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h\Downloads\"/>
    </mc:Choice>
  </mc:AlternateContent>
  <xr:revisionPtr revIDLastSave="0" documentId="13_ncr:1_{8010E9AB-4217-405D-9783-2684F0F049B7}" xr6:coauthVersionLast="47" xr6:coauthVersionMax="47" xr10:uidLastSave="{00000000-0000-0000-0000-000000000000}"/>
  <bookViews>
    <workbookView xWindow="-110" yWindow="-110" windowWidth="19420" windowHeight="10300" activeTab="3" xr2:uid="{E0BE2A15-70C0-466C-8A3A-BB407990CA48}"/>
  </bookViews>
  <sheets>
    <sheet name="202607" sheetId="1" r:id="rId1"/>
    <sheet name="202608" sheetId="2" r:id="rId2"/>
    <sheet name="Sheet3" sheetId="3" r:id="rId3"/>
    <sheet name="Omzet Outlet" sheetId="6" r:id="rId4"/>
    <sheet name="RevAll_BB" sheetId="4" r:id="rId5"/>
    <sheet name="RGB" sheetId="5" r:id="rId6"/>
  </sheets>
  <externalReferences>
    <externalReference r:id="rId7"/>
    <externalReference r:id="rId8"/>
    <externalReference r:id="rId9"/>
    <externalReference r:id="rId10"/>
    <externalReference r:id="rId11"/>
  </externalReferences>
  <calcPr calcId="191029"/>
  <pivotCaches>
    <pivotCache cacheId="40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1" i="2" l="1"/>
  <c r="N21" i="2"/>
  <c r="AK20" i="2"/>
  <c r="AK21" i="2" s="1"/>
  <c r="AJ20" i="2"/>
  <c r="AF20" i="2"/>
  <c r="AG20" i="2" s="1"/>
  <c r="AI20" i="2" s="1"/>
  <c r="AE20" i="2"/>
  <c r="AD20" i="2"/>
  <c r="AC20" i="2"/>
  <c r="W20" i="2"/>
  <c r="Q20" i="2"/>
  <c r="K20" i="2"/>
  <c r="E20" i="2"/>
  <c r="AL19" i="2"/>
  <c r="AK19" i="2"/>
  <c r="AJ19" i="2"/>
  <c r="AF19" i="2"/>
  <c r="AG19" i="2" s="1"/>
  <c r="AI19" i="2" s="1"/>
  <c r="AE19" i="2"/>
  <c r="AD19" i="2"/>
  <c r="AC19" i="2"/>
  <c r="AC21" i="2" s="1"/>
  <c r="W19" i="2"/>
  <c r="Q19" i="2"/>
  <c r="K19" i="2"/>
  <c r="E19" i="2"/>
  <c r="AK18" i="2"/>
  <c r="AL18" i="2" s="1"/>
  <c r="AJ18" i="2"/>
  <c r="AF18" i="2"/>
  <c r="AE18" i="2"/>
  <c r="AD18" i="2"/>
  <c r="AG18" i="2" s="1"/>
  <c r="AI18" i="2" s="1"/>
  <c r="AC18" i="2"/>
  <c r="W18" i="2"/>
  <c r="Q18" i="2"/>
  <c r="K18" i="2"/>
  <c r="K21" i="2" s="1"/>
  <c r="E18" i="2"/>
  <c r="AK17" i="2"/>
  <c r="AL17" i="2" s="1"/>
  <c r="AJ17" i="2"/>
  <c r="AJ21" i="2" s="1"/>
  <c r="AF17" i="2"/>
  <c r="AF21" i="2" s="1"/>
  <c r="AE17" i="2"/>
  <c r="AE21" i="2" s="1"/>
  <c r="AD17" i="2"/>
  <c r="AD21" i="2" s="1"/>
  <c r="AC17" i="2"/>
  <c r="W17" i="2"/>
  <c r="W21" i="2" s="1"/>
  <c r="Q17" i="2"/>
  <c r="Q21" i="2" s="1"/>
  <c r="K17" i="2"/>
  <c r="E17" i="2"/>
  <c r="E21" i="2" s="1"/>
  <c r="AK15" i="2"/>
  <c r="AK14" i="2"/>
  <c r="AK13" i="2"/>
  <c r="AK12" i="2"/>
  <c r="AK11" i="2"/>
  <c r="AK10" i="2"/>
  <c r="AK9" i="2"/>
  <c r="AK8" i="2"/>
  <c r="AK7" i="2"/>
  <c r="AK6" i="2"/>
  <c r="AK5" i="2"/>
  <c r="AK4" i="2"/>
  <c r="AJ15" i="2"/>
  <c r="AJ14" i="2"/>
  <c r="AJ13" i="2"/>
  <c r="AJ12" i="2"/>
  <c r="AJ11" i="2"/>
  <c r="AJ10" i="2"/>
  <c r="AJ9" i="2"/>
  <c r="AJ8" i="2"/>
  <c r="AJ7" i="2"/>
  <c r="AJ6" i="2"/>
  <c r="AJ5" i="2"/>
  <c r="AJ4" i="2"/>
  <c r="AF15" i="2"/>
  <c r="AF14" i="2"/>
  <c r="AF13" i="2"/>
  <c r="AF12" i="2"/>
  <c r="AF11" i="2"/>
  <c r="AF10" i="2"/>
  <c r="AF9" i="2"/>
  <c r="AF8" i="2"/>
  <c r="AF7" i="2"/>
  <c r="AF6" i="2"/>
  <c r="AF5" i="2"/>
  <c r="AF4" i="2"/>
  <c r="AD15" i="2"/>
  <c r="AD14" i="2"/>
  <c r="AD13" i="2"/>
  <c r="AD12" i="2"/>
  <c r="AD11" i="2"/>
  <c r="AD10" i="2"/>
  <c r="AD9" i="2"/>
  <c r="AD8" i="2"/>
  <c r="AD7" i="2"/>
  <c r="AD6" i="2"/>
  <c r="AD5" i="2"/>
  <c r="AD4" i="2"/>
  <c r="AL21" i="2" l="1"/>
  <c r="AG21" i="2"/>
  <c r="AI21" i="2" s="1"/>
  <c r="AM18" i="2"/>
  <c r="AO18" i="2" s="1"/>
  <c r="AP18" i="2" s="1"/>
  <c r="AM19" i="2"/>
  <c r="AO19" i="2" s="1"/>
  <c r="AP19" i="2" s="1"/>
  <c r="AL20" i="2"/>
  <c r="AM20" i="2" s="1"/>
  <c r="AO20" i="2" s="1"/>
  <c r="AP20" i="2" s="1"/>
  <c r="AG17" i="2"/>
  <c r="AI17" i="2" s="1"/>
  <c r="AM17" i="2" s="1"/>
  <c r="AO17" i="2" s="1"/>
  <c r="AP17" i="2" s="1"/>
  <c r="AM21" i="2" l="1"/>
  <c r="AO21" i="2" s="1"/>
  <c r="AP21" i="2" s="1"/>
  <c r="R15" i="2" l="1"/>
  <c r="R14" i="2"/>
  <c r="R13" i="2"/>
  <c r="R12" i="2"/>
  <c r="R11" i="2"/>
  <c r="R10" i="2"/>
  <c r="R20" i="2" s="1"/>
  <c r="S20" i="2" s="1"/>
  <c r="R9" i="2"/>
  <c r="R8" i="2"/>
  <c r="R7" i="2"/>
  <c r="R6" i="2"/>
  <c r="R5" i="2"/>
  <c r="R4" i="2"/>
  <c r="R17" i="2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2" i="3"/>
  <c r="S17" i="2" l="1"/>
  <c r="R18" i="2"/>
  <c r="S18" i="2" s="1"/>
  <c r="R19" i="2"/>
  <c r="S19" i="2" s="1"/>
  <c r="AL15" i="2"/>
  <c r="AH15" i="2"/>
  <c r="AG15" i="2"/>
  <c r="AI15" i="2" s="1"/>
  <c r="AM15" i="2" s="1"/>
  <c r="AO15" i="2" s="1"/>
  <c r="T15" i="2"/>
  <c r="S15" i="2"/>
  <c r="U15" i="2" s="1"/>
  <c r="V15" i="2" s="1"/>
  <c r="D15" i="2"/>
  <c r="AN15" i="2" s="1"/>
  <c r="AL14" i="2"/>
  <c r="AH14" i="2"/>
  <c r="AG14" i="2"/>
  <c r="S14" i="2"/>
  <c r="U14" i="2" s="1"/>
  <c r="D14" i="2"/>
  <c r="T14" i="2" s="1"/>
  <c r="AL13" i="2"/>
  <c r="AH13" i="2"/>
  <c r="AG13" i="2"/>
  <c r="S13" i="2"/>
  <c r="U13" i="2" s="1"/>
  <c r="D13" i="2"/>
  <c r="AN13" i="2" s="1"/>
  <c r="AL12" i="2"/>
  <c r="AI12" i="2"/>
  <c r="AH12" i="2"/>
  <c r="AG12" i="2"/>
  <c r="S12" i="2"/>
  <c r="U12" i="2" s="1"/>
  <c r="D12" i="2"/>
  <c r="T12" i="2" s="1"/>
  <c r="AN11" i="2"/>
  <c r="AL11" i="2"/>
  <c r="AH11" i="2"/>
  <c r="AG11" i="2"/>
  <c r="Z11" i="2"/>
  <c r="T11" i="2"/>
  <c r="S11" i="2"/>
  <c r="U11" i="2" s="1"/>
  <c r="V11" i="2" s="1"/>
  <c r="N11" i="2"/>
  <c r="D11" i="2"/>
  <c r="AN10" i="2"/>
  <c r="AL10" i="2"/>
  <c r="AH10" i="2"/>
  <c r="AG10" i="2"/>
  <c r="AI10" i="2" s="1"/>
  <c r="AM10" i="2" s="1"/>
  <c r="AO10" i="2" s="1"/>
  <c r="AP10" i="2" s="1"/>
  <c r="Z10" i="2"/>
  <c r="T10" i="2"/>
  <c r="S10" i="2"/>
  <c r="U10" i="2" s="1"/>
  <c r="N10" i="2"/>
  <c r="D10" i="2"/>
  <c r="AL9" i="2"/>
  <c r="AH9" i="2"/>
  <c r="AG9" i="2"/>
  <c r="AI9" i="2" s="1"/>
  <c r="S9" i="2"/>
  <c r="U9" i="2" s="1"/>
  <c r="U19" i="2" s="1"/>
  <c r="D9" i="2"/>
  <c r="T9" i="2" s="1"/>
  <c r="AL8" i="2"/>
  <c r="AH8" i="2"/>
  <c r="AG8" i="2"/>
  <c r="AI8" i="2" s="1"/>
  <c r="S8" i="2"/>
  <c r="U8" i="2" s="1"/>
  <c r="D8" i="2"/>
  <c r="AN8" i="2" s="1"/>
  <c r="AN7" i="2"/>
  <c r="AL7" i="2"/>
  <c r="AI7" i="2"/>
  <c r="AH7" i="2"/>
  <c r="AG7" i="2"/>
  <c r="Z7" i="2"/>
  <c r="T7" i="2"/>
  <c r="S7" i="2"/>
  <c r="U7" i="2" s="1"/>
  <c r="N7" i="2"/>
  <c r="D7" i="2"/>
  <c r="AN6" i="2"/>
  <c r="AL6" i="2"/>
  <c r="AH6" i="2"/>
  <c r="AG6" i="2"/>
  <c r="AI6" i="2" s="1"/>
  <c r="AM6" i="2" s="1"/>
  <c r="AO6" i="2" s="1"/>
  <c r="AP6" i="2" s="1"/>
  <c r="Z6" i="2"/>
  <c r="S6" i="2"/>
  <c r="U6" i="2" s="1"/>
  <c r="N6" i="2"/>
  <c r="D6" i="2"/>
  <c r="T6" i="2" s="1"/>
  <c r="AL5" i="2"/>
  <c r="AH5" i="2"/>
  <c r="AG5" i="2"/>
  <c r="AI5" i="2" s="1"/>
  <c r="S5" i="2"/>
  <c r="U5" i="2" s="1"/>
  <c r="D5" i="2"/>
  <c r="AN5" i="2" s="1"/>
  <c r="AL4" i="2"/>
  <c r="AH4" i="2"/>
  <c r="AG4" i="2"/>
  <c r="AI4" i="2" s="1"/>
  <c r="S4" i="2"/>
  <c r="U4" i="2" s="1"/>
  <c r="D4" i="2"/>
  <c r="T4" i="2" s="1"/>
  <c r="AQ21" i="1"/>
  <c r="AQ20" i="1"/>
  <c r="AQ19" i="1"/>
  <c r="AQ18" i="1"/>
  <c r="AQ17" i="1"/>
  <c r="AQ15" i="1"/>
  <c r="AQ14" i="1"/>
  <c r="AQ13" i="1"/>
  <c r="AQ12" i="1"/>
  <c r="AQ11" i="1"/>
  <c r="AQ10" i="1"/>
  <c r="AQ9" i="1"/>
  <c r="AQ8" i="1"/>
  <c r="AQ7" i="1"/>
  <c r="AQ6" i="1"/>
  <c r="AQ4" i="1"/>
  <c r="AQ5" i="1"/>
  <c r="AP21" i="1"/>
  <c r="AP20" i="1"/>
  <c r="AP19" i="1"/>
  <c r="AP18" i="1"/>
  <c r="AP17" i="1"/>
  <c r="AO21" i="1"/>
  <c r="AO20" i="1"/>
  <c r="AO19" i="1"/>
  <c r="AO18" i="1"/>
  <c r="AO17" i="1"/>
  <c r="AM21" i="1"/>
  <c r="AM20" i="1"/>
  <c r="AM19" i="1"/>
  <c r="AM18" i="1"/>
  <c r="AM17" i="1"/>
  <c r="AL21" i="1"/>
  <c r="AL20" i="1"/>
  <c r="AL19" i="1"/>
  <c r="AL18" i="1"/>
  <c r="AL17" i="1"/>
  <c r="AK20" i="1"/>
  <c r="AJ20" i="1"/>
  <c r="AK19" i="1"/>
  <c r="AJ19" i="1"/>
  <c r="AK18" i="1"/>
  <c r="AJ18" i="1"/>
  <c r="AK17" i="1"/>
  <c r="AK21" i="1" s="1"/>
  <c r="AJ17" i="1"/>
  <c r="AJ21" i="1" s="1"/>
  <c r="AI21" i="1"/>
  <c r="AI20" i="1"/>
  <c r="AI19" i="1"/>
  <c r="AI18" i="1"/>
  <c r="AI17" i="1"/>
  <c r="AG21" i="1"/>
  <c r="AG20" i="1"/>
  <c r="AG19" i="1"/>
  <c r="AG18" i="1"/>
  <c r="AG17" i="1"/>
  <c r="AF20" i="1"/>
  <c r="AE20" i="1"/>
  <c r="AD20" i="1"/>
  <c r="AC20" i="1"/>
  <c r="AF19" i="1"/>
  <c r="AE19" i="1"/>
  <c r="AD19" i="1"/>
  <c r="AC19" i="1"/>
  <c r="AF18" i="1"/>
  <c r="AE18" i="1"/>
  <c r="AD18" i="1"/>
  <c r="AC18" i="1"/>
  <c r="AF17" i="1"/>
  <c r="AF21" i="1" s="1"/>
  <c r="AE17" i="1"/>
  <c r="AE21" i="1" s="1"/>
  <c r="AD17" i="1"/>
  <c r="AD21" i="1" s="1"/>
  <c r="AC17" i="1"/>
  <c r="AC21" i="1" s="1"/>
  <c r="AB20" i="1"/>
  <c r="AA20" i="1"/>
  <c r="AB19" i="1"/>
  <c r="AA19" i="1"/>
  <c r="AB18" i="1"/>
  <c r="AA18" i="1"/>
  <c r="AB17" i="1"/>
  <c r="AB21" i="1" s="1"/>
  <c r="AA17" i="1"/>
  <c r="AA21" i="1" s="1"/>
  <c r="Y21" i="1"/>
  <c r="Y20" i="1"/>
  <c r="Y19" i="1"/>
  <c r="Y18" i="1"/>
  <c r="Y17" i="1"/>
  <c r="X20" i="1"/>
  <c r="W20" i="1"/>
  <c r="V20" i="1"/>
  <c r="U20" i="1"/>
  <c r="X19" i="1"/>
  <c r="W19" i="1"/>
  <c r="V19" i="1"/>
  <c r="U19" i="1"/>
  <c r="X18" i="1"/>
  <c r="W18" i="1"/>
  <c r="V18" i="1"/>
  <c r="U18" i="1"/>
  <c r="X17" i="1"/>
  <c r="X21" i="1" s="1"/>
  <c r="W17" i="1"/>
  <c r="W21" i="1" s="1"/>
  <c r="V17" i="1"/>
  <c r="V21" i="1" s="1"/>
  <c r="U17" i="1"/>
  <c r="U21" i="1" s="1"/>
  <c r="T21" i="1"/>
  <c r="S21" i="1"/>
  <c r="S20" i="1"/>
  <c r="S19" i="1"/>
  <c r="S18" i="1"/>
  <c r="S17" i="1"/>
  <c r="Q21" i="1"/>
  <c r="R20" i="1"/>
  <c r="Q20" i="1"/>
  <c r="R19" i="1"/>
  <c r="Q19" i="1"/>
  <c r="R18" i="1"/>
  <c r="Q18" i="1"/>
  <c r="R17" i="1"/>
  <c r="R21" i="1" s="1"/>
  <c r="Q17" i="1"/>
  <c r="P20" i="1"/>
  <c r="O20" i="1"/>
  <c r="P19" i="1"/>
  <c r="O19" i="1"/>
  <c r="P18" i="1"/>
  <c r="O18" i="1"/>
  <c r="P17" i="1"/>
  <c r="P21" i="1" s="1"/>
  <c r="O17" i="1"/>
  <c r="O21" i="1" s="1"/>
  <c r="N21" i="1"/>
  <c r="M21" i="1"/>
  <c r="M20" i="1"/>
  <c r="M19" i="1"/>
  <c r="M18" i="1"/>
  <c r="M17" i="1"/>
  <c r="L21" i="1"/>
  <c r="L20" i="1"/>
  <c r="K20" i="1"/>
  <c r="L19" i="1"/>
  <c r="K19" i="1"/>
  <c r="L18" i="1"/>
  <c r="K18" i="1"/>
  <c r="L17" i="1"/>
  <c r="K17" i="1"/>
  <c r="K21" i="1" s="1"/>
  <c r="J20" i="1"/>
  <c r="J19" i="1"/>
  <c r="J18" i="1"/>
  <c r="J17" i="1"/>
  <c r="J21" i="1" s="1"/>
  <c r="I20" i="1"/>
  <c r="I19" i="1"/>
  <c r="I18" i="1"/>
  <c r="I17" i="1"/>
  <c r="I21" i="1" s="1"/>
  <c r="G21" i="1"/>
  <c r="G20" i="1"/>
  <c r="G19" i="1"/>
  <c r="G18" i="1"/>
  <c r="G17" i="1"/>
  <c r="F20" i="1"/>
  <c r="F19" i="1"/>
  <c r="F18" i="1"/>
  <c r="F17" i="1"/>
  <c r="F21" i="1" s="1"/>
  <c r="E21" i="1"/>
  <c r="E20" i="1"/>
  <c r="E19" i="1"/>
  <c r="E18" i="1"/>
  <c r="E17" i="1"/>
  <c r="D15" i="1"/>
  <c r="D14" i="1"/>
  <c r="D13" i="1"/>
  <c r="D12" i="1"/>
  <c r="D11" i="1"/>
  <c r="D10" i="1"/>
  <c r="D9" i="1"/>
  <c r="D8" i="1"/>
  <c r="D7" i="1"/>
  <c r="D6" i="1"/>
  <c r="D5" i="1"/>
  <c r="D4" i="1"/>
  <c r="V7" i="2" l="1"/>
  <c r="U18" i="2"/>
  <c r="V10" i="2"/>
  <c r="V20" i="2" s="1"/>
  <c r="U20" i="2"/>
  <c r="R21" i="2"/>
  <c r="S21" i="2" s="1"/>
  <c r="U17" i="2"/>
  <c r="U21" i="2" s="1"/>
  <c r="AM12" i="2"/>
  <c r="AO12" i="2" s="1"/>
  <c r="AM9" i="2"/>
  <c r="AO9" i="2" s="1"/>
  <c r="AM7" i="2"/>
  <c r="AO7" i="2" s="1"/>
  <c r="AP7" i="2" s="1"/>
  <c r="AI14" i="2"/>
  <c r="AM14" i="2" s="1"/>
  <c r="AO14" i="2" s="1"/>
  <c r="AI13" i="2"/>
  <c r="AM13" i="2" s="1"/>
  <c r="AO13" i="2" s="1"/>
  <c r="AP13" i="2" s="1"/>
  <c r="AI11" i="2"/>
  <c r="AM11" i="2" s="1"/>
  <c r="AO11" i="2" s="1"/>
  <c r="AP11" i="2" s="1"/>
  <c r="AM8" i="2"/>
  <c r="AO8" i="2" s="1"/>
  <c r="AP8" i="2" s="1"/>
  <c r="AM4" i="2"/>
  <c r="AO4" i="2" s="1"/>
  <c r="V4" i="2"/>
  <c r="V17" i="2" s="1"/>
  <c r="AM5" i="2"/>
  <c r="AO5" i="2" s="1"/>
  <c r="AP5" i="2" s="1"/>
  <c r="AP9" i="2"/>
  <c r="V14" i="2"/>
  <c r="V8" i="2"/>
  <c r="V12" i="2"/>
  <c r="V6" i="2"/>
  <c r="V9" i="2"/>
  <c r="AP15" i="2"/>
  <c r="N14" i="2"/>
  <c r="Z14" i="2"/>
  <c r="AN14" i="2"/>
  <c r="AP14" i="2" s="1"/>
  <c r="T5" i="2"/>
  <c r="V5" i="2" s="1"/>
  <c r="N9" i="2"/>
  <c r="Z9" i="2"/>
  <c r="AN9" i="2"/>
  <c r="T13" i="2"/>
  <c r="V13" i="2" s="1"/>
  <c r="N4" i="2"/>
  <c r="Z4" i="2"/>
  <c r="AN4" i="2"/>
  <c r="T8" i="2"/>
  <c r="N12" i="2"/>
  <c r="Z12" i="2"/>
  <c r="AN12" i="2"/>
  <c r="N15" i="2"/>
  <c r="Z15" i="2"/>
  <c r="N5" i="2"/>
  <c r="Z5" i="2"/>
  <c r="N13" i="2"/>
  <c r="Z13" i="2"/>
  <c r="N8" i="2"/>
  <c r="Z8" i="2"/>
  <c r="V19" i="2" l="1"/>
  <c r="V18" i="2"/>
  <c r="V21" i="2" s="1"/>
  <c r="AP12" i="2"/>
  <c r="AP4" i="2"/>
  <c r="X15" i="2" l="1"/>
  <c r="Y15" i="2" s="1"/>
  <c r="AA15" i="2" s="1"/>
  <c r="AB15" i="2" s="1"/>
  <c r="X14" i="2"/>
  <c r="Y14" i="2" s="1"/>
  <c r="AA14" i="2" s="1"/>
  <c r="AB14" i="2" s="1"/>
  <c r="X10" i="2"/>
  <c r="X13" i="2"/>
  <c r="Y13" i="2" s="1"/>
  <c r="AA13" i="2" s="1"/>
  <c r="AB13" i="2" s="1"/>
  <c r="X11" i="2"/>
  <c r="Y11" i="2" s="1"/>
  <c r="AA11" i="2" s="1"/>
  <c r="AB11" i="2" s="1"/>
  <c r="X9" i="2"/>
  <c r="X12" i="2"/>
  <c r="Y12" i="2" s="1"/>
  <c r="AA12" i="2" s="1"/>
  <c r="AB12" i="2" s="1"/>
  <c r="X8" i="2"/>
  <c r="Y8" i="2" s="1"/>
  <c r="AA8" i="2" s="1"/>
  <c r="AB8" i="2" s="1"/>
  <c r="X7" i="2"/>
  <c r="X6" i="2"/>
  <c r="Y6" i="2" s="1"/>
  <c r="AA6" i="2" s="1"/>
  <c r="AB6" i="2" s="1"/>
  <c r="X5" i="2"/>
  <c r="Y5" i="2" s="1"/>
  <c r="AA5" i="2" s="1"/>
  <c r="AB5" i="2" s="1"/>
  <c r="X4" i="2"/>
  <c r="X20" i="2" l="1"/>
  <c r="Y20" i="2" s="1"/>
  <c r="Y10" i="2"/>
  <c r="AA10" i="2" s="1"/>
  <c r="X19" i="2"/>
  <c r="Y19" i="2" s="1"/>
  <c r="Y9" i="2"/>
  <c r="AA9" i="2" s="1"/>
  <c r="X18" i="2"/>
  <c r="Y18" i="2" s="1"/>
  <c r="Y7" i="2"/>
  <c r="AA7" i="2" s="1"/>
  <c r="X17" i="2"/>
  <c r="Y4" i="2"/>
  <c r="AA4" i="2" s="1"/>
  <c r="Y17" i="2" l="1"/>
  <c r="X21" i="2"/>
  <c r="Y21" i="2" s="1"/>
  <c r="AA17" i="2"/>
  <c r="AB4" i="2"/>
  <c r="AB17" i="2" s="1"/>
  <c r="AB7" i="2"/>
  <c r="AB18" i="2" s="1"/>
  <c r="AA18" i="2"/>
  <c r="AA19" i="2"/>
  <c r="AB9" i="2"/>
  <c r="AB19" i="2" s="1"/>
  <c r="AB10" i="2"/>
  <c r="AB20" i="2" s="1"/>
  <c r="AA20" i="2"/>
  <c r="AA21" i="2" l="1"/>
  <c r="AB21" i="2"/>
  <c r="F5" i="2" l="1"/>
  <c r="G5" i="2" s="1"/>
  <c r="I5" i="2" s="1"/>
  <c r="J5" i="2" s="1"/>
  <c r="F6" i="2"/>
  <c r="G6" i="2" s="1"/>
  <c r="I6" i="2" s="1"/>
  <c r="J6" i="2" s="1"/>
  <c r="F7" i="2"/>
  <c r="F8" i="2"/>
  <c r="G8" i="2" s="1"/>
  <c r="I8" i="2" s="1"/>
  <c r="J8" i="2" s="1"/>
  <c r="F12" i="2"/>
  <c r="G12" i="2" s="1"/>
  <c r="I12" i="2" s="1"/>
  <c r="J12" i="2" s="1"/>
  <c r="F9" i="2"/>
  <c r="F11" i="2"/>
  <c r="G11" i="2" s="1"/>
  <c r="I11" i="2" s="1"/>
  <c r="J11" i="2" s="1"/>
  <c r="F13" i="2"/>
  <c r="G13" i="2" s="1"/>
  <c r="I13" i="2" s="1"/>
  <c r="J13" i="2" s="1"/>
  <c r="F10" i="2"/>
  <c r="F14" i="2"/>
  <c r="G14" i="2" s="1"/>
  <c r="I14" i="2" s="1"/>
  <c r="J14" i="2" s="1"/>
  <c r="F15" i="2"/>
  <c r="G15" i="2" s="1"/>
  <c r="I15" i="2" s="1"/>
  <c r="J15" i="2" s="1"/>
  <c r="F4" i="2"/>
  <c r="L5" i="2"/>
  <c r="M5" i="2" s="1"/>
  <c r="O5" i="2" s="1"/>
  <c r="P5" i="2" s="1"/>
  <c r="L6" i="2"/>
  <c r="M6" i="2" s="1"/>
  <c r="O6" i="2" s="1"/>
  <c r="P6" i="2" s="1"/>
  <c r="L7" i="2"/>
  <c r="L8" i="2"/>
  <c r="M8" i="2" s="1"/>
  <c r="O8" i="2" s="1"/>
  <c r="P8" i="2" s="1"/>
  <c r="L12" i="2"/>
  <c r="M12" i="2" s="1"/>
  <c r="O12" i="2" s="1"/>
  <c r="P12" i="2" s="1"/>
  <c r="L9" i="2"/>
  <c r="L11" i="2"/>
  <c r="M11" i="2" s="1"/>
  <c r="O11" i="2" s="1"/>
  <c r="P11" i="2" s="1"/>
  <c r="L13" i="2"/>
  <c r="M13" i="2" s="1"/>
  <c r="O13" i="2" s="1"/>
  <c r="P13" i="2" s="1"/>
  <c r="L10" i="2"/>
  <c r="L14" i="2"/>
  <c r="M14" i="2" s="1"/>
  <c r="O14" i="2" s="1"/>
  <c r="P14" i="2" s="1"/>
  <c r="L15" i="2"/>
  <c r="M15" i="2" s="1"/>
  <c r="O15" i="2" s="1"/>
  <c r="P15" i="2" s="1"/>
  <c r="L4" i="2"/>
  <c r="G4" i="2" l="1"/>
  <c r="I4" i="2" s="1"/>
  <c r="F17" i="2"/>
  <c r="AQ13" i="2"/>
  <c r="AR13" i="2" s="1"/>
  <c r="AQ15" i="2"/>
  <c r="AR15" i="2" s="1"/>
  <c r="G7" i="2"/>
  <c r="I7" i="2" s="1"/>
  <c r="F18" i="2"/>
  <c r="G18" i="2" s="1"/>
  <c r="L18" i="2"/>
  <c r="M18" i="2" s="1"/>
  <c r="M7" i="2"/>
  <c r="O7" i="2" s="1"/>
  <c r="F19" i="2"/>
  <c r="G19" i="2" s="1"/>
  <c r="G9" i="2"/>
  <c r="I9" i="2" s="1"/>
  <c r="M4" i="2"/>
  <c r="O4" i="2" s="1"/>
  <c r="L17" i="2"/>
  <c r="L19" i="2"/>
  <c r="M19" i="2" s="1"/>
  <c r="M9" i="2"/>
  <c r="O9" i="2" s="1"/>
  <c r="F20" i="2"/>
  <c r="G20" i="2" s="1"/>
  <c r="G10" i="2"/>
  <c r="I10" i="2" s="1"/>
  <c r="AQ5" i="2"/>
  <c r="AR5" i="2" s="1"/>
  <c r="AQ8" i="2"/>
  <c r="AR8" i="2" s="1"/>
  <c r="L20" i="2"/>
  <c r="M20" i="2" s="1"/>
  <c r="M10" i="2"/>
  <c r="O10" i="2" s="1"/>
  <c r="AQ11" i="2"/>
  <c r="AR11" i="2" s="1"/>
  <c r="AQ14" i="2"/>
  <c r="AR14" i="2" s="1"/>
  <c r="AQ6" i="2"/>
  <c r="AR6" i="2" s="1"/>
  <c r="AQ12" i="2"/>
  <c r="AR12" i="2" s="1"/>
  <c r="J10" i="2" l="1"/>
  <c r="I20" i="2"/>
  <c r="P7" i="2"/>
  <c r="P18" i="2" s="1"/>
  <c r="O18" i="2"/>
  <c r="O19" i="2"/>
  <c r="P9" i="2"/>
  <c r="P19" i="2" s="1"/>
  <c r="J7" i="2"/>
  <c r="I18" i="2"/>
  <c r="P10" i="2"/>
  <c r="P20" i="2" s="1"/>
  <c r="O20" i="2"/>
  <c r="L21" i="2"/>
  <c r="M21" i="2" s="1"/>
  <c r="M17" i="2"/>
  <c r="O17" i="2"/>
  <c r="P4" i="2"/>
  <c r="P17" i="2" s="1"/>
  <c r="I19" i="2"/>
  <c r="J9" i="2"/>
  <c r="F21" i="2"/>
  <c r="G21" i="2" s="1"/>
  <c r="G17" i="2"/>
  <c r="I17" i="2"/>
  <c r="J4" i="2"/>
  <c r="I21" i="2" l="1"/>
  <c r="J19" i="2"/>
  <c r="AQ19" i="2" s="1"/>
  <c r="AQ9" i="2"/>
  <c r="AR9" i="2" s="1"/>
  <c r="J18" i="2"/>
  <c r="AQ18" i="2" s="1"/>
  <c r="AQ7" i="2"/>
  <c r="AR7" i="2" s="1"/>
  <c r="P21" i="2"/>
  <c r="O21" i="2"/>
  <c r="J17" i="2"/>
  <c r="AQ4" i="2"/>
  <c r="AR4" i="2" s="1"/>
  <c r="J20" i="2"/>
  <c r="AQ20" i="2" s="1"/>
  <c r="AQ10" i="2"/>
  <c r="AR10" i="2" s="1"/>
  <c r="J21" i="2" l="1"/>
  <c r="AQ21" i="2" s="1"/>
  <c r="AQ17" i="2"/>
</calcChain>
</file>

<file path=xl/sharedStrings.xml><?xml version="1.0" encoding="utf-8"?>
<sst xmlns="http://schemas.openxmlformats.org/spreadsheetml/2006/main" count="150400" uniqueCount="428">
  <si>
    <t xml:space="preserve">AREA </t>
  </si>
  <si>
    <t>REGION</t>
  </si>
  <si>
    <t>NEW CLUSTER</t>
  </si>
  <si>
    <t>TYPE</t>
  </si>
  <si>
    <t>AREA 3</t>
  </si>
  <si>
    <t>BALI NUSRA</t>
  </si>
  <si>
    <t>BALI BARAT</t>
  </si>
  <si>
    <t>BALI TENGAH</t>
  </si>
  <si>
    <t>BALI TIMUR</t>
  </si>
  <si>
    <t>ENDE SIKKA</t>
  </si>
  <si>
    <t>FLORES TIMUR</t>
  </si>
  <si>
    <t>KUPANG ROTE</t>
  </si>
  <si>
    <t>LOMBOK</t>
  </si>
  <si>
    <t>MALAKA TIMTIM BELU</t>
  </si>
  <si>
    <t>MANGGARAI</t>
  </si>
  <si>
    <t>SUMBA</t>
  </si>
  <si>
    <t>SUMBAWA BARAT</t>
  </si>
  <si>
    <t>SUMBAWA TIMUR</t>
  </si>
  <si>
    <t>KPI Params Calculation</t>
  </si>
  <si>
    <t>Omzet Outlet</t>
  </si>
  <si>
    <t>Final Score</t>
  </si>
  <si>
    <t>Revenue ALL</t>
  </si>
  <si>
    <t>Achieved</t>
  </si>
  <si>
    <t>Ach%</t>
  </si>
  <si>
    <t>Weight</t>
  </si>
  <si>
    <t>Score</t>
  </si>
  <si>
    <t>Final Score Rev ALL</t>
  </si>
  <si>
    <t>Reveue Broadband</t>
  </si>
  <si>
    <t>Final Score Rev BB</t>
  </si>
  <si>
    <t>Revenue Redeem PV</t>
  </si>
  <si>
    <t>Final Score Rdm PV</t>
  </si>
  <si>
    <t>Paying User /RGB All</t>
  </si>
  <si>
    <t>Final Score RGB</t>
  </si>
  <si>
    <t>Omzet Rev M1</t>
  </si>
  <si>
    <t>Mtd M1</t>
  </si>
  <si>
    <t>Target Growth 3%</t>
  </si>
  <si>
    <t>Omzet Rev MTD</t>
  </si>
  <si>
    <t>Growth%</t>
  </si>
  <si>
    <t>Growth TGT%</t>
  </si>
  <si>
    <t>Rev Growth Ach%</t>
  </si>
  <si>
    <t>Outlet PJP</t>
  </si>
  <si>
    <t>Outlet PJP Growth</t>
  </si>
  <si>
    <t xml:space="preserve">Ratio Outlet PJP </t>
  </si>
  <si>
    <t>Omzet Outlet Ach%</t>
  </si>
  <si>
    <t>Omzet Outlet Ach</t>
  </si>
  <si>
    <t>Final Score Omzet Outlet</t>
  </si>
  <si>
    <t>Total Score</t>
  </si>
  <si>
    <t>Class</t>
  </si>
  <si>
    <t>SILVER</t>
  </si>
  <si>
    <t>GOLD</t>
  </si>
  <si>
    <t>BLACK</t>
  </si>
  <si>
    <t>BRONZE</t>
  </si>
  <si>
    <t>BRANCH</t>
  </si>
  <si>
    <t>DENPASAR</t>
  </si>
  <si>
    <t>FLORES</t>
  </si>
  <si>
    <t>KUPANG</t>
  </si>
  <si>
    <t>MATARAM</t>
  </si>
  <si>
    <t>Update FM</t>
  </si>
  <si>
    <t>update 24 Aug</t>
  </si>
  <si>
    <t>used_date</t>
  </si>
  <si>
    <t>region_so</t>
  </si>
  <si>
    <t>city_so</t>
  </si>
  <si>
    <t>sum(price_origin)</t>
  </si>
  <si>
    <t>BALINUSRA</t>
  </si>
  <si>
    <t>ALOR</t>
  </si>
  <si>
    <t>BADUNG</t>
  </si>
  <si>
    <t>BANGLI</t>
  </si>
  <si>
    <t>BELU</t>
  </si>
  <si>
    <t>BIMA</t>
  </si>
  <si>
    <t>BULELENG</t>
  </si>
  <si>
    <t>DOMPU</t>
  </si>
  <si>
    <t>ENDE</t>
  </si>
  <si>
    <t>GIANYAR</t>
  </si>
  <si>
    <t>JEMBRANA</t>
  </si>
  <si>
    <t>KARANG ASEM</t>
  </si>
  <si>
    <t>KLUNGKUNG</t>
  </si>
  <si>
    <t>KOTA BIMA</t>
  </si>
  <si>
    <t>KOTA DENPASAR</t>
  </si>
  <si>
    <t>KOTA KUPANG</t>
  </si>
  <si>
    <t>KOTA MATARAM</t>
  </si>
  <si>
    <t>LEMBATA</t>
  </si>
  <si>
    <t>LOMBOK BARAT</t>
  </si>
  <si>
    <t>LOMBOK TENGAH</t>
  </si>
  <si>
    <t>LOMBOK TIMUR</t>
  </si>
  <si>
    <t>LOMBOK UTARA</t>
  </si>
  <si>
    <t>MALAKA</t>
  </si>
  <si>
    <t>MANGGARAI BARAT</t>
  </si>
  <si>
    <t>MANGGARAI TIMUR</t>
  </si>
  <si>
    <t>NAGEKEO</t>
  </si>
  <si>
    <t>NGADA</t>
  </si>
  <si>
    <t>ROTE NDAO</t>
  </si>
  <si>
    <t>SABU RAIJUA</t>
  </si>
  <si>
    <t>SIKKA</t>
  </si>
  <si>
    <t>SUMBA BARAT</t>
  </si>
  <si>
    <t>SUMBA BARAT DAYA</t>
  </si>
  <si>
    <t>SUMBA TENGAH</t>
  </si>
  <si>
    <t>SUMBA TIMUR</t>
  </si>
  <si>
    <t>SUMBAWA</t>
  </si>
  <si>
    <t>TABANAN</t>
  </si>
  <si>
    <t>TIMOR TENGAH SELATAN</t>
  </si>
  <si>
    <t>TIMOR TENGAH UTARA</t>
  </si>
  <si>
    <t>cluster</t>
  </si>
  <si>
    <t>Row Labels</t>
  </si>
  <si>
    <t>Grand Total</t>
  </si>
  <si>
    <t>Sum of sum(price_origin)</t>
  </si>
  <si>
    <t>update 23 Aug</t>
  </si>
  <si>
    <t>update 20 Aug</t>
  </si>
  <si>
    <t>PERIODE</t>
  </si>
  <si>
    <t>TGL</t>
  </si>
  <si>
    <t>REGIONAL</t>
  </si>
  <si>
    <t>CLUSTER</t>
  </si>
  <si>
    <t>CITY</t>
  </si>
  <si>
    <t>REV_ALL</t>
  </si>
  <si>
    <t>REV_ALL_BB</t>
  </si>
  <si>
    <t>period</t>
  </si>
  <si>
    <t>region_sales</t>
  </si>
  <si>
    <t>branch</t>
  </si>
  <si>
    <t>cluster_sales</t>
  </si>
  <si>
    <t>kabupaten</t>
  </si>
  <si>
    <t>brand</t>
  </si>
  <si>
    <t>cat_los</t>
  </si>
  <si>
    <t>UNKNOWN</t>
  </si>
  <si>
    <t>TMP</t>
  </si>
  <si>
    <t>prabayar</t>
  </si>
  <si>
    <t>16.7-9 year</t>
  </si>
  <si>
    <t>9.8-9 mo</t>
  </si>
  <si>
    <t>15.5-7 year</t>
  </si>
  <si>
    <t>13.1-3 year</t>
  </si>
  <si>
    <t>18.&gt;11 year</t>
  </si>
  <si>
    <t>14.3-5 year</t>
  </si>
  <si>
    <t>5.4-5 mo</t>
  </si>
  <si>
    <t>0.newsales</t>
  </si>
  <si>
    <t>4.3-4 mo</t>
  </si>
  <si>
    <t>11.10-11 mo</t>
  </si>
  <si>
    <t>6.5-6 mo</t>
  </si>
  <si>
    <t>17.9-11 year</t>
  </si>
  <si>
    <t>12.11-12 mo</t>
  </si>
  <si>
    <t>2.1-2 mo</t>
  </si>
  <si>
    <t>8.7-8 mo</t>
  </si>
  <si>
    <t>10.9-10 mo</t>
  </si>
  <si>
    <t>1.0-1 mo</t>
  </si>
  <si>
    <t>3.2-3 mo</t>
  </si>
  <si>
    <t>7.6-7 mo</t>
  </si>
  <si>
    <t>byu</t>
  </si>
  <si>
    <t>rgb_all</t>
  </si>
  <si>
    <t>outlet_id</t>
  </si>
  <si>
    <t>reff_period</t>
  </si>
  <si>
    <t>trx_period</t>
  </si>
  <si>
    <t>total_trx_nsb</t>
  </si>
  <si>
    <t>total_amount_nsb</t>
  </si>
  <si>
    <t>total_trx_vas</t>
  </si>
  <si>
    <t>total_amount_vas</t>
  </si>
  <si>
    <t>total_trx_reg</t>
  </si>
  <si>
    <t>total_amount_reg</t>
  </si>
  <si>
    <t>total_trx_injectpv</t>
  </si>
  <si>
    <t>total_amount_injectpv</t>
  </si>
  <si>
    <t>total_trx_ppob</t>
  </si>
  <si>
    <t>total_amount_ppob</t>
  </si>
  <si>
    <t>total_amount_sellthru</t>
  </si>
  <si>
    <t>Total Omzet</t>
  </si>
  <si>
    <t>regional</t>
  </si>
  <si>
    <t>jadwal_kunjungan</t>
  </si>
  <si>
    <t>fisik</t>
  </si>
  <si>
    <t>mtd_jul</t>
  </si>
  <si>
    <t>mtd_aug</t>
  </si>
  <si>
    <t>gap</t>
  </si>
  <si>
    <t>growth</t>
  </si>
  <si>
    <t>sf_code</t>
  </si>
  <si>
    <t>2026-07</t>
  </si>
  <si>
    <t>F4 - Kunjungan 1 Minggu sekali</t>
  </si>
  <si>
    <t>FISIK</t>
  </si>
  <si>
    <t>SFBAJAWA3</t>
  </si>
  <si>
    <t>GERSONFANGGI</t>
  </si>
  <si>
    <t>SFWAITABULA1</t>
  </si>
  <si>
    <t>AMRISUUD</t>
  </si>
  <si>
    <t>IWAYANEKAPRAMANA</t>
  </si>
  <si>
    <t>WAHYUDII</t>
  </si>
  <si>
    <t>SFWAITABULA5</t>
  </si>
  <si>
    <t>ENDRANOVIANTARA</t>
  </si>
  <si>
    <t>SFWAINGAPU5</t>
  </si>
  <si>
    <t>SFLARANTUKA2</t>
  </si>
  <si>
    <t>F1 - Kunjungan 1 Bulan sekali</t>
  </si>
  <si>
    <t>SFLEMBATA04</t>
  </si>
  <si>
    <t>SFMBAY2</t>
  </si>
  <si>
    <t>SAHIDIN</t>
  </si>
  <si>
    <t>HAMID</t>
  </si>
  <si>
    <t>SIPRIANUS</t>
  </si>
  <si>
    <t>SANGNYOMANMERTAYASA</t>
  </si>
  <si>
    <t>CVSISKANDAR</t>
  </si>
  <si>
    <t>CVSNASRI</t>
  </si>
  <si>
    <t>SFWKB01</t>
  </si>
  <si>
    <t>IKETUTGEDEGUNAWA</t>
  </si>
  <si>
    <t>HENDRAD</t>
  </si>
  <si>
    <t>NYONGKY</t>
  </si>
  <si>
    <t>ILHAMBINTANG</t>
  </si>
  <si>
    <t>SFBORONG5</t>
  </si>
  <si>
    <t>MUHAMADHAIIKAL</t>
  </si>
  <si>
    <t>DAVIDARI</t>
  </si>
  <si>
    <t>SFALOR1</t>
  </si>
  <si>
    <t>MUZTABAH</t>
  </si>
  <si>
    <t>SFLARANTUKA4</t>
  </si>
  <si>
    <t>ADEMASHUDI</t>
  </si>
  <si>
    <t>TAP_DOMPU_SF2</t>
  </si>
  <si>
    <t>BROADBANDBADUNG2</t>
  </si>
  <si>
    <t>KADEKWEDAHARISUTA</t>
  </si>
  <si>
    <t>CVSDIOALIT</t>
  </si>
  <si>
    <t>ZONAMUSTOFA</t>
  </si>
  <si>
    <t>F2 - Kunjungan 2 Minggu sekali</t>
  </si>
  <si>
    <t>SFREO1</t>
  </si>
  <si>
    <t>SFENDE5</t>
  </si>
  <si>
    <t>SFKABKPG04</t>
  </si>
  <si>
    <t>SFRUTENG4</t>
  </si>
  <si>
    <t>SFBORONG4</t>
  </si>
  <si>
    <t>SFLEMBOR1</t>
  </si>
  <si>
    <t>SFWAINGAPU4</t>
  </si>
  <si>
    <t>IMADEDIDIKARTANA</t>
  </si>
  <si>
    <t>IGDDARMAWIARTANAYASA</t>
  </si>
  <si>
    <t>FERDYMADA</t>
  </si>
  <si>
    <t>MALEAKHIPETAK</t>
  </si>
  <si>
    <t>CVS-DONA-LOTENG</t>
  </si>
  <si>
    <t>EDI SOFIAN</t>
  </si>
  <si>
    <t>AGUSADIPRATAMA</t>
  </si>
  <si>
    <t>CVSMARLIN</t>
  </si>
  <si>
    <t>SFALOR2</t>
  </si>
  <si>
    <t>SFMAUMERE4</t>
  </si>
  <si>
    <t>IWAYANJUNIASA</t>
  </si>
  <si>
    <t>IGUSTIGEDEPADANG</t>
  </si>
  <si>
    <t>HAMDANARIFIN</t>
  </si>
  <si>
    <t>SFENDE3</t>
  </si>
  <si>
    <t>AHMADHALAWI</t>
  </si>
  <si>
    <t>SFWAINGAPU2</t>
  </si>
  <si>
    <t>SFBAJAWA1</t>
  </si>
  <si>
    <t>AGUSHENDRAYANA</t>
  </si>
  <si>
    <t>CVSZIA</t>
  </si>
  <si>
    <t>LUKMANKSB</t>
  </si>
  <si>
    <t>GEDEKLU</t>
  </si>
  <si>
    <t>KOMANGAGUSSUMARDIKA</t>
  </si>
  <si>
    <t>SFMBAY3</t>
  </si>
  <si>
    <t>YULIUSDANANGWIJAYA</t>
  </si>
  <si>
    <t>SFENDE2</t>
  </si>
  <si>
    <t>SFDTAPBANGLI</t>
  </si>
  <si>
    <t>SFLARANTUKA1</t>
  </si>
  <si>
    <t>RINTONAIHALA</t>
  </si>
  <si>
    <t>SFMAUMERE3</t>
  </si>
  <si>
    <t>TAP_DOMPU_SF1</t>
  </si>
  <si>
    <t>KADEKSUTRISNA</t>
  </si>
  <si>
    <t>AMIN</t>
  </si>
  <si>
    <t>SFMBAY4</t>
  </si>
  <si>
    <t>CVSSUPRIADI</t>
  </si>
  <si>
    <t>SFRUTENG5</t>
  </si>
  <si>
    <t>ERICKMARKUS</t>
  </si>
  <si>
    <t>SFWKB03</t>
  </si>
  <si>
    <t>SFSOE5</t>
  </si>
  <si>
    <t>ABDULKADIRSF</t>
  </si>
  <si>
    <t>SFWKB02</t>
  </si>
  <si>
    <t>WIWIEDWIDIONO</t>
  </si>
  <si>
    <t>HAIRILMTR</t>
  </si>
  <si>
    <t>HENDRAP</t>
  </si>
  <si>
    <t>SFENDE1</t>
  </si>
  <si>
    <t>MADECHANDRA</t>
  </si>
  <si>
    <t>SFBAJAWA5</t>
  </si>
  <si>
    <t>ARYWAHYUDI</t>
  </si>
  <si>
    <t>IKOMANGSERIANA</t>
  </si>
  <si>
    <t>KPG17</t>
  </si>
  <si>
    <t>IKADEKKRISNATA</t>
  </si>
  <si>
    <t>YUDI</t>
  </si>
  <si>
    <t>SFRUTENG2</t>
  </si>
  <si>
    <t>SFMAUMERE7</t>
  </si>
  <si>
    <t>SFBAJAWA6</t>
  </si>
  <si>
    <t>MSALAHUDIN</t>
  </si>
  <si>
    <t>SFMAUMERE5</t>
  </si>
  <si>
    <t>GALIHSF</t>
  </si>
  <si>
    <t>SFALOR3</t>
  </si>
  <si>
    <t>IKOMANGSUARJANA</t>
  </si>
  <si>
    <t>MALAKA03</t>
  </si>
  <si>
    <t>IKETUTBUDIARTA</t>
  </si>
  <si>
    <t>WIRAMAERWIN</t>
  </si>
  <si>
    <t>AHYARROSIDSI</t>
  </si>
  <si>
    <t>KOMANGKOBI</t>
  </si>
  <si>
    <t>SATRIALOBAR</t>
  </si>
  <si>
    <t>SANDYLIRATU</t>
  </si>
  <si>
    <t>SFMAUMERE1</t>
  </si>
  <si>
    <t>MALAKA02</t>
  </si>
  <si>
    <t>ABDIWALUYO</t>
  </si>
  <si>
    <t>SFMAUMERE6</t>
  </si>
  <si>
    <t>SFANAKALANG01</t>
  </si>
  <si>
    <t>ARAFIK</t>
  </si>
  <si>
    <t>SFWAINGAPU1</t>
  </si>
  <si>
    <t>SF-BADUNG-6</t>
  </si>
  <si>
    <t>DENISAPUTRA</t>
  </si>
  <si>
    <t>YOLAN</t>
  </si>
  <si>
    <t>TAP_BIMA_SF1</t>
  </si>
  <si>
    <t>SFADONARA2</t>
  </si>
  <si>
    <t>SAMSUL RIZAL</t>
  </si>
  <si>
    <t>CVSBURHAN</t>
  </si>
  <si>
    <t>DANIBRAMASTIKA</t>
  </si>
  <si>
    <t>SFWAITABULA2</t>
  </si>
  <si>
    <t>BELU2</t>
  </si>
  <si>
    <t>ARNOL</t>
  </si>
  <si>
    <t>INYOMANSUBIKSAWIRYAD</t>
  </si>
  <si>
    <t>INYOMANSUMERTA</t>
  </si>
  <si>
    <t>SFLOMBOK3</t>
  </si>
  <si>
    <t>KADIRJ</t>
  </si>
  <si>
    <t>MAFANDI</t>
  </si>
  <si>
    <t>SF-KLU-6</t>
  </si>
  <si>
    <t>SF-BADUNG-3</t>
  </si>
  <si>
    <t>RYANCHARLESPAH</t>
  </si>
  <si>
    <t>ARMANA</t>
  </si>
  <si>
    <t>WILLITUNLIU</t>
  </si>
  <si>
    <t>KBUDIASA</t>
  </si>
  <si>
    <t>IKADEKMARDIANA</t>
  </si>
  <si>
    <t>TAUFIKURAHMAN</t>
  </si>
  <si>
    <t>HASANUDINSF</t>
  </si>
  <si>
    <t>SFRUTENG6</t>
  </si>
  <si>
    <t>SFBORONG2</t>
  </si>
  <si>
    <t>SFENDE6</t>
  </si>
  <si>
    <t>AGUSPUTRA</t>
  </si>
  <si>
    <t>AGUSTULUSPAMBUDI</t>
  </si>
  <si>
    <t>SFANAKALANG2</t>
  </si>
  <si>
    <t>SFADONARA1</t>
  </si>
  <si>
    <t>DEWANYOMANM</t>
  </si>
  <si>
    <t>SFWAITABULA4</t>
  </si>
  <si>
    <t>SFWAITABULA3</t>
  </si>
  <si>
    <t>SFBORONG1</t>
  </si>
  <si>
    <t>SFBAJO1</t>
  </si>
  <si>
    <t>BENY</t>
  </si>
  <si>
    <t>SFBOAWAE1</t>
  </si>
  <si>
    <t>SFRUTENG3</t>
  </si>
  <si>
    <t>INDRAGUNAWAN</t>
  </si>
  <si>
    <t>SFMELOLO1</t>
  </si>
  <si>
    <t>ARIFBUDIMAN</t>
  </si>
  <si>
    <t>MARYADISF</t>
  </si>
  <si>
    <t>JAIDINSF</t>
  </si>
  <si>
    <t>SFLEMBOR3</t>
  </si>
  <si>
    <t>SFLEMBATA1</t>
  </si>
  <si>
    <t>IKETUTSUDARTAWAN</t>
  </si>
  <si>
    <t>INYOMANSUASTINA</t>
  </si>
  <si>
    <t>SFLEMBATA2</t>
  </si>
  <si>
    <t>CVSHARIYADIDARJO</t>
  </si>
  <si>
    <t>SFBAJAWA2</t>
  </si>
  <si>
    <t>INDIHOME_MTB</t>
  </si>
  <si>
    <t>SFWKB04</t>
  </si>
  <si>
    <t>JUNIRESTIADA</t>
  </si>
  <si>
    <t>BAGUSSUYATNA</t>
  </si>
  <si>
    <t>SFENDE4</t>
  </si>
  <si>
    <t>SFKABKPG03</t>
  </si>
  <si>
    <t>INYMSURYAWAN</t>
  </si>
  <si>
    <t>F8 - Kunjungan seminggu 2 kali</t>
  </si>
  <si>
    <t>TRIOSET</t>
  </si>
  <si>
    <t>BURHANUDIN</t>
  </si>
  <si>
    <t>SANGPUTUTOPANPAWITRA</t>
  </si>
  <si>
    <t>SF-BADUNG-9</t>
  </si>
  <si>
    <t>EDIMULIAWAN</t>
  </si>
  <si>
    <t>HASANKLU</t>
  </si>
  <si>
    <t>CVSHERI</t>
  </si>
  <si>
    <t>SFLEMBOR2</t>
  </si>
  <si>
    <t>SFLARANTUKA5</t>
  </si>
  <si>
    <t>IRWANSAHKSB</t>
  </si>
  <si>
    <t>SFBORONG3</t>
  </si>
  <si>
    <t>SFMAUMERE2</t>
  </si>
  <si>
    <t>FLIPUSDJAMI</t>
  </si>
  <si>
    <t>CVSRUDIRAHMAT</t>
  </si>
  <si>
    <t>SFLARANTUKA3</t>
  </si>
  <si>
    <t>AHMADAGUS</t>
  </si>
  <si>
    <t>WAYANDISNA</t>
  </si>
  <si>
    <t>KPG19</t>
  </si>
  <si>
    <t>SFMBAY1</t>
  </si>
  <si>
    <t>SFBOAWAE2</t>
  </si>
  <si>
    <t>INYOMANADDA</t>
  </si>
  <si>
    <t>SFSABU01</t>
  </si>
  <si>
    <t>BURHANUDDINE</t>
  </si>
  <si>
    <t>KOMANGADISURYAWAN</t>
  </si>
  <si>
    <t>IPUTUEKASAPUTRA</t>
  </si>
  <si>
    <t>KETUTWIRYAD</t>
  </si>
  <si>
    <t>MALAKA01</t>
  </si>
  <si>
    <t>DAUDTAMONOB</t>
  </si>
  <si>
    <t>RICKYSOLEMAN</t>
  </si>
  <si>
    <t>HERMANSYAH</t>
  </si>
  <si>
    <t>JUNIUSNIPU</t>
  </si>
  <si>
    <t>SFLEMBATA3</t>
  </si>
  <si>
    <t>CVSWADIE</t>
  </si>
  <si>
    <t>ZULKARNAEN1</t>
  </si>
  <si>
    <t>SFBAJAWA4</t>
  </si>
  <si>
    <t>CVSNURMANHADI</t>
  </si>
  <si>
    <t>HERISF</t>
  </si>
  <si>
    <t>MARWIL</t>
  </si>
  <si>
    <t>WAHYUPRATAMA</t>
  </si>
  <si>
    <t>ELIASTNOBI</t>
  </si>
  <si>
    <t>ASALIM</t>
  </si>
  <si>
    <t>GUNAWANSF</t>
  </si>
  <si>
    <t>JAKA12</t>
  </si>
  <si>
    <t>IPUTUDEVASATRIAWAN</t>
  </si>
  <si>
    <t>HIRO</t>
  </si>
  <si>
    <t>IWAYANASTAWAPUTRA</t>
  </si>
  <si>
    <t>SFBADUNG10</t>
  </si>
  <si>
    <t>IKADEKDIKSAWAN</t>
  </si>
  <si>
    <t>BADARUDIN</t>
  </si>
  <si>
    <t>WILLYNOVAN</t>
  </si>
  <si>
    <t>CVSRICHART</t>
  </si>
  <si>
    <t>BRIAJESHBRON</t>
  </si>
  <si>
    <t>SFALOR4</t>
  </si>
  <si>
    <t>MADEAGUSSANJAYA</t>
  </si>
  <si>
    <t>SFBAJO3</t>
  </si>
  <si>
    <t>SFBAJO2</t>
  </si>
  <si>
    <t>IWANKOBI</t>
  </si>
  <si>
    <t>SALES ORBIT</t>
  </si>
  <si>
    <t>MUSAWIR</t>
  </si>
  <si>
    <t>MAHJAD12</t>
  </si>
  <si>
    <t>SFWAINGAPU3</t>
  </si>
  <si>
    <t>SFRUTENG1</t>
  </si>
  <si>
    <t>TANGSAH1</t>
  </si>
  <si>
    <t>CVS-MATARAM</t>
  </si>
  <si>
    <t>SFWAINGAPU6</t>
  </si>
  <si>
    <t>AMRULHIDAYAT</t>
  </si>
  <si>
    <t>DONNIBENGNGU</t>
  </si>
  <si>
    <t>HELMIMTR</t>
  </si>
  <si>
    <t>SUPER USER SF SUMBAWA BARAT</t>
  </si>
  <si>
    <t>TAP_KOTA BIMA_SF1</t>
  </si>
  <si>
    <t>IGDARDANA</t>
  </si>
  <si>
    <t>SF-BALTIM-01</t>
  </si>
  <si>
    <t>SF-FMC-WGP1</t>
  </si>
  <si>
    <t>DCM-BTR-2</t>
  </si>
  <si>
    <t>DS_LOMBOK</t>
  </si>
  <si>
    <t>SF_AGENCY_BALBAR</t>
  </si>
  <si>
    <t>DSORBIT01</t>
  </si>
  <si>
    <t>DCM-PEKAYON</t>
  </si>
  <si>
    <t>SS_BLS_2</t>
  </si>
  <si>
    <t>DJIHAD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</si>
</sst>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8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165" fontId="0" fillId="0" borderId="1" xfId="1" applyNumberFormat="1" applyFont="1" applyBorder="1"/>
    <xf numFmtId="9" fontId="0" fillId="0" borderId="1" xfId="2" applyFont="1" applyBorder="1"/>
    <xf numFmtId="166" fontId="0" fillId="0" borderId="1" xfId="2" applyNumberFormat="1" applyFont="1" applyBorder="1"/>
    <xf numFmtId="10" fontId="0" fillId="0" borderId="1" xfId="2" applyNumberFormat="1" applyFont="1" applyBorder="1"/>
    <xf numFmtId="165" fontId="0" fillId="0" borderId="0" xfId="0" applyNumberFormat="1"/>
    <xf numFmtId="0" fontId="5" fillId="0" borderId="1" xfId="0" applyFont="1" applyFill="1" applyBorder="1"/>
    <xf numFmtId="165" fontId="0" fillId="0" borderId="1" xfId="0" applyNumberFormat="1" applyBorder="1"/>
    <xf numFmtId="0" fontId="6" fillId="12" borderId="1" xfId="0" applyFont="1" applyFill="1" applyBorder="1"/>
    <xf numFmtId="0" fontId="3" fillId="12" borderId="1" xfId="0" applyFont="1" applyFill="1" applyBorder="1"/>
    <xf numFmtId="165" fontId="3" fillId="12" borderId="1" xfId="0" applyNumberFormat="1" applyFont="1" applyFill="1" applyBorder="1"/>
    <xf numFmtId="165" fontId="3" fillId="12" borderId="1" xfId="1" applyNumberFormat="1" applyFont="1" applyFill="1" applyBorder="1"/>
    <xf numFmtId="166" fontId="3" fillId="12" borderId="1" xfId="2" applyNumberFormat="1" applyFont="1" applyFill="1" applyBorder="1"/>
    <xf numFmtId="10" fontId="3" fillId="12" borderId="1" xfId="2" applyNumberFormat="1" applyFont="1" applyFill="1" applyBorder="1"/>
    <xf numFmtId="166" fontId="0" fillId="0" borderId="0" xfId="2" applyNumberFormat="1" applyFont="1"/>
    <xf numFmtId="168" fontId="0" fillId="0" borderId="1" xfId="0" applyNumberFormat="1" applyBorder="1"/>
    <xf numFmtId="168" fontId="3" fillId="12" borderId="1" xfId="0" applyNumberFormat="1" applyFont="1" applyFill="1" applyBorder="1"/>
    <xf numFmtId="0" fontId="6" fillId="12" borderId="6" xfId="0" applyFont="1" applyFill="1" applyBorder="1"/>
    <xf numFmtId="0" fontId="3" fillId="0" borderId="0" xfId="0" applyFont="1"/>
    <xf numFmtId="165" fontId="5" fillId="0" borderId="2" xfId="1" applyNumberFormat="1" applyFont="1" applyBorder="1"/>
    <xf numFmtId="166" fontId="5" fillId="0" borderId="2" xfId="2" applyNumberFormat="1" applyFont="1" applyBorder="1"/>
    <xf numFmtId="43" fontId="0" fillId="10" borderId="1" xfId="0" applyNumberFormat="1" applyFill="1" applyBorder="1"/>
    <xf numFmtId="0" fontId="7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1" applyNumberFormat="1" applyFont="1"/>
    <xf numFmtId="14" fontId="0" fillId="0" borderId="0" xfId="0" applyNumberFormat="1" applyAlignment="1">
      <alignment horizontal="right"/>
    </xf>
    <xf numFmtId="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0">
    <dxf>
      <font>
        <color theme="0"/>
      </font>
      <fill>
        <patternFill>
          <bgColor theme="1"/>
        </patternFill>
      </fill>
    </dxf>
    <dxf>
      <fill>
        <patternFill>
          <bgColor rgb="FFFFD579"/>
        </patternFill>
      </fill>
    </dxf>
    <dxf>
      <fill>
        <patternFill>
          <bgColor rgb="FFAB7942"/>
        </patternFill>
      </fill>
    </dxf>
    <dxf>
      <fill>
        <patternFill>
          <bgColor rgb="FFB1B1B1"/>
        </patternFill>
      </fill>
    </dxf>
    <dxf>
      <fill>
        <patternFill>
          <bgColor rgb="FF0065BB"/>
        </patternFill>
      </fill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mah\Downloads\Simulasi_KPI_31072026_NEW%20Q4%20v6%20(update%20omzet%20outlet).xlsx" TargetMode="External"/><Relationship Id="rId1" Type="http://schemas.openxmlformats.org/officeDocument/2006/relationships/externalLinkPath" Target="Simulasi_KPI_31072026_NEW%20Q4%20v6%20(update%20omzet%20outlet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mah\Downloads\Simulasi_KPI_15082026_NEW%20Q4%20v6%20(update%20omzet%20outlet).xlsx" TargetMode="External"/><Relationship Id="rId1" Type="http://schemas.openxmlformats.org/officeDocument/2006/relationships/externalLinkPath" Target="Simulasi_KPI_15082026_NEW%20Q4%20v6%20(update%20omzet%20outlet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365tsel.sharepoint.com/sites/SupportDataRegionBalnus/Dokumen%20Berbagi/Support%20Data%20Region%20Balnus/Weekly_Report_Bali%20Nusra/Rekap%20Ach%20BALNUS_Aug26.xlsx" TargetMode="External"/><Relationship Id="rId1" Type="http://schemas.openxmlformats.org/officeDocument/2006/relationships/externalLinkPath" Target="https://365tsel.sharepoint.com/sites/SupportDataRegionBalnus/Dokumen%20Berbagi/Support%20Data%20Region%20Balnus/Weekly_Report_Bali%20Nusra/Rekap%20Ach%20BALNUS_Aug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Backup%20Download/Mapping_new_cluster.xlsx" TargetMode="External"/><Relationship Id="rId2" Type="http://schemas.openxmlformats.org/officeDocument/2006/relationships/externalLinkPath" Target="file:///C:\Users\imah\Documents\Backup%20Download\Mapping_new_cluster.xlsx" TargetMode="External"/><Relationship Id="rId1" Type="http://schemas.openxmlformats.org/officeDocument/2006/relationships/externalLinkPath" Target="/Users/imah/Documents/Backup%20Download/Mapping_new_clust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b2647680-2c9e-4462-b2eb-7d37185f6eee_Weekly%20Update.zip.Weekly%20Update.zip/Weekly%20Update/Weekly%20Fundamental%20Performance_19082026%20(v1).xlsx" TargetMode="External"/><Relationship Id="rId2" Type="http://schemas.openxmlformats.org/officeDocument/2006/relationships/externalLinkPath" Target="file:///C:\Users\imah\AppData\Local\Temp\b2647680-2c9e-4462-b2eb-7d37185f6eee_Weekly%20Update.zip.Weekly%20Update.zip\Weekly%20Update\Weekly%20Fundamental%20Performance_19082026%20(v1).xlsx" TargetMode="External"/><Relationship Id="rId1" Type="http://schemas.openxmlformats.org/officeDocument/2006/relationships/externalLinkPath" Target="/Users/imah/AppData/Local/Temp/b2647680-2c9e-4462-b2eb-7d37185f6eee_Weekly%20Update.zip.Weekly%20Update.zip/Weekly%20Update/Weekly%20Fundamental%20Performance_19082026%20(v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KPI"/>
      <sheetName val="Simulasi Kelas"/>
      <sheetName val="Simulasi Parameter Rev &amp; Omzet"/>
      <sheetName val="Weight"/>
      <sheetName val="Target KPI Jul'26"/>
      <sheetName val="Target KPI Sep'25"/>
      <sheetName val="Target Market Share"/>
      <sheetName val="Rekap Actual "/>
      <sheetName val="Ranking Parameter Revenue &amp; MS"/>
      <sheetName val="Simulasi Parameter Market Share"/>
      <sheetName val="Simulasi Parameter Omzet"/>
      <sheetName val="Tracking FB"/>
      <sheetName val="Actual"/>
      <sheetName val="RDM E-Voucher"/>
      <sheetName val="Actual Omzet"/>
      <sheetName val="E-Voucher"/>
      <sheetName val="recluster"/>
      <sheetName val="Actual Omzet New"/>
      <sheetName val="Summary KPI_Slide (2)"/>
      <sheetName val="Kelas KPI (2)"/>
      <sheetName val="Summary KPI_Slide"/>
      <sheetName val="Rev ALL &amp; BB"/>
      <sheetName val="MS"/>
      <sheetName val="Sellout Prepaid"/>
      <sheetName val="Sellout ByU"/>
      <sheetName val="Redeem PV"/>
      <sheetName val="Input Target CLS"/>
      <sheetName val="Input Target Kab"/>
      <sheetName val="RGB All"/>
    </sheetNames>
    <sheetDataSet>
      <sheetData sheetId="0"/>
      <sheetData sheetId="1"/>
      <sheetData sheetId="2"/>
      <sheetData sheetId="3"/>
      <sheetData sheetId="4"/>
      <sheetData sheetId="5">
        <row r="5">
          <cell r="C5" t="str">
            <v>BALI BARAT</v>
          </cell>
          <cell r="D5" t="str">
            <v>VERY HIGH</v>
          </cell>
          <cell r="E5">
            <v>23291948649.052311</v>
          </cell>
          <cell r="F5">
            <v>21338746053.820644</v>
          </cell>
          <cell r="G5">
            <v>2537323814.8159409</v>
          </cell>
          <cell r="I5">
            <v>300087.51319362235</v>
          </cell>
          <cell r="J5">
            <v>16823.890338488301</v>
          </cell>
        </row>
        <row r="6">
          <cell r="C6" t="str">
            <v>BALI TENGAH</v>
          </cell>
          <cell r="D6" t="str">
            <v>VERY HIGH</v>
          </cell>
          <cell r="E6">
            <v>78811611340.369354</v>
          </cell>
          <cell r="F6">
            <v>76061866026.424011</v>
          </cell>
          <cell r="G6">
            <v>3259586656.2564011</v>
          </cell>
          <cell r="I6">
            <v>1054700.1425524326</v>
          </cell>
          <cell r="J6">
            <v>149286.35415751743</v>
          </cell>
        </row>
        <row r="7">
          <cell r="C7" t="str">
            <v>BALI TIMUR</v>
          </cell>
          <cell r="D7" t="str">
            <v>VERY HIGH</v>
          </cell>
          <cell r="E7">
            <v>32889464045.781559</v>
          </cell>
          <cell r="F7">
            <v>30381217447.268387</v>
          </cell>
          <cell r="G7">
            <v>2381559444.586792</v>
          </cell>
          <cell r="I7">
            <v>419760.50309580116</v>
          </cell>
          <cell r="J7">
            <v>37272.749271538989</v>
          </cell>
        </row>
        <row r="8">
          <cell r="C8" t="str">
            <v>ENDE SIKKA</v>
          </cell>
          <cell r="D8" t="str">
            <v>LOW</v>
          </cell>
          <cell r="E8">
            <v>22175122206.860001</v>
          </cell>
          <cell r="F8">
            <v>21234246392.691788</v>
          </cell>
          <cell r="G8">
            <v>14837961.922852464</v>
          </cell>
          <cell r="I8">
            <v>302095.62292890623</v>
          </cell>
          <cell r="J8">
            <v>10793.81313103293</v>
          </cell>
        </row>
        <row r="9">
          <cell r="C9" t="str">
            <v>FLORES TIMUR</v>
          </cell>
          <cell r="D9" t="str">
            <v>LOW</v>
          </cell>
          <cell r="E9">
            <v>23300193925.074589</v>
          </cell>
          <cell r="F9">
            <v>22465544769.71529</v>
          </cell>
          <cell r="G9">
            <v>11565235.611193091</v>
          </cell>
          <cell r="I9">
            <v>295365.21008449706</v>
          </cell>
          <cell r="J9">
            <v>11304.10464378771</v>
          </cell>
        </row>
        <row r="10">
          <cell r="C10" t="str">
            <v>KUPANG ROTE</v>
          </cell>
          <cell r="D10" t="str">
            <v>HIGH</v>
          </cell>
          <cell r="E10">
            <v>39559170141.937256</v>
          </cell>
          <cell r="F10">
            <v>37471297296.714935</v>
          </cell>
          <cell r="G10">
            <v>23579048.405212089</v>
          </cell>
          <cell r="I10">
            <v>533446.18892999948</v>
          </cell>
          <cell r="J10">
            <v>18285.728053951763</v>
          </cell>
        </row>
        <row r="11">
          <cell r="C11" t="str">
            <v>LOMBOK</v>
          </cell>
          <cell r="D11" t="str">
            <v>VERY HIGH</v>
          </cell>
          <cell r="E11">
            <v>29542375056.73455</v>
          </cell>
          <cell r="F11">
            <v>27293862922.225075</v>
          </cell>
          <cell r="G11">
            <v>3596198636.7328691</v>
          </cell>
          <cell r="I11">
            <v>396211.26157024706</v>
          </cell>
          <cell r="J11">
            <v>35072.862370994793</v>
          </cell>
        </row>
        <row r="12">
          <cell r="C12" t="str">
            <v>MALAKA TIMTIM BELU</v>
          </cell>
          <cell r="D12" t="str">
            <v>LOW</v>
          </cell>
          <cell r="E12">
            <v>31321745464.201088</v>
          </cell>
          <cell r="F12">
            <v>30093191243.214428</v>
          </cell>
          <cell r="G12">
            <v>26417178.886132248</v>
          </cell>
          <cell r="I12">
            <v>445028.38956693263</v>
          </cell>
          <cell r="J12">
            <v>19089.626198070233</v>
          </cell>
        </row>
        <row r="13">
          <cell r="C13" t="str">
            <v>MANGGARAI</v>
          </cell>
          <cell r="D13" t="str">
            <v>LOW</v>
          </cell>
          <cell r="E13">
            <v>42617135486.348175</v>
          </cell>
          <cell r="F13">
            <v>41786974487.095825</v>
          </cell>
          <cell r="G13">
            <v>39033049.86446806</v>
          </cell>
          <cell r="I13">
            <v>547327.91127244243</v>
          </cell>
          <cell r="J13">
            <v>19867.632858692643</v>
          </cell>
        </row>
        <row r="14">
          <cell r="C14" t="str">
            <v>SUMBA</v>
          </cell>
          <cell r="D14" t="str">
            <v>LOW</v>
          </cell>
          <cell r="E14">
            <v>23875955435.528877</v>
          </cell>
          <cell r="F14">
            <v>22770539315.842995</v>
          </cell>
          <cell r="G14">
            <v>22176220.36225903</v>
          </cell>
          <cell r="I14">
            <v>341443.55962243339</v>
          </cell>
          <cell r="J14">
            <v>16195.251814185463</v>
          </cell>
        </row>
        <row r="15">
          <cell r="C15" t="str">
            <v>SUMBAWA BARAT</v>
          </cell>
          <cell r="D15" t="str">
            <v>HIGH</v>
          </cell>
          <cell r="E15">
            <v>25182360922.784142</v>
          </cell>
          <cell r="F15">
            <v>24886762130.19944</v>
          </cell>
          <cell r="G15">
            <v>697162139.87348795</v>
          </cell>
          <cell r="I15">
            <v>301861.57292058226</v>
          </cell>
          <cell r="J15">
            <v>18279.712964830407</v>
          </cell>
        </row>
        <row r="16">
          <cell r="C16" t="str">
            <v>SUMBAWA TIMUR</v>
          </cell>
          <cell r="D16" t="str">
            <v>HIGH</v>
          </cell>
          <cell r="E16">
            <v>31745130939.336033</v>
          </cell>
          <cell r="F16">
            <v>26029315440.084614</v>
          </cell>
          <cell r="G16">
            <v>403587703.6699937</v>
          </cell>
          <cell r="I16">
            <v>429688.27998774807</v>
          </cell>
          <cell r="J16">
            <v>26912.531579455455</v>
          </cell>
        </row>
        <row r="17">
          <cell r="C17" t="str">
            <v>BANJARNEGARA</v>
          </cell>
          <cell r="D17" t="str">
            <v>VERY HIGH</v>
          </cell>
          <cell r="E17">
            <v>31283251193.412849</v>
          </cell>
          <cell r="F17">
            <v>28435552001.803501</v>
          </cell>
          <cell r="G17">
            <v>3466844905.6170545</v>
          </cell>
          <cell r="I17">
            <v>592472.14972169942</v>
          </cell>
          <cell r="J17">
            <v>37749.295663658137</v>
          </cell>
        </row>
        <row r="18">
          <cell r="C18" t="str">
            <v>NEW BATANG</v>
          </cell>
          <cell r="D18" t="str">
            <v>VERY HIGH</v>
          </cell>
          <cell r="E18">
            <v>36582331603.957596</v>
          </cell>
          <cell r="F18">
            <v>33257938793.442635</v>
          </cell>
          <cell r="G18">
            <v>6652850073.8358078</v>
          </cell>
          <cell r="I18">
            <v>717446.20902542071</v>
          </cell>
          <cell r="J18">
            <v>47781.951703787214</v>
          </cell>
        </row>
        <row r="19">
          <cell r="C19" t="str">
            <v>BOYOLALI</v>
          </cell>
          <cell r="D19" t="str">
            <v>VERY HIGH</v>
          </cell>
          <cell r="E19">
            <v>44735736112.51059</v>
          </cell>
          <cell r="F19">
            <v>40736583025.084686</v>
          </cell>
          <cell r="G19">
            <v>6567520589.7885036</v>
          </cell>
          <cell r="I19">
            <v>642792.8836573509</v>
          </cell>
          <cell r="J19">
            <v>27665.021490372317</v>
          </cell>
        </row>
        <row r="20">
          <cell r="C20" t="str">
            <v>CILACAP BANYUMAS</v>
          </cell>
          <cell r="D20" t="str">
            <v>VERY HIGH</v>
          </cell>
          <cell r="E20">
            <v>44020758241.597626</v>
          </cell>
          <cell r="F20">
            <v>40152499680.879913</v>
          </cell>
          <cell r="G20">
            <v>5219900583.7085571</v>
          </cell>
          <cell r="I20">
            <v>706508.61970051622</v>
          </cell>
          <cell r="J20">
            <v>42678.296627624804</v>
          </cell>
        </row>
        <row r="21">
          <cell r="C21" t="str">
            <v>DAERAH ISTIMEWA YOGYAKARTA</v>
          </cell>
          <cell r="D21" t="str">
            <v>VERY HIGH</v>
          </cell>
          <cell r="E21">
            <v>77867895914.97142</v>
          </cell>
          <cell r="F21">
            <v>71077262890.807953</v>
          </cell>
          <cell r="G21">
            <v>10214527190.640821</v>
          </cell>
          <cell r="I21">
            <v>1134264.6834977122</v>
          </cell>
          <cell r="J21">
            <v>49448.936997171593</v>
          </cell>
        </row>
        <row r="22">
          <cell r="C22" t="str">
            <v>DEMAK</v>
          </cell>
          <cell r="D22" t="str">
            <v>VERY HIGH</v>
          </cell>
          <cell r="E22">
            <v>27738138587.853897</v>
          </cell>
          <cell r="F22">
            <v>25193459861.991501</v>
          </cell>
          <cell r="G22">
            <v>4076894512.6623945</v>
          </cell>
          <cell r="I22">
            <v>439578.63464548369</v>
          </cell>
          <cell r="J22">
            <v>23719.448162784145</v>
          </cell>
        </row>
        <row r="23">
          <cell r="C23" t="str">
            <v>JEPARA KUDUS</v>
          </cell>
          <cell r="D23" t="str">
            <v>VERY HIGH</v>
          </cell>
          <cell r="E23">
            <v>23812103377.567047</v>
          </cell>
          <cell r="F23">
            <v>21608892199.147427</v>
          </cell>
          <cell r="G23">
            <v>3862956580.3546209</v>
          </cell>
          <cell r="I23">
            <v>434084.90403955488</v>
          </cell>
          <cell r="J23">
            <v>25475.522976943677</v>
          </cell>
        </row>
        <row r="24">
          <cell r="C24" t="str">
            <v>NEW KEBUMEN</v>
          </cell>
          <cell r="D24" t="str">
            <v>VERY HIGH</v>
          </cell>
          <cell r="E24">
            <v>26722645986.978794</v>
          </cell>
          <cell r="F24">
            <v>24365011216.398384</v>
          </cell>
          <cell r="G24">
            <v>3013683835.0339489</v>
          </cell>
          <cell r="I24">
            <v>451000.27463787392</v>
          </cell>
          <cell r="J24">
            <v>20967.465700810848</v>
          </cell>
        </row>
        <row r="25">
          <cell r="C25" t="str">
            <v>MAGELANG TEMANGGUNG</v>
          </cell>
          <cell r="D25" t="str">
            <v>VERY HIGH</v>
          </cell>
          <cell r="E25">
            <v>24149762877.658962</v>
          </cell>
          <cell r="F25">
            <v>21959024090.801392</v>
          </cell>
          <cell r="G25">
            <v>4749487630.3946066</v>
          </cell>
          <cell r="I25">
            <v>367285.91192652588</v>
          </cell>
          <cell r="J25">
            <v>20442.585533341386</v>
          </cell>
        </row>
        <row r="26">
          <cell r="C26" t="str">
            <v>PATI</v>
          </cell>
          <cell r="D26" t="str">
            <v>VERY HIGH</v>
          </cell>
          <cell r="E26">
            <v>23256191808.893135</v>
          </cell>
          <cell r="F26">
            <v>21169570623.944965</v>
          </cell>
          <cell r="G26">
            <v>2245979093.7390094</v>
          </cell>
          <cell r="I26">
            <v>523261.70519246889</v>
          </cell>
          <cell r="J26">
            <v>48577.141760344122</v>
          </cell>
        </row>
        <row r="27">
          <cell r="C27" t="str">
            <v>SEMARANG</v>
          </cell>
          <cell r="D27" t="str">
            <v>VERY HIGH</v>
          </cell>
          <cell r="E27">
            <v>55157877646.829773</v>
          </cell>
          <cell r="F27">
            <v>50337236922.9907</v>
          </cell>
          <cell r="G27">
            <v>5959276134.9158497</v>
          </cell>
          <cell r="I27">
            <v>838995.73209169786</v>
          </cell>
          <cell r="J27">
            <v>41925.537322348129</v>
          </cell>
        </row>
        <row r="28">
          <cell r="C28" t="str">
            <v>SRAGEN</v>
          </cell>
          <cell r="D28" t="str">
            <v>VERY HIGH</v>
          </cell>
          <cell r="E28">
            <v>37083442454.010162</v>
          </cell>
          <cell r="F28">
            <v>33788006142.730705</v>
          </cell>
          <cell r="G28">
            <v>2979354910.2029505</v>
          </cell>
          <cell r="I28">
            <v>633725.97903325479</v>
          </cell>
          <cell r="J28">
            <v>38686.896798883157</v>
          </cell>
        </row>
        <row r="29">
          <cell r="C29" t="str">
            <v>SURAKARTA</v>
          </cell>
          <cell r="D29" t="str">
            <v>VERY HIGH</v>
          </cell>
          <cell r="E29">
            <v>44255658134.926834</v>
          </cell>
          <cell r="F29">
            <v>40391983394.993393</v>
          </cell>
          <cell r="G29">
            <v>4145680714.3346395</v>
          </cell>
          <cell r="I29">
            <v>674083.09225979121</v>
          </cell>
          <cell r="J29">
            <v>28414.657252625835</v>
          </cell>
        </row>
        <row r="30">
          <cell r="C30" t="str">
            <v>TEGAL BREBES</v>
          </cell>
          <cell r="D30" t="str">
            <v>VERY HIGH</v>
          </cell>
          <cell r="E30">
            <v>35526335625.435257</v>
          </cell>
          <cell r="F30">
            <v>32302568292.082603</v>
          </cell>
          <cell r="G30">
            <v>6777754978.4867134</v>
          </cell>
          <cell r="I30">
            <v>578402.41032011458</v>
          </cell>
          <cell r="J30">
            <v>29151.885805733647</v>
          </cell>
        </row>
        <row r="31">
          <cell r="C31" t="str">
            <v>BANYUWANGI</v>
          </cell>
          <cell r="D31" t="str">
            <v>VERY HIGH</v>
          </cell>
          <cell r="E31">
            <v>21070927371.700844</v>
          </cell>
          <cell r="F31">
            <v>17157281381.568743</v>
          </cell>
          <cell r="G31">
            <v>1286341786.6717212</v>
          </cell>
          <cell r="I31">
            <v>502001.8653326903</v>
          </cell>
          <cell r="J31">
            <v>22427.693521951631</v>
          </cell>
        </row>
        <row r="32">
          <cell r="C32" t="str">
            <v>JEMBER</v>
          </cell>
          <cell r="D32" t="str">
            <v>VERY HIGH</v>
          </cell>
          <cell r="E32">
            <v>26963816465.92738</v>
          </cell>
          <cell r="F32">
            <v>22627139593.390991</v>
          </cell>
          <cell r="G32">
            <v>1079587974.8013601</v>
          </cell>
          <cell r="I32">
            <v>695827.72453703242</v>
          </cell>
          <cell r="J32">
            <v>37784.502708036292</v>
          </cell>
        </row>
        <row r="33">
          <cell r="C33" t="str">
            <v>JOMBANG MOJOKERTO</v>
          </cell>
          <cell r="D33" t="str">
            <v>VERY HIGH</v>
          </cell>
          <cell r="E33">
            <v>27718445062.732109</v>
          </cell>
          <cell r="F33">
            <v>24788988255.948502</v>
          </cell>
          <cell r="G33">
            <v>3076091841.6552401</v>
          </cell>
          <cell r="I33">
            <v>466366.27646026848</v>
          </cell>
          <cell r="J33">
            <v>23246.92731556364</v>
          </cell>
        </row>
        <row r="34">
          <cell r="C34" t="str">
            <v>KEDIRI</v>
          </cell>
          <cell r="D34" t="str">
            <v>VERY HIGH</v>
          </cell>
          <cell r="E34">
            <v>32486438841.091682</v>
          </cell>
          <cell r="F34">
            <v>28196161558.585403</v>
          </cell>
          <cell r="G34">
            <v>2607418922.9253216</v>
          </cell>
          <cell r="I34">
            <v>643612.93780606368</v>
          </cell>
          <cell r="J34">
            <v>30224.777223476645</v>
          </cell>
        </row>
        <row r="35">
          <cell r="C35" t="str">
            <v>KOTA PROBOLINGGO</v>
          </cell>
          <cell r="D35" t="str">
            <v>VERY HIGH</v>
          </cell>
          <cell r="E35">
            <v>26251819037.781586</v>
          </cell>
          <cell r="F35">
            <v>19980511062.936085</v>
          </cell>
          <cell r="G35">
            <v>1664966879.6580377</v>
          </cell>
          <cell r="I35">
            <v>690599.95208219893</v>
          </cell>
          <cell r="J35">
            <v>69922.25893033747</v>
          </cell>
        </row>
        <row r="36">
          <cell r="C36" t="str">
            <v>KOTA SURABAYA</v>
          </cell>
          <cell r="D36" t="str">
            <v>VERY HIGH</v>
          </cell>
          <cell r="E36">
            <v>85266102574.430923</v>
          </cell>
          <cell r="F36">
            <v>76056403690.499939</v>
          </cell>
          <cell r="G36">
            <v>3740121508.4328103</v>
          </cell>
          <cell r="I36">
            <v>1225003.9759202136</v>
          </cell>
          <cell r="J36">
            <v>58614.582307070872</v>
          </cell>
        </row>
        <row r="37">
          <cell r="C37" t="str">
            <v>LAMONGAN GRESIK</v>
          </cell>
          <cell r="D37" t="str">
            <v>VERY HIGH</v>
          </cell>
          <cell r="E37">
            <v>37623739732.182755</v>
          </cell>
          <cell r="F37">
            <v>32776347754.402363</v>
          </cell>
          <cell r="G37">
            <v>2492273207.3983383</v>
          </cell>
          <cell r="I37">
            <v>578534.25124784233</v>
          </cell>
          <cell r="J37">
            <v>28163.673364611452</v>
          </cell>
        </row>
        <row r="38">
          <cell r="C38" t="str">
            <v>MADIUN</v>
          </cell>
          <cell r="D38" t="str">
            <v>VERY HIGH</v>
          </cell>
          <cell r="E38">
            <v>24686773069.120125</v>
          </cell>
          <cell r="F38">
            <v>21675153072.429035</v>
          </cell>
          <cell r="G38">
            <v>1189935476.4476414</v>
          </cell>
          <cell r="I38">
            <v>549730.04616354674</v>
          </cell>
          <cell r="J38">
            <v>23192.280668743326</v>
          </cell>
        </row>
        <row r="39">
          <cell r="C39" t="str">
            <v>MADURA</v>
          </cell>
          <cell r="D39" t="str">
            <v>VERY HIGH</v>
          </cell>
          <cell r="E39">
            <v>35680083039.96199</v>
          </cell>
          <cell r="F39">
            <v>28226715097.917007</v>
          </cell>
          <cell r="G39">
            <v>1380866030.2714667</v>
          </cell>
          <cell r="I39">
            <v>724614.89215748676</v>
          </cell>
          <cell r="J39">
            <v>129783.3072299379</v>
          </cell>
        </row>
        <row r="40">
          <cell r="C40" t="str">
            <v>MALANG</v>
          </cell>
          <cell r="D40" t="str">
            <v>VERY HIGH</v>
          </cell>
          <cell r="E40">
            <v>64451642649.300583</v>
          </cell>
          <cell r="F40">
            <v>58884563694.400459</v>
          </cell>
          <cell r="G40">
            <v>4829945331.7884254</v>
          </cell>
          <cell r="I40">
            <v>1235441.8195687465</v>
          </cell>
          <cell r="J40">
            <v>43361.996240119603</v>
          </cell>
        </row>
        <row r="41">
          <cell r="C41" t="str">
            <v>PONOROGO</v>
          </cell>
          <cell r="D41" t="str">
            <v>VERY HIGH</v>
          </cell>
          <cell r="E41">
            <v>24863748883.121975</v>
          </cell>
          <cell r="F41">
            <v>23065031976.861412</v>
          </cell>
          <cell r="G41">
            <v>864757623.70671034</v>
          </cell>
          <cell r="I41">
            <v>614903.45905391849</v>
          </cell>
          <cell r="J41">
            <v>23151.076421521087</v>
          </cell>
        </row>
        <row r="42">
          <cell r="C42" t="str">
            <v>SIDOARJO PASURUAN</v>
          </cell>
          <cell r="D42" t="str">
            <v>VERY HIGH</v>
          </cell>
          <cell r="E42">
            <v>66273849511.715729</v>
          </cell>
          <cell r="F42">
            <v>59112913377.476273</v>
          </cell>
          <cell r="G42">
            <v>5067203999.5058947</v>
          </cell>
          <cell r="I42">
            <v>1248175.9101476851</v>
          </cell>
          <cell r="J42">
            <v>55272.244390918015</v>
          </cell>
        </row>
        <row r="43">
          <cell r="C43" t="str">
            <v>SITUBONDOWOSO</v>
          </cell>
          <cell r="D43" t="str">
            <v>VERY HIGH</v>
          </cell>
          <cell r="E43">
            <v>15657562633.821522</v>
          </cell>
          <cell r="F43">
            <v>11268734963.522808</v>
          </cell>
          <cell r="G43">
            <v>674884542.93322361</v>
          </cell>
          <cell r="I43">
            <v>430806.4096493632</v>
          </cell>
          <cell r="J43">
            <v>23638.240764078415</v>
          </cell>
        </row>
        <row r="44">
          <cell r="C44" t="str">
            <v>TUBAN BOJONEGORO</v>
          </cell>
          <cell r="D44" t="str">
            <v>VERY HIGH</v>
          </cell>
          <cell r="E44">
            <v>28732627081.012688</v>
          </cell>
          <cell r="F44">
            <v>25270917315.652576</v>
          </cell>
          <cell r="G44">
            <v>3031847746.6620684</v>
          </cell>
          <cell r="I44">
            <v>486472.94230141258</v>
          </cell>
          <cell r="J44">
            <v>24983.775662852553</v>
          </cell>
        </row>
        <row r="45">
          <cell r="C45" t="str">
            <v>TULUNGAGUNG</v>
          </cell>
          <cell r="D45" t="str">
            <v>VERY HIGH</v>
          </cell>
          <cell r="E45">
            <v>22982251482.09544</v>
          </cell>
          <cell r="F45">
            <v>19606791000.82058</v>
          </cell>
          <cell r="G45">
            <v>1781729968.1525087</v>
          </cell>
          <cell r="I45">
            <v>472392.57247291307</v>
          </cell>
          <cell r="J45">
            <v>21430.213842035373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KPI"/>
      <sheetName val="Simulasi Kelas"/>
      <sheetName val="Simulasi Parameter Rev &amp; Omzet"/>
      <sheetName val="Weight"/>
      <sheetName val="Target KPI Aug'26"/>
      <sheetName val="Target KPI Sep'25"/>
      <sheetName val="Target Market Share"/>
      <sheetName val="Rekap Actual "/>
      <sheetName val="Ranking Parameter Revenue &amp; MS"/>
      <sheetName val="Simulasi Parameter Market Share"/>
      <sheetName val="Simulasi Parameter Omzet"/>
      <sheetName val="Tracking FB"/>
      <sheetName val="Actual"/>
      <sheetName val="RDM E-Voucher"/>
      <sheetName val="Actual Omzet"/>
      <sheetName val="E-Voucher"/>
      <sheetName val="recluster"/>
      <sheetName val="Actual Omzet New"/>
      <sheetName val="Summary KPI_Slide (2)"/>
      <sheetName val="Kelas KPI (2)"/>
      <sheetName val="Summary KPI_Slide"/>
      <sheetName val="Rev ALL &amp; BB"/>
      <sheetName val="MS"/>
      <sheetName val="Sellout Prepaid"/>
      <sheetName val="Sellout ByU"/>
      <sheetName val="Redeem PV"/>
      <sheetName val="Input Target CLS"/>
      <sheetName val="Input Target Kab"/>
      <sheetName val="RGB All"/>
    </sheetNames>
    <sheetDataSet>
      <sheetData sheetId="0"/>
      <sheetData sheetId="1"/>
      <sheetData sheetId="2"/>
      <sheetData sheetId="3">
        <row r="3">
          <cell r="G3" t="str">
            <v>Very High</v>
          </cell>
          <cell r="H3">
            <v>0.15</v>
          </cell>
          <cell r="I3">
            <v>0.15</v>
          </cell>
          <cell r="J3">
            <v>0.25</v>
          </cell>
          <cell r="K3">
            <v>0.2</v>
          </cell>
          <cell r="L3">
            <v>0.25</v>
          </cell>
        </row>
        <row r="4">
          <cell r="G4" t="str">
            <v>High</v>
          </cell>
          <cell r="H4">
            <v>0.15</v>
          </cell>
          <cell r="I4">
            <v>0.15</v>
          </cell>
          <cell r="J4">
            <v>0.25</v>
          </cell>
          <cell r="K4">
            <v>0.2</v>
          </cell>
          <cell r="L4">
            <v>0.25</v>
          </cell>
        </row>
        <row r="5">
          <cell r="G5" t="str">
            <v>Low</v>
          </cell>
          <cell r="H5">
            <v>0.15</v>
          </cell>
          <cell r="I5">
            <v>0.2</v>
          </cell>
          <cell r="J5">
            <v>0.2</v>
          </cell>
          <cell r="K5">
            <v>0.2</v>
          </cell>
          <cell r="L5">
            <v>0.25</v>
          </cell>
        </row>
      </sheetData>
      <sheetData sheetId="4">
        <row r="4">
          <cell r="C4" t="str">
            <v>BALI BARAT</v>
          </cell>
          <cell r="D4" t="str">
            <v>VERY HIGH</v>
          </cell>
          <cell r="E4">
            <v>23480954860.53957</v>
          </cell>
          <cell r="F4">
            <v>20976902505.5951</v>
          </cell>
          <cell r="G4">
            <v>2332863191.8171754</v>
          </cell>
          <cell r="H4">
            <v>293217.41553643963</v>
          </cell>
          <cell r="I4">
            <v>0.03</v>
          </cell>
        </row>
        <row r="5">
          <cell r="C5" t="str">
            <v>BALI TENGAH</v>
          </cell>
          <cell r="D5" t="str">
            <v>VERY HIGH</v>
          </cell>
          <cell r="E5">
            <v>86362004665.392899</v>
          </cell>
          <cell r="F5">
            <v>76800687393.551819</v>
          </cell>
          <cell r="G5">
            <v>7831775257.0583448</v>
          </cell>
          <cell r="H5">
            <v>991791.33826522715</v>
          </cell>
          <cell r="I5">
            <v>0.03</v>
          </cell>
        </row>
        <row r="6">
          <cell r="C6" t="str">
            <v>BALI TIMUR</v>
          </cell>
          <cell r="D6" t="str">
            <v>VERY HIGH</v>
          </cell>
          <cell r="E6">
            <v>33708021314.70866</v>
          </cell>
          <cell r="F6">
            <v>30284477091.084988</v>
          </cell>
          <cell r="G6">
            <v>2692764245.4733253</v>
          </cell>
          <cell r="H6">
            <v>399460.2590890007</v>
          </cell>
          <cell r="I6">
            <v>0.03</v>
          </cell>
        </row>
        <row r="7">
          <cell r="C7" t="str">
            <v>ENDE SIKKA</v>
          </cell>
          <cell r="D7" t="str">
            <v>LOW</v>
          </cell>
          <cell r="E7">
            <v>25315211727.5415</v>
          </cell>
          <cell r="F7">
            <v>22853905204.318081</v>
          </cell>
          <cell r="G7">
            <v>100550552.04685842</v>
          </cell>
          <cell r="H7">
            <v>278734.8142515606</v>
          </cell>
          <cell r="I7">
            <v>0.03</v>
          </cell>
        </row>
        <row r="8">
          <cell r="C8" t="str">
            <v>FLORES TIMUR</v>
          </cell>
          <cell r="D8" t="str">
            <v>LOW</v>
          </cell>
          <cell r="E8">
            <v>28703415117.68166</v>
          </cell>
          <cell r="F8">
            <v>26069791667.392872</v>
          </cell>
          <cell r="G8">
            <v>81138537.817526907</v>
          </cell>
          <cell r="H8">
            <v>287702.96515582071</v>
          </cell>
          <cell r="I8">
            <v>0.03</v>
          </cell>
        </row>
        <row r="9">
          <cell r="C9" t="str">
            <v>KUPANG ROTE</v>
          </cell>
          <cell r="D9" t="str">
            <v>HIGH</v>
          </cell>
          <cell r="E9">
            <v>44304586741.274452</v>
          </cell>
          <cell r="F9">
            <v>39436559103.002785</v>
          </cell>
          <cell r="G9">
            <v>125843511.69050273</v>
          </cell>
          <cell r="H9">
            <v>497583.52738584601</v>
          </cell>
          <cell r="I9">
            <v>0.03</v>
          </cell>
        </row>
        <row r="10">
          <cell r="C10" t="str">
            <v>LOMBOK</v>
          </cell>
          <cell r="D10" t="str">
            <v>VERY HIGH</v>
          </cell>
          <cell r="E10">
            <v>30531223268.990551</v>
          </cell>
          <cell r="F10">
            <v>27880627364.345768</v>
          </cell>
          <cell r="G10">
            <v>2263695856.607759</v>
          </cell>
          <cell r="H10">
            <v>380387.61323842633</v>
          </cell>
          <cell r="I10">
            <v>0.03</v>
          </cell>
        </row>
        <row r="11">
          <cell r="C11" t="str">
            <v>MALAKA TIMTIM BELU</v>
          </cell>
          <cell r="D11" t="str">
            <v>LOW</v>
          </cell>
          <cell r="E11">
            <v>39309787962.181786</v>
          </cell>
          <cell r="F11">
            <v>34734375451.873222</v>
          </cell>
          <cell r="G11">
            <v>39516800.728067659</v>
          </cell>
          <cell r="H11">
            <v>460466.77880351414</v>
          </cell>
          <cell r="I11">
            <v>0.03</v>
          </cell>
        </row>
        <row r="12">
          <cell r="C12" t="str">
            <v>MANGGARAI</v>
          </cell>
          <cell r="D12" t="str">
            <v>LOW</v>
          </cell>
          <cell r="E12">
            <v>50055357976.239449</v>
          </cell>
          <cell r="F12">
            <v>45606387032.75293</v>
          </cell>
          <cell r="G12">
            <v>125419525.82624602</v>
          </cell>
          <cell r="H12">
            <v>520357.15219212207</v>
          </cell>
          <cell r="I12">
            <v>0.03</v>
          </cell>
        </row>
        <row r="13">
          <cell r="C13" t="str">
            <v>SUMBA</v>
          </cell>
          <cell r="D13" t="str">
            <v>LOW</v>
          </cell>
          <cell r="E13">
            <v>30024106967.707741</v>
          </cell>
          <cell r="F13">
            <v>27213298797.749657</v>
          </cell>
          <cell r="G13">
            <v>142517284.62677455</v>
          </cell>
          <cell r="H13">
            <v>341221.73479055241</v>
          </cell>
          <cell r="I13">
            <v>0.03</v>
          </cell>
        </row>
        <row r="14">
          <cell r="C14" t="str">
            <v>SUMBAWA BARAT</v>
          </cell>
          <cell r="D14" t="str">
            <v>HIGH</v>
          </cell>
          <cell r="E14">
            <v>27759004802.122318</v>
          </cell>
          <cell r="F14">
            <v>25212689252.791168</v>
          </cell>
          <cell r="G14">
            <v>2452774968.1621003</v>
          </cell>
          <cell r="H14">
            <v>311803.21569016564</v>
          </cell>
          <cell r="I14">
            <v>0.03</v>
          </cell>
        </row>
        <row r="15">
          <cell r="C15" t="str">
            <v>SUMBAWA TIMUR</v>
          </cell>
          <cell r="D15" t="str">
            <v>HIGH</v>
          </cell>
          <cell r="E15">
            <v>30263541055.578499</v>
          </cell>
          <cell r="F15">
            <v>26887361684.390564</v>
          </cell>
          <cell r="G15">
            <v>887323199.66273212</v>
          </cell>
          <cell r="H15">
            <v>405204.39771713159</v>
          </cell>
          <cell r="I15">
            <v>0.03</v>
          </cell>
        </row>
        <row r="16">
          <cell r="C16" t="str">
            <v>BANJARNEGARA</v>
          </cell>
          <cell r="D16" t="str">
            <v>VERY HIGH</v>
          </cell>
          <cell r="E16">
            <v>30609852086.990108</v>
          </cell>
          <cell r="F16">
            <v>28189092646.683319</v>
          </cell>
          <cell r="G16">
            <v>3838974628.9178815</v>
          </cell>
          <cell r="H16">
            <v>541136.22118503344</v>
          </cell>
          <cell r="I16">
            <v>0.03</v>
          </cell>
        </row>
        <row r="17">
          <cell r="C17" t="str">
            <v>NEW BATANG</v>
          </cell>
          <cell r="D17" t="str">
            <v>VERY HIGH</v>
          </cell>
          <cell r="E17">
            <v>36016636551.585304</v>
          </cell>
          <cell r="F17">
            <v>32927067432.98769</v>
          </cell>
          <cell r="G17">
            <v>6517098773.5096912</v>
          </cell>
          <cell r="H17">
            <v>627238.2073604574</v>
          </cell>
          <cell r="I17">
            <v>0.03</v>
          </cell>
        </row>
        <row r="18">
          <cell r="C18" t="str">
            <v>BOYOLALI</v>
          </cell>
          <cell r="D18" t="str">
            <v>VERY HIGH</v>
          </cell>
          <cell r="E18">
            <v>43409442905.376701</v>
          </cell>
          <cell r="F18">
            <v>40370517152.881401</v>
          </cell>
          <cell r="G18">
            <v>6374786932.4957676</v>
          </cell>
          <cell r="H18">
            <v>624580.1144653653</v>
          </cell>
          <cell r="I18">
            <v>0.03</v>
          </cell>
        </row>
        <row r="19">
          <cell r="C19" t="str">
            <v>CILACAP BANYUMAS</v>
          </cell>
          <cell r="D19" t="str">
            <v>VERY HIGH</v>
          </cell>
          <cell r="E19">
            <v>43859086171.175903</v>
          </cell>
          <cell r="F19">
            <v>39790195642.579407</v>
          </cell>
          <cell r="G19">
            <v>5174730902.9159565</v>
          </cell>
          <cell r="H19">
            <v>655028.62152515654</v>
          </cell>
          <cell r="I19">
            <v>0.03</v>
          </cell>
        </row>
        <row r="20">
          <cell r="C20" t="str">
            <v>DAERAH ISTIMEWA YOGYAKARTA</v>
          </cell>
          <cell r="D20" t="str">
            <v>VERY HIGH</v>
          </cell>
          <cell r="E20">
            <v>79569991815.872635</v>
          </cell>
          <cell r="F20">
            <v>73025336310.173538</v>
          </cell>
          <cell r="G20">
            <v>10315739435.434347</v>
          </cell>
          <cell r="H20">
            <v>1097556.5382882673</v>
          </cell>
          <cell r="I20">
            <v>0.03</v>
          </cell>
        </row>
        <row r="21">
          <cell r="C21" t="str">
            <v>DEMAK</v>
          </cell>
          <cell r="D21" t="str">
            <v>VERY HIGH</v>
          </cell>
          <cell r="E21">
            <v>27108620509.684719</v>
          </cell>
          <cell r="F21">
            <v>24774441918.144089</v>
          </cell>
          <cell r="G21">
            <v>3742822797.252172</v>
          </cell>
          <cell r="H21">
            <v>410512.80268156674</v>
          </cell>
          <cell r="I21">
            <v>0.03</v>
          </cell>
        </row>
        <row r="22">
          <cell r="C22" t="str">
            <v>JEPARA KUDUS</v>
          </cell>
          <cell r="D22" t="str">
            <v>VERY HIGH</v>
          </cell>
          <cell r="E22">
            <v>22893761816.490219</v>
          </cell>
          <cell r="F22">
            <v>20491149905.69545</v>
          </cell>
          <cell r="G22">
            <v>3603080445.1580591</v>
          </cell>
          <cell r="H22">
            <v>410958.15443816193</v>
          </cell>
          <cell r="I22">
            <v>0.03</v>
          </cell>
        </row>
        <row r="23">
          <cell r="C23" t="str">
            <v>NEW KEBUMEN</v>
          </cell>
          <cell r="D23" t="str">
            <v>VERY HIGH</v>
          </cell>
          <cell r="E23">
            <v>26396542632.995399</v>
          </cell>
          <cell r="F23">
            <v>24280880240.895798</v>
          </cell>
          <cell r="G23">
            <v>3437926025.6248918</v>
          </cell>
          <cell r="H23">
            <v>423966.13856742706</v>
          </cell>
          <cell r="I23">
            <v>0.03</v>
          </cell>
        </row>
        <row r="24">
          <cell r="C24" t="str">
            <v>MAGELANG TEMANGGUNG</v>
          </cell>
          <cell r="D24" t="str">
            <v>VERY HIGH</v>
          </cell>
          <cell r="E24">
            <v>23746374772.17815</v>
          </cell>
          <cell r="F24">
            <v>22024791401.535069</v>
          </cell>
          <cell r="G24">
            <v>4902398990.7282524</v>
          </cell>
          <cell r="H24">
            <v>363986.78529117513</v>
          </cell>
          <cell r="I24">
            <v>0.03</v>
          </cell>
        </row>
        <row r="25">
          <cell r="C25" t="str">
            <v>PATI</v>
          </cell>
          <cell r="D25" t="str">
            <v>VERY HIGH</v>
          </cell>
          <cell r="E25">
            <v>23971130514.67033</v>
          </cell>
          <cell r="F25">
            <v>20962877869.083961</v>
          </cell>
          <cell r="G25">
            <v>2899344814.9745636</v>
          </cell>
          <cell r="H25">
            <v>513154.9997984916</v>
          </cell>
          <cell r="I25">
            <v>0.03</v>
          </cell>
        </row>
        <row r="26">
          <cell r="C26" t="str">
            <v>SEMARANG</v>
          </cell>
          <cell r="D26" t="str">
            <v>VERY HIGH</v>
          </cell>
          <cell r="E26">
            <v>56958113549.401901</v>
          </cell>
          <cell r="F26">
            <v>51247045263.0252</v>
          </cell>
          <cell r="G26">
            <v>6403474259.2534256</v>
          </cell>
          <cell r="H26">
            <v>801178.69183507538</v>
          </cell>
          <cell r="I26">
            <v>0.03</v>
          </cell>
        </row>
        <row r="27">
          <cell r="C27" t="str">
            <v>SRAGEN</v>
          </cell>
          <cell r="D27" t="str">
            <v>VERY HIGH</v>
          </cell>
          <cell r="E27">
            <v>36968740446.580498</v>
          </cell>
          <cell r="F27">
            <v>33752199238.200951</v>
          </cell>
          <cell r="G27">
            <v>3555992296.2100592</v>
          </cell>
          <cell r="H27">
            <v>617323.51281675301</v>
          </cell>
          <cell r="I27">
            <v>0.03</v>
          </cell>
        </row>
        <row r="28">
          <cell r="C28" t="str">
            <v>SURAKARTA</v>
          </cell>
          <cell r="D28" t="str">
            <v>VERY HIGH</v>
          </cell>
          <cell r="E28">
            <v>43622880339.735901</v>
          </cell>
          <cell r="F28">
            <v>40274897524.486801</v>
          </cell>
          <cell r="G28">
            <v>4584876206.1727257</v>
          </cell>
          <cell r="H28">
            <v>665415.54877874907</v>
          </cell>
          <cell r="I28">
            <v>0.03</v>
          </cell>
        </row>
        <row r="29">
          <cell r="C29" t="str">
            <v>TEGAL BREBES</v>
          </cell>
          <cell r="D29" t="str">
            <v>VERY HIGH</v>
          </cell>
          <cell r="E29">
            <v>34761118631.067879</v>
          </cell>
          <cell r="F29">
            <v>32105150714.104382</v>
          </cell>
          <cell r="G29">
            <v>5796492971.8469362</v>
          </cell>
          <cell r="H29">
            <v>488902.00441035395</v>
          </cell>
          <cell r="I29">
            <v>0.03</v>
          </cell>
        </row>
        <row r="30">
          <cell r="C30" t="str">
            <v>BANYUWANGI</v>
          </cell>
          <cell r="D30" t="str">
            <v>VERY HIGH</v>
          </cell>
          <cell r="E30">
            <v>21331678560.930729</v>
          </cell>
          <cell r="F30">
            <v>18121395582.607922</v>
          </cell>
          <cell r="G30">
            <v>1768382048.210855</v>
          </cell>
          <cell r="H30">
            <v>473144.0326689246</v>
          </cell>
          <cell r="I30">
            <v>0.03</v>
          </cell>
        </row>
        <row r="31">
          <cell r="C31" t="str">
            <v>JEMBER</v>
          </cell>
          <cell r="D31" t="str">
            <v>VERY HIGH</v>
          </cell>
          <cell r="E31">
            <v>28889281468.832779</v>
          </cell>
          <cell r="F31">
            <v>24579205345.444237</v>
          </cell>
          <cell r="G31">
            <v>1846187630.2706742</v>
          </cell>
          <cell r="H31">
            <v>655092.96647105983</v>
          </cell>
          <cell r="I31">
            <v>0.03</v>
          </cell>
        </row>
        <row r="32">
          <cell r="C32" t="str">
            <v>JOMBANG MOJOKERTO</v>
          </cell>
          <cell r="D32" t="str">
            <v>VERY HIGH</v>
          </cell>
          <cell r="E32">
            <v>27206077911.858971</v>
          </cell>
          <cell r="F32">
            <v>24671304707.036804</v>
          </cell>
          <cell r="G32">
            <v>3358268904.3933511</v>
          </cell>
          <cell r="H32">
            <v>431175.26543296594</v>
          </cell>
          <cell r="I32">
            <v>0.03</v>
          </cell>
        </row>
        <row r="33">
          <cell r="C33" t="str">
            <v>KEDIRI</v>
          </cell>
          <cell r="D33" t="str">
            <v>VERY HIGH</v>
          </cell>
          <cell r="E33">
            <v>31855165283.497429</v>
          </cell>
          <cell r="F33">
            <v>28610924083.596825</v>
          </cell>
          <cell r="G33">
            <v>3360076024.0617652</v>
          </cell>
          <cell r="H33">
            <v>589534.00665873359</v>
          </cell>
          <cell r="I33">
            <v>0.03</v>
          </cell>
        </row>
        <row r="34">
          <cell r="C34" t="str">
            <v>KOTA PROBOLINGGO</v>
          </cell>
          <cell r="D34" t="str">
            <v>VERY HIGH</v>
          </cell>
          <cell r="E34">
            <v>25893508419.801357</v>
          </cell>
          <cell r="F34">
            <v>20893603274.451679</v>
          </cell>
          <cell r="G34">
            <v>2054699437.3494036</v>
          </cell>
          <cell r="H34">
            <v>627730.7386847639</v>
          </cell>
          <cell r="I34">
            <v>0.03</v>
          </cell>
        </row>
        <row r="35">
          <cell r="C35" t="str">
            <v>KOTA SURABAYA</v>
          </cell>
          <cell r="D35" t="str">
            <v>VERY HIGH</v>
          </cell>
          <cell r="E35">
            <v>90327681626.615479</v>
          </cell>
          <cell r="F35">
            <v>81038556800.264191</v>
          </cell>
          <cell r="G35">
            <v>4685263611.104784</v>
          </cell>
          <cell r="H35">
            <v>1235579.7507522695</v>
          </cell>
          <cell r="I35">
            <v>0.03</v>
          </cell>
        </row>
        <row r="36">
          <cell r="C36" t="str">
            <v>LAMONGAN GRESIK</v>
          </cell>
          <cell r="D36" t="str">
            <v>VERY HIGH</v>
          </cell>
          <cell r="E36">
            <v>36798123106.765022</v>
          </cell>
          <cell r="F36">
            <v>33184046261.261684</v>
          </cell>
          <cell r="G36">
            <v>2855179027.410924</v>
          </cell>
          <cell r="H36">
            <v>552685.31444006611</v>
          </cell>
          <cell r="I36">
            <v>0.03</v>
          </cell>
        </row>
        <row r="37">
          <cell r="C37" t="str">
            <v>MADIUN</v>
          </cell>
          <cell r="D37" t="str">
            <v>VERY HIGH</v>
          </cell>
          <cell r="E37">
            <v>26557477639.663624</v>
          </cell>
          <cell r="F37">
            <v>23553226854.887737</v>
          </cell>
          <cell r="G37">
            <v>1535773761.1358516</v>
          </cell>
          <cell r="H37">
            <v>503485.26898011682</v>
          </cell>
          <cell r="I37">
            <v>0.03</v>
          </cell>
        </row>
        <row r="38">
          <cell r="C38" t="str">
            <v>MADURA</v>
          </cell>
          <cell r="D38" t="str">
            <v>VERY HIGH</v>
          </cell>
          <cell r="E38">
            <v>33003118655.731007</v>
          </cell>
          <cell r="F38">
            <v>28328696396.0653</v>
          </cell>
          <cell r="G38">
            <v>614398581.64359522</v>
          </cell>
          <cell r="H38">
            <v>581460.49327587581</v>
          </cell>
          <cell r="I38">
            <v>0.03</v>
          </cell>
        </row>
        <row r="39">
          <cell r="C39" t="str">
            <v>MALANG</v>
          </cell>
          <cell r="D39" t="str">
            <v>VERY HIGH</v>
          </cell>
          <cell r="E39">
            <v>67773355166.381775</v>
          </cell>
          <cell r="F39">
            <v>61942435599.739685</v>
          </cell>
          <cell r="G39">
            <v>5682176929.3343763</v>
          </cell>
          <cell r="H39">
            <v>1111600.962900481</v>
          </cell>
          <cell r="I39">
            <v>0.03</v>
          </cell>
        </row>
        <row r="40">
          <cell r="C40" t="str">
            <v>PONOROGO</v>
          </cell>
          <cell r="D40" t="str">
            <v>VERY HIGH</v>
          </cell>
          <cell r="E40">
            <v>25914788418.542271</v>
          </cell>
          <cell r="F40">
            <v>23435805767.868095</v>
          </cell>
          <cell r="G40">
            <v>1629862009.7593138</v>
          </cell>
          <cell r="H40">
            <v>572281.17810936854</v>
          </cell>
          <cell r="I40">
            <v>0.03</v>
          </cell>
        </row>
        <row r="41">
          <cell r="C41" t="str">
            <v>SIDOARJO PASURUAN</v>
          </cell>
          <cell r="D41" t="str">
            <v>VERY HIGH</v>
          </cell>
          <cell r="E41">
            <v>66100300150.629524</v>
          </cell>
          <cell r="F41">
            <v>59221182042.922791</v>
          </cell>
          <cell r="G41">
            <v>5699496431.0914583</v>
          </cell>
          <cell r="H41">
            <v>969552.66229122167</v>
          </cell>
          <cell r="I41">
            <v>0.03</v>
          </cell>
        </row>
        <row r="42">
          <cell r="C42" t="str">
            <v>SITUBONDOWOSO</v>
          </cell>
          <cell r="D42" t="str">
            <v>VERY HIGH</v>
          </cell>
          <cell r="E42">
            <v>15927948384.660234</v>
          </cell>
          <cell r="F42">
            <v>12296829283.946255</v>
          </cell>
          <cell r="G42">
            <v>1140600541.4646111</v>
          </cell>
          <cell r="H42">
            <v>409031.17160814133</v>
          </cell>
          <cell r="I42">
            <v>0.03</v>
          </cell>
        </row>
        <row r="43">
          <cell r="C43" t="str">
            <v>TUBAN BOJONEGORO</v>
          </cell>
          <cell r="D43" t="str">
            <v>VERY HIGH</v>
          </cell>
          <cell r="E43">
            <v>27453659386.253273</v>
          </cell>
          <cell r="F43">
            <v>24827663549.674339</v>
          </cell>
          <cell r="G43">
            <v>3340860553.9581847</v>
          </cell>
          <cell r="H43">
            <v>459335.17427658022</v>
          </cell>
          <cell r="I43">
            <v>0.03</v>
          </cell>
        </row>
        <row r="44">
          <cell r="C44" t="str">
            <v>TULUNGAGUNG</v>
          </cell>
          <cell r="D44" t="str">
            <v>VERY HIGH</v>
          </cell>
          <cell r="E44">
            <v>23239290344.287304</v>
          </cell>
          <cell r="F44">
            <v>20286597967.364922</v>
          </cell>
          <cell r="G44">
            <v>2405026837.0384693</v>
          </cell>
          <cell r="H44">
            <v>448546.67965228704</v>
          </cell>
          <cell r="I44">
            <v>0.03</v>
          </cell>
        </row>
      </sheetData>
      <sheetData sheetId="5">
        <row r="5">
          <cell r="C5" t="str">
            <v>BALI BARAT</v>
          </cell>
          <cell r="D5" t="str">
            <v>VERY HIGH</v>
          </cell>
          <cell r="E5">
            <v>23291948649.052311</v>
          </cell>
          <cell r="F5">
            <v>21338746053.820644</v>
          </cell>
          <cell r="G5">
            <v>2537323814.8159409</v>
          </cell>
          <cell r="I5">
            <v>300087.51319362235</v>
          </cell>
          <cell r="J5">
            <v>16823.890338488301</v>
          </cell>
        </row>
        <row r="6">
          <cell r="C6" t="str">
            <v>BALI TENGAH</v>
          </cell>
          <cell r="D6" t="str">
            <v>VERY HIGH</v>
          </cell>
          <cell r="E6">
            <v>78811611340.369354</v>
          </cell>
          <cell r="F6">
            <v>76061866026.424011</v>
          </cell>
          <cell r="G6">
            <v>3259586656.2564011</v>
          </cell>
          <cell r="I6">
            <v>1054700.1425524326</v>
          </cell>
          <cell r="J6">
            <v>149286.35415751743</v>
          </cell>
        </row>
        <row r="7">
          <cell r="C7" t="str">
            <v>BALI TIMUR</v>
          </cell>
          <cell r="D7" t="str">
            <v>VERY HIGH</v>
          </cell>
          <cell r="E7">
            <v>32889464045.781559</v>
          </cell>
          <cell r="F7">
            <v>30381217447.268387</v>
          </cell>
          <cell r="G7">
            <v>2381559444.586792</v>
          </cell>
          <cell r="I7">
            <v>419760.50309580116</v>
          </cell>
          <cell r="J7">
            <v>37272.749271538989</v>
          </cell>
        </row>
        <row r="8">
          <cell r="C8" t="str">
            <v>ENDE SIKKA</v>
          </cell>
          <cell r="D8" t="str">
            <v>LOW</v>
          </cell>
          <cell r="E8">
            <v>22175122206.860001</v>
          </cell>
          <cell r="F8">
            <v>21234246392.691788</v>
          </cell>
          <cell r="G8">
            <v>14837961.922852464</v>
          </cell>
          <cell r="I8">
            <v>302095.62292890623</v>
          </cell>
          <cell r="J8">
            <v>10793.81313103293</v>
          </cell>
        </row>
        <row r="9">
          <cell r="C9" t="str">
            <v>FLORES TIMUR</v>
          </cell>
          <cell r="D9" t="str">
            <v>LOW</v>
          </cell>
          <cell r="E9">
            <v>23300193925.074589</v>
          </cell>
          <cell r="F9">
            <v>22465544769.71529</v>
          </cell>
          <cell r="G9">
            <v>11565235.611193091</v>
          </cell>
          <cell r="I9">
            <v>295365.21008449706</v>
          </cell>
          <cell r="J9">
            <v>11304.10464378771</v>
          </cell>
        </row>
        <row r="10">
          <cell r="C10" t="str">
            <v>KUPANG ROTE</v>
          </cell>
          <cell r="D10" t="str">
            <v>HIGH</v>
          </cell>
          <cell r="E10">
            <v>39559170141.937256</v>
          </cell>
          <cell r="F10">
            <v>37471297296.714935</v>
          </cell>
          <cell r="G10">
            <v>23579048.405212089</v>
          </cell>
          <cell r="I10">
            <v>533446.18892999948</v>
          </cell>
          <cell r="J10">
            <v>18285.728053951763</v>
          </cell>
        </row>
        <row r="11">
          <cell r="C11" t="str">
            <v>LOMBOK</v>
          </cell>
          <cell r="D11" t="str">
            <v>VERY HIGH</v>
          </cell>
          <cell r="E11">
            <v>29542375056.73455</v>
          </cell>
          <cell r="F11">
            <v>27293862922.225075</v>
          </cell>
          <cell r="G11">
            <v>3596198636.7328691</v>
          </cell>
          <cell r="I11">
            <v>396211.26157024706</v>
          </cell>
          <cell r="J11">
            <v>35072.862370994793</v>
          </cell>
        </row>
        <row r="12">
          <cell r="C12" t="str">
            <v>MALAKA TIMTIM BELU</v>
          </cell>
          <cell r="D12" t="str">
            <v>LOW</v>
          </cell>
          <cell r="E12">
            <v>31321745464.201088</v>
          </cell>
          <cell r="F12">
            <v>30093191243.214428</v>
          </cell>
          <cell r="G12">
            <v>26417178.886132248</v>
          </cell>
          <cell r="I12">
            <v>445028.38956693263</v>
          </cell>
          <cell r="J12">
            <v>19089.626198070233</v>
          </cell>
        </row>
        <row r="13">
          <cell r="C13" t="str">
            <v>MANGGARAI</v>
          </cell>
          <cell r="D13" t="str">
            <v>LOW</v>
          </cell>
          <cell r="E13">
            <v>42617135486.348175</v>
          </cell>
          <cell r="F13">
            <v>41786974487.095825</v>
          </cell>
          <cell r="G13">
            <v>39033049.86446806</v>
          </cell>
          <cell r="I13">
            <v>547327.91127244243</v>
          </cell>
          <cell r="J13">
            <v>19867.632858692643</v>
          </cell>
        </row>
        <row r="14">
          <cell r="C14" t="str">
            <v>SUMBA</v>
          </cell>
          <cell r="D14" t="str">
            <v>LOW</v>
          </cell>
          <cell r="E14">
            <v>23875955435.528877</v>
          </cell>
          <cell r="F14">
            <v>22770539315.842995</v>
          </cell>
          <cell r="G14">
            <v>22176220.36225903</v>
          </cell>
          <cell r="I14">
            <v>341443.55962243339</v>
          </cell>
          <cell r="J14">
            <v>16195.251814185463</v>
          </cell>
        </row>
        <row r="15">
          <cell r="C15" t="str">
            <v>SUMBAWA BARAT</v>
          </cell>
          <cell r="D15" t="str">
            <v>HIGH</v>
          </cell>
          <cell r="E15">
            <v>25182360922.784142</v>
          </cell>
          <cell r="F15">
            <v>24886762130.19944</v>
          </cell>
          <cell r="G15">
            <v>697162139.87348795</v>
          </cell>
          <cell r="I15">
            <v>301861.57292058226</v>
          </cell>
          <cell r="J15">
            <v>18279.712964830407</v>
          </cell>
        </row>
        <row r="16">
          <cell r="C16" t="str">
            <v>SUMBAWA TIMUR</v>
          </cell>
          <cell r="D16" t="str">
            <v>HIGH</v>
          </cell>
          <cell r="E16">
            <v>31745130939.336033</v>
          </cell>
          <cell r="F16">
            <v>26029315440.084614</v>
          </cell>
          <cell r="G16">
            <v>403587703.6699937</v>
          </cell>
          <cell r="I16">
            <v>429688.27998774807</v>
          </cell>
          <cell r="J16">
            <v>26912.531579455455</v>
          </cell>
        </row>
        <row r="17">
          <cell r="C17" t="str">
            <v>BANJARNEGARA</v>
          </cell>
          <cell r="D17" t="str">
            <v>VERY HIGH</v>
          </cell>
          <cell r="E17">
            <v>31283251193.412849</v>
          </cell>
          <cell r="F17">
            <v>28435552001.803501</v>
          </cell>
          <cell r="G17">
            <v>3466844905.6170545</v>
          </cell>
          <cell r="I17">
            <v>592472.14972169942</v>
          </cell>
          <cell r="J17">
            <v>37749.295663658137</v>
          </cell>
        </row>
        <row r="18">
          <cell r="C18" t="str">
            <v>NEW BATANG</v>
          </cell>
          <cell r="D18" t="str">
            <v>VERY HIGH</v>
          </cell>
          <cell r="E18">
            <v>36582331603.957596</v>
          </cell>
          <cell r="F18">
            <v>33257938793.442635</v>
          </cell>
          <cell r="G18">
            <v>6652850073.8358078</v>
          </cell>
          <cell r="I18">
            <v>717446.20902542071</v>
          </cell>
          <cell r="J18">
            <v>47781.951703787214</v>
          </cell>
        </row>
        <row r="19">
          <cell r="C19" t="str">
            <v>BOYOLALI</v>
          </cell>
          <cell r="D19" t="str">
            <v>VERY HIGH</v>
          </cell>
          <cell r="E19">
            <v>44735736112.51059</v>
          </cell>
          <cell r="F19">
            <v>40736583025.084686</v>
          </cell>
          <cell r="G19">
            <v>6567520589.7885036</v>
          </cell>
          <cell r="I19">
            <v>642792.8836573509</v>
          </cell>
          <cell r="J19">
            <v>27665.021490372317</v>
          </cell>
        </row>
        <row r="20">
          <cell r="C20" t="str">
            <v>CILACAP BANYUMAS</v>
          </cell>
          <cell r="D20" t="str">
            <v>VERY HIGH</v>
          </cell>
          <cell r="E20">
            <v>44020758241.597626</v>
          </cell>
          <cell r="F20">
            <v>40152499680.879913</v>
          </cell>
          <cell r="G20">
            <v>5219900583.7085571</v>
          </cell>
          <cell r="I20">
            <v>706508.61970051622</v>
          </cell>
          <cell r="J20">
            <v>42678.296627624804</v>
          </cell>
        </row>
        <row r="21">
          <cell r="C21" t="str">
            <v>DAERAH ISTIMEWA YOGYAKARTA</v>
          </cell>
          <cell r="D21" t="str">
            <v>VERY HIGH</v>
          </cell>
          <cell r="E21">
            <v>77867895914.97142</v>
          </cell>
          <cell r="F21">
            <v>71077262890.807953</v>
          </cell>
          <cell r="G21">
            <v>10214527190.640821</v>
          </cell>
          <cell r="I21">
            <v>1134264.6834977122</v>
          </cell>
          <cell r="J21">
            <v>49448.936997171593</v>
          </cell>
        </row>
        <row r="22">
          <cell r="C22" t="str">
            <v>DEMAK</v>
          </cell>
          <cell r="D22" t="str">
            <v>VERY HIGH</v>
          </cell>
          <cell r="E22">
            <v>27738138587.853897</v>
          </cell>
          <cell r="F22">
            <v>25193459861.991501</v>
          </cell>
          <cell r="G22">
            <v>4076894512.6623945</v>
          </cell>
          <cell r="I22">
            <v>439578.63464548369</v>
          </cell>
          <cell r="J22">
            <v>23719.448162784145</v>
          </cell>
        </row>
        <row r="23">
          <cell r="C23" t="str">
            <v>JEPARA KUDUS</v>
          </cell>
          <cell r="D23" t="str">
            <v>VERY HIGH</v>
          </cell>
          <cell r="E23">
            <v>23812103377.567047</v>
          </cell>
          <cell r="F23">
            <v>21608892199.147427</v>
          </cell>
          <cell r="G23">
            <v>3862956580.3546209</v>
          </cell>
          <cell r="I23">
            <v>434084.90403955488</v>
          </cell>
          <cell r="J23">
            <v>25475.522976943677</v>
          </cell>
        </row>
        <row r="24">
          <cell r="C24" t="str">
            <v>NEW KEBUMEN</v>
          </cell>
          <cell r="D24" t="str">
            <v>VERY HIGH</v>
          </cell>
          <cell r="E24">
            <v>26722645986.978794</v>
          </cell>
          <cell r="F24">
            <v>24365011216.398384</v>
          </cell>
          <cell r="G24">
            <v>3013683835.0339489</v>
          </cell>
          <cell r="I24">
            <v>451000.27463787392</v>
          </cell>
          <cell r="J24">
            <v>20967.465700810848</v>
          </cell>
        </row>
        <row r="25">
          <cell r="C25" t="str">
            <v>MAGELANG TEMANGGUNG</v>
          </cell>
          <cell r="D25" t="str">
            <v>VERY HIGH</v>
          </cell>
          <cell r="E25">
            <v>24149762877.658962</v>
          </cell>
          <cell r="F25">
            <v>21959024090.801392</v>
          </cell>
          <cell r="G25">
            <v>4749487630.3946066</v>
          </cell>
          <cell r="I25">
            <v>367285.91192652588</v>
          </cell>
          <cell r="J25">
            <v>20442.585533341386</v>
          </cell>
        </row>
        <row r="26">
          <cell r="C26" t="str">
            <v>PATI</v>
          </cell>
          <cell r="D26" t="str">
            <v>VERY HIGH</v>
          </cell>
          <cell r="E26">
            <v>23256191808.893135</v>
          </cell>
          <cell r="F26">
            <v>21169570623.944965</v>
          </cell>
          <cell r="G26">
            <v>2245979093.7390094</v>
          </cell>
          <cell r="I26">
            <v>523261.70519246889</v>
          </cell>
          <cell r="J26">
            <v>48577.141760344122</v>
          </cell>
        </row>
        <row r="27">
          <cell r="C27" t="str">
            <v>SEMARANG</v>
          </cell>
          <cell r="D27" t="str">
            <v>VERY HIGH</v>
          </cell>
          <cell r="E27">
            <v>55157877646.829773</v>
          </cell>
          <cell r="F27">
            <v>50337236922.9907</v>
          </cell>
          <cell r="G27">
            <v>5959276134.9158497</v>
          </cell>
          <cell r="I27">
            <v>838995.73209169786</v>
          </cell>
          <cell r="J27">
            <v>41925.537322348129</v>
          </cell>
        </row>
        <row r="28">
          <cell r="C28" t="str">
            <v>SRAGEN</v>
          </cell>
          <cell r="D28" t="str">
            <v>VERY HIGH</v>
          </cell>
          <cell r="E28">
            <v>37083442454.010162</v>
          </cell>
          <cell r="F28">
            <v>33788006142.730705</v>
          </cell>
          <cell r="G28">
            <v>2979354910.2029505</v>
          </cell>
          <cell r="I28">
            <v>633725.97903325479</v>
          </cell>
          <cell r="J28">
            <v>38686.896798883157</v>
          </cell>
        </row>
        <row r="29">
          <cell r="C29" t="str">
            <v>SURAKARTA</v>
          </cell>
          <cell r="D29" t="str">
            <v>VERY HIGH</v>
          </cell>
          <cell r="E29">
            <v>44255658134.926834</v>
          </cell>
          <cell r="F29">
            <v>40391983394.993393</v>
          </cell>
          <cell r="G29">
            <v>4145680714.3346395</v>
          </cell>
          <cell r="I29">
            <v>674083.09225979121</v>
          </cell>
          <cell r="J29">
            <v>28414.657252625835</v>
          </cell>
        </row>
        <row r="30">
          <cell r="C30" t="str">
            <v>TEGAL BREBES</v>
          </cell>
          <cell r="D30" t="str">
            <v>VERY HIGH</v>
          </cell>
          <cell r="E30">
            <v>35526335625.435257</v>
          </cell>
          <cell r="F30">
            <v>32302568292.082603</v>
          </cell>
          <cell r="G30">
            <v>6777754978.4867134</v>
          </cell>
          <cell r="I30">
            <v>578402.41032011458</v>
          </cell>
          <cell r="J30">
            <v>29151.885805733647</v>
          </cell>
        </row>
        <row r="31">
          <cell r="C31" t="str">
            <v>BANYUWANGI</v>
          </cell>
          <cell r="D31" t="str">
            <v>VERY HIGH</v>
          </cell>
          <cell r="E31">
            <v>21070927371.700844</v>
          </cell>
          <cell r="F31">
            <v>17157281381.568743</v>
          </cell>
          <cell r="G31">
            <v>1286341786.6717212</v>
          </cell>
          <cell r="I31">
            <v>502001.8653326903</v>
          </cell>
          <cell r="J31">
            <v>22427.693521951631</v>
          </cell>
        </row>
        <row r="32">
          <cell r="C32" t="str">
            <v>JEMBER</v>
          </cell>
          <cell r="D32" t="str">
            <v>VERY HIGH</v>
          </cell>
          <cell r="E32">
            <v>26963816465.92738</v>
          </cell>
          <cell r="F32">
            <v>22627139593.390991</v>
          </cell>
          <cell r="G32">
            <v>1079587974.8013601</v>
          </cell>
          <cell r="I32">
            <v>695827.72453703242</v>
          </cell>
          <cell r="J32">
            <v>37784.502708036292</v>
          </cell>
        </row>
        <row r="33">
          <cell r="C33" t="str">
            <v>JOMBANG MOJOKERTO</v>
          </cell>
          <cell r="D33" t="str">
            <v>VERY HIGH</v>
          </cell>
          <cell r="E33">
            <v>27718445062.732109</v>
          </cell>
          <cell r="F33">
            <v>24788988255.948502</v>
          </cell>
          <cell r="G33">
            <v>3076091841.6552401</v>
          </cell>
          <cell r="I33">
            <v>466366.27646026848</v>
          </cell>
          <cell r="J33">
            <v>23246.92731556364</v>
          </cell>
        </row>
        <row r="34">
          <cell r="C34" t="str">
            <v>KEDIRI</v>
          </cell>
          <cell r="D34" t="str">
            <v>VERY HIGH</v>
          </cell>
          <cell r="E34">
            <v>32486438841.091682</v>
          </cell>
          <cell r="F34">
            <v>28196161558.585403</v>
          </cell>
          <cell r="G34">
            <v>2607418922.9253216</v>
          </cell>
          <cell r="I34">
            <v>643612.93780606368</v>
          </cell>
          <cell r="J34">
            <v>30224.777223476645</v>
          </cell>
        </row>
        <row r="35">
          <cell r="C35" t="str">
            <v>KOTA PROBOLINGGO</v>
          </cell>
          <cell r="D35" t="str">
            <v>VERY HIGH</v>
          </cell>
          <cell r="E35">
            <v>26251819037.781586</v>
          </cell>
          <cell r="F35">
            <v>19980511062.936085</v>
          </cell>
          <cell r="G35">
            <v>1664966879.6580377</v>
          </cell>
          <cell r="I35">
            <v>690599.95208219893</v>
          </cell>
          <cell r="J35">
            <v>69922.25893033747</v>
          </cell>
        </row>
        <row r="36">
          <cell r="C36" t="str">
            <v>KOTA SURABAYA</v>
          </cell>
          <cell r="D36" t="str">
            <v>VERY HIGH</v>
          </cell>
          <cell r="E36">
            <v>85266102574.430923</v>
          </cell>
          <cell r="F36">
            <v>76056403690.499939</v>
          </cell>
          <cell r="G36">
            <v>3740121508.4328103</v>
          </cell>
          <cell r="I36">
            <v>1225003.9759202136</v>
          </cell>
          <cell r="J36">
            <v>58614.582307070872</v>
          </cell>
        </row>
        <row r="37">
          <cell r="C37" t="str">
            <v>LAMONGAN GRESIK</v>
          </cell>
          <cell r="D37" t="str">
            <v>VERY HIGH</v>
          </cell>
          <cell r="E37">
            <v>37623739732.182755</v>
          </cell>
          <cell r="F37">
            <v>32776347754.402363</v>
          </cell>
          <cell r="G37">
            <v>2492273207.3983383</v>
          </cell>
          <cell r="I37">
            <v>578534.25124784233</v>
          </cell>
          <cell r="J37">
            <v>28163.673364611452</v>
          </cell>
        </row>
        <row r="38">
          <cell r="C38" t="str">
            <v>MADIUN</v>
          </cell>
          <cell r="D38" t="str">
            <v>VERY HIGH</v>
          </cell>
          <cell r="E38">
            <v>24686773069.120125</v>
          </cell>
          <cell r="F38">
            <v>21675153072.429035</v>
          </cell>
          <cell r="G38">
            <v>1189935476.4476414</v>
          </cell>
          <cell r="I38">
            <v>549730.04616354674</v>
          </cell>
          <cell r="J38">
            <v>23192.280668743326</v>
          </cell>
        </row>
        <row r="39">
          <cell r="C39" t="str">
            <v>MADURA</v>
          </cell>
          <cell r="D39" t="str">
            <v>VERY HIGH</v>
          </cell>
          <cell r="E39">
            <v>35680083039.96199</v>
          </cell>
          <cell r="F39">
            <v>28226715097.917007</v>
          </cell>
          <cell r="G39">
            <v>1380866030.2714667</v>
          </cell>
          <cell r="I39">
            <v>724614.89215748676</v>
          </cell>
          <cell r="J39">
            <v>129783.3072299379</v>
          </cell>
        </row>
        <row r="40">
          <cell r="C40" t="str">
            <v>MALANG</v>
          </cell>
          <cell r="D40" t="str">
            <v>VERY HIGH</v>
          </cell>
          <cell r="E40">
            <v>64451642649.300583</v>
          </cell>
          <cell r="F40">
            <v>58884563694.400459</v>
          </cell>
          <cell r="G40">
            <v>4829945331.7884254</v>
          </cell>
          <cell r="I40">
            <v>1235441.8195687465</v>
          </cell>
          <cell r="J40">
            <v>43361.996240119603</v>
          </cell>
        </row>
        <row r="41">
          <cell r="C41" t="str">
            <v>PONOROGO</v>
          </cell>
          <cell r="D41" t="str">
            <v>VERY HIGH</v>
          </cell>
          <cell r="E41">
            <v>24863748883.121975</v>
          </cell>
          <cell r="F41">
            <v>23065031976.861412</v>
          </cell>
          <cell r="G41">
            <v>864757623.70671034</v>
          </cell>
          <cell r="I41">
            <v>614903.45905391849</v>
          </cell>
          <cell r="J41">
            <v>23151.076421521087</v>
          </cell>
        </row>
        <row r="42">
          <cell r="C42" t="str">
            <v>SIDOARJO PASURUAN</v>
          </cell>
          <cell r="D42" t="str">
            <v>VERY HIGH</v>
          </cell>
          <cell r="E42">
            <v>66273849511.715729</v>
          </cell>
          <cell r="F42">
            <v>59112913377.476273</v>
          </cell>
          <cell r="G42">
            <v>5067203999.5058947</v>
          </cell>
          <cell r="I42">
            <v>1248175.9101476851</v>
          </cell>
          <cell r="J42">
            <v>55272.244390918015</v>
          </cell>
        </row>
        <row r="43">
          <cell r="C43" t="str">
            <v>SITUBONDOWOSO</v>
          </cell>
          <cell r="D43" t="str">
            <v>VERY HIGH</v>
          </cell>
          <cell r="E43">
            <v>15657562633.821522</v>
          </cell>
          <cell r="F43">
            <v>11268734963.522808</v>
          </cell>
          <cell r="G43">
            <v>674884542.93322361</v>
          </cell>
          <cell r="I43">
            <v>430806.4096493632</v>
          </cell>
          <cell r="J43">
            <v>23638.240764078415</v>
          </cell>
        </row>
        <row r="44">
          <cell r="C44" t="str">
            <v>TUBAN BOJONEGORO</v>
          </cell>
          <cell r="D44" t="str">
            <v>VERY HIGH</v>
          </cell>
          <cell r="E44">
            <v>28732627081.012688</v>
          </cell>
          <cell r="F44">
            <v>25270917315.652576</v>
          </cell>
          <cell r="G44">
            <v>3031847746.6620684</v>
          </cell>
          <cell r="I44">
            <v>486472.94230141258</v>
          </cell>
          <cell r="J44">
            <v>24983.775662852553</v>
          </cell>
        </row>
        <row r="45">
          <cell r="C45" t="str">
            <v>TULUNGAGUNG</v>
          </cell>
          <cell r="D45" t="str">
            <v>VERY HIGH</v>
          </cell>
          <cell r="E45">
            <v>22982251482.09544</v>
          </cell>
          <cell r="F45">
            <v>19606791000.82058</v>
          </cell>
          <cell r="G45">
            <v>1781729968.1525087</v>
          </cell>
          <cell r="I45">
            <v>472392.57247291307</v>
          </cell>
          <cell r="J45">
            <v>21430.213842035373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 Ach"/>
      <sheetName val="Format Branch"/>
      <sheetName val="Sheet1"/>
      <sheetName val="Sheet3"/>
      <sheetName val="Sheet4"/>
      <sheetName val="Sheet6"/>
      <sheetName val="trend revenue"/>
      <sheetName val="trend bba"/>
      <sheetName val="Sheet8"/>
      <sheetName val="Angka WF"/>
      <sheetName val="REVENUE"/>
      <sheetName val="detail inisiatif WF Cluster"/>
      <sheetName val="detail BAU &amp; NS"/>
      <sheetName val="proj ytd"/>
      <sheetName val="Sheet5"/>
      <sheetName val="trend rgb"/>
      <sheetName val="trend so"/>
      <sheetName val="Update Ach Target MS"/>
      <sheetName val="BAU &amp; BBA"/>
      <sheetName val="L1 Rev"/>
      <sheetName val="RGB"/>
      <sheetName val="SELLOUT"/>
      <sheetName val="Proj BAU Maret"/>
      <sheetName val="Proj.BAU Mataram"/>
      <sheetName val="Target Mataram"/>
      <sheetName val="Target Denpasar"/>
      <sheetName val="Sheet2"/>
      <sheetName val="Sheet7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1">
          <cell r="B11" t="str">
            <v>BALI BARAT</v>
          </cell>
          <cell r="G11">
            <v>15583227606</v>
          </cell>
          <cell r="BC11">
            <v>17440237800</v>
          </cell>
        </row>
        <row r="12">
          <cell r="B12" t="str">
            <v>BALI TENGAH</v>
          </cell>
          <cell r="G12">
            <v>58942408237</v>
          </cell>
          <cell r="BC12">
            <v>65541814924</v>
          </cell>
        </row>
        <row r="13">
          <cell r="B13" t="str">
            <v>BALI TIMUR</v>
          </cell>
          <cell r="G13">
            <v>22948673948</v>
          </cell>
          <cell r="BC13">
            <v>25536641154</v>
          </cell>
        </row>
        <row r="14">
          <cell r="B14" t="str">
            <v>ENDE SIKKA</v>
          </cell>
          <cell r="G14">
            <v>16515060623</v>
          </cell>
          <cell r="BC14">
            <v>18427484777</v>
          </cell>
        </row>
        <row r="15">
          <cell r="B15" t="str">
            <v>FLORES TIMUR</v>
          </cell>
          <cell r="G15">
            <v>18296383045</v>
          </cell>
          <cell r="BC15">
            <v>20240054782</v>
          </cell>
        </row>
        <row r="16">
          <cell r="B16" t="str">
            <v>MANGGARAI</v>
          </cell>
          <cell r="G16">
            <v>34452745639</v>
          </cell>
          <cell r="BC16">
            <v>38076149868</v>
          </cell>
        </row>
        <row r="17">
          <cell r="B17" t="str">
            <v>KUPANG ROTE</v>
          </cell>
          <cell r="G17">
            <v>28144216643</v>
          </cell>
          <cell r="BC17">
            <v>31743379717</v>
          </cell>
        </row>
        <row r="18">
          <cell r="B18" t="str">
            <v>MALAKA TIMTIM BELU</v>
          </cell>
          <cell r="G18">
            <v>25307729191</v>
          </cell>
          <cell r="BC18">
            <v>28880985567</v>
          </cell>
        </row>
        <row r="19">
          <cell r="B19" t="str">
            <v>SUMBA</v>
          </cell>
          <cell r="G19">
            <v>19788716547</v>
          </cell>
          <cell r="BC19">
            <v>21969448313</v>
          </cell>
        </row>
        <row r="20">
          <cell r="B20" t="str">
            <v>LOMBOK</v>
          </cell>
          <cell r="G20">
            <v>19990208495</v>
          </cell>
          <cell r="BC20">
            <v>21497831143</v>
          </cell>
        </row>
        <row r="21">
          <cell r="B21" t="str">
            <v>SUMBAWA BARAT</v>
          </cell>
          <cell r="G21">
            <v>17819844079</v>
          </cell>
          <cell r="BC21">
            <v>19439936887</v>
          </cell>
        </row>
        <row r="22">
          <cell r="B22" t="str">
            <v>SUMBAWA TIMUR</v>
          </cell>
          <cell r="G22">
            <v>18603542602</v>
          </cell>
          <cell r="BC22">
            <v>20926760881</v>
          </cell>
        </row>
      </sheetData>
      <sheetData sheetId="20">
        <row r="7">
          <cell r="B7" t="str">
            <v>BALI BARAT</v>
          </cell>
          <cell r="AD7">
            <v>257356</v>
          </cell>
        </row>
        <row r="8">
          <cell r="B8" t="str">
            <v>BALI TENGAH</v>
          </cell>
          <cell r="AD8">
            <v>908576</v>
          </cell>
        </row>
        <row r="9">
          <cell r="B9" t="str">
            <v>BALI TIMUR</v>
          </cell>
          <cell r="AD9">
            <v>348921</v>
          </cell>
        </row>
        <row r="10">
          <cell r="B10" t="str">
            <v>ENDE SIKKA</v>
          </cell>
          <cell r="AD10">
            <v>259234</v>
          </cell>
        </row>
        <row r="11">
          <cell r="B11" t="str">
            <v>FLORES TIMUR</v>
          </cell>
          <cell r="AD11">
            <v>260013</v>
          </cell>
        </row>
        <row r="12">
          <cell r="B12" t="str">
            <v>MANGGARAI</v>
          </cell>
          <cell r="AD12">
            <v>489036</v>
          </cell>
        </row>
        <row r="13">
          <cell r="B13" t="str">
            <v>KUPANG ROTE</v>
          </cell>
          <cell r="AD13">
            <v>436961</v>
          </cell>
        </row>
        <row r="14">
          <cell r="B14" t="str">
            <v>MALAKA TIMTIM BELU</v>
          </cell>
          <cell r="AD14">
            <v>410957</v>
          </cell>
        </row>
        <row r="15">
          <cell r="B15" t="str">
            <v>SUMBA</v>
          </cell>
          <cell r="AD15">
            <v>296770</v>
          </cell>
        </row>
        <row r="16">
          <cell r="B16" t="str">
            <v>LOMBOK</v>
          </cell>
          <cell r="AD16">
            <v>318788</v>
          </cell>
        </row>
        <row r="17">
          <cell r="B17" t="str">
            <v>SUMBAWA BARAT</v>
          </cell>
          <cell r="AD17">
            <v>264113</v>
          </cell>
        </row>
        <row r="18">
          <cell r="B18" t="str">
            <v>SUMBAWA TIMUR</v>
          </cell>
          <cell r="AD18">
            <v>328289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4">
          <cell r="E4" t="str">
            <v>JEMBRANA</v>
          </cell>
          <cell r="F4" t="str">
            <v>BALI BARAT</v>
          </cell>
        </row>
        <row r="5">
          <cell r="E5" t="str">
            <v>TABANAN</v>
          </cell>
          <cell r="F5" t="str">
            <v>BALI BARAT</v>
          </cell>
        </row>
        <row r="6">
          <cell r="E6" t="str">
            <v>BULELENG</v>
          </cell>
          <cell r="F6" t="str">
            <v>BALI BARAT</v>
          </cell>
        </row>
        <row r="7">
          <cell r="E7" t="str">
            <v>BADUNG</v>
          </cell>
          <cell r="F7" t="str">
            <v>BALI TENGAH</v>
          </cell>
        </row>
        <row r="8">
          <cell r="E8" t="str">
            <v>KOTA DENPASAR</v>
          </cell>
          <cell r="F8" t="str">
            <v>BALI TENGAH</v>
          </cell>
        </row>
        <row r="9">
          <cell r="E9" t="str">
            <v>GIANYAR</v>
          </cell>
          <cell r="F9" t="str">
            <v>BALI TIMUR</v>
          </cell>
        </row>
        <row r="10">
          <cell r="E10" t="str">
            <v>KLUNGKUNG</v>
          </cell>
          <cell r="F10" t="str">
            <v>BALI TIMUR</v>
          </cell>
        </row>
        <row r="11">
          <cell r="E11" t="str">
            <v>BANGLI</v>
          </cell>
          <cell r="F11" t="str">
            <v>BALI TIMUR</v>
          </cell>
        </row>
        <row r="12">
          <cell r="E12" t="str">
            <v>KARANG ASEM</v>
          </cell>
          <cell r="F12" t="str">
            <v>BALI TIMUR</v>
          </cell>
        </row>
        <row r="13">
          <cell r="E13" t="str">
            <v>SIKKA</v>
          </cell>
          <cell r="F13" t="str">
            <v>ENDE SIKKA</v>
          </cell>
        </row>
        <row r="14">
          <cell r="E14" t="str">
            <v>ENDE</v>
          </cell>
          <cell r="F14" t="str">
            <v>ENDE SIKKA</v>
          </cell>
        </row>
        <row r="15">
          <cell r="E15" t="str">
            <v>ALOR</v>
          </cell>
          <cell r="F15" t="str">
            <v>FLORES TIMUR</v>
          </cell>
        </row>
        <row r="16">
          <cell r="E16" t="str">
            <v>LEMBATA</v>
          </cell>
          <cell r="F16" t="str">
            <v>FLORES TIMUR</v>
          </cell>
        </row>
        <row r="17">
          <cell r="E17" t="str">
            <v>FLORES TIMUR</v>
          </cell>
          <cell r="F17" t="str">
            <v>FLORES TIMUR</v>
          </cell>
        </row>
        <row r="18">
          <cell r="E18" t="str">
            <v>NGADA</v>
          </cell>
          <cell r="F18" t="str">
            <v>MANGGARAI</v>
          </cell>
        </row>
        <row r="19">
          <cell r="E19" t="str">
            <v>MANGGARAI</v>
          </cell>
          <cell r="F19" t="str">
            <v>MANGGARAI</v>
          </cell>
        </row>
        <row r="20">
          <cell r="E20" t="str">
            <v>MANGGARAI BARAT</v>
          </cell>
          <cell r="F20" t="str">
            <v>MANGGARAI</v>
          </cell>
        </row>
        <row r="21">
          <cell r="E21" t="str">
            <v>NAGEKEO</v>
          </cell>
          <cell r="F21" t="str">
            <v>MANGGARAI</v>
          </cell>
        </row>
        <row r="22">
          <cell r="E22" t="str">
            <v>MANGGARAI TIMUR</v>
          </cell>
          <cell r="F22" t="str">
            <v>MANGGARAI</v>
          </cell>
        </row>
        <row r="23">
          <cell r="E23" t="str">
            <v>KUPANG</v>
          </cell>
          <cell r="F23" t="str">
            <v>KUPANG ROTE</v>
          </cell>
        </row>
        <row r="24">
          <cell r="E24" t="str">
            <v>ROTE NDAO</v>
          </cell>
          <cell r="F24" t="str">
            <v>KUPANG ROTE</v>
          </cell>
        </row>
        <row r="25">
          <cell r="E25" t="str">
            <v>KOTA KUPANG</v>
          </cell>
          <cell r="F25" t="str">
            <v>KUPANG ROTE</v>
          </cell>
        </row>
        <row r="26">
          <cell r="E26" t="str">
            <v>TIMOR TENGAH SELATAN</v>
          </cell>
          <cell r="F26" t="str">
            <v>MALAKA TIMTIM BELU</v>
          </cell>
        </row>
        <row r="27">
          <cell r="E27" t="str">
            <v>TIMOR TENGAH UTARA</v>
          </cell>
          <cell r="F27" t="str">
            <v>MALAKA TIMTIM BELU</v>
          </cell>
        </row>
        <row r="28">
          <cell r="E28" t="str">
            <v>BELU</v>
          </cell>
          <cell r="F28" t="str">
            <v>MALAKA TIMTIM BELU</v>
          </cell>
        </row>
        <row r="29">
          <cell r="E29" t="str">
            <v>MALAKA</v>
          </cell>
          <cell r="F29" t="str">
            <v>MALAKA TIMTIM BELU</v>
          </cell>
        </row>
        <row r="30">
          <cell r="E30" t="str">
            <v>SUMBA BARAT</v>
          </cell>
          <cell r="F30" t="str">
            <v>SUMBA</v>
          </cell>
        </row>
        <row r="31">
          <cell r="E31" t="str">
            <v>SUMBA TIMUR</v>
          </cell>
          <cell r="F31" t="str">
            <v>SUMBA</v>
          </cell>
        </row>
        <row r="32">
          <cell r="E32" t="str">
            <v>SUMBA TENGAH</v>
          </cell>
          <cell r="F32" t="str">
            <v>SUMBA</v>
          </cell>
        </row>
        <row r="33">
          <cell r="E33" t="str">
            <v>SUMBA BARAT DAYA</v>
          </cell>
          <cell r="F33" t="str">
            <v>SUMBA</v>
          </cell>
        </row>
        <row r="34">
          <cell r="E34" t="str">
            <v>SABU RAIJUA</v>
          </cell>
          <cell r="F34" t="str">
            <v>SUMBA</v>
          </cell>
        </row>
        <row r="35">
          <cell r="E35" t="str">
            <v>LOMBOK BARAT</v>
          </cell>
          <cell r="F35" t="str">
            <v>LOMBOK</v>
          </cell>
        </row>
        <row r="36">
          <cell r="E36" t="str">
            <v>LOMBOK TENGAH</v>
          </cell>
          <cell r="F36" t="str">
            <v>LOMBOK</v>
          </cell>
        </row>
        <row r="37">
          <cell r="E37" t="str">
            <v>LOMBOK TIMUR</v>
          </cell>
          <cell r="F37" t="str">
            <v>LOMBOK</v>
          </cell>
        </row>
        <row r="38">
          <cell r="E38" t="str">
            <v>LOMBOK UTARA</v>
          </cell>
          <cell r="F38" t="str">
            <v>LOMBOK</v>
          </cell>
        </row>
        <row r="39">
          <cell r="E39" t="str">
            <v>KOTA MATARAM</v>
          </cell>
          <cell r="F39" t="str">
            <v>LOMBOK</v>
          </cell>
        </row>
        <row r="40">
          <cell r="E40" t="str">
            <v>SUMBAWA</v>
          </cell>
          <cell r="F40" t="str">
            <v>SUMBAWA BARAT</v>
          </cell>
        </row>
        <row r="41">
          <cell r="E41" t="str">
            <v>SUMBAWA BARAT</v>
          </cell>
          <cell r="F41" t="str">
            <v>SUMBAWA BARAT</v>
          </cell>
        </row>
        <row r="42">
          <cell r="E42" t="str">
            <v>DOMPU</v>
          </cell>
          <cell r="F42" t="str">
            <v>SUMBAWA TIMUR</v>
          </cell>
        </row>
        <row r="43">
          <cell r="E43" t="str">
            <v>BIMA</v>
          </cell>
          <cell r="F43" t="str">
            <v>SUMBAWA TIMUR</v>
          </cell>
        </row>
        <row r="44">
          <cell r="E44" t="str">
            <v>KOTA BIMA</v>
          </cell>
          <cell r="F44" t="str">
            <v>SUMBAWA TIMUR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KPI_Slide"/>
      <sheetName val="Kelas KPI"/>
      <sheetName val="Sheet1"/>
      <sheetName val="Summary KPI_Agust"/>
      <sheetName val="Sheet3"/>
      <sheetName val="Kelas KPI (2)"/>
      <sheetName val="5 Bottom KPI"/>
      <sheetName val="ST Cashless 0Trx_EstimasiManfee"/>
      <sheetName val="Rekap 5R"/>
      <sheetName val="OUTLET ADABTIBILITY"/>
      <sheetName val="OUTLET PRODUKTIF"/>
      <sheetName val="OUTLET AVAIBILITY (ST SA)"/>
      <sheetName val="OUTLET AGGRESIVITY (ST SO)"/>
      <sheetName val="OUTLET AVAIBILTY (ST VF)"/>
      <sheetName val="OUTLET AGGRESIVITY (ST REDEEM)"/>
      <sheetName val="Tier OA Sellthru SA &amp; VF "/>
      <sheetName val="Raw Fundamental"/>
      <sheetName val="Raw Trx ALL"/>
      <sheetName val="Summary ST INJ 24H"/>
      <sheetName val="5S"/>
      <sheetName val="Sheet2"/>
      <sheetName val="StockDaysAll_SA"/>
      <sheetName val="StockDaysAll_VF"/>
      <sheetName val="Orbit &amp; Soundbox"/>
      <sheetName val="VF Inject"/>
      <sheetName val="SO ALL"/>
      <sheetName val="SO Barcode DS"/>
      <sheetName val="ST Cashless 0 Trx (2)"/>
      <sheetName val="StockDaysAll_SA (2)"/>
    </sheetNames>
    <sheetDataSet>
      <sheetData sheetId="0"/>
      <sheetData sheetId="1"/>
      <sheetData sheetId="2"/>
      <sheetData sheetId="3">
        <row r="6">
          <cell r="BI6" t="str">
            <v>Ende Sikka</v>
          </cell>
          <cell r="BR6">
            <v>3376971987.7419329</v>
          </cell>
          <cell r="BS6">
            <v>3162450218</v>
          </cell>
          <cell r="BV6">
            <v>963</v>
          </cell>
          <cell r="BW6">
            <v>406</v>
          </cell>
        </row>
        <row r="7">
          <cell r="BI7" t="str">
            <v>Manggarai</v>
          </cell>
          <cell r="BR7">
            <v>6499452292.9032221</v>
          </cell>
          <cell r="BS7">
            <v>6089979206</v>
          </cell>
          <cell r="BV7">
            <v>2043</v>
          </cell>
          <cell r="BW7">
            <v>910</v>
          </cell>
        </row>
        <row r="8">
          <cell r="BI8" t="str">
            <v>Flores Timur</v>
          </cell>
          <cell r="BR8">
            <v>3294576507.7419338</v>
          </cell>
          <cell r="BS8">
            <v>3276425553</v>
          </cell>
          <cell r="BV8">
            <v>1059</v>
          </cell>
          <cell r="BW8">
            <v>551</v>
          </cell>
        </row>
        <row r="9">
          <cell r="BI9" t="str">
            <v>Malaka Timtim Belu</v>
          </cell>
          <cell r="BR9">
            <v>4460576267.7419348</v>
          </cell>
          <cell r="BS9">
            <v>4403371493</v>
          </cell>
          <cell r="BV9">
            <v>1464</v>
          </cell>
          <cell r="BW9">
            <v>633</v>
          </cell>
        </row>
        <row r="10">
          <cell r="BI10" t="str">
            <v>Kupang Rote</v>
          </cell>
          <cell r="BR10">
            <v>1830123953.5483844</v>
          </cell>
          <cell r="BS10">
            <v>1793794866</v>
          </cell>
          <cell r="BV10">
            <v>1000</v>
          </cell>
          <cell r="BW10">
            <v>489</v>
          </cell>
        </row>
        <row r="11">
          <cell r="BI11" t="str">
            <v>Bali Tengah</v>
          </cell>
          <cell r="BR11">
            <v>7300719543.2257891</v>
          </cell>
          <cell r="BS11">
            <v>7279516164</v>
          </cell>
          <cell r="BV11">
            <v>1692</v>
          </cell>
          <cell r="BW11">
            <v>1164</v>
          </cell>
        </row>
        <row r="12">
          <cell r="BI12" t="str">
            <v>Sumba</v>
          </cell>
          <cell r="BR12">
            <v>6903710505.1613045</v>
          </cell>
          <cell r="BS12">
            <v>6697863797</v>
          </cell>
          <cell r="BV12">
            <v>1317</v>
          </cell>
          <cell r="BW12">
            <v>500</v>
          </cell>
        </row>
        <row r="13">
          <cell r="BI13" t="str">
            <v>Bali Timur</v>
          </cell>
          <cell r="BR13">
            <v>4869788893.5483856</v>
          </cell>
          <cell r="BS13">
            <v>5476494552</v>
          </cell>
          <cell r="BV13">
            <v>1322</v>
          </cell>
          <cell r="BW13">
            <v>1008</v>
          </cell>
        </row>
        <row r="14">
          <cell r="BI14" t="str">
            <v>Bali Barat</v>
          </cell>
          <cell r="BR14">
            <v>2705972884.5161304</v>
          </cell>
          <cell r="BS14">
            <v>2999634490</v>
          </cell>
          <cell r="BV14">
            <v>1139</v>
          </cell>
          <cell r="BW14">
            <v>724</v>
          </cell>
        </row>
        <row r="15">
          <cell r="BI15" t="str">
            <v>Sumbawa Barat</v>
          </cell>
          <cell r="BR15">
            <v>5007244996.7741928</v>
          </cell>
          <cell r="BS15">
            <v>3864561871</v>
          </cell>
          <cell r="BV15">
            <v>997</v>
          </cell>
          <cell r="BW15">
            <v>234</v>
          </cell>
        </row>
        <row r="16">
          <cell r="BI16" t="str">
            <v>Boyolali</v>
          </cell>
          <cell r="BR16">
            <v>4503743574.8387089</v>
          </cell>
          <cell r="BS16">
            <v>4870041378</v>
          </cell>
          <cell r="BV16">
            <v>1601</v>
          </cell>
          <cell r="BW16">
            <v>913</v>
          </cell>
        </row>
        <row r="17">
          <cell r="BI17" t="str">
            <v>Jombang Mojokerto</v>
          </cell>
          <cell r="BR17">
            <v>2756545676.1290345</v>
          </cell>
          <cell r="BS17">
            <v>2094232094</v>
          </cell>
          <cell r="BV17">
            <v>1779</v>
          </cell>
          <cell r="BW17">
            <v>447</v>
          </cell>
        </row>
        <row r="18">
          <cell r="BI18" t="str">
            <v>Banyuwangi</v>
          </cell>
          <cell r="BR18">
            <v>2412478460.645164</v>
          </cell>
          <cell r="BS18">
            <v>2390154318</v>
          </cell>
          <cell r="BV18">
            <v>1001</v>
          </cell>
          <cell r="BW18">
            <v>448</v>
          </cell>
        </row>
        <row r="19">
          <cell r="BI19" t="str">
            <v>Semarang</v>
          </cell>
          <cell r="BR19">
            <v>5457160643.2258062</v>
          </cell>
          <cell r="BS19">
            <v>3244590880</v>
          </cell>
          <cell r="BV19">
            <v>1279</v>
          </cell>
          <cell r="BW19">
            <v>261</v>
          </cell>
        </row>
        <row r="20">
          <cell r="BI20" t="str">
            <v>Daerah Istimewa Yogyakarta</v>
          </cell>
          <cell r="BR20">
            <v>5117068530.3225784</v>
          </cell>
          <cell r="BS20">
            <v>5152650335</v>
          </cell>
          <cell r="BV20">
            <v>2166</v>
          </cell>
          <cell r="BW20">
            <v>1237</v>
          </cell>
        </row>
        <row r="21">
          <cell r="BI21" t="str">
            <v>Situbondowoso</v>
          </cell>
          <cell r="BR21">
            <v>2374956330.3225818</v>
          </cell>
          <cell r="BS21">
            <v>2331931589</v>
          </cell>
          <cell r="BV21">
            <v>1020</v>
          </cell>
          <cell r="BW21">
            <v>522</v>
          </cell>
        </row>
        <row r="22">
          <cell r="BI22" t="str">
            <v>Cilacap Banyumas</v>
          </cell>
          <cell r="BR22">
            <v>8768375507.0967617</v>
          </cell>
          <cell r="BS22">
            <v>5202781943</v>
          </cell>
          <cell r="BV22">
            <v>2403</v>
          </cell>
          <cell r="BW22">
            <v>429</v>
          </cell>
        </row>
        <row r="23">
          <cell r="BI23" t="str">
            <v>Malang</v>
          </cell>
          <cell r="BR23">
            <v>4891536500.6451597</v>
          </cell>
          <cell r="BS23">
            <v>3936556713</v>
          </cell>
          <cell r="BV23">
            <v>1639</v>
          </cell>
          <cell r="BW23">
            <v>597</v>
          </cell>
        </row>
        <row r="24">
          <cell r="BI24" t="str">
            <v>Kota Surabaya</v>
          </cell>
          <cell r="BR24">
            <v>2662193185.1612902</v>
          </cell>
          <cell r="BS24">
            <v>2640042748</v>
          </cell>
          <cell r="BV24">
            <v>1352</v>
          </cell>
          <cell r="BW24">
            <v>706</v>
          </cell>
        </row>
        <row r="25">
          <cell r="BI25" t="str">
            <v>Lamongan Gresik</v>
          </cell>
          <cell r="BR25">
            <v>3805443923.2258081</v>
          </cell>
          <cell r="BS25">
            <v>2876907610</v>
          </cell>
          <cell r="BV25">
            <v>1675</v>
          </cell>
          <cell r="BW25">
            <v>589</v>
          </cell>
        </row>
        <row r="26">
          <cell r="BI26" t="str">
            <v>Ponorogo</v>
          </cell>
          <cell r="BR26">
            <v>7588120181.2903318</v>
          </cell>
          <cell r="BS26">
            <v>7762140639</v>
          </cell>
          <cell r="BV26">
            <v>1421</v>
          </cell>
          <cell r="BW26">
            <v>289</v>
          </cell>
        </row>
        <row r="27">
          <cell r="BI27" t="str">
            <v>Surakarta</v>
          </cell>
          <cell r="BR27">
            <v>4310594089.6774244</v>
          </cell>
          <cell r="BS27">
            <v>3288174632</v>
          </cell>
          <cell r="BV27">
            <v>1317</v>
          </cell>
          <cell r="BW27">
            <v>393</v>
          </cell>
        </row>
        <row r="28">
          <cell r="BI28" t="str">
            <v>Demak</v>
          </cell>
          <cell r="BR28">
            <v>2341138336.1290317</v>
          </cell>
          <cell r="BS28">
            <v>2253191323</v>
          </cell>
          <cell r="BV28">
            <v>1444</v>
          </cell>
          <cell r="BW28">
            <v>845</v>
          </cell>
        </row>
        <row r="29">
          <cell r="BI29" t="str">
            <v>New Batang</v>
          </cell>
          <cell r="BR29">
            <v>11725270874.838707</v>
          </cell>
          <cell r="BS29">
            <v>6232791880</v>
          </cell>
          <cell r="BV29">
            <v>2319</v>
          </cell>
          <cell r="BW29">
            <v>669</v>
          </cell>
        </row>
        <row r="30">
          <cell r="BI30" t="str">
            <v>Madura</v>
          </cell>
          <cell r="BR30">
            <v>5370804843.2258177</v>
          </cell>
          <cell r="BS30">
            <v>5842359318</v>
          </cell>
          <cell r="BV30">
            <v>2994</v>
          </cell>
          <cell r="BW30">
            <v>1858</v>
          </cell>
        </row>
        <row r="31">
          <cell r="BI31" t="str">
            <v>Sumbawa Timur</v>
          </cell>
          <cell r="BR31">
            <v>5458118942.580658</v>
          </cell>
          <cell r="BS31">
            <v>4995779791</v>
          </cell>
          <cell r="BV31">
            <v>1263</v>
          </cell>
          <cell r="BW31">
            <v>493</v>
          </cell>
        </row>
        <row r="32">
          <cell r="BI32" t="str">
            <v>Jember</v>
          </cell>
          <cell r="BR32">
            <v>4745642021.2903242</v>
          </cell>
          <cell r="BS32">
            <v>4698945933</v>
          </cell>
          <cell r="BV32">
            <v>1154</v>
          </cell>
          <cell r="BW32">
            <v>536</v>
          </cell>
        </row>
        <row r="33">
          <cell r="BI33" t="str">
            <v>Magelang Temanggung</v>
          </cell>
          <cell r="BR33">
            <v>3519131651.6129012</v>
          </cell>
          <cell r="BS33">
            <v>3086761393</v>
          </cell>
          <cell r="BV33">
            <v>1124</v>
          </cell>
          <cell r="BW33">
            <v>423</v>
          </cell>
        </row>
        <row r="34">
          <cell r="BI34" t="str">
            <v>Sidoarjo Pasuruan</v>
          </cell>
          <cell r="BR34">
            <v>4160867101.9354773</v>
          </cell>
          <cell r="BS34">
            <v>3703007931</v>
          </cell>
          <cell r="BV34">
            <v>1698</v>
          </cell>
          <cell r="BW34">
            <v>563</v>
          </cell>
        </row>
        <row r="35">
          <cell r="BI35" t="str">
            <v>Jepara Kudus</v>
          </cell>
          <cell r="BR35">
            <v>2484183249.0322604</v>
          </cell>
          <cell r="BS35">
            <v>2038526529</v>
          </cell>
          <cell r="BV35">
            <v>1403</v>
          </cell>
          <cell r="BW35">
            <v>481</v>
          </cell>
        </row>
        <row r="36">
          <cell r="BI36" t="str">
            <v>Tulungagung</v>
          </cell>
          <cell r="BR36">
            <v>3223951409.6774178</v>
          </cell>
          <cell r="BS36">
            <v>3813092279</v>
          </cell>
          <cell r="BV36">
            <v>1617</v>
          </cell>
          <cell r="BW36">
            <v>1307</v>
          </cell>
        </row>
        <row r="37">
          <cell r="BI37" t="str">
            <v>Lombok</v>
          </cell>
          <cell r="BR37">
            <v>4259990308.3870854</v>
          </cell>
          <cell r="BS37">
            <v>4346300081</v>
          </cell>
          <cell r="BV37">
            <v>2545</v>
          </cell>
          <cell r="BW37">
            <v>1610</v>
          </cell>
        </row>
        <row r="38">
          <cell r="BI38" t="str">
            <v>New Kebumen</v>
          </cell>
          <cell r="BR38">
            <v>2609786461.9354815</v>
          </cell>
          <cell r="BS38">
            <v>3192656250</v>
          </cell>
          <cell r="BV38">
            <v>1161</v>
          </cell>
          <cell r="BW38">
            <v>852</v>
          </cell>
        </row>
        <row r="39">
          <cell r="BI39" t="str">
            <v>Tegal Brebes</v>
          </cell>
          <cell r="BR39">
            <v>9909817941.935482</v>
          </cell>
          <cell r="BS39">
            <v>4414953153</v>
          </cell>
          <cell r="BV39">
            <v>1850</v>
          </cell>
          <cell r="BW39">
            <v>434</v>
          </cell>
        </row>
        <row r="40">
          <cell r="BI40" t="str">
            <v>Tuban Bojonegoro</v>
          </cell>
          <cell r="BR40">
            <v>2462597434.1935496</v>
          </cell>
          <cell r="BS40">
            <v>3302451057</v>
          </cell>
          <cell r="BV40">
            <v>1765</v>
          </cell>
          <cell r="BW40">
            <v>1682</v>
          </cell>
        </row>
        <row r="41">
          <cell r="BI41" t="str">
            <v>Banjarnegara</v>
          </cell>
          <cell r="BR41">
            <v>5508919439.3548317</v>
          </cell>
          <cell r="BS41">
            <v>4125009923</v>
          </cell>
          <cell r="BV41">
            <v>2184</v>
          </cell>
          <cell r="BW41">
            <v>890</v>
          </cell>
        </row>
        <row r="42">
          <cell r="BI42" t="str">
            <v>Madiun</v>
          </cell>
          <cell r="BR42">
            <v>2855777729.0322628</v>
          </cell>
          <cell r="BS42">
            <v>3028074079</v>
          </cell>
          <cell r="BV42">
            <v>1407</v>
          </cell>
          <cell r="BW42">
            <v>810</v>
          </cell>
        </row>
        <row r="43">
          <cell r="BI43" t="str">
            <v>Kota Probolinggo</v>
          </cell>
          <cell r="BR43">
            <v>3180282185.8064551</v>
          </cell>
          <cell r="BS43">
            <v>3236990033</v>
          </cell>
          <cell r="BV43">
            <v>1543</v>
          </cell>
          <cell r="BW43">
            <v>832</v>
          </cell>
        </row>
        <row r="44">
          <cell r="BI44" t="str">
            <v>Pati</v>
          </cell>
          <cell r="BR44">
            <v>3305820876.1290302</v>
          </cell>
          <cell r="BS44">
            <v>2970394263</v>
          </cell>
          <cell r="BV44">
            <v>1060</v>
          </cell>
          <cell r="BW44">
            <v>401</v>
          </cell>
        </row>
        <row r="45">
          <cell r="BI45" t="str">
            <v>Sragen</v>
          </cell>
          <cell r="BR45">
            <v>3937427482.580647</v>
          </cell>
          <cell r="BS45">
            <v>2928357308</v>
          </cell>
          <cell r="BV45">
            <v>1949</v>
          </cell>
          <cell r="BW45">
            <v>393</v>
          </cell>
        </row>
        <row r="46">
          <cell r="BI46" t="str">
            <v>Kediri</v>
          </cell>
          <cell r="BR46">
            <v>4462982736.129035</v>
          </cell>
          <cell r="BS46">
            <v>3212644415</v>
          </cell>
          <cell r="BV46">
            <v>2361</v>
          </cell>
          <cell r="BW46">
            <v>552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_WD_Mahendra" refreshedDate="46260.721942013886" createdVersion="8" refreshedVersion="8" minRefreshableVersion="3" recordCount="933" xr:uid="{BD7A7768-5825-4897-8203-BF8A6F571FFC}">
  <cacheSource type="worksheet">
    <worksheetSource ref="A1:E934" sheet="Sheet3"/>
  </cacheSource>
  <cacheFields count="5">
    <cacheField name="used_date" numFmtId="14">
      <sharedItems containsSemiMixedTypes="0" containsNonDate="0" containsDate="1" containsString="0" minDate="2026-08-01T00:00:00" maxDate="2026-08-24T00:00:00"/>
    </cacheField>
    <cacheField name="region_so" numFmtId="0">
      <sharedItems/>
    </cacheField>
    <cacheField name="city_so" numFmtId="0">
      <sharedItems/>
    </cacheField>
    <cacheField name="sum(price_origin)" numFmtId="0">
      <sharedItems containsSemiMixedTypes="0" containsString="0" containsNumber="1" containsInteger="1" minValue="6500" maxValue="198414500"/>
    </cacheField>
    <cacheField name="cluster" numFmtId="0">
      <sharedItems count="12">
        <s v="FLORES TIMUR"/>
        <s v="BALI TENGAH"/>
        <s v="BALI TIMUR"/>
        <s v="MALAKA TIMTIM BELU"/>
        <s v="SUMBAWA TIMUR"/>
        <s v="BALI BARAT"/>
        <s v="ENDE SIKKA"/>
        <s v="KUPANG ROTE"/>
        <s v="LOMBOK"/>
        <s v="MANGGARAI"/>
        <s v="SUMBA"/>
        <s v="SUMBAWA B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d v="2026-08-01T00:00:00"/>
    <s v="BALINUSRA"/>
    <s v="ALOR"/>
    <n v="106000"/>
    <x v="0"/>
  </r>
  <r>
    <d v="2026-08-01T00:00:00"/>
    <s v="BALINUSRA"/>
    <s v="BADUNG"/>
    <n v="180484500"/>
    <x v="1"/>
  </r>
  <r>
    <d v="2026-08-01T00:00:00"/>
    <s v="BALINUSRA"/>
    <s v="BANGLI"/>
    <n v="19055500"/>
    <x v="2"/>
  </r>
  <r>
    <d v="2026-08-01T00:00:00"/>
    <s v="BALINUSRA"/>
    <s v="BELU"/>
    <n v="178000"/>
    <x v="3"/>
  </r>
  <r>
    <d v="2026-08-01T00:00:00"/>
    <s v="BALINUSRA"/>
    <s v="BIMA"/>
    <n v="6856000"/>
    <x v="4"/>
  </r>
  <r>
    <d v="2026-08-01T00:00:00"/>
    <s v="BALINUSRA"/>
    <s v="BULELENG"/>
    <n v="38392500"/>
    <x v="5"/>
  </r>
  <r>
    <d v="2026-08-01T00:00:00"/>
    <s v="BALINUSRA"/>
    <s v="DOMPU"/>
    <n v="12402000"/>
    <x v="4"/>
  </r>
  <r>
    <d v="2026-08-01T00:00:00"/>
    <s v="BALINUSRA"/>
    <s v="ENDE"/>
    <n v="161500"/>
    <x v="6"/>
  </r>
  <r>
    <d v="2026-08-01T00:00:00"/>
    <s v="BALINUSRA"/>
    <s v="FLORES TIMUR"/>
    <n v="1319000"/>
    <x v="0"/>
  </r>
  <r>
    <d v="2026-08-01T00:00:00"/>
    <s v="BALINUSRA"/>
    <s v="GIANYAR"/>
    <n v="27941500"/>
    <x v="2"/>
  </r>
  <r>
    <d v="2026-08-01T00:00:00"/>
    <s v="BALINUSRA"/>
    <s v="JEMBRANA"/>
    <n v="11654500"/>
    <x v="5"/>
  </r>
  <r>
    <d v="2026-08-01T00:00:00"/>
    <s v="BALINUSRA"/>
    <s v="KARANG ASEM"/>
    <n v="19533000"/>
    <x v="2"/>
  </r>
  <r>
    <d v="2026-08-01T00:00:00"/>
    <s v="BALINUSRA"/>
    <s v="KLUNGKUNG"/>
    <n v="11866500"/>
    <x v="2"/>
  </r>
  <r>
    <d v="2026-08-01T00:00:00"/>
    <s v="BALINUSRA"/>
    <s v="KOTA BIMA"/>
    <n v="5943500"/>
    <x v="4"/>
  </r>
  <r>
    <d v="2026-08-01T00:00:00"/>
    <s v="BALINUSRA"/>
    <s v="KOTA DENPASAR"/>
    <n v="87296500"/>
    <x v="1"/>
  </r>
  <r>
    <d v="2026-08-01T00:00:00"/>
    <s v="BALINUSRA"/>
    <s v="KOTA KUPANG"/>
    <n v="1753000"/>
    <x v="7"/>
  </r>
  <r>
    <d v="2026-08-01T00:00:00"/>
    <s v="BALINUSRA"/>
    <s v="KOTA MATARAM"/>
    <n v="5090000"/>
    <x v="8"/>
  </r>
  <r>
    <d v="2026-08-01T00:00:00"/>
    <s v="BALINUSRA"/>
    <s v="KUPANG"/>
    <n v="377500"/>
    <x v="7"/>
  </r>
  <r>
    <d v="2026-08-01T00:00:00"/>
    <s v="BALINUSRA"/>
    <s v="LEMBATA"/>
    <n v="62500"/>
    <x v="0"/>
  </r>
  <r>
    <d v="2026-08-01T00:00:00"/>
    <s v="BALINUSRA"/>
    <s v="LOMBOK BARAT"/>
    <n v="12634500"/>
    <x v="8"/>
  </r>
  <r>
    <d v="2026-08-01T00:00:00"/>
    <s v="BALINUSRA"/>
    <s v="LOMBOK TENGAH"/>
    <n v="16229000"/>
    <x v="8"/>
  </r>
  <r>
    <d v="2026-08-01T00:00:00"/>
    <s v="BALINUSRA"/>
    <s v="LOMBOK TIMUR"/>
    <n v="5132000"/>
    <x v="8"/>
  </r>
  <r>
    <d v="2026-08-01T00:00:00"/>
    <s v="BALINUSRA"/>
    <s v="LOMBOK UTARA"/>
    <n v="26034500"/>
    <x v="8"/>
  </r>
  <r>
    <d v="2026-08-01T00:00:00"/>
    <s v="BALINUSRA"/>
    <s v="MALAKA"/>
    <n v="176000"/>
    <x v="3"/>
  </r>
  <r>
    <d v="2026-08-01T00:00:00"/>
    <s v="BALINUSRA"/>
    <s v="MANGGARAI"/>
    <n v="2862500"/>
    <x v="9"/>
  </r>
  <r>
    <d v="2026-08-01T00:00:00"/>
    <s v="BALINUSRA"/>
    <s v="MANGGARAI BARAT"/>
    <n v="1122900"/>
    <x v="9"/>
  </r>
  <r>
    <d v="2026-08-01T00:00:00"/>
    <s v="BALINUSRA"/>
    <s v="MANGGARAI TIMUR"/>
    <n v="985500"/>
    <x v="9"/>
  </r>
  <r>
    <d v="2026-08-01T00:00:00"/>
    <s v="BALINUSRA"/>
    <s v="NAGEKEO"/>
    <n v="12500"/>
    <x v="9"/>
  </r>
  <r>
    <d v="2026-08-01T00:00:00"/>
    <s v="BALINUSRA"/>
    <s v="NGADA"/>
    <n v="167500"/>
    <x v="9"/>
  </r>
  <r>
    <d v="2026-08-01T00:00:00"/>
    <s v="BALINUSRA"/>
    <s v="ROTE NDAO"/>
    <n v="126000"/>
    <x v="7"/>
  </r>
  <r>
    <d v="2026-08-01T00:00:00"/>
    <s v="BALINUSRA"/>
    <s v="SABU RAIJUA"/>
    <n v="27000"/>
    <x v="10"/>
  </r>
  <r>
    <d v="2026-08-01T00:00:00"/>
    <s v="BALINUSRA"/>
    <s v="SIKKA"/>
    <n v="3173500"/>
    <x v="6"/>
  </r>
  <r>
    <d v="2026-08-01T00:00:00"/>
    <s v="BALINUSRA"/>
    <s v="SUMBA BARAT"/>
    <n v="326500"/>
    <x v="10"/>
  </r>
  <r>
    <d v="2026-08-01T00:00:00"/>
    <s v="BALINUSRA"/>
    <s v="SUMBA BARAT DAYA"/>
    <n v="969000"/>
    <x v="10"/>
  </r>
  <r>
    <d v="2026-08-01T00:00:00"/>
    <s v="BALINUSRA"/>
    <s v="SUMBA TENGAH"/>
    <n v="456500"/>
    <x v="10"/>
  </r>
  <r>
    <d v="2026-08-01T00:00:00"/>
    <s v="BALINUSRA"/>
    <s v="SUMBA TIMUR"/>
    <n v="583500"/>
    <x v="10"/>
  </r>
  <r>
    <d v="2026-08-01T00:00:00"/>
    <s v="BALINUSRA"/>
    <s v="SUMBAWA"/>
    <n v="41890000"/>
    <x v="11"/>
  </r>
  <r>
    <d v="2026-08-01T00:00:00"/>
    <s v="BALINUSRA"/>
    <s v="SUMBAWA BARAT"/>
    <n v="27684000"/>
    <x v="11"/>
  </r>
  <r>
    <d v="2026-08-01T00:00:00"/>
    <s v="BALINUSRA"/>
    <s v="TABANAN"/>
    <n v="17534000"/>
    <x v="5"/>
  </r>
  <r>
    <d v="2026-08-01T00:00:00"/>
    <s v="BALINUSRA"/>
    <s v="TIMOR TENGAH SELATAN"/>
    <n v="244500"/>
    <x v="3"/>
  </r>
  <r>
    <d v="2026-08-01T00:00:00"/>
    <s v="BALINUSRA"/>
    <s v="TIMOR TENGAH UTARA"/>
    <n v="230500"/>
    <x v="3"/>
  </r>
  <r>
    <d v="2026-08-02T00:00:00"/>
    <s v="BALINUSRA"/>
    <s v="ALOR"/>
    <n v="81000"/>
    <x v="0"/>
  </r>
  <r>
    <d v="2026-08-02T00:00:00"/>
    <s v="BALINUSRA"/>
    <s v="BADUNG"/>
    <n v="178920500"/>
    <x v="1"/>
  </r>
  <r>
    <d v="2026-08-02T00:00:00"/>
    <s v="BALINUSRA"/>
    <s v="BANGLI"/>
    <n v="21603000"/>
    <x v="2"/>
  </r>
  <r>
    <d v="2026-08-02T00:00:00"/>
    <s v="BALINUSRA"/>
    <s v="BELU"/>
    <n v="146500"/>
    <x v="3"/>
  </r>
  <r>
    <d v="2026-08-02T00:00:00"/>
    <s v="BALINUSRA"/>
    <s v="BIMA"/>
    <n v="7015500"/>
    <x v="4"/>
  </r>
  <r>
    <d v="2026-08-02T00:00:00"/>
    <s v="BALINUSRA"/>
    <s v="BULELENG"/>
    <n v="35133000"/>
    <x v="5"/>
  </r>
  <r>
    <d v="2026-08-02T00:00:00"/>
    <s v="BALINUSRA"/>
    <s v="DOMPU"/>
    <n v="10833000"/>
    <x v="4"/>
  </r>
  <r>
    <d v="2026-08-02T00:00:00"/>
    <s v="BALINUSRA"/>
    <s v="ENDE"/>
    <n v="251500"/>
    <x v="6"/>
  </r>
  <r>
    <d v="2026-08-02T00:00:00"/>
    <s v="BALINUSRA"/>
    <s v="FLORES TIMUR"/>
    <n v="674000"/>
    <x v="0"/>
  </r>
  <r>
    <d v="2026-08-02T00:00:00"/>
    <s v="BALINUSRA"/>
    <s v="GIANYAR"/>
    <n v="27737500"/>
    <x v="2"/>
  </r>
  <r>
    <d v="2026-08-02T00:00:00"/>
    <s v="BALINUSRA"/>
    <s v="JEMBRANA"/>
    <n v="10957000"/>
    <x v="5"/>
  </r>
  <r>
    <d v="2026-08-02T00:00:00"/>
    <s v="BALINUSRA"/>
    <s v="KARANG ASEM"/>
    <n v="21835500"/>
    <x v="2"/>
  </r>
  <r>
    <d v="2026-08-02T00:00:00"/>
    <s v="BALINUSRA"/>
    <s v="KLUNGKUNG"/>
    <n v="10824500"/>
    <x v="2"/>
  </r>
  <r>
    <d v="2026-08-02T00:00:00"/>
    <s v="BALINUSRA"/>
    <s v="KOTA BIMA"/>
    <n v="4804500"/>
    <x v="4"/>
  </r>
  <r>
    <d v="2026-08-02T00:00:00"/>
    <s v="BALINUSRA"/>
    <s v="KOTA DENPASAR"/>
    <n v="79206000"/>
    <x v="1"/>
  </r>
  <r>
    <d v="2026-08-02T00:00:00"/>
    <s v="BALINUSRA"/>
    <s v="KOTA KUPANG"/>
    <n v="1188500"/>
    <x v="7"/>
  </r>
  <r>
    <d v="2026-08-02T00:00:00"/>
    <s v="BALINUSRA"/>
    <s v="KOTA MATARAM"/>
    <n v="4018500"/>
    <x v="8"/>
  </r>
  <r>
    <d v="2026-08-02T00:00:00"/>
    <s v="BALINUSRA"/>
    <s v="KUPANG"/>
    <n v="297500"/>
    <x v="7"/>
  </r>
  <r>
    <d v="2026-08-02T00:00:00"/>
    <s v="BALINUSRA"/>
    <s v="LEMBATA"/>
    <n v="99000"/>
    <x v="0"/>
  </r>
  <r>
    <d v="2026-08-02T00:00:00"/>
    <s v="BALINUSRA"/>
    <s v="LOMBOK BARAT"/>
    <n v="11450500"/>
    <x v="8"/>
  </r>
  <r>
    <d v="2026-08-02T00:00:00"/>
    <s v="BALINUSRA"/>
    <s v="LOMBOK TENGAH"/>
    <n v="14967000"/>
    <x v="8"/>
  </r>
  <r>
    <d v="2026-08-02T00:00:00"/>
    <s v="BALINUSRA"/>
    <s v="LOMBOK TIMUR"/>
    <n v="4019000"/>
    <x v="8"/>
  </r>
  <r>
    <d v="2026-08-02T00:00:00"/>
    <s v="BALINUSRA"/>
    <s v="LOMBOK UTARA"/>
    <n v="25928000"/>
    <x v="8"/>
  </r>
  <r>
    <d v="2026-08-02T00:00:00"/>
    <s v="BALINUSRA"/>
    <s v="MALAKA"/>
    <n v="88000"/>
    <x v="3"/>
  </r>
  <r>
    <d v="2026-08-02T00:00:00"/>
    <s v="BALINUSRA"/>
    <s v="MANGGARAI"/>
    <n v="860500"/>
    <x v="9"/>
  </r>
  <r>
    <d v="2026-08-02T00:00:00"/>
    <s v="BALINUSRA"/>
    <s v="MANGGARAI BARAT"/>
    <n v="1189500"/>
    <x v="9"/>
  </r>
  <r>
    <d v="2026-08-02T00:00:00"/>
    <s v="BALINUSRA"/>
    <s v="MANGGARAI TIMUR"/>
    <n v="540000"/>
    <x v="9"/>
  </r>
  <r>
    <d v="2026-08-02T00:00:00"/>
    <s v="BALINUSRA"/>
    <s v="NAGEKEO"/>
    <n v="68000"/>
    <x v="9"/>
  </r>
  <r>
    <d v="2026-08-02T00:00:00"/>
    <s v="BALINUSRA"/>
    <s v="NGADA"/>
    <n v="107000"/>
    <x v="9"/>
  </r>
  <r>
    <d v="2026-08-02T00:00:00"/>
    <s v="BALINUSRA"/>
    <s v="ROTE NDAO"/>
    <n v="124500"/>
    <x v="7"/>
  </r>
  <r>
    <d v="2026-08-02T00:00:00"/>
    <s v="BALINUSRA"/>
    <s v="SIKKA"/>
    <n v="1003500"/>
    <x v="6"/>
  </r>
  <r>
    <d v="2026-08-02T00:00:00"/>
    <s v="BALINUSRA"/>
    <s v="SUMBA BARAT"/>
    <n v="280500"/>
    <x v="10"/>
  </r>
  <r>
    <d v="2026-08-02T00:00:00"/>
    <s v="BALINUSRA"/>
    <s v="SUMBA BARAT DAYA"/>
    <n v="1160000"/>
    <x v="10"/>
  </r>
  <r>
    <d v="2026-08-02T00:00:00"/>
    <s v="BALINUSRA"/>
    <s v="SUMBA TENGAH"/>
    <n v="285500"/>
    <x v="10"/>
  </r>
  <r>
    <d v="2026-08-02T00:00:00"/>
    <s v="BALINUSRA"/>
    <s v="SUMBA TIMUR"/>
    <n v="943000"/>
    <x v="10"/>
  </r>
  <r>
    <d v="2026-08-02T00:00:00"/>
    <s v="BALINUSRA"/>
    <s v="SUMBAWA"/>
    <n v="38490500"/>
    <x v="11"/>
  </r>
  <r>
    <d v="2026-08-02T00:00:00"/>
    <s v="BALINUSRA"/>
    <s v="SUMBAWA BARAT"/>
    <n v="24488500"/>
    <x v="11"/>
  </r>
  <r>
    <d v="2026-08-02T00:00:00"/>
    <s v="BALINUSRA"/>
    <s v="TABANAN"/>
    <n v="17197000"/>
    <x v="5"/>
  </r>
  <r>
    <d v="2026-08-02T00:00:00"/>
    <s v="BALINUSRA"/>
    <s v="TIMOR TENGAH SELATAN"/>
    <n v="265000"/>
    <x v="3"/>
  </r>
  <r>
    <d v="2026-08-02T00:00:00"/>
    <s v="BALINUSRA"/>
    <s v="TIMOR TENGAH UTARA"/>
    <n v="126500"/>
    <x v="3"/>
  </r>
  <r>
    <d v="2026-08-03T00:00:00"/>
    <s v="BALINUSRA"/>
    <s v="ALOR"/>
    <n v="115000"/>
    <x v="0"/>
  </r>
  <r>
    <d v="2026-08-03T00:00:00"/>
    <s v="BALINUSRA"/>
    <s v="BADUNG"/>
    <n v="198414500"/>
    <x v="1"/>
  </r>
  <r>
    <d v="2026-08-03T00:00:00"/>
    <s v="BALINUSRA"/>
    <s v="BANGLI"/>
    <n v="21073500"/>
    <x v="2"/>
  </r>
  <r>
    <d v="2026-08-03T00:00:00"/>
    <s v="BALINUSRA"/>
    <s v="BELU"/>
    <n v="307500"/>
    <x v="3"/>
  </r>
  <r>
    <d v="2026-08-03T00:00:00"/>
    <s v="BALINUSRA"/>
    <s v="BIMA"/>
    <n v="6296000"/>
    <x v="4"/>
  </r>
  <r>
    <d v="2026-08-03T00:00:00"/>
    <s v="BALINUSRA"/>
    <s v="BULELENG"/>
    <n v="39370000"/>
    <x v="5"/>
  </r>
  <r>
    <d v="2026-08-03T00:00:00"/>
    <s v="BALINUSRA"/>
    <s v="DOMPU"/>
    <n v="11560000"/>
    <x v="4"/>
  </r>
  <r>
    <d v="2026-08-03T00:00:00"/>
    <s v="BALINUSRA"/>
    <s v="ENDE"/>
    <n v="329000"/>
    <x v="6"/>
  </r>
  <r>
    <d v="2026-08-03T00:00:00"/>
    <s v="BALINUSRA"/>
    <s v="FLORES TIMUR"/>
    <n v="1532500"/>
    <x v="0"/>
  </r>
  <r>
    <d v="2026-08-03T00:00:00"/>
    <s v="BALINUSRA"/>
    <s v="GIANYAR"/>
    <n v="30648500"/>
    <x v="2"/>
  </r>
  <r>
    <d v="2026-08-03T00:00:00"/>
    <s v="BALINUSRA"/>
    <s v="JEMBRANA"/>
    <n v="12291500"/>
    <x v="5"/>
  </r>
  <r>
    <d v="2026-08-03T00:00:00"/>
    <s v="BALINUSRA"/>
    <s v="KARANG ASEM"/>
    <n v="21074000"/>
    <x v="2"/>
  </r>
  <r>
    <d v="2026-08-03T00:00:00"/>
    <s v="BALINUSRA"/>
    <s v="KLUNGKUNG"/>
    <n v="11682500"/>
    <x v="2"/>
  </r>
  <r>
    <d v="2026-08-03T00:00:00"/>
    <s v="BALINUSRA"/>
    <s v="KOTA BIMA"/>
    <n v="5604000"/>
    <x v="4"/>
  </r>
  <r>
    <d v="2026-08-03T00:00:00"/>
    <s v="BALINUSRA"/>
    <s v="KOTA DENPASAR"/>
    <n v="83905000"/>
    <x v="1"/>
  </r>
  <r>
    <d v="2026-08-03T00:00:00"/>
    <s v="BALINUSRA"/>
    <s v="KOTA KUPANG"/>
    <n v="2873500"/>
    <x v="7"/>
  </r>
  <r>
    <d v="2026-08-03T00:00:00"/>
    <s v="BALINUSRA"/>
    <s v="KOTA MATARAM"/>
    <n v="4385500"/>
    <x v="8"/>
  </r>
  <r>
    <d v="2026-08-03T00:00:00"/>
    <s v="BALINUSRA"/>
    <s v="KUPANG"/>
    <n v="556000"/>
    <x v="7"/>
  </r>
  <r>
    <d v="2026-08-03T00:00:00"/>
    <s v="BALINUSRA"/>
    <s v="LEMBATA"/>
    <n v="187000"/>
    <x v="0"/>
  </r>
  <r>
    <d v="2026-08-03T00:00:00"/>
    <s v="BALINUSRA"/>
    <s v="LOMBOK BARAT"/>
    <n v="10733500"/>
    <x v="8"/>
  </r>
  <r>
    <d v="2026-08-03T00:00:00"/>
    <s v="BALINUSRA"/>
    <s v="LOMBOK TENGAH"/>
    <n v="14183500"/>
    <x v="8"/>
  </r>
  <r>
    <d v="2026-08-03T00:00:00"/>
    <s v="BALINUSRA"/>
    <s v="LOMBOK TIMUR"/>
    <n v="4162500"/>
    <x v="8"/>
  </r>
  <r>
    <d v="2026-08-03T00:00:00"/>
    <s v="BALINUSRA"/>
    <s v="LOMBOK UTARA"/>
    <n v="24480500"/>
    <x v="8"/>
  </r>
  <r>
    <d v="2026-08-03T00:00:00"/>
    <s v="BALINUSRA"/>
    <s v="MALAKA"/>
    <n v="281000"/>
    <x v="3"/>
  </r>
  <r>
    <d v="2026-08-03T00:00:00"/>
    <s v="BALINUSRA"/>
    <s v="MANGGARAI"/>
    <n v="1134500"/>
    <x v="9"/>
  </r>
  <r>
    <d v="2026-08-03T00:00:00"/>
    <s v="BALINUSRA"/>
    <s v="MANGGARAI BARAT"/>
    <n v="637000"/>
    <x v="9"/>
  </r>
  <r>
    <d v="2026-08-03T00:00:00"/>
    <s v="BALINUSRA"/>
    <s v="MANGGARAI TIMUR"/>
    <n v="553000"/>
    <x v="9"/>
  </r>
  <r>
    <d v="2026-08-03T00:00:00"/>
    <s v="BALINUSRA"/>
    <s v="NAGEKEO"/>
    <n v="183000"/>
    <x v="9"/>
  </r>
  <r>
    <d v="2026-08-03T00:00:00"/>
    <s v="BALINUSRA"/>
    <s v="NGADA"/>
    <n v="117000"/>
    <x v="9"/>
  </r>
  <r>
    <d v="2026-08-03T00:00:00"/>
    <s v="BALINUSRA"/>
    <s v="ROTE NDAO"/>
    <n v="292000"/>
    <x v="7"/>
  </r>
  <r>
    <d v="2026-08-03T00:00:00"/>
    <s v="BALINUSRA"/>
    <s v="SIKKA"/>
    <n v="2883500"/>
    <x v="6"/>
  </r>
  <r>
    <d v="2026-08-03T00:00:00"/>
    <s v="BALINUSRA"/>
    <s v="SUMBA BARAT"/>
    <n v="456500"/>
    <x v="10"/>
  </r>
  <r>
    <d v="2026-08-03T00:00:00"/>
    <s v="BALINUSRA"/>
    <s v="SUMBA BARAT DAYA"/>
    <n v="1535000"/>
    <x v="10"/>
  </r>
  <r>
    <d v="2026-08-03T00:00:00"/>
    <s v="BALINUSRA"/>
    <s v="SUMBA TENGAH"/>
    <n v="264500"/>
    <x v="10"/>
  </r>
  <r>
    <d v="2026-08-03T00:00:00"/>
    <s v="BALINUSRA"/>
    <s v="SUMBA TIMUR"/>
    <n v="1488500"/>
    <x v="10"/>
  </r>
  <r>
    <d v="2026-08-03T00:00:00"/>
    <s v="BALINUSRA"/>
    <s v="SUMBAWA"/>
    <n v="40515500"/>
    <x v="11"/>
  </r>
  <r>
    <d v="2026-08-03T00:00:00"/>
    <s v="BALINUSRA"/>
    <s v="SUMBAWA BARAT"/>
    <n v="23865500"/>
    <x v="11"/>
  </r>
  <r>
    <d v="2026-08-03T00:00:00"/>
    <s v="BALINUSRA"/>
    <s v="TABANAN"/>
    <n v="18001500"/>
    <x v="5"/>
  </r>
  <r>
    <d v="2026-08-03T00:00:00"/>
    <s v="BALINUSRA"/>
    <s v="TIMOR TENGAH SELATAN"/>
    <n v="788000"/>
    <x v="3"/>
  </r>
  <r>
    <d v="2026-08-03T00:00:00"/>
    <s v="BALINUSRA"/>
    <s v="TIMOR TENGAH UTARA"/>
    <n v="374000"/>
    <x v="3"/>
  </r>
  <r>
    <d v="2026-08-04T00:00:00"/>
    <s v="BALINUSRA"/>
    <s v="ALOR"/>
    <n v="84500"/>
    <x v="0"/>
  </r>
  <r>
    <d v="2026-08-04T00:00:00"/>
    <s v="BALINUSRA"/>
    <s v="BADUNG"/>
    <n v="179704500"/>
    <x v="1"/>
  </r>
  <r>
    <d v="2026-08-04T00:00:00"/>
    <s v="BALINUSRA"/>
    <s v="BANGLI"/>
    <n v="18201500"/>
    <x v="2"/>
  </r>
  <r>
    <d v="2026-08-04T00:00:00"/>
    <s v="BALINUSRA"/>
    <s v="BELU"/>
    <n v="244000"/>
    <x v="3"/>
  </r>
  <r>
    <d v="2026-08-04T00:00:00"/>
    <s v="BALINUSRA"/>
    <s v="BIMA"/>
    <n v="6698500"/>
    <x v="4"/>
  </r>
  <r>
    <d v="2026-08-04T00:00:00"/>
    <s v="BALINUSRA"/>
    <s v="BULELENG"/>
    <n v="39434000"/>
    <x v="5"/>
  </r>
  <r>
    <d v="2026-08-04T00:00:00"/>
    <s v="BALINUSRA"/>
    <s v="DOMPU"/>
    <n v="11301000"/>
    <x v="4"/>
  </r>
  <r>
    <d v="2026-08-04T00:00:00"/>
    <s v="BALINUSRA"/>
    <s v="ENDE"/>
    <n v="100000"/>
    <x v="6"/>
  </r>
  <r>
    <d v="2026-08-04T00:00:00"/>
    <s v="BALINUSRA"/>
    <s v="FLORES TIMUR"/>
    <n v="1527500"/>
    <x v="0"/>
  </r>
  <r>
    <d v="2026-08-04T00:00:00"/>
    <s v="BALINUSRA"/>
    <s v="GIANYAR"/>
    <n v="27635500"/>
    <x v="2"/>
  </r>
  <r>
    <d v="2026-08-04T00:00:00"/>
    <s v="BALINUSRA"/>
    <s v="JEMBRANA"/>
    <n v="11485000"/>
    <x v="5"/>
  </r>
  <r>
    <d v="2026-08-04T00:00:00"/>
    <s v="BALINUSRA"/>
    <s v="KARANG ASEM"/>
    <n v="18670500"/>
    <x v="2"/>
  </r>
  <r>
    <d v="2026-08-04T00:00:00"/>
    <s v="BALINUSRA"/>
    <s v="KLUNGKUNG"/>
    <n v="11440500"/>
    <x v="2"/>
  </r>
  <r>
    <d v="2026-08-04T00:00:00"/>
    <s v="BALINUSRA"/>
    <s v="KOTA BIMA"/>
    <n v="6015000"/>
    <x v="4"/>
  </r>
  <r>
    <d v="2026-08-04T00:00:00"/>
    <s v="BALINUSRA"/>
    <s v="KOTA DENPASAR"/>
    <n v="73064500"/>
    <x v="1"/>
  </r>
  <r>
    <d v="2026-08-04T00:00:00"/>
    <s v="BALINUSRA"/>
    <s v="KOTA KUPANG"/>
    <n v="1915000"/>
    <x v="7"/>
  </r>
  <r>
    <d v="2026-08-04T00:00:00"/>
    <s v="BALINUSRA"/>
    <s v="KOTA MATARAM"/>
    <n v="4656500"/>
    <x v="8"/>
  </r>
  <r>
    <d v="2026-08-04T00:00:00"/>
    <s v="BALINUSRA"/>
    <s v="KUPANG"/>
    <n v="583500"/>
    <x v="7"/>
  </r>
  <r>
    <d v="2026-08-04T00:00:00"/>
    <s v="BALINUSRA"/>
    <s v="LEMBATA"/>
    <n v="110000"/>
    <x v="0"/>
  </r>
  <r>
    <d v="2026-08-04T00:00:00"/>
    <s v="BALINUSRA"/>
    <s v="LOMBOK BARAT"/>
    <n v="10155500"/>
    <x v="8"/>
  </r>
  <r>
    <d v="2026-08-04T00:00:00"/>
    <s v="BALINUSRA"/>
    <s v="LOMBOK TENGAH"/>
    <n v="13870500"/>
    <x v="8"/>
  </r>
  <r>
    <d v="2026-08-04T00:00:00"/>
    <s v="BALINUSRA"/>
    <s v="LOMBOK TIMUR"/>
    <n v="4096500"/>
    <x v="8"/>
  </r>
  <r>
    <d v="2026-08-04T00:00:00"/>
    <s v="BALINUSRA"/>
    <s v="LOMBOK UTARA"/>
    <n v="22991000"/>
    <x v="8"/>
  </r>
  <r>
    <d v="2026-08-04T00:00:00"/>
    <s v="BALINUSRA"/>
    <s v="MALAKA"/>
    <n v="208500"/>
    <x v="3"/>
  </r>
  <r>
    <d v="2026-08-04T00:00:00"/>
    <s v="BALINUSRA"/>
    <s v="MANGGARAI"/>
    <n v="1128000"/>
    <x v="9"/>
  </r>
  <r>
    <d v="2026-08-04T00:00:00"/>
    <s v="BALINUSRA"/>
    <s v="MANGGARAI BARAT"/>
    <n v="1137000"/>
    <x v="9"/>
  </r>
  <r>
    <d v="2026-08-04T00:00:00"/>
    <s v="BALINUSRA"/>
    <s v="MANGGARAI TIMUR"/>
    <n v="866500"/>
    <x v="9"/>
  </r>
  <r>
    <d v="2026-08-04T00:00:00"/>
    <s v="BALINUSRA"/>
    <s v="NAGEKEO"/>
    <n v="159500"/>
    <x v="9"/>
  </r>
  <r>
    <d v="2026-08-04T00:00:00"/>
    <s v="BALINUSRA"/>
    <s v="NGADA"/>
    <n v="194500"/>
    <x v="9"/>
  </r>
  <r>
    <d v="2026-08-04T00:00:00"/>
    <s v="BALINUSRA"/>
    <s v="ROTE NDAO"/>
    <n v="124000"/>
    <x v="7"/>
  </r>
  <r>
    <d v="2026-08-04T00:00:00"/>
    <s v="BALINUSRA"/>
    <s v="SIKKA"/>
    <n v="2213000"/>
    <x v="6"/>
  </r>
  <r>
    <d v="2026-08-04T00:00:00"/>
    <s v="BALINUSRA"/>
    <s v="SUMBA BARAT"/>
    <n v="1039500"/>
    <x v="10"/>
  </r>
  <r>
    <d v="2026-08-04T00:00:00"/>
    <s v="BALINUSRA"/>
    <s v="SUMBA BARAT DAYA"/>
    <n v="1565000"/>
    <x v="10"/>
  </r>
  <r>
    <d v="2026-08-04T00:00:00"/>
    <s v="BALINUSRA"/>
    <s v="SUMBA TENGAH"/>
    <n v="724500"/>
    <x v="10"/>
  </r>
  <r>
    <d v="2026-08-04T00:00:00"/>
    <s v="BALINUSRA"/>
    <s v="SUMBA TIMUR"/>
    <n v="1311500"/>
    <x v="10"/>
  </r>
  <r>
    <d v="2026-08-04T00:00:00"/>
    <s v="BALINUSRA"/>
    <s v="SUMBAWA"/>
    <n v="37605500"/>
    <x v="11"/>
  </r>
  <r>
    <d v="2026-08-04T00:00:00"/>
    <s v="BALINUSRA"/>
    <s v="SUMBAWA BARAT"/>
    <n v="22735000"/>
    <x v="11"/>
  </r>
  <r>
    <d v="2026-08-04T00:00:00"/>
    <s v="BALINUSRA"/>
    <s v="TABANAN"/>
    <n v="16846000"/>
    <x v="5"/>
  </r>
  <r>
    <d v="2026-08-04T00:00:00"/>
    <s v="BALINUSRA"/>
    <s v="TIMOR TENGAH SELATAN"/>
    <n v="434500"/>
    <x v="3"/>
  </r>
  <r>
    <d v="2026-08-04T00:00:00"/>
    <s v="BALINUSRA"/>
    <s v="TIMOR TENGAH UTARA"/>
    <n v="416000"/>
    <x v="3"/>
  </r>
  <r>
    <d v="2026-08-05T00:00:00"/>
    <s v="BALINUSRA"/>
    <s v="ALOR"/>
    <n v="259500"/>
    <x v="0"/>
  </r>
  <r>
    <d v="2026-08-05T00:00:00"/>
    <s v="BALINUSRA"/>
    <s v="BADUNG"/>
    <n v="180294000"/>
    <x v="1"/>
  </r>
  <r>
    <d v="2026-08-05T00:00:00"/>
    <s v="BALINUSRA"/>
    <s v="BANGLI"/>
    <n v="19130500"/>
    <x v="2"/>
  </r>
  <r>
    <d v="2026-08-05T00:00:00"/>
    <s v="BALINUSRA"/>
    <s v="BELU"/>
    <n v="248000"/>
    <x v="3"/>
  </r>
  <r>
    <d v="2026-08-05T00:00:00"/>
    <s v="BALINUSRA"/>
    <s v="BIMA"/>
    <n v="6520000"/>
    <x v="4"/>
  </r>
  <r>
    <d v="2026-08-05T00:00:00"/>
    <s v="BALINUSRA"/>
    <s v="BULELENG"/>
    <n v="36265500"/>
    <x v="5"/>
  </r>
  <r>
    <d v="2026-08-05T00:00:00"/>
    <s v="BALINUSRA"/>
    <s v="DOMPU"/>
    <n v="11897000"/>
    <x v="4"/>
  </r>
  <r>
    <d v="2026-08-05T00:00:00"/>
    <s v="BALINUSRA"/>
    <s v="ENDE"/>
    <n v="191000"/>
    <x v="6"/>
  </r>
  <r>
    <d v="2026-08-05T00:00:00"/>
    <s v="BALINUSRA"/>
    <s v="FLORES TIMUR"/>
    <n v="1191500"/>
    <x v="0"/>
  </r>
  <r>
    <d v="2026-08-05T00:00:00"/>
    <s v="BALINUSRA"/>
    <s v="GIANYAR"/>
    <n v="27231500"/>
    <x v="2"/>
  </r>
  <r>
    <d v="2026-08-05T00:00:00"/>
    <s v="BALINUSRA"/>
    <s v="JEMBRANA"/>
    <n v="11196000"/>
    <x v="5"/>
  </r>
  <r>
    <d v="2026-08-05T00:00:00"/>
    <s v="BALINUSRA"/>
    <s v="KARANG ASEM"/>
    <n v="18587000"/>
    <x v="2"/>
  </r>
  <r>
    <d v="2026-08-05T00:00:00"/>
    <s v="BALINUSRA"/>
    <s v="KLUNGKUNG"/>
    <n v="11247000"/>
    <x v="2"/>
  </r>
  <r>
    <d v="2026-08-05T00:00:00"/>
    <s v="BALINUSRA"/>
    <s v="KOTA BIMA"/>
    <n v="5396000"/>
    <x v="4"/>
  </r>
  <r>
    <d v="2026-08-05T00:00:00"/>
    <s v="BALINUSRA"/>
    <s v="KOTA DENPASAR"/>
    <n v="71997500"/>
    <x v="1"/>
  </r>
  <r>
    <d v="2026-08-05T00:00:00"/>
    <s v="BALINUSRA"/>
    <s v="KOTA KUPANG"/>
    <n v="1984000"/>
    <x v="7"/>
  </r>
  <r>
    <d v="2026-08-05T00:00:00"/>
    <s v="BALINUSRA"/>
    <s v="KOTA MATARAM"/>
    <n v="4284000"/>
    <x v="8"/>
  </r>
  <r>
    <d v="2026-08-05T00:00:00"/>
    <s v="BALINUSRA"/>
    <s v="KUPANG"/>
    <n v="586500"/>
    <x v="7"/>
  </r>
  <r>
    <d v="2026-08-05T00:00:00"/>
    <s v="BALINUSRA"/>
    <s v="LEMBATA"/>
    <n v="221500"/>
    <x v="0"/>
  </r>
  <r>
    <d v="2026-08-05T00:00:00"/>
    <s v="BALINUSRA"/>
    <s v="LOMBOK BARAT"/>
    <n v="9779000"/>
    <x v="8"/>
  </r>
  <r>
    <d v="2026-08-05T00:00:00"/>
    <s v="BALINUSRA"/>
    <s v="LOMBOK TENGAH"/>
    <n v="14186500"/>
    <x v="8"/>
  </r>
  <r>
    <d v="2026-08-05T00:00:00"/>
    <s v="BALINUSRA"/>
    <s v="LOMBOK TIMUR"/>
    <n v="4100500"/>
    <x v="8"/>
  </r>
  <r>
    <d v="2026-08-05T00:00:00"/>
    <s v="BALINUSRA"/>
    <s v="LOMBOK UTARA"/>
    <n v="22964000"/>
    <x v="8"/>
  </r>
  <r>
    <d v="2026-08-05T00:00:00"/>
    <s v="BALINUSRA"/>
    <s v="MALAKA"/>
    <n v="158500"/>
    <x v="3"/>
  </r>
  <r>
    <d v="2026-08-05T00:00:00"/>
    <s v="BALINUSRA"/>
    <s v="MANGGARAI"/>
    <n v="1086000"/>
    <x v="9"/>
  </r>
  <r>
    <d v="2026-08-05T00:00:00"/>
    <s v="BALINUSRA"/>
    <s v="MANGGARAI BARAT"/>
    <n v="1668000"/>
    <x v="9"/>
  </r>
  <r>
    <d v="2026-08-05T00:00:00"/>
    <s v="BALINUSRA"/>
    <s v="MANGGARAI TIMUR"/>
    <n v="430000"/>
    <x v="9"/>
  </r>
  <r>
    <d v="2026-08-05T00:00:00"/>
    <s v="BALINUSRA"/>
    <s v="NAGEKEO"/>
    <n v="220000"/>
    <x v="9"/>
  </r>
  <r>
    <d v="2026-08-05T00:00:00"/>
    <s v="BALINUSRA"/>
    <s v="NGADA"/>
    <n v="50000"/>
    <x v="9"/>
  </r>
  <r>
    <d v="2026-08-05T00:00:00"/>
    <s v="BALINUSRA"/>
    <s v="ROTE NDAO"/>
    <n v="86000"/>
    <x v="7"/>
  </r>
  <r>
    <d v="2026-08-05T00:00:00"/>
    <s v="BALINUSRA"/>
    <s v="SIKKA"/>
    <n v="2334400"/>
    <x v="6"/>
  </r>
  <r>
    <d v="2026-08-05T00:00:00"/>
    <s v="BALINUSRA"/>
    <s v="SUMBA BARAT"/>
    <n v="249500"/>
    <x v="10"/>
  </r>
  <r>
    <d v="2026-08-05T00:00:00"/>
    <s v="BALINUSRA"/>
    <s v="SUMBA BARAT DAYA"/>
    <n v="1478500"/>
    <x v="10"/>
  </r>
  <r>
    <d v="2026-08-05T00:00:00"/>
    <s v="BALINUSRA"/>
    <s v="SUMBA TENGAH"/>
    <n v="287000"/>
    <x v="10"/>
  </r>
  <r>
    <d v="2026-08-05T00:00:00"/>
    <s v="BALINUSRA"/>
    <s v="SUMBA TIMUR"/>
    <n v="1604000"/>
    <x v="10"/>
  </r>
  <r>
    <d v="2026-08-05T00:00:00"/>
    <s v="BALINUSRA"/>
    <s v="SUMBAWA"/>
    <n v="38873500"/>
    <x v="11"/>
  </r>
  <r>
    <d v="2026-08-05T00:00:00"/>
    <s v="BALINUSRA"/>
    <s v="SUMBAWA BARAT"/>
    <n v="21915500"/>
    <x v="11"/>
  </r>
  <r>
    <d v="2026-08-05T00:00:00"/>
    <s v="BALINUSRA"/>
    <s v="TABANAN"/>
    <n v="16036000"/>
    <x v="5"/>
  </r>
  <r>
    <d v="2026-08-05T00:00:00"/>
    <s v="BALINUSRA"/>
    <s v="TIMOR TENGAH SELATAN"/>
    <n v="419000"/>
    <x v="3"/>
  </r>
  <r>
    <d v="2026-08-05T00:00:00"/>
    <s v="BALINUSRA"/>
    <s v="TIMOR TENGAH UTARA"/>
    <n v="245500"/>
    <x v="3"/>
  </r>
  <r>
    <d v="2026-08-06T00:00:00"/>
    <s v="BALINUSRA"/>
    <s v="ALOR"/>
    <n v="168500"/>
    <x v="0"/>
  </r>
  <r>
    <d v="2026-08-06T00:00:00"/>
    <s v="BALINUSRA"/>
    <s v="BADUNG"/>
    <n v="171737500"/>
    <x v="1"/>
  </r>
  <r>
    <d v="2026-08-06T00:00:00"/>
    <s v="BALINUSRA"/>
    <s v="BANGLI"/>
    <n v="19640500"/>
    <x v="2"/>
  </r>
  <r>
    <d v="2026-08-06T00:00:00"/>
    <s v="BALINUSRA"/>
    <s v="BELU"/>
    <n v="242500"/>
    <x v="3"/>
  </r>
  <r>
    <d v="2026-08-06T00:00:00"/>
    <s v="BALINUSRA"/>
    <s v="BIMA"/>
    <n v="5703000"/>
    <x v="4"/>
  </r>
  <r>
    <d v="2026-08-06T00:00:00"/>
    <s v="BALINUSRA"/>
    <s v="BULELENG"/>
    <n v="38704500"/>
    <x v="5"/>
  </r>
  <r>
    <d v="2026-08-06T00:00:00"/>
    <s v="BALINUSRA"/>
    <s v="DOMPU"/>
    <n v="10981500"/>
    <x v="4"/>
  </r>
  <r>
    <d v="2026-08-06T00:00:00"/>
    <s v="BALINUSRA"/>
    <s v="ENDE"/>
    <n v="197500"/>
    <x v="6"/>
  </r>
  <r>
    <d v="2026-08-06T00:00:00"/>
    <s v="BALINUSRA"/>
    <s v="FLORES TIMUR"/>
    <n v="2043000"/>
    <x v="0"/>
  </r>
  <r>
    <d v="2026-08-06T00:00:00"/>
    <s v="BALINUSRA"/>
    <s v="GIANYAR"/>
    <n v="26656500"/>
    <x v="2"/>
  </r>
  <r>
    <d v="2026-08-06T00:00:00"/>
    <s v="BALINUSRA"/>
    <s v="JEMBRANA"/>
    <n v="11262000"/>
    <x v="5"/>
  </r>
  <r>
    <d v="2026-08-06T00:00:00"/>
    <s v="BALINUSRA"/>
    <s v="KARANG ASEM"/>
    <n v="19342500"/>
    <x v="2"/>
  </r>
  <r>
    <d v="2026-08-06T00:00:00"/>
    <s v="BALINUSRA"/>
    <s v="KLUNGKUNG"/>
    <n v="10973500"/>
    <x v="2"/>
  </r>
  <r>
    <d v="2026-08-06T00:00:00"/>
    <s v="BALINUSRA"/>
    <s v="KOTA BIMA"/>
    <n v="5114000"/>
    <x v="4"/>
  </r>
  <r>
    <d v="2026-08-06T00:00:00"/>
    <s v="BALINUSRA"/>
    <s v="KOTA DENPASAR"/>
    <n v="74643000"/>
    <x v="1"/>
  </r>
  <r>
    <d v="2026-08-06T00:00:00"/>
    <s v="BALINUSRA"/>
    <s v="KOTA KUPANG"/>
    <n v="2441000"/>
    <x v="7"/>
  </r>
  <r>
    <d v="2026-08-06T00:00:00"/>
    <s v="BALINUSRA"/>
    <s v="KOTA MATARAM"/>
    <n v="4842500"/>
    <x v="8"/>
  </r>
  <r>
    <d v="2026-08-06T00:00:00"/>
    <s v="BALINUSRA"/>
    <s v="KUPANG"/>
    <n v="670500"/>
    <x v="7"/>
  </r>
  <r>
    <d v="2026-08-06T00:00:00"/>
    <s v="BALINUSRA"/>
    <s v="LEMBATA"/>
    <n v="156500"/>
    <x v="0"/>
  </r>
  <r>
    <d v="2026-08-06T00:00:00"/>
    <s v="BALINUSRA"/>
    <s v="LOMBOK BARAT"/>
    <n v="10871500"/>
    <x v="8"/>
  </r>
  <r>
    <d v="2026-08-06T00:00:00"/>
    <s v="BALINUSRA"/>
    <s v="LOMBOK TENGAH"/>
    <n v="14670000"/>
    <x v="8"/>
  </r>
  <r>
    <d v="2026-08-06T00:00:00"/>
    <s v="BALINUSRA"/>
    <s v="LOMBOK TIMUR"/>
    <n v="4594000"/>
    <x v="8"/>
  </r>
  <r>
    <d v="2026-08-06T00:00:00"/>
    <s v="BALINUSRA"/>
    <s v="LOMBOK UTARA"/>
    <n v="24011500"/>
    <x v="8"/>
  </r>
  <r>
    <d v="2026-08-06T00:00:00"/>
    <s v="BALINUSRA"/>
    <s v="MALAKA"/>
    <n v="114500"/>
    <x v="3"/>
  </r>
  <r>
    <d v="2026-08-06T00:00:00"/>
    <s v="BALINUSRA"/>
    <s v="MANGGARAI"/>
    <n v="1478400"/>
    <x v="9"/>
  </r>
  <r>
    <d v="2026-08-06T00:00:00"/>
    <s v="BALINUSRA"/>
    <s v="MANGGARAI BARAT"/>
    <n v="1239000"/>
    <x v="9"/>
  </r>
  <r>
    <d v="2026-08-06T00:00:00"/>
    <s v="BALINUSRA"/>
    <s v="MANGGARAI TIMUR"/>
    <n v="827900"/>
    <x v="9"/>
  </r>
  <r>
    <d v="2026-08-06T00:00:00"/>
    <s v="BALINUSRA"/>
    <s v="NAGEKEO"/>
    <n v="137500"/>
    <x v="9"/>
  </r>
  <r>
    <d v="2026-08-06T00:00:00"/>
    <s v="BALINUSRA"/>
    <s v="NGADA"/>
    <n v="31500"/>
    <x v="9"/>
  </r>
  <r>
    <d v="2026-08-06T00:00:00"/>
    <s v="BALINUSRA"/>
    <s v="ROTE NDAO"/>
    <n v="163000"/>
    <x v="7"/>
  </r>
  <r>
    <d v="2026-08-06T00:00:00"/>
    <s v="BALINUSRA"/>
    <s v="SABU RAIJUA"/>
    <n v="41000"/>
    <x v="10"/>
  </r>
  <r>
    <d v="2026-08-06T00:00:00"/>
    <s v="BALINUSRA"/>
    <s v="SIKKA"/>
    <n v="2550000"/>
    <x v="6"/>
  </r>
  <r>
    <d v="2026-08-06T00:00:00"/>
    <s v="BALINUSRA"/>
    <s v="SUMBA BARAT"/>
    <n v="473500"/>
    <x v="10"/>
  </r>
  <r>
    <d v="2026-08-06T00:00:00"/>
    <s v="BALINUSRA"/>
    <s v="SUMBA BARAT DAYA"/>
    <n v="1154500"/>
    <x v="10"/>
  </r>
  <r>
    <d v="2026-08-06T00:00:00"/>
    <s v="BALINUSRA"/>
    <s v="SUMBA TENGAH"/>
    <n v="257000"/>
    <x v="10"/>
  </r>
  <r>
    <d v="2026-08-06T00:00:00"/>
    <s v="BALINUSRA"/>
    <s v="SUMBA TIMUR"/>
    <n v="1004000"/>
    <x v="10"/>
  </r>
  <r>
    <d v="2026-08-06T00:00:00"/>
    <s v="BALINUSRA"/>
    <s v="SUMBAWA"/>
    <n v="37730000"/>
    <x v="11"/>
  </r>
  <r>
    <d v="2026-08-06T00:00:00"/>
    <s v="BALINUSRA"/>
    <s v="SUMBAWA BARAT"/>
    <n v="23499000"/>
    <x v="11"/>
  </r>
  <r>
    <d v="2026-08-06T00:00:00"/>
    <s v="BALINUSRA"/>
    <s v="TABANAN"/>
    <n v="18577500"/>
    <x v="5"/>
  </r>
  <r>
    <d v="2026-08-06T00:00:00"/>
    <s v="BALINUSRA"/>
    <s v="TIMOR TENGAH SELATAN"/>
    <n v="322500"/>
    <x v="3"/>
  </r>
  <r>
    <d v="2026-08-06T00:00:00"/>
    <s v="BALINUSRA"/>
    <s v="TIMOR TENGAH UTARA"/>
    <n v="218000"/>
    <x v="3"/>
  </r>
  <r>
    <d v="2026-08-07T00:00:00"/>
    <s v="BALINUSRA"/>
    <s v="ALOR"/>
    <n v="211500"/>
    <x v="0"/>
  </r>
  <r>
    <d v="2026-08-07T00:00:00"/>
    <s v="BALINUSRA"/>
    <s v="BADUNG"/>
    <n v="171645000"/>
    <x v="1"/>
  </r>
  <r>
    <d v="2026-08-07T00:00:00"/>
    <s v="BALINUSRA"/>
    <s v="BANGLI"/>
    <n v="20778000"/>
    <x v="2"/>
  </r>
  <r>
    <d v="2026-08-07T00:00:00"/>
    <s v="BALINUSRA"/>
    <s v="BELU"/>
    <n v="221000"/>
    <x v="3"/>
  </r>
  <r>
    <d v="2026-08-07T00:00:00"/>
    <s v="BALINUSRA"/>
    <s v="BIMA"/>
    <n v="6998000"/>
    <x v="4"/>
  </r>
  <r>
    <d v="2026-08-07T00:00:00"/>
    <s v="BALINUSRA"/>
    <s v="BULELENG"/>
    <n v="36608500"/>
    <x v="5"/>
  </r>
  <r>
    <d v="2026-08-07T00:00:00"/>
    <s v="BALINUSRA"/>
    <s v="DOMPU"/>
    <n v="10498500"/>
    <x v="4"/>
  </r>
  <r>
    <d v="2026-08-07T00:00:00"/>
    <s v="BALINUSRA"/>
    <s v="ENDE"/>
    <n v="209000"/>
    <x v="6"/>
  </r>
  <r>
    <d v="2026-08-07T00:00:00"/>
    <s v="BALINUSRA"/>
    <s v="FLORES TIMUR"/>
    <n v="1226500"/>
    <x v="0"/>
  </r>
  <r>
    <d v="2026-08-07T00:00:00"/>
    <s v="BALINUSRA"/>
    <s v="GIANYAR"/>
    <n v="25288000"/>
    <x v="2"/>
  </r>
  <r>
    <d v="2026-08-07T00:00:00"/>
    <s v="BALINUSRA"/>
    <s v="JEMBRANA"/>
    <n v="10039500"/>
    <x v="5"/>
  </r>
  <r>
    <d v="2026-08-07T00:00:00"/>
    <s v="BALINUSRA"/>
    <s v="KARANG ASEM"/>
    <n v="20274500"/>
    <x v="2"/>
  </r>
  <r>
    <d v="2026-08-07T00:00:00"/>
    <s v="BALINUSRA"/>
    <s v="KLUNGKUNG"/>
    <n v="10353500"/>
    <x v="2"/>
  </r>
  <r>
    <d v="2026-08-07T00:00:00"/>
    <s v="BALINUSRA"/>
    <s v="KOTA BIMA"/>
    <n v="5321500"/>
    <x v="4"/>
  </r>
  <r>
    <d v="2026-08-07T00:00:00"/>
    <s v="BALINUSRA"/>
    <s v="KOTA DENPASAR"/>
    <n v="69144500"/>
    <x v="1"/>
  </r>
  <r>
    <d v="2026-08-07T00:00:00"/>
    <s v="BALINUSRA"/>
    <s v="KOTA KUPANG"/>
    <n v="2741500"/>
    <x v="7"/>
  </r>
  <r>
    <d v="2026-08-07T00:00:00"/>
    <s v="BALINUSRA"/>
    <s v="KOTA MATARAM"/>
    <n v="4074000"/>
    <x v="8"/>
  </r>
  <r>
    <d v="2026-08-07T00:00:00"/>
    <s v="BALINUSRA"/>
    <s v="KUPANG"/>
    <n v="543000"/>
    <x v="7"/>
  </r>
  <r>
    <d v="2026-08-07T00:00:00"/>
    <s v="BALINUSRA"/>
    <s v="LEMBATA"/>
    <n v="155000"/>
    <x v="0"/>
  </r>
  <r>
    <d v="2026-08-07T00:00:00"/>
    <s v="BALINUSRA"/>
    <s v="LOMBOK BARAT"/>
    <n v="12054500"/>
    <x v="8"/>
  </r>
  <r>
    <d v="2026-08-07T00:00:00"/>
    <s v="BALINUSRA"/>
    <s v="LOMBOK TENGAH"/>
    <n v="15040000"/>
    <x v="8"/>
  </r>
  <r>
    <d v="2026-08-07T00:00:00"/>
    <s v="BALINUSRA"/>
    <s v="LOMBOK TIMUR"/>
    <n v="3873000"/>
    <x v="8"/>
  </r>
  <r>
    <d v="2026-08-07T00:00:00"/>
    <s v="BALINUSRA"/>
    <s v="LOMBOK UTARA"/>
    <n v="25969000"/>
    <x v="8"/>
  </r>
  <r>
    <d v="2026-08-07T00:00:00"/>
    <s v="BALINUSRA"/>
    <s v="MALAKA"/>
    <n v="150000"/>
    <x v="3"/>
  </r>
  <r>
    <d v="2026-08-07T00:00:00"/>
    <s v="BALINUSRA"/>
    <s v="MANGGARAI"/>
    <n v="515400"/>
    <x v="9"/>
  </r>
  <r>
    <d v="2026-08-07T00:00:00"/>
    <s v="BALINUSRA"/>
    <s v="MANGGARAI BARAT"/>
    <n v="1250500"/>
    <x v="9"/>
  </r>
  <r>
    <d v="2026-08-07T00:00:00"/>
    <s v="BALINUSRA"/>
    <s v="MANGGARAI TIMUR"/>
    <n v="580000"/>
    <x v="9"/>
  </r>
  <r>
    <d v="2026-08-07T00:00:00"/>
    <s v="BALINUSRA"/>
    <s v="NAGEKEO"/>
    <n v="184000"/>
    <x v="9"/>
  </r>
  <r>
    <d v="2026-08-07T00:00:00"/>
    <s v="BALINUSRA"/>
    <s v="NGADA"/>
    <n v="113000"/>
    <x v="9"/>
  </r>
  <r>
    <d v="2026-08-07T00:00:00"/>
    <s v="BALINUSRA"/>
    <s v="ROTE NDAO"/>
    <n v="240000"/>
    <x v="7"/>
  </r>
  <r>
    <d v="2026-08-07T00:00:00"/>
    <s v="BALINUSRA"/>
    <s v="SABU RAIJUA"/>
    <n v="64000"/>
    <x v="10"/>
  </r>
  <r>
    <d v="2026-08-07T00:00:00"/>
    <s v="BALINUSRA"/>
    <s v="SIKKA"/>
    <n v="2729500"/>
    <x v="6"/>
  </r>
  <r>
    <d v="2026-08-07T00:00:00"/>
    <s v="BALINUSRA"/>
    <s v="SUMBA BARAT"/>
    <n v="260500"/>
    <x v="10"/>
  </r>
  <r>
    <d v="2026-08-07T00:00:00"/>
    <s v="BALINUSRA"/>
    <s v="SUMBA BARAT DAYA"/>
    <n v="1428000"/>
    <x v="10"/>
  </r>
  <r>
    <d v="2026-08-07T00:00:00"/>
    <s v="BALINUSRA"/>
    <s v="SUMBA TENGAH"/>
    <n v="487000"/>
    <x v="10"/>
  </r>
  <r>
    <d v="2026-08-07T00:00:00"/>
    <s v="BALINUSRA"/>
    <s v="SUMBA TIMUR"/>
    <n v="1370500"/>
    <x v="10"/>
  </r>
  <r>
    <d v="2026-08-07T00:00:00"/>
    <s v="BALINUSRA"/>
    <s v="SUMBAWA"/>
    <n v="39004000"/>
    <x v="11"/>
  </r>
  <r>
    <d v="2026-08-07T00:00:00"/>
    <s v="BALINUSRA"/>
    <s v="SUMBAWA BARAT"/>
    <n v="23216500"/>
    <x v="11"/>
  </r>
  <r>
    <d v="2026-08-07T00:00:00"/>
    <s v="BALINUSRA"/>
    <s v="TABANAN"/>
    <n v="16635000"/>
    <x v="5"/>
  </r>
  <r>
    <d v="2026-08-07T00:00:00"/>
    <s v="BALINUSRA"/>
    <s v="TIMOR TENGAH SELATAN"/>
    <n v="506000"/>
    <x v="3"/>
  </r>
  <r>
    <d v="2026-08-07T00:00:00"/>
    <s v="BALINUSRA"/>
    <s v="TIMOR TENGAH UTARA"/>
    <n v="140500"/>
    <x v="3"/>
  </r>
  <r>
    <d v="2026-08-08T00:00:00"/>
    <s v="BALINUSRA"/>
    <s v="ALOR"/>
    <n v="35000"/>
    <x v="0"/>
  </r>
  <r>
    <d v="2026-08-08T00:00:00"/>
    <s v="BALINUSRA"/>
    <s v="BADUNG"/>
    <n v="164608500"/>
    <x v="1"/>
  </r>
  <r>
    <d v="2026-08-08T00:00:00"/>
    <s v="BALINUSRA"/>
    <s v="BANGLI"/>
    <n v="19583500"/>
    <x v="2"/>
  </r>
  <r>
    <d v="2026-08-08T00:00:00"/>
    <s v="BALINUSRA"/>
    <s v="BELU"/>
    <n v="316000"/>
    <x v="3"/>
  </r>
  <r>
    <d v="2026-08-08T00:00:00"/>
    <s v="BALINUSRA"/>
    <s v="BIMA"/>
    <n v="6932000"/>
    <x v="4"/>
  </r>
  <r>
    <d v="2026-08-08T00:00:00"/>
    <s v="BALINUSRA"/>
    <s v="BULELENG"/>
    <n v="38912500"/>
    <x v="5"/>
  </r>
  <r>
    <d v="2026-08-08T00:00:00"/>
    <s v="BALINUSRA"/>
    <s v="DOMPU"/>
    <n v="11132000"/>
    <x v="4"/>
  </r>
  <r>
    <d v="2026-08-08T00:00:00"/>
    <s v="BALINUSRA"/>
    <s v="ENDE"/>
    <n v="172500"/>
    <x v="6"/>
  </r>
  <r>
    <d v="2026-08-08T00:00:00"/>
    <s v="BALINUSRA"/>
    <s v="FLORES TIMUR"/>
    <n v="1006000"/>
    <x v="0"/>
  </r>
  <r>
    <d v="2026-08-08T00:00:00"/>
    <s v="BALINUSRA"/>
    <s v="GIANYAR"/>
    <n v="26277000"/>
    <x v="2"/>
  </r>
  <r>
    <d v="2026-08-08T00:00:00"/>
    <s v="BALINUSRA"/>
    <s v="JEMBRANA"/>
    <n v="11570000"/>
    <x v="5"/>
  </r>
  <r>
    <d v="2026-08-08T00:00:00"/>
    <s v="BALINUSRA"/>
    <s v="KARANG ASEM"/>
    <n v="18801500"/>
    <x v="2"/>
  </r>
  <r>
    <d v="2026-08-08T00:00:00"/>
    <s v="BALINUSRA"/>
    <s v="KLUNGKUNG"/>
    <n v="9410500"/>
    <x v="2"/>
  </r>
  <r>
    <d v="2026-08-08T00:00:00"/>
    <s v="BALINUSRA"/>
    <s v="KOTA BIMA"/>
    <n v="5373000"/>
    <x v="4"/>
  </r>
  <r>
    <d v="2026-08-08T00:00:00"/>
    <s v="BALINUSRA"/>
    <s v="KOTA DENPASAR"/>
    <n v="75202000"/>
    <x v="1"/>
  </r>
  <r>
    <d v="2026-08-08T00:00:00"/>
    <s v="BALINUSRA"/>
    <s v="KOTA KUPANG"/>
    <n v="1637000"/>
    <x v="7"/>
  </r>
  <r>
    <d v="2026-08-08T00:00:00"/>
    <s v="BALINUSRA"/>
    <s v="KOTA MATARAM"/>
    <n v="4996500"/>
    <x v="8"/>
  </r>
  <r>
    <d v="2026-08-08T00:00:00"/>
    <s v="BALINUSRA"/>
    <s v="KUPANG"/>
    <n v="664000"/>
    <x v="7"/>
  </r>
  <r>
    <d v="2026-08-08T00:00:00"/>
    <s v="BALINUSRA"/>
    <s v="LEMBATA"/>
    <n v="180500"/>
    <x v="0"/>
  </r>
  <r>
    <d v="2026-08-08T00:00:00"/>
    <s v="BALINUSRA"/>
    <s v="LOMBOK BARAT"/>
    <n v="12582000"/>
    <x v="8"/>
  </r>
  <r>
    <d v="2026-08-08T00:00:00"/>
    <s v="BALINUSRA"/>
    <s v="LOMBOK TENGAH"/>
    <n v="15509500"/>
    <x v="8"/>
  </r>
  <r>
    <d v="2026-08-08T00:00:00"/>
    <s v="BALINUSRA"/>
    <s v="LOMBOK TIMUR"/>
    <n v="4738000"/>
    <x v="8"/>
  </r>
  <r>
    <d v="2026-08-08T00:00:00"/>
    <s v="BALINUSRA"/>
    <s v="LOMBOK UTARA"/>
    <n v="24579500"/>
    <x v="8"/>
  </r>
  <r>
    <d v="2026-08-08T00:00:00"/>
    <s v="BALINUSRA"/>
    <s v="MALAKA"/>
    <n v="113500"/>
    <x v="3"/>
  </r>
  <r>
    <d v="2026-08-08T00:00:00"/>
    <s v="BALINUSRA"/>
    <s v="MANGGARAI"/>
    <n v="603500"/>
    <x v="9"/>
  </r>
  <r>
    <d v="2026-08-08T00:00:00"/>
    <s v="BALINUSRA"/>
    <s v="MANGGARAI BARAT"/>
    <n v="830500"/>
    <x v="9"/>
  </r>
  <r>
    <d v="2026-08-08T00:00:00"/>
    <s v="BALINUSRA"/>
    <s v="MANGGARAI TIMUR"/>
    <n v="528500"/>
    <x v="9"/>
  </r>
  <r>
    <d v="2026-08-08T00:00:00"/>
    <s v="BALINUSRA"/>
    <s v="NAGEKEO"/>
    <n v="113000"/>
    <x v="9"/>
  </r>
  <r>
    <d v="2026-08-08T00:00:00"/>
    <s v="BALINUSRA"/>
    <s v="NGADA"/>
    <n v="97500"/>
    <x v="9"/>
  </r>
  <r>
    <d v="2026-08-08T00:00:00"/>
    <s v="BALINUSRA"/>
    <s v="ROTE NDAO"/>
    <n v="211500"/>
    <x v="7"/>
  </r>
  <r>
    <d v="2026-08-08T00:00:00"/>
    <s v="BALINUSRA"/>
    <s v="SIKKA"/>
    <n v="2240500"/>
    <x v="6"/>
  </r>
  <r>
    <d v="2026-08-08T00:00:00"/>
    <s v="BALINUSRA"/>
    <s v="SUMBA BARAT"/>
    <n v="369000"/>
    <x v="10"/>
  </r>
  <r>
    <d v="2026-08-08T00:00:00"/>
    <s v="BALINUSRA"/>
    <s v="SUMBA BARAT DAYA"/>
    <n v="1238500"/>
    <x v="10"/>
  </r>
  <r>
    <d v="2026-08-08T00:00:00"/>
    <s v="BALINUSRA"/>
    <s v="SUMBA TENGAH"/>
    <n v="190000"/>
    <x v="10"/>
  </r>
  <r>
    <d v="2026-08-08T00:00:00"/>
    <s v="BALINUSRA"/>
    <s v="SUMBA TIMUR"/>
    <n v="2129000"/>
    <x v="10"/>
  </r>
  <r>
    <d v="2026-08-08T00:00:00"/>
    <s v="BALINUSRA"/>
    <s v="SUMBAWA"/>
    <n v="40164000"/>
    <x v="11"/>
  </r>
  <r>
    <d v="2026-08-08T00:00:00"/>
    <s v="BALINUSRA"/>
    <s v="SUMBAWA BARAT"/>
    <n v="27689000"/>
    <x v="11"/>
  </r>
  <r>
    <d v="2026-08-08T00:00:00"/>
    <s v="BALINUSRA"/>
    <s v="TABANAN"/>
    <n v="17265500"/>
    <x v="5"/>
  </r>
  <r>
    <d v="2026-08-08T00:00:00"/>
    <s v="BALINUSRA"/>
    <s v="TIMOR TENGAH SELATAN"/>
    <n v="359500"/>
    <x v="3"/>
  </r>
  <r>
    <d v="2026-08-08T00:00:00"/>
    <s v="BALINUSRA"/>
    <s v="TIMOR TENGAH UTARA"/>
    <n v="245000"/>
    <x v="3"/>
  </r>
  <r>
    <d v="2026-08-09T00:00:00"/>
    <s v="BALINUSRA"/>
    <s v="ALOR"/>
    <n v="48000"/>
    <x v="0"/>
  </r>
  <r>
    <d v="2026-08-09T00:00:00"/>
    <s v="BALINUSRA"/>
    <s v="BADUNG"/>
    <n v="162500500"/>
    <x v="1"/>
  </r>
  <r>
    <d v="2026-08-09T00:00:00"/>
    <s v="BALINUSRA"/>
    <s v="BANGLI"/>
    <n v="20572500"/>
    <x v="2"/>
  </r>
  <r>
    <d v="2026-08-09T00:00:00"/>
    <s v="BALINUSRA"/>
    <s v="BELU"/>
    <n v="279500"/>
    <x v="3"/>
  </r>
  <r>
    <d v="2026-08-09T00:00:00"/>
    <s v="BALINUSRA"/>
    <s v="BIMA"/>
    <n v="6770000"/>
    <x v="4"/>
  </r>
  <r>
    <d v="2026-08-09T00:00:00"/>
    <s v="BALINUSRA"/>
    <s v="BULELENG"/>
    <n v="35354000"/>
    <x v="5"/>
  </r>
  <r>
    <d v="2026-08-09T00:00:00"/>
    <s v="BALINUSRA"/>
    <s v="DOMPU"/>
    <n v="10648500"/>
    <x v="4"/>
  </r>
  <r>
    <d v="2026-08-09T00:00:00"/>
    <s v="BALINUSRA"/>
    <s v="ENDE"/>
    <n v="265000"/>
    <x v="6"/>
  </r>
  <r>
    <d v="2026-08-09T00:00:00"/>
    <s v="BALINUSRA"/>
    <s v="FLORES TIMUR"/>
    <n v="936500"/>
    <x v="0"/>
  </r>
  <r>
    <d v="2026-08-09T00:00:00"/>
    <s v="BALINUSRA"/>
    <s v="GIANYAR"/>
    <n v="25474500"/>
    <x v="2"/>
  </r>
  <r>
    <d v="2026-08-09T00:00:00"/>
    <s v="BALINUSRA"/>
    <s v="JEMBRANA"/>
    <n v="10779000"/>
    <x v="5"/>
  </r>
  <r>
    <d v="2026-08-09T00:00:00"/>
    <s v="BALINUSRA"/>
    <s v="KARANG ASEM"/>
    <n v="19385000"/>
    <x v="2"/>
  </r>
  <r>
    <d v="2026-08-09T00:00:00"/>
    <s v="BALINUSRA"/>
    <s v="KLUNGKUNG"/>
    <n v="10263000"/>
    <x v="2"/>
  </r>
  <r>
    <d v="2026-08-09T00:00:00"/>
    <s v="BALINUSRA"/>
    <s v="KOTA BIMA"/>
    <n v="4723000"/>
    <x v="4"/>
  </r>
  <r>
    <d v="2026-08-09T00:00:00"/>
    <s v="BALINUSRA"/>
    <s v="KOTA DENPASAR"/>
    <n v="71374500"/>
    <x v="1"/>
  </r>
  <r>
    <d v="2026-08-09T00:00:00"/>
    <s v="BALINUSRA"/>
    <s v="KOTA KUPANG"/>
    <n v="1027000"/>
    <x v="7"/>
  </r>
  <r>
    <d v="2026-08-09T00:00:00"/>
    <s v="BALINUSRA"/>
    <s v="KOTA MATARAM"/>
    <n v="4596000"/>
    <x v="8"/>
  </r>
  <r>
    <d v="2026-08-09T00:00:00"/>
    <s v="BALINUSRA"/>
    <s v="KUPANG"/>
    <n v="266500"/>
    <x v="7"/>
  </r>
  <r>
    <d v="2026-08-09T00:00:00"/>
    <s v="BALINUSRA"/>
    <s v="LEMBATA"/>
    <n v="184500"/>
    <x v="0"/>
  </r>
  <r>
    <d v="2026-08-09T00:00:00"/>
    <s v="BALINUSRA"/>
    <s v="LOMBOK BARAT"/>
    <n v="11145000"/>
    <x v="8"/>
  </r>
  <r>
    <d v="2026-08-09T00:00:00"/>
    <s v="BALINUSRA"/>
    <s v="LOMBOK TENGAH"/>
    <n v="14093500"/>
    <x v="8"/>
  </r>
  <r>
    <d v="2026-08-09T00:00:00"/>
    <s v="BALINUSRA"/>
    <s v="LOMBOK TIMUR"/>
    <n v="4339000"/>
    <x v="8"/>
  </r>
  <r>
    <d v="2026-08-09T00:00:00"/>
    <s v="BALINUSRA"/>
    <s v="LOMBOK UTARA"/>
    <n v="24495000"/>
    <x v="8"/>
  </r>
  <r>
    <d v="2026-08-09T00:00:00"/>
    <s v="BALINUSRA"/>
    <s v="MALAKA"/>
    <n v="95000"/>
    <x v="3"/>
  </r>
  <r>
    <d v="2026-08-09T00:00:00"/>
    <s v="BALINUSRA"/>
    <s v="MANGGARAI"/>
    <n v="701000"/>
    <x v="9"/>
  </r>
  <r>
    <d v="2026-08-09T00:00:00"/>
    <s v="BALINUSRA"/>
    <s v="MANGGARAI BARAT"/>
    <n v="651000"/>
    <x v="9"/>
  </r>
  <r>
    <d v="2026-08-09T00:00:00"/>
    <s v="BALINUSRA"/>
    <s v="MANGGARAI TIMUR"/>
    <n v="461500"/>
    <x v="9"/>
  </r>
  <r>
    <d v="2026-08-09T00:00:00"/>
    <s v="BALINUSRA"/>
    <s v="NAGEKEO"/>
    <n v="22000"/>
    <x v="9"/>
  </r>
  <r>
    <d v="2026-08-09T00:00:00"/>
    <s v="BALINUSRA"/>
    <s v="NGADA"/>
    <n v="6500"/>
    <x v="9"/>
  </r>
  <r>
    <d v="2026-08-09T00:00:00"/>
    <s v="BALINUSRA"/>
    <s v="ROTE NDAO"/>
    <n v="86000"/>
    <x v="7"/>
  </r>
  <r>
    <d v="2026-08-09T00:00:00"/>
    <s v="BALINUSRA"/>
    <s v="SIKKA"/>
    <n v="1154500"/>
    <x v="6"/>
  </r>
  <r>
    <d v="2026-08-09T00:00:00"/>
    <s v="BALINUSRA"/>
    <s v="SUMBA BARAT"/>
    <n v="186000"/>
    <x v="10"/>
  </r>
  <r>
    <d v="2026-08-09T00:00:00"/>
    <s v="BALINUSRA"/>
    <s v="SUMBA BARAT DAYA"/>
    <n v="1227000"/>
    <x v="10"/>
  </r>
  <r>
    <d v="2026-08-09T00:00:00"/>
    <s v="BALINUSRA"/>
    <s v="SUMBA TENGAH"/>
    <n v="354500"/>
    <x v="10"/>
  </r>
  <r>
    <d v="2026-08-09T00:00:00"/>
    <s v="BALINUSRA"/>
    <s v="SUMBA TIMUR"/>
    <n v="1066500"/>
    <x v="10"/>
  </r>
  <r>
    <d v="2026-08-09T00:00:00"/>
    <s v="BALINUSRA"/>
    <s v="SUMBAWA"/>
    <n v="37197500"/>
    <x v="11"/>
  </r>
  <r>
    <d v="2026-08-09T00:00:00"/>
    <s v="BALINUSRA"/>
    <s v="SUMBAWA BARAT"/>
    <n v="24881000"/>
    <x v="11"/>
  </r>
  <r>
    <d v="2026-08-09T00:00:00"/>
    <s v="BALINUSRA"/>
    <s v="TABANAN"/>
    <n v="15562500"/>
    <x v="5"/>
  </r>
  <r>
    <d v="2026-08-09T00:00:00"/>
    <s v="BALINUSRA"/>
    <s v="TIMOR TENGAH SELATAN"/>
    <n v="192000"/>
    <x v="3"/>
  </r>
  <r>
    <d v="2026-08-09T00:00:00"/>
    <s v="BALINUSRA"/>
    <s v="TIMOR TENGAH UTARA"/>
    <n v="196000"/>
    <x v="3"/>
  </r>
  <r>
    <d v="2026-08-10T00:00:00"/>
    <s v="BALINUSRA"/>
    <s v="ALOR"/>
    <n v="203500"/>
    <x v="0"/>
  </r>
  <r>
    <d v="2026-08-10T00:00:00"/>
    <s v="BALINUSRA"/>
    <s v="BADUNG"/>
    <n v="167956000"/>
    <x v="1"/>
  </r>
  <r>
    <d v="2026-08-10T00:00:00"/>
    <s v="BALINUSRA"/>
    <s v="BANGLI"/>
    <n v="21190000"/>
    <x v="2"/>
  </r>
  <r>
    <d v="2026-08-10T00:00:00"/>
    <s v="BALINUSRA"/>
    <s v="BELU"/>
    <n v="249500"/>
    <x v="3"/>
  </r>
  <r>
    <d v="2026-08-10T00:00:00"/>
    <s v="BALINUSRA"/>
    <s v="BIMA"/>
    <n v="6923500"/>
    <x v="4"/>
  </r>
  <r>
    <d v="2026-08-10T00:00:00"/>
    <s v="BALINUSRA"/>
    <s v="BULELENG"/>
    <n v="38324000"/>
    <x v="5"/>
  </r>
  <r>
    <d v="2026-08-10T00:00:00"/>
    <s v="BALINUSRA"/>
    <s v="DOMPU"/>
    <n v="11623000"/>
    <x v="4"/>
  </r>
  <r>
    <d v="2026-08-10T00:00:00"/>
    <s v="BALINUSRA"/>
    <s v="ENDE"/>
    <n v="215500"/>
    <x v="6"/>
  </r>
  <r>
    <d v="2026-08-10T00:00:00"/>
    <s v="BALINUSRA"/>
    <s v="FLORES TIMUR"/>
    <n v="1541000"/>
    <x v="0"/>
  </r>
  <r>
    <d v="2026-08-10T00:00:00"/>
    <s v="BALINUSRA"/>
    <s v="GIANYAR"/>
    <n v="27874500"/>
    <x v="2"/>
  </r>
  <r>
    <d v="2026-08-10T00:00:00"/>
    <s v="BALINUSRA"/>
    <s v="JEMBRANA"/>
    <n v="10939000"/>
    <x v="5"/>
  </r>
  <r>
    <d v="2026-08-10T00:00:00"/>
    <s v="BALINUSRA"/>
    <s v="KARANG ASEM"/>
    <n v="19424000"/>
    <x v="2"/>
  </r>
  <r>
    <d v="2026-08-10T00:00:00"/>
    <s v="BALINUSRA"/>
    <s v="KLUNGKUNG"/>
    <n v="12108500"/>
    <x v="2"/>
  </r>
  <r>
    <d v="2026-08-10T00:00:00"/>
    <s v="BALINUSRA"/>
    <s v="KOTA BIMA"/>
    <n v="5397000"/>
    <x v="4"/>
  </r>
  <r>
    <d v="2026-08-10T00:00:00"/>
    <s v="BALINUSRA"/>
    <s v="KOTA DENPASAR"/>
    <n v="76369500"/>
    <x v="1"/>
  </r>
  <r>
    <d v="2026-08-10T00:00:00"/>
    <s v="BALINUSRA"/>
    <s v="KOTA KUPANG"/>
    <n v="1882000"/>
    <x v="7"/>
  </r>
  <r>
    <d v="2026-08-10T00:00:00"/>
    <s v="BALINUSRA"/>
    <s v="KOTA MATARAM"/>
    <n v="4893000"/>
    <x v="8"/>
  </r>
  <r>
    <d v="2026-08-10T00:00:00"/>
    <s v="BALINUSRA"/>
    <s v="KUPANG"/>
    <n v="761500"/>
    <x v="7"/>
  </r>
  <r>
    <d v="2026-08-10T00:00:00"/>
    <s v="BALINUSRA"/>
    <s v="LEMBATA"/>
    <n v="224000"/>
    <x v="0"/>
  </r>
  <r>
    <d v="2026-08-10T00:00:00"/>
    <s v="BALINUSRA"/>
    <s v="LOMBOK BARAT"/>
    <n v="11509500"/>
    <x v="8"/>
  </r>
  <r>
    <d v="2026-08-10T00:00:00"/>
    <s v="BALINUSRA"/>
    <s v="LOMBOK TENGAH"/>
    <n v="15290000"/>
    <x v="8"/>
  </r>
  <r>
    <d v="2026-08-10T00:00:00"/>
    <s v="BALINUSRA"/>
    <s v="LOMBOK TIMUR"/>
    <n v="3794000"/>
    <x v="8"/>
  </r>
  <r>
    <d v="2026-08-10T00:00:00"/>
    <s v="BALINUSRA"/>
    <s v="LOMBOK UTARA"/>
    <n v="24796500"/>
    <x v="8"/>
  </r>
  <r>
    <d v="2026-08-10T00:00:00"/>
    <s v="BALINUSRA"/>
    <s v="MALAKA"/>
    <n v="94000"/>
    <x v="3"/>
  </r>
  <r>
    <d v="2026-08-10T00:00:00"/>
    <s v="BALINUSRA"/>
    <s v="MANGGARAI"/>
    <n v="1701000"/>
    <x v="9"/>
  </r>
  <r>
    <d v="2026-08-10T00:00:00"/>
    <s v="BALINUSRA"/>
    <s v="MANGGARAI BARAT"/>
    <n v="839500"/>
    <x v="9"/>
  </r>
  <r>
    <d v="2026-08-10T00:00:00"/>
    <s v="BALINUSRA"/>
    <s v="MANGGARAI TIMUR"/>
    <n v="366000"/>
    <x v="9"/>
  </r>
  <r>
    <d v="2026-08-10T00:00:00"/>
    <s v="BALINUSRA"/>
    <s v="NAGEKEO"/>
    <n v="220500"/>
    <x v="9"/>
  </r>
  <r>
    <d v="2026-08-10T00:00:00"/>
    <s v="BALINUSRA"/>
    <s v="NGADA"/>
    <n v="251000"/>
    <x v="9"/>
  </r>
  <r>
    <d v="2026-08-10T00:00:00"/>
    <s v="BALINUSRA"/>
    <s v="ROTE NDAO"/>
    <n v="562000"/>
    <x v="7"/>
  </r>
  <r>
    <d v="2026-08-10T00:00:00"/>
    <s v="BALINUSRA"/>
    <s v="SIKKA"/>
    <n v="2549500"/>
    <x v="6"/>
  </r>
  <r>
    <d v="2026-08-10T00:00:00"/>
    <s v="BALINUSRA"/>
    <s v="SUMBA BARAT"/>
    <n v="231000"/>
    <x v="10"/>
  </r>
  <r>
    <d v="2026-08-10T00:00:00"/>
    <s v="BALINUSRA"/>
    <s v="SUMBA BARAT DAYA"/>
    <n v="1364500"/>
    <x v="10"/>
  </r>
  <r>
    <d v="2026-08-10T00:00:00"/>
    <s v="BALINUSRA"/>
    <s v="SUMBA TENGAH"/>
    <n v="464500"/>
    <x v="10"/>
  </r>
  <r>
    <d v="2026-08-10T00:00:00"/>
    <s v="BALINUSRA"/>
    <s v="SUMBA TIMUR"/>
    <n v="1458500"/>
    <x v="10"/>
  </r>
  <r>
    <d v="2026-08-10T00:00:00"/>
    <s v="BALINUSRA"/>
    <s v="SUMBAWA"/>
    <n v="41366000"/>
    <x v="11"/>
  </r>
  <r>
    <d v="2026-08-10T00:00:00"/>
    <s v="BALINUSRA"/>
    <s v="SUMBAWA BARAT"/>
    <n v="23891500"/>
    <x v="11"/>
  </r>
  <r>
    <d v="2026-08-10T00:00:00"/>
    <s v="BALINUSRA"/>
    <s v="TABANAN"/>
    <n v="17335000"/>
    <x v="5"/>
  </r>
  <r>
    <d v="2026-08-10T00:00:00"/>
    <s v="BALINUSRA"/>
    <s v="TIMOR TENGAH SELATAN"/>
    <n v="315500"/>
    <x v="3"/>
  </r>
  <r>
    <d v="2026-08-10T00:00:00"/>
    <s v="BALINUSRA"/>
    <s v="TIMOR TENGAH UTARA"/>
    <n v="236000"/>
    <x v="3"/>
  </r>
  <r>
    <d v="2026-08-11T00:00:00"/>
    <s v="BALINUSRA"/>
    <s v="ALOR"/>
    <n v="365500"/>
    <x v="0"/>
  </r>
  <r>
    <d v="2026-08-11T00:00:00"/>
    <s v="BALINUSRA"/>
    <s v="BADUNG"/>
    <n v="165538500"/>
    <x v="1"/>
  </r>
  <r>
    <d v="2026-08-11T00:00:00"/>
    <s v="BALINUSRA"/>
    <s v="BANGLI"/>
    <n v="18682500"/>
    <x v="2"/>
  </r>
  <r>
    <d v="2026-08-11T00:00:00"/>
    <s v="BALINUSRA"/>
    <s v="BELU"/>
    <n v="482500"/>
    <x v="3"/>
  </r>
  <r>
    <d v="2026-08-11T00:00:00"/>
    <s v="BALINUSRA"/>
    <s v="BIMA"/>
    <n v="7484000"/>
    <x v="4"/>
  </r>
  <r>
    <d v="2026-08-11T00:00:00"/>
    <s v="BALINUSRA"/>
    <s v="BULELENG"/>
    <n v="36083000"/>
    <x v="5"/>
  </r>
  <r>
    <d v="2026-08-11T00:00:00"/>
    <s v="BALINUSRA"/>
    <s v="DOMPU"/>
    <n v="11917500"/>
    <x v="4"/>
  </r>
  <r>
    <d v="2026-08-11T00:00:00"/>
    <s v="BALINUSRA"/>
    <s v="ENDE"/>
    <n v="422000"/>
    <x v="6"/>
  </r>
  <r>
    <d v="2026-08-11T00:00:00"/>
    <s v="BALINUSRA"/>
    <s v="FLORES TIMUR"/>
    <n v="1697000"/>
    <x v="0"/>
  </r>
  <r>
    <d v="2026-08-11T00:00:00"/>
    <s v="BALINUSRA"/>
    <s v="GIANYAR"/>
    <n v="29108500"/>
    <x v="2"/>
  </r>
  <r>
    <d v="2026-08-11T00:00:00"/>
    <s v="BALINUSRA"/>
    <s v="JEMBRANA"/>
    <n v="10810500"/>
    <x v="5"/>
  </r>
  <r>
    <d v="2026-08-11T00:00:00"/>
    <s v="BALINUSRA"/>
    <s v="KARANG ASEM"/>
    <n v="18205500"/>
    <x v="2"/>
  </r>
  <r>
    <d v="2026-08-11T00:00:00"/>
    <s v="BALINUSRA"/>
    <s v="KLUNGKUNG"/>
    <n v="10611500"/>
    <x v="2"/>
  </r>
  <r>
    <d v="2026-08-11T00:00:00"/>
    <s v="BALINUSRA"/>
    <s v="KOTA BIMA"/>
    <n v="5090000"/>
    <x v="4"/>
  </r>
  <r>
    <d v="2026-08-11T00:00:00"/>
    <s v="BALINUSRA"/>
    <s v="KOTA DENPASAR"/>
    <n v="71531500"/>
    <x v="1"/>
  </r>
  <r>
    <d v="2026-08-11T00:00:00"/>
    <s v="BALINUSRA"/>
    <s v="KOTA KUPANG"/>
    <n v="1853500"/>
    <x v="7"/>
  </r>
  <r>
    <d v="2026-08-11T00:00:00"/>
    <s v="BALINUSRA"/>
    <s v="KOTA MATARAM"/>
    <n v="5869500"/>
    <x v="8"/>
  </r>
  <r>
    <d v="2026-08-11T00:00:00"/>
    <s v="BALINUSRA"/>
    <s v="KUPANG"/>
    <n v="858500"/>
    <x v="7"/>
  </r>
  <r>
    <d v="2026-08-11T00:00:00"/>
    <s v="BALINUSRA"/>
    <s v="LEMBATA"/>
    <n v="338000"/>
    <x v="0"/>
  </r>
  <r>
    <d v="2026-08-11T00:00:00"/>
    <s v="BALINUSRA"/>
    <s v="LOMBOK BARAT"/>
    <n v="12745500"/>
    <x v="8"/>
  </r>
  <r>
    <d v="2026-08-11T00:00:00"/>
    <s v="BALINUSRA"/>
    <s v="LOMBOK TENGAH"/>
    <n v="15080000"/>
    <x v="8"/>
  </r>
  <r>
    <d v="2026-08-11T00:00:00"/>
    <s v="BALINUSRA"/>
    <s v="LOMBOK TIMUR"/>
    <n v="6409000"/>
    <x v="8"/>
  </r>
  <r>
    <d v="2026-08-11T00:00:00"/>
    <s v="BALINUSRA"/>
    <s v="LOMBOK UTARA"/>
    <n v="23975500"/>
    <x v="8"/>
  </r>
  <r>
    <d v="2026-08-11T00:00:00"/>
    <s v="BALINUSRA"/>
    <s v="MALAKA"/>
    <n v="129500"/>
    <x v="3"/>
  </r>
  <r>
    <d v="2026-08-11T00:00:00"/>
    <s v="BALINUSRA"/>
    <s v="MANGGARAI"/>
    <n v="1414500"/>
    <x v="9"/>
  </r>
  <r>
    <d v="2026-08-11T00:00:00"/>
    <s v="BALINUSRA"/>
    <s v="MANGGARAI BARAT"/>
    <n v="1655000"/>
    <x v="9"/>
  </r>
  <r>
    <d v="2026-08-11T00:00:00"/>
    <s v="BALINUSRA"/>
    <s v="MANGGARAI TIMUR"/>
    <n v="466000"/>
    <x v="9"/>
  </r>
  <r>
    <d v="2026-08-11T00:00:00"/>
    <s v="BALINUSRA"/>
    <s v="NAGEKEO"/>
    <n v="236500"/>
    <x v="9"/>
  </r>
  <r>
    <d v="2026-08-11T00:00:00"/>
    <s v="BALINUSRA"/>
    <s v="NGADA"/>
    <n v="224500"/>
    <x v="9"/>
  </r>
  <r>
    <d v="2026-08-11T00:00:00"/>
    <s v="BALINUSRA"/>
    <s v="ROTE NDAO"/>
    <n v="396500"/>
    <x v="7"/>
  </r>
  <r>
    <d v="2026-08-11T00:00:00"/>
    <s v="BALINUSRA"/>
    <s v="SABU RAIJUA"/>
    <n v="32500"/>
    <x v="10"/>
  </r>
  <r>
    <d v="2026-08-11T00:00:00"/>
    <s v="BALINUSRA"/>
    <s v="SIKKA"/>
    <n v="2834500"/>
    <x v="6"/>
  </r>
  <r>
    <d v="2026-08-11T00:00:00"/>
    <s v="BALINUSRA"/>
    <s v="SUMBA BARAT"/>
    <n v="609500"/>
    <x v="10"/>
  </r>
  <r>
    <d v="2026-08-11T00:00:00"/>
    <s v="BALINUSRA"/>
    <s v="SUMBA BARAT DAYA"/>
    <n v="1148000"/>
    <x v="10"/>
  </r>
  <r>
    <d v="2026-08-11T00:00:00"/>
    <s v="BALINUSRA"/>
    <s v="SUMBA TENGAH"/>
    <n v="354500"/>
    <x v="10"/>
  </r>
  <r>
    <d v="2026-08-11T00:00:00"/>
    <s v="BALINUSRA"/>
    <s v="SUMBA TIMUR"/>
    <n v="1913500"/>
    <x v="10"/>
  </r>
  <r>
    <d v="2026-08-11T00:00:00"/>
    <s v="BALINUSRA"/>
    <s v="SUMBAWA"/>
    <n v="39360000"/>
    <x v="11"/>
  </r>
  <r>
    <d v="2026-08-11T00:00:00"/>
    <s v="BALINUSRA"/>
    <s v="SUMBAWA BARAT"/>
    <n v="23008500"/>
    <x v="11"/>
  </r>
  <r>
    <d v="2026-08-11T00:00:00"/>
    <s v="BALINUSRA"/>
    <s v="TABANAN"/>
    <n v="15492000"/>
    <x v="5"/>
  </r>
  <r>
    <d v="2026-08-11T00:00:00"/>
    <s v="BALINUSRA"/>
    <s v="TIMOR TENGAH SELATAN"/>
    <n v="893000"/>
    <x v="3"/>
  </r>
  <r>
    <d v="2026-08-11T00:00:00"/>
    <s v="BALINUSRA"/>
    <s v="TIMOR TENGAH UTARA"/>
    <n v="739500"/>
    <x v="3"/>
  </r>
  <r>
    <d v="2026-08-12T00:00:00"/>
    <s v="BALINUSRA"/>
    <s v="ALOR"/>
    <n v="85000"/>
    <x v="0"/>
  </r>
  <r>
    <d v="2026-08-12T00:00:00"/>
    <s v="BALINUSRA"/>
    <s v="BADUNG"/>
    <n v="174181000"/>
    <x v="1"/>
  </r>
  <r>
    <d v="2026-08-12T00:00:00"/>
    <s v="BALINUSRA"/>
    <s v="BANGLI"/>
    <n v="20278500"/>
    <x v="2"/>
  </r>
  <r>
    <d v="2026-08-12T00:00:00"/>
    <s v="BALINUSRA"/>
    <s v="BELU"/>
    <n v="279000"/>
    <x v="3"/>
  </r>
  <r>
    <d v="2026-08-12T00:00:00"/>
    <s v="BALINUSRA"/>
    <s v="BIMA"/>
    <n v="7011500"/>
    <x v="4"/>
  </r>
  <r>
    <d v="2026-08-12T00:00:00"/>
    <s v="BALINUSRA"/>
    <s v="BULELENG"/>
    <n v="35078500"/>
    <x v="5"/>
  </r>
  <r>
    <d v="2026-08-12T00:00:00"/>
    <s v="BALINUSRA"/>
    <s v="DOMPU"/>
    <n v="23168000"/>
    <x v="4"/>
  </r>
  <r>
    <d v="2026-08-12T00:00:00"/>
    <s v="BALINUSRA"/>
    <s v="ENDE"/>
    <n v="381000"/>
    <x v="6"/>
  </r>
  <r>
    <d v="2026-08-12T00:00:00"/>
    <s v="BALINUSRA"/>
    <s v="FLORES TIMUR"/>
    <n v="1482899"/>
    <x v="0"/>
  </r>
  <r>
    <d v="2026-08-12T00:00:00"/>
    <s v="BALINUSRA"/>
    <s v="GIANYAR"/>
    <n v="24498000"/>
    <x v="2"/>
  </r>
  <r>
    <d v="2026-08-12T00:00:00"/>
    <s v="BALINUSRA"/>
    <s v="JEMBRANA"/>
    <n v="11057000"/>
    <x v="5"/>
  </r>
  <r>
    <d v="2026-08-12T00:00:00"/>
    <s v="BALINUSRA"/>
    <s v="KARANG ASEM"/>
    <n v="17351500"/>
    <x v="2"/>
  </r>
  <r>
    <d v="2026-08-12T00:00:00"/>
    <s v="BALINUSRA"/>
    <s v="KLUNGKUNG"/>
    <n v="10513000"/>
    <x v="2"/>
  </r>
  <r>
    <d v="2026-08-12T00:00:00"/>
    <s v="BALINUSRA"/>
    <s v="KOTA BIMA"/>
    <n v="5092000"/>
    <x v="4"/>
  </r>
  <r>
    <d v="2026-08-12T00:00:00"/>
    <s v="BALINUSRA"/>
    <s v="KOTA DENPASAR"/>
    <n v="67375500"/>
    <x v="1"/>
  </r>
  <r>
    <d v="2026-08-12T00:00:00"/>
    <s v="BALINUSRA"/>
    <s v="KOTA KUPANG"/>
    <n v="1705500"/>
    <x v="7"/>
  </r>
  <r>
    <d v="2026-08-12T00:00:00"/>
    <s v="BALINUSRA"/>
    <s v="KOTA MATARAM"/>
    <n v="5306000"/>
    <x v="8"/>
  </r>
  <r>
    <d v="2026-08-12T00:00:00"/>
    <s v="BALINUSRA"/>
    <s v="KUPANG"/>
    <n v="919000"/>
    <x v="7"/>
  </r>
  <r>
    <d v="2026-08-12T00:00:00"/>
    <s v="BALINUSRA"/>
    <s v="LEMBATA"/>
    <n v="398500"/>
    <x v="0"/>
  </r>
  <r>
    <d v="2026-08-12T00:00:00"/>
    <s v="BALINUSRA"/>
    <s v="LOMBOK BARAT"/>
    <n v="10260500"/>
    <x v="8"/>
  </r>
  <r>
    <d v="2026-08-12T00:00:00"/>
    <s v="BALINUSRA"/>
    <s v="LOMBOK TENGAH"/>
    <n v="14460000"/>
    <x v="8"/>
  </r>
  <r>
    <d v="2026-08-12T00:00:00"/>
    <s v="BALINUSRA"/>
    <s v="LOMBOK TIMUR"/>
    <n v="4425000"/>
    <x v="8"/>
  </r>
  <r>
    <d v="2026-08-12T00:00:00"/>
    <s v="BALINUSRA"/>
    <s v="LOMBOK UTARA"/>
    <n v="24222500"/>
    <x v="8"/>
  </r>
  <r>
    <d v="2026-08-12T00:00:00"/>
    <s v="BALINUSRA"/>
    <s v="MALAKA"/>
    <n v="199500"/>
    <x v="3"/>
  </r>
  <r>
    <d v="2026-08-12T00:00:00"/>
    <s v="BALINUSRA"/>
    <s v="MANGGARAI"/>
    <n v="834500"/>
    <x v="9"/>
  </r>
  <r>
    <d v="2026-08-12T00:00:00"/>
    <s v="BALINUSRA"/>
    <s v="MANGGARAI BARAT"/>
    <n v="1015000"/>
    <x v="9"/>
  </r>
  <r>
    <d v="2026-08-12T00:00:00"/>
    <s v="BALINUSRA"/>
    <s v="MANGGARAI TIMUR"/>
    <n v="542000"/>
    <x v="9"/>
  </r>
  <r>
    <d v="2026-08-12T00:00:00"/>
    <s v="BALINUSRA"/>
    <s v="NAGEKEO"/>
    <n v="135000"/>
    <x v="9"/>
  </r>
  <r>
    <d v="2026-08-12T00:00:00"/>
    <s v="BALINUSRA"/>
    <s v="NGADA"/>
    <n v="130000"/>
    <x v="9"/>
  </r>
  <r>
    <d v="2026-08-12T00:00:00"/>
    <s v="BALINUSRA"/>
    <s v="ROTE NDAO"/>
    <n v="297000"/>
    <x v="7"/>
  </r>
  <r>
    <d v="2026-08-12T00:00:00"/>
    <s v="BALINUSRA"/>
    <s v="SABU RAIJUA"/>
    <n v="25000"/>
    <x v="10"/>
  </r>
  <r>
    <d v="2026-08-12T00:00:00"/>
    <s v="BALINUSRA"/>
    <s v="SIKKA"/>
    <n v="2217500"/>
    <x v="6"/>
  </r>
  <r>
    <d v="2026-08-12T00:00:00"/>
    <s v="BALINUSRA"/>
    <s v="SUMBA BARAT"/>
    <n v="233000"/>
    <x v="10"/>
  </r>
  <r>
    <d v="2026-08-12T00:00:00"/>
    <s v="BALINUSRA"/>
    <s v="SUMBA BARAT DAYA"/>
    <n v="1151000"/>
    <x v="10"/>
  </r>
  <r>
    <d v="2026-08-12T00:00:00"/>
    <s v="BALINUSRA"/>
    <s v="SUMBA TENGAH"/>
    <n v="331500"/>
    <x v="10"/>
  </r>
  <r>
    <d v="2026-08-12T00:00:00"/>
    <s v="BALINUSRA"/>
    <s v="SUMBA TIMUR"/>
    <n v="1520500"/>
    <x v="10"/>
  </r>
  <r>
    <d v="2026-08-12T00:00:00"/>
    <s v="BALINUSRA"/>
    <s v="SUMBAWA"/>
    <n v="39508500"/>
    <x v="11"/>
  </r>
  <r>
    <d v="2026-08-12T00:00:00"/>
    <s v="BALINUSRA"/>
    <s v="SUMBAWA BARAT"/>
    <n v="22740500"/>
    <x v="11"/>
  </r>
  <r>
    <d v="2026-08-12T00:00:00"/>
    <s v="BALINUSRA"/>
    <s v="TABANAN"/>
    <n v="15026000"/>
    <x v="5"/>
  </r>
  <r>
    <d v="2026-08-12T00:00:00"/>
    <s v="BALINUSRA"/>
    <s v="TIMOR TENGAH SELATAN"/>
    <n v="452000"/>
    <x v="3"/>
  </r>
  <r>
    <d v="2026-08-12T00:00:00"/>
    <s v="BALINUSRA"/>
    <s v="TIMOR TENGAH UTARA"/>
    <n v="309500"/>
    <x v="3"/>
  </r>
  <r>
    <d v="2026-08-13T00:00:00"/>
    <s v="BALINUSRA"/>
    <s v="ALOR"/>
    <n v="103500"/>
    <x v="0"/>
  </r>
  <r>
    <d v="2026-08-13T00:00:00"/>
    <s v="BALINUSRA"/>
    <s v="BADUNG"/>
    <n v="165780500"/>
    <x v="1"/>
  </r>
  <r>
    <d v="2026-08-13T00:00:00"/>
    <s v="BALINUSRA"/>
    <s v="BANGLI"/>
    <n v="18127500"/>
    <x v="2"/>
  </r>
  <r>
    <d v="2026-08-13T00:00:00"/>
    <s v="BALINUSRA"/>
    <s v="BELU"/>
    <n v="309500"/>
    <x v="3"/>
  </r>
  <r>
    <d v="2026-08-13T00:00:00"/>
    <s v="BALINUSRA"/>
    <s v="BIMA"/>
    <n v="7269500"/>
    <x v="4"/>
  </r>
  <r>
    <d v="2026-08-13T00:00:00"/>
    <s v="BALINUSRA"/>
    <s v="BULELENG"/>
    <n v="36425000"/>
    <x v="5"/>
  </r>
  <r>
    <d v="2026-08-13T00:00:00"/>
    <s v="BALINUSRA"/>
    <s v="DOMPU"/>
    <n v="11790000"/>
    <x v="4"/>
  </r>
  <r>
    <d v="2026-08-13T00:00:00"/>
    <s v="BALINUSRA"/>
    <s v="ENDE"/>
    <n v="530000"/>
    <x v="6"/>
  </r>
  <r>
    <d v="2026-08-13T00:00:00"/>
    <s v="BALINUSRA"/>
    <s v="FLORES TIMUR"/>
    <n v="904500"/>
    <x v="0"/>
  </r>
  <r>
    <d v="2026-08-13T00:00:00"/>
    <s v="BALINUSRA"/>
    <s v="GIANYAR"/>
    <n v="27012000"/>
    <x v="2"/>
  </r>
  <r>
    <d v="2026-08-13T00:00:00"/>
    <s v="BALINUSRA"/>
    <s v="JEMBRANA"/>
    <n v="10527500"/>
    <x v="5"/>
  </r>
  <r>
    <d v="2026-08-13T00:00:00"/>
    <s v="BALINUSRA"/>
    <s v="KARANG ASEM"/>
    <n v="18939000"/>
    <x v="2"/>
  </r>
  <r>
    <d v="2026-08-13T00:00:00"/>
    <s v="BALINUSRA"/>
    <s v="KLUNGKUNG"/>
    <n v="12217500"/>
    <x v="2"/>
  </r>
  <r>
    <d v="2026-08-13T00:00:00"/>
    <s v="BALINUSRA"/>
    <s v="KOTA BIMA"/>
    <n v="4665000"/>
    <x v="4"/>
  </r>
  <r>
    <d v="2026-08-13T00:00:00"/>
    <s v="BALINUSRA"/>
    <s v="KOTA DENPASAR"/>
    <n v="69528000"/>
    <x v="1"/>
  </r>
  <r>
    <d v="2026-08-13T00:00:00"/>
    <s v="BALINUSRA"/>
    <s v="KOTA KUPANG"/>
    <n v="2199000"/>
    <x v="7"/>
  </r>
  <r>
    <d v="2026-08-13T00:00:00"/>
    <s v="BALINUSRA"/>
    <s v="KOTA MATARAM"/>
    <n v="5130500"/>
    <x v="8"/>
  </r>
  <r>
    <d v="2026-08-13T00:00:00"/>
    <s v="BALINUSRA"/>
    <s v="KUPANG"/>
    <n v="914500"/>
    <x v="7"/>
  </r>
  <r>
    <d v="2026-08-13T00:00:00"/>
    <s v="BALINUSRA"/>
    <s v="LEMBATA"/>
    <n v="168000"/>
    <x v="0"/>
  </r>
  <r>
    <d v="2026-08-13T00:00:00"/>
    <s v="BALINUSRA"/>
    <s v="LOMBOK BARAT"/>
    <n v="10729000"/>
    <x v="8"/>
  </r>
  <r>
    <d v="2026-08-13T00:00:00"/>
    <s v="BALINUSRA"/>
    <s v="LOMBOK TENGAH"/>
    <n v="14612500"/>
    <x v="8"/>
  </r>
  <r>
    <d v="2026-08-13T00:00:00"/>
    <s v="BALINUSRA"/>
    <s v="LOMBOK TIMUR"/>
    <n v="4597000"/>
    <x v="8"/>
  </r>
  <r>
    <d v="2026-08-13T00:00:00"/>
    <s v="BALINUSRA"/>
    <s v="LOMBOK UTARA"/>
    <n v="23119000"/>
    <x v="8"/>
  </r>
  <r>
    <d v="2026-08-13T00:00:00"/>
    <s v="BALINUSRA"/>
    <s v="MALAKA"/>
    <n v="160000"/>
    <x v="3"/>
  </r>
  <r>
    <d v="2026-08-13T00:00:00"/>
    <s v="BALINUSRA"/>
    <s v="MANGGARAI"/>
    <n v="999000"/>
    <x v="9"/>
  </r>
  <r>
    <d v="2026-08-13T00:00:00"/>
    <s v="BALINUSRA"/>
    <s v="MANGGARAI BARAT"/>
    <n v="1136500"/>
    <x v="9"/>
  </r>
  <r>
    <d v="2026-08-13T00:00:00"/>
    <s v="BALINUSRA"/>
    <s v="MANGGARAI TIMUR"/>
    <n v="428000"/>
    <x v="9"/>
  </r>
  <r>
    <d v="2026-08-13T00:00:00"/>
    <s v="BALINUSRA"/>
    <s v="NAGEKEO"/>
    <n v="94000"/>
    <x v="9"/>
  </r>
  <r>
    <d v="2026-08-13T00:00:00"/>
    <s v="BALINUSRA"/>
    <s v="NGADA"/>
    <n v="88000"/>
    <x v="9"/>
  </r>
  <r>
    <d v="2026-08-13T00:00:00"/>
    <s v="BALINUSRA"/>
    <s v="ROTE NDAO"/>
    <n v="228000"/>
    <x v="7"/>
  </r>
  <r>
    <d v="2026-08-13T00:00:00"/>
    <s v="BALINUSRA"/>
    <s v="SIKKA"/>
    <n v="2571500"/>
    <x v="6"/>
  </r>
  <r>
    <d v="2026-08-13T00:00:00"/>
    <s v="BALINUSRA"/>
    <s v="SUMBA BARAT"/>
    <n v="159500"/>
    <x v="10"/>
  </r>
  <r>
    <d v="2026-08-13T00:00:00"/>
    <s v="BALINUSRA"/>
    <s v="SUMBA BARAT DAYA"/>
    <n v="969500"/>
    <x v="10"/>
  </r>
  <r>
    <d v="2026-08-13T00:00:00"/>
    <s v="BALINUSRA"/>
    <s v="SUMBA TENGAH"/>
    <n v="346000"/>
    <x v="10"/>
  </r>
  <r>
    <d v="2026-08-13T00:00:00"/>
    <s v="BALINUSRA"/>
    <s v="SUMBA TIMUR"/>
    <n v="1422500"/>
    <x v="10"/>
  </r>
  <r>
    <d v="2026-08-13T00:00:00"/>
    <s v="BALINUSRA"/>
    <s v="SUMBAWA"/>
    <n v="38594000"/>
    <x v="11"/>
  </r>
  <r>
    <d v="2026-08-13T00:00:00"/>
    <s v="BALINUSRA"/>
    <s v="SUMBAWA BARAT"/>
    <n v="24418500"/>
    <x v="11"/>
  </r>
  <r>
    <d v="2026-08-13T00:00:00"/>
    <s v="BALINUSRA"/>
    <s v="TABANAN"/>
    <n v="16709000"/>
    <x v="5"/>
  </r>
  <r>
    <d v="2026-08-13T00:00:00"/>
    <s v="BALINUSRA"/>
    <s v="TIMOR TENGAH SELATAN"/>
    <n v="293500"/>
    <x v="3"/>
  </r>
  <r>
    <d v="2026-08-13T00:00:00"/>
    <s v="BALINUSRA"/>
    <s v="TIMOR TENGAH UTARA"/>
    <n v="148500"/>
    <x v="3"/>
  </r>
  <r>
    <d v="2026-08-14T00:00:00"/>
    <s v="BALINUSRA"/>
    <s v="ALOR"/>
    <n v="187000"/>
    <x v="0"/>
  </r>
  <r>
    <d v="2026-08-14T00:00:00"/>
    <s v="BALINUSRA"/>
    <s v="BADUNG"/>
    <n v="179658500"/>
    <x v="1"/>
  </r>
  <r>
    <d v="2026-08-14T00:00:00"/>
    <s v="BALINUSRA"/>
    <s v="BANGLI"/>
    <n v="18604500"/>
    <x v="2"/>
  </r>
  <r>
    <d v="2026-08-14T00:00:00"/>
    <s v="BALINUSRA"/>
    <s v="BELU"/>
    <n v="291500"/>
    <x v="3"/>
  </r>
  <r>
    <d v="2026-08-14T00:00:00"/>
    <s v="BALINUSRA"/>
    <s v="BIMA"/>
    <n v="6890500"/>
    <x v="4"/>
  </r>
  <r>
    <d v="2026-08-14T00:00:00"/>
    <s v="BALINUSRA"/>
    <s v="BULELENG"/>
    <n v="35890500"/>
    <x v="5"/>
  </r>
  <r>
    <d v="2026-08-14T00:00:00"/>
    <s v="BALINUSRA"/>
    <s v="DOMPU"/>
    <n v="10663000"/>
    <x v="4"/>
  </r>
  <r>
    <d v="2026-08-14T00:00:00"/>
    <s v="BALINUSRA"/>
    <s v="ENDE"/>
    <n v="278500"/>
    <x v="6"/>
  </r>
  <r>
    <d v="2026-08-14T00:00:00"/>
    <s v="BALINUSRA"/>
    <s v="FLORES TIMUR"/>
    <n v="1154499"/>
    <x v="0"/>
  </r>
  <r>
    <d v="2026-08-14T00:00:00"/>
    <s v="BALINUSRA"/>
    <s v="GIANYAR"/>
    <n v="28064500"/>
    <x v="2"/>
  </r>
  <r>
    <d v="2026-08-14T00:00:00"/>
    <s v="BALINUSRA"/>
    <s v="JEMBRANA"/>
    <n v="11244000"/>
    <x v="5"/>
  </r>
  <r>
    <d v="2026-08-14T00:00:00"/>
    <s v="BALINUSRA"/>
    <s v="KARANG ASEM"/>
    <n v="19284500"/>
    <x v="2"/>
  </r>
  <r>
    <d v="2026-08-14T00:00:00"/>
    <s v="BALINUSRA"/>
    <s v="KLUNGKUNG"/>
    <n v="11882500"/>
    <x v="2"/>
  </r>
  <r>
    <d v="2026-08-14T00:00:00"/>
    <s v="BALINUSRA"/>
    <s v="KOTA BIMA"/>
    <n v="5370500"/>
    <x v="4"/>
  </r>
  <r>
    <d v="2026-08-14T00:00:00"/>
    <s v="BALINUSRA"/>
    <s v="KOTA DENPASAR"/>
    <n v="73958000"/>
    <x v="1"/>
  </r>
  <r>
    <d v="2026-08-14T00:00:00"/>
    <s v="BALINUSRA"/>
    <s v="KOTA KUPANG"/>
    <n v="1825500"/>
    <x v="7"/>
  </r>
  <r>
    <d v="2026-08-14T00:00:00"/>
    <s v="BALINUSRA"/>
    <s v="KOTA MATARAM"/>
    <n v="5054000"/>
    <x v="8"/>
  </r>
  <r>
    <d v="2026-08-14T00:00:00"/>
    <s v="BALINUSRA"/>
    <s v="KUPANG"/>
    <n v="915500"/>
    <x v="7"/>
  </r>
  <r>
    <d v="2026-08-14T00:00:00"/>
    <s v="BALINUSRA"/>
    <s v="LEMBATA"/>
    <n v="209498"/>
    <x v="0"/>
  </r>
  <r>
    <d v="2026-08-14T00:00:00"/>
    <s v="BALINUSRA"/>
    <s v="LOMBOK BARAT"/>
    <n v="10971000"/>
    <x v="8"/>
  </r>
  <r>
    <d v="2026-08-14T00:00:00"/>
    <s v="BALINUSRA"/>
    <s v="LOMBOK TENGAH"/>
    <n v="15603000"/>
    <x v="8"/>
  </r>
  <r>
    <d v="2026-08-14T00:00:00"/>
    <s v="BALINUSRA"/>
    <s v="LOMBOK TIMUR"/>
    <n v="4436500"/>
    <x v="8"/>
  </r>
  <r>
    <d v="2026-08-14T00:00:00"/>
    <s v="BALINUSRA"/>
    <s v="LOMBOK UTARA"/>
    <n v="24447000"/>
    <x v="8"/>
  </r>
  <r>
    <d v="2026-08-14T00:00:00"/>
    <s v="BALINUSRA"/>
    <s v="MALAKA"/>
    <n v="140500"/>
    <x v="3"/>
  </r>
  <r>
    <d v="2026-08-14T00:00:00"/>
    <s v="BALINUSRA"/>
    <s v="MANGGARAI"/>
    <n v="957000"/>
    <x v="9"/>
  </r>
  <r>
    <d v="2026-08-14T00:00:00"/>
    <s v="BALINUSRA"/>
    <s v="MANGGARAI BARAT"/>
    <n v="840500"/>
    <x v="9"/>
  </r>
  <r>
    <d v="2026-08-14T00:00:00"/>
    <s v="BALINUSRA"/>
    <s v="MANGGARAI TIMUR"/>
    <n v="322000"/>
    <x v="9"/>
  </r>
  <r>
    <d v="2026-08-14T00:00:00"/>
    <s v="BALINUSRA"/>
    <s v="NAGEKEO"/>
    <n v="81500"/>
    <x v="9"/>
  </r>
  <r>
    <d v="2026-08-14T00:00:00"/>
    <s v="BALINUSRA"/>
    <s v="NGADA"/>
    <n v="60500"/>
    <x v="9"/>
  </r>
  <r>
    <d v="2026-08-14T00:00:00"/>
    <s v="BALINUSRA"/>
    <s v="ROTE NDAO"/>
    <n v="66000"/>
    <x v="7"/>
  </r>
  <r>
    <d v="2026-08-14T00:00:00"/>
    <s v="BALINUSRA"/>
    <s v="SABU RAIJUA"/>
    <n v="10000"/>
    <x v="10"/>
  </r>
  <r>
    <d v="2026-08-14T00:00:00"/>
    <s v="BALINUSRA"/>
    <s v="SIKKA"/>
    <n v="2659499"/>
    <x v="6"/>
  </r>
  <r>
    <d v="2026-08-14T00:00:00"/>
    <s v="BALINUSRA"/>
    <s v="SUMBA BARAT"/>
    <n v="380500"/>
    <x v="10"/>
  </r>
  <r>
    <d v="2026-08-14T00:00:00"/>
    <s v="BALINUSRA"/>
    <s v="SUMBA BARAT DAYA"/>
    <n v="1334000"/>
    <x v="10"/>
  </r>
  <r>
    <d v="2026-08-14T00:00:00"/>
    <s v="BALINUSRA"/>
    <s v="SUMBA TENGAH"/>
    <n v="436500"/>
    <x v="10"/>
  </r>
  <r>
    <d v="2026-08-14T00:00:00"/>
    <s v="BALINUSRA"/>
    <s v="SUMBA TIMUR"/>
    <n v="1386000"/>
    <x v="10"/>
  </r>
  <r>
    <d v="2026-08-14T00:00:00"/>
    <s v="BALINUSRA"/>
    <s v="SUMBAWA"/>
    <n v="39842500"/>
    <x v="11"/>
  </r>
  <r>
    <d v="2026-08-14T00:00:00"/>
    <s v="BALINUSRA"/>
    <s v="SUMBAWA BARAT"/>
    <n v="24976500"/>
    <x v="11"/>
  </r>
  <r>
    <d v="2026-08-14T00:00:00"/>
    <s v="BALINUSRA"/>
    <s v="TABANAN"/>
    <n v="16771000"/>
    <x v="5"/>
  </r>
  <r>
    <d v="2026-08-14T00:00:00"/>
    <s v="BALINUSRA"/>
    <s v="TIMOR TENGAH SELATAN"/>
    <n v="346000"/>
    <x v="3"/>
  </r>
  <r>
    <d v="2026-08-14T00:00:00"/>
    <s v="BALINUSRA"/>
    <s v="TIMOR TENGAH UTARA"/>
    <n v="343500"/>
    <x v="3"/>
  </r>
  <r>
    <d v="2026-08-15T00:00:00"/>
    <s v="BALINUSRA"/>
    <s v="ALOR"/>
    <n v="244000"/>
    <x v="0"/>
  </r>
  <r>
    <d v="2026-08-15T00:00:00"/>
    <s v="BALINUSRA"/>
    <s v="BADUNG"/>
    <n v="179575000"/>
    <x v="1"/>
  </r>
  <r>
    <d v="2026-08-15T00:00:00"/>
    <s v="BALINUSRA"/>
    <s v="BANGLI"/>
    <n v="19458000"/>
    <x v="2"/>
  </r>
  <r>
    <d v="2026-08-15T00:00:00"/>
    <s v="BALINUSRA"/>
    <s v="BELU"/>
    <n v="260000"/>
    <x v="3"/>
  </r>
  <r>
    <d v="2026-08-15T00:00:00"/>
    <s v="BALINUSRA"/>
    <s v="BIMA"/>
    <n v="7176500"/>
    <x v="4"/>
  </r>
  <r>
    <d v="2026-08-15T00:00:00"/>
    <s v="BALINUSRA"/>
    <s v="BULELENG"/>
    <n v="36773500"/>
    <x v="5"/>
  </r>
  <r>
    <d v="2026-08-15T00:00:00"/>
    <s v="BALINUSRA"/>
    <s v="DOMPU"/>
    <n v="12319000"/>
    <x v="4"/>
  </r>
  <r>
    <d v="2026-08-15T00:00:00"/>
    <s v="BALINUSRA"/>
    <s v="ENDE"/>
    <n v="455500"/>
    <x v="6"/>
  </r>
  <r>
    <d v="2026-08-15T00:00:00"/>
    <s v="BALINUSRA"/>
    <s v="FLORES TIMUR"/>
    <n v="1425000"/>
    <x v="0"/>
  </r>
  <r>
    <d v="2026-08-15T00:00:00"/>
    <s v="BALINUSRA"/>
    <s v="GIANYAR"/>
    <n v="28980000"/>
    <x v="2"/>
  </r>
  <r>
    <d v="2026-08-15T00:00:00"/>
    <s v="BALINUSRA"/>
    <s v="JEMBRANA"/>
    <n v="12002000"/>
    <x v="5"/>
  </r>
  <r>
    <d v="2026-08-15T00:00:00"/>
    <s v="BALINUSRA"/>
    <s v="KARANG ASEM"/>
    <n v="19438000"/>
    <x v="2"/>
  </r>
  <r>
    <d v="2026-08-15T00:00:00"/>
    <s v="BALINUSRA"/>
    <s v="KLUNGKUNG"/>
    <n v="10675500"/>
    <x v="2"/>
  </r>
  <r>
    <d v="2026-08-15T00:00:00"/>
    <s v="BALINUSRA"/>
    <s v="KOTA BIMA"/>
    <n v="5000000"/>
    <x v="4"/>
  </r>
  <r>
    <d v="2026-08-15T00:00:00"/>
    <s v="BALINUSRA"/>
    <s v="KOTA DENPASAR"/>
    <n v="81715000"/>
    <x v="1"/>
  </r>
  <r>
    <d v="2026-08-15T00:00:00"/>
    <s v="BALINUSRA"/>
    <s v="KOTA KUPANG"/>
    <n v="2721499"/>
    <x v="7"/>
  </r>
  <r>
    <d v="2026-08-15T00:00:00"/>
    <s v="BALINUSRA"/>
    <s v="KOTA MATARAM"/>
    <n v="5501500"/>
    <x v="8"/>
  </r>
  <r>
    <d v="2026-08-15T00:00:00"/>
    <s v="BALINUSRA"/>
    <s v="KUPANG"/>
    <n v="1359000"/>
    <x v="7"/>
  </r>
  <r>
    <d v="2026-08-15T00:00:00"/>
    <s v="BALINUSRA"/>
    <s v="LEMBATA"/>
    <n v="180500"/>
    <x v="0"/>
  </r>
  <r>
    <d v="2026-08-15T00:00:00"/>
    <s v="BALINUSRA"/>
    <s v="LOMBOK BARAT"/>
    <n v="12870000"/>
    <x v="8"/>
  </r>
  <r>
    <d v="2026-08-15T00:00:00"/>
    <s v="BALINUSRA"/>
    <s v="LOMBOK TENGAH"/>
    <n v="15358500"/>
    <x v="8"/>
  </r>
  <r>
    <d v="2026-08-15T00:00:00"/>
    <s v="BALINUSRA"/>
    <s v="LOMBOK TIMUR"/>
    <n v="4910000"/>
    <x v="8"/>
  </r>
  <r>
    <d v="2026-08-15T00:00:00"/>
    <s v="BALINUSRA"/>
    <s v="LOMBOK UTARA"/>
    <n v="25917000"/>
    <x v="8"/>
  </r>
  <r>
    <d v="2026-08-15T00:00:00"/>
    <s v="BALINUSRA"/>
    <s v="MALAKA"/>
    <n v="131000"/>
    <x v="3"/>
  </r>
  <r>
    <d v="2026-08-15T00:00:00"/>
    <s v="BALINUSRA"/>
    <s v="MANGGARAI"/>
    <n v="956500"/>
    <x v="9"/>
  </r>
  <r>
    <d v="2026-08-15T00:00:00"/>
    <s v="BALINUSRA"/>
    <s v="MANGGARAI BARAT"/>
    <n v="1602000"/>
    <x v="9"/>
  </r>
  <r>
    <d v="2026-08-15T00:00:00"/>
    <s v="BALINUSRA"/>
    <s v="MANGGARAI TIMUR"/>
    <n v="231000"/>
    <x v="9"/>
  </r>
  <r>
    <d v="2026-08-15T00:00:00"/>
    <s v="BALINUSRA"/>
    <s v="NAGEKEO"/>
    <n v="82000"/>
    <x v="9"/>
  </r>
  <r>
    <d v="2026-08-15T00:00:00"/>
    <s v="BALINUSRA"/>
    <s v="NGADA"/>
    <n v="161500"/>
    <x v="9"/>
  </r>
  <r>
    <d v="2026-08-15T00:00:00"/>
    <s v="BALINUSRA"/>
    <s v="ROTE NDAO"/>
    <n v="265000"/>
    <x v="7"/>
  </r>
  <r>
    <d v="2026-08-15T00:00:00"/>
    <s v="BALINUSRA"/>
    <s v="SIKKA"/>
    <n v="1260400"/>
    <x v="6"/>
  </r>
  <r>
    <d v="2026-08-15T00:00:00"/>
    <s v="BALINUSRA"/>
    <s v="SUMBA BARAT"/>
    <n v="248500"/>
    <x v="10"/>
  </r>
  <r>
    <d v="2026-08-15T00:00:00"/>
    <s v="BALINUSRA"/>
    <s v="SUMBA BARAT DAYA"/>
    <n v="1913000"/>
    <x v="10"/>
  </r>
  <r>
    <d v="2026-08-15T00:00:00"/>
    <s v="BALINUSRA"/>
    <s v="SUMBA TENGAH"/>
    <n v="38000"/>
    <x v="10"/>
  </r>
  <r>
    <d v="2026-08-15T00:00:00"/>
    <s v="BALINUSRA"/>
    <s v="SUMBA TIMUR"/>
    <n v="1456500"/>
    <x v="10"/>
  </r>
  <r>
    <d v="2026-08-15T00:00:00"/>
    <s v="BALINUSRA"/>
    <s v="SUMBAWA"/>
    <n v="43359000"/>
    <x v="11"/>
  </r>
  <r>
    <d v="2026-08-15T00:00:00"/>
    <s v="BALINUSRA"/>
    <s v="SUMBAWA BARAT"/>
    <n v="27634000"/>
    <x v="11"/>
  </r>
  <r>
    <d v="2026-08-15T00:00:00"/>
    <s v="BALINUSRA"/>
    <s v="TABANAN"/>
    <n v="17460000"/>
    <x v="5"/>
  </r>
  <r>
    <d v="2026-08-15T00:00:00"/>
    <s v="BALINUSRA"/>
    <s v="TIMOR TENGAH SELATAN"/>
    <n v="258500"/>
    <x v="3"/>
  </r>
  <r>
    <d v="2026-08-15T00:00:00"/>
    <s v="BALINUSRA"/>
    <s v="TIMOR TENGAH UTARA"/>
    <n v="144000"/>
    <x v="3"/>
  </r>
  <r>
    <d v="2026-08-16T00:00:00"/>
    <s v="BALINUSRA"/>
    <s v="ALOR"/>
    <n v="136000"/>
    <x v="0"/>
  </r>
  <r>
    <d v="2026-08-16T00:00:00"/>
    <s v="BALINUSRA"/>
    <s v="BADUNG"/>
    <n v="154334500"/>
    <x v="1"/>
  </r>
  <r>
    <d v="2026-08-16T00:00:00"/>
    <s v="BALINUSRA"/>
    <s v="BANGLI"/>
    <n v="19170000"/>
    <x v="2"/>
  </r>
  <r>
    <d v="2026-08-16T00:00:00"/>
    <s v="BALINUSRA"/>
    <s v="BELU"/>
    <n v="220500"/>
    <x v="3"/>
  </r>
  <r>
    <d v="2026-08-16T00:00:00"/>
    <s v="BALINUSRA"/>
    <s v="BIMA"/>
    <n v="6967500"/>
    <x v="4"/>
  </r>
  <r>
    <d v="2026-08-16T00:00:00"/>
    <s v="BALINUSRA"/>
    <s v="BULELENG"/>
    <n v="36973500"/>
    <x v="5"/>
  </r>
  <r>
    <d v="2026-08-16T00:00:00"/>
    <s v="BALINUSRA"/>
    <s v="DOMPU"/>
    <n v="10393500"/>
    <x v="4"/>
  </r>
  <r>
    <d v="2026-08-16T00:00:00"/>
    <s v="BALINUSRA"/>
    <s v="ENDE"/>
    <n v="254500"/>
    <x v="6"/>
  </r>
  <r>
    <d v="2026-08-16T00:00:00"/>
    <s v="BALINUSRA"/>
    <s v="FLORES TIMUR"/>
    <n v="1188000"/>
    <x v="0"/>
  </r>
  <r>
    <d v="2026-08-16T00:00:00"/>
    <s v="BALINUSRA"/>
    <s v="GIANYAR"/>
    <n v="25518000"/>
    <x v="2"/>
  </r>
  <r>
    <d v="2026-08-16T00:00:00"/>
    <s v="BALINUSRA"/>
    <s v="JEMBRANA"/>
    <n v="10382500"/>
    <x v="5"/>
  </r>
  <r>
    <d v="2026-08-16T00:00:00"/>
    <s v="BALINUSRA"/>
    <s v="KARANG ASEM"/>
    <n v="18772500"/>
    <x v="2"/>
  </r>
  <r>
    <d v="2026-08-16T00:00:00"/>
    <s v="BALINUSRA"/>
    <s v="KLUNGKUNG"/>
    <n v="9293000"/>
    <x v="2"/>
  </r>
  <r>
    <d v="2026-08-16T00:00:00"/>
    <s v="BALINUSRA"/>
    <s v="KOTA BIMA"/>
    <n v="4661000"/>
    <x v="4"/>
  </r>
  <r>
    <d v="2026-08-16T00:00:00"/>
    <s v="BALINUSRA"/>
    <s v="KOTA DENPASAR"/>
    <n v="69905000"/>
    <x v="1"/>
  </r>
  <r>
    <d v="2026-08-16T00:00:00"/>
    <s v="BALINUSRA"/>
    <s v="KOTA KUPANG"/>
    <n v="924500"/>
    <x v="7"/>
  </r>
  <r>
    <d v="2026-08-16T00:00:00"/>
    <s v="BALINUSRA"/>
    <s v="KOTA MATARAM"/>
    <n v="5495500"/>
    <x v="8"/>
  </r>
  <r>
    <d v="2026-08-16T00:00:00"/>
    <s v="BALINUSRA"/>
    <s v="KUPANG"/>
    <n v="437000"/>
    <x v="7"/>
  </r>
  <r>
    <d v="2026-08-16T00:00:00"/>
    <s v="BALINUSRA"/>
    <s v="LEMBATA"/>
    <n v="139500"/>
    <x v="0"/>
  </r>
  <r>
    <d v="2026-08-16T00:00:00"/>
    <s v="BALINUSRA"/>
    <s v="LOMBOK BARAT"/>
    <n v="10718500"/>
    <x v="8"/>
  </r>
  <r>
    <d v="2026-08-16T00:00:00"/>
    <s v="BALINUSRA"/>
    <s v="LOMBOK TENGAH"/>
    <n v="15430000"/>
    <x v="8"/>
  </r>
  <r>
    <d v="2026-08-16T00:00:00"/>
    <s v="BALINUSRA"/>
    <s v="LOMBOK TIMUR"/>
    <n v="4390000"/>
    <x v="8"/>
  </r>
  <r>
    <d v="2026-08-16T00:00:00"/>
    <s v="BALINUSRA"/>
    <s v="LOMBOK UTARA"/>
    <n v="26435000"/>
    <x v="8"/>
  </r>
  <r>
    <d v="2026-08-16T00:00:00"/>
    <s v="BALINUSRA"/>
    <s v="MALAKA"/>
    <n v="179000"/>
    <x v="3"/>
  </r>
  <r>
    <d v="2026-08-16T00:00:00"/>
    <s v="BALINUSRA"/>
    <s v="MANGGARAI"/>
    <n v="1387500"/>
    <x v="9"/>
  </r>
  <r>
    <d v="2026-08-16T00:00:00"/>
    <s v="BALINUSRA"/>
    <s v="MANGGARAI BARAT"/>
    <n v="1087000"/>
    <x v="9"/>
  </r>
  <r>
    <d v="2026-08-16T00:00:00"/>
    <s v="BALINUSRA"/>
    <s v="MANGGARAI TIMUR"/>
    <n v="133500"/>
    <x v="9"/>
  </r>
  <r>
    <d v="2026-08-16T00:00:00"/>
    <s v="BALINUSRA"/>
    <s v="NAGEKEO"/>
    <n v="135500"/>
    <x v="9"/>
  </r>
  <r>
    <d v="2026-08-16T00:00:00"/>
    <s v="BALINUSRA"/>
    <s v="NGADA"/>
    <n v="34500"/>
    <x v="9"/>
  </r>
  <r>
    <d v="2026-08-16T00:00:00"/>
    <s v="BALINUSRA"/>
    <s v="ROTE NDAO"/>
    <n v="263000"/>
    <x v="7"/>
  </r>
  <r>
    <d v="2026-08-16T00:00:00"/>
    <s v="BALINUSRA"/>
    <s v="SABU RAIJUA"/>
    <n v="12500"/>
    <x v="10"/>
  </r>
  <r>
    <d v="2026-08-16T00:00:00"/>
    <s v="BALINUSRA"/>
    <s v="SIKKA"/>
    <n v="1367500"/>
    <x v="6"/>
  </r>
  <r>
    <d v="2026-08-16T00:00:00"/>
    <s v="BALINUSRA"/>
    <s v="SUMBA BARAT"/>
    <n v="107500"/>
    <x v="10"/>
  </r>
  <r>
    <d v="2026-08-16T00:00:00"/>
    <s v="BALINUSRA"/>
    <s v="SUMBA BARAT DAYA"/>
    <n v="1280000"/>
    <x v="10"/>
  </r>
  <r>
    <d v="2026-08-16T00:00:00"/>
    <s v="BALINUSRA"/>
    <s v="SUMBA TENGAH"/>
    <n v="205500"/>
    <x v="10"/>
  </r>
  <r>
    <d v="2026-08-16T00:00:00"/>
    <s v="BALINUSRA"/>
    <s v="SUMBA TIMUR"/>
    <n v="1362500"/>
    <x v="10"/>
  </r>
  <r>
    <d v="2026-08-16T00:00:00"/>
    <s v="BALINUSRA"/>
    <s v="SUMBAWA"/>
    <n v="37629000"/>
    <x v="11"/>
  </r>
  <r>
    <d v="2026-08-16T00:00:00"/>
    <s v="BALINUSRA"/>
    <s v="SUMBAWA BARAT"/>
    <n v="25568000"/>
    <x v="11"/>
  </r>
  <r>
    <d v="2026-08-16T00:00:00"/>
    <s v="BALINUSRA"/>
    <s v="TABANAN"/>
    <n v="18584000"/>
    <x v="5"/>
  </r>
  <r>
    <d v="2026-08-16T00:00:00"/>
    <s v="BALINUSRA"/>
    <s v="TIMOR TENGAH SELATAN"/>
    <n v="172000"/>
    <x v="3"/>
  </r>
  <r>
    <d v="2026-08-16T00:00:00"/>
    <s v="BALINUSRA"/>
    <s v="TIMOR TENGAH UTARA"/>
    <n v="222000"/>
    <x v="3"/>
  </r>
  <r>
    <d v="2026-08-17T00:00:00"/>
    <s v="BALINUSRA"/>
    <s v="ALOR"/>
    <n v="162000"/>
    <x v="0"/>
  </r>
  <r>
    <d v="2026-08-17T00:00:00"/>
    <s v="BALINUSRA"/>
    <s v="BADUNG"/>
    <n v="174527000"/>
    <x v="1"/>
  </r>
  <r>
    <d v="2026-08-17T00:00:00"/>
    <s v="BALINUSRA"/>
    <s v="BANGLI"/>
    <n v="21359500"/>
    <x v="2"/>
  </r>
  <r>
    <d v="2026-08-17T00:00:00"/>
    <s v="BALINUSRA"/>
    <s v="BELU"/>
    <n v="196500"/>
    <x v="3"/>
  </r>
  <r>
    <d v="2026-08-17T00:00:00"/>
    <s v="BALINUSRA"/>
    <s v="BIMA"/>
    <n v="7118000"/>
    <x v="4"/>
  </r>
  <r>
    <d v="2026-08-17T00:00:00"/>
    <s v="BALINUSRA"/>
    <s v="BULELENG"/>
    <n v="35290500"/>
    <x v="5"/>
  </r>
  <r>
    <d v="2026-08-17T00:00:00"/>
    <s v="BALINUSRA"/>
    <s v="DOMPU"/>
    <n v="10790000"/>
    <x v="4"/>
  </r>
  <r>
    <d v="2026-08-17T00:00:00"/>
    <s v="BALINUSRA"/>
    <s v="ENDE"/>
    <n v="363000"/>
    <x v="6"/>
  </r>
  <r>
    <d v="2026-08-17T00:00:00"/>
    <s v="BALINUSRA"/>
    <s v="FLORES TIMUR"/>
    <n v="881000"/>
    <x v="0"/>
  </r>
  <r>
    <d v="2026-08-17T00:00:00"/>
    <s v="BALINUSRA"/>
    <s v="GIANYAR"/>
    <n v="28455500"/>
    <x v="2"/>
  </r>
  <r>
    <d v="2026-08-17T00:00:00"/>
    <s v="BALINUSRA"/>
    <s v="JEMBRANA"/>
    <n v="10850500"/>
    <x v="5"/>
  </r>
  <r>
    <d v="2026-08-17T00:00:00"/>
    <s v="BALINUSRA"/>
    <s v="KARANG ASEM"/>
    <n v="18657500"/>
    <x v="2"/>
  </r>
  <r>
    <d v="2026-08-17T00:00:00"/>
    <s v="BALINUSRA"/>
    <s v="KLUNGKUNG"/>
    <n v="10228500"/>
    <x v="2"/>
  </r>
  <r>
    <d v="2026-08-17T00:00:00"/>
    <s v="BALINUSRA"/>
    <s v="KOTA BIMA"/>
    <n v="5251000"/>
    <x v="4"/>
  </r>
  <r>
    <d v="2026-08-17T00:00:00"/>
    <s v="BALINUSRA"/>
    <s v="KOTA DENPASAR"/>
    <n v="74985000"/>
    <x v="1"/>
  </r>
  <r>
    <d v="2026-08-17T00:00:00"/>
    <s v="BALINUSRA"/>
    <s v="KOTA KUPANG"/>
    <n v="2323500"/>
    <x v="7"/>
  </r>
  <r>
    <d v="2026-08-17T00:00:00"/>
    <s v="BALINUSRA"/>
    <s v="KOTA MATARAM"/>
    <n v="4869500"/>
    <x v="8"/>
  </r>
  <r>
    <d v="2026-08-17T00:00:00"/>
    <s v="BALINUSRA"/>
    <s v="KUPANG"/>
    <n v="522000"/>
    <x v="7"/>
  </r>
  <r>
    <d v="2026-08-17T00:00:00"/>
    <s v="BALINUSRA"/>
    <s v="LEMBATA"/>
    <n v="203500"/>
    <x v="0"/>
  </r>
  <r>
    <d v="2026-08-17T00:00:00"/>
    <s v="BALINUSRA"/>
    <s v="LOMBOK BARAT"/>
    <n v="10628500"/>
    <x v="8"/>
  </r>
  <r>
    <d v="2026-08-17T00:00:00"/>
    <s v="BALINUSRA"/>
    <s v="LOMBOK TENGAH"/>
    <n v="15465500"/>
    <x v="8"/>
  </r>
  <r>
    <d v="2026-08-17T00:00:00"/>
    <s v="BALINUSRA"/>
    <s v="LOMBOK TIMUR"/>
    <n v="4198500"/>
    <x v="8"/>
  </r>
  <r>
    <d v="2026-08-17T00:00:00"/>
    <s v="BALINUSRA"/>
    <s v="LOMBOK UTARA"/>
    <n v="28444500"/>
    <x v="8"/>
  </r>
  <r>
    <d v="2026-08-17T00:00:00"/>
    <s v="BALINUSRA"/>
    <s v="MALAKA"/>
    <n v="134000"/>
    <x v="3"/>
  </r>
  <r>
    <d v="2026-08-17T00:00:00"/>
    <s v="BALINUSRA"/>
    <s v="MANGGARAI"/>
    <n v="1424000"/>
    <x v="9"/>
  </r>
  <r>
    <d v="2026-08-17T00:00:00"/>
    <s v="BALINUSRA"/>
    <s v="MANGGARAI BARAT"/>
    <n v="841000"/>
    <x v="9"/>
  </r>
  <r>
    <d v="2026-08-17T00:00:00"/>
    <s v="BALINUSRA"/>
    <s v="MANGGARAI TIMUR"/>
    <n v="813000"/>
    <x v="9"/>
  </r>
  <r>
    <d v="2026-08-17T00:00:00"/>
    <s v="BALINUSRA"/>
    <s v="NAGEKEO"/>
    <n v="52000"/>
    <x v="9"/>
  </r>
  <r>
    <d v="2026-08-17T00:00:00"/>
    <s v="BALINUSRA"/>
    <s v="NGADA"/>
    <n v="79500"/>
    <x v="9"/>
  </r>
  <r>
    <d v="2026-08-17T00:00:00"/>
    <s v="BALINUSRA"/>
    <s v="ROTE NDAO"/>
    <n v="226000"/>
    <x v="7"/>
  </r>
  <r>
    <d v="2026-08-17T00:00:00"/>
    <s v="BALINUSRA"/>
    <s v="SABU RAIJUA"/>
    <n v="37500"/>
    <x v="10"/>
  </r>
  <r>
    <d v="2026-08-17T00:00:00"/>
    <s v="BALINUSRA"/>
    <s v="SIKKA"/>
    <n v="1448499"/>
    <x v="6"/>
  </r>
  <r>
    <d v="2026-08-17T00:00:00"/>
    <s v="BALINUSRA"/>
    <s v="SUMBA BARAT"/>
    <n v="382500"/>
    <x v="10"/>
  </r>
  <r>
    <d v="2026-08-17T00:00:00"/>
    <s v="BALINUSRA"/>
    <s v="SUMBA BARAT DAYA"/>
    <n v="1134000"/>
    <x v="10"/>
  </r>
  <r>
    <d v="2026-08-17T00:00:00"/>
    <s v="BALINUSRA"/>
    <s v="SUMBA TENGAH"/>
    <n v="184500"/>
    <x v="10"/>
  </r>
  <r>
    <d v="2026-08-17T00:00:00"/>
    <s v="BALINUSRA"/>
    <s v="SUMBA TIMUR"/>
    <n v="597000"/>
    <x v="10"/>
  </r>
  <r>
    <d v="2026-08-17T00:00:00"/>
    <s v="BALINUSRA"/>
    <s v="SUMBAWA"/>
    <n v="40563500"/>
    <x v="11"/>
  </r>
  <r>
    <d v="2026-08-17T00:00:00"/>
    <s v="BALINUSRA"/>
    <s v="SUMBAWA BARAT"/>
    <n v="23882500"/>
    <x v="11"/>
  </r>
  <r>
    <d v="2026-08-17T00:00:00"/>
    <s v="BALINUSRA"/>
    <s v="TABANAN"/>
    <n v="17597000"/>
    <x v="5"/>
  </r>
  <r>
    <d v="2026-08-17T00:00:00"/>
    <s v="BALINUSRA"/>
    <s v="TIMOR TENGAH SELATAN"/>
    <n v="410500"/>
    <x v="3"/>
  </r>
  <r>
    <d v="2026-08-17T00:00:00"/>
    <s v="BALINUSRA"/>
    <s v="TIMOR TENGAH UTARA"/>
    <n v="196500"/>
    <x v="3"/>
  </r>
  <r>
    <d v="2026-08-18T00:00:00"/>
    <s v="BALINUSRA"/>
    <s v="ALOR"/>
    <n v="91500"/>
    <x v="0"/>
  </r>
  <r>
    <d v="2026-08-18T00:00:00"/>
    <s v="BALINUSRA"/>
    <s v="BADUNG"/>
    <n v="174190000"/>
    <x v="1"/>
  </r>
  <r>
    <d v="2026-08-18T00:00:00"/>
    <s v="BALINUSRA"/>
    <s v="BANGLI"/>
    <n v="18942500"/>
    <x v="2"/>
  </r>
  <r>
    <d v="2026-08-18T00:00:00"/>
    <s v="BALINUSRA"/>
    <s v="BELU"/>
    <n v="355000"/>
    <x v="3"/>
  </r>
  <r>
    <d v="2026-08-18T00:00:00"/>
    <s v="BALINUSRA"/>
    <s v="BIMA"/>
    <n v="7223500"/>
    <x v="4"/>
  </r>
  <r>
    <d v="2026-08-18T00:00:00"/>
    <s v="BALINUSRA"/>
    <s v="BULELENG"/>
    <n v="41763000"/>
    <x v="5"/>
  </r>
  <r>
    <d v="2026-08-18T00:00:00"/>
    <s v="BALINUSRA"/>
    <s v="DOMPU"/>
    <n v="11990500"/>
    <x v="4"/>
  </r>
  <r>
    <d v="2026-08-18T00:00:00"/>
    <s v="BALINUSRA"/>
    <s v="ENDE"/>
    <n v="425000"/>
    <x v="6"/>
  </r>
  <r>
    <d v="2026-08-18T00:00:00"/>
    <s v="BALINUSRA"/>
    <s v="FLORES TIMUR"/>
    <n v="1459499"/>
    <x v="0"/>
  </r>
  <r>
    <d v="2026-08-18T00:00:00"/>
    <s v="BALINUSRA"/>
    <s v="GIANYAR"/>
    <n v="29268500"/>
    <x v="2"/>
  </r>
  <r>
    <d v="2026-08-18T00:00:00"/>
    <s v="BALINUSRA"/>
    <s v="JEMBRANA"/>
    <n v="11515500"/>
    <x v="5"/>
  </r>
  <r>
    <d v="2026-08-18T00:00:00"/>
    <s v="BALINUSRA"/>
    <s v="KARANG ASEM"/>
    <n v="21679500"/>
    <x v="2"/>
  </r>
  <r>
    <d v="2026-08-18T00:00:00"/>
    <s v="BALINUSRA"/>
    <s v="KLUNGKUNG"/>
    <n v="13082000"/>
    <x v="2"/>
  </r>
  <r>
    <d v="2026-08-18T00:00:00"/>
    <s v="BALINUSRA"/>
    <s v="KOTA BIMA"/>
    <n v="5421000"/>
    <x v="4"/>
  </r>
  <r>
    <d v="2026-08-18T00:00:00"/>
    <s v="BALINUSRA"/>
    <s v="KOTA DENPASAR"/>
    <n v="74894000"/>
    <x v="1"/>
  </r>
  <r>
    <d v="2026-08-18T00:00:00"/>
    <s v="BALINUSRA"/>
    <s v="KOTA KUPANG"/>
    <n v="2219000"/>
    <x v="7"/>
  </r>
  <r>
    <d v="2026-08-18T00:00:00"/>
    <s v="BALINUSRA"/>
    <s v="KOTA MATARAM"/>
    <n v="5139500"/>
    <x v="8"/>
  </r>
  <r>
    <d v="2026-08-18T00:00:00"/>
    <s v="BALINUSRA"/>
    <s v="KUPANG"/>
    <n v="1199000"/>
    <x v="7"/>
  </r>
  <r>
    <d v="2026-08-18T00:00:00"/>
    <s v="BALINUSRA"/>
    <s v="LEMBATA"/>
    <n v="432000"/>
    <x v="0"/>
  </r>
  <r>
    <d v="2026-08-18T00:00:00"/>
    <s v="BALINUSRA"/>
    <s v="LOMBOK BARAT"/>
    <n v="11862000"/>
    <x v="8"/>
  </r>
  <r>
    <d v="2026-08-18T00:00:00"/>
    <s v="BALINUSRA"/>
    <s v="LOMBOK TENGAH"/>
    <n v="15618500"/>
    <x v="8"/>
  </r>
  <r>
    <d v="2026-08-18T00:00:00"/>
    <s v="BALINUSRA"/>
    <s v="LOMBOK TIMUR"/>
    <n v="4475000"/>
    <x v="8"/>
  </r>
  <r>
    <d v="2026-08-18T00:00:00"/>
    <s v="BALINUSRA"/>
    <s v="LOMBOK UTARA"/>
    <n v="25913500"/>
    <x v="8"/>
  </r>
  <r>
    <d v="2026-08-18T00:00:00"/>
    <s v="BALINUSRA"/>
    <s v="MALAKA"/>
    <n v="130500"/>
    <x v="3"/>
  </r>
  <r>
    <d v="2026-08-18T00:00:00"/>
    <s v="BALINUSRA"/>
    <s v="MANGGARAI"/>
    <n v="1341500"/>
    <x v="9"/>
  </r>
  <r>
    <d v="2026-08-18T00:00:00"/>
    <s v="BALINUSRA"/>
    <s v="MANGGARAI BARAT"/>
    <n v="1549000"/>
    <x v="9"/>
  </r>
  <r>
    <d v="2026-08-18T00:00:00"/>
    <s v="BALINUSRA"/>
    <s v="MANGGARAI TIMUR"/>
    <n v="410500"/>
    <x v="9"/>
  </r>
  <r>
    <d v="2026-08-18T00:00:00"/>
    <s v="BALINUSRA"/>
    <s v="NAGEKEO"/>
    <n v="922500"/>
    <x v="9"/>
  </r>
  <r>
    <d v="2026-08-18T00:00:00"/>
    <s v="BALINUSRA"/>
    <s v="NGADA"/>
    <n v="186500"/>
    <x v="9"/>
  </r>
  <r>
    <d v="2026-08-18T00:00:00"/>
    <s v="BALINUSRA"/>
    <s v="ROTE NDAO"/>
    <n v="182000"/>
    <x v="7"/>
  </r>
  <r>
    <d v="2026-08-18T00:00:00"/>
    <s v="BALINUSRA"/>
    <s v="SABU RAIJUA"/>
    <n v="12500"/>
    <x v="10"/>
  </r>
  <r>
    <d v="2026-08-18T00:00:00"/>
    <s v="BALINUSRA"/>
    <s v="SIKKA"/>
    <n v="2412000"/>
    <x v="6"/>
  </r>
  <r>
    <d v="2026-08-18T00:00:00"/>
    <s v="BALINUSRA"/>
    <s v="SUMBA BARAT"/>
    <n v="445000"/>
    <x v="10"/>
  </r>
  <r>
    <d v="2026-08-18T00:00:00"/>
    <s v="BALINUSRA"/>
    <s v="SUMBA BARAT DAYA"/>
    <n v="1350500"/>
    <x v="10"/>
  </r>
  <r>
    <d v="2026-08-18T00:00:00"/>
    <s v="BALINUSRA"/>
    <s v="SUMBA TENGAH"/>
    <n v="247000"/>
    <x v="10"/>
  </r>
  <r>
    <d v="2026-08-18T00:00:00"/>
    <s v="BALINUSRA"/>
    <s v="SUMBA TIMUR"/>
    <n v="1285000"/>
    <x v="10"/>
  </r>
  <r>
    <d v="2026-08-18T00:00:00"/>
    <s v="BALINUSRA"/>
    <s v="SUMBAWA"/>
    <n v="41282500"/>
    <x v="11"/>
  </r>
  <r>
    <d v="2026-08-18T00:00:00"/>
    <s v="BALINUSRA"/>
    <s v="SUMBAWA BARAT"/>
    <n v="24045000"/>
    <x v="11"/>
  </r>
  <r>
    <d v="2026-08-18T00:00:00"/>
    <s v="BALINUSRA"/>
    <s v="TABANAN"/>
    <n v="17332000"/>
    <x v="5"/>
  </r>
  <r>
    <d v="2026-08-18T00:00:00"/>
    <s v="BALINUSRA"/>
    <s v="TIMOR TENGAH SELATAN"/>
    <n v="471500"/>
    <x v="3"/>
  </r>
  <r>
    <d v="2026-08-18T00:00:00"/>
    <s v="BALINUSRA"/>
    <s v="TIMOR TENGAH UTARA"/>
    <n v="191500"/>
    <x v="3"/>
  </r>
  <r>
    <d v="2026-08-19T00:00:00"/>
    <s v="BALINUSRA"/>
    <s v="ALOR"/>
    <n v="116500"/>
    <x v="0"/>
  </r>
  <r>
    <d v="2026-08-19T00:00:00"/>
    <s v="BALINUSRA"/>
    <s v="BADUNG"/>
    <n v="160830500"/>
    <x v="1"/>
  </r>
  <r>
    <d v="2026-08-19T00:00:00"/>
    <s v="BALINUSRA"/>
    <s v="BANGLI"/>
    <n v="19699000"/>
    <x v="2"/>
  </r>
  <r>
    <d v="2026-08-19T00:00:00"/>
    <s v="BALINUSRA"/>
    <s v="BELU"/>
    <n v="332000"/>
    <x v="3"/>
  </r>
  <r>
    <d v="2026-08-19T00:00:00"/>
    <s v="BALINUSRA"/>
    <s v="BIMA"/>
    <n v="7206500"/>
    <x v="4"/>
  </r>
  <r>
    <d v="2026-08-19T00:00:00"/>
    <s v="BALINUSRA"/>
    <s v="BULELENG"/>
    <n v="35837500"/>
    <x v="5"/>
  </r>
  <r>
    <d v="2026-08-19T00:00:00"/>
    <s v="BALINUSRA"/>
    <s v="DOMPU"/>
    <n v="11172000"/>
    <x v="4"/>
  </r>
  <r>
    <d v="2026-08-19T00:00:00"/>
    <s v="BALINUSRA"/>
    <s v="ENDE"/>
    <n v="352500"/>
    <x v="6"/>
  </r>
  <r>
    <d v="2026-08-19T00:00:00"/>
    <s v="BALINUSRA"/>
    <s v="FLORES TIMUR"/>
    <n v="1591000"/>
    <x v="0"/>
  </r>
  <r>
    <d v="2026-08-19T00:00:00"/>
    <s v="BALINUSRA"/>
    <s v="GIANYAR"/>
    <n v="27202000"/>
    <x v="2"/>
  </r>
  <r>
    <d v="2026-08-19T00:00:00"/>
    <s v="BALINUSRA"/>
    <s v="JEMBRANA"/>
    <n v="11382000"/>
    <x v="5"/>
  </r>
  <r>
    <d v="2026-08-19T00:00:00"/>
    <s v="BALINUSRA"/>
    <s v="KARANG ASEM"/>
    <n v="19782500"/>
    <x v="2"/>
  </r>
  <r>
    <d v="2026-08-19T00:00:00"/>
    <s v="BALINUSRA"/>
    <s v="KLUNGKUNG"/>
    <n v="10922000"/>
    <x v="2"/>
  </r>
  <r>
    <d v="2026-08-19T00:00:00"/>
    <s v="BALINUSRA"/>
    <s v="KOTA BIMA"/>
    <n v="4753500"/>
    <x v="4"/>
  </r>
  <r>
    <d v="2026-08-19T00:00:00"/>
    <s v="BALINUSRA"/>
    <s v="KOTA DENPASAR"/>
    <n v="68452000"/>
    <x v="1"/>
  </r>
  <r>
    <d v="2026-08-19T00:00:00"/>
    <s v="BALINUSRA"/>
    <s v="KOTA KUPANG"/>
    <n v="2377500"/>
    <x v="7"/>
  </r>
  <r>
    <d v="2026-08-19T00:00:00"/>
    <s v="BALINUSRA"/>
    <s v="KOTA MATARAM"/>
    <n v="5319500"/>
    <x v="8"/>
  </r>
  <r>
    <d v="2026-08-19T00:00:00"/>
    <s v="BALINUSRA"/>
    <s v="KUPANG"/>
    <n v="806000"/>
    <x v="7"/>
  </r>
  <r>
    <d v="2026-08-19T00:00:00"/>
    <s v="BALINUSRA"/>
    <s v="LEMBATA"/>
    <n v="373497"/>
    <x v="0"/>
  </r>
  <r>
    <d v="2026-08-19T00:00:00"/>
    <s v="BALINUSRA"/>
    <s v="LOMBOK BARAT"/>
    <n v="10894500"/>
    <x v="8"/>
  </r>
  <r>
    <d v="2026-08-19T00:00:00"/>
    <s v="BALINUSRA"/>
    <s v="LOMBOK TENGAH"/>
    <n v="15450500"/>
    <x v="8"/>
  </r>
  <r>
    <d v="2026-08-19T00:00:00"/>
    <s v="BALINUSRA"/>
    <s v="LOMBOK TIMUR"/>
    <n v="3892000"/>
    <x v="8"/>
  </r>
  <r>
    <d v="2026-08-19T00:00:00"/>
    <s v="BALINUSRA"/>
    <s v="LOMBOK UTARA"/>
    <n v="24108500"/>
    <x v="8"/>
  </r>
  <r>
    <d v="2026-08-19T00:00:00"/>
    <s v="BALINUSRA"/>
    <s v="MALAKA"/>
    <n v="126499"/>
    <x v="3"/>
  </r>
  <r>
    <d v="2026-08-19T00:00:00"/>
    <s v="BALINUSRA"/>
    <s v="MANGGARAI"/>
    <n v="1480500"/>
    <x v="9"/>
  </r>
  <r>
    <d v="2026-08-19T00:00:00"/>
    <s v="BALINUSRA"/>
    <s v="MANGGARAI BARAT"/>
    <n v="1449500"/>
    <x v="9"/>
  </r>
  <r>
    <d v="2026-08-19T00:00:00"/>
    <s v="BALINUSRA"/>
    <s v="MANGGARAI TIMUR"/>
    <n v="648500"/>
    <x v="9"/>
  </r>
  <r>
    <d v="2026-08-19T00:00:00"/>
    <s v="BALINUSRA"/>
    <s v="NAGEKEO"/>
    <n v="1077000"/>
    <x v="9"/>
  </r>
  <r>
    <d v="2026-08-19T00:00:00"/>
    <s v="BALINUSRA"/>
    <s v="NGADA"/>
    <n v="114500"/>
    <x v="9"/>
  </r>
  <r>
    <d v="2026-08-19T00:00:00"/>
    <s v="BALINUSRA"/>
    <s v="ROTE NDAO"/>
    <n v="124500"/>
    <x v="7"/>
  </r>
  <r>
    <d v="2026-08-19T00:00:00"/>
    <s v="BALINUSRA"/>
    <s v="SIKKA"/>
    <n v="2540497"/>
    <x v="6"/>
  </r>
  <r>
    <d v="2026-08-19T00:00:00"/>
    <s v="BALINUSRA"/>
    <s v="SUMBA BARAT"/>
    <n v="499500"/>
    <x v="10"/>
  </r>
  <r>
    <d v="2026-08-19T00:00:00"/>
    <s v="BALINUSRA"/>
    <s v="SUMBA BARAT DAYA"/>
    <n v="1161500"/>
    <x v="10"/>
  </r>
  <r>
    <d v="2026-08-19T00:00:00"/>
    <s v="BALINUSRA"/>
    <s v="SUMBA TENGAH"/>
    <n v="216500"/>
    <x v="10"/>
  </r>
  <r>
    <d v="2026-08-19T00:00:00"/>
    <s v="BALINUSRA"/>
    <s v="SUMBA TIMUR"/>
    <n v="1517000"/>
    <x v="10"/>
  </r>
  <r>
    <d v="2026-08-19T00:00:00"/>
    <s v="BALINUSRA"/>
    <s v="SUMBAWA"/>
    <n v="38194500"/>
    <x v="11"/>
  </r>
  <r>
    <d v="2026-08-19T00:00:00"/>
    <s v="BALINUSRA"/>
    <s v="SUMBAWA BARAT"/>
    <n v="23069500"/>
    <x v="11"/>
  </r>
  <r>
    <d v="2026-08-19T00:00:00"/>
    <s v="BALINUSRA"/>
    <s v="TABANAN"/>
    <n v="16522000"/>
    <x v="5"/>
  </r>
  <r>
    <d v="2026-08-19T00:00:00"/>
    <s v="BALINUSRA"/>
    <s v="TIMOR TENGAH SELATAN"/>
    <n v="381000"/>
    <x v="3"/>
  </r>
  <r>
    <d v="2026-08-19T00:00:00"/>
    <s v="BALINUSRA"/>
    <s v="TIMOR TENGAH UTARA"/>
    <n v="224500"/>
    <x v="3"/>
  </r>
  <r>
    <d v="2026-08-20T00:00:00"/>
    <s v="BALINUSRA"/>
    <s v="ALOR"/>
    <n v="212500"/>
    <x v="0"/>
  </r>
  <r>
    <d v="2026-08-20T00:00:00"/>
    <s v="BALINUSRA"/>
    <s v="BADUNG"/>
    <n v="168220500"/>
    <x v="1"/>
  </r>
  <r>
    <d v="2026-08-20T00:00:00"/>
    <s v="BALINUSRA"/>
    <s v="BANGLI"/>
    <n v="19835500"/>
    <x v="2"/>
  </r>
  <r>
    <d v="2026-08-20T00:00:00"/>
    <s v="BALINUSRA"/>
    <s v="BELU"/>
    <n v="241000"/>
    <x v="3"/>
  </r>
  <r>
    <d v="2026-08-20T00:00:00"/>
    <s v="BALINUSRA"/>
    <s v="BIMA"/>
    <n v="6900500"/>
    <x v="4"/>
  </r>
  <r>
    <d v="2026-08-20T00:00:00"/>
    <s v="BALINUSRA"/>
    <s v="BULELENG"/>
    <n v="38061000"/>
    <x v="5"/>
  </r>
  <r>
    <d v="2026-08-20T00:00:00"/>
    <s v="BALINUSRA"/>
    <s v="DOMPU"/>
    <n v="10451000"/>
    <x v="4"/>
  </r>
  <r>
    <d v="2026-08-20T00:00:00"/>
    <s v="BALINUSRA"/>
    <s v="ENDE"/>
    <n v="312000"/>
    <x v="6"/>
  </r>
  <r>
    <d v="2026-08-20T00:00:00"/>
    <s v="BALINUSRA"/>
    <s v="FLORES TIMUR"/>
    <n v="1454500"/>
    <x v="0"/>
  </r>
  <r>
    <d v="2026-08-20T00:00:00"/>
    <s v="BALINUSRA"/>
    <s v="GIANYAR"/>
    <n v="29438500"/>
    <x v="2"/>
  </r>
  <r>
    <d v="2026-08-20T00:00:00"/>
    <s v="BALINUSRA"/>
    <s v="JEMBRANA"/>
    <n v="11754500"/>
    <x v="5"/>
  </r>
  <r>
    <d v="2026-08-20T00:00:00"/>
    <s v="BALINUSRA"/>
    <s v="KARANG ASEM"/>
    <n v="19030000"/>
    <x v="2"/>
  </r>
  <r>
    <d v="2026-08-20T00:00:00"/>
    <s v="BALINUSRA"/>
    <s v="KLUNGKUNG"/>
    <n v="11358000"/>
    <x v="2"/>
  </r>
  <r>
    <d v="2026-08-20T00:00:00"/>
    <s v="BALINUSRA"/>
    <s v="KOTA BIMA"/>
    <n v="5023500"/>
    <x v="4"/>
  </r>
  <r>
    <d v="2026-08-20T00:00:00"/>
    <s v="BALINUSRA"/>
    <s v="KOTA DENPASAR"/>
    <n v="68742000"/>
    <x v="1"/>
  </r>
  <r>
    <d v="2026-08-20T00:00:00"/>
    <s v="BALINUSRA"/>
    <s v="KOTA KUPANG"/>
    <n v="2354500"/>
    <x v="7"/>
  </r>
  <r>
    <d v="2026-08-20T00:00:00"/>
    <s v="BALINUSRA"/>
    <s v="KOTA MATARAM"/>
    <n v="5127500"/>
    <x v="8"/>
  </r>
  <r>
    <d v="2026-08-20T00:00:00"/>
    <s v="BALINUSRA"/>
    <s v="KUPANG"/>
    <n v="561500"/>
    <x v="7"/>
  </r>
  <r>
    <d v="2026-08-20T00:00:00"/>
    <s v="BALINUSRA"/>
    <s v="LEMBATA"/>
    <n v="409999"/>
    <x v="0"/>
  </r>
  <r>
    <d v="2026-08-20T00:00:00"/>
    <s v="BALINUSRA"/>
    <s v="LOMBOK BARAT"/>
    <n v="9970000"/>
    <x v="8"/>
  </r>
  <r>
    <d v="2026-08-20T00:00:00"/>
    <s v="BALINUSRA"/>
    <s v="LOMBOK TENGAH"/>
    <n v="15317000"/>
    <x v="8"/>
  </r>
  <r>
    <d v="2026-08-20T00:00:00"/>
    <s v="BALINUSRA"/>
    <s v="LOMBOK TIMUR"/>
    <n v="4328500"/>
    <x v="8"/>
  </r>
  <r>
    <d v="2026-08-20T00:00:00"/>
    <s v="BALINUSRA"/>
    <s v="LOMBOK UTARA"/>
    <n v="22477000"/>
    <x v="8"/>
  </r>
  <r>
    <d v="2026-08-20T00:00:00"/>
    <s v="BALINUSRA"/>
    <s v="MALAKA"/>
    <n v="275000"/>
    <x v="3"/>
  </r>
  <r>
    <d v="2026-08-20T00:00:00"/>
    <s v="BALINUSRA"/>
    <s v="MANGGARAI"/>
    <n v="1695500"/>
    <x v="9"/>
  </r>
  <r>
    <d v="2026-08-20T00:00:00"/>
    <s v="BALINUSRA"/>
    <s v="MANGGARAI BARAT"/>
    <n v="1558500"/>
    <x v="9"/>
  </r>
  <r>
    <d v="2026-08-20T00:00:00"/>
    <s v="BALINUSRA"/>
    <s v="MANGGARAI TIMUR"/>
    <n v="739500"/>
    <x v="9"/>
  </r>
  <r>
    <d v="2026-08-20T00:00:00"/>
    <s v="BALINUSRA"/>
    <s v="NAGEKEO"/>
    <n v="599000"/>
    <x v="9"/>
  </r>
  <r>
    <d v="2026-08-20T00:00:00"/>
    <s v="BALINUSRA"/>
    <s v="NGADA"/>
    <n v="102000"/>
    <x v="9"/>
  </r>
  <r>
    <d v="2026-08-20T00:00:00"/>
    <s v="BALINUSRA"/>
    <s v="ROTE NDAO"/>
    <n v="161000"/>
    <x v="7"/>
  </r>
  <r>
    <d v="2026-08-20T00:00:00"/>
    <s v="BALINUSRA"/>
    <s v="SABU RAIJUA"/>
    <n v="92000"/>
    <x v="10"/>
  </r>
  <r>
    <d v="2026-08-20T00:00:00"/>
    <s v="BALINUSRA"/>
    <s v="SIKKA"/>
    <n v="2714500"/>
    <x v="6"/>
  </r>
  <r>
    <d v="2026-08-20T00:00:00"/>
    <s v="BALINUSRA"/>
    <s v="SUMBA BARAT"/>
    <n v="184500"/>
    <x v="10"/>
  </r>
  <r>
    <d v="2026-08-20T00:00:00"/>
    <s v="BALINUSRA"/>
    <s v="SUMBA BARAT DAYA"/>
    <n v="980000"/>
    <x v="10"/>
  </r>
  <r>
    <d v="2026-08-20T00:00:00"/>
    <s v="BALINUSRA"/>
    <s v="SUMBA TENGAH"/>
    <n v="465500"/>
    <x v="10"/>
  </r>
  <r>
    <d v="2026-08-20T00:00:00"/>
    <s v="BALINUSRA"/>
    <s v="SUMBA TIMUR"/>
    <n v="2229000"/>
    <x v="10"/>
  </r>
  <r>
    <d v="2026-08-20T00:00:00"/>
    <s v="BALINUSRA"/>
    <s v="SUMBAWA"/>
    <n v="40562000"/>
    <x v="11"/>
  </r>
  <r>
    <d v="2026-08-20T00:00:00"/>
    <s v="BALINUSRA"/>
    <s v="SUMBAWA BARAT"/>
    <n v="25161000"/>
    <x v="11"/>
  </r>
  <r>
    <d v="2026-08-20T00:00:00"/>
    <s v="BALINUSRA"/>
    <s v="TABANAN"/>
    <n v="15208500"/>
    <x v="5"/>
  </r>
  <r>
    <d v="2026-08-20T00:00:00"/>
    <s v="BALINUSRA"/>
    <s v="TIMOR TENGAH SELATAN"/>
    <n v="265000"/>
    <x v="3"/>
  </r>
  <r>
    <d v="2026-08-20T00:00:00"/>
    <s v="BALINUSRA"/>
    <s v="TIMOR TENGAH UTARA"/>
    <n v="377000"/>
    <x v="3"/>
  </r>
  <r>
    <d v="2026-08-21T00:00:00"/>
    <s v="BALINUSRA"/>
    <s v="ALOR"/>
    <n v="325000"/>
    <x v="0"/>
  </r>
  <r>
    <d v="2026-08-21T00:00:00"/>
    <s v="BALINUSRA"/>
    <s v="BADUNG"/>
    <n v="157702000"/>
    <x v="1"/>
  </r>
  <r>
    <d v="2026-08-21T00:00:00"/>
    <s v="BALINUSRA"/>
    <s v="BANGLI"/>
    <n v="19098500"/>
    <x v="2"/>
  </r>
  <r>
    <d v="2026-08-21T00:00:00"/>
    <s v="BALINUSRA"/>
    <s v="BELU"/>
    <n v="253500"/>
    <x v="3"/>
  </r>
  <r>
    <d v="2026-08-21T00:00:00"/>
    <s v="BALINUSRA"/>
    <s v="BIMA"/>
    <n v="7130000"/>
    <x v="4"/>
  </r>
  <r>
    <d v="2026-08-21T00:00:00"/>
    <s v="BALINUSRA"/>
    <s v="BULELENG"/>
    <n v="37299000"/>
    <x v="5"/>
  </r>
  <r>
    <d v="2026-08-21T00:00:00"/>
    <s v="BALINUSRA"/>
    <s v="DOMPU"/>
    <n v="11821500"/>
    <x v="4"/>
  </r>
  <r>
    <d v="2026-08-21T00:00:00"/>
    <s v="BALINUSRA"/>
    <s v="ENDE"/>
    <n v="200500"/>
    <x v="6"/>
  </r>
  <r>
    <d v="2026-08-21T00:00:00"/>
    <s v="BALINUSRA"/>
    <s v="FLORES TIMUR"/>
    <n v="1729000"/>
    <x v="0"/>
  </r>
  <r>
    <d v="2026-08-21T00:00:00"/>
    <s v="BALINUSRA"/>
    <s v="GIANYAR"/>
    <n v="28650000"/>
    <x v="2"/>
  </r>
  <r>
    <d v="2026-08-21T00:00:00"/>
    <s v="BALINUSRA"/>
    <s v="JEMBRANA"/>
    <n v="10713000"/>
    <x v="5"/>
  </r>
  <r>
    <d v="2026-08-21T00:00:00"/>
    <s v="BALINUSRA"/>
    <s v="KARANG ASEM"/>
    <n v="18340000"/>
    <x v="2"/>
  </r>
  <r>
    <d v="2026-08-21T00:00:00"/>
    <s v="BALINUSRA"/>
    <s v="KLUNGKUNG"/>
    <n v="11173000"/>
    <x v="2"/>
  </r>
  <r>
    <d v="2026-08-21T00:00:00"/>
    <s v="BALINUSRA"/>
    <s v="KOTA BIMA"/>
    <n v="5517500"/>
    <x v="4"/>
  </r>
  <r>
    <d v="2026-08-21T00:00:00"/>
    <s v="BALINUSRA"/>
    <s v="KOTA DENPASAR"/>
    <n v="66785000"/>
    <x v="1"/>
  </r>
  <r>
    <d v="2026-08-21T00:00:00"/>
    <s v="BALINUSRA"/>
    <s v="KOTA KUPANG"/>
    <n v="1813500"/>
    <x v="7"/>
  </r>
  <r>
    <d v="2026-08-21T00:00:00"/>
    <s v="BALINUSRA"/>
    <s v="KOTA MATARAM"/>
    <n v="5284000"/>
    <x v="8"/>
  </r>
  <r>
    <d v="2026-08-21T00:00:00"/>
    <s v="BALINUSRA"/>
    <s v="KUPANG"/>
    <n v="617500"/>
    <x v="7"/>
  </r>
  <r>
    <d v="2026-08-21T00:00:00"/>
    <s v="BALINUSRA"/>
    <s v="LEMBATA"/>
    <n v="615500"/>
    <x v="0"/>
  </r>
  <r>
    <d v="2026-08-21T00:00:00"/>
    <s v="BALINUSRA"/>
    <s v="LOMBOK BARAT"/>
    <n v="11268000"/>
    <x v="8"/>
  </r>
  <r>
    <d v="2026-08-21T00:00:00"/>
    <s v="BALINUSRA"/>
    <s v="LOMBOK TENGAH"/>
    <n v="16467500"/>
    <x v="8"/>
  </r>
  <r>
    <d v="2026-08-21T00:00:00"/>
    <s v="BALINUSRA"/>
    <s v="LOMBOK TIMUR"/>
    <n v="4245000"/>
    <x v="8"/>
  </r>
  <r>
    <d v="2026-08-21T00:00:00"/>
    <s v="BALINUSRA"/>
    <s v="LOMBOK UTARA"/>
    <n v="33683000"/>
    <x v="8"/>
  </r>
  <r>
    <d v="2026-08-21T00:00:00"/>
    <s v="BALINUSRA"/>
    <s v="MALAKA"/>
    <n v="97000"/>
    <x v="3"/>
  </r>
  <r>
    <d v="2026-08-21T00:00:00"/>
    <s v="BALINUSRA"/>
    <s v="MANGGARAI"/>
    <n v="2988500"/>
    <x v="9"/>
  </r>
  <r>
    <d v="2026-08-21T00:00:00"/>
    <s v="BALINUSRA"/>
    <s v="MANGGARAI BARAT"/>
    <n v="1540000"/>
    <x v="9"/>
  </r>
  <r>
    <d v="2026-08-21T00:00:00"/>
    <s v="BALINUSRA"/>
    <s v="MANGGARAI TIMUR"/>
    <n v="1018500"/>
    <x v="9"/>
  </r>
  <r>
    <d v="2026-08-21T00:00:00"/>
    <s v="BALINUSRA"/>
    <s v="NAGEKEO"/>
    <n v="1629000"/>
    <x v="9"/>
  </r>
  <r>
    <d v="2026-08-21T00:00:00"/>
    <s v="BALINUSRA"/>
    <s v="NGADA"/>
    <n v="92000"/>
    <x v="9"/>
  </r>
  <r>
    <d v="2026-08-21T00:00:00"/>
    <s v="BALINUSRA"/>
    <s v="ROTE NDAO"/>
    <n v="282000"/>
    <x v="7"/>
  </r>
  <r>
    <d v="2026-08-21T00:00:00"/>
    <s v="BALINUSRA"/>
    <s v="SABU RAIJUA"/>
    <n v="93500"/>
    <x v="10"/>
  </r>
  <r>
    <d v="2026-08-21T00:00:00"/>
    <s v="BALINUSRA"/>
    <s v="SIKKA"/>
    <n v="2178500"/>
    <x v="6"/>
  </r>
  <r>
    <d v="2026-08-21T00:00:00"/>
    <s v="BALINUSRA"/>
    <s v="SUMBA BARAT"/>
    <n v="693000"/>
    <x v="10"/>
  </r>
  <r>
    <d v="2026-08-21T00:00:00"/>
    <s v="BALINUSRA"/>
    <s v="SUMBA BARAT DAYA"/>
    <n v="1100000"/>
    <x v="10"/>
  </r>
  <r>
    <d v="2026-08-21T00:00:00"/>
    <s v="BALINUSRA"/>
    <s v="SUMBA TENGAH"/>
    <n v="424500"/>
    <x v="10"/>
  </r>
  <r>
    <d v="2026-08-21T00:00:00"/>
    <s v="BALINUSRA"/>
    <s v="SUMBA TIMUR"/>
    <n v="2010000"/>
    <x v="10"/>
  </r>
  <r>
    <d v="2026-08-21T00:00:00"/>
    <s v="BALINUSRA"/>
    <s v="SUMBAWA"/>
    <n v="41456400"/>
    <x v="11"/>
  </r>
  <r>
    <d v="2026-08-21T00:00:00"/>
    <s v="BALINUSRA"/>
    <s v="SUMBAWA BARAT"/>
    <n v="24014500"/>
    <x v="11"/>
  </r>
  <r>
    <d v="2026-08-21T00:00:00"/>
    <s v="BALINUSRA"/>
    <s v="TABANAN"/>
    <n v="16512000"/>
    <x v="5"/>
  </r>
  <r>
    <d v="2026-08-21T00:00:00"/>
    <s v="BALINUSRA"/>
    <s v="TIMOR TENGAH SELATAN"/>
    <n v="299500"/>
    <x v="3"/>
  </r>
  <r>
    <d v="2026-08-21T00:00:00"/>
    <s v="BALINUSRA"/>
    <s v="TIMOR TENGAH UTARA"/>
    <n v="243000"/>
    <x v="3"/>
  </r>
  <r>
    <d v="2026-08-22T00:00:00"/>
    <s v="BALINUSRA"/>
    <s v="ALOR"/>
    <n v="215500"/>
    <x v="0"/>
  </r>
  <r>
    <d v="2026-08-22T00:00:00"/>
    <s v="BALINUSRA"/>
    <s v="BADUNG"/>
    <n v="169255500"/>
    <x v="1"/>
  </r>
  <r>
    <d v="2026-08-22T00:00:00"/>
    <s v="BALINUSRA"/>
    <s v="BANGLI"/>
    <n v="20731000"/>
    <x v="2"/>
  </r>
  <r>
    <d v="2026-08-22T00:00:00"/>
    <s v="BALINUSRA"/>
    <s v="BELU"/>
    <n v="304000"/>
    <x v="3"/>
  </r>
  <r>
    <d v="2026-08-22T00:00:00"/>
    <s v="BALINUSRA"/>
    <s v="BIMA"/>
    <n v="7459000"/>
    <x v="4"/>
  </r>
  <r>
    <d v="2026-08-22T00:00:00"/>
    <s v="BALINUSRA"/>
    <s v="BULELENG"/>
    <n v="40072000"/>
    <x v="5"/>
  </r>
  <r>
    <d v="2026-08-22T00:00:00"/>
    <s v="BALINUSRA"/>
    <s v="DOMPU"/>
    <n v="11179500"/>
    <x v="4"/>
  </r>
  <r>
    <d v="2026-08-22T00:00:00"/>
    <s v="BALINUSRA"/>
    <s v="ENDE"/>
    <n v="374500"/>
    <x v="6"/>
  </r>
  <r>
    <d v="2026-08-22T00:00:00"/>
    <s v="BALINUSRA"/>
    <s v="FLORES TIMUR"/>
    <n v="1239000"/>
    <x v="0"/>
  </r>
  <r>
    <d v="2026-08-22T00:00:00"/>
    <s v="BALINUSRA"/>
    <s v="GIANYAR"/>
    <n v="26108500"/>
    <x v="2"/>
  </r>
  <r>
    <d v="2026-08-22T00:00:00"/>
    <s v="BALINUSRA"/>
    <s v="JEMBRANA"/>
    <n v="11042500"/>
    <x v="5"/>
  </r>
  <r>
    <d v="2026-08-22T00:00:00"/>
    <s v="BALINUSRA"/>
    <s v="KARANG ASEM"/>
    <n v="17325000"/>
    <x v="2"/>
  </r>
  <r>
    <d v="2026-08-22T00:00:00"/>
    <s v="BALINUSRA"/>
    <s v="KLUNGKUNG"/>
    <n v="11283000"/>
    <x v="2"/>
  </r>
  <r>
    <d v="2026-08-22T00:00:00"/>
    <s v="BALINUSRA"/>
    <s v="KOTA BIMA"/>
    <n v="5688000"/>
    <x v="4"/>
  </r>
  <r>
    <d v="2026-08-22T00:00:00"/>
    <s v="BALINUSRA"/>
    <s v="KOTA DENPASAR"/>
    <n v="75041500"/>
    <x v="1"/>
  </r>
  <r>
    <d v="2026-08-22T00:00:00"/>
    <s v="BALINUSRA"/>
    <s v="KOTA KUPANG"/>
    <n v="1416500"/>
    <x v="7"/>
  </r>
  <r>
    <d v="2026-08-22T00:00:00"/>
    <s v="BALINUSRA"/>
    <s v="KOTA MATARAM"/>
    <n v="5881000"/>
    <x v="8"/>
  </r>
  <r>
    <d v="2026-08-22T00:00:00"/>
    <s v="BALINUSRA"/>
    <s v="KUPANG"/>
    <n v="1209500"/>
    <x v="7"/>
  </r>
  <r>
    <d v="2026-08-22T00:00:00"/>
    <s v="BALINUSRA"/>
    <s v="LEMBATA"/>
    <n v="462000"/>
    <x v="0"/>
  </r>
  <r>
    <d v="2026-08-22T00:00:00"/>
    <s v="BALINUSRA"/>
    <s v="LOMBOK BARAT"/>
    <n v="11684500"/>
    <x v="8"/>
  </r>
  <r>
    <d v="2026-08-22T00:00:00"/>
    <s v="BALINUSRA"/>
    <s v="LOMBOK TENGAH"/>
    <n v="16178500"/>
    <x v="8"/>
  </r>
  <r>
    <d v="2026-08-22T00:00:00"/>
    <s v="BALINUSRA"/>
    <s v="LOMBOK TIMUR"/>
    <n v="4385500"/>
    <x v="8"/>
  </r>
  <r>
    <d v="2026-08-22T00:00:00"/>
    <s v="BALINUSRA"/>
    <s v="LOMBOK UTARA"/>
    <n v="24713000"/>
    <x v="8"/>
  </r>
  <r>
    <d v="2026-08-22T00:00:00"/>
    <s v="BALINUSRA"/>
    <s v="MALAKA"/>
    <n v="116000"/>
    <x v="3"/>
  </r>
  <r>
    <d v="2026-08-22T00:00:00"/>
    <s v="BALINUSRA"/>
    <s v="MANGGARAI"/>
    <n v="2507000"/>
    <x v="9"/>
  </r>
  <r>
    <d v="2026-08-22T00:00:00"/>
    <s v="BALINUSRA"/>
    <s v="MANGGARAI BARAT"/>
    <n v="1797400"/>
    <x v="9"/>
  </r>
  <r>
    <d v="2026-08-22T00:00:00"/>
    <s v="BALINUSRA"/>
    <s v="MANGGARAI TIMUR"/>
    <n v="840500"/>
    <x v="9"/>
  </r>
  <r>
    <d v="2026-08-22T00:00:00"/>
    <s v="BALINUSRA"/>
    <s v="NAGEKEO"/>
    <n v="1028000"/>
    <x v="9"/>
  </r>
  <r>
    <d v="2026-08-22T00:00:00"/>
    <s v="BALINUSRA"/>
    <s v="NGADA"/>
    <n v="231000"/>
    <x v="9"/>
  </r>
  <r>
    <d v="2026-08-22T00:00:00"/>
    <s v="BALINUSRA"/>
    <s v="ROTE NDAO"/>
    <n v="266000"/>
    <x v="7"/>
  </r>
  <r>
    <d v="2026-08-22T00:00:00"/>
    <s v="BALINUSRA"/>
    <s v="SABU RAIJUA"/>
    <n v="47500"/>
    <x v="10"/>
  </r>
  <r>
    <d v="2026-08-22T00:00:00"/>
    <s v="BALINUSRA"/>
    <s v="SIKKA"/>
    <n v="2341500"/>
    <x v="6"/>
  </r>
  <r>
    <d v="2026-08-22T00:00:00"/>
    <s v="BALINUSRA"/>
    <s v="SUMBA BARAT"/>
    <n v="949000"/>
    <x v="10"/>
  </r>
  <r>
    <d v="2026-08-22T00:00:00"/>
    <s v="BALINUSRA"/>
    <s v="SUMBA BARAT DAYA"/>
    <n v="1031500"/>
    <x v="10"/>
  </r>
  <r>
    <d v="2026-08-22T00:00:00"/>
    <s v="BALINUSRA"/>
    <s v="SUMBA TENGAH"/>
    <n v="304500"/>
    <x v="10"/>
  </r>
  <r>
    <d v="2026-08-22T00:00:00"/>
    <s v="BALINUSRA"/>
    <s v="SUMBA TIMUR"/>
    <n v="1617000"/>
    <x v="10"/>
  </r>
  <r>
    <d v="2026-08-22T00:00:00"/>
    <s v="BALINUSRA"/>
    <s v="SUMBAWA"/>
    <n v="43418500"/>
    <x v="11"/>
  </r>
  <r>
    <d v="2026-08-22T00:00:00"/>
    <s v="BALINUSRA"/>
    <s v="SUMBAWA BARAT"/>
    <n v="29931000"/>
    <x v="11"/>
  </r>
  <r>
    <d v="2026-08-22T00:00:00"/>
    <s v="BALINUSRA"/>
    <s v="TABANAN"/>
    <n v="16122500"/>
    <x v="5"/>
  </r>
  <r>
    <d v="2026-08-22T00:00:00"/>
    <s v="BALINUSRA"/>
    <s v="TIMOR TENGAH SELATAN"/>
    <n v="415000"/>
    <x v="3"/>
  </r>
  <r>
    <d v="2026-08-22T00:00:00"/>
    <s v="BALINUSRA"/>
    <s v="TIMOR TENGAH UTARA"/>
    <n v="186500"/>
    <x v="3"/>
  </r>
  <r>
    <d v="2026-08-23T00:00:00"/>
    <s v="BALINUSRA"/>
    <s v="ALOR"/>
    <n v="403000"/>
    <x v="0"/>
  </r>
  <r>
    <d v="2026-08-23T00:00:00"/>
    <s v="BALINUSRA"/>
    <s v="BADUNG"/>
    <n v="165428500"/>
    <x v="1"/>
  </r>
  <r>
    <d v="2026-08-23T00:00:00"/>
    <s v="BALINUSRA"/>
    <s v="BANGLI"/>
    <n v="19067500"/>
    <x v="2"/>
  </r>
  <r>
    <d v="2026-08-23T00:00:00"/>
    <s v="BALINUSRA"/>
    <s v="BELU"/>
    <n v="134000"/>
    <x v="3"/>
  </r>
  <r>
    <d v="2026-08-23T00:00:00"/>
    <s v="BALINUSRA"/>
    <s v="BIMA"/>
    <n v="6946000"/>
    <x v="4"/>
  </r>
  <r>
    <d v="2026-08-23T00:00:00"/>
    <s v="BALINUSRA"/>
    <s v="BULELENG"/>
    <n v="35330000"/>
    <x v="5"/>
  </r>
  <r>
    <d v="2026-08-23T00:00:00"/>
    <s v="BALINUSRA"/>
    <s v="DOMPU"/>
    <n v="11372500"/>
    <x v="4"/>
  </r>
  <r>
    <d v="2026-08-23T00:00:00"/>
    <s v="BALINUSRA"/>
    <s v="ENDE"/>
    <n v="249500"/>
    <x v="6"/>
  </r>
  <r>
    <d v="2026-08-23T00:00:00"/>
    <s v="BALINUSRA"/>
    <s v="FLORES TIMUR"/>
    <n v="866000"/>
    <x v="0"/>
  </r>
  <r>
    <d v="2026-08-23T00:00:00"/>
    <s v="BALINUSRA"/>
    <s v="GIANYAR"/>
    <n v="28774000"/>
    <x v="2"/>
  </r>
  <r>
    <d v="2026-08-23T00:00:00"/>
    <s v="BALINUSRA"/>
    <s v="JEMBRANA"/>
    <n v="10954500"/>
    <x v="5"/>
  </r>
  <r>
    <d v="2026-08-23T00:00:00"/>
    <s v="BALINUSRA"/>
    <s v="KARANG ASEM"/>
    <n v="17843500"/>
    <x v="2"/>
  </r>
  <r>
    <d v="2026-08-23T00:00:00"/>
    <s v="BALINUSRA"/>
    <s v="KLUNGKUNG"/>
    <n v="10055500"/>
    <x v="2"/>
  </r>
  <r>
    <d v="2026-08-23T00:00:00"/>
    <s v="BALINUSRA"/>
    <s v="KOTA BIMA"/>
    <n v="4791000"/>
    <x v="4"/>
  </r>
  <r>
    <d v="2026-08-23T00:00:00"/>
    <s v="BALINUSRA"/>
    <s v="KOTA DENPASAR"/>
    <n v="66605500"/>
    <x v="1"/>
  </r>
  <r>
    <d v="2026-08-23T00:00:00"/>
    <s v="BALINUSRA"/>
    <s v="KOTA KUPANG"/>
    <n v="1515500"/>
    <x v="7"/>
  </r>
  <r>
    <d v="2026-08-23T00:00:00"/>
    <s v="BALINUSRA"/>
    <s v="KOTA MATARAM"/>
    <n v="5501500"/>
    <x v="8"/>
  </r>
  <r>
    <d v="2026-08-23T00:00:00"/>
    <s v="BALINUSRA"/>
    <s v="KUPANG"/>
    <n v="413000"/>
    <x v="7"/>
  </r>
  <r>
    <d v="2026-08-23T00:00:00"/>
    <s v="BALINUSRA"/>
    <s v="LEMBATA"/>
    <n v="208500"/>
    <x v="0"/>
  </r>
  <r>
    <d v="2026-08-23T00:00:00"/>
    <s v="BALINUSRA"/>
    <s v="LOMBOK BARAT"/>
    <n v="10804500"/>
    <x v="8"/>
  </r>
  <r>
    <d v="2026-08-23T00:00:00"/>
    <s v="BALINUSRA"/>
    <s v="LOMBOK TENGAH"/>
    <n v="15895000"/>
    <x v="8"/>
  </r>
  <r>
    <d v="2026-08-23T00:00:00"/>
    <s v="BALINUSRA"/>
    <s v="LOMBOK TIMUR"/>
    <n v="4262000"/>
    <x v="8"/>
  </r>
  <r>
    <d v="2026-08-23T00:00:00"/>
    <s v="BALINUSRA"/>
    <s v="LOMBOK UTARA"/>
    <n v="24391500"/>
    <x v="8"/>
  </r>
  <r>
    <d v="2026-08-23T00:00:00"/>
    <s v="BALINUSRA"/>
    <s v="MALAKA"/>
    <n v="226000"/>
    <x v="3"/>
  </r>
  <r>
    <d v="2026-08-23T00:00:00"/>
    <s v="BALINUSRA"/>
    <s v="MANGGARAI"/>
    <n v="1319500"/>
    <x v="9"/>
  </r>
  <r>
    <d v="2026-08-23T00:00:00"/>
    <s v="BALINUSRA"/>
    <s v="MANGGARAI BARAT"/>
    <n v="1206000"/>
    <x v="9"/>
  </r>
  <r>
    <d v="2026-08-23T00:00:00"/>
    <s v="BALINUSRA"/>
    <s v="MANGGARAI TIMUR"/>
    <n v="1318500"/>
    <x v="9"/>
  </r>
  <r>
    <d v="2026-08-23T00:00:00"/>
    <s v="BALINUSRA"/>
    <s v="NAGEKEO"/>
    <n v="181000"/>
    <x v="9"/>
  </r>
  <r>
    <d v="2026-08-23T00:00:00"/>
    <s v="BALINUSRA"/>
    <s v="NGADA"/>
    <n v="184000"/>
    <x v="9"/>
  </r>
  <r>
    <d v="2026-08-23T00:00:00"/>
    <s v="BALINUSRA"/>
    <s v="ROTE NDAO"/>
    <n v="317500"/>
    <x v="7"/>
  </r>
  <r>
    <d v="2026-08-23T00:00:00"/>
    <s v="BALINUSRA"/>
    <s v="SABU RAIJUA"/>
    <n v="12500"/>
    <x v="10"/>
  </r>
  <r>
    <d v="2026-08-23T00:00:00"/>
    <s v="BALINUSRA"/>
    <s v="SIKKA"/>
    <n v="1285999"/>
    <x v="6"/>
  </r>
  <r>
    <d v="2026-08-23T00:00:00"/>
    <s v="BALINUSRA"/>
    <s v="SUMBA BARAT"/>
    <n v="141000"/>
    <x v="10"/>
  </r>
  <r>
    <d v="2026-08-23T00:00:00"/>
    <s v="BALINUSRA"/>
    <s v="SUMBA BARAT DAYA"/>
    <n v="1190500"/>
    <x v="10"/>
  </r>
  <r>
    <d v="2026-08-23T00:00:00"/>
    <s v="BALINUSRA"/>
    <s v="SUMBA TENGAH"/>
    <n v="242000"/>
    <x v="10"/>
  </r>
  <r>
    <d v="2026-08-23T00:00:00"/>
    <s v="BALINUSRA"/>
    <s v="SUMBA TIMUR"/>
    <n v="1077000"/>
    <x v="10"/>
  </r>
  <r>
    <d v="2026-08-23T00:00:00"/>
    <s v="BALINUSRA"/>
    <s v="SUMBAWA"/>
    <n v="36652500"/>
    <x v="11"/>
  </r>
  <r>
    <d v="2026-08-23T00:00:00"/>
    <s v="BALINUSRA"/>
    <s v="SUMBAWA BARAT"/>
    <n v="24330500"/>
    <x v="11"/>
  </r>
  <r>
    <d v="2026-08-23T00:00:00"/>
    <s v="BALINUSRA"/>
    <s v="TABANAN"/>
    <n v="16219500"/>
    <x v="5"/>
  </r>
  <r>
    <d v="2026-08-23T00:00:00"/>
    <s v="BALINUSRA"/>
    <s v="TIMOR TENGAH SELATAN"/>
    <n v="271000"/>
    <x v="3"/>
  </r>
  <r>
    <d v="2026-08-23T00:00:00"/>
    <s v="BALINUSRA"/>
    <s v="TIMOR TENGAH UTARA"/>
    <n v="2230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8987B-559A-4E8E-81BA-BE1C46EB91CE}" name="PivotTable8" cacheId="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15" firstHeaderRow="1" firstDataRow="1" firstDataCol="1"/>
  <pivotFields count="5">
    <pivotField numFmtId="14" showAll="0"/>
    <pivotField showAll="0"/>
    <pivotField showAll="0"/>
    <pivotField dataField="1" showAll="0"/>
    <pivotField axis="axisRow" showAll="0">
      <items count="13">
        <item x="5"/>
        <item x="1"/>
        <item x="2"/>
        <item x="6"/>
        <item x="0"/>
        <item x="7"/>
        <item x="8"/>
        <item x="3"/>
        <item x="9"/>
        <item x="10"/>
        <item x="11"/>
        <item x="4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um(price_origin)" fld="3" baseField="0" baseItem="0" numFmtId="165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8F9A-3062-42D7-AF8B-9B738F6E1CF6}">
  <dimension ref="A1:AR21"/>
  <sheetViews>
    <sheetView workbookViewId="0">
      <pane xSplit="4" ySplit="3" topLeftCell="AG10" activePane="bottomRight" state="frozen"/>
      <selection pane="topRight" activeCell="E1" sqref="E1"/>
      <selection pane="bottomLeft" activeCell="A4" sqref="A4"/>
      <selection pane="bottomRight" activeCell="C16" sqref="C16:AQ21"/>
    </sheetView>
  </sheetViews>
  <sheetFormatPr defaultRowHeight="14.5" x14ac:dyDescent="0.35"/>
  <cols>
    <col min="2" max="2" width="10.453125" bestFit="1" customWidth="1"/>
    <col min="3" max="3" width="18.26953125" bestFit="1" customWidth="1"/>
    <col min="4" max="4" width="9.6328125" bestFit="1" customWidth="1"/>
    <col min="5" max="5" width="17.453125" bestFit="1" customWidth="1"/>
    <col min="6" max="6" width="18.453125" bestFit="1" customWidth="1"/>
    <col min="11" max="12" width="18.453125" bestFit="1" customWidth="1"/>
    <col min="17" max="18" width="16.36328125" bestFit="1" customWidth="1"/>
    <col min="23" max="24" width="11.1796875" bestFit="1" customWidth="1"/>
    <col min="29" max="32" width="17.453125" bestFit="1" customWidth="1"/>
    <col min="36" max="37" width="9.1796875" bestFit="1" customWidth="1"/>
  </cols>
  <sheetData>
    <row r="1" spans="1:44" x14ac:dyDescent="0.35">
      <c r="A1" s="38" t="s">
        <v>57</v>
      </c>
    </row>
    <row r="2" spans="1:44" x14ac:dyDescent="0.35">
      <c r="A2" s="1" t="s">
        <v>0</v>
      </c>
      <c r="B2" s="1" t="s">
        <v>1</v>
      </c>
      <c r="C2" s="1" t="s">
        <v>2</v>
      </c>
      <c r="D2" s="1" t="s">
        <v>3</v>
      </c>
      <c r="E2" s="17" t="s">
        <v>18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8" t="s">
        <v>19</v>
      </c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8" t="s">
        <v>20</v>
      </c>
      <c r="AR2" s="8"/>
    </row>
    <row r="3" spans="1:44" ht="58" x14ac:dyDescent="0.35">
      <c r="A3" s="1"/>
      <c r="B3" s="1"/>
      <c r="C3" s="1"/>
      <c r="D3" s="1"/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26</v>
      </c>
      <c r="K3" s="10" t="s">
        <v>27</v>
      </c>
      <c r="L3" s="10" t="s">
        <v>22</v>
      </c>
      <c r="M3" s="10" t="s">
        <v>23</v>
      </c>
      <c r="N3" s="10" t="s">
        <v>24</v>
      </c>
      <c r="O3" s="10" t="s">
        <v>25</v>
      </c>
      <c r="P3" s="10" t="s">
        <v>28</v>
      </c>
      <c r="Q3" s="11" t="s">
        <v>29</v>
      </c>
      <c r="R3" s="11" t="s">
        <v>22</v>
      </c>
      <c r="S3" s="11" t="s">
        <v>23</v>
      </c>
      <c r="T3" s="11" t="s">
        <v>24</v>
      </c>
      <c r="U3" s="11" t="s">
        <v>25</v>
      </c>
      <c r="V3" s="11" t="s">
        <v>30</v>
      </c>
      <c r="W3" s="12" t="s">
        <v>31</v>
      </c>
      <c r="X3" s="12" t="s">
        <v>22</v>
      </c>
      <c r="Y3" s="12" t="s">
        <v>23</v>
      </c>
      <c r="Z3" s="12" t="s">
        <v>24</v>
      </c>
      <c r="AA3" s="12" t="s">
        <v>25</v>
      </c>
      <c r="AB3" s="12" t="s">
        <v>32</v>
      </c>
      <c r="AC3" s="13" t="s">
        <v>33</v>
      </c>
      <c r="AD3" s="13" t="s">
        <v>34</v>
      </c>
      <c r="AE3" s="13" t="s">
        <v>35</v>
      </c>
      <c r="AF3" s="13" t="s">
        <v>36</v>
      </c>
      <c r="AG3" s="13" t="s">
        <v>37</v>
      </c>
      <c r="AH3" s="13" t="s">
        <v>38</v>
      </c>
      <c r="AI3" s="13" t="s">
        <v>39</v>
      </c>
      <c r="AJ3" s="14" t="s">
        <v>40</v>
      </c>
      <c r="AK3" s="14" t="s">
        <v>41</v>
      </c>
      <c r="AL3" s="14" t="s">
        <v>42</v>
      </c>
      <c r="AM3" s="15" t="s">
        <v>43</v>
      </c>
      <c r="AN3" s="15" t="s">
        <v>24</v>
      </c>
      <c r="AO3" s="15" t="s">
        <v>44</v>
      </c>
      <c r="AP3" s="15" t="s">
        <v>45</v>
      </c>
      <c r="AQ3" s="16" t="s">
        <v>46</v>
      </c>
      <c r="AR3" s="16" t="s">
        <v>47</v>
      </c>
    </row>
    <row r="4" spans="1:44" x14ac:dyDescent="0.35">
      <c r="A4" s="2" t="s">
        <v>4</v>
      </c>
      <c r="B4" s="2" t="s">
        <v>5</v>
      </c>
      <c r="C4" s="2" t="s">
        <v>6</v>
      </c>
      <c r="D4" s="2" t="str">
        <f>VLOOKUP($C4,'[1]Target KPI Sep''25'!$C$5:$J$45,2,FALSE)</f>
        <v>VERY HIGH</v>
      </c>
      <c r="E4" s="21">
        <v>23482302783.047031</v>
      </c>
      <c r="F4" s="21">
        <v>22964450421</v>
      </c>
      <c r="G4" s="23">
        <v>0.97794712184612098</v>
      </c>
      <c r="H4" s="19">
        <v>0.15</v>
      </c>
      <c r="I4" s="19">
        <v>3</v>
      </c>
      <c r="J4" s="19">
        <v>0.44999999999999996</v>
      </c>
      <c r="K4" s="21">
        <v>20990159202.693432</v>
      </c>
      <c r="L4" s="21">
        <v>20496263475</v>
      </c>
      <c r="M4" s="23">
        <v>0.97647012950573253</v>
      </c>
      <c r="N4" s="19">
        <v>0.15</v>
      </c>
      <c r="O4" s="19">
        <v>3</v>
      </c>
      <c r="P4" s="19">
        <v>0.44999999999999996</v>
      </c>
      <c r="Q4" s="21">
        <v>2326658013.5344758</v>
      </c>
      <c r="R4" s="21">
        <v>2066108504</v>
      </c>
      <c r="S4" s="23">
        <v>0.88801555363150708</v>
      </c>
      <c r="T4" s="19">
        <v>0.25</v>
      </c>
      <c r="U4" s="19">
        <v>2</v>
      </c>
      <c r="V4" s="19">
        <v>0.5</v>
      </c>
      <c r="W4" s="21">
        <v>293462.43581629184</v>
      </c>
      <c r="X4" s="21">
        <v>279481</v>
      </c>
      <c r="Y4" s="23">
        <v>0.95235698300737803</v>
      </c>
      <c r="Z4" s="19">
        <v>0.2</v>
      </c>
      <c r="AA4" s="19">
        <v>3</v>
      </c>
      <c r="AB4" s="19">
        <v>0.60000000000000009</v>
      </c>
      <c r="AC4" s="21">
        <v>4304175710</v>
      </c>
      <c r="AD4" s="21">
        <v>4304175710</v>
      </c>
      <c r="AE4" s="21">
        <v>4433300981.3000002</v>
      </c>
      <c r="AF4" s="21">
        <v>4184290646</v>
      </c>
      <c r="AG4" s="23">
        <v>-2.7853199329541334E-2</v>
      </c>
      <c r="AH4" s="19">
        <v>0.03</v>
      </c>
      <c r="AI4" s="23">
        <v>0</v>
      </c>
      <c r="AJ4" s="21">
        <v>1139</v>
      </c>
      <c r="AK4" s="21">
        <v>612</v>
      </c>
      <c r="AL4" s="22">
        <v>0.53731343283582089</v>
      </c>
      <c r="AM4" s="23">
        <v>0.26865671641791045</v>
      </c>
      <c r="AN4" s="19">
        <v>0.25</v>
      </c>
      <c r="AO4" s="35">
        <v>1</v>
      </c>
      <c r="AP4" s="19">
        <v>0.25</v>
      </c>
      <c r="AQ4" s="19">
        <f t="shared" ref="AQ4" si="0">SUM(J4,P4,V4,AB4,AP4)</f>
        <v>2.25</v>
      </c>
      <c r="AR4" s="19" t="s">
        <v>48</v>
      </c>
    </row>
    <row r="5" spans="1:44" x14ac:dyDescent="0.35">
      <c r="A5" s="2" t="s">
        <v>4</v>
      </c>
      <c r="B5" s="2" t="s">
        <v>5</v>
      </c>
      <c r="C5" s="2" t="s">
        <v>7</v>
      </c>
      <c r="D5" s="2" t="str">
        <f>VLOOKUP($C5,'[1]Target KPI Sep''25'!$C$5:$J$45,2,FALSE)</f>
        <v>VERY HIGH</v>
      </c>
      <c r="E5" s="21">
        <v>86370705085.655396</v>
      </c>
      <c r="F5" s="21">
        <v>87864164814</v>
      </c>
      <c r="G5" s="23">
        <v>1.0172912763287449</v>
      </c>
      <c r="H5" s="19">
        <v>0.15</v>
      </c>
      <c r="I5" s="19">
        <v>3</v>
      </c>
      <c r="J5" s="19">
        <v>0.44999999999999996</v>
      </c>
      <c r="K5" s="21">
        <v>76855628299.647293</v>
      </c>
      <c r="L5" s="21">
        <v>78760651577</v>
      </c>
      <c r="M5" s="23">
        <v>1.0247870366751195</v>
      </c>
      <c r="N5" s="19">
        <v>0.15</v>
      </c>
      <c r="O5" s="19">
        <v>3</v>
      </c>
      <c r="P5" s="19">
        <v>0.44999999999999996</v>
      </c>
      <c r="Q5" s="21">
        <v>7810943533.2304993</v>
      </c>
      <c r="R5" s="21">
        <v>7919659005</v>
      </c>
      <c r="S5" s="23">
        <v>1.0139183533086606</v>
      </c>
      <c r="T5" s="19">
        <v>0.25</v>
      </c>
      <c r="U5" s="19">
        <v>3</v>
      </c>
      <c r="V5" s="19">
        <v>0.75</v>
      </c>
      <c r="W5" s="21">
        <v>992620.10551567411</v>
      </c>
      <c r="X5" s="21">
        <v>947233</v>
      </c>
      <c r="Y5" s="23">
        <v>0.95427545214581855</v>
      </c>
      <c r="Z5" s="19">
        <v>0.2</v>
      </c>
      <c r="AA5" s="19">
        <v>3</v>
      </c>
      <c r="AB5" s="19">
        <v>0.60000000000000009</v>
      </c>
      <c r="AC5" s="21">
        <v>9170969803</v>
      </c>
      <c r="AD5" s="21">
        <v>9170969803</v>
      </c>
      <c r="AE5" s="21">
        <v>9446098897.0900002</v>
      </c>
      <c r="AF5" s="21">
        <v>11292679344</v>
      </c>
      <c r="AG5" s="23">
        <v>0.23135061902678467</v>
      </c>
      <c r="AH5" s="19">
        <v>0.03</v>
      </c>
      <c r="AI5" s="23">
        <v>1</v>
      </c>
      <c r="AJ5" s="21">
        <v>1690</v>
      </c>
      <c r="AK5" s="21">
        <v>1318</v>
      </c>
      <c r="AL5" s="22">
        <v>0.77988165680473376</v>
      </c>
      <c r="AM5" s="23">
        <v>0.88994082840236688</v>
      </c>
      <c r="AN5" s="19">
        <v>0.25</v>
      </c>
      <c r="AO5" s="35">
        <v>2</v>
      </c>
      <c r="AP5" s="19">
        <v>0.5</v>
      </c>
      <c r="AQ5" s="19">
        <f>SUM(J5,P5,V5,AB5,AP5)</f>
        <v>2.75</v>
      </c>
      <c r="AR5" s="19" t="s">
        <v>49</v>
      </c>
    </row>
    <row r="6" spans="1:44" x14ac:dyDescent="0.35">
      <c r="A6" s="2" t="s">
        <v>4</v>
      </c>
      <c r="B6" s="2" t="s">
        <v>5</v>
      </c>
      <c r="C6" s="2" t="s">
        <v>8</v>
      </c>
      <c r="D6" s="2" t="str">
        <f>VLOOKUP($C6,'[1]Target KPI Sep''25'!$C$5:$J$45,2,FALSE)</f>
        <v>VERY HIGH</v>
      </c>
      <c r="E6" s="21">
        <v>33713870522.399658</v>
      </c>
      <c r="F6" s="21">
        <v>33374502230</v>
      </c>
      <c r="G6" s="23">
        <v>0.98993386736256872</v>
      </c>
      <c r="H6" s="19">
        <v>0.15</v>
      </c>
      <c r="I6" s="19">
        <v>3</v>
      </c>
      <c r="J6" s="19">
        <v>0.44999999999999996</v>
      </c>
      <c r="K6" s="21">
        <v>30310744729.332752</v>
      </c>
      <c r="L6" s="21">
        <v>30048195513</v>
      </c>
      <c r="M6" s="23">
        <v>0.99133808097830489</v>
      </c>
      <c r="N6" s="19">
        <v>0.15</v>
      </c>
      <c r="O6" s="19">
        <v>3</v>
      </c>
      <c r="P6" s="19">
        <v>0.44999999999999996</v>
      </c>
      <c r="Q6" s="21">
        <v>2685601767.0755134</v>
      </c>
      <c r="R6" s="21">
        <v>2430934002</v>
      </c>
      <c r="S6" s="23">
        <v>0.90517292317958453</v>
      </c>
      <c r="T6" s="19">
        <v>0.25</v>
      </c>
      <c r="U6" s="19">
        <v>2</v>
      </c>
      <c r="V6" s="19">
        <v>0.5</v>
      </c>
      <c r="W6" s="21">
        <v>399794.05871782854</v>
      </c>
      <c r="X6" s="21">
        <v>387639</v>
      </c>
      <c r="Y6" s="23">
        <v>0.96959669996895204</v>
      </c>
      <c r="Z6" s="19">
        <v>0.2</v>
      </c>
      <c r="AA6" s="19">
        <v>3</v>
      </c>
      <c r="AB6" s="19">
        <v>0.60000000000000009</v>
      </c>
      <c r="AC6" s="21">
        <v>7492265243</v>
      </c>
      <c r="AD6" s="21">
        <v>7492265243</v>
      </c>
      <c r="AE6" s="21">
        <v>7717033200.29</v>
      </c>
      <c r="AF6" s="21">
        <v>7547372785</v>
      </c>
      <c r="AG6" s="23">
        <v>7.3552577508499972E-3</v>
      </c>
      <c r="AH6" s="19">
        <v>0.03</v>
      </c>
      <c r="AI6" s="23">
        <v>0.24517525836166659</v>
      </c>
      <c r="AJ6" s="21">
        <v>1322</v>
      </c>
      <c r="AK6" s="21">
        <v>734</v>
      </c>
      <c r="AL6" s="22">
        <v>0.55521936459909227</v>
      </c>
      <c r="AM6" s="23">
        <v>0.4001973114803794</v>
      </c>
      <c r="AN6" s="19">
        <v>0.25</v>
      </c>
      <c r="AO6" s="35">
        <v>1</v>
      </c>
      <c r="AP6" s="19">
        <v>0.25</v>
      </c>
      <c r="AQ6" s="19">
        <f t="shared" ref="AQ6:AQ15" si="1">SUM(J6,P6,V6,AB6,AP6)</f>
        <v>2.25</v>
      </c>
      <c r="AR6" s="19" t="s">
        <v>48</v>
      </c>
    </row>
    <row r="7" spans="1:44" x14ac:dyDescent="0.35">
      <c r="A7" s="2" t="s">
        <v>4</v>
      </c>
      <c r="B7" s="2" t="s">
        <v>5</v>
      </c>
      <c r="C7" s="2" t="s">
        <v>9</v>
      </c>
      <c r="D7" s="2" t="str">
        <f>VLOOKUP($C7,'[1]Target KPI Sep''25'!$C$5:$J$45,2,FALSE)</f>
        <v>LOW</v>
      </c>
      <c r="E7" s="21">
        <v>25269184965.632298</v>
      </c>
      <c r="F7" s="21">
        <v>23649800297</v>
      </c>
      <c r="G7" s="23">
        <v>0.93591464580932215</v>
      </c>
      <c r="H7" s="19">
        <v>0.15</v>
      </c>
      <c r="I7" s="19">
        <v>2</v>
      </c>
      <c r="J7" s="19">
        <v>0.3</v>
      </c>
      <c r="K7" s="21">
        <v>22841783538.382561</v>
      </c>
      <c r="L7" s="21">
        <v>21405519177</v>
      </c>
      <c r="M7" s="23">
        <v>0.93712118149753454</v>
      </c>
      <c r="N7" s="19">
        <v>0.2</v>
      </c>
      <c r="O7" s="19">
        <v>2</v>
      </c>
      <c r="P7" s="19">
        <v>0.4</v>
      </c>
      <c r="Q7" s="21">
        <v>100283097.82834141</v>
      </c>
      <c r="R7" s="21">
        <v>76513906</v>
      </c>
      <c r="S7" s="23">
        <v>0.76297908278593385</v>
      </c>
      <c r="T7" s="19">
        <v>0.2</v>
      </c>
      <c r="U7" s="19">
        <v>1</v>
      </c>
      <c r="V7" s="19">
        <v>0.2</v>
      </c>
      <c r="W7" s="21">
        <v>278967.73248415429</v>
      </c>
      <c r="X7" s="21">
        <v>260402</v>
      </c>
      <c r="Y7" s="23">
        <v>0.93344845900696116</v>
      </c>
      <c r="Z7" s="19">
        <v>0.2</v>
      </c>
      <c r="AA7" s="19">
        <v>2</v>
      </c>
      <c r="AB7" s="19">
        <v>0.4</v>
      </c>
      <c r="AC7" s="21">
        <v>5363250903</v>
      </c>
      <c r="AD7" s="21">
        <v>5363250903</v>
      </c>
      <c r="AE7" s="21">
        <v>5524148430.0900002</v>
      </c>
      <c r="AF7" s="21">
        <v>5185798223</v>
      </c>
      <c r="AG7" s="23">
        <v>-3.3086775765187482E-2</v>
      </c>
      <c r="AH7" s="19">
        <v>0.03</v>
      </c>
      <c r="AI7" s="23">
        <v>0</v>
      </c>
      <c r="AJ7" s="21">
        <v>954</v>
      </c>
      <c r="AK7" s="21">
        <v>485</v>
      </c>
      <c r="AL7" s="22">
        <v>0.50838574423480087</v>
      </c>
      <c r="AM7" s="23">
        <v>0.25419287211740044</v>
      </c>
      <c r="AN7" s="19">
        <v>0.25</v>
      </c>
      <c r="AO7" s="35">
        <v>1</v>
      </c>
      <c r="AP7" s="19">
        <v>0.25</v>
      </c>
      <c r="AQ7" s="19">
        <f t="shared" si="1"/>
        <v>1.5499999999999998</v>
      </c>
      <c r="AR7" s="19" t="s">
        <v>50</v>
      </c>
    </row>
    <row r="8" spans="1:44" x14ac:dyDescent="0.35">
      <c r="A8" s="2" t="s">
        <v>4</v>
      </c>
      <c r="B8" s="2" t="s">
        <v>5</v>
      </c>
      <c r="C8" s="2" t="s">
        <v>10</v>
      </c>
      <c r="D8" s="2" t="str">
        <f>VLOOKUP($C8,'[1]Target KPI Sep''25'!$C$5:$J$45,2,FALSE)</f>
        <v>LOW</v>
      </c>
      <c r="E8" s="21">
        <v>28653722727.03994</v>
      </c>
      <c r="F8" s="21">
        <v>26870666810</v>
      </c>
      <c r="G8" s="23">
        <v>0.9377722771304231</v>
      </c>
      <c r="H8" s="19">
        <v>0.15</v>
      </c>
      <c r="I8" s="19">
        <v>2</v>
      </c>
      <c r="J8" s="19">
        <v>0.3</v>
      </c>
      <c r="K8" s="21">
        <v>26054128663.972229</v>
      </c>
      <c r="L8" s="21">
        <v>24472706870</v>
      </c>
      <c r="M8" s="23">
        <v>0.9393024493596277</v>
      </c>
      <c r="N8" s="19">
        <v>0.2</v>
      </c>
      <c r="O8" s="19">
        <v>2</v>
      </c>
      <c r="P8" s="19">
        <v>0.4</v>
      </c>
      <c r="Q8" s="21">
        <v>80922717.578036964</v>
      </c>
      <c r="R8" s="21">
        <v>51056402</v>
      </c>
      <c r="S8" s="23">
        <v>0.63092792145498944</v>
      </c>
      <c r="T8" s="19">
        <v>0.2</v>
      </c>
      <c r="U8" s="19">
        <v>1</v>
      </c>
      <c r="V8" s="19">
        <v>0.2</v>
      </c>
      <c r="W8" s="21">
        <v>287943.3774141029</v>
      </c>
      <c r="X8" s="21">
        <v>274164</v>
      </c>
      <c r="Y8" s="23">
        <v>0.95214553104902211</v>
      </c>
      <c r="Z8" s="19">
        <v>0.2</v>
      </c>
      <c r="AA8" s="19">
        <v>3</v>
      </c>
      <c r="AB8" s="19">
        <v>0.60000000000000009</v>
      </c>
      <c r="AC8" s="21">
        <v>5208628330</v>
      </c>
      <c r="AD8" s="21">
        <v>5208628330</v>
      </c>
      <c r="AE8" s="21">
        <v>5364887179.9000006</v>
      </c>
      <c r="AF8" s="21">
        <v>4974983935</v>
      </c>
      <c r="AG8" s="23">
        <v>-4.4857183157854585E-2</v>
      </c>
      <c r="AH8" s="19">
        <v>0.03</v>
      </c>
      <c r="AI8" s="23">
        <v>0</v>
      </c>
      <c r="AJ8" s="21">
        <v>1053</v>
      </c>
      <c r="AK8" s="21">
        <v>523</v>
      </c>
      <c r="AL8" s="22">
        <v>0.49667616334282999</v>
      </c>
      <c r="AM8" s="23">
        <v>0.248338081671415</v>
      </c>
      <c r="AN8" s="19">
        <v>0.25</v>
      </c>
      <c r="AO8" s="35">
        <v>1</v>
      </c>
      <c r="AP8" s="19">
        <v>0.25</v>
      </c>
      <c r="AQ8" s="19">
        <f t="shared" si="1"/>
        <v>1.75</v>
      </c>
      <c r="AR8" s="19" t="s">
        <v>51</v>
      </c>
    </row>
    <row r="9" spans="1:44" x14ac:dyDescent="0.35">
      <c r="A9" s="2" t="s">
        <v>4</v>
      </c>
      <c r="B9" s="2" t="s">
        <v>5</v>
      </c>
      <c r="C9" s="2" t="s">
        <v>11</v>
      </c>
      <c r="D9" s="2" t="str">
        <f>VLOOKUP($C9,'[1]Target KPI Sep''25'!$C$5:$J$45,2,FALSE)</f>
        <v>HIGH</v>
      </c>
      <c r="E9" s="21">
        <v>44283845199.935143</v>
      </c>
      <c r="F9" s="21">
        <v>42250182075</v>
      </c>
      <c r="G9" s="23">
        <v>0.95407663639520357</v>
      </c>
      <c r="H9" s="19">
        <v>0.15</v>
      </c>
      <c r="I9" s="19">
        <v>3</v>
      </c>
      <c r="J9" s="19">
        <v>0.44999999999999996</v>
      </c>
      <c r="K9" s="21">
        <v>39485274566.538246</v>
      </c>
      <c r="L9" s="21">
        <v>37765265813</v>
      </c>
      <c r="M9" s="23">
        <v>0.95643923532455655</v>
      </c>
      <c r="N9" s="19">
        <v>0.15</v>
      </c>
      <c r="O9" s="19">
        <v>3</v>
      </c>
      <c r="P9" s="19">
        <v>0.44999999999999996</v>
      </c>
      <c r="Q9" s="21">
        <v>125508780.7776487</v>
      </c>
      <c r="R9" s="21">
        <v>112242501</v>
      </c>
      <c r="S9" s="23">
        <v>0.89429998685788181</v>
      </c>
      <c r="T9" s="19">
        <v>0.25</v>
      </c>
      <c r="U9" s="19">
        <v>2</v>
      </c>
      <c r="V9" s="19">
        <v>0.5</v>
      </c>
      <c r="W9" s="21">
        <v>497999.32143036823</v>
      </c>
      <c r="X9" s="21">
        <v>484053</v>
      </c>
      <c r="Y9" s="23">
        <v>0.97199530033432335</v>
      </c>
      <c r="Z9" s="19">
        <v>0.2</v>
      </c>
      <c r="AA9" s="19">
        <v>3</v>
      </c>
      <c r="AB9" s="19">
        <v>0.60000000000000009</v>
      </c>
      <c r="AC9" s="21">
        <v>2998260576</v>
      </c>
      <c r="AD9" s="21">
        <v>2998260576</v>
      </c>
      <c r="AE9" s="21">
        <v>3088208393.2800002</v>
      </c>
      <c r="AF9" s="21">
        <v>2836692128</v>
      </c>
      <c r="AG9" s="23">
        <v>-5.3887393675285389E-2</v>
      </c>
      <c r="AH9" s="19">
        <v>0.03</v>
      </c>
      <c r="AI9" s="23">
        <v>0</v>
      </c>
      <c r="AJ9" s="21">
        <v>1050</v>
      </c>
      <c r="AK9" s="21">
        <v>584</v>
      </c>
      <c r="AL9" s="22">
        <v>0.55619047619047624</v>
      </c>
      <c r="AM9" s="23">
        <v>0.27809523809523812</v>
      </c>
      <c r="AN9" s="19">
        <v>0.25</v>
      </c>
      <c r="AO9" s="35">
        <v>1</v>
      </c>
      <c r="AP9" s="19">
        <v>0.25</v>
      </c>
      <c r="AQ9" s="19">
        <f t="shared" si="1"/>
        <v>2.25</v>
      </c>
      <c r="AR9" s="19" t="s">
        <v>48</v>
      </c>
    </row>
    <row r="10" spans="1:44" x14ac:dyDescent="0.35">
      <c r="A10" s="2" t="s">
        <v>4</v>
      </c>
      <c r="B10" s="2" t="s">
        <v>5</v>
      </c>
      <c r="C10" s="2" t="s">
        <v>12</v>
      </c>
      <c r="D10" s="2" t="str">
        <f>VLOOKUP($C10,'[1]Target KPI Sep''25'!$C$5:$J$45,2,FALSE)</f>
        <v>VERY HIGH</v>
      </c>
      <c r="E10" s="21">
        <v>30533116988.700001</v>
      </c>
      <c r="F10" s="21">
        <v>28872554511</v>
      </c>
      <c r="G10" s="23">
        <v>0.94561438066363945</v>
      </c>
      <c r="H10" s="19">
        <v>0.15</v>
      </c>
      <c r="I10" s="19">
        <v>2</v>
      </c>
      <c r="J10" s="19">
        <v>0.3</v>
      </c>
      <c r="K10" s="21">
        <v>27894656376.486641</v>
      </c>
      <c r="L10" s="21">
        <v>26701843789</v>
      </c>
      <c r="M10" s="23">
        <v>0.95723867068346091</v>
      </c>
      <c r="N10" s="19">
        <v>0.15</v>
      </c>
      <c r="O10" s="19">
        <v>3</v>
      </c>
      <c r="P10" s="19">
        <v>0.44999999999999996</v>
      </c>
      <c r="Q10" s="21">
        <v>2257674656.3859334</v>
      </c>
      <c r="R10" s="21">
        <v>1928457001</v>
      </c>
      <c r="S10" s="23">
        <v>0.85417843334745924</v>
      </c>
      <c r="T10" s="19">
        <v>0.25</v>
      </c>
      <c r="U10" s="19">
        <v>2</v>
      </c>
      <c r="V10" s="19">
        <v>0.5</v>
      </c>
      <c r="W10" s="21">
        <v>380705.47525653936</v>
      </c>
      <c r="X10" s="21">
        <v>341987</v>
      </c>
      <c r="Y10" s="23">
        <v>0.89829808664966315</v>
      </c>
      <c r="Z10" s="19">
        <v>0.2</v>
      </c>
      <c r="AA10" s="19">
        <v>2</v>
      </c>
      <c r="AB10" s="19">
        <v>0.4</v>
      </c>
      <c r="AC10" s="21">
        <v>6568430389</v>
      </c>
      <c r="AD10" s="21">
        <v>6568430389</v>
      </c>
      <c r="AE10" s="21">
        <v>6765483300.6700001</v>
      </c>
      <c r="AF10" s="21">
        <v>6579314842</v>
      </c>
      <c r="AG10" s="23">
        <v>1.657085841729744E-3</v>
      </c>
      <c r="AH10" s="19">
        <v>0.03</v>
      </c>
      <c r="AI10" s="23">
        <v>5.5236194724324804E-2</v>
      </c>
      <c r="AJ10" s="21">
        <v>2524</v>
      </c>
      <c r="AK10" s="21">
        <v>1465</v>
      </c>
      <c r="AL10" s="22">
        <v>0.58042789223454838</v>
      </c>
      <c r="AM10" s="23">
        <v>0.31783204347943661</v>
      </c>
      <c r="AN10" s="19">
        <v>0.25</v>
      </c>
      <c r="AO10" s="35">
        <v>1</v>
      </c>
      <c r="AP10" s="19">
        <v>0.25</v>
      </c>
      <c r="AQ10" s="19">
        <f t="shared" si="1"/>
        <v>1.9</v>
      </c>
      <c r="AR10" s="19" t="s">
        <v>51</v>
      </c>
    </row>
    <row r="11" spans="1:44" x14ac:dyDescent="0.35">
      <c r="A11" s="2" t="s">
        <v>4</v>
      </c>
      <c r="B11" s="2" t="s">
        <v>5</v>
      </c>
      <c r="C11" s="2" t="s">
        <v>13</v>
      </c>
      <c r="D11" s="2" t="str">
        <f>VLOOKUP($C11,'[1]Target KPI Sep''25'!$C$5:$J$45,2,FALSE)</f>
        <v>LOW</v>
      </c>
      <c r="E11" s="21">
        <v>39294621019.406425</v>
      </c>
      <c r="F11" s="21">
        <v>37907997686</v>
      </c>
      <c r="G11" s="23">
        <v>0.96471213368563569</v>
      </c>
      <c r="H11" s="19">
        <v>0.15</v>
      </c>
      <c r="I11" s="19">
        <v>3</v>
      </c>
      <c r="J11" s="19">
        <v>0.44999999999999996</v>
      </c>
      <c r="K11" s="21">
        <v>34797664621.197395</v>
      </c>
      <c r="L11" s="21">
        <v>33651672436</v>
      </c>
      <c r="M11" s="23">
        <v>0.96706697999211988</v>
      </c>
      <c r="N11" s="19">
        <v>0.2</v>
      </c>
      <c r="O11" s="19">
        <v>3</v>
      </c>
      <c r="P11" s="19">
        <v>0.60000000000000009</v>
      </c>
      <c r="Q11" s="21">
        <v>39411690.066396773</v>
      </c>
      <c r="R11" s="21">
        <v>37002003</v>
      </c>
      <c r="S11" s="23">
        <v>0.93885857058306355</v>
      </c>
      <c r="T11" s="19">
        <v>0.2</v>
      </c>
      <c r="U11" s="19">
        <v>2</v>
      </c>
      <c r="V11" s="19">
        <v>0.4</v>
      </c>
      <c r="W11" s="21">
        <v>460851.55710462166</v>
      </c>
      <c r="X11" s="21">
        <v>458429</v>
      </c>
      <c r="Y11" s="23">
        <v>0.99474330276794165</v>
      </c>
      <c r="Z11" s="19">
        <v>0.2</v>
      </c>
      <c r="AA11" s="19">
        <v>3</v>
      </c>
      <c r="AB11" s="19">
        <v>0.60000000000000009</v>
      </c>
      <c r="AC11" s="21">
        <v>7086807873</v>
      </c>
      <c r="AD11" s="21">
        <v>7086807873</v>
      </c>
      <c r="AE11" s="21">
        <v>7299412109.1900005</v>
      </c>
      <c r="AF11" s="21">
        <v>6865791841</v>
      </c>
      <c r="AG11" s="23">
        <v>-3.1186965409637835E-2</v>
      </c>
      <c r="AH11" s="19">
        <v>0.03</v>
      </c>
      <c r="AI11" s="23">
        <v>0</v>
      </c>
      <c r="AJ11" s="21">
        <v>1476</v>
      </c>
      <c r="AK11" s="21">
        <v>717</v>
      </c>
      <c r="AL11" s="22">
        <v>0.48577235772357724</v>
      </c>
      <c r="AM11" s="23">
        <v>0.24288617886178862</v>
      </c>
      <c r="AN11" s="19">
        <v>0.25</v>
      </c>
      <c r="AO11" s="35">
        <v>1</v>
      </c>
      <c r="AP11" s="19">
        <v>0.25</v>
      </c>
      <c r="AQ11" s="19">
        <f t="shared" si="1"/>
        <v>2.3000000000000003</v>
      </c>
      <c r="AR11" s="19" t="s">
        <v>48</v>
      </c>
    </row>
    <row r="12" spans="1:44" x14ac:dyDescent="0.35">
      <c r="A12" s="2" t="s">
        <v>4</v>
      </c>
      <c r="B12" s="2" t="s">
        <v>5</v>
      </c>
      <c r="C12" s="2" t="s">
        <v>14</v>
      </c>
      <c r="D12" s="2" t="str">
        <f>VLOOKUP($C12,'[1]Target KPI Sep''25'!$C$5:$J$45,2,FALSE)</f>
        <v>LOW</v>
      </c>
      <c r="E12" s="21">
        <v>50044281904.225494</v>
      </c>
      <c r="F12" s="21">
        <v>49062949442</v>
      </c>
      <c r="G12" s="23">
        <v>0.98039071748289719</v>
      </c>
      <c r="H12" s="19">
        <v>0.15</v>
      </c>
      <c r="I12" s="19">
        <v>3</v>
      </c>
      <c r="J12" s="19">
        <v>0.44999999999999996</v>
      </c>
      <c r="K12" s="21">
        <v>45665139221.030998</v>
      </c>
      <c r="L12" s="21">
        <v>44775525523</v>
      </c>
      <c r="M12" s="23">
        <v>0.98051875646923925</v>
      </c>
      <c r="N12" s="19">
        <v>0.2</v>
      </c>
      <c r="O12" s="19">
        <v>3</v>
      </c>
      <c r="P12" s="19">
        <v>0.60000000000000009</v>
      </c>
      <c r="Q12" s="21">
        <v>125085922.67257063</v>
      </c>
      <c r="R12" s="21">
        <v>118008600</v>
      </c>
      <c r="S12" s="23">
        <v>0.94342031044455354</v>
      </c>
      <c r="T12" s="19">
        <v>0.2</v>
      </c>
      <c r="U12" s="19">
        <v>2</v>
      </c>
      <c r="V12" s="19">
        <v>0.4</v>
      </c>
      <c r="W12" s="21">
        <v>520791.97648391919</v>
      </c>
      <c r="X12" s="21">
        <v>501771</v>
      </c>
      <c r="Y12" s="23">
        <v>0.96347682502265564</v>
      </c>
      <c r="Z12" s="19">
        <v>0.2</v>
      </c>
      <c r="AA12" s="19">
        <v>3</v>
      </c>
      <c r="AB12" s="19">
        <v>0.60000000000000009</v>
      </c>
      <c r="AC12" s="21">
        <v>9866208527</v>
      </c>
      <c r="AD12" s="21">
        <v>9866208527</v>
      </c>
      <c r="AE12" s="21">
        <v>10162194782.809999</v>
      </c>
      <c r="AF12" s="21">
        <v>9878603758</v>
      </c>
      <c r="AG12" s="23">
        <v>1.2563317475076108E-3</v>
      </c>
      <c r="AH12" s="19">
        <v>0.03</v>
      </c>
      <c r="AI12" s="23">
        <v>4.1877724916920364E-2</v>
      </c>
      <c r="AJ12" s="21">
        <v>2024</v>
      </c>
      <c r="AK12" s="21">
        <v>1118</v>
      </c>
      <c r="AL12" s="22">
        <v>0.55237154150197632</v>
      </c>
      <c r="AM12" s="23">
        <v>0.29712463320944832</v>
      </c>
      <c r="AN12" s="19">
        <v>0.25</v>
      </c>
      <c r="AO12" s="35">
        <v>1</v>
      </c>
      <c r="AP12" s="19">
        <v>0.25</v>
      </c>
      <c r="AQ12" s="19">
        <f t="shared" si="1"/>
        <v>2.3000000000000003</v>
      </c>
      <c r="AR12" s="19" t="s">
        <v>48</v>
      </c>
    </row>
    <row r="13" spans="1:44" x14ac:dyDescent="0.35">
      <c r="A13" s="2" t="s">
        <v>4</v>
      </c>
      <c r="B13" s="2" t="s">
        <v>5</v>
      </c>
      <c r="C13" s="2" t="s">
        <v>15</v>
      </c>
      <c r="D13" s="2" t="str">
        <f>VLOOKUP($C13,'[1]Target KPI Sep''25'!$C$5:$J$45,2,FALSE)</f>
        <v>LOW</v>
      </c>
      <c r="E13" s="21">
        <v>30009794587.031754</v>
      </c>
      <c r="F13" s="21">
        <v>28759047604</v>
      </c>
      <c r="G13" s="23">
        <v>0.95832204117877418</v>
      </c>
      <c r="H13" s="19">
        <v>0.15</v>
      </c>
      <c r="I13" s="19">
        <v>3</v>
      </c>
      <c r="J13" s="19">
        <v>0.44999999999999996</v>
      </c>
      <c r="K13" s="21">
        <v>27246855654.85099</v>
      </c>
      <c r="L13" s="21">
        <v>26043121401</v>
      </c>
      <c r="M13" s="23">
        <v>0.95582116817076912</v>
      </c>
      <c r="N13" s="19">
        <v>0.2</v>
      </c>
      <c r="O13" s="19">
        <v>3</v>
      </c>
      <c r="P13" s="19">
        <v>0.60000000000000009</v>
      </c>
      <c r="Q13" s="21">
        <v>142138203.17760199</v>
      </c>
      <c r="R13" s="21">
        <v>95695903</v>
      </c>
      <c r="S13" s="23">
        <v>0.67325955204617127</v>
      </c>
      <c r="T13" s="19">
        <v>0.2</v>
      </c>
      <c r="U13" s="19">
        <v>1</v>
      </c>
      <c r="V13" s="19">
        <v>0.2</v>
      </c>
      <c r="W13" s="21">
        <v>341506.86875777325</v>
      </c>
      <c r="X13" s="21">
        <v>324508</v>
      </c>
      <c r="Y13" s="23">
        <v>0.95022393306580799</v>
      </c>
      <c r="Z13" s="19">
        <v>0.2</v>
      </c>
      <c r="AA13" s="19">
        <v>3</v>
      </c>
      <c r="AB13" s="19">
        <v>0.60000000000000009</v>
      </c>
      <c r="AC13" s="21">
        <v>11168950994</v>
      </c>
      <c r="AD13" s="21">
        <v>11168950994</v>
      </c>
      <c r="AE13" s="21">
        <v>11504019523.82</v>
      </c>
      <c r="AF13" s="21">
        <v>10623932463</v>
      </c>
      <c r="AG13" s="23">
        <v>-4.879764727168967E-2</v>
      </c>
      <c r="AH13" s="19">
        <v>0.03</v>
      </c>
      <c r="AI13" s="23">
        <v>0</v>
      </c>
      <c r="AJ13" s="21">
        <v>1319</v>
      </c>
      <c r="AK13" s="21">
        <v>590</v>
      </c>
      <c r="AL13" s="22">
        <v>0.44730856709628508</v>
      </c>
      <c r="AM13" s="23">
        <v>0.22365428354814254</v>
      </c>
      <c r="AN13" s="19">
        <v>0.25</v>
      </c>
      <c r="AO13" s="35">
        <v>1</v>
      </c>
      <c r="AP13" s="19">
        <v>0.25</v>
      </c>
      <c r="AQ13" s="19">
        <f t="shared" si="1"/>
        <v>2.1</v>
      </c>
      <c r="AR13" s="19" t="s">
        <v>48</v>
      </c>
    </row>
    <row r="14" spans="1:44" x14ac:dyDescent="0.35">
      <c r="A14" s="2" t="s">
        <v>4</v>
      </c>
      <c r="B14" s="2" t="s">
        <v>5</v>
      </c>
      <c r="C14" s="2" t="s">
        <v>16</v>
      </c>
      <c r="D14" s="2" t="str">
        <f>VLOOKUP($C14,'[1]Target KPI Sep''25'!$C$5:$J$45,2,FALSE)</f>
        <v>HIGH</v>
      </c>
      <c r="E14" s="21">
        <v>27746925948.597893</v>
      </c>
      <c r="F14" s="21">
        <v>25821882555</v>
      </c>
      <c r="G14" s="23">
        <v>0.93062138136800809</v>
      </c>
      <c r="H14" s="19">
        <v>0.15</v>
      </c>
      <c r="I14" s="19">
        <v>2</v>
      </c>
      <c r="J14" s="19">
        <v>0.3</v>
      </c>
      <c r="K14" s="21">
        <v>25235940028.545067</v>
      </c>
      <c r="L14" s="21">
        <v>23593878216</v>
      </c>
      <c r="M14" s="23">
        <v>0.93493161694441795</v>
      </c>
      <c r="N14" s="19">
        <v>0.15</v>
      </c>
      <c r="O14" s="19">
        <v>2</v>
      </c>
      <c r="P14" s="19">
        <v>0.3</v>
      </c>
      <c r="Q14" s="21">
        <v>2446250836.7778969</v>
      </c>
      <c r="R14" s="21">
        <v>2061432503</v>
      </c>
      <c r="S14" s="23">
        <v>0.84269056631789896</v>
      </c>
      <c r="T14" s="19">
        <v>0.25</v>
      </c>
      <c r="U14" s="19">
        <v>1</v>
      </c>
      <c r="V14" s="19">
        <v>0.25</v>
      </c>
      <c r="W14" s="21">
        <v>312063.76675950584</v>
      </c>
      <c r="X14" s="21">
        <v>288252</v>
      </c>
      <c r="Y14" s="23">
        <v>0.92369582984026288</v>
      </c>
      <c r="Z14" s="19">
        <v>0.2</v>
      </c>
      <c r="AA14" s="19">
        <v>2</v>
      </c>
      <c r="AB14" s="19">
        <v>0.4</v>
      </c>
      <c r="AC14" s="21">
        <v>6949123213</v>
      </c>
      <c r="AD14" s="21">
        <v>6949123213</v>
      </c>
      <c r="AE14" s="21">
        <v>7157596909.3900003</v>
      </c>
      <c r="AF14" s="21">
        <v>7731833675</v>
      </c>
      <c r="AG14" s="23">
        <v>0.11263441991296874</v>
      </c>
      <c r="AH14" s="19">
        <v>0.03</v>
      </c>
      <c r="AI14" s="23">
        <v>1</v>
      </c>
      <c r="AJ14" s="21">
        <v>986</v>
      </c>
      <c r="AK14" s="21">
        <v>812</v>
      </c>
      <c r="AL14" s="22">
        <v>0.82352941176470584</v>
      </c>
      <c r="AM14" s="23">
        <v>0.91176470588235292</v>
      </c>
      <c r="AN14" s="19">
        <v>0.25</v>
      </c>
      <c r="AO14" s="35">
        <v>2</v>
      </c>
      <c r="AP14" s="19">
        <v>0.5</v>
      </c>
      <c r="AQ14" s="19">
        <f t="shared" si="1"/>
        <v>1.75</v>
      </c>
      <c r="AR14" s="19" t="s">
        <v>51</v>
      </c>
    </row>
    <row r="15" spans="1:44" x14ac:dyDescent="0.35">
      <c r="A15" s="2" t="s">
        <v>4</v>
      </c>
      <c r="B15" s="2" t="s">
        <v>5</v>
      </c>
      <c r="C15" s="2" t="s">
        <v>17</v>
      </c>
      <c r="D15" s="2" t="str">
        <f>VLOOKUP($C15,'[1]Target KPI Sep''25'!$C$5:$J$45,2,FALSE)</f>
        <v>HIGH</v>
      </c>
      <c r="E15" s="21">
        <v>30247452908.90987</v>
      </c>
      <c r="F15" s="21">
        <v>27679471413</v>
      </c>
      <c r="G15" s="23">
        <v>0.91510090110253783</v>
      </c>
      <c r="H15" s="19">
        <v>0.15</v>
      </c>
      <c r="I15" s="19">
        <v>2</v>
      </c>
      <c r="J15" s="19">
        <v>0.3</v>
      </c>
      <c r="K15" s="21">
        <v>26931482696.411339</v>
      </c>
      <c r="L15" s="21">
        <v>24756802156</v>
      </c>
      <c r="M15" s="23">
        <v>0.91925136224671666</v>
      </c>
      <c r="N15" s="19">
        <v>0.15</v>
      </c>
      <c r="O15" s="19">
        <v>2</v>
      </c>
      <c r="P15" s="19">
        <v>0.3</v>
      </c>
      <c r="Q15" s="21">
        <v>884963010.40362966</v>
      </c>
      <c r="R15" s="21">
        <v>766357406</v>
      </c>
      <c r="S15" s="23">
        <v>0.8659767662497736</v>
      </c>
      <c r="T15" s="19">
        <v>0.25</v>
      </c>
      <c r="U15" s="19">
        <v>2</v>
      </c>
      <c r="V15" s="19">
        <v>0.5</v>
      </c>
      <c r="W15" s="21">
        <v>405542.99730114429</v>
      </c>
      <c r="X15" s="21">
        <v>368176</v>
      </c>
      <c r="Y15" s="23">
        <v>0.90785934524866996</v>
      </c>
      <c r="Z15" s="19">
        <v>0.2</v>
      </c>
      <c r="AA15" s="19">
        <v>2</v>
      </c>
      <c r="AB15" s="19">
        <v>0.4</v>
      </c>
      <c r="AC15" s="21">
        <v>8684429675</v>
      </c>
      <c r="AD15" s="21">
        <v>8684429675</v>
      </c>
      <c r="AE15" s="21">
        <v>8944962565.25</v>
      </c>
      <c r="AF15" s="21">
        <v>8418588687</v>
      </c>
      <c r="AG15" s="23">
        <v>-3.0611220074161061E-2</v>
      </c>
      <c r="AH15" s="19">
        <v>0.03</v>
      </c>
      <c r="AI15" s="23">
        <v>0</v>
      </c>
      <c r="AJ15" s="21">
        <v>1262</v>
      </c>
      <c r="AK15" s="21">
        <v>645</v>
      </c>
      <c r="AL15" s="22">
        <v>0.5110935023771791</v>
      </c>
      <c r="AM15" s="23">
        <v>0.25554675118858955</v>
      </c>
      <c r="AN15" s="19">
        <v>0.25</v>
      </c>
      <c r="AO15" s="35">
        <v>1</v>
      </c>
      <c r="AP15" s="19">
        <v>0.25</v>
      </c>
      <c r="AQ15" s="19">
        <f t="shared" si="1"/>
        <v>1.75</v>
      </c>
      <c r="AR15" s="19" t="s">
        <v>51</v>
      </c>
    </row>
    <row r="16" spans="1:44" x14ac:dyDescent="0.35">
      <c r="C16" s="37" t="s">
        <v>52</v>
      </c>
      <c r="AG16" s="34"/>
    </row>
    <row r="17" spans="3:44" x14ac:dyDescent="0.35">
      <c r="C17" s="26" t="s">
        <v>53</v>
      </c>
      <c r="D17" s="19"/>
      <c r="E17" s="27">
        <f>SUM(E4:E6)</f>
        <v>143566878391.10208</v>
      </c>
      <c r="F17" s="21">
        <f>SUM(F4:F6)</f>
        <v>144203117465</v>
      </c>
      <c r="G17" s="23">
        <f>F17/E17</f>
        <v>1.0044316563891895</v>
      </c>
      <c r="H17" s="19">
        <v>0.15</v>
      </c>
      <c r="I17" s="19">
        <f>SUM(I4:I6)</f>
        <v>9</v>
      </c>
      <c r="J17" s="19">
        <f>SUM(J4:J6)</f>
        <v>1.3499999999999999</v>
      </c>
      <c r="K17" s="21">
        <f t="shared" ref="K17:L17" si="2">SUM(K4:K6)</f>
        <v>128156532231.67348</v>
      </c>
      <c r="L17" s="21">
        <f t="shared" si="2"/>
        <v>129305110565</v>
      </c>
      <c r="M17" s="23">
        <f>L17/K17</f>
        <v>1.0089623081502408</v>
      </c>
      <c r="N17" s="19">
        <v>0.15</v>
      </c>
      <c r="O17" s="21">
        <f t="shared" ref="O17:P17" si="3">SUM(O4:O6)</f>
        <v>9</v>
      </c>
      <c r="P17" s="21">
        <f t="shared" si="3"/>
        <v>1.3499999999999999</v>
      </c>
      <c r="Q17" s="21">
        <f t="shared" ref="Q17:R17" si="4">SUM(Q4:Q6)</f>
        <v>12823203313.840488</v>
      </c>
      <c r="R17" s="21">
        <f t="shared" si="4"/>
        <v>12416701511</v>
      </c>
      <c r="S17" s="23">
        <f>R17/Q17</f>
        <v>0.96829951199465591</v>
      </c>
      <c r="T17" s="19">
        <v>0.25</v>
      </c>
      <c r="U17" s="21">
        <f t="shared" ref="U17:X17" si="5">SUM(U4:U6)</f>
        <v>7</v>
      </c>
      <c r="V17" s="21">
        <f t="shared" si="5"/>
        <v>1.75</v>
      </c>
      <c r="W17" s="21">
        <f t="shared" si="5"/>
        <v>1685876.6000497944</v>
      </c>
      <c r="X17" s="21">
        <f t="shared" si="5"/>
        <v>1614353</v>
      </c>
      <c r="Y17" s="23">
        <f>X17/W17</f>
        <v>0.95757483077487293</v>
      </c>
      <c r="Z17" s="19">
        <v>0.2</v>
      </c>
      <c r="AA17" s="21">
        <f t="shared" ref="AA17:AF17" si="6">SUM(AA4:AA6)</f>
        <v>9</v>
      </c>
      <c r="AB17" s="21">
        <f t="shared" si="6"/>
        <v>1.8000000000000003</v>
      </c>
      <c r="AC17" s="21">
        <f t="shared" si="6"/>
        <v>20967410756</v>
      </c>
      <c r="AD17" s="21">
        <f t="shared" si="6"/>
        <v>20967410756</v>
      </c>
      <c r="AE17" s="21">
        <f t="shared" si="6"/>
        <v>21596433078.68</v>
      </c>
      <c r="AF17" s="21">
        <f t="shared" si="6"/>
        <v>23024342775</v>
      </c>
      <c r="AG17" s="24">
        <f>AF17/AD17-1</f>
        <v>9.8101384235599554E-2</v>
      </c>
      <c r="AH17" s="19">
        <v>0.03</v>
      </c>
      <c r="AI17" s="23">
        <f>IF(IF((AG17/AH17)&lt;=0%,0%,(AG5/AH5))&gt;100%,100%,IF((AG5/AH5)&lt;=0%,0%,(AG5/AH5)))</f>
        <v>1</v>
      </c>
      <c r="AJ17" s="21">
        <f t="shared" ref="AJ17:AK17" si="7">SUM(AJ4:AJ6)</f>
        <v>4151</v>
      </c>
      <c r="AK17" s="21">
        <f t="shared" si="7"/>
        <v>2664</v>
      </c>
      <c r="AL17" s="23">
        <f>AK17/AJ17</f>
        <v>0.64177306673090817</v>
      </c>
      <c r="AM17" s="23">
        <f>(AL17+AI17)/2</f>
        <v>0.82088653336545403</v>
      </c>
      <c r="AN17" s="19">
        <v>0.25</v>
      </c>
      <c r="AO17" s="35">
        <f>IF(AM17&lt;=85%,1,IF(AM5&lt;=95%,2,3))</f>
        <v>1</v>
      </c>
      <c r="AP17" s="19">
        <f>AN17*AO17</f>
        <v>0.25</v>
      </c>
      <c r="AQ17" s="19">
        <f t="shared" ref="AQ17:AQ21" si="8">SUM(J17,P17,V17,AB17,AP17)</f>
        <v>6.5</v>
      </c>
      <c r="AR17" s="19"/>
    </row>
    <row r="18" spans="3:44" x14ac:dyDescent="0.35">
      <c r="C18" s="26" t="s">
        <v>54</v>
      </c>
      <c r="D18" s="19"/>
      <c r="E18" s="27">
        <f>E7+E8+E12</f>
        <v>103967189596.89774</v>
      </c>
      <c r="F18" s="21">
        <f>F7+F8+F12</f>
        <v>99583416549</v>
      </c>
      <c r="G18" s="23">
        <f t="shared" ref="G18:G21" si="9">F18/E18</f>
        <v>0.95783503367846601</v>
      </c>
      <c r="H18" s="19">
        <v>0.15</v>
      </c>
      <c r="I18" s="19">
        <f>I7+I8+I12</f>
        <v>7</v>
      </c>
      <c r="J18" s="19">
        <f>J7+J8+J12</f>
        <v>1.0499999999999998</v>
      </c>
      <c r="K18" s="21">
        <f t="shared" ref="K18:L18" si="10">K7+K8+K12</f>
        <v>94561051423.385788</v>
      </c>
      <c r="L18" s="21">
        <f t="shared" si="10"/>
        <v>90653751570</v>
      </c>
      <c r="M18" s="23">
        <f t="shared" ref="M18:M21" si="11">L18/K18</f>
        <v>0.958679606512714</v>
      </c>
      <c r="N18" s="19">
        <v>0.2</v>
      </c>
      <c r="O18" s="21">
        <f t="shared" ref="O18:P18" si="12">O7+O8+O12</f>
        <v>7</v>
      </c>
      <c r="P18" s="21">
        <f t="shared" si="12"/>
        <v>1.4000000000000001</v>
      </c>
      <c r="Q18" s="21">
        <f t="shared" ref="Q18:R18" si="13">Q7+Q8+Q12</f>
        <v>306291738.07894903</v>
      </c>
      <c r="R18" s="21">
        <f t="shared" si="13"/>
        <v>245578908</v>
      </c>
      <c r="S18" s="23">
        <f t="shared" ref="S18:S21" si="14">R18/Q18</f>
        <v>0.80178103901940756</v>
      </c>
      <c r="T18" s="19">
        <v>0.2</v>
      </c>
      <c r="U18" s="21">
        <f t="shared" ref="U18:X18" si="15">U7+U8+U12</f>
        <v>4</v>
      </c>
      <c r="V18" s="21">
        <f t="shared" si="15"/>
        <v>0.8</v>
      </c>
      <c r="W18" s="21">
        <f t="shared" si="15"/>
        <v>1087703.0863821763</v>
      </c>
      <c r="X18" s="21">
        <f t="shared" si="15"/>
        <v>1036337</v>
      </c>
      <c r="Y18" s="23">
        <f t="shared" ref="Y18:Y21" si="16">X18/W18</f>
        <v>0.9527756360855556</v>
      </c>
      <c r="Z18" s="19">
        <v>0.2</v>
      </c>
      <c r="AA18" s="21">
        <f t="shared" ref="AA18:AF18" si="17">AA7+AA8+AA12</f>
        <v>8</v>
      </c>
      <c r="AB18" s="21">
        <f t="shared" si="17"/>
        <v>1.6</v>
      </c>
      <c r="AC18" s="21">
        <f t="shared" si="17"/>
        <v>20438087760</v>
      </c>
      <c r="AD18" s="21">
        <f t="shared" si="17"/>
        <v>20438087760</v>
      </c>
      <c r="AE18" s="21">
        <f t="shared" si="17"/>
        <v>21051230392.800003</v>
      </c>
      <c r="AF18" s="21">
        <f t="shared" si="17"/>
        <v>20039385916</v>
      </c>
      <c r="AG18" s="24">
        <f t="shared" ref="AG18:AG21" si="18">AF18/AD18-1</f>
        <v>-1.9507786084582257E-2</v>
      </c>
      <c r="AH18" s="19">
        <v>0.03</v>
      </c>
      <c r="AI18" s="23">
        <f t="shared" ref="AI18:AI21" si="19">IF(IF((AG18/AH18)&lt;=0%,0%,(AG6/AH6))&gt;100%,100%,IF((AG6/AH6)&lt;=0%,0%,(AG6/AH6)))</f>
        <v>0.24517525836166659</v>
      </c>
      <c r="AJ18" s="21">
        <f t="shared" ref="AJ18:AK18" si="20">AJ7+AJ8+AJ12</f>
        <v>4031</v>
      </c>
      <c r="AK18" s="21">
        <f t="shared" si="20"/>
        <v>2126</v>
      </c>
      <c r="AL18" s="23">
        <f t="shared" ref="AL18:AL21" si="21">AK18/AJ18</f>
        <v>0.52741255271644749</v>
      </c>
      <c r="AM18" s="23">
        <f t="shared" ref="AM18:AM21" si="22">(AL18+AI18)/2</f>
        <v>0.38629390553905707</v>
      </c>
      <c r="AN18" s="19">
        <v>0.25</v>
      </c>
      <c r="AO18" s="35">
        <f t="shared" ref="AO18:AO21" si="23">IF(AM18&lt;=85%,1,IF(AM6&lt;=95%,2,3))</f>
        <v>1</v>
      </c>
      <c r="AP18" s="19">
        <f t="shared" ref="AP18:AP21" si="24">AN18*AO18</f>
        <v>0.25</v>
      </c>
      <c r="AQ18" s="19">
        <f t="shared" si="8"/>
        <v>5.0999999999999996</v>
      </c>
      <c r="AR18" s="19"/>
    </row>
    <row r="19" spans="3:44" x14ac:dyDescent="0.35">
      <c r="C19" s="26" t="s">
        <v>55</v>
      </c>
      <c r="D19" s="19"/>
      <c r="E19" s="27">
        <f>E9+E13+E11</f>
        <v>113588260806.37332</v>
      </c>
      <c r="F19" s="21">
        <f>F9+F13+F11</f>
        <v>108917227365</v>
      </c>
      <c r="G19" s="23">
        <f t="shared" si="9"/>
        <v>0.95887749835930902</v>
      </c>
      <c r="H19" s="19">
        <v>0.15</v>
      </c>
      <c r="I19" s="19">
        <f>I9+I13+I11</f>
        <v>9</v>
      </c>
      <c r="J19" s="19">
        <f>J9+J13+J11</f>
        <v>1.3499999999999999</v>
      </c>
      <c r="K19" s="21">
        <f t="shared" ref="K19:L19" si="25">K9+K13+K11</f>
        <v>101529794842.58664</v>
      </c>
      <c r="L19" s="21">
        <f t="shared" si="25"/>
        <v>97460059650</v>
      </c>
      <c r="M19" s="23">
        <f t="shared" si="11"/>
        <v>0.95991585328330054</v>
      </c>
      <c r="N19" s="19">
        <v>0.18</v>
      </c>
      <c r="O19" s="21">
        <f t="shared" ref="O19:P19" si="26">O9+O13+O11</f>
        <v>9</v>
      </c>
      <c r="P19" s="21">
        <f t="shared" si="26"/>
        <v>1.6500000000000001</v>
      </c>
      <c r="Q19" s="21">
        <f t="shared" ref="Q19:R19" si="27">Q9+Q13+Q11</f>
        <v>307058674.02164745</v>
      </c>
      <c r="R19" s="21">
        <f t="shared" si="27"/>
        <v>244940407</v>
      </c>
      <c r="S19" s="23">
        <f t="shared" si="14"/>
        <v>0.79769903188838709</v>
      </c>
      <c r="T19" s="19">
        <v>0.21</v>
      </c>
      <c r="U19" s="21">
        <f t="shared" ref="U19:X19" si="28">U9+U13+U11</f>
        <v>5</v>
      </c>
      <c r="V19" s="21">
        <f t="shared" si="28"/>
        <v>1.1000000000000001</v>
      </c>
      <c r="W19" s="21">
        <f t="shared" si="28"/>
        <v>1300357.7472927631</v>
      </c>
      <c r="X19" s="21">
        <f t="shared" si="28"/>
        <v>1266990</v>
      </c>
      <c r="Y19" s="23">
        <f t="shared" si="16"/>
        <v>0.97433956358376606</v>
      </c>
      <c r="Z19" s="19">
        <v>0.2</v>
      </c>
      <c r="AA19" s="21">
        <f t="shared" ref="AA19:AF19" si="29">AA9+AA13+AA11</f>
        <v>9</v>
      </c>
      <c r="AB19" s="21">
        <f t="shared" si="29"/>
        <v>1.8000000000000003</v>
      </c>
      <c r="AC19" s="21">
        <f t="shared" si="29"/>
        <v>21254019443</v>
      </c>
      <c r="AD19" s="21">
        <f t="shared" si="29"/>
        <v>21254019443</v>
      </c>
      <c r="AE19" s="21">
        <f t="shared" si="29"/>
        <v>21891640026.290001</v>
      </c>
      <c r="AF19" s="21">
        <f t="shared" si="29"/>
        <v>20326416432</v>
      </c>
      <c r="AG19" s="24">
        <f t="shared" si="18"/>
        <v>-4.3643651192081023E-2</v>
      </c>
      <c r="AH19" s="19">
        <v>0.03</v>
      </c>
      <c r="AI19" s="23">
        <f t="shared" si="19"/>
        <v>0</v>
      </c>
      <c r="AJ19" s="21">
        <f t="shared" ref="AJ19:AK19" si="30">AJ9+AJ13+AJ11</f>
        <v>3845</v>
      </c>
      <c r="AK19" s="21">
        <f t="shared" si="30"/>
        <v>1891</v>
      </c>
      <c r="AL19" s="23">
        <f t="shared" si="21"/>
        <v>0.49180754226267881</v>
      </c>
      <c r="AM19" s="23">
        <f t="shared" si="22"/>
        <v>0.2459037711313394</v>
      </c>
      <c r="AN19" s="19">
        <v>0.25</v>
      </c>
      <c r="AO19" s="35">
        <f t="shared" si="23"/>
        <v>1</v>
      </c>
      <c r="AP19" s="19">
        <f t="shared" si="24"/>
        <v>0.25</v>
      </c>
      <c r="AQ19" s="19">
        <f t="shared" si="8"/>
        <v>6.15</v>
      </c>
      <c r="AR19" s="19"/>
    </row>
    <row r="20" spans="3:44" x14ac:dyDescent="0.35">
      <c r="C20" s="26" t="s">
        <v>56</v>
      </c>
      <c r="D20" s="19"/>
      <c r="E20" s="27">
        <f>E10+E14+E15</f>
        <v>88527495846.207764</v>
      </c>
      <c r="F20" s="21">
        <f>F10+F14+F15</f>
        <v>82373908479</v>
      </c>
      <c r="G20" s="23">
        <f t="shared" si="9"/>
        <v>0.93048953538798918</v>
      </c>
      <c r="H20" s="19">
        <v>0.15</v>
      </c>
      <c r="I20" s="19">
        <f>I10+I14+I15</f>
        <v>6</v>
      </c>
      <c r="J20" s="19">
        <f>J10+J14+J15</f>
        <v>0.89999999999999991</v>
      </c>
      <c r="K20" s="21">
        <f t="shared" ref="K20:L20" si="31">K10+K14+K15</f>
        <v>80062079101.443054</v>
      </c>
      <c r="L20" s="21">
        <f t="shared" si="31"/>
        <v>75052524161</v>
      </c>
      <c r="M20" s="23">
        <f t="shared" si="11"/>
        <v>0.93742911754645197</v>
      </c>
      <c r="N20" s="19">
        <v>0.15</v>
      </c>
      <c r="O20" s="21">
        <f t="shared" ref="O20:P20" si="32">O10+O14+O15</f>
        <v>7</v>
      </c>
      <c r="P20" s="21">
        <f t="shared" si="32"/>
        <v>1.05</v>
      </c>
      <c r="Q20" s="21">
        <f t="shared" ref="Q20:R20" si="33">Q10+Q14+Q15</f>
        <v>5588888503.5674591</v>
      </c>
      <c r="R20" s="21">
        <f t="shared" si="33"/>
        <v>4756246910</v>
      </c>
      <c r="S20" s="23">
        <f t="shared" si="14"/>
        <v>0.85101839246999234</v>
      </c>
      <c r="T20" s="19">
        <v>0.25</v>
      </c>
      <c r="U20" s="21">
        <f t="shared" ref="U20:X20" si="34">U10+U14+U15</f>
        <v>5</v>
      </c>
      <c r="V20" s="21">
        <f t="shared" si="34"/>
        <v>1.25</v>
      </c>
      <c r="W20" s="21">
        <f t="shared" si="34"/>
        <v>1098312.2393171894</v>
      </c>
      <c r="X20" s="21">
        <f t="shared" si="34"/>
        <v>998415</v>
      </c>
      <c r="Y20" s="23">
        <f t="shared" si="16"/>
        <v>0.90904477275123996</v>
      </c>
      <c r="Z20" s="19">
        <v>0.2</v>
      </c>
      <c r="AA20" s="21">
        <f t="shared" ref="AA20:AF20" si="35">AA10+AA14+AA15</f>
        <v>6</v>
      </c>
      <c r="AB20" s="21">
        <f t="shared" si="35"/>
        <v>1.2000000000000002</v>
      </c>
      <c r="AC20" s="21">
        <f t="shared" si="35"/>
        <v>22201983277</v>
      </c>
      <c r="AD20" s="21">
        <f t="shared" si="35"/>
        <v>22201983277</v>
      </c>
      <c r="AE20" s="21">
        <f t="shared" si="35"/>
        <v>22868042775.310001</v>
      </c>
      <c r="AF20" s="21">
        <f t="shared" si="35"/>
        <v>22729737204</v>
      </c>
      <c r="AG20" s="24">
        <f t="shared" si="18"/>
        <v>2.3770575827193108E-2</v>
      </c>
      <c r="AH20" s="19">
        <v>0.03</v>
      </c>
      <c r="AI20" s="23">
        <f t="shared" si="19"/>
        <v>0</v>
      </c>
      <c r="AJ20" s="21">
        <f t="shared" ref="AJ20:AK20" si="36">AJ10+AJ14+AJ15</f>
        <v>4772</v>
      </c>
      <c r="AK20" s="21">
        <f t="shared" si="36"/>
        <v>2922</v>
      </c>
      <c r="AL20" s="23">
        <f t="shared" si="21"/>
        <v>0.61232187761944679</v>
      </c>
      <c r="AM20" s="23">
        <f t="shared" si="22"/>
        <v>0.30616093880972339</v>
      </c>
      <c r="AN20" s="19">
        <v>0.25</v>
      </c>
      <c r="AO20" s="35">
        <f t="shared" si="23"/>
        <v>1</v>
      </c>
      <c r="AP20" s="19">
        <f t="shared" si="24"/>
        <v>0.25</v>
      </c>
      <c r="AQ20" s="19">
        <f t="shared" si="8"/>
        <v>4.6500000000000004</v>
      </c>
      <c r="AR20" s="19"/>
    </row>
    <row r="21" spans="3:44" x14ac:dyDescent="0.35">
      <c r="C21" s="28" t="s">
        <v>5</v>
      </c>
      <c r="D21" s="29"/>
      <c r="E21" s="30">
        <f>SUM(E17:E20)</f>
        <v>449649824640.58093</v>
      </c>
      <c r="F21" s="31">
        <f>SUM(F17:F20)</f>
        <v>435077669858</v>
      </c>
      <c r="G21" s="32">
        <f t="shared" si="9"/>
        <v>0.96759221513267812</v>
      </c>
      <c r="H21" s="29">
        <v>0.15</v>
      </c>
      <c r="I21" s="29">
        <f>SUM(I17:I20)</f>
        <v>31</v>
      </c>
      <c r="J21" s="29">
        <f>SUM(J17:J20)</f>
        <v>4.6499999999999986</v>
      </c>
      <c r="K21" s="31">
        <f t="shared" ref="K21:L21" si="37">SUM(K17:K20)</f>
        <v>404309457599.08893</v>
      </c>
      <c r="L21" s="31">
        <f t="shared" si="37"/>
        <v>392471445946</v>
      </c>
      <c r="M21" s="32">
        <f t="shared" si="11"/>
        <v>0.97072041865311143</v>
      </c>
      <c r="N21" s="29">
        <f>AVERAGE(N17:N20)</f>
        <v>0.17</v>
      </c>
      <c r="O21" s="31">
        <f t="shared" ref="O21" si="38">SUM(O17:O20)</f>
        <v>32</v>
      </c>
      <c r="P21" s="31">
        <f t="shared" ref="P21" si="39">SUM(P17:P20)</f>
        <v>5.45</v>
      </c>
      <c r="Q21" s="31">
        <f t="shared" ref="Q21" si="40">SUM(Q17:Q20)</f>
        <v>19025442229.508545</v>
      </c>
      <c r="R21" s="31">
        <f t="shared" ref="R21" si="41">SUM(R17:R20)</f>
        <v>17663467736</v>
      </c>
      <c r="S21" s="32">
        <f t="shared" si="14"/>
        <v>0.92841299155737278</v>
      </c>
      <c r="T21" s="29">
        <f>AVERAGE(T17:T20)</f>
        <v>0.22750000000000001</v>
      </c>
      <c r="U21" s="31">
        <f t="shared" ref="U21" si="42">SUM(U17:U20)</f>
        <v>21</v>
      </c>
      <c r="V21" s="31">
        <f t="shared" ref="V21" si="43">SUM(V17:V20)</f>
        <v>4.9000000000000004</v>
      </c>
      <c r="W21" s="31">
        <f t="shared" ref="W21" si="44">SUM(W17:W20)</f>
        <v>5172249.673041923</v>
      </c>
      <c r="X21" s="31">
        <f t="shared" ref="X21" si="45">SUM(X17:X20)</f>
        <v>4916095</v>
      </c>
      <c r="Y21" s="32">
        <f t="shared" si="16"/>
        <v>0.9504751917957448</v>
      </c>
      <c r="Z21" s="29">
        <v>0.2</v>
      </c>
      <c r="AA21" s="31">
        <f t="shared" ref="AA21" si="46">SUM(AA17:AA20)</f>
        <v>32</v>
      </c>
      <c r="AB21" s="31">
        <f t="shared" ref="AB21" si="47">SUM(AB17:AB20)</f>
        <v>6.4000000000000012</v>
      </c>
      <c r="AC21" s="31">
        <f t="shared" ref="AC21" si="48">SUM(AC17:AC20)</f>
        <v>84861501236</v>
      </c>
      <c r="AD21" s="31">
        <f t="shared" ref="AD21" si="49">SUM(AD17:AD20)</f>
        <v>84861501236</v>
      </c>
      <c r="AE21" s="31">
        <f t="shared" ref="AE21" si="50">SUM(AE17:AE20)</f>
        <v>87407346273.080002</v>
      </c>
      <c r="AF21" s="31">
        <f t="shared" ref="AF21" si="51">SUM(AF17:AF20)</f>
        <v>86119882327</v>
      </c>
      <c r="AG21" s="33">
        <f t="shared" si="18"/>
        <v>1.4828645176809152E-2</v>
      </c>
      <c r="AH21" s="29">
        <v>0.03</v>
      </c>
      <c r="AI21" s="32">
        <f t="shared" si="19"/>
        <v>0</v>
      </c>
      <c r="AJ21" s="31">
        <f t="shared" ref="AJ21" si="52">SUM(AJ17:AJ20)</f>
        <v>16799</v>
      </c>
      <c r="AK21" s="31">
        <f t="shared" ref="AK21" si="53">SUM(AK17:AK20)</f>
        <v>9603</v>
      </c>
      <c r="AL21" s="32">
        <f t="shared" si="21"/>
        <v>0.5716411691172093</v>
      </c>
      <c r="AM21" s="32">
        <f t="shared" si="22"/>
        <v>0.28582058455860465</v>
      </c>
      <c r="AN21" s="29">
        <v>0.25</v>
      </c>
      <c r="AO21" s="36">
        <f t="shared" si="23"/>
        <v>1</v>
      </c>
      <c r="AP21" s="29">
        <f t="shared" si="24"/>
        <v>0.25</v>
      </c>
      <c r="AQ21" s="29">
        <f t="shared" si="8"/>
        <v>21.65</v>
      </c>
      <c r="AR21" s="29"/>
    </row>
  </sheetData>
  <mergeCells count="7">
    <mergeCell ref="AQ2:AR2"/>
    <mergeCell ref="A2:A3"/>
    <mergeCell ref="B2:B3"/>
    <mergeCell ref="C2:C3"/>
    <mergeCell ref="D2:D3"/>
    <mergeCell ref="E2:AB2"/>
    <mergeCell ref="AC2:AP2"/>
  </mergeCells>
  <pageMargins left="0.7" right="0.7" top="0.75" bottom="0.75" header="0.3" footer="0.3"/>
  <headerFooter>
    <oddFooter>&amp;L_x000D_&amp;1#&amp;"Aptos"&amp;8&amp;K000000 Internal</oddFooter>
  </headerFooter>
  <ignoredErrors>
    <ignoredError sqref="E17 F17:F21 O17:P17 Q17:R1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80FD-3E17-4A56-8A6B-91360941D0BB}">
  <dimension ref="A1:AR21"/>
  <sheetViews>
    <sheetView workbookViewId="0">
      <selection activeCell="L12" sqref="L12"/>
    </sheetView>
  </sheetViews>
  <sheetFormatPr defaultRowHeight="14.5" x14ac:dyDescent="0.35"/>
  <cols>
    <col min="2" max="2" width="10.453125" bestFit="1" customWidth="1"/>
    <col min="3" max="3" width="18.26953125" bestFit="1" customWidth="1"/>
    <col min="4" max="4" width="9.6328125" bestFit="1" customWidth="1"/>
    <col min="5" max="5" width="15.81640625" bestFit="1" customWidth="1"/>
    <col min="6" max="6" width="15.81640625" customWidth="1"/>
    <col min="7" max="7" width="5.90625" bestFit="1" customWidth="1"/>
    <col min="8" max="8" width="6.6328125" bestFit="1" customWidth="1"/>
    <col min="9" max="9" width="5.54296875" bestFit="1" customWidth="1"/>
    <col min="10" max="10" width="7.1796875" bestFit="1" customWidth="1"/>
    <col min="11" max="11" width="15.81640625" bestFit="1" customWidth="1"/>
    <col min="12" max="12" width="15.81640625" customWidth="1"/>
    <col min="13" max="13" width="5.90625" bestFit="1" customWidth="1"/>
    <col min="14" max="14" width="6.6328125" bestFit="1" customWidth="1"/>
    <col min="15" max="15" width="5.54296875" bestFit="1" customWidth="1"/>
    <col min="16" max="16" width="6.453125" bestFit="1" customWidth="1"/>
    <col min="17" max="17" width="14.81640625" bestFit="1" customWidth="1"/>
    <col min="18" max="18" width="14.81640625" customWidth="1"/>
    <col min="19" max="19" width="5.90625" bestFit="1" customWidth="1"/>
    <col min="20" max="20" width="6.81640625" bestFit="1" customWidth="1"/>
    <col min="21" max="21" width="5.54296875" bestFit="1" customWidth="1"/>
    <col min="22" max="22" width="7.26953125" bestFit="1" customWidth="1"/>
    <col min="23" max="23" width="12.81640625" bestFit="1" customWidth="1"/>
    <col min="24" max="24" width="10.1796875" customWidth="1"/>
    <col min="25" max="25" width="5.90625" bestFit="1" customWidth="1"/>
    <col min="26" max="26" width="6.6328125" bestFit="1" customWidth="1"/>
    <col min="27" max="28" width="5.54296875" bestFit="1" customWidth="1"/>
    <col min="29" max="29" width="14.81640625" bestFit="1" customWidth="1"/>
    <col min="30" max="32" width="14.81640625" customWidth="1"/>
    <col min="33" max="33" width="8.36328125" bestFit="1" customWidth="1"/>
    <col min="34" max="34" width="6.81640625" bestFit="1" customWidth="1"/>
    <col min="35" max="35" width="6.90625" bestFit="1" customWidth="1"/>
    <col min="36" max="36" width="7.6328125" bestFit="1" customWidth="1"/>
    <col min="37" max="37" width="6.81640625" bestFit="1" customWidth="1"/>
    <col min="38" max="38" width="6" bestFit="1" customWidth="1"/>
    <col min="39" max="39" width="6.90625" bestFit="1" customWidth="1"/>
    <col min="40" max="40" width="6.6328125" bestFit="1" customWidth="1"/>
    <col min="41" max="42" width="6.1796875" bestFit="1" customWidth="1"/>
    <col min="43" max="43" width="5.6328125" bestFit="1" customWidth="1"/>
    <col min="44" max="44" width="6.1796875" bestFit="1" customWidth="1"/>
  </cols>
  <sheetData>
    <row r="1" spans="1:44" s="42" customFormat="1" x14ac:dyDescent="0.35">
      <c r="E1" s="42" t="s">
        <v>58</v>
      </c>
      <c r="K1" s="42" t="s">
        <v>58</v>
      </c>
      <c r="Q1" s="42" t="s">
        <v>105</v>
      </c>
      <c r="W1" s="42" t="s">
        <v>58</v>
      </c>
      <c r="AC1" s="42" t="s">
        <v>106</v>
      </c>
    </row>
    <row r="2" spans="1:44" x14ac:dyDescent="0.35">
      <c r="A2" s="1" t="s">
        <v>0</v>
      </c>
      <c r="B2" s="1" t="s">
        <v>1</v>
      </c>
      <c r="C2" s="1" t="s">
        <v>2</v>
      </c>
      <c r="D2" s="1" t="s">
        <v>3</v>
      </c>
      <c r="E2" s="4" t="s">
        <v>18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 t="s">
        <v>19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7"/>
      <c r="AQ2" s="8" t="s">
        <v>20</v>
      </c>
      <c r="AR2" s="8"/>
    </row>
    <row r="3" spans="1:44" ht="58" x14ac:dyDescent="0.35">
      <c r="A3" s="1"/>
      <c r="B3" s="1"/>
      <c r="C3" s="1"/>
      <c r="D3" s="1"/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26</v>
      </c>
      <c r="K3" s="10" t="s">
        <v>27</v>
      </c>
      <c r="L3" s="10" t="s">
        <v>22</v>
      </c>
      <c r="M3" s="10" t="s">
        <v>23</v>
      </c>
      <c r="N3" s="10" t="s">
        <v>24</v>
      </c>
      <c r="O3" s="10" t="s">
        <v>25</v>
      </c>
      <c r="P3" s="10" t="s">
        <v>28</v>
      </c>
      <c r="Q3" s="11" t="s">
        <v>29</v>
      </c>
      <c r="R3" s="11" t="s">
        <v>22</v>
      </c>
      <c r="S3" s="11" t="s">
        <v>23</v>
      </c>
      <c r="T3" s="11" t="s">
        <v>24</v>
      </c>
      <c r="U3" s="11" t="s">
        <v>25</v>
      </c>
      <c r="V3" s="11" t="s">
        <v>30</v>
      </c>
      <c r="W3" s="12" t="s">
        <v>31</v>
      </c>
      <c r="X3" s="12" t="s">
        <v>22</v>
      </c>
      <c r="Y3" s="12" t="s">
        <v>23</v>
      </c>
      <c r="Z3" s="12" t="s">
        <v>24</v>
      </c>
      <c r="AA3" s="12" t="s">
        <v>25</v>
      </c>
      <c r="AB3" s="12" t="s">
        <v>32</v>
      </c>
      <c r="AC3" s="13" t="s">
        <v>33</v>
      </c>
      <c r="AD3" s="13" t="s">
        <v>34</v>
      </c>
      <c r="AE3" s="13" t="s">
        <v>35</v>
      </c>
      <c r="AF3" s="13" t="s">
        <v>36</v>
      </c>
      <c r="AG3" s="13" t="s">
        <v>37</v>
      </c>
      <c r="AH3" s="13" t="s">
        <v>38</v>
      </c>
      <c r="AI3" s="13" t="s">
        <v>39</v>
      </c>
      <c r="AJ3" s="14" t="s">
        <v>40</v>
      </c>
      <c r="AK3" s="14" t="s">
        <v>41</v>
      </c>
      <c r="AL3" s="14" t="s">
        <v>42</v>
      </c>
      <c r="AM3" s="15" t="s">
        <v>43</v>
      </c>
      <c r="AN3" s="15" t="s">
        <v>24</v>
      </c>
      <c r="AO3" s="15" t="s">
        <v>44</v>
      </c>
      <c r="AP3" s="15" t="s">
        <v>45</v>
      </c>
      <c r="AQ3" s="16" t="s">
        <v>46</v>
      </c>
      <c r="AR3" s="16" t="s">
        <v>47</v>
      </c>
    </row>
    <row r="4" spans="1:44" x14ac:dyDescent="0.35">
      <c r="A4" s="2" t="s">
        <v>4</v>
      </c>
      <c r="B4" s="2" t="s">
        <v>5</v>
      </c>
      <c r="C4" s="2" t="s">
        <v>6</v>
      </c>
      <c r="D4" s="3" t="str">
        <f>VLOOKUP($C4,'[2]Target KPI Sep''25'!$C$5:$J$45,2,FALSE)</f>
        <v>VERY HIGH</v>
      </c>
      <c r="E4" s="39">
        <v>23480954860.53957</v>
      </c>
      <c r="F4" s="21">
        <f>_xlfn.XLOOKUP(C4,'[3]L1 Rev'!$B$11:$B$22,'[3]L1 Rev'!$BC$11:$BC$22)</f>
        <v>17440237800</v>
      </c>
      <c r="G4" s="23">
        <f t="shared" ref="G4:G15" si="0">F4/E4</f>
        <v>0.74273971836251129</v>
      </c>
      <c r="H4" s="22">
        <v>0.15</v>
      </c>
      <c r="I4" s="20">
        <f>IF(G4&lt;=85%,1,IF(G4&lt;=95%,2,3))</f>
        <v>1</v>
      </c>
      <c r="J4" s="20">
        <f>I4*H4</f>
        <v>0.15</v>
      </c>
      <c r="K4" s="39">
        <v>20976902505.5951</v>
      </c>
      <c r="L4" s="21">
        <f>_xlfn.XLOOKUP(C4,'[3]L1 Rev'!$B$11:$B$22,'[3]L1 Rev'!$G$11:$G$22)</f>
        <v>15583227606</v>
      </c>
      <c r="M4" s="23">
        <f t="shared" ref="M4:M15" si="1">L4/K4</f>
        <v>0.74287553187814725</v>
      </c>
      <c r="N4" s="22">
        <f>VLOOKUP($D4,[2]Weight!$G$3:$L$5,3,FALSE)</f>
        <v>0.15</v>
      </c>
      <c r="O4" s="20">
        <f>IF(M4&lt;=85%,1,IF(M4&lt;=95%,2,3))</f>
        <v>1</v>
      </c>
      <c r="P4" s="20">
        <f t="shared" ref="P4:P15" si="2">O4*N4</f>
        <v>0.15</v>
      </c>
      <c r="Q4" s="39">
        <v>2332863191.8171754</v>
      </c>
      <c r="R4" s="21">
        <f>_xlfn.XLOOKUP(C4,Sheet3!G:G,Sheet3!H:H)</f>
        <v>1500330500</v>
      </c>
      <c r="S4" s="23">
        <f t="shared" ref="S4:S15" si="3">R4/Q4</f>
        <v>0.64312836914852389</v>
      </c>
      <c r="T4" s="22">
        <f>VLOOKUP($D4,[2]Weight!$G$3:$L$5,4,FALSE)</f>
        <v>0.25</v>
      </c>
      <c r="U4" s="20">
        <f>IF(S4&lt;=85%,1,IF(S4&lt;=95%,2,3))</f>
        <v>1</v>
      </c>
      <c r="V4" s="20">
        <f t="shared" ref="V4:V15" si="4">U4*T4</f>
        <v>0.25</v>
      </c>
      <c r="W4" s="39">
        <v>293217.41553643963</v>
      </c>
      <c r="X4" s="21">
        <f>_xlfn.XLOOKUP(C4,[3]RGB!$B$7:$B$18,[3]RGB!$AD$7:$AD$18)</f>
        <v>257356</v>
      </c>
      <c r="Y4" s="23">
        <f t="shared" ref="Y4:Y15" si="5">X4/W4</f>
        <v>0.87769684324230413</v>
      </c>
      <c r="Z4" s="22">
        <f>VLOOKUP($D4,[2]Weight!$G$3:$L$5,5,FALSE)</f>
        <v>0.2</v>
      </c>
      <c r="AA4" s="20">
        <f>IF(Y4&lt;=85%,1,IF(Y4&lt;=95%,2,3))</f>
        <v>2</v>
      </c>
      <c r="AB4" s="20">
        <f>AA4*Z4</f>
        <v>0.4</v>
      </c>
      <c r="AC4" s="21">
        <v>4194257971</v>
      </c>
      <c r="AD4" s="21">
        <f>_xlfn.XLOOKUP(C4,'[5]Summary KPI_Agust'!$BI$6:$BI$46,'[5]Summary KPI_Agust'!$BR$6:$BR$46)</f>
        <v>2705972884.5161304</v>
      </c>
      <c r="AE4" s="21">
        <v>4320085710.1300001</v>
      </c>
      <c r="AF4" s="21">
        <f>_xlfn.XLOOKUP(C4,'[5]Summary KPI_Agust'!$BI$6:$BI$46,'[5]Summary KPI_Agust'!$BS$6:$BS$46)</f>
        <v>2999634490</v>
      </c>
      <c r="AG4" s="23">
        <f>AF4/AD4-1</f>
        <v>0.10852348416506064</v>
      </c>
      <c r="AH4" s="40">
        <f>VLOOKUP($C4,'[2]Target KPI Aug''26'!$C$4:$I$44,7,FALSE)</f>
        <v>0.03</v>
      </c>
      <c r="AI4" s="23">
        <f>IF(IF((AG4/AH4)&lt;=0%,0%,(AG4/AH4))&gt;100%,100%,IF((AG4/AH4)&lt;=0%,0%,(AG4/AH4)))</f>
        <v>1</v>
      </c>
      <c r="AJ4" s="21">
        <f>_xlfn.XLOOKUP(C4,'[5]Summary KPI_Agust'!$BI$6:$BI$46,'[5]Summary KPI_Agust'!$BV$6:$BV$46)</f>
        <v>1139</v>
      </c>
      <c r="AK4" s="21">
        <f>_xlfn.XLOOKUP(C4,'[5]Summary KPI_Agust'!$BI$6:$BI$46,'[5]Summary KPI_Agust'!$BW$6:$BW$46)</f>
        <v>724</v>
      </c>
      <c r="AL4" s="23">
        <f>AK4/AJ4</f>
        <v>0.63564530289727827</v>
      </c>
      <c r="AM4" s="23">
        <f>(AL4+AI4)/2</f>
        <v>0.81782265144863908</v>
      </c>
      <c r="AN4" s="22">
        <f>VLOOKUP($D4,[2]Weight!$G$3:$L$5,6,FALSE)</f>
        <v>0.25</v>
      </c>
      <c r="AO4" s="20">
        <f>IF(AM4&lt;=85%,1,IF(AM4&lt;=95%,2,3))</f>
        <v>1</v>
      </c>
      <c r="AP4" s="20">
        <f>AO4*AN4</f>
        <v>0.25</v>
      </c>
      <c r="AQ4" s="41">
        <f t="shared" ref="AQ4:AQ15" si="6">SUM(J4,P4,V4,AB4,AP4)</f>
        <v>1.2000000000000002</v>
      </c>
      <c r="AR4" s="19" t="str">
        <f>IF(AQ4&lt;1.6,"BLACK",IF(AQ4&lt;=2,"BRONZE",IF(AQ4&lt;=2.4,"SILVER",IF(AQ4&lt;=2.8,"GOLD","PLATINUM"))))</f>
        <v>BLACK</v>
      </c>
    </row>
    <row r="5" spans="1:44" x14ac:dyDescent="0.35">
      <c r="A5" s="2" t="s">
        <v>4</v>
      </c>
      <c r="B5" s="2" t="s">
        <v>5</v>
      </c>
      <c r="C5" s="2" t="s">
        <v>7</v>
      </c>
      <c r="D5" s="3" t="str">
        <f>VLOOKUP($C5,'[2]Target KPI Sep''25'!$C$5:$J$45,2,FALSE)</f>
        <v>VERY HIGH</v>
      </c>
      <c r="E5" s="39">
        <v>86362004665.392899</v>
      </c>
      <c r="F5" s="21">
        <f>_xlfn.XLOOKUP(C5,'[3]L1 Rev'!$B$11:$B$22,'[3]L1 Rev'!$BC$11:$BC$22)</f>
        <v>65541814924</v>
      </c>
      <c r="G5" s="23">
        <f t="shared" si="0"/>
        <v>0.75891956396727789</v>
      </c>
      <c r="H5" s="22">
        <v>0.15</v>
      </c>
      <c r="I5" s="20">
        <f t="shared" ref="I5:I15" si="7">IF(G5&lt;=85%,1,IF(G5&lt;=95%,2,3))</f>
        <v>1</v>
      </c>
      <c r="J5" s="20">
        <f t="shared" ref="J5:J15" si="8">I5*H5</f>
        <v>0.15</v>
      </c>
      <c r="K5" s="39">
        <v>76800687393.551819</v>
      </c>
      <c r="L5" s="21">
        <f>_xlfn.XLOOKUP(C5,'[3]L1 Rev'!$B$11:$B$22,'[3]L1 Rev'!$G$11:$G$22)</f>
        <v>58942408237</v>
      </c>
      <c r="M5" s="23">
        <f t="shared" si="1"/>
        <v>0.76747240470596101</v>
      </c>
      <c r="N5" s="22">
        <f>VLOOKUP($D5,[2]Weight!$G$3:$L$5,3,FALSE)</f>
        <v>0.15</v>
      </c>
      <c r="O5" s="20">
        <f t="shared" ref="O5:O15" si="9">IF(M5&lt;=85%,1,IF(M5&lt;=95%,2,3))</f>
        <v>1</v>
      </c>
      <c r="P5" s="20">
        <f t="shared" si="2"/>
        <v>0.15</v>
      </c>
      <c r="Q5" s="39">
        <v>7831775257.0583448</v>
      </c>
      <c r="R5" s="21">
        <f>_xlfn.XLOOKUP(C5,Sheet3!G:G,Sheet3!H:H)</f>
        <v>5637208500</v>
      </c>
      <c r="S5" s="23">
        <f t="shared" si="3"/>
        <v>0.71978680630799463</v>
      </c>
      <c r="T5" s="22">
        <f>VLOOKUP($D5,[2]Weight!$G$3:$L$5,4,FALSE)</f>
        <v>0.25</v>
      </c>
      <c r="U5" s="20">
        <f t="shared" ref="U5:U15" si="10">IF(S5&lt;=85%,1,IF(S5&lt;=95%,2,3))</f>
        <v>1</v>
      </c>
      <c r="V5" s="20">
        <f>U5*T5</f>
        <v>0.25</v>
      </c>
      <c r="W5" s="39">
        <v>991791.33826522715</v>
      </c>
      <c r="X5" s="21">
        <f>_xlfn.XLOOKUP(C5,[3]RGB!$B$7:$B$18,[3]RGB!$AD$7:$AD$18)</f>
        <v>908576</v>
      </c>
      <c r="Y5" s="23">
        <f t="shared" si="5"/>
        <v>0.9160959215364981</v>
      </c>
      <c r="Z5" s="22">
        <f>VLOOKUP($D5,[2]Weight!$G$3:$L$5,5,FALSE)</f>
        <v>0.2</v>
      </c>
      <c r="AA5" s="20">
        <f t="shared" ref="AA5:AA15" si="11">IF(Y5&lt;=85%,1,IF(Y5&lt;=95%,2,3))</f>
        <v>2</v>
      </c>
      <c r="AB5" s="20">
        <f t="shared" ref="AB5:AB15" si="12">AA5*Z5</f>
        <v>0.4</v>
      </c>
      <c r="AC5" s="21">
        <v>11316115292</v>
      </c>
      <c r="AD5" s="21">
        <f>_xlfn.XLOOKUP(C5,'[5]Summary KPI_Agust'!$BI$6:$BI$46,'[5]Summary KPI_Agust'!$BR$6:$BR$46)</f>
        <v>7300719543.2257891</v>
      </c>
      <c r="AE5" s="21">
        <v>11655598750.76</v>
      </c>
      <c r="AF5" s="21">
        <f>_xlfn.XLOOKUP(C5,'[5]Summary KPI_Agust'!$BI$6:$BI$46,'[5]Summary KPI_Agust'!$BS$6:$BS$46)</f>
        <v>7279516164</v>
      </c>
      <c r="AG5" s="23">
        <f t="shared" ref="AG5:AG15" si="13">AF5/AD5-1</f>
        <v>-2.9042862282613324E-3</v>
      </c>
      <c r="AH5" s="40">
        <f>VLOOKUP($C5,'[2]Target KPI Aug''26'!$C$4:$I$44,7,FALSE)</f>
        <v>0.03</v>
      </c>
      <c r="AI5" s="23">
        <f>IF(IF((AG5/AH5)&lt;=0%,0%,(AG5/AH5))&gt;100%,100%,IF((AG5/AH5)&lt;=0%,0%,(AG5/AH5)))</f>
        <v>0</v>
      </c>
      <c r="AJ5" s="21">
        <f>_xlfn.XLOOKUP(C5,'[5]Summary KPI_Agust'!$BI$6:$BI$46,'[5]Summary KPI_Agust'!$BV$6:$BV$46)</f>
        <v>1692</v>
      </c>
      <c r="AK5" s="21">
        <f>_xlfn.XLOOKUP(C5,'[5]Summary KPI_Agust'!$BI$6:$BI$46,'[5]Summary KPI_Agust'!$BW$6:$BW$46)</f>
        <v>1164</v>
      </c>
      <c r="AL5" s="23">
        <f t="shared" ref="AL5:AL15" si="14">AK5/AJ5</f>
        <v>0.68794326241134751</v>
      </c>
      <c r="AM5" s="23">
        <f t="shared" ref="AM5:AM15" si="15">(AL5+AI5)/2</f>
        <v>0.34397163120567376</v>
      </c>
      <c r="AN5" s="22">
        <f>VLOOKUP($D5,[2]Weight!$G$3:$L$5,6,FALSE)</f>
        <v>0.25</v>
      </c>
      <c r="AO5" s="20">
        <f t="shared" ref="AO5:AO15" si="16">IF(AM5&lt;=85%,1,IF(AM5&lt;=95%,2,3))</f>
        <v>1</v>
      </c>
      <c r="AP5" s="20">
        <f t="shared" ref="AP5:AP15" si="17">AO5*AN5</f>
        <v>0.25</v>
      </c>
      <c r="AQ5" s="41">
        <f t="shared" si="6"/>
        <v>1.2000000000000002</v>
      </c>
      <c r="AR5" s="19" t="str">
        <f t="shared" ref="AR5:AR15" si="18">IF(AQ5&lt;1.6,"BLACK",IF(AQ5&lt;=2,"BRONZE",IF(AQ5&lt;=2.4,"SILVER",IF(AQ5&lt;=2.8,"GOLD","PLATINUM"))))</f>
        <v>BLACK</v>
      </c>
    </row>
    <row r="6" spans="1:44" x14ac:dyDescent="0.35">
      <c r="A6" s="2" t="s">
        <v>4</v>
      </c>
      <c r="B6" s="2" t="s">
        <v>5</v>
      </c>
      <c r="C6" s="2" t="s">
        <v>8</v>
      </c>
      <c r="D6" s="3" t="str">
        <f>VLOOKUP($C6,'[2]Target KPI Sep''25'!$C$5:$J$45,2,FALSE)</f>
        <v>VERY HIGH</v>
      </c>
      <c r="E6" s="39">
        <v>33708021314.70866</v>
      </c>
      <c r="F6" s="21">
        <f>_xlfn.XLOOKUP(C6,'[3]L1 Rev'!$B$11:$B$22,'[3]L1 Rev'!$BC$11:$BC$22)</f>
        <v>25536641154</v>
      </c>
      <c r="G6" s="23">
        <f t="shared" si="0"/>
        <v>0.75758351152035619</v>
      </c>
      <c r="H6" s="22">
        <v>0.15</v>
      </c>
      <c r="I6" s="20">
        <f t="shared" si="7"/>
        <v>1</v>
      </c>
      <c r="J6" s="20">
        <f t="shared" si="8"/>
        <v>0.15</v>
      </c>
      <c r="K6" s="39">
        <v>30284477091.084988</v>
      </c>
      <c r="L6" s="21">
        <f>_xlfn.XLOOKUP(C6,'[3]L1 Rev'!$B$11:$B$22,'[3]L1 Rev'!$G$11:$G$22)</f>
        <v>22948673948</v>
      </c>
      <c r="M6" s="23">
        <f t="shared" si="1"/>
        <v>0.75777018962482035</v>
      </c>
      <c r="N6" s="22">
        <f>VLOOKUP($D6,[2]Weight!$G$3:$L$5,3,FALSE)</f>
        <v>0.15</v>
      </c>
      <c r="O6" s="20">
        <f t="shared" si="9"/>
        <v>1</v>
      </c>
      <c r="P6" s="20">
        <f t="shared" si="2"/>
        <v>0.15</v>
      </c>
      <c r="Q6" s="39">
        <v>2692764245.4733253</v>
      </c>
      <c r="R6" s="21">
        <f>_xlfn.XLOOKUP(C6,Sheet3!G:G,Sheet3!H:H)</f>
        <v>1782767500</v>
      </c>
      <c r="S6" s="23">
        <f t="shared" si="3"/>
        <v>0.66205851589010201</v>
      </c>
      <c r="T6" s="22">
        <f>VLOOKUP($D6,[2]Weight!$G$3:$L$5,4,FALSE)</f>
        <v>0.25</v>
      </c>
      <c r="U6" s="20">
        <f t="shared" si="10"/>
        <v>1</v>
      </c>
      <c r="V6" s="20">
        <f t="shared" si="4"/>
        <v>0.25</v>
      </c>
      <c r="W6" s="39">
        <v>399460.2590890007</v>
      </c>
      <c r="X6" s="21">
        <f>_xlfn.XLOOKUP(C6,[3]RGB!$B$7:$B$18,[3]RGB!$AD$7:$AD$18)</f>
        <v>348921</v>
      </c>
      <c r="Y6" s="23">
        <f t="shared" si="5"/>
        <v>0.87348113375718706</v>
      </c>
      <c r="Z6" s="22">
        <f>VLOOKUP($D6,[2]Weight!$G$3:$L$5,5,FALSE)</f>
        <v>0.2</v>
      </c>
      <c r="AA6" s="20">
        <f t="shared" si="11"/>
        <v>2</v>
      </c>
      <c r="AB6" s="20">
        <f t="shared" si="12"/>
        <v>0.4</v>
      </c>
      <c r="AC6" s="21">
        <v>7548172785</v>
      </c>
      <c r="AD6" s="21">
        <f>_xlfn.XLOOKUP(C6,'[5]Summary KPI_Agust'!$BI$6:$BI$46,'[5]Summary KPI_Agust'!$BR$6:$BR$46)</f>
        <v>4869788893.5483856</v>
      </c>
      <c r="AE6" s="21">
        <v>7774617968.5500002</v>
      </c>
      <c r="AF6" s="21">
        <f>_xlfn.XLOOKUP(C6,'[5]Summary KPI_Agust'!$BI$6:$BI$46,'[5]Summary KPI_Agust'!$BS$6:$BS$46)</f>
        <v>5476494552</v>
      </c>
      <c r="AG6" s="23">
        <f t="shared" si="13"/>
        <v>0.12458561792183498</v>
      </c>
      <c r="AH6" s="40">
        <f>VLOOKUP($C6,'[2]Target KPI Aug''26'!$C$4:$I$44,7,FALSE)</f>
        <v>0.03</v>
      </c>
      <c r="AI6" s="23">
        <f t="shared" ref="AI6:AI15" si="19">IF(IF((AG6/AH6)&lt;=0%,0%,(AG6/AH6))&gt;100%,100%,IF((AG6/AH6)&lt;=0%,0%,(AG6/AH6)))</f>
        <v>1</v>
      </c>
      <c r="AJ6" s="21">
        <f>_xlfn.XLOOKUP(C6,'[5]Summary KPI_Agust'!$BI$6:$BI$46,'[5]Summary KPI_Agust'!$BV$6:$BV$46)</f>
        <v>1322</v>
      </c>
      <c r="AK6" s="21">
        <f>_xlfn.XLOOKUP(C6,'[5]Summary KPI_Agust'!$BI$6:$BI$46,'[5]Summary KPI_Agust'!$BW$6:$BW$46)</f>
        <v>1008</v>
      </c>
      <c r="AL6" s="23">
        <f t="shared" si="14"/>
        <v>0.76248108925869895</v>
      </c>
      <c r="AM6" s="23">
        <f t="shared" si="15"/>
        <v>0.88124054462934942</v>
      </c>
      <c r="AN6" s="22">
        <f>VLOOKUP($D6,[2]Weight!$G$3:$L$5,6,FALSE)</f>
        <v>0.25</v>
      </c>
      <c r="AO6" s="20">
        <f t="shared" si="16"/>
        <v>2</v>
      </c>
      <c r="AP6" s="20">
        <f t="shared" si="17"/>
        <v>0.5</v>
      </c>
      <c r="AQ6" s="41">
        <f t="shared" si="6"/>
        <v>1.4500000000000002</v>
      </c>
      <c r="AR6" s="19" t="str">
        <f t="shared" si="18"/>
        <v>BLACK</v>
      </c>
    </row>
    <row r="7" spans="1:44" x14ac:dyDescent="0.35">
      <c r="A7" s="2" t="s">
        <v>4</v>
      </c>
      <c r="B7" s="2" t="s">
        <v>5</v>
      </c>
      <c r="C7" s="2" t="s">
        <v>9</v>
      </c>
      <c r="D7" s="3" t="str">
        <f>VLOOKUP($C7,'[2]Target KPI Sep''25'!$C$5:$J$45,2,FALSE)</f>
        <v>LOW</v>
      </c>
      <c r="E7" s="39">
        <v>25315211727.5415</v>
      </c>
      <c r="F7" s="21">
        <f>_xlfn.XLOOKUP(C7,'[3]L1 Rev'!$B$11:$B$22,'[3]L1 Rev'!$BC$11:$BC$22)</f>
        <v>18427484777</v>
      </c>
      <c r="G7" s="23">
        <f t="shared" si="0"/>
        <v>0.72792141639297259</v>
      </c>
      <c r="H7" s="22">
        <v>0.15</v>
      </c>
      <c r="I7" s="20">
        <f t="shared" si="7"/>
        <v>1</v>
      </c>
      <c r="J7" s="20">
        <f t="shared" si="8"/>
        <v>0.15</v>
      </c>
      <c r="K7" s="39">
        <v>22853905204.318081</v>
      </c>
      <c r="L7" s="21">
        <f>_xlfn.XLOOKUP(C7,'[3]L1 Rev'!$B$11:$B$22,'[3]L1 Rev'!$G$11:$G$22)</f>
        <v>16515060623</v>
      </c>
      <c r="M7" s="23">
        <f t="shared" si="1"/>
        <v>0.72263626173961715</v>
      </c>
      <c r="N7" s="22">
        <f>VLOOKUP($D7,[2]Weight!$G$3:$L$5,3,FALSE)</f>
        <v>0.2</v>
      </c>
      <c r="O7" s="20">
        <f t="shared" si="9"/>
        <v>1</v>
      </c>
      <c r="P7" s="20">
        <f t="shared" si="2"/>
        <v>0.2</v>
      </c>
      <c r="Q7" s="39">
        <v>100550552.04685842</v>
      </c>
      <c r="R7" s="21">
        <f>_xlfn.XLOOKUP(C7,Sheet3!G:G,Sheet3!H:H)</f>
        <v>57355294</v>
      </c>
      <c r="S7" s="23">
        <f t="shared" si="3"/>
        <v>0.57041252218358163</v>
      </c>
      <c r="T7" s="22">
        <f>VLOOKUP($D7,[2]Weight!$G$3:$L$5,4,FALSE)</f>
        <v>0.2</v>
      </c>
      <c r="U7" s="20">
        <f t="shared" si="10"/>
        <v>1</v>
      </c>
      <c r="V7" s="20">
        <f t="shared" si="4"/>
        <v>0.2</v>
      </c>
      <c r="W7" s="39">
        <v>278734.8142515606</v>
      </c>
      <c r="X7" s="21">
        <f>_xlfn.XLOOKUP(C7,[3]RGB!$B$7:$B$18,[3]RGB!$AD$7:$AD$18)</f>
        <v>259234</v>
      </c>
      <c r="Y7" s="23">
        <f t="shared" si="5"/>
        <v>0.93003811058219321</v>
      </c>
      <c r="Z7" s="22">
        <f>VLOOKUP($D7,[2]Weight!$G$3:$L$5,5,FALSE)</f>
        <v>0.2</v>
      </c>
      <c r="AA7" s="20">
        <f t="shared" si="11"/>
        <v>2</v>
      </c>
      <c r="AB7" s="20">
        <f t="shared" si="12"/>
        <v>0.4</v>
      </c>
      <c r="AC7" s="21">
        <v>5234306581</v>
      </c>
      <c r="AD7" s="21">
        <f>_xlfn.XLOOKUP(C7,'[5]Summary KPI_Agust'!$BI$6:$BI$46,'[5]Summary KPI_Agust'!$BR$6:$BR$46)</f>
        <v>3376971987.7419329</v>
      </c>
      <c r="AE7" s="21">
        <v>5391335778.4300003</v>
      </c>
      <c r="AF7" s="21">
        <f>_xlfn.XLOOKUP(C7,'[5]Summary KPI_Agust'!$BI$6:$BI$46,'[5]Summary KPI_Agust'!$BS$6:$BS$46)</f>
        <v>3162450218</v>
      </c>
      <c r="AG7" s="23">
        <f t="shared" si="13"/>
        <v>-6.3524888722981787E-2</v>
      </c>
      <c r="AH7" s="40">
        <f>VLOOKUP($C7,'[2]Target KPI Aug''26'!$C$4:$I$44,7,FALSE)</f>
        <v>0.03</v>
      </c>
      <c r="AI7" s="23">
        <f t="shared" si="19"/>
        <v>0</v>
      </c>
      <c r="AJ7" s="21">
        <f>_xlfn.XLOOKUP(C7,'[5]Summary KPI_Agust'!$BI$6:$BI$46,'[5]Summary KPI_Agust'!$BV$6:$BV$46)</f>
        <v>963</v>
      </c>
      <c r="AK7" s="21">
        <f>_xlfn.XLOOKUP(C7,'[5]Summary KPI_Agust'!$BI$6:$BI$46,'[5]Summary KPI_Agust'!$BW$6:$BW$46)</f>
        <v>406</v>
      </c>
      <c r="AL7" s="23">
        <f t="shared" si="14"/>
        <v>0.42159916926272067</v>
      </c>
      <c r="AM7" s="23">
        <f t="shared" si="15"/>
        <v>0.21079958463136034</v>
      </c>
      <c r="AN7" s="22">
        <f>VLOOKUP($D7,[2]Weight!$G$3:$L$5,6,FALSE)</f>
        <v>0.25</v>
      </c>
      <c r="AO7" s="20">
        <f t="shared" si="16"/>
        <v>1</v>
      </c>
      <c r="AP7" s="20">
        <f t="shared" si="17"/>
        <v>0.25</v>
      </c>
      <c r="AQ7" s="41">
        <f t="shared" si="6"/>
        <v>1.2000000000000002</v>
      </c>
      <c r="AR7" s="19" t="str">
        <f t="shared" si="18"/>
        <v>BLACK</v>
      </c>
    </row>
    <row r="8" spans="1:44" x14ac:dyDescent="0.35">
      <c r="A8" s="2" t="s">
        <v>4</v>
      </c>
      <c r="B8" s="2" t="s">
        <v>5</v>
      </c>
      <c r="C8" s="2" t="s">
        <v>10</v>
      </c>
      <c r="D8" s="3" t="str">
        <f>VLOOKUP($C8,'[2]Target KPI Sep''25'!$C$5:$J$45,2,FALSE)</f>
        <v>LOW</v>
      </c>
      <c r="E8" s="39">
        <v>28703415117.68166</v>
      </c>
      <c r="F8" s="21">
        <f>_xlfn.XLOOKUP(C8,'[3]L1 Rev'!$B$11:$B$22,'[3]L1 Rev'!$BC$11:$BC$22)</f>
        <v>20240054782</v>
      </c>
      <c r="G8" s="23">
        <f t="shared" si="0"/>
        <v>0.70514448190284773</v>
      </c>
      <c r="H8" s="22">
        <v>0.15</v>
      </c>
      <c r="I8" s="20">
        <f t="shared" si="7"/>
        <v>1</v>
      </c>
      <c r="J8" s="20">
        <f t="shared" si="8"/>
        <v>0.15</v>
      </c>
      <c r="K8" s="39">
        <v>26069791667.392872</v>
      </c>
      <c r="L8" s="21">
        <f>_xlfn.XLOOKUP(C8,'[3]L1 Rev'!$B$11:$B$22,'[3]L1 Rev'!$G$11:$G$22)</f>
        <v>18296383045</v>
      </c>
      <c r="M8" s="23">
        <f t="shared" si="1"/>
        <v>0.70182313991731804</v>
      </c>
      <c r="N8" s="22">
        <f>VLOOKUP($D8,[2]Weight!$G$3:$L$5,3,FALSE)</f>
        <v>0.2</v>
      </c>
      <c r="O8" s="20">
        <f t="shared" si="9"/>
        <v>1</v>
      </c>
      <c r="P8" s="20">
        <f t="shared" si="2"/>
        <v>0.2</v>
      </c>
      <c r="Q8" s="39">
        <v>81138537.817526907</v>
      </c>
      <c r="R8" s="21">
        <f>_xlfn.XLOOKUP(C8,Sheet3!G:G,Sheet3!H:H)</f>
        <v>39748391</v>
      </c>
      <c r="S8" s="23">
        <f t="shared" si="3"/>
        <v>0.48988300836022541</v>
      </c>
      <c r="T8" s="22">
        <f>VLOOKUP($D8,[2]Weight!$G$3:$L$5,4,FALSE)</f>
        <v>0.2</v>
      </c>
      <c r="U8" s="20">
        <f t="shared" si="10"/>
        <v>1</v>
      </c>
      <c r="V8" s="20">
        <f t="shared" si="4"/>
        <v>0.2</v>
      </c>
      <c r="W8" s="39">
        <v>287702.96515582071</v>
      </c>
      <c r="X8" s="21">
        <f>_xlfn.XLOOKUP(C8,[3]RGB!$B$7:$B$18,[3]RGB!$AD$7:$AD$18)</f>
        <v>260013</v>
      </c>
      <c r="Y8" s="23">
        <f t="shared" si="5"/>
        <v>0.9037550233768924</v>
      </c>
      <c r="Z8" s="22">
        <f>VLOOKUP($D8,[2]Weight!$G$3:$L$5,5,FALSE)</f>
        <v>0.2</v>
      </c>
      <c r="AA8" s="20">
        <f t="shared" si="11"/>
        <v>2</v>
      </c>
      <c r="AB8" s="20">
        <f t="shared" si="12"/>
        <v>0.4</v>
      </c>
      <c r="AC8" s="21">
        <v>5106593587</v>
      </c>
      <c r="AD8" s="21">
        <f>_xlfn.XLOOKUP(C8,'[5]Summary KPI_Agust'!$BI$6:$BI$46,'[5]Summary KPI_Agust'!$BR$6:$BR$46)</f>
        <v>3294576507.7419338</v>
      </c>
      <c r="AE8" s="21">
        <v>5259791394.6100006</v>
      </c>
      <c r="AF8" s="21">
        <f>_xlfn.XLOOKUP(C8,'[5]Summary KPI_Agust'!$BI$6:$BI$46,'[5]Summary KPI_Agust'!$BS$6:$BS$46)</f>
        <v>3276425553</v>
      </c>
      <c r="AG8" s="23">
        <f t="shared" si="13"/>
        <v>-5.5093438259153915E-3</v>
      </c>
      <c r="AH8" s="40">
        <f>VLOOKUP($C8,'[2]Target KPI Aug''26'!$C$4:$I$44,7,FALSE)</f>
        <v>0.03</v>
      </c>
      <c r="AI8" s="23">
        <f t="shared" si="19"/>
        <v>0</v>
      </c>
      <c r="AJ8" s="21">
        <f>_xlfn.XLOOKUP(C8,'[5]Summary KPI_Agust'!$BI$6:$BI$46,'[5]Summary KPI_Agust'!$BV$6:$BV$46)</f>
        <v>1059</v>
      </c>
      <c r="AK8" s="21">
        <f>_xlfn.XLOOKUP(C8,'[5]Summary KPI_Agust'!$BI$6:$BI$46,'[5]Summary KPI_Agust'!$BW$6:$BW$46)</f>
        <v>551</v>
      </c>
      <c r="AL8" s="23">
        <f t="shared" si="14"/>
        <v>0.52030217186024552</v>
      </c>
      <c r="AM8" s="23">
        <f t="shared" si="15"/>
        <v>0.26015108593012276</v>
      </c>
      <c r="AN8" s="22">
        <f>VLOOKUP($D8,[2]Weight!$G$3:$L$5,6,FALSE)</f>
        <v>0.25</v>
      </c>
      <c r="AO8" s="20">
        <f t="shared" si="16"/>
        <v>1</v>
      </c>
      <c r="AP8" s="20">
        <f t="shared" si="17"/>
        <v>0.25</v>
      </c>
      <c r="AQ8" s="41">
        <f t="shared" si="6"/>
        <v>1.2000000000000002</v>
      </c>
      <c r="AR8" s="19" t="str">
        <f t="shared" si="18"/>
        <v>BLACK</v>
      </c>
    </row>
    <row r="9" spans="1:44" x14ac:dyDescent="0.35">
      <c r="A9" s="2" t="s">
        <v>4</v>
      </c>
      <c r="B9" s="2" t="s">
        <v>5</v>
      </c>
      <c r="C9" s="2" t="s">
        <v>11</v>
      </c>
      <c r="D9" s="3" t="str">
        <f>VLOOKUP($C9,'[2]Target KPI Sep''25'!$C$5:$J$45,2,FALSE)</f>
        <v>HIGH</v>
      </c>
      <c r="E9" s="39">
        <v>44304586741.274452</v>
      </c>
      <c r="F9" s="21">
        <f>_xlfn.XLOOKUP(C9,'[3]L1 Rev'!$B$11:$B$22,'[3]L1 Rev'!$BC$11:$BC$22)</f>
        <v>31743379717</v>
      </c>
      <c r="G9" s="23">
        <f t="shared" si="0"/>
        <v>0.7164806637825526</v>
      </c>
      <c r="H9" s="22">
        <v>0.15</v>
      </c>
      <c r="I9" s="20">
        <f t="shared" si="7"/>
        <v>1</v>
      </c>
      <c r="J9" s="20">
        <f t="shared" si="8"/>
        <v>0.15</v>
      </c>
      <c r="K9" s="39">
        <v>39436559103.002785</v>
      </c>
      <c r="L9" s="21">
        <f>_xlfn.XLOOKUP(C9,'[3]L1 Rev'!$B$11:$B$22,'[3]L1 Rev'!$G$11:$G$22)</f>
        <v>28144216643</v>
      </c>
      <c r="M9" s="23">
        <f t="shared" si="1"/>
        <v>0.71365801893342762</v>
      </c>
      <c r="N9" s="22">
        <f>VLOOKUP($D9,[2]Weight!$G$3:$L$5,3,FALSE)</f>
        <v>0.15</v>
      </c>
      <c r="O9" s="20">
        <f t="shared" si="9"/>
        <v>1</v>
      </c>
      <c r="P9" s="20">
        <f t="shared" si="2"/>
        <v>0.15</v>
      </c>
      <c r="Q9" s="39">
        <v>125843511.69050273</v>
      </c>
      <c r="R9" s="21">
        <f>_xlfn.XLOOKUP(C9,Sheet3!G:G,Sheet3!H:H)</f>
        <v>65819999</v>
      </c>
      <c r="S9" s="23">
        <f t="shared" si="3"/>
        <v>0.52303053304707925</v>
      </c>
      <c r="T9" s="22">
        <f>VLOOKUP($D9,[2]Weight!$G$3:$L$5,4,FALSE)</f>
        <v>0.25</v>
      </c>
      <c r="U9" s="20">
        <f t="shared" si="10"/>
        <v>1</v>
      </c>
      <c r="V9" s="20">
        <f t="shared" si="4"/>
        <v>0.25</v>
      </c>
      <c r="W9" s="39">
        <v>497583.52738584601</v>
      </c>
      <c r="X9" s="21">
        <f>_xlfn.XLOOKUP(C9,[3]RGB!$B$7:$B$18,[3]RGB!$AD$7:$AD$18)</f>
        <v>436961</v>
      </c>
      <c r="Y9" s="23">
        <f t="shared" si="5"/>
        <v>0.87816612880185463</v>
      </c>
      <c r="Z9" s="22">
        <f>VLOOKUP($D9,[2]Weight!$G$3:$L$5,5,FALSE)</f>
        <v>0.2</v>
      </c>
      <c r="AA9" s="20">
        <f t="shared" si="11"/>
        <v>2</v>
      </c>
      <c r="AB9" s="20">
        <f t="shared" si="12"/>
        <v>0.4</v>
      </c>
      <c r="AC9" s="21">
        <v>2836692128</v>
      </c>
      <c r="AD9" s="21">
        <f>_xlfn.XLOOKUP(C9,'[5]Summary KPI_Agust'!$BI$6:$BI$46,'[5]Summary KPI_Agust'!$BR$6:$BR$46)</f>
        <v>1830123953.5483844</v>
      </c>
      <c r="AE9" s="21">
        <v>2921792891.8400002</v>
      </c>
      <c r="AF9" s="21">
        <f>_xlfn.XLOOKUP(C9,'[5]Summary KPI_Agust'!$BI$6:$BI$46,'[5]Summary KPI_Agust'!$BS$6:$BS$46)</f>
        <v>1793794866</v>
      </c>
      <c r="AG9" s="23">
        <f t="shared" si="13"/>
        <v>-1.9850615843777564E-2</v>
      </c>
      <c r="AH9" s="40">
        <f>VLOOKUP($C9,'[2]Target KPI Aug''26'!$C$4:$I$44,7,FALSE)</f>
        <v>0.03</v>
      </c>
      <c r="AI9" s="23">
        <f t="shared" si="19"/>
        <v>0</v>
      </c>
      <c r="AJ9" s="21">
        <f>_xlfn.XLOOKUP(C9,'[5]Summary KPI_Agust'!$BI$6:$BI$46,'[5]Summary KPI_Agust'!$BV$6:$BV$46)</f>
        <v>1000</v>
      </c>
      <c r="AK9" s="21">
        <f>_xlfn.XLOOKUP(C9,'[5]Summary KPI_Agust'!$BI$6:$BI$46,'[5]Summary KPI_Agust'!$BW$6:$BW$46)</f>
        <v>489</v>
      </c>
      <c r="AL9" s="23">
        <f t="shared" si="14"/>
        <v>0.48899999999999999</v>
      </c>
      <c r="AM9" s="23">
        <f t="shared" si="15"/>
        <v>0.2445</v>
      </c>
      <c r="AN9" s="22">
        <f>VLOOKUP($D9,[2]Weight!$G$3:$L$5,6,FALSE)</f>
        <v>0.25</v>
      </c>
      <c r="AO9" s="20">
        <f t="shared" si="16"/>
        <v>1</v>
      </c>
      <c r="AP9" s="20">
        <f t="shared" si="17"/>
        <v>0.25</v>
      </c>
      <c r="AQ9" s="41">
        <f t="shared" si="6"/>
        <v>1.2000000000000002</v>
      </c>
      <c r="AR9" s="19" t="str">
        <f t="shared" si="18"/>
        <v>BLACK</v>
      </c>
    </row>
    <row r="10" spans="1:44" x14ac:dyDescent="0.35">
      <c r="A10" s="2" t="s">
        <v>4</v>
      </c>
      <c r="B10" s="2" t="s">
        <v>5</v>
      </c>
      <c r="C10" s="2" t="s">
        <v>12</v>
      </c>
      <c r="D10" s="3" t="str">
        <f>VLOOKUP($C10,'[2]Target KPI Sep''25'!$C$5:$J$45,2,FALSE)</f>
        <v>VERY HIGH</v>
      </c>
      <c r="E10" s="39">
        <v>30531223268.990551</v>
      </c>
      <c r="F10" s="21">
        <f>_xlfn.XLOOKUP(C10,'[3]L1 Rev'!$B$11:$B$22,'[3]L1 Rev'!$BC$11:$BC$22)</f>
        <v>21497831143</v>
      </c>
      <c r="G10" s="23">
        <f t="shared" si="0"/>
        <v>0.7041260991607422</v>
      </c>
      <c r="H10" s="22">
        <v>0.15</v>
      </c>
      <c r="I10" s="20">
        <f t="shared" si="7"/>
        <v>1</v>
      </c>
      <c r="J10" s="20">
        <f t="shared" si="8"/>
        <v>0.15</v>
      </c>
      <c r="K10" s="39">
        <v>27880627364.345768</v>
      </c>
      <c r="L10" s="21">
        <f>_xlfn.XLOOKUP(C10,'[3]L1 Rev'!$B$11:$B$22,'[3]L1 Rev'!$G$11:$G$22)</f>
        <v>19990208495</v>
      </c>
      <c r="M10" s="23">
        <f t="shared" si="1"/>
        <v>0.71699277902777137</v>
      </c>
      <c r="N10" s="22">
        <f>VLOOKUP($D10,[2]Weight!$G$3:$L$5,3,FALSE)</f>
        <v>0.15</v>
      </c>
      <c r="O10" s="20">
        <f t="shared" si="9"/>
        <v>1</v>
      </c>
      <c r="P10" s="20">
        <f t="shared" si="2"/>
        <v>0.15</v>
      </c>
      <c r="Q10" s="39">
        <v>2263695856.607759</v>
      </c>
      <c r="R10" s="21">
        <f>_xlfn.XLOOKUP(C10,Sheet3!G:G,Sheet3!H:H)</f>
        <v>1402513000</v>
      </c>
      <c r="S10" s="23">
        <f t="shared" si="3"/>
        <v>0.61956777272266739</v>
      </c>
      <c r="T10" s="22">
        <f>VLOOKUP($D10,[2]Weight!$G$3:$L$5,4,FALSE)</f>
        <v>0.25</v>
      </c>
      <c r="U10" s="20">
        <f t="shared" si="10"/>
        <v>1</v>
      </c>
      <c r="V10" s="20">
        <f t="shared" si="4"/>
        <v>0.25</v>
      </c>
      <c r="W10" s="39">
        <v>380387.61323842633</v>
      </c>
      <c r="X10" s="21">
        <f>_xlfn.XLOOKUP(C10,[3]RGB!$B$7:$B$18,[3]RGB!$AD$7:$AD$18)</f>
        <v>318788</v>
      </c>
      <c r="Y10" s="23">
        <f t="shared" si="5"/>
        <v>0.83806093812046456</v>
      </c>
      <c r="Z10" s="22">
        <f>VLOOKUP($D10,[2]Weight!$G$3:$L$5,5,FALSE)</f>
        <v>0.2</v>
      </c>
      <c r="AA10" s="20">
        <f t="shared" si="11"/>
        <v>1</v>
      </c>
      <c r="AB10" s="20">
        <f t="shared" si="12"/>
        <v>0.2</v>
      </c>
      <c r="AC10" s="21">
        <v>6602984978</v>
      </c>
      <c r="AD10" s="21">
        <f>_xlfn.XLOOKUP(C10,'[5]Summary KPI_Agust'!$BI$6:$BI$46,'[5]Summary KPI_Agust'!$BR$6:$BR$46)</f>
        <v>4259990308.3870854</v>
      </c>
      <c r="AE10" s="21">
        <v>6801074527.3400002</v>
      </c>
      <c r="AF10" s="21">
        <f>_xlfn.XLOOKUP(C10,'[5]Summary KPI_Agust'!$BI$6:$BI$46,'[5]Summary KPI_Agust'!$BS$6:$BS$46)</f>
        <v>4346300081</v>
      </c>
      <c r="AG10" s="23">
        <f t="shared" si="13"/>
        <v>2.0260556096333815E-2</v>
      </c>
      <c r="AH10" s="40">
        <f>VLOOKUP($C10,'[2]Target KPI Aug''26'!$C$4:$I$44,7,FALSE)</f>
        <v>0.03</v>
      </c>
      <c r="AI10" s="23">
        <f t="shared" si="19"/>
        <v>0.67535186987779383</v>
      </c>
      <c r="AJ10" s="21">
        <f>_xlfn.XLOOKUP(C10,'[5]Summary KPI_Agust'!$BI$6:$BI$46,'[5]Summary KPI_Agust'!$BV$6:$BV$46)</f>
        <v>2545</v>
      </c>
      <c r="AK10" s="21">
        <f>_xlfn.XLOOKUP(C10,'[5]Summary KPI_Agust'!$BI$6:$BI$46,'[5]Summary KPI_Agust'!$BW$6:$BW$46)</f>
        <v>1610</v>
      </c>
      <c r="AL10" s="23">
        <f t="shared" si="14"/>
        <v>0.63261296660117883</v>
      </c>
      <c r="AM10" s="23">
        <f t="shared" si="15"/>
        <v>0.65398241823948633</v>
      </c>
      <c r="AN10" s="22">
        <f>VLOOKUP($D10,[2]Weight!$G$3:$L$5,6,FALSE)</f>
        <v>0.25</v>
      </c>
      <c r="AO10" s="20">
        <f t="shared" si="16"/>
        <v>1</v>
      </c>
      <c r="AP10" s="20">
        <f t="shared" si="17"/>
        <v>0.25</v>
      </c>
      <c r="AQ10" s="41">
        <f>SUM(J10,P10,V10,AB10,AP10)</f>
        <v>1</v>
      </c>
      <c r="AR10" s="19" t="str">
        <f t="shared" si="18"/>
        <v>BLACK</v>
      </c>
    </row>
    <row r="11" spans="1:44" x14ac:dyDescent="0.35">
      <c r="A11" s="2" t="s">
        <v>4</v>
      </c>
      <c r="B11" s="2" t="s">
        <v>5</v>
      </c>
      <c r="C11" s="2" t="s">
        <v>13</v>
      </c>
      <c r="D11" s="3" t="str">
        <f>VLOOKUP($C11,'[2]Target KPI Sep''25'!$C$5:$J$45,2,FALSE)</f>
        <v>LOW</v>
      </c>
      <c r="E11" s="39">
        <v>39309787962.181786</v>
      </c>
      <c r="F11" s="21">
        <f>_xlfn.XLOOKUP(C11,'[3]L1 Rev'!$B$11:$B$22,'[3]L1 Rev'!$BC$11:$BC$22)</f>
        <v>28880985567</v>
      </c>
      <c r="G11" s="23">
        <f t="shared" si="0"/>
        <v>0.73470214580615711</v>
      </c>
      <c r="H11" s="22">
        <v>0.15</v>
      </c>
      <c r="I11" s="20">
        <f t="shared" si="7"/>
        <v>1</v>
      </c>
      <c r="J11" s="20">
        <f t="shared" si="8"/>
        <v>0.15</v>
      </c>
      <c r="K11" s="39">
        <v>34734375451.873222</v>
      </c>
      <c r="L11" s="21">
        <f>_xlfn.XLOOKUP(C11,'[3]L1 Rev'!$B$11:$B$22,'[3]L1 Rev'!$G$11:$G$22)</f>
        <v>25307729191</v>
      </c>
      <c r="M11" s="23">
        <f t="shared" si="1"/>
        <v>0.72860757856624014</v>
      </c>
      <c r="N11" s="22">
        <f>VLOOKUP($D11,[2]Weight!$G$3:$L$5,3,FALSE)</f>
        <v>0.2</v>
      </c>
      <c r="O11" s="20">
        <f t="shared" si="9"/>
        <v>1</v>
      </c>
      <c r="P11" s="20">
        <f t="shared" si="2"/>
        <v>0.2</v>
      </c>
      <c r="Q11" s="39">
        <v>39516800.728067659</v>
      </c>
      <c r="R11" s="21">
        <f>_xlfn.XLOOKUP(C11,Sheet3!G:G,Sheet3!H:H)</f>
        <v>24366999</v>
      </c>
      <c r="S11" s="23">
        <f t="shared" si="3"/>
        <v>0.61662377902705101</v>
      </c>
      <c r="T11" s="22">
        <f>VLOOKUP($D11,[2]Weight!$G$3:$L$5,4,FALSE)</f>
        <v>0.2</v>
      </c>
      <c r="U11" s="20">
        <f t="shared" si="10"/>
        <v>1</v>
      </c>
      <c r="V11" s="20">
        <f t="shared" si="4"/>
        <v>0.2</v>
      </c>
      <c r="W11" s="39">
        <v>460466.77880351414</v>
      </c>
      <c r="X11" s="21">
        <f>_xlfn.XLOOKUP(C11,[3]RGB!$B$7:$B$18,[3]RGB!$AD$7:$AD$18)</f>
        <v>410957</v>
      </c>
      <c r="Y11" s="23">
        <f t="shared" si="5"/>
        <v>0.89247915141204903</v>
      </c>
      <c r="Z11" s="22">
        <f>VLOOKUP($D11,[2]Weight!$G$3:$L$5,5,FALSE)</f>
        <v>0.2</v>
      </c>
      <c r="AA11" s="20">
        <f t="shared" si="11"/>
        <v>2</v>
      </c>
      <c r="AB11" s="20">
        <f t="shared" si="12"/>
        <v>0.4</v>
      </c>
      <c r="AC11" s="21">
        <v>6913893215</v>
      </c>
      <c r="AD11" s="21">
        <f>_xlfn.XLOOKUP(C11,'[5]Summary KPI_Agust'!$BI$6:$BI$46,'[5]Summary KPI_Agust'!$BR$6:$BR$46)</f>
        <v>4460576267.7419348</v>
      </c>
      <c r="AE11" s="21">
        <v>7121310011.4499998</v>
      </c>
      <c r="AF11" s="21">
        <f>_xlfn.XLOOKUP(C11,'[5]Summary KPI_Agust'!$BI$6:$BI$46,'[5]Summary KPI_Agust'!$BS$6:$BS$46)</f>
        <v>4403371493</v>
      </c>
      <c r="AG11" s="23">
        <f t="shared" si="13"/>
        <v>-1.2824525646076057E-2</v>
      </c>
      <c r="AH11" s="40">
        <f>VLOOKUP($C11,'[2]Target KPI Aug''26'!$C$4:$I$44,7,FALSE)</f>
        <v>0.03</v>
      </c>
      <c r="AI11" s="23">
        <f t="shared" si="19"/>
        <v>0</v>
      </c>
      <c r="AJ11" s="21">
        <f>_xlfn.XLOOKUP(C11,'[5]Summary KPI_Agust'!$BI$6:$BI$46,'[5]Summary KPI_Agust'!$BV$6:$BV$46)</f>
        <v>1464</v>
      </c>
      <c r="AK11" s="21">
        <f>_xlfn.XLOOKUP(C11,'[5]Summary KPI_Agust'!$BI$6:$BI$46,'[5]Summary KPI_Agust'!$BW$6:$BW$46)</f>
        <v>633</v>
      </c>
      <c r="AL11" s="23">
        <f t="shared" si="14"/>
        <v>0.43237704918032788</v>
      </c>
      <c r="AM11" s="23">
        <f t="shared" si="15"/>
        <v>0.21618852459016394</v>
      </c>
      <c r="AN11" s="22">
        <f>VLOOKUP($D11,[2]Weight!$G$3:$L$5,6,FALSE)</f>
        <v>0.25</v>
      </c>
      <c r="AO11" s="20">
        <f t="shared" si="16"/>
        <v>1</v>
      </c>
      <c r="AP11" s="20">
        <f t="shared" si="17"/>
        <v>0.25</v>
      </c>
      <c r="AQ11" s="41">
        <f t="shared" si="6"/>
        <v>1.2000000000000002</v>
      </c>
      <c r="AR11" s="19" t="str">
        <f t="shared" si="18"/>
        <v>BLACK</v>
      </c>
    </row>
    <row r="12" spans="1:44" x14ac:dyDescent="0.35">
      <c r="A12" s="2" t="s">
        <v>4</v>
      </c>
      <c r="B12" s="2" t="s">
        <v>5</v>
      </c>
      <c r="C12" s="2" t="s">
        <v>14</v>
      </c>
      <c r="D12" s="3" t="str">
        <f>VLOOKUP($C12,'[2]Target KPI Sep''25'!$C$5:$J$45,2,FALSE)</f>
        <v>LOW</v>
      </c>
      <c r="E12" s="39">
        <v>50055357976.239449</v>
      </c>
      <c r="F12" s="21">
        <f>_xlfn.XLOOKUP(C12,'[3]L1 Rev'!$B$11:$B$22,'[3]L1 Rev'!$BC$11:$BC$22)</f>
        <v>38076149868</v>
      </c>
      <c r="G12" s="23">
        <f t="shared" si="0"/>
        <v>0.76068080236433822</v>
      </c>
      <c r="H12" s="22">
        <v>0.15</v>
      </c>
      <c r="I12" s="20">
        <f t="shared" si="7"/>
        <v>1</v>
      </c>
      <c r="J12" s="20">
        <f t="shared" si="8"/>
        <v>0.15</v>
      </c>
      <c r="K12" s="39">
        <v>45606387032.75293</v>
      </c>
      <c r="L12" s="21">
        <f>_xlfn.XLOOKUP(C12,'[3]L1 Rev'!$B$11:$B$22,'[3]L1 Rev'!$G$11:$G$22)</f>
        <v>34452745639</v>
      </c>
      <c r="M12" s="23">
        <f t="shared" si="1"/>
        <v>0.75543685611967526</v>
      </c>
      <c r="N12" s="22">
        <f>VLOOKUP($D12,[2]Weight!$G$3:$L$5,3,FALSE)</f>
        <v>0.2</v>
      </c>
      <c r="O12" s="20">
        <f t="shared" si="9"/>
        <v>1</v>
      </c>
      <c r="P12" s="20">
        <f t="shared" si="2"/>
        <v>0.2</v>
      </c>
      <c r="Q12" s="39">
        <v>125419525.82624602</v>
      </c>
      <c r="R12" s="21">
        <f>_xlfn.XLOOKUP(C12,Sheet3!G:G,Sheet3!H:H)</f>
        <v>83666000</v>
      </c>
      <c r="S12" s="23">
        <f t="shared" si="3"/>
        <v>0.66708911111583524</v>
      </c>
      <c r="T12" s="22">
        <f>VLOOKUP($D12,[2]Weight!$G$3:$L$5,4,FALSE)</f>
        <v>0.2</v>
      </c>
      <c r="U12" s="20">
        <f t="shared" si="10"/>
        <v>1</v>
      </c>
      <c r="V12" s="20">
        <f t="shared" si="4"/>
        <v>0.2</v>
      </c>
      <c r="W12" s="39">
        <v>520357.15219212207</v>
      </c>
      <c r="X12" s="21">
        <f>_xlfn.XLOOKUP(C12,[3]RGB!$B$7:$B$18,[3]RGB!$AD$7:$AD$18)</f>
        <v>489036</v>
      </c>
      <c r="Y12" s="23">
        <f t="shared" si="5"/>
        <v>0.93980835651018801</v>
      </c>
      <c r="Z12" s="22">
        <f>VLOOKUP($D12,[2]Weight!$G$3:$L$5,5,FALSE)</f>
        <v>0.2</v>
      </c>
      <c r="AA12" s="20">
        <f t="shared" si="11"/>
        <v>2</v>
      </c>
      <c r="AB12" s="20">
        <f t="shared" si="12"/>
        <v>0.4</v>
      </c>
      <c r="AC12" s="21">
        <v>10074151054</v>
      </c>
      <c r="AD12" s="21">
        <f>_xlfn.XLOOKUP(C12,'[5]Summary KPI_Agust'!$BI$6:$BI$46,'[5]Summary KPI_Agust'!$BR$6:$BR$46)</f>
        <v>6499452292.9032221</v>
      </c>
      <c r="AE12" s="21">
        <v>10376375585.620001</v>
      </c>
      <c r="AF12" s="21">
        <f>_xlfn.XLOOKUP(C12,'[5]Summary KPI_Agust'!$BI$6:$BI$46,'[5]Summary KPI_Agust'!$BS$6:$BS$46)</f>
        <v>6089979206</v>
      </c>
      <c r="AG12" s="23">
        <f t="shared" si="13"/>
        <v>-6.3001168167712729E-2</v>
      </c>
      <c r="AH12" s="40">
        <f>VLOOKUP($C12,'[2]Target KPI Aug''26'!$C$4:$I$44,7,FALSE)</f>
        <v>0.03</v>
      </c>
      <c r="AI12" s="23">
        <f t="shared" si="19"/>
        <v>0</v>
      </c>
      <c r="AJ12" s="21">
        <f>_xlfn.XLOOKUP(C12,'[5]Summary KPI_Agust'!$BI$6:$BI$46,'[5]Summary KPI_Agust'!$BV$6:$BV$46)</f>
        <v>2043</v>
      </c>
      <c r="AK12" s="21">
        <f>_xlfn.XLOOKUP(C12,'[5]Summary KPI_Agust'!$BI$6:$BI$46,'[5]Summary KPI_Agust'!$BW$6:$BW$46)</f>
        <v>910</v>
      </c>
      <c r="AL12" s="23">
        <f t="shared" si="14"/>
        <v>0.44542339696524719</v>
      </c>
      <c r="AM12" s="23">
        <f t="shared" si="15"/>
        <v>0.22271169848262359</v>
      </c>
      <c r="AN12" s="22">
        <f>VLOOKUP($D12,[2]Weight!$G$3:$L$5,6,FALSE)</f>
        <v>0.25</v>
      </c>
      <c r="AO12" s="20">
        <f t="shared" si="16"/>
        <v>1</v>
      </c>
      <c r="AP12" s="20">
        <f t="shared" si="17"/>
        <v>0.25</v>
      </c>
      <c r="AQ12" s="41">
        <f t="shared" si="6"/>
        <v>1.2000000000000002</v>
      </c>
      <c r="AR12" s="19" t="str">
        <f t="shared" si="18"/>
        <v>BLACK</v>
      </c>
    </row>
    <row r="13" spans="1:44" x14ac:dyDescent="0.35">
      <c r="A13" s="2" t="s">
        <v>4</v>
      </c>
      <c r="B13" s="2" t="s">
        <v>5</v>
      </c>
      <c r="C13" s="2" t="s">
        <v>15</v>
      </c>
      <c r="D13" s="3" t="str">
        <f>VLOOKUP($C13,'[2]Target KPI Sep''25'!$C$5:$J$45,2,FALSE)</f>
        <v>LOW</v>
      </c>
      <c r="E13" s="39">
        <v>30024106967.707741</v>
      </c>
      <c r="F13" s="21">
        <f>_xlfn.XLOOKUP(C13,'[3]L1 Rev'!$B$11:$B$22,'[3]L1 Rev'!$BC$11:$BC$22)</f>
        <v>21969448313</v>
      </c>
      <c r="G13" s="23">
        <f t="shared" si="0"/>
        <v>0.73172695316563841</v>
      </c>
      <c r="H13" s="22">
        <v>0.15</v>
      </c>
      <c r="I13" s="20">
        <f t="shared" si="7"/>
        <v>1</v>
      </c>
      <c r="J13" s="20">
        <f t="shared" si="8"/>
        <v>0.15</v>
      </c>
      <c r="K13" s="39">
        <v>27213298797.749657</v>
      </c>
      <c r="L13" s="21">
        <f>_xlfn.XLOOKUP(C13,'[3]L1 Rev'!$B$11:$B$22,'[3]L1 Rev'!$G$11:$G$22)</f>
        <v>19788716547</v>
      </c>
      <c r="M13" s="23">
        <f t="shared" si="1"/>
        <v>0.72717081064190514</v>
      </c>
      <c r="N13" s="22">
        <f>VLOOKUP($D13,[2]Weight!$G$3:$L$5,3,FALSE)</f>
        <v>0.2</v>
      </c>
      <c r="O13" s="20">
        <f t="shared" si="9"/>
        <v>1</v>
      </c>
      <c r="P13" s="20">
        <f t="shared" si="2"/>
        <v>0.2</v>
      </c>
      <c r="Q13" s="39">
        <v>142517284.62677455</v>
      </c>
      <c r="R13" s="21">
        <f>_xlfn.XLOOKUP(C13,Sheet3!G:G,Sheet3!H:H)</f>
        <v>78196500</v>
      </c>
      <c r="S13" s="23">
        <f t="shared" si="3"/>
        <v>0.54868081583775363</v>
      </c>
      <c r="T13" s="22">
        <f>VLOOKUP($D13,[2]Weight!$G$3:$L$5,4,FALSE)</f>
        <v>0.2</v>
      </c>
      <c r="U13" s="20">
        <f t="shared" si="10"/>
        <v>1</v>
      </c>
      <c r="V13" s="20">
        <f t="shared" si="4"/>
        <v>0.2</v>
      </c>
      <c r="W13" s="39">
        <v>341221.73479055241</v>
      </c>
      <c r="X13" s="21">
        <f>_xlfn.XLOOKUP(C13,[3]RGB!$B$7:$B$18,[3]RGB!$AD$7:$AD$18)</f>
        <v>296770</v>
      </c>
      <c r="Y13" s="23">
        <f t="shared" si="5"/>
        <v>0.86972771585655984</v>
      </c>
      <c r="Z13" s="22">
        <f>VLOOKUP($D13,[2]Weight!$G$3:$L$5,5,FALSE)</f>
        <v>0.2</v>
      </c>
      <c r="AA13" s="20">
        <f t="shared" si="11"/>
        <v>2</v>
      </c>
      <c r="AB13" s="20">
        <f t="shared" si="12"/>
        <v>0.4</v>
      </c>
      <c r="AC13" s="21">
        <v>10700751283</v>
      </c>
      <c r="AD13" s="21">
        <f>_xlfn.XLOOKUP(C13,'[5]Summary KPI_Agust'!$BI$6:$BI$46,'[5]Summary KPI_Agust'!$BR$6:$BR$46)</f>
        <v>6903710505.1613045</v>
      </c>
      <c r="AE13" s="21">
        <v>11021773821.49</v>
      </c>
      <c r="AF13" s="21">
        <f>_xlfn.XLOOKUP(C13,'[5]Summary KPI_Agust'!$BI$6:$BI$46,'[5]Summary KPI_Agust'!$BS$6:$BS$46)</f>
        <v>6697863797</v>
      </c>
      <c r="AG13" s="23">
        <f t="shared" si="13"/>
        <v>-2.9816822128826304E-2</v>
      </c>
      <c r="AH13" s="40">
        <f>VLOOKUP($C13,'[2]Target KPI Aug''26'!$C$4:$I$44,7,FALSE)</f>
        <v>0.03</v>
      </c>
      <c r="AI13" s="23">
        <f t="shared" si="19"/>
        <v>0</v>
      </c>
      <c r="AJ13" s="21">
        <f>_xlfn.XLOOKUP(C13,'[5]Summary KPI_Agust'!$BI$6:$BI$46,'[5]Summary KPI_Agust'!$BV$6:$BV$46)</f>
        <v>1317</v>
      </c>
      <c r="AK13" s="21">
        <f>_xlfn.XLOOKUP(C13,'[5]Summary KPI_Agust'!$BI$6:$BI$46,'[5]Summary KPI_Agust'!$BW$6:$BW$46)</f>
        <v>500</v>
      </c>
      <c r="AL13" s="23">
        <f t="shared" si="14"/>
        <v>0.37965072133637057</v>
      </c>
      <c r="AM13" s="23">
        <f t="shared" si="15"/>
        <v>0.18982536066818528</v>
      </c>
      <c r="AN13" s="22">
        <f>VLOOKUP($D13,[2]Weight!$G$3:$L$5,6,FALSE)</f>
        <v>0.25</v>
      </c>
      <c r="AO13" s="20">
        <f t="shared" si="16"/>
        <v>1</v>
      </c>
      <c r="AP13" s="20">
        <f t="shared" si="17"/>
        <v>0.25</v>
      </c>
      <c r="AQ13" s="41">
        <f t="shared" si="6"/>
        <v>1.2000000000000002</v>
      </c>
      <c r="AR13" s="19" t="str">
        <f t="shared" si="18"/>
        <v>BLACK</v>
      </c>
    </row>
    <row r="14" spans="1:44" x14ac:dyDescent="0.35">
      <c r="A14" s="2" t="s">
        <v>4</v>
      </c>
      <c r="B14" s="2" t="s">
        <v>5</v>
      </c>
      <c r="C14" s="2" t="s">
        <v>16</v>
      </c>
      <c r="D14" s="3" t="str">
        <f>VLOOKUP($C14,'[2]Target KPI Sep''25'!$C$5:$J$45,2,FALSE)</f>
        <v>HIGH</v>
      </c>
      <c r="E14" s="39">
        <v>27759004802.122318</v>
      </c>
      <c r="F14" s="21">
        <f>_xlfn.XLOOKUP(C14,'[3]L1 Rev'!$B$11:$B$22,'[3]L1 Rev'!$BC$11:$BC$22)</f>
        <v>19439936887</v>
      </c>
      <c r="G14" s="23">
        <f t="shared" si="0"/>
        <v>0.70031101711231802</v>
      </c>
      <c r="H14" s="22">
        <v>0.15</v>
      </c>
      <c r="I14" s="20">
        <f t="shared" si="7"/>
        <v>1</v>
      </c>
      <c r="J14" s="20">
        <f t="shared" si="8"/>
        <v>0.15</v>
      </c>
      <c r="K14" s="39">
        <v>25212689252.791168</v>
      </c>
      <c r="L14" s="21">
        <f>_xlfn.XLOOKUP(C14,'[3]L1 Rev'!$B$11:$B$22,'[3]L1 Rev'!$G$11:$G$22)</f>
        <v>17819844079</v>
      </c>
      <c r="M14" s="23">
        <f t="shared" si="1"/>
        <v>0.70678077615331159</v>
      </c>
      <c r="N14" s="22">
        <f>VLOOKUP($D14,[2]Weight!$G$3:$L$5,3,FALSE)</f>
        <v>0.15</v>
      </c>
      <c r="O14" s="20">
        <f t="shared" si="9"/>
        <v>1</v>
      </c>
      <c r="P14" s="20">
        <f t="shared" si="2"/>
        <v>0.15</v>
      </c>
      <c r="Q14" s="39">
        <v>2452774968.1621003</v>
      </c>
      <c r="R14" s="21">
        <f>_xlfn.XLOOKUP(C14,Sheet3!G:G,Sheet3!H:H)</f>
        <v>1479904900</v>
      </c>
      <c r="S14" s="23">
        <f t="shared" si="3"/>
        <v>0.60335942726491298</v>
      </c>
      <c r="T14" s="22">
        <f>VLOOKUP($D14,[2]Weight!$G$3:$L$5,4,FALSE)</f>
        <v>0.25</v>
      </c>
      <c r="U14" s="20">
        <f t="shared" si="10"/>
        <v>1</v>
      </c>
      <c r="V14" s="20">
        <f t="shared" si="4"/>
        <v>0.25</v>
      </c>
      <c r="W14" s="39">
        <v>311803.21569016564</v>
      </c>
      <c r="X14" s="21">
        <f>_xlfn.XLOOKUP(C14,[3]RGB!$B$7:$B$18,[3]RGB!$AD$7:$AD$18)</f>
        <v>264113</v>
      </c>
      <c r="Y14" s="23">
        <f t="shared" si="5"/>
        <v>0.84705027629492213</v>
      </c>
      <c r="Z14" s="22">
        <f>VLOOKUP($D14,[2]Weight!$G$3:$L$5,5,FALSE)</f>
        <v>0.2</v>
      </c>
      <c r="AA14" s="20">
        <f t="shared" si="11"/>
        <v>1</v>
      </c>
      <c r="AB14" s="20">
        <f t="shared" si="12"/>
        <v>0.2</v>
      </c>
      <c r="AC14" s="21">
        <v>7761229745</v>
      </c>
      <c r="AD14" s="21">
        <f>_xlfn.XLOOKUP(C14,'[5]Summary KPI_Agust'!$BI$6:$BI$46,'[5]Summary KPI_Agust'!$BR$6:$BR$46)</f>
        <v>5007244996.7741928</v>
      </c>
      <c r="AE14" s="21">
        <v>7994066637.3500004</v>
      </c>
      <c r="AF14" s="21">
        <f>_xlfn.XLOOKUP(C14,'[5]Summary KPI_Agust'!$BI$6:$BI$46,'[5]Summary KPI_Agust'!$BS$6:$BS$46)</f>
        <v>3864561871</v>
      </c>
      <c r="AG14" s="23">
        <f t="shared" si="13"/>
        <v>-0.22820595487345663</v>
      </c>
      <c r="AH14" s="40">
        <f>VLOOKUP($C14,'[2]Target KPI Aug''26'!$C$4:$I$44,7,FALSE)</f>
        <v>0.03</v>
      </c>
      <c r="AI14" s="23">
        <f t="shared" si="19"/>
        <v>0</v>
      </c>
      <c r="AJ14" s="21">
        <f>_xlfn.XLOOKUP(C14,'[5]Summary KPI_Agust'!$BI$6:$BI$46,'[5]Summary KPI_Agust'!$BV$6:$BV$46)</f>
        <v>997</v>
      </c>
      <c r="AK14" s="21">
        <f>_xlfn.XLOOKUP(C14,'[5]Summary KPI_Agust'!$BI$6:$BI$46,'[5]Summary KPI_Agust'!$BW$6:$BW$46)</f>
        <v>234</v>
      </c>
      <c r="AL14" s="23">
        <f t="shared" si="14"/>
        <v>0.23470411233701102</v>
      </c>
      <c r="AM14" s="23">
        <f t="shared" si="15"/>
        <v>0.11735205616850551</v>
      </c>
      <c r="AN14" s="22">
        <f>VLOOKUP($D14,[2]Weight!$G$3:$L$5,6,FALSE)</f>
        <v>0.25</v>
      </c>
      <c r="AO14" s="20">
        <f t="shared" si="16"/>
        <v>1</v>
      </c>
      <c r="AP14" s="20">
        <f t="shared" si="17"/>
        <v>0.25</v>
      </c>
      <c r="AQ14" s="41">
        <f t="shared" si="6"/>
        <v>1</v>
      </c>
      <c r="AR14" s="19" t="str">
        <f t="shared" si="18"/>
        <v>BLACK</v>
      </c>
    </row>
    <row r="15" spans="1:44" x14ac:dyDescent="0.35">
      <c r="A15" s="2" t="s">
        <v>4</v>
      </c>
      <c r="B15" s="2" t="s">
        <v>5</v>
      </c>
      <c r="C15" s="2" t="s">
        <v>17</v>
      </c>
      <c r="D15" s="3" t="str">
        <f>VLOOKUP($C15,'[2]Target KPI Sep''25'!$C$5:$J$45,2,FALSE)</f>
        <v>HIGH</v>
      </c>
      <c r="E15" s="39">
        <v>30263541055.578499</v>
      </c>
      <c r="F15" s="21">
        <f>_xlfn.XLOOKUP(C15,'[3]L1 Rev'!$B$11:$B$22,'[3]L1 Rev'!$BC$11:$BC$22)</f>
        <v>20926760881</v>
      </c>
      <c r="G15" s="23">
        <f t="shared" si="0"/>
        <v>0.69148421338297283</v>
      </c>
      <c r="H15" s="22">
        <v>0.15</v>
      </c>
      <c r="I15" s="20">
        <f t="shared" si="7"/>
        <v>1</v>
      </c>
      <c r="J15" s="20">
        <f t="shared" si="8"/>
        <v>0.15</v>
      </c>
      <c r="K15" s="39">
        <v>26887361684.390564</v>
      </c>
      <c r="L15" s="21">
        <f>_xlfn.XLOOKUP(C15,'[3]L1 Rev'!$B$11:$B$22,'[3]L1 Rev'!$G$11:$G$22)</f>
        <v>18603542602</v>
      </c>
      <c r="M15" s="23">
        <f t="shared" si="1"/>
        <v>0.69190658497372282</v>
      </c>
      <c r="N15" s="22">
        <f>VLOOKUP($D15,[2]Weight!$G$3:$L$5,3,FALSE)</f>
        <v>0.15</v>
      </c>
      <c r="O15" s="20">
        <f t="shared" si="9"/>
        <v>1</v>
      </c>
      <c r="P15" s="20">
        <f t="shared" si="2"/>
        <v>0.15</v>
      </c>
      <c r="Q15" s="39">
        <v>887323199.66273212</v>
      </c>
      <c r="R15" s="21">
        <f>_xlfn.XLOOKUP(C15,Sheet3!G:G,Sheet3!H:H)</f>
        <v>551415500</v>
      </c>
      <c r="S15" s="23">
        <f t="shared" si="3"/>
        <v>0.62143703693264274</v>
      </c>
      <c r="T15" s="22">
        <f>VLOOKUP($D15,[2]Weight!$G$3:$L$5,4,FALSE)</f>
        <v>0.25</v>
      </c>
      <c r="U15" s="20">
        <f t="shared" si="10"/>
        <v>1</v>
      </c>
      <c r="V15" s="20">
        <f t="shared" si="4"/>
        <v>0.25</v>
      </c>
      <c r="W15" s="39">
        <v>405204.39771713159</v>
      </c>
      <c r="X15" s="21">
        <f>_xlfn.XLOOKUP(C15,[3]RGB!$B$7:$B$18,[3]RGB!$AD$7:$AD$18)</f>
        <v>328289</v>
      </c>
      <c r="Y15" s="23">
        <f t="shared" si="5"/>
        <v>0.81018123655502539</v>
      </c>
      <c r="Z15" s="22">
        <f>VLOOKUP($D15,[2]Weight!$G$3:$L$5,5,FALSE)</f>
        <v>0.2</v>
      </c>
      <c r="AA15" s="20">
        <f t="shared" si="11"/>
        <v>1</v>
      </c>
      <c r="AB15" s="20">
        <f t="shared" si="12"/>
        <v>0.2</v>
      </c>
      <c r="AC15" s="21">
        <v>8460084361</v>
      </c>
      <c r="AD15" s="21">
        <f>_xlfn.XLOOKUP(C15,'[5]Summary KPI_Agust'!$BI$6:$BI$46,'[5]Summary KPI_Agust'!$BR$6:$BR$46)</f>
        <v>5458118942.580658</v>
      </c>
      <c r="AE15" s="21">
        <v>8713886891.8299999</v>
      </c>
      <c r="AF15" s="21">
        <f>_xlfn.XLOOKUP(C15,'[5]Summary KPI_Agust'!$BI$6:$BI$46,'[5]Summary KPI_Agust'!$BS$6:$BS$46)</f>
        <v>4995779791</v>
      </c>
      <c r="AG15" s="23">
        <f t="shared" si="13"/>
        <v>-8.4706683098052626E-2</v>
      </c>
      <c r="AH15" s="40">
        <f>VLOOKUP($C15,'[2]Target KPI Aug''26'!$C$4:$I$44,7,FALSE)</f>
        <v>0.03</v>
      </c>
      <c r="AI15" s="23">
        <f t="shared" si="19"/>
        <v>0</v>
      </c>
      <c r="AJ15" s="21">
        <f>_xlfn.XLOOKUP(C15,'[5]Summary KPI_Agust'!$BI$6:$BI$46,'[5]Summary KPI_Agust'!$BV$6:$BV$46)</f>
        <v>1263</v>
      </c>
      <c r="AK15" s="21">
        <f>_xlfn.XLOOKUP(C15,'[5]Summary KPI_Agust'!$BI$6:$BI$46,'[5]Summary KPI_Agust'!$BW$6:$BW$46)</f>
        <v>493</v>
      </c>
      <c r="AL15" s="23">
        <f t="shared" si="14"/>
        <v>0.39034045922406968</v>
      </c>
      <c r="AM15" s="23">
        <f t="shared" si="15"/>
        <v>0.19517022961203484</v>
      </c>
      <c r="AN15" s="22">
        <f>VLOOKUP($D15,[2]Weight!$G$3:$L$5,6,FALSE)</f>
        <v>0.25</v>
      </c>
      <c r="AO15" s="20">
        <f t="shared" si="16"/>
        <v>1</v>
      </c>
      <c r="AP15" s="20">
        <f t="shared" si="17"/>
        <v>0.25</v>
      </c>
      <c r="AQ15" s="41">
        <f t="shared" si="6"/>
        <v>1</v>
      </c>
      <c r="AR15" s="19" t="str">
        <f t="shared" si="18"/>
        <v>BLACK</v>
      </c>
    </row>
    <row r="16" spans="1:44" x14ac:dyDescent="0.35">
      <c r="C16" s="37" t="s">
        <v>52</v>
      </c>
      <c r="AG16" s="34"/>
    </row>
    <row r="17" spans="3:43" x14ac:dyDescent="0.35">
      <c r="C17" s="26" t="s">
        <v>53</v>
      </c>
      <c r="D17" s="19"/>
      <c r="E17" s="27">
        <f>SUM(E4:E6)</f>
        <v>143550980840.64111</v>
      </c>
      <c r="F17" s="21">
        <f>SUM(F4:F6)</f>
        <v>108518693878</v>
      </c>
      <c r="G17" s="23">
        <f>F17/E17</f>
        <v>0.75595926438474725</v>
      </c>
      <c r="H17" s="19">
        <v>0.15</v>
      </c>
      <c r="I17" s="19">
        <f>SUM(I4:I6)</f>
        <v>3</v>
      </c>
      <c r="J17" s="19">
        <f>SUM(J4:J6)</f>
        <v>0.44999999999999996</v>
      </c>
      <c r="K17" s="21">
        <f t="shared" ref="K17:L17" si="20">SUM(K4:K6)</f>
        <v>128062066990.2319</v>
      </c>
      <c r="L17" s="21">
        <f t="shared" si="20"/>
        <v>97474309791</v>
      </c>
      <c r="M17" s="23">
        <f>L17/K17</f>
        <v>0.7611489653562673</v>
      </c>
      <c r="N17" s="19">
        <v>0.15</v>
      </c>
      <c r="O17" s="21">
        <f t="shared" ref="O17:R17" si="21">SUM(O4:O6)</f>
        <v>3</v>
      </c>
      <c r="P17" s="21">
        <f t="shared" si="21"/>
        <v>0.44999999999999996</v>
      </c>
      <c r="Q17" s="21">
        <f t="shared" si="21"/>
        <v>12857402694.348846</v>
      </c>
      <c r="R17" s="21">
        <f t="shared" si="21"/>
        <v>8920306500</v>
      </c>
      <c r="S17" s="23">
        <f>R17/Q17</f>
        <v>0.69378759552430447</v>
      </c>
      <c r="T17" s="19">
        <v>0.25</v>
      </c>
      <c r="U17" s="21">
        <f t="shared" ref="U17:X17" si="22">SUM(U4:U6)</f>
        <v>3</v>
      </c>
      <c r="V17" s="21">
        <f t="shared" si="22"/>
        <v>0.75</v>
      </c>
      <c r="W17" s="21">
        <f t="shared" si="22"/>
        <v>1684469.0128906674</v>
      </c>
      <c r="X17" s="21">
        <f t="shared" si="22"/>
        <v>1514853</v>
      </c>
      <c r="Y17" s="23">
        <f>X17/W17</f>
        <v>0.89930594650738371</v>
      </c>
      <c r="Z17" s="19">
        <v>0.2</v>
      </c>
      <c r="AA17" s="21">
        <f t="shared" ref="AA17:AF17" si="23">SUM(AA4:AA6)</f>
        <v>6</v>
      </c>
      <c r="AB17" s="21">
        <f t="shared" si="23"/>
        <v>1.2000000000000002</v>
      </c>
      <c r="AC17" s="21">
        <f t="shared" si="23"/>
        <v>23058546048</v>
      </c>
      <c r="AD17" s="21">
        <f t="shared" si="23"/>
        <v>14876481321.290306</v>
      </c>
      <c r="AE17" s="21">
        <f t="shared" si="23"/>
        <v>23750302429.439999</v>
      </c>
      <c r="AF17" s="21">
        <f t="shared" si="23"/>
        <v>15755645206</v>
      </c>
      <c r="AG17" s="24">
        <f>AF17/AD17-1</f>
        <v>5.9097569225021518E-2</v>
      </c>
      <c r="AH17" s="19">
        <v>0.03</v>
      </c>
      <c r="AI17" s="23">
        <f>IF(IF((AG17/AH17)&lt;=0%,0%,(AG5/AH5))&gt;100%,100%,IF((AG5/AH5)&lt;=0%,0%,(AG5/AH5)))</f>
        <v>0</v>
      </c>
      <c r="AJ17" s="21">
        <f t="shared" ref="AJ17:AK17" si="24">SUM(AJ4:AJ6)</f>
        <v>4153</v>
      </c>
      <c r="AK17" s="21">
        <f t="shared" si="24"/>
        <v>2896</v>
      </c>
      <c r="AL17" s="23">
        <f>AK17/AJ17</f>
        <v>0.69732723332530699</v>
      </c>
      <c r="AM17" s="23">
        <f>(AL17+AI17)/2</f>
        <v>0.3486636166626535</v>
      </c>
      <c r="AN17" s="19">
        <v>0.25</v>
      </c>
      <c r="AO17" s="35">
        <f>IF(AM17&lt;=85%,1,IF(AM5&lt;=95%,2,3))</f>
        <v>1</v>
      </c>
      <c r="AP17" s="19">
        <f>AN17*AO17</f>
        <v>0.25</v>
      </c>
      <c r="AQ17" s="19">
        <f t="shared" ref="AQ17:AQ21" si="25">SUM(J17,P17,V17,AB17,AP17)</f>
        <v>3.1</v>
      </c>
    </row>
    <row r="18" spans="3:43" x14ac:dyDescent="0.35">
      <c r="C18" s="26" t="s">
        <v>54</v>
      </c>
      <c r="D18" s="19"/>
      <c r="E18" s="27">
        <f>E7+E8+E12</f>
        <v>104073984821.46262</v>
      </c>
      <c r="F18" s="21">
        <f>F7+F8+F12</f>
        <v>76743689427</v>
      </c>
      <c r="G18" s="23">
        <f t="shared" ref="G18:G21" si="26">F18/E18</f>
        <v>0.73739551299638106</v>
      </c>
      <c r="H18" s="19">
        <v>0.15</v>
      </c>
      <c r="I18" s="19">
        <f>I7+I8+I12</f>
        <v>3</v>
      </c>
      <c r="J18" s="19">
        <f>J7+J8+J12</f>
        <v>0.44999999999999996</v>
      </c>
      <c r="K18" s="21">
        <f t="shared" ref="K18:L18" si="27">K7+K8+K12</f>
        <v>94530083904.463882</v>
      </c>
      <c r="L18" s="21">
        <f t="shared" si="27"/>
        <v>69264189307</v>
      </c>
      <c r="M18" s="23">
        <f t="shared" ref="M18:M21" si="28">L18/K18</f>
        <v>0.73272112375359078</v>
      </c>
      <c r="N18" s="19">
        <v>0.2</v>
      </c>
      <c r="O18" s="21">
        <f t="shared" ref="O18:R18" si="29">O7+O8+O12</f>
        <v>3</v>
      </c>
      <c r="P18" s="21">
        <f t="shared" si="29"/>
        <v>0.60000000000000009</v>
      </c>
      <c r="Q18" s="21">
        <f t="shared" si="29"/>
        <v>307108615.69063133</v>
      </c>
      <c r="R18" s="21">
        <f t="shared" si="29"/>
        <v>180769685</v>
      </c>
      <c r="S18" s="23">
        <f t="shared" ref="S18:S21" si="30">R18/Q18</f>
        <v>0.58861808417025985</v>
      </c>
      <c r="T18" s="19">
        <v>0.2</v>
      </c>
      <c r="U18" s="21">
        <f t="shared" ref="U18:X18" si="31">U7+U8+U12</f>
        <v>3</v>
      </c>
      <c r="V18" s="21">
        <f t="shared" si="31"/>
        <v>0.60000000000000009</v>
      </c>
      <c r="W18" s="21">
        <f t="shared" si="31"/>
        <v>1086794.9315995034</v>
      </c>
      <c r="X18" s="21">
        <f t="shared" si="31"/>
        <v>1008283</v>
      </c>
      <c r="Y18" s="23">
        <f t="shared" ref="Y18:Y21" si="32">X18/W18</f>
        <v>0.92775828326329002</v>
      </c>
      <c r="Z18" s="19">
        <v>0.2</v>
      </c>
      <c r="AA18" s="21">
        <f t="shared" ref="AA18:AF18" si="33">AA7+AA8+AA12</f>
        <v>6</v>
      </c>
      <c r="AB18" s="21">
        <f t="shared" si="33"/>
        <v>1.2000000000000002</v>
      </c>
      <c r="AC18" s="21">
        <f t="shared" si="33"/>
        <v>20415051222</v>
      </c>
      <c r="AD18" s="21">
        <f t="shared" si="33"/>
        <v>13171000788.387089</v>
      </c>
      <c r="AE18" s="21">
        <f t="shared" si="33"/>
        <v>21027502758.660004</v>
      </c>
      <c r="AF18" s="21">
        <f t="shared" si="33"/>
        <v>12528854977</v>
      </c>
      <c r="AG18" s="24">
        <f t="shared" ref="AG18:AG21" si="34">AF18/AD18-1</f>
        <v>-4.8754519243007777E-2</v>
      </c>
      <c r="AH18" s="19">
        <v>0.03</v>
      </c>
      <c r="AI18" s="23">
        <f t="shared" ref="AI18:AI21" si="35">IF(IF((AG18/AH18)&lt;=0%,0%,(AG6/AH6))&gt;100%,100%,IF((AG6/AH6)&lt;=0%,0%,(AG6/AH6)))</f>
        <v>4.1528539307278329</v>
      </c>
      <c r="AJ18" s="21">
        <f t="shared" ref="AJ18:AK18" si="36">AJ7+AJ8+AJ12</f>
        <v>4065</v>
      </c>
      <c r="AK18" s="21">
        <f t="shared" si="36"/>
        <v>1867</v>
      </c>
      <c r="AL18" s="23">
        <f t="shared" ref="AL18:AL21" si="37">AK18/AJ18</f>
        <v>0.45928659286592866</v>
      </c>
      <c r="AM18" s="23">
        <f t="shared" ref="AM18:AM21" si="38">(AL18+AI18)/2</f>
        <v>2.3060702617968807</v>
      </c>
      <c r="AN18" s="19">
        <v>0.25</v>
      </c>
      <c r="AO18" s="35">
        <f t="shared" ref="AO18:AO21" si="39">IF(AM18&lt;=85%,1,IF(AM6&lt;=95%,2,3))</f>
        <v>2</v>
      </c>
      <c r="AP18" s="19">
        <f t="shared" ref="AP18:AP21" si="40">AN18*AO18</f>
        <v>0.5</v>
      </c>
      <c r="AQ18" s="19">
        <f t="shared" si="25"/>
        <v>3.3500000000000005</v>
      </c>
    </row>
    <row r="19" spans="3:43" x14ac:dyDescent="0.35">
      <c r="C19" s="26" t="s">
        <v>55</v>
      </c>
      <c r="D19" s="19"/>
      <c r="E19" s="27">
        <f>E9+E13+E11</f>
        <v>113638481671.16397</v>
      </c>
      <c r="F19" s="21">
        <f>F9+F13+F11</f>
        <v>82593813597</v>
      </c>
      <c r="G19" s="23">
        <f t="shared" si="26"/>
        <v>0.72681201281799923</v>
      </c>
      <c r="H19" s="19">
        <v>0.15</v>
      </c>
      <c r="I19" s="19">
        <f>I9+I13+I11</f>
        <v>3</v>
      </c>
      <c r="J19" s="19">
        <f>J9+J13+J11</f>
        <v>0.44999999999999996</v>
      </c>
      <c r="K19" s="21">
        <f t="shared" ref="K19:L19" si="41">K9+K13+K11</f>
        <v>101384233352.62567</v>
      </c>
      <c r="L19" s="21">
        <f t="shared" si="41"/>
        <v>73240662381</v>
      </c>
      <c r="M19" s="23">
        <f t="shared" si="28"/>
        <v>0.72240682756125207</v>
      </c>
      <c r="N19" s="19">
        <v>0.18</v>
      </c>
      <c r="O19" s="21">
        <f t="shared" ref="O19:R19" si="42">O9+O13+O11</f>
        <v>3</v>
      </c>
      <c r="P19" s="21">
        <f t="shared" si="42"/>
        <v>0.55000000000000004</v>
      </c>
      <c r="Q19" s="21">
        <f t="shared" si="42"/>
        <v>307877597.04534495</v>
      </c>
      <c r="R19" s="21">
        <f t="shared" si="42"/>
        <v>168383498</v>
      </c>
      <c r="S19" s="23">
        <f t="shared" si="30"/>
        <v>0.54691702032220313</v>
      </c>
      <c r="T19" s="19">
        <v>0.21</v>
      </c>
      <c r="U19" s="21">
        <f t="shared" ref="U19:X19" si="43">U9+U13+U11</f>
        <v>3</v>
      </c>
      <c r="V19" s="21">
        <f t="shared" si="43"/>
        <v>0.65</v>
      </c>
      <c r="W19" s="21">
        <f t="shared" si="43"/>
        <v>1299272.0409799125</v>
      </c>
      <c r="X19" s="21">
        <f t="shared" si="43"/>
        <v>1144688</v>
      </c>
      <c r="Y19" s="23">
        <f t="shared" si="32"/>
        <v>0.88102257563910558</v>
      </c>
      <c r="Z19" s="19">
        <v>0.2</v>
      </c>
      <c r="AA19" s="21">
        <f t="shared" ref="AA19:AF19" si="44">AA9+AA13+AA11</f>
        <v>6</v>
      </c>
      <c r="AB19" s="21">
        <f t="shared" si="44"/>
        <v>1.2000000000000002</v>
      </c>
      <c r="AC19" s="21">
        <f t="shared" si="44"/>
        <v>20451336626</v>
      </c>
      <c r="AD19" s="21">
        <f t="shared" si="44"/>
        <v>13194410726.451622</v>
      </c>
      <c r="AE19" s="21">
        <f t="shared" si="44"/>
        <v>21064876724.779999</v>
      </c>
      <c r="AF19" s="21">
        <f t="shared" si="44"/>
        <v>12895030156</v>
      </c>
      <c r="AG19" s="24">
        <f t="shared" si="34"/>
        <v>-2.2689953849279187E-2</v>
      </c>
      <c r="AH19" s="19">
        <v>0.03</v>
      </c>
      <c r="AI19" s="23">
        <f t="shared" si="35"/>
        <v>0</v>
      </c>
      <c r="AJ19" s="21">
        <f t="shared" ref="AJ19:AK19" si="45">AJ9+AJ13+AJ11</f>
        <v>3781</v>
      </c>
      <c r="AK19" s="21">
        <f t="shared" si="45"/>
        <v>1622</v>
      </c>
      <c r="AL19" s="23">
        <f t="shared" si="37"/>
        <v>0.4289870404654853</v>
      </c>
      <c r="AM19" s="23">
        <f t="shared" si="38"/>
        <v>0.21449352023274265</v>
      </c>
      <c r="AN19" s="19">
        <v>0.25</v>
      </c>
      <c r="AO19" s="35">
        <f t="shared" si="39"/>
        <v>1</v>
      </c>
      <c r="AP19" s="19">
        <f t="shared" si="40"/>
        <v>0.25</v>
      </c>
      <c r="AQ19" s="19">
        <f t="shared" si="25"/>
        <v>3.1</v>
      </c>
    </row>
    <row r="20" spans="3:43" x14ac:dyDescent="0.35">
      <c r="C20" s="26" t="s">
        <v>56</v>
      </c>
      <c r="D20" s="19"/>
      <c r="E20" s="27">
        <f>E10+E14+E15</f>
        <v>88553769126.691376</v>
      </c>
      <c r="F20" s="21">
        <f>F10+F14+F15</f>
        <v>61864528911</v>
      </c>
      <c r="G20" s="23">
        <f t="shared" si="26"/>
        <v>0.69860977710042094</v>
      </c>
      <c r="H20" s="19">
        <v>0.15</v>
      </c>
      <c r="I20" s="19">
        <f>I10+I14+I15</f>
        <v>3</v>
      </c>
      <c r="J20" s="19">
        <f>J10+J14+J15</f>
        <v>0.44999999999999996</v>
      </c>
      <c r="K20" s="21">
        <f t="shared" ref="K20:L20" si="46">K10+K14+K15</f>
        <v>79980678301.527496</v>
      </c>
      <c r="L20" s="21">
        <f t="shared" si="46"/>
        <v>56413595176</v>
      </c>
      <c r="M20" s="23">
        <f t="shared" si="28"/>
        <v>0.70534029435610068</v>
      </c>
      <c r="N20" s="19">
        <v>0.15</v>
      </c>
      <c r="O20" s="21">
        <f t="shared" ref="O20:R20" si="47">O10+O14+O15</f>
        <v>3</v>
      </c>
      <c r="P20" s="21">
        <f t="shared" si="47"/>
        <v>0.44999999999999996</v>
      </c>
      <c r="Q20" s="21">
        <f t="shared" si="47"/>
        <v>5603794024.4325914</v>
      </c>
      <c r="R20" s="21">
        <f t="shared" si="47"/>
        <v>3433833400</v>
      </c>
      <c r="S20" s="23">
        <f t="shared" si="30"/>
        <v>0.61276938178463658</v>
      </c>
      <c r="T20" s="19">
        <v>0.25</v>
      </c>
      <c r="U20" s="21">
        <f t="shared" ref="U20:X20" si="48">U10+U14+U15</f>
        <v>3</v>
      </c>
      <c r="V20" s="21">
        <f t="shared" si="48"/>
        <v>0.75</v>
      </c>
      <c r="W20" s="21">
        <f t="shared" si="48"/>
        <v>1097395.2266457235</v>
      </c>
      <c r="X20" s="21">
        <f t="shared" si="48"/>
        <v>911190</v>
      </c>
      <c r="Y20" s="23">
        <f t="shared" si="32"/>
        <v>0.83032072481773533</v>
      </c>
      <c r="Z20" s="19">
        <v>0.2</v>
      </c>
      <c r="AA20" s="21">
        <f t="shared" ref="AA20:AF20" si="49">AA10+AA14+AA15</f>
        <v>3</v>
      </c>
      <c r="AB20" s="21">
        <f t="shared" si="49"/>
        <v>0.60000000000000009</v>
      </c>
      <c r="AC20" s="21">
        <f t="shared" si="49"/>
        <v>22824299084</v>
      </c>
      <c r="AD20" s="21">
        <f t="shared" si="49"/>
        <v>14725354247.741936</v>
      </c>
      <c r="AE20" s="21">
        <f t="shared" si="49"/>
        <v>23509028056.52</v>
      </c>
      <c r="AF20" s="21">
        <f t="shared" si="49"/>
        <v>13206641743</v>
      </c>
      <c r="AG20" s="24">
        <f t="shared" si="34"/>
        <v>-0.1031358892418377</v>
      </c>
      <c r="AH20" s="19">
        <v>0.03</v>
      </c>
      <c r="AI20" s="23">
        <f t="shared" si="35"/>
        <v>0</v>
      </c>
      <c r="AJ20" s="21">
        <f t="shared" ref="AJ20:AK20" si="50">AJ10+AJ14+AJ15</f>
        <v>4805</v>
      </c>
      <c r="AK20" s="21">
        <f t="shared" si="50"/>
        <v>2337</v>
      </c>
      <c r="AL20" s="23">
        <f t="shared" si="37"/>
        <v>0.48636836628511965</v>
      </c>
      <c r="AM20" s="23">
        <f t="shared" si="38"/>
        <v>0.24318418314255982</v>
      </c>
      <c r="AN20" s="19">
        <v>0.25</v>
      </c>
      <c r="AO20" s="35">
        <f t="shared" si="39"/>
        <v>1</v>
      </c>
      <c r="AP20" s="19">
        <f t="shared" si="40"/>
        <v>0.25</v>
      </c>
      <c r="AQ20" s="19">
        <f t="shared" si="25"/>
        <v>2.5</v>
      </c>
    </row>
    <row r="21" spans="3:43" x14ac:dyDescent="0.35">
      <c r="C21" s="28" t="s">
        <v>5</v>
      </c>
      <c r="D21" s="29"/>
      <c r="E21" s="30">
        <f>SUM(E17:E20)</f>
        <v>449817216459.95911</v>
      </c>
      <c r="F21" s="31">
        <f>SUM(F17:F20)</f>
        <v>329720725813</v>
      </c>
      <c r="G21" s="32">
        <f t="shared" si="26"/>
        <v>0.7330104623559921</v>
      </c>
      <c r="H21" s="29">
        <v>0.15</v>
      </c>
      <c r="I21" s="29">
        <f>SUM(I17:I20)</f>
        <v>12</v>
      </c>
      <c r="J21" s="29">
        <f>SUM(J17:J20)</f>
        <v>1.7999999999999998</v>
      </c>
      <c r="K21" s="31">
        <f t="shared" ref="K21:L21" si="51">SUM(K17:K20)</f>
        <v>403957062548.849</v>
      </c>
      <c r="L21" s="31">
        <f t="shared" si="51"/>
        <v>296392756655</v>
      </c>
      <c r="M21" s="32">
        <f t="shared" si="28"/>
        <v>0.7337234179911345</v>
      </c>
      <c r="N21" s="29">
        <f>AVERAGE(N17:N20)</f>
        <v>0.17</v>
      </c>
      <c r="O21" s="31">
        <f t="shared" ref="O21:R21" si="52">SUM(O17:O20)</f>
        <v>12</v>
      </c>
      <c r="P21" s="31">
        <f t="shared" si="52"/>
        <v>2.0499999999999998</v>
      </c>
      <c r="Q21" s="31">
        <f t="shared" si="52"/>
        <v>19076182931.517414</v>
      </c>
      <c r="R21" s="31">
        <f t="shared" si="52"/>
        <v>12703293083</v>
      </c>
      <c r="S21" s="32">
        <f t="shared" si="30"/>
        <v>0.6659242642306491</v>
      </c>
      <c r="T21" s="29">
        <f>AVERAGE(T17:T20)</f>
        <v>0.22750000000000001</v>
      </c>
      <c r="U21" s="31">
        <f t="shared" ref="U21:X21" si="53">SUM(U17:U20)</f>
        <v>12</v>
      </c>
      <c r="V21" s="31">
        <f t="shared" si="53"/>
        <v>2.75</v>
      </c>
      <c r="W21" s="31">
        <f t="shared" si="53"/>
        <v>5167931.2121158075</v>
      </c>
      <c r="X21" s="31">
        <f t="shared" si="53"/>
        <v>4579014</v>
      </c>
      <c r="Y21" s="32">
        <f t="shared" si="32"/>
        <v>0.8860439142968588</v>
      </c>
      <c r="Z21" s="29">
        <v>0.2</v>
      </c>
      <c r="AA21" s="31">
        <f t="shared" ref="AA21:AF21" si="54">SUM(AA17:AA20)</f>
        <v>21</v>
      </c>
      <c r="AB21" s="31">
        <f t="shared" si="54"/>
        <v>4.2000000000000011</v>
      </c>
      <c r="AC21" s="31">
        <f t="shared" si="54"/>
        <v>86749232980</v>
      </c>
      <c r="AD21" s="31">
        <f t="shared" si="54"/>
        <v>55967247083.870949</v>
      </c>
      <c r="AE21" s="31">
        <f t="shared" si="54"/>
        <v>89351709969.400009</v>
      </c>
      <c r="AF21" s="31">
        <f t="shared" si="54"/>
        <v>54386172082</v>
      </c>
      <c r="AG21" s="33">
        <f t="shared" si="34"/>
        <v>-2.8250004855546962E-2</v>
      </c>
      <c r="AH21" s="29">
        <v>0.03</v>
      </c>
      <c r="AI21" s="32">
        <f t="shared" si="35"/>
        <v>0</v>
      </c>
      <c r="AJ21" s="31">
        <f t="shared" ref="AJ21:AK21" si="55">SUM(AJ17:AJ20)</f>
        <v>16804</v>
      </c>
      <c r="AK21" s="31">
        <f t="shared" si="55"/>
        <v>8722</v>
      </c>
      <c r="AL21" s="32">
        <f t="shared" si="37"/>
        <v>0.5190430849797667</v>
      </c>
      <c r="AM21" s="32">
        <f t="shared" si="38"/>
        <v>0.25952154248988335</v>
      </c>
      <c r="AN21" s="29">
        <v>0.25</v>
      </c>
      <c r="AO21" s="36">
        <f t="shared" si="39"/>
        <v>1</v>
      </c>
      <c r="AP21" s="29">
        <f t="shared" si="40"/>
        <v>0.25</v>
      </c>
      <c r="AQ21" s="29">
        <f t="shared" si="25"/>
        <v>11.05</v>
      </c>
    </row>
  </sheetData>
  <mergeCells count="7">
    <mergeCell ref="AQ2:AR2"/>
    <mergeCell ref="A2:A3"/>
    <mergeCell ref="B2:B3"/>
    <mergeCell ref="C2:C3"/>
    <mergeCell ref="D2:D3"/>
    <mergeCell ref="E2:AB2"/>
    <mergeCell ref="AC2:AP2"/>
  </mergeCells>
  <conditionalFormatting sqref="AR4:AR15">
    <cfRule type="cellIs" dxfId="4" priority="1" operator="equal">
      <formula>"PLATINUM"</formula>
    </cfRule>
    <cfRule type="cellIs" dxfId="3" priority="2" operator="equal">
      <formula>"SILVER"</formula>
    </cfRule>
    <cfRule type="cellIs" dxfId="2" priority="3" operator="equal">
      <formula>"BRONZE"</formula>
    </cfRule>
    <cfRule type="cellIs" dxfId="1" priority="4" operator="equal">
      <formula>"GOLD"</formula>
    </cfRule>
    <cfRule type="cellIs" dxfId="0" priority="5" operator="equal">
      <formula>"BLACK"</formula>
    </cfRule>
  </conditionalFormatting>
  <pageMargins left="0.7" right="0.7" top="0.75" bottom="0.75" header="0.3" footer="0.3"/>
  <headerFooter>
    <oddFooter>&amp;L_x000D_&amp;1#&amp;"Aptos"&amp;8&amp;K000000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2A1C-9006-4CE3-85AB-B83234ADF538}">
  <dimension ref="A1:H934"/>
  <sheetViews>
    <sheetView workbookViewId="0">
      <selection activeCell="A4" sqref="A4"/>
    </sheetView>
  </sheetViews>
  <sheetFormatPr defaultRowHeight="14.5" x14ac:dyDescent="0.35"/>
  <cols>
    <col min="1" max="1" width="11.36328125" customWidth="1"/>
    <col min="2" max="2" width="10.08984375" bestFit="1" customWidth="1"/>
    <col min="3" max="3" width="21.1796875" bestFit="1" customWidth="1"/>
    <col min="4" max="4" width="15" style="47" bestFit="1" customWidth="1"/>
    <col min="5" max="5" width="18.26953125" bestFit="1" customWidth="1"/>
    <col min="7" max="7" width="18.26953125" bestFit="1" customWidth="1"/>
    <col min="8" max="8" width="22" bestFit="1" customWidth="1"/>
  </cols>
  <sheetData>
    <row r="1" spans="1:8" x14ac:dyDescent="0.35">
      <c r="A1" t="s">
        <v>59</v>
      </c>
      <c r="B1" t="s">
        <v>60</v>
      </c>
      <c r="C1" t="s">
        <v>61</v>
      </c>
      <c r="D1" s="47" t="s">
        <v>62</v>
      </c>
      <c r="E1" t="s">
        <v>101</v>
      </c>
    </row>
    <row r="2" spans="1:8" x14ac:dyDescent="0.35">
      <c r="A2" s="43">
        <v>46235</v>
      </c>
      <c r="B2" t="s">
        <v>63</v>
      </c>
      <c r="C2" t="s">
        <v>64</v>
      </c>
      <c r="D2" s="47">
        <v>106000</v>
      </c>
      <c r="E2" t="str">
        <f>_xlfn.XLOOKUP(C2,[4]Sheet1!$E$4:$E$44,[4]Sheet1!$F$4:$F$44)</f>
        <v>FLORES TIMUR</v>
      </c>
      <c r="G2" s="44" t="s">
        <v>102</v>
      </c>
      <c r="H2" t="s">
        <v>104</v>
      </c>
    </row>
    <row r="3" spans="1:8" x14ac:dyDescent="0.35">
      <c r="A3" s="43">
        <v>46235</v>
      </c>
      <c r="B3" t="s">
        <v>63</v>
      </c>
      <c r="C3" t="s">
        <v>65</v>
      </c>
      <c r="D3" s="47">
        <v>180484500</v>
      </c>
      <c r="E3" t="str">
        <f>_xlfn.XLOOKUP(C3,[4]Sheet1!$E$4:$E$44,[4]Sheet1!$F$4:$F$44)</f>
        <v>BALI TENGAH</v>
      </c>
      <c r="G3" s="45" t="s">
        <v>6</v>
      </c>
      <c r="H3" s="25">
        <v>1500330500</v>
      </c>
    </row>
    <row r="4" spans="1:8" x14ac:dyDescent="0.35">
      <c r="A4" s="43">
        <v>46235</v>
      </c>
      <c r="B4" t="s">
        <v>63</v>
      </c>
      <c r="C4" t="s">
        <v>66</v>
      </c>
      <c r="D4" s="47">
        <v>19055500</v>
      </c>
      <c r="E4" t="str">
        <f>_xlfn.XLOOKUP(C4,[4]Sheet1!$E$4:$E$44,[4]Sheet1!$F$4:$F$44)</f>
        <v>BALI TIMUR</v>
      </c>
      <c r="G4" s="45" t="s">
        <v>7</v>
      </c>
      <c r="H4" s="25">
        <v>5637208500</v>
      </c>
    </row>
    <row r="5" spans="1:8" x14ac:dyDescent="0.35">
      <c r="A5" s="43">
        <v>46235</v>
      </c>
      <c r="B5" t="s">
        <v>63</v>
      </c>
      <c r="C5" t="s">
        <v>67</v>
      </c>
      <c r="D5" s="47">
        <v>178000</v>
      </c>
      <c r="E5" t="str">
        <f>_xlfn.XLOOKUP(C5,[4]Sheet1!$E$4:$E$44,[4]Sheet1!$F$4:$F$44)</f>
        <v>MALAKA TIMTIM BELU</v>
      </c>
      <c r="G5" s="45" t="s">
        <v>8</v>
      </c>
      <c r="H5" s="25">
        <v>1782767500</v>
      </c>
    </row>
    <row r="6" spans="1:8" x14ac:dyDescent="0.35">
      <c r="A6" s="43">
        <v>46235</v>
      </c>
      <c r="B6" t="s">
        <v>63</v>
      </c>
      <c r="C6" t="s">
        <v>68</v>
      </c>
      <c r="D6" s="47">
        <v>6856000</v>
      </c>
      <c r="E6" t="str">
        <f>_xlfn.XLOOKUP(C6,[4]Sheet1!$E$4:$E$44,[4]Sheet1!$F$4:$F$44)</f>
        <v>SUMBAWA TIMUR</v>
      </c>
      <c r="G6" s="45" t="s">
        <v>9</v>
      </c>
      <c r="H6" s="25">
        <v>57355294</v>
      </c>
    </row>
    <row r="7" spans="1:8" x14ac:dyDescent="0.35">
      <c r="A7" s="43">
        <v>46235</v>
      </c>
      <c r="B7" t="s">
        <v>63</v>
      </c>
      <c r="C7" t="s">
        <v>69</v>
      </c>
      <c r="D7" s="47">
        <v>38392500</v>
      </c>
      <c r="E7" t="str">
        <f>_xlfn.XLOOKUP(C7,[4]Sheet1!$E$4:$E$44,[4]Sheet1!$F$4:$F$44)</f>
        <v>BALI BARAT</v>
      </c>
      <c r="G7" s="45" t="s">
        <v>10</v>
      </c>
      <c r="H7" s="25">
        <v>39748391</v>
      </c>
    </row>
    <row r="8" spans="1:8" x14ac:dyDescent="0.35">
      <c r="A8" s="43">
        <v>46235</v>
      </c>
      <c r="B8" t="s">
        <v>63</v>
      </c>
      <c r="C8" t="s">
        <v>70</v>
      </c>
      <c r="D8" s="47">
        <v>12402000</v>
      </c>
      <c r="E8" t="str">
        <f>_xlfn.XLOOKUP(C8,[4]Sheet1!$E$4:$E$44,[4]Sheet1!$F$4:$F$44)</f>
        <v>SUMBAWA TIMUR</v>
      </c>
      <c r="G8" s="45" t="s">
        <v>11</v>
      </c>
      <c r="H8" s="25">
        <v>65819999</v>
      </c>
    </row>
    <row r="9" spans="1:8" x14ac:dyDescent="0.35">
      <c r="A9" s="43">
        <v>46235</v>
      </c>
      <c r="B9" t="s">
        <v>63</v>
      </c>
      <c r="C9" t="s">
        <v>71</v>
      </c>
      <c r="D9" s="47">
        <v>161500</v>
      </c>
      <c r="E9" t="str">
        <f>_xlfn.XLOOKUP(C9,[4]Sheet1!$E$4:$E$44,[4]Sheet1!$F$4:$F$44)</f>
        <v>ENDE SIKKA</v>
      </c>
      <c r="G9" s="45" t="s">
        <v>12</v>
      </c>
      <c r="H9" s="25">
        <v>1402513000</v>
      </c>
    </row>
    <row r="10" spans="1:8" x14ac:dyDescent="0.35">
      <c r="A10" s="43">
        <v>46235</v>
      </c>
      <c r="B10" t="s">
        <v>63</v>
      </c>
      <c r="C10" t="s">
        <v>10</v>
      </c>
      <c r="D10" s="47">
        <v>1319000</v>
      </c>
      <c r="E10" t="str">
        <f>_xlfn.XLOOKUP(C10,[4]Sheet1!$E$4:$E$44,[4]Sheet1!$F$4:$F$44)</f>
        <v>FLORES TIMUR</v>
      </c>
      <c r="G10" s="45" t="s">
        <v>13</v>
      </c>
      <c r="H10" s="25">
        <v>24366999</v>
      </c>
    </row>
    <row r="11" spans="1:8" x14ac:dyDescent="0.35">
      <c r="A11" s="43">
        <v>46235</v>
      </c>
      <c r="B11" t="s">
        <v>63</v>
      </c>
      <c r="C11" t="s">
        <v>72</v>
      </c>
      <c r="D11" s="47">
        <v>27941500</v>
      </c>
      <c r="E11" t="str">
        <f>_xlfn.XLOOKUP(C11,[4]Sheet1!$E$4:$E$44,[4]Sheet1!$F$4:$F$44)</f>
        <v>BALI TIMUR</v>
      </c>
      <c r="G11" s="45" t="s">
        <v>14</v>
      </c>
      <c r="H11" s="25">
        <v>83666000</v>
      </c>
    </row>
    <row r="12" spans="1:8" x14ac:dyDescent="0.35">
      <c r="A12" s="43">
        <v>46235</v>
      </c>
      <c r="B12" t="s">
        <v>63</v>
      </c>
      <c r="C12" t="s">
        <v>73</v>
      </c>
      <c r="D12" s="47">
        <v>11654500</v>
      </c>
      <c r="E12" t="str">
        <f>_xlfn.XLOOKUP(C12,[4]Sheet1!$E$4:$E$44,[4]Sheet1!$F$4:$F$44)</f>
        <v>BALI BARAT</v>
      </c>
      <c r="G12" s="45" t="s">
        <v>15</v>
      </c>
      <c r="H12" s="25">
        <v>78196500</v>
      </c>
    </row>
    <row r="13" spans="1:8" x14ac:dyDescent="0.35">
      <c r="A13" s="43">
        <v>46235</v>
      </c>
      <c r="B13" t="s">
        <v>63</v>
      </c>
      <c r="C13" t="s">
        <v>74</v>
      </c>
      <c r="D13" s="47">
        <v>19533000</v>
      </c>
      <c r="E13" t="str">
        <f>_xlfn.XLOOKUP(C13,[4]Sheet1!$E$4:$E$44,[4]Sheet1!$F$4:$F$44)</f>
        <v>BALI TIMUR</v>
      </c>
      <c r="G13" s="45" t="s">
        <v>16</v>
      </c>
      <c r="H13" s="25">
        <v>1479904900</v>
      </c>
    </row>
    <row r="14" spans="1:8" x14ac:dyDescent="0.35">
      <c r="A14" s="43">
        <v>46235</v>
      </c>
      <c r="B14" t="s">
        <v>63</v>
      </c>
      <c r="C14" t="s">
        <v>75</v>
      </c>
      <c r="D14" s="47">
        <v>11866500</v>
      </c>
      <c r="E14" t="str">
        <f>_xlfn.XLOOKUP(C14,[4]Sheet1!$E$4:$E$44,[4]Sheet1!$F$4:$F$44)</f>
        <v>BALI TIMUR</v>
      </c>
      <c r="G14" s="45" t="s">
        <v>17</v>
      </c>
      <c r="H14" s="25">
        <v>551415500</v>
      </c>
    </row>
    <row r="15" spans="1:8" x14ac:dyDescent="0.35">
      <c r="A15" s="43">
        <v>46235</v>
      </c>
      <c r="B15" t="s">
        <v>63</v>
      </c>
      <c r="C15" t="s">
        <v>76</v>
      </c>
      <c r="D15" s="47">
        <v>5943500</v>
      </c>
      <c r="E15" t="str">
        <f>_xlfn.XLOOKUP(C15,[4]Sheet1!$E$4:$E$44,[4]Sheet1!$F$4:$F$44)</f>
        <v>SUMBAWA TIMUR</v>
      </c>
      <c r="G15" s="45" t="s">
        <v>103</v>
      </c>
      <c r="H15" s="25">
        <v>12703293083</v>
      </c>
    </row>
    <row r="16" spans="1:8" x14ac:dyDescent="0.35">
      <c r="A16" s="43">
        <v>46235</v>
      </c>
      <c r="B16" t="s">
        <v>63</v>
      </c>
      <c r="C16" t="s">
        <v>77</v>
      </c>
      <c r="D16" s="47">
        <v>87296500</v>
      </c>
      <c r="E16" t="str">
        <f>_xlfn.XLOOKUP(C16,[4]Sheet1!$E$4:$E$44,[4]Sheet1!$F$4:$F$44)</f>
        <v>BALI TENGAH</v>
      </c>
    </row>
    <row r="17" spans="1:5" x14ac:dyDescent="0.35">
      <c r="A17" s="43">
        <v>46235</v>
      </c>
      <c r="B17" t="s">
        <v>63</v>
      </c>
      <c r="C17" t="s">
        <v>78</v>
      </c>
      <c r="D17" s="47">
        <v>1753000</v>
      </c>
      <c r="E17" t="str">
        <f>_xlfn.XLOOKUP(C17,[4]Sheet1!$E$4:$E$44,[4]Sheet1!$F$4:$F$44)</f>
        <v>KUPANG ROTE</v>
      </c>
    </row>
    <row r="18" spans="1:5" x14ac:dyDescent="0.35">
      <c r="A18" s="43">
        <v>46235</v>
      </c>
      <c r="B18" t="s">
        <v>63</v>
      </c>
      <c r="C18" t="s">
        <v>79</v>
      </c>
      <c r="D18" s="47">
        <v>5090000</v>
      </c>
      <c r="E18" t="str">
        <f>_xlfn.XLOOKUP(C18,[4]Sheet1!$E$4:$E$44,[4]Sheet1!$F$4:$F$44)</f>
        <v>LOMBOK</v>
      </c>
    </row>
    <row r="19" spans="1:5" x14ac:dyDescent="0.35">
      <c r="A19" s="43">
        <v>46235</v>
      </c>
      <c r="B19" t="s">
        <v>63</v>
      </c>
      <c r="C19" t="s">
        <v>55</v>
      </c>
      <c r="D19" s="47">
        <v>377500</v>
      </c>
      <c r="E19" t="str">
        <f>_xlfn.XLOOKUP(C19,[4]Sheet1!$E$4:$E$44,[4]Sheet1!$F$4:$F$44)</f>
        <v>KUPANG ROTE</v>
      </c>
    </row>
    <row r="20" spans="1:5" x14ac:dyDescent="0.35">
      <c r="A20" s="43">
        <v>46235</v>
      </c>
      <c r="B20" t="s">
        <v>63</v>
      </c>
      <c r="C20" t="s">
        <v>80</v>
      </c>
      <c r="D20" s="47">
        <v>62500</v>
      </c>
      <c r="E20" t="str">
        <f>_xlfn.XLOOKUP(C20,[4]Sheet1!$E$4:$E$44,[4]Sheet1!$F$4:$F$44)</f>
        <v>FLORES TIMUR</v>
      </c>
    </row>
    <row r="21" spans="1:5" x14ac:dyDescent="0.35">
      <c r="A21" s="43">
        <v>46235</v>
      </c>
      <c r="B21" t="s">
        <v>63</v>
      </c>
      <c r="C21" t="s">
        <v>81</v>
      </c>
      <c r="D21" s="47">
        <v>12634500</v>
      </c>
      <c r="E21" t="str">
        <f>_xlfn.XLOOKUP(C21,[4]Sheet1!$E$4:$E$44,[4]Sheet1!$F$4:$F$44)</f>
        <v>LOMBOK</v>
      </c>
    </row>
    <row r="22" spans="1:5" x14ac:dyDescent="0.35">
      <c r="A22" s="43">
        <v>46235</v>
      </c>
      <c r="B22" t="s">
        <v>63</v>
      </c>
      <c r="C22" t="s">
        <v>82</v>
      </c>
      <c r="D22" s="47">
        <v>16229000</v>
      </c>
      <c r="E22" t="str">
        <f>_xlfn.XLOOKUP(C22,[4]Sheet1!$E$4:$E$44,[4]Sheet1!$F$4:$F$44)</f>
        <v>LOMBOK</v>
      </c>
    </row>
    <row r="23" spans="1:5" x14ac:dyDescent="0.35">
      <c r="A23" s="43">
        <v>46235</v>
      </c>
      <c r="B23" t="s">
        <v>63</v>
      </c>
      <c r="C23" t="s">
        <v>83</v>
      </c>
      <c r="D23" s="47">
        <v>5132000</v>
      </c>
      <c r="E23" t="str">
        <f>_xlfn.XLOOKUP(C23,[4]Sheet1!$E$4:$E$44,[4]Sheet1!$F$4:$F$44)</f>
        <v>LOMBOK</v>
      </c>
    </row>
    <row r="24" spans="1:5" x14ac:dyDescent="0.35">
      <c r="A24" s="43">
        <v>46235</v>
      </c>
      <c r="B24" t="s">
        <v>63</v>
      </c>
      <c r="C24" t="s">
        <v>84</v>
      </c>
      <c r="D24" s="47">
        <v>26034500</v>
      </c>
      <c r="E24" t="str">
        <f>_xlfn.XLOOKUP(C24,[4]Sheet1!$E$4:$E$44,[4]Sheet1!$F$4:$F$44)</f>
        <v>LOMBOK</v>
      </c>
    </row>
    <row r="25" spans="1:5" x14ac:dyDescent="0.35">
      <c r="A25" s="43">
        <v>46235</v>
      </c>
      <c r="B25" t="s">
        <v>63</v>
      </c>
      <c r="C25" t="s">
        <v>85</v>
      </c>
      <c r="D25" s="47">
        <v>176000</v>
      </c>
      <c r="E25" t="str">
        <f>_xlfn.XLOOKUP(C25,[4]Sheet1!$E$4:$E$44,[4]Sheet1!$F$4:$F$44)</f>
        <v>MALAKA TIMTIM BELU</v>
      </c>
    </row>
    <row r="26" spans="1:5" x14ac:dyDescent="0.35">
      <c r="A26" s="43">
        <v>46235</v>
      </c>
      <c r="B26" t="s">
        <v>63</v>
      </c>
      <c r="C26" t="s">
        <v>14</v>
      </c>
      <c r="D26" s="47">
        <v>2862500</v>
      </c>
      <c r="E26" t="str">
        <f>_xlfn.XLOOKUP(C26,[4]Sheet1!$E$4:$E$44,[4]Sheet1!$F$4:$F$44)</f>
        <v>MANGGARAI</v>
      </c>
    </row>
    <row r="27" spans="1:5" x14ac:dyDescent="0.35">
      <c r="A27" s="43">
        <v>46235</v>
      </c>
      <c r="B27" t="s">
        <v>63</v>
      </c>
      <c r="C27" t="s">
        <v>86</v>
      </c>
      <c r="D27" s="47">
        <v>1122900</v>
      </c>
      <c r="E27" t="str">
        <f>_xlfn.XLOOKUP(C27,[4]Sheet1!$E$4:$E$44,[4]Sheet1!$F$4:$F$44)</f>
        <v>MANGGARAI</v>
      </c>
    </row>
    <row r="28" spans="1:5" x14ac:dyDescent="0.35">
      <c r="A28" s="43">
        <v>46235</v>
      </c>
      <c r="B28" t="s">
        <v>63</v>
      </c>
      <c r="C28" t="s">
        <v>87</v>
      </c>
      <c r="D28" s="47">
        <v>985500</v>
      </c>
      <c r="E28" t="str">
        <f>_xlfn.XLOOKUP(C28,[4]Sheet1!$E$4:$E$44,[4]Sheet1!$F$4:$F$44)</f>
        <v>MANGGARAI</v>
      </c>
    </row>
    <row r="29" spans="1:5" x14ac:dyDescent="0.35">
      <c r="A29" s="43">
        <v>46235</v>
      </c>
      <c r="B29" t="s">
        <v>63</v>
      </c>
      <c r="C29" t="s">
        <v>88</v>
      </c>
      <c r="D29" s="47">
        <v>12500</v>
      </c>
      <c r="E29" t="str">
        <f>_xlfn.XLOOKUP(C29,[4]Sheet1!$E$4:$E$44,[4]Sheet1!$F$4:$F$44)</f>
        <v>MANGGARAI</v>
      </c>
    </row>
    <row r="30" spans="1:5" x14ac:dyDescent="0.35">
      <c r="A30" s="43">
        <v>46235</v>
      </c>
      <c r="B30" t="s">
        <v>63</v>
      </c>
      <c r="C30" t="s">
        <v>89</v>
      </c>
      <c r="D30" s="47">
        <v>167500</v>
      </c>
      <c r="E30" t="str">
        <f>_xlfn.XLOOKUP(C30,[4]Sheet1!$E$4:$E$44,[4]Sheet1!$F$4:$F$44)</f>
        <v>MANGGARAI</v>
      </c>
    </row>
    <row r="31" spans="1:5" x14ac:dyDescent="0.35">
      <c r="A31" s="43">
        <v>46235</v>
      </c>
      <c r="B31" t="s">
        <v>63</v>
      </c>
      <c r="C31" t="s">
        <v>90</v>
      </c>
      <c r="D31" s="47">
        <v>126000</v>
      </c>
      <c r="E31" t="str">
        <f>_xlfn.XLOOKUP(C31,[4]Sheet1!$E$4:$E$44,[4]Sheet1!$F$4:$F$44)</f>
        <v>KUPANG ROTE</v>
      </c>
    </row>
    <row r="32" spans="1:5" x14ac:dyDescent="0.35">
      <c r="A32" s="43">
        <v>46235</v>
      </c>
      <c r="B32" t="s">
        <v>63</v>
      </c>
      <c r="C32" t="s">
        <v>91</v>
      </c>
      <c r="D32" s="47">
        <v>27000</v>
      </c>
      <c r="E32" t="str">
        <f>_xlfn.XLOOKUP(C32,[4]Sheet1!$E$4:$E$44,[4]Sheet1!$F$4:$F$44)</f>
        <v>SUMBA</v>
      </c>
    </row>
    <row r="33" spans="1:5" x14ac:dyDescent="0.35">
      <c r="A33" s="43">
        <v>46235</v>
      </c>
      <c r="B33" t="s">
        <v>63</v>
      </c>
      <c r="C33" t="s">
        <v>92</v>
      </c>
      <c r="D33" s="47">
        <v>3173500</v>
      </c>
      <c r="E33" t="str">
        <f>_xlfn.XLOOKUP(C33,[4]Sheet1!$E$4:$E$44,[4]Sheet1!$F$4:$F$44)</f>
        <v>ENDE SIKKA</v>
      </c>
    </row>
    <row r="34" spans="1:5" x14ac:dyDescent="0.35">
      <c r="A34" s="43">
        <v>46235</v>
      </c>
      <c r="B34" t="s">
        <v>63</v>
      </c>
      <c r="C34" t="s">
        <v>93</v>
      </c>
      <c r="D34" s="47">
        <v>326500</v>
      </c>
      <c r="E34" t="str">
        <f>_xlfn.XLOOKUP(C34,[4]Sheet1!$E$4:$E$44,[4]Sheet1!$F$4:$F$44)</f>
        <v>SUMBA</v>
      </c>
    </row>
    <row r="35" spans="1:5" x14ac:dyDescent="0.35">
      <c r="A35" s="43">
        <v>46235</v>
      </c>
      <c r="B35" t="s">
        <v>63</v>
      </c>
      <c r="C35" t="s">
        <v>94</v>
      </c>
      <c r="D35" s="47">
        <v>969000</v>
      </c>
      <c r="E35" t="str">
        <f>_xlfn.XLOOKUP(C35,[4]Sheet1!$E$4:$E$44,[4]Sheet1!$F$4:$F$44)</f>
        <v>SUMBA</v>
      </c>
    </row>
    <row r="36" spans="1:5" x14ac:dyDescent="0.35">
      <c r="A36" s="43">
        <v>46235</v>
      </c>
      <c r="B36" t="s">
        <v>63</v>
      </c>
      <c r="C36" t="s">
        <v>95</v>
      </c>
      <c r="D36" s="47">
        <v>456500</v>
      </c>
      <c r="E36" t="str">
        <f>_xlfn.XLOOKUP(C36,[4]Sheet1!$E$4:$E$44,[4]Sheet1!$F$4:$F$44)</f>
        <v>SUMBA</v>
      </c>
    </row>
    <row r="37" spans="1:5" x14ac:dyDescent="0.35">
      <c r="A37" s="43">
        <v>46235</v>
      </c>
      <c r="B37" t="s">
        <v>63</v>
      </c>
      <c r="C37" t="s">
        <v>96</v>
      </c>
      <c r="D37" s="47">
        <v>583500</v>
      </c>
      <c r="E37" t="str">
        <f>_xlfn.XLOOKUP(C37,[4]Sheet1!$E$4:$E$44,[4]Sheet1!$F$4:$F$44)</f>
        <v>SUMBA</v>
      </c>
    </row>
    <row r="38" spans="1:5" x14ac:dyDescent="0.35">
      <c r="A38" s="43">
        <v>46235</v>
      </c>
      <c r="B38" t="s">
        <v>63</v>
      </c>
      <c r="C38" t="s">
        <v>97</v>
      </c>
      <c r="D38" s="47">
        <v>41890000</v>
      </c>
      <c r="E38" t="str">
        <f>_xlfn.XLOOKUP(C38,[4]Sheet1!$E$4:$E$44,[4]Sheet1!$F$4:$F$44)</f>
        <v>SUMBAWA BARAT</v>
      </c>
    </row>
    <row r="39" spans="1:5" x14ac:dyDescent="0.35">
      <c r="A39" s="43">
        <v>46235</v>
      </c>
      <c r="B39" t="s">
        <v>63</v>
      </c>
      <c r="C39" t="s">
        <v>16</v>
      </c>
      <c r="D39" s="47">
        <v>27684000</v>
      </c>
      <c r="E39" t="str">
        <f>_xlfn.XLOOKUP(C39,[4]Sheet1!$E$4:$E$44,[4]Sheet1!$F$4:$F$44)</f>
        <v>SUMBAWA BARAT</v>
      </c>
    </row>
    <row r="40" spans="1:5" x14ac:dyDescent="0.35">
      <c r="A40" s="43">
        <v>46235</v>
      </c>
      <c r="B40" t="s">
        <v>63</v>
      </c>
      <c r="C40" t="s">
        <v>98</v>
      </c>
      <c r="D40" s="47">
        <v>17534000</v>
      </c>
      <c r="E40" t="str">
        <f>_xlfn.XLOOKUP(C40,[4]Sheet1!$E$4:$E$44,[4]Sheet1!$F$4:$F$44)</f>
        <v>BALI BARAT</v>
      </c>
    </row>
    <row r="41" spans="1:5" x14ac:dyDescent="0.35">
      <c r="A41" s="43">
        <v>46235</v>
      </c>
      <c r="B41" t="s">
        <v>63</v>
      </c>
      <c r="C41" t="s">
        <v>99</v>
      </c>
      <c r="D41" s="47">
        <v>244500</v>
      </c>
      <c r="E41" t="str">
        <f>_xlfn.XLOOKUP(C41,[4]Sheet1!$E$4:$E$44,[4]Sheet1!$F$4:$F$44)</f>
        <v>MALAKA TIMTIM BELU</v>
      </c>
    </row>
    <row r="42" spans="1:5" x14ac:dyDescent="0.35">
      <c r="A42" s="43">
        <v>46235</v>
      </c>
      <c r="B42" t="s">
        <v>63</v>
      </c>
      <c r="C42" t="s">
        <v>100</v>
      </c>
      <c r="D42" s="47">
        <v>230500</v>
      </c>
      <c r="E42" t="str">
        <f>_xlfn.XLOOKUP(C42,[4]Sheet1!$E$4:$E$44,[4]Sheet1!$F$4:$F$44)</f>
        <v>MALAKA TIMTIM BELU</v>
      </c>
    </row>
    <row r="43" spans="1:5" x14ac:dyDescent="0.35">
      <c r="A43" s="43">
        <v>46236</v>
      </c>
      <c r="B43" t="s">
        <v>63</v>
      </c>
      <c r="C43" t="s">
        <v>64</v>
      </c>
      <c r="D43" s="47">
        <v>81000</v>
      </c>
      <c r="E43" t="str">
        <f>_xlfn.XLOOKUP(C43,[4]Sheet1!$E$4:$E$44,[4]Sheet1!$F$4:$F$44)</f>
        <v>FLORES TIMUR</v>
      </c>
    </row>
    <row r="44" spans="1:5" x14ac:dyDescent="0.35">
      <c r="A44" s="43">
        <v>46236</v>
      </c>
      <c r="B44" t="s">
        <v>63</v>
      </c>
      <c r="C44" t="s">
        <v>65</v>
      </c>
      <c r="D44" s="47">
        <v>178920500</v>
      </c>
      <c r="E44" t="str">
        <f>_xlfn.XLOOKUP(C44,[4]Sheet1!$E$4:$E$44,[4]Sheet1!$F$4:$F$44)</f>
        <v>BALI TENGAH</v>
      </c>
    </row>
    <row r="45" spans="1:5" x14ac:dyDescent="0.35">
      <c r="A45" s="43">
        <v>46236</v>
      </c>
      <c r="B45" t="s">
        <v>63</v>
      </c>
      <c r="C45" t="s">
        <v>66</v>
      </c>
      <c r="D45" s="47">
        <v>21603000</v>
      </c>
      <c r="E45" t="str">
        <f>_xlfn.XLOOKUP(C45,[4]Sheet1!$E$4:$E$44,[4]Sheet1!$F$4:$F$44)</f>
        <v>BALI TIMUR</v>
      </c>
    </row>
    <row r="46" spans="1:5" x14ac:dyDescent="0.35">
      <c r="A46" s="43">
        <v>46236</v>
      </c>
      <c r="B46" t="s">
        <v>63</v>
      </c>
      <c r="C46" t="s">
        <v>67</v>
      </c>
      <c r="D46" s="47">
        <v>146500</v>
      </c>
      <c r="E46" t="str">
        <f>_xlfn.XLOOKUP(C46,[4]Sheet1!$E$4:$E$44,[4]Sheet1!$F$4:$F$44)</f>
        <v>MALAKA TIMTIM BELU</v>
      </c>
    </row>
    <row r="47" spans="1:5" x14ac:dyDescent="0.35">
      <c r="A47" s="43">
        <v>46236</v>
      </c>
      <c r="B47" t="s">
        <v>63</v>
      </c>
      <c r="C47" t="s">
        <v>68</v>
      </c>
      <c r="D47" s="47">
        <v>7015500</v>
      </c>
      <c r="E47" t="str">
        <f>_xlfn.XLOOKUP(C47,[4]Sheet1!$E$4:$E$44,[4]Sheet1!$F$4:$F$44)</f>
        <v>SUMBAWA TIMUR</v>
      </c>
    </row>
    <row r="48" spans="1:5" x14ac:dyDescent="0.35">
      <c r="A48" s="43">
        <v>46236</v>
      </c>
      <c r="B48" t="s">
        <v>63</v>
      </c>
      <c r="C48" t="s">
        <v>69</v>
      </c>
      <c r="D48" s="47">
        <v>35133000</v>
      </c>
      <c r="E48" t="str">
        <f>_xlfn.XLOOKUP(C48,[4]Sheet1!$E$4:$E$44,[4]Sheet1!$F$4:$F$44)</f>
        <v>BALI BARAT</v>
      </c>
    </row>
    <row r="49" spans="1:5" x14ac:dyDescent="0.35">
      <c r="A49" s="43">
        <v>46236</v>
      </c>
      <c r="B49" t="s">
        <v>63</v>
      </c>
      <c r="C49" t="s">
        <v>70</v>
      </c>
      <c r="D49" s="47">
        <v>10833000</v>
      </c>
      <c r="E49" t="str">
        <f>_xlfn.XLOOKUP(C49,[4]Sheet1!$E$4:$E$44,[4]Sheet1!$F$4:$F$44)</f>
        <v>SUMBAWA TIMUR</v>
      </c>
    </row>
    <row r="50" spans="1:5" x14ac:dyDescent="0.35">
      <c r="A50" s="43">
        <v>46236</v>
      </c>
      <c r="B50" t="s">
        <v>63</v>
      </c>
      <c r="C50" t="s">
        <v>71</v>
      </c>
      <c r="D50" s="47">
        <v>251500</v>
      </c>
      <c r="E50" t="str">
        <f>_xlfn.XLOOKUP(C50,[4]Sheet1!$E$4:$E$44,[4]Sheet1!$F$4:$F$44)</f>
        <v>ENDE SIKKA</v>
      </c>
    </row>
    <row r="51" spans="1:5" x14ac:dyDescent="0.35">
      <c r="A51" s="43">
        <v>46236</v>
      </c>
      <c r="B51" t="s">
        <v>63</v>
      </c>
      <c r="C51" t="s">
        <v>10</v>
      </c>
      <c r="D51" s="47">
        <v>674000</v>
      </c>
      <c r="E51" t="str">
        <f>_xlfn.XLOOKUP(C51,[4]Sheet1!$E$4:$E$44,[4]Sheet1!$F$4:$F$44)</f>
        <v>FLORES TIMUR</v>
      </c>
    </row>
    <row r="52" spans="1:5" x14ac:dyDescent="0.35">
      <c r="A52" s="43">
        <v>46236</v>
      </c>
      <c r="B52" t="s">
        <v>63</v>
      </c>
      <c r="C52" t="s">
        <v>72</v>
      </c>
      <c r="D52" s="47">
        <v>27737500</v>
      </c>
      <c r="E52" t="str">
        <f>_xlfn.XLOOKUP(C52,[4]Sheet1!$E$4:$E$44,[4]Sheet1!$F$4:$F$44)</f>
        <v>BALI TIMUR</v>
      </c>
    </row>
    <row r="53" spans="1:5" x14ac:dyDescent="0.35">
      <c r="A53" s="43">
        <v>46236</v>
      </c>
      <c r="B53" t="s">
        <v>63</v>
      </c>
      <c r="C53" t="s">
        <v>73</v>
      </c>
      <c r="D53" s="47">
        <v>10957000</v>
      </c>
      <c r="E53" t="str">
        <f>_xlfn.XLOOKUP(C53,[4]Sheet1!$E$4:$E$44,[4]Sheet1!$F$4:$F$44)</f>
        <v>BALI BARAT</v>
      </c>
    </row>
    <row r="54" spans="1:5" x14ac:dyDescent="0.35">
      <c r="A54" s="43">
        <v>46236</v>
      </c>
      <c r="B54" t="s">
        <v>63</v>
      </c>
      <c r="C54" t="s">
        <v>74</v>
      </c>
      <c r="D54" s="47">
        <v>21835500</v>
      </c>
      <c r="E54" t="str">
        <f>_xlfn.XLOOKUP(C54,[4]Sheet1!$E$4:$E$44,[4]Sheet1!$F$4:$F$44)</f>
        <v>BALI TIMUR</v>
      </c>
    </row>
    <row r="55" spans="1:5" x14ac:dyDescent="0.35">
      <c r="A55" s="43">
        <v>46236</v>
      </c>
      <c r="B55" t="s">
        <v>63</v>
      </c>
      <c r="C55" t="s">
        <v>75</v>
      </c>
      <c r="D55" s="47">
        <v>10824500</v>
      </c>
      <c r="E55" t="str">
        <f>_xlfn.XLOOKUP(C55,[4]Sheet1!$E$4:$E$44,[4]Sheet1!$F$4:$F$44)</f>
        <v>BALI TIMUR</v>
      </c>
    </row>
    <row r="56" spans="1:5" x14ac:dyDescent="0.35">
      <c r="A56" s="43">
        <v>46236</v>
      </c>
      <c r="B56" t="s">
        <v>63</v>
      </c>
      <c r="C56" t="s">
        <v>76</v>
      </c>
      <c r="D56" s="47">
        <v>4804500</v>
      </c>
      <c r="E56" t="str">
        <f>_xlfn.XLOOKUP(C56,[4]Sheet1!$E$4:$E$44,[4]Sheet1!$F$4:$F$44)</f>
        <v>SUMBAWA TIMUR</v>
      </c>
    </row>
    <row r="57" spans="1:5" x14ac:dyDescent="0.35">
      <c r="A57" s="43">
        <v>46236</v>
      </c>
      <c r="B57" t="s">
        <v>63</v>
      </c>
      <c r="C57" t="s">
        <v>77</v>
      </c>
      <c r="D57" s="47">
        <v>79206000</v>
      </c>
      <c r="E57" t="str">
        <f>_xlfn.XLOOKUP(C57,[4]Sheet1!$E$4:$E$44,[4]Sheet1!$F$4:$F$44)</f>
        <v>BALI TENGAH</v>
      </c>
    </row>
    <row r="58" spans="1:5" x14ac:dyDescent="0.35">
      <c r="A58" s="43">
        <v>46236</v>
      </c>
      <c r="B58" t="s">
        <v>63</v>
      </c>
      <c r="C58" t="s">
        <v>78</v>
      </c>
      <c r="D58" s="47">
        <v>1188500</v>
      </c>
      <c r="E58" t="str">
        <f>_xlfn.XLOOKUP(C58,[4]Sheet1!$E$4:$E$44,[4]Sheet1!$F$4:$F$44)</f>
        <v>KUPANG ROTE</v>
      </c>
    </row>
    <row r="59" spans="1:5" x14ac:dyDescent="0.35">
      <c r="A59" s="43">
        <v>46236</v>
      </c>
      <c r="B59" t="s">
        <v>63</v>
      </c>
      <c r="C59" t="s">
        <v>79</v>
      </c>
      <c r="D59" s="47">
        <v>4018500</v>
      </c>
      <c r="E59" t="str">
        <f>_xlfn.XLOOKUP(C59,[4]Sheet1!$E$4:$E$44,[4]Sheet1!$F$4:$F$44)</f>
        <v>LOMBOK</v>
      </c>
    </row>
    <row r="60" spans="1:5" x14ac:dyDescent="0.35">
      <c r="A60" s="43">
        <v>46236</v>
      </c>
      <c r="B60" t="s">
        <v>63</v>
      </c>
      <c r="C60" t="s">
        <v>55</v>
      </c>
      <c r="D60" s="47">
        <v>297500</v>
      </c>
      <c r="E60" t="str">
        <f>_xlfn.XLOOKUP(C60,[4]Sheet1!$E$4:$E$44,[4]Sheet1!$F$4:$F$44)</f>
        <v>KUPANG ROTE</v>
      </c>
    </row>
    <row r="61" spans="1:5" x14ac:dyDescent="0.35">
      <c r="A61" s="43">
        <v>46236</v>
      </c>
      <c r="B61" t="s">
        <v>63</v>
      </c>
      <c r="C61" t="s">
        <v>80</v>
      </c>
      <c r="D61" s="47">
        <v>99000</v>
      </c>
      <c r="E61" t="str">
        <f>_xlfn.XLOOKUP(C61,[4]Sheet1!$E$4:$E$44,[4]Sheet1!$F$4:$F$44)</f>
        <v>FLORES TIMUR</v>
      </c>
    </row>
    <row r="62" spans="1:5" x14ac:dyDescent="0.35">
      <c r="A62" s="43">
        <v>46236</v>
      </c>
      <c r="B62" t="s">
        <v>63</v>
      </c>
      <c r="C62" t="s">
        <v>81</v>
      </c>
      <c r="D62" s="47">
        <v>11450500</v>
      </c>
      <c r="E62" t="str">
        <f>_xlfn.XLOOKUP(C62,[4]Sheet1!$E$4:$E$44,[4]Sheet1!$F$4:$F$44)</f>
        <v>LOMBOK</v>
      </c>
    </row>
    <row r="63" spans="1:5" x14ac:dyDescent="0.35">
      <c r="A63" s="43">
        <v>46236</v>
      </c>
      <c r="B63" t="s">
        <v>63</v>
      </c>
      <c r="C63" t="s">
        <v>82</v>
      </c>
      <c r="D63" s="47">
        <v>14967000</v>
      </c>
      <c r="E63" t="str">
        <f>_xlfn.XLOOKUP(C63,[4]Sheet1!$E$4:$E$44,[4]Sheet1!$F$4:$F$44)</f>
        <v>LOMBOK</v>
      </c>
    </row>
    <row r="64" spans="1:5" x14ac:dyDescent="0.35">
      <c r="A64" s="43">
        <v>46236</v>
      </c>
      <c r="B64" t="s">
        <v>63</v>
      </c>
      <c r="C64" t="s">
        <v>83</v>
      </c>
      <c r="D64" s="47">
        <v>4019000</v>
      </c>
      <c r="E64" t="str">
        <f>_xlfn.XLOOKUP(C64,[4]Sheet1!$E$4:$E$44,[4]Sheet1!$F$4:$F$44)</f>
        <v>LOMBOK</v>
      </c>
    </row>
    <row r="65" spans="1:5" x14ac:dyDescent="0.35">
      <c r="A65" s="43">
        <v>46236</v>
      </c>
      <c r="B65" t="s">
        <v>63</v>
      </c>
      <c r="C65" t="s">
        <v>84</v>
      </c>
      <c r="D65" s="47">
        <v>25928000</v>
      </c>
      <c r="E65" t="str">
        <f>_xlfn.XLOOKUP(C65,[4]Sheet1!$E$4:$E$44,[4]Sheet1!$F$4:$F$44)</f>
        <v>LOMBOK</v>
      </c>
    </row>
    <row r="66" spans="1:5" x14ac:dyDescent="0.35">
      <c r="A66" s="43">
        <v>46236</v>
      </c>
      <c r="B66" t="s">
        <v>63</v>
      </c>
      <c r="C66" t="s">
        <v>85</v>
      </c>
      <c r="D66" s="47">
        <v>88000</v>
      </c>
      <c r="E66" t="str">
        <f>_xlfn.XLOOKUP(C66,[4]Sheet1!$E$4:$E$44,[4]Sheet1!$F$4:$F$44)</f>
        <v>MALAKA TIMTIM BELU</v>
      </c>
    </row>
    <row r="67" spans="1:5" x14ac:dyDescent="0.35">
      <c r="A67" s="43">
        <v>46236</v>
      </c>
      <c r="B67" t="s">
        <v>63</v>
      </c>
      <c r="C67" t="s">
        <v>14</v>
      </c>
      <c r="D67" s="47">
        <v>860500</v>
      </c>
      <c r="E67" t="str">
        <f>_xlfn.XLOOKUP(C67,[4]Sheet1!$E$4:$E$44,[4]Sheet1!$F$4:$F$44)</f>
        <v>MANGGARAI</v>
      </c>
    </row>
    <row r="68" spans="1:5" x14ac:dyDescent="0.35">
      <c r="A68" s="43">
        <v>46236</v>
      </c>
      <c r="B68" t="s">
        <v>63</v>
      </c>
      <c r="C68" t="s">
        <v>86</v>
      </c>
      <c r="D68" s="47">
        <v>1189500</v>
      </c>
      <c r="E68" t="str">
        <f>_xlfn.XLOOKUP(C68,[4]Sheet1!$E$4:$E$44,[4]Sheet1!$F$4:$F$44)</f>
        <v>MANGGARAI</v>
      </c>
    </row>
    <row r="69" spans="1:5" x14ac:dyDescent="0.35">
      <c r="A69" s="43">
        <v>46236</v>
      </c>
      <c r="B69" t="s">
        <v>63</v>
      </c>
      <c r="C69" t="s">
        <v>87</v>
      </c>
      <c r="D69" s="47">
        <v>540000</v>
      </c>
      <c r="E69" t="str">
        <f>_xlfn.XLOOKUP(C69,[4]Sheet1!$E$4:$E$44,[4]Sheet1!$F$4:$F$44)</f>
        <v>MANGGARAI</v>
      </c>
    </row>
    <row r="70" spans="1:5" x14ac:dyDescent="0.35">
      <c r="A70" s="43">
        <v>46236</v>
      </c>
      <c r="B70" t="s">
        <v>63</v>
      </c>
      <c r="C70" t="s">
        <v>88</v>
      </c>
      <c r="D70" s="47">
        <v>68000</v>
      </c>
      <c r="E70" t="str">
        <f>_xlfn.XLOOKUP(C70,[4]Sheet1!$E$4:$E$44,[4]Sheet1!$F$4:$F$44)</f>
        <v>MANGGARAI</v>
      </c>
    </row>
    <row r="71" spans="1:5" x14ac:dyDescent="0.35">
      <c r="A71" s="43">
        <v>46236</v>
      </c>
      <c r="B71" t="s">
        <v>63</v>
      </c>
      <c r="C71" t="s">
        <v>89</v>
      </c>
      <c r="D71" s="47">
        <v>107000</v>
      </c>
      <c r="E71" t="str">
        <f>_xlfn.XLOOKUP(C71,[4]Sheet1!$E$4:$E$44,[4]Sheet1!$F$4:$F$44)</f>
        <v>MANGGARAI</v>
      </c>
    </row>
    <row r="72" spans="1:5" x14ac:dyDescent="0.35">
      <c r="A72" s="43">
        <v>46236</v>
      </c>
      <c r="B72" t="s">
        <v>63</v>
      </c>
      <c r="C72" t="s">
        <v>90</v>
      </c>
      <c r="D72" s="47">
        <v>124500</v>
      </c>
      <c r="E72" t="str">
        <f>_xlfn.XLOOKUP(C72,[4]Sheet1!$E$4:$E$44,[4]Sheet1!$F$4:$F$44)</f>
        <v>KUPANG ROTE</v>
      </c>
    </row>
    <row r="73" spans="1:5" x14ac:dyDescent="0.35">
      <c r="A73" s="43">
        <v>46236</v>
      </c>
      <c r="B73" t="s">
        <v>63</v>
      </c>
      <c r="C73" t="s">
        <v>92</v>
      </c>
      <c r="D73" s="47">
        <v>1003500</v>
      </c>
      <c r="E73" t="str">
        <f>_xlfn.XLOOKUP(C73,[4]Sheet1!$E$4:$E$44,[4]Sheet1!$F$4:$F$44)</f>
        <v>ENDE SIKKA</v>
      </c>
    </row>
    <row r="74" spans="1:5" x14ac:dyDescent="0.35">
      <c r="A74" s="43">
        <v>46236</v>
      </c>
      <c r="B74" t="s">
        <v>63</v>
      </c>
      <c r="C74" t="s">
        <v>93</v>
      </c>
      <c r="D74" s="47">
        <v>280500</v>
      </c>
      <c r="E74" t="str">
        <f>_xlfn.XLOOKUP(C74,[4]Sheet1!$E$4:$E$44,[4]Sheet1!$F$4:$F$44)</f>
        <v>SUMBA</v>
      </c>
    </row>
    <row r="75" spans="1:5" x14ac:dyDescent="0.35">
      <c r="A75" s="43">
        <v>46236</v>
      </c>
      <c r="B75" t="s">
        <v>63</v>
      </c>
      <c r="C75" t="s">
        <v>94</v>
      </c>
      <c r="D75" s="47">
        <v>1160000</v>
      </c>
      <c r="E75" t="str">
        <f>_xlfn.XLOOKUP(C75,[4]Sheet1!$E$4:$E$44,[4]Sheet1!$F$4:$F$44)</f>
        <v>SUMBA</v>
      </c>
    </row>
    <row r="76" spans="1:5" x14ac:dyDescent="0.35">
      <c r="A76" s="43">
        <v>46236</v>
      </c>
      <c r="B76" t="s">
        <v>63</v>
      </c>
      <c r="C76" t="s">
        <v>95</v>
      </c>
      <c r="D76" s="47">
        <v>285500</v>
      </c>
      <c r="E76" t="str">
        <f>_xlfn.XLOOKUP(C76,[4]Sheet1!$E$4:$E$44,[4]Sheet1!$F$4:$F$44)</f>
        <v>SUMBA</v>
      </c>
    </row>
    <row r="77" spans="1:5" x14ac:dyDescent="0.35">
      <c r="A77" s="43">
        <v>46236</v>
      </c>
      <c r="B77" t="s">
        <v>63</v>
      </c>
      <c r="C77" t="s">
        <v>96</v>
      </c>
      <c r="D77" s="47">
        <v>943000</v>
      </c>
      <c r="E77" t="str">
        <f>_xlfn.XLOOKUP(C77,[4]Sheet1!$E$4:$E$44,[4]Sheet1!$F$4:$F$44)</f>
        <v>SUMBA</v>
      </c>
    </row>
    <row r="78" spans="1:5" x14ac:dyDescent="0.35">
      <c r="A78" s="43">
        <v>46236</v>
      </c>
      <c r="B78" t="s">
        <v>63</v>
      </c>
      <c r="C78" t="s">
        <v>97</v>
      </c>
      <c r="D78" s="47">
        <v>38490500</v>
      </c>
      <c r="E78" t="str">
        <f>_xlfn.XLOOKUP(C78,[4]Sheet1!$E$4:$E$44,[4]Sheet1!$F$4:$F$44)</f>
        <v>SUMBAWA BARAT</v>
      </c>
    </row>
    <row r="79" spans="1:5" x14ac:dyDescent="0.35">
      <c r="A79" s="43">
        <v>46236</v>
      </c>
      <c r="B79" t="s">
        <v>63</v>
      </c>
      <c r="C79" t="s">
        <v>16</v>
      </c>
      <c r="D79" s="47">
        <v>24488500</v>
      </c>
      <c r="E79" t="str">
        <f>_xlfn.XLOOKUP(C79,[4]Sheet1!$E$4:$E$44,[4]Sheet1!$F$4:$F$44)</f>
        <v>SUMBAWA BARAT</v>
      </c>
    </row>
    <row r="80" spans="1:5" x14ac:dyDescent="0.35">
      <c r="A80" s="43">
        <v>46236</v>
      </c>
      <c r="B80" t="s">
        <v>63</v>
      </c>
      <c r="C80" t="s">
        <v>98</v>
      </c>
      <c r="D80" s="47">
        <v>17197000</v>
      </c>
      <c r="E80" t="str">
        <f>_xlfn.XLOOKUP(C80,[4]Sheet1!$E$4:$E$44,[4]Sheet1!$F$4:$F$44)</f>
        <v>BALI BARAT</v>
      </c>
    </row>
    <row r="81" spans="1:5" x14ac:dyDescent="0.35">
      <c r="A81" s="43">
        <v>46236</v>
      </c>
      <c r="B81" t="s">
        <v>63</v>
      </c>
      <c r="C81" t="s">
        <v>99</v>
      </c>
      <c r="D81" s="47">
        <v>265000</v>
      </c>
      <c r="E81" t="str">
        <f>_xlfn.XLOOKUP(C81,[4]Sheet1!$E$4:$E$44,[4]Sheet1!$F$4:$F$44)</f>
        <v>MALAKA TIMTIM BELU</v>
      </c>
    </row>
    <row r="82" spans="1:5" x14ac:dyDescent="0.35">
      <c r="A82" s="43">
        <v>46236</v>
      </c>
      <c r="B82" t="s">
        <v>63</v>
      </c>
      <c r="C82" t="s">
        <v>100</v>
      </c>
      <c r="D82" s="47">
        <v>126500</v>
      </c>
      <c r="E82" t="str">
        <f>_xlfn.XLOOKUP(C82,[4]Sheet1!$E$4:$E$44,[4]Sheet1!$F$4:$F$44)</f>
        <v>MALAKA TIMTIM BELU</v>
      </c>
    </row>
    <row r="83" spans="1:5" x14ac:dyDescent="0.35">
      <c r="A83" s="43">
        <v>46237</v>
      </c>
      <c r="B83" t="s">
        <v>63</v>
      </c>
      <c r="C83" t="s">
        <v>64</v>
      </c>
      <c r="D83" s="47">
        <v>115000</v>
      </c>
      <c r="E83" t="str">
        <f>_xlfn.XLOOKUP(C83,[4]Sheet1!$E$4:$E$44,[4]Sheet1!$F$4:$F$44)</f>
        <v>FLORES TIMUR</v>
      </c>
    </row>
    <row r="84" spans="1:5" x14ac:dyDescent="0.35">
      <c r="A84" s="43">
        <v>46237</v>
      </c>
      <c r="B84" t="s">
        <v>63</v>
      </c>
      <c r="C84" t="s">
        <v>65</v>
      </c>
      <c r="D84" s="47">
        <v>198414500</v>
      </c>
      <c r="E84" t="str">
        <f>_xlfn.XLOOKUP(C84,[4]Sheet1!$E$4:$E$44,[4]Sheet1!$F$4:$F$44)</f>
        <v>BALI TENGAH</v>
      </c>
    </row>
    <row r="85" spans="1:5" x14ac:dyDescent="0.35">
      <c r="A85" s="43">
        <v>46237</v>
      </c>
      <c r="B85" t="s">
        <v>63</v>
      </c>
      <c r="C85" t="s">
        <v>66</v>
      </c>
      <c r="D85" s="47">
        <v>21073500</v>
      </c>
      <c r="E85" t="str">
        <f>_xlfn.XLOOKUP(C85,[4]Sheet1!$E$4:$E$44,[4]Sheet1!$F$4:$F$44)</f>
        <v>BALI TIMUR</v>
      </c>
    </row>
    <row r="86" spans="1:5" x14ac:dyDescent="0.35">
      <c r="A86" s="43">
        <v>46237</v>
      </c>
      <c r="B86" t="s">
        <v>63</v>
      </c>
      <c r="C86" t="s">
        <v>67</v>
      </c>
      <c r="D86" s="47">
        <v>307500</v>
      </c>
      <c r="E86" t="str">
        <f>_xlfn.XLOOKUP(C86,[4]Sheet1!$E$4:$E$44,[4]Sheet1!$F$4:$F$44)</f>
        <v>MALAKA TIMTIM BELU</v>
      </c>
    </row>
    <row r="87" spans="1:5" x14ac:dyDescent="0.35">
      <c r="A87" s="43">
        <v>46237</v>
      </c>
      <c r="B87" t="s">
        <v>63</v>
      </c>
      <c r="C87" t="s">
        <v>68</v>
      </c>
      <c r="D87" s="47">
        <v>6296000</v>
      </c>
      <c r="E87" t="str">
        <f>_xlfn.XLOOKUP(C87,[4]Sheet1!$E$4:$E$44,[4]Sheet1!$F$4:$F$44)</f>
        <v>SUMBAWA TIMUR</v>
      </c>
    </row>
    <row r="88" spans="1:5" x14ac:dyDescent="0.35">
      <c r="A88" s="43">
        <v>46237</v>
      </c>
      <c r="B88" t="s">
        <v>63</v>
      </c>
      <c r="C88" t="s">
        <v>69</v>
      </c>
      <c r="D88" s="47">
        <v>39370000</v>
      </c>
      <c r="E88" t="str">
        <f>_xlfn.XLOOKUP(C88,[4]Sheet1!$E$4:$E$44,[4]Sheet1!$F$4:$F$44)</f>
        <v>BALI BARAT</v>
      </c>
    </row>
    <row r="89" spans="1:5" x14ac:dyDescent="0.35">
      <c r="A89" s="43">
        <v>46237</v>
      </c>
      <c r="B89" t="s">
        <v>63</v>
      </c>
      <c r="C89" t="s">
        <v>70</v>
      </c>
      <c r="D89" s="47">
        <v>11560000</v>
      </c>
      <c r="E89" t="str">
        <f>_xlfn.XLOOKUP(C89,[4]Sheet1!$E$4:$E$44,[4]Sheet1!$F$4:$F$44)</f>
        <v>SUMBAWA TIMUR</v>
      </c>
    </row>
    <row r="90" spans="1:5" x14ac:dyDescent="0.35">
      <c r="A90" s="43">
        <v>46237</v>
      </c>
      <c r="B90" t="s">
        <v>63</v>
      </c>
      <c r="C90" t="s">
        <v>71</v>
      </c>
      <c r="D90" s="47">
        <v>329000</v>
      </c>
      <c r="E90" t="str">
        <f>_xlfn.XLOOKUP(C90,[4]Sheet1!$E$4:$E$44,[4]Sheet1!$F$4:$F$44)</f>
        <v>ENDE SIKKA</v>
      </c>
    </row>
    <row r="91" spans="1:5" x14ac:dyDescent="0.35">
      <c r="A91" s="43">
        <v>46237</v>
      </c>
      <c r="B91" t="s">
        <v>63</v>
      </c>
      <c r="C91" t="s">
        <v>10</v>
      </c>
      <c r="D91" s="47">
        <v>1532500</v>
      </c>
      <c r="E91" t="str">
        <f>_xlfn.XLOOKUP(C91,[4]Sheet1!$E$4:$E$44,[4]Sheet1!$F$4:$F$44)</f>
        <v>FLORES TIMUR</v>
      </c>
    </row>
    <row r="92" spans="1:5" x14ac:dyDescent="0.35">
      <c r="A92" s="43">
        <v>46237</v>
      </c>
      <c r="B92" t="s">
        <v>63</v>
      </c>
      <c r="C92" t="s">
        <v>72</v>
      </c>
      <c r="D92" s="47">
        <v>30648500</v>
      </c>
      <c r="E92" t="str">
        <f>_xlfn.XLOOKUP(C92,[4]Sheet1!$E$4:$E$44,[4]Sheet1!$F$4:$F$44)</f>
        <v>BALI TIMUR</v>
      </c>
    </row>
    <row r="93" spans="1:5" x14ac:dyDescent="0.35">
      <c r="A93" s="43">
        <v>46237</v>
      </c>
      <c r="B93" t="s">
        <v>63</v>
      </c>
      <c r="C93" t="s">
        <v>73</v>
      </c>
      <c r="D93" s="47">
        <v>12291500</v>
      </c>
      <c r="E93" t="str">
        <f>_xlfn.XLOOKUP(C93,[4]Sheet1!$E$4:$E$44,[4]Sheet1!$F$4:$F$44)</f>
        <v>BALI BARAT</v>
      </c>
    </row>
    <row r="94" spans="1:5" x14ac:dyDescent="0.35">
      <c r="A94" s="43">
        <v>46237</v>
      </c>
      <c r="B94" t="s">
        <v>63</v>
      </c>
      <c r="C94" t="s">
        <v>74</v>
      </c>
      <c r="D94" s="47">
        <v>21074000</v>
      </c>
      <c r="E94" t="str">
        <f>_xlfn.XLOOKUP(C94,[4]Sheet1!$E$4:$E$44,[4]Sheet1!$F$4:$F$44)</f>
        <v>BALI TIMUR</v>
      </c>
    </row>
    <row r="95" spans="1:5" x14ac:dyDescent="0.35">
      <c r="A95" s="43">
        <v>46237</v>
      </c>
      <c r="B95" t="s">
        <v>63</v>
      </c>
      <c r="C95" t="s">
        <v>75</v>
      </c>
      <c r="D95" s="47">
        <v>11682500</v>
      </c>
      <c r="E95" t="str">
        <f>_xlfn.XLOOKUP(C95,[4]Sheet1!$E$4:$E$44,[4]Sheet1!$F$4:$F$44)</f>
        <v>BALI TIMUR</v>
      </c>
    </row>
    <row r="96" spans="1:5" x14ac:dyDescent="0.35">
      <c r="A96" s="43">
        <v>46237</v>
      </c>
      <c r="B96" t="s">
        <v>63</v>
      </c>
      <c r="C96" t="s">
        <v>76</v>
      </c>
      <c r="D96" s="47">
        <v>5604000</v>
      </c>
      <c r="E96" t="str">
        <f>_xlfn.XLOOKUP(C96,[4]Sheet1!$E$4:$E$44,[4]Sheet1!$F$4:$F$44)</f>
        <v>SUMBAWA TIMUR</v>
      </c>
    </row>
    <row r="97" spans="1:5" x14ac:dyDescent="0.35">
      <c r="A97" s="43">
        <v>46237</v>
      </c>
      <c r="B97" t="s">
        <v>63</v>
      </c>
      <c r="C97" t="s">
        <v>77</v>
      </c>
      <c r="D97" s="47">
        <v>83905000</v>
      </c>
      <c r="E97" t="str">
        <f>_xlfn.XLOOKUP(C97,[4]Sheet1!$E$4:$E$44,[4]Sheet1!$F$4:$F$44)</f>
        <v>BALI TENGAH</v>
      </c>
    </row>
    <row r="98" spans="1:5" x14ac:dyDescent="0.35">
      <c r="A98" s="43">
        <v>46237</v>
      </c>
      <c r="B98" t="s">
        <v>63</v>
      </c>
      <c r="C98" t="s">
        <v>78</v>
      </c>
      <c r="D98" s="47">
        <v>2873500</v>
      </c>
      <c r="E98" t="str">
        <f>_xlfn.XLOOKUP(C98,[4]Sheet1!$E$4:$E$44,[4]Sheet1!$F$4:$F$44)</f>
        <v>KUPANG ROTE</v>
      </c>
    </row>
    <row r="99" spans="1:5" x14ac:dyDescent="0.35">
      <c r="A99" s="43">
        <v>46237</v>
      </c>
      <c r="B99" t="s">
        <v>63</v>
      </c>
      <c r="C99" t="s">
        <v>79</v>
      </c>
      <c r="D99" s="47">
        <v>4385500</v>
      </c>
      <c r="E99" t="str">
        <f>_xlfn.XLOOKUP(C99,[4]Sheet1!$E$4:$E$44,[4]Sheet1!$F$4:$F$44)</f>
        <v>LOMBOK</v>
      </c>
    </row>
    <row r="100" spans="1:5" x14ac:dyDescent="0.35">
      <c r="A100" s="43">
        <v>46237</v>
      </c>
      <c r="B100" t="s">
        <v>63</v>
      </c>
      <c r="C100" t="s">
        <v>55</v>
      </c>
      <c r="D100" s="47">
        <v>556000</v>
      </c>
      <c r="E100" t="str">
        <f>_xlfn.XLOOKUP(C100,[4]Sheet1!$E$4:$E$44,[4]Sheet1!$F$4:$F$44)</f>
        <v>KUPANG ROTE</v>
      </c>
    </row>
    <row r="101" spans="1:5" x14ac:dyDescent="0.35">
      <c r="A101" s="43">
        <v>46237</v>
      </c>
      <c r="B101" t="s">
        <v>63</v>
      </c>
      <c r="C101" t="s">
        <v>80</v>
      </c>
      <c r="D101" s="47">
        <v>187000</v>
      </c>
      <c r="E101" t="str">
        <f>_xlfn.XLOOKUP(C101,[4]Sheet1!$E$4:$E$44,[4]Sheet1!$F$4:$F$44)</f>
        <v>FLORES TIMUR</v>
      </c>
    </row>
    <row r="102" spans="1:5" x14ac:dyDescent="0.35">
      <c r="A102" s="43">
        <v>46237</v>
      </c>
      <c r="B102" t="s">
        <v>63</v>
      </c>
      <c r="C102" t="s">
        <v>81</v>
      </c>
      <c r="D102" s="47">
        <v>10733500</v>
      </c>
      <c r="E102" t="str">
        <f>_xlfn.XLOOKUP(C102,[4]Sheet1!$E$4:$E$44,[4]Sheet1!$F$4:$F$44)</f>
        <v>LOMBOK</v>
      </c>
    </row>
    <row r="103" spans="1:5" x14ac:dyDescent="0.35">
      <c r="A103" s="43">
        <v>46237</v>
      </c>
      <c r="B103" t="s">
        <v>63</v>
      </c>
      <c r="C103" t="s">
        <v>82</v>
      </c>
      <c r="D103" s="47">
        <v>14183500</v>
      </c>
      <c r="E103" t="str">
        <f>_xlfn.XLOOKUP(C103,[4]Sheet1!$E$4:$E$44,[4]Sheet1!$F$4:$F$44)</f>
        <v>LOMBOK</v>
      </c>
    </row>
    <row r="104" spans="1:5" x14ac:dyDescent="0.35">
      <c r="A104" s="43">
        <v>46237</v>
      </c>
      <c r="B104" t="s">
        <v>63</v>
      </c>
      <c r="C104" t="s">
        <v>83</v>
      </c>
      <c r="D104" s="47">
        <v>4162500</v>
      </c>
      <c r="E104" t="str">
        <f>_xlfn.XLOOKUP(C104,[4]Sheet1!$E$4:$E$44,[4]Sheet1!$F$4:$F$44)</f>
        <v>LOMBOK</v>
      </c>
    </row>
    <row r="105" spans="1:5" x14ac:dyDescent="0.35">
      <c r="A105" s="43">
        <v>46237</v>
      </c>
      <c r="B105" t="s">
        <v>63</v>
      </c>
      <c r="C105" t="s">
        <v>84</v>
      </c>
      <c r="D105" s="47">
        <v>24480500</v>
      </c>
      <c r="E105" t="str">
        <f>_xlfn.XLOOKUP(C105,[4]Sheet1!$E$4:$E$44,[4]Sheet1!$F$4:$F$44)</f>
        <v>LOMBOK</v>
      </c>
    </row>
    <row r="106" spans="1:5" x14ac:dyDescent="0.35">
      <c r="A106" s="43">
        <v>46237</v>
      </c>
      <c r="B106" t="s">
        <v>63</v>
      </c>
      <c r="C106" t="s">
        <v>85</v>
      </c>
      <c r="D106" s="47">
        <v>281000</v>
      </c>
      <c r="E106" t="str">
        <f>_xlfn.XLOOKUP(C106,[4]Sheet1!$E$4:$E$44,[4]Sheet1!$F$4:$F$44)</f>
        <v>MALAKA TIMTIM BELU</v>
      </c>
    </row>
    <row r="107" spans="1:5" x14ac:dyDescent="0.35">
      <c r="A107" s="43">
        <v>46237</v>
      </c>
      <c r="B107" t="s">
        <v>63</v>
      </c>
      <c r="C107" t="s">
        <v>14</v>
      </c>
      <c r="D107" s="47">
        <v>1134500</v>
      </c>
      <c r="E107" t="str">
        <f>_xlfn.XLOOKUP(C107,[4]Sheet1!$E$4:$E$44,[4]Sheet1!$F$4:$F$44)</f>
        <v>MANGGARAI</v>
      </c>
    </row>
    <row r="108" spans="1:5" x14ac:dyDescent="0.35">
      <c r="A108" s="43">
        <v>46237</v>
      </c>
      <c r="B108" t="s">
        <v>63</v>
      </c>
      <c r="C108" t="s">
        <v>86</v>
      </c>
      <c r="D108" s="47">
        <v>637000</v>
      </c>
      <c r="E108" t="str">
        <f>_xlfn.XLOOKUP(C108,[4]Sheet1!$E$4:$E$44,[4]Sheet1!$F$4:$F$44)</f>
        <v>MANGGARAI</v>
      </c>
    </row>
    <row r="109" spans="1:5" x14ac:dyDescent="0.35">
      <c r="A109" s="43">
        <v>46237</v>
      </c>
      <c r="B109" t="s">
        <v>63</v>
      </c>
      <c r="C109" t="s">
        <v>87</v>
      </c>
      <c r="D109" s="47">
        <v>553000</v>
      </c>
      <c r="E109" t="str">
        <f>_xlfn.XLOOKUP(C109,[4]Sheet1!$E$4:$E$44,[4]Sheet1!$F$4:$F$44)</f>
        <v>MANGGARAI</v>
      </c>
    </row>
    <row r="110" spans="1:5" x14ac:dyDescent="0.35">
      <c r="A110" s="43">
        <v>46237</v>
      </c>
      <c r="B110" t="s">
        <v>63</v>
      </c>
      <c r="C110" t="s">
        <v>88</v>
      </c>
      <c r="D110" s="47">
        <v>183000</v>
      </c>
      <c r="E110" t="str">
        <f>_xlfn.XLOOKUP(C110,[4]Sheet1!$E$4:$E$44,[4]Sheet1!$F$4:$F$44)</f>
        <v>MANGGARAI</v>
      </c>
    </row>
    <row r="111" spans="1:5" x14ac:dyDescent="0.35">
      <c r="A111" s="43">
        <v>46237</v>
      </c>
      <c r="B111" t="s">
        <v>63</v>
      </c>
      <c r="C111" t="s">
        <v>89</v>
      </c>
      <c r="D111" s="47">
        <v>117000</v>
      </c>
      <c r="E111" t="str">
        <f>_xlfn.XLOOKUP(C111,[4]Sheet1!$E$4:$E$44,[4]Sheet1!$F$4:$F$44)</f>
        <v>MANGGARAI</v>
      </c>
    </row>
    <row r="112" spans="1:5" x14ac:dyDescent="0.35">
      <c r="A112" s="43">
        <v>46237</v>
      </c>
      <c r="B112" t="s">
        <v>63</v>
      </c>
      <c r="C112" t="s">
        <v>90</v>
      </c>
      <c r="D112" s="47">
        <v>292000</v>
      </c>
      <c r="E112" t="str">
        <f>_xlfn.XLOOKUP(C112,[4]Sheet1!$E$4:$E$44,[4]Sheet1!$F$4:$F$44)</f>
        <v>KUPANG ROTE</v>
      </c>
    </row>
    <row r="113" spans="1:5" x14ac:dyDescent="0.35">
      <c r="A113" s="43">
        <v>46237</v>
      </c>
      <c r="B113" t="s">
        <v>63</v>
      </c>
      <c r="C113" t="s">
        <v>92</v>
      </c>
      <c r="D113" s="47">
        <v>2883500</v>
      </c>
      <c r="E113" t="str">
        <f>_xlfn.XLOOKUP(C113,[4]Sheet1!$E$4:$E$44,[4]Sheet1!$F$4:$F$44)</f>
        <v>ENDE SIKKA</v>
      </c>
    </row>
    <row r="114" spans="1:5" x14ac:dyDescent="0.35">
      <c r="A114" s="43">
        <v>46237</v>
      </c>
      <c r="B114" t="s">
        <v>63</v>
      </c>
      <c r="C114" t="s">
        <v>93</v>
      </c>
      <c r="D114" s="47">
        <v>456500</v>
      </c>
      <c r="E114" t="str">
        <f>_xlfn.XLOOKUP(C114,[4]Sheet1!$E$4:$E$44,[4]Sheet1!$F$4:$F$44)</f>
        <v>SUMBA</v>
      </c>
    </row>
    <row r="115" spans="1:5" x14ac:dyDescent="0.35">
      <c r="A115" s="43">
        <v>46237</v>
      </c>
      <c r="B115" t="s">
        <v>63</v>
      </c>
      <c r="C115" t="s">
        <v>94</v>
      </c>
      <c r="D115" s="47">
        <v>1535000</v>
      </c>
      <c r="E115" t="str">
        <f>_xlfn.XLOOKUP(C115,[4]Sheet1!$E$4:$E$44,[4]Sheet1!$F$4:$F$44)</f>
        <v>SUMBA</v>
      </c>
    </row>
    <row r="116" spans="1:5" x14ac:dyDescent="0.35">
      <c r="A116" s="43">
        <v>46237</v>
      </c>
      <c r="B116" t="s">
        <v>63</v>
      </c>
      <c r="C116" t="s">
        <v>95</v>
      </c>
      <c r="D116" s="47">
        <v>264500</v>
      </c>
      <c r="E116" t="str">
        <f>_xlfn.XLOOKUP(C116,[4]Sheet1!$E$4:$E$44,[4]Sheet1!$F$4:$F$44)</f>
        <v>SUMBA</v>
      </c>
    </row>
    <row r="117" spans="1:5" x14ac:dyDescent="0.35">
      <c r="A117" s="43">
        <v>46237</v>
      </c>
      <c r="B117" t="s">
        <v>63</v>
      </c>
      <c r="C117" t="s">
        <v>96</v>
      </c>
      <c r="D117" s="47">
        <v>1488500</v>
      </c>
      <c r="E117" t="str">
        <f>_xlfn.XLOOKUP(C117,[4]Sheet1!$E$4:$E$44,[4]Sheet1!$F$4:$F$44)</f>
        <v>SUMBA</v>
      </c>
    </row>
    <row r="118" spans="1:5" x14ac:dyDescent="0.35">
      <c r="A118" s="43">
        <v>46237</v>
      </c>
      <c r="B118" t="s">
        <v>63</v>
      </c>
      <c r="C118" t="s">
        <v>97</v>
      </c>
      <c r="D118" s="47">
        <v>40515500</v>
      </c>
      <c r="E118" t="str">
        <f>_xlfn.XLOOKUP(C118,[4]Sheet1!$E$4:$E$44,[4]Sheet1!$F$4:$F$44)</f>
        <v>SUMBAWA BARAT</v>
      </c>
    </row>
    <row r="119" spans="1:5" x14ac:dyDescent="0.35">
      <c r="A119" s="43">
        <v>46237</v>
      </c>
      <c r="B119" t="s">
        <v>63</v>
      </c>
      <c r="C119" t="s">
        <v>16</v>
      </c>
      <c r="D119" s="47">
        <v>23865500</v>
      </c>
      <c r="E119" t="str">
        <f>_xlfn.XLOOKUP(C119,[4]Sheet1!$E$4:$E$44,[4]Sheet1!$F$4:$F$44)</f>
        <v>SUMBAWA BARAT</v>
      </c>
    </row>
    <row r="120" spans="1:5" x14ac:dyDescent="0.35">
      <c r="A120" s="43">
        <v>46237</v>
      </c>
      <c r="B120" t="s">
        <v>63</v>
      </c>
      <c r="C120" t="s">
        <v>98</v>
      </c>
      <c r="D120" s="47">
        <v>18001500</v>
      </c>
      <c r="E120" t="str">
        <f>_xlfn.XLOOKUP(C120,[4]Sheet1!$E$4:$E$44,[4]Sheet1!$F$4:$F$44)</f>
        <v>BALI BARAT</v>
      </c>
    </row>
    <row r="121" spans="1:5" x14ac:dyDescent="0.35">
      <c r="A121" s="43">
        <v>46237</v>
      </c>
      <c r="B121" t="s">
        <v>63</v>
      </c>
      <c r="C121" t="s">
        <v>99</v>
      </c>
      <c r="D121" s="47">
        <v>788000</v>
      </c>
      <c r="E121" t="str">
        <f>_xlfn.XLOOKUP(C121,[4]Sheet1!$E$4:$E$44,[4]Sheet1!$F$4:$F$44)</f>
        <v>MALAKA TIMTIM BELU</v>
      </c>
    </row>
    <row r="122" spans="1:5" x14ac:dyDescent="0.35">
      <c r="A122" s="43">
        <v>46237</v>
      </c>
      <c r="B122" t="s">
        <v>63</v>
      </c>
      <c r="C122" t="s">
        <v>100</v>
      </c>
      <c r="D122" s="47">
        <v>374000</v>
      </c>
      <c r="E122" t="str">
        <f>_xlfn.XLOOKUP(C122,[4]Sheet1!$E$4:$E$44,[4]Sheet1!$F$4:$F$44)</f>
        <v>MALAKA TIMTIM BELU</v>
      </c>
    </row>
    <row r="123" spans="1:5" x14ac:dyDescent="0.35">
      <c r="A123" s="43">
        <v>46238</v>
      </c>
      <c r="B123" t="s">
        <v>63</v>
      </c>
      <c r="C123" t="s">
        <v>64</v>
      </c>
      <c r="D123" s="47">
        <v>84500</v>
      </c>
      <c r="E123" t="str">
        <f>_xlfn.XLOOKUP(C123,[4]Sheet1!$E$4:$E$44,[4]Sheet1!$F$4:$F$44)</f>
        <v>FLORES TIMUR</v>
      </c>
    </row>
    <row r="124" spans="1:5" x14ac:dyDescent="0.35">
      <c r="A124" s="43">
        <v>46238</v>
      </c>
      <c r="B124" t="s">
        <v>63</v>
      </c>
      <c r="C124" t="s">
        <v>65</v>
      </c>
      <c r="D124" s="47">
        <v>179704500</v>
      </c>
      <c r="E124" t="str">
        <f>_xlfn.XLOOKUP(C124,[4]Sheet1!$E$4:$E$44,[4]Sheet1!$F$4:$F$44)</f>
        <v>BALI TENGAH</v>
      </c>
    </row>
    <row r="125" spans="1:5" x14ac:dyDescent="0.35">
      <c r="A125" s="43">
        <v>46238</v>
      </c>
      <c r="B125" t="s">
        <v>63</v>
      </c>
      <c r="C125" t="s">
        <v>66</v>
      </c>
      <c r="D125" s="47">
        <v>18201500</v>
      </c>
      <c r="E125" t="str">
        <f>_xlfn.XLOOKUP(C125,[4]Sheet1!$E$4:$E$44,[4]Sheet1!$F$4:$F$44)</f>
        <v>BALI TIMUR</v>
      </c>
    </row>
    <row r="126" spans="1:5" x14ac:dyDescent="0.35">
      <c r="A126" s="43">
        <v>46238</v>
      </c>
      <c r="B126" t="s">
        <v>63</v>
      </c>
      <c r="C126" t="s">
        <v>67</v>
      </c>
      <c r="D126" s="47">
        <v>244000</v>
      </c>
      <c r="E126" t="str">
        <f>_xlfn.XLOOKUP(C126,[4]Sheet1!$E$4:$E$44,[4]Sheet1!$F$4:$F$44)</f>
        <v>MALAKA TIMTIM BELU</v>
      </c>
    </row>
    <row r="127" spans="1:5" x14ac:dyDescent="0.35">
      <c r="A127" s="43">
        <v>46238</v>
      </c>
      <c r="B127" t="s">
        <v>63</v>
      </c>
      <c r="C127" t="s">
        <v>68</v>
      </c>
      <c r="D127" s="47">
        <v>6698500</v>
      </c>
      <c r="E127" t="str">
        <f>_xlfn.XLOOKUP(C127,[4]Sheet1!$E$4:$E$44,[4]Sheet1!$F$4:$F$44)</f>
        <v>SUMBAWA TIMUR</v>
      </c>
    </row>
    <row r="128" spans="1:5" x14ac:dyDescent="0.35">
      <c r="A128" s="43">
        <v>46238</v>
      </c>
      <c r="B128" t="s">
        <v>63</v>
      </c>
      <c r="C128" t="s">
        <v>69</v>
      </c>
      <c r="D128" s="47">
        <v>39434000</v>
      </c>
      <c r="E128" t="str">
        <f>_xlfn.XLOOKUP(C128,[4]Sheet1!$E$4:$E$44,[4]Sheet1!$F$4:$F$44)</f>
        <v>BALI BARAT</v>
      </c>
    </row>
    <row r="129" spans="1:5" x14ac:dyDescent="0.35">
      <c r="A129" s="43">
        <v>46238</v>
      </c>
      <c r="B129" t="s">
        <v>63</v>
      </c>
      <c r="C129" t="s">
        <v>70</v>
      </c>
      <c r="D129" s="47">
        <v>11301000</v>
      </c>
      <c r="E129" t="str">
        <f>_xlfn.XLOOKUP(C129,[4]Sheet1!$E$4:$E$44,[4]Sheet1!$F$4:$F$44)</f>
        <v>SUMBAWA TIMUR</v>
      </c>
    </row>
    <row r="130" spans="1:5" x14ac:dyDescent="0.35">
      <c r="A130" s="43">
        <v>46238</v>
      </c>
      <c r="B130" t="s">
        <v>63</v>
      </c>
      <c r="C130" t="s">
        <v>71</v>
      </c>
      <c r="D130" s="47">
        <v>100000</v>
      </c>
      <c r="E130" t="str">
        <f>_xlfn.XLOOKUP(C130,[4]Sheet1!$E$4:$E$44,[4]Sheet1!$F$4:$F$44)</f>
        <v>ENDE SIKKA</v>
      </c>
    </row>
    <row r="131" spans="1:5" x14ac:dyDescent="0.35">
      <c r="A131" s="43">
        <v>46238</v>
      </c>
      <c r="B131" t="s">
        <v>63</v>
      </c>
      <c r="C131" t="s">
        <v>10</v>
      </c>
      <c r="D131" s="47">
        <v>1527500</v>
      </c>
      <c r="E131" t="str">
        <f>_xlfn.XLOOKUP(C131,[4]Sheet1!$E$4:$E$44,[4]Sheet1!$F$4:$F$44)</f>
        <v>FLORES TIMUR</v>
      </c>
    </row>
    <row r="132" spans="1:5" x14ac:dyDescent="0.35">
      <c r="A132" s="43">
        <v>46238</v>
      </c>
      <c r="B132" t="s">
        <v>63</v>
      </c>
      <c r="C132" t="s">
        <v>72</v>
      </c>
      <c r="D132" s="47">
        <v>27635500</v>
      </c>
      <c r="E132" t="str">
        <f>_xlfn.XLOOKUP(C132,[4]Sheet1!$E$4:$E$44,[4]Sheet1!$F$4:$F$44)</f>
        <v>BALI TIMUR</v>
      </c>
    </row>
    <row r="133" spans="1:5" x14ac:dyDescent="0.35">
      <c r="A133" s="43">
        <v>46238</v>
      </c>
      <c r="B133" t="s">
        <v>63</v>
      </c>
      <c r="C133" t="s">
        <v>73</v>
      </c>
      <c r="D133" s="47">
        <v>11485000</v>
      </c>
      <c r="E133" t="str">
        <f>_xlfn.XLOOKUP(C133,[4]Sheet1!$E$4:$E$44,[4]Sheet1!$F$4:$F$44)</f>
        <v>BALI BARAT</v>
      </c>
    </row>
    <row r="134" spans="1:5" x14ac:dyDescent="0.35">
      <c r="A134" s="43">
        <v>46238</v>
      </c>
      <c r="B134" t="s">
        <v>63</v>
      </c>
      <c r="C134" t="s">
        <v>74</v>
      </c>
      <c r="D134" s="47">
        <v>18670500</v>
      </c>
      <c r="E134" t="str">
        <f>_xlfn.XLOOKUP(C134,[4]Sheet1!$E$4:$E$44,[4]Sheet1!$F$4:$F$44)</f>
        <v>BALI TIMUR</v>
      </c>
    </row>
    <row r="135" spans="1:5" x14ac:dyDescent="0.35">
      <c r="A135" s="43">
        <v>46238</v>
      </c>
      <c r="B135" t="s">
        <v>63</v>
      </c>
      <c r="C135" t="s">
        <v>75</v>
      </c>
      <c r="D135" s="47">
        <v>11440500</v>
      </c>
      <c r="E135" t="str">
        <f>_xlfn.XLOOKUP(C135,[4]Sheet1!$E$4:$E$44,[4]Sheet1!$F$4:$F$44)</f>
        <v>BALI TIMUR</v>
      </c>
    </row>
    <row r="136" spans="1:5" x14ac:dyDescent="0.35">
      <c r="A136" s="43">
        <v>46238</v>
      </c>
      <c r="B136" t="s">
        <v>63</v>
      </c>
      <c r="C136" t="s">
        <v>76</v>
      </c>
      <c r="D136" s="47">
        <v>6015000</v>
      </c>
      <c r="E136" t="str">
        <f>_xlfn.XLOOKUP(C136,[4]Sheet1!$E$4:$E$44,[4]Sheet1!$F$4:$F$44)</f>
        <v>SUMBAWA TIMUR</v>
      </c>
    </row>
    <row r="137" spans="1:5" x14ac:dyDescent="0.35">
      <c r="A137" s="43">
        <v>46238</v>
      </c>
      <c r="B137" t="s">
        <v>63</v>
      </c>
      <c r="C137" t="s">
        <v>77</v>
      </c>
      <c r="D137" s="47">
        <v>73064500</v>
      </c>
      <c r="E137" t="str">
        <f>_xlfn.XLOOKUP(C137,[4]Sheet1!$E$4:$E$44,[4]Sheet1!$F$4:$F$44)</f>
        <v>BALI TENGAH</v>
      </c>
    </row>
    <row r="138" spans="1:5" x14ac:dyDescent="0.35">
      <c r="A138" s="43">
        <v>46238</v>
      </c>
      <c r="B138" t="s">
        <v>63</v>
      </c>
      <c r="C138" t="s">
        <v>78</v>
      </c>
      <c r="D138" s="47">
        <v>1915000</v>
      </c>
      <c r="E138" t="str">
        <f>_xlfn.XLOOKUP(C138,[4]Sheet1!$E$4:$E$44,[4]Sheet1!$F$4:$F$44)</f>
        <v>KUPANG ROTE</v>
      </c>
    </row>
    <row r="139" spans="1:5" x14ac:dyDescent="0.35">
      <c r="A139" s="43">
        <v>46238</v>
      </c>
      <c r="B139" t="s">
        <v>63</v>
      </c>
      <c r="C139" t="s">
        <v>79</v>
      </c>
      <c r="D139" s="47">
        <v>4656500</v>
      </c>
      <c r="E139" t="str">
        <f>_xlfn.XLOOKUP(C139,[4]Sheet1!$E$4:$E$44,[4]Sheet1!$F$4:$F$44)</f>
        <v>LOMBOK</v>
      </c>
    </row>
    <row r="140" spans="1:5" x14ac:dyDescent="0.35">
      <c r="A140" s="43">
        <v>46238</v>
      </c>
      <c r="B140" t="s">
        <v>63</v>
      </c>
      <c r="C140" t="s">
        <v>55</v>
      </c>
      <c r="D140" s="47">
        <v>583500</v>
      </c>
      <c r="E140" t="str">
        <f>_xlfn.XLOOKUP(C140,[4]Sheet1!$E$4:$E$44,[4]Sheet1!$F$4:$F$44)</f>
        <v>KUPANG ROTE</v>
      </c>
    </row>
    <row r="141" spans="1:5" x14ac:dyDescent="0.35">
      <c r="A141" s="43">
        <v>46238</v>
      </c>
      <c r="B141" t="s">
        <v>63</v>
      </c>
      <c r="C141" t="s">
        <v>80</v>
      </c>
      <c r="D141" s="47">
        <v>110000</v>
      </c>
      <c r="E141" t="str">
        <f>_xlfn.XLOOKUP(C141,[4]Sheet1!$E$4:$E$44,[4]Sheet1!$F$4:$F$44)</f>
        <v>FLORES TIMUR</v>
      </c>
    </row>
    <row r="142" spans="1:5" x14ac:dyDescent="0.35">
      <c r="A142" s="43">
        <v>46238</v>
      </c>
      <c r="B142" t="s">
        <v>63</v>
      </c>
      <c r="C142" t="s">
        <v>81</v>
      </c>
      <c r="D142" s="47">
        <v>10155500</v>
      </c>
      <c r="E142" t="str">
        <f>_xlfn.XLOOKUP(C142,[4]Sheet1!$E$4:$E$44,[4]Sheet1!$F$4:$F$44)</f>
        <v>LOMBOK</v>
      </c>
    </row>
    <row r="143" spans="1:5" x14ac:dyDescent="0.35">
      <c r="A143" s="43">
        <v>46238</v>
      </c>
      <c r="B143" t="s">
        <v>63</v>
      </c>
      <c r="C143" t="s">
        <v>82</v>
      </c>
      <c r="D143" s="47">
        <v>13870500</v>
      </c>
      <c r="E143" t="str">
        <f>_xlfn.XLOOKUP(C143,[4]Sheet1!$E$4:$E$44,[4]Sheet1!$F$4:$F$44)</f>
        <v>LOMBOK</v>
      </c>
    </row>
    <row r="144" spans="1:5" x14ac:dyDescent="0.35">
      <c r="A144" s="43">
        <v>46238</v>
      </c>
      <c r="B144" t="s">
        <v>63</v>
      </c>
      <c r="C144" t="s">
        <v>83</v>
      </c>
      <c r="D144" s="47">
        <v>4096500</v>
      </c>
      <c r="E144" t="str">
        <f>_xlfn.XLOOKUP(C144,[4]Sheet1!$E$4:$E$44,[4]Sheet1!$F$4:$F$44)</f>
        <v>LOMBOK</v>
      </c>
    </row>
    <row r="145" spans="1:5" x14ac:dyDescent="0.35">
      <c r="A145" s="43">
        <v>46238</v>
      </c>
      <c r="B145" t="s">
        <v>63</v>
      </c>
      <c r="C145" t="s">
        <v>84</v>
      </c>
      <c r="D145" s="47">
        <v>22991000</v>
      </c>
      <c r="E145" t="str">
        <f>_xlfn.XLOOKUP(C145,[4]Sheet1!$E$4:$E$44,[4]Sheet1!$F$4:$F$44)</f>
        <v>LOMBOK</v>
      </c>
    </row>
    <row r="146" spans="1:5" x14ac:dyDescent="0.35">
      <c r="A146" s="43">
        <v>46238</v>
      </c>
      <c r="B146" t="s">
        <v>63</v>
      </c>
      <c r="C146" t="s">
        <v>85</v>
      </c>
      <c r="D146" s="47">
        <v>208500</v>
      </c>
      <c r="E146" t="str">
        <f>_xlfn.XLOOKUP(C146,[4]Sheet1!$E$4:$E$44,[4]Sheet1!$F$4:$F$44)</f>
        <v>MALAKA TIMTIM BELU</v>
      </c>
    </row>
    <row r="147" spans="1:5" x14ac:dyDescent="0.35">
      <c r="A147" s="43">
        <v>46238</v>
      </c>
      <c r="B147" t="s">
        <v>63</v>
      </c>
      <c r="C147" t="s">
        <v>14</v>
      </c>
      <c r="D147" s="47">
        <v>1128000</v>
      </c>
      <c r="E147" t="str">
        <f>_xlfn.XLOOKUP(C147,[4]Sheet1!$E$4:$E$44,[4]Sheet1!$F$4:$F$44)</f>
        <v>MANGGARAI</v>
      </c>
    </row>
    <row r="148" spans="1:5" x14ac:dyDescent="0.35">
      <c r="A148" s="43">
        <v>46238</v>
      </c>
      <c r="B148" t="s">
        <v>63</v>
      </c>
      <c r="C148" t="s">
        <v>86</v>
      </c>
      <c r="D148" s="47">
        <v>1137000</v>
      </c>
      <c r="E148" t="str">
        <f>_xlfn.XLOOKUP(C148,[4]Sheet1!$E$4:$E$44,[4]Sheet1!$F$4:$F$44)</f>
        <v>MANGGARAI</v>
      </c>
    </row>
    <row r="149" spans="1:5" x14ac:dyDescent="0.35">
      <c r="A149" s="43">
        <v>46238</v>
      </c>
      <c r="B149" t="s">
        <v>63</v>
      </c>
      <c r="C149" t="s">
        <v>87</v>
      </c>
      <c r="D149" s="47">
        <v>866500</v>
      </c>
      <c r="E149" t="str">
        <f>_xlfn.XLOOKUP(C149,[4]Sheet1!$E$4:$E$44,[4]Sheet1!$F$4:$F$44)</f>
        <v>MANGGARAI</v>
      </c>
    </row>
    <row r="150" spans="1:5" x14ac:dyDescent="0.35">
      <c r="A150" s="43">
        <v>46238</v>
      </c>
      <c r="B150" t="s">
        <v>63</v>
      </c>
      <c r="C150" t="s">
        <v>88</v>
      </c>
      <c r="D150" s="47">
        <v>159500</v>
      </c>
      <c r="E150" t="str">
        <f>_xlfn.XLOOKUP(C150,[4]Sheet1!$E$4:$E$44,[4]Sheet1!$F$4:$F$44)</f>
        <v>MANGGARAI</v>
      </c>
    </row>
    <row r="151" spans="1:5" x14ac:dyDescent="0.35">
      <c r="A151" s="43">
        <v>46238</v>
      </c>
      <c r="B151" t="s">
        <v>63</v>
      </c>
      <c r="C151" t="s">
        <v>89</v>
      </c>
      <c r="D151" s="47">
        <v>194500</v>
      </c>
      <c r="E151" t="str">
        <f>_xlfn.XLOOKUP(C151,[4]Sheet1!$E$4:$E$44,[4]Sheet1!$F$4:$F$44)</f>
        <v>MANGGARAI</v>
      </c>
    </row>
    <row r="152" spans="1:5" x14ac:dyDescent="0.35">
      <c r="A152" s="43">
        <v>46238</v>
      </c>
      <c r="B152" t="s">
        <v>63</v>
      </c>
      <c r="C152" t="s">
        <v>90</v>
      </c>
      <c r="D152" s="47">
        <v>124000</v>
      </c>
      <c r="E152" t="str">
        <f>_xlfn.XLOOKUP(C152,[4]Sheet1!$E$4:$E$44,[4]Sheet1!$F$4:$F$44)</f>
        <v>KUPANG ROTE</v>
      </c>
    </row>
    <row r="153" spans="1:5" x14ac:dyDescent="0.35">
      <c r="A153" s="43">
        <v>46238</v>
      </c>
      <c r="B153" t="s">
        <v>63</v>
      </c>
      <c r="C153" t="s">
        <v>92</v>
      </c>
      <c r="D153" s="47">
        <v>2213000</v>
      </c>
      <c r="E153" t="str">
        <f>_xlfn.XLOOKUP(C153,[4]Sheet1!$E$4:$E$44,[4]Sheet1!$F$4:$F$44)</f>
        <v>ENDE SIKKA</v>
      </c>
    </row>
    <row r="154" spans="1:5" x14ac:dyDescent="0.35">
      <c r="A154" s="43">
        <v>46238</v>
      </c>
      <c r="B154" t="s">
        <v>63</v>
      </c>
      <c r="C154" t="s">
        <v>93</v>
      </c>
      <c r="D154" s="47">
        <v>1039500</v>
      </c>
      <c r="E154" t="str">
        <f>_xlfn.XLOOKUP(C154,[4]Sheet1!$E$4:$E$44,[4]Sheet1!$F$4:$F$44)</f>
        <v>SUMBA</v>
      </c>
    </row>
    <row r="155" spans="1:5" x14ac:dyDescent="0.35">
      <c r="A155" s="43">
        <v>46238</v>
      </c>
      <c r="B155" t="s">
        <v>63</v>
      </c>
      <c r="C155" t="s">
        <v>94</v>
      </c>
      <c r="D155" s="47">
        <v>1565000</v>
      </c>
      <c r="E155" t="str">
        <f>_xlfn.XLOOKUP(C155,[4]Sheet1!$E$4:$E$44,[4]Sheet1!$F$4:$F$44)</f>
        <v>SUMBA</v>
      </c>
    </row>
    <row r="156" spans="1:5" x14ac:dyDescent="0.35">
      <c r="A156" s="43">
        <v>46238</v>
      </c>
      <c r="B156" t="s">
        <v>63</v>
      </c>
      <c r="C156" t="s">
        <v>95</v>
      </c>
      <c r="D156" s="47">
        <v>724500</v>
      </c>
      <c r="E156" t="str">
        <f>_xlfn.XLOOKUP(C156,[4]Sheet1!$E$4:$E$44,[4]Sheet1!$F$4:$F$44)</f>
        <v>SUMBA</v>
      </c>
    </row>
    <row r="157" spans="1:5" x14ac:dyDescent="0.35">
      <c r="A157" s="43">
        <v>46238</v>
      </c>
      <c r="B157" t="s">
        <v>63</v>
      </c>
      <c r="C157" t="s">
        <v>96</v>
      </c>
      <c r="D157" s="47">
        <v>1311500</v>
      </c>
      <c r="E157" t="str">
        <f>_xlfn.XLOOKUP(C157,[4]Sheet1!$E$4:$E$44,[4]Sheet1!$F$4:$F$44)</f>
        <v>SUMBA</v>
      </c>
    </row>
    <row r="158" spans="1:5" x14ac:dyDescent="0.35">
      <c r="A158" s="43">
        <v>46238</v>
      </c>
      <c r="B158" t="s">
        <v>63</v>
      </c>
      <c r="C158" t="s">
        <v>97</v>
      </c>
      <c r="D158" s="47">
        <v>37605500</v>
      </c>
      <c r="E158" t="str">
        <f>_xlfn.XLOOKUP(C158,[4]Sheet1!$E$4:$E$44,[4]Sheet1!$F$4:$F$44)</f>
        <v>SUMBAWA BARAT</v>
      </c>
    </row>
    <row r="159" spans="1:5" x14ac:dyDescent="0.35">
      <c r="A159" s="43">
        <v>46238</v>
      </c>
      <c r="B159" t="s">
        <v>63</v>
      </c>
      <c r="C159" t="s">
        <v>16</v>
      </c>
      <c r="D159" s="47">
        <v>22735000</v>
      </c>
      <c r="E159" t="str">
        <f>_xlfn.XLOOKUP(C159,[4]Sheet1!$E$4:$E$44,[4]Sheet1!$F$4:$F$44)</f>
        <v>SUMBAWA BARAT</v>
      </c>
    </row>
    <row r="160" spans="1:5" x14ac:dyDescent="0.35">
      <c r="A160" s="43">
        <v>46238</v>
      </c>
      <c r="B160" t="s">
        <v>63</v>
      </c>
      <c r="C160" t="s">
        <v>98</v>
      </c>
      <c r="D160" s="47">
        <v>16846000</v>
      </c>
      <c r="E160" t="str">
        <f>_xlfn.XLOOKUP(C160,[4]Sheet1!$E$4:$E$44,[4]Sheet1!$F$4:$F$44)</f>
        <v>BALI BARAT</v>
      </c>
    </row>
    <row r="161" spans="1:5" x14ac:dyDescent="0.35">
      <c r="A161" s="43">
        <v>46238</v>
      </c>
      <c r="B161" t="s">
        <v>63</v>
      </c>
      <c r="C161" t="s">
        <v>99</v>
      </c>
      <c r="D161" s="47">
        <v>434500</v>
      </c>
      <c r="E161" t="str">
        <f>_xlfn.XLOOKUP(C161,[4]Sheet1!$E$4:$E$44,[4]Sheet1!$F$4:$F$44)</f>
        <v>MALAKA TIMTIM BELU</v>
      </c>
    </row>
    <row r="162" spans="1:5" x14ac:dyDescent="0.35">
      <c r="A162" s="43">
        <v>46238</v>
      </c>
      <c r="B162" t="s">
        <v>63</v>
      </c>
      <c r="C162" t="s">
        <v>100</v>
      </c>
      <c r="D162" s="47">
        <v>416000</v>
      </c>
      <c r="E162" t="str">
        <f>_xlfn.XLOOKUP(C162,[4]Sheet1!$E$4:$E$44,[4]Sheet1!$F$4:$F$44)</f>
        <v>MALAKA TIMTIM BELU</v>
      </c>
    </row>
    <row r="163" spans="1:5" x14ac:dyDescent="0.35">
      <c r="A163" s="43">
        <v>46239</v>
      </c>
      <c r="B163" t="s">
        <v>63</v>
      </c>
      <c r="C163" t="s">
        <v>64</v>
      </c>
      <c r="D163" s="47">
        <v>259500</v>
      </c>
      <c r="E163" t="str">
        <f>_xlfn.XLOOKUP(C163,[4]Sheet1!$E$4:$E$44,[4]Sheet1!$F$4:$F$44)</f>
        <v>FLORES TIMUR</v>
      </c>
    </row>
    <row r="164" spans="1:5" x14ac:dyDescent="0.35">
      <c r="A164" s="43">
        <v>46239</v>
      </c>
      <c r="B164" t="s">
        <v>63</v>
      </c>
      <c r="C164" t="s">
        <v>65</v>
      </c>
      <c r="D164" s="47">
        <v>180294000</v>
      </c>
      <c r="E164" t="str">
        <f>_xlfn.XLOOKUP(C164,[4]Sheet1!$E$4:$E$44,[4]Sheet1!$F$4:$F$44)</f>
        <v>BALI TENGAH</v>
      </c>
    </row>
    <row r="165" spans="1:5" x14ac:dyDescent="0.35">
      <c r="A165" s="43">
        <v>46239</v>
      </c>
      <c r="B165" t="s">
        <v>63</v>
      </c>
      <c r="C165" t="s">
        <v>66</v>
      </c>
      <c r="D165" s="47">
        <v>19130500</v>
      </c>
      <c r="E165" t="str">
        <f>_xlfn.XLOOKUP(C165,[4]Sheet1!$E$4:$E$44,[4]Sheet1!$F$4:$F$44)</f>
        <v>BALI TIMUR</v>
      </c>
    </row>
    <row r="166" spans="1:5" x14ac:dyDescent="0.35">
      <c r="A166" s="43">
        <v>46239</v>
      </c>
      <c r="B166" t="s">
        <v>63</v>
      </c>
      <c r="C166" t="s">
        <v>67</v>
      </c>
      <c r="D166" s="47">
        <v>248000</v>
      </c>
      <c r="E166" t="str">
        <f>_xlfn.XLOOKUP(C166,[4]Sheet1!$E$4:$E$44,[4]Sheet1!$F$4:$F$44)</f>
        <v>MALAKA TIMTIM BELU</v>
      </c>
    </row>
    <row r="167" spans="1:5" x14ac:dyDescent="0.35">
      <c r="A167" s="43">
        <v>46239</v>
      </c>
      <c r="B167" t="s">
        <v>63</v>
      </c>
      <c r="C167" t="s">
        <v>68</v>
      </c>
      <c r="D167" s="47">
        <v>6520000</v>
      </c>
      <c r="E167" t="str">
        <f>_xlfn.XLOOKUP(C167,[4]Sheet1!$E$4:$E$44,[4]Sheet1!$F$4:$F$44)</f>
        <v>SUMBAWA TIMUR</v>
      </c>
    </row>
    <row r="168" spans="1:5" x14ac:dyDescent="0.35">
      <c r="A168" s="43">
        <v>46239</v>
      </c>
      <c r="B168" t="s">
        <v>63</v>
      </c>
      <c r="C168" t="s">
        <v>69</v>
      </c>
      <c r="D168" s="47">
        <v>36265500</v>
      </c>
      <c r="E168" t="str">
        <f>_xlfn.XLOOKUP(C168,[4]Sheet1!$E$4:$E$44,[4]Sheet1!$F$4:$F$44)</f>
        <v>BALI BARAT</v>
      </c>
    </row>
    <row r="169" spans="1:5" x14ac:dyDescent="0.35">
      <c r="A169" s="43">
        <v>46239</v>
      </c>
      <c r="B169" t="s">
        <v>63</v>
      </c>
      <c r="C169" t="s">
        <v>70</v>
      </c>
      <c r="D169" s="47">
        <v>11897000</v>
      </c>
      <c r="E169" t="str">
        <f>_xlfn.XLOOKUP(C169,[4]Sheet1!$E$4:$E$44,[4]Sheet1!$F$4:$F$44)</f>
        <v>SUMBAWA TIMUR</v>
      </c>
    </row>
    <row r="170" spans="1:5" x14ac:dyDescent="0.35">
      <c r="A170" s="43">
        <v>46239</v>
      </c>
      <c r="B170" t="s">
        <v>63</v>
      </c>
      <c r="C170" t="s">
        <v>71</v>
      </c>
      <c r="D170" s="47">
        <v>191000</v>
      </c>
      <c r="E170" t="str">
        <f>_xlfn.XLOOKUP(C170,[4]Sheet1!$E$4:$E$44,[4]Sheet1!$F$4:$F$44)</f>
        <v>ENDE SIKKA</v>
      </c>
    </row>
    <row r="171" spans="1:5" x14ac:dyDescent="0.35">
      <c r="A171" s="43">
        <v>46239</v>
      </c>
      <c r="B171" t="s">
        <v>63</v>
      </c>
      <c r="C171" t="s">
        <v>10</v>
      </c>
      <c r="D171" s="47">
        <v>1191500</v>
      </c>
      <c r="E171" t="str">
        <f>_xlfn.XLOOKUP(C171,[4]Sheet1!$E$4:$E$44,[4]Sheet1!$F$4:$F$44)</f>
        <v>FLORES TIMUR</v>
      </c>
    </row>
    <row r="172" spans="1:5" x14ac:dyDescent="0.35">
      <c r="A172" s="43">
        <v>46239</v>
      </c>
      <c r="B172" t="s">
        <v>63</v>
      </c>
      <c r="C172" t="s">
        <v>72</v>
      </c>
      <c r="D172" s="47">
        <v>27231500</v>
      </c>
      <c r="E172" t="str">
        <f>_xlfn.XLOOKUP(C172,[4]Sheet1!$E$4:$E$44,[4]Sheet1!$F$4:$F$44)</f>
        <v>BALI TIMUR</v>
      </c>
    </row>
    <row r="173" spans="1:5" x14ac:dyDescent="0.35">
      <c r="A173" s="43">
        <v>46239</v>
      </c>
      <c r="B173" t="s">
        <v>63</v>
      </c>
      <c r="C173" t="s">
        <v>73</v>
      </c>
      <c r="D173" s="47">
        <v>11196000</v>
      </c>
      <c r="E173" t="str">
        <f>_xlfn.XLOOKUP(C173,[4]Sheet1!$E$4:$E$44,[4]Sheet1!$F$4:$F$44)</f>
        <v>BALI BARAT</v>
      </c>
    </row>
    <row r="174" spans="1:5" x14ac:dyDescent="0.35">
      <c r="A174" s="43">
        <v>46239</v>
      </c>
      <c r="B174" t="s">
        <v>63</v>
      </c>
      <c r="C174" t="s">
        <v>74</v>
      </c>
      <c r="D174" s="47">
        <v>18587000</v>
      </c>
      <c r="E174" t="str">
        <f>_xlfn.XLOOKUP(C174,[4]Sheet1!$E$4:$E$44,[4]Sheet1!$F$4:$F$44)</f>
        <v>BALI TIMUR</v>
      </c>
    </row>
    <row r="175" spans="1:5" x14ac:dyDescent="0.35">
      <c r="A175" s="43">
        <v>46239</v>
      </c>
      <c r="B175" t="s">
        <v>63</v>
      </c>
      <c r="C175" t="s">
        <v>75</v>
      </c>
      <c r="D175" s="47">
        <v>11247000</v>
      </c>
      <c r="E175" t="str">
        <f>_xlfn.XLOOKUP(C175,[4]Sheet1!$E$4:$E$44,[4]Sheet1!$F$4:$F$44)</f>
        <v>BALI TIMUR</v>
      </c>
    </row>
    <row r="176" spans="1:5" x14ac:dyDescent="0.35">
      <c r="A176" s="43">
        <v>46239</v>
      </c>
      <c r="B176" t="s">
        <v>63</v>
      </c>
      <c r="C176" t="s">
        <v>76</v>
      </c>
      <c r="D176" s="47">
        <v>5396000</v>
      </c>
      <c r="E176" t="str">
        <f>_xlfn.XLOOKUP(C176,[4]Sheet1!$E$4:$E$44,[4]Sheet1!$F$4:$F$44)</f>
        <v>SUMBAWA TIMUR</v>
      </c>
    </row>
    <row r="177" spans="1:5" x14ac:dyDescent="0.35">
      <c r="A177" s="43">
        <v>46239</v>
      </c>
      <c r="B177" t="s">
        <v>63</v>
      </c>
      <c r="C177" t="s">
        <v>77</v>
      </c>
      <c r="D177" s="47">
        <v>71997500</v>
      </c>
      <c r="E177" t="str">
        <f>_xlfn.XLOOKUP(C177,[4]Sheet1!$E$4:$E$44,[4]Sheet1!$F$4:$F$44)</f>
        <v>BALI TENGAH</v>
      </c>
    </row>
    <row r="178" spans="1:5" x14ac:dyDescent="0.35">
      <c r="A178" s="43">
        <v>46239</v>
      </c>
      <c r="B178" t="s">
        <v>63</v>
      </c>
      <c r="C178" t="s">
        <v>78</v>
      </c>
      <c r="D178" s="47">
        <v>1984000</v>
      </c>
      <c r="E178" t="str">
        <f>_xlfn.XLOOKUP(C178,[4]Sheet1!$E$4:$E$44,[4]Sheet1!$F$4:$F$44)</f>
        <v>KUPANG ROTE</v>
      </c>
    </row>
    <row r="179" spans="1:5" x14ac:dyDescent="0.35">
      <c r="A179" s="43">
        <v>46239</v>
      </c>
      <c r="B179" t="s">
        <v>63</v>
      </c>
      <c r="C179" t="s">
        <v>79</v>
      </c>
      <c r="D179" s="47">
        <v>4284000</v>
      </c>
      <c r="E179" t="str">
        <f>_xlfn.XLOOKUP(C179,[4]Sheet1!$E$4:$E$44,[4]Sheet1!$F$4:$F$44)</f>
        <v>LOMBOK</v>
      </c>
    </row>
    <row r="180" spans="1:5" x14ac:dyDescent="0.35">
      <c r="A180" s="43">
        <v>46239</v>
      </c>
      <c r="B180" t="s">
        <v>63</v>
      </c>
      <c r="C180" t="s">
        <v>55</v>
      </c>
      <c r="D180" s="47">
        <v>586500</v>
      </c>
      <c r="E180" t="str">
        <f>_xlfn.XLOOKUP(C180,[4]Sheet1!$E$4:$E$44,[4]Sheet1!$F$4:$F$44)</f>
        <v>KUPANG ROTE</v>
      </c>
    </row>
    <row r="181" spans="1:5" x14ac:dyDescent="0.35">
      <c r="A181" s="43">
        <v>46239</v>
      </c>
      <c r="B181" t="s">
        <v>63</v>
      </c>
      <c r="C181" t="s">
        <v>80</v>
      </c>
      <c r="D181" s="47">
        <v>221500</v>
      </c>
      <c r="E181" t="str">
        <f>_xlfn.XLOOKUP(C181,[4]Sheet1!$E$4:$E$44,[4]Sheet1!$F$4:$F$44)</f>
        <v>FLORES TIMUR</v>
      </c>
    </row>
    <row r="182" spans="1:5" x14ac:dyDescent="0.35">
      <c r="A182" s="43">
        <v>46239</v>
      </c>
      <c r="B182" t="s">
        <v>63</v>
      </c>
      <c r="C182" t="s">
        <v>81</v>
      </c>
      <c r="D182" s="47">
        <v>9779000</v>
      </c>
      <c r="E182" t="str">
        <f>_xlfn.XLOOKUP(C182,[4]Sheet1!$E$4:$E$44,[4]Sheet1!$F$4:$F$44)</f>
        <v>LOMBOK</v>
      </c>
    </row>
    <row r="183" spans="1:5" x14ac:dyDescent="0.35">
      <c r="A183" s="43">
        <v>46239</v>
      </c>
      <c r="B183" t="s">
        <v>63</v>
      </c>
      <c r="C183" t="s">
        <v>82</v>
      </c>
      <c r="D183" s="47">
        <v>14186500</v>
      </c>
      <c r="E183" t="str">
        <f>_xlfn.XLOOKUP(C183,[4]Sheet1!$E$4:$E$44,[4]Sheet1!$F$4:$F$44)</f>
        <v>LOMBOK</v>
      </c>
    </row>
    <row r="184" spans="1:5" x14ac:dyDescent="0.35">
      <c r="A184" s="43">
        <v>46239</v>
      </c>
      <c r="B184" t="s">
        <v>63</v>
      </c>
      <c r="C184" t="s">
        <v>83</v>
      </c>
      <c r="D184" s="47">
        <v>4100500</v>
      </c>
      <c r="E184" t="str">
        <f>_xlfn.XLOOKUP(C184,[4]Sheet1!$E$4:$E$44,[4]Sheet1!$F$4:$F$44)</f>
        <v>LOMBOK</v>
      </c>
    </row>
    <row r="185" spans="1:5" x14ac:dyDescent="0.35">
      <c r="A185" s="43">
        <v>46239</v>
      </c>
      <c r="B185" t="s">
        <v>63</v>
      </c>
      <c r="C185" t="s">
        <v>84</v>
      </c>
      <c r="D185" s="47">
        <v>22964000</v>
      </c>
      <c r="E185" t="str">
        <f>_xlfn.XLOOKUP(C185,[4]Sheet1!$E$4:$E$44,[4]Sheet1!$F$4:$F$44)</f>
        <v>LOMBOK</v>
      </c>
    </row>
    <row r="186" spans="1:5" x14ac:dyDescent="0.35">
      <c r="A186" s="43">
        <v>46239</v>
      </c>
      <c r="B186" t="s">
        <v>63</v>
      </c>
      <c r="C186" t="s">
        <v>85</v>
      </c>
      <c r="D186" s="47">
        <v>158500</v>
      </c>
      <c r="E186" t="str">
        <f>_xlfn.XLOOKUP(C186,[4]Sheet1!$E$4:$E$44,[4]Sheet1!$F$4:$F$44)</f>
        <v>MALAKA TIMTIM BELU</v>
      </c>
    </row>
    <row r="187" spans="1:5" x14ac:dyDescent="0.35">
      <c r="A187" s="43">
        <v>46239</v>
      </c>
      <c r="B187" t="s">
        <v>63</v>
      </c>
      <c r="C187" t="s">
        <v>14</v>
      </c>
      <c r="D187" s="47">
        <v>1086000</v>
      </c>
      <c r="E187" t="str">
        <f>_xlfn.XLOOKUP(C187,[4]Sheet1!$E$4:$E$44,[4]Sheet1!$F$4:$F$44)</f>
        <v>MANGGARAI</v>
      </c>
    </row>
    <row r="188" spans="1:5" x14ac:dyDescent="0.35">
      <c r="A188" s="43">
        <v>46239</v>
      </c>
      <c r="B188" t="s">
        <v>63</v>
      </c>
      <c r="C188" t="s">
        <v>86</v>
      </c>
      <c r="D188" s="47">
        <v>1668000</v>
      </c>
      <c r="E188" t="str">
        <f>_xlfn.XLOOKUP(C188,[4]Sheet1!$E$4:$E$44,[4]Sheet1!$F$4:$F$44)</f>
        <v>MANGGARAI</v>
      </c>
    </row>
    <row r="189" spans="1:5" x14ac:dyDescent="0.35">
      <c r="A189" s="43">
        <v>46239</v>
      </c>
      <c r="B189" t="s">
        <v>63</v>
      </c>
      <c r="C189" t="s">
        <v>87</v>
      </c>
      <c r="D189" s="47">
        <v>430000</v>
      </c>
      <c r="E189" t="str">
        <f>_xlfn.XLOOKUP(C189,[4]Sheet1!$E$4:$E$44,[4]Sheet1!$F$4:$F$44)</f>
        <v>MANGGARAI</v>
      </c>
    </row>
    <row r="190" spans="1:5" x14ac:dyDescent="0.35">
      <c r="A190" s="43">
        <v>46239</v>
      </c>
      <c r="B190" t="s">
        <v>63</v>
      </c>
      <c r="C190" t="s">
        <v>88</v>
      </c>
      <c r="D190" s="47">
        <v>220000</v>
      </c>
      <c r="E190" t="str">
        <f>_xlfn.XLOOKUP(C190,[4]Sheet1!$E$4:$E$44,[4]Sheet1!$F$4:$F$44)</f>
        <v>MANGGARAI</v>
      </c>
    </row>
    <row r="191" spans="1:5" x14ac:dyDescent="0.35">
      <c r="A191" s="43">
        <v>46239</v>
      </c>
      <c r="B191" t="s">
        <v>63</v>
      </c>
      <c r="C191" t="s">
        <v>89</v>
      </c>
      <c r="D191" s="47">
        <v>50000</v>
      </c>
      <c r="E191" t="str">
        <f>_xlfn.XLOOKUP(C191,[4]Sheet1!$E$4:$E$44,[4]Sheet1!$F$4:$F$44)</f>
        <v>MANGGARAI</v>
      </c>
    </row>
    <row r="192" spans="1:5" x14ac:dyDescent="0.35">
      <c r="A192" s="43">
        <v>46239</v>
      </c>
      <c r="B192" t="s">
        <v>63</v>
      </c>
      <c r="C192" t="s">
        <v>90</v>
      </c>
      <c r="D192" s="47">
        <v>86000</v>
      </c>
      <c r="E192" t="str">
        <f>_xlfn.XLOOKUP(C192,[4]Sheet1!$E$4:$E$44,[4]Sheet1!$F$4:$F$44)</f>
        <v>KUPANG ROTE</v>
      </c>
    </row>
    <row r="193" spans="1:5" x14ac:dyDescent="0.35">
      <c r="A193" s="43">
        <v>46239</v>
      </c>
      <c r="B193" t="s">
        <v>63</v>
      </c>
      <c r="C193" t="s">
        <v>92</v>
      </c>
      <c r="D193" s="47">
        <v>2334400</v>
      </c>
      <c r="E193" t="str">
        <f>_xlfn.XLOOKUP(C193,[4]Sheet1!$E$4:$E$44,[4]Sheet1!$F$4:$F$44)</f>
        <v>ENDE SIKKA</v>
      </c>
    </row>
    <row r="194" spans="1:5" x14ac:dyDescent="0.35">
      <c r="A194" s="43">
        <v>46239</v>
      </c>
      <c r="B194" t="s">
        <v>63</v>
      </c>
      <c r="C194" t="s">
        <v>93</v>
      </c>
      <c r="D194" s="47">
        <v>249500</v>
      </c>
      <c r="E194" t="str">
        <f>_xlfn.XLOOKUP(C194,[4]Sheet1!$E$4:$E$44,[4]Sheet1!$F$4:$F$44)</f>
        <v>SUMBA</v>
      </c>
    </row>
    <row r="195" spans="1:5" x14ac:dyDescent="0.35">
      <c r="A195" s="43">
        <v>46239</v>
      </c>
      <c r="B195" t="s">
        <v>63</v>
      </c>
      <c r="C195" t="s">
        <v>94</v>
      </c>
      <c r="D195" s="47">
        <v>1478500</v>
      </c>
      <c r="E195" t="str">
        <f>_xlfn.XLOOKUP(C195,[4]Sheet1!$E$4:$E$44,[4]Sheet1!$F$4:$F$44)</f>
        <v>SUMBA</v>
      </c>
    </row>
    <row r="196" spans="1:5" x14ac:dyDescent="0.35">
      <c r="A196" s="43">
        <v>46239</v>
      </c>
      <c r="B196" t="s">
        <v>63</v>
      </c>
      <c r="C196" t="s">
        <v>95</v>
      </c>
      <c r="D196" s="47">
        <v>287000</v>
      </c>
      <c r="E196" t="str">
        <f>_xlfn.XLOOKUP(C196,[4]Sheet1!$E$4:$E$44,[4]Sheet1!$F$4:$F$44)</f>
        <v>SUMBA</v>
      </c>
    </row>
    <row r="197" spans="1:5" x14ac:dyDescent="0.35">
      <c r="A197" s="43">
        <v>46239</v>
      </c>
      <c r="B197" t="s">
        <v>63</v>
      </c>
      <c r="C197" t="s">
        <v>96</v>
      </c>
      <c r="D197" s="47">
        <v>1604000</v>
      </c>
      <c r="E197" t="str">
        <f>_xlfn.XLOOKUP(C197,[4]Sheet1!$E$4:$E$44,[4]Sheet1!$F$4:$F$44)</f>
        <v>SUMBA</v>
      </c>
    </row>
    <row r="198" spans="1:5" x14ac:dyDescent="0.35">
      <c r="A198" s="43">
        <v>46239</v>
      </c>
      <c r="B198" t="s">
        <v>63</v>
      </c>
      <c r="C198" t="s">
        <v>97</v>
      </c>
      <c r="D198" s="47">
        <v>38873500</v>
      </c>
      <c r="E198" t="str">
        <f>_xlfn.XLOOKUP(C198,[4]Sheet1!$E$4:$E$44,[4]Sheet1!$F$4:$F$44)</f>
        <v>SUMBAWA BARAT</v>
      </c>
    </row>
    <row r="199" spans="1:5" x14ac:dyDescent="0.35">
      <c r="A199" s="43">
        <v>46239</v>
      </c>
      <c r="B199" t="s">
        <v>63</v>
      </c>
      <c r="C199" t="s">
        <v>16</v>
      </c>
      <c r="D199" s="47">
        <v>21915500</v>
      </c>
      <c r="E199" t="str">
        <f>_xlfn.XLOOKUP(C199,[4]Sheet1!$E$4:$E$44,[4]Sheet1!$F$4:$F$44)</f>
        <v>SUMBAWA BARAT</v>
      </c>
    </row>
    <row r="200" spans="1:5" x14ac:dyDescent="0.35">
      <c r="A200" s="43">
        <v>46239</v>
      </c>
      <c r="B200" t="s">
        <v>63</v>
      </c>
      <c r="C200" t="s">
        <v>98</v>
      </c>
      <c r="D200" s="47">
        <v>16036000</v>
      </c>
      <c r="E200" t="str">
        <f>_xlfn.XLOOKUP(C200,[4]Sheet1!$E$4:$E$44,[4]Sheet1!$F$4:$F$44)</f>
        <v>BALI BARAT</v>
      </c>
    </row>
    <row r="201" spans="1:5" x14ac:dyDescent="0.35">
      <c r="A201" s="43">
        <v>46239</v>
      </c>
      <c r="B201" t="s">
        <v>63</v>
      </c>
      <c r="C201" t="s">
        <v>99</v>
      </c>
      <c r="D201" s="47">
        <v>419000</v>
      </c>
      <c r="E201" t="str">
        <f>_xlfn.XLOOKUP(C201,[4]Sheet1!$E$4:$E$44,[4]Sheet1!$F$4:$F$44)</f>
        <v>MALAKA TIMTIM BELU</v>
      </c>
    </row>
    <row r="202" spans="1:5" x14ac:dyDescent="0.35">
      <c r="A202" s="43">
        <v>46239</v>
      </c>
      <c r="B202" t="s">
        <v>63</v>
      </c>
      <c r="C202" t="s">
        <v>100</v>
      </c>
      <c r="D202" s="47">
        <v>245500</v>
      </c>
      <c r="E202" t="str">
        <f>_xlfn.XLOOKUP(C202,[4]Sheet1!$E$4:$E$44,[4]Sheet1!$F$4:$F$44)</f>
        <v>MALAKA TIMTIM BELU</v>
      </c>
    </row>
    <row r="203" spans="1:5" x14ac:dyDescent="0.35">
      <c r="A203" s="43">
        <v>46240</v>
      </c>
      <c r="B203" t="s">
        <v>63</v>
      </c>
      <c r="C203" t="s">
        <v>64</v>
      </c>
      <c r="D203" s="47">
        <v>168500</v>
      </c>
      <c r="E203" t="str">
        <f>_xlfn.XLOOKUP(C203,[4]Sheet1!$E$4:$E$44,[4]Sheet1!$F$4:$F$44)</f>
        <v>FLORES TIMUR</v>
      </c>
    </row>
    <row r="204" spans="1:5" x14ac:dyDescent="0.35">
      <c r="A204" s="43">
        <v>46240</v>
      </c>
      <c r="B204" t="s">
        <v>63</v>
      </c>
      <c r="C204" t="s">
        <v>65</v>
      </c>
      <c r="D204" s="47">
        <v>171737500</v>
      </c>
      <c r="E204" t="str">
        <f>_xlfn.XLOOKUP(C204,[4]Sheet1!$E$4:$E$44,[4]Sheet1!$F$4:$F$44)</f>
        <v>BALI TENGAH</v>
      </c>
    </row>
    <row r="205" spans="1:5" x14ac:dyDescent="0.35">
      <c r="A205" s="43">
        <v>46240</v>
      </c>
      <c r="B205" t="s">
        <v>63</v>
      </c>
      <c r="C205" t="s">
        <v>66</v>
      </c>
      <c r="D205" s="47">
        <v>19640500</v>
      </c>
      <c r="E205" t="str">
        <f>_xlfn.XLOOKUP(C205,[4]Sheet1!$E$4:$E$44,[4]Sheet1!$F$4:$F$44)</f>
        <v>BALI TIMUR</v>
      </c>
    </row>
    <row r="206" spans="1:5" x14ac:dyDescent="0.35">
      <c r="A206" s="43">
        <v>46240</v>
      </c>
      <c r="B206" t="s">
        <v>63</v>
      </c>
      <c r="C206" t="s">
        <v>67</v>
      </c>
      <c r="D206" s="47">
        <v>242500</v>
      </c>
      <c r="E206" t="str">
        <f>_xlfn.XLOOKUP(C206,[4]Sheet1!$E$4:$E$44,[4]Sheet1!$F$4:$F$44)</f>
        <v>MALAKA TIMTIM BELU</v>
      </c>
    </row>
    <row r="207" spans="1:5" x14ac:dyDescent="0.35">
      <c r="A207" s="43">
        <v>46240</v>
      </c>
      <c r="B207" t="s">
        <v>63</v>
      </c>
      <c r="C207" t="s">
        <v>68</v>
      </c>
      <c r="D207" s="47">
        <v>5703000</v>
      </c>
      <c r="E207" t="str">
        <f>_xlfn.XLOOKUP(C207,[4]Sheet1!$E$4:$E$44,[4]Sheet1!$F$4:$F$44)</f>
        <v>SUMBAWA TIMUR</v>
      </c>
    </row>
    <row r="208" spans="1:5" x14ac:dyDescent="0.35">
      <c r="A208" s="43">
        <v>46240</v>
      </c>
      <c r="B208" t="s">
        <v>63</v>
      </c>
      <c r="C208" t="s">
        <v>69</v>
      </c>
      <c r="D208" s="47">
        <v>38704500</v>
      </c>
      <c r="E208" t="str">
        <f>_xlfn.XLOOKUP(C208,[4]Sheet1!$E$4:$E$44,[4]Sheet1!$F$4:$F$44)</f>
        <v>BALI BARAT</v>
      </c>
    </row>
    <row r="209" spans="1:5" x14ac:dyDescent="0.35">
      <c r="A209" s="43">
        <v>46240</v>
      </c>
      <c r="B209" t="s">
        <v>63</v>
      </c>
      <c r="C209" t="s">
        <v>70</v>
      </c>
      <c r="D209" s="47">
        <v>10981500</v>
      </c>
      <c r="E209" t="str">
        <f>_xlfn.XLOOKUP(C209,[4]Sheet1!$E$4:$E$44,[4]Sheet1!$F$4:$F$44)</f>
        <v>SUMBAWA TIMUR</v>
      </c>
    </row>
    <row r="210" spans="1:5" x14ac:dyDescent="0.35">
      <c r="A210" s="43">
        <v>46240</v>
      </c>
      <c r="B210" t="s">
        <v>63</v>
      </c>
      <c r="C210" t="s">
        <v>71</v>
      </c>
      <c r="D210" s="47">
        <v>197500</v>
      </c>
      <c r="E210" t="str">
        <f>_xlfn.XLOOKUP(C210,[4]Sheet1!$E$4:$E$44,[4]Sheet1!$F$4:$F$44)</f>
        <v>ENDE SIKKA</v>
      </c>
    </row>
    <row r="211" spans="1:5" x14ac:dyDescent="0.35">
      <c r="A211" s="43">
        <v>46240</v>
      </c>
      <c r="B211" t="s">
        <v>63</v>
      </c>
      <c r="C211" t="s">
        <v>10</v>
      </c>
      <c r="D211" s="47">
        <v>2043000</v>
      </c>
      <c r="E211" t="str">
        <f>_xlfn.XLOOKUP(C211,[4]Sheet1!$E$4:$E$44,[4]Sheet1!$F$4:$F$44)</f>
        <v>FLORES TIMUR</v>
      </c>
    </row>
    <row r="212" spans="1:5" x14ac:dyDescent="0.35">
      <c r="A212" s="43">
        <v>46240</v>
      </c>
      <c r="B212" t="s">
        <v>63</v>
      </c>
      <c r="C212" t="s">
        <v>72</v>
      </c>
      <c r="D212" s="47">
        <v>26656500</v>
      </c>
      <c r="E212" t="str">
        <f>_xlfn.XLOOKUP(C212,[4]Sheet1!$E$4:$E$44,[4]Sheet1!$F$4:$F$44)</f>
        <v>BALI TIMUR</v>
      </c>
    </row>
    <row r="213" spans="1:5" x14ac:dyDescent="0.35">
      <c r="A213" s="43">
        <v>46240</v>
      </c>
      <c r="B213" t="s">
        <v>63</v>
      </c>
      <c r="C213" t="s">
        <v>73</v>
      </c>
      <c r="D213" s="47">
        <v>11262000</v>
      </c>
      <c r="E213" t="str">
        <f>_xlfn.XLOOKUP(C213,[4]Sheet1!$E$4:$E$44,[4]Sheet1!$F$4:$F$44)</f>
        <v>BALI BARAT</v>
      </c>
    </row>
    <row r="214" spans="1:5" x14ac:dyDescent="0.35">
      <c r="A214" s="43">
        <v>46240</v>
      </c>
      <c r="B214" t="s">
        <v>63</v>
      </c>
      <c r="C214" t="s">
        <v>74</v>
      </c>
      <c r="D214" s="47">
        <v>19342500</v>
      </c>
      <c r="E214" t="str">
        <f>_xlfn.XLOOKUP(C214,[4]Sheet1!$E$4:$E$44,[4]Sheet1!$F$4:$F$44)</f>
        <v>BALI TIMUR</v>
      </c>
    </row>
    <row r="215" spans="1:5" x14ac:dyDescent="0.35">
      <c r="A215" s="43">
        <v>46240</v>
      </c>
      <c r="B215" t="s">
        <v>63</v>
      </c>
      <c r="C215" t="s">
        <v>75</v>
      </c>
      <c r="D215" s="47">
        <v>10973500</v>
      </c>
      <c r="E215" t="str">
        <f>_xlfn.XLOOKUP(C215,[4]Sheet1!$E$4:$E$44,[4]Sheet1!$F$4:$F$44)</f>
        <v>BALI TIMUR</v>
      </c>
    </row>
    <row r="216" spans="1:5" x14ac:dyDescent="0.35">
      <c r="A216" s="43">
        <v>46240</v>
      </c>
      <c r="B216" t="s">
        <v>63</v>
      </c>
      <c r="C216" t="s">
        <v>76</v>
      </c>
      <c r="D216" s="47">
        <v>5114000</v>
      </c>
      <c r="E216" t="str">
        <f>_xlfn.XLOOKUP(C216,[4]Sheet1!$E$4:$E$44,[4]Sheet1!$F$4:$F$44)</f>
        <v>SUMBAWA TIMUR</v>
      </c>
    </row>
    <row r="217" spans="1:5" x14ac:dyDescent="0.35">
      <c r="A217" s="43">
        <v>46240</v>
      </c>
      <c r="B217" t="s">
        <v>63</v>
      </c>
      <c r="C217" t="s">
        <v>77</v>
      </c>
      <c r="D217" s="47">
        <v>74643000</v>
      </c>
      <c r="E217" t="str">
        <f>_xlfn.XLOOKUP(C217,[4]Sheet1!$E$4:$E$44,[4]Sheet1!$F$4:$F$44)</f>
        <v>BALI TENGAH</v>
      </c>
    </row>
    <row r="218" spans="1:5" x14ac:dyDescent="0.35">
      <c r="A218" s="43">
        <v>46240</v>
      </c>
      <c r="B218" t="s">
        <v>63</v>
      </c>
      <c r="C218" t="s">
        <v>78</v>
      </c>
      <c r="D218" s="47">
        <v>2441000</v>
      </c>
      <c r="E218" t="str">
        <f>_xlfn.XLOOKUP(C218,[4]Sheet1!$E$4:$E$44,[4]Sheet1!$F$4:$F$44)</f>
        <v>KUPANG ROTE</v>
      </c>
    </row>
    <row r="219" spans="1:5" x14ac:dyDescent="0.35">
      <c r="A219" s="43">
        <v>46240</v>
      </c>
      <c r="B219" t="s">
        <v>63</v>
      </c>
      <c r="C219" t="s">
        <v>79</v>
      </c>
      <c r="D219" s="47">
        <v>4842500</v>
      </c>
      <c r="E219" t="str">
        <f>_xlfn.XLOOKUP(C219,[4]Sheet1!$E$4:$E$44,[4]Sheet1!$F$4:$F$44)</f>
        <v>LOMBOK</v>
      </c>
    </row>
    <row r="220" spans="1:5" x14ac:dyDescent="0.35">
      <c r="A220" s="43">
        <v>46240</v>
      </c>
      <c r="B220" t="s">
        <v>63</v>
      </c>
      <c r="C220" t="s">
        <v>55</v>
      </c>
      <c r="D220" s="47">
        <v>670500</v>
      </c>
      <c r="E220" t="str">
        <f>_xlfn.XLOOKUP(C220,[4]Sheet1!$E$4:$E$44,[4]Sheet1!$F$4:$F$44)</f>
        <v>KUPANG ROTE</v>
      </c>
    </row>
    <row r="221" spans="1:5" x14ac:dyDescent="0.35">
      <c r="A221" s="43">
        <v>46240</v>
      </c>
      <c r="B221" t="s">
        <v>63</v>
      </c>
      <c r="C221" t="s">
        <v>80</v>
      </c>
      <c r="D221" s="47">
        <v>156500</v>
      </c>
      <c r="E221" t="str">
        <f>_xlfn.XLOOKUP(C221,[4]Sheet1!$E$4:$E$44,[4]Sheet1!$F$4:$F$44)</f>
        <v>FLORES TIMUR</v>
      </c>
    </row>
    <row r="222" spans="1:5" x14ac:dyDescent="0.35">
      <c r="A222" s="43">
        <v>46240</v>
      </c>
      <c r="B222" t="s">
        <v>63</v>
      </c>
      <c r="C222" t="s">
        <v>81</v>
      </c>
      <c r="D222" s="47">
        <v>10871500</v>
      </c>
      <c r="E222" t="str">
        <f>_xlfn.XLOOKUP(C222,[4]Sheet1!$E$4:$E$44,[4]Sheet1!$F$4:$F$44)</f>
        <v>LOMBOK</v>
      </c>
    </row>
    <row r="223" spans="1:5" x14ac:dyDescent="0.35">
      <c r="A223" s="43">
        <v>46240</v>
      </c>
      <c r="B223" t="s">
        <v>63</v>
      </c>
      <c r="C223" t="s">
        <v>82</v>
      </c>
      <c r="D223" s="47">
        <v>14670000</v>
      </c>
      <c r="E223" t="str">
        <f>_xlfn.XLOOKUP(C223,[4]Sheet1!$E$4:$E$44,[4]Sheet1!$F$4:$F$44)</f>
        <v>LOMBOK</v>
      </c>
    </row>
    <row r="224" spans="1:5" x14ac:dyDescent="0.35">
      <c r="A224" s="43">
        <v>46240</v>
      </c>
      <c r="B224" t="s">
        <v>63</v>
      </c>
      <c r="C224" t="s">
        <v>83</v>
      </c>
      <c r="D224" s="47">
        <v>4594000</v>
      </c>
      <c r="E224" t="str">
        <f>_xlfn.XLOOKUP(C224,[4]Sheet1!$E$4:$E$44,[4]Sheet1!$F$4:$F$44)</f>
        <v>LOMBOK</v>
      </c>
    </row>
    <row r="225" spans="1:5" x14ac:dyDescent="0.35">
      <c r="A225" s="43">
        <v>46240</v>
      </c>
      <c r="B225" t="s">
        <v>63</v>
      </c>
      <c r="C225" t="s">
        <v>84</v>
      </c>
      <c r="D225" s="47">
        <v>24011500</v>
      </c>
      <c r="E225" t="str">
        <f>_xlfn.XLOOKUP(C225,[4]Sheet1!$E$4:$E$44,[4]Sheet1!$F$4:$F$44)</f>
        <v>LOMBOK</v>
      </c>
    </row>
    <row r="226" spans="1:5" x14ac:dyDescent="0.35">
      <c r="A226" s="43">
        <v>46240</v>
      </c>
      <c r="B226" t="s">
        <v>63</v>
      </c>
      <c r="C226" t="s">
        <v>85</v>
      </c>
      <c r="D226" s="47">
        <v>114500</v>
      </c>
      <c r="E226" t="str">
        <f>_xlfn.XLOOKUP(C226,[4]Sheet1!$E$4:$E$44,[4]Sheet1!$F$4:$F$44)</f>
        <v>MALAKA TIMTIM BELU</v>
      </c>
    </row>
    <row r="227" spans="1:5" x14ac:dyDescent="0.35">
      <c r="A227" s="43">
        <v>46240</v>
      </c>
      <c r="B227" t="s">
        <v>63</v>
      </c>
      <c r="C227" t="s">
        <v>14</v>
      </c>
      <c r="D227" s="47">
        <v>1478400</v>
      </c>
      <c r="E227" t="str">
        <f>_xlfn.XLOOKUP(C227,[4]Sheet1!$E$4:$E$44,[4]Sheet1!$F$4:$F$44)</f>
        <v>MANGGARAI</v>
      </c>
    </row>
    <row r="228" spans="1:5" x14ac:dyDescent="0.35">
      <c r="A228" s="43">
        <v>46240</v>
      </c>
      <c r="B228" t="s">
        <v>63</v>
      </c>
      <c r="C228" t="s">
        <v>86</v>
      </c>
      <c r="D228" s="47">
        <v>1239000</v>
      </c>
      <c r="E228" t="str">
        <f>_xlfn.XLOOKUP(C228,[4]Sheet1!$E$4:$E$44,[4]Sheet1!$F$4:$F$44)</f>
        <v>MANGGARAI</v>
      </c>
    </row>
    <row r="229" spans="1:5" x14ac:dyDescent="0.35">
      <c r="A229" s="43">
        <v>46240</v>
      </c>
      <c r="B229" t="s">
        <v>63</v>
      </c>
      <c r="C229" t="s">
        <v>87</v>
      </c>
      <c r="D229" s="47">
        <v>827900</v>
      </c>
      <c r="E229" t="str">
        <f>_xlfn.XLOOKUP(C229,[4]Sheet1!$E$4:$E$44,[4]Sheet1!$F$4:$F$44)</f>
        <v>MANGGARAI</v>
      </c>
    </row>
    <row r="230" spans="1:5" x14ac:dyDescent="0.35">
      <c r="A230" s="43">
        <v>46240</v>
      </c>
      <c r="B230" t="s">
        <v>63</v>
      </c>
      <c r="C230" t="s">
        <v>88</v>
      </c>
      <c r="D230" s="47">
        <v>137500</v>
      </c>
      <c r="E230" t="str">
        <f>_xlfn.XLOOKUP(C230,[4]Sheet1!$E$4:$E$44,[4]Sheet1!$F$4:$F$44)</f>
        <v>MANGGARAI</v>
      </c>
    </row>
    <row r="231" spans="1:5" x14ac:dyDescent="0.35">
      <c r="A231" s="43">
        <v>46240</v>
      </c>
      <c r="B231" t="s">
        <v>63</v>
      </c>
      <c r="C231" t="s">
        <v>89</v>
      </c>
      <c r="D231" s="47">
        <v>31500</v>
      </c>
      <c r="E231" t="str">
        <f>_xlfn.XLOOKUP(C231,[4]Sheet1!$E$4:$E$44,[4]Sheet1!$F$4:$F$44)</f>
        <v>MANGGARAI</v>
      </c>
    </row>
    <row r="232" spans="1:5" x14ac:dyDescent="0.35">
      <c r="A232" s="43">
        <v>46240</v>
      </c>
      <c r="B232" t="s">
        <v>63</v>
      </c>
      <c r="C232" t="s">
        <v>90</v>
      </c>
      <c r="D232" s="47">
        <v>163000</v>
      </c>
      <c r="E232" t="str">
        <f>_xlfn.XLOOKUP(C232,[4]Sheet1!$E$4:$E$44,[4]Sheet1!$F$4:$F$44)</f>
        <v>KUPANG ROTE</v>
      </c>
    </row>
    <row r="233" spans="1:5" x14ac:dyDescent="0.35">
      <c r="A233" s="43">
        <v>46240</v>
      </c>
      <c r="B233" t="s">
        <v>63</v>
      </c>
      <c r="C233" t="s">
        <v>91</v>
      </c>
      <c r="D233" s="47">
        <v>41000</v>
      </c>
      <c r="E233" t="str">
        <f>_xlfn.XLOOKUP(C233,[4]Sheet1!$E$4:$E$44,[4]Sheet1!$F$4:$F$44)</f>
        <v>SUMBA</v>
      </c>
    </row>
    <row r="234" spans="1:5" x14ac:dyDescent="0.35">
      <c r="A234" s="43">
        <v>46240</v>
      </c>
      <c r="B234" t="s">
        <v>63</v>
      </c>
      <c r="C234" t="s">
        <v>92</v>
      </c>
      <c r="D234" s="47">
        <v>2550000</v>
      </c>
      <c r="E234" t="str">
        <f>_xlfn.XLOOKUP(C234,[4]Sheet1!$E$4:$E$44,[4]Sheet1!$F$4:$F$44)</f>
        <v>ENDE SIKKA</v>
      </c>
    </row>
    <row r="235" spans="1:5" x14ac:dyDescent="0.35">
      <c r="A235" s="43">
        <v>46240</v>
      </c>
      <c r="B235" t="s">
        <v>63</v>
      </c>
      <c r="C235" t="s">
        <v>93</v>
      </c>
      <c r="D235" s="47">
        <v>473500</v>
      </c>
      <c r="E235" t="str">
        <f>_xlfn.XLOOKUP(C235,[4]Sheet1!$E$4:$E$44,[4]Sheet1!$F$4:$F$44)</f>
        <v>SUMBA</v>
      </c>
    </row>
    <row r="236" spans="1:5" x14ac:dyDescent="0.35">
      <c r="A236" s="43">
        <v>46240</v>
      </c>
      <c r="B236" t="s">
        <v>63</v>
      </c>
      <c r="C236" t="s">
        <v>94</v>
      </c>
      <c r="D236" s="47">
        <v>1154500</v>
      </c>
      <c r="E236" t="str">
        <f>_xlfn.XLOOKUP(C236,[4]Sheet1!$E$4:$E$44,[4]Sheet1!$F$4:$F$44)</f>
        <v>SUMBA</v>
      </c>
    </row>
    <row r="237" spans="1:5" x14ac:dyDescent="0.35">
      <c r="A237" s="43">
        <v>46240</v>
      </c>
      <c r="B237" t="s">
        <v>63</v>
      </c>
      <c r="C237" t="s">
        <v>95</v>
      </c>
      <c r="D237" s="47">
        <v>257000</v>
      </c>
      <c r="E237" t="str">
        <f>_xlfn.XLOOKUP(C237,[4]Sheet1!$E$4:$E$44,[4]Sheet1!$F$4:$F$44)</f>
        <v>SUMBA</v>
      </c>
    </row>
    <row r="238" spans="1:5" x14ac:dyDescent="0.35">
      <c r="A238" s="43">
        <v>46240</v>
      </c>
      <c r="B238" t="s">
        <v>63</v>
      </c>
      <c r="C238" t="s">
        <v>96</v>
      </c>
      <c r="D238" s="47">
        <v>1004000</v>
      </c>
      <c r="E238" t="str">
        <f>_xlfn.XLOOKUP(C238,[4]Sheet1!$E$4:$E$44,[4]Sheet1!$F$4:$F$44)</f>
        <v>SUMBA</v>
      </c>
    </row>
    <row r="239" spans="1:5" x14ac:dyDescent="0.35">
      <c r="A239" s="43">
        <v>46240</v>
      </c>
      <c r="B239" t="s">
        <v>63</v>
      </c>
      <c r="C239" t="s">
        <v>97</v>
      </c>
      <c r="D239" s="47">
        <v>37730000</v>
      </c>
      <c r="E239" t="str">
        <f>_xlfn.XLOOKUP(C239,[4]Sheet1!$E$4:$E$44,[4]Sheet1!$F$4:$F$44)</f>
        <v>SUMBAWA BARAT</v>
      </c>
    </row>
    <row r="240" spans="1:5" x14ac:dyDescent="0.35">
      <c r="A240" s="43">
        <v>46240</v>
      </c>
      <c r="B240" t="s">
        <v>63</v>
      </c>
      <c r="C240" t="s">
        <v>16</v>
      </c>
      <c r="D240" s="47">
        <v>23499000</v>
      </c>
      <c r="E240" t="str">
        <f>_xlfn.XLOOKUP(C240,[4]Sheet1!$E$4:$E$44,[4]Sheet1!$F$4:$F$44)</f>
        <v>SUMBAWA BARAT</v>
      </c>
    </row>
    <row r="241" spans="1:5" x14ac:dyDescent="0.35">
      <c r="A241" s="43">
        <v>46240</v>
      </c>
      <c r="B241" t="s">
        <v>63</v>
      </c>
      <c r="C241" t="s">
        <v>98</v>
      </c>
      <c r="D241" s="47">
        <v>18577500</v>
      </c>
      <c r="E241" t="str">
        <f>_xlfn.XLOOKUP(C241,[4]Sheet1!$E$4:$E$44,[4]Sheet1!$F$4:$F$44)</f>
        <v>BALI BARAT</v>
      </c>
    </row>
    <row r="242" spans="1:5" x14ac:dyDescent="0.35">
      <c r="A242" s="43">
        <v>46240</v>
      </c>
      <c r="B242" t="s">
        <v>63</v>
      </c>
      <c r="C242" t="s">
        <v>99</v>
      </c>
      <c r="D242" s="47">
        <v>322500</v>
      </c>
      <c r="E242" t="str">
        <f>_xlfn.XLOOKUP(C242,[4]Sheet1!$E$4:$E$44,[4]Sheet1!$F$4:$F$44)</f>
        <v>MALAKA TIMTIM BELU</v>
      </c>
    </row>
    <row r="243" spans="1:5" x14ac:dyDescent="0.35">
      <c r="A243" s="43">
        <v>46240</v>
      </c>
      <c r="B243" t="s">
        <v>63</v>
      </c>
      <c r="C243" t="s">
        <v>100</v>
      </c>
      <c r="D243" s="47">
        <v>218000</v>
      </c>
      <c r="E243" t="str">
        <f>_xlfn.XLOOKUP(C243,[4]Sheet1!$E$4:$E$44,[4]Sheet1!$F$4:$F$44)</f>
        <v>MALAKA TIMTIM BELU</v>
      </c>
    </row>
    <row r="244" spans="1:5" x14ac:dyDescent="0.35">
      <c r="A244" s="43">
        <v>46241</v>
      </c>
      <c r="B244" t="s">
        <v>63</v>
      </c>
      <c r="C244" t="s">
        <v>64</v>
      </c>
      <c r="D244" s="47">
        <v>211500</v>
      </c>
      <c r="E244" t="str">
        <f>_xlfn.XLOOKUP(C244,[4]Sheet1!$E$4:$E$44,[4]Sheet1!$F$4:$F$44)</f>
        <v>FLORES TIMUR</v>
      </c>
    </row>
    <row r="245" spans="1:5" x14ac:dyDescent="0.35">
      <c r="A245" s="43">
        <v>46241</v>
      </c>
      <c r="B245" t="s">
        <v>63</v>
      </c>
      <c r="C245" t="s">
        <v>65</v>
      </c>
      <c r="D245" s="47">
        <v>171645000</v>
      </c>
      <c r="E245" t="str">
        <f>_xlfn.XLOOKUP(C245,[4]Sheet1!$E$4:$E$44,[4]Sheet1!$F$4:$F$44)</f>
        <v>BALI TENGAH</v>
      </c>
    </row>
    <row r="246" spans="1:5" x14ac:dyDescent="0.35">
      <c r="A246" s="43">
        <v>46241</v>
      </c>
      <c r="B246" t="s">
        <v>63</v>
      </c>
      <c r="C246" t="s">
        <v>66</v>
      </c>
      <c r="D246" s="47">
        <v>20778000</v>
      </c>
      <c r="E246" t="str">
        <f>_xlfn.XLOOKUP(C246,[4]Sheet1!$E$4:$E$44,[4]Sheet1!$F$4:$F$44)</f>
        <v>BALI TIMUR</v>
      </c>
    </row>
    <row r="247" spans="1:5" x14ac:dyDescent="0.35">
      <c r="A247" s="43">
        <v>46241</v>
      </c>
      <c r="B247" t="s">
        <v>63</v>
      </c>
      <c r="C247" t="s">
        <v>67</v>
      </c>
      <c r="D247" s="47">
        <v>221000</v>
      </c>
      <c r="E247" t="str">
        <f>_xlfn.XLOOKUP(C247,[4]Sheet1!$E$4:$E$44,[4]Sheet1!$F$4:$F$44)</f>
        <v>MALAKA TIMTIM BELU</v>
      </c>
    </row>
    <row r="248" spans="1:5" x14ac:dyDescent="0.35">
      <c r="A248" s="43">
        <v>46241</v>
      </c>
      <c r="B248" t="s">
        <v>63</v>
      </c>
      <c r="C248" t="s">
        <v>68</v>
      </c>
      <c r="D248" s="47">
        <v>6998000</v>
      </c>
      <c r="E248" t="str">
        <f>_xlfn.XLOOKUP(C248,[4]Sheet1!$E$4:$E$44,[4]Sheet1!$F$4:$F$44)</f>
        <v>SUMBAWA TIMUR</v>
      </c>
    </row>
    <row r="249" spans="1:5" x14ac:dyDescent="0.35">
      <c r="A249" s="43">
        <v>46241</v>
      </c>
      <c r="B249" t="s">
        <v>63</v>
      </c>
      <c r="C249" t="s">
        <v>69</v>
      </c>
      <c r="D249" s="47">
        <v>36608500</v>
      </c>
      <c r="E249" t="str">
        <f>_xlfn.XLOOKUP(C249,[4]Sheet1!$E$4:$E$44,[4]Sheet1!$F$4:$F$44)</f>
        <v>BALI BARAT</v>
      </c>
    </row>
    <row r="250" spans="1:5" x14ac:dyDescent="0.35">
      <c r="A250" s="43">
        <v>46241</v>
      </c>
      <c r="B250" t="s">
        <v>63</v>
      </c>
      <c r="C250" t="s">
        <v>70</v>
      </c>
      <c r="D250" s="47">
        <v>10498500</v>
      </c>
      <c r="E250" t="str">
        <f>_xlfn.XLOOKUP(C250,[4]Sheet1!$E$4:$E$44,[4]Sheet1!$F$4:$F$44)</f>
        <v>SUMBAWA TIMUR</v>
      </c>
    </row>
    <row r="251" spans="1:5" x14ac:dyDescent="0.35">
      <c r="A251" s="43">
        <v>46241</v>
      </c>
      <c r="B251" t="s">
        <v>63</v>
      </c>
      <c r="C251" t="s">
        <v>71</v>
      </c>
      <c r="D251" s="47">
        <v>209000</v>
      </c>
      <c r="E251" t="str">
        <f>_xlfn.XLOOKUP(C251,[4]Sheet1!$E$4:$E$44,[4]Sheet1!$F$4:$F$44)</f>
        <v>ENDE SIKKA</v>
      </c>
    </row>
    <row r="252" spans="1:5" x14ac:dyDescent="0.35">
      <c r="A252" s="43">
        <v>46241</v>
      </c>
      <c r="B252" t="s">
        <v>63</v>
      </c>
      <c r="C252" t="s">
        <v>10</v>
      </c>
      <c r="D252" s="47">
        <v>1226500</v>
      </c>
      <c r="E252" t="str">
        <f>_xlfn.XLOOKUP(C252,[4]Sheet1!$E$4:$E$44,[4]Sheet1!$F$4:$F$44)</f>
        <v>FLORES TIMUR</v>
      </c>
    </row>
    <row r="253" spans="1:5" x14ac:dyDescent="0.35">
      <c r="A253" s="43">
        <v>46241</v>
      </c>
      <c r="B253" t="s">
        <v>63</v>
      </c>
      <c r="C253" t="s">
        <v>72</v>
      </c>
      <c r="D253" s="47">
        <v>25288000</v>
      </c>
      <c r="E253" t="str">
        <f>_xlfn.XLOOKUP(C253,[4]Sheet1!$E$4:$E$44,[4]Sheet1!$F$4:$F$44)</f>
        <v>BALI TIMUR</v>
      </c>
    </row>
    <row r="254" spans="1:5" x14ac:dyDescent="0.35">
      <c r="A254" s="43">
        <v>46241</v>
      </c>
      <c r="B254" t="s">
        <v>63</v>
      </c>
      <c r="C254" t="s">
        <v>73</v>
      </c>
      <c r="D254" s="47">
        <v>10039500</v>
      </c>
      <c r="E254" t="str">
        <f>_xlfn.XLOOKUP(C254,[4]Sheet1!$E$4:$E$44,[4]Sheet1!$F$4:$F$44)</f>
        <v>BALI BARAT</v>
      </c>
    </row>
    <row r="255" spans="1:5" x14ac:dyDescent="0.35">
      <c r="A255" s="43">
        <v>46241</v>
      </c>
      <c r="B255" t="s">
        <v>63</v>
      </c>
      <c r="C255" t="s">
        <v>74</v>
      </c>
      <c r="D255" s="47">
        <v>20274500</v>
      </c>
      <c r="E255" t="str">
        <f>_xlfn.XLOOKUP(C255,[4]Sheet1!$E$4:$E$44,[4]Sheet1!$F$4:$F$44)</f>
        <v>BALI TIMUR</v>
      </c>
    </row>
    <row r="256" spans="1:5" x14ac:dyDescent="0.35">
      <c r="A256" s="43">
        <v>46241</v>
      </c>
      <c r="B256" t="s">
        <v>63</v>
      </c>
      <c r="C256" t="s">
        <v>75</v>
      </c>
      <c r="D256" s="47">
        <v>10353500</v>
      </c>
      <c r="E256" t="str">
        <f>_xlfn.XLOOKUP(C256,[4]Sheet1!$E$4:$E$44,[4]Sheet1!$F$4:$F$44)</f>
        <v>BALI TIMUR</v>
      </c>
    </row>
    <row r="257" spans="1:5" x14ac:dyDescent="0.35">
      <c r="A257" s="43">
        <v>46241</v>
      </c>
      <c r="B257" t="s">
        <v>63</v>
      </c>
      <c r="C257" t="s">
        <v>76</v>
      </c>
      <c r="D257" s="47">
        <v>5321500</v>
      </c>
      <c r="E257" t="str">
        <f>_xlfn.XLOOKUP(C257,[4]Sheet1!$E$4:$E$44,[4]Sheet1!$F$4:$F$44)</f>
        <v>SUMBAWA TIMUR</v>
      </c>
    </row>
    <row r="258" spans="1:5" x14ac:dyDescent="0.35">
      <c r="A258" s="43">
        <v>46241</v>
      </c>
      <c r="B258" t="s">
        <v>63</v>
      </c>
      <c r="C258" t="s">
        <v>77</v>
      </c>
      <c r="D258" s="47">
        <v>69144500</v>
      </c>
      <c r="E258" t="str">
        <f>_xlfn.XLOOKUP(C258,[4]Sheet1!$E$4:$E$44,[4]Sheet1!$F$4:$F$44)</f>
        <v>BALI TENGAH</v>
      </c>
    </row>
    <row r="259" spans="1:5" x14ac:dyDescent="0.35">
      <c r="A259" s="43">
        <v>46241</v>
      </c>
      <c r="B259" t="s">
        <v>63</v>
      </c>
      <c r="C259" t="s">
        <v>78</v>
      </c>
      <c r="D259" s="47">
        <v>2741500</v>
      </c>
      <c r="E259" t="str">
        <f>_xlfn.XLOOKUP(C259,[4]Sheet1!$E$4:$E$44,[4]Sheet1!$F$4:$F$44)</f>
        <v>KUPANG ROTE</v>
      </c>
    </row>
    <row r="260" spans="1:5" x14ac:dyDescent="0.35">
      <c r="A260" s="43">
        <v>46241</v>
      </c>
      <c r="B260" t="s">
        <v>63</v>
      </c>
      <c r="C260" t="s">
        <v>79</v>
      </c>
      <c r="D260" s="47">
        <v>4074000</v>
      </c>
      <c r="E260" t="str">
        <f>_xlfn.XLOOKUP(C260,[4]Sheet1!$E$4:$E$44,[4]Sheet1!$F$4:$F$44)</f>
        <v>LOMBOK</v>
      </c>
    </row>
    <row r="261" spans="1:5" x14ac:dyDescent="0.35">
      <c r="A261" s="43">
        <v>46241</v>
      </c>
      <c r="B261" t="s">
        <v>63</v>
      </c>
      <c r="C261" t="s">
        <v>55</v>
      </c>
      <c r="D261" s="47">
        <v>543000</v>
      </c>
      <c r="E261" t="str">
        <f>_xlfn.XLOOKUP(C261,[4]Sheet1!$E$4:$E$44,[4]Sheet1!$F$4:$F$44)</f>
        <v>KUPANG ROTE</v>
      </c>
    </row>
    <row r="262" spans="1:5" x14ac:dyDescent="0.35">
      <c r="A262" s="43">
        <v>46241</v>
      </c>
      <c r="B262" t="s">
        <v>63</v>
      </c>
      <c r="C262" t="s">
        <v>80</v>
      </c>
      <c r="D262" s="47">
        <v>155000</v>
      </c>
      <c r="E262" t="str">
        <f>_xlfn.XLOOKUP(C262,[4]Sheet1!$E$4:$E$44,[4]Sheet1!$F$4:$F$44)</f>
        <v>FLORES TIMUR</v>
      </c>
    </row>
    <row r="263" spans="1:5" x14ac:dyDescent="0.35">
      <c r="A263" s="43">
        <v>46241</v>
      </c>
      <c r="B263" t="s">
        <v>63</v>
      </c>
      <c r="C263" t="s">
        <v>81</v>
      </c>
      <c r="D263" s="47">
        <v>12054500</v>
      </c>
      <c r="E263" t="str">
        <f>_xlfn.XLOOKUP(C263,[4]Sheet1!$E$4:$E$44,[4]Sheet1!$F$4:$F$44)</f>
        <v>LOMBOK</v>
      </c>
    </row>
    <row r="264" spans="1:5" x14ac:dyDescent="0.35">
      <c r="A264" s="43">
        <v>46241</v>
      </c>
      <c r="B264" t="s">
        <v>63</v>
      </c>
      <c r="C264" t="s">
        <v>82</v>
      </c>
      <c r="D264" s="47">
        <v>15040000</v>
      </c>
      <c r="E264" t="str">
        <f>_xlfn.XLOOKUP(C264,[4]Sheet1!$E$4:$E$44,[4]Sheet1!$F$4:$F$44)</f>
        <v>LOMBOK</v>
      </c>
    </row>
    <row r="265" spans="1:5" x14ac:dyDescent="0.35">
      <c r="A265" s="43">
        <v>46241</v>
      </c>
      <c r="B265" t="s">
        <v>63</v>
      </c>
      <c r="C265" t="s">
        <v>83</v>
      </c>
      <c r="D265" s="47">
        <v>3873000</v>
      </c>
      <c r="E265" t="str">
        <f>_xlfn.XLOOKUP(C265,[4]Sheet1!$E$4:$E$44,[4]Sheet1!$F$4:$F$44)</f>
        <v>LOMBOK</v>
      </c>
    </row>
    <row r="266" spans="1:5" x14ac:dyDescent="0.35">
      <c r="A266" s="43">
        <v>46241</v>
      </c>
      <c r="B266" t="s">
        <v>63</v>
      </c>
      <c r="C266" t="s">
        <v>84</v>
      </c>
      <c r="D266" s="47">
        <v>25969000</v>
      </c>
      <c r="E266" t="str">
        <f>_xlfn.XLOOKUP(C266,[4]Sheet1!$E$4:$E$44,[4]Sheet1!$F$4:$F$44)</f>
        <v>LOMBOK</v>
      </c>
    </row>
    <row r="267" spans="1:5" x14ac:dyDescent="0.35">
      <c r="A267" s="43">
        <v>46241</v>
      </c>
      <c r="B267" t="s">
        <v>63</v>
      </c>
      <c r="C267" t="s">
        <v>85</v>
      </c>
      <c r="D267" s="47">
        <v>150000</v>
      </c>
      <c r="E267" t="str">
        <f>_xlfn.XLOOKUP(C267,[4]Sheet1!$E$4:$E$44,[4]Sheet1!$F$4:$F$44)</f>
        <v>MALAKA TIMTIM BELU</v>
      </c>
    </row>
    <row r="268" spans="1:5" x14ac:dyDescent="0.35">
      <c r="A268" s="43">
        <v>46241</v>
      </c>
      <c r="B268" t="s">
        <v>63</v>
      </c>
      <c r="C268" t="s">
        <v>14</v>
      </c>
      <c r="D268" s="47">
        <v>515400</v>
      </c>
      <c r="E268" t="str">
        <f>_xlfn.XLOOKUP(C268,[4]Sheet1!$E$4:$E$44,[4]Sheet1!$F$4:$F$44)</f>
        <v>MANGGARAI</v>
      </c>
    </row>
    <row r="269" spans="1:5" x14ac:dyDescent="0.35">
      <c r="A269" s="43">
        <v>46241</v>
      </c>
      <c r="B269" t="s">
        <v>63</v>
      </c>
      <c r="C269" t="s">
        <v>86</v>
      </c>
      <c r="D269" s="47">
        <v>1250500</v>
      </c>
      <c r="E269" t="str">
        <f>_xlfn.XLOOKUP(C269,[4]Sheet1!$E$4:$E$44,[4]Sheet1!$F$4:$F$44)</f>
        <v>MANGGARAI</v>
      </c>
    </row>
    <row r="270" spans="1:5" x14ac:dyDescent="0.35">
      <c r="A270" s="43">
        <v>46241</v>
      </c>
      <c r="B270" t="s">
        <v>63</v>
      </c>
      <c r="C270" t="s">
        <v>87</v>
      </c>
      <c r="D270" s="47">
        <v>580000</v>
      </c>
      <c r="E270" t="str">
        <f>_xlfn.XLOOKUP(C270,[4]Sheet1!$E$4:$E$44,[4]Sheet1!$F$4:$F$44)</f>
        <v>MANGGARAI</v>
      </c>
    </row>
    <row r="271" spans="1:5" x14ac:dyDescent="0.35">
      <c r="A271" s="43">
        <v>46241</v>
      </c>
      <c r="B271" t="s">
        <v>63</v>
      </c>
      <c r="C271" t="s">
        <v>88</v>
      </c>
      <c r="D271" s="47">
        <v>184000</v>
      </c>
      <c r="E271" t="str">
        <f>_xlfn.XLOOKUP(C271,[4]Sheet1!$E$4:$E$44,[4]Sheet1!$F$4:$F$44)</f>
        <v>MANGGARAI</v>
      </c>
    </row>
    <row r="272" spans="1:5" x14ac:dyDescent="0.35">
      <c r="A272" s="43">
        <v>46241</v>
      </c>
      <c r="B272" t="s">
        <v>63</v>
      </c>
      <c r="C272" t="s">
        <v>89</v>
      </c>
      <c r="D272" s="47">
        <v>113000</v>
      </c>
      <c r="E272" t="str">
        <f>_xlfn.XLOOKUP(C272,[4]Sheet1!$E$4:$E$44,[4]Sheet1!$F$4:$F$44)</f>
        <v>MANGGARAI</v>
      </c>
    </row>
    <row r="273" spans="1:5" x14ac:dyDescent="0.35">
      <c r="A273" s="43">
        <v>46241</v>
      </c>
      <c r="B273" t="s">
        <v>63</v>
      </c>
      <c r="C273" t="s">
        <v>90</v>
      </c>
      <c r="D273" s="47">
        <v>240000</v>
      </c>
      <c r="E273" t="str">
        <f>_xlfn.XLOOKUP(C273,[4]Sheet1!$E$4:$E$44,[4]Sheet1!$F$4:$F$44)</f>
        <v>KUPANG ROTE</v>
      </c>
    </row>
    <row r="274" spans="1:5" x14ac:dyDescent="0.35">
      <c r="A274" s="43">
        <v>46241</v>
      </c>
      <c r="B274" t="s">
        <v>63</v>
      </c>
      <c r="C274" t="s">
        <v>91</v>
      </c>
      <c r="D274" s="47">
        <v>64000</v>
      </c>
      <c r="E274" t="str">
        <f>_xlfn.XLOOKUP(C274,[4]Sheet1!$E$4:$E$44,[4]Sheet1!$F$4:$F$44)</f>
        <v>SUMBA</v>
      </c>
    </row>
    <row r="275" spans="1:5" x14ac:dyDescent="0.35">
      <c r="A275" s="43">
        <v>46241</v>
      </c>
      <c r="B275" t="s">
        <v>63</v>
      </c>
      <c r="C275" t="s">
        <v>92</v>
      </c>
      <c r="D275" s="47">
        <v>2729500</v>
      </c>
      <c r="E275" t="str">
        <f>_xlfn.XLOOKUP(C275,[4]Sheet1!$E$4:$E$44,[4]Sheet1!$F$4:$F$44)</f>
        <v>ENDE SIKKA</v>
      </c>
    </row>
    <row r="276" spans="1:5" x14ac:dyDescent="0.35">
      <c r="A276" s="43">
        <v>46241</v>
      </c>
      <c r="B276" t="s">
        <v>63</v>
      </c>
      <c r="C276" t="s">
        <v>93</v>
      </c>
      <c r="D276" s="47">
        <v>260500</v>
      </c>
      <c r="E276" t="str">
        <f>_xlfn.XLOOKUP(C276,[4]Sheet1!$E$4:$E$44,[4]Sheet1!$F$4:$F$44)</f>
        <v>SUMBA</v>
      </c>
    </row>
    <row r="277" spans="1:5" x14ac:dyDescent="0.35">
      <c r="A277" s="43">
        <v>46241</v>
      </c>
      <c r="B277" t="s">
        <v>63</v>
      </c>
      <c r="C277" t="s">
        <v>94</v>
      </c>
      <c r="D277" s="47">
        <v>1428000</v>
      </c>
      <c r="E277" t="str">
        <f>_xlfn.XLOOKUP(C277,[4]Sheet1!$E$4:$E$44,[4]Sheet1!$F$4:$F$44)</f>
        <v>SUMBA</v>
      </c>
    </row>
    <row r="278" spans="1:5" x14ac:dyDescent="0.35">
      <c r="A278" s="43">
        <v>46241</v>
      </c>
      <c r="B278" t="s">
        <v>63</v>
      </c>
      <c r="C278" t="s">
        <v>95</v>
      </c>
      <c r="D278" s="47">
        <v>487000</v>
      </c>
      <c r="E278" t="str">
        <f>_xlfn.XLOOKUP(C278,[4]Sheet1!$E$4:$E$44,[4]Sheet1!$F$4:$F$44)</f>
        <v>SUMBA</v>
      </c>
    </row>
    <row r="279" spans="1:5" x14ac:dyDescent="0.35">
      <c r="A279" s="43">
        <v>46241</v>
      </c>
      <c r="B279" t="s">
        <v>63</v>
      </c>
      <c r="C279" t="s">
        <v>96</v>
      </c>
      <c r="D279" s="47">
        <v>1370500</v>
      </c>
      <c r="E279" t="str">
        <f>_xlfn.XLOOKUP(C279,[4]Sheet1!$E$4:$E$44,[4]Sheet1!$F$4:$F$44)</f>
        <v>SUMBA</v>
      </c>
    </row>
    <row r="280" spans="1:5" x14ac:dyDescent="0.35">
      <c r="A280" s="43">
        <v>46241</v>
      </c>
      <c r="B280" t="s">
        <v>63</v>
      </c>
      <c r="C280" t="s">
        <v>97</v>
      </c>
      <c r="D280" s="47">
        <v>39004000</v>
      </c>
      <c r="E280" t="str">
        <f>_xlfn.XLOOKUP(C280,[4]Sheet1!$E$4:$E$44,[4]Sheet1!$F$4:$F$44)</f>
        <v>SUMBAWA BARAT</v>
      </c>
    </row>
    <row r="281" spans="1:5" x14ac:dyDescent="0.35">
      <c r="A281" s="43">
        <v>46241</v>
      </c>
      <c r="B281" t="s">
        <v>63</v>
      </c>
      <c r="C281" t="s">
        <v>16</v>
      </c>
      <c r="D281" s="47">
        <v>23216500</v>
      </c>
      <c r="E281" t="str">
        <f>_xlfn.XLOOKUP(C281,[4]Sheet1!$E$4:$E$44,[4]Sheet1!$F$4:$F$44)</f>
        <v>SUMBAWA BARAT</v>
      </c>
    </row>
    <row r="282" spans="1:5" x14ac:dyDescent="0.35">
      <c r="A282" s="43">
        <v>46241</v>
      </c>
      <c r="B282" t="s">
        <v>63</v>
      </c>
      <c r="C282" t="s">
        <v>98</v>
      </c>
      <c r="D282" s="47">
        <v>16635000</v>
      </c>
      <c r="E282" t="str">
        <f>_xlfn.XLOOKUP(C282,[4]Sheet1!$E$4:$E$44,[4]Sheet1!$F$4:$F$44)</f>
        <v>BALI BARAT</v>
      </c>
    </row>
    <row r="283" spans="1:5" x14ac:dyDescent="0.35">
      <c r="A283" s="43">
        <v>46241</v>
      </c>
      <c r="B283" t="s">
        <v>63</v>
      </c>
      <c r="C283" t="s">
        <v>99</v>
      </c>
      <c r="D283" s="47">
        <v>506000</v>
      </c>
      <c r="E283" t="str">
        <f>_xlfn.XLOOKUP(C283,[4]Sheet1!$E$4:$E$44,[4]Sheet1!$F$4:$F$44)</f>
        <v>MALAKA TIMTIM BELU</v>
      </c>
    </row>
    <row r="284" spans="1:5" x14ac:dyDescent="0.35">
      <c r="A284" s="43">
        <v>46241</v>
      </c>
      <c r="B284" t="s">
        <v>63</v>
      </c>
      <c r="C284" t="s">
        <v>100</v>
      </c>
      <c r="D284" s="47">
        <v>140500</v>
      </c>
      <c r="E284" t="str">
        <f>_xlfn.XLOOKUP(C284,[4]Sheet1!$E$4:$E$44,[4]Sheet1!$F$4:$F$44)</f>
        <v>MALAKA TIMTIM BELU</v>
      </c>
    </row>
    <row r="285" spans="1:5" x14ac:dyDescent="0.35">
      <c r="A285" s="43">
        <v>46242</v>
      </c>
      <c r="B285" t="s">
        <v>63</v>
      </c>
      <c r="C285" t="s">
        <v>64</v>
      </c>
      <c r="D285" s="47">
        <v>35000</v>
      </c>
      <c r="E285" t="str">
        <f>_xlfn.XLOOKUP(C285,[4]Sheet1!$E$4:$E$44,[4]Sheet1!$F$4:$F$44)</f>
        <v>FLORES TIMUR</v>
      </c>
    </row>
    <row r="286" spans="1:5" x14ac:dyDescent="0.35">
      <c r="A286" s="43">
        <v>46242</v>
      </c>
      <c r="B286" t="s">
        <v>63</v>
      </c>
      <c r="C286" t="s">
        <v>65</v>
      </c>
      <c r="D286" s="47">
        <v>164608500</v>
      </c>
      <c r="E286" t="str">
        <f>_xlfn.XLOOKUP(C286,[4]Sheet1!$E$4:$E$44,[4]Sheet1!$F$4:$F$44)</f>
        <v>BALI TENGAH</v>
      </c>
    </row>
    <row r="287" spans="1:5" x14ac:dyDescent="0.35">
      <c r="A287" s="43">
        <v>46242</v>
      </c>
      <c r="B287" t="s">
        <v>63</v>
      </c>
      <c r="C287" t="s">
        <v>66</v>
      </c>
      <c r="D287" s="47">
        <v>19583500</v>
      </c>
      <c r="E287" t="str">
        <f>_xlfn.XLOOKUP(C287,[4]Sheet1!$E$4:$E$44,[4]Sheet1!$F$4:$F$44)</f>
        <v>BALI TIMUR</v>
      </c>
    </row>
    <row r="288" spans="1:5" x14ac:dyDescent="0.35">
      <c r="A288" s="43">
        <v>46242</v>
      </c>
      <c r="B288" t="s">
        <v>63</v>
      </c>
      <c r="C288" t="s">
        <v>67</v>
      </c>
      <c r="D288" s="47">
        <v>316000</v>
      </c>
      <c r="E288" t="str">
        <f>_xlfn.XLOOKUP(C288,[4]Sheet1!$E$4:$E$44,[4]Sheet1!$F$4:$F$44)</f>
        <v>MALAKA TIMTIM BELU</v>
      </c>
    </row>
    <row r="289" spans="1:5" x14ac:dyDescent="0.35">
      <c r="A289" s="43">
        <v>46242</v>
      </c>
      <c r="B289" t="s">
        <v>63</v>
      </c>
      <c r="C289" t="s">
        <v>68</v>
      </c>
      <c r="D289" s="47">
        <v>6932000</v>
      </c>
      <c r="E289" t="str">
        <f>_xlfn.XLOOKUP(C289,[4]Sheet1!$E$4:$E$44,[4]Sheet1!$F$4:$F$44)</f>
        <v>SUMBAWA TIMUR</v>
      </c>
    </row>
    <row r="290" spans="1:5" x14ac:dyDescent="0.35">
      <c r="A290" s="43">
        <v>46242</v>
      </c>
      <c r="B290" t="s">
        <v>63</v>
      </c>
      <c r="C290" t="s">
        <v>69</v>
      </c>
      <c r="D290" s="47">
        <v>38912500</v>
      </c>
      <c r="E290" t="str">
        <f>_xlfn.XLOOKUP(C290,[4]Sheet1!$E$4:$E$44,[4]Sheet1!$F$4:$F$44)</f>
        <v>BALI BARAT</v>
      </c>
    </row>
    <row r="291" spans="1:5" x14ac:dyDescent="0.35">
      <c r="A291" s="43">
        <v>46242</v>
      </c>
      <c r="B291" t="s">
        <v>63</v>
      </c>
      <c r="C291" t="s">
        <v>70</v>
      </c>
      <c r="D291" s="47">
        <v>11132000</v>
      </c>
      <c r="E291" t="str">
        <f>_xlfn.XLOOKUP(C291,[4]Sheet1!$E$4:$E$44,[4]Sheet1!$F$4:$F$44)</f>
        <v>SUMBAWA TIMUR</v>
      </c>
    </row>
    <row r="292" spans="1:5" x14ac:dyDescent="0.35">
      <c r="A292" s="43">
        <v>46242</v>
      </c>
      <c r="B292" t="s">
        <v>63</v>
      </c>
      <c r="C292" t="s">
        <v>71</v>
      </c>
      <c r="D292" s="47">
        <v>172500</v>
      </c>
      <c r="E292" t="str">
        <f>_xlfn.XLOOKUP(C292,[4]Sheet1!$E$4:$E$44,[4]Sheet1!$F$4:$F$44)</f>
        <v>ENDE SIKKA</v>
      </c>
    </row>
    <row r="293" spans="1:5" x14ac:dyDescent="0.35">
      <c r="A293" s="43">
        <v>46242</v>
      </c>
      <c r="B293" t="s">
        <v>63</v>
      </c>
      <c r="C293" t="s">
        <v>10</v>
      </c>
      <c r="D293" s="47">
        <v>1006000</v>
      </c>
      <c r="E293" t="str">
        <f>_xlfn.XLOOKUP(C293,[4]Sheet1!$E$4:$E$44,[4]Sheet1!$F$4:$F$44)</f>
        <v>FLORES TIMUR</v>
      </c>
    </row>
    <row r="294" spans="1:5" x14ac:dyDescent="0.35">
      <c r="A294" s="43">
        <v>46242</v>
      </c>
      <c r="B294" t="s">
        <v>63</v>
      </c>
      <c r="C294" t="s">
        <v>72</v>
      </c>
      <c r="D294" s="47">
        <v>26277000</v>
      </c>
      <c r="E294" t="str">
        <f>_xlfn.XLOOKUP(C294,[4]Sheet1!$E$4:$E$44,[4]Sheet1!$F$4:$F$44)</f>
        <v>BALI TIMUR</v>
      </c>
    </row>
    <row r="295" spans="1:5" x14ac:dyDescent="0.35">
      <c r="A295" s="43">
        <v>46242</v>
      </c>
      <c r="B295" t="s">
        <v>63</v>
      </c>
      <c r="C295" t="s">
        <v>73</v>
      </c>
      <c r="D295" s="47">
        <v>11570000</v>
      </c>
      <c r="E295" t="str">
        <f>_xlfn.XLOOKUP(C295,[4]Sheet1!$E$4:$E$44,[4]Sheet1!$F$4:$F$44)</f>
        <v>BALI BARAT</v>
      </c>
    </row>
    <row r="296" spans="1:5" x14ac:dyDescent="0.35">
      <c r="A296" s="43">
        <v>46242</v>
      </c>
      <c r="B296" t="s">
        <v>63</v>
      </c>
      <c r="C296" t="s">
        <v>74</v>
      </c>
      <c r="D296" s="47">
        <v>18801500</v>
      </c>
      <c r="E296" t="str">
        <f>_xlfn.XLOOKUP(C296,[4]Sheet1!$E$4:$E$44,[4]Sheet1!$F$4:$F$44)</f>
        <v>BALI TIMUR</v>
      </c>
    </row>
    <row r="297" spans="1:5" x14ac:dyDescent="0.35">
      <c r="A297" s="43">
        <v>46242</v>
      </c>
      <c r="B297" t="s">
        <v>63</v>
      </c>
      <c r="C297" t="s">
        <v>75</v>
      </c>
      <c r="D297" s="47">
        <v>9410500</v>
      </c>
      <c r="E297" t="str">
        <f>_xlfn.XLOOKUP(C297,[4]Sheet1!$E$4:$E$44,[4]Sheet1!$F$4:$F$44)</f>
        <v>BALI TIMUR</v>
      </c>
    </row>
    <row r="298" spans="1:5" x14ac:dyDescent="0.35">
      <c r="A298" s="43">
        <v>46242</v>
      </c>
      <c r="B298" t="s">
        <v>63</v>
      </c>
      <c r="C298" t="s">
        <v>76</v>
      </c>
      <c r="D298" s="47">
        <v>5373000</v>
      </c>
      <c r="E298" t="str">
        <f>_xlfn.XLOOKUP(C298,[4]Sheet1!$E$4:$E$44,[4]Sheet1!$F$4:$F$44)</f>
        <v>SUMBAWA TIMUR</v>
      </c>
    </row>
    <row r="299" spans="1:5" x14ac:dyDescent="0.35">
      <c r="A299" s="43">
        <v>46242</v>
      </c>
      <c r="B299" t="s">
        <v>63</v>
      </c>
      <c r="C299" t="s">
        <v>77</v>
      </c>
      <c r="D299" s="47">
        <v>75202000</v>
      </c>
      <c r="E299" t="str">
        <f>_xlfn.XLOOKUP(C299,[4]Sheet1!$E$4:$E$44,[4]Sheet1!$F$4:$F$44)</f>
        <v>BALI TENGAH</v>
      </c>
    </row>
    <row r="300" spans="1:5" x14ac:dyDescent="0.35">
      <c r="A300" s="43">
        <v>46242</v>
      </c>
      <c r="B300" t="s">
        <v>63</v>
      </c>
      <c r="C300" t="s">
        <v>78</v>
      </c>
      <c r="D300" s="47">
        <v>1637000</v>
      </c>
      <c r="E300" t="str">
        <f>_xlfn.XLOOKUP(C300,[4]Sheet1!$E$4:$E$44,[4]Sheet1!$F$4:$F$44)</f>
        <v>KUPANG ROTE</v>
      </c>
    </row>
    <row r="301" spans="1:5" x14ac:dyDescent="0.35">
      <c r="A301" s="43">
        <v>46242</v>
      </c>
      <c r="B301" t="s">
        <v>63</v>
      </c>
      <c r="C301" t="s">
        <v>79</v>
      </c>
      <c r="D301" s="47">
        <v>4996500</v>
      </c>
      <c r="E301" t="str">
        <f>_xlfn.XLOOKUP(C301,[4]Sheet1!$E$4:$E$44,[4]Sheet1!$F$4:$F$44)</f>
        <v>LOMBOK</v>
      </c>
    </row>
    <row r="302" spans="1:5" x14ac:dyDescent="0.35">
      <c r="A302" s="43">
        <v>46242</v>
      </c>
      <c r="B302" t="s">
        <v>63</v>
      </c>
      <c r="C302" t="s">
        <v>55</v>
      </c>
      <c r="D302" s="47">
        <v>664000</v>
      </c>
      <c r="E302" t="str">
        <f>_xlfn.XLOOKUP(C302,[4]Sheet1!$E$4:$E$44,[4]Sheet1!$F$4:$F$44)</f>
        <v>KUPANG ROTE</v>
      </c>
    </row>
    <row r="303" spans="1:5" x14ac:dyDescent="0.35">
      <c r="A303" s="43">
        <v>46242</v>
      </c>
      <c r="B303" t="s">
        <v>63</v>
      </c>
      <c r="C303" t="s">
        <v>80</v>
      </c>
      <c r="D303" s="47">
        <v>180500</v>
      </c>
      <c r="E303" t="str">
        <f>_xlfn.XLOOKUP(C303,[4]Sheet1!$E$4:$E$44,[4]Sheet1!$F$4:$F$44)</f>
        <v>FLORES TIMUR</v>
      </c>
    </row>
    <row r="304" spans="1:5" x14ac:dyDescent="0.35">
      <c r="A304" s="43">
        <v>46242</v>
      </c>
      <c r="B304" t="s">
        <v>63</v>
      </c>
      <c r="C304" t="s">
        <v>81</v>
      </c>
      <c r="D304" s="47">
        <v>12582000</v>
      </c>
      <c r="E304" t="str">
        <f>_xlfn.XLOOKUP(C304,[4]Sheet1!$E$4:$E$44,[4]Sheet1!$F$4:$F$44)</f>
        <v>LOMBOK</v>
      </c>
    </row>
    <row r="305" spans="1:5" x14ac:dyDescent="0.35">
      <c r="A305" s="43">
        <v>46242</v>
      </c>
      <c r="B305" t="s">
        <v>63</v>
      </c>
      <c r="C305" t="s">
        <v>82</v>
      </c>
      <c r="D305" s="47">
        <v>15509500</v>
      </c>
      <c r="E305" t="str">
        <f>_xlfn.XLOOKUP(C305,[4]Sheet1!$E$4:$E$44,[4]Sheet1!$F$4:$F$44)</f>
        <v>LOMBOK</v>
      </c>
    </row>
    <row r="306" spans="1:5" x14ac:dyDescent="0.35">
      <c r="A306" s="43">
        <v>46242</v>
      </c>
      <c r="B306" t="s">
        <v>63</v>
      </c>
      <c r="C306" t="s">
        <v>83</v>
      </c>
      <c r="D306" s="47">
        <v>4738000</v>
      </c>
      <c r="E306" t="str">
        <f>_xlfn.XLOOKUP(C306,[4]Sheet1!$E$4:$E$44,[4]Sheet1!$F$4:$F$44)</f>
        <v>LOMBOK</v>
      </c>
    </row>
    <row r="307" spans="1:5" x14ac:dyDescent="0.35">
      <c r="A307" s="43">
        <v>46242</v>
      </c>
      <c r="B307" t="s">
        <v>63</v>
      </c>
      <c r="C307" t="s">
        <v>84</v>
      </c>
      <c r="D307" s="47">
        <v>24579500</v>
      </c>
      <c r="E307" t="str">
        <f>_xlfn.XLOOKUP(C307,[4]Sheet1!$E$4:$E$44,[4]Sheet1!$F$4:$F$44)</f>
        <v>LOMBOK</v>
      </c>
    </row>
    <row r="308" spans="1:5" x14ac:dyDescent="0.35">
      <c r="A308" s="43">
        <v>46242</v>
      </c>
      <c r="B308" t="s">
        <v>63</v>
      </c>
      <c r="C308" t="s">
        <v>85</v>
      </c>
      <c r="D308" s="47">
        <v>113500</v>
      </c>
      <c r="E308" t="str">
        <f>_xlfn.XLOOKUP(C308,[4]Sheet1!$E$4:$E$44,[4]Sheet1!$F$4:$F$44)</f>
        <v>MALAKA TIMTIM BELU</v>
      </c>
    </row>
    <row r="309" spans="1:5" x14ac:dyDescent="0.35">
      <c r="A309" s="43">
        <v>46242</v>
      </c>
      <c r="B309" t="s">
        <v>63</v>
      </c>
      <c r="C309" t="s">
        <v>14</v>
      </c>
      <c r="D309" s="47">
        <v>603500</v>
      </c>
      <c r="E309" t="str">
        <f>_xlfn.XLOOKUP(C309,[4]Sheet1!$E$4:$E$44,[4]Sheet1!$F$4:$F$44)</f>
        <v>MANGGARAI</v>
      </c>
    </row>
    <row r="310" spans="1:5" x14ac:dyDescent="0.35">
      <c r="A310" s="43">
        <v>46242</v>
      </c>
      <c r="B310" t="s">
        <v>63</v>
      </c>
      <c r="C310" t="s">
        <v>86</v>
      </c>
      <c r="D310" s="47">
        <v>830500</v>
      </c>
      <c r="E310" t="str">
        <f>_xlfn.XLOOKUP(C310,[4]Sheet1!$E$4:$E$44,[4]Sheet1!$F$4:$F$44)</f>
        <v>MANGGARAI</v>
      </c>
    </row>
    <row r="311" spans="1:5" x14ac:dyDescent="0.35">
      <c r="A311" s="43">
        <v>46242</v>
      </c>
      <c r="B311" t="s">
        <v>63</v>
      </c>
      <c r="C311" t="s">
        <v>87</v>
      </c>
      <c r="D311" s="47">
        <v>528500</v>
      </c>
      <c r="E311" t="str">
        <f>_xlfn.XLOOKUP(C311,[4]Sheet1!$E$4:$E$44,[4]Sheet1!$F$4:$F$44)</f>
        <v>MANGGARAI</v>
      </c>
    </row>
    <row r="312" spans="1:5" x14ac:dyDescent="0.35">
      <c r="A312" s="43">
        <v>46242</v>
      </c>
      <c r="B312" t="s">
        <v>63</v>
      </c>
      <c r="C312" t="s">
        <v>88</v>
      </c>
      <c r="D312" s="47">
        <v>113000</v>
      </c>
      <c r="E312" t="str">
        <f>_xlfn.XLOOKUP(C312,[4]Sheet1!$E$4:$E$44,[4]Sheet1!$F$4:$F$44)</f>
        <v>MANGGARAI</v>
      </c>
    </row>
    <row r="313" spans="1:5" x14ac:dyDescent="0.35">
      <c r="A313" s="43">
        <v>46242</v>
      </c>
      <c r="B313" t="s">
        <v>63</v>
      </c>
      <c r="C313" t="s">
        <v>89</v>
      </c>
      <c r="D313" s="47">
        <v>97500</v>
      </c>
      <c r="E313" t="str">
        <f>_xlfn.XLOOKUP(C313,[4]Sheet1!$E$4:$E$44,[4]Sheet1!$F$4:$F$44)</f>
        <v>MANGGARAI</v>
      </c>
    </row>
    <row r="314" spans="1:5" x14ac:dyDescent="0.35">
      <c r="A314" s="43">
        <v>46242</v>
      </c>
      <c r="B314" t="s">
        <v>63</v>
      </c>
      <c r="C314" t="s">
        <v>90</v>
      </c>
      <c r="D314" s="47">
        <v>211500</v>
      </c>
      <c r="E314" t="str">
        <f>_xlfn.XLOOKUP(C314,[4]Sheet1!$E$4:$E$44,[4]Sheet1!$F$4:$F$44)</f>
        <v>KUPANG ROTE</v>
      </c>
    </row>
    <row r="315" spans="1:5" x14ac:dyDescent="0.35">
      <c r="A315" s="43">
        <v>46242</v>
      </c>
      <c r="B315" t="s">
        <v>63</v>
      </c>
      <c r="C315" t="s">
        <v>92</v>
      </c>
      <c r="D315" s="47">
        <v>2240500</v>
      </c>
      <c r="E315" t="str">
        <f>_xlfn.XLOOKUP(C315,[4]Sheet1!$E$4:$E$44,[4]Sheet1!$F$4:$F$44)</f>
        <v>ENDE SIKKA</v>
      </c>
    </row>
    <row r="316" spans="1:5" x14ac:dyDescent="0.35">
      <c r="A316" s="43">
        <v>46242</v>
      </c>
      <c r="B316" t="s">
        <v>63</v>
      </c>
      <c r="C316" t="s">
        <v>93</v>
      </c>
      <c r="D316" s="47">
        <v>369000</v>
      </c>
      <c r="E316" t="str">
        <f>_xlfn.XLOOKUP(C316,[4]Sheet1!$E$4:$E$44,[4]Sheet1!$F$4:$F$44)</f>
        <v>SUMBA</v>
      </c>
    </row>
    <row r="317" spans="1:5" x14ac:dyDescent="0.35">
      <c r="A317" s="43">
        <v>46242</v>
      </c>
      <c r="B317" t="s">
        <v>63</v>
      </c>
      <c r="C317" t="s">
        <v>94</v>
      </c>
      <c r="D317" s="47">
        <v>1238500</v>
      </c>
      <c r="E317" t="str">
        <f>_xlfn.XLOOKUP(C317,[4]Sheet1!$E$4:$E$44,[4]Sheet1!$F$4:$F$44)</f>
        <v>SUMBA</v>
      </c>
    </row>
    <row r="318" spans="1:5" x14ac:dyDescent="0.35">
      <c r="A318" s="43">
        <v>46242</v>
      </c>
      <c r="B318" t="s">
        <v>63</v>
      </c>
      <c r="C318" t="s">
        <v>95</v>
      </c>
      <c r="D318" s="47">
        <v>190000</v>
      </c>
      <c r="E318" t="str">
        <f>_xlfn.XLOOKUP(C318,[4]Sheet1!$E$4:$E$44,[4]Sheet1!$F$4:$F$44)</f>
        <v>SUMBA</v>
      </c>
    </row>
    <row r="319" spans="1:5" x14ac:dyDescent="0.35">
      <c r="A319" s="43">
        <v>46242</v>
      </c>
      <c r="B319" t="s">
        <v>63</v>
      </c>
      <c r="C319" t="s">
        <v>96</v>
      </c>
      <c r="D319" s="47">
        <v>2129000</v>
      </c>
      <c r="E319" t="str">
        <f>_xlfn.XLOOKUP(C319,[4]Sheet1!$E$4:$E$44,[4]Sheet1!$F$4:$F$44)</f>
        <v>SUMBA</v>
      </c>
    </row>
    <row r="320" spans="1:5" x14ac:dyDescent="0.35">
      <c r="A320" s="43">
        <v>46242</v>
      </c>
      <c r="B320" t="s">
        <v>63</v>
      </c>
      <c r="C320" t="s">
        <v>97</v>
      </c>
      <c r="D320" s="47">
        <v>40164000</v>
      </c>
      <c r="E320" t="str">
        <f>_xlfn.XLOOKUP(C320,[4]Sheet1!$E$4:$E$44,[4]Sheet1!$F$4:$F$44)</f>
        <v>SUMBAWA BARAT</v>
      </c>
    </row>
    <row r="321" spans="1:5" x14ac:dyDescent="0.35">
      <c r="A321" s="43">
        <v>46242</v>
      </c>
      <c r="B321" t="s">
        <v>63</v>
      </c>
      <c r="C321" t="s">
        <v>16</v>
      </c>
      <c r="D321" s="47">
        <v>27689000</v>
      </c>
      <c r="E321" t="str">
        <f>_xlfn.XLOOKUP(C321,[4]Sheet1!$E$4:$E$44,[4]Sheet1!$F$4:$F$44)</f>
        <v>SUMBAWA BARAT</v>
      </c>
    </row>
    <row r="322" spans="1:5" x14ac:dyDescent="0.35">
      <c r="A322" s="43">
        <v>46242</v>
      </c>
      <c r="B322" t="s">
        <v>63</v>
      </c>
      <c r="C322" t="s">
        <v>98</v>
      </c>
      <c r="D322" s="47">
        <v>17265500</v>
      </c>
      <c r="E322" t="str">
        <f>_xlfn.XLOOKUP(C322,[4]Sheet1!$E$4:$E$44,[4]Sheet1!$F$4:$F$44)</f>
        <v>BALI BARAT</v>
      </c>
    </row>
    <row r="323" spans="1:5" x14ac:dyDescent="0.35">
      <c r="A323" s="43">
        <v>46242</v>
      </c>
      <c r="B323" t="s">
        <v>63</v>
      </c>
      <c r="C323" t="s">
        <v>99</v>
      </c>
      <c r="D323" s="47">
        <v>359500</v>
      </c>
      <c r="E323" t="str">
        <f>_xlfn.XLOOKUP(C323,[4]Sheet1!$E$4:$E$44,[4]Sheet1!$F$4:$F$44)</f>
        <v>MALAKA TIMTIM BELU</v>
      </c>
    </row>
    <row r="324" spans="1:5" x14ac:dyDescent="0.35">
      <c r="A324" s="43">
        <v>46242</v>
      </c>
      <c r="B324" t="s">
        <v>63</v>
      </c>
      <c r="C324" t="s">
        <v>100</v>
      </c>
      <c r="D324" s="47">
        <v>245000</v>
      </c>
      <c r="E324" t="str">
        <f>_xlfn.XLOOKUP(C324,[4]Sheet1!$E$4:$E$44,[4]Sheet1!$F$4:$F$44)</f>
        <v>MALAKA TIMTIM BELU</v>
      </c>
    </row>
    <row r="325" spans="1:5" x14ac:dyDescent="0.35">
      <c r="A325" s="43">
        <v>46243</v>
      </c>
      <c r="B325" t="s">
        <v>63</v>
      </c>
      <c r="C325" t="s">
        <v>64</v>
      </c>
      <c r="D325" s="47">
        <v>48000</v>
      </c>
      <c r="E325" t="str">
        <f>_xlfn.XLOOKUP(C325,[4]Sheet1!$E$4:$E$44,[4]Sheet1!$F$4:$F$44)</f>
        <v>FLORES TIMUR</v>
      </c>
    </row>
    <row r="326" spans="1:5" x14ac:dyDescent="0.35">
      <c r="A326" s="43">
        <v>46243</v>
      </c>
      <c r="B326" t="s">
        <v>63</v>
      </c>
      <c r="C326" t="s">
        <v>65</v>
      </c>
      <c r="D326" s="47">
        <v>162500500</v>
      </c>
      <c r="E326" t="str">
        <f>_xlfn.XLOOKUP(C326,[4]Sheet1!$E$4:$E$44,[4]Sheet1!$F$4:$F$44)</f>
        <v>BALI TENGAH</v>
      </c>
    </row>
    <row r="327" spans="1:5" x14ac:dyDescent="0.35">
      <c r="A327" s="43">
        <v>46243</v>
      </c>
      <c r="B327" t="s">
        <v>63</v>
      </c>
      <c r="C327" t="s">
        <v>66</v>
      </c>
      <c r="D327" s="47">
        <v>20572500</v>
      </c>
      <c r="E327" t="str">
        <f>_xlfn.XLOOKUP(C327,[4]Sheet1!$E$4:$E$44,[4]Sheet1!$F$4:$F$44)</f>
        <v>BALI TIMUR</v>
      </c>
    </row>
    <row r="328" spans="1:5" x14ac:dyDescent="0.35">
      <c r="A328" s="43">
        <v>46243</v>
      </c>
      <c r="B328" t="s">
        <v>63</v>
      </c>
      <c r="C328" t="s">
        <v>67</v>
      </c>
      <c r="D328" s="47">
        <v>279500</v>
      </c>
      <c r="E328" t="str">
        <f>_xlfn.XLOOKUP(C328,[4]Sheet1!$E$4:$E$44,[4]Sheet1!$F$4:$F$44)</f>
        <v>MALAKA TIMTIM BELU</v>
      </c>
    </row>
    <row r="329" spans="1:5" x14ac:dyDescent="0.35">
      <c r="A329" s="43">
        <v>46243</v>
      </c>
      <c r="B329" t="s">
        <v>63</v>
      </c>
      <c r="C329" t="s">
        <v>68</v>
      </c>
      <c r="D329" s="47">
        <v>6770000</v>
      </c>
      <c r="E329" t="str">
        <f>_xlfn.XLOOKUP(C329,[4]Sheet1!$E$4:$E$44,[4]Sheet1!$F$4:$F$44)</f>
        <v>SUMBAWA TIMUR</v>
      </c>
    </row>
    <row r="330" spans="1:5" x14ac:dyDescent="0.35">
      <c r="A330" s="43">
        <v>46243</v>
      </c>
      <c r="B330" t="s">
        <v>63</v>
      </c>
      <c r="C330" t="s">
        <v>69</v>
      </c>
      <c r="D330" s="47">
        <v>35354000</v>
      </c>
      <c r="E330" t="str">
        <f>_xlfn.XLOOKUP(C330,[4]Sheet1!$E$4:$E$44,[4]Sheet1!$F$4:$F$44)</f>
        <v>BALI BARAT</v>
      </c>
    </row>
    <row r="331" spans="1:5" x14ac:dyDescent="0.35">
      <c r="A331" s="43">
        <v>46243</v>
      </c>
      <c r="B331" t="s">
        <v>63</v>
      </c>
      <c r="C331" t="s">
        <v>70</v>
      </c>
      <c r="D331" s="47">
        <v>10648500</v>
      </c>
      <c r="E331" t="str">
        <f>_xlfn.XLOOKUP(C331,[4]Sheet1!$E$4:$E$44,[4]Sheet1!$F$4:$F$44)</f>
        <v>SUMBAWA TIMUR</v>
      </c>
    </row>
    <row r="332" spans="1:5" x14ac:dyDescent="0.35">
      <c r="A332" s="43">
        <v>46243</v>
      </c>
      <c r="B332" t="s">
        <v>63</v>
      </c>
      <c r="C332" t="s">
        <v>71</v>
      </c>
      <c r="D332" s="47">
        <v>265000</v>
      </c>
      <c r="E332" t="str">
        <f>_xlfn.XLOOKUP(C332,[4]Sheet1!$E$4:$E$44,[4]Sheet1!$F$4:$F$44)</f>
        <v>ENDE SIKKA</v>
      </c>
    </row>
    <row r="333" spans="1:5" x14ac:dyDescent="0.35">
      <c r="A333" s="43">
        <v>46243</v>
      </c>
      <c r="B333" t="s">
        <v>63</v>
      </c>
      <c r="C333" t="s">
        <v>10</v>
      </c>
      <c r="D333" s="47">
        <v>936500</v>
      </c>
      <c r="E333" t="str">
        <f>_xlfn.XLOOKUP(C333,[4]Sheet1!$E$4:$E$44,[4]Sheet1!$F$4:$F$44)</f>
        <v>FLORES TIMUR</v>
      </c>
    </row>
    <row r="334" spans="1:5" x14ac:dyDescent="0.35">
      <c r="A334" s="43">
        <v>46243</v>
      </c>
      <c r="B334" t="s">
        <v>63</v>
      </c>
      <c r="C334" t="s">
        <v>72</v>
      </c>
      <c r="D334" s="47">
        <v>25474500</v>
      </c>
      <c r="E334" t="str">
        <f>_xlfn.XLOOKUP(C334,[4]Sheet1!$E$4:$E$44,[4]Sheet1!$F$4:$F$44)</f>
        <v>BALI TIMUR</v>
      </c>
    </row>
    <row r="335" spans="1:5" x14ac:dyDescent="0.35">
      <c r="A335" s="43">
        <v>46243</v>
      </c>
      <c r="B335" t="s">
        <v>63</v>
      </c>
      <c r="C335" t="s">
        <v>73</v>
      </c>
      <c r="D335" s="47">
        <v>10779000</v>
      </c>
      <c r="E335" t="str">
        <f>_xlfn.XLOOKUP(C335,[4]Sheet1!$E$4:$E$44,[4]Sheet1!$F$4:$F$44)</f>
        <v>BALI BARAT</v>
      </c>
    </row>
    <row r="336" spans="1:5" x14ac:dyDescent="0.35">
      <c r="A336" s="43">
        <v>46243</v>
      </c>
      <c r="B336" t="s">
        <v>63</v>
      </c>
      <c r="C336" t="s">
        <v>74</v>
      </c>
      <c r="D336" s="47">
        <v>19385000</v>
      </c>
      <c r="E336" t="str">
        <f>_xlfn.XLOOKUP(C336,[4]Sheet1!$E$4:$E$44,[4]Sheet1!$F$4:$F$44)</f>
        <v>BALI TIMUR</v>
      </c>
    </row>
    <row r="337" spans="1:5" x14ac:dyDescent="0.35">
      <c r="A337" s="43">
        <v>46243</v>
      </c>
      <c r="B337" t="s">
        <v>63</v>
      </c>
      <c r="C337" t="s">
        <v>75</v>
      </c>
      <c r="D337" s="47">
        <v>10263000</v>
      </c>
      <c r="E337" t="str">
        <f>_xlfn.XLOOKUP(C337,[4]Sheet1!$E$4:$E$44,[4]Sheet1!$F$4:$F$44)</f>
        <v>BALI TIMUR</v>
      </c>
    </row>
    <row r="338" spans="1:5" x14ac:dyDescent="0.35">
      <c r="A338" s="43">
        <v>46243</v>
      </c>
      <c r="B338" t="s">
        <v>63</v>
      </c>
      <c r="C338" t="s">
        <v>76</v>
      </c>
      <c r="D338" s="47">
        <v>4723000</v>
      </c>
      <c r="E338" t="str">
        <f>_xlfn.XLOOKUP(C338,[4]Sheet1!$E$4:$E$44,[4]Sheet1!$F$4:$F$44)</f>
        <v>SUMBAWA TIMUR</v>
      </c>
    </row>
    <row r="339" spans="1:5" x14ac:dyDescent="0.35">
      <c r="A339" s="43">
        <v>46243</v>
      </c>
      <c r="B339" t="s">
        <v>63</v>
      </c>
      <c r="C339" t="s">
        <v>77</v>
      </c>
      <c r="D339" s="47">
        <v>71374500</v>
      </c>
      <c r="E339" t="str">
        <f>_xlfn.XLOOKUP(C339,[4]Sheet1!$E$4:$E$44,[4]Sheet1!$F$4:$F$44)</f>
        <v>BALI TENGAH</v>
      </c>
    </row>
    <row r="340" spans="1:5" x14ac:dyDescent="0.35">
      <c r="A340" s="43">
        <v>46243</v>
      </c>
      <c r="B340" t="s">
        <v>63</v>
      </c>
      <c r="C340" t="s">
        <v>78</v>
      </c>
      <c r="D340" s="47">
        <v>1027000</v>
      </c>
      <c r="E340" t="str">
        <f>_xlfn.XLOOKUP(C340,[4]Sheet1!$E$4:$E$44,[4]Sheet1!$F$4:$F$44)</f>
        <v>KUPANG ROTE</v>
      </c>
    </row>
    <row r="341" spans="1:5" x14ac:dyDescent="0.35">
      <c r="A341" s="43">
        <v>46243</v>
      </c>
      <c r="B341" t="s">
        <v>63</v>
      </c>
      <c r="C341" t="s">
        <v>79</v>
      </c>
      <c r="D341" s="47">
        <v>4596000</v>
      </c>
      <c r="E341" t="str">
        <f>_xlfn.XLOOKUP(C341,[4]Sheet1!$E$4:$E$44,[4]Sheet1!$F$4:$F$44)</f>
        <v>LOMBOK</v>
      </c>
    </row>
    <row r="342" spans="1:5" x14ac:dyDescent="0.35">
      <c r="A342" s="43">
        <v>46243</v>
      </c>
      <c r="B342" t="s">
        <v>63</v>
      </c>
      <c r="C342" t="s">
        <v>55</v>
      </c>
      <c r="D342" s="47">
        <v>266500</v>
      </c>
      <c r="E342" t="str">
        <f>_xlfn.XLOOKUP(C342,[4]Sheet1!$E$4:$E$44,[4]Sheet1!$F$4:$F$44)</f>
        <v>KUPANG ROTE</v>
      </c>
    </row>
    <row r="343" spans="1:5" x14ac:dyDescent="0.35">
      <c r="A343" s="43">
        <v>46243</v>
      </c>
      <c r="B343" t="s">
        <v>63</v>
      </c>
      <c r="C343" t="s">
        <v>80</v>
      </c>
      <c r="D343" s="47">
        <v>184500</v>
      </c>
      <c r="E343" t="str">
        <f>_xlfn.XLOOKUP(C343,[4]Sheet1!$E$4:$E$44,[4]Sheet1!$F$4:$F$44)</f>
        <v>FLORES TIMUR</v>
      </c>
    </row>
    <row r="344" spans="1:5" x14ac:dyDescent="0.35">
      <c r="A344" s="43">
        <v>46243</v>
      </c>
      <c r="B344" t="s">
        <v>63</v>
      </c>
      <c r="C344" t="s">
        <v>81</v>
      </c>
      <c r="D344" s="47">
        <v>11145000</v>
      </c>
      <c r="E344" t="str">
        <f>_xlfn.XLOOKUP(C344,[4]Sheet1!$E$4:$E$44,[4]Sheet1!$F$4:$F$44)</f>
        <v>LOMBOK</v>
      </c>
    </row>
    <row r="345" spans="1:5" x14ac:dyDescent="0.35">
      <c r="A345" s="43">
        <v>46243</v>
      </c>
      <c r="B345" t="s">
        <v>63</v>
      </c>
      <c r="C345" t="s">
        <v>82</v>
      </c>
      <c r="D345" s="47">
        <v>14093500</v>
      </c>
      <c r="E345" t="str">
        <f>_xlfn.XLOOKUP(C345,[4]Sheet1!$E$4:$E$44,[4]Sheet1!$F$4:$F$44)</f>
        <v>LOMBOK</v>
      </c>
    </row>
    <row r="346" spans="1:5" x14ac:dyDescent="0.35">
      <c r="A346" s="43">
        <v>46243</v>
      </c>
      <c r="B346" t="s">
        <v>63</v>
      </c>
      <c r="C346" t="s">
        <v>83</v>
      </c>
      <c r="D346" s="47">
        <v>4339000</v>
      </c>
      <c r="E346" t="str">
        <f>_xlfn.XLOOKUP(C346,[4]Sheet1!$E$4:$E$44,[4]Sheet1!$F$4:$F$44)</f>
        <v>LOMBOK</v>
      </c>
    </row>
    <row r="347" spans="1:5" x14ac:dyDescent="0.35">
      <c r="A347" s="43">
        <v>46243</v>
      </c>
      <c r="B347" t="s">
        <v>63</v>
      </c>
      <c r="C347" t="s">
        <v>84</v>
      </c>
      <c r="D347" s="47">
        <v>24495000</v>
      </c>
      <c r="E347" t="str">
        <f>_xlfn.XLOOKUP(C347,[4]Sheet1!$E$4:$E$44,[4]Sheet1!$F$4:$F$44)</f>
        <v>LOMBOK</v>
      </c>
    </row>
    <row r="348" spans="1:5" x14ac:dyDescent="0.35">
      <c r="A348" s="43">
        <v>46243</v>
      </c>
      <c r="B348" t="s">
        <v>63</v>
      </c>
      <c r="C348" t="s">
        <v>85</v>
      </c>
      <c r="D348" s="47">
        <v>95000</v>
      </c>
      <c r="E348" t="str">
        <f>_xlfn.XLOOKUP(C348,[4]Sheet1!$E$4:$E$44,[4]Sheet1!$F$4:$F$44)</f>
        <v>MALAKA TIMTIM BELU</v>
      </c>
    </row>
    <row r="349" spans="1:5" x14ac:dyDescent="0.35">
      <c r="A349" s="43">
        <v>46243</v>
      </c>
      <c r="B349" t="s">
        <v>63</v>
      </c>
      <c r="C349" t="s">
        <v>14</v>
      </c>
      <c r="D349" s="47">
        <v>701000</v>
      </c>
      <c r="E349" t="str">
        <f>_xlfn.XLOOKUP(C349,[4]Sheet1!$E$4:$E$44,[4]Sheet1!$F$4:$F$44)</f>
        <v>MANGGARAI</v>
      </c>
    </row>
    <row r="350" spans="1:5" x14ac:dyDescent="0.35">
      <c r="A350" s="43">
        <v>46243</v>
      </c>
      <c r="B350" t="s">
        <v>63</v>
      </c>
      <c r="C350" t="s">
        <v>86</v>
      </c>
      <c r="D350" s="47">
        <v>651000</v>
      </c>
      <c r="E350" t="str">
        <f>_xlfn.XLOOKUP(C350,[4]Sheet1!$E$4:$E$44,[4]Sheet1!$F$4:$F$44)</f>
        <v>MANGGARAI</v>
      </c>
    </row>
    <row r="351" spans="1:5" x14ac:dyDescent="0.35">
      <c r="A351" s="43">
        <v>46243</v>
      </c>
      <c r="B351" t="s">
        <v>63</v>
      </c>
      <c r="C351" t="s">
        <v>87</v>
      </c>
      <c r="D351" s="47">
        <v>461500</v>
      </c>
      <c r="E351" t="str">
        <f>_xlfn.XLOOKUP(C351,[4]Sheet1!$E$4:$E$44,[4]Sheet1!$F$4:$F$44)</f>
        <v>MANGGARAI</v>
      </c>
    </row>
    <row r="352" spans="1:5" x14ac:dyDescent="0.35">
      <c r="A352" s="43">
        <v>46243</v>
      </c>
      <c r="B352" t="s">
        <v>63</v>
      </c>
      <c r="C352" t="s">
        <v>88</v>
      </c>
      <c r="D352" s="47">
        <v>22000</v>
      </c>
      <c r="E352" t="str">
        <f>_xlfn.XLOOKUP(C352,[4]Sheet1!$E$4:$E$44,[4]Sheet1!$F$4:$F$44)</f>
        <v>MANGGARAI</v>
      </c>
    </row>
    <row r="353" spans="1:5" x14ac:dyDescent="0.35">
      <c r="A353" s="43">
        <v>46243</v>
      </c>
      <c r="B353" t="s">
        <v>63</v>
      </c>
      <c r="C353" t="s">
        <v>89</v>
      </c>
      <c r="D353" s="47">
        <v>6500</v>
      </c>
      <c r="E353" t="str">
        <f>_xlfn.XLOOKUP(C353,[4]Sheet1!$E$4:$E$44,[4]Sheet1!$F$4:$F$44)</f>
        <v>MANGGARAI</v>
      </c>
    </row>
    <row r="354" spans="1:5" x14ac:dyDescent="0.35">
      <c r="A354" s="43">
        <v>46243</v>
      </c>
      <c r="B354" t="s">
        <v>63</v>
      </c>
      <c r="C354" t="s">
        <v>90</v>
      </c>
      <c r="D354" s="47">
        <v>86000</v>
      </c>
      <c r="E354" t="str">
        <f>_xlfn.XLOOKUP(C354,[4]Sheet1!$E$4:$E$44,[4]Sheet1!$F$4:$F$44)</f>
        <v>KUPANG ROTE</v>
      </c>
    </row>
    <row r="355" spans="1:5" x14ac:dyDescent="0.35">
      <c r="A355" s="43">
        <v>46243</v>
      </c>
      <c r="B355" t="s">
        <v>63</v>
      </c>
      <c r="C355" t="s">
        <v>92</v>
      </c>
      <c r="D355" s="47">
        <v>1154500</v>
      </c>
      <c r="E355" t="str">
        <f>_xlfn.XLOOKUP(C355,[4]Sheet1!$E$4:$E$44,[4]Sheet1!$F$4:$F$44)</f>
        <v>ENDE SIKKA</v>
      </c>
    </row>
    <row r="356" spans="1:5" x14ac:dyDescent="0.35">
      <c r="A356" s="43">
        <v>46243</v>
      </c>
      <c r="B356" t="s">
        <v>63</v>
      </c>
      <c r="C356" t="s">
        <v>93</v>
      </c>
      <c r="D356" s="47">
        <v>186000</v>
      </c>
      <c r="E356" t="str">
        <f>_xlfn.XLOOKUP(C356,[4]Sheet1!$E$4:$E$44,[4]Sheet1!$F$4:$F$44)</f>
        <v>SUMBA</v>
      </c>
    </row>
    <row r="357" spans="1:5" x14ac:dyDescent="0.35">
      <c r="A357" s="43">
        <v>46243</v>
      </c>
      <c r="B357" t="s">
        <v>63</v>
      </c>
      <c r="C357" t="s">
        <v>94</v>
      </c>
      <c r="D357" s="47">
        <v>1227000</v>
      </c>
      <c r="E357" t="str">
        <f>_xlfn.XLOOKUP(C357,[4]Sheet1!$E$4:$E$44,[4]Sheet1!$F$4:$F$44)</f>
        <v>SUMBA</v>
      </c>
    </row>
    <row r="358" spans="1:5" x14ac:dyDescent="0.35">
      <c r="A358" s="43">
        <v>46243</v>
      </c>
      <c r="B358" t="s">
        <v>63</v>
      </c>
      <c r="C358" t="s">
        <v>95</v>
      </c>
      <c r="D358" s="47">
        <v>354500</v>
      </c>
      <c r="E358" t="str">
        <f>_xlfn.XLOOKUP(C358,[4]Sheet1!$E$4:$E$44,[4]Sheet1!$F$4:$F$44)</f>
        <v>SUMBA</v>
      </c>
    </row>
    <row r="359" spans="1:5" x14ac:dyDescent="0.35">
      <c r="A359" s="43">
        <v>46243</v>
      </c>
      <c r="B359" t="s">
        <v>63</v>
      </c>
      <c r="C359" t="s">
        <v>96</v>
      </c>
      <c r="D359" s="47">
        <v>1066500</v>
      </c>
      <c r="E359" t="str">
        <f>_xlfn.XLOOKUP(C359,[4]Sheet1!$E$4:$E$44,[4]Sheet1!$F$4:$F$44)</f>
        <v>SUMBA</v>
      </c>
    </row>
    <row r="360" spans="1:5" x14ac:dyDescent="0.35">
      <c r="A360" s="43">
        <v>46243</v>
      </c>
      <c r="B360" t="s">
        <v>63</v>
      </c>
      <c r="C360" t="s">
        <v>97</v>
      </c>
      <c r="D360" s="47">
        <v>37197500</v>
      </c>
      <c r="E360" t="str">
        <f>_xlfn.XLOOKUP(C360,[4]Sheet1!$E$4:$E$44,[4]Sheet1!$F$4:$F$44)</f>
        <v>SUMBAWA BARAT</v>
      </c>
    </row>
    <row r="361" spans="1:5" x14ac:dyDescent="0.35">
      <c r="A361" s="43">
        <v>46243</v>
      </c>
      <c r="B361" t="s">
        <v>63</v>
      </c>
      <c r="C361" t="s">
        <v>16</v>
      </c>
      <c r="D361" s="47">
        <v>24881000</v>
      </c>
      <c r="E361" t="str">
        <f>_xlfn.XLOOKUP(C361,[4]Sheet1!$E$4:$E$44,[4]Sheet1!$F$4:$F$44)</f>
        <v>SUMBAWA BARAT</v>
      </c>
    </row>
    <row r="362" spans="1:5" x14ac:dyDescent="0.35">
      <c r="A362" s="43">
        <v>46243</v>
      </c>
      <c r="B362" t="s">
        <v>63</v>
      </c>
      <c r="C362" t="s">
        <v>98</v>
      </c>
      <c r="D362" s="47">
        <v>15562500</v>
      </c>
      <c r="E362" t="str">
        <f>_xlfn.XLOOKUP(C362,[4]Sheet1!$E$4:$E$44,[4]Sheet1!$F$4:$F$44)</f>
        <v>BALI BARAT</v>
      </c>
    </row>
    <row r="363" spans="1:5" x14ac:dyDescent="0.35">
      <c r="A363" s="43">
        <v>46243</v>
      </c>
      <c r="B363" t="s">
        <v>63</v>
      </c>
      <c r="C363" t="s">
        <v>99</v>
      </c>
      <c r="D363" s="47">
        <v>192000</v>
      </c>
      <c r="E363" t="str">
        <f>_xlfn.XLOOKUP(C363,[4]Sheet1!$E$4:$E$44,[4]Sheet1!$F$4:$F$44)</f>
        <v>MALAKA TIMTIM BELU</v>
      </c>
    </row>
    <row r="364" spans="1:5" x14ac:dyDescent="0.35">
      <c r="A364" s="43">
        <v>46243</v>
      </c>
      <c r="B364" t="s">
        <v>63</v>
      </c>
      <c r="C364" t="s">
        <v>100</v>
      </c>
      <c r="D364" s="47">
        <v>196000</v>
      </c>
      <c r="E364" t="str">
        <f>_xlfn.XLOOKUP(C364,[4]Sheet1!$E$4:$E$44,[4]Sheet1!$F$4:$F$44)</f>
        <v>MALAKA TIMTIM BELU</v>
      </c>
    </row>
    <row r="365" spans="1:5" x14ac:dyDescent="0.35">
      <c r="A365" s="43">
        <v>46244</v>
      </c>
      <c r="B365" t="s">
        <v>63</v>
      </c>
      <c r="C365" t="s">
        <v>64</v>
      </c>
      <c r="D365" s="47">
        <v>203500</v>
      </c>
      <c r="E365" t="str">
        <f>_xlfn.XLOOKUP(C365,[4]Sheet1!$E$4:$E$44,[4]Sheet1!$F$4:$F$44)</f>
        <v>FLORES TIMUR</v>
      </c>
    </row>
    <row r="366" spans="1:5" x14ac:dyDescent="0.35">
      <c r="A366" s="43">
        <v>46244</v>
      </c>
      <c r="B366" t="s">
        <v>63</v>
      </c>
      <c r="C366" t="s">
        <v>65</v>
      </c>
      <c r="D366" s="47">
        <v>167956000</v>
      </c>
      <c r="E366" t="str">
        <f>_xlfn.XLOOKUP(C366,[4]Sheet1!$E$4:$E$44,[4]Sheet1!$F$4:$F$44)</f>
        <v>BALI TENGAH</v>
      </c>
    </row>
    <row r="367" spans="1:5" x14ac:dyDescent="0.35">
      <c r="A367" s="43">
        <v>46244</v>
      </c>
      <c r="B367" t="s">
        <v>63</v>
      </c>
      <c r="C367" t="s">
        <v>66</v>
      </c>
      <c r="D367" s="47">
        <v>21190000</v>
      </c>
      <c r="E367" t="str">
        <f>_xlfn.XLOOKUP(C367,[4]Sheet1!$E$4:$E$44,[4]Sheet1!$F$4:$F$44)</f>
        <v>BALI TIMUR</v>
      </c>
    </row>
    <row r="368" spans="1:5" x14ac:dyDescent="0.35">
      <c r="A368" s="43">
        <v>46244</v>
      </c>
      <c r="B368" t="s">
        <v>63</v>
      </c>
      <c r="C368" t="s">
        <v>67</v>
      </c>
      <c r="D368" s="47">
        <v>249500</v>
      </c>
      <c r="E368" t="str">
        <f>_xlfn.XLOOKUP(C368,[4]Sheet1!$E$4:$E$44,[4]Sheet1!$F$4:$F$44)</f>
        <v>MALAKA TIMTIM BELU</v>
      </c>
    </row>
    <row r="369" spans="1:5" x14ac:dyDescent="0.35">
      <c r="A369" s="43">
        <v>46244</v>
      </c>
      <c r="B369" t="s">
        <v>63</v>
      </c>
      <c r="C369" t="s">
        <v>68</v>
      </c>
      <c r="D369" s="47">
        <v>6923500</v>
      </c>
      <c r="E369" t="str">
        <f>_xlfn.XLOOKUP(C369,[4]Sheet1!$E$4:$E$44,[4]Sheet1!$F$4:$F$44)</f>
        <v>SUMBAWA TIMUR</v>
      </c>
    </row>
    <row r="370" spans="1:5" x14ac:dyDescent="0.35">
      <c r="A370" s="43">
        <v>46244</v>
      </c>
      <c r="B370" t="s">
        <v>63</v>
      </c>
      <c r="C370" t="s">
        <v>69</v>
      </c>
      <c r="D370" s="47">
        <v>38324000</v>
      </c>
      <c r="E370" t="str">
        <f>_xlfn.XLOOKUP(C370,[4]Sheet1!$E$4:$E$44,[4]Sheet1!$F$4:$F$44)</f>
        <v>BALI BARAT</v>
      </c>
    </row>
    <row r="371" spans="1:5" x14ac:dyDescent="0.35">
      <c r="A371" s="43">
        <v>46244</v>
      </c>
      <c r="B371" t="s">
        <v>63</v>
      </c>
      <c r="C371" t="s">
        <v>70</v>
      </c>
      <c r="D371" s="47">
        <v>11623000</v>
      </c>
      <c r="E371" t="str">
        <f>_xlfn.XLOOKUP(C371,[4]Sheet1!$E$4:$E$44,[4]Sheet1!$F$4:$F$44)</f>
        <v>SUMBAWA TIMUR</v>
      </c>
    </row>
    <row r="372" spans="1:5" x14ac:dyDescent="0.35">
      <c r="A372" s="43">
        <v>46244</v>
      </c>
      <c r="B372" t="s">
        <v>63</v>
      </c>
      <c r="C372" t="s">
        <v>71</v>
      </c>
      <c r="D372" s="47">
        <v>215500</v>
      </c>
      <c r="E372" t="str">
        <f>_xlfn.XLOOKUP(C372,[4]Sheet1!$E$4:$E$44,[4]Sheet1!$F$4:$F$44)</f>
        <v>ENDE SIKKA</v>
      </c>
    </row>
    <row r="373" spans="1:5" x14ac:dyDescent="0.35">
      <c r="A373" s="43">
        <v>46244</v>
      </c>
      <c r="B373" t="s">
        <v>63</v>
      </c>
      <c r="C373" t="s">
        <v>10</v>
      </c>
      <c r="D373" s="47">
        <v>1541000</v>
      </c>
      <c r="E373" t="str">
        <f>_xlfn.XLOOKUP(C373,[4]Sheet1!$E$4:$E$44,[4]Sheet1!$F$4:$F$44)</f>
        <v>FLORES TIMUR</v>
      </c>
    </row>
    <row r="374" spans="1:5" x14ac:dyDescent="0.35">
      <c r="A374" s="43">
        <v>46244</v>
      </c>
      <c r="B374" t="s">
        <v>63</v>
      </c>
      <c r="C374" t="s">
        <v>72</v>
      </c>
      <c r="D374" s="47">
        <v>27874500</v>
      </c>
      <c r="E374" t="str">
        <f>_xlfn.XLOOKUP(C374,[4]Sheet1!$E$4:$E$44,[4]Sheet1!$F$4:$F$44)</f>
        <v>BALI TIMUR</v>
      </c>
    </row>
    <row r="375" spans="1:5" x14ac:dyDescent="0.35">
      <c r="A375" s="43">
        <v>46244</v>
      </c>
      <c r="B375" t="s">
        <v>63</v>
      </c>
      <c r="C375" t="s">
        <v>73</v>
      </c>
      <c r="D375" s="47">
        <v>10939000</v>
      </c>
      <c r="E375" t="str">
        <f>_xlfn.XLOOKUP(C375,[4]Sheet1!$E$4:$E$44,[4]Sheet1!$F$4:$F$44)</f>
        <v>BALI BARAT</v>
      </c>
    </row>
    <row r="376" spans="1:5" x14ac:dyDescent="0.35">
      <c r="A376" s="43">
        <v>46244</v>
      </c>
      <c r="B376" t="s">
        <v>63</v>
      </c>
      <c r="C376" t="s">
        <v>74</v>
      </c>
      <c r="D376" s="47">
        <v>19424000</v>
      </c>
      <c r="E376" t="str">
        <f>_xlfn.XLOOKUP(C376,[4]Sheet1!$E$4:$E$44,[4]Sheet1!$F$4:$F$44)</f>
        <v>BALI TIMUR</v>
      </c>
    </row>
    <row r="377" spans="1:5" x14ac:dyDescent="0.35">
      <c r="A377" s="43">
        <v>46244</v>
      </c>
      <c r="B377" t="s">
        <v>63</v>
      </c>
      <c r="C377" t="s">
        <v>75</v>
      </c>
      <c r="D377" s="47">
        <v>12108500</v>
      </c>
      <c r="E377" t="str">
        <f>_xlfn.XLOOKUP(C377,[4]Sheet1!$E$4:$E$44,[4]Sheet1!$F$4:$F$44)</f>
        <v>BALI TIMUR</v>
      </c>
    </row>
    <row r="378" spans="1:5" x14ac:dyDescent="0.35">
      <c r="A378" s="43">
        <v>46244</v>
      </c>
      <c r="B378" t="s">
        <v>63</v>
      </c>
      <c r="C378" t="s">
        <v>76</v>
      </c>
      <c r="D378" s="47">
        <v>5397000</v>
      </c>
      <c r="E378" t="str">
        <f>_xlfn.XLOOKUP(C378,[4]Sheet1!$E$4:$E$44,[4]Sheet1!$F$4:$F$44)</f>
        <v>SUMBAWA TIMUR</v>
      </c>
    </row>
    <row r="379" spans="1:5" x14ac:dyDescent="0.35">
      <c r="A379" s="43">
        <v>46244</v>
      </c>
      <c r="B379" t="s">
        <v>63</v>
      </c>
      <c r="C379" t="s">
        <v>77</v>
      </c>
      <c r="D379" s="47">
        <v>76369500</v>
      </c>
      <c r="E379" t="str">
        <f>_xlfn.XLOOKUP(C379,[4]Sheet1!$E$4:$E$44,[4]Sheet1!$F$4:$F$44)</f>
        <v>BALI TENGAH</v>
      </c>
    </row>
    <row r="380" spans="1:5" x14ac:dyDescent="0.35">
      <c r="A380" s="43">
        <v>46244</v>
      </c>
      <c r="B380" t="s">
        <v>63</v>
      </c>
      <c r="C380" t="s">
        <v>78</v>
      </c>
      <c r="D380" s="47">
        <v>1882000</v>
      </c>
      <c r="E380" t="str">
        <f>_xlfn.XLOOKUP(C380,[4]Sheet1!$E$4:$E$44,[4]Sheet1!$F$4:$F$44)</f>
        <v>KUPANG ROTE</v>
      </c>
    </row>
    <row r="381" spans="1:5" x14ac:dyDescent="0.35">
      <c r="A381" s="43">
        <v>46244</v>
      </c>
      <c r="B381" t="s">
        <v>63</v>
      </c>
      <c r="C381" t="s">
        <v>79</v>
      </c>
      <c r="D381" s="47">
        <v>4893000</v>
      </c>
      <c r="E381" t="str">
        <f>_xlfn.XLOOKUP(C381,[4]Sheet1!$E$4:$E$44,[4]Sheet1!$F$4:$F$44)</f>
        <v>LOMBOK</v>
      </c>
    </row>
    <row r="382" spans="1:5" x14ac:dyDescent="0.35">
      <c r="A382" s="43">
        <v>46244</v>
      </c>
      <c r="B382" t="s">
        <v>63</v>
      </c>
      <c r="C382" t="s">
        <v>55</v>
      </c>
      <c r="D382" s="47">
        <v>761500</v>
      </c>
      <c r="E382" t="str">
        <f>_xlfn.XLOOKUP(C382,[4]Sheet1!$E$4:$E$44,[4]Sheet1!$F$4:$F$44)</f>
        <v>KUPANG ROTE</v>
      </c>
    </row>
    <row r="383" spans="1:5" x14ac:dyDescent="0.35">
      <c r="A383" s="43">
        <v>46244</v>
      </c>
      <c r="B383" t="s">
        <v>63</v>
      </c>
      <c r="C383" t="s">
        <v>80</v>
      </c>
      <c r="D383" s="47">
        <v>224000</v>
      </c>
      <c r="E383" t="str">
        <f>_xlfn.XLOOKUP(C383,[4]Sheet1!$E$4:$E$44,[4]Sheet1!$F$4:$F$44)</f>
        <v>FLORES TIMUR</v>
      </c>
    </row>
    <row r="384" spans="1:5" x14ac:dyDescent="0.35">
      <c r="A384" s="43">
        <v>46244</v>
      </c>
      <c r="B384" t="s">
        <v>63</v>
      </c>
      <c r="C384" t="s">
        <v>81</v>
      </c>
      <c r="D384" s="47">
        <v>11509500</v>
      </c>
      <c r="E384" t="str">
        <f>_xlfn.XLOOKUP(C384,[4]Sheet1!$E$4:$E$44,[4]Sheet1!$F$4:$F$44)</f>
        <v>LOMBOK</v>
      </c>
    </row>
    <row r="385" spans="1:5" x14ac:dyDescent="0.35">
      <c r="A385" s="43">
        <v>46244</v>
      </c>
      <c r="B385" t="s">
        <v>63</v>
      </c>
      <c r="C385" t="s">
        <v>82</v>
      </c>
      <c r="D385" s="47">
        <v>15290000</v>
      </c>
      <c r="E385" t="str">
        <f>_xlfn.XLOOKUP(C385,[4]Sheet1!$E$4:$E$44,[4]Sheet1!$F$4:$F$44)</f>
        <v>LOMBOK</v>
      </c>
    </row>
    <row r="386" spans="1:5" x14ac:dyDescent="0.35">
      <c r="A386" s="43">
        <v>46244</v>
      </c>
      <c r="B386" t="s">
        <v>63</v>
      </c>
      <c r="C386" t="s">
        <v>83</v>
      </c>
      <c r="D386" s="47">
        <v>3794000</v>
      </c>
      <c r="E386" t="str">
        <f>_xlfn.XLOOKUP(C386,[4]Sheet1!$E$4:$E$44,[4]Sheet1!$F$4:$F$44)</f>
        <v>LOMBOK</v>
      </c>
    </row>
    <row r="387" spans="1:5" x14ac:dyDescent="0.35">
      <c r="A387" s="43">
        <v>46244</v>
      </c>
      <c r="B387" t="s">
        <v>63</v>
      </c>
      <c r="C387" t="s">
        <v>84</v>
      </c>
      <c r="D387" s="47">
        <v>24796500</v>
      </c>
      <c r="E387" t="str">
        <f>_xlfn.XLOOKUP(C387,[4]Sheet1!$E$4:$E$44,[4]Sheet1!$F$4:$F$44)</f>
        <v>LOMBOK</v>
      </c>
    </row>
    <row r="388" spans="1:5" x14ac:dyDescent="0.35">
      <c r="A388" s="43">
        <v>46244</v>
      </c>
      <c r="B388" t="s">
        <v>63</v>
      </c>
      <c r="C388" t="s">
        <v>85</v>
      </c>
      <c r="D388" s="47">
        <v>94000</v>
      </c>
      <c r="E388" t="str">
        <f>_xlfn.XLOOKUP(C388,[4]Sheet1!$E$4:$E$44,[4]Sheet1!$F$4:$F$44)</f>
        <v>MALAKA TIMTIM BELU</v>
      </c>
    </row>
    <row r="389" spans="1:5" x14ac:dyDescent="0.35">
      <c r="A389" s="43">
        <v>46244</v>
      </c>
      <c r="B389" t="s">
        <v>63</v>
      </c>
      <c r="C389" t="s">
        <v>14</v>
      </c>
      <c r="D389" s="47">
        <v>1701000</v>
      </c>
      <c r="E389" t="str">
        <f>_xlfn.XLOOKUP(C389,[4]Sheet1!$E$4:$E$44,[4]Sheet1!$F$4:$F$44)</f>
        <v>MANGGARAI</v>
      </c>
    </row>
    <row r="390" spans="1:5" x14ac:dyDescent="0.35">
      <c r="A390" s="43">
        <v>46244</v>
      </c>
      <c r="B390" t="s">
        <v>63</v>
      </c>
      <c r="C390" t="s">
        <v>86</v>
      </c>
      <c r="D390" s="47">
        <v>839500</v>
      </c>
      <c r="E390" t="str">
        <f>_xlfn.XLOOKUP(C390,[4]Sheet1!$E$4:$E$44,[4]Sheet1!$F$4:$F$44)</f>
        <v>MANGGARAI</v>
      </c>
    </row>
    <row r="391" spans="1:5" x14ac:dyDescent="0.35">
      <c r="A391" s="43">
        <v>46244</v>
      </c>
      <c r="B391" t="s">
        <v>63</v>
      </c>
      <c r="C391" t="s">
        <v>87</v>
      </c>
      <c r="D391" s="47">
        <v>366000</v>
      </c>
      <c r="E391" t="str">
        <f>_xlfn.XLOOKUP(C391,[4]Sheet1!$E$4:$E$44,[4]Sheet1!$F$4:$F$44)</f>
        <v>MANGGARAI</v>
      </c>
    </row>
    <row r="392" spans="1:5" x14ac:dyDescent="0.35">
      <c r="A392" s="43">
        <v>46244</v>
      </c>
      <c r="B392" t="s">
        <v>63</v>
      </c>
      <c r="C392" t="s">
        <v>88</v>
      </c>
      <c r="D392" s="47">
        <v>220500</v>
      </c>
      <c r="E392" t="str">
        <f>_xlfn.XLOOKUP(C392,[4]Sheet1!$E$4:$E$44,[4]Sheet1!$F$4:$F$44)</f>
        <v>MANGGARAI</v>
      </c>
    </row>
    <row r="393" spans="1:5" x14ac:dyDescent="0.35">
      <c r="A393" s="43">
        <v>46244</v>
      </c>
      <c r="B393" t="s">
        <v>63</v>
      </c>
      <c r="C393" t="s">
        <v>89</v>
      </c>
      <c r="D393" s="47">
        <v>251000</v>
      </c>
      <c r="E393" t="str">
        <f>_xlfn.XLOOKUP(C393,[4]Sheet1!$E$4:$E$44,[4]Sheet1!$F$4:$F$44)</f>
        <v>MANGGARAI</v>
      </c>
    </row>
    <row r="394" spans="1:5" x14ac:dyDescent="0.35">
      <c r="A394" s="43">
        <v>46244</v>
      </c>
      <c r="B394" t="s">
        <v>63</v>
      </c>
      <c r="C394" t="s">
        <v>90</v>
      </c>
      <c r="D394" s="47">
        <v>562000</v>
      </c>
      <c r="E394" t="str">
        <f>_xlfn.XLOOKUP(C394,[4]Sheet1!$E$4:$E$44,[4]Sheet1!$F$4:$F$44)</f>
        <v>KUPANG ROTE</v>
      </c>
    </row>
    <row r="395" spans="1:5" x14ac:dyDescent="0.35">
      <c r="A395" s="43">
        <v>46244</v>
      </c>
      <c r="B395" t="s">
        <v>63</v>
      </c>
      <c r="C395" t="s">
        <v>92</v>
      </c>
      <c r="D395" s="47">
        <v>2549500</v>
      </c>
      <c r="E395" t="str">
        <f>_xlfn.XLOOKUP(C395,[4]Sheet1!$E$4:$E$44,[4]Sheet1!$F$4:$F$44)</f>
        <v>ENDE SIKKA</v>
      </c>
    </row>
    <row r="396" spans="1:5" x14ac:dyDescent="0.35">
      <c r="A396" s="43">
        <v>46244</v>
      </c>
      <c r="B396" t="s">
        <v>63</v>
      </c>
      <c r="C396" t="s">
        <v>93</v>
      </c>
      <c r="D396" s="47">
        <v>231000</v>
      </c>
      <c r="E396" t="str">
        <f>_xlfn.XLOOKUP(C396,[4]Sheet1!$E$4:$E$44,[4]Sheet1!$F$4:$F$44)</f>
        <v>SUMBA</v>
      </c>
    </row>
    <row r="397" spans="1:5" x14ac:dyDescent="0.35">
      <c r="A397" s="43">
        <v>46244</v>
      </c>
      <c r="B397" t="s">
        <v>63</v>
      </c>
      <c r="C397" t="s">
        <v>94</v>
      </c>
      <c r="D397" s="47">
        <v>1364500</v>
      </c>
      <c r="E397" t="str">
        <f>_xlfn.XLOOKUP(C397,[4]Sheet1!$E$4:$E$44,[4]Sheet1!$F$4:$F$44)</f>
        <v>SUMBA</v>
      </c>
    </row>
    <row r="398" spans="1:5" x14ac:dyDescent="0.35">
      <c r="A398" s="43">
        <v>46244</v>
      </c>
      <c r="B398" t="s">
        <v>63</v>
      </c>
      <c r="C398" t="s">
        <v>95</v>
      </c>
      <c r="D398" s="47">
        <v>464500</v>
      </c>
      <c r="E398" t="str">
        <f>_xlfn.XLOOKUP(C398,[4]Sheet1!$E$4:$E$44,[4]Sheet1!$F$4:$F$44)</f>
        <v>SUMBA</v>
      </c>
    </row>
    <row r="399" spans="1:5" x14ac:dyDescent="0.35">
      <c r="A399" s="43">
        <v>46244</v>
      </c>
      <c r="B399" t="s">
        <v>63</v>
      </c>
      <c r="C399" t="s">
        <v>96</v>
      </c>
      <c r="D399" s="47">
        <v>1458500</v>
      </c>
      <c r="E399" t="str">
        <f>_xlfn.XLOOKUP(C399,[4]Sheet1!$E$4:$E$44,[4]Sheet1!$F$4:$F$44)</f>
        <v>SUMBA</v>
      </c>
    </row>
    <row r="400" spans="1:5" x14ac:dyDescent="0.35">
      <c r="A400" s="43">
        <v>46244</v>
      </c>
      <c r="B400" t="s">
        <v>63</v>
      </c>
      <c r="C400" t="s">
        <v>97</v>
      </c>
      <c r="D400" s="47">
        <v>41366000</v>
      </c>
      <c r="E400" t="str">
        <f>_xlfn.XLOOKUP(C400,[4]Sheet1!$E$4:$E$44,[4]Sheet1!$F$4:$F$44)</f>
        <v>SUMBAWA BARAT</v>
      </c>
    </row>
    <row r="401" spans="1:5" x14ac:dyDescent="0.35">
      <c r="A401" s="43">
        <v>46244</v>
      </c>
      <c r="B401" t="s">
        <v>63</v>
      </c>
      <c r="C401" t="s">
        <v>16</v>
      </c>
      <c r="D401" s="47">
        <v>23891500</v>
      </c>
      <c r="E401" t="str">
        <f>_xlfn.XLOOKUP(C401,[4]Sheet1!$E$4:$E$44,[4]Sheet1!$F$4:$F$44)</f>
        <v>SUMBAWA BARAT</v>
      </c>
    </row>
    <row r="402" spans="1:5" x14ac:dyDescent="0.35">
      <c r="A402" s="43">
        <v>46244</v>
      </c>
      <c r="B402" t="s">
        <v>63</v>
      </c>
      <c r="C402" t="s">
        <v>98</v>
      </c>
      <c r="D402" s="47">
        <v>17335000</v>
      </c>
      <c r="E402" t="str">
        <f>_xlfn.XLOOKUP(C402,[4]Sheet1!$E$4:$E$44,[4]Sheet1!$F$4:$F$44)</f>
        <v>BALI BARAT</v>
      </c>
    </row>
    <row r="403" spans="1:5" x14ac:dyDescent="0.35">
      <c r="A403" s="43">
        <v>46244</v>
      </c>
      <c r="B403" t="s">
        <v>63</v>
      </c>
      <c r="C403" t="s">
        <v>99</v>
      </c>
      <c r="D403" s="47">
        <v>315500</v>
      </c>
      <c r="E403" t="str">
        <f>_xlfn.XLOOKUP(C403,[4]Sheet1!$E$4:$E$44,[4]Sheet1!$F$4:$F$44)</f>
        <v>MALAKA TIMTIM BELU</v>
      </c>
    </row>
    <row r="404" spans="1:5" x14ac:dyDescent="0.35">
      <c r="A404" s="43">
        <v>46244</v>
      </c>
      <c r="B404" t="s">
        <v>63</v>
      </c>
      <c r="C404" t="s">
        <v>100</v>
      </c>
      <c r="D404" s="47">
        <v>236000</v>
      </c>
      <c r="E404" t="str">
        <f>_xlfn.XLOOKUP(C404,[4]Sheet1!$E$4:$E$44,[4]Sheet1!$F$4:$F$44)</f>
        <v>MALAKA TIMTIM BELU</v>
      </c>
    </row>
    <row r="405" spans="1:5" x14ac:dyDescent="0.35">
      <c r="A405" s="43">
        <v>46245</v>
      </c>
      <c r="B405" t="s">
        <v>63</v>
      </c>
      <c r="C405" t="s">
        <v>64</v>
      </c>
      <c r="D405" s="47">
        <v>365500</v>
      </c>
      <c r="E405" t="str">
        <f>_xlfn.XLOOKUP(C405,[4]Sheet1!$E$4:$E$44,[4]Sheet1!$F$4:$F$44)</f>
        <v>FLORES TIMUR</v>
      </c>
    </row>
    <row r="406" spans="1:5" x14ac:dyDescent="0.35">
      <c r="A406" s="43">
        <v>46245</v>
      </c>
      <c r="B406" t="s">
        <v>63</v>
      </c>
      <c r="C406" t="s">
        <v>65</v>
      </c>
      <c r="D406" s="47">
        <v>165538500</v>
      </c>
      <c r="E406" t="str">
        <f>_xlfn.XLOOKUP(C406,[4]Sheet1!$E$4:$E$44,[4]Sheet1!$F$4:$F$44)</f>
        <v>BALI TENGAH</v>
      </c>
    </row>
    <row r="407" spans="1:5" x14ac:dyDescent="0.35">
      <c r="A407" s="43">
        <v>46245</v>
      </c>
      <c r="B407" t="s">
        <v>63</v>
      </c>
      <c r="C407" t="s">
        <v>66</v>
      </c>
      <c r="D407" s="47">
        <v>18682500</v>
      </c>
      <c r="E407" t="str">
        <f>_xlfn.XLOOKUP(C407,[4]Sheet1!$E$4:$E$44,[4]Sheet1!$F$4:$F$44)</f>
        <v>BALI TIMUR</v>
      </c>
    </row>
    <row r="408" spans="1:5" x14ac:dyDescent="0.35">
      <c r="A408" s="43">
        <v>46245</v>
      </c>
      <c r="B408" t="s">
        <v>63</v>
      </c>
      <c r="C408" t="s">
        <v>67</v>
      </c>
      <c r="D408" s="47">
        <v>482500</v>
      </c>
      <c r="E408" t="str">
        <f>_xlfn.XLOOKUP(C408,[4]Sheet1!$E$4:$E$44,[4]Sheet1!$F$4:$F$44)</f>
        <v>MALAKA TIMTIM BELU</v>
      </c>
    </row>
    <row r="409" spans="1:5" x14ac:dyDescent="0.35">
      <c r="A409" s="43">
        <v>46245</v>
      </c>
      <c r="B409" t="s">
        <v>63</v>
      </c>
      <c r="C409" t="s">
        <v>68</v>
      </c>
      <c r="D409" s="47">
        <v>7484000</v>
      </c>
      <c r="E409" t="str">
        <f>_xlfn.XLOOKUP(C409,[4]Sheet1!$E$4:$E$44,[4]Sheet1!$F$4:$F$44)</f>
        <v>SUMBAWA TIMUR</v>
      </c>
    </row>
    <row r="410" spans="1:5" x14ac:dyDescent="0.35">
      <c r="A410" s="43">
        <v>46245</v>
      </c>
      <c r="B410" t="s">
        <v>63</v>
      </c>
      <c r="C410" t="s">
        <v>69</v>
      </c>
      <c r="D410" s="47">
        <v>36083000</v>
      </c>
      <c r="E410" t="str">
        <f>_xlfn.XLOOKUP(C410,[4]Sheet1!$E$4:$E$44,[4]Sheet1!$F$4:$F$44)</f>
        <v>BALI BARAT</v>
      </c>
    </row>
    <row r="411" spans="1:5" x14ac:dyDescent="0.35">
      <c r="A411" s="43">
        <v>46245</v>
      </c>
      <c r="B411" t="s">
        <v>63</v>
      </c>
      <c r="C411" t="s">
        <v>70</v>
      </c>
      <c r="D411" s="47">
        <v>11917500</v>
      </c>
      <c r="E411" t="str">
        <f>_xlfn.XLOOKUP(C411,[4]Sheet1!$E$4:$E$44,[4]Sheet1!$F$4:$F$44)</f>
        <v>SUMBAWA TIMUR</v>
      </c>
    </row>
    <row r="412" spans="1:5" x14ac:dyDescent="0.35">
      <c r="A412" s="43">
        <v>46245</v>
      </c>
      <c r="B412" t="s">
        <v>63</v>
      </c>
      <c r="C412" t="s">
        <v>71</v>
      </c>
      <c r="D412" s="47">
        <v>422000</v>
      </c>
      <c r="E412" t="str">
        <f>_xlfn.XLOOKUP(C412,[4]Sheet1!$E$4:$E$44,[4]Sheet1!$F$4:$F$44)</f>
        <v>ENDE SIKKA</v>
      </c>
    </row>
    <row r="413" spans="1:5" x14ac:dyDescent="0.35">
      <c r="A413" s="43">
        <v>46245</v>
      </c>
      <c r="B413" t="s">
        <v>63</v>
      </c>
      <c r="C413" t="s">
        <v>10</v>
      </c>
      <c r="D413" s="47">
        <v>1697000</v>
      </c>
      <c r="E413" t="str">
        <f>_xlfn.XLOOKUP(C413,[4]Sheet1!$E$4:$E$44,[4]Sheet1!$F$4:$F$44)</f>
        <v>FLORES TIMUR</v>
      </c>
    </row>
    <row r="414" spans="1:5" x14ac:dyDescent="0.35">
      <c r="A414" s="43">
        <v>46245</v>
      </c>
      <c r="B414" t="s">
        <v>63</v>
      </c>
      <c r="C414" t="s">
        <v>72</v>
      </c>
      <c r="D414" s="47">
        <v>29108500</v>
      </c>
      <c r="E414" t="str">
        <f>_xlfn.XLOOKUP(C414,[4]Sheet1!$E$4:$E$44,[4]Sheet1!$F$4:$F$44)</f>
        <v>BALI TIMUR</v>
      </c>
    </row>
    <row r="415" spans="1:5" x14ac:dyDescent="0.35">
      <c r="A415" s="43">
        <v>46245</v>
      </c>
      <c r="B415" t="s">
        <v>63</v>
      </c>
      <c r="C415" t="s">
        <v>73</v>
      </c>
      <c r="D415" s="47">
        <v>10810500</v>
      </c>
      <c r="E415" t="str">
        <f>_xlfn.XLOOKUP(C415,[4]Sheet1!$E$4:$E$44,[4]Sheet1!$F$4:$F$44)</f>
        <v>BALI BARAT</v>
      </c>
    </row>
    <row r="416" spans="1:5" x14ac:dyDescent="0.35">
      <c r="A416" s="43">
        <v>46245</v>
      </c>
      <c r="B416" t="s">
        <v>63</v>
      </c>
      <c r="C416" t="s">
        <v>74</v>
      </c>
      <c r="D416" s="47">
        <v>18205500</v>
      </c>
      <c r="E416" t="str">
        <f>_xlfn.XLOOKUP(C416,[4]Sheet1!$E$4:$E$44,[4]Sheet1!$F$4:$F$44)</f>
        <v>BALI TIMUR</v>
      </c>
    </row>
    <row r="417" spans="1:5" x14ac:dyDescent="0.35">
      <c r="A417" s="43">
        <v>46245</v>
      </c>
      <c r="B417" t="s">
        <v>63</v>
      </c>
      <c r="C417" t="s">
        <v>75</v>
      </c>
      <c r="D417" s="47">
        <v>10611500</v>
      </c>
      <c r="E417" t="str">
        <f>_xlfn.XLOOKUP(C417,[4]Sheet1!$E$4:$E$44,[4]Sheet1!$F$4:$F$44)</f>
        <v>BALI TIMUR</v>
      </c>
    </row>
    <row r="418" spans="1:5" x14ac:dyDescent="0.35">
      <c r="A418" s="43">
        <v>46245</v>
      </c>
      <c r="B418" t="s">
        <v>63</v>
      </c>
      <c r="C418" t="s">
        <v>76</v>
      </c>
      <c r="D418" s="47">
        <v>5090000</v>
      </c>
      <c r="E418" t="str">
        <f>_xlfn.XLOOKUP(C418,[4]Sheet1!$E$4:$E$44,[4]Sheet1!$F$4:$F$44)</f>
        <v>SUMBAWA TIMUR</v>
      </c>
    </row>
    <row r="419" spans="1:5" x14ac:dyDescent="0.35">
      <c r="A419" s="43">
        <v>46245</v>
      </c>
      <c r="B419" t="s">
        <v>63</v>
      </c>
      <c r="C419" t="s">
        <v>77</v>
      </c>
      <c r="D419" s="47">
        <v>71531500</v>
      </c>
      <c r="E419" t="str">
        <f>_xlfn.XLOOKUP(C419,[4]Sheet1!$E$4:$E$44,[4]Sheet1!$F$4:$F$44)</f>
        <v>BALI TENGAH</v>
      </c>
    </row>
    <row r="420" spans="1:5" x14ac:dyDescent="0.35">
      <c r="A420" s="43">
        <v>46245</v>
      </c>
      <c r="B420" t="s">
        <v>63</v>
      </c>
      <c r="C420" t="s">
        <v>78</v>
      </c>
      <c r="D420" s="47">
        <v>1853500</v>
      </c>
      <c r="E420" t="str">
        <f>_xlfn.XLOOKUP(C420,[4]Sheet1!$E$4:$E$44,[4]Sheet1!$F$4:$F$44)</f>
        <v>KUPANG ROTE</v>
      </c>
    </row>
    <row r="421" spans="1:5" x14ac:dyDescent="0.35">
      <c r="A421" s="43">
        <v>46245</v>
      </c>
      <c r="B421" t="s">
        <v>63</v>
      </c>
      <c r="C421" t="s">
        <v>79</v>
      </c>
      <c r="D421" s="47">
        <v>5869500</v>
      </c>
      <c r="E421" t="str">
        <f>_xlfn.XLOOKUP(C421,[4]Sheet1!$E$4:$E$44,[4]Sheet1!$F$4:$F$44)</f>
        <v>LOMBOK</v>
      </c>
    </row>
    <row r="422" spans="1:5" x14ac:dyDescent="0.35">
      <c r="A422" s="43">
        <v>46245</v>
      </c>
      <c r="B422" t="s">
        <v>63</v>
      </c>
      <c r="C422" t="s">
        <v>55</v>
      </c>
      <c r="D422" s="47">
        <v>858500</v>
      </c>
      <c r="E422" t="str">
        <f>_xlfn.XLOOKUP(C422,[4]Sheet1!$E$4:$E$44,[4]Sheet1!$F$4:$F$44)</f>
        <v>KUPANG ROTE</v>
      </c>
    </row>
    <row r="423" spans="1:5" x14ac:dyDescent="0.35">
      <c r="A423" s="43">
        <v>46245</v>
      </c>
      <c r="B423" t="s">
        <v>63</v>
      </c>
      <c r="C423" t="s">
        <v>80</v>
      </c>
      <c r="D423" s="47">
        <v>338000</v>
      </c>
      <c r="E423" t="str">
        <f>_xlfn.XLOOKUP(C423,[4]Sheet1!$E$4:$E$44,[4]Sheet1!$F$4:$F$44)</f>
        <v>FLORES TIMUR</v>
      </c>
    </row>
    <row r="424" spans="1:5" x14ac:dyDescent="0.35">
      <c r="A424" s="43">
        <v>46245</v>
      </c>
      <c r="B424" t="s">
        <v>63</v>
      </c>
      <c r="C424" t="s">
        <v>81</v>
      </c>
      <c r="D424" s="47">
        <v>12745500</v>
      </c>
      <c r="E424" t="str">
        <f>_xlfn.XLOOKUP(C424,[4]Sheet1!$E$4:$E$44,[4]Sheet1!$F$4:$F$44)</f>
        <v>LOMBOK</v>
      </c>
    </row>
    <row r="425" spans="1:5" x14ac:dyDescent="0.35">
      <c r="A425" s="43">
        <v>46245</v>
      </c>
      <c r="B425" t="s">
        <v>63</v>
      </c>
      <c r="C425" t="s">
        <v>82</v>
      </c>
      <c r="D425" s="47">
        <v>15080000</v>
      </c>
      <c r="E425" t="str">
        <f>_xlfn.XLOOKUP(C425,[4]Sheet1!$E$4:$E$44,[4]Sheet1!$F$4:$F$44)</f>
        <v>LOMBOK</v>
      </c>
    </row>
    <row r="426" spans="1:5" x14ac:dyDescent="0.35">
      <c r="A426" s="43">
        <v>46245</v>
      </c>
      <c r="B426" t="s">
        <v>63</v>
      </c>
      <c r="C426" t="s">
        <v>83</v>
      </c>
      <c r="D426" s="47">
        <v>6409000</v>
      </c>
      <c r="E426" t="str">
        <f>_xlfn.XLOOKUP(C426,[4]Sheet1!$E$4:$E$44,[4]Sheet1!$F$4:$F$44)</f>
        <v>LOMBOK</v>
      </c>
    </row>
    <row r="427" spans="1:5" x14ac:dyDescent="0.35">
      <c r="A427" s="43">
        <v>46245</v>
      </c>
      <c r="B427" t="s">
        <v>63</v>
      </c>
      <c r="C427" t="s">
        <v>84</v>
      </c>
      <c r="D427" s="47">
        <v>23975500</v>
      </c>
      <c r="E427" t="str">
        <f>_xlfn.XLOOKUP(C427,[4]Sheet1!$E$4:$E$44,[4]Sheet1!$F$4:$F$44)</f>
        <v>LOMBOK</v>
      </c>
    </row>
    <row r="428" spans="1:5" x14ac:dyDescent="0.35">
      <c r="A428" s="43">
        <v>46245</v>
      </c>
      <c r="B428" t="s">
        <v>63</v>
      </c>
      <c r="C428" t="s">
        <v>85</v>
      </c>
      <c r="D428" s="47">
        <v>129500</v>
      </c>
      <c r="E428" t="str">
        <f>_xlfn.XLOOKUP(C428,[4]Sheet1!$E$4:$E$44,[4]Sheet1!$F$4:$F$44)</f>
        <v>MALAKA TIMTIM BELU</v>
      </c>
    </row>
    <row r="429" spans="1:5" x14ac:dyDescent="0.35">
      <c r="A429" s="43">
        <v>46245</v>
      </c>
      <c r="B429" t="s">
        <v>63</v>
      </c>
      <c r="C429" t="s">
        <v>14</v>
      </c>
      <c r="D429" s="47">
        <v>1414500</v>
      </c>
      <c r="E429" t="str">
        <f>_xlfn.XLOOKUP(C429,[4]Sheet1!$E$4:$E$44,[4]Sheet1!$F$4:$F$44)</f>
        <v>MANGGARAI</v>
      </c>
    </row>
    <row r="430" spans="1:5" x14ac:dyDescent="0.35">
      <c r="A430" s="43">
        <v>46245</v>
      </c>
      <c r="B430" t="s">
        <v>63</v>
      </c>
      <c r="C430" t="s">
        <v>86</v>
      </c>
      <c r="D430" s="47">
        <v>1655000</v>
      </c>
      <c r="E430" t="str">
        <f>_xlfn.XLOOKUP(C430,[4]Sheet1!$E$4:$E$44,[4]Sheet1!$F$4:$F$44)</f>
        <v>MANGGARAI</v>
      </c>
    </row>
    <row r="431" spans="1:5" x14ac:dyDescent="0.35">
      <c r="A431" s="43">
        <v>46245</v>
      </c>
      <c r="B431" t="s">
        <v>63</v>
      </c>
      <c r="C431" t="s">
        <v>87</v>
      </c>
      <c r="D431" s="47">
        <v>466000</v>
      </c>
      <c r="E431" t="str">
        <f>_xlfn.XLOOKUP(C431,[4]Sheet1!$E$4:$E$44,[4]Sheet1!$F$4:$F$44)</f>
        <v>MANGGARAI</v>
      </c>
    </row>
    <row r="432" spans="1:5" x14ac:dyDescent="0.35">
      <c r="A432" s="43">
        <v>46245</v>
      </c>
      <c r="B432" t="s">
        <v>63</v>
      </c>
      <c r="C432" t="s">
        <v>88</v>
      </c>
      <c r="D432" s="47">
        <v>236500</v>
      </c>
      <c r="E432" t="str">
        <f>_xlfn.XLOOKUP(C432,[4]Sheet1!$E$4:$E$44,[4]Sheet1!$F$4:$F$44)</f>
        <v>MANGGARAI</v>
      </c>
    </row>
    <row r="433" spans="1:5" x14ac:dyDescent="0.35">
      <c r="A433" s="43">
        <v>46245</v>
      </c>
      <c r="B433" t="s">
        <v>63</v>
      </c>
      <c r="C433" t="s">
        <v>89</v>
      </c>
      <c r="D433" s="47">
        <v>224500</v>
      </c>
      <c r="E433" t="str">
        <f>_xlfn.XLOOKUP(C433,[4]Sheet1!$E$4:$E$44,[4]Sheet1!$F$4:$F$44)</f>
        <v>MANGGARAI</v>
      </c>
    </row>
    <row r="434" spans="1:5" x14ac:dyDescent="0.35">
      <c r="A434" s="43">
        <v>46245</v>
      </c>
      <c r="B434" t="s">
        <v>63</v>
      </c>
      <c r="C434" t="s">
        <v>90</v>
      </c>
      <c r="D434" s="47">
        <v>396500</v>
      </c>
      <c r="E434" t="str">
        <f>_xlfn.XLOOKUP(C434,[4]Sheet1!$E$4:$E$44,[4]Sheet1!$F$4:$F$44)</f>
        <v>KUPANG ROTE</v>
      </c>
    </row>
    <row r="435" spans="1:5" x14ac:dyDescent="0.35">
      <c r="A435" s="43">
        <v>46245</v>
      </c>
      <c r="B435" t="s">
        <v>63</v>
      </c>
      <c r="C435" t="s">
        <v>91</v>
      </c>
      <c r="D435" s="47">
        <v>32500</v>
      </c>
      <c r="E435" t="str">
        <f>_xlfn.XLOOKUP(C435,[4]Sheet1!$E$4:$E$44,[4]Sheet1!$F$4:$F$44)</f>
        <v>SUMBA</v>
      </c>
    </row>
    <row r="436" spans="1:5" x14ac:dyDescent="0.35">
      <c r="A436" s="43">
        <v>46245</v>
      </c>
      <c r="B436" t="s">
        <v>63</v>
      </c>
      <c r="C436" t="s">
        <v>92</v>
      </c>
      <c r="D436" s="47">
        <v>2834500</v>
      </c>
      <c r="E436" t="str">
        <f>_xlfn.XLOOKUP(C436,[4]Sheet1!$E$4:$E$44,[4]Sheet1!$F$4:$F$44)</f>
        <v>ENDE SIKKA</v>
      </c>
    </row>
    <row r="437" spans="1:5" x14ac:dyDescent="0.35">
      <c r="A437" s="43">
        <v>46245</v>
      </c>
      <c r="B437" t="s">
        <v>63</v>
      </c>
      <c r="C437" t="s">
        <v>93</v>
      </c>
      <c r="D437" s="47">
        <v>609500</v>
      </c>
      <c r="E437" t="str">
        <f>_xlfn.XLOOKUP(C437,[4]Sheet1!$E$4:$E$44,[4]Sheet1!$F$4:$F$44)</f>
        <v>SUMBA</v>
      </c>
    </row>
    <row r="438" spans="1:5" x14ac:dyDescent="0.35">
      <c r="A438" s="43">
        <v>46245</v>
      </c>
      <c r="B438" t="s">
        <v>63</v>
      </c>
      <c r="C438" t="s">
        <v>94</v>
      </c>
      <c r="D438" s="47">
        <v>1148000</v>
      </c>
      <c r="E438" t="str">
        <f>_xlfn.XLOOKUP(C438,[4]Sheet1!$E$4:$E$44,[4]Sheet1!$F$4:$F$44)</f>
        <v>SUMBA</v>
      </c>
    </row>
    <row r="439" spans="1:5" x14ac:dyDescent="0.35">
      <c r="A439" s="43">
        <v>46245</v>
      </c>
      <c r="B439" t="s">
        <v>63</v>
      </c>
      <c r="C439" t="s">
        <v>95</v>
      </c>
      <c r="D439" s="47">
        <v>354500</v>
      </c>
      <c r="E439" t="str">
        <f>_xlfn.XLOOKUP(C439,[4]Sheet1!$E$4:$E$44,[4]Sheet1!$F$4:$F$44)</f>
        <v>SUMBA</v>
      </c>
    </row>
    <row r="440" spans="1:5" x14ac:dyDescent="0.35">
      <c r="A440" s="43">
        <v>46245</v>
      </c>
      <c r="B440" t="s">
        <v>63</v>
      </c>
      <c r="C440" t="s">
        <v>96</v>
      </c>
      <c r="D440" s="47">
        <v>1913500</v>
      </c>
      <c r="E440" t="str">
        <f>_xlfn.XLOOKUP(C440,[4]Sheet1!$E$4:$E$44,[4]Sheet1!$F$4:$F$44)</f>
        <v>SUMBA</v>
      </c>
    </row>
    <row r="441" spans="1:5" x14ac:dyDescent="0.35">
      <c r="A441" s="43">
        <v>46245</v>
      </c>
      <c r="B441" t="s">
        <v>63</v>
      </c>
      <c r="C441" t="s">
        <v>97</v>
      </c>
      <c r="D441" s="47">
        <v>39360000</v>
      </c>
      <c r="E441" t="str">
        <f>_xlfn.XLOOKUP(C441,[4]Sheet1!$E$4:$E$44,[4]Sheet1!$F$4:$F$44)</f>
        <v>SUMBAWA BARAT</v>
      </c>
    </row>
    <row r="442" spans="1:5" x14ac:dyDescent="0.35">
      <c r="A442" s="43">
        <v>46245</v>
      </c>
      <c r="B442" t="s">
        <v>63</v>
      </c>
      <c r="C442" t="s">
        <v>16</v>
      </c>
      <c r="D442" s="47">
        <v>23008500</v>
      </c>
      <c r="E442" t="str">
        <f>_xlfn.XLOOKUP(C442,[4]Sheet1!$E$4:$E$44,[4]Sheet1!$F$4:$F$44)</f>
        <v>SUMBAWA BARAT</v>
      </c>
    </row>
    <row r="443" spans="1:5" x14ac:dyDescent="0.35">
      <c r="A443" s="43">
        <v>46245</v>
      </c>
      <c r="B443" t="s">
        <v>63</v>
      </c>
      <c r="C443" t="s">
        <v>98</v>
      </c>
      <c r="D443" s="47">
        <v>15492000</v>
      </c>
      <c r="E443" t="str">
        <f>_xlfn.XLOOKUP(C443,[4]Sheet1!$E$4:$E$44,[4]Sheet1!$F$4:$F$44)</f>
        <v>BALI BARAT</v>
      </c>
    </row>
    <row r="444" spans="1:5" x14ac:dyDescent="0.35">
      <c r="A444" s="43">
        <v>46245</v>
      </c>
      <c r="B444" t="s">
        <v>63</v>
      </c>
      <c r="C444" t="s">
        <v>99</v>
      </c>
      <c r="D444" s="47">
        <v>893000</v>
      </c>
      <c r="E444" t="str">
        <f>_xlfn.XLOOKUP(C444,[4]Sheet1!$E$4:$E$44,[4]Sheet1!$F$4:$F$44)</f>
        <v>MALAKA TIMTIM BELU</v>
      </c>
    </row>
    <row r="445" spans="1:5" x14ac:dyDescent="0.35">
      <c r="A445" s="43">
        <v>46245</v>
      </c>
      <c r="B445" t="s">
        <v>63</v>
      </c>
      <c r="C445" t="s">
        <v>100</v>
      </c>
      <c r="D445" s="47">
        <v>739500</v>
      </c>
      <c r="E445" t="str">
        <f>_xlfn.XLOOKUP(C445,[4]Sheet1!$E$4:$E$44,[4]Sheet1!$F$4:$F$44)</f>
        <v>MALAKA TIMTIM BELU</v>
      </c>
    </row>
    <row r="446" spans="1:5" x14ac:dyDescent="0.35">
      <c r="A446" s="43">
        <v>46246</v>
      </c>
      <c r="B446" t="s">
        <v>63</v>
      </c>
      <c r="C446" t="s">
        <v>64</v>
      </c>
      <c r="D446" s="47">
        <v>85000</v>
      </c>
      <c r="E446" t="str">
        <f>_xlfn.XLOOKUP(C446,[4]Sheet1!$E$4:$E$44,[4]Sheet1!$F$4:$F$44)</f>
        <v>FLORES TIMUR</v>
      </c>
    </row>
    <row r="447" spans="1:5" x14ac:dyDescent="0.35">
      <c r="A447" s="43">
        <v>46246</v>
      </c>
      <c r="B447" t="s">
        <v>63</v>
      </c>
      <c r="C447" t="s">
        <v>65</v>
      </c>
      <c r="D447" s="47">
        <v>174181000</v>
      </c>
      <c r="E447" t="str">
        <f>_xlfn.XLOOKUP(C447,[4]Sheet1!$E$4:$E$44,[4]Sheet1!$F$4:$F$44)</f>
        <v>BALI TENGAH</v>
      </c>
    </row>
    <row r="448" spans="1:5" x14ac:dyDescent="0.35">
      <c r="A448" s="43">
        <v>46246</v>
      </c>
      <c r="B448" t="s">
        <v>63</v>
      </c>
      <c r="C448" t="s">
        <v>66</v>
      </c>
      <c r="D448" s="47">
        <v>20278500</v>
      </c>
      <c r="E448" t="str">
        <f>_xlfn.XLOOKUP(C448,[4]Sheet1!$E$4:$E$44,[4]Sheet1!$F$4:$F$44)</f>
        <v>BALI TIMUR</v>
      </c>
    </row>
    <row r="449" spans="1:5" x14ac:dyDescent="0.35">
      <c r="A449" s="43">
        <v>46246</v>
      </c>
      <c r="B449" t="s">
        <v>63</v>
      </c>
      <c r="C449" t="s">
        <v>67</v>
      </c>
      <c r="D449" s="47">
        <v>279000</v>
      </c>
      <c r="E449" t="str">
        <f>_xlfn.XLOOKUP(C449,[4]Sheet1!$E$4:$E$44,[4]Sheet1!$F$4:$F$44)</f>
        <v>MALAKA TIMTIM BELU</v>
      </c>
    </row>
    <row r="450" spans="1:5" x14ac:dyDescent="0.35">
      <c r="A450" s="43">
        <v>46246</v>
      </c>
      <c r="B450" t="s">
        <v>63</v>
      </c>
      <c r="C450" t="s">
        <v>68</v>
      </c>
      <c r="D450" s="47">
        <v>7011500</v>
      </c>
      <c r="E450" t="str">
        <f>_xlfn.XLOOKUP(C450,[4]Sheet1!$E$4:$E$44,[4]Sheet1!$F$4:$F$44)</f>
        <v>SUMBAWA TIMUR</v>
      </c>
    </row>
    <row r="451" spans="1:5" x14ac:dyDescent="0.35">
      <c r="A451" s="43">
        <v>46246</v>
      </c>
      <c r="B451" t="s">
        <v>63</v>
      </c>
      <c r="C451" t="s">
        <v>69</v>
      </c>
      <c r="D451" s="47">
        <v>35078500</v>
      </c>
      <c r="E451" t="str">
        <f>_xlfn.XLOOKUP(C451,[4]Sheet1!$E$4:$E$44,[4]Sheet1!$F$4:$F$44)</f>
        <v>BALI BARAT</v>
      </c>
    </row>
    <row r="452" spans="1:5" x14ac:dyDescent="0.35">
      <c r="A452" s="43">
        <v>46246</v>
      </c>
      <c r="B452" t="s">
        <v>63</v>
      </c>
      <c r="C452" t="s">
        <v>70</v>
      </c>
      <c r="D452" s="47">
        <v>23168000</v>
      </c>
      <c r="E452" t="str">
        <f>_xlfn.XLOOKUP(C452,[4]Sheet1!$E$4:$E$44,[4]Sheet1!$F$4:$F$44)</f>
        <v>SUMBAWA TIMUR</v>
      </c>
    </row>
    <row r="453" spans="1:5" x14ac:dyDescent="0.35">
      <c r="A453" s="43">
        <v>46246</v>
      </c>
      <c r="B453" t="s">
        <v>63</v>
      </c>
      <c r="C453" t="s">
        <v>71</v>
      </c>
      <c r="D453" s="47">
        <v>381000</v>
      </c>
      <c r="E453" t="str">
        <f>_xlfn.XLOOKUP(C453,[4]Sheet1!$E$4:$E$44,[4]Sheet1!$F$4:$F$44)</f>
        <v>ENDE SIKKA</v>
      </c>
    </row>
    <row r="454" spans="1:5" x14ac:dyDescent="0.35">
      <c r="A454" s="43">
        <v>46246</v>
      </c>
      <c r="B454" t="s">
        <v>63</v>
      </c>
      <c r="C454" t="s">
        <v>10</v>
      </c>
      <c r="D454" s="47">
        <v>1482899</v>
      </c>
      <c r="E454" t="str">
        <f>_xlfn.XLOOKUP(C454,[4]Sheet1!$E$4:$E$44,[4]Sheet1!$F$4:$F$44)</f>
        <v>FLORES TIMUR</v>
      </c>
    </row>
    <row r="455" spans="1:5" x14ac:dyDescent="0.35">
      <c r="A455" s="43">
        <v>46246</v>
      </c>
      <c r="B455" t="s">
        <v>63</v>
      </c>
      <c r="C455" t="s">
        <v>72</v>
      </c>
      <c r="D455" s="47">
        <v>24498000</v>
      </c>
      <c r="E455" t="str">
        <f>_xlfn.XLOOKUP(C455,[4]Sheet1!$E$4:$E$44,[4]Sheet1!$F$4:$F$44)</f>
        <v>BALI TIMUR</v>
      </c>
    </row>
    <row r="456" spans="1:5" x14ac:dyDescent="0.35">
      <c r="A456" s="43">
        <v>46246</v>
      </c>
      <c r="B456" t="s">
        <v>63</v>
      </c>
      <c r="C456" t="s">
        <v>73</v>
      </c>
      <c r="D456" s="47">
        <v>11057000</v>
      </c>
      <c r="E456" t="str">
        <f>_xlfn.XLOOKUP(C456,[4]Sheet1!$E$4:$E$44,[4]Sheet1!$F$4:$F$44)</f>
        <v>BALI BARAT</v>
      </c>
    </row>
    <row r="457" spans="1:5" x14ac:dyDescent="0.35">
      <c r="A457" s="43">
        <v>46246</v>
      </c>
      <c r="B457" t="s">
        <v>63</v>
      </c>
      <c r="C457" t="s">
        <v>74</v>
      </c>
      <c r="D457" s="47">
        <v>17351500</v>
      </c>
      <c r="E457" t="str">
        <f>_xlfn.XLOOKUP(C457,[4]Sheet1!$E$4:$E$44,[4]Sheet1!$F$4:$F$44)</f>
        <v>BALI TIMUR</v>
      </c>
    </row>
    <row r="458" spans="1:5" x14ac:dyDescent="0.35">
      <c r="A458" s="43">
        <v>46246</v>
      </c>
      <c r="B458" t="s">
        <v>63</v>
      </c>
      <c r="C458" t="s">
        <v>75</v>
      </c>
      <c r="D458" s="47">
        <v>10513000</v>
      </c>
      <c r="E458" t="str">
        <f>_xlfn.XLOOKUP(C458,[4]Sheet1!$E$4:$E$44,[4]Sheet1!$F$4:$F$44)</f>
        <v>BALI TIMUR</v>
      </c>
    </row>
    <row r="459" spans="1:5" x14ac:dyDescent="0.35">
      <c r="A459" s="43">
        <v>46246</v>
      </c>
      <c r="B459" t="s">
        <v>63</v>
      </c>
      <c r="C459" t="s">
        <v>76</v>
      </c>
      <c r="D459" s="47">
        <v>5092000</v>
      </c>
      <c r="E459" t="str">
        <f>_xlfn.XLOOKUP(C459,[4]Sheet1!$E$4:$E$44,[4]Sheet1!$F$4:$F$44)</f>
        <v>SUMBAWA TIMUR</v>
      </c>
    </row>
    <row r="460" spans="1:5" x14ac:dyDescent="0.35">
      <c r="A460" s="43">
        <v>46246</v>
      </c>
      <c r="B460" t="s">
        <v>63</v>
      </c>
      <c r="C460" t="s">
        <v>77</v>
      </c>
      <c r="D460" s="47">
        <v>67375500</v>
      </c>
      <c r="E460" t="str">
        <f>_xlfn.XLOOKUP(C460,[4]Sheet1!$E$4:$E$44,[4]Sheet1!$F$4:$F$44)</f>
        <v>BALI TENGAH</v>
      </c>
    </row>
    <row r="461" spans="1:5" x14ac:dyDescent="0.35">
      <c r="A461" s="43">
        <v>46246</v>
      </c>
      <c r="B461" t="s">
        <v>63</v>
      </c>
      <c r="C461" t="s">
        <v>78</v>
      </c>
      <c r="D461" s="47">
        <v>1705500</v>
      </c>
      <c r="E461" t="str">
        <f>_xlfn.XLOOKUP(C461,[4]Sheet1!$E$4:$E$44,[4]Sheet1!$F$4:$F$44)</f>
        <v>KUPANG ROTE</v>
      </c>
    </row>
    <row r="462" spans="1:5" x14ac:dyDescent="0.35">
      <c r="A462" s="43">
        <v>46246</v>
      </c>
      <c r="B462" t="s">
        <v>63</v>
      </c>
      <c r="C462" t="s">
        <v>79</v>
      </c>
      <c r="D462" s="47">
        <v>5306000</v>
      </c>
      <c r="E462" t="str">
        <f>_xlfn.XLOOKUP(C462,[4]Sheet1!$E$4:$E$44,[4]Sheet1!$F$4:$F$44)</f>
        <v>LOMBOK</v>
      </c>
    </row>
    <row r="463" spans="1:5" x14ac:dyDescent="0.35">
      <c r="A463" s="43">
        <v>46246</v>
      </c>
      <c r="B463" t="s">
        <v>63</v>
      </c>
      <c r="C463" t="s">
        <v>55</v>
      </c>
      <c r="D463" s="47">
        <v>919000</v>
      </c>
      <c r="E463" t="str">
        <f>_xlfn.XLOOKUP(C463,[4]Sheet1!$E$4:$E$44,[4]Sheet1!$F$4:$F$44)</f>
        <v>KUPANG ROTE</v>
      </c>
    </row>
    <row r="464" spans="1:5" x14ac:dyDescent="0.35">
      <c r="A464" s="43">
        <v>46246</v>
      </c>
      <c r="B464" t="s">
        <v>63</v>
      </c>
      <c r="C464" t="s">
        <v>80</v>
      </c>
      <c r="D464" s="47">
        <v>398500</v>
      </c>
      <c r="E464" t="str">
        <f>_xlfn.XLOOKUP(C464,[4]Sheet1!$E$4:$E$44,[4]Sheet1!$F$4:$F$44)</f>
        <v>FLORES TIMUR</v>
      </c>
    </row>
    <row r="465" spans="1:5" x14ac:dyDescent="0.35">
      <c r="A465" s="43">
        <v>46246</v>
      </c>
      <c r="B465" t="s">
        <v>63</v>
      </c>
      <c r="C465" t="s">
        <v>81</v>
      </c>
      <c r="D465" s="47">
        <v>10260500</v>
      </c>
      <c r="E465" t="str">
        <f>_xlfn.XLOOKUP(C465,[4]Sheet1!$E$4:$E$44,[4]Sheet1!$F$4:$F$44)</f>
        <v>LOMBOK</v>
      </c>
    </row>
    <row r="466" spans="1:5" x14ac:dyDescent="0.35">
      <c r="A466" s="43">
        <v>46246</v>
      </c>
      <c r="B466" t="s">
        <v>63</v>
      </c>
      <c r="C466" t="s">
        <v>82</v>
      </c>
      <c r="D466" s="47">
        <v>14460000</v>
      </c>
      <c r="E466" t="str">
        <f>_xlfn.XLOOKUP(C466,[4]Sheet1!$E$4:$E$44,[4]Sheet1!$F$4:$F$44)</f>
        <v>LOMBOK</v>
      </c>
    </row>
    <row r="467" spans="1:5" x14ac:dyDescent="0.35">
      <c r="A467" s="43">
        <v>46246</v>
      </c>
      <c r="B467" t="s">
        <v>63</v>
      </c>
      <c r="C467" t="s">
        <v>83</v>
      </c>
      <c r="D467" s="47">
        <v>4425000</v>
      </c>
      <c r="E467" t="str">
        <f>_xlfn.XLOOKUP(C467,[4]Sheet1!$E$4:$E$44,[4]Sheet1!$F$4:$F$44)</f>
        <v>LOMBOK</v>
      </c>
    </row>
    <row r="468" spans="1:5" x14ac:dyDescent="0.35">
      <c r="A468" s="43">
        <v>46246</v>
      </c>
      <c r="B468" t="s">
        <v>63</v>
      </c>
      <c r="C468" t="s">
        <v>84</v>
      </c>
      <c r="D468" s="47">
        <v>24222500</v>
      </c>
      <c r="E468" t="str">
        <f>_xlfn.XLOOKUP(C468,[4]Sheet1!$E$4:$E$44,[4]Sheet1!$F$4:$F$44)</f>
        <v>LOMBOK</v>
      </c>
    </row>
    <row r="469" spans="1:5" x14ac:dyDescent="0.35">
      <c r="A469" s="43">
        <v>46246</v>
      </c>
      <c r="B469" t="s">
        <v>63</v>
      </c>
      <c r="C469" t="s">
        <v>85</v>
      </c>
      <c r="D469" s="47">
        <v>199500</v>
      </c>
      <c r="E469" t="str">
        <f>_xlfn.XLOOKUP(C469,[4]Sheet1!$E$4:$E$44,[4]Sheet1!$F$4:$F$44)</f>
        <v>MALAKA TIMTIM BELU</v>
      </c>
    </row>
    <row r="470" spans="1:5" x14ac:dyDescent="0.35">
      <c r="A470" s="43">
        <v>46246</v>
      </c>
      <c r="B470" t="s">
        <v>63</v>
      </c>
      <c r="C470" t="s">
        <v>14</v>
      </c>
      <c r="D470" s="47">
        <v>834500</v>
      </c>
      <c r="E470" t="str">
        <f>_xlfn.XLOOKUP(C470,[4]Sheet1!$E$4:$E$44,[4]Sheet1!$F$4:$F$44)</f>
        <v>MANGGARAI</v>
      </c>
    </row>
    <row r="471" spans="1:5" x14ac:dyDescent="0.35">
      <c r="A471" s="43">
        <v>46246</v>
      </c>
      <c r="B471" t="s">
        <v>63</v>
      </c>
      <c r="C471" t="s">
        <v>86</v>
      </c>
      <c r="D471" s="47">
        <v>1015000</v>
      </c>
      <c r="E471" t="str">
        <f>_xlfn.XLOOKUP(C471,[4]Sheet1!$E$4:$E$44,[4]Sheet1!$F$4:$F$44)</f>
        <v>MANGGARAI</v>
      </c>
    </row>
    <row r="472" spans="1:5" x14ac:dyDescent="0.35">
      <c r="A472" s="43">
        <v>46246</v>
      </c>
      <c r="B472" t="s">
        <v>63</v>
      </c>
      <c r="C472" t="s">
        <v>87</v>
      </c>
      <c r="D472" s="47">
        <v>542000</v>
      </c>
      <c r="E472" t="str">
        <f>_xlfn.XLOOKUP(C472,[4]Sheet1!$E$4:$E$44,[4]Sheet1!$F$4:$F$44)</f>
        <v>MANGGARAI</v>
      </c>
    </row>
    <row r="473" spans="1:5" x14ac:dyDescent="0.35">
      <c r="A473" s="43">
        <v>46246</v>
      </c>
      <c r="B473" t="s">
        <v>63</v>
      </c>
      <c r="C473" t="s">
        <v>88</v>
      </c>
      <c r="D473" s="47">
        <v>135000</v>
      </c>
      <c r="E473" t="str">
        <f>_xlfn.XLOOKUP(C473,[4]Sheet1!$E$4:$E$44,[4]Sheet1!$F$4:$F$44)</f>
        <v>MANGGARAI</v>
      </c>
    </row>
    <row r="474" spans="1:5" x14ac:dyDescent="0.35">
      <c r="A474" s="43">
        <v>46246</v>
      </c>
      <c r="B474" t="s">
        <v>63</v>
      </c>
      <c r="C474" t="s">
        <v>89</v>
      </c>
      <c r="D474" s="47">
        <v>130000</v>
      </c>
      <c r="E474" t="str">
        <f>_xlfn.XLOOKUP(C474,[4]Sheet1!$E$4:$E$44,[4]Sheet1!$F$4:$F$44)</f>
        <v>MANGGARAI</v>
      </c>
    </row>
    <row r="475" spans="1:5" x14ac:dyDescent="0.35">
      <c r="A475" s="43">
        <v>46246</v>
      </c>
      <c r="B475" t="s">
        <v>63</v>
      </c>
      <c r="C475" t="s">
        <v>90</v>
      </c>
      <c r="D475" s="47">
        <v>297000</v>
      </c>
      <c r="E475" t="str">
        <f>_xlfn.XLOOKUP(C475,[4]Sheet1!$E$4:$E$44,[4]Sheet1!$F$4:$F$44)</f>
        <v>KUPANG ROTE</v>
      </c>
    </row>
    <row r="476" spans="1:5" x14ac:dyDescent="0.35">
      <c r="A476" s="43">
        <v>46246</v>
      </c>
      <c r="B476" t="s">
        <v>63</v>
      </c>
      <c r="C476" t="s">
        <v>91</v>
      </c>
      <c r="D476" s="47">
        <v>25000</v>
      </c>
      <c r="E476" t="str">
        <f>_xlfn.XLOOKUP(C476,[4]Sheet1!$E$4:$E$44,[4]Sheet1!$F$4:$F$44)</f>
        <v>SUMBA</v>
      </c>
    </row>
    <row r="477" spans="1:5" x14ac:dyDescent="0.35">
      <c r="A477" s="43">
        <v>46246</v>
      </c>
      <c r="B477" t="s">
        <v>63</v>
      </c>
      <c r="C477" t="s">
        <v>92</v>
      </c>
      <c r="D477" s="47">
        <v>2217500</v>
      </c>
      <c r="E477" t="str">
        <f>_xlfn.XLOOKUP(C477,[4]Sheet1!$E$4:$E$44,[4]Sheet1!$F$4:$F$44)</f>
        <v>ENDE SIKKA</v>
      </c>
    </row>
    <row r="478" spans="1:5" x14ac:dyDescent="0.35">
      <c r="A478" s="43">
        <v>46246</v>
      </c>
      <c r="B478" t="s">
        <v>63</v>
      </c>
      <c r="C478" t="s">
        <v>93</v>
      </c>
      <c r="D478" s="47">
        <v>233000</v>
      </c>
      <c r="E478" t="str">
        <f>_xlfn.XLOOKUP(C478,[4]Sheet1!$E$4:$E$44,[4]Sheet1!$F$4:$F$44)</f>
        <v>SUMBA</v>
      </c>
    </row>
    <row r="479" spans="1:5" x14ac:dyDescent="0.35">
      <c r="A479" s="43">
        <v>46246</v>
      </c>
      <c r="B479" t="s">
        <v>63</v>
      </c>
      <c r="C479" t="s">
        <v>94</v>
      </c>
      <c r="D479" s="47">
        <v>1151000</v>
      </c>
      <c r="E479" t="str">
        <f>_xlfn.XLOOKUP(C479,[4]Sheet1!$E$4:$E$44,[4]Sheet1!$F$4:$F$44)</f>
        <v>SUMBA</v>
      </c>
    </row>
    <row r="480" spans="1:5" x14ac:dyDescent="0.35">
      <c r="A480" s="43">
        <v>46246</v>
      </c>
      <c r="B480" t="s">
        <v>63</v>
      </c>
      <c r="C480" t="s">
        <v>95</v>
      </c>
      <c r="D480" s="47">
        <v>331500</v>
      </c>
      <c r="E480" t="str">
        <f>_xlfn.XLOOKUP(C480,[4]Sheet1!$E$4:$E$44,[4]Sheet1!$F$4:$F$44)</f>
        <v>SUMBA</v>
      </c>
    </row>
    <row r="481" spans="1:5" x14ac:dyDescent="0.35">
      <c r="A481" s="43">
        <v>46246</v>
      </c>
      <c r="B481" t="s">
        <v>63</v>
      </c>
      <c r="C481" t="s">
        <v>96</v>
      </c>
      <c r="D481" s="47">
        <v>1520500</v>
      </c>
      <c r="E481" t="str">
        <f>_xlfn.XLOOKUP(C481,[4]Sheet1!$E$4:$E$44,[4]Sheet1!$F$4:$F$44)</f>
        <v>SUMBA</v>
      </c>
    </row>
    <row r="482" spans="1:5" x14ac:dyDescent="0.35">
      <c r="A482" s="43">
        <v>46246</v>
      </c>
      <c r="B482" t="s">
        <v>63</v>
      </c>
      <c r="C482" t="s">
        <v>97</v>
      </c>
      <c r="D482" s="47">
        <v>39508500</v>
      </c>
      <c r="E482" t="str">
        <f>_xlfn.XLOOKUP(C482,[4]Sheet1!$E$4:$E$44,[4]Sheet1!$F$4:$F$44)</f>
        <v>SUMBAWA BARAT</v>
      </c>
    </row>
    <row r="483" spans="1:5" x14ac:dyDescent="0.35">
      <c r="A483" s="43">
        <v>46246</v>
      </c>
      <c r="B483" t="s">
        <v>63</v>
      </c>
      <c r="C483" t="s">
        <v>16</v>
      </c>
      <c r="D483" s="47">
        <v>22740500</v>
      </c>
      <c r="E483" t="str">
        <f>_xlfn.XLOOKUP(C483,[4]Sheet1!$E$4:$E$44,[4]Sheet1!$F$4:$F$44)</f>
        <v>SUMBAWA BARAT</v>
      </c>
    </row>
    <row r="484" spans="1:5" x14ac:dyDescent="0.35">
      <c r="A484" s="43">
        <v>46246</v>
      </c>
      <c r="B484" t="s">
        <v>63</v>
      </c>
      <c r="C484" t="s">
        <v>98</v>
      </c>
      <c r="D484" s="47">
        <v>15026000</v>
      </c>
      <c r="E484" t="str">
        <f>_xlfn.XLOOKUP(C484,[4]Sheet1!$E$4:$E$44,[4]Sheet1!$F$4:$F$44)</f>
        <v>BALI BARAT</v>
      </c>
    </row>
    <row r="485" spans="1:5" x14ac:dyDescent="0.35">
      <c r="A485" s="43">
        <v>46246</v>
      </c>
      <c r="B485" t="s">
        <v>63</v>
      </c>
      <c r="C485" t="s">
        <v>99</v>
      </c>
      <c r="D485" s="47">
        <v>452000</v>
      </c>
      <c r="E485" t="str">
        <f>_xlfn.XLOOKUP(C485,[4]Sheet1!$E$4:$E$44,[4]Sheet1!$F$4:$F$44)</f>
        <v>MALAKA TIMTIM BELU</v>
      </c>
    </row>
    <row r="486" spans="1:5" x14ac:dyDescent="0.35">
      <c r="A486" s="43">
        <v>46246</v>
      </c>
      <c r="B486" t="s">
        <v>63</v>
      </c>
      <c r="C486" t="s">
        <v>100</v>
      </c>
      <c r="D486" s="47">
        <v>309500</v>
      </c>
      <c r="E486" t="str">
        <f>_xlfn.XLOOKUP(C486,[4]Sheet1!$E$4:$E$44,[4]Sheet1!$F$4:$F$44)</f>
        <v>MALAKA TIMTIM BELU</v>
      </c>
    </row>
    <row r="487" spans="1:5" x14ac:dyDescent="0.35">
      <c r="A487" s="43">
        <v>46247</v>
      </c>
      <c r="B487" t="s">
        <v>63</v>
      </c>
      <c r="C487" t="s">
        <v>64</v>
      </c>
      <c r="D487" s="47">
        <v>103500</v>
      </c>
      <c r="E487" t="str">
        <f>_xlfn.XLOOKUP(C487,[4]Sheet1!$E$4:$E$44,[4]Sheet1!$F$4:$F$44)</f>
        <v>FLORES TIMUR</v>
      </c>
    </row>
    <row r="488" spans="1:5" x14ac:dyDescent="0.35">
      <c r="A488" s="43">
        <v>46247</v>
      </c>
      <c r="B488" t="s">
        <v>63</v>
      </c>
      <c r="C488" t="s">
        <v>65</v>
      </c>
      <c r="D488" s="47">
        <v>165780500</v>
      </c>
      <c r="E488" t="str">
        <f>_xlfn.XLOOKUP(C488,[4]Sheet1!$E$4:$E$44,[4]Sheet1!$F$4:$F$44)</f>
        <v>BALI TENGAH</v>
      </c>
    </row>
    <row r="489" spans="1:5" x14ac:dyDescent="0.35">
      <c r="A489" s="43">
        <v>46247</v>
      </c>
      <c r="B489" t="s">
        <v>63</v>
      </c>
      <c r="C489" t="s">
        <v>66</v>
      </c>
      <c r="D489" s="47">
        <v>18127500</v>
      </c>
      <c r="E489" t="str">
        <f>_xlfn.XLOOKUP(C489,[4]Sheet1!$E$4:$E$44,[4]Sheet1!$F$4:$F$44)</f>
        <v>BALI TIMUR</v>
      </c>
    </row>
    <row r="490" spans="1:5" x14ac:dyDescent="0.35">
      <c r="A490" s="43">
        <v>46247</v>
      </c>
      <c r="B490" t="s">
        <v>63</v>
      </c>
      <c r="C490" t="s">
        <v>67</v>
      </c>
      <c r="D490" s="47">
        <v>309500</v>
      </c>
      <c r="E490" t="str">
        <f>_xlfn.XLOOKUP(C490,[4]Sheet1!$E$4:$E$44,[4]Sheet1!$F$4:$F$44)</f>
        <v>MALAKA TIMTIM BELU</v>
      </c>
    </row>
    <row r="491" spans="1:5" x14ac:dyDescent="0.35">
      <c r="A491" s="43">
        <v>46247</v>
      </c>
      <c r="B491" t="s">
        <v>63</v>
      </c>
      <c r="C491" t="s">
        <v>68</v>
      </c>
      <c r="D491" s="47">
        <v>7269500</v>
      </c>
      <c r="E491" t="str">
        <f>_xlfn.XLOOKUP(C491,[4]Sheet1!$E$4:$E$44,[4]Sheet1!$F$4:$F$44)</f>
        <v>SUMBAWA TIMUR</v>
      </c>
    </row>
    <row r="492" spans="1:5" x14ac:dyDescent="0.35">
      <c r="A492" s="43">
        <v>46247</v>
      </c>
      <c r="B492" t="s">
        <v>63</v>
      </c>
      <c r="C492" t="s">
        <v>69</v>
      </c>
      <c r="D492" s="47">
        <v>36425000</v>
      </c>
      <c r="E492" t="str">
        <f>_xlfn.XLOOKUP(C492,[4]Sheet1!$E$4:$E$44,[4]Sheet1!$F$4:$F$44)</f>
        <v>BALI BARAT</v>
      </c>
    </row>
    <row r="493" spans="1:5" x14ac:dyDescent="0.35">
      <c r="A493" s="43">
        <v>46247</v>
      </c>
      <c r="B493" t="s">
        <v>63</v>
      </c>
      <c r="C493" t="s">
        <v>70</v>
      </c>
      <c r="D493" s="47">
        <v>11790000</v>
      </c>
      <c r="E493" t="str">
        <f>_xlfn.XLOOKUP(C493,[4]Sheet1!$E$4:$E$44,[4]Sheet1!$F$4:$F$44)</f>
        <v>SUMBAWA TIMUR</v>
      </c>
    </row>
    <row r="494" spans="1:5" x14ac:dyDescent="0.35">
      <c r="A494" s="43">
        <v>46247</v>
      </c>
      <c r="B494" t="s">
        <v>63</v>
      </c>
      <c r="C494" t="s">
        <v>71</v>
      </c>
      <c r="D494" s="47">
        <v>530000</v>
      </c>
      <c r="E494" t="str">
        <f>_xlfn.XLOOKUP(C494,[4]Sheet1!$E$4:$E$44,[4]Sheet1!$F$4:$F$44)</f>
        <v>ENDE SIKKA</v>
      </c>
    </row>
    <row r="495" spans="1:5" x14ac:dyDescent="0.35">
      <c r="A495" s="43">
        <v>46247</v>
      </c>
      <c r="B495" t="s">
        <v>63</v>
      </c>
      <c r="C495" t="s">
        <v>10</v>
      </c>
      <c r="D495" s="47">
        <v>904500</v>
      </c>
      <c r="E495" t="str">
        <f>_xlfn.XLOOKUP(C495,[4]Sheet1!$E$4:$E$44,[4]Sheet1!$F$4:$F$44)</f>
        <v>FLORES TIMUR</v>
      </c>
    </row>
    <row r="496" spans="1:5" x14ac:dyDescent="0.35">
      <c r="A496" s="43">
        <v>46247</v>
      </c>
      <c r="B496" t="s">
        <v>63</v>
      </c>
      <c r="C496" t="s">
        <v>72</v>
      </c>
      <c r="D496" s="47">
        <v>27012000</v>
      </c>
      <c r="E496" t="str">
        <f>_xlfn.XLOOKUP(C496,[4]Sheet1!$E$4:$E$44,[4]Sheet1!$F$4:$F$44)</f>
        <v>BALI TIMUR</v>
      </c>
    </row>
    <row r="497" spans="1:5" x14ac:dyDescent="0.35">
      <c r="A497" s="43">
        <v>46247</v>
      </c>
      <c r="B497" t="s">
        <v>63</v>
      </c>
      <c r="C497" t="s">
        <v>73</v>
      </c>
      <c r="D497" s="47">
        <v>10527500</v>
      </c>
      <c r="E497" t="str">
        <f>_xlfn.XLOOKUP(C497,[4]Sheet1!$E$4:$E$44,[4]Sheet1!$F$4:$F$44)</f>
        <v>BALI BARAT</v>
      </c>
    </row>
    <row r="498" spans="1:5" x14ac:dyDescent="0.35">
      <c r="A498" s="43">
        <v>46247</v>
      </c>
      <c r="B498" t="s">
        <v>63</v>
      </c>
      <c r="C498" t="s">
        <v>74</v>
      </c>
      <c r="D498" s="47">
        <v>18939000</v>
      </c>
      <c r="E498" t="str">
        <f>_xlfn.XLOOKUP(C498,[4]Sheet1!$E$4:$E$44,[4]Sheet1!$F$4:$F$44)</f>
        <v>BALI TIMUR</v>
      </c>
    </row>
    <row r="499" spans="1:5" x14ac:dyDescent="0.35">
      <c r="A499" s="43">
        <v>46247</v>
      </c>
      <c r="B499" t="s">
        <v>63</v>
      </c>
      <c r="C499" t="s">
        <v>75</v>
      </c>
      <c r="D499" s="47">
        <v>12217500</v>
      </c>
      <c r="E499" t="str">
        <f>_xlfn.XLOOKUP(C499,[4]Sheet1!$E$4:$E$44,[4]Sheet1!$F$4:$F$44)</f>
        <v>BALI TIMUR</v>
      </c>
    </row>
    <row r="500" spans="1:5" x14ac:dyDescent="0.35">
      <c r="A500" s="43">
        <v>46247</v>
      </c>
      <c r="B500" t="s">
        <v>63</v>
      </c>
      <c r="C500" t="s">
        <v>76</v>
      </c>
      <c r="D500" s="47">
        <v>4665000</v>
      </c>
      <c r="E500" t="str">
        <f>_xlfn.XLOOKUP(C500,[4]Sheet1!$E$4:$E$44,[4]Sheet1!$F$4:$F$44)</f>
        <v>SUMBAWA TIMUR</v>
      </c>
    </row>
    <row r="501" spans="1:5" x14ac:dyDescent="0.35">
      <c r="A501" s="43">
        <v>46247</v>
      </c>
      <c r="B501" t="s">
        <v>63</v>
      </c>
      <c r="C501" t="s">
        <v>77</v>
      </c>
      <c r="D501" s="47">
        <v>69528000</v>
      </c>
      <c r="E501" t="str">
        <f>_xlfn.XLOOKUP(C501,[4]Sheet1!$E$4:$E$44,[4]Sheet1!$F$4:$F$44)</f>
        <v>BALI TENGAH</v>
      </c>
    </row>
    <row r="502" spans="1:5" x14ac:dyDescent="0.35">
      <c r="A502" s="43">
        <v>46247</v>
      </c>
      <c r="B502" t="s">
        <v>63</v>
      </c>
      <c r="C502" t="s">
        <v>78</v>
      </c>
      <c r="D502" s="47">
        <v>2199000</v>
      </c>
      <c r="E502" t="str">
        <f>_xlfn.XLOOKUP(C502,[4]Sheet1!$E$4:$E$44,[4]Sheet1!$F$4:$F$44)</f>
        <v>KUPANG ROTE</v>
      </c>
    </row>
    <row r="503" spans="1:5" x14ac:dyDescent="0.35">
      <c r="A503" s="43">
        <v>46247</v>
      </c>
      <c r="B503" t="s">
        <v>63</v>
      </c>
      <c r="C503" t="s">
        <v>79</v>
      </c>
      <c r="D503" s="47">
        <v>5130500</v>
      </c>
      <c r="E503" t="str">
        <f>_xlfn.XLOOKUP(C503,[4]Sheet1!$E$4:$E$44,[4]Sheet1!$F$4:$F$44)</f>
        <v>LOMBOK</v>
      </c>
    </row>
    <row r="504" spans="1:5" x14ac:dyDescent="0.35">
      <c r="A504" s="43">
        <v>46247</v>
      </c>
      <c r="B504" t="s">
        <v>63</v>
      </c>
      <c r="C504" t="s">
        <v>55</v>
      </c>
      <c r="D504" s="47">
        <v>914500</v>
      </c>
      <c r="E504" t="str">
        <f>_xlfn.XLOOKUP(C504,[4]Sheet1!$E$4:$E$44,[4]Sheet1!$F$4:$F$44)</f>
        <v>KUPANG ROTE</v>
      </c>
    </row>
    <row r="505" spans="1:5" x14ac:dyDescent="0.35">
      <c r="A505" s="43">
        <v>46247</v>
      </c>
      <c r="B505" t="s">
        <v>63</v>
      </c>
      <c r="C505" t="s">
        <v>80</v>
      </c>
      <c r="D505" s="47">
        <v>168000</v>
      </c>
      <c r="E505" t="str">
        <f>_xlfn.XLOOKUP(C505,[4]Sheet1!$E$4:$E$44,[4]Sheet1!$F$4:$F$44)</f>
        <v>FLORES TIMUR</v>
      </c>
    </row>
    <row r="506" spans="1:5" x14ac:dyDescent="0.35">
      <c r="A506" s="43">
        <v>46247</v>
      </c>
      <c r="B506" t="s">
        <v>63</v>
      </c>
      <c r="C506" t="s">
        <v>81</v>
      </c>
      <c r="D506" s="47">
        <v>10729000</v>
      </c>
      <c r="E506" t="str">
        <f>_xlfn.XLOOKUP(C506,[4]Sheet1!$E$4:$E$44,[4]Sheet1!$F$4:$F$44)</f>
        <v>LOMBOK</v>
      </c>
    </row>
    <row r="507" spans="1:5" x14ac:dyDescent="0.35">
      <c r="A507" s="43">
        <v>46247</v>
      </c>
      <c r="B507" t="s">
        <v>63</v>
      </c>
      <c r="C507" t="s">
        <v>82</v>
      </c>
      <c r="D507" s="47">
        <v>14612500</v>
      </c>
      <c r="E507" t="str">
        <f>_xlfn.XLOOKUP(C507,[4]Sheet1!$E$4:$E$44,[4]Sheet1!$F$4:$F$44)</f>
        <v>LOMBOK</v>
      </c>
    </row>
    <row r="508" spans="1:5" x14ac:dyDescent="0.35">
      <c r="A508" s="43">
        <v>46247</v>
      </c>
      <c r="B508" t="s">
        <v>63</v>
      </c>
      <c r="C508" t="s">
        <v>83</v>
      </c>
      <c r="D508" s="47">
        <v>4597000</v>
      </c>
      <c r="E508" t="str">
        <f>_xlfn.XLOOKUP(C508,[4]Sheet1!$E$4:$E$44,[4]Sheet1!$F$4:$F$44)</f>
        <v>LOMBOK</v>
      </c>
    </row>
    <row r="509" spans="1:5" x14ac:dyDescent="0.35">
      <c r="A509" s="43">
        <v>46247</v>
      </c>
      <c r="B509" t="s">
        <v>63</v>
      </c>
      <c r="C509" t="s">
        <v>84</v>
      </c>
      <c r="D509" s="47">
        <v>23119000</v>
      </c>
      <c r="E509" t="str">
        <f>_xlfn.XLOOKUP(C509,[4]Sheet1!$E$4:$E$44,[4]Sheet1!$F$4:$F$44)</f>
        <v>LOMBOK</v>
      </c>
    </row>
    <row r="510" spans="1:5" x14ac:dyDescent="0.35">
      <c r="A510" s="43">
        <v>46247</v>
      </c>
      <c r="B510" t="s">
        <v>63</v>
      </c>
      <c r="C510" t="s">
        <v>85</v>
      </c>
      <c r="D510" s="47">
        <v>160000</v>
      </c>
      <c r="E510" t="str">
        <f>_xlfn.XLOOKUP(C510,[4]Sheet1!$E$4:$E$44,[4]Sheet1!$F$4:$F$44)</f>
        <v>MALAKA TIMTIM BELU</v>
      </c>
    </row>
    <row r="511" spans="1:5" x14ac:dyDescent="0.35">
      <c r="A511" s="43">
        <v>46247</v>
      </c>
      <c r="B511" t="s">
        <v>63</v>
      </c>
      <c r="C511" t="s">
        <v>14</v>
      </c>
      <c r="D511" s="47">
        <v>999000</v>
      </c>
      <c r="E511" t="str">
        <f>_xlfn.XLOOKUP(C511,[4]Sheet1!$E$4:$E$44,[4]Sheet1!$F$4:$F$44)</f>
        <v>MANGGARAI</v>
      </c>
    </row>
    <row r="512" spans="1:5" x14ac:dyDescent="0.35">
      <c r="A512" s="43">
        <v>46247</v>
      </c>
      <c r="B512" t="s">
        <v>63</v>
      </c>
      <c r="C512" t="s">
        <v>86</v>
      </c>
      <c r="D512" s="47">
        <v>1136500</v>
      </c>
      <c r="E512" t="str">
        <f>_xlfn.XLOOKUP(C512,[4]Sheet1!$E$4:$E$44,[4]Sheet1!$F$4:$F$44)</f>
        <v>MANGGARAI</v>
      </c>
    </row>
    <row r="513" spans="1:5" x14ac:dyDescent="0.35">
      <c r="A513" s="43">
        <v>46247</v>
      </c>
      <c r="B513" t="s">
        <v>63</v>
      </c>
      <c r="C513" t="s">
        <v>87</v>
      </c>
      <c r="D513" s="47">
        <v>428000</v>
      </c>
      <c r="E513" t="str">
        <f>_xlfn.XLOOKUP(C513,[4]Sheet1!$E$4:$E$44,[4]Sheet1!$F$4:$F$44)</f>
        <v>MANGGARAI</v>
      </c>
    </row>
    <row r="514" spans="1:5" x14ac:dyDescent="0.35">
      <c r="A514" s="43">
        <v>46247</v>
      </c>
      <c r="B514" t="s">
        <v>63</v>
      </c>
      <c r="C514" t="s">
        <v>88</v>
      </c>
      <c r="D514" s="47">
        <v>94000</v>
      </c>
      <c r="E514" t="str">
        <f>_xlfn.XLOOKUP(C514,[4]Sheet1!$E$4:$E$44,[4]Sheet1!$F$4:$F$44)</f>
        <v>MANGGARAI</v>
      </c>
    </row>
    <row r="515" spans="1:5" x14ac:dyDescent="0.35">
      <c r="A515" s="43">
        <v>46247</v>
      </c>
      <c r="B515" t="s">
        <v>63</v>
      </c>
      <c r="C515" t="s">
        <v>89</v>
      </c>
      <c r="D515" s="47">
        <v>88000</v>
      </c>
      <c r="E515" t="str">
        <f>_xlfn.XLOOKUP(C515,[4]Sheet1!$E$4:$E$44,[4]Sheet1!$F$4:$F$44)</f>
        <v>MANGGARAI</v>
      </c>
    </row>
    <row r="516" spans="1:5" x14ac:dyDescent="0.35">
      <c r="A516" s="43">
        <v>46247</v>
      </c>
      <c r="B516" t="s">
        <v>63</v>
      </c>
      <c r="C516" t="s">
        <v>90</v>
      </c>
      <c r="D516" s="47">
        <v>228000</v>
      </c>
      <c r="E516" t="str">
        <f>_xlfn.XLOOKUP(C516,[4]Sheet1!$E$4:$E$44,[4]Sheet1!$F$4:$F$44)</f>
        <v>KUPANG ROTE</v>
      </c>
    </row>
    <row r="517" spans="1:5" x14ac:dyDescent="0.35">
      <c r="A517" s="43">
        <v>46247</v>
      </c>
      <c r="B517" t="s">
        <v>63</v>
      </c>
      <c r="C517" t="s">
        <v>92</v>
      </c>
      <c r="D517" s="47">
        <v>2571500</v>
      </c>
      <c r="E517" t="str">
        <f>_xlfn.XLOOKUP(C517,[4]Sheet1!$E$4:$E$44,[4]Sheet1!$F$4:$F$44)</f>
        <v>ENDE SIKKA</v>
      </c>
    </row>
    <row r="518" spans="1:5" x14ac:dyDescent="0.35">
      <c r="A518" s="43">
        <v>46247</v>
      </c>
      <c r="B518" t="s">
        <v>63</v>
      </c>
      <c r="C518" t="s">
        <v>93</v>
      </c>
      <c r="D518" s="47">
        <v>159500</v>
      </c>
      <c r="E518" t="str">
        <f>_xlfn.XLOOKUP(C518,[4]Sheet1!$E$4:$E$44,[4]Sheet1!$F$4:$F$44)</f>
        <v>SUMBA</v>
      </c>
    </row>
    <row r="519" spans="1:5" x14ac:dyDescent="0.35">
      <c r="A519" s="43">
        <v>46247</v>
      </c>
      <c r="B519" t="s">
        <v>63</v>
      </c>
      <c r="C519" t="s">
        <v>94</v>
      </c>
      <c r="D519" s="47">
        <v>969500</v>
      </c>
      <c r="E519" t="str">
        <f>_xlfn.XLOOKUP(C519,[4]Sheet1!$E$4:$E$44,[4]Sheet1!$F$4:$F$44)</f>
        <v>SUMBA</v>
      </c>
    </row>
    <row r="520" spans="1:5" x14ac:dyDescent="0.35">
      <c r="A520" s="43">
        <v>46247</v>
      </c>
      <c r="B520" t="s">
        <v>63</v>
      </c>
      <c r="C520" t="s">
        <v>95</v>
      </c>
      <c r="D520" s="47">
        <v>346000</v>
      </c>
      <c r="E520" t="str">
        <f>_xlfn.XLOOKUP(C520,[4]Sheet1!$E$4:$E$44,[4]Sheet1!$F$4:$F$44)</f>
        <v>SUMBA</v>
      </c>
    </row>
    <row r="521" spans="1:5" x14ac:dyDescent="0.35">
      <c r="A521" s="43">
        <v>46247</v>
      </c>
      <c r="B521" t="s">
        <v>63</v>
      </c>
      <c r="C521" t="s">
        <v>96</v>
      </c>
      <c r="D521" s="47">
        <v>1422500</v>
      </c>
      <c r="E521" t="str">
        <f>_xlfn.XLOOKUP(C521,[4]Sheet1!$E$4:$E$44,[4]Sheet1!$F$4:$F$44)</f>
        <v>SUMBA</v>
      </c>
    </row>
    <row r="522" spans="1:5" x14ac:dyDescent="0.35">
      <c r="A522" s="43">
        <v>46247</v>
      </c>
      <c r="B522" t="s">
        <v>63</v>
      </c>
      <c r="C522" t="s">
        <v>97</v>
      </c>
      <c r="D522" s="47">
        <v>38594000</v>
      </c>
      <c r="E522" t="str">
        <f>_xlfn.XLOOKUP(C522,[4]Sheet1!$E$4:$E$44,[4]Sheet1!$F$4:$F$44)</f>
        <v>SUMBAWA BARAT</v>
      </c>
    </row>
    <row r="523" spans="1:5" x14ac:dyDescent="0.35">
      <c r="A523" s="43">
        <v>46247</v>
      </c>
      <c r="B523" t="s">
        <v>63</v>
      </c>
      <c r="C523" t="s">
        <v>16</v>
      </c>
      <c r="D523" s="47">
        <v>24418500</v>
      </c>
      <c r="E523" t="str">
        <f>_xlfn.XLOOKUP(C523,[4]Sheet1!$E$4:$E$44,[4]Sheet1!$F$4:$F$44)</f>
        <v>SUMBAWA BARAT</v>
      </c>
    </row>
    <row r="524" spans="1:5" x14ac:dyDescent="0.35">
      <c r="A524" s="43">
        <v>46247</v>
      </c>
      <c r="B524" t="s">
        <v>63</v>
      </c>
      <c r="C524" t="s">
        <v>98</v>
      </c>
      <c r="D524" s="47">
        <v>16709000</v>
      </c>
      <c r="E524" t="str">
        <f>_xlfn.XLOOKUP(C524,[4]Sheet1!$E$4:$E$44,[4]Sheet1!$F$4:$F$44)</f>
        <v>BALI BARAT</v>
      </c>
    </row>
    <row r="525" spans="1:5" x14ac:dyDescent="0.35">
      <c r="A525" s="43">
        <v>46247</v>
      </c>
      <c r="B525" t="s">
        <v>63</v>
      </c>
      <c r="C525" t="s">
        <v>99</v>
      </c>
      <c r="D525" s="47">
        <v>293500</v>
      </c>
      <c r="E525" t="str">
        <f>_xlfn.XLOOKUP(C525,[4]Sheet1!$E$4:$E$44,[4]Sheet1!$F$4:$F$44)</f>
        <v>MALAKA TIMTIM BELU</v>
      </c>
    </row>
    <row r="526" spans="1:5" x14ac:dyDescent="0.35">
      <c r="A526" s="43">
        <v>46247</v>
      </c>
      <c r="B526" t="s">
        <v>63</v>
      </c>
      <c r="C526" t="s">
        <v>100</v>
      </c>
      <c r="D526" s="47">
        <v>148500</v>
      </c>
      <c r="E526" t="str">
        <f>_xlfn.XLOOKUP(C526,[4]Sheet1!$E$4:$E$44,[4]Sheet1!$F$4:$F$44)</f>
        <v>MALAKA TIMTIM BELU</v>
      </c>
    </row>
    <row r="527" spans="1:5" x14ac:dyDescent="0.35">
      <c r="A527" s="43">
        <v>46248</v>
      </c>
      <c r="B527" t="s">
        <v>63</v>
      </c>
      <c r="C527" t="s">
        <v>64</v>
      </c>
      <c r="D527" s="47">
        <v>187000</v>
      </c>
      <c r="E527" t="str">
        <f>_xlfn.XLOOKUP(C527,[4]Sheet1!$E$4:$E$44,[4]Sheet1!$F$4:$F$44)</f>
        <v>FLORES TIMUR</v>
      </c>
    </row>
    <row r="528" spans="1:5" x14ac:dyDescent="0.35">
      <c r="A528" s="43">
        <v>46248</v>
      </c>
      <c r="B528" t="s">
        <v>63</v>
      </c>
      <c r="C528" t="s">
        <v>65</v>
      </c>
      <c r="D528" s="47">
        <v>179658500</v>
      </c>
      <c r="E528" t="str">
        <f>_xlfn.XLOOKUP(C528,[4]Sheet1!$E$4:$E$44,[4]Sheet1!$F$4:$F$44)</f>
        <v>BALI TENGAH</v>
      </c>
    </row>
    <row r="529" spans="1:5" x14ac:dyDescent="0.35">
      <c r="A529" s="43">
        <v>46248</v>
      </c>
      <c r="B529" t="s">
        <v>63</v>
      </c>
      <c r="C529" t="s">
        <v>66</v>
      </c>
      <c r="D529" s="47">
        <v>18604500</v>
      </c>
      <c r="E529" t="str">
        <f>_xlfn.XLOOKUP(C529,[4]Sheet1!$E$4:$E$44,[4]Sheet1!$F$4:$F$44)</f>
        <v>BALI TIMUR</v>
      </c>
    </row>
    <row r="530" spans="1:5" x14ac:dyDescent="0.35">
      <c r="A530" s="43">
        <v>46248</v>
      </c>
      <c r="B530" t="s">
        <v>63</v>
      </c>
      <c r="C530" t="s">
        <v>67</v>
      </c>
      <c r="D530" s="47">
        <v>291500</v>
      </c>
      <c r="E530" t="str">
        <f>_xlfn.XLOOKUP(C530,[4]Sheet1!$E$4:$E$44,[4]Sheet1!$F$4:$F$44)</f>
        <v>MALAKA TIMTIM BELU</v>
      </c>
    </row>
    <row r="531" spans="1:5" x14ac:dyDescent="0.35">
      <c r="A531" s="43">
        <v>46248</v>
      </c>
      <c r="B531" t="s">
        <v>63</v>
      </c>
      <c r="C531" t="s">
        <v>68</v>
      </c>
      <c r="D531" s="47">
        <v>6890500</v>
      </c>
      <c r="E531" t="str">
        <f>_xlfn.XLOOKUP(C531,[4]Sheet1!$E$4:$E$44,[4]Sheet1!$F$4:$F$44)</f>
        <v>SUMBAWA TIMUR</v>
      </c>
    </row>
    <row r="532" spans="1:5" x14ac:dyDescent="0.35">
      <c r="A532" s="43">
        <v>46248</v>
      </c>
      <c r="B532" t="s">
        <v>63</v>
      </c>
      <c r="C532" t="s">
        <v>69</v>
      </c>
      <c r="D532" s="47">
        <v>35890500</v>
      </c>
      <c r="E532" t="str">
        <f>_xlfn.XLOOKUP(C532,[4]Sheet1!$E$4:$E$44,[4]Sheet1!$F$4:$F$44)</f>
        <v>BALI BARAT</v>
      </c>
    </row>
    <row r="533" spans="1:5" x14ac:dyDescent="0.35">
      <c r="A533" s="43">
        <v>46248</v>
      </c>
      <c r="B533" t="s">
        <v>63</v>
      </c>
      <c r="C533" t="s">
        <v>70</v>
      </c>
      <c r="D533" s="47">
        <v>10663000</v>
      </c>
      <c r="E533" t="str">
        <f>_xlfn.XLOOKUP(C533,[4]Sheet1!$E$4:$E$44,[4]Sheet1!$F$4:$F$44)</f>
        <v>SUMBAWA TIMUR</v>
      </c>
    </row>
    <row r="534" spans="1:5" x14ac:dyDescent="0.35">
      <c r="A534" s="43">
        <v>46248</v>
      </c>
      <c r="B534" t="s">
        <v>63</v>
      </c>
      <c r="C534" t="s">
        <v>71</v>
      </c>
      <c r="D534" s="47">
        <v>278500</v>
      </c>
      <c r="E534" t="str">
        <f>_xlfn.XLOOKUP(C534,[4]Sheet1!$E$4:$E$44,[4]Sheet1!$F$4:$F$44)</f>
        <v>ENDE SIKKA</v>
      </c>
    </row>
    <row r="535" spans="1:5" x14ac:dyDescent="0.35">
      <c r="A535" s="43">
        <v>46248</v>
      </c>
      <c r="B535" t="s">
        <v>63</v>
      </c>
      <c r="C535" t="s">
        <v>10</v>
      </c>
      <c r="D535" s="47">
        <v>1154499</v>
      </c>
      <c r="E535" t="str">
        <f>_xlfn.XLOOKUP(C535,[4]Sheet1!$E$4:$E$44,[4]Sheet1!$F$4:$F$44)</f>
        <v>FLORES TIMUR</v>
      </c>
    </row>
    <row r="536" spans="1:5" x14ac:dyDescent="0.35">
      <c r="A536" s="43">
        <v>46248</v>
      </c>
      <c r="B536" t="s">
        <v>63</v>
      </c>
      <c r="C536" t="s">
        <v>72</v>
      </c>
      <c r="D536" s="47">
        <v>28064500</v>
      </c>
      <c r="E536" t="str">
        <f>_xlfn.XLOOKUP(C536,[4]Sheet1!$E$4:$E$44,[4]Sheet1!$F$4:$F$44)</f>
        <v>BALI TIMUR</v>
      </c>
    </row>
    <row r="537" spans="1:5" x14ac:dyDescent="0.35">
      <c r="A537" s="43">
        <v>46248</v>
      </c>
      <c r="B537" t="s">
        <v>63</v>
      </c>
      <c r="C537" t="s">
        <v>73</v>
      </c>
      <c r="D537" s="47">
        <v>11244000</v>
      </c>
      <c r="E537" t="str">
        <f>_xlfn.XLOOKUP(C537,[4]Sheet1!$E$4:$E$44,[4]Sheet1!$F$4:$F$44)</f>
        <v>BALI BARAT</v>
      </c>
    </row>
    <row r="538" spans="1:5" x14ac:dyDescent="0.35">
      <c r="A538" s="43">
        <v>46248</v>
      </c>
      <c r="B538" t="s">
        <v>63</v>
      </c>
      <c r="C538" t="s">
        <v>74</v>
      </c>
      <c r="D538" s="47">
        <v>19284500</v>
      </c>
      <c r="E538" t="str">
        <f>_xlfn.XLOOKUP(C538,[4]Sheet1!$E$4:$E$44,[4]Sheet1!$F$4:$F$44)</f>
        <v>BALI TIMUR</v>
      </c>
    </row>
    <row r="539" spans="1:5" x14ac:dyDescent="0.35">
      <c r="A539" s="43">
        <v>46248</v>
      </c>
      <c r="B539" t="s">
        <v>63</v>
      </c>
      <c r="C539" t="s">
        <v>75</v>
      </c>
      <c r="D539" s="47">
        <v>11882500</v>
      </c>
      <c r="E539" t="str">
        <f>_xlfn.XLOOKUP(C539,[4]Sheet1!$E$4:$E$44,[4]Sheet1!$F$4:$F$44)</f>
        <v>BALI TIMUR</v>
      </c>
    </row>
    <row r="540" spans="1:5" x14ac:dyDescent="0.35">
      <c r="A540" s="43">
        <v>46248</v>
      </c>
      <c r="B540" t="s">
        <v>63</v>
      </c>
      <c r="C540" t="s">
        <v>76</v>
      </c>
      <c r="D540" s="47">
        <v>5370500</v>
      </c>
      <c r="E540" t="str">
        <f>_xlfn.XLOOKUP(C540,[4]Sheet1!$E$4:$E$44,[4]Sheet1!$F$4:$F$44)</f>
        <v>SUMBAWA TIMUR</v>
      </c>
    </row>
    <row r="541" spans="1:5" x14ac:dyDescent="0.35">
      <c r="A541" s="43">
        <v>46248</v>
      </c>
      <c r="B541" t="s">
        <v>63</v>
      </c>
      <c r="C541" t="s">
        <v>77</v>
      </c>
      <c r="D541" s="47">
        <v>73958000</v>
      </c>
      <c r="E541" t="str">
        <f>_xlfn.XLOOKUP(C541,[4]Sheet1!$E$4:$E$44,[4]Sheet1!$F$4:$F$44)</f>
        <v>BALI TENGAH</v>
      </c>
    </row>
    <row r="542" spans="1:5" x14ac:dyDescent="0.35">
      <c r="A542" s="43">
        <v>46248</v>
      </c>
      <c r="B542" t="s">
        <v>63</v>
      </c>
      <c r="C542" t="s">
        <v>78</v>
      </c>
      <c r="D542" s="47">
        <v>1825500</v>
      </c>
      <c r="E542" t="str">
        <f>_xlfn.XLOOKUP(C542,[4]Sheet1!$E$4:$E$44,[4]Sheet1!$F$4:$F$44)</f>
        <v>KUPANG ROTE</v>
      </c>
    </row>
    <row r="543" spans="1:5" x14ac:dyDescent="0.35">
      <c r="A543" s="43">
        <v>46248</v>
      </c>
      <c r="B543" t="s">
        <v>63</v>
      </c>
      <c r="C543" t="s">
        <v>79</v>
      </c>
      <c r="D543" s="47">
        <v>5054000</v>
      </c>
      <c r="E543" t="str">
        <f>_xlfn.XLOOKUP(C543,[4]Sheet1!$E$4:$E$44,[4]Sheet1!$F$4:$F$44)</f>
        <v>LOMBOK</v>
      </c>
    </row>
    <row r="544" spans="1:5" x14ac:dyDescent="0.35">
      <c r="A544" s="43">
        <v>46248</v>
      </c>
      <c r="B544" t="s">
        <v>63</v>
      </c>
      <c r="C544" t="s">
        <v>55</v>
      </c>
      <c r="D544" s="47">
        <v>915500</v>
      </c>
      <c r="E544" t="str">
        <f>_xlfn.XLOOKUP(C544,[4]Sheet1!$E$4:$E$44,[4]Sheet1!$F$4:$F$44)</f>
        <v>KUPANG ROTE</v>
      </c>
    </row>
    <row r="545" spans="1:5" x14ac:dyDescent="0.35">
      <c r="A545" s="43">
        <v>46248</v>
      </c>
      <c r="B545" t="s">
        <v>63</v>
      </c>
      <c r="C545" t="s">
        <v>80</v>
      </c>
      <c r="D545" s="47">
        <v>209498</v>
      </c>
      <c r="E545" t="str">
        <f>_xlfn.XLOOKUP(C545,[4]Sheet1!$E$4:$E$44,[4]Sheet1!$F$4:$F$44)</f>
        <v>FLORES TIMUR</v>
      </c>
    </row>
    <row r="546" spans="1:5" x14ac:dyDescent="0.35">
      <c r="A546" s="43">
        <v>46248</v>
      </c>
      <c r="B546" t="s">
        <v>63</v>
      </c>
      <c r="C546" t="s">
        <v>81</v>
      </c>
      <c r="D546" s="47">
        <v>10971000</v>
      </c>
      <c r="E546" t="str">
        <f>_xlfn.XLOOKUP(C546,[4]Sheet1!$E$4:$E$44,[4]Sheet1!$F$4:$F$44)</f>
        <v>LOMBOK</v>
      </c>
    </row>
    <row r="547" spans="1:5" x14ac:dyDescent="0.35">
      <c r="A547" s="43">
        <v>46248</v>
      </c>
      <c r="B547" t="s">
        <v>63</v>
      </c>
      <c r="C547" t="s">
        <v>82</v>
      </c>
      <c r="D547" s="47">
        <v>15603000</v>
      </c>
      <c r="E547" t="str">
        <f>_xlfn.XLOOKUP(C547,[4]Sheet1!$E$4:$E$44,[4]Sheet1!$F$4:$F$44)</f>
        <v>LOMBOK</v>
      </c>
    </row>
    <row r="548" spans="1:5" x14ac:dyDescent="0.35">
      <c r="A548" s="43">
        <v>46248</v>
      </c>
      <c r="B548" t="s">
        <v>63</v>
      </c>
      <c r="C548" t="s">
        <v>83</v>
      </c>
      <c r="D548" s="47">
        <v>4436500</v>
      </c>
      <c r="E548" t="str">
        <f>_xlfn.XLOOKUP(C548,[4]Sheet1!$E$4:$E$44,[4]Sheet1!$F$4:$F$44)</f>
        <v>LOMBOK</v>
      </c>
    </row>
    <row r="549" spans="1:5" x14ac:dyDescent="0.35">
      <c r="A549" s="43">
        <v>46248</v>
      </c>
      <c r="B549" t="s">
        <v>63</v>
      </c>
      <c r="C549" t="s">
        <v>84</v>
      </c>
      <c r="D549" s="47">
        <v>24447000</v>
      </c>
      <c r="E549" t="str">
        <f>_xlfn.XLOOKUP(C549,[4]Sheet1!$E$4:$E$44,[4]Sheet1!$F$4:$F$44)</f>
        <v>LOMBOK</v>
      </c>
    </row>
    <row r="550" spans="1:5" x14ac:dyDescent="0.35">
      <c r="A550" s="43">
        <v>46248</v>
      </c>
      <c r="B550" t="s">
        <v>63</v>
      </c>
      <c r="C550" t="s">
        <v>85</v>
      </c>
      <c r="D550" s="47">
        <v>140500</v>
      </c>
      <c r="E550" t="str">
        <f>_xlfn.XLOOKUP(C550,[4]Sheet1!$E$4:$E$44,[4]Sheet1!$F$4:$F$44)</f>
        <v>MALAKA TIMTIM BELU</v>
      </c>
    </row>
    <row r="551" spans="1:5" x14ac:dyDescent="0.35">
      <c r="A551" s="43">
        <v>46248</v>
      </c>
      <c r="B551" t="s">
        <v>63</v>
      </c>
      <c r="C551" t="s">
        <v>14</v>
      </c>
      <c r="D551" s="47">
        <v>957000</v>
      </c>
      <c r="E551" t="str">
        <f>_xlfn.XLOOKUP(C551,[4]Sheet1!$E$4:$E$44,[4]Sheet1!$F$4:$F$44)</f>
        <v>MANGGARAI</v>
      </c>
    </row>
    <row r="552" spans="1:5" x14ac:dyDescent="0.35">
      <c r="A552" s="43">
        <v>46248</v>
      </c>
      <c r="B552" t="s">
        <v>63</v>
      </c>
      <c r="C552" t="s">
        <v>86</v>
      </c>
      <c r="D552" s="47">
        <v>840500</v>
      </c>
      <c r="E552" t="str">
        <f>_xlfn.XLOOKUP(C552,[4]Sheet1!$E$4:$E$44,[4]Sheet1!$F$4:$F$44)</f>
        <v>MANGGARAI</v>
      </c>
    </row>
    <row r="553" spans="1:5" x14ac:dyDescent="0.35">
      <c r="A553" s="43">
        <v>46248</v>
      </c>
      <c r="B553" t="s">
        <v>63</v>
      </c>
      <c r="C553" t="s">
        <v>87</v>
      </c>
      <c r="D553" s="47">
        <v>322000</v>
      </c>
      <c r="E553" t="str">
        <f>_xlfn.XLOOKUP(C553,[4]Sheet1!$E$4:$E$44,[4]Sheet1!$F$4:$F$44)</f>
        <v>MANGGARAI</v>
      </c>
    </row>
    <row r="554" spans="1:5" x14ac:dyDescent="0.35">
      <c r="A554" s="43">
        <v>46248</v>
      </c>
      <c r="B554" t="s">
        <v>63</v>
      </c>
      <c r="C554" t="s">
        <v>88</v>
      </c>
      <c r="D554" s="47">
        <v>81500</v>
      </c>
      <c r="E554" t="str">
        <f>_xlfn.XLOOKUP(C554,[4]Sheet1!$E$4:$E$44,[4]Sheet1!$F$4:$F$44)</f>
        <v>MANGGARAI</v>
      </c>
    </row>
    <row r="555" spans="1:5" x14ac:dyDescent="0.35">
      <c r="A555" s="43">
        <v>46248</v>
      </c>
      <c r="B555" t="s">
        <v>63</v>
      </c>
      <c r="C555" t="s">
        <v>89</v>
      </c>
      <c r="D555" s="47">
        <v>60500</v>
      </c>
      <c r="E555" t="str">
        <f>_xlfn.XLOOKUP(C555,[4]Sheet1!$E$4:$E$44,[4]Sheet1!$F$4:$F$44)</f>
        <v>MANGGARAI</v>
      </c>
    </row>
    <row r="556" spans="1:5" x14ac:dyDescent="0.35">
      <c r="A556" s="43">
        <v>46248</v>
      </c>
      <c r="B556" t="s">
        <v>63</v>
      </c>
      <c r="C556" t="s">
        <v>90</v>
      </c>
      <c r="D556" s="47">
        <v>66000</v>
      </c>
      <c r="E556" t="str">
        <f>_xlfn.XLOOKUP(C556,[4]Sheet1!$E$4:$E$44,[4]Sheet1!$F$4:$F$44)</f>
        <v>KUPANG ROTE</v>
      </c>
    </row>
    <row r="557" spans="1:5" x14ac:dyDescent="0.35">
      <c r="A557" s="43">
        <v>46248</v>
      </c>
      <c r="B557" t="s">
        <v>63</v>
      </c>
      <c r="C557" t="s">
        <v>91</v>
      </c>
      <c r="D557" s="47">
        <v>10000</v>
      </c>
      <c r="E557" t="str">
        <f>_xlfn.XLOOKUP(C557,[4]Sheet1!$E$4:$E$44,[4]Sheet1!$F$4:$F$44)</f>
        <v>SUMBA</v>
      </c>
    </row>
    <row r="558" spans="1:5" x14ac:dyDescent="0.35">
      <c r="A558" s="43">
        <v>46248</v>
      </c>
      <c r="B558" t="s">
        <v>63</v>
      </c>
      <c r="C558" t="s">
        <v>92</v>
      </c>
      <c r="D558" s="47">
        <v>2659499</v>
      </c>
      <c r="E558" t="str">
        <f>_xlfn.XLOOKUP(C558,[4]Sheet1!$E$4:$E$44,[4]Sheet1!$F$4:$F$44)</f>
        <v>ENDE SIKKA</v>
      </c>
    </row>
    <row r="559" spans="1:5" x14ac:dyDescent="0.35">
      <c r="A559" s="43">
        <v>46248</v>
      </c>
      <c r="B559" t="s">
        <v>63</v>
      </c>
      <c r="C559" t="s">
        <v>93</v>
      </c>
      <c r="D559" s="47">
        <v>380500</v>
      </c>
      <c r="E559" t="str">
        <f>_xlfn.XLOOKUP(C559,[4]Sheet1!$E$4:$E$44,[4]Sheet1!$F$4:$F$44)</f>
        <v>SUMBA</v>
      </c>
    </row>
    <row r="560" spans="1:5" x14ac:dyDescent="0.35">
      <c r="A560" s="43">
        <v>46248</v>
      </c>
      <c r="B560" t="s">
        <v>63</v>
      </c>
      <c r="C560" t="s">
        <v>94</v>
      </c>
      <c r="D560" s="47">
        <v>1334000</v>
      </c>
      <c r="E560" t="str">
        <f>_xlfn.XLOOKUP(C560,[4]Sheet1!$E$4:$E$44,[4]Sheet1!$F$4:$F$44)</f>
        <v>SUMBA</v>
      </c>
    </row>
    <row r="561" spans="1:5" x14ac:dyDescent="0.35">
      <c r="A561" s="43">
        <v>46248</v>
      </c>
      <c r="B561" t="s">
        <v>63</v>
      </c>
      <c r="C561" t="s">
        <v>95</v>
      </c>
      <c r="D561" s="47">
        <v>436500</v>
      </c>
      <c r="E561" t="str">
        <f>_xlfn.XLOOKUP(C561,[4]Sheet1!$E$4:$E$44,[4]Sheet1!$F$4:$F$44)</f>
        <v>SUMBA</v>
      </c>
    </row>
    <row r="562" spans="1:5" x14ac:dyDescent="0.35">
      <c r="A562" s="43">
        <v>46248</v>
      </c>
      <c r="B562" t="s">
        <v>63</v>
      </c>
      <c r="C562" t="s">
        <v>96</v>
      </c>
      <c r="D562" s="47">
        <v>1386000</v>
      </c>
      <c r="E562" t="str">
        <f>_xlfn.XLOOKUP(C562,[4]Sheet1!$E$4:$E$44,[4]Sheet1!$F$4:$F$44)</f>
        <v>SUMBA</v>
      </c>
    </row>
    <row r="563" spans="1:5" x14ac:dyDescent="0.35">
      <c r="A563" s="43">
        <v>46248</v>
      </c>
      <c r="B563" t="s">
        <v>63</v>
      </c>
      <c r="C563" t="s">
        <v>97</v>
      </c>
      <c r="D563" s="47">
        <v>39842500</v>
      </c>
      <c r="E563" t="str">
        <f>_xlfn.XLOOKUP(C563,[4]Sheet1!$E$4:$E$44,[4]Sheet1!$F$4:$F$44)</f>
        <v>SUMBAWA BARAT</v>
      </c>
    </row>
    <row r="564" spans="1:5" x14ac:dyDescent="0.35">
      <c r="A564" s="43">
        <v>46248</v>
      </c>
      <c r="B564" t="s">
        <v>63</v>
      </c>
      <c r="C564" t="s">
        <v>16</v>
      </c>
      <c r="D564" s="47">
        <v>24976500</v>
      </c>
      <c r="E564" t="str">
        <f>_xlfn.XLOOKUP(C564,[4]Sheet1!$E$4:$E$44,[4]Sheet1!$F$4:$F$44)</f>
        <v>SUMBAWA BARAT</v>
      </c>
    </row>
    <row r="565" spans="1:5" x14ac:dyDescent="0.35">
      <c r="A565" s="43">
        <v>46248</v>
      </c>
      <c r="B565" t="s">
        <v>63</v>
      </c>
      <c r="C565" t="s">
        <v>98</v>
      </c>
      <c r="D565" s="47">
        <v>16771000</v>
      </c>
      <c r="E565" t="str">
        <f>_xlfn.XLOOKUP(C565,[4]Sheet1!$E$4:$E$44,[4]Sheet1!$F$4:$F$44)</f>
        <v>BALI BARAT</v>
      </c>
    </row>
    <row r="566" spans="1:5" x14ac:dyDescent="0.35">
      <c r="A566" s="43">
        <v>46248</v>
      </c>
      <c r="B566" t="s">
        <v>63</v>
      </c>
      <c r="C566" t="s">
        <v>99</v>
      </c>
      <c r="D566" s="47">
        <v>346000</v>
      </c>
      <c r="E566" t="str">
        <f>_xlfn.XLOOKUP(C566,[4]Sheet1!$E$4:$E$44,[4]Sheet1!$F$4:$F$44)</f>
        <v>MALAKA TIMTIM BELU</v>
      </c>
    </row>
    <row r="567" spans="1:5" x14ac:dyDescent="0.35">
      <c r="A567" s="43">
        <v>46248</v>
      </c>
      <c r="B567" t="s">
        <v>63</v>
      </c>
      <c r="C567" t="s">
        <v>100</v>
      </c>
      <c r="D567" s="47">
        <v>343500</v>
      </c>
      <c r="E567" t="str">
        <f>_xlfn.XLOOKUP(C567,[4]Sheet1!$E$4:$E$44,[4]Sheet1!$F$4:$F$44)</f>
        <v>MALAKA TIMTIM BELU</v>
      </c>
    </row>
    <row r="568" spans="1:5" x14ac:dyDescent="0.35">
      <c r="A568" s="43">
        <v>46249</v>
      </c>
      <c r="B568" t="s">
        <v>63</v>
      </c>
      <c r="C568" t="s">
        <v>64</v>
      </c>
      <c r="D568" s="47">
        <v>244000</v>
      </c>
      <c r="E568" t="str">
        <f>_xlfn.XLOOKUP(C568,[4]Sheet1!$E$4:$E$44,[4]Sheet1!$F$4:$F$44)</f>
        <v>FLORES TIMUR</v>
      </c>
    </row>
    <row r="569" spans="1:5" x14ac:dyDescent="0.35">
      <c r="A569" s="43">
        <v>46249</v>
      </c>
      <c r="B569" t="s">
        <v>63</v>
      </c>
      <c r="C569" t="s">
        <v>65</v>
      </c>
      <c r="D569" s="47">
        <v>179575000</v>
      </c>
      <c r="E569" t="str">
        <f>_xlfn.XLOOKUP(C569,[4]Sheet1!$E$4:$E$44,[4]Sheet1!$F$4:$F$44)</f>
        <v>BALI TENGAH</v>
      </c>
    </row>
    <row r="570" spans="1:5" x14ac:dyDescent="0.35">
      <c r="A570" s="43">
        <v>46249</v>
      </c>
      <c r="B570" t="s">
        <v>63</v>
      </c>
      <c r="C570" t="s">
        <v>66</v>
      </c>
      <c r="D570" s="47">
        <v>19458000</v>
      </c>
      <c r="E570" t="str">
        <f>_xlfn.XLOOKUP(C570,[4]Sheet1!$E$4:$E$44,[4]Sheet1!$F$4:$F$44)</f>
        <v>BALI TIMUR</v>
      </c>
    </row>
    <row r="571" spans="1:5" x14ac:dyDescent="0.35">
      <c r="A571" s="43">
        <v>46249</v>
      </c>
      <c r="B571" t="s">
        <v>63</v>
      </c>
      <c r="C571" t="s">
        <v>67</v>
      </c>
      <c r="D571" s="47">
        <v>260000</v>
      </c>
      <c r="E571" t="str">
        <f>_xlfn.XLOOKUP(C571,[4]Sheet1!$E$4:$E$44,[4]Sheet1!$F$4:$F$44)</f>
        <v>MALAKA TIMTIM BELU</v>
      </c>
    </row>
    <row r="572" spans="1:5" x14ac:dyDescent="0.35">
      <c r="A572" s="43">
        <v>46249</v>
      </c>
      <c r="B572" t="s">
        <v>63</v>
      </c>
      <c r="C572" t="s">
        <v>68</v>
      </c>
      <c r="D572" s="47">
        <v>7176500</v>
      </c>
      <c r="E572" t="str">
        <f>_xlfn.XLOOKUP(C572,[4]Sheet1!$E$4:$E$44,[4]Sheet1!$F$4:$F$44)</f>
        <v>SUMBAWA TIMUR</v>
      </c>
    </row>
    <row r="573" spans="1:5" x14ac:dyDescent="0.35">
      <c r="A573" s="43">
        <v>46249</v>
      </c>
      <c r="B573" t="s">
        <v>63</v>
      </c>
      <c r="C573" t="s">
        <v>69</v>
      </c>
      <c r="D573" s="47">
        <v>36773500</v>
      </c>
      <c r="E573" t="str">
        <f>_xlfn.XLOOKUP(C573,[4]Sheet1!$E$4:$E$44,[4]Sheet1!$F$4:$F$44)</f>
        <v>BALI BARAT</v>
      </c>
    </row>
    <row r="574" spans="1:5" x14ac:dyDescent="0.35">
      <c r="A574" s="43">
        <v>46249</v>
      </c>
      <c r="B574" t="s">
        <v>63</v>
      </c>
      <c r="C574" t="s">
        <v>70</v>
      </c>
      <c r="D574" s="47">
        <v>12319000</v>
      </c>
      <c r="E574" t="str">
        <f>_xlfn.XLOOKUP(C574,[4]Sheet1!$E$4:$E$44,[4]Sheet1!$F$4:$F$44)</f>
        <v>SUMBAWA TIMUR</v>
      </c>
    </row>
    <row r="575" spans="1:5" x14ac:dyDescent="0.35">
      <c r="A575" s="43">
        <v>46249</v>
      </c>
      <c r="B575" t="s">
        <v>63</v>
      </c>
      <c r="C575" t="s">
        <v>71</v>
      </c>
      <c r="D575" s="47">
        <v>455500</v>
      </c>
      <c r="E575" t="str">
        <f>_xlfn.XLOOKUP(C575,[4]Sheet1!$E$4:$E$44,[4]Sheet1!$F$4:$F$44)</f>
        <v>ENDE SIKKA</v>
      </c>
    </row>
    <row r="576" spans="1:5" x14ac:dyDescent="0.35">
      <c r="A576" s="43">
        <v>46249</v>
      </c>
      <c r="B576" t="s">
        <v>63</v>
      </c>
      <c r="C576" t="s">
        <v>10</v>
      </c>
      <c r="D576" s="47">
        <v>1425000</v>
      </c>
      <c r="E576" t="str">
        <f>_xlfn.XLOOKUP(C576,[4]Sheet1!$E$4:$E$44,[4]Sheet1!$F$4:$F$44)</f>
        <v>FLORES TIMUR</v>
      </c>
    </row>
    <row r="577" spans="1:5" x14ac:dyDescent="0.35">
      <c r="A577" s="43">
        <v>46249</v>
      </c>
      <c r="B577" t="s">
        <v>63</v>
      </c>
      <c r="C577" t="s">
        <v>72</v>
      </c>
      <c r="D577" s="47">
        <v>28980000</v>
      </c>
      <c r="E577" t="str">
        <f>_xlfn.XLOOKUP(C577,[4]Sheet1!$E$4:$E$44,[4]Sheet1!$F$4:$F$44)</f>
        <v>BALI TIMUR</v>
      </c>
    </row>
    <row r="578" spans="1:5" x14ac:dyDescent="0.35">
      <c r="A578" s="43">
        <v>46249</v>
      </c>
      <c r="B578" t="s">
        <v>63</v>
      </c>
      <c r="C578" t="s">
        <v>73</v>
      </c>
      <c r="D578" s="47">
        <v>12002000</v>
      </c>
      <c r="E578" t="str">
        <f>_xlfn.XLOOKUP(C578,[4]Sheet1!$E$4:$E$44,[4]Sheet1!$F$4:$F$44)</f>
        <v>BALI BARAT</v>
      </c>
    </row>
    <row r="579" spans="1:5" x14ac:dyDescent="0.35">
      <c r="A579" s="43">
        <v>46249</v>
      </c>
      <c r="B579" t="s">
        <v>63</v>
      </c>
      <c r="C579" t="s">
        <v>74</v>
      </c>
      <c r="D579" s="47">
        <v>19438000</v>
      </c>
      <c r="E579" t="str">
        <f>_xlfn.XLOOKUP(C579,[4]Sheet1!$E$4:$E$44,[4]Sheet1!$F$4:$F$44)</f>
        <v>BALI TIMUR</v>
      </c>
    </row>
    <row r="580" spans="1:5" x14ac:dyDescent="0.35">
      <c r="A580" s="43">
        <v>46249</v>
      </c>
      <c r="B580" t="s">
        <v>63</v>
      </c>
      <c r="C580" t="s">
        <v>75</v>
      </c>
      <c r="D580" s="47">
        <v>10675500</v>
      </c>
      <c r="E580" t="str">
        <f>_xlfn.XLOOKUP(C580,[4]Sheet1!$E$4:$E$44,[4]Sheet1!$F$4:$F$44)</f>
        <v>BALI TIMUR</v>
      </c>
    </row>
    <row r="581" spans="1:5" x14ac:dyDescent="0.35">
      <c r="A581" s="43">
        <v>46249</v>
      </c>
      <c r="B581" t="s">
        <v>63</v>
      </c>
      <c r="C581" t="s">
        <v>76</v>
      </c>
      <c r="D581" s="47">
        <v>5000000</v>
      </c>
      <c r="E581" t="str">
        <f>_xlfn.XLOOKUP(C581,[4]Sheet1!$E$4:$E$44,[4]Sheet1!$F$4:$F$44)</f>
        <v>SUMBAWA TIMUR</v>
      </c>
    </row>
    <row r="582" spans="1:5" x14ac:dyDescent="0.35">
      <c r="A582" s="43">
        <v>46249</v>
      </c>
      <c r="B582" t="s">
        <v>63</v>
      </c>
      <c r="C582" t="s">
        <v>77</v>
      </c>
      <c r="D582" s="47">
        <v>81715000</v>
      </c>
      <c r="E582" t="str">
        <f>_xlfn.XLOOKUP(C582,[4]Sheet1!$E$4:$E$44,[4]Sheet1!$F$4:$F$44)</f>
        <v>BALI TENGAH</v>
      </c>
    </row>
    <row r="583" spans="1:5" x14ac:dyDescent="0.35">
      <c r="A583" s="43">
        <v>46249</v>
      </c>
      <c r="B583" t="s">
        <v>63</v>
      </c>
      <c r="C583" t="s">
        <v>78</v>
      </c>
      <c r="D583" s="47">
        <v>2721499</v>
      </c>
      <c r="E583" t="str">
        <f>_xlfn.XLOOKUP(C583,[4]Sheet1!$E$4:$E$44,[4]Sheet1!$F$4:$F$44)</f>
        <v>KUPANG ROTE</v>
      </c>
    </row>
    <row r="584" spans="1:5" x14ac:dyDescent="0.35">
      <c r="A584" s="43">
        <v>46249</v>
      </c>
      <c r="B584" t="s">
        <v>63</v>
      </c>
      <c r="C584" t="s">
        <v>79</v>
      </c>
      <c r="D584" s="47">
        <v>5501500</v>
      </c>
      <c r="E584" t="str">
        <f>_xlfn.XLOOKUP(C584,[4]Sheet1!$E$4:$E$44,[4]Sheet1!$F$4:$F$44)</f>
        <v>LOMBOK</v>
      </c>
    </row>
    <row r="585" spans="1:5" x14ac:dyDescent="0.35">
      <c r="A585" s="43">
        <v>46249</v>
      </c>
      <c r="B585" t="s">
        <v>63</v>
      </c>
      <c r="C585" t="s">
        <v>55</v>
      </c>
      <c r="D585" s="47">
        <v>1359000</v>
      </c>
      <c r="E585" t="str">
        <f>_xlfn.XLOOKUP(C585,[4]Sheet1!$E$4:$E$44,[4]Sheet1!$F$4:$F$44)</f>
        <v>KUPANG ROTE</v>
      </c>
    </row>
    <row r="586" spans="1:5" x14ac:dyDescent="0.35">
      <c r="A586" s="43">
        <v>46249</v>
      </c>
      <c r="B586" t="s">
        <v>63</v>
      </c>
      <c r="C586" t="s">
        <v>80</v>
      </c>
      <c r="D586" s="47">
        <v>180500</v>
      </c>
      <c r="E586" t="str">
        <f>_xlfn.XLOOKUP(C586,[4]Sheet1!$E$4:$E$44,[4]Sheet1!$F$4:$F$44)</f>
        <v>FLORES TIMUR</v>
      </c>
    </row>
    <row r="587" spans="1:5" x14ac:dyDescent="0.35">
      <c r="A587" s="43">
        <v>46249</v>
      </c>
      <c r="B587" t="s">
        <v>63</v>
      </c>
      <c r="C587" t="s">
        <v>81</v>
      </c>
      <c r="D587" s="47">
        <v>12870000</v>
      </c>
      <c r="E587" t="str">
        <f>_xlfn.XLOOKUP(C587,[4]Sheet1!$E$4:$E$44,[4]Sheet1!$F$4:$F$44)</f>
        <v>LOMBOK</v>
      </c>
    </row>
    <row r="588" spans="1:5" x14ac:dyDescent="0.35">
      <c r="A588" s="43">
        <v>46249</v>
      </c>
      <c r="B588" t="s">
        <v>63</v>
      </c>
      <c r="C588" t="s">
        <v>82</v>
      </c>
      <c r="D588" s="47">
        <v>15358500</v>
      </c>
      <c r="E588" t="str">
        <f>_xlfn.XLOOKUP(C588,[4]Sheet1!$E$4:$E$44,[4]Sheet1!$F$4:$F$44)</f>
        <v>LOMBOK</v>
      </c>
    </row>
    <row r="589" spans="1:5" x14ac:dyDescent="0.35">
      <c r="A589" s="43">
        <v>46249</v>
      </c>
      <c r="B589" t="s">
        <v>63</v>
      </c>
      <c r="C589" t="s">
        <v>83</v>
      </c>
      <c r="D589" s="47">
        <v>4910000</v>
      </c>
      <c r="E589" t="str">
        <f>_xlfn.XLOOKUP(C589,[4]Sheet1!$E$4:$E$44,[4]Sheet1!$F$4:$F$44)</f>
        <v>LOMBOK</v>
      </c>
    </row>
    <row r="590" spans="1:5" x14ac:dyDescent="0.35">
      <c r="A590" s="43">
        <v>46249</v>
      </c>
      <c r="B590" t="s">
        <v>63</v>
      </c>
      <c r="C590" t="s">
        <v>84</v>
      </c>
      <c r="D590" s="47">
        <v>25917000</v>
      </c>
      <c r="E590" t="str">
        <f>_xlfn.XLOOKUP(C590,[4]Sheet1!$E$4:$E$44,[4]Sheet1!$F$4:$F$44)</f>
        <v>LOMBOK</v>
      </c>
    </row>
    <row r="591" spans="1:5" x14ac:dyDescent="0.35">
      <c r="A591" s="43">
        <v>46249</v>
      </c>
      <c r="B591" t="s">
        <v>63</v>
      </c>
      <c r="C591" t="s">
        <v>85</v>
      </c>
      <c r="D591" s="47">
        <v>131000</v>
      </c>
      <c r="E591" t="str">
        <f>_xlfn.XLOOKUP(C591,[4]Sheet1!$E$4:$E$44,[4]Sheet1!$F$4:$F$44)</f>
        <v>MALAKA TIMTIM BELU</v>
      </c>
    </row>
    <row r="592" spans="1:5" x14ac:dyDescent="0.35">
      <c r="A592" s="43">
        <v>46249</v>
      </c>
      <c r="B592" t="s">
        <v>63</v>
      </c>
      <c r="C592" t="s">
        <v>14</v>
      </c>
      <c r="D592" s="47">
        <v>956500</v>
      </c>
      <c r="E592" t="str">
        <f>_xlfn.XLOOKUP(C592,[4]Sheet1!$E$4:$E$44,[4]Sheet1!$F$4:$F$44)</f>
        <v>MANGGARAI</v>
      </c>
    </row>
    <row r="593" spans="1:5" x14ac:dyDescent="0.35">
      <c r="A593" s="43">
        <v>46249</v>
      </c>
      <c r="B593" t="s">
        <v>63</v>
      </c>
      <c r="C593" t="s">
        <v>86</v>
      </c>
      <c r="D593" s="47">
        <v>1602000</v>
      </c>
      <c r="E593" t="str">
        <f>_xlfn.XLOOKUP(C593,[4]Sheet1!$E$4:$E$44,[4]Sheet1!$F$4:$F$44)</f>
        <v>MANGGARAI</v>
      </c>
    </row>
    <row r="594" spans="1:5" x14ac:dyDescent="0.35">
      <c r="A594" s="43">
        <v>46249</v>
      </c>
      <c r="B594" t="s">
        <v>63</v>
      </c>
      <c r="C594" t="s">
        <v>87</v>
      </c>
      <c r="D594" s="47">
        <v>231000</v>
      </c>
      <c r="E594" t="str">
        <f>_xlfn.XLOOKUP(C594,[4]Sheet1!$E$4:$E$44,[4]Sheet1!$F$4:$F$44)</f>
        <v>MANGGARAI</v>
      </c>
    </row>
    <row r="595" spans="1:5" x14ac:dyDescent="0.35">
      <c r="A595" s="43">
        <v>46249</v>
      </c>
      <c r="B595" t="s">
        <v>63</v>
      </c>
      <c r="C595" t="s">
        <v>88</v>
      </c>
      <c r="D595" s="47">
        <v>82000</v>
      </c>
      <c r="E595" t="str">
        <f>_xlfn.XLOOKUP(C595,[4]Sheet1!$E$4:$E$44,[4]Sheet1!$F$4:$F$44)</f>
        <v>MANGGARAI</v>
      </c>
    </row>
    <row r="596" spans="1:5" x14ac:dyDescent="0.35">
      <c r="A596" s="43">
        <v>46249</v>
      </c>
      <c r="B596" t="s">
        <v>63</v>
      </c>
      <c r="C596" t="s">
        <v>89</v>
      </c>
      <c r="D596" s="47">
        <v>161500</v>
      </c>
      <c r="E596" t="str">
        <f>_xlfn.XLOOKUP(C596,[4]Sheet1!$E$4:$E$44,[4]Sheet1!$F$4:$F$44)</f>
        <v>MANGGARAI</v>
      </c>
    </row>
    <row r="597" spans="1:5" x14ac:dyDescent="0.35">
      <c r="A597" s="43">
        <v>46249</v>
      </c>
      <c r="B597" t="s">
        <v>63</v>
      </c>
      <c r="C597" t="s">
        <v>90</v>
      </c>
      <c r="D597" s="47">
        <v>265000</v>
      </c>
      <c r="E597" t="str">
        <f>_xlfn.XLOOKUP(C597,[4]Sheet1!$E$4:$E$44,[4]Sheet1!$F$4:$F$44)</f>
        <v>KUPANG ROTE</v>
      </c>
    </row>
    <row r="598" spans="1:5" x14ac:dyDescent="0.35">
      <c r="A598" s="43">
        <v>46249</v>
      </c>
      <c r="B598" t="s">
        <v>63</v>
      </c>
      <c r="C598" t="s">
        <v>92</v>
      </c>
      <c r="D598" s="47">
        <v>1260400</v>
      </c>
      <c r="E598" t="str">
        <f>_xlfn.XLOOKUP(C598,[4]Sheet1!$E$4:$E$44,[4]Sheet1!$F$4:$F$44)</f>
        <v>ENDE SIKKA</v>
      </c>
    </row>
    <row r="599" spans="1:5" x14ac:dyDescent="0.35">
      <c r="A599" s="43">
        <v>46249</v>
      </c>
      <c r="B599" t="s">
        <v>63</v>
      </c>
      <c r="C599" t="s">
        <v>93</v>
      </c>
      <c r="D599" s="47">
        <v>248500</v>
      </c>
      <c r="E599" t="str">
        <f>_xlfn.XLOOKUP(C599,[4]Sheet1!$E$4:$E$44,[4]Sheet1!$F$4:$F$44)</f>
        <v>SUMBA</v>
      </c>
    </row>
    <row r="600" spans="1:5" x14ac:dyDescent="0.35">
      <c r="A600" s="43">
        <v>46249</v>
      </c>
      <c r="B600" t="s">
        <v>63</v>
      </c>
      <c r="C600" t="s">
        <v>94</v>
      </c>
      <c r="D600" s="47">
        <v>1913000</v>
      </c>
      <c r="E600" t="str">
        <f>_xlfn.XLOOKUP(C600,[4]Sheet1!$E$4:$E$44,[4]Sheet1!$F$4:$F$44)</f>
        <v>SUMBA</v>
      </c>
    </row>
    <row r="601" spans="1:5" x14ac:dyDescent="0.35">
      <c r="A601" s="43">
        <v>46249</v>
      </c>
      <c r="B601" t="s">
        <v>63</v>
      </c>
      <c r="C601" t="s">
        <v>95</v>
      </c>
      <c r="D601" s="47">
        <v>38000</v>
      </c>
      <c r="E601" t="str">
        <f>_xlfn.XLOOKUP(C601,[4]Sheet1!$E$4:$E$44,[4]Sheet1!$F$4:$F$44)</f>
        <v>SUMBA</v>
      </c>
    </row>
    <row r="602" spans="1:5" x14ac:dyDescent="0.35">
      <c r="A602" s="43">
        <v>46249</v>
      </c>
      <c r="B602" t="s">
        <v>63</v>
      </c>
      <c r="C602" t="s">
        <v>96</v>
      </c>
      <c r="D602" s="47">
        <v>1456500</v>
      </c>
      <c r="E602" t="str">
        <f>_xlfn.XLOOKUP(C602,[4]Sheet1!$E$4:$E$44,[4]Sheet1!$F$4:$F$44)</f>
        <v>SUMBA</v>
      </c>
    </row>
    <row r="603" spans="1:5" x14ac:dyDescent="0.35">
      <c r="A603" s="43">
        <v>46249</v>
      </c>
      <c r="B603" t="s">
        <v>63</v>
      </c>
      <c r="C603" t="s">
        <v>97</v>
      </c>
      <c r="D603" s="47">
        <v>43359000</v>
      </c>
      <c r="E603" t="str">
        <f>_xlfn.XLOOKUP(C603,[4]Sheet1!$E$4:$E$44,[4]Sheet1!$F$4:$F$44)</f>
        <v>SUMBAWA BARAT</v>
      </c>
    </row>
    <row r="604" spans="1:5" x14ac:dyDescent="0.35">
      <c r="A604" s="43">
        <v>46249</v>
      </c>
      <c r="B604" t="s">
        <v>63</v>
      </c>
      <c r="C604" t="s">
        <v>16</v>
      </c>
      <c r="D604" s="47">
        <v>27634000</v>
      </c>
      <c r="E604" t="str">
        <f>_xlfn.XLOOKUP(C604,[4]Sheet1!$E$4:$E$44,[4]Sheet1!$F$4:$F$44)</f>
        <v>SUMBAWA BARAT</v>
      </c>
    </row>
    <row r="605" spans="1:5" x14ac:dyDescent="0.35">
      <c r="A605" s="43">
        <v>46249</v>
      </c>
      <c r="B605" t="s">
        <v>63</v>
      </c>
      <c r="C605" t="s">
        <v>98</v>
      </c>
      <c r="D605" s="47">
        <v>17460000</v>
      </c>
      <c r="E605" t="str">
        <f>_xlfn.XLOOKUP(C605,[4]Sheet1!$E$4:$E$44,[4]Sheet1!$F$4:$F$44)</f>
        <v>BALI BARAT</v>
      </c>
    </row>
    <row r="606" spans="1:5" x14ac:dyDescent="0.35">
      <c r="A606" s="43">
        <v>46249</v>
      </c>
      <c r="B606" t="s">
        <v>63</v>
      </c>
      <c r="C606" t="s">
        <v>99</v>
      </c>
      <c r="D606" s="47">
        <v>258500</v>
      </c>
      <c r="E606" t="str">
        <f>_xlfn.XLOOKUP(C606,[4]Sheet1!$E$4:$E$44,[4]Sheet1!$F$4:$F$44)</f>
        <v>MALAKA TIMTIM BELU</v>
      </c>
    </row>
    <row r="607" spans="1:5" x14ac:dyDescent="0.35">
      <c r="A607" s="43">
        <v>46249</v>
      </c>
      <c r="B607" t="s">
        <v>63</v>
      </c>
      <c r="C607" t="s">
        <v>100</v>
      </c>
      <c r="D607" s="47">
        <v>144000</v>
      </c>
      <c r="E607" t="str">
        <f>_xlfn.XLOOKUP(C607,[4]Sheet1!$E$4:$E$44,[4]Sheet1!$F$4:$F$44)</f>
        <v>MALAKA TIMTIM BELU</v>
      </c>
    </row>
    <row r="608" spans="1:5" x14ac:dyDescent="0.35">
      <c r="A608" s="43">
        <v>46250</v>
      </c>
      <c r="B608" t="s">
        <v>63</v>
      </c>
      <c r="C608" t="s">
        <v>64</v>
      </c>
      <c r="D608" s="47">
        <v>136000</v>
      </c>
      <c r="E608" t="str">
        <f>_xlfn.XLOOKUP(C608,[4]Sheet1!$E$4:$E$44,[4]Sheet1!$F$4:$F$44)</f>
        <v>FLORES TIMUR</v>
      </c>
    </row>
    <row r="609" spans="1:5" x14ac:dyDescent="0.35">
      <c r="A609" s="43">
        <v>46250</v>
      </c>
      <c r="B609" t="s">
        <v>63</v>
      </c>
      <c r="C609" t="s">
        <v>65</v>
      </c>
      <c r="D609" s="47">
        <v>154334500</v>
      </c>
      <c r="E609" t="str">
        <f>_xlfn.XLOOKUP(C609,[4]Sheet1!$E$4:$E$44,[4]Sheet1!$F$4:$F$44)</f>
        <v>BALI TENGAH</v>
      </c>
    </row>
    <row r="610" spans="1:5" x14ac:dyDescent="0.35">
      <c r="A610" s="43">
        <v>46250</v>
      </c>
      <c r="B610" t="s">
        <v>63</v>
      </c>
      <c r="C610" t="s">
        <v>66</v>
      </c>
      <c r="D610" s="47">
        <v>19170000</v>
      </c>
      <c r="E610" t="str">
        <f>_xlfn.XLOOKUP(C610,[4]Sheet1!$E$4:$E$44,[4]Sheet1!$F$4:$F$44)</f>
        <v>BALI TIMUR</v>
      </c>
    </row>
    <row r="611" spans="1:5" x14ac:dyDescent="0.35">
      <c r="A611" s="43">
        <v>46250</v>
      </c>
      <c r="B611" t="s">
        <v>63</v>
      </c>
      <c r="C611" t="s">
        <v>67</v>
      </c>
      <c r="D611" s="47">
        <v>220500</v>
      </c>
      <c r="E611" t="str">
        <f>_xlfn.XLOOKUP(C611,[4]Sheet1!$E$4:$E$44,[4]Sheet1!$F$4:$F$44)</f>
        <v>MALAKA TIMTIM BELU</v>
      </c>
    </row>
    <row r="612" spans="1:5" x14ac:dyDescent="0.35">
      <c r="A612" s="43">
        <v>46250</v>
      </c>
      <c r="B612" t="s">
        <v>63</v>
      </c>
      <c r="C612" t="s">
        <v>68</v>
      </c>
      <c r="D612" s="47">
        <v>6967500</v>
      </c>
      <c r="E612" t="str">
        <f>_xlfn.XLOOKUP(C612,[4]Sheet1!$E$4:$E$44,[4]Sheet1!$F$4:$F$44)</f>
        <v>SUMBAWA TIMUR</v>
      </c>
    </row>
    <row r="613" spans="1:5" x14ac:dyDescent="0.35">
      <c r="A613" s="43">
        <v>46250</v>
      </c>
      <c r="B613" t="s">
        <v>63</v>
      </c>
      <c r="C613" t="s">
        <v>69</v>
      </c>
      <c r="D613" s="47">
        <v>36973500</v>
      </c>
      <c r="E613" t="str">
        <f>_xlfn.XLOOKUP(C613,[4]Sheet1!$E$4:$E$44,[4]Sheet1!$F$4:$F$44)</f>
        <v>BALI BARAT</v>
      </c>
    </row>
    <row r="614" spans="1:5" x14ac:dyDescent="0.35">
      <c r="A614" s="43">
        <v>46250</v>
      </c>
      <c r="B614" t="s">
        <v>63</v>
      </c>
      <c r="C614" t="s">
        <v>70</v>
      </c>
      <c r="D614" s="47">
        <v>10393500</v>
      </c>
      <c r="E614" t="str">
        <f>_xlfn.XLOOKUP(C614,[4]Sheet1!$E$4:$E$44,[4]Sheet1!$F$4:$F$44)</f>
        <v>SUMBAWA TIMUR</v>
      </c>
    </row>
    <row r="615" spans="1:5" x14ac:dyDescent="0.35">
      <c r="A615" s="43">
        <v>46250</v>
      </c>
      <c r="B615" t="s">
        <v>63</v>
      </c>
      <c r="C615" t="s">
        <v>71</v>
      </c>
      <c r="D615" s="47">
        <v>254500</v>
      </c>
      <c r="E615" t="str">
        <f>_xlfn.XLOOKUP(C615,[4]Sheet1!$E$4:$E$44,[4]Sheet1!$F$4:$F$44)</f>
        <v>ENDE SIKKA</v>
      </c>
    </row>
    <row r="616" spans="1:5" x14ac:dyDescent="0.35">
      <c r="A616" s="43">
        <v>46250</v>
      </c>
      <c r="B616" t="s">
        <v>63</v>
      </c>
      <c r="C616" t="s">
        <v>10</v>
      </c>
      <c r="D616" s="47">
        <v>1188000</v>
      </c>
      <c r="E616" t="str">
        <f>_xlfn.XLOOKUP(C616,[4]Sheet1!$E$4:$E$44,[4]Sheet1!$F$4:$F$44)</f>
        <v>FLORES TIMUR</v>
      </c>
    </row>
    <row r="617" spans="1:5" x14ac:dyDescent="0.35">
      <c r="A617" s="43">
        <v>46250</v>
      </c>
      <c r="B617" t="s">
        <v>63</v>
      </c>
      <c r="C617" t="s">
        <v>72</v>
      </c>
      <c r="D617" s="47">
        <v>25518000</v>
      </c>
      <c r="E617" t="str">
        <f>_xlfn.XLOOKUP(C617,[4]Sheet1!$E$4:$E$44,[4]Sheet1!$F$4:$F$44)</f>
        <v>BALI TIMUR</v>
      </c>
    </row>
    <row r="618" spans="1:5" x14ac:dyDescent="0.35">
      <c r="A618" s="43">
        <v>46250</v>
      </c>
      <c r="B618" t="s">
        <v>63</v>
      </c>
      <c r="C618" t="s">
        <v>73</v>
      </c>
      <c r="D618" s="47">
        <v>10382500</v>
      </c>
      <c r="E618" t="str">
        <f>_xlfn.XLOOKUP(C618,[4]Sheet1!$E$4:$E$44,[4]Sheet1!$F$4:$F$44)</f>
        <v>BALI BARAT</v>
      </c>
    </row>
    <row r="619" spans="1:5" x14ac:dyDescent="0.35">
      <c r="A619" s="43">
        <v>46250</v>
      </c>
      <c r="B619" t="s">
        <v>63</v>
      </c>
      <c r="C619" t="s">
        <v>74</v>
      </c>
      <c r="D619" s="47">
        <v>18772500</v>
      </c>
      <c r="E619" t="str">
        <f>_xlfn.XLOOKUP(C619,[4]Sheet1!$E$4:$E$44,[4]Sheet1!$F$4:$F$44)</f>
        <v>BALI TIMUR</v>
      </c>
    </row>
    <row r="620" spans="1:5" x14ac:dyDescent="0.35">
      <c r="A620" s="43">
        <v>46250</v>
      </c>
      <c r="B620" t="s">
        <v>63</v>
      </c>
      <c r="C620" t="s">
        <v>75</v>
      </c>
      <c r="D620" s="47">
        <v>9293000</v>
      </c>
      <c r="E620" t="str">
        <f>_xlfn.XLOOKUP(C620,[4]Sheet1!$E$4:$E$44,[4]Sheet1!$F$4:$F$44)</f>
        <v>BALI TIMUR</v>
      </c>
    </row>
    <row r="621" spans="1:5" x14ac:dyDescent="0.35">
      <c r="A621" s="43">
        <v>46250</v>
      </c>
      <c r="B621" t="s">
        <v>63</v>
      </c>
      <c r="C621" t="s">
        <v>76</v>
      </c>
      <c r="D621" s="47">
        <v>4661000</v>
      </c>
      <c r="E621" t="str">
        <f>_xlfn.XLOOKUP(C621,[4]Sheet1!$E$4:$E$44,[4]Sheet1!$F$4:$F$44)</f>
        <v>SUMBAWA TIMUR</v>
      </c>
    </row>
    <row r="622" spans="1:5" x14ac:dyDescent="0.35">
      <c r="A622" s="43">
        <v>46250</v>
      </c>
      <c r="B622" t="s">
        <v>63</v>
      </c>
      <c r="C622" t="s">
        <v>77</v>
      </c>
      <c r="D622" s="47">
        <v>69905000</v>
      </c>
      <c r="E622" t="str">
        <f>_xlfn.XLOOKUP(C622,[4]Sheet1!$E$4:$E$44,[4]Sheet1!$F$4:$F$44)</f>
        <v>BALI TENGAH</v>
      </c>
    </row>
    <row r="623" spans="1:5" x14ac:dyDescent="0.35">
      <c r="A623" s="43">
        <v>46250</v>
      </c>
      <c r="B623" t="s">
        <v>63</v>
      </c>
      <c r="C623" t="s">
        <v>78</v>
      </c>
      <c r="D623" s="47">
        <v>924500</v>
      </c>
      <c r="E623" t="str">
        <f>_xlfn.XLOOKUP(C623,[4]Sheet1!$E$4:$E$44,[4]Sheet1!$F$4:$F$44)</f>
        <v>KUPANG ROTE</v>
      </c>
    </row>
    <row r="624" spans="1:5" x14ac:dyDescent="0.35">
      <c r="A624" s="43">
        <v>46250</v>
      </c>
      <c r="B624" t="s">
        <v>63</v>
      </c>
      <c r="C624" t="s">
        <v>79</v>
      </c>
      <c r="D624" s="47">
        <v>5495500</v>
      </c>
      <c r="E624" t="str">
        <f>_xlfn.XLOOKUP(C624,[4]Sheet1!$E$4:$E$44,[4]Sheet1!$F$4:$F$44)</f>
        <v>LOMBOK</v>
      </c>
    </row>
    <row r="625" spans="1:5" x14ac:dyDescent="0.35">
      <c r="A625" s="43">
        <v>46250</v>
      </c>
      <c r="B625" t="s">
        <v>63</v>
      </c>
      <c r="C625" t="s">
        <v>55</v>
      </c>
      <c r="D625" s="47">
        <v>437000</v>
      </c>
      <c r="E625" t="str">
        <f>_xlfn.XLOOKUP(C625,[4]Sheet1!$E$4:$E$44,[4]Sheet1!$F$4:$F$44)</f>
        <v>KUPANG ROTE</v>
      </c>
    </row>
    <row r="626" spans="1:5" x14ac:dyDescent="0.35">
      <c r="A626" s="43">
        <v>46250</v>
      </c>
      <c r="B626" t="s">
        <v>63</v>
      </c>
      <c r="C626" t="s">
        <v>80</v>
      </c>
      <c r="D626" s="47">
        <v>139500</v>
      </c>
      <c r="E626" t="str">
        <f>_xlfn.XLOOKUP(C626,[4]Sheet1!$E$4:$E$44,[4]Sheet1!$F$4:$F$44)</f>
        <v>FLORES TIMUR</v>
      </c>
    </row>
    <row r="627" spans="1:5" x14ac:dyDescent="0.35">
      <c r="A627" s="43">
        <v>46250</v>
      </c>
      <c r="B627" t="s">
        <v>63</v>
      </c>
      <c r="C627" t="s">
        <v>81</v>
      </c>
      <c r="D627" s="47">
        <v>10718500</v>
      </c>
      <c r="E627" t="str">
        <f>_xlfn.XLOOKUP(C627,[4]Sheet1!$E$4:$E$44,[4]Sheet1!$F$4:$F$44)</f>
        <v>LOMBOK</v>
      </c>
    </row>
    <row r="628" spans="1:5" x14ac:dyDescent="0.35">
      <c r="A628" s="43">
        <v>46250</v>
      </c>
      <c r="B628" t="s">
        <v>63</v>
      </c>
      <c r="C628" t="s">
        <v>82</v>
      </c>
      <c r="D628" s="47">
        <v>15430000</v>
      </c>
      <c r="E628" t="str">
        <f>_xlfn.XLOOKUP(C628,[4]Sheet1!$E$4:$E$44,[4]Sheet1!$F$4:$F$44)</f>
        <v>LOMBOK</v>
      </c>
    </row>
    <row r="629" spans="1:5" x14ac:dyDescent="0.35">
      <c r="A629" s="43">
        <v>46250</v>
      </c>
      <c r="B629" t="s">
        <v>63</v>
      </c>
      <c r="C629" t="s">
        <v>83</v>
      </c>
      <c r="D629" s="47">
        <v>4390000</v>
      </c>
      <c r="E629" t="str">
        <f>_xlfn.XLOOKUP(C629,[4]Sheet1!$E$4:$E$44,[4]Sheet1!$F$4:$F$44)</f>
        <v>LOMBOK</v>
      </c>
    </row>
    <row r="630" spans="1:5" x14ac:dyDescent="0.35">
      <c r="A630" s="43">
        <v>46250</v>
      </c>
      <c r="B630" t="s">
        <v>63</v>
      </c>
      <c r="C630" t="s">
        <v>84</v>
      </c>
      <c r="D630" s="47">
        <v>26435000</v>
      </c>
      <c r="E630" t="str">
        <f>_xlfn.XLOOKUP(C630,[4]Sheet1!$E$4:$E$44,[4]Sheet1!$F$4:$F$44)</f>
        <v>LOMBOK</v>
      </c>
    </row>
    <row r="631" spans="1:5" x14ac:dyDescent="0.35">
      <c r="A631" s="43">
        <v>46250</v>
      </c>
      <c r="B631" t="s">
        <v>63</v>
      </c>
      <c r="C631" t="s">
        <v>85</v>
      </c>
      <c r="D631" s="47">
        <v>179000</v>
      </c>
      <c r="E631" t="str">
        <f>_xlfn.XLOOKUP(C631,[4]Sheet1!$E$4:$E$44,[4]Sheet1!$F$4:$F$44)</f>
        <v>MALAKA TIMTIM BELU</v>
      </c>
    </row>
    <row r="632" spans="1:5" x14ac:dyDescent="0.35">
      <c r="A632" s="43">
        <v>46250</v>
      </c>
      <c r="B632" t="s">
        <v>63</v>
      </c>
      <c r="C632" t="s">
        <v>14</v>
      </c>
      <c r="D632" s="47">
        <v>1387500</v>
      </c>
      <c r="E632" t="str">
        <f>_xlfn.XLOOKUP(C632,[4]Sheet1!$E$4:$E$44,[4]Sheet1!$F$4:$F$44)</f>
        <v>MANGGARAI</v>
      </c>
    </row>
    <row r="633" spans="1:5" x14ac:dyDescent="0.35">
      <c r="A633" s="43">
        <v>46250</v>
      </c>
      <c r="B633" t="s">
        <v>63</v>
      </c>
      <c r="C633" t="s">
        <v>86</v>
      </c>
      <c r="D633" s="47">
        <v>1087000</v>
      </c>
      <c r="E633" t="str">
        <f>_xlfn.XLOOKUP(C633,[4]Sheet1!$E$4:$E$44,[4]Sheet1!$F$4:$F$44)</f>
        <v>MANGGARAI</v>
      </c>
    </row>
    <row r="634" spans="1:5" x14ac:dyDescent="0.35">
      <c r="A634" s="43">
        <v>46250</v>
      </c>
      <c r="B634" t="s">
        <v>63</v>
      </c>
      <c r="C634" t="s">
        <v>87</v>
      </c>
      <c r="D634" s="47">
        <v>133500</v>
      </c>
      <c r="E634" t="str">
        <f>_xlfn.XLOOKUP(C634,[4]Sheet1!$E$4:$E$44,[4]Sheet1!$F$4:$F$44)</f>
        <v>MANGGARAI</v>
      </c>
    </row>
    <row r="635" spans="1:5" x14ac:dyDescent="0.35">
      <c r="A635" s="43">
        <v>46250</v>
      </c>
      <c r="B635" t="s">
        <v>63</v>
      </c>
      <c r="C635" t="s">
        <v>88</v>
      </c>
      <c r="D635" s="47">
        <v>135500</v>
      </c>
      <c r="E635" t="str">
        <f>_xlfn.XLOOKUP(C635,[4]Sheet1!$E$4:$E$44,[4]Sheet1!$F$4:$F$44)</f>
        <v>MANGGARAI</v>
      </c>
    </row>
    <row r="636" spans="1:5" x14ac:dyDescent="0.35">
      <c r="A636" s="43">
        <v>46250</v>
      </c>
      <c r="B636" t="s">
        <v>63</v>
      </c>
      <c r="C636" t="s">
        <v>89</v>
      </c>
      <c r="D636" s="47">
        <v>34500</v>
      </c>
      <c r="E636" t="str">
        <f>_xlfn.XLOOKUP(C636,[4]Sheet1!$E$4:$E$44,[4]Sheet1!$F$4:$F$44)</f>
        <v>MANGGARAI</v>
      </c>
    </row>
    <row r="637" spans="1:5" x14ac:dyDescent="0.35">
      <c r="A637" s="43">
        <v>46250</v>
      </c>
      <c r="B637" t="s">
        <v>63</v>
      </c>
      <c r="C637" t="s">
        <v>90</v>
      </c>
      <c r="D637" s="47">
        <v>263000</v>
      </c>
      <c r="E637" t="str">
        <f>_xlfn.XLOOKUP(C637,[4]Sheet1!$E$4:$E$44,[4]Sheet1!$F$4:$F$44)</f>
        <v>KUPANG ROTE</v>
      </c>
    </row>
    <row r="638" spans="1:5" x14ac:dyDescent="0.35">
      <c r="A638" s="43">
        <v>46250</v>
      </c>
      <c r="B638" t="s">
        <v>63</v>
      </c>
      <c r="C638" t="s">
        <v>91</v>
      </c>
      <c r="D638" s="47">
        <v>12500</v>
      </c>
      <c r="E638" t="str">
        <f>_xlfn.XLOOKUP(C638,[4]Sheet1!$E$4:$E$44,[4]Sheet1!$F$4:$F$44)</f>
        <v>SUMBA</v>
      </c>
    </row>
    <row r="639" spans="1:5" x14ac:dyDescent="0.35">
      <c r="A639" s="43">
        <v>46250</v>
      </c>
      <c r="B639" t="s">
        <v>63</v>
      </c>
      <c r="C639" t="s">
        <v>92</v>
      </c>
      <c r="D639" s="47">
        <v>1367500</v>
      </c>
      <c r="E639" t="str">
        <f>_xlfn.XLOOKUP(C639,[4]Sheet1!$E$4:$E$44,[4]Sheet1!$F$4:$F$44)</f>
        <v>ENDE SIKKA</v>
      </c>
    </row>
    <row r="640" spans="1:5" x14ac:dyDescent="0.35">
      <c r="A640" s="43">
        <v>46250</v>
      </c>
      <c r="B640" t="s">
        <v>63</v>
      </c>
      <c r="C640" t="s">
        <v>93</v>
      </c>
      <c r="D640" s="47">
        <v>107500</v>
      </c>
      <c r="E640" t="str">
        <f>_xlfn.XLOOKUP(C640,[4]Sheet1!$E$4:$E$44,[4]Sheet1!$F$4:$F$44)</f>
        <v>SUMBA</v>
      </c>
    </row>
    <row r="641" spans="1:5" x14ac:dyDescent="0.35">
      <c r="A641" s="43">
        <v>46250</v>
      </c>
      <c r="B641" t="s">
        <v>63</v>
      </c>
      <c r="C641" t="s">
        <v>94</v>
      </c>
      <c r="D641" s="47">
        <v>1280000</v>
      </c>
      <c r="E641" t="str">
        <f>_xlfn.XLOOKUP(C641,[4]Sheet1!$E$4:$E$44,[4]Sheet1!$F$4:$F$44)</f>
        <v>SUMBA</v>
      </c>
    </row>
    <row r="642" spans="1:5" x14ac:dyDescent="0.35">
      <c r="A642" s="43">
        <v>46250</v>
      </c>
      <c r="B642" t="s">
        <v>63</v>
      </c>
      <c r="C642" t="s">
        <v>95</v>
      </c>
      <c r="D642" s="47">
        <v>205500</v>
      </c>
      <c r="E642" t="str">
        <f>_xlfn.XLOOKUP(C642,[4]Sheet1!$E$4:$E$44,[4]Sheet1!$F$4:$F$44)</f>
        <v>SUMBA</v>
      </c>
    </row>
    <row r="643" spans="1:5" x14ac:dyDescent="0.35">
      <c r="A643" s="43">
        <v>46250</v>
      </c>
      <c r="B643" t="s">
        <v>63</v>
      </c>
      <c r="C643" t="s">
        <v>96</v>
      </c>
      <c r="D643" s="47">
        <v>1362500</v>
      </c>
      <c r="E643" t="str">
        <f>_xlfn.XLOOKUP(C643,[4]Sheet1!$E$4:$E$44,[4]Sheet1!$F$4:$F$44)</f>
        <v>SUMBA</v>
      </c>
    </row>
    <row r="644" spans="1:5" x14ac:dyDescent="0.35">
      <c r="A644" s="43">
        <v>46250</v>
      </c>
      <c r="B644" t="s">
        <v>63</v>
      </c>
      <c r="C644" t="s">
        <v>97</v>
      </c>
      <c r="D644" s="47">
        <v>37629000</v>
      </c>
      <c r="E644" t="str">
        <f>_xlfn.XLOOKUP(C644,[4]Sheet1!$E$4:$E$44,[4]Sheet1!$F$4:$F$44)</f>
        <v>SUMBAWA BARAT</v>
      </c>
    </row>
    <row r="645" spans="1:5" x14ac:dyDescent="0.35">
      <c r="A645" s="43">
        <v>46250</v>
      </c>
      <c r="B645" t="s">
        <v>63</v>
      </c>
      <c r="C645" t="s">
        <v>16</v>
      </c>
      <c r="D645" s="47">
        <v>25568000</v>
      </c>
      <c r="E645" t="str">
        <f>_xlfn.XLOOKUP(C645,[4]Sheet1!$E$4:$E$44,[4]Sheet1!$F$4:$F$44)</f>
        <v>SUMBAWA BARAT</v>
      </c>
    </row>
    <row r="646" spans="1:5" x14ac:dyDescent="0.35">
      <c r="A646" s="43">
        <v>46250</v>
      </c>
      <c r="B646" t="s">
        <v>63</v>
      </c>
      <c r="C646" t="s">
        <v>98</v>
      </c>
      <c r="D646" s="47">
        <v>18584000</v>
      </c>
      <c r="E646" t="str">
        <f>_xlfn.XLOOKUP(C646,[4]Sheet1!$E$4:$E$44,[4]Sheet1!$F$4:$F$44)</f>
        <v>BALI BARAT</v>
      </c>
    </row>
    <row r="647" spans="1:5" x14ac:dyDescent="0.35">
      <c r="A647" s="43">
        <v>46250</v>
      </c>
      <c r="B647" t="s">
        <v>63</v>
      </c>
      <c r="C647" t="s">
        <v>99</v>
      </c>
      <c r="D647" s="47">
        <v>172000</v>
      </c>
      <c r="E647" t="str">
        <f>_xlfn.XLOOKUP(C647,[4]Sheet1!$E$4:$E$44,[4]Sheet1!$F$4:$F$44)</f>
        <v>MALAKA TIMTIM BELU</v>
      </c>
    </row>
    <row r="648" spans="1:5" x14ac:dyDescent="0.35">
      <c r="A648" s="43">
        <v>46250</v>
      </c>
      <c r="B648" t="s">
        <v>63</v>
      </c>
      <c r="C648" t="s">
        <v>100</v>
      </c>
      <c r="D648" s="47">
        <v>222000</v>
      </c>
      <c r="E648" t="str">
        <f>_xlfn.XLOOKUP(C648,[4]Sheet1!$E$4:$E$44,[4]Sheet1!$F$4:$F$44)</f>
        <v>MALAKA TIMTIM BELU</v>
      </c>
    </row>
    <row r="649" spans="1:5" x14ac:dyDescent="0.35">
      <c r="A649" s="43">
        <v>46251</v>
      </c>
      <c r="B649" t="s">
        <v>63</v>
      </c>
      <c r="C649" t="s">
        <v>64</v>
      </c>
      <c r="D649" s="47">
        <v>162000</v>
      </c>
      <c r="E649" t="str">
        <f>_xlfn.XLOOKUP(C649,[4]Sheet1!$E$4:$E$44,[4]Sheet1!$F$4:$F$44)</f>
        <v>FLORES TIMUR</v>
      </c>
    </row>
    <row r="650" spans="1:5" x14ac:dyDescent="0.35">
      <c r="A650" s="43">
        <v>46251</v>
      </c>
      <c r="B650" t="s">
        <v>63</v>
      </c>
      <c r="C650" t="s">
        <v>65</v>
      </c>
      <c r="D650" s="47">
        <v>174527000</v>
      </c>
      <c r="E650" t="str">
        <f>_xlfn.XLOOKUP(C650,[4]Sheet1!$E$4:$E$44,[4]Sheet1!$F$4:$F$44)</f>
        <v>BALI TENGAH</v>
      </c>
    </row>
    <row r="651" spans="1:5" x14ac:dyDescent="0.35">
      <c r="A651" s="43">
        <v>46251</v>
      </c>
      <c r="B651" t="s">
        <v>63</v>
      </c>
      <c r="C651" t="s">
        <v>66</v>
      </c>
      <c r="D651" s="47">
        <v>21359500</v>
      </c>
      <c r="E651" t="str">
        <f>_xlfn.XLOOKUP(C651,[4]Sheet1!$E$4:$E$44,[4]Sheet1!$F$4:$F$44)</f>
        <v>BALI TIMUR</v>
      </c>
    </row>
    <row r="652" spans="1:5" x14ac:dyDescent="0.35">
      <c r="A652" s="43">
        <v>46251</v>
      </c>
      <c r="B652" t="s">
        <v>63</v>
      </c>
      <c r="C652" t="s">
        <v>67</v>
      </c>
      <c r="D652" s="47">
        <v>196500</v>
      </c>
      <c r="E652" t="str">
        <f>_xlfn.XLOOKUP(C652,[4]Sheet1!$E$4:$E$44,[4]Sheet1!$F$4:$F$44)</f>
        <v>MALAKA TIMTIM BELU</v>
      </c>
    </row>
    <row r="653" spans="1:5" x14ac:dyDescent="0.35">
      <c r="A653" s="43">
        <v>46251</v>
      </c>
      <c r="B653" t="s">
        <v>63</v>
      </c>
      <c r="C653" t="s">
        <v>68</v>
      </c>
      <c r="D653" s="47">
        <v>7118000</v>
      </c>
      <c r="E653" t="str">
        <f>_xlfn.XLOOKUP(C653,[4]Sheet1!$E$4:$E$44,[4]Sheet1!$F$4:$F$44)</f>
        <v>SUMBAWA TIMUR</v>
      </c>
    </row>
    <row r="654" spans="1:5" x14ac:dyDescent="0.35">
      <c r="A654" s="43">
        <v>46251</v>
      </c>
      <c r="B654" t="s">
        <v>63</v>
      </c>
      <c r="C654" t="s">
        <v>69</v>
      </c>
      <c r="D654" s="47">
        <v>35290500</v>
      </c>
      <c r="E654" t="str">
        <f>_xlfn.XLOOKUP(C654,[4]Sheet1!$E$4:$E$44,[4]Sheet1!$F$4:$F$44)</f>
        <v>BALI BARAT</v>
      </c>
    </row>
    <row r="655" spans="1:5" x14ac:dyDescent="0.35">
      <c r="A655" s="43">
        <v>46251</v>
      </c>
      <c r="B655" t="s">
        <v>63</v>
      </c>
      <c r="C655" t="s">
        <v>70</v>
      </c>
      <c r="D655" s="47">
        <v>10790000</v>
      </c>
      <c r="E655" t="str">
        <f>_xlfn.XLOOKUP(C655,[4]Sheet1!$E$4:$E$44,[4]Sheet1!$F$4:$F$44)</f>
        <v>SUMBAWA TIMUR</v>
      </c>
    </row>
    <row r="656" spans="1:5" x14ac:dyDescent="0.35">
      <c r="A656" s="43">
        <v>46251</v>
      </c>
      <c r="B656" t="s">
        <v>63</v>
      </c>
      <c r="C656" t="s">
        <v>71</v>
      </c>
      <c r="D656" s="47">
        <v>363000</v>
      </c>
      <c r="E656" t="str">
        <f>_xlfn.XLOOKUP(C656,[4]Sheet1!$E$4:$E$44,[4]Sheet1!$F$4:$F$44)</f>
        <v>ENDE SIKKA</v>
      </c>
    </row>
    <row r="657" spans="1:5" x14ac:dyDescent="0.35">
      <c r="A657" s="43">
        <v>46251</v>
      </c>
      <c r="B657" t="s">
        <v>63</v>
      </c>
      <c r="C657" t="s">
        <v>10</v>
      </c>
      <c r="D657" s="47">
        <v>881000</v>
      </c>
      <c r="E657" t="str">
        <f>_xlfn.XLOOKUP(C657,[4]Sheet1!$E$4:$E$44,[4]Sheet1!$F$4:$F$44)</f>
        <v>FLORES TIMUR</v>
      </c>
    </row>
    <row r="658" spans="1:5" x14ac:dyDescent="0.35">
      <c r="A658" s="43">
        <v>46251</v>
      </c>
      <c r="B658" t="s">
        <v>63</v>
      </c>
      <c r="C658" t="s">
        <v>72</v>
      </c>
      <c r="D658" s="47">
        <v>28455500</v>
      </c>
      <c r="E658" t="str">
        <f>_xlfn.XLOOKUP(C658,[4]Sheet1!$E$4:$E$44,[4]Sheet1!$F$4:$F$44)</f>
        <v>BALI TIMUR</v>
      </c>
    </row>
    <row r="659" spans="1:5" x14ac:dyDescent="0.35">
      <c r="A659" s="43">
        <v>46251</v>
      </c>
      <c r="B659" t="s">
        <v>63</v>
      </c>
      <c r="C659" t="s">
        <v>73</v>
      </c>
      <c r="D659" s="47">
        <v>10850500</v>
      </c>
      <c r="E659" t="str">
        <f>_xlfn.XLOOKUP(C659,[4]Sheet1!$E$4:$E$44,[4]Sheet1!$F$4:$F$44)</f>
        <v>BALI BARAT</v>
      </c>
    </row>
    <row r="660" spans="1:5" x14ac:dyDescent="0.35">
      <c r="A660" s="43">
        <v>46251</v>
      </c>
      <c r="B660" t="s">
        <v>63</v>
      </c>
      <c r="C660" t="s">
        <v>74</v>
      </c>
      <c r="D660" s="47">
        <v>18657500</v>
      </c>
      <c r="E660" t="str">
        <f>_xlfn.XLOOKUP(C660,[4]Sheet1!$E$4:$E$44,[4]Sheet1!$F$4:$F$44)</f>
        <v>BALI TIMUR</v>
      </c>
    </row>
    <row r="661" spans="1:5" x14ac:dyDescent="0.35">
      <c r="A661" s="43">
        <v>46251</v>
      </c>
      <c r="B661" t="s">
        <v>63</v>
      </c>
      <c r="C661" t="s">
        <v>75</v>
      </c>
      <c r="D661" s="47">
        <v>10228500</v>
      </c>
      <c r="E661" t="str">
        <f>_xlfn.XLOOKUP(C661,[4]Sheet1!$E$4:$E$44,[4]Sheet1!$F$4:$F$44)</f>
        <v>BALI TIMUR</v>
      </c>
    </row>
    <row r="662" spans="1:5" x14ac:dyDescent="0.35">
      <c r="A662" s="43">
        <v>46251</v>
      </c>
      <c r="B662" t="s">
        <v>63</v>
      </c>
      <c r="C662" t="s">
        <v>76</v>
      </c>
      <c r="D662" s="47">
        <v>5251000</v>
      </c>
      <c r="E662" t="str">
        <f>_xlfn.XLOOKUP(C662,[4]Sheet1!$E$4:$E$44,[4]Sheet1!$F$4:$F$44)</f>
        <v>SUMBAWA TIMUR</v>
      </c>
    </row>
    <row r="663" spans="1:5" x14ac:dyDescent="0.35">
      <c r="A663" s="43">
        <v>46251</v>
      </c>
      <c r="B663" t="s">
        <v>63</v>
      </c>
      <c r="C663" t="s">
        <v>77</v>
      </c>
      <c r="D663" s="47">
        <v>74985000</v>
      </c>
      <c r="E663" t="str">
        <f>_xlfn.XLOOKUP(C663,[4]Sheet1!$E$4:$E$44,[4]Sheet1!$F$4:$F$44)</f>
        <v>BALI TENGAH</v>
      </c>
    </row>
    <row r="664" spans="1:5" x14ac:dyDescent="0.35">
      <c r="A664" s="43">
        <v>46251</v>
      </c>
      <c r="B664" t="s">
        <v>63</v>
      </c>
      <c r="C664" t="s">
        <v>78</v>
      </c>
      <c r="D664" s="47">
        <v>2323500</v>
      </c>
      <c r="E664" t="str">
        <f>_xlfn.XLOOKUP(C664,[4]Sheet1!$E$4:$E$44,[4]Sheet1!$F$4:$F$44)</f>
        <v>KUPANG ROTE</v>
      </c>
    </row>
    <row r="665" spans="1:5" x14ac:dyDescent="0.35">
      <c r="A665" s="43">
        <v>46251</v>
      </c>
      <c r="B665" t="s">
        <v>63</v>
      </c>
      <c r="C665" t="s">
        <v>79</v>
      </c>
      <c r="D665" s="47">
        <v>4869500</v>
      </c>
      <c r="E665" t="str">
        <f>_xlfn.XLOOKUP(C665,[4]Sheet1!$E$4:$E$44,[4]Sheet1!$F$4:$F$44)</f>
        <v>LOMBOK</v>
      </c>
    </row>
    <row r="666" spans="1:5" x14ac:dyDescent="0.35">
      <c r="A666" s="43">
        <v>46251</v>
      </c>
      <c r="B666" t="s">
        <v>63</v>
      </c>
      <c r="C666" t="s">
        <v>55</v>
      </c>
      <c r="D666" s="47">
        <v>522000</v>
      </c>
      <c r="E666" t="str">
        <f>_xlfn.XLOOKUP(C666,[4]Sheet1!$E$4:$E$44,[4]Sheet1!$F$4:$F$44)</f>
        <v>KUPANG ROTE</v>
      </c>
    </row>
    <row r="667" spans="1:5" x14ac:dyDescent="0.35">
      <c r="A667" s="43">
        <v>46251</v>
      </c>
      <c r="B667" t="s">
        <v>63</v>
      </c>
      <c r="C667" t="s">
        <v>80</v>
      </c>
      <c r="D667" s="47">
        <v>203500</v>
      </c>
      <c r="E667" t="str">
        <f>_xlfn.XLOOKUP(C667,[4]Sheet1!$E$4:$E$44,[4]Sheet1!$F$4:$F$44)</f>
        <v>FLORES TIMUR</v>
      </c>
    </row>
    <row r="668" spans="1:5" x14ac:dyDescent="0.35">
      <c r="A668" s="43">
        <v>46251</v>
      </c>
      <c r="B668" t="s">
        <v>63</v>
      </c>
      <c r="C668" t="s">
        <v>81</v>
      </c>
      <c r="D668" s="47">
        <v>10628500</v>
      </c>
      <c r="E668" t="str">
        <f>_xlfn.XLOOKUP(C668,[4]Sheet1!$E$4:$E$44,[4]Sheet1!$F$4:$F$44)</f>
        <v>LOMBOK</v>
      </c>
    </row>
    <row r="669" spans="1:5" x14ac:dyDescent="0.35">
      <c r="A669" s="43">
        <v>46251</v>
      </c>
      <c r="B669" t="s">
        <v>63</v>
      </c>
      <c r="C669" t="s">
        <v>82</v>
      </c>
      <c r="D669" s="47">
        <v>15465500</v>
      </c>
      <c r="E669" t="str">
        <f>_xlfn.XLOOKUP(C669,[4]Sheet1!$E$4:$E$44,[4]Sheet1!$F$4:$F$44)</f>
        <v>LOMBOK</v>
      </c>
    </row>
    <row r="670" spans="1:5" x14ac:dyDescent="0.35">
      <c r="A670" s="43">
        <v>46251</v>
      </c>
      <c r="B670" t="s">
        <v>63</v>
      </c>
      <c r="C670" t="s">
        <v>83</v>
      </c>
      <c r="D670" s="47">
        <v>4198500</v>
      </c>
      <c r="E670" t="str">
        <f>_xlfn.XLOOKUP(C670,[4]Sheet1!$E$4:$E$44,[4]Sheet1!$F$4:$F$44)</f>
        <v>LOMBOK</v>
      </c>
    </row>
    <row r="671" spans="1:5" x14ac:dyDescent="0.35">
      <c r="A671" s="43">
        <v>46251</v>
      </c>
      <c r="B671" t="s">
        <v>63</v>
      </c>
      <c r="C671" t="s">
        <v>84</v>
      </c>
      <c r="D671" s="47">
        <v>28444500</v>
      </c>
      <c r="E671" t="str">
        <f>_xlfn.XLOOKUP(C671,[4]Sheet1!$E$4:$E$44,[4]Sheet1!$F$4:$F$44)</f>
        <v>LOMBOK</v>
      </c>
    </row>
    <row r="672" spans="1:5" x14ac:dyDescent="0.35">
      <c r="A672" s="43">
        <v>46251</v>
      </c>
      <c r="B672" t="s">
        <v>63</v>
      </c>
      <c r="C672" t="s">
        <v>85</v>
      </c>
      <c r="D672" s="47">
        <v>134000</v>
      </c>
      <c r="E672" t="str">
        <f>_xlfn.XLOOKUP(C672,[4]Sheet1!$E$4:$E$44,[4]Sheet1!$F$4:$F$44)</f>
        <v>MALAKA TIMTIM BELU</v>
      </c>
    </row>
    <row r="673" spans="1:5" x14ac:dyDescent="0.35">
      <c r="A673" s="43">
        <v>46251</v>
      </c>
      <c r="B673" t="s">
        <v>63</v>
      </c>
      <c r="C673" t="s">
        <v>14</v>
      </c>
      <c r="D673" s="47">
        <v>1424000</v>
      </c>
      <c r="E673" t="str">
        <f>_xlfn.XLOOKUP(C673,[4]Sheet1!$E$4:$E$44,[4]Sheet1!$F$4:$F$44)</f>
        <v>MANGGARAI</v>
      </c>
    </row>
    <row r="674" spans="1:5" x14ac:dyDescent="0.35">
      <c r="A674" s="43">
        <v>46251</v>
      </c>
      <c r="B674" t="s">
        <v>63</v>
      </c>
      <c r="C674" t="s">
        <v>86</v>
      </c>
      <c r="D674" s="47">
        <v>841000</v>
      </c>
      <c r="E674" t="str">
        <f>_xlfn.XLOOKUP(C674,[4]Sheet1!$E$4:$E$44,[4]Sheet1!$F$4:$F$44)</f>
        <v>MANGGARAI</v>
      </c>
    </row>
    <row r="675" spans="1:5" x14ac:dyDescent="0.35">
      <c r="A675" s="43">
        <v>46251</v>
      </c>
      <c r="B675" t="s">
        <v>63</v>
      </c>
      <c r="C675" t="s">
        <v>87</v>
      </c>
      <c r="D675" s="47">
        <v>813000</v>
      </c>
      <c r="E675" t="str">
        <f>_xlfn.XLOOKUP(C675,[4]Sheet1!$E$4:$E$44,[4]Sheet1!$F$4:$F$44)</f>
        <v>MANGGARAI</v>
      </c>
    </row>
    <row r="676" spans="1:5" x14ac:dyDescent="0.35">
      <c r="A676" s="43">
        <v>46251</v>
      </c>
      <c r="B676" t="s">
        <v>63</v>
      </c>
      <c r="C676" t="s">
        <v>88</v>
      </c>
      <c r="D676" s="47">
        <v>52000</v>
      </c>
      <c r="E676" t="str">
        <f>_xlfn.XLOOKUP(C676,[4]Sheet1!$E$4:$E$44,[4]Sheet1!$F$4:$F$44)</f>
        <v>MANGGARAI</v>
      </c>
    </row>
    <row r="677" spans="1:5" x14ac:dyDescent="0.35">
      <c r="A677" s="43">
        <v>46251</v>
      </c>
      <c r="B677" t="s">
        <v>63</v>
      </c>
      <c r="C677" t="s">
        <v>89</v>
      </c>
      <c r="D677" s="47">
        <v>79500</v>
      </c>
      <c r="E677" t="str">
        <f>_xlfn.XLOOKUP(C677,[4]Sheet1!$E$4:$E$44,[4]Sheet1!$F$4:$F$44)</f>
        <v>MANGGARAI</v>
      </c>
    </row>
    <row r="678" spans="1:5" x14ac:dyDescent="0.35">
      <c r="A678" s="43">
        <v>46251</v>
      </c>
      <c r="B678" t="s">
        <v>63</v>
      </c>
      <c r="C678" t="s">
        <v>90</v>
      </c>
      <c r="D678" s="47">
        <v>226000</v>
      </c>
      <c r="E678" t="str">
        <f>_xlfn.XLOOKUP(C678,[4]Sheet1!$E$4:$E$44,[4]Sheet1!$F$4:$F$44)</f>
        <v>KUPANG ROTE</v>
      </c>
    </row>
    <row r="679" spans="1:5" x14ac:dyDescent="0.35">
      <c r="A679" s="43">
        <v>46251</v>
      </c>
      <c r="B679" t="s">
        <v>63</v>
      </c>
      <c r="C679" t="s">
        <v>91</v>
      </c>
      <c r="D679" s="47">
        <v>37500</v>
      </c>
      <c r="E679" t="str">
        <f>_xlfn.XLOOKUP(C679,[4]Sheet1!$E$4:$E$44,[4]Sheet1!$F$4:$F$44)</f>
        <v>SUMBA</v>
      </c>
    </row>
    <row r="680" spans="1:5" x14ac:dyDescent="0.35">
      <c r="A680" s="43">
        <v>46251</v>
      </c>
      <c r="B680" t="s">
        <v>63</v>
      </c>
      <c r="C680" t="s">
        <v>92</v>
      </c>
      <c r="D680" s="47">
        <v>1448499</v>
      </c>
      <c r="E680" t="str">
        <f>_xlfn.XLOOKUP(C680,[4]Sheet1!$E$4:$E$44,[4]Sheet1!$F$4:$F$44)</f>
        <v>ENDE SIKKA</v>
      </c>
    </row>
    <row r="681" spans="1:5" x14ac:dyDescent="0.35">
      <c r="A681" s="43">
        <v>46251</v>
      </c>
      <c r="B681" t="s">
        <v>63</v>
      </c>
      <c r="C681" t="s">
        <v>93</v>
      </c>
      <c r="D681" s="47">
        <v>382500</v>
      </c>
      <c r="E681" t="str">
        <f>_xlfn.XLOOKUP(C681,[4]Sheet1!$E$4:$E$44,[4]Sheet1!$F$4:$F$44)</f>
        <v>SUMBA</v>
      </c>
    </row>
    <row r="682" spans="1:5" x14ac:dyDescent="0.35">
      <c r="A682" s="43">
        <v>46251</v>
      </c>
      <c r="B682" t="s">
        <v>63</v>
      </c>
      <c r="C682" t="s">
        <v>94</v>
      </c>
      <c r="D682" s="47">
        <v>1134000</v>
      </c>
      <c r="E682" t="str">
        <f>_xlfn.XLOOKUP(C682,[4]Sheet1!$E$4:$E$44,[4]Sheet1!$F$4:$F$44)</f>
        <v>SUMBA</v>
      </c>
    </row>
    <row r="683" spans="1:5" x14ac:dyDescent="0.35">
      <c r="A683" s="43">
        <v>46251</v>
      </c>
      <c r="B683" t="s">
        <v>63</v>
      </c>
      <c r="C683" t="s">
        <v>95</v>
      </c>
      <c r="D683" s="47">
        <v>184500</v>
      </c>
      <c r="E683" t="str">
        <f>_xlfn.XLOOKUP(C683,[4]Sheet1!$E$4:$E$44,[4]Sheet1!$F$4:$F$44)</f>
        <v>SUMBA</v>
      </c>
    </row>
    <row r="684" spans="1:5" x14ac:dyDescent="0.35">
      <c r="A684" s="43">
        <v>46251</v>
      </c>
      <c r="B684" t="s">
        <v>63</v>
      </c>
      <c r="C684" t="s">
        <v>96</v>
      </c>
      <c r="D684" s="47">
        <v>597000</v>
      </c>
      <c r="E684" t="str">
        <f>_xlfn.XLOOKUP(C684,[4]Sheet1!$E$4:$E$44,[4]Sheet1!$F$4:$F$44)</f>
        <v>SUMBA</v>
      </c>
    </row>
    <row r="685" spans="1:5" x14ac:dyDescent="0.35">
      <c r="A685" s="43">
        <v>46251</v>
      </c>
      <c r="B685" t="s">
        <v>63</v>
      </c>
      <c r="C685" t="s">
        <v>97</v>
      </c>
      <c r="D685" s="47">
        <v>40563500</v>
      </c>
      <c r="E685" t="str">
        <f>_xlfn.XLOOKUP(C685,[4]Sheet1!$E$4:$E$44,[4]Sheet1!$F$4:$F$44)</f>
        <v>SUMBAWA BARAT</v>
      </c>
    </row>
    <row r="686" spans="1:5" x14ac:dyDescent="0.35">
      <c r="A686" s="43">
        <v>46251</v>
      </c>
      <c r="B686" t="s">
        <v>63</v>
      </c>
      <c r="C686" t="s">
        <v>16</v>
      </c>
      <c r="D686" s="47">
        <v>23882500</v>
      </c>
      <c r="E686" t="str">
        <f>_xlfn.XLOOKUP(C686,[4]Sheet1!$E$4:$E$44,[4]Sheet1!$F$4:$F$44)</f>
        <v>SUMBAWA BARAT</v>
      </c>
    </row>
    <row r="687" spans="1:5" x14ac:dyDescent="0.35">
      <c r="A687" s="43">
        <v>46251</v>
      </c>
      <c r="B687" t="s">
        <v>63</v>
      </c>
      <c r="C687" t="s">
        <v>98</v>
      </c>
      <c r="D687" s="47">
        <v>17597000</v>
      </c>
      <c r="E687" t="str">
        <f>_xlfn.XLOOKUP(C687,[4]Sheet1!$E$4:$E$44,[4]Sheet1!$F$4:$F$44)</f>
        <v>BALI BARAT</v>
      </c>
    </row>
    <row r="688" spans="1:5" x14ac:dyDescent="0.35">
      <c r="A688" s="43">
        <v>46251</v>
      </c>
      <c r="B688" t="s">
        <v>63</v>
      </c>
      <c r="C688" t="s">
        <v>99</v>
      </c>
      <c r="D688" s="47">
        <v>410500</v>
      </c>
      <c r="E688" t="str">
        <f>_xlfn.XLOOKUP(C688,[4]Sheet1!$E$4:$E$44,[4]Sheet1!$F$4:$F$44)</f>
        <v>MALAKA TIMTIM BELU</v>
      </c>
    </row>
    <row r="689" spans="1:5" x14ac:dyDescent="0.35">
      <c r="A689" s="43">
        <v>46251</v>
      </c>
      <c r="B689" t="s">
        <v>63</v>
      </c>
      <c r="C689" t="s">
        <v>100</v>
      </c>
      <c r="D689" s="47">
        <v>196500</v>
      </c>
      <c r="E689" t="str">
        <f>_xlfn.XLOOKUP(C689,[4]Sheet1!$E$4:$E$44,[4]Sheet1!$F$4:$F$44)</f>
        <v>MALAKA TIMTIM BELU</v>
      </c>
    </row>
    <row r="690" spans="1:5" x14ac:dyDescent="0.35">
      <c r="A690" s="43">
        <v>46252</v>
      </c>
      <c r="B690" t="s">
        <v>63</v>
      </c>
      <c r="C690" t="s">
        <v>64</v>
      </c>
      <c r="D690" s="47">
        <v>91500</v>
      </c>
      <c r="E690" t="str">
        <f>_xlfn.XLOOKUP(C690,[4]Sheet1!$E$4:$E$44,[4]Sheet1!$F$4:$F$44)</f>
        <v>FLORES TIMUR</v>
      </c>
    </row>
    <row r="691" spans="1:5" x14ac:dyDescent="0.35">
      <c r="A691" s="43">
        <v>46252</v>
      </c>
      <c r="B691" t="s">
        <v>63</v>
      </c>
      <c r="C691" t="s">
        <v>65</v>
      </c>
      <c r="D691" s="47">
        <v>174190000</v>
      </c>
      <c r="E691" t="str">
        <f>_xlfn.XLOOKUP(C691,[4]Sheet1!$E$4:$E$44,[4]Sheet1!$F$4:$F$44)</f>
        <v>BALI TENGAH</v>
      </c>
    </row>
    <row r="692" spans="1:5" x14ac:dyDescent="0.35">
      <c r="A692" s="43">
        <v>46252</v>
      </c>
      <c r="B692" t="s">
        <v>63</v>
      </c>
      <c r="C692" t="s">
        <v>66</v>
      </c>
      <c r="D692" s="47">
        <v>18942500</v>
      </c>
      <c r="E692" t="str">
        <f>_xlfn.XLOOKUP(C692,[4]Sheet1!$E$4:$E$44,[4]Sheet1!$F$4:$F$44)</f>
        <v>BALI TIMUR</v>
      </c>
    </row>
    <row r="693" spans="1:5" x14ac:dyDescent="0.35">
      <c r="A693" s="43">
        <v>46252</v>
      </c>
      <c r="B693" t="s">
        <v>63</v>
      </c>
      <c r="C693" t="s">
        <v>67</v>
      </c>
      <c r="D693" s="47">
        <v>355000</v>
      </c>
      <c r="E693" t="str">
        <f>_xlfn.XLOOKUP(C693,[4]Sheet1!$E$4:$E$44,[4]Sheet1!$F$4:$F$44)</f>
        <v>MALAKA TIMTIM BELU</v>
      </c>
    </row>
    <row r="694" spans="1:5" x14ac:dyDescent="0.35">
      <c r="A694" s="43">
        <v>46252</v>
      </c>
      <c r="B694" t="s">
        <v>63</v>
      </c>
      <c r="C694" t="s">
        <v>68</v>
      </c>
      <c r="D694" s="47">
        <v>7223500</v>
      </c>
      <c r="E694" t="str">
        <f>_xlfn.XLOOKUP(C694,[4]Sheet1!$E$4:$E$44,[4]Sheet1!$F$4:$F$44)</f>
        <v>SUMBAWA TIMUR</v>
      </c>
    </row>
    <row r="695" spans="1:5" x14ac:dyDescent="0.35">
      <c r="A695" s="43">
        <v>46252</v>
      </c>
      <c r="B695" t="s">
        <v>63</v>
      </c>
      <c r="C695" t="s">
        <v>69</v>
      </c>
      <c r="D695" s="47">
        <v>41763000</v>
      </c>
      <c r="E695" t="str">
        <f>_xlfn.XLOOKUP(C695,[4]Sheet1!$E$4:$E$44,[4]Sheet1!$F$4:$F$44)</f>
        <v>BALI BARAT</v>
      </c>
    </row>
    <row r="696" spans="1:5" x14ac:dyDescent="0.35">
      <c r="A696" s="43">
        <v>46252</v>
      </c>
      <c r="B696" t="s">
        <v>63</v>
      </c>
      <c r="C696" t="s">
        <v>70</v>
      </c>
      <c r="D696" s="47">
        <v>11990500</v>
      </c>
      <c r="E696" t="str">
        <f>_xlfn.XLOOKUP(C696,[4]Sheet1!$E$4:$E$44,[4]Sheet1!$F$4:$F$44)</f>
        <v>SUMBAWA TIMUR</v>
      </c>
    </row>
    <row r="697" spans="1:5" x14ac:dyDescent="0.35">
      <c r="A697" s="43">
        <v>46252</v>
      </c>
      <c r="B697" t="s">
        <v>63</v>
      </c>
      <c r="C697" t="s">
        <v>71</v>
      </c>
      <c r="D697" s="47">
        <v>425000</v>
      </c>
      <c r="E697" t="str">
        <f>_xlfn.XLOOKUP(C697,[4]Sheet1!$E$4:$E$44,[4]Sheet1!$F$4:$F$44)</f>
        <v>ENDE SIKKA</v>
      </c>
    </row>
    <row r="698" spans="1:5" x14ac:dyDescent="0.35">
      <c r="A698" s="43">
        <v>46252</v>
      </c>
      <c r="B698" t="s">
        <v>63</v>
      </c>
      <c r="C698" t="s">
        <v>10</v>
      </c>
      <c r="D698" s="47">
        <v>1459499</v>
      </c>
      <c r="E698" t="str">
        <f>_xlfn.XLOOKUP(C698,[4]Sheet1!$E$4:$E$44,[4]Sheet1!$F$4:$F$44)</f>
        <v>FLORES TIMUR</v>
      </c>
    </row>
    <row r="699" spans="1:5" x14ac:dyDescent="0.35">
      <c r="A699" s="43">
        <v>46252</v>
      </c>
      <c r="B699" t="s">
        <v>63</v>
      </c>
      <c r="C699" t="s">
        <v>72</v>
      </c>
      <c r="D699" s="47">
        <v>29268500</v>
      </c>
      <c r="E699" t="str">
        <f>_xlfn.XLOOKUP(C699,[4]Sheet1!$E$4:$E$44,[4]Sheet1!$F$4:$F$44)</f>
        <v>BALI TIMUR</v>
      </c>
    </row>
    <row r="700" spans="1:5" x14ac:dyDescent="0.35">
      <c r="A700" s="43">
        <v>46252</v>
      </c>
      <c r="B700" t="s">
        <v>63</v>
      </c>
      <c r="C700" t="s">
        <v>73</v>
      </c>
      <c r="D700" s="47">
        <v>11515500</v>
      </c>
      <c r="E700" t="str">
        <f>_xlfn.XLOOKUP(C700,[4]Sheet1!$E$4:$E$44,[4]Sheet1!$F$4:$F$44)</f>
        <v>BALI BARAT</v>
      </c>
    </row>
    <row r="701" spans="1:5" x14ac:dyDescent="0.35">
      <c r="A701" s="43">
        <v>46252</v>
      </c>
      <c r="B701" t="s">
        <v>63</v>
      </c>
      <c r="C701" t="s">
        <v>74</v>
      </c>
      <c r="D701" s="47">
        <v>21679500</v>
      </c>
      <c r="E701" t="str">
        <f>_xlfn.XLOOKUP(C701,[4]Sheet1!$E$4:$E$44,[4]Sheet1!$F$4:$F$44)</f>
        <v>BALI TIMUR</v>
      </c>
    </row>
    <row r="702" spans="1:5" x14ac:dyDescent="0.35">
      <c r="A702" s="43">
        <v>46252</v>
      </c>
      <c r="B702" t="s">
        <v>63</v>
      </c>
      <c r="C702" t="s">
        <v>75</v>
      </c>
      <c r="D702" s="47">
        <v>13082000</v>
      </c>
      <c r="E702" t="str">
        <f>_xlfn.XLOOKUP(C702,[4]Sheet1!$E$4:$E$44,[4]Sheet1!$F$4:$F$44)</f>
        <v>BALI TIMUR</v>
      </c>
    </row>
    <row r="703" spans="1:5" x14ac:dyDescent="0.35">
      <c r="A703" s="43">
        <v>46252</v>
      </c>
      <c r="B703" t="s">
        <v>63</v>
      </c>
      <c r="C703" t="s">
        <v>76</v>
      </c>
      <c r="D703" s="47">
        <v>5421000</v>
      </c>
      <c r="E703" t="str">
        <f>_xlfn.XLOOKUP(C703,[4]Sheet1!$E$4:$E$44,[4]Sheet1!$F$4:$F$44)</f>
        <v>SUMBAWA TIMUR</v>
      </c>
    </row>
    <row r="704" spans="1:5" x14ac:dyDescent="0.35">
      <c r="A704" s="43">
        <v>46252</v>
      </c>
      <c r="B704" t="s">
        <v>63</v>
      </c>
      <c r="C704" t="s">
        <v>77</v>
      </c>
      <c r="D704" s="47">
        <v>74894000</v>
      </c>
      <c r="E704" t="str">
        <f>_xlfn.XLOOKUP(C704,[4]Sheet1!$E$4:$E$44,[4]Sheet1!$F$4:$F$44)</f>
        <v>BALI TENGAH</v>
      </c>
    </row>
    <row r="705" spans="1:5" x14ac:dyDescent="0.35">
      <c r="A705" s="43">
        <v>46252</v>
      </c>
      <c r="B705" t="s">
        <v>63</v>
      </c>
      <c r="C705" t="s">
        <v>78</v>
      </c>
      <c r="D705" s="47">
        <v>2219000</v>
      </c>
      <c r="E705" t="str">
        <f>_xlfn.XLOOKUP(C705,[4]Sheet1!$E$4:$E$44,[4]Sheet1!$F$4:$F$44)</f>
        <v>KUPANG ROTE</v>
      </c>
    </row>
    <row r="706" spans="1:5" x14ac:dyDescent="0.35">
      <c r="A706" s="43">
        <v>46252</v>
      </c>
      <c r="B706" t="s">
        <v>63</v>
      </c>
      <c r="C706" t="s">
        <v>79</v>
      </c>
      <c r="D706" s="47">
        <v>5139500</v>
      </c>
      <c r="E706" t="str">
        <f>_xlfn.XLOOKUP(C706,[4]Sheet1!$E$4:$E$44,[4]Sheet1!$F$4:$F$44)</f>
        <v>LOMBOK</v>
      </c>
    </row>
    <row r="707" spans="1:5" x14ac:dyDescent="0.35">
      <c r="A707" s="43">
        <v>46252</v>
      </c>
      <c r="B707" t="s">
        <v>63</v>
      </c>
      <c r="C707" t="s">
        <v>55</v>
      </c>
      <c r="D707" s="47">
        <v>1199000</v>
      </c>
      <c r="E707" t="str">
        <f>_xlfn.XLOOKUP(C707,[4]Sheet1!$E$4:$E$44,[4]Sheet1!$F$4:$F$44)</f>
        <v>KUPANG ROTE</v>
      </c>
    </row>
    <row r="708" spans="1:5" x14ac:dyDescent="0.35">
      <c r="A708" s="43">
        <v>46252</v>
      </c>
      <c r="B708" t="s">
        <v>63</v>
      </c>
      <c r="C708" t="s">
        <v>80</v>
      </c>
      <c r="D708" s="47">
        <v>432000</v>
      </c>
      <c r="E708" t="str">
        <f>_xlfn.XLOOKUP(C708,[4]Sheet1!$E$4:$E$44,[4]Sheet1!$F$4:$F$44)</f>
        <v>FLORES TIMUR</v>
      </c>
    </row>
    <row r="709" spans="1:5" x14ac:dyDescent="0.35">
      <c r="A709" s="43">
        <v>46252</v>
      </c>
      <c r="B709" t="s">
        <v>63</v>
      </c>
      <c r="C709" t="s">
        <v>81</v>
      </c>
      <c r="D709" s="47">
        <v>11862000</v>
      </c>
      <c r="E709" t="str">
        <f>_xlfn.XLOOKUP(C709,[4]Sheet1!$E$4:$E$44,[4]Sheet1!$F$4:$F$44)</f>
        <v>LOMBOK</v>
      </c>
    </row>
    <row r="710" spans="1:5" x14ac:dyDescent="0.35">
      <c r="A710" s="43">
        <v>46252</v>
      </c>
      <c r="B710" t="s">
        <v>63</v>
      </c>
      <c r="C710" t="s">
        <v>82</v>
      </c>
      <c r="D710" s="47">
        <v>15618500</v>
      </c>
      <c r="E710" t="str">
        <f>_xlfn.XLOOKUP(C710,[4]Sheet1!$E$4:$E$44,[4]Sheet1!$F$4:$F$44)</f>
        <v>LOMBOK</v>
      </c>
    </row>
    <row r="711" spans="1:5" x14ac:dyDescent="0.35">
      <c r="A711" s="43">
        <v>46252</v>
      </c>
      <c r="B711" t="s">
        <v>63</v>
      </c>
      <c r="C711" t="s">
        <v>83</v>
      </c>
      <c r="D711" s="47">
        <v>4475000</v>
      </c>
      <c r="E711" t="str">
        <f>_xlfn.XLOOKUP(C711,[4]Sheet1!$E$4:$E$44,[4]Sheet1!$F$4:$F$44)</f>
        <v>LOMBOK</v>
      </c>
    </row>
    <row r="712" spans="1:5" x14ac:dyDescent="0.35">
      <c r="A712" s="43">
        <v>46252</v>
      </c>
      <c r="B712" t="s">
        <v>63</v>
      </c>
      <c r="C712" t="s">
        <v>84</v>
      </c>
      <c r="D712" s="47">
        <v>25913500</v>
      </c>
      <c r="E712" t="str">
        <f>_xlfn.XLOOKUP(C712,[4]Sheet1!$E$4:$E$44,[4]Sheet1!$F$4:$F$44)</f>
        <v>LOMBOK</v>
      </c>
    </row>
    <row r="713" spans="1:5" x14ac:dyDescent="0.35">
      <c r="A713" s="43">
        <v>46252</v>
      </c>
      <c r="B713" t="s">
        <v>63</v>
      </c>
      <c r="C713" t="s">
        <v>85</v>
      </c>
      <c r="D713" s="47">
        <v>130500</v>
      </c>
      <c r="E713" t="str">
        <f>_xlfn.XLOOKUP(C713,[4]Sheet1!$E$4:$E$44,[4]Sheet1!$F$4:$F$44)</f>
        <v>MALAKA TIMTIM BELU</v>
      </c>
    </row>
    <row r="714" spans="1:5" x14ac:dyDescent="0.35">
      <c r="A714" s="43">
        <v>46252</v>
      </c>
      <c r="B714" t="s">
        <v>63</v>
      </c>
      <c r="C714" t="s">
        <v>14</v>
      </c>
      <c r="D714" s="47">
        <v>1341500</v>
      </c>
      <c r="E714" t="str">
        <f>_xlfn.XLOOKUP(C714,[4]Sheet1!$E$4:$E$44,[4]Sheet1!$F$4:$F$44)</f>
        <v>MANGGARAI</v>
      </c>
    </row>
    <row r="715" spans="1:5" x14ac:dyDescent="0.35">
      <c r="A715" s="43">
        <v>46252</v>
      </c>
      <c r="B715" t="s">
        <v>63</v>
      </c>
      <c r="C715" t="s">
        <v>86</v>
      </c>
      <c r="D715" s="47">
        <v>1549000</v>
      </c>
      <c r="E715" t="str">
        <f>_xlfn.XLOOKUP(C715,[4]Sheet1!$E$4:$E$44,[4]Sheet1!$F$4:$F$44)</f>
        <v>MANGGARAI</v>
      </c>
    </row>
    <row r="716" spans="1:5" x14ac:dyDescent="0.35">
      <c r="A716" s="43">
        <v>46252</v>
      </c>
      <c r="B716" t="s">
        <v>63</v>
      </c>
      <c r="C716" t="s">
        <v>87</v>
      </c>
      <c r="D716" s="47">
        <v>410500</v>
      </c>
      <c r="E716" t="str">
        <f>_xlfn.XLOOKUP(C716,[4]Sheet1!$E$4:$E$44,[4]Sheet1!$F$4:$F$44)</f>
        <v>MANGGARAI</v>
      </c>
    </row>
    <row r="717" spans="1:5" x14ac:dyDescent="0.35">
      <c r="A717" s="43">
        <v>46252</v>
      </c>
      <c r="B717" t="s">
        <v>63</v>
      </c>
      <c r="C717" t="s">
        <v>88</v>
      </c>
      <c r="D717" s="47">
        <v>922500</v>
      </c>
      <c r="E717" t="str">
        <f>_xlfn.XLOOKUP(C717,[4]Sheet1!$E$4:$E$44,[4]Sheet1!$F$4:$F$44)</f>
        <v>MANGGARAI</v>
      </c>
    </row>
    <row r="718" spans="1:5" x14ac:dyDescent="0.35">
      <c r="A718" s="43">
        <v>46252</v>
      </c>
      <c r="B718" t="s">
        <v>63</v>
      </c>
      <c r="C718" t="s">
        <v>89</v>
      </c>
      <c r="D718" s="47">
        <v>186500</v>
      </c>
      <c r="E718" t="str">
        <f>_xlfn.XLOOKUP(C718,[4]Sheet1!$E$4:$E$44,[4]Sheet1!$F$4:$F$44)</f>
        <v>MANGGARAI</v>
      </c>
    </row>
    <row r="719" spans="1:5" x14ac:dyDescent="0.35">
      <c r="A719" s="43">
        <v>46252</v>
      </c>
      <c r="B719" t="s">
        <v>63</v>
      </c>
      <c r="C719" t="s">
        <v>90</v>
      </c>
      <c r="D719" s="47">
        <v>182000</v>
      </c>
      <c r="E719" t="str">
        <f>_xlfn.XLOOKUP(C719,[4]Sheet1!$E$4:$E$44,[4]Sheet1!$F$4:$F$44)</f>
        <v>KUPANG ROTE</v>
      </c>
    </row>
    <row r="720" spans="1:5" x14ac:dyDescent="0.35">
      <c r="A720" s="43">
        <v>46252</v>
      </c>
      <c r="B720" t="s">
        <v>63</v>
      </c>
      <c r="C720" t="s">
        <v>91</v>
      </c>
      <c r="D720" s="47">
        <v>12500</v>
      </c>
      <c r="E720" t="str">
        <f>_xlfn.XLOOKUP(C720,[4]Sheet1!$E$4:$E$44,[4]Sheet1!$F$4:$F$44)</f>
        <v>SUMBA</v>
      </c>
    </row>
    <row r="721" spans="1:5" x14ac:dyDescent="0.35">
      <c r="A721" s="43">
        <v>46252</v>
      </c>
      <c r="B721" t="s">
        <v>63</v>
      </c>
      <c r="C721" t="s">
        <v>92</v>
      </c>
      <c r="D721" s="47">
        <v>2412000</v>
      </c>
      <c r="E721" t="str">
        <f>_xlfn.XLOOKUP(C721,[4]Sheet1!$E$4:$E$44,[4]Sheet1!$F$4:$F$44)</f>
        <v>ENDE SIKKA</v>
      </c>
    </row>
    <row r="722" spans="1:5" x14ac:dyDescent="0.35">
      <c r="A722" s="43">
        <v>46252</v>
      </c>
      <c r="B722" t="s">
        <v>63</v>
      </c>
      <c r="C722" t="s">
        <v>93</v>
      </c>
      <c r="D722" s="47">
        <v>445000</v>
      </c>
      <c r="E722" t="str">
        <f>_xlfn.XLOOKUP(C722,[4]Sheet1!$E$4:$E$44,[4]Sheet1!$F$4:$F$44)</f>
        <v>SUMBA</v>
      </c>
    </row>
    <row r="723" spans="1:5" x14ac:dyDescent="0.35">
      <c r="A723" s="43">
        <v>46252</v>
      </c>
      <c r="B723" t="s">
        <v>63</v>
      </c>
      <c r="C723" t="s">
        <v>94</v>
      </c>
      <c r="D723" s="47">
        <v>1350500</v>
      </c>
      <c r="E723" t="str">
        <f>_xlfn.XLOOKUP(C723,[4]Sheet1!$E$4:$E$44,[4]Sheet1!$F$4:$F$44)</f>
        <v>SUMBA</v>
      </c>
    </row>
    <row r="724" spans="1:5" x14ac:dyDescent="0.35">
      <c r="A724" s="43">
        <v>46252</v>
      </c>
      <c r="B724" t="s">
        <v>63</v>
      </c>
      <c r="C724" t="s">
        <v>95</v>
      </c>
      <c r="D724" s="47">
        <v>247000</v>
      </c>
      <c r="E724" t="str">
        <f>_xlfn.XLOOKUP(C724,[4]Sheet1!$E$4:$E$44,[4]Sheet1!$F$4:$F$44)</f>
        <v>SUMBA</v>
      </c>
    </row>
    <row r="725" spans="1:5" x14ac:dyDescent="0.35">
      <c r="A725" s="43">
        <v>46252</v>
      </c>
      <c r="B725" t="s">
        <v>63</v>
      </c>
      <c r="C725" t="s">
        <v>96</v>
      </c>
      <c r="D725" s="47">
        <v>1285000</v>
      </c>
      <c r="E725" t="str">
        <f>_xlfn.XLOOKUP(C725,[4]Sheet1!$E$4:$E$44,[4]Sheet1!$F$4:$F$44)</f>
        <v>SUMBA</v>
      </c>
    </row>
    <row r="726" spans="1:5" x14ac:dyDescent="0.35">
      <c r="A726" s="43">
        <v>46252</v>
      </c>
      <c r="B726" t="s">
        <v>63</v>
      </c>
      <c r="C726" t="s">
        <v>97</v>
      </c>
      <c r="D726" s="47">
        <v>41282500</v>
      </c>
      <c r="E726" t="str">
        <f>_xlfn.XLOOKUP(C726,[4]Sheet1!$E$4:$E$44,[4]Sheet1!$F$4:$F$44)</f>
        <v>SUMBAWA BARAT</v>
      </c>
    </row>
    <row r="727" spans="1:5" x14ac:dyDescent="0.35">
      <c r="A727" s="43">
        <v>46252</v>
      </c>
      <c r="B727" t="s">
        <v>63</v>
      </c>
      <c r="C727" t="s">
        <v>16</v>
      </c>
      <c r="D727" s="47">
        <v>24045000</v>
      </c>
      <c r="E727" t="str">
        <f>_xlfn.XLOOKUP(C727,[4]Sheet1!$E$4:$E$44,[4]Sheet1!$F$4:$F$44)</f>
        <v>SUMBAWA BARAT</v>
      </c>
    </row>
    <row r="728" spans="1:5" x14ac:dyDescent="0.35">
      <c r="A728" s="43">
        <v>46252</v>
      </c>
      <c r="B728" t="s">
        <v>63</v>
      </c>
      <c r="C728" t="s">
        <v>98</v>
      </c>
      <c r="D728" s="47">
        <v>17332000</v>
      </c>
      <c r="E728" t="str">
        <f>_xlfn.XLOOKUP(C728,[4]Sheet1!$E$4:$E$44,[4]Sheet1!$F$4:$F$44)</f>
        <v>BALI BARAT</v>
      </c>
    </row>
    <row r="729" spans="1:5" x14ac:dyDescent="0.35">
      <c r="A729" s="43">
        <v>46252</v>
      </c>
      <c r="B729" t="s">
        <v>63</v>
      </c>
      <c r="C729" t="s">
        <v>99</v>
      </c>
      <c r="D729" s="47">
        <v>471500</v>
      </c>
      <c r="E729" t="str">
        <f>_xlfn.XLOOKUP(C729,[4]Sheet1!$E$4:$E$44,[4]Sheet1!$F$4:$F$44)</f>
        <v>MALAKA TIMTIM BELU</v>
      </c>
    </row>
    <row r="730" spans="1:5" x14ac:dyDescent="0.35">
      <c r="A730" s="43">
        <v>46252</v>
      </c>
      <c r="B730" t="s">
        <v>63</v>
      </c>
      <c r="C730" t="s">
        <v>100</v>
      </c>
      <c r="D730" s="47">
        <v>191500</v>
      </c>
      <c r="E730" t="str">
        <f>_xlfn.XLOOKUP(C730,[4]Sheet1!$E$4:$E$44,[4]Sheet1!$F$4:$F$44)</f>
        <v>MALAKA TIMTIM BELU</v>
      </c>
    </row>
    <row r="731" spans="1:5" x14ac:dyDescent="0.35">
      <c r="A731" s="43">
        <v>46253</v>
      </c>
      <c r="B731" t="s">
        <v>63</v>
      </c>
      <c r="C731" t="s">
        <v>64</v>
      </c>
      <c r="D731" s="47">
        <v>116500</v>
      </c>
      <c r="E731" t="str">
        <f>_xlfn.XLOOKUP(C731,[4]Sheet1!$E$4:$E$44,[4]Sheet1!$F$4:$F$44)</f>
        <v>FLORES TIMUR</v>
      </c>
    </row>
    <row r="732" spans="1:5" x14ac:dyDescent="0.35">
      <c r="A732" s="43">
        <v>46253</v>
      </c>
      <c r="B732" t="s">
        <v>63</v>
      </c>
      <c r="C732" t="s">
        <v>65</v>
      </c>
      <c r="D732" s="47">
        <v>160830500</v>
      </c>
      <c r="E732" t="str">
        <f>_xlfn.XLOOKUP(C732,[4]Sheet1!$E$4:$E$44,[4]Sheet1!$F$4:$F$44)</f>
        <v>BALI TENGAH</v>
      </c>
    </row>
    <row r="733" spans="1:5" x14ac:dyDescent="0.35">
      <c r="A733" s="43">
        <v>46253</v>
      </c>
      <c r="B733" t="s">
        <v>63</v>
      </c>
      <c r="C733" t="s">
        <v>66</v>
      </c>
      <c r="D733" s="47">
        <v>19699000</v>
      </c>
      <c r="E733" t="str">
        <f>_xlfn.XLOOKUP(C733,[4]Sheet1!$E$4:$E$44,[4]Sheet1!$F$4:$F$44)</f>
        <v>BALI TIMUR</v>
      </c>
    </row>
    <row r="734" spans="1:5" x14ac:dyDescent="0.35">
      <c r="A734" s="43">
        <v>46253</v>
      </c>
      <c r="B734" t="s">
        <v>63</v>
      </c>
      <c r="C734" t="s">
        <v>67</v>
      </c>
      <c r="D734" s="47">
        <v>332000</v>
      </c>
      <c r="E734" t="str">
        <f>_xlfn.XLOOKUP(C734,[4]Sheet1!$E$4:$E$44,[4]Sheet1!$F$4:$F$44)</f>
        <v>MALAKA TIMTIM BELU</v>
      </c>
    </row>
    <row r="735" spans="1:5" x14ac:dyDescent="0.35">
      <c r="A735" s="43">
        <v>46253</v>
      </c>
      <c r="B735" t="s">
        <v>63</v>
      </c>
      <c r="C735" t="s">
        <v>68</v>
      </c>
      <c r="D735" s="47">
        <v>7206500</v>
      </c>
      <c r="E735" t="str">
        <f>_xlfn.XLOOKUP(C735,[4]Sheet1!$E$4:$E$44,[4]Sheet1!$F$4:$F$44)</f>
        <v>SUMBAWA TIMUR</v>
      </c>
    </row>
    <row r="736" spans="1:5" x14ac:dyDescent="0.35">
      <c r="A736" s="43">
        <v>46253</v>
      </c>
      <c r="B736" t="s">
        <v>63</v>
      </c>
      <c r="C736" t="s">
        <v>69</v>
      </c>
      <c r="D736" s="47">
        <v>35837500</v>
      </c>
      <c r="E736" t="str">
        <f>_xlfn.XLOOKUP(C736,[4]Sheet1!$E$4:$E$44,[4]Sheet1!$F$4:$F$44)</f>
        <v>BALI BARAT</v>
      </c>
    </row>
    <row r="737" spans="1:5" x14ac:dyDescent="0.35">
      <c r="A737" s="43">
        <v>46253</v>
      </c>
      <c r="B737" t="s">
        <v>63</v>
      </c>
      <c r="C737" t="s">
        <v>70</v>
      </c>
      <c r="D737" s="47">
        <v>11172000</v>
      </c>
      <c r="E737" t="str">
        <f>_xlfn.XLOOKUP(C737,[4]Sheet1!$E$4:$E$44,[4]Sheet1!$F$4:$F$44)</f>
        <v>SUMBAWA TIMUR</v>
      </c>
    </row>
    <row r="738" spans="1:5" x14ac:dyDescent="0.35">
      <c r="A738" s="43">
        <v>46253</v>
      </c>
      <c r="B738" t="s">
        <v>63</v>
      </c>
      <c r="C738" t="s">
        <v>71</v>
      </c>
      <c r="D738" s="47">
        <v>352500</v>
      </c>
      <c r="E738" t="str">
        <f>_xlfn.XLOOKUP(C738,[4]Sheet1!$E$4:$E$44,[4]Sheet1!$F$4:$F$44)</f>
        <v>ENDE SIKKA</v>
      </c>
    </row>
    <row r="739" spans="1:5" x14ac:dyDescent="0.35">
      <c r="A739" s="43">
        <v>46253</v>
      </c>
      <c r="B739" t="s">
        <v>63</v>
      </c>
      <c r="C739" t="s">
        <v>10</v>
      </c>
      <c r="D739" s="47">
        <v>1591000</v>
      </c>
      <c r="E739" t="str">
        <f>_xlfn.XLOOKUP(C739,[4]Sheet1!$E$4:$E$44,[4]Sheet1!$F$4:$F$44)</f>
        <v>FLORES TIMUR</v>
      </c>
    </row>
    <row r="740" spans="1:5" x14ac:dyDescent="0.35">
      <c r="A740" s="43">
        <v>46253</v>
      </c>
      <c r="B740" t="s">
        <v>63</v>
      </c>
      <c r="C740" t="s">
        <v>72</v>
      </c>
      <c r="D740" s="47">
        <v>27202000</v>
      </c>
      <c r="E740" t="str">
        <f>_xlfn.XLOOKUP(C740,[4]Sheet1!$E$4:$E$44,[4]Sheet1!$F$4:$F$44)</f>
        <v>BALI TIMUR</v>
      </c>
    </row>
    <row r="741" spans="1:5" x14ac:dyDescent="0.35">
      <c r="A741" s="43">
        <v>46253</v>
      </c>
      <c r="B741" t="s">
        <v>63</v>
      </c>
      <c r="C741" t="s">
        <v>73</v>
      </c>
      <c r="D741" s="47">
        <v>11382000</v>
      </c>
      <c r="E741" t="str">
        <f>_xlfn.XLOOKUP(C741,[4]Sheet1!$E$4:$E$44,[4]Sheet1!$F$4:$F$44)</f>
        <v>BALI BARAT</v>
      </c>
    </row>
    <row r="742" spans="1:5" x14ac:dyDescent="0.35">
      <c r="A742" s="43">
        <v>46253</v>
      </c>
      <c r="B742" t="s">
        <v>63</v>
      </c>
      <c r="C742" t="s">
        <v>74</v>
      </c>
      <c r="D742" s="47">
        <v>19782500</v>
      </c>
      <c r="E742" t="str">
        <f>_xlfn.XLOOKUP(C742,[4]Sheet1!$E$4:$E$44,[4]Sheet1!$F$4:$F$44)</f>
        <v>BALI TIMUR</v>
      </c>
    </row>
    <row r="743" spans="1:5" x14ac:dyDescent="0.35">
      <c r="A743" s="43">
        <v>46253</v>
      </c>
      <c r="B743" t="s">
        <v>63</v>
      </c>
      <c r="C743" t="s">
        <v>75</v>
      </c>
      <c r="D743" s="47">
        <v>10922000</v>
      </c>
      <c r="E743" t="str">
        <f>_xlfn.XLOOKUP(C743,[4]Sheet1!$E$4:$E$44,[4]Sheet1!$F$4:$F$44)</f>
        <v>BALI TIMUR</v>
      </c>
    </row>
    <row r="744" spans="1:5" x14ac:dyDescent="0.35">
      <c r="A744" s="43">
        <v>46253</v>
      </c>
      <c r="B744" t="s">
        <v>63</v>
      </c>
      <c r="C744" t="s">
        <v>76</v>
      </c>
      <c r="D744" s="47">
        <v>4753500</v>
      </c>
      <c r="E744" t="str">
        <f>_xlfn.XLOOKUP(C744,[4]Sheet1!$E$4:$E$44,[4]Sheet1!$F$4:$F$44)</f>
        <v>SUMBAWA TIMUR</v>
      </c>
    </row>
    <row r="745" spans="1:5" x14ac:dyDescent="0.35">
      <c r="A745" s="43">
        <v>46253</v>
      </c>
      <c r="B745" t="s">
        <v>63</v>
      </c>
      <c r="C745" t="s">
        <v>77</v>
      </c>
      <c r="D745" s="47">
        <v>68452000</v>
      </c>
      <c r="E745" t="str">
        <f>_xlfn.XLOOKUP(C745,[4]Sheet1!$E$4:$E$44,[4]Sheet1!$F$4:$F$44)</f>
        <v>BALI TENGAH</v>
      </c>
    </row>
    <row r="746" spans="1:5" x14ac:dyDescent="0.35">
      <c r="A746" s="43">
        <v>46253</v>
      </c>
      <c r="B746" t="s">
        <v>63</v>
      </c>
      <c r="C746" t="s">
        <v>78</v>
      </c>
      <c r="D746" s="47">
        <v>2377500</v>
      </c>
      <c r="E746" t="str">
        <f>_xlfn.XLOOKUP(C746,[4]Sheet1!$E$4:$E$44,[4]Sheet1!$F$4:$F$44)</f>
        <v>KUPANG ROTE</v>
      </c>
    </row>
    <row r="747" spans="1:5" x14ac:dyDescent="0.35">
      <c r="A747" s="43">
        <v>46253</v>
      </c>
      <c r="B747" t="s">
        <v>63</v>
      </c>
      <c r="C747" t="s">
        <v>79</v>
      </c>
      <c r="D747" s="47">
        <v>5319500</v>
      </c>
      <c r="E747" t="str">
        <f>_xlfn.XLOOKUP(C747,[4]Sheet1!$E$4:$E$44,[4]Sheet1!$F$4:$F$44)</f>
        <v>LOMBOK</v>
      </c>
    </row>
    <row r="748" spans="1:5" x14ac:dyDescent="0.35">
      <c r="A748" s="43">
        <v>46253</v>
      </c>
      <c r="B748" t="s">
        <v>63</v>
      </c>
      <c r="C748" t="s">
        <v>55</v>
      </c>
      <c r="D748" s="47">
        <v>806000</v>
      </c>
      <c r="E748" t="str">
        <f>_xlfn.XLOOKUP(C748,[4]Sheet1!$E$4:$E$44,[4]Sheet1!$F$4:$F$44)</f>
        <v>KUPANG ROTE</v>
      </c>
    </row>
    <row r="749" spans="1:5" x14ac:dyDescent="0.35">
      <c r="A749" s="43">
        <v>46253</v>
      </c>
      <c r="B749" t="s">
        <v>63</v>
      </c>
      <c r="C749" t="s">
        <v>80</v>
      </c>
      <c r="D749" s="47">
        <v>373497</v>
      </c>
      <c r="E749" t="str">
        <f>_xlfn.XLOOKUP(C749,[4]Sheet1!$E$4:$E$44,[4]Sheet1!$F$4:$F$44)</f>
        <v>FLORES TIMUR</v>
      </c>
    </row>
    <row r="750" spans="1:5" x14ac:dyDescent="0.35">
      <c r="A750" s="43">
        <v>46253</v>
      </c>
      <c r="B750" t="s">
        <v>63</v>
      </c>
      <c r="C750" t="s">
        <v>81</v>
      </c>
      <c r="D750" s="47">
        <v>10894500</v>
      </c>
      <c r="E750" t="str">
        <f>_xlfn.XLOOKUP(C750,[4]Sheet1!$E$4:$E$44,[4]Sheet1!$F$4:$F$44)</f>
        <v>LOMBOK</v>
      </c>
    </row>
    <row r="751" spans="1:5" x14ac:dyDescent="0.35">
      <c r="A751" s="43">
        <v>46253</v>
      </c>
      <c r="B751" t="s">
        <v>63</v>
      </c>
      <c r="C751" t="s">
        <v>82</v>
      </c>
      <c r="D751" s="47">
        <v>15450500</v>
      </c>
      <c r="E751" t="str">
        <f>_xlfn.XLOOKUP(C751,[4]Sheet1!$E$4:$E$44,[4]Sheet1!$F$4:$F$44)</f>
        <v>LOMBOK</v>
      </c>
    </row>
    <row r="752" spans="1:5" x14ac:dyDescent="0.35">
      <c r="A752" s="43">
        <v>46253</v>
      </c>
      <c r="B752" t="s">
        <v>63</v>
      </c>
      <c r="C752" t="s">
        <v>83</v>
      </c>
      <c r="D752" s="47">
        <v>3892000</v>
      </c>
      <c r="E752" t="str">
        <f>_xlfn.XLOOKUP(C752,[4]Sheet1!$E$4:$E$44,[4]Sheet1!$F$4:$F$44)</f>
        <v>LOMBOK</v>
      </c>
    </row>
    <row r="753" spans="1:5" x14ac:dyDescent="0.35">
      <c r="A753" s="43">
        <v>46253</v>
      </c>
      <c r="B753" t="s">
        <v>63</v>
      </c>
      <c r="C753" t="s">
        <v>84</v>
      </c>
      <c r="D753" s="47">
        <v>24108500</v>
      </c>
      <c r="E753" t="str">
        <f>_xlfn.XLOOKUP(C753,[4]Sheet1!$E$4:$E$44,[4]Sheet1!$F$4:$F$44)</f>
        <v>LOMBOK</v>
      </c>
    </row>
    <row r="754" spans="1:5" x14ac:dyDescent="0.35">
      <c r="A754" s="43">
        <v>46253</v>
      </c>
      <c r="B754" t="s">
        <v>63</v>
      </c>
      <c r="C754" t="s">
        <v>85</v>
      </c>
      <c r="D754" s="47">
        <v>126499</v>
      </c>
      <c r="E754" t="str">
        <f>_xlfn.XLOOKUP(C754,[4]Sheet1!$E$4:$E$44,[4]Sheet1!$F$4:$F$44)</f>
        <v>MALAKA TIMTIM BELU</v>
      </c>
    </row>
    <row r="755" spans="1:5" x14ac:dyDescent="0.35">
      <c r="A755" s="43">
        <v>46253</v>
      </c>
      <c r="B755" t="s">
        <v>63</v>
      </c>
      <c r="C755" t="s">
        <v>14</v>
      </c>
      <c r="D755" s="47">
        <v>1480500</v>
      </c>
      <c r="E755" t="str">
        <f>_xlfn.XLOOKUP(C755,[4]Sheet1!$E$4:$E$44,[4]Sheet1!$F$4:$F$44)</f>
        <v>MANGGARAI</v>
      </c>
    </row>
    <row r="756" spans="1:5" x14ac:dyDescent="0.35">
      <c r="A756" s="43">
        <v>46253</v>
      </c>
      <c r="B756" t="s">
        <v>63</v>
      </c>
      <c r="C756" t="s">
        <v>86</v>
      </c>
      <c r="D756" s="47">
        <v>1449500</v>
      </c>
      <c r="E756" t="str">
        <f>_xlfn.XLOOKUP(C756,[4]Sheet1!$E$4:$E$44,[4]Sheet1!$F$4:$F$44)</f>
        <v>MANGGARAI</v>
      </c>
    </row>
    <row r="757" spans="1:5" x14ac:dyDescent="0.35">
      <c r="A757" s="43">
        <v>46253</v>
      </c>
      <c r="B757" t="s">
        <v>63</v>
      </c>
      <c r="C757" t="s">
        <v>87</v>
      </c>
      <c r="D757" s="47">
        <v>648500</v>
      </c>
      <c r="E757" t="str">
        <f>_xlfn.XLOOKUP(C757,[4]Sheet1!$E$4:$E$44,[4]Sheet1!$F$4:$F$44)</f>
        <v>MANGGARAI</v>
      </c>
    </row>
    <row r="758" spans="1:5" x14ac:dyDescent="0.35">
      <c r="A758" s="43">
        <v>46253</v>
      </c>
      <c r="B758" t="s">
        <v>63</v>
      </c>
      <c r="C758" t="s">
        <v>88</v>
      </c>
      <c r="D758" s="47">
        <v>1077000</v>
      </c>
      <c r="E758" t="str">
        <f>_xlfn.XLOOKUP(C758,[4]Sheet1!$E$4:$E$44,[4]Sheet1!$F$4:$F$44)</f>
        <v>MANGGARAI</v>
      </c>
    </row>
    <row r="759" spans="1:5" x14ac:dyDescent="0.35">
      <c r="A759" s="43">
        <v>46253</v>
      </c>
      <c r="B759" t="s">
        <v>63</v>
      </c>
      <c r="C759" t="s">
        <v>89</v>
      </c>
      <c r="D759" s="47">
        <v>114500</v>
      </c>
      <c r="E759" t="str">
        <f>_xlfn.XLOOKUP(C759,[4]Sheet1!$E$4:$E$44,[4]Sheet1!$F$4:$F$44)</f>
        <v>MANGGARAI</v>
      </c>
    </row>
    <row r="760" spans="1:5" x14ac:dyDescent="0.35">
      <c r="A760" s="43">
        <v>46253</v>
      </c>
      <c r="B760" t="s">
        <v>63</v>
      </c>
      <c r="C760" t="s">
        <v>90</v>
      </c>
      <c r="D760" s="47">
        <v>124500</v>
      </c>
      <c r="E760" t="str">
        <f>_xlfn.XLOOKUP(C760,[4]Sheet1!$E$4:$E$44,[4]Sheet1!$F$4:$F$44)</f>
        <v>KUPANG ROTE</v>
      </c>
    </row>
    <row r="761" spans="1:5" x14ac:dyDescent="0.35">
      <c r="A761" s="43">
        <v>46253</v>
      </c>
      <c r="B761" t="s">
        <v>63</v>
      </c>
      <c r="C761" t="s">
        <v>92</v>
      </c>
      <c r="D761" s="47">
        <v>2540497</v>
      </c>
      <c r="E761" t="str">
        <f>_xlfn.XLOOKUP(C761,[4]Sheet1!$E$4:$E$44,[4]Sheet1!$F$4:$F$44)</f>
        <v>ENDE SIKKA</v>
      </c>
    </row>
    <row r="762" spans="1:5" x14ac:dyDescent="0.35">
      <c r="A762" s="43">
        <v>46253</v>
      </c>
      <c r="B762" t="s">
        <v>63</v>
      </c>
      <c r="C762" t="s">
        <v>93</v>
      </c>
      <c r="D762" s="47">
        <v>499500</v>
      </c>
      <c r="E762" t="str">
        <f>_xlfn.XLOOKUP(C762,[4]Sheet1!$E$4:$E$44,[4]Sheet1!$F$4:$F$44)</f>
        <v>SUMBA</v>
      </c>
    </row>
    <row r="763" spans="1:5" x14ac:dyDescent="0.35">
      <c r="A763" s="43">
        <v>46253</v>
      </c>
      <c r="B763" t="s">
        <v>63</v>
      </c>
      <c r="C763" t="s">
        <v>94</v>
      </c>
      <c r="D763" s="47">
        <v>1161500</v>
      </c>
      <c r="E763" t="str">
        <f>_xlfn.XLOOKUP(C763,[4]Sheet1!$E$4:$E$44,[4]Sheet1!$F$4:$F$44)</f>
        <v>SUMBA</v>
      </c>
    </row>
    <row r="764" spans="1:5" x14ac:dyDescent="0.35">
      <c r="A764" s="43">
        <v>46253</v>
      </c>
      <c r="B764" t="s">
        <v>63</v>
      </c>
      <c r="C764" t="s">
        <v>95</v>
      </c>
      <c r="D764" s="47">
        <v>216500</v>
      </c>
      <c r="E764" t="str">
        <f>_xlfn.XLOOKUP(C764,[4]Sheet1!$E$4:$E$44,[4]Sheet1!$F$4:$F$44)</f>
        <v>SUMBA</v>
      </c>
    </row>
    <row r="765" spans="1:5" x14ac:dyDescent="0.35">
      <c r="A765" s="43">
        <v>46253</v>
      </c>
      <c r="B765" t="s">
        <v>63</v>
      </c>
      <c r="C765" t="s">
        <v>96</v>
      </c>
      <c r="D765" s="47">
        <v>1517000</v>
      </c>
      <c r="E765" t="str">
        <f>_xlfn.XLOOKUP(C765,[4]Sheet1!$E$4:$E$44,[4]Sheet1!$F$4:$F$44)</f>
        <v>SUMBA</v>
      </c>
    </row>
    <row r="766" spans="1:5" x14ac:dyDescent="0.35">
      <c r="A766" s="43">
        <v>46253</v>
      </c>
      <c r="B766" t="s">
        <v>63</v>
      </c>
      <c r="C766" t="s">
        <v>97</v>
      </c>
      <c r="D766" s="47">
        <v>38194500</v>
      </c>
      <c r="E766" t="str">
        <f>_xlfn.XLOOKUP(C766,[4]Sheet1!$E$4:$E$44,[4]Sheet1!$F$4:$F$44)</f>
        <v>SUMBAWA BARAT</v>
      </c>
    </row>
    <row r="767" spans="1:5" x14ac:dyDescent="0.35">
      <c r="A767" s="43">
        <v>46253</v>
      </c>
      <c r="B767" t="s">
        <v>63</v>
      </c>
      <c r="C767" t="s">
        <v>16</v>
      </c>
      <c r="D767" s="47">
        <v>23069500</v>
      </c>
      <c r="E767" t="str">
        <f>_xlfn.XLOOKUP(C767,[4]Sheet1!$E$4:$E$44,[4]Sheet1!$F$4:$F$44)</f>
        <v>SUMBAWA BARAT</v>
      </c>
    </row>
    <row r="768" spans="1:5" x14ac:dyDescent="0.35">
      <c r="A768" s="43">
        <v>46253</v>
      </c>
      <c r="B768" t="s">
        <v>63</v>
      </c>
      <c r="C768" t="s">
        <v>98</v>
      </c>
      <c r="D768" s="47">
        <v>16522000</v>
      </c>
      <c r="E768" t="str">
        <f>_xlfn.XLOOKUP(C768,[4]Sheet1!$E$4:$E$44,[4]Sheet1!$F$4:$F$44)</f>
        <v>BALI BARAT</v>
      </c>
    </row>
    <row r="769" spans="1:5" x14ac:dyDescent="0.35">
      <c r="A769" s="43">
        <v>46253</v>
      </c>
      <c r="B769" t="s">
        <v>63</v>
      </c>
      <c r="C769" t="s">
        <v>99</v>
      </c>
      <c r="D769" s="47">
        <v>381000</v>
      </c>
      <c r="E769" t="str">
        <f>_xlfn.XLOOKUP(C769,[4]Sheet1!$E$4:$E$44,[4]Sheet1!$F$4:$F$44)</f>
        <v>MALAKA TIMTIM BELU</v>
      </c>
    </row>
    <row r="770" spans="1:5" x14ac:dyDescent="0.35">
      <c r="A770" s="43">
        <v>46253</v>
      </c>
      <c r="B770" t="s">
        <v>63</v>
      </c>
      <c r="C770" t="s">
        <v>100</v>
      </c>
      <c r="D770" s="47">
        <v>224500</v>
      </c>
      <c r="E770" t="str">
        <f>_xlfn.XLOOKUP(C770,[4]Sheet1!$E$4:$E$44,[4]Sheet1!$F$4:$F$44)</f>
        <v>MALAKA TIMTIM BELU</v>
      </c>
    </row>
    <row r="771" spans="1:5" x14ac:dyDescent="0.35">
      <c r="A771" s="43">
        <v>46254</v>
      </c>
      <c r="B771" t="s">
        <v>63</v>
      </c>
      <c r="C771" t="s">
        <v>64</v>
      </c>
      <c r="D771" s="47">
        <v>212500</v>
      </c>
      <c r="E771" t="str">
        <f>_xlfn.XLOOKUP(C771,[4]Sheet1!$E$4:$E$44,[4]Sheet1!$F$4:$F$44)</f>
        <v>FLORES TIMUR</v>
      </c>
    </row>
    <row r="772" spans="1:5" x14ac:dyDescent="0.35">
      <c r="A772" s="43">
        <v>46254</v>
      </c>
      <c r="B772" t="s">
        <v>63</v>
      </c>
      <c r="C772" t="s">
        <v>65</v>
      </c>
      <c r="D772" s="47">
        <v>168220500</v>
      </c>
      <c r="E772" t="str">
        <f>_xlfn.XLOOKUP(C772,[4]Sheet1!$E$4:$E$44,[4]Sheet1!$F$4:$F$44)</f>
        <v>BALI TENGAH</v>
      </c>
    </row>
    <row r="773" spans="1:5" x14ac:dyDescent="0.35">
      <c r="A773" s="43">
        <v>46254</v>
      </c>
      <c r="B773" t="s">
        <v>63</v>
      </c>
      <c r="C773" t="s">
        <v>66</v>
      </c>
      <c r="D773" s="47">
        <v>19835500</v>
      </c>
      <c r="E773" t="str">
        <f>_xlfn.XLOOKUP(C773,[4]Sheet1!$E$4:$E$44,[4]Sheet1!$F$4:$F$44)</f>
        <v>BALI TIMUR</v>
      </c>
    </row>
    <row r="774" spans="1:5" x14ac:dyDescent="0.35">
      <c r="A774" s="43">
        <v>46254</v>
      </c>
      <c r="B774" t="s">
        <v>63</v>
      </c>
      <c r="C774" t="s">
        <v>67</v>
      </c>
      <c r="D774" s="47">
        <v>241000</v>
      </c>
      <c r="E774" t="str">
        <f>_xlfn.XLOOKUP(C774,[4]Sheet1!$E$4:$E$44,[4]Sheet1!$F$4:$F$44)</f>
        <v>MALAKA TIMTIM BELU</v>
      </c>
    </row>
    <row r="775" spans="1:5" x14ac:dyDescent="0.35">
      <c r="A775" s="43">
        <v>46254</v>
      </c>
      <c r="B775" t="s">
        <v>63</v>
      </c>
      <c r="C775" t="s">
        <v>68</v>
      </c>
      <c r="D775" s="47">
        <v>6900500</v>
      </c>
      <c r="E775" t="str">
        <f>_xlfn.XLOOKUP(C775,[4]Sheet1!$E$4:$E$44,[4]Sheet1!$F$4:$F$44)</f>
        <v>SUMBAWA TIMUR</v>
      </c>
    </row>
    <row r="776" spans="1:5" x14ac:dyDescent="0.35">
      <c r="A776" s="43">
        <v>46254</v>
      </c>
      <c r="B776" t="s">
        <v>63</v>
      </c>
      <c r="C776" t="s">
        <v>69</v>
      </c>
      <c r="D776" s="47">
        <v>38061000</v>
      </c>
      <c r="E776" t="str">
        <f>_xlfn.XLOOKUP(C776,[4]Sheet1!$E$4:$E$44,[4]Sheet1!$F$4:$F$44)</f>
        <v>BALI BARAT</v>
      </c>
    </row>
    <row r="777" spans="1:5" x14ac:dyDescent="0.35">
      <c r="A777" s="43">
        <v>46254</v>
      </c>
      <c r="B777" t="s">
        <v>63</v>
      </c>
      <c r="C777" t="s">
        <v>70</v>
      </c>
      <c r="D777" s="47">
        <v>10451000</v>
      </c>
      <c r="E777" t="str">
        <f>_xlfn.XLOOKUP(C777,[4]Sheet1!$E$4:$E$44,[4]Sheet1!$F$4:$F$44)</f>
        <v>SUMBAWA TIMUR</v>
      </c>
    </row>
    <row r="778" spans="1:5" x14ac:dyDescent="0.35">
      <c r="A778" s="43">
        <v>46254</v>
      </c>
      <c r="B778" t="s">
        <v>63</v>
      </c>
      <c r="C778" t="s">
        <v>71</v>
      </c>
      <c r="D778" s="47">
        <v>312000</v>
      </c>
      <c r="E778" t="str">
        <f>_xlfn.XLOOKUP(C778,[4]Sheet1!$E$4:$E$44,[4]Sheet1!$F$4:$F$44)</f>
        <v>ENDE SIKKA</v>
      </c>
    </row>
    <row r="779" spans="1:5" x14ac:dyDescent="0.35">
      <c r="A779" s="43">
        <v>46254</v>
      </c>
      <c r="B779" t="s">
        <v>63</v>
      </c>
      <c r="C779" t="s">
        <v>10</v>
      </c>
      <c r="D779" s="47">
        <v>1454500</v>
      </c>
      <c r="E779" t="str">
        <f>_xlfn.XLOOKUP(C779,[4]Sheet1!$E$4:$E$44,[4]Sheet1!$F$4:$F$44)</f>
        <v>FLORES TIMUR</v>
      </c>
    </row>
    <row r="780" spans="1:5" x14ac:dyDescent="0.35">
      <c r="A780" s="43">
        <v>46254</v>
      </c>
      <c r="B780" t="s">
        <v>63</v>
      </c>
      <c r="C780" t="s">
        <v>72</v>
      </c>
      <c r="D780" s="47">
        <v>29438500</v>
      </c>
      <c r="E780" t="str">
        <f>_xlfn.XLOOKUP(C780,[4]Sheet1!$E$4:$E$44,[4]Sheet1!$F$4:$F$44)</f>
        <v>BALI TIMUR</v>
      </c>
    </row>
    <row r="781" spans="1:5" x14ac:dyDescent="0.35">
      <c r="A781" s="43">
        <v>46254</v>
      </c>
      <c r="B781" t="s">
        <v>63</v>
      </c>
      <c r="C781" t="s">
        <v>73</v>
      </c>
      <c r="D781" s="47">
        <v>11754500</v>
      </c>
      <c r="E781" t="str">
        <f>_xlfn.XLOOKUP(C781,[4]Sheet1!$E$4:$E$44,[4]Sheet1!$F$4:$F$44)</f>
        <v>BALI BARAT</v>
      </c>
    </row>
    <row r="782" spans="1:5" x14ac:dyDescent="0.35">
      <c r="A782" s="43">
        <v>46254</v>
      </c>
      <c r="B782" t="s">
        <v>63</v>
      </c>
      <c r="C782" t="s">
        <v>74</v>
      </c>
      <c r="D782" s="47">
        <v>19030000</v>
      </c>
      <c r="E782" t="str">
        <f>_xlfn.XLOOKUP(C782,[4]Sheet1!$E$4:$E$44,[4]Sheet1!$F$4:$F$44)</f>
        <v>BALI TIMUR</v>
      </c>
    </row>
    <row r="783" spans="1:5" x14ac:dyDescent="0.35">
      <c r="A783" s="43">
        <v>46254</v>
      </c>
      <c r="B783" t="s">
        <v>63</v>
      </c>
      <c r="C783" t="s">
        <v>75</v>
      </c>
      <c r="D783" s="47">
        <v>11358000</v>
      </c>
      <c r="E783" t="str">
        <f>_xlfn.XLOOKUP(C783,[4]Sheet1!$E$4:$E$44,[4]Sheet1!$F$4:$F$44)</f>
        <v>BALI TIMUR</v>
      </c>
    </row>
    <row r="784" spans="1:5" x14ac:dyDescent="0.35">
      <c r="A784" s="43">
        <v>46254</v>
      </c>
      <c r="B784" t="s">
        <v>63</v>
      </c>
      <c r="C784" t="s">
        <v>76</v>
      </c>
      <c r="D784" s="47">
        <v>5023500</v>
      </c>
      <c r="E784" t="str">
        <f>_xlfn.XLOOKUP(C784,[4]Sheet1!$E$4:$E$44,[4]Sheet1!$F$4:$F$44)</f>
        <v>SUMBAWA TIMUR</v>
      </c>
    </row>
    <row r="785" spans="1:5" x14ac:dyDescent="0.35">
      <c r="A785" s="43">
        <v>46254</v>
      </c>
      <c r="B785" t="s">
        <v>63</v>
      </c>
      <c r="C785" t="s">
        <v>77</v>
      </c>
      <c r="D785" s="47">
        <v>68742000</v>
      </c>
      <c r="E785" t="str">
        <f>_xlfn.XLOOKUP(C785,[4]Sheet1!$E$4:$E$44,[4]Sheet1!$F$4:$F$44)</f>
        <v>BALI TENGAH</v>
      </c>
    </row>
    <row r="786" spans="1:5" x14ac:dyDescent="0.35">
      <c r="A786" s="43">
        <v>46254</v>
      </c>
      <c r="B786" t="s">
        <v>63</v>
      </c>
      <c r="C786" t="s">
        <v>78</v>
      </c>
      <c r="D786" s="47">
        <v>2354500</v>
      </c>
      <c r="E786" t="str">
        <f>_xlfn.XLOOKUP(C786,[4]Sheet1!$E$4:$E$44,[4]Sheet1!$F$4:$F$44)</f>
        <v>KUPANG ROTE</v>
      </c>
    </row>
    <row r="787" spans="1:5" x14ac:dyDescent="0.35">
      <c r="A787" s="43">
        <v>46254</v>
      </c>
      <c r="B787" t="s">
        <v>63</v>
      </c>
      <c r="C787" t="s">
        <v>79</v>
      </c>
      <c r="D787" s="47">
        <v>5127500</v>
      </c>
      <c r="E787" t="str">
        <f>_xlfn.XLOOKUP(C787,[4]Sheet1!$E$4:$E$44,[4]Sheet1!$F$4:$F$44)</f>
        <v>LOMBOK</v>
      </c>
    </row>
    <row r="788" spans="1:5" x14ac:dyDescent="0.35">
      <c r="A788" s="43">
        <v>46254</v>
      </c>
      <c r="B788" t="s">
        <v>63</v>
      </c>
      <c r="C788" t="s">
        <v>55</v>
      </c>
      <c r="D788" s="47">
        <v>561500</v>
      </c>
      <c r="E788" t="str">
        <f>_xlfn.XLOOKUP(C788,[4]Sheet1!$E$4:$E$44,[4]Sheet1!$F$4:$F$44)</f>
        <v>KUPANG ROTE</v>
      </c>
    </row>
    <row r="789" spans="1:5" x14ac:dyDescent="0.35">
      <c r="A789" s="43">
        <v>46254</v>
      </c>
      <c r="B789" t="s">
        <v>63</v>
      </c>
      <c r="C789" t="s">
        <v>80</v>
      </c>
      <c r="D789" s="47">
        <v>409999</v>
      </c>
      <c r="E789" t="str">
        <f>_xlfn.XLOOKUP(C789,[4]Sheet1!$E$4:$E$44,[4]Sheet1!$F$4:$F$44)</f>
        <v>FLORES TIMUR</v>
      </c>
    </row>
    <row r="790" spans="1:5" x14ac:dyDescent="0.35">
      <c r="A790" s="43">
        <v>46254</v>
      </c>
      <c r="B790" t="s">
        <v>63</v>
      </c>
      <c r="C790" t="s">
        <v>81</v>
      </c>
      <c r="D790" s="47">
        <v>9970000</v>
      </c>
      <c r="E790" t="str">
        <f>_xlfn.XLOOKUP(C790,[4]Sheet1!$E$4:$E$44,[4]Sheet1!$F$4:$F$44)</f>
        <v>LOMBOK</v>
      </c>
    </row>
    <row r="791" spans="1:5" x14ac:dyDescent="0.35">
      <c r="A791" s="43">
        <v>46254</v>
      </c>
      <c r="B791" t="s">
        <v>63</v>
      </c>
      <c r="C791" t="s">
        <v>82</v>
      </c>
      <c r="D791" s="47">
        <v>15317000</v>
      </c>
      <c r="E791" t="str">
        <f>_xlfn.XLOOKUP(C791,[4]Sheet1!$E$4:$E$44,[4]Sheet1!$F$4:$F$44)</f>
        <v>LOMBOK</v>
      </c>
    </row>
    <row r="792" spans="1:5" x14ac:dyDescent="0.35">
      <c r="A792" s="43">
        <v>46254</v>
      </c>
      <c r="B792" t="s">
        <v>63</v>
      </c>
      <c r="C792" t="s">
        <v>83</v>
      </c>
      <c r="D792" s="47">
        <v>4328500</v>
      </c>
      <c r="E792" t="str">
        <f>_xlfn.XLOOKUP(C792,[4]Sheet1!$E$4:$E$44,[4]Sheet1!$F$4:$F$44)</f>
        <v>LOMBOK</v>
      </c>
    </row>
    <row r="793" spans="1:5" x14ac:dyDescent="0.35">
      <c r="A793" s="43">
        <v>46254</v>
      </c>
      <c r="B793" t="s">
        <v>63</v>
      </c>
      <c r="C793" t="s">
        <v>84</v>
      </c>
      <c r="D793" s="47">
        <v>22477000</v>
      </c>
      <c r="E793" t="str">
        <f>_xlfn.XLOOKUP(C793,[4]Sheet1!$E$4:$E$44,[4]Sheet1!$F$4:$F$44)</f>
        <v>LOMBOK</v>
      </c>
    </row>
    <row r="794" spans="1:5" x14ac:dyDescent="0.35">
      <c r="A794" s="43">
        <v>46254</v>
      </c>
      <c r="B794" t="s">
        <v>63</v>
      </c>
      <c r="C794" t="s">
        <v>85</v>
      </c>
      <c r="D794" s="47">
        <v>275000</v>
      </c>
      <c r="E794" t="str">
        <f>_xlfn.XLOOKUP(C794,[4]Sheet1!$E$4:$E$44,[4]Sheet1!$F$4:$F$44)</f>
        <v>MALAKA TIMTIM BELU</v>
      </c>
    </row>
    <row r="795" spans="1:5" x14ac:dyDescent="0.35">
      <c r="A795" s="43">
        <v>46254</v>
      </c>
      <c r="B795" t="s">
        <v>63</v>
      </c>
      <c r="C795" t="s">
        <v>14</v>
      </c>
      <c r="D795" s="47">
        <v>1695500</v>
      </c>
      <c r="E795" t="str">
        <f>_xlfn.XLOOKUP(C795,[4]Sheet1!$E$4:$E$44,[4]Sheet1!$F$4:$F$44)</f>
        <v>MANGGARAI</v>
      </c>
    </row>
    <row r="796" spans="1:5" x14ac:dyDescent="0.35">
      <c r="A796" s="43">
        <v>46254</v>
      </c>
      <c r="B796" t="s">
        <v>63</v>
      </c>
      <c r="C796" t="s">
        <v>86</v>
      </c>
      <c r="D796" s="47">
        <v>1558500</v>
      </c>
      <c r="E796" t="str">
        <f>_xlfn.XLOOKUP(C796,[4]Sheet1!$E$4:$E$44,[4]Sheet1!$F$4:$F$44)</f>
        <v>MANGGARAI</v>
      </c>
    </row>
    <row r="797" spans="1:5" x14ac:dyDescent="0.35">
      <c r="A797" s="43">
        <v>46254</v>
      </c>
      <c r="B797" t="s">
        <v>63</v>
      </c>
      <c r="C797" t="s">
        <v>87</v>
      </c>
      <c r="D797" s="47">
        <v>739500</v>
      </c>
      <c r="E797" t="str">
        <f>_xlfn.XLOOKUP(C797,[4]Sheet1!$E$4:$E$44,[4]Sheet1!$F$4:$F$44)</f>
        <v>MANGGARAI</v>
      </c>
    </row>
    <row r="798" spans="1:5" x14ac:dyDescent="0.35">
      <c r="A798" s="43">
        <v>46254</v>
      </c>
      <c r="B798" t="s">
        <v>63</v>
      </c>
      <c r="C798" t="s">
        <v>88</v>
      </c>
      <c r="D798" s="47">
        <v>599000</v>
      </c>
      <c r="E798" t="str">
        <f>_xlfn.XLOOKUP(C798,[4]Sheet1!$E$4:$E$44,[4]Sheet1!$F$4:$F$44)</f>
        <v>MANGGARAI</v>
      </c>
    </row>
    <row r="799" spans="1:5" x14ac:dyDescent="0.35">
      <c r="A799" s="43">
        <v>46254</v>
      </c>
      <c r="B799" t="s">
        <v>63</v>
      </c>
      <c r="C799" t="s">
        <v>89</v>
      </c>
      <c r="D799" s="47">
        <v>102000</v>
      </c>
      <c r="E799" t="str">
        <f>_xlfn.XLOOKUP(C799,[4]Sheet1!$E$4:$E$44,[4]Sheet1!$F$4:$F$44)</f>
        <v>MANGGARAI</v>
      </c>
    </row>
    <row r="800" spans="1:5" x14ac:dyDescent="0.35">
      <c r="A800" s="43">
        <v>46254</v>
      </c>
      <c r="B800" t="s">
        <v>63</v>
      </c>
      <c r="C800" t="s">
        <v>90</v>
      </c>
      <c r="D800" s="47">
        <v>161000</v>
      </c>
      <c r="E800" t="str">
        <f>_xlfn.XLOOKUP(C800,[4]Sheet1!$E$4:$E$44,[4]Sheet1!$F$4:$F$44)</f>
        <v>KUPANG ROTE</v>
      </c>
    </row>
    <row r="801" spans="1:5" x14ac:dyDescent="0.35">
      <c r="A801" s="43">
        <v>46254</v>
      </c>
      <c r="B801" t="s">
        <v>63</v>
      </c>
      <c r="C801" t="s">
        <v>91</v>
      </c>
      <c r="D801" s="47">
        <v>92000</v>
      </c>
      <c r="E801" t="str">
        <f>_xlfn.XLOOKUP(C801,[4]Sheet1!$E$4:$E$44,[4]Sheet1!$F$4:$F$44)</f>
        <v>SUMBA</v>
      </c>
    </row>
    <row r="802" spans="1:5" x14ac:dyDescent="0.35">
      <c r="A802" s="43">
        <v>46254</v>
      </c>
      <c r="B802" t="s">
        <v>63</v>
      </c>
      <c r="C802" t="s">
        <v>92</v>
      </c>
      <c r="D802" s="47">
        <v>2714500</v>
      </c>
      <c r="E802" t="str">
        <f>_xlfn.XLOOKUP(C802,[4]Sheet1!$E$4:$E$44,[4]Sheet1!$F$4:$F$44)</f>
        <v>ENDE SIKKA</v>
      </c>
    </row>
    <row r="803" spans="1:5" x14ac:dyDescent="0.35">
      <c r="A803" s="43">
        <v>46254</v>
      </c>
      <c r="B803" t="s">
        <v>63</v>
      </c>
      <c r="C803" t="s">
        <v>93</v>
      </c>
      <c r="D803" s="47">
        <v>184500</v>
      </c>
      <c r="E803" t="str">
        <f>_xlfn.XLOOKUP(C803,[4]Sheet1!$E$4:$E$44,[4]Sheet1!$F$4:$F$44)</f>
        <v>SUMBA</v>
      </c>
    </row>
    <row r="804" spans="1:5" x14ac:dyDescent="0.35">
      <c r="A804" s="43">
        <v>46254</v>
      </c>
      <c r="B804" t="s">
        <v>63</v>
      </c>
      <c r="C804" t="s">
        <v>94</v>
      </c>
      <c r="D804" s="47">
        <v>980000</v>
      </c>
      <c r="E804" t="str">
        <f>_xlfn.XLOOKUP(C804,[4]Sheet1!$E$4:$E$44,[4]Sheet1!$F$4:$F$44)</f>
        <v>SUMBA</v>
      </c>
    </row>
    <row r="805" spans="1:5" x14ac:dyDescent="0.35">
      <c r="A805" s="43">
        <v>46254</v>
      </c>
      <c r="B805" t="s">
        <v>63</v>
      </c>
      <c r="C805" t="s">
        <v>95</v>
      </c>
      <c r="D805" s="47">
        <v>465500</v>
      </c>
      <c r="E805" t="str">
        <f>_xlfn.XLOOKUP(C805,[4]Sheet1!$E$4:$E$44,[4]Sheet1!$F$4:$F$44)</f>
        <v>SUMBA</v>
      </c>
    </row>
    <row r="806" spans="1:5" x14ac:dyDescent="0.35">
      <c r="A806" s="43">
        <v>46254</v>
      </c>
      <c r="B806" t="s">
        <v>63</v>
      </c>
      <c r="C806" t="s">
        <v>96</v>
      </c>
      <c r="D806" s="47">
        <v>2229000</v>
      </c>
      <c r="E806" t="str">
        <f>_xlfn.XLOOKUP(C806,[4]Sheet1!$E$4:$E$44,[4]Sheet1!$F$4:$F$44)</f>
        <v>SUMBA</v>
      </c>
    </row>
    <row r="807" spans="1:5" x14ac:dyDescent="0.35">
      <c r="A807" s="43">
        <v>46254</v>
      </c>
      <c r="B807" t="s">
        <v>63</v>
      </c>
      <c r="C807" t="s">
        <v>97</v>
      </c>
      <c r="D807" s="47">
        <v>40562000</v>
      </c>
      <c r="E807" t="str">
        <f>_xlfn.XLOOKUP(C807,[4]Sheet1!$E$4:$E$44,[4]Sheet1!$F$4:$F$44)</f>
        <v>SUMBAWA BARAT</v>
      </c>
    </row>
    <row r="808" spans="1:5" x14ac:dyDescent="0.35">
      <c r="A808" s="43">
        <v>46254</v>
      </c>
      <c r="B808" t="s">
        <v>63</v>
      </c>
      <c r="C808" t="s">
        <v>16</v>
      </c>
      <c r="D808" s="47">
        <v>25161000</v>
      </c>
      <c r="E808" t="str">
        <f>_xlfn.XLOOKUP(C808,[4]Sheet1!$E$4:$E$44,[4]Sheet1!$F$4:$F$44)</f>
        <v>SUMBAWA BARAT</v>
      </c>
    </row>
    <row r="809" spans="1:5" x14ac:dyDescent="0.35">
      <c r="A809" s="43">
        <v>46254</v>
      </c>
      <c r="B809" t="s">
        <v>63</v>
      </c>
      <c r="C809" t="s">
        <v>98</v>
      </c>
      <c r="D809" s="47">
        <v>15208500</v>
      </c>
      <c r="E809" t="str">
        <f>_xlfn.XLOOKUP(C809,[4]Sheet1!$E$4:$E$44,[4]Sheet1!$F$4:$F$44)</f>
        <v>BALI BARAT</v>
      </c>
    </row>
    <row r="810" spans="1:5" x14ac:dyDescent="0.35">
      <c r="A810" s="43">
        <v>46254</v>
      </c>
      <c r="B810" t="s">
        <v>63</v>
      </c>
      <c r="C810" t="s">
        <v>99</v>
      </c>
      <c r="D810" s="47">
        <v>265000</v>
      </c>
      <c r="E810" t="str">
        <f>_xlfn.XLOOKUP(C810,[4]Sheet1!$E$4:$E$44,[4]Sheet1!$F$4:$F$44)</f>
        <v>MALAKA TIMTIM BELU</v>
      </c>
    </row>
    <row r="811" spans="1:5" x14ac:dyDescent="0.35">
      <c r="A811" s="43">
        <v>46254</v>
      </c>
      <c r="B811" t="s">
        <v>63</v>
      </c>
      <c r="C811" t="s">
        <v>100</v>
      </c>
      <c r="D811" s="47">
        <v>377000</v>
      </c>
      <c r="E811" t="str">
        <f>_xlfn.XLOOKUP(C811,[4]Sheet1!$E$4:$E$44,[4]Sheet1!$F$4:$F$44)</f>
        <v>MALAKA TIMTIM BELU</v>
      </c>
    </row>
    <row r="812" spans="1:5" x14ac:dyDescent="0.35">
      <c r="A812" s="43">
        <v>46255</v>
      </c>
      <c r="B812" t="s">
        <v>63</v>
      </c>
      <c r="C812" t="s">
        <v>64</v>
      </c>
      <c r="D812" s="47">
        <v>325000</v>
      </c>
      <c r="E812" t="str">
        <f>_xlfn.XLOOKUP(C812,[4]Sheet1!$E$4:$E$44,[4]Sheet1!$F$4:$F$44)</f>
        <v>FLORES TIMUR</v>
      </c>
    </row>
    <row r="813" spans="1:5" x14ac:dyDescent="0.35">
      <c r="A813" s="43">
        <v>46255</v>
      </c>
      <c r="B813" t="s">
        <v>63</v>
      </c>
      <c r="C813" t="s">
        <v>65</v>
      </c>
      <c r="D813" s="47">
        <v>157702000</v>
      </c>
      <c r="E813" t="str">
        <f>_xlfn.XLOOKUP(C813,[4]Sheet1!$E$4:$E$44,[4]Sheet1!$F$4:$F$44)</f>
        <v>BALI TENGAH</v>
      </c>
    </row>
    <row r="814" spans="1:5" x14ac:dyDescent="0.35">
      <c r="A814" s="43">
        <v>46255</v>
      </c>
      <c r="B814" t="s">
        <v>63</v>
      </c>
      <c r="C814" t="s">
        <v>66</v>
      </c>
      <c r="D814" s="47">
        <v>19098500</v>
      </c>
      <c r="E814" t="str">
        <f>_xlfn.XLOOKUP(C814,[4]Sheet1!$E$4:$E$44,[4]Sheet1!$F$4:$F$44)</f>
        <v>BALI TIMUR</v>
      </c>
    </row>
    <row r="815" spans="1:5" x14ac:dyDescent="0.35">
      <c r="A815" s="43">
        <v>46255</v>
      </c>
      <c r="B815" t="s">
        <v>63</v>
      </c>
      <c r="C815" t="s">
        <v>67</v>
      </c>
      <c r="D815" s="47">
        <v>253500</v>
      </c>
      <c r="E815" t="str">
        <f>_xlfn.XLOOKUP(C815,[4]Sheet1!$E$4:$E$44,[4]Sheet1!$F$4:$F$44)</f>
        <v>MALAKA TIMTIM BELU</v>
      </c>
    </row>
    <row r="816" spans="1:5" x14ac:dyDescent="0.35">
      <c r="A816" s="43">
        <v>46255</v>
      </c>
      <c r="B816" t="s">
        <v>63</v>
      </c>
      <c r="C816" t="s">
        <v>68</v>
      </c>
      <c r="D816" s="47">
        <v>7130000</v>
      </c>
      <c r="E816" t="str">
        <f>_xlfn.XLOOKUP(C816,[4]Sheet1!$E$4:$E$44,[4]Sheet1!$F$4:$F$44)</f>
        <v>SUMBAWA TIMUR</v>
      </c>
    </row>
    <row r="817" spans="1:5" x14ac:dyDescent="0.35">
      <c r="A817" s="43">
        <v>46255</v>
      </c>
      <c r="B817" t="s">
        <v>63</v>
      </c>
      <c r="C817" t="s">
        <v>69</v>
      </c>
      <c r="D817" s="47">
        <v>37299000</v>
      </c>
      <c r="E817" t="str">
        <f>_xlfn.XLOOKUP(C817,[4]Sheet1!$E$4:$E$44,[4]Sheet1!$F$4:$F$44)</f>
        <v>BALI BARAT</v>
      </c>
    </row>
    <row r="818" spans="1:5" x14ac:dyDescent="0.35">
      <c r="A818" s="43">
        <v>46255</v>
      </c>
      <c r="B818" t="s">
        <v>63</v>
      </c>
      <c r="C818" t="s">
        <v>70</v>
      </c>
      <c r="D818" s="47">
        <v>11821500</v>
      </c>
      <c r="E818" t="str">
        <f>_xlfn.XLOOKUP(C818,[4]Sheet1!$E$4:$E$44,[4]Sheet1!$F$4:$F$44)</f>
        <v>SUMBAWA TIMUR</v>
      </c>
    </row>
    <row r="819" spans="1:5" x14ac:dyDescent="0.35">
      <c r="A819" s="43">
        <v>46255</v>
      </c>
      <c r="B819" t="s">
        <v>63</v>
      </c>
      <c r="C819" t="s">
        <v>71</v>
      </c>
      <c r="D819" s="47">
        <v>200500</v>
      </c>
      <c r="E819" t="str">
        <f>_xlfn.XLOOKUP(C819,[4]Sheet1!$E$4:$E$44,[4]Sheet1!$F$4:$F$44)</f>
        <v>ENDE SIKKA</v>
      </c>
    </row>
    <row r="820" spans="1:5" x14ac:dyDescent="0.35">
      <c r="A820" s="43">
        <v>46255</v>
      </c>
      <c r="B820" t="s">
        <v>63</v>
      </c>
      <c r="C820" t="s">
        <v>10</v>
      </c>
      <c r="D820" s="47">
        <v>1729000</v>
      </c>
      <c r="E820" t="str">
        <f>_xlfn.XLOOKUP(C820,[4]Sheet1!$E$4:$E$44,[4]Sheet1!$F$4:$F$44)</f>
        <v>FLORES TIMUR</v>
      </c>
    </row>
    <row r="821" spans="1:5" x14ac:dyDescent="0.35">
      <c r="A821" s="43">
        <v>46255</v>
      </c>
      <c r="B821" t="s">
        <v>63</v>
      </c>
      <c r="C821" t="s">
        <v>72</v>
      </c>
      <c r="D821" s="47">
        <v>28650000</v>
      </c>
      <c r="E821" t="str">
        <f>_xlfn.XLOOKUP(C821,[4]Sheet1!$E$4:$E$44,[4]Sheet1!$F$4:$F$44)</f>
        <v>BALI TIMUR</v>
      </c>
    </row>
    <row r="822" spans="1:5" x14ac:dyDescent="0.35">
      <c r="A822" s="43">
        <v>46255</v>
      </c>
      <c r="B822" t="s">
        <v>63</v>
      </c>
      <c r="C822" t="s">
        <v>73</v>
      </c>
      <c r="D822" s="47">
        <v>10713000</v>
      </c>
      <c r="E822" t="str">
        <f>_xlfn.XLOOKUP(C822,[4]Sheet1!$E$4:$E$44,[4]Sheet1!$F$4:$F$44)</f>
        <v>BALI BARAT</v>
      </c>
    </row>
    <row r="823" spans="1:5" x14ac:dyDescent="0.35">
      <c r="A823" s="43">
        <v>46255</v>
      </c>
      <c r="B823" t="s">
        <v>63</v>
      </c>
      <c r="C823" t="s">
        <v>74</v>
      </c>
      <c r="D823" s="47">
        <v>18340000</v>
      </c>
      <c r="E823" t="str">
        <f>_xlfn.XLOOKUP(C823,[4]Sheet1!$E$4:$E$44,[4]Sheet1!$F$4:$F$44)</f>
        <v>BALI TIMUR</v>
      </c>
    </row>
    <row r="824" spans="1:5" x14ac:dyDescent="0.35">
      <c r="A824" s="43">
        <v>46255</v>
      </c>
      <c r="B824" t="s">
        <v>63</v>
      </c>
      <c r="C824" t="s">
        <v>75</v>
      </c>
      <c r="D824" s="47">
        <v>11173000</v>
      </c>
      <c r="E824" t="str">
        <f>_xlfn.XLOOKUP(C824,[4]Sheet1!$E$4:$E$44,[4]Sheet1!$F$4:$F$44)</f>
        <v>BALI TIMUR</v>
      </c>
    </row>
    <row r="825" spans="1:5" x14ac:dyDescent="0.35">
      <c r="A825" s="43">
        <v>46255</v>
      </c>
      <c r="B825" t="s">
        <v>63</v>
      </c>
      <c r="C825" t="s">
        <v>76</v>
      </c>
      <c r="D825" s="47">
        <v>5517500</v>
      </c>
      <c r="E825" t="str">
        <f>_xlfn.XLOOKUP(C825,[4]Sheet1!$E$4:$E$44,[4]Sheet1!$F$4:$F$44)</f>
        <v>SUMBAWA TIMUR</v>
      </c>
    </row>
    <row r="826" spans="1:5" x14ac:dyDescent="0.35">
      <c r="A826" s="43">
        <v>46255</v>
      </c>
      <c r="B826" t="s">
        <v>63</v>
      </c>
      <c r="C826" t="s">
        <v>77</v>
      </c>
      <c r="D826" s="47">
        <v>66785000</v>
      </c>
      <c r="E826" t="str">
        <f>_xlfn.XLOOKUP(C826,[4]Sheet1!$E$4:$E$44,[4]Sheet1!$F$4:$F$44)</f>
        <v>BALI TENGAH</v>
      </c>
    </row>
    <row r="827" spans="1:5" x14ac:dyDescent="0.35">
      <c r="A827" s="43">
        <v>46255</v>
      </c>
      <c r="B827" t="s">
        <v>63</v>
      </c>
      <c r="C827" t="s">
        <v>78</v>
      </c>
      <c r="D827" s="47">
        <v>1813500</v>
      </c>
      <c r="E827" t="str">
        <f>_xlfn.XLOOKUP(C827,[4]Sheet1!$E$4:$E$44,[4]Sheet1!$F$4:$F$44)</f>
        <v>KUPANG ROTE</v>
      </c>
    </row>
    <row r="828" spans="1:5" x14ac:dyDescent="0.35">
      <c r="A828" s="43">
        <v>46255</v>
      </c>
      <c r="B828" t="s">
        <v>63</v>
      </c>
      <c r="C828" t="s">
        <v>79</v>
      </c>
      <c r="D828" s="47">
        <v>5284000</v>
      </c>
      <c r="E828" t="str">
        <f>_xlfn.XLOOKUP(C828,[4]Sheet1!$E$4:$E$44,[4]Sheet1!$F$4:$F$44)</f>
        <v>LOMBOK</v>
      </c>
    </row>
    <row r="829" spans="1:5" x14ac:dyDescent="0.35">
      <c r="A829" s="43">
        <v>46255</v>
      </c>
      <c r="B829" t="s">
        <v>63</v>
      </c>
      <c r="C829" t="s">
        <v>55</v>
      </c>
      <c r="D829" s="47">
        <v>617500</v>
      </c>
      <c r="E829" t="str">
        <f>_xlfn.XLOOKUP(C829,[4]Sheet1!$E$4:$E$44,[4]Sheet1!$F$4:$F$44)</f>
        <v>KUPANG ROTE</v>
      </c>
    </row>
    <row r="830" spans="1:5" x14ac:dyDescent="0.35">
      <c r="A830" s="43">
        <v>46255</v>
      </c>
      <c r="B830" t="s">
        <v>63</v>
      </c>
      <c r="C830" t="s">
        <v>80</v>
      </c>
      <c r="D830" s="47">
        <v>615500</v>
      </c>
      <c r="E830" t="str">
        <f>_xlfn.XLOOKUP(C830,[4]Sheet1!$E$4:$E$44,[4]Sheet1!$F$4:$F$44)</f>
        <v>FLORES TIMUR</v>
      </c>
    </row>
    <row r="831" spans="1:5" x14ac:dyDescent="0.35">
      <c r="A831" s="43">
        <v>46255</v>
      </c>
      <c r="B831" t="s">
        <v>63</v>
      </c>
      <c r="C831" t="s">
        <v>81</v>
      </c>
      <c r="D831" s="47">
        <v>11268000</v>
      </c>
      <c r="E831" t="str">
        <f>_xlfn.XLOOKUP(C831,[4]Sheet1!$E$4:$E$44,[4]Sheet1!$F$4:$F$44)</f>
        <v>LOMBOK</v>
      </c>
    </row>
    <row r="832" spans="1:5" x14ac:dyDescent="0.35">
      <c r="A832" s="43">
        <v>46255</v>
      </c>
      <c r="B832" t="s">
        <v>63</v>
      </c>
      <c r="C832" t="s">
        <v>82</v>
      </c>
      <c r="D832" s="47">
        <v>16467500</v>
      </c>
      <c r="E832" t="str">
        <f>_xlfn.XLOOKUP(C832,[4]Sheet1!$E$4:$E$44,[4]Sheet1!$F$4:$F$44)</f>
        <v>LOMBOK</v>
      </c>
    </row>
    <row r="833" spans="1:5" x14ac:dyDescent="0.35">
      <c r="A833" s="43">
        <v>46255</v>
      </c>
      <c r="B833" t="s">
        <v>63</v>
      </c>
      <c r="C833" t="s">
        <v>83</v>
      </c>
      <c r="D833" s="47">
        <v>4245000</v>
      </c>
      <c r="E833" t="str">
        <f>_xlfn.XLOOKUP(C833,[4]Sheet1!$E$4:$E$44,[4]Sheet1!$F$4:$F$44)</f>
        <v>LOMBOK</v>
      </c>
    </row>
    <row r="834" spans="1:5" x14ac:dyDescent="0.35">
      <c r="A834" s="43">
        <v>46255</v>
      </c>
      <c r="B834" t="s">
        <v>63</v>
      </c>
      <c r="C834" t="s">
        <v>84</v>
      </c>
      <c r="D834" s="47">
        <v>33683000</v>
      </c>
      <c r="E834" t="str">
        <f>_xlfn.XLOOKUP(C834,[4]Sheet1!$E$4:$E$44,[4]Sheet1!$F$4:$F$44)</f>
        <v>LOMBOK</v>
      </c>
    </row>
    <row r="835" spans="1:5" x14ac:dyDescent="0.35">
      <c r="A835" s="43">
        <v>46255</v>
      </c>
      <c r="B835" t="s">
        <v>63</v>
      </c>
      <c r="C835" t="s">
        <v>85</v>
      </c>
      <c r="D835" s="47">
        <v>97000</v>
      </c>
      <c r="E835" t="str">
        <f>_xlfn.XLOOKUP(C835,[4]Sheet1!$E$4:$E$44,[4]Sheet1!$F$4:$F$44)</f>
        <v>MALAKA TIMTIM BELU</v>
      </c>
    </row>
    <row r="836" spans="1:5" x14ac:dyDescent="0.35">
      <c r="A836" s="43">
        <v>46255</v>
      </c>
      <c r="B836" t="s">
        <v>63</v>
      </c>
      <c r="C836" t="s">
        <v>14</v>
      </c>
      <c r="D836" s="47">
        <v>2988500</v>
      </c>
      <c r="E836" t="str">
        <f>_xlfn.XLOOKUP(C836,[4]Sheet1!$E$4:$E$44,[4]Sheet1!$F$4:$F$44)</f>
        <v>MANGGARAI</v>
      </c>
    </row>
    <row r="837" spans="1:5" x14ac:dyDescent="0.35">
      <c r="A837" s="43">
        <v>46255</v>
      </c>
      <c r="B837" t="s">
        <v>63</v>
      </c>
      <c r="C837" t="s">
        <v>86</v>
      </c>
      <c r="D837" s="47">
        <v>1540000</v>
      </c>
      <c r="E837" t="str">
        <f>_xlfn.XLOOKUP(C837,[4]Sheet1!$E$4:$E$44,[4]Sheet1!$F$4:$F$44)</f>
        <v>MANGGARAI</v>
      </c>
    </row>
    <row r="838" spans="1:5" x14ac:dyDescent="0.35">
      <c r="A838" s="43">
        <v>46255</v>
      </c>
      <c r="B838" t="s">
        <v>63</v>
      </c>
      <c r="C838" t="s">
        <v>87</v>
      </c>
      <c r="D838" s="47">
        <v>1018500</v>
      </c>
      <c r="E838" t="str">
        <f>_xlfn.XLOOKUP(C838,[4]Sheet1!$E$4:$E$44,[4]Sheet1!$F$4:$F$44)</f>
        <v>MANGGARAI</v>
      </c>
    </row>
    <row r="839" spans="1:5" x14ac:dyDescent="0.35">
      <c r="A839" s="43">
        <v>46255</v>
      </c>
      <c r="B839" t="s">
        <v>63</v>
      </c>
      <c r="C839" t="s">
        <v>88</v>
      </c>
      <c r="D839" s="47">
        <v>1629000</v>
      </c>
      <c r="E839" t="str">
        <f>_xlfn.XLOOKUP(C839,[4]Sheet1!$E$4:$E$44,[4]Sheet1!$F$4:$F$44)</f>
        <v>MANGGARAI</v>
      </c>
    </row>
    <row r="840" spans="1:5" x14ac:dyDescent="0.35">
      <c r="A840" s="43">
        <v>46255</v>
      </c>
      <c r="B840" t="s">
        <v>63</v>
      </c>
      <c r="C840" t="s">
        <v>89</v>
      </c>
      <c r="D840" s="47">
        <v>92000</v>
      </c>
      <c r="E840" t="str">
        <f>_xlfn.XLOOKUP(C840,[4]Sheet1!$E$4:$E$44,[4]Sheet1!$F$4:$F$44)</f>
        <v>MANGGARAI</v>
      </c>
    </row>
    <row r="841" spans="1:5" x14ac:dyDescent="0.35">
      <c r="A841" s="43">
        <v>46255</v>
      </c>
      <c r="B841" t="s">
        <v>63</v>
      </c>
      <c r="C841" t="s">
        <v>90</v>
      </c>
      <c r="D841" s="47">
        <v>282000</v>
      </c>
      <c r="E841" t="str">
        <f>_xlfn.XLOOKUP(C841,[4]Sheet1!$E$4:$E$44,[4]Sheet1!$F$4:$F$44)</f>
        <v>KUPANG ROTE</v>
      </c>
    </row>
    <row r="842" spans="1:5" x14ac:dyDescent="0.35">
      <c r="A842" s="43">
        <v>46255</v>
      </c>
      <c r="B842" t="s">
        <v>63</v>
      </c>
      <c r="C842" t="s">
        <v>91</v>
      </c>
      <c r="D842" s="47">
        <v>93500</v>
      </c>
      <c r="E842" t="str">
        <f>_xlfn.XLOOKUP(C842,[4]Sheet1!$E$4:$E$44,[4]Sheet1!$F$4:$F$44)</f>
        <v>SUMBA</v>
      </c>
    </row>
    <row r="843" spans="1:5" x14ac:dyDescent="0.35">
      <c r="A843" s="43">
        <v>46255</v>
      </c>
      <c r="B843" t="s">
        <v>63</v>
      </c>
      <c r="C843" t="s">
        <v>92</v>
      </c>
      <c r="D843" s="47">
        <v>2178500</v>
      </c>
      <c r="E843" t="str">
        <f>_xlfn.XLOOKUP(C843,[4]Sheet1!$E$4:$E$44,[4]Sheet1!$F$4:$F$44)</f>
        <v>ENDE SIKKA</v>
      </c>
    </row>
    <row r="844" spans="1:5" x14ac:dyDescent="0.35">
      <c r="A844" s="43">
        <v>46255</v>
      </c>
      <c r="B844" t="s">
        <v>63</v>
      </c>
      <c r="C844" t="s">
        <v>93</v>
      </c>
      <c r="D844" s="47">
        <v>693000</v>
      </c>
      <c r="E844" t="str">
        <f>_xlfn.XLOOKUP(C844,[4]Sheet1!$E$4:$E$44,[4]Sheet1!$F$4:$F$44)</f>
        <v>SUMBA</v>
      </c>
    </row>
    <row r="845" spans="1:5" x14ac:dyDescent="0.35">
      <c r="A845" s="43">
        <v>46255</v>
      </c>
      <c r="B845" t="s">
        <v>63</v>
      </c>
      <c r="C845" t="s">
        <v>94</v>
      </c>
      <c r="D845" s="47">
        <v>1100000</v>
      </c>
      <c r="E845" t="str">
        <f>_xlfn.XLOOKUP(C845,[4]Sheet1!$E$4:$E$44,[4]Sheet1!$F$4:$F$44)</f>
        <v>SUMBA</v>
      </c>
    </row>
    <row r="846" spans="1:5" x14ac:dyDescent="0.35">
      <c r="A846" s="43">
        <v>46255</v>
      </c>
      <c r="B846" t="s">
        <v>63</v>
      </c>
      <c r="C846" t="s">
        <v>95</v>
      </c>
      <c r="D846" s="47">
        <v>424500</v>
      </c>
      <c r="E846" t="str">
        <f>_xlfn.XLOOKUP(C846,[4]Sheet1!$E$4:$E$44,[4]Sheet1!$F$4:$F$44)</f>
        <v>SUMBA</v>
      </c>
    </row>
    <row r="847" spans="1:5" x14ac:dyDescent="0.35">
      <c r="A847" s="43">
        <v>46255</v>
      </c>
      <c r="B847" t="s">
        <v>63</v>
      </c>
      <c r="C847" t="s">
        <v>96</v>
      </c>
      <c r="D847" s="47">
        <v>2010000</v>
      </c>
      <c r="E847" t="str">
        <f>_xlfn.XLOOKUP(C847,[4]Sheet1!$E$4:$E$44,[4]Sheet1!$F$4:$F$44)</f>
        <v>SUMBA</v>
      </c>
    </row>
    <row r="848" spans="1:5" x14ac:dyDescent="0.35">
      <c r="A848" s="43">
        <v>46255</v>
      </c>
      <c r="B848" t="s">
        <v>63</v>
      </c>
      <c r="C848" t="s">
        <v>97</v>
      </c>
      <c r="D848" s="47">
        <v>41456400</v>
      </c>
      <c r="E848" t="str">
        <f>_xlfn.XLOOKUP(C848,[4]Sheet1!$E$4:$E$44,[4]Sheet1!$F$4:$F$44)</f>
        <v>SUMBAWA BARAT</v>
      </c>
    </row>
    <row r="849" spans="1:5" x14ac:dyDescent="0.35">
      <c r="A849" s="43">
        <v>46255</v>
      </c>
      <c r="B849" t="s">
        <v>63</v>
      </c>
      <c r="C849" t="s">
        <v>16</v>
      </c>
      <c r="D849" s="47">
        <v>24014500</v>
      </c>
      <c r="E849" t="str">
        <f>_xlfn.XLOOKUP(C849,[4]Sheet1!$E$4:$E$44,[4]Sheet1!$F$4:$F$44)</f>
        <v>SUMBAWA BARAT</v>
      </c>
    </row>
    <row r="850" spans="1:5" x14ac:dyDescent="0.35">
      <c r="A850" s="43">
        <v>46255</v>
      </c>
      <c r="B850" t="s">
        <v>63</v>
      </c>
      <c r="C850" t="s">
        <v>98</v>
      </c>
      <c r="D850" s="47">
        <v>16512000</v>
      </c>
      <c r="E850" t="str">
        <f>_xlfn.XLOOKUP(C850,[4]Sheet1!$E$4:$E$44,[4]Sheet1!$F$4:$F$44)</f>
        <v>BALI BARAT</v>
      </c>
    </row>
    <row r="851" spans="1:5" x14ac:dyDescent="0.35">
      <c r="A851" s="43">
        <v>46255</v>
      </c>
      <c r="B851" t="s">
        <v>63</v>
      </c>
      <c r="C851" t="s">
        <v>99</v>
      </c>
      <c r="D851" s="47">
        <v>299500</v>
      </c>
      <c r="E851" t="str">
        <f>_xlfn.XLOOKUP(C851,[4]Sheet1!$E$4:$E$44,[4]Sheet1!$F$4:$F$44)</f>
        <v>MALAKA TIMTIM BELU</v>
      </c>
    </row>
    <row r="852" spans="1:5" x14ac:dyDescent="0.35">
      <c r="A852" s="43">
        <v>46255</v>
      </c>
      <c r="B852" t="s">
        <v>63</v>
      </c>
      <c r="C852" t="s">
        <v>100</v>
      </c>
      <c r="D852" s="47">
        <v>243000</v>
      </c>
      <c r="E852" t="str">
        <f>_xlfn.XLOOKUP(C852,[4]Sheet1!$E$4:$E$44,[4]Sheet1!$F$4:$F$44)</f>
        <v>MALAKA TIMTIM BELU</v>
      </c>
    </row>
    <row r="853" spans="1:5" x14ac:dyDescent="0.35">
      <c r="A853" s="43">
        <v>46256</v>
      </c>
      <c r="B853" t="s">
        <v>63</v>
      </c>
      <c r="C853" t="s">
        <v>64</v>
      </c>
      <c r="D853" s="47">
        <v>215500</v>
      </c>
      <c r="E853" t="str">
        <f>_xlfn.XLOOKUP(C853,[4]Sheet1!$E$4:$E$44,[4]Sheet1!$F$4:$F$44)</f>
        <v>FLORES TIMUR</v>
      </c>
    </row>
    <row r="854" spans="1:5" x14ac:dyDescent="0.35">
      <c r="A854" s="43">
        <v>46256</v>
      </c>
      <c r="B854" t="s">
        <v>63</v>
      </c>
      <c r="C854" t="s">
        <v>65</v>
      </c>
      <c r="D854" s="47">
        <v>169255500</v>
      </c>
      <c r="E854" t="str">
        <f>_xlfn.XLOOKUP(C854,[4]Sheet1!$E$4:$E$44,[4]Sheet1!$F$4:$F$44)</f>
        <v>BALI TENGAH</v>
      </c>
    </row>
    <row r="855" spans="1:5" x14ac:dyDescent="0.35">
      <c r="A855" s="43">
        <v>46256</v>
      </c>
      <c r="B855" t="s">
        <v>63</v>
      </c>
      <c r="C855" t="s">
        <v>66</v>
      </c>
      <c r="D855" s="47">
        <v>20731000</v>
      </c>
      <c r="E855" t="str">
        <f>_xlfn.XLOOKUP(C855,[4]Sheet1!$E$4:$E$44,[4]Sheet1!$F$4:$F$44)</f>
        <v>BALI TIMUR</v>
      </c>
    </row>
    <row r="856" spans="1:5" x14ac:dyDescent="0.35">
      <c r="A856" s="43">
        <v>46256</v>
      </c>
      <c r="B856" t="s">
        <v>63</v>
      </c>
      <c r="C856" t="s">
        <v>67</v>
      </c>
      <c r="D856" s="47">
        <v>304000</v>
      </c>
      <c r="E856" t="str">
        <f>_xlfn.XLOOKUP(C856,[4]Sheet1!$E$4:$E$44,[4]Sheet1!$F$4:$F$44)</f>
        <v>MALAKA TIMTIM BELU</v>
      </c>
    </row>
    <row r="857" spans="1:5" x14ac:dyDescent="0.35">
      <c r="A857" s="43">
        <v>46256</v>
      </c>
      <c r="B857" t="s">
        <v>63</v>
      </c>
      <c r="C857" t="s">
        <v>68</v>
      </c>
      <c r="D857" s="47">
        <v>7459000</v>
      </c>
      <c r="E857" t="str">
        <f>_xlfn.XLOOKUP(C857,[4]Sheet1!$E$4:$E$44,[4]Sheet1!$F$4:$F$44)</f>
        <v>SUMBAWA TIMUR</v>
      </c>
    </row>
    <row r="858" spans="1:5" x14ac:dyDescent="0.35">
      <c r="A858" s="43">
        <v>46256</v>
      </c>
      <c r="B858" t="s">
        <v>63</v>
      </c>
      <c r="C858" t="s">
        <v>69</v>
      </c>
      <c r="D858" s="47">
        <v>40072000</v>
      </c>
      <c r="E858" t="str">
        <f>_xlfn.XLOOKUP(C858,[4]Sheet1!$E$4:$E$44,[4]Sheet1!$F$4:$F$44)</f>
        <v>BALI BARAT</v>
      </c>
    </row>
    <row r="859" spans="1:5" x14ac:dyDescent="0.35">
      <c r="A859" s="43">
        <v>46256</v>
      </c>
      <c r="B859" t="s">
        <v>63</v>
      </c>
      <c r="C859" t="s">
        <v>70</v>
      </c>
      <c r="D859" s="47">
        <v>11179500</v>
      </c>
      <c r="E859" t="str">
        <f>_xlfn.XLOOKUP(C859,[4]Sheet1!$E$4:$E$44,[4]Sheet1!$F$4:$F$44)</f>
        <v>SUMBAWA TIMUR</v>
      </c>
    </row>
    <row r="860" spans="1:5" x14ac:dyDescent="0.35">
      <c r="A860" s="43">
        <v>46256</v>
      </c>
      <c r="B860" t="s">
        <v>63</v>
      </c>
      <c r="C860" t="s">
        <v>71</v>
      </c>
      <c r="D860" s="47">
        <v>374500</v>
      </c>
      <c r="E860" t="str">
        <f>_xlfn.XLOOKUP(C860,[4]Sheet1!$E$4:$E$44,[4]Sheet1!$F$4:$F$44)</f>
        <v>ENDE SIKKA</v>
      </c>
    </row>
    <row r="861" spans="1:5" x14ac:dyDescent="0.35">
      <c r="A861" s="43">
        <v>46256</v>
      </c>
      <c r="B861" t="s">
        <v>63</v>
      </c>
      <c r="C861" t="s">
        <v>10</v>
      </c>
      <c r="D861" s="47">
        <v>1239000</v>
      </c>
      <c r="E861" t="str">
        <f>_xlfn.XLOOKUP(C861,[4]Sheet1!$E$4:$E$44,[4]Sheet1!$F$4:$F$44)</f>
        <v>FLORES TIMUR</v>
      </c>
    </row>
    <row r="862" spans="1:5" x14ac:dyDescent="0.35">
      <c r="A862" s="43">
        <v>46256</v>
      </c>
      <c r="B862" t="s">
        <v>63</v>
      </c>
      <c r="C862" t="s">
        <v>72</v>
      </c>
      <c r="D862" s="47">
        <v>26108500</v>
      </c>
      <c r="E862" t="str">
        <f>_xlfn.XLOOKUP(C862,[4]Sheet1!$E$4:$E$44,[4]Sheet1!$F$4:$F$44)</f>
        <v>BALI TIMUR</v>
      </c>
    </row>
    <row r="863" spans="1:5" x14ac:dyDescent="0.35">
      <c r="A863" s="43">
        <v>46256</v>
      </c>
      <c r="B863" t="s">
        <v>63</v>
      </c>
      <c r="C863" t="s">
        <v>73</v>
      </c>
      <c r="D863" s="47">
        <v>11042500</v>
      </c>
      <c r="E863" t="str">
        <f>_xlfn.XLOOKUP(C863,[4]Sheet1!$E$4:$E$44,[4]Sheet1!$F$4:$F$44)</f>
        <v>BALI BARAT</v>
      </c>
    </row>
    <row r="864" spans="1:5" x14ac:dyDescent="0.35">
      <c r="A864" s="43">
        <v>46256</v>
      </c>
      <c r="B864" t="s">
        <v>63</v>
      </c>
      <c r="C864" t="s">
        <v>74</v>
      </c>
      <c r="D864" s="47">
        <v>17325000</v>
      </c>
      <c r="E864" t="str">
        <f>_xlfn.XLOOKUP(C864,[4]Sheet1!$E$4:$E$44,[4]Sheet1!$F$4:$F$44)</f>
        <v>BALI TIMUR</v>
      </c>
    </row>
    <row r="865" spans="1:5" x14ac:dyDescent="0.35">
      <c r="A865" s="43">
        <v>46256</v>
      </c>
      <c r="B865" t="s">
        <v>63</v>
      </c>
      <c r="C865" t="s">
        <v>75</v>
      </c>
      <c r="D865" s="47">
        <v>11283000</v>
      </c>
      <c r="E865" t="str">
        <f>_xlfn.XLOOKUP(C865,[4]Sheet1!$E$4:$E$44,[4]Sheet1!$F$4:$F$44)</f>
        <v>BALI TIMUR</v>
      </c>
    </row>
    <row r="866" spans="1:5" x14ac:dyDescent="0.35">
      <c r="A866" s="43">
        <v>46256</v>
      </c>
      <c r="B866" t="s">
        <v>63</v>
      </c>
      <c r="C866" t="s">
        <v>76</v>
      </c>
      <c r="D866" s="47">
        <v>5688000</v>
      </c>
      <c r="E866" t="str">
        <f>_xlfn.XLOOKUP(C866,[4]Sheet1!$E$4:$E$44,[4]Sheet1!$F$4:$F$44)</f>
        <v>SUMBAWA TIMUR</v>
      </c>
    </row>
    <row r="867" spans="1:5" x14ac:dyDescent="0.35">
      <c r="A867" s="43">
        <v>46256</v>
      </c>
      <c r="B867" t="s">
        <v>63</v>
      </c>
      <c r="C867" t="s">
        <v>77</v>
      </c>
      <c r="D867" s="47">
        <v>75041500</v>
      </c>
      <c r="E867" t="str">
        <f>_xlfn.XLOOKUP(C867,[4]Sheet1!$E$4:$E$44,[4]Sheet1!$F$4:$F$44)</f>
        <v>BALI TENGAH</v>
      </c>
    </row>
    <row r="868" spans="1:5" x14ac:dyDescent="0.35">
      <c r="A868" s="43">
        <v>46256</v>
      </c>
      <c r="B868" t="s">
        <v>63</v>
      </c>
      <c r="C868" t="s">
        <v>78</v>
      </c>
      <c r="D868" s="47">
        <v>1416500</v>
      </c>
      <c r="E868" t="str">
        <f>_xlfn.XLOOKUP(C868,[4]Sheet1!$E$4:$E$44,[4]Sheet1!$F$4:$F$44)</f>
        <v>KUPANG ROTE</v>
      </c>
    </row>
    <row r="869" spans="1:5" x14ac:dyDescent="0.35">
      <c r="A869" s="43">
        <v>46256</v>
      </c>
      <c r="B869" t="s">
        <v>63</v>
      </c>
      <c r="C869" t="s">
        <v>79</v>
      </c>
      <c r="D869" s="47">
        <v>5881000</v>
      </c>
      <c r="E869" t="str">
        <f>_xlfn.XLOOKUP(C869,[4]Sheet1!$E$4:$E$44,[4]Sheet1!$F$4:$F$44)</f>
        <v>LOMBOK</v>
      </c>
    </row>
    <row r="870" spans="1:5" x14ac:dyDescent="0.35">
      <c r="A870" s="43">
        <v>46256</v>
      </c>
      <c r="B870" t="s">
        <v>63</v>
      </c>
      <c r="C870" t="s">
        <v>55</v>
      </c>
      <c r="D870" s="47">
        <v>1209500</v>
      </c>
      <c r="E870" t="str">
        <f>_xlfn.XLOOKUP(C870,[4]Sheet1!$E$4:$E$44,[4]Sheet1!$F$4:$F$44)</f>
        <v>KUPANG ROTE</v>
      </c>
    </row>
    <row r="871" spans="1:5" x14ac:dyDescent="0.35">
      <c r="A871" s="43">
        <v>46256</v>
      </c>
      <c r="B871" t="s">
        <v>63</v>
      </c>
      <c r="C871" t="s">
        <v>80</v>
      </c>
      <c r="D871" s="47">
        <v>462000</v>
      </c>
      <c r="E871" t="str">
        <f>_xlfn.XLOOKUP(C871,[4]Sheet1!$E$4:$E$44,[4]Sheet1!$F$4:$F$44)</f>
        <v>FLORES TIMUR</v>
      </c>
    </row>
    <row r="872" spans="1:5" x14ac:dyDescent="0.35">
      <c r="A872" s="43">
        <v>46256</v>
      </c>
      <c r="B872" t="s">
        <v>63</v>
      </c>
      <c r="C872" t="s">
        <v>81</v>
      </c>
      <c r="D872" s="47">
        <v>11684500</v>
      </c>
      <c r="E872" t="str">
        <f>_xlfn.XLOOKUP(C872,[4]Sheet1!$E$4:$E$44,[4]Sheet1!$F$4:$F$44)</f>
        <v>LOMBOK</v>
      </c>
    </row>
    <row r="873" spans="1:5" x14ac:dyDescent="0.35">
      <c r="A873" s="43">
        <v>46256</v>
      </c>
      <c r="B873" t="s">
        <v>63</v>
      </c>
      <c r="C873" t="s">
        <v>82</v>
      </c>
      <c r="D873" s="47">
        <v>16178500</v>
      </c>
      <c r="E873" t="str">
        <f>_xlfn.XLOOKUP(C873,[4]Sheet1!$E$4:$E$44,[4]Sheet1!$F$4:$F$44)</f>
        <v>LOMBOK</v>
      </c>
    </row>
    <row r="874" spans="1:5" x14ac:dyDescent="0.35">
      <c r="A874" s="43">
        <v>46256</v>
      </c>
      <c r="B874" t="s">
        <v>63</v>
      </c>
      <c r="C874" t="s">
        <v>83</v>
      </c>
      <c r="D874" s="47">
        <v>4385500</v>
      </c>
      <c r="E874" t="str">
        <f>_xlfn.XLOOKUP(C874,[4]Sheet1!$E$4:$E$44,[4]Sheet1!$F$4:$F$44)</f>
        <v>LOMBOK</v>
      </c>
    </row>
    <row r="875" spans="1:5" x14ac:dyDescent="0.35">
      <c r="A875" s="43">
        <v>46256</v>
      </c>
      <c r="B875" t="s">
        <v>63</v>
      </c>
      <c r="C875" t="s">
        <v>84</v>
      </c>
      <c r="D875" s="47">
        <v>24713000</v>
      </c>
      <c r="E875" t="str">
        <f>_xlfn.XLOOKUP(C875,[4]Sheet1!$E$4:$E$44,[4]Sheet1!$F$4:$F$44)</f>
        <v>LOMBOK</v>
      </c>
    </row>
    <row r="876" spans="1:5" x14ac:dyDescent="0.35">
      <c r="A876" s="43">
        <v>46256</v>
      </c>
      <c r="B876" t="s">
        <v>63</v>
      </c>
      <c r="C876" t="s">
        <v>85</v>
      </c>
      <c r="D876" s="47">
        <v>116000</v>
      </c>
      <c r="E876" t="str">
        <f>_xlfn.XLOOKUP(C876,[4]Sheet1!$E$4:$E$44,[4]Sheet1!$F$4:$F$44)</f>
        <v>MALAKA TIMTIM BELU</v>
      </c>
    </row>
    <row r="877" spans="1:5" x14ac:dyDescent="0.35">
      <c r="A877" s="43">
        <v>46256</v>
      </c>
      <c r="B877" t="s">
        <v>63</v>
      </c>
      <c r="C877" t="s">
        <v>14</v>
      </c>
      <c r="D877" s="47">
        <v>2507000</v>
      </c>
      <c r="E877" t="str">
        <f>_xlfn.XLOOKUP(C877,[4]Sheet1!$E$4:$E$44,[4]Sheet1!$F$4:$F$44)</f>
        <v>MANGGARAI</v>
      </c>
    </row>
    <row r="878" spans="1:5" x14ac:dyDescent="0.35">
      <c r="A878" s="43">
        <v>46256</v>
      </c>
      <c r="B878" t="s">
        <v>63</v>
      </c>
      <c r="C878" t="s">
        <v>86</v>
      </c>
      <c r="D878" s="47">
        <v>1797400</v>
      </c>
      <c r="E878" t="str">
        <f>_xlfn.XLOOKUP(C878,[4]Sheet1!$E$4:$E$44,[4]Sheet1!$F$4:$F$44)</f>
        <v>MANGGARAI</v>
      </c>
    </row>
    <row r="879" spans="1:5" x14ac:dyDescent="0.35">
      <c r="A879" s="43">
        <v>46256</v>
      </c>
      <c r="B879" t="s">
        <v>63</v>
      </c>
      <c r="C879" t="s">
        <v>87</v>
      </c>
      <c r="D879" s="47">
        <v>840500</v>
      </c>
      <c r="E879" t="str">
        <f>_xlfn.XLOOKUP(C879,[4]Sheet1!$E$4:$E$44,[4]Sheet1!$F$4:$F$44)</f>
        <v>MANGGARAI</v>
      </c>
    </row>
    <row r="880" spans="1:5" x14ac:dyDescent="0.35">
      <c r="A880" s="43">
        <v>46256</v>
      </c>
      <c r="B880" t="s">
        <v>63</v>
      </c>
      <c r="C880" t="s">
        <v>88</v>
      </c>
      <c r="D880" s="47">
        <v>1028000</v>
      </c>
      <c r="E880" t="str">
        <f>_xlfn.XLOOKUP(C880,[4]Sheet1!$E$4:$E$44,[4]Sheet1!$F$4:$F$44)</f>
        <v>MANGGARAI</v>
      </c>
    </row>
    <row r="881" spans="1:5" x14ac:dyDescent="0.35">
      <c r="A881" s="43">
        <v>46256</v>
      </c>
      <c r="B881" t="s">
        <v>63</v>
      </c>
      <c r="C881" t="s">
        <v>89</v>
      </c>
      <c r="D881" s="47">
        <v>231000</v>
      </c>
      <c r="E881" t="str">
        <f>_xlfn.XLOOKUP(C881,[4]Sheet1!$E$4:$E$44,[4]Sheet1!$F$4:$F$44)</f>
        <v>MANGGARAI</v>
      </c>
    </row>
    <row r="882" spans="1:5" x14ac:dyDescent="0.35">
      <c r="A882" s="43">
        <v>46256</v>
      </c>
      <c r="B882" t="s">
        <v>63</v>
      </c>
      <c r="C882" t="s">
        <v>90</v>
      </c>
      <c r="D882" s="47">
        <v>266000</v>
      </c>
      <c r="E882" t="str">
        <f>_xlfn.XLOOKUP(C882,[4]Sheet1!$E$4:$E$44,[4]Sheet1!$F$4:$F$44)</f>
        <v>KUPANG ROTE</v>
      </c>
    </row>
    <row r="883" spans="1:5" x14ac:dyDescent="0.35">
      <c r="A883" s="43">
        <v>46256</v>
      </c>
      <c r="B883" t="s">
        <v>63</v>
      </c>
      <c r="C883" t="s">
        <v>91</v>
      </c>
      <c r="D883" s="47">
        <v>47500</v>
      </c>
      <c r="E883" t="str">
        <f>_xlfn.XLOOKUP(C883,[4]Sheet1!$E$4:$E$44,[4]Sheet1!$F$4:$F$44)</f>
        <v>SUMBA</v>
      </c>
    </row>
    <row r="884" spans="1:5" x14ac:dyDescent="0.35">
      <c r="A884" s="43">
        <v>46256</v>
      </c>
      <c r="B884" t="s">
        <v>63</v>
      </c>
      <c r="C884" t="s">
        <v>92</v>
      </c>
      <c r="D884" s="47">
        <v>2341500</v>
      </c>
      <c r="E884" t="str">
        <f>_xlfn.XLOOKUP(C884,[4]Sheet1!$E$4:$E$44,[4]Sheet1!$F$4:$F$44)</f>
        <v>ENDE SIKKA</v>
      </c>
    </row>
    <row r="885" spans="1:5" x14ac:dyDescent="0.35">
      <c r="A885" s="43">
        <v>46256</v>
      </c>
      <c r="B885" t="s">
        <v>63</v>
      </c>
      <c r="C885" t="s">
        <v>93</v>
      </c>
      <c r="D885" s="47">
        <v>949000</v>
      </c>
      <c r="E885" t="str">
        <f>_xlfn.XLOOKUP(C885,[4]Sheet1!$E$4:$E$44,[4]Sheet1!$F$4:$F$44)</f>
        <v>SUMBA</v>
      </c>
    </row>
    <row r="886" spans="1:5" x14ac:dyDescent="0.35">
      <c r="A886" s="43">
        <v>46256</v>
      </c>
      <c r="B886" t="s">
        <v>63</v>
      </c>
      <c r="C886" t="s">
        <v>94</v>
      </c>
      <c r="D886" s="47">
        <v>1031500</v>
      </c>
      <c r="E886" t="str">
        <f>_xlfn.XLOOKUP(C886,[4]Sheet1!$E$4:$E$44,[4]Sheet1!$F$4:$F$44)</f>
        <v>SUMBA</v>
      </c>
    </row>
    <row r="887" spans="1:5" x14ac:dyDescent="0.35">
      <c r="A887" s="43">
        <v>46256</v>
      </c>
      <c r="B887" t="s">
        <v>63</v>
      </c>
      <c r="C887" t="s">
        <v>95</v>
      </c>
      <c r="D887" s="47">
        <v>304500</v>
      </c>
      <c r="E887" t="str">
        <f>_xlfn.XLOOKUP(C887,[4]Sheet1!$E$4:$E$44,[4]Sheet1!$F$4:$F$44)</f>
        <v>SUMBA</v>
      </c>
    </row>
    <row r="888" spans="1:5" x14ac:dyDescent="0.35">
      <c r="A888" s="43">
        <v>46256</v>
      </c>
      <c r="B888" t="s">
        <v>63</v>
      </c>
      <c r="C888" t="s">
        <v>96</v>
      </c>
      <c r="D888" s="47">
        <v>1617000</v>
      </c>
      <c r="E888" t="str">
        <f>_xlfn.XLOOKUP(C888,[4]Sheet1!$E$4:$E$44,[4]Sheet1!$F$4:$F$44)</f>
        <v>SUMBA</v>
      </c>
    </row>
    <row r="889" spans="1:5" x14ac:dyDescent="0.35">
      <c r="A889" s="43">
        <v>46256</v>
      </c>
      <c r="B889" t="s">
        <v>63</v>
      </c>
      <c r="C889" t="s">
        <v>97</v>
      </c>
      <c r="D889" s="47">
        <v>43418500</v>
      </c>
      <c r="E889" t="str">
        <f>_xlfn.XLOOKUP(C889,[4]Sheet1!$E$4:$E$44,[4]Sheet1!$F$4:$F$44)</f>
        <v>SUMBAWA BARAT</v>
      </c>
    </row>
    <row r="890" spans="1:5" x14ac:dyDescent="0.35">
      <c r="A890" s="43">
        <v>46256</v>
      </c>
      <c r="B890" t="s">
        <v>63</v>
      </c>
      <c r="C890" t="s">
        <v>16</v>
      </c>
      <c r="D890" s="47">
        <v>29931000</v>
      </c>
      <c r="E890" t="str">
        <f>_xlfn.XLOOKUP(C890,[4]Sheet1!$E$4:$E$44,[4]Sheet1!$F$4:$F$44)</f>
        <v>SUMBAWA BARAT</v>
      </c>
    </row>
    <row r="891" spans="1:5" x14ac:dyDescent="0.35">
      <c r="A891" s="43">
        <v>46256</v>
      </c>
      <c r="B891" t="s">
        <v>63</v>
      </c>
      <c r="C891" t="s">
        <v>98</v>
      </c>
      <c r="D891" s="47">
        <v>16122500</v>
      </c>
      <c r="E891" t="str">
        <f>_xlfn.XLOOKUP(C891,[4]Sheet1!$E$4:$E$44,[4]Sheet1!$F$4:$F$44)</f>
        <v>BALI BARAT</v>
      </c>
    </row>
    <row r="892" spans="1:5" x14ac:dyDescent="0.35">
      <c r="A892" s="43">
        <v>46256</v>
      </c>
      <c r="B892" t="s">
        <v>63</v>
      </c>
      <c r="C892" t="s">
        <v>99</v>
      </c>
      <c r="D892" s="47">
        <v>415000</v>
      </c>
      <c r="E892" t="str">
        <f>_xlfn.XLOOKUP(C892,[4]Sheet1!$E$4:$E$44,[4]Sheet1!$F$4:$F$44)</f>
        <v>MALAKA TIMTIM BELU</v>
      </c>
    </row>
    <row r="893" spans="1:5" x14ac:dyDescent="0.35">
      <c r="A893" s="43">
        <v>46256</v>
      </c>
      <c r="B893" t="s">
        <v>63</v>
      </c>
      <c r="C893" t="s">
        <v>100</v>
      </c>
      <c r="D893" s="47">
        <v>186500</v>
      </c>
      <c r="E893" t="str">
        <f>_xlfn.XLOOKUP(C893,[4]Sheet1!$E$4:$E$44,[4]Sheet1!$F$4:$F$44)</f>
        <v>MALAKA TIMTIM BELU</v>
      </c>
    </row>
    <row r="894" spans="1:5" x14ac:dyDescent="0.35">
      <c r="A894" s="43">
        <v>46257</v>
      </c>
      <c r="B894" t="s">
        <v>63</v>
      </c>
      <c r="C894" t="s">
        <v>64</v>
      </c>
      <c r="D894" s="47">
        <v>403000</v>
      </c>
      <c r="E894" t="str">
        <f>_xlfn.XLOOKUP(C894,[4]Sheet1!$E$4:$E$44,[4]Sheet1!$F$4:$F$44)</f>
        <v>FLORES TIMUR</v>
      </c>
    </row>
    <row r="895" spans="1:5" x14ac:dyDescent="0.35">
      <c r="A895" s="43">
        <v>46257</v>
      </c>
      <c r="B895" t="s">
        <v>63</v>
      </c>
      <c r="C895" t="s">
        <v>65</v>
      </c>
      <c r="D895" s="47">
        <v>165428500</v>
      </c>
      <c r="E895" t="str">
        <f>_xlfn.XLOOKUP(C895,[4]Sheet1!$E$4:$E$44,[4]Sheet1!$F$4:$F$44)</f>
        <v>BALI TENGAH</v>
      </c>
    </row>
    <row r="896" spans="1:5" x14ac:dyDescent="0.35">
      <c r="A896" s="43">
        <v>46257</v>
      </c>
      <c r="B896" t="s">
        <v>63</v>
      </c>
      <c r="C896" t="s">
        <v>66</v>
      </c>
      <c r="D896" s="47">
        <v>19067500</v>
      </c>
      <c r="E896" t="str">
        <f>_xlfn.XLOOKUP(C896,[4]Sheet1!$E$4:$E$44,[4]Sheet1!$F$4:$F$44)</f>
        <v>BALI TIMUR</v>
      </c>
    </row>
    <row r="897" spans="1:5" x14ac:dyDescent="0.35">
      <c r="A897" s="43">
        <v>46257</v>
      </c>
      <c r="B897" t="s">
        <v>63</v>
      </c>
      <c r="C897" t="s">
        <v>67</v>
      </c>
      <c r="D897" s="47">
        <v>134000</v>
      </c>
      <c r="E897" t="str">
        <f>_xlfn.XLOOKUP(C897,[4]Sheet1!$E$4:$E$44,[4]Sheet1!$F$4:$F$44)</f>
        <v>MALAKA TIMTIM BELU</v>
      </c>
    </row>
    <row r="898" spans="1:5" x14ac:dyDescent="0.35">
      <c r="A898" s="43">
        <v>46257</v>
      </c>
      <c r="B898" t="s">
        <v>63</v>
      </c>
      <c r="C898" t="s">
        <v>68</v>
      </c>
      <c r="D898" s="47">
        <v>6946000</v>
      </c>
      <c r="E898" t="str">
        <f>_xlfn.XLOOKUP(C898,[4]Sheet1!$E$4:$E$44,[4]Sheet1!$F$4:$F$44)</f>
        <v>SUMBAWA TIMUR</v>
      </c>
    </row>
    <row r="899" spans="1:5" x14ac:dyDescent="0.35">
      <c r="A899" s="43">
        <v>46257</v>
      </c>
      <c r="B899" t="s">
        <v>63</v>
      </c>
      <c r="C899" t="s">
        <v>69</v>
      </c>
      <c r="D899" s="47">
        <v>35330000</v>
      </c>
      <c r="E899" t="str">
        <f>_xlfn.XLOOKUP(C899,[4]Sheet1!$E$4:$E$44,[4]Sheet1!$F$4:$F$44)</f>
        <v>BALI BARAT</v>
      </c>
    </row>
    <row r="900" spans="1:5" x14ac:dyDescent="0.35">
      <c r="A900" s="43">
        <v>46257</v>
      </c>
      <c r="B900" t="s">
        <v>63</v>
      </c>
      <c r="C900" t="s">
        <v>70</v>
      </c>
      <c r="D900" s="47">
        <v>11372500</v>
      </c>
      <c r="E900" t="str">
        <f>_xlfn.XLOOKUP(C900,[4]Sheet1!$E$4:$E$44,[4]Sheet1!$F$4:$F$44)</f>
        <v>SUMBAWA TIMUR</v>
      </c>
    </row>
    <row r="901" spans="1:5" x14ac:dyDescent="0.35">
      <c r="A901" s="43">
        <v>46257</v>
      </c>
      <c r="B901" t="s">
        <v>63</v>
      </c>
      <c r="C901" t="s">
        <v>71</v>
      </c>
      <c r="D901" s="47">
        <v>249500</v>
      </c>
      <c r="E901" t="str">
        <f>_xlfn.XLOOKUP(C901,[4]Sheet1!$E$4:$E$44,[4]Sheet1!$F$4:$F$44)</f>
        <v>ENDE SIKKA</v>
      </c>
    </row>
    <row r="902" spans="1:5" x14ac:dyDescent="0.35">
      <c r="A902" s="43">
        <v>46257</v>
      </c>
      <c r="B902" t="s">
        <v>63</v>
      </c>
      <c r="C902" t="s">
        <v>10</v>
      </c>
      <c r="D902" s="47">
        <v>866000</v>
      </c>
      <c r="E902" t="str">
        <f>_xlfn.XLOOKUP(C902,[4]Sheet1!$E$4:$E$44,[4]Sheet1!$F$4:$F$44)</f>
        <v>FLORES TIMUR</v>
      </c>
    </row>
    <row r="903" spans="1:5" x14ac:dyDescent="0.35">
      <c r="A903" s="43">
        <v>46257</v>
      </c>
      <c r="B903" t="s">
        <v>63</v>
      </c>
      <c r="C903" t="s">
        <v>72</v>
      </c>
      <c r="D903" s="47">
        <v>28774000</v>
      </c>
      <c r="E903" t="str">
        <f>_xlfn.XLOOKUP(C903,[4]Sheet1!$E$4:$E$44,[4]Sheet1!$F$4:$F$44)</f>
        <v>BALI TIMUR</v>
      </c>
    </row>
    <row r="904" spans="1:5" x14ac:dyDescent="0.35">
      <c r="A904" s="43">
        <v>46257</v>
      </c>
      <c r="B904" t="s">
        <v>63</v>
      </c>
      <c r="C904" t="s">
        <v>73</v>
      </c>
      <c r="D904" s="47">
        <v>10954500</v>
      </c>
      <c r="E904" t="str">
        <f>_xlfn.XLOOKUP(C904,[4]Sheet1!$E$4:$E$44,[4]Sheet1!$F$4:$F$44)</f>
        <v>BALI BARAT</v>
      </c>
    </row>
    <row r="905" spans="1:5" x14ac:dyDescent="0.35">
      <c r="A905" s="43">
        <v>46257</v>
      </c>
      <c r="B905" t="s">
        <v>63</v>
      </c>
      <c r="C905" t="s">
        <v>74</v>
      </c>
      <c r="D905" s="47">
        <v>17843500</v>
      </c>
      <c r="E905" t="str">
        <f>_xlfn.XLOOKUP(C905,[4]Sheet1!$E$4:$E$44,[4]Sheet1!$F$4:$F$44)</f>
        <v>BALI TIMUR</v>
      </c>
    </row>
    <row r="906" spans="1:5" x14ac:dyDescent="0.35">
      <c r="A906" s="43">
        <v>46257</v>
      </c>
      <c r="B906" t="s">
        <v>63</v>
      </c>
      <c r="C906" t="s">
        <v>75</v>
      </c>
      <c r="D906" s="47">
        <v>10055500</v>
      </c>
      <c r="E906" t="str">
        <f>_xlfn.XLOOKUP(C906,[4]Sheet1!$E$4:$E$44,[4]Sheet1!$F$4:$F$44)</f>
        <v>BALI TIMUR</v>
      </c>
    </row>
    <row r="907" spans="1:5" x14ac:dyDescent="0.35">
      <c r="A907" s="43">
        <v>46257</v>
      </c>
      <c r="B907" t="s">
        <v>63</v>
      </c>
      <c r="C907" t="s">
        <v>76</v>
      </c>
      <c r="D907" s="47">
        <v>4791000</v>
      </c>
      <c r="E907" t="str">
        <f>_xlfn.XLOOKUP(C907,[4]Sheet1!$E$4:$E$44,[4]Sheet1!$F$4:$F$44)</f>
        <v>SUMBAWA TIMUR</v>
      </c>
    </row>
    <row r="908" spans="1:5" x14ac:dyDescent="0.35">
      <c r="A908" s="43">
        <v>46257</v>
      </c>
      <c r="B908" t="s">
        <v>63</v>
      </c>
      <c r="C908" t="s">
        <v>77</v>
      </c>
      <c r="D908" s="47">
        <v>66605500</v>
      </c>
      <c r="E908" t="str">
        <f>_xlfn.XLOOKUP(C908,[4]Sheet1!$E$4:$E$44,[4]Sheet1!$F$4:$F$44)</f>
        <v>BALI TENGAH</v>
      </c>
    </row>
    <row r="909" spans="1:5" x14ac:dyDescent="0.35">
      <c r="A909" s="43">
        <v>46257</v>
      </c>
      <c r="B909" t="s">
        <v>63</v>
      </c>
      <c r="C909" t="s">
        <v>78</v>
      </c>
      <c r="D909" s="47">
        <v>1515500</v>
      </c>
      <c r="E909" t="str">
        <f>_xlfn.XLOOKUP(C909,[4]Sheet1!$E$4:$E$44,[4]Sheet1!$F$4:$F$44)</f>
        <v>KUPANG ROTE</v>
      </c>
    </row>
    <row r="910" spans="1:5" x14ac:dyDescent="0.35">
      <c r="A910" s="43">
        <v>46257</v>
      </c>
      <c r="B910" t="s">
        <v>63</v>
      </c>
      <c r="C910" t="s">
        <v>79</v>
      </c>
      <c r="D910" s="47">
        <v>5501500</v>
      </c>
      <c r="E910" t="str">
        <f>_xlfn.XLOOKUP(C910,[4]Sheet1!$E$4:$E$44,[4]Sheet1!$F$4:$F$44)</f>
        <v>LOMBOK</v>
      </c>
    </row>
    <row r="911" spans="1:5" x14ac:dyDescent="0.35">
      <c r="A911" s="43">
        <v>46257</v>
      </c>
      <c r="B911" t="s">
        <v>63</v>
      </c>
      <c r="C911" t="s">
        <v>55</v>
      </c>
      <c r="D911" s="47">
        <v>413000</v>
      </c>
      <c r="E911" t="str">
        <f>_xlfn.XLOOKUP(C911,[4]Sheet1!$E$4:$E$44,[4]Sheet1!$F$4:$F$44)</f>
        <v>KUPANG ROTE</v>
      </c>
    </row>
    <row r="912" spans="1:5" x14ac:dyDescent="0.35">
      <c r="A912" s="43">
        <v>46257</v>
      </c>
      <c r="B912" t="s">
        <v>63</v>
      </c>
      <c r="C912" t="s">
        <v>80</v>
      </c>
      <c r="D912" s="47">
        <v>208500</v>
      </c>
      <c r="E912" t="str">
        <f>_xlfn.XLOOKUP(C912,[4]Sheet1!$E$4:$E$44,[4]Sheet1!$F$4:$F$44)</f>
        <v>FLORES TIMUR</v>
      </c>
    </row>
    <row r="913" spans="1:5" x14ac:dyDescent="0.35">
      <c r="A913" s="43">
        <v>46257</v>
      </c>
      <c r="B913" t="s">
        <v>63</v>
      </c>
      <c r="C913" t="s">
        <v>81</v>
      </c>
      <c r="D913" s="47">
        <v>10804500</v>
      </c>
      <c r="E913" t="str">
        <f>_xlfn.XLOOKUP(C913,[4]Sheet1!$E$4:$E$44,[4]Sheet1!$F$4:$F$44)</f>
        <v>LOMBOK</v>
      </c>
    </row>
    <row r="914" spans="1:5" x14ac:dyDescent="0.35">
      <c r="A914" s="43">
        <v>46257</v>
      </c>
      <c r="B914" t="s">
        <v>63</v>
      </c>
      <c r="C914" t="s">
        <v>82</v>
      </c>
      <c r="D914" s="47">
        <v>15895000</v>
      </c>
      <c r="E914" t="str">
        <f>_xlfn.XLOOKUP(C914,[4]Sheet1!$E$4:$E$44,[4]Sheet1!$F$4:$F$44)</f>
        <v>LOMBOK</v>
      </c>
    </row>
    <row r="915" spans="1:5" x14ac:dyDescent="0.35">
      <c r="A915" s="43">
        <v>46257</v>
      </c>
      <c r="B915" t="s">
        <v>63</v>
      </c>
      <c r="C915" t="s">
        <v>83</v>
      </c>
      <c r="D915" s="47">
        <v>4262000</v>
      </c>
      <c r="E915" t="str">
        <f>_xlfn.XLOOKUP(C915,[4]Sheet1!$E$4:$E$44,[4]Sheet1!$F$4:$F$44)</f>
        <v>LOMBOK</v>
      </c>
    </row>
    <row r="916" spans="1:5" x14ac:dyDescent="0.35">
      <c r="A916" s="43">
        <v>46257</v>
      </c>
      <c r="B916" t="s">
        <v>63</v>
      </c>
      <c r="C916" t="s">
        <v>84</v>
      </c>
      <c r="D916" s="47">
        <v>24391500</v>
      </c>
      <c r="E916" t="str">
        <f>_xlfn.XLOOKUP(C916,[4]Sheet1!$E$4:$E$44,[4]Sheet1!$F$4:$F$44)</f>
        <v>LOMBOK</v>
      </c>
    </row>
    <row r="917" spans="1:5" x14ac:dyDescent="0.35">
      <c r="A917" s="43">
        <v>46257</v>
      </c>
      <c r="B917" t="s">
        <v>63</v>
      </c>
      <c r="C917" t="s">
        <v>85</v>
      </c>
      <c r="D917" s="47">
        <v>226000</v>
      </c>
      <c r="E917" t="str">
        <f>_xlfn.XLOOKUP(C917,[4]Sheet1!$E$4:$E$44,[4]Sheet1!$F$4:$F$44)</f>
        <v>MALAKA TIMTIM BELU</v>
      </c>
    </row>
    <row r="918" spans="1:5" x14ac:dyDescent="0.35">
      <c r="A918" s="43">
        <v>46257</v>
      </c>
      <c r="B918" t="s">
        <v>63</v>
      </c>
      <c r="C918" t="s">
        <v>14</v>
      </c>
      <c r="D918" s="47">
        <v>1319500</v>
      </c>
      <c r="E918" t="str">
        <f>_xlfn.XLOOKUP(C918,[4]Sheet1!$E$4:$E$44,[4]Sheet1!$F$4:$F$44)</f>
        <v>MANGGARAI</v>
      </c>
    </row>
    <row r="919" spans="1:5" x14ac:dyDescent="0.35">
      <c r="A919" s="43">
        <v>46257</v>
      </c>
      <c r="B919" t="s">
        <v>63</v>
      </c>
      <c r="C919" t="s">
        <v>86</v>
      </c>
      <c r="D919" s="47">
        <v>1206000</v>
      </c>
      <c r="E919" t="str">
        <f>_xlfn.XLOOKUP(C919,[4]Sheet1!$E$4:$E$44,[4]Sheet1!$F$4:$F$44)</f>
        <v>MANGGARAI</v>
      </c>
    </row>
    <row r="920" spans="1:5" x14ac:dyDescent="0.35">
      <c r="A920" s="43">
        <v>46257</v>
      </c>
      <c r="B920" t="s">
        <v>63</v>
      </c>
      <c r="C920" t="s">
        <v>87</v>
      </c>
      <c r="D920" s="47">
        <v>1318500</v>
      </c>
      <c r="E920" t="str">
        <f>_xlfn.XLOOKUP(C920,[4]Sheet1!$E$4:$E$44,[4]Sheet1!$F$4:$F$44)</f>
        <v>MANGGARAI</v>
      </c>
    </row>
    <row r="921" spans="1:5" x14ac:dyDescent="0.35">
      <c r="A921" s="43">
        <v>46257</v>
      </c>
      <c r="B921" t="s">
        <v>63</v>
      </c>
      <c r="C921" t="s">
        <v>88</v>
      </c>
      <c r="D921" s="47">
        <v>181000</v>
      </c>
      <c r="E921" t="str">
        <f>_xlfn.XLOOKUP(C921,[4]Sheet1!$E$4:$E$44,[4]Sheet1!$F$4:$F$44)</f>
        <v>MANGGARAI</v>
      </c>
    </row>
    <row r="922" spans="1:5" x14ac:dyDescent="0.35">
      <c r="A922" s="43">
        <v>46257</v>
      </c>
      <c r="B922" t="s">
        <v>63</v>
      </c>
      <c r="C922" t="s">
        <v>89</v>
      </c>
      <c r="D922" s="47">
        <v>184000</v>
      </c>
      <c r="E922" t="str">
        <f>_xlfn.XLOOKUP(C922,[4]Sheet1!$E$4:$E$44,[4]Sheet1!$F$4:$F$44)</f>
        <v>MANGGARAI</v>
      </c>
    </row>
    <row r="923" spans="1:5" x14ac:dyDescent="0.35">
      <c r="A923" s="43">
        <v>46257</v>
      </c>
      <c r="B923" t="s">
        <v>63</v>
      </c>
      <c r="C923" t="s">
        <v>90</v>
      </c>
      <c r="D923" s="47">
        <v>317500</v>
      </c>
      <c r="E923" t="str">
        <f>_xlfn.XLOOKUP(C923,[4]Sheet1!$E$4:$E$44,[4]Sheet1!$F$4:$F$44)</f>
        <v>KUPANG ROTE</v>
      </c>
    </row>
    <row r="924" spans="1:5" x14ac:dyDescent="0.35">
      <c r="A924" s="43">
        <v>46257</v>
      </c>
      <c r="B924" t="s">
        <v>63</v>
      </c>
      <c r="C924" t="s">
        <v>91</v>
      </c>
      <c r="D924" s="47">
        <v>12500</v>
      </c>
      <c r="E924" t="str">
        <f>_xlfn.XLOOKUP(C924,[4]Sheet1!$E$4:$E$44,[4]Sheet1!$F$4:$F$44)</f>
        <v>SUMBA</v>
      </c>
    </row>
    <row r="925" spans="1:5" x14ac:dyDescent="0.35">
      <c r="A925" s="43">
        <v>46257</v>
      </c>
      <c r="B925" t="s">
        <v>63</v>
      </c>
      <c r="C925" t="s">
        <v>92</v>
      </c>
      <c r="D925" s="47">
        <v>1285999</v>
      </c>
      <c r="E925" t="str">
        <f>_xlfn.XLOOKUP(C925,[4]Sheet1!$E$4:$E$44,[4]Sheet1!$F$4:$F$44)</f>
        <v>ENDE SIKKA</v>
      </c>
    </row>
    <row r="926" spans="1:5" x14ac:dyDescent="0.35">
      <c r="A926" s="43">
        <v>46257</v>
      </c>
      <c r="B926" t="s">
        <v>63</v>
      </c>
      <c r="C926" t="s">
        <v>93</v>
      </c>
      <c r="D926" s="47">
        <v>141000</v>
      </c>
      <c r="E926" t="str">
        <f>_xlfn.XLOOKUP(C926,[4]Sheet1!$E$4:$E$44,[4]Sheet1!$F$4:$F$44)</f>
        <v>SUMBA</v>
      </c>
    </row>
    <row r="927" spans="1:5" x14ac:dyDescent="0.35">
      <c r="A927" s="43">
        <v>46257</v>
      </c>
      <c r="B927" t="s">
        <v>63</v>
      </c>
      <c r="C927" t="s">
        <v>94</v>
      </c>
      <c r="D927" s="47">
        <v>1190500</v>
      </c>
      <c r="E927" t="str">
        <f>_xlfn.XLOOKUP(C927,[4]Sheet1!$E$4:$E$44,[4]Sheet1!$F$4:$F$44)</f>
        <v>SUMBA</v>
      </c>
    </row>
    <row r="928" spans="1:5" x14ac:dyDescent="0.35">
      <c r="A928" s="43">
        <v>46257</v>
      </c>
      <c r="B928" t="s">
        <v>63</v>
      </c>
      <c r="C928" t="s">
        <v>95</v>
      </c>
      <c r="D928" s="47">
        <v>242000</v>
      </c>
      <c r="E928" t="str">
        <f>_xlfn.XLOOKUP(C928,[4]Sheet1!$E$4:$E$44,[4]Sheet1!$F$4:$F$44)</f>
        <v>SUMBA</v>
      </c>
    </row>
    <row r="929" spans="1:5" x14ac:dyDescent="0.35">
      <c r="A929" s="43">
        <v>46257</v>
      </c>
      <c r="B929" t="s">
        <v>63</v>
      </c>
      <c r="C929" t="s">
        <v>96</v>
      </c>
      <c r="D929" s="47">
        <v>1077000</v>
      </c>
      <c r="E929" t="str">
        <f>_xlfn.XLOOKUP(C929,[4]Sheet1!$E$4:$E$44,[4]Sheet1!$F$4:$F$44)</f>
        <v>SUMBA</v>
      </c>
    </row>
    <row r="930" spans="1:5" x14ac:dyDescent="0.35">
      <c r="A930" s="43">
        <v>46257</v>
      </c>
      <c r="B930" t="s">
        <v>63</v>
      </c>
      <c r="C930" t="s">
        <v>97</v>
      </c>
      <c r="D930" s="47">
        <v>36652500</v>
      </c>
      <c r="E930" t="str">
        <f>_xlfn.XLOOKUP(C930,[4]Sheet1!$E$4:$E$44,[4]Sheet1!$F$4:$F$44)</f>
        <v>SUMBAWA BARAT</v>
      </c>
    </row>
    <row r="931" spans="1:5" x14ac:dyDescent="0.35">
      <c r="A931" s="43">
        <v>46257</v>
      </c>
      <c r="B931" t="s">
        <v>63</v>
      </c>
      <c r="C931" t="s">
        <v>16</v>
      </c>
      <c r="D931" s="47">
        <v>24330500</v>
      </c>
      <c r="E931" t="str">
        <f>_xlfn.XLOOKUP(C931,[4]Sheet1!$E$4:$E$44,[4]Sheet1!$F$4:$F$44)</f>
        <v>SUMBAWA BARAT</v>
      </c>
    </row>
    <row r="932" spans="1:5" x14ac:dyDescent="0.35">
      <c r="A932" s="43">
        <v>46257</v>
      </c>
      <c r="B932" t="s">
        <v>63</v>
      </c>
      <c r="C932" t="s">
        <v>98</v>
      </c>
      <c r="D932" s="47">
        <v>16219500</v>
      </c>
      <c r="E932" t="str">
        <f>_xlfn.XLOOKUP(C932,[4]Sheet1!$E$4:$E$44,[4]Sheet1!$F$4:$F$44)</f>
        <v>BALI BARAT</v>
      </c>
    </row>
    <row r="933" spans="1:5" x14ac:dyDescent="0.35">
      <c r="A933" s="43">
        <v>46257</v>
      </c>
      <c r="B933" t="s">
        <v>63</v>
      </c>
      <c r="C933" t="s">
        <v>99</v>
      </c>
      <c r="D933" s="47">
        <v>271000</v>
      </c>
      <c r="E933" t="str">
        <f>_xlfn.XLOOKUP(C933,[4]Sheet1!$E$4:$E$44,[4]Sheet1!$F$4:$F$44)</f>
        <v>MALAKA TIMTIM BELU</v>
      </c>
    </row>
    <row r="934" spans="1:5" x14ac:dyDescent="0.35">
      <c r="A934" s="43">
        <v>46257</v>
      </c>
      <c r="B934" t="s">
        <v>63</v>
      </c>
      <c r="C934" t="s">
        <v>100</v>
      </c>
      <c r="D934" s="47">
        <v>223000</v>
      </c>
      <c r="E934" t="str">
        <f>_xlfn.XLOOKUP(C934,[4]Sheet1!$E$4:$E$44,[4]Sheet1!$F$4:$F$44)</f>
        <v>MALAKA TIMTIM BELU</v>
      </c>
    </row>
  </sheetData>
  <pageMargins left="0.7" right="0.7" top="0.75" bottom="0.75" header="0.3" footer="0.3"/>
  <headerFooter>
    <oddFooter>&amp;L_x000D_&amp;1#&amp;"Aptos"&amp;8&amp;K000000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0038-78D8-4FAF-8A10-86B087E60473}">
  <dimension ref="A1:X16805"/>
  <sheetViews>
    <sheetView tabSelected="1" workbookViewId="0">
      <selection activeCell="F2" sqref="F2"/>
    </sheetView>
  </sheetViews>
  <sheetFormatPr defaultRowHeight="14.5" x14ac:dyDescent="0.35"/>
  <cols>
    <col min="1" max="1" width="10.81640625" bestFit="1" customWidth="1"/>
  </cols>
  <sheetData>
    <row r="1" spans="1:24" x14ac:dyDescent="0.3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101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</row>
    <row r="2" spans="1:24" x14ac:dyDescent="0.35">
      <c r="A2">
        <v>6001146976</v>
      </c>
      <c r="B2" t="s">
        <v>168</v>
      </c>
      <c r="C2" t="s">
        <v>168</v>
      </c>
      <c r="D2">
        <v>0</v>
      </c>
      <c r="E2">
        <v>0</v>
      </c>
      <c r="F2">
        <v>20</v>
      </c>
      <c r="G2">
        <v>981980</v>
      </c>
      <c r="H2">
        <v>32</v>
      </c>
      <c r="I2">
        <v>1935000</v>
      </c>
      <c r="J2">
        <v>0</v>
      </c>
      <c r="K2">
        <v>0</v>
      </c>
      <c r="L2">
        <v>7</v>
      </c>
      <c r="M2">
        <v>326800</v>
      </c>
      <c r="N2">
        <v>30000</v>
      </c>
      <c r="O2">
        <v>3273780</v>
      </c>
      <c r="P2" t="s">
        <v>5</v>
      </c>
      <c r="Q2" t="s">
        <v>14</v>
      </c>
      <c r="R2" t="s">
        <v>169</v>
      </c>
      <c r="S2" t="s">
        <v>170</v>
      </c>
      <c r="T2">
        <v>2112116.1290322579</v>
      </c>
      <c r="U2">
        <v>1732086</v>
      </c>
      <c r="V2">
        <v>-380030.12903225794</v>
      </c>
      <c r="W2">
        <v>-0.17992861462896093</v>
      </c>
      <c r="X2" t="s">
        <v>171</v>
      </c>
    </row>
    <row r="3" spans="1:24" x14ac:dyDescent="0.35">
      <c r="A3">
        <v>3300025869</v>
      </c>
      <c r="B3" t="s">
        <v>168</v>
      </c>
      <c r="C3" t="s">
        <v>168</v>
      </c>
      <c r="D3">
        <v>0</v>
      </c>
      <c r="E3">
        <v>0</v>
      </c>
      <c r="F3">
        <v>5</v>
      </c>
      <c r="G3">
        <v>291995</v>
      </c>
      <c r="H3">
        <v>12</v>
      </c>
      <c r="I3">
        <v>370000</v>
      </c>
      <c r="J3">
        <v>0</v>
      </c>
      <c r="K3">
        <v>0</v>
      </c>
      <c r="L3">
        <v>9</v>
      </c>
      <c r="M3">
        <v>581600</v>
      </c>
      <c r="N3">
        <v>150000</v>
      </c>
      <c r="O3">
        <v>1393595</v>
      </c>
      <c r="P3" t="s">
        <v>5</v>
      </c>
      <c r="Q3" t="s">
        <v>11</v>
      </c>
      <c r="R3" t="s">
        <v>169</v>
      </c>
      <c r="S3" t="s">
        <v>170</v>
      </c>
      <c r="T3">
        <v>899093.54838709685</v>
      </c>
      <c r="U3">
        <v>1211800</v>
      </c>
      <c r="V3">
        <v>312706.45161290315</v>
      </c>
      <c r="W3">
        <v>0.3478019080148822</v>
      </c>
      <c r="X3" t="s">
        <v>172</v>
      </c>
    </row>
    <row r="4" spans="1:24" x14ac:dyDescent="0.35">
      <c r="A4">
        <v>3301072449</v>
      </c>
      <c r="B4" t="s">
        <v>168</v>
      </c>
      <c r="C4" t="s">
        <v>168</v>
      </c>
      <c r="D4">
        <v>0</v>
      </c>
      <c r="E4">
        <v>0</v>
      </c>
      <c r="F4">
        <v>4</v>
      </c>
      <c r="G4">
        <v>137495</v>
      </c>
      <c r="H4">
        <v>9</v>
      </c>
      <c r="I4">
        <v>160000</v>
      </c>
      <c r="J4">
        <v>0</v>
      </c>
      <c r="K4">
        <v>0</v>
      </c>
      <c r="L4">
        <v>0</v>
      </c>
      <c r="M4">
        <v>0</v>
      </c>
      <c r="N4">
        <v>150000</v>
      </c>
      <c r="O4">
        <v>447495</v>
      </c>
      <c r="P4" t="s">
        <v>5</v>
      </c>
      <c r="Q4" t="s">
        <v>15</v>
      </c>
      <c r="R4" t="s">
        <v>169</v>
      </c>
      <c r="S4" t="s">
        <v>170</v>
      </c>
      <c r="T4">
        <v>288706.45161290321</v>
      </c>
      <c r="U4">
        <v>338993</v>
      </c>
      <c r="V4">
        <v>50286.548387096787</v>
      </c>
      <c r="W4">
        <v>0.17417881764042065</v>
      </c>
      <c r="X4" t="s">
        <v>173</v>
      </c>
    </row>
    <row r="5" spans="1:24" x14ac:dyDescent="0.35">
      <c r="A5">
        <v>3301072585</v>
      </c>
      <c r="B5" t="s">
        <v>168</v>
      </c>
      <c r="C5" t="s">
        <v>168</v>
      </c>
      <c r="D5">
        <v>0</v>
      </c>
      <c r="E5">
        <v>0</v>
      </c>
      <c r="F5">
        <v>137</v>
      </c>
      <c r="G5">
        <v>5581578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598500</v>
      </c>
      <c r="O5">
        <v>6180078</v>
      </c>
      <c r="P5" t="s">
        <v>5</v>
      </c>
      <c r="Q5" t="s">
        <v>12</v>
      </c>
      <c r="R5" t="s">
        <v>169</v>
      </c>
      <c r="S5" t="s">
        <v>170</v>
      </c>
      <c r="T5">
        <v>3987147.0967741935</v>
      </c>
      <c r="U5">
        <v>3836386</v>
      </c>
      <c r="V5">
        <v>-150761.09677419346</v>
      </c>
      <c r="W5">
        <v>-3.7811771954981754E-2</v>
      </c>
      <c r="X5" t="s">
        <v>174</v>
      </c>
    </row>
    <row r="6" spans="1:24" x14ac:dyDescent="0.35">
      <c r="A6">
        <v>3300016193</v>
      </c>
      <c r="B6" t="s">
        <v>168</v>
      </c>
      <c r="C6" t="s">
        <v>168</v>
      </c>
      <c r="D6">
        <v>0</v>
      </c>
      <c r="E6">
        <v>0</v>
      </c>
      <c r="F6">
        <v>5</v>
      </c>
      <c r="G6">
        <v>132894</v>
      </c>
      <c r="H6">
        <v>1</v>
      </c>
      <c r="I6">
        <v>20000</v>
      </c>
      <c r="J6">
        <v>0</v>
      </c>
      <c r="K6">
        <v>0</v>
      </c>
      <c r="L6">
        <v>0</v>
      </c>
      <c r="M6">
        <v>0</v>
      </c>
      <c r="N6">
        <v>980000</v>
      </c>
      <c r="O6">
        <v>1132894</v>
      </c>
      <c r="P6" t="s">
        <v>5</v>
      </c>
      <c r="Q6" t="s">
        <v>8</v>
      </c>
      <c r="R6" t="s">
        <v>169</v>
      </c>
      <c r="S6" t="s">
        <v>170</v>
      </c>
      <c r="T6">
        <v>730899.3548387097</v>
      </c>
      <c r="U6">
        <v>1240000</v>
      </c>
      <c r="V6">
        <v>509100.6451612903</v>
      </c>
      <c r="W6">
        <v>0.69654001168688318</v>
      </c>
      <c r="X6" t="s">
        <v>175</v>
      </c>
    </row>
    <row r="7" spans="1:24" x14ac:dyDescent="0.35">
      <c r="A7">
        <v>3300015467</v>
      </c>
      <c r="B7" t="s">
        <v>168</v>
      </c>
      <c r="C7" t="s">
        <v>168</v>
      </c>
      <c r="D7">
        <v>0</v>
      </c>
      <c r="E7">
        <v>0</v>
      </c>
      <c r="F7">
        <v>194</v>
      </c>
      <c r="G7">
        <v>7675989</v>
      </c>
      <c r="H7">
        <v>0</v>
      </c>
      <c r="I7">
        <v>0</v>
      </c>
      <c r="J7">
        <v>0</v>
      </c>
      <c r="K7">
        <v>0</v>
      </c>
      <c r="L7">
        <v>1</v>
      </c>
      <c r="M7">
        <v>202400</v>
      </c>
      <c r="N7">
        <v>859700</v>
      </c>
      <c r="O7">
        <v>8738089</v>
      </c>
      <c r="P7" t="s">
        <v>5</v>
      </c>
      <c r="Q7" t="s">
        <v>7</v>
      </c>
      <c r="R7" t="s">
        <v>169</v>
      </c>
      <c r="S7" t="s">
        <v>170</v>
      </c>
      <c r="T7">
        <v>5637476.7741935477</v>
      </c>
      <c r="U7">
        <v>7813817</v>
      </c>
      <c r="V7">
        <v>2176340.2258064523</v>
      </c>
      <c r="W7">
        <v>0.38604863717913629</v>
      </c>
      <c r="X7" t="s">
        <v>176</v>
      </c>
    </row>
    <row r="8" spans="1:24" x14ac:dyDescent="0.35">
      <c r="A8">
        <v>3301030240</v>
      </c>
      <c r="B8" t="s">
        <v>168</v>
      </c>
      <c r="C8" t="s">
        <v>168</v>
      </c>
      <c r="D8">
        <v>0</v>
      </c>
      <c r="E8">
        <v>0</v>
      </c>
      <c r="F8">
        <v>78</v>
      </c>
      <c r="G8">
        <v>2921162</v>
      </c>
      <c r="H8">
        <v>72</v>
      </c>
      <c r="I8">
        <v>2190000</v>
      </c>
      <c r="J8">
        <v>0</v>
      </c>
      <c r="K8">
        <v>0</v>
      </c>
      <c r="L8">
        <v>45</v>
      </c>
      <c r="M8">
        <v>2088000</v>
      </c>
      <c r="N8">
        <v>150000</v>
      </c>
      <c r="O8">
        <v>7349162</v>
      </c>
      <c r="P8" t="s">
        <v>5</v>
      </c>
      <c r="Q8" t="s">
        <v>15</v>
      </c>
      <c r="R8" t="s">
        <v>169</v>
      </c>
      <c r="S8" t="s">
        <v>170</v>
      </c>
      <c r="T8">
        <v>4741394.8387096776</v>
      </c>
      <c r="U8">
        <v>4729130</v>
      </c>
      <c r="V8">
        <v>-12264.83870967757</v>
      </c>
      <c r="W8">
        <v>-2.5867575105842366E-3</v>
      </c>
      <c r="X8" t="s">
        <v>177</v>
      </c>
    </row>
    <row r="9" spans="1:24" x14ac:dyDescent="0.35">
      <c r="A9">
        <v>3300016674</v>
      </c>
      <c r="B9" t="s">
        <v>168</v>
      </c>
      <c r="C9" t="s">
        <v>168</v>
      </c>
      <c r="D9">
        <v>0</v>
      </c>
      <c r="E9">
        <v>0</v>
      </c>
      <c r="F9">
        <v>14</v>
      </c>
      <c r="G9">
        <v>527855</v>
      </c>
      <c r="H9">
        <v>9</v>
      </c>
      <c r="I9">
        <v>125000</v>
      </c>
      <c r="J9">
        <v>0</v>
      </c>
      <c r="K9">
        <v>0</v>
      </c>
      <c r="L9">
        <v>0</v>
      </c>
      <c r="M9">
        <v>0</v>
      </c>
      <c r="N9">
        <v>453000</v>
      </c>
      <c r="O9">
        <v>1105855</v>
      </c>
      <c r="P9" t="s">
        <v>5</v>
      </c>
      <c r="Q9" t="s">
        <v>6</v>
      </c>
      <c r="R9" t="s">
        <v>169</v>
      </c>
      <c r="S9" t="s">
        <v>170</v>
      </c>
      <c r="T9">
        <v>713454.83870967745</v>
      </c>
      <c r="U9">
        <v>937983</v>
      </c>
      <c r="V9">
        <v>224528.16129032255</v>
      </c>
      <c r="W9">
        <v>0.3147054993647449</v>
      </c>
      <c r="X9" t="s">
        <v>178</v>
      </c>
    </row>
    <row r="10" spans="1:24" x14ac:dyDescent="0.35">
      <c r="A10">
        <v>3301058247</v>
      </c>
      <c r="B10" t="s">
        <v>168</v>
      </c>
      <c r="C10" t="s">
        <v>168</v>
      </c>
      <c r="D10">
        <v>0</v>
      </c>
      <c r="E10">
        <v>0</v>
      </c>
      <c r="F10">
        <v>22</v>
      </c>
      <c r="G10">
        <v>397169</v>
      </c>
      <c r="H10">
        <v>18</v>
      </c>
      <c r="I10">
        <v>670000</v>
      </c>
      <c r="J10">
        <v>0</v>
      </c>
      <c r="K10">
        <v>0</v>
      </c>
      <c r="L10">
        <v>7</v>
      </c>
      <c r="M10">
        <v>386800</v>
      </c>
      <c r="N10">
        <v>625000</v>
      </c>
      <c r="O10">
        <v>2078969</v>
      </c>
      <c r="P10" t="s">
        <v>5</v>
      </c>
      <c r="Q10" t="s">
        <v>15</v>
      </c>
      <c r="R10" t="s">
        <v>169</v>
      </c>
      <c r="S10" t="s">
        <v>170</v>
      </c>
      <c r="T10">
        <v>1341270.3225806451</v>
      </c>
      <c r="U10">
        <v>1269188</v>
      </c>
      <c r="V10">
        <v>-72082.322580645094</v>
      </c>
      <c r="W10">
        <v>-5.3741830686268033E-2</v>
      </c>
      <c r="X10" t="s">
        <v>179</v>
      </c>
    </row>
    <row r="11" spans="1:24" x14ac:dyDescent="0.35">
      <c r="A11">
        <v>3301067262</v>
      </c>
      <c r="B11" t="s">
        <v>168</v>
      </c>
      <c r="C11" t="s">
        <v>168</v>
      </c>
      <c r="D11">
        <v>0</v>
      </c>
      <c r="E11">
        <v>0</v>
      </c>
      <c r="F11">
        <v>3</v>
      </c>
      <c r="G11">
        <v>72997</v>
      </c>
      <c r="H11">
        <v>134</v>
      </c>
      <c r="I11">
        <v>4803000</v>
      </c>
      <c r="J11">
        <v>0</v>
      </c>
      <c r="K11">
        <v>0</v>
      </c>
      <c r="L11">
        <v>1</v>
      </c>
      <c r="M11">
        <v>22400</v>
      </c>
      <c r="N11">
        <v>209000</v>
      </c>
      <c r="O11">
        <v>5107397</v>
      </c>
      <c r="P11" t="s">
        <v>5</v>
      </c>
      <c r="Q11" t="s">
        <v>10</v>
      </c>
      <c r="R11" t="s">
        <v>169</v>
      </c>
      <c r="S11" t="s">
        <v>170</v>
      </c>
      <c r="T11">
        <v>3295094.8387096776</v>
      </c>
      <c r="U11">
        <v>3473996</v>
      </c>
      <c r="V11">
        <v>178901.16129032243</v>
      </c>
      <c r="W11">
        <v>5.4293175173184993E-2</v>
      </c>
      <c r="X11" t="s">
        <v>180</v>
      </c>
    </row>
    <row r="12" spans="1:24" x14ac:dyDescent="0.35">
      <c r="A12">
        <v>6001147896</v>
      </c>
      <c r="B12" t="s">
        <v>168</v>
      </c>
      <c r="C12" t="s">
        <v>168</v>
      </c>
      <c r="D12">
        <v>0</v>
      </c>
      <c r="E12">
        <v>0</v>
      </c>
      <c r="F12">
        <v>96</v>
      </c>
      <c r="G12">
        <v>3524699</v>
      </c>
      <c r="H12">
        <v>47</v>
      </c>
      <c r="I12">
        <v>1341000</v>
      </c>
      <c r="J12">
        <v>0</v>
      </c>
      <c r="K12">
        <v>0</v>
      </c>
      <c r="L12">
        <v>40</v>
      </c>
      <c r="M12">
        <v>1646000</v>
      </c>
      <c r="N12">
        <v>30000</v>
      </c>
      <c r="O12">
        <v>6541699</v>
      </c>
      <c r="P12" t="s">
        <v>5</v>
      </c>
      <c r="Q12" t="s">
        <v>10</v>
      </c>
      <c r="R12" t="s">
        <v>181</v>
      </c>
      <c r="S12" t="s">
        <v>170</v>
      </c>
      <c r="T12">
        <v>4220450.9677419355</v>
      </c>
      <c r="U12">
        <v>4463825</v>
      </c>
      <c r="V12">
        <v>243374.03225806449</v>
      </c>
      <c r="W12">
        <v>5.7665409246130173E-2</v>
      </c>
      <c r="X12" t="s">
        <v>182</v>
      </c>
    </row>
    <row r="13" spans="1:24" x14ac:dyDescent="0.35">
      <c r="A13">
        <v>3300002179</v>
      </c>
      <c r="B13" t="s">
        <v>168</v>
      </c>
      <c r="C13" t="s">
        <v>168</v>
      </c>
      <c r="D13">
        <v>0</v>
      </c>
      <c r="E13">
        <v>0</v>
      </c>
      <c r="F13">
        <v>94</v>
      </c>
      <c r="G13">
        <v>4249088</v>
      </c>
      <c r="H13">
        <v>52</v>
      </c>
      <c r="I13">
        <v>2710000</v>
      </c>
      <c r="J13">
        <v>0</v>
      </c>
      <c r="K13">
        <v>0</v>
      </c>
      <c r="L13">
        <v>7</v>
      </c>
      <c r="M13">
        <v>3836800</v>
      </c>
      <c r="N13">
        <v>150000</v>
      </c>
      <c r="O13">
        <v>10945888</v>
      </c>
      <c r="P13" t="s">
        <v>5</v>
      </c>
      <c r="Q13" t="s">
        <v>15</v>
      </c>
      <c r="R13" t="s">
        <v>169</v>
      </c>
      <c r="S13" t="s">
        <v>170</v>
      </c>
      <c r="T13">
        <v>7061863.2258064523</v>
      </c>
      <c r="U13">
        <v>4174539</v>
      </c>
      <c r="V13">
        <v>-2887324.2258064523</v>
      </c>
      <c r="W13">
        <v>-0.40886153320772156</v>
      </c>
      <c r="X13" t="s">
        <v>179</v>
      </c>
    </row>
    <row r="14" spans="1:24" x14ac:dyDescent="0.35">
      <c r="A14">
        <v>3301072446</v>
      </c>
      <c r="B14" t="s">
        <v>168</v>
      </c>
      <c r="C14" t="s">
        <v>168</v>
      </c>
      <c r="D14">
        <v>0</v>
      </c>
      <c r="E14">
        <v>0</v>
      </c>
      <c r="F14">
        <v>41</v>
      </c>
      <c r="G14">
        <v>1611456</v>
      </c>
      <c r="H14">
        <v>15</v>
      </c>
      <c r="I14">
        <v>460000</v>
      </c>
      <c r="J14">
        <v>0</v>
      </c>
      <c r="K14">
        <v>0</v>
      </c>
      <c r="L14">
        <v>19</v>
      </c>
      <c r="M14">
        <v>905600</v>
      </c>
      <c r="N14">
        <v>30000</v>
      </c>
      <c r="O14">
        <v>3007056</v>
      </c>
      <c r="P14" t="s">
        <v>5</v>
      </c>
      <c r="Q14" t="s">
        <v>14</v>
      </c>
      <c r="R14" t="s">
        <v>169</v>
      </c>
      <c r="S14" t="s">
        <v>170</v>
      </c>
      <c r="T14">
        <v>1940036.1290322582</v>
      </c>
      <c r="U14">
        <v>1154979</v>
      </c>
      <c r="V14">
        <v>-785057.12903225818</v>
      </c>
      <c r="W14">
        <v>-0.40466108712308657</v>
      </c>
      <c r="X14" t="s">
        <v>183</v>
      </c>
    </row>
    <row r="15" spans="1:24" x14ac:dyDescent="0.35">
      <c r="A15">
        <v>3301000407</v>
      </c>
      <c r="B15" t="s">
        <v>168</v>
      </c>
      <c r="C15" t="s">
        <v>168</v>
      </c>
      <c r="D15">
        <v>0</v>
      </c>
      <c r="E15">
        <v>0</v>
      </c>
      <c r="F15">
        <v>92</v>
      </c>
      <c r="G15">
        <v>5254985</v>
      </c>
      <c r="H15">
        <v>37</v>
      </c>
      <c r="I15">
        <v>1890000</v>
      </c>
      <c r="J15">
        <v>0</v>
      </c>
      <c r="K15">
        <v>0</v>
      </c>
      <c r="L15">
        <v>0</v>
      </c>
      <c r="M15">
        <v>0</v>
      </c>
      <c r="N15">
        <v>2212500</v>
      </c>
      <c r="O15">
        <v>9357485</v>
      </c>
      <c r="P15" t="s">
        <v>5</v>
      </c>
      <c r="Q15" t="s">
        <v>17</v>
      </c>
      <c r="R15" t="s">
        <v>169</v>
      </c>
      <c r="S15" t="s">
        <v>170</v>
      </c>
      <c r="T15">
        <v>6037087.0967741944</v>
      </c>
      <c r="U15">
        <v>6700991</v>
      </c>
      <c r="V15">
        <v>663903.90322580561</v>
      </c>
      <c r="W15">
        <v>0.10997090030066814</v>
      </c>
      <c r="X15" t="s">
        <v>184</v>
      </c>
    </row>
    <row r="16" spans="1:24" x14ac:dyDescent="0.35">
      <c r="A16">
        <v>3301002051</v>
      </c>
      <c r="B16" t="s">
        <v>168</v>
      </c>
      <c r="C16" t="s">
        <v>168</v>
      </c>
      <c r="D16">
        <v>0</v>
      </c>
      <c r="E16">
        <v>0</v>
      </c>
      <c r="F16">
        <v>259</v>
      </c>
      <c r="G16">
        <v>11306355</v>
      </c>
      <c r="H16">
        <v>162</v>
      </c>
      <c r="I16">
        <v>6132000</v>
      </c>
      <c r="J16">
        <v>0</v>
      </c>
      <c r="K16">
        <v>0</v>
      </c>
      <c r="L16">
        <v>0</v>
      </c>
      <c r="M16">
        <v>0</v>
      </c>
      <c r="N16">
        <v>420000</v>
      </c>
      <c r="O16">
        <v>17858355</v>
      </c>
      <c r="P16" t="s">
        <v>5</v>
      </c>
      <c r="Q16" t="s">
        <v>17</v>
      </c>
      <c r="R16" t="s">
        <v>169</v>
      </c>
      <c r="S16" t="s">
        <v>170</v>
      </c>
      <c r="T16">
        <v>11521519.35483871</v>
      </c>
      <c r="U16">
        <v>13663690</v>
      </c>
      <c r="V16">
        <v>2142170.6451612897</v>
      </c>
      <c r="W16">
        <v>0.1859277912215318</v>
      </c>
      <c r="X16" t="s">
        <v>185</v>
      </c>
    </row>
    <row r="17" spans="1:24" x14ac:dyDescent="0.35">
      <c r="A17">
        <v>3300027448</v>
      </c>
      <c r="B17" t="s">
        <v>168</v>
      </c>
      <c r="C17" t="s">
        <v>168</v>
      </c>
      <c r="D17">
        <v>0</v>
      </c>
      <c r="E17">
        <v>0</v>
      </c>
      <c r="F17">
        <v>29</v>
      </c>
      <c r="G17">
        <v>801769</v>
      </c>
      <c r="H17">
        <v>80</v>
      </c>
      <c r="I17">
        <v>2275000</v>
      </c>
      <c r="J17">
        <v>0</v>
      </c>
      <c r="K17">
        <v>0</v>
      </c>
      <c r="L17">
        <v>51</v>
      </c>
      <c r="M17">
        <v>3332400</v>
      </c>
      <c r="N17">
        <v>150000</v>
      </c>
      <c r="O17">
        <v>6559169</v>
      </c>
      <c r="P17" t="s">
        <v>5</v>
      </c>
      <c r="Q17" t="s">
        <v>13</v>
      </c>
      <c r="R17" t="s">
        <v>169</v>
      </c>
      <c r="S17" t="s">
        <v>170</v>
      </c>
      <c r="T17">
        <v>4231721.935483871</v>
      </c>
      <c r="U17">
        <v>4168784</v>
      </c>
      <c r="V17">
        <v>-62937.935483871028</v>
      </c>
      <c r="W17">
        <v>-1.4872890148126983E-2</v>
      </c>
      <c r="X17" t="s">
        <v>186</v>
      </c>
    </row>
    <row r="18" spans="1:24" x14ac:dyDescent="0.35">
      <c r="A18">
        <v>3300015785</v>
      </c>
      <c r="B18" t="s">
        <v>168</v>
      </c>
      <c r="C18" t="s">
        <v>168</v>
      </c>
      <c r="D18">
        <v>0</v>
      </c>
      <c r="E18">
        <v>0</v>
      </c>
      <c r="F18">
        <v>44</v>
      </c>
      <c r="G18">
        <v>1977633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342000</v>
      </c>
      <c r="O18">
        <v>2319633</v>
      </c>
      <c r="P18" t="s">
        <v>5</v>
      </c>
      <c r="Q18" t="s">
        <v>8</v>
      </c>
      <c r="R18" t="s">
        <v>169</v>
      </c>
      <c r="S18" t="s">
        <v>170</v>
      </c>
      <c r="T18">
        <v>1496537.4193548388</v>
      </c>
      <c r="U18">
        <v>2122757</v>
      </c>
      <c r="V18">
        <v>626219.58064516122</v>
      </c>
      <c r="W18">
        <v>0.41844565498076625</v>
      </c>
      <c r="X18" t="s">
        <v>187</v>
      </c>
    </row>
    <row r="19" spans="1:24" x14ac:dyDescent="0.35">
      <c r="A19">
        <v>3300016036</v>
      </c>
      <c r="B19" t="s">
        <v>168</v>
      </c>
      <c r="C19" t="s">
        <v>168</v>
      </c>
      <c r="D19">
        <v>0</v>
      </c>
      <c r="E19">
        <v>0</v>
      </c>
      <c r="F19">
        <v>78</v>
      </c>
      <c r="G19">
        <v>1981213</v>
      </c>
      <c r="H19">
        <v>0</v>
      </c>
      <c r="I19">
        <v>0</v>
      </c>
      <c r="J19">
        <v>0</v>
      </c>
      <c r="K19">
        <v>0</v>
      </c>
      <c r="L19">
        <v>1</v>
      </c>
      <c r="M19">
        <v>22400</v>
      </c>
      <c r="N19">
        <v>906100</v>
      </c>
      <c r="O19">
        <v>2909713</v>
      </c>
      <c r="P19" t="s">
        <v>5</v>
      </c>
      <c r="Q19" t="s">
        <v>7</v>
      </c>
      <c r="R19" t="s">
        <v>169</v>
      </c>
      <c r="S19" t="s">
        <v>170</v>
      </c>
      <c r="T19">
        <v>1877234.1935483869</v>
      </c>
      <c r="U19">
        <v>2208164</v>
      </c>
      <c r="V19">
        <v>330929.80645161308</v>
      </c>
      <c r="W19">
        <v>0.17628583987492941</v>
      </c>
      <c r="X19" t="s">
        <v>176</v>
      </c>
    </row>
    <row r="20" spans="1:24" x14ac:dyDescent="0.35">
      <c r="A20">
        <v>3301029164</v>
      </c>
      <c r="B20" t="s">
        <v>168</v>
      </c>
      <c r="C20" t="s">
        <v>168</v>
      </c>
      <c r="D20">
        <v>0</v>
      </c>
      <c r="E20">
        <v>0</v>
      </c>
      <c r="F20">
        <v>12</v>
      </c>
      <c r="G20">
        <v>432792</v>
      </c>
      <c r="H20">
        <v>1</v>
      </c>
      <c r="I20">
        <v>50000</v>
      </c>
      <c r="J20">
        <v>0</v>
      </c>
      <c r="K20">
        <v>0</v>
      </c>
      <c r="L20">
        <v>0</v>
      </c>
      <c r="M20">
        <v>0</v>
      </c>
      <c r="N20">
        <v>912000</v>
      </c>
      <c r="O20">
        <v>1394792</v>
      </c>
      <c r="P20" t="s">
        <v>5</v>
      </c>
      <c r="Q20" t="s">
        <v>12</v>
      </c>
      <c r="R20" t="s">
        <v>169</v>
      </c>
      <c r="S20" t="s">
        <v>170</v>
      </c>
      <c r="T20">
        <v>899865.80645161285</v>
      </c>
      <c r="U20">
        <v>847147</v>
      </c>
      <c r="V20">
        <v>-52718.806451612851</v>
      </c>
      <c r="W20">
        <v>-5.8585186895250274E-2</v>
      </c>
      <c r="X20" t="s">
        <v>188</v>
      </c>
    </row>
    <row r="21" spans="1:24" x14ac:dyDescent="0.35">
      <c r="A21">
        <v>3301005056</v>
      </c>
      <c r="B21" t="s">
        <v>168</v>
      </c>
      <c r="C21" t="s">
        <v>168</v>
      </c>
      <c r="D21">
        <v>0</v>
      </c>
      <c r="E21">
        <v>0</v>
      </c>
      <c r="F21">
        <v>30</v>
      </c>
      <c r="G21">
        <v>964787</v>
      </c>
      <c r="H21">
        <v>14</v>
      </c>
      <c r="I21">
        <v>591000</v>
      </c>
      <c r="J21">
        <v>0</v>
      </c>
      <c r="K21">
        <v>0</v>
      </c>
      <c r="L21">
        <v>4</v>
      </c>
      <c r="M21">
        <v>359600</v>
      </c>
      <c r="N21">
        <v>15000</v>
      </c>
      <c r="O21">
        <v>1930387</v>
      </c>
      <c r="P21" t="s">
        <v>5</v>
      </c>
      <c r="Q21" t="s">
        <v>14</v>
      </c>
      <c r="R21" t="s">
        <v>169</v>
      </c>
      <c r="S21" t="s">
        <v>170</v>
      </c>
      <c r="T21">
        <v>1245410.9677419355</v>
      </c>
      <c r="U21">
        <v>1043138</v>
      </c>
      <c r="V21">
        <v>-202272.96774193551</v>
      </c>
      <c r="W21">
        <v>-0.16241463499287967</v>
      </c>
      <c r="X21" t="s">
        <v>183</v>
      </c>
    </row>
    <row r="22" spans="1:24" x14ac:dyDescent="0.35">
      <c r="A22">
        <v>3300012093</v>
      </c>
      <c r="B22" t="s">
        <v>168</v>
      </c>
      <c r="C22" t="s">
        <v>168</v>
      </c>
      <c r="D22">
        <v>0</v>
      </c>
      <c r="E22">
        <v>0</v>
      </c>
      <c r="F22">
        <v>6</v>
      </c>
      <c r="G22">
        <v>178096</v>
      </c>
      <c r="H22">
        <v>1</v>
      </c>
      <c r="I22">
        <v>25000</v>
      </c>
      <c r="J22">
        <v>0</v>
      </c>
      <c r="K22">
        <v>0</v>
      </c>
      <c r="L22">
        <v>0</v>
      </c>
      <c r="M22">
        <v>0</v>
      </c>
      <c r="N22">
        <v>303000</v>
      </c>
      <c r="O22">
        <v>506096</v>
      </c>
      <c r="P22" t="s">
        <v>5</v>
      </c>
      <c r="Q22" t="s">
        <v>12</v>
      </c>
      <c r="R22" t="s">
        <v>169</v>
      </c>
      <c r="S22" t="s">
        <v>170</v>
      </c>
      <c r="T22">
        <v>326513.54838709679</v>
      </c>
      <c r="U22">
        <v>329700</v>
      </c>
      <c r="V22">
        <v>3186.4516129032127</v>
      </c>
      <c r="W22">
        <v>9.7590180519111502E-3</v>
      </c>
      <c r="X22" t="s">
        <v>189</v>
      </c>
    </row>
    <row r="23" spans="1:24" x14ac:dyDescent="0.35">
      <c r="A23">
        <v>3301070427</v>
      </c>
      <c r="B23" t="s">
        <v>168</v>
      </c>
      <c r="C23" t="s">
        <v>168</v>
      </c>
      <c r="D23">
        <v>0</v>
      </c>
      <c r="E23">
        <v>0</v>
      </c>
      <c r="F23">
        <v>35</v>
      </c>
      <c r="G23">
        <v>1206962</v>
      </c>
      <c r="H23">
        <v>6</v>
      </c>
      <c r="I23">
        <v>265000</v>
      </c>
      <c r="J23">
        <v>0</v>
      </c>
      <c r="K23">
        <v>0</v>
      </c>
      <c r="L23">
        <v>11</v>
      </c>
      <c r="M23">
        <v>366400</v>
      </c>
      <c r="N23">
        <v>150000</v>
      </c>
      <c r="O23">
        <v>1988362</v>
      </c>
      <c r="P23" t="s">
        <v>5</v>
      </c>
      <c r="Q23" t="s">
        <v>15</v>
      </c>
      <c r="R23" t="s">
        <v>169</v>
      </c>
      <c r="S23" t="s">
        <v>170</v>
      </c>
      <c r="T23">
        <v>1282814.1935483871</v>
      </c>
      <c r="U23">
        <v>1391947</v>
      </c>
      <c r="V23">
        <v>109132.80645161285</v>
      </c>
      <c r="W23">
        <v>8.5072964580896082E-2</v>
      </c>
      <c r="X23" t="s">
        <v>190</v>
      </c>
    </row>
    <row r="24" spans="1:24" x14ac:dyDescent="0.35">
      <c r="A24">
        <v>3300020831</v>
      </c>
      <c r="B24" t="s">
        <v>168</v>
      </c>
      <c r="C24" t="s">
        <v>168</v>
      </c>
      <c r="D24">
        <v>0</v>
      </c>
      <c r="E24">
        <v>0</v>
      </c>
      <c r="F24">
        <v>16</v>
      </c>
      <c r="G24">
        <v>471070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576700</v>
      </c>
      <c r="O24">
        <v>1047770</v>
      </c>
      <c r="P24" t="s">
        <v>5</v>
      </c>
      <c r="Q24" t="s">
        <v>8</v>
      </c>
      <c r="R24" t="s">
        <v>169</v>
      </c>
      <c r="S24" t="s">
        <v>170</v>
      </c>
      <c r="T24">
        <v>675980.6451612903</v>
      </c>
      <c r="U24">
        <v>1809361</v>
      </c>
      <c r="V24">
        <v>1133380.3548387098</v>
      </c>
      <c r="W24">
        <v>1.6766461628029052</v>
      </c>
      <c r="X24" t="s">
        <v>191</v>
      </c>
    </row>
    <row r="25" spans="1:24" x14ac:dyDescent="0.35">
      <c r="A25">
        <v>3301061913</v>
      </c>
      <c r="B25" t="s">
        <v>168</v>
      </c>
      <c r="C25" t="s">
        <v>168</v>
      </c>
      <c r="D25">
        <v>0</v>
      </c>
      <c r="E25">
        <v>0</v>
      </c>
      <c r="F25">
        <v>43</v>
      </c>
      <c r="G25">
        <v>1346434</v>
      </c>
      <c r="H25">
        <v>1</v>
      </c>
      <c r="I25">
        <v>5000</v>
      </c>
      <c r="J25">
        <v>0</v>
      </c>
      <c r="K25">
        <v>0</v>
      </c>
      <c r="L25">
        <v>3</v>
      </c>
      <c r="M25">
        <v>127200</v>
      </c>
      <c r="N25">
        <v>630000</v>
      </c>
      <c r="O25">
        <v>2108634</v>
      </c>
      <c r="P25" t="s">
        <v>5</v>
      </c>
      <c r="Q25" t="s">
        <v>17</v>
      </c>
      <c r="R25" t="s">
        <v>169</v>
      </c>
      <c r="S25" t="s">
        <v>170</v>
      </c>
      <c r="T25">
        <v>1360409.0322580645</v>
      </c>
      <c r="U25">
        <v>1645989</v>
      </c>
      <c r="V25">
        <v>285579.96774193551</v>
      </c>
      <c r="W25">
        <v>0.20992213442446639</v>
      </c>
      <c r="X25" t="s">
        <v>192</v>
      </c>
    </row>
    <row r="26" spans="1:24" x14ac:dyDescent="0.35">
      <c r="A26">
        <v>6001131719</v>
      </c>
      <c r="B26" t="s">
        <v>168</v>
      </c>
      <c r="C26" t="s">
        <v>168</v>
      </c>
      <c r="D26">
        <v>0</v>
      </c>
      <c r="E26">
        <v>0</v>
      </c>
      <c r="F26">
        <v>17</v>
      </c>
      <c r="G26">
        <v>764381</v>
      </c>
      <c r="H26">
        <v>34</v>
      </c>
      <c r="I26">
        <v>790000</v>
      </c>
      <c r="J26">
        <v>0</v>
      </c>
      <c r="K26">
        <v>0</v>
      </c>
      <c r="L26">
        <v>12</v>
      </c>
      <c r="M26">
        <v>882450</v>
      </c>
      <c r="N26">
        <v>209000</v>
      </c>
      <c r="O26">
        <v>2645831</v>
      </c>
      <c r="P26" t="s">
        <v>5</v>
      </c>
      <c r="Q26" t="s">
        <v>10</v>
      </c>
      <c r="R26" t="s">
        <v>169</v>
      </c>
      <c r="S26" t="s">
        <v>170</v>
      </c>
      <c r="T26">
        <v>1706987.7419354839</v>
      </c>
      <c r="U26">
        <v>83000</v>
      </c>
      <c r="V26">
        <v>-1623987.7419354839</v>
      </c>
      <c r="W26">
        <v>-0.95137633507204356</v>
      </c>
      <c r="X26" t="s">
        <v>180</v>
      </c>
    </row>
    <row r="27" spans="1:24" x14ac:dyDescent="0.35">
      <c r="A27">
        <v>3301039939</v>
      </c>
      <c r="B27" t="s">
        <v>168</v>
      </c>
      <c r="C27" t="s">
        <v>168</v>
      </c>
      <c r="D27">
        <v>0</v>
      </c>
      <c r="E27">
        <v>0</v>
      </c>
      <c r="F27">
        <v>0</v>
      </c>
      <c r="G27">
        <v>0</v>
      </c>
      <c r="H27">
        <v>1</v>
      </c>
      <c r="I27">
        <v>5000</v>
      </c>
      <c r="J27">
        <v>0</v>
      </c>
      <c r="K27">
        <v>0</v>
      </c>
      <c r="L27">
        <v>0</v>
      </c>
      <c r="M27">
        <v>0</v>
      </c>
      <c r="N27">
        <v>30000</v>
      </c>
      <c r="O27">
        <v>35000</v>
      </c>
      <c r="P27" t="s">
        <v>5</v>
      </c>
      <c r="Q27" t="s">
        <v>11</v>
      </c>
      <c r="R27" t="s">
        <v>169</v>
      </c>
      <c r="S27" t="s">
        <v>170</v>
      </c>
      <c r="T27">
        <v>22580.645161290322</v>
      </c>
      <c r="U27">
        <v>40000</v>
      </c>
      <c r="V27">
        <v>17419.354838709678</v>
      </c>
      <c r="W27">
        <v>0.77142857142857157</v>
      </c>
      <c r="X27" t="s">
        <v>193</v>
      </c>
    </row>
    <row r="28" spans="1:24" x14ac:dyDescent="0.35">
      <c r="A28">
        <v>3300023772</v>
      </c>
      <c r="B28" t="s">
        <v>168</v>
      </c>
      <c r="C28" t="s">
        <v>168</v>
      </c>
      <c r="D28">
        <v>0</v>
      </c>
      <c r="E28">
        <v>0</v>
      </c>
      <c r="F28">
        <v>0</v>
      </c>
      <c r="G28">
        <v>0</v>
      </c>
      <c r="H28">
        <v>35</v>
      </c>
      <c r="I28">
        <v>815000</v>
      </c>
      <c r="J28">
        <v>115</v>
      </c>
      <c r="K28">
        <v>1532375</v>
      </c>
      <c r="L28">
        <v>0</v>
      </c>
      <c r="M28">
        <v>0</v>
      </c>
      <c r="N28">
        <v>493200</v>
      </c>
      <c r="O28">
        <v>2840575</v>
      </c>
      <c r="P28" t="s">
        <v>5</v>
      </c>
      <c r="Q28" t="s">
        <v>16</v>
      </c>
      <c r="R28" t="s">
        <v>169</v>
      </c>
      <c r="S28" t="s">
        <v>170</v>
      </c>
      <c r="T28">
        <v>1832629.0322580645</v>
      </c>
      <c r="U28">
        <v>678000</v>
      </c>
      <c r="V28">
        <v>-1154629.0322580645</v>
      </c>
      <c r="W28">
        <v>-0.63003969266785775</v>
      </c>
      <c r="X28" t="s">
        <v>194</v>
      </c>
    </row>
    <row r="29" spans="1:24" x14ac:dyDescent="0.35">
      <c r="A29">
        <v>3301052665</v>
      </c>
      <c r="B29" t="s">
        <v>168</v>
      </c>
      <c r="C29" t="s">
        <v>168</v>
      </c>
      <c r="D29">
        <v>0</v>
      </c>
      <c r="E29">
        <v>0</v>
      </c>
      <c r="F29">
        <v>34</v>
      </c>
      <c r="G29">
        <v>1187965</v>
      </c>
      <c r="H29">
        <v>17</v>
      </c>
      <c r="I29">
        <v>465000</v>
      </c>
      <c r="J29">
        <v>0</v>
      </c>
      <c r="K29">
        <v>0</v>
      </c>
      <c r="L29">
        <v>13</v>
      </c>
      <c r="M29">
        <v>491200</v>
      </c>
      <c r="N29">
        <v>150000</v>
      </c>
      <c r="O29">
        <v>2294165</v>
      </c>
      <c r="P29" t="s">
        <v>5</v>
      </c>
      <c r="Q29" t="s">
        <v>14</v>
      </c>
      <c r="R29" t="s">
        <v>169</v>
      </c>
      <c r="S29" t="s">
        <v>170</v>
      </c>
      <c r="T29">
        <v>1480106.4516129033</v>
      </c>
      <c r="U29">
        <v>1564777</v>
      </c>
      <c r="V29">
        <v>84670.548387096729</v>
      </c>
      <c r="W29">
        <v>5.7205715369208265E-2</v>
      </c>
      <c r="X29" t="s">
        <v>195</v>
      </c>
    </row>
    <row r="30" spans="1:24" x14ac:dyDescent="0.35">
      <c r="A30">
        <v>3301070249</v>
      </c>
      <c r="B30" t="s">
        <v>168</v>
      </c>
      <c r="C30" t="s">
        <v>168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50000</v>
      </c>
      <c r="N30">
        <v>1029500</v>
      </c>
      <c r="O30">
        <v>1079500</v>
      </c>
      <c r="P30" t="s">
        <v>5</v>
      </c>
      <c r="Q30" t="s">
        <v>7</v>
      </c>
      <c r="R30" t="s">
        <v>169</v>
      </c>
      <c r="S30" t="s">
        <v>170</v>
      </c>
      <c r="T30">
        <v>696451.6129032257</v>
      </c>
      <c r="U30">
        <v>1077700</v>
      </c>
      <c r="V30">
        <v>381248.3870967743</v>
      </c>
      <c r="W30">
        <v>0.5474154701250582</v>
      </c>
      <c r="X30" t="s">
        <v>196</v>
      </c>
    </row>
    <row r="31" spans="1:24" x14ac:dyDescent="0.35">
      <c r="A31">
        <v>3301048392</v>
      </c>
      <c r="B31" t="s">
        <v>168</v>
      </c>
      <c r="C31" t="s">
        <v>168</v>
      </c>
      <c r="D31">
        <v>0</v>
      </c>
      <c r="E31">
        <v>0</v>
      </c>
      <c r="F31">
        <v>0</v>
      </c>
      <c r="G31">
        <v>0</v>
      </c>
      <c r="H31">
        <v>1</v>
      </c>
      <c r="I31">
        <v>5000</v>
      </c>
      <c r="J31">
        <v>0</v>
      </c>
      <c r="K31">
        <v>0</v>
      </c>
      <c r="L31">
        <v>0</v>
      </c>
      <c r="M31">
        <v>0</v>
      </c>
      <c r="N31">
        <v>1061000</v>
      </c>
      <c r="O31">
        <v>1066000</v>
      </c>
      <c r="P31" t="s">
        <v>5</v>
      </c>
      <c r="Q31" t="s">
        <v>6</v>
      </c>
      <c r="R31" t="s">
        <v>169</v>
      </c>
      <c r="S31" t="s">
        <v>170</v>
      </c>
      <c r="T31">
        <v>687741.93548387091</v>
      </c>
      <c r="U31">
        <v>363000</v>
      </c>
      <c r="V31">
        <v>-324741.93548387091</v>
      </c>
      <c r="W31">
        <v>-0.47218574108818012</v>
      </c>
      <c r="X31" t="s">
        <v>197</v>
      </c>
    </row>
    <row r="32" spans="1:24" x14ac:dyDescent="0.35">
      <c r="A32">
        <v>3300002897</v>
      </c>
      <c r="B32" t="s">
        <v>168</v>
      </c>
      <c r="C32" t="s">
        <v>168</v>
      </c>
      <c r="D32">
        <v>0</v>
      </c>
      <c r="E32">
        <v>0</v>
      </c>
      <c r="F32">
        <v>13</v>
      </c>
      <c r="G32">
        <v>372386</v>
      </c>
      <c r="H32">
        <v>5</v>
      </c>
      <c r="I32">
        <v>170000</v>
      </c>
      <c r="J32">
        <v>0</v>
      </c>
      <c r="K32">
        <v>0</v>
      </c>
      <c r="L32">
        <v>7</v>
      </c>
      <c r="M32">
        <v>216800</v>
      </c>
      <c r="N32">
        <v>0</v>
      </c>
      <c r="O32">
        <v>759186</v>
      </c>
      <c r="P32" t="s">
        <v>5</v>
      </c>
      <c r="Q32" t="s">
        <v>13</v>
      </c>
      <c r="R32" t="s">
        <v>169</v>
      </c>
      <c r="S32" t="s">
        <v>170</v>
      </c>
      <c r="T32">
        <v>489797.41935483873</v>
      </c>
      <c r="U32">
        <v>299493</v>
      </c>
      <c r="V32">
        <v>-190304.41935483873</v>
      </c>
      <c r="W32">
        <v>-0.38853699883822934</v>
      </c>
      <c r="X32" t="s">
        <v>67</v>
      </c>
    </row>
    <row r="33" spans="1:24" x14ac:dyDescent="0.35">
      <c r="A33">
        <v>3301065730</v>
      </c>
      <c r="B33" t="s">
        <v>168</v>
      </c>
      <c r="C33" t="s">
        <v>168</v>
      </c>
      <c r="D33">
        <v>0</v>
      </c>
      <c r="E33">
        <v>0</v>
      </c>
      <c r="F33">
        <v>399</v>
      </c>
      <c r="G33">
        <v>13668219</v>
      </c>
      <c r="H33">
        <v>4</v>
      </c>
      <c r="I33">
        <v>8000</v>
      </c>
      <c r="J33">
        <v>0</v>
      </c>
      <c r="K33">
        <v>0</v>
      </c>
      <c r="L33">
        <v>3</v>
      </c>
      <c r="M33">
        <v>655050</v>
      </c>
      <c r="N33">
        <v>150000</v>
      </c>
      <c r="O33">
        <v>14481269</v>
      </c>
      <c r="P33" t="s">
        <v>5</v>
      </c>
      <c r="Q33" t="s">
        <v>10</v>
      </c>
      <c r="R33" t="s">
        <v>169</v>
      </c>
      <c r="S33" t="s">
        <v>170</v>
      </c>
      <c r="T33">
        <v>9342754.1935483869</v>
      </c>
      <c r="U33">
        <v>2237826</v>
      </c>
      <c r="V33">
        <v>-7104928.1935483869</v>
      </c>
      <c r="W33">
        <v>-0.76047470011088114</v>
      </c>
      <c r="X33" t="s">
        <v>198</v>
      </c>
    </row>
    <row r="34" spans="1:24" x14ac:dyDescent="0.35">
      <c r="A34">
        <v>3300024254</v>
      </c>
      <c r="B34" t="s">
        <v>168</v>
      </c>
      <c r="C34" t="s">
        <v>168</v>
      </c>
      <c r="D34">
        <v>0</v>
      </c>
      <c r="E34">
        <v>0</v>
      </c>
      <c r="F34">
        <v>20</v>
      </c>
      <c r="G34">
        <v>816722</v>
      </c>
      <c r="H34">
        <v>7</v>
      </c>
      <c r="I34">
        <v>220000</v>
      </c>
      <c r="J34">
        <v>0</v>
      </c>
      <c r="K34">
        <v>0</v>
      </c>
      <c r="L34">
        <v>4</v>
      </c>
      <c r="M34">
        <v>209600</v>
      </c>
      <c r="N34">
        <v>933000</v>
      </c>
      <c r="O34">
        <v>2179322</v>
      </c>
      <c r="P34" t="s">
        <v>5</v>
      </c>
      <c r="Q34" t="s">
        <v>17</v>
      </c>
      <c r="R34" t="s">
        <v>169</v>
      </c>
      <c r="S34" t="s">
        <v>170</v>
      </c>
      <c r="T34">
        <v>1406014.1935483869</v>
      </c>
      <c r="U34">
        <v>816127</v>
      </c>
      <c r="V34">
        <v>-589887.19354838692</v>
      </c>
      <c r="W34">
        <v>-0.41954568898033417</v>
      </c>
      <c r="X34" t="s">
        <v>199</v>
      </c>
    </row>
    <row r="35" spans="1:24" x14ac:dyDescent="0.35">
      <c r="A35">
        <v>3301069384</v>
      </c>
      <c r="B35" t="s">
        <v>168</v>
      </c>
      <c r="C35" t="s">
        <v>168</v>
      </c>
      <c r="D35">
        <v>0</v>
      </c>
      <c r="E35">
        <v>0</v>
      </c>
      <c r="F35">
        <v>16</v>
      </c>
      <c r="G35">
        <v>433984</v>
      </c>
      <c r="H35">
        <v>61</v>
      </c>
      <c r="I35">
        <v>1430000</v>
      </c>
      <c r="J35">
        <v>0</v>
      </c>
      <c r="K35">
        <v>0</v>
      </c>
      <c r="L35">
        <v>8</v>
      </c>
      <c r="M35">
        <v>569200</v>
      </c>
      <c r="N35">
        <v>165000</v>
      </c>
      <c r="O35">
        <v>2598184</v>
      </c>
      <c r="P35" t="s">
        <v>5</v>
      </c>
      <c r="Q35" t="s">
        <v>10</v>
      </c>
      <c r="R35" t="s">
        <v>169</v>
      </c>
      <c r="S35" t="s">
        <v>170</v>
      </c>
      <c r="T35">
        <v>1676247.7419354839</v>
      </c>
      <c r="U35">
        <v>1142789</v>
      </c>
      <c r="V35">
        <v>-533458.74193548388</v>
      </c>
      <c r="W35">
        <v>-0.31824576319460052</v>
      </c>
      <c r="X35" t="s">
        <v>200</v>
      </c>
    </row>
    <row r="36" spans="1:24" x14ac:dyDescent="0.35">
      <c r="A36">
        <v>3300017447</v>
      </c>
      <c r="B36" t="s">
        <v>168</v>
      </c>
      <c r="C36" t="s">
        <v>168</v>
      </c>
      <c r="D36">
        <v>0</v>
      </c>
      <c r="E36">
        <v>0</v>
      </c>
      <c r="F36">
        <v>18</v>
      </c>
      <c r="G36">
        <v>838879</v>
      </c>
      <c r="H36">
        <v>0</v>
      </c>
      <c r="I36">
        <v>0</v>
      </c>
      <c r="J36">
        <v>0</v>
      </c>
      <c r="K36">
        <v>0</v>
      </c>
      <c r="L36">
        <v>16</v>
      </c>
      <c r="M36">
        <v>4368780</v>
      </c>
      <c r="N36">
        <v>894800</v>
      </c>
      <c r="O36">
        <v>6102459</v>
      </c>
      <c r="P36" t="s">
        <v>5</v>
      </c>
      <c r="Q36" t="s">
        <v>7</v>
      </c>
      <c r="R36" t="s">
        <v>169</v>
      </c>
      <c r="S36" t="s">
        <v>170</v>
      </c>
      <c r="T36">
        <v>3937070.3225806453</v>
      </c>
      <c r="U36">
        <v>4150641</v>
      </c>
      <c r="V36">
        <v>213570.67741935467</v>
      </c>
      <c r="W36">
        <v>5.4246091616510617E-2</v>
      </c>
      <c r="X36" t="s">
        <v>201</v>
      </c>
    </row>
    <row r="37" spans="1:24" x14ac:dyDescent="0.35">
      <c r="A37">
        <v>3301064530</v>
      </c>
      <c r="B37" t="s">
        <v>168</v>
      </c>
      <c r="C37" t="s">
        <v>168</v>
      </c>
      <c r="D37">
        <v>0</v>
      </c>
      <c r="E37">
        <v>0</v>
      </c>
      <c r="F37">
        <v>1</v>
      </c>
      <c r="G37">
        <v>10300</v>
      </c>
      <c r="H37">
        <v>5</v>
      </c>
      <c r="I37">
        <v>45000</v>
      </c>
      <c r="J37">
        <v>0</v>
      </c>
      <c r="K37">
        <v>0</v>
      </c>
      <c r="L37">
        <v>10</v>
      </c>
      <c r="M37">
        <v>374000</v>
      </c>
      <c r="N37">
        <v>1826100</v>
      </c>
      <c r="O37">
        <v>2255400</v>
      </c>
      <c r="P37" t="s">
        <v>5</v>
      </c>
      <c r="Q37" t="s">
        <v>17</v>
      </c>
      <c r="R37" t="s">
        <v>169</v>
      </c>
      <c r="S37" t="s">
        <v>170</v>
      </c>
      <c r="T37">
        <v>1455096.7741935486</v>
      </c>
      <c r="U37">
        <v>563299</v>
      </c>
      <c r="V37">
        <v>-891797.7741935486</v>
      </c>
      <c r="W37">
        <v>-0.61287866897224452</v>
      </c>
      <c r="X37" t="s">
        <v>202</v>
      </c>
    </row>
    <row r="38" spans="1:24" x14ac:dyDescent="0.35">
      <c r="A38">
        <v>3300019915</v>
      </c>
      <c r="B38" t="s">
        <v>168</v>
      </c>
      <c r="C38" t="s">
        <v>168</v>
      </c>
      <c r="D38">
        <v>0</v>
      </c>
      <c r="E38">
        <v>0</v>
      </c>
      <c r="F38">
        <v>1337</v>
      </c>
      <c r="G38">
        <v>14198675</v>
      </c>
      <c r="H38">
        <v>0</v>
      </c>
      <c r="I38">
        <v>0</v>
      </c>
      <c r="J38">
        <v>0</v>
      </c>
      <c r="K38">
        <v>0</v>
      </c>
      <c r="L38">
        <v>1</v>
      </c>
      <c r="M38">
        <v>22400</v>
      </c>
      <c r="N38">
        <v>2205000</v>
      </c>
      <c r="O38">
        <v>16426075</v>
      </c>
      <c r="P38" t="s">
        <v>5</v>
      </c>
      <c r="Q38" t="s">
        <v>7</v>
      </c>
      <c r="R38" t="s">
        <v>169</v>
      </c>
      <c r="S38" t="s">
        <v>170</v>
      </c>
      <c r="T38">
        <v>10597467.741935484</v>
      </c>
      <c r="U38">
        <v>8493239</v>
      </c>
      <c r="V38">
        <v>-2104228.7419354841</v>
      </c>
      <c r="W38">
        <v>-0.19855957981441097</v>
      </c>
      <c r="X38" t="s">
        <v>203</v>
      </c>
    </row>
    <row r="39" spans="1:24" x14ac:dyDescent="0.35">
      <c r="A39">
        <v>3300015665</v>
      </c>
      <c r="B39" t="s">
        <v>168</v>
      </c>
      <c r="C39" t="s">
        <v>168</v>
      </c>
      <c r="D39">
        <v>0</v>
      </c>
      <c r="E39">
        <v>0</v>
      </c>
      <c r="F39">
        <v>70</v>
      </c>
      <c r="G39">
        <v>2255226</v>
      </c>
      <c r="H39">
        <v>1</v>
      </c>
      <c r="I39">
        <v>10000</v>
      </c>
      <c r="J39">
        <v>0</v>
      </c>
      <c r="K39">
        <v>0</v>
      </c>
      <c r="L39">
        <v>0</v>
      </c>
      <c r="M39">
        <v>0</v>
      </c>
      <c r="N39">
        <v>1056700</v>
      </c>
      <c r="O39">
        <v>3321926</v>
      </c>
      <c r="P39" t="s">
        <v>5</v>
      </c>
      <c r="Q39" t="s">
        <v>7</v>
      </c>
      <c r="R39" t="s">
        <v>169</v>
      </c>
      <c r="S39" t="s">
        <v>170</v>
      </c>
      <c r="T39">
        <v>2143178.064516129</v>
      </c>
      <c r="U39">
        <v>2085066</v>
      </c>
      <c r="V39">
        <v>-58112.064516128972</v>
      </c>
      <c r="W39">
        <v>-2.7114902619745251E-2</v>
      </c>
      <c r="X39" t="s">
        <v>204</v>
      </c>
    </row>
    <row r="40" spans="1:24" x14ac:dyDescent="0.35">
      <c r="A40">
        <v>3300011681</v>
      </c>
      <c r="B40" t="s">
        <v>168</v>
      </c>
      <c r="C40" t="s">
        <v>168</v>
      </c>
      <c r="D40">
        <v>0</v>
      </c>
      <c r="E40">
        <v>0</v>
      </c>
      <c r="F40">
        <v>7</v>
      </c>
      <c r="G40">
        <v>217900</v>
      </c>
      <c r="H40">
        <v>1</v>
      </c>
      <c r="I40">
        <v>30000</v>
      </c>
      <c r="J40">
        <v>0</v>
      </c>
      <c r="K40">
        <v>0</v>
      </c>
      <c r="L40">
        <v>0</v>
      </c>
      <c r="M40">
        <v>0</v>
      </c>
      <c r="N40">
        <v>330000</v>
      </c>
      <c r="O40">
        <v>577900</v>
      </c>
      <c r="P40" t="s">
        <v>5</v>
      </c>
      <c r="Q40" t="s">
        <v>12</v>
      </c>
      <c r="R40" t="s">
        <v>169</v>
      </c>
      <c r="S40" t="s">
        <v>170</v>
      </c>
      <c r="T40">
        <v>372838.70967741933</v>
      </c>
      <c r="U40">
        <v>163100</v>
      </c>
      <c r="V40">
        <v>-209738.70967741933</v>
      </c>
      <c r="W40">
        <v>-0.56254542308357847</v>
      </c>
      <c r="X40" t="s">
        <v>205</v>
      </c>
    </row>
    <row r="41" spans="1:24" x14ac:dyDescent="0.35">
      <c r="A41">
        <v>3301071463</v>
      </c>
      <c r="B41" t="s">
        <v>168</v>
      </c>
      <c r="C41" t="s">
        <v>168</v>
      </c>
      <c r="D41">
        <v>0</v>
      </c>
      <c r="E41">
        <v>0</v>
      </c>
      <c r="F41">
        <v>72</v>
      </c>
      <c r="G41">
        <v>3310066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330000</v>
      </c>
      <c r="O41">
        <v>3640066</v>
      </c>
      <c r="P41" t="s">
        <v>5</v>
      </c>
      <c r="Q41" t="s">
        <v>12</v>
      </c>
      <c r="R41" t="s">
        <v>169</v>
      </c>
      <c r="S41" t="s">
        <v>170</v>
      </c>
      <c r="T41">
        <v>2348429.6774193547</v>
      </c>
      <c r="U41">
        <v>1771928</v>
      </c>
      <c r="V41">
        <v>-576501.67741935467</v>
      </c>
      <c r="W41">
        <v>-0.24548390056663805</v>
      </c>
      <c r="X41" t="s">
        <v>206</v>
      </c>
    </row>
    <row r="42" spans="1:24" x14ac:dyDescent="0.35">
      <c r="A42">
        <v>3300026916</v>
      </c>
      <c r="B42" t="s">
        <v>168</v>
      </c>
      <c r="C42" t="s">
        <v>168</v>
      </c>
      <c r="D42">
        <v>0</v>
      </c>
      <c r="E42">
        <v>0</v>
      </c>
      <c r="F42">
        <v>6</v>
      </c>
      <c r="G42">
        <v>73494</v>
      </c>
      <c r="H42">
        <v>0</v>
      </c>
      <c r="I42">
        <v>0</v>
      </c>
      <c r="J42">
        <v>0</v>
      </c>
      <c r="K42">
        <v>0</v>
      </c>
      <c r="L42">
        <v>2</v>
      </c>
      <c r="M42">
        <v>154800</v>
      </c>
      <c r="N42">
        <v>205000</v>
      </c>
      <c r="O42">
        <v>433294</v>
      </c>
      <c r="P42" t="s">
        <v>5</v>
      </c>
      <c r="Q42" t="s">
        <v>10</v>
      </c>
      <c r="R42" t="s">
        <v>169</v>
      </c>
      <c r="S42" t="s">
        <v>170</v>
      </c>
      <c r="T42">
        <v>279544.51612903224</v>
      </c>
      <c r="U42">
        <v>66999</v>
      </c>
      <c r="V42">
        <v>-212545.51612903224</v>
      </c>
      <c r="W42">
        <v>-0.7603279759239685</v>
      </c>
      <c r="X42" t="s">
        <v>180</v>
      </c>
    </row>
    <row r="43" spans="1:24" x14ac:dyDescent="0.35">
      <c r="A43">
        <v>3301067874</v>
      </c>
      <c r="B43" t="s">
        <v>168</v>
      </c>
      <c r="C43" t="s">
        <v>168</v>
      </c>
      <c r="D43">
        <v>0</v>
      </c>
      <c r="E43">
        <v>0</v>
      </c>
      <c r="F43">
        <v>47</v>
      </c>
      <c r="G43">
        <v>2251903</v>
      </c>
      <c r="H43">
        <v>30</v>
      </c>
      <c r="I43">
        <v>1260000</v>
      </c>
      <c r="J43">
        <v>0</v>
      </c>
      <c r="K43">
        <v>0</v>
      </c>
      <c r="L43">
        <v>0</v>
      </c>
      <c r="M43">
        <v>0</v>
      </c>
      <c r="N43">
        <v>150000</v>
      </c>
      <c r="O43">
        <v>3661903</v>
      </c>
      <c r="P43" t="s">
        <v>5</v>
      </c>
      <c r="Q43" t="s">
        <v>14</v>
      </c>
      <c r="R43" t="s">
        <v>207</v>
      </c>
      <c r="S43" t="s">
        <v>170</v>
      </c>
      <c r="T43">
        <v>2362518.064516129</v>
      </c>
      <c r="U43">
        <v>2883477</v>
      </c>
      <c r="V43">
        <v>520958.93548387103</v>
      </c>
      <c r="W43">
        <v>0.22051003262511326</v>
      </c>
      <c r="X43" t="s">
        <v>208</v>
      </c>
    </row>
    <row r="44" spans="1:24" x14ac:dyDescent="0.35">
      <c r="A44">
        <v>3300021977</v>
      </c>
      <c r="B44" t="s">
        <v>168</v>
      </c>
      <c r="C44" t="s">
        <v>168</v>
      </c>
      <c r="D44">
        <v>0</v>
      </c>
      <c r="E44">
        <v>0</v>
      </c>
      <c r="F44">
        <v>797</v>
      </c>
      <c r="G44">
        <v>31469724</v>
      </c>
      <c r="H44">
        <v>418</v>
      </c>
      <c r="I44">
        <v>16157000</v>
      </c>
      <c r="J44">
        <v>0</v>
      </c>
      <c r="K44">
        <v>0</v>
      </c>
      <c r="L44">
        <v>43</v>
      </c>
      <c r="M44">
        <v>4689815</v>
      </c>
      <c r="N44">
        <v>600000</v>
      </c>
      <c r="O44">
        <v>52916539</v>
      </c>
      <c r="P44" t="s">
        <v>5</v>
      </c>
      <c r="Q44" t="s">
        <v>9</v>
      </c>
      <c r="R44" t="s">
        <v>169</v>
      </c>
      <c r="S44" t="s">
        <v>170</v>
      </c>
      <c r="T44">
        <v>34139702.580645166</v>
      </c>
      <c r="U44">
        <v>34616051</v>
      </c>
      <c r="V44">
        <v>476348.41935483366</v>
      </c>
      <c r="W44">
        <v>1.3952916497429912E-2</v>
      </c>
      <c r="X44" t="s">
        <v>209</v>
      </c>
    </row>
    <row r="45" spans="1:24" x14ac:dyDescent="0.35">
      <c r="A45">
        <v>3301006665</v>
      </c>
      <c r="B45" t="s">
        <v>168</v>
      </c>
      <c r="C45" t="s">
        <v>168</v>
      </c>
      <c r="D45">
        <v>0</v>
      </c>
      <c r="E45">
        <v>0</v>
      </c>
      <c r="F45">
        <v>7</v>
      </c>
      <c r="G45">
        <v>110389</v>
      </c>
      <c r="H45">
        <v>32</v>
      </c>
      <c r="I45">
        <v>790000</v>
      </c>
      <c r="J45">
        <v>0</v>
      </c>
      <c r="K45">
        <v>0</v>
      </c>
      <c r="L45">
        <v>9</v>
      </c>
      <c r="M45">
        <v>351600</v>
      </c>
      <c r="N45">
        <v>30000</v>
      </c>
      <c r="O45">
        <v>1281989</v>
      </c>
      <c r="P45" t="s">
        <v>5</v>
      </c>
      <c r="Q45" t="s">
        <v>11</v>
      </c>
      <c r="R45" t="s">
        <v>169</v>
      </c>
      <c r="S45" t="s">
        <v>170</v>
      </c>
      <c r="T45">
        <v>827089.67741935491</v>
      </c>
      <c r="U45">
        <v>640796</v>
      </c>
      <c r="V45">
        <v>-186293.67741935491</v>
      </c>
      <c r="W45">
        <v>-0.22523999815911067</v>
      </c>
      <c r="X45" t="s">
        <v>210</v>
      </c>
    </row>
    <row r="46" spans="1:24" x14ac:dyDescent="0.35">
      <c r="A46">
        <v>3301001347</v>
      </c>
      <c r="B46" t="s">
        <v>168</v>
      </c>
      <c r="C46" t="s">
        <v>168</v>
      </c>
      <c r="D46">
        <v>0</v>
      </c>
      <c r="E46">
        <v>0</v>
      </c>
      <c r="F46">
        <v>12</v>
      </c>
      <c r="G46">
        <v>926688</v>
      </c>
      <c r="H46">
        <v>12</v>
      </c>
      <c r="I46">
        <v>460000</v>
      </c>
      <c r="J46">
        <v>0</v>
      </c>
      <c r="K46">
        <v>0</v>
      </c>
      <c r="L46">
        <v>0</v>
      </c>
      <c r="M46">
        <v>0</v>
      </c>
      <c r="N46">
        <v>75000</v>
      </c>
      <c r="O46">
        <v>1461688</v>
      </c>
      <c r="P46" t="s">
        <v>5</v>
      </c>
      <c r="Q46" t="s">
        <v>14</v>
      </c>
      <c r="R46" t="s">
        <v>169</v>
      </c>
      <c r="S46" t="s">
        <v>170</v>
      </c>
      <c r="T46">
        <v>943024.51612903224</v>
      </c>
      <c r="U46">
        <v>1257986</v>
      </c>
      <c r="V46">
        <v>314961.48387096776</v>
      </c>
      <c r="W46">
        <v>0.33399076957599716</v>
      </c>
      <c r="X46" t="s">
        <v>211</v>
      </c>
    </row>
    <row r="47" spans="1:24" x14ac:dyDescent="0.35">
      <c r="A47">
        <v>3300005568</v>
      </c>
      <c r="B47" t="s">
        <v>168</v>
      </c>
      <c r="C47" t="s">
        <v>168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150000</v>
      </c>
      <c r="O47">
        <v>150000</v>
      </c>
      <c r="P47" t="s">
        <v>5</v>
      </c>
      <c r="Q47" t="s">
        <v>14</v>
      </c>
      <c r="R47" t="s">
        <v>169</v>
      </c>
      <c r="S47" t="s">
        <v>170</v>
      </c>
      <c r="T47">
        <v>96774.193548387106</v>
      </c>
      <c r="U47">
        <v>165000</v>
      </c>
      <c r="V47">
        <v>68225.806451612894</v>
      </c>
      <c r="W47">
        <v>0.70499999999999985</v>
      </c>
      <c r="X47" t="s">
        <v>212</v>
      </c>
    </row>
    <row r="48" spans="1:24" x14ac:dyDescent="0.35">
      <c r="A48">
        <v>3301059228</v>
      </c>
      <c r="B48" t="s">
        <v>168</v>
      </c>
      <c r="C48" t="s">
        <v>168</v>
      </c>
      <c r="D48">
        <v>0</v>
      </c>
      <c r="E48">
        <v>0</v>
      </c>
      <c r="F48">
        <v>27</v>
      </c>
      <c r="G48">
        <v>880123</v>
      </c>
      <c r="H48">
        <v>12</v>
      </c>
      <c r="I48">
        <v>480000</v>
      </c>
      <c r="J48">
        <v>0</v>
      </c>
      <c r="K48">
        <v>0</v>
      </c>
      <c r="L48">
        <v>12</v>
      </c>
      <c r="M48">
        <v>550000</v>
      </c>
      <c r="N48">
        <v>150000</v>
      </c>
      <c r="O48">
        <v>2060123</v>
      </c>
      <c r="P48" t="s">
        <v>5</v>
      </c>
      <c r="Q48" t="s">
        <v>14</v>
      </c>
      <c r="R48" t="s">
        <v>169</v>
      </c>
      <c r="S48" t="s">
        <v>170</v>
      </c>
      <c r="T48">
        <v>1329111.6129032257</v>
      </c>
      <c r="U48">
        <v>969991</v>
      </c>
      <c r="V48">
        <v>-359120.6129032257</v>
      </c>
      <c r="W48">
        <v>-0.27019597858962785</v>
      </c>
      <c r="X48" t="s">
        <v>213</v>
      </c>
    </row>
    <row r="49" spans="1:24" x14ac:dyDescent="0.35">
      <c r="A49">
        <v>3300008809</v>
      </c>
      <c r="B49" t="s">
        <v>168</v>
      </c>
      <c r="C49" t="s">
        <v>168</v>
      </c>
      <c r="D49">
        <v>0</v>
      </c>
      <c r="E49">
        <v>0</v>
      </c>
      <c r="F49">
        <v>52</v>
      </c>
      <c r="G49">
        <v>1602570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330000</v>
      </c>
      <c r="O49">
        <v>1932570</v>
      </c>
      <c r="P49" t="s">
        <v>5</v>
      </c>
      <c r="Q49" t="s">
        <v>12</v>
      </c>
      <c r="R49" t="s">
        <v>169</v>
      </c>
      <c r="S49" t="s">
        <v>170</v>
      </c>
      <c r="T49">
        <v>1246819.3548387098</v>
      </c>
      <c r="U49">
        <v>1733052</v>
      </c>
      <c r="V49">
        <v>486232.64516129019</v>
      </c>
      <c r="W49">
        <v>0.3899784225150964</v>
      </c>
      <c r="X49" t="s">
        <v>206</v>
      </c>
    </row>
    <row r="50" spans="1:24" x14ac:dyDescent="0.35">
      <c r="A50">
        <v>3301011403</v>
      </c>
      <c r="B50" t="s">
        <v>168</v>
      </c>
      <c r="C50" t="s">
        <v>168</v>
      </c>
      <c r="D50">
        <v>0</v>
      </c>
      <c r="E50">
        <v>0</v>
      </c>
      <c r="F50">
        <v>223</v>
      </c>
      <c r="G50">
        <v>10044908</v>
      </c>
      <c r="H50">
        <v>181</v>
      </c>
      <c r="I50">
        <v>6979000</v>
      </c>
      <c r="J50">
        <v>0</v>
      </c>
      <c r="K50">
        <v>0</v>
      </c>
      <c r="L50">
        <v>0</v>
      </c>
      <c r="M50">
        <v>0</v>
      </c>
      <c r="N50">
        <v>300000</v>
      </c>
      <c r="O50">
        <v>17323908</v>
      </c>
      <c r="P50" t="s">
        <v>5</v>
      </c>
      <c r="Q50" t="s">
        <v>15</v>
      </c>
      <c r="R50" t="s">
        <v>169</v>
      </c>
      <c r="S50" t="s">
        <v>170</v>
      </c>
      <c r="T50">
        <v>11176714.838709679</v>
      </c>
      <c r="U50">
        <v>11565646</v>
      </c>
      <c r="V50">
        <v>388931.1612903215</v>
      </c>
      <c r="W50">
        <v>3.4798343422280942E-2</v>
      </c>
      <c r="X50" t="s">
        <v>214</v>
      </c>
    </row>
    <row r="51" spans="1:24" x14ac:dyDescent="0.35">
      <c r="A51">
        <v>3301051430</v>
      </c>
      <c r="B51" t="s">
        <v>168</v>
      </c>
      <c r="C51" t="s">
        <v>168</v>
      </c>
      <c r="D51">
        <v>0</v>
      </c>
      <c r="E51">
        <v>0</v>
      </c>
      <c r="F51">
        <v>66</v>
      </c>
      <c r="G51">
        <v>2524634</v>
      </c>
      <c r="H51">
        <v>0</v>
      </c>
      <c r="I51">
        <v>0</v>
      </c>
      <c r="J51">
        <v>0</v>
      </c>
      <c r="K51">
        <v>0</v>
      </c>
      <c r="L51">
        <v>1</v>
      </c>
      <c r="M51">
        <v>102400</v>
      </c>
      <c r="N51">
        <v>1857700</v>
      </c>
      <c r="O51">
        <v>4484734</v>
      </c>
      <c r="P51" t="s">
        <v>5</v>
      </c>
      <c r="Q51" t="s">
        <v>7</v>
      </c>
      <c r="R51" t="s">
        <v>169</v>
      </c>
      <c r="S51" t="s">
        <v>170</v>
      </c>
      <c r="T51">
        <v>2893376.7741935486</v>
      </c>
      <c r="U51">
        <v>2726052</v>
      </c>
      <c r="V51">
        <v>-167324.7741935486</v>
      </c>
      <c r="W51">
        <v>-5.7830274883638677E-2</v>
      </c>
      <c r="X51" t="s">
        <v>215</v>
      </c>
    </row>
    <row r="52" spans="1:24" x14ac:dyDescent="0.35">
      <c r="A52">
        <v>3300014158</v>
      </c>
      <c r="B52" t="s">
        <v>168</v>
      </c>
      <c r="C52" t="s">
        <v>168</v>
      </c>
      <c r="D52">
        <v>0</v>
      </c>
      <c r="E52">
        <v>0</v>
      </c>
      <c r="F52">
        <v>52</v>
      </c>
      <c r="G52">
        <v>1797515</v>
      </c>
      <c r="H52">
        <v>21</v>
      </c>
      <c r="I52">
        <v>440000</v>
      </c>
      <c r="J52">
        <v>0</v>
      </c>
      <c r="K52">
        <v>0</v>
      </c>
      <c r="L52">
        <v>0</v>
      </c>
      <c r="M52">
        <v>0</v>
      </c>
      <c r="N52">
        <v>1031100</v>
      </c>
      <c r="O52">
        <v>3268615</v>
      </c>
      <c r="P52" t="s">
        <v>5</v>
      </c>
      <c r="Q52" t="s">
        <v>8</v>
      </c>
      <c r="R52" t="s">
        <v>169</v>
      </c>
      <c r="S52" t="s">
        <v>170</v>
      </c>
      <c r="T52">
        <v>2108783.8709677421</v>
      </c>
      <c r="U52">
        <v>2122467</v>
      </c>
      <c r="V52">
        <v>13683.129032257944</v>
      </c>
      <c r="W52">
        <v>6.4886350946806726E-3</v>
      </c>
      <c r="X52" t="s">
        <v>216</v>
      </c>
    </row>
    <row r="53" spans="1:24" x14ac:dyDescent="0.35">
      <c r="A53">
        <v>6001140054</v>
      </c>
      <c r="B53" t="s">
        <v>168</v>
      </c>
      <c r="C53" t="s">
        <v>168</v>
      </c>
      <c r="D53">
        <v>0</v>
      </c>
      <c r="E53">
        <v>0</v>
      </c>
      <c r="F53">
        <v>0</v>
      </c>
      <c r="G53">
        <v>0</v>
      </c>
      <c r="H53">
        <v>2</v>
      </c>
      <c r="I53">
        <v>4000</v>
      </c>
      <c r="J53">
        <v>0</v>
      </c>
      <c r="K53">
        <v>0</v>
      </c>
      <c r="L53">
        <v>0</v>
      </c>
      <c r="M53">
        <v>0</v>
      </c>
      <c r="N53">
        <v>150000</v>
      </c>
      <c r="O53">
        <v>154000</v>
      </c>
      <c r="P53" t="s">
        <v>5</v>
      </c>
      <c r="Q53" t="s">
        <v>15</v>
      </c>
      <c r="R53" t="s">
        <v>169</v>
      </c>
      <c r="S53" t="s">
        <v>170</v>
      </c>
      <c r="T53">
        <v>99354.838709677424</v>
      </c>
      <c r="U53">
        <v>150000</v>
      </c>
      <c r="V53">
        <v>50645.161290322576</v>
      </c>
      <c r="W53">
        <v>0.5097402597402596</v>
      </c>
      <c r="X53" t="s">
        <v>173</v>
      </c>
    </row>
    <row r="54" spans="1:24" x14ac:dyDescent="0.35">
      <c r="A54">
        <v>6001133220</v>
      </c>
      <c r="B54" t="s">
        <v>168</v>
      </c>
      <c r="C54" t="s">
        <v>168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114000</v>
      </c>
      <c r="O54">
        <v>114000</v>
      </c>
      <c r="P54" t="s">
        <v>5</v>
      </c>
      <c r="Q54" t="s">
        <v>11</v>
      </c>
      <c r="R54" t="s">
        <v>169</v>
      </c>
      <c r="S54" t="s">
        <v>170</v>
      </c>
      <c r="T54">
        <v>73548.387096774197</v>
      </c>
      <c r="U54">
        <v>30000</v>
      </c>
      <c r="V54">
        <v>-43548.387096774197</v>
      </c>
      <c r="W54">
        <v>-0.59210526315789469</v>
      </c>
      <c r="X54" t="s">
        <v>217</v>
      </c>
    </row>
    <row r="55" spans="1:24" x14ac:dyDescent="0.35">
      <c r="A55">
        <v>3300015973</v>
      </c>
      <c r="B55" t="s">
        <v>168</v>
      </c>
      <c r="C55" t="s">
        <v>168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1010500</v>
      </c>
      <c r="O55">
        <v>1010500</v>
      </c>
      <c r="P55" t="s">
        <v>5</v>
      </c>
      <c r="Q55" t="s">
        <v>7</v>
      </c>
      <c r="R55" t="s">
        <v>169</v>
      </c>
      <c r="S55" t="s">
        <v>170</v>
      </c>
      <c r="T55">
        <v>651935.48387096776</v>
      </c>
      <c r="U55">
        <v>1001500</v>
      </c>
      <c r="V55">
        <v>349564.51612903224</v>
      </c>
      <c r="W55">
        <v>0.53619495299356745</v>
      </c>
      <c r="X55" t="s">
        <v>218</v>
      </c>
    </row>
    <row r="56" spans="1:24" x14ac:dyDescent="0.35">
      <c r="A56">
        <v>3301070421</v>
      </c>
      <c r="B56" t="s">
        <v>168</v>
      </c>
      <c r="C56" t="s">
        <v>168</v>
      </c>
      <c r="D56">
        <v>0</v>
      </c>
      <c r="E56">
        <v>0</v>
      </c>
      <c r="F56">
        <v>8</v>
      </c>
      <c r="G56">
        <v>502398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303000</v>
      </c>
      <c r="O56">
        <v>805398</v>
      </c>
      <c r="P56" t="s">
        <v>5</v>
      </c>
      <c r="Q56" t="s">
        <v>12</v>
      </c>
      <c r="R56" t="s">
        <v>169</v>
      </c>
      <c r="S56" t="s">
        <v>170</v>
      </c>
      <c r="T56">
        <v>519611.61290322582</v>
      </c>
      <c r="U56">
        <v>542998</v>
      </c>
      <c r="V56">
        <v>23386.387096774182</v>
      </c>
      <c r="W56">
        <v>4.5007437316705534E-2</v>
      </c>
      <c r="X56" t="s">
        <v>219</v>
      </c>
    </row>
    <row r="57" spans="1:24" x14ac:dyDescent="0.35">
      <c r="A57">
        <v>3301000742</v>
      </c>
      <c r="B57" t="s">
        <v>168</v>
      </c>
      <c r="C57" t="s">
        <v>168</v>
      </c>
      <c r="D57">
        <v>0</v>
      </c>
      <c r="E57">
        <v>0</v>
      </c>
      <c r="F57">
        <v>434</v>
      </c>
      <c r="G57">
        <v>16327860</v>
      </c>
      <c r="H57">
        <v>146</v>
      </c>
      <c r="I57">
        <v>4570000</v>
      </c>
      <c r="J57">
        <v>0</v>
      </c>
      <c r="K57">
        <v>0</v>
      </c>
      <c r="L57">
        <v>15</v>
      </c>
      <c r="M57">
        <v>1536000</v>
      </c>
      <c r="N57">
        <v>352500</v>
      </c>
      <c r="O57">
        <v>22786360</v>
      </c>
      <c r="P57" t="s">
        <v>5</v>
      </c>
      <c r="Q57" t="s">
        <v>17</v>
      </c>
      <c r="R57" t="s">
        <v>169</v>
      </c>
      <c r="S57" t="s">
        <v>170</v>
      </c>
      <c r="T57">
        <v>14700877.419354839</v>
      </c>
      <c r="U57">
        <v>12636190</v>
      </c>
      <c r="V57">
        <v>-2064687.4193548393</v>
      </c>
      <c r="W57">
        <v>-0.14044654345845498</v>
      </c>
      <c r="X57" t="s">
        <v>220</v>
      </c>
    </row>
    <row r="58" spans="1:24" x14ac:dyDescent="0.35">
      <c r="A58">
        <v>3300018156</v>
      </c>
      <c r="B58" t="s">
        <v>168</v>
      </c>
      <c r="C58" t="s">
        <v>168</v>
      </c>
      <c r="D58">
        <v>0</v>
      </c>
      <c r="E58">
        <v>0</v>
      </c>
      <c r="F58">
        <v>96</v>
      </c>
      <c r="G58">
        <v>3536454</v>
      </c>
      <c r="H58">
        <v>0</v>
      </c>
      <c r="I58">
        <v>0</v>
      </c>
      <c r="J58">
        <v>0</v>
      </c>
      <c r="K58">
        <v>0</v>
      </c>
      <c r="L58">
        <v>2</v>
      </c>
      <c r="M58">
        <v>570254</v>
      </c>
      <c r="N58">
        <v>1355500</v>
      </c>
      <c r="O58">
        <v>5462208</v>
      </c>
      <c r="P58" t="s">
        <v>5</v>
      </c>
      <c r="Q58" t="s">
        <v>7</v>
      </c>
      <c r="R58" t="s">
        <v>169</v>
      </c>
      <c r="S58" t="s">
        <v>170</v>
      </c>
      <c r="T58">
        <v>3524005.1612903224</v>
      </c>
      <c r="U58">
        <v>3754584</v>
      </c>
      <c r="V58">
        <v>230578.83870967757</v>
      </c>
      <c r="W58">
        <v>6.5430902667932056E-2</v>
      </c>
      <c r="X58" t="s">
        <v>221</v>
      </c>
    </row>
    <row r="59" spans="1:24" x14ac:dyDescent="0.35">
      <c r="A59">
        <v>3301022737</v>
      </c>
      <c r="B59" t="s">
        <v>168</v>
      </c>
      <c r="C59" t="s">
        <v>168</v>
      </c>
      <c r="D59">
        <v>0</v>
      </c>
      <c r="E59">
        <v>0</v>
      </c>
      <c r="F59">
        <v>51</v>
      </c>
      <c r="G59">
        <v>2041553</v>
      </c>
      <c r="H59">
        <v>13</v>
      </c>
      <c r="I59">
        <v>430000</v>
      </c>
      <c r="J59">
        <v>0</v>
      </c>
      <c r="K59">
        <v>0</v>
      </c>
      <c r="L59">
        <v>10</v>
      </c>
      <c r="M59">
        <v>474000</v>
      </c>
      <c r="N59">
        <v>2355000</v>
      </c>
      <c r="O59">
        <v>5300553</v>
      </c>
      <c r="P59" t="s">
        <v>5</v>
      </c>
      <c r="Q59" t="s">
        <v>12</v>
      </c>
      <c r="R59" t="s">
        <v>169</v>
      </c>
      <c r="S59" t="s">
        <v>170</v>
      </c>
      <c r="T59">
        <v>3419711.6129032262</v>
      </c>
      <c r="U59">
        <v>2914513</v>
      </c>
      <c r="V59">
        <v>-505198.61290322617</v>
      </c>
      <c r="W59">
        <v>-0.14773134991764081</v>
      </c>
      <c r="X59" t="s">
        <v>222</v>
      </c>
    </row>
    <row r="60" spans="1:24" x14ac:dyDescent="0.35">
      <c r="A60">
        <v>3301055188</v>
      </c>
      <c r="B60" t="s">
        <v>168</v>
      </c>
      <c r="C60" t="s">
        <v>168</v>
      </c>
      <c r="D60">
        <v>0</v>
      </c>
      <c r="E60">
        <v>0</v>
      </c>
      <c r="F60">
        <v>40</v>
      </c>
      <c r="G60">
        <v>1626159</v>
      </c>
      <c r="H60">
        <v>17</v>
      </c>
      <c r="I60">
        <v>675000</v>
      </c>
      <c r="J60">
        <v>0</v>
      </c>
      <c r="K60">
        <v>0</v>
      </c>
      <c r="L60">
        <v>3</v>
      </c>
      <c r="M60">
        <v>657200</v>
      </c>
      <c r="N60">
        <v>150000</v>
      </c>
      <c r="O60">
        <v>3108359</v>
      </c>
      <c r="P60" t="s">
        <v>5</v>
      </c>
      <c r="Q60" t="s">
        <v>10</v>
      </c>
      <c r="R60" t="s">
        <v>169</v>
      </c>
      <c r="S60" t="s">
        <v>170</v>
      </c>
      <c r="T60">
        <v>2005392.9032258063</v>
      </c>
      <c r="U60">
        <v>6545287</v>
      </c>
      <c r="V60">
        <v>4539894.0967741935</v>
      </c>
      <c r="W60">
        <v>2.2638427060709527</v>
      </c>
      <c r="X60" t="s">
        <v>223</v>
      </c>
    </row>
    <row r="61" spans="1:24" x14ac:dyDescent="0.35">
      <c r="A61">
        <v>3301057886</v>
      </c>
      <c r="B61" t="s">
        <v>168</v>
      </c>
      <c r="C61" t="s">
        <v>168</v>
      </c>
      <c r="D61">
        <v>0</v>
      </c>
      <c r="E61">
        <v>0</v>
      </c>
      <c r="F61">
        <v>34</v>
      </c>
      <c r="G61">
        <v>1009464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82000</v>
      </c>
      <c r="O61">
        <v>1091464</v>
      </c>
      <c r="P61" t="s">
        <v>5</v>
      </c>
      <c r="Q61" t="s">
        <v>9</v>
      </c>
      <c r="R61" t="s">
        <v>169</v>
      </c>
      <c r="S61" t="s">
        <v>170</v>
      </c>
      <c r="T61">
        <v>704170.32258064509</v>
      </c>
      <c r="U61">
        <v>2091873</v>
      </c>
      <c r="V61">
        <v>1387702.6774193549</v>
      </c>
      <c r="W61">
        <v>1.9706917956066352</v>
      </c>
      <c r="X61" t="s">
        <v>224</v>
      </c>
    </row>
    <row r="62" spans="1:24" x14ac:dyDescent="0.35">
      <c r="A62">
        <v>3301048981</v>
      </c>
      <c r="B62" t="s">
        <v>168</v>
      </c>
      <c r="C62" t="s">
        <v>168</v>
      </c>
      <c r="D62">
        <v>0</v>
      </c>
      <c r="E62">
        <v>0</v>
      </c>
      <c r="F62">
        <v>196</v>
      </c>
      <c r="G62">
        <v>5142303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1056700</v>
      </c>
      <c r="O62">
        <v>6199003</v>
      </c>
      <c r="P62" t="s">
        <v>5</v>
      </c>
      <c r="Q62" t="s">
        <v>7</v>
      </c>
      <c r="R62" t="s">
        <v>169</v>
      </c>
      <c r="S62" t="s">
        <v>170</v>
      </c>
      <c r="T62">
        <v>3999356.7741935486</v>
      </c>
      <c r="U62">
        <v>1001500</v>
      </c>
      <c r="V62">
        <v>-2997856.7741935486</v>
      </c>
      <c r="W62">
        <v>-0.74958473160926042</v>
      </c>
      <c r="X62" t="s">
        <v>225</v>
      </c>
    </row>
    <row r="63" spans="1:24" x14ac:dyDescent="0.35">
      <c r="A63">
        <v>3300015996</v>
      </c>
      <c r="B63" t="s">
        <v>168</v>
      </c>
      <c r="C63" t="s">
        <v>168</v>
      </c>
      <c r="D63">
        <v>0</v>
      </c>
      <c r="E63">
        <v>0</v>
      </c>
      <c r="F63">
        <v>14</v>
      </c>
      <c r="G63">
        <v>543775</v>
      </c>
      <c r="H63">
        <v>9</v>
      </c>
      <c r="I63">
        <v>420000</v>
      </c>
      <c r="J63">
        <v>0</v>
      </c>
      <c r="K63">
        <v>0</v>
      </c>
      <c r="L63">
        <v>5</v>
      </c>
      <c r="M63">
        <v>312000</v>
      </c>
      <c r="N63">
        <v>326100</v>
      </c>
      <c r="O63">
        <v>1601875</v>
      </c>
      <c r="P63" t="s">
        <v>5</v>
      </c>
      <c r="Q63" t="s">
        <v>8</v>
      </c>
      <c r="R63" t="s">
        <v>169</v>
      </c>
      <c r="S63" t="s">
        <v>170</v>
      </c>
      <c r="T63">
        <v>1033467.7419354839</v>
      </c>
      <c r="U63">
        <v>1754176</v>
      </c>
      <c r="V63">
        <v>720708.25806451612</v>
      </c>
      <c r="W63">
        <v>0.69736889582520489</v>
      </c>
      <c r="X63" t="s">
        <v>226</v>
      </c>
    </row>
    <row r="64" spans="1:24" x14ac:dyDescent="0.35">
      <c r="A64">
        <v>3301001733</v>
      </c>
      <c r="B64" t="s">
        <v>168</v>
      </c>
      <c r="C64" t="s">
        <v>168</v>
      </c>
      <c r="D64">
        <v>0</v>
      </c>
      <c r="E64">
        <v>0</v>
      </c>
      <c r="F64">
        <v>142</v>
      </c>
      <c r="G64">
        <v>6718191</v>
      </c>
      <c r="H64">
        <v>32</v>
      </c>
      <c r="I64">
        <v>1081000</v>
      </c>
      <c r="J64">
        <v>0</v>
      </c>
      <c r="K64">
        <v>0</v>
      </c>
      <c r="L64">
        <v>88</v>
      </c>
      <c r="M64">
        <v>3311200</v>
      </c>
      <c r="N64">
        <v>2715000</v>
      </c>
      <c r="O64">
        <v>13825391</v>
      </c>
      <c r="P64" t="s">
        <v>5</v>
      </c>
      <c r="Q64" t="s">
        <v>12</v>
      </c>
      <c r="R64" t="s">
        <v>169</v>
      </c>
      <c r="S64" t="s">
        <v>170</v>
      </c>
      <c r="T64">
        <v>8919607.0967741944</v>
      </c>
      <c r="U64">
        <v>7391937</v>
      </c>
      <c r="V64">
        <v>-1527670.0967741944</v>
      </c>
      <c r="W64">
        <v>-0.17127100781453497</v>
      </c>
      <c r="X64" t="s">
        <v>222</v>
      </c>
    </row>
    <row r="65" spans="1:24" x14ac:dyDescent="0.35">
      <c r="A65">
        <v>3301067130</v>
      </c>
      <c r="B65" t="s">
        <v>168</v>
      </c>
      <c r="C65" t="s">
        <v>168</v>
      </c>
      <c r="D65">
        <v>0</v>
      </c>
      <c r="E65">
        <v>0</v>
      </c>
      <c r="F65">
        <v>100</v>
      </c>
      <c r="G65">
        <v>4331336</v>
      </c>
      <c r="H65">
        <v>32</v>
      </c>
      <c r="I65">
        <v>1425000</v>
      </c>
      <c r="J65">
        <v>0</v>
      </c>
      <c r="K65">
        <v>0</v>
      </c>
      <c r="L65">
        <v>70</v>
      </c>
      <c r="M65">
        <v>3958000</v>
      </c>
      <c r="N65">
        <v>1188000</v>
      </c>
      <c r="O65">
        <v>10902336</v>
      </c>
      <c r="P65" t="s">
        <v>5</v>
      </c>
      <c r="Q65" t="s">
        <v>8</v>
      </c>
      <c r="R65" t="s">
        <v>207</v>
      </c>
      <c r="S65" t="s">
        <v>170</v>
      </c>
      <c r="T65">
        <v>7033765.1612903224</v>
      </c>
      <c r="U65">
        <v>10003949</v>
      </c>
      <c r="V65">
        <v>2970183.8387096776</v>
      </c>
      <c r="W65">
        <v>0.42227509315434797</v>
      </c>
      <c r="X65" t="s">
        <v>227</v>
      </c>
    </row>
    <row r="66" spans="1:24" x14ac:dyDescent="0.35">
      <c r="A66">
        <v>3300005638</v>
      </c>
      <c r="B66" t="s">
        <v>168</v>
      </c>
      <c r="C66" t="s">
        <v>168</v>
      </c>
      <c r="D66">
        <v>0</v>
      </c>
      <c r="E66">
        <v>0</v>
      </c>
      <c r="F66">
        <v>430</v>
      </c>
      <c r="G66">
        <v>16034997</v>
      </c>
      <c r="H66">
        <v>278</v>
      </c>
      <c r="I66">
        <v>8800000</v>
      </c>
      <c r="J66">
        <v>0</v>
      </c>
      <c r="K66">
        <v>0</v>
      </c>
      <c r="L66">
        <v>0</v>
      </c>
      <c r="M66">
        <v>0</v>
      </c>
      <c r="N66">
        <v>150000</v>
      </c>
      <c r="O66">
        <v>24984997</v>
      </c>
      <c r="P66" t="s">
        <v>5</v>
      </c>
      <c r="Q66" t="s">
        <v>9</v>
      </c>
      <c r="R66" t="s">
        <v>169</v>
      </c>
      <c r="S66" t="s">
        <v>170</v>
      </c>
      <c r="T66">
        <v>16119352.903225806</v>
      </c>
      <c r="U66">
        <v>10414225</v>
      </c>
      <c r="V66">
        <v>-5705127.9032258056</v>
      </c>
      <c r="W66">
        <v>-0.35393033067004165</v>
      </c>
      <c r="X66" t="s">
        <v>228</v>
      </c>
    </row>
    <row r="67" spans="1:24" x14ac:dyDescent="0.35">
      <c r="A67">
        <v>3300009578</v>
      </c>
      <c r="B67" t="s">
        <v>168</v>
      </c>
      <c r="C67" t="s">
        <v>168</v>
      </c>
      <c r="D67">
        <v>0</v>
      </c>
      <c r="E67">
        <v>0</v>
      </c>
      <c r="F67">
        <v>123</v>
      </c>
      <c r="G67">
        <v>6292937</v>
      </c>
      <c r="H67">
        <v>62</v>
      </c>
      <c r="I67">
        <v>3280000</v>
      </c>
      <c r="J67">
        <v>0</v>
      </c>
      <c r="K67">
        <v>0</v>
      </c>
      <c r="L67">
        <v>22</v>
      </c>
      <c r="M67">
        <v>1102800</v>
      </c>
      <c r="N67">
        <v>330000</v>
      </c>
      <c r="O67">
        <v>11005737</v>
      </c>
      <c r="P67" t="s">
        <v>5</v>
      </c>
      <c r="Q67" t="s">
        <v>12</v>
      </c>
      <c r="R67" t="s">
        <v>169</v>
      </c>
      <c r="S67" t="s">
        <v>170</v>
      </c>
      <c r="T67">
        <v>7100475.4838709673</v>
      </c>
      <c r="U67">
        <v>6184978</v>
      </c>
      <c r="V67">
        <v>-915497.48387096729</v>
      </c>
      <c r="W67">
        <v>-0.12893467288923943</v>
      </c>
      <c r="X67" t="s">
        <v>229</v>
      </c>
    </row>
    <row r="68" spans="1:24" x14ac:dyDescent="0.35">
      <c r="A68">
        <v>3300019752</v>
      </c>
      <c r="B68" t="s">
        <v>168</v>
      </c>
      <c r="C68" t="s">
        <v>168</v>
      </c>
      <c r="D68">
        <v>0</v>
      </c>
      <c r="E68">
        <v>0</v>
      </c>
      <c r="F68">
        <v>156</v>
      </c>
      <c r="G68">
        <v>6393801</v>
      </c>
      <c r="H68">
        <v>91</v>
      </c>
      <c r="I68">
        <v>2909000</v>
      </c>
      <c r="J68">
        <v>0</v>
      </c>
      <c r="K68">
        <v>0</v>
      </c>
      <c r="L68">
        <v>28</v>
      </c>
      <c r="M68">
        <v>1357200</v>
      </c>
      <c r="N68">
        <v>150000</v>
      </c>
      <c r="O68">
        <v>10810001</v>
      </c>
      <c r="P68" t="s">
        <v>5</v>
      </c>
      <c r="Q68" t="s">
        <v>15</v>
      </c>
      <c r="R68" t="s">
        <v>169</v>
      </c>
      <c r="S68" t="s">
        <v>170</v>
      </c>
      <c r="T68">
        <v>6974194.1935483869</v>
      </c>
      <c r="U68">
        <v>5350979</v>
      </c>
      <c r="V68">
        <v>-1623215.1935483869</v>
      </c>
      <c r="W68">
        <v>-0.23274591278946222</v>
      </c>
      <c r="X68" t="s">
        <v>230</v>
      </c>
    </row>
    <row r="69" spans="1:24" x14ac:dyDescent="0.35">
      <c r="A69">
        <v>3301075952</v>
      </c>
      <c r="B69" t="s">
        <v>168</v>
      </c>
      <c r="C69" t="s">
        <v>168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330000</v>
      </c>
      <c r="O69">
        <v>330000</v>
      </c>
      <c r="P69" t="s">
        <v>5</v>
      </c>
      <c r="Q69" t="s">
        <v>12</v>
      </c>
      <c r="R69" t="s">
        <v>169</v>
      </c>
      <c r="S69" t="s">
        <v>170</v>
      </c>
      <c r="T69">
        <v>212903.22580645164</v>
      </c>
      <c r="U69">
        <v>373398</v>
      </c>
      <c r="V69">
        <v>160494.77419354836</v>
      </c>
      <c r="W69">
        <v>0.75383909090909063</v>
      </c>
      <c r="X69" t="s">
        <v>219</v>
      </c>
    </row>
    <row r="70" spans="1:24" x14ac:dyDescent="0.35">
      <c r="A70">
        <v>3301000943</v>
      </c>
      <c r="B70" t="s">
        <v>168</v>
      </c>
      <c r="C70" t="s">
        <v>168</v>
      </c>
      <c r="D70">
        <v>0</v>
      </c>
      <c r="E70">
        <v>0</v>
      </c>
      <c r="F70">
        <v>6</v>
      </c>
      <c r="G70">
        <v>241493</v>
      </c>
      <c r="H70">
        <v>0</v>
      </c>
      <c r="I70">
        <v>0</v>
      </c>
      <c r="J70">
        <v>0</v>
      </c>
      <c r="K70">
        <v>0</v>
      </c>
      <c r="L70">
        <v>3</v>
      </c>
      <c r="M70">
        <v>127200</v>
      </c>
      <c r="N70">
        <v>150000</v>
      </c>
      <c r="O70">
        <v>518693</v>
      </c>
      <c r="P70" t="s">
        <v>5</v>
      </c>
      <c r="Q70" t="s">
        <v>14</v>
      </c>
      <c r="R70" t="s">
        <v>169</v>
      </c>
      <c r="S70" t="s">
        <v>170</v>
      </c>
      <c r="T70">
        <v>334640.6451612903</v>
      </c>
      <c r="U70">
        <v>779486</v>
      </c>
      <c r="V70">
        <v>444845.3548387097</v>
      </c>
      <c r="W70">
        <v>1.3293225472485655</v>
      </c>
      <c r="X70" t="s">
        <v>231</v>
      </c>
    </row>
    <row r="71" spans="1:24" x14ac:dyDescent="0.35">
      <c r="A71">
        <v>3301020299</v>
      </c>
      <c r="B71" t="s">
        <v>168</v>
      </c>
      <c r="C71" t="s">
        <v>168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380000</v>
      </c>
      <c r="O71">
        <v>380000</v>
      </c>
      <c r="P71" t="s">
        <v>5</v>
      </c>
      <c r="Q71" t="s">
        <v>6</v>
      </c>
      <c r="R71" t="s">
        <v>181</v>
      </c>
      <c r="S71" t="s">
        <v>170</v>
      </c>
      <c r="T71">
        <v>245161.29032258064</v>
      </c>
      <c r="U71">
        <v>0</v>
      </c>
      <c r="V71">
        <v>-245161.29032258064</v>
      </c>
      <c r="W71">
        <v>0</v>
      </c>
      <c r="X71" t="s">
        <v>232</v>
      </c>
    </row>
    <row r="72" spans="1:24" x14ac:dyDescent="0.35">
      <c r="A72">
        <v>3300021293</v>
      </c>
      <c r="B72" t="s">
        <v>168</v>
      </c>
      <c r="C72" t="s">
        <v>168</v>
      </c>
      <c r="D72">
        <v>0</v>
      </c>
      <c r="E72">
        <v>0</v>
      </c>
      <c r="F72">
        <v>1006</v>
      </c>
      <c r="G72">
        <v>40720727</v>
      </c>
      <c r="H72">
        <v>783</v>
      </c>
      <c r="I72">
        <v>30140000</v>
      </c>
      <c r="J72">
        <v>0</v>
      </c>
      <c r="K72">
        <v>0</v>
      </c>
      <c r="L72">
        <v>158</v>
      </c>
      <c r="M72">
        <v>10169200</v>
      </c>
      <c r="N72">
        <v>83000</v>
      </c>
      <c r="O72">
        <v>81112927</v>
      </c>
      <c r="P72" t="s">
        <v>5</v>
      </c>
      <c r="Q72" t="s">
        <v>11</v>
      </c>
      <c r="R72" t="s">
        <v>169</v>
      </c>
      <c r="S72" t="s">
        <v>170</v>
      </c>
      <c r="T72">
        <v>52330920.645161286</v>
      </c>
      <c r="U72">
        <v>44380619</v>
      </c>
      <c r="V72">
        <v>-7950301.645161286</v>
      </c>
      <c r="W72">
        <v>-0.15192359597626148</v>
      </c>
      <c r="X72" t="s">
        <v>217</v>
      </c>
    </row>
    <row r="73" spans="1:24" x14ac:dyDescent="0.35">
      <c r="A73">
        <v>3301032923</v>
      </c>
      <c r="B73" t="s">
        <v>168</v>
      </c>
      <c r="C73" t="s">
        <v>168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390000</v>
      </c>
      <c r="O73">
        <v>390000</v>
      </c>
      <c r="P73" t="s">
        <v>5</v>
      </c>
      <c r="Q73" t="s">
        <v>12</v>
      </c>
      <c r="R73" t="s">
        <v>169</v>
      </c>
      <c r="S73" t="s">
        <v>170</v>
      </c>
      <c r="T73">
        <v>251612.90322580643</v>
      </c>
      <c r="U73">
        <v>127500</v>
      </c>
      <c r="V73">
        <v>-124112.90322580643</v>
      </c>
      <c r="W73">
        <v>-0.49326923076923068</v>
      </c>
      <c r="X73" t="s">
        <v>233</v>
      </c>
    </row>
    <row r="74" spans="1:24" x14ac:dyDescent="0.35">
      <c r="A74">
        <v>3301000476</v>
      </c>
      <c r="B74" t="s">
        <v>168</v>
      </c>
      <c r="C74" t="s">
        <v>168</v>
      </c>
      <c r="D74">
        <v>0</v>
      </c>
      <c r="E74">
        <v>0</v>
      </c>
      <c r="F74">
        <v>16</v>
      </c>
      <c r="G74">
        <v>630800</v>
      </c>
      <c r="H74">
        <v>3</v>
      </c>
      <c r="I74">
        <v>65000</v>
      </c>
      <c r="J74">
        <v>0</v>
      </c>
      <c r="K74">
        <v>0</v>
      </c>
      <c r="L74">
        <v>0</v>
      </c>
      <c r="M74">
        <v>0</v>
      </c>
      <c r="N74">
        <v>2880000</v>
      </c>
      <c r="O74">
        <v>3575800</v>
      </c>
      <c r="P74" t="s">
        <v>5</v>
      </c>
      <c r="Q74" t="s">
        <v>16</v>
      </c>
      <c r="R74" t="s">
        <v>169</v>
      </c>
      <c r="S74" t="s">
        <v>170</v>
      </c>
      <c r="T74">
        <v>2306967.7419354841</v>
      </c>
      <c r="U74">
        <v>1243805</v>
      </c>
      <c r="V74">
        <v>-1063162.7419354841</v>
      </c>
      <c r="W74">
        <v>-0.46084855137311931</v>
      </c>
      <c r="X74" t="s">
        <v>234</v>
      </c>
    </row>
    <row r="75" spans="1:24" x14ac:dyDescent="0.35">
      <c r="A75">
        <v>3300009710</v>
      </c>
      <c r="B75" t="s">
        <v>168</v>
      </c>
      <c r="C75" t="s">
        <v>168</v>
      </c>
      <c r="D75">
        <v>0</v>
      </c>
      <c r="E75">
        <v>0</v>
      </c>
      <c r="F75">
        <v>1</v>
      </c>
      <c r="G75">
        <v>19899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1037000</v>
      </c>
      <c r="O75">
        <v>1056899</v>
      </c>
      <c r="P75" t="s">
        <v>5</v>
      </c>
      <c r="Q75" t="s">
        <v>12</v>
      </c>
      <c r="R75" t="s">
        <v>169</v>
      </c>
      <c r="S75" t="s">
        <v>170</v>
      </c>
      <c r="T75">
        <v>681870.32258064509</v>
      </c>
      <c r="U75">
        <v>441449</v>
      </c>
      <c r="V75">
        <v>-240421.32258064509</v>
      </c>
      <c r="W75">
        <v>-0.35259097605353007</v>
      </c>
      <c r="X75" t="s">
        <v>235</v>
      </c>
    </row>
    <row r="76" spans="1:24" x14ac:dyDescent="0.35">
      <c r="A76">
        <v>3300016206</v>
      </c>
      <c r="B76" t="s">
        <v>168</v>
      </c>
      <c r="C76" t="s">
        <v>168</v>
      </c>
      <c r="D76">
        <v>0</v>
      </c>
      <c r="E76">
        <v>0</v>
      </c>
      <c r="F76">
        <v>120</v>
      </c>
      <c r="G76">
        <v>3706289</v>
      </c>
      <c r="H76">
        <v>2</v>
      </c>
      <c r="I76">
        <v>60000</v>
      </c>
      <c r="J76">
        <v>0</v>
      </c>
      <c r="K76">
        <v>0</v>
      </c>
      <c r="L76">
        <v>1</v>
      </c>
      <c r="M76">
        <v>20000</v>
      </c>
      <c r="N76">
        <v>1039200</v>
      </c>
      <c r="O76">
        <v>4825489</v>
      </c>
      <c r="P76" t="s">
        <v>5</v>
      </c>
      <c r="Q76" t="s">
        <v>7</v>
      </c>
      <c r="R76" t="s">
        <v>169</v>
      </c>
      <c r="S76" t="s">
        <v>170</v>
      </c>
      <c r="T76">
        <v>3113218.7096774196</v>
      </c>
      <c r="U76">
        <v>3307327</v>
      </c>
      <c r="V76">
        <v>194108.29032258037</v>
      </c>
      <c r="W76">
        <v>6.2349712122439671E-2</v>
      </c>
      <c r="X76" t="s">
        <v>236</v>
      </c>
    </row>
    <row r="77" spans="1:24" x14ac:dyDescent="0.35">
      <c r="A77">
        <v>3300006178</v>
      </c>
      <c r="B77" t="s">
        <v>168</v>
      </c>
      <c r="C77" t="s">
        <v>168</v>
      </c>
      <c r="D77">
        <v>0</v>
      </c>
      <c r="E77">
        <v>0</v>
      </c>
      <c r="F77">
        <v>9</v>
      </c>
      <c r="G77">
        <v>261490</v>
      </c>
      <c r="H77">
        <v>8</v>
      </c>
      <c r="I77">
        <v>150000</v>
      </c>
      <c r="J77">
        <v>0</v>
      </c>
      <c r="K77">
        <v>0</v>
      </c>
      <c r="L77">
        <v>7</v>
      </c>
      <c r="M77">
        <v>246800</v>
      </c>
      <c r="N77">
        <v>75000</v>
      </c>
      <c r="O77">
        <v>733290</v>
      </c>
      <c r="P77" t="s">
        <v>5</v>
      </c>
      <c r="Q77" t="s">
        <v>14</v>
      </c>
      <c r="R77" t="s">
        <v>169</v>
      </c>
      <c r="S77" t="s">
        <v>170</v>
      </c>
      <c r="T77">
        <v>473090.32258064515</v>
      </c>
      <c r="U77">
        <v>782584</v>
      </c>
      <c r="V77">
        <v>309493.67741935485</v>
      </c>
      <c r="W77">
        <v>0.65419574793055957</v>
      </c>
      <c r="X77" t="s">
        <v>237</v>
      </c>
    </row>
    <row r="78" spans="1:24" x14ac:dyDescent="0.35">
      <c r="A78">
        <v>3300014501</v>
      </c>
      <c r="B78" t="s">
        <v>168</v>
      </c>
      <c r="C78" t="s">
        <v>168</v>
      </c>
      <c r="D78">
        <v>0</v>
      </c>
      <c r="E78">
        <v>0</v>
      </c>
      <c r="F78">
        <v>134</v>
      </c>
      <c r="G78">
        <v>6324177</v>
      </c>
      <c r="H78">
        <v>106</v>
      </c>
      <c r="I78">
        <v>3465000</v>
      </c>
      <c r="J78">
        <v>0</v>
      </c>
      <c r="K78">
        <v>0</v>
      </c>
      <c r="L78">
        <v>0</v>
      </c>
      <c r="M78">
        <v>0</v>
      </c>
      <c r="N78">
        <v>342000</v>
      </c>
      <c r="O78">
        <v>10131177</v>
      </c>
      <c r="P78" t="s">
        <v>5</v>
      </c>
      <c r="Q78" t="s">
        <v>8</v>
      </c>
      <c r="R78" t="s">
        <v>169</v>
      </c>
      <c r="S78" t="s">
        <v>170</v>
      </c>
      <c r="T78">
        <v>6536243.2258064523</v>
      </c>
      <c r="U78">
        <v>7050367</v>
      </c>
      <c r="V78">
        <v>514123.77419354767</v>
      </c>
      <c r="W78">
        <v>7.8657381072307686E-2</v>
      </c>
      <c r="X78" t="s">
        <v>238</v>
      </c>
    </row>
    <row r="79" spans="1:24" x14ac:dyDescent="0.35">
      <c r="A79">
        <v>3300006137</v>
      </c>
      <c r="B79" t="s">
        <v>168</v>
      </c>
      <c r="C79" t="s">
        <v>168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30000</v>
      </c>
      <c r="O79">
        <v>30000</v>
      </c>
      <c r="P79" t="s">
        <v>5</v>
      </c>
      <c r="Q79" t="s">
        <v>9</v>
      </c>
      <c r="R79" t="s">
        <v>169</v>
      </c>
      <c r="S79" t="s">
        <v>170</v>
      </c>
      <c r="T79">
        <v>19354.83870967742</v>
      </c>
      <c r="U79">
        <v>30000</v>
      </c>
      <c r="V79">
        <v>10645.16129032258</v>
      </c>
      <c r="W79">
        <v>0.54999999999999982</v>
      </c>
      <c r="X79" t="s">
        <v>239</v>
      </c>
    </row>
    <row r="80" spans="1:24" x14ac:dyDescent="0.35">
      <c r="A80">
        <v>3301069968</v>
      </c>
      <c r="B80" t="s">
        <v>168</v>
      </c>
      <c r="C80" t="s">
        <v>168</v>
      </c>
      <c r="D80">
        <v>0</v>
      </c>
      <c r="E80">
        <v>0</v>
      </c>
      <c r="F80">
        <v>1</v>
      </c>
      <c r="G80">
        <v>3199</v>
      </c>
      <c r="H80">
        <v>1</v>
      </c>
      <c r="I80">
        <v>5000</v>
      </c>
      <c r="J80">
        <v>0</v>
      </c>
      <c r="K80">
        <v>0</v>
      </c>
      <c r="L80">
        <v>0</v>
      </c>
      <c r="M80">
        <v>0</v>
      </c>
      <c r="N80">
        <v>0</v>
      </c>
      <c r="O80">
        <v>8199</v>
      </c>
      <c r="P80" t="s">
        <v>5</v>
      </c>
      <c r="Q80" t="s">
        <v>11</v>
      </c>
      <c r="R80" t="s">
        <v>169</v>
      </c>
      <c r="S80" t="s">
        <v>170</v>
      </c>
      <c r="T80">
        <v>5289.677419354839</v>
      </c>
      <c r="U80">
        <v>0</v>
      </c>
      <c r="V80">
        <v>-5289.677419354839</v>
      </c>
      <c r="W80">
        <v>0</v>
      </c>
      <c r="X80" t="s">
        <v>172</v>
      </c>
    </row>
    <row r="81" spans="1:24" x14ac:dyDescent="0.35">
      <c r="A81">
        <v>3300013916</v>
      </c>
      <c r="B81" t="s">
        <v>168</v>
      </c>
      <c r="C81" t="s">
        <v>168</v>
      </c>
      <c r="D81">
        <v>0</v>
      </c>
      <c r="E81">
        <v>0</v>
      </c>
      <c r="F81">
        <v>12</v>
      </c>
      <c r="G81">
        <v>542582</v>
      </c>
      <c r="H81">
        <v>12</v>
      </c>
      <c r="I81">
        <v>430000</v>
      </c>
      <c r="J81">
        <v>0</v>
      </c>
      <c r="K81">
        <v>0</v>
      </c>
      <c r="L81">
        <v>0</v>
      </c>
      <c r="M81">
        <v>0</v>
      </c>
      <c r="N81">
        <v>1188000</v>
      </c>
      <c r="O81">
        <v>2160582</v>
      </c>
      <c r="P81" t="s">
        <v>5</v>
      </c>
      <c r="Q81" t="s">
        <v>8</v>
      </c>
      <c r="R81" t="s">
        <v>169</v>
      </c>
      <c r="S81" t="s">
        <v>170</v>
      </c>
      <c r="T81">
        <v>1393923.8709677418</v>
      </c>
      <c r="U81">
        <v>1992885</v>
      </c>
      <c r="V81">
        <v>598961.12903225818</v>
      </c>
      <c r="W81">
        <v>0.42969429070500453</v>
      </c>
      <c r="X81" t="s">
        <v>240</v>
      </c>
    </row>
    <row r="82" spans="1:24" x14ac:dyDescent="0.35">
      <c r="A82">
        <v>3300017514</v>
      </c>
      <c r="B82" t="s">
        <v>168</v>
      </c>
      <c r="C82" t="s">
        <v>168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4337500</v>
      </c>
      <c r="O82">
        <v>4337500</v>
      </c>
      <c r="P82" t="s">
        <v>5</v>
      </c>
      <c r="Q82" t="s">
        <v>7</v>
      </c>
      <c r="R82" t="s">
        <v>169</v>
      </c>
      <c r="S82" t="s">
        <v>170</v>
      </c>
      <c r="T82">
        <v>2798387.0967741935</v>
      </c>
      <c r="U82">
        <v>3903800</v>
      </c>
      <c r="V82">
        <v>1105412.9032258065</v>
      </c>
      <c r="W82">
        <v>0.39501786743515854</v>
      </c>
      <c r="X82" t="s">
        <v>201</v>
      </c>
    </row>
    <row r="83" spans="1:24" x14ac:dyDescent="0.35">
      <c r="A83">
        <v>3300006700</v>
      </c>
      <c r="B83" t="s">
        <v>168</v>
      </c>
      <c r="C83" t="s">
        <v>168</v>
      </c>
      <c r="D83">
        <v>0</v>
      </c>
      <c r="E83">
        <v>0</v>
      </c>
      <c r="F83">
        <v>4</v>
      </c>
      <c r="G83">
        <v>210695</v>
      </c>
      <c r="H83">
        <v>2</v>
      </c>
      <c r="I83">
        <v>70000</v>
      </c>
      <c r="J83">
        <v>0</v>
      </c>
      <c r="K83">
        <v>0</v>
      </c>
      <c r="L83">
        <v>1</v>
      </c>
      <c r="M83">
        <v>102400</v>
      </c>
      <c r="N83">
        <v>150000</v>
      </c>
      <c r="O83">
        <v>533095</v>
      </c>
      <c r="P83" t="s">
        <v>5</v>
      </c>
      <c r="Q83" t="s">
        <v>14</v>
      </c>
      <c r="R83" t="s">
        <v>169</v>
      </c>
      <c r="S83" t="s">
        <v>170</v>
      </c>
      <c r="T83">
        <v>343932.25806451612</v>
      </c>
      <c r="U83">
        <v>659394</v>
      </c>
      <c r="V83">
        <v>315461.74193548388</v>
      </c>
      <c r="W83">
        <v>0.91722057044241656</v>
      </c>
      <c r="X83" t="s">
        <v>208</v>
      </c>
    </row>
    <row r="84" spans="1:24" x14ac:dyDescent="0.35">
      <c r="A84">
        <v>3301066850</v>
      </c>
      <c r="B84" t="s">
        <v>168</v>
      </c>
      <c r="C84" t="s">
        <v>168</v>
      </c>
      <c r="D84">
        <v>0</v>
      </c>
      <c r="E84">
        <v>0</v>
      </c>
      <c r="F84">
        <v>194</v>
      </c>
      <c r="G84">
        <v>7795488</v>
      </c>
      <c r="H84">
        <v>167</v>
      </c>
      <c r="I84">
        <v>5285000</v>
      </c>
      <c r="J84">
        <v>0</v>
      </c>
      <c r="K84">
        <v>0</v>
      </c>
      <c r="L84">
        <v>19</v>
      </c>
      <c r="M84">
        <v>1545600</v>
      </c>
      <c r="N84">
        <v>250000</v>
      </c>
      <c r="O84">
        <v>14876088</v>
      </c>
      <c r="P84" t="s">
        <v>5</v>
      </c>
      <c r="Q84" t="s">
        <v>10</v>
      </c>
      <c r="R84" t="s">
        <v>169</v>
      </c>
      <c r="S84" t="s">
        <v>170</v>
      </c>
      <c r="T84">
        <v>9597476.1290322579</v>
      </c>
      <c r="U84">
        <v>10535891</v>
      </c>
      <c r="V84">
        <v>938414.87096774206</v>
      </c>
      <c r="W84">
        <v>9.7777255014893649E-2</v>
      </c>
      <c r="X84" t="s">
        <v>241</v>
      </c>
    </row>
    <row r="85" spans="1:24" x14ac:dyDescent="0.35">
      <c r="A85">
        <v>3301060705</v>
      </c>
      <c r="B85" t="s">
        <v>168</v>
      </c>
      <c r="C85" t="s">
        <v>168</v>
      </c>
      <c r="D85">
        <v>0</v>
      </c>
      <c r="E85">
        <v>0</v>
      </c>
      <c r="F85">
        <v>772</v>
      </c>
      <c r="G85">
        <v>14773586</v>
      </c>
      <c r="H85">
        <v>53</v>
      </c>
      <c r="I85">
        <v>2618000</v>
      </c>
      <c r="J85">
        <v>0</v>
      </c>
      <c r="K85">
        <v>0</v>
      </c>
      <c r="L85">
        <v>0</v>
      </c>
      <c r="M85">
        <v>0</v>
      </c>
      <c r="N85">
        <v>150000</v>
      </c>
      <c r="O85">
        <v>17541586</v>
      </c>
      <c r="P85" t="s">
        <v>5</v>
      </c>
      <c r="Q85" t="s">
        <v>13</v>
      </c>
      <c r="R85" t="s">
        <v>169</v>
      </c>
      <c r="S85" t="s">
        <v>170</v>
      </c>
      <c r="T85">
        <v>11317152.258064516</v>
      </c>
      <c r="U85">
        <v>11923288</v>
      </c>
      <c r="V85">
        <v>606135.74193548411</v>
      </c>
      <c r="W85">
        <v>5.3559033943681111E-2</v>
      </c>
      <c r="X85" t="s">
        <v>242</v>
      </c>
    </row>
    <row r="86" spans="1:24" x14ac:dyDescent="0.35">
      <c r="A86">
        <v>3301014907</v>
      </c>
      <c r="B86" t="s">
        <v>168</v>
      </c>
      <c r="C86" t="s">
        <v>168</v>
      </c>
      <c r="D86">
        <v>0</v>
      </c>
      <c r="E86">
        <v>0</v>
      </c>
      <c r="F86">
        <v>83</v>
      </c>
      <c r="G86">
        <v>2785055</v>
      </c>
      <c r="H86">
        <v>62</v>
      </c>
      <c r="I86">
        <v>1640000</v>
      </c>
      <c r="J86">
        <v>0</v>
      </c>
      <c r="K86">
        <v>0</v>
      </c>
      <c r="L86">
        <v>21</v>
      </c>
      <c r="M86">
        <v>760400</v>
      </c>
      <c r="N86">
        <v>44000</v>
      </c>
      <c r="O86">
        <v>5229455</v>
      </c>
      <c r="P86" t="s">
        <v>5</v>
      </c>
      <c r="Q86" t="s">
        <v>9</v>
      </c>
      <c r="R86" t="s">
        <v>169</v>
      </c>
      <c r="S86" t="s">
        <v>170</v>
      </c>
      <c r="T86">
        <v>3373841.935483871</v>
      </c>
      <c r="U86">
        <v>2927756</v>
      </c>
      <c r="V86">
        <v>-446085.93548387103</v>
      </c>
      <c r="W86">
        <v>-0.13221897884196343</v>
      </c>
      <c r="X86" t="s">
        <v>224</v>
      </c>
    </row>
    <row r="87" spans="1:24" x14ac:dyDescent="0.35">
      <c r="A87">
        <v>3301019430</v>
      </c>
      <c r="B87" t="s">
        <v>168</v>
      </c>
      <c r="C87" t="s">
        <v>168</v>
      </c>
      <c r="D87">
        <v>0</v>
      </c>
      <c r="E87">
        <v>0</v>
      </c>
      <c r="F87">
        <v>23</v>
      </c>
      <c r="G87">
        <v>701176</v>
      </c>
      <c r="H87">
        <v>45</v>
      </c>
      <c r="I87">
        <v>931000</v>
      </c>
      <c r="J87">
        <v>0</v>
      </c>
      <c r="K87">
        <v>0</v>
      </c>
      <c r="L87">
        <v>43</v>
      </c>
      <c r="M87">
        <v>1343200</v>
      </c>
      <c r="N87">
        <v>164000</v>
      </c>
      <c r="O87">
        <v>3139376</v>
      </c>
      <c r="P87" t="s">
        <v>5</v>
      </c>
      <c r="Q87" t="s">
        <v>9</v>
      </c>
      <c r="R87" t="s">
        <v>169</v>
      </c>
      <c r="S87" t="s">
        <v>170</v>
      </c>
      <c r="T87">
        <v>2025403.8709677418</v>
      </c>
      <c r="U87">
        <v>1754885</v>
      </c>
      <c r="V87">
        <v>-270518.87096774182</v>
      </c>
      <c r="W87">
        <v>-0.13356292779201973</v>
      </c>
      <c r="X87" t="s">
        <v>243</v>
      </c>
    </row>
    <row r="88" spans="1:24" x14ac:dyDescent="0.35">
      <c r="A88">
        <v>3300009359</v>
      </c>
      <c r="B88" t="s">
        <v>168</v>
      </c>
      <c r="C88" t="s">
        <v>168</v>
      </c>
      <c r="D88">
        <v>0</v>
      </c>
      <c r="E88">
        <v>0</v>
      </c>
      <c r="F88">
        <v>16</v>
      </c>
      <c r="G88">
        <v>616350</v>
      </c>
      <c r="H88">
        <v>28</v>
      </c>
      <c r="I88">
        <v>832000</v>
      </c>
      <c r="J88">
        <v>0</v>
      </c>
      <c r="K88">
        <v>0</v>
      </c>
      <c r="L88">
        <v>5</v>
      </c>
      <c r="M88">
        <v>202000</v>
      </c>
      <c r="N88">
        <v>1253300</v>
      </c>
      <c r="O88">
        <v>2903650</v>
      </c>
      <c r="P88" t="s">
        <v>5</v>
      </c>
      <c r="Q88" t="s">
        <v>17</v>
      </c>
      <c r="R88" t="s">
        <v>169</v>
      </c>
      <c r="S88" t="s">
        <v>170</v>
      </c>
      <c r="T88">
        <v>1873322.5806451612</v>
      </c>
      <c r="U88">
        <v>1201400</v>
      </c>
      <c r="V88">
        <v>-671922.58064516122</v>
      </c>
      <c r="W88">
        <v>-0.35867959292614471</v>
      </c>
      <c r="X88" t="s">
        <v>244</v>
      </c>
    </row>
    <row r="89" spans="1:24" x14ac:dyDescent="0.35">
      <c r="A89">
        <v>3301029369</v>
      </c>
      <c r="B89" t="s">
        <v>168</v>
      </c>
      <c r="C89" t="s">
        <v>168</v>
      </c>
      <c r="D89">
        <v>0</v>
      </c>
      <c r="E89">
        <v>0</v>
      </c>
      <c r="F89">
        <v>0</v>
      </c>
      <c r="G89">
        <v>0</v>
      </c>
      <c r="H89">
        <v>1</v>
      </c>
      <c r="I89">
        <v>2000</v>
      </c>
      <c r="J89">
        <v>0</v>
      </c>
      <c r="K89">
        <v>0</v>
      </c>
      <c r="L89">
        <v>0</v>
      </c>
      <c r="M89">
        <v>0</v>
      </c>
      <c r="N89">
        <v>270500</v>
      </c>
      <c r="O89">
        <v>272500</v>
      </c>
      <c r="P89" t="s">
        <v>5</v>
      </c>
      <c r="Q89" t="s">
        <v>12</v>
      </c>
      <c r="R89" t="s">
        <v>169</v>
      </c>
      <c r="S89" t="s">
        <v>170</v>
      </c>
      <c r="T89">
        <v>175806.45161290321</v>
      </c>
      <c r="U89">
        <v>191000</v>
      </c>
      <c r="V89">
        <v>15193.548387096787</v>
      </c>
      <c r="W89">
        <v>8.6422018348623952E-2</v>
      </c>
      <c r="X89" t="s">
        <v>188</v>
      </c>
    </row>
    <row r="90" spans="1:24" x14ac:dyDescent="0.35">
      <c r="A90">
        <v>3301073062</v>
      </c>
      <c r="B90" t="s">
        <v>168</v>
      </c>
      <c r="C90" t="s">
        <v>168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271500</v>
      </c>
      <c r="O90">
        <v>271500</v>
      </c>
      <c r="P90" t="s">
        <v>5</v>
      </c>
      <c r="Q90" t="s">
        <v>6</v>
      </c>
      <c r="R90" t="s">
        <v>169</v>
      </c>
      <c r="S90" t="s">
        <v>170</v>
      </c>
      <c r="T90">
        <v>175161.29032258064</v>
      </c>
      <c r="U90">
        <v>407700</v>
      </c>
      <c r="V90">
        <v>232538.70967741936</v>
      </c>
      <c r="W90">
        <v>1.3275690607734809</v>
      </c>
      <c r="X90" t="s">
        <v>245</v>
      </c>
    </row>
    <row r="91" spans="1:24" x14ac:dyDescent="0.35">
      <c r="A91">
        <v>3301013139</v>
      </c>
      <c r="B91" t="s">
        <v>168</v>
      </c>
      <c r="C91" t="s">
        <v>168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44</v>
      </c>
      <c r="K91">
        <v>1212200</v>
      </c>
      <c r="L91">
        <v>0</v>
      </c>
      <c r="M91">
        <v>0</v>
      </c>
      <c r="N91">
        <v>1203700</v>
      </c>
      <c r="O91">
        <v>2415900</v>
      </c>
      <c r="P91" t="s">
        <v>5</v>
      </c>
      <c r="Q91" t="s">
        <v>16</v>
      </c>
      <c r="R91" t="s">
        <v>169</v>
      </c>
      <c r="S91" t="s">
        <v>170</v>
      </c>
      <c r="T91">
        <v>1558645.1612903227</v>
      </c>
      <c r="U91">
        <v>590380</v>
      </c>
      <c r="V91">
        <v>-968265.16129032266</v>
      </c>
      <c r="W91">
        <v>-0.62122231880458623</v>
      </c>
      <c r="X91" t="s">
        <v>246</v>
      </c>
    </row>
    <row r="92" spans="1:24" x14ac:dyDescent="0.35">
      <c r="A92">
        <v>3301074813</v>
      </c>
      <c r="B92" t="s">
        <v>168</v>
      </c>
      <c r="C92" t="s">
        <v>168</v>
      </c>
      <c r="D92">
        <v>0</v>
      </c>
      <c r="E92">
        <v>0</v>
      </c>
      <c r="F92">
        <v>11</v>
      </c>
      <c r="G92">
        <v>406989</v>
      </c>
      <c r="H92">
        <v>6</v>
      </c>
      <c r="I92">
        <v>80000</v>
      </c>
      <c r="J92">
        <v>0</v>
      </c>
      <c r="K92">
        <v>0</v>
      </c>
      <c r="L92">
        <v>6</v>
      </c>
      <c r="M92">
        <v>314400</v>
      </c>
      <c r="N92">
        <v>210000</v>
      </c>
      <c r="O92">
        <v>1011389</v>
      </c>
      <c r="P92" t="s">
        <v>5</v>
      </c>
      <c r="Q92" t="s">
        <v>14</v>
      </c>
      <c r="R92" t="s">
        <v>169</v>
      </c>
      <c r="S92" t="s">
        <v>170</v>
      </c>
      <c r="T92">
        <v>652509.03225806449</v>
      </c>
      <c r="U92">
        <v>1227791</v>
      </c>
      <c r="V92">
        <v>575281.96774193551</v>
      </c>
      <c r="W92">
        <v>0.88164598388948279</v>
      </c>
      <c r="X92" t="s">
        <v>247</v>
      </c>
    </row>
    <row r="93" spans="1:24" x14ac:dyDescent="0.35">
      <c r="A93">
        <v>6001140304</v>
      </c>
      <c r="B93" t="s">
        <v>168</v>
      </c>
      <c r="C93" t="s">
        <v>168</v>
      </c>
      <c r="D93">
        <v>0</v>
      </c>
      <c r="E93">
        <v>0</v>
      </c>
      <c r="F93">
        <v>38</v>
      </c>
      <c r="G93">
        <v>1103660</v>
      </c>
      <c r="H93">
        <v>31</v>
      </c>
      <c r="I93">
        <v>835000</v>
      </c>
      <c r="J93">
        <v>0</v>
      </c>
      <c r="K93">
        <v>0</v>
      </c>
      <c r="L93">
        <v>33</v>
      </c>
      <c r="M93">
        <v>2049200</v>
      </c>
      <c r="N93">
        <v>209000</v>
      </c>
      <c r="O93">
        <v>4196860</v>
      </c>
      <c r="P93" t="s">
        <v>5</v>
      </c>
      <c r="Q93" t="s">
        <v>10</v>
      </c>
      <c r="R93" t="s">
        <v>169</v>
      </c>
      <c r="S93" t="s">
        <v>170</v>
      </c>
      <c r="T93">
        <v>2707651.6129032262</v>
      </c>
      <c r="U93">
        <v>2466672</v>
      </c>
      <c r="V93">
        <v>-240979.61290322617</v>
      </c>
      <c r="W93">
        <v>-8.8999490094975875E-2</v>
      </c>
      <c r="X93" t="s">
        <v>180</v>
      </c>
    </row>
    <row r="94" spans="1:24" x14ac:dyDescent="0.35">
      <c r="A94">
        <v>3301073845</v>
      </c>
      <c r="B94" t="s">
        <v>168</v>
      </c>
      <c r="C94" t="s">
        <v>168</v>
      </c>
      <c r="D94">
        <v>0</v>
      </c>
      <c r="E94">
        <v>0</v>
      </c>
      <c r="F94">
        <v>25</v>
      </c>
      <c r="G94">
        <v>918688</v>
      </c>
      <c r="H94">
        <v>1</v>
      </c>
      <c r="I94">
        <v>10000</v>
      </c>
      <c r="J94">
        <v>0</v>
      </c>
      <c r="K94">
        <v>0</v>
      </c>
      <c r="L94">
        <v>0</v>
      </c>
      <c r="M94">
        <v>0</v>
      </c>
      <c r="N94">
        <v>330000</v>
      </c>
      <c r="O94">
        <v>1258688</v>
      </c>
      <c r="P94" t="s">
        <v>5</v>
      </c>
      <c r="Q94" t="s">
        <v>12</v>
      </c>
      <c r="R94" t="s">
        <v>169</v>
      </c>
      <c r="S94" t="s">
        <v>170</v>
      </c>
      <c r="T94">
        <v>812056.77419354836</v>
      </c>
      <c r="U94">
        <v>875142</v>
      </c>
      <c r="V94">
        <v>63085.225806451635</v>
      </c>
      <c r="W94">
        <v>7.7685733080795183E-2</v>
      </c>
      <c r="X94" t="s">
        <v>248</v>
      </c>
    </row>
    <row r="95" spans="1:24" x14ac:dyDescent="0.35">
      <c r="A95">
        <v>3300023526</v>
      </c>
      <c r="B95" t="s">
        <v>168</v>
      </c>
      <c r="C95" t="s">
        <v>168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150000</v>
      </c>
      <c r="O95">
        <v>150000</v>
      </c>
      <c r="P95" t="s">
        <v>5</v>
      </c>
      <c r="Q95" t="s">
        <v>14</v>
      </c>
      <c r="R95" t="s">
        <v>169</v>
      </c>
      <c r="S95" t="s">
        <v>170</v>
      </c>
      <c r="T95">
        <v>96774.193548387106</v>
      </c>
      <c r="U95">
        <v>150000</v>
      </c>
      <c r="V95">
        <v>53225.806451612894</v>
      </c>
      <c r="W95">
        <v>0.54999999999999982</v>
      </c>
      <c r="X95" t="s">
        <v>249</v>
      </c>
    </row>
    <row r="96" spans="1:24" x14ac:dyDescent="0.35">
      <c r="A96">
        <v>3301048806</v>
      </c>
      <c r="B96" t="s">
        <v>168</v>
      </c>
      <c r="C96" t="s">
        <v>168</v>
      </c>
      <c r="D96">
        <v>0</v>
      </c>
      <c r="E96">
        <v>0</v>
      </c>
      <c r="F96">
        <v>1</v>
      </c>
      <c r="G96">
        <v>46999</v>
      </c>
      <c r="H96">
        <v>0</v>
      </c>
      <c r="I96">
        <v>0</v>
      </c>
      <c r="J96">
        <v>0</v>
      </c>
      <c r="K96">
        <v>0</v>
      </c>
      <c r="L96">
        <v>1</v>
      </c>
      <c r="M96">
        <v>52400</v>
      </c>
      <c r="N96">
        <v>150000</v>
      </c>
      <c r="O96">
        <v>249399</v>
      </c>
      <c r="P96" t="s">
        <v>5</v>
      </c>
      <c r="Q96" t="s">
        <v>10</v>
      </c>
      <c r="R96" t="s">
        <v>169</v>
      </c>
      <c r="S96" t="s">
        <v>170</v>
      </c>
      <c r="T96">
        <v>160902.58064516127</v>
      </c>
      <c r="U96">
        <v>267400</v>
      </c>
      <c r="V96">
        <v>106497.41935483873</v>
      </c>
      <c r="W96">
        <v>0.66187514785544477</v>
      </c>
      <c r="X96" t="s">
        <v>198</v>
      </c>
    </row>
    <row r="97" spans="1:24" x14ac:dyDescent="0.35">
      <c r="A97">
        <v>3301068018</v>
      </c>
      <c r="B97" t="s">
        <v>168</v>
      </c>
      <c r="C97" t="s">
        <v>168</v>
      </c>
      <c r="D97">
        <v>0</v>
      </c>
      <c r="E97">
        <v>0</v>
      </c>
      <c r="F97">
        <v>2</v>
      </c>
      <c r="G97">
        <v>72399</v>
      </c>
      <c r="H97">
        <v>0</v>
      </c>
      <c r="I97">
        <v>0</v>
      </c>
      <c r="J97">
        <v>0</v>
      </c>
      <c r="K97">
        <v>0</v>
      </c>
      <c r="L97">
        <v>5</v>
      </c>
      <c r="M97">
        <v>232000</v>
      </c>
      <c r="N97">
        <v>420000</v>
      </c>
      <c r="O97">
        <v>724399</v>
      </c>
      <c r="P97" t="s">
        <v>5</v>
      </c>
      <c r="Q97" t="s">
        <v>12</v>
      </c>
      <c r="R97" t="s">
        <v>169</v>
      </c>
      <c r="S97" t="s">
        <v>170</v>
      </c>
      <c r="T97">
        <v>467354.19354838715</v>
      </c>
      <c r="U97">
        <v>704600</v>
      </c>
      <c r="V97">
        <v>237245.80645161285</v>
      </c>
      <c r="W97">
        <v>0.50763598514078545</v>
      </c>
      <c r="X97" t="s">
        <v>235</v>
      </c>
    </row>
    <row r="98" spans="1:24" x14ac:dyDescent="0.35">
      <c r="A98">
        <v>3301068917</v>
      </c>
      <c r="B98" t="s">
        <v>168</v>
      </c>
      <c r="C98" t="s">
        <v>168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90000</v>
      </c>
      <c r="O98">
        <v>90000</v>
      </c>
      <c r="P98" t="s">
        <v>5</v>
      </c>
      <c r="Q98" t="s">
        <v>13</v>
      </c>
      <c r="R98" t="s">
        <v>169</v>
      </c>
      <c r="S98" t="s">
        <v>170</v>
      </c>
      <c r="T98">
        <v>58064.516129032258</v>
      </c>
      <c r="U98">
        <v>60000</v>
      </c>
      <c r="V98">
        <v>1935.4838709677424</v>
      </c>
      <c r="W98">
        <v>3.3333333333333437E-2</v>
      </c>
      <c r="X98" t="s">
        <v>250</v>
      </c>
    </row>
    <row r="99" spans="1:24" x14ac:dyDescent="0.35">
      <c r="A99">
        <v>3301015280</v>
      </c>
      <c r="B99" t="s">
        <v>168</v>
      </c>
      <c r="C99" t="s">
        <v>168</v>
      </c>
      <c r="D99">
        <v>0</v>
      </c>
      <c r="E99">
        <v>0</v>
      </c>
      <c r="F99">
        <v>0</v>
      </c>
      <c r="G99">
        <v>0</v>
      </c>
      <c r="H99">
        <v>1</v>
      </c>
      <c r="I99">
        <v>5000</v>
      </c>
      <c r="J99">
        <v>0</v>
      </c>
      <c r="K99">
        <v>0</v>
      </c>
      <c r="L99">
        <v>0</v>
      </c>
      <c r="M99">
        <v>0</v>
      </c>
      <c r="N99">
        <v>180000</v>
      </c>
      <c r="O99">
        <v>185000</v>
      </c>
      <c r="P99" t="s">
        <v>5</v>
      </c>
      <c r="Q99" t="s">
        <v>15</v>
      </c>
      <c r="R99" t="s">
        <v>169</v>
      </c>
      <c r="S99" t="s">
        <v>170</v>
      </c>
      <c r="T99">
        <v>119354.83870967742</v>
      </c>
      <c r="U99">
        <v>0</v>
      </c>
      <c r="V99">
        <v>-119354.83870967742</v>
      </c>
      <c r="W99">
        <v>0</v>
      </c>
      <c r="X99" t="s">
        <v>251</v>
      </c>
    </row>
    <row r="100" spans="1:24" x14ac:dyDescent="0.35">
      <c r="A100">
        <v>3300017378</v>
      </c>
      <c r="B100" t="s">
        <v>168</v>
      </c>
      <c r="C100" t="s">
        <v>168</v>
      </c>
      <c r="D100">
        <v>0</v>
      </c>
      <c r="E100">
        <v>0</v>
      </c>
      <c r="F100">
        <v>277</v>
      </c>
      <c r="G100">
        <v>12664691</v>
      </c>
      <c r="H100">
        <v>88</v>
      </c>
      <c r="I100">
        <v>2885000</v>
      </c>
      <c r="J100">
        <v>0</v>
      </c>
      <c r="K100">
        <v>0</v>
      </c>
      <c r="L100">
        <v>70</v>
      </c>
      <c r="M100">
        <v>4298000</v>
      </c>
      <c r="N100">
        <v>1000000</v>
      </c>
      <c r="O100">
        <v>20847691</v>
      </c>
      <c r="P100" t="s">
        <v>5</v>
      </c>
      <c r="Q100" t="s">
        <v>6</v>
      </c>
      <c r="R100" t="s">
        <v>169</v>
      </c>
      <c r="S100" t="s">
        <v>170</v>
      </c>
      <c r="T100">
        <v>13450123.22580645</v>
      </c>
      <c r="U100">
        <v>9231714</v>
      </c>
      <c r="V100">
        <v>-4218409.2258064505</v>
      </c>
      <c r="W100">
        <v>-0.31363350022791492</v>
      </c>
      <c r="X100" t="s">
        <v>232</v>
      </c>
    </row>
    <row r="101" spans="1:24" x14ac:dyDescent="0.35">
      <c r="A101">
        <v>3300005260</v>
      </c>
      <c r="B101" t="s">
        <v>168</v>
      </c>
      <c r="C101" t="s">
        <v>168</v>
      </c>
      <c r="D101">
        <v>0</v>
      </c>
      <c r="E101">
        <v>0</v>
      </c>
      <c r="F101">
        <v>41</v>
      </c>
      <c r="G101">
        <v>1048356</v>
      </c>
      <c r="H101">
        <v>55</v>
      </c>
      <c r="I101">
        <v>1585000</v>
      </c>
      <c r="J101">
        <v>0</v>
      </c>
      <c r="K101">
        <v>0</v>
      </c>
      <c r="L101">
        <v>56</v>
      </c>
      <c r="M101">
        <v>1664400</v>
      </c>
      <c r="N101">
        <v>150000</v>
      </c>
      <c r="O101">
        <v>4447756</v>
      </c>
      <c r="P101" t="s">
        <v>5</v>
      </c>
      <c r="Q101" t="s">
        <v>9</v>
      </c>
      <c r="R101" t="s">
        <v>169</v>
      </c>
      <c r="S101" t="s">
        <v>170</v>
      </c>
      <c r="T101">
        <v>2869520</v>
      </c>
      <c r="U101">
        <v>3098795</v>
      </c>
      <c r="V101">
        <v>229275</v>
      </c>
      <c r="W101">
        <v>7.9900122668599582E-2</v>
      </c>
      <c r="X101" t="s">
        <v>228</v>
      </c>
    </row>
    <row r="102" spans="1:24" x14ac:dyDescent="0.35">
      <c r="A102">
        <v>3301074580</v>
      </c>
      <c r="B102" t="s">
        <v>168</v>
      </c>
      <c r="C102" t="s">
        <v>168</v>
      </c>
      <c r="D102">
        <v>0</v>
      </c>
      <c r="E102">
        <v>0</v>
      </c>
      <c r="F102">
        <v>15</v>
      </c>
      <c r="G102">
        <v>315484</v>
      </c>
      <c r="H102">
        <v>11</v>
      </c>
      <c r="I102">
        <v>260000</v>
      </c>
      <c r="J102">
        <v>0</v>
      </c>
      <c r="K102">
        <v>0</v>
      </c>
      <c r="L102">
        <v>6</v>
      </c>
      <c r="M102">
        <v>284400</v>
      </c>
      <c r="N102">
        <v>150000</v>
      </c>
      <c r="O102">
        <v>1009884</v>
      </c>
      <c r="P102" t="s">
        <v>5</v>
      </c>
      <c r="Q102" t="s">
        <v>13</v>
      </c>
      <c r="R102" t="s">
        <v>207</v>
      </c>
      <c r="S102" t="s">
        <v>170</v>
      </c>
      <c r="T102">
        <v>651538.06451612897</v>
      </c>
      <c r="U102">
        <v>957580</v>
      </c>
      <c r="V102">
        <v>306041.93548387103</v>
      </c>
      <c r="W102">
        <v>0.469722265131441</v>
      </c>
      <c r="X102" t="s">
        <v>252</v>
      </c>
    </row>
    <row r="103" spans="1:24" x14ac:dyDescent="0.35">
      <c r="A103">
        <v>3300011404</v>
      </c>
      <c r="B103" t="s">
        <v>168</v>
      </c>
      <c r="C103" t="s">
        <v>168</v>
      </c>
      <c r="D103">
        <v>0</v>
      </c>
      <c r="E103">
        <v>0</v>
      </c>
      <c r="F103">
        <v>4</v>
      </c>
      <c r="G103">
        <v>217898</v>
      </c>
      <c r="H103">
        <v>32</v>
      </c>
      <c r="I103">
        <v>560000</v>
      </c>
      <c r="J103">
        <v>0</v>
      </c>
      <c r="K103">
        <v>0</v>
      </c>
      <c r="L103">
        <v>10</v>
      </c>
      <c r="M103">
        <v>434000</v>
      </c>
      <c r="N103">
        <v>3237000</v>
      </c>
      <c r="O103">
        <v>4448898</v>
      </c>
      <c r="P103" t="s">
        <v>5</v>
      </c>
      <c r="Q103" t="s">
        <v>17</v>
      </c>
      <c r="R103" t="s">
        <v>169</v>
      </c>
      <c r="S103" t="s">
        <v>170</v>
      </c>
      <c r="T103">
        <v>2870256.7741935486</v>
      </c>
      <c r="U103">
        <v>2494400</v>
      </c>
      <c r="V103">
        <v>-375856.7741935486</v>
      </c>
      <c r="W103">
        <v>-0.13094883272217084</v>
      </c>
      <c r="X103" t="s">
        <v>253</v>
      </c>
    </row>
    <row r="104" spans="1:24" x14ac:dyDescent="0.35">
      <c r="A104">
        <v>6001128972</v>
      </c>
      <c r="B104" t="s">
        <v>168</v>
      </c>
      <c r="C104" t="s">
        <v>168</v>
      </c>
      <c r="D104">
        <v>0</v>
      </c>
      <c r="E104">
        <v>0</v>
      </c>
      <c r="F104">
        <v>192</v>
      </c>
      <c r="G104">
        <v>6232705</v>
      </c>
      <c r="H104">
        <v>120</v>
      </c>
      <c r="I104">
        <v>3815000</v>
      </c>
      <c r="J104">
        <v>0</v>
      </c>
      <c r="K104">
        <v>0</v>
      </c>
      <c r="L104">
        <v>52</v>
      </c>
      <c r="M104">
        <v>2238800</v>
      </c>
      <c r="N104">
        <v>300000</v>
      </c>
      <c r="O104">
        <v>12586505</v>
      </c>
      <c r="P104" t="s">
        <v>5</v>
      </c>
      <c r="Q104" t="s">
        <v>15</v>
      </c>
      <c r="R104" t="s">
        <v>169</v>
      </c>
      <c r="S104" t="s">
        <v>170</v>
      </c>
      <c r="T104">
        <v>8120325.8064516131</v>
      </c>
      <c r="U104">
        <v>9232432</v>
      </c>
      <c r="V104">
        <v>1112106.1935483869</v>
      </c>
      <c r="W104">
        <v>0.13695339572025755</v>
      </c>
      <c r="X104" t="s">
        <v>254</v>
      </c>
    </row>
    <row r="105" spans="1:24" x14ac:dyDescent="0.35">
      <c r="A105">
        <v>3300017661</v>
      </c>
      <c r="B105" t="s">
        <v>168</v>
      </c>
      <c r="C105" t="s">
        <v>168</v>
      </c>
      <c r="D105">
        <v>0</v>
      </c>
      <c r="E105">
        <v>0</v>
      </c>
      <c r="F105">
        <v>139</v>
      </c>
      <c r="G105">
        <v>5884626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513052</v>
      </c>
      <c r="N105">
        <v>4132500</v>
      </c>
      <c r="O105">
        <v>10530178</v>
      </c>
      <c r="P105" t="s">
        <v>5</v>
      </c>
      <c r="Q105" t="s">
        <v>6</v>
      </c>
      <c r="R105" t="s">
        <v>169</v>
      </c>
      <c r="S105" t="s">
        <v>170</v>
      </c>
      <c r="T105">
        <v>6793663.2258064523</v>
      </c>
      <c r="U105">
        <v>5907367</v>
      </c>
      <c r="V105">
        <v>-886296.22580645233</v>
      </c>
      <c r="W105">
        <v>-0.13045925244568524</v>
      </c>
      <c r="X105" t="s">
        <v>255</v>
      </c>
    </row>
    <row r="106" spans="1:24" x14ac:dyDescent="0.35">
      <c r="A106">
        <v>3301072684</v>
      </c>
      <c r="B106" t="s">
        <v>168</v>
      </c>
      <c r="C106" t="s">
        <v>168</v>
      </c>
      <c r="D106">
        <v>0</v>
      </c>
      <c r="E106">
        <v>0</v>
      </c>
      <c r="F106">
        <v>0</v>
      </c>
      <c r="G106">
        <v>0</v>
      </c>
      <c r="H106">
        <v>5</v>
      </c>
      <c r="I106">
        <v>10000</v>
      </c>
      <c r="J106">
        <v>0</v>
      </c>
      <c r="K106">
        <v>0</v>
      </c>
      <c r="L106">
        <v>0</v>
      </c>
      <c r="M106">
        <v>0</v>
      </c>
      <c r="N106">
        <v>2606500</v>
      </c>
      <c r="O106">
        <v>2616500</v>
      </c>
      <c r="P106" t="s">
        <v>5</v>
      </c>
      <c r="Q106" t="s">
        <v>7</v>
      </c>
      <c r="R106" t="s">
        <v>169</v>
      </c>
      <c r="S106" t="s">
        <v>170</v>
      </c>
      <c r="T106">
        <v>1688064.5161290322</v>
      </c>
      <c r="U106">
        <v>1787700</v>
      </c>
      <c r="V106">
        <v>99635.483870967757</v>
      </c>
      <c r="W106">
        <v>5.9023504681826822E-2</v>
      </c>
      <c r="X106" t="s">
        <v>203</v>
      </c>
    </row>
    <row r="107" spans="1:24" x14ac:dyDescent="0.35">
      <c r="A107">
        <v>3301065889</v>
      </c>
      <c r="B107" t="s">
        <v>168</v>
      </c>
      <c r="C107" t="s">
        <v>168</v>
      </c>
      <c r="D107">
        <v>0</v>
      </c>
      <c r="E107">
        <v>0</v>
      </c>
      <c r="F107">
        <v>26</v>
      </c>
      <c r="G107">
        <v>1189136</v>
      </c>
      <c r="H107">
        <v>11</v>
      </c>
      <c r="I107">
        <v>405000</v>
      </c>
      <c r="J107">
        <v>0</v>
      </c>
      <c r="K107">
        <v>0</v>
      </c>
      <c r="L107">
        <v>0</v>
      </c>
      <c r="M107">
        <v>0</v>
      </c>
      <c r="N107">
        <v>330000</v>
      </c>
      <c r="O107">
        <v>1924136</v>
      </c>
      <c r="P107" t="s">
        <v>5</v>
      </c>
      <c r="Q107" t="s">
        <v>12</v>
      </c>
      <c r="R107" t="s">
        <v>169</v>
      </c>
      <c r="S107" t="s">
        <v>170</v>
      </c>
      <c r="T107">
        <v>1241378.064516129</v>
      </c>
      <c r="U107">
        <v>1462589</v>
      </c>
      <c r="V107">
        <v>221210.93548387103</v>
      </c>
      <c r="W107">
        <v>0.17819787686525279</v>
      </c>
      <c r="X107" t="s">
        <v>256</v>
      </c>
    </row>
    <row r="108" spans="1:24" x14ac:dyDescent="0.35">
      <c r="A108">
        <v>3300015427</v>
      </c>
      <c r="B108" t="s">
        <v>168</v>
      </c>
      <c r="C108" t="s">
        <v>168</v>
      </c>
      <c r="D108">
        <v>0</v>
      </c>
      <c r="E108">
        <v>0</v>
      </c>
      <c r="F108">
        <v>214</v>
      </c>
      <c r="G108">
        <v>9620272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1255100</v>
      </c>
      <c r="O108">
        <v>10875372</v>
      </c>
      <c r="P108" t="s">
        <v>5</v>
      </c>
      <c r="Q108" t="s">
        <v>7</v>
      </c>
      <c r="R108" t="s">
        <v>169</v>
      </c>
      <c r="S108" t="s">
        <v>170</v>
      </c>
      <c r="T108">
        <v>7016369.0322580645</v>
      </c>
      <c r="U108">
        <v>8404816</v>
      </c>
      <c r="V108">
        <v>1388446.9677419355</v>
      </c>
      <c r="W108">
        <v>0.19788682171055849</v>
      </c>
      <c r="X108" t="s">
        <v>225</v>
      </c>
    </row>
    <row r="109" spans="1:24" x14ac:dyDescent="0.35">
      <c r="A109">
        <v>3301073473</v>
      </c>
      <c r="B109" t="s">
        <v>168</v>
      </c>
      <c r="C109" t="s">
        <v>168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5000</v>
      </c>
      <c r="J109">
        <v>0</v>
      </c>
      <c r="K109">
        <v>0</v>
      </c>
      <c r="L109">
        <v>0</v>
      </c>
      <c r="M109">
        <v>0</v>
      </c>
      <c r="N109">
        <v>330000</v>
      </c>
      <c r="O109">
        <v>335000</v>
      </c>
      <c r="P109" t="s">
        <v>5</v>
      </c>
      <c r="Q109" t="s">
        <v>12</v>
      </c>
      <c r="R109" t="s">
        <v>169</v>
      </c>
      <c r="S109" t="s">
        <v>170</v>
      </c>
      <c r="T109">
        <v>216129.03225806452</v>
      </c>
      <c r="U109">
        <v>680048</v>
      </c>
      <c r="V109">
        <v>463918.96774193551</v>
      </c>
      <c r="W109">
        <v>2.1464907462686567</v>
      </c>
      <c r="X109" t="s">
        <v>257</v>
      </c>
    </row>
    <row r="110" spans="1:24" x14ac:dyDescent="0.35">
      <c r="A110">
        <v>3301070301</v>
      </c>
      <c r="B110" t="s">
        <v>168</v>
      </c>
      <c r="C110" t="s">
        <v>168</v>
      </c>
      <c r="D110">
        <v>0</v>
      </c>
      <c r="E110">
        <v>0</v>
      </c>
      <c r="F110">
        <v>93</v>
      </c>
      <c r="G110">
        <v>3208902</v>
      </c>
      <c r="H110">
        <v>2</v>
      </c>
      <c r="I110">
        <v>60000</v>
      </c>
      <c r="J110">
        <v>0</v>
      </c>
      <c r="K110">
        <v>0</v>
      </c>
      <c r="L110">
        <v>0</v>
      </c>
      <c r="M110">
        <v>0</v>
      </c>
      <c r="N110">
        <v>300000</v>
      </c>
      <c r="O110">
        <v>3568902</v>
      </c>
      <c r="P110" t="s">
        <v>5</v>
      </c>
      <c r="Q110" t="s">
        <v>9</v>
      </c>
      <c r="R110" t="s">
        <v>169</v>
      </c>
      <c r="S110" t="s">
        <v>170</v>
      </c>
      <c r="T110">
        <v>2302517.4193548388</v>
      </c>
      <c r="U110">
        <v>2351849</v>
      </c>
      <c r="V110">
        <v>49331.580645161215</v>
      </c>
      <c r="W110">
        <v>2.1425062946530904E-2</v>
      </c>
      <c r="X110" t="s">
        <v>258</v>
      </c>
    </row>
    <row r="111" spans="1:24" x14ac:dyDescent="0.35">
      <c r="A111">
        <v>3300016608</v>
      </c>
      <c r="B111" t="s">
        <v>168</v>
      </c>
      <c r="C111" t="s">
        <v>168</v>
      </c>
      <c r="D111">
        <v>0</v>
      </c>
      <c r="E111">
        <v>0</v>
      </c>
      <c r="F111">
        <v>16</v>
      </c>
      <c r="G111">
        <v>634354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281700</v>
      </c>
      <c r="O111">
        <v>916054</v>
      </c>
      <c r="P111" t="s">
        <v>5</v>
      </c>
      <c r="Q111" t="s">
        <v>6</v>
      </c>
      <c r="R111" t="s">
        <v>169</v>
      </c>
      <c r="S111" t="s">
        <v>170</v>
      </c>
      <c r="T111">
        <v>591002.58064516133</v>
      </c>
      <c r="U111">
        <v>1131652</v>
      </c>
      <c r="V111">
        <v>540649.41935483867</v>
      </c>
      <c r="W111">
        <v>0.91480043752879192</v>
      </c>
      <c r="X111" t="s">
        <v>259</v>
      </c>
    </row>
    <row r="112" spans="1:24" x14ac:dyDescent="0.35">
      <c r="A112">
        <v>3301071717</v>
      </c>
      <c r="B112" t="s">
        <v>168</v>
      </c>
      <c r="C112" t="s">
        <v>168</v>
      </c>
      <c r="D112">
        <v>0</v>
      </c>
      <c r="E112">
        <v>0</v>
      </c>
      <c r="F112">
        <v>44</v>
      </c>
      <c r="G112">
        <v>1517952</v>
      </c>
      <c r="H112">
        <v>2</v>
      </c>
      <c r="I112">
        <v>80000</v>
      </c>
      <c r="J112">
        <v>0</v>
      </c>
      <c r="K112">
        <v>0</v>
      </c>
      <c r="L112">
        <v>0</v>
      </c>
      <c r="M112">
        <v>0</v>
      </c>
      <c r="N112">
        <v>30000</v>
      </c>
      <c r="O112">
        <v>1627952</v>
      </c>
      <c r="P112" t="s">
        <v>5</v>
      </c>
      <c r="Q112" t="s">
        <v>14</v>
      </c>
      <c r="R112" t="s">
        <v>169</v>
      </c>
      <c r="S112" t="s">
        <v>170</v>
      </c>
      <c r="T112">
        <v>1050291.6129032257</v>
      </c>
      <c r="U112">
        <v>614977</v>
      </c>
      <c r="V112">
        <v>-435314.6129032257</v>
      </c>
      <c r="W112">
        <v>-0.41447023622318102</v>
      </c>
      <c r="X112" t="s">
        <v>260</v>
      </c>
    </row>
    <row r="113" spans="1:24" x14ac:dyDescent="0.35">
      <c r="A113">
        <v>3301013087</v>
      </c>
      <c r="B113" t="s">
        <v>168</v>
      </c>
      <c r="C113" t="s">
        <v>168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327000</v>
      </c>
      <c r="O113">
        <v>327000</v>
      </c>
      <c r="P113" t="s">
        <v>5</v>
      </c>
      <c r="Q113" t="s">
        <v>6</v>
      </c>
      <c r="R113" t="s">
        <v>169</v>
      </c>
      <c r="S113" t="s">
        <v>170</v>
      </c>
      <c r="T113">
        <v>210967.74193548388</v>
      </c>
      <c r="U113">
        <v>290000</v>
      </c>
      <c r="V113">
        <v>79032.258064516122</v>
      </c>
      <c r="W113">
        <v>0.37461773700305812</v>
      </c>
      <c r="X113" t="s">
        <v>261</v>
      </c>
    </row>
    <row r="114" spans="1:24" x14ac:dyDescent="0.35">
      <c r="A114">
        <v>3300015396</v>
      </c>
      <c r="B114" t="s">
        <v>168</v>
      </c>
      <c r="C114" t="s">
        <v>168</v>
      </c>
      <c r="D114">
        <v>0</v>
      </c>
      <c r="E114">
        <v>0</v>
      </c>
      <c r="F114">
        <v>41</v>
      </c>
      <c r="G114">
        <v>1835633</v>
      </c>
      <c r="H114">
        <v>6</v>
      </c>
      <c r="I114">
        <v>600000</v>
      </c>
      <c r="J114">
        <v>0</v>
      </c>
      <c r="K114">
        <v>0</v>
      </c>
      <c r="L114">
        <v>0</v>
      </c>
      <c r="M114">
        <v>0</v>
      </c>
      <c r="N114">
        <v>1506800</v>
      </c>
      <c r="O114">
        <v>3942433</v>
      </c>
      <c r="P114" t="s">
        <v>5</v>
      </c>
      <c r="Q114" t="s">
        <v>8</v>
      </c>
      <c r="R114" t="s">
        <v>169</v>
      </c>
      <c r="S114" t="s">
        <v>170</v>
      </c>
      <c r="T114">
        <v>2543505.1612903229</v>
      </c>
      <c r="U114">
        <v>2205058</v>
      </c>
      <c r="V114">
        <v>-338447.1612903229</v>
      </c>
      <c r="W114">
        <v>-0.13306328858347127</v>
      </c>
      <c r="X114" t="s">
        <v>262</v>
      </c>
    </row>
    <row r="115" spans="1:24" x14ac:dyDescent="0.35">
      <c r="A115">
        <v>3301006671</v>
      </c>
      <c r="B115" t="s">
        <v>168</v>
      </c>
      <c r="C115" t="s">
        <v>168</v>
      </c>
      <c r="D115">
        <v>0</v>
      </c>
      <c r="E115">
        <v>0</v>
      </c>
      <c r="F115">
        <v>31</v>
      </c>
      <c r="G115">
        <v>1434066</v>
      </c>
      <c r="H115">
        <v>26</v>
      </c>
      <c r="I115">
        <v>1010000</v>
      </c>
      <c r="J115">
        <v>0</v>
      </c>
      <c r="K115">
        <v>0</v>
      </c>
      <c r="L115">
        <v>0</v>
      </c>
      <c r="M115">
        <v>0</v>
      </c>
      <c r="N115">
        <v>167000</v>
      </c>
      <c r="O115">
        <v>2611066</v>
      </c>
      <c r="P115" t="s">
        <v>5</v>
      </c>
      <c r="Q115" t="s">
        <v>10</v>
      </c>
      <c r="R115" t="s">
        <v>169</v>
      </c>
      <c r="S115" t="s">
        <v>170</v>
      </c>
      <c r="T115">
        <v>1684558.7096774194</v>
      </c>
      <c r="U115">
        <v>2322862</v>
      </c>
      <c r="V115">
        <v>638303.29032258061</v>
      </c>
      <c r="W115">
        <v>0.37891424422055975</v>
      </c>
      <c r="X115" t="s">
        <v>223</v>
      </c>
    </row>
    <row r="116" spans="1:24" x14ac:dyDescent="0.35">
      <c r="A116">
        <v>3300008661</v>
      </c>
      <c r="B116" t="s">
        <v>168</v>
      </c>
      <c r="C116" t="s">
        <v>168</v>
      </c>
      <c r="D116">
        <v>0</v>
      </c>
      <c r="E116">
        <v>0</v>
      </c>
      <c r="F116">
        <v>62</v>
      </c>
      <c r="G116">
        <v>2631537</v>
      </c>
      <c r="H116">
        <v>11</v>
      </c>
      <c r="I116">
        <v>220000</v>
      </c>
      <c r="J116">
        <v>0</v>
      </c>
      <c r="K116">
        <v>0</v>
      </c>
      <c r="L116">
        <v>0</v>
      </c>
      <c r="M116">
        <v>0</v>
      </c>
      <c r="N116">
        <v>362000</v>
      </c>
      <c r="O116">
        <v>3213537</v>
      </c>
      <c r="P116" t="s">
        <v>5</v>
      </c>
      <c r="Q116" t="s">
        <v>12</v>
      </c>
      <c r="R116" t="s">
        <v>169</v>
      </c>
      <c r="S116" t="s">
        <v>170</v>
      </c>
      <c r="T116">
        <v>2073249.6774193549</v>
      </c>
      <c r="U116">
        <v>2871509</v>
      </c>
      <c r="V116">
        <v>798259.32258064509</v>
      </c>
      <c r="W116">
        <v>0.38502807031629005</v>
      </c>
      <c r="X116" t="s">
        <v>206</v>
      </c>
    </row>
    <row r="117" spans="1:24" x14ac:dyDescent="0.35">
      <c r="A117">
        <v>3301007141</v>
      </c>
      <c r="B117" t="s">
        <v>168</v>
      </c>
      <c r="C117" t="s">
        <v>168</v>
      </c>
      <c r="D117">
        <v>0</v>
      </c>
      <c r="E117">
        <v>0</v>
      </c>
      <c r="F117">
        <v>0</v>
      </c>
      <c r="G117">
        <v>0</v>
      </c>
      <c r="H117">
        <v>27</v>
      </c>
      <c r="I117">
        <v>910000</v>
      </c>
      <c r="J117">
        <v>0</v>
      </c>
      <c r="K117">
        <v>0</v>
      </c>
      <c r="L117">
        <v>0</v>
      </c>
      <c r="M117">
        <v>0</v>
      </c>
      <c r="N117">
        <v>190000</v>
      </c>
      <c r="O117">
        <v>1100000</v>
      </c>
      <c r="P117" t="s">
        <v>5</v>
      </c>
      <c r="Q117" t="s">
        <v>11</v>
      </c>
      <c r="R117" t="s">
        <v>169</v>
      </c>
      <c r="S117" t="s">
        <v>170</v>
      </c>
      <c r="T117">
        <v>709677.41935483867</v>
      </c>
      <c r="U117">
        <v>429000</v>
      </c>
      <c r="V117">
        <v>-280677.41935483867</v>
      </c>
      <c r="W117">
        <v>-0.39549999999999996</v>
      </c>
      <c r="X117" t="s">
        <v>263</v>
      </c>
    </row>
    <row r="118" spans="1:24" x14ac:dyDescent="0.35">
      <c r="A118">
        <v>3300020221</v>
      </c>
      <c r="B118" t="s">
        <v>168</v>
      </c>
      <c r="C118" t="s">
        <v>168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678700</v>
      </c>
      <c r="O118">
        <v>678700</v>
      </c>
      <c r="P118" t="s">
        <v>5</v>
      </c>
      <c r="Q118" t="s">
        <v>6</v>
      </c>
      <c r="R118" t="s">
        <v>169</v>
      </c>
      <c r="S118" t="s">
        <v>170</v>
      </c>
      <c r="T118">
        <v>437870.96774193546</v>
      </c>
      <c r="U118">
        <v>278600</v>
      </c>
      <c r="V118">
        <v>-159270.96774193546</v>
      </c>
      <c r="W118">
        <v>-0.36373950198909677</v>
      </c>
      <c r="X118" t="s">
        <v>245</v>
      </c>
    </row>
    <row r="119" spans="1:24" x14ac:dyDescent="0.35">
      <c r="A119">
        <v>3301039587</v>
      </c>
      <c r="B119" t="s">
        <v>168</v>
      </c>
      <c r="C119" t="s">
        <v>168</v>
      </c>
      <c r="D119">
        <v>0</v>
      </c>
      <c r="E119">
        <v>0</v>
      </c>
      <c r="F119">
        <v>168</v>
      </c>
      <c r="G119">
        <v>8588427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410000</v>
      </c>
      <c r="O119">
        <v>8998427</v>
      </c>
      <c r="P119" t="s">
        <v>5</v>
      </c>
      <c r="Q119" t="s">
        <v>15</v>
      </c>
      <c r="R119" t="s">
        <v>169</v>
      </c>
      <c r="S119" t="s">
        <v>170</v>
      </c>
      <c r="T119">
        <v>5805436.7741935477</v>
      </c>
      <c r="U119">
        <v>6047843</v>
      </c>
      <c r="V119">
        <v>242406.22580645233</v>
      </c>
      <c r="W119">
        <v>4.1755036741421669E-2</v>
      </c>
      <c r="X119" t="s">
        <v>179</v>
      </c>
    </row>
    <row r="120" spans="1:24" x14ac:dyDescent="0.35">
      <c r="A120">
        <v>3301014544</v>
      </c>
      <c r="B120" t="s">
        <v>168</v>
      </c>
      <c r="C120" t="s">
        <v>168</v>
      </c>
      <c r="D120">
        <v>0</v>
      </c>
      <c r="E120">
        <v>0</v>
      </c>
      <c r="F120">
        <v>89</v>
      </c>
      <c r="G120">
        <v>3508794</v>
      </c>
      <c r="H120">
        <v>6</v>
      </c>
      <c r="I120">
        <v>190000</v>
      </c>
      <c r="J120">
        <v>0</v>
      </c>
      <c r="K120">
        <v>0</v>
      </c>
      <c r="L120">
        <v>0</v>
      </c>
      <c r="M120">
        <v>0</v>
      </c>
      <c r="N120">
        <v>342000</v>
      </c>
      <c r="O120">
        <v>4040794</v>
      </c>
      <c r="P120" t="s">
        <v>5</v>
      </c>
      <c r="Q120" t="s">
        <v>8</v>
      </c>
      <c r="R120" t="s">
        <v>169</v>
      </c>
      <c r="S120" t="s">
        <v>170</v>
      </c>
      <c r="T120">
        <v>2606963.8709677421</v>
      </c>
      <c r="U120">
        <v>3667202</v>
      </c>
      <c r="V120">
        <v>1060238.1290322579</v>
      </c>
      <c r="W120">
        <v>0.40669460012066927</v>
      </c>
      <c r="X120" t="s">
        <v>264</v>
      </c>
    </row>
    <row r="121" spans="1:24" x14ac:dyDescent="0.35">
      <c r="A121">
        <v>3301065978</v>
      </c>
      <c r="B121" t="s">
        <v>168</v>
      </c>
      <c r="C121" t="s">
        <v>168</v>
      </c>
      <c r="D121">
        <v>0</v>
      </c>
      <c r="E121">
        <v>0</v>
      </c>
      <c r="F121">
        <v>128</v>
      </c>
      <c r="G121">
        <v>4306923</v>
      </c>
      <c r="H121">
        <v>2</v>
      </c>
      <c r="I121">
        <v>10000</v>
      </c>
      <c r="J121">
        <v>0</v>
      </c>
      <c r="K121">
        <v>0</v>
      </c>
      <c r="L121">
        <v>40</v>
      </c>
      <c r="M121">
        <v>1636000</v>
      </c>
      <c r="N121">
        <v>5323000</v>
      </c>
      <c r="O121">
        <v>11275923</v>
      </c>
      <c r="P121" t="s">
        <v>5</v>
      </c>
      <c r="Q121" t="s">
        <v>16</v>
      </c>
      <c r="R121" t="s">
        <v>169</v>
      </c>
      <c r="S121" t="s">
        <v>170</v>
      </c>
      <c r="T121">
        <v>7274789.0322580645</v>
      </c>
      <c r="U121">
        <v>3531199</v>
      </c>
      <c r="V121">
        <v>-3743590.0322580645</v>
      </c>
      <c r="W121">
        <v>-0.51459774512472278</v>
      </c>
      <c r="X121" t="s">
        <v>265</v>
      </c>
    </row>
    <row r="122" spans="1:24" x14ac:dyDescent="0.35">
      <c r="A122">
        <v>6001136460</v>
      </c>
      <c r="B122" t="s">
        <v>168</v>
      </c>
      <c r="C122" t="s">
        <v>168</v>
      </c>
      <c r="D122">
        <v>0</v>
      </c>
      <c r="E122">
        <v>0</v>
      </c>
      <c r="F122">
        <v>3</v>
      </c>
      <c r="G122">
        <v>43996</v>
      </c>
      <c r="H122">
        <v>8</v>
      </c>
      <c r="I122">
        <v>335000</v>
      </c>
      <c r="J122">
        <v>0</v>
      </c>
      <c r="K122">
        <v>0</v>
      </c>
      <c r="L122">
        <v>2</v>
      </c>
      <c r="M122">
        <v>154800</v>
      </c>
      <c r="N122">
        <v>117000</v>
      </c>
      <c r="O122">
        <v>650796</v>
      </c>
      <c r="P122" t="s">
        <v>5</v>
      </c>
      <c r="Q122" t="s">
        <v>14</v>
      </c>
      <c r="R122" t="s">
        <v>169</v>
      </c>
      <c r="S122" t="s">
        <v>170</v>
      </c>
      <c r="T122">
        <v>419868.38709677418</v>
      </c>
      <c r="U122">
        <v>8998</v>
      </c>
      <c r="V122">
        <v>-410870.38709677418</v>
      </c>
      <c r="W122">
        <v>-0.97856947491994417</v>
      </c>
      <c r="X122" t="s">
        <v>208</v>
      </c>
    </row>
    <row r="123" spans="1:24" x14ac:dyDescent="0.35">
      <c r="A123">
        <v>3300005009</v>
      </c>
      <c r="B123" t="s">
        <v>168</v>
      </c>
      <c r="C123" t="s">
        <v>168</v>
      </c>
      <c r="D123">
        <v>0</v>
      </c>
      <c r="E123">
        <v>0</v>
      </c>
      <c r="F123">
        <v>1</v>
      </c>
      <c r="G123">
        <v>20999</v>
      </c>
      <c r="H123">
        <v>12</v>
      </c>
      <c r="I123">
        <v>320000</v>
      </c>
      <c r="J123">
        <v>0</v>
      </c>
      <c r="K123">
        <v>0</v>
      </c>
      <c r="L123">
        <v>1</v>
      </c>
      <c r="M123">
        <v>52400</v>
      </c>
      <c r="N123">
        <v>686000</v>
      </c>
      <c r="O123">
        <v>1079399</v>
      </c>
      <c r="P123" t="s">
        <v>5</v>
      </c>
      <c r="Q123" t="s">
        <v>14</v>
      </c>
      <c r="R123" t="s">
        <v>207</v>
      </c>
      <c r="S123" t="s">
        <v>170</v>
      </c>
      <c r="T123">
        <v>696386.45161290315</v>
      </c>
      <c r="U123">
        <v>624499</v>
      </c>
      <c r="V123">
        <v>-71887.451612903154</v>
      </c>
      <c r="W123">
        <v>-0.10322925072192946</v>
      </c>
      <c r="X123" t="s">
        <v>266</v>
      </c>
    </row>
    <row r="124" spans="1:24" x14ac:dyDescent="0.35">
      <c r="A124">
        <v>3300019911</v>
      </c>
      <c r="B124" t="s">
        <v>168</v>
      </c>
      <c r="C124" t="s">
        <v>168</v>
      </c>
      <c r="D124">
        <v>0</v>
      </c>
      <c r="E124">
        <v>0</v>
      </c>
      <c r="F124">
        <v>424</v>
      </c>
      <c r="G124">
        <v>13020889</v>
      </c>
      <c r="H124">
        <v>12</v>
      </c>
      <c r="I124">
        <v>885000</v>
      </c>
      <c r="J124">
        <v>0</v>
      </c>
      <c r="K124">
        <v>0</v>
      </c>
      <c r="L124">
        <v>2</v>
      </c>
      <c r="M124">
        <v>581000</v>
      </c>
      <c r="N124">
        <v>164000</v>
      </c>
      <c r="O124">
        <v>14650889</v>
      </c>
      <c r="P124" t="s">
        <v>5</v>
      </c>
      <c r="Q124" t="s">
        <v>9</v>
      </c>
      <c r="R124" t="s">
        <v>169</v>
      </c>
      <c r="S124" t="s">
        <v>170</v>
      </c>
      <c r="T124">
        <v>9452186.4516129028</v>
      </c>
      <c r="U124">
        <v>9006826</v>
      </c>
      <c r="V124">
        <v>-445360.45161290281</v>
      </c>
      <c r="W124">
        <v>-4.7117188588351122E-2</v>
      </c>
      <c r="X124" t="s">
        <v>267</v>
      </c>
    </row>
    <row r="125" spans="1:24" x14ac:dyDescent="0.35">
      <c r="A125">
        <v>3301054634</v>
      </c>
      <c r="B125" t="s">
        <v>168</v>
      </c>
      <c r="C125" t="s">
        <v>168</v>
      </c>
      <c r="D125">
        <v>0</v>
      </c>
      <c r="E125">
        <v>0</v>
      </c>
      <c r="F125">
        <v>237</v>
      </c>
      <c r="G125">
        <v>8456028</v>
      </c>
      <c r="H125">
        <v>80</v>
      </c>
      <c r="I125">
        <v>4105000</v>
      </c>
      <c r="J125">
        <v>0</v>
      </c>
      <c r="K125">
        <v>0</v>
      </c>
      <c r="L125">
        <v>54</v>
      </c>
      <c r="M125">
        <v>2369600</v>
      </c>
      <c r="N125">
        <v>30000</v>
      </c>
      <c r="O125">
        <v>14960628</v>
      </c>
      <c r="P125" t="s">
        <v>5</v>
      </c>
      <c r="Q125" t="s">
        <v>14</v>
      </c>
      <c r="R125" t="s">
        <v>169</v>
      </c>
      <c r="S125" t="s">
        <v>170</v>
      </c>
      <c r="T125">
        <v>9652018.064516129</v>
      </c>
      <c r="U125">
        <v>10288708</v>
      </c>
      <c r="V125">
        <v>636689.93548387103</v>
      </c>
      <c r="W125">
        <v>6.5964436787011804E-2</v>
      </c>
      <c r="X125" t="s">
        <v>268</v>
      </c>
    </row>
    <row r="126" spans="1:24" x14ac:dyDescent="0.35">
      <c r="A126">
        <v>3300008402</v>
      </c>
      <c r="B126" t="s">
        <v>168</v>
      </c>
      <c r="C126" t="s">
        <v>168</v>
      </c>
      <c r="D126">
        <v>0</v>
      </c>
      <c r="E126">
        <v>0</v>
      </c>
      <c r="F126">
        <v>113</v>
      </c>
      <c r="G126">
        <v>3966280</v>
      </c>
      <c r="H126">
        <v>111</v>
      </c>
      <c r="I126">
        <v>3835000</v>
      </c>
      <c r="J126">
        <v>0</v>
      </c>
      <c r="K126">
        <v>0</v>
      </c>
      <c r="L126">
        <v>25</v>
      </c>
      <c r="M126">
        <v>1520000</v>
      </c>
      <c r="N126">
        <v>202000</v>
      </c>
      <c r="O126">
        <v>9523280</v>
      </c>
      <c r="P126" t="s">
        <v>5</v>
      </c>
      <c r="Q126" t="s">
        <v>9</v>
      </c>
      <c r="R126" t="s">
        <v>169</v>
      </c>
      <c r="S126" t="s">
        <v>170</v>
      </c>
      <c r="T126">
        <v>6144051.6129032252</v>
      </c>
      <c r="U126">
        <v>6986098</v>
      </c>
      <c r="V126">
        <v>842046.38709677476</v>
      </c>
      <c r="W126">
        <v>0.13705066951722533</v>
      </c>
      <c r="X126" t="s">
        <v>224</v>
      </c>
    </row>
    <row r="127" spans="1:24" x14ac:dyDescent="0.35">
      <c r="A127">
        <v>3301000511</v>
      </c>
      <c r="B127" t="s">
        <v>168</v>
      </c>
      <c r="C127" t="s">
        <v>168</v>
      </c>
      <c r="D127">
        <v>0</v>
      </c>
      <c r="E127">
        <v>0</v>
      </c>
      <c r="F127">
        <v>327</v>
      </c>
      <c r="G127">
        <v>13760458</v>
      </c>
      <c r="H127">
        <v>83</v>
      </c>
      <c r="I127">
        <v>3302000</v>
      </c>
      <c r="J127">
        <v>0</v>
      </c>
      <c r="K127">
        <v>0</v>
      </c>
      <c r="L127">
        <v>12</v>
      </c>
      <c r="M127">
        <v>1148800</v>
      </c>
      <c r="N127">
        <v>2932000</v>
      </c>
      <c r="O127">
        <v>21143258</v>
      </c>
      <c r="P127" t="s">
        <v>5</v>
      </c>
      <c r="Q127" t="s">
        <v>17</v>
      </c>
      <c r="R127" t="s">
        <v>169</v>
      </c>
      <c r="S127" t="s">
        <v>170</v>
      </c>
      <c r="T127">
        <v>13640811.612903226</v>
      </c>
      <c r="U127">
        <v>11204976</v>
      </c>
      <c r="V127">
        <v>-2435835.6129032262</v>
      </c>
      <c r="W127">
        <v>-0.17856969819883006</v>
      </c>
      <c r="X127" t="s">
        <v>269</v>
      </c>
    </row>
    <row r="128" spans="1:24" x14ac:dyDescent="0.35">
      <c r="A128">
        <v>3301040762</v>
      </c>
      <c r="B128" t="s">
        <v>168</v>
      </c>
      <c r="C128" t="s">
        <v>168</v>
      </c>
      <c r="D128">
        <v>0</v>
      </c>
      <c r="E128">
        <v>0</v>
      </c>
      <c r="F128">
        <v>56</v>
      </c>
      <c r="G128">
        <v>3272639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150000</v>
      </c>
      <c r="O128">
        <v>3422639</v>
      </c>
      <c r="P128" t="s">
        <v>5</v>
      </c>
      <c r="Q128" t="s">
        <v>13</v>
      </c>
      <c r="R128" t="s">
        <v>169</v>
      </c>
      <c r="S128" t="s">
        <v>170</v>
      </c>
      <c r="T128">
        <v>2208154.1935483869</v>
      </c>
      <c r="U128">
        <v>2223464</v>
      </c>
      <c r="V128">
        <v>15309.806451613083</v>
      </c>
      <c r="W128">
        <v>6.9333049731508112E-3</v>
      </c>
      <c r="X128" t="s">
        <v>242</v>
      </c>
    </row>
    <row r="129" spans="1:24" x14ac:dyDescent="0.35">
      <c r="A129">
        <v>3301067595</v>
      </c>
      <c r="B129" t="s">
        <v>168</v>
      </c>
      <c r="C129" t="s">
        <v>168</v>
      </c>
      <c r="D129">
        <v>0</v>
      </c>
      <c r="E129">
        <v>0</v>
      </c>
      <c r="F129">
        <v>30</v>
      </c>
      <c r="G129">
        <v>788467</v>
      </c>
      <c r="H129">
        <v>11</v>
      </c>
      <c r="I129">
        <v>335000</v>
      </c>
      <c r="J129">
        <v>0</v>
      </c>
      <c r="K129">
        <v>0</v>
      </c>
      <c r="L129">
        <v>15</v>
      </c>
      <c r="M129">
        <v>1206000</v>
      </c>
      <c r="N129">
        <v>95000</v>
      </c>
      <c r="O129">
        <v>2424467</v>
      </c>
      <c r="P129" t="s">
        <v>5</v>
      </c>
      <c r="Q129" t="s">
        <v>9</v>
      </c>
      <c r="R129" t="s">
        <v>169</v>
      </c>
      <c r="S129" t="s">
        <v>170</v>
      </c>
      <c r="T129">
        <v>1564172.2580645161</v>
      </c>
      <c r="U129">
        <v>1763389</v>
      </c>
      <c r="V129">
        <v>199216.74193548388</v>
      </c>
      <c r="W129">
        <v>0.12736240584012903</v>
      </c>
      <c r="X129" t="s">
        <v>270</v>
      </c>
    </row>
    <row r="130" spans="1:24" x14ac:dyDescent="0.35">
      <c r="A130">
        <v>3300023248</v>
      </c>
      <c r="B130" t="s">
        <v>168</v>
      </c>
      <c r="C130" t="s">
        <v>168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2000</v>
      </c>
      <c r="J130">
        <v>0</v>
      </c>
      <c r="K130">
        <v>0</v>
      </c>
      <c r="L130">
        <v>0</v>
      </c>
      <c r="M130">
        <v>0</v>
      </c>
      <c r="N130">
        <v>330000</v>
      </c>
      <c r="O130">
        <v>332000</v>
      </c>
      <c r="P130" t="s">
        <v>5</v>
      </c>
      <c r="Q130" t="s">
        <v>12</v>
      </c>
      <c r="R130" t="s">
        <v>169</v>
      </c>
      <c r="S130" t="s">
        <v>170</v>
      </c>
      <c r="T130">
        <v>214193.54838709679</v>
      </c>
      <c r="U130">
        <v>455000</v>
      </c>
      <c r="V130">
        <v>240806.45161290321</v>
      </c>
      <c r="W130">
        <v>1.1242469879518069</v>
      </c>
      <c r="X130" t="s">
        <v>271</v>
      </c>
    </row>
    <row r="131" spans="1:24" x14ac:dyDescent="0.35">
      <c r="A131">
        <v>3300014639</v>
      </c>
      <c r="B131" t="s">
        <v>168</v>
      </c>
      <c r="C131" t="s">
        <v>168</v>
      </c>
      <c r="D131">
        <v>0</v>
      </c>
      <c r="E131">
        <v>0</v>
      </c>
      <c r="F131">
        <v>87</v>
      </c>
      <c r="G131">
        <v>2925421</v>
      </c>
      <c r="H131">
        <v>8</v>
      </c>
      <c r="I131">
        <v>210000</v>
      </c>
      <c r="J131">
        <v>0</v>
      </c>
      <c r="K131">
        <v>0</v>
      </c>
      <c r="L131">
        <v>1</v>
      </c>
      <c r="M131">
        <v>102400</v>
      </c>
      <c r="N131">
        <v>981100</v>
      </c>
      <c r="O131">
        <v>4218921</v>
      </c>
      <c r="P131" t="s">
        <v>5</v>
      </c>
      <c r="Q131" t="s">
        <v>7</v>
      </c>
      <c r="R131" t="s">
        <v>169</v>
      </c>
      <c r="S131" t="s">
        <v>170</v>
      </c>
      <c r="T131">
        <v>2721884.5161290322</v>
      </c>
      <c r="U131">
        <v>2579964</v>
      </c>
      <c r="V131">
        <v>-141920.51612903224</v>
      </c>
      <c r="W131">
        <v>-5.2140535459184956E-2</v>
      </c>
      <c r="X131" t="s">
        <v>225</v>
      </c>
    </row>
    <row r="132" spans="1:24" x14ac:dyDescent="0.35">
      <c r="A132">
        <v>3300014177</v>
      </c>
      <c r="B132" t="s">
        <v>168</v>
      </c>
      <c r="C132" t="s">
        <v>168</v>
      </c>
      <c r="D132">
        <v>0</v>
      </c>
      <c r="E132">
        <v>0</v>
      </c>
      <c r="F132">
        <v>0</v>
      </c>
      <c r="G132">
        <v>0</v>
      </c>
      <c r="H132">
        <v>5</v>
      </c>
      <c r="I132">
        <v>10000</v>
      </c>
      <c r="J132">
        <v>0</v>
      </c>
      <c r="K132">
        <v>0</v>
      </c>
      <c r="L132">
        <v>1</v>
      </c>
      <c r="M132">
        <v>22400</v>
      </c>
      <c r="N132">
        <v>939500</v>
      </c>
      <c r="O132">
        <v>971900</v>
      </c>
      <c r="P132" t="s">
        <v>5</v>
      </c>
      <c r="Q132" t="s">
        <v>7</v>
      </c>
      <c r="R132" t="s">
        <v>169</v>
      </c>
      <c r="S132" t="s">
        <v>170</v>
      </c>
      <c r="T132">
        <v>627032.25806451612</v>
      </c>
      <c r="U132">
        <v>921700</v>
      </c>
      <c r="V132">
        <v>294667.74193548388</v>
      </c>
      <c r="W132">
        <v>0.46994032307850597</v>
      </c>
      <c r="X132" t="s">
        <v>204</v>
      </c>
    </row>
    <row r="133" spans="1:24" x14ac:dyDescent="0.35">
      <c r="A133">
        <v>3301059376</v>
      </c>
      <c r="B133" t="s">
        <v>168</v>
      </c>
      <c r="C133" t="s">
        <v>168</v>
      </c>
      <c r="D133">
        <v>0</v>
      </c>
      <c r="E133">
        <v>0</v>
      </c>
      <c r="F133">
        <v>13</v>
      </c>
      <c r="G133">
        <v>1023387</v>
      </c>
      <c r="H133">
        <v>9</v>
      </c>
      <c r="I133">
        <v>245000</v>
      </c>
      <c r="J133">
        <v>0</v>
      </c>
      <c r="K133">
        <v>0</v>
      </c>
      <c r="L133">
        <v>6</v>
      </c>
      <c r="M133">
        <v>714400</v>
      </c>
      <c r="N133">
        <v>150000</v>
      </c>
      <c r="O133">
        <v>2132787</v>
      </c>
      <c r="P133" t="s">
        <v>5</v>
      </c>
      <c r="Q133" t="s">
        <v>10</v>
      </c>
      <c r="R133" t="s">
        <v>169</v>
      </c>
      <c r="S133" t="s">
        <v>170</v>
      </c>
      <c r="T133">
        <v>1375991.6129032257</v>
      </c>
      <c r="U133">
        <v>1068793</v>
      </c>
      <c r="V133">
        <v>-307198.6129032257</v>
      </c>
      <c r="W133">
        <v>-0.22325616669643988</v>
      </c>
      <c r="X133" t="s">
        <v>272</v>
      </c>
    </row>
    <row r="134" spans="1:24" x14ac:dyDescent="0.35">
      <c r="A134">
        <v>3300015911</v>
      </c>
      <c r="B134" t="s">
        <v>168</v>
      </c>
      <c r="C134" t="s">
        <v>168</v>
      </c>
      <c r="D134">
        <v>0</v>
      </c>
      <c r="E134">
        <v>0</v>
      </c>
      <c r="F134">
        <v>83</v>
      </c>
      <c r="G134">
        <v>5158082</v>
      </c>
      <c r="H134">
        <v>45</v>
      </c>
      <c r="I134">
        <v>2170000</v>
      </c>
      <c r="J134">
        <v>0</v>
      </c>
      <c r="K134">
        <v>0</v>
      </c>
      <c r="L134">
        <v>8</v>
      </c>
      <c r="M134">
        <v>639200</v>
      </c>
      <c r="N134">
        <v>1188000</v>
      </c>
      <c r="O134">
        <v>9155282</v>
      </c>
      <c r="P134" t="s">
        <v>5</v>
      </c>
      <c r="Q134" t="s">
        <v>8</v>
      </c>
      <c r="R134" t="s">
        <v>169</v>
      </c>
      <c r="S134" t="s">
        <v>170</v>
      </c>
      <c r="T134">
        <v>5906633.5483870972</v>
      </c>
      <c r="U134">
        <v>7358874</v>
      </c>
      <c r="V134">
        <v>1452240.4516129028</v>
      </c>
      <c r="W134">
        <v>0.24586601483165671</v>
      </c>
      <c r="X134" t="s">
        <v>227</v>
      </c>
    </row>
    <row r="135" spans="1:24" x14ac:dyDescent="0.35">
      <c r="A135">
        <v>3300014614</v>
      </c>
      <c r="B135" t="s">
        <v>168</v>
      </c>
      <c r="C135" t="s">
        <v>168</v>
      </c>
      <c r="D135">
        <v>0</v>
      </c>
      <c r="E135">
        <v>0</v>
      </c>
      <c r="F135">
        <v>5</v>
      </c>
      <c r="G135">
        <v>243792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342000</v>
      </c>
      <c r="O135">
        <v>585792</v>
      </c>
      <c r="P135" t="s">
        <v>5</v>
      </c>
      <c r="Q135" t="s">
        <v>8</v>
      </c>
      <c r="R135" t="s">
        <v>169</v>
      </c>
      <c r="S135" t="s">
        <v>170</v>
      </c>
      <c r="T135">
        <v>377930.32258064515</v>
      </c>
      <c r="U135">
        <v>1457384</v>
      </c>
      <c r="V135">
        <v>1079453.6774193549</v>
      </c>
      <c r="W135">
        <v>2.8562240522233147</v>
      </c>
      <c r="X135" t="s">
        <v>273</v>
      </c>
    </row>
    <row r="136" spans="1:24" x14ac:dyDescent="0.35">
      <c r="A136">
        <v>6001125067</v>
      </c>
      <c r="B136" t="s">
        <v>168</v>
      </c>
      <c r="C136" t="s">
        <v>168</v>
      </c>
      <c r="D136">
        <v>0</v>
      </c>
      <c r="E136">
        <v>0</v>
      </c>
      <c r="F136">
        <v>88</v>
      </c>
      <c r="G136">
        <v>2980431</v>
      </c>
      <c r="H136">
        <v>112</v>
      </c>
      <c r="I136">
        <v>3140000</v>
      </c>
      <c r="J136">
        <v>0</v>
      </c>
      <c r="K136">
        <v>0</v>
      </c>
      <c r="L136">
        <v>37</v>
      </c>
      <c r="M136">
        <v>4372390</v>
      </c>
      <c r="N136">
        <v>161000</v>
      </c>
      <c r="O136">
        <v>10653821</v>
      </c>
      <c r="P136" t="s">
        <v>5</v>
      </c>
      <c r="Q136" t="s">
        <v>13</v>
      </c>
      <c r="R136" t="s">
        <v>169</v>
      </c>
      <c r="S136" t="s">
        <v>170</v>
      </c>
      <c r="T136">
        <v>6873432.9032258056</v>
      </c>
      <c r="U136">
        <v>5108337</v>
      </c>
      <c r="V136">
        <v>-1765095.9032258056</v>
      </c>
      <c r="W136">
        <v>-0.25679975757054663</v>
      </c>
      <c r="X136" t="s">
        <v>274</v>
      </c>
    </row>
    <row r="137" spans="1:24" x14ac:dyDescent="0.35">
      <c r="A137">
        <v>3300024049</v>
      </c>
      <c r="B137" t="s">
        <v>168</v>
      </c>
      <c r="C137" t="s">
        <v>168</v>
      </c>
      <c r="D137">
        <v>0</v>
      </c>
      <c r="E137">
        <v>0</v>
      </c>
      <c r="F137">
        <v>14</v>
      </c>
      <c r="G137">
        <v>575947</v>
      </c>
      <c r="H137">
        <v>3</v>
      </c>
      <c r="I137">
        <v>85000</v>
      </c>
      <c r="J137">
        <v>0</v>
      </c>
      <c r="K137">
        <v>0</v>
      </c>
      <c r="L137">
        <v>0</v>
      </c>
      <c r="M137">
        <v>0</v>
      </c>
      <c r="N137">
        <v>303000</v>
      </c>
      <c r="O137">
        <v>963947</v>
      </c>
      <c r="P137" t="s">
        <v>5</v>
      </c>
      <c r="Q137" t="s">
        <v>12</v>
      </c>
      <c r="R137" t="s">
        <v>169</v>
      </c>
      <c r="S137" t="s">
        <v>170</v>
      </c>
      <c r="T137">
        <v>621901.29032258072</v>
      </c>
      <c r="U137">
        <v>1172952</v>
      </c>
      <c r="V137">
        <v>551050.70967741928</v>
      </c>
      <c r="W137">
        <v>0.88607423437180644</v>
      </c>
      <c r="X137" t="s">
        <v>189</v>
      </c>
    </row>
    <row r="138" spans="1:24" x14ac:dyDescent="0.35">
      <c r="A138">
        <v>3301005656</v>
      </c>
      <c r="B138" t="s">
        <v>168</v>
      </c>
      <c r="C138" t="s">
        <v>168</v>
      </c>
      <c r="D138">
        <v>0</v>
      </c>
      <c r="E138">
        <v>0</v>
      </c>
      <c r="F138">
        <v>15</v>
      </c>
      <c r="G138">
        <v>636985</v>
      </c>
      <c r="H138">
        <v>3</v>
      </c>
      <c r="I138">
        <v>52000</v>
      </c>
      <c r="J138">
        <v>0</v>
      </c>
      <c r="K138">
        <v>0</v>
      </c>
      <c r="L138">
        <v>3</v>
      </c>
      <c r="M138">
        <v>511950</v>
      </c>
      <c r="N138">
        <v>150000</v>
      </c>
      <c r="O138">
        <v>1350935</v>
      </c>
      <c r="P138" t="s">
        <v>5</v>
      </c>
      <c r="Q138" t="s">
        <v>9</v>
      </c>
      <c r="R138" t="s">
        <v>169</v>
      </c>
      <c r="S138" t="s">
        <v>170</v>
      </c>
      <c r="T138">
        <v>871570.96774193551</v>
      </c>
      <c r="U138">
        <v>896139</v>
      </c>
      <c r="V138">
        <v>24568.032258064486</v>
      </c>
      <c r="W138">
        <v>2.8188217789901104E-2</v>
      </c>
      <c r="X138" t="s">
        <v>228</v>
      </c>
    </row>
    <row r="139" spans="1:24" x14ac:dyDescent="0.35">
      <c r="A139">
        <v>3301068680</v>
      </c>
      <c r="B139" t="s">
        <v>168</v>
      </c>
      <c r="C139" t="s">
        <v>168</v>
      </c>
      <c r="D139">
        <v>0</v>
      </c>
      <c r="E139">
        <v>0</v>
      </c>
      <c r="F139">
        <v>16</v>
      </c>
      <c r="G139">
        <v>722982</v>
      </c>
      <c r="H139">
        <v>1</v>
      </c>
      <c r="I139">
        <v>10000</v>
      </c>
      <c r="J139">
        <v>0</v>
      </c>
      <c r="K139">
        <v>0</v>
      </c>
      <c r="L139">
        <v>3</v>
      </c>
      <c r="M139">
        <v>127200</v>
      </c>
      <c r="N139">
        <v>150000</v>
      </c>
      <c r="O139">
        <v>1010182</v>
      </c>
      <c r="P139" t="s">
        <v>5</v>
      </c>
      <c r="Q139" t="s">
        <v>9</v>
      </c>
      <c r="R139" t="s">
        <v>169</v>
      </c>
      <c r="S139" t="s">
        <v>170</v>
      </c>
      <c r="T139">
        <v>651730.32258064509</v>
      </c>
      <c r="U139">
        <v>507396</v>
      </c>
      <c r="V139">
        <v>-144334.32258064509</v>
      </c>
      <c r="W139">
        <v>-0.22146326107572689</v>
      </c>
      <c r="X139" t="s">
        <v>228</v>
      </c>
    </row>
    <row r="140" spans="1:24" x14ac:dyDescent="0.35">
      <c r="A140">
        <v>3300014494</v>
      </c>
      <c r="B140" t="s">
        <v>168</v>
      </c>
      <c r="C140" t="s">
        <v>168</v>
      </c>
      <c r="D140">
        <v>0</v>
      </c>
      <c r="E140">
        <v>0</v>
      </c>
      <c r="F140">
        <v>7</v>
      </c>
      <c r="G140">
        <v>202186</v>
      </c>
      <c r="H140">
        <v>1</v>
      </c>
      <c r="I140">
        <v>10000</v>
      </c>
      <c r="J140">
        <v>0</v>
      </c>
      <c r="K140">
        <v>0</v>
      </c>
      <c r="L140">
        <v>0</v>
      </c>
      <c r="M140">
        <v>0</v>
      </c>
      <c r="N140">
        <v>576700</v>
      </c>
      <c r="O140">
        <v>788886</v>
      </c>
      <c r="P140" t="s">
        <v>5</v>
      </c>
      <c r="Q140" t="s">
        <v>8</v>
      </c>
      <c r="R140" t="s">
        <v>169</v>
      </c>
      <c r="S140" t="s">
        <v>170</v>
      </c>
      <c r="T140">
        <v>508958.70967741933</v>
      </c>
      <c r="U140">
        <v>1413394</v>
      </c>
      <c r="V140">
        <v>904435.29032258061</v>
      </c>
      <c r="W140">
        <v>1.7770307750422751</v>
      </c>
      <c r="X140" t="s">
        <v>275</v>
      </c>
    </row>
    <row r="141" spans="1:24" x14ac:dyDescent="0.35">
      <c r="A141">
        <v>3300016509</v>
      </c>
      <c r="B141" t="s">
        <v>168</v>
      </c>
      <c r="C141" t="s">
        <v>168</v>
      </c>
      <c r="D141">
        <v>0</v>
      </c>
      <c r="E141">
        <v>0</v>
      </c>
      <c r="F141">
        <v>24</v>
      </c>
      <c r="G141">
        <v>930039</v>
      </c>
      <c r="H141">
        <v>16</v>
      </c>
      <c r="I141">
        <v>255000</v>
      </c>
      <c r="J141">
        <v>0</v>
      </c>
      <c r="K141">
        <v>0</v>
      </c>
      <c r="L141">
        <v>0</v>
      </c>
      <c r="M141">
        <v>0</v>
      </c>
      <c r="N141">
        <v>2767500</v>
      </c>
      <c r="O141">
        <v>3952539</v>
      </c>
      <c r="P141" t="s">
        <v>5</v>
      </c>
      <c r="Q141" t="s">
        <v>6</v>
      </c>
      <c r="R141" t="s">
        <v>169</v>
      </c>
      <c r="S141" t="s">
        <v>170</v>
      </c>
      <c r="T141">
        <v>2550025.1612903229</v>
      </c>
      <c r="U141">
        <v>1782461</v>
      </c>
      <c r="V141">
        <v>-767564.1612903229</v>
      </c>
      <c r="W141">
        <v>-0.30100258340271924</v>
      </c>
      <c r="X141" t="s">
        <v>276</v>
      </c>
    </row>
    <row r="142" spans="1:24" x14ac:dyDescent="0.35">
      <c r="A142">
        <v>3301027731</v>
      </c>
      <c r="B142" t="s">
        <v>168</v>
      </c>
      <c r="C142" t="s">
        <v>168</v>
      </c>
      <c r="D142">
        <v>0</v>
      </c>
      <c r="E142">
        <v>0</v>
      </c>
      <c r="F142">
        <v>34</v>
      </c>
      <c r="G142">
        <v>1070419</v>
      </c>
      <c r="H142">
        <v>5</v>
      </c>
      <c r="I142">
        <v>65000</v>
      </c>
      <c r="J142">
        <v>0</v>
      </c>
      <c r="K142">
        <v>0</v>
      </c>
      <c r="L142">
        <v>0</v>
      </c>
      <c r="M142">
        <v>0</v>
      </c>
      <c r="N142">
        <v>1462900</v>
      </c>
      <c r="O142">
        <v>2598319</v>
      </c>
      <c r="P142" t="s">
        <v>5</v>
      </c>
      <c r="Q142" t="s">
        <v>16</v>
      </c>
      <c r="R142" t="s">
        <v>169</v>
      </c>
      <c r="S142" t="s">
        <v>170</v>
      </c>
      <c r="T142">
        <v>1676334.8387096773</v>
      </c>
      <c r="U142">
        <v>1719246</v>
      </c>
      <c r="V142">
        <v>42911.161290322663</v>
      </c>
      <c r="W142">
        <v>2.5598204069631203E-2</v>
      </c>
      <c r="X142" t="s">
        <v>277</v>
      </c>
    </row>
    <row r="143" spans="1:24" x14ac:dyDescent="0.35">
      <c r="A143">
        <v>3300010202</v>
      </c>
      <c r="B143" t="s">
        <v>168</v>
      </c>
      <c r="C143" t="s">
        <v>168</v>
      </c>
      <c r="D143">
        <v>0</v>
      </c>
      <c r="E143">
        <v>0</v>
      </c>
      <c r="F143">
        <v>25</v>
      </c>
      <c r="G143">
        <v>1130331</v>
      </c>
      <c r="H143">
        <v>8</v>
      </c>
      <c r="I143">
        <v>330000</v>
      </c>
      <c r="J143">
        <v>0</v>
      </c>
      <c r="K143">
        <v>0</v>
      </c>
      <c r="L143">
        <v>8</v>
      </c>
      <c r="M143">
        <v>852122</v>
      </c>
      <c r="N143">
        <v>330000</v>
      </c>
      <c r="O143">
        <v>2642453</v>
      </c>
      <c r="P143" t="s">
        <v>5</v>
      </c>
      <c r="Q143" t="s">
        <v>12</v>
      </c>
      <c r="R143" t="s">
        <v>169</v>
      </c>
      <c r="S143" t="s">
        <v>170</v>
      </c>
      <c r="T143">
        <v>1704808.3870967743</v>
      </c>
      <c r="U143">
        <v>1516787</v>
      </c>
      <c r="V143">
        <v>-188021.3870967743</v>
      </c>
      <c r="W143">
        <v>-0.11028886795715953</v>
      </c>
      <c r="X143" t="s">
        <v>206</v>
      </c>
    </row>
    <row r="144" spans="1:24" x14ac:dyDescent="0.35">
      <c r="A144">
        <v>3301038995</v>
      </c>
      <c r="B144" t="s">
        <v>168</v>
      </c>
      <c r="C144" t="s">
        <v>168</v>
      </c>
      <c r="D144">
        <v>0</v>
      </c>
      <c r="E144">
        <v>0</v>
      </c>
      <c r="F144">
        <v>36</v>
      </c>
      <c r="G144">
        <v>1207149</v>
      </c>
      <c r="H144">
        <v>40</v>
      </c>
      <c r="I144">
        <v>780000</v>
      </c>
      <c r="J144">
        <v>0</v>
      </c>
      <c r="K144">
        <v>0</v>
      </c>
      <c r="L144">
        <v>33</v>
      </c>
      <c r="M144">
        <v>1309200</v>
      </c>
      <c r="N144">
        <v>2094000</v>
      </c>
      <c r="O144">
        <v>5390349</v>
      </c>
      <c r="P144" t="s">
        <v>5</v>
      </c>
      <c r="Q144" t="s">
        <v>17</v>
      </c>
      <c r="R144" t="s">
        <v>169</v>
      </c>
      <c r="S144" t="s">
        <v>170</v>
      </c>
      <c r="T144">
        <v>3477644.5161290322</v>
      </c>
      <c r="U144">
        <v>2485896</v>
      </c>
      <c r="V144">
        <v>-991748.51612903224</v>
      </c>
      <c r="W144">
        <v>-0.28517823242984819</v>
      </c>
      <c r="X144" t="s">
        <v>278</v>
      </c>
    </row>
    <row r="145" spans="1:24" x14ac:dyDescent="0.35">
      <c r="A145">
        <v>3300007270</v>
      </c>
      <c r="B145" t="s">
        <v>168</v>
      </c>
      <c r="C145" t="s">
        <v>168</v>
      </c>
      <c r="D145">
        <v>0</v>
      </c>
      <c r="E145">
        <v>0</v>
      </c>
      <c r="F145">
        <v>58</v>
      </c>
      <c r="G145">
        <v>1451435</v>
      </c>
      <c r="H145">
        <v>109</v>
      </c>
      <c r="I145">
        <v>2865000</v>
      </c>
      <c r="J145">
        <v>0</v>
      </c>
      <c r="K145">
        <v>0</v>
      </c>
      <c r="L145">
        <v>60</v>
      </c>
      <c r="M145">
        <v>4479150</v>
      </c>
      <c r="N145">
        <v>220000</v>
      </c>
      <c r="O145">
        <v>9015585</v>
      </c>
      <c r="P145" t="s">
        <v>5</v>
      </c>
      <c r="Q145" t="s">
        <v>10</v>
      </c>
      <c r="R145" t="s">
        <v>169</v>
      </c>
      <c r="S145" t="s">
        <v>170</v>
      </c>
      <c r="T145">
        <v>5816506.4516129028</v>
      </c>
      <c r="U145">
        <v>4573850</v>
      </c>
      <c r="V145">
        <v>-1242656.4516129028</v>
      </c>
      <c r="W145">
        <v>-0.21364309692604522</v>
      </c>
      <c r="X145" t="s">
        <v>241</v>
      </c>
    </row>
    <row r="146" spans="1:24" x14ac:dyDescent="0.35">
      <c r="A146">
        <v>3300011559</v>
      </c>
      <c r="B146" t="s">
        <v>168</v>
      </c>
      <c r="C146" t="s">
        <v>168</v>
      </c>
      <c r="D146">
        <v>0</v>
      </c>
      <c r="E146">
        <v>0</v>
      </c>
      <c r="F146">
        <v>15</v>
      </c>
      <c r="G146">
        <v>1078795</v>
      </c>
      <c r="H146">
        <v>1</v>
      </c>
      <c r="I146">
        <v>10000</v>
      </c>
      <c r="J146">
        <v>0</v>
      </c>
      <c r="K146">
        <v>0</v>
      </c>
      <c r="L146">
        <v>6</v>
      </c>
      <c r="M146">
        <v>2785850</v>
      </c>
      <c r="N146">
        <v>2333000</v>
      </c>
      <c r="O146">
        <v>6207645</v>
      </c>
      <c r="P146" t="s">
        <v>5</v>
      </c>
      <c r="Q146" t="s">
        <v>12</v>
      </c>
      <c r="R146" t="s">
        <v>169</v>
      </c>
      <c r="S146" t="s">
        <v>170</v>
      </c>
      <c r="T146">
        <v>4004932.2580645164</v>
      </c>
      <c r="U146">
        <v>5123148</v>
      </c>
      <c r="V146">
        <v>1118215.7419354836</v>
      </c>
      <c r="W146">
        <v>0.27920965196946668</v>
      </c>
      <c r="X146" t="s">
        <v>235</v>
      </c>
    </row>
    <row r="147" spans="1:24" x14ac:dyDescent="0.35">
      <c r="A147">
        <v>3301002161</v>
      </c>
      <c r="B147" t="s">
        <v>168</v>
      </c>
      <c r="C147" t="s">
        <v>168</v>
      </c>
      <c r="D147">
        <v>0</v>
      </c>
      <c r="E147">
        <v>0</v>
      </c>
      <c r="F147">
        <v>1</v>
      </c>
      <c r="G147">
        <v>23699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330000</v>
      </c>
      <c r="O147">
        <v>353699</v>
      </c>
      <c r="P147" t="s">
        <v>5</v>
      </c>
      <c r="Q147" t="s">
        <v>12</v>
      </c>
      <c r="R147" t="s">
        <v>169</v>
      </c>
      <c r="S147" t="s">
        <v>170</v>
      </c>
      <c r="T147">
        <v>228192.90322580643</v>
      </c>
      <c r="U147">
        <v>518900</v>
      </c>
      <c r="V147">
        <v>290707.09677419357</v>
      </c>
      <c r="W147">
        <v>1.2739532766561399</v>
      </c>
      <c r="X147" t="s">
        <v>279</v>
      </c>
    </row>
    <row r="148" spans="1:24" x14ac:dyDescent="0.35">
      <c r="A148">
        <v>3300002470</v>
      </c>
      <c r="B148" t="s">
        <v>168</v>
      </c>
      <c r="C148" t="s">
        <v>168</v>
      </c>
      <c r="D148">
        <v>0</v>
      </c>
      <c r="E148">
        <v>0</v>
      </c>
      <c r="F148">
        <v>140</v>
      </c>
      <c r="G148">
        <v>4904683</v>
      </c>
      <c r="H148">
        <v>32</v>
      </c>
      <c r="I148">
        <v>2050000</v>
      </c>
      <c r="J148">
        <v>0</v>
      </c>
      <c r="K148">
        <v>0</v>
      </c>
      <c r="L148">
        <v>2</v>
      </c>
      <c r="M148">
        <v>104800</v>
      </c>
      <c r="N148">
        <v>196000</v>
      </c>
      <c r="O148">
        <v>7255483</v>
      </c>
      <c r="P148" t="s">
        <v>5</v>
      </c>
      <c r="Q148" t="s">
        <v>13</v>
      </c>
      <c r="R148" t="s">
        <v>169</v>
      </c>
      <c r="S148" t="s">
        <v>170</v>
      </c>
      <c r="T148">
        <v>4680956.7741935486</v>
      </c>
      <c r="U148">
        <v>4679092</v>
      </c>
      <c r="V148">
        <v>-1864.7741935485974</v>
      </c>
      <c r="W148">
        <v>-3.9837458098934686E-4</v>
      </c>
      <c r="X148" t="s">
        <v>280</v>
      </c>
    </row>
    <row r="149" spans="1:24" x14ac:dyDescent="0.35">
      <c r="A149">
        <v>3301064069</v>
      </c>
      <c r="B149" t="s">
        <v>168</v>
      </c>
      <c r="C149" t="s">
        <v>168</v>
      </c>
      <c r="D149">
        <v>0</v>
      </c>
      <c r="E149">
        <v>0</v>
      </c>
      <c r="F149">
        <v>169</v>
      </c>
      <c r="G149">
        <v>5686412</v>
      </c>
      <c r="H149">
        <v>77</v>
      </c>
      <c r="I149">
        <v>2900000</v>
      </c>
      <c r="J149">
        <v>0</v>
      </c>
      <c r="K149">
        <v>0</v>
      </c>
      <c r="L149">
        <v>42</v>
      </c>
      <c r="M149">
        <v>1980800</v>
      </c>
      <c r="N149">
        <v>150000</v>
      </c>
      <c r="O149">
        <v>10717212</v>
      </c>
      <c r="P149" t="s">
        <v>5</v>
      </c>
      <c r="Q149" t="s">
        <v>15</v>
      </c>
      <c r="R149" t="s">
        <v>169</v>
      </c>
      <c r="S149" t="s">
        <v>170</v>
      </c>
      <c r="T149">
        <v>6914330.3225806449</v>
      </c>
      <c r="U149">
        <v>8598350</v>
      </c>
      <c r="V149">
        <v>1684019.6774193551</v>
      </c>
      <c r="W149">
        <v>0.24355499359348309</v>
      </c>
      <c r="X149" t="s">
        <v>179</v>
      </c>
    </row>
    <row r="150" spans="1:24" x14ac:dyDescent="0.35">
      <c r="A150">
        <v>3300005221</v>
      </c>
      <c r="B150" t="s">
        <v>168</v>
      </c>
      <c r="C150" t="s">
        <v>168</v>
      </c>
      <c r="D150">
        <v>0</v>
      </c>
      <c r="E150">
        <v>0</v>
      </c>
      <c r="F150">
        <v>6</v>
      </c>
      <c r="G150">
        <v>213493</v>
      </c>
      <c r="H150">
        <v>16</v>
      </c>
      <c r="I150">
        <v>275000</v>
      </c>
      <c r="J150">
        <v>0</v>
      </c>
      <c r="K150">
        <v>0</v>
      </c>
      <c r="L150">
        <v>7</v>
      </c>
      <c r="M150">
        <v>336800</v>
      </c>
      <c r="N150">
        <v>652000</v>
      </c>
      <c r="O150">
        <v>1477293</v>
      </c>
      <c r="P150" t="s">
        <v>5</v>
      </c>
      <c r="Q150" t="s">
        <v>9</v>
      </c>
      <c r="R150" t="s">
        <v>169</v>
      </c>
      <c r="S150" t="s">
        <v>170</v>
      </c>
      <c r="T150">
        <v>953092.25806451612</v>
      </c>
      <c r="U150">
        <v>720391</v>
      </c>
      <c r="V150">
        <v>-232701.25806451612</v>
      </c>
      <c r="W150">
        <v>-0.24415396945629608</v>
      </c>
      <c r="X150" t="s">
        <v>281</v>
      </c>
    </row>
    <row r="151" spans="1:24" x14ac:dyDescent="0.35">
      <c r="A151">
        <v>3301052788</v>
      </c>
      <c r="B151" t="s">
        <v>168</v>
      </c>
      <c r="C151" t="s">
        <v>168</v>
      </c>
      <c r="D151">
        <v>0</v>
      </c>
      <c r="E151">
        <v>0</v>
      </c>
      <c r="F151">
        <v>79</v>
      </c>
      <c r="G151">
        <v>3415396</v>
      </c>
      <c r="H151">
        <v>1</v>
      </c>
      <c r="I151">
        <v>40000</v>
      </c>
      <c r="J151">
        <v>0</v>
      </c>
      <c r="K151">
        <v>0</v>
      </c>
      <c r="L151">
        <v>0</v>
      </c>
      <c r="M151">
        <v>0</v>
      </c>
      <c r="N151">
        <v>420000</v>
      </c>
      <c r="O151">
        <v>3875396</v>
      </c>
      <c r="P151" t="s">
        <v>5</v>
      </c>
      <c r="Q151" t="s">
        <v>17</v>
      </c>
      <c r="R151" t="s">
        <v>169</v>
      </c>
      <c r="S151" t="s">
        <v>170</v>
      </c>
      <c r="T151">
        <v>2500255.4838709678</v>
      </c>
      <c r="U151">
        <v>2572230</v>
      </c>
      <c r="V151">
        <v>71974.516129032243</v>
      </c>
      <c r="W151">
        <v>2.8786864619770425E-2</v>
      </c>
      <c r="X151" t="s">
        <v>185</v>
      </c>
    </row>
    <row r="152" spans="1:24" x14ac:dyDescent="0.35">
      <c r="A152">
        <v>3300010165</v>
      </c>
      <c r="B152" t="s">
        <v>168</v>
      </c>
      <c r="C152" t="s">
        <v>168</v>
      </c>
      <c r="D152">
        <v>0</v>
      </c>
      <c r="E152">
        <v>0</v>
      </c>
      <c r="F152">
        <v>93</v>
      </c>
      <c r="G152">
        <v>4070169</v>
      </c>
      <c r="H152">
        <v>7</v>
      </c>
      <c r="I152">
        <v>180000</v>
      </c>
      <c r="J152">
        <v>0</v>
      </c>
      <c r="K152">
        <v>0</v>
      </c>
      <c r="L152">
        <v>0</v>
      </c>
      <c r="M152">
        <v>0</v>
      </c>
      <c r="N152">
        <v>330000</v>
      </c>
      <c r="O152">
        <v>4580169</v>
      </c>
      <c r="P152" t="s">
        <v>5</v>
      </c>
      <c r="Q152" t="s">
        <v>12</v>
      </c>
      <c r="R152" t="s">
        <v>169</v>
      </c>
      <c r="S152" t="s">
        <v>170</v>
      </c>
      <c r="T152">
        <v>2954947.7419354836</v>
      </c>
      <c r="U152">
        <v>3989849</v>
      </c>
      <c r="V152">
        <v>1034901.2580645164</v>
      </c>
      <c r="W152">
        <v>0.35022658552555597</v>
      </c>
      <c r="X152" t="s">
        <v>271</v>
      </c>
    </row>
    <row r="153" spans="1:24" x14ac:dyDescent="0.35">
      <c r="A153">
        <v>3301051585</v>
      </c>
      <c r="B153" t="s">
        <v>168</v>
      </c>
      <c r="C153" t="s">
        <v>168</v>
      </c>
      <c r="D153">
        <v>0</v>
      </c>
      <c r="E153">
        <v>0</v>
      </c>
      <c r="F153">
        <v>18</v>
      </c>
      <c r="G153">
        <v>560363</v>
      </c>
      <c r="H153">
        <v>8</v>
      </c>
      <c r="I153">
        <v>260000</v>
      </c>
      <c r="J153">
        <v>0</v>
      </c>
      <c r="K153">
        <v>0</v>
      </c>
      <c r="L153">
        <v>2</v>
      </c>
      <c r="M153">
        <v>251850</v>
      </c>
      <c r="N153">
        <v>1773500</v>
      </c>
      <c r="O153">
        <v>2845713</v>
      </c>
      <c r="P153" t="s">
        <v>5</v>
      </c>
      <c r="Q153" t="s">
        <v>7</v>
      </c>
      <c r="R153" t="s">
        <v>169</v>
      </c>
      <c r="S153" t="s">
        <v>170</v>
      </c>
      <c r="T153">
        <v>1835943.8709677418</v>
      </c>
      <c r="U153">
        <v>2820136</v>
      </c>
      <c r="V153">
        <v>984192.12903225818</v>
      </c>
      <c r="W153">
        <v>0.53606874621579914</v>
      </c>
      <c r="X153" t="s">
        <v>203</v>
      </c>
    </row>
    <row r="154" spans="1:24" x14ac:dyDescent="0.35">
      <c r="A154">
        <v>6001124866</v>
      </c>
      <c r="B154" t="s">
        <v>168</v>
      </c>
      <c r="C154" t="s">
        <v>168</v>
      </c>
      <c r="D154">
        <v>0</v>
      </c>
      <c r="E154">
        <v>0</v>
      </c>
      <c r="F154">
        <v>17</v>
      </c>
      <c r="G154">
        <v>399183</v>
      </c>
      <c r="H154">
        <v>137</v>
      </c>
      <c r="I154">
        <v>3005000</v>
      </c>
      <c r="J154">
        <v>0</v>
      </c>
      <c r="K154">
        <v>0</v>
      </c>
      <c r="L154">
        <v>70</v>
      </c>
      <c r="M154">
        <v>2308000</v>
      </c>
      <c r="N154">
        <v>30000</v>
      </c>
      <c r="O154">
        <v>5742183</v>
      </c>
      <c r="P154" t="s">
        <v>5</v>
      </c>
      <c r="Q154" t="s">
        <v>13</v>
      </c>
      <c r="R154" t="s">
        <v>169</v>
      </c>
      <c r="S154" t="s">
        <v>170</v>
      </c>
      <c r="T154">
        <v>3704634.1935483874</v>
      </c>
      <c r="U154">
        <v>3546392</v>
      </c>
      <c r="V154">
        <v>-158242.19354838738</v>
      </c>
      <c r="W154">
        <v>-4.2714660957339778E-2</v>
      </c>
      <c r="X154" t="s">
        <v>282</v>
      </c>
    </row>
    <row r="155" spans="1:24" x14ac:dyDescent="0.35">
      <c r="A155">
        <v>3301001751</v>
      </c>
      <c r="B155" t="s">
        <v>168</v>
      </c>
      <c r="C155" t="s">
        <v>168</v>
      </c>
      <c r="D155">
        <v>0</v>
      </c>
      <c r="E155">
        <v>0</v>
      </c>
      <c r="F155">
        <v>1</v>
      </c>
      <c r="G155">
        <v>25700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330000</v>
      </c>
      <c r="O155">
        <v>355700</v>
      </c>
      <c r="P155" t="s">
        <v>5</v>
      </c>
      <c r="Q155" t="s">
        <v>12</v>
      </c>
      <c r="R155" t="s">
        <v>169</v>
      </c>
      <c r="S155" t="s">
        <v>170</v>
      </c>
      <c r="T155">
        <v>229483.87096774194</v>
      </c>
      <c r="U155">
        <v>382000</v>
      </c>
      <c r="V155">
        <v>152516.12903225806</v>
      </c>
      <c r="W155">
        <v>0.66460500421703683</v>
      </c>
      <c r="X155" t="s">
        <v>279</v>
      </c>
    </row>
    <row r="156" spans="1:24" x14ac:dyDescent="0.35">
      <c r="A156">
        <v>3301046801</v>
      </c>
      <c r="B156" t="s">
        <v>168</v>
      </c>
      <c r="C156" t="s">
        <v>168</v>
      </c>
      <c r="D156">
        <v>0</v>
      </c>
      <c r="E156">
        <v>0</v>
      </c>
      <c r="F156">
        <v>7</v>
      </c>
      <c r="G156">
        <v>446694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330000</v>
      </c>
      <c r="O156">
        <v>776694</v>
      </c>
      <c r="P156" t="s">
        <v>5</v>
      </c>
      <c r="Q156" t="s">
        <v>12</v>
      </c>
      <c r="R156" t="s">
        <v>169</v>
      </c>
      <c r="S156" t="s">
        <v>170</v>
      </c>
      <c r="T156">
        <v>501092.90322580643</v>
      </c>
      <c r="U156">
        <v>528347</v>
      </c>
      <c r="V156">
        <v>27254.096774193575</v>
      </c>
      <c r="W156">
        <v>5.4389309045776102E-2</v>
      </c>
      <c r="X156" t="s">
        <v>271</v>
      </c>
    </row>
    <row r="157" spans="1:24" x14ac:dyDescent="0.35">
      <c r="A157">
        <v>3301011905</v>
      </c>
      <c r="B157" t="s">
        <v>168</v>
      </c>
      <c r="C157" t="s">
        <v>168</v>
      </c>
      <c r="D157">
        <v>0</v>
      </c>
      <c r="E157">
        <v>0</v>
      </c>
      <c r="F157">
        <v>6</v>
      </c>
      <c r="G157">
        <v>166692</v>
      </c>
      <c r="H157">
        <v>15</v>
      </c>
      <c r="I157">
        <v>260000</v>
      </c>
      <c r="J157">
        <v>0</v>
      </c>
      <c r="K157">
        <v>0</v>
      </c>
      <c r="L157">
        <v>10</v>
      </c>
      <c r="M157">
        <v>284000</v>
      </c>
      <c r="N157">
        <v>0</v>
      </c>
      <c r="O157">
        <v>710692</v>
      </c>
      <c r="P157" t="s">
        <v>5</v>
      </c>
      <c r="Q157" t="s">
        <v>13</v>
      </c>
      <c r="R157" t="s">
        <v>169</v>
      </c>
      <c r="S157" t="s">
        <v>170</v>
      </c>
      <c r="T157">
        <v>458510.96774193546</v>
      </c>
      <c r="U157">
        <v>1796090</v>
      </c>
      <c r="V157">
        <v>1337579.0322580645</v>
      </c>
      <c r="W157">
        <v>2.9172236355552057</v>
      </c>
      <c r="X157" t="s">
        <v>283</v>
      </c>
    </row>
    <row r="158" spans="1:24" x14ac:dyDescent="0.35">
      <c r="A158">
        <v>3301043032</v>
      </c>
      <c r="B158" t="s">
        <v>168</v>
      </c>
      <c r="C158" t="s">
        <v>168</v>
      </c>
      <c r="D158">
        <v>0</v>
      </c>
      <c r="E158">
        <v>0</v>
      </c>
      <c r="F158">
        <v>22</v>
      </c>
      <c r="G158">
        <v>784477</v>
      </c>
      <c r="H158">
        <v>18</v>
      </c>
      <c r="I158">
        <v>635000</v>
      </c>
      <c r="J158">
        <v>0</v>
      </c>
      <c r="K158">
        <v>0</v>
      </c>
      <c r="L158">
        <v>9</v>
      </c>
      <c r="M158">
        <v>321600</v>
      </c>
      <c r="N158">
        <v>82000</v>
      </c>
      <c r="O158">
        <v>1823077</v>
      </c>
      <c r="P158" t="s">
        <v>5</v>
      </c>
      <c r="Q158" t="s">
        <v>9</v>
      </c>
      <c r="R158" t="s">
        <v>169</v>
      </c>
      <c r="S158" t="s">
        <v>170</v>
      </c>
      <c r="T158">
        <v>1176178.7096774194</v>
      </c>
      <c r="U158">
        <v>4050533</v>
      </c>
      <c r="V158">
        <v>2874354.2903225804</v>
      </c>
      <c r="W158">
        <v>2.4438074475186728</v>
      </c>
      <c r="X158" t="s">
        <v>284</v>
      </c>
    </row>
    <row r="159" spans="1:24" x14ac:dyDescent="0.35">
      <c r="A159">
        <v>3301025773</v>
      </c>
      <c r="B159" t="s">
        <v>168</v>
      </c>
      <c r="C159" t="s">
        <v>168</v>
      </c>
      <c r="D159">
        <v>0</v>
      </c>
      <c r="E159">
        <v>0</v>
      </c>
      <c r="F159">
        <v>45</v>
      </c>
      <c r="G159">
        <v>1693650</v>
      </c>
      <c r="H159">
        <v>32</v>
      </c>
      <c r="I159">
        <v>1205000</v>
      </c>
      <c r="J159">
        <v>0</v>
      </c>
      <c r="K159">
        <v>0</v>
      </c>
      <c r="L159">
        <v>16</v>
      </c>
      <c r="M159">
        <v>508400</v>
      </c>
      <c r="N159">
        <v>30000</v>
      </c>
      <c r="O159">
        <v>3437050</v>
      </c>
      <c r="P159" t="s">
        <v>5</v>
      </c>
      <c r="Q159" t="s">
        <v>15</v>
      </c>
      <c r="R159" t="s">
        <v>169</v>
      </c>
      <c r="S159" t="s">
        <v>170</v>
      </c>
      <c r="T159">
        <v>2217451.6129032257</v>
      </c>
      <c r="U159">
        <v>1114960</v>
      </c>
      <c r="V159">
        <v>-1102491.6129032257</v>
      </c>
      <c r="W159">
        <v>-0.49718857741377054</v>
      </c>
      <c r="X159" t="s">
        <v>285</v>
      </c>
    </row>
    <row r="160" spans="1:24" x14ac:dyDescent="0.35">
      <c r="A160">
        <v>3300016173</v>
      </c>
      <c r="B160" t="s">
        <v>168</v>
      </c>
      <c r="C160" t="s">
        <v>168</v>
      </c>
      <c r="D160">
        <v>0</v>
      </c>
      <c r="E160">
        <v>0</v>
      </c>
      <c r="F160">
        <v>43</v>
      </c>
      <c r="G160">
        <v>1939608</v>
      </c>
      <c r="H160">
        <v>3</v>
      </c>
      <c r="I160">
        <v>75000</v>
      </c>
      <c r="J160">
        <v>0</v>
      </c>
      <c r="K160">
        <v>0</v>
      </c>
      <c r="L160">
        <v>1</v>
      </c>
      <c r="M160">
        <v>22400</v>
      </c>
      <c r="N160">
        <v>894800</v>
      </c>
      <c r="O160">
        <v>2931808</v>
      </c>
      <c r="P160" t="s">
        <v>5</v>
      </c>
      <c r="Q160" t="s">
        <v>7</v>
      </c>
      <c r="R160" t="s">
        <v>169</v>
      </c>
      <c r="S160" t="s">
        <v>170</v>
      </c>
      <c r="T160">
        <v>1891489.0322580645</v>
      </c>
      <c r="U160">
        <v>1923774</v>
      </c>
      <c r="V160">
        <v>32284.967741935514</v>
      </c>
      <c r="W160">
        <v>1.7068546098516713E-2</v>
      </c>
      <c r="X160" t="s">
        <v>196</v>
      </c>
    </row>
    <row r="161" spans="1:24" x14ac:dyDescent="0.35">
      <c r="A161">
        <v>3300012011</v>
      </c>
      <c r="B161" t="s">
        <v>168</v>
      </c>
      <c r="C161" t="s">
        <v>168</v>
      </c>
      <c r="D161">
        <v>0</v>
      </c>
      <c r="E161">
        <v>0</v>
      </c>
      <c r="F161">
        <v>6</v>
      </c>
      <c r="G161">
        <v>132000</v>
      </c>
      <c r="H161">
        <v>16</v>
      </c>
      <c r="I161">
        <v>390000</v>
      </c>
      <c r="J161">
        <v>0</v>
      </c>
      <c r="K161">
        <v>0</v>
      </c>
      <c r="L161">
        <v>18</v>
      </c>
      <c r="M161">
        <v>1020447</v>
      </c>
      <c r="N161">
        <v>420000</v>
      </c>
      <c r="O161">
        <v>1962447</v>
      </c>
      <c r="P161" t="s">
        <v>5</v>
      </c>
      <c r="Q161" t="s">
        <v>17</v>
      </c>
      <c r="R161" t="s">
        <v>169</v>
      </c>
      <c r="S161" t="s">
        <v>170</v>
      </c>
      <c r="T161">
        <v>1266094.8387096773</v>
      </c>
      <c r="U161">
        <v>776649</v>
      </c>
      <c r="V161">
        <v>-489445.83870967734</v>
      </c>
      <c r="W161">
        <v>-0.38657912799683247</v>
      </c>
      <c r="X161" t="s">
        <v>286</v>
      </c>
    </row>
    <row r="162" spans="1:24" x14ac:dyDescent="0.35">
      <c r="A162">
        <v>3301070801</v>
      </c>
      <c r="B162" t="s">
        <v>168</v>
      </c>
      <c r="C162" t="s">
        <v>168</v>
      </c>
      <c r="D162">
        <v>0</v>
      </c>
      <c r="E162">
        <v>0</v>
      </c>
      <c r="F162">
        <v>9</v>
      </c>
      <c r="G162">
        <v>454884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271500</v>
      </c>
      <c r="O162">
        <v>726384</v>
      </c>
      <c r="P162" t="s">
        <v>5</v>
      </c>
      <c r="Q162" t="s">
        <v>8</v>
      </c>
      <c r="R162" t="s">
        <v>169</v>
      </c>
      <c r="S162" t="s">
        <v>170</v>
      </c>
      <c r="T162">
        <v>468634.83870967745</v>
      </c>
      <c r="U162">
        <v>1116500</v>
      </c>
      <c r="V162">
        <v>647865.16129032255</v>
      </c>
      <c r="W162">
        <v>1.3824519813211742</v>
      </c>
      <c r="X162" t="s">
        <v>262</v>
      </c>
    </row>
    <row r="163" spans="1:24" x14ac:dyDescent="0.35">
      <c r="A163">
        <v>3300015143</v>
      </c>
      <c r="B163" t="s">
        <v>168</v>
      </c>
      <c r="C163" t="s">
        <v>168</v>
      </c>
      <c r="D163">
        <v>0</v>
      </c>
      <c r="E163">
        <v>0</v>
      </c>
      <c r="F163">
        <v>156</v>
      </c>
      <c r="G163">
        <v>6276843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906100</v>
      </c>
      <c r="O163">
        <v>7182943</v>
      </c>
      <c r="P163" t="s">
        <v>5</v>
      </c>
      <c r="Q163" t="s">
        <v>7</v>
      </c>
      <c r="R163" t="s">
        <v>169</v>
      </c>
      <c r="S163" t="s">
        <v>170</v>
      </c>
      <c r="T163">
        <v>4634156.7741935486</v>
      </c>
      <c r="U163">
        <v>5916965</v>
      </c>
      <c r="V163">
        <v>1282808.2258064514</v>
      </c>
      <c r="W163">
        <v>0.27681588869631835</v>
      </c>
      <c r="X163" t="s">
        <v>176</v>
      </c>
    </row>
    <row r="164" spans="1:24" x14ac:dyDescent="0.35">
      <c r="A164">
        <v>3301047155</v>
      </c>
      <c r="B164" t="s">
        <v>168</v>
      </c>
      <c r="C164" t="s">
        <v>168</v>
      </c>
      <c r="D164">
        <v>0</v>
      </c>
      <c r="E164">
        <v>0</v>
      </c>
      <c r="F164">
        <v>33</v>
      </c>
      <c r="G164">
        <v>1823119</v>
      </c>
      <c r="H164">
        <v>34</v>
      </c>
      <c r="I164">
        <v>1755000</v>
      </c>
      <c r="J164">
        <v>0</v>
      </c>
      <c r="K164">
        <v>0</v>
      </c>
      <c r="L164">
        <v>25</v>
      </c>
      <c r="M164">
        <v>990000</v>
      </c>
      <c r="N164">
        <v>30000</v>
      </c>
      <c r="O164">
        <v>4598119</v>
      </c>
      <c r="P164" t="s">
        <v>5</v>
      </c>
      <c r="Q164" t="s">
        <v>15</v>
      </c>
      <c r="R164" t="s">
        <v>207</v>
      </c>
      <c r="S164" t="s">
        <v>170</v>
      </c>
      <c r="T164">
        <v>2966528.3870967738</v>
      </c>
      <c r="U164">
        <v>2147087</v>
      </c>
      <c r="V164">
        <v>-819441.38709677383</v>
      </c>
      <c r="W164">
        <v>-0.27622907323625157</v>
      </c>
      <c r="X164" t="s">
        <v>287</v>
      </c>
    </row>
    <row r="165" spans="1:24" x14ac:dyDescent="0.35">
      <c r="A165">
        <v>3300013791</v>
      </c>
      <c r="B165" t="s">
        <v>168</v>
      </c>
      <c r="C165" t="s">
        <v>168</v>
      </c>
      <c r="D165">
        <v>0</v>
      </c>
      <c r="E165">
        <v>0</v>
      </c>
      <c r="F165">
        <v>314</v>
      </c>
      <c r="G165">
        <v>14798512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342000</v>
      </c>
      <c r="O165">
        <v>15140512</v>
      </c>
      <c r="P165" t="s">
        <v>5</v>
      </c>
      <c r="Q165" t="s">
        <v>8</v>
      </c>
      <c r="R165" t="s">
        <v>169</v>
      </c>
      <c r="S165" t="s">
        <v>170</v>
      </c>
      <c r="T165">
        <v>9768072.2580645159</v>
      </c>
      <c r="U165">
        <v>11295205</v>
      </c>
      <c r="V165">
        <v>1527132.7419354841</v>
      </c>
      <c r="W165">
        <v>0.15633921428812969</v>
      </c>
      <c r="X165" t="s">
        <v>273</v>
      </c>
    </row>
    <row r="166" spans="1:24" x14ac:dyDescent="0.35">
      <c r="A166">
        <v>3300017889</v>
      </c>
      <c r="B166" t="s">
        <v>168</v>
      </c>
      <c r="C166" t="s">
        <v>168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905500</v>
      </c>
      <c r="O166">
        <v>905500</v>
      </c>
      <c r="P166" t="s">
        <v>5</v>
      </c>
      <c r="Q166" t="s">
        <v>7</v>
      </c>
      <c r="R166" t="s">
        <v>169</v>
      </c>
      <c r="S166" t="s">
        <v>170</v>
      </c>
      <c r="T166">
        <v>584193.54838709673</v>
      </c>
      <c r="U166">
        <v>909000</v>
      </c>
      <c r="V166">
        <v>324806.45161290327</v>
      </c>
      <c r="W166">
        <v>0.55599116510215363</v>
      </c>
      <c r="X166" t="s">
        <v>221</v>
      </c>
    </row>
    <row r="167" spans="1:24" x14ac:dyDescent="0.35">
      <c r="A167">
        <v>3300014797</v>
      </c>
      <c r="B167" t="s">
        <v>168</v>
      </c>
      <c r="C167" t="s">
        <v>168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22400</v>
      </c>
      <c r="N167">
        <v>446100</v>
      </c>
      <c r="O167">
        <v>468500</v>
      </c>
      <c r="P167" t="s">
        <v>5</v>
      </c>
      <c r="Q167" t="s">
        <v>7</v>
      </c>
      <c r="R167" t="s">
        <v>169</v>
      </c>
      <c r="S167" t="s">
        <v>170</v>
      </c>
      <c r="T167">
        <v>302258.06451612903</v>
      </c>
      <c r="U167">
        <v>541500</v>
      </c>
      <c r="V167">
        <v>239241.93548387097</v>
      </c>
      <c r="W167">
        <v>0.79151547491995733</v>
      </c>
      <c r="X167" t="s">
        <v>204</v>
      </c>
    </row>
    <row r="168" spans="1:24" x14ac:dyDescent="0.35">
      <c r="A168">
        <v>3301050244</v>
      </c>
      <c r="B168" t="s">
        <v>168</v>
      </c>
      <c r="C168" t="s">
        <v>168</v>
      </c>
      <c r="D168">
        <v>0</v>
      </c>
      <c r="E168">
        <v>0</v>
      </c>
      <c r="F168">
        <v>146</v>
      </c>
      <c r="G168">
        <v>5616854</v>
      </c>
      <c r="H168">
        <v>1</v>
      </c>
      <c r="I168">
        <v>15000</v>
      </c>
      <c r="J168">
        <v>0</v>
      </c>
      <c r="K168">
        <v>0</v>
      </c>
      <c r="L168">
        <v>1</v>
      </c>
      <c r="M168">
        <v>52400</v>
      </c>
      <c r="N168">
        <v>573500</v>
      </c>
      <c r="O168">
        <v>6257754</v>
      </c>
      <c r="P168" t="s">
        <v>5</v>
      </c>
      <c r="Q168" t="s">
        <v>7</v>
      </c>
      <c r="R168" t="s">
        <v>169</v>
      </c>
      <c r="S168" t="s">
        <v>170</v>
      </c>
      <c r="T168">
        <v>4037260.6451612902</v>
      </c>
      <c r="U168">
        <v>5731320</v>
      </c>
      <c r="V168">
        <v>1694059.3548387098</v>
      </c>
      <c r="W168">
        <v>0.41960613983867057</v>
      </c>
      <c r="X168" t="s">
        <v>288</v>
      </c>
    </row>
    <row r="169" spans="1:24" x14ac:dyDescent="0.35">
      <c r="A169">
        <v>3301075562</v>
      </c>
      <c r="B169" t="s">
        <v>168</v>
      </c>
      <c r="C169" t="s">
        <v>168</v>
      </c>
      <c r="D169">
        <v>0</v>
      </c>
      <c r="E169">
        <v>0</v>
      </c>
      <c r="F169">
        <v>162</v>
      </c>
      <c r="G169">
        <v>4571841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44800</v>
      </c>
      <c r="N169">
        <v>0</v>
      </c>
      <c r="O169">
        <v>4616641</v>
      </c>
      <c r="P169" t="s">
        <v>5</v>
      </c>
      <c r="Q169" t="s">
        <v>13</v>
      </c>
      <c r="R169" t="s">
        <v>169</v>
      </c>
      <c r="S169" t="s">
        <v>170</v>
      </c>
      <c r="T169">
        <v>2978478.064516129</v>
      </c>
      <c r="U169">
        <v>2278239</v>
      </c>
      <c r="V169">
        <v>-700239.06451612897</v>
      </c>
      <c r="W169">
        <v>-0.23509962113146765</v>
      </c>
      <c r="X169" t="s">
        <v>67</v>
      </c>
    </row>
    <row r="170" spans="1:24" x14ac:dyDescent="0.35">
      <c r="A170">
        <v>3301000785</v>
      </c>
      <c r="B170" t="s">
        <v>168</v>
      </c>
      <c r="C170" t="s">
        <v>168</v>
      </c>
      <c r="D170">
        <v>0</v>
      </c>
      <c r="E170">
        <v>0</v>
      </c>
      <c r="F170">
        <v>1</v>
      </c>
      <c r="G170">
        <v>120700</v>
      </c>
      <c r="H170">
        <v>1</v>
      </c>
      <c r="I170">
        <v>50000</v>
      </c>
      <c r="J170">
        <v>0</v>
      </c>
      <c r="K170">
        <v>0</v>
      </c>
      <c r="L170">
        <v>3</v>
      </c>
      <c r="M170">
        <v>177200</v>
      </c>
      <c r="N170">
        <v>1296500</v>
      </c>
      <c r="O170">
        <v>1644400</v>
      </c>
      <c r="P170" t="s">
        <v>5</v>
      </c>
      <c r="Q170" t="s">
        <v>17</v>
      </c>
      <c r="R170" t="s">
        <v>169</v>
      </c>
      <c r="S170" t="s">
        <v>170</v>
      </c>
      <c r="T170">
        <v>1060903.2258064516</v>
      </c>
      <c r="U170">
        <v>614300</v>
      </c>
      <c r="V170">
        <v>-446603.22580645164</v>
      </c>
      <c r="W170">
        <v>-0.42096509365117973</v>
      </c>
      <c r="X170" t="s">
        <v>185</v>
      </c>
    </row>
    <row r="171" spans="1:24" x14ac:dyDescent="0.35">
      <c r="A171">
        <v>3300014879</v>
      </c>
      <c r="B171" t="s">
        <v>168</v>
      </c>
      <c r="C171" t="s">
        <v>168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1010500</v>
      </c>
      <c r="O171">
        <v>1010500</v>
      </c>
      <c r="P171" t="s">
        <v>5</v>
      </c>
      <c r="Q171" t="s">
        <v>7</v>
      </c>
      <c r="R171" t="s">
        <v>169</v>
      </c>
      <c r="S171" t="s">
        <v>170</v>
      </c>
      <c r="T171">
        <v>651935.48387096776</v>
      </c>
      <c r="U171">
        <v>1041500</v>
      </c>
      <c r="V171">
        <v>389564.51612903224</v>
      </c>
      <c r="W171">
        <v>0.5975507174666006</v>
      </c>
      <c r="X171" t="s">
        <v>289</v>
      </c>
    </row>
    <row r="172" spans="1:24" x14ac:dyDescent="0.35">
      <c r="A172">
        <v>3300000733</v>
      </c>
      <c r="B172" t="s">
        <v>168</v>
      </c>
      <c r="C172" t="s">
        <v>168</v>
      </c>
      <c r="D172">
        <v>0</v>
      </c>
      <c r="E172">
        <v>0</v>
      </c>
      <c r="F172">
        <v>57</v>
      </c>
      <c r="G172">
        <v>2318828</v>
      </c>
      <c r="H172">
        <v>31</v>
      </c>
      <c r="I172">
        <v>1295000</v>
      </c>
      <c r="J172">
        <v>0</v>
      </c>
      <c r="K172">
        <v>0</v>
      </c>
      <c r="L172">
        <v>1</v>
      </c>
      <c r="M172">
        <v>102400</v>
      </c>
      <c r="N172">
        <v>434000</v>
      </c>
      <c r="O172">
        <v>4150228</v>
      </c>
      <c r="P172" t="s">
        <v>5</v>
      </c>
      <c r="Q172" t="s">
        <v>11</v>
      </c>
      <c r="R172" t="s">
        <v>169</v>
      </c>
      <c r="S172" t="s">
        <v>170</v>
      </c>
      <c r="T172">
        <v>2677566.4516129028</v>
      </c>
      <c r="U172">
        <v>2151858</v>
      </c>
      <c r="V172">
        <v>-525708.45161290281</v>
      </c>
      <c r="W172">
        <v>-0.19633815298822122</v>
      </c>
      <c r="X172" t="s">
        <v>290</v>
      </c>
    </row>
    <row r="173" spans="1:24" x14ac:dyDescent="0.35">
      <c r="A173">
        <v>3300027506</v>
      </c>
      <c r="B173" t="s">
        <v>168</v>
      </c>
      <c r="C173" t="s">
        <v>168</v>
      </c>
      <c r="D173">
        <v>0</v>
      </c>
      <c r="E173">
        <v>0</v>
      </c>
      <c r="F173">
        <v>8</v>
      </c>
      <c r="G173">
        <v>469929</v>
      </c>
      <c r="H173">
        <v>15</v>
      </c>
      <c r="I173">
        <v>365000</v>
      </c>
      <c r="J173">
        <v>0</v>
      </c>
      <c r="K173">
        <v>0</v>
      </c>
      <c r="L173">
        <v>9</v>
      </c>
      <c r="M173">
        <v>900780</v>
      </c>
      <c r="N173">
        <v>825000</v>
      </c>
      <c r="O173">
        <v>2560709</v>
      </c>
      <c r="P173" t="s">
        <v>5</v>
      </c>
      <c r="Q173" t="s">
        <v>17</v>
      </c>
      <c r="R173" t="s">
        <v>169</v>
      </c>
      <c r="S173" t="s">
        <v>170</v>
      </c>
      <c r="T173">
        <v>1652070.3225806451</v>
      </c>
      <c r="U173">
        <v>1042200</v>
      </c>
      <c r="V173">
        <v>-609870.32258064509</v>
      </c>
      <c r="W173">
        <v>-0.36915518319340457</v>
      </c>
      <c r="X173" t="s">
        <v>291</v>
      </c>
    </row>
    <row r="174" spans="1:24" x14ac:dyDescent="0.35">
      <c r="A174">
        <v>3301051799</v>
      </c>
      <c r="B174" t="s">
        <v>168</v>
      </c>
      <c r="C174" t="s">
        <v>168</v>
      </c>
      <c r="D174">
        <v>0</v>
      </c>
      <c r="E174">
        <v>0</v>
      </c>
      <c r="F174">
        <v>4</v>
      </c>
      <c r="G174">
        <v>265996</v>
      </c>
      <c r="H174">
        <v>18</v>
      </c>
      <c r="I174">
        <v>550000</v>
      </c>
      <c r="J174">
        <v>0</v>
      </c>
      <c r="K174">
        <v>0</v>
      </c>
      <c r="L174">
        <v>12</v>
      </c>
      <c r="M174">
        <v>448800</v>
      </c>
      <c r="N174">
        <v>203000</v>
      </c>
      <c r="O174">
        <v>1467796</v>
      </c>
      <c r="P174" t="s">
        <v>5</v>
      </c>
      <c r="Q174" t="s">
        <v>10</v>
      </c>
      <c r="R174" t="s">
        <v>169</v>
      </c>
      <c r="S174" t="s">
        <v>170</v>
      </c>
      <c r="T174">
        <v>946965.16129032255</v>
      </c>
      <c r="U174">
        <v>1382992</v>
      </c>
      <c r="V174">
        <v>436026.83870967745</v>
      </c>
      <c r="W174">
        <v>0.46044654706784871</v>
      </c>
      <c r="X174" t="s">
        <v>292</v>
      </c>
    </row>
    <row r="175" spans="1:24" x14ac:dyDescent="0.35">
      <c r="A175">
        <v>3301070591</v>
      </c>
      <c r="B175" t="s">
        <v>168</v>
      </c>
      <c r="C175" t="s">
        <v>168</v>
      </c>
      <c r="D175">
        <v>0</v>
      </c>
      <c r="E175">
        <v>0</v>
      </c>
      <c r="F175">
        <v>32</v>
      </c>
      <c r="G175">
        <v>1158967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135000</v>
      </c>
      <c r="O175">
        <v>1293967</v>
      </c>
      <c r="P175" t="s">
        <v>5</v>
      </c>
      <c r="Q175" t="s">
        <v>14</v>
      </c>
      <c r="R175" t="s">
        <v>169</v>
      </c>
      <c r="S175" t="s">
        <v>170</v>
      </c>
      <c r="T175">
        <v>834817.41935483867</v>
      </c>
      <c r="U175">
        <v>1697456</v>
      </c>
      <c r="V175">
        <v>862638.58064516133</v>
      </c>
      <c r="W175">
        <v>1.0333260430907436</v>
      </c>
      <c r="X175" t="s">
        <v>237</v>
      </c>
    </row>
    <row r="176" spans="1:24" x14ac:dyDescent="0.35">
      <c r="A176">
        <v>3300010884</v>
      </c>
      <c r="B176" t="s">
        <v>168</v>
      </c>
      <c r="C176" t="s">
        <v>168</v>
      </c>
      <c r="D176">
        <v>0</v>
      </c>
      <c r="E176">
        <v>0</v>
      </c>
      <c r="F176">
        <v>886</v>
      </c>
      <c r="G176">
        <v>33053565</v>
      </c>
      <c r="H176">
        <v>157</v>
      </c>
      <c r="I176">
        <v>4030000</v>
      </c>
      <c r="J176">
        <v>0</v>
      </c>
      <c r="K176">
        <v>0</v>
      </c>
      <c r="L176">
        <v>173</v>
      </c>
      <c r="M176">
        <v>8005200</v>
      </c>
      <c r="N176">
        <v>4038100</v>
      </c>
      <c r="O176">
        <v>49126865</v>
      </c>
      <c r="P176" t="s">
        <v>5</v>
      </c>
      <c r="Q176" t="s">
        <v>17</v>
      </c>
      <c r="R176" t="s">
        <v>169</v>
      </c>
      <c r="S176" t="s">
        <v>170</v>
      </c>
      <c r="T176">
        <v>31694751.612903222</v>
      </c>
      <c r="U176">
        <v>33988194</v>
      </c>
      <c r="V176">
        <v>2293442.3870967776</v>
      </c>
      <c r="W176">
        <v>7.2360320570018066E-2</v>
      </c>
      <c r="X176" t="s">
        <v>293</v>
      </c>
    </row>
    <row r="177" spans="1:24" x14ac:dyDescent="0.35">
      <c r="A177">
        <v>3300014853</v>
      </c>
      <c r="B177" t="s">
        <v>168</v>
      </c>
      <c r="C177" t="s">
        <v>168</v>
      </c>
      <c r="D177">
        <v>0</v>
      </c>
      <c r="E177">
        <v>0</v>
      </c>
      <c r="F177">
        <v>42</v>
      </c>
      <c r="G177">
        <v>1716253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1787500</v>
      </c>
      <c r="O177">
        <v>3503753</v>
      </c>
      <c r="P177" t="s">
        <v>5</v>
      </c>
      <c r="Q177" t="s">
        <v>7</v>
      </c>
      <c r="R177" t="s">
        <v>169</v>
      </c>
      <c r="S177" t="s">
        <v>170</v>
      </c>
      <c r="T177">
        <v>2260485.8064516131</v>
      </c>
      <c r="U177">
        <v>2484615</v>
      </c>
      <c r="V177">
        <v>224129.19354838692</v>
      </c>
      <c r="W177">
        <v>9.9150896196164462E-2</v>
      </c>
      <c r="X177" t="s">
        <v>215</v>
      </c>
    </row>
    <row r="178" spans="1:24" x14ac:dyDescent="0.35">
      <c r="A178">
        <v>3301011007</v>
      </c>
      <c r="B178" t="s">
        <v>168</v>
      </c>
      <c r="C178" t="s">
        <v>168</v>
      </c>
      <c r="D178">
        <v>0</v>
      </c>
      <c r="E178">
        <v>0</v>
      </c>
      <c r="F178">
        <v>55</v>
      </c>
      <c r="G178">
        <v>2386596</v>
      </c>
      <c r="H178">
        <v>20</v>
      </c>
      <c r="I178">
        <v>510000</v>
      </c>
      <c r="J178">
        <v>0</v>
      </c>
      <c r="K178">
        <v>0</v>
      </c>
      <c r="L178">
        <v>10</v>
      </c>
      <c r="M178">
        <v>1044000</v>
      </c>
      <c r="N178">
        <v>1031100</v>
      </c>
      <c r="O178">
        <v>4971696</v>
      </c>
      <c r="P178" t="s">
        <v>5</v>
      </c>
      <c r="Q178" t="s">
        <v>8</v>
      </c>
      <c r="R178" t="s">
        <v>169</v>
      </c>
      <c r="S178" t="s">
        <v>170</v>
      </c>
      <c r="T178">
        <v>3207545.8064516126</v>
      </c>
      <c r="U178">
        <v>2867460</v>
      </c>
      <c r="V178">
        <v>-340085.80645161262</v>
      </c>
      <c r="W178">
        <v>-0.10602679648956803</v>
      </c>
      <c r="X178" t="s">
        <v>216</v>
      </c>
    </row>
    <row r="179" spans="1:24" x14ac:dyDescent="0.35">
      <c r="A179">
        <v>3300013839</v>
      </c>
      <c r="B179" t="s">
        <v>168</v>
      </c>
      <c r="C179" t="s">
        <v>168</v>
      </c>
      <c r="D179">
        <v>0</v>
      </c>
      <c r="E179">
        <v>0</v>
      </c>
      <c r="F179">
        <v>185</v>
      </c>
      <c r="G179">
        <v>8832336</v>
      </c>
      <c r="H179">
        <v>166</v>
      </c>
      <c r="I179">
        <v>5870000</v>
      </c>
      <c r="J179">
        <v>0</v>
      </c>
      <c r="K179">
        <v>0</v>
      </c>
      <c r="L179">
        <v>0</v>
      </c>
      <c r="M179">
        <v>0</v>
      </c>
      <c r="N179">
        <v>935500</v>
      </c>
      <c r="O179">
        <v>15637836</v>
      </c>
      <c r="P179" t="s">
        <v>5</v>
      </c>
      <c r="Q179" t="s">
        <v>7</v>
      </c>
      <c r="R179" t="s">
        <v>169</v>
      </c>
      <c r="S179" t="s">
        <v>170</v>
      </c>
      <c r="T179">
        <v>10088926.451612903</v>
      </c>
      <c r="U179">
        <v>9870793</v>
      </c>
      <c r="V179">
        <v>-218133.45161290281</v>
      </c>
      <c r="W179">
        <v>-2.1621076599089517E-2</v>
      </c>
      <c r="X179" t="s">
        <v>215</v>
      </c>
    </row>
    <row r="180" spans="1:24" x14ac:dyDescent="0.35">
      <c r="A180">
        <v>3301065411</v>
      </c>
      <c r="B180" t="s">
        <v>168</v>
      </c>
      <c r="C180" t="s">
        <v>168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264000</v>
      </c>
      <c r="O180">
        <v>264000</v>
      </c>
      <c r="P180" t="s">
        <v>5</v>
      </c>
      <c r="Q180" t="s">
        <v>11</v>
      </c>
      <c r="R180" t="s">
        <v>169</v>
      </c>
      <c r="S180" t="s">
        <v>170</v>
      </c>
      <c r="T180">
        <v>170322.58064516127</v>
      </c>
      <c r="U180">
        <v>30000</v>
      </c>
      <c r="V180">
        <v>-140322.58064516127</v>
      </c>
      <c r="W180">
        <v>-0.82386363636363635</v>
      </c>
      <c r="X180" t="s">
        <v>210</v>
      </c>
    </row>
    <row r="181" spans="1:24" x14ac:dyDescent="0.35">
      <c r="A181">
        <v>3301023393</v>
      </c>
      <c r="B181" t="s">
        <v>168</v>
      </c>
      <c r="C181" t="s">
        <v>168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194000</v>
      </c>
      <c r="O181">
        <v>194000</v>
      </c>
      <c r="P181" t="s">
        <v>5</v>
      </c>
      <c r="Q181" t="s">
        <v>9</v>
      </c>
      <c r="R181" t="s">
        <v>169</v>
      </c>
      <c r="S181" t="s">
        <v>170</v>
      </c>
      <c r="T181">
        <v>125161.29032258064</v>
      </c>
      <c r="U181">
        <v>164000</v>
      </c>
      <c r="V181">
        <v>38838.709677419363</v>
      </c>
      <c r="W181">
        <v>0.31030927835051547</v>
      </c>
      <c r="X181" t="s">
        <v>281</v>
      </c>
    </row>
    <row r="182" spans="1:24" x14ac:dyDescent="0.35">
      <c r="A182">
        <v>3301054654</v>
      </c>
      <c r="B182" t="s">
        <v>168</v>
      </c>
      <c r="C182" t="s">
        <v>168</v>
      </c>
      <c r="D182">
        <v>0</v>
      </c>
      <c r="E182">
        <v>0</v>
      </c>
      <c r="F182">
        <v>72</v>
      </c>
      <c r="G182">
        <v>2306446</v>
      </c>
      <c r="H182">
        <v>6</v>
      </c>
      <c r="I182">
        <v>270000</v>
      </c>
      <c r="J182">
        <v>0</v>
      </c>
      <c r="K182">
        <v>0</v>
      </c>
      <c r="L182">
        <v>0</v>
      </c>
      <c r="M182">
        <v>0</v>
      </c>
      <c r="N182">
        <v>3090000</v>
      </c>
      <c r="O182">
        <v>5666446</v>
      </c>
      <c r="P182" t="s">
        <v>5</v>
      </c>
      <c r="Q182" t="s">
        <v>16</v>
      </c>
      <c r="R182" t="s">
        <v>169</v>
      </c>
      <c r="S182" t="s">
        <v>170</v>
      </c>
      <c r="T182">
        <v>3655771.6129032262</v>
      </c>
      <c r="U182">
        <v>925625</v>
      </c>
      <c r="V182">
        <v>-2730146.6129032262</v>
      </c>
      <c r="W182">
        <v>-0.74680447850380993</v>
      </c>
      <c r="X182" t="s">
        <v>277</v>
      </c>
    </row>
    <row r="183" spans="1:24" x14ac:dyDescent="0.35">
      <c r="A183">
        <v>3301074105</v>
      </c>
      <c r="B183" t="s">
        <v>168</v>
      </c>
      <c r="C183" t="s">
        <v>168</v>
      </c>
      <c r="D183">
        <v>0</v>
      </c>
      <c r="E183">
        <v>0</v>
      </c>
      <c r="F183">
        <v>15</v>
      </c>
      <c r="G183">
        <v>862088</v>
      </c>
      <c r="H183">
        <v>14</v>
      </c>
      <c r="I183">
        <v>310000</v>
      </c>
      <c r="J183">
        <v>0</v>
      </c>
      <c r="K183">
        <v>0</v>
      </c>
      <c r="L183">
        <v>0</v>
      </c>
      <c r="M183">
        <v>0</v>
      </c>
      <c r="N183">
        <v>510000</v>
      </c>
      <c r="O183">
        <v>1682088</v>
      </c>
      <c r="P183" t="s">
        <v>5</v>
      </c>
      <c r="Q183" t="s">
        <v>12</v>
      </c>
      <c r="R183" t="s">
        <v>169</v>
      </c>
      <c r="S183" t="s">
        <v>170</v>
      </c>
      <c r="T183">
        <v>1085218.064516129</v>
      </c>
      <c r="U183">
        <v>1206992</v>
      </c>
      <c r="V183">
        <v>121773.93548387103</v>
      </c>
      <c r="W183">
        <v>0.11221148952967974</v>
      </c>
      <c r="X183" t="s">
        <v>294</v>
      </c>
    </row>
    <row r="184" spans="1:24" x14ac:dyDescent="0.35">
      <c r="A184">
        <v>3300012063</v>
      </c>
      <c r="B184" t="s">
        <v>168</v>
      </c>
      <c r="C184" t="s">
        <v>168</v>
      </c>
      <c r="D184">
        <v>0</v>
      </c>
      <c r="E184">
        <v>0</v>
      </c>
      <c r="F184">
        <v>13</v>
      </c>
      <c r="G184">
        <v>381192</v>
      </c>
      <c r="H184">
        <v>6</v>
      </c>
      <c r="I184">
        <v>357000</v>
      </c>
      <c r="J184">
        <v>0</v>
      </c>
      <c r="K184">
        <v>0</v>
      </c>
      <c r="L184">
        <v>4</v>
      </c>
      <c r="M184">
        <v>209600</v>
      </c>
      <c r="N184">
        <v>352500</v>
      </c>
      <c r="O184">
        <v>1300292</v>
      </c>
      <c r="P184" t="s">
        <v>5</v>
      </c>
      <c r="Q184" t="s">
        <v>17</v>
      </c>
      <c r="R184" t="s">
        <v>169</v>
      </c>
      <c r="S184" t="s">
        <v>170</v>
      </c>
      <c r="T184">
        <v>838898.06451612909</v>
      </c>
      <c r="U184">
        <v>704786</v>
      </c>
      <c r="V184">
        <v>-134112.06451612909</v>
      </c>
      <c r="W184">
        <v>-0.15986693758017434</v>
      </c>
      <c r="X184" t="s">
        <v>184</v>
      </c>
    </row>
    <row r="185" spans="1:24" x14ac:dyDescent="0.35">
      <c r="A185">
        <v>3300018292</v>
      </c>
      <c r="B185" t="s">
        <v>168</v>
      </c>
      <c r="C185" t="s">
        <v>168</v>
      </c>
      <c r="D185">
        <v>0</v>
      </c>
      <c r="E185">
        <v>0</v>
      </c>
      <c r="F185">
        <v>246</v>
      </c>
      <c r="G185">
        <v>12489581</v>
      </c>
      <c r="H185">
        <v>4</v>
      </c>
      <c r="I185">
        <v>155000</v>
      </c>
      <c r="J185">
        <v>0</v>
      </c>
      <c r="K185">
        <v>0</v>
      </c>
      <c r="L185">
        <v>0</v>
      </c>
      <c r="M185">
        <v>0</v>
      </c>
      <c r="N185">
        <v>4884500</v>
      </c>
      <c r="O185">
        <v>17529081</v>
      </c>
      <c r="P185" t="s">
        <v>5</v>
      </c>
      <c r="Q185" t="s">
        <v>6</v>
      </c>
      <c r="R185" t="s">
        <v>169</v>
      </c>
      <c r="S185" t="s">
        <v>170</v>
      </c>
      <c r="T185">
        <v>11309084.516129032</v>
      </c>
      <c r="U185">
        <v>9490972</v>
      </c>
      <c r="V185">
        <v>-1818112.5161290318</v>
      </c>
      <c r="W185">
        <v>-0.16076566706491913</v>
      </c>
      <c r="X185" t="s">
        <v>295</v>
      </c>
    </row>
    <row r="186" spans="1:24" x14ac:dyDescent="0.35">
      <c r="A186">
        <v>3301015452</v>
      </c>
      <c r="B186" t="s">
        <v>168</v>
      </c>
      <c r="C186" t="s">
        <v>168</v>
      </c>
      <c r="D186">
        <v>0</v>
      </c>
      <c r="E186">
        <v>0</v>
      </c>
      <c r="F186">
        <v>1149</v>
      </c>
      <c r="G186">
        <v>48608546</v>
      </c>
      <c r="H186">
        <v>455</v>
      </c>
      <c r="I186">
        <v>16740000</v>
      </c>
      <c r="J186">
        <v>0</v>
      </c>
      <c r="K186">
        <v>0</v>
      </c>
      <c r="L186">
        <v>217</v>
      </c>
      <c r="M186">
        <v>10960800</v>
      </c>
      <c r="N186">
        <v>150000</v>
      </c>
      <c r="O186">
        <v>76459346</v>
      </c>
      <c r="P186" t="s">
        <v>5</v>
      </c>
      <c r="Q186" t="s">
        <v>15</v>
      </c>
      <c r="R186" t="s">
        <v>169</v>
      </c>
      <c r="S186" t="s">
        <v>170</v>
      </c>
      <c r="T186">
        <v>49328610.322580643</v>
      </c>
      <c r="U186">
        <v>48567101</v>
      </c>
      <c r="V186">
        <v>-761509.322580643</v>
      </c>
      <c r="W186">
        <v>-1.5437477715281478E-2</v>
      </c>
      <c r="X186" t="s">
        <v>296</v>
      </c>
    </row>
    <row r="187" spans="1:24" x14ac:dyDescent="0.35">
      <c r="A187">
        <v>3301069219</v>
      </c>
      <c r="B187" t="s">
        <v>168</v>
      </c>
      <c r="C187" t="s">
        <v>168</v>
      </c>
      <c r="D187">
        <v>0</v>
      </c>
      <c r="E187">
        <v>0</v>
      </c>
      <c r="F187">
        <v>6</v>
      </c>
      <c r="G187">
        <v>143690</v>
      </c>
      <c r="H187">
        <v>7</v>
      </c>
      <c r="I187">
        <v>160000</v>
      </c>
      <c r="J187">
        <v>0</v>
      </c>
      <c r="K187">
        <v>0</v>
      </c>
      <c r="L187">
        <v>3</v>
      </c>
      <c r="M187">
        <v>127200</v>
      </c>
      <c r="N187">
        <v>0</v>
      </c>
      <c r="O187">
        <v>430890</v>
      </c>
      <c r="P187" t="s">
        <v>5</v>
      </c>
      <c r="Q187" t="s">
        <v>13</v>
      </c>
      <c r="R187" t="s">
        <v>169</v>
      </c>
      <c r="S187" t="s">
        <v>170</v>
      </c>
      <c r="T187">
        <v>277993.54838709679</v>
      </c>
      <c r="U187">
        <v>1027676</v>
      </c>
      <c r="V187">
        <v>749682.45161290327</v>
      </c>
      <c r="W187">
        <v>2.6967620506393741</v>
      </c>
      <c r="X187" t="s">
        <v>297</v>
      </c>
    </row>
    <row r="188" spans="1:24" x14ac:dyDescent="0.35">
      <c r="A188">
        <v>3300020043</v>
      </c>
      <c r="B188" t="s">
        <v>168</v>
      </c>
      <c r="C188" t="s">
        <v>168</v>
      </c>
      <c r="D188">
        <v>0</v>
      </c>
      <c r="E188">
        <v>0</v>
      </c>
      <c r="F188">
        <v>5</v>
      </c>
      <c r="G188">
        <v>144000</v>
      </c>
      <c r="H188">
        <v>6</v>
      </c>
      <c r="I188">
        <v>270000</v>
      </c>
      <c r="J188">
        <v>0</v>
      </c>
      <c r="K188">
        <v>0</v>
      </c>
      <c r="L188">
        <v>2</v>
      </c>
      <c r="M188">
        <v>1004800</v>
      </c>
      <c r="N188">
        <v>30000</v>
      </c>
      <c r="O188">
        <v>1448800</v>
      </c>
      <c r="P188" t="s">
        <v>5</v>
      </c>
      <c r="Q188" t="s">
        <v>15</v>
      </c>
      <c r="R188" t="s">
        <v>169</v>
      </c>
      <c r="S188" t="s">
        <v>170</v>
      </c>
      <c r="T188">
        <v>934709.67741935491</v>
      </c>
      <c r="U188">
        <v>1413292</v>
      </c>
      <c r="V188">
        <v>478582.32258064509</v>
      </c>
      <c r="W188">
        <v>0.51201173384870224</v>
      </c>
      <c r="X188" t="s">
        <v>287</v>
      </c>
    </row>
    <row r="189" spans="1:24" x14ac:dyDescent="0.35">
      <c r="A189">
        <v>3301010242</v>
      </c>
      <c r="B189" t="s">
        <v>168</v>
      </c>
      <c r="C189" t="s">
        <v>168</v>
      </c>
      <c r="D189">
        <v>0</v>
      </c>
      <c r="E189">
        <v>0</v>
      </c>
      <c r="F189">
        <v>0</v>
      </c>
      <c r="G189">
        <v>0</v>
      </c>
      <c r="H189">
        <v>11</v>
      </c>
      <c r="I189">
        <v>720000</v>
      </c>
      <c r="J189">
        <v>0</v>
      </c>
      <c r="K189">
        <v>0</v>
      </c>
      <c r="L189">
        <v>0</v>
      </c>
      <c r="M189">
        <v>0</v>
      </c>
      <c r="N189">
        <v>30000</v>
      </c>
      <c r="O189">
        <v>750000</v>
      </c>
      <c r="P189" t="s">
        <v>5</v>
      </c>
      <c r="Q189" t="s">
        <v>11</v>
      </c>
      <c r="R189" t="s">
        <v>169</v>
      </c>
      <c r="S189" t="s">
        <v>170</v>
      </c>
      <c r="T189">
        <v>483870.96774193546</v>
      </c>
      <c r="U189">
        <v>580000</v>
      </c>
      <c r="V189">
        <v>96129.032258064544</v>
      </c>
      <c r="W189">
        <v>0.19866666666666677</v>
      </c>
      <c r="X189" t="s">
        <v>298</v>
      </c>
    </row>
    <row r="190" spans="1:24" x14ac:dyDescent="0.35">
      <c r="A190">
        <v>3300015789</v>
      </c>
      <c r="B190" t="s">
        <v>168</v>
      </c>
      <c r="C190" t="s">
        <v>168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52400</v>
      </c>
      <c r="N190">
        <v>1613800</v>
      </c>
      <c r="O190">
        <v>1666200</v>
      </c>
      <c r="P190" t="s">
        <v>5</v>
      </c>
      <c r="Q190" t="s">
        <v>7</v>
      </c>
      <c r="R190" t="s">
        <v>169</v>
      </c>
      <c r="S190" t="s">
        <v>170</v>
      </c>
      <c r="T190">
        <v>1074967.7419354839</v>
      </c>
      <c r="U190">
        <v>1044800</v>
      </c>
      <c r="V190">
        <v>-30167.741935483878</v>
      </c>
      <c r="W190">
        <v>-2.8063857880206489E-2</v>
      </c>
      <c r="X190" t="s">
        <v>218</v>
      </c>
    </row>
    <row r="191" spans="1:24" x14ac:dyDescent="0.35">
      <c r="A191">
        <v>3300024855</v>
      </c>
      <c r="B191" t="s">
        <v>168</v>
      </c>
      <c r="C191" t="s">
        <v>168</v>
      </c>
      <c r="D191">
        <v>0</v>
      </c>
      <c r="E191">
        <v>0</v>
      </c>
      <c r="F191">
        <v>70</v>
      </c>
      <c r="G191">
        <v>2791111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230000</v>
      </c>
      <c r="O191">
        <v>3021111</v>
      </c>
      <c r="P191" t="s">
        <v>5</v>
      </c>
      <c r="Q191" t="s">
        <v>6</v>
      </c>
      <c r="R191" t="s">
        <v>169</v>
      </c>
      <c r="S191" t="s">
        <v>170</v>
      </c>
      <c r="T191">
        <v>1949103.8709677418</v>
      </c>
      <c r="U191">
        <v>1791569</v>
      </c>
      <c r="V191">
        <v>-157534.87096774182</v>
      </c>
      <c r="W191">
        <v>-8.0824256374558812E-2</v>
      </c>
      <c r="X191" t="s">
        <v>259</v>
      </c>
    </row>
    <row r="192" spans="1:24" x14ac:dyDescent="0.35">
      <c r="A192">
        <v>3300014012</v>
      </c>
      <c r="B192" t="s">
        <v>168</v>
      </c>
      <c r="C192" t="s">
        <v>168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954500</v>
      </c>
      <c r="O192">
        <v>954500</v>
      </c>
      <c r="P192" t="s">
        <v>5</v>
      </c>
      <c r="Q192" t="s">
        <v>7</v>
      </c>
      <c r="R192" t="s">
        <v>169</v>
      </c>
      <c r="S192" t="s">
        <v>170</v>
      </c>
      <c r="T192">
        <v>615806.45161290327</v>
      </c>
      <c r="U192">
        <v>1148100</v>
      </c>
      <c r="V192">
        <v>532293.54838709673</v>
      </c>
      <c r="W192">
        <v>0.86438449449973787</v>
      </c>
      <c r="X192" t="s">
        <v>299</v>
      </c>
    </row>
    <row r="193" spans="1:24" x14ac:dyDescent="0.35">
      <c r="A193">
        <v>3300015177</v>
      </c>
      <c r="B193" t="s">
        <v>168</v>
      </c>
      <c r="C193" t="s">
        <v>168</v>
      </c>
      <c r="D193">
        <v>0</v>
      </c>
      <c r="E193">
        <v>0</v>
      </c>
      <c r="F193">
        <v>189</v>
      </c>
      <c r="G193">
        <v>6553052</v>
      </c>
      <c r="H193">
        <v>86</v>
      </c>
      <c r="I193">
        <v>3021000</v>
      </c>
      <c r="J193">
        <v>0</v>
      </c>
      <c r="K193">
        <v>0</v>
      </c>
      <c r="L193">
        <v>4</v>
      </c>
      <c r="M193">
        <v>2159600</v>
      </c>
      <c r="N193">
        <v>1350600</v>
      </c>
      <c r="O193">
        <v>13084252</v>
      </c>
      <c r="P193" t="s">
        <v>5</v>
      </c>
      <c r="Q193" t="s">
        <v>8</v>
      </c>
      <c r="R193" t="s">
        <v>169</v>
      </c>
      <c r="S193" t="s">
        <v>170</v>
      </c>
      <c r="T193">
        <v>8441452.9032258056</v>
      </c>
      <c r="U193">
        <v>7170865</v>
      </c>
      <c r="V193">
        <v>-1270587.9032258056</v>
      </c>
      <c r="W193">
        <v>-0.15051767957388762</v>
      </c>
      <c r="X193" t="s">
        <v>262</v>
      </c>
    </row>
    <row r="194" spans="1:24" x14ac:dyDescent="0.35">
      <c r="A194">
        <v>3300013066</v>
      </c>
      <c r="B194" t="s">
        <v>168</v>
      </c>
      <c r="C194" t="s">
        <v>168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</v>
      </c>
      <c r="M194">
        <v>100000</v>
      </c>
      <c r="N194">
        <v>2352000</v>
      </c>
      <c r="O194">
        <v>2452000</v>
      </c>
      <c r="P194" t="s">
        <v>5</v>
      </c>
      <c r="Q194" t="s">
        <v>17</v>
      </c>
      <c r="R194" t="s">
        <v>169</v>
      </c>
      <c r="S194" t="s">
        <v>170</v>
      </c>
      <c r="T194">
        <v>1581935.4838709678</v>
      </c>
      <c r="U194">
        <v>436349</v>
      </c>
      <c r="V194">
        <v>-1145586.4838709678</v>
      </c>
      <c r="W194">
        <v>-0.72416763866231648</v>
      </c>
      <c r="X194" t="s">
        <v>278</v>
      </c>
    </row>
    <row r="195" spans="1:24" x14ac:dyDescent="0.35">
      <c r="A195">
        <v>3300009029</v>
      </c>
      <c r="B195" t="s">
        <v>168</v>
      </c>
      <c r="C195" t="s">
        <v>168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810000</v>
      </c>
      <c r="O195">
        <v>810000</v>
      </c>
      <c r="P195" t="s">
        <v>5</v>
      </c>
      <c r="Q195" t="s">
        <v>12</v>
      </c>
      <c r="R195" t="s">
        <v>169</v>
      </c>
      <c r="S195" t="s">
        <v>170</v>
      </c>
      <c r="T195">
        <v>522580.6451612903</v>
      </c>
      <c r="U195">
        <v>337500</v>
      </c>
      <c r="V195">
        <v>-185080.6451612903</v>
      </c>
      <c r="W195">
        <v>-0.35416666666666663</v>
      </c>
      <c r="X195" t="s">
        <v>188</v>
      </c>
    </row>
    <row r="196" spans="1:24" x14ac:dyDescent="0.35">
      <c r="A196">
        <v>3300006200</v>
      </c>
      <c r="B196" t="s">
        <v>168</v>
      </c>
      <c r="C196" t="s">
        <v>168</v>
      </c>
      <c r="D196">
        <v>0</v>
      </c>
      <c r="E196">
        <v>0</v>
      </c>
      <c r="F196">
        <v>2</v>
      </c>
      <c r="G196">
        <v>193998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364000</v>
      </c>
      <c r="O196">
        <v>557998</v>
      </c>
      <c r="P196" t="s">
        <v>5</v>
      </c>
      <c r="Q196" t="s">
        <v>9</v>
      </c>
      <c r="R196" t="s">
        <v>169</v>
      </c>
      <c r="S196" t="s">
        <v>170</v>
      </c>
      <c r="T196">
        <v>359998.70967741933</v>
      </c>
      <c r="U196">
        <v>253997</v>
      </c>
      <c r="V196">
        <v>-106001.70967741933</v>
      </c>
      <c r="W196">
        <v>-0.29445024892562333</v>
      </c>
      <c r="X196" t="s">
        <v>243</v>
      </c>
    </row>
    <row r="197" spans="1:24" x14ac:dyDescent="0.35">
      <c r="A197">
        <v>3301045229</v>
      </c>
      <c r="B197" t="s">
        <v>168</v>
      </c>
      <c r="C197" t="s">
        <v>168</v>
      </c>
      <c r="D197">
        <v>0</v>
      </c>
      <c r="E197">
        <v>0</v>
      </c>
      <c r="F197">
        <v>114</v>
      </c>
      <c r="G197">
        <v>4888135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22400</v>
      </c>
      <c r="N197">
        <v>342000</v>
      </c>
      <c r="O197">
        <v>5252535</v>
      </c>
      <c r="P197" t="s">
        <v>5</v>
      </c>
      <c r="Q197" t="s">
        <v>8</v>
      </c>
      <c r="R197" t="s">
        <v>207</v>
      </c>
      <c r="S197" t="s">
        <v>170</v>
      </c>
      <c r="T197">
        <v>3388732.2580645164</v>
      </c>
      <c r="U197">
        <v>3681100</v>
      </c>
      <c r="V197">
        <v>292367.74193548365</v>
      </c>
      <c r="W197">
        <v>8.6276436044690819E-2</v>
      </c>
      <c r="X197" t="s">
        <v>300</v>
      </c>
    </row>
    <row r="198" spans="1:24" x14ac:dyDescent="0.35">
      <c r="A198">
        <v>3300012241</v>
      </c>
      <c r="B198" t="s">
        <v>168</v>
      </c>
      <c r="C198" t="s">
        <v>168</v>
      </c>
      <c r="D198">
        <v>0</v>
      </c>
      <c r="E198">
        <v>0</v>
      </c>
      <c r="F198">
        <v>1</v>
      </c>
      <c r="G198">
        <v>9900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209600</v>
      </c>
      <c r="N198">
        <v>465000</v>
      </c>
      <c r="O198">
        <v>684500</v>
      </c>
      <c r="P198" t="s">
        <v>5</v>
      </c>
      <c r="Q198" t="s">
        <v>12</v>
      </c>
      <c r="R198" t="s">
        <v>169</v>
      </c>
      <c r="S198" t="s">
        <v>170</v>
      </c>
      <c r="T198">
        <v>441612.90322580643</v>
      </c>
      <c r="U198">
        <v>934400</v>
      </c>
      <c r="V198">
        <v>492787.09677419357</v>
      </c>
      <c r="W198">
        <v>1.1158802045288532</v>
      </c>
      <c r="X198" t="s">
        <v>301</v>
      </c>
    </row>
    <row r="199" spans="1:24" x14ac:dyDescent="0.35">
      <c r="A199">
        <v>3301072646</v>
      </c>
      <c r="B199" t="s">
        <v>168</v>
      </c>
      <c r="C199" t="s">
        <v>168</v>
      </c>
      <c r="D199">
        <v>0</v>
      </c>
      <c r="E199">
        <v>0</v>
      </c>
      <c r="F199">
        <v>3</v>
      </c>
      <c r="G199">
        <v>126799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280000</v>
      </c>
      <c r="O199">
        <v>406799</v>
      </c>
      <c r="P199" t="s">
        <v>5</v>
      </c>
      <c r="Q199" t="s">
        <v>12</v>
      </c>
      <c r="R199" t="s">
        <v>169</v>
      </c>
      <c r="S199" t="s">
        <v>170</v>
      </c>
      <c r="T199">
        <v>262450.96774193551</v>
      </c>
      <c r="U199">
        <v>590898</v>
      </c>
      <c r="V199">
        <v>328447.03225806449</v>
      </c>
      <c r="W199">
        <v>1.2514605493130513</v>
      </c>
      <c r="X199" t="s">
        <v>302</v>
      </c>
    </row>
    <row r="200" spans="1:24" x14ac:dyDescent="0.35">
      <c r="A200">
        <v>6001122882</v>
      </c>
      <c r="B200" t="s">
        <v>168</v>
      </c>
      <c r="C200" t="s">
        <v>168</v>
      </c>
      <c r="D200">
        <v>0</v>
      </c>
      <c r="E200">
        <v>0</v>
      </c>
      <c r="F200">
        <v>3</v>
      </c>
      <c r="G200">
        <v>96349</v>
      </c>
      <c r="H200">
        <v>17</v>
      </c>
      <c r="I200">
        <v>390000</v>
      </c>
      <c r="J200">
        <v>0</v>
      </c>
      <c r="K200">
        <v>0</v>
      </c>
      <c r="L200">
        <v>4</v>
      </c>
      <c r="M200">
        <v>119600</v>
      </c>
      <c r="N200">
        <v>3516500</v>
      </c>
      <c r="O200">
        <v>4122449</v>
      </c>
      <c r="P200" t="s">
        <v>5</v>
      </c>
      <c r="Q200" t="s">
        <v>16</v>
      </c>
      <c r="R200" t="s">
        <v>169</v>
      </c>
      <c r="S200" t="s">
        <v>170</v>
      </c>
      <c r="T200">
        <v>2659644.5161290322</v>
      </c>
      <c r="U200">
        <v>1310039</v>
      </c>
      <c r="V200">
        <v>-1349605.5161290322</v>
      </c>
      <c r="W200">
        <v>-0.5074383091215926</v>
      </c>
      <c r="X200" t="s">
        <v>303</v>
      </c>
    </row>
    <row r="201" spans="1:24" x14ac:dyDescent="0.35">
      <c r="A201">
        <v>3301057379</v>
      </c>
      <c r="B201" t="s">
        <v>168</v>
      </c>
      <c r="C201" t="s">
        <v>168</v>
      </c>
      <c r="D201">
        <v>0</v>
      </c>
      <c r="E201">
        <v>0</v>
      </c>
      <c r="F201">
        <v>55</v>
      </c>
      <c r="G201">
        <v>1504872</v>
      </c>
      <c r="H201">
        <v>2</v>
      </c>
      <c r="I201">
        <v>30000</v>
      </c>
      <c r="J201">
        <v>0</v>
      </c>
      <c r="K201">
        <v>0</v>
      </c>
      <c r="L201">
        <v>1</v>
      </c>
      <c r="M201">
        <v>52400</v>
      </c>
      <c r="N201">
        <v>1275000</v>
      </c>
      <c r="O201">
        <v>2862272</v>
      </c>
      <c r="P201" t="s">
        <v>5</v>
      </c>
      <c r="Q201" t="s">
        <v>12</v>
      </c>
      <c r="R201" t="s">
        <v>169</v>
      </c>
      <c r="S201" t="s">
        <v>170</v>
      </c>
      <c r="T201">
        <v>1846627.0967741937</v>
      </c>
      <c r="U201">
        <v>1537983</v>
      </c>
      <c r="V201">
        <v>-308644.09677419369</v>
      </c>
      <c r="W201">
        <v>-0.16713937389598199</v>
      </c>
      <c r="X201" t="s">
        <v>304</v>
      </c>
    </row>
    <row r="202" spans="1:24" x14ac:dyDescent="0.35">
      <c r="A202">
        <v>3300017100</v>
      </c>
      <c r="B202" t="s">
        <v>168</v>
      </c>
      <c r="C202" t="s">
        <v>168</v>
      </c>
      <c r="D202">
        <v>0</v>
      </c>
      <c r="E202">
        <v>0</v>
      </c>
      <c r="F202">
        <v>68</v>
      </c>
      <c r="G202">
        <v>3197635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22400</v>
      </c>
      <c r="N202">
        <v>1033500</v>
      </c>
      <c r="O202">
        <v>4253535</v>
      </c>
      <c r="P202" t="s">
        <v>5</v>
      </c>
      <c r="Q202" t="s">
        <v>7</v>
      </c>
      <c r="R202" t="s">
        <v>169</v>
      </c>
      <c r="S202" t="s">
        <v>170</v>
      </c>
      <c r="T202">
        <v>2744216.1290322579</v>
      </c>
      <c r="U202">
        <v>5362632</v>
      </c>
      <c r="V202">
        <v>2618415.8709677421</v>
      </c>
      <c r="W202">
        <v>0.95415803561038071</v>
      </c>
      <c r="X202" t="s">
        <v>305</v>
      </c>
    </row>
    <row r="203" spans="1:24" x14ac:dyDescent="0.35">
      <c r="A203">
        <v>3301076414</v>
      </c>
      <c r="B203" t="s">
        <v>168</v>
      </c>
      <c r="C203" t="s">
        <v>168</v>
      </c>
      <c r="D203">
        <v>0</v>
      </c>
      <c r="E203">
        <v>0</v>
      </c>
      <c r="F203">
        <v>3</v>
      </c>
      <c r="G203">
        <v>160996</v>
      </c>
      <c r="H203">
        <v>6</v>
      </c>
      <c r="I203">
        <v>210000</v>
      </c>
      <c r="J203">
        <v>0</v>
      </c>
      <c r="K203">
        <v>0</v>
      </c>
      <c r="L203">
        <v>3</v>
      </c>
      <c r="M203">
        <v>177200</v>
      </c>
      <c r="N203">
        <v>75000</v>
      </c>
      <c r="O203">
        <v>623196</v>
      </c>
      <c r="P203" t="s">
        <v>5</v>
      </c>
      <c r="Q203" t="s">
        <v>14</v>
      </c>
      <c r="R203" t="s">
        <v>169</v>
      </c>
      <c r="S203" t="s">
        <v>170</v>
      </c>
      <c r="T203">
        <v>402061.93548387097</v>
      </c>
      <c r="U203">
        <v>468396</v>
      </c>
      <c r="V203">
        <v>66334.06451612903</v>
      </c>
      <c r="W203">
        <v>0.1649846918144533</v>
      </c>
      <c r="X203" t="s">
        <v>237</v>
      </c>
    </row>
    <row r="204" spans="1:24" x14ac:dyDescent="0.35">
      <c r="A204">
        <v>3301006620</v>
      </c>
      <c r="B204" t="s">
        <v>168</v>
      </c>
      <c r="C204" t="s">
        <v>168</v>
      </c>
      <c r="D204">
        <v>0</v>
      </c>
      <c r="E204">
        <v>0</v>
      </c>
      <c r="F204">
        <v>115</v>
      </c>
      <c r="G204">
        <v>2678534</v>
      </c>
      <c r="H204">
        <v>108</v>
      </c>
      <c r="I204">
        <v>5515000</v>
      </c>
      <c r="J204">
        <v>0</v>
      </c>
      <c r="K204">
        <v>0</v>
      </c>
      <c r="L204">
        <v>35</v>
      </c>
      <c r="M204">
        <v>2474000</v>
      </c>
      <c r="N204">
        <v>150000</v>
      </c>
      <c r="O204">
        <v>10817534</v>
      </c>
      <c r="P204" t="s">
        <v>5</v>
      </c>
      <c r="Q204" t="s">
        <v>15</v>
      </c>
      <c r="R204" t="s">
        <v>169</v>
      </c>
      <c r="S204" t="s">
        <v>170</v>
      </c>
      <c r="T204">
        <v>6979054.1935483869</v>
      </c>
      <c r="U204">
        <v>8877618</v>
      </c>
      <c r="V204">
        <v>1898563.8064516131</v>
      </c>
      <c r="W204">
        <v>0.27203740704674462</v>
      </c>
      <c r="X204" t="s">
        <v>177</v>
      </c>
    </row>
    <row r="205" spans="1:24" x14ac:dyDescent="0.35">
      <c r="A205">
        <v>6001125977</v>
      </c>
      <c r="B205" t="s">
        <v>168</v>
      </c>
      <c r="C205" t="s">
        <v>168</v>
      </c>
      <c r="D205">
        <v>0</v>
      </c>
      <c r="E205">
        <v>0</v>
      </c>
      <c r="F205">
        <v>21</v>
      </c>
      <c r="G205">
        <v>736677</v>
      </c>
      <c r="H205">
        <v>45</v>
      </c>
      <c r="I205">
        <v>1505000</v>
      </c>
      <c r="J205">
        <v>0</v>
      </c>
      <c r="K205">
        <v>0</v>
      </c>
      <c r="L205">
        <v>42</v>
      </c>
      <c r="M205">
        <v>1895400</v>
      </c>
      <c r="N205">
        <v>114000</v>
      </c>
      <c r="O205">
        <v>4251077</v>
      </c>
      <c r="P205" t="s">
        <v>5</v>
      </c>
      <c r="Q205" t="s">
        <v>11</v>
      </c>
      <c r="R205" t="s">
        <v>169</v>
      </c>
      <c r="S205" t="s">
        <v>170</v>
      </c>
      <c r="T205">
        <v>2742630.3225806453</v>
      </c>
      <c r="U205">
        <v>3240779</v>
      </c>
      <c r="V205">
        <v>498148.67741935467</v>
      </c>
      <c r="W205">
        <v>0.18163172532513516</v>
      </c>
      <c r="X205" t="s">
        <v>306</v>
      </c>
    </row>
    <row r="206" spans="1:24" x14ac:dyDescent="0.35">
      <c r="A206">
        <v>3300017418</v>
      </c>
      <c r="B206" t="s">
        <v>168</v>
      </c>
      <c r="C206" t="s">
        <v>168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3599</v>
      </c>
      <c r="N206">
        <v>994100</v>
      </c>
      <c r="O206">
        <v>997699</v>
      </c>
      <c r="P206" t="s">
        <v>5</v>
      </c>
      <c r="Q206" t="s">
        <v>7</v>
      </c>
      <c r="R206" t="s">
        <v>169</v>
      </c>
      <c r="S206" t="s">
        <v>170</v>
      </c>
      <c r="T206">
        <v>643676.77419354836</v>
      </c>
      <c r="U206">
        <v>587700</v>
      </c>
      <c r="V206">
        <v>-55976.774193548365</v>
      </c>
      <c r="W206">
        <v>-8.6964104404234077E-2</v>
      </c>
      <c r="X206" t="s">
        <v>307</v>
      </c>
    </row>
    <row r="207" spans="1:24" x14ac:dyDescent="0.35">
      <c r="A207">
        <v>3301075636</v>
      </c>
      <c r="B207" t="s">
        <v>168</v>
      </c>
      <c r="C207" t="s">
        <v>168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2000</v>
      </c>
      <c r="J207">
        <v>0</v>
      </c>
      <c r="K207">
        <v>0</v>
      </c>
      <c r="L207">
        <v>0</v>
      </c>
      <c r="M207">
        <v>0</v>
      </c>
      <c r="N207">
        <v>810000</v>
      </c>
      <c r="O207">
        <v>812000</v>
      </c>
      <c r="P207" t="s">
        <v>5</v>
      </c>
      <c r="Q207" t="s">
        <v>12</v>
      </c>
      <c r="R207" t="s">
        <v>169</v>
      </c>
      <c r="S207" t="s">
        <v>170</v>
      </c>
      <c r="T207">
        <v>523870.96774193546</v>
      </c>
      <c r="U207">
        <v>266000</v>
      </c>
      <c r="V207">
        <v>-257870.96774193546</v>
      </c>
      <c r="W207">
        <v>-0.49224137931034484</v>
      </c>
      <c r="X207" t="s">
        <v>188</v>
      </c>
    </row>
    <row r="208" spans="1:24" x14ac:dyDescent="0.35">
      <c r="A208">
        <v>3300000837</v>
      </c>
      <c r="B208" t="s">
        <v>168</v>
      </c>
      <c r="C208" t="s">
        <v>168</v>
      </c>
      <c r="D208">
        <v>0</v>
      </c>
      <c r="E208">
        <v>0</v>
      </c>
      <c r="F208">
        <v>15</v>
      </c>
      <c r="G208">
        <v>1641285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177000</v>
      </c>
      <c r="O208">
        <v>1818285</v>
      </c>
      <c r="P208" t="s">
        <v>5</v>
      </c>
      <c r="Q208" t="s">
        <v>11</v>
      </c>
      <c r="R208" t="s">
        <v>169</v>
      </c>
      <c r="S208" t="s">
        <v>170</v>
      </c>
      <c r="T208">
        <v>1173087.0967741935</v>
      </c>
      <c r="U208">
        <v>1142987</v>
      </c>
      <c r="V208">
        <v>-30100.096774193458</v>
      </c>
      <c r="W208">
        <v>-2.5658876358766514E-2</v>
      </c>
      <c r="X208" t="s">
        <v>308</v>
      </c>
    </row>
    <row r="209" spans="1:24" x14ac:dyDescent="0.35">
      <c r="A209">
        <v>3300018681</v>
      </c>
      <c r="B209" t="s">
        <v>168</v>
      </c>
      <c r="C209" t="s">
        <v>168</v>
      </c>
      <c r="D209">
        <v>0</v>
      </c>
      <c r="E209">
        <v>0</v>
      </c>
      <c r="F209">
        <v>3</v>
      </c>
      <c r="G209">
        <v>50191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562100</v>
      </c>
      <c r="O209">
        <v>612291</v>
      </c>
      <c r="P209" t="s">
        <v>5</v>
      </c>
      <c r="Q209" t="s">
        <v>6</v>
      </c>
      <c r="R209" t="s">
        <v>169</v>
      </c>
      <c r="S209" t="s">
        <v>170</v>
      </c>
      <c r="T209">
        <v>395026.45161290327</v>
      </c>
      <c r="U209">
        <v>3528090</v>
      </c>
      <c r="V209">
        <v>3133063.5483870967</v>
      </c>
      <c r="W209">
        <v>7.9312753249680288</v>
      </c>
      <c r="X209" t="s">
        <v>309</v>
      </c>
    </row>
    <row r="210" spans="1:24" x14ac:dyDescent="0.35">
      <c r="A210">
        <v>3301063331</v>
      </c>
      <c r="B210" t="s">
        <v>168</v>
      </c>
      <c r="C210" t="s">
        <v>168</v>
      </c>
      <c r="D210">
        <v>0</v>
      </c>
      <c r="E210">
        <v>0</v>
      </c>
      <c r="F210">
        <v>4</v>
      </c>
      <c r="G210">
        <v>386795</v>
      </c>
      <c r="H210">
        <v>1</v>
      </c>
      <c r="I210">
        <v>200000</v>
      </c>
      <c r="J210">
        <v>0</v>
      </c>
      <c r="K210">
        <v>0</v>
      </c>
      <c r="L210">
        <v>5</v>
      </c>
      <c r="M210">
        <v>432000</v>
      </c>
      <c r="N210">
        <v>150000</v>
      </c>
      <c r="O210">
        <v>1168795</v>
      </c>
      <c r="P210" t="s">
        <v>5</v>
      </c>
      <c r="Q210" t="s">
        <v>13</v>
      </c>
      <c r="R210" t="s">
        <v>169</v>
      </c>
      <c r="S210" t="s">
        <v>170</v>
      </c>
      <c r="T210">
        <v>754061.29032258061</v>
      </c>
      <c r="U210">
        <v>601398</v>
      </c>
      <c r="V210">
        <v>-152663.29032258061</v>
      </c>
      <c r="W210">
        <v>-0.2024547504053319</v>
      </c>
      <c r="X210" t="s">
        <v>297</v>
      </c>
    </row>
    <row r="211" spans="1:24" x14ac:dyDescent="0.35">
      <c r="A211">
        <v>3300005969</v>
      </c>
      <c r="B211" t="s">
        <v>168</v>
      </c>
      <c r="C211" t="s">
        <v>168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75000</v>
      </c>
      <c r="O211">
        <v>75000</v>
      </c>
      <c r="P211" t="s">
        <v>5</v>
      </c>
      <c r="Q211" t="s">
        <v>14</v>
      </c>
      <c r="R211" t="s">
        <v>169</v>
      </c>
      <c r="S211" t="s">
        <v>170</v>
      </c>
      <c r="T211">
        <v>48387.096774193553</v>
      </c>
      <c r="U211">
        <v>0</v>
      </c>
      <c r="V211">
        <v>-48387.096774193553</v>
      </c>
      <c r="W211">
        <v>0</v>
      </c>
      <c r="X211" t="s">
        <v>183</v>
      </c>
    </row>
    <row r="212" spans="1:24" x14ac:dyDescent="0.35">
      <c r="A212">
        <v>3301008985</v>
      </c>
      <c r="B212" t="s">
        <v>168</v>
      </c>
      <c r="C212" t="s">
        <v>168</v>
      </c>
      <c r="D212">
        <v>1</v>
      </c>
      <c r="E212">
        <v>20000</v>
      </c>
      <c r="F212">
        <v>101</v>
      </c>
      <c r="G212">
        <v>3739860</v>
      </c>
      <c r="H212">
        <v>147</v>
      </c>
      <c r="I212">
        <v>7545000</v>
      </c>
      <c r="J212">
        <v>0</v>
      </c>
      <c r="K212">
        <v>0</v>
      </c>
      <c r="L212">
        <v>3</v>
      </c>
      <c r="M212">
        <v>257200</v>
      </c>
      <c r="N212">
        <v>1355500</v>
      </c>
      <c r="O212">
        <v>12917560</v>
      </c>
      <c r="P212" t="s">
        <v>5</v>
      </c>
      <c r="Q212" t="s">
        <v>7</v>
      </c>
      <c r="R212" t="s">
        <v>169</v>
      </c>
      <c r="S212" t="s">
        <v>170</v>
      </c>
      <c r="T212">
        <v>8333909.6774193551</v>
      </c>
      <c r="U212">
        <v>9162863</v>
      </c>
      <c r="V212">
        <v>828953.32258064486</v>
      </c>
      <c r="W212">
        <v>9.9467519407689942E-2</v>
      </c>
      <c r="X212" t="s">
        <v>221</v>
      </c>
    </row>
    <row r="213" spans="1:24" x14ac:dyDescent="0.35">
      <c r="A213">
        <v>3300014476</v>
      </c>
      <c r="B213" t="s">
        <v>168</v>
      </c>
      <c r="C213" t="s">
        <v>168</v>
      </c>
      <c r="D213">
        <v>0</v>
      </c>
      <c r="E213">
        <v>0</v>
      </c>
      <c r="F213">
        <v>21</v>
      </c>
      <c r="G213">
        <v>737714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314000</v>
      </c>
      <c r="O213">
        <v>1051714</v>
      </c>
      <c r="P213" t="s">
        <v>5</v>
      </c>
      <c r="Q213" t="s">
        <v>8</v>
      </c>
      <c r="R213" t="s">
        <v>169</v>
      </c>
      <c r="S213" t="s">
        <v>170</v>
      </c>
      <c r="T213">
        <v>678525.16129032255</v>
      </c>
      <c r="U213">
        <v>4221867</v>
      </c>
      <c r="V213">
        <v>3543341.8387096776</v>
      </c>
      <c r="W213">
        <v>5.2221229821034996</v>
      </c>
      <c r="X213" t="s">
        <v>310</v>
      </c>
    </row>
    <row r="214" spans="1:24" x14ac:dyDescent="0.35">
      <c r="A214">
        <v>3301072015</v>
      </c>
      <c r="B214" t="s">
        <v>168</v>
      </c>
      <c r="C214" t="s">
        <v>168</v>
      </c>
      <c r="D214">
        <v>0</v>
      </c>
      <c r="E214">
        <v>0</v>
      </c>
      <c r="F214">
        <v>61</v>
      </c>
      <c r="G214">
        <v>1616649</v>
      </c>
      <c r="H214">
        <v>18</v>
      </c>
      <c r="I214">
        <v>655000</v>
      </c>
      <c r="J214">
        <v>0</v>
      </c>
      <c r="K214">
        <v>0</v>
      </c>
      <c r="L214">
        <v>19</v>
      </c>
      <c r="M214">
        <v>753729</v>
      </c>
      <c r="N214">
        <v>3133500</v>
      </c>
      <c r="O214">
        <v>6158878</v>
      </c>
      <c r="P214" t="s">
        <v>5</v>
      </c>
      <c r="Q214" t="s">
        <v>17</v>
      </c>
      <c r="R214" t="s">
        <v>169</v>
      </c>
      <c r="S214" t="s">
        <v>170</v>
      </c>
      <c r="T214">
        <v>3973469.6774193547</v>
      </c>
      <c r="U214">
        <v>1671949</v>
      </c>
      <c r="V214">
        <v>-2301520.6774193547</v>
      </c>
      <c r="W214">
        <v>-0.57922190535354001</v>
      </c>
      <c r="X214" t="s">
        <v>311</v>
      </c>
    </row>
    <row r="215" spans="1:24" x14ac:dyDescent="0.35">
      <c r="A215">
        <v>3301051836</v>
      </c>
      <c r="B215" t="s">
        <v>168</v>
      </c>
      <c r="C215" t="s">
        <v>168</v>
      </c>
      <c r="D215">
        <v>0</v>
      </c>
      <c r="E215">
        <v>0</v>
      </c>
      <c r="F215">
        <v>372</v>
      </c>
      <c r="G215">
        <v>16090513</v>
      </c>
      <c r="H215">
        <v>135</v>
      </c>
      <c r="I215">
        <v>6576000</v>
      </c>
      <c r="J215">
        <v>0</v>
      </c>
      <c r="K215">
        <v>0</v>
      </c>
      <c r="L215">
        <v>27</v>
      </c>
      <c r="M215">
        <v>1598350</v>
      </c>
      <c r="N215">
        <v>180000</v>
      </c>
      <c r="O215">
        <v>24444863</v>
      </c>
      <c r="P215" t="s">
        <v>5</v>
      </c>
      <c r="Q215" t="s">
        <v>15</v>
      </c>
      <c r="R215" t="s">
        <v>169</v>
      </c>
      <c r="S215" t="s">
        <v>170</v>
      </c>
      <c r="T215">
        <v>15770879.35483871</v>
      </c>
      <c r="U215">
        <v>16140917</v>
      </c>
      <c r="V215">
        <v>370037.64516128972</v>
      </c>
      <c r="W215">
        <v>2.3463348925293559E-2</v>
      </c>
      <c r="X215" t="s">
        <v>190</v>
      </c>
    </row>
    <row r="216" spans="1:24" x14ac:dyDescent="0.35">
      <c r="A216">
        <v>3300005651</v>
      </c>
      <c r="B216" t="s">
        <v>168</v>
      </c>
      <c r="C216" t="s">
        <v>168</v>
      </c>
      <c r="D216">
        <v>0</v>
      </c>
      <c r="E216">
        <v>0</v>
      </c>
      <c r="F216">
        <v>180</v>
      </c>
      <c r="G216">
        <v>7610512</v>
      </c>
      <c r="H216">
        <v>97</v>
      </c>
      <c r="I216">
        <v>4985000</v>
      </c>
      <c r="J216">
        <v>0</v>
      </c>
      <c r="K216">
        <v>0</v>
      </c>
      <c r="L216">
        <v>1</v>
      </c>
      <c r="M216">
        <v>52400</v>
      </c>
      <c r="N216">
        <v>75000</v>
      </c>
      <c r="O216">
        <v>12722912</v>
      </c>
      <c r="P216" t="s">
        <v>5</v>
      </c>
      <c r="Q216" t="s">
        <v>14</v>
      </c>
      <c r="R216" t="s">
        <v>169</v>
      </c>
      <c r="S216" t="s">
        <v>170</v>
      </c>
      <c r="T216">
        <v>8208330.3225806449</v>
      </c>
      <c r="U216">
        <v>7605152</v>
      </c>
      <c r="V216">
        <v>-603178.32258064486</v>
      </c>
      <c r="W216">
        <v>-7.3483680465604051E-2</v>
      </c>
      <c r="X216" t="s">
        <v>211</v>
      </c>
    </row>
    <row r="217" spans="1:24" x14ac:dyDescent="0.35">
      <c r="A217">
        <v>3301042823</v>
      </c>
      <c r="B217" t="s">
        <v>168</v>
      </c>
      <c r="C217" t="s">
        <v>168</v>
      </c>
      <c r="D217">
        <v>0</v>
      </c>
      <c r="E217">
        <v>0</v>
      </c>
      <c r="F217">
        <v>1</v>
      </c>
      <c r="G217">
        <v>25550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1126000</v>
      </c>
      <c r="O217">
        <v>1151550</v>
      </c>
      <c r="P217" t="s">
        <v>5</v>
      </c>
      <c r="Q217" t="s">
        <v>16</v>
      </c>
      <c r="R217" t="s">
        <v>169</v>
      </c>
      <c r="S217" t="s">
        <v>170</v>
      </c>
      <c r="T217">
        <v>742935.48387096776</v>
      </c>
      <c r="U217">
        <v>606760</v>
      </c>
      <c r="V217">
        <v>-136175.48387096776</v>
      </c>
      <c r="W217">
        <v>-0.18329382137119532</v>
      </c>
      <c r="X217" t="s">
        <v>312</v>
      </c>
    </row>
    <row r="218" spans="1:24" x14ac:dyDescent="0.35">
      <c r="A218">
        <v>3301064322</v>
      </c>
      <c r="B218" t="s">
        <v>168</v>
      </c>
      <c r="C218" t="s">
        <v>168</v>
      </c>
      <c r="D218">
        <v>0</v>
      </c>
      <c r="E218">
        <v>0</v>
      </c>
      <c r="F218">
        <v>61</v>
      </c>
      <c r="G218">
        <v>1623931</v>
      </c>
      <c r="H218">
        <v>14</v>
      </c>
      <c r="I218">
        <v>680000</v>
      </c>
      <c r="J218">
        <v>0</v>
      </c>
      <c r="K218">
        <v>0</v>
      </c>
      <c r="L218">
        <v>1</v>
      </c>
      <c r="M218">
        <v>22400</v>
      </c>
      <c r="N218">
        <v>605000</v>
      </c>
      <c r="O218">
        <v>2931331</v>
      </c>
      <c r="P218" t="s">
        <v>5</v>
      </c>
      <c r="Q218" t="s">
        <v>14</v>
      </c>
      <c r="R218" t="s">
        <v>207</v>
      </c>
      <c r="S218" t="s">
        <v>170</v>
      </c>
      <c r="T218">
        <v>1891181.2903225806</v>
      </c>
      <c r="U218">
        <v>1936444</v>
      </c>
      <c r="V218">
        <v>45262.709677419392</v>
      </c>
      <c r="W218">
        <v>2.3933564650324479E-2</v>
      </c>
      <c r="X218" t="s">
        <v>313</v>
      </c>
    </row>
    <row r="219" spans="1:24" x14ac:dyDescent="0.35">
      <c r="A219">
        <v>3301003963</v>
      </c>
      <c r="B219" t="s">
        <v>168</v>
      </c>
      <c r="C219" t="s">
        <v>168</v>
      </c>
      <c r="D219">
        <v>0</v>
      </c>
      <c r="E219">
        <v>0</v>
      </c>
      <c r="F219">
        <v>86</v>
      </c>
      <c r="G219">
        <v>3668406</v>
      </c>
      <c r="H219">
        <v>30</v>
      </c>
      <c r="I219">
        <v>1175000</v>
      </c>
      <c r="J219">
        <v>0</v>
      </c>
      <c r="K219">
        <v>0</v>
      </c>
      <c r="L219">
        <v>35</v>
      </c>
      <c r="M219">
        <v>1274000</v>
      </c>
      <c r="N219">
        <v>0</v>
      </c>
      <c r="O219">
        <v>6117406</v>
      </c>
      <c r="P219" t="s">
        <v>5</v>
      </c>
      <c r="Q219" t="s">
        <v>9</v>
      </c>
      <c r="R219" t="s">
        <v>169</v>
      </c>
      <c r="S219" t="s">
        <v>170</v>
      </c>
      <c r="T219">
        <v>3946713.5483870972</v>
      </c>
      <c r="U219">
        <v>200000</v>
      </c>
      <c r="V219">
        <v>-3746713.5483870972</v>
      </c>
      <c r="W219">
        <v>-0.94932492628411458</v>
      </c>
      <c r="X219" t="s">
        <v>209</v>
      </c>
    </row>
    <row r="220" spans="1:24" x14ac:dyDescent="0.35">
      <c r="A220">
        <v>3301069452</v>
      </c>
      <c r="B220" t="s">
        <v>168</v>
      </c>
      <c r="C220" t="s">
        <v>168</v>
      </c>
      <c r="D220">
        <v>0</v>
      </c>
      <c r="E220">
        <v>0</v>
      </c>
      <c r="F220">
        <v>147</v>
      </c>
      <c r="G220">
        <v>3867225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420000</v>
      </c>
      <c r="O220">
        <v>4287225</v>
      </c>
      <c r="P220" t="s">
        <v>5</v>
      </c>
      <c r="Q220" t="s">
        <v>17</v>
      </c>
      <c r="R220" t="s">
        <v>169</v>
      </c>
      <c r="S220" t="s">
        <v>170</v>
      </c>
      <c r="T220">
        <v>2765951.6129032262</v>
      </c>
      <c r="U220">
        <v>3337495</v>
      </c>
      <c r="V220">
        <v>571543.38709677383</v>
      </c>
      <c r="W220">
        <v>0.20663535270483813</v>
      </c>
      <c r="X220" t="s">
        <v>185</v>
      </c>
    </row>
    <row r="221" spans="1:24" x14ac:dyDescent="0.35">
      <c r="A221">
        <v>3300000872</v>
      </c>
      <c r="B221" t="s">
        <v>168</v>
      </c>
      <c r="C221" t="s">
        <v>168</v>
      </c>
      <c r="D221">
        <v>0</v>
      </c>
      <c r="E221">
        <v>0</v>
      </c>
      <c r="F221">
        <v>67</v>
      </c>
      <c r="G221">
        <v>2274829</v>
      </c>
      <c r="H221">
        <v>1</v>
      </c>
      <c r="I221">
        <v>15000</v>
      </c>
      <c r="J221">
        <v>0</v>
      </c>
      <c r="K221">
        <v>0</v>
      </c>
      <c r="L221">
        <v>0</v>
      </c>
      <c r="M221">
        <v>0</v>
      </c>
      <c r="N221">
        <v>165000</v>
      </c>
      <c r="O221">
        <v>2454829</v>
      </c>
      <c r="P221" t="s">
        <v>5</v>
      </c>
      <c r="Q221" t="s">
        <v>10</v>
      </c>
      <c r="R221" t="s">
        <v>169</v>
      </c>
      <c r="S221" t="s">
        <v>170</v>
      </c>
      <c r="T221">
        <v>1583760.6451612902</v>
      </c>
      <c r="U221">
        <v>1428671</v>
      </c>
      <c r="V221">
        <v>-155089.64516129019</v>
      </c>
      <c r="W221">
        <v>-9.7924926746425056E-2</v>
      </c>
      <c r="X221" t="s">
        <v>223</v>
      </c>
    </row>
    <row r="222" spans="1:24" x14ac:dyDescent="0.35">
      <c r="A222">
        <v>3301002634</v>
      </c>
      <c r="B222" t="s">
        <v>168</v>
      </c>
      <c r="C222" t="s">
        <v>168</v>
      </c>
      <c r="D222">
        <v>0</v>
      </c>
      <c r="E222">
        <v>0</v>
      </c>
      <c r="F222">
        <v>116</v>
      </c>
      <c r="G222">
        <v>4906174</v>
      </c>
      <c r="H222">
        <v>19</v>
      </c>
      <c r="I222">
        <v>835000</v>
      </c>
      <c r="J222">
        <v>0</v>
      </c>
      <c r="K222">
        <v>0</v>
      </c>
      <c r="L222">
        <v>53</v>
      </c>
      <c r="M222">
        <v>3127200</v>
      </c>
      <c r="N222">
        <v>150000</v>
      </c>
      <c r="O222">
        <v>9018374</v>
      </c>
      <c r="P222" t="s">
        <v>5</v>
      </c>
      <c r="Q222" t="s">
        <v>14</v>
      </c>
      <c r="R222" t="s">
        <v>169</v>
      </c>
      <c r="S222" t="s">
        <v>170</v>
      </c>
      <c r="T222">
        <v>5818305.8064516131</v>
      </c>
      <c r="U222">
        <v>7495474</v>
      </c>
      <c r="V222">
        <v>1677168.1935483869</v>
      </c>
      <c r="W222">
        <v>0.28825714036698846</v>
      </c>
      <c r="X222" t="s">
        <v>314</v>
      </c>
    </row>
    <row r="223" spans="1:24" x14ac:dyDescent="0.35">
      <c r="A223">
        <v>6001135558</v>
      </c>
      <c r="B223" t="s">
        <v>168</v>
      </c>
      <c r="C223" t="s">
        <v>168</v>
      </c>
      <c r="D223">
        <v>0</v>
      </c>
      <c r="E223">
        <v>0</v>
      </c>
      <c r="F223">
        <v>1</v>
      </c>
      <c r="G223">
        <v>100999</v>
      </c>
      <c r="H223">
        <v>2</v>
      </c>
      <c r="I223">
        <v>20000</v>
      </c>
      <c r="J223">
        <v>0</v>
      </c>
      <c r="K223">
        <v>0</v>
      </c>
      <c r="L223">
        <v>0</v>
      </c>
      <c r="M223">
        <v>0</v>
      </c>
      <c r="N223">
        <v>30000</v>
      </c>
      <c r="O223">
        <v>150999</v>
      </c>
      <c r="P223" t="s">
        <v>5</v>
      </c>
      <c r="Q223" t="s">
        <v>15</v>
      </c>
      <c r="R223" t="s">
        <v>169</v>
      </c>
      <c r="S223" t="s">
        <v>170</v>
      </c>
      <c r="T223">
        <v>97418.709677419363</v>
      </c>
      <c r="U223">
        <v>342398</v>
      </c>
      <c r="V223">
        <v>244979.29032258064</v>
      </c>
      <c r="W223">
        <v>2.5147047331439278</v>
      </c>
      <c r="X223" t="s">
        <v>285</v>
      </c>
    </row>
    <row r="224" spans="1:24" x14ac:dyDescent="0.35">
      <c r="A224">
        <v>3301053014</v>
      </c>
      <c r="B224" t="s">
        <v>168</v>
      </c>
      <c r="C224" t="s">
        <v>168</v>
      </c>
      <c r="D224">
        <v>0</v>
      </c>
      <c r="E224">
        <v>0</v>
      </c>
      <c r="F224">
        <v>1</v>
      </c>
      <c r="G224">
        <v>25999</v>
      </c>
      <c r="H224">
        <v>2</v>
      </c>
      <c r="I224">
        <v>30000</v>
      </c>
      <c r="J224">
        <v>0</v>
      </c>
      <c r="K224">
        <v>0</v>
      </c>
      <c r="L224">
        <v>4</v>
      </c>
      <c r="M224">
        <v>149600</v>
      </c>
      <c r="N224">
        <v>74000</v>
      </c>
      <c r="O224">
        <v>279599</v>
      </c>
      <c r="P224" t="s">
        <v>5</v>
      </c>
      <c r="Q224" t="s">
        <v>9</v>
      </c>
      <c r="R224" t="s">
        <v>169</v>
      </c>
      <c r="S224" t="s">
        <v>170</v>
      </c>
      <c r="T224">
        <v>180386.45161290321</v>
      </c>
      <c r="U224">
        <v>45000</v>
      </c>
      <c r="V224">
        <v>-135386.45161290321</v>
      </c>
      <c r="W224">
        <v>-0.75053558846776991</v>
      </c>
      <c r="X224" t="s">
        <v>315</v>
      </c>
    </row>
    <row r="225" spans="1:24" x14ac:dyDescent="0.35">
      <c r="A225">
        <v>3300022608</v>
      </c>
      <c r="B225" t="s">
        <v>168</v>
      </c>
      <c r="C225" t="s">
        <v>168</v>
      </c>
      <c r="D225">
        <v>0</v>
      </c>
      <c r="E225">
        <v>0</v>
      </c>
      <c r="F225">
        <v>39</v>
      </c>
      <c r="G225">
        <v>3362252</v>
      </c>
      <c r="H225">
        <v>1</v>
      </c>
      <c r="I225">
        <v>15000</v>
      </c>
      <c r="J225">
        <v>0</v>
      </c>
      <c r="K225">
        <v>0</v>
      </c>
      <c r="L225">
        <v>21</v>
      </c>
      <c r="M225">
        <v>2108300</v>
      </c>
      <c r="N225">
        <v>150000</v>
      </c>
      <c r="O225">
        <v>5635552</v>
      </c>
      <c r="P225" t="s">
        <v>5</v>
      </c>
      <c r="Q225" t="s">
        <v>13</v>
      </c>
      <c r="R225" t="s">
        <v>169</v>
      </c>
      <c r="S225" t="s">
        <v>170</v>
      </c>
      <c r="T225">
        <v>3635840</v>
      </c>
      <c r="U225">
        <v>5171227</v>
      </c>
      <c r="V225">
        <v>1535387</v>
      </c>
      <c r="W225">
        <v>0.42229223508185187</v>
      </c>
      <c r="X225" t="s">
        <v>186</v>
      </c>
    </row>
    <row r="226" spans="1:24" x14ac:dyDescent="0.35">
      <c r="A226">
        <v>3300018568</v>
      </c>
      <c r="B226" t="s">
        <v>168</v>
      </c>
      <c r="C226" t="s">
        <v>168</v>
      </c>
      <c r="D226">
        <v>0</v>
      </c>
      <c r="E226">
        <v>0</v>
      </c>
      <c r="F226">
        <v>3</v>
      </c>
      <c r="G226">
        <v>172294</v>
      </c>
      <c r="H226">
        <v>1</v>
      </c>
      <c r="I226">
        <v>10000</v>
      </c>
      <c r="J226">
        <v>0</v>
      </c>
      <c r="K226">
        <v>0</v>
      </c>
      <c r="L226">
        <v>0</v>
      </c>
      <c r="M226">
        <v>0</v>
      </c>
      <c r="N226">
        <v>892500</v>
      </c>
      <c r="O226">
        <v>1074794</v>
      </c>
      <c r="P226" t="s">
        <v>5</v>
      </c>
      <c r="Q226" t="s">
        <v>6</v>
      </c>
      <c r="R226" t="s">
        <v>169</v>
      </c>
      <c r="S226" t="s">
        <v>170</v>
      </c>
      <c r="T226">
        <v>693415.48387096776</v>
      </c>
      <c r="U226">
        <v>1171694</v>
      </c>
      <c r="V226">
        <v>478278.51612903224</v>
      </c>
      <c r="W226">
        <v>0.68974305773943656</v>
      </c>
      <c r="X226" t="s">
        <v>316</v>
      </c>
    </row>
    <row r="227" spans="1:24" x14ac:dyDescent="0.35">
      <c r="A227">
        <v>3301024017</v>
      </c>
      <c r="B227" t="s">
        <v>168</v>
      </c>
      <c r="C227" t="s">
        <v>168</v>
      </c>
      <c r="D227">
        <v>0</v>
      </c>
      <c r="E227">
        <v>0</v>
      </c>
      <c r="F227">
        <v>79</v>
      </c>
      <c r="G227">
        <v>3315483</v>
      </c>
      <c r="H227">
        <v>22</v>
      </c>
      <c r="I227">
        <v>575000</v>
      </c>
      <c r="J227">
        <v>0</v>
      </c>
      <c r="K227">
        <v>0</v>
      </c>
      <c r="L227">
        <v>0</v>
      </c>
      <c r="M227">
        <v>0</v>
      </c>
      <c r="N227">
        <v>420000</v>
      </c>
      <c r="O227">
        <v>4310483</v>
      </c>
      <c r="P227" t="s">
        <v>5</v>
      </c>
      <c r="Q227" t="s">
        <v>17</v>
      </c>
      <c r="R227" t="s">
        <v>169</v>
      </c>
      <c r="S227" t="s">
        <v>170</v>
      </c>
      <c r="T227">
        <v>2780956.7741935486</v>
      </c>
      <c r="U227">
        <v>2532091</v>
      </c>
      <c r="V227">
        <v>-248865.7741935486</v>
      </c>
      <c r="W227">
        <v>-8.9489263732161817E-2</v>
      </c>
      <c r="X227" t="s">
        <v>192</v>
      </c>
    </row>
    <row r="228" spans="1:24" x14ac:dyDescent="0.35">
      <c r="A228">
        <v>3300019936</v>
      </c>
      <c r="B228" t="s">
        <v>168</v>
      </c>
      <c r="C228" t="s">
        <v>168</v>
      </c>
      <c r="D228">
        <v>0</v>
      </c>
      <c r="E228">
        <v>0</v>
      </c>
      <c r="F228">
        <v>55</v>
      </c>
      <c r="G228">
        <v>1098142</v>
      </c>
      <c r="H228">
        <v>27</v>
      </c>
      <c r="I228">
        <v>605000</v>
      </c>
      <c r="J228">
        <v>0</v>
      </c>
      <c r="K228">
        <v>0</v>
      </c>
      <c r="L228">
        <v>24</v>
      </c>
      <c r="M228">
        <v>1147600</v>
      </c>
      <c r="N228">
        <v>164000</v>
      </c>
      <c r="O228">
        <v>3014742</v>
      </c>
      <c r="P228" t="s">
        <v>5</v>
      </c>
      <c r="Q228" t="s">
        <v>9</v>
      </c>
      <c r="R228" t="s">
        <v>169</v>
      </c>
      <c r="S228" t="s">
        <v>170</v>
      </c>
      <c r="T228">
        <v>1944994.8387096773</v>
      </c>
      <c r="U228">
        <v>2115175</v>
      </c>
      <c r="V228">
        <v>170180.16129032266</v>
      </c>
      <c r="W228">
        <v>8.749645906681236E-2</v>
      </c>
      <c r="X228" t="s">
        <v>224</v>
      </c>
    </row>
    <row r="229" spans="1:24" x14ac:dyDescent="0.35">
      <c r="A229">
        <v>3301070338</v>
      </c>
      <c r="B229" t="s">
        <v>168</v>
      </c>
      <c r="C229" t="s">
        <v>168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2748000</v>
      </c>
      <c r="O229">
        <v>2748000</v>
      </c>
      <c r="P229" t="s">
        <v>5</v>
      </c>
      <c r="Q229" t="s">
        <v>6</v>
      </c>
      <c r="R229" t="s">
        <v>169</v>
      </c>
      <c r="S229" t="s">
        <v>170</v>
      </c>
      <c r="T229">
        <v>1772903.2258064514</v>
      </c>
      <c r="U229">
        <v>922500</v>
      </c>
      <c r="V229">
        <v>-850403.2258064514</v>
      </c>
      <c r="W229">
        <v>-0.47966703056768556</v>
      </c>
      <c r="X229" t="s">
        <v>276</v>
      </c>
    </row>
    <row r="230" spans="1:24" x14ac:dyDescent="0.35">
      <c r="A230">
        <v>3300017751</v>
      </c>
      <c r="B230" t="s">
        <v>168</v>
      </c>
      <c r="C230" t="s">
        <v>168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984500</v>
      </c>
      <c r="O230">
        <v>984500</v>
      </c>
      <c r="P230" t="s">
        <v>5</v>
      </c>
      <c r="Q230" t="s">
        <v>6</v>
      </c>
      <c r="R230" t="s">
        <v>169</v>
      </c>
      <c r="S230" t="s">
        <v>170</v>
      </c>
      <c r="T230">
        <v>635161.29032258072</v>
      </c>
      <c r="U230">
        <v>432000</v>
      </c>
      <c r="V230">
        <v>-203161.29032258072</v>
      </c>
      <c r="W230">
        <v>-0.3198577958354496</v>
      </c>
      <c r="X230" t="s">
        <v>259</v>
      </c>
    </row>
    <row r="231" spans="1:24" x14ac:dyDescent="0.35">
      <c r="A231">
        <v>3300017267</v>
      </c>
      <c r="B231" t="s">
        <v>168</v>
      </c>
      <c r="C231" t="s">
        <v>168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2000</v>
      </c>
      <c r="J231">
        <v>0</v>
      </c>
      <c r="K231">
        <v>0</v>
      </c>
      <c r="L231">
        <v>0</v>
      </c>
      <c r="M231">
        <v>0</v>
      </c>
      <c r="N231">
        <v>864000</v>
      </c>
      <c r="O231">
        <v>866000</v>
      </c>
      <c r="P231" t="s">
        <v>5</v>
      </c>
      <c r="Q231" t="s">
        <v>6</v>
      </c>
      <c r="R231" t="s">
        <v>169</v>
      </c>
      <c r="S231" t="s">
        <v>170</v>
      </c>
      <c r="T231">
        <v>558709.67741935491</v>
      </c>
      <c r="U231">
        <v>677000</v>
      </c>
      <c r="V231">
        <v>118290.32258064509</v>
      </c>
      <c r="W231">
        <v>0.21172055427251713</v>
      </c>
      <c r="X231" t="s">
        <v>197</v>
      </c>
    </row>
    <row r="232" spans="1:24" x14ac:dyDescent="0.35">
      <c r="A232">
        <v>3300015527</v>
      </c>
      <c r="B232" t="s">
        <v>168</v>
      </c>
      <c r="C232" t="s">
        <v>168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952900</v>
      </c>
      <c r="O232">
        <v>952900</v>
      </c>
      <c r="P232" t="s">
        <v>5</v>
      </c>
      <c r="Q232" t="s">
        <v>7</v>
      </c>
      <c r="R232" t="s">
        <v>169</v>
      </c>
      <c r="S232" t="s">
        <v>170</v>
      </c>
      <c r="T232">
        <v>614774.19354838715</v>
      </c>
      <c r="U232">
        <v>4521500</v>
      </c>
      <c r="V232">
        <v>3906725.8064516131</v>
      </c>
      <c r="W232">
        <v>6.3547329205582948</v>
      </c>
      <c r="X232" t="s">
        <v>317</v>
      </c>
    </row>
    <row r="233" spans="1:24" x14ac:dyDescent="0.35">
      <c r="A233">
        <v>3300009612</v>
      </c>
      <c r="B233" t="s">
        <v>168</v>
      </c>
      <c r="C233" t="s">
        <v>168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303000</v>
      </c>
      <c r="O233">
        <v>303000</v>
      </c>
      <c r="P233" t="s">
        <v>5</v>
      </c>
      <c r="Q233" t="s">
        <v>12</v>
      </c>
      <c r="R233" t="s">
        <v>169</v>
      </c>
      <c r="S233" t="s">
        <v>170</v>
      </c>
      <c r="T233">
        <v>195483.87096774194</v>
      </c>
      <c r="U233">
        <v>177500</v>
      </c>
      <c r="V233">
        <v>-17983.870967741939</v>
      </c>
      <c r="W233">
        <v>-9.1996699669967041E-2</v>
      </c>
      <c r="X233" t="s">
        <v>233</v>
      </c>
    </row>
    <row r="234" spans="1:24" x14ac:dyDescent="0.35">
      <c r="A234">
        <v>3301052633</v>
      </c>
      <c r="B234" t="s">
        <v>168</v>
      </c>
      <c r="C234" t="s">
        <v>168</v>
      </c>
      <c r="D234">
        <v>0</v>
      </c>
      <c r="E234">
        <v>0</v>
      </c>
      <c r="F234">
        <v>88</v>
      </c>
      <c r="G234">
        <v>2624406</v>
      </c>
      <c r="H234">
        <v>3</v>
      </c>
      <c r="I234">
        <v>240000</v>
      </c>
      <c r="J234">
        <v>0</v>
      </c>
      <c r="K234">
        <v>0</v>
      </c>
      <c r="L234">
        <v>0</v>
      </c>
      <c r="M234">
        <v>0</v>
      </c>
      <c r="N234">
        <v>150000</v>
      </c>
      <c r="O234">
        <v>3014406</v>
      </c>
      <c r="P234" t="s">
        <v>5</v>
      </c>
      <c r="Q234" t="s">
        <v>14</v>
      </c>
      <c r="R234" t="s">
        <v>169</v>
      </c>
      <c r="S234" t="s">
        <v>170</v>
      </c>
      <c r="T234">
        <v>1944778.064516129</v>
      </c>
      <c r="U234">
        <v>1289470</v>
      </c>
      <c r="V234">
        <v>-655308.06451612897</v>
      </c>
      <c r="W234">
        <v>-0.33695776215944362</v>
      </c>
      <c r="X234" t="s">
        <v>249</v>
      </c>
    </row>
    <row r="235" spans="1:24" x14ac:dyDescent="0.35">
      <c r="A235">
        <v>3300001262</v>
      </c>
      <c r="B235" t="s">
        <v>168</v>
      </c>
      <c r="C235" t="s">
        <v>168</v>
      </c>
      <c r="D235">
        <v>0</v>
      </c>
      <c r="E235">
        <v>0</v>
      </c>
      <c r="F235">
        <v>71</v>
      </c>
      <c r="G235">
        <v>3258128</v>
      </c>
      <c r="H235">
        <v>14</v>
      </c>
      <c r="I235">
        <v>555000</v>
      </c>
      <c r="J235">
        <v>0</v>
      </c>
      <c r="K235">
        <v>0</v>
      </c>
      <c r="L235">
        <v>0</v>
      </c>
      <c r="M235">
        <v>0</v>
      </c>
      <c r="N235">
        <v>150000</v>
      </c>
      <c r="O235">
        <v>3963128</v>
      </c>
      <c r="P235" t="s">
        <v>5</v>
      </c>
      <c r="Q235" t="s">
        <v>15</v>
      </c>
      <c r="R235" t="s">
        <v>169</v>
      </c>
      <c r="S235" t="s">
        <v>170</v>
      </c>
      <c r="T235">
        <v>2556856.7741935486</v>
      </c>
      <c r="U235">
        <v>2294357</v>
      </c>
      <c r="V235">
        <v>-262499.7741935486</v>
      </c>
      <c r="W235">
        <v>-0.10266502873487815</v>
      </c>
      <c r="X235" t="s">
        <v>318</v>
      </c>
    </row>
    <row r="236" spans="1:24" x14ac:dyDescent="0.35">
      <c r="A236">
        <v>3300025194</v>
      </c>
      <c r="B236" t="s">
        <v>168</v>
      </c>
      <c r="C236" t="s">
        <v>168</v>
      </c>
      <c r="D236">
        <v>0</v>
      </c>
      <c r="E236">
        <v>0</v>
      </c>
      <c r="F236">
        <v>12</v>
      </c>
      <c r="G236">
        <v>738199</v>
      </c>
      <c r="H236">
        <v>49</v>
      </c>
      <c r="I236">
        <v>2080000</v>
      </c>
      <c r="J236">
        <v>0</v>
      </c>
      <c r="K236">
        <v>0</v>
      </c>
      <c r="L236">
        <v>106</v>
      </c>
      <c r="M236">
        <v>9754400</v>
      </c>
      <c r="N236">
        <v>352500</v>
      </c>
      <c r="O236">
        <v>12925099</v>
      </c>
      <c r="P236" t="s">
        <v>5</v>
      </c>
      <c r="Q236" t="s">
        <v>17</v>
      </c>
      <c r="R236" t="s">
        <v>169</v>
      </c>
      <c r="S236" t="s">
        <v>170</v>
      </c>
      <c r="T236">
        <v>8338773.5483870972</v>
      </c>
      <c r="U236">
        <v>3071048</v>
      </c>
      <c r="V236">
        <v>-5267725.5483870972</v>
      </c>
      <c r="W236">
        <v>-0.63171466617006189</v>
      </c>
      <c r="X236" t="s">
        <v>220</v>
      </c>
    </row>
    <row r="237" spans="1:24" x14ac:dyDescent="0.35">
      <c r="A237">
        <v>3301063845</v>
      </c>
      <c r="B237" t="s">
        <v>168</v>
      </c>
      <c r="C237" t="s">
        <v>168</v>
      </c>
      <c r="D237">
        <v>0</v>
      </c>
      <c r="E237">
        <v>0</v>
      </c>
      <c r="F237">
        <v>26</v>
      </c>
      <c r="G237">
        <v>1256673</v>
      </c>
      <c r="H237">
        <v>1</v>
      </c>
      <c r="I237">
        <v>100000</v>
      </c>
      <c r="J237">
        <v>0</v>
      </c>
      <c r="K237">
        <v>0</v>
      </c>
      <c r="L237">
        <v>19</v>
      </c>
      <c r="M237">
        <v>2016850</v>
      </c>
      <c r="N237">
        <v>180000</v>
      </c>
      <c r="O237">
        <v>3553523</v>
      </c>
      <c r="P237" t="s">
        <v>5</v>
      </c>
      <c r="Q237" t="s">
        <v>10</v>
      </c>
      <c r="R237" t="s">
        <v>169</v>
      </c>
      <c r="S237" t="s">
        <v>170</v>
      </c>
      <c r="T237">
        <v>2292595.4838709678</v>
      </c>
      <c r="U237">
        <v>2745727</v>
      </c>
      <c r="V237">
        <v>453131.51612903224</v>
      </c>
      <c r="W237">
        <v>0.19765000817498568</v>
      </c>
      <c r="X237" t="s">
        <v>319</v>
      </c>
    </row>
    <row r="238" spans="1:24" x14ac:dyDescent="0.35">
      <c r="A238">
        <v>3301067912</v>
      </c>
      <c r="B238" t="s">
        <v>168</v>
      </c>
      <c r="C238" t="s">
        <v>168</v>
      </c>
      <c r="D238">
        <v>0</v>
      </c>
      <c r="E238">
        <v>0</v>
      </c>
      <c r="F238">
        <v>18</v>
      </c>
      <c r="G238">
        <v>872637</v>
      </c>
      <c r="H238">
        <v>1</v>
      </c>
      <c r="I238">
        <v>10000</v>
      </c>
      <c r="J238">
        <v>0</v>
      </c>
      <c r="K238">
        <v>0</v>
      </c>
      <c r="L238">
        <v>0</v>
      </c>
      <c r="M238">
        <v>0</v>
      </c>
      <c r="N238">
        <v>362000</v>
      </c>
      <c r="O238">
        <v>1244637</v>
      </c>
      <c r="P238" t="s">
        <v>5</v>
      </c>
      <c r="Q238" t="s">
        <v>12</v>
      </c>
      <c r="R238" t="s">
        <v>169</v>
      </c>
      <c r="S238" t="s">
        <v>170</v>
      </c>
      <c r="T238">
        <v>802991.6129032257</v>
      </c>
      <c r="U238">
        <v>1006641</v>
      </c>
      <c r="V238">
        <v>203649.3870967743</v>
      </c>
      <c r="W238">
        <v>0.25361334268545788</v>
      </c>
      <c r="X238" t="s">
        <v>320</v>
      </c>
    </row>
    <row r="239" spans="1:24" x14ac:dyDescent="0.35">
      <c r="A239">
        <v>6001140623</v>
      </c>
      <c r="B239" t="s">
        <v>168</v>
      </c>
      <c r="C239" t="s">
        <v>168</v>
      </c>
      <c r="D239">
        <v>0</v>
      </c>
      <c r="E239">
        <v>0</v>
      </c>
      <c r="F239">
        <v>6</v>
      </c>
      <c r="G239">
        <v>170994</v>
      </c>
      <c r="H239">
        <v>10</v>
      </c>
      <c r="I239">
        <v>280000</v>
      </c>
      <c r="J239">
        <v>0</v>
      </c>
      <c r="K239">
        <v>0</v>
      </c>
      <c r="L239">
        <v>3</v>
      </c>
      <c r="M239">
        <v>120000</v>
      </c>
      <c r="N239">
        <v>150000</v>
      </c>
      <c r="O239">
        <v>720994</v>
      </c>
      <c r="P239" t="s">
        <v>5</v>
      </c>
      <c r="Q239" t="s">
        <v>14</v>
      </c>
      <c r="R239" t="s">
        <v>169</v>
      </c>
      <c r="S239" t="s">
        <v>170</v>
      </c>
      <c r="T239">
        <v>465157.41935483873</v>
      </c>
      <c r="U239">
        <v>272496</v>
      </c>
      <c r="V239">
        <v>-192661.41935483873</v>
      </c>
      <c r="W239">
        <v>-0.41418541624479543</v>
      </c>
      <c r="X239" t="s">
        <v>260</v>
      </c>
    </row>
    <row r="240" spans="1:24" x14ac:dyDescent="0.35">
      <c r="A240">
        <v>3300013771</v>
      </c>
      <c r="B240" t="s">
        <v>168</v>
      </c>
      <c r="C240" t="s">
        <v>168</v>
      </c>
      <c r="D240">
        <v>0</v>
      </c>
      <c r="E240">
        <v>0</v>
      </c>
      <c r="F240">
        <v>308</v>
      </c>
      <c r="G240">
        <v>13178675</v>
      </c>
      <c r="H240">
        <v>14</v>
      </c>
      <c r="I240">
        <v>175000</v>
      </c>
      <c r="J240">
        <v>0</v>
      </c>
      <c r="K240">
        <v>0</v>
      </c>
      <c r="L240">
        <v>25</v>
      </c>
      <c r="M240">
        <v>3954356</v>
      </c>
      <c r="N240">
        <v>466800</v>
      </c>
      <c r="O240">
        <v>17774831</v>
      </c>
      <c r="P240" t="s">
        <v>5</v>
      </c>
      <c r="Q240" t="s">
        <v>8</v>
      </c>
      <c r="R240" t="s">
        <v>169</v>
      </c>
      <c r="S240" t="s">
        <v>170</v>
      </c>
      <c r="T240">
        <v>11467632.903225806</v>
      </c>
      <c r="U240">
        <v>13166537</v>
      </c>
      <c r="V240">
        <v>1698904.0967741944</v>
      </c>
      <c r="W240">
        <v>0.14814775735420493</v>
      </c>
      <c r="X240" t="s">
        <v>226</v>
      </c>
    </row>
    <row r="241" spans="1:24" x14ac:dyDescent="0.35">
      <c r="A241">
        <v>3301022616</v>
      </c>
      <c r="B241" t="s">
        <v>168</v>
      </c>
      <c r="C241" t="s">
        <v>168</v>
      </c>
      <c r="D241">
        <v>0</v>
      </c>
      <c r="E241">
        <v>0</v>
      </c>
      <c r="F241">
        <v>29</v>
      </c>
      <c r="G241">
        <v>957566</v>
      </c>
      <c r="H241">
        <v>8</v>
      </c>
      <c r="I241">
        <v>362000</v>
      </c>
      <c r="J241">
        <v>0</v>
      </c>
      <c r="K241">
        <v>0</v>
      </c>
      <c r="L241">
        <v>4</v>
      </c>
      <c r="M241">
        <v>259600</v>
      </c>
      <c r="N241">
        <v>58000</v>
      </c>
      <c r="O241">
        <v>1637166</v>
      </c>
      <c r="P241" t="s">
        <v>5</v>
      </c>
      <c r="Q241" t="s">
        <v>15</v>
      </c>
      <c r="R241" t="s">
        <v>169</v>
      </c>
      <c r="S241" t="s">
        <v>170</v>
      </c>
      <c r="T241">
        <v>1056236.1290322579</v>
      </c>
      <c r="U241">
        <v>1266278</v>
      </c>
      <c r="V241">
        <v>210041.87096774206</v>
      </c>
      <c r="W241">
        <v>0.19885882066937643</v>
      </c>
      <c r="X241" t="s">
        <v>251</v>
      </c>
    </row>
    <row r="242" spans="1:24" x14ac:dyDescent="0.35">
      <c r="A242">
        <v>3301071939</v>
      </c>
      <c r="B242" t="s">
        <v>168</v>
      </c>
      <c r="C242" t="s">
        <v>168</v>
      </c>
      <c r="D242">
        <v>0</v>
      </c>
      <c r="E242">
        <v>0</v>
      </c>
      <c r="F242">
        <v>25</v>
      </c>
      <c r="G242">
        <v>1040692</v>
      </c>
      <c r="H242">
        <v>22</v>
      </c>
      <c r="I242">
        <v>530000</v>
      </c>
      <c r="J242">
        <v>0</v>
      </c>
      <c r="K242">
        <v>0</v>
      </c>
      <c r="L242">
        <v>0</v>
      </c>
      <c r="M242">
        <v>0</v>
      </c>
      <c r="N242">
        <v>390000</v>
      </c>
      <c r="O242">
        <v>1960692</v>
      </c>
      <c r="P242" t="s">
        <v>5</v>
      </c>
      <c r="Q242" t="s">
        <v>12</v>
      </c>
      <c r="R242" t="s">
        <v>169</v>
      </c>
      <c r="S242" t="s">
        <v>170</v>
      </c>
      <c r="T242">
        <v>1264962.5806451614</v>
      </c>
      <c r="U242">
        <v>947793</v>
      </c>
      <c r="V242">
        <v>-317169.58064516145</v>
      </c>
      <c r="W242">
        <v>-0.25073435807357825</v>
      </c>
      <c r="X242" t="s">
        <v>222</v>
      </c>
    </row>
    <row r="243" spans="1:24" x14ac:dyDescent="0.35">
      <c r="A243">
        <v>3301060884</v>
      </c>
      <c r="B243" t="s">
        <v>168</v>
      </c>
      <c r="C243" t="s">
        <v>168</v>
      </c>
      <c r="D243">
        <v>0</v>
      </c>
      <c r="E243">
        <v>0</v>
      </c>
      <c r="F243">
        <v>54</v>
      </c>
      <c r="G243">
        <v>2445438</v>
      </c>
      <c r="H243">
        <v>39</v>
      </c>
      <c r="I243">
        <v>1540000</v>
      </c>
      <c r="J243">
        <v>0</v>
      </c>
      <c r="K243">
        <v>0</v>
      </c>
      <c r="L243">
        <v>26</v>
      </c>
      <c r="M243">
        <v>1242400</v>
      </c>
      <c r="N243">
        <v>30000</v>
      </c>
      <c r="O243">
        <v>5257838</v>
      </c>
      <c r="P243" t="s">
        <v>5</v>
      </c>
      <c r="Q243" t="s">
        <v>15</v>
      </c>
      <c r="R243" t="s">
        <v>169</v>
      </c>
      <c r="S243" t="s">
        <v>170</v>
      </c>
      <c r="T243">
        <v>3392153.5483870972</v>
      </c>
      <c r="U243">
        <v>3602278</v>
      </c>
      <c r="V243">
        <v>210124.45161290281</v>
      </c>
      <c r="W243">
        <v>6.194426302217737E-2</v>
      </c>
      <c r="X243" t="s">
        <v>251</v>
      </c>
    </row>
    <row r="244" spans="1:24" x14ac:dyDescent="0.35">
      <c r="A244">
        <v>6001141296</v>
      </c>
      <c r="B244" t="s">
        <v>168</v>
      </c>
      <c r="C244" t="s">
        <v>168</v>
      </c>
      <c r="D244">
        <v>0</v>
      </c>
      <c r="E244">
        <v>0</v>
      </c>
      <c r="F244">
        <v>27</v>
      </c>
      <c r="G244">
        <v>791971</v>
      </c>
      <c r="H244">
        <v>16</v>
      </c>
      <c r="I244">
        <v>350000</v>
      </c>
      <c r="J244">
        <v>0</v>
      </c>
      <c r="K244">
        <v>0</v>
      </c>
      <c r="L244">
        <v>16</v>
      </c>
      <c r="M244">
        <v>440000</v>
      </c>
      <c r="N244">
        <v>220000</v>
      </c>
      <c r="O244">
        <v>1801971</v>
      </c>
      <c r="P244" t="s">
        <v>5</v>
      </c>
      <c r="Q244" t="s">
        <v>15</v>
      </c>
      <c r="R244" t="s">
        <v>169</v>
      </c>
      <c r="S244" t="s">
        <v>170</v>
      </c>
      <c r="T244">
        <v>1162561.935483871</v>
      </c>
      <c r="U244">
        <v>1727477</v>
      </c>
      <c r="V244">
        <v>564915.06451612897</v>
      </c>
      <c r="W244">
        <v>0.48592255369259552</v>
      </c>
      <c r="X244" t="s">
        <v>321</v>
      </c>
    </row>
    <row r="245" spans="1:24" x14ac:dyDescent="0.35">
      <c r="A245">
        <v>3301065873</v>
      </c>
      <c r="B245" t="s">
        <v>168</v>
      </c>
      <c r="C245" t="s">
        <v>168</v>
      </c>
      <c r="D245">
        <v>0</v>
      </c>
      <c r="E245">
        <v>0</v>
      </c>
      <c r="F245">
        <v>201</v>
      </c>
      <c r="G245">
        <v>5964418</v>
      </c>
      <c r="H245">
        <v>54</v>
      </c>
      <c r="I245">
        <v>1462000</v>
      </c>
      <c r="J245">
        <v>0</v>
      </c>
      <c r="K245">
        <v>0</v>
      </c>
      <c r="L245">
        <v>36</v>
      </c>
      <c r="M245">
        <v>1486400</v>
      </c>
      <c r="N245">
        <v>150000</v>
      </c>
      <c r="O245">
        <v>9062818</v>
      </c>
      <c r="P245" t="s">
        <v>5</v>
      </c>
      <c r="Q245" t="s">
        <v>15</v>
      </c>
      <c r="R245" t="s">
        <v>169</v>
      </c>
      <c r="S245" t="s">
        <v>170</v>
      </c>
      <c r="T245">
        <v>5846979.3548387093</v>
      </c>
      <c r="U245">
        <v>11473011</v>
      </c>
      <c r="V245">
        <v>5626031.6451612907</v>
      </c>
      <c r="W245">
        <v>0.96221164873883613</v>
      </c>
      <c r="X245" t="s">
        <v>322</v>
      </c>
    </row>
    <row r="246" spans="1:24" x14ac:dyDescent="0.35">
      <c r="A246">
        <v>3300014382</v>
      </c>
      <c r="B246" t="s">
        <v>168</v>
      </c>
      <c r="C246" t="s">
        <v>168</v>
      </c>
      <c r="D246">
        <v>0</v>
      </c>
      <c r="E246">
        <v>0</v>
      </c>
      <c r="F246">
        <v>42</v>
      </c>
      <c r="G246">
        <v>1780723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342000</v>
      </c>
      <c r="O246">
        <v>2122723</v>
      </c>
      <c r="P246" t="s">
        <v>5</v>
      </c>
      <c r="Q246" t="s">
        <v>8</v>
      </c>
      <c r="R246" t="s">
        <v>169</v>
      </c>
      <c r="S246" t="s">
        <v>170</v>
      </c>
      <c r="T246">
        <v>1369498.7096774194</v>
      </c>
      <c r="U246">
        <v>3363744</v>
      </c>
      <c r="V246">
        <v>1994245.2903225806</v>
      </c>
      <c r="W246">
        <v>1.456186322944633</v>
      </c>
      <c r="X246" t="s">
        <v>310</v>
      </c>
    </row>
    <row r="247" spans="1:24" x14ac:dyDescent="0.35">
      <c r="A247">
        <v>3301069195</v>
      </c>
      <c r="B247" t="s">
        <v>168</v>
      </c>
      <c r="C247" t="s">
        <v>168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75000</v>
      </c>
      <c r="O247">
        <v>75000</v>
      </c>
      <c r="P247" t="s">
        <v>5</v>
      </c>
      <c r="Q247" t="s">
        <v>14</v>
      </c>
      <c r="R247" t="s">
        <v>169</v>
      </c>
      <c r="S247" t="s">
        <v>170</v>
      </c>
      <c r="T247">
        <v>48387.096774193553</v>
      </c>
      <c r="U247">
        <v>165000</v>
      </c>
      <c r="V247">
        <v>116612.90322580645</v>
      </c>
      <c r="W247">
        <v>2.4099999999999997</v>
      </c>
      <c r="X247" t="s">
        <v>323</v>
      </c>
    </row>
    <row r="248" spans="1:24" x14ac:dyDescent="0.35">
      <c r="A248">
        <v>3300005434</v>
      </c>
      <c r="B248" t="s">
        <v>168</v>
      </c>
      <c r="C248" t="s">
        <v>168</v>
      </c>
      <c r="D248">
        <v>0</v>
      </c>
      <c r="E248">
        <v>0</v>
      </c>
      <c r="F248">
        <v>36</v>
      </c>
      <c r="G248">
        <v>1631955</v>
      </c>
      <c r="H248">
        <v>20</v>
      </c>
      <c r="I248">
        <v>565000</v>
      </c>
      <c r="J248">
        <v>0</v>
      </c>
      <c r="K248">
        <v>0</v>
      </c>
      <c r="L248">
        <v>15</v>
      </c>
      <c r="M248">
        <v>976000</v>
      </c>
      <c r="N248">
        <v>75000</v>
      </c>
      <c r="O248">
        <v>3247955</v>
      </c>
      <c r="P248" t="s">
        <v>5</v>
      </c>
      <c r="Q248" t="s">
        <v>14</v>
      </c>
      <c r="R248" t="s">
        <v>169</v>
      </c>
      <c r="S248" t="s">
        <v>170</v>
      </c>
      <c r="T248">
        <v>2095454.8387096773</v>
      </c>
      <c r="U248">
        <v>1782678</v>
      </c>
      <c r="V248">
        <v>-312776.83870967734</v>
      </c>
      <c r="W248">
        <v>-0.1492644140697762</v>
      </c>
      <c r="X248" t="s">
        <v>247</v>
      </c>
    </row>
    <row r="249" spans="1:24" x14ac:dyDescent="0.35">
      <c r="A249">
        <v>3301067420</v>
      </c>
      <c r="B249" t="s">
        <v>168</v>
      </c>
      <c r="C249" t="s">
        <v>168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485000</v>
      </c>
      <c r="O249">
        <v>485000</v>
      </c>
      <c r="P249" t="s">
        <v>5</v>
      </c>
      <c r="Q249" t="s">
        <v>14</v>
      </c>
      <c r="R249" t="s">
        <v>169</v>
      </c>
      <c r="S249" t="s">
        <v>170</v>
      </c>
      <c r="T249">
        <v>312903.22580645164</v>
      </c>
      <c r="U249">
        <v>0</v>
      </c>
      <c r="V249">
        <v>-312903.22580645164</v>
      </c>
      <c r="W249">
        <v>0</v>
      </c>
      <c r="X249" t="s">
        <v>195</v>
      </c>
    </row>
    <row r="250" spans="1:24" x14ac:dyDescent="0.35">
      <c r="A250">
        <v>6001312607</v>
      </c>
      <c r="B250" t="s">
        <v>168</v>
      </c>
      <c r="C250" t="s">
        <v>168</v>
      </c>
      <c r="D250">
        <v>0</v>
      </c>
      <c r="E250">
        <v>0</v>
      </c>
      <c r="F250">
        <v>0</v>
      </c>
      <c r="G250">
        <v>0</v>
      </c>
      <c r="H250">
        <v>7</v>
      </c>
      <c r="I250">
        <v>90000</v>
      </c>
      <c r="J250">
        <v>0</v>
      </c>
      <c r="K250">
        <v>0</v>
      </c>
      <c r="L250">
        <v>0</v>
      </c>
      <c r="M250">
        <v>0</v>
      </c>
      <c r="N250">
        <v>150000</v>
      </c>
      <c r="O250">
        <v>240000</v>
      </c>
      <c r="P250" t="s">
        <v>5</v>
      </c>
      <c r="Q250" t="s">
        <v>10</v>
      </c>
      <c r="R250" t="s">
        <v>169</v>
      </c>
      <c r="S250" t="s">
        <v>170</v>
      </c>
      <c r="T250">
        <v>154838.70967741936</v>
      </c>
      <c r="U250">
        <v>782000</v>
      </c>
      <c r="V250">
        <v>627161.29032258061</v>
      </c>
      <c r="W250">
        <v>4.0504166666666661</v>
      </c>
      <c r="X250" t="s">
        <v>272</v>
      </c>
    </row>
    <row r="251" spans="1:24" x14ac:dyDescent="0.35">
      <c r="A251">
        <v>3300015827</v>
      </c>
      <c r="B251" t="s">
        <v>168</v>
      </c>
      <c r="C251" t="s">
        <v>168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980000</v>
      </c>
      <c r="O251">
        <v>980000</v>
      </c>
      <c r="P251" t="s">
        <v>5</v>
      </c>
      <c r="Q251" t="s">
        <v>8</v>
      </c>
      <c r="R251" t="s">
        <v>169</v>
      </c>
      <c r="S251" t="s">
        <v>170</v>
      </c>
      <c r="T251">
        <v>632258.06451612897</v>
      </c>
      <c r="U251">
        <v>1220000</v>
      </c>
      <c r="V251">
        <v>587741.93548387103</v>
      </c>
      <c r="W251">
        <v>0.92959183673469403</v>
      </c>
      <c r="X251" t="s">
        <v>175</v>
      </c>
    </row>
    <row r="252" spans="1:24" x14ac:dyDescent="0.35">
      <c r="A252">
        <v>3300014690</v>
      </c>
      <c r="B252" t="s">
        <v>168</v>
      </c>
      <c r="C252" t="s">
        <v>168</v>
      </c>
      <c r="D252">
        <v>0</v>
      </c>
      <c r="E252">
        <v>0</v>
      </c>
      <c r="F252">
        <v>120</v>
      </c>
      <c r="G252">
        <v>4659373</v>
      </c>
      <c r="H252">
        <v>11</v>
      </c>
      <c r="I252">
        <v>285000</v>
      </c>
      <c r="J252">
        <v>0</v>
      </c>
      <c r="K252">
        <v>0</v>
      </c>
      <c r="L252">
        <v>0</v>
      </c>
      <c r="M252">
        <v>0</v>
      </c>
      <c r="N252">
        <v>1056700</v>
      </c>
      <c r="O252">
        <v>6001073</v>
      </c>
      <c r="P252" t="s">
        <v>5</v>
      </c>
      <c r="Q252" t="s">
        <v>7</v>
      </c>
      <c r="R252" t="s">
        <v>169</v>
      </c>
      <c r="S252" t="s">
        <v>170</v>
      </c>
      <c r="T252">
        <v>3871660</v>
      </c>
      <c r="U252">
        <v>3731927</v>
      </c>
      <c r="V252">
        <v>-139733</v>
      </c>
      <c r="W252">
        <v>-3.6091237350387217E-2</v>
      </c>
      <c r="X252" t="s">
        <v>204</v>
      </c>
    </row>
    <row r="253" spans="1:24" x14ac:dyDescent="0.35">
      <c r="A253">
        <v>3300013863</v>
      </c>
      <c r="B253" t="s">
        <v>168</v>
      </c>
      <c r="C253" t="s">
        <v>168</v>
      </c>
      <c r="D253">
        <v>0</v>
      </c>
      <c r="E253">
        <v>0</v>
      </c>
      <c r="F253">
        <v>124</v>
      </c>
      <c r="G253">
        <v>4646280</v>
      </c>
      <c r="H253">
        <v>1</v>
      </c>
      <c r="I253">
        <v>100000</v>
      </c>
      <c r="J253">
        <v>0</v>
      </c>
      <c r="K253">
        <v>0</v>
      </c>
      <c r="L253">
        <v>2</v>
      </c>
      <c r="M253">
        <v>104800</v>
      </c>
      <c r="N253">
        <v>1046800</v>
      </c>
      <c r="O253">
        <v>5897880</v>
      </c>
      <c r="P253" t="s">
        <v>5</v>
      </c>
      <c r="Q253" t="s">
        <v>7</v>
      </c>
      <c r="R253" t="s">
        <v>169</v>
      </c>
      <c r="S253" t="s">
        <v>170</v>
      </c>
      <c r="T253">
        <v>3805083.8709677421</v>
      </c>
      <c r="U253">
        <v>6192891</v>
      </c>
      <c r="V253">
        <v>2387807.1290322579</v>
      </c>
      <c r="W253">
        <v>0.62753074833669031</v>
      </c>
      <c r="X253" t="s">
        <v>236</v>
      </c>
    </row>
    <row r="254" spans="1:24" x14ac:dyDescent="0.35">
      <c r="A254">
        <v>3301049974</v>
      </c>
      <c r="B254" t="s">
        <v>168</v>
      </c>
      <c r="C254" t="s">
        <v>168</v>
      </c>
      <c r="D254">
        <v>0</v>
      </c>
      <c r="E254">
        <v>0</v>
      </c>
      <c r="F254">
        <v>250</v>
      </c>
      <c r="G254">
        <v>7615342</v>
      </c>
      <c r="H254">
        <v>248</v>
      </c>
      <c r="I254">
        <v>6665000</v>
      </c>
      <c r="J254">
        <v>0</v>
      </c>
      <c r="K254">
        <v>0</v>
      </c>
      <c r="L254">
        <v>87</v>
      </c>
      <c r="M254">
        <v>2868800</v>
      </c>
      <c r="N254">
        <v>44000</v>
      </c>
      <c r="O254">
        <v>17193142</v>
      </c>
      <c r="P254" t="s">
        <v>5</v>
      </c>
      <c r="Q254" t="s">
        <v>9</v>
      </c>
      <c r="R254" t="s">
        <v>169</v>
      </c>
      <c r="S254" t="s">
        <v>170</v>
      </c>
      <c r="T254">
        <v>11092349.677419355</v>
      </c>
      <c r="U254">
        <v>10016919</v>
      </c>
      <c r="V254">
        <v>-1075430.6774193551</v>
      </c>
      <c r="W254">
        <v>-9.6952468024750771E-2</v>
      </c>
      <c r="X254" t="s">
        <v>224</v>
      </c>
    </row>
    <row r="255" spans="1:24" x14ac:dyDescent="0.35">
      <c r="A255">
        <v>3301066902</v>
      </c>
      <c r="B255" t="s">
        <v>168</v>
      </c>
      <c r="C255" t="s">
        <v>168</v>
      </c>
      <c r="D255">
        <v>0</v>
      </c>
      <c r="E255">
        <v>0</v>
      </c>
      <c r="F255">
        <v>2</v>
      </c>
      <c r="G255">
        <v>81998</v>
      </c>
      <c r="H255">
        <v>9</v>
      </c>
      <c r="I255">
        <v>425000</v>
      </c>
      <c r="J255">
        <v>0</v>
      </c>
      <c r="K255">
        <v>0</v>
      </c>
      <c r="L255">
        <v>2</v>
      </c>
      <c r="M255">
        <v>304800</v>
      </c>
      <c r="N255">
        <v>165000</v>
      </c>
      <c r="O255">
        <v>976798</v>
      </c>
      <c r="P255" t="s">
        <v>5</v>
      </c>
      <c r="Q255" t="s">
        <v>14</v>
      </c>
      <c r="R255" t="s">
        <v>169</v>
      </c>
      <c r="S255" t="s">
        <v>170</v>
      </c>
      <c r="T255">
        <v>630192.25806451612</v>
      </c>
      <c r="U255">
        <v>304498</v>
      </c>
      <c r="V255">
        <v>-325694.25806451612</v>
      </c>
      <c r="W255">
        <v>-0.51681729487570616</v>
      </c>
      <c r="X255" t="s">
        <v>324</v>
      </c>
    </row>
    <row r="256" spans="1:24" x14ac:dyDescent="0.35">
      <c r="A256">
        <v>3301019435</v>
      </c>
      <c r="B256" t="s">
        <v>168</v>
      </c>
      <c r="C256" t="s">
        <v>168</v>
      </c>
      <c r="D256">
        <v>0</v>
      </c>
      <c r="E256">
        <v>0</v>
      </c>
      <c r="F256">
        <v>269</v>
      </c>
      <c r="G256">
        <v>9237513</v>
      </c>
      <c r="H256">
        <v>53</v>
      </c>
      <c r="I256">
        <v>2305000</v>
      </c>
      <c r="J256">
        <v>0</v>
      </c>
      <c r="K256">
        <v>0</v>
      </c>
      <c r="L256">
        <v>82</v>
      </c>
      <c r="M256">
        <v>6385615</v>
      </c>
      <c r="N256">
        <v>150000</v>
      </c>
      <c r="O256">
        <v>18078128</v>
      </c>
      <c r="P256" t="s">
        <v>5</v>
      </c>
      <c r="Q256" t="s">
        <v>9</v>
      </c>
      <c r="R256" t="s">
        <v>169</v>
      </c>
      <c r="S256" t="s">
        <v>170</v>
      </c>
      <c r="T256">
        <v>11663308.387096774</v>
      </c>
      <c r="U256">
        <v>10310097</v>
      </c>
      <c r="V256">
        <v>-1353211.3870967738</v>
      </c>
      <c r="W256">
        <v>-0.11602294496421306</v>
      </c>
      <c r="X256" t="s">
        <v>228</v>
      </c>
    </row>
    <row r="257" spans="1:24" x14ac:dyDescent="0.35">
      <c r="A257">
        <v>3301058497</v>
      </c>
      <c r="B257" t="s">
        <v>168</v>
      </c>
      <c r="C257" t="s">
        <v>168</v>
      </c>
      <c r="D257">
        <v>0</v>
      </c>
      <c r="E257">
        <v>0</v>
      </c>
      <c r="F257">
        <v>81</v>
      </c>
      <c r="G257">
        <v>1993009</v>
      </c>
      <c r="H257">
        <v>80</v>
      </c>
      <c r="I257">
        <v>1853000</v>
      </c>
      <c r="J257">
        <v>0</v>
      </c>
      <c r="K257">
        <v>0</v>
      </c>
      <c r="L257">
        <v>30</v>
      </c>
      <c r="M257">
        <v>852000</v>
      </c>
      <c r="N257">
        <v>30000</v>
      </c>
      <c r="O257">
        <v>4728009</v>
      </c>
      <c r="P257" t="s">
        <v>5</v>
      </c>
      <c r="Q257" t="s">
        <v>13</v>
      </c>
      <c r="R257" t="s">
        <v>207</v>
      </c>
      <c r="S257" t="s">
        <v>170</v>
      </c>
      <c r="T257">
        <v>3050328.3870967738</v>
      </c>
      <c r="U257">
        <v>3153235</v>
      </c>
      <c r="V257">
        <v>102906.61290322617</v>
      </c>
      <c r="W257">
        <v>3.3736240772807458E-2</v>
      </c>
      <c r="X257" t="s">
        <v>325</v>
      </c>
    </row>
    <row r="258" spans="1:24" x14ac:dyDescent="0.35">
      <c r="A258">
        <v>3300024066</v>
      </c>
      <c r="B258" t="s">
        <v>168</v>
      </c>
      <c r="C258" t="s">
        <v>168</v>
      </c>
      <c r="D258">
        <v>0</v>
      </c>
      <c r="E258">
        <v>0</v>
      </c>
      <c r="F258">
        <v>82</v>
      </c>
      <c r="G258">
        <v>3945429</v>
      </c>
      <c r="H258">
        <v>38</v>
      </c>
      <c r="I258">
        <v>1807000</v>
      </c>
      <c r="J258">
        <v>0</v>
      </c>
      <c r="K258">
        <v>0</v>
      </c>
      <c r="L258">
        <v>39</v>
      </c>
      <c r="M258">
        <v>1803600</v>
      </c>
      <c r="N258">
        <v>30000</v>
      </c>
      <c r="O258">
        <v>7586029</v>
      </c>
      <c r="P258" t="s">
        <v>5</v>
      </c>
      <c r="Q258" t="s">
        <v>14</v>
      </c>
      <c r="R258" t="s">
        <v>169</v>
      </c>
      <c r="S258" t="s">
        <v>170</v>
      </c>
      <c r="T258">
        <v>4894212.2580645159</v>
      </c>
      <c r="U258">
        <v>4193635</v>
      </c>
      <c r="V258">
        <v>-700577.25806451589</v>
      </c>
      <c r="W258">
        <v>-0.14314402831837314</v>
      </c>
      <c r="X258" t="s">
        <v>326</v>
      </c>
    </row>
    <row r="259" spans="1:24" x14ac:dyDescent="0.35">
      <c r="A259">
        <v>3300006188</v>
      </c>
      <c r="B259" t="s">
        <v>168</v>
      </c>
      <c r="C259" t="s">
        <v>168</v>
      </c>
      <c r="D259">
        <v>0</v>
      </c>
      <c r="E259">
        <v>0</v>
      </c>
      <c r="F259">
        <v>6</v>
      </c>
      <c r="G259">
        <v>324994</v>
      </c>
      <c r="H259">
        <v>24</v>
      </c>
      <c r="I259">
        <v>795000</v>
      </c>
      <c r="J259">
        <v>0</v>
      </c>
      <c r="K259">
        <v>0</v>
      </c>
      <c r="L259">
        <v>12</v>
      </c>
      <c r="M259">
        <v>540000</v>
      </c>
      <c r="N259">
        <v>60000</v>
      </c>
      <c r="O259">
        <v>1719994</v>
      </c>
      <c r="P259" t="s">
        <v>5</v>
      </c>
      <c r="Q259" t="s">
        <v>14</v>
      </c>
      <c r="R259" t="s">
        <v>169</v>
      </c>
      <c r="S259" t="s">
        <v>170</v>
      </c>
      <c r="T259">
        <v>1109673.5483870967</v>
      </c>
      <c r="U259">
        <v>969495</v>
      </c>
      <c r="V259">
        <v>-140178.54838709673</v>
      </c>
      <c r="W259">
        <v>-0.12632413252604369</v>
      </c>
      <c r="X259" t="s">
        <v>247</v>
      </c>
    </row>
    <row r="260" spans="1:24" x14ac:dyDescent="0.35">
      <c r="A260">
        <v>3300010040</v>
      </c>
      <c r="B260" t="s">
        <v>168</v>
      </c>
      <c r="C260" t="s">
        <v>168</v>
      </c>
      <c r="D260">
        <v>0</v>
      </c>
      <c r="E260">
        <v>0</v>
      </c>
      <c r="F260">
        <v>42</v>
      </c>
      <c r="G260">
        <v>1468270</v>
      </c>
      <c r="H260">
        <v>12</v>
      </c>
      <c r="I260">
        <v>250000</v>
      </c>
      <c r="J260">
        <v>0</v>
      </c>
      <c r="K260">
        <v>0</v>
      </c>
      <c r="L260">
        <v>1</v>
      </c>
      <c r="M260">
        <v>22400</v>
      </c>
      <c r="N260">
        <v>489000</v>
      </c>
      <c r="O260">
        <v>2229670</v>
      </c>
      <c r="P260" t="s">
        <v>5</v>
      </c>
      <c r="Q260" t="s">
        <v>12</v>
      </c>
      <c r="R260" t="s">
        <v>169</v>
      </c>
      <c r="S260" t="s">
        <v>170</v>
      </c>
      <c r="T260">
        <v>1438496.7741935486</v>
      </c>
      <c r="U260">
        <v>1543091</v>
      </c>
      <c r="V260">
        <v>104594.2258064514</v>
      </c>
      <c r="W260">
        <v>7.2710782313077482E-2</v>
      </c>
      <c r="X260" t="s">
        <v>257</v>
      </c>
    </row>
    <row r="261" spans="1:24" x14ac:dyDescent="0.35">
      <c r="A261">
        <v>3301069125</v>
      </c>
      <c r="B261" t="s">
        <v>168</v>
      </c>
      <c r="C261" t="s">
        <v>168</v>
      </c>
      <c r="D261">
        <v>0</v>
      </c>
      <c r="E261">
        <v>0</v>
      </c>
      <c r="F261">
        <v>15</v>
      </c>
      <c r="G261">
        <v>496247</v>
      </c>
      <c r="H261">
        <v>10</v>
      </c>
      <c r="I261">
        <v>170000</v>
      </c>
      <c r="J261">
        <v>0</v>
      </c>
      <c r="K261">
        <v>0</v>
      </c>
      <c r="L261">
        <v>5</v>
      </c>
      <c r="M261">
        <v>192000</v>
      </c>
      <c r="N261">
        <v>1816500</v>
      </c>
      <c r="O261">
        <v>2674747</v>
      </c>
      <c r="P261" t="s">
        <v>5</v>
      </c>
      <c r="Q261" t="s">
        <v>17</v>
      </c>
      <c r="R261" t="s">
        <v>169</v>
      </c>
      <c r="S261" t="s">
        <v>170</v>
      </c>
      <c r="T261">
        <v>1725643.2258064514</v>
      </c>
      <c r="U261">
        <v>559249</v>
      </c>
      <c r="V261">
        <v>-1166394.2258064514</v>
      </c>
      <c r="W261">
        <v>-0.67591852612602232</v>
      </c>
      <c r="X261" t="s">
        <v>244</v>
      </c>
    </row>
    <row r="262" spans="1:24" x14ac:dyDescent="0.35">
      <c r="A262">
        <v>3300006639</v>
      </c>
      <c r="B262" t="s">
        <v>168</v>
      </c>
      <c r="C262" t="s">
        <v>168</v>
      </c>
      <c r="D262">
        <v>0</v>
      </c>
      <c r="E262">
        <v>0</v>
      </c>
      <c r="F262">
        <v>118</v>
      </c>
      <c r="G262">
        <v>3856225</v>
      </c>
      <c r="H262">
        <v>118</v>
      </c>
      <c r="I262">
        <v>3116000</v>
      </c>
      <c r="J262">
        <v>0</v>
      </c>
      <c r="K262">
        <v>0</v>
      </c>
      <c r="L262">
        <v>12</v>
      </c>
      <c r="M262">
        <v>718800</v>
      </c>
      <c r="N262">
        <v>150000</v>
      </c>
      <c r="O262">
        <v>7841025</v>
      </c>
      <c r="P262" t="s">
        <v>5</v>
      </c>
      <c r="Q262" t="s">
        <v>14</v>
      </c>
      <c r="R262" t="s">
        <v>169</v>
      </c>
      <c r="S262" t="s">
        <v>170</v>
      </c>
      <c r="T262">
        <v>5058725.8064516131</v>
      </c>
      <c r="U262">
        <v>5637850</v>
      </c>
      <c r="V262">
        <v>579124.19354838692</v>
      </c>
      <c r="W262">
        <v>0.11448024971225057</v>
      </c>
      <c r="X262" t="s">
        <v>327</v>
      </c>
    </row>
    <row r="263" spans="1:24" x14ac:dyDescent="0.35">
      <c r="A263">
        <v>3301003983</v>
      </c>
      <c r="B263" t="s">
        <v>168</v>
      </c>
      <c r="C263" t="s">
        <v>168</v>
      </c>
      <c r="D263">
        <v>0</v>
      </c>
      <c r="E263">
        <v>0</v>
      </c>
      <c r="F263">
        <v>16</v>
      </c>
      <c r="G263">
        <v>486979</v>
      </c>
      <c r="H263">
        <v>7</v>
      </c>
      <c r="I263">
        <v>175000</v>
      </c>
      <c r="J263">
        <v>0</v>
      </c>
      <c r="K263">
        <v>0</v>
      </c>
      <c r="L263">
        <v>10</v>
      </c>
      <c r="M263">
        <v>1024000</v>
      </c>
      <c r="N263">
        <v>178000</v>
      </c>
      <c r="O263">
        <v>1863979</v>
      </c>
      <c r="P263" t="s">
        <v>5</v>
      </c>
      <c r="Q263" t="s">
        <v>15</v>
      </c>
      <c r="R263" t="s">
        <v>207</v>
      </c>
      <c r="S263" t="s">
        <v>170</v>
      </c>
      <c r="T263">
        <v>1202567.0967741935</v>
      </c>
      <c r="U263">
        <v>1004490</v>
      </c>
      <c r="V263">
        <v>-198077.09677419346</v>
      </c>
      <c r="W263">
        <v>-0.16471188784852187</v>
      </c>
      <c r="X263" t="s">
        <v>251</v>
      </c>
    </row>
    <row r="264" spans="1:24" x14ac:dyDescent="0.35">
      <c r="A264">
        <v>3301062387</v>
      </c>
      <c r="B264" t="s">
        <v>168</v>
      </c>
      <c r="C264" t="s">
        <v>168</v>
      </c>
      <c r="D264">
        <v>0</v>
      </c>
      <c r="E264">
        <v>0</v>
      </c>
      <c r="F264">
        <v>475</v>
      </c>
      <c r="G264">
        <v>11992354</v>
      </c>
      <c r="H264">
        <v>78</v>
      </c>
      <c r="I264">
        <v>2337000</v>
      </c>
      <c r="J264">
        <v>0</v>
      </c>
      <c r="K264">
        <v>0</v>
      </c>
      <c r="L264">
        <v>20</v>
      </c>
      <c r="M264">
        <v>668000</v>
      </c>
      <c r="N264">
        <v>165000</v>
      </c>
      <c r="O264">
        <v>15162354</v>
      </c>
      <c r="P264" t="s">
        <v>5</v>
      </c>
      <c r="Q264" t="s">
        <v>10</v>
      </c>
      <c r="R264" t="s">
        <v>169</v>
      </c>
      <c r="S264" t="s">
        <v>170</v>
      </c>
      <c r="T264">
        <v>9782163.8709677421</v>
      </c>
      <c r="U264">
        <v>9393496</v>
      </c>
      <c r="V264">
        <v>-388667.87096774206</v>
      </c>
      <c r="W264">
        <v>-3.9732300142840682E-2</v>
      </c>
      <c r="X264" t="s">
        <v>198</v>
      </c>
    </row>
    <row r="265" spans="1:24" x14ac:dyDescent="0.35">
      <c r="A265">
        <v>3301050601</v>
      </c>
      <c r="B265" t="s">
        <v>168</v>
      </c>
      <c r="C265" t="s">
        <v>168</v>
      </c>
      <c r="D265">
        <v>0</v>
      </c>
      <c r="E265">
        <v>0</v>
      </c>
      <c r="F265">
        <v>47</v>
      </c>
      <c r="G265">
        <v>1371029</v>
      </c>
      <c r="H265">
        <v>1</v>
      </c>
      <c r="I265">
        <v>20000</v>
      </c>
      <c r="J265">
        <v>0</v>
      </c>
      <c r="K265">
        <v>0</v>
      </c>
      <c r="L265">
        <v>2</v>
      </c>
      <c r="M265">
        <v>229600</v>
      </c>
      <c r="N265">
        <v>420000</v>
      </c>
      <c r="O265">
        <v>2040629</v>
      </c>
      <c r="P265" t="s">
        <v>5</v>
      </c>
      <c r="Q265" t="s">
        <v>17</v>
      </c>
      <c r="R265" t="s">
        <v>169</v>
      </c>
      <c r="S265" t="s">
        <v>170</v>
      </c>
      <c r="T265">
        <v>1316534.8387096773</v>
      </c>
      <c r="U265">
        <v>959136</v>
      </c>
      <c r="V265">
        <v>-357398.83870967734</v>
      </c>
      <c r="W265">
        <v>-0.27146933617036706</v>
      </c>
      <c r="X265" t="s">
        <v>328</v>
      </c>
    </row>
    <row r="266" spans="1:24" x14ac:dyDescent="0.35">
      <c r="A266">
        <v>3300001530</v>
      </c>
      <c r="B266" t="s">
        <v>168</v>
      </c>
      <c r="C266" t="s">
        <v>168</v>
      </c>
      <c r="D266">
        <v>0</v>
      </c>
      <c r="E266">
        <v>0</v>
      </c>
      <c r="F266">
        <v>13</v>
      </c>
      <c r="G266">
        <v>307239</v>
      </c>
      <c r="H266">
        <v>1</v>
      </c>
      <c r="I266">
        <v>25000</v>
      </c>
      <c r="J266">
        <v>0</v>
      </c>
      <c r="K266">
        <v>0</v>
      </c>
      <c r="L266">
        <v>0</v>
      </c>
      <c r="M266">
        <v>0</v>
      </c>
      <c r="N266">
        <v>150000</v>
      </c>
      <c r="O266">
        <v>482239</v>
      </c>
      <c r="P266" t="s">
        <v>5</v>
      </c>
      <c r="Q266" t="s">
        <v>11</v>
      </c>
      <c r="R266" t="s">
        <v>169</v>
      </c>
      <c r="S266" t="s">
        <v>170</v>
      </c>
      <c r="T266">
        <v>311121.93548387097</v>
      </c>
      <c r="U266">
        <v>668772</v>
      </c>
      <c r="V266">
        <v>357650.06451612903</v>
      </c>
      <c r="W266">
        <v>1.1495494972409945</v>
      </c>
      <c r="X266" t="s">
        <v>290</v>
      </c>
    </row>
    <row r="267" spans="1:24" x14ac:dyDescent="0.35">
      <c r="A267">
        <v>3300014717</v>
      </c>
      <c r="B267" t="s">
        <v>168</v>
      </c>
      <c r="C267" t="s">
        <v>168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1165500</v>
      </c>
      <c r="O267">
        <v>1165500</v>
      </c>
      <c r="P267" t="s">
        <v>5</v>
      </c>
      <c r="Q267" t="s">
        <v>7</v>
      </c>
      <c r="R267" t="s">
        <v>169</v>
      </c>
      <c r="S267" t="s">
        <v>170</v>
      </c>
      <c r="T267">
        <v>751935.48387096776</v>
      </c>
      <c r="U267">
        <v>921700</v>
      </c>
      <c r="V267">
        <v>169764.51612903224</v>
      </c>
      <c r="W267">
        <v>0.22577005577005571</v>
      </c>
      <c r="X267" t="s">
        <v>218</v>
      </c>
    </row>
    <row r="268" spans="1:24" x14ac:dyDescent="0.35">
      <c r="A268">
        <v>3301069245</v>
      </c>
      <c r="B268" t="s">
        <v>168</v>
      </c>
      <c r="C268" t="s">
        <v>168</v>
      </c>
      <c r="D268">
        <v>0</v>
      </c>
      <c r="E268">
        <v>0</v>
      </c>
      <c r="F268">
        <v>1111</v>
      </c>
      <c r="G268">
        <v>40447181</v>
      </c>
      <c r="H268">
        <v>336</v>
      </c>
      <c r="I268">
        <v>14002000</v>
      </c>
      <c r="J268">
        <v>0</v>
      </c>
      <c r="K268">
        <v>0</v>
      </c>
      <c r="L268">
        <v>185</v>
      </c>
      <c r="M268">
        <v>9910520</v>
      </c>
      <c r="N268">
        <v>180000</v>
      </c>
      <c r="O268">
        <v>64539701</v>
      </c>
      <c r="P268" t="s">
        <v>5</v>
      </c>
      <c r="Q268" t="s">
        <v>15</v>
      </c>
      <c r="R268" t="s">
        <v>169</v>
      </c>
      <c r="S268" t="s">
        <v>170</v>
      </c>
      <c r="T268">
        <v>41638516.774193548</v>
      </c>
      <c r="U268">
        <v>40249200</v>
      </c>
      <c r="V268">
        <v>-1389316.7741935477</v>
      </c>
      <c r="W268">
        <v>-3.3366144661872488E-2</v>
      </c>
      <c r="X268" t="s">
        <v>173</v>
      </c>
    </row>
    <row r="269" spans="1:24" x14ac:dyDescent="0.35">
      <c r="A269">
        <v>3300002671</v>
      </c>
      <c r="B269" t="s">
        <v>168</v>
      </c>
      <c r="C269" t="s">
        <v>168</v>
      </c>
      <c r="D269">
        <v>0</v>
      </c>
      <c r="E269">
        <v>0</v>
      </c>
      <c r="F269">
        <v>225</v>
      </c>
      <c r="G269">
        <v>9094065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150000</v>
      </c>
      <c r="O269">
        <v>9244065</v>
      </c>
      <c r="P269" t="s">
        <v>5</v>
      </c>
      <c r="Q269" t="s">
        <v>15</v>
      </c>
      <c r="R269" t="s">
        <v>169</v>
      </c>
      <c r="S269" t="s">
        <v>170</v>
      </c>
      <c r="T269">
        <v>5963912.9032258056</v>
      </c>
      <c r="U269">
        <v>5968346</v>
      </c>
      <c r="V269">
        <v>4433.0967741943896</v>
      </c>
      <c r="W269">
        <v>7.4332017353850866E-4</v>
      </c>
      <c r="X269" t="s">
        <v>329</v>
      </c>
    </row>
    <row r="270" spans="1:24" x14ac:dyDescent="0.35">
      <c r="A270">
        <v>3301058598</v>
      </c>
      <c r="B270" t="s">
        <v>168</v>
      </c>
      <c r="C270" t="s">
        <v>168</v>
      </c>
      <c r="D270">
        <v>0</v>
      </c>
      <c r="E270">
        <v>0</v>
      </c>
      <c r="F270">
        <v>187</v>
      </c>
      <c r="G270">
        <v>6427714</v>
      </c>
      <c r="H270">
        <v>8</v>
      </c>
      <c r="I270">
        <v>455000</v>
      </c>
      <c r="J270">
        <v>0</v>
      </c>
      <c r="K270">
        <v>0</v>
      </c>
      <c r="L270">
        <v>3</v>
      </c>
      <c r="M270">
        <v>97200</v>
      </c>
      <c r="N270">
        <v>696000</v>
      </c>
      <c r="O270">
        <v>7675914</v>
      </c>
      <c r="P270" t="s">
        <v>5</v>
      </c>
      <c r="Q270" t="s">
        <v>14</v>
      </c>
      <c r="R270" t="s">
        <v>169</v>
      </c>
      <c r="S270" t="s">
        <v>170</v>
      </c>
      <c r="T270">
        <v>4952202.5806451607</v>
      </c>
      <c r="U270">
        <v>5104860</v>
      </c>
      <c r="V270">
        <v>152657.41935483925</v>
      </c>
      <c r="W270">
        <v>3.0826166108687714E-2</v>
      </c>
      <c r="X270" t="s">
        <v>313</v>
      </c>
    </row>
    <row r="271" spans="1:24" x14ac:dyDescent="0.35">
      <c r="A271">
        <v>3301071584</v>
      </c>
      <c r="B271" t="s">
        <v>168</v>
      </c>
      <c r="C271" t="s">
        <v>168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300000</v>
      </c>
      <c r="O271">
        <v>300000</v>
      </c>
      <c r="P271" t="s">
        <v>5</v>
      </c>
      <c r="Q271" t="s">
        <v>16</v>
      </c>
      <c r="R271" t="s">
        <v>169</v>
      </c>
      <c r="S271" t="s">
        <v>170</v>
      </c>
      <c r="T271">
        <v>193548.38709677421</v>
      </c>
      <c r="U271">
        <v>428000</v>
      </c>
      <c r="V271">
        <v>234451.61290322579</v>
      </c>
      <c r="W271">
        <v>1.2113333333333332</v>
      </c>
      <c r="X271" t="s">
        <v>330</v>
      </c>
    </row>
    <row r="272" spans="1:24" x14ac:dyDescent="0.35">
      <c r="A272">
        <v>3300007507</v>
      </c>
      <c r="B272" t="s">
        <v>168</v>
      </c>
      <c r="C272" t="s">
        <v>168</v>
      </c>
      <c r="D272">
        <v>0</v>
      </c>
      <c r="E272">
        <v>0</v>
      </c>
      <c r="F272">
        <v>110</v>
      </c>
      <c r="G272">
        <v>3078373</v>
      </c>
      <c r="H272">
        <v>142</v>
      </c>
      <c r="I272">
        <v>4013000</v>
      </c>
      <c r="J272">
        <v>0</v>
      </c>
      <c r="K272">
        <v>0</v>
      </c>
      <c r="L272">
        <v>65</v>
      </c>
      <c r="M272">
        <v>2306000</v>
      </c>
      <c r="N272">
        <v>72000</v>
      </c>
      <c r="O272">
        <v>9469373</v>
      </c>
      <c r="P272" t="s">
        <v>5</v>
      </c>
      <c r="Q272" t="s">
        <v>9</v>
      </c>
      <c r="R272" t="s">
        <v>169</v>
      </c>
      <c r="S272" t="s">
        <v>170</v>
      </c>
      <c r="T272">
        <v>6109272.9032258056</v>
      </c>
      <c r="U272">
        <v>5606514</v>
      </c>
      <c r="V272">
        <v>-502758.90322580561</v>
      </c>
      <c r="W272">
        <v>-8.2294392669926331E-2</v>
      </c>
      <c r="X272" t="s">
        <v>270</v>
      </c>
    </row>
    <row r="273" spans="1:24" x14ac:dyDescent="0.35">
      <c r="A273">
        <v>3300011947</v>
      </c>
      <c r="B273" t="s">
        <v>168</v>
      </c>
      <c r="C273" t="s">
        <v>168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303000</v>
      </c>
      <c r="O273">
        <v>303000</v>
      </c>
      <c r="P273" t="s">
        <v>5</v>
      </c>
      <c r="Q273" t="s">
        <v>12</v>
      </c>
      <c r="R273" t="s">
        <v>169</v>
      </c>
      <c r="S273" t="s">
        <v>170</v>
      </c>
      <c r="T273">
        <v>195483.87096774194</v>
      </c>
      <c r="U273">
        <v>353000</v>
      </c>
      <c r="V273">
        <v>157516.12903225806</v>
      </c>
      <c r="W273">
        <v>0.80577557755775575</v>
      </c>
      <c r="X273" t="s">
        <v>331</v>
      </c>
    </row>
    <row r="274" spans="1:24" x14ac:dyDescent="0.35">
      <c r="A274">
        <v>3300015367</v>
      </c>
      <c r="B274" t="s">
        <v>168</v>
      </c>
      <c r="C274" t="s">
        <v>168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846500</v>
      </c>
      <c r="O274">
        <v>846500</v>
      </c>
      <c r="P274" t="s">
        <v>5</v>
      </c>
      <c r="Q274" t="s">
        <v>8</v>
      </c>
      <c r="R274" t="s">
        <v>169</v>
      </c>
      <c r="S274" t="s">
        <v>170</v>
      </c>
      <c r="T274">
        <v>546129.03225806449</v>
      </c>
      <c r="U274">
        <v>605100</v>
      </c>
      <c r="V274">
        <v>58970.967741935514</v>
      </c>
      <c r="W274">
        <v>0.10797991730655654</v>
      </c>
      <c r="X274" t="s">
        <v>262</v>
      </c>
    </row>
    <row r="275" spans="1:24" x14ac:dyDescent="0.35">
      <c r="A275">
        <v>6001122973</v>
      </c>
      <c r="B275" t="s">
        <v>168</v>
      </c>
      <c r="C275" t="s">
        <v>168</v>
      </c>
      <c r="D275">
        <v>0</v>
      </c>
      <c r="E275">
        <v>0</v>
      </c>
      <c r="F275">
        <v>21</v>
      </c>
      <c r="G275">
        <v>926999</v>
      </c>
      <c r="H275">
        <v>52</v>
      </c>
      <c r="I275">
        <v>1070000</v>
      </c>
      <c r="J275">
        <v>0</v>
      </c>
      <c r="K275">
        <v>0</v>
      </c>
      <c r="L275">
        <v>20</v>
      </c>
      <c r="M275">
        <v>1303207</v>
      </c>
      <c r="N275">
        <v>1972500</v>
      </c>
      <c r="O275">
        <v>5272706</v>
      </c>
      <c r="P275" t="s">
        <v>5</v>
      </c>
      <c r="Q275" t="s">
        <v>17</v>
      </c>
      <c r="R275" t="s">
        <v>169</v>
      </c>
      <c r="S275" t="s">
        <v>170</v>
      </c>
      <c r="T275">
        <v>3401745.8064516126</v>
      </c>
      <c r="U275">
        <v>3035895</v>
      </c>
      <c r="V275">
        <v>-365850.80645161262</v>
      </c>
      <c r="W275">
        <v>-0.10754795545209606</v>
      </c>
      <c r="X275" t="s">
        <v>332</v>
      </c>
    </row>
    <row r="276" spans="1:24" x14ac:dyDescent="0.35">
      <c r="A276">
        <v>3300005676</v>
      </c>
      <c r="B276" t="s">
        <v>168</v>
      </c>
      <c r="C276" t="s">
        <v>168</v>
      </c>
      <c r="D276">
        <v>0</v>
      </c>
      <c r="E276">
        <v>0</v>
      </c>
      <c r="F276">
        <v>40</v>
      </c>
      <c r="G276">
        <v>1648255</v>
      </c>
      <c r="H276">
        <v>30</v>
      </c>
      <c r="I276">
        <v>1505000</v>
      </c>
      <c r="J276">
        <v>0</v>
      </c>
      <c r="K276">
        <v>0</v>
      </c>
      <c r="L276">
        <v>0</v>
      </c>
      <c r="M276">
        <v>0</v>
      </c>
      <c r="N276">
        <v>150000</v>
      </c>
      <c r="O276">
        <v>3303255</v>
      </c>
      <c r="P276" t="s">
        <v>5</v>
      </c>
      <c r="Q276" t="s">
        <v>14</v>
      </c>
      <c r="R276" t="s">
        <v>169</v>
      </c>
      <c r="S276" t="s">
        <v>170</v>
      </c>
      <c r="T276">
        <v>2131132.2580645159</v>
      </c>
      <c r="U276">
        <v>2526961</v>
      </c>
      <c r="V276">
        <v>395828.74193548411</v>
      </c>
      <c r="W276">
        <v>0.18573635701754787</v>
      </c>
      <c r="X276" t="s">
        <v>313</v>
      </c>
    </row>
    <row r="277" spans="1:24" x14ac:dyDescent="0.35">
      <c r="A277">
        <v>3301059012</v>
      </c>
      <c r="B277" t="s">
        <v>168</v>
      </c>
      <c r="C277" t="s">
        <v>168</v>
      </c>
      <c r="D277">
        <v>0</v>
      </c>
      <c r="E277">
        <v>0</v>
      </c>
      <c r="F277">
        <v>208</v>
      </c>
      <c r="G277">
        <v>9293453</v>
      </c>
      <c r="H277">
        <v>69</v>
      </c>
      <c r="I277">
        <v>2515000</v>
      </c>
      <c r="J277">
        <v>0</v>
      </c>
      <c r="K277">
        <v>0</v>
      </c>
      <c r="L277">
        <v>0</v>
      </c>
      <c r="M277">
        <v>0</v>
      </c>
      <c r="N277">
        <v>150000</v>
      </c>
      <c r="O277">
        <v>11958453</v>
      </c>
      <c r="P277" t="s">
        <v>5</v>
      </c>
      <c r="Q277" t="s">
        <v>14</v>
      </c>
      <c r="R277" t="s">
        <v>169</v>
      </c>
      <c r="S277" t="s">
        <v>170</v>
      </c>
      <c r="T277">
        <v>7715130.9677419355</v>
      </c>
      <c r="U277">
        <v>7650747</v>
      </c>
      <c r="V277">
        <v>-64383.967741935514</v>
      </c>
      <c r="W277">
        <v>-8.3451555146807355E-3</v>
      </c>
      <c r="X277" t="s">
        <v>333</v>
      </c>
    </row>
    <row r="278" spans="1:24" x14ac:dyDescent="0.35">
      <c r="A278">
        <v>3301049224</v>
      </c>
      <c r="B278" t="s">
        <v>168</v>
      </c>
      <c r="C278" t="s">
        <v>168</v>
      </c>
      <c r="D278">
        <v>0</v>
      </c>
      <c r="E278">
        <v>0</v>
      </c>
      <c r="F278">
        <v>23</v>
      </c>
      <c r="G278">
        <v>761773</v>
      </c>
      <c r="H278">
        <v>22</v>
      </c>
      <c r="I278">
        <v>445000</v>
      </c>
      <c r="J278">
        <v>0</v>
      </c>
      <c r="K278">
        <v>0</v>
      </c>
      <c r="L278">
        <v>4</v>
      </c>
      <c r="M278">
        <v>269600</v>
      </c>
      <c r="N278">
        <v>0</v>
      </c>
      <c r="O278">
        <v>1476373</v>
      </c>
      <c r="P278" t="s">
        <v>5</v>
      </c>
      <c r="Q278" t="s">
        <v>13</v>
      </c>
      <c r="R278" t="s">
        <v>207</v>
      </c>
      <c r="S278" t="s">
        <v>170</v>
      </c>
      <c r="T278">
        <v>952498.70967741939</v>
      </c>
      <c r="U278">
        <v>1101684</v>
      </c>
      <c r="V278">
        <v>149185.29032258061</v>
      </c>
      <c r="W278">
        <v>0.15662518889196697</v>
      </c>
      <c r="X278" t="s">
        <v>325</v>
      </c>
    </row>
    <row r="279" spans="1:24" x14ac:dyDescent="0.35">
      <c r="A279">
        <v>3301068186</v>
      </c>
      <c r="B279" t="s">
        <v>168</v>
      </c>
      <c r="C279" t="s">
        <v>168</v>
      </c>
      <c r="D279">
        <v>0</v>
      </c>
      <c r="E279">
        <v>0</v>
      </c>
      <c r="F279">
        <v>59</v>
      </c>
      <c r="G279">
        <v>2325375</v>
      </c>
      <c r="H279">
        <v>5</v>
      </c>
      <c r="I279">
        <v>345000</v>
      </c>
      <c r="J279">
        <v>0</v>
      </c>
      <c r="K279">
        <v>0</v>
      </c>
      <c r="L279">
        <v>0</v>
      </c>
      <c r="M279">
        <v>0</v>
      </c>
      <c r="N279">
        <v>1262000</v>
      </c>
      <c r="O279">
        <v>3932375</v>
      </c>
      <c r="P279" t="s">
        <v>5</v>
      </c>
      <c r="Q279" t="s">
        <v>16</v>
      </c>
      <c r="R279" t="s">
        <v>207</v>
      </c>
      <c r="S279" t="s">
        <v>170</v>
      </c>
      <c r="T279">
        <v>2537016.1290322579</v>
      </c>
      <c r="U279">
        <v>1684893</v>
      </c>
      <c r="V279">
        <v>-852123.12903225794</v>
      </c>
      <c r="W279">
        <v>-0.33587611812200002</v>
      </c>
      <c r="X279" t="s">
        <v>246</v>
      </c>
    </row>
    <row r="280" spans="1:24" x14ac:dyDescent="0.35">
      <c r="A280">
        <v>3301066909</v>
      </c>
      <c r="B280" t="s">
        <v>168</v>
      </c>
      <c r="C280" t="s">
        <v>168</v>
      </c>
      <c r="D280">
        <v>0</v>
      </c>
      <c r="E280">
        <v>0</v>
      </c>
      <c r="F280">
        <v>429</v>
      </c>
      <c r="G280">
        <v>20626002</v>
      </c>
      <c r="H280">
        <v>253</v>
      </c>
      <c r="I280">
        <v>11665000</v>
      </c>
      <c r="J280">
        <v>0</v>
      </c>
      <c r="K280">
        <v>0</v>
      </c>
      <c r="L280">
        <v>101</v>
      </c>
      <c r="M280">
        <v>5142400</v>
      </c>
      <c r="N280">
        <v>180000</v>
      </c>
      <c r="O280">
        <v>37613402</v>
      </c>
      <c r="P280" t="s">
        <v>5</v>
      </c>
      <c r="Q280" t="s">
        <v>15</v>
      </c>
      <c r="R280" t="s">
        <v>169</v>
      </c>
      <c r="S280" t="s">
        <v>170</v>
      </c>
      <c r="T280">
        <v>24266710.967741936</v>
      </c>
      <c r="U280">
        <v>29943727</v>
      </c>
      <c r="V280">
        <v>5677016.0322580636</v>
      </c>
      <c r="W280">
        <v>0.23394254127823899</v>
      </c>
      <c r="X280" t="s">
        <v>251</v>
      </c>
    </row>
    <row r="281" spans="1:24" x14ac:dyDescent="0.35">
      <c r="A281">
        <v>3301000288</v>
      </c>
      <c r="B281" t="s">
        <v>168</v>
      </c>
      <c r="C281" t="s">
        <v>168</v>
      </c>
      <c r="D281">
        <v>0</v>
      </c>
      <c r="E281">
        <v>0</v>
      </c>
      <c r="F281">
        <v>7</v>
      </c>
      <c r="G281">
        <v>175989</v>
      </c>
      <c r="H281">
        <v>2</v>
      </c>
      <c r="I281">
        <v>60000</v>
      </c>
      <c r="J281">
        <v>0</v>
      </c>
      <c r="K281">
        <v>0</v>
      </c>
      <c r="L281">
        <v>3</v>
      </c>
      <c r="M281">
        <v>67200</v>
      </c>
      <c r="N281">
        <v>150000</v>
      </c>
      <c r="O281">
        <v>453189</v>
      </c>
      <c r="P281" t="s">
        <v>5</v>
      </c>
      <c r="Q281" t="s">
        <v>10</v>
      </c>
      <c r="R281" t="s">
        <v>169</v>
      </c>
      <c r="S281" t="s">
        <v>170</v>
      </c>
      <c r="T281">
        <v>292380</v>
      </c>
      <c r="U281">
        <v>295993</v>
      </c>
      <c r="V281">
        <v>3613</v>
      </c>
      <c r="W281">
        <v>1.2357206375265051E-2</v>
      </c>
      <c r="X281" t="s">
        <v>334</v>
      </c>
    </row>
    <row r="282" spans="1:24" x14ac:dyDescent="0.35">
      <c r="A282">
        <v>3301039565</v>
      </c>
      <c r="B282" t="s">
        <v>168</v>
      </c>
      <c r="C282" t="s">
        <v>168</v>
      </c>
      <c r="D282">
        <v>0</v>
      </c>
      <c r="E282">
        <v>0</v>
      </c>
      <c r="F282">
        <v>47</v>
      </c>
      <c r="G282">
        <v>2194957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22400</v>
      </c>
      <c r="N282">
        <v>894800</v>
      </c>
      <c r="O282">
        <v>3112157</v>
      </c>
      <c r="P282" t="s">
        <v>5</v>
      </c>
      <c r="Q282" t="s">
        <v>7</v>
      </c>
      <c r="R282" t="s">
        <v>169</v>
      </c>
      <c r="S282" t="s">
        <v>170</v>
      </c>
      <c r="T282">
        <v>2007843.2258064514</v>
      </c>
      <c r="U282">
        <v>1695730</v>
      </c>
      <c r="V282">
        <v>-312113.2258064514</v>
      </c>
      <c r="W282">
        <v>-0.15544700990342064</v>
      </c>
      <c r="X282" t="s">
        <v>196</v>
      </c>
    </row>
    <row r="283" spans="1:24" x14ac:dyDescent="0.35">
      <c r="A283">
        <v>3300006032</v>
      </c>
      <c r="B283" t="s">
        <v>168</v>
      </c>
      <c r="C283" t="s">
        <v>168</v>
      </c>
      <c r="D283">
        <v>0</v>
      </c>
      <c r="E283">
        <v>0</v>
      </c>
      <c r="F283">
        <v>138</v>
      </c>
      <c r="G283">
        <v>5439372</v>
      </c>
      <c r="H283">
        <v>51</v>
      </c>
      <c r="I283">
        <v>1995000</v>
      </c>
      <c r="J283">
        <v>0</v>
      </c>
      <c r="K283">
        <v>0</v>
      </c>
      <c r="L283">
        <v>0</v>
      </c>
      <c r="M283">
        <v>0</v>
      </c>
      <c r="N283">
        <v>150000</v>
      </c>
      <c r="O283">
        <v>7584372</v>
      </c>
      <c r="P283" t="s">
        <v>5</v>
      </c>
      <c r="Q283" t="s">
        <v>14</v>
      </c>
      <c r="R283" t="s">
        <v>169</v>
      </c>
      <c r="S283" t="s">
        <v>170</v>
      </c>
      <c r="T283">
        <v>4893143.2258064514</v>
      </c>
      <c r="U283">
        <v>4882104</v>
      </c>
      <c r="V283">
        <v>-11039.225806451403</v>
      </c>
      <c r="W283">
        <v>-2.2560602248939965E-3</v>
      </c>
      <c r="X283" t="s">
        <v>231</v>
      </c>
    </row>
    <row r="284" spans="1:24" x14ac:dyDescent="0.35">
      <c r="A284">
        <v>3301002295</v>
      </c>
      <c r="B284" t="s">
        <v>168</v>
      </c>
      <c r="C284" t="s">
        <v>168</v>
      </c>
      <c r="D284">
        <v>0</v>
      </c>
      <c r="E284">
        <v>0</v>
      </c>
      <c r="F284">
        <v>1</v>
      </c>
      <c r="G284">
        <v>19899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324500</v>
      </c>
      <c r="O284">
        <v>344399</v>
      </c>
      <c r="P284" t="s">
        <v>5</v>
      </c>
      <c r="Q284" t="s">
        <v>12</v>
      </c>
      <c r="R284" t="s">
        <v>169</v>
      </c>
      <c r="S284" t="s">
        <v>170</v>
      </c>
      <c r="T284">
        <v>222192.90322580643</v>
      </c>
      <c r="U284">
        <v>167500</v>
      </c>
      <c r="V284">
        <v>-54692.903225806425</v>
      </c>
      <c r="W284">
        <v>-0.24615054050679586</v>
      </c>
      <c r="X284" t="s">
        <v>205</v>
      </c>
    </row>
    <row r="285" spans="1:24" x14ac:dyDescent="0.35">
      <c r="A285">
        <v>3300014617</v>
      </c>
      <c r="B285" t="s">
        <v>168</v>
      </c>
      <c r="C285" t="s">
        <v>168</v>
      </c>
      <c r="D285">
        <v>0</v>
      </c>
      <c r="E285">
        <v>0</v>
      </c>
      <c r="F285">
        <v>61</v>
      </c>
      <c r="G285">
        <v>2043542</v>
      </c>
      <c r="H285">
        <v>1</v>
      </c>
      <c r="I285">
        <v>80000</v>
      </c>
      <c r="J285">
        <v>0</v>
      </c>
      <c r="K285">
        <v>0</v>
      </c>
      <c r="L285">
        <v>0</v>
      </c>
      <c r="M285">
        <v>0</v>
      </c>
      <c r="N285">
        <v>5888000</v>
      </c>
      <c r="O285">
        <v>8011542</v>
      </c>
      <c r="P285" t="s">
        <v>5</v>
      </c>
      <c r="Q285" t="s">
        <v>8</v>
      </c>
      <c r="R285" t="s">
        <v>169</v>
      </c>
      <c r="S285" t="s">
        <v>170</v>
      </c>
      <c r="T285">
        <v>5168736.7741935486</v>
      </c>
      <c r="U285">
        <v>5530335</v>
      </c>
      <c r="V285">
        <v>361598.2258064514</v>
      </c>
      <c r="W285">
        <v>6.9958723301956072E-2</v>
      </c>
      <c r="X285" t="s">
        <v>310</v>
      </c>
    </row>
    <row r="286" spans="1:24" x14ac:dyDescent="0.35">
      <c r="A286">
        <v>3300015675</v>
      </c>
      <c r="B286" t="s">
        <v>168</v>
      </c>
      <c r="C286" t="s">
        <v>168</v>
      </c>
      <c r="D286">
        <v>0</v>
      </c>
      <c r="E286">
        <v>0</v>
      </c>
      <c r="F286">
        <v>14</v>
      </c>
      <c r="G286">
        <v>334086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745700</v>
      </c>
      <c r="O286">
        <v>1079786</v>
      </c>
      <c r="P286" t="s">
        <v>5</v>
      </c>
      <c r="Q286" t="s">
        <v>7</v>
      </c>
      <c r="R286" t="s">
        <v>169</v>
      </c>
      <c r="S286" t="s">
        <v>170</v>
      </c>
      <c r="T286">
        <v>696636.12903225806</v>
      </c>
      <c r="U286">
        <v>1132791</v>
      </c>
      <c r="V286">
        <v>436154.87096774194</v>
      </c>
      <c r="W286">
        <v>0.62608706725221475</v>
      </c>
      <c r="X286" t="s">
        <v>176</v>
      </c>
    </row>
    <row r="287" spans="1:24" x14ac:dyDescent="0.35">
      <c r="A287">
        <v>3300015999</v>
      </c>
      <c r="B287" t="s">
        <v>168</v>
      </c>
      <c r="C287" t="s">
        <v>168</v>
      </c>
      <c r="D287">
        <v>0</v>
      </c>
      <c r="E287">
        <v>0</v>
      </c>
      <c r="F287">
        <v>26</v>
      </c>
      <c r="G287">
        <v>1193554</v>
      </c>
      <c r="H287">
        <v>16</v>
      </c>
      <c r="I287">
        <v>535000</v>
      </c>
      <c r="J287">
        <v>0</v>
      </c>
      <c r="K287">
        <v>0</v>
      </c>
      <c r="L287">
        <v>22</v>
      </c>
      <c r="M287">
        <v>1590000</v>
      </c>
      <c r="N287">
        <v>1188000</v>
      </c>
      <c r="O287">
        <v>4506554</v>
      </c>
      <c r="P287" t="s">
        <v>5</v>
      </c>
      <c r="Q287" t="s">
        <v>8</v>
      </c>
      <c r="R287" t="s">
        <v>169</v>
      </c>
      <c r="S287" t="s">
        <v>170</v>
      </c>
      <c r="T287">
        <v>2907454.1935483874</v>
      </c>
      <c r="U287">
        <v>4063356</v>
      </c>
      <c r="V287">
        <v>1155901.8064516126</v>
      </c>
      <c r="W287">
        <v>0.39756492433020862</v>
      </c>
      <c r="X287" t="s">
        <v>335</v>
      </c>
    </row>
    <row r="288" spans="1:24" x14ac:dyDescent="0.35">
      <c r="A288">
        <v>3300021378</v>
      </c>
      <c r="B288" t="s">
        <v>168</v>
      </c>
      <c r="C288" t="s">
        <v>168</v>
      </c>
      <c r="D288">
        <v>0</v>
      </c>
      <c r="E288">
        <v>0</v>
      </c>
      <c r="F288">
        <v>304</v>
      </c>
      <c r="G288">
        <v>13789797</v>
      </c>
      <c r="H288">
        <v>208</v>
      </c>
      <c r="I288">
        <v>10805000</v>
      </c>
      <c r="J288">
        <v>0</v>
      </c>
      <c r="K288">
        <v>0</v>
      </c>
      <c r="L288">
        <v>25</v>
      </c>
      <c r="M288">
        <v>2109868</v>
      </c>
      <c r="N288">
        <v>1784000</v>
      </c>
      <c r="O288">
        <v>28488665</v>
      </c>
      <c r="P288" t="s">
        <v>5</v>
      </c>
      <c r="Q288" t="s">
        <v>8</v>
      </c>
      <c r="R288" t="s">
        <v>169</v>
      </c>
      <c r="S288" t="s">
        <v>170</v>
      </c>
      <c r="T288">
        <v>18379783.870967742</v>
      </c>
      <c r="U288">
        <v>20225538</v>
      </c>
      <c r="V288">
        <v>1845754.1290322579</v>
      </c>
      <c r="W288">
        <v>0.10042305948699237</v>
      </c>
      <c r="X288" t="s">
        <v>336</v>
      </c>
    </row>
    <row r="289" spans="1:24" x14ac:dyDescent="0.35">
      <c r="A289">
        <v>3300026229</v>
      </c>
      <c r="B289" t="s">
        <v>168</v>
      </c>
      <c r="C289" t="s">
        <v>168</v>
      </c>
      <c r="D289">
        <v>0</v>
      </c>
      <c r="E289">
        <v>0</v>
      </c>
      <c r="F289">
        <v>17</v>
      </c>
      <c r="G289">
        <v>404484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150000</v>
      </c>
      <c r="O289">
        <v>554484</v>
      </c>
      <c r="P289" t="s">
        <v>5</v>
      </c>
      <c r="Q289" t="s">
        <v>13</v>
      </c>
      <c r="R289" t="s">
        <v>169</v>
      </c>
      <c r="S289" t="s">
        <v>170</v>
      </c>
      <c r="T289">
        <v>357731.61290322582</v>
      </c>
      <c r="U289">
        <v>439738</v>
      </c>
      <c r="V289">
        <v>82006.387096774182</v>
      </c>
      <c r="W289">
        <v>0.22923997806970076</v>
      </c>
      <c r="X289" t="s">
        <v>186</v>
      </c>
    </row>
    <row r="290" spans="1:24" x14ac:dyDescent="0.35">
      <c r="A290">
        <v>3301069549</v>
      </c>
      <c r="B290" t="s">
        <v>168</v>
      </c>
      <c r="C290" t="s">
        <v>168</v>
      </c>
      <c r="D290">
        <v>0</v>
      </c>
      <c r="E290">
        <v>0</v>
      </c>
      <c r="F290">
        <v>2</v>
      </c>
      <c r="G290">
        <v>9996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165000</v>
      </c>
      <c r="O290">
        <v>174996</v>
      </c>
      <c r="P290" t="s">
        <v>5</v>
      </c>
      <c r="Q290" t="s">
        <v>10</v>
      </c>
      <c r="R290" t="s">
        <v>181</v>
      </c>
      <c r="S290" t="s">
        <v>170</v>
      </c>
      <c r="T290">
        <v>112900.64516129032</v>
      </c>
      <c r="U290">
        <v>587887</v>
      </c>
      <c r="V290">
        <v>474986.3548387097</v>
      </c>
      <c r="W290">
        <v>4.207118162700862</v>
      </c>
      <c r="X290" t="s">
        <v>334</v>
      </c>
    </row>
    <row r="291" spans="1:24" x14ac:dyDescent="0.35">
      <c r="A291">
        <v>3301070050</v>
      </c>
      <c r="B291" t="s">
        <v>168</v>
      </c>
      <c r="C291" t="s">
        <v>168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1545000</v>
      </c>
      <c r="O291">
        <v>1545000</v>
      </c>
      <c r="P291" t="s">
        <v>5</v>
      </c>
      <c r="Q291" t="s">
        <v>6</v>
      </c>
      <c r="R291" t="s">
        <v>181</v>
      </c>
      <c r="S291" t="s">
        <v>170</v>
      </c>
      <c r="T291">
        <v>996774.19354838715</v>
      </c>
      <c r="U291">
        <v>3428397</v>
      </c>
      <c r="V291">
        <v>2431622.8064516131</v>
      </c>
      <c r="W291">
        <v>2.4394921359223298</v>
      </c>
      <c r="X291" t="s">
        <v>276</v>
      </c>
    </row>
    <row r="292" spans="1:24" x14ac:dyDescent="0.35">
      <c r="A292">
        <v>3301075197</v>
      </c>
      <c r="B292" t="s">
        <v>168</v>
      </c>
      <c r="C292" t="s">
        <v>168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3382500</v>
      </c>
      <c r="O292">
        <v>3382500</v>
      </c>
      <c r="P292" t="s">
        <v>5</v>
      </c>
      <c r="Q292" t="s">
        <v>6</v>
      </c>
      <c r="R292" t="s">
        <v>181</v>
      </c>
      <c r="S292" t="s">
        <v>170</v>
      </c>
      <c r="T292">
        <v>2182258.064516129</v>
      </c>
      <c r="U292">
        <v>1012500</v>
      </c>
      <c r="V292">
        <v>-1169758.064516129</v>
      </c>
      <c r="W292">
        <v>-0.53603104212860309</v>
      </c>
      <c r="X292" t="s">
        <v>316</v>
      </c>
    </row>
    <row r="293" spans="1:24" x14ac:dyDescent="0.35">
      <c r="A293">
        <v>3300005190</v>
      </c>
      <c r="B293" t="s">
        <v>168</v>
      </c>
      <c r="C293" t="s">
        <v>168</v>
      </c>
      <c r="D293">
        <v>0</v>
      </c>
      <c r="E293">
        <v>0</v>
      </c>
      <c r="F293">
        <v>159</v>
      </c>
      <c r="G293">
        <v>8129548</v>
      </c>
      <c r="H293">
        <v>105</v>
      </c>
      <c r="I293">
        <v>4364000</v>
      </c>
      <c r="J293">
        <v>0</v>
      </c>
      <c r="K293">
        <v>0</v>
      </c>
      <c r="L293">
        <v>14</v>
      </c>
      <c r="M293">
        <v>913600</v>
      </c>
      <c r="N293">
        <v>241000</v>
      </c>
      <c r="O293">
        <v>13648148</v>
      </c>
      <c r="P293" t="s">
        <v>5</v>
      </c>
      <c r="Q293" t="s">
        <v>14</v>
      </c>
      <c r="R293" t="s">
        <v>169</v>
      </c>
      <c r="S293" t="s">
        <v>170</v>
      </c>
      <c r="T293">
        <v>8805256.7741935477</v>
      </c>
      <c r="U293">
        <v>7304295</v>
      </c>
      <c r="V293">
        <v>-1500961.7741935477</v>
      </c>
      <c r="W293">
        <v>-0.17046201066987254</v>
      </c>
      <c r="X293" t="s">
        <v>324</v>
      </c>
    </row>
    <row r="294" spans="1:24" x14ac:dyDescent="0.35">
      <c r="A294">
        <v>3301035181</v>
      </c>
      <c r="B294" t="s">
        <v>168</v>
      </c>
      <c r="C294" t="s">
        <v>168</v>
      </c>
      <c r="D294">
        <v>0</v>
      </c>
      <c r="E294">
        <v>0</v>
      </c>
      <c r="F294">
        <v>13</v>
      </c>
      <c r="G294">
        <v>491685</v>
      </c>
      <c r="H294">
        <v>12</v>
      </c>
      <c r="I294">
        <v>420000</v>
      </c>
      <c r="J294">
        <v>0</v>
      </c>
      <c r="K294">
        <v>0</v>
      </c>
      <c r="L294">
        <v>0</v>
      </c>
      <c r="M294">
        <v>0</v>
      </c>
      <c r="N294">
        <v>150000</v>
      </c>
      <c r="O294">
        <v>1061685</v>
      </c>
      <c r="P294" t="s">
        <v>5</v>
      </c>
      <c r="Q294" t="s">
        <v>10</v>
      </c>
      <c r="R294" t="s">
        <v>181</v>
      </c>
      <c r="S294" t="s">
        <v>170</v>
      </c>
      <c r="T294">
        <v>684958.06451612909</v>
      </c>
      <c r="U294">
        <v>1652965</v>
      </c>
      <c r="V294">
        <v>968006.93548387091</v>
      </c>
      <c r="W294">
        <v>1.4132353287462851</v>
      </c>
      <c r="X294" t="s">
        <v>337</v>
      </c>
    </row>
    <row r="295" spans="1:24" x14ac:dyDescent="0.35">
      <c r="A295">
        <v>3301072797</v>
      </c>
      <c r="B295" t="s">
        <v>168</v>
      </c>
      <c r="C295" t="s">
        <v>168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420000</v>
      </c>
      <c r="O295">
        <v>420000</v>
      </c>
      <c r="P295" t="s">
        <v>5</v>
      </c>
      <c r="Q295" t="s">
        <v>12</v>
      </c>
      <c r="R295" t="s">
        <v>169</v>
      </c>
      <c r="S295" t="s">
        <v>170</v>
      </c>
      <c r="T295">
        <v>270967.74193548388</v>
      </c>
      <c r="U295">
        <v>330000</v>
      </c>
      <c r="V295">
        <v>59032.258064516122</v>
      </c>
      <c r="W295">
        <v>0.21785714285714275</v>
      </c>
      <c r="X295" t="s">
        <v>271</v>
      </c>
    </row>
    <row r="296" spans="1:24" x14ac:dyDescent="0.35">
      <c r="A296">
        <v>3301023274</v>
      </c>
      <c r="B296" t="s">
        <v>168</v>
      </c>
      <c r="C296" t="s">
        <v>168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288000</v>
      </c>
      <c r="O296">
        <v>288000</v>
      </c>
      <c r="P296" t="s">
        <v>5</v>
      </c>
      <c r="Q296" t="s">
        <v>12</v>
      </c>
      <c r="R296" t="s">
        <v>169</v>
      </c>
      <c r="S296" t="s">
        <v>170</v>
      </c>
      <c r="T296">
        <v>185806.45161290321</v>
      </c>
      <c r="U296">
        <v>192500</v>
      </c>
      <c r="V296">
        <v>6693.5483870967873</v>
      </c>
      <c r="W296">
        <v>3.602430555555558E-2</v>
      </c>
      <c r="X296" t="s">
        <v>338</v>
      </c>
    </row>
    <row r="297" spans="1:24" x14ac:dyDescent="0.35">
      <c r="A297">
        <v>3301070116</v>
      </c>
      <c r="B297" t="s">
        <v>168</v>
      </c>
      <c r="C297" t="s">
        <v>168</v>
      </c>
      <c r="D297">
        <v>0</v>
      </c>
      <c r="E297">
        <v>0</v>
      </c>
      <c r="F297">
        <v>51</v>
      </c>
      <c r="G297">
        <v>2253676</v>
      </c>
      <c r="H297">
        <v>4</v>
      </c>
      <c r="I297">
        <v>100000</v>
      </c>
      <c r="J297">
        <v>0</v>
      </c>
      <c r="K297">
        <v>0</v>
      </c>
      <c r="L297">
        <v>4</v>
      </c>
      <c r="M297">
        <v>209600</v>
      </c>
      <c r="N297">
        <v>330000</v>
      </c>
      <c r="O297">
        <v>2893276</v>
      </c>
      <c r="P297" t="s">
        <v>5</v>
      </c>
      <c r="Q297" t="s">
        <v>12</v>
      </c>
      <c r="R297" t="s">
        <v>169</v>
      </c>
      <c r="S297" t="s">
        <v>170</v>
      </c>
      <c r="T297">
        <v>1866629.6774193549</v>
      </c>
      <c r="U297">
        <v>3072828</v>
      </c>
      <c r="V297">
        <v>1206198.3225806451</v>
      </c>
      <c r="W297">
        <v>0.64619047750715786</v>
      </c>
      <c r="X297" t="s">
        <v>302</v>
      </c>
    </row>
    <row r="298" spans="1:24" x14ac:dyDescent="0.35">
      <c r="A298">
        <v>3300006297</v>
      </c>
      <c r="B298" t="s">
        <v>168</v>
      </c>
      <c r="C298" t="s">
        <v>168</v>
      </c>
      <c r="D298">
        <v>0</v>
      </c>
      <c r="E298">
        <v>0</v>
      </c>
      <c r="F298">
        <v>59</v>
      </c>
      <c r="G298">
        <v>2018332</v>
      </c>
      <c r="H298">
        <v>61</v>
      </c>
      <c r="I298">
        <v>2331000</v>
      </c>
      <c r="J298">
        <v>0</v>
      </c>
      <c r="K298">
        <v>0</v>
      </c>
      <c r="L298">
        <v>2</v>
      </c>
      <c r="M298">
        <v>44800</v>
      </c>
      <c r="N298">
        <v>135000</v>
      </c>
      <c r="O298">
        <v>4529132</v>
      </c>
      <c r="P298" t="s">
        <v>5</v>
      </c>
      <c r="Q298" t="s">
        <v>14</v>
      </c>
      <c r="R298" t="s">
        <v>169</v>
      </c>
      <c r="S298" t="s">
        <v>170</v>
      </c>
      <c r="T298">
        <v>2922020.6451612902</v>
      </c>
      <c r="U298">
        <v>3797846</v>
      </c>
      <c r="V298">
        <v>875825.35483870981</v>
      </c>
      <c r="W298">
        <v>0.29973277440357227</v>
      </c>
      <c r="X298" t="s">
        <v>339</v>
      </c>
    </row>
    <row r="299" spans="1:24" x14ac:dyDescent="0.35">
      <c r="A299">
        <v>6001138360</v>
      </c>
      <c r="B299" t="s">
        <v>168</v>
      </c>
      <c r="C299" t="s">
        <v>168</v>
      </c>
      <c r="D299">
        <v>0</v>
      </c>
      <c r="E299">
        <v>0</v>
      </c>
      <c r="F299">
        <v>1</v>
      </c>
      <c r="G299">
        <v>4998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180000</v>
      </c>
      <c r="O299">
        <v>184998</v>
      </c>
      <c r="P299" t="s">
        <v>5</v>
      </c>
      <c r="Q299" t="s">
        <v>14</v>
      </c>
      <c r="R299" t="s">
        <v>169</v>
      </c>
      <c r="S299" t="s">
        <v>170</v>
      </c>
      <c r="T299">
        <v>119353.54838709679</v>
      </c>
      <c r="U299">
        <v>204398</v>
      </c>
      <c r="V299">
        <v>85044.451612903213</v>
      </c>
      <c r="W299">
        <v>0.71254229775457012</v>
      </c>
      <c r="X299" t="s">
        <v>333</v>
      </c>
    </row>
    <row r="300" spans="1:24" x14ac:dyDescent="0.35">
      <c r="A300">
        <v>3301060957</v>
      </c>
      <c r="B300" t="s">
        <v>168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5</v>
      </c>
      <c r="Q300" t="s">
        <v>13</v>
      </c>
      <c r="R300" t="s">
        <v>181</v>
      </c>
      <c r="S300" t="s">
        <v>170</v>
      </c>
      <c r="T300">
        <v>0</v>
      </c>
      <c r="U300">
        <v>0</v>
      </c>
      <c r="V300">
        <v>0</v>
      </c>
      <c r="W300">
        <v>0</v>
      </c>
      <c r="X300" t="s">
        <v>340</v>
      </c>
    </row>
    <row r="301" spans="1:24" x14ac:dyDescent="0.35">
      <c r="A301">
        <v>3300008817</v>
      </c>
      <c r="B301" t="s">
        <v>168</v>
      </c>
      <c r="C301" t="s">
        <v>168</v>
      </c>
      <c r="D301">
        <v>0</v>
      </c>
      <c r="E301">
        <v>0</v>
      </c>
      <c r="F301">
        <v>5</v>
      </c>
      <c r="G301">
        <v>197846</v>
      </c>
      <c r="H301">
        <v>8</v>
      </c>
      <c r="I301">
        <v>80000</v>
      </c>
      <c r="J301">
        <v>0</v>
      </c>
      <c r="K301">
        <v>0</v>
      </c>
      <c r="L301">
        <v>0</v>
      </c>
      <c r="M301">
        <v>0</v>
      </c>
      <c r="N301">
        <v>810500</v>
      </c>
      <c r="O301">
        <v>1088346</v>
      </c>
      <c r="P301" t="s">
        <v>5</v>
      </c>
      <c r="Q301" t="s">
        <v>12</v>
      </c>
      <c r="R301" t="s">
        <v>169</v>
      </c>
      <c r="S301" t="s">
        <v>170</v>
      </c>
      <c r="T301">
        <v>702158.70967741939</v>
      </c>
      <c r="U301">
        <v>592997</v>
      </c>
      <c r="V301">
        <v>-109161.70967741939</v>
      </c>
      <c r="W301">
        <v>-0.15546586287816566</v>
      </c>
      <c r="X301" t="s">
        <v>304</v>
      </c>
    </row>
    <row r="302" spans="1:24" x14ac:dyDescent="0.35">
      <c r="A302">
        <v>3301076119</v>
      </c>
      <c r="B302" t="s">
        <v>168</v>
      </c>
      <c r="C302" t="s">
        <v>168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5000</v>
      </c>
      <c r="J302">
        <v>0</v>
      </c>
      <c r="K302">
        <v>0</v>
      </c>
      <c r="L302">
        <v>0</v>
      </c>
      <c r="M302">
        <v>0</v>
      </c>
      <c r="N302">
        <v>502500</v>
      </c>
      <c r="O302">
        <v>507500</v>
      </c>
      <c r="P302" t="s">
        <v>5</v>
      </c>
      <c r="Q302" t="s">
        <v>17</v>
      </c>
      <c r="R302" t="s">
        <v>169</v>
      </c>
      <c r="S302" t="s">
        <v>170</v>
      </c>
      <c r="T302">
        <v>327419.35483870964</v>
      </c>
      <c r="U302">
        <v>486699</v>
      </c>
      <c r="V302">
        <v>159279.64516129036</v>
      </c>
      <c r="W302">
        <v>0.48646985221674899</v>
      </c>
      <c r="X302" t="s">
        <v>220</v>
      </c>
    </row>
    <row r="303" spans="1:24" x14ac:dyDescent="0.35">
      <c r="A303">
        <v>3300015317</v>
      </c>
      <c r="B303" t="s">
        <v>168</v>
      </c>
      <c r="C303" t="s">
        <v>168</v>
      </c>
      <c r="D303">
        <v>0</v>
      </c>
      <c r="E303">
        <v>0</v>
      </c>
      <c r="F303">
        <v>237</v>
      </c>
      <c r="G303">
        <v>11037499</v>
      </c>
      <c r="H303">
        <v>7</v>
      </c>
      <c r="I303">
        <v>385000</v>
      </c>
      <c r="J303">
        <v>0</v>
      </c>
      <c r="K303">
        <v>0</v>
      </c>
      <c r="L303">
        <v>5</v>
      </c>
      <c r="M303">
        <v>362000</v>
      </c>
      <c r="N303">
        <v>1070000</v>
      </c>
      <c r="O303">
        <v>12854499</v>
      </c>
      <c r="P303" t="s">
        <v>5</v>
      </c>
      <c r="Q303" t="s">
        <v>8</v>
      </c>
      <c r="R303" t="s">
        <v>169</v>
      </c>
      <c r="S303" t="s">
        <v>170</v>
      </c>
      <c r="T303">
        <v>8293225.1612903224</v>
      </c>
      <c r="U303">
        <v>8129259</v>
      </c>
      <c r="V303">
        <v>-163966.16129032243</v>
      </c>
      <c r="W303">
        <v>-1.9771097263300508E-2</v>
      </c>
      <c r="X303" t="s">
        <v>175</v>
      </c>
    </row>
    <row r="304" spans="1:24" x14ac:dyDescent="0.35">
      <c r="A304">
        <v>3301018071</v>
      </c>
      <c r="B304" t="s">
        <v>168</v>
      </c>
      <c r="C304" t="s">
        <v>168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2000</v>
      </c>
      <c r="J304">
        <v>0</v>
      </c>
      <c r="K304">
        <v>0</v>
      </c>
      <c r="L304">
        <v>0</v>
      </c>
      <c r="M304">
        <v>0</v>
      </c>
      <c r="N304">
        <v>303000</v>
      </c>
      <c r="O304">
        <v>305000</v>
      </c>
      <c r="P304" t="s">
        <v>5</v>
      </c>
      <c r="Q304" t="s">
        <v>12</v>
      </c>
      <c r="R304" t="s">
        <v>169</v>
      </c>
      <c r="S304" t="s">
        <v>170</v>
      </c>
      <c r="T304">
        <v>196774.19354838709</v>
      </c>
      <c r="U304">
        <v>337500</v>
      </c>
      <c r="V304">
        <v>140725.80645161291</v>
      </c>
      <c r="W304">
        <v>0.7151639344262295</v>
      </c>
      <c r="X304" t="s">
        <v>188</v>
      </c>
    </row>
    <row r="305" spans="1:24" x14ac:dyDescent="0.35">
      <c r="A305">
        <v>3301069509</v>
      </c>
      <c r="B305" t="s">
        <v>168</v>
      </c>
      <c r="C305" t="s">
        <v>168</v>
      </c>
      <c r="D305">
        <v>0</v>
      </c>
      <c r="E305">
        <v>0</v>
      </c>
      <c r="F305">
        <v>58</v>
      </c>
      <c r="G305">
        <v>2023787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264500</v>
      </c>
      <c r="O305">
        <v>2288287</v>
      </c>
      <c r="P305" t="s">
        <v>5</v>
      </c>
      <c r="Q305" t="s">
        <v>12</v>
      </c>
      <c r="R305" t="s">
        <v>169</v>
      </c>
      <c r="S305" t="s">
        <v>170</v>
      </c>
      <c r="T305">
        <v>1476314.1935483869</v>
      </c>
      <c r="U305">
        <v>1308687</v>
      </c>
      <c r="V305">
        <v>-167627.19354838692</v>
      </c>
      <c r="W305">
        <v>-0.1135443893182978</v>
      </c>
      <c r="X305" t="s">
        <v>248</v>
      </c>
    </row>
    <row r="306" spans="1:24" x14ac:dyDescent="0.35">
      <c r="A306">
        <v>3300014718</v>
      </c>
      <c r="B306" t="s">
        <v>168</v>
      </c>
      <c r="C306" t="s">
        <v>168</v>
      </c>
      <c r="D306">
        <v>0</v>
      </c>
      <c r="E306">
        <v>0</v>
      </c>
      <c r="F306">
        <v>78</v>
      </c>
      <c r="G306">
        <v>3104419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1169720</v>
      </c>
      <c r="N306">
        <v>1089100</v>
      </c>
      <c r="O306">
        <v>5363239</v>
      </c>
      <c r="P306" t="s">
        <v>5</v>
      </c>
      <c r="Q306" t="s">
        <v>7</v>
      </c>
      <c r="R306" t="s">
        <v>169</v>
      </c>
      <c r="S306" t="s">
        <v>170</v>
      </c>
      <c r="T306">
        <v>3460154.1935483874</v>
      </c>
      <c r="U306">
        <v>2861110</v>
      </c>
      <c r="V306">
        <v>-599044.19354838738</v>
      </c>
      <c r="W306">
        <v>-0.17312644467270621</v>
      </c>
      <c r="X306" t="s">
        <v>299</v>
      </c>
    </row>
    <row r="307" spans="1:24" x14ac:dyDescent="0.35">
      <c r="A307">
        <v>3301069007</v>
      </c>
      <c r="B307" t="s">
        <v>168</v>
      </c>
      <c r="C307" t="s">
        <v>168</v>
      </c>
      <c r="D307">
        <v>0</v>
      </c>
      <c r="E307">
        <v>0</v>
      </c>
      <c r="F307">
        <v>45</v>
      </c>
      <c r="G307">
        <v>1518903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22400</v>
      </c>
      <c r="N307">
        <v>1233100</v>
      </c>
      <c r="O307">
        <v>2774403</v>
      </c>
      <c r="P307" t="s">
        <v>5</v>
      </c>
      <c r="Q307" t="s">
        <v>7</v>
      </c>
      <c r="R307" t="s">
        <v>169</v>
      </c>
      <c r="S307" t="s">
        <v>170</v>
      </c>
      <c r="T307">
        <v>1789937.4193548388</v>
      </c>
      <c r="U307">
        <v>1536297</v>
      </c>
      <c r="V307">
        <v>-253640.41935483878</v>
      </c>
      <c r="W307">
        <v>-0.14170351243132306</v>
      </c>
      <c r="X307" t="s">
        <v>218</v>
      </c>
    </row>
    <row r="308" spans="1:24" x14ac:dyDescent="0.35">
      <c r="A308">
        <v>3300014315</v>
      </c>
      <c r="B308" t="s">
        <v>168</v>
      </c>
      <c r="C308" t="s">
        <v>168</v>
      </c>
      <c r="D308">
        <v>0</v>
      </c>
      <c r="E308">
        <v>0</v>
      </c>
      <c r="F308">
        <v>2</v>
      </c>
      <c r="G308">
        <v>67196</v>
      </c>
      <c r="H308">
        <v>1</v>
      </c>
      <c r="I308">
        <v>2000</v>
      </c>
      <c r="J308">
        <v>0</v>
      </c>
      <c r="K308">
        <v>0</v>
      </c>
      <c r="L308">
        <v>0</v>
      </c>
      <c r="M308">
        <v>0</v>
      </c>
      <c r="N308">
        <v>8138000</v>
      </c>
      <c r="O308">
        <v>8207196</v>
      </c>
      <c r="P308" t="s">
        <v>5</v>
      </c>
      <c r="Q308" t="s">
        <v>8</v>
      </c>
      <c r="R308" t="s">
        <v>169</v>
      </c>
      <c r="S308" t="s">
        <v>170</v>
      </c>
      <c r="T308">
        <v>5294965.1612903224</v>
      </c>
      <c r="U308">
        <v>1461598</v>
      </c>
      <c r="V308">
        <v>-3833367.1612903224</v>
      </c>
      <c r="W308">
        <v>-0.72396456719201052</v>
      </c>
      <c r="X308" t="s">
        <v>240</v>
      </c>
    </row>
    <row r="309" spans="1:24" x14ac:dyDescent="0.35">
      <c r="A309">
        <v>3301037469</v>
      </c>
      <c r="B309" t="s">
        <v>168</v>
      </c>
      <c r="C309" t="s">
        <v>168</v>
      </c>
      <c r="D309">
        <v>0</v>
      </c>
      <c r="E309">
        <v>0</v>
      </c>
      <c r="F309">
        <v>45</v>
      </c>
      <c r="G309">
        <v>1310453</v>
      </c>
      <c r="H309">
        <v>21</v>
      </c>
      <c r="I309">
        <v>760000</v>
      </c>
      <c r="J309">
        <v>0</v>
      </c>
      <c r="K309">
        <v>0</v>
      </c>
      <c r="L309">
        <v>39</v>
      </c>
      <c r="M309">
        <v>2373600</v>
      </c>
      <c r="N309">
        <v>150000</v>
      </c>
      <c r="O309">
        <v>4594053</v>
      </c>
      <c r="P309" t="s">
        <v>5</v>
      </c>
      <c r="Q309" t="s">
        <v>14</v>
      </c>
      <c r="R309" t="s">
        <v>169</v>
      </c>
      <c r="S309" t="s">
        <v>170</v>
      </c>
      <c r="T309">
        <v>2963905.1612903224</v>
      </c>
      <c r="U309">
        <v>3688981</v>
      </c>
      <c r="V309">
        <v>725075.83870967757</v>
      </c>
      <c r="W309">
        <v>0.24463530351086504</v>
      </c>
      <c r="X309" t="s">
        <v>314</v>
      </c>
    </row>
    <row r="310" spans="1:24" x14ac:dyDescent="0.35">
      <c r="A310">
        <v>3301065997</v>
      </c>
      <c r="B310" t="s">
        <v>168</v>
      </c>
      <c r="C310" t="s">
        <v>168</v>
      </c>
      <c r="D310">
        <v>0</v>
      </c>
      <c r="E310">
        <v>0</v>
      </c>
      <c r="F310">
        <v>1</v>
      </c>
      <c r="G310">
        <v>5999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30000</v>
      </c>
      <c r="O310">
        <v>35999</v>
      </c>
      <c r="P310" t="s">
        <v>5</v>
      </c>
      <c r="Q310" t="s">
        <v>15</v>
      </c>
      <c r="R310" t="s">
        <v>169</v>
      </c>
      <c r="S310" t="s">
        <v>170</v>
      </c>
      <c r="T310">
        <v>23225.16129032258</v>
      </c>
      <c r="U310">
        <v>14499</v>
      </c>
      <c r="V310">
        <v>-8726.1612903225796</v>
      </c>
      <c r="W310">
        <v>-0.37572015889330257</v>
      </c>
      <c r="X310" t="s">
        <v>341</v>
      </c>
    </row>
    <row r="311" spans="1:24" x14ac:dyDescent="0.35">
      <c r="A311">
        <v>3300013765</v>
      </c>
      <c r="B311" t="s">
        <v>168</v>
      </c>
      <c r="C311" t="s">
        <v>168</v>
      </c>
      <c r="D311">
        <v>0</v>
      </c>
      <c r="E311">
        <v>0</v>
      </c>
      <c r="F311">
        <v>19</v>
      </c>
      <c r="G311">
        <v>520181</v>
      </c>
      <c r="H311">
        <v>1</v>
      </c>
      <c r="I311">
        <v>10000</v>
      </c>
      <c r="J311">
        <v>0</v>
      </c>
      <c r="K311">
        <v>0</v>
      </c>
      <c r="L311">
        <v>1</v>
      </c>
      <c r="M311">
        <v>20000</v>
      </c>
      <c r="N311">
        <v>805700</v>
      </c>
      <c r="O311">
        <v>1355881</v>
      </c>
      <c r="P311" t="s">
        <v>5</v>
      </c>
      <c r="Q311" t="s">
        <v>7</v>
      </c>
      <c r="R311" t="s">
        <v>169</v>
      </c>
      <c r="S311" t="s">
        <v>170</v>
      </c>
      <c r="T311">
        <v>874761.93548387091</v>
      </c>
      <c r="U311">
        <v>1649889</v>
      </c>
      <c r="V311">
        <v>775127.06451612909</v>
      </c>
      <c r="W311">
        <v>0.88610058699841665</v>
      </c>
      <c r="X311" t="s">
        <v>299</v>
      </c>
    </row>
    <row r="312" spans="1:24" x14ac:dyDescent="0.35">
      <c r="A312">
        <v>3301075157</v>
      </c>
      <c r="B312" t="s">
        <v>168</v>
      </c>
      <c r="C312" t="s">
        <v>168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607500</v>
      </c>
      <c r="O312">
        <v>607500</v>
      </c>
      <c r="P312" t="s">
        <v>5</v>
      </c>
      <c r="Q312" t="s">
        <v>6</v>
      </c>
      <c r="R312" t="s">
        <v>181</v>
      </c>
      <c r="S312" t="s">
        <v>170</v>
      </c>
      <c r="T312">
        <v>391935.48387096776</v>
      </c>
      <c r="U312">
        <v>1042500</v>
      </c>
      <c r="V312">
        <v>650564.51612903224</v>
      </c>
      <c r="W312">
        <v>1.6598765432098763</v>
      </c>
      <c r="X312" t="s">
        <v>342</v>
      </c>
    </row>
    <row r="313" spans="1:24" x14ac:dyDescent="0.35">
      <c r="A313">
        <v>3300014836</v>
      </c>
      <c r="B313" t="s">
        <v>168</v>
      </c>
      <c r="C313" t="s">
        <v>168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2240000</v>
      </c>
      <c r="O313">
        <v>2240000</v>
      </c>
      <c r="P313" t="s">
        <v>5</v>
      </c>
      <c r="Q313" t="s">
        <v>7</v>
      </c>
      <c r="R313" t="s">
        <v>169</v>
      </c>
      <c r="S313" t="s">
        <v>170</v>
      </c>
      <c r="T313">
        <v>1445161.2903225806</v>
      </c>
      <c r="U313">
        <v>3443500</v>
      </c>
      <c r="V313">
        <v>1998338.7096774194</v>
      </c>
      <c r="W313">
        <v>1.3827790178571431</v>
      </c>
      <c r="X313" t="s">
        <v>201</v>
      </c>
    </row>
    <row r="314" spans="1:24" x14ac:dyDescent="0.35">
      <c r="A314">
        <v>6001115484</v>
      </c>
      <c r="B314" t="s">
        <v>168</v>
      </c>
      <c r="C314" t="s">
        <v>168</v>
      </c>
      <c r="D314">
        <v>0</v>
      </c>
      <c r="E314">
        <v>0</v>
      </c>
      <c r="F314">
        <v>13</v>
      </c>
      <c r="G314">
        <v>563924</v>
      </c>
      <c r="H314">
        <v>9</v>
      </c>
      <c r="I314">
        <v>320000</v>
      </c>
      <c r="J314">
        <v>0</v>
      </c>
      <c r="K314">
        <v>0</v>
      </c>
      <c r="L314">
        <v>14</v>
      </c>
      <c r="M314">
        <v>903600</v>
      </c>
      <c r="N314">
        <v>1775400</v>
      </c>
      <c r="O314">
        <v>3562924</v>
      </c>
      <c r="P314" t="s">
        <v>5</v>
      </c>
      <c r="Q314" t="s">
        <v>16</v>
      </c>
      <c r="R314" t="s">
        <v>169</v>
      </c>
      <c r="S314" t="s">
        <v>170</v>
      </c>
      <c r="T314">
        <v>2298660.6451612902</v>
      </c>
      <c r="U314">
        <v>2344052</v>
      </c>
      <c r="V314">
        <v>45391.354838709813</v>
      </c>
      <c r="W314">
        <v>1.9746870828566632E-2</v>
      </c>
      <c r="X314" t="s">
        <v>246</v>
      </c>
    </row>
    <row r="315" spans="1:24" x14ac:dyDescent="0.35">
      <c r="A315">
        <v>3300017763</v>
      </c>
      <c r="B315" t="s">
        <v>168</v>
      </c>
      <c r="C315" t="s">
        <v>168</v>
      </c>
      <c r="D315">
        <v>0</v>
      </c>
      <c r="E315">
        <v>0</v>
      </c>
      <c r="F315">
        <v>87</v>
      </c>
      <c r="G315">
        <v>3912968</v>
      </c>
      <c r="H315">
        <v>46</v>
      </c>
      <c r="I315">
        <v>2060000</v>
      </c>
      <c r="J315">
        <v>0</v>
      </c>
      <c r="K315">
        <v>0</v>
      </c>
      <c r="L315">
        <v>25</v>
      </c>
      <c r="M315">
        <v>1580000</v>
      </c>
      <c r="N315">
        <v>383000</v>
      </c>
      <c r="O315">
        <v>7935968</v>
      </c>
      <c r="P315" t="s">
        <v>5</v>
      </c>
      <c r="Q315" t="s">
        <v>6</v>
      </c>
      <c r="R315" t="s">
        <v>169</v>
      </c>
      <c r="S315" t="s">
        <v>170</v>
      </c>
      <c r="T315">
        <v>5119979.3548387093</v>
      </c>
      <c r="U315">
        <v>4323082</v>
      </c>
      <c r="V315">
        <v>-796897.35483870935</v>
      </c>
      <c r="W315">
        <v>-0.15564464221629926</v>
      </c>
      <c r="X315" t="s">
        <v>343</v>
      </c>
    </row>
    <row r="316" spans="1:24" x14ac:dyDescent="0.35">
      <c r="A316">
        <v>3301024992</v>
      </c>
      <c r="B316" t="s">
        <v>168</v>
      </c>
      <c r="C316" t="s">
        <v>168</v>
      </c>
      <c r="D316">
        <v>0</v>
      </c>
      <c r="E316">
        <v>0</v>
      </c>
      <c r="F316">
        <v>429</v>
      </c>
      <c r="G316">
        <v>21302664</v>
      </c>
      <c r="H316">
        <v>4</v>
      </c>
      <c r="I316">
        <v>45000</v>
      </c>
      <c r="J316">
        <v>0</v>
      </c>
      <c r="K316">
        <v>0</v>
      </c>
      <c r="L316">
        <v>5</v>
      </c>
      <c r="M316">
        <v>192000</v>
      </c>
      <c r="N316">
        <v>164000</v>
      </c>
      <c r="O316">
        <v>21703664</v>
      </c>
      <c r="P316" t="s">
        <v>5</v>
      </c>
      <c r="Q316" t="s">
        <v>9</v>
      </c>
      <c r="R316" t="s">
        <v>169</v>
      </c>
      <c r="S316" t="s">
        <v>170</v>
      </c>
      <c r="T316">
        <v>14002363.870967742</v>
      </c>
      <c r="U316">
        <v>0</v>
      </c>
      <c r="V316">
        <v>-14002363.870967742</v>
      </c>
      <c r="W316">
        <v>0</v>
      </c>
      <c r="X316" t="s">
        <v>344</v>
      </c>
    </row>
    <row r="317" spans="1:24" x14ac:dyDescent="0.35">
      <c r="A317">
        <v>3301000183</v>
      </c>
      <c r="B317" t="s">
        <v>168</v>
      </c>
      <c r="C317" t="s">
        <v>168</v>
      </c>
      <c r="D317">
        <v>0</v>
      </c>
      <c r="E317">
        <v>0</v>
      </c>
      <c r="F317">
        <v>38</v>
      </c>
      <c r="G317">
        <v>1102163</v>
      </c>
      <c r="H317">
        <v>32</v>
      </c>
      <c r="I317">
        <v>1050000</v>
      </c>
      <c r="J317">
        <v>0</v>
      </c>
      <c r="K317">
        <v>0</v>
      </c>
      <c r="L317">
        <v>82</v>
      </c>
      <c r="M317">
        <v>3594750</v>
      </c>
      <c r="N317">
        <v>258000</v>
      </c>
      <c r="O317">
        <v>6004913</v>
      </c>
      <c r="P317" t="s">
        <v>5</v>
      </c>
      <c r="Q317" t="s">
        <v>10</v>
      </c>
      <c r="R317" t="s">
        <v>169</v>
      </c>
      <c r="S317" t="s">
        <v>170</v>
      </c>
      <c r="T317">
        <v>3874137.4193548388</v>
      </c>
      <c r="U317">
        <v>3489764</v>
      </c>
      <c r="V317">
        <v>-384373.41935483878</v>
      </c>
      <c r="W317">
        <v>-9.9215225932498985E-2</v>
      </c>
      <c r="X317" t="s">
        <v>241</v>
      </c>
    </row>
    <row r="318" spans="1:24" x14ac:dyDescent="0.35">
      <c r="A318">
        <v>3300001005</v>
      </c>
      <c r="B318" t="s">
        <v>168</v>
      </c>
      <c r="C318" t="s">
        <v>168</v>
      </c>
      <c r="D318">
        <v>0</v>
      </c>
      <c r="E318">
        <v>0</v>
      </c>
      <c r="F318">
        <v>0</v>
      </c>
      <c r="G318">
        <v>0</v>
      </c>
      <c r="H318">
        <v>12</v>
      </c>
      <c r="I318">
        <v>520000</v>
      </c>
      <c r="J318">
        <v>0</v>
      </c>
      <c r="K318">
        <v>0</v>
      </c>
      <c r="L318">
        <v>0</v>
      </c>
      <c r="M318">
        <v>0</v>
      </c>
      <c r="N318">
        <v>30000</v>
      </c>
      <c r="O318">
        <v>550000</v>
      </c>
      <c r="P318" t="s">
        <v>5</v>
      </c>
      <c r="Q318" t="s">
        <v>11</v>
      </c>
      <c r="R318" t="s">
        <v>169</v>
      </c>
      <c r="S318" t="s">
        <v>170</v>
      </c>
      <c r="T318">
        <v>354838.70967741933</v>
      </c>
      <c r="U318">
        <v>527000</v>
      </c>
      <c r="V318">
        <v>172161.29032258067</v>
      </c>
      <c r="W318">
        <v>0.48518181818181816</v>
      </c>
      <c r="X318" t="s">
        <v>345</v>
      </c>
    </row>
    <row r="319" spans="1:24" x14ac:dyDescent="0.35">
      <c r="A319">
        <v>3301000339</v>
      </c>
      <c r="B319" t="s">
        <v>168</v>
      </c>
      <c r="C319" t="s">
        <v>168</v>
      </c>
      <c r="D319">
        <v>0</v>
      </c>
      <c r="E319">
        <v>0</v>
      </c>
      <c r="F319">
        <v>446</v>
      </c>
      <c r="G319">
        <v>18666790</v>
      </c>
      <c r="H319">
        <v>244</v>
      </c>
      <c r="I319">
        <v>7665000</v>
      </c>
      <c r="J319">
        <v>374</v>
      </c>
      <c r="K319">
        <v>10303700</v>
      </c>
      <c r="L319">
        <v>31</v>
      </c>
      <c r="M319">
        <v>1275856</v>
      </c>
      <c r="N319">
        <v>2026000</v>
      </c>
      <c r="O319">
        <v>39937346</v>
      </c>
      <c r="P319" t="s">
        <v>5</v>
      </c>
      <c r="Q319" t="s">
        <v>16</v>
      </c>
      <c r="R319" t="s">
        <v>169</v>
      </c>
      <c r="S319" t="s">
        <v>170</v>
      </c>
      <c r="T319">
        <v>25766029.677419357</v>
      </c>
      <c r="U319">
        <v>20423237</v>
      </c>
      <c r="V319">
        <v>-5342792.677419357</v>
      </c>
      <c r="W319">
        <v>-0.20735801147126809</v>
      </c>
      <c r="X319" t="s">
        <v>303</v>
      </c>
    </row>
    <row r="320" spans="1:24" x14ac:dyDescent="0.35">
      <c r="A320">
        <v>3301002741</v>
      </c>
      <c r="B320" t="s">
        <v>168</v>
      </c>
      <c r="C320" t="s">
        <v>168</v>
      </c>
      <c r="D320">
        <v>0</v>
      </c>
      <c r="E320">
        <v>0</v>
      </c>
      <c r="F320">
        <v>6</v>
      </c>
      <c r="G320">
        <v>251493</v>
      </c>
      <c r="H320">
        <v>2</v>
      </c>
      <c r="I320">
        <v>15000</v>
      </c>
      <c r="J320">
        <v>0</v>
      </c>
      <c r="K320">
        <v>0</v>
      </c>
      <c r="L320">
        <v>5</v>
      </c>
      <c r="M320">
        <v>466800</v>
      </c>
      <c r="N320">
        <v>205000</v>
      </c>
      <c r="O320">
        <v>938293</v>
      </c>
      <c r="P320" t="s">
        <v>5</v>
      </c>
      <c r="Q320" t="s">
        <v>10</v>
      </c>
      <c r="R320" t="s">
        <v>169</v>
      </c>
      <c r="S320" t="s">
        <v>170</v>
      </c>
      <c r="T320">
        <v>605350.32258064509</v>
      </c>
      <c r="U320">
        <v>429197</v>
      </c>
      <c r="V320">
        <v>-176153.32258064509</v>
      </c>
      <c r="W320">
        <v>-0.29099401786009271</v>
      </c>
      <c r="X320" t="s">
        <v>241</v>
      </c>
    </row>
    <row r="321" spans="1:24" x14ac:dyDescent="0.35">
      <c r="A321">
        <v>3301069773</v>
      </c>
      <c r="B321" t="s">
        <v>168</v>
      </c>
      <c r="C321" t="s">
        <v>168</v>
      </c>
      <c r="D321">
        <v>0</v>
      </c>
      <c r="E321">
        <v>0</v>
      </c>
      <c r="F321">
        <v>159</v>
      </c>
      <c r="G321">
        <v>5158298</v>
      </c>
      <c r="H321">
        <v>48</v>
      </c>
      <c r="I321">
        <v>1350000</v>
      </c>
      <c r="J321">
        <v>0</v>
      </c>
      <c r="K321">
        <v>0</v>
      </c>
      <c r="L321">
        <v>6</v>
      </c>
      <c r="M321">
        <v>381501</v>
      </c>
      <c r="N321">
        <v>1058900</v>
      </c>
      <c r="O321">
        <v>7948699</v>
      </c>
      <c r="P321" t="s">
        <v>5</v>
      </c>
      <c r="Q321" t="s">
        <v>7</v>
      </c>
      <c r="R321" t="s">
        <v>169</v>
      </c>
      <c r="S321" t="s">
        <v>170</v>
      </c>
      <c r="T321">
        <v>5128192.9032258065</v>
      </c>
      <c r="U321">
        <v>5962682</v>
      </c>
      <c r="V321">
        <v>834489.09677419346</v>
      </c>
      <c r="W321">
        <v>0.16272576178818698</v>
      </c>
      <c r="X321" t="s">
        <v>346</v>
      </c>
    </row>
    <row r="322" spans="1:24" x14ac:dyDescent="0.35">
      <c r="A322">
        <v>3300005058</v>
      </c>
      <c r="B322" t="s">
        <v>168</v>
      </c>
      <c r="C322" t="s">
        <v>168</v>
      </c>
      <c r="D322">
        <v>0</v>
      </c>
      <c r="E322">
        <v>0</v>
      </c>
      <c r="F322">
        <v>386</v>
      </c>
      <c r="G322">
        <v>12165094</v>
      </c>
      <c r="H322">
        <v>1</v>
      </c>
      <c r="I322">
        <v>10000</v>
      </c>
      <c r="J322">
        <v>0</v>
      </c>
      <c r="K322">
        <v>0</v>
      </c>
      <c r="L322">
        <v>1</v>
      </c>
      <c r="M322">
        <v>100000</v>
      </c>
      <c r="N322">
        <v>258000</v>
      </c>
      <c r="O322">
        <v>12533094</v>
      </c>
      <c r="P322" t="s">
        <v>5</v>
      </c>
      <c r="Q322" t="s">
        <v>10</v>
      </c>
      <c r="R322" t="s">
        <v>347</v>
      </c>
      <c r="S322" t="s">
        <v>170</v>
      </c>
      <c r="T322">
        <v>8085867.0967741944</v>
      </c>
      <c r="U322">
        <v>7770668</v>
      </c>
      <c r="V322">
        <v>-315199.09677419439</v>
      </c>
      <c r="W322">
        <v>-3.8981483742163037E-2</v>
      </c>
      <c r="X322" t="s">
        <v>241</v>
      </c>
    </row>
    <row r="323" spans="1:24" x14ac:dyDescent="0.35">
      <c r="A323">
        <v>3300003700</v>
      </c>
      <c r="B323" t="s">
        <v>168</v>
      </c>
      <c r="C323" t="s">
        <v>168</v>
      </c>
      <c r="D323">
        <v>0</v>
      </c>
      <c r="E323">
        <v>0</v>
      </c>
      <c r="F323">
        <v>129</v>
      </c>
      <c r="G323">
        <v>5435231</v>
      </c>
      <c r="H323">
        <v>111</v>
      </c>
      <c r="I323">
        <v>3585000</v>
      </c>
      <c r="J323">
        <v>0</v>
      </c>
      <c r="K323">
        <v>0</v>
      </c>
      <c r="L323">
        <v>162</v>
      </c>
      <c r="M323">
        <v>7674800</v>
      </c>
      <c r="N323">
        <v>150000</v>
      </c>
      <c r="O323">
        <v>16845031</v>
      </c>
      <c r="P323" t="s">
        <v>5</v>
      </c>
      <c r="Q323" t="s">
        <v>15</v>
      </c>
      <c r="R323" t="s">
        <v>169</v>
      </c>
      <c r="S323" t="s">
        <v>170</v>
      </c>
      <c r="T323">
        <v>10867761.935483871</v>
      </c>
      <c r="U323">
        <v>7225135</v>
      </c>
      <c r="V323">
        <v>-3642626.935483871</v>
      </c>
      <c r="W323">
        <v>-0.33517728462476559</v>
      </c>
      <c r="X323" t="s">
        <v>214</v>
      </c>
    </row>
    <row r="324" spans="1:24" x14ac:dyDescent="0.35">
      <c r="A324">
        <v>3300018103</v>
      </c>
      <c r="B324" t="s">
        <v>168</v>
      </c>
      <c r="C324" t="s">
        <v>168</v>
      </c>
      <c r="D324">
        <v>0</v>
      </c>
      <c r="E324">
        <v>0</v>
      </c>
      <c r="F324">
        <v>29</v>
      </c>
      <c r="G324">
        <v>1427478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3720500</v>
      </c>
      <c r="O324">
        <v>5147978</v>
      </c>
      <c r="P324" t="s">
        <v>5</v>
      </c>
      <c r="Q324" t="s">
        <v>6</v>
      </c>
      <c r="R324" t="s">
        <v>169</v>
      </c>
      <c r="S324" t="s">
        <v>170</v>
      </c>
      <c r="T324">
        <v>3321276.1290322579</v>
      </c>
      <c r="U324">
        <v>2302118</v>
      </c>
      <c r="V324">
        <v>-1019158.1290322579</v>
      </c>
      <c r="W324">
        <v>-0.30685739138745349</v>
      </c>
      <c r="X324" t="s">
        <v>348</v>
      </c>
    </row>
    <row r="325" spans="1:24" x14ac:dyDescent="0.35">
      <c r="A325">
        <v>3301034811</v>
      </c>
      <c r="B325" t="s">
        <v>168</v>
      </c>
      <c r="C325" t="s">
        <v>168</v>
      </c>
      <c r="D325">
        <v>0</v>
      </c>
      <c r="E325">
        <v>0</v>
      </c>
      <c r="F325">
        <v>112</v>
      </c>
      <c r="G325">
        <v>2430335</v>
      </c>
      <c r="H325">
        <v>36</v>
      </c>
      <c r="I325">
        <v>772000</v>
      </c>
      <c r="J325">
        <v>0</v>
      </c>
      <c r="K325">
        <v>0</v>
      </c>
      <c r="L325">
        <v>21</v>
      </c>
      <c r="M325">
        <v>680400</v>
      </c>
      <c r="N325">
        <v>44000</v>
      </c>
      <c r="O325">
        <v>3926735</v>
      </c>
      <c r="P325" t="s">
        <v>5</v>
      </c>
      <c r="Q325" t="s">
        <v>9</v>
      </c>
      <c r="R325" t="s">
        <v>169</v>
      </c>
      <c r="S325" t="s">
        <v>170</v>
      </c>
      <c r="T325">
        <v>2533377.4193548388</v>
      </c>
      <c r="U325">
        <v>3258703</v>
      </c>
      <c r="V325">
        <v>725325.58064516122</v>
      </c>
      <c r="W325">
        <v>0.28630774676671589</v>
      </c>
      <c r="X325" t="s">
        <v>224</v>
      </c>
    </row>
    <row r="326" spans="1:24" x14ac:dyDescent="0.35">
      <c r="A326">
        <v>3301072277</v>
      </c>
      <c r="B326" t="s">
        <v>168</v>
      </c>
      <c r="C326" t="s">
        <v>168</v>
      </c>
      <c r="D326">
        <v>0</v>
      </c>
      <c r="E326">
        <v>0</v>
      </c>
      <c r="F326">
        <v>37</v>
      </c>
      <c r="G326">
        <v>1309962</v>
      </c>
      <c r="H326">
        <v>18</v>
      </c>
      <c r="I326">
        <v>515000</v>
      </c>
      <c r="J326">
        <v>0</v>
      </c>
      <c r="K326">
        <v>0</v>
      </c>
      <c r="L326">
        <v>17</v>
      </c>
      <c r="M326">
        <v>560800</v>
      </c>
      <c r="N326">
        <v>150000</v>
      </c>
      <c r="O326">
        <v>2535762</v>
      </c>
      <c r="P326" t="s">
        <v>5</v>
      </c>
      <c r="Q326" t="s">
        <v>14</v>
      </c>
      <c r="R326" t="s">
        <v>169</v>
      </c>
      <c r="S326" t="s">
        <v>170</v>
      </c>
      <c r="T326">
        <v>1635975.4838709678</v>
      </c>
      <c r="U326">
        <v>1289539</v>
      </c>
      <c r="V326">
        <v>-346436.48387096776</v>
      </c>
      <c r="W326">
        <v>-0.21176141530632608</v>
      </c>
      <c r="X326" t="s">
        <v>323</v>
      </c>
    </row>
    <row r="327" spans="1:24" x14ac:dyDescent="0.35">
      <c r="A327">
        <v>3301009288</v>
      </c>
      <c r="B327" t="s">
        <v>168</v>
      </c>
      <c r="C327" t="s">
        <v>168</v>
      </c>
      <c r="D327">
        <v>0</v>
      </c>
      <c r="E327">
        <v>0</v>
      </c>
      <c r="F327">
        <v>5</v>
      </c>
      <c r="G327">
        <v>110393</v>
      </c>
      <c r="H327">
        <v>2</v>
      </c>
      <c r="I327">
        <v>45000</v>
      </c>
      <c r="J327">
        <v>0</v>
      </c>
      <c r="K327">
        <v>0</v>
      </c>
      <c r="L327">
        <v>1</v>
      </c>
      <c r="M327">
        <v>22400</v>
      </c>
      <c r="N327">
        <v>57000</v>
      </c>
      <c r="O327">
        <v>234793</v>
      </c>
      <c r="P327" t="s">
        <v>5</v>
      </c>
      <c r="Q327" t="s">
        <v>11</v>
      </c>
      <c r="R327" t="s">
        <v>169</v>
      </c>
      <c r="S327" t="s">
        <v>170</v>
      </c>
      <c r="T327">
        <v>151479.35483870967</v>
      </c>
      <c r="U327">
        <v>175997</v>
      </c>
      <c r="V327">
        <v>24517.645161290333</v>
      </c>
      <c r="W327">
        <v>0.16185469754209025</v>
      </c>
      <c r="X327" t="s">
        <v>263</v>
      </c>
    </row>
    <row r="328" spans="1:24" x14ac:dyDescent="0.35">
      <c r="A328">
        <v>6001137851</v>
      </c>
      <c r="B328" t="s">
        <v>168</v>
      </c>
      <c r="C328" t="s">
        <v>168</v>
      </c>
      <c r="D328">
        <v>0</v>
      </c>
      <c r="E328">
        <v>0</v>
      </c>
      <c r="F328">
        <v>32</v>
      </c>
      <c r="G328">
        <v>1219691</v>
      </c>
      <c r="H328">
        <v>42</v>
      </c>
      <c r="I328">
        <v>1279000</v>
      </c>
      <c r="J328">
        <v>0</v>
      </c>
      <c r="K328">
        <v>0</v>
      </c>
      <c r="L328">
        <v>12</v>
      </c>
      <c r="M328">
        <v>642400</v>
      </c>
      <c r="N328">
        <v>30000</v>
      </c>
      <c r="O328">
        <v>3171091</v>
      </c>
      <c r="P328" t="s">
        <v>5</v>
      </c>
      <c r="Q328" t="s">
        <v>14</v>
      </c>
      <c r="R328" t="s">
        <v>169</v>
      </c>
      <c r="S328" t="s">
        <v>170</v>
      </c>
      <c r="T328">
        <v>2045865.1612903227</v>
      </c>
      <c r="U328">
        <v>2226480</v>
      </c>
      <c r="V328">
        <v>180614.83870967734</v>
      </c>
      <c r="W328">
        <v>8.8282865423918722E-2</v>
      </c>
      <c r="X328" t="s">
        <v>260</v>
      </c>
    </row>
    <row r="329" spans="1:24" x14ac:dyDescent="0.35">
      <c r="A329">
        <v>3301055272</v>
      </c>
      <c r="B329" t="s">
        <v>168</v>
      </c>
      <c r="C329" t="s">
        <v>168</v>
      </c>
      <c r="D329">
        <v>0</v>
      </c>
      <c r="E329">
        <v>0</v>
      </c>
      <c r="F329">
        <v>355</v>
      </c>
      <c r="G329">
        <v>12042718</v>
      </c>
      <c r="H329">
        <v>36</v>
      </c>
      <c r="I329">
        <v>1144000</v>
      </c>
      <c r="J329">
        <v>0</v>
      </c>
      <c r="K329">
        <v>0</v>
      </c>
      <c r="L329">
        <v>1</v>
      </c>
      <c r="M329">
        <v>102400</v>
      </c>
      <c r="N329">
        <v>150000</v>
      </c>
      <c r="O329">
        <v>13439118</v>
      </c>
      <c r="P329" t="s">
        <v>5</v>
      </c>
      <c r="Q329" t="s">
        <v>14</v>
      </c>
      <c r="R329" t="s">
        <v>169</v>
      </c>
      <c r="S329" t="s">
        <v>170</v>
      </c>
      <c r="T329">
        <v>8670398.7096774187</v>
      </c>
      <c r="U329">
        <v>8849425</v>
      </c>
      <c r="V329">
        <v>179026.29032258131</v>
      </c>
      <c r="W329">
        <v>2.0647988208750023E-2</v>
      </c>
      <c r="X329" t="s">
        <v>171</v>
      </c>
    </row>
    <row r="330" spans="1:24" x14ac:dyDescent="0.35">
      <c r="A330">
        <v>3301075595</v>
      </c>
      <c r="B330" t="s">
        <v>168</v>
      </c>
      <c r="C330" t="s">
        <v>168</v>
      </c>
      <c r="D330">
        <v>0</v>
      </c>
      <c r="E330">
        <v>0</v>
      </c>
      <c r="F330">
        <v>12</v>
      </c>
      <c r="G330">
        <v>666488</v>
      </c>
      <c r="H330">
        <v>7</v>
      </c>
      <c r="I330">
        <v>245000</v>
      </c>
      <c r="J330">
        <v>0</v>
      </c>
      <c r="K330">
        <v>0</v>
      </c>
      <c r="L330">
        <v>16</v>
      </c>
      <c r="M330">
        <v>568400</v>
      </c>
      <c r="N330">
        <v>605000</v>
      </c>
      <c r="O330">
        <v>2084888</v>
      </c>
      <c r="P330" t="s">
        <v>5</v>
      </c>
      <c r="Q330" t="s">
        <v>10</v>
      </c>
      <c r="R330" t="s">
        <v>169</v>
      </c>
      <c r="S330" t="s">
        <v>170</v>
      </c>
      <c r="T330">
        <v>1345089.0322580645</v>
      </c>
      <c r="U330">
        <v>1069693</v>
      </c>
      <c r="V330">
        <v>-275396.03225806449</v>
      </c>
      <c r="W330">
        <v>-0.20474186143332396</v>
      </c>
      <c r="X330" t="s">
        <v>180</v>
      </c>
    </row>
    <row r="331" spans="1:24" x14ac:dyDescent="0.35">
      <c r="A331">
        <v>3300027930</v>
      </c>
      <c r="B331" t="s">
        <v>168</v>
      </c>
      <c r="C331" t="s">
        <v>168</v>
      </c>
      <c r="D331">
        <v>0</v>
      </c>
      <c r="E331">
        <v>0</v>
      </c>
      <c r="F331">
        <v>83</v>
      </c>
      <c r="G331">
        <v>1851417</v>
      </c>
      <c r="H331">
        <v>119</v>
      </c>
      <c r="I331">
        <v>3015000</v>
      </c>
      <c r="J331">
        <v>0</v>
      </c>
      <c r="K331">
        <v>0</v>
      </c>
      <c r="L331">
        <v>35</v>
      </c>
      <c r="M331">
        <v>1120000</v>
      </c>
      <c r="N331">
        <v>165000</v>
      </c>
      <c r="O331">
        <v>6151417</v>
      </c>
      <c r="P331" t="s">
        <v>5</v>
      </c>
      <c r="Q331" t="s">
        <v>10</v>
      </c>
      <c r="R331" t="s">
        <v>169</v>
      </c>
      <c r="S331" t="s">
        <v>170</v>
      </c>
      <c r="T331">
        <v>3968656.1290322579</v>
      </c>
      <c r="U331">
        <v>3349250</v>
      </c>
      <c r="V331">
        <v>-619406.12903225794</v>
      </c>
      <c r="W331">
        <v>-0.15607452721868798</v>
      </c>
      <c r="X331" t="s">
        <v>223</v>
      </c>
    </row>
    <row r="332" spans="1:24" x14ac:dyDescent="0.35">
      <c r="A332">
        <v>3301019511</v>
      </c>
      <c r="B332" t="s">
        <v>168</v>
      </c>
      <c r="C332" t="s">
        <v>168</v>
      </c>
      <c r="D332">
        <v>0</v>
      </c>
      <c r="E332">
        <v>0</v>
      </c>
      <c r="F332">
        <v>36</v>
      </c>
      <c r="G332">
        <v>1362693</v>
      </c>
      <c r="H332">
        <v>8</v>
      </c>
      <c r="I332">
        <v>205000</v>
      </c>
      <c r="J332">
        <v>0</v>
      </c>
      <c r="K332">
        <v>0</v>
      </c>
      <c r="L332">
        <v>17</v>
      </c>
      <c r="M332">
        <v>440800</v>
      </c>
      <c r="N332">
        <v>399300</v>
      </c>
      <c r="O332">
        <v>2407793</v>
      </c>
      <c r="P332" t="s">
        <v>5</v>
      </c>
      <c r="Q332" t="s">
        <v>16</v>
      </c>
      <c r="R332" t="s">
        <v>169</v>
      </c>
      <c r="S332" t="s">
        <v>170</v>
      </c>
      <c r="T332">
        <v>1553414.8387096773</v>
      </c>
      <c r="U332">
        <v>1747215</v>
      </c>
      <c r="V332">
        <v>193800.16129032266</v>
      </c>
      <c r="W332">
        <v>0.12475750614774617</v>
      </c>
      <c r="X332" t="s">
        <v>349</v>
      </c>
    </row>
    <row r="333" spans="1:24" x14ac:dyDescent="0.35">
      <c r="A333">
        <v>3300025221</v>
      </c>
      <c r="B333" t="s">
        <v>168</v>
      </c>
      <c r="C333" t="s">
        <v>168</v>
      </c>
      <c r="D333">
        <v>0</v>
      </c>
      <c r="E333">
        <v>0</v>
      </c>
      <c r="F333">
        <v>4</v>
      </c>
      <c r="G333">
        <v>144000</v>
      </c>
      <c r="H333">
        <v>46</v>
      </c>
      <c r="I333">
        <v>1755000</v>
      </c>
      <c r="J333">
        <v>0</v>
      </c>
      <c r="K333">
        <v>0</v>
      </c>
      <c r="L333">
        <v>28</v>
      </c>
      <c r="M333">
        <v>2157200</v>
      </c>
      <c r="N333">
        <v>2537500</v>
      </c>
      <c r="O333">
        <v>6593700</v>
      </c>
      <c r="P333" t="s">
        <v>5</v>
      </c>
      <c r="Q333" t="s">
        <v>16</v>
      </c>
      <c r="R333" t="s">
        <v>169</v>
      </c>
      <c r="S333" t="s">
        <v>170</v>
      </c>
      <c r="T333">
        <v>4254000</v>
      </c>
      <c r="U333">
        <v>2643425</v>
      </c>
      <c r="V333">
        <v>-1610575</v>
      </c>
      <c r="W333">
        <v>-0.37860249177244942</v>
      </c>
      <c r="X333" t="s">
        <v>234</v>
      </c>
    </row>
    <row r="334" spans="1:24" x14ac:dyDescent="0.35">
      <c r="A334">
        <v>3300018177</v>
      </c>
      <c r="B334" t="s">
        <v>168</v>
      </c>
      <c r="C334" t="s">
        <v>168</v>
      </c>
      <c r="D334">
        <v>0</v>
      </c>
      <c r="E334">
        <v>0</v>
      </c>
      <c r="F334">
        <v>227</v>
      </c>
      <c r="G334">
        <v>10525312</v>
      </c>
      <c r="H334">
        <v>79</v>
      </c>
      <c r="I334">
        <v>1970000</v>
      </c>
      <c r="J334">
        <v>0</v>
      </c>
      <c r="K334">
        <v>0</v>
      </c>
      <c r="L334">
        <v>6</v>
      </c>
      <c r="M334">
        <v>1511340</v>
      </c>
      <c r="N334">
        <v>1591500</v>
      </c>
      <c r="O334">
        <v>15598152</v>
      </c>
      <c r="P334" t="s">
        <v>5</v>
      </c>
      <c r="Q334" t="s">
        <v>7</v>
      </c>
      <c r="R334" t="s">
        <v>169</v>
      </c>
      <c r="S334" t="s">
        <v>170</v>
      </c>
      <c r="T334">
        <v>10063323.870967742</v>
      </c>
      <c r="U334">
        <v>8380183</v>
      </c>
      <c r="V334">
        <v>-1683140.8709677421</v>
      </c>
      <c r="W334">
        <v>-0.16725496392136707</v>
      </c>
      <c r="X334" t="s">
        <v>288</v>
      </c>
    </row>
    <row r="335" spans="1:24" x14ac:dyDescent="0.35">
      <c r="A335">
        <v>3301054436</v>
      </c>
      <c r="B335" t="s">
        <v>168</v>
      </c>
      <c r="C335" t="s">
        <v>168</v>
      </c>
      <c r="D335">
        <v>0</v>
      </c>
      <c r="E335">
        <v>0</v>
      </c>
      <c r="F335">
        <v>85</v>
      </c>
      <c r="G335">
        <v>4330787</v>
      </c>
      <c r="H335">
        <v>81</v>
      </c>
      <c r="I335">
        <v>2685000</v>
      </c>
      <c r="J335">
        <v>0</v>
      </c>
      <c r="K335">
        <v>0</v>
      </c>
      <c r="L335">
        <v>0</v>
      </c>
      <c r="M335">
        <v>0</v>
      </c>
      <c r="N335">
        <v>1976000</v>
      </c>
      <c r="O335">
        <v>8991787</v>
      </c>
      <c r="P335" t="s">
        <v>5</v>
      </c>
      <c r="Q335" t="s">
        <v>17</v>
      </c>
      <c r="R335" t="s">
        <v>169</v>
      </c>
      <c r="S335" t="s">
        <v>170</v>
      </c>
      <c r="T335">
        <v>5801152.9032258056</v>
      </c>
      <c r="U335">
        <v>6441441</v>
      </c>
      <c r="V335">
        <v>640288.09677419439</v>
      </c>
      <c r="W335">
        <v>0.11037255998168116</v>
      </c>
      <c r="X335" t="s">
        <v>185</v>
      </c>
    </row>
    <row r="336" spans="1:24" x14ac:dyDescent="0.35">
      <c r="A336">
        <v>3300000606</v>
      </c>
      <c r="B336" t="s">
        <v>168</v>
      </c>
      <c r="C336" t="s">
        <v>168</v>
      </c>
      <c r="D336">
        <v>0</v>
      </c>
      <c r="E336">
        <v>0</v>
      </c>
      <c r="F336">
        <v>63</v>
      </c>
      <c r="G336">
        <v>1429250</v>
      </c>
      <c r="H336">
        <v>3</v>
      </c>
      <c r="I336">
        <v>70000</v>
      </c>
      <c r="J336">
        <v>0</v>
      </c>
      <c r="K336">
        <v>0</v>
      </c>
      <c r="L336">
        <v>0</v>
      </c>
      <c r="M336">
        <v>0</v>
      </c>
      <c r="N336">
        <v>150000</v>
      </c>
      <c r="O336">
        <v>1649250</v>
      </c>
      <c r="P336" t="s">
        <v>5</v>
      </c>
      <c r="Q336" t="s">
        <v>10</v>
      </c>
      <c r="R336" t="s">
        <v>169</v>
      </c>
      <c r="S336" t="s">
        <v>170</v>
      </c>
      <c r="T336">
        <v>1064032.2580645161</v>
      </c>
      <c r="U336">
        <v>1395521</v>
      </c>
      <c r="V336">
        <v>331488.74193548388</v>
      </c>
      <c r="W336">
        <v>0.31154012429892375</v>
      </c>
      <c r="X336" t="s">
        <v>198</v>
      </c>
    </row>
    <row r="337" spans="1:24" x14ac:dyDescent="0.35">
      <c r="A337">
        <v>3301062885</v>
      </c>
      <c r="B337" t="s">
        <v>168</v>
      </c>
      <c r="C337" t="s">
        <v>168</v>
      </c>
      <c r="D337">
        <v>0</v>
      </c>
      <c r="E337">
        <v>0</v>
      </c>
      <c r="F337">
        <v>1</v>
      </c>
      <c r="G337">
        <v>4998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30000</v>
      </c>
      <c r="O337">
        <v>34998</v>
      </c>
      <c r="P337" t="s">
        <v>5</v>
      </c>
      <c r="Q337" t="s">
        <v>14</v>
      </c>
      <c r="R337" t="s">
        <v>169</v>
      </c>
      <c r="S337" t="s">
        <v>170</v>
      </c>
      <c r="T337">
        <v>22579.354838709678</v>
      </c>
      <c r="U337">
        <v>30000</v>
      </c>
      <c r="V337">
        <v>7420.645161290322</v>
      </c>
      <c r="W337">
        <v>0.32864735127721589</v>
      </c>
      <c r="X337" t="s">
        <v>195</v>
      </c>
    </row>
    <row r="338" spans="1:24" x14ac:dyDescent="0.35">
      <c r="A338">
        <v>3301058515</v>
      </c>
      <c r="B338" t="s">
        <v>168</v>
      </c>
      <c r="C338" t="s">
        <v>168</v>
      </c>
      <c r="D338">
        <v>0</v>
      </c>
      <c r="E338">
        <v>0</v>
      </c>
      <c r="F338">
        <v>1</v>
      </c>
      <c r="G338">
        <v>25700</v>
      </c>
      <c r="H338">
        <v>0</v>
      </c>
      <c r="I338">
        <v>0</v>
      </c>
      <c r="J338">
        <v>0</v>
      </c>
      <c r="K338">
        <v>0</v>
      </c>
      <c r="L338">
        <v>5</v>
      </c>
      <c r="M338">
        <v>412000</v>
      </c>
      <c r="N338">
        <v>780000</v>
      </c>
      <c r="O338">
        <v>1217700</v>
      </c>
      <c r="P338" t="s">
        <v>5</v>
      </c>
      <c r="Q338" t="s">
        <v>12</v>
      </c>
      <c r="R338" t="s">
        <v>169</v>
      </c>
      <c r="S338" t="s">
        <v>170</v>
      </c>
      <c r="T338">
        <v>785612.90322580654</v>
      </c>
      <c r="U338">
        <v>737000</v>
      </c>
      <c r="V338">
        <v>-48612.903225806542</v>
      </c>
      <c r="W338">
        <v>-6.1878952122854658E-2</v>
      </c>
      <c r="X338" t="s">
        <v>235</v>
      </c>
    </row>
    <row r="339" spans="1:24" x14ac:dyDescent="0.35">
      <c r="A339">
        <v>3301051427</v>
      </c>
      <c r="B339" t="s">
        <v>168</v>
      </c>
      <c r="C339" t="s">
        <v>168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980000</v>
      </c>
      <c r="O339">
        <v>980000</v>
      </c>
      <c r="P339" t="s">
        <v>5</v>
      </c>
      <c r="Q339" t="s">
        <v>8</v>
      </c>
      <c r="R339" t="s">
        <v>169</v>
      </c>
      <c r="S339" t="s">
        <v>170</v>
      </c>
      <c r="T339">
        <v>632258.06451612897</v>
      </c>
      <c r="U339">
        <v>1220000</v>
      </c>
      <c r="V339">
        <v>587741.93548387103</v>
      </c>
      <c r="W339">
        <v>0.92959183673469403</v>
      </c>
      <c r="X339" t="s">
        <v>350</v>
      </c>
    </row>
    <row r="340" spans="1:24" x14ac:dyDescent="0.35">
      <c r="A340">
        <v>3300017251</v>
      </c>
      <c r="B340" t="s">
        <v>168</v>
      </c>
      <c r="C340" t="s">
        <v>168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8380000</v>
      </c>
      <c r="O340">
        <v>8380000</v>
      </c>
      <c r="P340" t="s">
        <v>5</v>
      </c>
      <c r="Q340" t="s">
        <v>7</v>
      </c>
      <c r="R340" t="s">
        <v>169</v>
      </c>
      <c r="S340" t="s">
        <v>170</v>
      </c>
      <c r="T340">
        <v>5406451.6129032252</v>
      </c>
      <c r="U340">
        <v>541500</v>
      </c>
      <c r="V340">
        <v>-4864951.6129032252</v>
      </c>
      <c r="W340">
        <v>-0.89984188544152743</v>
      </c>
      <c r="X340" t="s">
        <v>351</v>
      </c>
    </row>
    <row r="341" spans="1:24" x14ac:dyDescent="0.35">
      <c r="A341">
        <v>3300003314</v>
      </c>
      <c r="B341" t="s">
        <v>168</v>
      </c>
      <c r="C341" t="s">
        <v>168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218350</v>
      </c>
      <c r="N341">
        <v>150000</v>
      </c>
      <c r="O341">
        <v>368350</v>
      </c>
      <c r="P341" t="s">
        <v>5</v>
      </c>
      <c r="Q341" t="s">
        <v>13</v>
      </c>
      <c r="R341" t="s">
        <v>169</v>
      </c>
      <c r="S341" t="s">
        <v>170</v>
      </c>
      <c r="T341">
        <v>237645.16129032258</v>
      </c>
      <c r="U341">
        <v>0</v>
      </c>
      <c r="V341">
        <v>-237645.16129032258</v>
      </c>
      <c r="W341">
        <v>0</v>
      </c>
      <c r="X341" t="s">
        <v>186</v>
      </c>
    </row>
    <row r="342" spans="1:24" x14ac:dyDescent="0.35">
      <c r="A342">
        <v>3301066445</v>
      </c>
      <c r="B342" t="s">
        <v>168</v>
      </c>
      <c r="C342" t="s">
        <v>168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1207500</v>
      </c>
      <c r="O342">
        <v>1207500</v>
      </c>
      <c r="P342" t="s">
        <v>5</v>
      </c>
      <c r="Q342" t="s">
        <v>6</v>
      </c>
      <c r="R342" t="s">
        <v>181</v>
      </c>
      <c r="S342" t="s">
        <v>170</v>
      </c>
      <c r="T342">
        <v>779032.25806451612</v>
      </c>
      <c r="U342">
        <v>1087500</v>
      </c>
      <c r="V342">
        <v>308467.74193548388</v>
      </c>
      <c r="W342">
        <v>0.39596273291925477</v>
      </c>
      <c r="X342" t="s">
        <v>352</v>
      </c>
    </row>
    <row r="343" spans="1:24" x14ac:dyDescent="0.35">
      <c r="A343">
        <v>3301002103</v>
      </c>
      <c r="B343" t="s">
        <v>168</v>
      </c>
      <c r="C343" t="s">
        <v>168</v>
      </c>
      <c r="D343">
        <v>0</v>
      </c>
      <c r="E343">
        <v>0</v>
      </c>
      <c r="F343">
        <v>32</v>
      </c>
      <c r="G343">
        <v>998630</v>
      </c>
      <c r="H343">
        <v>1</v>
      </c>
      <c r="I343">
        <v>10000</v>
      </c>
      <c r="J343">
        <v>0</v>
      </c>
      <c r="K343">
        <v>0</v>
      </c>
      <c r="L343">
        <v>0</v>
      </c>
      <c r="M343">
        <v>0</v>
      </c>
      <c r="N343">
        <v>385500</v>
      </c>
      <c r="O343">
        <v>1394130</v>
      </c>
      <c r="P343" t="s">
        <v>5</v>
      </c>
      <c r="Q343" t="s">
        <v>12</v>
      </c>
      <c r="R343" t="s">
        <v>169</v>
      </c>
      <c r="S343" t="s">
        <v>170</v>
      </c>
      <c r="T343">
        <v>899438.70967741939</v>
      </c>
      <c r="U343">
        <v>1555536</v>
      </c>
      <c r="V343">
        <v>656097.29032258061</v>
      </c>
      <c r="W343">
        <v>0.72945191624884331</v>
      </c>
      <c r="X343" t="s">
        <v>353</v>
      </c>
    </row>
    <row r="344" spans="1:24" x14ac:dyDescent="0.35">
      <c r="A344">
        <v>3300015214</v>
      </c>
      <c r="B344" t="s">
        <v>168</v>
      </c>
      <c r="C344" t="s">
        <v>168</v>
      </c>
      <c r="D344">
        <v>0</v>
      </c>
      <c r="E344">
        <v>0</v>
      </c>
      <c r="F344">
        <v>170</v>
      </c>
      <c r="G344">
        <v>5200359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1056700</v>
      </c>
      <c r="O344">
        <v>6257059</v>
      </c>
      <c r="P344" t="s">
        <v>5</v>
      </c>
      <c r="Q344" t="s">
        <v>7</v>
      </c>
      <c r="R344" t="s">
        <v>169</v>
      </c>
      <c r="S344" t="s">
        <v>170</v>
      </c>
      <c r="T344">
        <v>4036812.2580645164</v>
      </c>
      <c r="U344">
        <v>3256219</v>
      </c>
      <c r="V344">
        <v>-780593.25806451635</v>
      </c>
      <c r="W344">
        <v>-0.19336872962201579</v>
      </c>
      <c r="X344" t="s">
        <v>204</v>
      </c>
    </row>
    <row r="345" spans="1:24" x14ac:dyDescent="0.35">
      <c r="A345">
        <v>3300005133</v>
      </c>
      <c r="B345" t="s">
        <v>168</v>
      </c>
      <c r="C345" t="s">
        <v>168</v>
      </c>
      <c r="D345">
        <v>0</v>
      </c>
      <c r="E345">
        <v>0</v>
      </c>
      <c r="F345">
        <v>224</v>
      </c>
      <c r="G345">
        <v>7705063</v>
      </c>
      <c r="H345">
        <v>73</v>
      </c>
      <c r="I345">
        <v>3970000</v>
      </c>
      <c r="J345">
        <v>0</v>
      </c>
      <c r="K345">
        <v>0</v>
      </c>
      <c r="L345">
        <v>3</v>
      </c>
      <c r="M345">
        <v>97390</v>
      </c>
      <c r="N345">
        <v>75000</v>
      </c>
      <c r="O345">
        <v>11847453</v>
      </c>
      <c r="P345" t="s">
        <v>5</v>
      </c>
      <c r="Q345" t="s">
        <v>14</v>
      </c>
      <c r="R345" t="s">
        <v>207</v>
      </c>
      <c r="S345" t="s">
        <v>170</v>
      </c>
      <c r="T345">
        <v>7643518.064516129</v>
      </c>
      <c r="U345">
        <v>9405088</v>
      </c>
      <c r="V345">
        <v>1761569.935483871</v>
      </c>
      <c r="W345">
        <v>0.23046585624775218</v>
      </c>
      <c r="X345" t="s">
        <v>266</v>
      </c>
    </row>
    <row r="346" spans="1:24" x14ac:dyDescent="0.35">
      <c r="A346">
        <v>3301072471</v>
      </c>
      <c r="B346" t="s">
        <v>168</v>
      </c>
      <c r="C346" t="s">
        <v>168</v>
      </c>
      <c r="D346">
        <v>0</v>
      </c>
      <c r="E346">
        <v>0</v>
      </c>
      <c r="F346">
        <v>1</v>
      </c>
      <c r="G346">
        <v>61449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330000</v>
      </c>
      <c r="O346">
        <v>391449</v>
      </c>
      <c r="P346" t="s">
        <v>5</v>
      </c>
      <c r="Q346" t="s">
        <v>12</v>
      </c>
      <c r="R346" t="s">
        <v>169</v>
      </c>
      <c r="S346" t="s">
        <v>170</v>
      </c>
      <c r="T346">
        <v>252547.74193548388</v>
      </c>
      <c r="U346">
        <v>455000</v>
      </c>
      <c r="V346">
        <v>202452.25806451612</v>
      </c>
      <c r="W346">
        <v>0.80163954946876848</v>
      </c>
      <c r="X346" t="s">
        <v>206</v>
      </c>
    </row>
    <row r="347" spans="1:24" x14ac:dyDescent="0.35">
      <c r="A347">
        <v>3301066273</v>
      </c>
      <c r="B347" t="s">
        <v>168</v>
      </c>
      <c r="C347" t="s">
        <v>168</v>
      </c>
      <c r="D347">
        <v>0</v>
      </c>
      <c r="E347">
        <v>0</v>
      </c>
      <c r="F347">
        <v>5</v>
      </c>
      <c r="G347">
        <v>167993</v>
      </c>
      <c r="H347">
        <v>2</v>
      </c>
      <c r="I347">
        <v>75000</v>
      </c>
      <c r="J347">
        <v>0</v>
      </c>
      <c r="K347">
        <v>0</v>
      </c>
      <c r="L347">
        <v>3</v>
      </c>
      <c r="M347">
        <v>224800</v>
      </c>
      <c r="N347">
        <v>180000</v>
      </c>
      <c r="O347">
        <v>647793</v>
      </c>
      <c r="P347" t="s">
        <v>5</v>
      </c>
      <c r="Q347" t="s">
        <v>15</v>
      </c>
      <c r="R347" t="s">
        <v>169</v>
      </c>
      <c r="S347" t="s">
        <v>170</v>
      </c>
      <c r="T347">
        <v>417930.96774193546</v>
      </c>
      <c r="U347">
        <v>179997</v>
      </c>
      <c r="V347">
        <v>-237933.96774193546</v>
      </c>
      <c r="W347">
        <v>-0.56931404013319065</v>
      </c>
      <c r="X347" t="s">
        <v>321</v>
      </c>
    </row>
    <row r="348" spans="1:24" x14ac:dyDescent="0.35">
      <c r="A348">
        <v>3300026109</v>
      </c>
      <c r="B348" t="s">
        <v>168</v>
      </c>
      <c r="C348" t="s">
        <v>168</v>
      </c>
      <c r="D348">
        <v>0</v>
      </c>
      <c r="E348">
        <v>0</v>
      </c>
      <c r="F348">
        <v>53</v>
      </c>
      <c r="G348">
        <v>2177121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533000</v>
      </c>
      <c r="O348">
        <v>2710121</v>
      </c>
      <c r="P348" t="s">
        <v>5</v>
      </c>
      <c r="Q348" t="s">
        <v>12</v>
      </c>
      <c r="R348" t="s">
        <v>169</v>
      </c>
      <c r="S348" t="s">
        <v>170</v>
      </c>
      <c r="T348">
        <v>1748465.1612903227</v>
      </c>
      <c r="U348">
        <v>1670947</v>
      </c>
      <c r="V348">
        <v>-77518.161290322663</v>
      </c>
      <c r="W348">
        <v>-4.4334976187410113E-2</v>
      </c>
      <c r="X348" t="s">
        <v>354</v>
      </c>
    </row>
    <row r="349" spans="1:24" x14ac:dyDescent="0.35">
      <c r="A349">
        <v>3300015724</v>
      </c>
      <c r="B349" t="s">
        <v>168</v>
      </c>
      <c r="C349" t="s">
        <v>168</v>
      </c>
      <c r="D349">
        <v>0</v>
      </c>
      <c r="E349">
        <v>0</v>
      </c>
      <c r="F349">
        <v>85</v>
      </c>
      <c r="G349">
        <v>3143005</v>
      </c>
      <c r="H349">
        <v>78</v>
      </c>
      <c r="I349">
        <v>2360000</v>
      </c>
      <c r="J349">
        <v>0</v>
      </c>
      <c r="K349">
        <v>0</v>
      </c>
      <c r="L349">
        <v>1</v>
      </c>
      <c r="M349">
        <v>52400</v>
      </c>
      <c r="N349">
        <v>1263700</v>
      </c>
      <c r="O349">
        <v>6819105</v>
      </c>
      <c r="P349" t="s">
        <v>5</v>
      </c>
      <c r="Q349" t="s">
        <v>7</v>
      </c>
      <c r="R349" t="s">
        <v>169</v>
      </c>
      <c r="S349" t="s">
        <v>170</v>
      </c>
      <c r="T349">
        <v>4399422.5806451607</v>
      </c>
      <c r="U349">
        <v>6116329</v>
      </c>
      <c r="V349">
        <v>1716906.4193548393</v>
      </c>
      <c r="W349">
        <v>0.39025721850594786</v>
      </c>
      <c r="X349" t="s">
        <v>236</v>
      </c>
    </row>
    <row r="350" spans="1:24" x14ac:dyDescent="0.35">
      <c r="A350">
        <v>3300025380</v>
      </c>
      <c r="B350" t="s">
        <v>168</v>
      </c>
      <c r="C350" t="s">
        <v>168</v>
      </c>
      <c r="D350">
        <v>0</v>
      </c>
      <c r="E350">
        <v>0</v>
      </c>
      <c r="F350">
        <v>1</v>
      </c>
      <c r="G350">
        <v>11078</v>
      </c>
      <c r="H350">
        <v>2</v>
      </c>
      <c r="I350">
        <v>25000</v>
      </c>
      <c r="J350">
        <v>0</v>
      </c>
      <c r="K350">
        <v>0</v>
      </c>
      <c r="L350">
        <v>75</v>
      </c>
      <c r="M350">
        <v>2600000</v>
      </c>
      <c r="N350">
        <v>504500</v>
      </c>
      <c r="O350">
        <v>3140578</v>
      </c>
      <c r="P350" t="s">
        <v>5</v>
      </c>
      <c r="Q350" t="s">
        <v>12</v>
      </c>
      <c r="R350" t="s">
        <v>169</v>
      </c>
      <c r="S350" t="s">
        <v>170</v>
      </c>
      <c r="T350">
        <v>2026179.3548387098</v>
      </c>
      <c r="U350">
        <v>2213399</v>
      </c>
      <c r="V350">
        <v>187219.64516129019</v>
      </c>
      <c r="W350">
        <v>9.240033204078979E-2</v>
      </c>
      <c r="X350" t="s">
        <v>304</v>
      </c>
    </row>
    <row r="351" spans="1:24" x14ac:dyDescent="0.35">
      <c r="A351">
        <v>3300026650</v>
      </c>
      <c r="B351" t="s">
        <v>168</v>
      </c>
      <c r="C351" t="s">
        <v>168</v>
      </c>
      <c r="D351">
        <v>0</v>
      </c>
      <c r="E351">
        <v>0</v>
      </c>
      <c r="F351">
        <v>58</v>
      </c>
      <c r="G351">
        <v>2289040</v>
      </c>
      <c r="H351">
        <v>212</v>
      </c>
      <c r="I351">
        <v>7786000</v>
      </c>
      <c r="J351">
        <v>0</v>
      </c>
      <c r="K351">
        <v>0</v>
      </c>
      <c r="L351">
        <v>6</v>
      </c>
      <c r="M351">
        <v>360000</v>
      </c>
      <c r="N351">
        <v>45000</v>
      </c>
      <c r="O351">
        <v>10480040</v>
      </c>
      <c r="P351" t="s">
        <v>5</v>
      </c>
      <c r="Q351" t="s">
        <v>14</v>
      </c>
      <c r="R351" t="s">
        <v>169</v>
      </c>
      <c r="S351" t="s">
        <v>170</v>
      </c>
      <c r="T351">
        <v>6761316.1290322579</v>
      </c>
      <c r="U351">
        <v>5359179</v>
      </c>
      <c r="V351">
        <v>-1402137.1290322579</v>
      </c>
      <c r="W351">
        <v>-0.20737636020473205</v>
      </c>
      <c r="X351" t="s">
        <v>260</v>
      </c>
    </row>
    <row r="352" spans="1:24" x14ac:dyDescent="0.35">
      <c r="A352">
        <v>3301072002</v>
      </c>
      <c r="B352" t="s">
        <v>168</v>
      </c>
      <c r="C352" t="s">
        <v>168</v>
      </c>
      <c r="D352">
        <v>0</v>
      </c>
      <c r="E352">
        <v>0</v>
      </c>
      <c r="F352">
        <v>18</v>
      </c>
      <c r="G352">
        <v>555478</v>
      </c>
      <c r="H352">
        <v>3</v>
      </c>
      <c r="I352">
        <v>205000</v>
      </c>
      <c r="J352">
        <v>0</v>
      </c>
      <c r="K352">
        <v>0</v>
      </c>
      <c r="L352">
        <v>0</v>
      </c>
      <c r="M352">
        <v>0</v>
      </c>
      <c r="N352">
        <v>202000</v>
      </c>
      <c r="O352">
        <v>962478</v>
      </c>
      <c r="P352" t="s">
        <v>5</v>
      </c>
      <c r="Q352" t="s">
        <v>14</v>
      </c>
      <c r="R352" t="s">
        <v>169</v>
      </c>
      <c r="S352" t="s">
        <v>170</v>
      </c>
      <c r="T352">
        <v>620953.54838709673</v>
      </c>
      <c r="U352">
        <v>224995</v>
      </c>
      <c r="V352">
        <v>-395958.54838709673</v>
      </c>
      <c r="W352">
        <v>-0.63766210760142039</v>
      </c>
      <c r="X352" t="s">
        <v>355</v>
      </c>
    </row>
    <row r="353" spans="1:24" x14ac:dyDescent="0.35">
      <c r="A353">
        <v>3301075303</v>
      </c>
      <c r="B353" t="s">
        <v>168</v>
      </c>
      <c r="C353" t="s">
        <v>168</v>
      </c>
      <c r="D353">
        <v>0</v>
      </c>
      <c r="E353">
        <v>0</v>
      </c>
      <c r="F353">
        <v>13</v>
      </c>
      <c r="G353">
        <v>449087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332000</v>
      </c>
      <c r="O353">
        <v>781087</v>
      </c>
      <c r="P353" t="s">
        <v>5</v>
      </c>
      <c r="Q353" t="s">
        <v>11</v>
      </c>
      <c r="R353" t="s">
        <v>169</v>
      </c>
      <c r="S353" t="s">
        <v>170</v>
      </c>
      <c r="T353">
        <v>503927.09677419357</v>
      </c>
      <c r="U353">
        <v>152195</v>
      </c>
      <c r="V353">
        <v>-351732.09677419357</v>
      </c>
      <c r="W353">
        <v>-0.69798210698680174</v>
      </c>
      <c r="X353" t="s">
        <v>290</v>
      </c>
    </row>
    <row r="354" spans="1:24" x14ac:dyDescent="0.35">
      <c r="A354">
        <v>3301001831</v>
      </c>
      <c r="B354" t="s">
        <v>168</v>
      </c>
      <c r="C354" t="s">
        <v>168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800000</v>
      </c>
      <c r="O354">
        <v>800000</v>
      </c>
      <c r="P354" t="s">
        <v>5</v>
      </c>
      <c r="Q354" t="s">
        <v>12</v>
      </c>
      <c r="R354" t="s">
        <v>169</v>
      </c>
      <c r="S354" t="s">
        <v>170</v>
      </c>
      <c r="T354">
        <v>516129.03225806454</v>
      </c>
      <c r="U354">
        <v>330000</v>
      </c>
      <c r="V354">
        <v>-186129.03225806454</v>
      </c>
      <c r="W354">
        <v>-0.36062500000000008</v>
      </c>
      <c r="X354" t="s">
        <v>301</v>
      </c>
    </row>
    <row r="355" spans="1:24" x14ac:dyDescent="0.35">
      <c r="A355">
        <v>3301069772</v>
      </c>
      <c r="B355" t="s">
        <v>168</v>
      </c>
      <c r="C355" t="s">
        <v>168</v>
      </c>
      <c r="D355">
        <v>0</v>
      </c>
      <c r="E355">
        <v>0</v>
      </c>
      <c r="F355">
        <v>76</v>
      </c>
      <c r="G355">
        <v>2529221</v>
      </c>
      <c r="H355">
        <v>127</v>
      </c>
      <c r="I355">
        <v>4075000</v>
      </c>
      <c r="J355">
        <v>0</v>
      </c>
      <c r="K355">
        <v>0</v>
      </c>
      <c r="L355">
        <v>67</v>
      </c>
      <c r="M355">
        <v>2530800</v>
      </c>
      <c r="N355">
        <v>95000</v>
      </c>
      <c r="O355">
        <v>9230021</v>
      </c>
      <c r="P355" t="s">
        <v>5</v>
      </c>
      <c r="Q355" t="s">
        <v>9</v>
      </c>
      <c r="R355" t="s">
        <v>181</v>
      </c>
      <c r="S355" t="s">
        <v>170</v>
      </c>
      <c r="T355">
        <v>5954852.2580645159</v>
      </c>
      <c r="U355">
        <v>5715535</v>
      </c>
      <c r="V355">
        <v>-239317.25806451589</v>
      </c>
      <c r="W355">
        <v>-4.0188613872059409E-2</v>
      </c>
      <c r="X355" t="s">
        <v>243</v>
      </c>
    </row>
    <row r="356" spans="1:24" x14ac:dyDescent="0.35">
      <c r="A356">
        <v>3300008779</v>
      </c>
      <c r="B356" t="s">
        <v>168</v>
      </c>
      <c r="C356" t="s">
        <v>168</v>
      </c>
      <c r="D356">
        <v>0</v>
      </c>
      <c r="E356">
        <v>0</v>
      </c>
      <c r="F356">
        <v>32</v>
      </c>
      <c r="G356">
        <v>1292235</v>
      </c>
      <c r="H356">
        <v>4</v>
      </c>
      <c r="I356">
        <v>95000</v>
      </c>
      <c r="J356">
        <v>0</v>
      </c>
      <c r="K356">
        <v>0</v>
      </c>
      <c r="L356">
        <v>0</v>
      </c>
      <c r="M356">
        <v>0</v>
      </c>
      <c r="N356">
        <v>375000</v>
      </c>
      <c r="O356">
        <v>1762235</v>
      </c>
      <c r="P356" t="s">
        <v>5</v>
      </c>
      <c r="Q356" t="s">
        <v>12</v>
      </c>
      <c r="R356" t="s">
        <v>169</v>
      </c>
      <c r="S356" t="s">
        <v>170</v>
      </c>
      <c r="T356">
        <v>1136925.8064516129</v>
      </c>
      <c r="U356">
        <v>1070290</v>
      </c>
      <c r="V356">
        <v>-66635.806451612851</v>
      </c>
      <c r="W356">
        <v>-5.8610514488703247E-2</v>
      </c>
      <c r="X356" t="s">
        <v>294</v>
      </c>
    </row>
    <row r="357" spans="1:24" x14ac:dyDescent="0.35">
      <c r="A357">
        <v>3300013655</v>
      </c>
      <c r="B357" t="s">
        <v>168</v>
      </c>
      <c r="C357" t="s">
        <v>168</v>
      </c>
      <c r="D357">
        <v>0</v>
      </c>
      <c r="E357">
        <v>0</v>
      </c>
      <c r="F357">
        <v>176</v>
      </c>
      <c r="G357">
        <v>8024276</v>
      </c>
      <c r="H357">
        <v>51</v>
      </c>
      <c r="I357">
        <v>1607000</v>
      </c>
      <c r="J357">
        <v>642</v>
      </c>
      <c r="K357">
        <v>8554650</v>
      </c>
      <c r="L357">
        <v>66</v>
      </c>
      <c r="M357">
        <v>4256633</v>
      </c>
      <c r="N357">
        <v>876000</v>
      </c>
      <c r="O357">
        <v>23318559</v>
      </c>
      <c r="P357" t="s">
        <v>5</v>
      </c>
      <c r="Q357" t="s">
        <v>16</v>
      </c>
      <c r="R357" t="s">
        <v>169</v>
      </c>
      <c r="S357" t="s">
        <v>170</v>
      </c>
      <c r="T357">
        <v>15044231.612903226</v>
      </c>
      <c r="U357">
        <v>9351323</v>
      </c>
      <c r="V357">
        <v>-5692908.6129032262</v>
      </c>
      <c r="W357">
        <v>-0.37841139111554878</v>
      </c>
      <c r="X357" t="s">
        <v>194</v>
      </c>
    </row>
    <row r="358" spans="1:24" x14ac:dyDescent="0.35">
      <c r="A358">
        <v>3300017362</v>
      </c>
      <c r="B358" t="s">
        <v>168</v>
      </c>
      <c r="C358" t="s">
        <v>168</v>
      </c>
      <c r="D358">
        <v>0</v>
      </c>
      <c r="E358">
        <v>0</v>
      </c>
      <c r="F358">
        <v>25</v>
      </c>
      <c r="G358">
        <v>860426</v>
      </c>
      <c r="H358">
        <v>6</v>
      </c>
      <c r="I358">
        <v>60000</v>
      </c>
      <c r="J358">
        <v>0</v>
      </c>
      <c r="K358">
        <v>0</v>
      </c>
      <c r="L358">
        <v>0</v>
      </c>
      <c r="M358">
        <v>0</v>
      </c>
      <c r="N358">
        <v>659000</v>
      </c>
      <c r="O358">
        <v>1579426</v>
      </c>
      <c r="P358" t="s">
        <v>5</v>
      </c>
      <c r="Q358" t="s">
        <v>6</v>
      </c>
      <c r="R358" t="s">
        <v>169</v>
      </c>
      <c r="S358" t="s">
        <v>170</v>
      </c>
      <c r="T358">
        <v>1018984.5161290322</v>
      </c>
      <c r="U358">
        <v>1328267</v>
      </c>
      <c r="V358">
        <v>309282.48387096776</v>
      </c>
      <c r="W358">
        <v>0.30352029788036927</v>
      </c>
      <c r="X358" t="s">
        <v>309</v>
      </c>
    </row>
    <row r="359" spans="1:24" x14ac:dyDescent="0.35">
      <c r="A359">
        <v>3301074880</v>
      </c>
      <c r="B359" t="s">
        <v>168</v>
      </c>
      <c r="C359" t="s">
        <v>168</v>
      </c>
      <c r="D359">
        <v>0</v>
      </c>
      <c r="E359">
        <v>0</v>
      </c>
      <c r="F359">
        <v>67</v>
      </c>
      <c r="G359">
        <v>2362132</v>
      </c>
      <c r="H359">
        <v>45</v>
      </c>
      <c r="I359">
        <v>1650000</v>
      </c>
      <c r="J359">
        <v>0</v>
      </c>
      <c r="K359">
        <v>0</v>
      </c>
      <c r="L359">
        <v>28</v>
      </c>
      <c r="M359">
        <v>1297200</v>
      </c>
      <c r="N359">
        <v>0</v>
      </c>
      <c r="O359">
        <v>5309332</v>
      </c>
      <c r="P359" t="s">
        <v>5</v>
      </c>
      <c r="Q359" t="s">
        <v>10</v>
      </c>
      <c r="R359" t="s">
        <v>169</v>
      </c>
      <c r="S359" t="s">
        <v>170</v>
      </c>
      <c r="T359">
        <v>3425375.4838709678</v>
      </c>
      <c r="U359">
        <v>2869259</v>
      </c>
      <c r="V359">
        <v>-556116.48387096776</v>
      </c>
      <c r="W359">
        <v>-0.16235197761224951</v>
      </c>
      <c r="X359" t="s">
        <v>356</v>
      </c>
    </row>
    <row r="360" spans="1:24" x14ac:dyDescent="0.35">
      <c r="A360">
        <v>3301069722</v>
      </c>
      <c r="B360" t="s">
        <v>168</v>
      </c>
      <c r="C360" t="s">
        <v>168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82000</v>
      </c>
      <c r="O360">
        <v>82000</v>
      </c>
      <c r="P360" t="s">
        <v>5</v>
      </c>
      <c r="Q360" t="s">
        <v>9</v>
      </c>
      <c r="R360" t="s">
        <v>169</v>
      </c>
      <c r="S360" t="s">
        <v>170</v>
      </c>
      <c r="T360">
        <v>52903.225806451606</v>
      </c>
      <c r="U360">
        <v>30000</v>
      </c>
      <c r="V360">
        <v>-22903.225806451606</v>
      </c>
      <c r="W360">
        <v>-0.43292682926829262</v>
      </c>
      <c r="X360" t="s">
        <v>270</v>
      </c>
    </row>
    <row r="361" spans="1:24" x14ac:dyDescent="0.35">
      <c r="A361">
        <v>3301016227</v>
      </c>
      <c r="B361" t="s">
        <v>168</v>
      </c>
      <c r="C361" t="s">
        <v>168</v>
      </c>
      <c r="D361">
        <v>0</v>
      </c>
      <c r="E361">
        <v>0</v>
      </c>
      <c r="F361">
        <v>3</v>
      </c>
      <c r="G361">
        <v>188497</v>
      </c>
      <c r="H361">
        <v>8</v>
      </c>
      <c r="I361">
        <v>596000</v>
      </c>
      <c r="J361">
        <v>0</v>
      </c>
      <c r="K361">
        <v>0</v>
      </c>
      <c r="L361">
        <v>7</v>
      </c>
      <c r="M361">
        <v>1660020</v>
      </c>
      <c r="N361">
        <v>150000</v>
      </c>
      <c r="O361">
        <v>2594517</v>
      </c>
      <c r="P361" t="s">
        <v>5</v>
      </c>
      <c r="Q361" t="s">
        <v>14</v>
      </c>
      <c r="R361" t="s">
        <v>169</v>
      </c>
      <c r="S361" t="s">
        <v>170</v>
      </c>
      <c r="T361">
        <v>1673881.935483871</v>
      </c>
      <c r="U361">
        <v>4241824</v>
      </c>
      <c r="V361">
        <v>2567942.064516129</v>
      </c>
      <c r="W361">
        <v>1.534123769472314</v>
      </c>
      <c r="X361" t="s">
        <v>313</v>
      </c>
    </row>
    <row r="362" spans="1:24" x14ac:dyDescent="0.35">
      <c r="A362">
        <v>3300009440</v>
      </c>
      <c r="B362" t="s">
        <v>168</v>
      </c>
      <c r="C362" t="s">
        <v>168</v>
      </c>
      <c r="D362">
        <v>0</v>
      </c>
      <c r="E362">
        <v>0</v>
      </c>
      <c r="F362">
        <v>16</v>
      </c>
      <c r="G362">
        <v>829638</v>
      </c>
      <c r="H362">
        <v>3</v>
      </c>
      <c r="I362">
        <v>35000</v>
      </c>
      <c r="J362">
        <v>0</v>
      </c>
      <c r="K362">
        <v>0</v>
      </c>
      <c r="L362">
        <v>7</v>
      </c>
      <c r="M362">
        <v>326800</v>
      </c>
      <c r="N362">
        <v>275000</v>
      </c>
      <c r="O362">
        <v>1466438</v>
      </c>
      <c r="P362" t="s">
        <v>5</v>
      </c>
      <c r="Q362" t="s">
        <v>12</v>
      </c>
      <c r="R362" t="s">
        <v>169</v>
      </c>
      <c r="S362" t="s">
        <v>170</v>
      </c>
      <c r="T362">
        <v>946089.03225806449</v>
      </c>
      <c r="U362">
        <v>1123341</v>
      </c>
      <c r="V362">
        <v>177251.96774193551</v>
      </c>
      <c r="W362">
        <v>0.18735231220140225</v>
      </c>
      <c r="X362" t="s">
        <v>294</v>
      </c>
    </row>
    <row r="363" spans="1:24" x14ac:dyDescent="0.35">
      <c r="A363">
        <v>3301073588</v>
      </c>
      <c r="B363" t="s">
        <v>168</v>
      </c>
      <c r="C363" t="s">
        <v>168</v>
      </c>
      <c r="D363">
        <v>0</v>
      </c>
      <c r="E363">
        <v>0</v>
      </c>
      <c r="F363">
        <v>43</v>
      </c>
      <c r="G363">
        <v>2636400</v>
      </c>
      <c r="H363">
        <v>123</v>
      </c>
      <c r="I363">
        <v>4717000</v>
      </c>
      <c r="J363">
        <v>0</v>
      </c>
      <c r="K363">
        <v>0</v>
      </c>
      <c r="L363">
        <v>0</v>
      </c>
      <c r="M363">
        <v>0</v>
      </c>
      <c r="N363">
        <v>3460000</v>
      </c>
      <c r="O363">
        <v>10813400</v>
      </c>
      <c r="P363" t="s">
        <v>5</v>
      </c>
      <c r="Q363" t="s">
        <v>16</v>
      </c>
      <c r="R363" t="s">
        <v>169</v>
      </c>
      <c r="S363" t="s">
        <v>170</v>
      </c>
      <c r="T363">
        <v>6976387.0967741944</v>
      </c>
      <c r="U363">
        <v>4566200</v>
      </c>
      <c r="V363">
        <v>-2410187.0967741944</v>
      </c>
      <c r="W363">
        <v>-0.3454778330589825</v>
      </c>
      <c r="X363" t="s">
        <v>357</v>
      </c>
    </row>
    <row r="364" spans="1:24" x14ac:dyDescent="0.35">
      <c r="A364">
        <v>3301018784</v>
      </c>
      <c r="B364" t="s">
        <v>168</v>
      </c>
      <c r="C364" t="s">
        <v>168</v>
      </c>
      <c r="D364">
        <v>0</v>
      </c>
      <c r="E364">
        <v>0</v>
      </c>
      <c r="F364">
        <v>163</v>
      </c>
      <c r="G364">
        <v>4530833</v>
      </c>
      <c r="H364">
        <v>47</v>
      </c>
      <c r="I364">
        <v>1725000</v>
      </c>
      <c r="J364">
        <v>0</v>
      </c>
      <c r="K364">
        <v>0</v>
      </c>
      <c r="L364">
        <v>27</v>
      </c>
      <c r="M364">
        <v>1264800</v>
      </c>
      <c r="N364">
        <v>30000</v>
      </c>
      <c r="O364">
        <v>7550633</v>
      </c>
      <c r="P364" t="s">
        <v>5</v>
      </c>
      <c r="Q364" t="s">
        <v>14</v>
      </c>
      <c r="R364" t="s">
        <v>169</v>
      </c>
      <c r="S364" t="s">
        <v>170</v>
      </c>
      <c r="T364">
        <v>4871376.1290322579</v>
      </c>
      <c r="U364">
        <v>5009799</v>
      </c>
      <c r="V364">
        <v>138422.87096774206</v>
      </c>
      <c r="W364">
        <v>2.8415558006858577E-2</v>
      </c>
      <c r="X364" t="s">
        <v>358</v>
      </c>
    </row>
    <row r="365" spans="1:24" x14ac:dyDescent="0.35">
      <c r="A365">
        <v>3300011885</v>
      </c>
      <c r="B365" t="s">
        <v>168</v>
      </c>
      <c r="C365" t="s">
        <v>168</v>
      </c>
      <c r="D365">
        <v>0</v>
      </c>
      <c r="E365">
        <v>0</v>
      </c>
      <c r="F365">
        <v>7</v>
      </c>
      <c r="G365">
        <v>369394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330000</v>
      </c>
      <c r="O365">
        <v>699394</v>
      </c>
      <c r="P365" t="s">
        <v>5</v>
      </c>
      <c r="Q365" t="s">
        <v>12</v>
      </c>
      <c r="R365" t="s">
        <v>169</v>
      </c>
      <c r="S365" t="s">
        <v>170</v>
      </c>
      <c r="T365">
        <v>451221.93548387097</v>
      </c>
      <c r="U365">
        <v>625547</v>
      </c>
      <c r="V365">
        <v>174325.06451612903</v>
      </c>
      <c r="W365">
        <v>0.38633996002253368</v>
      </c>
      <c r="X365" t="s">
        <v>229</v>
      </c>
    </row>
    <row r="366" spans="1:24" x14ac:dyDescent="0.35">
      <c r="A366">
        <v>3300005107</v>
      </c>
      <c r="B366" t="s">
        <v>168</v>
      </c>
      <c r="C366" t="s">
        <v>168</v>
      </c>
      <c r="D366">
        <v>0</v>
      </c>
      <c r="E366">
        <v>0</v>
      </c>
      <c r="F366">
        <v>249</v>
      </c>
      <c r="G366">
        <v>7466708</v>
      </c>
      <c r="H366">
        <v>221</v>
      </c>
      <c r="I366">
        <v>5961000</v>
      </c>
      <c r="J366">
        <v>0</v>
      </c>
      <c r="K366">
        <v>0</v>
      </c>
      <c r="L366">
        <v>53</v>
      </c>
      <c r="M366">
        <v>4187200</v>
      </c>
      <c r="N366">
        <v>89000</v>
      </c>
      <c r="O366">
        <v>17703908</v>
      </c>
      <c r="P366" t="s">
        <v>5</v>
      </c>
      <c r="Q366" t="s">
        <v>9</v>
      </c>
      <c r="R366" t="s">
        <v>169</v>
      </c>
      <c r="S366" t="s">
        <v>170</v>
      </c>
      <c r="T366">
        <v>11421876.129032258</v>
      </c>
      <c r="U366">
        <v>8924739</v>
      </c>
      <c r="V366">
        <v>-2497137.1290322579</v>
      </c>
      <c r="W366">
        <v>-0.21862757928927334</v>
      </c>
      <c r="X366" t="s">
        <v>359</v>
      </c>
    </row>
    <row r="367" spans="1:24" x14ac:dyDescent="0.35">
      <c r="A367">
        <v>3301065503</v>
      </c>
      <c r="B367" t="s">
        <v>168</v>
      </c>
      <c r="C367" t="s">
        <v>168</v>
      </c>
      <c r="D367">
        <v>0</v>
      </c>
      <c r="E367">
        <v>0</v>
      </c>
      <c r="F367">
        <v>1</v>
      </c>
      <c r="G367">
        <v>46199</v>
      </c>
      <c r="H367">
        <v>1</v>
      </c>
      <c r="I367">
        <v>2000</v>
      </c>
      <c r="J367">
        <v>0</v>
      </c>
      <c r="K367">
        <v>0</v>
      </c>
      <c r="L367">
        <v>1</v>
      </c>
      <c r="M367">
        <v>52400</v>
      </c>
      <c r="N367">
        <v>30000</v>
      </c>
      <c r="O367">
        <v>130599</v>
      </c>
      <c r="P367" t="s">
        <v>5</v>
      </c>
      <c r="Q367" t="s">
        <v>11</v>
      </c>
      <c r="R367" t="s">
        <v>169</v>
      </c>
      <c r="S367" t="s">
        <v>170</v>
      </c>
      <c r="T367">
        <v>84257.419354838712</v>
      </c>
      <c r="U367">
        <v>225198</v>
      </c>
      <c r="V367">
        <v>140940.58064516127</v>
      </c>
      <c r="W367">
        <v>1.6727379229549997</v>
      </c>
      <c r="X367" t="s">
        <v>360</v>
      </c>
    </row>
    <row r="368" spans="1:24" x14ac:dyDescent="0.35">
      <c r="A368">
        <v>3301000295</v>
      </c>
      <c r="B368" t="s">
        <v>168</v>
      </c>
      <c r="C368" t="s">
        <v>168</v>
      </c>
      <c r="D368">
        <v>0</v>
      </c>
      <c r="E368">
        <v>0</v>
      </c>
      <c r="F368">
        <v>13</v>
      </c>
      <c r="G368">
        <v>584986</v>
      </c>
      <c r="H368">
        <v>4</v>
      </c>
      <c r="I368">
        <v>155000</v>
      </c>
      <c r="J368">
        <v>0</v>
      </c>
      <c r="K368">
        <v>0</v>
      </c>
      <c r="L368">
        <v>1</v>
      </c>
      <c r="M368">
        <v>100000</v>
      </c>
      <c r="N368">
        <v>165000</v>
      </c>
      <c r="O368">
        <v>1004986</v>
      </c>
      <c r="P368" t="s">
        <v>5</v>
      </c>
      <c r="Q368" t="s">
        <v>14</v>
      </c>
      <c r="R368" t="s">
        <v>169</v>
      </c>
      <c r="S368" t="s">
        <v>170</v>
      </c>
      <c r="T368">
        <v>648378.06451612897</v>
      </c>
      <c r="U368">
        <v>551998</v>
      </c>
      <c r="V368">
        <v>-96380.064516128972</v>
      </c>
      <c r="W368">
        <v>-0.14864794136435722</v>
      </c>
      <c r="X368" t="s">
        <v>355</v>
      </c>
    </row>
    <row r="369" spans="1:24" x14ac:dyDescent="0.35">
      <c r="A369">
        <v>3300010812</v>
      </c>
      <c r="B369" t="s">
        <v>168</v>
      </c>
      <c r="C369" t="s">
        <v>168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25</v>
      </c>
      <c r="K369">
        <v>377500</v>
      </c>
      <c r="L369">
        <v>0</v>
      </c>
      <c r="M369">
        <v>0</v>
      </c>
      <c r="N369">
        <v>244500</v>
      </c>
      <c r="O369">
        <v>622000</v>
      </c>
      <c r="P369" t="s">
        <v>5</v>
      </c>
      <c r="Q369" t="s">
        <v>12</v>
      </c>
      <c r="R369" t="s">
        <v>169</v>
      </c>
      <c r="S369" t="s">
        <v>170</v>
      </c>
      <c r="T369">
        <v>401290.32258064515</v>
      </c>
      <c r="U369">
        <v>600700</v>
      </c>
      <c r="V369">
        <v>199409.67741935485</v>
      </c>
      <c r="W369">
        <v>0.49692122186495191</v>
      </c>
      <c r="X369" t="s">
        <v>361</v>
      </c>
    </row>
    <row r="370" spans="1:24" x14ac:dyDescent="0.35">
      <c r="A370">
        <v>3301069580</v>
      </c>
      <c r="B370" t="s">
        <v>168</v>
      </c>
      <c r="C370" t="s">
        <v>168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60000</v>
      </c>
      <c r="O370">
        <v>60000</v>
      </c>
      <c r="P370" t="s">
        <v>5</v>
      </c>
      <c r="Q370" t="s">
        <v>13</v>
      </c>
      <c r="R370" t="s">
        <v>169</v>
      </c>
      <c r="S370" t="s">
        <v>170</v>
      </c>
      <c r="T370">
        <v>38709.677419354841</v>
      </c>
      <c r="U370">
        <v>0</v>
      </c>
      <c r="V370">
        <v>-38709.677419354841</v>
      </c>
      <c r="W370">
        <v>0</v>
      </c>
      <c r="X370" t="s">
        <v>282</v>
      </c>
    </row>
    <row r="371" spans="1:24" x14ac:dyDescent="0.35">
      <c r="A371">
        <v>3301070250</v>
      </c>
      <c r="B371" t="s">
        <v>168</v>
      </c>
      <c r="C371" t="s">
        <v>168</v>
      </c>
      <c r="D371">
        <v>0</v>
      </c>
      <c r="E371">
        <v>0</v>
      </c>
      <c r="F371">
        <v>0</v>
      </c>
      <c r="G371">
        <v>0</v>
      </c>
      <c r="H371">
        <v>6</v>
      </c>
      <c r="I371">
        <v>210000</v>
      </c>
      <c r="J371">
        <v>0</v>
      </c>
      <c r="K371">
        <v>0</v>
      </c>
      <c r="L371">
        <v>1</v>
      </c>
      <c r="M371">
        <v>22400</v>
      </c>
      <c r="N371">
        <v>83000</v>
      </c>
      <c r="O371">
        <v>315400</v>
      </c>
      <c r="P371" t="s">
        <v>5</v>
      </c>
      <c r="Q371" t="s">
        <v>10</v>
      </c>
      <c r="R371" t="s">
        <v>169</v>
      </c>
      <c r="S371" t="s">
        <v>170</v>
      </c>
      <c r="T371">
        <v>203483.87096774194</v>
      </c>
      <c r="U371">
        <v>334600</v>
      </c>
      <c r="V371">
        <v>131116.12903225806</v>
      </c>
      <c r="W371">
        <v>0.64435637285986047</v>
      </c>
      <c r="X371" t="s">
        <v>362</v>
      </c>
    </row>
    <row r="372" spans="1:24" x14ac:dyDescent="0.35">
      <c r="A372">
        <v>3300014339</v>
      </c>
      <c r="B372" t="s">
        <v>168</v>
      </c>
      <c r="C372" t="s">
        <v>168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1538800</v>
      </c>
      <c r="O372">
        <v>1538800</v>
      </c>
      <c r="P372" t="s">
        <v>5</v>
      </c>
      <c r="Q372" t="s">
        <v>7</v>
      </c>
      <c r="R372" t="s">
        <v>169</v>
      </c>
      <c r="S372" t="s">
        <v>170</v>
      </c>
      <c r="T372">
        <v>992774.19354838715</v>
      </c>
      <c r="U372">
        <v>1044800</v>
      </c>
      <c r="V372">
        <v>52025.806451612851</v>
      </c>
      <c r="W372">
        <v>5.2404471016376242E-2</v>
      </c>
      <c r="X372" t="s">
        <v>218</v>
      </c>
    </row>
    <row r="373" spans="1:24" x14ac:dyDescent="0.35">
      <c r="A373">
        <v>3300016630</v>
      </c>
      <c r="B373" t="s">
        <v>168</v>
      </c>
      <c r="C373" t="s">
        <v>168</v>
      </c>
      <c r="D373">
        <v>0</v>
      </c>
      <c r="E373">
        <v>0</v>
      </c>
      <c r="F373">
        <v>27</v>
      </c>
      <c r="G373">
        <v>858699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562500</v>
      </c>
      <c r="O373">
        <v>1421199</v>
      </c>
      <c r="P373" t="s">
        <v>5</v>
      </c>
      <c r="Q373" t="s">
        <v>6</v>
      </c>
      <c r="R373" t="s">
        <v>169</v>
      </c>
      <c r="S373" t="s">
        <v>170</v>
      </c>
      <c r="T373">
        <v>916902.58064516133</v>
      </c>
      <c r="U373">
        <v>985172</v>
      </c>
      <c r="V373">
        <v>68269.419354838668</v>
      </c>
      <c r="W373">
        <v>7.4456568010531798E-2</v>
      </c>
      <c r="X373" t="s">
        <v>363</v>
      </c>
    </row>
    <row r="374" spans="1:24" x14ac:dyDescent="0.35">
      <c r="A374">
        <v>3301069454</v>
      </c>
      <c r="B374" t="s">
        <v>168</v>
      </c>
      <c r="C374" t="s">
        <v>168</v>
      </c>
      <c r="D374">
        <v>0</v>
      </c>
      <c r="E374">
        <v>0</v>
      </c>
      <c r="F374">
        <v>78</v>
      </c>
      <c r="G374">
        <v>2432092</v>
      </c>
      <c r="H374">
        <v>9</v>
      </c>
      <c r="I374">
        <v>290000</v>
      </c>
      <c r="J374">
        <v>0</v>
      </c>
      <c r="K374">
        <v>0</v>
      </c>
      <c r="L374">
        <v>2</v>
      </c>
      <c r="M374">
        <v>74800</v>
      </c>
      <c r="N374">
        <v>348000</v>
      </c>
      <c r="O374">
        <v>3144892</v>
      </c>
      <c r="P374" t="s">
        <v>5</v>
      </c>
      <c r="Q374" t="s">
        <v>10</v>
      </c>
      <c r="R374" t="s">
        <v>169</v>
      </c>
      <c r="S374" t="s">
        <v>170</v>
      </c>
      <c r="T374">
        <v>2028962.5806451612</v>
      </c>
      <c r="U374">
        <v>1794434</v>
      </c>
      <c r="V374">
        <v>-234528.58064516122</v>
      </c>
      <c r="W374">
        <v>-0.11559039229328061</v>
      </c>
      <c r="X374" t="s">
        <v>356</v>
      </c>
    </row>
    <row r="375" spans="1:24" x14ac:dyDescent="0.35">
      <c r="A375">
        <v>3300010152</v>
      </c>
      <c r="B375" t="s">
        <v>168</v>
      </c>
      <c r="C375" t="s">
        <v>168</v>
      </c>
      <c r="D375">
        <v>0</v>
      </c>
      <c r="E375">
        <v>0</v>
      </c>
      <c r="F375">
        <v>3</v>
      </c>
      <c r="G375">
        <v>167850</v>
      </c>
      <c r="H375">
        <v>1</v>
      </c>
      <c r="I375">
        <v>5000</v>
      </c>
      <c r="J375">
        <v>0</v>
      </c>
      <c r="K375">
        <v>0</v>
      </c>
      <c r="L375">
        <v>28</v>
      </c>
      <c r="M375">
        <v>1057200</v>
      </c>
      <c r="N375">
        <v>303000</v>
      </c>
      <c r="O375">
        <v>1533050</v>
      </c>
      <c r="P375" t="s">
        <v>5</v>
      </c>
      <c r="Q375" t="s">
        <v>12</v>
      </c>
      <c r="R375" t="s">
        <v>169</v>
      </c>
      <c r="S375" t="s">
        <v>170</v>
      </c>
      <c r="T375">
        <v>989064.51612903224</v>
      </c>
      <c r="U375">
        <v>498949</v>
      </c>
      <c r="V375">
        <v>-490115.51612903224</v>
      </c>
      <c r="W375">
        <v>-0.49553442483937249</v>
      </c>
      <c r="X375" t="s">
        <v>331</v>
      </c>
    </row>
    <row r="376" spans="1:24" x14ac:dyDescent="0.35">
      <c r="A376">
        <v>3301006352</v>
      </c>
      <c r="B376" t="s">
        <v>168</v>
      </c>
      <c r="C376" t="s">
        <v>168</v>
      </c>
      <c r="D376">
        <v>0</v>
      </c>
      <c r="E376">
        <v>0</v>
      </c>
      <c r="F376">
        <v>9</v>
      </c>
      <c r="G376">
        <v>144399</v>
      </c>
      <c r="H376">
        <v>1</v>
      </c>
      <c r="I376">
        <v>2000</v>
      </c>
      <c r="J376">
        <v>0</v>
      </c>
      <c r="K376">
        <v>0</v>
      </c>
      <c r="L376">
        <v>2</v>
      </c>
      <c r="M376">
        <v>74800</v>
      </c>
      <c r="N376">
        <v>390000</v>
      </c>
      <c r="O376">
        <v>611199</v>
      </c>
      <c r="P376" t="s">
        <v>5</v>
      </c>
      <c r="Q376" t="s">
        <v>12</v>
      </c>
      <c r="R376" t="s">
        <v>169</v>
      </c>
      <c r="S376" t="s">
        <v>170</v>
      </c>
      <c r="T376">
        <v>394321.93548387097</v>
      </c>
      <c r="U376">
        <v>870299</v>
      </c>
      <c r="V376">
        <v>475977.06451612903</v>
      </c>
      <c r="W376">
        <v>1.2070773185165553</v>
      </c>
      <c r="X376" t="s">
        <v>222</v>
      </c>
    </row>
    <row r="377" spans="1:24" x14ac:dyDescent="0.35">
      <c r="A377">
        <v>3300007211</v>
      </c>
      <c r="B377" t="s">
        <v>168</v>
      </c>
      <c r="C377" t="s">
        <v>168</v>
      </c>
      <c r="D377">
        <v>0</v>
      </c>
      <c r="E377">
        <v>0</v>
      </c>
      <c r="F377">
        <v>12</v>
      </c>
      <c r="G377">
        <v>382982</v>
      </c>
      <c r="H377">
        <v>108</v>
      </c>
      <c r="I377">
        <v>2665000</v>
      </c>
      <c r="J377">
        <v>0</v>
      </c>
      <c r="K377">
        <v>0</v>
      </c>
      <c r="L377">
        <v>47</v>
      </c>
      <c r="M377">
        <v>2092800</v>
      </c>
      <c r="N377">
        <v>95000</v>
      </c>
      <c r="O377">
        <v>5235782</v>
      </c>
      <c r="P377" t="s">
        <v>5</v>
      </c>
      <c r="Q377" t="s">
        <v>9</v>
      </c>
      <c r="R377" t="s">
        <v>169</v>
      </c>
      <c r="S377" t="s">
        <v>170</v>
      </c>
      <c r="T377">
        <v>3377923.8709677421</v>
      </c>
      <c r="U377">
        <v>3236290</v>
      </c>
      <c r="V377">
        <v>-141633.87096774206</v>
      </c>
      <c r="W377">
        <v>-4.192926672653674E-2</v>
      </c>
      <c r="X377" t="s">
        <v>284</v>
      </c>
    </row>
    <row r="378" spans="1:24" x14ac:dyDescent="0.35">
      <c r="A378">
        <v>3300012882</v>
      </c>
      <c r="B378" t="s">
        <v>168</v>
      </c>
      <c r="C378" t="s">
        <v>168</v>
      </c>
      <c r="D378">
        <v>0</v>
      </c>
      <c r="E378">
        <v>0</v>
      </c>
      <c r="F378">
        <v>38</v>
      </c>
      <c r="G378">
        <v>1648643</v>
      </c>
      <c r="H378">
        <v>96</v>
      </c>
      <c r="I378">
        <v>3340000</v>
      </c>
      <c r="J378">
        <v>0</v>
      </c>
      <c r="K378">
        <v>0</v>
      </c>
      <c r="L378">
        <v>9</v>
      </c>
      <c r="M378">
        <v>591600</v>
      </c>
      <c r="N378">
        <v>2558400</v>
      </c>
      <c r="O378">
        <v>8138643</v>
      </c>
      <c r="P378" t="s">
        <v>5</v>
      </c>
      <c r="Q378" t="s">
        <v>17</v>
      </c>
      <c r="R378" t="s">
        <v>169</v>
      </c>
      <c r="S378" t="s">
        <v>170</v>
      </c>
      <c r="T378">
        <v>5250737.4193548393</v>
      </c>
      <c r="U378">
        <v>3579995</v>
      </c>
      <c r="V378">
        <v>-1670742.4193548393</v>
      </c>
      <c r="W378">
        <v>-0.31819195779935305</v>
      </c>
      <c r="X378" t="s">
        <v>332</v>
      </c>
    </row>
    <row r="379" spans="1:24" x14ac:dyDescent="0.35">
      <c r="A379">
        <v>3301070984</v>
      </c>
      <c r="B379" t="s">
        <v>168</v>
      </c>
      <c r="C379" t="s">
        <v>168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215000</v>
      </c>
      <c r="O379">
        <v>215000</v>
      </c>
      <c r="P379" t="s">
        <v>5</v>
      </c>
      <c r="Q379" t="s">
        <v>14</v>
      </c>
      <c r="R379" t="s">
        <v>169</v>
      </c>
      <c r="S379" t="s">
        <v>170</v>
      </c>
      <c r="T379">
        <v>138709.67741935482</v>
      </c>
      <c r="U379">
        <v>150000</v>
      </c>
      <c r="V379">
        <v>11290.322580645181</v>
      </c>
      <c r="W379">
        <v>8.1395348837209447E-2</v>
      </c>
      <c r="X379" t="s">
        <v>355</v>
      </c>
    </row>
    <row r="380" spans="1:24" x14ac:dyDescent="0.35">
      <c r="A380">
        <v>6001147793</v>
      </c>
      <c r="B380" t="s">
        <v>168</v>
      </c>
      <c r="C380" t="s">
        <v>168</v>
      </c>
      <c r="D380">
        <v>0</v>
      </c>
      <c r="E380">
        <v>0</v>
      </c>
      <c r="F380">
        <v>13</v>
      </c>
      <c r="G380">
        <v>477986</v>
      </c>
      <c r="H380">
        <v>33</v>
      </c>
      <c r="I380">
        <v>1385000</v>
      </c>
      <c r="J380">
        <v>0</v>
      </c>
      <c r="K380">
        <v>0</v>
      </c>
      <c r="L380">
        <v>30</v>
      </c>
      <c r="M380">
        <v>2150000</v>
      </c>
      <c r="N380">
        <v>150000</v>
      </c>
      <c r="O380">
        <v>4162986</v>
      </c>
      <c r="P380" t="s">
        <v>5</v>
      </c>
      <c r="Q380" t="s">
        <v>14</v>
      </c>
      <c r="R380" t="s">
        <v>169</v>
      </c>
      <c r="S380" t="s">
        <v>170</v>
      </c>
      <c r="T380">
        <v>2685797.4193548388</v>
      </c>
      <c r="U380">
        <v>2036687</v>
      </c>
      <c r="V380">
        <v>-649110.41935483878</v>
      </c>
      <c r="W380">
        <v>-0.24168256871389915</v>
      </c>
      <c r="X380" t="s">
        <v>260</v>
      </c>
    </row>
    <row r="381" spans="1:24" x14ac:dyDescent="0.35">
      <c r="A381">
        <v>3300005280</v>
      </c>
      <c r="B381" t="s">
        <v>168</v>
      </c>
      <c r="C381" t="s">
        <v>168</v>
      </c>
      <c r="D381">
        <v>0</v>
      </c>
      <c r="E381">
        <v>0</v>
      </c>
      <c r="F381">
        <v>137</v>
      </c>
      <c r="G381">
        <v>5288436</v>
      </c>
      <c r="H381">
        <v>97</v>
      </c>
      <c r="I381">
        <v>3710000</v>
      </c>
      <c r="J381">
        <v>0</v>
      </c>
      <c r="K381">
        <v>0</v>
      </c>
      <c r="L381">
        <v>0</v>
      </c>
      <c r="M381">
        <v>0</v>
      </c>
      <c r="N381">
        <v>150000</v>
      </c>
      <c r="O381">
        <v>9148436</v>
      </c>
      <c r="P381" t="s">
        <v>5</v>
      </c>
      <c r="Q381" t="s">
        <v>10</v>
      </c>
      <c r="R381" t="s">
        <v>169</v>
      </c>
      <c r="S381" t="s">
        <v>170</v>
      </c>
      <c r="T381">
        <v>5902216.7741935477</v>
      </c>
      <c r="U381">
        <v>7623366</v>
      </c>
      <c r="V381">
        <v>1721149.2258064523</v>
      </c>
      <c r="W381">
        <v>0.29161064251856827</v>
      </c>
      <c r="X381" t="s">
        <v>337</v>
      </c>
    </row>
    <row r="382" spans="1:24" x14ac:dyDescent="0.35">
      <c r="A382">
        <v>3301044513</v>
      </c>
      <c r="B382" t="s">
        <v>168</v>
      </c>
      <c r="C382" t="s">
        <v>168</v>
      </c>
      <c r="D382">
        <v>0</v>
      </c>
      <c r="E382">
        <v>0</v>
      </c>
      <c r="F382">
        <v>127</v>
      </c>
      <c r="G382">
        <v>4901897</v>
      </c>
      <c r="H382">
        <v>8</v>
      </c>
      <c r="I382">
        <v>245000</v>
      </c>
      <c r="J382">
        <v>0</v>
      </c>
      <c r="K382">
        <v>0</v>
      </c>
      <c r="L382">
        <v>0</v>
      </c>
      <c r="M382">
        <v>0</v>
      </c>
      <c r="N382">
        <v>352500</v>
      </c>
      <c r="O382">
        <v>5499397</v>
      </c>
      <c r="P382" t="s">
        <v>5</v>
      </c>
      <c r="Q382" t="s">
        <v>17</v>
      </c>
      <c r="R382" t="s">
        <v>169</v>
      </c>
      <c r="S382" t="s">
        <v>170</v>
      </c>
      <c r="T382">
        <v>3547998.064516129</v>
      </c>
      <c r="U382">
        <v>3753201</v>
      </c>
      <c r="V382">
        <v>205202.93548387103</v>
      </c>
      <c r="W382">
        <v>5.7836259138956514E-2</v>
      </c>
      <c r="X382" t="s">
        <v>269</v>
      </c>
    </row>
    <row r="383" spans="1:24" x14ac:dyDescent="0.35">
      <c r="A383">
        <v>3300017425</v>
      </c>
      <c r="B383" t="s">
        <v>168</v>
      </c>
      <c r="C383" t="s">
        <v>168</v>
      </c>
      <c r="D383">
        <v>0</v>
      </c>
      <c r="E383">
        <v>0</v>
      </c>
      <c r="F383">
        <v>218</v>
      </c>
      <c r="G383">
        <v>7558771</v>
      </c>
      <c r="H383">
        <v>0</v>
      </c>
      <c r="I383">
        <v>0</v>
      </c>
      <c r="J383">
        <v>0</v>
      </c>
      <c r="K383">
        <v>0</v>
      </c>
      <c r="L383">
        <v>2</v>
      </c>
      <c r="M383">
        <v>27999</v>
      </c>
      <c r="N383">
        <v>1081400</v>
      </c>
      <c r="O383">
        <v>8668170</v>
      </c>
      <c r="P383" t="s">
        <v>5</v>
      </c>
      <c r="Q383" t="s">
        <v>7</v>
      </c>
      <c r="R383" t="s">
        <v>169</v>
      </c>
      <c r="S383" t="s">
        <v>170</v>
      </c>
      <c r="T383">
        <v>5592367.7419354841</v>
      </c>
      <c r="U383">
        <v>7373313</v>
      </c>
      <c r="V383">
        <v>1780945.2580645159</v>
      </c>
      <c r="W383">
        <v>0.31845996905921314</v>
      </c>
      <c r="X383" t="s">
        <v>346</v>
      </c>
    </row>
    <row r="384" spans="1:24" x14ac:dyDescent="0.35">
      <c r="A384">
        <v>3300017269</v>
      </c>
      <c r="B384" t="s">
        <v>168</v>
      </c>
      <c r="C384" t="s">
        <v>168</v>
      </c>
      <c r="D384">
        <v>0</v>
      </c>
      <c r="E384">
        <v>0</v>
      </c>
      <c r="F384">
        <v>3</v>
      </c>
      <c r="G384">
        <v>208394</v>
      </c>
      <c r="H384">
        <v>5</v>
      </c>
      <c r="I384">
        <v>160000</v>
      </c>
      <c r="J384">
        <v>0</v>
      </c>
      <c r="K384">
        <v>0</v>
      </c>
      <c r="L384">
        <v>0</v>
      </c>
      <c r="M384">
        <v>0</v>
      </c>
      <c r="N384">
        <v>1426000</v>
      </c>
      <c r="O384">
        <v>1794394</v>
      </c>
      <c r="P384" t="s">
        <v>5</v>
      </c>
      <c r="Q384" t="s">
        <v>6</v>
      </c>
      <c r="R384" t="s">
        <v>169</v>
      </c>
      <c r="S384" t="s">
        <v>170</v>
      </c>
      <c r="T384">
        <v>1157673.5483870967</v>
      </c>
      <c r="U384">
        <v>1040991</v>
      </c>
      <c r="V384">
        <v>-116682.54838709673</v>
      </c>
      <c r="W384">
        <v>-0.10079054544319699</v>
      </c>
      <c r="X384" t="s">
        <v>197</v>
      </c>
    </row>
    <row r="385" spans="1:24" x14ac:dyDescent="0.35">
      <c r="A385">
        <v>3301014695</v>
      </c>
      <c r="B385" t="s">
        <v>168</v>
      </c>
      <c r="C385" t="s">
        <v>168</v>
      </c>
      <c r="D385">
        <v>0</v>
      </c>
      <c r="E385">
        <v>0</v>
      </c>
      <c r="F385">
        <v>9</v>
      </c>
      <c r="G385">
        <v>809191</v>
      </c>
      <c r="H385">
        <v>5</v>
      </c>
      <c r="I385">
        <v>125000</v>
      </c>
      <c r="J385">
        <v>0</v>
      </c>
      <c r="K385">
        <v>0</v>
      </c>
      <c r="L385">
        <v>0</v>
      </c>
      <c r="M385">
        <v>0</v>
      </c>
      <c r="N385">
        <v>30000</v>
      </c>
      <c r="O385">
        <v>964191</v>
      </c>
      <c r="P385" t="s">
        <v>5</v>
      </c>
      <c r="Q385" t="s">
        <v>14</v>
      </c>
      <c r="R385" t="s">
        <v>169</v>
      </c>
      <c r="S385" t="s">
        <v>170</v>
      </c>
      <c r="T385">
        <v>622058.70967741928</v>
      </c>
      <c r="U385">
        <v>802493</v>
      </c>
      <c r="V385">
        <v>180434.29032258072</v>
      </c>
      <c r="W385">
        <v>0.29005990514327573</v>
      </c>
      <c r="X385" t="s">
        <v>314</v>
      </c>
    </row>
    <row r="386" spans="1:24" x14ac:dyDescent="0.35">
      <c r="A386">
        <v>3301008500</v>
      </c>
      <c r="B386" t="s">
        <v>168</v>
      </c>
      <c r="C386" t="s">
        <v>168</v>
      </c>
      <c r="D386">
        <v>0</v>
      </c>
      <c r="E386">
        <v>0</v>
      </c>
      <c r="F386">
        <v>98</v>
      </c>
      <c r="G386">
        <v>3944763</v>
      </c>
      <c r="H386">
        <v>26</v>
      </c>
      <c r="I386">
        <v>512000</v>
      </c>
      <c r="J386">
        <v>0</v>
      </c>
      <c r="K386">
        <v>0</v>
      </c>
      <c r="L386">
        <v>0</v>
      </c>
      <c r="M386">
        <v>0</v>
      </c>
      <c r="N386">
        <v>27499500</v>
      </c>
      <c r="O386">
        <v>31956263</v>
      </c>
      <c r="P386" t="s">
        <v>5</v>
      </c>
      <c r="Q386" t="s">
        <v>12</v>
      </c>
      <c r="R386" t="s">
        <v>169</v>
      </c>
      <c r="S386" t="s">
        <v>170</v>
      </c>
      <c r="T386">
        <v>20616943.870967742</v>
      </c>
      <c r="U386">
        <v>12242277</v>
      </c>
      <c r="V386">
        <v>-8374666.8709677421</v>
      </c>
      <c r="W386">
        <v>-0.40620311736700876</v>
      </c>
      <c r="X386" t="s">
        <v>364</v>
      </c>
    </row>
    <row r="387" spans="1:24" x14ac:dyDescent="0.35">
      <c r="A387">
        <v>3301063388</v>
      </c>
      <c r="B387" t="s">
        <v>168</v>
      </c>
      <c r="C387" t="s">
        <v>168</v>
      </c>
      <c r="D387">
        <v>0</v>
      </c>
      <c r="E387">
        <v>0</v>
      </c>
      <c r="F387">
        <v>55</v>
      </c>
      <c r="G387">
        <v>1568942</v>
      </c>
      <c r="H387">
        <v>81</v>
      </c>
      <c r="I387">
        <v>1935000</v>
      </c>
      <c r="J387">
        <v>0</v>
      </c>
      <c r="K387">
        <v>0</v>
      </c>
      <c r="L387">
        <v>35</v>
      </c>
      <c r="M387">
        <v>2174000</v>
      </c>
      <c r="N387">
        <v>231000</v>
      </c>
      <c r="O387">
        <v>5908942</v>
      </c>
      <c r="P387" t="s">
        <v>5</v>
      </c>
      <c r="Q387" t="s">
        <v>13</v>
      </c>
      <c r="R387" t="s">
        <v>169</v>
      </c>
      <c r="S387" t="s">
        <v>170</v>
      </c>
      <c r="T387">
        <v>3812220.6451612902</v>
      </c>
      <c r="U387">
        <v>1821674</v>
      </c>
      <c r="V387">
        <v>-1990546.6451612902</v>
      </c>
      <c r="W387">
        <v>-0.52214885507422482</v>
      </c>
      <c r="X387" t="s">
        <v>282</v>
      </c>
    </row>
    <row r="388" spans="1:24" x14ac:dyDescent="0.35">
      <c r="A388">
        <v>3301072526</v>
      </c>
      <c r="B388" t="s">
        <v>168</v>
      </c>
      <c r="C388" t="s">
        <v>168</v>
      </c>
      <c r="D388">
        <v>0</v>
      </c>
      <c r="E388">
        <v>0</v>
      </c>
      <c r="F388">
        <v>117</v>
      </c>
      <c r="G388">
        <v>3854878</v>
      </c>
      <c r="H388">
        <v>84</v>
      </c>
      <c r="I388">
        <v>2175000</v>
      </c>
      <c r="J388">
        <v>0</v>
      </c>
      <c r="K388">
        <v>0</v>
      </c>
      <c r="L388">
        <v>49</v>
      </c>
      <c r="M388">
        <v>2247600</v>
      </c>
      <c r="N388">
        <v>516000</v>
      </c>
      <c r="O388">
        <v>8793478</v>
      </c>
      <c r="P388" t="s">
        <v>5</v>
      </c>
      <c r="Q388" t="s">
        <v>9</v>
      </c>
      <c r="R388" t="s">
        <v>169</v>
      </c>
      <c r="S388" t="s">
        <v>170</v>
      </c>
      <c r="T388">
        <v>5673211.6129032252</v>
      </c>
      <c r="U388">
        <v>4602427</v>
      </c>
      <c r="V388">
        <v>-1070784.6129032252</v>
      </c>
      <c r="W388">
        <v>-0.18874399299116906</v>
      </c>
      <c r="X388" t="s">
        <v>359</v>
      </c>
    </row>
    <row r="389" spans="1:24" x14ac:dyDescent="0.35">
      <c r="A389">
        <v>3300001482</v>
      </c>
      <c r="B389" t="s">
        <v>168</v>
      </c>
      <c r="C389" t="s">
        <v>168</v>
      </c>
      <c r="D389">
        <v>0</v>
      </c>
      <c r="E389">
        <v>0</v>
      </c>
      <c r="F389">
        <v>130</v>
      </c>
      <c r="G389">
        <v>6259151</v>
      </c>
      <c r="H389">
        <v>51</v>
      </c>
      <c r="I389">
        <v>2767000</v>
      </c>
      <c r="J389">
        <v>0</v>
      </c>
      <c r="K389">
        <v>0</v>
      </c>
      <c r="L389">
        <v>44</v>
      </c>
      <c r="M389">
        <v>3121000</v>
      </c>
      <c r="N389">
        <v>60000</v>
      </c>
      <c r="O389">
        <v>12207151</v>
      </c>
      <c r="P389" t="s">
        <v>5</v>
      </c>
      <c r="Q389" t="s">
        <v>15</v>
      </c>
      <c r="R389" t="s">
        <v>169</v>
      </c>
      <c r="S389" t="s">
        <v>170</v>
      </c>
      <c r="T389">
        <v>7875581.2903225804</v>
      </c>
      <c r="U389">
        <v>7924399</v>
      </c>
      <c r="V389">
        <v>48817.709677419625</v>
      </c>
      <c r="W389">
        <v>6.1986166960661393E-3</v>
      </c>
      <c r="X389" t="s">
        <v>251</v>
      </c>
    </row>
    <row r="390" spans="1:24" x14ac:dyDescent="0.35">
      <c r="A390">
        <v>3300015170</v>
      </c>
      <c r="B390" t="s">
        <v>168</v>
      </c>
      <c r="C390" t="s">
        <v>168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851500</v>
      </c>
      <c r="O390">
        <v>851500</v>
      </c>
      <c r="P390" t="s">
        <v>5</v>
      </c>
      <c r="Q390" t="s">
        <v>7</v>
      </c>
      <c r="R390" t="s">
        <v>169</v>
      </c>
      <c r="S390" t="s">
        <v>170</v>
      </c>
      <c r="T390">
        <v>549354.83870967745</v>
      </c>
      <c r="U390">
        <v>4009700</v>
      </c>
      <c r="V390">
        <v>3460345.1612903224</v>
      </c>
      <c r="W390">
        <v>6.2989254257193181</v>
      </c>
      <c r="X390" t="s">
        <v>317</v>
      </c>
    </row>
    <row r="391" spans="1:24" x14ac:dyDescent="0.35">
      <c r="A391">
        <v>3301075371</v>
      </c>
      <c r="B391" t="s">
        <v>168</v>
      </c>
      <c r="C391" t="s">
        <v>168</v>
      </c>
      <c r="D391">
        <v>0</v>
      </c>
      <c r="E391">
        <v>0</v>
      </c>
      <c r="F391">
        <v>0</v>
      </c>
      <c r="G391">
        <v>0</v>
      </c>
      <c r="H391">
        <v>12</v>
      </c>
      <c r="I391">
        <v>325000</v>
      </c>
      <c r="J391">
        <v>0</v>
      </c>
      <c r="K391">
        <v>0</v>
      </c>
      <c r="L391">
        <v>0</v>
      </c>
      <c r="M391">
        <v>0</v>
      </c>
      <c r="N391">
        <v>150000</v>
      </c>
      <c r="O391">
        <v>475000</v>
      </c>
      <c r="P391" t="s">
        <v>5</v>
      </c>
      <c r="Q391" t="s">
        <v>15</v>
      </c>
      <c r="R391" t="s">
        <v>169</v>
      </c>
      <c r="S391" t="s">
        <v>170</v>
      </c>
      <c r="T391">
        <v>306451.61290322582</v>
      </c>
      <c r="U391">
        <v>130000</v>
      </c>
      <c r="V391">
        <v>-176451.61290322582</v>
      </c>
      <c r="W391">
        <v>-0.57578947368421052</v>
      </c>
      <c r="X391" t="s">
        <v>179</v>
      </c>
    </row>
    <row r="392" spans="1:24" x14ac:dyDescent="0.35">
      <c r="A392">
        <v>3301067456</v>
      </c>
      <c r="B392" t="s">
        <v>168</v>
      </c>
      <c r="C392" t="s">
        <v>168</v>
      </c>
      <c r="D392">
        <v>0</v>
      </c>
      <c r="E392">
        <v>0</v>
      </c>
      <c r="F392">
        <v>318</v>
      </c>
      <c r="G392">
        <v>9848463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75000</v>
      </c>
      <c r="O392">
        <v>9923463</v>
      </c>
      <c r="P392" t="s">
        <v>5</v>
      </c>
      <c r="Q392" t="s">
        <v>14</v>
      </c>
      <c r="R392" t="s">
        <v>169</v>
      </c>
      <c r="S392" t="s">
        <v>170</v>
      </c>
      <c r="T392">
        <v>6402234.1935483869</v>
      </c>
      <c r="U392">
        <v>6917560</v>
      </c>
      <c r="V392">
        <v>515325.80645161308</v>
      </c>
      <c r="W392">
        <v>8.0491558239296213E-2</v>
      </c>
      <c r="X392" t="s">
        <v>266</v>
      </c>
    </row>
    <row r="393" spans="1:24" x14ac:dyDescent="0.35">
      <c r="A393">
        <v>3301068251</v>
      </c>
      <c r="B393" t="s">
        <v>168</v>
      </c>
      <c r="C393" t="s">
        <v>168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437700</v>
      </c>
      <c r="O393">
        <v>437700</v>
      </c>
      <c r="P393" t="s">
        <v>5</v>
      </c>
      <c r="Q393" t="s">
        <v>7</v>
      </c>
      <c r="R393" t="s">
        <v>169</v>
      </c>
      <c r="S393" t="s">
        <v>170</v>
      </c>
      <c r="T393">
        <v>282387.09677419357</v>
      </c>
      <c r="U393">
        <v>0</v>
      </c>
      <c r="V393">
        <v>-282387.09677419357</v>
      </c>
      <c r="W393">
        <v>0</v>
      </c>
      <c r="X393" t="s">
        <v>201</v>
      </c>
    </row>
    <row r="394" spans="1:24" x14ac:dyDescent="0.35">
      <c r="A394">
        <v>3300017017</v>
      </c>
      <c r="B394" t="s">
        <v>168</v>
      </c>
      <c r="C394" t="s">
        <v>168</v>
      </c>
      <c r="D394">
        <v>0</v>
      </c>
      <c r="E394">
        <v>0</v>
      </c>
      <c r="F394">
        <v>6</v>
      </c>
      <c r="G394">
        <v>157786</v>
      </c>
      <c r="H394">
        <v>14</v>
      </c>
      <c r="I394">
        <v>495000</v>
      </c>
      <c r="J394">
        <v>0</v>
      </c>
      <c r="K394">
        <v>0</v>
      </c>
      <c r="L394">
        <v>0</v>
      </c>
      <c r="M394">
        <v>0</v>
      </c>
      <c r="N394">
        <v>1237800</v>
      </c>
      <c r="O394">
        <v>1890586</v>
      </c>
      <c r="P394" t="s">
        <v>5</v>
      </c>
      <c r="Q394" t="s">
        <v>6</v>
      </c>
      <c r="R394" t="s">
        <v>169</v>
      </c>
      <c r="S394" t="s">
        <v>170</v>
      </c>
      <c r="T394">
        <v>1219732.9032258065</v>
      </c>
      <c r="U394">
        <v>917984</v>
      </c>
      <c r="V394">
        <v>-301748.90322580654</v>
      </c>
      <c r="W394">
        <v>-0.24738932796498025</v>
      </c>
      <c r="X394" t="s">
        <v>261</v>
      </c>
    </row>
    <row r="395" spans="1:24" x14ac:dyDescent="0.35">
      <c r="A395">
        <v>6001117845</v>
      </c>
      <c r="B395" t="s">
        <v>168</v>
      </c>
      <c r="C395" t="s">
        <v>168</v>
      </c>
      <c r="D395">
        <v>0</v>
      </c>
      <c r="E395">
        <v>0</v>
      </c>
      <c r="F395">
        <v>0</v>
      </c>
      <c r="G395">
        <v>0</v>
      </c>
      <c r="H395">
        <v>7</v>
      </c>
      <c r="I395">
        <v>65000</v>
      </c>
      <c r="J395">
        <v>0</v>
      </c>
      <c r="K395">
        <v>0</v>
      </c>
      <c r="L395">
        <v>0</v>
      </c>
      <c r="M395">
        <v>0</v>
      </c>
      <c r="N395">
        <v>30000</v>
      </c>
      <c r="O395">
        <v>95000</v>
      </c>
      <c r="P395" t="s">
        <v>5</v>
      </c>
      <c r="Q395" t="s">
        <v>11</v>
      </c>
      <c r="R395" t="s">
        <v>169</v>
      </c>
      <c r="S395" t="s">
        <v>170</v>
      </c>
      <c r="T395">
        <v>61290.322580645159</v>
      </c>
      <c r="U395">
        <v>115000</v>
      </c>
      <c r="V395">
        <v>53709.677419354841</v>
      </c>
      <c r="W395">
        <v>0.87631578947368438</v>
      </c>
      <c r="X395" t="s">
        <v>365</v>
      </c>
    </row>
    <row r="396" spans="1:24" x14ac:dyDescent="0.35">
      <c r="A396">
        <v>3301015456</v>
      </c>
      <c r="B396" t="s">
        <v>168</v>
      </c>
      <c r="C396" t="s">
        <v>168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150000</v>
      </c>
      <c r="O396">
        <v>150000</v>
      </c>
      <c r="P396" t="s">
        <v>5</v>
      </c>
      <c r="Q396" t="s">
        <v>14</v>
      </c>
      <c r="R396" t="s">
        <v>169</v>
      </c>
      <c r="S396" t="s">
        <v>170</v>
      </c>
      <c r="T396">
        <v>96774.193548387106</v>
      </c>
      <c r="U396">
        <v>30000</v>
      </c>
      <c r="V396">
        <v>-66774.193548387106</v>
      </c>
      <c r="W396">
        <v>-0.69</v>
      </c>
      <c r="X396" t="s">
        <v>366</v>
      </c>
    </row>
    <row r="397" spans="1:24" x14ac:dyDescent="0.35">
      <c r="A397">
        <v>3300018524</v>
      </c>
      <c r="B397" t="s">
        <v>168</v>
      </c>
      <c r="C397" t="s">
        <v>168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2145000</v>
      </c>
      <c r="O397">
        <v>2145000</v>
      </c>
      <c r="P397" t="s">
        <v>5</v>
      </c>
      <c r="Q397" t="s">
        <v>6</v>
      </c>
      <c r="R397" t="s">
        <v>181</v>
      </c>
      <c r="S397" t="s">
        <v>170</v>
      </c>
      <c r="T397">
        <v>1383870.9677419355</v>
      </c>
      <c r="U397">
        <v>0</v>
      </c>
      <c r="V397">
        <v>-1383870.9677419355</v>
      </c>
      <c r="W397">
        <v>0</v>
      </c>
      <c r="X397" t="s">
        <v>309</v>
      </c>
    </row>
    <row r="398" spans="1:24" x14ac:dyDescent="0.35">
      <c r="A398">
        <v>3301004601</v>
      </c>
      <c r="B398" t="s">
        <v>168</v>
      </c>
      <c r="C398" t="s">
        <v>168</v>
      </c>
      <c r="D398">
        <v>0</v>
      </c>
      <c r="E398">
        <v>0</v>
      </c>
      <c r="F398">
        <v>21</v>
      </c>
      <c r="G398">
        <v>425272</v>
      </c>
      <c r="H398">
        <v>20</v>
      </c>
      <c r="I398">
        <v>762000</v>
      </c>
      <c r="J398">
        <v>0</v>
      </c>
      <c r="K398">
        <v>0</v>
      </c>
      <c r="L398">
        <v>14</v>
      </c>
      <c r="M398">
        <v>593600</v>
      </c>
      <c r="N398">
        <v>45000</v>
      </c>
      <c r="O398">
        <v>1825872</v>
      </c>
      <c r="P398" t="s">
        <v>5</v>
      </c>
      <c r="Q398" t="s">
        <v>14</v>
      </c>
      <c r="R398" t="s">
        <v>169</v>
      </c>
      <c r="S398" t="s">
        <v>170</v>
      </c>
      <c r="T398">
        <v>1177981.935483871</v>
      </c>
      <c r="U398">
        <v>593790</v>
      </c>
      <c r="V398">
        <v>-584191.93548387103</v>
      </c>
      <c r="W398">
        <v>-0.49592605615289576</v>
      </c>
      <c r="X398" t="s">
        <v>367</v>
      </c>
    </row>
    <row r="399" spans="1:24" x14ac:dyDescent="0.35">
      <c r="A399">
        <v>3301068970</v>
      </c>
      <c r="B399" t="s">
        <v>168</v>
      </c>
      <c r="C399" t="s">
        <v>168</v>
      </c>
      <c r="D399">
        <v>0</v>
      </c>
      <c r="E399">
        <v>0</v>
      </c>
      <c r="F399">
        <v>159</v>
      </c>
      <c r="G399">
        <v>7350518</v>
      </c>
      <c r="H399">
        <v>73</v>
      </c>
      <c r="I399">
        <v>3222000</v>
      </c>
      <c r="J399">
        <v>0</v>
      </c>
      <c r="K399">
        <v>0</v>
      </c>
      <c r="L399">
        <v>17</v>
      </c>
      <c r="M399">
        <v>1012250</v>
      </c>
      <c r="N399">
        <v>150000</v>
      </c>
      <c r="O399">
        <v>11734768</v>
      </c>
      <c r="P399" t="s">
        <v>5</v>
      </c>
      <c r="Q399" t="s">
        <v>15</v>
      </c>
      <c r="R399" t="s">
        <v>169</v>
      </c>
      <c r="S399" t="s">
        <v>170</v>
      </c>
      <c r="T399">
        <v>7570818.064516129</v>
      </c>
      <c r="U399">
        <v>7149027</v>
      </c>
      <c r="V399">
        <v>-421791.06451612897</v>
      </c>
      <c r="W399">
        <v>-5.571274608922816E-2</v>
      </c>
      <c r="X399" t="s">
        <v>296</v>
      </c>
    </row>
    <row r="400" spans="1:24" x14ac:dyDescent="0.35">
      <c r="A400">
        <v>3301068097</v>
      </c>
      <c r="B400" t="s">
        <v>168</v>
      </c>
      <c r="C400" t="s">
        <v>168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330000</v>
      </c>
      <c r="O400">
        <v>330000</v>
      </c>
      <c r="P400" t="s">
        <v>5</v>
      </c>
      <c r="Q400" t="s">
        <v>12</v>
      </c>
      <c r="R400" t="s">
        <v>169</v>
      </c>
      <c r="S400" t="s">
        <v>170</v>
      </c>
      <c r="T400">
        <v>212903.22580645164</v>
      </c>
      <c r="U400">
        <v>735000</v>
      </c>
      <c r="V400">
        <v>522096.77419354836</v>
      </c>
      <c r="W400">
        <v>2.4522727272727267</v>
      </c>
      <c r="X400" t="s">
        <v>222</v>
      </c>
    </row>
    <row r="401" spans="1:24" x14ac:dyDescent="0.35">
      <c r="A401">
        <v>3301071439</v>
      </c>
      <c r="B401" t="s">
        <v>168</v>
      </c>
      <c r="C401" t="s">
        <v>168</v>
      </c>
      <c r="D401">
        <v>0</v>
      </c>
      <c r="E401">
        <v>0</v>
      </c>
      <c r="F401">
        <v>70</v>
      </c>
      <c r="G401">
        <v>2459226</v>
      </c>
      <c r="H401">
        <v>96</v>
      </c>
      <c r="I401">
        <v>3725000</v>
      </c>
      <c r="J401">
        <v>0</v>
      </c>
      <c r="K401">
        <v>0</v>
      </c>
      <c r="L401">
        <v>79</v>
      </c>
      <c r="M401">
        <v>3669600</v>
      </c>
      <c r="N401">
        <v>150000</v>
      </c>
      <c r="O401">
        <v>10003826</v>
      </c>
      <c r="P401" t="s">
        <v>5</v>
      </c>
      <c r="Q401" t="s">
        <v>14</v>
      </c>
      <c r="R401" t="s">
        <v>169</v>
      </c>
      <c r="S401" t="s">
        <v>170</v>
      </c>
      <c r="T401">
        <v>6454081.2903225804</v>
      </c>
      <c r="U401">
        <v>3863979</v>
      </c>
      <c r="V401">
        <v>-2590102.2903225804</v>
      </c>
      <c r="W401">
        <v>-0.40131231290908098</v>
      </c>
      <c r="X401" t="s">
        <v>249</v>
      </c>
    </row>
    <row r="402" spans="1:24" x14ac:dyDescent="0.35">
      <c r="A402">
        <v>3300023144</v>
      </c>
      <c r="B402" t="s">
        <v>168</v>
      </c>
      <c r="C402" t="s">
        <v>168</v>
      </c>
      <c r="D402">
        <v>0</v>
      </c>
      <c r="E402">
        <v>0</v>
      </c>
      <c r="F402">
        <v>7</v>
      </c>
      <c r="G402">
        <v>1046700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320000</v>
      </c>
      <c r="O402">
        <v>1366700</v>
      </c>
      <c r="P402" t="s">
        <v>5</v>
      </c>
      <c r="Q402" t="s">
        <v>12</v>
      </c>
      <c r="R402" t="s">
        <v>169</v>
      </c>
      <c r="S402" t="s">
        <v>170</v>
      </c>
      <c r="T402">
        <v>881741.93548387091</v>
      </c>
      <c r="U402">
        <v>310350</v>
      </c>
      <c r="V402">
        <v>-571391.93548387091</v>
      </c>
      <c r="W402">
        <v>-0.64802626765200855</v>
      </c>
      <c r="X402" t="s">
        <v>189</v>
      </c>
    </row>
    <row r="403" spans="1:24" x14ac:dyDescent="0.35">
      <c r="A403">
        <v>3301066689</v>
      </c>
      <c r="B403" t="s">
        <v>168</v>
      </c>
      <c r="C403" t="s">
        <v>168</v>
      </c>
      <c r="D403">
        <v>0</v>
      </c>
      <c r="E403">
        <v>0</v>
      </c>
      <c r="F403">
        <v>129</v>
      </c>
      <c r="G403">
        <v>4661304</v>
      </c>
      <c r="H403">
        <v>68</v>
      </c>
      <c r="I403">
        <v>2165000</v>
      </c>
      <c r="J403">
        <v>0</v>
      </c>
      <c r="K403">
        <v>0</v>
      </c>
      <c r="L403">
        <v>71</v>
      </c>
      <c r="M403">
        <v>3252800</v>
      </c>
      <c r="N403">
        <v>30000</v>
      </c>
      <c r="O403">
        <v>10109104</v>
      </c>
      <c r="P403" t="s">
        <v>5</v>
      </c>
      <c r="Q403" t="s">
        <v>10</v>
      </c>
      <c r="R403" t="s">
        <v>169</v>
      </c>
      <c r="S403" t="s">
        <v>170</v>
      </c>
      <c r="T403">
        <v>6522002.5806451607</v>
      </c>
      <c r="U403">
        <v>5003670</v>
      </c>
      <c r="V403">
        <v>-1518332.5806451607</v>
      </c>
      <c r="W403">
        <v>-0.23280159151592461</v>
      </c>
      <c r="X403" t="s">
        <v>182</v>
      </c>
    </row>
    <row r="404" spans="1:24" x14ac:dyDescent="0.35">
      <c r="A404">
        <v>3301000823</v>
      </c>
      <c r="B404" t="s">
        <v>168</v>
      </c>
      <c r="C404" t="s">
        <v>168</v>
      </c>
      <c r="D404">
        <v>0</v>
      </c>
      <c r="E404">
        <v>0</v>
      </c>
      <c r="F404">
        <v>90</v>
      </c>
      <c r="G404">
        <v>4632845</v>
      </c>
      <c r="H404">
        <v>104</v>
      </c>
      <c r="I404">
        <v>4019000</v>
      </c>
      <c r="J404">
        <v>0</v>
      </c>
      <c r="K404">
        <v>0</v>
      </c>
      <c r="L404">
        <v>0</v>
      </c>
      <c r="M404">
        <v>0</v>
      </c>
      <c r="N404">
        <v>2150000</v>
      </c>
      <c r="O404">
        <v>10801845</v>
      </c>
      <c r="P404" t="s">
        <v>5</v>
      </c>
      <c r="Q404" t="s">
        <v>16</v>
      </c>
      <c r="R404" t="s">
        <v>207</v>
      </c>
      <c r="S404" t="s">
        <v>170</v>
      </c>
      <c r="T404">
        <v>6968932.2580645159</v>
      </c>
      <c r="U404">
        <v>5365453</v>
      </c>
      <c r="V404">
        <v>-1603479.2580645159</v>
      </c>
      <c r="W404">
        <v>-0.23008966060890523</v>
      </c>
      <c r="X404" t="s">
        <v>246</v>
      </c>
    </row>
    <row r="405" spans="1:24" x14ac:dyDescent="0.35">
      <c r="A405">
        <v>3300012418</v>
      </c>
      <c r="B405" t="s">
        <v>168</v>
      </c>
      <c r="C405" t="s">
        <v>168</v>
      </c>
      <c r="D405">
        <v>0</v>
      </c>
      <c r="E405">
        <v>0</v>
      </c>
      <c r="F405">
        <v>61</v>
      </c>
      <c r="G405">
        <v>9412050</v>
      </c>
      <c r="H405">
        <v>19</v>
      </c>
      <c r="I405">
        <v>525000</v>
      </c>
      <c r="J405">
        <v>0</v>
      </c>
      <c r="K405">
        <v>0</v>
      </c>
      <c r="L405">
        <v>16</v>
      </c>
      <c r="M405">
        <v>1108987</v>
      </c>
      <c r="N405">
        <v>312000</v>
      </c>
      <c r="O405">
        <v>11358037</v>
      </c>
      <c r="P405" t="s">
        <v>5</v>
      </c>
      <c r="Q405" t="s">
        <v>17</v>
      </c>
      <c r="R405" t="s">
        <v>169</v>
      </c>
      <c r="S405" t="s">
        <v>170</v>
      </c>
      <c r="T405">
        <v>7327765.8064516131</v>
      </c>
      <c r="U405">
        <v>2841625</v>
      </c>
      <c r="V405">
        <v>-4486140.8064516131</v>
      </c>
      <c r="W405">
        <v>-0.61221126942974391</v>
      </c>
      <c r="X405" t="s">
        <v>244</v>
      </c>
    </row>
    <row r="406" spans="1:24" x14ac:dyDescent="0.35">
      <c r="A406">
        <v>3301048184</v>
      </c>
      <c r="B406" t="s">
        <v>168</v>
      </c>
      <c r="C406" t="s">
        <v>168</v>
      </c>
      <c r="D406">
        <v>0</v>
      </c>
      <c r="E406">
        <v>0</v>
      </c>
      <c r="F406">
        <v>195</v>
      </c>
      <c r="G406">
        <v>13562288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1188000</v>
      </c>
      <c r="O406">
        <v>14750288</v>
      </c>
      <c r="P406" t="s">
        <v>5</v>
      </c>
      <c r="Q406" t="s">
        <v>8</v>
      </c>
      <c r="R406" t="s">
        <v>169</v>
      </c>
      <c r="S406" t="s">
        <v>170</v>
      </c>
      <c r="T406">
        <v>9516314.8387096785</v>
      </c>
      <c r="U406">
        <v>10292032</v>
      </c>
      <c r="V406">
        <v>775717.1612903215</v>
      </c>
      <c r="W406">
        <v>8.1514449073807782E-2</v>
      </c>
      <c r="X406" t="s">
        <v>227</v>
      </c>
    </row>
    <row r="407" spans="1:24" x14ac:dyDescent="0.35">
      <c r="A407">
        <v>3301068307</v>
      </c>
      <c r="B407" t="s">
        <v>168</v>
      </c>
      <c r="C407" t="s">
        <v>168</v>
      </c>
      <c r="D407">
        <v>0</v>
      </c>
      <c r="E407">
        <v>0</v>
      </c>
      <c r="F407">
        <v>5</v>
      </c>
      <c r="G407">
        <v>169994</v>
      </c>
      <c r="H407">
        <v>14</v>
      </c>
      <c r="I407">
        <v>625000</v>
      </c>
      <c r="J407">
        <v>0</v>
      </c>
      <c r="K407">
        <v>0</v>
      </c>
      <c r="L407">
        <v>7</v>
      </c>
      <c r="M407">
        <v>396800</v>
      </c>
      <c r="N407">
        <v>75000</v>
      </c>
      <c r="O407">
        <v>1266794</v>
      </c>
      <c r="P407" t="s">
        <v>5</v>
      </c>
      <c r="Q407" t="s">
        <v>14</v>
      </c>
      <c r="R407" t="s">
        <v>169</v>
      </c>
      <c r="S407" t="s">
        <v>170</v>
      </c>
      <c r="T407">
        <v>817286.45161290315</v>
      </c>
      <c r="U407">
        <v>782292</v>
      </c>
      <c r="V407">
        <v>-34994.451612903154</v>
      </c>
      <c r="W407">
        <v>-4.2817853573666964E-2</v>
      </c>
      <c r="X407" t="s">
        <v>247</v>
      </c>
    </row>
    <row r="408" spans="1:24" x14ac:dyDescent="0.35">
      <c r="A408">
        <v>3301001856</v>
      </c>
      <c r="B408" t="s">
        <v>168</v>
      </c>
      <c r="C408" t="s">
        <v>168</v>
      </c>
      <c r="D408">
        <v>0</v>
      </c>
      <c r="E408">
        <v>0</v>
      </c>
      <c r="F408">
        <v>14</v>
      </c>
      <c r="G408">
        <v>856285</v>
      </c>
      <c r="H408">
        <v>8</v>
      </c>
      <c r="I408">
        <v>325000</v>
      </c>
      <c r="J408">
        <v>0</v>
      </c>
      <c r="K408">
        <v>0</v>
      </c>
      <c r="L408">
        <v>1</v>
      </c>
      <c r="M408">
        <v>22400</v>
      </c>
      <c r="N408">
        <v>85000</v>
      </c>
      <c r="O408">
        <v>1288685</v>
      </c>
      <c r="P408" t="s">
        <v>5</v>
      </c>
      <c r="Q408" t="s">
        <v>10</v>
      </c>
      <c r="R408" t="s">
        <v>169</v>
      </c>
      <c r="S408" t="s">
        <v>170</v>
      </c>
      <c r="T408">
        <v>831409.67741935491</v>
      </c>
      <c r="U408">
        <v>1442346</v>
      </c>
      <c r="V408">
        <v>610936.32258064509</v>
      </c>
      <c r="W408">
        <v>0.73481983572401299</v>
      </c>
      <c r="X408" t="s">
        <v>356</v>
      </c>
    </row>
    <row r="409" spans="1:24" x14ac:dyDescent="0.35">
      <c r="A409">
        <v>3301045326</v>
      </c>
      <c r="B409" t="s">
        <v>168</v>
      </c>
      <c r="C409" t="s">
        <v>168</v>
      </c>
      <c r="D409">
        <v>0</v>
      </c>
      <c r="E409">
        <v>0</v>
      </c>
      <c r="F409">
        <v>28</v>
      </c>
      <c r="G409">
        <v>1125863</v>
      </c>
      <c r="H409">
        <v>9</v>
      </c>
      <c r="I409">
        <v>305000</v>
      </c>
      <c r="J409">
        <v>0</v>
      </c>
      <c r="K409">
        <v>0</v>
      </c>
      <c r="L409">
        <v>24</v>
      </c>
      <c r="M409">
        <v>1157600</v>
      </c>
      <c r="N409">
        <v>150000</v>
      </c>
      <c r="O409">
        <v>2738463</v>
      </c>
      <c r="P409" t="s">
        <v>5</v>
      </c>
      <c r="Q409" t="s">
        <v>15</v>
      </c>
      <c r="R409" t="s">
        <v>169</v>
      </c>
      <c r="S409" t="s">
        <v>170</v>
      </c>
      <c r="T409">
        <v>1766750.3225806451</v>
      </c>
      <c r="U409">
        <v>1829784</v>
      </c>
      <c r="V409">
        <v>63033.677419354906</v>
      </c>
      <c r="W409">
        <v>3.5677750621425197E-2</v>
      </c>
      <c r="X409" t="s">
        <v>173</v>
      </c>
    </row>
    <row r="410" spans="1:24" x14ac:dyDescent="0.35">
      <c r="A410">
        <v>3300014642</v>
      </c>
      <c r="B410" t="s">
        <v>168</v>
      </c>
      <c r="C410" t="s">
        <v>168</v>
      </c>
      <c r="D410">
        <v>0</v>
      </c>
      <c r="E410">
        <v>0</v>
      </c>
      <c r="F410">
        <v>71</v>
      </c>
      <c r="G410">
        <v>2737611</v>
      </c>
      <c r="H410">
        <v>29</v>
      </c>
      <c r="I410">
        <v>1035000</v>
      </c>
      <c r="J410">
        <v>0</v>
      </c>
      <c r="K410">
        <v>0</v>
      </c>
      <c r="L410">
        <v>0</v>
      </c>
      <c r="M410">
        <v>0</v>
      </c>
      <c r="N410">
        <v>342000</v>
      </c>
      <c r="O410">
        <v>4114611</v>
      </c>
      <c r="P410" t="s">
        <v>5</v>
      </c>
      <c r="Q410" t="s">
        <v>8</v>
      </c>
      <c r="R410" t="s">
        <v>169</v>
      </c>
      <c r="S410" t="s">
        <v>170</v>
      </c>
      <c r="T410">
        <v>2654587.7419354836</v>
      </c>
      <c r="U410">
        <v>1912473</v>
      </c>
      <c r="V410">
        <v>-742114.74193548365</v>
      </c>
      <c r="W410">
        <v>-0.27955931921632438</v>
      </c>
      <c r="X410" t="s">
        <v>187</v>
      </c>
    </row>
    <row r="411" spans="1:24" x14ac:dyDescent="0.35">
      <c r="A411">
        <v>3300010422</v>
      </c>
      <c r="B411" t="s">
        <v>168</v>
      </c>
      <c r="C411" t="s">
        <v>168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330000</v>
      </c>
      <c r="O411">
        <v>330000</v>
      </c>
      <c r="P411" t="s">
        <v>5</v>
      </c>
      <c r="Q411" t="s">
        <v>12</v>
      </c>
      <c r="R411" t="s">
        <v>169</v>
      </c>
      <c r="S411" t="s">
        <v>170</v>
      </c>
      <c r="T411">
        <v>212903.22580645164</v>
      </c>
      <c r="U411">
        <v>247000</v>
      </c>
      <c r="V411">
        <v>34096.774193548365</v>
      </c>
      <c r="W411">
        <v>0.16015151515151493</v>
      </c>
      <c r="X411" t="s">
        <v>205</v>
      </c>
    </row>
    <row r="412" spans="1:24" x14ac:dyDescent="0.35">
      <c r="A412">
        <v>3300015178</v>
      </c>
      <c r="B412" t="s">
        <v>168</v>
      </c>
      <c r="C412" t="s">
        <v>168</v>
      </c>
      <c r="D412">
        <v>0</v>
      </c>
      <c r="E412">
        <v>0</v>
      </c>
      <c r="F412">
        <v>23</v>
      </c>
      <c r="G412">
        <v>1045177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52400</v>
      </c>
      <c r="N412">
        <v>1327800</v>
      </c>
      <c r="O412">
        <v>2425377</v>
      </c>
      <c r="P412" t="s">
        <v>5</v>
      </c>
      <c r="Q412" t="s">
        <v>7</v>
      </c>
      <c r="R412" t="s">
        <v>169</v>
      </c>
      <c r="S412" t="s">
        <v>170</v>
      </c>
      <c r="T412">
        <v>1564759.3548387098</v>
      </c>
      <c r="U412">
        <v>4439389</v>
      </c>
      <c r="V412">
        <v>2874629.6451612902</v>
      </c>
      <c r="W412">
        <v>1.8371065405501903</v>
      </c>
      <c r="X412" t="s">
        <v>236</v>
      </c>
    </row>
    <row r="413" spans="1:24" x14ac:dyDescent="0.35">
      <c r="A413">
        <v>3300013667</v>
      </c>
      <c r="B413" t="s">
        <v>168</v>
      </c>
      <c r="C413" t="s">
        <v>168</v>
      </c>
      <c r="D413">
        <v>0</v>
      </c>
      <c r="E413">
        <v>0</v>
      </c>
      <c r="F413">
        <v>3</v>
      </c>
      <c r="G413">
        <v>315496</v>
      </c>
      <c r="H413">
        <v>2</v>
      </c>
      <c r="I413">
        <v>100000</v>
      </c>
      <c r="J413">
        <v>0</v>
      </c>
      <c r="K413">
        <v>0</v>
      </c>
      <c r="L413">
        <v>0</v>
      </c>
      <c r="M413">
        <v>0</v>
      </c>
      <c r="N413">
        <v>5033600</v>
      </c>
      <c r="O413">
        <v>5449096</v>
      </c>
      <c r="P413" t="s">
        <v>5</v>
      </c>
      <c r="Q413" t="s">
        <v>7</v>
      </c>
      <c r="R413" t="s">
        <v>169</v>
      </c>
      <c r="S413" t="s">
        <v>170</v>
      </c>
      <c r="T413">
        <v>3515545.8064516126</v>
      </c>
      <c r="U413">
        <v>5267796</v>
      </c>
      <c r="V413">
        <v>1752250.1935483874</v>
      </c>
      <c r="W413">
        <v>0.49842906052673697</v>
      </c>
      <c r="X413" t="s">
        <v>368</v>
      </c>
    </row>
    <row r="414" spans="1:24" x14ac:dyDescent="0.35">
      <c r="A414">
        <v>3300020553</v>
      </c>
      <c r="B414" t="s">
        <v>168</v>
      </c>
      <c r="C414" t="s">
        <v>168</v>
      </c>
      <c r="D414">
        <v>0</v>
      </c>
      <c r="E414">
        <v>0</v>
      </c>
      <c r="F414">
        <v>9</v>
      </c>
      <c r="G414">
        <v>381490</v>
      </c>
      <c r="H414">
        <v>21</v>
      </c>
      <c r="I414">
        <v>447000</v>
      </c>
      <c r="J414">
        <v>0</v>
      </c>
      <c r="K414">
        <v>0</v>
      </c>
      <c r="L414">
        <v>21</v>
      </c>
      <c r="M414">
        <v>1141200</v>
      </c>
      <c r="N414">
        <v>150000</v>
      </c>
      <c r="O414">
        <v>2119690</v>
      </c>
      <c r="P414" t="s">
        <v>5</v>
      </c>
      <c r="Q414" t="s">
        <v>15</v>
      </c>
      <c r="R414" t="s">
        <v>169</v>
      </c>
      <c r="S414" t="s">
        <v>170</v>
      </c>
      <c r="T414">
        <v>1367541.935483871</v>
      </c>
      <c r="U414">
        <v>1371637</v>
      </c>
      <c r="V414">
        <v>4095.0645161289722</v>
      </c>
      <c r="W414">
        <v>2.9944708896112449E-3</v>
      </c>
      <c r="X414" t="s">
        <v>329</v>
      </c>
    </row>
    <row r="415" spans="1:24" x14ac:dyDescent="0.35">
      <c r="A415">
        <v>3301017185</v>
      </c>
      <c r="B415" t="s">
        <v>168</v>
      </c>
      <c r="C415" t="s">
        <v>168</v>
      </c>
      <c r="D415">
        <v>0</v>
      </c>
      <c r="E415">
        <v>0</v>
      </c>
      <c r="F415">
        <v>151</v>
      </c>
      <c r="G415">
        <v>8855342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204800</v>
      </c>
      <c r="N415">
        <v>300000</v>
      </c>
      <c r="O415">
        <v>9360142</v>
      </c>
      <c r="P415" t="s">
        <v>5</v>
      </c>
      <c r="Q415" t="s">
        <v>15</v>
      </c>
      <c r="R415" t="s">
        <v>169</v>
      </c>
      <c r="S415" t="s">
        <v>170</v>
      </c>
      <c r="T415">
        <v>6038801.2903225804</v>
      </c>
      <c r="U415">
        <v>7088665</v>
      </c>
      <c r="V415">
        <v>1049863.7096774196</v>
      </c>
      <c r="W415">
        <v>0.17385299817032696</v>
      </c>
      <c r="X415" t="s">
        <v>369</v>
      </c>
    </row>
    <row r="416" spans="1:24" x14ac:dyDescent="0.35">
      <c r="A416">
        <v>3301058419</v>
      </c>
      <c r="B416" t="s">
        <v>168</v>
      </c>
      <c r="C416" t="s">
        <v>168</v>
      </c>
      <c r="D416">
        <v>0</v>
      </c>
      <c r="E416">
        <v>0</v>
      </c>
      <c r="F416">
        <v>9</v>
      </c>
      <c r="G416">
        <v>293889</v>
      </c>
      <c r="H416">
        <v>7</v>
      </c>
      <c r="I416">
        <v>250000</v>
      </c>
      <c r="J416">
        <v>0</v>
      </c>
      <c r="K416">
        <v>0</v>
      </c>
      <c r="L416">
        <v>1</v>
      </c>
      <c r="M416">
        <v>22400</v>
      </c>
      <c r="N416">
        <v>30000</v>
      </c>
      <c r="O416">
        <v>596289</v>
      </c>
      <c r="P416" t="s">
        <v>5</v>
      </c>
      <c r="Q416" t="s">
        <v>13</v>
      </c>
      <c r="R416" t="s">
        <v>169</v>
      </c>
      <c r="S416" t="s">
        <v>170</v>
      </c>
      <c r="T416">
        <v>384702.58064516127</v>
      </c>
      <c r="U416">
        <v>600894</v>
      </c>
      <c r="V416">
        <v>216191.41935483873</v>
      </c>
      <c r="W416">
        <v>0.56197028622027245</v>
      </c>
      <c r="X416" t="s">
        <v>252</v>
      </c>
    </row>
    <row r="417" spans="1:24" x14ac:dyDescent="0.35">
      <c r="A417">
        <v>3301059238</v>
      </c>
      <c r="B417" t="s">
        <v>168</v>
      </c>
      <c r="C417" t="s">
        <v>168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164000</v>
      </c>
      <c r="O417">
        <v>164000</v>
      </c>
      <c r="P417" t="s">
        <v>5</v>
      </c>
      <c r="Q417" t="s">
        <v>9</v>
      </c>
      <c r="R417" t="s">
        <v>169</v>
      </c>
      <c r="S417" t="s">
        <v>170</v>
      </c>
      <c r="T417">
        <v>105806.45161290321</v>
      </c>
      <c r="U417">
        <v>164000</v>
      </c>
      <c r="V417">
        <v>58193.548387096787</v>
      </c>
      <c r="W417">
        <v>0.55000000000000027</v>
      </c>
      <c r="X417" t="s">
        <v>344</v>
      </c>
    </row>
    <row r="418" spans="1:24" x14ac:dyDescent="0.35">
      <c r="A418">
        <v>3301070974</v>
      </c>
      <c r="B418" t="s">
        <v>168</v>
      </c>
      <c r="C418" t="s">
        <v>168</v>
      </c>
      <c r="D418">
        <v>0</v>
      </c>
      <c r="E418">
        <v>0</v>
      </c>
      <c r="F418">
        <v>202</v>
      </c>
      <c r="G418">
        <v>5437485</v>
      </c>
      <c r="H418">
        <v>70</v>
      </c>
      <c r="I418">
        <v>2815000</v>
      </c>
      <c r="J418">
        <v>0</v>
      </c>
      <c r="K418">
        <v>0</v>
      </c>
      <c r="L418">
        <v>0</v>
      </c>
      <c r="M418">
        <v>0</v>
      </c>
      <c r="N418">
        <v>75000</v>
      </c>
      <c r="O418">
        <v>8327485</v>
      </c>
      <c r="P418" t="s">
        <v>5</v>
      </c>
      <c r="Q418" t="s">
        <v>14</v>
      </c>
      <c r="R418" t="s">
        <v>169</v>
      </c>
      <c r="S418" t="s">
        <v>170</v>
      </c>
      <c r="T418">
        <v>5372570.9677419355</v>
      </c>
      <c r="U418">
        <v>5295647</v>
      </c>
      <c r="V418">
        <v>-76923.967741935514</v>
      </c>
      <c r="W418">
        <v>-1.4317906306645978E-2</v>
      </c>
      <c r="X418" t="s">
        <v>208</v>
      </c>
    </row>
    <row r="419" spans="1:24" x14ac:dyDescent="0.35">
      <c r="A419">
        <v>3300013139</v>
      </c>
      <c r="B419" t="s">
        <v>168</v>
      </c>
      <c r="C419" t="s">
        <v>168</v>
      </c>
      <c r="D419">
        <v>0</v>
      </c>
      <c r="E419">
        <v>0</v>
      </c>
      <c r="F419">
        <v>89</v>
      </c>
      <c r="G419">
        <v>2238128</v>
      </c>
      <c r="H419">
        <v>10</v>
      </c>
      <c r="I419">
        <v>200000</v>
      </c>
      <c r="J419">
        <v>0</v>
      </c>
      <c r="K419">
        <v>0</v>
      </c>
      <c r="L419">
        <v>45</v>
      </c>
      <c r="M419">
        <v>2279611</v>
      </c>
      <c r="N419">
        <v>1579000</v>
      </c>
      <c r="O419">
        <v>6296739</v>
      </c>
      <c r="P419" t="s">
        <v>5</v>
      </c>
      <c r="Q419" t="s">
        <v>16</v>
      </c>
      <c r="R419" t="s">
        <v>169</v>
      </c>
      <c r="S419" t="s">
        <v>170</v>
      </c>
      <c r="T419">
        <v>4062412.2580645164</v>
      </c>
      <c r="U419">
        <v>8628501</v>
      </c>
      <c r="V419">
        <v>4566088.7419354841</v>
      </c>
      <c r="W419">
        <v>1.1239845815429224</v>
      </c>
      <c r="X419" t="s">
        <v>370</v>
      </c>
    </row>
    <row r="420" spans="1:24" x14ac:dyDescent="0.35">
      <c r="A420">
        <v>3301053467</v>
      </c>
      <c r="B420" t="s">
        <v>168</v>
      </c>
      <c r="C420" t="s">
        <v>168</v>
      </c>
      <c r="D420">
        <v>0</v>
      </c>
      <c r="E420">
        <v>0</v>
      </c>
      <c r="F420">
        <v>0</v>
      </c>
      <c r="G420">
        <v>0</v>
      </c>
      <c r="H420">
        <v>3</v>
      </c>
      <c r="I420">
        <v>35000</v>
      </c>
      <c r="J420">
        <v>0</v>
      </c>
      <c r="K420">
        <v>0</v>
      </c>
      <c r="L420">
        <v>1</v>
      </c>
      <c r="M420">
        <v>22400</v>
      </c>
      <c r="N420">
        <v>73500</v>
      </c>
      <c r="O420">
        <v>130900</v>
      </c>
      <c r="P420" t="s">
        <v>5</v>
      </c>
      <c r="Q420" t="s">
        <v>11</v>
      </c>
      <c r="R420" t="s">
        <v>169</v>
      </c>
      <c r="S420" t="s">
        <v>170</v>
      </c>
      <c r="T420">
        <v>84451.612903225818</v>
      </c>
      <c r="U420">
        <v>45000</v>
      </c>
      <c r="V420">
        <v>-39451.612903225818</v>
      </c>
      <c r="W420">
        <v>-0.46715049656226137</v>
      </c>
      <c r="X420" t="s">
        <v>217</v>
      </c>
    </row>
    <row r="421" spans="1:24" x14ac:dyDescent="0.35">
      <c r="A421">
        <v>3300018088</v>
      </c>
      <c r="B421" t="s">
        <v>168</v>
      </c>
      <c r="C421" t="s">
        <v>168</v>
      </c>
      <c r="D421">
        <v>0</v>
      </c>
      <c r="E421">
        <v>0</v>
      </c>
      <c r="F421">
        <v>181</v>
      </c>
      <c r="G421">
        <v>7519267</v>
      </c>
      <c r="H421">
        <v>1</v>
      </c>
      <c r="I421">
        <v>20000</v>
      </c>
      <c r="J421">
        <v>0</v>
      </c>
      <c r="K421">
        <v>0</v>
      </c>
      <c r="L421">
        <v>0</v>
      </c>
      <c r="M421">
        <v>0</v>
      </c>
      <c r="N421">
        <v>1149300</v>
      </c>
      <c r="O421">
        <v>8688567</v>
      </c>
      <c r="P421" t="s">
        <v>5</v>
      </c>
      <c r="Q421" t="s">
        <v>6</v>
      </c>
      <c r="R421" t="s">
        <v>169</v>
      </c>
      <c r="S421" t="s">
        <v>170</v>
      </c>
      <c r="T421">
        <v>5605527.0967741944</v>
      </c>
      <c r="U421">
        <v>5814438</v>
      </c>
      <c r="V421">
        <v>208910.90322580561</v>
      </c>
      <c r="W421">
        <v>3.7268734878835419E-2</v>
      </c>
      <c r="X421" t="s">
        <v>371</v>
      </c>
    </row>
    <row r="422" spans="1:24" x14ac:dyDescent="0.35">
      <c r="A422">
        <v>3300009074</v>
      </c>
      <c r="B422" t="s">
        <v>168</v>
      </c>
      <c r="C422" t="s">
        <v>168</v>
      </c>
      <c r="D422">
        <v>0</v>
      </c>
      <c r="E422">
        <v>0</v>
      </c>
      <c r="F422">
        <v>29</v>
      </c>
      <c r="G422">
        <v>1401522</v>
      </c>
      <c r="H422">
        <v>110</v>
      </c>
      <c r="I422">
        <v>3135000</v>
      </c>
      <c r="J422">
        <v>0</v>
      </c>
      <c r="K422">
        <v>0</v>
      </c>
      <c r="L422">
        <v>0</v>
      </c>
      <c r="M422">
        <v>0</v>
      </c>
      <c r="N422">
        <v>6450000</v>
      </c>
      <c r="O422">
        <v>10986522</v>
      </c>
      <c r="P422" t="s">
        <v>5</v>
      </c>
      <c r="Q422" t="s">
        <v>16</v>
      </c>
      <c r="R422" t="s">
        <v>169</v>
      </c>
      <c r="S422" t="s">
        <v>170</v>
      </c>
      <c r="T422">
        <v>7088078.7096774196</v>
      </c>
      <c r="U422">
        <v>4016398</v>
      </c>
      <c r="V422">
        <v>-3071680.7096774196</v>
      </c>
      <c r="W422">
        <v>-0.43335871898313227</v>
      </c>
      <c r="X422" t="s">
        <v>265</v>
      </c>
    </row>
    <row r="423" spans="1:24" x14ac:dyDescent="0.35">
      <c r="A423">
        <v>3301000828</v>
      </c>
      <c r="B423" t="s">
        <v>168</v>
      </c>
      <c r="C423" t="s">
        <v>168</v>
      </c>
      <c r="D423">
        <v>0</v>
      </c>
      <c r="E423">
        <v>0</v>
      </c>
      <c r="F423">
        <v>4</v>
      </c>
      <c r="G423">
        <v>253849</v>
      </c>
      <c r="H423">
        <v>0</v>
      </c>
      <c r="I423">
        <v>0</v>
      </c>
      <c r="J423">
        <v>0</v>
      </c>
      <c r="K423">
        <v>0</v>
      </c>
      <c r="L423">
        <v>3</v>
      </c>
      <c r="M423">
        <v>97200</v>
      </c>
      <c r="N423">
        <v>1106500</v>
      </c>
      <c r="O423">
        <v>1457549</v>
      </c>
      <c r="P423" t="s">
        <v>5</v>
      </c>
      <c r="Q423" t="s">
        <v>12</v>
      </c>
      <c r="R423" t="s">
        <v>169</v>
      </c>
      <c r="S423" t="s">
        <v>170</v>
      </c>
      <c r="T423">
        <v>940354.19354838715</v>
      </c>
      <c r="U423">
        <v>8848699</v>
      </c>
      <c r="V423">
        <v>7908344.8064516131</v>
      </c>
      <c r="W423">
        <v>8.4099638845760918</v>
      </c>
      <c r="X423" t="s">
        <v>174</v>
      </c>
    </row>
    <row r="424" spans="1:24" x14ac:dyDescent="0.35">
      <c r="A424">
        <v>3301010487</v>
      </c>
      <c r="B424" t="s">
        <v>168</v>
      </c>
      <c r="C424" t="s">
        <v>168</v>
      </c>
      <c r="D424">
        <v>0</v>
      </c>
      <c r="E424">
        <v>0</v>
      </c>
      <c r="F424">
        <v>3</v>
      </c>
      <c r="G424">
        <v>151994</v>
      </c>
      <c r="H424">
        <v>2</v>
      </c>
      <c r="I424">
        <v>50000</v>
      </c>
      <c r="J424">
        <v>0</v>
      </c>
      <c r="K424">
        <v>0</v>
      </c>
      <c r="L424">
        <v>3</v>
      </c>
      <c r="M424">
        <v>207200</v>
      </c>
      <c r="N424">
        <v>0</v>
      </c>
      <c r="O424">
        <v>409194</v>
      </c>
      <c r="P424" t="s">
        <v>5</v>
      </c>
      <c r="Q424" t="s">
        <v>8</v>
      </c>
      <c r="R424" t="s">
        <v>207</v>
      </c>
      <c r="S424" t="s">
        <v>170</v>
      </c>
      <c r="T424">
        <v>263996.12903225806</v>
      </c>
      <c r="U424">
        <v>176894</v>
      </c>
      <c r="V424">
        <v>-87102.129032258061</v>
      </c>
      <c r="W424">
        <v>-0.32993714472841729</v>
      </c>
      <c r="X424" t="s">
        <v>372</v>
      </c>
    </row>
    <row r="425" spans="1:24" x14ac:dyDescent="0.35">
      <c r="A425">
        <v>3300015064</v>
      </c>
      <c r="B425" t="s">
        <v>168</v>
      </c>
      <c r="C425" t="s">
        <v>168</v>
      </c>
      <c r="D425">
        <v>0</v>
      </c>
      <c r="E425">
        <v>0</v>
      </c>
      <c r="F425">
        <v>82</v>
      </c>
      <c r="G425">
        <v>3379649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980000</v>
      </c>
      <c r="O425">
        <v>4359649</v>
      </c>
      <c r="P425" t="s">
        <v>5</v>
      </c>
      <c r="Q425" t="s">
        <v>8</v>
      </c>
      <c r="R425" t="s">
        <v>169</v>
      </c>
      <c r="S425" t="s">
        <v>170</v>
      </c>
      <c r="T425">
        <v>2812676.7741935486</v>
      </c>
      <c r="U425">
        <v>3910865</v>
      </c>
      <c r="V425">
        <v>1098188.2258064514</v>
      </c>
      <c r="W425">
        <v>0.39044238423781352</v>
      </c>
      <c r="X425" t="s">
        <v>350</v>
      </c>
    </row>
    <row r="426" spans="1:24" x14ac:dyDescent="0.35">
      <c r="A426">
        <v>3301066295</v>
      </c>
      <c r="B426" t="s">
        <v>168</v>
      </c>
      <c r="C426" t="s">
        <v>168</v>
      </c>
      <c r="D426">
        <v>0</v>
      </c>
      <c r="E426">
        <v>0</v>
      </c>
      <c r="F426">
        <v>988</v>
      </c>
      <c r="G426">
        <v>28228687</v>
      </c>
      <c r="H426">
        <v>76</v>
      </c>
      <c r="I426">
        <v>3170000</v>
      </c>
      <c r="J426">
        <v>0</v>
      </c>
      <c r="K426">
        <v>0</v>
      </c>
      <c r="L426">
        <v>0</v>
      </c>
      <c r="M426">
        <v>0</v>
      </c>
      <c r="N426">
        <v>2139000</v>
      </c>
      <c r="O426">
        <v>33537687</v>
      </c>
      <c r="P426" t="s">
        <v>5</v>
      </c>
      <c r="Q426" t="s">
        <v>17</v>
      </c>
      <c r="R426" t="s">
        <v>169</v>
      </c>
      <c r="S426" t="s">
        <v>170</v>
      </c>
      <c r="T426">
        <v>21637217.419354837</v>
      </c>
      <c r="U426">
        <v>21887653</v>
      </c>
      <c r="V426">
        <v>250435.58064516261</v>
      </c>
      <c r="W426">
        <v>1.157429699907464E-2</v>
      </c>
      <c r="X426" t="s">
        <v>202</v>
      </c>
    </row>
    <row r="427" spans="1:24" x14ac:dyDescent="0.35">
      <c r="A427">
        <v>3300017970</v>
      </c>
      <c r="B427" t="s">
        <v>168</v>
      </c>
      <c r="C427" t="s">
        <v>168</v>
      </c>
      <c r="D427">
        <v>0</v>
      </c>
      <c r="E427">
        <v>0</v>
      </c>
      <c r="F427">
        <v>16</v>
      </c>
      <c r="G427">
        <v>434476</v>
      </c>
      <c r="H427">
        <v>31</v>
      </c>
      <c r="I427">
        <v>1020000</v>
      </c>
      <c r="J427">
        <v>0</v>
      </c>
      <c r="K427">
        <v>0</v>
      </c>
      <c r="L427">
        <v>50</v>
      </c>
      <c r="M427">
        <v>2740000</v>
      </c>
      <c r="N427">
        <v>4162500</v>
      </c>
      <c r="O427">
        <v>8356976</v>
      </c>
      <c r="P427" t="s">
        <v>5</v>
      </c>
      <c r="Q427" t="s">
        <v>6</v>
      </c>
      <c r="R427" t="s">
        <v>181</v>
      </c>
      <c r="S427" t="s">
        <v>170</v>
      </c>
      <c r="T427">
        <v>5391597.4193548393</v>
      </c>
      <c r="U427">
        <v>3790185</v>
      </c>
      <c r="V427">
        <v>-1601412.4193548393</v>
      </c>
      <c r="W427">
        <v>-0.29702002853663823</v>
      </c>
      <c r="X427" t="s">
        <v>255</v>
      </c>
    </row>
    <row r="428" spans="1:24" x14ac:dyDescent="0.35">
      <c r="A428">
        <v>3300017348</v>
      </c>
      <c r="B428" t="s">
        <v>168</v>
      </c>
      <c r="C428" t="s">
        <v>168</v>
      </c>
      <c r="D428">
        <v>0</v>
      </c>
      <c r="E428">
        <v>0</v>
      </c>
      <c r="F428">
        <v>5</v>
      </c>
      <c r="G428">
        <v>217291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1087500</v>
      </c>
      <c r="O428">
        <v>1304791</v>
      </c>
      <c r="P428" t="s">
        <v>5</v>
      </c>
      <c r="Q428" t="s">
        <v>6</v>
      </c>
      <c r="R428" t="s">
        <v>169</v>
      </c>
      <c r="S428" t="s">
        <v>170</v>
      </c>
      <c r="T428">
        <v>841800.6451612903</v>
      </c>
      <c r="U428">
        <v>2767500</v>
      </c>
      <c r="V428">
        <v>1925699.3548387098</v>
      </c>
      <c r="W428">
        <v>2.2875954846408351</v>
      </c>
      <c r="X428" t="s">
        <v>373</v>
      </c>
    </row>
    <row r="429" spans="1:24" x14ac:dyDescent="0.35">
      <c r="A429">
        <v>3301028559</v>
      </c>
      <c r="B429" t="s">
        <v>168</v>
      </c>
      <c r="C429" t="s">
        <v>168</v>
      </c>
      <c r="D429">
        <v>0</v>
      </c>
      <c r="E429">
        <v>0</v>
      </c>
      <c r="F429">
        <v>96</v>
      </c>
      <c r="G429">
        <v>3916476</v>
      </c>
      <c r="H429">
        <v>7</v>
      </c>
      <c r="I429">
        <v>160000</v>
      </c>
      <c r="J429">
        <v>0</v>
      </c>
      <c r="K429">
        <v>0</v>
      </c>
      <c r="L429">
        <v>0</v>
      </c>
      <c r="M429">
        <v>0</v>
      </c>
      <c r="N429">
        <v>2032500</v>
      </c>
      <c r="O429">
        <v>6108976</v>
      </c>
      <c r="P429" t="s">
        <v>5</v>
      </c>
      <c r="Q429" t="s">
        <v>12</v>
      </c>
      <c r="R429" t="s">
        <v>169</v>
      </c>
      <c r="S429" t="s">
        <v>170</v>
      </c>
      <c r="T429">
        <v>3941274.8387096776</v>
      </c>
      <c r="U429">
        <v>2846670</v>
      </c>
      <c r="V429">
        <v>-1094604.8387096776</v>
      </c>
      <c r="W429">
        <v>-0.27772862424078937</v>
      </c>
      <c r="X429" t="s">
        <v>304</v>
      </c>
    </row>
    <row r="430" spans="1:24" x14ac:dyDescent="0.35">
      <c r="A430">
        <v>3300017821</v>
      </c>
      <c r="B430" t="s">
        <v>168</v>
      </c>
      <c r="C430" t="s">
        <v>168</v>
      </c>
      <c r="D430">
        <v>0</v>
      </c>
      <c r="E430">
        <v>0</v>
      </c>
      <c r="F430">
        <v>1</v>
      </c>
      <c r="G430">
        <v>47299</v>
      </c>
      <c r="H430">
        <v>2</v>
      </c>
      <c r="I430">
        <v>60000</v>
      </c>
      <c r="J430">
        <v>0</v>
      </c>
      <c r="K430">
        <v>0</v>
      </c>
      <c r="L430">
        <v>0</v>
      </c>
      <c r="M430">
        <v>0</v>
      </c>
      <c r="N430">
        <v>3320000</v>
      </c>
      <c r="O430">
        <v>3427299</v>
      </c>
      <c r="P430" t="s">
        <v>5</v>
      </c>
      <c r="Q430" t="s">
        <v>7</v>
      </c>
      <c r="R430" t="s">
        <v>169</v>
      </c>
      <c r="S430" t="s">
        <v>170</v>
      </c>
      <c r="T430">
        <v>2211160.6451612902</v>
      </c>
      <c r="U430">
        <v>5230000</v>
      </c>
      <c r="V430">
        <v>3018839.3548387098</v>
      </c>
      <c r="W430">
        <v>1.3652736455150252</v>
      </c>
      <c r="X430" t="s">
        <v>368</v>
      </c>
    </row>
    <row r="431" spans="1:24" x14ac:dyDescent="0.35">
      <c r="A431">
        <v>3301067023</v>
      </c>
      <c r="B431" t="s">
        <v>168</v>
      </c>
      <c r="C431" t="s">
        <v>168</v>
      </c>
      <c r="D431">
        <v>0</v>
      </c>
      <c r="E431">
        <v>0</v>
      </c>
      <c r="F431">
        <v>102</v>
      </c>
      <c r="G431">
        <v>4157592</v>
      </c>
      <c r="H431">
        <v>65</v>
      </c>
      <c r="I431">
        <v>2929000</v>
      </c>
      <c r="J431">
        <v>0</v>
      </c>
      <c r="K431">
        <v>0</v>
      </c>
      <c r="L431">
        <v>23</v>
      </c>
      <c r="M431">
        <v>1515200</v>
      </c>
      <c r="N431">
        <v>4021500</v>
      </c>
      <c r="O431">
        <v>12623292</v>
      </c>
      <c r="P431" t="s">
        <v>5</v>
      </c>
      <c r="Q431" t="s">
        <v>17</v>
      </c>
      <c r="R431" t="s">
        <v>169</v>
      </c>
      <c r="S431" t="s">
        <v>170</v>
      </c>
      <c r="T431">
        <v>8144059.3548387093</v>
      </c>
      <c r="U431">
        <v>5596693</v>
      </c>
      <c r="V431">
        <v>-2547366.3548387093</v>
      </c>
      <c r="W431">
        <v>-0.31278828454574292</v>
      </c>
      <c r="X431" t="s">
        <v>184</v>
      </c>
    </row>
    <row r="432" spans="1:24" x14ac:dyDescent="0.35">
      <c r="A432">
        <v>3301067532</v>
      </c>
      <c r="B432" t="s">
        <v>168</v>
      </c>
      <c r="C432" t="s">
        <v>168</v>
      </c>
      <c r="D432">
        <v>0</v>
      </c>
      <c r="E432">
        <v>0</v>
      </c>
      <c r="F432">
        <v>21</v>
      </c>
      <c r="G432">
        <v>834677</v>
      </c>
      <c r="H432">
        <v>36</v>
      </c>
      <c r="I432">
        <v>1030000</v>
      </c>
      <c r="J432">
        <v>0</v>
      </c>
      <c r="K432">
        <v>0</v>
      </c>
      <c r="L432">
        <v>9</v>
      </c>
      <c r="M432">
        <v>561600</v>
      </c>
      <c r="N432">
        <v>165000</v>
      </c>
      <c r="O432">
        <v>2591277</v>
      </c>
      <c r="P432" t="s">
        <v>5</v>
      </c>
      <c r="Q432" t="s">
        <v>14</v>
      </c>
      <c r="R432" t="s">
        <v>169</v>
      </c>
      <c r="S432" t="s">
        <v>170</v>
      </c>
      <c r="T432">
        <v>1671791.6129032257</v>
      </c>
      <c r="U432">
        <v>1676678</v>
      </c>
      <c r="V432">
        <v>4886.3870967742987</v>
      </c>
      <c r="W432">
        <v>2.92284460518899E-3</v>
      </c>
      <c r="X432" t="s">
        <v>355</v>
      </c>
    </row>
    <row r="433" spans="1:24" x14ac:dyDescent="0.35">
      <c r="A433">
        <v>3301053290</v>
      </c>
      <c r="B433" t="s">
        <v>168</v>
      </c>
      <c r="C433" t="s">
        <v>168</v>
      </c>
      <c r="D433">
        <v>0</v>
      </c>
      <c r="E433">
        <v>0</v>
      </c>
      <c r="F433">
        <v>178</v>
      </c>
      <c r="G433">
        <v>7094427</v>
      </c>
      <c r="H433">
        <v>7</v>
      </c>
      <c r="I433">
        <v>280000</v>
      </c>
      <c r="J433">
        <v>0</v>
      </c>
      <c r="K433">
        <v>0</v>
      </c>
      <c r="L433">
        <v>1</v>
      </c>
      <c r="M433">
        <v>52400</v>
      </c>
      <c r="N433">
        <v>910700</v>
      </c>
      <c r="O433">
        <v>8337527</v>
      </c>
      <c r="P433" t="s">
        <v>5</v>
      </c>
      <c r="Q433" t="s">
        <v>7</v>
      </c>
      <c r="R433" t="s">
        <v>169</v>
      </c>
      <c r="S433" t="s">
        <v>170</v>
      </c>
      <c r="T433">
        <v>5379049.6774193551</v>
      </c>
      <c r="U433">
        <v>6179392</v>
      </c>
      <c r="V433">
        <v>800342.32258064486</v>
      </c>
      <c r="W433">
        <v>0.14878879552653923</v>
      </c>
      <c r="X433" t="s">
        <v>215</v>
      </c>
    </row>
    <row r="434" spans="1:24" x14ac:dyDescent="0.35">
      <c r="A434">
        <v>3301069676</v>
      </c>
      <c r="B434" t="s">
        <v>168</v>
      </c>
      <c r="C434" t="s">
        <v>168</v>
      </c>
      <c r="D434">
        <v>0</v>
      </c>
      <c r="E434">
        <v>0</v>
      </c>
      <c r="F434">
        <v>27</v>
      </c>
      <c r="G434">
        <v>1176377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52400</v>
      </c>
      <c r="N434">
        <v>480000</v>
      </c>
      <c r="O434">
        <v>1708777</v>
      </c>
      <c r="P434" t="s">
        <v>5</v>
      </c>
      <c r="Q434" t="s">
        <v>12</v>
      </c>
      <c r="R434" t="s">
        <v>169</v>
      </c>
      <c r="S434" t="s">
        <v>170</v>
      </c>
      <c r="T434">
        <v>1102436.7741935484</v>
      </c>
      <c r="U434">
        <v>1569831</v>
      </c>
      <c r="V434">
        <v>467394.22580645164</v>
      </c>
      <c r="W434">
        <v>0.42396465425272001</v>
      </c>
      <c r="X434" t="s">
        <v>222</v>
      </c>
    </row>
    <row r="435" spans="1:24" x14ac:dyDescent="0.35">
      <c r="A435">
        <v>3300024038</v>
      </c>
      <c r="B435" t="s">
        <v>168</v>
      </c>
      <c r="C435" t="s">
        <v>168</v>
      </c>
      <c r="D435">
        <v>0</v>
      </c>
      <c r="E435">
        <v>0</v>
      </c>
      <c r="F435">
        <v>198</v>
      </c>
      <c r="G435">
        <v>5824475</v>
      </c>
      <c r="H435">
        <v>263</v>
      </c>
      <c r="I435">
        <v>8843000</v>
      </c>
      <c r="J435">
        <v>0</v>
      </c>
      <c r="K435">
        <v>0</v>
      </c>
      <c r="L435">
        <v>0</v>
      </c>
      <c r="M435">
        <v>0</v>
      </c>
      <c r="N435">
        <v>57000</v>
      </c>
      <c r="O435">
        <v>14724475</v>
      </c>
      <c r="P435" t="s">
        <v>5</v>
      </c>
      <c r="Q435" t="s">
        <v>13</v>
      </c>
      <c r="R435" t="s">
        <v>169</v>
      </c>
      <c r="S435" t="s">
        <v>170</v>
      </c>
      <c r="T435">
        <v>9499661.2903225813</v>
      </c>
      <c r="U435">
        <v>9645157</v>
      </c>
      <c r="V435">
        <v>145495.70967741869</v>
      </c>
      <c r="W435">
        <v>1.5315883927949914E-2</v>
      </c>
      <c r="X435" t="s">
        <v>374</v>
      </c>
    </row>
    <row r="436" spans="1:24" x14ac:dyDescent="0.35">
      <c r="A436">
        <v>3301064042</v>
      </c>
      <c r="B436" t="s">
        <v>168</v>
      </c>
      <c r="C436" t="s">
        <v>168</v>
      </c>
      <c r="D436">
        <v>0</v>
      </c>
      <c r="E436">
        <v>0</v>
      </c>
      <c r="F436">
        <v>12</v>
      </c>
      <c r="G436">
        <v>496086</v>
      </c>
      <c r="H436">
        <v>10</v>
      </c>
      <c r="I436">
        <v>245000</v>
      </c>
      <c r="J436">
        <v>0</v>
      </c>
      <c r="K436">
        <v>0</v>
      </c>
      <c r="L436">
        <v>23</v>
      </c>
      <c r="M436">
        <v>875200</v>
      </c>
      <c r="N436">
        <v>207000</v>
      </c>
      <c r="O436">
        <v>1823286</v>
      </c>
      <c r="P436" t="s">
        <v>5</v>
      </c>
      <c r="Q436" t="s">
        <v>10</v>
      </c>
      <c r="R436" t="s">
        <v>169</v>
      </c>
      <c r="S436" t="s">
        <v>170</v>
      </c>
      <c r="T436">
        <v>1176313.5483870967</v>
      </c>
      <c r="U436">
        <v>525996</v>
      </c>
      <c r="V436">
        <v>-650317.54838709673</v>
      </c>
      <c r="W436">
        <v>-0.55284371184772985</v>
      </c>
      <c r="X436" t="s">
        <v>319</v>
      </c>
    </row>
    <row r="437" spans="1:24" x14ac:dyDescent="0.35">
      <c r="A437">
        <v>3300003900</v>
      </c>
      <c r="B437" t="s">
        <v>168</v>
      </c>
      <c r="C437" t="s">
        <v>168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220000</v>
      </c>
      <c r="O437">
        <v>220000</v>
      </c>
      <c r="P437" t="s">
        <v>5</v>
      </c>
      <c r="Q437" t="s">
        <v>15</v>
      </c>
      <c r="R437" t="s">
        <v>169</v>
      </c>
      <c r="S437" t="s">
        <v>170</v>
      </c>
      <c r="T437">
        <v>141935.48387096776</v>
      </c>
      <c r="U437">
        <v>160000</v>
      </c>
      <c r="V437">
        <v>18064.516129032243</v>
      </c>
      <c r="W437">
        <v>0.1272727272727272</v>
      </c>
      <c r="X437" t="s">
        <v>296</v>
      </c>
    </row>
    <row r="438" spans="1:24" x14ac:dyDescent="0.35">
      <c r="A438">
        <v>3300017620</v>
      </c>
      <c r="B438" t="s">
        <v>168</v>
      </c>
      <c r="C438" t="s">
        <v>168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312000</v>
      </c>
      <c r="O438">
        <v>312000</v>
      </c>
      <c r="P438" t="s">
        <v>5</v>
      </c>
      <c r="Q438" t="s">
        <v>6</v>
      </c>
      <c r="R438" t="s">
        <v>169</v>
      </c>
      <c r="S438" t="s">
        <v>170</v>
      </c>
      <c r="T438">
        <v>201290.32258064515</v>
      </c>
      <c r="U438">
        <v>290000</v>
      </c>
      <c r="V438">
        <v>88709.677419354848</v>
      </c>
      <c r="W438">
        <v>0.44070512820512819</v>
      </c>
      <c r="X438" t="s">
        <v>343</v>
      </c>
    </row>
    <row r="439" spans="1:24" x14ac:dyDescent="0.35">
      <c r="A439">
        <v>3301072246</v>
      </c>
      <c r="B439" t="s">
        <v>168</v>
      </c>
      <c r="C439" t="s">
        <v>168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330000</v>
      </c>
      <c r="O439">
        <v>330000</v>
      </c>
      <c r="P439" t="s">
        <v>5</v>
      </c>
      <c r="Q439" t="s">
        <v>9</v>
      </c>
      <c r="R439" t="s">
        <v>169</v>
      </c>
      <c r="S439" t="s">
        <v>170</v>
      </c>
      <c r="T439">
        <v>212903.22580645164</v>
      </c>
      <c r="U439">
        <v>0</v>
      </c>
      <c r="V439">
        <v>-212903.22580645164</v>
      </c>
      <c r="W439">
        <v>0</v>
      </c>
      <c r="X439" t="s">
        <v>209</v>
      </c>
    </row>
    <row r="440" spans="1:24" x14ac:dyDescent="0.35">
      <c r="A440">
        <v>3300016090</v>
      </c>
      <c r="B440" t="s">
        <v>168</v>
      </c>
      <c r="C440" t="s">
        <v>168</v>
      </c>
      <c r="D440">
        <v>0</v>
      </c>
      <c r="E440">
        <v>0</v>
      </c>
      <c r="F440">
        <v>70</v>
      </c>
      <c r="G440">
        <v>2514435</v>
      </c>
      <c r="H440">
        <v>6</v>
      </c>
      <c r="I440">
        <v>240000</v>
      </c>
      <c r="J440">
        <v>0</v>
      </c>
      <c r="K440">
        <v>0</v>
      </c>
      <c r="L440">
        <v>10</v>
      </c>
      <c r="M440">
        <v>524000</v>
      </c>
      <c r="N440">
        <v>980000</v>
      </c>
      <c r="O440">
        <v>4258435</v>
      </c>
      <c r="P440" t="s">
        <v>5</v>
      </c>
      <c r="Q440" t="s">
        <v>8</v>
      </c>
      <c r="R440" t="s">
        <v>169</v>
      </c>
      <c r="S440" t="s">
        <v>170</v>
      </c>
      <c r="T440">
        <v>2747377.4193548388</v>
      </c>
      <c r="U440">
        <v>2685736</v>
      </c>
      <c r="V440">
        <v>-61641.419354838785</v>
      </c>
      <c r="W440">
        <v>-2.2436458464201059E-2</v>
      </c>
      <c r="X440" t="s">
        <v>175</v>
      </c>
    </row>
    <row r="441" spans="1:24" x14ac:dyDescent="0.35">
      <c r="A441">
        <v>3301066829</v>
      </c>
      <c r="B441" t="s">
        <v>168</v>
      </c>
      <c r="C441" t="s">
        <v>168</v>
      </c>
      <c r="D441">
        <v>0</v>
      </c>
      <c r="E441">
        <v>0</v>
      </c>
      <c r="F441">
        <v>103</v>
      </c>
      <c r="G441">
        <v>4629092</v>
      </c>
      <c r="H441">
        <v>51</v>
      </c>
      <c r="I441">
        <v>2260000</v>
      </c>
      <c r="J441">
        <v>0</v>
      </c>
      <c r="K441">
        <v>0</v>
      </c>
      <c r="L441">
        <v>34</v>
      </c>
      <c r="M441">
        <v>1801600</v>
      </c>
      <c r="N441">
        <v>30000</v>
      </c>
      <c r="O441">
        <v>8720692</v>
      </c>
      <c r="P441" t="s">
        <v>5</v>
      </c>
      <c r="Q441" t="s">
        <v>10</v>
      </c>
      <c r="R441" t="s">
        <v>181</v>
      </c>
      <c r="S441" t="s">
        <v>170</v>
      </c>
      <c r="T441">
        <v>5626252.9032258056</v>
      </c>
      <c r="U441">
        <v>6172707</v>
      </c>
      <c r="V441">
        <v>546454.09677419439</v>
      </c>
      <c r="W441">
        <v>9.7125761350131512E-2</v>
      </c>
      <c r="X441" t="s">
        <v>182</v>
      </c>
    </row>
    <row r="442" spans="1:24" x14ac:dyDescent="0.35">
      <c r="A442">
        <v>3301075030</v>
      </c>
      <c r="B442" t="s">
        <v>168</v>
      </c>
      <c r="C442" t="s">
        <v>168</v>
      </c>
      <c r="D442">
        <v>0</v>
      </c>
      <c r="E442">
        <v>0</v>
      </c>
      <c r="F442">
        <v>50</v>
      </c>
      <c r="G442">
        <v>1645645</v>
      </c>
      <c r="H442">
        <v>100</v>
      </c>
      <c r="I442">
        <v>3225000</v>
      </c>
      <c r="J442">
        <v>0</v>
      </c>
      <c r="K442">
        <v>0</v>
      </c>
      <c r="L442">
        <v>31</v>
      </c>
      <c r="M442">
        <v>1574400</v>
      </c>
      <c r="N442">
        <v>165000</v>
      </c>
      <c r="O442">
        <v>6610045</v>
      </c>
      <c r="P442" t="s">
        <v>5</v>
      </c>
      <c r="Q442" t="s">
        <v>14</v>
      </c>
      <c r="R442" t="s">
        <v>169</v>
      </c>
      <c r="S442" t="s">
        <v>170</v>
      </c>
      <c r="T442">
        <v>4264545.1612903224</v>
      </c>
      <c r="U442">
        <v>4519463</v>
      </c>
      <c r="V442">
        <v>254917.83870967757</v>
      </c>
      <c r="W442">
        <v>5.9776090783043134E-2</v>
      </c>
      <c r="X442" t="s">
        <v>339</v>
      </c>
    </row>
    <row r="443" spans="1:24" x14ac:dyDescent="0.35">
      <c r="A443">
        <v>3300011757</v>
      </c>
      <c r="B443" t="s">
        <v>168</v>
      </c>
      <c r="C443" t="s">
        <v>168</v>
      </c>
      <c r="D443">
        <v>0</v>
      </c>
      <c r="E443">
        <v>0</v>
      </c>
      <c r="F443">
        <v>2</v>
      </c>
      <c r="G443">
        <v>67025</v>
      </c>
      <c r="H443">
        <v>1</v>
      </c>
      <c r="I443">
        <v>5000</v>
      </c>
      <c r="J443">
        <v>0</v>
      </c>
      <c r="K443">
        <v>0</v>
      </c>
      <c r="L443">
        <v>0</v>
      </c>
      <c r="M443">
        <v>0</v>
      </c>
      <c r="N443">
        <v>4131500</v>
      </c>
      <c r="O443">
        <v>4203525</v>
      </c>
      <c r="P443" t="s">
        <v>5</v>
      </c>
      <c r="Q443" t="s">
        <v>16</v>
      </c>
      <c r="R443" t="s">
        <v>169</v>
      </c>
      <c r="S443" t="s">
        <v>170</v>
      </c>
      <c r="T443">
        <v>2711951.6129032262</v>
      </c>
      <c r="U443">
        <v>2995200</v>
      </c>
      <c r="V443">
        <v>283248.38709677383</v>
      </c>
      <c r="W443">
        <v>0.10444448409370688</v>
      </c>
      <c r="X443" t="s">
        <v>277</v>
      </c>
    </row>
    <row r="444" spans="1:24" x14ac:dyDescent="0.35">
      <c r="A444">
        <v>3300028117</v>
      </c>
      <c r="B444" t="s">
        <v>168</v>
      </c>
      <c r="C444" t="s">
        <v>168</v>
      </c>
      <c r="D444">
        <v>0</v>
      </c>
      <c r="E444">
        <v>0</v>
      </c>
      <c r="F444">
        <v>33</v>
      </c>
      <c r="G444">
        <v>1280966</v>
      </c>
      <c r="H444">
        <v>16</v>
      </c>
      <c r="I444">
        <v>590000</v>
      </c>
      <c r="J444">
        <v>0</v>
      </c>
      <c r="K444">
        <v>0</v>
      </c>
      <c r="L444">
        <v>5</v>
      </c>
      <c r="M444">
        <v>312000</v>
      </c>
      <c r="N444">
        <v>165000</v>
      </c>
      <c r="O444">
        <v>2347966</v>
      </c>
      <c r="P444" t="s">
        <v>5</v>
      </c>
      <c r="Q444" t="s">
        <v>14</v>
      </c>
      <c r="R444" t="s">
        <v>169</v>
      </c>
      <c r="S444" t="s">
        <v>170</v>
      </c>
      <c r="T444">
        <v>1514816.7741935486</v>
      </c>
      <c r="U444">
        <v>1837674</v>
      </c>
      <c r="V444">
        <v>322857.2258064514</v>
      </c>
      <c r="W444">
        <v>0.21313285626793554</v>
      </c>
      <c r="X444" t="s">
        <v>324</v>
      </c>
    </row>
    <row r="445" spans="1:24" x14ac:dyDescent="0.35">
      <c r="A445">
        <v>3301049683</v>
      </c>
      <c r="B445" t="s">
        <v>168</v>
      </c>
      <c r="C445" t="s">
        <v>168</v>
      </c>
      <c r="D445">
        <v>0</v>
      </c>
      <c r="E445">
        <v>0</v>
      </c>
      <c r="F445">
        <v>44</v>
      </c>
      <c r="G445">
        <v>1440651</v>
      </c>
      <c r="H445">
        <v>30</v>
      </c>
      <c r="I445">
        <v>725000</v>
      </c>
      <c r="J445">
        <v>0</v>
      </c>
      <c r="K445">
        <v>0</v>
      </c>
      <c r="L445">
        <v>4</v>
      </c>
      <c r="M445">
        <v>259600</v>
      </c>
      <c r="N445">
        <v>165000</v>
      </c>
      <c r="O445">
        <v>2590251</v>
      </c>
      <c r="P445" t="s">
        <v>5</v>
      </c>
      <c r="Q445" t="s">
        <v>14</v>
      </c>
      <c r="R445" t="s">
        <v>169</v>
      </c>
      <c r="S445" t="s">
        <v>170</v>
      </c>
      <c r="T445">
        <v>1671129.6774193549</v>
      </c>
      <c r="U445">
        <v>1973419</v>
      </c>
      <c r="V445">
        <v>302289.32258064509</v>
      </c>
      <c r="W445">
        <v>0.1808892072621533</v>
      </c>
      <c r="X445" t="s">
        <v>213</v>
      </c>
    </row>
    <row r="446" spans="1:24" x14ac:dyDescent="0.35">
      <c r="A446">
        <v>3301005245</v>
      </c>
      <c r="B446" t="s">
        <v>168</v>
      </c>
      <c r="C446" t="s">
        <v>168</v>
      </c>
      <c r="D446">
        <v>0</v>
      </c>
      <c r="E446">
        <v>0</v>
      </c>
      <c r="F446">
        <v>12</v>
      </c>
      <c r="G446">
        <v>441386</v>
      </c>
      <c r="H446">
        <v>16</v>
      </c>
      <c r="I446">
        <v>465000</v>
      </c>
      <c r="J446">
        <v>0</v>
      </c>
      <c r="K446">
        <v>0</v>
      </c>
      <c r="L446">
        <v>3</v>
      </c>
      <c r="M446">
        <v>257200</v>
      </c>
      <c r="N446">
        <v>144000</v>
      </c>
      <c r="O446">
        <v>1307586</v>
      </c>
      <c r="P446" t="s">
        <v>5</v>
      </c>
      <c r="Q446" t="s">
        <v>14</v>
      </c>
      <c r="R446" t="s">
        <v>169</v>
      </c>
      <c r="S446" t="s">
        <v>170</v>
      </c>
      <c r="T446">
        <v>843603.87096774194</v>
      </c>
      <c r="U446">
        <v>974744</v>
      </c>
      <c r="V446">
        <v>131140.12903225806</v>
      </c>
      <c r="W446">
        <v>0.15545226088379649</v>
      </c>
      <c r="X446" t="s">
        <v>237</v>
      </c>
    </row>
    <row r="447" spans="1:24" x14ac:dyDescent="0.35">
      <c r="A447">
        <v>3301052050</v>
      </c>
      <c r="B447" t="s">
        <v>168</v>
      </c>
      <c r="C447" t="s">
        <v>168</v>
      </c>
      <c r="D447">
        <v>0</v>
      </c>
      <c r="E447">
        <v>0</v>
      </c>
      <c r="F447">
        <v>55</v>
      </c>
      <c r="G447">
        <v>1417140</v>
      </c>
      <c r="H447">
        <v>139</v>
      </c>
      <c r="I447">
        <v>3290000</v>
      </c>
      <c r="J447">
        <v>0</v>
      </c>
      <c r="K447">
        <v>0</v>
      </c>
      <c r="L447">
        <v>36</v>
      </c>
      <c r="M447">
        <v>1281250</v>
      </c>
      <c r="N447">
        <v>150000</v>
      </c>
      <c r="O447">
        <v>6138390</v>
      </c>
      <c r="P447" t="s">
        <v>5</v>
      </c>
      <c r="Q447" t="s">
        <v>13</v>
      </c>
      <c r="R447" t="s">
        <v>169</v>
      </c>
      <c r="S447" t="s">
        <v>170</v>
      </c>
      <c r="T447">
        <v>3960251.6129032262</v>
      </c>
      <c r="U447">
        <v>2923213</v>
      </c>
      <c r="V447">
        <v>-1037038.6129032262</v>
      </c>
      <c r="W447">
        <v>-0.26186179926658304</v>
      </c>
      <c r="X447" t="s">
        <v>375</v>
      </c>
    </row>
    <row r="448" spans="1:24" x14ac:dyDescent="0.35">
      <c r="A448">
        <v>6001125947</v>
      </c>
      <c r="B448" t="s">
        <v>168</v>
      </c>
      <c r="C448" t="s">
        <v>168</v>
      </c>
      <c r="D448">
        <v>0</v>
      </c>
      <c r="E448">
        <v>0</v>
      </c>
      <c r="F448">
        <v>1</v>
      </c>
      <c r="G448">
        <v>21199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51000</v>
      </c>
      <c r="O448">
        <v>72199</v>
      </c>
      <c r="P448" t="s">
        <v>5</v>
      </c>
      <c r="Q448" t="s">
        <v>13</v>
      </c>
      <c r="R448" t="s">
        <v>169</v>
      </c>
      <c r="S448" t="s">
        <v>170</v>
      </c>
      <c r="T448">
        <v>46580</v>
      </c>
      <c r="U448">
        <v>218199</v>
      </c>
      <c r="V448">
        <v>171619</v>
      </c>
      <c r="W448">
        <v>3.6843924431086306</v>
      </c>
      <c r="X448" t="s">
        <v>325</v>
      </c>
    </row>
    <row r="449" spans="1:24" x14ac:dyDescent="0.35">
      <c r="A449">
        <v>6001138844</v>
      </c>
      <c r="B449" t="s">
        <v>168</v>
      </c>
      <c r="C449" t="s">
        <v>168</v>
      </c>
      <c r="D449">
        <v>0</v>
      </c>
      <c r="E449">
        <v>0</v>
      </c>
      <c r="F449">
        <v>100</v>
      </c>
      <c r="G449">
        <v>2954295</v>
      </c>
      <c r="H449">
        <v>377</v>
      </c>
      <c r="I449">
        <v>12998000</v>
      </c>
      <c r="J449">
        <v>0</v>
      </c>
      <c r="K449">
        <v>0</v>
      </c>
      <c r="L449">
        <v>171</v>
      </c>
      <c r="M449">
        <v>7420650</v>
      </c>
      <c r="N449">
        <v>165000</v>
      </c>
      <c r="O449">
        <v>23537945</v>
      </c>
      <c r="P449" t="s">
        <v>5</v>
      </c>
      <c r="Q449" t="s">
        <v>10</v>
      </c>
      <c r="R449" t="s">
        <v>169</v>
      </c>
      <c r="S449" t="s">
        <v>170</v>
      </c>
      <c r="T449">
        <v>15185770.967741935</v>
      </c>
      <c r="U449">
        <v>14968955</v>
      </c>
      <c r="V449">
        <v>-216815.96774193458</v>
      </c>
      <c r="W449">
        <v>-1.4277573934342924E-2</v>
      </c>
      <c r="X449" t="s">
        <v>272</v>
      </c>
    </row>
    <row r="450" spans="1:24" x14ac:dyDescent="0.35">
      <c r="A450">
        <v>6001127387</v>
      </c>
      <c r="B450" t="s">
        <v>168</v>
      </c>
      <c r="C450" t="s">
        <v>168</v>
      </c>
      <c r="D450">
        <v>0</v>
      </c>
      <c r="E450">
        <v>0</v>
      </c>
      <c r="F450">
        <v>107</v>
      </c>
      <c r="G450">
        <v>3312224</v>
      </c>
      <c r="H450">
        <v>30</v>
      </c>
      <c r="I450">
        <v>1287000</v>
      </c>
      <c r="J450">
        <v>0</v>
      </c>
      <c r="K450">
        <v>0</v>
      </c>
      <c r="L450">
        <v>14</v>
      </c>
      <c r="M450">
        <v>513600</v>
      </c>
      <c r="N450">
        <v>90000</v>
      </c>
      <c r="O450">
        <v>5202824</v>
      </c>
      <c r="P450" t="s">
        <v>5</v>
      </c>
      <c r="Q450" t="s">
        <v>15</v>
      </c>
      <c r="R450" t="s">
        <v>169</v>
      </c>
      <c r="S450" t="s">
        <v>170</v>
      </c>
      <c r="T450">
        <v>3356660.6451612902</v>
      </c>
      <c r="U450">
        <v>2725817</v>
      </c>
      <c r="V450">
        <v>-630843.64516129019</v>
      </c>
      <c r="W450">
        <v>-0.18793786797323908</v>
      </c>
      <c r="X450" t="s">
        <v>285</v>
      </c>
    </row>
    <row r="451" spans="1:24" x14ac:dyDescent="0.35">
      <c r="A451">
        <v>3300005957</v>
      </c>
      <c r="B451" t="s">
        <v>168</v>
      </c>
      <c r="C451" t="s">
        <v>168</v>
      </c>
      <c r="D451">
        <v>0</v>
      </c>
      <c r="E451">
        <v>0</v>
      </c>
      <c r="F451">
        <v>132</v>
      </c>
      <c r="G451">
        <v>4652064</v>
      </c>
      <c r="H451">
        <v>89</v>
      </c>
      <c r="I451">
        <v>3427000</v>
      </c>
      <c r="J451">
        <v>0</v>
      </c>
      <c r="K451">
        <v>0</v>
      </c>
      <c r="L451">
        <v>0</v>
      </c>
      <c r="M451">
        <v>0</v>
      </c>
      <c r="N451">
        <v>30000</v>
      </c>
      <c r="O451">
        <v>8109064</v>
      </c>
      <c r="P451" t="s">
        <v>5</v>
      </c>
      <c r="Q451" t="s">
        <v>14</v>
      </c>
      <c r="R451" t="s">
        <v>169</v>
      </c>
      <c r="S451" t="s">
        <v>170</v>
      </c>
      <c r="T451">
        <v>5231654.1935483869</v>
      </c>
      <c r="U451">
        <v>4514117</v>
      </c>
      <c r="V451">
        <v>-717537.19354838692</v>
      </c>
      <c r="W451">
        <v>-0.13715302407281527</v>
      </c>
      <c r="X451" t="s">
        <v>339</v>
      </c>
    </row>
    <row r="452" spans="1:24" x14ac:dyDescent="0.35">
      <c r="A452">
        <v>3301054562</v>
      </c>
      <c r="B452" t="s">
        <v>168</v>
      </c>
      <c r="C452" t="s">
        <v>168</v>
      </c>
      <c r="D452">
        <v>0</v>
      </c>
      <c r="E452">
        <v>0</v>
      </c>
      <c r="F452">
        <v>38</v>
      </c>
      <c r="G452">
        <v>1465759</v>
      </c>
      <c r="H452">
        <v>58</v>
      </c>
      <c r="I452">
        <v>2547000</v>
      </c>
      <c r="J452">
        <v>0</v>
      </c>
      <c r="K452">
        <v>0</v>
      </c>
      <c r="L452">
        <v>36</v>
      </c>
      <c r="M452">
        <v>1820000</v>
      </c>
      <c r="N452">
        <v>180000</v>
      </c>
      <c r="O452">
        <v>6012759</v>
      </c>
      <c r="P452" t="s">
        <v>5</v>
      </c>
      <c r="Q452" t="s">
        <v>15</v>
      </c>
      <c r="R452" t="s">
        <v>169</v>
      </c>
      <c r="S452" t="s">
        <v>170</v>
      </c>
      <c r="T452">
        <v>3879199.3548387098</v>
      </c>
      <c r="U452">
        <v>3139185</v>
      </c>
      <c r="V452">
        <v>-740014.35483870981</v>
      </c>
      <c r="W452">
        <v>-0.19076471383602767</v>
      </c>
      <c r="X452" t="s">
        <v>369</v>
      </c>
    </row>
    <row r="453" spans="1:24" x14ac:dyDescent="0.35">
      <c r="A453">
        <v>3300009127</v>
      </c>
      <c r="B453" t="s">
        <v>168</v>
      </c>
      <c r="C453" t="s">
        <v>168</v>
      </c>
      <c r="D453">
        <v>0</v>
      </c>
      <c r="E453">
        <v>0</v>
      </c>
      <c r="F453">
        <v>428</v>
      </c>
      <c r="G453">
        <v>20467850</v>
      </c>
      <c r="H453">
        <v>59</v>
      </c>
      <c r="I453">
        <v>1979000</v>
      </c>
      <c r="J453">
        <v>0</v>
      </c>
      <c r="K453">
        <v>0</v>
      </c>
      <c r="L453">
        <v>1</v>
      </c>
      <c r="M453">
        <v>52400</v>
      </c>
      <c r="N453">
        <v>580000</v>
      </c>
      <c r="O453">
        <v>23079250</v>
      </c>
      <c r="P453" t="s">
        <v>5</v>
      </c>
      <c r="Q453" t="s">
        <v>12</v>
      </c>
      <c r="R453" t="s">
        <v>169</v>
      </c>
      <c r="S453" t="s">
        <v>170</v>
      </c>
      <c r="T453">
        <v>14889838.709677419</v>
      </c>
      <c r="U453">
        <v>18466291</v>
      </c>
      <c r="V453">
        <v>3576452.2903225813</v>
      </c>
      <c r="W453">
        <v>0.2401941592556085</v>
      </c>
      <c r="X453" t="s">
        <v>174</v>
      </c>
    </row>
    <row r="454" spans="1:24" x14ac:dyDescent="0.35">
      <c r="A454">
        <v>3301050771</v>
      </c>
      <c r="B454" t="s">
        <v>168</v>
      </c>
      <c r="C454" t="s">
        <v>168</v>
      </c>
      <c r="D454">
        <v>0</v>
      </c>
      <c r="E454">
        <v>0</v>
      </c>
      <c r="F454">
        <v>3</v>
      </c>
      <c r="G454">
        <v>218097</v>
      </c>
      <c r="H454">
        <v>2</v>
      </c>
      <c r="I454">
        <v>15000</v>
      </c>
      <c r="J454">
        <v>0</v>
      </c>
      <c r="K454">
        <v>0</v>
      </c>
      <c r="L454">
        <v>1</v>
      </c>
      <c r="M454">
        <v>202400</v>
      </c>
      <c r="N454">
        <v>30000</v>
      </c>
      <c r="O454">
        <v>465497</v>
      </c>
      <c r="P454" t="s">
        <v>5</v>
      </c>
      <c r="Q454" t="s">
        <v>11</v>
      </c>
      <c r="R454" t="s">
        <v>169</v>
      </c>
      <c r="S454" t="s">
        <v>170</v>
      </c>
      <c r="T454">
        <v>300320.64516129036</v>
      </c>
      <c r="U454">
        <v>391796</v>
      </c>
      <c r="V454">
        <v>91475.354838709638</v>
      </c>
      <c r="W454">
        <v>0.30459229597612847</v>
      </c>
      <c r="X454" t="s">
        <v>376</v>
      </c>
    </row>
    <row r="455" spans="1:24" x14ac:dyDescent="0.35">
      <c r="A455">
        <v>3301013911</v>
      </c>
      <c r="B455" t="s">
        <v>168</v>
      </c>
      <c r="C455" t="s">
        <v>168</v>
      </c>
      <c r="D455">
        <v>0</v>
      </c>
      <c r="E455">
        <v>0</v>
      </c>
      <c r="F455">
        <v>90</v>
      </c>
      <c r="G455">
        <v>3445165</v>
      </c>
      <c r="H455">
        <v>19</v>
      </c>
      <c r="I455">
        <v>830000</v>
      </c>
      <c r="J455">
        <v>0</v>
      </c>
      <c r="K455">
        <v>0</v>
      </c>
      <c r="L455">
        <v>22</v>
      </c>
      <c r="M455">
        <v>1332800</v>
      </c>
      <c r="N455">
        <v>5456000</v>
      </c>
      <c r="O455">
        <v>11063965</v>
      </c>
      <c r="P455" t="s">
        <v>5</v>
      </c>
      <c r="Q455" t="s">
        <v>16</v>
      </c>
      <c r="R455" t="s">
        <v>169</v>
      </c>
      <c r="S455" t="s">
        <v>170</v>
      </c>
      <c r="T455">
        <v>7138041.935483871</v>
      </c>
      <c r="U455">
        <v>4889196</v>
      </c>
      <c r="V455">
        <v>-2248845.935483871</v>
      </c>
      <c r="W455">
        <v>-0.31505081586935602</v>
      </c>
      <c r="X455" t="s">
        <v>265</v>
      </c>
    </row>
    <row r="456" spans="1:24" x14ac:dyDescent="0.35">
      <c r="A456">
        <v>3301007628</v>
      </c>
      <c r="B456" t="s">
        <v>168</v>
      </c>
      <c r="C456" t="s">
        <v>168</v>
      </c>
      <c r="D456">
        <v>0</v>
      </c>
      <c r="E456">
        <v>0</v>
      </c>
      <c r="F456">
        <v>30</v>
      </c>
      <c r="G456">
        <v>1359166</v>
      </c>
      <c r="H456">
        <v>51</v>
      </c>
      <c r="I456">
        <v>2390000</v>
      </c>
      <c r="J456">
        <v>0</v>
      </c>
      <c r="K456">
        <v>0</v>
      </c>
      <c r="L456">
        <v>20</v>
      </c>
      <c r="M456">
        <v>1200000</v>
      </c>
      <c r="N456">
        <v>30000</v>
      </c>
      <c r="O456">
        <v>4979166</v>
      </c>
      <c r="P456" t="s">
        <v>5</v>
      </c>
      <c r="Q456" t="s">
        <v>15</v>
      </c>
      <c r="R456" t="s">
        <v>169</v>
      </c>
      <c r="S456" t="s">
        <v>170</v>
      </c>
      <c r="T456">
        <v>3212365.1612903224</v>
      </c>
      <c r="U456">
        <v>2533482</v>
      </c>
      <c r="V456">
        <v>-678883.16129032243</v>
      </c>
      <c r="W456">
        <v>-0.21133436804476891</v>
      </c>
      <c r="X456" t="s">
        <v>214</v>
      </c>
    </row>
    <row r="457" spans="1:24" x14ac:dyDescent="0.35">
      <c r="A457">
        <v>3300025074</v>
      </c>
      <c r="B457" t="s">
        <v>168</v>
      </c>
      <c r="C457" t="s">
        <v>168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3592500</v>
      </c>
      <c r="O457">
        <v>3592500</v>
      </c>
      <c r="P457" t="s">
        <v>5</v>
      </c>
      <c r="Q457" t="s">
        <v>7</v>
      </c>
      <c r="R457" t="s">
        <v>169</v>
      </c>
      <c r="S457" t="s">
        <v>170</v>
      </c>
      <c r="T457">
        <v>2317741.935483871</v>
      </c>
      <c r="U457">
        <v>1105500</v>
      </c>
      <c r="V457">
        <v>-1212241.935483871</v>
      </c>
      <c r="W457">
        <v>-0.52302713987473903</v>
      </c>
      <c r="X457" t="s">
        <v>236</v>
      </c>
    </row>
    <row r="458" spans="1:24" x14ac:dyDescent="0.35">
      <c r="A458">
        <v>3301006461</v>
      </c>
      <c r="B458" t="s">
        <v>168</v>
      </c>
      <c r="C458" t="s">
        <v>168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1390000</v>
      </c>
      <c r="O458">
        <v>1390000</v>
      </c>
      <c r="P458" t="s">
        <v>5</v>
      </c>
      <c r="Q458" t="s">
        <v>16</v>
      </c>
      <c r="R458" t="s">
        <v>169</v>
      </c>
      <c r="S458" t="s">
        <v>170</v>
      </c>
      <c r="T458">
        <v>896774.19354838715</v>
      </c>
      <c r="U458">
        <v>1330000</v>
      </c>
      <c r="V458">
        <v>433225.80645161285</v>
      </c>
      <c r="W458">
        <v>0.48309352517985604</v>
      </c>
      <c r="X458" t="s">
        <v>377</v>
      </c>
    </row>
    <row r="459" spans="1:24" x14ac:dyDescent="0.35">
      <c r="A459">
        <v>6001133068</v>
      </c>
      <c r="B459" t="s">
        <v>168</v>
      </c>
      <c r="C459" t="s">
        <v>168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90000</v>
      </c>
      <c r="O459">
        <v>90000</v>
      </c>
      <c r="P459" t="s">
        <v>5</v>
      </c>
      <c r="Q459" t="s">
        <v>13</v>
      </c>
      <c r="R459" t="s">
        <v>169</v>
      </c>
      <c r="S459" t="s">
        <v>170</v>
      </c>
      <c r="T459">
        <v>58064.516129032258</v>
      </c>
      <c r="U459">
        <v>60000</v>
      </c>
      <c r="V459">
        <v>1935.4838709677424</v>
      </c>
      <c r="W459">
        <v>3.3333333333333437E-2</v>
      </c>
      <c r="X459" t="s">
        <v>375</v>
      </c>
    </row>
    <row r="460" spans="1:24" x14ac:dyDescent="0.35">
      <c r="A460">
        <v>3301062807</v>
      </c>
      <c r="B460" t="s">
        <v>168</v>
      </c>
      <c r="C460" t="s">
        <v>168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312000</v>
      </c>
      <c r="O460">
        <v>312000</v>
      </c>
      <c r="P460" t="s">
        <v>5</v>
      </c>
      <c r="Q460" t="s">
        <v>17</v>
      </c>
      <c r="R460" t="s">
        <v>169</v>
      </c>
      <c r="S460" t="s">
        <v>170</v>
      </c>
      <c r="T460">
        <v>201290.32258064515</v>
      </c>
      <c r="U460">
        <v>352500</v>
      </c>
      <c r="V460">
        <v>151209.67741935485</v>
      </c>
      <c r="W460">
        <v>0.75120192307692313</v>
      </c>
      <c r="X460" t="s">
        <v>220</v>
      </c>
    </row>
    <row r="461" spans="1:24" x14ac:dyDescent="0.35">
      <c r="A461">
        <v>3300013781</v>
      </c>
      <c r="B461" t="s">
        <v>168</v>
      </c>
      <c r="C461" t="s">
        <v>168</v>
      </c>
      <c r="D461">
        <v>0</v>
      </c>
      <c r="E461">
        <v>0</v>
      </c>
      <c r="F461">
        <v>87</v>
      </c>
      <c r="G461">
        <v>3461974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20000</v>
      </c>
      <c r="N461">
        <v>1205800</v>
      </c>
      <c r="O461">
        <v>4687774</v>
      </c>
      <c r="P461" t="s">
        <v>5</v>
      </c>
      <c r="Q461" t="s">
        <v>7</v>
      </c>
      <c r="R461" t="s">
        <v>169</v>
      </c>
      <c r="S461" t="s">
        <v>170</v>
      </c>
      <c r="T461">
        <v>3024370.3225806453</v>
      </c>
      <c r="U461">
        <v>4651593</v>
      </c>
      <c r="V461">
        <v>1627222.6774193547</v>
      </c>
      <c r="W461">
        <v>0.5380368486194087</v>
      </c>
      <c r="X461" t="s">
        <v>236</v>
      </c>
    </row>
    <row r="462" spans="1:24" x14ac:dyDescent="0.35">
      <c r="A462">
        <v>3300022003</v>
      </c>
      <c r="B462" t="s">
        <v>168</v>
      </c>
      <c r="C462" t="s">
        <v>168</v>
      </c>
      <c r="D462">
        <v>0</v>
      </c>
      <c r="E462">
        <v>0</v>
      </c>
      <c r="F462">
        <v>22</v>
      </c>
      <c r="G462">
        <v>1040848</v>
      </c>
      <c r="H462">
        <v>17</v>
      </c>
      <c r="I462">
        <v>340000</v>
      </c>
      <c r="J462">
        <v>0</v>
      </c>
      <c r="K462">
        <v>0</v>
      </c>
      <c r="L462">
        <v>0</v>
      </c>
      <c r="M462">
        <v>0</v>
      </c>
      <c r="N462">
        <v>2809000</v>
      </c>
      <c r="O462">
        <v>4189848</v>
      </c>
      <c r="P462" t="s">
        <v>5</v>
      </c>
      <c r="Q462" t="s">
        <v>6</v>
      </c>
      <c r="R462" t="s">
        <v>169</v>
      </c>
      <c r="S462" t="s">
        <v>170</v>
      </c>
      <c r="T462">
        <v>2703127.7419354836</v>
      </c>
      <c r="U462">
        <v>2405567</v>
      </c>
      <c r="V462">
        <v>-297560.74193548365</v>
      </c>
      <c r="W462">
        <v>-0.11008016281258881</v>
      </c>
      <c r="X462" t="s">
        <v>348</v>
      </c>
    </row>
    <row r="463" spans="1:24" x14ac:dyDescent="0.35">
      <c r="A463">
        <v>6001130592</v>
      </c>
      <c r="B463" t="s">
        <v>168</v>
      </c>
      <c r="C463" t="s">
        <v>168</v>
      </c>
      <c r="D463">
        <v>0</v>
      </c>
      <c r="E463">
        <v>0</v>
      </c>
      <c r="F463">
        <v>18</v>
      </c>
      <c r="G463">
        <v>863684</v>
      </c>
      <c r="H463">
        <v>15</v>
      </c>
      <c r="I463">
        <v>600000</v>
      </c>
      <c r="J463">
        <v>0</v>
      </c>
      <c r="K463">
        <v>0</v>
      </c>
      <c r="L463">
        <v>15</v>
      </c>
      <c r="M463">
        <v>1027300</v>
      </c>
      <c r="N463">
        <v>150000</v>
      </c>
      <c r="O463">
        <v>2640984</v>
      </c>
      <c r="P463" t="s">
        <v>5</v>
      </c>
      <c r="Q463" t="s">
        <v>15</v>
      </c>
      <c r="R463" t="s">
        <v>169</v>
      </c>
      <c r="S463" t="s">
        <v>170</v>
      </c>
      <c r="T463">
        <v>1703860.6451612902</v>
      </c>
      <c r="U463">
        <v>1280981</v>
      </c>
      <c r="V463">
        <v>-422879.64516129019</v>
      </c>
      <c r="W463">
        <v>-0.24818910300100261</v>
      </c>
      <c r="X463" t="s">
        <v>296</v>
      </c>
    </row>
    <row r="464" spans="1:24" x14ac:dyDescent="0.35">
      <c r="A464">
        <v>3300015097</v>
      </c>
      <c r="B464" t="s">
        <v>168</v>
      </c>
      <c r="C464" t="s">
        <v>168</v>
      </c>
      <c r="D464">
        <v>0</v>
      </c>
      <c r="E464">
        <v>0</v>
      </c>
      <c r="F464">
        <v>46</v>
      </c>
      <c r="G464">
        <v>1734456</v>
      </c>
      <c r="H464">
        <v>18</v>
      </c>
      <c r="I464">
        <v>595000</v>
      </c>
      <c r="J464">
        <v>0</v>
      </c>
      <c r="K464">
        <v>0</v>
      </c>
      <c r="L464">
        <v>4</v>
      </c>
      <c r="M464">
        <v>249600</v>
      </c>
      <c r="N464">
        <v>1097200</v>
      </c>
      <c r="O464">
        <v>3676256</v>
      </c>
      <c r="P464" t="s">
        <v>5</v>
      </c>
      <c r="Q464" t="s">
        <v>7</v>
      </c>
      <c r="R464" t="s">
        <v>169</v>
      </c>
      <c r="S464" t="s">
        <v>170</v>
      </c>
      <c r="T464">
        <v>2371778.064516129</v>
      </c>
      <c r="U464">
        <v>1976287</v>
      </c>
      <c r="V464">
        <v>-395491.06451612897</v>
      </c>
      <c r="W464">
        <v>-0.16674876559195007</v>
      </c>
      <c r="X464" t="s">
        <v>225</v>
      </c>
    </row>
    <row r="465" spans="1:24" x14ac:dyDescent="0.35">
      <c r="A465">
        <v>3301072366</v>
      </c>
      <c r="B465" t="s">
        <v>168</v>
      </c>
      <c r="C465" t="s">
        <v>168</v>
      </c>
      <c r="D465">
        <v>0</v>
      </c>
      <c r="E465">
        <v>0</v>
      </c>
      <c r="F465">
        <v>1</v>
      </c>
      <c r="G465">
        <v>75449</v>
      </c>
      <c r="H465">
        <v>2</v>
      </c>
      <c r="I465">
        <v>70000</v>
      </c>
      <c r="J465">
        <v>0</v>
      </c>
      <c r="K465">
        <v>0</v>
      </c>
      <c r="L465">
        <v>0</v>
      </c>
      <c r="M465">
        <v>0</v>
      </c>
      <c r="N465">
        <v>330000</v>
      </c>
      <c r="O465">
        <v>475449</v>
      </c>
      <c r="P465" t="s">
        <v>5</v>
      </c>
      <c r="Q465" t="s">
        <v>12</v>
      </c>
      <c r="R465" t="s">
        <v>169</v>
      </c>
      <c r="S465" t="s">
        <v>170</v>
      </c>
      <c r="T465">
        <v>306741.29032258067</v>
      </c>
      <c r="U465">
        <v>593099</v>
      </c>
      <c r="V465">
        <v>286357.70967741933</v>
      </c>
      <c r="W465">
        <v>0.93354797254805444</v>
      </c>
      <c r="X465" t="s">
        <v>302</v>
      </c>
    </row>
    <row r="466" spans="1:24" x14ac:dyDescent="0.35">
      <c r="A466">
        <v>6001310256</v>
      </c>
      <c r="B466" t="s">
        <v>168</v>
      </c>
      <c r="C466" t="s">
        <v>168</v>
      </c>
      <c r="D466">
        <v>0</v>
      </c>
      <c r="E466">
        <v>0</v>
      </c>
      <c r="F466">
        <v>6</v>
      </c>
      <c r="G466">
        <v>213993</v>
      </c>
      <c r="H466">
        <v>8</v>
      </c>
      <c r="I466">
        <v>535000</v>
      </c>
      <c r="J466">
        <v>0</v>
      </c>
      <c r="K466">
        <v>0</v>
      </c>
      <c r="L466">
        <v>7</v>
      </c>
      <c r="M466">
        <v>726800</v>
      </c>
      <c r="N466">
        <v>150000</v>
      </c>
      <c r="O466">
        <v>1625793</v>
      </c>
      <c r="P466" t="s">
        <v>5</v>
      </c>
      <c r="Q466" t="s">
        <v>14</v>
      </c>
      <c r="R466" t="s">
        <v>169</v>
      </c>
      <c r="S466" t="s">
        <v>170</v>
      </c>
      <c r="T466">
        <v>1048898.7096774194</v>
      </c>
      <c r="U466">
        <v>1197697</v>
      </c>
      <c r="V466">
        <v>148798.29032258061</v>
      </c>
      <c r="W466">
        <v>0.14186144853619131</v>
      </c>
      <c r="X466" t="s">
        <v>327</v>
      </c>
    </row>
    <row r="467" spans="1:24" x14ac:dyDescent="0.35">
      <c r="A467">
        <v>3301048767</v>
      </c>
      <c r="B467" t="s">
        <v>168</v>
      </c>
      <c r="C467" t="s">
        <v>168</v>
      </c>
      <c r="D467">
        <v>0</v>
      </c>
      <c r="E467">
        <v>0</v>
      </c>
      <c r="F467">
        <v>3</v>
      </c>
      <c r="G467">
        <v>132596</v>
      </c>
      <c r="H467">
        <v>4</v>
      </c>
      <c r="I467">
        <v>160000</v>
      </c>
      <c r="J467">
        <v>0</v>
      </c>
      <c r="K467">
        <v>0</v>
      </c>
      <c r="L467">
        <v>6</v>
      </c>
      <c r="M467">
        <v>384400</v>
      </c>
      <c r="N467">
        <v>177000</v>
      </c>
      <c r="O467">
        <v>853996</v>
      </c>
      <c r="P467" t="s">
        <v>5</v>
      </c>
      <c r="Q467" t="s">
        <v>13</v>
      </c>
      <c r="R467" t="s">
        <v>169</v>
      </c>
      <c r="S467" t="s">
        <v>170</v>
      </c>
      <c r="T467">
        <v>550965.16129032255</v>
      </c>
      <c r="U467">
        <v>319800</v>
      </c>
      <c r="V467">
        <v>-231165.16129032255</v>
      </c>
      <c r="W467">
        <v>-0.41956402606101195</v>
      </c>
      <c r="X467" t="s">
        <v>186</v>
      </c>
    </row>
    <row r="468" spans="1:24" x14ac:dyDescent="0.35">
      <c r="A468">
        <v>3301053037</v>
      </c>
      <c r="B468" t="s">
        <v>168</v>
      </c>
      <c r="C468" t="s">
        <v>168</v>
      </c>
      <c r="D468">
        <v>0</v>
      </c>
      <c r="E468">
        <v>0</v>
      </c>
      <c r="F468">
        <v>288</v>
      </c>
      <c r="G468">
        <v>8043668</v>
      </c>
      <c r="H468">
        <v>187</v>
      </c>
      <c r="I468">
        <v>5400000</v>
      </c>
      <c r="J468">
        <v>0</v>
      </c>
      <c r="K468">
        <v>0</v>
      </c>
      <c r="L468">
        <v>1</v>
      </c>
      <c r="M468">
        <v>170300</v>
      </c>
      <c r="N468">
        <v>171000</v>
      </c>
      <c r="O468">
        <v>13784968</v>
      </c>
      <c r="P468" t="s">
        <v>5</v>
      </c>
      <c r="Q468" t="s">
        <v>13</v>
      </c>
      <c r="R468" t="s">
        <v>169</v>
      </c>
      <c r="S468" t="s">
        <v>170</v>
      </c>
      <c r="T468">
        <v>8893527.7419354841</v>
      </c>
      <c r="U468">
        <v>9809319</v>
      </c>
      <c r="V468">
        <v>915791.25806451589</v>
      </c>
      <c r="W468">
        <v>0.1029727780289369</v>
      </c>
      <c r="X468" t="s">
        <v>378</v>
      </c>
    </row>
    <row r="469" spans="1:24" x14ac:dyDescent="0.35">
      <c r="A469">
        <v>3300022261</v>
      </c>
      <c r="B469" t="s">
        <v>168</v>
      </c>
      <c r="C469" t="s">
        <v>168</v>
      </c>
      <c r="D469">
        <v>0</v>
      </c>
      <c r="E469">
        <v>0</v>
      </c>
      <c r="F469">
        <v>1</v>
      </c>
      <c r="G469">
        <v>20999</v>
      </c>
      <c r="H469">
        <v>18</v>
      </c>
      <c r="I469">
        <v>525000</v>
      </c>
      <c r="J469">
        <v>0</v>
      </c>
      <c r="K469">
        <v>0</v>
      </c>
      <c r="L469">
        <v>0</v>
      </c>
      <c r="M469">
        <v>0</v>
      </c>
      <c r="N469">
        <v>215000</v>
      </c>
      <c r="O469">
        <v>760999</v>
      </c>
      <c r="P469" t="s">
        <v>5</v>
      </c>
      <c r="Q469" t="s">
        <v>10</v>
      </c>
      <c r="R469" t="s">
        <v>169</v>
      </c>
      <c r="S469" t="s">
        <v>170</v>
      </c>
      <c r="T469">
        <v>490967.09677419357</v>
      </c>
      <c r="U469">
        <v>500000</v>
      </c>
      <c r="V469">
        <v>9032.9032258064253</v>
      </c>
      <c r="W469">
        <v>1.8398184491700942E-2</v>
      </c>
      <c r="X469" t="s">
        <v>319</v>
      </c>
    </row>
    <row r="470" spans="1:24" x14ac:dyDescent="0.35">
      <c r="A470">
        <v>6001141957</v>
      </c>
      <c r="B470" t="s">
        <v>168</v>
      </c>
      <c r="C470" t="s">
        <v>168</v>
      </c>
      <c r="D470">
        <v>0</v>
      </c>
      <c r="E470">
        <v>0</v>
      </c>
      <c r="F470">
        <v>409</v>
      </c>
      <c r="G470">
        <v>12501928</v>
      </c>
      <c r="H470">
        <v>183</v>
      </c>
      <c r="I470">
        <v>5737000</v>
      </c>
      <c r="J470">
        <v>0</v>
      </c>
      <c r="K470">
        <v>0</v>
      </c>
      <c r="L470">
        <v>69</v>
      </c>
      <c r="M470">
        <v>2830000</v>
      </c>
      <c r="N470">
        <v>370000</v>
      </c>
      <c r="O470">
        <v>21438928</v>
      </c>
      <c r="P470" t="s">
        <v>5</v>
      </c>
      <c r="Q470" t="s">
        <v>15</v>
      </c>
      <c r="R470" t="s">
        <v>169</v>
      </c>
      <c r="S470" t="s">
        <v>170</v>
      </c>
      <c r="T470">
        <v>13831566.451612905</v>
      </c>
      <c r="U470">
        <v>11931342</v>
      </c>
      <c r="V470">
        <v>-1900224.4516129047</v>
      </c>
      <c r="W470">
        <v>-0.13738317046449344</v>
      </c>
      <c r="X470" t="s">
        <v>254</v>
      </c>
    </row>
    <row r="471" spans="1:24" x14ac:dyDescent="0.35">
      <c r="A471">
        <v>6001123001</v>
      </c>
      <c r="B471" t="s">
        <v>168</v>
      </c>
      <c r="C471" t="s">
        <v>168</v>
      </c>
      <c r="D471">
        <v>0</v>
      </c>
      <c r="E471">
        <v>0</v>
      </c>
      <c r="F471">
        <v>26</v>
      </c>
      <c r="G471">
        <v>919555</v>
      </c>
      <c r="H471">
        <v>16</v>
      </c>
      <c r="I471">
        <v>335000</v>
      </c>
      <c r="J471">
        <v>0</v>
      </c>
      <c r="K471">
        <v>0</v>
      </c>
      <c r="L471">
        <v>6</v>
      </c>
      <c r="M471">
        <v>194400</v>
      </c>
      <c r="N471">
        <v>352500</v>
      </c>
      <c r="O471">
        <v>1801455</v>
      </c>
      <c r="P471" t="s">
        <v>5</v>
      </c>
      <c r="Q471" t="s">
        <v>17</v>
      </c>
      <c r="R471" t="s">
        <v>169</v>
      </c>
      <c r="S471" t="s">
        <v>170</v>
      </c>
      <c r="T471">
        <v>1162229.0322580645</v>
      </c>
      <c r="U471">
        <v>1305098</v>
      </c>
      <c r="V471">
        <v>142868.96774193551</v>
      </c>
      <c r="W471">
        <v>0.12292668981462218</v>
      </c>
      <c r="X471" t="s">
        <v>184</v>
      </c>
    </row>
    <row r="472" spans="1:24" x14ac:dyDescent="0.35">
      <c r="A472">
        <v>6001126996</v>
      </c>
      <c r="B472" t="s">
        <v>168</v>
      </c>
      <c r="C472" t="s">
        <v>168</v>
      </c>
      <c r="D472">
        <v>0</v>
      </c>
      <c r="E472">
        <v>0</v>
      </c>
      <c r="F472">
        <v>8</v>
      </c>
      <c r="G472">
        <v>350090</v>
      </c>
      <c r="H472">
        <v>7</v>
      </c>
      <c r="I472">
        <v>405000</v>
      </c>
      <c r="J472">
        <v>0</v>
      </c>
      <c r="K472">
        <v>0</v>
      </c>
      <c r="L472">
        <v>0</v>
      </c>
      <c r="M472">
        <v>0</v>
      </c>
      <c r="N472">
        <v>60000</v>
      </c>
      <c r="O472">
        <v>815090</v>
      </c>
      <c r="P472" t="s">
        <v>5</v>
      </c>
      <c r="Q472" t="s">
        <v>13</v>
      </c>
      <c r="R472" t="s">
        <v>169</v>
      </c>
      <c r="S472" t="s">
        <v>170</v>
      </c>
      <c r="T472">
        <v>525864.51612903224</v>
      </c>
      <c r="U472">
        <v>595194</v>
      </c>
      <c r="V472">
        <v>69329.483870967757</v>
      </c>
      <c r="W472">
        <v>0.13183906071722151</v>
      </c>
      <c r="X472" t="s">
        <v>250</v>
      </c>
    </row>
    <row r="473" spans="1:24" x14ac:dyDescent="0.35">
      <c r="A473">
        <v>3301051688</v>
      </c>
      <c r="B473" t="s">
        <v>168</v>
      </c>
      <c r="C473" t="s">
        <v>168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150000</v>
      </c>
      <c r="O473">
        <v>150000</v>
      </c>
      <c r="P473" t="s">
        <v>5</v>
      </c>
      <c r="Q473" t="s">
        <v>10</v>
      </c>
      <c r="R473" t="s">
        <v>169</v>
      </c>
      <c r="S473" t="s">
        <v>170</v>
      </c>
      <c r="T473">
        <v>96774.193548387106</v>
      </c>
      <c r="U473">
        <v>150000</v>
      </c>
      <c r="V473">
        <v>53225.806451612894</v>
      </c>
      <c r="W473">
        <v>0.54999999999999982</v>
      </c>
      <c r="X473" t="s">
        <v>379</v>
      </c>
    </row>
    <row r="474" spans="1:24" x14ac:dyDescent="0.35">
      <c r="A474">
        <v>3300013820</v>
      </c>
      <c r="B474" t="s">
        <v>168</v>
      </c>
      <c r="C474" t="s">
        <v>168</v>
      </c>
      <c r="D474">
        <v>0</v>
      </c>
      <c r="E474">
        <v>0</v>
      </c>
      <c r="F474">
        <v>36</v>
      </c>
      <c r="G474">
        <v>1614964</v>
      </c>
      <c r="H474">
        <v>11</v>
      </c>
      <c r="I474">
        <v>130000</v>
      </c>
      <c r="J474">
        <v>0</v>
      </c>
      <c r="K474">
        <v>0</v>
      </c>
      <c r="L474">
        <v>0</v>
      </c>
      <c r="M474">
        <v>0</v>
      </c>
      <c r="N474">
        <v>391500</v>
      </c>
      <c r="O474">
        <v>2136464</v>
      </c>
      <c r="P474" t="s">
        <v>5</v>
      </c>
      <c r="Q474" t="s">
        <v>7</v>
      </c>
      <c r="R474" t="s">
        <v>169</v>
      </c>
      <c r="S474" t="s">
        <v>170</v>
      </c>
      <c r="T474">
        <v>1378363.8709677418</v>
      </c>
      <c r="U474">
        <v>1933887</v>
      </c>
      <c r="V474">
        <v>555523.12903225818</v>
      </c>
      <c r="W474">
        <v>0.40303082570078419</v>
      </c>
      <c r="X474" t="s">
        <v>225</v>
      </c>
    </row>
    <row r="475" spans="1:24" x14ac:dyDescent="0.35">
      <c r="A475">
        <v>3300024939</v>
      </c>
      <c r="B475" t="s">
        <v>168</v>
      </c>
      <c r="C475" t="s">
        <v>168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7</v>
      </c>
      <c r="M475">
        <v>309407</v>
      </c>
      <c r="N475">
        <v>303000</v>
      </c>
      <c r="O475">
        <v>612407</v>
      </c>
      <c r="P475" t="s">
        <v>5</v>
      </c>
      <c r="Q475" t="s">
        <v>12</v>
      </c>
      <c r="R475" t="s">
        <v>169</v>
      </c>
      <c r="S475" t="s">
        <v>170</v>
      </c>
      <c r="T475">
        <v>395101.29032258067</v>
      </c>
      <c r="U475">
        <v>413009</v>
      </c>
      <c r="V475">
        <v>17907.709677419334</v>
      </c>
      <c r="W475">
        <v>4.5324351289256937E-2</v>
      </c>
      <c r="X475" t="s">
        <v>380</v>
      </c>
    </row>
    <row r="476" spans="1:24" x14ac:dyDescent="0.35">
      <c r="A476">
        <v>3301052915</v>
      </c>
      <c r="B476" t="s">
        <v>168</v>
      </c>
      <c r="C476" t="s">
        <v>168</v>
      </c>
      <c r="D476">
        <v>0</v>
      </c>
      <c r="E476">
        <v>0</v>
      </c>
      <c r="F476">
        <v>40</v>
      </c>
      <c r="G476">
        <v>1383455</v>
      </c>
      <c r="H476">
        <v>5</v>
      </c>
      <c r="I476">
        <v>245000</v>
      </c>
      <c r="J476">
        <v>0</v>
      </c>
      <c r="K476">
        <v>0</v>
      </c>
      <c r="L476">
        <v>18</v>
      </c>
      <c r="M476">
        <v>673200</v>
      </c>
      <c r="N476">
        <v>150000</v>
      </c>
      <c r="O476">
        <v>2451655</v>
      </c>
      <c r="P476" t="s">
        <v>5</v>
      </c>
      <c r="Q476" t="s">
        <v>14</v>
      </c>
      <c r="R476" t="s">
        <v>169</v>
      </c>
      <c r="S476" t="s">
        <v>170</v>
      </c>
      <c r="T476">
        <v>1581712.9032258063</v>
      </c>
      <c r="U476">
        <v>1367471</v>
      </c>
      <c r="V476">
        <v>-214241.90322580631</v>
      </c>
      <c r="W476">
        <v>-0.13544929853507115</v>
      </c>
      <c r="X476" t="s">
        <v>314</v>
      </c>
    </row>
    <row r="477" spans="1:24" x14ac:dyDescent="0.35">
      <c r="A477">
        <v>3301069037</v>
      </c>
      <c r="B477" t="s">
        <v>168</v>
      </c>
      <c r="C477" t="s">
        <v>168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72000</v>
      </c>
      <c r="O477">
        <v>72000</v>
      </c>
      <c r="P477" t="s">
        <v>5</v>
      </c>
      <c r="Q477" t="s">
        <v>11</v>
      </c>
      <c r="R477" t="s">
        <v>169</v>
      </c>
      <c r="S477" t="s">
        <v>170</v>
      </c>
      <c r="T477">
        <v>46451.612903225803</v>
      </c>
      <c r="U477">
        <v>72000</v>
      </c>
      <c r="V477">
        <v>25548.387096774197</v>
      </c>
      <c r="W477">
        <v>0.55000000000000004</v>
      </c>
      <c r="X477" t="s">
        <v>217</v>
      </c>
    </row>
    <row r="478" spans="1:24" x14ac:dyDescent="0.35">
      <c r="A478">
        <v>3301059066</v>
      </c>
      <c r="B478" t="s">
        <v>168</v>
      </c>
      <c r="C478" t="s">
        <v>168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914000</v>
      </c>
      <c r="O478">
        <v>914000</v>
      </c>
      <c r="P478" t="s">
        <v>5</v>
      </c>
      <c r="Q478" t="s">
        <v>16</v>
      </c>
      <c r="R478" t="s">
        <v>169</v>
      </c>
      <c r="S478" t="s">
        <v>170</v>
      </c>
      <c r="T478">
        <v>589677.41935483867</v>
      </c>
      <c r="U478">
        <v>60000</v>
      </c>
      <c r="V478">
        <v>-529677.41935483867</v>
      </c>
      <c r="W478">
        <v>-0.89824945295404812</v>
      </c>
      <c r="X478" t="s">
        <v>349</v>
      </c>
    </row>
    <row r="479" spans="1:24" x14ac:dyDescent="0.35">
      <c r="A479">
        <v>6001123228</v>
      </c>
      <c r="B479" t="s">
        <v>168</v>
      </c>
      <c r="C479" t="s">
        <v>168</v>
      </c>
      <c r="D479">
        <v>0</v>
      </c>
      <c r="E479">
        <v>0</v>
      </c>
      <c r="F479">
        <v>0</v>
      </c>
      <c r="G479">
        <v>0</v>
      </c>
      <c r="H479">
        <v>4</v>
      </c>
      <c r="I479">
        <v>105000</v>
      </c>
      <c r="J479">
        <v>0</v>
      </c>
      <c r="K479">
        <v>0</v>
      </c>
      <c r="L479">
        <v>0</v>
      </c>
      <c r="M479">
        <v>0</v>
      </c>
      <c r="N479">
        <v>1900500</v>
      </c>
      <c r="O479">
        <v>2005500</v>
      </c>
      <c r="P479" t="s">
        <v>5</v>
      </c>
      <c r="Q479" t="s">
        <v>16</v>
      </c>
      <c r="R479" t="s">
        <v>169</v>
      </c>
      <c r="S479" t="s">
        <v>170</v>
      </c>
      <c r="T479">
        <v>1293870.9677419355</v>
      </c>
      <c r="U479">
        <v>454000</v>
      </c>
      <c r="V479">
        <v>-839870.96774193551</v>
      </c>
      <c r="W479">
        <v>-0.64911493393168784</v>
      </c>
      <c r="X479" t="s">
        <v>246</v>
      </c>
    </row>
    <row r="480" spans="1:24" x14ac:dyDescent="0.35">
      <c r="A480">
        <v>3301070621</v>
      </c>
      <c r="B480" t="s">
        <v>168</v>
      </c>
      <c r="C480" t="s">
        <v>168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1207500</v>
      </c>
      <c r="O480">
        <v>1207500</v>
      </c>
      <c r="P480" t="s">
        <v>5</v>
      </c>
      <c r="Q480" t="s">
        <v>6</v>
      </c>
      <c r="R480" t="s">
        <v>181</v>
      </c>
      <c r="S480" t="s">
        <v>170</v>
      </c>
      <c r="T480">
        <v>779032.25806451612</v>
      </c>
      <c r="U480">
        <v>1087500</v>
      </c>
      <c r="V480">
        <v>308467.74193548388</v>
      </c>
      <c r="W480">
        <v>0.39596273291925477</v>
      </c>
      <c r="X480" t="s">
        <v>342</v>
      </c>
    </row>
    <row r="481" spans="1:24" x14ac:dyDescent="0.35">
      <c r="A481">
        <v>3300014412</v>
      </c>
      <c r="B481" t="s">
        <v>168</v>
      </c>
      <c r="C481" t="s">
        <v>168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904100</v>
      </c>
      <c r="O481">
        <v>904100</v>
      </c>
      <c r="P481" t="s">
        <v>5</v>
      </c>
      <c r="Q481" t="s">
        <v>7</v>
      </c>
      <c r="R481" t="s">
        <v>169</v>
      </c>
      <c r="S481" t="s">
        <v>170</v>
      </c>
      <c r="T481">
        <v>583290.32258064509</v>
      </c>
      <c r="U481">
        <v>1135700</v>
      </c>
      <c r="V481">
        <v>552409.67741935491</v>
      </c>
      <c r="W481">
        <v>0.94705784758323208</v>
      </c>
      <c r="X481" t="s">
        <v>196</v>
      </c>
    </row>
    <row r="482" spans="1:24" x14ac:dyDescent="0.35">
      <c r="A482">
        <v>3301064059</v>
      </c>
      <c r="B482" t="s">
        <v>168</v>
      </c>
      <c r="C482" t="s">
        <v>168</v>
      </c>
      <c r="D482">
        <v>0</v>
      </c>
      <c r="E482">
        <v>0</v>
      </c>
      <c r="F482">
        <v>31</v>
      </c>
      <c r="G482">
        <v>979619</v>
      </c>
      <c r="H482">
        <v>23</v>
      </c>
      <c r="I482">
        <v>615000</v>
      </c>
      <c r="J482">
        <v>0</v>
      </c>
      <c r="K482">
        <v>0</v>
      </c>
      <c r="L482">
        <v>25</v>
      </c>
      <c r="M482">
        <v>990000</v>
      </c>
      <c r="N482">
        <v>180000</v>
      </c>
      <c r="O482">
        <v>2764619</v>
      </c>
      <c r="P482" t="s">
        <v>5</v>
      </c>
      <c r="Q482" t="s">
        <v>15</v>
      </c>
      <c r="R482" t="s">
        <v>169</v>
      </c>
      <c r="S482" t="s">
        <v>170</v>
      </c>
      <c r="T482">
        <v>1783625.1612903227</v>
      </c>
      <c r="U482">
        <v>813178</v>
      </c>
      <c r="V482">
        <v>-970447.16129032266</v>
      </c>
      <c r="W482">
        <v>-0.54408694290243975</v>
      </c>
      <c r="X482" t="s">
        <v>321</v>
      </c>
    </row>
    <row r="483" spans="1:24" x14ac:dyDescent="0.35">
      <c r="A483">
        <v>3300001851</v>
      </c>
      <c r="B483" t="s">
        <v>168</v>
      </c>
      <c r="C483" t="s">
        <v>168</v>
      </c>
      <c r="D483">
        <v>0</v>
      </c>
      <c r="E483">
        <v>0</v>
      </c>
      <c r="F483">
        <v>14</v>
      </c>
      <c r="G483">
        <v>501786</v>
      </c>
      <c r="H483">
        <v>12</v>
      </c>
      <c r="I483">
        <v>245000</v>
      </c>
      <c r="J483">
        <v>0</v>
      </c>
      <c r="K483">
        <v>0</v>
      </c>
      <c r="L483">
        <v>2</v>
      </c>
      <c r="M483">
        <v>104800</v>
      </c>
      <c r="N483">
        <v>355500</v>
      </c>
      <c r="O483">
        <v>1207086</v>
      </c>
      <c r="P483" t="s">
        <v>5</v>
      </c>
      <c r="Q483" t="s">
        <v>11</v>
      </c>
      <c r="R483" t="s">
        <v>169</v>
      </c>
      <c r="S483" t="s">
        <v>170</v>
      </c>
      <c r="T483">
        <v>778765.16129032255</v>
      </c>
      <c r="U483">
        <v>711092</v>
      </c>
      <c r="V483">
        <v>-67673.161290322547</v>
      </c>
      <c r="W483">
        <v>-8.6898033777212169E-2</v>
      </c>
      <c r="X483" t="s">
        <v>308</v>
      </c>
    </row>
    <row r="484" spans="1:24" x14ac:dyDescent="0.35">
      <c r="A484">
        <v>3300015301</v>
      </c>
      <c r="B484" t="s">
        <v>168</v>
      </c>
      <c r="C484" t="s">
        <v>168</v>
      </c>
      <c r="D484">
        <v>0</v>
      </c>
      <c r="E484">
        <v>0</v>
      </c>
      <c r="F484">
        <v>41</v>
      </c>
      <c r="G484">
        <v>1979437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980000</v>
      </c>
      <c r="O484">
        <v>2959437</v>
      </c>
      <c r="P484" t="s">
        <v>5</v>
      </c>
      <c r="Q484" t="s">
        <v>8</v>
      </c>
      <c r="R484" t="s">
        <v>169</v>
      </c>
      <c r="S484" t="s">
        <v>170</v>
      </c>
      <c r="T484">
        <v>1909314.1935483869</v>
      </c>
      <c r="U484">
        <v>2564149</v>
      </c>
      <c r="V484">
        <v>654834.80645161308</v>
      </c>
      <c r="W484">
        <v>0.34296859504020549</v>
      </c>
      <c r="X484" t="s">
        <v>175</v>
      </c>
    </row>
    <row r="485" spans="1:24" x14ac:dyDescent="0.35">
      <c r="A485">
        <v>3301061182</v>
      </c>
      <c r="B485" t="s">
        <v>168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5</v>
      </c>
      <c r="Q485" t="s">
        <v>13</v>
      </c>
      <c r="R485" t="s">
        <v>181</v>
      </c>
      <c r="S485" t="s">
        <v>170</v>
      </c>
      <c r="T485">
        <v>0</v>
      </c>
      <c r="U485">
        <v>0</v>
      </c>
      <c r="V485">
        <v>0</v>
      </c>
      <c r="W485">
        <v>0</v>
      </c>
      <c r="X485" t="s">
        <v>340</v>
      </c>
    </row>
    <row r="486" spans="1:24" x14ac:dyDescent="0.35">
      <c r="A486">
        <v>3301075829</v>
      </c>
      <c r="B486" t="s">
        <v>168</v>
      </c>
      <c r="C486" t="s">
        <v>168</v>
      </c>
      <c r="D486">
        <v>0</v>
      </c>
      <c r="E486">
        <v>0</v>
      </c>
      <c r="F486">
        <v>43</v>
      </c>
      <c r="G486">
        <v>1329897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352500</v>
      </c>
      <c r="O486">
        <v>1682397</v>
      </c>
      <c r="P486" t="s">
        <v>5</v>
      </c>
      <c r="Q486" t="s">
        <v>17</v>
      </c>
      <c r="R486" t="s">
        <v>169</v>
      </c>
      <c r="S486" t="s">
        <v>170</v>
      </c>
      <c r="T486">
        <v>1085417.4193548386</v>
      </c>
      <c r="U486">
        <v>1501771</v>
      </c>
      <c r="V486">
        <v>416353.58064516145</v>
      </c>
      <c r="W486">
        <v>0.38358844553336713</v>
      </c>
      <c r="X486" t="s">
        <v>202</v>
      </c>
    </row>
    <row r="487" spans="1:24" x14ac:dyDescent="0.35">
      <c r="A487">
        <v>3301050740</v>
      </c>
      <c r="B487" t="s">
        <v>168</v>
      </c>
      <c r="C487" t="s">
        <v>168</v>
      </c>
      <c r="D487">
        <v>0</v>
      </c>
      <c r="E487">
        <v>0</v>
      </c>
      <c r="F487">
        <v>174</v>
      </c>
      <c r="G487">
        <v>5424806</v>
      </c>
      <c r="H487">
        <v>43</v>
      </c>
      <c r="I487">
        <v>1520000</v>
      </c>
      <c r="J487">
        <v>0</v>
      </c>
      <c r="K487">
        <v>0</v>
      </c>
      <c r="L487">
        <v>62</v>
      </c>
      <c r="M487">
        <v>3661059</v>
      </c>
      <c r="N487">
        <v>933000</v>
      </c>
      <c r="O487">
        <v>11538865</v>
      </c>
      <c r="P487" t="s">
        <v>5</v>
      </c>
      <c r="Q487" t="s">
        <v>17</v>
      </c>
      <c r="R487" t="s">
        <v>169</v>
      </c>
      <c r="S487" t="s">
        <v>170</v>
      </c>
      <c r="T487">
        <v>7444429.0322580645</v>
      </c>
      <c r="U487">
        <v>5479925</v>
      </c>
      <c r="V487">
        <v>-1964504.0322580645</v>
      </c>
      <c r="W487">
        <v>-0.26388914767613625</v>
      </c>
      <c r="X487" t="s">
        <v>199</v>
      </c>
    </row>
    <row r="488" spans="1:24" x14ac:dyDescent="0.35">
      <c r="A488">
        <v>3301000371</v>
      </c>
      <c r="B488" t="s">
        <v>168</v>
      </c>
      <c r="C488" t="s">
        <v>168</v>
      </c>
      <c r="D488">
        <v>0</v>
      </c>
      <c r="E488">
        <v>0</v>
      </c>
      <c r="F488">
        <v>1</v>
      </c>
      <c r="G488">
        <v>32700</v>
      </c>
      <c r="H488">
        <v>32</v>
      </c>
      <c r="I488">
        <v>830000</v>
      </c>
      <c r="J488">
        <v>0</v>
      </c>
      <c r="K488">
        <v>0</v>
      </c>
      <c r="L488">
        <v>1</v>
      </c>
      <c r="M488">
        <v>273850</v>
      </c>
      <c r="N488">
        <v>933000</v>
      </c>
      <c r="O488">
        <v>2069550</v>
      </c>
      <c r="P488" t="s">
        <v>5</v>
      </c>
      <c r="Q488" t="s">
        <v>17</v>
      </c>
      <c r="R488" t="s">
        <v>169</v>
      </c>
      <c r="S488" t="s">
        <v>170</v>
      </c>
      <c r="T488">
        <v>1335193.5483870967</v>
      </c>
      <c r="U488">
        <v>1121350</v>
      </c>
      <c r="V488">
        <v>-213843.54838709673</v>
      </c>
      <c r="W488">
        <v>-0.16015921335556038</v>
      </c>
      <c r="X488" t="s">
        <v>269</v>
      </c>
    </row>
    <row r="489" spans="1:24" x14ac:dyDescent="0.35">
      <c r="A489">
        <v>3301029404</v>
      </c>
      <c r="B489" t="s">
        <v>168</v>
      </c>
      <c r="C489" t="s">
        <v>168</v>
      </c>
      <c r="D489">
        <v>0</v>
      </c>
      <c r="E489">
        <v>0</v>
      </c>
      <c r="F489">
        <v>204</v>
      </c>
      <c r="G489">
        <v>6266804</v>
      </c>
      <c r="H489">
        <v>69</v>
      </c>
      <c r="I489">
        <v>2805000</v>
      </c>
      <c r="J489">
        <v>0</v>
      </c>
      <c r="K489">
        <v>0</v>
      </c>
      <c r="L489">
        <v>86</v>
      </c>
      <c r="M489">
        <v>3626400</v>
      </c>
      <c r="N489">
        <v>430000</v>
      </c>
      <c r="O489">
        <v>13128204</v>
      </c>
      <c r="P489" t="s">
        <v>5</v>
      </c>
      <c r="Q489" t="s">
        <v>15</v>
      </c>
      <c r="R489" t="s">
        <v>169</v>
      </c>
      <c r="S489" t="s">
        <v>170</v>
      </c>
      <c r="T489">
        <v>8469809.0322580636</v>
      </c>
      <c r="U489">
        <v>7423658</v>
      </c>
      <c r="V489">
        <v>-1046151.0322580636</v>
      </c>
      <c r="W489">
        <v>-0.12351530338803374</v>
      </c>
      <c r="X489" t="s">
        <v>296</v>
      </c>
    </row>
    <row r="490" spans="1:24" x14ac:dyDescent="0.35">
      <c r="A490">
        <v>3301054088</v>
      </c>
      <c r="B490" t="s">
        <v>168</v>
      </c>
      <c r="C490" t="s">
        <v>168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756500</v>
      </c>
      <c r="O490">
        <v>756500</v>
      </c>
      <c r="P490" t="s">
        <v>5</v>
      </c>
      <c r="Q490" t="s">
        <v>16</v>
      </c>
      <c r="R490" t="s">
        <v>169</v>
      </c>
      <c r="S490" t="s">
        <v>170</v>
      </c>
      <c r="T490">
        <v>488064.51612903224</v>
      </c>
      <c r="U490">
        <v>849000</v>
      </c>
      <c r="V490">
        <v>360935.48387096776</v>
      </c>
      <c r="W490">
        <v>0.73952412425644432</v>
      </c>
      <c r="X490" t="s">
        <v>330</v>
      </c>
    </row>
    <row r="491" spans="1:24" x14ac:dyDescent="0.35">
      <c r="A491">
        <v>3301050317</v>
      </c>
      <c r="B491" t="s">
        <v>168</v>
      </c>
      <c r="C491" t="s">
        <v>168</v>
      </c>
      <c r="D491">
        <v>0</v>
      </c>
      <c r="E491">
        <v>0</v>
      </c>
      <c r="F491">
        <v>1</v>
      </c>
      <c r="G491">
        <v>25799</v>
      </c>
      <c r="H491">
        <v>4</v>
      </c>
      <c r="I491">
        <v>85000</v>
      </c>
      <c r="J491">
        <v>0</v>
      </c>
      <c r="K491">
        <v>0</v>
      </c>
      <c r="L491">
        <v>4</v>
      </c>
      <c r="M491">
        <v>830298</v>
      </c>
      <c r="N491">
        <v>1711500</v>
      </c>
      <c r="O491">
        <v>2652597</v>
      </c>
      <c r="P491" t="s">
        <v>5</v>
      </c>
      <c r="Q491" t="s">
        <v>17</v>
      </c>
      <c r="R491" t="s">
        <v>169</v>
      </c>
      <c r="S491" t="s">
        <v>170</v>
      </c>
      <c r="T491">
        <v>1711352.9032258063</v>
      </c>
      <c r="U491">
        <v>254849</v>
      </c>
      <c r="V491">
        <v>-1456503.9032258063</v>
      </c>
      <c r="W491">
        <v>-0.85108331570909568</v>
      </c>
      <c r="X491" t="s">
        <v>286</v>
      </c>
    </row>
    <row r="492" spans="1:24" x14ac:dyDescent="0.35">
      <c r="A492">
        <v>3300005778</v>
      </c>
      <c r="B492" t="s">
        <v>168</v>
      </c>
      <c r="C492" t="s">
        <v>168</v>
      </c>
      <c r="D492">
        <v>0</v>
      </c>
      <c r="E492">
        <v>0</v>
      </c>
      <c r="F492">
        <v>21</v>
      </c>
      <c r="G492">
        <v>683478</v>
      </c>
      <c r="H492">
        <v>9</v>
      </c>
      <c r="I492">
        <v>325000</v>
      </c>
      <c r="J492">
        <v>0</v>
      </c>
      <c r="K492">
        <v>0</v>
      </c>
      <c r="L492">
        <v>6</v>
      </c>
      <c r="M492">
        <v>354400</v>
      </c>
      <c r="N492">
        <v>210000</v>
      </c>
      <c r="O492">
        <v>1572878</v>
      </c>
      <c r="P492" t="s">
        <v>5</v>
      </c>
      <c r="Q492" t="s">
        <v>14</v>
      </c>
      <c r="R492" t="s">
        <v>169</v>
      </c>
      <c r="S492" t="s">
        <v>170</v>
      </c>
      <c r="T492">
        <v>1014760</v>
      </c>
      <c r="U492">
        <v>151396</v>
      </c>
      <c r="V492">
        <v>-863364</v>
      </c>
      <c r="W492">
        <v>-0.85080610193543305</v>
      </c>
      <c r="X492" t="s">
        <v>247</v>
      </c>
    </row>
    <row r="493" spans="1:24" x14ac:dyDescent="0.35">
      <c r="A493">
        <v>3301052393</v>
      </c>
      <c r="B493" t="s">
        <v>168</v>
      </c>
      <c r="C493" t="s">
        <v>168</v>
      </c>
      <c r="D493">
        <v>0</v>
      </c>
      <c r="E493">
        <v>0</v>
      </c>
      <c r="F493">
        <v>23</v>
      </c>
      <c r="G493">
        <v>673974</v>
      </c>
      <c r="H493">
        <v>39</v>
      </c>
      <c r="I493">
        <v>1258000</v>
      </c>
      <c r="J493">
        <v>0</v>
      </c>
      <c r="K493">
        <v>0</v>
      </c>
      <c r="L493">
        <v>4</v>
      </c>
      <c r="M493">
        <v>149600</v>
      </c>
      <c r="N493">
        <v>75000</v>
      </c>
      <c r="O493">
        <v>2156574</v>
      </c>
      <c r="P493" t="s">
        <v>5</v>
      </c>
      <c r="Q493" t="s">
        <v>14</v>
      </c>
      <c r="R493" t="s">
        <v>169</v>
      </c>
      <c r="S493" t="s">
        <v>170</v>
      </c>
      <c r="T493">
        <v>1391338.064516129</v>
      </c>
      <c r="U493">
        <v>1269480</v>
      </c>
      <c r="V493">
        <v>-121858.06451612897</v>
      </c>
      <c r="W493">
        <v>-8.7583361387088887E-2</v>
      </c>
      <c r="X493" t="s">
        <v>313</v>
      </c>
    </row>
    <row r="494" spans="1:24" x14ac:dyDescent="0.35">
      <c r="A494">
        <v>3301071079</v>
      </c>
      <c r="B494" t="s">
        <v>168</v>
      </c>
      <c r="C494" t="s">
        <v>168</v>
      </c>
      <c r="D494">
        <v>0</v>
      </c>
      <c r="E494">
        <v>0</v>
      </c>
      <c r="F494">
        <v>105</v>
      </c>
      <c r="G494">
        <v>4205810</v>
      </c>
      <c r="H494">
        <v>64</v>
      </c>
      <c r="I494">
        <v>2400000</v>
      </c>
      <c r="J494">
        <v>0</v>
      </c>
      <c r="K494">
        <v>0</v>
      </c>
      <c r="L494">
        <v>12</v>
      </c>
      <c r="M494">
        <v>828800</v>
      </c>
      <c r="N494">
        <v>150000</v>
      </c>
      <c r="O494">
        <v>7584610</v>
      </c>
      <c r="P494" t="s">
        <v>5</v>
      </c>
      <c r="Q494" t="s">
        <v>10</v>
      </c>
      <c r="R494" t="s">
        <v>169</v>
      </c>
      <c r="S494" t="s">
        <v>170</v>
      </c>
      <c r="T494">
        <v>4893296.7741935486</v>
      </c>
      <c r="U494">
        <v>5661999</v>
      </c>
      <c r="V494">
        <v>768702.2258064514</v>
      </c>
      <c r="W494">
        <v>0.15709290919374896</v>
      </c>
      <c r="X494" t="s">
        <v>337</v>
      </c>
    </row>
    <row r="495" spans="1:24" x14ac:dyDescent="0.35">
      <c r="A495">
        <v>3301072073</v>
      </c>
      <c r="B495" t="s">
        <v>168</v>
      </c>
      <c r="C495" t="s">
        <v>168</v>
      </c>
      <c r="D495">
        <v>0</v>
      </c>
      <c r="E495">
        <v>0</v>
      </c>
      <c r="F495">
        <v>12</v>
      </c>
      <c r="G495">
        <v>644496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303000</v>
      </c>
      <c r="O495">
        <v>947496</v>
      </c>
      <c r="P495" t="s">
        <v>5</v>
      </c>
      <c r="Q495" t="s">
        <v>12</v>
      </c>
      <c r="R495" t="s">
        <v>169</v>
      </c>
      <c r="S495" t="s">
        <v>170</v>
      </c>
      <c r="T495">
        <v>611287.74193548388</v>
      </c>
      <c r="U495">
        <v>634298</v>
      </c>
      <c r="V495">
        <v>23010.258064516122</v>
      </c>
      <c r="W495">
        <v>3.7642269729898592E-2</v>
      </c>
      <c r="X495" t="s">
        <v>354</v>
      </c>
    </row>
    <row r="496" spans="1:24" x14ac:dyDescent="0.35">
      <c r="A496">
        <v>3301075238</v>
      </c>
      <c r="B496" t="s">
        <v>168</v>
      </c>
      <c r="C496" t="s">
        <v>168</v>
      </c>
      <c r="D496">
        <v>0</v>
      </c>
      <c r="E496">
        <v>0</v>
      </c>
      <c r="F496">
        <v>29</v>
      </c>
      <c r="G496">
        <v>1332215</v>
      </c>
      <c r="H496">
        <v>3</v>
      </c>
      <c r="I496">
        <v>40000</v>
      </c>
      <c r="J496">
        <v>0</v>
      </c>
      <c r="K496">
        <v>0</v>
      </c>
      <c r="L496">
        <v>0</v>
      </c>
      <c r="M496">
        <v>0</v>
      </c>
      <c r="N496">
        <v>1920000</v>
      </c>
      <c r="O496">
        <v>3292215</v>
      </c>
      <c r="P496" t="s">
        <v>5</v>
      </c>
      <c r="Q496" t="s">
        <v>6</v>
      </c>
      <c r="R496" t="s">
        <v>169</v>
      </c>
      <c r="S496" t="s">
        <v>170</v>
      </c>
      <c r="T496">
        <v>2124009.6774193547</v>
      </c>
      <c r="U496">
        <v>2182936</v>
      </c>
      <c r="V496">
        <v>58926.322580645327</v>
      </c>
      <c r="W496">
        <v>2.7742963324084213E-2</v>
      </c>
      <c r="X496" t="s">
        <v>295</v>
      </c>
    </row>
    <row r="497" spans="1:24" x14ac:dyDescent="0.35">
      <c r="A497">
        <v>3300001882</v>
      </c>
      <c r="B497" t="s">
        <v>168</v>
      </c>
      <c r="C497" t="s">
        <v>168</v>
      </c>
      <c r="D497">
        <v>0</v>
      </c>
      <c r="E497">
        <v>0</v>
      </c>
      <c r="F497">
        <v>88</v>
      </c>
      <c r="G497">
        <v>2935906</v>
      </c>
      <c r="H497">
        <v>56</v>
      </c>
      <c r="I497">
        <v>3255000</v>
      </c>
      <c r="J497">
        <v>0</v>
      </c>
      <c r="K497">
        <v>0</v>
      </c>
      <c r="L497">
        <v>0</v>
      </c>
      <c r="M497">
        <v>0</v>
      </c>
      <c r="N497">
        <v>150000</v>
      </c>
      <c r="O497">
        <v>6340906</v>
      </c>
      <c r="P497" t="s">
        <v>5</v>
      </c>
      <c r="Q497" t="s">
        <v>10</v>
      </c>
      <c r="R497" t="s">
        <v>169</v>
      </c>
      <c r="S497" t="s">
        <v>170</v>
      </c>
      <c r="T497">
        <v>4090907.0967741935</v>
      </c>
      <c r="U497">
        <v>3862720</v>
      </c>
      <c r="V497">
        <v>-228187.09677419346</v>
      </c>
      <c r="W497">
        <v>-5.5779095290168335E-2</v>
      </c>
      <c r="X497" t="s">
        <v>198</v>
      </c>
    </row>
    <row r="498" spans="1:24" x14ac:dyDescent="0.35">
      <c r="A498">
        <v>6001115404</v>
      </c>
      <c r="B498" t="s">
        <v>168</v>
      </c>
      <c r="C498" t="s">
        <v>168</v>
      </c>
      <c r="D498">
        <v>0</v>
      </c>
      <c r="E498">
        <v>0</v>
      </c>
      <c r="F498">
        <v>118</v>
      </c>
      <c r="G498">
        <v>5354616</v>
      </c>
      <c r="H498">
        <v>81</v>
      </c>
      <c r="I498">
        <v>2560000</v>
      </c>
      <c r="J498">
        <v>166</v>
      </c>
      <c r="K498">
        <v>4573300</v>
      </c>
      <c r="L498">
        <v>42</v>
      </c>
      <c r="M498">
        <v>1940870</v>
      </c>
      <c r="N498">
        <v>2840500</v>
      </c>
      <c r="O498">
        <v>17269286</v>
      </c>
      <c r="P498" t="s">
        <v>5</v>
      </c>
      <c r="Q498" t="s">
        <v>16</v>
      </c>
      <c r="R498" t="s">
        <v>169</v>
      </c>
      <c r="S498" t="s">
        <v>170</v>
      </c>
      <c r="T498">
        <v>11141474.838709679</v>
      </c>
      <c r="U498">
        <v>7554251</v>
      </c>
      <c r="V498">
        <v>-3587223.8387096785</v>
      </c>
      <c r="W498">
        <v>-0.32197028585895215</v>
      </c>
      <c r="X498" t="s">
        <v>303</v>
      </c>
    </row>
    <row r="499" spans="1:24" x14ac:dyDescent="0.35">
      <c r="A499">
        <v>3301063774</v>
      </c>
      <c r="B499" t="s">
        <v>168</v>
      </c>
      <c r="C499" t="s">
        <v>168</v>
      </c>
      <c r="D499">
        <v>0</v>
      </c>
      <c r="E499">
        <v>0</v>
      </c>
      <c r="F499">
        <v>14</v>
      </c>
      <c r="G499">
        <v>694737</v>
      </c>
      <c r="H499">
        <v>4</v>
      </c>
      <c r="I499">
        <v>245000</v>
      </c>
      <c r="J499">
        <v>0</v>
      </c>
      <c r="K499">
        <v>0</v>
      </c>
      <c r="L499">
        <v>0</v>
      </c>
      <c r="M499">
        <v>0</v>
      </c>
      <c r="N499">
        <v>600000</v>
      </c>
      <c r="O499">
        <v>1539737</v>
      </c>
      <c r="P499" t="s">
        <v>5</v>
      </c>
      <c r="Q499" t="s">
        <v>12</v>
      </c>
      <c r="R499" t="s">
        <v>169</v>
      </c>
      <c r="S499" t="s">
        <v>170</v>
      </c>
      <c r="T499">
        <v>993378.70967741939</v>
      </c>
      <c r="U499">
        <v>701148</v>
      </c>
      <c r="V499">
        <v>-292230.70967741939</v>
      </c>
      <c r="W499">
        <v>-0.29417855127206793</v>
      </c>
      <c r="X499" t="s">
        <v>381</v>
      </c>
    </row>
    <row r="500" spans="1:24" x14ac:dyDescent="0.35">
      <c r="A500">
        <v>3300014945</v>
      </c>
      <c r="B500" t="s">
        <v>168</v>
      </c>
      <c r="C500" t="s">
        <v>168</v>
      </c>
      <c r="D500">
        <v>0</v>
      </c>
      <c r="E500">
        <v>0</v>
      </c>
      <c r="F500">
        <v>226</v>
      </c>
      <c r="G500">
        <v>9356282</v>
      </c>
      <c r="H500">
        <v>4</v>
      </c>
      <c r="I500">
        <v>200000</v>
      </c>
      <c r="J500">
        <v>0</v>
      </c>
      <c r="K500">
        <v>0</v>
      </c>
      <c r="L500">
        <v>0</v>
      </c>
      <c r="M500">
        <v>0</v>
      </c>
      <c r="N500">
        <v>342000</v>
      </c>
      <c r="O500">
        <v>9898282</v>
      </c>
      <c r="P500" t="s">
        <v>5</v>
      </c>
      <c r="Q500" t="s">
        <v>8</v>
      </c>
      <c r="R500" t="s">
        <v>169</v>
      </c>
      <c r="S500" t="s">
        <v>170</v>
      </c>
      <c r="T500">
        <v>6385988.3870967748</v>
      </c>
      <c r="U500">
        <v>5292850</v>
      </c>
      <c r="V500">
        <v>-1093138.3870967748</v>
      </c>
      <c r="W500">
        <v>-0.17117763466427816</v>
      </c>
      <c r="X500" t="s">
        <v>300</v>
      </c>
    </row>
    <row r="501" spans="1:24" x14ac:dyDescent="0.35">
      <c r="A501">
        <v>3301014545</v>
      </c>
      <c r="B501" t="s">
        <v>168</v>
      </c>
      <c r="C501" t="s">
        <v>168</v>
      </c>
      <c r="D501">
        <v>0</v>
      </c>
      <c r="E501">
        <v>0</v>
      </c>
      <c r="F501">
        <v>93</v>
      </c>
      <c r="G501">
        <v>2962936</v>
      </c>
      <c r="H501">
        <v>122</v>
      </c>
      <c r="I501">
        <v>4672000</v>
      </c>
      <c r="J501">
        <v>0</v>
      </c>
      <c r="K501">
        <v>0</v>
      </c>
      <c r="L501">
        <v>0</v>
      </c>
      <c r="M501">
        <v>0</v>
      </c>
      <c r="N501">
        <v>1067700</v>
      </c>
      <c r="O501">
        <v>8702636</v>
      </c>
      <c r="P501" t="s">
        <v>5</v>
      </c>
      <c r="Q501" t="s">
        <v>7</v>
      </c>
      <c r="R501" t="s">
        <v>169</v>
      </c>
      <c r="S501" t="s">
        <v>170</v>
      </c>
      <c r="T501">
        <v>5614603.8709677421</v>
      </c>
      <c r="U501">
        <v>4887556</v>
      </c>
      <c r="V501">
        <v>-727047.87096774206</v>
      </c>
      <c r="W501">
        <v>-0.12949228256817824</v>
      </c>
      <c r="X501" t="s">
        <v>221</v>
      </c>
    </row>
    <row r="502" spans="1:24" x14ac:dyDescent="0.35">
      <c r="A502">
        <v>3300014985</v>
      </c>
      <c r="B502" t="s">
        <v>168</v>
      </c>
      <c r="C502" t="s">
        <v>168</v>
      </c>
      <c r="D502">
        <v>0</v>
      </c>
      <c r="E502">
        <v>0</v>
      </c>
      <c r="F502">
        <v>35</v>
      </c>
      <c r="G502">
        <v>2340015</v>
      </c>
      <c r="H502">
        <v>0</v>
      </c>
      <c r="I502">
        <v>0</v>
      </c>
      <c r="J502">
        <v>0</v>
      </c>
      <c r="K502">
        <v>0</v>
      </c>
      <c r="L502">
        <v>6</v>
      </c>
      <c r="M502">
        <v>620400</v>
      </c>
      <c r="N502">
        <v>745700</v>
      </c>
      <c r="O502">
        <v>3706115</v>
      </c>
      <c r="P502" t="s">
        <v>5</v>
      </c>
      <c r="Q502" t="s">
        <v>7</v>
      </c>
      <c r="R502" t="s">
        <v>169</v>
      </c>
      <c r="S502" t="s">
        <v>170</v>
      </c>
      <c r="T502">
        <v>2391041.935483871</v>
      </c>
      <c r="U502">
        <v>2172529</v>
      </c>
      <c r="V502">
        <v>-218512.93548387103</v>
      </c>
      <c r="W502">
        <v>-9.1388165235023799E-2</v>
      </c>
      <c r="X502" t="s">
        <v>201</v>
      </c>
    </row>
    <row r="503" spans="1:24" x14ac:dyDescent="0.35">
      <c r="A503">
        <v>3301071555</v>
      </c>
      <c r="B503" t="s">
        <v>168</v>
      </c>
      <c r="C503" t="s">
        <v>168</v>
      </c>
      <c r="D503">
        <v>0</v>
      </c>
      <c r="E503">
        <v>0</v>
      </c>
      <c r="F503">
        <v>111</v>
      </c>
      <c r="G503">
        <v>3957785</v>
      </c>
      <c r="H503">
        <v>7</v>
      </c>
      <c r="I503">
        <v>685000</v>
      </c>
      <c r="J503">
        <v>0</v>
      </c>
      <c r="K503">
        <v>0</v>
      </c>
      <c r="L503">
        <v>6</v>
      </c>
      <c r="M503">
        <v>244400</v>
      </c>
      <c r="N503">
        <v>30000</v>
      </c>
      <c r="O503">
        <v>4917185</v>
      </c>
      <c r="P503" t="s">
        <v>5</v>
      </c>
      <c r="Q503" t="s">
        <v>15</v>
      </c>
      <c r="R503" t="s">
        <v>169</v>
      </c>
      <c r="S503" t="s">
        <v>170</v>
      </c>
      <c r="T503">
        <v>3172377.4193548388</v>
      </c>
      <c r="U503">
        <v>3069921</v>
      </c>
      <c r="V503">
        <v>-102456.41935483878</v>
      </c>
      <c r="W503">
        <v>-3.22964155304305E-2</v>
      </c>
      <c r="X503" t="s">
        <v>230</v>
      </c>
    </row>
    <row r="504" spans="1:24" x14ac:dyDescent="0.35">
      <c r="A504">
        <v>3301064972</v>
      </c>
      <c r="B504" t="s">
        <v>168</v>
      </c>
      <c r="C504" t="s">
        <v>168</v>
      </c>
      <c r="D504">
        <v>0</v>
      </c>
      <c r="E504">
        <v>0</v>
      </c>
      <c r="F504">
        <v>160</v>
      </c>
      <c r="G504">
        <v>6072953</v>
      </c>
      <c r="H504">
        <v>1</v>
      </c>
      <c r="I504">
        <v>63000</v>
      </c>
      <c r="J504">
        <v>0</v>
      </c>
      <c r="K504">
        <v>0</v>
      </c>
      <c r="L504">
        <v>0</v>
      </c>
      <c r="M504">
        <v>0</v>
      </c>
      <c r="N504">
        <v>4377800</v>
      </c>
      <c r="O504">
        <v>10513753</v>
      </c>
      <c r="P504" t="s">
        <v>5</v>
      </c>
      <c r="Q504" t="s">
        <v>16</v>
      </c>
      <c r="R504" t="s">
        <v>169</v>
      </c>
      <c r="S504" t="s">
        <v>170</v>
      </c>
      <c r="T504">
        <v>6783066.4516129028</v>
      </c>
      <c r="U504">
        <v>8984612</v>
      </c>
      <c r="V504">
        <v>2201545.5483870972</v>
      </c>
      <c r="W504">
        <v>0.32456493889479821</v>
      </c>
      <c r="X504" t="s">
        <v>234</v>
      </c>
    </row>
    <row r="505" spans="1:24" x14ac:dyDescent="0.35">
      <c r="A505">
        <v>3300006196</v>
      </c>
      <c r="B505" t="s">
        <v>168</v>
      </c>
      <c r="C505" t="s">
        <v>168</v>
      </c>
      <c r="D505">
        <v>0</v>
      </c>
      <c r="E505">
        <v>0</v>
      </c>
      <c r="F505">
        <v>732</v>
      </c>
      <c r="G505">
        <v>23668538</v>
      </c>
      <c r="H505">
        <v>24</v>
      </c>
      <c r="I505">
        <v>1847000</v>
      </c>
      <c r="J505">
        <v>0</v>
      </c>
      <c r="K505">
        <v>0</v>
      </c>
      <c r="L505">
        <v>0</v>
      </c>
      <c r="M505">
        <v>0</v>
      </c>
      <c r="N505">
        <v>150000</v>
      </c>
      <c r="O505">
        <v>25665538</v>
      </c>
      <c r="P505" t="s">
        <v>5</v>
      </c>
      <c r="Q505" t="s">
        <v>14</v>
      </c>
      <c r="R505" t="s">
        <v>169</v>
      </c>
      <c r="S505" t="s">
        <v>170</v>
      </c>
      <c r="T505">
        <v>16558411.612903226</v>
      </c>
      <c r="U505">
        <v>14072122</v>
      </c>
      <c r="V505">
        <v>-2486289.6129032262</v>
      </c>
      <c r="W505">
        <v>-0.15015266385610149</v>
      </c>
      <c r="X505" t="s">
        <v>382</v>
      </c>
    </row>
    <row r="506" spans="1:24" x14ac:dyDescent="0.35">
      <c r="A506">
        <v>3300021325</v>
      </c>
      <c r="B506" t="s">
        <v>168</v>
      </c>
      <c r="C506" t="s">
        <v>168</v>
      </c>
      <c r="D506">
        <v>0</v>
      </c>
      <c r="E506">
        <v>0</v>
      </c>
      <c r="F506">
        <v>4</v>
      </c>
      <c r="G506">
        <v>167796</v>
      </c>
      <c r="H506">
        <v>39</v>
      </c>
      <c r="I506">
        <v>1040000</v>
      </c>
      <c r="J506">
        <v>0</v>
      </c>
      <c r="K506">
        <v>0</v>
      </c>
      <c r="L506">
        <v>14</v>
      </c>
      <c r="M506">
        <v>883600</v>
      </c>
      <c r="N506">
        <v>212000</v>
      </c>
      <c r="O506">
        <v>2303396</v>
      </c>
      <c r="P506" t="s">
        <v>5</v>
      </c>
      <c r="Q506" t="s">
        <v>11</v>
      </c>
      <c r="R506" t="s">
        <v>169</v>
      </c>
      <c r="S506" t="s">
        <v>170</v>
      </c>
      <c r="T506">
        <v>1486061.935483871</v>
      </c>
      <c r="U506">
        <v>1400399</v>
      </c>
      <c r="V506">
        <v>-85662.935483871028</v>
      </c>
      <c r="W506">
        <v>-5.7644256567259911E-2</v>
      </c>
      <c r="X506" t="s">
        <v>290</v>
      </c>
    </row>
    <row r="507" spans="1:24" x14ac:dyDescent="0.35">
      <c r="A507">
        <v>6001115454</v>
      </c>
      <c r="B507" t="s">
        <v>168</v>
      </c>
      <c r="C507" t="s">
        <v>168</v>
      </c>
      <c r="D507">
        <v>0</v>
      </c>
      <c r="E507">
        <v>0</v>
      </c>
      <c r="F507">
        <v>57</v>
      </c>
      <c r="G507">
        <v>1412445</v>
      </c>
      <c r="H507">
        <v>5</v>
      </c>
      <c r="I507">
        <v>173000</v>
      </c>
      <c r="J507">
        <v>0</v>
      </c>
      <c r="K507">
        <v>0</v>
      </c>
      <c r="L507">
        <v>19</v>
      </c>
      <c r="M507">
        <v>803904</v>
      </c>
      <c r="N507">
        <v>352500</v>
      </c>
      <c r="O507">
        <v>2741849</v>
      </c>
      <c r="P507" t="s">
        <v>5</v>
      </c>
      <c r="Q507" t="s">
        <v>17</v>
      </c>
      <c r="R507" t="s">
        <v>169</v>
      </c>
      <c r="S507" t="s">
        <v>170</v>
      </c>
      <c r="T507">
        <v>1768934.8387096773</v>
      </c>
      <c r="U507">
        <v>1797834</v>
      </c>
      <c r="V507">
        <v>28899.161290322663</v>
      </c>
      <c r="W507">
        <v>1.633704117185153E-2</v>
      </c>
      <c r="X507" t="s">
        <v>311</v>
      </c>
    </row>
    <row r="508" spans="1:24" x14ac:dyDescent="0.35">
      <c r="A508">
        <v>6001123884</v>
      </c>
      <c r="B508" t="s">
        <v>168</v>
      </c>
      <c r="C508" t="s">
        <v>168</v>
      </c>
      <c r="D508">
        <v>0</v>
      </c>
      <c r="E508">
        <v>0</v>
      </c>
      <c r="F508">
        <v>3</v>
      </c>
      <c r="G508">
        <v>230398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362000</v>
      </c>
      <c r="O508">
        <v>592398</v>
      </c>
      <c r="P508" t="s">
        <v>5</v>
      </c>
      <c r="Q508" t="s">
        <v>12</v>
      </c>
      <c r="R508" t="s">
        <v>169</v>
      </c>
      <c r="S508" t="s">
        <v>170</v>
      </c>
      <c r="T508">
        <v>382192.25806451612</v>
      </c>
      <c r="U508">
        <v>71097</v>
      </c>
      <c r="V508">
        <v>-311095.25806451612</v>
      </c>
      <c r="W508">
        <v>-0.81397582368610288</v>
      </c>
      <c r="X508" t="s">
        <v>383</v>
      </c>
    </row>
    <row r="509" spans="1:24" x14ac:dyDescent="0.35">
      <c r="A509">
        <v>3301063837</v>
      </c>
      <c r="B509" t="s">
        <v>168</v>
      </c>
      <c r="C509" t="s">
        <v>168</v>
      </c>
      <c r="D509">
        <v>0</v>
      </c>
      <c r="E509">
        <v>0</v>
      </c>
      <c r="F509">
        <v>0</v>
      </c>
      <c r="G509">
        <v>0</v>
      </c>
      <c r="H509">
        <v>15</v>
      </c>
      <c r="I509">
        <v>325000</v>
      </c>
      <c r="J509">
        <v>0</v>
      </c>
      <c r="K509">
        <v>0</v>
      </c>
      <c r="L509">
        <v>0</v>
      </c>
      <c r="M509">
        <v>0</v>
      </c>
      <c r="N509">
        <v>21000</v>
      </c>
      <c r="O509">
        <v>346000</v>
      </c>
      <c r="P509" t="s">
        <v>5</v>
      </c>
      <c r="Q509" t="s">
        <v>13</v>
      </c>
      <c r="R509" t="s">
        <v>169</v>
      </c>
      <c r="S509" t="s">
        <v>170</v>
      </c>
      <c r="T509">
        <v>223225.80645161291</v>
      </c>
      <c r="U509">
        <v>295000</v>
      </c>
      <c r="V509">
        <v>71774.193548387091</v>
      </c>
      <c r="W509">
        <v>0.32153179190751446</v>
      </c>
      <c r="X509" t="s">
        <v>297</v>
      </c>
    </row>
    <row r="510" spans="1:24" x14ac:dyDescent="0.35">
      <c r="A510">
        <v>3300016508</v>
      </c>
      <c r="B510" t="s">
        <v>168</v>
      </c>
      <c r="C510" t="s">
        <v>168</v>
      </c>
      <c r="D510">
        <v>0</v>
      </c>
      <c r="E510">
        <v>0</v>
      </c>
      <c r="F510">
        <v>0</v>
      </c>
      <c r="G510">
        <v>0</v>
      </c>
      <c r="H510">
        <v>101</v>
      </c>
      <c r="I510">
        <v>1002000</v>
      </c>
      <c r="J510">
        <v>0</v>
      </c>
      <c r="K510">
        <v>0</v>
      </c>
      <c r="L510">
        <v>0</v>
      </c>
      <c r="M510">
        <v>0</v>
      </c>
      <c r="N510">
        <v>2145000</v>
      </c>
      <c r="O510">
        <v>3147000</v>
      </c>
      <c r="P510" t="s">
        <v>5</v>
      </c>
      <c r="Q510" t="s">
        <v>6</v>
      </c>
      <c r="R510" t="s">
        <v>181</v>
      </c>
      <c r="S510" t="s">
        <v>170</v>
      </c>
      <c r="T510">
        <v>2030322.5806451612</v>
      </c>
      <c r="U510">
        <v>300000</v>
      </c>
      <c r="V510">
        <v>-1730322.5806451612</v>
      </c>
      <c r="W510">
        <v>-0.85224022878932315</v>
      </c>
      <c r="X510" t="s">
        <v>309</v>
      </c>
    </row>
    <row r="511" spans="1:24" x14ac:dyDescent="0.35">
      <c r="A511">
        <v>3301044563</v>
      </c>
      <c r="B511" t="s">
        <v>168</v>
      </c>
      <c r="C511" t="s">
        <v>168</v>
      </c>
      <c r="D511">
        <v>0</v>
      </c>
      <c r="E511">
        <v>0</v>
      </c>
      <c r="F511">
        <v>104</v>
      </c>
      <c r="G511">
        <v>3495688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114000</v>
      </c>
      <c r="O511">
        <v>3609688</v>
      </c>
      <c r="P511" t="s">
        <v>5</v>
      </c>
      <c r="Q511" t="s">
        <v>11</v>
      </c>
      <c r="R511" t="s">
        <v>169</v>
      </c>
      <c r="S511" t="s">
        <v>170</v>
      </c>
      <c r="T511">
        <v>2328830.9677419355</v>
      </c>
      <c r="U511">
        <v>2576617</v>
      </c>
      <c r="V511">
        <v>247786.03225806449</v>
      </c>
      <c r="W511">
        <v>0.10639932038447641</v>
      </c>
      <c r="X511" t="s">
        <v>306</v>
      </c>
    </row>
    <row r="512" spans="1:24" x14ac:dyDescent="0.35">
      <c r="A512">
        <v>3300013731</v>
      </c>
      <c r="B512" t="s">
        <v>168</v>
      </c>
      <c r="C512" t="s">
        <v>168</v>
      </c>
      <c r="D512">
        <v>0</v>
      </c>
      <c r="E512">
        <v>0</v>
      </c>
      <c r="F512">
        <v>280</v>
      </c>
      <c r="G512">
        <v>11793224</v>
      </c>
      <c r="H512">
        <v>5</v>
      </c>
      <c r="I512">
        <v>450000</v>
      </c>
      <c r="J512">
        <v>0</v>
      </c>
      <c r="K512">
        <v>0</v>
      </c>
      <c r="L512">
        <v>1</v>
      </c>
      <c r="M512">
        <v>52400</v>
      </c>
      <c r="N512">
        <v>745700</v>
      </c>
      <c r="O512">
        <v>13041324</v>
      </c>
      <c r="P512" t="s">
        <v>5</v>
      </c>
      <c r="Q512" t="s">
        <v>7</v>
      </c>
      <c r="R512" t="s">
        <v>169</v>
      </c>
      <c r="S512" t="s">
        <v>170</v>
      </c>
      <c r="T512">
        <v>8413757.4193548393</v>
      </c>
      <c r="U512">
        <v>8416114</v>
      </c>
      <c r="V512">
        <v>2356.5806451607496</v>
      </c>
      <c r="W512">
        <v>2.8008659243483613E-4</v>
      </c>
      <c r="X512" t="s">
        <v>299</v>
      </c>
    </row>
    <row r="513" spans="1:24" x14ac:dyDescent="0.35">
      <c r="A513">
        <v>3301075413</v>
      </c>
      <c r="B513" t="s">
        <v>168</v>
      </c>
      <c r="C513" t="s">
        <v>168</v>
      </c>
      <c r="D513">
        <v>0</v>
      </c>
      <c r="E513">
        <v>0</v>
      </c>
      <c r="F513">
        <v>18</v>
      </c>
      <c r="G513">
        <v>643679</v>
      </c>
      <c r="H513">
        <v>8</v>
      </c>
      <c r="I513">
        <v>200000</v>
      </c>
      <c r="J513">
        <v>0</v>
      </c>
      <c r="K513">
        <v>0</v>
      </c>
      <c r="L513">
        <v>3</v>
      </c>
      <c r="M513">
        <v>90000</v>
      </c>
      <c r="N513">
        <v>150000</v>
      </c>
      <c r="O513">
        <v>1083679</v>
      </c>
      <c r="P513" t="s">
        <v>5</v>
      </c>
      <c r="Q513" t="s">
        <v>15</v>
      </c>
      <c r="R513" t="s">
        <v>169</v>
      </c>
      <c r="S513" t="s">
        <v>170</v>
      </c>
      <c r="T513">
        <v>699147.74193548388</v>
      </c>
      <c r="U513">
        <v>480389</v>
      </c>
      <c r="V513">
        <v>-218758.74193548388</v>
      </c>
      <c r="W513">
        <v>-0.31289343984703955</v>
      </c>
      <c r="X513" t="s">
        <v>329</v>
      </c>
    </row>
    <row r="514" spans="1:24" x14ac:dyDescent="0.35">
      <c r="A514">
        <v>3301018226</v>
      </c>
      <c r="B514" t="s">
        <v>168</v>
      </c>
      <c r="C514" t="s">
        <v>168</v>
      </c>
      <c r="D514">
        <v>0</v>
      </c>
      <c r="E514">
        <v>0</v>
      </c>
      <c r="F514">
        <v>7</v>
      </c>
      <c r="G514">
        <v>125492</v>
      </c>
      <c r="H514">
        <v>3</v>
      </c>
      <c r="I514">
        <v>30000</v>
      </c>
      <c r="J514">
        <v>0</v>
      </c>
      <c r="K514">
        <v>0</v>
      </c>
      <c r="L514">
        <v>1</v>
      </c>
      <c r="M514">
        <v>22400</v>
      </c>
      <c r="N514">
        <v>150000</v>
      </c>
      <c r="O514">
        <v>327892</v>
      </c>
      <c r="P514" t="s">
        <v>5</v>
      </c>
      <c r="Q514" t="s">
        <v>10</v>
      </c>
      <c r="R514" t="s">
        <v>169</v>
      </c>
      <c r="S514" t="s">
        <v>170</v>
      </c>
      <c r="T514">
        <v>211543.22580645164</v>
      </c>
      <c r="U514">
        <v>1302875</v>
      </c>
      <c r="V514">
        <v>1091331.7741935484</v>
      </c>
      <c r="W514">
        <v>5.1589067436838949</v>
      </c>
      <c r="X514" t="s">
        <v>272</v>
      </c>
    </row>
    <row r="515" spans="1:24" x14ac:dyDescent="0.35">
      <c r="A515">
        <v>3301003277</v>
      </c>
      <c r="B515" t="s">
        <v>168</v>
      </c>
      <c r="C515" t="s">
        <v>168</v>
      </c>
      <c r="D515">
        <v>0</v>
      </c>
      <c r="E515">
        <v>0</v>
      </c>
      <c r="F515">
        <v>3</v>
      </c>
      <c r="G515">
        <v>219195</v>
      </c>
      <c r="H515">
        <v>52</v>
      </c>
      <c r="I515">
        <v>2510000</v>
      </c>
      <c r="J515">
        <v>0</v>
      </c>
      <c r="K515">
        <v>0</v>
      </c>
      <c r="L515">
        <v>0</v>
      </c>
      <c r="M515">
        <v>0</v>
      </c>
      <c r="N515">
        <v>150000</v>
      </c>
      <c r="O515">
        <v>2879195</v>
      </c>
      <c r="P515" t="s">
        <v>5</v>
      </c>
      <c r="Q515" t="s">
        <v>14</v>
      </c>
      <c r="R515" t="s">
        <v>169</v>
      </c>
      <c r="S515" t="s">
        <v>170</v>
      </c>
      <c r="T515">
        <v>1857545.1612903227</v>
      </c>
      <c r="U515">
        <v>1094492</v>
      </c>
      <c r="V515">
        <v>-763053.16129032266</v>
      </c>
      <c r="W515">
        <v>-0.41078579255660008</v>
      </c>
      <c r="X515" t="s">
        <v>382</v>
      </c>
    </row>
    <row r="516" spans="1:24" x14ac:dyDescent="0.35">
      <c r="A516">
        <v>3300009758</v>
      </c>
      <c r="B516" t="s">
        <v>168</v>
      </c>
      <c r="C516" t="s">
        <v>168</v>
      </c>
      <c r="D516">
        <v>0</v>
      </c>
      <c r="E516">
        <v>0</v>
      </c>
      <c r="F516">
        <v>1</v>
      </c>
      <c r="G516">
        <v>95449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330000</v>
      </c>
      <c r="O516">
        <v>425449</v>
      </c>
      <c r="P516" t="s">
        <v>5</v>
      </c>
      <c r="Q516" t="s">
        <v>12</v>
      </c>
      <c r="R516" t="s">
        <v>169</v>
      </c>
      <c r="S516" t="s">
        <v>170</v>
      </c>
      <c r="T516">
        <v>274483.22580645164</v>
      </c>
      <c r="U516">
        <v>540449</v>
      </c>
      <c r="V516">
        <v>265965.77419354836</v>
      </c>
      <c r="W516">
        <v>0.96896913613617608</v>
      </c>
      <c r="X516" t="s">
        <v>271</v>
      </c>
    </row>
    <row r="517" spans="1:24" x14ac:dyDescent="0.35">
      <c r="A517">
        <v>3301074913</v>
      </c>
      <c r="B517" t="s">
        <v>168</v>
      </c>
      <c r="C517" t="s">
        <v>168</v>
      </c>
      <c r="D517">
        <v>0</v>
      </c>
      <c r="E517">
        <v>0</v>
      </c>
      <c r="F517">
        <v>137</v>
      </c>
      <c r="G517">
        <v>4602255</v>
      </c>
      <c r="H517">
        <v>55</v>
      </c>
      <c r="I517">
        <v>1305000</v>
      </c>
      <c r="J517">
        <v>0</v>
      </c>
      <c r="K517">
        <v>0</v>
      </c>
      <c r="L517">
        <v>0</v>
      </c>
      <c r="M517">
        <v>0</v>
      </c>
      <c r="N517">
        <v>312000</v>
      </c>
      <c r="O517">
        <v>6219255</v>
      </c>
      <c r="P517" t="s">
        <v>5</v>
      </c>
      <c r="Q517" t="s">
        <v>17</v>
      </c>
      <c r="R517" t="s">
        <v>169</v>
      </c>
      <c r="S517" t="s">
        <v>170</v>
      </c>
      <c r="T517">
        <v>4012422.5806451612</v>
      </c>
      <c r="U517">
        <v>4878841</v>
      </c>
      <c r="V517">
        <v>866418.41935483878</v>
      </c>
      <c r="W517">
        <v>0.21593399048599871</v>
      </c>
      <c r="X517" t="s">
        <v>244</v>
      </c>
    </row>
    <row r="518" spans="1:24" x14ac:dyDescent="0.35">
      <c r="A518">
        <v>3300015938</v>
      </c>
      <c r="B518" t="s">
        <v>168</v>
      </c>
      <c r="C518" t="s">
        <v>168</v>
      </c>
      <c r="D518">
        <v>0</v>
      </c>
      <c r="E518">
        <v>0</v>
      </c>
      <c r="F518">
        <v>57</v>
      </c>
      <c r="G518">
        <v>1512990</v>
      </c>
      <c r="H518">
        <v>28</v>
      </c>
      <c r="I518">
        <v>1300000</v>
      </c>
      <c r="J518">
        <v>0</v>
      </c>
      <c r="K518">
        <v>0</v>
      </c>
      <c r="L518">
        <v>0</v>
      </c>
      <c r="M518">
        <v>0</v>
      </c>
      <c r="N518">
        <v>866100</v>
      </c>
      <c r="O518">
        <v>3679090</v>
      </c>
      <c r="P518" t="s">
        <v>5</v>
      </c>
      <c r="Q518" t="s">
        <v>7</v>
      </c>
      <c r="R518" t="s">
        <v>169</v>
      </c>
      <c r="S518" t="s">
        <v>170</v>
      </c>
      <c r="T518">
        <v>2373606.4516129033</v>
      </c>
      <c r="U518">
        <v>2658659</v>
      </c>
      <c r="V518">
        <v>285052.54838709673</v>
      </c>
      <c r="W518">
        <v>0.12009259083088475</v>
      </c>
      <c r="X518" t="s">
        <v>289</v>
      </c>
    </row>
    <row r="519" spans="1:24" x14ac:dyDescent="0.35">
      <c r="A519">
        <v>3300005787</v>
      </c>
      <c r="B519" t="s">
        <v>168</v>
      </c>
      <c r="C519" t="s">
        <v>168</v>
      </c>
      <c r="D519">
        <v>0</v>
      </c>
      <c r="E519">
        <v>0</v>
      </c>
      <c r="F519">
        <v>38</v>
      </c>
      <c r="G519">
        <v>1799459</v>
      </c>
      <c r="H519">
        <v>104</v>
      </c>
      <c r="I519">
        <v>3530000</v>
      </c>
      <c r="J519">
        <v>0</v>
      </c>
      <c r="K519">
        <v>0</v>
      </c>
      <c r="L519">
        <v>24</v>
      </c>
      <c r="M519">
        <v>1107600</v>
      </c>
      <c r="N519">
        <v>75000</v>
      </c>
      <c r="O519">
        <v>6512059</v>
      </c>
      <c r="P519" t="s">
        <v>5</v>
      </c>
      <c r="Q519" t="s">
        <v>14</v>
      </c>
      <c r="R519" t="s">
        <v>169</v>
      </c>
      <c r="S519" t="s">
        <v>170</v>
      </c>
      <c r="T519">
        <v>4201328.3870967738</v>
      </c>
      <c r="U519">
        <v>2818939</v>
      </c>
      <c r="V519">
        <v>-1382389.3870967738</v>
      </c>
      <c r="W519">
        <v>-0.32903626180291046</v>
      </c>
      <c r="X519" t="s">
        <v>266</v>
      </c>
    </row>
    <row r="520" spans="1:24" x14ac:dyDescent="0.35">
      <c r="A520">
        <v>3301069576</v>
      </c>
      <c r="B520" t="s">
        <v>168</v>
      </c>
      <c r="C520" t="s">
        <v>168</v>
      </c>
      <c r="D520">
        <v>0</v>
      </c>
      <c r="E520">
        <v>0</v>
      </c>
      <c r="F520">
        <v>42</v>
      </c>
      <c r="G520">
        <v>1668956</v>
      </c>
      <c r="H520">
        <v>42</v>
      </c>
      <c r="I520">
        <v>1785000</v>
      </c>
      <c r="J520">
        <v>0</v>
      </c>
      <c r="K520">
        <v>0</v>
      </c>
      <c r="L520">
        <v>26</v>
      </c>
      <c r="M520">
        <v>2938250</v>
      </c>
      <c r="N520">
        <v>150000</v>
      </c>
      <c r="O520">
        <v>6542206</v>
      </c>
      <c r="P520" t="s">
        <v>5</v>
      </c>
      <c r="Q520" t="s">
        <v>14</v>
      </c>
      <c r="R520" t="s">
        <v>169</v>
      </c>
      <c r="S520" t="s">
        <v>170</v>
      </c>
      <c r="T520">
        <v>4220778.064516129</v>
      </c>
      <c r="U520">
        <v>1953881</v>
      </c>
      <c r="V520">
        <v>-2266897.064516129</v>
      </c>
      <c r="W520">
        <v>-0.53708037472375525</v>
      </c>
      <c r="X520" t="s">
        <v>324</v>
      </c>
    </row>
    <row r="521" spans="1:24" x14ac:dyDescent="0.35">
      <c r="A521">
        <v>3300000692</v>
      </c>
      <c r="B521" t="s">
        <v>168</v>
      </c>
      <c r="C521" t="s">
        <v>168</v>
      </c>
      <c r="D521">
        <v>0</v>
      </c>
      <c r="E521">
        <v>0</v>
      </c>
      <c r="F521">
        <v>136</v>
      </c>
      <c r="G521">
        <v>3827037</v>
      </c>
      <c r="H521">
        <v>89</v>
      </c>
      <c r="I521">
        <v>2385000</v>
      </c>
      <c r="J521">
        <v>0</v>
      </c>
      <c r="K521">
        <v>0</v>
      </c>
      <c r="L521">
        <v>3</v>
      </c>
      <c r="M521">
        <v>327200</v>
      </c>
      <c r="N521">
        <v>60000</v>
      </c>
      <c r="O521">
        <v>6599237</v>
      </c>
      <c r="P521" t="s">
        <v>5</v>
      </c>
      <c r="Q521" t="s">
        <v>13</v>
      </c>
      <c r="R521" t="s">
        <v>169</v>
      </c>
      <c r="S521" t="s">
        <v>170</v>
      </c>
      <c r="T521">
        <v>4257572.2580645159</v>
      </c>
      <c r="U521">
        <v>3878393</v>
      </c>
      <c r="V521">
        <v>-379179.25806451589</v>
      </c>
      <c r="W521">
        <v>-8.9059970114726883E-2</v>
      </c>
      <c r="X521" t="s">
        <v>250</v>
      </c>
    </row>
    <row r="522" spans="1:24" x14ac:dyDescent="0.35">
      <c r="A522">
        <v>3301002031</v>
      </c>
      <c r="B522" t="s">
        <v>168</v>
      </c>
      <c r="C522" t="s">
        <v>168</v>
      </c>
      <c r="D522">
        <v>0</v>
      </c>
      <c r="E522">
        <v>0</v>
      </c>
      <c r="F522">
        <v>6</v>
      </c>
      <c r="G522">
        <v>253990</v>
      </c>
      <c r="H522">
        <v>52</v>
      </c>
      <c r="I522">
        <v>1302000</v>
      </c>
      <c r="J522">
        <v>0</v>
      </c>
      <c r="K522">
        <v>0</v>
      </c>
      <c r="L522">
        <v>0</v>
      </c>
      <c r="M522">
        <v>0</v>
      </c>
      <c r="N522">
        <v>203000</v>
      </c>
      <c r="O522">
        <v>1758990</v>
      </c>
      <c r="P522" t="s">
        <v>5</v>
      </c>
      <c r="Q522" t="s">
        <v>10</v>
      </c>
      <c r="R522" t="s">
        <v>169</v>
      </c>
      <c r="S522" t="s">
        <v>170</v>
      </c>
      <c r="T522">
        <v>1134832.2580645161</v>
      </c>
      <c r="U522">
        <v>1004498</v>
      </c>
      <c r="V522">
        <v>-130334.25806451612</v>
      </c>
      <c r="W522">
        <v>-0.11484891898191574</v>
      </c>
      <c r="X522" t="s">
        <v>362</v>
      </c>
    </row>
    <row r="523" spans="1:24" x14ac:dyDescent="0.35">
      <c r="A523">
        <v>3301071470</v>
      </c>
      <c r="B523" t="s">
        <v>168</v>
      </c>
      <c r="C523" t="s">
        <v>168</v>
      </c>
      <c r="D523">
        <v>0</v>
      </c>
      <c r="E523">
        <v>0</v>
      </c>
      <c r="F523">
        <v>8</v>
      </c>
      <c r="G523">
        <v>344749</v>
      </c>
      <c r="H523">
        <v>16</v>
      </c>
      <c r="I523">
        <v>675000</v>
      </c>
      <c r="J523">
        <v>286</v>
      </c>
      <c r="K523">
        <v>3810950</v>
      </c>
      <c r="L523">
        <v>14</v>
      </c>
      <c r="M523">
        <v>713600</v>
      </c>
      <c r="N523">
        <v>1509000</v>
      </c>
      <c r="O523">
        <v>7053299</v>
      </c>
      <c r="P523" t="s">
        <v>5</v>
      </c>
      <c r="Q523" t="s">
        <v>16</v>
      </c>
      <c r="R523" t="s">
        <v>169</v>
      </c>
      <c r="S523" t="s">
        <v>170</v>
      </c>
      <c r="T523">
        <v>4550515.4838709682</v>
      </c>
      <c r="U523">
        <v>3120000</v>
      </c>
      <c r="V523">
        <v>-1430515.4838709682</v>
      </c>
      <c r="W523">
        <v>-0.31436339222256149</v>
      </c>
      <c r="X523" t="s">
        <v>194</v>
      </c>
    </row>
    <row r="524" spans="1:24" x14ac:dyDescent="0.35">
      <c r="A524">
        <v>3300008989</v>
      </c>
      <c r="B524" t="s">
        <v>168</v>
      </c>
      <c r="C524" t="s">
        <v>168</v>
      </c>
      <c r="D524">
        <v>0</v>
      </c>
      <c r="E524">
        <v>0</v>
      </c>
      <c r="F524">
        <v>11</v>
      </c>
      <c r="G524">
        <v>202675</v>
      </c>
      <c r="H524">
        <v>8</v>
      </c>
      <c r="I524">
        <v>110000</v>
      </c>
      <c r="J524">
        <v>158</v>
      </c>
      <c r="K524">
        <v>2105350</v>
      </c>
      <c r="L524">
        <v>0</v>
      </c>
      <c r="M524">
        <v>0</v>
      </c>
      <c r="N524">
        <v>2616500</v>
      </c>
      <c r="O524">
        <v>5034525</v>
      </c>
      <c r="P524" t="s">
        <v>5</v>
      </c>
      <c r="Q524" t="s">
        <v>16</v>
      </c>
      <c r="R524" t="s">
        <v>169</v>
      </c>
      <c r="S524" t="s">
        <v>170</v>
      </c>
      <c r="T524">
        <v>3248080.6451612902</v>
      </c>
      <c r="U524">
        <v>2670875</v>
      </c>
      <c r="V524">
        <v>-577205.64516129019</v>
      </c>
      <c r="W524">
        <v>-0.17770668533774281</v>
      </c>
      <c r="X524" t="s">
        <v>384</v>
      </c>
    </row>
    <row r="525" spans="1:24" x14ac:dyDescent="0.35">
      <c r="A525">
        <v>3301019777</v>
      </c>
      <c r="B525" t="s">
        <v>168</v>
      </c>
      <c r="C525" t="s">
        <v>168</v>
      </c>
      <c r="D525">
        <v>0</v>
      </c>
      <c r="E525">
        <v>0</v>
      </c>
      <c r="F525">
        <v>378</v>
      </c>
      <c r="G525">
        <v>13942732</v>
      </c>
      <c r="H525">
        <v>17</v>
      </c>
      <c r="I525">
        <v>400000</v>
      </c>
      <c r="J525">
        <v>0</v>
      </c>
      <c r="K525">
        <v>0</v>
      </c>
      <c r="L525">
        <v>13</v>
      </c>
      <c r="M525">
        <v>1985850</v>
      </c>
      <c r="N525">
        <v>150000</v>
      </c>
      <c r="O525">
        <v>16478582</v>
      </c>
      <c r="P525" t="s">
        <v>5</v>
      </c>
      <c r="Q525" t="s">
        <v>14</v>
      </c>
      <c r="R525" t="s">
        <v>169</v>
      </c>
      <c r="S525" t="s">
        <v>170</v>
      </c>
      <c r="T525">
        <v>10631343.22580645</v>
      </c>
      <c r="U525">
        <v>9238140</v>
      </c>
      <c r="V525">
        <v>-1393203.2258064505</v>
      </c>
      <c r="W525">
        <v>-0.1310467733206655</v>
      </c>
      <c r="X525" t="s">
        <v>213</v>
      </c>
    </row>
    <row r="526" spans="1:24" x14ac:dyDescent="0.35">
      <c r="A526">
        <v>3301062867</v>
      </c>
      <c r="B526" t="s">
        <v>168</v>
      </c>
      <c r="C526" t="s">
        <v>168</v>
      </c>
      <c r="D526">
        <v>0</v>
      </c>
      <c r="E526">
        <v>0</v>
      </c>
      <c r="F526">
        <v>2</v>
      </c>
      <c r="G526">
        <v>164397</v>
      </c>
      <c r="H526">
        <v>4</v>
      </c>
      <c r="I526">
        <v>115000</v>
      </c>
      <c r="J526">
        <v>0</v>
      </c>
      <c r="K526">
        <v>0</v>
      </c>
      <c r="L526">
        <v>5</v>
      </c>
      <c r="M526">
        <v>482000</v>
      </c>
      <c r="N526">
        <v>30000</v>
      </c>
      <c r="O526">
        <v>791397</v>
      </c>
      <c r="P526" t="s">
        <v>5</v>
      </c>
      <c r="Q526" t="s">
        <v>11</v>
      </c>
      <c r="R526" t="s">
        <v>169</v>
      </c>
      <c r="S526" t="s">
        <v>170</v>
      </c>
      <c r="T526">
        <v>510578.70967741933</v>
      </c>
      <c r="U526">
        <v>1199493</v>
      </c>
      <c r="V526">
        <v>688914.29032258061</v>
      </c>
      <c r="W526">
        <v>1.3492812709676687</v>
      </c>
      <c r="X526" t="s">
        <v>385</v>
      </c>
    </row>
    <row r="527" spans="1:24" x14ac:dyDescent="0.35">
      <c r="A527">
        <v>3300010167</v>
      </c>
      <c r="B527" t="s">
        <v>168</v>
      </c>
      <c r="C527" t="s">
        <v>168</v>
      </c>
      <c r="D527">
        <v>0</v>
      </c>
      <c r="E527">
        <v>0</v>
      </c>
      <c r="F527">
        <v>10</v>
      </c>
      <c r="G527">
        <v>670542</v>
      </c>
      <c r="H527">
        <v>7</v>
      </c>
      <c r="I527">
        <v>395000</v>
      </c>
      <c r="J527">
        <v>0</v>
      </c>
      <c r="K527">
        <v>0</v>
      </c>
      <c r="L527">
        <v>0</v>
      </c>
      <c r="M527">
        <v>0</v>
      </c>
      <c r="N527">
        <v>330000</v>
      </c>
      <c r="O527">
        <v>1395542</v>
      </c>
      <c r="P527" t="s">
        <v>5</v>
      </c>
      <c r="Q527" t="s">
        <v>12</v>
      </c>
      <c r="R527" t="s">
        <v>169</v>
      </c>
      <c r="S527" t="s">
        <v>170</v>
      </c>
      <c r="T527">
        <v>900349.67741935491</v>
      </c>
      <c r="U527">
        <v>800392</v>
      </c>
      <c r="V527">
        <v>-99957.677419354906</v>
      </c>
      <c r="W527">
        <v>-0.11102095099968334</v>
      </c>
      <c r="X527" t="s">
        <v>189</v>
      </c>
    </row>
    <row r="528" spans="1:24" x14ac:dyDescent="0.35">
      <c r="A528">
        <v>3300000878</v>
      </c>
      <c r="B528" t="s">
        <v>168</v>
      </c>
      <c r="C528" t="s">
        <v>168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165000</v>
      </c>
      <c r="O528">
        <v>165000</v>
      </c>
      <c r="P528" t="s">
        <v>5</v>
      </c>
      <c r="Q528" t="s">
        <v>10</v>
      </c>
      <c r="R528" t="s">
        <v>169</v>
      </c>
      <c r="S528" t="s">
        <v>170</v>
      </c>
      <c r="T528">
        <v>106451.61290322582</v>
      </c>
      <c r="U528">
        <v>180000</v>
      </c>
      <c r="V528">
        <v>73548.387096774182</v>
      </c>
      <c r="W528">
        <v>0.6909090909090907</v>
      </c>
      <c r="X528" t="s">
        <v>223</v>
      </c>
    </row>
    <row r="529" spans="1:24" x14ac:dyDescent="0.35">
      <c r="A529">
        <v>3301056221</v>
      </c>
      <c r="B529" t="s">
        <v>168</v>
      </c>
      <c r="C529" t="s">
        <v>168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114000</v>
      </c>
      <c r="O529">
        <v>114000</v>
      </c>
      <c r="P529" t="s">
        <v>5</v>
      </c>
      <c r="Q529" t="s">
        <v>11</v>
      </c>
      <c r="R529" t="s">
        <v>169</v>
      </c>
      <c r="S529" t="s">
        <v>170</v>
      </c>
      <c r="T529">
        <v>73548.387096774197</v>
      </c>
      <c r="U529">
        <v>30000</v>
      </c>
      <c r="V529">
        <v>-43548.387096774197</v>
      </c>
      <c r="W529">
        <v>-0.59210526315789469</v>
      </c>
      <c r="X529" t="s">
        <v>210</v>
      </c>
    </row>
    <row r="530" spans="1:24" x14ac:dyDescent="0.35">
      <c r="A530">
        <v>3300018915</v>
      </c>
      <c r="B530" t="s">
        <v>168</v>
      </c>
      <c r="C530" t="s">
        <v>168</v>
      </c>
      <c r="D530">
        <v>0</v>
      </c>
      <c r="E530">
        <v>0</v>
      </c>
      <c r="F530">
        <v>75</v>
      </c>
      <c r="G530">
        <v>3822673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529800</v>
      </c>
      <c r="O530">
        <v>4352473</v>
      </c>
      <c r="P530" t="s">
        <v>5</v>
      </c>
      <c r="Q530" t="s">
        <v>8</v>
      </c>
      <c r="R530" t="s">
        <v>169</v>
      </c>
      <c r="S530" t="s">
        <v>170</v>
      </c>
      <c r="T530">
        <v>2808047.0967741935</v>
      </c>
      <c r="U530">
        <v>4270427</v>
      </c>
      <c r="V530">
        <v>1462379.9032258065</v>
      </c>
      <c r="W530">
        <v>0.52078182908888815</v>
      </c>
      <c r="X530" t="s">
        <v>386</v>
      </c>
    </row>
    <row r="531" spans="1:24" x14ac:dyDescent="0.35">
      <c r="A531">
        <v>3300002322</v>
      </c>
      <c r="B531" t="s">
        <v>168</v>
      </c>
      <c r="C531" t="s">
        <v>168</v>
      </c>
      <c r="D531">
        <v>0</v>
      </c>
      <c r="E531">
        <v>0</v>
      </c>
      <c r="F531">
        <v>60</v>
      </c>
      <c r="G531">
        <v>1320432</v>
      </c>
      <c r="H531">
        <v>3</v>
      </c>
      <c r="I531">
        <v>145000</v>
      </c>
      <c r="J531">
        <v>0</v>
      </c>
      <c r="K531">
        <v>0</v>
      </c>
      <c r="L531">
        <v>0</v>
      </c>
      <c r="M531">
        <v>0</v>
      </c>
      <c r="N531">
        <v>171000</v>
      </c>
      <c r="O531">
        <v>1636432</v>
      </c>
      <c r="P531" t="s">
        <v>5</v>
      </c>
      <c r="Q531" t="s">
        <v>13</v>
      </c>
      <c r="R531" t="s">
        <v>169</v>
      </c>
      <c r="S531" t="s">
        <v>170</v>
      </c>
      <c r="T531">
        <v>1055762.5806451614</v>
      </c>
      <c r="U531">
        <v>1004362</v>
      </c>
      <c r="V531">
        <v>-51400.580645161448</v>
      </c>
      <c r="W531">
        <v>-4.8685738240269227E-2</v>
      </c>
      <c r="X531" t="s">
        <v>387</v>
      </c>
    </row>
    <row r="532" spans="1:24" x14ac:dyDescent="0.35">
      <c r="A532">
        <v>3301006564</v>
      </c>
      <c r="B532" t="s">
        <v>168</v>
      </c>
      <c r="C532" t="s">
        <v>168</v>
      </c>
      <c r="D532">
        <v>0</v>
      </c>
      <c r="E532">
        <v>0</v>
      </c>
      <c r="F532">
        <v>14</v>
      </c>
      <c r="G532">
        <v>388785</v>
      </c>
      <c r="H532">
        <v>19</v>
      </c>
      <c r="I532">
        <v>440000</v>
      </c>
      <c r="J532">
        <v>0</v>
      </c>
      <c r="K532">
        <v>0</v>
      </c>
      <c r="L532">
        <v>8</v>
      </c>
      <c r="M532">
        <v>479200</v>
      </c>
      <c r="N532">
        <v>150000</v>
      </c>
      <c r="O532">
        <v>1457985</v>
      </c>
      <c r="P532" t="s">
        <v>5</v>
      </c>
      <c r="Q532" t="s">
        <v>13</v>
      </c>
      <c r="R532" t="s">
        <v>169</v>
      </c>
      <c r="S532" t="s">
        <v>170</v>
      </c>
      <c r="T532">
        <v>940635.48387096776</v>
      </c>
      <c r="U532">
        <v>783680</v>
      </c>
      <c r="V532">
        <v>-156955.48387096776</v>
      </c>
      <c r="W532">
        <v>-0.16686111311158891</v>
      </c>
      <c r="X532" t="s">
        <v>375</v>
      </c>
    </row>
    <row r="533" spans="1:24" x14ac:dyDescent="0.35">
      <c r="A533">
        <v>3301065211</v>
      </c>
      <c r="B533" t="s">
        <v>168</v>
      </c>
      <c r="C533" t="s">
        <v>168</v>
      </c>
      <c r="D533">
        <v>0</v>
      </c>
      <c r="E533">
        <v>0</v>
      </c>
      <c r="F533">
        <v>47</v>
      </c>
      <c r="G533">
        <v>1571447</v>
      </c>
      <c r="H533">
        <v>79</v>
      </c>
      <c r="I533">
        <v>3525000</v>
      </c>
      <c r="J533">
        <v>0</v>
      </c>
      <c r="K533">
        <v>0</v>
      </c>
      <c r="L533">
        <v>37</v>
      </c>
      <c r="M533">
        <v>1771200</v>
      </c>
      <c r="N533">
        <v>150000</v>
      </c>
      <c r="O533">
        <v>7017647</v>
      </c>
      <c r="P533" t="s">
        <v>5</v>
      </c>
      <c r="Q533" t="s">
        <v>9</v>
      </c>
      <c r="R533" t="s">
        <v>169</v>
      </c>
      <c r="S533" t="s">
        <v>170</v>
      </c>
      <c r="T533">
        <v>4527514.1935483869</v>
      </c>
      <c r="U533">
        <v>2693922</v>
      </c>
      <c r="V533">
        <v>-1833592.1935483869</v>
      </c>
      <c r="W533">
        <v>-0.40498872342823744</v>
      </c>
      <c r="X533" t="s">
        <v>258</v>
      </c>
    </row>
    <row r="534" spans="1:24" x14ac:dyDescent="0.35">
      <c r="A534">
        <v>3300011493</v>
      </c>
      <c r="B534" t="s">
        <v>168</v>
      </c>
      <c r="C534" t="s">
        <v>168</v>
      </c>
      <c r="D534">
        <v>0</v>
      </c>
      <c r="E534">
        <v>0</v>
      </c>
      <c r="F534">
        <v>15</v>
      </c>
      <c r="G534">
        <v>778817</v>
      </c>
      <c r="H534">
        <v>7</v>
      </c>
      <c r="I534">
        <v>137000</v>
      </c>
      <c r="J534">
        <v>0</v>
      </c>
      <c r="K534">
        <v>0</v>
      </c>
      <c r="L534">
        <v>0</v>
      </c>
      <c r="M534">
        <v>0</v>
      </c>
      <c r="N534">
        <v>330000</v>
      </c>
      <c r="O534">
        <v>1245817</v>
      </c>
      <c r="P534" t="s">
        <v>5</v>
      </c>
      <c r="Q534" t="s">
        <v>12</v>
      </c>
      <c r="R534" t="s">
        <v>169</v>
      </c>
      <c r="S534" t="s">
        <v>170</v>
      </c>
      <c r="T534">
        <v>803752.90322580654</v>
      </c>
      <c r="U534">
        <v>1516440</v>
      </c>
      <c r="V534">
        <v>712687.09677419346</v>
      </c>
      <c r="W534">
        <v>0.88669925037144282</v>
      </c>
      <c r="X534" t="s">
        <v>383</v>
      </c>
    </row>
    <row r="535" spans="1:24" x14ac:dyDescent="0.35">
      <c r="A535">
        <v>3300002341</v>
      </c>
      <c r="B535" t="s">
        <v>168</v>
      </c>
      <c r="C535" t="s">
        <v>168</v>
      </c>
      <c r="D535">
        <v>0</v>
      </c>
      <c r="E535">
        <v>0</v>
      </c>
      <c r="F535">
        <v>46</v>
      </c>
      <c r="G535">
        <v>581439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150000</v>
      </c>
      <c r="O535">
        <v>731439</v>
      </c>
      <c r="P535" t="s">
        <v>5</v>
      </c>
      <c r="Q535" t="s">
        <v>13</v>
      </c>
      <c r="R535" t="s">
        <v>169</v>
      </c>
      <c r="S535" t="s">
        <v>170</v>
      </c>
      <c r="T535">
        <v>471896.12903225806</v>
      </c>
      <c r="U535">
        <v>33050</v>
      </c>
      <c r="V535">
        <v>-438846.12903225806</v>
      </c>
      <c r="W535">
        <v>-0.92996340091244789</v>
      </c>
      <c r="X535" t="s">
        <v>378</v>
      </c>
    </row>
    <row r="536" spans="1:24" x14ac:dyDescent="0.35">
      <c r="A536">
        <v>3300007244</v>
      </c>
      <c r="B536" t="s">
        <v>168</v>
      </c>
      <c r="C536" t="s">
        <v>168</v>
      </c>
      <c r="D536">
        <v>0</v>
      </c>
      <c r="E536">
        <v>0</v>
      </c>
      <c r="F536">
        <v>4</v>
      </c>
      <c r="G536">
        <v>170996</v>
      </c>
      <c r="H536">
        <v>1</v>
      </c>
      <c r="I536">
        <v>5000</v>
      </c>
      <c r="J536">
        <v>0</v>
      </c>
      <c r="K536">
        <v>0</v>
      </c>
      <c r="L536">
        <v>2</v>
      </c>
      <c r="M536">
        <v>44800</v>
      </c>
      <c r="N536">
        <v>150000</v>
      </c>
      <c r="O536">
        <v>370796</v>
      </c>
      <c r="P536" t="s">
        <v>5</v>
      </c>
      <c r="Q536" t="s">
        <v>9</v>
      </c>
      <c r="R536" t="s">
        <v>169</v>
      </c>
      <c r="S536" t="s">
        <v>170</v>
      </c>
      <c r="T536">
        <v>239223.22580645164</v>
      </c>
      <c r="U536">
        <v>96498</v>
      </c>
      <c r="V536">
        <v>-142725.22580645164</v>
      </c>
      <c r="W536">
        <v>-0.59661943494536085</v>
      </c>
      <c r="X536" t="s">
        <v>258</v>
      </c>
    </row>
    <row r="537" spans="1:24" x14ac:dyDescent="0.35">
      <c r="A537">
        <v>3300005545</v>
      </c>
      <c r="B537" t="s">
        <v>168</v>
      </c>
      <c r="C537" t="s">
        <v>168</v>
      </c>
      <c r="D537">
        <v>0</v>
      </c>
      <c r="E537">
        <v>0</v>
      </c>
      <c r="F537">
        <v>256</v>
      </c>
      <c r="G537">
        <v>9472430</v>
      </c>
      <c r="H537">
        <v>110</v>
      </c>
      <c r="I537">
        <v>4725000</v>
      </c>
      <c r="J537">
        <v>0</v>
      </c>
      <c r="K537">
        <v>0</v>
      </c>
      <c r="L537">
        <v>95</v>
      </c>
      <c r="M537">
        <v>6099650</v>
      </c>
      <c r="N537">
        <v>30000</v>
      </c>
      <c r="O537">
        <v>20327080</v>
      </c>
      <c r="P537" t="s">
        <v>5</v>
      </c>
      <c r="Q537" t="s">
        <v>14</v>
      </c>
      <c r="R537" t="s">
        <v>169</v>
      </c>
      <c r="S537" t="s">
        <v>170</v>
      </c>
      <c r="T537">
        <v>13114245.161290321</v>
      </c>
      <c r="U537">
        <v>15513529</v>
      </c>
      <c r="V537">
        <v>2399283.8387096785</v>
      </c>
      <c r="W537">
        <v>0.1829524924386583</v>
      </c>
      <c r="X537" t="s">
        <v>323</v>
      </c>
    </row>
    <row r="538" spans="1:24" x14ac:dyDescent="0.35">
      <c r="A538">
        <v>3301063063</v>
      </c>
      <c r="B538" t="s">
        <v>168</v>
      </c>
      <c r="C538" t="s">
        <v>168</v>
      </c>
      <c r="D538">
        <v>0</v>
      </c>
      <c r="E538">
        <v>0</v>
      </c>
      <c r="F538">
        <v>29</v>
      </c>
      <c r="G538">
        <v>1101968</v>
      </c>
      <c r="H538">
        <v>11</v>
      </c>
      <c r="I538">
        <v>675000</v>
      </c>
      <c r="J538">
        <v>0</v>
      </c>
      <c r="K538">
        <v>0</v>
      </c>
      <c r="L538">
        <v>9</v>
      </c>
      <c r="M538">
        <v>731600</v>
      </c>
      <c r="N538">
        <v>30000</v>
      </c>
      <c r="O538">
        <v>2538568</v>
      </c>
      <c r="P538" t="s">
        <v>5</v>
      </c>
      <c r="Q538" t="s">
        <v>15</v>
      </c>
      <c r="R538" t="s">
        <v>169</v>
      </c>
      <c r="S538" t="s">
        <v>170</v>
      </c>
      <c r="T538">
        <v>1637785.8064516131</v>
      </c>
      <c r="U538">
        <v>1003583</v>
      </c>
      <c r="V538">
        <v>-634202.80645161308</v>
      </c>
      <c r="W538">
        <v>-0.3872318370041693</v>
      </c>
      <c r="X538" t="s">
        <v>341</v>
      </c>
    </row>
    <row r="539" spans="1:24" x14ac:dyDescent="0.35">
      <c r="A539">
        <v>3300005016</v>
      </c>
      <c r="B539" t="s">
        <v>168</v>
      </c>
      <c r="C539" t="s">
        <v>168</v>
      </c>
      <c r="D539">
        <v>0</v>
      </c>
      <c r="E539">
        <v>0</v>
      </c>
      <c r="F539">
        <v>151</v>
      </c>
      <c r="G539">
        <v>4188743</v>
      </c>
      <c r="H539">
        <v>64</v>
      </c>
      <c r="I539">
        <v>2085000</v>
      </c>
      <c r="J539">
        <v>0</v>
      </c>
      <c r="K539">
        <v>0</v>
      </c>
      <c r="L539">
        <v>0</v>
      </c>
      <c r="M539">
        <v>0</v>
      </c>
      <c r="N539">
        <v>30000</v>
      </c>
      <c r="O539">
        <v>6303743</v>
      </c>
      <c r="P539" t="s">
        <v>5</v>
      </c>
      <c r="Q539" t="s">
        <v>14</v>
      </c>
      <c r="R539" t="s">
        <v>169</v>
      </c>
      <c r="S539" t="s">
        <v>170</v>
      </c>
      <c r="T539">
        <v>4066930.9677419355</v>
      </c>
      <c r="U539">
        <v>2973584</v>
      </c>
      <c r="V539">
        <v>-1093346.9677419355</v>
      </c>
      <c r="W539">
        <v>-0.2688383393802698</v>
      </c>
      <c r="X539" t="s">
        <v>260</v>
      </c>
    </row>
    <row r="540" spans="1:24" x14ac:dyDescent="0.35">
      <c r="A540">
        <v>3300018381</v>
      </c>
      <c r="B540" t="s">
        <v>168</v>
      </c>
      <c r="C540" t="s">
        <v>168</v>
      </c>
      <c r="D540">
        <v>0</v>
      </c>
      <c r="E540">
        <v>0</v>
      </c>
      <c r="F540">
        <v>7</v>
      </c>
      <c r="G540">
        <v>290281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291100</v>
      </c>
      <c r="O540">
        <v>581381</v>
      </c>
      <c r="P540" t="s">
        <v>5</v>
      </c>
      <c r="Q540" t="s">
        <v>6</v>
      </c>
      <c r="R540" t="s">
        <v>207</v>
      </c>
      <c r="S540" t="s">
        <v>170</v>
      </c>
      <c r="T540">
        <v>375084.51612903224</v>
      </c>
      <c r="U540">
        <v>738682</v>
      </c>
      <c r="V540">
        <v>363597.48387096776</v>
      </c>
      <c r="W540">
        <v>0.96937481617046317</v>
      </c>
      <c r="X540" t="s">
        <v>388</v>
      </c>
    </row>
    <row r="541" spans="1:24" x14ac:dyDescent="0.35">
      <c r="A541">
        <v>3301065247</v>
      </c>
      <c r="B541" t="s">
        <v>168</v>
      </c>
      <c r="C541" t="s">
        <v>168</v>
      </c>
      <c r="D541">
        <v>0</v>
      </c>
      <c r="E541">
        <v>0</v>
      </c>
      <c r="F541">
        <v>69</v>
      </c>
      <c r="G541">
        <v>2027223</v>
      </c>
      <c r="H541">
        <v>37</v>
      </c>
      <c r="I541">
        <v>1055000</v>
      </c>
      <c r="J541">
        <v>0</v>
      </c>
      <c r="K541">
        <v>0</v>
      </c>
      <c r="L541">
        <v>49</v>
      </c>
      <c r="M541">
        <v>2147600</v>
      </c>
      <c r="N541">
        <v>180000</v>
      </c>
      <c r="O541">
        <v>5409823</v>
      </c>
      <c r="P541" t="s">
        <v>5</v>
      </c>
      <c r="Q541" t="s">
        <v>15</v>
      </c>
      <c r="R541" t="s">
        <v>169</v>
      </c>
      <c r="S541" t="s">
        <v>170</v>
      </c>
      <c r="T541">
        <v>3490208.3870967738</v>
      </c>
      <c r="U541">
        <v>3914321</v>
      </c>
      <c r="V541">
        <v>424112.61290322617</v>
      </c>
      <c r="W541">
        <v>0.12151498302254993</v>
      </c>
      <c r="X541" t="s">
        <v>177</v>
      </c>
    </row>
    <row r="542" spans="1:24" x14ac:dyDescent="0.35">
      <c r="A542">
        <v>3300019026</v>
      </c>
      <c r="B542" t="s">
        <v>168</v>
      </c>
      <c r="C542" t="s">
        <v>168</v>
      </c>
      <c r="D542">
        <v>0</v>
      </c>
      <c r="E542">
        <v>0</v>
      </c>
      <c r="F542">
        <v>191</v>
      </c>
      <c r="G542">
        <v>6418487</v>
      </c>
      <c r="H542">
        <v>34</v>
      </c>
      <c r="I542">
        <v>719000</v>
      </c>
      <c r="J542">
        <v>0</v>
      </c>
      <c r="K542">
        <v>0</v>
      </c>
      <c r="L542">
        <v>71</v>
      </c>
      <c r="M542">
        <v>4460400</v>
      </c>
      <c r="N542">
        <v>1070000</v>
      </c>
      <c r="O542">
        <v>12667887</v>
      </c>
      <c r="P542" t="s">
        <v>5</v>
      </c>
      <c r="Q542" t="s">
        <v>8</v>
      </c>
      <c r="R542" t="s">
        <v>169</v>
      </c>
      <c r="S542" t="s">
        <v>170</v>
      </c>
      <c r="T542">
        <v>8172830.3225806449</v>
      </c>
      <c r="U542">
        <v>9465063</v>
      </c>
      <c r="V542">
        <v>1292232.6774193551</v>
      </c>
      <c r="W542">
        <v>0.1581132394060667</v>
      </c>
      <c r="X542" t="s">
        <v>175</v>
      </c>
    </row>
    <row r="543" spans="1:24" x14ac:dyDescent="0.35">
      <c r="A543">
        <v>3301052908</v>
      </c>
      <c r="B543" t="s">
        <v>168</v>
      </c>
      <c r="C543" t="s">
        <v>168</v>
      </c>
      <c r="D543">
        <v>0</v>
      </c>
      <c r="E543">
        <v>0</v>
      </c>
      <c r="F543">
        <v>33</v>
      </c>
      <c r="G543">
        <v>1742918</v>
      </c>
      <c r="H543">
        <v>9</v>
      </c>
      <c r="I543">
        <v>630000</v>
      </c>
      <c r="J543">
        <v>0</v>
      </c>
      <c r="K543">
        <v>0</v>
      </c>
      <c r="L543">
        <v>12</v>
      </c>
      <c r="M543">
        <v>1048800</v>
      </c>
      <c r="N543">
        <v>180000</v>
      </c>
      <c r="O543">
        <v>3601718</v>
      </c>
      <c r="P543" t="s">
        <v>5</v>
      </c>
      <c r="Q543" t="s">
        <v>14</v>
      </c>
      <c r="R543" t="s">
        <v>169</v>
      </c>
      <c r="S543" t="s">
        <v>170</v>
      </c>
      <c r="T543">
        <v>2323689.0322580645</v>
      </c>
      <c r="U543">
        <v>1878633</v>
      </c>
      <c r="V543">
        <v>-445056.03225806449</v>
      </c>
      <c r="W543">
        <v>-0.19152994487630626</v>
      </c>
      <c r="X543" t="s">
        <v>208</v>
      </c>
    </row>
    <row r="544" spans="1:24" x14ac:dyDescent="0.35">
      <c r="A544">
        <v>3301021840</v>
      </c>
      <c r="B544" t="s">
        <v>168</v>
      </c>
      <c r="C544" t="s">
        <v>168</v>
      </c>
      <c r="D544">
        <v>0</v>
      </c>
      <c r="E544">
        <v>0</v>
      </c>
      <c r="F544">
        <v>291</v>
      </c>
      <c r="G544">
        <v>8710245</v>
      </c>
      <c r="H544">
        <v>275</v>
      </c>
      <c r="I544">
        <v>9022000</v>
      </c>
      <c r="J544">
        <v>0</v>
      </c>
      <c r="K544">
        <v>0</v>
      </c>
      <c r="L544">
        <v>9</v>
      </c>
      <c r="M544">
        <v>819800</v>
      </c>
      <c r="N544">
        <v>150000</v>
      </c>
      <c r="O544">
        <v>18702045</v>
      </c>
      <c r="P544" t="s">
        <v>5</v>
      </c>
      <c r="Q544" t="s">
        <v>13</v>
      </c>
      <c r="R544" t="s">
        <v>169</v>
      </c>
      <c r="S544" t="s">
        <v>170</v>
      </c>
      <c r="T544">
        <v>12065835.483870968</v>
      </c>
      <c r="U544">
        <v>12505769</v>
      </c>
      <c r="V544">
        <v>439933.51612903178</v>
      </c>
      <c r="W544">
        <v>3.6461090217674075E-2</v>
      </c>
      <c r="X544" t="s">
        <v>242</v>
      </c>
    </row>
    <row r="545" spans="1:24" x14ac:dyDescent="0.35">
      <c r="A545">
        <v>3301042190</v>
      </c>
      <c r="B545" t="s">
        <v>168</v>
      </c>
      <c r="C545" t="s">
        <v>168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150000</v>
      </c>
      <c r="O545">
        <v>150000</v>
      </c>
      <c r="P545" t="s">
        <v>5</v>
      </c>
      <c r="Q545" t="s">
        <v>13</v>
      </c>
      <c r="R545" t="s">
        <v>169</v>
      </c>
      <c r="S545" t="s">
        <v>170</v>
      </c>
      <c r="T545">
        <v>96774.193548387106</v>
      </c>
      <c r="U545">
        <v>0</v>
      </c>
      <c r="V545">
        <v>-96774.193548387106</v>
      </c>
      <c r="W545">
        <v>0</v>
      </c>
      <c r="X545" t="s">
        <v>242</v>
      </c>
    </row>
    <row r="546" spans="1:24" x14ac:dyDescent="0.35">
      <c r="A546">
        <v>3300014525</v>
      </c>
      <c r="B546" t="s">
        <v>168</v>
      </c>
      <c r="C546" t="s">
        <v>168</v>
      </c>
      <c r="D546">
        <v>0</v>
      </c>
      <c r="E546">
        <v>0</v>
      </c>
      <c r="F546">
        <v>206</v>
      </c>
      <c r="G546">
        <v>10561396</v>
      </c>
      <c r="H546">
        <v>17</v>
      </c>
      <c r="I546">
        <v>1150000</v>
      </c>
      <c r="J546">
        <v>0</v>
      </c>
      <c r="K546">
        <v>0</v>
      </c>
      <c r="L546">
        <v>0</v>
      </c>
      <c r="M546">
        <v>0</v>
      </c>
      <c r="N546">
        <v>342000</v>
      </c>
      <c r="O546">
        <v>12053396</v>
      </c>
      <c r="P546" t="s">
        <v>5</v>
      </c>
      <c r="Q546" t="s">
        <v>8</v>
      </c>
      <c r="R546" t="s">
        <v>169</v>
      </c>
      <c r="S546" t="s">
        <v>170</v>
      </c>
      <c r="T546">
        <v>7776384.5161290327</v>
      </c>
      <c r="U546">
        <v>8561351</v>
      </c>
      <c r="V546">
        <v>784966.48387096729</v>
      </c>
      <c r="W546">
        <v>0.10094234438161664</v>
      </c>
      <c r="X546" t="s">
        <v>336</v>
      </c>
    </row>
    <row r="547" spans="1:24" x14ac:dyDescent="0.35">
      <c r="A547">
        <v>6001147182</v>
      </c>
      <c r="B547" t="s">
        <v>168</v>
      </c>
      <c r="C547" t="s">
        <v>168</v>
      </c>
      <c r="D547">
        <v>0</v>
      </c>
      <c r="E547">
        <v>0</v>
      </c>
      <c r="F547">
        <v>8</v>
      </c>
      <c r="G547">
        <v>229521</v>
      </c>
      <c r="H547">
        <v>9</v>
      </c>
      <c r="I547">
        <v>532000</v>
      </c>
      <c r="J547">
        <v>0</v>
      </c>
      <c r="K547">
        <v>0</v>
      </c>
      <c r="L547">
        <v>6</v>
      </c>
      <c r="M547">
        <v>224400</v>
      </c>
      <c r="N547">
        <v>150000</v>
      </c>
      <c r="O547">
        <v>1135921</v>
      </c>
      <c r="P547" t="s">
        <v>5</v>
      </c>
      <c r="Q547" t="s">
        <v>14</v>
      </c>
      <c r="R547" t="s">
        <v>169</v>
      </c>
      <c r="S547" t="s">
        <v>170</v>
      </c>
      <c r="T547">
        <v>732852.25806451612</v>
      </c>
      <c r="U547">
        <v>30000</v>
      </c>
      <c r="V547">
        <v>-702852.25806451612</v>
      </c>
      <c r="W547">
        <v>-0.95906405463055966</v>
      </c>
      <c r="X547" t="s">
        <v>339</v>
      </c>
    </row>
    <row r="548" spans="1:24" x14ac:dyDescent="0.35">
      <c r="A548">
        <v>3301007521</v>
      </c>
      <c r="B548" t="s">
        <v>168</v>
      </c>
      <c r="C548" t="s">
        <v>168</v>
      </c>
      <c r="D548">
        <v>0</v>
      </c>
      <c r="E548">
        <v>0</v>
      </c>
      <c r="F548">
        <v>0</v>
      </c>
      <c r="G548">
        <v>0</v>
      </c>
      <c r="H548">
        <v>28</v>
      </c>
      <c r="I548">
        <v>630000</v>
      </c>
      <c r="J548">
        <v>0</v>
      </c>
      <c r="K548">
        <v>0</v>
      </c>
      <c r="L548">
        <v>0</v>
      </c>
      <c r="M548">
        <v>0</v>
      </c>
      <c r="N548">
        <v>150000</v>
      </c>
      <c r="O548">
        <v>780000</v>
      </c>
      <c r="P548" t="s">
        <v>5</v>
      </c>
      <c r="Q548" t="s">
        <v>13</v>
      </c>
      <c r="R548" t="s">
        <v>169</v>
      </c>
      <c r="S548" t="s">
        <v>170</v>
      </c>
      <c r="T548">
        <v>503225.80645161285</v>
      </c>
      <c r="U548">
        <v>271000</v>
      </c>
      <c r="V548">
        <v>-232225.80645161285</v>
      </c>
      <c r="W548">
        <v>-0.46147435897435896</v>
      </c>
      <c r="X548" t="s">
        <v>378</v>
      </c>
    </row>
    <row r="549" spans="1:24" x14ac:dyDescent="0.35">
      <c r="A549">
        <v>6001115155</v>
      </c>
      <c r="B549" t="s">
        <v>168</v>
      </c>
      <c r="C549" t="s">
        <v>168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1548000</v>
      </c>
      <c r="O549">
        <v>1548000</v>
      </c>
      <c r="P549" t="s">
        <v>5</v>
      </c>
      <c r="Q549" t="s">
        <v>16</v>
      </c>
      <c r="R549" t="s">
        <v>169</v>
      </c>
      <c r="S549" t="s">
        <v>170</v>
      </c>
      <c r="T549">
        <v>998709.67741935491</v>
      </c>
      <c r="U549">
        <v>474751</v>
      </c>
      <c r="V549">
        <v>-523958.67741935491</v>
      </c>
      <c r="W549">
        <v>-0.52463562661498719</v>
      </c>
      <c r="X549" t="s">
        <v>377</v>
      </c>
    </row>
    <row r="550" spans="1:24" x14ac:dyDescent="0.35">
      <c r="A550">
        <v>3301002672</v>
      </c>
      <c r="B550" t="s">
        <v>168</v>
      </c>
      <c r="C550" t="s">
        <v>168</v>
      </c>
      <c r="D550">
        <v>0</v>
      </c>
      <c r="E550">
        <v>0</v>
      </c>
      <c r="F550">
        <v>47</v>
      </c>
      <c r="G550">
        <v>1674847</v>
      </c>
      <c r="H550">
        <v>22</v>
      </c>
      <c r="I550">
        <v>655000</v>
      </c>
      <c r="J550">
        <v>0</v>
      </c>
      <c r="K550">
        <v>0</v>
      </c>
      <c r="L550">
        <v>16</v>
      </c>
      <c r="M550">
        <v>490000</v>
      </c>
      <c r="N550">
        <v>30000</v>
      </c>
      <c r="O550">
        <v>2849847</v>
      </c>
      <c r="P550" t="s">
        <v>5</v>
      </c>
      <c r="Q550" t="s">
        <v>15</v>
      </c>
      <c r="R550" t="s">
        <v>169</v>
      </c>
      <c r="S550" t="s">
        <v>170</v>
      </c>
      <c r="T550">
        <v>1838610.9677419355</v>
      </c>
      <c r="U550">
        <v>1836869</v>
      </c>
      <c r="V550">
        <v>-1741.9677419355139</v>
      </c>
      <c r="W550">
        <v>-9.4743682731035506E-4</v>
      </c>
      <c r="X550" t="s">
        <v>341</v>
      </c>
    </row>
    <row r="551" spans="1:24" x14ac:dyDescent="0.35">
      <c r="A551">
        <v>3301003345</v>
      </c>
      <c r="B551" t="s">
        <v>168</v>
      </c>
      <c r="C551" t="s">
        <v>168</v>
      </c>
      <c r="D551">
        <v>0</v>
      </c>
      <c r="E551">
        <v>0</v>
      </c>
      <c r="F551">
        <v>26</v>
      </c>
      <c r="G551">
        <v>632471</v>
      </c>
      <c r="H551">
        <v>23</v>
      </c>
      <c r="I551">
        <v>700000</v>
      </c>
      <c r="J551">
        <v>0</v>
      </c>
      <c r="K551">
        <v>0</v>
      </c>
      <c r="L551">
        <v>14</v>
      </c>
      <c r="M551">
        <v>553600</v>
      </c>
      <c r="N551">
        <v>314000</v>
      </c>
      <c r="O551">
        <v>2200071</v>
      </c>
      <c r="P551" t="s">
        <v>5</v>
      </c>
      <c r="Q551" t="s">
        <v>9</v>
      </c>
      <c r="R551" t="s">
        <v>169</v>
      </c>
      <c r="S551" t="s">
        <v>170</v>
      </c>
      <c r="T551">
        <v>1419400.6451612902</v>
      </c>
      <c r="U551">
        <v>1097082</v>
      </c>
      <c r="V551">
        <v>-322318.64516129019</v>
      </c>
      <c r="W551">
        <v>-0.22708080784665574</v>
      </c>
      <c r="X551" t="s">
        <v>267</v>
      </c>
    </row>
    <row r="552" spans="1:24" x14ac:dyDescent="0.35">
      <c r="A552">
        <v>3301075036</v>
      </c>
      <c r="B552" t="s">
        <v>168</v>
      </c>
      <c r="C552" t="s">
        <v>168</v>
      </c>
      <c r="D552">
        <v>0</v>
      </c>
      <c r="E552">
        <v>0</v>
      </c>
      <c r="F552">
        <v>21</v>
      </c>
      <c r="G552">
        <v>1021998</v>
      </c>
      <c r="H552">
        <v>20</v>
      </c>
      <c r="I552">
        <v>550000</v>
      </c>
      <c r="J552">
        <v>0</v>
      </c>
      <c r="K552">
        <v>0</v>
      </c>
      <c r="L552">
        <v>0</v>
      </c>
      <c r="M552">
        <v>0</v>
      </c>
      <c r="N552">
        <v>420000</v>
      </c>
      <c r="O552">
        <v>1991998</v>
      </c>
      <c r="P552" t="s">
        <v>5</v>
      </c>
      <c r="Q552" t="s">
        <v>17</v>
      </c>
      <c r="R552" t="s">
        <v>169</v>
      </c>
      <c r="S552" t="s">
        <v>170</v>
      </c>
      <c r="T552">
        <v>1285160</v>
      </c>
      <c r="U552">
        <v>1750393</v>
      </c>
      <c r="V552">
        <v>465233</v>
      </c>
      <c r="W552">
        <v>0.36200395281521369</v>
      </c>
      <c r="X552" t="s">
        <v>220</v>
      </c>
    </row>
    <row r="553" spans="1:24" x14ac:dyDescent="0.35">
      <c r="A553">
        <v>3300015946</v>
      </c>
      <c r="B553" t="s">
        <v>168</v>
      </c>
      <c r="C553" t="s">
        <v>168</v>
      </c>
      <c r="D553">
        <v>0</v>
      </c>
      <c r="E553">
        <v>0</v>
      </c>
      <c r="F553">
        <v>71</v>
      </c>
      <c r="G553">
        <v>2254527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1019100</v>
      </c>
      <c r="O553">
        <v>3273627</v>
      </c>
      <c r="P553" t="s">
        <v>5</v>
      </c>
      <c r="Q553" t="s">
        <v>7</v>
      </c>
      <c r="R553" t="s">
        <v>169</v>
      </c>
      <c r="S553" t="s">
        <v>170</v>
      </c>
      <c r="T553">
        <v>2112017.4193548388</v>
      </c>
      <c r="U553">
        <v>2693977</v>
      </c>
      <c r="V553">
        <v>581959.58064516122</v>
      </c>
      <c r="W553">
        <v>0.27554677121125892</v>
      </c>
      <c r="X553" t="s">
        <v>289</v>
      </c>
    </row>
    <row r="554" spans="1:24" x14ac:dyDescent="0.35">
      <c r="A554">
        <v>3301000574</v>
      </c>
      <c r="B554" t="s">
        <v>168</v>
      </c>
      <c r="C554" t="s">
        <v>168</v>
      </c>
      <c r="D554">
        <v>0</v>
      </c>
      <c r="E554">
        <v>0</v>
      </c>
      <c r="F554">
        <v>268</v>
      </c>
      <c r="G554">
        <v>9471881</v>
      </c>
      <c r="H554">
        <v>80</v>
      </c>
      <c r="I554">
        <v>1531000</v>
      </c>
      <c r="J554">
        <v>0</v>
      </c>
      <c r="K554">
        <v>0</v>
      </c>
      <c r="L554">
        <v>48</v>
      </c>
      <c r="M554">
        <v>2264860</v>
      </c>
      <c r="N554">
        <v>1473000</v>
      </c>
      <c r="O554">
        <v>14740741</v>
      </c>
      <c r="P554" t="s">
        <v>5</v>
      </c>
      <c r="Q554" t="s">
        <v>17</v>
      </c>
      <c r="R554" t="s">
        <v>169</v>
      </c>
      <c r="S554" t="s">
        <v>170</v>
      </c>
      <c r="T554">
        <v>9510155.4838709682</v>
      </c>
      <c r="U554">
        <v>8663721</v>
      </c>
      <c r="V554">
        <v>-846434.48387096822</v>
      </c>
      <c r="W554">
        <v>-8.9003222429591577E-2</v>
      </c>
      <c r="X554" t="s">
        <v>389</v>
      </c>
    </row>
    <row r="555" spans="1:24" x14ac:dyDescent="0.35">
      <c r="A555">
        <v>3301071478</v>
      </c>
      <c r="B555" t="s">
        <v>168</v>
      </c>
      <c r="C555" t="s">
        <v>168</v>
      </c>
      <c r="D555">
        <v>0</v>
      </c>
      <c r="E555">
        <v>0</v>
      </c>
      <c r="F555">
        <v>514</v>
      </c>
      <c r="G555">
        <v>20470835</v>
      </c>
      <c r="H555">
        <v>9</v>
      </c>
      <c r="I555">
        <v>1085000</v>
      </c>
      <c r="J555">
        <v>0</v>
      </c>
      <c r="K555">
        <v>0</v>
      </c>
      <c r="L555">
        <v>0</v>
      </c>
      <c r="M555">
        <v>0</v>
      </c>
      <c r="N555">
        <v>180000</v>
      </c>
      <c r="O555">
        <v>21735835</v>
      </c>
      <c r="P555" t="s">
        <v>5</v>
      </c>
      <c r="Q555" t="s">
        <v>9</v>
      </c>
      <c r="R555" t="s">
        <v>169</v>
      </c>
      <c r="S555" t="s">
        <v>170</v>
      </c>
      <c r="T555">
        <v>14023119.35483871</v>
      </c>
      <c r="U555">
        <v>15357751</v>
      </c>
      <c r="V555">
        <v>1334631.6451612897</v>
      </c>
      <c r="W555">
        <v>9.517366367567659E-2</v>
      </c>
      <c r="X555" t="s">
        <v>239</v>
      </c>
    </row>
    <row r="556" spans="1:24" x14ac:dyDescent="0.35">
      <c r="A556">
        <v>3301019342</v>
      </c>
      <c r="B556" t="s">
        <v>168</v>
      </c>
      <c r="C556" t="s">
        <v>168</v>
      </c>
      <c r="D556">
        <v>0</v>
      </c>
      <c r="E556">
        <v>0</v>
      </c>
      <c r="F556">
        <v>431</v>
      </c>
      <c r="G556">
        <v>21995251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150000</v>
      </c>
      <c r="O556">
        <v>22145251</v>
      </c>
      <c r="P556" t="s">
        <v>5</v>
      </c>
      <c r="Q556" t="s">
        <v>14</v>
      </c>
      <c r="R556" t="s">
        <v>207</v>
      </c>
      <c r="S556" t="s">
        <v>170</v>
      </c>
      <c r="T556">
        <v>14287258.709677419</v>
      </c>
      <c r="U556">
        <v>11859031</v>
      </c>
      <c r="V556">
        <v>-2428227.7096774187</v>
      </c>
      <c r="W556">
        <v>-0.16995756561982522</v>
      </c>
      <c r="X556" t="s">
        <v>266</v>
      </c>
    </row>
    <row r="557" spans="1:24" x14ac:dyDescent="0.35">
      <c r="A557">
        <v>3301017417</v>
      </c>
      <c r="B557" t="s">
        <v>168</v>
      </c>
      <c r="C557" t="s">
        <v>168</v>
      </c>
      <c r="D557">
        <v>0</v>
      </c>
      <c r="E557">
        <v>0</v>
      </c>
      <c r="F557">
        <v>178</v>
      </c>
      <c r="G557">
        <v>7190228</v>
      </c>
      <c r="H557">
        <v>135</v>
      </c>
      <c r="I557">
        <v>3345000</v>
      </c>
      <c r="J557">
        <v>0</v>
      </c>
      <c r="K557">
        <v>0</v>
      </c>
      <c r="L557">
        <v>18</v>
      </c>
      <c r="M557">
        <v>900240</v>
      </c>
      <c r="N557">
        <v>352500</v>
      </c>
      <c r="O557">
        <v>11787968</v>
      </c>
      <c r="P557" t="s">
        <v>5</v>
      </c>
      <c r="Q557" t="s">
        <v>17</v>
      </c>
      <c r="R557" t="s">
        <v>169</v>
      </c>
      <c r="S557" t="s">
        <v>170</v>
      </c>
      <c r="T557">
        <v>7605140.6451612907</v>
      </c>
      <c r="U557">
        <v>8288630</v>
      </c>
      <c r="V557">
        <v>683489.35483870935</v>
      </c>
      <c r="W557">
        <v>8.9872020351599247E-2</v>
      </c>
      <c r="X557" t="s">
        <v>328</v>
      </c>
    </row>
    <row r="558" spans="1:24" x14ac:dyDescent="0.35">
      <c r="A558">
        <v>3301060534</v>
      </c>
      <c r="B558" t="s">
        <v>168</v>
      </c>
      <c r="C558" t="s">
        <v>168</v>
      </c>
      <c r="D558">
        <v>0</v>
      </c>
      <c r="E558">
        <v>0</v>
      </c>
      <c r="F558">
        <v>7</v>
      </c>
      <c r="G558">
        <v>170669</v>
      </c>
      <c r="H558">
        <v>1</v>
      </c>
      <c r="I558">
        <v>50000</v>
      </c>
      <c r="J558">
        <v>0</v>
      </c>
      <c r="K558">
        <v>0</v>
      </c>
      <c r="L558">
        <v>3</v>
      </c>
      <c r="M558">
        <v>227200</v>
      </c>
      <c r="N558">
        <v>150000</v>
      </c>
      <c r="O558">
        <v>597869</v>
      </c>
      <c r="P558" t="s">
        <v>5</v>
      </c>
      <c r="Q558" t="s">
        <v>9</v>
      </c>
      <c r="R558" t="s">
        <v>169</v>
      </c>
      <c r="S558" t="s">
        <v>170</v>
      </c>
      <c r="T558">
        <v>385721.93548387097</v>
      </c>
      <c r="U558">
        <v>129833</v>
      </c>
      <c r="V558">
        <v>-255888.93548387097</v>
      </c>
      <c r="W558">
        <v>-0.66340260157325437</v>
      </c>
      <c r="X558" t="s">
        <v>258</v>
      </c>
    </row>
    <row r="559" spans="1:24" x14ac:dyDescent="0.35">
      <c r="A559">
        <v>3301071253</v>
      </c>
      <c r="B559" t="s">
        <v>168</v>
      </c>
      <c r="C559" t="s">
        <v>168</v>
      </c>
      <c r="D559">
        <v>0</v>
      </c>
      <c r="E559">
        <v>0</v>
      </c>
      <c r="F559">
        <v>30</v>
      </c>
      <c r="G559">
        <v>1390340</v>
      </c>
      <c r="H559">
        <v>4</v>
      </c>
      <c r="I559">
        <v>275000</v>
      </c>
      <c r="J559">
        <v>0</v>
      </c>
      <c r="K559">
        <v>0</v>
      </c>
      <c r="L559">
        <v>0</v>
      </c>
      <c r="M559">
        <v>0</v>
      </c>
      <c r="N559">
        <v>772500</v>
      </c>
      <c r="O559">
        <v>2437840</v>
      </c>
      <c r="P559" t="s">
        <v>5</v>
      </c>
      <c r="Q559" t="s">
        <v>6</v>
      </c>
      <c r="R559" t="s">
        <v>169</v>
      </c>
      <c r="S559" t="s">
        <v>170</v>
      </c>
      <c r="T559">
        <v>1572800</v>
      </c>
      <c r="U559">
        <v>2012049</v>
      </c>
      <c r="V559">
        <v>439249</v>
      </c>
      <c r="W559">
        <v>0.27927835707019333</v>
      </c>
      <c r="X559" t="s">
        <v>261</v>
      </c>
    </row>
    <row r="560" spans="1:24" x14ac:dyDescent="0.35">
      <c r="A560">
        <v>3301045885</v>
      </c>
      <c r="B560" t="s">
        <v>168</v>
      </c>
      <c r="C560" t="s">
        <v>168</v>
      </c>
      <c r="D560">
        <v>0</v>
      </c>
      <c r="E560">
        <v>0</v>
      </c>
      <c r="F560">
        <v>3</v>
      </c>
      <c r="G560">
        <v>140325</v>
      </c>
      <c r="H560">
        <v>14</v>
      </c>
      <c r="I560">
        <v>269000</v>
      </c>
      <c r="J560">
        <v>0</v>
      </c>
      <c r="K560">
        <v>0</v>
      </c>
      <c r="L560">
        <v>46</v>
      </c>
      <c r="M560">
        <v>1330400</v>
      </c>
      <c r="N560">
        <v>804800</v>
      </c>
      <c r="O560">
        <v>2544525</v>
      </c>
      <c r="P560" t="s">
        <v>5</v>
      </c>
      <c r="Q560" t="s">
        <v>16</v>
      </c>
      <c r="R560" t="s">
        <v>169</v>
      </c>
      <c r="S560" t="s">
        <v>170</v>
      </c>
      <c r="T560">
        <v>1641629.0322580645</v>
      </c>
      <c r="U560">
        <v>2094024</v>
      </c>
      <c r="V560">
        <v>452394.96774193551</v>
      </c>
      <c r="W560">
        <v>0.27557685619123418</v>
      </c>
      <c r="X560" t="s">
        <v>377</v>
      </c>
    </row>
    <row r="561" spans="1:24" x14ac:dyDescent="0.35">
      <c r="A561">
        <v>3300018038</v>
      </c>
      <c r="B561" t="s">
        <v>168</v>
      </c>
      <c r="C561" t="s">
        <v>168</v>
      </c>
      <c r="D561">
        <v>0</v>
      </c>
      <c r="E561">
        <v>0</v>
      </c>
      <c r="F561">
        <v>1</v>
      </c>
      <c r="G561">
        <v>25597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1012500</v>
      </c>
      <c r="O561">
        <v>1038097</v>
      </c>
      <c r="P561" t="s">
        <v>5</v>
      </c>
      <c r="Q561" t="s">
        <v>6</v>
      </c>
      <c r="R561" t="s">
        <v>169</v>
      </c>
      <c r="S561" t="s">
        <v>170</v>
      </c>
      <c r="T561">
        <v>669740</v>
      </c>
      <c r="U561">
        <v>1057500</v>
      </c>
      <c r="V561">
        <v>387760</v>
      </c>
      <c r="W561">
        <v>0.57897094394839788</v>
      </c>
      <c r="X561" t="s">
        <v>352</v>
      </c>
    </row>
    <row r="562" spans="1:24" x14ac:dyDescent="0.35">
      <c r="A562">
        <v>3301073074</v>
      </c>
      <c r="B562" t="s">
        <v>168</v>
      </c>
      <c r="C562" t="s">
        <v>168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982500</v>
      </c>
      <c r="O562">
        <v>982500</v>
      </c>
      <c r="P562" t="s">
        <v>5</v>
      </c>
      <c r="Q562" t="s">
        <v>6</v>
      </c>
      <c r="R562" t="s">
        <v>181</v>
      </c>
      <c r="S562" t="s">
        <v>170</v>
      </c>
      <c r="T562">
        <v>633870.96774193551</v>
      </c>
      <c r="U562">
        <v>892500</v>
      </c>
      <c r="V562">
        <v>258629.03225806449</v>
      </c>
      <c r="W562">
        <v>0.40801526717557235</v>
      </c>
      <c r="X562" t="s">
        <v>373</v>
      </c>
    </row>
    <row r="563" spans="1:24" x14ac:dyDescent="0.35">
      <c r="A563">
        <v>3300008567</v>
      </c>
      <c r="B563" t="s">
        <v>168</v>
      </c>
      <c r="C563" t="s">
        <v>168</v>
      </c>
      <c r="D563">
        <v>0</v>
      </c>
      <c r="E563">
        <v>0</v>
      </c>
      <c r="F563">
        <v>0</v>
      </c>
      <c r="G563">
        <v>0</v>
      </c>
      <c r="H563">
        <v>12</v>
      </c>
      <c r="I563">
        <v>345000</v>
      </c>
      <c r="J563">
        <v>0</v>
      </c>
      <c r="K563">
        <v>0</v>
      </c>
      <c r="L563">
        <v>14</v>
      </c>
      <c r="M563">
        <v>683600</v>
      </c>
      <c r="N563">
        <v>352500</v>
      </c>
      <c r="O563">
        <v>1381100</v>
      </c>
      <c r="P563" t="s">
        <v>5</v>
      </c>
      <c r="Q563" t="s">
        <v>17</v>
      </c>
      <c r="R563" t="s">
        <v>169</v>
      </c>
      <c r="S563" t="s">
        <v>170</v>
      </c>
      <c r="T563">
        <v>891032.25806451612</v>
      </c>
      <c r="U563">
        <v>1420668</v>
      </c>
      <c r="V563">
        <v>529635.74193548388</v>
      </c>
      <c r="W563">
        <v>0.59440692201868073</v>
      </c>
      <c r="X563" t="s">
        <v>278</v>
      </c>
    </row>
    <row r="564" spans="1:24" x14ac:dyDescent="0.35">
      <c r="A564">
        <v>3301002190</v>
      </c>
      <c r="B564" t="s">
        <v>168</v>
      </c>
      <c r="C564" t="s">
        <v>168</v>
      </c>
      <c r="D564">
        <v>0</v>
      </c>
      <c r="E564">
        <v>0</v>
      </c>
      <c r="F564">
        <v>624</v>
      </c>
      <c r="G564">
        <v>31071879</v>
      </c>
      <c r="H564">
        <v>401</v>
      </c>
      <c r="I564">
        <v>12839000</v>
      </c>
      <c r="J564">
        <v>0</v>
      </c>
      <c r="K564">
        <v>0</v>
      </c>
      <c r="L564">
        <v>55</v>
      </c>
      <c r="M564">
        <v>3632000</v>
      </c>
      <c r="N564">
        <v>17414100</v>
      </c>
      <c r="O564">
        <v>64956979</v>
      </c>
      <c r="P564" t="s">
        <v>5</v>
      </c>
      <c r="Q564" t="s">
        <v>16</v>
      </c>
      <c r="R564" t="s">
        <v>169</v>
      </c>
      <c r="S564" t="s">
        <v>170</v>
      </c>
      <c r="T564">
        <v>41907728.387096778</v>
      </c>
      <c r="U564">
        <v>36173935</v>
      </c>
      <c r="V564">
        <v>-5733793.3870967776</v>
      </c>
      <c r="W564">
        <v>-0.13681947477883794</v>
      </c>
      <c r="X564" t="s">
        <v>277</v>
      </c>
    </row>
    <row r="565" spans="1:24" x14ac:dyDescent="0.35">
      <c r="A565">
        <v>3300015158</v>
      </c>
      <c r="B565" t="s">
        <v>168</v>
      </c>
      <c r="C565" t="s">
        <v>168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4196500</v>
      </c>
      <c r="O565">
        <v>4196500</v>
      </c>
      <c r="P565" t="s">
        <v>5</v>
      </c>
      <c r="Q565" t="s">
        <v>7</v>
      </c>
      <c r="R565" t="s">
        <v>169</v>
      </c>
      <c r="S565" t="s">
        <v>170</v>
      </c>
      <c r="T565">
        <v>2707419.3548387098</v>
      </c>
      <c r="U565">
        <v>1151700</v>
      </c>
      <c r="V565">
        <v>-1555719.3548387098</v>
      </c>
      <c r="W565">
        <v>-0.57461336828309306</v>
      </c>
      <c r="X565" t="s">
        <v>215</v>
      </c>
    </row>
    <row r="566" spans="1:24" x14ac:dyDescent="0.35">
      <c r="A566">
        <v>3301015796</v>
      </c>
      <c r="B566" t="s">
        <v>168</v>
      </c>
      <c r="C566" t="s">
        <v>168</v>
      </c>
      <c r="D566">
        <v>0</v>
      </c>
      <c r="E566">
        <v>0</v>
      </c>
      <c r="F566">
        <v>170</v>
      </c>
      <c r="G566">
        <v>6444963</v>
      </c>
      <c r="H566">
        <v>124</v>
      </c>
      <c r="I566">
        <v>3445000</v>
      </c>
      <c r="J566">
        <v>56</v>
      </c>
      <c r="K566">
        <v>1542800</v>
      </c>
      <c r="L566">
        <v>83</v>
      </c>
      <c r="M566">
        <v>4299958</v>
      </c>
      <c r="N566">
        <v>2788900</v>
      </c>
      <c r="O566">
        <v>18521621</v>
      </c>
      <c r="P566" t="s">
        <v>5</v>
      </c>
      <c r="Q566" t="s">
        <v>16</v>
      </c>
      <c r="R566" t="s">
        <v>169</v>
      </c>
      <c r="S566" t="s">
        <v>170</v>
      </c>
      <c r="T566">
        <v>11949432.903225806</v>
      </c>
      <c r="U566">
        <v>8941838</v>
      </c>
      <c r="V566">
        <v>-3007594.9032258056</v>
      </c>
      <c r="W566">
        <v>-0.25169352617678542</v>
      </c>
      <c r="X566" t="s">
        <v>277</v>
      </c>
    </row>
    <row r="567" spans="1:24" x14ac:dyDescent="0.35">
      <c r="A567">
        <v>3300008595</v>
      </c>
      <c r="B567" t="s">
        <v>168</v>
      </c>
      <c r="C567" t="s">
        <v>168</v>
      </c>
      <c r="D567">
        <v>0</v>
      </c>
      <c r="E567">
        <v>0</v>
      </c>
      <c r="F567">
        <v>18</v>
      </c>
      <c r="G567">
        <v>706843</v>
      </c>
      <c r="H567">
        <v>18</v>
      </c>
      <c r="I567">
        <v>415000</v>
      </c>
      <c r="J567">
        <v>0</v>
      </c>
      <c r="K567">
        <v>0</v>
      </c>
      <c r="L567">
        <v>14</v>
      </c>
      <c r="M567">
        <v>683600</v>
      </c>
      <c r="N567">
        <v>330000</v>
      </c>
      <c r="O567">
        <v>2135443</v>
      </c>
      <c r="P567" t="s">
        <v>5</v>
      </c>
      <c r="Q567" t="s">
        <v>12</v>
      </c>
      <c r="R567" t="s">
        <v>169</v>
      </c>
      <c r="S567" t="s">
        <v>170</v>
      </c>
      <c r="T567">
        <v>1377705.1612903227</v>
      </c>
      <c r="U567">
        <v>2061196</v>
      </c>
      <c r="V567">
        <v>683490.83870967734</v>
      </c>
      <c r="W567">
        <v>0.49610820799243993</v>
      </c>
      <c r="X567" t="s">
        <v>390</v>
      </c>
    </row>
    <row r="568" spans="1:24" x14ac:dyDescent="0.35">
      <c r="A568">
        <v>3301045158</v>
      </c>
      <c r="B568" t="s">
        <v>168</v>
      </c>
      <c r="C568" t="s">
        <v>168</v>
      </c>
      <c r="D568">
        <v>0</v>
      </c>
      <c r="E568">
        <v>0</v>
      </c>
      <c r="F568">
        <v>108</v>
      </c>
      <c r="G568">
        <v>3406892</v>
      </c>
      <c r="H568">
        <v>44</v>
      </c>
      <c r="I568">
        <v>1085000</v>
      </c>
      <c r="J568">
        <v>0</v>
      </c>
      <c r="K568">
        <v>0</v>
      </c>
      <c r="L568">
        <v>11</v>
      </c>
      <c r="M568">
        <v>566400</v>
      </c>
      <c r="N568">
        <v>1860000</v>
      </c>
      <c r="O568">
        <v>6918292</v>
      </c>
      <c r="P568" t="s">
        <v>5</v>
      </c>
      <c r="Q568" t="s">
        <v>17</v>
      </c>
      <c r="R568" t="s">
        <v>169</v>
      </c>
      <c r="S568" t="s">
        <v>170</v>
      </c>
      <c r="T568">
        <v>4463414.1935483869</v>
      </c>
      <c r="U568">
        <v>3173493</v>
      </c>
      <c r="V568">
        <v>-1289921.1935483869</v>
      </c>
      <c r="W568">
        <v>-0.28899876588036466</v>
      </c>
      <c r="X568" t="s">
        <v>199</v>
      </c>
    </row>
    <row r="569" spans="1:24" x14ac:dyDescent="0.35">
      <c r="A569">
        <v>3300013799</v>
      </c>
      <c r="B569" t="s">
        <v>168</v>
      </c>
      <c r="C569" t="s">
        <v>168</v>
      </c>
      <c r="D569">
        <v>0</v>
      </c>
      <c r="E569">
        <v>0</v>
      </c>
      <c r="F569">
        <v>58</v>
      </c>
      <c r="G569">
        <v>2280260</v>
      </c>
      <c r="H569">
        <v>33</v>
      </c>
      <c r="I569">
        <v>1295000</v>
      </c>
      <c r="J569">
        <v>0</v>
      </c>
      <c r="K569">
        <v>0</v>
      </c>
      <c r="L569">
        <v>0</v>
      </c>
      <c r="M569">
        <v>0</v>
      </c>
      <c r="N569">
        <v>342000</v>
      </c>
      <c r="O569">
        <v>3917260</v>
      </c>
      <c r="P569" t="s">
        <v>5</v>
      </c>
      <c r="Q569" t="s">
        <v>8</v>
      </c>
      <c r="R569" t="s">
        <v>169</v>
      </c>
      <c r="S569" t="s">
        <v>170</v>
      </c>
      <c r="T569">
        <v>2527264.5161290322</v>
      </c>
      <c r="U569">
        <v>3455878</v>
      </c>
      <c r="V569">
        <v>928613.48387096776</v>
      </c>
      <c r="W569">
        <v>0.36743818383257687</v>
      </c>
      <c r="X569" t="s">
        <v>391</v>
      </c>
    </row>
    <row r="570" spans="1:24" x14ac:dyDescent="0.35">
      <c r="A570">
        <v>3300024341</v>
      </c>
      <c r="B570" t="s">
        <v>168</v>
      </c>
      <c r="C570" t="s">
        <v>168</v>
      </c>
      <c r="D570">
        <v>0</v>
      </c>
      <c r="E570">
        <v>0</v>
      </c>
      <c r="F570">
        <v>1</v>
      </c>
      <c r="G570">
        <v>10999</v>
      </c>
      <c r="H570">
        <v>0</v>
      </c>
      <c r="I570">
        <v>0</v>
      </c>
      <c r="J570">
        <v>0</v>
      </c>
      <c r="K570">
        <v>0</v>
      </c>
      <c r="L570">
        <v>5</v>
      </c>
      <c r="M570">
        <v>292000</v>
      </c>
      <c r="N570">
        <v>164000</v>
      </c>
      <c r="O570">
        <v>466999</v>
      </c>
      <c r="P570" t="s">
        <v>5</v>
      </c>
      <c r="Q570" t="s">
        <v>9</v>
      </c>
      <c r="R570" t="s">
        <v>169</v>
      </c>
      <c r="S570" t="s">
        <v>170</v>
      </c>
      <c r="T570">
        <v>301289.67741935485</v>
      </c>
      <c r="U570">
        <v>172998</v>
      </c>
      <c r="V570">
        <v>-128291.67741935485</v>
      </c>
      <c r="W570">
        <v>-0.42580840644198381</v>
      </c>
      <c r="X570" t="s">
        <v>344</v>
      </c>
    </row>
    <row r="571" spans="1:24" x14ac:dyDescent="0.35">
      <c r="A571">
        <v>3300013776</v>
      </c>
      <c r="B571" t="s">
        <v>168</v>
      </c>
      <c r="C571" t="s">
        <v>168</v>
      </c>
      <c r="D571">
        <v>0</v>
      </c>
      <c r="E571">
        <v>0</v>
      </c>
      <c r="F571">
        <v>328</v>
      </c>
      <c r="G571">
        <v>14643734</v>
      </c>
      <c r="H571">
        <v>123</v>
      </c>
      <c r="I571">
        <v>5445000</v>
      </c>
      <c r="J571">
        <v>0</v>
      </c>
      <c r="K571">
        <v>0</v>
      </c>
      <c r="L571">
        <v>0</v>
      </c>
      <c r="M571">
        <v>0</v>
      </c>
      <c r="N571">
        <v>342000</v>
      </c>
      <c r="O571">
        <v>20430734</v>
      </c>
      <c r="P571" t="s">
        <v>5</v>
      </c>
      <c r="Q571" t="s">
        <v>8</v>
      </c>
      <c r="R571" t="s">
        <v>169</v>
      </c>
      <c r="S571" t="s">
        <v>170</v>
      </c>
      <c r="T571">
        <v>13181118.709677419</v>
      </c>
      <c r="U571">
        <v>12753327</v>
      </c>
      <c r="V571">
        <v>-427791.70967741869</v>
      </c>
      <c r="W571">
        <v>-3.2454886349163936E-2</v>
      </c>
      <c r="X571" t="s">
        <v>273</v>
      </c>
    </row>
    <row r="572" spans="1:24" x14ac:dyDescent="0.35">
      <c r="A572">
        <v>3300028211</v>
      </c>
      <c r="B572" t="s">
        <v>168</v>
      </c>
      <c r="C572" t="s">
        <v>168</v>
      </c>
      <c r="D572">
        <v>0</v>
      </c>
      <c r="E572">
        <v>0</v>
      </c>
      <c r="F572">
        <v>3</v>
      </c>
      <c r="G572">
        <v>95550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335000</v>
      </c>
      <c r="O572">
        <v>430550</v>
      </c>
      <c r="P572" t="s">
        <v>5</v>
      </c>
      <c r="Q572" t="s">
        <v>12</v>
      </c>
      <c r="R572" t="s">
        <v>169</v>
      </c>
      <c r="S572" t="s">
        <v>170</v>
      </c>
      <c r="T572">
        <v>277774.19354838709</v>
      </c>
      <c r="U572">
        <v>225747</v>
      </c>
      <c r="V572">
        <v>-52027.193548387091</v>
      </c>
      <c r="W572">
        <v>-0.18730031355243293</v>
      </c>
      <c r="X572" t="s">
        <v>233</v>
      </c>
    </row>
    <row r="573" spans="1:24" x14ac:dyDescent="0.35">
      <c r="A573">
        <v>3301073138</v>
      </c>
      <c r="B573" t="s">
        <v>168</v>
      </c>
      <c r="C573" t="s">
        <v>168</v>
      </c>
      <c r="D573">
        <v>0</v>
      </c>
      <c r="E573">
        <v>0</v>
      </c>
      <c r="F573">
        <v>72</v>
      </c>
      <c r="G573">
        <v>2144635</v>
      </c>
      <c r="H573">
        <v>11</v>
      </c>
      <c r="I573">
        <v>760000</v>
      </c>
      <c r="J573">
        <v>0</v>
      </c>
      <c r="K573">
        <v>0</v>
      </c>
      <c r="L573">
        <v>0</v>
      </c>
      <c r="M573">
        <v>0</v>
      </c>
      <c r="N573">
        <v>150000</v>
      </c>
      <c r="O573">
        <v>3054635</v>
      </c>
      <c r="P573" t="s">
        <v>5</v>
      </c>
      <c r="Q573" t="s">
        <v>14</v>
      </c>
      <c r="R573" t="s">
        <v>169</v>
      </c>
      <c r="S573" t="s">
        <v>170</v>
      </c>
      <c r="T573">
        <v>1970732.2580645161</v>
      </c>
      <c r="U573">
        <v>1806334</v>
      </c>
      <c r="V573">
        <v>-164398.25806451612</v>
      </c>
      <c r="W573">
        <v>-8.3419884863494276E-2</v>
      </c>
      <c r="X573" t="s">
        <v>358</v>
      </c>
    </row>
    <row r="574" spans="1:24" x14ac:dyDescent="0.35">
      <c r="A574">
        <v>3300014072</v>
      </c>
      <c r="B574" t="s">
        <v>168</v>
      </c>
      <c r="C574" t="s">
        <v>168</v>
      </c>
      <c r="D574">
        <v>0</v>
      </c>
      <c r="E574">
        <v>0</v>
      </c>
      <c r="F574">
        <v>1</v>
      </c>
      <c r="G574">
        <v>17898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191700</v>
      </c>
      <c r="O574">
        <v>209598</v>
      </c>
      <c r="P574" t="s">
        <v>5</v>
      </c>
      <c r="Q574" t="s">
        <v>8</v>
      </c>
      <c r="R574" t="s">
        <v>169</v>
      </c>
      <c r="S574" t="s">
        <v>170</v>
      </c>
      <c r="T574">
        <v>135224.51612903224</v>
      </c>
      <c r="U574">
        <v>1116500</v>
      </c>
      <c r="V574">
        <v>981275.48387096776</v>
      </c>
      <c r="W574">
        <v>7.2566388992261377</v>
      </c>
      <c r="X574" t="s">
        <v>275</v>
      </c>
    </row>
    <row r="575" spans="1:24" x14ac:dyDescent="0.35">
      <c r="A575">
        <v>3301071713</v>
      </c>
      <c r="B575" t="s">
        <v>168</v>
      </c>
      <c r="C575" t="s">
        <v>168</v>
      </c>
      <c r="D575">
        <v>0</v>
      </c>
      <c r="E575">
        <v>0</v>
      </c>
      <c r="F575">
        <v>24</v>
      </c>
      <c r="G575">
        <v>818474</v>
      </c>
      <c r="H575">
        <v>5</v>
      </c>
      <c r="I575">
        <v>130000</v>
      </c>
      <c r="J575">
        <v>0</v>
      </c>
      <c r="K575">
        <v>0</v>
      </c>
      <c r="L575">
        <v>1</v>
      </c>
      <c r="M575">
        <v>102400</v>
      </c>
      <c r="N575">
        <v>180000</v>
      </c>
      <c r="O575">
        <v>1230874</v>
      </c>
      <c r="P575" t="s">
        <v>5</v>
      </c>
      <c r="Q575" t="s">
        <v>15</v>
      </c>
      <c r="R575" t="s">
        <v>169</v>
      </c>
      <c r="S575" t="s">
        <v>170</v>
      </c>
      <c r="T575">
        <v>794112.25806451612</v>
      </c>
      <c r="U575">
        <v>658682</v>
      </c>
      <c r="V575">
        <v>-135430.25806451612</v>
      </c>
      <c r="W575">
        <v>-0.17054296378020817</v>
      </c>
      <c r="X575" t="s">
        <v>173</v>
      </c>
    </row>
    <row r="576" spans="1:24" x14ac:dyDescent="0.35">
      <c r="A576">
        <v>3300024470</v>
      </c>
      <c r="B576" t="s">
        <v>168</v>
      </c>
      <c r="C576" t="s">
        <v>168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100000</v>
      </c>
      <c r="J576">
        <v>0</v>
      </c>
      <c r="K576">
        <v>0</v>
      </c>
      <c r="L576">
        <v>3</v>
      </c>
      <c r="M576">
        <v>307200</v>
      </c>
      <c r="N576">
        <v>150000</v>
      </c>
      <c r="O576">
        <v>557200</v>
      </c>
      <c r="P576" t="s">
        <v>5</v>
      </c>
      <c r="Q576" t="s">
        <v>14</v>
      </c>
      <c r="R576" t="s">
        <v>169</v>
      </c>
      <c r="S576" t="s">
        <v>170</v>
      </c>
      <c r="T576">
        <v>359483.87096774194</v>
      </c>
      <c r="U576">
        <v>267999</v>
      </c>
      <c r="V576">
        <v>-91484.870967741939</v>
      </c>
      <c r="W576">
        <v>-0.25448950107681267</v>
      </c>
      <c r="X576" t="s">
        <v>211</v>
      </c>
    </row>
    <row r="577" spans="1:24" x14ac:dyDescent="0.35">
      <c r="A577">
        <v>3300017825</v>
      </c>
      <c r="B577" t="s">
        <v>168</v>
      </c>
      <c r="C577" t="s">
        <v>168</v>
      </c>
      <c r="D577">
        <v>0</v>
      </c>
      <c r="E577">
        <v>0</v>
      </c>
      <c r="F577">
        <v>71</v>
      </c>
      <c r="G577">
        <v>2470926</v>
      </c>
      <c r="H577">
        <v>65</v>
      </c>
      <c r="I577">
        <v>2320000</v>
      </c>
      <c r="J577">
        <v>0</v>
      </c>
      <c r="K577">
        <v>0</v>
      </c>
      <c r="L577">
        <v>0</v>
      </c>
      <c r="M577">
        <v>0</v>
      </c>
      <c r="N577">
        <v>537400</v>
      </c>
      <c r="O577">
        <v>5328326</v>
      </c>
      <c r="P577" t="s">
        <v>5</v>
      </c>
      <c r="Q577" t="s">
        <v>6</v>
      </c>
      <c r="R577" t="s">
        <v>169</v>
      </c>
      <c r="S577" t="s">
        <v>170</v>
      </c>
      <c r="T577">
        <v>3437629.6774193547</v>
      </c>
      <c r="U577">
        <v>3315556</v>
      </c>
      <c r="V577">
        <v>-122073.67741935467</v>
      </c>
      <c r="W577">
        <v>-3.5511002892840926E-2</v>
      </c>
      <c r="X577" t="s">
        <v>261</v>
      </c>
    </row>
    <row r="578" spans="1:24" x14ac:dyDescent="0.35">
      <c r="A578">
        <v>6001121532</v>
      </c>
      <c r="B578" t="s">
        <v>168</v>
      </c>
      <c r="C578" t="s">
        <v>168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2000</v>
      </c>
      <c r="J578">
        <v>0</v>
      </c>
      <c r="K578">
        <v>0</v>
      </c>
      <c r="L578">
        <v>0</v>
      </c>
      <c r="M578">
        <v>0</v>
      </c>
      <c r="N578">
        <v>330000</v>
      </c>
      <c r="O578">
        <v>332000</v>
      </c>
      <c r="P578" t="s">
        <v>5</v>
      </c>
      <c r="Q578" t="s">
        <v>12</v>
      </c>
      <c r="R578" t="s">
        <v>169</v>
      </c>
      <c r="S578" t="s">
        <v>170</v>
      </c>
      <c r="T578">
        <v>214193.54838709679</v>
      </c>
      <c r="U578">
        <v>455000</v>
      </c>
      <c r="V578">
        <v>240806.45161290321</v>
      </c>
      <c r="W578">
        <v>1.1242469879518069</v>
      </c>
      <c r="X578" t="s">
        <v>206</v>
      </c>
    </row>
    <row r="579" spans="1:24" x14ac:dyDescent="0.35">
      <c r="A579">
        <v>3300012405</v>
      </c>
      <c r="B579" t="s">
        <v>168</v>
      </c>
      <c r="C579" t="s">
        <v>168</v>
      </c>
      <c r="D579">
        <v>0</v>
      </c>
      <c r="E579">
        <v>0</v>
      </c>
      <c r="F579">
        <v>139</v>
      </c>
      <c r="G579">
        <v>4952445</v>
      </c>
      <c r="H579">
        <v>62</v>
      </c>
      <c r="I579">
        <v>908000</v>
      </c>
      <c r="J579">
        <v>0</v>
      </c>
      <c r="K579">
        <v>0</v>
      </c>
      <c r="L579">
        <v>1</v>
      </c>
      <c r="M579">
        <v>273850</v>
      </c>
      <c r="N579">
        <v>1942500</v>
      </c>
      <c r="O579">
        <v>8076795</v>
      </c>
      <c r="P579" t="s">
        <v>5</v>
      </c>
      <c r="Q579" t="s">
        <v>12</v>
      </c>
      <c r="R579" t="s">
        <v>169</v>
      </c>
      <c r="S579" t="s">
        <v>170</v>
      </c>
      <c r="T579">
        <v>5210835.4838709682</v>
      </c>
      <c r="U579">
        <v>4335487</v>
      </c>
      <c r="V579">
        <v>-875348.48387096822</v>
      </c>
      <c r="W579">
        <v>-0.1679862061622216</v>
      </c>
      <c r="X579" t="s">
        <v>304</v>
      </c>
    </row>
    <row r="580" spans="1:24" x14ac:dyDescent="0.35">
      <c r="A580">
        <v>3301049434</v>
      </c>
      <c r="B580" t="s">
        <v>168</v>
      </c>
      <c r="C580" t="s">
        <v>168</v>
      </c>
      <c r="D580">
        <v>0</v>
      </c>
      <c r="E580">
        <v>0</v>
      </c>
      <c r="F580">
        <v>0</v>
      </c>
      <c r="G580">
        <v>0</v>
      </c>
      <c r="H580">
        <v>5</v>
      </c>
      <c r="I580">
        <v>10000</v>
      </c>
      <c r="J580">
        <v>0</v>
      </c>
      <c r="K580">
        <v>0</v>
      </c>
      <c r="L580">
        <v>0</v>
      </c>
      <c r="M580">
        <v>0</v>
      </c>
      <c r="N580">
        <v>1749500</v>
      </c>
      <c r="O580">
        <v>1759500</v>
      </c>
      <c r="P580" t="s">
        <v>5</v>
      </c>
      <c r="Q580" t="s">
        <v>7</v>
      </c>
      <c r="R580" t="s">
        <v>169</v>
      </c>
      <c r="S580" t="s">
        <v>170</v>
      </c>
      <c r="T580">
        <v>1135161.2903225806</v>
      </c>
      <c r="U580">
        <v>5942600</v>
      </c>
      <c r="V580">
        <v>4807438.7096774196</v>
      </c>
      <c r="W580">
        <v>4.235026996305769</v>
      </c>
      <c r="X580" t="s">
        <v>203</v>
      </c>
    </row>
    <row r="581" spans="1:24" x14ac:dyDescent="0.35">
      <c r="A581">
        <v>3301060867</v>
      </c>
      <c r="B581" t="s">
        <v>168</v>
      </c>
      <c r="C581" t="s">
        <v>168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171000</v>
      </c>
      <c r="O581">
        <v>171000</v>
      </c>
      <c r="P581" t="s">
        <v>5</v>
      </c>
      <c r="Q581" t="s">
        <v>13</v>
      </c>
      <c r="R581" t="s">
        <v>169</v>
      </c>
      <c r="S581" t="s">
        <v>170</v>
      </c>
      <c r="T581">
        <v>110322.58064516129</v>
      </c>
      <c r="U581">
        <v>0</v>
      </c>
      <c r="V581">
        <v>-110322.58064516129</v>
      </c>
      <c r="W581">
        <v>0</v>
      </c>
      <c r="X581" t="s">
        <v>242</v>
      </c>
    </row>
    <row r="582" spans="1:24" x14ac:dyDescent="0.35">
      <c r="A582">
        <v>3301005008</v>
      </c>
      <c r="B582" t="s">
        <v>168</v>
      </c>
      <c r="C582" t="s">
        <v>168</v>
      </c>
      <c r="D582">
        <v>0</v>
      </c>
      <c r="E582">
        <v>0</v>
      </c>
      <c r="F582">
        <v>100</v>
      </c>
      <c r="G582">
        <v>2780390</v>
      </c>
      <c r="H582">
        <v>397</v>
      </c>
      <c r="I582">
        <v>9035000</v>
      </c>
      <c r="J582">
        <v>0</v>
      </c>
      <c r="K582">
        <v>0</v>
      </c>
      <c r="L582">
        <v>160</v>
      </c>
      <c r="M582">
        <v>5714000</v>
      </c>
      <c r="N582">
        <v>72000</v>
      </c>
      <c r="O582">
        <v>17601390</v>
      </c>
      <c r="P582" t="s">
        <v>5</v>
      </c>
      <c r="Q582" t="s">
        <v>9</v>
      </c>
      <c r="R582" t="s">
        <v>169</v>
      </c>
      <c r="S582" t="s">
        <v>170</v>
      </c>
      <c r="T582">
        <v>11355735.483870968</v>
      </c>
      <c r="U582">
        <v>9842933</v>
      </c>
      <c r="V582">
        <v>-1512802.4838709682</v>
      </c>
      <c r="W582">
        <v>-0.13321924291206555</v>
      </c>
      <c r="X582" t="s">
        <v>284</v>
      </c>
    </row>
    <row r="583" spans="1:24" x14ac:dyDescent="0.35">
      <c r="A583">
        <v>3301049139</v>
      </c>
      <c r="B583" t="s">
        <v>168</v>
      </c>
      <c r="C583" t="s">
        <v>168</v>
      </c>
      <c r="D583">
        <v>0</v>
      </c>
      <c r="E583">
        <v>0</v>
      </c>
      <c r="F583">
        <v>12</v>
      </c>
      <c r="G583">
        <v>267985</v>
      </c>
      <c r="H583">
        <v>2</v>
      </c>
      <c r="I583">
        <v>55000</v>
      </c>
      <c r="J583">
        <v>0</v>
      </c>
      <c r="K583">
        <v>0</v>
      </c>
      <c r="L583">
        <v>1</v>
      </c>
      <c r="M583">
        <v>235000</v>
      </c>
      <c r="N583">
        <v>150000</v>
      </c>
      <c r="O583">
        <v>707985</v>
      </c>
      <c r="P583" t="s">
        <v>5</v>
      </c>
      <c r="Q583" t="s">
        <v>15</v>
      </c>
      <c r="R583" t="s">
        <v>169</v>
      </c>
      <c r="S583" t="s">
        <v>170</v>
      </c>
      <c r="T583">
        <v>456764.51612903224</v>
      </c>
      <c r="U583">
        <v>160000</v>
      </c>
      <c r="V583">
        <v>-296764.51612903224</v>
      </c>
      <c r="W583">
        <v>-0.64971009272795333</v>
      </c>
      <c r="X583" t="s">
        <v>296</v>
      </c>
    </row>
    <row r="584" spans="1:24" x14ac:dyDescent="0.35">
      <c r="A584">
        <v>3300011188</v>
      </c>
      <c r="B584" t="s">
        <v>168</v>
      </c>
      <c r="C584" t="s">
        <v>168</v>
      </c>
      <c r="D584">
        <v>0</v>
      </c>
      <c r="E584">
        <v>0</v>
      </c>
      <c r="F584">
        <v>35</v>
      </c>
      <c r="G584">
        <v>1356621</v>
      </c>
      <c r="H584">
        <v>30</v>
      </c>
      <c r="I584">
        <v>950000</v>
      </c>
      <c r="J584">
        <v>0</v>
      </c>
      <c r="K584">
        <v>0</v>
      </c>
      <c r="L584">
        <v>0</v>
      </c>
      <c r="M584">
        <v>0</v>
      </c>
      <c r="N584">
        <v>1906000</v>
      </c>
      <c r="O584">
        <v>4212621</v>
      </c>
      <c r="P584" t="s">
        <v>5</v>
      </c>
      <c r="Q584" t="s">
        <v>16</v>
      </c>
      <c r="R584" t="s">
        <v>207</v>
      </c>
      <c r="S584" t="s">
        <v>170</v>
      </c>
      <c r="T584">
        <v>2717820</v>
      </c>
      <c r="U584">
        <v>2683819</v>
      </c>
      <c r="V584">
        <v>-34001</v>
      </c>
      <c r="W584">
        <v>-1.251039436018575E-2</v>
      </c>
      <c r="X584" t="s">
        <v>246</v>
      </c>
    </row>
    <row r="585" spans="1:24" x14ac:dyDescent="0.35">
      <c r="A585">
        <v>3300014409</v>
      </c>
      <c r="B585" t="s">
        <v>168</v>
      </c>
      <c r="C585" t="s">
        <v>168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342000</v>
      </c>
      <c r="O585">
        <v>342000</v>
      </c>
      <c r="P585" t="s">
        <v>5</v>
      </c>
      <c r="Q585" t="s">
        <v>8</v>
      </c>
      <c r="R585" t="s">
        <v>169</v>
      </c>
      <c r="S585" t="s">
        <v>170</v>
      </c>
      <c r="T585">
        <v>220645.16129032258</v>
      </c>
      <c r="U585">
        <v>1048500</v>
      </c>
      <c r="V585">
        <v>827854.83870967745</v>
      </c>
      <c r="W585">
        <v>3.751973684210526</v>
      </c>
      <c r="X585" t="s">
        <v>372</v>
      </c>
    </row>
    <row r="586" spans="1:24" x14ac:dyDescent="0.35">
      <c r="A586">
        <v>3301074833</v>
      </c>
      <c r="B586" t="s">
        <v>168</v>
      </c>
      <c r="C586" t="s">
        <v>168</v>
      </c>
      <c r="D586">
        <v>0</v>
      </c>
      <c r="E586">
        <v>0</v>
      </c>
      <c r="F586">
        <v>40</v>
      </c>
      <c r="G586">
        <v>1661330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330000</v>
      </c>
      <c r="O586">
        <v>1991330</v>
      </c>
      <c r="P586" t="s">
        <v>5</v>
      </c>
      <c r="Q586" t="s">
        <v>12</v>
      </c>
      <c r="R586" t="s">
        <v>169</v>
      </c>
      <c r="S586" t="s">
        <v>170</v>
      </c>
      <c r="T586">
        <v>1284729.0322580645</v>
      </c>
      <c r="U586">
        <v>1385568</v>
      </c>
      <c r="V586">
        <v>100838.96774193551</v>
      </c>
      <c r="W586">
        <v>7.8490456127311869E-2</v>
      </c>
      <c r="X586" t="s">
        <v>279</v>
      </c>
    </row>
    <row r="587" spans="1:24" x14ac:dyDescent="0.35">
      <c r="A587">
        <v>3301067261</v>
      </c>
      <c r="B587" t="s">
        <v>168</v>
      </c>
      <c r="C587" t="s">
        <v>168</v>
      </c>
      <c r="D587">
        <v>0</v>
      </c>
      <c r="E587">
        <v>0</v>
      </c>
      <c r="F587">
        <v>49</v>
      </c>
      <c r="G587">
        <v>2405564</v>
      </c>
      <c r="H587">
        <v>9</v>
      </c>
      <c r="I587">
        <v>400000</v>
      </c>
      <c r="J587">
        <v>1</v>
      </c>
      <c r="K587">
        <v>25700</v>
      </c>
      <c r="L587">
        <v>0</v>
      </c>
      <c r="M587">
        <v>0</v>
      </c>
      <c r="N587">
        <v>330000</v>
      </c>
      <c r="O587">
        <v>3161264</v>
      </c>
      <c r="P587" t="s">
        <v>5</v>
      </c>
      <c r="Q587" t="s">
        <v>12</v>
      </c>
      <c r="R587" t="s">
        <v>169</v>
      </c>
      <c r="S587" t="s">
        <v>170</v>
      </c>
      <c r="T587">
        <v>2039525.1612903227</v>
      </c>
      <c r="U587">
        <v>1196031</v>
      </c>
      <c r="V587">
        <v>-843494.16129032266</v>
      </c>
      <c r="W587">
        <v>-0.4135737951654781</v>
      </c>
      <c r="X587" t="s">
        <v>271</v>
      </c>
    </row>
    <row r="588" spans="1:24" x14ac:dyDescent="0.35">
      <c r="A588">
        <v>3301017007</v>
      </c>
      <c r="B588" t="s">
        <v>168</v>
      </c>
      <c r="C588" t="s">
        <v>168</v>
      </c>
      <c r="D588">
        <v>0</v>
      </c>
      <c r="E588">
        <v>0</v>
      </c>
      <c r="F588">
        <v>4</v>
      </c>
      <c r="G588">
        <v>104846</v>
      </c>
      <c r="H588">
        <v>2</v>
      </c>
      <c r="I588">
        <v>15000</v>
      </c>
      <c r="J588">
        <v>0</v>
      </c>
      <c r="K588">
        <v>0</v>
      </c>
      <c r="L588">
        <v>2</v>
      </c>
      <c r="M588">
        <v>204800</v>
      </c>
      <c r="N588">
        <v>21000</v>
      </c>
      <c r="O588">
        <v>345646</v>
      </c>
      <c r="P588" t="s">
        <v>5</v>
      </c>
      <c r="Q588" t="s">
        <v>13</v>
      </c>
      <c r="R588" t="s">
        <v>169</v>
      </c>
      <c r="S588" t="s">
        <v>170</v>
      </c>
      <c r="T588">
        <v>222997.41935483873</v>
      </c>
      <c r="U588">
        <v>348693</v>
      </c>
      <c r="V588">
        <v>125695.58064516127</v>
      </c>
      <c r="W588">
        <v>0.56366383525340935</v>
      </c>
      <c r="X588" t="s">
        <v>392</v>
      </c>
    </row>
    <row r="589" spans="1:24" x14ac:dyDescent="0.35">
      <c r="A589">
        <v>3301005546</v>
      </c>
      <c r="B589" t="s">
        <v>168</v>
      </c>
      <c r="C589" t="s">
        <v>168</v>
      </c>
      <c r="D589">
        <v>0</v>
      </c>
      <c r="E589">
        <v>0</v>
      </c>
      <c r="F589">
        <v>80</v>
      </c>
      <c r="G589">
        <v>3246117</v>
      </c>
      <c r="H589">
        <v>94</v>
      </c>
      <c r="I589">
        <v>4171000</v>
      </c>
      <c r="J589">
        <v>0</v>
      </c>
      <c r="K589">
        <v>0</v>
      </c>
      <c r="L589">
        <v>28</v>
      </c>
      <c r="M589">
        <v>1270000</v>
      </c>
      <c r="N589">
        <v>150000</v>
      </c>
      <c r="O589">
        <v>8837117</v>
      </c>
      <c r="P589" t="s">
        <v>5</v>
      </c>
      <c r="Q589" t="s">
        <v>14</v>
      </c>
      <c r="R589" t="s">
        <v>169</v>
      </c>
      <c r="S589" t="s">
        <v>170</v>
      </c>
      <c r="T589">
        <v>5701365.8064516131</v>
      </c>
      <c r="U589">
        <v>4197464</v>
      </c>
      <c r="V589">
        <v>-1503901.8064516131</v>
      </c>
      <c r="W589">
        <v>-0.26377921668345006</v>
      </c>
      <c r="X589" t="s">
        <v>260</v>
      </c>
    </row>
    <row r="590" spans="1:24" x14ac:dyDescent="0.35">
      <c r="A590">
        <v>3300000133</v>
      </c>
      <c r="B590" t="s">
        <v>168</v>
      </c>
      <c r="C590" t="s">
        <v>168</v>
      </c>
      <c r="D590">
        <v>0</v>
      </c>
      <c r="E590">
        <v>0</v>
      </c>
      <c r="F590">
        <v>33</v>
      </c>
      <c r="G590">
        <v>1208463</v>
      </c>
      <c r="H590">
        <v>40</v>
      </c>
      <c r="I590">
        <v>1415000</v>
      </c>
      <c r="J590">
        <v>0</v>
      </c>
      <c r="K590">
        <v>0</v>
      </c>
      <c r="L590">
        <v>0</v>
      </c>
      <c r="M590">
        <v>0</v>
      </c>
      <c r="N590">
        <v>167000</v>
      </c>
      <c r="O590">
        <v>2790463</v>
      </c>
      <c r="P590" t="s">
        <v>5</v>
      </c>
      <c r="Q590" t="s">
        <v>10</v>
      </c>
      <c r="R590" t="s">
        <v>169</v>
      </c>
      <c r="S590" t="s">
        <v>170</v>
      </c>
      <c r="T590">
        <v>1800298.7096774194</v>
      </c>
      <c r="U590">
        <v>1582836</v>
      </c>
      <c r="V590">
        <v>-217462.70967741939</v>
      </c>
      <c r="W590">
        <v>-0.12079257098194818</v>
      </c>
      <c r="X590" t="s">
        <v>223</v>
      </c>
    </row>
    <row r="591" spans="1:24" x14ac:dyDescent="0.35">
      <c r="A591">
        <v>6001115766</v>
      </c>
      <c r="B591" t="s">
        <v>168</v>
      </c>
      <c r="C591" t="s">
        <v>168</v>
      </c>
      <c r="D591">
        <v>0</v>
      </c>
      <c r="E591">
        <v>0</v>
      </c>
      <c r="F591">
        <v>120</v>
      </c>
      <c r="G591">
        <v>3305502</v>
      </c>
      <c r="H591">
        <v>39</v>
      </c>
      <c r="I591">
        <v>814000</v>
      </c>
      <c r="J591">
        <v>0</v>
      </c>
      <c r="K591">
        <v>0</v>
      </c>
      <c r="L591">
        <v>34</v>
      </c>
      <c r="M591">
        <v>1931050</v>
      </c>
      <c r="N591">
        <v>696900</v>
      </c>
      <c r="O591">
        <v>6747452</v>
      </c>
      <c r="P591" t="s">
        <v>5</v>
      </c>
      <c r="Q591" t="s">
        <v>17</v>
      </c>
      <c r="R591" t="s">
        <v>169</v>
      </c>
      <c r="S591" t="s">
        <v>170</v>
      </c>
      <c r="T591">
        <v>4353194.8387096776</v>
      </c>
      <c r="U591">
        <v>4173064</v>
      </c>
      <c r="V591">
        <v>-180130.83870967757</v>
      </c>
      <c r="W591">
        <v>-4.1378997583087718E-2</v>
      </c>
      <c r="X591" t="s">
        <v>244</v>
      </c>
    </row>
    <row r="592" spans="1:24" x14ac:dyDescent="0.35">
      <c r="A592">
        <v>3300011755</v>
      </c>
      <c r="B592" t="s">
        <v>168</v>
      </c>
      <c r="C592" t="s">
        <v>168</v>
      </c>
      <c r="D592">
        <v>0</v>
      </c>
      <c r="E592">
        <v>0</v>
      </c>
      <c r="F592">
        <v>8</v>
      </c>
      <c r="G592">
        <v>424900</v>
      </c>
      <c r="H592">
        <v>21</v>
      </c>
      <c r="I592">
        <v>451000</v>
      </c>
      <c r="J592">
        <v>0</v>
      </c>
      <c r="K592">
        <v>0</v>
      </c>
      <c r="L592">
        <v>9</v>
      </c>
      <c r="M592">
        <v>935150</v>
      </c>
      <c r="N592">
        <v>420000</v>
      </c>
      <c r="O592">
        <v>2231050</v>
      </c>
      <c r="P592" t="s">
        <v>5</v>
      </c>
      <c r="Q592" t="s">
        <v>17</v>
      </c>
      <c r="R592" t="s">
        <v>169</v>
      </c>
      <c r="S592" t="s">
        <v>170</v>
      </c>
      <c r="T592">
        <v>1439387.0967741937</v>
      </c>
      <c r="U592">
        <v>1375350</v>
      </c>
      <c r="V592">
        <v>-64037.096774193691</v>
      </c>
      <c r="W592">
        <v>-4.4489141883866434E-2</v>
      </c>
      <c r="X592" t="s">
        <v>278</v>
      </c>
    </row>
    <row r="593" spans="1:24" x14ac:dyDescent="0.35">
      <c r="A593">
        <v>3301068559</v>
      </c>
      <c r="B593" t="s">
        <v>168</v>
      </c>
      <c r="C593" t="s">
        <v>168</v>
      </c>
      <c r="D593">
        <v>0</v>
      </c>
      <c r="E593">
        <v>0</v>
      </c>
      <c r="F593">
        <v>7</v>
      </c>
      <c r="G593">
        <v>268093</v>
      </c>
      <c r="H593">
        <v>0</v>
      </c>
      <c r="I593">
        <v>0</v>
      </c>
      <c r="J593">
        <v>0</v>
      </c>
      <c r="K593">
        <v>0</v>
      </c>
      <c r="L593">
        <v>4</v>
      </c>
      <c r="M593">
        <v>179600</v>
      </c>
      <c r="N593">
        <v>0</v>
      </c>
      <c r="O593">
        <v>447693</v>
      </c>
      <c r="P593" t="s">
        <v>5</v>
      </c>
      <c r="Q593" t="s">
        <v>13</v>
      </c>
      <c r="R593" t="s">
        <v>169</v>
      </c>
      <c r="S593" t="s">
        <v>170</v>
      </c>
      <c r="T593">
        <v>288834.19354838709</v>
      </c>
      <c r="U593">
        <v>892986</v>
      </c>
      <c r="V593">
        <v>604151.80645161285</v>
      </c>
      <c r="W593">
        <v>2.0916907344988642</v>
      </c>
      <c r="X593" t="s">
        <v>297</v>
      </c>
    </row>
    <row r="594" spans="1:24" x14ac:dyDescent="0.35">
      <c r="A594">
        <v>3301067388</v>
      </c>
      <c r="B594" t="s">
        <v>168</v>
      </c>
      <c r="C594" t="s">
        <v>168</v>
      </c>
      <c r="D594">
        <v>0</v>
      </c>
      <c r="E594">
        <v>0</v>
      </c>
      <c r="F594">
        <v>37</v>
      </c>
      <c r="G594">
        <v>1137461</v>
      </c>
      <c r="H594">
        <v>21</v>
      </c>
      <c r="I594">
        <v>564000</v>
      </c>
      <c r="J594">
        <v>0</v>
      </c>
      <c r="K594">
        <v>0</v>
      </c>
      <c r="L594">
        <v>10</v>
      </c>
      <c r="M594">
        <v>364000</v>
      </c>
      <c r="N594">
        <v>202000</v>
      </c>
      <c r="O594">
        <v>2267461</v>
      </c>
      <c r="P594" t="s">
        <v>5</v>
      </c>
      <c r="Q594" t="s">
        <v>9</v>
      </c>
      <c r="R594" t="s">
        <v>169</v>
      </c>
      <c r="S594" t="s">
        <v>170</v>
      </c>
      <c r="T594">
        <v>1462878.064516129</v>
      </c>
      <c r="U594">
        <v>1327568</v>
      </c>
      <c r="V594">
        <v>-135310.06451612897</v>
      </c>
      <c r="W594">
        <v>-9.2495791548344086E-2</v>
      </c>
      <c r="X594" t="s">
        <v>270</v>
      </c>
    </row>
    <row r="595" spans="1:24" x14ac:dyDescent="0.35">
      <c r="A595">
        <v>3300019680</v>
      </c>
      <c r="B595" t="s">
        <v>168</v>
      </c>
      <c r="C595" t="s">
        <v>168</v>
      </c>
      <c r="D595">
        <v>0</v>
      </c>
      <c r="E595">
        <v>0</v>
      </c>
      <c r="F595">
        <v>124</v>
      </c>
      <c r="G595">
        <v>4680236</v>
      </c>
      <c r="H595">
        <v>57</v>
      </c>
      <c r="I595">
        <v>2193000</v>
      </c>
      <c r="J595">
        <v>0</v>
      </c>
      <c r="K595">
        <v>0</v>
      </c>
      <c r="L595">
        <v>1</v>
      </c>
      <c r="M595">
        <v>100000</v>
      </c>
      <c r="N595">
        <v>391500</v>
      </c>
      <c r="O595">
        <v>7364736</v>
      </c>
      <c r="P595" t="s">
        <v>5</v>
      </c>
      <c r="Q595" t="s">
        <v>7</v>
      </c>
      <c r="R595" t="s">
        <v>169</v>
      </c>
      <c r="S595" t="s">
        <v>170</v>
      </c>
      <c r="T595">
        <v>4751442.5806451607</v>
      </c>
      <c r="U595">
        <v>4877591</v>
      </c>
      <c r="V595">
        <v>126148.41935483925</v>
      </c>
      <c r="W595">
        <v>2.654949885508473E-2</v>
      </c>
      <c r="X595" t="s">
        <v>204</v>
      </c>
    </row>
    <row r="596" spans="1:24" x14ac:dyDescent="0.35">
      <c r="A596">
        <v>3300007090</v>
      </c>
      <c r="B596" t="s">
        <v>168</v>
      </c>
      <c r="C596" t="s">
        <v>168</v>
      </c>
      <c r="D596">
        <v>0</v>
      </c>
      <c r="E596">
        <v>0</v>
      </c>
      <c r="F596">
        <v>383</v>
      </c>
      <c r="G596">
        <v>15028321</v>
      </c>
      <c r="H596">
        <v>364</v>
      </c>
      <c r="I596">
        <v>11440000</v>
      </c>
      <c r="J596">
        <v>0</v>
      </c>
      <c r="K596">
        <v>0</v>
      </c>
      <c r="L596">
        <v>7</v>
      </c>
      <c r="M596">
        <v>216800</v>
      </c>
      <c r="N596">
        <v>194000</v>
      </c>
      <c r="O596">
        <v>26879121</v>
      </c>
      <c r="P596" t="s">
        <v>5</v>
      </c>
      <c r="Q596" t="s">
        <v>9</v>
      </c>
      <c r="R596" t="s">
        <v>169</v>
      </c>
      <c r="S596" t="s">
        <v>170</v>
      </c>
      <c r="T596">
        <v>17341368.387096774</v>
      </c>
      <c r="U596">
        <v>16893941</v>
      </c>
      <c r="V596">
        <v>-447427.38709677383</v>
      </c>
      <c r="W596">
        <v>-2.5801158081025011E-2</v>
      </c>
      <c r="X596" t="s">
        <v>224</v>
      </c>
    </row>
    <row r="597" spans="1:24" x14ac:dyDescent="0.35">
      <c r="A597">
        <v>3300017870</v>
      </c>
      <c r="B597" t="s">
        <v>168</v>
      </c>
      <c r="C597" t="s">
        <v>168</v>
      </c>
      <c r="D597">
        <v>0</v>
      </c>
      <c r="E597">
        <v>0</v>
      </c>
      <c r="F597">
        <v>143</v>
      </c>
      <c r="G597">
        <v>6844650</v>
      </c>
      <c r="H597">
        <v>77</v>
      </c>
      <c r="I597">
        <v>2360000</v>
      </c>
      <c r="J597">
        <v>0</v>
      </c>
      <c r="K597">
        <v>0</v>
      </c>
      <c r="L597">
        <v>0</v>
      </c>
      <c r="M597">
        <v>0</v>
      </c>
      <c r="N597">
        <v>1467800</v>
      </c>
      <c r="O597">
        <v>10672450</v>
      </c>
      <c r="P597" t="s">
        <v>5</v>
      </c>
      <c r="Q597" t="s">
        <v>6</v>
      </c>
      <c r="R597" t="s">
        <v>169</v>
      </c>
      <c r="S597" t="s">
        <v>170</v>
      </c>
      <c r="T597">
        <v>6885451.6129032252</v>
      </c>
      <c r="U597">
        <v>5350093</v>
      </c>
      <c r="V597">
        <v>-1535358.6129032252</v>
      </c>
      <c r="W597">
        <v>-0.22298589827078119</v>
      </c>
      <c r="X597" t="s">
        <v>261</v>
      </c>
    </row>
    <row r="598" spans="1:24" x14ac:dyDescent="0.35">
      <c r="A598">
        <v>6001147225</v>
      </c>
      <c r="B598" t="s">
        <v>168</v>
      </c>
      <c r="C598" t="s">
        <v>168</v>
      </c>
      <c r="D598">
        <v>0</v>
      </c>
      <c r="E598">
        <v>0</v>
      </c>
      <c r="F598">
        <v>19</v>
      </c>
      <c r="G598">
        <v>753974</v>
      </c>
      <c r="H598">
        <v>16</v>
      </c>
      <c r="I598">
        <v>690000</v>
      </c>
      <c r="J598">
        <v>0</v>
      </c>
      <c r="K598">
        <v>0</v>
      </c>
      <c r="L598">
        <v>8</v>
      </c>
      <c r="M598">
        <v>299200</v>
      </c>
      <c r="N598">
        <v>225000</v>
      </c>
      <c r="O598">
        <v>1968174</v>
      </c>
      <c r="P598" t="s">
        <v>5</v>
      </c>
      <c r="Q598" t="s">
        <v>14</v>
      </c>
      <c r="R598" t="s">
        <v>169</v>
      </c>
      <c r="S598" t="s">
        <v>170</v>
      </c>
      <c r="T598">
        <v>1269789.6774193549</v>
      </c>
      <c r="U598">
        <v>1409678</v>
      </c>
      <c r="V598">
        <v>139888.32258064509</v>
      </c>
      <c r="W598">
        <v>0.11016652999175891</v>
      </c>
      <c r="X598" t="s">
        <v>249</v>
      </c>
    </row>
    <row r="599" spans="1:24" x14ac:dyDescent="0.35">
      <c r="A599">
        <v>3301006024</v>
      </c>
      <c r="B599" t="s">
        <v>168</v>
      </c>
      <c r="C599" t="s">
        <v>168</v>
      </c>
      <c r="D599">
        <v>0</v>
      </c>
      <c r="E599">
        <v>0</v>
      </c>
      <c r="F599">
        <v>14</v>
      </c>
      <c r="G599">
        <v>440186</v>
      </c>
      <c r="H599">
        <v>47</v>
      </c>
      <c r="I599">
        <v>950000</v>
      </c>
      <c r="J599">
        <v>0</v>
      </c>
      <c r="K599">
        <v>0</v>
      </c>
      <c r="L599">
        <v>11</v>
      </c>
      <c r="M599">
        <v>486400</v>
      </c>
      <c r="N599">
        <v>165000</v>
      </c>
      <c r="O599">
        <v>2041586</v>
      </c>
      <c r="P599" t="s">
        <v>5</v>
      </c>
      <c r="Q599" t="s">
        <v>10</v>
      </c>
      <c r="R599" t="s">
        <v>169</v>
      </c>
      <c r="S599" t="s">
        <v>170</v>
      </c>
      <c r="T599">
        <v>1317152.2580645161</v>
      </c>
      <c r="U599">
        <v>1547983</v>
      </c>
      <c r="V599">
        <v>230830.74193548388</v>
      </c>
      <c r="W599">
        <v>0.17524985476977206</v>
      </c>
      <c r="X599" t="s">
        <v>223</v>
      </c>
    </row>
    <row r="600" spans="1:24" x14ac:dyDescent="0.35">
      <c r="A600">
        <v>3301071412</v>
      </c>
      <c r="B600" t="s">
        <v>168</v>
      </c>
      <c r="C600" t="s">
        <v>168</v>
      </c>
      <c r="D600">
        <v>0</v>
      </c>
      <c r="E600">
        <v>0</v>
      </c>
      <c r="F600">
        <v>141</v>
      </c>
      <c r="G600">
        <v>6900415</v>
      </c>
      <c r="H600">
        <v>80</v>
      </c>
      <c r="I600">
        <v>4013000</v>
      </c>
      <c r="J600">
        <v>0</v>
      </c>
      <c r="K600">
        <v>0</v>
      </c>
      <c r="L600">
        <v>26</v>
      </c>
      <c r="M600">
        <v>2282400</v>
      </c>
      <c r="N600">
        <v>803000</v>
      </c>
      <c r="O600">
        <v>13998815</v>
      </c>
      <c r="P600" t="s">
        <v>5</v>
      </c>
      <c r="Q600" t="s">
        <v>10</v>
      </c>
      <c r="R600" t="s">
        <v>169</v>
      </c>
      <c r="S600" t="s">
        <v>170</v>
      </c>
      <c r="T600">
        <v>9031493.5483870972</v>
      </c>
      <c r="U600">
        <v>7353832</v>
      </c>
      <c r="V600">
        <v>-1677661.5483870972</v>
      </c>
      <c r="W600">
        <v>-0.1857568229882316</v>
      </c>
      <c r="X600" t="s">
        <v>319</v>
      </c>
    </row>
    <row r="601" spans="1:24" x14ac:dyDescent="0.35">
      <c r="A601">
        <v>3300016505</v>
      </c>
      <c r="B601" t="s">
        <v>168</v>
      </c>
      <c r="C601" t="s">
        <v>168</v>
      </c>
      <c r="D601">
        <v>0</v>
      </c>
      <c r="E601">
        <v>0</v>
      </c>
      <c r="F601">
        <v>266</v>
      </c>
      <c r="G601">
        <v>11613268</v>
      </c>
      <c r="H601">
        <v>123</v>
      </c>
      <c r="I601">
        <v>3285000</v>
      </c>
      <c r="J601">
        <v>0</v>
      </c>
      <c r="K601">
        <v>0</v>
      </c>
      <c r="L601">
        <v>0</v>
      </c>
      <c r="M601">
        <v>0</v>
      </c>
      <c r="N601">
        <v>1087500</v>
      </c>
      <c r="O601">
        <v>15985768</v>
      </c>
      <c r="P601" t="s">
        <v>5</v>
      </c>
      <c r="Q601" t="s">
        <v>6</v>
      </c>
      <c r="R601" t="s">
        <v>169</v>
      </c>
      <c r="S601" t="s">
        <v>170</v>
      </c>
      <c r="T601">
        <v>10313398.709677419</v>
      </c>
      <c r="U601">
        <v>11942120</v>
      </c>
      <c r="V601">
        <v>1628721.2903225813</v>
      </c>
      <c r="W601">
        <v>0.1579228473727381</v>
      </c>
      <c r="X601" t="s">
        <v>373</v>
      </c>
    </row>
    <row r="602" spans="1:24" x14ac:dyDescent="0.35">
      <c r="A602">
        <v>3300004253</v>
      </c>
      <c r="B602" t="s">
        <v>168</v>
      </c>
      <c r="C602" t="s">
        <v>168</v>
      </c>
      <c r="D602">
        <v>0</v>
      </c>
      <c r="E602">
        <v>0</v>
      </c>
      <c r="F602">
        <v>0</v>
      </c>
      <c r="G602">
        <v>0</v>
      </c>
      <c r="H602">
        <v>35</v>
      </c>
      <c r="I602">
        <v>555000</v>
      </c>
      <c r="J602">
        <v>0</v>
      </c>
      <c r="K602">
        <v>0</v>
      </c>
      <c r="L602">
        <v>0</v>
      </c>
      <c r="M602">
        <v>0</v>
      </c>
      <c r="N602">
        <v>171000</v>
      </c>
      <c r="O602">
        <v>726000</v>
      </c>
      <c r="P602" t="s">
        <v>5</v>
      </c>
      <c r="Q602" t="s">
        <v>13</v>
      </c>
      <c r="R602" t="s">
        <v>169</v>
      </c>
      <c r="S602" t="s">
        <v>170</v>
      </c>
      <c r="T602">
        <v>468387.09677419357</v>
      </c>
      <c r="U602">
        <v>435000</v>
      </c>
      <c r="V602">
        <v>-33387.096774193575</v>
      </c>
      <c r="W602">
        <v>-7.1280991735537258E-2</v>
      </c>
      <c r="X602" t="s">
        <v>378</v>
      </c>
    </row>
    <row r="603" spans="1:24" x14ac:dyDescent="0.35">
      <c r="A603">
        <v>3300013126</v>
      </c>
      <c r="B603" t="s">
        <v>168</v>
      </c>
      <c r="C603" t="s">
        <v>168</v>
      </c>
      <c r="D603">
        <v>0</v>
      </c>
      <c r="E603">
        <v>0</v>
      </c>
      <c r="F603">
        <v>28</v>
      </c>
      <c r="G603">
        <v>1513575</v>
      </c>
      <c r="H603">
        <v>5</v>
      </c>
      <c r="I603">
        <v>97000</v>
      </c>
      <c r="J603">
        <v>0</v>
      </c>
      <c r="K603">
        <v>0</v>
      </c>
      <c r="L603">
        <v>0</v>
      </c>
      <c r="M603">
        <v>0</v>
      </c>
      <c r="N603">
        <v>1365000</v>
      </c>
      <c r="O603">
        <v>2975575</v>
      </c>
      <c r="P603" t="s">
        <v>5</v>
      </c>
      <c r="Q603" t="s">
        <v>12</v>
      </c>
      <c r="R603" t="s">
        <v>169</v>
      </c>
      <c r="S603" t="s">
        <v>170</v>
      </c>
      <c r="T603">
        <v>1919725.8064516131</v>
      </c>
      <c r="U603">
        <v>1559423</v>
      </c>
      <c r="V603">
        <v>-360302.80645161308</v>
      </c>
      <c r="W603">
        <v>-0.18768451475765191</v>
      </c>
      <c r="X603" t="s">
        <v>364</v>
      </c>
    </row>
    <row r="604" spans="1:24" x14ac:dyDescent="0.35">
      <c r="A604">
        <v>3300015621</v>
      </c>
      <c r="B604" t="s">
        <v>168</v>
      </c>
      <c r="C604" t="s">
        <v>168</v>
      </c>
      <c r="D604">
        <v>0</v>
      </c>
      <c r="E604">
        <v>0</v>
      </c>
      <c r="F604">
        <v>261</v>
      </c>
      <c r="G604">
        <v>10274345</v>
      </c>
      <c r="H604">
        <v>86</v>
      </c>
      <c r="I604">
        <v>2505000</v>
      </c>
      <c r="J604">
        <v>0</v>
      </c>
      <c r="K604">
        <v>0</v>
      </c>
      <c r="L604">
        <v>0</v>
      </c>
      <c r="M604">
        <v>0</v>
      </c>
      <c r="N604">
        <v>1031100</v>
      </c>
      <c r="O604">
        <v>13810445</v>
      </c>
      <c r="P604" t="s">
        <v>5</v>
      </c>
      <c r="Q604" t="s">
        <v>8</v>
      </c>
      <c r="R604" t="s">
        <v>169</v>
      </c>
      <c r="S604" t="s">
        <v>170</v>
      </c>
      <c r="T604">
        <v>8909964.5161290318</v>
      </c>
      <c r="U604">
        <v>9999592</v>
      </c>
      <c r="V604">
        <v>1089627.4838709682</v>
      </c>
      <c r="W604">
        <v>0.12229313392870411</v>
      </c>
      <c r="X604" t="s">
        <v>393</v>
      </c>
    </row>
    <row r="605" spans="1:24" x14ac:dyDescent="0.35">
      <c r="A605">
        <v>3301062460</v>
      </c>
      <c r="B605" t="s">
        <v>168</v>
      </c>
      <c r="C605" t="s">
        <v>168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22400</v>
      </c>
      <c r="N605">
        <v>1713500</v>
      </c>
      <c r="O605">
        <v>1735900</v>
      </c>
      <c r="P605" t="s">
        <v>5</v>
      </c>
      <c r="Q605" t="s">
        <v>7</v>
      </c>
      <c r="R605" t="s">
        <v>169</v>
      </c>
      <c r="S605" t="s">
        <v>170</v>
      </c>
      <c r="T605">
        <v>1119935.4838709678</v>
      </c>
      <c r="U605">
        <v>1787700</v>
      </c>
      <c r="V605">
        <v>667764.51612903224</v>
      </c>
      <c r="W605">
        <v>0.59625266432398183</v>
      </c>
      <c r="X605" t="s">
        <v>203</v>
      </c>
    </row>
    <row r="606" spans="1:24" x14ac:dyDescent="0.35">
      <c r="A606">
        <v>3300003519</v>
      </c>
      <c r="B606" t="s">
        <v>168</v>
      </c>
      <c r="C606" t="s">
        <v>168</v>
      </c>
      <c r="D606">
        <v>0</v>
      </c>
      <c r="E606">
        <v>0</v>
      </c>
      <c r="F606">
        <v>582</v>
      </c>
      <c r="G606">
        <v>17047096</v>
      </c>
      <c r="H606">
        <v>251</v>
      </c>
      <c r="I606">
        <v>9737000</v>
      </c>
      <c r="J606">
        <v>0</v>
      </c>
      <c r="K606">
        <v>0</v>
      </c>
      <c r="L606">
        <v>1</v>
      </c>
      <c r="M606">
        <v>52400</v>
      </c>
      <c r="N606">
        <v>150000</v>
      </c>
      <c r="O606">
        <v>26986496</v>
      </c>
      <c r="P606" t="s">
        <v>5</v>
      </c>
      <c r="Q606" t="s">
        <v>13</v>
      </c>
      <c r="R606" t="s">
        <v>207</v>
      </c>
      <c r="S606" t="s">
        <v>170</v>
      </c>
      <c r="T606">
        <v>17410642.580645163</v>
      </c>
      <c r="U606">
        <v>17609036</v>
      </c>
      <c r="V606">
        <v>198393.41935483739</v>
      </c>
      <c r="W606">
        <v>1.1394951015500476E-2</v>
      </c>
      <c r="X606" t="s">
        <v>392</v>
      </c>
    </row>
    <row r="607" spans="1:24" x14ac:dyDescent="0.35">
      <c r="A607">
        <v>3301064544</v>
      </c>
      <c r="B607" t="s">
        <v>168</v>
      </c>
      <c r="C607" t="s">
        <v>168</v>
      </c>
      <c r="D607">
        <v>0</v>
      </c>
      <c r="E607">
        <v>0</v>
      </c>
      <c r="F607">
        <v>24</v>
      </c>
      <c r="G607">
        <v>620168</v>
      </c>
      <c r="H607">
        <v>4</v>
      </c>
      <c r="I607">
        <v>100000</v>
      </c>
      <c r="J607">
        <v>0</v>
      </c>
      <c r="K607">
        <v>0</v>
      </c>
      <c r="L607">
        <v>2</v>
      </c>
      <c r="M607">
        <v>40000</v>
      </c>
      <c r="N607">
        <v>150000</v>
      </c>
      <c r="O607">
        <v>910168</v>
      </c>
      <c r="P607" t="s">
        <v>5</v>
      </c>
      <c r="Q607" t="s">
        <v>14</v>
      </c>
      <c r="R607" t="s">
        <v>169</v>
      </c>
      <c r="S607" t="s">
        <v>170</v>
      </c>
      <c r="T607">
        <v>587205.16129032255</v>
      </c>
      <c r="U607">
        <v>860983</v>
      </c>
      <c r="V607">
        <v>273777.83870967745</v>
      </c>
      <c r="W607">
        <v>0.46623881525168986</v>
      </c>
      <c r="X607" t="s">
        <v>268</v>
      </c>
    </row>
    <row r="608" spans="1:24" x14ac:dyDescent="0.35">
      <c r="A608">
        <v>3301006649</v>
      </c>
      <c r="B608" t="s">
        <v>168</v>
      </c>
      <c r="C608" t="s">
        <v>168</v>
      </c>
      <c r="D608">
        <v>0</v>
      </c>
      <c r="E608">
        <v>0</v>
      </c>
      <c r="F608">
        <v>24</v>
      </c>
      <c r="G608">
        <v>1281872</v>
      </c>
      <c r="H608">
        <v>9</v>
      </c>
      <c r="I608">
        <v>460000</v>
      </c>
      <c r="J608">
        <v>0</v>
      </c>
      <c r="K608">
        <v>0</v>
      </c>
      <c r="L608">
        <v>7</v>
      </c>
      <c r="M608">
        <v>736050</v>
      </c>
      <c r="N608">
        <v>165000</v>
      </c>
      <c r="O608">
        <v>2642922</v>
      </c>
      <c r="P608" t="s">
        <v>5</v>
      </c>
      <c r="Q608" t="s">
        <v>10</v>
      </c>
      <c r="R608" t="s">
        <v>169</v>
      </c>
      <c r="S608" t="s">
        <v>170</v>
      </c>
      <c r="T608">
        <v>1705110.9677419355</v>
      </c>
      <c r="U608">
        <v>1820880</v>
      </c>
      <c r="V608">
        <v>115769.03225806449</v>
      </c>
      <c r="W608">
        <v>6.7895306785444198E-2</v>
      </c>
      <c r="X608" t="s">
        <v>272</v>
      </c>
    </row>
    <row r="609" spans="1:24" x14ac:dyDescent="0.35">
      <c r="A609">
        <v>3301054800</v>
      </c>
      <c r="B609" t="s">
        <v>168</v>
      </c>
      <c r="C609" t="s">
        <v>168</v>
      </c>
      <c r="D609">
        <v>0</v>
      </c>
      <c r="E609">
        <v>0</v>
      </c>
      <c r="F609">
        <v>62</v>
      </c>
      <c r="G609">
        <v>1879159</v>
      </c>
      <c r="H609">
        <v>1</v>
      </c>
      <c r="I609">
        <v>60000</v>
      </c>
      <c r="J609">
        <v>0</v>
      </c>
      <c r="K609">
        <v>0</v>
      </c>
      <c r="L609">
        <v>1</v>
      </c>
      <c r="M609">
        <v>50000</v>
      </c>
      <c r="N609">
        <v>150000</v>
      </c>
      <c r="O609">
        <v>2139159</v>
      </c>
      <c r="P609" t="s">
        <v>5</v>
      </c>
      <c r="Q609" t="s">
        <v>15</v>
      </c>
      <c r="R609" t="s">
        <v>169</v>
      </c>
      <c r="S609" t="s">
        <v>170</v>
      </c>
      <c r="T609">
        <v>1380102.5806451612</v>
      </c>
      <c r="U609">
        <v>1062764</v>
      </c>
      <c r="V609">
        <v>-317338.58064516122</v>
      </c>
      <c r="W609">
        <v>-0.22993840102582364</v>
      </c>
      <c r="X609" t="s">
        <v>318</v>
      </c>
    </row>
    <row r="610" spans="1:24" x14ac:dyDescent="0.35">
      <c r="A610">
        <v>3301068413</v>
      </c>
      <c r="B610" t="s">
        <v>168</v>
      </c>
      <c r="C610" t="s">
        <v>168</v>
      </c>
      <c r="D610">
        <v>0</v>
      </c>
      <c r="E610">
        <v>0</v>
      </c>
      <c r="F610">
        <v>228</v>
      </c>
      <c r="G610">
        <v>9269081</v>
      </c>
      <c r="H610">
        <v>130</v>
      </c>
      <c r="I610">
        <v>4945000</v>
      </c>
      <c r="J610">
        <v>0</v>
      </c>
      <c r="K610">
        <v>0</v>
      </c>
      <c r="L610">
        <v>74</v>
      </c>
      <c r="M610">
        <v>4777600</v>
      </c>
      <c r="N610">
        <v>150000</v>
      </c>
      <c r="O610">
        <v>19141681</v>
      </c>
      <c r="P610" t="s">
        <v>5</v>
      </c>
      <c r="Q610" t="s">
        <v>15</v>
      </c>
      <c r="R610" t="s">
        <v>169</v>
      </c>
      <c r="S610" t="s">
        <v>170</v>
      </c>
      <c r="T610">
        <v>12349471.612903226</v>
      </c>
      <c r="U610">
        <v>15420464</v>
      </c>
      <c r="V610">
        <v>3070992.3870967738</v>
      </c>
      <c r="W610">
        <v>0.24867399054450856</v>
      </c>
      <c r="X610" t="s">
        <v>296</v>
      </c>
    </row>
    <row r="611" spans="1:24" x14ac:dyDescent="0.35">
      <c r="A611">
        <v>3300017557</v>
      </c>
      <c r="B611" t="s">
        <v>168</v>
      </c>
      <c r="C611" t="s">
        <v>168</v>
      </c>
      <c r="D611">
        <v>0</v>
      </c>
      <c r="E611">
        <v>0</v>
      </c>
      <c r="F611">
        <v>221</v>
      </c>
      <c r="G611">
        <v>8498512</v>
      </c>
      <c r="H611">
        <v>88</v>
      </c>
      <c r="I611">
        <v>2466000</v>
      </c>
      <c r="J611">
        <v>0</v>
      </c>
      <c r="K611">
        <v>0</v>
      </c>
      <c r="L611">
        <v>4</v>
      </c>
      <c r="M611">
        <v>528160</v>
      </c>
      <c r="N611">
        <v>1010500</v>
      </c>
      <c r="O611">
        <v>12503172</v>
      </c>
      <c r="P611" t="s">
        <v>5</v>
      </c>
      <c r="Q611" t="s">
        <v>7</v>
      </c>
      <c r="R611" t="s">
        <v>169</v>
      </c>
      <c r="S611" t="s">
        <v>170</v>
      </c>
      <c r="T611">
        <v>8066562.5806451607</v>
      </c>
      <c r="U611">
        <v>9752807</v>
      </c>
      <c r="V611">
        <v>1686244.4193548393</v>
      </c>
      <c r="W611">
        <v>0.20904126168943371</v>
      </c>
      <c r="X611" t="s">
        <v>307</v>
      </c>
    </row>
    <row r="612" spans="1:24" x14ac:dyDescent="0.35">
      <c r="A612">
        <v>3301007679</v>
      </c>
      <c r="B612" t="s">
        <v>168</v>
      </c>
      <c r="C612" t="s">
        <v>168</v>
      </c>
      <c r="D612">
        <v>0</v>
      </c>
      <c r="E612">
        <v>0</v>
      </c>
      <c r="F612">
        <v>1</v>
      </c>
      <c r="G612">
        <v>20999</v>
      </c>
      <c r="H612">
        <v>54</v>
      </c>
      <c r="I612">
        <v>1450000</v>
      </c>
      <c r="J612">
        <v>0</v>
      </c>
      <c r="K612">
        <v>0</v>
      </c>
      <c r="L612">
        <v>0</v>
      </c>
      <c r="M612">
        <v>0</v>
      </c>
      <c r="N612">
        <v>220000</v>
      </c>
      <c r="O612">
        <v>1690999</v>
      </c>
      <c r="P612" t="s">
        <v>5</v>
      </c>
      <c r="Q612" t="s">
        <v>9</v>
      </c>
      <c r="R612" t="s">
        <v>169</v>
      </c>
      <c r="S612" t="s">
        <v>170</v>
      </c>
      <c r="T612">
        <v>1090967.0967741935</v>
      </c>
      <c r="U612">
        <v>578997</v>
      </c>
      <c r="V612">
        <v>-511970.09677419346</v>
      </c>
      <c r="W612">
        <v>-0.46928096941512087</v>
      </c>
      <c r="X612" t="s">
        <v>267</v>
      </c>
    </row>
    <row r="613" spans="1:24" x14ac:dyDescent="0.35">
      <c r="A613">
        <v>3301008740</v>
      </c>
      <c r="B613" t="s">
        <v>168</v>
      </c>
      <c r="C613" t="s">
        <v>168</v>
      </c>
      <c r="D613">
        <v>0</v>
      </c>
      <c r="E613">
        <v>0</v>
      </c>
      <c r="F613">
        <v>1</v>
      </c>
      <c r="G613">
        <v>17900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302000</v>
      </c>
      <c r="O613">
        <v>319900</v>
      </c>
      <c r="P613" t="s">
        <v>5</v>
      </c>
      <c r="Q613" t="s">
        <v>12</v>
      </c>
      <c r="R613" t="s">
        <v>169</v>
      </c>
      <c r="S613" t="s">
        <v>170</v>
      </c>
      <c r="T613">
        <v>206387.09677419357</v>
      </c>
      <c r="U613">
        <v>465000</v>
      </c>
      <c r="V613">
        <v>258612.90322580643</v>
      </c>
      <c r="W613">
        <v>1.2530478274460766</v>
      </c>
      <c r="X613" t="s">
        <v>301</v>
      </c>
    </row>
    <row r="614" spans="1:24" x14ac:dyDescent="0.35">
      <c r="A614">
        <v>3301062296</v>
      </c>
      <c r="B614" t="s">
        <v>168</v>
      </c>
      <c r="C614" t="s">
        <v>168</v>
      </c>
      <c r="D614">
        <v>0</v>
      </c>
      <c r="E614">
        <v>0</v>
      </c>
      <c r="F614">
        <v>32</v>
      </c>
      <c r="G614">
        <v>1559470</v>
      </c>
      <c r="H614">
        <v>2</v>
      </c>
      <c r="I614">
        <v>45000</v>
      </c>
      <c r="J614">
        <v>0</v>
      </c>
      <c r="K614">
        <v>0</v>
      </c>
      <c r="L614">
        <v>1</v>
      </c>
      <c r="M614">
        <v>137580</v>
      </c>
      <c r="N614">
        <v>1591500</v>
      </c>
      <c r="O614">
        <v>3333550</v>
      </c>
      <c r="P614" t="s">
        <v>5</v>
      </c>
      <c r="Q614" t="s">
        <v>7</v>
      </c>
      <c r="R614" t="s">
        <v>169</v>
      </c>
      <c r="S614" t="s">
        <v>170</v>
      </c>
      <c r="T614">
        <v>2150677.4193548388</v>
      </c>
      <c r="U614">
        <v>1761628</v>
      </c>
      <c r="V614">
        <v>-389049.41935483878</v>
      </c>
      <c r="W614">
        <v>-0.18089622174558662</v>
      </c>
      <c r="X614" t="s">
        <v>394</v>
      </c>
    </row>
    <row r="615" spans="1:24" x14ac:dyDescent="0.35">
      <c r="A615">
        <v>3301060965</v>
      </c>
      <c r="B615" t="s">
        <v>168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5</v>
      </c>
      <c r="Q615" t="s">
        <v>13</v>
      </c>
      <c r="R615" t="s">
        <v>169</v>
      </c>
      <c r="S615" t="s">
        <v>170</v>
      </c>
      <c r="T615">
        <v>0</v>
      </c>
      <c r="U615">
        <v>0</v>
      </c>
      <c r="V615">
        <v>0</v>
      </c>
      <c r="W615">
        <v>0</v>
      </c>
      <c r="X615" t="s">
        <v>340</v>
      </c>
    </row>
    <row r="616" spans="1:24" x14ac:dyDescent="0.35">
      <c r="A616">
        <v>3301014895</v>
      </c>
      <c r="B616" t="s">
        <v>168</v>
      </c>
      <c r="C616" t="s">
        <v>168</v>
      </c>
      <c r="D616">
        <v>0</v>
      </c>
      <c r="E616">
        <v>0</v>
      </c>
      <c r="F616">
        <v>17</v>
      </c>
      <c r="G616">
        <v>277961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342000</v>
      </c>
      <c r="O616">
        <v>619961</v>
      </c>
      <c r="P616" t="s">
        <v>5</v>
      </c>
      <c r="Q616" t="s">
        <v>8</v>
      </c>
      <c r="R616" t="s">
        <v>169</v>
      </c>
      <c r="S616" t="s">
        <v>170</v>
      </c>
      <c r="T616">
        <v>399974.83870967745</v>
      </c>
      <c r="U616">
        <v>1046500</v>
      </c>
      <c r="V616">
        <v>646525.16129032255</v>
      </c>
      <c r="W616">
        <v>1.6164145809171866</v>
      </c>
      <c r="X616" t="s">
        <v>187</v>
      </c>
    </row>
    <row r="617" spans="1:24" x14ac:dyDescent="0.35">
      <c r="A617">
        <v>3300023742</v>
      </c>
      <c r="B617" t="s">
        <v>168</v>
      </c>
      <c r="C617" t="s">
        <v>168</v>
      </c>
      <c r="D617">
        <v>0</v>
      </c>
      <c r="E617">
        <v>0</v>
      </c>
      <c r="F617">
        <v>59</v>
      </c>
      <c r="G617">
        <v>2406944</v>
      </c>
      <c r="H617">
        <v>4</v>
      </c>
      <c r="I617">
        <v>200000</v>
      </c>
      <c r="J617">
        <v>0</v>
      </c>
      <c r="K617">
        <v>0</v>
      </c>
      <c r="L617">
        <v>5</v>
      </c>
      <c r="M617">
        <v>252000</v>
      </c>
      <c r="N617">
        <v>625000</v>
      </c>
      <c r="O617">
        <v>3483944</v>
      </c>
      <c r="P617" t="s">
        <v>5</v>
      </c>
      <c r="Q617" t="s">
        <v>17</v>
      </c>
      <c r="R617" t="s">
        <v>169</v>
      </c>
      <c r="S617" t="s">
        <v>170</v>
      </c>
      <c r="T617">
        <v>2247705.8064516131</v>
      </c>
      <c r="U617">
        <v>2585984</v>
      </c>
      <c r="V617">
        <v>338278.19354838692</v>
      </c>
      <c r="W617">
        <v>0.15049931916242043</v>
      </c>
      <c r="X617" t="s">
        <v>328</v>
      </c>
    </row>
    <row r="618" spans="1:24" x14ac:dyDescent="0.35">
      <c r="A618">
        <v>3300014546</v>
      </c>
      <c r="B618" t="s">
        <v>168</v>
      </c>
      <c r="C618" t="s">
        <v>168</v>
      </c>
      <c r="D618">
        <v>0</v>
      </c>
      <c r="E618">
        <v>0</v>
      </c>
      <c r="F618">
        <v>50</v>
      </c>
      <c r="G618">
        <v>2127115</v>
      </c>
      <c r="H618">
        <v>40</v>
      </c>
      <c r="I618">
        <v>905000</v>
      </c>
      <c r="J618">
        <v>0</v>
      </c>
      <c r="K618">
        <v>0</v>
      </c>
      <c r="L618">
        <v>0</v>
      </c>
      <c r="M618">
        <v>0</v>
      </c>
      <c r="N618">
        <v>342000</v>
      </c>
      <c r="O618">
        <v>3374115</v>
      </c>
      <c r="P618" t="s">
        <v>5</v>
      </c>
      <c r="Q618" t="s">
        <v>8</v>
      </c>
      <c r="R618" t="s">
        <v>169</v>
      </c>
      <c r="S618" t="s">
        <v>170</v>
      </c>
      <c r="T618">
        <v>2176848.3870967743</v>
      </c>
      <c r="U618">
        <v>4119797</v>
      </c>
      <c r="V618">
        <v>1942948.6129032257</v>
      </c>
      <c r="W618">
        <v>0.89255118749657303</v>
      </c>
      <c r="X618" t="s">
        <v>187</v>
      </c>
    </row>
    <row r="619" spans="1:24" x14ac:dyDescent="0.35">
      <c r="A619">
        <v>3300014499</v>
      </c>
      <c r="B619" t="s">
        <v>168</v>
      </c>
      <c r="C619" t="s">
        <v>168</v>
      </c>
      <c r="D619">
        <v>0</v>
      </c>
      <c r="E619">
        <v>0</v>
      </c>
      <c r="F619">
        <v>65</v>
      </c>
      <c r="G619">
        <v>2196183</v>
      </c>
      <c r="H619">
        <v>6</v>
      </c>
      <c r="I619">
        <v>55000</v>
      </c>
      <c r="J619">
        <v>0</v>
      </c>
      <c r="K619">
        <v>0</v>
      </c>
      <c r="L619">
        <v>5</v>
      </c>
      <c r="M619">
        <v>360000</v>
      </c>
      <c r="N619">
        <v>342000</v>
      </c>
      <c r="O619">
        <v>2953183</v>
      </c>
      <c r="P619" t="s">
        <v>5</v>
      </c>
      <c r="Q619" t="s">
        <v>8</v>
      </c>
      <c r="R619" t="s">
        <v>169</v>
      </c>
      <c r="S619" t="s">
        <v>170</v>
      </c>
      <c r="T619">
        <v>1905279.3548387098</v>
      </c>
      <c r="U619">
        <v>2427639</v>
      </c>
      <c r="V619">
        <v>522359.64516129019</v>
      </c>
      <c r="W619">
        <v>0.2741643338729769</v>
      </c>
      <c r="X619" t="s">
        <v>264</v>
      </c>
    </row>
    <row r="620" spans="1:24" x14ac:dyDescent="0.35">
      <c r="A620">
        <v>3300011693</v>
      </c>
      <c r="B620" t="s">
        <v>168</v>
      </c>
      <c r="C620" t="s">
        <v>168</v>
      </c>
      <c r="D620">
        <v>0</v>
      </c>
      <c r="E620">
        <v>0</v>
      </c>
      <c r="F620">
        <v>19</v>
      </c>
      <c r="G620">
        <v>508040</v>
      </c>
      <c r="H620">
        <v>8</v>
      </c>
      <c r="I620">
        <v>80000</v>
      </c>
      <c r="J620">
        <v>0</v>
      </c>
      <c r="K620">
        <v>0</v>
      </c>
      <c r="L620">
        <v>9</v>
      </c>
      <c r="M620">
        <v>231600</v>
      </c>
      <c r="N620">
        <v>1023000</v>
      </c>
      <c r="O620">
        <v>1842640</v>
      </c>
      <c r="P620" t="s">
        <v>5</v>
      </c>
      <c r="Q620" t="s">
        <v>12</v>
      </c>
      <c r="R620" t="s">
        <v>169</v>
      </c>
      <c r="S620" t="s">
        <v>170</v>
      </c>
      <c r="T620">
        <v>1188800</v>
      </c>
      <c r="U620">
        <v>1061916</v>
      </c>
      <c r="V620">
        <v>-126884</v>
      </c>
      <c r="W620">
        <v>-0.10673283983849258</v>
      </c>
      <c r="X620" t="s">
        <v>222</v>
      </c>
    </row>
    <row r="621" spans="1:24" x14ac:dyDescent="0.35">
      <c r="A621">
        <v>3301054825</v>
      </c>
      <c r="B621" t="s">
        <v>168</v>
      </c>
      <c r="C621" t="s">
        <v>168</v>
      </c>
      <c r="D621">
        <v>0</v>
      </c>
      <c r="E621">
        <v>0</v>
      </c>
      <c r="F621">
        <v>32</v>
      </c>
      <c r="G621">
        <v>1549767</v>
      </c>
      <c r="H621">
        <v>9</v>
      </c>
      <c r="I621">
        <v>570000</v>
      </c>
      <c r="J621">
        <v>0</v>
      </c>
      <c r="K621">
        <v>0</v>
      </c>
      <c r="L621">
        <v>6</v>
      </c>
      <c r="M621">
        <v>654400</v>
      </c>
      <c r="N621">
        <v>1022700</v>
      </c>
      <c r="O621">
        <v>3796867</v>
      </c>
      <c r="P621" t="s">
        <v>5</v>
      </c>
      <c r="Q621" t="s">
        <v>7</v>
      </c>
      <c r="R621" t="s">
        <v>169</v>
      </c>
      <c r="S621" t="s">
        <v>170</v>
      </c>
      <c r="T621">
        <v>2449591.6129032257</v>
      </c>
      <c r="U621">
        <v>2754980</v>
      </c>
      <c r="V621">
        <v>305388.3870967743</v>
      </c>
      <c r="W621">
        <v>0.12466910218345806</v>
      </c>
      <c r="X621" t="s">
        <v>299</v>
      </c>
    </row>
    <row r="622" spans="1:24" x14ac:dyDescent="0.35">
      <c r="A622">
        <v>3300024543</v>
      </c>
      <c r="B622" t="s">
        <v>168</v>
      </c>
      <c r="C622" t="s">
        <v>168</v>
      </c>
      <c r="D622">
        <v>0</v>
      </c>
      <c r="E622">
        <v>0</v>
      </c>
      <c r="F622">
        <v>7</v>
      </c>
      <c r="G622">
        <v>68392</v>
      </c>
      <c r="H622">
        <v>21</v>
      </c>
      <c r="I622">
        <v>791000</v>
      </c>
      <c r="J622">
        <v>0</v>
      </c>
      <c r="K622">
        <v>0</v>
      </c>
      <c r="L622">
        <v>0</v>
      </c>
      <c r="M622">
        <v>0</v>
      </c>
      <c r="N622">
        <v>30000</v>
      </c>
      <c r="O622">
        <v>889392</v>
      </c>
      <c r="P622" t="s">
        <v>5</v>
      </c>
      <c r="Q622" t="s">
        <v>13</v>
      </c>
      <c r="R622" t="s">
        <v>169</v>
      </c>
      <c r="S622" t="s">
        <v>170</v>
      </c>
      <c r="T622">
        <v>573801.29032258072</v>
      </c>
      <c r="U622">
        <v>429190</v>
      </c>
      <c r="V622">
        <v>-144611.29032258072</v>
      </c>
      <c r="W622">
        <v>-0.25202329231654896</v>
      </c>
      <c r="X622" t="s">
        <v>374</v>
      </c>
    </row>
    <row r="623" spans="1:24" x14ac:dyDescent="0.35">
      <c r="A623">
        <v>3300019320</v>
      </c>
      <c r="B623" t="s">
        <v>168</v>
      </c>
      <c r="C623" t="s">
        <v>168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572500</v>
      </c>
      <c r="O623">
        <v>572500</v>
      </c>
      <c r="P623" t="s">
        <v>5</v>
      </c>
      <c r="Q623" t="s">
        <v>12</v>
      </c>
      <c r="R623" t="s">
        <v>169</v>
      </c>
      <c r="S623" t="s">
        <v>170</v>
      </c>
      <c r="T623">
        <v>369354.83870967745</v>
      </c>
      <c r="U623">
        <v>460500</v>
      </c>
      <c r="V623">
        <v>91145.161290322547</v>
      </c>
      <c r="W623">
        <v>0.24676855895196503</v>
      </c>
      <c r="X623" t="s">
        <v>235</v>
      </c>
    </row>
    <row r="624" spans="1:24" x14ac:dyDescent="0.35">
      <c r="A624">
        <v>3300018084</v>
      </c>
      <c r="B624" t="s">
        <v>168</v>
      </c>
      <c r="C624" t="s">
        <v>168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361500</v>
      </c>
      <c r="O624">
        <v>361500</v>
      </c>
      <c r="P624" t="s">
        <v>5</v>
      </c>
      <c r="Q624" t="s">
        <v>6</v>
      </c>
      <c r="R624" t="s">
        <v>169</v>
      </c>
      <c r="S624" t="s">
        <v>170</v>
      </c>
      <c r="T624">
        <v>233225.80645161291</v>
      </c>
      <c r="U624">
        <v>860282</v>
      </c>
      <c r="V624">
        <v>627056.19354838715</v>
      </c>
      <c r="W624">
        <v>2.6886226832641769</v>
      </c>
      <c r="X624" t="s">
        <v>245</v>
      </c>
    </row>
    <row r="625" spans="1:24" x14ac:dyDescent="0.35">
      <c r="A625">
        <v>3301002214</v>
      </c>
      <c r="B625" t="s">
        <v>168</v>
      </c>
      <c r="C625" t="s">
        <v>168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164000</v>
      </c>
      <c r="O625">
        <v>164000</v>
      </c>
      <c r="P625" t="s">
        <v>5</v>
      </c>
      <c r="Q625" t="s">
        <v>9</v>
      </c>
      <c r="R625" t="s">
        <v>169</v>
      </c>
      <c r="S625" t="s">
        <v>170</v>
      </c>
      <c r="T625">
        <v>105806.45161290321</v>
      </c>
      <c r="U625">
        <v>1294989</v>
      </c>
      <c r="V625">
        <v>1189182.5483870967</v>
      </c>
      <c r="W625">
        <v>11.239225304878051</v>
      </c>
      <c r="X625" t="s">
        <v>281</v>
      </c>
    </row>
    <row r="626" spans="1:24" x14ac:dyDescent="0.35">
      <c r="A626">
        <v>3300017046</v>
      </c>
      <c r="B626" t="s">
        <v>168</v>
      </c>
      <c r="C626" t="s">
        <v>168</v>
      </c>
      <c r="D626">
        <v>0</v>
      </c>
      <c r="E626">
        <v>0</v>
      </c>
      <c r="F626">
        <v>25</v>
      </c>
      <c r="G626">
        <v>795202</v>
      </c>
      <c r="H626">
        <v>15</v>
      </c>
      <c r="I626">
        <v>385000</v>
      </c>
      <c r="J626">
        <v>0</v>
      </c>
      <c r="K626">
        <v>0</v>
      </c>
      <c r="L626">
        <v>1</v>
      </c>
      <c r="M626">
        <v>22400</v>
      </c>
      <c r="N626">
        <v>3725700</v>
      </c>
      <c r="O626">
        <v>4928302</v>
      </c>
      <c r="P626" t="s">
        <v>5</v>
      </c>
      <c r="Q626" t="s">
        <v>7</v>
      </c>
      <c r="R626" t="s">
        <v>169</v>
      </c>
      <c r="S626" t="s">
        <v>170</v>
      </c>
      <c r="T626">
        <v>3179549.6774193547</v>
      </c>
      <c r="U626">
        <v>2509074</v>
      </c>
      <c r="V626">
        <v>-670475.67741935467</v>
      </c>
      <c r="W626">
        <v>-0.21087126965839342</v>
      </c>
      <c r="X626" t="s">
        <v>351</v>
      </c>
    </row>
    <row r="627" spans="1:24" x14ac:dyDescent="0.35">
      <c r="A627">
        <v>6001124142</v>
      </c>
      <c r="B627" t="s">
        <v>168</v>
      </c>
      <c r="C627" t="s">
        <v>168</v>
      </c>
      <c r="D627">
        <v>0</v>
      </c>
      <c r="E627">
        <v>0</v>
      </c>
      <c r="F627">
        <v>10</v>
      </c>
      <c r="G627">
        <v>389542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705000</v>
      </c>
      <c r="O627">
        <v>1094542</v>
      </c>
      <c r="P627" t="s">
        <v>5</v>
      </c>
      <c r="Q627" t="s">
        <v>12</v>
      </c>
      <c r="R627" t="s">
        <v>169</v>
      </c>
      <c r="S627" t="s">
        <v>170</v>
      </c>
      <c r="T627">
        <v>706156.12903225806</v>
      </c>
      <c r="U627">
        <v>2059901</v>
      </c>
      <c r="V627">
        <v>1353744.8709677421</v>
      </c>
      <c r="W627">
        <v>1.9170617025203236</v>
      </c>
      <c r="X627" t="s">
        <v>257</v>
      </c>
    </row>
    <row r="628" spans="1:24" x14ac:dyDescent="0.35">
      <c r="A628">
        <v>3301060607</v>
      </c>
      <c r="B628" t="s">
        <v>168</v>
      </c>
      <c r="C628" t="s">
        <v>168</v>
      </c>
      <c r="D628">
        <v>0</v>
      </c>
      <c r="E628">
        <v>0</v>
      </c>
      <c r="F628">
        <v>171</v>
      </c>
      <c r="G628">
        <v>2703528</v>
      </c>
      <c r="H628">
        <v>45</v>
      </c>
      <c r="I628">
        <v>965000</v>
      </c>
      <c r="J628">
        <v>0</v>
      </c>
      <c r="K628">
        <v>0</v>
      </c>
      <c r="L628">
        <v>30</v>
      </c>
      <c r="M628">
        <v>762000</v>
      </c>
      <c r="N628">
        <v>0</v>
      </c>
      <c r="O628">
        <v>4430528</v>
      </c>
      <c r="P628" t="s">
        <v>5</v>
      </c>
      <c r="Q628" t="s">
        <v>13</v>
      </c>
      <c r="R628" t="s">
        <v>207</v>
      </c>
      <c r="S628" t="s">
        <v>170</v>
      </c>
      <c r="T628">
        <v>2858405.1612903224</v>
      </c>
      <c r="U628">
        <v>3072501</v>
      </c>
      <c r="V628">
        <v>214095.83870967757</v>
      </c>
      <c r="W628">
        <v>7.4900452045444821E-2</v>
      </c>
      <c r="X628" t="s">
        <v>392</v>
      </c>
    </row>
    <row r="629" spans="1:24" x14ac:dyDescent="0.35">
      <c r="A629">
        <v>3301000479</v>
      </c>
      <c r="B629" t="s">
        <v>168</v>
      </c>
      <c r="C629" t="s">
        <v>168</v>
      </c>
      <c r="D629">
        <v>0</v>
      </c>
      <c r="E629">
        <v>0</v>
      </c>
      <c r="F629">
        <v>19</v>
      </c>
      <c r="G629">
        <v>453846</v>
      </c>
      <c r="H629">
        <v>13</v>
      </c>
      <c r="I629">
        <v>150000</v>
      </c>
      <c r="J629">
        <v>0</v>
      </c>
      <c r="K629">
        <v>0</v>
      </c>
      <c r="L629">
        <v>0</v>
      </c>
      <c r="M629">
        <v>0</v>
      </c>
      <c r="N629">
        <v>757500</v>
      </c>
      <c r="O629">
        <v>1361346</v>
      </c>
      <c r="P629" t="s">
        <v>5</v>
      </c>
      <c r="Q629" t="s">
        <v>17</v>
      </c>
      <c r="R629" t="s">
        <v>169</v>
      </c>
      <c r="S629" t="s">
        <v>170</v>
      </c>
      <c r="T629">
        <v>878287.74193548388</v>
      </c>
      <c r="U629">
        <v>914599</v>
      </c>
      <c r="V629">
        <v>36311.258064516122</v>
      </c>
      <c r="W629">
        <v>4.134323676714069E-2</v>
      </c>
      <c r="X629" t="s">
        <v>199</v>
      </c>
    </row>
    <row r="630" spans="1:24" x14ac:dyDescent="0.35">
      <c r="A630">
        <v>3300007064</v>
      </c>
      <c r="B630" t="s">
        <v>168</v>
      </c>
      <c r="C630" t="s">
        <v>168</v>
      </c>
      <c r="D630">
        <v>0</v>
      </c>
      <c r="E630">
        <v>0</v>
      </c>
      <c r="F630">
        <v>73</v>
      </c>
      <c r="G630">
        <v>2351075</v>
      </c>
      <c r="H630">
        <v>347</v>
      </c>
      <c r="I630">
        <v>8495000</v>
      </c>
      <c r="J630">
        <v>0</v>
      </c>
      <c r="K630">
        <v>0</v>
      </c>
      <c r="L630">
        <v>67</v>
      </c>
      <c r="M630">
        <v>3450800</v>
      </c>
      <c r="N630">
        <v>164000</v>
      </c>
      <c r="O630">
        <v>14460875</v>
      </c>
      <c r="P630" t="s">
        <v>5</v>
      </c>
      <c r="Q630" t="s">
        <v>9</v>
      </c>
      <c r="R630" t="s">
        <v>169</v>
      </c>
      <c r="S630" t="s">
        <v>170</v>
      </c>
      <c r="T630">
        <v>9329596.7741935477</v>
      </c>
      <c r="U630">
        <v>11070762</v>
      </c>
      <c r="V630">
        <v>1741165.2258064523</v>
      </c>
      <c r="W630">
        <v>0.18662813280662482</v>
      </c>
      <c r="X630" t="s">
        <v>243</v>
      </c>
    </row>
    <row r="631" spans="1:24" x14ac:dyDescent="0.35">
      <c r="A631">
        <v>3301065934</v>
      </c>
      <c r="B631" t="s">
        <v>168</v>
      </c>
      <c r="C631" t="s">
        <v>168</v>
      </c>
      <c r="D631">
        <v>0</v>
      </c>
      <c r="E631">
        <v>0</v>
      </c>
      <c r="F631">
        <v>69</v>
      </c>
      <c r="G631">
        <v>1753013</v>
      </c>
      <c r="H631">
        <v>16</v>
      </c>
      <c r="I631">
        <v>735000</v>
      </c>
      <c r="J631">
        <v>0</v>
      </c>
      <c r="K631">
        <v>0</v>
      </c>
      <c r="L631">
        <v>17</v>
      </c>
      <c r="M631">
        <v>610800</v>
      </c>
      <c r="N631">
        <v>30000</v>
      </c>
      <c r="O631">
        <v>3128813</v>
      </c>
      <c r="P631" t="s">
        <v>5</v>
      </c>
      <c r="Q631" t="s">
        <v>13</v>
      </c>
      <c r="R631" t="s">
        <v>169</v>
      </c>
      <c r="S631" t="s">
        <v>170</v>
      </c>
      <c r="T631">
        <v>2018589.0322580645</v>
      </c>
      <c r="U631">
        <v>2558385</v>
      </c>
      <c r="V631">
        <v>539795.96774193551</v>
      </c>
      <c r="W631">
        <v>0.26741251394698251</v>
      </c>
      <c r="X631" t="s">
        <v>374</v>
      </c>
    </row>
    <row r="632" spans="1:24" x14ac:dyDescent="0.35">
      <c r="A632">
        <v>3300014539</v>
      </c>
      <c r="B632" t="s">
        <v>168</v>
      </c>
      <c r="C632" t="s">
        <v>168</v>
      </c>
      <c r="D632">
        <v>0</v>
      </c>
      <c r="E632">
        <v>0</v>
      </c>
      <c r="F632">
        <v>21</v>
      </c>
      <c r="G632">
        <v>1104467</v>
      </c>
      <c r="H632">
        <v>7</v>
      </c>
      <c r="I632">
        <v>345000</v>
      </c>
      <c r="J632">
        <v>0</v>
      </c>
      <c r="K632">
        <v>0</v>
      </c>
      <c r="L632">
        <v>98</v>
      </c>
      <c r="M632">
        <v>7035200</v>
      </c>
      <c r="N632">
        <v>326100</v>
      </c>
      <c r="O632">
        <v>8810767</v>
      </c>
      <c r="P632" t="s">
        <v>5</v>
      </c>
      <c r="Q632" t="s">
        <v>8</v>
      </c>
      <c r="R632" t="s">
        <v>169</v>
      </c>
      <c r="S632" t="s">
        <v>170</v>
      </c>
      <c r="T632">
        <v>5684365.8064516131</v>
      </c>
      <c r="U632">
        <v>5204003</v>
      </c>
      <c r="V632">
        <v>-480362.80645161308</v>
      </c>
      <c r="W632">
        <v>-8.4505962988239314E-2</v>
      </c>
      <c r="X632" t="s">
        <v>191</v>
      </c>
    </row>
    <row r="633" spans="1:24" x14ac:dyDescent="0.35">
      <c r="A633">
        <v>3301058326</v>
      </c>
      <c r="B633" t="s">
        <v>168</v>
      </c>
      <c r="C633" t="s">
        <v>168</v>
      </c>
      <c r="D633">
        <v>0</v>
      </c>
      <c r="E633">
        <v>0</v>
      </c>
      <c r="F633">
        <v>3</v>
      </c>
      <c r="G633">
        <v>221997</v>
      </c>
      <c r="H633">
        <v>1</v>
      </c>
      <c r="I633">
        <v>100000</v>
      </c>
      <c r="J633">
        <v>0</v>
      </c>
      <c r="K633">
        <v>0</v>
      </c>
      <c r="L633">
        <v>1</v>
      </c>
      <c r="M633">
        <v>100000</v>
      </c>
      <c r="N633">
        <v>150000</v>
      </c>
      <c r="O633">
        <v>571997</v>
      </c>
      <c r="P633" t="s">
        <v>5</v>
      </c>
      <c r="Q633" t="s">
        <v>15</v>
      </c>
      <c r="R633" t="s">
        <v>169</v>
      </c>
      <c r="S633" t="s">
        <v>170</v>
      </c>
      <c r="T633">
        <v>369030.32258064515</v>
      </c>
      <c r="U633">
        <v>794996</v>
      </c>
      <c r="V633">
        <v>425965.67741935485</v>
      </c>
      <c r="W633">
        <v>1.1542836763129878</v>
      </c>
      <c r="X633" t="s">
        <v>285</v>
      </c>
    </row>
    <row r="634" spans="1:24" x14ac:dyDescent="0.35">
      <c r="A634">
        <v>3301074315</v>
      </c>
      <c r="B634" t="s">
        <v>168</v>
      </c>
      <c r="C634" t="s">
        <v>168</v>
      </c>
      <c r="D634">
        <v>0</v>
      </c>
      <c r="E634">
        <v>0</v>
      </c>
      <c r="F634">
        <v>85</v>
      </c>
      <c r="G634">
        <v>2876754</v>
      </c>
      <c r="H634">
        <v>10</v>
      </c>
      <c r="I634">
        <v>300000</v>
      </c>
      <c r="J634">
        <v>0</v>
      </c>
      <c r="K634">
        <v>0</v>
      </c>
      <c r="L634">
        <v>0</v>
      </c>
      <c r="M634">
        <v>0</v>
      </c>
      <c r="N634">
        <v>164000</v>
      </c>
      <c r="O634">
        <v>3340754</v>
      </c>
      <c r="P634" t="s">
        <v>5</v>
      </c>
      <c r="Q634" t="s">
        <v>9</v>
      </c>
      <c r="R634" t="s">
        <v>169</v>
      </c>
      <c r="S634" t="s">
        <v>170</v>
      </c>
      <c r="T634">
        <v>2155325.1612903229</v>
      </c>
      <c r="U634">
        <v>2134333</v>
      </c>
      <c r="V634">
        <v>-20992.161290322896</v>
      </c>
      <c r="W634">
        <v>-9.7396725409893969E-3</v>
      </c>
      <c r="X634" t="s">
        <v>359</v>
      </c>
    </row>
    <row r="635" spans="1:24" x14ac:dyDescent="0.35">
      <c r="A635">
        <v>3301045189</v>
      </c>
      <c r="B635" t="s">
        <v>168</v>
      </c>
      <c r="C635" t="s">
        <v>168</v>
      </c>
      <c r="D635">
        <v>0</v>
      </c>
      <c r="E635">
        <v>0</v>
      </c>
      <c r="F635">
        <v>133</v>
      </c>
      <c r="G635">
        <v>6042277</v>
      </c>
      <c r="H635">
        <v>1</v>
      </c>
      <c r="I635">
        <v>15000</v>
      </c>
      <c r="J635">
        <v>0</v>
      </c>
      <c r="K635">
        <v>0</v>
      </c>
      <c r="L635">
        <v>0</v>
      </c>
      <c r="M635">
        <v>0</v>
      </c>
      <c r="N635">
        <v>1188000</v>
      </c>
      <c r="O635">
        <v>7245277</v>
      </c>
      <c r="P635" t="s">
        <v>5</v>
      </c>
      <c r="Q635" t="s">
        <v>8</v>
      </c>
      <c r="R635" t="s">
        <v>207</v>
      </c>
      <c r="S635" t="s">
        <v>170</v>
      </c>
      <c r="T635">
        <v>4674372.2580645159</v>
      </c>
      <c r="U635">
        <v>4590786</v>
      </c>
      <c r="V635">
        <v>-83586.258064515889</v>
      </c>
      <c r="W635">
        <v>-1.78818145945282E-2</v>
      </c>
      <c r="X635" t="s">
        <v>227</v>
      </c>
    </row>
    <row r="636" spans="1:24" x14ac:dyDescent="0.35">
      <c r="A636">
        <v>3300014528</v>
      </c>
      <c r="B636" t="s">
        <v>168</v>
      </c>
      <c r="C636" t="s">
        <v>168</v>
      </c>
      <c r="D636">
        <v>0</v>
      </c>
      <c r="E636">
        <v>0</v>
      </c>
      <c r="F636">
        <v>10</v>
      </c>
      <c r="G636">
        <v>351483</v>
      </c>
      <c r="H636">
        <v>19</v>
      </c>
      <c r="I636">
        <v>550000</v>
      </c>
      <c r="J636">
        <v>0</v>
      </c>
      <c r="K636">
        <v>0</v>
      </c>
      <c r="L636">
        <v>0</v>
      </c>
      <c r="M636">
        <v>0</v>
      </c>
      <c r="N636">
        <v>566000</v>
      </c>
      <c r="O636">
        <v>1467483</v>
      </c>
      <c r="P636" t="s">
        <v>5</v>
      </c>
      <c r="Q636" t="s">
        <v>8</v>
      </c>
      <c r="R636" t="s">
        <v>169</v>
      </c>
      <c r="S636" t="s">
        <v>170</v>
      </c>
      <c r="T636">
        <v>946763.22580645164</v>
      </c>
      <c r="U636">
        <v>3204784</v>
      </c>
      <c r="V636">
        <v>2258020.7741935486</v>
      </c>
      <c r="W636">
        <v>2.3849899453690435</v>
      </c>
      <c r="X636" t="s">
        <v>395</v>
      </c>
    </row>
    <row r="637" spans="1:24" x14ac:dyDescent="0.35">
      <c r="A637">
        <v>3301027362</v>
      </c>
      <c r="B637" t="s">
        <v>168</v>
      </c>
      <c r="C637" t="s">
        <v>168</v>
      </c>
      <c r="D637">
        <v>0</v>
      </c>
      <c r="E637">
        <v>0</v>
      </c>
      <c r="F637">
        <v>1</v>
      </c>
      <c r="G637">
        <v>144400</v>
      </c>
      <c r="H637">
        <v>1</v>
      </c>
      <c r="I637">
        <v>2000</v>
      </c>
      <c r="J637">
        <v>0</v>
      </c>
      <c r="K637">
        <v>0</v>
      </c>
      <c r="L637">
        <v>2</v>
      </c>
      <c r="M637">
        <v>204800</v>
      </c>
      <c r="N637">
        <v>1145000</v>
      </c>
      <c r="O637">
        <v>1496200</v>
      </c>
      <c r="P637" t="s">
        <v>5</v>
      </c>
      <c r="Q637" t="s">
        <v>16</v>
      </c>
      <c r="R637" t="s">
        <v>169</v>
      </c>
      <c r="S637" t="s">
        <v>170</v>
      </c>
      <c r="T637">
        <v>965290.32258064509</v>
      </c>
      <c r="U637">
        <v>833649</v>
      </c>
      <c r="V637">
        <v>-131641.32258064509</v>
      </c>
      <c r="W637">
        <v>-0.13637484961903479</v>
      </c>
      <c r="X637" t="s">
        <v>277</v>
      </c>
    </row>
    <row r="638" spans="1:24" x14ac:dyDescent="0.35">
      <c r="A638">
        <v>3301000715</v>
      </c>
      <c r="B638" t="s">
        <v>168</v>
      </c>
      <c r="C638" t="s">
        <v>168</v>
      </c>
      <c r="D638">
        <v>0</v>
      </c>
      <c r="E638">
        <v>0</v>
      </c>
      <c r="F638">
        <v>349</v>
      </c>
      <c r="G638">
        <v>13910507</v>
      </c>
      <c r="H638">
        <v>118</v>
      </c>
      <c r="I638">
        <v>3990000</v>
      </c>
      <c r="J638">
        <v>0</v>
      </c>
      <c r="K638">
        <v>0</v>
      </c>
      <c r="L638">
        <v>0</v>
      </c>
      <c r="M638">
        <v>0</v>
      </c>
      <c r="N638">
        <v>4212300</v>
      </c>
      <c r="O638">
        <v>22112807</v>
      </c>
      <c r="P638" t="s">
        <v>5</v>
      </c>
      <c r="Q638" t="s">
        <v>6</v>
      </c>
      <c r="R638" t="s">
        <v>169</v>
      </c>
      <c r="S638" t="s">
        <v>170</v>
      </c>
      <c r="T638">
        <v>14266327.096774194</v>
      </c>
      <c r="U638">
        <v>12373525</v>
      </c>
      <c r="V638">
        <v>-1892802.0967741944</v>
      </c>
      <c r="W638">
        <v>-0.13267620207601871</v>
      </c>
      <c r="X638" t="s">
        <v>245</v>
      </c>
    </row>
    <row r="639" spans="1:24" x14ac:dyDescent="0.35">
      <c r="A639">
        <v>3301050354</v>
      </c>
      <c r="B639" t="s">
        <v>168</v>
      </c>
      <c r="C639" t="s">
        <v>168</v>
      </c>
      <c r="D639">
        <v>0</v>
      </c>
      <c r="E639">
        <v>0</v>
      </c>
      <c r="F639">
        <v>64</v>
      </c>
      <c r="G639">
        <v>2158446</v>
      </c>
      <c r="H639">
        <v>109</v>
      </c>
      <c r="I639">
        <v>4500000</v>
      </c>
      <c r="J639">
        <v>0</v>
      </c>
      <c r="K639">
        <v>0</v>
      </c>
      <c r="L639">
        <v>44</v>
      </c>
      <c r="M639">
        <v>1985600</v>
      </c>
      <c r="N639">
        <v>15000</v>
      </c>
      <c r="O639">
        <v>8659046</v>
      </c>
      <c r="P639" t="s">
        <v>5</v>
      </c>
      <c r="Q639" t="s">
        <v>14</v>
      </c>
      <c r="R639" t="s">
        <v>169</v>
      </c>
      <c r="S639" t="s">
        <v>170</v>
      </c>
      <c r="T639">
        <v>5586481.2903225804</v>
      </c>
      <c r="U639">
        <v>3806385</v>
      </c>
      <c r="V639">
        <v>-1780096.2903225804</v>
      </c>
      <c r="W639">
        <v>-0.31864356073405775</v>
      </c>
      <c r="X639" t="s">
        <v>367</v>
      </c>
    </row>
    <row r="640" spans="1:24" x14ac:dyDescent="0.35">
      <c r="A640">
        <v>3301074889</v>
      </c>
      <c r="B640" t="s">
        <v>168</v>
      </c>
      <c r="C640" t="s">
        <v>168</v>
      </c>
      <c r="D640">
        <v>0</v>
      </c>
      <c r="E640">
        <v>0</v>
      </c>
      <c r="F640">
        <v>548</v>
      </c>
      <c r="G640">
        <v>23476138</v>
      </c>
      <c r="H640">
        <v>84</v>
      </c>
      <c r="I640">
        <v>3277000</v>
      </c>
      <c r="J640">
        <v>0</v>
      </c>
      <c r="K640">
        <v>0</v>
      </c>
      <c r="L640">
        <v>112</v>
      </c>
      <c r="M640">
        <v>8744381</v>
      </c>
      <c r="N640">
        <v>150000</v>
      </c>
      <c r="O640">
        <v>35647519</v>
      </c>
      <c r="P640" t="s">
        <v>5</v>
      </c>
      <c r="Q640" t="s">
        <v>15</v>
      </c>
      <c r="R640" t="s">
        <v>169</v>
      </c>
      <c r="S640" t="s">
        <v>170</v>
      </c>
      <c r="T640">
        <v>22998399.35483871</v>
      </c>
      <c r="U640">
        <v>20311580</v>
      </c>
      <c r="V640">
        <v>-2686819.3548387103</v>
      </c>
      <c r="W640">
        <v>-0.11682636314746053</v>
      </c>
      <c r="X640" t="s">
        <v>177</v>
      </c>
    </row>
    <row r="641" spans="1:24" x14ac:dyDescent="0.35">
      <c r="A641">
        <v>3300019645</v>
      </c>
      <c r="B641" t="s">
        <v>168</v>
      </c>
      <c r="C641" t="s">
        <v>168</v>
      </c>
      <c r="D641">
        <v>0</v>
      </c>
      <c r="E641">
        <v>0</v>
      </c>
      <c r="F641">
        <v>15</v>
      </c>
      <c r="G641">
        <v>510095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370500</v>
      </c>
      <c r="O641">
        <v>880595</v>
      </c>
      <c r="P641" t="s">
        <v>5</v>
      </c>
      <c r="Q641" t="s">
        <v>12</v>
      </c>
      <c r="R641" t="s">
        <v>169</v>
      </c>
      <c r="S641" t="s">
        <v>170</v>
      </c>
      <c r="T641">
        <v>568125.80645161285</v>
      </c>
      <c r="U641">
        <v>672798</v>
      </c>
      <c r="V641">
        <v>104672.19354838715</v>
      </c>
      <c r="W641">
        <v>0.18424122326381598</v>
      </c>
      <c r="X641" t="s">
        <v>396</v>
      </c>
    </row>
    <row r="642" spans="1:24" x14ac:dyDescent="0.35">
      <c r="A642">
        <v>3301069800</v>
      </c>
      <c r="B642" t="s">
        <v>168</v>
      </c>
      <c r="C642" t="s">
        <v>168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90000</v>
      </c>
      <c r="O642">
        <v>90000</v>
      </c>
      <c r="P642" t="s">
        <v>5</v>
      </c>
      <c r="Q642" t="s">
        <v>13</v>
      </c>
      <c r="R642" t="s">
        <v>169</v>
      </c>
      <c r="S642" t="s">
        <v>170</v>
      </c>
      <c r="T642">
        <v>58064.516129032258</v>
      </c>
      <c r="U642">
        <v>60000</v>
      </c>
      <c r="V642">
        <v>1935.4838709677424</v>
      </c>
      <c r="W642">
        <v>3.3333333333333437E-2</v>
      </c>
      <c r="X642" t="s">
        <v>397</v>
      </c>
    </row>
    <row r="643" spans="1:24" x14ac:dyDescent="0.35">
      <c r="A643">
        <v>3301070896</v>
      </c>
      <c r="B643" t="s">
        <v>168</v>
      </c>
      <c r="C643" t="s">
        <v>168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150000</v>
      </c>
      <c r="O643">
        <v>150000</v>
      </c>
      <c r="P643" t="s">
        <v>5</v>
      </c>
      <c r="Q643" t="s">
        <v>13</v>
      </c>
      <c r="R643" t="s">
        <v>169</v>
      </c>
      <c r="S643" t="s">
        <v>170</v>
      </c>
      <c r="T643">
        <v>96774.193548387106</v>
      </c>
      <c r="U643">
        <v>0</v>
      </c>
      <c r="V643">
        <v>-96774.193548387106</v>
      </c>
      <c r="W643">
        <v>0</v>
      </c>
      <c r="X643" t="s">
        <v>375</v>
      </c>
    </row>
    <row r="644" spans="1:24" x14ac:dyDescent="0.35">
      <c r="A644">
        <v>3301047124</v>
      </c>
      <c r="B644" t="s">
        <v>168</v>
      </c>
      <c r="C644" t="s">
        <v>168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19000</v>
      </c>
      <c r="J644">
        <v>0</v>
      </c>
      <c r="K644">
        <v>0</v>
      </c>
      <c r="L644">
        <v>1</v>
      </c>
      <c r="M644">
        <v>100000</v>
      </c>
      <c r="N644">
        <v>1613800</v>
      </c>
      <c r="O644">
        <v>1732800</v>
      </c>
      <c r="P644" t="s">
        <v>5</v>
      </c>
      <c r="Q644" t="s">
        <v>7</v>
      </c>
      <c r="R644" t="s">
        <v>169</v>
      </c>
      <c r="S644" t="s">
        <v>170</v>
      </c>
      <c r="T644">
        <v>1117935.4838709678</v>
      </c>
      <c r="U644">
        <v>1044800</v>
      </c>
      <c r="V644">
        <v>-73135.483870967757</v>
      </c>
      <c r="W644">
        <v>-6.5420129270544747E-2</v>
      </c>
      <c r="X644" t="s">
        <v>218</v>
      </c>
    </row>
    <row r="645" spans="1:24" x14ac:dyDescent="0.35">
      <c r="A645">
        <v>3300013783</v>
      </c>
      <c r="B645" t="s">
        <v>168</v>
      </c>
      <c r="C645" t="s">
        <v>168</v>
      </c>
      <c r="D645">
        <v>0</v>
      </c>
      <c r="E645">
        <v>0</v>
      </c>
      <c r="F645">
        <v>315</v>
      </c>
      <c r="G645">
        <v>13619712</v>
      </c>
      <c r="H645">
        <v>174</v>
      </c>
      <c r="I645">
        <v>4880000</v>
      </c>
      <c r="J645">
        <v>0</v>
      </c>
      <c r="K645">
        <v>0</v>
      </c>
      <c r="L645">
        <v>159</v>
      </c>
      <c r="M645">
        <v>10361600</v>
      </c>
      <c r="N645">
        <v>1278000</v>
      </c>
      <c r="O645">
        <v>30139312</v>
      </c>
      <c r="P645" t="s">
        <v>5</v>
      </c>
      <c r="Q645" t="s">
        <v>8</v>
      </c>
      <c r="R645" t="s">
        <v>169</v>
      </c>
      <c r="S645" t="s">
        <v>170</v>
      </c>
      <c r="T645">
        <v>19444717.419354837</v>
      </c>
      <c r="U645">
        <v>22207967</v>
      </c>
      <c r="V645">
        <v>2763249.5806451626</v>
      </c>
      <c r="W645">
        <v>0.14210798342045772</v>
      </c>
      <c r="X645" t="s">
        <v>227</v>
      </c>
    </row>
    <row r="646" spans="1:24" x14ac:dyDescent="0.35">
      <c r="A646">
        <v>3300015328</v>
      </c>
      <c r="B646" t="s">
        <v>168</v>
      </c>
      <c r="C646" t="s">
        <v>168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980000</v>
      </c>
      <c r="O646">
        <v>980000</v>
      </c>
      <c r="P646" t="s">
        <v>5</v>
      </c>
      <c r="Q646" t="s">
        <v>8</v>
      </c>
      <c r="R646" t="s">
        <v>169</v>
      </c>
      <c r="S646" t="s">
        <v>170</v>
      </c>
      <c r="T646">
        <v>632258.06451612897</v>
      </c>
      <c r="U646">
        <v>1220000</v>
      </c>
      <c r="V646">
        <v>587741.93548387103</v>
      </c>
      <c r="W646">
        <v>0.92959183673469403</v>
      </c>
      <c r="X646" t="s">
        <v>175</v>
      </c>
    </row>
    <row r="647" spans="1:24" x14ac:dyDescent="0.35">
      <c r="A647">
        <v>3301066547</v>
      </c>
      <c r="B647" t="s">
        <v>168</v>
      </c>
      <c r="C647" t="s">
        <v>168</v>
      </c>
      <c r="D647">
        <v>0</v>
      </c>
      <c r="E647">
        <v>0</v>
      </c>
      <c r="F647">
        <v>25</v>
      </c>
      <c r="G647">
        <v>1098035</v>
      </c>
      <c r="H647">
        <v>22</v>
      </c>
      <c r="I647">
        <v>560000</v>
      </c>
      <c r="J647">
        <v>0</v>
      </c>
      <c r="K647">
        <v>0</v>
      </c>
      <c r="L647">
        <v>2</v>
      </c>
      <c r="M647">
        <v>120000</v>
      </c>
      <c r="N647">
        <v>30000</v>
      </c>
      <c r="O647">
        <v>1808035</v>
      </c>
      <c r="P647" t="s">
        <v>5</v>
      </c>
      <c r="Q647" t="s">
        <v>14</v>
      </c>
      <c r="R647" t="s">
        <v>169</v>
      </c>
      <c r="S647" t="s">
        <v>170</v>
      </c>
      <c r="T647">
        <v>1166474.1935483871</v>
      </c>
      <c r="U647">
        <v>859985</v>
      </c>
      <c r="V647">
        <v>-306489.19354838715</v>
      </c>
      <c r="W647">
        <v>-0.26274837046849209</v>
      </c>
      <c r="X647" t="s">
        <v>260</v>
      </c>
    </row>
    <row r="648" spans="1:24" x14ac:dyDescent="0.35">
      <c r="A648">
        <v>3301005235</v>
      </c>
      <c r="B648" t="s">
        <v>168</v>
      </c>
      <c r="C648" t="s">
        <v>168</v>
      </c>
      <c r="D648">
        <v>0</v>
      </c>
      <c r="E648">
        <v>0</v>
      </c>
      <c r="F648">
        <v>9</v>
      </c>
      <c r="G648">
        <v>279991</v>
      </c>
      <c r="H648">
        <v>21</v>
      </c>
      <c r="I648">
        <v>600000</v>
      </c>
      <c r="J648">
        <v>0</v>
      </c>
      <c r="K648">
        <v>0</v>
      </c>
      <c r="L648">
        <v>12</v>
      </c>
      <c r="M648">
        <v>548800</v>
      </c>
      <c r="N648">
        <v>150000</v>
      </c>
      <c r="O648">
        <v>1578791</v>
      </c>
      <c r="P648" t="s">
        <v>5</v>
      </c>
      <c r="Q648" t="s">
        <v>14</v>
      </c>
      <c r="R648" t="s">
        <v>169</v>
      </c>
      <c r="S648" t="s">
        <v>170</v>
      </c>
      <c r="T648">
        <v>1018574.8387096775</v>
      </c>
      <c r="U648">
        <v>1601587</v>
      </c>
      <c r="V648">
        <v>583012.16129032255</v>
      </c>
      <c r="W648">
        <v>0.5723802897280259</v>
      </c>
      <c r="X648" t="s">
        <v>213</v>
      </c>
    </row>
    <row r="649" spans="1:24" x14ac:dyDescent="0.35">
      <c r="A649">
        <v>3300013880</v>
      </c>
      <c r="B649" t="s">
        <v>168</v>
      </c>
      <c r="C649" t="s">
        <v>168</v>
      </c>
      <c r="D649">
        <v>0</v>
      </c>
      <c r="E649">
        <v>0</v>
      </c>
      <c r="F649">
        <v>63</v>
      </c>
      <c r="G649">
        <v>2260151</v>
      </c>
      <c r="H649">
        <v>52</v>
      </c>
      <c r="I649">
        <v>1617000</v>
      </c>
      <c r="J649">
        <v>0</v>
      </c>
      <c r="K649">
        <v>0</v>
      </c>
      <c r="L649">
        <v>0</v>
      </c>
      <c r="M649">
        <v>0</v>
      </c>
      <c r="N649">
        <v>661700</v>
      </c>
      <c r="O649">
        <v>4538851</v>
      </c>
      <c r="P649" t="s">
        <v>5</v>
      </c>
      <c r="Q649" t="s">
        <v>7</v>
      </c>
      <c r="R649" t="s">
        <v>169</v>
      </c>
      <c r="S649" t="s">
        <v>170</v>
      </c>
      <c r="T649">
        <v>2928290.9677419355</v>
      </c>
      <c r="U649">
        <v>3054109</v>
      </c>
      <c r="V649">
        <v>125818.03225806449</v>
      </c>
      <c r="W649">
        <v>4.2966369682547301E-2</v>
      </c>
      <c r="X649" t="s">
        <v>176</v>
      </c>
    </row>
    <row r="650" spans="1:24" x14ac:dyDescent="0.35">
      <c r="A650">
        <v>3300008772</v>
      </c>
      <c r="B650" t="s">
        <v>168</v>
      </c>
      <c r="C650" t="s">
        <v>168</v>
      </c>
      <c r="D650">
        <v>0</v>
      </c>
      <c r="E650">
        <v>0</v>
      </c>
      <c r="F650">
        <v>43</v>
      </c>
      <c r="G650">
        <v>1954876</v>
      </c>
      <c r="H650">
        <v>18</v>
      </c>
      <c r="I650">
        <v>475000</v>
      </c>
      <c r="J650">
        <v>0</v>
      </c>
      <c r="K650">
        <v>0</v>
      </c>
      <c r="L650">
        <v>0</v>
      </c>
      <c r="M650">
        <v>0</v>
      </c>
      <c r="N650">
        <v>465000</v>
      </c>
      <c r="O650">
        <v>2894876</v>
      </c>
      <c r="P650" t="s">
        <v>5</v>
      </c>
      <c r="Q650" t="s">
        <v>12</v>
      </c>
      <c r="R650" t="s">
        <v>169</v>
      </c>
      <c r="S650" t="s">
        <v>170</v>
      </c>
      <c r="T650">
        <v>1867661.935483871</v>
      </c>
      <c r="U650">
        <v>2195713</v>
      </c>
      <c r="V650">
        <v>328051.06451612897</v>
      </c>
      <c r="W650">
        <v>0.17564798975845597</v>
      </c>
      <c r="X650" t="s">
        <v>302</v>
      </c>
    </row>
    <row r="651" spans="1:24" x14ac:dyDescent="0.35">
      <c r="A651">
        <v>3301073708</v>
      </c>
      <c r="B651" t="s">
        <v>168</v>
      </c>
      <c r="C651" t="s">
        <v>168</v>
      </c>
      <c r="D651">
        <v>0</v>
      </c>
      <c r="E651">
        <v>0</v>
      </c>
      <c r="F651">
        <v>6</v>
      </c>
      <c r="G651">
        <v>264694</v>
      </c>
      <c r="H651">
        <v>6</v>
      </c>
      <c r="I651">
        <v>250000</v>
      </c>
      <c r="J651">
        <v>0</v>
      </c>
      <c r="K651">
        <v>0</v>
      </c>
      <c r="L651">
        <v>0</v>
      </c>
      <c r="M651">
        <v>0</v>
      </c>
      <c r="N651">
        <v>211000</v>
      </c>
      <c r="O651">
        <v>725694</v>
      </c>
      <c r="P651" t="s">
        <v>5</v>
      </c>
      <c r="Q651" t="s">
        <v>13</v>
      </c>
      <c r="R651" t="s">
        <v>169</v>
      </c>
      <c r="S651" t="s">
        <v>170</v>
      </c>
      <c r="T651">
        <v>468189.67741935485</v>
      </c>
      <c r="U651">
        <v>60000</v>
      </c>
      <c r="V651">
        <v>-408189.67741935485</v>
      </c>
      <c r="W651">
        <v>-0.87184681146598986</v>
      </c>
      <c r="X651" t="s">
        <v>274</v>
      </c>
    </row>
    <row r="652" spans="1:24" x14ac:dyDescent="0.35">
      <c r="A652">
        <v>3301070254</v>
      </c>
      <c r="B652" t="s">
        <v>168</v>
      </c>
      <c r="C652" t="s">
        <v>168</v>
      </c>
      <c r="D652">
        <v>0</v>
      </c>
      <c r="E652">
        <v>0</v>
      </c>
      <c r="F652">
        <v>1857</v>
      </c>
      <c r="G652">
        <v>118448035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920700</v>
      </c>
      <c r="O652">
        <v>119368735</v>
      </c>
      <c r="P652" t="s">
        <v>5</v>
      </c>
      <c r="Q652" t="s">
        <v>7</v>
      </c>
      <c r="R652" t="s">
        <v>169</v>
      </c>
      <c r="S652" t="s">
        <v>170</v>
      </c>
      <c r="T652">
        <v>77012087.096774191</v>
      </c>
      <c r="U652">
        <v>54077794</v>
      </c>
      <c r="V652">
        <v>-22934293.096774191</v>
      </c>
      <c r="W652">
        <v>-0.29780121486585243</v>
      </c>
      <c r="X652" t="s">
        <v>299</v>
      </c>
    </row>
    <row r="653" spans="1:24" x14ac:dyDescent="0.35">
      <c r="A653">
        <v>3300006094</v>
      </c>
      <c r="B653" t="s">
        <v>168</v>
      </c>
      <c r="C653" t="s">
        <v>168</v>
      </c>
      <c r="D653">
        <v>0</v>
      </c>
      <c r="E653">
        <v>0</v>
      </c>
      <c r="F653">
        <v>157</v>
      </c>
      <c r="G653">
        <v>4794720</v>
      </c>
      <c r="H653">
        <v>63</v>
      </c>
      <c r="I653">
        <v>2990000</v>
      </c>
      <c r="J653">
        <v>0</v>
      </c>
      <c r="K653">
        <v>0</v>
      </c>
      <c r="L653">
        <v>10</v>
      </c>
      <c r="M653">
        <v>1667550</v>
      </c>
      <c r="N653">
        <v>180000</v>
      </c>
      <c r="O653">
        <v>9632270</v>
      </c>
      <c r="P653" t="s">
        <v>5</v>
      </c>
      <c r="Q653" t="s">
        <v>14</v>
      </c>
      <c r="R653" t="s">
        <v>169</v>
      </c>
      <c r="S653" t="s">
        <v>170</v>
      </c>
      <c r="T653">
        <v>6214367.7419354841</v>
      </c>
      <c r="U653">
        <v>6096544</v>
      </c>
      <c r="V653">
        <v>-117823.74193548411</v>
      </c>
      <c r="W653">
        <v>-1.8959892112658805E-2</v>
      </c>
      <c r="X653" t="s">
        <v>358</v>
      </c>
    </row>
    <row r="654" spans="1:24" x14ac:dyDescent="0.35">
      <c r="A654">
        <v>3301000845</v>
      </c>
      <c r="B654" t="s">
        <v>168</v>
      </c>
      <c r="C654" t="s">
        <v>168</v>
      </c>
      <c r="D654">
        <v>0</v>
      </c>
      <c r="E654">
        <v>0</v>
      </c>
      <c r="F654">
        <v>3</v>
      </c>
      <c r="G654">
        <v>285800</v>
      </c>
      <c r="H654">
        <v>0</v>
      </c>
      <c r="I654">
        <v>0</v>
      </c>
      <c r="J654">
        <v>0</v>
      </c>
      <c r="K654">
        <v>0</v>
      </c>
      <c r="L654">
        <v>7</v>
      </c>
      <c r="M654">
        <v>466800</v>
      </c>
      <c r="N654">
        <v>906000</v>
      </c>
      <c r="O654">
        <v>1658600</v>
      </c>
      <c r="P654" t="s">
        <v>5</v>
      </c>
      <c r="Q654" t="s">
        <v>17</v>
      </c>
      <c r="R654" t="s">
        <v>169</v>
      </c>
      <c r="S654" t="s">
        <v>170</v>
      </c>
      <c r="T654">
        <v>1070064.5161290322</v>
      </c>
      <c r="U654">
        <v>1375600</v>
      </c>
      <c r="V654">
        <v>305535.48387096776</v>
      </c>
      <c r="W654">
        <v>0.28552996503074879</v>
      </c>
      <c r="X654" t="s">
        <v>269</v>
      </c>
    </row>
    <row r="655" spans="1:24" x14ac:dyDescent="0.35">
      <c r="A655">
        <v>3300017934</v>
      </c>
      <c r="B655" t="s">
        <v>168</v>
      </c>
      <c r="C655" t="s">
        <v>168</v>
      </c>
      <c r="D655">
        <v>0</v>
      </c>
      <c r="E655">
        <v>0</v>
      </c>
      <c r="F655">
        <v>46</v>
      </c>
      <c r="G655">
        <v>1516135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52400</v>
      </c>
      <c r="N655">
        <v>771700</v>
      </c>
      <c r="O655">
        <v>2340235</v>
      </c>
      <c r="P655" t="s">
        <v>5</v>
      </c>
      <c r="Q655" t="s">
        <v>7</v>
      </c>
      <c r="R655" t="s">
        <v>169</v>
      </c>
      <c r="S655" t="s">
        <v>170</v>
      </c>
      <c r="T655">
        <v>1509829.0322580645</v>
      </c>
      <c r="U655">
        <v>1539558</v>
      </c>
      <c r="V655">
        <v>29728.967741935514</v>
      </c>
      <c r="W655">
        <v>1.9690287513860705E-2</v>
      </c>
      <c r="X655" t="s">
        <v>307</v>
      </c>
    </row>
    <row r="656" spans="1:24" x14ac:dyDescent="0.35">
      <c r="A656">
        <v>3301074133</v>
      </c>
      <c r="B656" t="s">
        <v>168</v>
      </c>
      <c r="C656" t="s">
        <v>168</v>
      </c>
      <c r="D656">
        <v>0</v>
      </c>
      <c r="E656">
        <v>0</v>
      </c>
      <c r="F656">
        <v>139</v>
      </c>
      <c r="G656">
        <v>4080540</v>
      </c>
      <c r="H656">
        <v>4</v>
      </c>
      <c r="I656">
        <v>135000</v>
      </c>
      <c r="J656">
        <v>0</v>
      </c>
      <c r="K656">
        <v>0</v>
      </c>
      <c r="L656">
        <v>27</v>
      </c>
      <c r="M656">
        <v>1036400</v>
      </c>
      <c r="N656">
        <v>203000</v>
      </c>
      <c r="O656">
        <v>5454940</v>
      </c>
      <c r="P656" t="s">
        <v>5</v>
      </c>
      <c r="Q656" t="s">
        <v>10</v>
      </c>
      <c r="R656" t="s">
        <v>169</v>
      </c>
      <c r="S656" t="s">
        <v>170</v>
      </c>
      <c r="T656">
        <v>3519316.1290322579</v>
      </c>
      <c r="U656">
        <v>2906411</v>
      </c>
      <c r="V656">
        <v>-612905.12903225794</v>
      </c>
      <c r="W656">
        <v>-0.17415461031652046</v>
      </c>
      <c r="X656" t="s">
        <v>292</v>
      </c>
    </row>
    <row r="657" spans="1:24" x14ac:dyDescent="0.35">
      <c r="A657">
        <v>3301070653</v>
      </c>
      <c r="B657" t="s">
        <v>168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5</v>
      </c>
      <c r="Q657" t="s">
        <v>13</v>
      </c>
      <c r="R657" t="s">
        <v>169</v>
      </c>
      <c r="S657" t="s">
        <v>170</v>
      </c>
      <c r="T657">
        <v>0</v>
      </c>
      <c r="U657">
        <v>0</v>
      </c>
      <c r="V657">
        <v>0</v>
      </c>
      <c r="W657">
        <v>0</v>
      </c>
      <c r="X657" t="s">
        <v>397</v>
      </c>
    </row>
    <row r="658" spans="1:24" x14ac:dyDescent="0.35">
      <c r="A658">
        <v>3301073722</v>
      </c>
      <c r="B658" t="s">
        <v>168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5</v>
      </c>
      <c r="Q658" t="s">
        <v>14</v>
      </c>
      <c r="R658" t="s">
        <v>169</v>
      </c>
      <c r="S658" t="s">
        <v>170</v>
      </c>
      <c r="T658">
        <v>0</v>
      </c>
      <c r="U658">
        <v>0</v>
      </c>
      <c r="V658">
        <v>0</v>
      </c>
      <c r="W658">
        <v>0</v>
      </c>
      <c r="X658" t="s">
        <v>212</v>
      </c>
    </row>
    <row r="659" spans="1:24" x14ac:dyDescent="0.35">
      <c r="A659">
        <v>3300011232</v>
      </c>
      <c r="B659" t="s">
        <v>168</v>
      </c>
      <c r="C659" t="s">
        <v>168</v>
      </c>
      <c r="D659">
        <v>0</v>
      </c>
      <c r="E659">
        <v>0</v>
      </c>
      <c r="F659">
        <v>29</v>
      </c>
      <c r="G659">
        <v>1511074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532500</v>
      </c>
      <c r="O659">
        <v>2043574</v>
      </c>
      <c r="P659" t="s">
        <v>5</v>
      </c>
      <c r="Q659" t="s">
        <v>12</v>
      </c>
      <c r="R659" t="s">
        <v>169</v>
      </c>
      <c r="S659" t="s">
        <v>170</v>
      </c>
      <c r="T659">
        <v>1318434.8387096773</v>
      </c>
      <c r="U659">
        <v>1472336</v>
      </c>
      <c r="V659">
        <v>153901.16129032266</v>
      </c>
      <c r="W659">
        <v>0.11673019915109517</v>
      </c>
      <c r="X659" t="s">
        <v>398</v>
      </c>
    </row>
    <row r="660" spans="1:24" x14ac:dyDescent="0.35">
      <c r="A660">
        <v>3300019927</v>
      </c>
      <c r="B660" t="s">
        <v>168</v>
      </c>
      <c r="C660" t="s">
        <v>168</v>
      </c>
      <c r="D660">
        <v>0</v>
      </c>
      <c r="E660">
        <v>0</v>
      </c>
      <c r="F660">
        <v>49</v>
      </c>
      <c r="G660">
        <v>1873445</v>
      </c>
      <c r="H660">
        <v>11</v>
      </c>
      <c r="I660">
        <v>350000</v>
      </c>
      <c r="J660">
        <v>0</v>
      </c>
      <c r="K660">
        <v>0</v>
      </c>
      <c r="L660">
        <v>0</v>
      </c>
      <c r="M660">
        <v>0</v>
      </c>
      <c r="N660">
        <v>75000</v>
      </c>
      <c r="O660">
        <v>2298445</v>
      </c>
      <c r="P660" t="s">
        <v>5</v>
      </c>
      <c r="Q660" t="s">
        <v>14</v>
      </c>
      <c r="R660" t="s">
        <v>207</v>
      </c>
      <c r="S660" t="s">
        <v>170</v>
      </c>
      <c r="T660">
        <v>1482867.7419354839</v>
      </c>
      <c r="U660">
        <v>1353469</v>
      </c>
      <c r="V660">
        <v>-129398.74193548388</v>
      </c>
      <c r="W660">
        <v>-8.726249703603961E-2</v>
      </c>
      <c r="X660" t="s">
        <v>313</v>
      </c>
    </row>
    <row r="661" spans="1:24" x14ac:dyDescent="0.35">
      <c r="A661">
        <v>3300017224</v>
      </c>
      <c r="B661" t="s">
        <v>168</v>
      </c>
      <c r="C661" t="s">
        <v>168</v>
      </c>
      <c r="D661">
        <v>0</v>
      </c>
      <c r="E661">
        <v>0</v>
      </c>
      <c r="F661">
        <v>42</v>
      </c>
      <c r="G661">
        <v>1064550</v>
      </c>
      <c r="H661">
        <v>9</v>
      </c>
      <c r="I661">
        <v>115000</v>
      </c>
      <c r="J661">
        <v>0</v>
      </c>
      <c r="K661">
        <v>0</v>
      </c>
      <c r="L661">
        <v>0</v>
      </c>
      <c r="M661">
        <v>0</v>
      </c>
      <c r="N661">
        <v>701500</v>
      </c>
      <c r="O661">
        <v>1881050</v>
      </c>
      <c r="P661" t="s">
        <v>5</v>
      </c>
      <c r="Q661" t="s">
        <v>6</v>
      </c>
      <c r="R661" t="s">
        <v>169</v>
      </c>
      <c r="S661" t="s">
        <v>170</v>
      </c>
      <c r="T661">
        <v>1213580.6451612902</v>
      </c>
      <c r="U661">
        <v>3184367</v>
      </c>
      <c r="V661">
        <v>1970786.3548387098</v>
      </c>
      <c r="W661">
        <v>1.6239434624278997</v>
      </c>
      <c r="X661" t="s">
        <v>178</v>
      </c>
    </row>
    <row r="662" spans="1:24" x14ac:dyDescent="0.35">
      <c r="A662">
        <v>3301039318</v>
      </c>
      <c r="B662" t="s">
        <v>168</v>
      </c>
      <c r="C662" t="s">
        <v>168</v>
      </c>
      <c r="D662">
        <v>0</v>
      </c>
      <c r="E662">
        <v>0</v>
      </c>
      <c r="F662">
        <v>115</v>
      </c>
      <c r="G662">
        <v>5800220</v>
      </c>
      <c r="H662">
        <v>56</v>
      </c>
      <c r="I662">
        <v>2490000</v>
      </c>
      <c r="J662">
        <v>0</v>
      </c>
      <c r="K662">
        <v>0</v>
      </c>
      <c r="L662">
        <v>4</v>
      </c>
      <c r="M662">
        <v>229600</v>
      </c>
      <c r="N662">
        <v>3060000</v>
      </c>
      <c r="O662">
        <v>11579820</v>
      </c>
      <c r="P662" t="s">
        <v>5</v>
      </c>
      <c r="Q662" t="s">
        <v>15</v>
      </c>
      <c r="R662" t="s">
        <v>169</v>
      </c>
      <c r="S662" t="s">
        <v>170</v>
      </c>
      <c r="T662">
        <v>7470851.6129032252</v>
      </c>
      <c r="U662">
        <v>9675945</v>
      </c>
      <c r="V662">
        <v>2205093.3870967748</v>
      </c>
      <c r="W662">
        <v>0.29515957501930101</v>
      </c>
      <c r="X662" t="s">
        <v>190</v>
      </c>
    </row>
    <row r="663" spans="1:24" x14ac:dyDescent="0.35">
      <c r="A663">
        <v>3300017234</v>
      </c>
      <c r="B663" t="s">
        <v>168</v>
      </c>
      <c r="C663" t="s">
        <v>168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735000</v>
      </c>
      <c r="O663">
        <v>735000</v>
      </c>
      <c r="P663" t="s">
        <v>5</v>
      </c>
      <c r="Q663" t="s">
        <v>6</v>
      </c>
      <c r="R663" t="s">
        <v>207</v>
      </c>
      <c r="S663" t="s">
        <v>170</v>
      </c>
      <c r="T663">
        <v>474193.54838709673</v>
      </c>
      <c r="U663">
        <v>184000</v>
      </c>
      <c r="V663">
        <v>-290193.54838709673</v>
      </c>
      <c r="W663">
        <v>-0.61197278911564623</v>
      </c>
      <c r="X663" t="s">
        <v>348</v>
      </c>
    </row>
    <row r="664" spans="1:24" x14ac:dyDescent="0.35">
      <c r="A664">
        <v>3300017482</v>
      </c>
      <c r="B664" t="s">
        <v>168</v>
      </c>
      <c r="C664" t="s">
        <v>168</v>
      </c>
      <c r="D664">
        <v>0</v>
      </c>
      <c r="E664">
        <v>0</v>
      </c>
      <c r="F664">
        <v>0</v>
      </c>
      <c r="G664">
        <v>0</v>
      </c>
      <c r="H664">
        <v>7</v>
      </c>
      <c r="I664">
        <v>260000</v>
      </c>
      <c r="J664">
        <v>0</v>
      </c>
      <c r="K664">
        <v>0</v>
      </c>
      <c r="L664">
        <v>0</v>
      </c>
      <c r="M664">
        <v>0</v>
      </c>
      <c r="N664">
        <v>1695400</v>
      </c>
      <c r="O664">
        <v>1955400</v>
      </c>
      <c r="P664" t="s">
        <v>5</v>
      </c>
      <c r="Q664" t="s">
        <v>6</v>
      </c>
      <c r="R664" t="s">
        <v>169</v>
      </c>
      <c r="S664" t="s">
        <v>170</v>
      </c>
      <c r="T664">
        <v>1261548.3870967743</v>
      </c>
      <c r="U664">
        <v>603500</v>
      </c>
      <c r="V664">
        <v>-658048.3870967743</v>
      </c>
      <c r="W664">
        <v>-0.52161961746957153</v>
      </c>
      <c r="X664" t="s">
        <v>371</v>
      </c>
    </row>
    <row r="665" spans="1:24" x14ac:dyDescent="0.35">
      <c r="A665">
        <v>3301072685</v>
      </c>
      <c r="B665" t="s">
        <v>168</v>
      </c>
      <c r="C665" t="s">
        <v>168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330000</v>
      </c>
      <c r="O665">
        <v>330000</v>
      </c>
      <c r="P665" t="s">
        <v>5</v>
      </c>
      <c r="Q665" t="s">
        <v>12</v>
      </c>
      <c r="R665" t="s">
        <v>169</v>
      </c>
      <c r="S665" t="s">
        <v>170</v>
      </c>
      <c r="T665">
        <v>212903.22580645164</v>
      </c>
      <c r="U665">
        <v>430000</v>
      </c>
      <c r="V665">
        <v>217096.77419354836</v>
      </c>
      <c r="W665">
        <v>1.0196969696969695</v>
      </c>
      <c r="X665" t="s">
        <v>390</v>
      </c>
    </row>
    <row r="666" spans="1:24" x14ac:dyDescent="0.35">
      <c r="A666">
        <v>3301002113</v>
      </c>
      <c r="B666" t="s">
        <v>168</v>
      </c>
      <c r="C666" t="s">
        <v>168</v>
      </c>
      <c r="D666">
        <v>0</v>
      </c>
      <c r="E666">
        <v>0</v>
      </c>
      <c r="F666">
        <v>3</v>
      </c>
      <c r="G666">
        <v>148997</v>
      </c>
      <c r="H666">
        <v>9</v>
      </c>
      <c r="I666">
        <v>230000</v>
      </c>
      <c r="J666">
        <v>0</v>
      </c>
      <c r="K666">
        <v>0</v>
      </c>
      <c r="L666">
        <v>5</v>
      </c>
      <c r="M666">
        <v>362000</v>
      </c>
      <c r="N666">
        <v>75000</v>
      </c>
      <c r="O666">
        <v>815997</v>
      </c>
      <c r="P666" t="s">
        <v>5</v>
      </c>
      <c r="Q666" t="s">
        <v>14</v>
      </c>
      <c r="R666" t="s">
        <v>207</v>
      </c>
      <c r="S666" t="s">
        <v>170</v>
      </c>
      <c r="T666">
        <v>526449.67741935491</v>
      </c>
      <c r="U666">
        <v>558795</v>
      </c>
      <c r="V666">
        <v>32345.322580645094</v>
      </c>
      <c r="W666">
        <v>6.144048323707052E-2</v>
      </c>
      <c r="X666" t="s">
        <v>211</v>
      </c>
    </row>
    <row r="667" spans="1:24" x14ac:dyDescent="0.35">
      <c r="A667">
        <v>3301027808</v>
      </c>
      <c r="B667" t="s">
        <v>168</v>
      </c>
      <c r="C667" t="s">
        <v>168</v>
      </c>
      <c r="D667">
        <v>0</v>
      </c>
      <c r="E667">
        <v>0</v>
      </c>
      <c r="F667">
        <v>64</v>
      </c>
      <c r="G667">
        <v>3244043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1564500</v>
      </c>
      <c r="O667">
        <v>4808543</v>
      </c>
      <c r="P667" t="s">
        <v>5</v>
      </c>
      <c r="Q667" t="s">
        <v>12</v>
      </c>
      <c r="R667" t="s">
        <v>169</v>
      </c>
      <c r="S667" t="s">
        <v>170</v>
      </c>
      <c r="T667">
        <v>3102285.8064516126</v>
      </c>
      <c r="U667">
        <v>2308970</v>
      </c>
      <c r="V667">
        <v>-793315.80645161262</v>
      </c>
      <c r="W667">
        <v>-0.25571976792138484</v>
      </c>
      <c r="X667" t="s">
        <v>222</v>
      </c>
    </row>
    <row r="668" spans="1:24" x14ac:dyDescent="0.35">
      <c r="A668">
        <v>6001126222</v>
      </c>
      <c r="B668" t="s">
        <v>168</v>
      </c>
      <c r="C668" t="s">
        <v>168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600000</v>
      </c>
      <c r="O668">
        <v>600000</v>
      </c>
      <c r="P668" t="s">
        <v>5</v>
      </c>
      <c r="Q668" t="s">
        <v>11</v>
      </c>
      <c r="R668" t="s">
        <v>169</v>
      </c>
      <c r="S668" t="s">
        <v>170</v>
      </c>
      <c r="T668">
        <v>387096.77419354842</v>
      </c>
      <c r="U668">
        <v>355000</v>
      </c>
      <c r="V668">
        <v>-32096.774193548423</v>
      </c>
      <c r="W668">
        <v>-8.291666666666675E-2</v>
      </c>
      <c r="X668" t="s">
        <v>172</v>
      </c>
    </row>
    <row r="669" spans="1:24" x14ac:dyDescent="0.35">
      <c r="A669">
        <v>3301062805</v>
      </c>
      <c r="B669" t="s">
        <v>168</v>
      </c>
      <c r="C669" t="s">
        <v>168</v>
      </c>
      <c r="D669">
        <v>0</v>
      </c>
      <c r="E669">
        <v>0</v>
      </c>
      <c r="F669">
        <v>2</v>
      </c>
      <c r="G669">
        <v>68997</v>
      </c>
      <c r="H669">
        <v>17</v>
      </c>
      <c r="I669">
        <v>385000</v>
      </c>
      <c r="J669">
        <v>0</v>
      </c>
      <c r="K669">
        <v>0</v>
      </c>
      <c r="L669">
        <v>4</v>
      </c>
      <c r="M669">
        <v>169600</v>
      </c>
      <c r="N669">
        <v>295000</v>
      </c>
      <c r="O669">
        <v>918597</v>
      </c>
      <c r="P669" t="s">
        <v>5</v>
      </c>
      <c r="Q669" t="s">
        <v>10</v>
      </c>
      <c r="R669" t="s">
        <v>169</v>
      </c>
      <c r="S669" t="s">
        <v>170</v>
      </c>
      <c r="T669">
        <v>592643.22580645164</v>
      </c>
      <c r="U669">
        <v>234800</v>
      </c>
      <c r="V669">
        <v>-357843.22580645164</v>
      </c>
      <c r="W669">
        <v>-0.60380885197752665</v>
      </c>
      <c r="X669" t="s">
        <v>356</v>
      </c>
    </row>
    <row r="670" spans="1:24" x14ac:dyDescent="0.35">
      <c r="A670">
        <v>3301054762</v>
      </c>
      <c r="B670" t="s">
        <v>168</v>
      </c>
      <c r="C670" t="s">
        <v>168</v>
      </c>
      <c r="D670">
        <v>0</v>
      </c>
      <c r="E670">
        <v>0</v>
      </c>
      <c r="F670">
        <v>9</v>
      </c>
      <c r="G670">
        <v>393992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165000</v>
      </c>
      <c r="O670">
        <v>558992</v>
      </c>
      <c r="P670" t="s">
        <v>5</v>
      </c>
      <c r="Q670" t="s">
        <v>10</v>
      </c>
      <c r="R670" t="s">
        <v>169</v>
      </c>
      <c r="S670" t="s">
        <v>170</v>
      </c>
      <c r="T670">
        <v>360640</v>
      </c>
      <c r="U670">
        <v>361997</v>
      </c>
      <c r="V670">
        <v>1357</v>
      </c>
      <c r="W670">
        <v>3.7627551020407157E-3</v>
      </c>
      <c r="X670" t="s">
        <v>223</v>
      </c>
    </row>
    <row r="671" spans="1:24" x14ac:dyDescent="0.35">
      <c r="A671">
        <v>3300016019</v>
      </c>
      <c r="B671" t="s">
        <v>168</v>
      </c>
      <c r="C671" t="s">
        <v>168</v>
      </c>
      <c r="D671">
        <v>0</v>
      </c>
      <c r="E671">
        <v>0</v>
      </c>
      <c r="F671">
        <v>43</v>
      </c>
      <c r="G671">
        <v>1920824</v>
      </c>
      <c r="H671">
        <v>18</v>
      </c>
      <c r="I671">
        <v>555000</v>
      </c>
      <c r="J671">
        <v>0</v>
      </c>
      <c r="K671">
        <v>0</v>
      </c>
      <c r="L671">
        <v>7</v>
      </c>
      <c r="M671">
        <v>616800</v>
      </c>
      <c r="N671">
        <v>342000</v>
      </c>
      <c r="O671">
        <v>3434624</v>
      </c>
      <c r="P671" t="s">
        <v>5</v>
      </c>
      <c r="Q671" t="s">
        <v>8</v>
      </c>
      <c r="R671" t="s">
        <v>169</v>
      </c>
      <c r="S671" t="s">
        <v>170</v>
      </c>
      <c r="T671">
        <v>2215886.4516129033</v>
      </c>
      <c r="U671">
        <v>3205738</v>
      </c>
      <c r="V671">
        <v>989851.54838709673</v>
      </c>
      <c r="W671">
        <v>0.44670680109380245</v>
      </c>
      <c r="X671" t="s">
        <v>372</v>
      </c>
    </row>
    <row r="672" spans="1:24" x14ac:dyDescent="0.35">
      <c r="A672">
        <v>3300017486</v>
      </c>
      <c r="B672" t="s">
        <v>168</v>
      </c>
      <c r="C672" t="s">
        <v>168</v>
      </c>
      <c r="D672">
        <v>0</v>
      </c>
      <c r="E672">
        <v>0</v>
      </c>
      <c r="F672">
        <v>74</v>
      </c>
      <c r="G672">
        <v>2553611</v>
      </c>
      <c r="H672">
        <v>13</v>
      </c>
      <c r="I672">
        <v>670000</v>
      </c>
      <c r="J672">
        <v>0</v>
      </c>
      <c r="K672">
        <v>0</v>
      </c>
      <c r="L672">
        <v>0</v>
      </c>
      <c r="M672">
        <v>0</v>
      </c>
      <c r="N672">
        <v>2929600</v>
      </c>
      <c r="O672">
        <v>6153211</v>
      </c>
      <c r="P672" t="s">
        <v>5</v>
      </c>
      <c r="Q672" t="s">
        <v>6</v>
      </c>
      <c r="R672" t="s">
        <v>169</v>
      </c>
      <c r="S672" t="s">
        <v>170</v>
      </c>
      <c r="T672">
        <v>3969813.5483870972</v>
      </c>
      <c r="U672">
        <v>3201262</v>
      </c>
      <c r="V672">
        <v>-768551.54838709719</v>
      </c>
      <c r="W672">
        <v>-0.19359890307678385</v>
      </c>
      <c r="X672" t="s">
        <v>245</v>
      </c>
    </row>
    <row r="673" spans="1:24" x14ac:dyDescent="0.35">
      <c r="A673">
        <v>3301070941</v>
      </c>
      <c r="B673" t="s">
        <v>168</v>
      </c>
      <c r="C673" t="s">
        <v>168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30000</v>
      </c>
      <c r="O673">
        <v>30000</v>
      </c>
      <c r="P673" t="s">
        <v>5</v>
      </c>
      <c r="Q673" t="s">
        <v>13</v>
      </c>
      <c r="R673" t="s">
        <v>207</v>
      </c>
      <c r="S673" t="s">
        <v>170</v>
      </c>
      <c r="T673">
        <v>19354.83870967742</v>
      </c>
      <c r="U673">
        <v>0</v>
      </c>
      <c r="V673">
        <v>-19354.83870967742</v>
      </c>
      <c r="W673">
        <v>0</v>
      </c>
      <c r="X673" t="s">
        <v>399</v>
      </c>
    </row>
    <row r="674" spans="1:24" x14ac:dyDescent="0.35">
      <c r="A674">
        <v>3300016973</v>
      </c>
      <c r="B674" t="s">
        <v>168</v>
      </c>
      <c r="C674" t="s">
        <v>168</v>
      </c>
      <c r="D674">
        <v>0</v>
      </c>
      <c r="E674">
        <v>0</v>
      </c>
      <c r="F674">
        <v>157</v>
      </c>
      <c r="G674">
        <v>5172149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826200</v>
      </c>
      <c r="O674">
        <v>5998349</v>
      </c>
      <c r="P674" t="s">
        <v>5</v>
      </c>
      <c r="Q674" t="s">
        <v>6</v>
      </c>
      <c r="R674" t="s">
        <v>169</v>
      </c>
      <c r="S674" t="s">
        <v>170</v>
      </c>
      <c r="T674">
        <v>3869902.5806451612</v>
      </c>
      <c r="U674">
        <v>4470318</v>
      </c>
      <c r="V674">
        <v>600415.41935483878</v>
      </c>
      <c r="W674">
        <v>0.15515000877741536</v>
      </c>
      <c r="X674" t="s">
        <v>245</v>
      </c>
    </row>
    <row r="675" spans="1:24" x14ac:dyDescent="0.35">
      <c r="A675">
        <v>3300017115</v>
      </c>
      <c r="B675" t="s">
        <v>168</v>
      </c>
      <c r="C675" t="s">
        <v>168</v>
      </c>
      <c r="D675">
        <v>0</v>
      </c>
      <c r="E675">
        <v>0</v>
      </c>
      <c r="F675">
        <v>128</v>
      </c>
      <c r="G675">
        <v>6238172</v>
      </c>
      <c r="H675">
        <v>79</v>
      </c>
      <c r="I675">
        <v>3320000</v>
      </c>
      <c r="J675">
        <v>0</v>
      </c>
      <c r="K675">
        <v>0</v>
      </c>
      <c r="L675">
        <v>1</v>
      </c>
      <c r="M675">
        <v>102400</v>
      </c>
      <c r="N675">
        <v>1907900</v>
      </c>
      <c r="O675">
        <v>11568472</v>
      </c>
      <c r="P675" t="s">
        <v>5</v>
      </c>
      <c r="Q675" t="s">
        <v>7</v>
      </c>
      <c r="R675" t="s">
        <v>169</v>
      </c>
      <c r="S675" t="s">
        <v>170</v>
      </c>
      <c r="T675">
        <v>7463530.3225806449</v>
      </c>
      <c r="U675">
        <v>7742511</v>
      </c>
      <c r="V675">
        <v>278980.67741935514</v>
      </c>
      <c r="W675">
        <v>3.7379184563008927E-2</v>
      </c>
      <c r="X675" t="s">
        <v>288</v>
      </c>
    </row>
    <row r="676" spans="1:24" x14ac:dyDescent="0.35">
      <c r="A676">
        <v>3300010279</v>
      </c>
      <c r="B676" t="s">
        <v>168</v>
      </c>
      <c r="C676" t="s">
        <v>168</v>
      </c>
      <c r="D676">
        <v>0</v>
      </c>
      <c r="E676">
        <v>0</v>
      </c>
      <c r="F676">
        <v>13</v>
      </c>
      <c r="G676">
        <v>554539</v>
      </c>
      <c r="H676">
        <v>14</v>
      </c>
      <c r="I676">
        <v>165000</v>
      </c>
      <c r="J676">
        <v>0</v>
      </c>
      <c r="K676">
        <v>0</v>
      </c>
      <c r="L676">
        <v>6</v>
      </c>
      <c r="M676">
        <v>224400</v>
      </c>
      <c r="N676">
        <v>2152500</v>
      </c>
      <c r="O676">
        <v>3096439</v>
      </c>
      <c r="P676" t="s">
        <v>5</v>
      </c>
      <c r="Q676" t="s">
        <v>17</v>
      </c>
      <c r="R676" t="s">
        <v>169</v>
      </c>
      <c r="S676" t="s">
        <v>170</v>
      </c>
      <c r="T676">
        <v>1997702.5806451612</v>
      </c>
      <c r="U676">
        <v>1504086</v>
      </c>
      <c r="V676">
        <v>-493616.58064516122</v>
      </c>
      <c r="W676">
        <v>-0.24709212744058573</v>
      </c>
      <c r="X676" t="s">
        <v>253</v>
      </c>
    </row>
    <row r="677" spans="1:24" x14ac:dyDescent="0.35">
      <c r="A677">
        <v>3301073373</v>
      </c>
      <c r="B677" t="s">
        <v>168</v>
      </c>
      <c r="C677" t="s">
        <v>168</v>
      </c>
      <c r="D677">
        <v>0</v>
      </c>
      <c r="E677">
        <v>0</v>
      </c>
      <c r="F677">
        <v>22</v>
      </c>
      <c r="G677">
        <v>970877</v>
      </c>
      <c r="H677">
        <v>2</v>
      </c>
      <c r="I677">
        <v>35000</v>
      </c>
      <c r="J677">
        <v>2</v>
      </c>
      <c r="K677">
        <v>24898</v>
      </c>
      <c r="L677">
        <v>10</v>
      </c>
      <c r="M677">
        <v>678750</v>
      </c>
      <c r="N677">
        <v>57000</v>
      </c>
      <c r="O677">
        <v>1766525</v>
      </c>
      <c r="P677" t="s">
        <v>5</v>
      </c>
      <c r="Q677" t="s">
        <v>13</v>
      </c>
      <c r="R677" t="s">
        <v>169</v>
      </c>
      <c r="S677" t="s">
        <v>170</v>
      </c>
      <c r="T677">
        <v>1139693.5483870967</v>
      </c>
      <c r="U677">
        <v>4163762</v>
      </c>
      <c r="V677">
        <v>3024068.4516129033</v>
      </c>
      <c r="W677">
        <v>2.6534049051103157</v>
      </c>
      <c r="X677" t="s">
        <v>282</v>
      </c>
    </row>
    <row r="678" spans="1:24" x14ac:dyDescent="0.35">
      <c r="A678">
        <v>3300014438</v>
      </c>
      <c r="B678" t="s">
        <v>168</v>
      </c>
      <c r="C678" t="s">
        <v>168</v>
      </c>
      <c r="D678">
        <v>0</v>
      </c>
      <c r="E678">
        <v>0</v>
      </c>
      <c r="F678">
        <v>7</v>
      </c>
      <c r="G678">
        <v>305179</v>
      </c>
      <c r="H678">
        <v>9</v>
      </c>
      <c r="I678">
        <v>180000</v>
      </c>
      <c r="J678">
        <v>0</v>
      </c>
      <c r="K678">
        <v>0</v>
      </c>
      <c r="L678">
        <v>0</v>
      </c>
      <c r="M678">
        <v>0</v>
      </c>
      <c r="N678">
        <v>1737800</v>
      </c>
      <c r="O678">
        <v>2222979</v>
      </c>
      <c r="P678" t="s">
        <v>5</v>
      </c>
      <c r="Q678" t="s">
        <v>8</v>
      </c>
      <c r="R678" t="s">
        <v>169</v>
      </c>
      <c r="S678" t="s">
        <v>170</v>
      </c>
      <c r="T678">
        <v>1434180</v>
      </c>
      <c r="U678">
        <v>5845394</v>
      </c>
      <c r="V678">
        <v>4411214</v>
      </c>
      <c r="W678">
        <v>3.0757743100587094</v>
      </c>
      <c r="X678" t="s">
        <v>393</v>
      </c>
    </row>
    <row r="679" spans="1:24" x14ac:dyDescent="0.35">
      <c r="A679">
        <v>3301070443</v>
      </c>
      <c r="B679" t="s">
        <v>168</v>
      </c>
      <c r="C679" t="s">
        <v>168</v>
      </c>
      <c r="D679">
        <v>0</v>
      </c>
      <c r="E679">
        <v>0</v>
      </c>
      <c r="F679">
        <v>4</v>
      </c>
      <c r="G679">
        <v>122496</v>
      </c>
      <c r="H679">
        <v>6</v>
      </c>
      <c r="I679">
        <v>135000</v>
      </c>
      <c r="J679">
        <v>0</v>
      </c>
      <c r="K679">
        <v>0</v>
      </c>
      <c r="L679">
        <v>1</v>
      </c>
      <c r="M679">
        <v>52400</v>
      </c>
      <c r="N679">
        <v>202000</v>
      </c>
      <c r="O679">
        <v>511896</v>
      </c>
      <c r="P679" t="s">
        <v>5</v>
      </c>
      <c r="Q679" t="s">
        <v>14</v>
      </c>
      <c r="R679" t="s">
        <v>169</v>
      </c>
      <c r="S679" t="s">
        <v>170</v>
      </c>
      <c r="T679">
        <v>330255.48387096776</v>
      </c>
      <c r="U679">
        <v>475997</v>
      </c>
      <c r="V679">
        <v>145741.51612903224</v>
      </c>
      <c r="W679">
        <v>0.44129930689046204</v>
      </c>
      <c r="X679" t="s">
        <v>324</v>
      </c>
    </row>
    <row r="680" spans="1:24" x14ac:dyDescent="0.35">
      <c r="A680">
        <v>3301063829</v>
      </c>
      <c r="B680" t="s">
        <v>168</v>
      </c>
      <c r="C680" t="s">
        <v>168</v>
      </c>
      <c r="D680">
        <v>0</v>
      </c>
      <c r="E680">
        <v>0</v>
      </c>
      <c r="F680">
        <v>14</v>
      </c>
      <c r="G680">
        <v>430495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462000</v>
      </c>
      <c r="O680">
        <v>892495</v>
      </c>
      <c r="P680" t="s">
        <v>5</v>
      </c>
      <c r="Q680" t="s">
        <v>12</v>
      </c>
      <c r="R680" t="s">
        <v>169</v>
      </c>
      <c r="S680" t="s">
        <v>170</v>
      </c>
      <c r="T680">
        <v>575803.22580645164</v>
      </c>
      <c r="U680">
        <v>832296</v>
      </c>
      <c r="V680">
        <v>256492.77419354836</v>
      </c>
      <c r="W680">
        <v>0.44545213138448947</v>
      </c>
      <c r="X680" t="s">
        <v>364</v>
      </c>
    </row>
    <row r="681" spans="1:24" x14ac:dyDescent="0.35">
      <c r="A681">
        <v>3300002509</v>
      </c>
      <c r="B681" t="s">
        <v>168</v>
      </c>
      <c r="C681" t="s">
        <v>168</v>
      </c>
      <c r="D681">
        <v>0</v>
      </c>
      <c r="E681">
        <v>0</v>
      </c>
      <c r="F681">
        <v>29</v>
      </c>
      <c r="G681">
        <v>792071</v>
      </c>
      <c r="H681">
        <v>2</v>
      </c>
      <c r="I681">
        <v>80000</v>
      </c>
      <c r="J681">
        <v>0</v>
      </c>
      <c r="K681">
        <v>0</v>
      </c>
      <c r="L681">
        <v>0</v>
      </c>
      <c r="M681">
        <v>0</v>
      </c>
      <c r="N681">
        <v>357000</v>
      </c>
      <c r="O681">
        <v>1229071</v>
      </c>
      <c r="P681" t="s">
        <v>5</v>
      </c>
      <c r="Q681" t="s">
        <v>11</v>
      </c>
      <c r="R681" t="s">
        <v>169</v>
      </c>
      <c r="S681" t="s">
        <v>170</v>
      </c>
      <c r="T681">
        <v>792949.03225806449</v>
      </c>
      <c r="U681">
        <v>985277</v>
      </c>
      <c r="V681">
        <v>192327.96774193551</v>
      </c>
      <c r="W681">
        <v>0.24254770472983256</v>
      </c>
      <c r="X681" t="s">
        <v>290</v>
      </c>
    </row>
    <row r="682" spans="1:24" x14ac:dyDescent="0.35">
      <c r="A682">
        <v>6001120326</v>
      </c>
      <c r="B682" t="s">
        <v>168</v>
      </c>
      <c r="C682" t="s">
        <v>168</v>
      </c>
      <c r="D682">
        <v>0</v>
      </c>
      <c r="E682">
        <v>0</v>
      </c>
      <c r="F682">
        <v>0</v>
      </c>
      <c r="G682">
        <v>0</v>
      </c>
      <c r="H682">
        <v>50</v>
      </c>
      <c r="I682">
        <v>1160000</v>
      </c>
      <c r="J682">
        <v>82</v>
      </c>
      <c r="K682">
        <v>1092650</v>
      </c>
      <c r="L682">
        <v>0</v>
      </c>
      <c r="M682">
        <v>0</v>
      </c>
      <c r="N682">
        <v>2002000</v>
      </c>
      <c r="O682">
        <v>4254650</v>
      </c>
      <c r="P682" t="s">
        <v>5</v>
      </c>
      <c r="Q682" t="s">
        <v>16</v>
      </c>
      <c r="R682" t="s">
        <v>169</v>
      </c>
      <c r="S682" t="s">
        <v>170</v>
      </c>
      <c r="T682">
        <v>2744935.4838709678</v>
      </c>
      <c r="U682">
        <v>1889000</v>
      </c>
      <c r="V682">
        <v>-855935.48387096776</v>
      </c>
      <c r="W682">
        <v>-0.31182353425076093</v>
      </c>
      <c r="X682" t="s">
        <v>194</v>
      </c>
    </row>
    <row r="683" spans="1:24" x14ac:dyDescent="0.35">
      <c r="A683">
        <v>3301071251</v>
      </c>
      <c r="B683" t="s">
        <v>168</v>
      </c>
      <c r="C683" t="s">
        <v>168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30000</v>
      </c>
      <c r="O683">
        <v>30000</v>
      </c>
      <c r="P683" t="s">
        <v>5</v>
      </c>
      <c r="Q683" t="s">
        <v>15</v>
      </c>
      <c r="R683" t="s">
        <v>169</v>
      </c>
      <c r="S683" t="s">
        <v>170</v>
      </c>
      <c r="T683">
        <v>19354.83870967742</v>
      </c>
      <c r="U683">
        <v>0</v>
      </c>
      <c r="V683">
        <v>-19354.83870967742</v>
      </c>
      <c r="W683">
        <v>0</v>
      </c>
      <c r="X683" t="s">
        <v>214</v>
      </c>
    </row>
    <row r="684" spans="1:24" x14ac:dyDescent="0.35">
      <c r="A684">
        <v>3300006872</v>
      </c>
      <c r="B684" t="s">
        <v>168</v>
      </c>
      <c r="C684" t="s">
        <v>168</v>
      </c>
      <c r="D684">
        <v>0</v>
      </c>
      <c r="E684">
        <v>0</v>
      </c>
      <c r="F684">
        <v>35</v>
      </c>
      <c r="G684">
        <v>1331956</v>
      </c>
      <c r="H684">
        <v>164</v>
      </c>
      <c r="I684">
        <v>5480000</v>
      </c>
      <c r="J684">
        <v>0</v>
      </c>
      <c r="K684">
        <v>0</v>
      </c>
      <c r="L684">
        <v>35</v>
      </c>
      <c r="M684">
        <v>1924000</v>
      </c>
      <c r="N684">
        <v>150000</v>
      </c>
      <c r="O684">
        <v>8885956</v>
      </c>
      <c r="P684" t="s">
        <v>5</v>
      </c>
      <c r="Q684" t="s">
        <v>10</v>
      </c>
      <c r="R684" t="s">
        <v>181</v>
      </c>
      <c r="S684" t="s">
        <v>170</v>
      </c>
      <c r="T684">
        <v>5732874.8387096776</v>
      </c>
      <c r="U684">
        <v>4758384</v>
      </c>
      <c r="V684">
        <v>-974490.83870967757</v>
      </c>
      <c r="W684">
        <v>-0.16998292586638963</v>
      </c>
      <c r="X684" t="s">
        <v>337</v>
      </c>
    </row>
    <row r="685" spans="1:24" x14ac:dyDescent="0.35">
      <c r="A685">
        <v>6001128155</v>
      </c>
      <c r="B685" t="s">
        <v>168</v>
      </c>
      <c r="C685" t="s">
        <v>168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30000</v>
      </c>
      <c r="O685">
        <v>30000</v>
      </c>
      <c r="P685" t="s">
        <v>5</v>
      </c>
      <c r="Q685" t="s">
        <v>13</v>
      </c>
      <c r="R685" t="s">
        <v>169</v>
      </c>
      <c r="S685" t="s">
        <v>170</v>
      </c>
      <c r="T685">
        <v>19354.83870967742</v>
      </c>
      <c r="U685">
        <v>150000</v>
      </c>
      <c r="V685">
        <v>130645.16129032258</v>
      </c>
      <c r="W685">
        <v>6.75</v>
      </c>
      <c r="X685" t="s">
        <v>397</v>
      </c>
    </row>
    <row r="686" spans="1:24" x14ac:dyDescent="0.35">
      <c r="A686">
        <v>3301065513</v>
      </c>
      <c r="B686" t="s">
        <v>168</v>
      </c>
      <c r="C686" t="s">
        <v>168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115000</v>
      </c>
      <c r="O686">
        <v>115000</v>
      </c>
      <c r="P686" t="s">
        <v>5</v>
      </c>
      <c r="Q686" t="s">
        <v>10</v>
      </c>
      <c r="R686" t="s">
        <v>169</v>
      </c>
      <c r="S686" t="s">
        <v>170</v>
      </c>
      <c r="T686">
        <v>74193.548387096773</v>
      </c>
      <c r="U686">
        <v>487397</v>
      </c>
      <c r="V686">
        <v>413203.45161290321</v>
      </c>
      <c r="W686">
        <v>5.5692639130434785</v>
      </c>
      <c r="X686" t="s">
        <v>319</v>
      </c>
    </row>
    <row r="687" spans="1:24" x14ac:dyDescent="0.35">
      <c r="A687">
        <v>3300019640</v>
      </c>
      <c r="B687" t="s">
        <v>168</v>
      </c>
      <c r="C687" t="s">
        <v>168</v>
      </c>
      <c r="D687">
        <v>0</v>
      </c>
      <c r="E687">
        <v>0</v>
      </c>
      <c r="F687">
        <v>182</v>
      </c>
      <c r="G687">
        <v>6950784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22400</v>
      </c>
      <c r="N687">
        <v>1713500</v>
      </c>
      <c r="O687">
        <v>8686684</v>
      </c>
      <c r="P687" t="s">
        <v>5</v>
      </c>
      <c r="Q687" t="s">
        <v>7</v>
      </c>
      <c r="R687" t="s">
        <v>169</v>
      </c>
      <c r="S687" t="s">
        <v>170</v>
      </c>
      <c r="T687">
        <v>5604312.2580645159</v>
      </c>
      <c r="U687">
        <v>7166760</v>
      </c>
      <c r="V687">
        <v>1562447.7419354841</v>
      </c>
      <c r="W687">
        <v>0.27879384124022466</v>
      </c>
      <c r="X687" t="s">
        <v>351</v>
      </c>
    </row>
    <row r="688" spans="1:24" x14ac:dyDescent="0.35">
      <c r="A688">
        <v>3301065177</v>
      </c>
      <c r="B688" t="s">
        <v>168</v>
      </c>
      <c r="C688" t="s">
        <v>168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60000</v>
      </c>
      <c r="O688">
        <v>60000</v>
      </c>
      <c r="P688" t="s">
        <v>5</v>
      </c>
      <c r="Q688" t="s">
        <v>15</v>
      </c>
      <c r="R688" t="s">
        <v>169</v>
      </c>
      <c r="S688" t="s">
        <v>170</v>
      </c>
      <c r="T688">
        <v>38709.677419354841</v>
      </c>
      <c r="U688">
        <v>0</v>
      </c>
      <c r="V688">
        <v>-38709.677419354841</v>
      </c>
      <c r="W688">
        <v>0</v>
      </c>
      <c r="X688" t="s">
        <v>285</v>
      </c>
    </row>
    <row r="689" spans="1:24" x14ac:dyDescent="0.35">
      <c r="A689">
        <v>3301069006</v>
      </c>
      <c r="B689" t="s">
        <v>168</v>
      </c>
      <c r="C689" t="s">
        <v>168</v>
      </c>
      <c r="D689">
        <v>0</v>
      </c>
      <c r="E689">
        <v>0</v>
      </c>
      <c r="F689">
        <v>5</v>
      </c>
      <c r="G689">
        <v>164494</v>
      </c>
      <c r="H689">
        <v>3</v>
      </c>
      <c r="I689">
        <v>52000</v>
      </c>
      <c r="J689">
        <v>0</v>
      </c>
      <c r="K689">
        <v>0</v>
      </c>
      <c r="L689">
        <v>3</v>
      </c>
      <c r="M689">
        <v>404800</v>
      </c>
      <c r="N689">
        <v>180000</v>
      </c>
      <c r="O689">
        <v>801294</v>
      </c>
      <c r="P689" t="s">
        <v>5</v>
      </c>
      <c r="Q689" t="s">
        <v>15</v>
      </c>
      <c r="R689" t="s">
        <v>169</v>
      </c>
      <c r="S689" t="s">
        <v>170</v>
      </c>
      <c r="T689">
        <v>516963.87096774194</v>
      </c>
      <c r="U689">
        <v>605892</v>
      </c>
      <c r="V689">
        <v>88928.129032258061</v>
      </c>
      <c r="W689">
        <v>0.17202000763764613</v>
      </c>
      <c r="X689" t="s">
        <v>177</v>
      </c>
    </row>
    <row r="690" spans="1:24" x14ac:dyDescent="0.35">
      <c r="A690">
        <v>3301075814</v>
      </c>
      <c r="B690" t="s">
        <v>168</v>
      </c>
      <c r="C690" t="s">
        <v>168</v>
      </c>
      <c r="D690">
        <v>0</v>
      </c>
      <c r="E690">
        <v>0</v>
      </c>
      <c r="F690">
        <v>6</v>
      </c>
      <c r="G690">
        <v>156994</v>
      </c>
      <c r="H690">
        <v>6</v>
      </c>
      <c r="I690">
        <v>225000</v>
      </c>
      <c r="J690">
        <v>0</v>
      </c>
      <c r="K690">
        <v>0</v>
      </c>
      <c r="L690">
        <v>1</v>
      </c>
      <c r="M690">
        <v>52400</v>
      </c>
      <c r="N690">
        <v>150000</v>
      </c>
      <c r="O690">
        <v>584394</v>
      </c>
      <c r="P690" t="s">
        <v>5</v>
      </c>
      <c r="Q690" t="s">
        <v>14</v>
      </c>
      <c r="R690" t="s">
        <v>169</v>
      </c>
      <c r="S690" t="s">
        <v>170</v>
      </c>
      <c r="T690">
        <v>377028.38709677418</v>
      </c>
      <c r="U690">
        <v>727589</v>
      </c>
      <c r="V690">
        <v>350560.61290322582</v>
      </c>
      <c r="W690">
        <v>0.92979898835374764</v>
      </c>
      <c r="X690" t="s">
        <v>327</v>
      </c>
    </row>
    <row r="691" spans="1:24" x14ac:dyDescent="0.35">
      <c r="A691">
        <v>6001141081</v>
      </c>
      <c r="B691" t="s">
        <v>168</v>
      </c>
      <c r="C691" t="s">
        <v>168</v>
      </c>
      <c r="D691">
        <v>0</v>
      </c>
      <c r="E691">
        <v>0</v>
      </c>
      <c r="F691">
        <v>22</v>
      </c>
      <c r="G691">
        <v>1262380</v>
      </c>
      <c r="H691">
        <v>1</v>
      </c>
      <c r="I691">
        <v>5000</v>
      </c>
      <c r="J691">
        <v>0</v>
      </c>
      <c r="K691">
        <v>0</v>
      </c>
      <c r="L691">
        <v>4</v>
      </c>
      <c r="M691">
        <v>359600</v>
      </c>
      <c r="N691">
        <v>44000</v>
      </c>
      <c r="O691">
        <v>1670980</v>
      </c>
      <c r="P691" t="s">
        <v>5</v>
      </c>
      <c r="Q691" t="s">
        <v>9</v>
      </c>
      <c r="R691" t="s">
        <v>169</v>
      </c>
      <c r="S691" t="s">
        <v>170</v>
      </c>
      <c r="T691">
        <v>1078051.6129032257</v>
      </c>
      <c r="U691">
        <v>887992</v>
      </c>
      <c r="V691">
        <v>-190059.6129032257</v>
      </c>
      <c r="W691">
        <v>-0.17629917772803971</v>
      </c>
      <c r="X691" t="s">
        <v>239</v>
      </c>
    </row>
    <row r="692" spans="1:24" x14ac:dyDescent="0.35">
      <c r="A692">
        <v>3301046257</v>
      </c>
      <c r="B692" t="s">
        <v>168</v>
      </c>
      <c r="C692" t="s">
        <v>168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15000</v>
      </c>
      <c r="O692">
        <v>15000</v>
      </c>
      <c r="P692" t="s">
        <v>5</v>
      </c>
      <c r="Q692" t="s">
        <v>14</v>
      </c>
      <c r="R692" t="s">
        <v>169</v>
      </c>
      <c r="S692" t="s">
        <v>170</v>
      </c>
      <c r="T692">
        <v>9677.4193548387102</v>
      </c>
      <c r="U692">
        <v>30000</v>
      </c>
      <c r="V692">
        <v>20322.580645161288</v>
      </c>
      <c r="W692">
        <v>2.0999999999999996</v>
      </c>
      <c r="X692" t="s">
        <v>212</v>
      </c>
    </row>
    <row r="693" spans="1:24" x14ac:dyDescent="0.35">
      <c r="A693">
        <v>3300017233</v>
      </c>
      <c r="B693" t="s">
        <v>168</v>
      </c>
      <c r="C693" t="s">
        <v>168</v>
      </c>
      <c r="D693">
        <v>0</v>
      </c>
      <c r="E693">
        <v>0</v>
      </c>
      <c r="F693">
        <v>220</v>
      </c>
      <c r="G693">
        <v>9897349</v>
      </c>
      <c r="H693">
        <v>108</v>
      </c>
      <c r="I693">
        <v>4565000</v>
      </c>
      <c r="J693">
        <v>0</v>
      </c>
      <c r="K693">
        <v>0</v>
      </c>
      <c r="L693">
        <v>4</v>
      </c>
      <c r="M693">
        <v>409600</v>
      </c>
      <c r="N693">
        <v>3021100</v>
      </c>
      <c r="O693">
        <v>17893049</v>
      </c>
      <c r="P693" t="s">
        <v>5</v>
      </c>
      <c r="Q693" t="s">
        <v>7</v>
      </c>
      <c r="R693" t="s">
        <v>169</v>
      </c>
      <c r="S693" t="s">
        <v>170</v>
      </c>
      <c r="T693">
        <v>11543902.580645161</v>
      </c>
      <c r="U693">
        <v>9223060</v>
      </c>
      <c r="V693">
        <v>-2320842.5806451607</v>
      </c>
      <c r="W693">
        <v>-0.20104488620133998</v>
      </c>
      <c r="X693" t="s">
        <v>394</v>
      </c>
    </row>
    <row r="694" spans="1:24" x14ac:dyDescent="0.35">
      <c r="A694">
        <v>6001143342</v>
      </c>
      <c r="B694" t="s">
        <v>168</v>
      </c>
      <c r="C694" t="s">
        <v>168</v>
      </c>
      <c r="D694">
        <v>0</v>
      </c>
      <c r="E694">
        <v>0</v>
      </c>
      <c r="F694">
        <v>104</v>
      </c>
      <c r="G694">
        <v>3622393</v>
      </c>
      <c r="H694">
        <v>37</v>
      </c>
      <c r="I694">
        <v>1020000</v>
      </c>
      <c r="J694">
        <v>0</v>
      </c>
      <c r="K694">
        <v>0</v>
      </c>
      <c r="L694">
        <v>14</v>
      </c>
      <c r="M694">
        <v>553600</v>
      </c>
      <c r="N694">
        <v>270000</v>
      </c>
      <c r="O694">
        <v>5465993</v>
      </c>
      <c r="P694" t="s">
        <v>5</v>
      </c>
      <c r="Q694" t="s">
        <v>15</v>
      </c>
      <c r="R694" t="s">
        <v>169</v>
      </c>
      <c r="S694" t="s">
        <v>170</v>
      </c>
      <c r="T694">
        <v>3526447.0967741935</v>
      </c>
      <c r="U694">
        <v>6531666</v>
      </c>
      <c r="V694">
        <v>3005218.9032258065</v>
      </c>
      <c r="W694">
        <v>0.8521945234836561</v>
      </c>
      <c r="X694" t="s">
        <v>322</v>
      </c>
    </row>
    <row r="695" spans="1:24" x14ac:dyDescent="0.35">
      <c r="A695">
        <v>3301064485</v>
      </c>
      <c r="B695" t="s">
        <v>168</v>
      </c>
      <c r="C695" t="s">
        <v>168</v>
      </c>
      <c r="D695">
        <v>0</v>
      </c>
      <c r="E695">
        <v>0</v>
      </c>
      <c r="F695">
        <v>13</v>
      </c>
      <c r="G695">
        <v>604986</v>
      </c>
      <c r="H695">
        <v>1</v>
      </c>
      <c r="I695">
        <v>50000</v>
      </c>
      <c r="J695">
        <v>0</v>
      </c>
      <c r="K695">
        <v>0</v>
      </c>
      <c r="L695">
        <v>5</v>
      </c>
      <c r="M695">
        <v>190000</v>
      </c>
      <c r="N695">
        <v>215000</v>
      </c>
      <c r="O695">
        <v>1059986</v>
      </c>
      <c r="P695" t="s">
        <v>5</v>
      </c>
      <c r="Q695" t="s">
        <v>10</v>
      </c>
      <c r="R695" t="s">
        <v>169</v>
      </c>
      <c r="S695" t="s">
        <v>170</v>
      </c>
      <c r="T695">
        <v>683861.93548387091</v>
      </c>
      <c r="U695">
        <v>965687</v>
      </c>
      <c r="V695">
        <v>281825.06451612909</v>
      </c>
      <c r="W695">
        <v>0.41210813161683268</v>
      </c>
      <c r="X695" t="s">
        <v>292</v>
      </c>
    </row>
    <row r="696" spans="1:24" x14ac:dyDescent="0.35">
      <c r="A696">
        <v>3300016747</v>
      </c>
      <c r="B696" t="s">
        <v>168</v>
      </c>
      <c r="C696" t="s">
        <v>168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2000</v>
      </c>
      <c r="J696">
        <v>0</v>
      </c>
      <c r="K696">
        <v>0</v>
      </c>
      <c r="L696">
        <v>0</v>
      </c>
      <c r="M696">
        <v>0</v>
      </c>
      <c r="N696">
        <v>955000</v>
      </c>
      <c r="O696">
        <v>957000</v>
      </c>
      <c r="P696" t="s">
        <v>5</v>
      </c>
      <c r="Q696" t="s">
        <v>6</v>
      </c>
      <c r="R696" t="s">
        <v>207</v>
      </c>
      <c r="S696" t="s">
        <v>170</v>
      </c>
      <c r="T696">
        <v>617419.3548387097</v>
      </c>
      <c r="U696">
        <v>735000</v>
      </c>
      <c r="V696">
        <v>117580.6451612903</v>
      </c>
      <c r="W696">
        <v>0.19043887147335425</v>
      </c>
      <c r="X696" t="s">
        <v>388</v>
      </c>
    </row>
    <row r="697" spans="1:24" x14ac:dyDescent="0.35">
      <c r="A697">
        <v>3301062674</v>
      </c>
      <c r="B697" t="s">
        <v>168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5</v>
      </c>
      <c r="Q697" t="s">
        <v>14</v>
      </c>
      <c r="R697" t="s">
        <v>169</v>
      </c>
      <c r="S697" t="s">
        <v>170</v>
      </c>
      <c r="T697">
        <v>0</v>
      </c>
      <c r="U697">
        <v>150000</v>
      </c>
      <c r="V697">
        <v>150000</v>
      </c>
      <c r="W697">
        <v>1</v>
      </c>
      <c r="X697" t="s">
        <v>313</v>
      </c>
    </row>
    <row r="698" spans="1:24" x14ac:dyDescent="0.35">
      <c r="A698">
        <v>3300023290</v>
      </c>
      <c r="B698" t="s">
        <v>168</v>
      </c>
      <c r="C698" t="s">
        <v>168</v>
      </c>
      <c r="D698">
        <v>0</v>
      </c>
      <c r="E698">
        <v>0</v>
      </c>
      <c r="F698">
        <v>3</v>
      </c>
      <c r="G698">
        <v>162996</v>
      </c>
      <c r="H698">
        <v>1</v>
      </c>
      <c r="I698">
        <v>100000</v>
      </c>
      <c r="J698">
        <v>0</v>
      </c>
      <c r="K698">
        <v>0</v>
      </c>
      <c r="L698">
        <v>2</v>
      </c>
      <c r="M698">
        <v>204800</v>
      </c>
      <c r="N698">
        <v>1010500</v>
      </c>
      <c r="O698">
        <v>1478296</v>
      </c>
      <c r="P698" t="s">
        <v>5</v>
      </c>
      <c r="Q698" t="s">
        <v>7</v>
      </c>
      <c r="R698" t="s">
        <v>169</v>
      </c>
      <c r="S698" t="s">
        <v>170</v>
      </c>
      <c r="T698">
        <v>953739.3548387097</v>
      </c>
      <c r="U698">
        <v>1103900</v>
      </c>
      <c r="V698">
        <v>150160.6451612903</v>
      </c>
      <c r="W698">
        <v>0.15744411132817793</v>
      </c>
      <c r="X698" t="s">
        <v>289</v>
      </c>
    </row>
    <row r="699" spans="1:24" x14ac:dyDescent="0.35">
      <c r="A699">
        <v>3301059798</v>
      </c>
      <c r="B699" t="s">
        <v>168</v>
      </c>
      <c r="C699" t="s">
        <v>168</v>
      </c>
      <c r="D699">
        <v>0</v>
      </c>
      <c r="E699">
        <v>0</v>
      </c>
      <c r="F699">
        <v>34</v>
      </c>
      <c r="G699">
        <v>1346959</v>
      </c>
      <c r="H699">
        <v>4</v>
      </c>
      <c r="I699">
        <v>220000</v>
      </c>
      <c r="J699">
        <v>0</v>
      </c>
      <c r="K699">
        <v>0</v>
      </c>
      <c r="L699">
        <v>2</v>
      </c>
      <c r="M699">
        <v>74800</v>
      </c>
      <c r="N699">
        <v>150000</v>
      </c>
      <c r="O699">
        <v>1791759</v>
      </c>
      <c r="P699" t="s">
        <v>5</v>
      </c>
      <c r="Q699" t="s">
        <v>14</v>
      </c>
      <c r="R699" t="s">
        <v>169</v>
      </c>
      <c r="S699" t="s">
        <v>170</v>
      </c>
      <c r="T699">
        <v>1155973.5483870967</v>
      </c>
      <c r="U699">
        <v>1307469</v>
      </c>
      <c r="V699">
        <v>151495.45161290327</v>
      </c>
      <c r="W699">
        <v>0.13105442752066554</v>
      </c>
      <c r="X699" t="s">
        <v>313</v>
      </c>
    </row>
    <row r="700" spans="1:24" x14ac:dyDescent="0.35">
      <c r="A700">
        <v>3300014626</v>
      </c>
      <c r="B700" t="s">
        <v>168</v>
      </c>
      <c r="C700" t="s">
        <v>168</v>
      </c>
      <c r="D700">
        <v>0</v>
      </c>
      <c r="E700">
        <v>0</v>
      </c>
      <c r="F700">
        <v>18</v>
      </c>
      <c r="G700">
        <v>1067498</v>
      </c>
      <c r="H700">
        <v>1</v>
      </c>
      <c r="I700">
        <v>10000</v>
      </c>
      <c r="J700">
        <v>0</v>
      </c>
      <c r="K700">
        <v>0</v>
      </c>
      <c r="L700">
        <v>0</v>
      </c>
      <c r="M700">
        <v>0</v>
      </c>
      <c r="N700">
        <v>342000</v>
      </c>
      <c r="O700">
        <v>1419498</v>
      </c>
      <c r="P700" t="s">
        <v>5</v>
      </c>
      <c r="Q700" t="s">
        <v>8</v>
      </c>
      <c r="R700" t="s">
        <v>169</v>
      </c>
      <c r="S700" t="s">
        <v>170</v>
      </c>
      <c r="T700">
        <v>915805.16129032255</v>
      </c>
      <c r="U700">
        <v>1815409</v>
      </c>
      <c r="V700">
        <v>899603.83870967745</v>
      </c>
      <c r="W700">
        <v>0.98230920367622931</v>
      </c>
      <c r="X700" t="s">
        <v>273</v>
      </c>
    </row>
    <row r="701" spans="1:24" x14ac:dyDescent="0.35">
      <c r="A701">
        <v>3300003577</v>
      </c>
      <c r="B701" t="s">
        <v>168</v>
      </c>
      <c r="C701" t="s">
        <v>168</v>
      </c>
      <c r="D701">
        <v>0</v>
      </c>
      <c r="E701">
        <v>0</v>
      </c>
      <c r="F701">
        <v>18</v>
      </c>
      <c r="G701">
        <v>740284</v>
      </c>
      <c r="H701">
        <v>13</v>
      </c>
      <c r="I701">
        <v>245000</v>
      </c>
      <c r="J701">
        <v>0</v>
      </c>
      <c r="K701">
        <v>0</v>
      </c>
      <c r="L701">
        <v>20</v>
      </c>
      <c r="M701">
        <v>2048000</v>
      </c>
      <c r="N701">
        <v>150000</v>
      </c>
      <c r="O701">
        <v>3183284</v>
      </c>
      <c r="P701" t="s">
        <v>5</v>
      </c>
      <c r="Q701" t="s">
        <v>13</v>
      </c>
      <c r="R701" t="s">
        <v>169</v>
      </c>
      <c r="S701" t="s">
        <v>170</v>
      </c>
      <c r="T701">
        <v>2053731.6129032257</v>
      </c>
      <c r="U701">
        <v>2079084</v>
      </c>
      <c r="V701">
        <v>25352.387096774299</v>
      </c>
      <c r="W701">
        <v>1.2344547329110389E-2</v>
      </c>
      <c r="X701" t="s">
        <v>67</v>
      </c>
    </row>
    <row r="702" spans="1:24" x14ac:dyDescent="0.35">
      <c r="A702">
        <v>3301062671</v>
      </c>
      <c r="B702" t="s">
        <v>168</v>
      </c>
      <c r="C702" t="s">
        <v>168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150000</v>
      </c>
      <c r="O702">
        <v>150000</v>
      </c>
      <c r="P702" t="s">
        <v>5</v>
      </c>
      <c r="Q702" t="s">
        <v>10</v>
      </c>
      <c r="R702" t="s">
        <v>169</v>
      </c>
      <c r="S702" t="s">
        <v>170</v>
      </c>
      <c r="T702">
        <v>96774.193548387106</v>
      </c>
      <c r="U702">
        <v>165000</v>
      </c>
      <c r="V702">
        <v>68225.806451612894</v>
      </c>
      <c r="W702">
        <v>0.70499999999999985</v>
      </c>
      <c r="X702" t="s">
        <v>198</v>
      </c>
    </row>
    <row r="703" spans="1:24" x14ac:dyDescent="0.35">
      <c r="A703">
        <v>3301068860</v>
      </c>
      <c r="B703" t="s">
        <v>168</v>
      </c>
      <c r="C703" t="s">
        <v>168</v>
      </c>
      <c r="D703">
        <v>0</v>
      </c>
      <c r="E703">
        <v>0</v>
      </c>
      <c r="F703">
        <v>25</v>
      </c>
      <c r="G703">
        <v>815472</v>
      </c>
      <c r="H703">
        <v>34</v>
      </c>
      <c r="I703">
        <v>1670000</v>
      </c>
      <c r="J703">
        <v>0</v>
      </c>
      <c r="K703">
        <v>0</v>
      </c>
      <c r="L703">
        <v>1</v>
      </c>
      <c r="M703">
        <v>52400</v>
      </c>
      <c r="N703">
        <v>939500</v>
      </c>
      <c r="O703">
        <v>3477372</v>
      </c>
      <c r="P703" t="s">
        <v>5</v>
      </c>
      <c r="Q703" t="s">
        <v>7</v>
      </c>
      <c r="R703" t="s">
        <v>169</v>
      </c>
      <c r="S703" t="s">
        <v>170</v>
      </c>
      <c r="T703">
        <v>2243465.8064516131</v>
      </c>
      <c r="U703">
        <v>4311658</v>
      </c>
      <c r="V703">
        <v>2068192.1935483869</v>
      </c>
      <c r="W703">
        <v>0.92187373108197779</v>
      </c>
      <c r="X703" t="s">
        <v>305</v>
      </c>
    </row>
    <row r="704" spans="1:24" x14ac:dyDescent="0.35">
      <c r="A704">
        <v>3301042496</v>
      </c>
      <c r="B704" t="s">
        <v>168</v>
      </c>
      <c r="C704" t="s">
        <v>168</v>
      </c>
      <c r="D704">
        <v>0</v>
      </c>
      <c r="E704">
        <v>0</v>
      </c>
      <c r="F704">
        <v>113</v>
      </c>
      <c r="G704">
        <v>2092136</v>
      </c>
      <c r="H704">
        <v>114</v>
      </c>
      <c r="I704">
        <v>2755000</v>
      </c>
      <c r="J704">
        <v>0</v>
      </c>
      <c r="K704">
        <v>0</v>
      </c>
      <c r="L704">
        <v>41</v>
      </c>
      <c r="M704">
        <v>1198400</v>
      </c>
      <c r="N704">
        <v>150000</v>
      </c>
      <c r="O704">
        <v>6195536</v>
      </c>
      <c r="P704" t="s">
        <v>5</v>
      </c>
      <c r="Q704" t="s">
        <v>10</v>
      </c>
      <c r="R704" t="s">
        <v>169</v>
      </c>
      <c r="S704" t="s">
        <v>170</v>
      </c>
      <c r="T704">
        <v>3997120</v>
      </c>
      <c r="U704">
        <v>3952579</v>
      </c>
      <c r="V704">
        <v>-44541</v>
      </c>
      <c r="W704">
        <v>-1.114327315667285E-2</v>
      </c>
      <c r="X704" t="s">
        <v>400</v>
      </c>
    </row>
    <row r="705" spans="1:24" x14ac:dyDescent="0.35">
      <c r="A705">
        <v>3301071357</v>
      </c>
      <c r="B705" t="s">
        <v>168</v>
      </c>
      <c r="C705" t="s">
        <v>168</v>
      </c>
      <c r="D705">
        <v>0</v>
      </c>
      <c r="E705">
        <v>0</v>
      </c>
      <c r="F705">
        <v>3</v>
      </c>
      <c r="G705">
        <v>44497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180000</v>
      </c>
      <c r="O705">
        <v>224497</v>
      </c>
      <c r="P705" t="s">
        <v>5</v>
      </c>
      <c r="Q705" t="s">
        <v>15</v>
      </c>
      <c r="R705" t="s">
        <v>169</v>
      </c>
      <c r="S705" t="s">
        <v>170</v>
      </c>
      <c r="T705">
        <v>144836.77419354839</v>
      </c>
      <c r="U705">
        <v>200998</v>
      </c>
      <c r="V705">
        <v>56161.225806451606</v>
      </c>
      <c r="W705">
        <v>0.38775529294378086</v>
      </c>
      <c r="X705" t="s">
        <v>285</v>
      </c>
    </row>
    <row r="706" spans="1:24" x14ac:dyDescent="0.35">
      <c r="A706">
        <v>3301011383</v>
      </c>
      <c r="B706" t="s">
        <v>168</v>
      </c>
      <c r="C706" t="s">
        <v>168</v>
      </c>
      <c r="D706">
        <v>0</v>
      </c>
      <c r="E706">
        <v>0</v>
      </c>
      <c r="F706">
        <v>3</v>
      </c>
      <c r="G706">
        <v>102496</v>
      </c>
      <c r="H706">
        <v>4</v>
      </c>
      <c r="I706">
        <v>220000</v>
      </c>
      <c r="J706">
        <v>0</v>
      </c>
      <c r="K706">
        <v>0</v>
      </c>
      <c r="L706">
        <v>4</v>
      </c>
      <c r="M706">
        <v>179600</v>
      </c>
      <c r="N706">
        <v>605000</v>
      </c>
      <c r="O706">
        <v>1107096</v>
      </c>
      <c r="P706" t="s">
        <v>5</v>
      </c>
      <c r="Q706" t="s">
        <v>14</v>
      </c>
      <c r="R706" t="s">
        <v>169</v>
      </c>
      <c r="S706" t="s">
        <v>170</v>
      </c>
      <c r="T706">
        <v>714255.48387096776</v>
      </c>
      <c r="U706">
        <v>415799</v>
      </c>
      <c r="V706">
        <v>-298456.48387096776</v>
      </c>
      <c r="W706">
        <v>-0.41785676219587098</v>
      </c>
      <c r="X706" t="s">
        <v>208</v>
      </c>
    </row>
    <row r="707" spans="1:24" x14ac:dyDescent="0.35">
      <c r="A707">
        <v>3300014003</v>
      </c>
      <c r="B707" t="s">
        <v>168</v>
      </c>
      <c r="C707" t="s">
        <v>168</v>
      </c>
      <c r="D707">
        <v>0</v>
      </c>
      <c r="E707">
        <v>0</v>
      </c>
      <c r="F707">
        <v>1</v>
      </c>
      <c r="G707">
        <v>60699</v>
      </c>
      <c r="H707">
        <v>1</v>
      </c>
      <c r="I707">
        <v>10000</v>
      </c>
      <c r="J707">
        <v>0</v>
      </c>
      <c r="K707">
        <v>0</v>
      </c>
      <c r="L707">
        <v>0</v>
      </c>
      <c r="M707">
        <v>0</v>
      </c>
      <c r="N707">
        <v>1103100</v>
      </c>
      <c r="O707">
        <v>1173799</v>
      </c>
      <c r="P707" t="s">
        <v>5</v>
      </c>
      <c r="Q707" t="s">
        <v>7</v>
      </c>
      <c r="R707" t="s">
        <v>169</v>
      </c>
      <c r="S707" t="s">
        <v>170</v>
      </c>
      <c r="T707">
        <v>757289.67741935491</v>
      </c>
      <c r="U707">
        <v>1019198</v>
      </c>
      <c r="V707">
        <v>261908.32258064509</v>
      </c>
      <c r="W707">
        <v>0.3458495875358556</v>
      </c>
      <c r="X707" t="s">
        <v>299</v>
      </c>
    </row>
    <row r="708" spans="1:24" x14ac:dyDescent="0.35">
      <c r="A708">
        <v>3300012588</v>
      </c>
      <c r="B708" t="s">
        <v>168</v>
      </c>
      <c r="C708" t="s">
        <v>168</v>
      </c>
      <c r="D708">
        <v>0</v>
      </c>
      <c r="E708">
        <v>0</v>
      </c>
      <c r="F708">
        <v>7</v>
      </c>
      <c r="G708">
        <v>330600</v>
      </c>
      <c r="H708">
        <v>0</v>
      </c>
      <c r="I708">
        <v>0</v>
      </c>
      <c r="J708">
        <v>0</v>
      </c>
      <c r="K708">
        <v>0</v>
      </c>
      <c r="L708">
        <v>3</v>
      </c>
      <c r="M708">
        <v>127200</v>
      </c>
      <c r="N708">
        <v>1266900</v>
      </c>
      <c r="O708">
        <v>1724700</v>
      </c>
      <c r="P708" t="s">
        <v>5</v>
      </c>
      <c r="Q708" t="s">
        <v>17</v>
      </c>
      <c r="R708" t="s">
        <v>169</v>
      </c>
      <c r="S708" t="s">
        <v>170</v>
      </c>
      <c r="T708">
        <v>1112709.6774193549</v>
      </c>
      <c r="U708">
        <v>1700949</v>
      </c>
      <c r="V708">
        <v>588239.32258064509</v>
      </c>
      <c r="W708">
        <v>0.52865480953209243</v>
      </c>
      <c r="X708" t="s">
        <v>220</v>
      </c>
    </row>
    <row r="709" spans="1:24" x14ac:dyDescent="0.35">
      <c r="A709">
        <v>3301073905</v>
      </c>
      <c r="B709" t="s">
        <v>168</v>
      </c>
      <c r="C709" t="s">
        <v>168</v>
      </c>
      <c r="D709">
        <v>0</v>
      </c>
      <c r="E709">
        <v>0</v>
      </c>
      <c r="F709">
        <v>155</v>
      </c>
      <c r="G709">
        <v>7122943</v>
      </c>
      <c r="H709">
        <v>50</v>
      </c>
      <c r="I709">
        <v>1417000</v>
      </c>
      <c r="J709">
        <v>0</v>
      </c>
      <c r="K709">
        <v>0</v>
      </c>
      <c r="L709">
        <v>2</v>
      </c>
      <c r="M709">
        <v>125426</v>
      </c>
      <c r="N709">
        <v>352500</v>
      </c>
      <c r="O709">
        <v>9017869</v>
      </c>
      <c r="P709" t="s">
        <v>5</v>
      </c>
      <c r="Q709" t="s">
        <v>17</v>
      </c>
      <c r="R709" t="s">
        <v>169</v>
      </c>
      <c r="S709" t="s">
        <v>170</v>
      </c>
      <c r="T709">
        <v>5817980</v>
      </c>
      <c r="U709">
        <v>7290988</v>
      </c>
      <c r="V709">
        <v>1473008</v>
      </c>
      <c r="W709">
        <v>0.25318203225174374</v>
      </c>
      <c r="X709" t="s">
        <v>192</v>
      </c>
    </row>
    <row r="710" spans="1:24" x14ac:dyDescent="0.35">
      <c r="A710">
        <v>3301062795</v>
      </c>
      <c r="B710" t="s">
        <v>168</v>
      </c>
      <c r="C710" t="s">
        <v>168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300000</v>
      </c>
      <c r="O710">
        <v>300000</v>
      </c>
      <c r="P710" t="s">
        <v>5</v>
      </c>
      <c r="Q710" t="s">
        <v>11</v>
      </c>
      <c r="R710" t="s">
        <v>169</v>
      </c>
      <c r="S710" t="s">
        <v>170</v>
      </c>
      <c r="T710">
        <v>193548.38709677421</v>
      </c>
      <c r="U710">
        <v>0</v>
      </c>
      <c r="V710">
        <v>-193548.38709677421</v>
      </c>
      <c r="W710">
        <v>0</v>
      </c>
      <c r="X710" t="s">
        <v>298</v>
      </c>
    </row>
    <row r="711" spans="1:24" x14ac:dyDescent="0.35">
      <c r="A711">
        <v>3301075132</v>
      </c>
      <c r="B711" t="s">
        <v>168</v>
      </c>
      <c r="C711" t="s">
        <v>168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1556100</v>
      </c>
      <c r="O711">
        <v>1556100</v>
      </c>
      <c r="P711" t="s">
        <v>5</v>
      </c>
      <c r="Q711" t="s">
        <v>16</v>
      </c>
      <c r="R711" t="s">
        <v>169</v>
      </c>
      <c r="S711" t="s">
        <v>170</v>
      </c>
      <c r="T711">
        <v>1003935.4838709678</v>
      </c>
      <c r="U711">
        <v>405900</v>
      </c>
      <c r="V711">
        <v>-598035.48387096776</v>
      </c>
      <c r="W711">
        <v>-0.5956911509543088</v>
      </c>
      <c r="X711" t="s">
        <v>234</v>
      </c>
    </row>
    <row r="712" spans="1:24" x14ac:dyDescent="0.35">
      <c r="A712">
        <v>3301064272</v>
      </c>
      <c r="B712" t="s">
        <v>168</v>
      </c>
      <c r="C712" t="s">
        <v>168</v>
      </c>
      <c r="D712">
        <v>0</v>
      </c>
      <c r="E712">
        <v>0</v>
      </c>
      <c r="F712">
        <v>37</v>
      </c>
      <c r="G712">
        <v>1469374</v>
      </c>
      <c r="H712">
        <v>2</v>
      </c>
      <c r="I712">
        <v>15000</v>
      </c>
      <c r="J712">
        <v>0</v>
      </c>
      <c r="K712">
        <v>0</v>
      </c>
      <c r="L712">
        <v>1</v>
      </c>
      <c r="M712">
        <v>22400</v>
      </c>
      <c r="N712">
        <v>330000</v>
      </c>
      <c r="O712">
        <v>1836774</v>
      </c>
      <c r="P712" t="s">
        <v>5</v>
      </c>
      <c r="Q712" t="s">
        <v>12</v>
      </c>
      <c r="R712" t="s">
        <v>169</v>
      </c>
      <c r="S712" t="s">
        <v>170</v>
      </c>
      <c r="T712">
        <v>1185015.4838709678</v>
      </c>
      <c r="U712">
        <v>1393587</v>
      </c>
      <c r="V712">
        <v>208571.51612903224</v>
      </c>
      <c r="W712">
        <v>0.17600741844124523</v>
      </c>
      <c r="X712" t="s">
        <v>304</v>
      </c>
    </row>
    <row r="713" spans="1:24" x14ac:dyDescent="0.35">
      <c r="A713">
        <v>3300012002</v>
      </c>
      <c r="B713" t="s">
        <v>168</v>
      </c>
      <c r="C713" t="s">
        <v>168</v>
      </c>
      <c r="D713">
        <v>0</v>
      </c>
      <c r="E713">
        <v>0</v>
      </c>
      <c r="F713">
        <v>28</v>
      </c>
      <c r="G713">
        <v>781796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1764000</v>
      </c>
      <c r="O713">
        <v>2545796</v>
      </c>
      <c r="P713" t="s">
        <v>5</v>
      </c>
      <c r="Q713" t="s">
        <v>17</v>
      </c>
      <c r="R713" t="s">
        <v>169</v>
      </c>
      <c r="S713" t="s">
        <v>170</v>
      </c>
      <c r="T713">
        <v>1642449.0322580645</v>
      </c>
      <c r="U713">
        <v>952846</v>
      </c>
      <c r="V713">
        <v>-689603.03225806449</v>
      </c>
      <c r="W713">
        <v>-0.41986266770786029</v>
      </c>
      <c r="X713" t="s">
        <v>332</v>
      </c>
    </row>
    <row r="714" spans="1:24" x14ac:dyDescent="0.35">
      <c r="A714">
        <v>3300018304</v>
      </c>
      <c r="B714" t="s">
        <v>168</v>
      </c>
      <c r="C714" t="s">
        <v>168</v>
      </c>
      <c r="D714">
        <v>0</v>
      </c>
      <c r="E714">
        <v>0</v>
      </c>
      <c r="F714">
        <v>23</v>
      </c>
      <c r="G714">
        <v>880238</v>
      </c>
      <c r="H714">
        <v>16</v>
      </c>
      <c r="I714">
        <v>795000</v>
      </c>
      <c r="J714">
        <v>0</v>
      </c>
      <c r="K714">
        <v>0</v>
      </c>
      <c r="L714">
        <v>22</v>
      </c>
      <c r="M714">
        <v>2325381</v>
      </c>
      <c r="N714">
        <v>1226900</v>
      </c>
      <c r="O714">
        <v>5227519</v>
      </c>
      <c r="P714" t="s">
        <v>5</v>
      </c>
      <c r="Q714" t="s">
        <v>6</v>
      </c>
      <c r="R714" t="s">
        <v>169</v>
      </c>
      <c r="S714" t="s">
        <v>170</v>
      </c>
      <c r="T714">
        <v>3372592.9032258065</v>
      </c>
      <c r="U714">
        <v>3363141</v>
      </c>
      <c r="V714">
        <v>-9451.9032258065417</v>
      </c>
      <c r="W714">
        <v>-2.8025627453482915E-3</v>
      </c>
      <c r="X714" t="s">
        <v>261</v>
      </c>
    </row>
    <row r="715" spans="1:24" x14ac:dyDescent="0.35">
      <c r="A715">
        <v>3300015362</v>
      </c>
      <c r="B715" t="s">
        <v>168</v>
      </c>
      <c r="C715" t="s">
        <v>168</v>
      </c>
      <c r="D715">
        <v>0</v>
      </c>
      <c r="E715">
        <v>0</v>
      </c>
      <c r="F715">
        <v>148</v>
      </c>
      <c r="G715">
        <v>5580959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326100</v>
      </c>
      <c r="O715">
        <v>5907059</v>
      </c>
      <c r="P715" t="s">
        <v>5</v>
      </c>
      <c r="Q715" t="s">
        <v>8</v>
      </c>
      <c r="R715" t="s">
        <v>169</v>
      </c>
      <c r="S715" t="s">
        <v>170</v>
      </c>
      <c r="T715">
        <v>3811005.8064516126</v>
      </c>
      <c r="U715">
        <v>3833805</v>
      </c>
      <c r="V715">
        <v>22799.193548387382</v>
      </c>
      <c r="W715">
        <v>5.982460984391702E-3</v>
      </c>
      <c r="X715" t="s">
        <v>393</v>
      </c>
    </row>
    <row r="716" spans="1:24" x14ac:dyDescent="0.35">
      <c r="A716">
        <v>3301070966</v>
      </c>
      <c r="B716" t="s">
        <v>168</v>
      </c>
      <c r="C716" t="s">
        <v>168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1117500</v>
      </c>
      <c r="O716">
        <v>1117500</v>
      </c>
      <c r="P716" t="s">
        <v>5</v>
      </c>
      <c r="Q716" t="s">
        <v>6</v>
      </c>
      <c r="R716" t="s">
        <v>181</v>
      </c>
      <c r="S716" t="s">
        <v>170</v>
      </c>
      <c r="T716">
        <v>720967.74193548388</v>
      </c>
      <c r="U716">
        <v>1595000</v>
      </c>
      <c r="V716">
        <v>874032.25806451612</v>
      </c>
      <c r="W716">
        <v>1.212304250559284</v>
      </c>
      <c r="X716" t="s">
        <v>342</v>
      </c>
    </row>
    <row r="717" spans="1:24" x14ac:dyDescent="0.35">
      <c r="A717">
        <v>3300004909</v>
      </c>
      <c r="B717" t="s">
        <v>168</v>
      </c>
      <c r="C717" t="s">
        <v>168</v>
      </c>
      <c r="D717">
        <v>0</v>
      </c>
      <c r="E717">
        <v>0</v>
      </c>
      <c r="F717">
        <v>23</v>
      </c>
      <c r="G717">
        <v>1165472</v>
      </c>
      <c r="H717">
        <v>46</v>
      </c>
      <c r="I717">
        <v>1641000</v>
      </c>
      <c r="J717">
        <v>0</v>
      </c>
      <c r="K717">
        <v>0</v>
      </c>
      <c r="L717">
        <v>21</v>
      </c>
      <c r="M717">
        <v>1070400</v>
      </c>
      <c r="N717">
        <v>150000</v>
      </c>
      <c r="O717">
        <v>4026872</v>
      </c>
      <c r="P717" t="s">
        <v>5</v>
      </c>
      <c r="Q717" t="s">
        <v>15</v>
      </c>
      <c r="R717" t="s">
        <v>169</v>
      </c>
      <c r="S717" t="s">
        <v>170</v>
      </c>
      <c r="T717">
        <v>2597981.935483871</v>
      </c>
      <c r="U717">
        <v>2342475</v>
      </c>
      <c r="V717">
        <v>-255506.93548387103</v>
      </c>
      <c r="W717">
        <v>-9.8348234063560969E-2</v>
      </c>
      <c r="X717" t="s">
        <v>173</v>
      </c>
    </row>
    <row r="718" spans="1:24" x14ac:dyDescent="0.35">
      <c r="A718">
        <v>3301071809</v>
      </c>
      <c r="B718" t="s">
        <v>168</v>
      </c>
      <c r="C718" t="s">
        <v>168</v>
      </c>
      <c r="D718">
        <v>0</v>
      </c>
      <c r="E718">
        <v>0</v>
      </c>
      <c r="F718">
        <v>8</v>
      </c>
      <c r="G718">
        <v>170285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1591500</v>
      </c>
      <c r="O718">
        <v>1761785</v>
      </c>
      <c r="P718" t="s">
        <v>5</v>
      </c>
      <c r="Q718" t="s">
        <v>7</v>
      </c>
      <c r="R718" t="s">
        <v>169</v>
      </c>
      <c r="S718" t="s">
        <v>170</v>
      </c>
      <c r="T718">
        <v>1136635.4838709678</v>
      </c>
      <c r="U718">
        <v>785896</v>
      </c>
      <c r="V718">
        <v>-350739.48387096776</v>
      </c>
      <c r="W718">
        <v>-0.30857692624241895</v>
      </c>
      <c r="X718" t="s">
        <v>288</v>
      </c>
    </row>
    <row r="719" spans="1:24" x14ac:dyDescent="0.35">
      <c r="A719">
        <v>3300017803</v>
      </c>
      <c r="B719" t="s">
        <v>168</v>
      </c>
      <c r="C719" t="s">
        <v>168</v>
      </c>
      <c r="D719">
        <v>0</v>
      </c>
      <c r="E719">
        <v>0</v>
      </c>
      <c r="F719">
        <v>14</v>
      </c>
      <c r="G719">
        <v>417678</v>
      </c>
      <c r="H719">
        <v>10</v>
      </c>
      <c r="I719">
        <v>287000</v>
      </c>
      <c r="J719">
        <v>0</v>
      </c>
      <c r="K719">
        <v>0</v>
      </c>
      <c r="L719">
        <v>0</v>
      </c>
      <c r="M719">
        <v>0</v>
      </c>
      <c r="N719">
        <v>697500</v>
      </c>
      <c r="O719">
        <v>1402178</v>
      </c>
      <c r="P719" t="s">
        <v>5</v>
      </c>
      <c r="Q719" t="s">
        <v>6</v>
      </c>
      <c r="R719" t="s">
        <v>181</v>
      </c>
      <c r="S719" t="s">
        <v>170</v>
      </c>
      <c r="T719">
        <v>904630.96774193551</v>
      </c>
      <c r="U719">
        <v>712289</v>
      </c>
      <c r="V719">
        <v>-192341.96774193551</v>
      </c>
      <c r="W719">
        <v>-0.212619260892697</v>
      </c>
      <c r="X719" t="s">
        <v>371</v>
      </c>
    </row>
    <row r="720" spans="1:24" x14ac:dyDescent="0.35">
      <c r="A720">
        <v>3300015737</v>
      </c>
      <c r="B720" t="s">
        <v>168</v>
      </c>
      <c r="C720" t="s">
        <v>168</v>
      </c>
      <c r="D720">
        <v>0</v>
      </c>
      <c r="E720">
        <v>0</v>
      </c>
      <c r="F720">
        <v>221</v>
      </c>
      <c r="G720">
        <v>7919694</v>
      </c>
      <c r="H720">
        <v>1</v>
      </c>
      <c r="I720">
        <v>5000</v>
      </c>
      <c r="J720">
        <v>0</v>
      </c>
      <c r="K720">
        <v>0</v>
      </c>
      <c r="L720">
        <v>1</v>
      </c>
      <c r="M720">
        <v>20000</v>
      </c>
      <c r="N720">
        <v>1094100</v>
      </c>
      <c r="O720">
        <v>9038794</v>
      </c>
      <c r="P720" t="s">
        <v>5</v>
      </c>
      <c r="Q720" t="s">
        <v>7</v>
      </c>
      <c r="R720" t="s">
        <v>169</v>
      </c>
      <c r="S720" t="s">
        <v>170</v>
      </c>
      <c r="T720">
        <v>5831480</v>
      </c>
      <c r="U720">
        <v>4725288</v>
      </c>
      <c r="V720">
        <v>-1106192</v>
      </c>
      <c r="W720">
        <v>-0.18969318251970335</v>
      </c>
      <c r="X720" t="s">
        <v>215</v>
      </c>
    </row>
    <row r="721" spans="1:24" x14ac:dyDescent="0.35">
      <c r="A721">
        <v>3301071430</v>
      </c>
      <c r="B721" t="s">
        <v>168</v>
      </c>
      <c r="C721" t="s">
        <v>168</v>
      </c>
      <c r="D721">
        <v>0</v>
      </c>
      <c r="E721">
        <v>0</v>
      </c>
      <c r="F721">
        <v>62</v>
      </c>
      <c r="G721">
        <v>3107642</v>
      </c>
      <c r="H721">
        <v>1</v>
      </c>
      <c r="I721">
        <v>5000</v>
      </c>
      <c r="J721">
        <v>96</v>
      </c>
      <c r="K721">
        <v>2644800</v>
      </c>
      <c r="L721">
        <v>0</v>
      </c>
      <c r="M721">
        <v>0</v>
      </c>
      <c r="N721">
        <v>508000</v>
      </c>
      <c r="O721">
        <v>6265442</v>
      </c>
      <c r="P721" t="s">
        <v>5</v>
      </c>
      <c r="Q721" t="s">
        <v>16</v>
      </c>
      <c r="R721" t="s">
        <v>169</v>
      </c>
      <c r="S721" t="s">
        <v>170</v>
      </c>
      <c r="T721">
        <v>4042220.6451612902</v>
      </c>
      <c r="U721">
        <v>2713500</v>
      </c>
      <c r="V721">
        <v>-1328720.6451612902</v>
      </c>
      <c r="W721">
        <v>-0.32871056822487543</v>
      </c>
      <c r="X721" t="s">
        <v>194</v>
      </c>
    </row>
    <row r="722" spans="1:24" x14ac:dyDescent="0.35">
      <c r="A722">
        <v>3301074872</v>
      </c>
      <c r="B722" t="s">
        <v>168</v>
      </c>
      <c r="C722" t="s">
        <v>168</v>
      </c>
      <c r="D722">
        <v>0</v>
      </c>
      <c r="E722">
        <v>0</v>
      </c>
      <c r="F722">
        <v>39</v>
      </c>
      <c r="G722">
        <v>1485822</v>
      </c>
      <c r="H722">
        <v>23</v>
      </c>
      <c r="I722">
        <v>560000</v>
      </c>
      <c r="J722">
        <v>0</v>
      </c>
      <c r="K722">
        <v>0</v>
      </c>
      <c r="L722">
        <v>1</v>
      </c>
      <c r="M722">
        <v>52400</v>
      </c>
      <c r="N722">
        <v>1132000</v>
      </c>
      <c r="O722">
        <v>3230222</v>
      </c>
      <c r="P722" t="s">
        <v>5</v>
      </c>
      <c r="Q722" t="s">
        <v>16</v>
      </c>
      <c r="R722" t="s">
        <v>169</v>
      </c>
      <c r="S722" t="s">
        <v>170</v>
      </c>
      <c r="T722">
        <v>2084014.1935483869</v>
      </c>
      <c r="U722">
        <v>2208723</v>
      </c>
      <c r="V722">
        <v>124708.80645161308</v>
      </c>
      <c r="W722">
        <v>5.9840670393551898E-2</v>
      </c>
      <c r="X722" t="s">
        <v>277</v>
      </c>
    </row>
    <row r="723" spans="1:24" x14ac:dyDescent="0.35">
      <c r="A723">
        <v>6001127096</v>
      </c>
      <c r="B723" t="s">
        <v>168</v>
      </c>
      <c r="C723" t="s">
        <v>168</v>
      </c>
      <c r="D723">
        <v>0</v>
      </c>
      <c r="E723">
        <v>0</v>
      </c>
      <c r="F723">
        <v>28</v>
      </c>
      <c r="G723">
        <v>632366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150000</v>
      </c>
      <c r="O723">
        <v>782366</v>
      </c>
      <c r="P723" t="s">
        <v>5</v>
      </c>
      <c r="Q723" t="s">
        <v>13</v>
      </c>
      <c r="R723" t="s">
        <v>169</v>
      </c>
      <c r="S723" t="s">
        <v>170</v>
      </c>
      <c r="T723">
        <v>504752.25806451612</v>
      </c>
      <c r="U723">
        <v>461516</v>
      </c>
      <c r="V723">
        <v>-43236.258064516122</v>
      </c>
      <c r="W723">
        <v>-8.5658374724873032E-2</v>
      </c>
      <c r="X723" t="s">
        <v>387</v>
      </c>
    </row>
    <row r="724" spans="1:24" x14ac:dyDescent="0.35">
      <c r="A724">
        <v>3300008695</v>
      </c>
      <c r="B724" t="s">
        <v>168</v>
      </c>
      <c r="C724" t="s">
        <v>168</v>
      </c>
      <c r="D724">
        <v>0</v>
      </c>
      <c r="E724">
        <v>0</v>
      </c>
      <c r="F724">
        <v>163</v>
      </c>
      <c r="G724">
        <v>6000286</v>
      </c>
      <c r="H724">
        <v>77</v>
      </c>
      <c r="I724">
        <v>1815000</v>
      </c>
      <c r="J724">
        <v>0</v>
      </c>
      <c r="K724">
        <v>0</v>
      </c>
      <c r="L724">
        <v>3</v>
      </c>
      <c r="M724">
        <v>484250</v>
      </c>
      <c r="N724">
        <v>879000</v>
      </c>
      <c r="O724">
        <v>9178536</v>
      </c>
      <c r="P724" t="s">
        <v>5</v>
      </c>
      <c r="Q724" t="s">
        <v>17</v>
      </c>
      <c r="R724" t="s">
        <v>169</v>
      </c>
      <c r="S724" t="s">
        <v>170</v>
      </c>
      <c r="T724">
        <v>5921636.1290322579</v>
      </c>
      <c r="U724">
        <v>5401067</v>
      </c>
      <c r="V724">
        <v>-520569.12903225794</v>
      </c>
      <c r="W724">
        <v>-8.7909678624129128E-2</v>
      </c>
      <c r="X724" t="s">
        <v>192</v>
      </c>
    </row>
    <row r="725" spans="1:24" x14ac:dyDescent="0.35">
      <c r="A725">
        <v>6001119893</v>
      </c>
      <c r="B725" t="s">
        <v>168</v>
      </c>
      <c r="C725" t="s">
        <v>168</v>
      </c>
      <c r="D725">
        <v>0</v>
      </c>
      <c r="E725">
        <v>0</v>
      </c>
      <c r="F725">
        <v>34</v>
      </c>
      <c r="G725">
        <v>1785250</v>
      </c>
      <c r="H725">
        <v>1</v>
      </c>
      <c r="I725">
        <v>125000</v>
      </c>
      <c r="J725">
        <v>0</v>
      </c>
      <c r="K725">
        <v>0</v>
      </c>
      <c r="L725">
        <v>20</v>
      </c>
      <c r="M725">
        <v>5459538</v>
      </c>
      <c r="N725">
        <v>535000</v>
      </c>
      <c r="O725">
        <v>7904788</v>
      </c>
      <c r="P725" t="s">
        <v>5</v>
      </c>
      <c r="Q725" t="s">
        <v>17</v>
      </c>
      <c r="R725" t="s">
        <v>169</v>
      </c>
      <c r="S725" t="s">
        <v>170</v>
      </c>
      <c r="T725">
        <v>5099863.2258064514</v>
      </c>
      <c r="U725">
        <v>6892998</v>
      </c>
      <c r="V725">
        <v>1793134.7741935486</v>
      </c>
      <c r="W725">
        <v>0.35160448325748916</v>
      </c>
      <c r="X725" t="s">
        <v>328</v>
      </c>
    </row>
    <row r="726" spans="1:24" x14ac:dyDescent="0.35">
      <c r="A726">
        <v>3300018137</v>
      </c>
      <c r="B726" t="s">
        <v>168</v>
      </c>
      <c r="C726" t="s">
        <v>168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5599</v>
      </c>
      <c r="N726">
        <v>1010500</v>
      </c>
      <c r="O726">
        <v>1016099</v>
      </c>
      <c r="P726" t="s">
        <v>5</v>
      </c>
      <c r="Q726" t="s">
        <v>7</v>
      </c>
      <c r="R726" t="s">
        <v>169</v>
      </c>
      <c r="S726" t="s">
        <v>170</v>
      </c>
      <c r="T726">
        <v>655547.74193548388</v>
      </c>
      <c r="U726">
        <v>921700</v>
      </c>
      <c r="V726">
        <v>266152.25806451612</v>
      </c>
      <c r="W726">
        <v>0.40599980907372224</v>
      </c>
      <c r="X726" t="s">
        <v>401</v>
      </c>
    </row>
    <row r="727" spans="1:24" x14ac:dyDescent="0.35">
      <c r="A727">
        <v>3301072588</v>
      </c>
      <c r="B727" t="s">
        <v>168</v>
      </c>
      <c r="C727" t="s">
        <v>168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5000</v>
      </c>
      <c r="J727">
        <v>0</v>
      </c>
      <c r="K727">
        <v>0</v>
      </c>
      <c r="L727">
        <v>0</v>
      </c>
      <c r="M727">
        <v>0</v>
      </c>
      <c r="N727">
        <v>1179400</v>
      </c>
      <c r="O727">
        <v>1184400</v>
      </c>
      <c r="P727" t="s">
        <v>5</v>
      </c>
      <c r="Q727" t="s">
        <v>6</v>
      </c>
      <c r="R727" t="s">
        <v>169</v>
      </c>
      <c r="S727" t="s">
        <v>170</v>
      </c>
      <c r="T727">
        <v>764129.03225806449</v>
      </c>
      <c r="U727">
        <v>1278686</v>
      </c>
      <c r="V727">
        <v>514556.96774193551</v>
      </c>
      <c r="W727">
        <v>0.67339015535292135</v>
      </c>
      <c r="X727" t="s">
        <v>342</v>
      </c>
    </row>
    <row r="728" spans="1:24" x14ac:dyDescent="0.35">
      <c r="A728">
        <v>3301070750</v>
      </c>
      <c r="B728" t="s">
        <v>168</v>
      </c>
      <c r="C728" t="s">
        <v>168</v>
      </c>
      <c r="D728">
        <v>0</v>
      </c>
      <c r="E728">
        <v>0</v>
      </c>
      <c r="F728">
        <v>1</v>
      </c>
      <c r="G728">
        <v>46699</v>
      </c>
      <c r="H728">
        <v>2</v>
      </c>
      <c r="I728">
        <v>125000</v>
      </c>
      <c r="J728">
        <v>0</v>
      </c>
      <c r="K728">
        <v>0</v>
      </c>
      <c r="L728">
        <v>0</v>
      </c>
      <c r="M728">
        <v>0</v>
      </c>
      <c r="N728">
        <v>330000</v>
      </c>
      <c r="O728">
        <v>501699</v>
      </c>
      <c r="P728" t="s">
        <v>5</v>
      </c>
      <c r="Q728" t="s">
        <v>12</v>
      </c>
      <c r="R728" t="s">
        <v>169</v>
      </c>
      <c r="S728" t="s">
        <v>170</v>
      </c>
      <c r="T728">
        <v>323676.77419354836</v>
      </c>
      <c r="U728">
        <v>771349</v>
      </c>
      <c r="V728">
        <v>447672.22580645164</v>
      </c>
      <c r="W728">
        <v>1.3830841799565081</v>
      </c>
      <c r="X728" t="s">
        <v>271</v>
      </c>
    </row>
    <row r="729" spans="1:24" x14ac:dyDescent="0.35">
      <c r="A729">
        <v>3300000842</v>
      </c>
      <c r="B729" t="s">
        <v>168</v>
      </c>
      <c r="C729" t="s">
        <v>168</v>
      </c>
      <c r="D729">
        <v>0</v>
      </c>
      <c r="E729">
        <v>0</v>
      </c>
      <c r="F729">
        <v>43</v>
      </c>
      <c r="G729">
        <v>1247748</v>
      </c>
      <c r="H729">
        <v>10</v>
      </c>
      <c r="I729">
        <v>325000</v>
      </c>
      <c r="J729">
        <v>0</v>
      </c>
      <c r="K729">
        <v>0</v>
      </c>
      <c r="L729">
        <v>1</v>
      </c>
      <c r="M729">
        <v>52400</v>
      </c>
      <c r="N729">
        <v>150000</v>
      </c>
      <c r="O729">
        <v>1775148</v>
      </c>
      <c r="P729" t="s">
        <v>5</v>
      </c>
      <c r="Q729" t="s">
        <v>15</v>
      </c>
      <c r="R729" t="s">
        <v>169</v>
      </c>
      <c r="S729" t="s">
        <v>170</v>
      </c>
      <c r="T729">
        <v>1145256.7741935484</v>
      </c>
      <c r="U729">
        <v>1258368</v>
      </c>
      <c r="V729">
        <v>113111.22580645164</v>
      </c>
      <c r="W729">
        <v>9.8764948049402168E-2</v>
      </c>
      <c r="X729" t="s">
        <v>296</v>
      </c>
    </row>
    <row r="730" spans="1:24" x14ac:dyDescent="0.35">
      <c r="A730">
        <v>3300005182</v>
      </c>
      <c r="B730" t="s">
        <v>168</v>
      </c>
      <c r="C730" t="s">
        <v>168</v>
      </c>
      <c r="D730">
        <v>0</v>
      </c>
      <c r="E730">
        <v>0</v>
      </c>
      <c r="F730">
        <v>75</v>
      </c>
      <c r="G730">
        <v>3208220</v>
      </c>
      <c r="H730">
        <v>64</v>
      </c>
      <c r="I730">
        <v>2775000</v>
      </c>
      <c r="J730">
        <v>0</v>
      </c>
      <c r="K730">
        <v>0</v>
      </c>
      <c r="L730">
        <v>0</v>
      </c>
      <c r="M730">
        <v>0</v>
      </c>
      <c r="N730">
        <v>530000</v>
      </c>
      <c r="O730">
        <v>6513220</v>
      </c>
      <c r="P730" t="s">
        <v>5</v>
      </c>
      <c r="Q730" t="s">
        <v>14</v>
      </c>
      <c r="R730" t="s">
        <v>169</v>
      </c>
      <c r="S730" t="s">
        <v>170</v>
      </c>
      <c r="T730">
        <v>4202077.4193548393</v>
      </c>
      <c r="U730">
        <v>3429955</v>
      </c>
      <c r="V730">
        <v>-772122.41935483925</v>
      </c>
      <c r="W730">
        <v>-0.18374778527364355</v>
      </c>
      <c r="X730" t="s">
        <v>327</v>
      </c>
    </row>
    <row r="731" spans="1:24" x14ac:dyDescent="0.35">
      <c r="A731">
        <v>3300003859</v>
      </c>
      <c r="B731" t="s">
        <v>168</v>
      </c>
      <c r="C731" t="s">
        <v>168</v>
      </c>
      <c r="D731">
        <v>0</v>
      </c>
      <c r="E731">
        <v>0</v>
      </c>
      <c r="F731">
        <v>57</v>
      </c>
      <c r="G731">
        <v>1567987</v>
      </c>
      <c r="H731">
        <v>128</v>
      </c>
      <c r="I731">
        <v>2795000</v>
      </c>
      <c r="J731">
        <v>0</v>
      </c>
      <c r="K731">
        <v>0</v>
      </c>
      <c r="L731">
        <v>14</v>
      </c>
      <c r="M731">
        <v>613600</v>
      </c>
      <c r="N731">
        <v>150000</v>
      </c>
      <c r="O731">
        <v>5126587</v>
      </c>
      <c r="P731" t="s">
        <v>5</v>
      </c>
      <c r="Q731" t="s">
        <v>13</v>
      </c>
      <c r="R731" t="s">
        <v>169</v>
      </c>
      <c r="S731" t="s">
        <v>170</v>
      </c>
      <c r="T731">
        <v>3307475.4838709678</v>
      </c>
      <c r="U731">
        <v>3315064</v>
      </c>
      <c r="V731">
        <v>7588.516129032243</v>
      </c>
      <c r="W731">
        <v>2.2943529486576519E-3</v>
      </c>
      <c r="X731" t="s">
        <v>242</v>
      </c>
    </row>
    <row r="732" spans="1:24" x14ac:dyDescent="0.35">
      <c r="A732">
        <v>3301006427</v>
      </c>
      <c r="B732" t="s">
        <v>168</v>
      </c>
      <c r="C732" t="s">
        <v>168</v>
      </c>
      <c r="D732">
        <v>0</v>
      </c>
      <c r="E732">
        <v>0</v>
      </c>
      <c r="F732">
        <v>25</v>
      </c>
      <c r="G732">
        <v>1785593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892500</v>
      </c>
      <c r="O732">
        <v>2678093</v>
      </c>
      <c r="P732" t="s">
        <v>5</v>
      </c>
      <c r="Q732" t="s">
        <v>17</v>
      </c>
      <c r="R732" t="s">
        <v>169</v>
      </c>
      <c r="S732" t="s">
        <v>170</v>
      </c>
      <c r="T732">
        <v>1727801.935483871</v>
      </c>
      <c r="U732">
        <v>659147</v>
      </c>
      <c r="V732">
        <v>-1068654.935483871</v>
      </c>
      <c r="W732">
        <v>-0.61850546265570316</v>
      </c>
      <c r="X732" t="s">
        <v>286</v>
      </c>
    </row>
    <row r="733" spans="1:24" x14ac:dyDescent="0.35">
      <c r="A733">
        <v>3301052024</v>
      </c>
      <c r="B733" t="s">
        <v>168</v>
      </c>
      <c r="C733" t="s">
        <v>168</v>
      </c>
      <c r="D733">
        <v>0</v>
      </c>
      <c r="E733">
        <v>0</v>
      </c>
      <c r="F733">
        <v>33</v>
      </c>
      <c r="G733">
        <v>1517273</v>
      </c>
      <c r="H733">
        <v>17</v>
      </c>
      <c r="I733">
        <v>580000</v>
      </c>
      <c r="J733">
        <v>0</v>
      </c>
      <c r="K733">
        <v>0</v>
      </c>
      <c r="L733">
        <v>1</v>
      </c>
      <c r="M733">
        <v>227251</v>
      </c>
      <c r="N733">
        <v>745700</v>
      </c>
      <c r="O733">
        <v>3070224</v>
      </c>
      <c r="P733" t="s">
        <v>5</v>
      </c>
      <c r="Q733" t="s">
        <v>7</v>
      </c>
      <c r="R733" t="s">
        <v>169</v>
      </c>
      <c r="S733" t="s">
        <v>170</v>
      </c>
      <c r="T733">
        <v>1980789.6774193549</v>
      </c>
      <c r="U733">
        <v>1550299</v>
      </c>
      <c r="V733">
        <v>-430490.67741935491</v>
      </c>
      <c r="W733">
        <v>-0.21733285584374307</v>
      </c>
      <c r="X733" t="s">
        <v>299</v>
      </c>
    </row>
    <row r="734" spans="1:24" x14ac:dyDescent="0.35">
      <c r="A734">
        <v>3301069564</v>
      </c>
      <c r="B734" t="s">
        <v>168</v>
      </c>
      <c r="C734" t="s">
        <v>168</v>
      </c>
      <c r="D734">
        <v>0</v>
      </c>
      <c r="E734">
        <v>0</v>
      </c>
      <c r="F734">
        <v>121</v>
      </c>
      <c r="G734">
        <v>3443563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3443563</v>
      </c>
      <c r="P734" t="s">
        <v>5</v>
      </c>
      <c r="Q734" t="s">
        <v>13</v>
      </c>
      <c r="R734" t="s">
        <v>169</v>
      </c>
      <c r="S734" t="s">
        <v>170</v>
      </c>
      <c r="T734">
        <v>2221653.5483870967</v>
      </c>
      <c r="U734">
        <v>3226084</v>
      </c>
      <c r="V734">
        <v>1004430.4516129033</v>
      </c>
      <c r="W734">
        <v>0.45210939947955064</v>
      </c>
      <c r="X734" t="s">
        <v>280</v>
      </c>
    </row>
    <row r="735" spans="1:24" x14ac:dyDescent="0.35">
      <c r="A735">
        <v>3300014048</v>
      </c>
      <c r="B735" t="s">
        <v>168</v>
      </c>
      <c r="C735" t="s">
        <v>168</v>
      </c>
      <c r="D735">
        <v>0</v>
      </c>
      <c r="E735">
        <v>0</v>
      </c>
      <c r="F735">
        <v>20</v>
      </c>
      <c r="G735">
        <v>876380</v>
      </c>
      <c r="H735">
        <v>0</v>
      </c>
      <c r="I735">
        <v>0</v>
      </c>
      <c r="J735">
        <v>0</v>
      </c>
      <c r="K735">
        <v>0</v>
      </c>
      <c r="L735">
        <v>2</v>
      </c>
      <c r="M735">
        <v>74800</v>
      </c>
      <c r="N735">
        <v>851500</v>
      </c>
      <c r="O735">
        <v>1802680</v>
      </c>
      <c r="P735" t="s">
        <v>5</v>
      </c>
      <c r="Q735" t="s">
        <v>7</v>
      </c>
      <c r="R735" t="s">
        <v>169</v>
      </c>
      <c r="S735" t="s">
        <v>170</v>
      </c>
      <c r="T735">
        <v>1163019.3548387098</v>
      </c>
      <c r="U735">
        <v>1612789</v>
      </c>
      <c r="V735">
        <v>449769.64516129019</v>
      </c>
      <c r="W735">
        <v>0.38672584707213686</v>
      </c>
      <c r="X735" t="s">
        <v>236</v>
      </c>
    </row>
    <row r="736" spans="1:24" x14ac:dyDescent="0.35">
      <c r="A736">
        <v>3301065661</v>
      </c>
      <c r="B736" t="s">
        <v>168</v>
      </c>
      <c r="C736" t="s">
        <v>168</v>
      </c>
      <c r="D736">
        <v>0</v>
      </c>
      <c r="E736">
        <v>0</v>
      </c>
      <c r="F736">
        <v>45</v>
      </c>
      <c r="G736">
        <v>1336268</v>
      </c>
      <c r="H736">
        <v>3</v>
      </c>
      <c r="I736">
        <v>30000</v>
      </c>
      <c r="J736">
        <v>0</v>
      </c>
      <c r="K736">
        <v>0</v>
      </c>
      <c r="L736">
        <v>0</v>
      </c>
      <c r="M736">
        <v>0</v>
      </c>
      <c r="N736">
        <v>330000</v>
      </c>
      <c r="O736">
        <v>1696268</v>
      </c>
      <c r="P736" t="s">
        <v>5</v>
      </c>
      <c r="Q736" t="s">
        <v>12</v>
      </c>
      <c r="R736" t="s">
        <v>169</v>
      </c>
      <c r="S736" t="s">
        <v>170</v>
      </c>
      <c r="T736">
        <v>1094366.4516129033</v>
      </c>
      <c r="U736">
        <v>1663016</v>
      </c>
      <c r="V736">
        <v>568649.54838709673</v>
      </c>
      <c r="W736">
        <v>0.51961529663944606</v>
      </c>
      <c r="X736" t="s">
        <v>320</v>
      </c>
    </row>
    <row r="737" spans="1:24" x14ac:dyDescent="0.35">
      <c r="A737">
        <v>3301023939</v>
      </c>
      <c r="B737" t="s">
        <v>168</v>
      </c>
      <c r="C737" t="s">
        <v>168</v>
      </c>
      <c r="D737">
        <v>0</v>
      </c>
      <c r="E737">
        <v>0</v>
      </c>
      <c r="F737">
        <v>75</v>
      </c>
      <c r="G737">
        <v>2388618</v>
      </c>
      <c r="H737">
        <v>57</v>
      </c>
      <c r="I737">
        <v>2035000</v>
      </c>
      <c r="J737">
        <v>0</v>
      </c>
      <c r="K737">
        <v>0</v>
      </c>
      <c r="L737">
        <v>23</v>
      </c>
      <c r="M737">
        <v>1285200</v>
      </c>
      <c r="N737">
        <v>290000</v>
      </c>
      <c r="O737">
        <v>5998818</v>
      </c>
      <c r="P737" t="s">
        <v>5</v>
      </c>
      <c r="Q737" t="s">
        <v>15</v>
      </c>
      <c r="R737" t="s">
        <v>169</v>
      </c>
      <c r="S737" t="s">
        <v>170</v>
      </c>
      <c r="T737">
        <v>3870205.1612903224</v>
      </c>
      <c r="U737">
        <v>3473248</v>
      </c>
      <c r="V737">
        <v>-396957.16129032243</v>
      </c>
      <c r="W737">
        <v>-0.10256747245874098</v>
      </c>
      <c r="X737" t="s">
        <v>287</v>
      </c>
    </row>
    <row r="738" spans="1:24" x14ac:dyDescent="0.35">
      <c r="A738">
        <v>3300024816</v>
      </c>
      <c r="B738" t="s">
        <v>168</v>
      </c>
      <c r="C738" t="s">
        <v>168</v>
      </c>
      <c r="D738">
        <v>0</v>
      </c>
      <c r="E738">
        <v>0</v>
      </c>
      <c r="F738">
        <v>45</v>
      </c>
      <c r="G738">
        <v>1414447</v>
      </c>
      <c r="H738">
        <v>4</v>
      </c>
      <c r="I738">
        <v>100000</v>
      </c>
      <c r="J738">
        <v>0</v>
      </c>
      <c r="K738">
        <v>0</v>
      </c>
      <c r="L738">
        <v>2</v>
      </c>
      <c r="M738">
        <v>104800</v>
      </c>
      <c r="N738">
        <v>150000</v>
      </c>
      <c r="O738">
        <v>1769247</v>
      </c>
      <c r="P738" t="s">
        <v>5</v>
      </c>
      <c r="Q738" t="s">
        <v>14</v>
      </c>
      <c r="R738" t="s">
        <v>169</v>
      </c>
      <c r="S738" t="s">
        <v>170</v>
      </c>
      <c r="T738">
        <v>1141449.6774193549</v>
      </c>
      <c r="U738">
        <v>1605451</v>
      </c>
      <c r="V738">
        <v>464001.32258064509</v>
      </c>
      <c r="W738">
        <v>0.4065017773097821</v>
      </c>
      <c r="X738" t="s">
        <v>211</v>
      </c>
    </row>
    <row r="739" spans="1:24" x14ac:dyDescent="0.35">
      <c r="A739">
        <v>3301071061</v>
      </c>
      <c r="B739" t="s">
        <v>168</v>
      </c>
      <c r="C739" t="s">
        <v>168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2782500</v>
      </c>
      <c r="O739">
        <v>2782500</v>
      </c>
      <c r="P739" t="s">
        <v>5</v>
      </c>
      <c r="Q739" t="s">
        <v>16</v>
      </c>
      <c r="R739" t="s">
        <v>169</v>
      </c>
      <c r="S739" t="s">
        <v>170</v>
      </c>
      <c r="T739">
        <v>1795161.2903225806</v>
      </c>
      <c r="U739">
        <v>456000</v>
      </c>
      <c r="V739">
        <v>-1339161.2903225806</v>
      </c>
      <c r="W739">
        <v>-0.74598382749326153</v>
      </c>
      <c r="X739" t="s">
        <v>194</v>
      </c>
    </row>
    <row r="740" spans="1:24" x14ac:dyDescent="0.35">
      <c r="A740">
        <v>3301001997</v>
      </c>
      <c r="B740" t="s">
        <v>168</v>
      </c>
      <c r="C740" t="s">
        <v>168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21000</v>
      </c>
      <c r="O740">
        <v>21000</v>
      </c>
      <c r="P740" t="s">
        <v>5</v>
      </c>
      <c r="Q740" t="s">
        <v>13</v>
      </c>
      <c r="R740" t="s">
        <v>207</v>
      </c>
      <c r="S740" t="s">
        <v>170</v>
      </c>
      <c r="T740">
        <v>13548.387096774193</v>
      </c>
      <c r="U740">
        <v>0</v>
      </c>
      <c r="V740">
        <v>-13548.387096774193</v>
      </c>
      <c r="W740">
        <v>0</v>
      </c>
      <c r="X740" t="s">
        <v>392</v>
      </c>
    </row>
    <row r="741" spans="1:24" x14ac:dyDescent="0.35">
      <c r="A741">
        <v>3301026574</v>
      </c>
      <c r="B741" t="s">
        <v>168</v>
      </c>
      <c r="C741" t="s">
        <v>168</v>
      </c>
      <c r="D741">
        <v>0</v>
      </c>
      <c r="E741">
        <v>0</v>
      </c>
      <c r="F741">
        <v>7</v>
      </c>
      <c r="G741">
        <v>274891</v>
      </c>
      <c r="H741">
        <v>16</v>
      </c>
      <c r="I741">
        <v>480000</v>
      </c>
      <c r="J741">
        <v>0</v>
      </c>
      <c r="K741">
        <v>0</v>
      </c>
      <c r="L741">
        <v>16</v>
      </c>
      <c r="M741">
        <v>1078400</v>
      </c>
      <c r="N741">
        <v>177000</v>
      </c>
      <c r="O741">
        <v>2010291</v>
      </c>
      <c r="P741" t="s">
        <v>5</v>
      </c>
      <c r="Q741" t="s">
        <v>11</v>
      </c>
      <c r="R741" t="s">
        <v>169</v>
      </c>
      <c r="S741" t="s">
        <v>170</v>
      </c>
      <c r="T741">
        <v>1296961.935483871</v>
      </c>
      <c r="U741">
        <v>872887</v>
      </c>
      <c r="V741">
        <v>-424074.93548387103</v>
      </c>
      <c r="W741">
        <v>-0.32697562193732155</v>
      </c>
      <c r="X741" t="s">
        <v>308</v>
      </c>
    </row>
    <row r="742" spans="1:24" x14ac:dyDescent="0.35">
      <c r="A742">
        <v>3300017890</v>
      </c>
      <c r="B742" t="s">
        <v>168</v>
      </c>
      <c r="C742" t="s">
        <v>168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5599</v>
      </c>
      <c r="N742">
        <v>1223500</v>
      </c>
      <c r="O742">
        <v>1229099</v>
      </c>
      <c r="P742" t="s">
        <v>5</v>
      </c>
      <c r="Q742" t="s">
        <v>7</v>
      </c>
      <c r="R742" t="s">
        <v>169</v>
      </c>
      <c r="S742" t="s">
        <v>170</v>
      </c>
      <c r="T742">
        <v>792967.09677419346</v>
      </c>
      <c r="U742">
        <v>1160100</v>
      </c>
      <c r="V742">
        <v>367132.90322580654</v>
      </c>
      <c r="W742">
        <v>0.46298630134757257</v>
      </c>
      <c r="X742" t="s">
        <v>221</v>
      </c>
    </row>
    <row r="743" spans="1:24" x14ac:dyDescent="0.35">
      <c r="A743">
        <v>3300018386</v>
      </c>
      <c r="B743" t="s">
        <v>168</v>
      </c>
      <c r="C743" t="s">
        <v>168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391500</v>
      </c>
      <c r="O743">
        <v>391500</v>
      </c>
      <c r="P743" t="s">
        <v>5</v>
      </c>
      <c r="Q743" t="s">
        <v>6</v>
      </c>
      <c r="R743" t="s">
        <v>207</v>
      </c>
      <c r="S743" t="s">
        <v>170</v>
      </c>
      <c r="T743">
        <v>252580.64516129033</v>
      </c>
      <c r="U743">
        <v>537000</v>
      </c>
      <c r="V743">
        <v>284419.3548387097</v>
      </c>
      <c r="W743">
        <v>1.1260536398467433</v>
      </c>
      <c r="X743" t="s">
        <v>178</v>
      </c>
    </row>
    <row r="744" spans="1:24" x14ac:dyDescent="0.35">
      <c r="A744">
        <v>3300010078</v>
      </c>
      <c r="B744" t="s">
        <v>168</v>
      </c>
      <c r="C744" t="s">
        <v>168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65000</v>
      </c>
      <c r="J744">
        <v>0</v>
      </c>
      <c r="K744">
        <v>0</v>
      </c>
      <c r="L744">
        <v>12</v>
      </c>
      <c r="M744">
        <v>358800</v>
      </c>
      <c r="N744">
        <v>748400</v>
      </c>
      <c r="O744">
        <v>1172200</v>
      </c>
      <c r="P744" t="s">
        <v>5</v>
      </c>
      <c r="Q744" t="s">
        <v>16</v>
      </c>
      <c r="R744" t="s">
        <v>169</v>
      </c>
      <c r="S744" t="s">
        <v>170</v>
      </c>
      <c r="T744">
        <v>756258.06451612909</v>
      </c>
      <c r="U744">
        <v>337540</v>
      </c>
      <c r="V744">
        <v>-418718.06451612909</v>
      </c>
      <c r="W744">
        <v>-0.55367087527725645</v>
      </c>
      <c r="X744" t="s">
        <v>349</v>
      </c>
    </row>
    <row r="745" spans="1:24" x14ac:dyDescent="0.35">
      <c r="A745">
        <v>3301005118</v>
      </c>
      <c r="B745" t="s">
        <v>168</v>
      </c>
      <c r="C745" t="s">
        <v>168</v>
      </c>
      <c r="D745">
        <v>0</v>
      </c>
      <c r="E745">
        <v>0</v>
      </c>
      <c r="F745">
        <v>3</v>
      </c>
      <c r="G745">
        <v>180995</v>
      </c>
      <c r="H745">
        <v>9</v>
      </c>
      <c r="I745">
        <v>355000</v>
      </c>
      <c r="J745">
        <v>0</v>
      </c>
      <c r="K745">
        <v>0</v>
      </c>
      <c r="L745">
        <v>6</v>
      </c>
      <c r="M745">
        <v>310000</v>
      </c>
      <c r="N745">
        <v>150000</v>
      </c>
      <c r="O745">
        <v>995995</v>
      </c>
      <c r="P745" t="s">
        <v>5</v>
      </c>
      <c r="Q745" t="s">
        <v>14</v>
      </c>
      <c r="R745" t="s">
        <v>169</v>
      </c>
      <c r="S745" t="s">
        <v>170</v>
      </c>
      <c r="T745">
        <v>642577.41935483867</v>
      </c>
      <c r="U745">
        <v>0</v>
      </c>
      <c r="V745">
        <v>-642577.41935483867</v>
      </c>
      <c r="W745">
        <v>0</v>
      </c>
      <c r="X745" t="s">
        <v>260</v>
      </c>
    </row>
    <row r="746" spans="1:24" x14ac:dyDescent="0.35">
      <c r="A746">
        <v>3301051156</v>
      </c>
      <c r="B746" t="s">
        <v>168</v>
      </c>
      <c r="C746" t="s">
        <v>168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50000</v>
      </c>
      <c r="N746">
        <v>1033500</v>
      </c>
      <c r="O746">
        <v>1083500</v>
      </c>
      <c r="P746" t="s">
        <v>5</v>
      </c>
      <c r="Q746" t="s">
        <v>7</v>
      </c>
      <c r="R746" t="s">
        <v>169</v>
      </c>
      <c r="S746" t="s">
        <v>170</v>
      </c>
      <c r="T746">
        <v>699032.25806451612</v>
      </c>
      <c r="U746">
        <v>5547000</v>
      </c>
      <c r="V746">
        <v>4847967.7419354841</v>
      </c>
      <c r="W746">
        <v>6.9352561144439315</v>
      </c>
      <c r="X746" t="s">
        <v>394</v>
      </c>
    </row>
    <row r="747" spans="1:24" x14ac:dyDescent="0.35">
      <c r="A747">
        <v>3301067417</v>
      </c>
      <c r="B747" t="s">
        <v>168</v>
      </c>
      <c r="C747" t="s">
        <v>168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10000</v>
      </c>
      <c r="J747">
        <v>0</v>
      </c>
      <c r="K747">
        <v>0</v>
      </c>
      <c r="L747">
        <v>2</v>
      </c>
      <c r="M747">
        <v>154800</v>
      </c>
      <c r="N747">
        <v>203000</v>
      </c>
      <c r="O747">
        <v>367800</v>
      </c>
      <c r="P747" t="s">
        <v>5</v>
      </c>
      <c r="Q747" t="s">
        <v>10</v>
      </c>
      <c r="R747" t="s">
        <v>169</v>
      </c>
      <c r="S747" t="s">
        <v>170</v>
      </c>
      <c r="T747">
        <v>237290.32258064515</v>
      </c>
      <c r="U747">
        <v>172400</v>
      </c>
      <c r="V747">
        <v>-64890.322580645152</v>
      </c>
      <c r="W747">
        <v>-0.27346383904295812</v>
      </c>
      <c r="X747" t="s">
        <v>241</v>
      </c>
    </row>
    <row r="748" spans="1:24" x14ac:dyDescent="0.35">
      <c r="A748">
        <v>3301072336</v>
      </c>
      <c r="B748" t="s">
        <v>168</v>
      </c>
      <c r="C748" t="s">
        <v>168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846500</v>
      </c>
      <c r="O748">
        <v>846500</v>
      </c>
      <c r="P748" t="s">
        <v>5</v>
      </c>
      <c r="Q748" t="s">
        <v>8</v>
      </c>
      <c r="R748" t="s">
        <v>169</v>
      </c>
      <c r="S748" t="s">
        <v>170</v>
      </c>
      <c r="T748">
        <v>546129.03225806449</v>
      </c>
      <c r="U748">
        <v>0</v>
      </c>
      <c r="V748">
        <v>-546129.03225806449</v>
      </c>
      <c r="W748">
        <v>0</v>
      </c>
      <c r="X748" t="s">
        <v>275</v>
      </c>
    </row>
    <row r="749" spans="1:24" x14ac:dyDescent="0.35">
      <c r="A749">
        <v>3300014733</v>
      </c>
      <c r="B749" t="s">
        <v>168</v>
      </c>
      <c r="C749" t="s">
        <v>168</v>
      </c>
      <c r="D749">
        <v>0</v>
      </c>
      <c r="E749">
        <v>0</v>
      </c>
      <c r="F749">
        <v>62</v>
      </c>
      <c r="G749">
        <v>2520361</v>
      </c>
      <c r="H749">
        <v>7</v>
      </c>
      <c r="I749">
        <v>240000</v>
      </c>
      <c r="J749">
        <v>0</v>
      </c>
      <c r="K749">
        <v>0</v>
      </c>
      <c r="L749">
        <v>0</v>
      </c>
      <c r="M749">
        <v>0</v>
      </c>
      <c r="N749">
        <v>1001500</v>
      </c>
      <c r="O749">
        <v>3761861</v>
      </c>
      <c r="P749" t="s">
        <v>5</v>
      </c>
      <c r="Q749" t="s">
        <v>7</v>
      </c>
      <c r="R749" t="s">
        <v>169</v>
      </c>
      <c r="S749" t="s">
        <v>170</v>
      </c>
      <c r="T749">
        <v>2427007.0967741935</v>
      </c>
      <c r="U749">
        <v>2676044</v>
      </c>
      <c r="V749">
        <v>249036.90322580654</v>
      </c>
      <c r="W749">
        <v>0.1026107025219698</v>
      </c>
      <c r="X749" t="s">
        <v>204</v>
      </c>
    </row>
    <row r="750" spans="1:24" x14ac:dyDescent="0.35">
      <c r="A750">
        <v>3301076026</v>
      </c>
      <c r="B750" t="s">
        <v>168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5</v>
      </c>
      <c r="Q750" t="s">
        <v>14</v>
      </c>
      <c r="R750" t="s">
        <v>207</v>
      </c>
      <c r="S750" t="s">
        <v>170</v>
      </c>
      <c r="T750">
        <v>0</v>
      </c>
      <c r="U750">
        <v>0</v>
      </c>
      <c r="V750">
        <v>0</v>
      </c>
      <c r="W750">
        <v>0</v>
      </c>
      <c r="X750" t="s">
        <v>212</v>
      </c>
    </row>
    <row r="751" spans="1:24" x14ac:dyDescent="0.35">
      <c r="A751">
        <v>3301016884</v>
      </c>
      <c r="B751" t="s">
        <v>168</v>
      </c>
      <c r="C751" t="s">
        <v>168</v>
      </c>
      <c r="D751">
        <v>0</v>
      </c>
      <c r="E751">
        <v>0</v>
      </c>
      <c r="F751">
        <v>144</v>
      </c>
      <c r="G751">
        <v>6398354</v>
      </c>
      <c r="H751">
        <v>36</v>
      </c>
      <c r="I751">
        <v>2205000</v>
      </c>
      <c r="J751">
        <v>0</v>
      </c>
      <c r="K751">
        <v>0</v>
      </c>
      <c r="L751">
        <v>16</v>
      </c>
      <c r="M751">
        <v>1348400</v>
      </c>
      <c r="N751">
        <v>30000</v>
      </c>
      <c r="O751">
        <v>9981754</v>
      </c>
      <c r="P751" t="s">
        <v>5</v>
      </c>
      <c r="Q751" t="s">
        <v>14</v>
      </c>
      <c r="R751" t="s">
        <v>169</v>
      </c>
      <c r="S751" t="s">
        <v>170</v>
      </c>
      <c r="T751">
        <v>6439841.2903225804</v>
      </c>
      <c r="U751">
        <v>6213451</v>
      </c>
      <c r="V751">
        <v>-226390.29032258037</v>
      </c>
      <c r="W751">
        <v>-3.5154638152773532E-2</v>
      </c>
      <c r="X751" t="s">
        <v>171</v>
      </c>
    </row>
    <row r="752" spans="1:24" x14ac:dyDescent="0.35">
      <c r="A752">
        <v>3300024013</v>
      </c>
      <c r="B752" t="s">
        <v>168</v>
      </c>
      <c r="C752" t="s">
        <v>168</v>
      </c>
      <c r="D752">
        <v>0</v>
      </c>
      <c r="E752">
        <v>0</v>
      </c>
      <c r="F752">
        <v>2</v>
      </c>
      <c r="G752">
        <v>94598</v>
      </c>
      <c r="H752">
        <v>0</v>
      </c>
      <c r="I752">
        <v>0</v>
      </c>
      <c r="J752">
        <v>0</v>
      </c>
      <c r="K752">
        <v>0</v>
      </c>
      <c r="L752">
        <v>2</v>
      </c>
      <c r="M752">
        <v>100000</v>
      </c>
      <c r="N752">
        <v>9344000</v>
      </c>
      <c r="O752">
        <v>9538598</v>
      </c>
      <c r="P752" t="s">
        <v>5</v>
      </c>
      <c r="Q752" t="s">
        <v>7</v>
      </c>
      <c r="R752" t="s">
        <v>169</v>
      </c>
      <c r="S752" t="s">
        <v>170</v>
      </c>
      <c r="T752">
        <v>6153934.1935483869</v>
      </c>
      <c r="U752">
        <v>4317299</v>
      </c>
      <c r="V752">
        <v>-1836635.1935483869</v>
      </c>
      <c r="W752">
        <v>-0.29844894920616216</v>
      </c>
      <c r="X752" t="s">
        <v>305</v>
      </c>
    </row>
    <row r="753" spans="1:24" x14ac:dyDescent="0.35">
      <c r="A753">
        <v>3300009935</v>
      </c>
      <c r="B753" t="s">
        <v>168</v>
      </c>
      <c r="C753" t="s">
        <v>168</v>
      </c>
      <c r="D753">
        <v>0</v>
      </c>
      <c r="E753">
        <v>0</v>
      </c>
      <c r="F753">
        <v>46</v>
      </c>
      <c r="G753">
        <v>1933796</v>
      </c>
      <c r="H753">
        <v>29</v>
      </c>
      <c r="I753">
        <v>885000</v>
      </c>
      <c r="J753">
        <v>0</v>
      </c>
      <c r="K753">
        <v>0</v>
      </c>
      <c r="L753">
        <v>32</v>
      </c>
      <c r="M753">
        <v>1586800</v>
      </c>
      <c r="N753">
        <v>1218000</v>
      </c>
      <c r="O753">
        <v>5623596</v>
      </c>
      <c r="P753" t="s">
        <v>5</v>
      </c>
      <c r="Q753" t="s">
        <v>16</v>
      </c>
      <c r="R753" t="s">
        <v>207</v>
      </c>
      <c r="S753" t="s">
        <v>170</v>
      </c>
      <c r="T753">
        <v>3628126.4516129028</v>
      </c>
      <c r="U753">
        <v>2883442</v>
      </c>
      <c r="V753">
        <v>-744684.45161290281</v>
      </c>
      <c r="W753">
        <v>-0.20525316896875223</v>
      </c>
      <c r="X753" t="s">
        <v>246</v>
      </c>
    </row>
    <row r="754" spans="1:24" x14ac:dyDescent="0.35">
      <c r="A754">
        <v>3301073528</v>
      </c>
      <c r="B754" t="s">
        <v>168</v>
      </c>
      <c r="C754" t="s">
        <v>168</v>
      </c>
      <c r="D754">
        <v>0</v>
      </c>
      <c r="E754">
        <v>0</v>
      </c>
      <c r="F754">
        <v>293</v>
      </c>
      <c r="G754">
        <v>11109386</v>
      </c>
      <c r="H754">
        <v>4</v>
      </c>
      <c r="I754">
        <v>233000</v>
      </c>
      <c r="J754">
        <v>0</v>
      </c>
      <c r="K754">
        <v>0</v>
      </c>
      <c r="L754">
        <v>2</v>
      </c>
      <c r="M754">
        <v>224088</v>
      </c>
      <c r="N754">
        <v>40500</v>
      </c>
      <c r="O754">
        <v>11606974</v>
      </c>
      <c r="P754" t="s">
        <v>5</v>
      </c>
      <c r="Q754" t="s">
        <v>8</v>
      </c>
      <c r="R754" t="s">
        <v>169</v>
      </c>
      <c r="S754" t="s">
        <v>170</v>
      </c>
      <c r="T754">
        <v>7488370.3225806449</v>
      </c>
      <c r="U754">
        <v>8592760</v>
      </c>
      <c r="V754">
        <v>1104389.6774193551</v>
      </c>
      <c r="W754">
        <v>0.14748064396456817</v>
      </c>
      <c r="X754" t="s">
        <v>226</v>
      </c>
    </row>
    <row r="755" spans="1:24" x14ac:dyDescent="0.35">
      <c r="A755">
        <v>3301072758</v>
      </c>
      <c r="B755" t="s">
        <v>168</v>
      </c>
      <c r="C755" t="s">
        <v>168</v>
      </c>
      <c r="D755">
        <v>0</v>
      </c>
      <c r="E755">
        <v>0</v>
      </c>
      <c r="F755">
        <v>138</v>
      </c>
      <c r="G755">
        <v>5950284</v>
      </c>
      <c r="H755">
        <v>18</v>
      </c>
      <c r="I755">
        <v>655000</v>
      </c>
      <c r="J755">
        <v>0</v>
      </c>
      <c r="K755">
        <v>0</v>
      </c>
      <c r="L755">
        <v>91</v>
      </c>
      <c r="M755">
        <v>3808400</v>
      </c>
      <c r="N755">
        <v>537000</v>
      </c>
      <c r="O755">
        <v>10950684</v>
      </c>
      <c r="P755" t="s">
        <v>5</v>
      </c>
      <c r="Q755" t="s">
        <v>12</v>
      </c>
      <c r="R755" t="s">
        <v>169</v>
      </c>
      <c r="S755" t="s">
        <v>170</v>
      </c>
      <c r="T755">
        <v>7064957.4193548393</v>
      </c>
      <c r="U755">
        <v>6329109</v>
      </c>
      <c r="V755">
        <v>-735848.41935483925</v>
      </c>
      <c r="W755">
        <v>-0.10415468567990827</v>
      </c>
      <c r="X755" t="s">
        <v>205</v>
      </c>
    </row>
    <row r="756" spans="1:24" x14ac:dyDescent="0.35">
      <c r="A756">
        <v>3300014326</v>
      </c>
      <c r="B756" t="s">
        <v>168</v>
      </c>
      <c r="C756" t="s">
        <v>168</v>
      </c>
      <c r="D756">
        <v>0</v>
      </c>
      <c r="E756">
        <v>0</v>
      </c>
      <c r="F756">
        <v>1</v>
      </c>
      <c r="G756">
        <v>30799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1040800</v>
      </c>
      <c r="O756">
        <v>1071599</v>
      </c>
      <c r="P756" t="s">
        <v>5</v>
      </c>
      <c r="Q756" t="s">
        <v>7</v>
      </c>
      <c r="R756" t="s">
        <v>169</v>
      </c>
      <c r="S756" t="s">
        <v>170</v>
      </c>
      <c r="T756">
        <v>691354.19354838715</v>
      </c>
      <c r="U756">
        <v>837199</v>
      </c>
      <c r="V756">
        <v>145844.80645161285</v>
      </c>
      <c r="W756">
        <v>0.21095526404933174</v>
      </c>
      <c r="X756" t="s">
        <v>317</v>
      </c>
    </row>
    <row r="757" spans="1:24" x14ac:dyDescent="0.35">
      <c r="A757">
        <v>3300014600</v>
      </c>
      <c r="B757" t="s">
        <v>168</v>
      </c>
      <c r="C757" t="s">
        <v>168</v>
      </c>
      <c r="D757">
        <v>0</v>
      </c>
      <c r="E757">
        <v>0</v>
      </c>
      <c r="F757">
        <v>43</v>
      </c>
      <c r="G757">
        <v>1613962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44800</v>
      </c>
      <c r="N757">
        <v>904100</v>
      </c>
      <c r="O757">
        <v>2562862</v>
      </c>
      <c r="P757" t="s">
        <v>5</v>
      </c>
      <c r="Q757" t="s">
        <v>7</v>
      </c>
      <c r="R757" t="s">
        <v>169</v>
      </c>
      <c r="S757" t="s">
        <v>170</v>
      </c>
      <c r="T757">
        <v>1653459.3548387098</v>
      </c>
      <c r="U757">
        <v>2079875</v>
      </c>
      <c r="V757">
        <v>426415.64516129019</v>
      </c>
      <c r="W757">
        <v>0.25789303130640651</v>
      </c>
      <c r="X757" t="s">
        <v>196</v>
      </c>
    </row>
    <row r="758" spans="1:24" x14ac:dyDescent="0.35">
      <c r="A758">
        <v>3301051600</v>
      </c>
      <c r="B758" t="s">
        <v>168</v>
      </c>
      <c r="C758" t="s">
        <v>168</v>
      </c>
      <c r="D758">
        <v>0</v>
      </c>
      <c r="E758">
        <v>0</v>
      </c>
      <c r="F758">
        <v>1</v>
      </c>
      <c r="G758">
        <v>141999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391500</v>
      </c>
      <c r="O758">
        <v>533499</v>
      </c>
      <c r="P758" t="s">
        <v>5</v>
      </c>
      <c r="Q758" t="s">
        <v>7</v>
      </c>
      <c r="R758" t="s">
        <v>169</v>
      </c>
      <c r="S758" t="s">
        <v>170</v>
      </c>
      <c r="T758">
        <v>344192.90322580643</v>
      </c>
      <c r="U758">
        <v>1121700</v>
      </c>
      <c r="V758">
        <v>777507.09677419357</v>
      </c>
      <c r="W758">
        <v>2.2589283203904791</v>
      </c>
      <c r="X758" t="s">
        <v>204</v>
      </c>
    </row>
    <row r="759" spans="1:24" x14ac:dyDescent="0.35">
      <c r="A759">
        <v>3301059151</v>
      </c>
      <c r="B759" t="s">
        <v>168</v>
      </c>
      <c r="C759" t="s">
        <v>168</v>
      </c>
      <c r="D759">
        <v>0</v>
      </c>
      <c r="E759">
        <v>0</v>
      </c>
      <c r="F759">
        <v>148</v>
      </c>
      <c r="G759">
        <v>5677230</v>
      </c>
      <c r="H759">
        <v>39</v>
      </c>
      <c r="I759">
        <v>920000</v>
      </c>
      <c r="J759">
        <v>0</v>
      </c>
      <c r="K759">
        <v>0</v>
      </c>
      <c r="L759">
        <v>249</v>
      </c>
      <c r="M759">
        <v>13187600</v>
      </c>
      <c r="N759">
        <v>352500</v>
      </c>
      <c r="O759">
        <v>20137330</v>
      </c>
      <c r="P759" t="s">
        <v>5</v>
      </c>
      <c r="Q759" t="s">
        <v>17</v>
      </c>
      <c r="R759" t="s">
        <v>169</v>
      </c>
      <c r="S759" t="s">
        <v>170</v>
      </c>
      <c r="T759">
        <v>12991825.806451611</v>
      </c>
      <c r="U759">
        <v>12361154</v>
      </c>
      <c r="V759">
        <v>-630671.80645161122</v>
      </c>
      <c r="W759">
        <v>-4.8543739413318354E-2</v>
      </c>
      <c r="X759" t="s">
        <v>220</v>
      </c>
    </row>
    <row r="760" spans="1:24" x14ac:dyDescent="0.35">
      <c r="A760">
        <v>3301034726</v>
      </c>
      <c r="B760" t="s">
        <v>168</v>
      </c>
      <c r="C760" t="s">
        <v>168</v>
      </c>
      <c r="D760">
        <v>0</v>
      </c>
      <c r="E760">
        <v>0</v>
      </c>
      <c r="F760">
        <v>25</v>
      </c>
      <c r="G760">
        <v>1361375</v>
      </c>
      <c r="H760">
        <v>15</v>
      </c>
      <c r="I760">
        <v>575000</v>
      </c>
      <c r="J760">
        <v>0</v>
      </c>
      <c r="K760">
        <v>0</v>
      </c>
      <c r="L760">
        <v>8</v>
      </c>
      <c r="M760">
        <v>269200</v>
      </c>
      <c r="N760">
        <v>150000</v>
      </c>
      <c r="O760">
        <v>2355575</v>
      </c>
      <c r="P760" t="s">
        <v>5</v>
      </c>
      <c r="Q760" t="s">
        <v>9</v>
      </c>
      <c r="R760" t="s">
        <v>169</v>
      </c>
      <c r="S760" t="s">
        <v>170</v>
      </c>
      <c r="T760">
        <v>1519725.8064516131</v>
      </c>
      <c r="U760">
        <v>1093287</v>
      </c>
      <c r="V760">
        <v>-426438.80645161308</v>
      </c>
      <c r="W760">
        <v>-0.28060246436644987</v>
      </c>
      <c r="X760" t="s">
        <v>209</v>
      </c>
    </row>
    <row r="761" spans="1:24" x14ac:dyDescent="0.35">
      <c r="A761">
        <v>3301022645</v>
      </c>
      <c r="B761" t="s">
        <v>168</v>
      </c>
      <c r="C761" t="s">
        <v>168</v>
      </c>
      <c r="D761">
        <v>0</v>
      </c>
      <c r="E761">
        <v>0</v>
      </c>
      <c r="F761">
        <v>270</v>
      </c>
      <c r="G761">
        <v>9410841</v>
      </c>
      <c r="H761">
        <v>41</v>
      </c>
      <c r="I761">
        <v>1660000</v>
      </c>
      <c r="J761">
        <v>0</v>
      </c>
      <c r="K761">
        <v>0</v>
      </c>
      <c r="L761">
        <v>95</v>
      </c>
      <c r="M761">
        <v>4438000</v>
      </c>
      <c r="N761">
        <v>1167000</v>
      </c>
      <c r="O761">
        <v>16675841</v>
      </c>
      <c r="P761" t="s">
        <v>5</v>
      </c>
      <c r="Q761" t="s">
        <v>12</v>
      </c>
      <c r="R761" t="s">
        <v>169</v>
      </c>
      <c r="S761" t="s">
        <v>170</v>
      </c>
      <c r="T761">
        <v>10758607.096774194</v>
      </c>
      <c r="U761">
        <v>10370513</v>
      </c>
      <c r="V761">
        <v>-388094.09677419439</v>
      </c>
      <c r="W761">
        <v>-3.6072894314595705E-2</v>
      </c>
      <c r="X761" t="s">
        <v>222</v>
      </c>
    </row>
    <row r="762" spans="1:24" x14ac:dyDescent="0.35">
      <c r="A762">
        <v>3301000978</v>
      </c>
      <c r="B762" t="s">
        <v>168</v>
      </c>
      <c r="C762" t="s">
        <v>168</v>
      </c>
      <c r="D762">
        <v>0</v>
      </c>
      <c r="E762">
        <v>0</v>
      </c>
      <c r="F762">
        <v>94</v>
      </c>
      <c r="G762">
        <v>3088877</v>
      </c>
      <c r="H762">
        <v>2</v>
      </c>
      <c r="I762">
        <v>10000</v>
      </c>
      <c r="J762">
        <v>0</v>
      </c>
      <c r="K762">
        <v>0</v>
      </c>
      <c r="L762">
        <v>0</v>
      </c>
      <c r="M762">
        <v>0</v>
      </c>
      <c r="N762">
        <v>420000</v>
      </c>
      <c r="O762">
        <v>3518877</v>
      </c>
      <c r="P762" t="s">
        <v>5</v>
      </c>
      <c r="Q762" t="s">
        <v>17</v>
      </c>
      <c r="R762" t="s">
        <v>169</v>
      </c>
      <c r="S762" t="s">
        <v>170</v>
      </c>
      <c r="T762">
        <v>2270243.2258064514</v>
      </c>
      <c r="U762">
        <v>2587238</v>
      </c>
      <c r="V762">
        <v>316994.7741935486</v>
      </c>
      <c r="W762">
        <v>0.13963031387570535</v>
      </c>
      <c r="X762" t="s">
        <v>311</v>
      </c>
    </row>
    <row r="763" spans="1:24" x14ac:dyDescent="0.35">
      <c r="A763">
        <v>3300000406</v>
      </c>
      <c r="B763" t="s">
        <v>168</v>
      </c>
      <c r="C763" t="s">
        <v>168</v>
      </c>
      <c r="D763">
        <v>0</v>
      </c>
      <c r="E763">
        <v>0</v>
      </c>
      <c r="F763">
        <v>54</v>
      </c>
      <c r="G763">
        <v>1484042</v>
      </c>
      <c r="H763">
        <v>2</v>
      </c>
      <c r="I763">
        <v>60000</v>
      </c>
      <c r="J763">
        <v>0</v>
      </c>
      <c r="K763">
        <v>0</v>
      </c>
      <c r="L763">
        <v>1</v>
      </c>
      <c r="M763">
        <v>52400</v>
      </c>
      <c r="N763">
        <v>90000</v>
      </c>
      <c r="O763">
        <v>1686442</v>
      </c>
      <c r="P763" t="s">
        <v>5</v>
      </c>
      <c r="Q763" t="s">
        <v>13</v>
      </c>
      <c r="R763" t="s">
        <v>169</v>
      </c>
      <c r="S763" t="s">
        <v>170</v>
      </c>
      <c r="T763">
        <v>1088027.0967741935</v>
      </c>
      <c r="U763">
        <v>904370</v>
      </c>
      <c r="V763">
        <v>-183657.09677419346</v>
      </c>
      <c r="W763">
        <v>-0.16879827471090014</v>
      </c>
      <c r="X763" t="s">
        <v>397</v>
      </c>
    </row>
    <row r="764" spans="1:24" x14ac:dyDescent="0.35">
      <c r="A764">
        <v>6001122862</v>
      </c>
      <c r="B764" t="s">
        <v>168</v>
      </c>
      <c r="C764" t="s">
        <v>168</v>
      </c>
      <c r="D764">
        <v>0</v>
      </c>
      <c r="E764">
        <v>0</v>
      </c>
      <c r="F764">
        <v>35</v>
      </c>
      <c r="G764">
        <v>1567998</v>
      </c>
      <c r="H764">
        <v>13</v>
      </c>
      <c r="I764">
        <v>220000</v>
      </c>
      <c r="J764">
        <v>0</v>
      </c>
      <c r="K764">
        <v>0</v>
      </c>
      <c r="L764">
        <v>12</v>
      </c>
      <c r="M764">
        <v>520145</v>
      </c>
      <c r="N764">
        <v>420000</v>
      </c>
      <c r="O764">
        <v>2728143</v>
      </c>
      <c r="P764" t="s">
        <v>5</v>
      </c>
      <c r="Q764" t="s">
        <v>17</v>
      </c>
      <c r="R764" t="s">
        <v>169</v>
      </c>
      <c r="S764" t="s">
        <v>170</v>
      </c>
      <c r="T764">
        <v>1760092.2580645161</v>
      </c>
      <c r="U764">
        <v>2113041</v>
      </c>
      <c r="V764">
        <v>352948.74193548388</v>
      </c>
      <c r="W764">
        <v>0.20052854634086259</v>
      </c>
      <c r="X764" t="s">
        <v>291</v>
      </c>
    </row>
    <row r="765" spans="1:24" x14ac:dyDescent="0.35">
      <c r="A765">
        <v>3300014207</v>
      </c>
      <c r="B765" t="s">
        <v>168</v>
      </c>
      <c r="C765" t="s">
        <v>168</v>
      </c>
      <c r="D765">
        <v>0</v>
      </c>
      <c r="E765">
        <v>0</v>
      </c>
      <c r="F765">
        <v>59</v>
      </c>
      <c r="G765">
        <v>2595482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202400</v>
      </c>
      <c r="N765">
        <v>985700</v>
      </c>
      <c r="O765">
        <v>3783582</v>
      </c>
      <c r="P765" t="s">
        <v>5</v>
      </c>
      <c r="Q765" t="s">
        <v>7</v>
      </c>
      <c r="R765" t="s">
        <v>169</v>
      </c>
      <c r="S765" t="s">
        <v>170</v>
      </c>
      <c r="T765">
        <v>2441020.6451612902</v>
      </c>
      <c r="U765">
        <v>2537812</v>
      </c>
      <c r="V765">
        <v>96791.354838709813</v>
      </c>
      <c r="W765">
        <v>3.9652001727463526E-2</v>
      </c>
      <c r="X765" t="s">
        <v>215</v>
      </c>
    </row>
    <row r="766" spans="1:24" x14ac:dyDescent="0.35">
      <c r="A766">
        <v>3300013107</v>
      </c>
      <c r="B766" t="s">
        <v>168</v>
      </c>
      <c r="C766" t="s">
        <v>168</v>
      </c>
      <c r="D766">
        <v>0</v>
      </c>
      <c r="E766">
        <v>0</v>
      </c>
      <c r="F766">
        <v>0</v>
      </c>
      <c r="G766">
        <v>0</v>
      </c>
      <c r="H766">
        <v>2</v>
      </c>
      <c r="I766">
        <v>4000</v>
      </c>
      <c r="J766">
        <v>0</v>
      </c>
      <c r="K766">
        <v>0</v>
      </c>
      <c r="L766">
        <v>0</v>
      </c>
      <c r="M766">
        <v>0</v>
      </c>
      <c r="N766">
        <v>303000</v>
      </c>
      <c r="O766">
        <v>307000</v>
      </c>
      <c r="P766" t="s">
        <v>5</v>
      </c>
      <c r="Q766" t="s">
        <v>12</v>
      </c>
      <c r="R766" t="s">
        <v>169</v>
      </c>
      <c r="S766" t="s">
        <v>170</v>
      </c>
      <c r="T766">
        <v>198064.51612903227</v>
      </c>
      <c r="U766">
        <v>226199</v>
      </c>
      <c r="V766">
        <v>28134.483870967728</v>
      </c>
      <c r="W766">
        <v>0.14204706840390879</v>
      </c>
      <c r="X766" t="s">
        <v>380</v>
      </c>
    </row>
    <row r="767" spans="1:24" x14ac:dyDescent="0.35">
      <c r="A767">
        <v>3301010106</v>
      </c>
      <c r="B767" t="s">
        <v>168</v>
      </c>
      <c r="C767" t="s">
        <v>168</v>
      </c>
      <c r="D767">
        <v>0</v>
      </c>
      <c r="E767">
        <v>0</v>
      </c>
      <c r="F767">
        <v>6</v>
      </c>
      <c r="G767">
        <v>322147</v>
      </c>
      <c r="H767">
        <v>1</v>
      </c>
      <c r="I767">
        <v>5000</v>
      </c>
      <c r="J767">
        <v>0</v>
      </c>
      <c r="K767">
        <v>0</v>
      </c>
      <c r="L767">
        <v>0</v>
      </c>
      <c r="M767">
        <v>0</v>
      </c>
      <c r="N767">
        <v>395000</v>
      </c>
      <c r="O767">
        <v>722147</v>
      </c>
      <c r="P767" t="s">
        <v>5</v>
      </c>
      <c r="Q767" t="s">
        <v>12</v>
      </c>
      <c r="R767" t="s">
        <v>169</v>
      </c>
      <c r="S767" t="s">
        <v>170</v>
      </c>
      <c r="T767">
        <v>465901.29032258067</v>
      </c>
      <c r="U767">
        <v>500500</v>
      </c>
      <c r="V767">
        <v>34598.709677419334</v>
      </c>
      <c r="W767">
        <v>7.4261888507464402E-2</v>
      </c>
      <c r="X767" t="s">
        <v>301</v>
      </c>
    </row>
    <row r="768" spans="1:24" x14ac:dyDescent="0.35">
      <c r="A768">
        <v>3301055399</v>
      </c>
      <c r="B768" t="s">
        <v>168</v>
      </c>
      <c r="C768" t="s">
        <v>168</v>
      </c>
      <c r="D768">
        <v>0</v>
      </c>
      <c r="E768">
        <v>0</v>
      </c>
      <c r="F768">
        <v>278</v>
      </c>
      <c r="G768">
        <v>10671455</v>
      </c>
      <c r="H768">
        <v>2</v>
      </c>
      <c r="I768">
        <v>35000</v>
      </c>
      <c r="J768">
        <v>0</v>
      </c>
      <c r="K768">
        <v>0</v>
      </c>
      <c r="L768">
        <v>2</v>
      </c>
      <c r="M768">
        <v>204800</v>
      </c>
      <c r="N768">
        <v>855700</v>
      </c>
      <c r="O768">
        <v>11766955</v>
      </c>
      <c r="P768" t="s">
        <v>5</v>
      </c>
      <c r="Q768" t="s">
        <v>7</v>
      </c>
      <c r="R768" t="s">
        <v>169</v>
      </c>
      <c r="S768" t="s">
        <v>170</v>
      </c>
      <c r="T768">
        <v>7591583.8709677421</v>
      </c>
      <c r="U768">
        <v>7607637</v>
      </c>
      <c r="V768">
        <v>16053.129032257944</v>
      </c>
      <c r="W768">
        <v>2.1145954922068277E-3</v>
      </c>
      <c r="X768" t="s">
        <v>176</v>
      </c>
    </row>
    <row r="769" spans="1:24" x14ac:dyDescent="0.35">
      <c r="A769">
        <v>6001136486</v>
      </c>
      <c r="B769" t="s">
        <v>168</v>
      </c>
      <c r="C769" t="s">
        <v>168</v>
      </c>
      <c r="D769">
        <v>0</v>
      </c>
      <c r="E769">
        <v>0</v>
      </c>
      <c r="F769">
        <v>3</v>
      </c>
      <c r="G769">
        <v>115497</v>
      </c>
      <c r="H769">
        <v>12</v>
      </c>
      <c r="I769">
        <v>509000</v>
      </c>
      <c r="J769">
        <v>0</v>
      </c>
      <c r="K769">
        <v>0</v>
      </c>
      <c r="L769">
        <v>14</v>
      </c>
      <c r="M769">
        <v>1491600</v>
      </c>
      <c r="N769">
        <v>178000</v>
      </c>
      <c r="O769">
        <v>2294097</v>
      </c>
      <c r="P769" t="s">
        <v>5</v>
      </c>
      <c r="Q769" t="s">
        <v>10</v>
      </c>
      <c r="R769" t="s">
        <v>169</v>
      </c>
      <c r="S769" t="s">
        <v>170</v>
      </c>
      <c r="T769">
        <v>1480062.5806451612</v>
      </c>
      <c r="U769">
        <v>1689198</v>
      </c>
      <c r="V769">
        <v>209135.41935483878</v>
      </c>
      <c r="W769">
        <v>0.14130174094643788</v>
      </c>
      <c r="X769" t="s">
        <v>334</v>
      </c>
    </row>
    <row r="770" spans="1:24" x14ac:dyDescent="0.35">
      <c r="A770">
        <v>3301073989</v>
      </c>
      <c r="B770" t="s">
        <v>168</v>
      </c>
      <c r="C770" t="s">
        <v>168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100000</v>
      </c>
      <c r="J770">
        <v>0</v>
      </c>
      <c r="K770">
        <v>0</v>
      </c>
      <c r="L770">
        <v>0</v>
      </c>
      <c r="M770">
        <v>0</v>
      </c>
      <c r="N770">
        <v>75000</v>
      </c>
      <c r="O770">
        <v>175000</v>
      </c>
      <c r="P770" t="s">
        <v>5</v>
      </c>
      <c r="Q770" t="s">
        <v>14</v>
      </c>
      <c r="R770" t="s">
        <v>169</v>
      </c>
      <c r="S770" t="s">
        <v>170</v>
      </c>
      <c r="T770">
        <v>112903.22580645161</v>
      </c>
      <c r="U770">
        <v>170000</v>
      </c>
      <c r="V770">
        <v>57096.774193548394</v>
      </c>
      <c r="W770">
        <v>0.50571428571428578</v>
      </c>
      <c r="X770" t="s">
        <v>237</v>
      </c>
    </row>
    <row r="771" spans="1:24" x14ac:dyDescent="0.35">
      <c r="A771">
        <v>3301076108</v>
      </c>
      <c r="B771" t="s">
        <v>168</v>
      </c>
      <c r="C771" t="s">
        <v>168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30000</v>
      </c>
      <c r="O771">
        <v>30000</v>
      </c>
      <c r="P771" t="s">
        <v>5</v>
      </c>
      <c r="Q771" t="s">
        <v>14</v>
      </c>
      <c r="R771" t="s">
        <v>169</v>
      </c>
      <c r="S771" t="s">
        <v>170</v>
      </c>
      <c r="T771">
        <v>19354.83870967742</v>
      </c>
      <c r="U771">
        <v>30000</v>
      </c>
      <c r="V771">
        <v>10645.16129032258</v>
      </c>
      <c r="W771">
        <v>0.54999999999999982</v>
      </c>
      <c r="X771" t="s">
        <v>260</v>
      </c>
    </row>
    <row r="772" spans="1:24" x14ac:dyDescent="0.35">
      <c r="A772">
        <v>3301075865</v>
      </c>
      <c r="B772" t="s">
        <v>168</v>
      </c>
      <c r="C772" t="s">
        <v>168</v>
      </c>
      <c r="D772">
        <v>0</v>
      </c>
      <c r="E772">
        <v>0</v>
      </c>
      <c r="F772">
        <v>19</v>
      </c>
      <c r="G772">
        <v>1387978</v>
      </c>
      <c r="H772">
        <v>5</v>
      </c>
      <c r="I772">
        <v>395000</v>
      </c>
      <c r="J772">
        <v>0</v>
      </c>
      <c r="K772">
        <v>0</v>
      </c>
      <c r="L772">
        <v>0</v>
      </c>
      <c r="M772">
        <v>0</v>
      </c>
      <c r="N772">
        <v>150000</v>
      </c>
      <c r="O772">
        <v>1932978</v>
      </c>
      <c r="P772" t="s">
        <v>5</v>
      </c>
      <c r="Q772" t="s">
        <v>14</v>
      </c>
      <c r="R772" t="s">
        <v>181</v>
      </c>
      <c r="S772" t="s">
        <v>170</v>
      </c>
      <c r="T772">
        <v>1247082.5806451614</v>
      </c>
      <c r="U772">
        <v>1230984</v>
      </c>
      <c r="V772">
        <v>-16098.580645161448</v>
      </c>
      <c r="W772">
        <v>-1.2908993273591407E-2</v>
      </c>
      <c r="X772" t="s">
        <v>333</v>
      </c>
    </row>
    <row r="773" spans="1:24" x14ac:dyDescent="0.35">
      <c r="A773">
        <v>3301050559</v>
      </c>
      <c r="B773" t="s">
        <v>168</v>
      </c>
      <c r="C773" t="s">
        <v>168</v>
      </c>
      <c r="D773">
        <v>0</v>
      </c>
      <c r="E773">
        <v>0</v>
      </c>
      <c r="F773">
        <v>66</v>
      </c>
      <c r="G773">
        <v>2250673</v>
      </c>
      <c r="H773">
        <v>40</v>
      </c>
      <c r="I773">
        <v>915000</v>
      </c>
      <c r="J773">
        <v>0</v>
      </c>
      <c r="K773">
        <v>0</v>
      </c>
      <c r="L773">
        <v>46</v>
      </c>
      <c r="M773">
        <v>1855953</v>
      </c>
      <c r="N773">
        <v>864000</v>
      </c>
      <c r="O773">
        <v>5885626</v>
      </c>
      <c r="P773" t="s">
        <v>5</v>
      </c>
      <c r="Q773" t="s">
        <v>17</v>
      </c>
      <c r="R773" t="s">
        <v>169</v>
      </c>
      <c r="S773" t="s">
        <v>170</v>
      </c>
      <c r="T773">
        <v>3797178.064516129</v>
      </c>
      <c r="U773">
        <v>3925925</v>
      </c>
      <c r="V773">
        <v>128746.93548387103</v>
      </c>
      <c r="W773">
        <v>3.3905951550438296E-2</v>
      </c>
      <c r="X773" t="s">
        <v>253</v>
      </c>
    </row>
    <row r="774" spans="1:24" x14ac:dyDescent="0.35">
      <c r="A774">
        <v>3300015756</v>
      </c>
      <c r="B774" t="s">
        <v>168</v>
      </c>
      <c r="C774" t="s">
        <v>168</v>
      </c>
      <c r="D774">
        <v>0</v>
      </c>
      <c r="E774">
        <v>0</v>
      </c>
      <c r="F774">
        <v>71</v>
      </c>
      <c r="G774">
        <v>3178528</v>
      </c>
      <c r="H774">
        <v>2</v>
      </c>
      <c r="I774">
        <v>95000</v>
      </c>
      <c r="J774">
        <v>0</v>
      </c>
      <c r="K774">
        <v>0</v>
      </c>
      <c r="L774">
        <v>2</v>
      </c>
      <c r="M774">
        <v>124800</v>
      </c>
      <c r="N774">
        <v>1109300</v>
      </c>
      <c r="O774">
        <v>4507628</v>
      </c>
      <c r="P774" t="s">
        <v>5</v>
      </c>
      <c r="Q774" t="s">
        <v>7</v>
      </c>
      <c r="R774" t="s">
        <v>169</v>
      </c>
      <c r="S774" t="s">
        <v>170</v>
      </c>
      <c r="T774">
        <v>2908147.0967741935</v>
      </c>
      <c r="U774">
        <v>3255141</v>
      </c>
      <c r="V774">
        <v>346993.90322580654</v>
      </c>
      <c r="W774">
        <v>0.11931786518319609</v>
      </c>
      <c r="X774" t="s">
        <v>215</v>
      </c>
    </row>
    <row r="775" spans="1:24" x14ac:dyDescent="0.35">
      <c r="A775">
        <v>3301058599</v>
      </c>
      <c r="B775" t="s">
        <v>168</v>
      </c>
      <c r="C775" t="s">
        <v>168</v>
      </c>
      <c r="D775">
        <v>0</v>
      </c>
      <c r="E775">
        <v>0</v>
      </c>
      <c r="F775">
        <v>131</v>
      </c>
      <c r="G775">
        <v>5086057</v>
      </c>
      <c r="H775">
        <v>7</v>
      </c>
      <c r="I775">
        <v>105000</v>
      </c>
      <c r="J775">
        <v>0</v>
      </c>
      <c r="K775">
        <v>0</v>
      </c>
      <c r="L775">
        <v>0</v>
      </c>
      <c r="M775">
        <v>0</v>
      </c>
      <c r="N775">
        <v>1191000</v>
      </c>
      <c r="O775">
        <v>6382057</v>
      </c>
      <c r="P775" t="s">
        <v>5</v>
      </c>
      <c r="Q775" t="s">
        <v>6</v>
      </c>
      <c r="R775" t="s">
        <v>169</v>
      </c>
      <c r="S775" t="s">
        <v>170</v>
      </c>
      <c r="T775">
        <v>4117456.1290322579</v>
      </c>
      <c r="U775">
        <v>3539201</v>
      </c>
      <c r="V775">
        <v>-578255.12903225794</v>
      </c>
      <c r="W775">
        <v>-0.14043990048976374</v>
      </c>
      <c r="X775" t="s">
        <v>261</v>
      </c>
    </row>
    <row r="776" spans="1:24" x14ac:dyDescent="0.35">
      <c r="A776">
        <v>3300013554</v>
      </c>
      <c r="B776" t="s">
        <v>168</v>
      </c>
      <c r="C776" t="s">
        <v>168</v>
      </c>
      <c r="D776">
        <v>0</v>
      </c>
      <c r="E776">
        <v>0</v>
      </c>
      <c r="F776">
        <v>121</v>
      </c>
      <c r="G776">
        <v>5984052</v>
      </c>
      <c r="H776">
        <v>20</v>
      </c>
      <c r="I776">
        <v>940000</v>
      </c>
      <c r="J776">
        <v>0</v>
      </c>
      <c r="K776">
        <v>0</v>
      </c>
      <c r="L776">
        <v>1</v>
      </c>
      <c r="M776">
        <v>102400</v>
      </c>
      <c r="N776">
        <v>330000</v>
      </c>
      <c r="O776">
        <v>7356452</v>
      </c>
      <c r="P776" t="s">
        <v>5</v>
      </c>
      <c r="Q776" t="s">
        <v>12</v>
      </c>
      <c r="R776" t="s">
        <v>169</v>
      </c>
      <c r="S776" t="s">
        <v>170</v>
      </c>
      <c r="T776">
        <v>4746098.064516129</v>
      </c>
      <c r="U776">
        <v>4610647</v>
      </c>
      <c r="V776">
        <v>-135451.06451612897</v>
      </c>
      <c r="W776">
        <v>-2.8539457608096952E-2</v>
      </c>
      <c r="X776" t="s">
        <v>390</v>
      </c>
    </row>
    <row r="777" spans="1:24" x14ac:dyDescent="0.35">
      <c r="A777">
        <v>3300017604</v>
      </c>
      <c r="B777" t="s">
        <v>168</v>
      </c>
      <c r="C777" t="s">
        <v>168</v>
      </c>
      <c r="D777">
        <v>0</v>
      </c>
      <c r="E777">
        <v>0</v>
      </c>
      <c r="F777">
        <v>123</v>
      </c>
      <c r="G777">
        <v>5843598</v>
      </c>
      <c r="H777">
        <v>2</v>
      </c>
      <c r="I777">
        <v>25000</v>
      </c>
      <c r="J777">
        <v>0</v>
      </c>
      <c r="K777">
        <v>0</v>
      </c>
      <c r="L777">
        <v>0</v>
      </c>
      <c r="M777">
        <v>0</v>
      </c>
      <c r="N777">
        <v>1725000</v>
      </c>
      <c r="O777">
        <v>7593598</v>
      </c>
      <c r="P777" t="s">
        <v>5</v>
      </c>
      <c r="Q777" t="s">
        <v>6</v>
      </c>
      <c r="R777" t="s">
        <v>169</v>
      </c>
      <c r="S777" t="s">
        <v>170</v>
      </c>
      <c r="T777">
        <v>4899095.4838709682</v>
      </c>
      <c r="U777">
        <v>4914121</v>
      </c>
      <c r="V777">
        <v>15025.516129031777</v>
      </c>
      <c r="W777">
        <v>3.0669980159601096E-3</v>
      </c>
      <c r="X777" t="s">
        <v>197</v>
      </c>
    </row>
    <row r="778" spans="1:24" x14ac:dyDescent="0.35">
      <c r="A778">
        <v>3300008413</v>
      </c>
      <c r="B778" t="s">
        <v>168</v>
      </c>
      <c r="C778" t="s">
        <v>168</v>
      </c>
      <c r="D778">
        <v>0</v>
      </c>
      <c r="E778">
        <v>0</v>
      </c>
      <c r="F778">
        <v>25</v>
      </c>
      <c r="G778">
        <v>1240974</v>
      </c>
      <c r="H778">
        <v>11</v>
      </c>
      <c r="I778">
        <v>380000</v>
      </c>
      <c r="J778">
        <v>0</v>
      </c>
      <c r="K778">
        <v>0</v>
      </c>
      <c r="L778">
        <v>21</v>
      </c>
      <c r="M778">
        <v>1632850</v>
      </c>
      <c r="N778">
        <v>165000</v>
      </c>
      <c r="O778">
        <v>3418824</v>
      </c>
      <c r="P778" t="s">
        <v>5</v>
      </c>
      <c r="Q778" t="s">
        <v>14</v>
      </c>
      <c r="R778" t="s">
        <v>169</v>
      </c>
      <c r="S778" t="s">
        <v>170</v>
      </c>
      <c r="T778">
        <v>2205692.9032258065</v>
      </c>
      <c r="U778">
        <v>2835864</v>
      </c>
      <c r="V778">
        <v>630171.09677419346</v>
      </c>
      <c r="W778">
        <v>0.28570210107335159</v>
      </c>
      <c r="X778" t="s">
        <v>402</v>
      </c>
    </row>
    <row r="779" spans="1:24" x14ac:dyDescent="0.35">
      <c r="A779">
        <v>3300016951</v>
      </c>
      <c r="B779" t="s">
        <v>168</v>
      </c>
      <c r="C779" t="s">
        <v>168</v>
      </c>
      <c r="D779">
        <v>0</v>
      </c>
      <c r="E779">
        <v>0</v>
      </c>
      <c r="F779">
        <v>29</v>
      </c>
      <c r="G779">
        <v>1281172</v>
      </c>
      <c r="H779">
        <v>4</v>
      </c>
      <c r="I779">
        <v>70000</v>
      </c>
      <c r="J779">
        <v>0</v>
      </c>
      <c r="K779">
        <v>0</v>
      </c>
      <c r="L779">
        <v>0</v>
      </c>
      <c r="M779">
        <v>0</v>
      </c>
      <c r="N779">
        <v>1773500</v>
      </c>
      <c r="O779">
        <v>3124672</v>
      </c>
      <c r="P779" t="s">
        <v>5</v>
      </c>
      <c r="Q779" t="s">
        <v>7</v>
      </c>
      <c r="R779" t="s">
        <v>169</v>
      </c>
      <c r="S779" t="s">
        <v>170</v>
      </c>
      <c r="T779">
        <v>2015917.4193548388</v>
      </c>
      <c r="U779">
        <v>1903582</v>
      </c>
      <c r="V779">
        <v>-112335.41935483878</v>
      </c>
      <c r="W779">
        <v>-5.5724216813796801E-2</v>
      </c>
      <c r="X779" t="s">
        <v>288</v>
      </c>
    </row>
    <row r="780" spans="1:24" x14ac:dyDescent="0.35">
      <c r="A780">
        <v>3301033981</v>
      </c>
      <c r="B780" t="s">
        <v>168</v>
      </c>
      <c r="C780" t="s">
        <v>168</v>
      </c>
      <c r="D780">
        <v>0</v>
      </c>
      <c r="E780">
        <v>0</v>
      </c>
      <c r="F780">
        <v>66</v>
      </c>
      <c r="G780">
        <v>1862723</v>
      </c>
      <c r="H780">
        <v>70</v>
      </c>
      <c r="I780">
        <v>2240000</v>
      </c>
      <c r="J780">
        <v>0</v>
      </c>
      <c r="K780">
        <v>0</v>
      </c>
      <c r="L780">
        <v>9</v>
      </c>
      <c r="M780">
        <v>451600</v>
      </c>
      <c r="N780">
        <v>180000</v>
      </c>
      <c r="O780">
        <v>4734323</v>
      </c>
      <c r="P780" t="s">
        <v>5</v>
      </c>
      <c r="Q780" t="s">
        <v>10</v>
      </c>
      <c r="R780" t="s">
        <v>169</v>
      </c>
      <c r="S780" t="s">
        <v>170</v>
      </c>
      <c r="T780">
        <v>3054401.935483871</v>
      </c>
      <c r="U780">
        <v>829688</v>
      </c>
      <c r="V780">
        <v>-2224713.935483871</v>
      </c>
      <c r="W780">
        <v>-0.72836318941483291</v>
      </c>
      <c r="X780" t="s">
        <v>337</v>
      </c>
    </row>
    <row r="781" spans="1:24" x14ac:dyDescent="0.35">
      <c r="A781">
        <v>3301037668</v>
      </c>
      <c r="B781" t="s">
        <v>168</v>
      </c>
      <c r="C781" t="s">
        <v>168</v>
      </c>
      <c r="D781">
        <v>0</v>
      </c>
      <c r="E781">
        <v>0</v>
      </c>
      <c r="F781">
        <v>50</v>
      </c>
      <c r="G781">
        <v>1982693</v>
      </c>
      <c r="H781">
        <v>82</v>
      </c>
      <c r="I781">
        <v>4481000</v>
      </c>
      <c r="J781">
        <v>0</v>
      </c>
      <c r="K781">
        <v>0</v>
      </c>
      <c r="L781">
        <v>22</v>
      </c>
      <c r="M781">
        <v>842800</v>
      </c>
      <c r="N781">
        <v>150000</v>
      </c>
      <c r="O781">
        <v>7456493</v>
      </c>
      <c r="P781" t="s">
        <v>5</v>
      </c>
      <c r="Q781" t="s">
        <v>10</v>
      </c>
      <c r="R781" t="s">
        <v>169</v>
      </c>
      <c r="S781" t="s">
        <v>170</v>
      </c>
      <c r="T781">
        <v>4810640.6451612907</v>
      </c>
      <c r="U781">
        <v>5641449</v>
      </c>
      <c r="V781">
        <v>830808.35483870935</v>
      </c>
      <c r="W781">
        <v>0.17270222744123798</v>
      </c>
      <c r="X781" t="s">
        <v>198</v>
      </c>
    </row>
    <row r="782" spans="1:24" x14ac:dyDescent="0.35">
      <c r="A782">
        <v>3301016849</v>
      </c>
      <c r="B782" t="s">
        <v>168</v>
      </c>
      <c r="C782" t="s">
        <v>168</v>
      </c>
      <c r="D782">
        <v>0</v>
      </c>
      <c r="E782">
        <v>0</v>
      </c>
      <c r="F782">
        <v>53</v>
      </c>
      <c r="G782">
        <v>2158034</v>
      </c>
      <c r="H782">
        <v>19</v>
      </c>
      <c r="I782">
        <v>728000</v>
      </c>
      <c r="J782">
        <v>35</v>
      </c>
      <c r="K782">
        <v>466375</v>
      </c>
      <c r="L782">
        <v>22</v>
      </c>
      <c r="M782">
        <v>1495210</v>
      </c>
      <c r="N782">
        <v>1460000</v>
      </c>
      <c r="O782">
        <v>6307619</v>
      </c>
      <c r="P782" t="s">
        <v>5</v>
      </c>
      <c r="Q782" t="s">
        <v>16</v>
      </c>
      <c r="R782" t="s">
        <v>169</v>
      </c>
      <c r="S782" t="s">
        <v>170</v>
      </c>
      <c r="T782">
        <v>4069431.6129032262</v>
      </c>
      <c r="U782">
        <v>4829791</v>
      </c>
      <c r="V782">
        <v>760359.38709677383</v>
      </c>
      <c r="W782">
        <v>0.18684658188771386</v>
      </c>
      <c r="X782" t="s">
        <v>234</v>
      </c>
    </row>
    <row r="783" spans="1:24" x14ac:dyDescent="0.35">
      <c r="A783">
        <v>3301002646</v>
      </c>
      <c r="B783" t="s">
        <v>168</v>
      </c>
      <c r="C783" t="s">
        <v>168</v>
      </c>
      <c r="D783">
        <v>0</v>
      </c>
      <c r="E783">
        <v>0</v>
      </c>
      <c r="F783">
        <v>30</v>
      </c>
      <c r="G783">
        <v>823967</v>
      </c>
      <c r="H783">
        <v>16</v>
      </c>
      <c r="I783">
        <v>410000</v>
      </c>
      <c r="J783">
        <v>0</v>
      </c>
      <c r="K783">
        <v>0</v>
      </c>
      <c r="L783">
        <v>5</v>
      </c>
      <c r="M783">
        <v>382000</v>
      </c>
      <c r="N783">
        <v>83000</v>
      </c>
      <c r="O783">
        <v>1698967</v>
      </c>
      <c r="P783" t="s">
        <v>5</v>
      </c>
      <c r="Q783" t="s">
        <v>10</v>
      </c>
      <c r="R783" t="s">
        <v>169</v>
      </c>
      <c r="S783" t="s">
        <v>170</v>
      </c>
      <c r="T783">
        <v>1096107.7419354839</v>
      </c>
      <c r="U783">
        <v>8998</v>
      </c>
      <c r="V783">
        <v>-1087109.7419354839</v>
      </c>
      <c r="W783">
        <v>-0.99179095297318898</v>
      </c>
      <c r="X783" t="s">
        <v>241</v>
      </c>
    </row>
    <row r="784" spans="1:24" x14ac:dyDescent="0.35">
      <c r="A784">
        <v>3301003630</v>
      </c>
      <c r="B784" t="s">
        <v>168</v>
      </c>
      <c r="C784" t="s">
        <v>168</v>
      </c>
      <c r="D784">
        <v>0</v>
      </c>
      <c r="E784">
        <v>0</v>
      </c>
      <c r="F784">
        <v>24</v>
      </c>
      <c r="G784">
        <v>620973</v>
      </c>
      <c r="H784">
        <v>41</v>
      </c>
      <c r="I784">
        <v>1130000</v>
      </c>
      <c r="J784">
        <v>0</v>
      </c>
      <c r="K784">
        <v>0</v>
      </c>
      <c r="L784">
        <v>9</v>
      </c>
      <c r="M784">
        <v>261600</v>
      </c>
      <c r="N784">
        <v>75000</v>
      </c>
      <c r="O784">
        <v>2087573</v>
      </c>
      <c r="P784" t="s">
        <v>5</v>
      </c>
      <c r="Q784" t="s">
        <v>14</v>
      </c>
      <c r="R784" t="s">
        <v>169</v>
      </c>
      <c r="S784" t="s">
        <v>170</v>
      </c>
      <c r="T784">
        <v>1346821.2903225806</v>
      </c>
      <c r="U784">
        <v>1497773</v>
      </c>
      <c r="V784">
        <v>150951.70967741939</v>
      </c>
      <c r="W784">
        <v>0.11207998474783887</v>
      </c>
      <c r="X784" t="s">
        <v>367</v>
      </c>
    </row>
    <row r="785" spans="1:24" x14ac:dyDescent="0.35">
      <c r="A785">
        <v>3301075449</v>
      </c>
      <c r="B785" t="s">
        <v>168</v>
      </c>
      <c r="C785" t="s">
        <v>168</v>
      </c>
      <c r="D785">
        <v>0</v>
      </c>
      <c r="E785">
        <v>0</v>
      </c>
      <c r="F785">
        <v>234</v>
      </c>
      <c r="G785">
        <v>6364562</v>
      </c>
      <c r="H785">
        <v>112</v>
      </c>
      <c r="I785">
        <v>3385000</v>
      </c>
      <c r="J785">
        <v>0</v>
      </c>
      <c r="K785">
        <v>0</v>
      </c>
      <c r="L785">
        <v>1</v>
      </c>
      <c r="M785">
        <v>202400</v>
      </c>
      <c r="N785">
        <v>90000</v>
      </c>
      <c r="O785">
        <v>10041962</v>
      </c>
      <c r="P785" t="s">
        <v>5</v>
      </c>
      <c r="Q785" t="s">
        <v>13</v>
      </c>
      <c r="R785" t="s">
        <v>169</v>
      </c>
      <c r="S785" t="s">
        <v>170</v>
      </c>
      <c r="T785">
        <v>6478685.1612903224</v>
      </c>
      <c r="U785">
        <v>6396432</v>
      </c>
      <c r="V785">
        <v>-82253.16129032243</v>
      </c>
      <c r="W785">
        <v>-1.2695965190866021E-2</v>
      </c>
      <c r="X785" t="s">
        <v>375</v>
      </c>
    </row>
    <row r="786" spans="1:24" x14ac:dyDescent="0.35">
      <c r="A786">
        <v>3301072244</v>
      </c>
      <c r="B786" t="s">
        <v>168</v>
      </c>
      <c r="C786" t="s">
        <v>168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215000</v>
      </c>
      <c r="O786">
        <v>215000</v>
      </c>
      <c r="P786" t="s">
        <v>5</v>
      </c>
      <c r="Q786" t="s">
        <v>10</v>
      </c>
      <c r="R786" t="s">
        <v>169</v>
      </c>
      <c r="S786" t="s">
        <v>170</v>
      </c>
      <c r="T786">
        <v>138709.67741935482</v>
      </c>
      <c r="U786">
        <v>160000</v>
      </c>
      <c r="V786">
        <v>21290.322580645181</v>
      </c>
      <c r="W786">
        <v>0.15348837209302335</v>
      </c>
      <c r="X786" t="s">
        <v>319</v>
      </c>
    </row>
    <row r="787" spans="1:24" x14ac:dyDescent="0.35">
      <c r="A787">
        <v>3300016498</v>
      </c>
      <c r="B787" t="s">
        <v>168</v>
      </c>
      <c r="C787" t="s">
        <v>168</v>
      </c>
      <c r="D787">
        <v>0</v>
      </c>
      <c r="E787">
        <v>0</v>
      </c>
      <c r="F787">
        <v>12</v>
      </c>
      <c r="G787">
        <v>437768</v>
      </c>
      <c r="H787">
        <v>5</v>
      </c>
      <c r="I787">
        <v>170000</v>
      </c>
      <c r="J787">
        <v>0</v>
      </c>
      <c r="K787">
        <v>0</v>
      </c>
      <c r="L787">
        <v>0</v>
      </c>
      <c r="M787">
        <v>0</v>
      </c>
      <c r="N787">
        <v>1043500</v>
      </c>
      <c r="O787">
        <v>1651268</v>
      </c>
      <c r="P787" t="s">
        <v>5</v>
      </c>
      <c r="Q787" t="s">
        <v>6</v>
      </c>
      <c r="R787" t="s">
        <v>169</v>
      </c>
      <c r="S787" t="s">
        <v>170</v>
      </c>
      <c r="T787">
        <v>1065334.1935483871</v>
      </c>
      <c r="U787">
        <v>1549691</v>
      </c>
      <c r="V787">
        <v>484356.80645161285</v>
      </c>
      <c r="W787">
        <v>0.45465245496188378</v>
      </c>
      <c r="X787" t="s">
        <v>316</v>
      </c>
    </row>
    <row r="788" spans="1:24" x14ac:dyDescent="0.35">
      <c r="A788">
        <v>3301000587</v>
      </c>
      <c r="B788" t="s">
        <v>168</v>
      </c>
      <c r="C788" t="s">
        <v>168</v>
      </c>
      <c r="D788">
        <v>0</v>
      </c>
      <c r="E788">
        <v>0</v>
      </c>
      <c r="F788">
        <v>1</v>
      </c>
      <c r="G788">
        <v>13350</v>
      </c>
      <c r="H788">
        <v>5</v>
      </c>
      <c r="I788">
        <v>245000</v>
      </c>
      <c r="J788">
        <v>0</v>
      </c>
      <c r="K788">
        <v>0</v>
      </c>
      <c r="L788">
        <v>0</v>
      </c>
      <c r="M788">
        <v>0</v>
      </c>
      <c r="N788">
        <v>933000</v>
      </c>
      <c r="O788">
        <v>1191350</v>
      </c>
      <c r="P788" t="s">
        <v>5</v>
      </c>
      <c r="Q788" t="s">
        <v>17</v>
      </c>
      <c r="R788" t="s">
        <v>169</v>
      </c>
      <c r="S788" t="s">
        <v>170</v>
      </c>
      <c r="T788">
        <v>768612.90322580654</v>
      </c>
      <c r="U788">
        <v>383000</v>
      </c>
      <c r="V788">
        <v>-385612.90322580654</v>
      </c>
      <c r="W788">
        <v>-0.50169975238175191</v>
      </c>
      <c r="X788" t="s">
        <v>269</v>
      </c>
    </row>
    <row r="789" spans="1:24" x14ac:dyDescent="0.35">
      <c r="A789">
        <v>3301065137</v>
      </c>
      <c r="B789" t="s">
        <v>168</v>
      </c>
      <c r="C789" t="s">
        <v>168</v>
      </c>
      <c r="D789">
        <v>0</v>
      </c>
      <c r="E789">
        <v>0</v>
      </c>
      <c r="F789">
        <v>563</v>
      </c>
      <c r="G789">
        <v>21095745</v>
      </c>
      <c r="H789">
        <v>177</v>
      </c>
      <c r="I789">
        <v>6045000</v>
      </c>
      <c r="J789">
        <v>0</v>
      </c>
      <c r="K789">
        <v>0</v>
      </c>
      <c r="L789">
        <v>120</v>
      </c>
      <c r="M789">
        <v>6316238</v>
      </c>
      <c r="N789">
        <v>14706000</v>
      </c>
      <c r="O789">
        <v>48162983</v>
      </c>
      <c r="P789" t="s">
        <v>5</v>
      </c>
      <c r="Q789" t="s">
        <v>16</v>
      </c>
      <c r="R789" t="s">
        <v>169</v>
      </c>
      <c r="S789" t="s">
        <v>170</v>
      </c>
      <c r="T789">
        <v>31072892.258064516</v>
      </c>
      <c r="U789">
        <v>21205556</v>
      </c>
      <c r="V789">
        <v>-9867336.2580645159</v>
      </c>
      <c r="W789">
        <v>-0.31755448369964956</v>
      </c>
      <c r="X789" t="s">
        <v>370</v>
      </c>
    </row>
    <row r="790" spans="1:24" x14ac:dyDescent="0.35">
      <c r="A790">
        <v>3301025702</v>
      </c>
      <c r="B790" t="s">
        <v>168</v>
      </c>
      <c r="C790" t="s">
        <v>168</v>
      </c>
      <c r="D790">
        <v>0</v>
      </c>
      <c r="E790">
        <v>0</v>
      </c>
      <c r="F790">
        <v>36</v>
      </c>
      <c r="G790">
        <v>2312014</v>
      </c>
      <c r="H790">
        <v>12</v>
      </c>
      <c r="I790">
        <v>640000</v>
      </c>
      <c r="J790">
        <v>0</v>
      </c>
      <c r="K790">
        <v>0</v>
      </c>
      <c r="L790">
        <v>27</v>
      </c>
      <c r="M790">
        <v>2628100</v>
      </c>
      <c r="N790">
        <v>150000</v>
      </c>
      <c r="O790">
        <v>5730114</v>
      </c>
      <c r="P790" t="s">
        <v>5</v>
      </c>
      <c r="Q790" t="s">
        <v>15</v>
      </c>
      <c r="R790" t="s">
        <v>169</v>
      </c>
      <c r="S790" t="s">
        <v>170</v>
      </c>
      <c r="T790">
        <v>3696847.7419354836</v>
      </c>
      <c r="U790">
        <v>3792920</v>
      </c>
      <c r="V790">
        <v>96072.258064516354</v>
      </c>
      <c r="W790">
        <v>2.598761560415741E-2</v>
      </c>
      <c r="X790" t="s">
        <v>369</v>
      </c>
    </row>
    <row r="791" spans="1:24" x14ac:dyDescent="0.35">
      <c r="A791">
        <v>3301026996</v>
      </c>
      <c r="B791" t="s">
        <v>168</v>
      </c>
      <c r="C791" t="s">
        <v>168</v>
      </c>
      <c r="D791">
        <v>0</v>
      </c>
      <c r="E791">
        <v>0</v>
      </c>
      <c r="F791">
        <v>62</v>
      </c>
      <c r="G791">
        <v>2005531</v>
      </c>
      <c r="H791">
        <v>24</v>
      </c>
      <c r="I791">
        <v>820000</v>
      </c>
      <c r="J791">
        <v>0</v>
      </c>
      <c r="K791">
        <v>0</v>
      </c>
      <c r="L791">
        <v>0</v>
      </c>
      <c r="M791">
        <v>0</v>
      </c>
      <c r="N791">
        <v>350000</v>
      </c>
      <c r="O791">
        <v>3175531</v>
      </c>
      <c r="P791" t="s">
        <v>5</v>
      </c>
      <c r="Q791" t="s">
        <v>6</v>
      </c>
      <c r="R791" t="s">
        <v>169</v>
      </c>
      <c r="S791" t="s">
        <v>170</v>
      </c>
      <c r="T791">
        <v>2048729.6774193549</v>
      </c>
      <c r="U791">
        <v>3150949</v>
      </c>
      <c r="V791">
        <v>1102219.3225806451</v>
      </c>
      <c r="W791">
        <v>0.53800134528681975</v>
      </c>
      <c r="X791" t="s">
        <v>232</v>
      </c>
    </row>
    <row r="792" spans="1:24" x14ac:dyDescent="0.35">
      <c r="A792">
        <v>3301069318</v>
      </c>
      <c r="B792" t="s">
        <v>168</v>
      </c>
      <c r="C792" t="s">
        <v>168</v>
      </c>
      <c r="D792">
        <v>0</v>
      </c>
      <c r="E792">
        <v>0</v>
      </c>
      <c r="F792">
        <v>37</v>
      </c>
      <c r="G792">
        <v>1920463</v>
      </c>
      <c r="H792">
        <v>54</v>
      </c>
      <c r="I792">
        <v>2065000</v>
      </c>
      <c r="J792">
        <v>0</v>
      </c>
      <c r="K792">
        <v>0</v>
      </c>
      <c r="L792">
        <v>15</v>
      </c>
      <c r="M792">
        <v>1409772</v>
      </c>
      <c r="N792">
        <v>150000</v>
      </c>
      <c r="O792">
        <v>5545235</v>
      </c>
      <c r="P792" t="s">
        <v>5</v>
      </c>
      <c r="Q792" t="s">
        <v>9</v>
      </c>
      <c r="R792" t="s">
        <v>169</v>
      </c>
      <c r="S792" t="s">
        <v>170</v>
      </c>
      <c r="T792">
        <v>3577570.9677419355</v>
      </c>
      <c r="U792">
        <v>5462150</v>
      </c>
      <c r="V792">
        <v>1884579.0322580645</v>
      </c>
      <c r="W792">
        <v>0.52677614203906598</v>
      </c>
      <c r="X792" t="s">
        <v>228</v>
      </c>
    </row>
    <row r="793" spans="1:24" x14ac:dyDescent="0.35">
      <c r="A793">
        <v>3300018523</v>
      </c>
      <c r="B793" t="s">
        <v>168</v>
      </c>
      <c r="C793" t="s">
        <v>168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1087500</v>
      </c>
      <c r="O793">
        <v>1087500</v>
      </c>
      <c r="P793" t="s">
        <v>5</v>
      </c>
      <c r="Q793" t="s">
        <v>6</v>
      </c>
      <c r="R793" t="s">
        <v>169</v>
      </c>
      <c r="S793" t="s">
        <v>170</v>
      </c>
      <c r="T793">
        <v>701612.90322580654</v>
      </c>
      <c r="U793">
        <v>1087500</v>
      </c>
      <c r="V793">
        <v>385887.09677419346</v>
      </c>
      <c r="W793">
        <v>0.54999999999999982</v>
      </c>
      <c r="X793" t="s">
        <v>316</v>
      </c>
    </row>
    <row r="794" spans="1:24" x14ac:dyDescent="0.35">
      <c r="A794">
        <v>3300026346</v>
      </c>
      <c r="B794" t="s">
        <v>168</v>
      </c>
      <c r="C794" t="s">
        <v>168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83000</v>
      </c>
      <c r="O794">
        <v>83000</v>
      </c>
      <c r="P794" t="s">
        <v>5</v>
      </c>
      <c r="Q794" t="s">
        <v>10</v>
      </c>
      <c r="R794" t="s">
        <v>169</v>
      </c>
      <c r="S794" t="s">
        <v>170</v>
      </c>
      <c r="T794">
        <v>53548.387096774197</v>
      </c>
      <c r="U794">
        <v>30000</v>
      </c>
      <c r="V794">
        <v>-23548.387096774197</v>
      </c>
      <c r="W794">
        <v>-0.43975903614457834</v>
      </c>
      <c r="X794" t="s">
        <v>180</v>
      </c>
    </row>
    <row r="795" spans="1:24" x14ac:dyDescent="0.35">
      <c r="A795">
        <v>3300011735</v>
      </c>
      <c r="B795" t="s">
        <v>168</v>
      </c>
      <c r="C795" t="s">
        <v>168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225000</v>
      </c>
      <c r="O795">
        <v>225000</v>
      </c>
      <c r="P795" t="s">
        <v>5</v>
      </c>
      <c r="Q795" t="s">
        <v>12</v>
      </c>
      <c r="R795" t="s">
        <v>169</v>
      </c>
      <c r="S795" t="s">
        <v>170</v>
      </c>
      <c r="T795">
        <v>145161.29032258064</v>
      </c>
      <c r="U795">
        <v>345000</v>
      </c>
      <c r="V795">
        <v>199838.70967741936</v>
      </c>
      <c r="W795">
        <v>1.3766666666666669</v>
      </c>
      <c r="X795" t="s">
        <v>361</v>
      </c>
    </row>
    <row r="796" spans="1:24" x14ac:dyDescent="0.35">
      <c r="A796">
        <v>3300027110</v>
      </c>
      <c r="B796" t="s">
        <v>168</v>
      </c>
      <c r="C796" t="s">
        <v>168</v>
      </c>
      <c r="D796">
        <v>0</v>
      </c>
      <c r="E796">
        <v>0</v>
      </c>
      <c r="F796">
        <v>65</v>
      </c>
      <c r="G796">
        <v>2337585</v>
      </c>
      <c r="H796">
        <v>80</v>
      </c>
      <c r="I796">
        <v>1995000</v>
      </c>
      <c r="J796">
        <v>0</v>
      </c>
      <c r="K796">
        <v>0</v>
      </c>
      <c r="L796">
        <v>29</v>
      </c>
      <c r="M796">
        <v>1359600</v>
      </c>
      <c r="N796">
        <v>28000</v>
      </c>
      <c r="O796">
        <v>5720185</v>
      </c>
      <c r="P796" t="s">
        <v>5</v>
      </c>
      <c r="Q796" t="s">
        <v>9</v>
      </c>
      <c r="R796" t="s">
        <v>169</v>
      </c>
      <c r="S796" t="s">
        <v>170</v>
      </c>
      <c r="T796">
        <v>3690441.935483871</v>
      </c>
      <c r="U796">
        <v>4173035</v>
      </c>
      <c r="V796">
        <v>482593.06451612897</v>
      </c>
      <c r="W796">
        <v>0.13076836675736891</v>
      </c>
      <c r="X796" t="s">
        <v>267</v>
      </c>
    </row>
    <row r="797" spans="1:24" x14ac:dyDescent="0.35">
      <c r="A797">
        <v>6001122931</v>
      </c>
      <c r="B797" t="s">
        <v>168</v>
      </c>
      <c r="C797" t="s">
        <v>168</v>
      </c>
      <c r="D797">
        <v>0</v>
      </c>
      <c r="E797">
        <v>0</v>
      </c>
      <c r="F797">
        <v>1</v>
      </c>
      <c r="G797">
        <v>57400</v>
      </c>
      <c r="H797">
        <v>1</v>
      </c>
      <c r="I797">
        <v>100000</v>
      </c>
      <c r="J797">
        <v>0</v>
      </c>
      <c r="K797">
        <v>0</v>
      </c>
      <c r="L797">
        <v>0</v>
      </c>
      <c r="M797">
        <v>0</v>
      </c>
      <c r="N797">
        <v>459000</v>
      </c>
      <c r="O797">
        <v>616400</v>
      </c>
      <c r="P797" t="s">
        <v>5</v>
      </c>
      <c r="Q797" t="s">
        <v>16</v>
      </c>
      <c r="R797" t="s">
        <v>169</v>
      </c>
      <c r="S797" t="s">
        <v>170</v>
      </c>
      <c r="T797">
        <v>397677.41935483873</v>
      </c>
      <c r="U797">
        <v>159400</v>
      </c>
      <c r="V797">
        <v>-238277.41935483873</v>
      </c>
      <c r="W797">
        <v>-0.5991726151849448</v>
      </c>
      <c r="X797" t="s">
        <v>312</v>
      </c>
    </row>
    <row r="798" spans="1:24" x14ac:dyDescent="0.35">
      <c r="A798">
        <v>3301039478</v>
      </c>
      <c r="B798" t="s">
        <v>168</v>
      </c>
      <c r="C798" t="s">
        <v>168</v>
      </c>
      <c r="D798">
        <v>0</v>
      </c>
      <c r="E798">
        <v>0</v>
      </c>
      <c r="F798">
        <v>77</v>
      </c>
      <c r="G798">
        <v>3186449</v>
      </c>
      <c r="H798">
        <v>123</v>
      </c>
      <c r="I798">
        <v>5873000</v>
      </c>
      <c r="J798">
        <v>0</v>
      </c>
      <c r="K798">
        <v>0</v>
      </c>
      <c r="L798">
        <v>71</v>
      </c>
      <c r="M798">
        <v>4814000</v>
      </c>
      <c r="N798">
        <v>180000</v>
      </c>
      <c r="O798">
        <v>14053449</v>
      </c>
      <c r="P798" t="s">
        <v>5</v>
      </c>
      <c r="Q798" t="s">
        <v>15</v>
      </c>
      <c r="R798" t="s">
        <v>169</v>
      </c>
      <c r="S798" t="s">
        <v>170</v>
      </c>
      <c r="T798">
        <v>9066741.2903225813</v>
      </c>
      <c r="U798">
        <v>5860634</v>
      </c>
      <c r="V798">
        <v>-3206107.2903225813</v>
      </c>
      <c r="W798">
        <v>-0.35361186424770186</v>
      </c>
      <c r="X798" t="s">
        <v>369</v>
      </c>
    </row>
    <row r="799" spans="1:24" x14ac:dyDescent="0.35">
      <c r="A799">
        <v>3300019654</v>
      </c>
      <c r="B799" t="s">
        <v>168</v>
      </c>
      <c r="C799" t="s">
        <v>168</v>
      </c>
      <c r="D799">
        <v>0</v>
      </c>
      <c r="E799">
        <v>0</v>
      </c>
      <c r="F799">
        <v>172</v>
      </c>
      <c r="G799">
        <v>6519287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846500</v>
      </c>
      <c r="O799">
        <v>7365787</v>
      </c>
      <c r="P799" t="s">
        <v>5</v>
      </c>
      <c r="Q799" t="s">
        <v>8</v>
      </c>
      <c r="R799" t="s">
        <v>169</v>
      </c>
      <c r="S799" t="s">
        <v>170</v>
      </c>
      <c r="T799">
        <v>4752120.6451612907</v>
      </c>
      <c r="U799">
        <v>5049891</v>
      </c>
      <c r="V799">
        <v>297770.35483870935</v>
      </c>
      <c r="W799">
        <v>6.266052086491225E-2</v>
      </c>
      <c r="X799" t="s">
        <v>262</v>
      </c>
    </row>
    <row r="800" spans="1:24" x14ac:dyDescent="0.35">
      <c r="A800">
        <v>3300009447</v>
      </c>
      <c r="B800" t="s">
        <v>168</v>
      </c>
      <c r="C800" t="s">
        <v>168</v>
      </c>
      <c r="D800">
        <v>0</v>
      </c>
      <c r="E800">
        <v>0</v>
      </c>
      <c r="F800">
        <v>52</v>
      </c>
      <c r="G800">
        <v>2997911</v>
      </c>
      <c r="H800">
        <v>1</v>
      </c>
      <c r="I800">
        <v>15000</v>
      </c>
      <c r="J800">
        <v>0</v>
      </c>
      <c r="K800">
        <v>0</v>
      </c>
      <c r="L800">
        <v>0</v>
      </c>
      <c r="M800">
        <v>0</v>
      </c>
      <c r="N800">
        <v>264500</v>
      </c>
      <c r="O800">
        <v>3277411</v>
      </c>
      <c r="P800" t="s">
        <v>5</v>
      </c>
      <c r="Q800" t="s">
        <v>12</v>
      </c>
      <c r="R800" t="s">
        <v>169</v>
      </c>
      <c r="S800" t="s">
        <v>170</v>
      </c>
      <c r="T800">
        <v>2114458.7096774196</v>
      </c>
      <c r="U800">
        <v>2445803</v>
      </c>
      <c r="V800">
        <v>331344.29032258037</v>
      </c>
      <c r="W800">
        <v>0.15670407220821536</v>
      </c>
      <c r="X800" t="s">
        <v>248</v>
      </c>
    </row>
    <row r="801" spans="1:24" x14ac:dyDescent="0.35">
      <c r="A801">
        <v>3300007967</v>
      </c>
      <c r="B801" t="s">
        <v>168</v>
      </c>
      <c r="C801" t="s">
        <v>168</v>
      </c>
      <c r="D801">
        <v>0</v>
      </c>
      <c r="E801">
        <v>0</v>
      </c>
      <c r="F801">
        <v>40</v>
      </c>
      <c r="G801">
        <v>1571856</v>
      </c>
      <c r="H801">
        <v>48</v>
      </c>
      <c r="I801">
        <v>2405000</v>
      </c>
      <c r="J801">
        <v>0</v>
      </c>
      <c r="K801">
        <v>0</v>
      </c>
      <c r="L801">
        <v>1</v>
      </c>
      <c r="M801">
        <v>52400</v>
      </c>
      <c r="N801">
        <v>150000</v>
      </c>
      <c r="O801">
        <v>4179256</v>
      </c>
      <c r="P801" t="s">
        <v>5</v>
      </c>
      <c r="Q801" t="s">
        <v>14</v>
      </c>
      <c r="R801" t="s">
        <v>169</v>
      </c>
      <c r="S801" t="s">
        <v>170</v>
      </c>
      <c r="T801">
        <v>2696294.1935483874</v>
      </c>
      <c r="U801">
        <v>2552460</v>
      </c>
      <c r="V801">
        <v>-143834.19354838738</v>
      </c>
      <c r="W801">
        <v>-5.3345140857607332E-2</v>
      </c>
      <c r="X801" t="s">
        <v>403</v>
      </c>
    </row>
    <row r="802" spans="1:24" x14ac:dyDescent="0.35">
      <c r="A802">
        <v>3300013812</v>
      </c>
      <c r="B802" t="s">
        <v>168</v>
      </c>
      <c r="C802" t="s">
        <v>168</v>
      </c>
      <c r="D802">
        <v>0</v>
      </c>
      <c r="E802">
        <v>0</v>
      </c>
      <c r="F802">
        <v>107</v>
      </c>
      <c r="G802">
        <v>3946805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771700</v>
      </c>
      <c r="O802">
        <v>4718505</v>
      </c>
      <c r="P802" t="s">
        <v>5</v>
      </c>
      <c r="Q802" t="s">
        <v>7</v>
      </c>
      <c r="R802" t="s">
        <v>169</v>
      </c>
      <c r="S802" t="s">
        <v>170</v>
      </c>
      <c r="T802">
        <v>3044196.7741935486</v>
      </c>
      <c r="U802">
        <v>3219332</v>
      </c>
      <c r="V802">
        <v>175135.2258064514</v>
      </c>
      <c r="W802">
        <v>5.7530849283830232E-2</v>
      </c>
      <c r="X802" t="s">
        <v>196</v>
      </c>
    </row>
    <row r="803" spans="1:24" x14ac:dyDescent="0.35">
      <c r="A803">
        <v>3301003229</v>
      </c>
      <c r="B803" t="s">
        <v>168</v>
      </c>
      <c r="C803" t="s">
        <v>168</v>
      </c>
      <c r="D803">
        <v>0</v>
      </c>
      <c r="E803">
        <v>0</v>
      </c>
      <c r="F803">
        <v>6</v>
      </c>
      <c r="G803">
        <v>259649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352500</v>
      </c>
      <c r="O803">
        <v>612149</v>
      </c>
      <c r="P803" t="s">
        <v>5</v>
      </c>
      <c r="Q803" t="s">
        <v>17</v>
      </c>
      <c r="R803" t="s">
        <v>169</v>
      </c>
      <c r="S803" t="s">
        <v>170</v>
      </c>
      <c r="T803">
        <v>394934.83870967745</v>
      </c>
      <c r="U803">
        <v>591200</v>
      </c>
      <c r="V803">
        <v>196265.16129032255</v>
      </c>
      <c r="W803">
        <v>0.49695580651115967</v>
      </c>
      <c r="X803" t="s">
        <v>404</v>
      </c>
    </row>
    <row r="804" spans="1:24" x14ac:dyDescent="0.35">
      <c r="A804">
        <v>3300015554</v>
      </c>
      <c r="B804" t="s">
        <v>168</v>
      </c>
      <c r="C804" t="s">
        <v>168</v>
      </c>
      <c r="D804">
        <v>0</v>
      </c>
      <c r="E804">
        <v>0</v>
      </c>
      <c r="F804">
        <v>0</v>
      </c>
      <c r="G804">
        <v>0</v>
      </c>
      <c r="H804">
        <v>80</v>
      </c>
      <c r="I804">
        <v>400000</v>
      </c>
      <c r="J804">
        <v>0</v>
      </c>
      <c r="K804">
        <v>0</v>
      </c>
      <c r="L804">
        <v>0</v>
      </c>
      <c r="M804">
        <v>0</v>
      </c>
      <c r="N804">
        <v>19470000</v>
      </c>
      <c r="O804">
        <v>19870000</v>
      </c>
      <c r="P804" t="s">
        <v>5</v>
      </c>
      <c r="Q804" t="s">
        <v>8</v>
      </c>
      <c r="R804" t="s">
        <v>169</v>
      </c>
      <c r="S804" t="s">
        <v>170</v>
      </c>
      <c r="T804">
        <v>12819354.838709679</v>
      </c>
      <c r="U804">
        <v>5755000</v>
      </c>
      <c r="V804">
        <v>-7064354.8387096785</v>
      </c>
      <c r="W804">
        <v>-0.55106945143432307</v>
      </c>
      <c r="X804" t="s">
        <v>300</v>
      </c>
    </row>
    <row r="805" spans="1:24" x14ac:dyDescent="0.35">
      <c r="A805">
        <v>3301025498</v>
      </c>
      <c r="B805" t="s">
        <v>168</v>
      </c>
      <c r="C805" t="s">
        <v>168</v>
      </c>
      <c r="D805">
        <v>0</v>
      </c>
      <c r="E805">
        <v>0</v>
      </c>
      <c r="F805">
        <v>29</v>
      </c>
      <c r="G805">
        <v>940268</v>
      </c>
      <c r="H805">
        <v>22</v>
      </c>
      <c r="I805">
        <v>590000</v>
      </c>
      <c r="J805">
        <v>0</v>
      </c>
      <c r="K805">
        <v>0</v>
      </c>
      <c r="L805">
        <v>2</v>
      </c>
      <c r="M805">
        <v>50800</v>
      </c>
      <c r="N805">
        <v>280000</v>
      </c>
      <c r="O805">
        <v>1861068</v>
      </c>
      <c r="P805" t="s">
        <v>5</v>
      </c>
      <c r="Q805" t="s">
        <v>13</v>
      </c>
      <c r="R805" t="s">
        <v>169</v>
      </c>
      <c r="S805" t="s">
        <v>170</v>
      </c>
      <c r="T805">
        <v>1200689.0322580645</v>
      </c>
      <c r="U805">
        <v>552191</v>
      </c>
      <c r="V805">
        <v>-648498.03225806449</v>
      </c>
      <c r="W805">
        <v>-0.54010490213146434</v>
      </c>
      <c r="X805" t="s">
        <v>378</v>
      </c>
    </row>
    <row r="806" spans="1:24" x14ac:dyDescent="0.35">
      <c r="A806">
        <v>3301014604</v>
      </c>
      <c r="B806" t="s">
        <v>168</v>
      </c>
      <c r="C806" t="s">
        <v>168</v>
      </c>
      <c r="D806">
        <v>0</v>
      </c>
      <c r="E806">
        <v>0</v>
      </c>
      <c r="F806">
        <v>23</v>
      </c>
      <c r="G806">
        <v>861645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251650</v>
      </c>
      <c r="N806">
        <v>1931700</v>
      </c>
      <c r="O806">
        <v>3044995</v>
      </c>
      <c r="P806" t="s">
        <v>5</v>
      </c>
      <c r="Q806" t="s">
        <v>6</v>
      </c>
      <c r="R806" t="s">
        <v>169</v>
      </c>
      <c r="S806" t="s">
        <v>170</v>
      </c>
      <c r="T806">
        <v>1964512.9032258063</v>
      </c>
      <c r="U806">
        <v>2340606</v>
      </c>
      <c r="V806">
        <v>376093.09677419369</v>
      </c>
      <c r="W806">
        <v>0.19144343422567212</v>
      </c>
      <c r="X806" t="s">
        <v>342</v>
      </c>
    </row>
    <row r="807" spans="1:24" x14ac:dyDescent="0.35">
      <c r="A807">
        <v>3300015657</v>
      </c>
      <c r="B807" t="s">
        <v>168</v>
      </c>
      <c r="C807" t="s">
        <v>168</v>
      </c>
      <c r="D807">
        <v>0</v>
      </c>
      <c r="E807">
        <v>0</v>
      </c>
      <c r="F807">
        <v>2</v>
      </c>
      <c r="G807">
        <v>147297</v>
      </c>
      <c r="H807">
        <v>1</v>
      </c>
      <c r="I807">
        <v>20000</v>
      </c>
      <c r="J807">
        <v>0</v>
      </c>
      <c r="K807">
        <v>0</v>
      </c>
      <c r="L807">
        <v>0</v>
      </c>
      <c r="M807">
        <v>0</v>
      </c>
      <c r="N807">
        <v>342000</v>
      </c>
      <c r="O807">
        <v>509297</v>
      </c>
      <c r="P807" t="s">
        <v>5</v>
      </c>
      <c r="Q807" t="s">
        <v>8</v>
      </c>
      <c r="R807" t="s">
        <v>169</v>
      </c>
      <c r="S807" t="s">
        <v>170</v>
      </c>
      <c r="T807">
        <v>328578.70967741933</v>
      </c>
      <c r="U807">
        <v>1046500</v>
      </c>
      <c r="V807">
        <v>717921.29032258061</v>
      </c>
      <c r="W807">
        <v>2.1849294223213569</v>
      </c>
      <c r="X807" t="s">
        <v>372</v>
      </c>
    </row>
    <row r="808" spans="1:24" x14ac:dyDescent="0.35">
      <c r="A808">
        <v>3300003224</v>
      </c>
      <c r="B808" t="s">
        <v>168</v>
      </c>
      <c r="C808" t="s">
        <v>168</v>
      </c>
      <c r="D808">
        <v>0</v>
      </c>
      <c r="E808">
        <v>0</v>
      </c>
      <c r="F808">
        <v>76</v>
      </c>
      <c r="G808">
        <v>3697680</v>
      </c>
      <c r="H808">
        <v>5</v>
      </c>
      <c r="I808">
        <v>155000</v>
      </c>
      <c r="J808">
        <v>0</v>
      </c>
      <c r="K808">
        <v>0</v>
      </c>
      <c r="L808">
        <v>19</v>
      </c>
      <c r="M808">
        <v>1503200</v>
      </c>
      <c r="N808">
        <v>150000</v>
      </c>
      <c r="O808">
        <v>5505880</v>
      </c>
      <c r="P808" t="s">
        <v>5</v>
      </c>
      <c r="Q808" t="s">
        <v>10</v>
      </c>
      <c r="R808" t="s">
        <v>169</v>
      </c>
      <c r="S808" t="s">
        <v>170</v>
      </c>
      <c r="T808">
        <v>3552180.6451612902</v>
      </c>
      <c r="U808">
        <v>2730879</v>
      </c>
      <c r="V808">
        <v>-821301.64516129019</v>
      </c>
      <c r="W808">
        <v>-0.23121055126519285</v>
      </c>
      <c r="X808" t="s">
        <v>272</v>
      </c>
    </row>
    <row r="809" spans="1:24" x14ac:dyDescent="0.35">
      <c r="A809">
        <v>3300006611</v>
      </c>
      <c r="B809" t="s">
        <v>168</v>
      </c>
      <c r="C809" t="s">
        <v>168</v>
      </c>
      <c r="D809">
        <v>0</v>
      </c>
      <c r="E809">
        <v>0</v>
      </c>
      <c r="F809">
        <v>5</v>
      </c>
      <c r="G809">
        <v>97995</v>
      </c>
      <c r="H809">
        <v>2</v>
      </c>
      <c r="I809">
        <v>15000</v>
      </c>
      <c r="J809">
        <v>0</v>
      </c>
      <c r="K809">
        <v>0</v>
      </c>
      <c r="L809">
        <v>0</v>
      </c>
      <c r="M809">
        <v>0</v>
      </c>
      <c r="N809">
        <v>150000</v>
      </c>
      <c r="O809">
        <v>262995</v>
      </c>
      <c r="P809" t="s">
        <v>5</v>
      </c>
      <c r="Q809" t="s">
        <v>14</v>
      </c>
      <c r="R809" t="s">
        <v>169</v>
      </c>
      <c r="S809" t="s">
        <v>170</v>
      </c>
      <c r="T809">
        <v>169674.19354838709</v>
      </c>
      <c r="U809">
        <v>329992</v>
      </c>
      <c r="V809">
        <v>160317.80645161291</v>
      </c>
      <c r="W809">
        <v>0.94485674632597583</v>
      </c>
      <c r="X809" t="s">
        <v>403</v>
      </c>
    </row>
    <row r="810" spans="1:24" x14ac:dyDescent="0.35">
      <c r="A810">
        <v>3300013110</v>
      </c>
      <c r="B810" t="s">
        <v>168</v>
      </c>
      <c r="C810" t="s">
        <v>168</v>
      </c>
      <c r="D810">
        <v>0</v>
      </c>
      <c r="E810">
        <v>0</v>
      </c>
      <c r="F810">
        <v>326</v>
      </c>
      <c r="G810">
        <v>13556549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367300</v>
      </c>
      <c r="N810">
        <v>303000</v>
      </c>
      <c r="O810">
        <v>14226849</v>
      </c>
      <c r="P810" t="s">
        <v>5</v>
      </c>
      <c r="Q810" t="s">
        <v>12</v>
      </c>
      <c r="R810" t="s">
        <v>169</v>
      </c>
      <c r="S810" t="s">
        <v>170</v>
      </c>
      <c r="T810">
        <v>9178612.2580645159</v>
      </c>
      <c r="U810">
        <v>401500</v>
      </c>
      <c r="V810">
        <v>-8777112.2580645159</v>
      </c>
      <c r="W810">
        <v>-0.95625700392265356</v>
      </c>
      <c r="X810" t="s">
        <v>189</v>
      </c>
    </row>
    <row r="811" spans="1:24" x14ac:dyDescent="0.35">
      <c r="A811">
        <v>3300021220</v>
      </c>
      <c r="B811" t="s">
        <v>168</v>
      </c>
      <c r="C811" t="s">
        <v>168</v>
      </c>
      <c r="D811">
        <v>0</v>
      </c>
      <c r="E811">
        <v>0</v>
      </c>
      <c r="F811">
        <v>7</v>
      </c>
      <c r="G811">
        <v>199891</v>
      </c>
      <c r="H811">
        <v>2</v>
      </c>
      <c r="I811">
        <v>50000</v>
      </c>
      <c r="J811">
        <v>0</v>
      </c>
      <c r="K811">
        <v>0</v>
      </c>
      <c r="L811">
        <v>9</v>
      </c>
      <c r="M811">
        <v>291600</v>
      </c>
      <c r="N811">
        <v>150000</v>
      </c>
      <c r="O811">
        <v>691491</v>
      </c>
      <c r="P811" t="s">
        <v>5</v>
      </c>
      <c r="Q811" t="s">
        <v>13</v>
      </c>
      <c r="R811" t="s">
        <v>169</v>
      </c>
      <c r="S811" t="s">
        <v>170</v>
      </c>
      <c r="T811">
        <v>446123.22580645158</v>
      </c>
      <c r="U811">
        <v>524990</v>
      </c>
      <c r="V811">
        <v>78866.774193548423</v>
      </c>
      <c r="W811">
        <v>0.17678248885379566</v>
      </c>
      <c r="X811" t="s">
        <v>250</v>
      </c>
    </row>
    <row r="812" spans="1:24" x14ac:dyDescent="0.35">
      <c r="A812">
        <v>3301073801</v>
      </c>
      <c r="B812" t="s">
        <v>168</v>
      </c>
      <c r="C812" t="s">
        <v>168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134000</v>
      </c>
      <c r="O812">
        <v>134000</v>
      </c>
      <c r="P812" t="s">
        <v>5</v>
      </c>
      <c r="Q812" t="s">
        <v>11</v>
      </c>
      <c r="R812" t="s">
        <v>169</v>
      </c>
      <c r="S812" t="s">
        <v>170</v>
      </c>
      <c r="T812">
        <v>86451.612903225818</v>
      </c>
      <c r="U812">
        <v>0</v>
      </c>
      <c r="V812">
        <v>-86451.612903225818</v>
      </c>
      <c r="W812">
        <v>0</v>
      </c>
      <c r="X812" t="s">
        <v>365</v>
      </c>
    </row>
    <row r="813" spans="1:24" x14ac:dyDescent="0.35">
      <c r="A813">
        <v>3301060849</v>
      </c>
      <c r="B813" t="s">
        <v>168</v>
      </c>
      <c r="C813" t="s">
        <v>168</v>
      </c>
      <c r="D813">
        <v>0</v>
      </c>
      <c r="E813">
        <v>0</v>
      </c>
      <c r="F813">
        <v>83</v>
      </c>
      <c r="G813">
        <v>2737909</v>
      </c>
      <c r="H813">
        <v>67</v>
      </c>
      <c r="I813">
        <v>2755000</v>
      </c>
      <c r="J813">
        <v>0</v>
      </c>
      <c r="K813">
        <v>0</v>
      </c>
      <c r="L813">
        <v>39</v>
      </c>
      <c r="M813">
        <v>2593600</v>
      </c>
      <c r="N813">
        <v>150000</v>
      </c>
      <c r="O813">
        <v>8236509</v>
      </c>
      <c r="P813" t="s">
        <v>5</v>
      </c>
      <c r="Q813" t="s">
        <v>14</v>
      </c>
      <c r="R813" t="s">
        <v>169</v>
      </c>
      <c r="S813" t="s">
        <v>170</v>
      </c>
      <c r="T813">
        <v>5313876.7741935477</v>
      </c>
      <c r="U813">
        <v>5264937</v>
      </c>
      <c r="V813">
        <v>-48939.774193547666</v>
      </c>
      <c r="W813">
        <v>-9.2098059991191361E-3</v>
      </c>
      <c r="X813" t="s">
        <v>403</v>
      </c>
    </row>
    <row r="814" spans="1:24" x14ac:dyDescent="0.35">
      <c r="A814">
        <v>3300005836</v>
      </c>
      <c r="B814" t="s">
        <v>168</v>
      </c>
      <c r="C814" t="s">
        <v>168</v>
      </c>
      <c r="D814">
        <v>0</v>
      </c>
      <c r="E814">
        <v>0</v>
      </c>
      <c r="F814">
        <v>31</v>
      </c>
      <c r="G814">
        <v>1303416</v>
      </c>
      <c r="H814">
        <v>1</v>
      </c>
      <c r="I814">
        <v>130000</v>
      </c>
      <c r="J814">
        <v>0</v>
      </c>
      <c r="K814">
        <v>0</v>
      </c>
      <c r="L814">
        <v>0</v>
      </c>
      <c r="M814">
        <v>0</v>
      </c>
      <c r="N814">
        <v>203000</v>
      </c>
      <c r="O814">
        <v>1636416</v>
      </c>
      <c r="P814" t="s">
        <v>5</v>
      </c>
      <c r="Q814" t="s">
        <v>10</v>
      </c>
      <c r="R814" t="s">
        <v>169</v>
      </c>
      <c r="S814" t="s">
        <v>170</v>
      </c>
      <c r="T814">
        <v>1055752.2580645161</v>
      </c>
      <c r="U814">
        <v>1375977</v>
      </c>
      <c r="V814">
        <v>320224.74193548388</v>
      </c>
      <c r="W814">
        <v>0.30331428560952722</v>
      </c>
      <c r="X814" t="s">
        <v>292</v>
      </c>
    </row>
    <row r="815" spans="1:24" x14ac:dyDescent="0.35">
      <c r="A815">
        <v>6001127071</v>
      </c>
      <c r="B815" t="s">
        <v>168</v>
      </c>
      <c r="C815" t="s">
        <v>168</v>
      </c>
      <c r="D815">
        <v>0</v>
      </c>
      <c r="E815">
        <v>0</v>
      </c>
      <c r="F815">
        <v>0</v>
      </c>
      <c r="G815">
        <v>0</v>
      </c>
      <c r="H815">
        <v>6</v>
      </c>
      <c r="I815">
        <v>100000</v>
      </c>
      <c r="J815">
        <v>0</v>
      </c>
      <c r="K815">
        <v>0</v>
      </c>
      <c r="L815">
        <v>5</v>
      </c>
      <c r="M815">
        <v>262000</v>
      </c>
      <c r="N815">
        <v>60000</v>
      </c>
      <c r="O815">
        <v>422000</v>
      </c>
      <c r="P815" t="s">
        <v>5</v>
      </c>
      <c r="Q815" t="s">
        <v>13</v>
      </c>
      <c r="R815" t="s">
        <v>169</v>
      </c>
      <c r="S815" t="s">
        <v>170</v>
      </c>
      <c r="T815">
        <v>272258.06451612903</v>
      </c>
      <c r="U815">
        <v>309800</v>
      </c>
      <c r="V815">
        <v>37541.93548387097</v>
      </c>
      <c r="W815">
        <v>0.13789099526066351</v>
      </c>
      <c r="X815" t="s">
        <v>250</v>
      </c>
    </row>
    <row r="816" spans="1:24" x14ac:dyDescent="0.35">
      <c r="A816">
        <v>3301076202</v>
      </c>
      <c r="B816" t="s">
        <v>168</v>
      </c>
      <c r="C816" t="s">
        <v>168</v>
      </c>
      <c r="D816">
        <v>0</v>
      </c>
      <c r="E816">
        <v>0</v>
      </c>
      <c r="F816">
        <v>9</v>
      </c>
      <c r="G816">
        <v>241491</v>
      </c>
      <c r="H816">
        <v>1</v>
      </c>
      <c r="I816">
        <v>20000</v>
      </c>
      <c r="J816">
        <v>0</v>
      </c>
      <c r="K816">
        <v>0</v>
      </c>
      <c r="L816">
        <v>0</v>
      </c>
      <c r="M816">
        <v>0</v>
      </c>
      <c r="N816">
        <v>164000</v>
      </c>
      <c r="O816">
        <v>425491</v>
      </c>
      <c r="P816" t="s">
        <v>5</v>
      </c>
      <c r="Q816" t="s">
        <v>9</v>
      </c>
      <c r="R816" t="s">
        <v>169</v>
      </c>
      <c r="S816" t="s">
        <v>170</v>
      </c>
      <c r="T816">
        <v>274510.32258064515</v>
      </c>
      <c r="U816">
        <v>1737453</v>
      </c>
      <c r="V816">
        <v>1462942.6774193549</v>
      </c>
      <c r="W816">
        <v>5.3292811128790039</v>
      </c>
      <c r="X816" t="s">
        <v>281</v>
      </c>
    </row>
    <row r="817" spans="1:24" x14ac:dyDescent="0.35">
      <c r="A817">
        <v>3301068552</v>
      </c>
      <c r="B817" t="s">
        <v>168</v>
      </c>
      <c r="C817" t="s">
        <v>168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362000</v>
      </c>
      <c r="O817">
        <v>362000</v>
      </c>
      <c r="P817" t="s">
        <v>5</v>
      </c>
      <c r="Q817" t="s">
        <v>12</v>
      </c>
      <c r="R817" t="s">
        <v>169</v>
      </c>
      <c r="S817" t="s">
        <v>170</v>
      </c>
      <c r="T817">
        <v>233548.38709677421</v>
      </c>
      <c r="U817">
        <v>430000</v>
      </c>
      <c r="V817">
        <v>196451.61290322579</v>
      </c>
      <c r="W817">
        <v>0.84116022099447507</v>
      </c>
      <c r="X817" t="s">
        <v>206</v>
      </c>
    </row>
    <row r="818" spans="1:24" x14ac:dyDescent="0.35">
      <c r="A818">
        <v>3301008997</v>
      </c>
      <c r="B818" t="s">
        <v>168</v>
      </c>
      <c r="C818" t="s">
        <v>168</v>
      </c>
      <c r="D818">
        <v>0</v>
      </c>
      <c r="E818">
        <v>0</v>
      </c>
      <c r="F818">
        <v>23</v>
      </c>
      <c r="G818">
        <v>691275</v>
      </c>
      <c r="H818">
        <v>45</v>
      </c>
      <c r="I818">
        <v>1395000</v>
      </c>
      <c r="J818">
        <v>0</v>
      </c>
      <c r="K818">
        <v>0</v>
      </c>
      <c r="L818">
        <v>32</v>
      </c>
      <c r="M818">
        <v>1736800</v>
      </c>
      <c r="N818">
        <v>164000</v>
      </c>
      <c r="O818">
        <v>3987075</v>
      </c>
      <c r="P818" t="s">
        <v>5</v>
      </c>
      <c r="Q818" t="s">
        <v>9</v>
      </c>
      <c r="R818" t="s">
        <v>169</v>
      </c>
      <c r="S818" t="s">
        <v>170</v>
      </c>
      <c r="T818">
        <v>2572306.4516129033</v>
      </c>
      <c r="U818">
        <v>2018092</v>
      </c>
      <c r="V818">
        <v>-554214.45161290327</v>
      </c>
      <c r="W818">
        <v>-0.21545428666378241</v>
      </c>
      <c r="X818" t="s">
        <v>267</v>
      </c>
    </row>
    <row r="819" spans="1:24" x14ac:dyDescent="0.35">
      <c r="A819">
        <v>3301069485</v>
      </c>
      <c r="B819" t="s">
        <v>168</v>
      </c>
      <c r="C819" t="s">
        <v>168</v>
      </c>
      <c r="D819">
        <v>0</v>
      </c>
      <c r="E819">
        <v>0</v>
      </c>
      <c r="F819">
        <v>32</v>
      </c>
      <c r="G819">
        <v>1606968</v>
      </c>
      <c r="H819">
        <v>25</v>
      </c>
      <c r="I819">
        <v>1105000</v>
      </c>
      <c r="J819">
        <v>0</v>
      </c>
      <c r="K819">
        <v>0</v>
      </c>
      <c r="L819">
        <v>27</v>
      </c>
      <c r="M819">
        <v>1314800</v>
      </c>
      <c r="N819">
        <v>75000</v>
      </c>
      <c r="O819">
        <v>4101768</v>
      </c>
      <c r="P819" t="s">
        <v>5</v>
      </c>
      <c r="Q819" t="s">
        <v>14</v>
      </c>
      <c r="R819" t="s">
        <v>169</v>
      </c>
      <c r="S819" t="s">
        <v>170</v>
      </c>
      <c r="T819">
        <v>2646301.935483871</v>
      </c>
      <c r="U819">
        <v>2501203</v>
      </c>
      <c r="V819">
        <v>-145098.93548387103</v>
      </c>
      <c r="W819">
        <v>-5.4830831485349729E-2</v>
      </c>
      <c r="X819" t="s">
        <v>323</v>
      </c>
    </row>
    <row r="820" spans="1:24" x14ac:dyDescent="0.35">
      <c r="A820">
        <v>3301003279</v>
      </c>
      <c r="B820" t="s">
        <v>168</v>
      </c>
      <c r="C820" t="s">
        <v>168</v>
      </c>
      <c r="D820">
        <v>0</v>
      </c>
      <c r="E820">
        <v>0</v>
      </c>
      <c r="F820">
        <v>1</v>
      </c>
      <c r="G820">
        <v>25999</v>
      </c>
      <c r="H820">
        <v>38</v>
      </c>
      <c r="I820">
        <v>1275000</v>
      </c>
      <c r="J820">
        <v>0</v>
      </c>
      <c r="K820">
        <v>0</v>
      </c>
      <c r="L820">
        <v>0</v>
      </c>
      <c r="M820">
        <v>0</v>
      </c>
      <c r="N820">
        <v>135000</v>
      </c>
      <c r="O820">
        <v>1435999</v>
      </c>
      <c r="P820" t="s">
        <v>5</v>
      </c>
      <c r="Q820" t="s">
        <v>14</v>
      </c>
      <c r="R820" t="s">
        <v>169</v>
      </c>
      <c r="S820" t="s">
        <v>170</v>
      </c>
      <c r="T820">
        <v>926450.96774193551</v>
      </c>
      <c r="U820">
        <v>610000</v>
      </c>
      <c r="V820">
        <v>-316450.96774193551</v>
      </c>
      <c r="W820">
        <v>-0.34157335764161401</v>
      </c>
      <c r="X820" t="s">
        <v>171</v>
      </c>
    </row>
    <row r="821" spans="1:24" x14ac:dyDescent="0.35">
      <c r="A821">
        <v>3301067948</v>
      </c>
      <c r="B821" t="s">
        <v>168</v>
      </c>
      <c r="C821" t="s">
        <v>168</v>
      </c>
      <c r="D821">
        <v>0</v>
      </c>
      <c r="E821">
        <v>0</v>
      </c>
      <c r="F821">
        <v>15</v>
      </c>
      <c r="G821">
        <v>394797</v>
      </c>
      <c r="H821">
        <v>6</v>
      </c>
      <c r="I821">
        <v>205000</v>
      </c>
      <c r="J821">
        <v>0</v>
      </c>
      <c r="K821">
        <v>0</v>
      </c>
      <c r="L821">
        <v>1</v>
      </c>
      <c r="M821">
        <v>22400</v>
      </c>
      <c r="N821">
        <v>2686500</v>
      </c>
      <c r="O821">
        <v>3308697</v>
      </c>
      <c r="P821" t="s">
        <v>5</v>
      </c>
      <c r="Q821" t="s">
        <v>17</v>
      </c>
      <c r="R821" t="s">
        <v>169</v>
      </c>
      <c r="S821" t="s">
        <v>170</v>
      </c>
      <c r="T821">
        <v>2134643.2258064514</v>
      </c>
      <c r="U821">
        <v>435023</v>
      </c>
      <c r="V821">
        <v>-1699620.2258064514</v>
      </c>
      <c r="W821">
        <v>-0.79620809944216708</v>
      </c>
      <c r="X821" t="s">
        <v>286</v>
      </c>
    </row>
    <row r="822" spans="1:24" x14ac:dyDescent="0.35">
      <c r="A822">
        <v>3300014267</v>
      </c>
      <c r="B822" t="s">
        <v>168</v>
      </c>
      <c r="C822" t="s">
        <v>168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576700</v>
      </c>
      <c r="O822">
        <v>576700</v>
      </c>
      <c r="P822" t="s">
        <v>5</v>
      </c>
      <c r="Q822" t="s">
        <v>8</v>
      </c>
      <c r="R822" t="s">
        <v>169</v>
      </c>
      <c r="S822" t="s">
        <v>170</v>
      </c>
      <c r="T822">
        <v>372064.51612903224</v>
      </c>
      <c r="U822">
        <v>576700</v>
      </c>
      <c r="V822">
        <v>204635.48387096776</v>
      </c>
      <c r="W822">
        <v>0.55000000000000004</v>
      </c>
      <c r="X822" t="s">
        <v>191</v>
      </c>
    </row>
    <row r="823" spans="1:24" x14ac:dyDescent="0.35">
      <c r="A823">
        <v>3300017987</v>
      </c>
      <c r="B823" t="s">
        <v>168</v>
      </c>
      <c r="C823" t="s">
        <v>168</v>
      </c>
      <c r="D823">
        <v>0</v>
      </c>
      <c r="E823">
        <v>0</v>
      </c>
      <c r="F823">
        <v>36</v>
      </c>
      <c r="G823">
        <v>1670062</v>
      </c>
      <c r="H823">
        <v>19</v>
      </c>
      <c r="I823">
        <v>665000</v>
      </c>
      <c r="J823">
        <v>0</v>
      </c>
      <c r="K823">
        <v>0</v>
      </c>
      <c r="L823">
        <v>14</v>
      </c>
      <c r="M823">
        <v>1913000</v>
      </c>
      <c r="N823">
        <v>1064900</v>
      </c>
      <c r="O823">
        <v>5312962</v>
      </c>
      <c r="P823" t="s">
        <v>5</v>
      </c>
      <c r="Q823" t="s">
        <v>7</v>
      </c>
      <c r="R823" t="s">
        <v>169</v>
      </c>
      <c r="S823" t="s">
        <v>170</v>
      </c>
      <c r="T823">
        <v>3427717.4193548388</v>
      </c>
      <c r="U823">
        <v>3224414</v>
      </c>
      <c r="V823">
        <v>-203303.41935483878</v>
      </c>
      <c r="W823">
        <v>-5.9311604336714674E-2</v>
      </c>
      <c r="X823" t="s">
        <v>346</v>
      </c>
    </row>
    <row r="824" spans="1:24" x14ac:dyDescent="0.35">
      <c r="A824">
        <v>3300012366</v>
      </c>
      <c r="B824" t="s">
        <v>168</v>
      </c>
      <c r="C824" t="s">
        <v>168</v>
      </c>
      <c r="D824">
        <v>0</v>
      </c>
      <c r="E824">
        <v>0</v>
      </c>
      <c r="F824">
        <v>44</v>
      </c>
      <c r="G824">
        <v>2166309</v>
      </c>
      <c r="H824">
        <v>34</v>
      </c>
      <c r="I824">
        <v>924000</v>
      </c>
      <c r="J824">
        <v>0</v>
      </c>
      <c r="K824">
        <v>0</v>
      </c>
      <c r="L824">
        <v>0</v>
      </c>
      <c r="M824">
        <v>0</v>
      </c>
      <c r="N824">
        <v>446000</v>
      </c>
      <c r="O824">
        <v>3536309</v>
      </c>
      <c r="P824" t="s">
        <v>5</v>
      </c>
      <c r="Q824" t="s">
        <v>12</v>
      </c>
      <c r="R824" t="s">
        <v>169</v>
      </c>
      <c r="S824" t="s">
        <v>170</v>
      </c>
      <c r="T824">
        <v>2281489.6774193547</v>
      </c>
      <c r="U824">
        <v>1494834</v>
      </c>
      <c r="V824">
        <v>-786655.67741935467</v>
      </c>
      <c r="W824">
        <v>-0.34479913944171725</v>
      </c>
      <c r="X824" t="s">
        <v>188</v>
      </c>
    </row>
    <row r="825" spans="1:24" x14ac:dyDescent="0.35">
      <c r="A825">
        <v>3301067751</v>
      </c>
      <c r="B825" t="s">
        <v>168</v>
      </c>
      <c r="C825" t="s">
        <v>168</v>
      </c>
      <c r="D825">
        <v>0</v>
      </c>
      <c r="E825">
        <v>0</v>
      </c>
      <c r="F825">
        <v>40</v>
      </c>
      <c r="G825">
        <v>1633899</v>
      </c>
      <c r="H825">
        <v>19</v>
      </c>
      <c r="I825">
        <v>545000</v>
      </c>
      <c r="J825">
        <v>0</v>
      </c>
      <c r="K825">
        <v>0</v>
      </c>
      <c r="L825">
        <v>1</v>
      </c>
      <c r="M825">
        <v>22400</v>
      </c>
      <c r="N825">
        <v>780000</v>
      </c>
      <c r="O825">
        <v>2981299</v>
      </c>
      <c r="P825" t="s">
        <v>5</v>
      </c>
      <c r="Q825" t="s">
        <v>16</v>
      </c>
      <c r="R825" t="s">
        <v>169</v>
      </c>
      <c r="S825" t="s">
        <v>170</v>
      </c>
      <c r="T825">
        <v>1923418.7096774194</v>
      </c>
      <c r="U825">
        <v>2245598</v>
      </c>
      <c r="V825">
        <v>322179.29032258061</v>
      </c>
      <c r="W825">
        <v>0.16750346073976474</v>
      </c>
      <c r="X825" t="s">
        <v>349</v>
      </c>
    </row>
    <row r="826" spans="1:24" x14ac:dyDescent="0.35">
      <c r="A826">
        <v>3301062932</v>
      </c>
      <c r="B826" t="s">
        <v>168</v>
      </c>
      <c r="C826" t="s">
        <v>168</v>
      </c>
      <c r="D826">
        <v>0</v>
      </c>
      <c r="E826">
        <v>0</v>
      </c>
      <c r="F826">
        <v>233</v>
      </c>
      <c r="G826">
        <v>8874858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898350</v>
      </c>
      <c r="N826">
        <v>300000</v>
      </c>
      <c r="O826">
        <v>10073208</v>
      </c>
      <c r="P826" t="s">
        <v>5</v>
      </c>
      <c r="Q826" t="s">
        <v>15</v>
      </c>
      <c r="R826" t="s">
        <v>169</v>
      </c>
      <c r="S826" t="s">
        <v>170</v>
      </c>
      <c r="T826">
        <v>6498843.8709677421</v>
      </c>
      <c r="U826">
        <v>5432047</v>
      </c>
      <c r="V826">
        <v>-1066796.8709677421</v>
      </c>
      <c r="W826">
        <v>-0.16415179255704837</v>
      </c>
      <c r="X826" t="s">
        <v>214</v>
      </c>
    </row>
    <row r="827" spans="1:24" x14ac:dyDescent="0.35">
      <c r="A827">
        <v>3300016506</v>
      </c>
      <c r="B827" t="s">
        <v>168</v>
      </c>
      <c r="C827" t="s">
        <v>168</v>
      </c>
      <c r="D827">
        <v>0</v>
      </c>
      <c r="E827">
        <v>0</v>
      </c>
      <c r="F827">
        <v>6</v>
      </c>
      <c r="G827">
        <v>261087</v>
      </c>
      <c r="H827">
        <v>38</v>
      </c>
      <c r="I827">
        <v>960000</v>
      </c>
      <c r="J827">
        <v>0</v>
      </c>
      <c r="K827">
        <v>0</v>
      </c>
      <c r="L827">
        <v>0</v>
      </c>
      <c r="M827">
        <v>0</v>
      </c>
      <c r="N827">
        <v>908500</v>
      </c>
      <c r="O827">
        <v>2129587</v>
      </c>
      <c r="P827" t="s">
        <v>5</v>
      </c>
      <c r="Q827" t="s">
        <v>6</v>
      </c>
      <c r="R827" t="s">
        <v>181</v>
      </c>
      <c r="S827" t="s">
        <v>170</v>
      </c>
      <c r="T827">
        <v>1373927.0967741937</v>
      </c>
      <c r="U827">
        <v>1865694</v>
      </c>
      <c r="V827">
        <v>491766.90322580631</v>
      </c>
      <c r="W827">
        <v>0.35792794565331199</v>
      </c>
      <c r="X827" t="s">
        <v>255</v>
      </c>
    </row>
    <row r="828" spans="1:24" x14ac:dyDescent="0.35">
      <c r="A828">
        <v>3301063032</v>
      </c>
      <c r="B828" t="s">
        <v>168</v>
      </c>
      <c r="C828" t="s">
        <v>168</v>
      </c>
      <c r="D828">
        <v>0</v>
      </c>
      <c r="E828">
        <v>0</v>
      </c>
      <c r="F828">
        <v>88</v>
      </c>
      <c r="G828">
        <v>3941805</v>
      </c>
      <c r="H828">
        <v>1</v>
      </c>
      <c r="I828">
        <v>10000</v>
      </c>
      <c r="J828">
        <v>0</v>
      </c>
      <c r="K828">
        <v>0</v>
      </c>
      <c r="L828">
        <v>2</v>
      </c>
      <c r="M828">
        <v>317765</v>
      </c>
      <c r="N828">
        <v>420000</v>
      </c>
      <c r="O828">
        <v>4689570</v>
      </c>
      <c r="P828" t="s">
        <v>5</v>
      </c>
      <c r="Q828" t="s">
        <v>17</v>
      </c>
      <c r="R828" t="s">
        <v>169</v>
      </c>
      <c r="S828" t="s">
        <v>170</v>
      </c>
      <c r="T828">
        <v>3025529.0322580645</v>
      </c>
      <c r="U828">
        <v>1891285</v>
      </c>
      <c r="V828">
        <v>-1134244.0322580645</v>
      </c>
      <c r="W828">
        <v>-0.37489114140528879</v>
      </c>
      <c r="X828" t="s">
        <v>405</v>
      </c>
    </row>
    <row r="829" spans="1:24" x14ac:dyDescent="0.35">
      <c r="A829">
        <v>3301067591</v>
      </c>
      <c r="B829" t="s">
        <v>168</v>
      </c>
      <c r="C829" t="s">
        <v>168</v>
      </c>
      <c r="D829">
        <v>0</v>
      </c>
      <c r="E829">
        <v>0</v>
      </c>
      <c r="F829">
        <v>43</v>
      </c>
      <c r="G829">
        <v>1258456</v>
      </c>
      <c r="H829">
        <v>8</v>
      </c>
      <c r="I829">
        <v>456000</v>
      </c>
      <c r="J829">
        <v>0</v>
      </c>
      <c r="K829">
        <v>0</v>
      </c>
      <c r="L829">
        <v>4</v>
      </c>
      <c r="M829">
        <v>229600</v>
      </c>
      <c r="N829">
        <v>165000</v>
      </c>
      <c r="O829">
        <v>2109056</v>
      </c>
      <c r="P829" t="s">
        <v>5</v>
      </c>
      <c r="Q829" t="s">
        <v>9</v>
      </c>
      <c r="R829" t="s">
        <v>169</v>
      </c>
      <c r="S829" t="s">
        <v>170</v>
      </c>
      <c r="T829">
        <v>1360681.2903225806</v>
      </c>
      <c r="U829">
        <v>1480365</v>
      </c>
      <c r="V829">
        <v>119683.70967741939</v>
      </c>
      <c r="W829">
        <v>8.7958664919281393E-2</v>
      </c>
      <c r="X829" t="s">
        <v>270</v>
      </c>
    </row>
    <row r="830" spans="1:24" x14ac:dyDescent="0.35">
      <c r="A830">
        <v>3300015000</v>
      </c>
      <c r="B830" t="s">
        <v>168</v>
      </c>
      <c r="C830" t="s">
        <v>168</v>
      </c>
      <c r="D830">
        <v>0</v>
      </c>
      <c r="E830">
        <v>0</v>
      </c>
      <c r="F830">
        <v>68</v>
      </c>
      <c r="G830">
        <v>3053363</v>
      </c>
      <c r="H830">
        <v>36</v>
      </c>
      <c r="I830">
        <v>1100000</v>
      </c>
      <c r="J830">
        <v>0</v>
      </c>
      <c r="K830">
        <v>0</v>
      </c>
      <c r="L830">
        <v>2</v>
      </c>
      <c r="M830">
        <v>150000</v>
      </c>
      <c r="N830">
        <v>1031500</v>
      </c>
      <c r="O830">
        <v>5334863</v>
      </c>
      <c r="P830" t="s">
        <v>5</v>
      </c>
      <c r="Q830" t="s">
        <v>7</v>
      </c>
      <c r="R830" t="s">
        <v>169</v>
      </c>
      <c r="S830" t="s">
        <v>170</v>
      </c>
      <c r="T830">
        <v>3441847.0967741935</v>
      </c>
      <c r="U830">
        <v>3958983</v>
      </c>
      <c r="V830">
        <v>517135.90322580654</v>
      </c>
      <c r="W830">
        <v>0.15024952843212658</v>
      </c>
      <c r="X830" t="s">
        <v>215</v>
      </c>
    </row>
    <row r="831" spans="1:24" x14ac:dyDescent="0.35">
      <c r="A831">
        <v>3300005535</v>
      </c>
      <c r="B831" t="s">
        <v>168</v>
      </c>
      <c r="C831" t="s">
        <v>168</v>
      </c>
      <c r="D831">
        <v>0</v>
      </c>
      <c r="E831">
        <v>0</v>
      </c>
      <c r="F831">
        <v>4</v>
      </c>
      <c r="G831">
        <v>86995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95000</v>
      </c>
      <c r="O831">
        <v>181995</v>
      </c>
      <c r="P831" t="s">
        <v>5</v>
      </c>
      <c r="Q831" t="s">
        <v>9</v>
      </c>
      <c r="R831" t="s">
        <v>169</v>
      </c>
      <c r="S831" t="s">
        <v>170</v>
      </c>
      <c r="T831">
        <v>117416.12903225806</v>
      </c>
      <c r="U831">
        <v>126997</v>
      </c>
      <c r="V831">
        <v>9580.8709677419392</v>
      </c>
      <c r="W831">
        <v>8.159757136185064E-2</v>
      </c>
      <c r="X831" t="s">
        <v>243</v>
      </c>
    </row>
    <row r="832" spans="1:24" x14ac:dyDescent="0.35">
      <c r="A832">
        <v>3300010666</v>
      </c>
      <c r="B832" t="s">
        <v>168</v>
      </c>
      <c r="C832" t="s">
        <v>168</v>
      </c>
      <c r="D832">
        <v>0</v>
      </c>
      <c r="E832">
        <v>0</v>
      </c>
      <c r="F832">
        <v>37</v>
      </c>
      <c r="G832">
        <v>1865895</v>
      </c>
      <c r="H832">
        <v>39</v>
      </c>
      <c r="I832">
        <v>875000</v>
      </c>
      <c r="J832">
        <v>0</v>
      </c>
      <c r="K832">
        <v>0</v>
      </c>
      <c r="L832">
        <v>29</v>
      </c>
      <c r="M832">
        <v>1998100</v>
      </c>
      <c r="N832">
        <v>933000</v>
      </c>
      <c r="O832">
        <v>5671995</v>
      </c>
      <c r="P832" t="s">
        <v>5</v>
      </c>
      <c r="Q832" t="s">
        <v>17</v>
      </c>
      <c r="R832" t="s">
        <v>169</v>
      </c>
      <c r="S832" t="s">
        <v>170</v>
      </c>
      <c r="T832">
        <v>3659351.6129032262</v>
      </c>
      <c r="U832">
        <v>3247247</v>
      </c>
      <c r="V832">
        <v>-412104.61290322617</v>
      </c>
      <c r="W832">
        <v>-0.11261683940130418</v>
      </c>
      <c r="X832" t="s">
        <v>278</v>
      </c>
    </row>
    <row r="833" spans="1:24" x14ac:dyDescent="0.35">
      <c r="A833">
        <v>3300014686</v>
      </c>
      <c r="B833" t="s">
        <v>168</v>
      </c>
      <c r="C833" t="s">
        <v>168</v>
      </c>
      <c r="D833">
        <v>0</v>
      </c>
      <c r="E833">
        <v>0</v>
      </c>
      <c r="F833">
        <v>6</v>
      </c>
      <c r="G833">
        <v>231287</v>
      </c>
      <c r="H833">
        <v>39</v>
      </c>
      <c r="I833">
        <v>1150000</v>
      </c>
      <c r="J833">
        <v>0</v>
      </c>
      <c r="K833">
        <v>0</v>
      </c>
      <c r="L833">
        <v>15</v>
      </c>
      <c r="M833">
        <v>1277200</v>
      </c>
      <c r="N833">
        <v>529800</v>
      </c>
      <c r="O833">
        <v>3188287</v>
      </c>
      <c r="P833" t="s">
        <v>5</v>
      </c>
      <c r="Q833" t="s">
        <v>8</v>
      </c>
      <c r="R833" t="s">
        <v>169</v>
      </c>
      <c r="S833" t="s">
        <v>170</v>
      </c>
      <c r="T833">
        <v>2056959.3548387098</v>
      </c>
      <c r="U833">
        <v>3433488</v>
      </c>
      <c r="V833">
        <v>1376528.6451612902</v>
      </c>
      <c r="W833">
        <v>0.66920556399094555</v>
      </c>
      <c r="X833" t="s">
        <v>386</v>
      </c>
    </row>
    <row r="834" spans="1:24" x14ac:dyDescent="0.35">
      <c r="A834">
        <v>3300014609</v>
      </c>
      <c r="B834" t="s">
        <v>168</v>
      </c>
      <c r="C834" t="s">
        <v>168</v>
      </c>
      <c r="D834">
        <v>0</v>
      </c>
      <c r="E834">
        <v>0</v>
      </c>
      <c r="F834">
        <v>28</v>
      </c>
      <c r="G834">
        <v>637156</v>
      </c>
      <c r="H834">
        <v>33</v>
      </c>
      <c r="I834">
        <v>1090000</v>
      </c>
      <c r="J834">
        <v>0</v>
      </c>
      <c r="K834">
        <v>0</v>
      </c>
      <c r="L834">
        <v>32</v>
      </c>
      <c r="M834">
        <v>3798250</v>
      </c>
      <c r="N834">
        <v>342000</v>
      </c>
      <c r="O834">
        <v>5867406</v>
      </c>
      <c r="P834" t="s">
        <v>5</v>
      </c>
      <c r="Q834" t="s">
        <v>8</v>
      </c>
      <c r="R834" t="s">
        <v>169</v>
      </c>
      <c r="S834" t="s">
        <v>170</v>
      </c>
      <c r="T834">
        <v>3785423.2258064514</v>
      </c>
      <c r="U834">
        <v>4405151</v>
      </c>
      <c r="V834">
        <v>619727.7741935486</v>
      </c>
      <c r="W834">
        <v>0.16371426316842586</v>
      </c>
      <c r="X834" t="s">
        <v>264</v>
      </c>
    </row>
    <row r="835" spans="1:24" x14ac:dyDescent="0.35">
      <c r="A835">
        <v>3300016708</v>
      </c>
      <c r="B835" t="s">
        <v>168</v>
      </c>
      <c r="C835" t="s">
        <v>168</v>
      </c>
      <c r="D835">
        <v>0</v>
      </c>
      <c r="E835">
        <v>0</v>
      </c>
      <c r="F835">
        <v>1</v>
      </c>
      <c r="G835">
        <v>25597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290000</v>
      </c>
      <c r="O835">
        <v>315597</v>
      </c>
      <c r="P835" t="s">
        <v>5</v>
      </c>
      <c r="Q835" t="s">
        <v>6</v>
      </c>
      <c r="R835" t="s">
        <v>169</v>
      </c>
      <c r="S835" t="s">
        <v>170</v>
      </c>
      <c r="T835">
        <v>203610.96774193548</v>
      </c>
      <c r="U835">
        <v>342000</v>
      </c>
      <c r="V835">
        <v>138389.03225806452</v>
      </c>
      <c r="W835">
        <v>0.6796737611574255</v>
      </c>
      <c r="X835" t="s">
        <v>232</v>
      </c>
    </row>
    <row r="836" spans="1:24" x14ac:dyDescent="0.35">
      <c r="A836">
        <v>3301024912</v>
      </c>
      <c r="B836" t="s">
        <v>168</v>
      </c>
      <c r="C836" t="s">
        <v>168</v>
      </c>
      <c r="D836">
        <v>0</v>
      </c>
      <c r="E836">
        <v>0</v>
      </c>
      <c r="F836">
        <v>121</v>
      </c>
      <c r="G836">
        <v>4244432</v>
      </c>
      <c r="H836">
        <v>3</v>
      </c>
      <c r="I836">
        <v>185000</v>
      </c>
      <c r="J836">
        <v>0</v>
      </c>
      <c r="K836">
        <v>0</v>
      </c>
      <c r="L836">
        <v>0</v>
      </c>
      <c r="M836">
        <v>0</v>
      </c>
      <c r="N836">
        <v>510000</v>
      </c>
      <c r="O836">
        <v>4939432</v>
      </c>
      <c r="P836" t="s">
        <v>5</v>
      </c>
      <c r="Q836" t="s">
        <v>17</v>
      </c>
      <c r="R836" t="s">
        <v>169</v>
      </c>
      <c r="S836" t="s">
        <v>170</v>
      </c>
      <c r="T836">
        <v>3186730.3225806453</v>
      </c>
      <c r="U836">
        <v>3368381</v>
      </c>
      <c r="V836">
        <v>181650.67741935467</v>
      </c>
      <c r="W836">
        <v>5.7002211995225371E-2</v>
      </c>
      <c r="X836" t="s">
        <v>328</v>
      </c>
    </row>
    <row r="837" spans="1:24" x14ac:dyDescent="0.35">
      <c r="A837">
        <v>3301053117</v>
      </c>
      <c r="B837" t="s">
        <v>168</v>
      </c>
      <c r="C837" t="s">
        <v>168</v>
      </c>
      <c r="D837">
        <v>0</v>
      </c>
      <c r="E837">
        <v>0</v>
      </c>
      <c r="F837">
        <v>7</v>
      </c>
      <c r="G837">
        <v>262894</v>
      </c>
      <c r="H837">
        <v>10</v>
      </c>
      <c r="I837">
        <v>470000</v>
      </c>
      <c r="J837">
        <v>0</v>
      </c>
      <c r="K837">
        <v>0</v>
      </c>
      <c r="L837">
        <v>7</v>
      </c>
      <c r="M837">
        <v>706800</v>
      </c>
      <c r="N837">
        <v>134000</v>
      </c>
      <c r="O837">
        <v>1573694</v>
      </c>
      <c r="P837" t="s">
        <v>5</v>
      </c>
      <c r="Q837" t="s">
        <v>11</v>
      </c>
      <c r="R837" t="s">
        <v>169</v>
      </c>
      <c r="S837" t="s">
        <v>170</v>
      </c>
      <c r="T837">
        <v>1015286.4516129032</v>
      </c>
      <c r="U837">
        <v>886798</v>
      </c>
      <c r="V837">
        <v>-128488.45161290315</v>
      </c>
      <c r="W837">
        <v>-0.12655389167144304</v>
      </c>
      <c r="X837" t="s">
        <v>263</v>
      </c>
    </row>
    <row r="838" spans="1:24" x14ac:dyDescent="0.35">
      <c r="A838">
        <v>3301001601</v>
      </c>
      <c r="B838" t="s">
        <v>168</v>
      </c>
      <c r="C838" t="s">
        <v>168</v>
      </c>
      <c r="D838">
        <v>0</v>
      </c>
      <c r="E838">
        <v>0</v>
      </c>
      <c r="F838">
        <v>1</v>
      </c>
      <c r="G838">
        <v>46699</v>
      </c>
      <c r="H838">
        <v>2</v>
      </c>
      <c r="I838">
        <v>4000</v>
      </c>
      <c r="J838">
        <v>0</v>
      </c>
      <c r="K838">
        <v>0</v>
      </c>
      <c r="L838">
        <v>0</v>
      </c>
      <c r="M838">
        <v>0</v>
      </c>
      <c r="N838">
        <v>302500</v>
      </c>
      <c r="O838">
        <v>353199</v>
      </c>
      <c r="P838" t="s">
        <v>5</v>
      </c>
      <c r="Q838" t="s">
        <v>12</v>
      </c>
      <c r="R838" t="s">
        <v>169</v>
      </c>
      <c r="S838" t="s">
        <v>170</v>
      </c>
      <c r="T838">
        <v>227870.32258064515</v>
      </c>
      <c r="U838">
        <v>377500</v>
      </c>
      <c r="V838">
        <v>149629.67741935485</v>
      </c>
      <c r="W838">
        <v>0.65664398823326242</v>
      </c>
      <c r="X838" t="s">
        <v>361</v>
      </c>
    </row>
    <row r="839" spans="1:24" x14ac:dyDescent="0.35">
      <c r="A839">
        <v>3301062060</v>
      </c>
      <c r="B839" t="s">
        <v>168</v>
      </c>
      <c r="C839" t="s">
        <v>168</v>
      </c>
      <c r="D839">
        <v>0</v>
      </c>
      <c r="E839">
        <v>0</v>
      </c>
      <c r="F839">
        <v>509</v>
      </c>
      <c r="G839">
        <v>17932258</v>
      </c>
      <c r="H839">
        <v>204</v>
      </c>
      <c r="I839">
        <v>7168000</v>
      </c>
      <c r="J839">
        <v>0</v>
      </c>
      <c r="K839">
        <v>0</v>
      </c>
      <c r="L839">
        <v>38</v>
      </c>
      <c r="M839">
        <v>2071200</v>
      </c>
      <c r="N839">
        <v>178000</v>
      </c>
      <c r="O839">
        <v>27349458</v>
      </c>
      <c r="P839" t="s">
        <v>5</v>
      </c>
      <c r="Q839" t="s">
        <v>9</v>
      </c>
      <c r="R839" t="s">
        <v>169</v>
      </c>
      <c r="S839" t="s">
        <v>170</v>
      </c>
      <c r="T839">
        <v>17644811.612903226</v>
      </c>
      <c r="U839">
        <v>16153403</v>
      </c>
      <c r="V839">
        <v>-1491408.6129032262</v>
      </c>
      <c r="W839">
        <v>-8.4523918170517298E-2</v>
      </c>
      <c r="X839" t="s">
        <v>281</v>
      </c>
    </row>
    <row r="840" spans="1:24" x14ac:dyDescent="0.35">
      <c r="A840">
        <v>3301073391</v>
      </c>
      <c r="B840" t="s">
        <v>168</v>
      </c>
      <c r="C840" t="s">
        <v>168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458500</v>
      </c>
      <c r="O840">
        <v>458500</v>
      </c>
      <c r="P840" t="s">
        <v>5</v>
      </c>
      <c r="Q840" t="s">
        <v>12</v>
      </c>
      <c r="R840" t="s">
        <v>169</v>
      </c>
      <c r="S840" t="s">
        <v>170</v>
      </c>
      <c r="T840">
        <v>295806.45161290321</v>
      </c>
      <c r="U840">
        <v>333000</v>
      </c>
      <c r="V840">
        <v>37193.548387096787</v>
      </c>
      <c r="W840">
        <v>0.12573609596510371</v>
      </c>
      <c r="X840" t="s">
        <v>294</v>
      </c>
    </row>
    <row r="841" spans="1:24" x14ac:dyDescent="0.35">
      <c r="A841">
        <v>3301077068</v>
      </c>
      <c r="B841" t="s">
        <v>168</v>
      </c>
      <c r="C841" t="s">
        <v>168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290000</v>
      </c>
      <c r="O841">
        <v>290000</v>
      </c>
      <c r="P841" t="s">
        <v>5</v>
      </c>
      <c r="Q841" t="s">
        <v>14</v>
      </c>
      <c r="R841" t="s">
        <v>169</v>
      </c>
      <c r="S841" t="s">
        <v>170</v>
      </c>
      <c r="T841">
        <v>187096.77419354836</v>
      </c>
      <c r="U841">
        <v>45000</v>
      </c>
      <c r="V841">
        <v>-142096.77419354836</v>
      </c>
      <c r="W841">
        <v>-0.75948275862068959</v>
      </c>
      <c r="X841" t="s">
        <v>358</v>
      </c>
    </row>
    <row r="842" spans="1:24" x14ac:dyDescent="0.35">
      <c r="A842">
        <v>3301068977</v>
      </c>
      <c r="B842" t="s">
        <v>168</v>
      </c>
      <c r="C842" t="s">
        <v>168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30000</v>
      </c>
      <c r="O842">
        <v>30000</v>
      </c>
      <c r="P842" t="s">
        <v>5</v>
      </c>
      <c r="Q842" t="s">
        <v>11</v>
      </c>
      <c r="R842" t="s">
        <v>169</v>
      </c>
      <c r="S842" t="s">
        <v>170</v>
      </c>
      <c r="T842">
        <v>19354.83870967742</v>
      </c>
      <c r="U842">
        <v>60000</v>
      </c>
      <c r="V842">
        <v>40645.161290322576</v>
      </c>
      <c r="W842">
        <v>2.0999999999999996</v>
      </c>
      <c r="X842" t="s">
        <v>376</v>
      </c>
    </row>
    <row r="843" spans="1:24" x14ac:dyDescent="0.35">
      <c r="A843">
        <v>3301073856</v>
      </c>
      <c r="B843" t="s">
        <v>168</v>
      </c>
      <c r="C843" t="s">
        <v>168</v>
      </c>
      <c r="D843">
        <v>0</v>
      </c>
      <c r="E843">
        <v>0</v>
      </c>
      <c r="F843">
        <v>7</v>
      </c>
      <c r="G843">
        <v>447925</v>
      </c>
      <c r="H843">
        <v>17</v>
      </c>
      <c r="I843">
        <v>350000</v>
      </c>
      <c r="J843">
        <v>0</v>
      </c>
      <c r="K843">
        <v>0</v>
      </c>
      <c r="L843">
        <v>0</v>
      </c>
      <c r="M843">
        <v>0</v>
      </c>
      <c r="N843">
        <v>1450000</v>
      </c>
      <c r="O843">
        <v>2247925</v>
      </c>
      <c r="P843" t="s">
        <v>5</v>
      </c>
      <c r="Q843" t="s">
        <v>16</v>
      </c>
      <c r="R843" t="s">
        <v>169</v>
      </c>
      <c r="S843" t="s">
        <v>170</v>
      </c>
      <c r="T843">
        <v>1450274.1935483869</v>
      </c>
      <c r="U843">
        <v>966800</v>
      </c>
      <c r="V843">
        <v>-483474.19354838692</v>
      </c>
      <c r="W843">
        <v>-0.33336743886028219</v>
      </c>
      <c r="X843" t="s">
        <v>377</v>
      </c>
    </row>
    <row r="844" spans="1:24" x14ac:dyDescent="0.35">
      <c r="A844">
        <v>3301055356</v>
      </c>
      <c r="B844" t="s">
        <v>168</v>
      </c>
      <c r="C844" t="s">
        <v>168</v>
      </c>
      <c r="D844">
        <v>0</v>
      </c>
      <c r="E844">
        <v>0</v>
      </c>
      <c r="F844">
        <v>77</v>
      </c>
      <c r="G844">
        <v>2505455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330000</v>
      </c>
      <c r="O844">
        <v>2835455</v>
      </c>
      <c r="P844" t="s">
        <v>5</v>
      </c>
      <c r="Q844" t="s">
        <v>12</v>
      </c>
      <c r="R844" t="s">
        <v>169</v>
      </c>
      <c r="S844" t="s">
        <v>170</v>
      </c>
      <c r="T844">
        <v>1829325.8064516131</v>
      </c>
      <c r="U844">
        <v>1706528</v>
      </c>
      <c r="V844">
        <v>-122797.80645161308</v>
      </c>
      <c r="W844">
        <v>-6.7127356985034248E-2</v>
      </c>
      <c r="X844" t="s">
        <v>381</v>
      </c>
    </row>
    <row r="845" spans="1:24" x14ac:dyDescent="0.35">
      <c r="A845">
        <v>3301000984</v>
      </c>
      <c r="B845" t="s">
        <v>168</v>
      </c>
      <c r="C845" t="s">
        <v>168</v>
      </c>
      <c r="D845">
        <v>0</v>
      </c>
      <c r="E845">
        <v>0</v>
      </c>
      <c r="F845">
        <v>5</v>
      </c>
      <c r="G845">
        <v>287750</v>
      </c>
      <c r="H845">
        <v>1</v>
      </c>
      <c r="I845">
        <v>20000</v>
      </c>
      <c r="J845">
        <v>0</v>
      </c>
      <c r="K845">
        <v>0</v>
      </c>
      <c r="L845">
        <v>2</v>
      </c>
      <c r="M845">
        <v>284547</v>
      </c>
      <c r="N845">
        <v>420000</v>
      </c>
      <c r="O845">
        <v>1012297</v>
      </c>
      <c r="P845" t="s">
        <v>5</v>
      </c>
      <c r="Q845" t="s">
        <v>17</v>
      </c>
      <c r="R845" t="s">
        <v>169</v>
      </c>
      <c r="S845" t="s">
        <v>170</v>
      </c>
      <c r="T845">
        <v>653094.83870967745</v>
      </c>
      <c r="U845">
        <v>0</v>
      </c>
      <c r="V845">
        <v>-653094.83870967745</v>
      </c>
      <c r="W845">
        <v>0</v>
      </c>
      <c r="X845" t="s">
        <v>311</v>
      </c>
    </row>
    <row r="846" spans="1:24" x14ac:dyDescent="0.35">
      <c r="A846">
        <v>3300021021</v>
      </c>
      <c r="B846" t="s">
        <v>168</v>
      </c>
      <c r="C846" t="s">
        <v>168</v>
      </c>
      <c r="D846">
        <v>0</v>
      </c>
      <c r="E846">
        <v>0</v>
      </c>
      <c r="F846">
        <v>371</v>
      </c>
      <c r="G846">
        <v>17703287</v>
      </c>
      <c r="H846">
        <v>160</v>
      </c>
      <c r="I846">
        <v>6213000</v>
      </c>
      <c r="J846">
        <v>0</v>
      </c>
      <c r="K846">
        <v>0</v>
      </c>
      <c r="L846">
        <v>1</v>
      </c>
      <c r="M846">
        <v>102400</v>
      </c>
      <c r="N846">
        <v>980000</v>
      </c>
      <c r="O846">
        <v>24998687</v>
      </c>
      <c r="P846" t="s">
        <v>5</v>
      </c>
      <c r="Q846" t="s">
        <v>8</v>
      </c>
      <c r="R846" t="s">
        <v>169</v>
      </c>
      <c r="S846" t="s">
        <v>170</v>
      </c>
      <c r="T846">
        <v>16128185.161290321</v>
      </c>
      <c r="U846">
        <v>15384638</v>
      </c>
      <c r="V846">
        <v>-743547.1612903215</v>
      </c>
      <c r="W846">
        <v>-4.6102345295174874E-2</v>
      </c>
      <c r="X846" t="s">
        <v>350</v>
      </c>
    </row>
    <row r="847" spans="1:24" x14ac:dyDescent="0.35">
      <c r="A847">
        <v>3301050341</v>
      </c>
      <c r="B847" t="s">
        <v>168</v>
      </c>
      <c r="C847" t="s">
        <v>168</v>
      </c>
      <c r="D847">
        <v>0</v>
      </c>
      <c r="E847">
        <v>0</v>
      </c>
      <c r="F847">
        <v>27</v>
      </c>
      <c r="G847">
        <v>645374</v>
      </c>
      <c r="H847">
        <v>6</v>
      </c>
      <c r="I847">
        <v>120000</v>
      </c>
      <c r="J847">
        <v>0</v>
      </c>
      <c r="K847">
        <v>0</v>
      </c>
      <c r="L847">
        <v>4</v>
      </c>
      <c r="M847">
        <v>149600</v>
      </c>
      <c r="N847">
        <v>76000</v>
      </c>
      <c r="O847">
        <v>990974</v>
      </c>
      <c r="P847" t="s">
        <v>5</v>
      </c>
      <c r="Q847" t="s">
        <v>11</v>
      </c>
      <c r="R847" t="s">
        <v>169</v>
      </c>
      <c r="S847" t="s">
        <v>170</v>
      </c>
      <c r="T847">
        <v>639338.06451612897</v>
      </c>
      <c r="U847">
        <v>522290</v>
      </c>
      <c r="V847">
        <v>-117048.06451612897</v>
      </c>
      <c r="W847">
        <v>-0.18307695257393219</v>
      </c>
      <c r="X847" t="s">
        <v>306</v>
      </c>
    </row>
    <row r="848" spans="1:24" x14ac:dyDescent="0.35">
      <c r="A848">
        <v>3300007912</v>
      </c>
      <c r="B848" t="s">
        <v>168</v>
      </c>
      <c r="C848" t="s">
        <v>168</v>
      </c>
      <c r="D848">
        <v>0</v>
      </c>
      <c r="E848">
        <v>0</v>
      </c>
      <c r="F848">
        <v>24</v>
      </c>
      <c r="G848">
        <v>640972</v>
      </c>
      <c r="H848">
        <v>3</v>
      </c>
      <c r="I848">
        <v>48000</v>
      </c>
      <c r="J848">
        <v>0</v>
      </c>
      <c r="K848">
        <v>0</v>
      </c>
      <c r="L848">
        <v>5</v>
      </c>
      <c r="M848">
        <v>982900</v>
      </c>
      <c r="N848">
        <v>150000</v>
      </c>
      <c r="O848">
        <v>1821872</v>
      </c>
      <c r="P848" t="s">
        <v>5</v>
      </c>
      <c r="Q848" t="s">
        <v>14</v>
      </c>
      <c r="R848" t="s">
        <v>169</v>
      </c>
      <c r="S848" t="s">
        <v>170</v>
      </c>
      <c r="T848">
        <v>1175401.2903225806</v>
      </c>
      <c r="U848">
        <v>820161</v>
      </c>
      <c r="V848">
        <v>-355240.29032258061</v>
      </c>
      <c r="W848">
        <v>-0.30222894363599639</v>
      </c>
      <c r="X848" t="s">
        <v>211</v>
      </c>
    </row>
    <row r="849" spans="1:24" x14ac:dyDescent="0.35">
      <c r="A849">
        <v>3301037036</v>
      </c>
      <c r="B849" t="s">
        <v>168</v>
      </c>
      <c r="C849" t="s">
        <v>168</v>
      </c>
      <c r="D849">
        <v>0</v>
      </c>
      <c r="E849">
        <v>0</v>
      </c>
      <c r="F849">
        <v>8</v>
      </c>
      <c r="G849">
        <v>279993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857000</v>
      </c>
      <c r="O849">
        <v>1136993</v>
      </c>
      <c r="P849" t="s">
        <v>5</v>
      </c>
      <c r="Q849" t="s">
        <v>12</v>
      </c>
      <c r="R849" t="s">
        <v>169</v>
      </c>
      <c r="S849" t="s">
        <v>170</v>
      </c>
      <c r="T849">
        <v>733543.87096774194</v>
      </c>
      <c r="U849">
        <v>934297</v>
      </c>
      <c r="V849">
        <v>200753.12903225806</v>
      </c>
      <c r="W849">
        <v>0.27367569545283033</v>
      </c>
      <c r="X849" t="s">
        <v>301</v>
      </c>
    </row>
    <row r="850" spans="1:24" x14ac:dyDescent="0.35">
      <c r="A850">
        <v>3301040793</v>
      </c>
      <c r="B850" t="s">
        <v>168</v>
      </c>
      <c r="C850" t="s">
        <v>168</v>
      </c>
      <c r="D850">
        <v>0</v>
      </c>
      <c r="E850">
        <v>0</v>
      </c>
      <c r="F850">
        <v>88</v>
      </c>
      <c r="G850">
        <v>2534503</v>
      </c>
      <c r="H850">
        <v>75</v>
      </c>
      <c r="I850">
        <v>1703000</v>
      </c>
      <c r="J850">
        <v>0</v>
      </c>
      <c r="K850">
        <v>0</v>
      </c>
      <c r="L850">
        <v>41</v>
      </c>
      <c r="M850">
        <v>1278400</v>
      </c>
      <c r="N850">
        <v>60000</v>
      </c>
      <c r="O850">
        <v>5575903</v>
      </c>
      <c r="P850" t="s">
        <v>5</v>
      </c>
      <c r="Q850" t="s">
        <v>13</v>
      </c>
      <c r="R850" t="s">
        <v>169</v>
      </c>
      <c r="S850" t="s">
        <v>170</v>
      </c>
      <c r="T850">
        <v>3597356.7741935486</v>
      </c>
      <c r="U850">
        <v>2866861</v>
      </c>
      <c r="V850">
        <v>-730495.7741935486</v>
      </c>
      <c r="W850">
        <v>-0.20306458882086009</v>
      </c>
      <c r="X850" t="s">
        <v>274</v>
      </c>
    </row>
    <row r="851" spans="1:24" x14ac:dyDescent="0.35">
      <c r="A851">
        <v>3301075204</v>
      </c>
      <c r="B851" t="s">
        <v>168</v>
      </c>
      <c r="C851" t="s">
        <v>168</v>
      </c>
      <c r="D851">
        <v>0</v>
      </c>
      <c r="E851">
        <v>0</v>
      </c>
      <c r="F851">
        <v>1</v>
      </c>
      <c r="G851">
        <v>5999</v>
      </c>
      <c r="H851">
        <v>2</v>
      </c>
      <c r="I851">
        <v>8000</v>
      </c>
      <c r="J851">
        <v>0</v>
      </c>
      <c r="K851">
        <v>0</v>
      </c>
      <c r="L851">
        <v>0</v>
      </c>
      <c r="M851">
        <v>0</v>
      </c>
      <c r="N851">
        <v>150000</v>
      </c>
      <c r="O851">
        <v>163999</v>
      </c>
      <c r="P851" t="s">
        <v>5</v>
      </c>
      <c r="Q851" t="s">
        <v>14</v>
      </c>
      <c r="R851" t="s">
        <v>169</v>
      </c>
      <c r="S851" t="s">
        <v>170</v>
      </c>
      <c r="T851">
        <v>105805.80645161289</v>
      </c>
      <c r="U851">
        <v>150000</v>
      </c>
      <c r="V851">
        <v>44194.193548387106</v>
      </c>
      <c r="W851">
        <v>0.41769157129006906</v>
      </c>
      <c r="X851" t="s">
        <v>339</v>
      </c>
    </row>
    <row r="852" spans="1:24" x14ac:dyDescent="0.35">
      <c r="A852">
        <v>3301069421</v>
      </c>
      <c r="B852" t="s">
        <v>168</v>
      </c>
      <c r="C852" t="s">
        <v>168</v>
      </c>
      <c r="D852">
        <v>0</v>
      </c>
      <c r="E852">
        <v>0</v>
      </c>
      <c r="F852">
        <v>23</v>
      </c>
      <c r="G852">
        <v>1071617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303000</v>
      </c>
      <c r="O852">
        <v>1374617</v>
      </c>
      <c r="P852" t="s">
        <v>5</v>
      </c>
      <c r="Q852" t="s">
        <v>12</v>
      </c>
      <c r="R852" t="s">
        <v>169</v>
      </c>
      <c r="S852" t="s">
        <v>170</v>
      </c>
      <c r="T852">
        <v>886849.67741935491</v>
      </c>
      <c r="U852">
        <v>1039186</v>
      </c>
      <c r="V852">
        <v>152336.32258064509</v>
      </c>
      <c r="W852">
        <v>0.17177242824728634</v>
      </c>
      <c r="X852" t="s">
        <v>219</v>
      </c>
    </row>
    <row r="853" spans="1:24" x14ac:dyDescent="0.35">
      <c r="A853">
        <v>3301064465</v>
      </c>
      <c r="B853" t="s">
        <v>168</v>
      </c>
      <c r="C853" t="s">
        <v>168</v>
      </c>
      <c r="D853">
        <v>0</v>
      </c>
      <c r="E853">
        <v>0</v>
      </c>
      <c r="F853">
        <v>3</v>
      </c>
      <c r="G853">
        <v>30897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939300</v>
      </c>
      <c r="O853">
        <v>970197</v>
      </c>
      <c r="P853" t="s">
        <v>5</v>
      </c>
      <c r="Q853" t="s">
        <v>7</v>
      </c>
      <c r="R853" t="s">
        <v>169</v>
      </c>
      <c r="S853" t="s">
        <v>170</v>
      </c>
      <c r="T853">
        <v>625933.54838709673</v>
      </c>
      <c r="U853">
        <v>1089500</v>
      </c>
      <c r="V853">
        <v>463566.45161290327</v>
      </c>
      <c r="W853">
        <v>0.74060010492714379</v>
      </c>
      <c r="X853" t="s">
        <v>225</v>
      </c>
    </row>
    <row r="854" spans="1:24" x14ac:dyDescent="0.35">
      <c r="A854">
        <v>3301074576</v>
      </c>
      <c r="B854" t="s">
        <v>168</v>
      </c>
      <c r="C854" t="s">
        <v>168</v>
      </c>
      <c r="D854">
        <v>0</v>
      </c>
      <c r="E854">
        <v>0</v>
      </c>
      <c r="F854">
        <v>6</v>
      </c>
      <c r="G854">
        <v>209694</v>
      </c>
      <c r="H854">
        <v>4</v>
      </c>
      <c r="I854">
        <v>80000</v>
      </c>
      <c r="J854">
        <v>0</v>
      </c>
      <c r="K854">
        <v>0</v>
      </c>
      <c r="L854">
        <v>3</v>
      </c>
      <c r="M854">
        <v>67200</v>
      </c>
      <c r="N854">
        <v>171000</v>
      </c>
      <c r="O854">
        <v>527894</v>
      </c>
      <c r="P854" t="s">
        <v>5</v>
      </c>
      <c r="Q854" t="s">
        <v>13</v>
      </c>
      <c r="R854" t="s">
        <v>169</v>
      </c>
      <c r="S854" t="s">
        <v>170</v>
      </c>
      <c r="T854">
        <v>340576.77419354842</v>
      </c>
      <c r="U854">
        <v>228398</v>
      </c>
      <c r="V854">
        <v>-112178.77419354842</v>
      </c>
      <c r="W854">
        <v>-0.32937881468628183</v>
      </c>
      <c r="X854" t="s">
        <v>378</v>
      </c>
    </row>
    <row r="855" spans="1:24" x14ac:dyDescent="0.35">
      <c r="A855">
        <v>3300001483</v>
      </c>
      <c r="B855" t="s">
        <v>168</v>
      </c>
      <c r="C855" t="s">
        <v>168</v>
      </c>
      <c r="D855">
        <v>0</v>
      </c>
      <c r="E855">
        <v>0</v>
      </c>
      <c r="F855">
        <v>8</v>
      </c>
      <c r="G855">
        <v>288703</v>
      </c>
      <c r="H855">
        <v>6</v>
      </c>
      <c r="I855">
        <v>135000</v>
      </c>
      <c r="J855">
        <v>0</v>
      </c>
      <c r="K855">
        <v>0</v>
      </c>
      <c r="L855">
        <v>4</v>
      </c>
      <c r="M855">
        <v>647200</v>
      </c>
      <c r="N855">
        <v>30000</v>
      </c>
      <c r="O855">
        <v>1100903</v>
      </c>
      <c r="P855" t="s">
        <v>5</v>
      </c>
      <c r="Q855" t="s">
        <v>15</v>
      </c>
      <c r="R855" t="s">
        <v>169</v>
      </c>
      <c r="S855" t="s">
        <v>170</v>
      </c>
      <c r="T855">
        <v>710260</v>
      </c>
      <c r="U855">
        <v>685998</v>
      </c>
      <c r="V855">
        <v>-24262</v>
      </c>
      <c r="W855">
        <v>-3.4159321938445064E-2</v>
      </c>
      <c r="X855" t="s">
        <v>287</v>
      </c>
    </row>
    <row r="856" spans="1:24" x14ac:dyDescent="0.35">
      <c r="A856">
        <v>3301022748</v>
      </c>
      <c r="B856" t="s">
        <v>168</v>
      </c>
      <c r="C856" t="s">
        <v>168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846500</v>
      </c>
      <c r="O856">
        <v>846500</v>
      </c>
      <c r="P856" t="s">
        <v>5</v>
      </c>
      <c r="Q856" t="s">
        <v>8</v>
      </c>
      <c r="R856" t="s">
        <v>169</v>
      </c>
      <c r="S856" t="s">
        <v>170</v>
      </c>
      <c r="T856">
        <v>546129.03225806449</v>
      </c>
      <c r="U856">
        <v>1116500</v>
      </c>
      <c r="V856">
        <v>570370.96774193551</v>
      </c>
      <c r="W856">
        <v>1.0443886591848792</v>
      </c>
      <c r="X856" t="s">
        <v>262</v>
      </c>
    </row>
    <row r="857" spans="1:24" x14ac:dyDescent="0.35">
      <c r="A857">
        <v>3301041762</v>
      </c>
      <c r="B857" t="s">
        <v>168</v>
      </c>
      <c r="C857" t="s">
        <v>168</v>
      </c>
      <c r="D857">
        <v>0</v>
      </c>
      <c r="E857">
        <v>0</v>
      </c>
      <c r="F857">
        <v>182</v>
      </c>
      <c r="G857">
        <v>3000009</v>
      </c>
      <c r="H857">
        <v>16</v>
      </c>
      <c r="I857">
        <v>345000</v>
      </c>
      <c r="J857">
        <v>0</v>
      </c>
      <c r="K857">
        <v>0</v>
      </c>
      <c r="L857">
        <v>44</v>
      </c>
      <c r="M857">
        <v>1435600</v>
      </c>
      <c r="N857">
        <v>171000</v>
      </c>
      <c r="O857">
        <v>4951609</v>
      </c>
      <c r="P857" t="s">
        <v>5</v>
      </c>
      <c r="Q857" t="s">
        <v>13</v>
      </c>
      <c r="R857" t="s">
        <v>207</v>
      </c>
      <c r="S857" t="s">
        <v>170</v>
      </c>
      <c r="T857">
        <v>3194586.4516129028</v>
      </c>
      <c r="U857">
        <v>2596675</v>
      </c>
      <c r="V857">
        <v>-597911.45161290281</v>
      </c>
      <c r="W857">
        <v>-0.1871639602399946</v>
      </c>
      <c r="X857" t="s">
        <v>392</v>
      </c>
    </row>
    <row r="858" spans="1:24" x14ac:dyDescent="0.35">
      <c r="A858">
        <v>3300014811</v>
      </c>
      <c r="B858" t="s">
        <v>168</v>
      </c>
      <c r="C858" t="s">
        <v>168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20000</v>
      </c>
      <c r="N858">
        <v>866100</v>
      </c>
      <c r="O858">
        <v>886100</v>
      </c>
      <c r="P858" t="s">
        <v>5</v>
      </c>
      <c r="Q858" t="s">
        <v>7</v>
      </c>
      <c r="R858" t="s">
        <v>169</v>
      </c>
      <c r="S858" t="s">
        <v>170</v>
      </c>
      <c r="T858">
        <v>571677.41935483867</v>
      </c>
      <c r="U858">
        <v>849500</v>
      </c>
      <c r="V858">
        <v>277822.58064516133</v>
      </c>
      <c r="W858">
        <v>0.48597788060038383</v>
      </c>
      <c r="X858" t="s">
        <v>196</v>
      </c>
    </row>
    <row r="859" spans="1:24" x14ac:dyDescent="0.35">
      <c r="A859">
        <v>3301032359</v>
      </c>
      <c r="B859" t="s">
        <v>168</v>
      </c>
      <c r="C859" t="s">
        <v>168</v>
      </c>
      <c r="D859">
        <v>0</v>
      </c>
      <c r="E859">
        <v>0</v>
      </c>
      <c r="F859">
        <v>1</v>
      </c>
      <c r="G859">
        <v>46598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330000</v>
      </c>
      <c r="O859">
        <v>376598</v>
      </c>
      <c r="P859" t="s">
        <v>5</v>
      </c>
      <c r="Q859" t="s">
        <v>12</v>
      </c>
      <c r="R859" t="s">
        <v>169</v>
      </c>
      <c r="S859" t="s">
        <v>170</v>
      </c>
      <c r="T859">
        <v>242966.45161290321</v>
      </c>
      <c r="U859">
        <v>426699</v>
      </c>
      <c r="V859">
        <v>183732.54838709679</v>
      </c>
      <c r="W859">
        <v>0.75620542328955564</v>
      </c>
      <c r="X859" t="s">
        <v>279</v>
      </c>
    </row>
    <row r="860" spans="1:24" x14ac:dyDescent="0.35">
      <c r="A860">
        <v>6001115964</v>
      </c>
      <c r="B860" t="s">
        <v>168</v>
      </c>
      <c r="C860" t="s">
        <v>168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1881000</v>
      </c>
      <c r="O860">
        <v>1881000</v>
      </c>
      <c r="P860" t="s">
        <v>5</v>
      </c>
      <c r="Q860" t="s">
        <v>8</v>
      </c>
      <c r="R860" t="s">
        <v>169</v>
      </c>
      <c r="S860" t="s">
        <v>170</v>
      </c>
      <c r="T860">
        <v>1213548.3870967743</v>
      </c>
      <c r="U860">
        <v>1630000</v>
      </c>
      <c r="V860">
        <v>416451.6129032257</v>
      </c>
      <c r="W860">
        <v>0.34316852737905368</v>
      </c>
      <c r="X860" t="s">
        <v>310</v>
      </c>
    </row>
    <row r="861" spans="1:24" x14ac:dyDescent="0.35">
      <c r="A861">
        <v>3300006456</v>
      </c>
      <c r="B861" t="s">
        <v>168</v>
      </c>
      <c r="C861" t="s">
        <v>168</v>
      </c>
      <c r="D861">
        <v>0</v>
      </c>
      <c r="E861">
        <v>0</v>
      </c>
      <c r="F861">
        <v>22</v>
      </c>
      <c r="G861">
        <v>1049175</v>
      </c>
      <c r="H861">
        <v>23</v>
      </c>
      <c r="I861">
        <v>936000</v>
      </c>
      <c r="J861">
        <v>0</v>
      </c>
      <c r="K861">
        <v>0</v>
      </c>
      <c r="L861">
        <v>10</v>
      </c>
      <c r="M861">
        <v>394000</v>
      </c>
      <c r="N861">
        <v>75000</v>
      </c>
      <c r="O861">
        <v>2454175</v>
      </c>
      <c r="P861" t="s">
        <v>5</v>
      </c>
      <c r="Q861" t="s">
        <v>14</v>
      </c>
      <c r="R861" t="s">
        <v>169</v>
      </c>
      <c r="S861" t="s">
        <v>170</v>
      </c>
      <c r="T861">
        <v>1583338.7096774194</v>
      </c>
      <c r="U861">
        <v>1067989</v>
      </c>
      <c r="V861">
        <v>-515349.70967741939</v>
      </c>
      <c r="W861">
        <v>-0.325482921959518</v>
      </c>
      <c r="X861" t="s">
        <v>237</v>
      </c>
    </row>
    <row r="862" spans="1:24" x14ac:dyDescent="0.35">
      <c r="A862">
        <v>3300010869</v>
      </c>
      <c r="B862" t="s">
        <v>168</v>
      </c>
      <c r="C862" t="s">
        <v>168</v>
      </c>
      <c r="D862">
        <v>0</v>
      </c>
      <c r="E862">
        <v>0</v>
      </c>
      <c r="F862">
        <v>3</v>
      </c>
      <c r="G862">
        <v>29200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52400</v>
      </c>
      <c r="N862">
        <v>330000</v>
      </c>
      <c r="O862">
        <v>411600</v>
      </c>
      <c r="P862" t="s">
        <v>5</v>
      </c>
      <c r="Q862" t="s">
        <v>12</v>
      </c>
      <c r="R862" t="s">
        <v>169</v>
      </c>
      <c r="S862" t="s">
        <v>170</v>
      </c>
      <c r="T862">
        <v>265548.38709677418</v>
      </c>
      <c r="U862">
        <v>177500</v>
      </c>
      <c r="V862">
        <v>-88048.387096774182</v>
      </c>
      <c r="W862">
        <v>-0.33157191448007772</v>
      </c>
      <c r="X862" t="s">
        <v>233</v>
      </c>
    </row>
    <row r="863" spans="1:24" x14ac:dyDescent="0.35">
      <c r="A863">
        <v>3300022596</v>
      </c>
      <c r="B863" t="s">
        <v>168</v>
      </c>
      <c r="C863" t="s">
        <v>168</v>
      </c>
      <c r="D863">
        <v>0</v>
      </c>
      <c r="E863">
        <v>0</v>
      </c>
      <c r="F863">
        <v>125</v>
      </c>
      <c r="G863">
        <v>5202909</v>
      </c>
      <c r="H863">
        <v>78</v>
      </c>
      <c r="I863">
        <v>3720000</v>
      </c>
      <c r="J863">
        <v>0</v>
      </c>
      <c r="K863">
        <v>0</v>
      </c>
      <c r="L863">
        <v>94</v>
      </c>
      <c r="M863">
        <v>9599444</v>
      </c>
      <c r="N863">
        <v>165000</v>
      </c>
      <c r="O863">
        <v>18687353</v>
      </c>
      <c r="P863" t="s">
        <v>5</v>
      </c>
      <c r="Q863" t="s">
        <v>14</v>
      </c>
      <c r="R863" t="s">
        <v>169</v>
      </c>
      <c r="S863" t="s">
        <v>170</v>
      </c>
      <c r="T863">
        <v>12056356.77419355</v>
      </c>
      <c r="U863">
        <v>9646293</v>
      </c>
      <c r="V863">
        <v>-2410063.7741935495</v>
      </c>
      <c r="W863">
        <v>-0.1998998386769919</v>
      </c>
      <c r="X863" t="s">
        <v>208</v>
      </c>
    </row>
    <row r="864" spans="1:24" x14ac:dyDescent="0.35">
      <c r="A864">
        <v>3301010448</v>
      </c>
      <c r="B864" t="s">
        <v>168</v>
      </c>
      <c r="C864" t="s">
        <v>168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920700</v>
      </c>
      <c r="O864">
        <v>920700</v>
      </c>
      <c r="P864" t="s">
        <v>5</v>
      </c>
      <c r="Q864" t="s">
        <v>7</v>
      </c>
      <c r="R864" t="s">
        <v>169</v>
      </c>
      <c r="S864" t="s">
        <v>170</v>
      </c>
      <c r="T864">
        <v>594000</v>
      </c>
      <c r="U864">
        <v>1025700</v>
      </c>
      <c r="V864">
        <v>431700</v>
      </c>
      <c r="W864">
        <v>0.72676767676767673</v>
      </c>
      <c r="X864" t="s">
        <v>299</v>
      </c>
    </row>
    <row r="865" spans="1:24" x14ac:dyDescent="0.35">
      <c r="A865">
        <v>3301072540</v>
      </c>
      <c r="B865" t="s">
        <v>168</v>
      </c>
      <c r="C865" t="s">
        <v>168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150000</v>
      </c>
      <c r="O865">
        <v>150000</v>
      </c>
      <c r="P865" t="s">
        <v>5</v>
      </c>
      <c r="Q865" t="s">
        <v>13</v>
      </c>
      <c r="R865" t="s">
        <v>169</v>
      </c>
      <c r="S865" t="s">
        <v>170</v>
      </c>
      <c r="T865">
        <v>96774.193548387106</v>
      </c>
      <c r="U865">
        <v>60000</v>
      </c>
      <c r="V865">
        <v>-36774.193548387106</v>
      </c>
      <c r="W865">
        <v>-0.38</v>
      </c>
      <c r="X865" t="s">
        <v>250</v>
      </c>
    </row>
    <row r="866" spans="1:24" x14ac:dyDescent="0.35">
      <c r="A866">
        <v>3300010194</v>
      </c>
      <c r="B866" t="s">
        <v>168</v>
      </c>
      <c r="C866" t="s">
        <v>168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10000</v>
      </c>
      <c r="J866">
        <v>0</v>
      </c>
      <c r="K866">
        <v>0</v>
      </c>
      <c r="L866">
        <v>3</v>
      </c>
      <c r="M866">
        <v>97200</v>
      </c>
      <c r="N866">
        <v>280000</v>
      </c>
      <c r="O866">
        <v>387200</v>
      </c>
      <c r="P866" t="s">
        <v>5</v>
      </c>
      <c r="Q866" t="s">
        <v>12</v>
      </c>
      <c r="R866" t="s">
        <v>169</v>
      </c>
      <c r="S866" t="s">
        <v>170</v>
      </c>
      <c r="T866">
        <v>249806.45161290321</v>
      </c>
      <c r="U866">
        <v>378000</v>
      </c>
      <c r="V866">
        <v>128193.54838709679</v>
      </c>
      <c r="W866">
        <v>0.51317148760330578</v>
      </c>
      <c r="X866" t="s">
        <v>219</v>
      </c>
    </row>
    <row r="867" spans="1:24" x14ac:dyDescent="0.35">
      <c r="A867">
        <v>3301074866</v>
      </c>
      <c r="B867" t="s">
        <v>168</v>
      </c>
      <c r="C867" t="s">
        <v>168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337000</v>
      </c>
      <c r="O867">
        <v>337000</v>
      </c>
      <c r="P867" t="s">
        <v>5</v>
      </c>
      <c r="Q867" t="s">
        <v>12</v>
      </c>
      <c r="R867" t="s">
        <v>169</v>
      </c>
      <c r="S867" t="s">
        <v>170</v>
      </c>
      <c r="T867">
        <v>217419.35483870967</v>
      </c>
      <c r="U867">
        <v>245000</v>
      </c>
      <c r="V867">
        <v>27580.645161290333</v>
      </c>
      <c r="W867">
        <v>0.12685459940652821</v>
      </c>
      <c r="X867" t="s">
        <v>381</v>
      </c>
    </row>
    <row r="868" spans="1:24" x14ac:dyDescent="0.35">
      <c r="A868">
        <v>3300015872</v>
      </c>
      <c r="B868" t="s">
        <v>168</v>
      </c>
      <c r="C868" t="s">
        <v>168</v>
      </c>
      <c r="D868">
        <v>0</v>
      </c>
      <c r="E868">
        <v>0</v>
      </c>
      <c r="F868">
        <v>19</v>
      </c>
      <c r="G868">
        <v>757064</v>
      </c>
      <c r="H868">
        <v>12</v>
      </c>
      <c r="I868">
        <v>270000</v>
      </c>
      <c r="J868">
        <v>0</v>
      </c>
      <c r="K868">
        <v>0</v>
      </c>
      <c r="L868">
        <v>0</v>
      </c>
      <c r="M868">
        <v>0</v>
      </c>
      <c r="N868">
        <v>466800</v>
      </c>
      <c r="O868">
        <v>1493864</v>
      </c>
      <c r="P868" t="s">
        <v>5</v>
      </c>
      <c r="Q868" t="s">
        <v>8</v>
      </c>
      <c r="R868" t="s">
        <v>169</v>
      </c>
      <c r="S868" t="s">
        <v>170</v>
      </c>
      <c r="T868">
        <v>963783.22580645164</v>
      </c>
      <c r="U868">
        <v>814280</v>
      </c>
      <c r="V868">
        <v>-149503.22580645164</v>
      </c>
      <c r="W868">
        <v>-0.15512121585365202</v>
      </c>
      <c r="X868" t="s">
        <v>393</v>
      </c>
    </row>
    <row r="869" spans="1:24" x14ac:dyDescent="0.35">
      <c r="A869">
        <v>3300011989</v>
      </c>
      <c r="B869" t="s">
        <v>168</v>
      </c>
      <c r="C869" t="s">
        <v>168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2000</v>
      </c>
      <c r="J869">
        <v>0</v>
      </c>
      <c r="K869">
        <v>0</v>
      </c>
      <c r="L869">
        <v>0</v>
      </c>
      <c r="M869">
        <v>0</v>
      </c>
      <c r="N869">
        <v>330000</v>
      </c>
      <c r="O869">
        <v>332000</v>
      </c>
      <c r="P869" t="s">
        <v>5</v>
      </c>
      <c r="Q869" t="s">
        <v>12</v>
      </c>
      <c r="R869" t="s">
        <v>169</v>
      </c>
      <c r="S869" t="s">
        <v>170</v>
      </c>
      <c r="T869">
        <v>214193.54838709679</v>
      </c>
      <c r="U869">
        <v>432000</v>
      </c>
      <c r="V869">
        <v>217806.45161290321</v>
      </c>
      <c r="W869">
        <v>1.0168674698795179</v>
      </c>
      <c r="X869" t="s">
        <v>406</v>
      </c>
    </row>
    <row r="870" spans="1:24" x14ac:dyDescent="0.35">
      <c r="A870">
        <v>3301071012</v>
      </c>
      <c r="B870" t="s">
        <v>168</v>
      </c>
      <c r="C870" t="s">
        <v>168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87000</v>
      </c>
      <c r="O870">
        <v>87000</v>
      </c>
      <c r="P870" t="s">
        <v>5</v>
      </c>
      <c r="Q870" t="s">
        <v>13</v>
      </c>
      <c r="R870" t="s">
        <v>169</v>
      </c>
      <c r="S870" t="s">
        <v>170</v>
      </c>
      <c r="T870">
        <v>56129.032258064515</v>
      </c>
      <c r="U870">
        <v>0</v>
      </c>
      <c r="V870">
        <v>-56129.032258064515</v>
      </c>
      <c r="W870">
        <v>0</v>
      </c>
      <c r="X870" t="s">
        <v>274</v>
      </c>
    </row>
    <row r="871" spans="1:24" x14ac:dyDescent="0.35">
      <c r="A871">
        <v>3301035037</v>
      </c>
      <c r="B871" t="s">
        <v>168</v>
      </c>
      <c r="C871" t="s">
        <v>168</v>
      </c>
      <c r="D871">
        <v>0</v>
      </c>
      <c r="E871">
        <v>0</v>
      </c>
      <c r="F871">
        <v>65</v>
      </c>
      <c r="G871">
        <v>1919431</v>
      </c>
      <c r="H871">
        <v>23</v>
      </c>
      <c r="I871">
        <v>330000</v>
      </c>
      <c r="J871">
        <v>0</v>
      </c>
      <c r="K871">
        <v>0</v>
      </c>
      <c r="L871">
        <v>51</v>
      </c>
      <c r="M871">
        <v>1632400</v>
      </c>
      <c r="N871">
        <v>164000</v>
      </c>
      <c r="O871">
        <v>4045831</v>
      </c>
      <c r="P871" t="s">
        <v>5</v>
      </c>
      <c r="Q871" t="s">
        <v>9</v>
      </c>
      <c r="R871" t="s">
        <v>169</v>
      </c>
      <c r="S871" t="s">
        <v>170</v>
      </c>
      <c r="T871">
        <v>2610213.5483870967</v>
      </c>
      <c r="U871">
        <v>2819557</v>
      </c>
      <c r="V871">
        <v>209343.45161290327</v>
      </c>
      <c r="W871">
        <v>8.0201656964910217E-2</v>
      </c>
      <c r="X871" t="s">
        <v>243</v>
      </c>
    </row>
    <row r="872" spans="1:24" x14ac:dyDescent="0.35">
      <c r="A872">
        <v>3300015997</v>
      </c>
      <c r="B872" t="s">
        <v>168</v>
      </c>
      <c r="C872" t="s">
        <v>168</v>
      </c>
      <c r="D872">
        <v>0</v>
      </c>
      <c r="E872">
        <v>0</v>
      </c>
      <c r="F872">
        <v>95</v>
      </c>
      <c r="G872">
        <v>3484647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342000</v>
      </c>
      <c r="O872">
        <v>3826647</v>
      </c>
      <c r="P872" t="s">
        <v>5</v>
      </c>
      <c r="Q872" t="s">
        <v>8</v>
      </c>
      <c r="R872" t="s">
        <v>169</v>
      </c>
      <c r="S872" t="s">
        <v>170</v>
      </c>
      <c r="T872">
        <v>2468804.5161290322</v>
      </c>
      <c r="U872">
        <v>3728912</v>
      </c>
      <c r="V872">
        <v>1260107.4838709678</v>
      </c>
      <c r="W872">
        <v>0.51041201344153242</v>
      </c>
      <c r="X872" t="s">
        <v>273</v>
      </c>
    </row>
    <row r="873" spans="1:24" x14ac:dyDescent="0.35">
      <c r="A873">
        <v>3301013273</v>
      </c>
      <c r="B873" t="s">
        <v>168</v>
      </c>
      <c r="C873" t="s">
        <v>168</v>
      </c>
      <c r="D873">
        <v>0</v>
      </c>
      <c r="E873">
        <v>0</v>
      </c>
      <c r="F873">
        <v>258</v>
      </c>
      <c r="G873">
        <v>9688331</v>
      </c>
      <c r="H873">
        <v>167</v>
      </c>
      <c r="I873">
        <v>6455000</v>
      </c>
      <c r="J873">
        <v>0</v>
      </c>
      <c r="K873">
        <v>0</v>
      </c>
      <c r="L873">
        <v>85</v>
      </c>
      <c r="M873">
        <v>4414250</v>
      </c>
      <c r="N873">
        <v>30000</v>
      </c>
      <c r="O873">
        <v>20587581</v>
      </c>
      <c r="P873" t="s">
        <v>5</v>
      </c>
      <c r="Q873" t="s">
        <v>9</v>
      </c>
      <c r="R873" t="s">
        <v>169</v>
      </c>
      <c r="S873" t="s">
        <v>170</v>
      </c>
      <c r="T873">
        <v>13282310.322580645</v>
      </c>
      <c r="U873">
        <v>11310541</v>
      </c>
      <c r="V873">
        <v>-1971769.3225806449</v>
      </c>
      <c r="W873">
        <v>-0.1484507796229193</v>
      </c>
      <c r="X873" t="s">
        <v>239</v>
      </c>
    </row>
    <row r="874" spans="1:24" x14ac:dyDescent="0.35">
      <c r="A874">
        <v>3300017645</v>
      </c>
      <c r="B874" t="s">
        <v>168</v>
      </c>
      <c r="C874" t="s">
        <v>168</v>
      </c>
      <c r="D874">
        <v>0</v>
      </c>
      <c r="E874">
        <v>0</v>
      </c>
      <c r="F874">
        <v>5</v>
      </c>
      <c r="G874">
        <v>377696</v>
      </c>
      <c r="H874">
        <v>4</v>
      </c>
      <c r="I874">
        <v>130000</v>
      </c>
      <c r="J874">
        <v>0</v>
      </c>
      <c r="K874">
        <v>0</v>
      </c>
      <c r="L874">
        <v>1</v>
      </c>
      <c r="M874">
        <v>102400</v>
      </c>
      <c r="N874">
        <v>1213800</v>
      </c>
      <c r="O874">
        <v>1823896</v>
      </c>
      <c r="P874" t="s">
        <v>5</v>
      </c>
      <c r="Q874" t="s">
        <v>7</v>
      </c>
      <c r="R874" t="s">
        <v>169</v>
      </c>
      <c r="S874" t="s">
        <v>170</v>
      </c>
      <c r="T874">
        <v>1176707.0967741935</v>
      </c>
      <c r="U874">
        <v>1009700</v>
      </c>
      <c r="V874">
        <v>-167007.09677419346</v>
      </c>
      <c r="W874">
        <v>-0.14192750025220735</v>
      </c>
      <c r="X874" t="s">
        <v>221</v>
      </c>
    </row>
    <row r="875" spans="1:24" x14ac:dyDescent="0.35">
      <c r="A875">
        <v>3301072057</v>
      </c>
      <c r="B875" t="s">
        <v>168</v>
      </c>
      <c r="C875" t="s">
        <v>168</v>
      </c>
      <c r="D875">
        <v>0</v>
      </c>
      <c r="E875">
        <v>0</v>
      </c>
      <c r="F875">
        <v>21</v>
      </c>
      <c r="G875">
        <v>612535</v>
      </c>
      <c r="H875">
        <v>1</v>
      </c>
      <c r="I875">
        <v>15000</v>
      </c>
      <c r="J875">
        <v>0</v>
      </c>
      <c r="K875">
        <v>0</v>
      </c>
      <c r="L875">
        <v>0</v>
      </c>
      <c r="M875">
        <v>0</v>
      </c>
      <c r="N875">
        <v>303000</v>
      </c>
      <c r="O875">
        <v>930535</v>
      </c>
      <c r="P875" t="s">
        <v>5</v>
      </c>
      <c r="Q875" t="s">
        <v>12</v>
      </c>
      <c r="R875" t="s">
        <v>169</v>
      </c>
      <c r="S875" t="s">
        <v>170</v>
      </c>
      <c r="T875">
        <v>600345.16129032255</v>
      </c>
      <c r="U875">
        <v>584443</v>
      </c>
      <c r="V875">
        <v>-15902.161290322547</v>
      </c>
      <c r="W875">
        <v>-2.6488364220582761E-2</v>
      </c>
      <c r="X875" t="s">
        <v>189</v>
      </c>
    </row>
    <row r="876" spans="1:24" x14ac:dyDescent="0.35">
      <c r="A876">
        <v>3300022947</v>
      </c>
      <c r="B876" t="s">
        <v>168</v>
      </c>
      <c r="C876" t="s">
        <v>168</v>
      </c>
      <c r="D876">
        <v>0</v>
      </c>
      <c r="E876">
        <v>0</v>
      </c>
      <c r="F876">
        <v>515</v>
      </c>
      <c r="G876">
        <v>14048086</v>
      </c>
      <c r="H876">
        <v>7</v>
      </c>
      <c r="I876">
        <v>410000</v>
      </c>
      <c r="J876">
        <v>0</v>
      </c>
      <c r="K876">
        <v>0</v>
      </c>
      <c r="L876">
        <v>2</v>
      </c>
      <c r="M876">
        <v>56800</v>
      </c>
      <c r="N876">
        <v>51000</v>
      </c>
      <c r="O876">
        <v>14565886</v>
      </c>
      <c r="P876" t="s">
        <v>5</v>
      </c>
      <c r="Q876" t="s">
        <v>13</v>
      </c>
      <c r="R876" t="s">
        <v>207</v>
      </c>
      <c r="S876" t="s">
        <v>170</v>
      </c>
      <c r="T876">
        <v>9397345.8064516131</v>
      </c>
      <c r="U876">
        <v>9708001</v>
      </c>
      <c r="V876">
        <v>310655.19354838692</v>
      </c>
      <c r="W876">
        <v>3.3057759068003012E-2</v>
      </c>
      <c r="X876" t="s">
        <v>325</v>
      </c>
    </row>
    <row r="877" spans="1:24" x14ac:dyDescent="0.35">
      <c r="A877">
        <v>3300011584</v>
      </c>
      <c r="B877" t="s">
        <v>168</v>
      </c>
      <c r="C877" t="s">
        <v>168</v>
      </c>
      <c r="D877">
        <v>0</v>
      </c>
      <c r="E877">
        <v>0</v>
      </c>
      <c r="F877">
        <v>24</v>
      </c>
      <c r="G877">
        <v>1094885</v>
      </c>
      <c r="H877">
        <v>4</v>
      </c>
      <c r="I877">
        <v>45000</v>
      </c>
      <c r="J877">
        <v>0</v>
      </c>
      <c r="K877">
        <v>0</v>
      </c>
      <c r="L877">
        <v>2</v>
      </c>
      <c r="M877">
        <v>44800</v>
      </c>
      <c r="N877">
        <v>330000</v>
      </c>
      <c r="O877">
        <v>1514685</v>
      </c>
      <c r="P877" t="s">
        <v>5</v>
      </c>
      <c r="Q877" t="s">
        <v>12</v>
      </c>
      <c r="R877" t="s">
        <v>169</v>
      </c>
      <c r="S877" t="s">
        <v>170</v>
      </c>
      <c r="T877">
        <v>977216.12903225806</v>
      </c>
      <c r="U877">
        <v>1352943</v>
      </c>
      <c r="V877">
        <v>375726.87096774194</v>
      </c>
      <c r="W877">
        <v>0.38448697253884467</v>
      </c>
      <c r="X877" t="s">
        <v>407</v>
      </c>
    </row>
    <row r="878" spans="1:24" x14ac:dyDescent="0.35">
      <c r="A878">
        <v>3301072020</v>
      </c>
      <c r="B878" t="s">
        <v>168</v>
      </c>
      <c r="C878" t="s">
        <v>168</v>
      </c>
      <c r="D878">
        <v>0</v>
      </c>
      <c r="E878">
        <v>0</v>
      </c>
      <c r="F878">
        <v>97</v>
      </c>
      <c r="G878">
        <v>2772789</v>
      </c>
      <c r="H878">
        <v>3</v>
      </c>
      <c r="I878">
        <v>90000</v>
      </c>
      <c r="J878">
        <v>0</v>
      </c>
      <c r="K878">
        <v>0</v>
      </c>
      <c r="L878">
        <v>0</v>
      </c>
      <c r="M878">
        <v>0</v>
      </c>
      <c r="N878">
        <v>192000</v>
      </c>
      <c r="O878">
        <v>3054789</v>
      </c>
      <c r="P878" t="s">
        <v>5</v>
      </c>
      <c r="Q878" t="s">
        <v>10</v>
      </c>
      <c r="R878" t="s">
        <v>169</v>
      </c>
      <c r="S878" t="s">
        <v>170</v>
      </c>
      <c r="T878">
        <v>1970831.6129032257</v>
      </c>
      <c r="U878">
        <v>1604277</v>
      </c>
      <c r="V878">
        <v>-366554.6129032257</v>
      </c>
      <c r="W878">
        <v>-0.18598981795469338</v>
      </c>
      <c r="X878" t="s">
        <v>319</v>
      </c>
    </row>
    <row r="879" spans="1:24" x14ac:dyDescent="0.35">
      <c r="A879">
        <v>3300015486</v>
      </c>
      <c r="B879" t="s">
        <v>168</v>
      </c>
      <c r="C879" t="s">
        <v>168</v>
      </c>
      <c r="D879">
        <v>0</v>
      </c>
      <c r="E879">
        <v>0</v>
      </c>
      <c r="F879">
        <v>19</v>
      </c>
      <c r="G879">
        <v>670466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52400</v>
      </c>
      <c r="N879">
        <v>2489000</v>
      </c>
      <c r="O879">
        <v>3211866</v>
      </c>
      <c r="P879" t="s">
        <v>5</v>
      </c>
      <c r="Q879" t="s">
        <v>8</v>
      </c>
      <c r="R879" t="s">
        <v>169</v>
      </c>
      <c r="S879" t="s">
        <v>170</v>
      </c>
      <c r="T879">
        <v>2072171.6129032257</v>
      </c>
      <c r="U879">
        <v>1959791</v>
      </c>
      <c r="V879">
        <v>-112380.6129032257</v>
      </c>
      <c r="W879">
        <v>-5.4233255683767578E-2</v>
      </c>
      <c r="X879" t="s">
        <v>395</v>
      </c>
    </row>
    <row r="880" spans="1:24" x14ac:dyDescent="0.35">
      <c r="A880">
        <v>3301071739</v>
      </c>
      <c r="B880" t="s">
        <v>168</v>
      </c>
      <c r="C880" t="s">
        <v>168</v>
      </c>
      <c r="D880">
        <v>0</v>
      </c>
      <c r="E880">
        <v>0</v>
      </c>
      <c r="F880">
        <v>27</v>
      </c>
      <c r="G880">
        <v>966375</v>
      </c>
      <c r="H880">
        <v>12</v>
      </c>
      <c r="I880">
        <v>460000</v>
      </c>
      <c r="J880">
        <v>0</v>
      </c>
      <c r="K880">
        <v>0</v>
      </c>
      <c r="L880">
        <v>17</v>
      </c>
      <c r="M880">
        <v>1220800</v>
      </c>
      <c r="N880">
        <v>258000</v>
      </c>
      <c r="O880">
        <v>2905175</v>
      </c>
      <c r="P880" t="s">
        <v>5</v>
      </c>
      <c r="Q880" t="s">
        <v>10</v>
      </c>
      <c r="R880" t="s">
        <v>169</v>
      </c>
      <c r="S880" t="s">
        <v>170</v>
      </c>
      <c r="T880">
        <v>1874306.4516129033</v>
      </c>
      <c r="U880">
        <v>1538584</v>
      </c>
      <c r="V880">
        <v>-335722.45161290327</v>
      </c>
      <c r="W880">
        <v>-0.17911822867813476</v>
      </c>
      <c r="X880" t="s">
        <v>241</v>
      </c>
    </row>
    <row r="881" spans="1:24" x14ac:dyDescent="0.35">
      <c r="A881">
        <v>3300016259</v>
      </c>
      <c r="B881" t="s">
        <v>168</v>
      </c>
      <c r="C881" t="s">
        <v>168</v>
      </c>
      <c r="D881">
        <v>0</v>
      </c>
      <c r="E881">
        <v>0</v>
      </c>
      <c r="F881">
        <v>305</v>
      </c>
      <c r="G881">
        <v>13121849</v>
      </c>
      <c r="H881">
        <v>31</v>
      </c>
      <c r="I881">
        <v>1110000</v>
      </c>
      <c r="J881">
        <v>0</v>
      </c>
      <c r="K881">
        <v>0</v>
      </c>
      <c r="L881">
        <v>35</v>
      </c>
      <c r="M881">
        <v>3792558</v>
      </c>
      <c r="N881">
        <v>1049100</v>
      </c>
      <c r="O881">
        <v>19073507</v>
      </c>
      <c r="P881" t="s">
        <v>5</v>
      </c>
      <c r="Q881" t="s">
        <v>8</v>
      </c>
      <c r="R881" t="s">
        <v>169</v>
      </c>
      <c r="S881" t="s">
        <v>170</v>
      </c>
      <c r="T881">
        <v>12305488.387096774</v>
      </c>
      <c r="U881">
        <v>11653065</v>
      </c>
      <c r="V881">
        <v>-652423.38709677383</v>
      </c>
      <c r="W881">
        <v>-5.3018894218037627E-2</v>
      </c>
      <c r="X881" t="s">
        <v>226</v>
      </c>
    </row>
    <row r="882" spans="1:24" x14ac:dyDescent="0.35">
      <c r="A882">
        <v>3300014668</v>
      </c>
      <c r="B882" t="s">
        <v>168</v>
      </c>
      <c r="C882" t="s">
        <v>168</v>
      </c>
      <c r="D882">
        <v>0</v>
      </c>
      <c r="E882">
        <v>0</v>
      </c>
      <c r="F882">
        <v>24</v>
      </c>
      <c r="G882">
        <v>1023954</v>
      </c>
      <c r="H882">
        <v>14</v>
      </c>
      <c r="I882">
        <v>722000</v>
      </c>
      <c r="J882">
        <v>0</v>
      </c>
      <c r="K882">
        <v>0</v>
      </c>
      <c r="L882">
        <v>0</v>
      </c>
      <c r="M882">
        <v>0</v>
      </c>
      <c r="N882">
        <v>1031100</v>
      </c>
      <c r="O882">
        <v>2777054</v>
      </c>
      <c r="P882" t="s">
        <v>5</v>
      </c>
      <c r="Q882" t="s">
        <v>8</v>
      </c>
      <c r="R882" t="s">
        <v>169</v>
      </c>
      <c r="S882" t="s">
        <v>170</v>
      </c>
      <c r="T882">
        <v>1791647.7419354839</v>
      </c>
      <c r="U882">
        <v>1334872</v>
      </c>
      <c r="V882">
        <v>-456775.74193548388</v>
      </c>
      <c r="W882">
        <v>-0.25494729306668151</v>
      </c>
      <c r="X882" t="s">
        <v>393</v>
      </c>
    </row>
    <row r="883" spans="1:24" x14ac:dyDescent="0.35">
      <c r="A883">
        <v>3301048923</v>
      </c>
      <c r="B883" t="s">
        <v>168</v>
      </c>
      <c r="C883" t="s">
        <v>168</v>
      </c>
      <c r="D883">
        <v>0</v>
      </c>
      <c r="E883">
        <v>0</v>
      </c>
      <c r="F883">
        <v>265</v>
      </c>
      <c r="G883">
        <v>8074432</v>
      </c>
      <c r="H883">
        <v>120</v>
      </c>
      <c r="I883">
        <v>3532000</v>
      </c>
      <c r="J883">
        <v>0</v>
      </c>
      <c r="K883">
        <v>0</v>
      </c>
      <c r="L883">
        <v>216</v>
      </c>
      <c r="M883">
        <v>9838229</v>
      </c>
      <c r="N883">
        <v>30000</v>
      </c>
      <c r="O883">
        <v>21474661</v>
      </c>
      <c r="P883" t="s">
        <v>5</v>
      </c>
      <c r="Q883" t="s">
        <v>11</v>
      </c>
      <c r="R883" t="s">
        <v>169</v>
      </c>
      <c r="S883" t="s">
        <v>170</v>
      </c>
      <c r="T883">
        <v>13854620</v>
      </c>
      <c r="U883">
        <v>15718740</v>
      </c>
      <c r="V883">
        <v>1864120</v>
      </c>
      <c r="W883">
        <v>0.13454861988275391</v>
      </c>
      <c r="X883" t="s">
        <v>210</v>
      </c>
    </row>
    <row r="884" spans="1:24" x14ac:dyDescent="0.35">
      <c r="A884">
        <v>3300017617</v>
      </c>
      <c r="B884" t="s">
        <v>168</v>
      </c>
      <c r="C884" t="s">
        <v>168</v>
      </c>
      <c r="D884">
        <v>0</v>
      </c>
      <c r="E884">
        <v>0</v>
      </c>
      <c r="F884">
        <v>9</v>
      </c>
      <c r="G884">
        <v>258525</v>
      </c>
      <c r="H884">
        <v>1</v>
      </c>
      <c r="I884">
        <v>10000</v>
      </c>
      <c r="J884">
        <v>0</v>
      </c>
      <c r="K884">
        <v>0</v>
      </c>
      <c r="L884">
        <v>0</v>
      </c>
      <c r="M884">
        <v>0</v>
      </c>
      <c r="N884">
        <v>361500</v>
      </c>
      <c r="O884">
        <v>630025</v>
      </c>
      <c r="P884" t="s">
        <v>5</v>
      </c>
      <c r="Q884" t="s">
        <v>6</v>
      </c>
      <c r="R884" t="s">
        <v>207</v>
      </c>
      <c r="S884" t="s">
        <v>170</v>
      </c>
      <c r="T884">
        <v>406467.74193548388</v>
      </c>
      <c r="U884">
        <v>766773</v>
      </c>
      <c r="V884">
        <v>360305.25806451612</v>
      </c>
      <c r="W884">
        <v>0.88643014166104517</v>
      </c>
      <c r="X884" t="s">
        <v>178</v>
      </c>
    </row>
    <row r="885" spans="1:24" x14ac:dyDescent="0.35">
      <c r="A885">
        <v>3301050636</v>
      </c>
      <c r="B885" t="s">
        <v>168</v>
      </c>
      <c r="C885" t="s">
        <v>168</v>
      </c>
      <c r="D885">
        <v>0</v>
      </c>
      <c r="E885">
        <v>0</v>
      </c>
      <c r="F885">
        <v>166</v>
      </c>
      <c r="G885">
        <v>4911879</v>
      </c>
      <c r="H885">
        <v>61</v>
      </c>
      <c r="I885">
        <v>2320000</v>
      </c>
      <c r="J885">
        <v>0</v>
      </c>
      <c r="K885">
        <v>0</v>
      </c>
      <c r="L885">
        <v>3</v>
      </c>
      <c r="M885">
        <v>97200</v>
      </c>
      <c r="N885">
        <v>150000</v>
      </c>
      <c r="O885">
        <v>7479079</v>
      </c>
      <c r="P885" t="s">
        <v>5</v>
      </c>
      <c r="Q885" t="s">
        <v>14</v>
      </c>
      <c r="R885" t="s">
        <v>169</v>
      </c>
      <c r="S885" t="s">
        <v>170</v>
      </c>
      <c r="T885">
        <v>4825212.2580645159</v>
      </c>
      <c r="U885">
        <v>6144258</v>
      </c>
      <c r="V885">
        <v>1319045.7419354841</v>
      </c>
      <c r="W885">
        <v>0.27336533014292264</v>
      </c>
      <c r="X885" t="s">
        <v>195</v>
      </c>
    </row>
    <row r="886" spans="1:24" x14ac:dyDescent="0.35">
      <c r="A886">
        <v>3300025196</v>
      </c>
      <c r="B886" t="s">
        <v>168</v>
      </c>
      <c r="C886" t="s">
        <v>168</v>
      </c>
      <c r="D886">
        <v>0</v>
      </c>
      <c r="E886">
        <v>0</v>
      </c>
      <c r="F886">
        <v>48</v>
      </c>
      <c r="G886">
        <v>1572811</v>
      </c>
      <c r="H886">
        <v>14</v>
      </c>
      <c r="I886">
        <v>510000</v>
      </c>
      <c r="J886">
        <v>0</v>
      </c>
      <c r="K886">
        <v>0</v>
      </c>
      <c r="L886">
        <v>2</v>
      </c>
      <c r="M886">
        <v>304800</v>
      </c>
      <c r="N886">
        <v>1529000</v>
      </c>
      <c r="O886">
        <v>3916611</v>
      </c>
      <c r="P886" t="s">
        <v>5</v>
      </c>
      <c r="Q886" t="s">
        <v>8</v>
      </c>
      <c r="R886" t="s">
        <v>169</v>
      </c>
      <c r="S886" t="s">
        <v>170</v>
      </c>
      <c r="T886">
        <v>2526845.8064516131</v>
      </c>
      <c r="U886">
        <v>2636030</v>
      </c>
      <c r="V886">
        <v>109184.19354838692</v>
      </c>
      <c r="W886">
        <v>4.3209677958827131E-2</v>
      </c>
      <c r="X886" t="s">
        <v>395</v>
      </c>
    </row>
    <row r="887" spans="1:24" x14ac:dyDescent="0.35">
      <c r="A887">
        <v>6001147677</v>
      </c>
      <c r="B887" t="s">
        <v>168</v>
      </c>
      <c r="C887" t="s">
        <v>168</v>
      </c>
      <c r="D887">
        <v>0</v>
      </c>
      <c r="E887">
        <v>0</v>
      </c>
      <c r="F887">
        <v>3</v>
      </c>
      <c r="G887">
        <v>195997</v>
      </c>
      <c r="H887">
        <v>6</v>
      </c>
      <c r="I887">
        <v>135000</v>
      </c>
      <c r="J887">
        <v>0</v>
      </c>
      <c r="K887">
        <v>0</v>
      </c>
      <c r="L887">
        <v>4</v>
      </c>
      <c r="M887">
        <v>199600</v>
      </c>
      <c r="N887">
        <v>150000</v>
      </c>
      <c r="O887">
        <v>680597</v>
      </c>
      <c r="P887" t="s">
        <v>5</v>
      </c>
      <c r="Q887" t="s">
        <v>10</v>
      </c>
      <c r="R887" t="s">
        <v>169</v>
      </c>
      <c r="S887" t="s">
        <v>170</v>
      </c>
      <c r="T887">
        <v>439094.83870967745</v>
      </c>
      <c r="U887">
        <v>643598</v>
      </c>
      <c r="V887">
        <v>204503.16129032255</v>
      </c>
      <c r="W887">
        <v>0.46573802117846519</v>
      </c>
      <c r="X887" t="s">
        <v>337</v>
      </c>
    </row>
    <row r="888" spans="1:24" x14ac:dyDescent="0.35">
      <c r="A888">
        <v>6001144546</v>
      </c>
      <c r="B888" t="s">
        <v>168</v>
      </c>
      <c r="C888" t="s">
        <v>168</v>
      </c>
      <c r="D888">
        <v>0</v>
      </c>
      <c r="E888">
        <v>0</v>
      </c>
      <c r="F888">
        <v>34</v>
      </c>
      <c r="G888">
        <v>1573664</v>
      </c>
      <c r="H888">
        <v>24</v>
      </c>
      <c r="I888">
        <v>865000</v>
      </c>
      <c r="J888">
        <v>0</v>
      </c>
      <c r="K888">
        <v>0</v>
      </c>
      <c r="L888">
        <v>23</v>
      </c>
      <c r="M888">
        <v>5454514</v>
      </c>
      <c r="N888">
        <v>150000</v>
      </c>
      <c r="O888">
        <v>8043178</v>
      </c>
      <c r="P888" t="s">
        <v>5</v>
      </c>
      <c r="Q888" t="s">
        <v>14</v>
      </c>
      <c r="R888" t="s">
        <v>169</v>
      </c>
      <c r="S888" t="s">
        <v>170</v>
      </c>
      <c r="T888">
        <v>5189147.0967741935</v>
      </c>
      <c r="U888">
        <v>4149576</v>
      </c>
      <c r="V888">
        <v>-1039571.0967741935</v>
      </c>
      <c r="W888">
        <v>-0.2003356384752395</v>
      </c>
      <c r="X888" t="s">
        <v>403</v>
      </c>
    </row>
    <row r="889" spans="1:24" x14ac:dyDescent="0.35">
      <c r="A889">
        <v>3301051444</v>
      </c>
      <c r="B889" t="s">
        <v>168</v>
      </c>
      <c r="C889" t="s">
        <v>168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410000</v>
      </c>
      <c r="O889">
        <v>410000</v>
      </c>
      <c r="P889" t="s">
        <v>5</v>
      </c>
      <c r="Q889" t="s">
        <v>15</v>
      </c>
      <c r="R889" t="s">
        <v>169</v>
      </c>
      <c r="S889" t="s">
        <v>170</v>
      </c>
      <c r="T889">
        <v>264516.12903225806</v>
      </c>
      <c r="U889">
        <v>0</v>
      </c>
      <c r="V889">
        <v>-264516.12903225806</v>
      </c>
      <c r="W889">
        <v>0</v>
      </c>
      <c r="X889" t="s">
        <v>179</v>
      </c>
    </row>
    <row r="890" spans="1:24" x14ac:dyDescent="0.35">
      <c r="A890">
        <v>3300026294</v>
      </c>
      <c r="B890" t="s">
        <v>168</v>
      </c>
      <c r="C890" t="s">
        <v>168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2531500</v>
      </c>
      <c r="O890">
        <v>2531500</v>
      </c>
      <c r="P890" t="s">
        <v>5</v>
      </c>
      <c r="Q890" t="s">
        <v>7</v>
      </c>
      <c r="R890" t="s">
        <v>169</v>
      </c>
      <c r="S890" t="s">
        <v>170</v>
      </c>
      <c r="T890">
        <v>1633225.8064516131</v>
      </c>
      <c r="U890">
        <v>1151700</v>
      </c>
      <c r="V890">
        <v>-481525.80645161308</v>
      </c>
      <c r="W890">
        <v>-0.29483112778984799</v>
      </c>
      <c r="X890" t="s">
        <v>236</v>
      </c>
    </row>
    <row r="891" spans="1:24" x14ac:dyDescent="0.35">
      <c r="A891">
        <v>3300017078</v>
      </c>
      <c r="B891" t="s">
        <v>168</v>
      </c>
      <c r="C891" t="s">
        <v>168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1045000</v>
      </c>
      <c r="O891">
        <v>1045000</v>
      </c>
      <c r="P891" t="s">
        <v>5</v>
      </c>
      <c r="Q891" t="s">
        <v>6</v>
      </c>
      <c r="R891" t="s">
        <v>169</v>
      </c>
      <c r="S891" t="s">
        <v>170</v>
      </c>
      <c r="T891">
        <v>674193.54838709685</v>
      </c>
      <c r="U891">
        <v>572700</v>
      </c>
      <c r="V891">
        <v>-101493.54838709685</v>
      </c>
      <c r="W891">
        <v>-0.15054066985645942</v>
      </c>
      <c r="X891" t="s">
        <v>363</v>
      </c>
    </row>
    <row r="892" spans="1:24" x14ac:dyDescent="0.35">
      <c r="A892">
        <v>3300027410</v>
      </c>
      <c r="B892" t="s">
        <v>168</v>
      </c>
      <c r="C892" t="s">
        <v>168</v>
      </c>
      <c r="D892">
        <v>0</v>
      </c>
      <c r="E892">
        <v>0</v>
      </c>
      <c r="F892">
        <v>9</v>
      </c>
      <c r="G892">
        <v>446096</v>
      </c>
      <c r="H892">
        <v>6</v>
      </c>
      <c r="I892">
        <v>205000</v>
      </c>
      <c r="J892">
        <v>0</v>
      </c>
      <c r="K892">
        <v>0</v>
      </c>
      <c r="L892">
        <v>3</v>
      </c>
      <c r="M892">
        <v>97200</v>
      </c>
      <c r="N892">
        <v>303000</v>
      </c>
      <c r="O892">
        <v>1051296</v>
      </c>
      <c r="P892" t="s">
        <v>5</v>
      </c>
      <c r="Q892" t="s">
        <v>12</v>
      </c>
      <c r="R892" t="s">
        <v>169</v>
      </c>
      <c r="S892" t="s">
        <v>170</v>
      </c>
      <c r="T892">
        <v>678255.48387096776</v>
      </c>
      <c r="U892">
        <v>349948</v>
      </c>
      <c r="V892">
        <v>-328307.48387096776</v>
      </c>
      <c r="W892">
        <v>-0.48404692874318933</v>
      </c>
      <c r="X892" t="s">
        <v>233</v>
      </c>
    </row>
    <row r="893" spans="1:24" x14ac:dyDescent="0.35">
      <c r="A893">
        <v>3301002166</v>
      </c>
      <c r="B893" t="s">
        <v>168</v>
      </c>
      <c r="C893" t="s">
        <v>168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1012500</v>
      </c>
      <c r="O893">
        <v>1012500</v>
      </c>
      <c r="P893" t="s">
        <v>5</v>
      </c>
      <c r="Q893" t="s">
        <v>6</v>
      </c>
      <c r="R893" t="s">
        <v>181</v>
      </c>
      <c r="S893" t="s">
        <v>170</v>
      </c>
      <c r="T893">
        <v>653225.80645161285</v>
      </c>
      <c r="U893">
        <v>1207500</v>
      </c>
      <c r="V893">
        <v>554274.19354838715</v>
      </c>
      <c r="W893">
        <v>0.84851851851851867</v>
      </c>
      <c r="X893" t="s">
        <v>352</v>
      </c>
    </row>
    <row r="894" spans="1:24" x14ac:dyDescent="0.35">
      <c r="A894">
        <v>3301072851</v>
      </c>
      <c r="B894" t="s">
        <v>168</v>
      </c>
      <c r="C894" t="s">
        <v>168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2086000</v>
      </c>
      <c r="O894">
        <v>2086000</v>
      </c>
      <c r="P894" t="s">
        <v>5</v>
      </c>
      <c r="Q894" t="s">
        <v>16</v>
      </c>
      <c r="R894" t="s">
        <v>169</v>
      </c>
      <c r="S894" t="s">
        <v>170</v>
      </c>
      <c r="T894">
        <v>1345806.4516129033</v>
      </c>
      <c r="U894">
        <v>60000</v>
      </c>
      <c r="V894">
        <v>-1285806.4516129033</v>
      </c>
      <c r="W894">
        <v>-0.95541706615532118</v>
      </c>
      <c r="X894" t="s">
        <v>377</v>
      </c>
    </row>
    <row r="895" spans="1:24" x14ac:dyDescent="0.35">
      <c r="A895">
        <v>3301032852</v>
      </c>
      <c r="B895" t="s">
        <v>168</v>
      </c>
      <c r="C895" t="s">
        <v>168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102400</v>
      </c>
      <c r="N895">
        <v>90000</v>
      </c>
      <c r="O895">
        <v>192400</v>
      </c>
      <c r="P895" t="s">
        <v>5</v>
      </c>
      <c r="Q895" t="s">
        <v>13</v>
      </c>
      <c r="R895" t="s">
        <v>169</v>
      </c>
      <c r="S895" t="s">
        <v>170</v>
      </c>
      <c r="T895">
        <v>124129.03225806452</v>
      </c>
      <c r="U895">
        <v>83000</v>
      </c>
      <c r="V895">
        <v>-41129.032258064515</v>
      </c>
      <c r="W895">
        <v>-0.33134095634095628</v>
      </c>
      <c r="X895" t="s">
        <v>397</v>
      </c>
    </row>
    <row r="896" spans="1:24" x14ac:dyDescent="0.35">
      <c r="A896">
        <v>3300018421</v>
      </c>
      <c r="B896" t="s">
        <v>168</v>
      </c>
      <c r="C896" t="s">
        <v>168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1034600</v>
      </c>
      <c r="O896">
        <v>1034600</v>
      </c>
      <c r="P896" t="s">
        <v>5</v>
      </c>
      <c r="Q896" t="s">
        <v>6</v>
      </c>
      <c r="R896" t="s">
        <v>169</v>
      </c>
      <c r="S896" t="s">
        <v>170</v>
      </c>
      <c r="T896">
        <v>667483.87096774194</v>
      </c>
      <c r="U896">
        <v>278500</v>
      </c>
      <c r="V896">
        <v>-388983.87096774194</v>
      </c>
      <c r="W896">
        <v>-0.58276145370191379</v>
      </c>
      <c r="X896" t="s">
        <v>343</v>
      </c>
    </row>
    <row r="897" spans="1:24" x14ac:dyDescent="0.35">
      <c r="A897">
        <v>3301001200</v>
      </c>
      <c r="B897" t="s">
        <v>168</v>
      </c>
      <c r="C897" t="s">
        <v>168</v>
      </c>
      <c r="D897">
        <v>0</v>
      </c>
      <c r="E897">
        <v>0</v>
      </c>
      <c r="F897">
        <v>218</v>
      </c>
      <c r="G897">
        <v>11063863</v>
      </c>
      <c r="H897">
        <v>8</v>
      </c>
      <c r="I897">
        <v>325000</v>
      </c>
      <c r="J897">
        <v>0</v>
      </c>
      <c r="K897">
        <v>0</v>
      </c>
      <c r="L897">
        <v>8</v>
      </c>
      <c r="M897">
        <v>559200</v>
      </c>
      <c r="N897">
        <v>150000</v>
      </c>
      <c r="O897">
        <v>12098063</v>
      </c>
      <c r="P897" t="s">
        <v>5</v>
      </c>
      <c r="Q897" t="s">
        <v>15</v>
      </c>
      <c r="R897" t="s">
        <v>169</v>
      </c>
      <c r="S897" t="s">
        <v>170</v>
      </c>
      <c r="T897">
        <v>7805201.935483871</v>
      </c>
      <c r="U897">
        <v>8797016</v>
      </c>
      <c r="V897">
        <v>991814.06451612897</v>
      </c>
      <c r="W897">
        <v>0.12707090382981145</v>
      </c>
      <c r="X897" t="s">
        <v>329</v>
      </c>
    </row>
    <row r="898" spans="1:24" x14ac:dyDescent="0.35">
      <c r="A898">
        <v>3301072437</v>
      </c>
      <c r="B898" t="s">
        <v>168</v>
      </c>
      <c r="C898" t="s">
        <v>168</v>
      </c>
      <c r="D898">
        <v>0</v>
      </c>
      <c r="E898">
        <v>0</v>
      </c>
      <c r="F898">
        <v>25</v>
      </c>
      <c r="G898">
        <v>751227</v>
      </c>
      <c r="H898">
        <v>5</v>
      </c>
      <c r="I898">
        <v>140000</v>
      </c>
      <c r="J898">
        <v>0</v>
      </c>
      <c r="K898">
        <v>0</v>
      </c>
      <c r="L898">
        <v>0</v>
      </c>
      <c r="M898">
        <v>0</v>
      </c>
      <c r="N898">
        <v>1004500</v>
      </c>
      <c r="O898">
        <v>1895727</v>
      </c>
      <c r="P898" t="s">
        <v>5</v>
      </c>
      <c r="Q898" t="s">
        <v>6</v>
      </c>
      <c r="R898" t="s">
        <v>169</v>
      </c>
      <c r="S898" t="s">
        <v>170</v>
      </c>
      <c r="T898">
        <v>1223049.6774193549</v>
      </c>
      <c r="U898">
        <v>1293169</v>
      </c>
      <c r="V898">
        <v>70119.322580645094</v>
      </c>
      <c r="W898">
        <v>5.7331540881150111E-2</v>
      </c>
      <c r="X898" t="s">
        <v>178</v>
      </c>
    </row>
    <row r="899" spans="1:24" x14ac:dyDescent="0.35">
      <c r="A899">
        <v>3300014467</v>
      </c>
      <c r="B899" t="s">
        <v>168</v>
      </c>
      <c r="C899" t="s">
        <v>168</v>
      </c>
      <c r="D899">
        <v>0</v>
      </c>
      <c r="E899">
        <v>0</v>
      </c>
      <c r="F899">
        <v>23</v>
      </c>
      <c r="G899">
        <v>1052464</v>
      </c>
      <c r="H899">
        <v>23</v>
      </c>
      <c r="I899">
        <v>790000</v>
      </c>
      <c r="J899">
        <v>0</v>
      </c>
      <c r="K899">
        <v>0</v>
      </c>
      <c r="L899">
        <v>0</v>
      </c>
      <c r="M899">
        <v>0</v>
      </c>
      <c r="N899">
        <v>326100</v>
      </c>
      <c r="O899">
        <v>2168564</v>
      </c>
      <c r="P899" t="s">
        <v>5</v>
      </c>
      <c r="Q899" t="s">
        <v>8</v>
      </c>
      <c r="R899" t="s">
        <v>169</v>
      </c>
      <c r="S899" t="s">
        <v>170</v>
      </c>
      <c r="T899">
        <v>1399073.5483870967</v>
      </c>
      <c r="U899">
        <v>1701970</v>
      </c>
      <c r="V899">
        <v>302896.45161290327</v>
      </c>
      <c r="W899">
        <v>0.21649787601380455</v>
      </c>
      <c r="X899" t="s">
        <v>226</v>
      </c>
    </row>
    <row r="900" spans="1:24" x14ac:dyDescent="0.35">
      <c r="A900">
        <v>3300009049</v>
      </c>
      <c r="B900" t="s">
        <v>168</v>
      </c>
      <c r="C900" t="s">
        <v>168</v>
      </c>
      <c r="D900">
        <v>0</v>
      </c>
      <c r="E900">
        <v>0</v>
      </c>
      <c r="F900">
        <v>13</v>
      </c>
      <c r="G900">
        <v>582845</v>
      </c>
      <c r="H900">
        <v>10</v>
      </c>
      <c r="I900">
        <v>220000</v>
      </c>
      <c r="J900">
        <v>0</v>
      </c>
      <c r="K900">
        <v>0</v>
      </c>
      <c r="L900">
        <v>1</v>
      </c>
      <c r="M900">
        <v>52400</v>
      </c>
      <c r="N900">
        <v>933000</v>
      </c>
      <c r="O900">
        <v>1788245</v>
      </c>
      <c r="P900" t="s">
        <v>5</v>
      </c>
      <c r="Q900" t="s">
        <v>17</v>
      </c>
      <c r="R900" t="s">
        <v>169</v>
      </c>
      <c r="S900" t="s">
        <v>170</v>
      </c>
      <c r="T900">
        <v>1153706.4516129033</v>
      </c>
      <c r="U900">
        <v>936796</v>
      </c>
      <c r="V900">
        <v>-216910.45161290327</v>
      </c>
      <c r="W900">
        <v>-0.18801182164636276</v>
      </c>
      <c r="X900" t="s">
        <v>328</v>
      </c>
    </row>
    <row r="901" spans="1:24" x14ac:dyDescent="0.35">
      <c r="A901">
        <v>3301065558</v>
      </c>
      <c r="B901" t="s">
        <v>168</v>
      </c>
      <c r="C901" t="s">
        <v>168</v>
      </c>
      <c r="D901">
        <v>0</v>
      </c>
      <c r="E901">
        <v>0</v>
      </c>
      <c r="F901">
        <v>49</v>
      </c>
      <c r="G901">
        <v>1854752</v>
      </c>
      <c r="H901">
        <v>27</v>
      </c>
      <c r="I901">
        <v>1075000</v>
      </c>
      <c r="J901">
        <v>0</v>
      </c>
      <c r="K901">
        <v>0</v>
      </c>
      <c r="L901">
        <v>1</v>
      </c>
      <c r="M901">
        <v>102400</v>
      </c>
      <c r="N901">
        <v>1033500</v>
      </c>
      <c r="O901">
        <v>4065652</v>
      </c>
      <c r="P901" t="s">
        <v>5</v>
      </c>
      <c r="Q901" t="s">
        <v>7</v>
      </c>
      <c r="R901" t="s">
        <v>169</v>
      </c>
      <c r="S901" t="s">
        <v>170</v>
      </c>
      <c r="T901">
        <v>2623001.2903225804</v>
      </c>
      <c r="U901">
        <v>3565165</v>
      </c>
      <c r="V901">
        <v>942163.70967741963</v>
      </c>
      <c r="W901">
        <v>0.35919300274593113</v>
      </c>
      <c r="X901" t="s">
        <v>394</v>
      </c>
    </row>
    <row r="902" spans="1:24" x14ac:dyDescent="0.35">
      <c r="A902">
        <v>3300016238</v>
      </c>
      <c r="B902" t="s">
        <v>168</v>
      </c>
      <c r="C902" t="s">
        <v>168</v>
      </c>
      <c r="D902">
        <v>0</v>
      </c>
      <c r="E902">
        <v>0</v>
      </c>
      <c r="F902">
        <v>62</v>
      </c>
      <c r="G902">
        <v>1932398</v>
      </c>
      <c r="H902">
        <v>20</v>
      </c>
      <c r="I902">
        <v>760000</v>
      </c>
      <c r="J902">
        <v>0</v>
      </c>
      <c r="K902">
        <v>0</v>
      </c>
      <c r="L902">
        <v>0</v>
      </c>
      <c r="M902">
        <v>0</v>
      </c>
      <c r="N902">
        <v>342000</v>
      </c>
      <c r="O902">
        <v>3034398</v>
      </c>
      <c r="P902" t="s">
        <v>5</v>
      </c>
      <c r="Q902" t="s">
        <v>8</v>
      </c>
      <c r="R902" t="s">
        <v>169</v>
      </c>
      <c r="S902" t="s">
        <v>170</v>
      </c>
      <c r="T902">
        <v>1957676.1290322582</v>
      </c>
      <c r="U902">
        <v>3167265</v>
      </c>
      <c r="V902">
        <v>1209588.8709677418</v>
      </c>
      <c r="W902">
        <v>0.6178697553847583</v>
      </c>
      <c r="X902" t="s">
        <v>238</v>
      </c>
    </row>
    <row r="903" spans="1:24" x14ac:dyDescent="0.35">
      <c r="A903">
        <v>3301001879</v>
      </c>
      <c r="B903" t="s">
        <v>168</v>
      </c>
      <c r="C903" t="s">
        <v>168</v>
      </c>
      <c r="D903">
        <v>0</v>
      </c>
      <c r="E903">
        <v>0</v>
      </c>
      <c r="F903">
        <v>6</v>
      </c>
      <c r="G903">
        <v>265550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4392200</v>
      </c>
      <c r="O903">
        <v>4657750</v>
      </c>
      <c r="P903" t="s">
        <v>5</v>
      </c>
      <c r="Q903" t="s">
        <v>16</v>
      </c>
      <c r="R903" t="s">
        <v>169</v>
      </c>
      <c r="S903" t="s">
        <v>170</v>
      </c>
      <c r="T903">
        <v>3005000</v>
      </c>
      <c r="U903">
        <v>1200150</v>
      </c>
      <c r="V903">
        <v>-1804850</v>
      </c>
      <c r="W903">
        <v>-0.60061564059900174</v>
      </c>
      <c r="X903" t="s">
        <v>246</v>
      </c>
    </row>
    <row r="904" spans="1:24" x14ac:dyDescent="0.35">
      <c r="A904">
        <v>3300019764</v>
      </c>
      <c r="B904" t="s">
        <v>168</v>
      </c>
      <c r="C904" t="s">
        <v>168</v>
      </c>
      <c r="D904">
        <v>0</v>
      </c>
      <c r="E904">
        <v>0</v>
      </c>
      <c r="F904">
        <v>0</v>
      </c>
      <c r="G904">
        <v>0</v>
      </c>
      <c r="H904">
        <v>44</v>
      </c>
      <c r="I904">
        <v>2130000</v>
      </c>
      <c r="J904">
        <v>0</v>
      </c>
      <c r="K904">
        <v>0</v>
      </c>
      <c r="L904">
        <v>29</v>
      </c>
      <c r="M904">
        <v>1219600</v>
      </c>
      <c r="N904">
        <v>45000</v>
      </c>
      <c r="O904">
        <v>3394600</v>
      </c>
      <c r="P904" t="s">
        <v>5</v>
      </c>
      <c r="Q904" t="s">
        <v>14</v>
      </c>
      <c r="R904" t="s">
        <v>169</v>
      </c>
      <c r="S904" t="s">
        <v>170</v>
      </c>
      <c r="T904">
        <v>2190064.5161290322</v>
      </c>
      <c r="U904">
        <v>2385192</v>
      </c>
      <c r="V904">
        <v>195127.48387096776</v>
      </c>
      <c r="W904">
        <v>8.909668296706541E-2</v>
      </c>
      <c r="X904" t="s">
        <v>366</v>
      </c>
    </row>
    <row r="905" spans="1:24" x14ac:dyDescent="0.35">
      <c r="A905">
        <v>3301066348</v>
      </c>
      <c r="B905" t="s">
        <v>168</v>
      </c>
      <c r="C905" t="s">
        <v>168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1207500</v>
      </c>
      <c r="O905">
        <v>1207500</v>
      </c>
      <c r="P905" t="s">
        <v>5</v>
      </c>
      <c r="Q905" t="s">
        <v>6</v>
      </c>
      <c r="R905" t="s">
        <v>181</v>
      </c>
      <c r="S905" t="s">
        <v>170</v>
      </c>
      <c r="T905">
        <v>779032.25806451612</v>
      </c>
      <c r="U905">
        <v>1087500</v>
      </c>
      <c r="V905">
        <v>308467.74193548388</v>
      </c>
      <c r="W905">
        <v>0.39596273291925477</v>
      </c>
      <c r="X905" t="s">
        <v>352</v>
      </c>
    </row>
    <row r="906" spans="1:24" x14ac:dyDescent="0.35">
      <c r="A906">
        <v>3301042460</v>
      </c>
      <c r="B906" t="s">
        <v>168</v>
      </c>
      <c r="C906" t="s">
        <v>168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330000</v>
      </c>
      <c r="O906">
        <v>330000</v>
      </c>
      <c r="P906" t="s">
        <v>5</v>
      </c>
      <c r="Q906" t="s">
        <v>12</v>
      </c>
      <c r="R906" t="s">
        <v>169</v>
      </c>
      <c r="S906" t="s">
        <v>170</v>
      </c>
      <c r="T906">
        <v>212903.22580645164</v>
      </c>
      <c r="U906">
        <v>430000</v>
      </c>
      <c r="V906">
        <v>217096.77419354836</v>
      </c>
      <c r="W906">
        <v>1.0196969696969695</v>
      </c>
      <c r="X906" t="s">
        <v>390</v>
      </c>
    </row>
    <row r="907" spans="1:24" x14ac:dyDescent="0.35">
      <c r="A907">
        <v>3301042812</v>
      </c>
      <c r="B907" t="s">
        <v>168</v>
      </c>
      <c r="C907" t="s">
        <v>168</v>
      </c>
      <c r="D907">
        <v>0</v>
      </c>
      <c r="E907">
        <v>0</v>
      </c>
      <c r="F907">
        <v>12</v>
      </c>
      <c r="G907">
        <v>618790</v>
      </c>
      <c r="H907">
        <v>2</v>
      </c>
      <c r="I907">
        <v>80000</v>
      </c>
      <c r="J907">
        <v>0</v>
      </c>
      <c r="K907">
        <v>0</v>
      </c>
      <c r="L907">
        <v>2</v>
      </c>
      <c r="M907">
        <v>104800</v>
      </c>
      <c r="N907">
        <v>1276500</v>
      </c>
      <c r="O907">
        <v>2080090</v>
      </c>
      <c r="P907" t="s">
        <v>5</v>
      </c>
      <c r="Q907" t="s">
        <v>12</v>
      </c>
      <c r="R907" t="s">
        <v>169</v>
      </c>
      <c r="S907" t="s">
        <v>170</v>
      </c>
      <c r="T907">
        <v>1341993.5483870967</v>
      </c>
      <c r="U907">
        <v>1133746</v>
      </c>
      <c r="V907">
        <v>-208247.54838709673</v>
      </c>
      <c r="W907">
        <v>-0.15517775673167988</v>
      </c>
      <c r="X907" t="s">
        <v>304</v>
      </c>
    </row>
    <row r="908" spans="1:24" x14ac:dyDescent="0.35">
      <c r="A908">
        <v>3301000693</v>
      </c>
      <c r="B908" t="s">
        <v>168</v>
      </c>
      <c r="C908" t="s">
        <v>168</v>
      </c>
      <c r="D908">
        <v>0</v>
      </c>
      <c r="E908">
        <v>0</v>
      </c>
      <c r="F908">
        <v>40</v>
      </c>
      <c r="G908">
        <v>1354542</v>
      </c>
      <c r="H908">
        <v>18</v>
      </c>
      <c r="I908">
        <v>315000</v>
      </c>
      <c r="J908">
        <v>0</v>
      </c>
      <c r="K908">
        <v>0</v>
      </c>
      <c r="L908">
        <v>45</v>
      </c>
      <c r="M908">
        <v>2524226</v>
      </c>
      <c r="N908">
        <v>850400</v>
      </c>
      <c r="O908">
        <v>5044168</v>
      </c>
      <c r="P908" t="s">
        <v>5</v>
      </c>
      <c r="Q908" t="s">
        <v>16</v>
      </c>
      <c r="R908" t="s">
        <v>169</v>
      </c>
      <c r="S908" t="s">
        <v>170</v>
      </c>
      <c r="T908">
        <v>3254301.935483871</v>
      </c>
      <c r="U908">
        <v>2621137</v>
      </c>
      <c r="V908">
        <v>-633164.93548387103</v>
      </c>
      <c r="W908">
        <v>-0.19456244320173322</v>
      </c>
      <c r="X908" t="s">
        <v>303</v>
      </c>
    </row>
    <row r="909" spans="1:24" x14ac:dyDescent="0.35">
      <c r="A909">
        <v>3300005291</v>
      </c>
      <c r="B909" t="s">
        <v>168</v>
      </c>
      <c r="C909" t="s">
        <v>168</v>
      </c>
      <c r="D909">
        <v>0</v>
      </c>
      <c r="E909">
        <v>0</v>
      </c>
      <c r="F909">
        <v>7</v>
      </c>
      <c r="G909">
        <v>390099</v>
      </c>
      <c r="H909">
        <v>1</v>
      </c>
      <c r="I909">
        <v>20000</v>
      </c>
      <c r="J909">
        <v>0</v>
      </c>
      <c r="K909">
        <v>0</v>
      </c>
      <c r="L909">
        <v>0</v>
      </c>
      <c r="M909">
        <v>0</v>
      </c>
      <c r="N909">
        <v>164000</v>
      </c>
      <c r="O909">
        <v>574099</v>
      </c>
      <c r="P909" t="s">
        <v>5</v>
      </c>
      <c r="Q909" t="s">
        <v>9</v>
      </c>
      <c r="R909" t="s">
        <v>169</v>
      </c>
      <c r="S909" t="s">
        <v>170</v>
      </c>
      <c r="T909">
        <v>370386.45161290327</v>
      </c>
      <c r="U909">
        <v>519495</v>
      </c>
      <c r="V909">
        <v>149108.54838709673</v>
      </c>
      <c r="W909">
        <v>0.40257560107228874</v>
      </c>
      <c r="X909" t="s">
        <v>344</v>
      </c>
    </row>
    <row r="910" spans="1:24" x14ac:dyDescent="0.35">
      <c r="A910">
        <v>3300010193</v>
      </c>
      <c r="B910" t="s">
        <v>168</v>
      </c>
      <c r="C910" t="s">
        <v>168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305000</v>
      </c>
      <c r="O910">
        <v>305000</v>
      </c>
      <c r="P910" t="s">
        <v>5</v>
      </c>
      <c r="Q910" t="s">
        <v>12</v>
      </c>
      <c r="R910" t="s">
        <v>169</v>
      </c>
      <c r="S910" t="s">
        <v>170</v>
      </c>
      <c r="T910">
        <v>196774.19354838709</v>
      </c>
      <c r="U910">
        <v>355000</v>
      </c>
      <c r="V910">
        <v>158225.80645161291</v>
      </c>
      <c r="W910">
        <v>0.8040983606557377</v>
      </c>
      <c r="X910" t="s">
        <v>256</v>
      </c>
    </row>
    <row r="911" spans="1:24" x14ac:dyDescent="0.35">
      <c r="A911">
        <v>3301017415</v>
      </c>
      <c r="B911" t="s">
        <v>168</v>
      </c>
      <c r="C911" t="s">
        <v>168</v>
      </c>
      <c r="D911">
        <v>0</v>
      </c>
      <c r="E911">
        <v>0</v>
      </c>
      <c r="F911">
        <v>6</v>
      </c>
      <c r="G911">
        <v>200549</v>
      </c>
      <c r="H911">
        <v>3</v>
      </c>
      <c r="I911">
        <v>130000</v>
      </c>
      <c r="J911">
        <v>0</v>
      </c>
      <c r="K911">
        <v>0</v>
      </c>
      <c r="L911">
        <v>7</v>
      </c>
      <c r="M911">
        <v>934383</v>
      </c>
      <c r="N911">
        <v>352500</v>
      </c>
      <c r="O911">
        <v>1617432</v>
      </c>
      <c r="P911" t="s">
        <v>5</v>
      </c>
      <c r="Q911" t="s">
        <v>17</v>
      </c>
      <c r="R911" t="s">
        <v>169</v>
      </c>
      <c r="S911" t="s">
        <v>170</v>
      </c>
      <c r="T911">
        <v>1043504.5161290322</v>
      </c>
      <c r="U911">
        <v>1400325</v>
      </c>
      <c r="V911">
        <v>356820.48387096776</v>
      </c>
      <c r="W911">
        <v>0.3419443599483627</v>
      </c>
      <c r="X911" t="s">
        <v>311</v>
      </c>
    </row>
    <row r="912" spans="1:24" x14ac:dyDescent="0.35">
      <c r="A912">
        <v>3301069039</v>
      </c>
      <c r="B912" t="s">
        <v>168</v>
      </c>
      <c r="C912" t="s">
        <v>168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30000</v>
      </c>
      <c r="O912">
        <v>30000</v>
      </c>
      <c r="P912" t="s">
        <v>5</v>
      </c>
      <c r="Q912" t="s">
        <v>11</v>
      </c>
      <c r="R912" t="s">
        <v>169</v>
      </c>
      <c r="S912" t="s">
        <v>170</v>
      </c>
      <c r="T912">
        <v>19354.83870967742</v>
      </c>
      <c r="U912">
        <v>60000</v>
      </c>
      <c r="V912">
        <v>40645.161290322576</v>
      </c>
      <c r="W912">
        <v>2.0999999999999996</v>
      </c>
      <c r="X912" t="s">
        <v>376</v>
      </c>
    </row>
    <row r="913" spans="1:24" x14ac:dyDescent="0.35">
      <c r="A913">
        <v>3300007954</v>
      </c>
      <c r="B913" t="s">
        <v>168</v>
      </c>
      <c r="C913" t="s">
        <v>168</v>
      </c>
      <c r="D913">
        <v>0</v>
      </c>
      <c r="E913">
        <v>0</v>
      </c>
      <c r="F913">
        <v>39</v>
      </c>
      <c r="G913">
        <v>1061710</v>
      </c>
      <c r="H913">
        <v>19</v>
      </c>
      <c r="I913">
        <v>299000</v>
      </c>
      <c r="J913">
        <v>0</v>
      </c>
      <c r="K913">
        <v>0</v>
      </c>
      <c r="L913">
        <v>15</v>
      </c>
      <c r="M913">
        <v>556000</v>
      </c>
      <c r="N913">
        <v>214000</v>
      </c>
      <c r="O913">
        <v>2130710</v>
      </c>
      <c r="P913" t="s">
        <v>5</v>
      </c>
      <c r="Q913" t="s">
        <v>9</v>
      </c>
      <c r="R913" t="s">
        <v>169</v>
      </c>
      <c r="S913" t="s">
        <v>170</v>
      </c>
      <c r="T913">
        <v>1374651.6129032257</v>
      </c>
      <c r="U913">
        <v>921134</v>
      </c>
      <c r="V913">
        <v>-453517.6129032257</v>
      </c>
      <c r="W913">
        <v>-0.32991458246312255</v>
      </c>
      <c r="X913" t="s">
        <v>270</v>
      </c>
    </row>
    <row r="914" spans="1:24" x14ac:dyDescent="0.35">
      <c r="A914">
        <v>3300009391</v>
      </c>
      <c r="B914" t="s">
        <v>168</v>
      </c>
      <c r="C914" t="s">
        <v>168</v>
      </c>
      <c r="D914">
        <v>0</v>
      </c>
      <c r="E914">
        <v>0</v>
      </c>
      <c r="F914">
        <v>217</v>
      </c>
      <c r="G914">
        <v>8964913</v>
      </c>
      <c r="H914">
        <v>28</v>
      </c>
      <c r="I914">
        <v>760000</v>
      </c>
      <c r="J914">
        <v>0</v>
      </c>
      <c r="K914">
        <v>0</v>
      </c>
      <c r="L914">
        <v>12</v>
      </c>
      <c r="M914">
        <v>898800</v>
      </c>
      <c r="N914">
        <v>324500</v>
      </c>
      <c r="O914">
        <v>10948213</v>
      </c>
      <c r="P914" t="s">
        <v>5</v>
      </c>
      <c r="Q914" t="s">
        <v>12</v>
      </c>
      <c r="R914" t="s">
        <v>169</v>
      </c>
      <c r="S914" t="s">
        <v>170</v>
      </c>
      <c r="T914">
        <v>7063363.2258064523</v>
      </c>
      <c r="U914">
        <v>5937785</v>
      </c>
      <c r="V914">
        <v>-1125578.2258064523</v>
      </c>
      <c r="W914">
        <v>-0.15935443071851096</v>
      </c>
      <c r="X914" t="s">
        <v>248</v>
      </c>
    </row>
    <row r="915" spans="1:24" x14ac:dyDescent="0.35">
      <c r="A915">
        <v>3301070581</v>
      </c>
      <c r="B915" t="s">
        <v>168</v>
      </c>
      <c r="C915" t="s">
        <v>168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330000</v>
      </c>
      <c r="O915">
        <v>330000</v>
      </c>
      <c r="P915" t="s">
        <v>5</v>
      </c>
      <c r="Q915" t="s">
        <v>12</v>
      </c>
      <c r="R915" t="s">
        <v>169</v>
      </c>
      <c r="S915" t="s">
        <v>170</v>
      </c>
      <c r="T915">
        <v>212903.22580645164</v>
      </c>
      <c r="U915">
        <v>330000</v>
      </c>
      <c r="V915">
        <v>117096.77419354836</v>
      </c>
      <c r="W915">
        <v>0.54999999999999982</v>
      </c>
      <c r="X915" t="s">
        <v>222</v>
      </c>
    </row>
    <row r="916" spans="1:24" x14ac:dyDescent="0.35">
      <c r="A916">
        <v>3301075315</v>
      </c>
      <c r="B916" t="s">
        <v>168</v>
      </c>
      <c r="C916" t="s">
        <v>168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30000</v>
      </c>
      <c r="O916">
        <v>30000</v>
      </c>
      <c r="P916" t="s">
        <v>5</v>
      </c>
      <c r="Q916" t="s">
        <v>11</v>
      </c>
      <c r="R916" t="s">
        <v>169</v>
      </c>
      <c r="S916" t="s">
        <v>170</v>
      </c>
      <c r="T916">
        <v>19354.83870967742</v>
      </c>
      <c r="U916">
        <v>0</v>
      </c>
      <c r="V916">
        <v>-19354.83870967742</v>
      </c>
      <c r="W916">
        <v>0</v>
      </c>
      <c r="X916" t="s">
        <v>290</v>
      </c>
    </row>
    <row r="917" spans="1:24" x14ac:dyDescent="0.35">
      <c r="A917">
        <v>3301044768</v>
      </c>
      <c r="B917" t="s">
        <v>168</v>
      </c>
      <c r="C917" t="s">
        <v>168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699300</v>
      </c>
      <c r="O917">
        <v>699300</v>
      </c>
      <c r="P917" t="s">
        <v>5</v>
      </c>
      <c r="Q917" t="s">
        <v>6</v>
      </c>
      <c r="R917" t="s">
        <v>169</v>
      </c>
      <c r="S917" t="s">
        <v>170</v>
      </c>
      <c r="T917">
        <v>451161.29032258067</v>
      </c>
      <c r="U917">
        <v>497100</v>
      </c>
      <c r="V917">
        <v>45938.709677419334</v>
      </c>
      <c r="W917">
        <v>0.1018232518232518</v>
      </c>
      <c r="X917" t="s">
        <v>363</v>
      </c>
    </row>
    <row r="918" spans="1:24" x14ac:dyDescent="0.35">
      <c r="A918">
        <v>3301069499</v>
      </c>
      <c r="B918" t="s">
        <v>168</v>
      </c>
      <c r="C918" t="s">
        <v>168</v>
      </c>
      <c r="D918">
        <v>0</v>
      </c>
      <c r="E918">
        <v>0</v>
      </c>
      <c r="F918">
        <v>33</v>
      </c>
      <c r="G918">
        <v>1203962</v>
      </c>
      <c r="H918">
        <v>26</v>
      </c>
      <c r="I918">
        <v>1520000</v>
      </c>
      <c r="J918">
        <v>0</v>
      </c>
      <c r="K918">
        <v>0</v>
      </c>
      <c r="L918">
        <v>8</v>
      </c>
      <c r="M918">
        <v>1279200</v>
      </c>
      <c r="N918">
        <v>60000</v>
      </c>
      <c r="O918">
        <v>4063162</v>
      </c>
      <c r="P918" t="s">
        <v>5</v>
      </c>
      <c r="Q918" t="s">
        <v>15</v>
      </c>
      <c r="R918" t="s">
        <v>169</v>
      </c>
      <c r="S918" t="s">
        <v>170</v>
      </c>
      <c r="T918">
        <v>2621394.8387096771</v>
      </c>
      <c r="U918">
        <v>0</v>
      </c>
      <c r="V918">
        <v>-2621394.8387096771</v>
      </c>
      <c r="W918">
        <v>0</v>
      </c>
      <c r="X918" t="s">
        <v>251</v>
      </c>
    </row>
    <row r="919" spans="1:24" x14ac:dyDescent="0.35">
      <c r="A919">
        <v>3300026831</v>
      </c>
      <c r="B919" t="s">
        <v>168</v>
      </c>
      <c r="C919" t="s">
        <v>168</v>
      </c>
      <c r="D919">
        <v>0</v>
      </c>
      <c r="E919">
        <v>0</v>
      </c>
      <c r="F919">
        <v>34</v>
      </c>
      <c r="G919">
        <v>1071266</v>
      </c>
      <c r="H919">
        <v>22</v>
      </c>
      <c r="I919">
        <v>1030000</v>
      </c>
      <c r="J919">
        <v>0</v>
      </c>
      <c r="K919">
        <v>0</v>
      </c>
      <c r="L919">
        <v>49</v>
      </c>
      <c r="M919">
        <v>5497950</v>
      </c>
      <c r="N919">
        <v>30000</v>
      </c>
      <c r="O919">
        <v>7629216</v>
      </c>
      <c r="P919" t="s">
        <v>5</v>
      </c>
      <c r="Q919" t="s">
        <v>10</v>
      </c>
      <c r="R919" t="s">
        <v>169</v>
      </c>
      <c r="S919" t="s">
        <v>170</v>
      </c>
      <c r="T919">
        <v>4922074.8387096776</v>
      </c>
      <c r="U919">
        <v>5794318</v>
      </c>
      <c r="V919">
        <v>872243.16129032243</v>
      </c>
      <c r="W919">
        <v>0.17721046304102539</v>
      </c>
      <c r="X919" t="s">
        <v>379</v>
      </c>
    </row>
    <row r="920" spans="1:24" x14ac:dyDescent="0.35">
      <c r="A920">
        <v>3300010506</v>
      </c>
      <c r="B920" t="s">
        <v>168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t="s">
        <v>5</v>
      </c>
      <c r="Q920" t="s">
        <v>16</v>
      </c>
      <c r="R920" t="s">
        <v>169</v>
      </c>
      <c r="S920" t="s">
        <v>170</v>
      </c>
      <c r="T920">
        <v>0</v>
      </c>
      <c r="U920">
        <v>0</v>
      </c>
      <c r="V920">
        <v>0</v>
      </c>
      <c r="W920">
        <v>0</v>
      </c>
      <c r="X920" t="s">
        <v>330</v>
      </c>
    </row>
    <row r="921" spans="1:24" x14ac:dyDescent="0.35">
      <c r="A921">
        <v>3301067136</v>
      </c>
      <c r="B921" t="s">
        <v>168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5</v>
      </c>
      <c r="Q921" t="s">
        <v>13</v>
      </c>
      <c r="R921" t="s">
        <v>169</v>
      </c>
      <c r="S921" t="s">
        <v>170</v>
      </c>
      <c r="T921">
        <v>0</v>
      </c>
      <c r="U921">
        <v>0</v>
      </c>
      <c r="V921">
        <v>0</v>
      </c>
      <c r="W921">
        <v>0</v>
      </c>
      <c r="X921" t="s">
        <v>280</v>
      </c>
    </row>
    <row r="922" spans="1:24" x14ac:dyDescent="0.35">
      <c r="A922">
        <v>3301071001</v>
      </c>
      <c r="B922" t="s">
        <v>168</v>
      </c>
      <c r="C922" t="s">
        <v>168</v>
      </c>
      <c r="D922">
        <v>0</v>
      </c>
      <c r="E922">
        <v>0</v>
      </c>
      <c r="F922">
        <v>22</v>
      </c>
      <c r="G922">
        <v>665594</v>
      </c>
      <c r="H922">
        <v>15</v>
      </c>
      <c r="I922">
        <v>455000</v>
      </c>
      <c r="J922">
        <v>0</v>
      </c>
      <c r="K922">
        <v>0</v>
      </c>
      <c r="L922">
        <v>0</v>
      </c>
      <c r="M922">
        <v>0</v>
      </c>
      <c r="N922">
        <v>1018500</v>
      </c>
      <c r="O922">
        <v>2139094</v>
      </c>
      <c r="P922" t="s">
        <v>5</v>
      </c>
      <c r="Q922" t="s">
        <v>17</v>
      </c>
      <c r="R922" t="s">
        <v>169</v>
      </c>
      <c r="S922" t="s">
        <v>170</v>
      </c>
      <c r="T922">
        <v>1380060.6451612902</v>
      </c>
      <c r="U922">
        <v>925843</v>
      </c>
      <c r="V922">
        <v>-454217.64516129019</v>
      </c>
      <c r="W922">
        <v>-0.32912875731501279</v>
      </c>
      <c r="X922" t="s">
        <v>244</v>
      </c>
    </row>
    <row r="923" spans="1:24" x14ac:dyDescent="0.35">
      <c r="A923">
        <v>3300020236</v>
      </c>
      <c r="B923" t="s">
        <v>168</v>
      </c>
      <c r="C923" t="s">
        <v>168</v>
      </c>
      <c r="D923">
        <v>0</v>
      </c>
      <c r="E923">
        <v>0</v>
      </c>
      <c r="F923">
        <v>10</v>
      </c>
      <c r="G923">
        <v>449483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361500</v>
      </c>
      <c r="O923">
        <v>810983</v>
      </c>
      <c r="P923" t="s">
        <v>5</v>
      </c>
      <c r="Q923" t="s">
        <v>6</v>
      </c>
      <c r="R923" t="s">
        <v>169</v>
      </c>
      <c r="S923" t="s">
        <v>170</v>
      </c>
      <c r="T923">
        <v>523214.83870967745</v>
      </c>
      <c r="U923">
        <v>1959663</v>
      </c>
      <c r="V923">
        <v>1436448.1612903224</v>
      </c>
      <c r="W923">
        <v>2.7454270311461522</v>
      </c>
      <c r="X923" t="s">
        <v>371</v>
      </c>
    </row>
    <row r="924" spans="1:24" x14ac:dyDescent="0.35">
      <c r="A924">
        <v>3300024944</v>
      </c>
      <c r="B924" t="s">
        <v>168</v>
      </c>
      <c r="C924" t="s">
        <v>168</v>
      </c>
      <c r="D924">
        <v>0</v>
      </c>
      <c r="E924">
        <v>0</v>
      </c>
      <c r="F924">
        <v>9</v>
      </c>
      <c r="G924">
        <v>506842</v>
      </c>
      <c r="H924">
        <v>4</v>
      </c>
      <c r="I924">
        <v>147000</v>
      </c>
      <c r="J924">
        <v>0</v>
      </c>
      <c r="K924">
        <v>0</v>
      </c>
      <c r="L924">
        <v>0</v>
      </c>
      <c r="M924">
        <v>0</v>
      </c>
      <c r="N924">
        <v>330000</v>
      </c>
      <c r="O924">
        <v>983842</v>
      </c>
      <c r="P924" t="s">
        <v>5</v>
      </c>
      <c r="Q924" t="s">
        <v>12</v>
      </c>
      <c r="R924" t="s">
        <v>169</v>
      </c>
      <c r="S924" t="s">
        <v>170</v>
      </c>
      <c r="T924">
        <v>634736.77419354836</v>
      </c>
      <c r="U924">
        <v>931143</v>
      </c>
      <c r="V924">
        <v>296406.22580645164</v>
      </c>
      <c r="W924">
        <v>0.46697503257636908</v>
      </c>
      <c r="X924" t="s">
        <v>271</v>
      </c>
    </row>
    <row r="925" spans="1:24" x14ac:dyDescent="0.35">
      <c r="A925">
        <v>3300028489</v>
      </c>
      <c r="B925" t="s">
        <v>168</v>
      </c>
      <c r="C925" t="s">
        <v>168</v>
      </c>
      <c r="D925">
        <v>0</v>
      </c>
      <c r="E925">
        <v>0</v>
      </c>
      <c r="F925">
        <v>1</v>
      </c>
      <c r="G925">
        <v>5999</v>
      </c>
      <c r="H925">
        <v>41</v>
      </c>
      <c r="I925">
        <v>642000</v>
      </c>
      <c r="J925">
        <v>0</v>
      </c>
      <c r="K925">
        <v>0</v>
      </c>
      <c r="L925">
        <v>0</v>
      </c>
      <c r="M925">
        <v>0</v>
      </c>
      <c r="N925">
        <v>150000</v>
      </c>
      <c r="O925">
        <v>797999</v>
      </c>
      <c r="P925" t="s">
        <v>5</v>
      </c>
      <c r="Q925" t="s">
        <v>14</v>
      </c>
      <c r="R925" t="s">
        <v>207</v>
      </c>
      <c r="S925" t="s">
        <v>170</v>
      </c>
      <c r="T925">
        <v>514838.06451612903</v>
      </c>
      <c r="U925">
        <v>295000</v>
      </c>
      <c r="V925">
        <v>-219838.06451612903</v>
      </c>
      <c r="W925">
        <v>-0.42700429449159716</v>
      </c>
      <c r="X925" t="s">
        <v>339</v>
      </c>
    </row>
    <row r="926" spans="1:24" x14ac:dyDescent="0.35">
      <c r="A926">
        <v>3301006207</v>
      </c>
      <c r="B926" t="s">
        <v>168</v>
      </c>
      <c r="C926" t="s">
        <v>168</v>
      </c>
      <c r="D926">
        <v>0</v>
      </c>
      <c r="E926">
        <v>0</v>
      </c>
      <c r="F926">
        <v>44</v>
      </c>
      <c r="G926">
        <v>1419450</v>
      </c>
      <c r="H926">
        <v>104</v>
      </c>
      <c r="I926">
        <v>3975000</v>
      </c>
      <c r="J926">
        <v>0</v>
      </c>
      <c r="K926">
        <v>0</v>
      </c>
      <c r="L926">
        <v>45</v>
      </c>
      <c r="M926">
        <v>2078000</v>
      </c>
      <c r="N926">
        <v>75000</v>
      </c>
      <c r="O926">
        <v>7547450</v>
      </c>
      <c r="P926" t="s">
        <v>5</v>
      </c>
      <c r="Q926" t="s">
        <v>14</v>
      </c>
      <c r="R926" t="s">
        <v>169</v>
      </c>
      <c r="S926" t="s">
        <v>170</v>
      </c>
      <c r="T926">
        <v>4869322.5806451607</v>
      </c>
      <c r="U926">
        <v>5262466</v>
      </c>
      <c r="V926">
        <v>393143.41935483925</v>
      </c>
      <c r="W926">
        <v>8.0738832320850218E-2</v>
      </c>
      <c r="X926" t="s">
        <v>313</v>
      </c>
    </row>
    <row r="927" spans="1:24" x14ac:dyDescent="0.35">
      <c r="A927">
        <v>3301050672</v>
      </c>
      <c r="B927" t="s">
        <v>168</v>
      </c>
      <c r="C927" t="s">
        <v>168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1518000</v>
      </c>
      <c r="O927">
        <v>1518000</v>
      </c>
      <c r="P927" t="s">
        <v>5</v>
      </c>
      <c r="Q927" t="s">
        <v>8</v>
      </c>
      <c r="R927" t="s">
        <v>169</v>
      </c>
      <c r="S927" t="s">
        <v>170</v>
      </c>
      <c r="T927">
        <v>979354.83870967745</v>
      </c>
      <c r="U927">
        <v>0</v>
      </c>
      <c r="V927">
        <v>-979354.83870967745</v>
      </c>
      <c r="W927">
        <v>0</v>
      </c>
      <c r="X927" t="s">
        <v>350</v>
      </c>
    </row>
    <row r="928" spans="1:24" x14ac:dyDescent="0.35">
      <c r="A928">
        <v>3301067983</v>
      </c>
      <c r="B928" t="s">
        <v>168</v>
      </c>
      <c r="C928" t="s">
        <v>168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335000</v>
      </c>
      <c r="O928">
        <v>335000</v>
      </c>
      <c r="P928" t="s">
        <v>5</v>
      </c>
      <c r="Q928" t="s">
        <v>12</v>
      </c>
      <c r="R928" t="s">
        <v>169</v>
      </c>
      <c r="S928" t="s">
        <v>170</v>
      </c>
      <c r="T928">
        <v>216129.03225806452</v>
      </c>
      <c r="U928">
        <v>87000</v>
      </c>
      <c r="V928">
        <v>-129129.03225806452</v>
      </c>
      <c r="W928">
        <v>-0.59746268656716417</v>
      </c>
      <c r="X928" t="s">
        <v>233</v>
      </c>
    </row>
    <row r="929" spans="1:24" x14ac:dyDescent="0.35">
      <c r="A929">
        <v>3300001927</v>
      </c>
      <c r="B929" t="s">
        <v>168</v>
      </c>
      <c r="C929" t="s">
        <v>168</v>
      </c>
      <c r="D929">
        <v>0</v>
      </c>
      <c r="E929">
        <v>0</v>
      </c>
      <c r="F929">
        <v>48</v>
      </c>
      <c r="G929">
        <v>1521049</v>
      </c>
      <c r="H929">
        <v>87</v>
      </c>
      <c r="I929">
        <v>2915000</v>
      </c>
      <c r="J929">
        <v>0</v>
      </c>
      <c r="K929">
        <v>0</v>
      </c>
      <c r="L929">
        <v>26</v>
      </c>
      <c r="M929">
        <v>1322400</v>
      </c>
      <c r="N929">
        <v>150000</v>
      </c>
      <c r="O929">
        <v>5908449</v>
      </c>
      <c r="P929" t="s">
        <v>5</v>
      </c>
      <c r="Q929" t="s">
        <v>13</v>
      </c>
      <c r="R929" t="s">
        <v>169</v>
      </c>
      <c r="S929" t="s">
        <v>170</v>
      </c>
      <c r="T929">
        <v>3811902.5806451612</v>
      </c>
      <c r="U929">
        <v>4396345</v>
      </c>
      <c r="V929">
        <v>584442.41935483878</v>
      </c>
      <c r="W929">
        <v>0.15332039762042471</v>
      </c>
      <c r="X929" t="s">
        <v>280</v>
      </c>
    </row>
    <row r="930" spans="1:24" x14ac:dyDescent="0.35">
      <c r="A930">
        <v>3301072733</v>
      </c>
      <c r="B930" t="s">
        <v>168</v>
      </c>
      <c r="C930" t="s">
        <v>168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330000</v>
      </c>
      <c r="O930">
        <v>330000</v>
      </c>
      <c r="P930" t="s">
        <v>5</v>
      </c>
      <c r="Q930" t="s">
        <v>12</v>
      </c>
      <c r="R930" t="s">
        <v>169</v>
      </c>
      <c r="S930" t="s">
        <v>170</v>
      </c>
      <c r="T930">
        <v>212903.22580645164</v>
      </c>
      <c r="U930">
        <v>455000</v>
      </c>
      <c r="V930">
        <v>242096.77419354836</v>
      </c>
      <c r="W930">
        <v>1.1371212121212118</v>
      </c>
      <c r="X930" t="s">
        <v>206</v>
      </c>
    </row>
    <row r="931" spans="1:24" x14ac:dyDescent="0.35">
      <c r="A931">
        <v>3300012071</v>
      </c>
      <c r="B931" t="s">
        <v>168</v>
      </c>
      <c r="C931" t="s">
        <v>168</v>
      </c>
      <c r="D931">
        <v>0</v>
      </c>
      <c r="E931">
        <v>0</v>
      </c>
      <c r="F931">
        <v>164</v>
      </c>
      <c r="G931">
        <v>5525214</v>
      </c>
      <c r="H931">
        <v>16</v>
      </c>
      <c r="I931">
        <v>435000</v>
      </c>
      <c r="J931">
        <v>0</v>
      </c>
      <c r="K931">
        <v>0</v>
      </c>
      <c r="L931">
        <v>0</v>
      </c>
      <c r="M931">
        <v>0</v>
      </c>
      <c r="N931">
        <v>1366000</v>
      </c>
      <c r="O931">
        <v>7326214</v>
      </c>
      <c r="P931" t="s">
        <v>5</v>
      </c>
      <c r="Q931" t="s">
        <v>12</v>
      </c>
      <c r="R931" t="s">
        <v>169</v>
      </c>
      <c r="S931" t="s">
        <v>170</v>
      </c>
      <c r="T931">
        <v>4726589.6774193542</v>
      </c>
      <c r="U931">
        <v>5601828</v>
      </c>
      <c r="V931">
        <v>875238.32258064579</v>
      </c>
      <c r="W931">
        <v>0.18517332417535193</v>
      </c>
      <c r="X931" t="s">
        <v>304</v>
      </c>
    </row>
    <row r="932" spans="1:24" x14ac:dyDescent="0.35">
      <c r="A932">
        <v>3300014792</v>
      </c>
      <c r="B932" t="s">
        <v>168</v>
      </c>
      <c r="C932" t="s">
        <v>168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314000</v>
      </c>
      <c r="O932">
        <v>314000</v>
      </c>
      <c r="P932" t="s">
        <v>5</v>
      </c>
      <c r="Q932" t="s">
        <v>8</v>
      </c>
      <c r="R932" t="s">
        <v>169</v>
      </c>
      <c r="S932" t="s">
        <v>170</v>
      </c>
      <c r="T932">
        <v>202580.64516129033</v>
      </c>
      <c r="U932">
        <v>4045000</v>
      </c>
      <c r="V932">
        <v>3842419.3548387098</v>
      </c>
      <c r="W932">
        <v>18.967356687898089</v>
      </c>
      <c r="X932" t="s">
        <v>310</v>
      </c>
    </row>
    <row r="933" spans="1:24" x14ac:dyDescent="0.35">
      <c r="A933">
        <v>3301070965</v>
      </c>
      <c r="B933" t="s">
        <v>168</v>
      </c>
      <c r="C933" t="s">
        <v>168</v>
      </c>
      <c r="D933">
        <v>0</v>
      </c>
      <c r="E933">
        <v>0</v>
      </c>
      <c r="F933">
        <v>27</v>
      </c>
      <c r="G933">
        <v>1069971</v>
      </c>
      <c r="H933">
        <v>5</v>
      </c>
      <c r="I933">
        <v>320000</v>
      </c>
      <c r="J933">
        <v>0</v>
      </c>
      <c r="K933">
        <v>0</v>
      </c>
      <c r="L933">
        <v>0</v>
      </c>
      <c r="M933">
        <v>0</v>
      </c>
      <c r="N933">
        <v>192000</v>
      </c>
      <c r="O933">
        <v>1581971</v>
      </c>
      <c r="P933" t="s">
        <v>5</v>
      </c>
      <c r="Q933" t="s">
        <v>10</v>
      </c>
      <c r="R933" t="s">
        <v>169</v>
      </c>
      <c r="S933" t="s">
        <v>170</v>
      </c>
      <c r="T933">
        <v>1020626.4516129032</v>
      </c>
      <c r="U933">
        <v>680488</v>
      </c>
      <c r="V933">
        <v>-340138.45161290315</v>
      </c>
      <c r="W933">
        <v>-0.33326438980234141</v>
      </c>
      <c r="X933" t="s">
        <v>319</v>
      </c>
    </row>
    <row r="934" spans="1:24" x14ac:dyDescent="0.35">
      <c r="A934">
        <v>3300001715</v>
      </c>
      <c r="B934" t="s">
        <v>168</v>
      </c>
      <c r="C934" t="s">
        <v>168</v>
      </c>
      <c r="D934">
        <v>0</v>
      </c>
      <c r="E934">
        <v>0</v>
      </c>
      <c r="F934">
        <v>21</v>
      </c>
      <c r="G934">
        <v>1110679</v>
      </c>
      <c r="H934">
        <v>15</v>
      </c>
      <c r="I934">
        <v>375000</v>
      </c>
      <c r="J934">
        <v>0</v>
      </c>
      <c r="K934">
        <v>0</v>
      </c>
      <c r="L934">
        <v>6</v>
      </c>
      <c r="M934">
        <v>634400</v>
      </c>
      <c r="N934">
        <v>30000</v>
      </c>
      <c r="O934">
        <v>2150079</v>
      </c>
      <c r="P934" t="s">
        <v>5</v>
      </c>
      <c r="Q934" t="s">
        <v>11</v>
      </c>
      <c r="R934" t="s">
        <v>169</v>
      </c>
      <c r="S934" t="s">
        <v>170</v>
      </c>
      <c r="T934">
        <v>1387147.7419354839</v>
      </c>
      <c r="U934">
        <v>1361387</v>
      </c>
      <c r="V934">
        <v>-25760.741935483878</v>
      </c>
      <c r="W934">
        <v>-1.8571015297577431E-2</v>
      </c>
      <c r="X934" t="s">
        <v>193</v>
      </c>
    </row>
    <row r="935" spans="1:24" x14ac:dyDescent="0.35">
      <c r="A935">
        <v>3301076722</v>
      </c>
      <c r="B935" t="s">
        <v>168</v>
      </c>
      <c r="C935" t="s">
        <v>168</v>
      </c>
      <c r="D935">
        <v>0</v>
      </c>
      <c r="E935">
        <v>0</v>
      </c>
      <c r="F935">
        <v>73</v>
      </c>
      <c r="G935">
        <v>2533477</v>
      </c>
      <c r="H935">
        <v>8</v>
      </c>
      <c r="I935">
        <v>400000</v>
      </c>
      <c r="J935">
        <v>0</v>
      </c>
      <c r="K935">
        <v>0</v>
      </c>
      <c r="L935">
        <v>4</v>
      </c>
      <c r="M935">
        <v>149600</v>
      </c>
      <c r="N935">
        <v>0</v>
      </c>
      <c r="O935">
        <v>3083077</v>
      </c>
      <c r="P935" t="s">
        <v>5</v>
      </c>
      <c r="Q935" t="s">
        <v>9</v>
      </c>
      <c r="R935" t="s">
        <v>169</v>
      </c>
      <c r="S935" t="s">
        <v>170</v>
      </c>
      <c r="T935">
        <v>1989081.935483871</v>
      </c>
      <c r="U935">
        <v>2425581</v>
      </c>
      <c r="V935">
        <v>436499.06451612897</v>
      </c>
      <c r="W935">
        <v>0.21944750325729778</v>
      </c>
      <c r="X935" t="s">
        <v>315</v>
      </c>
    </row>
    <row r="936" spans="1:24" x14ac:dyDescent="0.35">
      <c r="A936">
        <v>3300016186</v>
      </c>
      <c r="B936" t="s">
        <v>168</v>
      </c>
      <c r="C936" t="s">
        <v>168</v>
      </c>
      <c r="D936">
        <v>0</v>
      </c>
      <c r="E936">
        <v>0</v>
      </c>
      <c r="F936">
        <v>12</v>
      </c>
      <c r="G936">
        <v>585880</v>
      </c>
      <c r="H936">
        <v>0</v>
      </c>
      <c r="I936">
        <v>0</v>
      </c>
      <c r="J936">
        <v>0</v>
      </c>
      <c r="K936">
        <v>0</v>
      </c>
      <c r="L936">
        <v>6</v>
      </c>
      <c r="M936">
        <v>334400</v>
      </c>
      <c r="N936">
        <v>980000</v>
      </c>
      <c r="O936">
        <v>1900280</v>
      </c>
      <c r="P936" t="s">
        <v>5</v>
      </c>
      <c r="Q936" t="s">
        <v>8</v>
      </c>
      <c r="R936" t="s">
        <v>169</v>
      </c>
      <c r="S936" t="s">
        <v>170</v>
      </c>
      <c r="T936">
        <v>1225987.0967741935</v>
      </c>
      <c r="U936">
        <v>2150787</v>
      </c>
      <c r="V936">
        <v>924799.90322580654</v>
      </c>
      <c r="W936">
        <v>0.75433086176773956</v>
      </c>
      <c r="X936" t="s">
        <v>175</v>
      </c>
    </row>
    <row r="937" spans="1:24" x14ac:dyDescent="0.35">
      <c r="A937">
        <v>3301074413</v>
      </c>
      <c r="B937" t="s">
        <v>168</v>
      </c>
      <c r="C937" t="s">
        <v>168</v>
      </c>
      <c r="D937">
        <v>0</v>
      </c>
      <c r="E937">
        <v>0</v>
      </c>
      <c r="F937">
        <v>40</v>
      </c>
      <c r="G937">
        <v>1672596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352500</v>
      </c>
      <c r="O937">
        <v>2025096</v>
      </c>
      <c r="P937" t="s">
        <v>5</v>
      </c>
      <c r="Q937" t="s">
        <v>17</v>
      </c>
      <c r="R937" t="s">
        <v>169</v>
      </c>
      <c r="S937" t="s">
        <v>170</v>
      </c>
      <c r="T937">
        <v>1306513.5483870967</v>
      </c>
      <c r="U937">
        <v>886699</v>
      </c>
      <c r="V937">
        <v>-419814.54838709673</v>
      </c>
      <c r="W937">
        <v>-0.32132429771230597</v>
      </c>
      <c r="X937" t="s">
        <v>293</v>
      </c>
    </row>
    <row r="938" spans="1:24" x14ac:dyDescent="0.35">
      <c r="A938">
        <v>3301077049</v>
      </c>
      <c r="B938" t="s">
        <v>168</v>
      </c>
      <c r="C938" t="s">
        <v>168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30000</v>
      </c>
      <c r="O938">
        <v>30000</v>
      </c>
      <c r="P938" t="s">
        <v>5</v>
      </c>
      <c r="Q938" t="s">
        <v>14</v>
      </c>
      <c r="R938" t="s">
        <v>169</v>
      </c>
      <c r="S938" t="s">
        <v>170</v>
      </c>
      <c r="T938">
        <v>19354.83870967742</v>
      </c>
      <c r="U938">
        <v>30000</v>
      </c>
      <c r="V938">
        <v>10645.16129032258</v>
      </c>
      <c r="W938">
        <v>0.54999999999999982</v>
      </c>
      <c r="X938" t="s">
        <v>314</v>
      </c>
    </row>
    <row r="939" spans="1:24" x14ac:dyDescent="0.35">
      <c r="A939">
        <v>3301068955</v>
      </c>
      <c r="B939" t="s">
        <v>168</v>
      </c>
      <c r="C939" t="s">
        <v>168</v>
      </c>
      <c r="D939">
        <v>0</v>
      </c>
      <c r="E939">
        <v>0</v>
      </c>
      <c r="F939">
        <v>68</v>
      </c>
      <c r="G939">
        <v>2180314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2180314</v>
      </c>
      <c r="P939" t="s">
        <v>5</v>
      </c>
      <c r="Q939" t="s">
        <v>15</v>
      </c>
      <c r="R939" t="s">
        <v>169</v>
      </c>
      <c r="S939" t="s">
        <v>170</v>
      </c>
      <c r="T939">
        <v>1406654.1935483869</v>
      </c>
      <c r="U939">
        <v>1571419</v>
      </c>
      <c r="V939">
        <v>164764.80645161308</v>
      </c>
      <c r="W939">
        <v>0.11713241762425053</v>
      </c>
      <c r="X939" t="s">
        <v>408</v>
      </c>
    </row>
    <row r="940" spans="1:24" x14ac:dyDescent="0.35">
      <c r="A940">
        <v>3300009246</v>
      </c>
      <c r="B940" t="s">
        <v>168</v>
      </c>
      <c r="C940" t="s">
        <v>168</v>
      </c>
      <c r="D940">
        <v>0</v>
      </c>
      <c r="E940">
        <v>0</v>
      </c>
      <c r="F940">
        <v>5055</v>
      </c>
      <c r="G940">
        <v>242101475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242101475</v>
      </c>
      <c r="P940" t="s">
        <v>5</v>
      </c>
      <c r="Q940" t="s">
        <v>17</v>
      </c>
      <c r="R940" t="s">
        <v>169</v>
      </c>
      <c r="S940" t="s">
        <v>170</v>
      </c>
      <c r="T940">
        <v>156194500</v>
      </c>
      <c r="U940">
        <v>0</v>
      </c>
      <c r="V940">
        <v>-156194500</v>
      </c>
      <c r="W940">
        <v>0</v>
      </c>
      <c r="X940" t="s">
        <v>192</v>
      </c>
    </row>
    <row r="941" spans="1:24" x14ac:dyDescent="0.35">
      <c r="A941">
        <v>3301006785</v>
      </c>
      <c r="B941" t="s">
        <v>168</v>
      </c>
      <c r="C941" t="s">
        <v>168</v>
      </c>
      <c r="D941">
        <v>0</v>
      </c>
      <c r="E941">
        <v>0</v>
      </c>
      <c r="F941">
        <v>0</v>
      </c>
      <c r="G941">
        <v>0</v>
      </c>
      <c r="H941">
        <v>8</v>
      </c>
      <c r="I941">
        <v>230000</v>
      </c>
      <c r="J941">
        <v>0</v>
      </c>
      <c r="K941">
        <v>0</v>
      </c>
      <c r="L941">
        <v>0</v>
      </c>
      <c r="M941">
        <v>0</v>
      </c>
      <c r="N941">
        <v>1116700</v>
      </c>
      <c r="O941">
        <v>1346700</v>
      </c>
      <c r="P941" t="s">
        <v>5</v>
      </c>
      <c r="Q941" t="s">
        <v>17</v>
      </c>
      <c r="R941" t="s">
        <v>169</v>
      </c>
      <c r="S941" t="s">
        <v>170</v>
      </c>
      <c r="T941">
        <v>868838.70967741939</v>
      </c>
      <c r="U941">
        <v>1052500</v>
      </c>
      <c r="V941">
        <v>183661.29032258061</v>
      </c>
      <c r="W941">
        <v>0.21138709437885206</v>
      </c>
      <c r="X941" t="s">
        <v>332</v>
      </c>
    </row>
    <row r="942" spans="1:24" x14ac:dyDescent="0.35">
      <c r="A942">
        <v>3300009624</v>
      </c>
      <c r="B942" t="s">
        <v>168</v>
      </c>
      <c r="C942" t="s">
        <v>168</v>
      </c>
      <c r="D942">
        <v>0</v>
      </c>
      <c r="E942">
        <v>0</v>
      </c>
      <c r="F942">
        <v>42</v>
      </c>
      <c r="G942">
        <v>2018066</v>
      </c>
      <c r="H942">
        <v>8</v>
      </c>
      <c r="I942">
        <v>225000</v>
      </c>
      <c r="J942">
        <v>0</v>
      </c>
      <c r="K942">
        <v>0</v>
      </c>
      <c r="L942">
        <v>1</v>
      </c>
      <c r="M942">
        <v>52400</v>
      </c>
      <c r="N942">
        <v>330000</v>
      </c>
      <c r="O942">
        <v>2625466</v>
      </c>
      <c r="P942" t="s">
        <v>5</v>
      </c>
      <c r="Q942" t="s">
        <v>12</v>
      </c>
      <c r="R942" t="s">
        <v>169</v>
      </c>
      <c r="S942" t="s">
        <v>170</v>
      </c>
      <c r="T942">
        <v>1693849.0322580645</v>
      </c>
      <c r="U942">
        <v>1630019</v>
      </c>
      <c r="V942">
        <v>-63830.032258064486</v>
      </c>
      <c r="W942">
        <v>-3.768342458062679E-2</v>
      </c>
      <c r="X942" t="s">
        <v>396</v>
      </c>
    </row>
    <row r="943" spans="1:24" x14ac:dyDescent="0.35">
      <c r="A943">
        <v>3300022810</v>
      </c>
      <c r="B943" t="s">
        <v>168</v>
      </c>
      <c r="C943" t="s">
        <v>168</v>
      </c>
      <c r="D943">
        <v>0</v>
      </c>
      <c r="E943">
        <v>0</v>
      </c>
      <c r="F943">
        <v>11</v>
      </c>
      <c r="G943">
        <v>271985</v>
      </c>
      <c r="H943">
        <v>13</v>
      </c>
      <c r="I943">
        <v>390000</v>
      </c>
      <c r="J943">
        <v>0</v>
      </c>
      <c r="K943">
        <v>0</v>
      </c>
      <c r="L943">
        <v>4</v>
      </c>
      <c r="M943">
        <v>279600</v>
      </c>
      <c r="N943">
        <v>90000</v>
      </c>
      <c r="O943">
        <v>1031585</v>
      </c>
      <c r="P943" t="s">
        <v>5</v>
      </c>
      <c r="Q943" t="s">
        <v>14</v>
      </c>
      <c r="R943" t="s">
        <v>169</v>
      </c>
      <c r="S943" t="s">
        <v>170</v>
      </c>
      <c r="T943">
        <v>665538.70967741939</v>
      </c>
      <c r="U943">
        <v>928495</v>
      </c>
      <c r="V943">
        <v>262956.29032258061</v>
      </c>
      <c r="W943">
        <v>0.39510292414100623</v>
      </c>
      <c r="X943" t="s">
        <v>409</v>
      </c>
    </row>
    <row r="944" spans="1:24" x14ac:dyDescent="0.35">
      <c r="A944">
        <v>3300002137</v>
      </c>
      <c r="B944" t="s">
        <v>168</v>
      </c>
      <c r="C944" t="s">
        <v>168</v>
      </c>
      <c r="D944">
        <v>0</v>
      </c>
      <c r="E944">
        <v>0</v>
      </c>
      <c r="F944">
        <v>6</v>
      </c>
      <c r="G944">
        <v>241691</v>
      </c>
      <c r="H944">
        <v>16</v>
      </c>
      <c r="I944">
        <v>595000</v>
      </c>
      <c r="J944">
        <v>0</v>
      </c>
      <c r="K944">
        <v>0</v>
      </c>
      <c r="L944">
        <v>13</v>
      </c>
      <c r="M944">
        <v>811200</v>
      </c>
      <c r="N944">
        <v>30000</v>
      </c>
      <c r="O944">
        <v>1677891</v>
      </c>
      <c r="P944" t="s">
        <v>5</v>
      </c>
      <c r="Q944" t="s">
        <v>11</v>
      </c>
      <c r="R944" t="s">
        <v>169</v>
      </c>
      <c r="S944" t="s">
        <v>170</v>
      </c>
      <c r="T944">
        <v>1082510.3225806451</v>
      </c>
      <c r="U944">
        <v>298748</v>
      </c>
      <c r="V944">
        <v>-783762.32258064509</v>
      </c>
      <c r="W944">
        <v>-0.72402295500720837</v>
      </c>
      <c r="X944" t="s">
        <v>172</v>
      </c>
    </row>
    <row r="945" spans="1:24" x14ac:dyDescent="0.35">
      <c r="A945">
        <v>3301044924</v>
      </c>
      <c r="B945" t="s">
        <v>168</v>
      </c>
      <c r="C945" t="s">
        <v>168</v>
      </c>
      <c r="D945">
        <v>0</v>
      </c>
      <c r="E945">
        <v>0</v>
      </c>
      <c r="F945">
        <v>122</v>
      </c>
      <c r="G945">
        <v>5072485</v>
      </c>
      <c r="H945">
        <v>54</v>
      </c>
      <c r="I945">
        <v>2140000</v>
      </c>
      <c r="J945">
        <v>0</v>
      </c>
      <c r="K945">
        <v>0</v>
      </c>
      <c r="L945">
        <v>0</v>
      </c>
      <c r="M945">
        <v>0</v>
      </c>
      <c r="N945">
        <v>342000</v>
      </c>
      <c r="O945">
        <v>7554485</v>
      </c>
      <c r="P945" t="s">
        <v>5</v>
      </c>
      <c r="Q945" t="s">
        <v>8</v>
      </c>
      <c r="R945" t="s">
        <v>169</v>
      </c>
      <c r="S945" t="s">
        <v>170</v>
      </c>
      <c r="T945">
        <v>4873861.2903225804</v>
      </c>
      <c r="U945">
        <v>6005556</v>
      </c>
      <c r="V945">
        <v>1131694.7096774196</v>
      </c>
      <c r="W945">
        <v>0.23219674140593316</v>
      </c>
      <c r="X945" t="s">
        <v>264</v>
      </c>
    </row>
    <row r="946" spans="1:24" x14ac:dyDescent="0.35">
      <c r="A946">
        <v>3300007616</v>
      </c>
      <c r="B946" t="s">
        <v>168</v>
      </c>
      <c r="C946" t="s">
        <v>168</v>
      </c>
      <c r="D946">
        <v>0</v>
      </c>
      <c r="E946">
        <v>0</v>
      </c>
      <c r="F946">
        <v>0</v>
      </c>
      <c r="G946">
        <v>0</v>
      </c>
      <c r="H946">
        <v>27</v>
      </c>
      <c r="I946">
        <v>805000</v>
      </c>
      <c r="J946">
        <v>0</v>
      </c>
      <c r="K946">
        <v>0</v>
      </c>
      <c r="L946">
        <v>0</v>
      </c>
      <c r="M946">
        <v>0</v>
      </c>
      <c r="N946">
        <v>164000</v>
      </c>
      <c r="O946">
        <v>969000</v>
      </c>
      <c r="P946" t="s">
        <v>5</v>
      </c>
      <c r="Q946" t="s">
        <v>9</v>
      </c>
      <c r="R946" t="s">
        <v>169</v>
      </c>
      <c r="S946" t="s">
        <v>170</v>
      </c>
      <c r="T946">
        <v>625161.29032258072</v>
      </c>
      <c r="U946">
        <v>30000</v>
      </c>
      <c r="V946">
        <v>-595161.29032258072</v>
      </c>
      <c r="W946">
        <v>-0.95201238390092879</v>
      </c>
      <c r="X946" t="s">
        <v>239</v>
      </c>
    </row>
    <row r="947" spans="1:24" x14ac:dyDescent="0.35">
      <c r="A947">
        <v>3301066265</v>
      </c>
      <c r="B947" t="s">
        <v>168</v>
      </c>
      <c r="C947" t="s">
        <v>168</v>
      </c>
      <c r="D947">
        <v>0</v>
      </c>
      <c r="E947">
        <v>0</v>
      </c>
      <c r="F947">
        <v>4</v>
      </c>
      <c r="G947">
        <v>113296</v>
      </c>
      <c r="H947">
        <v>53</v>
      </c>
      <c r="I947">
        <v>1105000</v>
      </c>
      <c r="J947">
        <v>0</v>
      </c>
      <c r="K947">
        <v>0</v>
      </c>
      <c r="L947">
        <v>25</v>
      </c>
      <c r="M947">
        <v>1619250</v>
      </c>
      <c r="N947">
        <v>57000</v>
      </c>
      <c r="O947">
        <v>2894546</v>
      </c>
      <c r="P947" t="s">
        <v>5</v>
      </c>
      <c r="Q947" t="s">
        <v>11</v>
      </c>
      <c r="R947" t="s">
        <v>169</v>
      </c>
      <c r="S947" t="s">
        <v>170</v>
      </c>
      <c r="T947">
        <v>1867449.0322580645</v>
      </c>
      <c r="U947">
        <v>1857898</v>
      </c>
      <c r="V947">
        <v>-9551.0322580644861</v>
      </c>
      <c r="W947">
        <v>-5.1144808201355474E-3</v>
      </c>
      <c r="X947" t="s">
        <v>263</v>
      </c>
    </row>
    <row r="948" spans="1:24" x14ac:dyDescent="0.35">
      <c r="A948">
        <v>3301028474</v>
      </c>
      <c r="B948" t="s">
        <v>168</v>
      </c>
      <c r="C948" t="s">
        <v>168</v>
      </c>
      <c r="D948">
        <v>0</v>
      </c>
      <c r="E948">
        <v>0</v>
      </c>
      <c r="F948">
        <v>295</v>
      </c>
      <c r="G948">
        <v>12562030</v>
      </c>
      <c r="H948">
        <v>122</v>
      </c>
      <c r="I948">
        <v>4423000</v>
      </c>
      <c r="J948">
        <v>0</v>
      </c>
      <c r="K948">
        <v>0</v>
      </c>
      <c r="L948">
        <v>73</v>
      </c>
      <c r="M948">
        <v>3888100</v>
      </c>
      <c r="N948">
        <v>150000</v>
      </c>
      <c r="O948">
        <v>21023130</v>
      </c>
      <c r="P948" t="s">
        <v>5</v>
      </c>
      <c r="Q948" t="s">
        <v>15</v>
      </c>
      <c r="R948" t="s">
        <v>169</v>
      </c>
      <c r="S948" t="s">
        <v>170</v>
      </c>
      <c r="T948">
        <v>13563309.677419355</v>
      </c>
      <c r="U948">
        <v>11503662</v>
      </c>
      <c r="V948">
        <v>-2059647.6774193551</v>
      </c>
      <c r="W948">
        <v>-0.15185435755760446</v>
      </c>
      <c r="X948" t="s">
        <v>287</v>
      </c>
    </row>
    <row r="949" spans="1:24" x14ac:dyDescent="0.35">
      <c r="A949">
        <v>3300014125</v>
      </c>
      <c r="B949" t="s">
        <v>168</v>
      </c>
      <c r="C949" t="s">
        <v>168</v>
      </c>
      <c r="D949">
        <v>0</v>
      </c>
      <c r="E949">
        <v>0</v>
      </c>
      <c r="F949">
        <v>35</v>
      </c>
      <c r="G949">
        <v>1505771</v>
      </c>
      <c r="H949">
        <v>14</v>
      </c>
      <c r="I949">
        <v>690000</v>
      </c>
      <c r="J949">
        <v>0</v>
      </c>
      <c r="K949">
        <v>0</v>
      </c>
      <c r="L949">
        <v>1</v>
      </c>
      <c r="M949">
        <v>102400</v>
      </c>
      <c r="N949">
        <v>939300</v>
      </c>
      <c r="O949">
        <v>3237471</v>
      </c>
      <c r="P949" t="s">
        <v>5</v>
      </c>
      <c r="Q949" t="s">
        <v>7</v>
      </c>
      <c r="R949" t="s">
        <v>169</v>
      </c>
      <c r="S949" t="s">
        <v>170</v>
      </c>
      <c r="T949">
        <v>2088690.9677419355</v>
      </c>
      <c r="U949">
        <v>3007991</v>
      </c>
      <c r="V949">
        <v>919300.03225806449</v>
      </c>
      <c r="W949">
        <v>0.44013214326861916</v>
      </c>
      <c r="X949" t="s">
        <v>299</v>
      </c>
    </row>
    <row r="950" spans="1:24" x14ac:dyDescent="0.35">
      <c r="A950">
        <v>3301000642</v>
      </c>
      <c r="B950" t="s">
        <v>168</v>
      </c>
      <c r="C950" t="s">
        <v>168</v>
      </c>
      <c r="D950">
        <v>0</v>
      </c>
      <c r="E950">
        <v>0</v>
      </c>
      <c r="F950">
        <v>505</v>
      </c>
      <c r="G950">
        <v>21299398</v>
      </c>
      <c r="H950">
        <v>292</v>
      </c>
      <c r="I950">
        <v>11517000</v>
      </c>
      <c r="J950">
        <v>0</v>
      </c>
      <c r="K950">
        <v>0</v>
      </c>
      <c r="L950">
        <v>150</v>
      </c>
      <c r="M950">
        <v>9214800</v>
      </c>
      <c r="N950">
        <v>254000</v>
      </c>
      <c r="O950">
        <v>42285198</v>
      </c>
      <c r="P950" t="s">
        <v>5</v>
      </c>
      <c r="Q950" t="s">
        <v>15</v>
      </c>
      <c r="R950" t="s">
        <v>169</v>
      </c>
      <c r="S950" t="s">
        <v>170</v>
      </c>
      <c r="T950">
        <v>27280772.903225809</v>
      </c>
      <c r="U950">
        <v>27118573</v>
      </c>
      <c r="V950">
        <v>-162199.90322580934</v>
      </c>
      <c r="W950">
        <v>-5.9455758017262772E-3</v>
      </c>
      <c r="X950" t="s">
        <v>318</v>
      </c>
    </row>
    <row r="951" spans="1:24" x14ac:dyDescent="0.35">
      <c r="A951">
        <v>3300015892</v>
      </c>
      <c r="B951" t="s">
        <v>168</v>
      </c>
      <c r="C951" t="s">
        <v>168</v>
      </c>
      <c r="D951">
        <v>0</v>
      </c>
      <c r="E951">
        <v>0</v>
      </c>
      <c r="F951">
        <v>22</v>
      </c>
      <c r="G951">
        <v>843404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22400</v>
      </c>
      <c r="N951">
        <v>1426500</v>
      </c>
      <c r="O951">
        <v>2292304</v>
      </c>
      <c r="P951" t="s">
        <v>5</v>
      </c>
      <c r="Q951" t="s">
        <v>7</v>
      </c>
      <c r="R951" t="s">
        <v>169</v>
      </c>
      <c r="S951" t="s">
        <v>170</v>
      </c>
      <c r="T951">
        <v>1478905.8064516131</v>
      </c>
      <c r="U951">
        <v>1706211</v>
      </c>
      <c r="V951">
        <v>227305.19354838692</v>
      </c>
      <c r="W951">
        <v>0.15369822239982112</v>
      </c>
      <c r="X951" t="s">
        <v>317</v>
      </c>
    </row>
    <row r="952" spans="1:24" x14ac:dyDescent="0.35">
      <c r="A952">
        <v>3300022589</v>
      </c>
      <c r="B952" t="s">
        <v>168</v>
      </c>
      <c r="C952" t="s">
        <v>168</v>
      </c>
      <c r="D952">
        <v>0</v>
      </c>
      <c r="E952">
        <v>0</v>
      </c>
      <c r="F952">
        <v>51</v>
      </c>
      <c r="G952">
        <v>1927439</v>
      </c>
      <c r="H952">
        <v>9</v>
      </c>
      <c r="I952">
        <v>435000</v>
      </c>
      <c r="J952">
        <v>0</v>
      </c>
      <c r="K952">
        <v>0</v>
      </c>
      <c r="L952">
        <v>4</v>
      </c>
      <c r="M952">
        <v>550000</v>
      </c>
      <c r="N952">
        <v>30000</v>
      </c>
      <c r="O952">
        <v>2942439</v>
      </c>
      <c r="P952" t="s">
        <v>5</v>
      </c>
      <c r="Q952" t="s">
        <v>14</v>
      </c>
      <c r="R952" t="s">
        <v>169</v>
      </c>
      <c r="S952" t="s">
        <v>170</v>
      </c>
      <c r="T952">
        <v>1898347.7419354839</v>
      </c>
      <c r="U952">
        <v>1977953</v>
      </c>
      <c r="V952">
        <v>79605.258064516122</v>
      </c>
      <c r="W952">
        <v>4.1933970423855937E-2</v>
      </c>
      <c r="X952" t="s">
        <v>326</v>
      </c>
    </row>
    <row r="953" spans="1:24" x14ac:dyDescent="0.35">
      <c r="A953">
        <v>3300007486</v>
      </c>
      <c r="B953" t="s">
        <v>168</v>
      </c>
      <c r="C953" t="s">
        <v>168</v>
      </c>
      <c r="D953">
        <v>0</v>
      </c>
      <c r="E953">
        <v>0</v>
      </c>
      <c r="F953">
        <v>4</v>
      </c>
      <c r="G953">
        <v>112596</v>
      </c>
      <c r="H953">
        <v>5</v>
      </c>
      <c r="I953">
        <v>140000</v>
      </c>
      <c r="J953">
        <v>0</v>
      </c>
      <c r="K953">
        <v>0</v>
      </c>
      <c r="L953">
        <v>0</v>
      </c>
      <c r="M953">
        <v>0</v>
      </c>
      <c r="N953">
        <v>165000</v>
      </c>
      <c r="O953">
        <v>417596</v>
      </c>
      <c r="P953" t="s">
        <v>5</v>
      </c>
      <c r="Q953" t="s">
        <v>14</v>
      </c>
      <c r="R953" t="s">
        <v>169</v>
      </c>
      <c r="S953" t="s">
        <v>170</v>
      </c>
      <c r="T953">
        <v>269416.77419354836</v>
      </c>
      <c r="U953">
        <v>519890</v>
      </c>
      <c r="V953">
        <v>250473.22580645164</v>
      </c>
      <c r="W953">
        <v>0.92968682650216983</v>
      </c>
      <c r="X953" t="s">
        <v>409</v>
      </c>
    </row>
    <row r="954" spans="1:24" x14ac:dyDescent="0.35">
      <c r="A954">
        <v>6001131624</v>
      </c>
      <c r="B954" t="s">
        <v>168</v>
      </c>
      <c r="C954" t="s">
        <v>168</v>
      </c>
      <c r="D954">
        <v>0</v>
      </c>
      <c r="E954">
        <v>0</v>
      </c>
      <c r="F954">
        <v>3</v>
      </c>
      <c r="G954">
        <v>105097</v>
      </c>
      <c r="H954">
        <v>33</v>
      </c>
      <c r="I954">
        <v>850000</v>
      </c>
      <c r="J954">
        <v>0</v>
      </c>
      <c r="K954">
        <v>0</v>
      </c>
      <c r="L954">
        <v>11</v>
      </c>
      <c r="M954">
        <v>756400</v>
      </c>
      <c r="N954">
        <v>150000</v>
      </c>
      <c r="O954">
        <v>1861497</v>
      </c>
      <c r="P954" t="s">
        <v>5</v>
      </c>
      <c r="Q954" t="s">
        <v>13</v>
      </c>
      <c r="R954" t="s">
        <v>169</v>
      </c>
      <c r="S954" t="s">
        <v>170</v>
      </c>
      <c r="T954">
        <v>1200965.8064516129</v>
      </c>
      <c r="U954">
        <v>1627690</v>
      </c>
      <c r="V954">
        <v>426724.19354838715</v>
      </c>
      <c r="W954">
        <v>0.35531752132826444</v>
      </c>
      <c r="X954" t="s">
        <v>186</v>
      </c>
    </row>
    <row r="955" spans="1:24" x14ac:dyDescent="0.35">
      <c r="A955">
        <v>3301020216</v>
      </c>
      <c r="B955" t="s">
        <v>168</v>
      </c>
      <c r="C955" t="s">
        <v>168</v>
      </c>
      <c r="D955">
        <v>0</v>
      </c>
      <c r="E955">
        <v>0</v>
      </c>
      <c r="F955">
        <v>23</v>
      </c>
      <c r="G955">
        <v>871840</v>
      </c>
      <c r="H955">
        <v>0</v>
      </c>
      <c r="I955">
        <v>0</v>
      </c>
      <c r="J955">
        <v>0</v>
      </c>
      <c r="K955">
        <v>0</v>
      </c>
      <c r="L955">
        <v>5</v>
      </c>
      <c r="M955">
        <v>232000</v>
      </c>
      <c r="N955">
        <v>1102000</v>
      </c>
      <c r="O955">
        <v>2205840</v>
      </c>
      <c r="P955" t="s">
        <v>5</v>
      </c>
      <c r="Q955" t="s">
        <v>12</v>
      </c>
      <c r="R955" t="s">
        <v>169</v>
      </c>
      <c r="S955" t="s">
        <v>170</v>
      </c>
      <c r="T955">
        <v>1423122.5806451612</v>
      </c>
      <c r="U955">
        <v>1123494</v>
      </c>
      <c r="V955">
        <v>-299628.58064516122</v>
      </c>
      <c r="W955">
        <v>-0.21054305842672172</v>
      </c>
      <c r="X955" t="s">
        <v>235</v>
      </c>
    </row>
    <row r="956" spans="1:24" x14ac:dyDescent="0.35">
      <c r="A956">
        <v>3300010886</v>
      </c>
      <c r="B956" t="s">
        <v>168</v>
      </c>
      <c r="C956" t="s">
        <v>168</v>
      </c>
      <c r="D956">
        <v>0</v>
      </c>
      <c r="E956">
        <v>0</v>
      </c>
      <c r="F956">
        <v>54</v>
      </c>
      <c r="G956">
        <v>1514375</v>
      </c>
      <c r="H956">
        <v>16</v>
      </c>
      <c r="I956">
        <v>455000</v>
      </c>
      <c r="J956">
        <v>0</v>
      </c>
      <c r="K956">
        <v>0</v>
      </c>
      <c r="L956">
        <v>0</v>
      </c>
      <c r="M956">
        <v>0</v>
      </c>
      <c r="N956">
        <v>195000</v>
      </c>
      <c r="O956">
        <v>2164375</v>
      </c>
      <c r="P956" t="s">
        <v>5</v>
      </c>
      <c r="Q956" t="s">
        <v>12</v>
      </c>
      <c r="R956" t="s">
        <v>169</v>
      </c>
      <c r="S956" t="s">
        <v>170</v>
      </c>
      <c r="T956">
        <v>1396370.9677419355</v>
      </c>
      <c r="U956">
        <v>1916645</v>
      </c>
      <c r="V956">
        <v>520274.03225806449</v>
      </c>
      <c r="W956">
        <v>0.37259012416979487</v>
      </c>
      <c r="X956" t="s">
        <v>331</v>
      </c>
    </row>
    <row r="957" spans="1:24" x14ac:dyDescent="0.35">
      <c r="A957">
        <v>3301031444</v>
      </c>
      <c r="B957" t="s">
        <v>168</v>
      </c>
      <c r="C957" t="s">
        <v>168</v>
      </c>
      <c r="D957">
        <v>0</v>
      </c>
      <c r="E957">
        <v>0</v>
      </c>
      <c r="F957">
        <v>19</v>
      </c>
      <c r="G957">
        <v>570474</v>
      </c>
      <c r="H957">
        <v>22</v>
      </c>
      <c r="I957">
        <v>930000</v>
      </c>
      <c r="J957">
        <v>0</v>
      </c>
      <c r="K957">
        <v>0</v>
      </c>
      <c r="L957">
        <v>6</v>
      </c>
      <c r="M957">
        <v>194400</v>
      </c>
      <c r="N957">
        <v>30000</v>
      </c>
      <c r="O957">
        <v>1724874</v>
      </c>
      <c r="P957" t="s">
        <v>5</v>
      </c>
      <c r="Q957" t="s">
        <v>15</v>
      </c>
      <c r="R957" t="s">
        <v>207</v>
      </c>
      <c r="S957" t="s">
        <v>170</v>
      </c>
      <c r="T957">
        <v>1112821.935483871</v>
      </c>
      <c r="U957">
        <v>1422478</v>
      </c>
      <c r="V957">
        <v>309656.06451612897</v>
      </c>
      <c r="W957">
        <v>0.27826200638423448</v>
      </c>
      <c r="X957" t="s">
        <v>329</v>
      </c>
    </row>
    <row r="958" spans="1:24" x14ac:dyDescent="0.35">
      <c r="A958">
        <v>3301072927</v>
      </c>
      <c r="B958" t="s">
        <v>168</v>
      </c>
      <c r="C958" t="s">
        <v>168</v>
      </c>
      <c r="D958">
        <v>0</v>
      </c>
      <c r="E958">
        <v>0</v>
      </c>
      <c r="F958">
        <v>200</v>
      </c>
      <c r="G958">
        <v>3889283</v>
      </c>
      <c r="H958">
        <v>25</v>
      </c>
      <c r="I958">
        <v>670000</v>
      </c>
      <c r="J958">
        <v>0</v>
      </c>
      <c r="K958">
        <v>0</v>
      </c>
      <c r="L958">
        <v>30</v>
      </c>
      <c r="M958">
        <v>862000</v>
      </c>
      <c r="N958">
        <v>0</v>
      </c>
      <c r="O958">
        <v>5421283</v>
      </c>
      <c r="P958" t="s">
        <v>5</v>
      </c>
      <c r="Q958" t="s">
        <v>13</v>
      </c>
      <c r="R958" t="s">
        <v>169</v>
      </c>
      <c r="S958" t="s">
        <v>170</v>
      </c>
      <c r="T958">
        <v>3497601.935483871</v>
      </c>
      <c r="U958">
        <v>4059272</v>
      </c>
      <c r="V958">
        <v>561670.06451612897</v>
      </c>
      <c r="W958">
        <v>0.16058718941623229</v>
      </c>
      <c r="X958" t="s">
        <v>325</v>
      </c>
    </row>
    <row r="959" spans="1:24" x14ac:dyDescent="0.35">
      <c r="A959">
        <v>3300009962</v>
      </c>
      <c r="B959" t="s">
        <v>168</v>
      </c>
      <c r="C959" t="s">
        <v>168</v>
      </c>
      <c r="D959">
        <v>0</v>
      </c>
      <c r="E959">
        <v>0</v>
      </c>
      <c r="F959">
        <v>11</v>
      </c>
      <c r="G959">
        <v>387599</v>
      </c>
      <c r="H959">
        <v>9</v>
      </c>
      <c r="I959">
        <v>75000</v>
      </c>
      <c r="J959">
        <v>0</v>
      </c>
      <c r="K959">
        <v>0</v>
      </c>
      <c r="L959">
        <v>9</v>
      </c>
      <c r="M959">
        <v>549520</v>
      </c>
      <c r="N959">
        <v>1536000</v>
      </c>
      <c r="O959">
        <v>2548119</v>
      </c>
      <c r="P959" t="s">
        <v>5</v>
      </c>
      <c r="Q959" t="s">
        <v>16</v>
      </c>
      <c r="R959" t="s">
        <v>169</v>
      </c>
      <c r="S959" t="s">
        <v>170</v>
      </c>
      <c r="T959">
        <v>1643947.7419354839</v>
      </c>
      <c r="U959">
        <v>736449</v>
      </c>
      <c r="V959">
        <v>-907498.74193548388</v>
      </c>
      <c r="W959">
        <v>-0.5520240812929067</v>
      </c>
      <c r="X959" t="s">
        <v>370</v>
      </c>
    </row>
    <row r="960" spans="1:24" x14ac:dyDescent="0.35">
      <c r="A960">
        <v>3300005047</v>
      </c>
      <c r="B960" t="s">
        <v>168</v>
      </c>
      <c r="C960" t="s">
        <v>168</v>
      </c>
      <c r="D960">
        <v>0</v>
      </c>
      <c r="E960">
        <v>0</v>
      </c>
      <c r="F960">
        <v>21</v>
      </c>
      <c r="G960">
        <v>1087508</v>
      </c>
      <c r="H960">
        <v>5</v>
      </c>
      <c r="I960">
        <v>25000</v>
      </c>
      <c r="J960">
        <v>0</v>
      </c>
      <c r="K960">
        <v>0</v>
      </c>
      <c r="L960">
        <v>1</v>
      </c>
      <c r="M960">
        <v>52400</v>
      </c>
      <c r="N960">
        <v>165000</v>
      </c>
      <c r="O960">
        <v>1329908</v>
      </c>
      <c r="P960" t="s">
        <v>5</v>
      </c>
      <c r="Q960" t="s">
        <v>10</v>
      </c>
      <c r="R960" t="s">
        <v>347</v>
      </c>
      <c r="S960" t="s">
        <v>170</v>
      </c>
      <c r="T960">
        <v>858005.16129032255</v>
      </c>
      <c r="U960">
        <v>804887</v>
      </c>
      <c r="V960">
        <v>-53118.161290322547</v>
      </c>
      <c r="W960">
        <v>-6.1908906480748982E-2</v>
      </c>
      <c r="X960" t="s">
        <v>200</v>
      </c>
    </row>
    <row r="961" spans="1:24" x14ac:dyDescent="0.35">
      <c r="A961">
        <v>3301066588</v>
      </c>
      <c r="B961" t="s">
        <v>168</v>
      </c>
      <c r="C961" t="s">
        <v>168</v>
      </c>
      <c r="D961">
        <v>0</v>
      </c>
      <c r="E961">
        <v>0</v>
      </c>
      <c r="F961">
        <v>15</v>
      </c>
      <c r="G961">
        <v>489947</v>
      </c>
      <c r="H961">
        <v>7</v>
      </c>
      <c r="I961">
        <v>235000</v>
      </c>
      <c r="J961">
        <v>0</v>
      </c>
      <c r="K961">
        <v>0</v>
      </c>
      <c r="L961">
        <v>15</v>
      </c>
      <c r="M961">
        <v>708850</v>
      </c>
      <c r="N961">
        <v>1083300</v>
      </c>
      <c r="O961">
        <v>2517097</v>
      </c>
      <c r="P961" t="s">
        <v>5</v>
      </c>
      <c r="Q961" t="s">
        <v>17</v>
      </c>
      <c r="R961" t="s">
        <v>169</v>
      </c>
      <c r="S961" t="s">
        <v>170</v>
      </c>
      <c r="T961">
        <v>1623933.5483870967</v>
      </c>
      <c r="U961">
        <v>1020348</v>
      </c>
      <c r="V961">
        <v>-603585.54838709673</v>
      </c>
      <c r="W961">
        <v>-0.3716811867003933</v>
      </c>
      <c r="X961" t="s">
        <v>199</v>
      </c>
    </row>
    <row r="962" spans="1:24" x14ac:dyDescent="0.35">
      <c r="A962">
        <v>3300014189</v>
      </c>
      <c r="B962" t="s">
        <v>168</v>
      </c>
      <c r="C962" t="s">
        <v>168</v>
      </c>
      <c r="D962">
        <v>0</v>
      </c>
      <c r="E962">
        <v>0</v>
      </c>
      <c r="F962">
        <v>381</v>
      </c>
      <c r="G962">
        <v>16555012</v>
      </c>
      <c r="H962">
        <v>23</v>
      </c>
      <c r="I962">
        <v>1608000</v>
      </c>
      <c r="J962">
        <v>0</v>
      </c>
      <c r="K962">
        <v>0</v>
      </c>
      <c r="L962">
        <v>1</v>
      </c>
      <c r="M962">
        <v>22400</v>
      </c>
      <c r="N962">
        <v>897700</v>
      </c>
      <c r="O962">
        <v>19083112</v>
      </c>
      <c r="P962" t="s">
        <v>5</v>
      </c>
      <c r="Q962" t="s">
        <v>7</v>
      </c>
      <c r="R962" t="s">
        <v>169</v>
      </c>
      <c r="S962" t="s">
        <v>170</v>
      </c>
      <c r="T962">
        <v>12311685.161290321</v>
      </c>
      <c r="U962">
        <v>13661150</v>
      </c>
      <c r="V962">
        <v>1349464.8387096785</v>
      </c>
      <c r="W962">
        <v>0.10960845903959493</v>
      </c>
      <c r="X962" t="s">
        <v>299</v>
      </c>
    </row>
    <row r="963" spans="1:24" x14ac:dyDescent="0.35">
      <c r="A963">
        <v>3300019231</v>
      </c>
      <c r="B963" t="s">
        <v>168</v>
      </c>
      <c r="C963" t="s">
        <v>168</v>
      </c>
      <c r="D963">
        <v>0</v>
      </c>
      <c r="E963">
        <v>0</v>
      </c>
      <c r="F963">
        <v>11</v>
      </c>
      <c r="G963">
        <v>434596</v>
      </c>
      <c r="H963">
        <v>16</v>
      </c>
      <c r="I963">
        <v>340000</v>
      </c>
      <c r="J963">
        <v>0</v>
      </c>
      <c r="K963">
        <v>0</v>
      </c>
      <c r="L963">
        <v>18</v>
      </c>
      <c r="M963">
        <v>863200</v>
      </c>
      <c r="N963">
        <v>305000</v>
      </c>
      <c r="O963">
        <v>1942796</v>
      </c>
      <c r="P963" t="s">
        <v>5</v>
      </c>
      <c r="Q963" t="s">
        <v>12</v>
      </c>
      <c r="R963" t="s">
        <v>169</v>
      </c>
      <c r="S963" t="s">
        <v>170</v>
      </c>
      <c r="T963">
        <v>1253416.7741935484</v>
      </c>
      <c r="U963">
        <v>2001861</v>
      </c>
      <c r="V963">
        <v>748444.22580645164</v>
      </c>
      <c r="W963">
        <v>0.59712319255341284</v>
      </c>
      <c r="X963" t="s">
        <v>189</v>
      </c>
    </row>
    <row r="964" spans="1:24" x14ac:dyDescent="0.35">
      <c r="A964">
        <v>3301069961</v>
      </c>
      <c r="B964" t="s">
        <v>168</v>
      </c>
      <c r="C964" t="s">
        <v>168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30000</v>
      </c>
      <c r="O964">
        <v>30000</v>
      </c>
      <c r="P964" t="s">
        <v>5</v>
      </c>
      <c r="Q964" t="s">
        <v>11</v>
      </c>
      <c r="R964" t="s">
        <v>169</v>
      </c>
      <c r="S964" t="s">
        <v>170</v>
      </c>
      <c r="T964">
        <v>19354.83870967742</v>
      </c>
      <c r="U964">
        <v>30000</v>
      </c>
      <c r="V964">
        <v>10645.16129032258</v>
      </c>
      <c r="W964">
        <v>0.54999999999999982</v>
      </c>
      <c r="X964" t="s">
        <v>298</v>
      </c>
    </row>
    <row r="965" spans="1:24" x14ac:dyDescent="0.35">
      <c r="A965">
        <v>3301074256</v>
      </c>
      <c r="B965" t="s">
        <v>168</v>
      </c>
      <c r="C965" t="s">
        <v>168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3</v>
      </c>
      <c r="M965">
        <v>227200</v>
      </c>
      <c r="N965">
        <v>109000</v>
      </c>
      <c r="O965">
        <v>336200</v>
      </c>
      <c r="P965" t="s">
        <v>5</v>
      </c>
      <c r="Q965" t="s">
        <v>9</v>
      </c>
      <c r="R965" t="s">
        <v>169</v>
      </c>
      <c r="S965" t="s">
        <v>170</v>
      </c>
      <c r="T965">
        <v>216903.22580645164</v>
      </c>
      <c r="U965">
        <v>236800</v>
      </c>
      <c r="V965">
        <v>19896.774193548365</v>
      </c>
      <c r="W965">
        <v>9.1731112433075523E-2</v>
      </c>
      <c r="X965" t="s">
        <v>270</v>
      </c>
    </row>
    <row r="966" spans="1:24" x14ac:dyDescent="0.35">
      <c r="A966">
        <v>3301007242</v>
      </c>
      <c r="B966" t="s">
        <v>168</v>
      </c>
      <c r="C966" t="s">
        <v>168</v>
      </c>
      <c r="D966">
        <v>0</v>
      </c>
      <c r="E966">
        <v>0</v>
      </c>
      <c r="F966">
        <v>6</v>
      </c>
      <c r="G966">
        <v>644494</v>
      </c>
      <c r="H966">
        <v>1</v>
      </c>
      <c r="I966">
        <v>2000</v>
      </c>
      <c r="J966">
        <v>0</v>
      </c>
      <c r="K966">
        <v>0</v>
      </c>
      <c r="L966">
        <v>0</v>
      </c>
      <c r="M966">
        <v>0</v>
      </c>
      <c r="N966">
        <v>30000</v>
      </c>
      <c r="O966">
        <v>676494</v>
      </c>
      <c r="P966" t="s">
        <v>5</v>
      </c>
      <c r="Q966" t="s">
        <v>11</v>
      </c>
      <c r="R966" t="s">
        <v>169</v>
      </c>
      <c r="S966" t="s">
        <v>170</v>
      </c>
      <c r="T966">
        <v>436447.74193548388</v>
      </c>
      <c r="U966">
        <v>130699</v>
      </c>
      <c r="V966">
        <v>-305748.74193548388</v>
      </c>
      <c r="W966">
        <v>-0.70053917699196155</v>
      </c>
      <c r="X966" t="s">
        <v>217</v>
      </c>
    </row>
    <row r="967" spans="1:24" x14ac:dyDescent="0.35">
      <c r="A967">
        <v>3300009847</v>
      </c>
      <c r="B967" t="s">
        <v>168</v>
      </c>
      <c r="C967" t="s">
        <v>168</v>
      </c>
      <c r="D967">
        <v>0</v>
      </c>
      <c r="E967">
        <v>0</v>
      </c>
      <c r="F967">
        <v>17</v>
      </c>
      <c r="G967">
        <v>819990</v>
      </c>
      <c r="H967">
        <v>9</v>
      </c>
      <c r="I967">
        <v>455000</v>
      </c>
      <c r="J967">
        <v>0</v>
      </c>
      <c r="K967">
        <v>0</v>
      </c>
      <c r="L967">
        <v>0</v>
      </c>
      <c r="M967">
        <v>0</v>
      </c>
      <c r="N967">
        <v>305000</v>
      </c>
      <c r="O967">
        <v>1579990</v>
      </c>
      <c r="P967" t="s">
        <v>5</v>
      </c>
      <c r="Q967" t="s">
        <v>12</v>
      </c>
      <c r="R967" t="s">
        <v>169</v>
      </c>
      <c r="S967" t="s">
        <v>170</v>
      </c>
      <c r="T967">
        <v>1019348.3870967743</v>
      </c>
      <c r="U967">
        <v>761396</v>
      </c>
      <c r="V967">
        <v>-257952.3870967743</v>
      </c>
      <c r="W967">
        <v>-0.25305615858328223</v>
      </c>
      <c r="X967" t="s">
        <v>189</v>
      </c>
    </row>
    <row r="968" spans="1:24" x14ac:dyDescent="0.35">
      <c r="A968">
        <v>3300019218</v>
      </c>
      <c r="B968" t="s">
        <v>168</v>
      </c>
      <c r="C968" t="s">
        <v>168</v>
      </c>
      <c r="D968">
        <v>0</v>
      </c>
      <c r="E968">
        <v>0</v>
      </c>
      <c r="F968">
        <v>101</v>
      </c>
      <c r="G968">
        <v>4128442</v>
      </c>
      <c r="H968">
        <v>14</v>
      </c>
      <c r="I968">
        <v>370000</v>
      </c>
      <c r="J968">
        <v>0</v>
      </c>
      <c r="K968">
        <v>0</v>
      </c>
      <c r="L968">
        <v>0</v>
      </c>
      <c r="M968">
        <v>0</v>
      </c>
      <c r="N968">
        <v>290000</v>
      </c>
      <c r="O968">
        <v>4788442</v>
      </c>
      <c r="P968" t="s">
        <v>5</v>
      </c>
      <c r="Q968" t="s">
        <v>6</v>
      </c>
      <c r="R968" t="s">
        <v>169</v>
      </c>
      <c r="S968" t="s">
        <v>170</v>
      </c>
      <c r="T968">
        <v>3089317.4193548388</v>
      </c>
      <c r="U968">
        <v>3786265</v>
      </c>
      <c r="V968">
        <v>696947.58064516122</v>
      </c>
      <c r="W968">
        <v>0.22559921368996427</v>
      </c>
      <c r="X968" t="s">
        <v>343</v>
      </c>
    </row>
    <row r="969" spans="1:24" x14ac:dyDescent="0.35">
      <c r="A969">
        <v>3301069864</v>
      </c>
      <c r="B969" t="s">
        <v>168</v>
      </c>
      <c r="C969" t="s">
        <v>168</v>
      </c>
      <c r="D969">
        <v>0</v>
      </c>
      <c r="E969">
        <v>0</v>
      </c>
      <c r="F969">
        <v>10</v>
      </c>
      <c r="G969">
        <v>262485</v>
      </c>
      <c r="H969">
        <v>0</v>
      </c>
      <c r="I969">
        <v>0</v>
      </c>
      <c r="J969">
        <v>0</v>
      </c>
      <c r="K969">
        <v>0</v>
      </c>
      <c r="L969">
        <v>8</v>
      </c>
      <c r="M969">
        <v>339200</v>
      </c>
      <c r="N969">
        <v>30000</v>
      </c>
      <c r="O969">
        <v>631685</v>
      </c>
      <c r="P969" t="s">
        <v>5</v>
      </c>
      <c r="Q969" t="s">
        <v>14</v>
      </c>
      <c r="R969" t="s">
        <v>169</v>
      </c>
      <c r="S969" t="s">
        <v>170</v>
      </c>
      <c r="T969">
        <v>407538.70967741933</v>
      </c>
      <c r="U969">
        <v>355693</v>
      </c>
      <c r="V969">
        <v>-51845.709677419334</v>
      </c>
      <c r="W969">
        <v>-0.12721665070406918</v>
      </c>
      <c r="X969" t="s">
        <v>314</v>
      </c>
    </row>
    <row r="970" spans="1:24" x14ac:dyDescent="0.35">
      <c r="A970">
        <v>3301074798</v>
      </c>
      <c r="B970" t="s">
        <v>168</v>
      </c>
      <c r="C970" t="s">
        <v>168</v>
      </c>
      <c r="D970">
        <v>0</v>
      </c>
      <c r="E970">
        <v>0</v>
      </c>
      <c r="F970">
        <v>11</v>
      </c>
      <c r="G970">
        <v>449245</v>
      </c>
      <c r="H970">
        <v>1</v>
      </c>
      <c r="I970">
        <v>5000</v>
      </c>
      <c r="J970">
        <v>0</v>
      </c>
      <c r="K970">
        <v>0</v>
      </c>
      <c r="L970">
        <v>0</v>
      </c>
      <c r="M970">
        <v>0</v>
      </c>
      <c r="N970">
        <v>312000</v>
      </c>
      <c r="O970">
        <v>766245</v>
      </c>
      <c r="P970" t="s">
        <v>5</v>
      </c>
      <c r="Q970" t="s">
        <v>17</v>
      </c>
      <c r="R970" t="s">
        <v>169</v>
      </c>
      <c r="S970" t="s">
        <v>170</v>
      </c>
      <c r="T970">
        <v>494351.61290322582</v>
      </c>
      <c r="U970">
        <v>636647</v>
      </c>
      <c r="V970">
        <v>142295.38709677418</v>
      </c>
      <c r="W970">
        <v>0.28784246552995452</v>
      </c>
      <c r="X970" t="s">
        <v>293</v>
      </c>
    </row>
    <row r="971" spans="1:24" x14ac:dyDescent="0.35">
      <c r="A971">
        <v>3300015033</v>
      </c>
      <c r="B971" t="s">
        <v>168</v>
      </c>
      <c r="C971" t="s">
        <v>168</v>
      </c>
      <c r="D971">
        <v>0</v>
      </c>
      <c r="E971">
        <v>0</v>
      </c>
      <c r="F971">
        <v>420</v>
      </c>
      <c r="G971">
        <v>19166819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342000</v>
      </c>
      <c r="O971">
        <v>19508819</v>
      </c>
      <c r="P971" t="s">
        <v>5</v>
      </c>
      <c r="Q971" t="s">
        <v>8</v>
      </c>
      <c r="R971" t="s">
        <v>169</v>
      </c>
      <c r="S971" t="s">
        <v>170</v>
      </c>
      <c r="T971">
        <v>12586334.838709679</v>
      </c>
      <c r="U971">
        <v>15297859</v>
      </c>
      <c r="V971">
        <v>2711524.1612903215</v>
      </c>
      <c r="W971">
        <v>0.21543397629554084</v>
      </c>
      <c r="X971" t="s">
        <v>273</v>
      </c>
    </row>
    <row r="972" spans="1:24" x14ac:dyDescent="0.35">
      <c r="A972">
        <v>3300014572</v>
      </c>
      <c r="B972" t="s">
        <v>168</v>
      </c>
      <c r="C972" t="s">
        <v>168</v>
      </c>
      <c r="D972">
        <v>0</v>
      </c>
      <c r="E972">
        <v>0</v>
      </c>
      <c r="F972">
        <v>302</v>
      </c>
      <c r="G972">
        <v>15081494</v>
      </c>
      <c r="H972">
        <v>86</v>
      </c>
      <c r="I972">
        <v>2810000</v>
      </c>
      <c r="J972">
        <v>0</v>
      </c>
      <c r="K972">
        <v>0</v>
      </c>
      <c r="L972">
        <v>0</v>
      </c>
      <c r="M972">
        <v>0</v>
      </c>
      <c r="N972">
        <v>1188000</v>
      </c>
      <c r="O972">
        <v>19079494</v>
      </c>
      <c r="P972" t="s">
        <v>5</v>
      </c>
      <c r="Q972" t="s">
        <v>8</v>
      </c>
      <c r="R972" t="s">
        <v>169</v>
      </c>
      <c r="S972" t="s">
        <v>170</v>
      </c>
      <c r="T972">
        <v>12309350.967741935</v>
      </c>
      <c r="U972">
        <v>13392943</v>
      </c>
      <c r="V972">
        <v>1083592.0322580654</v>
      </c>
      <c r="W972">
        <v>8.8029989160089972E-2</v>
      </c>
      <c r="X972" t="s">
        <v>227</v>
      </c>
    </row>
    <row r="973" spans="1:24" x14ac:dyDescent="0.35">
      <c r="A973">
        <v>3301011955</v>
      </c>
      <c r="B973" t="s">
        <v>168</v>
      </c>
      <c r="C973" t="s">
        <v>168</v>
      </c>
      <c r="D973">
        <v>0</v>
      </c>
      <c r="E973">
        <v>0</v>
      </c>
      <c r="F973">
        <v>97</v>
      </c>
      <c r="G973">
        <v>3757900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1056700</v>
      </c>
      <c r="O973">
        <v>4814600</v>
      </c>
      <c r="P973" t="s">
        <v>5</v>
      </c>
      <c r="Q973" t="s">
        <v>7</v>
      </c>
      <c r="R973" t="s">
        <v>169</v>
      </c>
      <c r="S973" t="s">
        <v>170</v>
      </c>
      <c r="T973">
        <v>3106193.5483870972</v>
      </c>
      <c r="U973">
        <v>3627080</v>
      </c>
      <c r="V973">
        <v>520886.45161290281</v>
      </c>
      <c r="W973">
        <v>0.16769285091180985</v>
      </c>
      <c r="X973" t="s">
        <v>289</v>
      </c>
    </row>
    <row r="974" spans="1:24" x14ac:dyDescent="0.35">
      <c r="A974">
        <v>3300007021</v>
      </c>
      <c r="B974" t="s">
        <v>168</v>
      </c>
      <c r="C974" t="s">
        <v>168</v>
      </c>
      <c r="D974">
        <v>0</v>
      </c>
      <c r="E974">
        <v>0</v>
      </c>
      <c r="F974">
        <v>21</v>
      </c>
      <c r="G974">
        <v>616974</v>
      </c>
      <c r="H974">
        <v>38</v>
      </c>
      <c r="I974">
        <v>1413000</v>
      </c>
      <c r="J974">
        <v>0</v>
      </c>
      <c r="K974">
        <v>0</v>
      </c>
      <c r="L974">
        <v>12</v>
      </c>
      <c r="M974">
        <v>678800</v>
      </c>
      <c r="N974">
        <v>150000</v>
      </c>
      <c r="O974">
        <v>2858774</v>
      </c>
      <c r="P974" t="s">
        <v>5</v>
      </c>
      <c r="Q974" t="s">
        <v>14</v>
      </c>
      <c r="R974" t="s">
        <v>169</v>
      </c>
      <c r="S974" t="s">
        <v>170</v>
      </c>
      <c r="T974">
        <v>1844370.3225806451</v>
      </c>
      <c r="U974">
        <v>1349485</v>
      </c>
      <c r="V974">
        <v>-494885.32258064509</v>
      </c>
      <c r="W974">
        <v>-0.26832210241173315</v>
      </c>
      <c r="X974" t="s">
        <v>339</v>
      </c>
    </row>
    <row r="975" spans="1:24" x14ac:dyDescent="0.35">
      <c r="A975">
        <v>3301065969</v>
      </c>
      <c r="B975" t="s">
        <v>168</v>
      </c>
      <c r="C975" t="s">
        <v>168</v>
      </c>
      <c r="D975">
        <v>0</v>
      </c>
      <c r="E975">
        <v>0</v>
      </c>
      <c r="F975">
        <v>49</v>
      </c>
      <c r="G975">
        <v>2582157</v>
      </c>
      <c r="H975">
        <v>1</v>
      </c>
      <c r="I975">
        <v>20000</v>
      </c>
      <c r="J975">
        <v>0</v>
      </c>
      <c r="K975">
        <v>0</v>
      </c>
      <c r="L975">
        <v>0</v>
      </c>
      <c r="M975">
        <v>0</v>
      </c>
      <c r="N975">
        <v>555000</v>
      </c>
      <c r="O975">
        <v>3157157</v>
      </c>
      <c r="P975" t="s">
        <v>5</v>
      </c>
      <c r="Q975" t="s">
        <v>12</v>
      </c>
      <c r="R975" t="s">
        <v>169</v>
      </c>
      <c r="S975" t="s">
        <v>170</v>
      </c>
      <c r="T975">
        <v>2036875.4838709678</v>
      </c>
      <c r="U975">
        <v>2980954</v>
      </c>
      <c r="V975">
        <v>944078.51612903224</v>
      </c>
      <c r="W975">
        <v>0.46349348480294128</v>
      </c>
      <c r="X975" t="s">
        <v>353</v>
      </c>
    </row>
    <row r="976" spans="1:24" x14ac:dyDescent="0.35">
      <c r="A976">
        <v>3300012106</v>
      </c>
      <c r="B976" t="s">
        <v>168</v>
      </c>
      <c r="C976" t="s">
        <v>168</v>
      </c>
      <c r="D976">
        <v>0</v>
      </c>
      <c r="E976">
        <v>0</v>
      </c>
      <c r="F976">
        <v>37</v>
      </c>
      <c r="G976">
        <v>1779079</v>
      </c>
      <c r="H976">
        <v>22</v>
      </c>
      <c r="I976">
        <v>1120000</v>
      </c>
      <c r="J976">
        <v>0</v>
      </c>
      <c r="K976">
        <v>0</v>
      </c>
      <c r="L976">
        <v>30</v>
      </c>
      <c r="M976">
        <v>1252000</v>
      </c>
      <c r="N976">
        <v>556000</v>
      </c>
      <c r="O976">
        <v>4707079</v>
      </c>
      <c r="P976" t="s">
        <v>5</v>
      </c>
      <c r="Q976" t="s">
        <v>12</v>
      </c>
      <c r="R976" t="s">
        <v>169</v>
      </c>
      <c r="S976" t="s">
        <v>170</v>
      </c>
      <c r="T976">
        <v>3036825.1612903224</v>
      </c>
      <c r="U976">
        <v>3048233</v>
      </c>
      <c r="V976">
        <v>11407.83870967757</v>
      </c>
      <c r="W976">
        <v>3.756501643588317E-3</v>
      </c>
      <c r="X976" t="s">
        <v>233</v>
      </c>
    </row>
    <row r="977" spans="1:24" x14ac:dyDescent="0.35">
      <c r="A977">
        <v>6001115455</v>
      </c>
      <c r="B977" t="s">
        <v>168</v>
      </c>
      <c r="C977" t="s">
        <v>168</v>
      </c>
      <c r="D977">
        <v>0</v>
      </c>
      <c r="E977">
        <v>0</v>
      </c>
      <c r="F977">
        <v>169</v>
      </c>
      <c r="G977">
        <v>8499832</v>
      </c>
      <c r="H977">
        <v>179</v>
      </c>
      <c r="I977">
        <v>5070000</v>
      </c>
      <c r="J977">
        <v>0</v>
      </c>
      <c r="K977">
        <v>0</v>
      </c>
      <c r="L977">
        <v>124</v>
      </c>
      <c r="M977">
        <v>6117600</v>
      </c>
      <c r="N977">
        <v>352500</v>
      </c>
      <c r="O977">
        <v>20039932</v>
      </c>
      <c r="P977" t="s">
        <v>5</v>
      </c>
      <c r="Q977" t="s">
        <v>17</v>
      </c>
      <c r="R977" t="s">
        <v>169</v>
      </c>
      <c r="S977" t="s">
        <v>170</v>
      </c>
      <c r="T977">
        <v>12928988.387096774</v>
      </c>
      <c r="U977">
        <v>12621575</v>
      </c>
      <c r="V977">
        <v>-307413.38709677383</v>
      </c>
      <c r="W977">
        <v>-2.3777064213591159E-2</v>
      </c>
      <c r="X977" t="s">
        <v>184</v>
      </c>
    </row>
    <row r="978" spans="1:24" x14ac:dyDescent="0.35">
      <c r="A978">
        <v>3301023447</v>
      </c>
      <c r="B978" t="s">
        <v>168</v>
      </c>
      <c r="C978" t="s">
        <v>168</v>
      </c>
      <c r="D978">
        <v>0</v>
      </c>
      <c r="E978">
        <v>0</v>
      </c>
      <c r="F978">
        <v>36</v>
      </c>
      <c r="G978">
        <v>1585115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1087500</v>
      </c>
      <c r="O978">
        <v>2672615</v>
      </c>
      <c r="P978" t="s">
        <v>5</v>
      </c>
      <c r="Q978" t="s">
        <v>6</v>
      </c>
      <c r="R978" t="s">
        <v>169</v>
      </c>
      <c r="S978" t="s">
        <v>170</v>
      </c>
      <c r="T978">
        <v>1724267.7419354839</v>
      </c>
      <c r="U978">
        <v>4555906</v>
      </c>
      <c r="V978">
        <v>2831638.2580645159</v>
      </c>
      <c r="W978">
        <v>1.642226545911027</v>
      </c>
      <c r="X978" t="s">
        <v>373</v>
      </c>
    </row>
    <row r="979" spans="1:24" x14ac:dyDescent="0.35">
      <c r="A979">
        <v>3300015935</v>
      </c>
      <c r="B979" t="s">
        <v>168</v>
      </c>
      <c r="C979" t="s">
        <v>168</v>
      </c>
      <c r="D979">
        <v>0</v>
      </c>
      <c r="E979">
        <v>0</v>
      </c>
      <c r="F979">
        <v>64</v>
      </c>
      <c r="G979">
        <v>2629748</v>
      </c>
      <c r="H979">
        <v>40</v>
      </c>
      <c r="I979">
        <v>1415000</v>
      </c>
      <c r="J979">
        <v>0</v>
      </c>
      <c r="K979">
        <v>0</v>
      </c>
      <c r="L979">
        <v>0</v>
      </c>
      <c r="M979">
        <v>0</v>
      </c>
      <c r="N979">
        <v>1010500</v>
      </c>
      <c r="O979">
        <v>5055248</v>
      </c>
      <c r="P979" t="s">
        <v>5</v>
      </c>
      <c r="Q979" t="s">
        <v>7</v>
      </c>
      <c r="R979" t="s">
        <v>169</v>
      </c>
      <c r="S979" t="s">
        <v>170</v>
      </c>
      <c r="T979">
        <v>3261450.3225806453</v>
      </c>
      <c r="U979">
        <v>2874668</v>
      </c>
      <c r="V979">
        <v>-386782.32258064533</v>
      </c>
      <c r="W979">
        <v>-0.11859212446154965</v>
      </c>
      <c r="X979" t="s">
        <v>204</v>
      </c>
    </row>
    <row r="980" spans="1:24" x14ac:dyDescent="0.35">
      <c r="A980">
        <v>3300003234</v>
      </c>
      <c r="B980" t="s">
        <v>168</v>
      </c>
      <c r="C980" t="s">
        <v>168</v>
      </c>
      <c r="D980">
        <v>0</v>
      </c>
      <c r="E980">
        <v>0</v>
      </c>
      <c r="F980">
        <v>0</v>
      </c>
      <c r="G980">
        <v>0</v>
      </c>
      <c r="H980">
        <v>11</v>
      </c>
      <c r="I980">
        <v>510000</v>
      </c>
      <c r="J980">
        <v>0</v>
      </c>
      <c r="K980">
        <v>0</v>
      </c>
      <c r="L980">
        <v>0</v>
      </c>
      <c r="M980">
        <v>0</v>
      </c>
      <c r="N980">
        <v>180000</v>
      </c>
      <c r="O980">
        <v>690000</v>
      </c>
      <c r="P980" t="s">
        <v>5</v>
      </c>
      <c r="Q980" t="s">
        <v>15</v>
      </c>
      <c r="R980" t="s">
        <v>169</v>
      </c>
      <c r="S980" t="s">
        <v>170</v>
      </c>
      <c r="T980">
        <v>445161.29032258067</v>
      </c>
      <c r="U980">
        <v>557400</v>
      </c>
      <c r="V980">
        <v>112238.70967741933</v>
      </c>
      <c r="W980">
        <v>0.25213043478260855</v>
      </c>
      <c r="X980" t="s">
        <v>251</v>
      </c>
    </row>
    <row r="981" spans="1:24" x14ac:dyDescent="0.35">
      <c r="A981">
        <v>3301057309</v>
      </c>
      <c r="B981" t="s">
        <v>168</v>
      </c>
      <c r="C981" t="s">
        <v>168</v>
      </c>
      <c r="D981">
        <v>0</v>
      </c>
      <c r="E981">
        <v>0</v>
      </c>
      <c r="F981">
        <v>173</v>
      </c>
      <c r="G981">
        <v>7166103</v>
      </c>
      <c r="H981">
        <v>64</v>
      </c>
      <c r="I981">
        <v>2035000</v>
      </c>
      <c r="J981">
        <v>0</v>
      </c>
      <c r="K981">
        <v>0</v>
      </c>
      <c r="L981">
        <v>0</v>
      </c>
      <c r="M981">
        <v>0</v>
      </c>
      <c r="N981">
        <v>330000</v>
      </c>
      <c r="O981">
        <v>9531103</v>
      </c>
      <c r="P981" t="s">
        <v>5</v>
      </c>
      <c r="Q981" t="s">
        <v>12</v>
      </c>
      <c r="R981" t="s">
        <v>169</v>
      </c>
      <c r="S981" t="s">
        <v>170</v>
      </c>
      <c r="T981">
        <v>6149098.7096774196</v>
      </c>
      <c r="U981">
        <v>7036965</v>
      </c>
      <c r="V981">
        <v>887866.29032258037</v>
      </c>
      <c r="W981">
        <v>0.1443896629802448</v>
      </c>
      <c r="X981" t="s">
        <v>390</v>
      </c>
    </row>
    <row r="982" spans="1:24" x14ac:dyDescent="0.35">
      <c r="A982">
        <v>3300003446</v>
      </c>
      <c r="B982" t="s">
        <v>168</v>
      </c>
      <c r="C982" t="s">
        <v>168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150000</v>
      </c>
      <c r="O982">
        <v>150000</v>
      </c>
      <c r="P982" t="s">
        <v>5</v>
      </c>
      <c r="Q982" t="s">
        <v>13</v>
      </c>
      <c r="R982" t="s">
        <v>169</v>
      </c>
      <c r="S982" t="s">
        <v>170</v>
      </c>
      <c r="T982">
        <v>96774.193548387106</v>
      </c>
      <c r="U982">
        <v>0</v>
      </c>
      <c r="V982">
        <v>-96774.193548387106</v>
      </c>
      <c r="W982">
        <v>0</v>
      </c>
      <c r="X982" t="s">
        <v>186</v>
      </c>
    </row>
    <row r="983" spans="1:24" x14ac:dyDescent="0.35">
      <c r="A983">
        <v>3301071319</v>
      </c>
      <c r="B983" t="s">
        <v>168</v>
      </c>
      <c r="C983" t="s">
        <v>168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44000</v>
      </c>
      <c r="O983">
        <v>44000</v>
      </c>
      <c r="P983" t="s">
        <v>5</v>
      </c>
      <c r="Q983" t="s">
        <v>9</v>
      </c>
      <c r="R983" t="s">
        <v>169</v>
      </c>
      <c r="S983" t="s">
        <v>170</v>
      </c>
      <c r="T983">
        <v>28387.096774193546</v>
      </c>
      <c r="U983">
        <v>30000</v>
      </c>
      <c r="V983">
        <v>1612.9032258064544</v>
      </c>
      <c r="W983">
        <v>5.6818181818181879E-2</v>
      </c>
      <c r="X983" t="s">
        <v>315</v>
      </c>
    </row>
    <row r="984" spans="1:24" x14ac:dyDescent="0.35">
      <c r="A984">
        <v>3301058540</v>
      </c>
      <c r="B984" t="s">
        <v>168</v>
      </c>
      <c r="C984" t="s">
        <v>168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120000</v>
      </c>
      <c r="O984">
        <v>120000</v>
      </c>
      <c r="P984" t="s">
        <v>5</v>
      </c>
      <c r="Q984" t="s">
        <v>9</v>
      </c>
      <c r="R984" t="s">
        <v>169</v>
      </c>
      <c r="S984" t="s">
        <v>170</v>
      </c>
      <c r="T984">
        <v>77419.354838709682</v>
      </c>
      <c r="U984">
        <v>848980</v>
      </c>
      <c r="V984">
        <v>771560.6451612903</v>
      </c>
      <c r="W984">
        <v>9.9659916666666657</v>
      </c>
      <c r="X984" t="s">
        <v>258</v>
      </c>
    </row>
    <row r="985" spans="1:24" x14ac:dyDescent="0.35">
      <c r="A985">
        <v>3301053490</v>
      </c>
      <c r="B985" t="s">
        <v>168</v>
      </c>
      <c r="C985" t="s">
        <v>168</v>
      </c>
      <c r="D985">
        <v>0</v>
      </c>
      <c r="E985">
        <v>0</v>
      </c>
      <c r="F985">
        <v>1001</v>
      </c>
      <c r="G985">
        <v>24379179</v>
      </c>
      <c r="H985">
        <v>681</v>
      </c>
      <c r="I985">
        <v>17210000</v>
      </c>
      <c r="J985">
        <v>0</v>
      </c>
      <c r="K985">
        <v>0</v>
      </c>
      <c r="L985">
        <v>124</v>
      </c>
      <c r="M985">
        <v>4207600</v>
      </c>
      <c r="N985">
        <v>60000</v>
      </c>
      <c r="O985">
        <v>45856779</v>
      </c>
      <c r="P985" t="s">
        <v>5</v>
      </c>
      <c r="Q985" t="s">
        <v>13</v>
      </c>
      <c r="R985" t="s">
        <v>169</v>
      </c>
      <c r="S985" t="s">
        <v>170</v>
      </c>
      <c r="T985">
        <v>29585018.709677421</v>
      </c>
      <c r="U985">
        <v>28558194</v>
      </c>
      <c r="V985">
        <v>-1026824.7096774206</v>
      </c>
      <c r="W985">
        <v>-3.470759034340376E-2</v>
      </c>
      <c r="X985" t="s">
        <v>250</v>
      </c>
    </row>
    <row r="986" spans="1:24" x14ac:dyDescent="0.35">
      <c r="A986">
        <v>3300017214</v>
      </c>
      <c r="B986" t="s">
        <v>168</v>
      </c>
      <c r="C986" t="s">
        <v>168</v>
      </c>
      <c r="D986">
        <v>0</v>
      </c>
      <c r="E986">
        <v>0</v>
      </c>
      <c r="F986">
        <v>125</v>
      </c>
      <c r="G986">
        <v>6008874</v>
      </c>
      <c r="H986">
        <v>55</v>
      </c>
      <c r="I986">
        <v>1665000</v>
      </c>
      <c r="J986">
        <v>0</v>
      </c>
      <c r="K986">
        <v>0</v>
      </c>
      <c r="L986">
        <v>0</v>
      </c>
      <c r="M986">
        <v>0</v>
      </c>
      <c r="N986">
        <v>1113500</v>
      </c>
      <c r="O986">
        <v>8787374</v>
      </c>
      <c r="P986" t="s">
        <v>5</v>
      </c>
      <c r="Q986" t="s">
        <v>6</v>
      </c>
      <c r="R986" t="s">
        <v>169</v>
      </c>
      <c r="S986" t="s">
        <v>170</v>
      </c>
      <c r="T986">
        <v>5669273.5483870972</v>
      </c>
      <c r="U986">
        <v>5203213</v>
      </c>
      <c r="V986">
        <v>-466060.54838709719</v>
      </c>
      <c r="W986">
        <v>-8.2208160253563922E-2</v>
      </c>
      <c r="X986" t="s">
        <v>388</v>
      </c>
    </row>
    <row r="987" spans="1:24" x14ac:dyDescent="0.35">
      <c r="A987">
        <v>3301030193</v>
      </c>
      <c r="B987" t="s">
        <v>168</v>
      </c>
      <c r="C987" t="s">
        <v>168</v>
      </c>
      <c r="D987">
        <v>0</v>
      </c>
      <c r="E987">
        <v>0</v>
      </c>
      <c r="F987">
        <v>8</v>
      </c>
      <c r="G987">
        <v>354824</v>
      </c>
      <c r="H987">
        <v>2</v>
      </c>
      <c r="I987">
        <v>25000</v>
      </c>
      <c r="J987">
        <v>0</v>
      </c>
      <c r="K987">
        <v>0</v>
      </c>
      <c r="L987">
        <v>2</v>
      </c>
      <c r="M987">
        <v>44800</v>
      </c>
      <c r="N987">
        <v>919500</v>
      </c>
      <c r="O987">
        <v>1344124</v>
      </c>
      <c r="P987" t="s">
        <v>5</v>
      </c>
      <c r="Q987" t="s">
        <v>17</v>
      </c>
      <c r="R987" t="s">
        <v>169</v>
      </c>
      <c r="S987" t="s">
        <v>170</v>
      </c>
      <c r="T987">
        <v>867176.77419354836</v>
      </c>
      <c r="U987">
        <v>618900</v>
      </c>
      <c r="V987">
        <v>-248276.77419354836</v>
      </c>
      <c r="W987">
        <v>-0.28630468617478744</v>
      </c>
      <c r="X987" t="s">
        <v>404</v>
      </c>
    </row>
    <row r="988" spans="1:24" x14ac:dyDescent="0.35">
      <c r="A988">
        <v>3301063519</v>
      </c>
      <c r="B988" t="s">
        <v>168</v>
      </c>
      <c r="C988" t="s">
        <v>168</v>
      </c>
      <c r="D988">
        <v>0</v>
      </c>
      <c r="E988">
        <v>0</v>
      </c>
      <c r="F988">
        <v>31</v>
      </c>
      <c r="G988">
        <v>1100186</v>
      </c>
      <c r="H988">
        <v>1</v>
      </c>
      <c r="I988">
        <v>10000</v>
      </c>
      <c r="J988">
        <v>0</v>
      </c>
      <c r="K988">
        <v>0</v>
      </c>
      <c r="L988">
        <v>0</v>
      </c>
      <c r="M988">
        <v>0</v>
      </c>
      <c r="N988">
        <v>330000</v>
      </c>
      <c r="O988">
        <v>1440186</v>
      </c>
      <c r="P988" t="s">
        <v>5</v>
      </c>
      <c r="Q988" t="s">
        <v>12</v>
      </c>
      <c r="R988" t="s">
        <v>169</v>
      </c>
      <c r="S988" t="s">
        <v>170</v>
      </c>
      <c r="T988">
        <v>929152.25806451612</v>
      </c>
      <c r="U988">
        <v>1270539</v>
      </c>
      <c r="V988">
        <v>341386.74193548388</v>
      </c>
      <c r="W988">
        <v>0.36741743774762425</v>
      </c>
      <c r="X988" t="s">
        <v>410</v>
      </c>
    </row>
    <row r="989" spans="1:24" x14ac:dyDescent="0.35">
      <c r="A989">
        <v>3301031197</v>
      </c>
      <c r="B989" t="s">
        <v>168</v>
      </c>
      <c r="C989" t="s">
        <v>168</v>
      </c>
      <c r="D989">
        <v>0</v>
      </c>
      <c r="E989">
        <v>0</v>
      </c>
      <c r="F989">
        <v>161</v>
      </c>
      <c r="G989">
        <v>4076527</v>
      </c>
      <c r="H989">
        <v>22</v>
      </c>
      <c r="I989">
        <v>475000</v>
      </c>
      <c r="J989">
        <v>0</v>
      </c>
      <c r="K989">
        <v>0</v>
      </c>
      <c r="L989">
        <v>27</v>
      </c>
      <c r="M989">
        <v>924800</v>
      </c>
      <c r="N989">
        <v>95000</v>
      </c>
      <c r="O989">
        <v>5571327</v>
      </c>
      <c r="P989" t="s">
        <v>5</v>
      </c>
      <c r="Q989" t="s">
        <v>14</v>
      </c>
      <c r="R989" t="s">
        <v>169</v>
      </c>
      <c r="S989" t="s">
        <v>170</v>
      </c>
      <c r="T989">
        <v>3594404.5161290322</v>
      </c>
      <c r="U989">
        <v>2406018</v>
      </c>
      <c r="V989">
        <v>-1188386.5161290322</v>
      </c>
      <c r="W989">
        <v>-0.33062125055664471</v>
      </c>
      <c r="X989" t="s">
        <v>382</v>
      </c>
    </row>
    <row r="990" spans="1:24" x14ac:dyDescent="0.35">
      <c r="A990">
        <v>3301074982</v>
      </c>
      <c r="B990" t="s">
        <v>168</v>
      </c>
      <c r="C990" t="s">
        <v>168</v>
      </c>
      <c r="D990">
        <v>0</v>
      </c>
      <c r="E990">
        <v>0</v>
      </c>
      <c r="F990">
        <v>4</v>
      </c>
      <c r="G990">
        <v>113699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505500</v>
      </c>
      <c r="O990">
        <v>619199</v>
      </c>
      <c r="P990" t="s">
        <v>5</v>
      </c>
      <c r="Q990" t="s">
        <v>12</v>
      </c>
      <c r="R990" t="s">
        <v>169</v>
      </c>
      <c r="S990" t="s">
        <v>170</v>
      </c>
      <c r="T990">
        <v>399483.22580645158</v>
      </c>
      <c r="U990">
        <v>622199</v>
      </c>
      <c r="V990">
        <v>222715.77419354842</v>
      </c>
      <c r="W990">
        <v>0.55750970205055261</v>
      </c>
      <c r="X990" t="s">
        <v>174</v>
      </c>
    </row>
    <row r="991" spans="1:24" x14ac:dyDescent="0.35">
      <c r="A991">
        <v>3301053457</v>
      </c>
      <c r="B991" t="s">
        <v>168</v>
      </c>
      <c r="C991" t="s">
        <v>168</v>
      </c>
      <c r="D991">
        <v>0</v>
      </c>
      <c r="E991">
        <v>0</v>
      </c>
      <c r="F991">
        <v>724</v>
      </c>
      <c r="G991">
        <v>13544952</v>
      </c>
      <c r="H991">
        <v>221</v>
      </c>
      <c r="I991">
        <v>5859000</v>
      </c>
      <c r="J991">
        <v>0</v>
      </c>
      <c r="K991">
        <v>0</v>
      </c>
      <c r="L991">
        <v>112</v>
      </c>
      <c r="M991">
        <v>4238800</v>
      </c>
      <c r="N991">
        <v>150000</v>
      </c>
      <c r="O991">
        <v>23792752</v>
      </c>
      <c r="P991" t="s">
        <v>5</v>
      </c>
      <c r="Q991" t="s">
        <v>13</v>
      </c>
      <c r="R991" t="s">
        <v>169</v>
      </c>
      <c r="S991" t="s">
        <v>170</v>
      </c>
      <c r="T991">
        <v>15350162.580645161</v>
      </c>
      <c r="U991">
        <v>15037887</v>
      </c>
      <c r="V991">
        <v>-312275.58064516075</v>
      </c>
      <c r="W991">
        <v>-2.0343470566162258E-2</v>
      </c>
      <c r="X991" t="s">
        <v>392</v>
      </c>
    </row>
    <row r="992" spans="1:24" x14ac:dyDescent="0.35">
      <c r="A992">
        <v>3301059941</v>
      </c>
      <c r="B992" t="s">
        <v>168</v>
      </c>
      <c r="C992" t="s">
        <v>168</v>
      </c>
      <c r="D992">
        <v>0</v>
      </c>
      <c r="E992">
        <v>0</v>
      </c>
      <c r="F992">
        <v>63</v>
      </c>
      <c r="G992">
        <v>2052927</v>
      </c>
      <c r="H992">
        <v>1</v>
      </c>
      <c r="I992">
        <v>7000</v>
      </c>
      <c r="J992">
        <v>0</v>
      </c>
      <c r="K992">
        <v>0</v>
      </c>
      <c r="L992">
        <v>0</v>
      </c>
      <c r="M992">
        <v>0</v>
      </c>
      <c r="N992">
        <v>75000</v>
      </c>
      <c r="O992">
        <v>2134927</v>
      </c>
      <c r="P992" t="s">
        <v>5</v>
      </c>
      <c r="Q992" t="s">
        <v>14</v>
      </c>
      <c r="R992" t="s">
        <v>169</v>
      </c>
      <c r="S992" t="s">
        <v>170</v>
      </c>
      <c r="T992">
        <v>1377372.2580645161</v>
      </c>
      <c r="U992">
        <v>1828940</v>
      </c>
      <c r="V992">
        <v>451567.74193548388</v>
      </c>
      <c r="W992">
        <v>0.32784727534009361</v>
      </c>
      <c r="X992" t="s">
        <v>247</v>
      </c>
    </row>
    <row r="993" spans="1:24" x14ac:dyDescent="0.35">
      <c r="A993">
        <v>3301074638</v>
      </c>
      <c r="B993" t="s">
        <v>168</v>
      </c>
      <c r="C993" t="s">
        <v>168</v>
      </c>
      <c r="D993">
        <v>0</v>
      </c>
      <c r="E993">
        <v>0</v>
      </c>
      <c r="F993">
        <v>4</v>
      </c>
      <c r="G993">
        <v>262996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102400</v>
      </c>
      <c r="N993">
        <v>150000</v>
      </c>
      <c r="O993">
        <v>515396</v>
      </c>
      <c r="P993" t="s">
        <v>5</v>
      </c>
      <c r="Q993" t="s">
        <v>14</v>
      </c>
      <c r="R993" t="s">
        <v>207</v>
      </c>
      <c r="S993" t="s">
        <v>170</v>
      </c>
      <c r="T993">
        <v>332513.54838709673</v>
      </c>
      <c r="U993">
        <v>114999</v>
      </c>
      <c r="V993">
        <v>-217514.54838709673</v>
      </c>
      <c r="W993">
        <v>-0.65415243812524726</v>
      </c>
      <c r="X993" t="s">
        <v>211</v>
      </c>
    </row>
    <row r="994" spans="1:24" x14ac:dyDescent="0.35">
      <c r="A994">
        <v>3301023914</v>
      </c>
      <c r="B994" t="s">
        <v>168</v>
      </c>
      <c r="C994" t="s">
        <v>168</v>
      </c>
      <c r="D994">
        <v>0</v>
      </c>
      <c r="E994">
        <v>0</v>
      </c>
      <c r="F994">
        <v>84</v>
      </c>
      <c r="G994">
        <v>2092669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150000</v>
      </c>
      <c r="O994">
        <v>2242669</v>
      </c>
      <c r="P994" t="s">
        <v>5</v>
      </c>
      <c r="Q994" t="s">
        <v>13</v>
      </c>
      <c r="R994" t="s">
        <v>169</v>
      </c>
      <c r="S994" t="s">
        <v>170</v>
      </c>
      <c r="T994">
        <v>1446883.2258064514</v>
      </c>
      <c r="U994">
        <v>1013556</v>
      </c>
      <c r="V994">
        <v>-433327.2258064514</v>
      </c>
      <c r="W994">
        <v>-0.29949011646390966</v>
      </c>
      <c r="X994" t="s">
        <v>242</v>
      </c>
    </row>
    <row r="995" spans="1:24" x14ac:dyDescent="0.35">
      <c r="A995">
        <v>3300027014</v>
      </c>
      <c r="B995" t="s">
        <v>168</v>
      </c>
      <c r="C995" t="s">
        <v>168</v>
      </c>
      <c r="D995">
        <v>0</v>
      </c>
      <c r="E995">
        <v>0</v>
      </c>
      <c r="F995">
        <v>62</v>
      </c>
      <c r="G995">
        <v>1699232</v>
      </c>
      <c r="H995">
        <v>22</v>
      </c>
      <c r="I995">
        <v>805000</v>
      </c>
      <c r="J995">
        <v>0</v>
      </c>
      <c r="K995">
        <v>0</v>
      </c>
      <c r="L995">
        <v>13</v>
      </c>
      <c r="M995">
        <v>621200</v>
      </c>
      <c r="N995">
        <v>150000</v>
      </c>
      <c r="O995">
        <v>3275432</v>
      </c>
      <c r="P995" t="s">
        <v>5</v>
      </c>
      <c r="Q995" t="s">
        <v>14</v>
      </c>
      <c r="R995" t="s">
        <v>169</v>
      </c>
      <c r="S995" t="s">
        <v>170</v>
      </c>
      <c r="T995">
        <v>2113181.935483871</v>
      </c>
      <c r="U995">
        <v>2731160</v>
      </c>
      <c r="V995">
        <v>617978.06451612897</v>
      </c>
      <c r="W995">
        <v>0.29243959270105435</v>
      </c>
      <c r="X995" t="s">
        <v>402</v>
      </c>
    </row>
    <row r="996" spans="1:24" x14ac:dyDescent="0.35">
      <c r="A996">
        <v>3300010171</v>
      </c>
      <c r="B996" t="s">
        <v>168</v>
      </c>
      <c r="C996" t="s">
        <v>168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330000</v>
      </c>
      <c r="O996">
        <v>330000</v>
      </c>
      <c r="P996" t="s">
        <v>5</v>
      </c>
      <c r="Q996" t="s">
        <v>12</v>
      </c>
      <c r="R996" t="s">
        <v>169</v>
      </c>
      <c r="S996" t="s">
        <v>170</v>
      </c>
      <c r="T996">
        <v>212903.22580645164</v>
      </c>
      <c r="U996">
        <v>380000</v>
      </c>
      <c r="V996">
        <v>167096.77419354836</v>
      </c>
      <c r="W996">
        <v>0.78484848484848468</v>
      </c>
      <c r="X996" t="s">
        <v>320</v>
      </c>
    </row>
    <row r="997" spans="1:24" x14ac:dyDescent="0.35">
      <c r="A997">
        <v>3300014624</v>
      </c>
      <c r="B997" t="s">
        <v>168</v>
      </c>
      <c r="C997" t="s">
        <v>168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342000</v>
      </c>
      <c r="O997">
        <v>342000</v>
      </c>
      <c r="P997" t="s">
        <v>5</v>
      </c>
      <c r="Q997" t="s">
        <v>8</v>
      </c>
      <c r="R997" t="s">
        <v>169</v>
      </c>
      <c r="S997" t="s">
        <v>170</v>
      </c>
      <c r="T997">
        <v>220645.16129032258</v>
      </c>
      <c r="U997">
        <v>1046500</v>
      </c>
      <c r="V997">
        <v>825854.83870967745</v>
      </c>
      <c r="W997">
        <v>3.7429093567251464</v>
      </c>
      <c r="X997" t="s">
        <v>187</v>
      </c>
    </row>
    <row r="998" spans="1:24" x14ac:dyDescent="0.35">
      <c r="A998">
        <v>3300008831</v>
      </c>
      <c r="B998" t="s">
        <v>168</v>
      </c>
      <c r="C998" t="s">
        <v>168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503600</v>
      </c>
      <c r="O998">
        <v>503600</v>
      </c>
      <c r="P998" t="s">
        <v>5</v>
      </c>
      <c r="Q998" t="s">
        <v>16</v>
      </c>
      <c r="R998" t="s">
        <v>169</v>
      </c>
      <c r="S998" t="s">
        <v>170</v>
      </c>
      <c r="T998">
        <v>324903.22580645164</v>
      </c>
      <c r="U998">
        <v>574000</v>
      </c>
      <c r="V998">
        <v>249096.77419354836</v>
      </c>
      <c r="W998">
        <v>0.76667990468625891</v>
      </c>
      <c r="X998" t="s">
        <v>349</v>
      </c>
    </row>
    <row r="999" spans="1:24" x14ac:dyDescent="0.35">
      <c r="A999">
        <v>3301065416</v>
      </c>
      <c r="B999" t="s">
        <v>168</v>
      </c>
      <c r="C999" t="s">
        <v>168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5000</v>
      </c>
      <c r="J999">
        <v>0</v>
      </c>
      <c r="K999">
        <v>0</v>
      </c>
      <c r="L999">
        <v>0</v>
      </c>
      <c r="M999">
        <v>0</v>
      </c>
      <c r="N999">
        <v>312000</v>
      </c>
      <c r="O999">
        <v>317000</v>
      </c>
      <c r="P999" t="s">
        <v>5</v>
      </c>
      <c r="Q999" t="s">
        <v>17</v>
      </c>
      <c r="R999" t="s">
        <v>169</v>
      </c>
      <c r="S999" t="s">
        <v>170</v>
      </c>
      <c r="T999">
        <v>204516.12903225806</v>
      </c>
      <c r="U999">
        <v>0</v>
      </c>
      <c r="V999">
        <v>-204516.12903225806</v>
      </c>
      <c r="W999">
        <v>0</v>
      </c>
      <c r="X999" t="s">
        <v>220</v>
      </c>
    </row>
    <row r="1000" spans="1:24" x14ac:dyDescent="0.35">
      <c r="A1000">
        <v>3301048710</v>
      </c>
      <c r="B1000" t="s">
        <v>168</v>
      </c>
      <c r="C1000" t="s">
        <v>168</v>
      </c>
      <c r="D1000">
        <v>0</v>
      </c>
      <c r="E1000">
        <v>0</v>
      </c>
      <c r="F1000">
        <v>9</v>
      </c>
      <c r="G1000">
        <v>242391</v>
      </c>
      <c r="H1000">
        <v>2</v>
      </c>
      <c r="I1000">
        <v>60000</v>
      </c>
      <c r="J1000">
        <v>0</v>
      </c>
      <c r="K1000">
        <v>0</v>
      </c>
      <c r="L1000">
        <v>0</v>
      </c>
      <c r="M1000">
        <v>0</v>
      </c>
      <c r="N1000">
        <v>985700</v>
      </c>
      <c r="O1000">
        <v>1288091</v>
      </c>
      <c r="P1000" t="s">
        <v>5</v>
      </c>
      <c r="Q1000" t="s">
        <v>7</v>
      </c>
      <c r="R1000" t="s">
        <v>169</v>
      </c>
      <c r="S1000" t="s">
        <v>170</v>
      </c>
      <c r="T1000">
        <v>831026.45161290315</v>
      </c>
      <c r="U1000">
        <v>1030395</v>
      </c>
      <c r="V1000">
        <v>199368.54838709685</v>
      </c>
      <c r="W1000">
        <v>0.23990638083799998</v>
      </c>
      <c r="X1000" t="s">
        <v>289</v>
      </c>
    </row>
    <row r="1001" spans="1:24" x14ac:dyDescent="0.35">
      <c r="A1001">
        <v>3301014222</v>
      </c>
      <c r="B1001" t="s">
        <v>168</v>
      </c>
      <c r="C1001" t="s">
        <v>168</v>
      </c>
      <c r="D1001">
        <v>0</v>
      </c>
      <c r="E1001">
        <v>0</v>
      </c>
      <c r="F1001">
        <v>0</v>
      </c>
      <c r="G1001">
        <v>0</v>
      </c>
      <c r="H1001">
        <v>4</v>
      </c>
      <c r="I1001">
        <v>190000</v>
      </c>
      <c r="J1001">
        <v>0</v>
      </c>
      <c r="K1001">
        <v>0</v>
      </c>
      <c r="L1001">
        <v>0</v>
      </c>
      <c r="M1001">
        <v>0</v>
      </c>
      <c r="N1001">
        <v>85000</v>
      </c>
      <c r="O1001">
        <v>275000</v>
      </c>
      <c r="P1001" t="s">
        <v>5</v>
      </c>
      <c r="Q1001" t="s">
        <v>10</v>
      </c>
      <c r="R1001" t="s">
        <v>169</v>
      </c>
      <c r="S1001" t="s">
        <v>170</v>
      </c>
      <c r="T1001">
        <v>177419.35483870967</v>
      </c>
      <c r="U1001">
        <v>367400</v>
      </c>
      <c r="V1001">
        <v>189980.64516129033</v>
      </c>
      <c r="W1001">
        <v>1.0708000000000002</v>
      </c>
      <c r="X1001" t="s">
        <v>362</v>
      </c>
    </row>
    <row r="1002" spans="1:24" x14ac:dyDescent="0.35">
      <c r="A1002">
        <v>3301074157</v>
      </c>
      <c r="B1002" t="s">
        <v>168</v>
      </c>
      <c r="C1002" t="s">
        <v>168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15000</v>
      </c>
      <c r="O1002">
        <v>15000</v>
      </c>
      <c r="P1002" t="s">
        <v>5</v>
      </c>
      <c r="Q1002" t="s">
        <v>14</v>
      </c>
      <c r="R1002" t="s">
        <v>169</v>
      </c>
      <c r="S1002" t="s">
        <v>170</v>
      </c>
      <c r="T1002">
        <v>9677.4193548387102</v>
      </c>
      <c r="U1002">
        <v>47998</v>
      </c>
      <c r="V1002">
        <v>38320.580645161288</v>
      </c>
      <c r="W1002">
        <v>3.9597933333333328</v>
      </c>
      <c r="X1002" t="s">
        <v>358</v>
      </c>
    </row>
    <row r="1003" spans="1:24" x14ac:dyDescent="0.35">
      <c r="A1003">
        <v>3301061930</v>
      </c>
      <c r="B1003" t="s">
        <v>168</v>
      </c>
      <c r="C1003" t="s">
        <v>168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332000</v>
      </c>
      <c r="O1003">
        <v>332000</v>
      </c>
      <c r="P1003" t="s">
        <v>5</v>
      </c>
      <c r="Q1003" t="s">
        <v>9</v>
      </c>
      <c r="R1003" t="s">
        <v>169</v>
      </c>
      <c r="S1003" t="s">
        <v>170</v>
      </c>
      <c r="T1003">
        <v>214193.54838709679</v>
      </c>
      <c r="U1003">
        <v>192000</v>
      </c>
      <c r="V1003">
        <v>-22193.548387096787</v>
      </c>
      <c r="W1003">
        <v>-0.10361445783132539</v>
      </c>
      <c r="X1003" t="s">
        <v>284</v>
      </c>
    </row>
    <row r="1004" spans="1:24" x14ac:dyDescent="0.35">
      <c r="A1004">
        <v>3301069672</v>
      </c>
      <c r="B1004" t="s">
        <v>168</v>
      </c>
      <c r="C1004" t="s">
        <v>168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1545000</v>
      </c>
      <c r="O1004">
        <v>1545000</v>
      </c>
      <c r="P1004" t="s">
        <v>5</v>
      </c>
      <c r="Q1004" t="s">
        <v>6</v>
      </c>
      <c r="R1004" t="s">
        <v>181</v>
      </c>
      <c r="S1004" t="s">
        <v>170</v>
      </c>
      <c r="T1004">
        <v>996774.19354838715</v>
      </c>
      <c r="U1004">
        <v>1425000</v>
      </c>
      <c r="V1004">
        <v>428225.80645161285</v>
      </c>
      <c r="W1004">
        <v>0.42961165048543681</v>
      </c>
      <c r="X1004" t="s">
        <v>316</v>
      </c>
    </row>
    <row r="1005" spans="1:24" x14ac:dyDescent="0.35">
      <c r="A1005">
        <v>3300014356</v>
      </c>
      <c r="B1005" t="s">
        <v>168</v>
      </c>
      <c r="C1005" t="s">
        <v>168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342000</v>
      </c>
      <c r="O1005">
        <v>342000</v>
      </c>
      <c r="P1005" t="s">
        <v>5</v>
      </c>
      <c r="Q1005" t="s">
        <v>8</v>
      </c>
      <c r="R1005" t="s">
        <v>169</v>
      </c>
      <c r="S1005" t="s">
        <v>170</v>
      </c>
      <c r="T1005">
        <v>220645.16129032258</v>
      </c>
      <c r="U1005">
        <v>1046500</v>
      </c>
      <c r="V1005">
        <v>825854.83870967745</v>
      </c>
      <c r="W1005">
        <v>3.7429093567251464</v>
      </c>
      <c r="X1005" t="s">
        <v>187</v>
      </c>
    </row>
    <row r="1006" spans="1:24" x14ac:dyDescent="0.35">
      <c r="A1006">
        <v>3301072341</v>
      </c>
      <c r="B1006" t="s">
        <v>168</v>
      </c>
      <c r="C1006" t="s">
        <v>168</v>
      </c>
      <c r="D1006">
        <v>0</v>
      </c>
      <c r="E1006">
        <v>0</v>
      </c>
      <c r="F1006">
        <v>87</v>
      </c>
      <c r="G1006">
        <v>2566911</v>
      </c>
      <c r="H1006">
        <v>19</v>
      </c>
      <c r="I1006">
        <v>490000</v>
      </c>
      <c r="J1006">
        <v>0</v>
      </c>
      <c r="K1006">
        <v>0</v>
      </c>
      <c r="L1006">
        <v>11</v>
      </c>
      <c r="M1006">
        <v>957230</v>
      </c>
      <c r="N1006">
        <v>150000</v>
      </c>
      <c r="O1006">
        <v>4164141</v>
      </c>
      <c r="P1006" t="s">
        <v>5</v>
      </c>
      <c r="Q1006" t="s">
        <v>10</v>
      </c>
      <c r="R1006" t="s">
        <v>169</v>
      </c>
      <c r="S1006" t="s">
        <v>170</v>
      </c>
      <c r="T1006">
        <v>2686542.5806451612</v>
      </c>
      <c r="U1006">
        <v>3027691</v>
      </c>
      <c r="V1006">
        <v>341148.41935483878</v>
      </c>
      <c r="W1006">
        <v>0.1269841847334181</v>
      </c>
      <c r="X1006" t="s">
        <v>379</v>
      </c>
    </row>
    <row r="1007" spans="1:24" x14ac:dyDescent="0.35">
      <c r="A1007">
        <v>3300005792</v>
      </c>
      <c r="B1007" t="s">
        <v>168</v>
      </c>
      <c r="C1007" t="s">
        <v>168</v>
      </c>
      <c r="D1007">
        <v>0</v>
      </c>
      <c r="E1007">
        <v>0</v>
      </c>
      <c r="F1007">
        <v>5</v>
      </c>
      <c r="G1007">
        <v>129995</v>
      </c>
      <c r="H1007">
        <v>1</v>
      </c>
      <c r="I1007">
        <v>10000</v>
      </c>
      <c r="J1007">
        <v>0</v>
      </c>
      <c r="K1007">
        <v>0</v>
      </c>
      <c r="L1007">
        <v>0</v>
      </c>
      <c r="M1007">
        <v>0</v>
      </c>
      <c r="N1007">
        <v>150000</v>
      </c>
      <c r="O1007">
        <v>289995</v>
      </c>
      <c r="P1007" t="s">
        <v>5</v>
      </c>
      <c r="Q1007" t="s">
        <v>14</v>
      </c>
      <c r="R1007" t="s">
        <v>169</v>
      </c>
      <c r="S1007" t="s">
        <v>170</v>
      </c>
      <c r="T1007">
        <v>187093.54838709679</v>
      </c>
      <c r="U1007">
        <v>93999</v>
      </c>
      <c r="V1007">
        <v>-93094.548387096787</v>
      </c>
      <c r="W1007">
        <v>-0.49758288936016137</v>
      </c>
      <c r="X1007" t="s">
        <v>366</v>
      </c>
    </row>
    <row r="1008" spans="1:24" x14ac:dyDescent="0.35">
      <c r="A1008">
        <v>3301022989</v>
      </c>
      <c r="B1008" t="s">
        <v>168</v>
      </c>
      <c r="C1008" t="s">
        <v>168</v>
      </c>
      <c r="D1008">
        <v>0</v>
      </c>
      <c r="E1008">
        <v>0</v>
      </c>
      <c r="F1008">
        <v>31</v>
      </c>
      <c r="G1008">
        <v>821864</v>
      </c>
      <c r="H1008">
        <v>3</v>
      </c>
      <c r="I1008">
        <v>45000</v>
      </c>
      <c r="J1008">
        <v>82</v>
      </c>
      <c r="K1008">
        <v>2259100</v>
      </c>
      <c r="L1008">
        <v>7</v>
      </c>
      <c r="M1008">
        <v>356800</v>
      </c>
      <c r="N1008">
        <v>1390000</v>
      </c>
      <c r="O1008">
        <v>4872764</v>
      </c>
      <c r="P1008" t="s">
        <v>5</v>
      </c>
      <c r="Q1008" t="s">
        <v>16</v>
      </c>
      <c r="R1008" t="s">
        <v>169</v>
      </c>
      <c r="S1008" t="s">
        <v>170</v>
      </c>
      <c r="T1008">
        <v>3143718.7096774196</v>
      </c>
      <c r="U1008">
        <v>2632974</v>
      </c>
      <c r="V1008">
        <v>-510744.70967741963</v>
      </c>
      <c r="W1008">
        <v>-0.16246514298660886</v>
      </c>
      <c r="X1008" t="s">
        <v>265</v>
      </c>
    </row>
    <row r="1009" spans="1:24" x14ac:dyDescent="0.35">
      <c r="A1009">
        <v>3301004507</v>
      </c>
      <c r="B1009" t="s">
        <v>168</v>
      </c>
      <c r="C1009" t="s">
        <v>168</v>
      </c>
      <c r="D1009">
        <v>0</v>
      </c>
      <c r="E1009">
        <v>0</v>
      </c>
      <c r="F1009">
        <v>19</v>
      </c>
      <c r="G1009">
        <v>619980</v>
      </c>
      <c r="H1009">
        <v>13</v>
      </c>
      <c r="I1009">
        <v>390000</v>
      </c>
      <c r="J1009">
        <v>0</v>
      </c>
      <c r="K1009">
        <v>0</v>
      </c>
      <c r="L1009">
        <v>9</v>
      </c>
      <c r="M1009">
        <v>581600</v>
      </c>
      <c r="N1009">
        <v>202000</v>
      </c>
      <c r="O1009">
        <v>1793580</v>
      </c>
      <c r="P1009" t="s">
        <v>5</v>
      </c>
      <c r="Q1009" t="s">
        <v>14</v>
      </c>
      <c r="R1009" t="s">
        <v>169</v>
      </c>
      <c r="S1009" t="s">
        <v>170</v>
      </c>
      <c r="T1009">
        <v>1157148.3870967743</v>
      </c>
      <c r="U1009">
        <v>1221881</v>
      </c>
      <c r="V1009">
        <v>64732.612903225701</v>
      </c>
      <c r="W1009">
        <v>5.5941496894479137E-2</v>
      </c>
      <c r="X1009" t="s">
        <v>403</v>
      </c>
    </row>
    <row r="1010" spans="1:24" x14ac:dyDescent="0.35">
      <c r="A1010">
        <v>3300014222</v>
      </c>
      <c r="B1010" t="s">
        <v>168</v>
      </c>
      <c r="C1010" t="s">
        <v>168</v>
      </c>
      <c r="D1010">
        <v>0</v>
      </c>
      <c r="E1010">
        <v>0</v>
      </c>
      <c r="F1010">
        <v>57</v>
      </c>
      <c r="G1010">
        <v>2412973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100000</v>
      </c>
      <c r="N1010">
        <v>1163900</v>
      </c>
      <c r="O1010">
        <v>3676873</v>
      </c>
      <c r="P1010" t="s">
        <v>5</v>
      </c>
      <c r="Q1010" t="s">
        <v>7</v>
      </c>
      <c r="R1010" t="s">
        <v>169</v>
      </c>
      <c r="S1010" t="s">
        <v>170</v>
      </c>
      <c r="T1010">
        <v>2372176.1290322579</v>
      </c>
      <c r="U1010">
        <v>1952677</v>
      </c>
      <c r="V1010">
        <v>-419499.12903225794</v>
      </c>
      <c r="W1010">
        <v>-0.17684147643935477</v>
      </c>
      <c r="X1010" t="s">
        <v>317</v>
      </c>
    </row>
    <row r="1011" spans="1:24" x14ac:dyDescent="0.35">
      <c r="A1011">
        <v>3301074583</v>
      </c>
      <c r="B1011" t="s">
        <v>168</v>
      </c>
      <c r="C1011" t="s">
        <v>168</v>
      </c>
      <c r="D1011">
        <v>0</v>
      </c>
      <c r="E1011">
        <v>0</v>
      </c>
      <c r="F1011">
        <v>32</v>
      </c>
      <c r="G1011">
        <v>1262278</v>
      </c>
      <c r="H1011">
        <v>8</v>
      </c>
      <c r="I1011">
        <v>115000</v>
      </c>
      <c r="J1011">
        <v>0</v>
      </c>
      <c r="K1011">
        <v>0</v>
      </c>
      <c r="L1011">
        <v>0</v>
      </c>
      <c r="M1011">
        <v>0</v>
      </c>
      <c r="N1011">
        <v>1945000</v>
      </c>
      <c r="O1011">
        <v>3322278</v>
      </c>
      <c r="P1011" t="s">
        <v>5</v>
      </c>
      <c r="Q1011" t="s">
        <v>12</v>
      </c>
      <c r="R1011" t="s">
        <v>169</v>
      </c>
      <c r="S1011" t="s">
        <v>170</v>
      </c>
      <c r="T1011">
        <v>2143405.1612903229</v>
      </c>
      <c r="U1011">
        <v>2331128</v>
      </c>
      <c r="V1011">
        <v>187722.8387096771</v>
      </c>
      <c r="W1011">
        <v>8.7581593111714096E-2</v>
      </c>
      <c r="X1011" t="s">
        <v>235</v>
      </c>
    </row>
    <row r="1012" spans="1:24" x14ac:dyDescent="0.35">
      <c r="A1012">
        <v>3301075427</v>
      </c>
      <c r="B1012" t="s">
        <v>168</v>
      </c>
      <c r="C1012" t="s">
        <v>168</v>
      </c>
      <c r="D1012">
        <v>0</v>
      </c>
      <c r="E1012">
        <v>0</v>
      </c>
      <c r="F1012">
        <v>11</v>
      </c>
      <c r="G1012">
        <v>840488</v>
      </c>
      <c r="H1012">
        <v>7</v>
      </c>
      <c r="I1012">
        <v>420000</v>
      </c>
      <c r="J1012">
        <v>0</v>
      </c>
      <c r="K1012">
        <v>0</v>
      </c>
      <c r="L1012">
        <v>5</v>
      </c>
      <c r="M1012">
        <v>882000</v>
      </c>
      <c r="N1012">
        <v>1160000</v>
      </c>
      <c r="O1012">
        <v>3302488</v>
      </c>
      <c r="P1012" t="s">
        <v>5</v>
      </c>
      <c r="Q1012" t="s">
        <v>14</v>
      </c>
      <c r="R1012" t="s">
        <v>169</v>
      </c>
      <c r="S1012" t="s">
        <v>170</v>
      </c>
      <c r="T1012">
        <v>2130637.4193548388</v>
      </c>
      <c r="U1012">
        <v>270998</v>
      </c>
      <c r="V1012">
        <v>-1859639.4193548388</v>
      </c>
      <c r="W1012">
        <v>-0.8728089549454835</v>
      </c>
      <c r="X1012" t="s">
        <v>409</v>
      </c>
    </row>
    <row r="1013" spans="1:24" x14ac:dyDescent="0.35">
      <c r="A1013">
        <v>3301049336</v>
      </c>
      <c r="B1013" t="s">
        <v>168</v>
      </c>
      <c r="C1013" t="s">
        <v>168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1612200</v>
      </c>
      <c r="O1013">
        <v>1612200</v>
      </c>
      <c r="P1013" t="s">
        <v>5</v>
      </c>
      <c r="Q1013" t="s">
        <v>16</v>
      </c>
      <c r="R1013" t="s">
        <v>169</v>
      </c>
      <c r="S1013" t="s">
        <v>170</v>
      </c>
      <c r="T1013">
        <v>1040129.0322580645</v>
      </c>
      <c r="U1013">
        <v>2170000</v>
      </c>
      <c r="V1013">
        <v>1129870.9677419355</v>
      </c>
      <c r="W1013">
        <v>1.0862796179134104</v>
      </c>
      <c r="X1013" t="s">
        <v>194</v>
      </c>
    </row>
    <row r="1014" spans="1:24" x14ac:dyDescent="0.35">
      <c r="A1014">
        <v>3301002293</v>
      </c>
      <c r="B1014" t="s">
        <v>168</v>
      </c>
      <c r="C1014" t="s">
        <v>168</v>
      </c>
      <c r="D1014">
        <v>0</v>
      </c>
      <c r="E1014">
        <v>0</v>
      </c>
      <c r="F1014">
        <v>62</v>
      </c>
      <c r="G1014">
        <v>2802043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330000</v>
      </c>
      <c r="O1014">
        <v>3132043</v>
      </c>
      <c r="P1014" t="s">
        <v>5</v>
      </c>
      <c r="Q1014" t="s">
        <v>12</v>
      </c>
      <c r="R1014" t="s">
        <v>169</v>
      </c>
      <c r="S1014" t="s">
        <v>170</v>
      </c>
      <c r="T1014">
        <v>2020672.9032258063</v>
      </c>
      <c r="U1014">
        <v>2369310</v>
      </c>
      <c r="V1014">
        <v>348637.09677419369</v>
      </c>
      <c r="W1014">
        <v>0.17253514718667673</v>
      </c>
      <c r="X1014" t="s">
        <v>206</v>
      </c>
    </row>
    <row r="1015" spans="1:24" x14ac:dyDescent="0.35">
      <c r="A1015">
        <v>3301064125</v>
      </c>
      <c r="B1015" t="s">
        <v>168</v>
      </c>
      <c r="C1015" t="s">
        <v>168</v>
      </c>
      <c r="D1015">
        <v>0</v>
      </c>
      <c r="E1015">
        <v>0</v>
      </c>
      <c r="F1015">
        <v>40</v>
      </c>
      <c r="G1015">
        <v>1277132</v>
      </c>
      <c r="H1015">
        <v>4</v>
      </c>
      <c r="I1015">
        <v>190000</v>
      </c>
      <c r="J1015">
        <v>0</v>
      </c>
      <c r="K1015">
        <v>0</v>
      </c>
      <c r="L1015">
        <v>3</v>
      </c>
      <c r="M1015">
        <v>498650</v>
      </c>
      <c r="N1015">
        <v>330000</v>
      </c>
      <c r="O1015">
        <v>2295782</v>
      </c>
      <c r="P1015" t="s">
        <v>5</v>
      </c>
      <c r="Q1015" t="s">
        <v>12</v>
      </c>
      <c r="R1015" t="s">
        <v>169</v>
      </c>
      <c r="S1015" t="s">
        <v>170</v>
      </c>
      <c r="T1015">
        <v>1481149.6774193549</v>
      </c>
      <c r="U1015">
        <v>1460991</v>
      </c>
      <c r="V1015">
        <v>-20158.677419354906</v>
      </c>
      <c r="W1015">
        <v>-1.3610155493857912E-2</v>
      </c>
      <c r="X1015" t="s">
        <v>235</v>
      </c>
    </row>
    <row r="1016" spans="1:24" x14ac:dyDescent="0.35">
      <c r="A1016">
        <v>3301072680</v>
      </c>
      <c r="B1016" t="s">
        <v>168</v>
      </c>
      <c r="C1016" t="s">
        <v>168</v>
      </c>
      <c r="D1016">
        <v>0</v>
      </c>
      <c r="E1016">
        <v>0</v>
      </c>
      <c r="F1016">
        <v>55</v>
      </c>
      <c r="G1016">
        <v>2066263</v>
      </c>
      <c r="H1016">
        <v>1</v>
      </c>
      <c r="I1016">
        <v>85000</v>
      </c>
      <c r="J1016">
        <v>0</v>
      </c>
      <c r="K1016">
        <v>0</v>
      </c>
      <c r="L1016">
        <v>1</v>
      </c>
      <c r="M1016">
        <v>22400</v>
      </c>
      <c r="N1016">
        <v>150000</v>
      </c>
      <c r="O1016">
        <v>2323663</v>
      </c>
      <c r="P1016" t="s">
        <v>5</v>
      </c>
      <c r="Q1016" t="s">
        <v>9</v>
      </c>
      <c r="R1016" t="s">
        <v>169</v>
      </c>
      <c r="S1016" t="s">
        <v>170</v>
      </c>
      <c r="T1016">
        <v>1499137.4193548388</v>
      </c>
      <c r="U1016">
        <v>2441751</v>
      </c>
      <c r="V1016">
        <v>942613.58064516122</v>
      </c>
      <c r="W1016">
        <v>0.62877063068095485</v>
      </c>
      <c r="X1016" t="s">
        <v>258</v>
      </c>
    </row>
    <row r="1017" spans="1:24" x14ac:dyDescent="0.35">
      <c r="A1017">
        <v>3300012919</v>
      </c>
      <c r="B1017" t="s">
        <v>168</v>
      </c>
      <c r="C1017" t="s">
        <v>168</v>
      </c>
      <c r="D1017">
        <v>0</v>
      </c>
      <c r="E1017">
        <v>0</v>
      </c>
      <c r="F1017">
        <v>212</v>
      </c>
      <c r="G1017">
        <v>8668835</v>
      </c>
      <c r="H1017">
        <v>67</v>
      </c>
      <c r="I1017">
        <v>2135000</v>
      </c>
      <c r="J1017">
        <v>0</v>
      </c>
      <c r="K1017">
        <v>0</v>
      </c>
      <c r="L1017">
        <v>324</v>
      </c>
      <c r="M1017">
        <v>15538049</v>
      </c>
      <c r="N1017">
        <v>7515500</v>
      </c>
      <c r="O1017">
        <v>33857384</v>
      </c>
      <c r="P1017" t="s">
        <v>5</v>
      </c>
      <c r="Q1017" t="s">
        <v>12</v>
      </c>
      <c r="R1017" t="s">
        <v>169</v>
      </c>
      <c r="S1017" t="s">
        <v>170</v>
      </c>
      <c r="T1017">
        <v>21843473.548387099</v>
      </c>
      <c r="U1017">
        <v>16755237</v>
      </c>
      <c r="V1017">
        <v>-5088236.5483870991</v>
      </c>
      <c r="W1017">
        <v>-0.23294081580549764</v>
      </c>
      <c r="X1017" t="s">
        <v>235</v>
      </c>
    </row>
    <row r="1018" spans="1:24" x14ac:dyDescent="0.35">
      <c r="A1018">
        <v>3301075756</v>
      </c>
      <c r="B1018" t="s">
        <v>168</v>
      </c>
      <c r="C1018" t="s">
        <v>168</v>
      </c>
      <c r="D1018">
        <v>0</v>
      </c>
      <c r="E1018">
        <v>0</v>
      </c>
      <c r="F1018">
        <v>8</v>
      </c>
      <c r="G1018">
        <v>220492</v>
      </c>
      <c r="H1018">
        <v>5</v>
      </c>
      <c r="I1018">
        <v>50000</v>
      </c>
      <c r="J1018">
        <v>0</v>
      </c>
      <c r="K1018">
        <v>0</v>
      </c>
      <c r="L1018">
        <v>1</v>
      </c>
      <c r="M1018">
        <v>20000</v>
      </c>
      <c r="N1018">
        <v>710000</v>
      </c>
      <c r="O1018">
        <v>1000492</v>
      </c>
      <c r="P1018" t="s">
        <v>5</v>
      </c>
      <c r="Q1018" t="s">
        <v>15</v>
      </c>
      <c r="R1018" t="s">
        <v>169</v>
      </c>
      <c r="S1018" t="s">
        <v>170</v>
      </c>
      <c r="T1018">
        <v>645478.70967741928</v>
      </c>
      <c r="U1018">
        <v>0</v>
      </c>
      <c r="V1018">
        <v>-645478.70967741928</v>
      </c>
      <c r="W1018">
        <v>0</v>
      </c>
      <c r="X1018" t="s">
        <v>179</v>
      </c>
    </row>
    <row r="1019" spans="1:24" x14ac:dyDescent="0.35">
      <c r="A1019">
        <v>3301072139</v>
      </c>
      <c r="B1019" t="s">
        <v>168</v>
      </c>
      <c r="C1019" t="s">
        <v>168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280000</v>
      </c>
      <c r="O1019">
        <v>280000</v>
      </c>
      <c r="P1019" t="s">
        <v>5</v>
      </c>
      <c r="Q1019" t="s">
        <v>12</v>
      </c>
      <c r="R1019" t="s">
        <v>169</v>
      </c>
      <c r="S1019" t="s">
        <v>170</v>
      </c>
      <c r="T1019">
        <v>180645.16129032258</v>
      </c>
      <c r="U1019">
        <v>430000</v>
      </c>
      <c r="V1019">
        <v>249354.83870967742</v>
      </c>
      <c r="W1019">
        <v>1.3803571428571431</v>
      </c>
      <c r="X1019" t="s">
        <v>411</v>
      </c>
    </row>
    <row r="1020" spans="1:24" x14ac:dyDescent="0.35">
      <c r="A1020">
        <v>6001147244</v>
      </c>
      <c r="B1020" t="s">
        <v>168</v>
      </c>
      <c r="C1020" t="s">
        <v>168</v>
      </c>
      <c r="D1020">
        <v>0</v>
      </c>
      <c r="E1020">
        <v>0</v>
      </c>
      <c r="F1020">
        <v>34</v>
      </c>
      <c r="G1020">
        <v>875465</v>
      </c>
      <c r="H1020">
        <v>24</v>
      </c>
      <c r="I1020">
        <v>695000</v>
      </c>
      <c r="J1020">
        <v>0</v>
      </c>
      <c r="K1020">
        <v>0</v>
      </c>
      <c r="L1020">
        <v>8</v>
      </c>
      <c r="M1020">
        <v>369200</v>
      </c>
      <c r="N1020">
        <v>30000</v>
      </c>
      <c r="O1020">
        <v>1969665</v>
      </c>
      <c r="P1020" t="s">
        <v>5</v>
      </c>
      <c r="Q1020" t="s">
        <v>15</v>
      </c>
      <c r="R1020" t="s">
        <v>169</v>
      </c>
      <c r="S1020" t="s">
        <v>170</v>
      </c>
      <c r="T1020">
        <v>1270751.6129032257</v>
      </c>
      <c r="U1020">
        <v>1638668</v>
      </c>
      <c r="V1020">
        <v>367916.3870967743</v>
      </c>
      <c r="W1020">
        <v>0.28952659462395891</v>
      </c>
      <c r="X1020" t="s">
        <v>341</v>
      </c>
    </row>
    <row r="1021" spans="1:24" x14ac:dyDescent="0.35">
      <c r="A1021">
        <v>6001126650</v>
      </c>
      <c r="B1021" t="s">
        <v>168</v>
      </c>
      <c r="C1021" t="s">
        <v>168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201000</v>
      </c>
      <c r="O1021">
        <v>201000</v>
      </c>
      <c r="P1021" t="s">
        <v>5</v>
      </c>
      <c r="Q1021" t="s">
        <v>13</v>
      </c>
      <c r="R1021" t="s">
        <v>169</v>
      </c>
      <c r="S1021" t="s">
        <v>170</v>
      </c>
      <c r="T1021">
        <v>129677.41935483871</v>
      </c>
      <c r="U1021">
        <v>0</v>
      </c>
      <c r="V1021">
        <v>-129677.41935483871</v>
      </c>
      <c r="W1021">
        <v>0</v>
      </c>
      <c r="X1021" t="s">
        <v>242</v>
      </c>
    </row>
    <row r="1022" spans="1:24" x14ac:dyDescent="0.35">
      <c r="A1022">
        <v>3300018723</v>
      </c>
      <c r="B1022" t="s">
        <v>168</v>
      </c>
      <c r="C1022" t="s">
        <v>168</v>
      </c>
      <c r="D1022">
        <v>0</v>
      </c>
      <c r="E1022">
        <v>0</v>
      </c>
      <c r="F1022">
        <v>50</v>
      </c>
      <c r="G1022">
        <v>1587047</v>
      </c>
      <c r="H1022">
        <v>54</v>
      </c>
      <c r="I1022">
        <v>2220000</v>
      </c>
      <c r="J1022">
        <v>0</v>
      </c>
      <c r="K1022">
        <v>0</v>
      </c>
      <c r="L1022">
        <v>0</v>
      </c>
      <c r="M1022">
        <v>0</v>
      </c>
      <c r="N1022">
        <v>1121500</v>
      </c>
      <c r="O1022">
        <v>4928547</v>
      </c>
      <c r="P1022" t="s">
        <v>5</v>
      </c>
      <c r="Q1022" t="s">
        <v>7</v>
      </c>
      <c r="R1022" t="s">
        <v>169</v>
      </c>
      <c r="S1022" t="s">
        <v>170</v>
      </c>
      <c r="T1022">
        <v>3179707.7419354836</v>
      </c>
      <c r="U1022">
        <v>4784253</v>
      </c>
      <c r="V1022">
        <v>1604545.2580645164</v>
      </c>
      <c r="W1022">
        <v>0.50462035768351221</v>
      </c>
      <c r="X1022" t="s">
        <v>305</v>
      </c>
    </row>
    <row r="1023" spans="1:24" x14ac:dyDescent="0.35">
      <c r="A1023">
        <v>3301058547</v>
      </c>
      <c r="B1023" t="s">
        <v>168</v>
      </c>
      <c r="C1023" t="s">
        <v>168</v>
      </c>
      <c r="D1023">
        <v>0</v>
      </c>
      <c r="E1023">
        <v>0</v>
      </c>
      <c r="F1023">
        <v>14</v>
      </c>
      <c r="G1023">
        <v>770675</v>
      </c>
      <c r="H1023">
        <v>4</v>
      </c>
      <c r="I1023">
        <v>110000</v>
      </c>
      <c r="J1023">
        <v>0</v>
      </c>
      <c r="K1023">
        <v>0</v>
      </c>
      <c r="L1023">
        <v>3</v>
      </c>
      <c r="M1023">
        <v>177200</v>
      </c>
      <c r="N1023">
        <v>2483000</v>
      </c>
      <c r="O1023">
        <v>3540875</v>
      </c>
      <c r="P1023" t="s">
        <v>5</v>
      </c>
      <c r="Q1023" t="s">
        <v>16</v>
      </c>
      <c r="R1023" t="s">
        <v>169</v>
      </c>
      <c r="S1023" t="s">
        <v>170</v>
      </c>
      <c r="T1023">
        <v>2284435.4838709678</v>
      </c>
      <c r="U1023">
        <v>906649</v>
      </c>
      <c r="V1023">
        <v>-1377786.4838709678</v>
      </c>
      <c r="W1023">
        <v>-0.60311901719207817</v>
      </c>
      <c r="X1023" t="s">
        <v>234</v>
      </c>
    </row>
    <row r="1024" spans="1:24" x14ac:dyDescent="0.35">
      <c r="A1024">
        <v>3300017838</v>
      </c>
      <c r="B1024" t="s">
        <v>168</v>
      </c>
      <c r="C1024" t="s">
        <v>168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1950000</v>
      </c>
      <c r="O1024">
        <v>1950000</v>
      </c>
      <c r="P1024" t="s">
        <v>5</v>
      </c>
      <c r="Q1024" t="s">
        <v>6</v>
      </c>
      <c r="R1024" t="s">
        <v>181</v>
      </c>
      <c r="S1024" t="s">
        <v>170</v>
      </c>
      <c r="T1024">
        <v>1258064.5161290322</v>
      </c>
      <c r="U1024">
        <v>904000</v>
      </c>
      <c r="V1024">
        <v>-354064.51612903224</v>
      </c>
      <c r="W1024">
        <v>-0.28143589743589748</v>
      </c>
      <c r="X1024" t="s">
        <v>309</v>
      </c>
    </row>
    <row r="1025" spans="1:24" x14ac:dyDescent="0.35">
      <c r="A1025">
        <v>3301036346</v>
      </c>
      <c r="B1025" t="s">
        <v>168</v>
      </c>
      <c r="C1025" t="s">
        <v>168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159500</v>
      </c>
      <c r="O1025">
        <v>159500</v>
      </c>
      <c r="P1025" t="s">
        <v>5</v>
      </c>
      <c r="Q1025" t="s">
        <v>12</v>
      </c>
      <c r="R1025" t="s">
        <v>169</v>
      </c>
      <c r="S1025" t="s">
        <v>170</v>
      </c>
      <c r="T1025">
        <v>102903.22580645161</v>
      </c>
      <c r="U1025">
        <v>412500</v>
      </c>
      <c r="V1025">
        <v>309596.77419354836</v>
      </c>
      <c r="W1025">
        <v>3.0086206896551726</v>
      </c>
      <c r="X1025" t="s">
        <v>361</v>
      </c>
    </row>
    <row r="1026" spans="1:24" x14ac:dyDescent="0.35">
      <c r="A1026">
        <v>3301022926</v>
      </c>
      <c r="B1026" t="s">
        <v>168</v>
      </c>
      <c r="C1026" t="s">
        <v>168</v>
      </c>
      <c r="D1026">
        <v>0</v>
      </c>
      <c r="E1026">
        <v>0</v>
      </c>
      <c r="F1026">
        <v>45</v>
      </c>
      <c r="G1026">
        <v>1662064</v>
      </c>
      <c r="H1026">
        <v>0</v>
      </c>
      <c r="I1026">
        <v>0</v>
      </c>
      <c r="J1026">
        <v>2</v>
      </c>
      <c r="K1026">
        <v>26800</v>
      </c>
      <c r="L1026">
        <v>0</v>
      </c>
      <c r="M1026">
        <v>0</v>
      </c>
      <c r="N1026">
        <v>1845000</v>
      </c>
      <c r="O1026">
        <v>3533864</v>
      </c>
      <c r="P1026" t="s">
        <v>5</v>
      </c>
      <c r="Q1026" t="s">
        <v>12</v>
      </c>
      <c r="R1026" t="s">
        <v>169</v>
      </c>
      <c r="S1026" t="s">
        <v>170</v>
      </c>
      <c r="T1026">
        <v>2279912.2580645159</v>
      </c>
      <c r="U1026">
        <v>2009131</v>
      </c>
      <c r="V1026">
        <v>-270781.25806451589</v>
      </c>
      <c r="W1026">
        <v>-0.11876828027337771</v>
      </c>
      <c r="X1026" t="s">
        <v>235</v>
      </c>
    </row>
    <row r="1027" spans="1:24" x14ac:dyDescent="0.35">
      <c r="A1027">
        <v>3301027114</v>
      </c>
      <c r="B1027" t="s">
        <v>168</v>
      </c>
      <c r="C1027" t="s">
        <v>168</v>
      </c>
      <c r="D1027">
        <v>0</v>
      </c>
      <c r="E1027">
        <v>0</v>
      </c>
      <c r="F1027">
        <v>64</v>
      </c>
      <c r="G1027">
        <v>2425628</v>
      </c>
      <c r="H1027">
        <v>60</v>
      </c>
      <c r="I1027">
        <v>2395000</v>
      </c>
      <c r="J1027">
        <v>0</v>
      </c>
      <c r="K1027">
        <v>0</v>
      </c>
      <c r="L1027">
        <v>25</v>
      </c>
      <c r="M1027">
        <v>910000</v>
      </c>
      <c r="N1027">
        <v>150000</v>
      </c>
      <c r="O1027">
        <v>5880628</v>
      </c>
      <c r="P1027" t="s">
        <v>5</v>
      </c>
      <c r="Q1027" t="s">
        <v>15</v>
      </c>
      <c r="R1027" t="s">
        <v>169</v>
      </c>
      <c r="S1027" t="s">
        <v>170</v>
      </c>
      <c r="T1027">
        <v>3793953.5483870972</v>
      </c>
      <c r="U1027">
        <v>3190297</v>
      </c>
      <c r="V1027">
        <v>-603656.54838709719</v>
      </c>
      <c r="W1027">
        <v>-0.1591101579627211</v>
      </c>
      <c r="X1027" t="s">
        <v>318</v>
      </c>
    </row>
    <row r="1028" spans="1:24" x14ac:dyDescent="0.35">
      <c r="A1028">
        <v>3301067129</v>
      </c>
      <c r="B1028" t="s">
        <v>168</v>
      </c>
      <c r="C1028" t="s">
        <v>168</v>
      </c>
      <c r="D1028">
        <v>0</v>
      </c>
      <c r="E1028">
        <v>0</v>
      </c>
      <c r="F1028">
        <v>73</v>
      </c>
      <c r="G1028">
        <v>2194111</v>
      </c>
      <c r="H1028">
        <v>41</v>
      </c>
      <c r="I1028">
        <v>910000</v>
      </c>
      <c r="J1028">
        <v>0</v>
      </c>
      <c r="K1028">
        <v>0</v>
      </c>
      <c r="L1028">
        <v>26</v>
      </c>
      <c r="M1028">
        <v>730000</v>
      </c>
      <c r="N1028">
        <v>30000</v>
      </c>
      <c r="O1028">
        <v>3864111</v>
      </c>
      <c r="P1028" t="s">
        <v>5</v>
      </c>
      <c r="Q1028" t="s">
        <v>15</v>
      </c>
      <c r="R1028" t="s">
        <v>169</v>
      </c>
      <c r="S1028" t="s">
        <v>170</v>
      </c>
      <c r="T1028">
        <v>2492974.8387096771</v>
      </c>
      <c r="U1028">
        <v>1565458</v>
      </c>
      <c r="V1028">
        <v>-927516.8387096771</v>
      </c>
      <c r="W1028">
        <v>-0.37205222624298306</v>
      </c>
      <c r="X1028" t="s">
        <v>341</v>
      </c>
    </row>
    <row r="1029" spans="1:24" x14ac:dyDescent="0.35">
      <c r="A1029">
        <v>3300016841</v>
      </c>
      <c r="B1029" t="s">
        <v>168</v>
      </c>
      <c r="C1029" t="s">
        <v>168</v>
      </c>
      <c r="D1029">
        <v>0</v>
      </c>
      <c r="E1029">
        <v>0</v>
      </c>
      <c r="F1029">
        <v>74</v>
      </c>
      <c r="G1029">
        <v>3249514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2393500</v>
      </c>
      <c r="O1029">
        <v>5643014</v>
      </c>
      <c r="P1029" t="s">
        <v>5</v>
      </c>
      <c r="Q1029" t="s">
        <v>6</v>
      </c>
      <c r="R1029" t="s">
        <v>169</v>
      </c>
      <c r="S1029" t="s">
        <v>170</v>
      </c>
      <c r="T1029">
        <v>3640654.1935483874</v>
      </c>
      <c r="U1029">
        <v>2669733</v>
      </c>
      <c r="V1029">
        <v>-970921.19354838738</v>
      </c>
      <c r="W1029">
        <v>-0.26668866141391823</v>
      </c>
      <c r="X1029" t="s">
        <v>348</v>
      </c>
    </row>
    <row r="1030" spans="1:24" x14ac:dyDescent="0.35">
      <c r="A1030">
        <v>3301009544</v>
      </c>
      <c r="B1030" t="s">
        <v>168</v>
      </c>
      <c r="C1030" t="s">
        <v>168</v>
      </c>
      <c r="D1030">
        <v>0</v>
      </c>
      <c r="E1030">
        <v>0</v>
      </c>
      <c r="F1030">
        <v>75</v>
      </c>
      <c r="G1030">
        <v>2266110</v>
      </c>
      <c r="H1030">
        <v>13</v>
      </c>
      <c r="I1030">
        <v>262000</v>
      </c>
      <c r="J1030">
        <v>0</v>
      </c>
      <c r="K1030">
        <v>0</v>
      </c>
      <c r="L1030">
        <v>71</v>
      </c>
      <c r="M1030">
        <v>2590567</v>
      </c>
      <c r="N1030">
        <v>870000</v>
      </c>
      <c r="O1030">
        <v>5988677</v>
      </c>
      <c r="P1030" t="s">
        <v>5</v>
      </c>
      <c r="Q1030" t="s">
        <v>12</v>
      </c>
      <c r="R1030" t="s">
        <v>169</v>
      </c>
      <c r="S1030" t="s">
        <v>170</v>
      </c>
      <c r="T1030">
        <v>3863662.5806451612</v>
      </c>
      <c r="U1030">
        <v>4170686</v>
      </c>
      <c r="V1030">
        <v>307023.41935483878</v>
      </c>
      <c r="W1030">
        <v>7.9464345797911617E-2</v>
      </c>
      <c r="X1030" t="s">
        <v>235</v>
      </c>
    </row>
    <row r="1031" spans="1:24" x14ac:dyDescent="0.35">
      <c r="A1031">
        <v>3300009045</v>
      </c>
      <c r="B1031" t="s">
        <v>168</v>
      </c>
      <c r="C1031" t="s">
        <v>168</v>
      </c>
      <c r="D1031">
        <v>0</v>
      </c>
      <c r="E1031">
        <v>0</v>
      </c>
      <c r="F1031">
        <v>93</v>
      </c>
      <c r="G1031">
        <v>3224330</v>
      </c>
      <c r="H1031">
        <v>43</v>
      </c>
      <c r="I1031">
        <v>1165000</v>
      </c>
      <c r="J1031">
        <v>0</v>
      </c>
      <c r="K1031">
        <v>0</v>
      </c>
      <c r="L1031">
        <v>21</v>
      </c>
      <c r="M1031">
        <v>1331850</v>
      </c>
      <c r="N1031">
        <v>610000</v>
      </c>
      <c r="O1031">
        <v>6331180</v>
      </c>
      <c r="P1031" t="s">
        <v>5</v>
      </c>
      <c r="Q1031" t="s">
        <v>17</v>
      </c>
      <c r="R1031" t="s">
        <v>169</v>
      </c>
      <c r="S1031" t="s">
        <v>170</v>
      </c>
      <c r="T1031">
        <v>4084632.2580645164</v>
      </c>
      <c r="U1031">
        <v>3600538</v>
      </c>
      <c r="V1031">
        <v>-484094.25806451635</v>
      </c>
      <c r="W1031">
        <v>-0.11851599543844915</v>
      </c>
      <c r="X1031" t="s">
        <v>328</v>
      </c>
    </row>
    <row r="1032" spans="1:24" x14ac:dyDescent="0.35">
      <c r="A1032">
        <v>3301033426</v>
      </c>
      <c r="B1032" t="s">
        <v>168</v>
      </c>
      <c r="C1032" t="s">
        <v>168</v>
      </c>
      <c r="D1032">
        <v>0</v>
      </c>
      <c r="E1032">
        <v>0</v>
      </c>
      <c r="F1032">
        <v>171</v>
      </c>
      <c r="G1032">
        <v>5042756</v>
      </c>
      <c r="H1032">
        <v>13</v>
      </c>
      <c r="I1032">
        <v>145000</v>
      </c>
      <c r="J1032">
        <v>0</v>
      </c>
      <c r="K1032">
        <v>0</v>
      </c>
      <c r="L1032">
        <v>0</v>
      </c>
      <c r="M1032">
        <v>0</v>
      </c>
      <c r="N1032">
        <v>3970000</v>
      </c>
      <c r="O1032">
        <v>9157756</v>
      </c>
      <c r="P1032" t="s">
        <v>5</v>
      </c>
      <c r="Q1032" t="s">
        <v>6</v>
      </c>
      <c r="R1032" t="s">
        <v>169</v>
      </c>
      <c r="S1032" t="s">
        <v>170</v>
      </c>
      <c r="T1032">
        <v>5908229.6774193551</v>
      </c>
      <c r="U1032">
        <v>3997333</v>
      </c>
      <c r="V1032">
        <v>-1910896.6774193551</v>
      </c>
      <c r="W1032">
        <v>-0.32342965350900377</v>
      </c>
      <c r="X1032" t="s">
        <v>178</v>
      </c>
    </row>
    <row r="1033" spans="1:24" x14ac:dyDescent="0.35">
      <c r="A1033">
        <v>3300011546</v>
      </c>
      <c r="B1033" t="s">
        <v>168</v>
      </c>
      <c r="C1033" t="s">
        <v>168</v>
      </c>
      <c r="D1033">
        <v>0</v>
      </c>
      <c r="E1033">
        <v>0</v>
      </c>
      <c r="F1033">
        <v>6</v>
      </c>
      <c r="G1033">
        <v>354298</v>
      </c>
      <c r="H1033">
        <v>1</v>
      </c>
      <c r="I1033">
        <v>5000</v>
      </c>
      <c r="J1033">
        <v>0</v>
      </c>
      <c r="K1033">
        <v>0</v>
      </c>
      <c r="L1033">
        <v>0</v>
      </c>
      <c r="M1033">
        <v>0</v>
      </c>
      <c r="N1033">
        <v>303000</v>
      </c>
      <c r="O1033">
        <v>662298</v>
      </c>
      <c r="P1033" t="s">
        <v>5</v>
      </c>
      <c r="Q1033" t="s">
        <v>12</v>
      </c>
      <c r="R1033" t="s">
        <v>169</v>
      </c>
      <c r="S1033" t="s">
        <v>170</v>
      </c>
      <c r="T1033">
        <v>427289.03225806454</v>
      </c>
      <c r="U1033">
        <v>308949</v>
      </c>
      <c r="V1033">
        <v>-118340.03225806454</v>
      </c>
      <c r="W1033">
        <v>-0.27695546415661831</v>
      </c>
      <c r="X1033" t="s">
        <v>380</v>
      </c>
    </row>
    <row r="1034" spans="1:24" x14ac:dyDescent="0.35">
      <c r="A1034">
        <v>3301070944</v>
      </c>
      <c r="B1034" t="s">
        <v>168</v>
      </c>
      <c r="C1034" t="s">
        <v>168</v>
      </c>
      <c r="D1034">
        <v>0</v>
      </c>
      <c r="E1034">
        <v>0</v>
      </c>
      <c r="F1034">
        <v>1</v>
      </c>
      <c r="G1034">
        <v>25550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3148000</v>
      </c>
      <c r="O1034">
        <v>3173550</v>
      </c>
      <c r="P1034" t="s">
        <v>5</v>
      </c>
      <c r="Q1034" t="s">
        <v>16</v>
      </c>
      <c r="R1034" t="s">
        <v>169</v>
      </c>
      <c r="S1034" t="s">
        <v>170</v>
      </c>
      <c r="T1034">
        <v>2047451.6129032257</v>
      </c>
      <c r="U1034">
        <v>326000</v>
      </c>
      <c r="V1034">
        <v>-1721451.6129032257</v>
      </c>
      <c r="W1034">
        <v>-0.84077767799467473</v>
      </c>
      <c r="X1034" t="s">
        <v>194</v>
      </c>
    </row>
    <row r="1035" spans="1:24" x14ac:dyDescent="0.35">
      <c r="A1035">
        <v>3301014988</v>
      </c>
      <c r="B1035" t="s">
        <v>168</v>
      </c>
      <c r="C1035" t="s">
        <v>168</v>
      </c>
      <c r="D1035">
        <v>0</v>
      </c>
      <c r="E1035">
        <v>0</v>
      </c>
      <c r="F1035">
        <v>42</v>
      </c>
      <c r="G1035">
        <v>1229849</v>
      </c>
      <c r="H1035">
        <v>13</v>
      </c>
      <c r="I1035">
        <v>445000</v>
      </c>
      <c r="J1035">
        <v>0</v>
      </c>
      <c r="K1035">
        <v>0</v>
      </c>
      <c r="L1035">
        <v>3</v>
      </c>
      <c r="M1035">
        <v>247200</v>
      </c>
      <c r="N1035">
        <v>30000</v>
      </c>
      <c r="O1035">
        <v>1952049</v>
      </c>
      <c r="P1035" t="s">
        <v>5</v>
      </c>
      <c r="Q1035" t="s">
        <v>11</v>
      </c>
      <c r="R1035" t="s">
        <v>169</v>
      </c>
      <c r="S1035" t="s">
        <v>170</v>
      </c>
      <c r="T1035">
        <v>1259386.4516129033</v>
      </c>
      <c r="U1035">
        <v>1177461</v>
      </c>
      <c r="V1035">
        <v>-81925.451612903271</v>
      </c>
      <c r="W1035">
        <v>-6.5051876259253794E-2</v>
      </c>
      <c r="X1035" t="s">
        <v>376</v>
      </c>
    </row>
    <row r="1036" spans="1:24" x14ac:dyDescent="0.35">
      <c r="A1036">
        <v>3301028073</v>
      </c>
      <c r="B1036" t="s">
        <v>168</v>
      </c>
      <c r="C1036" t="s">
        <v>168</v>
      </c>
      <c r="D1036">
        <v>0</v>
      </c>
      <c r="E1036">
        <v>0</v>
      </c>
      <c r="F1036">
        <v>44</v>
      </c>
      <c r="G1036">
        <v>1543144</v>
      </c>
      <c r="H1036">
        <v>5</v>
      </c>
      <c r="I1036">
        <v>55000</v>
      </c>
      <c r="J1036">
        <v>0</v>
      </c>
      <c r="K1036">
        <v>0</v>
      </c>
      <c r="L1036">
        <v>1</v>
      </c>
      <c r="M1036">
        <v>43915</v>
      </c>
      <c r="N1036">
        <v>352500</v>
      </c>
      <c r="O1036">
        <v>1994559</v>
      </c>
      <c r="P1036" t="s">
        <v>5</v>
      </c>
      <c r="Q1036" t="s">
        <v>17</v>
      </c>
      <c r="R1036" t="s">
        <v>169</v>
      </c>
      <c r="S1036" t="s">
        <v>170</v>
      </c>
      <c r="T1036">
        <v>1286812.2580645161</v>
      </c>
      <c r="U1036">
        <v>1633592</v>
      </c>
      <c r="V1036">
        <v>346779.74193548388</v>
      </c>
      <c r="W1036">
        <v>0.26948744058210372</v>
      </c>
      <c r="X1036" t="s">
        <v>185</v>
      </c>
    </row>
    <row r="1037" spans="1:24" x14ac:dyDescent="0.35">
      <c r="A1037">
        <v>3301001768</v>
      </c>
      <c r="B1037" t="s">
        <v>168</v>
      </c>
      <c r="C1037" t="s">
        <v>168</v>
      </c>
      <c r="D1037">
        <v>0</v>
      </c>
      <c r="E1037">
        <v>0</v>
      </c>
      <c r="F1037">
        <v>52</v>
      </c>
      <c r="G1037">
        <v>1523364</v>
      </c>
      <c r="H1037">
        <v>16</v>
      </c>
      <c r="I1037">
        <v>470000</v>
      </c>
      <c r="J1037">
        <v>0</v>
      </c>
      <c r="K1037">
        <v>0</v>
      </c>
      <c r="L1037">
        <v>114</v>
      </c>
      <c r="M1037">
        <v>4224869</v>
      </c>
      <c r="N1037">
        <v>362000</v>
      </c>
      <c r="O1037">
        <v>6580233</v>
      </c>
      <c r="P1037" t="s">
        <v>5</v>
      </c>
      <c r="Q1037" t="s">
        <v>12</v>
      </c>
      <c r="R1037" t="s">
        <v>169</v>
      </c>
      <c r="S1037" t="s">
        <v>170</v>
      </c>
      <c r="T1037">
        <v>4245311.6129032262</v>
      </c>
      <c r="U1037">
        <v>4251484</v>
      </c>
      <c r="V1037">
        <v>6172.387096773833</v>
      </c>
      <c r="W1037">
        <v>1.4539302787606179E-3</v>
      </c>
      <c r="X1037" t="s">
        <v>205</v>
      </c>
    </row>
    <row r="1038" spans="1:24" x14ac:dyDescent="0.35">
      <c r="A1038">
        <v>3300024330</v>
      </c>
      <c r="B1038" t="s">
        <v>168</v>
      </c>
      <c r="C1038" t="s">
        <v>168</v>
      </c>
      <c r="D1038">
        <v>0</v>
      </c>
      <c r="E1038">
        <v>0</v>
      </c>
      <c r="F1038">
        <v>56</v>
      </c>
      <c r="G1038">
        <v>2285237</v>
      </c>
      <c r="H1038">
        <v>29</v>
      </c>
      <c r="I1038">
        <v>780000</v>
      </c>
      <c r="J1038">
        <v>0</v>
      </c>
      <c r="K1038">
        <v>0</v>
      </c>
      <c r="L1038">
        <v>34</v>
      </c>
      <c r="M1038">
        <v>2081600</v>
      </c>
      <c r="N1038">
        <v>215000</v>
      </c>
      <c r="O1038">
        <v>5361837</v>
      </c>
      <c r="P1038" t="s">
        <v>5</v>
      </c>
      <c r="Q1038" t="s">
        <v>9</v>
      </c>
      <c r="R1038" t="s">
        <v>169</v>
      </c>
      <c r="S1038" t="s">
        <v>170</v>
      </c>
      <c r="T1038">
        <v>3459249.6774193547</v>
      </c>
      <c r="U1038">
        <v>1923068</v>
      </c>
      <c r="V1038">
        <v>-1536181.6774193547</v>
      </c>
      <c r="W1038">
        <v>-0.44407944516030606</v>
      </c>
      <c r="X1038" t="s">
        <v>243</v>
      </c>
    </row>
    <row r="1039" spans="1:24" x14ac:dyDescent="0.35">
      <c r="A1039">
        <v>3301000140</v>
      </c>
      <c r="B1039" t="s">
        <v>168</v>
      </c>
      <c r="C1039" t="s">
        <v>168</v>
      </c>
      <c r="D1039">
        <v>0</v>
      </c>
      <c r="E1039">
        <v>0</v>
      </c>
      <c r="F1039">
        <v>2</v>
      </c>
      <c r="G1039">
        <v>73997</v>
      </c>
      <c r="H1039">
        <v>4</v>
      </c>
      <c r="I1039">
        <v>115000</v>
      </c>
      <c r="J1039">
        <v>0</v>
      </c>
      <c r="K1039">
        <v>0</v>
      </c>
      <c r="L1039">
        <v>3</v>
      </c>
      <c r="M1039">
        <v>177200</v>
      </c>
      <c r="N1039">
        <v>45000</v>
      </c>
      <c r="O1039">
        <v>411197</v>
      </c>
      <c r="P1039" t="s">
        <v>5</v>
      </c>
      <c r="Q1039" t="s">
        <v>10</v>
      </c>
      <c r="R1039" t="s">
        <v>169</v>
      </c>
      <c r="S1039" t="s">
        <v>170</v>
      </c>
      <c r="T1039">
        <v>265288.38709677418</v>
      </c>
      <c r="U1039">
        <v>652294</v>
      </c>
      <c r="V1039">
        <v>387005.61290322582</v>
      </c>
      <c r="W1039">
        <v>1.458810983543168</v>
      </c>
      <c r="X1039" t="s">
        <v>180</v>
      </c>
    </row>
    <row r="1040" spans="1:24" x14ac:dyDescent="0.35">
      <c r="A1040">
        <v>3300010511</v>
      </c>
      <c r="B1040" t="s">
        <v>168</v>
      </c>
      <c r="C1040" t="s">
        <v>168</v>
      </c>
      <c r="D1040">
        <v>0</v>
      </c>
      <c r="E1040">
        <v>0</v>
      </c>
      <c r="F1040">
        <v>7</v>
      </c>
      <c r="G1040">
        <v>283500</v>
      </c>
      <c r="H1040">
        <v>46</v>
      </c>
      <c r="I1040">
        <v>1145000</v>
      </c>
      <c r="J1040">
        <v>0</v>
      </c>
      <c r="K1040">
        <v>0</v>
      </c>
      <c r="L1040">
        <v>0</v>
      </c>
      <c r="M1040">
        <v>0</v>
      </c>
      <c r="N1040">
        <v>791700</v>
      </c>
      <c r="O1040">
        <v>2220200</v>
      </c>
      <c r="P1040" t="s">
        <v>5</v>
      </c>
      <c r="Q1040" t="s">
        <v>17</v>
      </c>
      <c r="R1040" t="s">
        <v>169</v>
      </c>
      <c r="S1040" t="s">
        <v>170</v>
      </c>
      <c r="T1040">
        <v>1432387.0967741937</v>
      </c>
      <c r="U1040">
        <v>1109200</v>
      </c>
      <c r="V1040">
        <v>-323187.09677419369</v>
      </c>
      <c r="W1040">
        <v>-0.22562832177281333</v>
      </c>
      <c r="X1040" t="s">
        <v>184</v>
      </c>
    </row>
    <row r="1041" spans="1:24" x14ac:dyDescent="0.35">
      <c r="A1041">
        <v>3301008314</v>
      </c>
      <c r="B1041" t="s">
        <v>168</v>
      </c>
      <c r="C1041" t="s">
        <v>168</v>
      </c>
      <c r="D1041">
        <v>0</v>
      </c>
      <c r="E1041">
        <v>0</v>
      </c>
      <c r="F1041">
        <v>8</v>
      </c>
      <c r="G1041">
        <v>408682</v>
      </c>
      <c r="H1041">
        <v>0</v>
      </c>
      <c r="I1041">
        <v>0</v>
      </c>
      <c r="J1041">
        <v>0</v>
      </c>
      <c r="K1041">
        <v>0</v>
      </c>
      <c r="L1041">
        <v>2</v>
      </c>
      <c r="M1041">
        <v>140751</v>
      </c>
      <c r="N1041">
        <v>0</v>
      </c>
      <c r="O1041">
        <v>549433</v>
      </c>
      <c r="P1041" t="s">
        <v>5</v>
      </c>
      <c r="Q1041" t="s">
        <v>7</v>
      </c>
      <c r="R1041" t="s">
        <v>181</v>
      </c>
      <c r="S1041" t="s">
        <v>170</v>
      </c>
      <c r="T1041">
        <v>354472.90322580643</v>
      </c>
      <c r="U1041">
        <v>153195</v>
      </c>
      <c r="V1041">
        <v>-201277.90322580643</v>
      </c>
      <c r="W1041">
        <v>-0.56782310126985447</v>
      </c>
      <c r="X1041" t="s">
        <v>201</v>
      </c>
    </row>
    <row r="1042" spans="1:24" x14ac:dyDescent="0.35">
      <c r="A1042">
        <v>3301036818</v>
      </c>
      <c r="B1042" t="s">
        <v>168</v>
      </c>
      <c r="C1042" t="s">
        <v>168</v>
      </c>
      <c r="D1042">
        <v>0</v>
      </c>
      <c r="E1042">
        <v>0</v>
      </c>
      <c r="F1042">
        <v>95</v>
      </c>
      <c r="G1042">
        <v>3777424</v>
      </c>
      <c r="H1042">
        <v>25</v>
      </c>
      <c r="I1042">
        <v>600000</v>
      </c>
      <c r="J1042">
        <v>0</v>
      </c>
      <c r="K1042">
        <v>0</v>
      </c>
      <c r="L1042">
        <v>0</v>
      </c>
      <c r="M1042">
        <v>0</v>
      </c>
      <c r="N1042">
        <v>1537500</v>
      </c>
      <c r="O1042">
        <v>5914924</v>
      </c>
      <c r="P1042" t="s">
        <v>5</v>
      </c>
      <c r="Q1042" t="s">
        <v>12</v>
      </c>
      <c r="R1042" t="s">
        <v>169</v>
      </c>
      <c r="S1042" t="s">
        <v>170</v>
      </c>
      <c r="T1042">
        <v>3816080</v>
      </c>
      <c r="U1042">
        <v>2362217</v>
      </c>
      <c r="V1042">
        <v>-1453863</v>
      </c>
      <c r="W1042">
        <v>-0.38098336512861364</v>
      </c>
      <c r="X1042" t="s">
        <v>411</v>
      </c>
    </row>
    <row r="1043" spans="1:24" x14ac:dyDescent="0.35">
      <c r="A1043">
        <v>3301024129</v>
      </c>
      <c r="B1043" t="s">
        <v>168</v>
      </c>
      <c r="C1043" t="s">
        <v>168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955500</v>
      </c>
      <c r="O1043">
        <v>955500</v>
      </c>
      <c r="P1043" t="s">
        <v>5</v>
      </c>
      <c r="Q1043" t="s">
        <v>7</v>
      </c>
      <c r="R1043" t="s">
        <v>169</v>
      </c>
      <c r="S1043" t="s">
        <v>170</v>
      </c>
      <c r="T1043">
        <v>616451.61290322582</v>
      </c>
      <c r="U1043">
        <v>1160100</v>
      </c>
      <c r="V1043">
        <v>543648.38709677418</v>
      </c>
      <c r="W1043">
        <v>0.88189952904238611</v>
      </c>
      <c r="X1043" t="s">
        <v>221</v>
      </c>
    </row>
    <row r="1044" spans="1:24" x14ac:dyDescent="0.35">
      <c r="A1044">
        <v>3301018922</v>
      </c>
      <c r="B1044" t="s">
        <v>168</v>
      </c>
      <c r="C1044" t="s">
        <v>168</v>
      </c>
      <c r="D1044">
        <v>0</v>
      </c>
      <c r="E1044">
        <v>0</v>
      </c>
      <c r="F1044">
        <v>4</v>
      </c>
      <c r="G1044">
        <v>226496</v>
      </c>
      <c r="H1044">
        <v>5</v>
      </c>
      <c r="I1044">
        <v>90000</v>
      </c>
      <c r="J1044">
        <v>0</v>
      </c>
      <c r="K1044">
        <v>0</v>
      </c>
      <c r="L1044">
        <v>10</v>
      </c>
      <c r="M1044">
        <v>424000</v>
      </c>
      <c r="N1044">
        <v>165000</v>
      </c>
      <c r="O1044">
        <v>905496</v>
      </c>
      <c r="P1044" t="s">
        <v>5</v>
      </c>
      <c r="Q1044" t="s">
        <v>14</v>
      </c>
      <c r="R1044" t="s">
        <v>169</v>
      </c>
      <c r="S1044" t="s">
        <v>170</v>
      </c>
      <c r="T1044">
        <v>584190.96774193551</v>
      </c>
      <c r="U1044">
        <v>920995</v>
      </c>
      <c r="V1044">
        <v>336804.03225806449</v>
      </c>
      <c r="W1044">
        <v>0.57653070803184092</v>
      </c>
      <c r="X1044" t="s">
        <v>402</v>
      </c>
    </row>
    <row r="1045" spans="1:24" x14ac:dyDescent="0.35">
      <c r="A1045">
        <v>3300005004</v>
      </c>
      <c r="B1045" t="s">
        <v>168</v>
      </c>
      <c r="C1045" t="s">
        <v>168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44000</v>
      </c>
      <c r="O1045">
        <v>44000</v>
      </c>
      <c r="P1045" t="s">
        <v>5</v>
      </c>
      <c r="Q1045" t="s">
        <v>9</v>
      </c>
      <c r="R1045" t="s">
        <v>169</v>
      </c>
      <c r="S1045" t="s">
        <v>170</v>
      </c>
      <c r="T1045">
        <v>28387.096774193546</v>
      </c>
      <c r="U1045">
        <v>44000</v>
      </c>
      <c r="V1045">
        <v>15612.903225806454</v>
      </c>
      <c r="W1045">
        <v>0.55000000000000004</v>
      </c>
      <c r="X1045" t="s">
        <v>243</v>
      </c>
    </row>
    <row r="1046" spans="1:24" x14ac:dyDescent="0.35">
      <c r="A1046">
        <v>3301071631</v>
      </c>
      <c r="B1046" t="s">
        <v>168</v>
      </c>
      <c r="C1046" t="s">
        <v>168</v>
      </c>
      <c r="D1046">
        <v>0</v>
      </c>
      <c r="E1046">
        <v>0</v>
      </c>
      <c r="F1046">
        <v>48</v>
      </c>
      <c r="G1046">
        <v>1483573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606000</v>
      </c>
      <c r="O1046">
        <v>2089573</v>
      </c>
      <c r="P1046" t="s">
        <v>5</v>
      </c>
      <c r="Q1046" t="s">
        <v>6</v>
      </c>
      <c r="R1046" t="s">
        <v>169</v>
      </c>
      <c r="S1046" t="s">
        <v>170</v>
      </c>
      <c r="T1046">
        <v>1348111.6129032257</v>
      </c>
      <c r="U1046">
        <v>1133640</v>
      </c>
      <c r="V1046">
        <v>-214471.6129032257</v>
      </c>
      <c r="W1046">
        <v>-0.15909039789468937</v>
      </c>
      <c r="X1046" t="s">
        <v>363</v>
      </c>
    </row>
    <row r="1047" spans="1:24" x14ac:dyDescent="0.35">
      <c r="A1047">
        <v>3301022635</v>
      </c>
      <c r="B1047" t="s">
        <v>168</v>
      </c>
      <c r="C1047" t="s">
        <v>168</v>
      </c>
      <c r="D1047">
        <v>0</v>
      </c>
      <c r="E1047">
        <v>0</v>
      </c>
      <c r="F1047">
        <v>49</v>
      </c>
      <c r="G1047">
        <v>1658749</v>
      </c>
      <c r="H1047">
        <v>86</v>
      </c>
      <c r="I1047">
        <v>2275000</v>
      </c>
      <c r="J1047">
        <v>0</v>
      </c>
      <c r="K1047">
        <v>0</v>
      </c>
      <c r="L1047">
        <v>52</v>
      </c>
      <c r="M1047">
        <v>1994800</v>
      </c>
      <c r="N1047">
        <v>30000</v>
      </c>
      <c r="O1047">
        <v>5958549</v>
      </c>
      <c r="P1047" t="s">
        <v>5</v>
      </c>
      <c r="Q1047" t="s">
        <v>11</v>
      </c>
      <c r="R1047" t="s">
        <v>169</v>
      </c>
      <c r="S1047" t="s">
        <v>170</v>
      </c>
      <c r="T1047">
        <v>3844225.1612903224</v>
      </c>
      <c r="U1047">
        <v>3055369</v>
      </c>
      <c r="V1047">
        <v>-788856.16129032243</v>
      </c>
      <c r="W1047">
        <v>-0.20520550389029268</v>
      </c>
      <c r="X1047" t="s">
        <v>298</v>
      </c>
    </row>
    <row r="1048" spans="1:24" x14ac:dyDescent="0.35">
      <c r="A1048">
        <v>3300013867</v>
      </c>
      <c r="B1048" t="s">
        <v>168</v>
      </c>
      <c r="C1048" t="s">
        <v>168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409900</v>
      </c>
      <c r="O1048">
        <v>409900</v>
      </c>
      <c r="P1048" t="s">
        <v>5</v>
      </c>
      <c r="Q1048" t="s">
        <v>8</v>
      </c>
      <c r="R1048" t="s">
        <v>169</v>
      </c>
      <c r="S1048" t="s">
        <v>170</v>
      </c>
      <c r="T1048">
        <v>264451.61290322582</v>
      </c>
      <c r="U1048">
        <v>716000</v>
      </c>
      <c r="V1048">
        <v>451548.38709677418</v>
      </c>
      <c r="W1048">
        <v>1.7074896316174675</v>
      </c>
      <c r="X1048" t="s">
        <v>395</v>
      </c>
    </row>
    <row r="1049" spans="1:24" x14ac:dyDescent="0.35">
      <c r="A1049">
        <v>3301068839</v>
      </c>
      <c r="B1049" t="s">
        <v>168</v>
      </c>
      <c r="C1049" t="s">
        <v>168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21000</v>
      </c>
      <c r="O1049">
        <v>21000</v>
      </c>
      <c r="P1049" t="s">
        <v>5</v>
      </c>
      <c r="Q1049" t="s">
        <v>13</v>
      </c>
      <c r="R1049" t="s">
        <v>207</v>
      </c>
      <c r="S1049" t="s">
        <v>170</v>
      </c>
      <c r="T1049">
        <v>13548.387096774193</v>
      </c>
      <c r="U1049">
        <v>0</v>
      </c>
      <c r="V1049">
        <v>-13548.387096774193</v>
      </c>
      <c r="W1049">
        <v>0</v>
      </c>
      <c r="X1049" t="s">
        <v>297</v>
      </c>
    </row>
    <row r="1050" spans="1:24" x14ac:dyDescent="0.35">
      <c r="A1050">
        <v>3301067849</v>
      </c>
      <c r="B1050" t="s">
        <v>168</v>
      </c>
      <c r="C1050" t="s">
        <v>168</v>
      </c>
      <c r="D1050">
        <v>0</v>
      </c>
      <c r="E1050">
        <v>0</v>
      </c>
      <c r="F1050">
        <v>85</v>
      </c>
      <c r="G1050">
        <v>2694202</v>
      </c>
      <c r="H1050">
        <v>51</v>
      </c>
      <c r="I1050">
        <v>1750000</v>
      </c>
      <c r="J1050">
        <v>0</v>
      </c>
      <c r="K1050">
        <v>0</v>
      </c>
      <c r="L1050">
        <v>27</v>
      </c>
      <c r="M1050">
        <v>1204800</v>
      </c>
      <c r="N1050">
        <v>180000</v>
      </c>
      <c r="O1050">
        <v>5829002</v>
      </c>
      <c r="P1050" t="s">
        <v>5</v>
      </c>
      <c r="Q1050" t="s">
        <v>15</v>
      </c>
      <c r="R1050" t="s">
        <v>169</v>
      </c>
      <c r="S1050" t="s">
        <v>170</v>
      </c>
      <c r="T1050">
        <v>3760646.4516129028</v>
      </c>
      <c r="U1050">
        <v>3853614</v>
      </c>
      <c r="V1050">
        <v>92967.548387097195</v>
      </c>
      <c r="W1050">
        <v>2.4721161529881241E-2</v>
      </c>
      <c r="X1050" t="s">
        <v>321</v>
      </c>
    </row>
    <row r="1051" spans="1:24" x14ac:dyDescent="0.35">
      <c r="A1051">
        <v>6001129833</v>
      </c>
      <c r="B1051" t="s">
        <v>168</v>
      </c>
      <c r="C1051" t="s">
        <v>168</v>
      </c>
      <c r="D1051">
        <v>0</v>
      </c>
      <c r="E1051">
        <v>0</v>
      </c>
      <c r="F1051">
        <v>9</v>
      </c>
      <c r="G1051">
        <v>338589</v>
      </c>
      <c r="H1051">
        <v>61</v>
      </c>
      <c r="I1051">
        <v>1325000</v>
      </c>
      <c r="J1051">
        <v>0</v>
      </c>
      <c r="K1051">
        <v>0</v>
      </c>
      <c r="L1051">
        <v>15</v>
      </c>
      <c r="M1051">
        <v>826000</v>
      </c>
      <c r="N1051">
        <v>242000</v>
      </c>
      <c r="O1051">
        <v>2731589</v>
      </c>
      <c r="P1051" t="s">
        <v>5</v>
      </c>
      <c r="Q1051" t="s">
        <v>11</v>
      </c>
      <c r="R1051" t="s">
        <v>169</v>
      </c>
      <c r="S1051" t="s">
        <v>170</v>
      </c>
      <c r="T1051">
        <v>1762315.4838709678</v>
      </c>
      <c r="U1051">
        <v>1956197</v>
      </c>
      <c r="V1051">
        <v>193881.51612903224</v>
      </c>
      <c r="W1051">
        <v>0.11001521458755326</v>
      </c>
      <c r="X1051" t="s">
        <v>263</v>
      </c>
    </row>
    <row r="1052" spans="1:24" x14ac:dyDescent="0.35">
      <c r="A1052">
        <v>3300014482</v>
      </c>
      <c r="B1052" t="s">
        <v>168</v>
      </c>
      <c r="C1052" t="s">
        <v>168</v>
      </c>
      <c r="D1052">
        <v>0</v>
      </c>
      <c r="E1052">
        <v>0</v>
      </c>
      <c r="F1052">
        <v>434</v>
      </c>
      <c r="G1052">
        <v>20886779</v>
      </c>
      <c r="H1052">
        <v>161</v>
      </c>
      <c r="I1052">
        <v>5532000</v>
      </c>
      <c r="J1052">
        <v>0</v>
      </c>
      <c r="K1052">
        <v>0</v>
      </c>
      <c r="L1052">
        <v>0</v>
      </c>
      <c r="M1052">
        <v>0</v>
      </c>
      <c r="N1052">
        <v>342000</v>
      </c>
      <c r="O1052">
        <v>26760779</v>
      </c>
      <c r="P1052" t="s">
        <v>5</v>
      </c>
      <c r="Q1052" t="s">
        <v>8</v>
      </c>
      <c r="R1052" t="s">
        <v>169</v>
      </c>
      <c r="S1052" t="s">
        <v>170</v>
      </c>
      <c r="T1052">
        <v>17265018.709677417</v>
      </c>
      <c r="U1052">
        <v>18888202</v>
      </c>
      <c r="V1052">
        <v>1623183.2903225832</v>
      </c>
      <c r="W1052">
        <v>9.4015727270121863E-2</v>
      </c>
      <c r="X1052" t="s">
        <v>372</v>
      </c>
    </row>
    <row r="1053" spans="1:24" x14ac:dyDescent="0.35">
      <c r="A1053">
        <v>3301048499</v>
      </c>
      <c r="B1053" t="s">
        <v>168</v>
      </c>
      <c r="C1053" t="s">
        <v>168</v>
      </c>
      <c r="D1053">
        <v>0</v>
      </c>
      <c r="E1053">
        <v>0</v>
      </c>
      <c r="F1053">
        <v>3</v>
      </c>
      <c r="G1053">
        <v>84896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294500</v>
      </c>
      <c r="O1053">
        <v>379396</v>
      </c>
      <c r="P1053" t="s">
        <v>5</v>
      </c>
      <c r="Q1053" t="s">
        <v>6</v>
      </c>
      <c r="R1053" t="s">
        <v>169</v>
      </c>
      <c r="S1053" t="s">
        <v>170</v>
      </c>
      <c r="T1053">
        <v>244771.61290322579</v>
      </c>
      <c r="U1053">
        <v>255297</v>
      </c>
      <c r="V1053">
        <v>10525.387096774211</v>
      </c>
      <c r="W1053">
        <v>4.3000848717435147E-2</v>
      </c>
      <c r="X1053" t="s">
        <v>371</v>
      </c>
    </row>
    <row r="1054" spans="1:24" x14ac:dyDescent="0.35">
      <c r="A1054">
        <v>3301005978</v>
      </c>
      <c r="B1054" t="s">
        <v>168</v>
      </c>
      <c r="C1054" t="s">
        <v>168</v>
      </c>
      <c r="D1054">
        <v>0</v>
      </c>
      <c r="E1054">
        <v>0</v>
      </c>
      <c r="F1054">
        <v>7</v>
      </c>
      <c r="G1054">
        <v>156891</v>
      </c>
      <c r="H1054">
        <v>5</v>
      </c>
      <c r="I1054">
        <v>60000</v>
      </c>
      <c r="J1054">
        <v>0</v>
      </c>
      <c r="K1054">
        <v>0</v>
      </c>
      <c r="L1054">
        <v>5</v>
      </c>
      <c r="M1054">
        <v>112000</v>
      </c>
      <c r="N1054">
        <v>0</v>
      </c>
      <c r="O1054">
        <v>328891</v>
      </c>
      <c r="P1054" t="s">
        <v>5</v>
      </c>
      <c r="Q1054" t="s">
        <v>13</v>
      </c>
      <c r="R1054" t="s">
        <v>207</v>
      </c>
      <c r="S1054" t="s">
        <v>170</v>
      </c>
      <c r="T1054">
        <v>212187.74193548388</v>
      </c>
      <c r="U1054">
        <v>219897</v>
      </c>
      <c r="V1054">
        <v>7709.2580645161215</v>
      </c>
      <c r="W1054">
        <v>3.6332249894341917E-2</v>
      </c>
      <c r="X1054" t="s">
        <v>67</v>
      </c>
    </row>
    <row r="1055" spans="1:24" x14ac:dyDescent="0.35">
      <c r="A1055">
        <v>3300014097</v>
      </c>
      <c r="B1055" t="s">
        <v>168</v>
      </c>
      <c r="C1055" t="s">
        <v>168</v>
      </c>
      <c r="D1055">
        <v>0</v>
      </c>
      <c r="E1055">
        <v>0</v>
      </c>
      <c r="F1055">
        <v>5</v>
      </c>
      <c r="G1055">
        <v>199590</v>
      </c>
      <c r="H1055">
        <v>8</v>
      </c>
      <c r="I1055">
        <v>280000</v>
      </c>
      <c r="J1055">
        <v>0</v>
      </c>
      <c r="K1055">
        <v>0</v>
      </c>
      <c r="L1055">
        <v>0</v>
      </c>
      <c r="M1055">
        <v>0</v>
      </c>
      <c r="N1055">
        <v>1031100</v>
      </c>
      <c r="O1055">
        <v>1510690</v>
      </c>
      <c r="P1055" t="s">
        <v>5</v>
      </c>
      <c r="Q1055" t="s">
        <v>8</v>
      </c>
      <c r="R1055" t="s">
        <v>169</v>
      </c>
      <c r="S1055" t="s">
        <v>170</v>
      </c>
      <c r="T1055">
        <v>974638.70967741939</v>
      </c>
      <c r="U1055">
        <v>1256500</v>
      </c>
      <c r="V1055">
        <v>281861.29032258061</v>
      </c>
      <c r="W1055">
        <v>0.28919566555679843</v>
      </c>
      <c r="X1055" t="s">
        <v>216</v>
      </c>
    </row>
    <row r="1056" spans="1:24" x14ac:dyDescent="0.35">
      <c r="A1056">
        <v>3301016749</v>
      </c>
      <c r="B1056" t="s">
        <v>168</v>
      </c>
      <c r="C1056" t="s">
        <v>168</v>
      </c>
      <c r="D1056">
        <v>0</v>
      </c>
      <c r="E1056">
        <v>0</v>
      </c>
      <c r="F1056">
        <v>29</v>
      </c>
      <c r="G1056">
        <v>1162969</v>
      </c>
      <c r="H1056">
        <v>19</v>
      </c>
      <c r="I1056">
        <v>645000</v>
      </c>
      <c r="J1056">
        <v>0</v>
      </c>
      <c r="K1056">
        <v>0</v>
      </c>
      <c r="L1056">
        <v>9</v>
      </c>
      <c r="M1056">
        <v>411600</v>
      </c>
      <c r="N1056">
        <v>150000</v>
      </c>
      <c r="O1056">
        <v>2369569</v>
      </c>
      <c r="P1056" t="s">
        <v>5</v>
      </c>
      <c r="Q1056" t="s">
        <v>15</v>
      </c>
      <c r="R1056" t="s">
        <v>169</v>
      </c>
      <c r="S1056" t="s">
        <v>170</v>
      </c>
      <c r="T1056">
        <v>1528754.1935483869</v>
      </c>
      <c r="U1056">
        <v>1854876</v>
      </c>
      <c r="V1056">
        <v>326121.80645161308</v>
      </c>
      <c r="W1056">
        <v>0.21332520808636524</v>
      </c>
      <c r="X1056" t="s">
        <v>173</v>
      </c>
    </row>
    <row r="1057" spans="1:24" x14ac:dyDescent="0.35">
      <c r="A1057">
        <v>3301072833</v>
      </c>
      <c r="B1057" t="s">
        <v>168</v>
      </c>
      <c r="C1057" t="s">
        <v>168</v>
      </c>
      <c r="D1057">
        <v>0</v>
      </c>
      <c r="E1057">
        <v>0</v>
      </c>
      <c r="F1057">
        <v>25</v>
      </c>
      <c r="G1057">
        <v>958825</v>
      </c>
      <c r="H1057">
        <v>11</v>
      </c>
      <c r="I1057">
        <v>305000</v>
      </c>
      <c r="J1057">
        <v>0</v>
      </c>
      <c r="K1057">
        <v>0</v>
      </c>
      <c r="L1057">
        <v>14</v>
      </c>
      <c r="M1057">
        <v>755673</v>
      </c>
      <c r="N1057">
        <v>2199200</v>
      </c>
      <c r="O1057">
        <v>4218698</v>
      </c>
      <c r="P1057" t="s">
        <v>5</v>
      </c>
      <c r="Q1057" t="s">
        <v>16</v>
      </c>
      <c r="R1057" t="s">
        <v>169</v>
      </c>
      <c r="S1057" t="s">
        <v>170</v>
      </c>
      <c r="T1057">
        <v>2721740.6451612902</v>
      </c>
      <c r="U1057">
        <v>2889525</v>
      </c>
      <c r="V1057">
        <v>167784.35483870981</v>
      </c>
      <c r="W1057">
        <v>6.1645974658532054E-2</v>
      </c>
      <c r="X1057" t="s">
        <v>377</v>
      </c>
    </row>
    <row r="1058" spans="1:24" x14ac:dyDescent="0.35">
      <c r="A1058">
        <v>3300013720</v>
      </c>
      <c r="B1058" t="s">
        <v>168</v>
      </c>
      <c r="C1058" t="s">
        <v>168</v>
      </c>
      <c r="D1058">
        <v>0</v>
      </c>
      <c r="E1058">
        <v>0</v>
      </c>
      <c r="F1058">
        <v>1083</v>
      </c>
      <c r="G1058">
        <v>46612536</v>
      </c>
      <c r="H1058">
        <v>425</v>
      </c>
      <c r="I1058">
        <v>14213000</v>
      </c>
      <c r="J1058">
        <v>0</v>
      </c>
      <c r="K1058">
        <v>0</v>
      </c>
      <c r="L1058">
        <v>382</v>
      </c>
      <c r="M1058">
        <v>26206800</v>
      </c>
      <c r="N1058">
        <v>1031100</v>
      </c>
      <c r="O1058">
        <v>88063436</v>
      </c>
      <c r="P1058" t="s">
        <v>5</v>
      </c>
      <c r="Q1058" t="s">
        <v>8</v>
      </c>
      <c r="R1058" t="s">
        <v>169</v>
      </c>
      <c r="S1058" t="s">
        <v>170</v>
      </c>
      <c r="T1058">
        <v>56815120</v>
      </c>
      <c r="U1058">
        <v>54236745</v>
      </c>
      <c r="V1058">
        <v>-2578375</v>
      </c>
      <c r="W1058">
        <v>-4.5381845536892285E-2</v>
      </c>
      <c r="X1058" t="s">
        <v>386</v>
      </c>
    </row>
    <row r="1059" spans="1:24" x14ac:dyDescent="0.35">
      <c r="A1059">
        <v>3301003494</v>
      </c>
      <c r="B1059" t="s">
        <v>168</v>
      </c>
      <c r="C1059" t="s">
        <v>168</v>
      </c>
      <c r="D1059">
        <v>0</v>
      </c>
      <c r="E1059">
        <v>0</v>
      </c>
      <c r="F1059">
        <v>16</v>
      </c>
      <c r="G1059">
        <v>933335</v>
      </c>
      <c r="H1059">
        <v>23</v>
      </c>
      <c r="I1059">
        <v>980000</v>
      </c>
      <c r="J1059">
        <v>0</v>
      </c>
      <c r="K1059">
        <v>0</v>
      </c>
      <c r="L1059">
        <v>9</v>
      </c>
      <c r="M1059">
        <v>371600</v>
      </c>
      <c r="N1059">
        <v>30000</v>
      </c>
      <c r="O1059">
        <v>2314935</v>
      </c>
      <c r="P1059" t="s">
        <v>5</v>
      </c>
      <c r="Q1059" t="s">
        <v>9</v>
      </c>
      <c r="R1059" t="s">
        <v>169</v>
      </c>
      <c r="S1059" t="s">
        <v>170</v>
      </c>
      <c r="T1059">
        <v>1493506.4516129033</v>
      </c>
      <c r="U1059">
        <v>1522689</v>
      </c>
      <c r="V1059">
        <v>29182.548387096729</v>
      </c>
      <c r="W1059">
        <v>1.9539619902934513E-2</v>
      </c>
      <c r="X1059" t="s">
        <v>209</v>
      </c>
    </row>
    <row r="1060" spans="1:24" x14ac:dyDescent="0.35">
      <c r="A1060">
        <v>3300005237</v>
      </c>
      <c r="B1060" t="s">
        <v>168</v>
      </c>
      <c r="C1060" t="s">
        <v>168</v>
      </c>
      <c r="D1060">
        <v>0</v>
      </c>
      <c r="E1060">
        <v>0</v>
      </c>
      <c r="F1060">
        <v>2</v>
      </c>
      <c r="G1060">
        <v>282398</v>
      </c>
      <c r="H1060">
        <v>16</v>
      </c>
      <c r="I1060">
        <v>330000</v>
      </c>
      <c r="J1060">
        <v>0</v>
      </c>
      <c r="K1060">
        <v>0</v>
      </c>
      <c r="L1060">
        <v>0</v>
      </c>
      <c r="M1060">
        <v>0</v>
      </c>
      <c r="N1060">
        <v>82000</v>
      </c>
      <c r="O1060">
        <v>694398</v>
      </c>
      <c r="P1060" t="s">
        <v>5</v>
      </c>
      <c r="Q1060" t="s">
        <v>9</v>
      </c>
      <c r="R1060" t="s">
        <v>169</v>
      </c>
      <c r="S1060" t="s">
        <v>170</v>
      </c>
      <c r="T1060">
        <v>447998.70967741933</v>
      </c>
      <c r="U1060">
        <v>961199</v>
      </c>
      <c r="V1060">
        <v>513200.29032258067</v>
      </c>
      <c r="W1060">
        <v>1.1455396616925739</v>
      </c>
      <c r="X1060" t="s">
        <v>284</v>
      </c>
    </row>
    <row r="1061" spans="1:24" x14ac:dyDescent="0.35">
      <c r="A1061">
        <v>3301071192</v>
      </c>
      <c r="B1061" t="s">
        <v>168</v>
      </c>
      <c r="C1061" t="s">
        <v>168</v>
      </c>
      <c r="D1061">
        <v>0</v>
      </c>
      <c r="E1061">
        <v>0</v>
      </c>
      <c r="F1061">
        <v>29</v>
      </c>
      <c r="G1061">
        <v>1069768</v>
      </c>
      <c r="H1061">
        <v>14</v>
      </c>
      <c r="I1061">
        <v>425000</v>
      </c>
      <c r="J1061">
        <v>0</v>
      </c>
      <c r="K1061">
        <v>0</v>
      </c>
      <c r="L1061">
        <v>4</v>
      </c>
      <c r="M1061">
        <v>119600</v>
      </c>
      <c r="N1061">
        <v>150000</v>
      </c>
      <c r="O1061">
        <v>1764368</v>
      </c>
      <c r="P1061" t="s">
        <v>5</v>
      </c>
      <c r="Q1061" t="s">
        <v>13</v>
      </c>
      <c r="R1061" t="s">
        <v>169</v>
      </c>
      <c r="S1061" t="s">
        <v>170</v>
      </c>
      <c r="T1061">
        <v>1138301.935483871</v>
      </c>
      <c r="U1061">
        <v>847686</v>
      </c>
      <c r="V1061">
        <v>-290615.93548387103</v>
      </c>
      <c r="W1061">
        <v>-0.25530654602667924</v>
      </c>
      <c r="X1061" t="s">
        <v>274</v>
      </c>
    </row>
    <row r="1062" spans="1:24" x14ac:dyDescent="0.35">
      <c r="A1062">
        <v>3301071491</v>
      </c>
      <c r="B1062" t="s">
        <v>168</v>
      </c>
      <c r="C1062" t="s">
        <v>168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485000</v>
      </c>
      <c r="O1062">
        <v>485000</v>
      </c>
      <c r="P1062" t="s">
        <v>5</v>
      </c>
      <c r="Q1062" t="s">
        <v>14</v>
      </c>
      <c r="R1062" t="s">
        <v>169</v>
      </c>
      <c r="S1062" t="s">
        <v>170</v>
      </c>
      <c r="T1062">
        <v>312903.22580645164</v>
      </c>
      <c r="U1062">
        <v>150000</v>
      </c>
      <c r="V1062">
        <v>-162903.22580645164</v>
      </c>
      <c r="W1062">
        <v>-0.52061855670103097</v>
      </c>
      <c r="X1062" t="s">
        <v>323</v>
      </c>
    </row>
    <row r="1063" spans="1:24" x14ac:dyDescent="0.35">
      <c r="A1063">
        <v>3301020060</v>
      </c>
      <c r="B1063" t="s">
        <v>168</v>
      </c>
      <c r="C1063" t="s">
        <v>168</v>
      </c>
      <c r="D1063">
        <v>0</v>
      </c>
      <c r="E1063">
        <v>0</v>
      </c>
      <c r="F1063">
        <v>36</v>
      </c>
      <c r="G1063">
        <v>1579163</v>
      </c>
      <c r="H1063">
        <v>32</v>
      </c>
      <c r="I1063">
        <v>685000</v>
      </c>
      <c r="J1063">
        <v>0</v>
      </c>
      <c r="K1063">
        <v>0</v>
      </c>
      <c r="L1063">
        <v>17</v>
      </c>
      <c r="M1063">
        <v>1000800</v>
      </c>
      <c r="N1063">
        <v>60000</v>
      </c>
      <c r="O1063">
        <v>3324963</v>
      </c>
      <c r="P1063" t="s">
        <v>5</v>
      </c>
      <c r="Q1063" t="s">
        <v>13</v>
      </c>
      <c r="R1063" t="s">
        <v>169</v>
      </c>
      <c r="S1063" t="s">
        <v>170</v>
      </c>
      <c r="T1063">
        <v>2145137.4193548388</v>
      </c>
      <c r="U1063">
        <v>2073874</v>
      </c>
      <c r="V1063">
        <v>-71263.419354838785</v>
      </c>
      <c r="W1063">
        <v>-3.3220911029686717E-2</v>
      </c>
      <c r="X1063" t="s">
        <v>274</v>
      </c>
    </row>
    <row r="1064" spans="1:24" x14ac:dyDescent="0.35">
      <c r="A1064">
        <v>3300017236</v>
      </c>
      <c r="B1064" t="s">
        <v>168</v>
      </c>
      <c r="C1064" t="s">
        <v>168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2000</v>
      </c>
      <c r="J1064">
        <v>0</v>
      </c>
      <c r="K1064">
        <v>0</v>
      </c>
      <c r="L1064">
        <v>0</v>
      </c>
      <c r="M1064">
        <v>0</v>
      </c>
      <c r="N1064">
        <v>623500</v>
      </c>
      <c r="O1064">
        <v>625500</v>
      </c>
      <c r="P1064" t="s">
        <v>5</v>
      </c>
      <c r="Q1064" t="s">
        <v>6</v>
      </c>
      <c r="R1064" t="s">
        <v>169</v>
      </c>
      <c r="S1064" t="s">
        <v>170</v>
      </c>
      <c r="T1064">
        <v>403548.38709677418</v>
      </c>
      <c r="U1064">
        <v>401800</v>
      </c>
      <c r="V1064">
        <v>-1748.3870967741823</v>
      </c>
      <c r="W1064">
        <v>-4.3325339728217394E-3</v>
      </c>
      <c r="X1064" t="s">
        <v>363</v>
      </c>
    </row>
    <row r="1065" spans="1:24" x14ac:dyDescent="0.35">
      <c r="A1065">
        <v>6001119867</v>
      </c>
      <c r="B1065" t="s">
        <v>168</v>
      </c>
      <c r="C1065" t="s">
        <v>168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927500</v>
      </c>
      <c r="O1065">
        <v>927500</v>
      </c>
      <c r="P1065" t="s">
        <v>5</v>
      </c>
      <c r="Q1065" t="s">
        <v>16</v>
      </c>
      <c r="R1065" t="s">
        <v>169</v>
      </c>
      <c r="S1065" t="s">
        <v>170</v>
      </c>
      <c r="T1065">
        <v>598387.09677419357</v>
      </c>
      <c r="U1065">
        <v>1133910</v>
      </c>
      <c r="V1065">
        <v>535522.90322580643</v>
      </c>
      <c r="W1065">
        <v>0.89494393530997307</v>
      </c>
      <c r="X1065" t="s">
        <v>330</v>
      </c>
    </row>
    <row r="1066" spans="1:24" x14ac:dyDescent="0.35">
      <c r="A1066">
        <v>3301012480</v>
      </c>
      <c r="B1066" t="s">
        <v>168</v>
      </c>
      <c r="C1066" t="s">
        <v>168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135000</v>
      </c>
      <c r="O1066">
        <v>135000</v>
      </c>
      <c r="P1066" t="s">
        <v>5</v>
      </c>
      <c r="Q1066" t="s">
        <v>14</v>
      </c>
      <c r="R1066" t="s">
        <v>169</v>
      </c>
      <c r="S1066" t="s">
        <v>170</v>
      </c>
      <c r="T1066">
        <v>87096.774193548394</v>
      </c>
      <c r="U1066">
        <v>30000</v>
      </c>
      <c r="V1066">
        <v>-57096.774193548394</v>
      </c>
      <c r="W1066">
        <v>-0.65555555555555556</v>
      </c>
      <c r="X1066" t="s">
        <v>183</v>
      </c>
    </row>
    <row r="1067" spans="1:24" x14ac:dyDescent="0.35">
      <c r="A1067">
        <v>3300018340</v>
      </c>
      <c r="B1067" t="s">
        <v>168</v>
      </c>
      <c r="C1067" t="s">
        <v>168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8380000</v>
      </c>
      <c r="O1067">
        <v>8380000</v>
      </c>
      <c r="P1067" t="s">
        <v>5</v>
      </c>
      <c r="Q1067" t="s">
        <v>7</v>
      </c>
      <c r="R1067" t="s">
        <v>169</v>
      </c>
      <c r="S1067" t="s">
        <v>170</v>
      </c>
      <c r="T1067">
        <v>5406451.6129032252</v>
      </c>
      <c r="U1067">
        <v>541500</v>
      </c>
      <c r="V1067">
        <v>-4864951.6129032252</v>
      </c>
      <c r="W1067">
        <v>-0.89984188544152743</v>
      </c>
      <c r="X1067" t="s">
        <v>351</v>
      </c>
    </row>
    <row r="1068" spans="1:24" x14ac:dyDescent="0.35">
      <c r="A1068">
        <v>3301023515</v>
      </c>
      <c r="B1068" t="s">
        <v>168</v>
      </c>
      <c r="C1068" t="s">
        <v>168</v>
      </c>
      <c r="D1068">
        <v>0</v>
      </c>
      <c r="E1068">
        <v>0</v>
      </c>
      <c r="F1068">
        <v>14</v>
      </c>
      <c r="G1068">
        <v>561473</v>
      </c>
      <c r="H1068">
        <v>1</v>
      </c>
      <c r="I1068">
        <v>48000</v>
      </c>
      <c r="J1068">
        <v>0</v>
      </c>
      <c r="K1068">
        <v>0</v>
      </c>
      <c r="L1068">
        <v>0</v>
      </c>
      <c r="M1068">
        <v>0</v>
      </c>
      <c r="N1068">
        <v>342000</v>
      </c>
      <c r="O1068">
        <v>951473</v>
      </c>
      <c r="P1068" t="s">
        <v>5</v>
      </c>
      <c r="Q1068" t="s">
        <v>8</v>
      </c>
      <c r="R1068" t="s">
        <v>169</v>
      </c>
      <c r="S1068" t="s">
        <v>170</v>
      </c>
      <c r="T1068">
        <v>613853.54838709673</v>
      </c>
      <c r="U1068">
        <v>1482475</v>
      </c>
      <c r="V1068">
        <v>868621.45161290327</v>
      </c>
      <c r="W1068">
        <v>1.4150304317621205</v>
      </c>
      <c r="X1068" t="s">
        <v>372</v>
      </c>
    </row>
    <row r="1069" spans="1:24" x14ac:dyDescent="0.35">
      <c r="A1069">
        <v>6001119060</v>
      </c>
      <c r="B1069" t="s">
        <v>168</v>
      </c>
      <c r="C1069" t="s">
        <v>168</v>
      </c>
      <c r="D1069">
        <v>0</v>
      </c>
      <c r="E1069">
        <v>0</v>
      </c>
      <c r="F1069">
        <v>5</v>
      </c>
      <c r="G1069">
        <v>86997</v>
      </c>
      <c r="H1069">
        <v>2</v>
      </c>
      <c r="I1069">
        <v>40000</v>
      </c>
      <c r="J1069">
        <v>0</v>
      </c>
      <c r="K1069">
        <v>0</v>
      </c>
      <c r="L1069">
        <v>1</v>
      </c>
      <c r="M1069">
        <v>62428</v>
      </c>
      <c r="N1069">
        <v>303000</v>
      </c>
      <c r="O1069">
        <v>492425</v>
      </c>
      <c r="P1069" t="s">
        <v>5</v>
      </c>
      <c r="Q1069" t="s">
        <v>12</v>
      </c>
      <c r="R1069" t="s">
        <v>169</v>
      </c>
      <c r="S1069" t="s">
        <v>170</v>
      </c>
      <c r="T1069">
        <v>317693.54838709679</v>
      </c>
      <c r="U1069">
        <v>449004</v>
      </c>
      <c r="V1069">
        <v>131310.45161290321</v>
      </c>
      <c r="W1069">
        <v>0.41332426257805754</v>
      </c>
      <c r="X1069" t="s">
        <v>331</v>
      </c>
    </row>
    <row r="1070" spans="1:24" x14ac:dyDescent="0.35">
      <c r="A1070">
        <v>3301072559</v>
      </c>
      <c r="B1070" t="s">
        <v>168</v>
      </c>
      <c r="C1070" t="s">
        <v>168</v>
      </c>
      <c r="D1070">
        <v>0</v>
      </c>
      <c r="E1070">
        <v>0</v>
      </c>
      <c r="F1070">
        <v>4</v>
      </c>
      <c r="G1070">
        <v>215699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492000</v>
      </c>
      <c r="O1070">
        <v>707699</v>
      </c>
      <c r="P1070" t="s">
        <v>5</v>
      </c>
      <c r="Q1070" t="s">
        <v>12</v>
      </c>
      <c r="R1070" t="s">
        <v>169</v>
      </c>
      <c r="S1070" t="s">
        <v>170</v>
      </c>
      <c r="T1070">
        <v>456580</v>
      </c>
      <c r="U1070">
        <v>511450</v>
      </c>
      <c r="V1070">
        <v>54870</v>
      </c>
      <c r="W1070">
        <v>0.12017609181304478</v>
      </c>
      <c r="X1070" t="s">
        <v>279</v>
      </c>
    </row>
    <row r="1071" spans="1:24" x14ac:dyDescent="0.35">
      <c r="A1071">
        <v>3301002201</v>
      </c>
      <c r="B1071" t="s">
        <v>168</v>
      </c>
      <c r="C1071" t="s">
        <v>168</v>
      </c>
      <c r="D1071">
        <v>0</v>
      </c>
      <c r="E1071">
        <v>0</v>
      </c>
      <c r="F1071">
        <v>90</v>
      </c>
      <c r="G1071">
        <v>3298194</v>
      </c>
      <c r="H1071">
        <v>10</v>
      </c>
      <c r="I1071">
        <v>180000</v>
      </c>
      <c r="J1071">
        <v>0</v>
      </c>
      <c r="K1071">
        <v>0</v>
      </c>
      <c r="L1071">
        <v>0</v>
      </c>
      <c r="M1071">
        <v>0</v>
      </c>
      <c r="N1071">
        <v>303000</v>
      </c>
      <c r="O1071">
        <v>3781194</v>
      </c>
      <c r="P1071" t="s">
        <v>5</v>
      </c>
      <c r="Q1071" t="s">
        <v>12</v>
      </c>
      <c r="R1071" t="s">
        <v>169</v>
      </c>
      <c r="S1071" t="s">
        <v>170</v>
      </c>
      <c r="T1071">
        <v>2439480</v>
      </c>
      <c r="U1071">
        <v>2969500</v>
      </c>
      <c r="V1071">
        <v>530020</v>
      </c>
      <c r="W1071">
        <v>0.21726761440962838</v>
      </c>
      <c r="X1071" t="s">
        <v>188</v>
      </c>
    </row>
    <row r="1072" spans="1:24" x14ac:dyDescent="0.35">
      <c r="A1072">
        <v>3301006479</v>
      </c>
      <c r="B1072" t="s">
        <v>168</v>
      </c>
      <c r="C1072" t="s">
        <v>168</v>
      </c>
      <c r="D1072">
        <v>0</v>
      </c>
      <c r="E1072">
        <v>0</v>
      </c>
      <c r="F1072">
        <v>121</v>
      </c>
      <c r="G1072">
        <v>3146382</v>
      </c>
      <c r="H1072">
        <v>48</v>
      </c>
      <c r="I1072">
        <v>1192000</v>
      </c>
      <c r="J1072">
        <v>0</v>
      </c>
      <c r="K1072">
        <v>0</v>
      </c>
      <c r="L1072">
        <v>38</v>
      </c>
      <c r="M1072">
        <v>1381200</v>
      </c>
      <c r="N1072">
        <v>165000</v>
      </c>
      <c r="O1072">
        <v>5884582</v>
      </c>
      <c r="P1072" t="s">
        <v>5</v>
      </c>
      <c r="Q1072" t="s">
        <v>10</v>
      </c>
      <c r="R1072" t="s">
        <v>181</v>
      </c>
      <c r="S1072" t="s">
        <v>170</v>
      </c>
      <c r="T1072">
        <v>3796504.5161290322</v>
      </c>
      <c r="U1072">
        <v>3300446</v>
      </c>
      <c r="V1072">
        <v>-496058.51612903224</v>
      </c>
      <c r="W1072">
        <v>-0.13066190597734895</v>
      </c>
      <c r="X1072" t="s">
        <v>334</v>
      </c>
    </row>
    <row r="1073" spans="1:24" x14ac:dyDescent="0.35">
      <c r="A1073">
        <v>3301030486</v>
      </c>
      <c r="B1073" t="s">
        <v>168</v>
      </c>
      <c r="C1073" t="s">
        <v>168</v>
      </c>
      <c r="D1073">
        <v>0</v>
      </c>
      <c r="E1073">
        <v>0</v>
      </c>
      <c r="F1073">
        <v>2</v>
      </c>
      <c r="G1073">
        <v>60100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303000</v>
      </c>
      <c r="O1073">
        <v>363100</v>
      </c>
      <c r="P1073" t="s">
        <v>5</v>
      </c>
      <c r="Q1073" t="s">
        <v>12</v>
      </c>
      <c r="R1073" t="s">
        <v>169</v>
      </c>
      <c r="S1073" t="s">
        <v>170</v>
      </c>
      <c r="T1073">
        <v>234258.06451612903</v>
      </c>
      <c r="U1073">
        <v>476149</v>
      </c>
      <c r="V1073">
        <v>241890.93548387097</v>
      </c>
      <c r="W1073">
        <v>1.0325831726797028</v>
      </c>
      <c r="X1073" t="s">
        <v>354</v>
      </c>
    </row>
    <row r="1074" spans="1:24" x14ac:dyDescent="0.35">
      <c r="A1074">
        <v>3301020092</v>
      </c>
      <c r="B1074" t="s">
        <v>168</v>
      </c>
      <c r="C1074" t="s">
        <v>168</v>
      </c>
      <c r="D1074">
        <v>0</v>
      </c>
      <c r="E1074">
        <v>0</v>
      </c>
      <c r="F1074">
        <v>149</v>
      </c>
      <c r="G1074">
        <v>6507661</v>
      </c>
      <c r="H1074">
        <v>23</v>
      </c>
      <c r="I1074">
        <v>932000</v>
      </c>
      <c r="J1074">
        <v>0</v>
      </c>
      <c r="K1074">
        <v>0</v>
      </c>
      <c r="L1074">
        <v>16</v>
      </c>
      <c r="M1074">
        <v>998442</v>
      </c>
      <c r="N1074">
        <v>510000</v>
      </c>
      <c r="O1074">
        <v>8948103</v>
      </c>
      <c r="P1074" t="s">
        <v>5</v>
      </c>
      <c r="Q1074" t="s">
        <v>17</v>
      </c>
      <c r="R1074" t="s">
        <v>169</v>
      </c>
      <c r="S1074" t="s">
        <v>170</v>
      </c>
      <c r="T1074">
        <v>5772969.6774193551</v>
      </c>
      <c r="U1074">
        <v>6209388</v>
      </c>
      <c r="V1074">
        <v>436418.32258064486</v>
      </c>
      <c r="W1074">
        <v>7.5596849969205682E-2</v>
      </c>
      <c r="X1074" t="s">
        <v>328</v>
      </c>
    </row>
    <row r="1075" spans="1:24" x14ac:dyDescent="0.35">
      <c r="A1075">
        <v>3301059565</v>
      </c>
      <c r="B1075" t="s">
        <v>168</v>
      </c>
      <c r="C1075" t="s">
        <v>168</v>
      </c>
      <c r="D1075">
        <v>0</v>
      </c>
      <c r="E1075">
        <v>0</v>
      </c>
      <c r="F1075">
        <v>56</v>
      </c>
      <c r="G1075">
        <v>2496991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30000</v>
      </c>
      <c r="O1075">
        <v>2526991</v>
      </c>
      <c r="P1075" t="s">
        <v>5</v>
      </c>
      <c r="Q1075" t="s">
        <v>15</v>
      </c>
      <c r="R1075" t="s">
        <v>169</v>
      </c>
      <c r="S1075" t="s">
        <v>170</v>
      </c>
      <c r="T1075">
        <v>1630316.7741935486</v>
      </c>
      <c r="U1075">
        <v>1433970</v>
      </c>
      <c r="V1075">
        <v>-196346.7741935486</v>
      </c>
      <c r="W1075">
        <v>-0.1204347383904415</v>
      </c>
      <c r="X1075" t="s">
        <v>412</v>
      </c>
    </row>
    <row r="1076" spans="1:24" x14ac:dyDescent="0.35">
      <c r="A1076">
        <v>3301000205</v>
      </c>
      <c r="B1076" t="s">
        <v>168</v>
      </c>
      <c r="C1076" t="s">
        <v>168</v>
      </c>
      <c r="D1076">
        <v>0</v>
      </c>
      <c r="E1076">
        <v>0</v>
      </c>
      <c r="F1076">
        <v>5</v>
      </c>
      <c r="G1076">
        <v>102492</v>
      </c>
      <c r="H1076">
        <v>4</v>
      </c>
      <c r="I1076">
        <v>115000</v>
      </c>
      <c r="J1076">
        <v>0</v>
      </c>
      <c r="K1076">
        <v>0</v>
      </c>
      <c r="L1076">
        <v>2</v>
      </c>
      <c r="M1076">
        <v>74800</v>
      </c>
      <c r="N1076">
        <v>30000</v>
      </c>
      <c r="O1076">
        <v>322292</v>
      </c>
      <c r="P1076" t="s">
        <v>5</v>
      </c>
      <c r="Q1076" t="s">
        <v>9</v>
      </c>
      <c r="R1076" t="s">
        <v>169</v>
      </c>
      <c r="S1076" t="s">
        <v>170</v>
      </c>
      <c r="T1076">
        <v>207930.32258064515</v>
      </c>
      <c r="U1076">
        <v>129996</v>
      </c>
      <c r="V1076">
        <v>-77934.322580645152</v>
      </c>
      <c r="W1076">
        <v>-0.37480979980886897</v>
      </c>
      <c r="X1076" t="s">
        <v>315</v>
      </c>
    </row>
    <row r="1077" spans="1:24" x14ac:dyDescent="0.35">
      <c r="A1077">
        <v>3301012862</v>
      </c>
      <c r="B1077" t="s">
        <v>168</v>
      </c>
      <c r="C1077" t="s">
        <v>168</v>
      </c>
      <c r="D1077">
        <v>0</v>
      </c>
      <c r="E1077">
        <v>0</v>
      </c>
      <c r="F1077">
        <v>420</v>
      </c>
      <c r="G1077">
        <v>15733090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1188000</v>
      </c>
      <c r="O1077">
        <v>16921090</v>
      </c>
      <c r="P1077" t="s">
        <v>5</v>
      </c>
      <c r="Q1077" t="s">
        <v>8</v>
      </c>
      <c r="R1077" t="s">
        <v>169</v>
      </c>
      <c r="S1077" t="s">
        <v>170</v>
      </c>
      <c r="T1077">
        <v>10916832.258064516</v>
      </c>
      <c r="U1077">
        <v>10839725</v>
      </c>
      <c r="V1077">
        <v>-77107.258064515889</v>
      </c>
      <c r="W1077">
        <v>-7.0631531420256577E-3</v>
      </c>
      <c r="X1077" t="s">
        <v>240</v>
      </c>
    </row>
    <row r="1078" spans="1:24" x14ac:dyDescent="0.35">
      <c r="A1078">
        <v>3300003334</v>
      </c>
      <c r="B1078" t="s">
        <v>168</v>
      </c>
      <c r="C1078" t="s">
        <v>168</v>
      </c>
      <c r="D1078">
        <v>0</v>
      </c>
      <c r="E1078">
        <v>0</v>
      </c>
      <c r="F1078">
        <v>34</v>
      </c>
      <c r="G1078">
        <v>1204107</v>
      </c>
      <c r="H1078">
        <v>2</v>
      </c>
      <c r="I1078">
        <v>70000</v>
      </c>
      <c r="J1078">
        <v>0</v>
      </c>
      <c r="K1078">
        <v>0</v>
      </c>
      <c r="L1078">
        <v>0</v>
      </c>
      <c r="M1078">
        <v>0</v>
      </c>
      <c r="N1078">
        <v>30000</v>
      </c>
      <c r="O1078">
        <v>1304107</v>
      </c>
      <c r="P1078" t="s">
        <v>5</v>
      </c>
      <c r="Q1078" t="s">
        <v>13</v>
      </c>
      <c r="R1078" t="s">
        <v>169</v>
      </c>
      <c r="S1078" t="s">
        <v>170</v>
      </c>
      <c r="T1078">
        <v>841359.3548387097</v>
      </c>
      <c r="U1078">
        <v>1171648</v>
      </c>
      <c r="V1078">
        <v>330288.6451612903</v>
      </c>
      <c r="W1078">
        <v>0.39256548734114616</v>
      </c>
      <c r="X1078" t="s">
        <v>374</v>
      </c>
    </row>
    <row r="1079" spans="1:24" x14ac:dyDescent="0.35">
      <c r="A1079">
        <v>3301073808</v>
      </c>
      <c r="B1079" t="s">
        <v>168</v>
      </c>
      <c r="C1079" t="s">
        <v>168</v>
      </c>
      <c r="D1079">
        <v>0</v>
      </c>
      <c r="E1079">
        <v>0</v>
      </c>
      <c r="F1079">
        <v>206</v>
      </c>
      <c r="G1079">
        <v>6431750</v>
      </c>
      <c r="H1079">
        <v>26</v>
      </c>
      <c r="I1079">
        <v>1731000</v>
      </c>
      <c r="J1079">
        <v>0</v>
      </c>
      <c r="K1079">
        <v>0</v>
      </c>
      <c r="L1079">
        <v>0</v>
      </c>
      <c r="M1079">
        <v>0</v>
      </c>
      <c r="N1079">
        <v>75000</v>
      </c>
      <c r="O1079">
        <v>8237750</v>
      </c>
      <c r="P1079" t="s">
        <v>5</v>
      </c>
      <c r="Q1079" t="s">
        <v>14</v>
      </c>
      <c r="R1079" t="s">
        <v>169</v>
      </c>
      <c r="S1079" t="s">
        <v>170</v>
      </c>
      <c r="T1079">
        <v>5314677.4193548393</v>
      </c>
      <c r="U1079">
        <v>5380586</v>
      </c>
      <c r="V1079">
        <v>65908.58064516075</v>
      </c>
      <c r="W1079">
        <v>1.2401238202178977E-2</v>
      </c>
      <c r="X1079" t="s">
        <v>247</v>
      </c>
    </row>
    <row r="1080" spans="1:24" x14ac:dyDescent="0.35">
      <c r="A1080">
        <v>3300016642</v>
      </c>
      <c r="B1080" t="s">
        <v>168</v>
      </c>
      <c r="C1080" t="s">
        <v>168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2000</v>
      </c>
      <c r="J1080">
        <v>0</v>
      </c>
      <c r="K1080">
        <v>0</v>
      </c>
      <c r="L1080">
        <v>0</v>
      </c>
      <c r="M1080">
        <v>0</v>
      </c>
      <c r="N1080">
        <v>955000</v>
      </c>
      <c r="O1080">
        <v>957000</v>
      </c>
      <c r="P1080" t="s">
        <v>5</v>
      </c>
      <c r="Q1080" t="s">
        <v>6</v>
      </c>
      <c r="R1080" t="s">
        <v>207</v>
      </c>
      <c r="S1080" t="s">
        <v>170</v>
      </c>
      <c r="T1080">
        <v>617419.3548387097</v>
      </c>
      <c r="U1080">
        <v>735000</v>
      </c>
      <c r="V1080">
        <v>117580.6451612903</v>
      </c>
      <c r="W1080">
        <v>0.19043887147335425</v>
      </c>
      <c r="X1080" t="s">
        <v>388</v>
      </c>
    </row>
    <row r="1081" spans="1:24" x14ac:dyDescent="0.35">
      <c r="A1081">
        <v>3300017982</v>
      </c>
      <c r="B1081" t="s">
        <v>168</v>
      </c>
      <c r="C1081" t="s">
        <v>168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373400</v>
      </c>
      <c r="O1081">
        <v>373400</v>
      </c>
      <c r="P1081" t="s">
        <v>5</v>
      </c>
      <c r="Q1081" t="s">
        <v>6</v>
      </c>
      <c r="R1081" t="s">
        <v>181</v>
      </c>
      <c r="S1081" t="s">
        <v>170</v>
      </c>
      <c r="T1081">
        <v>240903.22580645164</v>
      </c>
      <c r="U1081">
        <v>0</v>
      </c>
      <c r="V1081">
        <v>-240903.22580645164</v>
      </c>
      <c r="W1081">
        <v>0</v>
      </c>
      <c r="X1081" t="s">
        <v>232</v>
      </c>
    </row>
    <row r="1082" spans="1:24" x14ac:dyDescent="0.35">
      <c r="A1082">
        <v>3301036648</v>
      </c>
      <c r="B1082" t="s">
        <v>168</v>
      </c>
      <c r="C1082" t="s">
        <v>168</v>
      </c>
      <c r="D1082">
        <v>0</v>
      </c>
      <c r="E1082">
        <v>0</v>
      </c>
      <c r="F1082">
        <v>8</v>
      </c>
      <c r="G1082">
        <v>402393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347500</v>
      </c>
      <c r="O1082">
        <v>749893</v>
      </c>
      <c r="P1082" t="s">
        <v>5</v>
      </c>
      <c r="Q1082" t="s">
        <v>12</v>
      </c>
      <c r="R1082" t="s">
        <v>169</v>
      </c>
      <c r="S1082" t="s">
        <v>170</v>
      </c>
      <c r="T1082">
        <v>483801.93548387097</v>
      </c>
      <c r="U1082">
        <v>657594</v>
      </c>
      <c r="V1082">
        <v>173792.06451612903</v>
      </c>
      <c r="W1082">
        <v>0.35922151560289262</v>
      </c>
      <c r="X1082" t="s">
        <v>413</v>
      </c>
    </row>
    <row r="1083" spans="1:24" x14ac:dyDescent="0.35">
      <c r="A1083">
        <v>3301072636</v>
      </c>
      <c r="B1083" t="s">
        <v>168</v>
      </c>
      <c r="C1083" t="s">
        <v>168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283000</v>
      </c>
      <c r="O1083">
        <v>283000</v>
      </c>
      <c r="P1083" t="s">
        <v>5</v>
      </c>
      <c r="Q1083" t="s">
        <v>12</v>
      </c>
      <c r="R1083" t="s">
        <v>169</v>
      </c>
      <c r="S1083" t="s">
        <v>170</v>
      </c>
      <c r="T1083">
        <v>182580.64516129033</v>
      </c>
      <c r="U1083">
        <v>293000</v>
      </c>
      <c r="V1083">
        <v>110419.35483870967</v>
      </c>
      <c r="W1083">
        <v>0.6047703180212014</v>
      </c>
      <c r="X1083" t="s">
        <v>294</v>
      </c>
    </row>
    <row r="1084" spans="1:24" x14ac:dyDescent="0.35">
      <c r="A1084">
        <v>3301059389</v>
      </c>
      <c r="B1084" t="s">
        <v>168</v>
      </c>
      <c r="C1084" t="s">
        <v>168</v>
      </c>
      <c r="D1084">
        <v>0</v>
      </c>
      <c r="E1084">
        <v>0</v>
      </c>
      <c r="F1084">
        <v>1</v>
      </c>
      <c r="G1084">
        <v>8998</v>
      </c>
      <c r="H1084">
        <v>1</v>
      </c>
      <c r="I1084">
        <v>125000</v>
      </c>
      <c r="J1084">
        <v>0</v>
      </c>
      <c r="K1084">
        <v>0</v>
      </c>
      <c r="L1084">
        <v>0</v>
      </c>
      <c r="M1084">
        <v>0</v>
      </c>
      <c r="N1084">
        <v>150000</v>
      </c>
      <c r="O1084">
        <v>283998</v>
      </c>
      <c r="P1084" t="s">
        <v>5</v>
      </c>
      <c r="Q1084" t="s">
        <v>15</v>
      </c>
      <c r="R1084" t="s">
        <v>169</v>
      </c>
      <c r="S1084" t="s">
        <v>170</v>
      </c>
      <c r="T1084">
        <v>183224.51612903227</v>
      </c>
      <c r="U1084">
        <v>154999</v>
      </c>
      <c r="V1084">
        <v>-28225.516129032272</v>
      </c>
      <c r="W1084">
        <v>-0.15404879611828259</v>
      </c>
      <c r="X1084" t="s">
        <v>329</v>
      </c>
    </row>
    <row r="1085" spans="1:24" x14ac:dyDescent="0.35">
      <c r="A1085">
        <v>3300013159</v>
      </c>
      <c r="B1085" t="s">
        <v>168</v>
      </c>
      <c r="C1085" t="s">
        <v>168</v>
      </c>
      <c r="D1085">
        <v>0</v>
      </c>
      <c r="E1085">
        <v>0</v>
      </c>
      <c r="F1085">
        <v>207</v>
      </c>
      <c r="G1085">
        <v>6007369</v>
      </c>
      <c r="H1085">
        <v>13</v>
      </c>
      <c r="I1085">
        <v>305000</v>
      </c>
      <c r="J1085">
        <v>0</v>
      </c>
      <c r="K1085">
        <v>0</v>
      </c>
      <c r="L1085">
        <v>2</v>
      </c>
      <c r="M1085">
        <v>74800</v>
      </c>
      <c r="N1085">
        <v>1151700</v>
      </c>
      <c r="O1085">
        <v>7538869</v>
      </c>
      <c r="P1085" t="s">
        <v>5</v>
      </c>
      <c r="Q1085" t="s">
        <v>17</v>
      </c>
      <c r="R1085" t="s">
        <v>169</v>
      </c>
      <c r="S1085" t="s">
        <v>170</v>
      </c>
      <c r="T1085">
        <v>4863786.4516129028</v>
      </c>
      <c r="U1085">
        <v>4579576</v>
      </c>
      <c r="V1085">
        <v>-284210.45161290281</v>
      </c>
      <c r="W1085">
        <v>-5.8433990562775318E-2</v>
      </c>
      <c r="X1085" t="s">
        <v>293</v>
      </c>
    </row>
    <row r="1086" spans="1:24" x14ac:dyDescent="0.35">
      <c r="A1086">
        <v>3300003909</v>
      </c>
      <c r="B1086" t="s">
        <v>168</v>
      </c>
      <c r="C1086" t="s">
        <v>168</v>
      </c>
      <c r="D1086">
        <v>0</v>
      </c>
      <c r="E1086">
        <v>0</v>
      </c>
      <c r="F1086">
        <v>80</v>
      </c>
      <c r="G1086">
        <v>1863561</v>
      </c>
      <c r="H1086">
        <v>7</v>
      </c>
      <c r="I1086">
        <v>80000</v>
      </c>
      <c r="J1086">
        <v>0</v>
      </c>
      <c r="K1086">
        <v>0</v>
      </c>
      <c r="L1086">
        <v>0</v>
      </c>
      <c r="M1086">
        <v>0</v>
      </c>
      <c r="N1086">
        <v>150000</v>
      </c>
      <c r="O1086">
        <v>2093561</v>
      </c>
      <c r="P1086" t="s">
        <v>5</v>
      </c>
      <c r="Q1086" t="s">
        <v>13</v>
      </c>
      <c r="R1086" t="s">
        <v>169</v>
      </c>
      <c r="S1086" t="s">
        <v>170</v>
      </c>
      <c r="T1086">
        <v>1350684.5161290322</v>
      </c>
      <c r="U1086">
        <v>1487631</v>
      </c>
      <c r="V1086">
        <v>136946.48387096776</v>
      </c>
      <c r="W1086">
        <v>0.10139042998985937</v>
      </c>
      <c r="X1086" t="s">
        <v>252</v>
      </c>
    </row>
    <row r="1087" spans="1:24" x14ac:dyDescent="0.35">
      <c r="A1087">
        <v>3300018247</v>
      </c>
      <c r="B1087" t="s">
        <v>168</v>
      </c>
      <c r="C1087" t="s">
        <v>168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1531000</v>
      </c>
      <c r="O1087">
        <v>1531000</v>
      </c>
      <c r="P1087" t="s">
        <v>5</v>
      </c>
      <c r="Q1087" t="s">
        <v>6</v>
      </c>
      <c r="R1087" t="s">
        <v>181</v>
      </c>
      <c r="S1087" t="s">
        <v>170</v>
      </c>
      <c r="T1087">
        <v>987741.93548387091</v>
      </c>
      <c r="U1087">
        <v>892500</v>
      </c>
      <c r="V1087">
        <v>-95241.935483870911</v>
      </c>
      <c r="W1087">
        <v>-9.6423905943827548E-2</v>
      </c>
      <c r="X1087" t="s">
        <v>309</v>
      </c>
    </row>
    <row r="1088" spans="1:24" x14ac:dyDescent="0.35">
      <c r="A1088">
        <v>3301058698</v>
      </c>
      <c r="B1088" t="s">
        <v>168</v>
      </c>
      <c r="C1088" t="s">
        <v>168</v>
      </c>
      <c r="D1088">
        <v>0</v>
      </c>
      <c r="E1088">
        <v>0</v>
      </c>
      <c r="F1088">
        <v>59</v>
      </c>
      <c r="G1088">
        <v>1909634</v>
      </c>
      <c r="H1088">
        <v>22</v>
      </c>
      <c r="I1088">
        <v>810000</v>
      </c>
      <c r="J1088">
        <v>0</v>
      </c>
      <c r="K1088">
        <v>0</v>
      </c>
      <c r="L1088">
        <v>18</v>
      </c>
      <c r="M1088">
        <v>552000</v>
      </c>
      <c r="N1088">
        <v>203000</v>
      </c>
      <c r="O1088">
        <v>3474634</v>
      </c>
      <c r="P1088" t="s">
        <v>5</v>
      </c>
      <c r="Q1088" t="s">
        <v>10</v>
      </c>
      <c r="R1088" t="s">
        <v>169</v>
      </c>
      <c r="S1088" t="s">
        <v>170</v>
      </c>
      <c r="T1088">
        <v>2241699.3548387098</v>
      </c>
      <c r="U1088">
        <v>2911740</v>
      </c>
      <c r="V1088">
        <v>670040.64516129019</v>
      </c>
      <c r="W1088">
        <v>0.29889853147122825</v>
      </c>
      <c r="X1088" t="s">
        <v>292</v>
      </c>
    </row>
    <row r="1089" spans="1:24" x14ac:dyDescent="0.35">
      <c r="A1089">
        <v>3300020905</v>
      </c>
      <c r="B1089" t="s">
        <v>168</v>
      </c>
      <c r="C1089" t="s">
        <v>168</v>
      </c>
      <c r="D1089">
        <v>0</v>
      </c>
      <c r="E1089">
        <v>0</v>
      </c>
      <c r="F1089">
        <v>0</v>
      </c>
      <c r="G1089">
        <v>0</v>
      </c>
      <c r="H1089">
        <v>4</v>
      </c>
      <c r="I1089">
        <v>40000</v>
      </c>
      <c r="J1089">
        <v>0</v>
      </c>
      <c r="K1089">
        <v>0</v>
      </c>
      <c r="L1089">
        <v>0</v>
      </c>
      <c r="M1089">
        <v>0</v>
      </c>
      <c r="N1089">
        <v>60000</v>
      </c>
      <c r="O1089">
        <v>100000</v>
      </c>
      <c r="P1089" t="s">
        <v>5</v>
      </c>
      <c r="Q1089" t="s">
        <v>13</v>
      </c>
      <c r="R1089" t="s">
        <v>169</v>
      </c>
      <c r="S1089" t="s">
        <v>170</v>
      </c>
      <c r="T1089">
        <v>64516.129032258068</v>
      </c>
      <c r="U1089">
        <v>100000</v>
      </c>
      <c r="V1089">
        <v>35483.870967741932</v>
      </c>
      <c r="W1089">
        <v>0.54999999999999982</v>
      </c>
      <c r="X1089" t="s">
        <v>250</v>
      </c>
    </row>
    <row r="1090" spans="1:24" x14ac:dyDescent="0.35">
      <c r="A1090">
        <v>3301001985</v>
      </c>
      <c r="B1090" t="s">
        <v>168</v>
      </c>
      <c r="C1090" t="s">
        <v>168</v>
      </c>
      <c r="D1090">
        <v>0</v>
      </c>
      <c r="E1090">
        <v>0</v>
      </c>
      <c r="F1090">
        <v>165</v>
      </c>
      <c r="G1090">
        <v>9225645</v>
      </c>
      <c r="H1090">
        <v>30</v>
      </c>
      <c r="I1090">
        <v>957000</v>
      </c>
      <c r="J1090">
        <v>0</v>
      </c>
      <c r="K1090">
        <v>0</v>
      </c>
      <c r="L1090">
        <v>175</v>
      </c>
      <c r="M1090">
        <v>8970000</v>
      </c>
      <c r="N1090">
        <v>407500</v>
      </c>
      <c r="O1090">
        <v>19560145</v>
      </c>
      <c r="P1090" t="s">
        <v>5</v>
      </c>
      <c r="Q1090" t="s">
        <v>12</v>
      </c>
      <c r="R1090" t="s">
        <v>169</v>
      </c>
      <c r="S1090" t="s">
        <v>170</v>
      </c>
      <c r="T1090">
        <v>12619448.387096774</v>
      </c>
      <c r="U1090">
        <v>13427968</v>
      </c>
      <c r="V1090">
        <v>808519.61290322617</v>
      </c>
      <c r="W1090">
        <v>6.4069330774388478E-2</v>
      </c>
      <c r="X1090" t="s">
        <v>205</v>
      </c>
    </row>
    <row r="1091" spans="1:24" x14ac:dyDescent="0.35">
      <c r="A1091">
        <v>3300010118</v>
      </c>
      <c r="B1091" t="s">
        <v>168</v>
      </c>
      <c r="C1091" t="s">
        <v>168</v>
      </c>
      <c r="D1091">
        <v>0</v>
      </c>
      <c r="E1091">
        <v>0</v>
      </c>
      <c r="F1091">
        <v>4</v>
      </c>
      <c r="G1091">
        <v>90750</v>
      </c>
      <c r="H1091">
        <v>7</v>
      </c>
      <c r="I1091">
        <v>100000</v>
      </c>
      <c r="J1091">
        <v>26</v>
      </c>
      <c r="K1091">
        <v>716300</v>
      </c>
      <c r="L1091">
        <v>36</v>
      </c>
      <c r="M1091">
        <v>2191687</v>
      </c>
      <c r="N1091">
        <v>0</v>
      </c>
      <c r="O1091">
        <v>3098737</v>
      </c>
      <c r="P1091" t="s">
        <v>5</v>
      </c>
      <c r="Q1091" t="s">
        <v>16</v>
      </c>
      <c r="R1091" t="s">
        <v>169</v>
      </c>
      <c r="S1091" t="s">
        <v>170</v>
      </c>
      <c r="T1091">
        <v>1999185.1612903227</v>
      </c>
      <c r="U1091">
        <v>1856534</v>
      </c>
      <c r="V1091">
        <v>-142651.16129032266</v>
      </c>
      <c r="W1091">
        <v>-7.1354651911407774E-2</v>
      </c>
      <c r="X1091" t="s">
        <v>349</v>
      </c>
    </row>
    <row r="1092" spans="1:24" x14ac:dyDescent="0.35">
      <c r="A1092">
        <v>3300012681</v>
      </c>
      <c r="B1092" t="s">
        <v>168</v>
      </c>
      <c r="C1092" t="s">
        <v>168</v>
      </c>
      <c r="D1092">
        <v>0</v>
      </c>
      <c r="E1092">
        <v>0</v>
      </c>
      <c r="F1092">
        <v>50</v>
      </c>
      <c r="G1092">
        <v>2576514</v>
      </c>
      <c r="H1092">
        <v>21</v>
      </c>
      <c r="I1092">
        <v>1040000</v>
      </c>
      <c r="J1092">
        <v>0</v>
      </c>
      <c r="K1092">
        <v>0</v>
      </c>
      <c r="L1092">
        <v>0</v>
      </c>
      <c r="M1092">
        <v>0</v>
      </c>
      <c r="N1092">
        <v>330000</v>
      </c>
      <c r="O1092">
        <v>3946514</v>
      </c>
      <c r="P1092" t="s">
        <v>5</v>
      </c>
      <c r="Q1092" t="s">
        <v>12</v>
      </c>
      <c r="R1092" t="s">
        <v>169</v>
      </c>
      <c r="S1092" t="s">
        <v>170</v>
      </c>
      <c r="T1092">
        <v>2546138.064516129</v>
      </c>
      <c r="U1092">
        <v>2280978</v>
      </c>
      <c r="V1092">
        <v>-265160.06451612897</v>
      </c>
      <c r="W1092">
        <v>-0.10414206056281572</v>
      </c>
      <c r="X1092" t="s">
        <v>206</v>
      </c>
    </row>
    <row r="1093" spans="1:24" x14ac:dyDescent="0.35">
      <c r="A1093">
        <v>3301061836</v>
      </c>
      <c r="B1093" t="s">
        <v>168</v>
      </c>
      <c r="C1093" t="s">
        <v>168</v>
      </c>
      <c r="D1093">
        <v>0</v>
      </c>
      <c r="E1093">
        <v>0</v>
      </c>
      <c r="F1093">
        <v>40</v>
      </c>
      <c r="G1093">
        <v>1601766</v>
      </c>
      <c r="H1093">
        <v>0</v>
      </c>
      <c r="I1093">
        <v>0</v>
      </c>
      <c r="J1093">
        <v>0</v>
      </c>
      <c r="K1093">
        <v>0</v>
      </c>
      <c r="L1093">
        <v>3</v>
      </c>
      <c r="M1093">
        <v>97200</v>
      </c>
      <c r="N1093">
        <v>1496000</v>
      </c>
      <c r="O1093">
        <v>3194966</v>
      </c>
      <c r="P1093" t="s">
        <v>5</v>
      </c>
      <c r="Q1093" t="s">
        <v>12</v>
      </c>
      <c r="R1093" t="s">
        <v>169</v>
      </c>
      <c r="S1093" t="s">
        <v>170</v>
      </c>
      <c r="T1093">
        <v>2061268.3870967743</v>
      </c>
      <c r="U1093">
        <v>2023717</v>
      </c>
      <c r="V1093">
        <v>-37551.387096774299</v>
      </c>
      <c r="W1093">
        <v>-1.8217611705414138E-2</v>
      </c>
      <c r="X1093" t="s">
        <v>257</v>
      </c>
    </row>
    <row r="1094" spans="1:24" x14ac:dyDescent="0.35">
      <c r="A1094">
        <v>3300002190</v>
      </c>
      <c r="B1094" t="s">
        <v>168</v>
      </c>
      <c r="C1094" t="s">
        <v>168</v>
      </c>
      <c r="D1094">
        <v>0</v>
      </c>
      <c r="E1094">
        <v>0</v>
      </c>
      <c r="F1094">
        <v>45</v>
      </c>
      <c r="G1094">
        <v>1554936</v>
      </c>
      <c r="H1094">
        <v>59</v>
      </c>
      <c r="I1094">
        <v>2195000</v>
      </c>
      <c r="J1094">
        <v>0</v>
      </c>
      <c r="K1094">
        <v>0</v>
      </c>
      <c r="L1094">
        <v>0</v>
      </c>
      <c r="M1094">
        <v>0</v>
      </c>
      <c r="N1094">
        <v>196000</v>
      </c>
      <c r="O1094">
        <v>3945936</v>
      </c>
      <c r="P1094" t="s">
        <v>5</v>
      </c>
      <c r="Q1094" t="s">
        <v>13</v>
      </c>
      <c r="R1094" t="s">
        <v>169</v>
      </c>
      <c r="S1094" t="s">
        <v>170</v>
      </c>
      <c r="T1094">
        <v>2545765.1612903229</v>
      </c>
      <c r="U1094">
        <v>2320562</v>
      </c>
      <c r="V1094">
        <v>-225203.1612903229</v>
      </c>
      <c r="W1094">
        <v>-8.846187571212516E-2</v>
      </c>
      <c r="X1094" t="s">
        <v>392</v>
      </c>
    </row>
    <row r="1095" spans="1:24" x14ac:dyDescent="0.35">
      <c r="A1095">
        <v>3301032319</v>
      </c>
      <c r="B1095" t="s">
        <v>168</v>
      </c>
      <c r="C1095" t="s">
        <v>168</v>
      </c>
      <c r="D1095">
        <v>0</v>
      </c>
      <c r="E1095">
        <v>0</v>
      </c>
      <c r="F1095">
        <v>10</v>
      </c>
      <c r="G1095">
        <v>667988</v>
      </c>
      <c r="H1095">
        <v>12</v>
      </c>
      <c r="I1095">
        <v>945000</v>
      </c>
      <c r="J1095">
        <v>0</v>
      </c>
      <c r="K1095">
        <v>0</v>
      </c>
      <c r="L1095">
        <v>16</v>
      </c>
      <c r="M1095">
        <v>424000</v>
      </c>
      <c r="N1095">
        <v>30000</v>
      </c>
      <c r="O1095">
        <v>2066988</v>
      </c>
      <c r="P1095" t="s">
        <v>5</v>
      </c>
      <c r="Q1095" t="s">
        <v>10</v>
      </c>
      <c r="R1095" t="s">
        <v>169</v>
      </c>
      <c r="S1095" t="s">
        <v>170</v>
      </c>
      <c r="T1095">
        <v>1333540.6451612902</v>
      </c>
      <c r="U1095">
        <v>150000</v>
      </c>
      <c r="V1095">
        <v>-1183540.6451612902</v>
      </c>
      <c r="W1095">
        <v>-0.88751748921619278</v>
      </c>
      <c r="X1095" t="s">
        <v>379</v>
      </c>
    </row>
    <row r="1096" spans="1:24" x14ac:dyDescent="0.35">
      <c r="A1096">
        <v>3300004851</v>
      </c>
      <c r="B1096" t="s">
        <v>168</v>
      </c>
      <c r="C1096" t="s">
        <v>168</v>
      </c>
      <c r="D1096">
        <v>0</v>
      </c>
      <c r="E1096">
        <v>0</v>
      </c>
      <c r="F1096">
        <v>151</v>
      </c>
      <c r="G1096">
        <v>3823930</v>
      </c>
      <c r="H1096">
        <v>17</v>
      </c>
      <c r="I1096">
        <v>945000</v>
      </c>
      <c r="J1096">
        <v>0</v>
      </c>
      <c r="K1096">
        <v>0</v>
      </c>
      <c r="L1096">
        <v>0</v>
      </c>
      <c r="M1096">
        <v>0</v>
      </c>
      <c r="N1096">
        <v>280000</v>
      </c>
      <c r="O1096">
        <v>5048930</v>
      </c>
      <c r="P1096" t="s">
        <v>5</v>
      </c>
      <c r="Q1096" t="s">
        <v>13</v>
      </c>
      <c r="R1096" t="s">
        <v>169</v>
      </c>
      <c r="S1096" t="s">
        <v>170</v>
      </c>
      <c r="T1096">
        <v>3257374.1935483874</v>
      </c>
      <c r="U1096">
        <v>3711795</v>
      </c>
      <c r="V1096">
        <v>454420.80645161262</v>
      </c>
      <c r="W1096">
        <v>0.13950525160776639</v>
      </c>
      <c r="X1096" t="s">
        <v>378</v>
      </c>
    </row>
    <row r="1097" spans="1:24" x14ac:dyDescent="0.35">
      <c r="A1097">
        <v>3300018522</v>
      </c>
      <c r="B1097" t="s">
        <v>168</v>
      </c>
      <c r="C1097" t="s">
        <v>168</v>
      </c>
      <c r="D1097">
        <v>0</v>
      </c>
      <c r="E1097">
        <v>0</v>
      </c>
      <c r="F1097">
        <v>1</v>
      </c>
      <c r="G1097">
        <v>25597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1531000</v>
      </c>
      <c r="O1097">
        <v>1556597</v>
      </c>
      <c r="P1097" t="s">
        <v>5</v>
      </c>
      <c r="Q1097" t="s">
        <v>6</v>
      </c>
      <c r="R1097" t="s">
        <v>169</v>
      </c>
      <c r="S1097" t="s">
        <v>170</v>
      </c>
      <c r="T1097">
        <v>1004256.1290322581</v>
      </c>
      <c r="U1097">
        <v>1237500</v>
      </c>
      <c r="V1097">
        <v>233243.87096774194</v>
      </c>
      <c r="W1097">
        <v>0.23225536217787912</v>
      </c>
      <c r="X1097" t="s">
        <v>352</v>
      </c>
    </row>
    <row r="1098" spans="1:24" x14ac:dyDescent="0.35">
      <c r="A1098">
        <v>3300025101</v>
      </c>
      <c r="B1098" t="s">
        <v>168</v>
      </c>
      <c r="C1098" t="s">
        <v>168</v>
      </c>
      <c r="D1098">
        <v>0</v>
      </c>
      <c r="E1098">
        <v>0</v>
      </c>
      <c r="F1098">
        <v>2800</v>
      </c>
      <c r="G1098">
        <v>125828365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440000</v>
      </c>
      <c r="O1098">
        <v>126268365</v>
      </c>
      <c r="P1098" t="s">
        <v>5</v>
      </c>
      <c r="Q1098" t="s">
        <v>15</v>
      </c>
      <c r="R1098" t="s">
        <v>169</v>
      </c>
      <c r="S1098" t="s">
        <v>170</v>
      </c>
      <c r="T1098">
        <v>81463461.290322572</v>
      </c>
      <c r="U1098">
        <v>79147108</v>
      </c>
      <c r="V1098">
        <v>-2316353.290322572</v>
      </c>
      <c r="W1098">
        <v>-2.8434260632106745E-2</v>
      </c>
      <c r="X1098" t="s">
        <v>179</v>
      </c>
    </row>
    <row r="1099" spans="1:24" x14ac:dyDescent="0.35">
      <c r="A1099">
        <v>6001142769</v>
      </c>
      <c r="B1099" t="s">
        <v>168</v>
      </c>
      <c r="C1099" t="s">
        <v>168</v>
      </c>
      <c r="D1099">
        <v>0</v>
      </c>
      <c r="E1099">
        <v>0</v>
      </c>
      <c r="F1099">
        <v>57</v>
      </c>
      <c r="G1099">
        <v>2371631</v>
      </c>
      <c r="H1099">
        <v>10</v>
      </c>
      <c r="I1099">
        <v>480000</v>
      </c>
      <c r="J1099">
        <v>0</v>
      </c>
      <c r="K1099">
        <v>0</v>
      </c>
      <c r="L1099">
        <v>18</v>
      </c>
      <c r="M1099">
        <v>1073200</v>
      </c>
      <c r="N1099">
        <v>210000</v>
      </c>
      <c r="O1099">
        <v>4134831</v>
      </c>
      <c r="P1099" t="s">
        <v>5</v>
      </c>
      <c r="Q1099" t="s">
        <v>15</v>
      </c>
      <c r="R1099" t="s">
        <v>169</v>
      </c>
      <c r="S1099" t="s">
        <v>170</v>
      </c>
      <c r="T1099">
        <v>2667632.9032258065</v>
      </c>
      <c r="U1099">
        <v>2620756</v>
      </c>
      <c r="V1099">
        <v>-46876.903225806542</v>
      </c>
      <c r="W1099">
        <v>-1.7572471523019995E-2</v>
      </c>
      <c r="X1099" t="s">
        <v>173</v>
      </c>
    </row>
    <row r="1100" spans="1:24" x14ac:dyDescent="0.35">
      <c r="A1100">
        <v>3300020565</v>
      </c>
      <c r="B1100" t="s">
        <v>168</v>
      </c>
      <c r="C1100" t="s">
        <v>168</v>
      </c>
      <c r="D1100">
        <v>0</v>
      </c>
      <c r="E1100">
        <v>0</v>
      </c>
      <c r="F1100">
        <v>1</v>
      </c>
      <c r="G1100">
        <v>61199</v>
      </c>
      <c r="H1100">
        <v>1</v>
      </c>
      <c r="I1100">
        <v>45000</v>
      </c>
      <c r="J1100">
        <v>0</v>
      </c>
      <c r="K1100">
        <v>0</v>
      </c>
      <c r="L1100">
        <v>0</v>
      </c>
      <c r="M1100">
        <v>0</v>
      </c>
      <c r="N1100">
        <v>150000</v>
      </c>
      <c r="O1100">
        <v>256199</v>
      </c>
      <c r="P1100" t="s">
        <v>5</v>
      </c>
      <c r="Q1100" t="s">
        <v>13</v>
      </c>
      <c r="R1100" t="s">
        <v>169</v>
      </c>
      <c r="S1100" t="s">
        <v>170</v>
      </c>
      <c r="T1100">
        <v>165289.67741935485</v>
      </c>
      <c r="U1100">
        <v>186897</v>
      </c>
      <c r="V1100">
        <v>21607.322580645152</v>
      </c>
      <c r="W1100">
        <v>0.13072396847762868</v>
      </c>
      <c r="X1100" t="s">
        <v>378</v>
      </c>
    </row>
    <row r="1101" spans="1:24" x14ac:dyDescent="0.35">
      <c r="A1101">
        <v>3301019046</v>
      </c>
      <c r="B1101" t="s">
        <v>168</v>
      </c>
      <c r="C1101" t="s">
        <v>168</v>
      </c>
      <c r="D1101">
        <v>0</v>
      </c>
      <c r="E1101">
        <v>0</v>
      </c>
      <c r="F1101">
        <v>55</v>
      </c>
      <c r="G1101">
        <v>2539547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330000</v>
      </c>
      <c r="O1101">
        <v>2869547</v>
      </c>
      <c r="P1101" t="s">
        <v>5</v>
      </c>
      <c r="Q1101" t="s">
        <v>12</v>
      </c>
      <c r="R1101" t="s">
        <v>169</v>
      </c>
      <c r="S1101" t="s">
        <v>170</v>
      </c>
      <c r="T1101">
        <v>1851320.6451612902</v>
      </c>
      <c r="U1101">
        <v>2034821</v>
      </c>
      <c r="V1101">
        <v>183500.35483870981</v>
      </c>
      <c r="W1101">
        <v>9.9118623950052109E-2</v>
      </c>
      <c r="X1101" t="s">
        <v>320</v>
      </c>
    </row>
    <row r="1102" spans="1:24" x14ac:dyDescent="0.35">
      <c r="A1102">
        <v>3301051721</v>
      </c>
      <c r="B1102" t="s">
        <v>168</v>
      </c>
      <c r="C1102" t="s">
        <v>168</v>
      </c>
      <c r="D1102">
        <v>0</v>
      </c>
      <c r="E1102">
        <v>0</v>
      </c>
      <c r="F1102">
        <v>16</v>
      </c>
      <c r="G1102">
        <v>618045</v>
      </c>
      <c r="H1102">
        <v>2</v>
      </c>
      <c r="I1102">
        <v>30000</v>
      </c>
      <c r="J1102">
        <v>0</v>
      </c>
      <c r="K1102">
        <v>0</v>
      </c>
      <c r="L1102">
        <v>6</v>
      </c>
      <c r="M1102">
        <v>244400</v>
      </c>
      <c r="N1102">
        <v>30000</v>
      </c>
      <c r="O1102">
        <v>922445</v>
      </c>
      <c r="P1102" t="s">
        <v>5</v>
      </c>
      <c r="Q1102" t="s">
        <v>10</v>
      </c>
      <c r="R1102" t="s">
        <v>181</v>
      </c>
      <c r="S1102" t="s">
        <v>170</v>
      </c>
      <c r="T1102">
        <v>595125.80645161285</v>
      </c>
      <c r="U1102">
        <v>250998</v>
      </c>
      <c r="V1102">
        <v>-344127.80645161285</v>
      </c>
      <c r="W1102">
        <v>-0.57824379773319823</v>
      </c>
      <c r="X1102" t="s">
        <v>379</v>
      </c>
    </row>
    <row r="1103" spans="1:24" x14ac:dyDescent="0.35">
      <c r="A1103">
        <v>3301001332</v>
      </c>
      <c r="B1103" t="s">
        <v>168</v>
      </c>
      <c r="C1103" t="s">
        <v>168</v>
      </c>
      <c r="D1103">
        <v>0</v>
      </c>
      <c r="E1103">
        <v>0</v>
      </c>
      <c r="F1103">
        <v>23</v>
      </c>
      <c r="G1103">
        <v>762975</v>
      </c>
      <c r="H1103">
        <v>30</v>
      </c>
      <c r="I1103">
        <v>867000</v>
      </c>
      <c r="J1103">
        <v>0</v>
      </c>
      <c r="K1103">
        <v>0</v>
      </c>
      <c r="L1103">
        <v>30</v>
      </c>
      <c r="M1103">
        <v>1202000</v>
      </c>
      <c r="N1103">
        <v>150000</v>
      </c>
      <c r="O1103">
        <v>2981975</v>
      </c>
      <c r="P1103" t="s">
        <v>5</v>
      </c>
      <c r="Q1103" t="s">
        <v>9</v>
      </c>
      <c r="R1103" t="s">
        <v>169</v>
      </c>
      <c r="S1103" t="s">
        <v>170</v>
      </c>
      <c r="T1103">
        <v>1923854.8387096773</v>
      </c>
      <c r="U1103">
        <v>1395389</v>
      </c>
      <c r="V1103">
        <v>-528465.83870967734</v>
      </c>
      <c r="W1103">
        <v>-0.27469111914083788</v>
      </c>
      <c r="X1103" t="s">
        <v>258</v>
      </c>
    </row>
    <row r="1104" spans="1:24" x14ac:dyDescent="0.35">
      <c r="A1104">
        <v>3301021310</v>
      </c>
      <c r="B1104" t="s">
        <v>168</v>
      </c>
      <c r="C1104" t="s">
        <v>168</v>
      </c>
      <c r="D1104">
        <v>0</v>
      </c>
      <c r="E1104">
        <v>0</v>
      </c>
      <c r="F1104">
        <v>208</v>
      </c>
      <c r="G1104">
        <v>5885978</v>
      </c>
      <c r="H1104">
        <v>198</v>
      </c>
      <c r="I1104">
        <v>5895000</v>
      </c>
      <c r="J1104">
        <v>0</v>
      </c>
      <c r="K1104">
        <v>0</v>
      </c>
      <c r="L1104">
        <v>83</v>
      </c>
      <c r="M1104">
        <v>3989200</v>
      </c>
      <c r="N1104">
        <v>150000</v>
      </c>
      <c r="O1104">
        <v>15920178</v>
      </c>
      <c r="P1104" t="s">
        <v>5</v>
      </c>
      <c r="Q1104" t="s">
        <v>13</v>
      </c>
      <c r="R1104" t="s">
        <v>169</v>
      </c>
      <c r="S1104" t="s">
        <v>170</v>
      </c>
      <c r="T1104">
        <v>10271082.580645161</v>
      </c>
      <c r="U1104">
        <v>10476952</v>
      </c>
      <c r="V1104">
        <v>205869.41935483925</v>
      </c>
      <c r="W1104">
        <v>2.004359498995556E-2</v>
      </c>
      <c r="X1104" t="s">
        <v>186</v>
      </c>
    </row>
    <row r="1105" spans="1:24" x14ac:dyDescent="0.35">
      <c r="A1105">
        <v>3300018354</v>
      </c>
      <c r="B1105" t="s">
        <v>168</v>
      </c>
      <c r="C1105" t="s">
        <v>168</v>
      </c>
      <c r="D1105">
        <v>0</v>
      </c>
      <c r="E1105">
        <v>0</v>
      </c>
      <c r="F1105">
        <v>72</v>
      </c>
      <c r="G1105">
        <v>2388968</v>
      </c>
      <c r="H1105">
        <v>57</v>
      </c>
      <c r="I1105">
        <v>2275000</v>
      </c>
      <c r="J1105">
        <v>0</v>
      </c>
      <c r="K1105">
        <v>0</v>
      </c>
      <c r="L1105">
        <v>0</v>
      </c>
      <c r="M1105">
        <v>0</v>
      </c>
      <c r="N1105">
        <v>444000</v>
      </c>
      <c r="O1105">
        <v>5107968</v>
      </c>
      <c r="P1105" t="s">
        <v>5</v>
      </c>
      <c r="Q1105" t="s">
        <v>6</v>
      </c>
      <c r="R1105" t="s">
        <v>169</v>
      </c>
      <c r="S1105" t="s">
        <v>170</v>
      </c>
      <c r="T1105">
        <v>3295463.2258064514</v>
      </c>
      <c r="U1105">
        <v>4073845</v>
      </c>
      <c r="V1105">
        <v>778381.7741935486</v>
      </c>
      <c r="W1105">
        <v>0.23619798518706459</v>
      </c>
      <c r="X1105" t="s">
        <v>388</v>
      </c>
    </row>
    <row r="1106" spans="1:24" x14ac:dyDescent="0.35">
      <c r="A1106">
        <v>3300014810</v>
      </c>
      <c r="B1106" t="s">
        <v>168</v>
      </c>
      <c r="C1106" t="s">
        <v>168</v>
      </c>
      <c r="D1106">
        <v>0</v>
      </c>
      <c r="E1106">
        <v>0</v>
      </c>
      <c r="F1106">
        <v>238</v>
      </c>
      <c r="G1106">
        <v>10882076</v>
      </c>
      <c r="H1106">
        <v>111</v>
      </c>
      <c r="I1106">
        <v>4500000</v>
      </c>
      <c r="J1106">
        <v>0</v>
      </c>
      <c r="K1106">
        <v>0</v>
      </c>
      <c r="L1106">
        <v>1</v>
      </c>
      <c r="M1106">
        <v>22400</v>
      </c>
      <c r="N1106">
        <v>981100</v>
      </c>
      <c r="O1106">
        <v>16385576</v>
      </c>
      <c r="P1106" t="s">
        <v>5</v>
      </c>
      <c r="Q1106" t="s">
        <v>7</v>
      </c>
      <c r="R1106" t="s">
        <v>169</v>
      </c>
      <c r="S1106" t="s">
        <v>170</v>
      </c>
      <c r="T1106">
        <v>10571339.35483871</v>
      </c>
      <c r="U1106">
        <v>11067623</v>
      </c>
      <c r="V1106">
        <v>496283.64516128972</v>
      </c>
      <c r="W1106">
        <v>4.6946146415603573E-2</v>
      </c>
      <c r="X1106" t="s">
        <v>225</v>
      </c>
    </row>
    <row r="1107" spans="1:24" x14ac:dyDescent="0.35">
      <c r="A1107">
        <v>3300015455</v>
      </c>
      <c r="B1107" t="s">
        <v>168</v>
      </c>
      <c r="C1107" t="s">
        <v>168</v>
      </c>
      <c r="D1107">
        <v>0</v>
      </c>
      <c r="E1107">
        <v>0</v>
      </c>
      <c r="F1107">
        <v>269</v>
      </c>
      <c r="G1107">
        <v>10795993</v>
      </c>
      <c r="H1107">
        <v>192</v>
      </c>
      <c r="I1107">
        <v>7484000</v>
      </c>
      <c r="J1107">
        <v>0</v>
      </c>
      <c r="K1107">
        <v>0</v>
      </c>
      <c r="L1107">
        <v>27</v>
      </c>
      <c r="M1107">
        <v>1860000</v>
      </c>
      <c r="N1107">
        <v>342000</v>
      </c>
      <c r="O1107">
        <v>20481993</v>
      </c>
      <c r="P1107" t="s">
        <v>5</v>
      </c>
      <c r="Q1107" t="s">
        <v>8</v>
      </c>
      <c r="R1107" t="s">
        <v>169</v>
      </c>
      <c r="S1107" t="s">
        <v>170</v>
      </c>
      <c r="T1107">
        <v>13214189.032258065</v>
      </c>
      <c r="U1107">
        <v>12273051</v>
      </c>
      <c r="V1107">
        <v>-941138.03225806542</v>
      </c>
      <c r="W1107">
        <v>-7.1221777587757273E-2</v>
      </c>
      <c r="X1107" t="s">
        <v>238</v>
      </c>
    </row>
    <row r="1108" spans="1:24" x14ac:dyDescent="0.35">
      <c r="A1108">
        <v>3301075391</v>
      </c>
      <c r="B1108" t="s">
        <v>168</v>
      </c>
      <c r="C1108" t="s">
        <v>168</v>
      </c>
      <c r="D1108">
        <v>0</v>
      </c>
      <c r="E1108">
        <v>0</v>
      </c>
      <c r="F1108">
        <v>18</v>
      </c>
      <c r="G1108">
        <v>674795</v>
      </c>
      <c r="H1108">
        <v>22</v>
      </c>
      <c r="I1108">
        <v>425000</v>
      </c>
      <c r="J1108">
        <v>0</v>
      </c>
      <c r="K1108">
        <v>0</v>
      </c>
      <c r="L1108">
        <v>0</v>
      </c>
      <c r="M1108">
        <v>0</v>
      </c>
      <c r="N1108">
        <v>655000</v>
      </c>
      <c r="O1108">
        <v>1754795</v>
      </c>
      <c r="P1108" t="s">
        <v>5</v>
      </c>
      <c r="Q1108" t="s">
        <v>16</v>
      </c>
      <c r="R1108" t="s">
        <v>169</v>
      </c>
      <c r="S1108" t="s">
        <v>170</v>
      </c>
      <c r="T1108">
        <v>1132125.8064516129</v>
      </c>
      <c r="U1108">
        <v>1643823</v>
      </c>
      <c r="V1108">
        <v>511697.19354838715</v>
      </c>
      <c r="W1108">
        <v>0.45197909157479943</v>
      </c>
      <c r="X1108" t="s">
        <v>384</v>
      </c>
    </row>
    <row r="1109" spans="1:24" x14ac:dyDescent="0.35">
      <c r="A1109">
        <v>3301063280</v>
      </c>
      <c r="B1109" t="s">
        <v>168</v>
      </c>
      <c r="C1109" t="s">
        <v>168</v>
      </c>
      <c r="D1109">
        <v>0</v>
      </c>
      <c r="E1109">
        <v>0</v>
      </c>
      <c r="F1109">
        <v>191</v>
      </c>
      <c r="G1109">
        <v>7043993</v>
      </c>
      <c r="H1109">
        <v>231</v>
      </c>
      <c r="I1109">
        <v>7555000</v>
      </c>
      <c r="J1109">
        <v>0</v>
      </c>
      <c r="K1109">
        <v>0</v>
      </c>
      <c r="L1109">
        <v>0</v>
      </c>
      <c r="M1109">
        <v>0</v>
      </c>
      <c r="N1109">
        <v>45000</v>
      </c>
      <c r="O1109">
        <v>14643993</v>
      </c>
      <c r="P1109" t="s">
        <v>5</v>
      </c>
      <c r="Q1109" t="s">
        <v>10</v>
      </c>
      <c r="R1109" t="s">
        <v>169</v>
      </c>
      <c r="S1109" t="s">
        <v>170</v>
      </c>
      <c r="T1109">
        <v>9447737.4193548393</v>
      </c>
      <c r="U1109">
        <v>10031243</v>
      </c>
      <c r="V1109">
        <v>583505.58064516075</v>
      </c>
      <c r="W1109">
        <v>6.1761409610070039E-2</v>
      </c>
      <c r="X1109" t="s">
        <v>180</v>
      </c>
    </row>
    <row r="1110" spans="1:24" x14ac:dyDescent="0.35">
      <c r="A1110">
        <v>3301066427</v>
      </c>
      <c r="B1110" t="s">
        <v>168</v>
      </c>
      <c r="C1110" t="s">
        <v>168</v>
      </c>
      <c r="D1110">
        <v>0</v>
      </c>
      <c r="E1110">
        <v>0</v>
      </c>
      <c r="F1110">
        <v>146</v>
      </c>
      <c r="G1110">
        <v>4423451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30000</v>
      </c>
      <c r="O1110">
        <v>4453451</v>
      </c>
      <c r="P1110" t="s">
        <v>5</v>
      </c>
      <c r="Q1110" t="s">
        <v>9</v>
      </c>
      <c r="R1110" t="s">
        <v>169</v>
      </c>
      <c r="S1110" t="s">
        <v>170</v>
      </c>
      <c r="T1110">
        <v>2873194.1935483874</v>
      </c>
      <c r="U1110">
        <v>1651146</v>
      </c>
      <c r="V1110">
        <v>-1222048.1935483874</v>
      </c>
      <c r="W1110">
        <v>-0.42532739217294635</v>
      </c>
      <c r="X1110" t="s">
        <v>315</v>
      </c>
    </row>
    <row r="1111" spans="1:24" x14ac:dyDescent="0.35">
      <c r="A1111">
        <v>3301023636</v>
      </c>
      <c r="B1111" t="s">
        <v>168</v>
      </c>
      <c r="C1111" t="s">
        <v>168</v>
      </c>
      <c r="D1111">
        <v>0</v>
      </c>
      <c r="E1111">
        <v>0</v>
      </c>
      <c r="F1111">
        <v>25</v>
      </c>
      <c r="G1111">
        <v>683472</v>
      </c>
      <c r="H1111">
        <v>2</v>
      </c>
      <c r="I1111">
        <v>20000</v>
      </c>
      <c r="J1111">
        <v>0</v>
      </c>
      <c r="K1111">
        <v>0</v>
      </c>
      <c r="L1111">
        <v>9</v>
      </c>
      <c r="M1111">
        <v>314400</v>
      </c>
      <c r="N1111">
        <v>150000</v>
      </c>
      <c r="O1111">
        <v>1167872</v>
      </c>
      <c r="P1111" t="s">
        <v>5</v>
      </c>
      <c r="Q1111" t="s">
        <v>15</v>
      </c>
      <c r="R1111" t="s">
        <v>169</v>
      </c>
      <c r="S1111" t="s">
        <v>170</v>
      </c>
      <c r="T1111">
        <v>753465.80645161285</v>
      </c>
      <c r="U1111">
        <v>518987</v>
      </c>
      <c r="V1111">
        <v>-234478.80645161285</v>
      </c>
      <c r="W1111">
        <v>-0.31120032846065315</v>
      </c>
      <c r="X1111" t="s">
        <v>321</v>
      </c>
    </row>
    <row r="1112" spans="1:24" x14ac:dyDescent="0.35">
      <c r="A1112">
        <v>3301074624</v>
      </c>
      <c r="B1112" t="s">
        <v>168</v>
      </c>
      <c r="C1112" t="s">
        <v>168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150000</v>
      </c>
      <c r="O1112">
        <v>150000</v>
      </c>
      <c r="P1112" t="s">
        <v>5</v>
      </c>
      <c r="Q1112" t="s">
        <v>13</v>
      </c>
      <c r="R1112" t="s">
        <v>169</v>
      </c>
      <c r="S1112" t="s">
        <v>170</v>
      </c>
      <c r="T1112">
        <v>96774.193548387106</v>
      </c>
      <c r="U1112">
        <v>60000</v>
      </c>
      <c r="V1112">
        <v>-36774.193548387106</v>
      </c>
      <c r="W1112">
        <v>-0.38</v>
      </c>
      <c r="X1112" t="s">
        <v>378</v>
      </c>
    </row>
    <row r="1113" spans="1:24" x14ac:dyDescent="0.35">
      <c r="A1113">
        <v>3300024818</v>
      </c>
      <c r="B1113" t="s">
        <v>168</v>
      </c>
      <c r="C1113" t="s">
        <v>168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150000</v>
      </c>
      <c r="O1113">
        <v>150000</v>
      </c>
      <c r="P1113" t="s">
        <v>5</v>
      </c>
      <c r="Q1113" t="s">
        <v>14</v>
      </c>
      <c r="R1113" t="s">
        <v>169</v>
      </c>
      <c r="S1113" t="s">
        <v>170</v>
      </c>
      <c r="T1113">
        <v>96774.193548387106</v>
      </c>
      <c r="U1113">
        <v>30000</v>
      </c>
      <c r="V1113">
        <v>-66774.193548387106</v>
      </c>
      <c r="W1113">
        <v>-0.69</v>
      </c>
      <c r="X1113" t="s">
        <v>212</v>
      </c>
    </row>
    <row r="1114" spans="1:24" x14ac:dyDescent="0.35">
      <c r="A1114">
        <v>3301048232</v>
      </c>
      <c r="B1114" t="s">
        <v>168</v>
      </c>
      <c r="C1114" t="s">
        <v>168</v>
      </c>
      <c r="D1114">
        <v>0</v>
      </c>
      <c r="E1114">
        <v>0</v>
      </c>
      <c r="F1114">
        <v>32</v>
      </c>
      <c r="G1114">
        <v>1203727</v>
      </c>
      <c r="H1114">
        <v>2</v>
      </c>
      <c r="I1114">
        <v>35000</v>
      </c>
      <c r="J1114">
        <v>0</v>
      </c>
      <c r="K1114">
        <v>0</v>
      </c>
      <c r="L1114">
        <v>0</v>
      </c>
      <c r="M1114">
        <v>0</v>
      </c>
      <c r="N1114">
        <v>330000</v>
      </c>
      <c r="O1114">
        <v>1568727</v>
      </c>
      <c r="P1114" t="s">
        <v>5</v>
      </c>
      <c r="Q1114" t="s">
        <v>12</v>
      </c>
      <c r="R1114" t="s">
        <v>169</v>
      </c>
      <c r="S1114" t="s">
        <v>170</v>
      </c>
      <c r="T1114">
        <v>1012081.9354838709</v>
      </c>
      <c r="U1114">
        <v>1395785</v>
      </c>
      <c r="V1114">
        <v>383703.06451612909</v>
      </c>
      <c r="W1114">
        <v>0.37912253056140433</v>
      </c>
      <c r="X1114" t="s">
        <v>406</v>
      </c>
    </row>
    <row r="1115" spans="1:24" x14ac:dyDescent="0.35">
      <c r="A1115">
        <v>3300018638</v>
      </c>
      <c r="B1115" t="s">
        <v>168</v>
      </c>
      <c r="C1115" t="s">
        <v>168</v>
      </c>
      <c r="D1115">
        <v>0</v>
      </c>
      <c r="E1115">
        <v>0</v>
      </c>
      <c r="F1115">
        <v>23</v>
      </c>
      <c r="G1115">
        <v>1481286</v>
      </c>
      <c r="H1115">
        <v>13</v>
      </c>
      <c r="I1115">
        <v>1350000</v>
      </c>
      <c r="J1115">
        <v>0</v>
      </c>
      <c r="K1115">
        <v>0</v>
      </c>
      <c r="L1115">
        <v>2</v>
      </c>
      <c r="M1115">
        <v>104800</v>
      </c>
      <c r="N1115">
        <v>230000</v>
      </c>
      <c r="O1115">
        <v>3166086</v>
      </c>
      <c r="P1115" t="s">
        <v>5</v>
      </c>
      <c r="Q1115" t="s">
        <v>6</v>
      </c>
      <c r="R1115" t="s">
        <v>169</v>
      </c>
      <c r="S1115" t="s">
        <v>170</v>
      </c>
      <c r="T1115">
        <v>2042636.1290322582</v>
      </c>
      <c r="U1115">
        <v>2186919</v>
      </c>
      <c r="V1115">
        <v>144282.87096774182</v>
      </c>
      <c r="W1115">
        <v>7.0635620763302098E-2</v>
      </c>
      <c r="X1115" t="s">
        <v>232</v>
      </c>
    </row>
    <row r="1116" spans="1:24" x14ac:dyDescent="0.35">
      <c r="A1116">
        <v>3301069870</v>
      </c>
      <c r="B1116" t="s">
        <v>168</v>
      </c>
      <c r="C1116" t="s">
        <v>168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546000</v>
      </c>
      <c r="O1116">
        <v>546000</v>
      </c>
      <c r="P1116" t="s">
        <v>5</v>
      </c>
      <c r="Q1116" t="s">
        <v>12</v>
      </c>
      <c r="R1116" t="s">
        <v>169</v>
      </c>
      <c r="S1116" t="s">
        <v>170</v>
      </c>
      <c r="T1116">
        <v>352258.06451612903</v>
      </c>
      <c r="U1116">
        <v>484000</v>
      </c>
      <c r="V1116">
        <v>131741.93548387097</v>
      </c>
      <c r="W1116">
        <v>0.373992673992674</v>
      </c>
      <c r="X1116" t="s">
        <v>174</v>
      </c>
    </row>
    <row r="1117" spans="1:24" x14ac:dyDescent="0.35">
      <c r="A1117">
        <v>3301008556</v>
      </c>
      <c r="B1117" t="s">
        <v>168</v>
      </c>
      <c r="C1117" t="s">
        <v>168</v>
      </c>
      <c r="D1117">
        <v>0</v>
      </c>
      <c r="E1117">
        <v>0</v>
      </c>
      <c r="F1117">
        <v>341</v>
      </c>
      <c r="G1117">
        <v>12314509</v>
      </c>
      <c r="H1117">
        <v>88</v>
      </c>
      <c r="I1117">
        <v>3209000</v>
      </c>
      <c r="J1117">
        <v>0</v>
      </c>
      <c r="K1117">
        <v>0</v>
      </c>
      <c r="L1117">
        <v>21</v>
      </c>
      <c r="M1117">
        <v>1180400</v>
      </c>
      <c r="N1117">
        <v>180000</v>
      </c>
      <c r="O1117">
        <v>16883909</v>
      </c>
      <c r="P1117" t="s">
        <v>5</v>
      </c>
      <c r="Q1117" t="s">
        <v>15</v>
      </c>
      <c r="R1117" t="s">
        <v>169</v>
      </c>
      <c r="S1117" t="s">
        <v>170</v>
      </c>
      <c r="T1117">
        <v>10892844.516129032</v>
      </c>
      <c r="U1117">
        <v>8650865</v>
      </c>
      <c r="V1117">
        <v>-2241979.5161290318</v>
      </c>
      <c r="W1117">
        <v>-0.20582130891608097</v>
      </c>
      <c r="X1117" t="s">
        <v>190</v>
      </c>
    </row>
    <row r="1118" spans="1:24" x14ac:dyDescent="0.35">
      <c r="A1118">
        <v>3300012449</v>
      </c>
      <c r="B1118" t="s">
        <v>168</v>
      </c>
      <c r="C1118" t="s">
        <v>168</v>
      </c>
      <c r="D1118">
        <v>0</v>
      </c>
      <c r="E1118">
        <v>0</v>
      </c>
      <c r="F1118">
        <v>14</v>
      </c>
      <c r="G1118">
        <v>462944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303000</v>
      </c>
      <c r="O1118">
        <v>765944</v>
      </c>
      <c r="P1118" t="s">
        <v>5</v>
      </c>
      <c r="Q1118" t="s">
        <v>12</v>
      </c>
      <c r="R1118" t="s">
        <v>169</v>
      </c>
      <c r="S1118" t="s">
        <v>170</v>
      </c>
      <c r="T1118">
        <v>494157.41935483873</v>
      </c>
      <c r="U1118">
        <v>464899</v>
      </c>
      <c r="V1118">
        <v>-29258.419354838727</v>
      </c>
      <c r="W1118">
        <v>-5.9208701941656394E-2</v>
      </c>
      <c r="X1118" t="s">
        <v>338</v>
      </c>
    </row>
    <row r="1119" spans="1:24" x14ac:dyDescent="0.35">
      <c r="A1119">
        <v>3301040146</v>
      </c>
      <c r="B1119" t="s">
        <v>168</v>
      </c>
      <c r="C1119" t="s">
        <v>168</v>
      </c>
      <c r="D1119">
        <v>0</v>
      </c>
      <c r="E1119">
        <v>0</v>
      </c>
      <c r="F1119">
        <v>6</v>
      </c>
      <c r="G1119">
        <v>438694</v>
      </c>
      <c r="H1119">
        <v>1</v>
      </c>
      <c r="I1119">
        <v>2000</v>
      </c>
      <c r="J1119">
        <v>0</v>
      </c>
      <c r="K1119">
        <v>0</v>
      </c>
      <c r="L1119">
        <v>1</v>
      </c>
      <c r="M1119">
        <v>22400</v>
      </c>
      <c r="N1119">
        <v>150000</v>
      </c>
      <c r="O1119">
        <v>613094</v>
      </c>
      <c r="P1119" t="s">
        <v>5</v>
      </c>
      <c r="Q1119" t="s">
        <v>11</v>
      </c>
      <c r="R1119" t="s">
        <v>169</v>
      </c>
      <c r="S1119" t="s">
        <v>170</v>
      </c>
      <c r="T1119">
        <v>395544.51612903224</v>
      </c>
      <c r="U1119">
        <v>163599</v>
      </c>
      <c r="V1119">
        <v>-231945.51612903224</v>
      </c>
      <c r="W1119">
        <v>-0.5863954793229097</v>
      </c>
      <c r="X1119" t="s">
        <v>217</v>
      </c>
    </row>
    <row r="1120" spans="1:24" x14ac:dyDescent="0.35">
      <c r="A1120">
        <v>3300025905</v>
      </c>
      <c r="B1120" t="s">
        <v>168</v>
      </c>
      <c r="C1120" t="s">
        <v>168</v>
      </c>
      <c r="D1120">
        <v>0</v>
      </c>
      <c r="E1120">
        <v>0</v>
      </c>
      <c r="F1120">
        <v>45</v>
      </c>
      <c r="G1120">
        <v>1761700</v>
      </c>
      <c r="H1120">
        <v>1</v>
      </c>
      <c r="I1120">
        <v>20000</v>
      </c>
      <c r="J1120">
        <v>0</v>
      </c>
      <c r="K1120">
        <v>0</v>
      </c>
      <c r="L1120">
        <v>0</v>
      </c>
      <c r="M1120">
        <v>0</v>
      </c>
      <c r="N1120">
        <v>150000</v>
      </c>
      <c r="O1120">
        <v>1931700</v>
      </c>
      <c r="P1120" t="s">
        <v>5</v>
      </c>
      <c r="Q1120" t="s">
        <v>13</v>
      </c>
      <c r="R1120" t="s">
        <v>169</v>
      </c>
      <c r="S1120" t="s">
        <v>170</v>
      </c>
      <c r="T1120">
        <v>1246258.064516129</v>
      </c>
      <c r="U1120">
        <v>1197211</v>
      </c>
      <c r="V1120">
        <v>-49047.064516128972</v>
      </c>
      <c r="W1120">
        <v>-3.9355464098980164E-2</v>
      </c>
      <c r="X1120" t="s">
        <v>414</v>
      </c>
    </row>
    <row r="1121" spans="1:24" x14ac:dyDescent="0.35">
      <c r="A1121">
        <v>3300025770</v>
      </c>
      <c r="B1121" t="s">
        <v>168</v>
      </c>
      <c r="C1121" t="s">
        <v>168</v>
      </c>
      <c r="D1121">
        <v>0</v>
      </c>
      <c r="E1121">
        <v>0</v>
      </c>
      <c r="F1121">
        <v>23</v>
      </c>
      <c r="G1121">
        <v>1203633</v>
      </c>
      <c r="H1121">
        <v>6</v>
      </c>
      <c r="I1121">
        <v>345000</v>
      </c>
      <c r="J1121">
        <v>0</v>
      </c>
      <c r="K1121">
        <v>0</v>
      </c>
      <c r="L1121">
        <v>0</v>
      </c>
      <c r="M1121">
        <v>0</v>
      </c>
      <c r="N1121">
        <v>465000</v>
      </c>
      <c r="O1121">
        <v>2013633</v>
      </c>
      <c r="P1121" t="s">
        <v>5</v>
      </c>
      <c r="Q1121" t="s">
        <v>12</v>
      </c>
      <c r="R1121" t="s">
        <v>169</v>
      </c>
      <c r="S1121" t="s">
        <v>170</v>
      </c>
      <c r="T1121">
        <v>1299118.064516129</v>
      </c>
      <c r="U1121">
        <v>1049195</v>
      </c>
      <c r="V1121">
        <v>-249923.06451612897</v>
      </c>
      <c r="W1121">
        <v>-0.1923790233870819</v>
      </c>
      <c r="X1121" t="s">
        <v>320</v>
      </c>
    </row>
    <row r="1122" spans="1:24" x14ac:dyDescent="0.35">
      <c r="A1122">
        <v>3301074831</v>
      </c>
      <c r="B1122" t="s">
        <v>168</v>
      </c>
      <c r="C1122" t="s">
        <v>168</v>
      </c>
      <c r="D1122">
        <v>0</v>
      </c>
      <c r="E1122">
        <v>0</v>
      </c>
      <c r="F1122">
        <v>54</v>
      </c>
      <c r="G1122">
        <v>1168444</v>
      </c>
      <c r="H1122">
        <v>11</v>
      </c>
      <c r="I1122">
        <v>380000</v>
      </c>
      <c r="J1122">
        <v>0</v>
      </c>
      <c r="K1122">
        <v>0</v>
      </c>
      <c r="L1122">
        <v>14</v>
      </c>
      <c r="M1122">
        <v>373600</v>
      </c>
      <c r="N1122">
        <v>420000</v>
      </c>
      <c r="O1122">
        <v>2342044</v>
      </c>
      <c r="P1122" t="s">
        <v>5</v>
      </c>
      <c r="Q1122" t="s">
        <v>17</v>
      </c>
      <c r="R1122" t="s">
        <v>169</v>
      </c>
      <c r="S1122" t="s">
        <v>170</v>
      </c>
      <c r="T1122">
        <v>1510996.1290322582</v>
      </c>
      <c r="U1122">
        <v>1301397</v>
      </c>
      <c r="V1122">
        <v>-209599.12903225818</v>
      </c>
      <c r="W1122">
        <v>-0.13871586101712874</v>
      </c>
      <c r="X1122" t="s">
        <v>311</v>
      </c>
    </row>
    <row r="1123" spans="1:24" x14ac:dyDescent="0.35">
      <c r="A1123">
        <v>3300014993</v>
      </c>
      <c r="B1123" t="s">
        <v>168</v>
      </c>
      <c r="C1123" t="s">
        <v>168</v>
      </c>
      <c r="D1123">
        <v>0</v>
      </c>
      <c r="E1123">
        <v>0</v>
      </c>
      <c r="F1123">
        <v>3</v>
      </c>
      <c r="G1123">
        <v>110393</v>
      </c>
      <c r="H1123">
        <v>5</v>
      </c>
      <c r="I1123">
        <v>105000</v>
      </c>
      <c r="J1123">
        <v>0</v>
      </c>
      <c r="K1123">
        <v>0</v>
      </c>
      <c r="L1123">
        <v>0</v>
      </c>
      <c r="M1123">
        <v>0</v>
      </c>
      <c r="N1123">
        <v>1830000</v>
      </c>
      <c r="O1123">
        <v>2045393</v>
      </c>
      <c r="P1123" t="s">
        <v>5</v>
      </c>
      <c r="Q1123" t="s">
        <v>8</v>
      </c>
      <c r="R1123" t="s">
        <v>169</v>
      </c>
      <c r="S1123" t="s">
        <v>170</v>
      </c>
      <c r="T1123">
        <v>1319608.3870967743</v>
      </c>
      <c r="U1123">
        <v>1232293</v>
      </c>
      <c r="V1123">
        <v>-87315.387096774299</v>
      </c>
      <c r="W1123">
        <v>-6.6167650911096332E-2</v>
      </c>
      <c r="X1123" t="s">
        <v>395</v>
      </c>
    </row>
    <row r="1124" spans="1:24" x14ac:dyDescent="0.35">
      <c r="A1124">
        <v>3300010244</v>
      </c>
      <c r="B1124" t="s">
        <v>168</v>
      </c>
      <c r="C1124" t="s">
        <v>168</v>
      </c>
      <c r="D1124">
        <v>0</v>
      </c>
      <c r="E1124">
        <v>0</v>
      </c>
      <c r="F1124">
        <v>51</v>
      </c>
      <c r="G1124">
        <v>2065903</v>
      </c>
      <c r="H1124">
        <v>2</v>
      </c>
      <c r="I1124">
        <v>30000</v>
      </c>
      <c r="J1124">
        <v>0</v>
      </c>
      <c r="K1124">
        <v>0</v>
      </c>
      <c r="L1124">
        <v>0</v>
      </c>
      <c r="M1124">
        <v>0</v>
      </c>
      <c r="N1124">
        <v>330000</v>
      </c>
      <c r="O1124">
        <v>2425903</v>
      </c>
      <c r="P1124" t="s">
        <v>5</v>
      </c>
      <c r="Q1124" t="s">
        <v>12</v>
      </c>
      <c r="R1124" t="s">
        <v>169</v>
      </c>
      <c r="S1124" t="s">
        <v>170</v>
      </c>
      <c r="T1124">
        <v>1565098.7096774194</v>
      </c>
      <c r="U1124">
        <v>1556877</v>
      </c>
      <c r="V1124">
        <v>-8221.7096774193924</v>
      </c>
      <c r="W1124">
        <v>-5.2531572779290769E-3</v>
      </c>
      <c r="X1124" t="s">
        <v>206</v>
      </c>
    </row>
    <row r="1125" spans="1:24" x14ac:dyDescent="0.35">
      <c r="A1125">
        <v>3301072903</v>
      </c>
      <c r="B1125" t="s">
        <v>168</v>
      </c>
      <c r="C1125" t="s">
        <v>168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225000</v>
      </c>
      <c r="O1125">
        <v>225000</v>
      </c>
      <c r="P1125" t="s">
        <v>5</v>
      </c>
      <c r="Q1125" t="s">
        <v>14</v>
      </c>
      <c r="R1125" t="s">
        <v>207</v>
      </c>
      <c r="S1125" t="s">
        <v>170</v>
      </c>
      <c r="T1125">
        <v>145161.29032258064</v>
      </c>
      <c r="U1125">
        <v>276000</v>
      </c>
      <c r="V1125">
        <v>130838.70967741936</v>
      </c>
      <c r="W1125">
        <v>0.90133333333333354</v>
      </c>
      <c r="X1125" t="s">
        <v>266</v>
      </c>
    </row>
    <row r="1126" spans="1:24" x14ac:dyDescent="0.35">
      <c r="A1126">
        <v>3301028220</v>
      </c>
      <c r="B1126" t="s">
        <v>168</v>
      </c>
      <c r="C1126" t="s">
        <v>168</v>
      </c>
      <c r="D1126">
        <v>0</v>
      </c>
      <c r="E1126">
        <v>0</v>
      </c>
      <c r="F1126">
        <v>39</v>
      </c>
      <c r="G1126">
        <v>1399824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532500</v>
      </c>
      <c r="O1126">
        <v>1932324</v>
      </c>
      <c r="P1126" t="s">
        <v>5</v>
      </c>
      <c r="Q1126" t="s">
        <v>12</v>
      </c>
      <c r="R1126" t="s">
        <v>169</v>
      </c>
      <c r="S1126" t="s">
        <v>170</v>
      </c>
      <c r="T1126">
        <v>1246660.6451612902</v>
      </c>
      <c r="U1126">
        <v>978440</v>
      </c>
      <c r="V1126">
        <v>-268220.64516129019</v>
      </c>
      <c r="W1126">
        <v>-0.21515128932829064</v>
      </c>
      <c r="X1126" t="s">
        <v>398</v>
      </c>
    </row>
    <row r="1127" spans="1:24" x14ac:dyDescent="0.35">
      <c r="A1127">
        <v>3301063175</v>
      </c>
      <c r="B1127" t="s">
        <v>168</v>
      </c>
      <c r="C1127" t="s">
        <v>168</v>
      </c>
      <c r="D1127">
        <v>0</v>
      </c>
      <c r="E1127">
        <v>0</v>
      </c>
      <c r="F1127">
        <v>16</v>
      </c>
      <c r="G1127">
        <v>941849</v>
      </c>
      <c r="H1127">
        <v>27</v>
      </c>
      <c r="I1127">
        <v>1130000</v>
      </c>
      <c r="J1127">
        <v>0</v>
      </c>
      <c r="K1127">
        <v>0</v>
      </c>
      <c r="L1127">
        <v>6</v>
      </c>
      <c r="M1127">
        <v>434400</v>
      </c>
      <c r="N1127">
        <v>352500</v>
      </c>
      <c r="O1127">
        <v>2858749</v>
      </c>
      <c r="P1127" t="s">
        <v>5</v>
      </c>
      <c r="Q1127" t="s">
        <v>17</v>
      </c>
      <c r="R1127" t="s">
        <v>169</v>
      </c>
      <c r="S1127" t="s">
        <v>170</v>
      </c>
      <c r="T1127">
        <v>1844354.1935483869</v>
      </c>
      <c r="U1127">
        <v>1801849</v>
      </c>
      <c r="V1127">
        <v>-42505.193548386917</v>
      </c>
      <c r="W1127">
        <v>-2.3046112128067064E-2</v>
      </c>
      <c r="X1127" t="s">
        <v>253</v>
      </c>
    </row>
    <row r="1128" spans="1:24" x14ac:dyDescent="0.35">
      <c r="A1128">
        <v>3301071751</v>
      </c>
      <c r="B1128" t="s">
        <v>168</v>
      </c>
      <c r="C1128" t="s">
        <v>168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150000</v>
      </c>
      <c r="O1128">
        <v>150000</v>
      </c>
      <c r="P1128" t="s">
        <v>5</v>
      </c>
      <c r="Q1128" t="s">
        <v>10</v>
      </c>
      <c r="R1128" t="s">
        <v>169</v>
      </c>
      <c r="S1128" t="s">
        <v>170</v>
      </c>
      <c r="T1128">
        <v>96774.193548387106</v>
      </c>
      <c r="U1128">
        <v>30000</v>
      </c>
      <c r="V1128">
        <v>-66774.193548387106</v>
      </c>
      <c r="W1128">
        <v>-0.69</v>
      </c>
      <c r="X1128" t="s">
        <v>182</v>
      </c>
    </row>
    <row r="1129" spans="1:24" x14ac:dyDescent="0.35">
      <c r="A1129">
        <v>3300026595</v>
      </c>
      <c r="B1129" t="s">
        <v>168</v>
      </c>
      <c r="C1129" t="s">
        <v>168</v>
      </c>
      <c r="D1129">
        <v>0</v>
      </c>
      <c r="E1129">
        <v>0</v>
      </c>
      <c r="F1129">
        <v>6</v>
      </c>
      <c r="G1129">
        <v>290693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102400</v>
      </c>
      <c r="N1129">
        <v>0</v>
      </c>
      <c r="O1129">
        <v>393093</v>
      </c>
      <c r="P1129" t="s">
        <v>5</v>
      </c>
      <c r="Q1129" t="s">
        <v>13</v>
      </c>
      <c r="R1129" t="s">
        <v>169</v>
      </c>
      <c r="S1129" t="s">
        <v>170</v>
      </c>
      <c r="T1129">
        <v>253608.38709677421</v>
      </c>
      <c r="U1129">
        <v>571795</v>
      </c>
      <c r="V1129">
        <v>318186.61290322582</v>
      </c>
      <c r="W1129">
        <v>1.2546375794023295</v>
      </c>
      <c r="X1129" t="s">
        <v>280</v>
      </c>
    </row>
    <row r="1130" spans="1:24" x14ac:dyDescent="0.35">
      <c r="A1130">
        <v>3301001680</v>
      </c>
      <c r="B1130" t="s">
        <v>168</v>
      </c>
      <c r="C1130" t="s">
        <v>168</v>
      </c>
      <c r="D1130">
        <v>0</v>
      </c>
      <c r="E1130">
        <v>0</v>
      </c>
      <c r="F1130">
        <v>175</v>
      </c>
      <c r="G1130">
        <v>6807220</v>
      </c>
      <c r="H1130">
        <v>120</v>
      </c>
      <c r="I1130">
        <v>2820000</v>
      </c>
      <c r="J1130">
        <v>0</v>
      </c>
      <c r="K1130">
        <v>0</v>
      </c>
      <c r="L1130">
        <v>3</v>
      </c>
      <c r="M1130">
        <v>257200</v>
      </c>
      <c r="N1130">
        <v>4875500</v>
      </c>
      <c r="O1130">
        <v>14759920</v>
      </c>
      <c r="P1130" t="s">
        <v>5</v>
      </c>
      <c r="Q1130" t="s">
        <v>16</v>
      </c>
      <c r="R1130" t="s">
        <v>169</v>
      </c>
      <c r="S1130" t="s">
        <v>170</v>
      </c>
      <c r="T1130">
        <v>9522529.0322580636</v>
      </c>
      <c r="U1130">
        <v>7171099</v>
      </c>
      <c r="V1130">
        <v>-2351430.0322580636</v>
      </c>
      <c r="W1130">
        <v>-0.24693335397481819</v>
      </c>
      <c r="X1130" t="s">
        <v>312</v>
      </c>
    </row>
    <row r="1131" spans="1:24" x14ac:dyDescent="0.35">
      <c r="A1131">
        <v>3300009964</v>
      </c>
      <c r="B1131" t="s">
        <v>168</v>
      </c>
      <c r="C1131" t="s">
        <v>168</v>
      </c>
      <c r="D1131">
        <v>0</v>
      </c>
      <c r="E1131">
        <v>0</v>
      </c>
      <c r="F1131">
        <v>1</v>
      </c>
      <c r="G1131">
        <v>20700</v>
      </c>
      <c r="H1131">
        <v>2</v>
      </c>
      <c r="I1131">
        <v>30000</v>
      </c>
      <c r="J1131">
        <v>0</v>
      </c>
      <c r="K1131">
        <v>0</v>
      </c>
      <c r="L1131">
        <v>15</v>
      </c>
      <c r="M1131">
        <v>366000</v>
      </c>
      <c r="N1131">
        <v>323000</v>
      </c>
      <c r="O1131">
        <v>739700</v>
      </c>
      <c r="P1131" t="s">
        <v>5</v>
      </c>
      <c r="Q1131" t="s">
        <v>12</v>
      </c>
      <c r="R1131" t="s">
        <v>169</v>
      </c>
      <c r="S1131" t="s">
        <v>170</v>
      </c>
      <c r="T1131">
        <v>477225.80645161285</v>
      </c>
      <c r="U1131">
        <v>681600</v>
      </c>
      <c r="V1131">
        <v>204374.19354838715</v>
      </c>
      <c r="W1131">
        <v>0.42825469785047998</v>
      </c>
      <c r="X1131" t="s">
        <v>406</v>
      </c>
    </row>
    <row r="1132" spans="1:24" x14ac:dyDescent="0.35">
      <c r="A1132">
        <v>3301075318</v>
      </c>
      <c r="B1132" t="s">
        <v>168</v>
      </c>
      <c r="C1132" t="s">
        <v>168</v>
      </c>
      <c r="D1132">
        <v>0</v>
      </c>
      <c r="E1132">
        <v>0</v>
      </c>
      <c r="F1132">
        <v>108</v>
      </c>
      <c r="G1132">
        <v>4160889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4160889</v>
      </c>
      <c r="P1132" t="s">
        <v>5</v>
      </c>
      <c r="Q1132" t="s">
        <v>14</v>
      </c>
      <c r="R1132" t="s">
        <v>169</v>
      </c>
      <c r="S1132" t="s">
        <v>170</v>
      </c>
      <c r="T1132">
        <v>2684444.5161290322</v>
      </c>
      <c r="U1132">
        <v>2810920</v>
      </c>
      <c r="V1132">
        <v>126475.48387096776</v>
      </c>
      <c r="W1132">
        <v>4.7114210448776728E-2</v>
      </c>
      <c r="X1132" t="s">
        <v>314</v>
      </c>
    </row>
    <row r="1133" spans="1:24" x14ac:dyDescent="0.35">
      <c r="A1133">
        <v>3300017561</v>
      </c>
      <c r="B1133" t="s">
        <v>168</v>
      </c>
      <c r="C1133" t="s">
        <v>168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5599</v>
      </c>
      <c r="N1133">
        <v>1355500</v>
      </c>
      <c r="O1133">
        <v>1361099</v>
      </c>
      <c r="P1133" t="s">
        <v>5</v>
      </c>
      <c r="Q1133" t="s">
        <v>7</v>
      </c>
      <c r="R1133" t="s">
        <v>169</v>
      </c>
      <c r="S1133" t="s">
        <v>170</v>
      </c>
      <c r="T1133">
        <v>878128.3870967743</v>
      </c>
      <c r="U1133">
        <v>1347800</v>
      </c>
      <c r="V1133">
        <v>469671.6129032257</v>
      </c>
      <c r="W1133">
        <v>0.53485528973278185</v>
      </c>
      <c r="X1133" t="s">
        <v>221</v>
      </c>
    </row>
    <row r="1134" spans="1:24" x14ac:dyDescent="0.35">
      <c r="A1134">
        <v>3300019247</v>
      </c>
      <c r="B1134" t="s">
        <v>168</v>
      </c>
      <c r="C1134" t="s">
        <v>168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465000</v>
      </c>
      <c r="O1134">
        <v>465000</v>
      </c>
      <c r="P1134" t="s">
        <v>5</v>
      </c>
      <c r="Q1134" t="s">
        <v>12</v>
      </c>
      <c r="R1134" t="s">
        <v>169</v>
      </c>
      <c r="S1134" t="s">
        <v>170</v>
      </c>
      <c r="T1134">
        <v>300000</v>
      </c>
      <c r="U1134">
        <v>343400</v>
      </c>
      <c r="V1134">
        <v>43400</v>
      </c>
      <c r="W1134">
        <v>0.14466666666666672</v>
      </c>
      <c r="X1134" t="s">
        <v>301</v>
      </c>
    </row>
    <row r="1135" spans="1:24" x14ac:dyDescent="0.35">
      <c r="A1135">
        <v>3301063954</v>
      </c>
      <c r="B1135" t="s">
        <v>168</v>
      </c>
      <c r="C1135" t="s">
        <v>168</v>
      </c>
      <c r="D1135">
        <v>0</v>
      </c>
      <c r="E1135">
        <v>0</v>
      </c>
      <c r="F1135">
        <v>41</v>
      </c>
      <c r="G1135">
        <v>1266451</v>
      </c>
      <c r="H1135">
        <v>19</v>
      </c>
      <c r="I1135">
        <v>645000</v>
      </c>
      <c r="J1135">
        <v>0</v>
      </c>
      <c r="K1135">
        <v>0</v>
      </c>
      <c r="L1135">
        <v>14</v>
      </c>
      <c r="M1135">
        <v>573600</v>
      </c>
      <c r="N1135">
        <v>150000</v>
      </c>
      <c r="O1135">
        <v>2635051</v>
      </c>
      <c r="P1135" t="s">
        <v>5</v>
      </c>
      <c r="Q1135" t="s">
        <v>15</v>
      </c>
      <c r="R1135" t="s">
        <v>169</v>
      </c>
      <c r="S1135" t="s">
        <v>170</v>
      </c>
      <c r="T1135">
        <v>1700032.9032258063</v>
      </c>
      <c r="U1135">
        <v>103397</v>
      </c>
      <c r="V1135">
        <v>-1596635.9032258063</v>
      </c>
      <c r="W1135">
        <v>-0.93917941246677961</v>
      </c>
      <c r="X1135" t="s">
        <v>318</v>
      </c>
    </row>
    <row r="1136" spans="1:24" x14ac:dyDescent="0.35">
      <c r="A1136">
        <v>3300018337</v>
      </c>
      <c r="B1136" t="s">
        <v>168</v>
      </c>
      <c r="C1136" t="s">
        <v>168</v>
      </c>
      <c r="D1136">
        <v>0</v>
      </c>
      <c r="E1136">
        <v>0</v>
      </c>
      <c r="F1136">
        <v>105</v>
      </c>
      <c r="G1136">
        <v>5165094</v>
      </c>
      <c r="H1136">
        <v>5</v>
      </c>
      <c r="I1136">
        <v>40000</v>
      </c>
      <c r="J1136">
        <v>0</v>
      </c>
      <c r="K1136">
        <v>0</v>
      </c>
      <c r="L1136">
        <v>0</v>
      </c>
      <c r="M1136">
        <v>0</v>
      </c>
      <c r="N1136">
        <v>2165900</v>
      </c>
      <c r="O1136">
        <v>7370994</v>
      </c>
      <c r="P1136" t="s">
        <v>5</v>
      </c>
      <c r="Q1136" t="s">
        <v>7</v>
      </c>
      <c r="R1136" t="s">
        <v>169</v>
      </c>
      <c r="S1136" t="s">
        <v>170</v>
      </c>
      <c r="T1136">
        <v>4755480</v>
      </c>
      <c r="U1136">
        <v>4535255</v>
      </c>
      <c r="V1136">
        <v>-220225</v>
      </c>
      <c r="W1136">
        <v>-4.6309731089185568E-2</v>
      </c>
      <c r="X1136" t="s">
        <v>221</v>
      </c>
    </row>
    <row r="1137" spans="1:24" x14ac:dyDescent="0.35">
      <c r="A1137">
        <v>3300007642</v>
      </c>
      <c r="B1137" t="s">
        <v>168</v>
      </c>
      <c r="C1137" t="s">
        <v>168</v>
      </c>
      <c r="D1137">
        <v>0</v>
      </c>
      <c r="E1137">
        <v>0</v>
      </c>
      <c r="F1137">
        <v>13</v>
      </c>
      <c r="G1137">
        <v>429985</v>
      </c>
      <c r="H1137">
        <v>2</v>
      </c>
      <c r="I1137">
        <v>100000</v>
      </c>
      <c r="J1137">
        <v>0</v>
      </c>
      <c r="K1137">
        <v>0</v>
      </c>
      <c r="L1137">
        <v>0</v>
      </c>
      <c r="M1137">
        <v>0</v>
      </c>
      <c r="N1137">
        <v>150000</v>
      </c>
      <c r="O1137">
        <v>679985</v>
      </c>
      <c r="P1137" t="s">
        <v>5</v>
      </c>
      <c r="Q1137" t="s">
        <v>14</v>
      </c>
      <c r="R1137" t="s">
        <v>169</v>
      </c>
      <c r="S1137" t="s">
        <v>170</v>
      </c>
      <c r="T1137">
        <v>438700</v>
      </c>
      <c r="U1137">
        <v>159998</v>
      </c>
      <c r="V1137">
        <v>-278702</v>
      </c>
      <c r="W1137">
        <v>-0.63529063141098696</v>
      </c>
      <c r="X1137" t="s">
        <v>195</v>
      </c>
    </row>
    <row r="1138" spans="1:24" x14ac:dyDescent="0.35">
      <c r="A1138">
        <v>3300016031</v>
      </c>
      <c r="B1138" t="s">
        <v>168</v>
      </c>
      <c r="C1138" t="s">
        <v>168</v>
      </c>
      <c r="D1138">
        <v>0</v>
      </c>
      <c r="E1138">
        <v>0</v>
      </c>
      <c r="F1138">
        <v>273</v>
      </c>
      <c r="G1138">
        <v>12048411</v>
      </c>
      <c r="H1138">
        <v>2</v>
      </c>
      <c r="I1138">
        <v>65000</v>
      </c>
      <c r="J1138">
        <v>0</v>
      </c>
      <c r="K1138">
        <v>0</v>
      </c>
      <c r="L1138">
        <v>2</v>
      </c>
      <c r="M1138">
        <v>124800</v>
      </c>
      <c r="N1138">
        <v>957500</v>
      </c>
      <c r="O1138">
        <v>13195711</v>
      </c>
      <c r="P1138" t="s">
        <v>5</v>
      </c>
      <c r="Q1138" t="s">
        <v>7</v>
      </c>
      <c r="R1138" t="s">
        <v>169</v>
      </c>
      <c r="S1138" t="s">
        <v>170</v>
      </c>
      <c r="T1138">
        <v>8513361.935483871</v>
      </c>
      <c r="U1138">
        <v>9802211</v>
      </c>
      <c r="V1138">
        <v>1288849.064516129</v>
      </c>
      <c r="W1138">
        <v>0.15139131570856623</v>
      </c>
      <c r="X1138" t="s">
        <v>176</v>
      </c>
    </row>
    <row r="1139" spans="1:24" x14ac:dyDescent="0.35">
      <c r="A1139">
        <v>3301061916</v>
      </c>
      <c r="B1139" t="s">
        <v>168</v>
      </c>
      <c r="C1139" t="s">
        <v>168</v>
      </c>
      <c r="D1139">
        <v>0</v>
      </c>
      <c r="E1139">
        <v>0</v>
      </c>
      <c r="F1139">
        <v>276</v>
      </c>
      <c r="G1139">
        <v>11311315</v>
      </c>
      <c r="H1139">
        <v>6</v>
      </c>
      <c r="I1139">
        <v>270000</v>
      </c>
      <c r="J1139">
        <v>0</v>
      </c>
      <c r="K1139">
        <v>0</v>
      </c>
      <c r="L1139">
        <v>0</v>
      </c>
      <c r="M1139">
        <v>0</v>
      </c>
      <c r="N1139">
        <v>150000</v>
      </c>
      <c r="O1139">
        <v>11731315</v>
      </c>
      <c r="P1139" t="s">
        <v>5</v>
      </c>
      <c r="Q1139" t="s">
        <v>15</v>
      </c>
      <c r="R1139" t="s">
        <v>169</v>
      </c>
      <c r="S1139" t="s">
        <v>170</v>
      </c>
      <c r="T1139">
        <v>7568590.3225806449</v>
      </c>
      <c r="U1139">
        <v>6959182</v>
      </c>
      <c r="V1139">
        <v>-609408.32258064486</v>
      </c>
      <c r="W1139">
        <v>-8.0518074913170423E-2</v>
      </c>
      <c r="X1139" t="s">
        <v>285</v>
      </c>
    </row>
    <row r="1140" spans="1:24" x14ac:dyDescent="0.35">
      <c r="A1140">
        <v>3301075891</v>
      </c>
      <c r="B1140" t="s">
        <v>168</v>
      </c>
      <c r="C1140" t="s">
        <v>168</v>
      </c>
      <c r="D1140">
        <v>0</v>
      </c>
      <c r="E1140">
        <v>0</v>
      </c>
      <c r="F1140">
        <v>8</v>
      </c>
      <c r="G1140">
        <v>119987</v>
      </c>
      <c r="H1140">
        <v>3</v>
      </c>
      <c r="I1140">
        <v>55000</v>
      </c>
      <c r="J1140">
        <v>0</v>
      </c>
      <c r="K1140">
        <v>0</v>
      </c>
      <c r="L1140">
        <v>2</v>
      </c>
      <c r="M1140">
        <v>124800</v>
      </c>
      <c r="N1140">
        <v>165000</v>
      </c>
      <c r="O1140">
        <v>464787</v>
      </c>
      <c r="P1140" t="s">
        <v>5</v>
      </c>
      <c r="Q1140" t="s">
        <v>10</v>
      </c>
      <c r="R1140" t="s">
        <v>169</v>
      </c>
      <c r="S1140" t="s">
        <v>170</v>
      </c>
      <c r="T1140">
        <v>299862.58064516127</v>
      </c>
      <c r="U1140">
        <v>155998</v>
      </c>
      <c r="V1140">
        <v>-143864.58064516127</v>
      </c>
      <c r="W1140">
        <v>-0.47976836701542858</v>
      </c>
      <c r="X1140" t="s">
        <v>198</v>
      </c>
    </row>
    <row r="1141" spans="1:24" x14ac:dyDescent="0.35">
      <c r="A1141">
        <v>3300014796</v>
      </c>
      <c r="B1141" t="s">
        <v>168</v>
      </c>
      <c r="C1141" t="s">
        <v>168</v>
      </c>
      <c r="D1141">
        <v>0</v>
      </c>
      <c r="E1141">
        <v>0</v>
      </c>
      <c r="F1141">
        <v>68</v>
      </c>
      <c r="G1141">
        <v>2389134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2945700</v>
      </c>
      <c r="O1141">
        <v>5334834</v>
      </c>
      <c r="P1141" t="s">
        <v>5</v>
      </c>
      <c r="Q1141" t="s">
        <v>7</v>
      </c>
      <c r="R1141" t="s">
        <v>169</v>
      </c>
      <c r="S1141" t="s">
        <v>170</v>
      </c>
      <c r="T1141">
        <v>3441828.3870967738</v>
      </c>
      <c r="U1141">
        <v>1933225</v>
      </c>
      <c r="V1141">
        <v>-1508603.3870967738</v>
      </c>
      <c r="W1141">
        <v>-0.43831452862450826</v>
      </c>
      <c r="X1141" t="s">
        <v>215</v>
      </c>
    </row>
    <row r="1142" spans="1:24" x14ac:dyDescent="0.35">
      <c r="A1142">
        <v>3301074765</v>
      </c>
      <c r="B1142" t="s">
        <v>168</v>
      </c>
      <c r="C1142" t="s">
        <v>168</v>
      </c>
      <c r="D1142">
        <v>0</v>
      </c>
      <c r="E1142">
        <v>0</v>
      </c>
      <c r="F1142">
        <v>256</v>
      </c>
      <c r="G1142">
        <v>8916861</v>
      </c>
      <c r="H1142">
        <v>119</v>
      </c>
      <c r="I1142">
        <v>3460000</v>
      </c>
      <c r="J1142">
        <v>0</v>
      </c>
      <c r="K1142">
        <v>0</v>
      </c>
      <c r="L1142">
        <v>25</v>
      </c>
      <c r="M1142">
        <v>1030000</v>
      </c>
      <c r="N1142">
        <v>180000</v>
      </c>
      <c r="O1142">
        <v>13586861</v>
      </c>
      <c r="P1142" t="s">
        <v>5</v>
      </c>
      <c r="Q1142" t="s">
        <v>15</v>
      </c>
      <c r="R1142" t="s">
        <v>169</v>
      </c>
      <c r="S1142" t="s">
        <v>170</v>
      </c>
      <c r="T1142">
        <v>8765716.7741935477</v>
      </c>
      <c r="U1142">
        <v>6892887</v>
      </c>
      <c r="V1142">
        <v>-1872829.7741935477</v>
      </c>
      <c r="W1142">
        <v>-0.21365392271253814</v>
      </c>
      <c r="X1142" t="s">
        <v>321</v>
      </c>
    </row>
    <row r="1143" spans="1:24" x14ac:dyDescent="0.35">
      <c r="A1143">
        <v>3301055365</v>
      </c>
      <c r="B1143" t="s">
        <v>168</v>
      </c>
      <c r="C1143" t="s">
        <v>168</v>
      </c>
      <c r="D1143">
        <v>0</v>
      </c>
      <c r="E1143">
        <v>0</v>
      </c>
      <c r="F1143">
        <v>14</v>
      </c>
      <c r="G1143">
        <v>458985</v>
      </c>
      <c r="H1143">
        <v>42</v>
      </c>
      <c r="I1143">
        <v>1259000</v>
      </c>
      <c r="J1143">
        <v>0</v>
      </c>
      <c r="K1143">
        <v>0</v>
      </c>
      <c r="L1143">
        <v>10</v>
      </c>
      <c r="M1143">
        <v>344000</v>
      </c>
      <c r="N1143">
        <v>44000</v>
      </c>
      <c r="O1143">
        <v>2105985</v>
      </c>
      <c r="P1143" t="s">
        <v>5</v>
      </c>
      <c r="Q1143" t="s">
        <v>9</v>
      </c>
      <c r="R1143" t="s">
        <v>169</v>
      </c>
      <c r="S1143" t="s">
        <v>170</v>
      </c>
      <c r="T1143">
        <v>1358700</v>
      </c>
      <c r="U1143">
        <v>1356595</v>
      </c>
      <c r="V1143">
        <v>-2105</v>
      </c>
      <c r="W1143">
        <v>-1.5492750423198309E-3</v>
      </c>
      <c r="X1143" t="s">
        <v>315</v>
      </c>
    </row>
    <row r="1144" spans="1:24" x14ac:dyDescent="0.35">
      <c r="A1144">
        <v>3301071746</v>
      </c>
      <c r="B1144" t="s">
        <v>168</v>
      </c>
      <c r="C1144" t="s">
        <v>168</v>
      </c>
      <c r="D1144">
        <v>0</v>
      </c>
      <c r="E1144">
        <v>0</v>
      </c>
      <c r="F1144">
        <v>43</v>
      </c>
      <c r="G1144">
        <v>1362349</v>
      </c>
      <c r="H1144">
        <v>29</v>
      </c>
      <c r="I1144">
        <v>765000</v>
      </c>
      <c r="J1144">
        <v>0</v>
      </c>
      <c r="K1144">
        <v>0</v>
      </c>
      <c r="L1144">
        <v>14</v>
      </c>
      <c r="M1144">
        <v>1023600</v>
      </c>
      <c r="N1144">
        <v>30000</v>
      </c>
      <c r="O1144">
        <v>3180949</v>
      </c>
      <c r="P1144" t="s">
        <v>5</v>
      </c>
      <c r="Q1144" t="s">
        <v>11</v>
      </c>
      <c r="R1144" t="s">
        <v>169</v>
      </c>
      <c r="S1144" t="s">
        <v>170</v>
      </c>
      <c r="T1144">
        <v>2052225.1612903227</v>
      </c>
      <c r="U1144">
        <v>1775372</v>
      </c>
      <c r="V1144">
        <v>-276853.16129032266</v>
      </c>
      <c r="W1144">
        <v>-0.1349038918888672</v>
      </c>
      <c r="X1144" t="s">
        <v>210</v>
      </c>
    </row>
    <row r="1145" spans="1:24" x14ac:dyDescent="0.35">
      <c r="A1145">
        <v>3301071139</v>
      </c>
      <c r="B1145" t="s">
        <v>168</v>
      </c>
      <c r="C1145" t="s">
        <v>168</v>
      </c>
      <c r="D1145">
        <v>0</v>
      </c>
      <c r="E1145">
        <v>0</v>
      </c>
      <c r="F1145">
        <v>31</v>
      </c>
      <c r="G1145">
        <v>1306947</v>
      </c>
      <c r="H1145">
        <v>0</v>
      </c>
      <c r="I1145">
        <v>0</v>
      </c>
      <c r="J1145">
        <v>0</v>
      </c>
      <c r="K1145">
        <v>0</v>
      </c>
      <c r="L1145">
        <v>10</v>
      </c>
      <c r="M1145">
        <v>816835</v>
      </c>
      <c r="N1145">
        <v>1136000</v>
      </c>
      <c r="O1145">
        <v>3259782</v>
      </c>
      <c r="P1145" t="s">
        <v>5</v>
      </c>
      <c r="Q1145" t="s">
        <v>8</v>
      </c>
      <c r="R1145" t="s">
        <v>169</v>
      </c>
      <c r="S1145" t="s">
        <v>170</v>
      </c>
      <c r="T1145">
        <v>2103085.1612903229</v>
      </c>
      <c r="U1145">
        <v>2943930</v>
      </c>
      <c r="V1145">
        <v>840844.8387096771</v>
      </c>
      <c r="W1145">
        <v>0.39981492627421078</v>
      </c>
      <c r="X1145" t="s">
        <v>386</v>
      </c>
    </row>
    <row r="1146" spans="1:24" x14ac:dyDescent="0.35">
      <c r="A1146">
        <v>3300006593</v>
      </c>
      <c r="B1146" t="s">
        <v>168</v>
      </c>
      <c r="C1146" t="s">
        <v>168</v>
      </c>
      <c r="D1146">
        <v>0</v>
      </c>
      <c r="E1146">
        <v>0</v>
      </c>
      <c r="F1146">
        <v>48</v>
      </c>
      <c r="G1146">
        <v>1265436</v>
      </c>
      <c r="H1146">
        <v>1</v>
      </c>
      <c r="I1146">
        <v>5000</v>
      </c>
      <c r="J1146">
        <v>0</v>
      </c>
      <c r="K1146">
        <v>0</v>
      </c>
      <c r="L1146">
        <v>0</v>
      </c>
      <c r="M1146">
        <v>0</v>
      </c>
      <c r="N1146">
        <v>192000</v>
      </c>
      <c r="O1146">
        <v>1462436</v>
      </c>
      <c r="P1146" t="s">
        <v>5</v>
      </c>
      <c r="Q1146" t="s">
        <v>10</v>
      </c>
      <c r="R1146" t="s">
        <v>169</v>
      </c>
      <c r="S1146" t="s">
        <v>170</v>
      </c>
      <c r="T1146">
        <v>943507.09677419346</v>
      </c>
      <c r="U1146">
        <v>2067592</v>
      </c>
      <c r="V1146">
        <v>1124084.9032258065</v>
      </c>
      <c r="W1146">
        <v>1.1913899821940928</v>
      </c>
      <c r="X1146" t="s">
        <v>292</v>
      </c>
    </row>
    <row r="1147" spans="1:24" x14ac:dyDescent="0.35">
      <c r="A1147">
        <v>3300009608</v>
      </c>
      <c r="B1147" t="s">
        <v>168</v>
      </c>
      <c r="C1147" t="s">
        <v>168</v>
      </c>
      <c r="D1147">
        <v>0</v>
      </c>
      <c r="E1147">
        <v>0</v>
      </c>
      <c r="F1147">
        <v>93</v>
      </c>
      <c r="G1147">
        <v>3383459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330000</v>
      </c>
      <c r="O1147">
        <v>3713459</v>
      </c>
      <c r="P1147" t="s">
        <v>5</v>
      </c>
      <c r="Q1147" t="s">
        <v>12</v>
      </c>
      <c r="R1147" t="s">
        <v>169</v>
      </c>
      <c r="S1147" t="s">
        <v>170</v>
      </c>
      <c r="T1147">
        <v>2395780</v>
      </c>
      <c r="U1147">
        <v>2360053</v>
      </c>
      <c r="V1147">
        <v>-35727</v>
      </c>
      <c r="W1147">
        <v>-1.4912471095008706E-2</v>
      </c>
      <c r="X1147" t="s">
        <v>279</v>
      </c>
    </row>
    <row r="1148" spans="1:24" x14ac:dyDescent="0.35">
      <c r="A1148">
        <v>3300010623</v>
      </c>
      <c r="B1148" t="s">
        <v>168</v>
      </c>
      <c r="C1148" t="s">
        <v>168</v>
      </c>
      <c r="D1148">
        <v>0</v>
      </c>
      <c r="E1148">
        <v>0</v>
      </c>
      <c r="F1148">
        <v>167</v>
      </c>
      <c r="G1148">
        <v>7734607</v>
      </c>
      <c r="H1148">
        <v>29</v>
      </c>
      <c r="I1148">
        <v>865000</v>
      </c>
      <c r="J1148">
        <v>0</v>
      </c>
      <c r="K1148">
        <v>0</v>
      </c>
      <c r="L1148">
        <v>35</v>
      </c>
      <c r="M1148">
        <v>1635733</v>
      </c>
      <c r="N1148">
        <v>280000</v>
      </c>
      <c r="O1148">
        <v>10515340</v>
      </c>
      <c r="P1148" t="s">
        <v>5</v>
      </c>
      <c r="Q1148" t="s">
        <v>12</v>
      </c>
      <c r="R1148" t="s">
        <v>169</v>
      </c>
      <c r="S1148" t="s">
        <v>170</v>
      </c>
      <c r="T1148">
        <v>6784090.3225806449</v>
      </c>
      <c r="U1148">
        <v>5842589</v>
      </c>
      <c r="V1148">
        <v>-941501.32258064486</v>
      </c>
      <c r="W1148">
        <v>-0.1387807764656207</v>
      </c>
      <c r="X1148" t="s">
        <v>413</v>
      </c>
    </row>
    <row r="1149" spans="1:24" x14ac:dyDescent="0.35">
      <c r="A1149">
        <v>3301073699</v>
      </c>
      <c r="B1149" t="s">
        <v>168</v>
      </c>
      <c r="C1149" t="s">
        <v>168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303000</v>
      </c>
      <c r="O1149">
        <v>303000</v>
      </c>
      <c r="P1149" t="s">
        <v>5</v>
      </c>
      <c r="Q1149" t="s">
        <v>12</v>
      </c>
      <c r="R1149" t="s">
        <v>169</v>
      </c>
      <c r="S1149" t="s">
        <v>170</v>
      </c>
      <c r="T1149">
        <v>195483.87096774194</v>
      </c>
      <c r="U1149">
        <v>241000</v>
      </c>
      <c r="V1149">
        <v>45516.129032258061</v>
      </c>
      <c r="W1149">
        <v>0.2328382838283829</v>
      </c>
      <c r="X1149" t="s">
        <v>189</v>
      </c>
    </row>
    <row r="1150" spans="1:24" x14ac:dyDescent="0.35">
      <c r="A1150">
        <v>3301070820</v>
      </c>
      <c r="B1150" t="s">
        <v>168</v>
      </c>
      <c r="C1150" t="s">
        <v>168</v>
      </c>
      <c r="D1150">
        <v>0</v>
      </c>
      <c r="E1150">
        <v>0</v>
      </c>
      <c r="F1150">
        <v>4</v>
      </c>
      <c r="G1150">
        <v>168548</v>
      </c>
      <c r="H1150">
        <v>1</v>
      </c>
      <c r="I1150">
        <v>50000</v>
      </c>
      <c r="J1150">
        <v>0</v>
      </c>
      <c r="K1150">
        <v>0</v>
      </c>
      <c r="L1150">
        <v>0</v>
      </c>
      <c r="M1150">
        <v>0</v>
      </c>
      <c r="N1150">
        <v>303000</v>
      </c>
      <c r="O1150">
        <v>521548</v>
      </c>
      <c r="P1150" t="s">
        <v>5</v>
      </c>
      <c r="Q1150" t="s">
        <v>12</v>
      </c>
      <c r="R1150" t="s">
        <v>169</v>
      </c>
      <c r="S1150" t="s">
        <v>170</v>
      </c>
      <c r="T1150">
        <v>336482.58064516127</v>
      </c>
      <c r="U1150">
        <v>296699</v>
      </c>
      <c r="V1150">
        <v>-39783.580645161273</v>
      </c>
      <c r="W1150">
        <v>-0.11823370044559656</v>
      </c>
      <c r="X1150" t="s">
        <v>189</v>
      </c>
    </row>
    <row r="1151" spans="1:24" x14ac:dyDescent="0.35">
      <c r="A1151">
        <v>3300014087</v>
      </c>
      <c r="B1151" t="s">
        <v>168</v>
      </c>
      <c r="C1151" t="s">
        <v>168</v>
      </c>
      <c r="D1151">
        <v>0</v>
      </c>
      <c r="E1151">
        <v>0</v>
      </c>
      <c r="F1151">
        <v>128</v>
      </c>
      <c r="G1151">
        <v>5752261</v>
      </c>
      <c r="H1151">
        <v>4</v>
      </c>
      <c r="I1151">
        <v>145000</v>
      </c>
      <c r="J1151">
        <v>0</v>
      </c>
      <c r="K1151">
        <v>0</v>
      </c>
      <c r="L1151">
        <v>1</v>
      </c>
      <c r="M1151">
        <v>20000</v>
      </c>
      <c r="N1151">
        <v>1343500</v>
      </c>
      <c r="O1151">
        <v>7260761</v>
      </c>
      <c r="P1151" t="s">
        <v>5</v>
      </c>
      <c r="Q1151" t="s">
        <v>7</v>
      </c>
      <c r="R1151" t="s">
        <v>169</v>
      </c>
      <c r="S1151" t="s">
        <v>170</v>
      </c>
      <c r="T1151">
        <v>4684361.935483871</v>
      </c>
      <c r="U1151">
        <v>5173516</v>
      </c>
      <c r="V1151">
        <v>489154.06451612897</v>
      </c>
      <c r="W1151">
        <v>0.1044227733153591</v>
      </c>
      <c r="X1151" t="s">
        <v>236</v>
      </c>
    </row>
    <row r="1152" spans="1:24" x14ac:dyDescent="0.35">
      <c r="A1152">
        <v>3301016687</v>
      </c>
      <c r="B1152" t="s">
        <v>168</v>
      </c>
      <c r="C1152" t="s">
        <v>168</v>
      </c>
      <c r="D1152">
        <v>0</v>
      </c>
      <c r="E1152">
        <v>0</v>
      </c>
      <c r="F1152">
        <v>418</v>
      </c>
      <c r="G1152">
        <v>15596656</v>
      </c>
      <c r="H1152">
        <v>145</v>
      </c>
      <c r="I1152">
        <v>4980000</v>
      </c>
      <c r="J1152">
        <v>0</v>
      </c>
      <c r="K1152">
        <v>0</v>
      </c>
      <c r="L1152">
        <v>1</v>
      </c>
      <c r="M1152">
        <v>102400</v>
      </c>
      <c r="N1152">
        <v>150000</v>
      </c>
      <c r="O1152">
        <v>20829056</v>
      </c>
      <c r="P1152" t="s">
        <v>5</v>
      </c>
      <c r="Q1152" t="s">
        <v>13</v>
      </c>
      <c r="R1152" t="s">
        <v>169</v>
      </c>
      <c r="S1152" t="s">
        <v>170</v>
      </c>
      <c r="T1152">
        <v>13438100.64516129</v>
      </c>
      <c r="U1152">
        <v>12290034</v>
      </c>
      <c r="V1152">
        <v>-1148066.6451612897</v>
      </c>
      <c r="W1152">
        <v>-8.5433698963601534E-2</v>
      </c>
      <c r="X1152" t="s">
        <v>392</v>
      </c>
    </row>
    <row r="1153" spans="1:24" x14ac:dyDescent="0.35">
      <c r="A1153">
        <v>3301009657</v>
      </c>
      <c r="B1153" t="s">
        <v>168</v>
      </c>
      <c r="C1153" t="s">
        <v>168</v>
      </c>
      <c r="D1153">
        <v>0</v>
      </c>
      <c r="E1153">
        <v>0</v>
      </c>
      <c r="F1153">
        <v>2</v>
      </c>
      <c r="G1153">
        <v>40599</v>
      </c>
      <c r="H1153">
        <v>2</v>
      </c>
      <c r="I1153">
        <v>35000</v>
      </c>
      <c r="J1153">
        <v>0</v>
      </c>
      <c r="K1153">
        <v>0</v>
      </c>
      <c r="L1153">
        <v>1</v>
      </c>
      <c r="M1153">
        <v>102400</v>
      </c>
      <c r="N1153">
        <v>280000</v>
      </c>
      <c r="O1153">
        <v>457999</v>
      </c>
      <c r="P1153" t="s">
        <v>5</v>
      </c>
      <c r="Q1153" t="s">
        <v>12</v>
      </c>
      <c r="R1153" t="s">
        <v>169</v>
      </c>
      <c r="S1153" t="s">
        <v>170</v>
      </c>
      <c r="T1153">
        <v>295483.22580645164</v>
      </c>
      <c r="U1153">
        <v>520700</v>
      </c>
      <c r="V1153">
        <v>225216.77419354836</v>
      </c>
      <c r="W1153">
        <v>0.76219817073836382</v>
      </c>
      <c r="X1153" t="s">
        <v>406</v>
      </c>
    </row>
    <row r="1154" spans="1:24" x14ac:dyDescent="0.35">
      <c r="A1154">
        <v>3301061908</v>
      </c>
      <c r="B1154" t="s">
        <v>168</v>
      </c>
      <c r="C1154" t="s">
        <v>168</v>
      </c>
      <c r="D1154">
        <v>0</v>
      </c>
      <c r="E1154">
        <v>0</v>
      </c>
      <c r="F1154">
        <v>60</v>
      </c>
      <c r="G1154">
        <v>2434016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1836000</v>
      </c>
      <c r="O1154">
        <v>4270016</v>
      </c>
      <c r="P1154" t="s">
        <v>5</v>
      </c>
      <c r="Q1154" t="s">
        <v>16</v>
      </c>
      <c r="R1154" t="s">
        <v>169</v>
      </c>
      <c r="S1154" t="s">
        <v>170</v>
      </c>
      <c r="T1154">
        <v>2754849.0322580645</v>
      </c>
      <c r="U1154">
        <v>2882087</v>
      </c>
      <c r="V1154">
        <v>127237.96774193551</v>
      </c>
      <c r="W1154">
        <v>4.6186911243423889E-2</v>
      </c>
      <c r="X1154" t="s">
        <v>303</v>
      </c>
    </row>
    <row r="1155" spans="1:24" x14ac:dyDescent="0.35">
      <c r="A1155">
        <v>3300016636</v>
      </c>
      <c r="B1155" t="s">
        <v>168</v>
      </c>
      <c r="C1155" t="s">
        <v>168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517600</v>
      </c>
      <c r="O1155">
        <v>517600</v>
      </c>
      <c r="P1155" t="s">
        <v>5</v>
      </c>
      <c r="Q1155" t="s">
        <v>6</v>
      </c>
      <c r="R1155" t="s">
        <v>169</v>
      </c>
      <c r="S1155" t="s">
        <v>170</v>
      </c>
      <c r="T1155">
        <v>333935.48387096776</v>
      </c>
      <c r="U1155">
        <v>290000</v>
      </c>
      <c r="V1155">
        <v>-43935.483870967757</v>
      </c>
      <c r="W1155">
        <v>-0.13156877897990726</v>
      </c>
      <c r="X1155" t="s">
        <v>343</v>
      </c>
    </row>
    <row r="1156" spans="1:24" x14ac:dyDescent="0.35">
      <c r="A1156">
        <v>3300006398</v>
      </c>
      <c r="B1156" t="s">
        <v>168</v>
      </c>
      <c r="C1156" t="s">
        <v>168</v>
      </c>
      <c r="D1156">
        <v>0</v>
      </c>
      <c r="E1156">
        <v>0</v>
      </c>
      <c r="F1156">
        <v>175</v>
      </c>
      <c r="G1156">
        <v>6379015</v>
      </c>
      <c r="H1156">
        <v>212</v>
      </c>
      <c r="I1156">
        <v>6595000</v>
      </c>
      <c r="J1156">
        <v>0</v>
      </c>
      <c r="K1156">
        <v>0</v>
      </c>
      <c r="L1156">
        <v>3</v>
      </c>
      <c r="M1156">
        <v>307200</v>
      </c>
      <c r="N1156">
        <v>135000</v>
      </c>
      <c r="O1156">
        <v>13416215</v>
      </c>
      <c r="P1156" t="s">
        <v>5</v>
      </c>
      <c r="Q1156" t="s">
        <v>14</v>
      </c>
      <c r="R1156" t="s">
        <v>169</v>
      </c>
      <c r="S1156" t="s">
        <v>170</v>
      </c>
      <c r="T1156">
        <v>8655622.5806451607</v>
      </c>
      <c r="U1156">
        <v>9242379</v>
      </c>
      <c r="V1156">
        <v>586756.41935483925</v>
      </c>
      <c r="W1156">
        <v>6.7789048550578546E-2</v>
      </c>
      <c r="X1156" t="s">
        <v>339</v>
      </c>
    </row>
    <row r="1157" spans="1:24" x14ac:dyDescent="0.35">
      <c r="A1157">
        <v>3300024302</v>
      </c>
      <c r="B1157" t="s">
        <v>168</v>
      </c>
      <c r="C1157" t="s">
        <v>168</v>
      </c>
      <c r="D1157">
        <v>0</v>
      </c>
      <c r="E1157">
        <v>0</v>
      </c>
      <c r="F1157">
        <v>16</v>
      </c>
      <c r="G1157">
        <v>738588</v>
      </c>
      <c r="H1157">
        <v>5</v>
      </c>
      <c r="I1157">
        <v>255000</v>
      </c>
      <c r="J1157">
        <v>0</v>
      </c>
      <c r="K1157">
        <v>0</v>
      </c>
      <c r="L1157">
        <v>20</v>
      </c>
      <c r="M1157">
        <v>1023208</v>
      </c>
      <c r="N1157">
        <v>330000</v>
      </c>
      <c r="O1157">
        <v>2346796</v>
      </c>
      <c r="P1157" t="s">
        <v>5</v>
      </c>
      <c r="Q1157" t="s">
        <v>12</v>
      </c>
      <c r="R1157" t="s">
        <v>169</v>
      </c>
      <c r="S1157" t="s">
        <v>170</v>
      </c>
      <c r="T1157">
        <v>1514061.935483871</v>
      </c>
      <c r="U1157">
        <v>1813340</v>
      </c>
      <c r="V1157">
        <v>299278.06451612897</v>
      </c>
      <c r="W1157">
        <v>0.19766566842622879</v>
      </c>
      <c r="X1157" t="s">
        <v>407</v>
      </c>
    </row>
    <row r="1158" spans="1:24" x14ac:dyDescent="0.35">
      <c r="A1158">
        <v>3301076258</v>
      </c>
      <c r="B1158" t="s">
        <v>168</v>
      </c>
      <c r="C1158" t="s">
        <v>168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104000</v>
      </c>
      <c r="J1158">
        <v>0</v>
      </c>
      <c r="K1158">
        <v>0</v>
      </c>
      <c r="L1158">
        <v>2</v>
      </c>
      <c r="M1158">
        <v>304800</v>
      </c>
      <c r="N1158">
        <v>150000</v>
      </c>
      <c r="O1158">
        <v>558800</v>
      </c>
      <c r="P1158" t="s">
        <v>5</v>
      </c>
      <c r="Q1158" t="s">
        <v>14</v>
      </c>
      <c r="R1158" t="s">
        <v>169</v>
      </c>
      <c r="S1158" t="s">
        <v>170</v>
      </c>
      <c r="T1158">
        <v>360516.12903225806</v>
      </c>
      <c r="U1158">
        <v>152998</v>
      </c>
      <c r="V1158">
        <v>-207518.12903225806</v>
      </c>
      <c r="W1158">
        <v>-0.57561399427344306</v>
      </c>
      <c r="X1158" t="s">
        <v>237</v>
      </c>
    </row>
    <row r="1159" spans="1:24" x14ac:dyDescent="0.35">
      <c r="A1159">
        <v>3300014193</v>
      </c>
      <c r="B1159" t="s">
        <v>168</v>
      </c>
      <c r="C1159" t="s">
        <v>168</v>
      </c>
      <c r="D1159">
        <v>0</v>
      </c>
      <c r="E1159">
        <v>0</v>
      </c>
      <c r="F1159">
        <v>119</v>
      </c>
      <c r="G1159">
        <v>4106633</v>
      </c>
      <c r="H1159">
        <v>14</v>
      </c>
      <c r="I1159">
        <v>560000</v>
      </c>
      <c r="J1159">
        <v>0</v>
      </c>
      <c r="K1159">
        <v>0</v>
      </c>
      <c r="L1159">
        <v>1</v>
      </c>
      <c r="M1159">
        <v>50000</v>
      </c>
      <c r="N1159">
        <v>1001900</v>
      </c>
      <c r="O1159">
        <v>5718533</v>
      </c>
      <c r="P1159" t="s">
        <v>5</v>
      </c>
      <c r="Q1159" t="s">
        <v>7</v>
      </c>
      <c r="R1159" t="s">
        <v>169</v>
      </c>
      <c r="S1159" t="s">
        <v>170</v>
      </c>
      <c r="T1159">
        <v>3689376.1290322579</v>
      </c>
      <c r="U1159">
        <v>4035472</v>
      </c>
      <c r="V1159">
        <v>346095.87096774206</v>
      </c>
      <c r="W1159">
        <v>9.3808779279580978E-2</v>
      </c>
      <c r="X1159" t="s">
        <v>225</v>
      </c>
    </row>
    <row r="1160" spans="1:24" x14ac:dyDescent="0.35">
      <c r="A1160">
        <v>3301040894</v>
      </c>
      <c r="B1160" t="s">
        <v>168</v>
      </c>
      <c r="C1160" t="s">
        <v>168</v>
      </c>
      <c r="D1160">
        <v>0</v>
      </c>
      <c r="E1160">
        <v>0</v>
      </c>
      <c r="F1160">
        <v>4</v>
      </c>
      <c r="G1160">
        <v>115795</v>
      </c>
      <c r="H1160">
        <v>1</v>
      </c>
      <c r="I1160">
        <v>15000</v>
      </c>
      <c r="J1160">
        <v>0</v>
      </c>
      <c r="K1160">
        <v>0</v>
      </c>
      <c r="L1160">
        <v>5</v>
      </c>
      <c r="M1160">
        <v>382000</v>
      </c>
      <c r="N1160">
        <v>150000</v>
      </c>
      <c r="O1160">
        <v>662795</v>
      </c>
      <c r="P1160" t="s">
        <v>5</v>
      </c>
      <c r="Q1160" t="s">
        <v>13</v>
      </c>
      <c r="R1160" t="s">
        <v>207</v>
      </c>
      <c r="S1160" t="s">
        <v>170</v>
      </c>
      <c r="T1160">
        <v>427609.67741935485</v>
      </c>
      <c r="U1160">
        <v>1660078</v>
      </c>
      <c r="V1160">
        <v>1232468.3225806451</v>
      </c>
      <c r="W1160">
        <v>2.8822273855415323</v>
      </c>
      <c r="X1160" t="s">
        <v>392</v>
      </c>
    </row>
    <row r="1161" spans="1:24" x14ac:dyDescent="0.35">
      <c r="A1161">
        <v>3301021283</v>
      </c>
      <c r="B1161" t="s">
        <v>168</v>
      </c>
      <c r="C1161" t="s">
        <v>168</v>
      </c>
      <c r="D1161">
        <v>0</v>
      </c>
      <c r="E1161">
        <v>0</v>
      </c>
      <c r="F1161">
        <v>83</v>
      </c>
      <c r="G1161">
        <v>4000223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363600</v>
      </c>
      <c r="O1161">
        <v>4363823</v>
      </c>
      <c r="P1161" t="s">
        <v>5</v>
      </c>
      <c r="Q1161" t="s">
        <v>6</v>
      </c>
      <c r="R1161" t="s">
        <v>169</v>
      </c>
      <c r="S1161" t="s">
        <v>170</v>
      </c>
      <c r="T1161">
        <v>2815369.6774193547</v>
      </c>
      <c r="U1161">
        <v>3481249</v>
      </c>
      <c r="V1161">
        <v>665879.32258064533</v>
      </c>
      <c r="W1161">
        <v>0.23651576839848909</v>
      </c>
      <c r="X1161" t="s">
        <v>232</v>
      </c>
    </row>
    <row r="1162" spans="1:24" x14ac:dyDescent="0.35">
      <c r="A1162">
        <v>3301042278</v>
      </c>
      <c r="B1162" t="s">
        <v>168</v>
      </c>
      <c r="C1162" t="s">
        <v>168</v>
      </c>
      <c r="D1162">
        <v>0</v>
      </c>
      <c r="E1162">
        <v>0</v>
      </c>
      <c r="F1162">
        <v>10</v>
      </c>
      <c r="G1162">
        <v>409989</v>
      </c>
      <c r="H1162">
        <v>13</v>
      </c>
      <c r="I1162">
        <v>555000</v>
      </c>
      <c r="J1162">
        <v>0</v>
      </c>
      <c r="K1162">
        <v>0</v>
      </c>
      <c r="L1162">
        <v>1</v>
      </c>
      <c r="M1162">
        <v>22400</v>
      </c>
      <c r="N1162">
        <v>165000</v>
      </c>
      <c r="O1162">
        <v>1152389</v>
      </c>
      <c r="P1162" t="s">
        <v>5</v>
      </c>
      <c r="Q1162" t="s">
        <v>10</v>
      </c>
      <c r="R1162" t="s">
        <v>169</v>
      </c>
      <c r="S1162" t="s">
        <v>170</v>
      </c>
      <c r="T1162">
        <v>743476.77419354836</v>
      </c>
      <c r="U1162">
        <v>601888</v>
      </c>
      <c r="V1162">
        <v>-141588.77419354836</v>
      </c>
      <c r="W1162">
        <v>-0.19044142212395287</v>
      </c>
      <c r="X1162" t="s">
        <v>272</v>
      </c>
    </row>
    <row r="1163" spans="1:24" x14ac:dyDescent="0.35">
      <c r="A1163">
        <v>3301069446</v>
      </c>
      <c r="B1163" t="s">
        <v>168</v>
      </c>
      <c r="C1163" t="s">
        <v>168</v>
      </c>
      <c r="D1163">
        <v>0</v>
      </c>
      <c r="E1163">
        <v>0</v>
      </c>
      <c r="F1163">
        <v>9</v>
      </c>
      <c r="G1163">
        <v>197375</v>
      </c>
      <c r="H1163">
        <v>10</v>
      </c>
      <c r="I1163">
        <v>154000</v>
      </c>
      <c r="J1163">
        <v>0</v>
      </c>
      <c r="K1163">
        <v>0</v>
      </c>
      <c r="L1163">
        <v>0</v>
      </c>
      <c r="M1163">
        <v>0</v>
      </c>
      <c r="N1163">
        <v>933000</v>
      </c>
      <c r="O1163">
        <v>1284375</v>
      </c>
      <c r="P1163" t="s">
        <v>5</v>
      </c>
      <c r="Q1163" t="s">
        <v>17</v>
      </c>
      <c r="R1163" t="s">
        <v>169</v>
      </c>
      <c r="S1163" t="s">
        <v>170</v>
      </c>
      <c r="T1163">
        <v>828629.03225806449</v>
      </c>
      <c r="U1163">
        <v>308375</v>
      </c>
      <c r="V1163">
        <v>-520254.03225806449</v>
      </c>
      <c r="W1163">
        <v>-0.62784914841849149</v>
      </c>
      <c r="X1163" t="s">
        <v>199</v>
      </c>
    </row>
    <row r="1164" spans="1:24" x14ac:dyDescent="0.35">
      <c r="A1164">
        <v>3300028295</v>
      </c>
      <c r="B1164" t="s">
        <v>168</v>
      </c>
      <c r="C1164" t="s">
        <v>168</v>
      </c>
      <c r="D1164">
        <v>0</v>
      </c>
      <c r="E1164">
        <v>0</v>
      </c>
      <c r="F1164">
        <v>5</v>
      </c>
      <c r="G1164">
        <v>104994</v>
      </c>
      <c r="H1164">
        <v>15</v>
      </c>
      <c r="I1164">
        <v>764000</v>
      </c>
      <c r="J1164">
        <v>0</v>
      </c>
      <c r="K1164">
        <v>0</v>
      </c>
      <c r="L1164">
        <v>2</v>
      </c>
      <c r="M1164">
        <v>74800</v>
      </c>
      <c r="N1164">
        <v>215000</v>
      </c>
      <c r="O1164">
        <v>1158794</v>
      </c>
      <c r="P1164" t="s">
        <v>5</v>
      </c>
      <c r="Q1164" t="s">
        <v>14</v>
      </c>
      <c r="R1164" t="s">
        <v>169</v>
      </c>
      <c r="S1164" t="s">
        <v>170</v>
      </c>
      <c r="T1164">
        <v>747609.03225806449</v>
      </c>
      <c r="U1164">
        <v>1333891</v>
      </c>
      <c r="V1164">
        <v>586281.96774193551</v>
      </c>
      <c r="W1164">
        <v>0.7842093158922121</v>
      </c>
      <c r="X1164" t="s">
        <v>403</v>
      </c>
    </row>
    <row r="1165" spans="1:24" x14ac:dyDescent="0.35">
      <c r="A1165">
        <v>3301030409</v>
      </c>
      <c r="B1165" t="s">
        <v>168</v>
      </c>
      <c r="C1165" t="s">
        <v>168</v>
      </c>
      <c r="D1165">
        <v>0</v>
      </c>
      <c r="E1165">
        <v>0</v>
      </c>
      <c r="F1165">
        <v>113</v>
      </c>
      <c r="G1165">
        <v>3997877</v>
      </c>
      <c r="H1165">
        <v>1</v>
      </c>
      <c r="I1165">
        <v>130000</v>
      </c>
      <c r="J1165">
        <v>0</v>
      </c>
      <c r="K1165">
        <v>0</v>
      </c>
      <c r="L1165">
        <v>1</v>
      </c>
      <c r="M1165">
        <v>512500</v>
      </c>
      <c r="N1165">
        <v>75000</v>
      </c>
      <c r="O1165">
        <v>4715377</v>
      </c>
      <c r="P1165" t="s">
        <v>5</v>
      </c>
      <c r="Q1165" t="s">
        <v>14</v>
      </c>
      <c r="R1165" t="s">
        <v>169</v>
      </c>
      <c r="S1165" t="s">
        <v>170</v>
      </c>
      <c r="T1165">
        <v>3042178.7096774196</v>
      </c>
      <c r="U1165">
        <v>3430424</v>
      </c>
      <c r="V1165">
        <v>388245.29032258037</v>
      </c>
      <c r="W1165">
        <v>0.12762080317225943</v>
      </c>
      <c r="X1165" t="s">
        <v>367</v>
      </c>
    </row>
    <row r="1166" spans="1:24" x14ac:dyDescent="0.35">
      <c r="A1166">
        <v>3301055474</v>
      </c>
      <c r="B1166" t="s">
        <v>168</v>
      </c>
      <c r="C1166" t="s">
        <v>168</v>
      </c>
      <c r="D1166">
        <v>0</v>
      </c>
      <c r="E1166">
        <v>0</v>
      </c>
      <c r="F1166">
        <v>53</v>
      </c>
      <c r="G1166">
        <v>1570925</v>
      </c>
      <c r="H1166">
        <v>23</v>
      </c>
      <c r="I1166">
        <v>630000</v>
      </c>
      <c r="J1166">
        <v>0</v>
      </c>
      <c r="K1166">
        <v>0</v>
      </c>
      <c r="L1166">
        <v>7</v>
      </c>
      <c r="M1166">
        <v>216800</v>
      </c>
      <c r="N1166">
        <v>45000</v>
      </c>
      <c r="O1166">
        <v>2462725</v>
      </c>
      <c r="P1166" t="s">
        <v>5</v>
      </c>
      <c r="Q1166" t="s">
        <v>14</v>
      </c>
      <c r="R1166" t="s">
        <v>169</v>
      </c>
      <c r="S1166" t="s">
        <v>170</v>
      </c>
      <c r="T1166">
        <v>1588854.8387096773</v>
      </c>
      <c r="U1166">
        <v>1617940</v>
      </c>
      <c r="V1166">
        <v>29085.161290322663</v>
      </c>
      <c r="W1166">
        <v>1.830573856195894E-2</v>
      </c>
      <c r="X1166" t="s">
        <v>326</v>
      </c>
    </row>
    <row r="1167" spans="1:24" x14ac:dyDescent="0.35">
      <c r="A1167">
        <v>3300014721</v>
      </c>
      <c r="B1167" t="s">
        <v>168</v>
      </c>
      <c r="C1167" t="s">
        <v>168</v>
      </c>
      <c r="D1167">
        <v>0</v>
      </c>
      <c r="E1167">
        <v>0</v>
      </c>
      <c r="F1167">
        <v>7</v>
      </c>
      <c r="G1167">
        <v>177889</v>
      </c>
      <c r="H1167">
        <v>1</v>
      </c>
      <c r="I1167">
        <v>5000</v>
      </c>
      <c r="J1167">
        <v>0</v>
      </c>
      <c r="K1167">
        <v>0</v>
      </c>
      <c r="L1167">
        <v>0</v>
      </c>
      <c r="M1167">
        <v>0</v>
      </c>
      <c r="N1167">
        <v>904100</v>
      </c>
      <c r="O1167">
        <v>1086989</v>
      </c>
      <c r="P1167" t="s">
        <v>5</v>
      </c>
      <c r="Q1167" t="s">
        <v>7</v>
      </c>
      <c r="R1167" t="s">
        <v>169</v>
      </c>
      <c r="S1167" t="s">
        <v>170</v>
      </c>
      <c r="T1167">
        <v>701283.22580645164</v>
      </c>
      <c r="U1167">
        <v>846398</v>
      </c>
      <c r="V1167">
        <v>145114.77419354836</v>
      </c>
      <c r="W1167">
        <v>0.20692748500674796</v>
      </c>
      <c r="X1167" t="s">
        <v>196</v>
      </c>
    </row>
    <row r="1168" spans="1:24" x14ac:dyDescent="0.35">
      <c r="A1168">
        <v>3301044487</v>
      </c>
      <c r="B1168" t="s">
        <v>168</v>
      </c>
      <c r="C1168" t="s">
        <v>168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30000</v>
      </c>
      <c r="O1168">
        <v>30000</v>
      </c>
      <c r="P1168" t="s">
        <v>5</v>
      </c>
      <c r="Q1168" t="s">
        <v>10</v>
      </c>
      <c r="R1168" t="s">
        <v>181</v>
      </c>
      <c r="S1168" t="s">
        <v>170</v>
      </c>
      <c r="T1168">
        <v>19354.83870967742</v>
      </c>
      <c r="U1168">
        <v>160000</v>
      </c>
      <c r="V1168">
        <v>140645.16129032258</v>
      </c>
      <c r="W1168">
        <v>7.2666666666666657</v>
      </c>
      <c r="X1168" t="s">
        <v>379</v>
      </c>
    </row>
    <row r="1169" spans="1:24" x14ac:dyDescent="0.35">
      <c r="A1169">
        <v>6001113957</v>
      </c>
      <c r="B1169" t="s">
        <v>168</v>
      </c>
      <c r="C1169" t="s">
        <v>168</v>
      </c>
      <c r="D1169">
        <v>0</v>
      </c>
      <c r="E1169">
        <v>0</v>
      </c>
      <c r="F1169">
        <v>56</v>
      </c>
      <c r="G1169">
        <v>3938377</v>
      </c>
      <c r="H1169">
        <v>0</v>
      </c>
      <c r="I1169">
        <v>0</v>
      </c>
      <c r="J1169">
        <v>0</v>
      </c>
      <c r="K1169">
        <v>0</v>
      </c>
      <c r="L1169">
        <v>19</v>
      </c>
      <c r="M1169">
        <v>3583374</v>
      </c>
      <c r="N1169">
        <v>420000</v>
      </c>
      <c r="O1169">
        <v>7941751</v>
      </c>
      <c r="P1169" t="s">
        <v>5</v>
      </c>
      <c r="Q1169" t="s">
        <v>17</v>
      </c>
      <c r="R1169" t="s">
        <v>181</v>
      </c>
      <c r="S1169" t="s">
        <v>170</v>
      </c>
      <c r="T1169">
        <v>5123710.3225806458</v>
      </c>
      <c r="U1169">
        <v>3606577</v>
      </c>
      <c r="V1169">
        <v>-1517133.3225806458</v>
      </c>
      <c r="W1169">
        <v>-0.2961005261937828</v>
      </c>
      <c r="X1169" t="s">
        <v>405</v>
      </c>
    </row>
    <row r="1170" spans="1:24" x14ac:dyDescent="0.35">
      <c r="A1170">
        <v>3301072716</v>
      </c>
      <c r="B1170" t="s">
        <v>168</v>
      </c>
      <c r="C1170" t="s">
        <v>168</v>
      </c>
      <c r="D1170">
        <v>0</v>
      </c>
      <c r="E1170">
        <v>0</v>
      </c>
      <c r="F1170">
        <v>1</v>
      </c>
      <c r="G1170">
        <v>25700</v>
      </c>
      <c r="H1170">
        <v>1</v>
      </c>
      <c r="I1170">
        <v>50000</v>
      </c>
      <c r="J1170">
        <v>0</v>
      </c>
      <c r="K1170">
        <v>0</v>
      </c>
      <c r="L1170">
        <v>0</v>
      </c>
      <c r="M1170">
        <v>0</v>
      </c>
      <c r="N1170">
        <v>330000</v>
      </c>
      <c r="O1170">
        <v>405700</v>
      </c>
      <c r="P1170" t="s">
        <v>5</v>
      </c>
      <c r="Q1170" t="s">
        <v>12</v>
      </c>
      <c r="R1170" t="s">
        <v>169</v>
      </c>
      <c r="S1170" t="s">
        <v>170</v>
      </c>
      <c r="T1170">
        <v>261741.93548387097</v>
      </c>
      <c r="U1170">
        <v>430000</v>
      </c>
      <c r="V1170">
        <v>168258.06451612903</v>
      </c>
      <c r="W1170">
        <v>0.64283953660340143</v>
      </c>
      <c r="X1170" t="s">
        <v>411</v>
      </c>
    </row>
    <row r="1171" spans="1:24" x14ac:dyDescent="0.35">
      <c r="A1171">
        <v>3300009269</v>
      </c>
      <c r="B1171" t="s">
        <v>168</v>
      </c>
      <c r="C1171" t="s">
        <v>168</v>
      </c>
      <c r="D1171">
        <v>0</v>
      </c>
      <c r="E1171">
        <v>0</v>
      </c>
      <c r="F1171">
        <v>6</v>
      </c>
      <c r="G1171">
        <v>389349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819600</v>
      </c>
      <c r="O1171">
        <v>1208949</v>
      </c>
      <c r="P1171" t="s">
        <v>5</v>
      </c>
      <c r="Q1171" t="s">
        <v>16</v>
      </c>
      <c r="R1171" t="s">
        <v>207</v>
      </c>
      <c r="S1171" t="s">
        <v>170</v>
      </c>
      <c r="T1171">
        <v>779967.09677419346</v>
      </c>
      <c r="U1171">
        <v>804415</v>
      </c>
      <c r="V1171">
        <v>24447.903225806542</v>
      </c>
      <c r="W1171">
        <v>3.1344787910821736E-2</v>
      </c>
      <c r="X1171" t="s">
        <v>246</v>
      </c>
    </row>
    <row r="1172" spans="1:24" x14ac:dyDescent="0.35">
      <c r="A1172">
        <v>3301073753</v>
      </c>
      <c r="B1172" t="s">
        <v>168</v>
      </c>
      <c r="C1172" t="s">
        <v>168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1207500</v>
      </c>
      <c r="O1172">
        <v>1207500</v>
      </c>
      <c r="P1172" t="s">
        <v>5</v>
      </c>
      <c r="Q1172" t="s">
        <v>6</v>
      </c>
      <c r="R1172" t="s">
        <v>181</v>
      </c>
      <c r="S1172" t="s">
        <v>170</v>
      </c>
      <c r="T1172">
        <v>779032.25806451612</v>
      </c>
      <c r="U1172">
        <v>1087500</v>
      </c>
      <c r="V1172">
        <v>308467.74193548388</v>
      </c>
      <c r="W1172">
        <v>0.39596273291925477</v>
      </c>
      <c r="X1172" t="s">
        <v>316</v>
      </c>
    </row>
    <row r="1173" spans="1:24" x14ac:dyDescent="0.35">
      <c r="A1173">
        <v>3301020076</v>
      </c>
      <c r="B1173" t="s">
        <v>168</v>
      </c>
      <c r="C1173" t="s">
        <v>168</v>
      </c>
      <c r="D1173">
        <v>0</v>
      </c>
      <c r="E1173">
        <v>0</v>
      </c>
      <c r="F1173">
        <v>6</v>
      </c>
      <c r="G1173">
        <v>184993</v>
      </c>
      <c r="H1173">
        <v>7</v>
      </c>
      <c r="I1173">
        <v>135000</v>
      </c>
      <c r="J1173">
        <v>0</v>
      </c>
      <c r="K1173">
        <v>0</v>
      </c>
      <c r="L1173">
        <v>5</v>
      </c>
      <c r="M1173">
        <v>194800</v>
      </c>
      <c r="N1173">
        <v>150000</v>
      </c>
      <c r="O1173">
        <v>664793</v>
      </c>
      <c r="P1173" t="s">
        <v>5</v>
      </c>
      <c r="Q1173" t="s">
        <v>14</v>
      </c>
      <c r="R1173" t="s">
        <v>169</v>
      </c>
      <c r="S1173" t="s">
        <v>170</v>
      </c>
      <c r="T1173">
        <v>428898.70967741933</v>
      </c>
      <c r="U1173">
        <v>258997</v>
      </c>
      <c r="V1173">
        <v>-169901.70967741933</v>
      </c>
      <c r="W1173">
        <v>-0.3961348118888135</v>
      </c>
      <c r="X1173" t="s">
        <v>260</v>
      </c>
    </row>
    <row r="1174" spans="1:24" x14ac:dyDescent="0.35">
      <c r="A1174">
        <v>3301006938</v>
      </c>
      <c r="B1174" t="s">
        <v>168</v>
      </c>
      <c r="C1174" t="s">
        <v>168</v>
      </c>
      <c r="D1174">
        <v>0</v>
      </c>
      <c r="E1174">
        <v>0</v>
      </c>
      <c r="F1174">
        <v>3</v>
      </c>
      <c r="G1174">
        <v>124597</v>
      </c>
      <c r="H1174">
        <v>43</v>
      </c>
      <c r="I1174">
        <v>1270000</v>
      </c>
      <c r="J1174">
        <v>0</v>
      </c>
      <c r="K1174">
        <v>0</v>
      </c>
      <c r="L1174">
        <v>7</v>
      </c>
      <c r="M1174">
        <v>328800</v>
      </c>
      <c r="N1174">
        <v>30000</v>
      </c>
      <c r="O1174">
        <v>1753397</v>
      </c>
      <c r="P1174" t="s">
        <v>5</v>
      </c>
      <c r="Q1174" t="s">
        <v>11</v>
      </c>
      <c r="R1174" t="s">
        <v>169</v>
      </c>
      <c r="S1174" t="s">
        <v>170</v>
      </c>
      <c r="T1174">
        <v>1131223.8709677421</v>
      </c>
      <c r="U1174">
        <v>1319596</v>
      </c>
      <c r="V1174">
        <v>188372.12903225794</v>
      </c>
      <c r="W1174">
        <v>0.16652064535299171</v>
      </c>
      <c r="X1174" t="s">
        <v>360</v>
      </c>
    </row>
    <row r="1175" spans="1:24" x14ac:dyDescent="0.35">
      <c r="A1175">
        <v>3301020279</v>
      </c>
      <c r="B1175" t="s">
        <v>168</v>
      </c>
      <c r="C1175" t="s">
        <v>168</v>
      </c>
      <c r="D1175">
        <v>0</v>
      </c>
      <c r="E1175">
        <v>0</v>
      </c>
      <c r="F1175">
        <v>17</v>
      </c>
      <c r="G1175">
        <v>811770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3037500</v>
      </c>
      <c r="O1175">
        <v>3849270</v>
      </c>
      <c r="P1175" t="s">
        <v>5</v>
      </c>
      <c r="Q1175" t="s">
        <v>8</v>
      </c>
      <c r="R1175" t="s">
        <v>169</v>
      </c>
      <c r="S1175" t="s">
        <v>170</v>
      </c>
      <c r="T1175">
        <v>2483400</v>
      </c>
      <c r="U1175">
        <v>4536269</v>
      </c>
      <c r="V1175">
        <v>2052869</v>
      </c>
      <c r="W1175">
        <v>0.8266364661351373</v>
      </c>
      <c r="X1175" t="s">
        <v>310</v>
      </c>
    </row>
    <row r="1176" spans="1:24" x14ac:dyDescent="0.35">
      <c r="A1176">
        <v>3300014262</v>
      </c>
      <c r="B1176" t="s">
        <v>168</v>
      </c>
      <c r="C1176" t="s">
        <v>168</v>
      </c>
      <c r="D1176">
        <v>0</v>
      </c>
      <c r="E1176">
        <v>0</v>
      </c>
      <c r="F1176">
        <v>89</v>
      </c>
      <c r="G1176">
        <v>3233945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326100</v>
      </c>
      <c r="O1176">
        <v>3560045</v>
      </c>
      <c r="P1176" t="s">
        <v>5</v>
      </c>
      <c r="Q1176" t="s">
        <v>8</v>
      </c>
      <c r="R1176" t="s">
        <v>169</v>
      </c>
      <c r="S1176" t="s">
        <v>170</v>
      </c>
      <c r="T1176">
        <v>2296803.2258064514</v>
      </c>
      <c r="U1176">
        <v>2695310</v>
      </c>
      <c r="V1176">
        <v>398506.7741935486</v>
      </c>
      <c r="W1176">
        <v>0.17350496974055107</v>
      </c>
      <c r="X1176" t="s">
        <v>191</v>
      </c>
    </row>
    <row r="1177" spans="1:24" x14ac:dyDescent="0.35">
      <c r="A1177">
        <v>3301072295</v>
      </c>
      <c r="B1177" t="s">
        <v>168</v>
      </c>
      <c r="C1177" t="s">
        <v>168</v>
      </c>
      <c r="D1177">
        <v>0</v>
      </c>
      <c r="E1177">
        <v>0</v>
      </c>
      <c r="F1177">
        <v>1</v>
      </c>
      <c r="G1177">
        <v>4999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30000</v>
      </c>
      <c r="O1177">
        <v>34999</v>
      </c>
      <c r="P1177" t="s">
        <v>5</v>
      </c>
      <c r="Q1177" t="s">
        <v>9</v>
      </c>
      <c r="R1177" t="s">
        <v>181</v>
      </c>
      <c r="S1177" t="s">
        <v>170</v>
      </c>
      <c r="T1177">
        <v>22580</v>
      </c>
      <c r="U1177">
        <v>154999</v>
      </c>
      <c r="V1177">
        <v>132419</v>
      </c>
      <c r="W1177">
        <v>5.8644375553587249</v>
      </c>
      <c r="X1177" t="s">
        <v>315</v>
      </c>
    </row>
    <row r="1178" spans="1:24" x14ac:dyDescent="0.35">
      <c r="A1178">
        <v>3300015203</v>
      </c>
      <c r="B1178" t="s">
        <v>168</v>
      </c>
      <c r="C1178" t="s">
        <v>168</v>
      </c>
      <c r="D1178">
        <v>0</v>
      </c>
      <c r="E1178">
        <v>0</v>
      </c>
      <c r="F1178">
        <v>58</v>
      </c>
      <c r="G1178">
        <v>2595843</v>
      </c>
      <c r="H1178">
        <v>1</v>
      </c>
      <c r="I1178">
        <v>110000</v>
      </c>
      <c r="J1178">
        <v>0</v>
      </c>
      <c r="K1178">
        <v>0</v>
      </c>
      <c r="L1178">
        <v>1</v>
      </c>
      <c r="M1178">
        <v>52400</v>
      </c>
      <c r="N1178">
        <v>1385500</v>
      </c>
      <c r="O1178">
        <v>4143743</v>
      </c>
      <c r="P1178" t="s">
        <v>5</v>
      </c>
      <c r="Q1178" t="s">
        <v>7</v>
      </c>
      <c r="R1178" t="s">
        <v>169</v>
      </c>
      <c r="S1178" t="s">
        <v>170</v>
      </c>
      <c r="T1178">
        <v>2673382.5806451612</v>
      </c>
      <c r="U1178">
        <v>3554533</v>
      </c>
      <c r="V1178">
        <v>881150.41935483878</v>
      </c>
      <c r="W1178">
        <v>0.3296013169735672</v>
      </c>
      <c r="X1178" t="s">
        <v>218</v>
      </c>
    </row>
    <row r="1179" spans="1:24" x14ac:dyDescent="0.35">
      <c r="A1179">
        <v>3301058339</v>
      </c>
      <c r="B1179" t="s">
        <v>168</v>
      </c>
      <c r="C1179" t="s">
        <v>168</v>
      </c>
      <c r="D1179">
        <v>0</v>
      </c>
      <c r="E1179">
        <v>0</v>
      </c>
      <c r="F1179">
        <v>7</v>
      </c>
      <c r="G1179">
        <v>184993</v>
      </c>
      <c r="H1179">
        <v>9</v>
      </c>
      <c r="I1179">
        <v>350000</v>
      </c>
      <c r="J1179">
        <v>0</v>
      </c>
      <c r="K1179">
        <v>0</v>
      </c>
      <c r="L1179">
        <v>9</v>
      </c>
      <c r="M1179">
        <v>320000</v>
      </c>
      <c r="N1179">
        <v>150000</v>
      </c>
      <c r="O1179">
        <v>1004993</v>
      </c>
      <c r="P1179" t="s">
        <v>5</v>
      </c>
      <c r="Q1179" t="s">
        <v>14</v>
      </c>
      <c r="R1179" t="s">
        <v>169</v>
      </c>
      <c r="S1179" t="s">
        <v>170</v>
      </c>
      <c r="T1179">
        <v>648382.58064516133</v>
      </c>
      <c r="U1179">
        <v>433992</v>
      </c>
      <c r="V1179">
        <v>-214390.58064516133</v>
      </c>
      <c r="W1179">
        <v>-0.33065444236925035</v>
      </c>
      <c r="X1179" t="s">
        <v>260</v>
      </c>
    </row>
    <row r="1180" spans="1:24" x14ac:dyDescent="0.35">
      <c r="A1180">
        <v>3301014059</v>
      </c>
      <c r="B1180" t="s">
        <v>168</v>
      </c>
      <c r="C1180" t="s">
        <v>168</v>
      </c>
      <c r="D1180">
        <v>0</v>
      </c>
      <c r="E1180">
        <v>0</v>
      </c>
      <c r="F1180">
        <v>13</v>
      </c>
      <c r="G1180">
        <v>244481</v>
      </c>
      <c r="H1180">
        <v>2</v>
      </c>
      <c r="I1180">
        <v>25000</v>
      </c>
      <c r="J1180">
        <v>0</v>
      </c>
      <c r="K1180">
        <v>0</v>
      </c>
      <c r="L1180">
        <v>1</v>
      </c>
      <c r="M1180">
        <v>22400</v>
      </c>
      <c r="N1180">
        <v>180000</v>
      </c>
      <c r="O1180">
        <v>471881</v>
      </c>
      <c r="P1180" t="s">
        <v>5</v>
      </c>
      <c r="Q1180" t="s">
        <v>15</v>
      </c>
      <c r="R1180" t="s">
        <v>169</v>
      </c>
      <c r="S1180" t="s">
        <v>170</v>
      </c>
      <c r="T1180">
        <v>304439.35483870964</v>
      </c>
      <c r="U1180">
        <v>236995</v>
      </c>
      <c r="V1180">
        <v>-67444.354838709638</v>
      </c>
      <c r="W1180">
        <v>-0.22153625596283799</v>
      </c>
      <c r="X1180" t="s">
        <v>321</v>
      </c>
    </row>
    <row r="1181" spans="1:24" x14ac:dyDescent="0.35">
      <c r="A1181">
        <v>3300012162</v>
      </c>
      <c r="B1181" t="s">
        <v>168</v>
      </c>
      <c r="C1181" t="s">
        <v>168</v>
      </c>
      <c r="D1181">
        <v>0</v>
      </c>
      <c r="E1181">
        <v>0</v>
      </c>
      <c r="F1181">
        <v>13</v>
      </c>
      <c r="G1181">
        <v>337995</v>
      </c>
      <c r="H1181">
        <v>3</v>
      </c>
      <c r="I1181">
        <v>50000</v>
      </c>
      <c r="J1181">
        <v>0</v>
      </c>
      <c r="K1181">
        <v>0</v>
      </c>
      <c r="L1181">
        <v>0</v>
      </c>
      <c r="M1181">
        <v>0</v>
      </c>
      <c r="N1181">
        <v>303000</v>
      </c>
      <c r="O1181">
        <v>690995</v>
      </c>
      <c r="P1181" t="s">
        <v>5</v>
      </c>
      <c r="Q1181" t="s">
        <v>12</v>
      </c>
      <c r="R1181" t="s">
        <v>169</v>
      </c>
      <c r="S1181" t="s">
        <v>170</v>
      </c>
      <c r="T1181">
        <v>445803.22580645158</v>
      </c>
      <c r="U1181">
        <v>665197</v>
      </c>
      <c r="V1181">
        <v>219393.77419354842</v>
      </c>
      <c r="W1181">
        <v>0.49213141918537762</v>
      </c>
      <c r="X1181" t="s">
        <v>205</v>
      </c>
    </row>
    <row r="1182" spans="1:24" x14ac:dyDescent="0.35">
      <c r="A1182">
        <v>6001147533</v>
      </c>
      <c r="B1182" t="s">
        <v>168</v>
      </c>
      <c r="C1182" t="s">
        <v>168</v>
      </c>
      <c r="D1182">
        <v>0</v>
      </c>
      <c r="E1182">
        <v>0</v>
      </c>
      <c r="F1182">
        <v>4</v>
      </c>
      <c r="G1182">
        <v>195596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329700</v>
      </c>
      <c r="O1182">
        <v>525296</v>
      </c>
      <c r="P1182" t="s">
        <v>5</v>
      </c>
      <c r="Q1182" t="s">
        <v>7</v>
      </c>
      <c r="R1182" t="s">
        <v>169</v>
      </c>
      <c r="S1182" t="s">
        <v>170</v>
      </c>
      <c r="T1182">
        <v>338900.6451612903</v>
      </c>
      <c r="U1182">
        <v>50699</v>
      </c>
      <c r="V1182">
        <v>-288201.6451612903</v>
      </c>
      <c r="W1182">
        <v>-0.85040158310742897</v>
      </c>
      <c r="X1182" t="s">
        <v>201</v>
      </c>
    </row>
    <row r="1183" spans="1:24" x14ac:dyDescent="0.35">
      <c r="A1183">
        <v>3300014259</v>
      </c>
      <c r="B1183" t="s">
        <v>168</v>
      </c>
      <c r="C1183" t="s">
        <v>168</v>
      </c>
      <c r="D1183">
        <v>0</v>
      </c>
      <c r="E1183">
        <v>0</v>
      </c>
      <c r="F1183">
        <v>15</v>
      </c>
      <c r="G1183">
        <v>615471</v>
      </c>
      <c r="H1183">
        <v>8</v>
      </c>
      <c r="I1183">
        <v>290000</v>
      </c>
      <c r="J1183">
        <v>0</v>
      </c>
      <c r="K1183">
        <v>0</v>
      </c>
      <c r="L1183">
        <v>1</v>
      </c>
      <c r="M1183">
        <v>52400</v>
      </c>
      <c r="N1183">
        <v>326100</v>
      </c>
      <c r="O1183">
        <v>1283971</v>
      </c>
      <c r="P1183" t="s">
        <v>5</v>
      </c>
      <c r="Q1183" t="s">
        <v>8</v>
      </c>
      <c r="R1183" t="s">
        <v>169</v>
      </c>
      <c r="S1183" t="s">
        <v>170</v>
      </c>
      <c r="T1183">
        <v>828368.3870967743</v>
      </c>
      <c r="U1183">
        <v>1387879</v>
      </c>
      <c r="V1183">
        <v>559510.6129032257</v>
      </c>
      <c r="W1183">
        <v>0.67543694522695574</v>
      </c>
      <c r="X1183" t="s">
        <v>191</v>
      </c>
    </row>
    <row r="1184" spans="1:24" x14ac:dyDescent="0.35">
      <c r="A1184">
        <v>3301056927</v>
      </c>
      <c r="B1184" t="s">
        <v>168</v>
      </c>
      <c r="C1184" t="s">
        <v>168</v>
      </c>
      <c r="D1184">
        <v>0</v>
      </c>
      <c r="E1184">
        <v>0</v>
      </c>
      <c r="F1184">
        <v>305</v>
      </c>
      <c r="G1184">
        <v>11951676</v>
      </c>
      <c r="H1184">
        <v>149</v>
      </c>
      <c r="I1184">
        <v>5815000</v>
      </c>
      <c r="J1184">
        <v>0</v>
      </c>
      <c r="K1184">
        <v>0</v>
      </c>
      <c r="L1184">
        <v>81</v>
      </c>
      <c r="M1184">
        <v>3984400</v>
      </c>
      <c r="N1184">
        <v>150000</v>
      </c>
      <c r="O1184">
        <v>21901076</v>
      </c>
      <c r="P1184" t="s">
        <v>5</v>
      </c>
      <c r="Q1184" t="s">
        <v>15</v>
      </c>
      <c r="R1184" t="s">
        <v>169</v>
      </c>
      <c r="S1184" t="s">
        <v>170</v>
      </c>
      <c r="T1184">
        <v>14129726.451612905</v>
      </c>
      <c r="U1184">
        <v>22766896</v>
      </c>
      <c r="V1184">
        <v>8637169.5483870953</v>
      </c>
      <c r="W1184">
        <v>0.6112764870547911</v>
      </c>
      <c r="X1184" t="s">
        <v>321</v>
      </c>
    </row>
    <row r="1185" spans="1:24" x14ac:dyDescent="0.35">
      <c r="A1185">
        <v>3300014949</v>
      </c>
      <c r="B1185" t="s">
        <v>168</v>
      </c>
      <c r="C1185" t="s">
        <v>168</v>
      </c>
      <c r="D1185">
        <v>0</v>
      </c>
      <c r="E1185">
        <v>0</v>
      </c>
      <c r="F1185">
        <v>72</v>
      </c>
      <c r="G1185">
        <v>3508578</v>
      </c>
      <c r="H1185">
        <v>3</v>
      </c>
      <c r="I1185">
        <v>60000</v>
      </c>
      <c r="J1185">
        <v>0</v>
      </c>
      <c r="K1185">
        <v>0</v>
      </c>
      <c r="L1185">
        <v>0</v>
      </c>
      <c r="M1185">
        <v>0</v>
      </c>
      <c r="N1185">
        <v>342000</v>
      </c>
      <c r="O1185">
        <v>3910578</v>
      </c>
      <c r="P1185" t="s">
        <v>5</v>
      </c>
      <c r="Q1185" t="s">
        <v>8</v>
      </c>
      <c r="R1185" t="s">
        <v>169</v>
      </c>
      <c r="S1185" t="s">
        <v>170</v>
      </c>
      <c r="T1185">
        <v>2522953.5483870967</v>
      </c>
      <c r="U1185">
        <v>2842066</v>
      </c>
      <c r="V1185">
        <v>319112.45161290327</v>
      </c>
      <c r="W1185">
        <v>0.12648368092900841</v>
      </c>
      <c r="X1185" t="s">
        <v>238</v>
      </c>
    </row>
    <row r="1186" spans="1:24" x14ac:dyDescent="0.35">
      <c r="A1186">
        <v>3300020845</v>
      </c>
      <c r="B1186" t="s">
        <v>168</v>
      </c>
      <c r="C1186" t="s">
        <v>168</v>
      </c>
      <c r="D1186">
        <v>0</v>
      </c>
      <c r="E1186">
        <v>0</v>
      </c>
      <c r="F1186">
        <v>10</v>
      </c>
      <c r="G1186">
        <v>458486</v>
      </c>
      <c r="H1186">
        <v>9</v>
      </c>
      <c r="I1186">
        <v>675000</v>
      </c>
      <c r="J1186">
        <v>0</v>
      </c>
      <c r="K1186">
        <v>0</v>
      </c>
      <c r="L1186">
        <v>3</v>
      </c>
      <c r="M1186">
        <v>147200</v>
      </c>
      <c r="N1186">
        <v>212000</v>
      </c>
      <c r="O1186">
        <v>1492686</v>
      </c>
      <c r="P1186" t="s">
        <v>5</v>
      </c>
      <c r="Q1186" t="s">
        <v>11</v>
      </c>
      <c r="R1186" t="s">
        <v>169</v>
      </c>
      <c r="S1186" t="s">
        <v>170</v>
      </c>
      <c r="T1186">
        <v>963023.22580645164</v>
      </c>
      <c r="U1186">
        <v>1154790</v>
      </c>
      <c r="V1186">
        <v>191766.77419354836</v>
      </c>
      <c r="W1186">
        <v>0.19912995767361652</v>
      </c>
      <c r="X1186" t="s">
        <v>290</v>
      </c>
    </row>
    <row r="1187" spans="1:24" x14ac:dyDescent="0.35">
      <c r="A1187">
        <v>3300007578</v>
      </c>
      <c r="B1187" t="s">
        <v>168</v>
      </c>
      <c r="C1187" t="s">
        <v>168</v>
      </c>
      <c r="D1187">
        <v>0</v>
      </c>
      <c r="E1187">
        <v>0</v>
      </c>
      <c r="F1187">
        <v>125</v>
      </c>
      <c r="G1187">
        <v>3351963</v>
      </c>
      <c r="H1187">
        <v>151</v>
      </c>
      <c r="I1187">
        <v>3525000</v>
      </c>
      <c r="J1187">
        <v>0</v>
      </c>
      <c r="K1187">
        <v>0</v>
      </c>
      <c r="L1187">
        <v>37</v>
      </c>
      <c r="M1187">
        <v>2108800</v>
      </c>
      <c r="N1187">
        <v>258000</v>
      </c>
      <c r="O1187">
        <v>9243763</v>
      </c>
      <c r="P1187" t="s">
        <v>5</v>
      </c>
      <c r="Q1187" t="s">
        <v>9</v>
      </c>
      <c r="R1187" t="s">
        <v>169</v>
      </c>
      <c r="S1187" t="s">
        <v>170</v>
      </c>
      <c r="T1187">
        <v>5963718.064516129</v>
      </c>
      <c r="U1187">
        <v>4611322</v>
      </c>
      <c r="V1187">
        <v>-1352396.064516129</v>
      </c>
      <c r="W1187">
        <v>-0.22677062360858879</v>
      </c>
      <c r="X1187" t="s">
        <v>359</v>
      </c>
    </row>
    <row r="1188" spans="1:24" x14ac:dyDescent="0.35">
      <c r="A1188">
        <v>3300019178</v>
      </c>
      <c r="B1188" t="s">
        <v>168</v>
      </c>
      <c r="C1188" t="s">
        <v>168</v>
      </c>
      <c r="D1188">
        <v>0</v>
      </c>
      <c r="E1188">
        <v>0</v>
      </c>
      <c r="F1188">
        <v>43</v>
      </c>
      <c r="G1188">
        <v>1429953</v>
      </c>
      <c r="H1188">
        <v>99</v>
      </c>
      <c r="I1188">
        <v>2075000</v>
      </c>
      <c r="J1188">
        <v>0</v>
      </c>
      <c r="K1188">
        <v>0</v>
      </c>
      <c r="L1188">
        <v>68</v>
      </c>
      <c r="M1188">
        <v>2363200</v>
      </c>
      <c r="N1188">
        <v>82000</v>
      </c>
      <c r="O1188">
        <v>5950153</v>
      </c>
      <c r="P1188" t="s">
        <v>5</v>
      </c>
      <c r="Q1188" t="s">
        <v>9</v>
      </c>
      <c r="R1188" t="s">
        <v>169</v>
      </c>
      <c r="S1188" t="s">
        <v>170</v>
      </c>
      <c r="T1188">
        <v>3838808.3870967738</v>
      </c>
      <c r="U1188">
        <v>3268574</v>
      </c>
      <c r="V1188">
        <v>-570234.38709677383</v>
      </c>
      <c r="W1188">
        <v>-0.14854463406235097</v>
      </c>
      <c r="X1188" t="s">
        <v>270</v>
      </c>
    </row>
    <row r="1189" spans="1:24" x14ac:dyDescent="0.35">
      <c r="A1189">
        <v>3301072653</v>
      </c>
      <c r="B1189" t="s">
        <v>168</v>
      </c>
      <c r="C1189" t="s">
        <v>168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337000</v>
      </c>
      <c r="O1189">
        <v>337000</v>
      </c>
      <c r="P1189" t="s">
        <v>5</v>
      </c>
      <c r="Q1189" t="s">
        <v>12</v>
      </c>
      <c r="R1189" t="s">
        <v>169</v>
      </c>
      <c r="S1189" t="s">
        <v>170</v>
      </c>
      <c r="T1189">
        <v>217419.35483870967</v>
      </c>
      <c r="U1189">
        <v>245000</v>
      </c>
      <c r="V1189">
        <v>27580.645161290333</v>
      </c>
      <c r="W1189">
        <v>0.12685459940652821</v>
      </c>
      <c r="X1189" t="s">
        <v>381</v>
      </c>
    </row>
    <row r="1190" spans="1:24" x14ac:dyDescent="0.35">
      <c r="A1190">
        <v>3300017402</v>
      </c>
      <c r="B1190" t="s">
        <v>168</v>
      </c>
      <c r="C1190" t="s">
        <v>168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290000</v>
      </c>
      <c r="O1190">
        <v>290000</v>
      </c>
      <c r="P1190" t="s">
        <v>5</v>
      </c>
      <c r="Q1190" t="s">
        <v>6</v>
      </c>
      <c r="R1190" t="s">
        <v>169</v>
      </c>
      <c r="S1190" t="s">
        <v>170</v>
      </c>
      <c r="T1190">
        <v>187096.77419354836</v>
      </c>
      <c r="U1190">
        <v>380000</v>
      </c>
      <c r="V1190">
        <v>192903.22580645164</v>
      </c>
      <c r="W1190">
        <v>1.0310344827586211</v>
      </c>
      <c r="X1190" t="s">
        <v>343</v>
      </c>
    </row>
    <row r="1191" spans="1:24" x14ac:dyDescent="0.35">
      <c r="A1191">
        <v>3300013878</v>
      </c>
      <c r="B1191" t="s">
        <v>168</v>
      </c>
      <c r="C1191" t="s">
        <v>168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20000</v>
      </c>
      <c r="N1191">
        <v>897700</v>
      </c>
      <c r="O1191">
        <v>917700</v>
      </c>
      <c r="P1191" t="s">
        <v>5</v>
      </c>
      <c r="Q1191" t="s">
        <v>7</v>
      </c>
      <c r="R1191" t="s">
        <v>169</v>
      </c>
      <c r="S1191" t="s">
        <v>170</v>
      </c>
      <c r="T1191">
        <v>592064.51612903224</v>
      </c>
      <c r="U1191">
        <v>769700</v>
      </c>
      <c r="V1191">
        <v>177635.48387096776</v>
      </c>
      <c r="W1191">
        <v>0.30002724201808872</v>
      </c>
      <c r="X1191" t="s">
        <v>196</v>
      </c>
    </row>
    <row r="1192" spans="1:24" x14ac:dyDescent="0.35">
      <c r="A1192">
        <v>6001140695</v>
      </c>
      <c r="B1192" t="s">
        <v>168</v>
      </c>
      <c r="C1192" t="s">
        <v>168</v>
      </c>
      <c r="D1192">
        <v>0</v>
      </c>
      <c r="E1192">
        <v>0</v>
      </c>
      <c r="F1192">
        <v>0</v>
      </c>
      <c r="G1192">
        <v>0</v>
      </c>
      <c r="H1192">
        <v>17</v>
      </c>
      <c r="I1192">
        <v>1035000</v>
      </c>
      <c r="J1192">
        <v>0</v>
      </c>
      <c r="K1192">
        <v>0</v>
      </c>
      <c r="L1192">
        <v>0</v>
      </c>
      <c r="M1192">
        <v>0</v>
      </c>
      <c r="N1192">
        <v>30000</v>
      </c>
      <c r="O1192">
        <v>1065000</v>
      </c>
      <c r="P1192" t="s">
        <v>5</v>
      </c>
      <c r="Q1192" t="s">
        <v>10</v>
      </c>
      <c r="R1192" t="s">
        <v>169</v>
      </c>
      <c r="S1192" t="s">
        <v>170</v>
      </c>
      <c r="T1192">
        <v>687096.77419354836</v>
      </c>
      <c r="U1192">
        <v>1060000</v>
      </c>
      <c r="V1192">
        <v>372903.22580645164</v>
      </c>
      <c r="W1192">
        <v>0.5427230046948357</v>
      </c>
      <c r="X1192" t="s">
        <v>182</v>
      </c>
    </row>
    <row r="1193" spans="1:24" x14ac:dyDescent="0.35">
      <c r="A1193">
        <v>3301065822</v>
      </c>
      <c r="B1193" t="s">
        <v>168</v>
      </c>
      <c r="C1193" t="s">
        <v>168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536400</v>
      </c>
      <c r="O1193">
        <v>536400</v>
      </c>
      <c r="P1193" t="s">
        <v>5</v>
      </c>
      <c r="Q1193" t="s">
        <v>6</v>
      </c>
      <c r="R1193" t="s">
        <v>169</v>
      </c>
      <c r="S1193" t="s">
        <v>170</v>
      </c>
      <c r="T1193">
        <v>346064.51612903224</v>
      </c>
      <c r="U1193">
        <v>860000</v>
      </c>
      <c r="V1193">
        <v>513935.48387096776</v>
      </c>
      <c r="W1193">
        <v>1.4850857568978375</v>
      </c>
      <c r="X1193" t="s">
        <v>245</v>
      </c>
    </row>
    <row r="1194" spans="1:24" x14ac:dyDescent="0.35">
      <c r="A1194">
        <v>6001144583</v>
      </c>
      <c r="B1194" t="s">
        <v>168</v>
      </c>
      <c r="C1194" t="s">
        <v>168</v>
      </c>
      <c r="D1194">
        <v>0</v>
      </c>
      <c r="E1194">
        <v>0</v>
      </c>
      <c r="F1194">
        <v>8</v>
      </c>
      <c r="G1194">
        <v>162992</v>
      </c>
      <c r="H1194">
        <v>7</v>
      </c>
      <c r="I1194">
        <v>210000</v>
      </c>
      <c r="J1194">
        <v>0</v>
      </c>
      <c r="K1194">
        <v>0</v>
      </c>
      <c r="L1194">
        <v>12</v>
      </c>
      <c r="M1194">
        <v>498800</v>
      </c>
      <c r="N1194">
        <v>254000</v>
      </c>
      <c r="O1194">
        <v>1125792</v>
      </c>
      <c r="P1194" t="s">
        <v>5</v>
      </c>
      <c r="Q1194" t="s">
        <v>9</v>
      </c>
      <c r="R1194" t="s">
        <v>169</v>
      </c>
      <c r="S1194" t="s">
        <v>170</v>
      </c>
      <c r="T1194">
        <v>726317.41935483867</v>
      </c>
      <c r="U1194">
        <v>714794</v>
      </c>
      <c r="V1194">
        <v>-11523.419354838668</v>
      </c>
      <c r="W1194">
        <v>-1.5865541769705227E-2</v>
      </c>
      <c r="X1194" t="s">
        <v>267</v>
      </c>
    </row>
    <row r="1195" spans="1:24" x14ac:dyDescent="0.35">
      <c r="A1195">
        <v>3300002083</v>
      </c>
      <c r="B1195" t="s">
        <v>168</v>
      </c>
      <c r="C1195" t="s">
        <v>168</v>
      </c>
      <c r="D1195">
        <v>0</v>
      </c>
      <c r="E1195">
        <v>0</v>
      </c>
      <c r="F1195">
        <v>10</v>
      </c>
      <c r="G1195">
        <v>207797</v>
      </c>
      <c r="H1195">
        <v>2</v>
      </c>
      <c r="I1195">
        <v>35000</v>
      </c>
      <c r="J1195">
        <v>0</v>
      </c>
      <c r="K1195">
        <v>0</v>
      </c>
      <c r="L1195">
        <v>0</v>
      </c>
      <c r="M1195">
        <v>0</v>
      </c>
      <c r="N1195">
        <v>60000</v>
      </c>
      <c r="O1195">
        <v>302797</v>
      </c>
      <c r="P1195" t="s">
        <v>5</v>
      </c>
      <c r="Q1195" t="s">
        <v>11</v>
      </c>
      <c r="R1195" t="s">
        <v>169</v>
      </c>
      <c r="S1195" t="s">
        <v>170</v>
      </c>
      <c r="T1195">
        <v>195352.90322580643</v>
      </c>
      <c r="U1195">
        <v>182293</v>
      </c>
      <c r="V1195">
        <v>-13059.903225806425</v>
      </c>
      <c r="W1195">
        <v>-6.685287502848436E-2</v>
      </c>
      <c r="X1195" t="s">
        <v>376</v>
      </c>
    </row>
    <row r="1196" spans="1:24" x14ac:dyDescent="0.35">
      <c r="A1196">
        <v>3300010548</v>
      </c>
      <c r="B1196" t="s">
        <v>168</v>
      </c>
      <c r="C1196" t="s">
        <v>168</v>
      </c>
      <c r="D1196">
        <v>0</v>
      </c>
      <c r="E1196">
        <v>0</v>
      </c>
      <c r="F1196">
        <v>10</v>
      </c>
      <c r="G1196">
        <v>360099</v>
      </c>
      <c r="H1196">
        <v>2</v>
      </c>
      <c r="I1196">
        <v>40000</v>
      </c>
      <c r="J1196">
        <v>0</v>
      </c>
      <c r="K1196">
        <v>0</v>
      </c>
      <c r="L1196">
        <v>0</v>
      </c>
      <c r="M1196">
        <v>0</v>
      </c>
      <c r="N1196">
        <v>469200</v>
      </c>
      <c r="O1196">
        <v>869299</v>
      </c>
      <c r="P1196" t="s">
        <v>5</v>
      </c>
      <c r="Q1196" t="s">
        <v>16</v>
      </c>
      <c r="R1196" t="s">
        <v>169</v>
      </c>
      <c r="S1196" t="s">
        <v>170</v>
      </c>
      <c r="T1196">
        <v>560838.06451612897</v>
      </c>
      <c r="U1196">
        <v>232974</v>
      </c>
      <c r="V1196">
        <v>-327864.06451612897</v>
      </c>
      <c r="W1196">
        <v>-0.58459666927029708</v>
      </c>
      <c r="X1196" t="s">
        <v>330</v>
      </c>
    </row>
    <row r="1197" spans="1:24" x14ac:dyDescent="0.35">
      <c r="A1197">
        <v>3300025695</v>
      </c>
      <c r="B1197" t="s">
        <v>168</v>
      </c>
      <c r="C1197" t="s">
        <v>168</v>
      </c>
      <c r="D1197">
        <v>0</v>
      </c>
      <c r="E1197">
        <v>0</v>
      </c>
      <c r="F1197">
        <v>1</v>
      </c>
      <c r="G1197">
        <v>50698</v>
      </c>
      <c r="H1197">
        <v>4</v>
      </c>
      <c r="I1197">
        <v>8000</v>
      </c>
      <c r="J1197">
        <v>0</v>
      </c>
      <c r="K1197">
        <v>0</v>
      </c>
      <c r="L1197">
        <v>1</v>
      </c>
      <c r="M1197">
        <v>22400</v>
      </c>
      <c r="N1197">
        <v>851500</v>
      </c>
      <c r="O1197">
        <v>932598</v>
      </c>
      <c r="P1197" t="s">
        <v>5</v>
      </c>
      <c r="Q1197" t="s">
        <v>7</v>
      </c>
      <c r="R1197" t="s">
        <v>169</v>
      </c>
      <c r="S1197" t="s">
        <v>170</v>
      </c>
      <c r="T1197">
        <v>601676.12903225806</v>
      </c>
      <c r="U1197">
        <v>503200</v>
      </c>
      <c r="V1197">
        <v>-98476.129032258061</v>
      </c>
      <c r="W1197">
        <v>-0.1636696625984615</v>
      </c>
      <c r="X1197" t="s">
        <v>204</v>
      </c>
    </row>
    <row r="1198" spans="1:24" x14ac:dyDescent="0.35">
      <c r="A1198">
        <v>3301005989</v>
      </c>
      <c r="B1198" t="s">
        <v>168</v>
      </c>
      <c r="C1198" t="s">
        <v>168</v>
      </c>
      <c r="D1198">
        <v>0</v>
      </c>
      <c r="E1198">
        <v>0</v>
      </c>
      <c r="F1198">
        <v>11</v>
      </c>
      <c r="G1198">
        <v>346685</v>
      </c>
      <c r="H1198">
        <v>14</v>
      </c>
      <c r="I1198">
        <v>890000</v>
      </c>
      <c r="J1198">
        <v>0</v>
      </c>
      <c r="K1198">
        <v>0</v>
      </c>
      <c r="L1198">
        <v>0</v>
      </c>
      <c r="M1198">
        <v>0</v>
      </c>
      <c r="N1198">
        <v>76000</v>
      </c>
      <c r="O1198">
        <v>1312685</v>
      </c>
      <c r="P1198" t="s">
        <v>5</v>
      </c>
      <c r="Q1198" t="s">
        <v>11</v>
      </c>
      <c r="R1198" t="s">
        <v>169</v>
      </c>
      <c r="S1198" t="s">
        <v>170</v>
      </c>
      <c r="T1198">
        <v>846893.54838709685</v>
      </c>
      <c r="U1198">
        <v>408591</v>
      </c>
      <c r="V1198">
        <v>-438302.54838709685</v>
      </c>
      <c r="W1198">
        <v>-0.51754148939006694</v>
      </c>
      <c r="X1198" t="s">
        <v>210</v>
      </c>
    </row>
    <row r="1199" spans="1:24" x14ac:dyDescent="0.35">
      <c r="A1199">
        <v>3300016852</v>
      </c>
      <c r="B1199" t="s">
        <v>168</v>
      </c>
      <c r="C1199" t="s">
        <v>168</v>
      </c>
      <c r="D1199">
        <v>0</v>
      </c>
      <c r="E1199">
        <v>0</v>
      </c>
      <c r="F1199">
        <v>72</v>
      </c>
      <c r="G1199">
        <v>3126110</v>
      </c>
      <c r="H1199">
        <v>22</v>
      </c>
      <c r="I1199">
        <v>807000</v>
      </c>
      <c r="J1199">
        <v>0</v>
      </c>
      <c r="K1199">
        <v>0</v>
      </c>
      <c r="L1199">
        <v>1</v>
      </c>
      <c r="M1199">
        <v>202400</v>
      </c>
      <c r="N1199">
        <v>695000</v>
      </c>
      <c r="O1199">
        <v>4830510</v>
      </c>
      <c r="P1199" t="s">
        <v>5</v>
      </c>
      <c r="Q1199" t="s">
        <v>6</v>
      </c>
      <c r="R1199" t="s">
        <v>169</v>
      </c>
      <c r="S1199" t="s">
        <v>170</v>
      </c>
      <c r="T1199">
        <v>3116458.064516129</v>
      </c>
      <c r="U1199">
        <v>3332519</v>
      </c>
      <c r="V1199">
        <v>216060.93548387103</v>
      </c>
      <c r="W1199">
        <v>6.932900459785829E-2</v>
      </c>
      <c r="X1199" t="s">
        <v>363</v>
      </c>
    </row>
    <row r="1200" spans="1:24" x14ac:dyDescent="0.35">
      <c r="A1200">
        <v>3300019846</v>
      </c>
      <c r="B1200" t="s">
        <v>168</v>
      </c>
      <c r="C1200" t="s">
        <v>168</v>
      </c>
      <c r="D1200">
        <v>0</v>
      </c>
      <c r="E1200">
        <v>0</v>
      </c>
      <c r="F1200">
        <v>34</v>
      </c>
      <c r="G1200">
        <v>2019921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823500</v>
      </c>
      <c r="O1200">
        <v>2843421</v>
      </c>
      <c r="P1200" t="s">
        <v>5</v>
      </c>
      <c r="Q1200" t="s">
        <v>12</v>
      </c>
      <c r="R1200" t="s">
        <v>169</v>
      </c>
      <c r="S1200" t="s">
        <v>170</v>
      </c>
      <c r="T1200">
        <v>1834465.1612903227</v>
      </c>
      <c r="U1200">
        <v>1058235</v>
      </c>
      <c r="V1200">
        <v>-776230.16129032266</v>
      </c>
      <c r="W1200">
        <v>-0.42313704161290222</v>
      </c>
      <c r="X1200" t="s">
        <v>188</v>
      </c>
    </row>
    <row r="1201" spans="1:24" x14ac:dyDescent="0.35">
      <c r="A1201">
        <v>3300024362</v>
      </c>
      <c r="B1201" t="s">
        <v>168</v>
      </c>
      <c r="C1201" t="s">
        <v>168</v>
      </c>
      <c r="D1201">
        <v>0</v>
      </c>
      <c r="E1201">
        <v>0</v>
      </c>
      <c r="F1201">
        <v>24</v>
      </c>
      <c r="G1201">
        <v>918173</v>
      </c>
      <c r="H1201">
        <v>11</v>
      </c>
      <c r="I1201">
        <v>380000</v>
      </c>
      <c r="J1201">
        <v>0</v>
      </c>
      <c r="K1201">
        <v>0</v>
      </c>
      <c r="L1201">
        <v>14</v>
      </c>
      <c r="M1201">
        <v>1382830</v>
      </c>
      <c r="N1201">
        <v>165000</v>
      </c>
      <c r="O1201">
        <v>2846003</v>
      </c>
      <c r="P1201" t="s">
        <v>5</v>
      </c>
      <c r="Q1201" t="s">
        <v>14</v>
      </c>
      <c r="R1201" t="s">
        <v>169</v>
      </c>
      <c r="S1201" t="s">
        <v>170</v>
      </c>
      <c r="T1201">
        <v>1836130.9677419355</v>
      </c>
      <c r="U1201">
        <v>2381254</v>
      </c>
      <c r="V1201">
        <v>545123.03225806449</v>
      </c>
      <c r="W1201">
        <v>0.29688679175671995</v>
      </c>
      <c r="X1201" t="s">
        <v>409</v>
      </c>
    </row>
    <row r="1202" spans="1:24" x14ac:dyDescent="0.35">
      <c r="A1202">
        <v>6001141818</v>
      </c>
      <c r="B1202" t="s">
        <v>168</v>
      </c>
      <c r="C1202" t="s">
        <v>168</v>
      </c>
      <c r="D1202">
        <v>0</v>
      </c>
      <c r="E1202">
        <v>0</v>
      </c>
      <c r="F1202">
        <v>22</v>
      </c>
      <c r="G1202">
        <v>653475</v>
      </c>
      <c r="H1202">
        <v>4</v>
      </c>
      <c r="I1202">
        <v>80000</v>
      </c>
      <c r="J1202">
        <v>0</v>
      </c>
      <c r="K1202">
        <v>0</v>
      </c>
      <c r="L1202">
        <v>7</v>
      </c>
      <c r="M1202">
        <v>916800</v>
      </c>
      <c r="N1202">
        <v>165000</v>
      </c>
      <c r="O1202">
        <v>1815275</v>
      </c>
      <c r="P1202" t="s">
        <v>5</v>
      </c>
      <c r="Q1202" t="s">
        <v>14</v>
      </c>
      <c r="R1202" t="s">
        <v>169</v>
      </c>
      <c r="S1202" t="s">
        <v>170</v>
      </c>
      <c r="T1202">
        <v>1171145.1612903227</v>
      </c>
      <c r="U1202">
        <v>1559182</v>
      </c>
      <c r="V1202">
        <v>388036.83870967734</v>
      </c>
      <c r="W1202">
        <v>0.33133112062910564</v>
      </c>
      <c r="X1202" t="s">
        <v>402</v>
      </c>
    </row>
    <row r="1203" spans="1:24" x14ac:dyDescent="0.35">
      <c r="A1203">
        <v>3301035935</v>
      </c>
      <c r="B1203" t="s">
        <v>168</v>
      </c>
      <c r="C1203" t="s">
        <v>168</v>
      </c>
      <c r="D1203">
        <v>0</v>
      </c>
      <c r="E1203">
        <v>0</v>
      </c>
      <c r="F1203">
        <v>27</v>
      </c>
      <c r="G1203">
        <v>558869</v>
      </c>
      <c r="H1203">
        <v>23</v>
      </c>
      <c r="I1203">
        <v>495000</v>
      </c>
      <c r="J1203">
        <v>0</v>
      </c>
      <c r="K1203">
        <v>0</v>
      </c>
      <c r="L1203">
        <v>9</v>
      </c>
      <c r="M1203">
        <v>361600</v>
      </c>
      <c r="N1203">
        <v>150000</v>
      </c>
      <c r="O1203">
        <v>1565469</v>
      </c>
      <c r="P1203" t="s">
        <v>5</v>
      </c>
      <c r="Q1203" t="s">
        <v>13</v>
      </c>
      <c r="R1203" t="s">
        <v>207</v>
      </c>
      <c r="S1203" t="s">
        <v>170</v>
      </c>
      <c r="T1203">
        <v>1009980</v>
      </c>
      <c r="U1203">
        <v>742083</v>
      </c>
      <c r="V1203">
        <v>-267897</v>
      </c>
      <c r="W1203">
        <v>-0.26524980692686984</v>
      </c>
      <c r="X1203" t="s">
        <v>399</v>
      </c>
    </row>
    <row r="1204" spans="1:24" x14ac:dyDescent="0.35">
      <c r="A1204">
        <v>3300016717</v>
      </c>
      <c r="B1204" t="s">
        <v>168</v>
      </c>
      <c r="C1204" t="s">
        <v>168</v>
      </c>
      <c r="D1204">
        <v>0</v>
      </c>
      <c r="E1204">
        <v>0</v>
      </c>
      <c r="F1204">
        <v>1</v>
      </c>
      <c r="G1204">
        <v>30597</v>
      </c>
      <c r="H1204">
        <v>1</v>
      </c>
      <c r="I1204">
        <v>25000</v>
      </c>
      <c r="J1204">
        <v>0</v>
      </c>
      <c r="K1204">
        <v>0</v>
      </c>
      <c r="L1204">
        <v>0</v>
      </c>
      <c r="M1204">
        <v>0</v>
      </c>
      <c r="N1204">
        <v>965000</v>
      </c>
      <c r="O1204">
        <v>1020597</v>
      </c>
      <c r="P1204" t="s">
        <v>5</v>
      </c>
      <c r="Q1204" t="s">
        <v>6</v>
      </c>
      <c r="R1204" t="s">
        <v>169</v>
      </c>
      <c r="S1204" t="s">
        <v>170</v>
      </c>
      <c r="T1204">
        <v>658449.67741935491</v>
      </c>
      <c r="U1204">
        <v>542000</v>
      </c>
      <c r="V1204">
        <v>-116449.67741935491</v>
      </c>
      <c r="W1204">
        <v>-0.17685433133744277</v>
      </c>
      <c r="X1204" t="s">
        <v>197</v>
      </c>
    </row>
    <row r="1205" spans="1:24" x14ac:dyDescent="0.35">
      <c r="A1205">
        <v>3301059783</v>
      </c>
      <c r="B1205" t="s">
        <v>168</v>
      </c>
      <c r="C1205" t="s">
        <v>168</v>
      </c>
      <c r="D1205">
        <v>0</v>
      </c>
      <c r="E1205">
        <v>0</v>
      </c>
      <c r="F1205">
        <v>29</v>
      </c>
      <c r="G1205">
        <v>896988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362000</v>
      </c>
      <c r="O1205">
        <v>1258988</v>
      </c>
      <c r="P1205" t="s">
        <v>5</v>
      </c>
      <c r="Q1205" t="s">
        <v>12</v>
      </c>
      <c r="R1205" t="s">
        <v>169</v>
      </c>
      <c r="S1205" t="s">
        <v>170</v>
      </c>
      <c r="T1205">
        <v>812250.32258064509</v>
      </c>
      <c r="U1205">
        <v>748345</v>
      </c>
      <c r="V1205">
        <v>-63905.322580645094</v>
      </c>
      <c r="W1205">
        <v>-7.8676881749468519E-2</v>
      </c>
      <c r="X1205" t="s">
        <v>415</v>
      </c>
    </row>
    <row r="1206" spans="1:24" x14ac:dyDescent="0.35">
      <c r="A1206">
        <v>3300010933</v>
      </c>
      <c r="B1206" t="s">
        <v>168</v>
      </c>
      <c r="C1206" t="s">
        <v>168</v>
      </c>
      <c r="D1206">
        <v>0</v>
      </c>
      <c r="E1206">
        <v>0</v>
      </c>
      <c r="F1206">
        <v>119</v>
      </c>
      <c r="G1206">
        <v>5761252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3501000</v>
      </c>
      <c r="O1206">
        <v>9262252</v>
      </c>
      <c r="P1206" t="s">
        <v>5</v>
      </c>
      <c r="Q1206" t="s">
        <v>12</v>
      </c>
      <c r="R1206" t="s">
        <v>169</v>
      </c>
      <c r="S1206" t="s">
        <v>170</v>
      </c>
      <c r="T1206">
        <v>5975646.4516129028</v>
      </c>
      <c r="U1206">
        <v>4670056</v>
      </c>
      <c r="V1206">
        <v>-1305590.4516129028</v>
      </c>
      <c r="W1206">
        <v>-0.21848522367994305</v>
      </c>
      <c r="X1206" t="s">
        <v>302</v>
      </c>
    </row>
    <row r="1207" spans="1:24" x14ac:dyDescent="0.35">
      <c r="A1207">
        <v>3300012549</v>
      </c>
      <c r="B1207" t="s">
        <v>168</v>
      </c>
      <c r="C1207" t="s">
        <v>168</v>
      </c>
      <c r="D1207">
        <v>0</v>
      </c>
      <c r="E1207">
        <v>0</v>
      </c>
      <c r="F1207">
        <v>0</v>
      </c>
      <c r="G1207">
        <v>0</v>
      </c>
      <c r="H1207">
        <v>4</v>
      </c>
      <c r="I1207">
        <v>110000</v>
      </c>
      <c r="J1207">
        <v>0</v>
      </c>
      <c r="K1207">
        <v>0</v>
      </c>
      <c r="L1207">
        <v>20</v>
      </c>
      <c r="M1207">
        <v>568000</v>
      </c>
      <c r="N1207">
        <v>330000</v>
      </c>
      <c r="O1207">
        <v>1008000</v>
      </c>
      <c r="P1207" t="s">
        <v>5</v>
      </c>
      <c r="Q1207" t="s">
        <v>12</v>
      </c>
      <c r="R1207" t="s">
        <v>169</v>
      </c>
      <c r="S1207" t="s">
        <v>170</v>
      </c>
      <c r="T1207">
        <v>650322.58064516133</v>
      </c>
      <c r="U1207">
        <v>850219</v>
      </c>
      <c r="V1207">
        <v>199896.41935483867</v>
      </c>
      <c r="W1207">
        <v>0.30738040674603173</v>
      </c>
      <c r="X1207" t="s">
        <v>271</v>
      </c>
    </row>
    <row r="1208" spans="1:24" x14ac:dyDescent="0.35">
      <c r="A1208">
        <v>3301072005</v>
      </c>
      <c r="B1208" t="s">
        <v>168</v>
      </c>
      <c r="C1208" t="s">
        <v>168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485000</v>
      </c>
      <c r="O1208">
        <v>485000</v>
      </c>
      <c r="P1208" t="s">
        <v>5</v>
      </c>
      <c r="Q1208" t="s">
        <v>14</v>
      </c>
      <c r="R1208" t="s">
        <v>169</v>
      </c>
      <c r="S1208" t="s">
        <v>170</v>
      </c>
      <c r="T1208">
        <v>312903.22580645164</v>
      </c>
      <c r="U1208">
        <v>150000</v>
      </c>
      <c r="V1208">
        <v>-162903.22580645164</v>
      </c>
      <c r="W1208">
        <v>-0.52061855670103097</v>
      </c>
      <c r="X1208" t="s">
        <v>323</v>
      </c>
    </row>
    <row r="1209" spans="1:24" x14ac:dyDescent="0.35">
      <c r="A1209">
        <v>3301035369</v>
      </c>
      <c r="B1209" t="s">
        <v>168</v>
      </c>
      <c r="C1209" t="s">
        <v>168</v>
      </c>
      <c r="D1209">
        <v>0</v>
      </c>
      <c r="E1209">
        <v>0</v>
      </c>
      <c r="F1209">
        <v>47</v>
      </c>
      <c r="G1209">
        <v>1244448</v>
      </c>
      <c r="H1209">
        <v>54</v>
      </c>
      <c r="I1209">
        <v>1350000</v>
      </c>
      <c r="J1209">
        <v>0</v>
      </c>
      <c r="K1209">
        <v>0</v>
      </c>
      <c r="L1209">
        <v>20</v>
      </c>
      <c r="M1209">
        <v>958000</v>
      </c>
      <c r="N1209">
        <v>164000</v>
      </c>
      <c r="O1209">
        <v>3716448</v>
      </c>
      <c r="P1209" t="s">
        <v>5</v>
      </c>
      <c r="Q1209" t="s">
        <v>9</v>
      </c>
      <c r="R1209" t="s">
        <v>169</v>
      </c>
      <c r="S1209" t="s">
        <v>170</v>
      </c>
      <c r="T1209">
        <v>2397708.3870967743</v>
      </c>
      <c r="U1209">
        <v>2196063</v>
      </c>
      <c r="V1209">
        <v>-201645.3870967743</v>
      </c>
      <c r="W1209">
        <v>-8.4099212473845997E-2</v>
      </c>
      <c r="X1209" t="s">
        <v>359</v>
      </c>
    </row>
    <row r="1210" spans="1:24" x14ac:dyDescent="0.35">
      <c r="A1210">
        <v>6001124469</v>
      </c>
      <c r="B1210" t="s">
        <v>168</v>
      </c>
      <c r="C1210" t="s">
        <v>168</v>
      </c>
      <c r="D1210">
        <v>0</v>
      </c>
      <c r="E1210">
        <v>0</v>
      </c>
      <c r="F1210">
        <v>97</v>
      </c>
      <c r="G1210">
        <v>11232770</v>
      </c>
      <c r="H1210">
        <v>0</v>
      </c>
      <c r="I1210">
        <v>0</v>
      </c>
      <c r="J1210">
        <v>0</v>
      </c>
      <c r="K1210">
        <v>0</v>
      </c>
      <c r="L1210">
        <v>14</v>
      </c>
      <c r="M1210">
        <v>3255008</v>
      </c>
      <c r="N1210">
        <v>2324000</v>
      </c>
      <c r="O1210">
        <v>16811778</v>
      </c>
      <c r="P1210" t="s">
        <v>5</v>
      </c>
      <c r="Q1210" t="s">
        <v>16</v>
      </c>
      <c r="R1210" t="s">
        <v>169</v>
      </c>
      <c r="S1210" t="s">
        <v>170</v>
      </c>
      <c r="T1210">
        <v>10846308.387096774</v>
      </c>
      <c r="U1210">
        <v>6468422</v>
      </c>
      <c r="V1210">
        <v>-4377886.3870967738</v>
      </c>
      <c r="W1210">
        <v>-0.40362916403012217</v>
      </c>
      <c r="X1210" t="s">
        <v>416</v>
      </c>
    </row>
    <row r="1211" spans="1:24" x14ac:dyDescent="0.35">
      <c r="A1211">
        <v>3300001087</v>
      </c>
      <c r="B1211" t="s">
        <v>168</v>
      </c>
      <c r="C1211" t="s">
        <v>168</v>
      </c>
      <c r="D1211">
        <v>0</v>
      </c>
      <c r="E1211">
        <v>0</v>
      </c>
      <c r="F1211">
        <v>314</v>
      </c>
      <c r="G1211">
        <v>13574487</v>
      </c>
      <c r="H1211">
        <v>152</v>
      </c>
      <c r="I1211">
        <v>7455000</v>
      </c>
      <c r="J1211">
        <v>0</v>
      </c>
      <c r="K1211">
        <v>0</v>
      </c>
      <c r="L1211">
        <v>51</v>
      </c>
      <c r="M1211">
        <v>3342400</v>
      </c>
      <c r="N1211">
        <v>220000</v>
      </c>
      <c r="O1211">
        <v>24591887</v>
      </c>
      <c r="P1211" t="s">
        <v>5</v>
      </c>
      <c r="Q1211" t="s">
        <v>15</v>
      </c>
      <c r="R1211" t="s">
        <v>169</v>
      </c>
      <c r="S1211" t="s">
        <v>170</v>
      </c>
      <c r="T1211">
        <v>15865733.548387095</v>
      </c>
      <c r="U1211">
        <v>16634959</v>
      </c>
      <c r="V1211">
        <v>769225.45161290467</v>
      </c>
      <c r="W1211">
        <v>4.8483447000224222E-2</v>
      </c>
      <c r="X1211" t="s">
        <v>296</v>
      </c>
    </row>
    <row r="1212" spans="1:24" x14ac:dyDescent="0.35">
      <c r="A1212">
        <v>3301073365</v>
      </c>
      <c r="B1212" t="s">
        <v>168</v>
      </c>
      <c r="C1212" t="s">
        <v>168</v>
      </c>
      <c r="D1212">
        <v>0</v>
      </c>
      <c r="E1212">
        <v>0</v>
      </c>
      <c r="F1212">
        <v>236</v>
      </c>
      <c r="G1212">
        <v>9537654</v>
      </c>
      <c r="H1212">
        <v>10</v>
      </c>
      <c r="I1212">
        <v>365000</v>
      </c>
      <c r="J1212">
        <v>0</v>
      </c>
      <c r="K1212">
        <v>0</v>
      </c>
      <c r="L1212">
        <v>0</v>
      </c>
      <c r="M1212">
        <v>0</v>
      </c>
      <c r="N1212">
        <v>150000</v>
      </c>
      <c r="O1212">
        <v>10052654</v>
      </c>
      <c r="P1212" t="s">
        <v>5</v>
      </c>
      <c r="Q1212" t="s">
        <v>14</v>
      </c>
      <c r="R1212" t="s">
        <v>169</v>
      </c>
      <c r="S1212" t="s">
        <v>170</v>
      </c>
      <c r="T1212">
        <v>6485583.2258064523</v>
      </c>
      <c r="U1212">
        <v>10259471</v>
      </c>
      <c r="V1212">
        <v>3773887.7741935477</v>
      </c>
      <c r="W1212">
        <v>0.58188872809110892</v>
      </c>
      <c r="X1212" t="s">
        <v>183</v>
      </c>
    </row>
    <row r="1213" spans="1:24" x14ac:dyDescent="0.35">
      <c r="A1213">
        <v>6001118617</v>
      </c>
      <c r="B1213" t="s">
        <v>168</v>
      </c>
      <c r="C1213" t="s">
        <v>168</v>
      </c>
      <c r="D1213">
        <v>0</v>
      </c>
      <c r="E1213">
        <v>0</v>
      </c>
      <c r="F1213">
        <v>305</v>
      </c>
      <c r="G1213">
        <v>11498752</v>
      </c>
      <c r="H1213">
        <v>236</v>
      </c>
      <c r="I1213">
        <v>9432000</v>
      </c>
      <c r="J1213">
        <v>0</v>
      </c>
      <c r="K1213">
        <v>0</v>
      </c>
      <c r="L1213">
        <v>0</v>
      </c>
      <c r="M1213">
        <v>0</v>
      </c>
      <c r="N1213">
        <v>659400</v>
      </c>
      <c r="O1213">
        <v>21590152</v>
      </c>
      <c r="P1213" t="s">
        <v>5</v>
      </c>
      <c r="Q1213" t="s">
        <v>17</v>
      </c>
      <c r="R1213" t="s">
        <v>169</v>
      </c>
      <c r="S1213" t="s">
        <v>170</v>
      </c>
      <c r="T1213">
        <v>13929130.322580645</v>
      </c>
      <c r="U1213">
        <v>14268796</v>
      </c>
      <c r="V1213">
        <v>339665.67741935514</v>
      </c>
      <c r="W1213">
        <v>2.4385275286621377E-2</v>
      </c>
      <c r="X1213" t="s">
        <v>417</v>
      </c>
    </row>
    <row r="1214" spans="1:24" x14ac:dyDescent="0.35">
      <c r="A1214">
        <v>3301053022</v>
      </c>
      <c r="B1214" t="s">
        <v>168</v>
      </c>
      <c r="C1214" t="s">
        <v>168</v>
      </c>
      <c r="D1214">
        <v>0</v>
      </c>
      <c r="E1214">
        <v>0</v>
      </c>
      <c r="F1214">
        <v>58</v>
      </c>
      <c r="G1214">
        <v>2597534</v>
      </c>
      <c r="H1214">
        <v>8</v>
      </c>
      <c r="I1214">
        <v>335000</v>
      </c>
      <c r="J1214">
        <v>0</v>
      </c>
      <c r="K1214">
        <v>0</v>
      </c>
      <c r="L1214">
        <v>2</v>
      </c>
      <c r="M1214">
        <v>74800</v>
      </c>
      <c r="N1214">
        <v>196000</v>
      </c>
      <c r="O1214">
        <v>3203334</v>
      </c>
      <c r="P1214" t="s">
        <v>5</v>
      </c>
      <c r="Q1214" t="s">
        <v>11</v>
      </c>
      <c r="R1214" t="s">
        <v>169</v>
      </c>
      <c r="S1214" t="s">
        <v>170</v>
      </c>
      <c r="T1214">
        <v>2066667.0967741937</v>
      </c>
      <c r="U1214">
        <v>2065154</v>
      </c>
      <c r="V1214">
        <v>-1513.0967741936911</v>
      </c>
      <c r="W1214">
        <v>-7.3214344804517495E-4</v>
      </c>
      <c r="X1214" t="s">
        <v>308</v>
      </c>
    </row>
    <row r="1215" spans="1:24" x14ac:dyDescent="0.35">
      <c r="A1215">
        <v>3301016342</v>
      </c>
      <c r="B1215" t="s">
        <v>168</v>
      </c>
      <c r="C1215" t="s">
        <v>168</v>
      </c>
      <c r="D1215">
        <v>0</v>
      </c>
      <c r="E1215">
        <v>0</v>
      </c>
      <c r="F1215">
        <v>19</v>
      </c>
      <c r="G1215">
        <v>395678</v>
      </c>
      <c r="H1215">
        <v>48</v>
      </c>
      <c r="I1215">
        <v>1620000</v>
      </c>
      <c r="J1215">
        <v>0</v>
      </c>
      <c r="K1215">
        <v>0</v>
      </c>
      <c r="L1215">
        <v>0</v>
      </c>
      <c r="M1215">
        <v>0</v>
      </c>
      <c r="N1215">
        <v>194000</v>
      </c>
      <c r="O1215">
        <v>2209678</v>
      </c>
      <c r="P1215" t="s">
        <v>5</v>
      </c>
      <c r="Q1215" t="s">
        <v>9</v>
      </c>
      <c r="R1215" t="s">
        <v>169</v>
      </c>
      <c r="S1215" t="s">
        <v>170</v>
      </c>
      <c r="T1215">
        <v>1425598.7096774194</v>
      </c>
      <c r="U1215">
        <v>1466489</v>
      </c>
      <c r="V1215">
        <v>40890.290322580608</v>
      </c>
      <c r="W1215">
        <v>2.8682889543182322E-2</v>
      </c>
      <c r="X1215" t="s">
        <v>359</v>
      </c>
    </row>
    <row r="1216" spans="1:24" x14ac:dyDescent="0.35">
      <c r="A1216">
        <v>3301051095</v>
      </c>
      <c r="B1216" t="s">
        <v>168</v>
      </c>
      <c r="C1216" t="s">
        <v>168</v>
      </c>
      <c r="D1216">
        <v>0</v>
      </c>
      <c r="E1216">
        <v>0</v>
      </c>
      <c r="F1216">
        <v>187</v>
      </c>
      <c r="G1216">
        <v>7375232</v>
      </c>
      <c r="H1216">
        <v>77</v>
      </c>
      <c r="I1216">
        <v>3170000</v>
      </c>
      <c r="J1216">
        <v>0</v>
      </c>
      <c r="K1216">
        <v>0</v>
      </c>
      <c r="L1216">
        <v>0</v>
      </c>
      <c r="M1216">
        <v>0</v>
      </c>
      <c r="N1216">
        <v>88000</v>
      </c>
      <c r="O1216">
        <v>10633232</v>
      </c>
      <c r="P1216" t="s">
        <v>5</v>
      </c>
      <c r="Q1216" t="s">
        <v>15</v>
      </c>
      <c r="R1216" t="s">
        <v>169</v>
      </c>
      <c r="S1216" t="s">
        <v>170</v>
      </c>
      <c r="T1216">
        <v>6860149.6774193551</v>
      </c>
      <c r="U1216">
        <v>4198019</v>
      </c>
      <c r="V1216">
        <v>-2662130.6774193551</v>
      </c>
      <c r="W1216">
        <v>-0.38805722944820542</v>
      </c>
      <c r="X1216" t="s">
        <v>251</v>
      </c>
    </row>
    <row r="1217" spans="1:24" x14ac:dyDescent="0.35">
      <c r="A1217">
        <v>3301033405</v>
      </c>
      <c r="B1217" t="s">
        <v>168</v>
      </c>
      <c r="C1217" t="s">
        <v>168</v>
      </c>
      <c r="D1217">
        <v>0</v>
      </c>
      <c r="E1217">
        <v>0</v>
      </c>
      <c r="F1217">
        <v>136</v>
      </c>
      <c r="G1217">
        <v>5721425</v>
      </c>
      <c r="H1217">
        <v>1</v>
      </c>
      <c r="I1217">
        <v>5000</v>
      </c>
      <c r="J1217">
        <v>0</v>
      </c>
      <c r="K1217">
        <v>0</v>
      </c>
      <c r="L1217">
        <v>0</v>
      </c>
      <c r="M1217">
        <v>0</v>
      </c>
      <c r="N1217">
        <v>330000</v>
      </c>
      <c r="O1217">
        <v>6056425</v>
      </c>
      <c r="P1217" t="s">
        <v>5</v>
      </c>
      <c r="Q1217" t="s">
        <v>12</v>
      </c>
      <c r="R1217" t="s">
        <v>169</v>
      </c>
      <c r="S1217" t="s">
        <v>170</v>
      </c>
      <c r="T1217">
        <v>3907370.9677419355</v>
      </c>
      <c r="U1217">
        <v>4740963</v>
      </c>
      <c r="V1217">
        <v>833592.03225806449</v>
      </c>
      <c r="W1217">
        <v>0.21333833903664279</v>
      </c>
      <c r="X1217" t="s">
        <v>206</v>
      </c>
    </row>
    <row r="1218" spans="1:24" x14ac:dyDescent="0.35">
      <c r="A1218">
        <v>3301006509</v>
      </c>
      <c r="B1218" t="s">
        <v>168</v>
      </c>
      <c r="C1218" t="s">
        <v>168</v>
      </c>
      <c r="D1218">
        <v>0</v>
      </c>
      <c r="E1218">
        <v>0</v>
      </c>
      <c r="F1218">
        <v>66</v>
      </c>
      <c r="G1218">
        <v>1974921</v>
      </c>
      <c r="H1218">
        <v>46</v>
      </c>
      <c r="I1218">
        <v>1578000</v>
      </c>
      <c r="J1218">
        <v>0</v>
      </c>
      <c r="K1218">
        <v>0</v>
      </c>
      <c r="L1218">
        <v>18</v>
      </c>
      <c r="M1218">
        <v>650000</v>
      </c>
      <c r="N1218">
        <v>150000</v>
      </c>
      <c r="O1218">
        <v>4352921</v>
      </c>
      <c r="P1218" t="s">
        <v>5</v>
      </c>
      <c r="Q1218" t="s">
        <v>14</v>
      </c>
      <c r="R1218" t="s">
        <v>169</v>
      </c>
      <c r="S1218" t="s">
        <v>170</v>
      </c>
      <c r="T1218">
        <v>2808336.1290322579</v>
      </c>
      <c r="U1218">
        <v>3475340</v>
      </c>
      <c r="V1218">
        <v>667003.87096774206</v>
      </c>
      <c r="W1218">
        <v>0.23750856034373236</v>
      </c>
      <c r="X1218" t="s">
        <v>260</v>
      </c>
    </row>
    <row r="1219" spans="1:24" x14ac:dyDescent="0.35">
      <c r="A1219">
        <v>3300009821</v>
      </c>
      <c r="B1219" t="s">
        <v>168</v>
      </c>
      <c r="C1219" t="s">
        <v>168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330000</v>
      </c>
      <c r="O1219">
        <v>330000</v>
      </c>
      <c r="P1219" t="s">
        <v>5</v>
      </c>
      <c r="Q1219" t="s">
        <v>12</v>
      </c>
      <c r="R1219" t="s">
        <v>169</v>
      </c>
      <c r="S1219" t="s">
        <v>170</v>
      </c>
      <c r="T1219">
        <v>212903.22580645164</v>
      </c>
      <c r="U1219">
        <v>587500</v>
      </c>
      <c r="V1219">
        <v>374596.77419354836</v>
      </c>
      <c r="W1219">
        <v>1.7594696969696968</v>
      </c>
      <c r="X1219" t="s">
        <v>398</v>
      </c>
    </row>
    <row r="1220" spans="1:24" x14ac:dyDescent="0.35">
      <c r="A1220">
        <v>3301074010</v>
      </c>
      <c r="B1220" t="s">
        <v>168</v>
      </c>
      <c r="C1220" t="s">
        <v>168</v>
      </c>
      <c r="D1220">
        <v>0</v>
      </c>
      <c r="E1220">
        <v>0</v>
      </c>
      <c r="F1220">
        <v>139</v>
      </c>
      <c r="G1220">
        <v>4777384</v>
      </c>
      <c r="H1220">
        <v>13</v>
      </c>
      <c r="I1220">
        <v>665000</v>
      </c>
      <c r="J1220">
        <v>0</v>
      </c>
      <c r="K1220">
        <v>0</v>
      </c>
      <c r="L1220">
        <v>7</v>
      </c>
      <c r="M1220">
        <v>406800</v>
      </c>
      <c r="N1220">
        <v>75000</v>
      </c>
      <c r="O1220">
        <v>5924184</v>
      </c>
      <c r="P1220" t="s">
        <v>5</v>
      </c>
      <c r="Q1220" t="s">
        <v>14</v>
      </c>
      <c r="R1220" t="s">
        <v>169</v>
      </c>
      <c r="S1220" t="s">
        <v>170</v>
      </c>
      <c r="T1220">
        <v>3822054.1935483874</v>
      </c>
      <c r="U1220">
        <v>4497690</v>
      </c>
      <c r="V1220">
        <v>675635.80645161262</v>
      </c>
      <c r="W1220">
        <v>0.17677295303454432</v>
      </c>
      <c r="X1220" t="s">
        <v>323</v>
      </c>
    </row>
    <row r="1221" spans="1:24" x14ac:dyDescent="0.35">
      <c r="A1221">
        <v>3301061106</v>
      </c>
      <c r="B1221" t="s">
        <v>168</v>
      </c>
      <c r="C1221" t="s">
        <v>168</v>
      </c>
      <c r="D1221">
        <v>0</v>
      </c>
      <c r="E1221">
        <v>0</v>
      </c>
      <c r="F1221">
        <v>94</v>
      </c>
      <c r="G1221">
        <v>4823138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10306500</v>
      </c>
      <c r="O1221">
        <v>15129638</v>
      </c>
      <c r="P1221" t="s">
        <v>5</v>
      </c>
      <c r="Q1221" t="s">
        <v>12</v>
      </c>
      <c r="R1221" t="s">
        <v>169</v>
      </c>
      <c r="S1221" t="s">
        <v>170</v>
      </c>
      <c r="T1221">
        <v>9761056.7741935477</v>
      </c>
      <c r="U1221">
        <v>19793785</v>
      </c>
      <c r="V1221">
        <v>10032728.225806452</v>
      </c>
      <c r="W1221">
        <v>1.0278321761564952</v>
      </c>
      <c r="X1221" t="s">
        <v>235</v>
      </c>
    </row>
    <row r="1222" spans="1:24" x14ac:dyDescent="0.35">
      <c r="A1222">
        <v>3301019863</v>
      </c>
      <c r="B1222" t="s">
        <v>168</v>
      </c>
      <c r="C1222" t="s">
        <v>168</v>
      </c>
      <c r="D1222">
        <v>0</v>
      </c>
      <c r="E1222">
        <v>0</v>
      </c>
      <c r="F1222">
        <v>9</v>
      </c>
      <c r="G1222">
        <v>229790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30000</v>
      </c>
      <c r="O1222">
        <v>259790</v>
      </c>
      <c r="P1222" t="s">
        <v>5</v>
      </c>
      <c r="Q1222" t="s">
        <v>13</v>
      </c>
      <c r="R1222" t="s">
        <v>169</v>
      </c>
      <c r="S1222" t="s">
        <v>170</v>
      </c>
      <c r="T1222">
        <v>167606.45161290321</v>
      </c>
      <c r="U1222">
        <v>30000</v>
      </c>
      <c r="V1222">
        <v>-137606.45161290321</v>
      </c>
      <c r="W1222">
        <v>-0.82100927672350743</v>
      </c>
      <c r="X1222" t="s">
        <v>414</v>
      </c>
    </row>
    <row r="1223" spans="1:24" x14ac:dyDescent="0.35">
      <c r="A1223">
        <v>3301053960</v>
      </c>
      <c r="B1223" t="s">
        <v>168</v>
      </c>
      <c r="C1223" t="s">
        <v>168</v>
      </c>
      <c r="D1223">
        <v>0</v>
      </c>
      <c r="E1223">
        <v>0</v>
      </c>
      <c r="F1223">
        <v>386</v>
      </c>
      <c r="G1223">
        <v>21456468</v>
      </c>
      <c r="H1223">
        <v>15</v>
      </c>
      <c r="I1223">
        <v>613000</v>
      </c>
      <c r="J1223">
        <v>0</v>
      </c>
      <c r="K1223">
        <v>0</v>
      </c>
      <c r="L1223">
        <v>3</v>
      </c>
      <c r="M1223">
        <v>357200</v>
      </c>
      <c r="N1223">
        <v>150000</v>
      </c>
      <c r="O1223">
        <v>22576668</v>
      </c>
      <c r="P1223" t="s">
        <v>5</v>
      </c>
      <c r="Q1223" t="s">
        <v>14</v>
      </c>
      <c r="R1223" t="s">
        <v>169</v>
      </c>
      <c r="S1223" t="s">
        <v>170</v>
      </c>
      <c r="T1223">
        <v>14565592.258064516</v>
      </c>
      <c r="U1223">
        <v>11944743</v>
      </c>
      <c r="V1223">
        <v>-2620849.2580645159</v>
      </c>
      <c r="W1223">
        <v>-0.17993427329489009</v>
      </c>
      <c r="X1223" t="s">
        <v>211</v>
      </c>
    </row>
    <row r="1224" spans="1:24" x14ac:dyDescent="0.35">
      <c r="A1224">
        <v>3300000968</v>
      </c>
      <c r="B1224" t="s">
        <v>168</v>
      </c>
      <c r="C1224" t="s">
        <v>168</v>
      </c>
      <c r="D1224">
        <v>0</v>
      </c>
      <c r="E1224">
        <v>0</v>
      </c>
      <c r="F1224">
        <v>45</v>
      </c>
      <c r="G1224">
        <v>2175181</v>
      </c>
      <c r="H1224">
        <v>75</v>
      </c>
      <c r="I1224">
        <v>3050000</v>
      </c>
      <c r="J1224">
        <v>0</v>
      </c>
      <c r="K1224">
        <v>0</v>
      </c>
      <c r="L1224">
        <v>30</v>
      </c>
      <c r="M1224">
        <v>5942950</v>
      </c>
      <c r="N1224">
        <v>284000</v>
      </c>
      <c r="O1224">
        <v>11452131</v>
      </c>
      <c r="P1224" t="s">
        <v>5</v>
      </c>
      <c r="Q1224" t="s">
        <v>11</v>
      </c>
      <c r="R1224" t="s">
        <v>169</v>
      </c>
      <c r="S1224" t="s">
        <v>170</v>
      </c>
      <c r="T1224">
        <v>7388471.6129032252</v>
      </c>
      <c r="U1224">
        <v>7001591</v>
      </c>
      <c r="V1224">
        <v>-386880.61290322524</v>
      </c>
      <c r="W1224">
        <v>-5.2362739301532568E-2</v>
      </c>
      <c r="X1224" t="s">
        <v>365</v>
      </c>
    </row>
    <row r="1225" spans="1:24" x14ac:dyDescent="0.35">
      <c r="A1225">
        <v>3301022872</v>
      </c>
      <c r="B1225" t="s">
        <v>168</v>
      </c>
      <c r="C1225" t="s">
        <v>168</v>
      </c>
      <c r="D1225">
        <v>0</v>
      </c>
      <c r="E1225">
        <v>0</v>
      </c>
      <c r="F1225">
        <v>4</v>
      </c>
      <c r="G1225">
        <v>139799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303000</v>
      </c>
      <c r="O1225">
        <v>442799</v>
      </c>
      <c r="P1225" t="s">
        <v>5</v>
      </c>
      <c r="Q1225" t="s">
        <v>12</v>
      </c>
      <c r="R1225" t="s">
        <v>169</v>
      </c>
      <c r="S1225" t="s">
        <v>170</v>
      </c>
      <c r="T1225">
        <v>285676.77419354836</v>
      </c>
      <c r="U1225">
        <v>698246</v>
      </c>
      <c r="V1225">
        <v>412569.22580645164</v>
      </c>
      <c r="W1225">
        <v>1.4441818974297593</v>
      </c>
      <c r="X1225" t="s">
        <v>354</v>
      </c>
    </row>
    <row r="1226" spans="1:24" x14ac:dyDescent="0.35">
      <c r="A1226">
        <v>3301068547</v>
      </c>
      <c r="B1226" t="s">
        <v>168</v>
      </c>
      <c r="C1226" t="s">
        <v>168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75000</v>
      </c>
      <c r="O1226">
        <v>75000</v>
      </c>
      <c r="P1226" t="s">
        <v>5</v>
      </c>
      <c r="Q1226" t="s">
        <v>14</v>
      </c>
      <c r="R1226" t="s">
        <v>169</v>
      </c>
      <c r="S1226" t="s">
        <v>170</v>
      </c>
      <c r="T1226">
        <v>48387.096774193553</v>
      </c>
      <c r="U1226">
        <v>45000</v>
      </c>
      <c r="V1226">
        <v>-3387.0967741935528</v>
      </c>
      <c r="W1226">
        <v>-7.0000000000000062E-2</v>
      </c>
      <c r="X1226" t="s">
        <v>358</v>
      </c>
    </row>
    <row r="1227" spans="1:24" x14ac:dyDescent="0.35">
      <c r="A1227">
        <v>3301048367</v>
      </c>
      <c r="B1227" t="s">
        <v>168</v>
      </c>
      <c r="C1227" t="s">
        <v>168</v>
      </c>
      <c r="D1227">
        <v>0</v>
      </c>
      <c r="E1227">
        <v>0</v>
      </c>
      <c r="F1227">
        <v>94</v>
      </c>
      <c r="G1227">
        <v>3838040</v>
      </c>
      <c r="H1227">
        <v>25</v>
      </c>
      <c r="I1227">
        <v>625000</v>
      </c>
      <c r="J1227">
        <v>0</v>
      </c>
      <c r="K1227">
        <v>0</v>
      </c>
      <c r="L1227">
        <v>4</v>
      </c>
      <c r="M1227">
        <v>149600</v>
      </c>
      <c r="N1227">
        <v>4128000</v>
      </c>
      <c r="O1227">
        <v>8740640</v>
      </c>
      <c r="P1227" t="s">
        <v>5</v>
      </c>
      <c r="Q1227" t="s">
        <v>16</v>
      </c>
      <c r="R1227" t="s">
        <v>169</v>
      </c>
      <c r="S1227" t="s">
        <v>170</v>
      </c>
      <c r="T1227">
        <v>5639122.5806451607</v>
      </c>
      <c r="U1227">
        <v>1424893</v>
      </c>
      <c r="V1227">
        <v>-4214229.5806451607</v>
      </c>
      <c r="W1227">
        <v>-0.74732008754507673</v>
      </c>
      <c r="X1227" t="s">
        <v>370</v>
      </c>
    </row>
    <row r="1228" spans="1:24" x14ac:dyDescent="0.35">
      <c r="A1228">
        <v>3300009401</v>
      </c>
      <c r="B1228" t="s">
        <v>168</v>
      </c>
      <c r="C1228" t="s">
        <v>168</v>
      </c>
      <c r="D1228">
        <v>0</v>
      </c>
      <c r="E1228">
        <v>0</v>
      </c>
      <c r="F1228">
        <v>0</v>
      </c>
      <c r="G1228">
        <v>0</v>
      </c>
      <c r="H1228">
        <v>3</v>
      </c>
      <c r="I1228">
        <v>135000</v>
      </c>
      <c r="J1228">
        <v>0</v>
      </c>
      <c r="K1228">
        <v>0</v>
      </c>
      <c r="L1228">
        <v>0</v>
      </c>
      <c r="M1228">
        <v>0</v>
      </c>
      <c r="N1228">
        <v>275000</v>
      </c>
      <c r="O1228">
        <v>410000</v>
      </c>
      <c r="P1228" t="s">
        <v>5</v>
      </c>
      <c r="Q1228" t="s">
        <v>12</v>
      </c>
      <c r="R1228" t="s">
        <v>169</v>
      </c>
      <c r="S1228" t="s">
        <v>170</v>
      </c>
      <c r="T1228">
        <v>264516.12903225806</v>
      </c>
      <c r="U1228">
        <v>560900</v>
      </c>
      <c r="V1228">
        <v>296383.87096774194</v>
      </c>
      <c r="W1228">
        <v>1.1204756097560975</v>
      </c>
      <c r="X1228" t="s">
        <v>294</v>
      </c>
    </row>
    <row r="1229" spans="1:24" x14ac:dyDescent="0.35">
      <c r="A1229">
        <v>3300003830</v>
      </c>
      <c r="B1229" t="s">
        <v>168</v>
      </c>
      <c r="C1229" t="s">
        <v>168</v>
      </c>
      <c r="D1229">
        <v>0</v>
      </c>
      <c r="E1229">
        <v>0</v>
      </c>
      <c r="F1229">
        <v>178</v>
      </c>
      <c r="G1229">
        <v>4267878</v>
      </c>
      <c r="H1229">
        <v>9</v>
      </c>
      <c r="I1229">
        <v>195000</v>
      </c>
      <c r="J1229">
        <v>0</v>
      </c>
      <c r="K1229">
        <v>0</v>
      </c>
      <c r="L1229">
        <v>1</v>
      </c>
      <c r="M1229">
        <v>102400</v>
      </c>
      <c r="N1229">
        <v>113000</v>
      </c>
      <c r="O1229">
        <v>4678278</v>
      </c>
      <c r="P1229" t="s">
        <v>5</v>
      </c>
      <c r="Q1229" t="s">
        <v>13</v>
      </c>
      <c r="R1229" t="s">
        <v>169</v>
      </c>
      <c r="S1229" t="s">
        <v>170</v>
      </c>
      <c r="T1229">
        <v>3018243.8709677421</v>
      </c>
      <c r="U1229">
        <v>3051445</v>
      </c>
      <c r="V1229">
        <v>33201.129032257944</v>
      </c>
      <c r="W1229">
        <v>1.1000147917674008E-2</v>
      </c>
      <c r="X1229" t="s">
        <v>250</v>
      </c>
    </row>
    <row r="1230" spans="1:24" x14ac:dyDescent="0.35">
      <c r="A1230">
        <v>3301052026</v>
      </c>
      <c r="B1230" t="s">
        <v>168</v>
      </c>
      <c r="C1230" t="s">
        <v>168</v>
      </c>
      <c r="D1230">
        <v>0</v>
      </c>
      <c r="E1230">
        <v>0</v>
      </c>
      <c r="F1230">
        <v>36</v>
      </c>
      <c r="G1230">
        <v>1478157</v>
      </c>
      <c r="H1230">
        <v>65</v>
      </c>
      <c r="I1230">
        <v>3220000</v>
      </c>
      <c r="J1230">
        <v>0</v>
      </c>
      <c r="K1230">
        <v>0</v>
      </c>
      <c r="L1230">
        <v>42</v>
      </c>
      <c r="M1230">
        <v>2400800</v>
      </c>
      <c r="N1230">
        <v>30000</v>
      </c>
      <c r="O1230">
        <v>7128957</v>
      </c>
      <c r="P1230" t="s">
        <v>5</v>
      </c>
      <c r="Q1230" t="s">
        <v>15</v>
      </c>
      <c r="R1230" t="s">
        <v>169</v>
      </c>
      <c r="S1230" t="s">
        <v>170</v>
      </c>
      <c r="T1230">
        <v>4599327.0967741935</v>
      </c>
      <c r="U1230">
        <v>3025581</v>
      </c>
      <c r="V1230">
        <v>-1573746.0967741935</v>
      </c>
      <c r="W1230">
        <v>-0.34216877027032144</v>
      </c>
      <c r="X1230" t="s">
        <v>214</v>
      </c>
    </row>
    <row r="1231" spans="1:24" x14ac:dyDescent="0.35">
      <c r="A1231">
        <v>3301062206</v>
      </c>
      <c r="B1231" t="s">
        <v>168</v>
      </c>
      <c r="C1231" t="s">
        <v>168</v>
      </c>
      <c r="D1231">
        <v>0</v>
      </c>
      <c r="E1231">
        <v>0</v>
      </c>
      <c r="F1231">
        <v>15</v>
      </c>
      <c r="G1231">
        <v>783335</v>
      </c>
      <c r="H1231">
        <v>8</v>
      </c>
      <c r="I1231">
        <v>200000</v>
      </c>
      <c r="J1231">
        <v>0</v>
      </c>
      <c r="K1231">
        <v>0</v>
      </c>
      <c r="L1231">
        <v>10</v>
      </c>
      <c r="M1231">
        <v>704000</v>
      </c>
      <c r="N1231">
        <v>75000</v>
      </c>
      <c r="O1231">
        <v>1762335</v>
      </c>
      <c r="P1231" t="s">
        <v>5</v>
      </c>
      <c r="Q1231" t="s">
        <v>14</v>
      </c>
      <c r="R1231" t="s">
        <v>169</v>
      </c>
      <c r="S1231" t="s">
        <v>170</v>
      </c>
      <c r="T1231">
        <v>1136990.3225806451</v>
      </c>
      <c r="U1231">
        <v>1364791</v>
      </c>
      <c r="V1231">
        <v>227800.67741935491</v>
      </c>
      <c r="W1231">
        <v>0.20035410407215437</v>
      </c>
      <c r="X1231" t="s">
        <v>247</v>
      </c>
    </row>
    <row r="1232" spans="1:24" x14ac:dyDescent="0.35">
      <c r="A1232">
        <v>3300012351</v>
      </c>
      <c r="B1232" t="s">
        <v>168</v>
      </c>
      <c r="C1232" t="s">
        <v>168</v>
      </c>
      <c r="D1232">
        <v>0</v>
      </c>
      <c r="E1232">
        <v>0</v>
      </c>
      <c r="F1232">
        <v>49</v>
      </c>
      <c r="G1232">
        <v>1815564</v>
      </c>
      <c r="H1232">
        <v>9</v>
      </c>
      <c r="I1232">
        <v>100000</v>
      </c>
      <c r="J1232">
        <v>0</v>
      </c>
      <c r="K1232">
        <v>0</v>
      </c>
      <c r="L1232">
        <v>25</v>
      </c>
      <c r="M1232">
        <v>1143047</v>
      </c>
      <c r="N1232">
        <v>306000</v>
      </c>
      <c r="O1232">
        <v>3364611</v>
      </c>
      <c r="P1232" t="s">
        <v>5</v>
      </c>
      <c r="Q1232" t="s">
        <v>12</v>
      </c>
      <c r="R1232" t="s">
        <v>169</v>
      </c>
      <c r="S1232" t="s">
        <v>170</v>
      </c>
      <c r="T1232">
        <v>2170716.7741935486</v>
      </c>
      <c r="U1232">
        <v>2837897</v>
      </c>
      <c r="V1232">
        <v>667180.2258064514</v>
      </c>
      <c r="W1232">
        <v>0.30735480268001258</v>
      </c>
      <c r="X1232" t="s">
        <v>256</v>
      </c>
    </row>
    <row r="1233" spans="1:24" x14ac:dyDescent="0.35">
      <c r="A1233">
        <v>3301049958</v>
      </c>
      <c r="B1233" t="s">
        <v>168</v>
      </c>
      <c r="C1233" t="s">
        <v>168</v>
      </c>
      <c r="D1233">
        <v>0</v>
      </c>
      <c r="E1233">
        <v>0</v>
      </c>
      <c r="F1233">
        <v>96</v>
      </c>
      <c r="G1233">
        <v>2613392</v>
      </c>
      <c r="H1233">
        <v>38</v>
      </c>
      <c r="I1233">
        <v>895000</v>
      </c>
      <c r="J1233">
        <v>0</v>
      </c>
      <c r="K1233">
        <v>0</v>
      </c>
      <c r="L1233">
        <v>21</v>
      </c>
      <c r="M1233">
        <v>1120400</v>
      </c>
      <c r="N1233">
        <v>150000</v>
      </c>
      <c r="O1233">
        <v>4778792</v>
      </c>
      <c r="P1233" t="s">
        <v>5</v>
      </c>
      <c r="Q1233" t="s">
        <v>15</v>
      </c>
      <c r="R1233" t="s">
        <v>169</v>
      </c>
      <c r="S1233" t="s">
        <v>170</v>
      </c>
      <c r="T1233">
        <v>3083091.6129032262</v>
      </c>
      <c r="U1233">
        <v>4215480</v>
      </c>
      <c r="V1233">
        <v>1132388.3870967738</v>
      </c>
      <c r="W1233">
        <v>0.36728989250839938</v>
      </c>
      <c r="X1233" t="s">
        <v>296</v>
      </c>
    </row>
    <row r="1234" spans="1:24" x14ac:dyDescent="0.35">
      <c r="A1234">
        <v>3300017317</v>
      </c>
      <c r="B1234" t="s">
        <v>168</v>
      </c>
      <c r="C1234" t="s">
        <v>168</v>
      </c>
      <c r="D1234">
        <v>0</v>
      </c>
      <c r="E1234">
        <v>0</v>
      </c>
      <c r="F1234">
        <v>4</v>
      </c>
      <c r="G1234">
        <v>189389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878500</v>
      </c>
      <c r="O1234">
        <v>1067889</v>
      </c>
      <c r="P1234" t="s">
        <v>5</v>
      </c>
      <c r="Q1234" t="s">
        <v>6</v>
      </c>
      <c r="R1234" t="s">
        <v>169</v>
      </c>
      <c r="S1234" t="s">
        <v>170</v>
      </c>
      <c r="T1234">
        <v>688960.6451612903</v>
      </c>
      <c r="U1234">
        <v>1207500</v>
      </c>
      <c r="V1234">
        <v>518539.3548387097</v>
      </c>
      <c r="W1234">
        <v>0.75264002157527621</v>
      </c>
      <c r="X1234" t="s">
        <v>373</v>
      </c>
    </row>
    <row r="1235" spans="1:24" x14ac:dyDescent="0.35">
      <c r="A1235">
        <v>3300014346</v>
      </c>
      <c r="B1235" t="s">
        <v>168</v>
      </c>
      <c r="C1235" t="s">
        <v>168</v>
      </c>
      <c r="D1235">
        <v>0</v>
      </c>
      <c r="E1235">
        <v>0</v>
      </c>
      <c r="F1235">
        <v>395</v>
      </c>
      <c r="G1235">
        <v>17922300</v>
      </c>
      <c r="H1235">
        <v>2</v>
      </c>
      <c r="I1235">
        <v>110000</v>
      </c>
      <c r="J1235">
        <v>0</v>
      </c>
      <c r="K1235">
        <v>0</v>
      </c>
      <c r="L1235">
        <v>4</v>
      </c>
      <c r="M1235">
        <v>220000</v>
      </c>
      <c r="N1235">
        <v>1277800</v>
      </c>
      <c r="O1235">
        <v>19530100</v>
      </c>
      <c r="P1235" t="s">
        <v>5</v>
      </c>
      <c r="Q1235" t="s">
        <v>7</v>
      </c>
      <c r="R1235" t="s">
        <v>169</v>
      </c>
      <c r="S1235" t="s">
        <v>170</v>
      </c>
      <c r="T1235">
        <v>12600064.516129032</v>
      </c>
      <c r="U1235">
        <v>10738218</v>
      </c>
      <c r="V1235">
        <v>-1861846.5161290318</v>
      </c>
      <c r="W1235">
        <v>-0.14776483991377409</v>
      </c>
      <c r="X1235" t="s">
        <v>289</v>
      </c>
    </row>
    <row r="1236" spans="1:24" x14ac:dyDescent="0.35">
      <c r="A1236">
        <v>3301064152</v>
      </c>
      <c r="B1236" t="s">
        <v>168</v>
      </c>
      <c r="C1236" t="s">
        <v>168</v>
      </c>
      <c r="D1236">
        <v>0</v>
      </c>
      <c r="E1236">
        <v>0</v>
      </c>
      <c r="F1236">
        <v>51</v>
      </c>
      <c r="G1236">
        <v>1616445</v>
      </c>
      <c r="H1236">
        <v>14</v>
      </c>
      <c r="I1236">
        <v>570000</v>
      </c>
      <c r="J1236">
        <v>0</v>
      </c>
      <c r="K1236">
        <v>0</v>
      </c>
      <c r="L1236">
        <v>5</v>
      </c>
      <c r="M1236">
        <v>250000</v>
      </c>
      <c r="N1236">
        <v>60000</v>
      </c>
      <c r="O1236">
        <v>2496445</v>
      </c>
      <c r="P1236" t="s">
        <v>5</v>
      </c>
      <c r="Q1236" t="s">
        <v>15</v>
      </c>
      <c r="R1236" t="s">
        <v>169</v>
      </c>
      <c r="S1236" t="s">
        <v>170</v>
      </c>
      <c r="T1236">
        <v>1610609.6774193549</v>
      </c>
      <c r="U1236">
        <v>0</v>
      </c>
      <c r="V1236">
        <v>-1610609.6774193549</v>
      </c>
      <c r="W1236">
        <v>0</v>
      </c>
      <c r="X1236" t="s">
        <v>285</v>
      </c>
    </row>
    <row r="1237" spans="1:24" x14ac:dyDescent="0.35">
      <c r="A1237">
        <v>3300016458</v>
      </c>
      <c r="B1237" t="s">
        <v>168</v>
      </c>
      <c r="C1237" t="s">
        <v>168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2145000</v>
      </c>
      <c r="O1237">
        <v>2145000</v>
      </c>
      <c r="P1237" t="s">
        <v>5</v>
      </c>
      <c r="Q1237" t="s">
        <v>6</v>
      </c>
      <c r="R1237" t="s">
        <v>181</v>
      </c>
      <c r="S1237" t="s">
        <v>170</v>
      </c>
      <c r="T1237">
        <v>1383870.9677419355</v>
      </c>
      <c r="U1237">
        <v>0</v>
      </c>
      <c r="V1237">
        <v>-1383870.9677419355</v>
      </c>
      <c r="W1237">
        <v>0</v>
      </c>
      <c r="X1237" t="s">
        <v>342</v>
      </c>
    </row>
    <row r="1238" spans="1:24" x14ac:dyDescent="0.35">
      <c r="A1238">
        <v>3301074947</v>
      </c>
      <c r="B1238" t="s">
        <v>168</v>
      </c>
      <c r="C1238" t="s">
        <v>168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202000</v>
      </c>
      <c r="O1238">
        <v>202000</v>
      </c>
      <c r="P1238" t="s">
        <v>5</v>
      </c>
      <c r="Q1238" t="s">
        <v>14</v>
      </c>
      <c r="R1238" t="s">
        <v>169</v>
      </c>
      <c r="S1238" t="s">
        <v>170</v>
      </c>
      <c r="T1238">
        <v>130322.58064516129</v>
      </c>
      <c r="U1238">
        <v>45000</v>
      </c>
      <c r="V1238">
        <v>-85322.580645161288</v>
      </c>
      <c r="W1238">
        <v>-0.65470297029702973</v>
      </c>
      <c r="X1238" t="s">
        <v>195</v>
      </c>
    </row>
    <row r="1239" spans="1:24" x14ac:dyDescent="0.35">
      <c r="A1239">
        <v>3301069723</v>
      </c>
      <c r="B1239" t="s">
        <v>168</v>
      </c>
      <c r="C1239" t="s">
        <v>168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150000</v>
      </c>
      <c r="O1239">
        <v>150000</v>
      </c>
      <c r="P1239" t="s">
        <v>5</v>
      </c>
      <c r="Q1239" t="s">
        <v>13</v>
      </c>
      <c r="R1239" t="s">
        <v>169</v>
      </c>
      <c r="S1239" t="s">
        <v>170</v>
      </c>
      <c r="T1239">
        <v>96774.193548387106</v>
      </c>
      <c r="U1239">
        <v>60000</v>
      </c>
      <c r="V1239">
        <v>-36774.193548387106</v>
      </c>
      <c r="W1239">
        <v>-0.38</v>
      </c>
      <c r="X1239" t="s">
        <v>375</v>
      </c>
    </row>
    <row r="1240" spans="1:24" x14ac:dyDescent="0.35">
      <c r="A1240">
        <v>3300018262</v>
      </c>
      <c r="B1240" t="s">
        <v>168</v>
      </c>
      <c r="C1240" t="s">
        <v>168</v>
      </c>
      <c r="D1240">
        <v>0</v>
      </c>
      <c r="E1240">
        <v>0</v>
      </c>
      <c r="F1240">
        <v>24</v>
      </c>
      <c r="G1240">
        <v>1137951</v>
      </c>
      <c r="H1240">
        <v>8</v>
      </c>
      <c r="I1240">
        <v>345000</v>
      </c>
      <c r="J1240">
        <v>0</v>
      </c>
      <c r="K1240">
        <v>0</v>
      </c>
      <c r="L1240">
        <v>4</v>
      </c>
      <c r="M1240">
        <v>1453200</v>
      </c>
      <c r="N1240">
        <v>1713500</v>
      </c>
      <c r="O1240">
        <v>4649651</v>
      </c>
      <c r="P1240" t="s">
        <v>5</v>
      </c>
      <c r="Q1240" t="s">
        <v>7</v>
      </c>
      <c r="R1240" t="s">
        <v>169</v>
      </c>
      <c r="S1240" t="s">
        <v>170</v>
      </c>
      <c r="T1240">
        <v>2999774.8387096776</v>
      </c>
      <c r="U1240">
        <v>3110791</v>
      </c>
      <c r="V1240">
        <v>111016.16129032243</v>
      </c>
      <c r="W1240">
        <v>3.700816469881274E-2</v>
      </c>
      <c r="X1240" t="s">
        <v>394</v>
      </c>
    </row>
    <row r="1241" spans="1:24" x14ac:dyDescent="0.35">
      <c r="A1241">
        <v>3300010654</v>
      </c>
      <c r="B1241" t="s">
        <v>168</v>
      </c>
      <c r="C1241" t="s">
        <v>168</v>
      </c>
      <c r="D1241">
        <v>0</v>
      </c>
      <c r="E1241">
        <v>0</v>
      </c>
      <c r="F1241">
        <v>87</v>
      </c>
      <c r="G1241">
        <v>3408867</v>
      </c>
      <c r="H1241">
        <v>17</v>
      </c>
      <c r="I1241">
        <v>835000</v>
      </c>
      <c r="J1241">
        <v>0</v>
      </c>
      <c r="K1241">
        <v>0</v>
      </c>
      <c r="L1241">
        <v>29</v>
      </c>
      <c r="M1241">
        <v>1289600</v>
      </c>
      <c r="N1241">
        <v>352500</v>
      </c>
      <c r="O1241">
        <v>5885967</v>
      </c>
      <c r="P1241" t="s">
        <v>5</v>
      </c>
      <c r="Q1241" t="s">
        <v>17</v>
      </c>
      <c r="R1241" t="s">
        <v>169</v>
      </c>
      <c r="S1241" t="s">
        <v>170</v>
      </c>
      <c r="T1241">
        <v>3797398.064516129</v>
      </c>
      <c r="U1241">
        <v>4197357</v>
      </c>
      <c r="V1241">
        <v>399958.93548387103</v>
      </c>
      <c r="W1241">
        <v>0.10532446919936866</v>
      </c>
      <c r="X1241" t="s">
        <v>389</v>
      </c>
    </row>
    <row r="1242" spans="1:24" x14ac:dyDescent="0.35">
      <c r="A1242">
        <v>3300017650</v>
      </c>
      <c r="B1242" t="s">
        <v>168</v>
      </c>
      <c r="C1242" t="s">
        <v>168</v>
      </c>
      <c r="D1242">
        <v>0</v>
      </c>
      <c r="E1242">
        <v>0</v>
      </c>
      <c r="F1242">
        <v>517</v>
      </c>
      <c r="G1242">
        <v>23785776</v>
      </c>
      <c r="H1242">
        <v>197</v>
      </c>
      <c r="I1242">
        <v>7077000</v>
      </c>
      <c r="J1242">
        <v>0</v>
      </c>
      <c r="K1242">
        <v>0</v>
      </c>
      <c r="L1242">
        <v>1</v>
      </c>
      <c r="M1242">
        <v>52400</v>
      </c>
      <c r="N1242">
        <v>981500</v>
      </c>
      <c r="O1242">
        <v>31896676</v>
      </c>
      <c r="P1242" t="s">
        <v>5</v>
      </c>
      <c r="Q1242" t="s">
        <v>7</v>
      </c>
      <c r="R1242" t="s">
        <v>169</v>
      </c>
      <c r="S1242" t="s">
        <v>170</v>
      </c>
      <c r="T1242">
        <v>20578500.64516129</v>
      </c>
      <c r="U1242">
        <v>20417825</v>
      </c>
      <c r="V1242">
        <v>-160675.64516128972</v>
      </c>
      <c r="W1242">
        <v>-7.8079374164253812E-3</v>
      </c>
      <c r="X1242" t="s">
        <v>351</v>
      </c>
    </row>
    <row r="1243" spans="1:24" x14ac:dyDescent="0.35">
      <c r="A1243">
        <v>3301064779</v>
      </c>
      <c r="B1243" t="s">
        <v>168</v>
      </c>
      <c r="C1243" t="s">
        <v>168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90000</v>
      </c>
      <c r="O1243">
        <v>90000</v>
      </c>
      <c r="P1243" t="s">
        <v>5</v>
      </c>
      <c r="Q1243" t="s">
        <v>11</v>
      </c>
      <c r="R1243" t="s">
        <v>169</v>
      </c>
      <c r="S1243" t="s">
        <v>170</v>
      </c>
      <c r="T1243">
        <v>58064.516129032258</v>
      </c>
      <c r="U1243">
        <v>0</v>
      </c>
      <c r="V1243">
        <v>-58064.516129032258</v>
      </c>
      <c r="W1243">
        <v>0</v>
      </c>
      <c r="X1243" t="s">
        <v>290</v>
      </c>
    </row>
    <row r="1244" spans="1:24" x14ac:dyDescent="0.35">
      <c r="A1244">
        <v>3300019340</v>
      </c>
      <c r="B1244" t="s">
        <v>168</v>
      </c>
      <c r="C1244" t="s">
        <v>168</v>
      </c>
      <c r="D1244">
        <v>0</v>
      </c>
      <c r="E1244">
        <v>0</v>
      </c>
      <c r="F1244">
        <v>126</v>
      </c>
      <c r="G1244">
        <v>4870729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1224500</v>
      </c>
      <c r="O1244">
        <v>6095229</v>
      </c>
      <c r="P1244" t="s">
        <v>5</v>
      </c>
      <c r="Q1244" t="s">
        <v>7</v>
      </c>
      <c r="R1244" t="s">
        <v>169</v>
      </c>
      <c r="S1244" t="s">
        <v>170</v>
      </c>
      <c r="T1244">
        <v>3932405.8064516126</v>
      </c>
      <c r="U1244">
        <v>5227746</v>
      </c>
      <c r="V1244">
        <v>1295340.1935483874</v>
      </c>
      <c r="W1244">
        <v>0.32940145480998351</v>
      </c>
      <c r="X1244" t="s">
        <v>218</v>
      </c>
    </row>
    <row r="1245" spans="1:24" x14ac:dyDescent="0.35">
      <c r="A1245">
        <v>3301069780</v>
      </c>
      <c r="B1245" t="s">
        <v>168</v>
      </c>
      <c r="C1245" t="s">
        <v>168</v>
      </c>
      <c r="D1245">
        <v>0</v>
      </c>
      <c r="E1245">
        <v>0</v>
      </c>
      <c r="F1245">
        <v>117</v>
      </c>
      <c r="G1245">
        <v>3588248</v>
      </c>
      <c r="H1245">
        <v>1</v>
      </c>
      <c r="I1245">
        <v>55000</v>
      </c>
      <c r="J1245">
        <v>0</v>
      </c>
      <c r="K1245">
        <v>0</v>
      </c>
      <c r="L1245">
        <v>1</v>
      </c>
      <c r="M1245">
        <v>102400</v>
      </c>
      <c r="N1245">
        <v>21000</v>
      </c>
      <c r="O1245">
        <v>3766648</v>
      </c>
      <c r="P1245" t="s">
        <v>5</v>
      </c>
      <c r="Q1245" t="s">
        <v>13</v>
      </c>
      <c r="R1245" t="s">
        <v>207</v>
      </c>
      <c r="S1245" t="s">
        <v>170</v>
      </c>
      <c r="T1245">
        <v>2430095.4838709678</v>
      </c>
      <c r="U1245">
        <v>2505605</v>
      </c>
      <c r="V1245">
        <v>75509.516129032243</v>
      </c>
      <c r="W1245">
        <v>3.1072653988373666E-2</v>
      </c>
      <c r="X1245" t="s">
        <v>325</v>
      </c>
    </row>
    <row r="1246" spans="1:24" x14ac:dyDescent="0.35">
      <c r="A1246">
        <v>3300014166</v>
      </c>
      <c r="B1246" t="s">
        <v>168</v>
      </c>
      <c r="C1246" t="s">
        <v>168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191700</v>
      </c>
      <c r="O1246">
        <v>191700</v>
      </c>
      <c r="P1246" t="s">
        <v>5</v>
      </c>
      <c r="Q1246" t="s">
        <v>8</v>
      </c>
      <c r="R1246" t="s">
        <v>169</v>
      </c>
      <c r="S1246" t="s">
        <v>170</v>
      </c>
      <c r="T1246">
        <v>123677.41935483871</v>
      </c>
      <c r="U1246">
        <v>1139198</v>
      </c>
      <c r="V1246">
        <v>1015520.5806451613</v>
      </c>
      <c r="W1246">
        <v>8.2110427751695347</v>
      </c>
      <c r="X1246" t="s">
        <v>275</v>
      </c>
    </row>
    <row r="1247" spans="1:24" x14ac:dyDescent="0.35">
      <c r="A1247">
        <v>3301070414</v>
      </c>
      <c r="B1247" t="s">
        <v>168</v>
      </c>
      <c r="C1247" t="s">
        <v>168</v>
      </c>
      <c r="D1247">
        <v>0</v>
      </c>
      <c r="E1247">
        <v>0</v>
      </c>
      <c r="F1247">
        <v>27</v>
      </c>
      <c r="G1247">
        <v>918973</v>
      </c>
      <c r="H1247">
        <v>30</v>
      </c>
      <c r="I1247">
        <v>865000</v>
      </c>
      <c r="J1247">
        <v>0</v>
      </c>
      <c r="K1247">
        <v>0</v>
      </c>
      <c r="L1247">
        <v>6</v>
      </c>
      <c r="M1247">
        <v>254400</v>
      </c>
      <c r="N1247">
        <v>164000</v>
      </c>
      <c r="O1247">
        <v>2202373</v>
      </c>
      <c r="P1247" t="s">
        <v>5</v>
      </c>
      <c r="Q1247" t="s">
        <v>9</v>
      </c>
      <c r="R1247" t="s">
        <v>169</v>
      </c>
      <c r="S1247" t="s">
        <v>170</v>
      </c>
      <c r="T1247">
        <v>1420885.8064516131</v>
      </c>
      <c r="U1247">
        <v>164000</v>
      </c>
      <c r="V1247">
        <v>-1256885.8064516131</v>
      </c>
      <c r="W1247">
        <v>-0.88457904269621901</v>
      </c>
      <c r="X1247" t="s">
        <v>281</v>
      </c>
    </row>
    <row r="1248" spans="1:24" x14ac:dyDescent="0.35">
      <c r="A1248">
        <v>3301072259</v>
      </c>
      <c r="B1248" t="s">
        <v>168</v>
      </c>
      <c r="C1248" t="s">
        <v>168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300000</v>
      </c>
      <c r="O1248">
        <v>300000</v>
      </c>
      <c r="P1248" t="s">
        <v>5</v>
      </c>
      <c r="Q1248" t="s">
        <v>9</v>
      </c>
      <c r="R1248" t="s">
        <v>169</v>
      </c>
      <c r="S1248" t="s">
        <v>170</v>
      </c>
      <c r="T1248">
        <v>193548.38709677421</v>
      </c>
      <c r="U1248">
        <v>0</v>
      </c>
      <c r="V1248">
        <v>-193548.38709677421</v>
      </c>
      <c r="W1248">
        <v>0</v>
      </c>
      <c r="X1248" t="s">
        <v>209</v>
      </c>
    </row>
    <row r="1249" spans="1:24" x14ac:dyDescent="0.35">
      <c r="A1249">
        <v>6001124281</v>
      </c>
      <c r="B1249" t="s">
        <v>168</v>
      </c>
      <c r="C1249" t="s">
        <v>168</v>
      </c>
      <c r="D1249">
        <v>0</v>
      </c>
      <c r="E1249">
        <v>0</v>
      </c>
      <c r="F1249">
        <v>0</v>
      </c>
      <c r="G1249">
        <v>0</v>
      </c>
      <c r="H1249">
        <v>32</v>
      </c>
      <c r="I1249">
        <v>605000</v>
      </c>
      <c r="J1249">
        <v>0</v>
      </c>
      <c r="K1249">
        <v>0</v>
      </c>
      <c r="L1249">
        <v>0</v>
      </c>
      <c r="M1249">
        <v>0</v>
      </c>
      <c r="N1249">
        <v>1830000</v>
      </c>
      <c r="O1249">
        <v>2435000</v>
      </c>
      <c r="P1249" t="s">
        <v>5</v>
      </c>
      <c r="Q1249" t="s">
        <v>17</v>
      </c>
      <c r="R1249" t="s">
        <v>169</v>
      </c>
      <c r="S1249" t="s">
        <v>170</v>
      </c>
      <c r="T1249">
        <v>1570967.7419354839</v>
      </c>
      <c r="U1249">
        <v>887000</v>
      </c>
      <c r="V1249">
        <v>-683967.74193548388</v>
      </c>
      <c r="W1249">
        <v>-0.43537987679671453</v>
      </c>
      <c r="X1249" t="s">
        <v>291</v>
      </c>
    </row>
    <row r="1250" spans="1:24" x14ac:dyDescent="0.35">
      <c r="A1250">
        <v>3300011516</v>
      </c>
      <c r="B1250" t="s">
        <v>168</v>
      </c>
      <c r="C1250" t="s">
        <v>168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50000</v>
      </c>
      <c r="J1250">
        <v>0</v>
      </c>
      <c r="K1250">
        <v>0</v>
      </c>
      <c r="L1250">
        <v>0</v>
      </c>
      <c r="M1250">
        <v>0</v>
      </c>
      <c r="N1250">
        <v>330000</v>
      </c>
      <c r="O1250">
        <v>380000</v>
      </c>
      <c r="P1250" t="s">
        <v>5</v>
      </c>
      <c r="Q1250" t="s">
        <v>12</v>
      </c>
      <c r="R1250" t="s">
        <v>169</v>
      </c>
      <c r="S1250" t="s">
        <v>170</v>
      </c>
      <c r="T1250">
        <v>245161.29032258064</v>
      </c>
      <c r="U1250">
        <v>340900</v>
      </c>
      <c r="V1250">
        <v>95738.709677419363</v>
      </c>
      <c r="W1250">
        <v>0.39051315789473695</v>
      </c>
      <c r="X1250" t="s">
        <v>396</v>
      </c>
    </row>
    <row r="1251" spans="1:24" x14ac:dyDescent="0.35">
      <c r="A1251">
        <v>3300001022</v>
      </c>
      <c r="B1251" t="s">
        <v>168</v>
      </c>
      <c r="C1251" t="s">
        <v>168</v>
      </c>
      <c r="D1251">
        <v>0</v>
      </c>
      <c r="E1251">
        <v>0</v>
      </c>
      <c r="F1251">
        <v>1473</v>
      </c>
      <c r="G1251">
        <v>72410520</v>
      </c>
      <c r="H1251">
        <v>478</v>
      </c>
      <c r="I1251">
        <v>23629000</v>
      </c>
      <c r="J1251">
        <v>0</v>
      </c>
      <c r="K1251">
        <v>0</v>
      </c>
      <c r="L1251">
        <v>172</v>
      </c>
      <c r="M1251">
        <v>16762001</v>
      </c>
      <c r="N1251">
        <v>3665000</v>
      </c>
      <c r="O1251">
        <v>116466521</v>
      </c>
      <c r="P1251" t="s">
        <v>5</v>
      </c>
      <c r="Q1251" t="s">
        <v>15</v>
      </c>
      <c r="R1251" t="s">
        <v>169</v>
      </c>
      <c r="S1251" t="s">
        <v>170</v>
      </c>
      <c r="T1251">
        <v>75139690.967741936</v>
      </c>
      <c r="U1251">
        <v>64277299</v>
      </c>
      <c r="V1251">
        <v>-10862391.967741936</v>
      </c>
      <c r="W1251">
        <v>-0.14456263830530325</v>
      </c>
      <c r="X1251" t="s">
        <v>190</v>
      </c>
    </row>
    <row r="1252" spans="1:24" x14ac:dyDescent="0.35">
      <c r="A1252">
        <v>3301066081</v>
      </c>
      <c r="B1252" t="s">
        <v>168</v>
      </c>
      <c r="C1252" t="s">
        <v>168</v>
      </c>
      <c r="D1252">
        <v>0</v>
      </c>
      <c r="E1252">
        <v>0</v>
      </c>
      <c r="F1252">
        <v>24</v>
      </c>
      <c r="G1252">
        <v>943272</v>
      </c>
      <c r="H1252">
        <v>3</v>
      </c>
      <c r="I1252">
        <v>90000</v>
      </c>
      <c r="J1252">
        <v>0</v>
      </c>
      <c r="K1252">
        <v>0</v>
      </c>
      <c r="L1252">
        <v>6</v>
      </c>
      <c r="M1252">
        <v>354400</v>
      </c>
      <c r="N1252">
        <v>150000</v>
      </c>
      <c r="O1252">
        <v>1537672</v>
      </c>
      <c r="P1252" t="s">
        <v>5</v>
      </c>
      <c r="Q1252" t="s">
        <v>15</v>
      </c>
      <c r="R1252" t="s">
        <v>169</v>
      </c>
      <c r="S1252" t="s">
        <v>170</v>
      </c>
      <c r="T1252">
        <v>992046.45161290315</v>
      </c>
      <c r="U1252">
        <v>1056882</v>
      </c>
      <c r="V1252">
        <v>64835.548387096846</v>
      </c>
      <c r="W1252">
        <v>6.5355355368375223E-2</v>
      </c>
      <c r="X1252" t="s">
        <v>322</v>
      </c>
    </row>
    <row r="1253" spans="1:24" x14ac:dyDescent="0.35">
      <c r="A1253">
        <v>3301041170</v>
      </c>
      <c r="B1253" t="s">
        <v>168</v>
      </c>
      <c r="C1253" t="s">
        <v>168</v>
      </c>
      <c r="D1253">
        <v>0</v>
      </c>
      <c r="E1253">
        <v>0</v>
      </c>
      <c r="F1253">
        <v>29</v>
      </c>
      <c r="G1253">
        <v>260632</v>
      </c>
      <c r="H1253">
        <v>0</v>
      </c>
      <c r="I1253">
        <v>0</v>
      </c>
      <c r="J1253">
        <v>0</v>
      </c>
      <c r="K1253">
        <v>0</v>
      </c>
      <c r="L1253">
        <v>3</v>
      </c>
      <c r="M1253">
        <v>67200</v>
      </c>
      <c r="N1253">
        <v>352500</v>
      </c>
      <c r="O1253">
        <v>680332</v>
      </c>
      <c r="P1253" t="s">
        <v>5</v>
      </c>
      <c r="Q1253" t="s">
        <v>17</v>
      </c>
      <c r="R1253" t="s">
        <v>169</v>
      </c>
      <c r="S1253" t="s">
        <v>170</v>
      </c>
      <c r="T1253">
        <v>438923.87096774194</v>
      </c>
      <c r="U1253">
        <v>518793</v>
      </c>
      <c r="V1253">
        <v>79869.129032258061</v>
      </c>
      <c r="W1253">
        <v>0.18196579023182791</v>
      </c>
      <c r="X1253" t="s">
        <v>328</v>
      </c>
    </row>
    <row r="1254" spans="1:24" x14ac:dyDescent="0.35">
      <c r="A1254">
        <v>3301072177</v>
      </c>
      <c r="B1254" t="s">
        <v>168</v>
      </c>
      <c r="C1254" t="s">
        <v>168</v>
      </c>
      <c r="D1254">
        <v>0</v>
      </c>
      <c r="E1254">
        <v>0</v>
      </c>
      <c r="F1254">
        <v>17</v>
      </c>
      <c r="G1254">
        <v>931482</v>
      </c>
      <c r="H1254">
        <v>24</v>
      </c>
      <c r="I1254">
        <v>1295000</v>
      </c>
      <c r="J1254">
        <v>0</v>
      </c>
      <c r="K1254">
        <v>0</v>
      </c>
      <c r="L1254">
        <v>9</v>
      </c>
      <c r="M1254">
        <v>591600</v>
      </c>
      <c r="N1254">
        <v>44000</v>
      </c>
      <c r="O1254">
        <v>2862082</v>
      </c>
      <c r="P1254" t="s">
        <v>5</v>
      </c>
      <c r="Q1254" t="s">
        <v>9</v>
      </c>
      <c r="R1254" t="s">
        <v>169</v>
      </c>
      <c r="S1254" t="s">
        <v>170</v>
      </c>
      <c r="T1254">
        <v>1846504.5161290322</v>
      </c>
      <c r="U1254">
        <v>1290792</v>
      </c>
      <c r="V1254">
        <v>-555712.51612903224</v>
      </c>
      <c r="W1254">
        <v>-0.30095378119844229</v>
      </c>
      <c r="X1254" t="s">
        <v>209</v>
      </c>
    </row>
    <row r="1255" spans="1:24" x14ac:dyDescent="0.35">
      <c r="A1255">
        <v>3301050373</v>
      </c>
      <c r="B1255" t="s">
        <v>168</v>
      </c>
      <c r="C1255" t="s">
        <v>168</v>
      </c>
      <c r="D1255">
        <v>0</v>
      </c>
      <c r="E1255">
        <v>0</v>
      </c>
      <c r="F1255">
        <v>143</v>
      </c>
      <c r="G1255">
        <v>5268565</v>
      </c>
      <c r="H1255">
        <v>38</v>
      </c>
      <c r="I1255">
        <v>1400000</v>
      </c>
      <c r="J1255">
        <v>0</v>
      </c>
      <c r="K1255">
        <v>0</v>
      </c>
      <c r="L1255">
        <v>3</v>
      </c>
      <c r="M1255">
        <v>97200</v>
      </c>
      <c r="N1255">
        <v>1796100</v>
      </c>
      <c r="O1255">
        <v>8561865</v>
      </c>
      <c r="P1255" t="s">
        <v>5</v>
      </c>
      <c r="Q1255" t="s">
        <v>7</v>
      </c>
      <c r="R1255" t="s">
        <v>169</v>
      </c>
      <c r="S1255" t="s">
        <v>170</v>
      </c>
      <c r="T1255">
        <v>5523783.8709677421</v>
      </c>
      <c r="U1255">
        <v>6682520</v>
      </c>
      <c r="V1255">
        <v>1158736.1290322579</v>
      </c>
      <c r="W1255">
        <v>0.20977216996530546</v>
      </c>
      <c r="X1255" t="s">
        <v>351</v>
      </c>
    </row>
    <row r="1256" spans="1:24" x14ac:dyDescent="0.35">
      <c r="A1256">
        <v>3300013378</v>
      </c>
      <c r="B1256" t="s">
        <v>168</v>
      </c>
      <c r="C1256" t="s">
        <v>168</v>
      </c>
      <c r="D1256">
        <v>0</v>
      </c>
      <c r="E1256">
        <v>0</v>
      </c>
      <c r="F1256">
        <v>41</v>
      </c>
      <c r="G1256">
        <v>1103516</v>
      </c>
      <c r="H1256">
        <v>2</v>
      </c>
      <c r="I1256">
        <v>20000</v>
      </c>
      <c r="J1256">
        <v>30</v>
      </c>
      <c r="K1256">
        <v>399750</v>
      </c>
      <c r="L1256">
        <v>5</v>
      </c>
      <c r="M1256">
        <v>202000</v>
      </c>
      <c r="N1256">
        <v>1192000</v>
      </c>
      <c r="O1256">
        <v>2917266</v>
      </c>
      <c r="P1256" t="s">
        <v>5</v>
      </c>
      <c r="Q1256" t="s">
        <v>16</v>
      </c>
      <c r="R1256" t="s">
        <v>169</v>
      </c>
      <c r="S1256" t="s">
        <v>170</v>
      </c>
      <c r="T1256">
        <v>1882107.0967741937</v>
      </c>
      <c r="U1256">
        <v>1513115</v>
      </c>
      <c r="V1256">
        <v>-368992.09677419369</v>
      </c>
      <c r="W1256">
        <v>-0.1960526568369152</v>
      </c>
      <c r="X1256" t="s">
        <v>246</v>
      </c>
    </row>
    <row r="1257" spans="1:24" x14ac:dyDescent="0.35">
      <c r="A1257">
        <v>3301002120</v>
      </c>
      <c r="B1257" t="s">
        <v>168</v>
      </c>
      <c r="C1257" t="s">
        <v>168</v>
      </c>
      <c r="D1257">
        <v>0</v>
      </c>
      <c r="E1257">
        <v>0</v>
      </c>
      <c r="F1257">
        <v>272</v>
      </c>
      <c r="G1257">
        <v>5932279</v>
      </c>
      <c r="H1257">
        <v>37</v>
      </c>
      <c r="I1257">
        <v>1170000</v>
      </c>
      <c r="J1257">
        <v>0</v>
      </c>
      <c r="K1257">
        <v>0</v>
      </c>
      <c r="L1257">
        <v>20</v>
      </c>
      <c r="M1257">
        <v>1034206</v>
      </c>
      <c r="N1257">
        <v>450000</v>
      </c>
      <c r="O1257">
        <v>8586485</v>
      </c>
      <c r="P1257" t="s">
        <v>5</v>
      </c>
      <c r="Q1257" t="s">
        <v>17</v>
      </c>
      <c r="R1257" t="s">
        <v>169</v>
      </c>
      <c r="S1257" t="s">
        <v>170</v>
      </c>
      <c r="T1257">
        <v>5539667.7419354841</v>
      </c>
      <c r="U1257">
        <v>4857802</v>
      </c>
      <c r="V1257">
        <v>-681865.74193548411</v>
      </c>
      <c r="W1257">
        <v>-0.12308784095005121</v>
      </c>
      <c r="X1257" t="s">
        <v>311</v>
      </c>
    </row>
    <row r="1258" spans="1:24" x14ac:dyDescent="0.35">
      <c r="A1258">
        <v>3300010310</v>
      </c>
      <c r="B1258" t="s">
        <v>168</v>
      </c>
      <c r="C1258" t="s">
        <v>168</v>
      </c>
      <c r="D1258">
        <v>0</v>
      </c>
      <c r="E1258">
        <v>0</v>
      </c>
      <c r="F1258">
        <v>86</v>
      </c>
      <c r="G1258">
        <v>4326170</v>
      </c>
      <c r="H1258">
        <v>25</v>
      </c>
      <c r="I1258">
        <v>595000</v>
      </c>
      <c r="J1258">
        <v>0</v>
      </c>
      <c r="K1258">
        <v>0</v>
      </c>
      <c r="L1258">
        <v>11</v>
      </c>
      <c r="M1258">
        <v>613360</v>
      </c>
      <c r="N1258">
        <v>5107500</v>
      </c>
      <c r="O1258">
        <v>10642030</v>
      </c>
      <c r="P1258" t="s">
        <v>5</v>
      </c>
      <c r="Q1258" t="s">
        <v>12</v>
      </c>
      <c r="R1258" t="s">
        <v>169</v>
      </c>
      <c r="S1258" t="s">
        <v>170</v>
      </c>
      <c r="T1258">
        <v>6865825.8064516131</v>
      </c>
      <c r="U1258">
        <v>3940451</v>
      </c>
      <c r="V1258">
        <v>-2925374.8064516131</v>
      </c>
      <c r="W1258">
        <v>-0.42607763274488042</v>
      </c>
      <c r="X1258" t="s">
        <v>302</v>
      </c>
    </row>
    <row r="1259" spans="1:24" x14ac:dyDescent="0.35">
      <c r="A1259">
        <v>3301042916</v>
      </c>
      <c r="B1259" t="s">
        <v>168</v>
      </c>
      <c r="C1259" t="s">
        <v>168</v>
      </c>
      <c r="D1259">
        <v>0</v>
      </c>
      <c r="E1259">
        <v>0</v>
      </c>
      <c r="F1259">
        <v>29</v>
      </c>
      <c r="G1259">
        <v>1137971</v>
      </c>
      <c r="H1259">
        <v>17</v>
      </c>
      <c r="I1259">
        <v>345000</v>
      </c>
      <c r="J1259">
        <v>0</v>
      </c>
      <c r="K1259">
        <v>0</v>
      </c>
      <c r="L1259">
        <v>22</v>
      </c>
      <c r="M1259">
        <v>992800</v>
      </c>
      <c r="N1259">
        <v>2177700</v>
      </c>
      <c r="O1259">
        <v>4653471</v>
      </c>
      <c r="P1259" t="s">
        <v>5</v>
      </c>
      <c r="Q1259" t="s">
        <v>7</v>
      </c>
      <c r="R1259" t="s">
        <v>169</v>
      </c>
      <c r="S1259" t="s">
        <v>170</v>
      </c>
      <c r="T1259">
        <v>3002239.3548387098</v>
      </c>
      <c r="U1259">
        <v>2997885</v>
      </c>
      <c r="V1259">
        <v>-4354.3548387098126</v>
      </c>
      <c r="W1259">
        <v>-1.4503689826368404E-3</v>
      </c>
      <c r="X1259" t="s">
        <v>346</v>
      </c>
    </row>
    <row r="1260" spans="1:24" x14ac:dyDescent="0.35">
      <c r="A1260">
        <v>3300014711</v>
      </c>
      <c r="B1260" t="s">
        <v>168</v>
      </c>
      <c r="C1260" t="s">
        <v>168</v>
      </c>
      <c r="D1260">
        <v>0</v>
      </c>
      <c r="E1260">
        <v>0</v>
      </c>
      <c r="F1260">
        <v>58</v>
      </c>
      <c r="G1260">
        <v>2303734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20000</v>
      </c>
      <c r="N1260">
        <v>2830200</v>
      </c>
      <c r="O1260">
        <v>5153934</v>
      </c>
      <c r="P1260" t="s">
        <v>5</v>
      </c>
      <c r="Q1260" t="s">
        <v>7</v>
      </c>
      <c r="R1260" t="s">
        <v>169</v>
      </c>
      <c r="S1260" t="s">
        <v>170</v>
      </c>
      <c r="T1260">
        <v>3325118.7096774196</v>
      </c>
      <c r="U1260">
        <v>5095661</v>
      </c>
      <c r="V1260">
        <v>1770542.2903225804</v>
      </c>
      <c r="W1260">
        <v>0.53247491139777869</v>
      </c>
      <c r="X1260" t="s">
        <v>236</v>
      </c>
    </row>
    <row r="1261" spans="1:24" x14ac:dyDescent="0.35">
      <c r="A1261">
        <v>3300010459</v>
      </c>
      <c r="B1261" t="s">
        <v>168</v>
      </c>
      <c r="C1261" t="s">
        <v>168</v>
      </c>
      <c r="D1261">
        <v>0</v>
      </c>
      <c r="E1261">
        <v>0</v>
      </c>
      <c r="F1261">
        <v>58</v>
      </c>
      <c r="G1261">
        <v>2158343</v>
      </c>
      <c r="H1261">
        <v>17</v>
      </c>
      <c r="I1261">
        <v>512000</v>
      </c>
      <c r="J1261">
        <v>0</v>
      </c>
      <c r="K1261">
        <v>0</v>
      </c>
      <c r="L1261">
        <v>12</v>
      </c>
      <c r="M1261">
        <v>588800</v>
      </c>
      <c r="N1261">
        <v>330000</v>
      </c>
      <c r="O1261">
        <v>3589143</v>
      </c>
      <c r="P1261" t="s">
        <v>5</v>
      </c>
      <c r="Q1261" t="s">
        <v>12</v>
      </c>
      <c r="R1261" t="s">
        <v>169</v>
      </c>
      <c r="S1261" t="s">
        <v>170</v>
      </c>
      <c r="T1261">
        <v>2315576.1290322579</v>
      </c>
      <c r="U1261">
        <v>2225022</v>
      </c>
      <c r="V1261">
        <v>-90554.129032257944</v>
      </c>
      <c r="W1261">
        <v>-3.9106522086191586E-2</v>
      </c>
      <c r="X1261" t="s">
        <v>205</v>
      </c>
    </row>
    <row r="1262" spans="1:24" x14ac:dyDescent="0.35">
      <c r="A1262">
        <v>3300014200</v>
      </c>
      <c r="B1262" t="s">
        <v>168</v>
      </c>
      <c r="C1262" t="s">
        <v>168</v>
      </c>
      <c r="D1262">
        <v>0</v>
      </c>
      <c r="E1262">
        <v>0</v>
      </c>
      <c r="F1262">
        <v>107</v>
      </c>
      <c r="G1262">
        <v>4994895</v>
      </c>
      <c r="H1262">
        <v>63</v>
      </c>
      <c r="I1262">
        <v>1607000</v>
      </c>
      <c r="J1262">
        <v>0</v>
      </c>
      <c r="K1262">
        <v>0</v>
      </c>
      <c r="L1262">
        <v>29</v>
      </c>
      <c r="M1262">
        <v>2009600</v>
      </c>
      <c r="N1262">
        <v>466800</v>
      </c>
      <c r="O1262">
        <v>9078295</v>
      </c>
      <c r="P1262" t="s">
        <v>5</v>
      </c>
      <c r="Q1262" t="s">
        <v>8</v>
      </c>
      <c r="R1262" t="s">
        <v>169</v>
      </c>
      <c r="S1262" t="s">
        <v>170</v>
      </c>
      <c r="T1262">
        <v>5856964.5161290327</v>
      </c>
      <c r="U1262">
        <v>6571962</v>
      </c>
      <c r="V1262">
        <v>714997.48387096729</v>
      </c>
      <c r="W1262">
        <v>0.12207645818956081</v>
      </c>
      <c r="X1262" t="s">
        <v>226</v>
      </c>
    </row>
    <row r="1263" spans="1:24" x14ac:dyDescent="0.35">
      <c r="A1263">
        <v>3300007685</v>
      </c>
      <c r="B1263" t="s">
        <v>168</v>
      </c>
      <c r="C1263" t="s">
        <v>168</v>
      </c>
      <c r="D1263">
        <v>0</v>
      </c>
      <c r="E1263">
        <v>0</v>
      </c>
      <c r="F1263">
        <v>85</v>
      </c>
      <c r="G1263">
        <v>2619750</v>
      </c>
      <c r="H1263">
        <v>18</v>
      </c>
      <c r="I1263">
        <v>480000</v>
      </c>
      <c r="J1263">
        <v>0</v>
      </c>
      <c r="K1263">
        <v>0</v>
      </c>
      <c r="L1263">
        <v>1</v>
      </c>
      <c r="M1263">
        <v>52400</v>
      </c>
      <c r="N1263">
        <v>150000</v>
      </c>
      <c r="O1263">
        <v>3302150</v>
      </c>
      <c r="P1263" t="s">
        <v>5</v>
      </c>
      <c r="Q1263" t="s">
        <v>14</v>
      </c>
      <c r="R1263" t="s">
        <v>169</v>
      </c>
      <c r="S1263" t="s">
        <v>170</v>
      </c>
      <c r="T1263">
        <v>2130419.3548387098</v>
      </c>
      <c r="U1263">
        <v>2219631</v>
      </c>
      <c r="V1263">
        <v>89211.645161290187</v>
      </c>
      <c r="W1263">
        <v>4.1875157094620086E-2</v>
      </c>
      <c r="X1263" t="s">
        <v>231</v>
      </c>
    </row>
    <row r="1264" spans="1:24" x14ac:dyDescent="0.35">
      <c r="A1264">
        <v>3301002467</v>
      </c>
      <c r="B1264" t="s">
        <v>168</v>
      </c>
      <c r="C1264" t="s">
        <v>168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1437500</v>
      </c>
      <c r="O1264">
        <v>1437500</v>
      </c>
      <c r="P1264" t="s">
        <v>5</v>
      </c>
      <c r="Q1264" t="s">
        <v>16</v>
      </c>
      <c r="R1264" t="s">
        <v>169</v>
      </c>
      <c r="S1264" t="s">
        <v>170</v>
      </c>
      <c r="T1264">
        <v>927419.3548387097</v>
      </c>
      <c r="U1264">
        <v>3759000</v>
      </c>
      <c r="V1264">
        <v>2831580.6451612902</v>
      </c>
      <c r="W1264">
        <v>3.0531826086956517</v>
      </c>
      <c r="X1264" t="s">
        <v>357</v>
      </c>
    </row>
    <row r="1265" spans="1:24" x14ac:dyDescent="0.35">
      <c r="A1265">
        <v>6001128136</v>
      </c>
      <c r="B1265" t="s">
        <v>168</v>
      </c>
      <c r="C1265" t="s">
        <v>168</v>
      </c>
      <c r="D1265">
        <v>0</v>
      </c>
      <c r="E1265">
        <v>0</v>
      </c>
      <c r="F1265">
        <v>122</v>
      </c>
      <c r="G1265">
        <v>2393268</v>
      </c>
      <c r="H1265">
        <v>110</v>
      </c>
      <c r="I1265">
        <v>2810000</v>
      </c>
      <c r="J1265">
        <v>0</v>
      </c>
      <c r="K1265">
        <v>0</v>
      </c>
      <c r="L1265">
        <v>0</v>
      </c>
      <c r="M1265">
        <v>0</v>
      </c>
      <c r="N1265">
        <v>30000</v>
      </c>
      <c r="O1265">
        <v>5233268</v>
      </c>
      <c r="P1265" t="s">
        <v>5</v>
      </c>
      <c r="Q1265" t="s">
        <v>13</v>
      </c>
      <c r="R1265" t="s">
        <v>169</v>
      </c>
      <c r="S1265" t="s">
        <v>170</v>
      </c>
      <c r="T1265">
        <v>3376301.935483871</v>
      </c>
      <c r="U1265">
        <v>3352510</v>
      </c>
      <c r="V1265">
        <v>-23791.935483871028</v>
      </c>
      <c r="W1265">
        <v>-7.0467440230463918E-3</v>
      </c>
      <c r="X1265" t="s">
        <v>414</v>
      </c>
    </row>
    <row r="1266" spans="1:24" x14ac:dyDescent="0.35">
      <c r="A1266">
        <v>3301065239</v>
      </c>
      <c r="B1266" t="s">
        <v>168</v>
      </c>
      <c r="C1266" t="s">
        <v>168</v>
      </c>
      <c r="D1266">
        <v>0</v>
      </c>
      <c r="E1266">
        <v>0</v>
      </c>
      <c r="F1266">
        <v>11</v>
      </c>
      <c r="G1266">
        <v>460547</v>
      </c>
      <c r="H1266">
        <v>1</v>
      </c>
      <c r="I1266">
        <v>100000</v>
      </c>
      <c r="J1266">
        <v>0</v>
      </c>
      <c r="K1266">
        <v>0</v>
      </c>
      <c r="L1266">
        <v>0</v>
      </c>
      <c r="M1266">
        <v>0</v>
      </c>
      <c r="N1266">
        <v>496500</v>
      </c>
      <c r="O1266">
        <v>1057047</v>
      </c>
      <c r="P1266" t="s">
        <v>5</v>
      </c>
      <c r="Q1266" t="s">
        <v>17</v>
      </c>
      <c r="R1266" t="s">
        <v>169</v>
      </c>
      <c r="S1266" t="s">
        <v>170</v>
      </c>
      <c r="T1266">
        <v>681965.80645161285</v>
      </c>
      <c r="U1266">
        <v>759350</v>
      </c>
      <c r="V1266">
        <v>77384.193548387149</v>
      </c>
      <c r="W1266">
        <v>0.11347224863227479</v>
      </c>
      <c r="X1266" t="s">
        <v>311</v>
      </c>
    </row>
    <row r="1267" spans="1:24" x14ac:dyDescent="0.35">
      <c r="A1267">
        <v>3301043079</v>
      </c>
      <c r="B1267" t="s">
        <v>168</v>
      </c>
      <c r="C1267" t="s">
        <v>168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953700</v>
      </c>
      <c r="O1267">
        <v>953700</v>
      </c>
      <c r="P1267" t="s">
        <v>5</v>
      </c>
      <c r="Q1267" t="s">
        <v>6</v>
      </c>
      <c r="R1267" t="s">
        <v>169</v>
      </c>
      <c r="S1267" t="s">
        <v>170</v>
      </c>
      <c r="T1267">
        <v>615290.32258064509</v>
      </c>
      <c r="U1267">
        <v>342000</v>
      </c>
      <c r="V1267">
        <v>-273290.32258064509</v>
      </c>
      <c r="W1267">
        <v>-0.4441648317080843</v>
      </c>
      <c r="X1267" t="s">
        <v>363</v>
      </c>
    </row>
    <row r="1268" spans="1:24" x14ac:dyDescent="0.35">
      <c r="A1268">
        <v>3300004298</v>
      </c>
      <c r="B1268" t="s">
        <v>168</v>
      </c>
      <c r="C1268" t="s">
        <v>168</v>
      </c>
      <c r="D1268">
        <v>0</v>
      </c>
      <c r="E1268">
        <v>0</v>
      </c>
      <c r="F1268">
        <v>0</v>
      </c>
      <c r="G1268">
        <v>0</v>
      </c>
      <c r="H1268">
        <v>6</v>
      </c>
      <c r="I1268">
        <v>335000</v>
      </c>
      <c r="J1268">
        <v>0</v>
      </c>
      <c r="K1268">
        <v>0</v>
      </c>
      <c r="L1268">
        <v>0</v>
      </c>
      <c r="M1268">
        <v>0</v>
      </c>
      <c r="N1268">
        <v>30000</v>
      </c>
      <c r="O1268">
        <v>365000</v>
      </c>
      <c r="P1268" t="s">
        <v>5</v>
      </c>
      <c r="Q1268" t="s">
        <v>13</v>
      </c>
      <c r="R1268" t="s">
        <v>169</v>
      </c>
      <c r="S1268" t="s">
        <v>170</v>
      </c>
      <c r="T1268">
        <v>235483.87096774194</v>
      </c>
      <c r="U1268">
        <v>675000</v>
      </c>
      <c r="V1268">
        <v>439516.12903225806</v>
      </c>
      <c r="W1268">
        <v>1.8664383561643834</v>
      </c>
      <c r="X1268" t="s">
        <v>280</v>
      </c>
    </row>
    <row r="1269" spans="1:24" x14ac:dyDescent="0.35">
      <c r="A1269">
        <v>3300012154</v>
      </c>
      <c r="B1269" t="s">
        <v>168</v>
      </c>
      <c r="C1269" t="s">
        <v>168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100000</v>
      </c>
      <c r="J1269">
        <v>0</v>
      </c>
      <c r="K1269">
        <v>0</v>
      </c>
      <c r="L1269">
        <v>0</v>
      </c>
      <c r="M1269">
        <v>0</v>
      </c>
      <c r="N1269">
        <v>280000</v>
      </c>
      <c r="O1269">
        <v>380000</v>
      </c>
      <c r="P1269" t="s">
        <v>5</v>
      </c>
      <c r="Q1269" t="s">
        <v>12</v>
      </c>
      <c r="R1269" t="s">
        <v>169</v>
      </c>
      <c r="S1269" t="s">
        <v>170</v>
      </c>
      <c r="T1269">
        <v>245161.29032258064</v>
      </c>
      <c r="U1269">
        <v>446600</v>
      </c>
      <c r="V1269">
        <v>201438.70967741936</v>
      </c>
      <c r="W1269">
        <v>0.82165789473684225</v>
      </c>
      <c r="X1269" t="s">
        <v>219</v>
      </c>
    </row>
    <row r="1270" spans="1:24" x14ac:dyDescent="0.35">
      <c r="A1270">
        <v>3301058844</v>
      </c>
      <c r="B1270" t="s">
        <v>168</v>
      </c>
      <c r="C1270" t="s">
        <v>168</v>
      </c>
      <c r="D1270">
        <v>0</v>
      </c>
      <c r="E1270">
        <v>0</v>
      </c>
      <c r="F1270">
        <v>8</v>
      </c>
      <c r="G1270">
        <v>375991</v>
      </c>
      <c r="H1270">
        <v>3</v>
      </c>
      <c r="I1270">
        <v>130000</v>
      </c>
      <c r="J1270">
        <v>0</v>
      </c>
      <c r="K1270">
        <v>0</v>
      </c>
      <c r="L1270">
        <v>4</v>
      </c>
      <c r="M1270">
        <v>329600</v>
      </c>
      <c r="N1270">
        <v>30000</v>
      </c>
      <c r="O1270">
        <v>865591</v>
      </c>
      <c r="P1270" t="s">
        <v>5</v>
      </c>
      <c r="Q1270" t="s">
        <v>15</v>
      </c>
      <c r="R1270" t="s">
        <v>207</v>
      </c>
      <c r="S1270" t="s">
        <v>170</v>
      </c>
      <c r="T1270">
        <v>558445.80645161285</v>
      </c>
      <c r="U1270">
        <v>676996</v>
      </c>
      <c r="V1270">
        <v>118550.19354838715</v>
      </c>
      <c r="W1270">
        <v>0.21228594105068099</v>
      </c>
      <c r="X1270" t="s">
        <v>329</v>
      </c>
    </row>
    <row r="1271" spans="1:24" x14ac:dyDescent="0.35">
      <c r="A1271">
        <v>3300011259</v>
      </c>
      <c r="B1271" t="s">
        <v>168</v>
      </c>
      <c r="C1271" t="s">
        <v>168</v>
      </c>
      <c r="D1271">
        <v>0</v>
      </c>
      <c r="E1271">
        <v>0</v>
      </c>
      <c r="F1271">
        <v>4</v>
      </c>
      <c r="G1271">
        <v>170097</v>
      </c>
      <c r="H1271">
        <v>1</v>
      </c>
      <c r="I1271">
        <v>75000</v>
      </c>
      <c r="J1271">
        <v>0</v>
      </c>
      <c r="K1271">
        <v>0</v>
      </c>
      <c r="L1271">
        <v>0</v>
      </c>
      <c r="M1271">
        <v>0</v>
      </c>
      <c r="N1271">
        <v>330000</v>
      </c>
      <c r="O1271">
        <v>575097</v>
      </c>
      <c r="P1271" t="s">
        <v>5</v>
      </c>
      <c r="Q1271" t="s">
        <v>12</v>
      </c>
      <c r="R1271" t="s">
        <v>169</v>
      </c>
      <c r="S1271" t="s">
        <v>170</v>
      </c>
      <c r="T1271">
        <v>371030.32258064515</v>
      </c>
      <c r="U1271">
        <v>426699</v>
      </c>
      <c r="V1271">
        <v>55668.677419354848</v>
      </c>
      <c r="W1271">
        <v>0.15003808053250145</v>
      </c>
      <c r="X1271" t="s">
        <v>407</v>
      </c>
    </row>
    <row r="1272" spans="1:24" x14ac:dyDescent="0.35">
      <c r="A1272">
        <v>3300011460</v>
      </c>
      <c r="B1272" t="s">
        <v>168</v>
      </c>
      <c r="C1272" t="s">
        <v>168</v>
      </c>
      <c r="D1272">
        <v>0</v>
      </c>
      <c r="E1272">
        <v>0</v>
      </c>
      <c r="F1272">
        <v>4</v>
      </c>
      <c r="G1272">
        <v>100150</v>
      </c>
      <c r="H1272">
        <v>2</v>
      </c>
      <c r="I1272">
        <v>11000</v>
      </c>
      <c r="J1272">
        <v>0</v>
      </c>
      <c r="K1272">
        <v>0</v>
      </c>
      <c r="L1272">
        <v>0</v>
      </c>
      <c r="M1272">
        <v>0</v>
      </c>
      <c r="N1272">
        <v>18067500</v>
      </c>
      <c r="O1272">
        <v>18178650</v>
      </c>
      <c r="P1272" t="s">
        <v>5</v>
      </c>
      <c r="Q1272" t="s">
        <v>12</v>
      </c>
      <c r="R1272" t="s">
        <v>169</v>
      </c>
      <c r="S1272" t="s">
        <v>170</v>
      </c>
      <c r="T1272">
        <v>11728161.290322581</v>
      </c>
      <c r="U1272">
        <v>323400</v>
      </c>
      <c r="V1272">
        <v>-11404761.290322581</v>
      </c>
      <c r="W1272">
        <v>-0.97242534511638656</v>
      </c>
      <c r="X1272" t="s">
        <v>189</v>
      </c>
    </row>
    <row r="1273" spans="1:24" x14ac:dyDescent="0.35">
      <c r="A1273">
        <v>3301062380</v>
      </c>
      <c r="B1273" t="s">
        <v>168</v>
      </c>
      <c r="C1273" t="s">
        <v>168</v>
      </c>
      <c r="D1273">
        <v>0</v>
      </c>
      <c r="E1273">
        <v>0</v>
      </c>
      <c r="F1273">
        <v>5</v>
      </c>
      <c r="G1273">
        <v>179495</v>
      </c>
      <c r="H1273">
        <v>17</v>
      </c>
      <c r="I1273">
        <v>486000</v>
      </c>
      <c r="J1273">
        <v>0</v>
      </c>
      <c r="K1273">
        <v>0</v>
      </c>
      <c r="L1273">
        <v>0</v>
      </c>
      <c r="M1273">
        <v>0</v>
      </c>
      <c r="N1273">
        <v>215000</v>
      </c>
      <c r="O1273">
        <v>880495</v>
      </c>
      <c r="P1273" t="s">
        <v>5</v>
      </c>
      <c r="Q1273" t="s">
        <v>14</v>
      </c>
      <c r="R1273" t="s">
        <v>169</v>
      </c>
      <c r="S1273" t="s">
        <v>170</v>
      </c>
      <c r="T1273">
        <v>568061.29032258072</v>
      </c>
      <c r="U1273">
        <v>580399</v>
      </c>
      <c r="V1273">
        <v>12337.709677419276</v>
      </c>
      <c r="W1273">
        <v>2.1718976257673051E-2</v>
      </c>
      <c r="X1273" t="s">
        <v>403</v>
      </c>
    </row>
    <row r="1274" spans="1:24" x14ac:dyDescent="0.35">
      <c r="A1274">
        <v>3301061130</v>
      </c>
      <c r="B1274" t="s">
        <v>168</v>
      </c>
      <c r="C1274" t="s">
        <v>168</v>
      </c>
      <c r="D1274">
        <v>0</v>
      </c>
      <c r="E1274">
        <v>0</v>
      </c>
      <c r="F1274">
        <v>6</v>
      </c>
      <c r="G1274">
        <v>176493</v>
      </c>
      <c r="H1274">
        <v>2</v>
      </c>
      <c r="I1274">
        <v>10000</v>
      </c>
      <c r="J1274">
        <v>0</v>
      </c>
      <c r="K1274">
        <v>0</v>
      </c>
      <c r="L1274">
        <v>1</v>
      </c>
      <c r="M1274">
        <v>22400</v>
      </c>
      <c r="N1274">
        <v>150000</v>
      </c>
      <c r="O1274">
        <v>358893</v>
      </c>
      <c r="P1274" t="s">
        <v>5</v>
      </c>
      <c r="Q1274" t="s">
        <v>14</v>
      </c>
      <c r="R1274" t="s">
        <v>169</v>
      </c>
      <c r="S1274" t="s">
        <v>170</v>
      </c>
      <c r="T1274">
        <v>231543.87096774194</v>
      </c>
      <c r="U1274">
        <v>321487</v>
      </c>
      <c r="V1274">
        <v>89943.129032258061</v>
      </c>
      <c r="W1274">
        <v>0.38844962147492423</v>
      </c>
      <c r="X1274" t="s">
        <v>208</v>
      </c>
    </row>
    <row r="1275" spans="1:24" x14ac:dyDescent="0.35">
      <c r="A1275">
        <v>3300010263</v>
      </c>
      <c r="B1275" t="s">
        <v>168</v>
      </c>
      <c r="C1275" t="s">
        <v>168</v>
      </c>
      <c r="D1275">
        <v>0</v>
      </c>
      <c r="E1275">
        <v>0</v>
      </c>
      <c r="F1275">
        <v>219</v>
      </c>
      <c r="G1275">
        <v>13000470</v>
      </c>
      <c r="H1275">
        <v>62</v>
      </c>
      <c r="I1275">
        <v>2468000</v>
      </c>
      <c r="J1275">
        <v>0</v>
      </c>
      <c r="K1275">
        <v>0</v>
      </c>
      <c r="L1275">
        <v>11</v>
      </c>
      <c r="M1275">
        <v>1166400</v>
      </c>
      <c r="N1275">
        <v>2246000</v>
      </c>
      <c r="O1275">
        <v>18880870</v>
      </c>
      <c r="P1275" t="s">
        <v>5</v>
      </c>
      <c r="Q1275" t="s">
        <v>16</v>
      </c>
      <c r="R1275" t="s">
        <v>169</v>
      </c>
      <c r="S1275" t="s">
        <v>170</v>
      </c>
      <c r="T1275">
        <v>12181206.451612905</v>
      </c>
      <c r="U1275">
        <v>9389471</v>
      </c>
      <c r="V1275">
        <v>-2791735.4516129047</v>
      </c>
      <c r="W1275">
        <v>-0.2291838220378617</v>
      </c>
      <c r="X1275" t="s">
        <v>194</v>
      </c>
    </row>
    <row r="1276" spans="1:24" x14ac:dyDescent="0.35">
      <c r="A1276">
        <v>3301038867</v>
      </c>
      <c r="B1276" t="s">
        <v>168</v>
      </c>
      <c r="C1276" t="s">
        <v>168</v>
      </c>
      <c r="D1276">
        <v>0</v>
      </c>
      <c r="E1276">
        <v>0</v>
      </c>
      <c r="F1276">
        <v>244</v>
      </c>
      <c r="G1276">
        <v>6063939</v>
      </c>
      <c r="H1276">
        <v>95</v>
      </c>
      <c r="I1276">
        <v>3120000</v>
      </c>
      <c r="J1276">
        <v>0</v>
      </c>
      <c r="K1276">
        <v>0</v>
      </c>
      <c r="L1276">
        <v>0</v>
      </c>
      <c r="M1276">
        <v>0</v>
      </c>
      <c r="N1276">
        <v>180000</v>
      </c>
      <c r="O1276">
        <v>9363939</v>
      </c>
      <c r="P1276" t="s">
        <v>5</v>
      </c>
      <c r="Q1276" t="s">
        <v>13</v>
      </c>
      <c r="R1276" t="s">
        <v>169</v>
      </c>
      <c r="S1276" t="s">
        <v>170</v>
      </c>
      <c r="T1276">
        <v>6041250.9677419355</v>
      </c>
      <c r="U1276">
        <v>5944120</v>
      </c>
      <c r="V1276">
        <v>-97130.967741935514</v>
      </c>
      <c r="W1276">
        <v>-1.6077956082370948E-2</v>
      </c>
      <c r="X1276" t="s">
        <v>414</v>
      </c>
    </row>
    <row r="1277" spans="1:24" x14ac:dyDescent="0.35">
      <c r="A1277">
        <v>3301063730</v>
      </c>
      <c r="B1277" t="s">
        <v>168</v>
      </c>
      <c r="C1277" t="s">
        <v>168</v>
      </c>
      <c r="D1277">
        <v>0</v>
      </c>
      <c r="E1277">
        <v>0</v>
      </c>
      <c r="F1277">
        <v>89</v>
      </c>
      <c r="G1277">
        <v>2923200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330000</v>
      </c>
      <c r="O1277">
        <v>3253200</v>
      </c>
      <c r="P1277" t="s">
        <v>5</v>
      </c>
      <c r="Q1277" t="s">
        <v>12</v>
      </c>
      <c r="R1277" t="s">
        <v>169</v>
      </c>
      <c r="S1277" t="s">
        <v>170</v>
      </c>
      <c r="T1277">
        <v>2098838.7096774196</v>
      </c>
      <c r="U1277">
        <v>2081717</v>
      </c>
      <c r="V1277">
        <v>-17121.709677419625</v>
      </c>
      <c r="W1277">
        <v>-8.1577062584533566E-3</v>
      </c>
      <c r="X1277" t="s">
        <v>390</v>
      </c>
    </row>
    <row r="1278" spans="1:24" x14ac:dyDescent="0.35">
      <c r="A1278">
        <v>3301064802</v>
      </c>
      <c r="B1278" t="s">
        <v>168</v>
      </c>
      <c r="C1278" t="s">
        <v>168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57000</v>
      </c>
      <c r="O1278">
        <v>57000</v>
      </c>
      <c r="P1278" t="s">
        <v>5</v>
      </c>
      <c r="Q1278" t="s">
        <v>13</v>
      </c>
      <c r="R1278" t="s">
        <v>169</v>
      </c>
      <c r="S1278" t="s">
        <v>170</v>
      </c>
      <c r="T1278">
        <v>36774.193548387098</v>
      </c>
      <c r="U1278">
        <v>0</v>
      </c>
      <c r="V1278">
        <v>-36774.193548387098</v>
      </c>
      <c r="W1278">
        <v>0</v>
      </c>
      <c r="X1278" t="s">
        <v>282</v>
      </c>
    </row>
    <row r="1279" spans="1:24" x14ac:dyDescent="0.35">
      <c r="A1279">
        <v>3301066436</v>
      </c>
      <c r="B1279" t="s">
        <v>168</v>
      </c>
      <c r="C1279" t="s">
        <v>168</v>
      </c>
      <c r="D1279">
        <v>0</v>
      </c>
      <c r="E1279">
        <v>0</v>
      </c>
      <c r="F1279">
        <v>0</v>
      </c>
      <c r="G1279">
        <v>0</v>
      </c>
      <c r="H1279">
        <v>2</v>
      </c>
      <c r="I1279">
        <v>4000</v>
      </c>
      <c r="J1279">
        <v>0</v>
      </c>
      <c r="K1279">
        <v>0</v>
      </c>
      <c r="L1279">
        <v>0</v>
      </c>
      <c r="M1279">
        <v>0</v>
      </c>
      <c r="N1279">
        <v>150000</v>
      </c>
      <c r="O1279">
        <v>154000</v>
      </c>
      <c r="P1279" t="s">
        <v>5</v>
      </c>
      <c r="Q1279" t="s">
        <v>15</v>
      </c>
      <c r="R1279" t="s">
        <v>169</v>
      </c>
      <c r="S1279" t="s">
        <v>170</v>
      </c>
      <c r="T1279">
        <v>99354.838709677424</v>
      </c>
      <c r="U1279">
        <v>154000</v>
      </c>
      <c r="V1279">
        <v>54645.161290322576</v>
      </c>
      <c r="W1279">
        <v>0.54999999999999982</v>
      </c>
      <c r="X1279" t="s">
        <v>177</v>
      </c>
    </row>
    <row r="1280" spans="1:24" x14ac:dyDescent="0.35">
      <c r="A1280">
        <v>3300013666</v>
      </c>
      <c r="B1280" t="s">
        <v>168</v>
      </c>
      <c r="C1280" t="s">
        <v>168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20000</v>
      </c>
      <c r="N1280">
        <v>1135300</v>
      </c>
      <c r="O1280">
        <v>1155300</v>
      </c>
      <c r="P1280" t="s">
        <v>5</v>
      </c>
      <c r="Q1280" t="s">
        <v>7</v>
      </c>
      <c r="R1280" t="s">
        <v>169</v>
      </c>
      <c r="S1280" t="s">
        <v>170</v>
      </c>
      <c r="T1280">
        <v>745354.83870967745</v>
      </c>
      <c r="U1280">
        <v>852100</v>
      </c>
      <c r="V1280">
        <v>106745.16129032255</v>
      </c>
      <c r="W1280">
        <v>0.14321388383969524</v>
      </c>
      <c r="X1280" t="s">
        <v>299</v>
      </c>
    </row>
    <row r="1281" spans="1:24" x14ac:dyDescent="0.35">
      <c r="A1281">
        <v>3301063726</v>
      </c>
      <c r="B1281" t="s">
        <v>168</v>
      </c>
      <c r="C1281" t="s">
        <v>168</v>
      </c>
      <c r="D1281">
        <v>0</v>
      </c>
      <c r="E1281">
        <v>0</v>
      </c>
      <c r="F1281">
        <v>1</v>
      </c>
      <c r="G1281">
        <v>46699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1117500</v>
      </c>
      <c r="O1281">
        <v>1164199</v>
      </c>
      <c r="P1281" t="s">
        <v>5</v>
      </c>
      <c r="Q1281" t="s">
        <v>12</v>
      </c>
      <c r="R1281" t="s">
        <v>169</v>
      </c>
      <c r="S1281" t="s">
        <v>170</v>
      </c>
      <c r="T1281">
        <v>751096.12903225806</v>
      </c>
      <c r="U1281">
        <v>480000</v>
      </c>
      <c r="V1281">
        <v>-271096.12903225806</v>
      </c>
      <c r="W1281">
        <v>-0.36093399839718121</v>
      </c>
      <c r="X1281" t="s">
        <v>411</v>
      </c>
    </row>
    <row r="1282" spans="1:24" x14ac:dyDescent="0.35">
      <c r="A1282">
        <v>3301073765</v>
      </c>
      <c r="B1282" t="s">
        <v>168</v>
      </c>
      <c r="C1282" t="s">
        <v>168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150000</v>
      </c>
      <c r="O1282">
        <v>150000</v>
      </c>
      <c r="P1282" t="s">
        <v>5</v>
      </c>
      <c r="Q1282" t="s">
        <v>14</v>
      </c>
      <c r="R1282" t="s">
        <v>169</v>
      </c>
      <c r="S1282" t="s">
        <v>170</v>
      </c>
      <c r="T1282">
        <v>96774.193548387106</v>
      </c>
      <c r="U1282">
        <v>150000</v>
      </c>
      <c r="V1282">
        <v>53225.806451612894</v>
      </c>
      <c r="W1282">
        <v>0.54999999999999982</v>
      </c>
      <c r="X1282" t="s">
        <v>403</v>
      </c>
    </row>
    <row r="1283" spans="1:24" x14ac:dyDescent="0.35">
      <c r="A1283">
        <v>3301062080</v>
      </c>
      <c r="B1283" t="s">
        <v>168</v>
      </c>
      <c r="C1283" t="s">
        <v>168</v>
      </c>
      <c r="D1283">
        <v>0</v>
      </c>
      <c r="E1283">
        <v>0</v>
      </c>
      <c r="F1283">
        <v>15</v>
      </c>
      <c r="G1283">
        <v>653485</v>
      </c>
      <c r="H1283">
        <v>79</v>
      </c>
      <c r="I1283">
        <v>2260000</v>
      </c>
      <c r="J1283">
        <v>0</v>
      </c>
      <c r="K1283">
        <v>0</v>
      </c>
      <c r="L1283">
        <v>18</v>
      </c>
      <c r="M1283">
        <v>983200</v>
      </c>
      <c r="N1283">
        <v>247000</v>
      </c>
      <c r="O1283">
        <v>4143685</v>
      </c>
      <c r="P1283" t="s">
        <v>5</v>
      </c>
      <c r="Q1283" t="s">
        <v>10</v>
      </c>
      <c r="R1283" t="s">
        <v>169</v>
      </c>
      <c r="S1283" t="s">
        <v>170</v>
      </c>
      <c r="T1283">
        <v>2673345.1612903224</v>
      </c>
      <c r="U1283">
        <v>2946610</v>
      </c>
      <c r="V1283">
        <v>273264.83870967757</v>
      </c>
      <c r="W1283">
        <v>0.10221831534008996</v>
      </c>
      <c r="X1283" t="s">
        <v>180</v>
      </c>
    </row>
    <row r="1284" spans="1:24" x14ac:dyDescent="0.35">
      <c r="A1284">
        <v>3300014383</v>
      </c>
      <c r="B1284" t="s">
        <v>168</v>
      </c>
      <c r="C1284" t="s">
        <v>168</v>
      </c>
      <c r="D1284">
        <v>0</v>
      </c>
      <c r="E1284">
        <v>0</v>
      </c>
      <c r="F1284">
        <v>351</v>
      </c>
      <c r="G1284">
        <v>17141119</v>
      </c>
      <c r="H1284">
        <v>118</v>
      </c>
      <c r="I1284">
        <v>3629000</v>
      </c>
      <c r="J1284">
        <v>0</v>
      </c>
      <c r="K1284">
        <v>0</v>
      </c>
      <c r="L1284">
        <v>39</v>
      </c>
      <c r="M1284">
        <v>3022400</v>
      </c>
      <c r="N1284">
        <v>1188000</v>
      </c>
      <c r="O1284">
        <v>24980519</v>
      </c>
      <c r="P1284" t="s">
        <v>5</v>
      </c>
      <c r="Q1284" t="s">
        <v>8</v>
      </c>
      <c r="R1284" t="s">
        <v>169</v>
      </c>
      <c r="S1284" t="s">
        <v>170</v>
      </c>
      <c r="T1284">
        <v>16116463.870967742</v>
      </c>
      <c r="U1284">
        <v>16623139</v>
      </c>
      <c r="V1284">
        <v>506675.12903225794</v>
      </c>
      <c r="W1284">
        <v>3.1438356024548586E-2</v>
      </c>
      <c r="X1284" t="s">
        <v>335</v>
      </c>
    </row>
    <row r="1285" spans="1:24" x14ac:dyDescent="0.35">
      <c r="A1285">
        <v>3300005249</v>
      </c>
      <c r="B1285" t="s">
        <v>168</v>
      </c>
      <c r="C1285" t="s">
        <v>168</v>
      </c>
      <c r="D1285">
        <v>0</v>
      </c>
      <c r="E1285">
        <v>0</v>
      </c>
      <c r="F1285">
        <v>29</v>
      </c>
      <c r="G1285">
        <v>1188967</v>
      </c>
      <c r="H1285">
        <v>1</v>
      </c>
      <c r="I1285">
        <v>10000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1198967</v>
      </c>
      <c r="P1285" t="s">
        <v>5</v>
      </c>
      <c r="Q1285" t="s">
        <v>9</v>
      </c>
      <c r="R1285" t="s">
        <v>169</v>
      </c>
      <c r="S1285" t="s">
        <v>170</v>
      </c>
      <c r="T1285">
        <v>773527.09677419346</v>
      </c>
      <c r="U1285">
        <v>741136</v>
      </c>
      <c r="V1285">
        <v>-32391.096774193458</v>
      </c>
      <c r="W1285">
        <v>-4.187454700588078E-2</v>
      </c>
      <c r="X1285" t="s">
        <v>239</v>
      </c>
    </row>
    <row r="1286" spans="1:24" x14ac:dyDescent="0.35">
      <c r="A1286">
        <v>3301074789</v>
      </c>
      <c r="B1286" t="s">
        <v>168</v>
      </c>
      <c r="C1286" t="s">
        <v>168</v>
      </c>
      <c r="D1286">
        <v>0</v>
      </c>
      <c r="E1286">
        <v>0</v>
      </c>
      <c r="F1286">
        <v>3</v>
      </c>
      <c r="G1286">
        <v>135847</v>
      </c>
      <c r="H1286">
        <v>3</v>
      </c>
      <c r="I1286">
        <v>40000</v>
      </c>
      <c r="J1286">
        <v>0</v>
      </c>
      <c r="K1286">
        <v>0</v>
      </c>
      <c r="L1286">
        <v>0</v>
      </c>
      <c r="M1286">
        <v>0</v>
      </c>
      <c r="N1286">
        <v>330000</v>
      </c>
      <c r="O1286">
        <v>505847</v>
      </c>
      <c r="P1286" t="s">
        <v>5</v>
      </c>
      <c r="Q1286" t="s">
        <v>12</v>
      </c>
      <c r="R1286" t="s">
        <v>169</v>
      </c>
      <c r="S1286" t="s">
        <v>170</v>
      </c>
      <c r="T1286">
        <v>326352.90322580643</v>
      </c>
      <c r="U1286">
        <v>480700</v>
      </c>
      <c r="V1286">
        <v>154347.09677419357</v>
      </c>
      <c r="W1286">
        <v>0.47294537676412052</v>
      </c>
      <c r="X1286" t="s">
        <v>229</v>
      </c>
    </row>
    <row r="1287" spans="1:24" x14ac:dyDescent="0.35">
      <c r="A1287">
        <v>3300020057</v>
      </c>
      <c r="B1287" t="s">
        <v>168</v>
      </c>
      <c r="C1287" t="s">
        <v>168</v>
      </c>
      <c r="D1287">
        <v>0</v>
      </c>
      <c r="E1287">
        <v>0</v>
      </c>
      <c r="F1287">
        <v>1</v>
      </c>
      <c r="G1287">
        <v>35598</v>
      </c>
      <c r="H1287">
        <v>0</v>
      </c>
      <c r="I1287">
        <v>0</v>
      </c>
      <c r="J1287">
        <v>0</v>
      </c>
      <c r="K1287">
        <v>0</v>
      </c>
      <c r="L1287">
        <v>2</v>
      </c>
      <c r="M1287">
        <v>254800</v>
      </c>
      <c r="N1287">
        <v>576700</v>
      </c>
      <c r="O1287">
        <v>867098</v>
      </c>
      <c r="P1287" t="s">
        <v>5</v>
      </c>
      <c r="Q1287" t="s">
        <v>8</v>
      </c>
      <c r="R1287" t="s">
        <v>169</v>
      </c>
      <c r="S1287" t="s">
        <v>170</v>
      </c>
      <c r="T1287">
        <v>559418.06451612897</v>
      </c>
      <c r="U1287">
        <v>612298</v>
      </c>
      <c r="V1287">
        <v>52879.935483871028</v>
      </c>
      <c r="W1287">
        <v>9.4526685564953583E-2</v>
      </c>
      <c r="X1287" t="s">
        <v>191</v>
      </c>
    </row>
    <row r="1288" spans="1:24" x14ac:dyDescent="0.35">
      <c r="A1288">
        <v>3301040584</v>
      </c>
      <c r="B1288" t="s">
        <v>168</v>
      </c>
      <c r="C1288" t="s">
        <v>168</v>
      </c>
      <c r="D1288">
        <v>0</v>
      </c>
      <c r="E1288">
        <v>0</v>
      </c>
      <c r="F1288">
        <v>10</v>
      </c>
      <c r="G1288">
        <v>374187</v>
      </c>
      <c r="H1288">
        <v>6</v>
      </c>
      <c r="I1288">
        <v>180000</v>
      </c>
      <c r="J1288">
        <v>0</v>
      </c>
      <c r="K1288">
        <v>0</v>
      </c>
      <c r="L1288">
        <v>9</v>
      </c>
      <c r="M1288">
        <v>501600</v>
      </c>
      <c r="N1288">
        <v>150000</v>
      </c>
      <c r="O1288">
        <v>1205787</v>
      </c>
      <c r="P1288" t="s">
        <v>5</v>
      </c>
      <c r="Q1288" t="s">
        <v>10</v>
      </c>
      <c r="R1288" t="s">
        <v>169</v>
      </c>
      <c r="S1288" t="s">
        <v>170</v>
      </c>
      <c r="T1288">
        <v>777927.09677419346</v>
      </c>
      <c r="U1288">
        <v>686493</v>
      </c>
      <c r="V1288">
        <v>-91434.096774193458</v>
      </c>
      <c r="W1288">
        <v>-0.11753555976304264</v>
      </c>
      <c r="X1288" t="s">
        <v>182</v>
      </c>
    </row>
    <row r="1289" spans="1:24" x14ac:dyDescent="0.35">
      <c r="A1289">
        <v>3301036552</v>
      </c>
      <c r="B1289" t="s">
        <v>168</v>
      </c>
      <c r="C1289" t="s">
        <v>168</v>
      </c>
      <c r="D1289">
        <v>0</v>
      </c>
      <c r="E1289">
        <v>0</v>
      </c>
      <c r="F1289">
        <v>268</v>
      </c>
      <c r="G1289">
        <v>10536258</v>
      </c>
      <c r="H1289">
        <v>20</v>
      </c>
      <c r="I1289">
        <v>1135000</v>
      </c>
      <c r="J1289">
        <v>0</v>
      </c>
      <c r="K1289">
        <v>0</v>
      </c>
      <c r="L1289">
        <v>0</v>
      </c>
      <c r="M1289">
        <v>0</v>
      </c>
      <c r="N1289">
        <v>150000</v>
      </c>
      <c r="O1289">
        <v>11821258</v>
      </c>
      <c r="P1289" t="s">
        <v>5</v>
      </c>
      <c r="Q1289" t="s">
        <v>15</v>
      </c>
      <c r="R1289" t="s">
        <v>169</v>
      </c>
      <c r="S1289" t="s">
        <v>170</v>
      </c>
      <c r="T1289">
        <v>7626618.064516129</v>
      </c>
      <c r="U1289">
        <v>6499796</v>
      </c>
      <c r="V1289">
        <v>-1126822.064516129</v>
      </c>
      <c r="W1289">
        <v>-0.1477485898708919</v>
      </c>
      <c r="X1289" t="s">
        <v>179</v>
      </c>
    </row>
    <row r="1290" spans="1:24" x14ac:dyDescent="0.35">
      <c r="A1290">
        <v>3301070153</v>
      </c>
      <c r="B1290" t="s">
        <v>168</v>
      </c>
      <c r="C1290" t="s">
        <v>168</v>
      </c>
      <c r="D1290">
        <v>0</v>
      </c>
      <c r="E1290">
        <v>0</v>
      </c>
      <c r="F1290">
        <v>83</v>
      </c>
      <c r="G1290">
        <v>3040903</v>
      </c>
      <c r="H1290">
        <v>85</v>
      </c>
      <c r="I1290">
        <v>2781000</v>
      </c>
      <c r="J1290">
        <v>0</v>
      </c>
      <c r="K1290">
        <v>0</v>
      </c>
      <c r="L1290">
        <v>20</v>
      </c>
      <c r="M1290">
        <v>1418000</v>
      </c>
      <c r="N1290">
        <v>165000</v>
      </c>
      <c r="O1290">
        <v>7404903</v>
      </c>
      <c r="P1290" t="s">
        <v>5</v>
      </c>
      <c r="Q1290" t="s">
        <v>10</v>
      </c>
      <c r="R1290" t="s">
        <v>347</v>
      </c>
      <c r="S1290" t="s">
        <v>170</v>
      </c>
      <c r="T1290">
        <v>4777356.7741935486</v>
      </c>
      <c r="U1290">
        <v>3849151</v>
      </c>
      <c r="V1290">
        <v>-928205.7741935486</v>
      </c>
      <c r="W1290">
        <v>-0.19429274765651894</v>
      </c>
      <c r="X1290" t="s">
        <v>200</v>
      </c>
    </row>
    <row r="1291" spans="1:24" x14ac:dyDescent="0.35">
      <c r="A1291">
        <v>3300020855</v>
      </c>
      <c r="B1291" t="s">
        <v>168</v>
      </c>
      <c r="C1291" t="s">
        <v>168</v>
      </c>
      <c r="D1291">
        <v>0</v>
      </c>
      <c r="E1291">
        <v>0</v>
      </c>
      <c r="F1291">
        <v>39</v>
      </c>
      <c r="G1291">
        <v>1668159</v>
      </c>
      <c r="H1291">
        <v>34</v>
      </c>
      <c r="I1291">
        <v>1510000</v>
      </c>
      <c r="J1291">
        <v>0</v>
      </c>
      <c r="K1291">
        <v>0</v>
      </c>
      <c r="L1291">
        <v>39</v>
      </c>
      <c r="M1291">
        <v>1946400</v>
      </c>
      <c r="N1291">
        <v>150000</v>
      </c>
      <c r="O1291">
        <v>5274559</v>
      </c>
      <c r="P1291" t="s">
        <v>5</v>
      </c>
      <c r="Q1291" t="s">
        <v>15</v>
      </c>
      <c r="R1291" t="s">
        <v>169</v>
      </c>
      <c r="S1291" t="s">
        <v>170</v>
      </c>
      <c r="T1291">
        <v>3402941.2903225804</v>
      </c>
      <c r="U1291">
        <v>4817055</v>
      </c>
      <c r="V1291">
        <v>1414113.7096774196</v>
      </c>
      <c r="W1291">
        <v>0.41555630527594833</v>
      </c>
      <c r="X1291" t="s">
        <v>321</v>
      </c>
    </row>
    <row r="1292" spans="1:24" x14ac:dyDescent="0.35">
      <c r="A1292">
        <v>3301006225</v>
      </c>
      <c r="B1292" t="s">
        <v>168</v>
      </c>
      <c r="C1292" t="s">
        <v>168</v>
      </c>
      <c r="D1292">
        <v>0</v>
      </c>
      <c r="E1292">
        <v>0</v>
      </c>
      <c r="F1292">
        <v>8</v>
      </c>
      <c r="G1292">
        <v>308991</v>
      </c>
      <c r="H1292">
        <v>1</v>
      </c>
      <c r="I1292">
        <v>10000</v>
      </c>
      <c r="J1292">
        <v>0</v>
      </c>
      <c r="K1292">
        <v>0</v>
      </c>
      <c r="L1292">
        <v>1</v>
      </c>
      <c r="M1292">
        <v>22400</v>
      </c>
      <c r="N1292">
        <v>30000</v>
      </c>
      <c r="O1292">
        <v>371391</v>
      </c>
      <c r="P1292" t="s">
        <v>5</v>
      </c>
      <c r="Q1292" t="s">
        <v>14</v>
      </c>
      <c r="R1292" t="s">
        <v>169</v>
      </c>
      <c r="S1292" t="s">
        <v>170</v>
      </c>
      <c r="T1292">
        <v>239607.09677419357</v>
      </c>
      <c r="U1292">
        <v>153399</v>
      </c>
      <c r="V1292">
        <v>-86208.096774193575</v>
      </c>
      <c r="W1292">
        <v>-0.35978941331373138</v>
      </c>
      <c r="X1292" t="s">
        <v>326</v>
      </c>
    </row>
    <row r="1293" spans="1:24" x14ac:dyDescent="0.35">
      <c r="A1293">
        <v>3300010465</v>
      </c>
      <c r="B1293" t="s">
        <v>168</v>
      </c>
      <c r="C1293" t="s">
        <v>168</v>
      </c>
      <c r="D1293">
        <v>0</v>
      </c>
      <c r="E1293">
        <v>0</v>
      </c>
      <c r="F1293">
        <v>22</v>
      </c>
      <c r="G1293">
        <v>739895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1485600</v>
      </c>
      <c r="O1293">
        <v>2225495</v>
      </c>
      <c r="P1293" t="s">
        <v>5</v>
      </c>
      <c r="Q1293" t="s">
        <v>17</v>
      </c>
      <c r="R1293" t="s">
        <v>169</v>
      </c>
      <c r="S1293" t="s">
        <v>170</v>
      </c>
      <c r="T1293">
        <v>1435803.2258064514</v>
      </c>
      <c r="U1293">
        <v>995799</v>
      </c>
      <c r="V1293">
        <v>-440004.2258064514</v>
      </c>
      <c r="W1293">
        <v>-0.30645162087535571</v>
      </c>
      <c r="X1293" t="s">
        <v>332</v>
      </c>
    </row>
    <row r="1294" spans="1:24" x14ac:dyDescent="0.35">
      <c r="A1294">
        <v>3301060667</v>
      </c>
      <c r="B1294" t="s">
        <v>168</v>
      </c>
      <c r="C1294" t="s">
        <v>168</v>
      </c>
      <c r="D1294">
        <v>0</v>
      </c>
      <c r="E1294">
        <v>0</v>
      </c>
      <c r="F1294">
        <v>86</v>
      </c>
      <c r="G1294">
        <v>2879093</v>
      </c>
      <c r="H1294">
        <v>1</v>
      </c>
      <c r="I1294">
        <v>25000</v>
      </c>
      <c r="J1294">
        <v>0</v>
      </c>
      <c r="K1294">
        <v>0</v>
      </c>
      <c r="L1294">
        <v>0</v>
      </c>
      <c r="M1294">
        <v>0</v>
      </c>
      <c r="N1294">
        <v>30000</v>
      </c>
      <c r="O1294">
        <v>2934093</v>
      </c>
      <c r="P1294" t="s">
        <v>5</v>
      </c>
      <c r="Q1294" t="s">
        <v>11</v>
      </c>
      <c r="R1294" t="s">
        <v>169</v>
      </c>
      <c r="S1294" t="s">
        <v>170</v>
      </c>
      <c r="T1294">
        <v>1892963.2258064514</v>
      </c>
      <c r="U1294">
        <v>1956530</v>
      </c>
      <c r="V1294">
        <v>63566.774193548597</v>
      </c>
      <c r="W1294">
        <v>3.358056476055804E-2</v>
      </c>
      <c r="X1294" t="s">
        <v>360</v>
      </c>
    </row>
    <row r="1295" spans="1:24" x14ac:dyDescent="0.35">
      <c r="A1295">
        <v>3301074096</v>
      </c>
      <c r="B1295" t="s">
        <v>168</v>
      </c>
      <c r="C1295" t="s">
        <v>168</v>
      </c>
      <c r="D1295">
        <v>0</v>
      </c>
      <c r="E1295">
        <v>0</v>
      </c>
      <c r="F1295">
        <v>254</v>
      </c>
      <c r="G1295">
        <v>6603581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171000</v>
      </c>
      <c r="O1295">
        <v>6774581</v>
      </c>
      <c r="P1295" t="s">
        <v>5</v>
      </c>
      <c r="Q1295" t="s">
        <v>13</v>
      </c>
      <c r="R1295" t="s">
        <v>169</v>
      </c>
      <c r="S1295" t="s">
        <v>170</v>
      </c>
      <c r="T1295">
        <v>4370697.4193548393</v>
      </c>
      <c r="U1295">
        <v>3111876</v>
      </c>
      <c r="V1295">
        <v>-1258821.4193548393</v>
      </c>
      <c r="W1295">
        <v>-0.28801385650271216</v>
      </c>
      <c r="X1295" t="s">
        <v>67</v>
      </c>
    </row>
    <row r="1296" spans="1:24" x14ac:dyDescent="0.35">
      <c r="A1296">
        <v>3301072352</v>
      </c>
      <c r="B1296" t="s">
        <v>168</v>
      </c>
      <c r="C1296" t="s">
        <v>168</v>
      </c>
      <c r="D1296">
        <v>0</v>
      </c>
      <c r="E1296">
        <v>0</v>
      </c>
      <c r="F1296">
        <v>12</v>
      </c>
      <c r="G1296">
        <v>381387</v>
      </c>
      <c r="H1296">
        <v>5</v>
      </c>
      <c r="I1296">
        <v>110000</v>
      </c>
      <c r="J1296">
        <v>0</v>
      </c>
      <c r="K1296">
        <v>0</v>
      </c>
      <c r="L1296">
        <v>0</v>
      </c>
      <c r="M1296">
        <v>0</v>
      </c>
      <c r="N1296">
        <v>160000</v>
      </c>
      <c r="O1296">
        <v>651387</v>
      </c>
      <c r="P1296" t="s">
        <v>5</v>
      </c>
      <c r="Q1296" t="s">
        <v>11</v>
      </c>
      <c r="R1296" t="s">
        <v>169</v>
      </c>
      <c r="S1296" t="s">
        <v>170</v>
      </c>
      <c r="T1296">
        <v>420249.67741935485</v>
      </c>
      <c r="U1296">
        <v>91197</v>
      </c>
      <c r="V1296">
        <v>-329052.67741935485</v>
      </c>
      <c r="W1296">
        <v>-0.78299328970335602</v>
      </c>
      <c r="X1296" t="s">
        <v>365</v>
      </c>
    </row>
    <row r="1297" spans="1:24" x14ac:dyDescent="0.35">
      <c r="A1297">
        <v>3300022446</v>
      </c>
      <c r="B1297" t="s">
        <v>168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t="s">
        <v>5</v>
      </c>
      <c r="Q1297" t="s">
        <v>10</v>
      </c>
      <c r="R1297" t="s">
        <v>169</v>
      </c>
      <c r="S1297" t="s">
        <v>170</v>
      </c>
      <c r="T1297">
        <v>0</v>
      </c>
      <c r="U1297">
        <v>0</v>
      </c>
      <c r="V1297">
        <v>0</v>
      </c>
      <c r="W1297">
        <v>0</v>
      </c>
      <c r="X1297" t="s">
        <v>337</v>
      </c>
    </row>
    <row r="1298" spans="1:24" x14ac:dyDescent="0.35">
      <c r="A1298">
        <v>3300026265</v>
      </c>
      <c r="B1298" t="s">
        <v>168</v>
      </c>
      <c r="C1298" t="s">
        <v>168</v>
      </c>
      <c r="D1298">
        <v>0</v>
      </c>
      <c r="E1298">
        <v>0</v>
      </c>
      <c r="F1298">
        <v>134</v>
      </c>
      <c r="G1298">
        <v>5087853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52400</v>
      </c>
      <c r="N1298">
        <v>866100</v>
      </c>
      <c r="O1298">
        <v>6006353</v>
      </c>
      <c r="P1298" t="s">
        <v>5</v>
      </c>
      <c r="Q1298" t="s">
        <v>7</v>
      </c>
      <c r="R1298" t="s">
        <v>169</v>
      </c>
      <c r="S1298" t="s">
        <v>170</v>
      </c>
      <c r="T1298">
        <v>3875066.4516129028</v>
      </c>
      <c r="U1298">
        <v>5345880</v>
      </c>
      <c r="V1298">
        <v>1470813.5483870972</v>
      </c>
      <c r="W1298">
        <v>0.37955827771028461</v>
      </c>
      <c r="X1298" t="s">
        <v>225</v>
      </c>
    </row>
    <row r="1299" spans="1:24" x14ac:dyDescent="0.35">
      <c r="A1299">
        <v>3301068692</v>
      </c>
      <c r="B1299" t="s">
        <v>168</v>
      </c>
      <c r="C1299" t="s">
        <v>168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150000</v>
      </c>
      <c r="O1299">
        <v>150000</v>
      </c>
      <c r="P1299" t="s">
        <v>5</v>
      </c>
      <c r="Q1299" t="s">
        <v>13</v>
      </c>
      <c r="R1299" t="s">
        <v>207</v>
      </c>
      <c r="S1299" t="s">
        <v>170</v>
      </c>
      <c r="T1299">
        <v>96774.193548387106</v>
      </c>
      <c r="U1299">
        <v>30000</v>
      </c>
      <c r="V1299">
        <v>-66774.193548387106</v>
      </c>
      <c r="W1299">
        <v>-0.69</v>
      </c>
      <c r="X1299" t="s">
        <v>297</v>
      </c>
    </row>
    <row r="1300" spans="1:24" x14ac:dyDescent="0.35">
      <c r="A1300">
        <v>3301001793</v>
      </c>
      <c r="B1300" t="s">
        <v>168</v>
      </c>
      <c r="C1300" t="s">
        <v>168</v>
      </c>
      <c r="D1300">
        <v>0</v>
      </c>
      <c r="E1300">
        <v>0</v>
      </c>
      <c r="F1300">
        <v>19</v>
      </c>
      <c r="G1300">
        <v>809625</v>
      </c>
      <c r="H1300">
        <v>4</v>
      </c>
      <c r="I1300">
        <v>105000</v>
      </c>
      <c r="J1300">
        <v>75</v>
      </c>
      <c r="K1300">
        <v>999375</v>
      </c>
      <c r="L1300">
        <v>0</v>
      </c>
      <c r="M1300">
        <v>0</v>
      </c>
      <c r="N1300">
        <v>1952000</v>
      </c>
      <c r="O1300">
        <v>3866000</v>
      </c>
      <c r="P1300" t="s">
        <v>5</v>
      </c>
      <c r="Q1300" t="s">
        <v>16</v>
      </c>
      <c r="R1300" t="s">
        <v>169</v>
      </c>
      <c r="S1300" t="s">
        <v>170</v>
      </c>
      <c r="T1300">
        <v>2494193.5483870967</v>
      </c>
      <c r="U1300">
        <v>1538180</v>
      </c>
      <c r="V1300">
        <v>-956013.54838709673</v>
      </c>
      <c r="W1300">
        <v>-0.38329565442317637</v>
      </c>
      <c r="X1300" t="s">
        <v>234</v>
      </c>
    </row>
    <row r="1301" spans="1:24" x14ac:dyDescent="0.35">
      <c r="A1301">
        <v>3301071559</v>
      </c>
      <c r="B1301" t="s">
        <v>168</v>
      </c>
      <c r="C1301" t="s">
        <v>168</v>
      </c>
      <c r="D1301">
        <v>0</v>
      </c>
      <c r="E1301">
        <v>0</v>
      </c>
      <c r="F1301">
        <v>0</v>
      </c>
      <c r="G1301">
        <v>0</v>
      </c>
      <c r="H1301">
        <v>4</v>
      </c>
      <c r="I1301">
        <v>87000</v>
      </c>
      <c r="J1301">
        <v>0</v>
      </c>
      <c r="K1301">
        <v>0</v>
      </c>
      <c r="L1301">
        <v>5</v>
      </c>
      <c r="M1301">
        <v>396750</v>
      </c>
      <c r="N1301">
        <v>150000</v>
      </c>
      <c r="O1301">
        <v>633750</v>
      </c>
      <c r="P1301" t="s">
        <v>5</v>
      </c>
      <c r="Q1301" t="s">
        <v>15</v>
      </c>
      <c r="R1301" t="s">
        <v>169</v>
      </c>
      <c r="S1301" t="s">
        <v>170</v>
      </c>
      <c r="T1301">
        <v>408870.96774193546</v>
      </c>
      <c r="U1301">
        <v>0</v>
      </c>
      <c r="V1301">
        <v>-408870.96774193546</v>
      </c>
      <c r="W1301">
        <v>0</v>
      </c>
      <c r="X1301" t="s">
        <v>179</v>
      </c>
    </row>
    <row r="1302" spans="1:24" x14ac:dyDescent="0.35">
      <c r="A1302">
        <v>3301076013</v>
      </c>
      <c r="B1302" t="s">
        <v>168</v>
      </c>
      <c r="C1302" t="s">
        <v>168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4000</v>
      </c>
      <c r="J1302">
        <v>0</v>
      </c>
      <c r="K1302">
        <v>0</v>
      </c>
      <c r="L1302">
        <v>0</v>
      </c>
      <c r="M1302">
        <v>0</v>
      </c>
      <c r="N1302">
        <v>30000</v>
      </c>
      <c r="O1302">
        <v>34000</v>
      </c>
      <c r="P1302" t="s">
        <v>5</v>
      </c>
      <c r="Q1302" t="s">
        <v>15</v>
      </c>
      <c r="R1302" t="s">
        <v>207</v>
      </c>
      <c r="S1302" t="s">
        <v>170</v>
      </c>
      <c r="T1302">
        <v>21935.483870967742</v>
      </c>
      <c r="U1302">
        <v>0</v>
      </c>
      <c r="V1302">
        <v>-21935.483870967742</v>
      </c>
      <c r="W1302">
        <v>0</v>
      </c>
      <c r="X1302" t="s">
        <v>251</v>
      </c>
    </row>
    <row r="1303" spans="1:24" x14ac:dyDescent="0.35">
      <c r="A1303">
        <v>3301018447</v>
      </c>
      <c r="B1303" t="s">
        <v>168</v>
      </c>
      <c r="C1303" t="s">
        <v>168</v>
      </c>
      <c r="D1303">
        <v>0</v>
      </c>
      <c r="E1303">
        <v>0</v>
      </c>
      <c r="F1303">
        <v>63</v>
      </c>
      <c r="G1303">
        <v>1052436</v>
      </c>
      <c r="H1303">
        <v>12</v>
      </c>
      <c r="I1303">
        <v>305000</v>
      </c>
      <c r="J1303">
        <v>0</v>
      </c>
      <c r="K1303">
        <v>0</v>
      </c>
      <c r="L1303">
        <v>6</v>
      </c>
      <c r="M1303">
        <v>194400</v>
      </c>
      <c r="N1303">
        <v>605000</v>
      </c>
      <c r="O1303">
        <v>2156836</v>
      </c>
      <c r="P1303" t="s">
        <v>5</v>
      </c>
      <c r="Q1303" t="s">
        <v>14</v>
      </c>
      <c r="R1303" t="s">
        <v>169</v>
      </c>
      <c r="S1303" t="s">
        <v>170</v>
      </c>
      <c r="T1303">
        <v>1391507.0967741937</v>
      </c>
      <c r="U1303">
        <v>1052965</v>
      </c>
      <c r="V1303">
        <v>-338542.09677419369</v>
      </c>
      <c r="W1303">
        <v>-0.24329167818044584</v>
      </c>
      <c r="X1303" t="s">
        <v>409</v>
      </c>
    </row>
    <row r="1304" spans="1:24" x14ac:dyDescent="0.35">
      <c r="A1304">
        <v>3300000964</v>
      </c>
      <c r="B1304" t="s">
        <v>168</v>
      </c>
      <c r="C1304" t="s">
        <v>168</v>
      </c>
      <c r="D1304">
        <v>0</v>
      </c>
      <c r="E1304">
        <v>0</v>
      </c>
      <c r="F1304">
        <v>56</v>
      </c>
      <c r="G1304">
        <v>1325265</v>
      </c>
      <c r="H1304">
        <v>5</v>
      </c>
      <c r="I1304">
        <v>155000</v>
      </c>
      <c r="J1304">
        <v>0</v>
      </c>
      <c r="K1304">
        <v>0</v>
      </c>
      <c r="L1304">
        <v>0</v>
      </c>
      <c r="M1304">
        <v>0</v>
      </c>
      <c r="N1304">
        <v>134000</v>
      </c>
      <c r="O1304">
        <v>1614265</v>
      </c>
      <c r="P1304" t="s">
        <v>5</v>
      </c>
      <c r="Q1304" t="s">
        <v>11</v>
      </c>
      <c r="R1304" t="s">
        <v>169</v>
      </c>
      <c r="S1304" t="s">
        <v>170</v>
      </c>
      <c r="T1304">
        <v>1041461.2903225806</v>
      </c>
      <c r="U1304">
        <v>1649633</v>
      </c>
      <c r="V1304">
        <v>608171.70967741939</v>
      </c>
      <c r="W1304">
        <v>0.58395997559260726</v>
      </c>
      <c r="X1304" t="s">
        <v>290</v>
      </c>
    </row>
    <row r="1305" spans="1:24" x14ac:dyDescent="0.35">
      <c r="A1305">
        <v>3301006722</v>
      </c>
      <c r="B1305" t="s">
        <v>168</v>
      </c>
      <c r="C1305" t="s">
        <v>168</v>
      </c>
      <c r="D1305">
        <v>0</v>
      </c>
      <c r="E1305">
        <v>0</v>
      </c>
      <c r="F1305">
        <v>75</v>
      </c>
      <c r="G1305">
        <v>2681826</v>
      </c>
      <c r="H1305">
        <v>46</v>
      </c>
      <c r="I1305">
        <v>1140000</v>
      </c>
      <c r="J1305">
        <v>0</v>
      </c>
      <c r="K1305">
        <v>0</v>
      </c>
      <c r="L1305">
        <v>16</v>
      </c>
      <c r="M1305">
        <v>2203052</v>
      </c>
      <c r="N1305">
        <v>420000</v>
      </c>
      <c r="O1305">
        <v>6444878</v>
      </c>
      <c r="P1305" t="s">
        <v>5</v>
      </c>
      <c r="Q1305" t="s">
        <v>17</v>
      </c>
      <c r="R1305" t="s">
        <v>169</v>
      </c>
      <c r="S1305" t="s">
        <v>170</v>
      </c>
      <c r="T1305">
        <v>4157985.8064516126</v>
      </c>
      <c r="U1305">
        <v>2584652</v>
      </c>
      <c r="V1305">
        <v>-1573333.8064516126</v>
      </c>
      <c r="W1305">
        <v>-0.37838845048734826</v>
      </c>
      <c r="X1305" t="s">
        <v>192</v>
      </c>
    </row>
    <row r="1306" spans="1:24" x14ac:dyDescent="0.35">
      <c r="A1306">
        <v>3301006354</v>
      </c>
      <c r="B1306" t="s">
        <v>168</v>
      </c>
      <c r="C1306" t="s">
        <v>168</v>
      </c>
      <c r="D1306">
        <v>0</v>
      </c>
      <c r="E1306">
        <v>0</v>
      </c>
      <c r="F1306">
        <v>4</v>
      </c>
      <c r="G1306">
        <v>116396</v>
      </c>
      <c r="H1306">
        <v>5</v>
      </c>
      <c r="I1306">
        <v>185000</v>
      </c>
      <c r="J1306">
        <v>0</v>
      </c>
      <c r="K1306">
        <v>0</v>
      </c>
      <c r="L1306">
        <v>3</v>
      </c>
      <c r="M1306">
        <v>127200</v>
      </c>
      <c r="N1306">
        <v>150000</v>
      </c>
      <c r="O1306">
        <v>578596</v>
      </c>
      <c r="P1306" t="s">
        <v>5</v>
      </c>
      <c r="Q1306" t="s">
        <v>14</v>
      </c>
      <c r="R1306" t="s">
        <v>169</v>
      </c>
      <c r="S1306" t="s">
        <v>170</v>
      </c>
      <c r="T1306">
        <v>373287.74193548388</v>
      </c>
      <c r="U1306">
        <v>710697</v>
      </c>
      <c r="V1306">
        <v>337409.25806451612</v>
      </c>
      <c r="W1306">
        <v>0.90388518067874646</v>
      </c>
      <c r="X1306" t="s">
        <v>266</v>
      </c>
    </row>
    <row r="1307" spans="1:24" x14ac:dyDescent="0.35">
      <c r="A1307">
        <v>3301011339</v>
      </c>
      <c r="B1307" t="s">
        <v>168</v>
      </c>
      <c r="C1307" t="s">
        <v>168</v>
      </c>
      <c r="D1307">
        <v>0</v>
      </c>
      <c r="E1307">
        <v>0</v>
      </c>
      <c r="F1307">
        <v>268</v>
      </c>
      <c r="G1307">
        <v>9714389</v>
      </c>
      <c r="H1307">
        <v>145</v>
      </c>
      <c r="I1307">
        <v>5775000</v>
      </c>
      <c r="J1307">
        <v>0</v>
      </c>
      <c r="K1307">
        <v>0</v>
      </c>
      <c r="L1307">
        <v>116</v>
      </c>
      <c r="M1307">
        <v>9036613</v>
      </c>
      <c r="N1307">
        <v>165000</v>
      </c>
      <c r="O1307">
        <v>24691002</v>
      </c>
      <c r="P1307" t="s">
        <v>5</v>
      </c>
      <c r="Q1307" t="s">
        <v>14</v>
      </c>
      <c r="R1307" t="s">
        <v>169</v>
      </c>
      <c r="S1307" t="s">
        <v>170</v>
      </c>
      <c r="T1307">
        <v>15929678.709677419</v>
      </c>
      <c r="U1307">
        <v>12715629</v>
      </c>
      <c r="V1307">
        <v>-3214049.7096774187</v>
      </c>
      <c r="W1307">
        <v>-0.20176487977280144</v>
      </c>
      <c r="X1307" t="s">
        <v>324</v>
      </c>
    </row>
    <row r="1308" spans="1:24" x14ac:dyDescent="0.35">
      <c r="A1308">
        <v>3301064344</v>
      </c>
      <c r="B1308" t="s">
        <v>168</v>
      </c>
      <c r="C1308" t="s">
        <v>168</v>
      </c>
      <c r="D1308">
        <v>0</v>
      </c>
      <c r="E1308">
        <v>0</v>
      </c>
      <c r="F1308">
        <v>90</v>
      </c>
      <c r="G1308">
        <v>2691523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20000</v>
      </c>
      <c r="N1308">
        <v>1203500</v>
      </c>
      <c r="O1308">
        <v>3915023</v>
      </c>
      <c r="P1308" t="s">
        <v>5</v>
      </c>
      <c r="Q1308" t="s">
        <v>7</v>
      </c>
      <c r="R1308" t="s">
        <v>169</v>
      </c>
      <c r="S1308" t="s">
        <v>170</v>
      </c>
      <c r="T1308">
        <v>2525821.2903225804</v>
      </c>
      <c r="U1308">
        <v>5584941</v>
      </c>
      <c r="V1308">
        <v>3059119.7096774196</v>
      </c>
      <c r="W1308">
        <v>1.2111386191090068</v>
      </c>
      <c r="X1308" t="s">
        <v>317</v>
      </c>
    </row>
    <row r="1309" spans="1:24" x14ac:dyDescent="0.35">
      <c r="A1309">
        <v>3300005174</v>
      </c>
      <c r="B1309" t="s">
        <v>168</v>
      </c>
      <c r="C1309" t="s">
        <v>168</v>
      </c>
      <c r="D1309">
        <v>0</v>
      </c>
      <c r="E1309">
        <v>0</v>
      </c>
      <c r="F1309">
        <v>278</v>
      </c>
      <c r="G1309">
        <v>11073585</v>
      </c>
      <c r="H1309">
        <v>70</v>
      </c>
      <c r="I1309">
        <v>2245000</v>
      </c>
      <c r="J1309">
        <v>0</v>
      </c>
      <c r="K1309">
        <v>0</v>
      </c>
      <c r="L1309">
        <v>18</v>
      </c>
      <c r="M1309">
        <v>1033200</v>
      </c>
      <c r="N1309">
        <v>150000</v>
      </c>
      <c r="O1309">
        <v>14501785</v>
      </c>
      <c r="P1309" t="s">
        <v>5</v>
      </c>
      <c r="Q1309" t="s">
        <v>14</v>
      </c>
      <c r="R1309" t="s">
        <v>169</v>
      </c>
      <c r="S1309" t="s">
        <v>170</v>
      </c>
      <c r="T1309">
        <v>9355990.3225806449</v>
      </c>
      <c r="U1309">
        <v>7485915</v>
      </c>
      <c r="V1309">
        <v>-1870075.3225806449</v>
      </c>
      <c r="W1309">
        <v>-0.19987999753133834</v>
      </c>
      <c r="X1309" t="s">
        <v>409</v>
      </c>
    </row>
    <row r="1310" spans="1:24" x14ac:dyDescent="0.35">
      <c r="A1310">
        <v>3300012492</v>
      </c>
      <c r="B1310" t="s">
        <v>168</v>
      </c>
      <c r="C1310" t="s">
        <v>168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1554000</v>
      </c>
      <c r="O1310">
        <v>1554000</v>
      </c>
      <c r="P1310" t="s">
        <v>5</v>
      </c>
      <c r="Q1310" t="s">
        <v>16</v>
      </c>
      <c r="R1310" t="s">
        <v>169</v>
      </c>
      <c r="S1310" t="s">
        <v>170</v>
      </c>
      <c r="T1310">
        <v>1002580.6451612903</v>
      </c>
      <c r="U1310">
        <v>14516550</v>
      </c>
      <c r="V1310">
        <v>13513969.35483871</v>
      </c>
      <c r="W1310">
        <v>13.479184362934364</v>
      </c>
      <c r="X1310" t="s">
        <v>357</v>
      </c>
    </row>
    <row r="1311" spans="1:24" x14ac:dyDescent="0.35">
      <c r="A1311">
        <v>6001128836</v>
      </c>
      <c r="B1311" t="s">
        <v>168</v>
      </c>
      <c r="C1311" t="s">
        <v>168</v>
      </c>
      <c r="D1311">
        <v>0</v>
      </c>
      <c r="E1311">
        <v>0</v>
      </c>
      <c r="F1311">
        <v>2</v>
      </c>
      <c r="G1311">
        <v>56498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100000</v>
      </c>
      <c r="O1311">
        <v>156498</v>
      </c>
      <c r="P1311" t="s">
        <v>5</v>
      </c>
      <c r="Q1311" t="s">
        <v>10</v>
      </c>
      <c r="R1311" t="s">
        <v>169</v>
      </c>
      <c r="S1311" t="s">
        <v>170</v>
      </c>
      <c r="T1311">
        <v>100966.45161290321</v>
      </c>
      <c r="U1311">
        <v>205998</v>
      </c>
      <c r="V1311">
        <v>105031.54838709679</v>
      </c>
      <c r="W1311">
        <v>1.0402618563815516</v>
      </c>
      <c r="X1311" t="s">
        <v>356</v>
      </c>
    </row>
    <row r="1312" spans="1:24" x14ac:dyDescent="0.35">
      <c r="A1312">
        <v>3300013685</v>
      </c>
      <c r="B1312" t="s">
        <v>168</v>
      </c>
      <c r="C1312" t="s">
        <v>168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22400</v>
      </c>
      <c r="N1312">
        <v>1046800</v>
      </c>
      <c r="O1312">
        <v>1069200</v>
      </c>
      <c r="P1312" t="s">
        <v>5</v>
      </c>
      <c r="Q1312" t="s">
        <v>7</v>
      </c>
      <c r="R1312" t="s">
        <v>169</v>
      </c>
      <c r="S1312" t="s">
        <v>170</v>
      </c>
      <c r="T1312">
        <v>689806.45161290315</v>
      </c>
      <c r="U1312">
        <v>921700</v>
      </c>
      <c r="V1312">
        <v>231893.54838709685</v>
      </c>
      <c r="W1312">
        <v>0.33617190422746002</v>
      </c>
      <c r="X1312" t="s">
        <v>176</v>
      </c>
    </row>
    <row r="1313" spans="1:24" x14ac:dyDescent="0.35">
      <c r="A1313">
        <v>3300009557</v>
      </c>
      <c r="B1313" t="s">
        <v>168</v>
      </c>
      <c r="C1313" t="s">
        <v>168</v>
      </c>
      <c r="D1313">
        <v>0</v>
      </c>
      <c r="E1313">
        <v>0</v>
      </c>
      <c r="F1313">
        <v>48</v>
      </c>
      <c r="G1313">
        <v>2037360</v>
      </c>
      <c r="H1313">
        <v>7</v>
      </c>
      <c r="I1313">
        <v>280000</v>
      </c>
      <c r="J1313">
        <v>0</v>
      </c>
      <c r="K1313">
        <v>0</v>
      </c>
      <c r="L1313">
        <v>0</v>
      </c>
      <c r="M1313">
        <v>0</v>
      </c>
      <c r="N1313">
        <v>2976500</v>
      </c>
      <c r="O1313">
        <v>5293860</v>
      </c>
      <c r="P1313" t="s">
        <v>5</v>
      </c>
      <c r="Q1313" t="s">
        <v>12</v>
      </c>
      <c r="R1313" t="s">
        <v>169</v>
      </c>
      <c r="S1313" t="s">
        <v>170</v>
      </c>
      <c r="T1313">
        <v>3415393.5483870972</v>
      </c>
      <c r="U1313">
        <v>3778881</v>
      </c>
      <c r="V1313">
        <v>363487.45161290281</v>
      </c>
      <c r="W1313">
        <v>0.10642622774308341</v>
      </c>
      <c r="X1313" t="s">
        <v>364</v>
      </c>
    </row>
    <row r="1314" spans="1:24" x14ac:dyDescent="0.35">
      <c r="A1314">
        <v>3300007153</v>
      </c>
      <c r="B1314" t="s">
        <v>168</v>
      </c>
      <c r="C1314" t="s">
        <v>168</v>
      </c>
      <c r="D1314">
        <v>0</v>
      </c>
      <c r="E1314">
        <v>0</v>
      </c>
      <c r="F1314">
        <v>36</v>
      </c>
      <c r="G1314">
        <v>1153657</v>
      </c>
      <c r="H1314">
        <v>54</v>
      </c>
      <c r="I1314">
        <v>1255000</v>
      </c>
      <c r="J1314">
        <v>0</v>
      </c>
      <c r="K1314">
        <v>0</v>
      </c>
      <c r="L1314">
        <v>30</v>
      </c>
      <c r="M1314">
        <v>1492000</v>
      </c>
      <c r="N1314">
        <v>330000</v>
      </c>
      <c r="O1314">
        <v>4230657</v>
      </c>
      <c r="P1314" t="s">
        <v>5</v>
      </c>
      <c r="Q1314" t="s">
        <v>14</v>
      </c>
      <c r="R1314" t="s">
        <v>169</v>
      </c>
      <c r="S1314" t="s">
        <v>170</v>
      </c>
      <c r="T1314">
        <v>2729456.1290322579</v>
      </c>
      <c r="U1314">
        <v>2553015</v>
      </c>
      <c r="V1314">
        <v>-176441.12903225794</v>
      </c>
      <c r="W1314">
        <v>-6.4643328447567372E-2</v>
      </c>
      <c r="X1314" t="s">
        <v>208</v>
      </c>
    </row>
    <row r="1315" spans="1:24" x14ac:dyDescent="0.35">
      <c r="A1315">
        <v>3300009281</v>
      </c>
      <c r="B1315" t="s">
        <v>168</v>
      </c>
      <c r="C1315" t="s">
        <v>168</v>
      </c>
      <c r="D1315">
        <v>0</v>
      </c>
      <c r="E1315">
        <v>0</v>
      </c>
      <c r="F1315">
        <v>3</v>
      </c>
      <c r="G1315">
        <v>175200</v>
      </c>
      <c r="H1315">
        <v>0</v>
      </c>
      <c r="I1315">
        <v>0</v>
      </c>
      <c r="J1315">
        <v>108</v>
      </c>
      <c r="K1315">
        <v>2975400</v>
      </c>
      <c r="L1315">
        <v>0</v>
      </c>
      <c r="M1315">
        <v>0</v>
      </c>
      <c r="N1315">
        <v>1424000</v>
      </c>
      <c r="O1315">
        <v>4574600</v>
      </c>
      <c r="P1315" t="s">
        <v>5</v>
      </c>
      <c r="Q1315" t="s">
        <v>16</v>
      </c>
      <c r="R1315" t="s">
        <v>169</v>
      </c>
      <c r="S1315" t="s">
        <v>170</v>
      </c>
      <c r="T1315">
        <v>2951354.8387096776</v>
      </c>
      <c r="U1315">
        <v>1711825</v>
      </c>
      <c r="V1315">
        <v>-1239529.8387096776</v>
      </c>
      <c r="W1315">
        <v>-0.41998672015039573</v>
      </c>
      <c r="X1315" t="s">
        <v>357</v>
      </c>
    </row>
    <row r="1316" spans="1:24" x14ac:dyDescent="0.35">
      <c r="A1316">
        <v>3300016018</v>
      </c>
      <c r="B1316" t="s">
        <v>168</v>
      </c>
      <c r="C1316" t="s">
        <v>168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5000</v>
      </c>
      <c r="J1316">
        <v>0</v>
      </c>
      <c r="K1316">
        <v>0</v>
      </c>
      <c r="L1316">
        <v>0</v>
      </c>
      <c r="M1316">
        <v>0</v>
      </c>
      <c r="N1316">
        <v>342000</v>
      </c>
      <c r="O1316">
        <v>347000</v>
      </c>
      <c r="P1316" t="s">
        <v>5</v>
      </c>
      <c r="Q1316" t="s">
        <v>8</v>
      </c>
      <c r="R1316" t="s">
        <v>169</v>
      </c>
      <c r="S1316" t="s">
        <v>170</v>
      </c>
      <c r="T1316">
        <v>223870.96774193548</v>
      </c>
      <c r="U1316">
        <v>1046500</v>
      </c>
      <c r="V1316">
        <v>822629.03225806449</v>
      </c>
      <c r="W1316">
        <v>3.674567723342939</v>
      </c>
      <c r="X1316" t="s">
        <v>238</v>
      </c>
    </row>
    <row r="1317" spans="1:24" x14ac:dyDescent="0.35">
      <c r="A1317">
        <v>3301049675</v>
      </c>
      <c r="B1317" t="s">
        <v>168</v>
      </c>
      <c r="C1317" t="s">
        <v>168</v>
      </c>
      <c r="D1317">
        <v>0</v>
      </c>
      <c r="E1317">
        <v>0</v>
      </c>
      <c r="F1317">
        <v>180</v>
      </c>
      <c r="G1317">
        <v>5481611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5481611</v>
      </c>
      <c r="P1317" t="s">
        <v>5</v>
      </c>
      <c r="Q1317" t="s">
        <v>13</v>
      </c>
      <c r="R1317" t="s">
        <v>207</v>
      </c>
      <c r="S1317" t="s">
        <v>170</v>
      </c>
      <c r="T1317">
        <v>3536523.2258064514</v>
      </c>
      <c r="U1317">
        <v>3605038</v>
      </c>
      <c r="V1317">
        <v>68514.774193548597</v>
      </c>
      <c r="W1317">
        <v>1.9373483452218787E-2</v>
      </c>
      <c r="X1317" t="s">
        <v>283</v>
      </c>
    </row>
    <row r="1318" spans="1:24" x14ac:dyDescent="0.35">
      <c r="A1318">
        <v>3300002221</v>
      </c>
      <c r="B1318" t="s">
        <v>168</v>
      </c>
      <c r="C1318" t="s">
        <v>168</v>
      </c>
      <c r="D1318">
        <v>0</v>
      </c>
      <c r="E1318">
        <v>0</v>
      </c>
      <c r="F1318">
        <v>242</v>
      </c>
      <c r="G1318">
        <v>8463146</v>
      </c>
      <c r="H1318">
        <v>83</v>
      </c>
      <c r="I1318">
        <v>2015000</v>
      </c>
      <c r="J1318">
        <v>0</v>
      </c>
      <c r="K1318">
        <v>0</v>
      </c>
      <c r="L1318">
        <v>84</v>
      </c>
      <c r="M1318">
        <v>3361600</v>
      </c>
      <c r="N1318">
        <v>30000</v>
      </c>
      <c r="O1318">
        <v>13869746</v>
      </c>
      <c r="P1318" t="s">
        <v>5</v>
      </c>
      <c r="Q1318" t="s">
        <v>15</v>
      </c>
      <c r="R1318" t="s">
        <v>169</v>
      </c>
      <c r="S1318" t="s">
        <v>170</v>
      </c>
      <c r="T1318">
        <v>8948223.2258064523</v>
      </c>
      <c r="U1318">
        <v>7811055</v>
      </c>
      <c r="V1318">
        <v>-1137168.2258064523</v>
      </c>
      <c r="W1318">
        <v>-0.12708313115467296</v>
      </c>
      <c r="X1318" t="s">
        <v>254</v>
      </c>
    </row>
    <row r="1319" spans="1:24" x14ac:dyDescent="0.35">
      <c r="A1319">
        <v>3300025569</v>
      </c>
      <c r="B1319" t="s">
        <v>168</v>
      </c>
      <c r="C1319" t="s">
        <v>168</v>
      </c>
      <c r="D1319">
        <v>0</v>
      </c>
      <c r="E1319">
        <v>0</v>
      </c>
      <c r="F1319">
        <v>125</v>
      </c>
      <c r="G1319">
        <v>4272376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1591500</v>
      </c>
      <c r="O1319">
        <v>5863876</v>
      </c>
      <c r="P1319" t="s">
        <v>5</v>
      </c>
      <c r="Q1319" t="s">
        <v>7</v>
      </c>
      <c r="R1319" t="s">
        <v>169</v>
      </c>
      <c r="S1319" t="s">
        <v>170</v>
      </c>
      <c r="T1319">
        <v>3783145.8064516126</v>
      </c>
      <c r="U1319">
        <v>3657234</v>
      </c>
      <c r="V1319">
        <v>-125911.80645161262</v>
      </c>
      <c r="W1319">
        <v>-3.3282303377492939E-2</v>
      </c>
      <c r="X1319" t="s">
        <v>394</v>
      </c>
    </row>
    <row r="1320" spans="1:24" x14ac:dyDescent="0.35">
      <c r="A1320">
        <v>3301026264</v>
      </c>
      <c r="B1320" t="s">
        <v>168</v>
      </c>
      <c r="C1320" t="s">
        <v>168</v>
      </c>
      <c r="D1320">
        <v>0</v>
      </c>
      <c r="E1320">
        <v>0</v>
      </c>
      <c r="F1320">
        <v>40</v>
      </c>
      <c r="G1320">
        <v>1073952</v>
      </c>
      <c r="H1320">
        <v>1</v>
      </c>
      <c r="I1320">
        <v>100000</v>
      </c>
      <c r="J1320">
        <v>0</v>
      </c>
      <c r="K1320">
        <v>0</v>
      </c>
      <c r="L1320">
        <v>2</v>
      </c>
      <c r="M1320">
        <v>104800</v>
      </c>
      <c r="N1320">
        <v>135000</v>
      </c>
      <c r="O1320">
        <v>1413752</v>
      </c>
      <c r="P1320" t="s">
        <v>5</v>
      </c>
      <c r="Q1320" t="s">
        <v>14</v>
      </c>
      <c r="R1320" t="s">
        <v>169</v>
      </c>
      <c r="S1320" t="s">
        <v>170</v>
      </c>
      <c r="T1320">
        <v>912098.06451612909</v>
      </c>
      <c r="U1320">
        <v>917219</v>
      </c>
      <c r="V1320">
        <v>5120.9354838709114</v>
      </c>
      <c r="W1320">
        <v>5.6144571325096315E-3</v>
      </c>
      <c r="X1320" t="s">
        <v>237</v>
      </c>
    </row>
    <row r="1321" spans="1:24" x14ac:dyDescent="0.35">
      <c r="A1321">
        <v>3301003418</v>
      </c>
      <c r="B1321" t="s">
        <v>168</v>
      </c>
      <c r="C1321" t="s">
        <v>168</v>
      </c>
      <c r="D1321">
        <v>0</v>
      </c>
      <c r="E1321">
        <v>0</v>
      </c>
      <c r="F1321">
        <v>64</v>
      </c>
      <c r="G1321">
        <v>2775385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20000</v>
      </c>
      <c r="N1321">
        <v>2131500</v>
      </c>
      <c r="O1321">
        <v>4926885</v>
      </c>
      <c r="P1321" t="s">
        <v>5</v>
      </c>
      <c r="Q1321" t="s">
        <v>7</v>
      </c>
      <c r="R1321" t="s">
        <v>169</v>
      </c>
      <c r="S1321" t="s">
        <v>170</v>
      </c>
      <c r="T1321">
        <v>3178635.4838709678</v>
      </c>
      <c r="U1321">
        <v>3045667</v>
      </c>
      <c r="V1321">
        <v>-132968.48387096776</v>
      </c>
      <c r="W1321">
        <v>-4.1831938435745952E-2</v>
      </c>
      <c r="X1321" t="s">
        <v>401</v>
      </c>
    </row>
    <row r="1322" spans="1:24" x14ac:dyDescent="0.35">
      <c r="A1322">
        <v>3300017027</v>
      </c>
      <c r="B1322" t="s">
        <v>168</v>
      </c>
      <c r="C1322" t="s">
        <v>168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466500</v>
      </c>
      <c r="O1322">
        <v>466500</v>
      </c>
      <c r="P1322" t="s">
        <v>5</v>
      </c>
      <c r="Q1322" t="s">
        <v>6</v>
      </c>
      <c r="R1322" t="s">
        <v>181</v>
      </c>
      <c r="S1322" t="s">
        <v>170</v>
      </c>
      <c r="T1322">
        <v>300967.74193548388</v>
      </c>
      <c r="U1322">
        <v>1053700</v>
      </c>
      <c r="V1322">
        <v>752732.25806451612</v>
      </c>
      <c r="W1322">
        <v>2.5010396570203643</v>
      </c>
      <c r="X1322" t="s">
        <v>371</v>
      </c>
    </row>
    <row r="1323" spans="1:24" x14ac:dyDescent="0.35">
      <c r="A1323">
        <v>3300016846</v>
      </c>
      <c r="B1323" t="s">
        <v>168</v>
      </c>
      <c r="C1323" t="s">
        <v>168</v>
      </c>
      <c r="D1323">
        <v>0</v>
      </c>
      <c r="E1323">
        <v>0</v>
      </c>
      <c r="F1323">
        <v>36</v>
      </c>
      <c r="G1323">
        <v>1162595</v>
      </c>
      <c r="H1323">
        <v>0</v>
      </c>
      <c r="I1323">
        <v>0</v>
      </c>
      <c r="J1323">
        <v>0</v>
      </c>
      <c r="K1323">
        <v>0</v>
      </c>
      <c r="L1323">
        <v>2</v>
      </c>
      <c r="M1323">
        <v>145505</v>
      </c>
      <c r="N1323">
        <v>1342000</v>
      </c>
      <c r="O1323">
        <v>2650100</v>
      </c>
      <c r="P1323" t="s">
        <v>5</v>
      </c>
      <c r="Q1323" t="s">
        <v>6</v>
      </c>
      <c r="R1323" t="s">
        <v>169</v>
      </c>
      <c r="S1323" t="s">
        <v>170</v>
      </c>
      <c r="T1323">
        <v>1709741.935483871</v>
      </c>
      <c r="U1323">
        <v>1483504</v>
      </c>
      <c r="V1323">
        <v>-226237.93548387103</v>
      </c>
      <c r="W1323">
        <v>-0.13232285574129277</v>
      </c>
      <c r="X1323" t="s">
        <v>197</v>
      </c>
    </row>
    <row r="1324" spans="1:24" x14ac:dyDescent="0.35">
      <c r="A1324">
        <v>3300015942</v>
      </c>
      <c r="B1324" t="s">
        <v>168</v>
      </c>
      <c r="C1324" t="s">
        <v>168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1031100</v>
      </c>
      <c r="O1324">
        <v>1031100</v>
      </c>
      <c r="P1324" t="s">
        <v>5</v>
      </c>
      <c r="Q1324" t="s">
        <v>8</v>
      </c>
      <c r="R1324" t="s">
        <v>169</v>
      </c>
      <c r="S1324" t="s">
        <v>170</v>
      </c>
      <c r="T1324">
        <v>665225.80645161285</v>
      </c>
      <c r="U1324">
        <v>1217500</v>
      </c>
      <c r="V1324">
        <v>552274.19354838715</v>
      </c>
      <c r="W1324">
        <v>0.83020560566385426</v>
      </c>
      <c r="X1324" t="s">
        <v>418</v>
      </c>
    </row>
    <row r="1325" spans="1:24" x14ac:dyDescent="0.35">
      <c r="A1325">
        <v>3300023737</v>
      </c>
      <c r="B1325" t="s">
        <v>168</v>
      </c>
      <c r="C1325" t="s">
        <v>168</v>
      </c>
      <c r="D1325">
        <v>0</v>
      </c>
      <c r="E1325">
        <v>0</v>
      </c>
      <c r="F1325">
        <v>18</v>
      </c>
      <c r="G1325">
        <v>419583</v>
      </c>
      <c r="H1325">
        <v>18</v>
      </c>
      <c r="I1325">
        <v>767000</v>
      </c>
      <c r="J1325">
        <v>0</v>
      </c>
      <c r="K1325">
        <v>0</v>
      </c>
      <c r="L1325">
        <v>24</v>
      </c>
      <c r="M1325">
        <v>1653550</v>
      </c>
      <c r="N1325">
        <v>164000</v>
      </c>
      <c r="O1325">
        <v>3004133</v>
      </c>
      <c r="P1325" t="s">
        <v>5</v>
      </c>
      <c r="Q1325" t="s">
        <v>9</v>
      </c>
      <c r="R1325" t="s">
        <v>169</v>
      </c>
      <c r="S1325" t="s">
        <v>170</v>
      </c>
      <c r="T1325">
        <v>1938150.3225806451</v>
      </c>
      <c r="U1325">
        <v>1486743</v>
      </c>
      <c r="V1325">
        <v>-451407.32258064509</v>
      </c>
      <c r="W1325">
        <v>-0.23290624949028549</v>
      </c>
      <c r="X1325" t="s">
        <v>344</v>
      </c>
    </row>
    <row r="1326" spans="1:24" x14ac:dyDescent="0.35">
      <c r="A1326">
        <v>3301068657</v>
      </c>
      <c r="B1326" t="s">
        <v>168</v>
      </c>
      <c r="C1326" t="s">
        <v>168</v>
      </c>
      <c r="D1326">
        <v>0</v>
      </c>
      <c r="E1326">
        <v>0</v>
      </c>
      <c r="F1326">
        <v>2</v>
      </c>
      <c r="G1326">
        <v>34997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174000</v>
      </c>
      <c r="O1326">
        <v>208997</v>
      </c>
      <c r="P1326" t="s">
        <v>5</v>
      </c>
      <c r="Q1326" t="s">
        <v>14</v>
      </c>
      <c r="R1326" t="s">
        <v>169</v>
      </c>
      <c r="S1326" t="s">
        <v>170</v>
      </c>
      <c r="T1326">
        <v>134836.77419354839</v>
      </c>
      <c r="U1326">
        <v>150000</v>
      </c>
      <c r="V1326">
        <v>15163.225806451606</v>
      </c>
      <c r="W1326">
        <v>0.11245615965779399</v>
      </c>
      <c r="X1326" t="s">
        <v>237</v>
      </c>
    </row>
    <row r="1327" spans="1:24" x14ac:dyDescent="0.35">
      <c r="A1327">
        <v>3300024882</v>
      </c>
      <c r="B1327" t="s">
        <v>168</v>
      </c>
      <c r="C1327" t="s">
        <v>168</v>
      </c>
      <c r="D1327">
        <v>0</v>
      </c>
      <c r="E1327">
        <v>0</v>
      </c>
      <c r="F1327">
        <v>1</v>
      </c>
      <c r="G1327">
        <v>9900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303000</v>
      </c>
      <c r="O1327">
        <v>312900</v>
      </c>
      <c r="P1327" t="s">
        <v>5</v>
      </c>
      <c r="Q1327" t="s">
        <v>12</v>
      </c>
      <c r="R1327" t="s">
        <v>169</v>
      </c>
      <c r="S1327" t="s">
        <v>170</v>
      </c>
      <c r="T1327">
        <v>201870.96774193548</v>
      </c>
      <c r="U1327">
        <v>353000</v>
      </c>
      <c r="V1327">
        <v>151129.03225806452</v>
      </c>
      <c r="W1327">
        <v>0.74864173857462446</v>
      </c>
      <c r="X1327" t="s">
        <v>331</v>
      </c>
    </row>
    <row r="1328" spans="1:24" x14ac:dyDescent="0.35">
      <c r="A1328">
        <v>3300017871</v>
      </c>
      <c r="B1328" t="s">
        <v>168</v>
      </c>
      <c r="C1328" t="s">
        <v>168</v>
      </c>
      <c r="D1328">
        <v>0</v>
      </c>
      <c r="E1328">
        <v>0</v>
      </c>
      <c r="F1328">
        <v>148</v>
      </c>
      <c r="G1328">
        <v>6389660</v>
      </c>
      <c r="H1328">
        <v>206</v>
      </c>
      <c r="I1328">
        <v>7655000</v>
      </c>
      <c r="J1328">
        <v>0</v>
      </c>
      <c r="K1328">
        <v>0</v>
      </c>
      <c r="L1328">
        <v>1</v>
      </c>
      <c r="M1328">
        <v>52400</v>
      </c>
      <c r="N1328">
        <v>1773500</v>
      </c>
      <c r="O1328">
        <v>15870560</v>
      </c>
      <c r="P1328" t="s">
        <v>5</v>
      </c>
      <c r="Q1328" t="s">
        <v>7</v>
      </c>
      <c r="R1328" t="s">
        <v>169</v>
      </c>
      <c r="S1328" t="s">
        <v>170</v>
      </c>
      <c r="T1328">
        <v>10239070.967741936</v>
      </c>
      <c r="U1328">
        <v>13030873</v>
      </c>
      <c r="V1328">
        <v>2791802.0322580636</v>
      </c>
      <c r="W1328">
        <v>0.27266165466120906</v>
      </c>
      <c r="X1328" t="s">
        <v>351</v>
      </c>
    </row>
    <row r="1329" spans="1:24" x14ac:dyDescent="0.35">
      <c r="A1329">
        <v>3301001151</v>
      </c>
      <c r="B1329" t="s">
        <v>168</v>
      </c>
      <c r="C1329" t="s">
        <v>168</v>
      </c>
      <c r="D1329">
        <v>0</v>
      </c>
      <c r="E1329">
        <v>0</v>
      </c>
      <c r="F1329">
        <v>91</v>
      </c>
      <c r="G1329">
        <v>4174084</v>
      </c>
      <c r="H1329">
        <v>25</v>
      </c>
      <c r="I1329">
        <v>675000</v>
      </c>
      <c r="J1329">
        <v>0</v>
      </c>
      <c r="K1329">
        <v>0</v>
      </c>
      <c r="L1329">
        <v>0</v>
      </c>
      <c r="M1329">
        <v>0</v>
      </c>
      <c r="N1329">
        <v>405100</v>
      </c>
      <c r="O1329">
        <v>5254184</v>
      </c>
      <c r="P1329" t="s">
        <v>5</v>
      </c>
      <c r="Q1329" t="s">
        <v>6</v>
      </c>
      <c r="R1329" t="s">
        <v>169</v>
      </c>
      <c r="S1329" t="s">
        <v>170</v>
      </c>
      <c r="T1329">
        <v>3389796.1290322579</v>
      </c>
      <c r="U1329">
        <v>3231020</v>
      </c>
      <c r="V1329">
        <v>-158776.12903225794</v>
      </c>
      <c r="W1329">
        <v>-4.6839433107024764E-2</v>
      </c>
      <c r="X1329" t="s">
        <v>388</v>
      </c>
    </row>
    <row r="1330" spans="1:24" x14ac:dyDescent="0.35">
      <c r="A1330">
        <v>3300019690</v>
      </c>
      <c r="B1330" t="s">
        <v>168</v>
      </c>
      <c r="C1330" t="s">
        <v>168</v>
      </c>
      <c r="D1330">
        <v>0</v>
      </c>
      <c r="E1330">
        <v>0</v>
      </c>
      <c r="F1330">
        <v>94</v>
      </c>
      <c r="G1330">
        <v>4092838</v>
      </c>
      <c r="H1330">
        <v>1</v>
      </c>
      <c r="I1330">
        <v>25000</v>
      </c>
      <c r="J1330">
        <v>0</v>
      </c>
      <c r="K1330">
        <v>0</v>
      </c>
      <c r="L1330">
        <v>1</v>
      </c>
      <c r="M1330">
        <v>22400</v>
      </c>
      <c r="N1330">
        <v>1175800</v>
      </c>
      <c r="O1330">
        <v>5316038</v>
      </c>
      <c r="P1330" t="s">
        <v>5</v>
      </c>
      <c r="Q1330" t="s">
        <v>7</v>
      </c>
      <c r="R1330" t="s">
        <v>169</v>
      </c>
      <c r="S1330" t="s">
        <v>170</v>
      </c>
      <c r="T1330">
        <v>3429701.935483871</v>
      </c>
      <c r="U1330">
        <v>3471569</v>
      </c>
      <c r="V1330">
        <v>41867.064516128972</v>
      </c>
      <c r="W1330">
        <v>1.2207202055365185E-2</v>
      </c>
      <c r="X1330" t="s">
        <v>289</v>
      </c>
    </row>
    <row r="1331" spans="1:24" x14ac:dyDescent="0.35">
      <c r="A1331">
        <v>3300024141</v>
      </c>
      <c r="B1331" t="s">
        <v>168</v>
      </c>
      <c r="C1331" t="s">
        <v>168</v>
      </c>
      <c r="D1331">
        <v>0</v>
      </c>
      <c r="E1331">
        <v>0</v>
      </c>
      <c r="F1331">
        <v>160</v>
      </c>
      <c r="G1331">
        <v>4362115</v>
      </c>
      <c r="H1331">
        <v>1</v>
      </c>
      <c r="I1331">
        <v>50000</v>
      </c>
      <c r="J1331">
        <v>0</v>
      </c>
      <c r="K1331">
        <v>0</v>
      </c>
      <c r="L1331">
        <v>0</v>
      </c>
      <c r="M1331">
        <v>0</v>
      </c>
      <c r="N1331">
        <v>30000</v>
      </c>
      <c r="O1331">
        <v>4442115</v>
      </c>
      <c r="P1331" t="s">
        <v>5</v>
      </c>
      <c r="Q1331" t="s">
        <v>13</v>
      </c>
      <c r="R1331" t="s">
        <v>169</v>
      </c>
      <c r="S1331" t="s">
        <v>170</v>
      </c>
      <c r="T1331">
        <v>2865880.6451612902</v>
      </c>
      <c r="U1331">
        <v>3162569</v>
      </c>
      <c r="V1331">
        <v>296688.35483870981</v>
      </c>
      <c r="W1331">
        <v>0.10352432343602103</v>
      </c>
      <c r="X1331" t="s">
        <v>397</v>
      </c>
    </row>
    <row r="1332" spans="1:24" x14ac:dyDescent="0.35">
      <c r="A1332">
        <v>3301068698</v>
      </c>
      <c r="B1332" t="s">
        <v>168</v>
      </c>
      <c r="C1332" t="s">
        <v>168</v>
      </c>
      <c r="D1332">
        <v>0</v>
      </c>
      <c r="E1332">
        <v>0</v>
      </c>
      <c r="F1332">
        <v>23</v>
      </c>
      <c r="G1332">
        <v>1043975</v>
      </c>
      <c r="H1332">
        <v>45</v>
      </c>
      <c r="I1332">
        <v>1570000</v>
      </c>
      <c r="J1332">
        <v>0</v>
      </c>
      <c r="K1332">
        <v>0</v>
      </c>
      <c r="L1332">
        <v>25</v>
      </c>
      <c r="M1332">
        <v>1110000</v>
      </c>
      <c r="N1332">
        <v>150000</v>
      </c>
      <c r="O1332">
        <v>3873975</v>
      </c>
      <c r="P1332" t="s">
        <v>5</v>
      </c>
      <c r="Q1332" t="s">
        <v>15</v>
      </c>
      <c r="R1332" t="s">
        <v>169</v>
      </c>
      <c r="S1332" t="s">
        <v>170</v>
      </c>
      <c r="T1332">
        <v>2499338.7096774196</v>
      </c>
      <c r="U1332">
        <v>2741885</v>
      </c>
      <c r="V1332">
        <v>242546.29032258037</v>
      </c>
      <c r="W1332">
        <v>9.7044185881426603E-2</v>
      </c>
      <c r="X1332" t="s">
        <v>318</v>
      </c>
    </row>
    <row r="1333" spans="1:24" x14ac:dyDescent="0.35">
      <c r="A1333">
        <v>3300012020</v>
      </c>
      <c r="B1333" t="s">
        <v>168</v>
      </c>
      <c r="C1333" t="s">
        <v>168</v>
      </c>
      <c r="D1333">
        <v>0</v>
      </c>
      <c r="E1333">
        <v>0</v>
      </c>
      <c r="F1333">
        <v>1</v>
      </c>
      <c r="G1333">
        <v>44520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330000</v>
      </c>
      <c r="O1333">
        <v>374520</v>
      </c>
      <c r="P1333" t="s">
        <v>5</v>
      </c>
      <c r="Q1333" t="s">
        <v>12</v>
      </c>
      <c r="R1333" t="s">
        <v>169</v>
      </c>
      <c r="S1333" t="s">
        <v>170</v>
      </c>
      <c r="T1333">
        <v>241625.80645161291</v>
      </c>
      <c r="U1333">
        <v>177500</v>
      </c>
      <c r="V1333">
        <v>-64125.806451612909</v>
      </c>
      <c r="W1333">
        <v>-0.26539303641995093</v>
      </c>
      <c r="X1333" t="s">
        <v>383</v>
      </c>
    </row>
    <row r="1334" spans="1:24" x14ac:dyDescent="0.35">
      <c r="A1334">
        <v>3300017035</v>
      </c>
      <c r="B1334" t="s">
        <v>168</v>
      </c>
      <c r="C1334" t="s">
        <v>168</v>
      </c>
      <c r="D1334">
        <v>0</v>
      </c>
      <c r="E1334">
        <v>0</v>
      </c>
      <c r="F1334">
        <v>182</v>
      </c>
      <c r="G1334">
        <v>6934335</v>
      </c>
      <c r="H1334">
        <v>96</v>
      </c>
      <c r="I1334">
        <v>3610000</v>
      </c>
      <c r="J1334">
        <v>0</v>
      </c>
      <c r="K1334">
        <v>0</v>
      </c>
      <c r="L1334">
        <v>29</v>
      </c>
      <c r="M1334">
        <v>3059600</v>
      </c>
      <c r="N1334">
        <v>1591500</v>
      </c>
      <c r="O1334">
        <v>15195435</v>
      </c>
      <c r="P1334" t="s">
        <v>5</v>
      </c>
      <c r="Q1334" t="s">
        <v>7</v>
      </c>
      <c r="R1334" t="s">
        <v>169</v>
      </c>
      <c r="S1334" t="s">
        <v>170</v>
      </c>
      <c r="T1334">
        <v>9803506.4516129028</v>
      </c>
      <c r="U1334">
        <v>9573610</v>
      </c>
      <c r="V1334">
        <v>-229896.45161290281</v>
      </c>
      <c r="W1334">
        <v>-2.3450431001152627E-2</v>
      </c>
      <c r="X1334" t="s">
        <v>351</v>
      </c>
    </row>
    <row r="1335" spans="1:24" x14ac:dyDescent="0.35">
      <c r="A1335">
        <v>3300014432</v>
      </c>
      <c r="B1335" t="s">
        <v>168</v>
      </c>
      <c r="C1335" t="s">
        <v>168</v>
      </c>
      <c r="D1335">
        <v>0</v>
      </c>
      <c r="E1335">
        <v>0</v>
      </c>
      <c r="F1335">
        <v>66</v>
      </c>
      <c r="G1335">
        <v>2782034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1019100</v>
      </c>
      <c r="O1335">
        <v>3801134</v>
      </c>
      <c r="P1335" t="s">
        <v>5</v>
      </c>
      <c r="Q1335" t="s">
        <v>7</v>
      </c>
      <c r="R1335" t="s">
        <v>169</v>
      </c>
      <c r="S1335" t="s">
        <v>170</v>
      </c>
      <c r="T1335">
        <v>2452344.5161290322</v>
      </c>
      <c r="U1335">
        <v>2842352</v>
      </c>
      <c r="V1335">
        <v>390007.48387096776</v>
      </c>
      <c r="W1335">
        <v>0.15903454074494605</v>
      </c>
      <c r="X1335" t="s">
        <v>218</v>
      </c>
    </row>
    <row r="1336" spans="1:24" x14ac:dyDescent="0.35">
      <c r="A1336">
        <v>3300003627</v>
      </c>
      <c r="B1336" t="s">
        <v>168</v>
      </c>
      <c r="C1336" t="s">
        <v>168</v>
      </c>
      <c r="D1336">
        <v>0</v>
      </c>
      <c r="E1336">
        <v>0</v>
      </c>
      <c r="F1336">
        <v>72</v>
      </c>
      <c r="G1336">
        <v>2620926</v>
      </c>
      <c r="H1336">
        <v>165</v>
      </c>
      <c r="I1336">
        <v>5835000</v>
      </c>
      <c r="J1336">
        <v>0</v>
      </c>
      <c r="K1336">
        <v>0</v>
      </c>
      <c r="L1336">
        <v>68</v>
      </c>
      <c r="M1336">
        <v>5693200</v>
      </c>
      <c r="N1336">
        <v>57000</v>
      </c>
      <c r="O1336">
        <v>14206126</v>
      </c>
      <c r="P1336" t="s">
        <v>5</v>
      </c>
      <c r="Q1336" t="s">
        <v>11</v>
      </c>
      <c r="R1336" t="s">
        <v>169</v>
      </c>
      <c r="S1336" t="s">
        <v>170</v>
      </c>
      <c r="T1336">
        <v>9165242.5806451607</v>
      </c>
      <c r="U1336">
        <v>9956057</v>
      </c>
      <c r="V1336">
        <v>790814.41935483925</v>
      </c>
      <c r="W1336">
        <v>8.6284068577175965E-2</v>
      </c>
      <c r="X1336" t="s">
        <v>365</v>
      </c>
    </row>
    <row r="1337" spans="1:24" x14ac:dyDescent="0.35">
      <c r="A1337">
        <v>6001126770</v>
      </c>
      <c r="B1337" t="s">
        <v>168</v>
      </c>
      <c r="C1337" t="s">
        <v>168</v>
      </c>
      <c r="D1337">
        <v>0</v>
      </c>
      <c r="E1337">
        <v>0</v>
      </c>
      <c r="F1337">
        <v>25</v>
      </c>
      <c r="G1337">
        <v>772820</v>
      </c>
      <c r="H1337">
        <v>1</v>
      </c>
      <c r="I1337">
        <v>35000</v>
      </c>
      <c r="J1337">
        <v>0</v>
      </c>
      <c r="K1337">
        <v>0</v>
      </c>
      <c r="L1337">
        <v>0</v>
      </c>
      <c r="M1337">
        <v>0</v>
      </c>
      <c r="N1337">
        <v>150000</v>
      </c>
      <c r="O1337">
        <v>957820</v>
      </c>
      <c r="P1337" t="s">
        <v>5</v>
      </c>
      <c r="Q1337" t="s">
        <v>15</v>
      </c>
      <c r="R1337" t="s">
        <v>169</v>
      </c>
      <c r="S1337" t="s">
        <v>170</v>
      </c>
      <c r="T1337">
        <v>617948.38709677418</v>
      </c>
      <c r="U1337">
        <v>1127185</v>
      </c>
      <c r="V1337">
        <v>509236.61290322582</v>
      </c>
      <c r="W1337">
        <v>0.82407628782025855</v>
      </c>
      <c r="X1337" t="s">
        <v>329</v>
      </c>
    </row>
    <row r="1338" spans="1:24" x14ac:dyDescent="0.35">
      <c r="A1338">
        <v>3301065227</v>
      </c>
      <c r="B1338" t="s">
        <v>168</v>
      </c>
      <c r="C1338" t="s">
        <v>168</v>
      </c>
      <c r="D1338">
        <v>0</v>
      </c>
      <c r="E1338">
        <v>0</v>
      </c>
      <c r="F1338">
        <v>58</v>
      </c>
      <c r="G1338">
        <v>1222411</v>
      </c>
      <c r="H1338">
        <v>74</v>
      </c>
      <c r="I1338">
        <v>2035000</v>
      </c>
      <c r="J1338">
        <v>0</v>
      </c>
      <c r="K1338">
        <v>0</v>
      </c>
      <c r="L1338">
        <v>23</v>
      </c>
      <c r="M1338">
        <v>985200</v>
      </c>
      <c r="N1338">
        <v>150000</v>
      </c>
      <c r="O1338">
        <v>4392611</v>
      </c>
      <c r="P1338" t="s">
        <v>5</v>
      </c>
      <c r="Q1338" t="s">
        <v>9</v>
      </c>
      <c r="R1338" t="s">
        <v>169</v>
      </c>
      <c r="S1338" t="s">
        <v>170</v>
      </c>
      <c r="T1338">
        <v>2833942.5806451612</v>
      </c>
      <c r="U1338">
        <v>2329733</v>
      </c>
      <c r="V1338">
        <v>-504209.58064516122</v>
      </c>
      <c r="W1338">
        <v>-0.17791806513256014</v>
      </c>
      <c r="X1338" t="s">
        <v>258</v>
      </c>
    </row>
    <row r="1339" spans="1:24" x14ac:dyDescent="0.35">
      <c r="A1339">
        <v>3301070773</v>
      </c>
      <c r="B1339" t="s">
        <v>168</v>
      </c>
      <c r="C1339" t="s">
        <v>168</v>
      </c>
      <c r="D1339">
        <v>0</v>
      </c>
      <c r="E1339">
        <v>0</v>
      </c>
      <c r="F1339">
        <v>26</v>
      </c>
      <c r="G1339">
        <v>1113973</v>
      </c>
      <c r="H1339">
        <v>22</v>
      </c>
      <c r="I1339">
        <v>780000</v>
      </c>
      <c r="J1339">
        <v>0</v>
      </c>
      <c r="K1339">
        <v>0</v>
      </c>
      <c r="L1339">
        <v>8</v>
      </c>
      <c r="M1339">
        <v>379200</v>
      </c>
      <c r="N1339">
        <v>30000</v>
      </c>
      <c r="O1339">
        <v>2303173</v>
      </c>
      <c r="P1339" t="s">
        <v>5</v>
      </c>
      <c r="Q1339" t="s">
        <v>10</v>
      </c>
      <c r="R1339" t="s">
        <v>181</v>
      </c>
      <c r="S1339" t="s">
        <v>170</v>
      </c>
      <c r="T1339">
        <v>1485918.064516129</v>
      </c>
      <c r="U1339">
        <v>1100492</v>
      </c>
      <c r="V1339">
        <v>-385426.06451612897</v>
      </c>
      <c r="W1339">
        <v>-0.25938581252906312</v>
      </c>
      <c r="X1339" t="s">
        <v>379</v>
      </c>
    </row>
    <row r="1340" spans="1:24" x14ac:dyDescent="0.35">
      <c r="A1340">
        <v>3301073510</v>
      </c>
      <c r="B1340" t="s">
        <v>168</v>
      </c>
      <c r="C1340" t="s">
        <v>168</v>
      </c>
      <c r="D1340">
        <v>0</v>
      </c>
      <c r="E1340">
        <v>0</v>
      </c>
      <c r="F1340">
        <v>1</v>
      </c>
      <c r="G1340">
        <v>15900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18066000</v>
      </c>
      <c r="O1340">
        <v>18081900</v>
      </c>
      <c r="P1340" t="s">
        <v>5</v>
      </c>
      <c r="Q1340" t="s">
        <v>12</v>
      </c>
      <c r="R1340" t="s">
        <v>169</v>
      </c>
      <c r="S1340" t="s">
        <v>170</v>
      </c>
      <c r="T1340">
        <v>11665741.935483871</v>
      </c>
      <c r="U1340">
        <v>780000</v>
      </c>
      <c r="V1340">
        <v>-10885741.935483871</v>
      </c>
      <c r="W1340">
        <v>-0.93313755744694971</v>
      </c>
      <c r="X1340" t="s">
        <v>304</v>
      </c>
    </row>
    <row r="1341" spans="1:24" x14ac:dyDescent="0.35">
      <c r="A1341">
        <v>3301074775</v>
      </c>
      <c r="B1341" t="s">
        <v>168</v>
      </c>
      <c r="C1341" t="s">
        <v>168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326100</v>
      </c>
      <c r="O1341">
        <v>326100</v>
      </c>
      <c r="P1341" t="s">
        <v>5</v>
      </c>
      <c r="Q1341" t="s">
        <v>8</v>
      </c>
      <c r="R1341" t="s">
        <v>169</v>
      </c>
      <c r="S1341" t="s">
        <v>170</v>
      </c>
      <c r="T1341">
        <v>210387.09677419357</v>
      </c>
      <c r="U1341">
        <v>1423500</v>
      </c>
      <c r="V1341">
        <v>1213112.9032258065</v>
      </c>
      <c r="W1341">
        <v>5.7660993560257578</v>
      </c>
      <c r="X1341" t="s">
        <v>386</v>
      </c>
    </row>
    <row r="1342" spans="1:24" x14ac:dyDescent="0.35">
      <c r="A1342">
        <v>3301065302</v>
      </c>
      <c r="B1342" t="s">
        <v>168</v>
      </c>
      <c r="C1342" t="s">
        <v>168</v>
      </c>
      <c r="D1342">
        <v>0</v>
      </c>
      <c r="E1342">
        <v>0</v>
      </c>
      <c r="F1342">
        <v>24</v>
      </c>
      <c r="G1342">
        <v>1045189</v>
      </c>
      <c r="H1342">
        <v>8</v>
      </c>
      <c r="I1342">
        <v>385000</v>
      </c>
      <c r="J1342">
        <v>0</v>
      </c>
      <c r="K1342">
        <v>0</v>
      </c>
      <c r="L1342">
        <v>0</v>
      </c>
      <c r="M1342">
        <v>0</v>
      </c>
      <c r="N1342">
        <v>303000</v>
      </c>
      <c r="O1342">
        <v>1733189</v>
      </c>
      <c r="P1342" t="s">
        <v>5</v>
      </c>
      <c r="Q1342" t="s">
        <v>12</v>
      </c>
      <c r="R1342" t="s">
        <v>169</v>
      </c>
      <c r="S1342" t="s">
        <v>170</v>
      </c>
      <c r="T1342">
        <v>1118186.4516129033</v>
      </c>
      <c r="U1342">
        <v>896793</v>
      </c>
      <c r="V1342">
        <v>-221393.45161290327</v>
      </c>
      <c r="W1342">
        <v>-0.19799332329018937</v>
      </c>
      <c r="X1342" t="s">
        <v>331</v>
      </c>
    </row>
    <row r="1343" spans="1:24" x14ac:dyDescent="0.35">
      <c r="A1343">
        <v>3301047955</v>
      </c>
      <c r="B1343" t="s">
        <v>168</v>
      </c>
      <c r="C1343" t="s">
        <v>168</v>
      </c>
      <c r="D1343">
        <v>0</v>
      </c>
      <c r="E1343">
        <v>0</v>
      </c>
      <c r="F1343">
        <v>157</v>
      </c>
      <c r="G1343">
        <v>2319837</v>
      </c>
      <c r="H1343">
        <v>8</v>
      </c>
      <c r="I1343">
        <v>95000</v>
      </c>
      <c r="J1343">
        <v>0</v>
      </c>
      <c r="K1343">
        <v>0</v>
      </c>
      <c r="L1343">
        <v>17</v>
      </c>
      <c r="M1343">
        <v>410800</v>
      </c>
      <c r="N1343">
        <v>150000</v>
      </c>
      <c r="O1343">
        <v>2975637</v>
      </c>
      <c r="P1343" t="s">
        <v>5</v>
      </c>
      <c r="Q1343" t="s">
        <v>13</v>
      </c>
      <c r="R1343" t="s">
        <v>207</v>
      </c>
      <c r="S1343" t="s">
        <v>170</v>
      </c>
      <c r="T1343">
        <v>1919765.8064516131</v>
      </c>
      <c r="U1343">
        <v>1268527</v>
      </c>
      <c r="V1343">
        <v>-651238.80645161308</v>
      </c>
      <c r="W1343">
        <v>-0.33922825600031192</v>
      </c>
      <c r="X1343" t="s">
        <v>399</v>
      </c>
    </row>
    <row r="1344" spans="1:24" x14ac:dyDescent="0.35">
      <c r="A1344">
        <v>3301061456</v>
      </c>
      <c r="B1344" t="s">
        <v>168</v>
      </c>
      <c r="C1344" t="s">
        <v>168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610000</v>
      </c>
      <c r="O1344">
        <v>610000</v>
      </c>
      <c r="P1344" t="s">
        <v>5</v>
      </c>
      <c r="Q1344" t="s">
        <v>16</v>
      </c>
      <c r="R1344" t="s">
        <v>169</v>
      </c>
      <c r="S1344" t="s">
        <v>170</v>
      </c>
      <c r="T1344">
        <v>393548.38709677418</v>
      </c>
      <c r="U1344">
        <v>812000</v>
      </c>
      <c r="V1344">
        <v>418451.61290322582</v>
      </c>
      <c r="W1344">
        <v>1.0632786885245902</v>
      </c>
      <c r="X1344" t="s">
        <v>234</v>
      </c>
    </row>
    <row r="1345" spans="1:24" x14ac:dyDescent="0.35">
      <c r="A1345">
        <v>3301071308</v>
      </c>
      <c r="B1345" t="s">
        <v>168</v>
      </c>
      <c r="C1345" t="s">
        <v>168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998000</v>
      </c>
      <c r="O1345">
        <v>998000</v>
      </c>
      <c r="P1345" t="s">
        <v>5</v>
      </c>
      <c r="Q1345" t="s">
        <v>6</v>
      </c>
      <c r="R1345" t="s">
        <v>169</v>
      </c>
      <c r="S1345" t="s">
        <v>170</v>
      </c>
      <c r="T1345">
        <v>643870.96774193551</v>
      </c>
      <c r="U1345">
        <v>337000</v>
      </c>
      <c r="V1345">
        <v>-306870.96774193551</v>
      </c>
      <c r="W1345">
        <v>-0.47660320641282572</v>
      </c>
      <c r="X1345" t="s">
        <v>363</v>
      </c>
    </row>
    <row r="1346" spans="1:24" x14ac:dyDescent="0.35">
      <c r="A1346">
        <v>3301000856</v>
      </c>
      <c r="B1346" t="s">
        <v>168</v>
      </c>
      <c r="C1346" t="s">
        <v>168</v>
      </c>
      <c r="D1346">
        <v>0</v>
      </c>
      <c r="E1346">
        <v>0</v>
      </c>
      <c r="F1346">
        <v>20</v>
      </c>
      <c r="G1346">
        <v>451896</v>
      </c>
      <c r="H1346">
        <v>27</v>
      </c>
      <c r="I1346">
        <v>1140000</v>
      </c>
      <c r="J1346">
        <v>0</v>
      </c>
      <c r="K1346">
        <v>0</v>
      </c>
      <c r="L1346">
        <v>2</v>
      </c>
      <c r="M1346">
        <v>44800</v>
      </c>
      <c r="N1346">
        <v>933000</v>
      </c>
      <c r="O1346">
        <v>2569696</v>
      </c>
      <c r="P1346" t="s">
        <v>5</v>
      </c>
      <c r="Q1346" t="s">
        <v>17</v>
      </c>
      <c r="R1346" t="s">
        <v>169</v>
      </c>
      <c r="S1346" t="s">
        <v>170</v>
      </c>
      <c r="T1346">
        <v>1657868.3870967743</v>
      </c>
      <c r="U1346">
        <v>2212678</v>
      </c>
      <c r="V1346">
        <v>554809.6129032257</v>
      </c>
      <c r="W1346">
        <v>0.33465238689712695</v>
      </c>
      <c r="X1346" t="s">
        <v>269</v>
      </c>
    </row>
    <row r="1347" spans="1:24" x14ac:dyDescent="0.35">
      <c r="A1347">
        <v>3301071787</v>
      </c>
      <c r="B1347" t="s">
        <v>168</v>
      </c>
      <c r="C1347" t="s">
        <v>168</v>
      </c>
      <c r="D1347">
        <v>0</v>
      </c>
      <c r="E1347">
        <v>0</v>
      </c>
      <c r="F1347">
        <v>7</v>
      </c>
      <c r="G1347">
        <v>333746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412500</v>
      </c>
      <c r="O1347">
        <v>746246</v>
      </c>
      <c r="P1347" t="s">
        <v>5</v>
      </c>
      <c r="Q1347" t="s">
        <v>12</v>
      </c>
      <c r="R1347" t="s">
        <v>169</v>
      </c>
      <c r="S1347" t="s">
        <v>170</v>
      </c>
      <c r="T1347">
        <v>481449.03225806454</v>
      </c>
      <c r="U1347">
        <v>463797</v>
      </c>
      <c r="V1347">
        <v>-17652.032258064544</v>
      </c>
      <c r="W1347">
        <v>-3.6664384130702277E-2</v>
      </c>
      <c r="X1347" t="s">
        <v>189</v>
      </c>
    </row>
    <row r="1348" spans="1:24" x14ac:dyDescent="0.35">
      <c r="A1348">
        <v>3301052285</v>
      </c>
      <c r="B1348" t="s">
        <v>168</v>
      </c>
      <c r="C1348" t="s">
        <v>168</v>
      </c>
      <c r="D1348">
        <v>0</v>
      </c>
      <c r="E1348">
        <v>0</v>
      </c>
      <c r="F1348">
        <v>60</v>
      </c>
      <c r="G1348">
        <v>3340539</v>
      </c>
      <c r="H1348">
        <v>118</v>
      </c>
      <c r="I1348">
        <v>6305000</v>
      </c>
      <c r="J1348">
        <v>0</v>
      </c>
      <c r="K1348">
        <v>0</v>
      </c>
      <c r="L1348">
        <v>61</v>
      </c>
      <c r="M1348">
        <v>4616800</v>
      </c>
      <c r="N1348">
        <v>180000</v>
      </c>
      <c r="O1348">
        <v>14442339</v>
      </c>
      <c r="P1348" t="s">
        <v>5</v>
      </c>
      <c r="Q1348" t="s">
        <v>15</v>
      </c>
      <c r="R1348" t="s">
        <v>169</v>
      </c>
      <c r="S1348" t="s">
        <v>170</v>
      </c>
      <c r="T1348">
        <v>9317638.064516129</v>
      </c>
      <c r="U1348">
        <v>8882959</v>
      </c>
      <c r="V1348">
        <v>-434679.06451612897</v>
      </c>
      <c r="W1348">
        <v>-4.6651207259433503E-2</v>
      </c>
      <c r="X1348" t="s">
        <v>369</v>
      </c>
    </row>
    <row r="1349" spans="1:24" x14ac:dyDescent="0.35">
      <c r="A1349">
        <v>3300009875</v>
      </c>
      <c r="B1349" t="s">
        <v>168</v>
      </c>
      <c r="C1349" t="s">
        <v>168</v>
      </c>
      <c r="D1349">
        <v>0</v>
      </c>
      <c r="E1349">
        <v>0</v>
      </c>
      <c r="F1349">
        <v>156</v>
      </c>
      <c r="G1349">
        <v>2718572</v>
      </c>
      <c r="H1349">
        <v>53</v>
      </c>
      <c r="I1349">
        <v>1718000</v>
      </c>
      <c r="J1349">
        <v>440</v>
      </c>
      <c r="K1349">
        <v>5863000</v>
      </c>
      <c r="L1349">
        <v>63</v>
      </c>
      <c r="M1349">
        <v>2171200</v>
      </c>
      <c r="N1349">
        <v>2272000</v>
      </c>
      <c r="O1349">
        <v>14742772</v>
      </c>
      <c r="P1349" t="s">
        <v>5</v>
      </c>
      <c r="Q1349" t="s">
        <v>16</v>
      </c>
      <c r="R1349" t="s">
        <v>169</v>
      </c>
      <c r="S1349" t="s">
        <v>170</v>
      </c>
      <c r="T1349">
        <v>9511465.8064516131</v>
      </c>
      <c r="U1349">
        <v>4403096</v>
      </c>
      <c r="V1349">
        <v>-5108369.8064516131</v>
      </c>
      <c r="W1349">
        <v>-0.53707492729318473</v>
      </c>
      <c r="X1349" t="s">
        <v>370</v>
      </c>
    </row>
    <row r="1350" spans="1:24" x14ac:dyDescent="0.35">
      <c r="A1350">
        <v>3301074768</v>
      </c>
      <c r="B1350" t="s">
        <v>168</v>
      </c>
      <c r="C1350" t="s">
        <v>168</v>
      </c>
      <c r="D1350">
        <v>0</v>
      </c>
      <c r="E1350">
        <v>0</v>
      </c>
      <c r="F1350">
        <v>37</v>
      </c>
      <c r="G1350">
        <v>1877548</v>
      </c>
      <c r="H1350">
        <v>31</v>
      </c>
      <c r="I1350">
        <v>1080000</v>
      </c>
      <c r="J1350">
        <v>0</v>
      </c>
      <c r="K1350">
        <v>0</v>
      </c>
      <c r="L1350">
        <v>1</v>
      </c>
      <c r="M1350">
        <v>52400</v>
      </c>
      <c r="N1350">
        <v>1189500</v>
      </c>
      <c r="O1350">
        <v>4199448</v>
      </c>
      <c r="P1350" t="s">
        <v>5</v>
      </c>
      <c r="Q1350" t="s">
        <v>17</v>
      </c>
      <c r="R1350" t="s">
        <v>169</v>
      </c>
      <c r="S1350" t="s">
        <v>170</v>
      </c>
      <c r="T1350">
        <v>2709321.2903225804</v>
      </c>
      <c r="U1350">
        <v>1487300</v>
      </c>
      <c r="V1350">
        <v>-1222021.2903225804</v>
      </c>
      <c r="W1350">
        <v>-0.45104332759924637</v>
      </c>
      <c r="X1350" t="s">
        <v>291</v>
      </c>
    </row>
    <row r="1351" spans="1:24" x14ac:dyDescent="0.35">
      <c r="A1351">
        <v>3300009496</v>
      </c>
      <c r="B1351" t="s">
        <v>168</v>
      </c>
      <c r="C1351" t="s">
        <v>168</v>
      </c>
      <c r="D1351">
        <v>0</v>
      </c>
      <c r="E1351">
        <v>0</v>
      </c>
      <c r="F1351">
        <v>140</v>
      </c>
      <c r="G1351">
        <v>4561664</v>
      </c>
      <c r="H1351">
        <v>74</v>
      </c>
      <c r="I1351">
        <v>2792000</v>
      </c>
      <c r="J1351">
        <v>0</v>
      </c>
      <c r="K1351">
        <v>0</v>
      </c>
      <c r="L1351">
        <v>0</v>
      </c>
      <c r="M1351">
        <v>0</v>
      </c>
      <c r="N1351">
        <v>1833400</v>
      </c>
      <c r="O1351">
        <v>9187064</v>
      </c>
      <c r="P1351" t="s">
        <v>5</v>
      </c>
      <c r="Q1351" t="s">
        <v>16</v>
      </c>
      <c r="R1351" t="s">
        <v>207</v>
      </c>
      <c r="S1351" t="s">
        <v>170</v>
      </c>
      <c r="T1351">
        <v>5927138.064516129</v>
      </c>
      <c r="U1351">
        <v>6520055</v>
      </c>
      <c r="V1351">
        <v>592916.93548387103</v>
      </c>
      <c r="W1351">
        <v>0.10003427101411289</v>
      </c>
      <c r="X1351" t="s">
        <v>246</v>
      </c>
    </row>
    <row r="1352" spans="1:24" x14ac:dyDescent="0.35">
      <c r="A1352">
        <v>3300013751</v>
      </c>
      <c r="B1352" t="s">
        <v>168</v>
      </c>
      <c r="C1352" t="s">
        <v>168</v>
      </c>
      <c r="D1352">
        <v>0</v>
      </c>
      <c r="E1352">
        <v>0</v>
      </c>
      <c r="F1352">
        <v>141</v>
      </c>
      <c r="G1352">
        <v>6719374</v>
      </c>
      <c r="H1352">
        <v>72</v>
      </c>
      <c r="I1352">
        <v>2400000</v>
      </c>
      <c r="J1352">
        <v>0</v>
      </c>
      <c r="K1352">
        <v>0</v>
      </c>
      <c r="L1352">
        <v>32</v>
      </c>
      <c r="M1352">
        <v>2932800</v>
      </c>
      <c r="N1352">
        <v>342000</v>
      </c>
      <c r="O1352">
        <v>12394174</v>
      </c>
      <c r="P1352" t="s">
        <v>5</v>
      </c>
      <c r="Q1352" t="s">
        <v>8</v>
      </c>
      <c r="R1352" t="s">
        <v>169</v>
      </c>
      <c r="S1352" t="s">
        <v>170</v>
      </c>
      <c r="T1352">
        <v>7996241.2903225804</v>
      </c>
      <c r="U1352">
        <v>8893542</v>
      </c>
      <c r="V1352">
        <v>897300.70967741963</v>
      </c>
      <c r="W1352">
        <v>0.11221531180698285</v>
      </c>
      <c r="X1352" t="s">
        <v>264</v>
      </c>
    </row>
    <row r="1353" spans="1:24" x14ac:dyDescent="0.35">
      <c r="A1353">
        <v>3301060877</v>
      </c>
      <c r="B1353" t="s">
        <v>168</v>
      </c>
      <c r="C1353" t="s">
        <v>168</v>
      </c>
      <c r="D1353">
        <v>0</v>
      </c>
      <c r="E1353">
        <v>0</v>
      </c>
      <c r="F1353">
        <v>47</v>
      </c>
      <c r="G1353">
        <v>2073450</v>
      </c>
      <c r="H1353">
        <v>51</v>
      </c>
      <c r="I1353">
        <v>2125000</v>
      </c>
      <c r="J1353">
        <v>0</v>
      </c>
      <c r="K1353">
        <v>0</v>
      </c>
      <c r="L1353">
        <v>0</v>
      </c>
      <c r="M1353">
        <v>0</v>
      </c>
      <c r="N1353">
        <v>190000</v>
      </c>
      <c r="O1353">
        <v>4388450</v>
      </c>
      <c r="P1353" t="s">
        <v>5</v>
      </c>
      <c r="Q1353" t="s">
        <v>11</v>
      </c>
      <c r="R1353" t="s">
        <v>169</v>
      </c>
      <c r="S1353" t="s">
        <v>170</v>
      </c>
      <c r="T1353">
        <v>2831258.064516129</v>
      </c>
      <c r="U1353">
        <v>1786657</v>
      </c>
      <c r="V1353">
        <v>-1044601.064516129</v>
      </c>
      <c r="W1353">
        <v>-0.36895296744864359</v>
      </c>
      <c r="X1353" t="s">
        <v>308</v>
      </c>
    </row>
    <row r="1354" spans="1:24" x14ac:dyDescent="0.35">
      <c r="A1354">
        <v>3300015109</v>
      </c>
      <c r="B1354" t="s">
        <v>168</v>
      </c>
      <c r="C1354" t="s">
        <v>168</v>
      </c>
      <c r="D1354">
        <v>0</v>
      </c>
      <c r="E1354">
        <v>0</v>
      </c>
      <c r="F1354">
        <v>2</v>
      </c>
      <c r="G1354">
        <v>35796</v>
      </c>
      <c r="H1354">
        <v>0</v>
      </c>
      <c r="I1354">
        <v>0</v>
      </c>
      <c r="J1354">
        <v>0</v>
      </c>
      <c r="K1354">
        <v>0</v>
      </c>
      <c r="L1354">
        <v>3</v>
      </c>
      <c r="M1354">
        <v>67200</v>
      </c>
      <c r="N1354">
        <v>342000</v>
      </c>
      <c r="O1354">
        <v>444996</v>
      </c>
      <c r="P1354" t="s">
        <v>5</v>
      </c>
      <c r="Q1354" t="s">
        <v>8</v>
      </c>
      <c r="R1354" t="s">
        <v>169</v>
      </c>
      <c r="S1354" t="s">
        <v>170</v>
      </c>
      <c r="T1354">
        <v>287094.19354838709</v>
      </c>
      <c r="U1354">
        <v>1132498</v>
      </c>
      <c r="V1354">
        <v>845403.80645161285</v>
      </c>
      <c r="W1354">
        <v>2.9446914129565211</v>
      </c>
      <c r="X1354" t="s">
        <v>264</v>
      </c>
    </row>
    <row r="1355" spans="1:24" x14ac:dyDescent="0.35">
      <c r="A1355">
        <v>3300003766</v>
      </c>
      <c r="B1355" t="s">
        <v>168</v>
      </c>
      <c r="C1355" t="s">
        <v>168</v>
      </c>
      <c r="D1355">
        <v>0</v>
      </c>
      <c r="E1355">
        <v>0</v>
      </c>
      <c r="F1355">
        <v>18</v>
      </c>
      <c r="G1355">
        <v>959982</v>
      </c>
      <c r="H1355">
        <v>5</v>
      </c>
      <c r="I1355">
        <v>75000</v>
      </c>
      <c r="J1355">
        <v>0</v>
      </c>
      <c r="K1355">
        <v>0</v>
      </c>
      <c r="L1355">
        <v>2</v>
      </c>
      <c r="M1355">
        <v>44800</v>
      </c>
      <c r="N1355">
        <v>165000</v>
      </c>
      <c r="O1355">
        <v>1244782</v>
      </c>
      <c r="P1355" t="s">
        <v>5</v>
      </c>
      <c r="Q1355" t="s">
        <v>10</v>
      </c>
      <c r="R1355" t="s">
        <v>169</v>
      </c>
      <c r="S1355" t="s">
        <v>170</v>
      </c>
      <c r="T1355">
        <v>803085.16129032255</v>
      </c>
      <c r="U1355">
        <v>1097985</v>
      </c>
      <c r="V1355">
        <v>294899.83870967745</v>
      </c>
      <c r="W1355">
        <v>0.36720867589666306</v>
      </c>
      <c r="X1355" t="s">
        <v>223</v>
      </c>
    </row>
    <row r="1356" spans="1:24" x14ac:dyDescent="0.35">
      <c r="A1356">
        <v>3301002825</v>
      </c>
      <c r="B1356" t="s">
        <v>168</v>
      </c>
      <c r="C1356" t="s">
        <v>168</v>
      </c>
      <c r="D1356">
        <v>0</v>
      </c>
      <c r="E1356">
        <v>0</v>
      </c>
      <c r="F1356">
        <v>1</v>
      </c>
      <c r="G1356">
        <v>39499</v>
      </c>
      <c r="H1356">
        <v>0</v>
      </c>
      <c r="I1356">
        <v>0</v>
      </c>
      <c r="J1356">
        <v>0</v>
      </c>
      <c r="K1356">
        <v>0</v>
      </c>
      <c r="L1356">
        <v>2</v>
      </c>
      <c r="M1356">
        <v>354050</v>
      </c>
      <c r="N1356">
        <v>150000</v>
      </c>
      <c r="O1356">
        <v>543549</v>
      </c>
      <c r="P1356" t="s">
        <v>5</v>
      </c>
      <c r="Q1356" t="s">
        <v>15</v>
      </c>
      <c r="R1356" t="s">
        <v>169</v>
      </c>
      <c r="S1356" t="s">
        <v>170</v>
      </c>
      <c r="T1356">
        <v>350676.77419354842</v>
      </c>
      <c r="U1356">
        <v>259499</v>
      </c>
      <c r="V1356">
        <v>-91177.774193548423</v>
      </c>
      <c r="W1356">
        <v>-0.26000516972710841</v>
      </c>
      <c r="X1356" t="s">
        <v>296</v>
      </c>
    </row>
    <row r="1357" spans="1:24" x14ac:dyDescent="0.35">
      <c r="A1357">
        <v>6001130295</v>
      </c>
      <c r="B1357" t="s">
        <v>168</v>
      </c>
      <c r="C1357" t="s">
        <v>168</v>
      </c>
      <c r="D1357">
        <v>0</v>
      </c>
      <c r="E1357">
        <v>0</v>
      </c>
      <c r="F1357">
        <v>69</v>
      </c>
      <c r="G1357">
        <v>2439217</v>
      </c>
      <c r="H1357">
        <v>122</v>
      </c>
      <c r="I1357">
        <v>3698000</v>
      </c>
      <c r="J1357">
        <v>0</v>
      </c>
      <c r="K1357">
        <v>0</v>
      </c>
      <c r="L1357">
        <v>55</v>
      </c>
      <c r="M1357">
        <v>2162000</v>
      </c>
      <c r="N1357">
        <v>284000</v>
      </c>
      <c r="O1357">
        <v>8583217</v>
      </c>
      <c r="P1357" t="s">
        <v>5</v>
      </c>
      <c r="Q1357" t="s">
        <v>11</v>
      </c>
      <c r="R1357" t="s">
        <v>169</v>
      </c>
      <c r="S1357" t="s">
        <v>170</v>
      </c>
      <c r="T1357">
        <v>5537559.3548387093</v>
      </c>
      <c r="U1357">
        <v>4590354</v>
      </c>
      <c r="V1357">
        <v>-947205.35483870935</v>
      </c>
      <c r="W1357">
        <v>-0.17105105230358264</v>
      </c>
      <c r="X1357" t="s">
        <v>210</v>
      </c>
    </row>
    <row r="1358" spans="1:24" x14ac:dyDescent="0.35">
      <c r="A1358">
        <v>3301070096</v>
      </c>
      <c r="B1358" t="s">
        <v>168</v>
      </c>
      <c r="C1358" t="s">
        <v>168</v>
      </c>
      <c r="D1358">
        <v>0</v>
      </c>
      <c r="E1358">
        <v>0</v>
      </c>
      <c r="F1358">
        <v>3</v>
      </c>
      <c r="G1358">
        <v>68597</v>
      </c>
      <c r="H1358">
        <v>1</v>
      </c>
      <c r="I1358">
        <v>50000</v>
      </c>
      <c r="J1358">
        <v>0</v>
      </c>
      <c r="K1358">
        <v>0</v>
      </c>
      <c r="L1358">
        <v>0</v>
      </c>
      <c r="M1358">
        <v>0</v>
      </c>
      <c r="N1358">
        <v>30000</v>
      </c>
      <c r="O1358">
        <v>148597</v>
      </c>
      <c r="P1358" t="s">
        <v>5</v>
      </c>
      <c r="Q1358" t="s">
        <v>13</v>
      </c>
      <c r="R1358" t="s">
        <v>169</v>
      </c>
      <c r="S1358" t="s">
        <v>170</v>
      </c>
      <c r="T1358">
        <v>95869.032258064515</v>
      </c>
      <c r="U1358">
        <v>169893</v>
      </c>
      <c r="V1358">
        <v>74023.967741935485</v>
      </c>
      <c r="W1358">
        <v>0.77213638229573944</v>
      </c>
      <c r="X1358" t="s">
        <v>374</v>
      </c>
    </row>
    <row r="1359" spans="1:24" x14ac:dyDescent="0.35">
      <c r="A1359">
        <v>3301065757</v>
      </c>
      <c r="B1359" t="s">
        <v>168</v>
      </c>
      <c r="C1359" t="s">
        <v>168</v>
      </c>
      <c r="D1359">
        <v>0</v>
      </c>
      <c r="E1359">
        <v>0</v>
      </c>
      <c r="F1359">
        <v>17</v>
      </c>
      <c r="G1359">
        <v>583481</v>
      </c>
      <c r="H1359">
        <v>16</v>
      </c>
      <c r="I1359">
        <v>610000</v>
      </c>
      <c r="J1359">
        <v>0</v>
      </c>
      <c r="K1359">
        <v>0</v>
      </c>
      <c r="L1359">
        <v>14</v>
      </c>
      <c r="M1359">
        <v>583600</v>
      </c>
      <c r="N1359">
        <v>30000</v>
      </c>
      <c r="O1359">
        <v>1807081</v>
      </c>
      <c r="P1359" t="s">
        <v>5</v>
      </c>
      <c r="Q1359" t="s">
        <v>15</v>
      </c>
      <c r="R1359" t="s">
        <v>169</v>
      </c>
      <c r="S1359" t="s">
        <v>170</v>
      </c>
      <c r="T1359">
        <v>1165858.7096774194</v>
      </c>
      <c r="U1359">
        <v>1331184</v>
      </c>
      <c r="V1359">
        <v>165325.29032258061</v>
      </c>
      <c r="W1359">
        <v>0.14180559698209438</v>
      </c>
      <c r="X1359" t="s">
        <v>287</v>
      </c>
    </row>
    <row r="1360" spans="1:24" x14ac:dyDescent="0.35">
      <c r="A1360">
        <v>3301066872</v>
      </c>
      <c r="B1360" t="s">
        <v>168</v>
      </c>
      <c r="C1360" t="s">
        <v>168</v>
      </c>
      <c r="D1360">
        <v>0</v>
      </c>
      <c r="E1360">
        <v>0</v>
      </c>
      <c r="F1360">
        <v>16</v>
      </c>
      <c r="G1360">
        <v>1169981</v>
      </c>
      <c r="H1360">
        <v>35</v>
      </c>
      <c r="I1360">
        <v>1240000</v>
      </c>
      <c r="J1360">
        <v>0</v>
      </c>
      <c r="K1360">
        <v>0</v>
      </c>
      <c r="L1360">
        <v>9</v>
      </c>
      <c r="M1360">
        <v>611600</v>
      </c>
      <c r="N1360">
        <v>60000</v>
      </c>
      <c r="O1360">
        <v>3081581</v>
      </c>
      <c r="P1360" t="s">
        <v>5</v>
      </c>
      <c r="Q1360" t="s">
        <v>15</v>
      </c>
      <c r="R1360" t="s">
        <v>169</v>
      </c>
      <c r="S1360" t="s">
        <v>170</v>
      </c>
      <c r="T1360">
        <v>1988116.7741935486</v>
      </c>
      <c r="U1360">
        <v>1941883</v>
      </c>
      <c r="V1360">
        <v>-46233.774193548597</v>
      </c>
      <c r="W1360">
        <v>-2.3255059659311295E-2</v>
      </c>
      <c r="X1360" t="s">
        <v>412</v>
      </c>
    </row>
    <row r="1361" spans="1:24" x14ac:dyDescent="0.35">
      <c r="A1361">
        <v>3301066709</v>
      </c>
      <c r="B1361" t="s">
        <v>168</v>
      </c>
      <c r="C1361" t="s">
        <v>168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3000</v>
      </c>
      <c r="J1361">
        <v>0</v>
      </c>
      <c r="K1361">
        <v>0</v>
      </c>
      <c r="L1361">
        <v>0</v>
      </c>
      <c r="M1361">
        <v>0</v>
      </c>
      <c r="N1361">
        <v>30000</v>
      </c>
      <c r="O1361">
        <v>33000</v>
      </c>
      <c r="P1361" t="s">
        <v>5</v>
      </c>
      <c r="Q1361" t="s">
        <v>11</v>
      </c>
      <c r="R1361" t="s">
        <v>169</v>
      </c>
      <c r="S1361" t="s">
        <v>170</v>
      </c>
      <c r="T1361">
        <v>21290.322580645159</v>
      </c>
      <c r="U1361">
        <v>30000</v>
      </c>
      <c r="V1361">
        <v>8709.6774193548408</v>
      </c>
      <c r="W1361">
        <v>0.40909090909090917</v>
      </c>
      <c r="X1361" t="s">
        <v>217</v>
      </c>
    </row>
    <row r="1362" spans="1:24" x14ac:dyDescent="0.35">
      <c r="A1362">
        <v>6001138021</v>
      </c>
      <c r="B1362" t="s">
        <v>168</v>
      </c>
      <c r="C1362" t="s">
        <v>168</v>
      </c>
      <c r="D1362">
        <v>0</v>
      </c>
      <c r="E1362">
        <v>0</v>
      </c>
      <c r="F1362">
        <v>0</v>
      </c>
      <c r="G1362">
        <v>0</v>
      </c>
      <c r="H1362">
        <v>121</v>
      </c>
      <c r="I1362">
        <v>6345000</v>
      </c>
      <c r="J1362">
        <v>0</v>
      </c>
      <c r="K1362">
        <v>0</v>
      </c>
      <c r="L1362">
        <v>0</v>
      </c>
      <c r="M1362">
        <v>0</v>
      </c>
      <c r="N1362">
        <v>165000</v>
      </c>
      <c r="O1362">
        <v>6510000</v>
      </c>
      <c r="P1362" t="s">
        <v>5</v>
      </c>
      <c r="Q1362" t="s">
        <v>10</v>
      </c>
      <c r="R1362" t="s">
        <v>169</v>
      </c>
      <c r="S1362" t="s">
        <v>170</v>
      </c>
      <c r="T1362">
        <v>4200000</v>
      </c>
      <c r="U1362">
        <v>3155000</v>
      </c>
      <c r="V1362">
        <v>-1045000</v>
      </c>
      <c r="W1362">
        <v>-0.24880952380952381</v>
      </c>
      <c r="X1362" t="s">
        <v>198</v>
      </c>
    </row>
    <row r="1363" spans="1:24" x14ac:dyDescent="0.35">
      <c r="A1363">
        <v>3300015535</v>
      </c>
      <c r="B1363" t="s">
        <v>168</v>
      </c>
      <c r="C1363" t="s">
        <v>168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326100</v>
      </c>
      <c r="O1363">
        <v>326100</v>
      </c>
      <c r="P1363" t="s">
        <v>5</v>
      </c>
      <c r="Q1363" t="s">
        <v>8</v>
      </c>
      <c r="R1363" t="s">
        <v>169</v>
      </c>
      <c r="S1363" t="s">
        <v>170</v>
      </c>
      <c r="T1363">
        <v>210387.09677419357</v>
      </c>
      <c r="U1363">
        <v>1213500</v>
      </c>
      <c r="V1363">
        <v>1003112.9032258064</v>
      </c>
      <c r="W1363">
        <v>4.7679392824287019</v>
      </c>
      <c r="X1363" t="s">
        <v>191</v>
      </c>
    </row>
    <row r="1364" spans="1:24" x14ac:dyDescent="0.35">
      <c r="A1364">
        <v>6001136041</v>
      </c>
      <c r="B1364" t="s">
        <v>168</v>
      </c>
      <c r="C1364" t="s">
        <v>168</v>
      </c>
      <c r="D1364">
        <v>0</v>
      </c>
      <c r="E1364">
        <v>0</v>
      </c>
      <c r="F1364">
        <v>0</v>
      </c>
      <c r="G1364">
        <v>0</v>
      </c>
      <c r="H1364">
        <v>13</v>
      </c>
      <c r="I1364">
        <v>340000</v>
      </c>
      <c r="J1364">
        <v>0</v>
      </c>
      <c r="K1364">
        <v>0</v>
      </c>
      <c r="L1364">
        <v>0</v>
      </c>
      <c r="M1364">
        <v>0</v>
      </c>
      <c r="N1364">
        <v>150000</v>
      </c>
      <c r="O1364">
        <v>490000</v>
      </c>
      <c r="P1364" t="s">
        <v>5</v>
      </c>
      <c r="Q1364" t="s">
        <v>14</v>
      </c>
      <c r="R1364" t="s">
        <v>169</v>
      </c>
      <c r="S1364" t="s">
        <v>170</v>
      </c>
      <c r="T1364">
        <v>316129.03225806449</v>
      </c>
      <c r="U1364">
        <v>185000</v>
      </c>
      <c r="V1364">
        <v>-131129.03225806449</v>
      </c>
      <c r="W1364">
        <v>-0.41479591836734686</v>
      </c>
      <c r="X1364" t="s">
        <v>268</v>
      </c>
    </row>
    <row r="1365" spans="1:24" x14ac:dyDescent="0.35">
      <c r="A1365">
        <v>3301004310</v>
      </c>
      <c r="B1365" t="s">
        <v>168</v>
      </c>
      <c r="C1365" t="s">
        <v>168</v>
      </c>
      <c r="D1365">
        <v>0</v>
      </c>
      <c r="E1365">
        <v>0</v>
      </c>
      <c r="F1365">
        <v>15</v>
      </c>
      <c r="G1365">
        <v>271983</v>
      </c>
      <c r="H1365">
        <v>15</v>
      </c>
      <c r="I1365">
        <v>255000</v>
      </c>
      <c r="J1365">
        <v>0</v>
      </c>
      <c r="K1365">
        <v>0</v>
      </c>
      <c r="L1365">
        <v>5</v>
      </c>
      <c r="M1365">
        <v>112000</v>
      </c>
      <c r="N1365">
        <v>164000</v>
      </c>
      <c r="O1365">
        <v>802983</v>
      </c>
      <c r="P1365" t="s">
        <v>5</v>
      </c>
      <c r="Q1365" t="s">
        <v>9</v>
      </c>
      <c r="R1365" t="s">
        <v>169</v>
      </c>
      <c r="S1365" t="s">
        <v>170</v>
      </c>
      <c r="T1365">
        <v>518053.54838709673</v>
      </c>
      <c r="U1365">
        <v>483087</v>
      </c>
      <c r="V1365">
        <v>-34966.548387096729</v>
      </c>
      <c r="W1365">
        <v>-6.7496011746201234E-2</v>
      </c>
      <c r="X1365" t="s">
        <v>359</v>
      </c>
    </row>
    <row r="1366" spans="1:24" x14ac:dyDescent="0.35">
      <c r="A1366">
        <v>6001134132</v>
      </c>
      <c r="B1366" t="s">
        <v>168</v>
      </c>
      <c r="C1366" t="s">
        <v>168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150000</v>
      </c>
      <c r="O1366">
        <v>150000</v>
      </c>
      <c r="P1366" t="s">
        <v>5</v>
      </c>
      <c r="Q1366" t="s">
        <v>14</v>
      </c>
      <c r="R1366" t="s">
        <v>169</v>
      </c>
      <c r="S1366" t="s">
        <v>170</v>
      </c>
      <c r="T1366">
        <v>96774.193548387106</v>
      </c>
      <c r="U1366">
        <v>150000</v>
      </c>
      <c r="V1366">
        <v>53225.806451612894</v>
      </c>
      <c r="W1366">
        <v>0.54999999999999982</v>
      </c>
      <c r="X1366" t="s">
        <v>211</v>
      </c>
    </row>
    <row r="1367" spans="1:24" x14ac:dyDescent="0.35">
      <c r="A1367">
        <v>3301065330</v>
      </c>
      <c r="B1367" t="s">
        <v>168</v>
      </c>
      <c r="C1367" t="s">
        <v>168</v>
      </c>
      <c r="D1367">
        <v>0</v>
      </c>
      <c r="E1367">
        <v>0</v>
      </c>
      <c r="F1367">
        <v>0</v>
      </c>
      <c r="G1367">
        <v>0</v>
      </c>
      <c r="H1367">
        <v>2</v>
      </c>
      <c r="I1367">
        <v>30000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30000</v>
      </c>
      <c r="P1367" t="s">
        <v>5</v>
      </c>
      <c r="Q1367" t="s">
        <v>13</v>
      </c>
      <c r="R1367" t="s">
        <v>169</v>
      </c>
      <c r="S1367" t="s">
        <v>170</v>
      </c>
      <c r="T1367">
        <v>19354.83870967742</v>
      </c>
      <c r="U1367">
        <v>45000</v>
      </c>
      <c r="V1367">
        <v>25645.16129032258</v>
      </c>
      <c r="W1367">
        <v>1.3249999999999997</v>
      </c>
      <c r="X1367" t="s">
        <v>280</v>
      </c>
    </row>
    <row r="1368" spans="1:24" x14ac:dyDescent="0.35">
      <c r="A1368">
        <v>3301067317</v>
      </c>
      <c r="B1368" t="s">
        <v>168</v>
      </c>
      <c r="C1368" t="s">
        <v>168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305000</v>
      </c>
      <c r="O1368">
        <v>305000</v>
      </c>
      <c r="P1368" t="s">
        <v>5</v>
      </c>
      <c r="Q1368" t="s">
        <v>12</v>
      </c>
      <c r="R1368" t="s">
        <v>169</v>
      </c>
      <c r="S1368" t="s">
        <v>170</v>
      </c>
      <c r="T1368">
        <v>196774.19354838709</v>
      </c>
      <c r="U1368">
        <v>405000</v>
      </c>
      <c r="V1368">
        <v>208225.80645161291</v>
      </c>
      <c r="W1368">
        <v>1.0581967213114756</v>
      </c>
      <c r="X1368" t="s">
        <v>415</v>
      </c>
    </row>
    <row r="1369" spans="1:24" x14ac:dyDescent="0.35">
      <c r="A1369">
        <v>3301012766</v>
      </c>
      <c r="B1369" t="s">
        <v>168</v>
      </c>
      <c r="C1369" t="s">
        <v>168</v>
      </c>
      <c r="D1369">
        <v>0</v>
      </c>
      <c r="E1369">
        <v>0</v>
      </c>
      <c r="F1369">
        <v>384</v>
      </c>
      <c r="G1369">
        <v>12458069</v>
      </c>
      <c r="H1369">
        <v>110</v>
      </c>
      <c r="I1369">
        <v>4657000</v>
      </c>
      <c r="J1369">
        <v>0</v>
      </c>
      <c r="K1369">
        <v>0</v>
      </c>
      <c r="L1369">
        <v>110</v>
      </c>
      <c r="M1369">
        <v>4064000</v>
      </c>
      <c r="N1369">
        <v>60000</v>
      </c>
      <c r="O1369">
        <v>21239069</v>
      </c>
      <c r="P1369" t="s">
        <v>5</v>
      </c>
      <c r="Q1369" t="s">
        <v>15</v>
      </c>
      <c r="R1369" t="s">
        <v>169</v>
      </c>
      <c r="S1369" t="s">
        <v>170</v>
      </c>
      <c r="T1369">
        <v>13702625.161290321</v>
      </c>
      <c r="U1369">
        <v>15292097</v>
      </c>
      <c r="V1369">
        <v>1589471.8387096785</v>
      </c>
      <c r="W1369">
        <v>0.11599761505553752</v>
      </c>
      <c r="X1369" t="s">
        <v>254</v>
      </c>
    </row>
    <row r="1370" spans="1:24" x14ac:dyDescent="0.35">
      <c r="A1370">
        <v>3300013782</v>
      </c>
      <c r="B1370" t="s">
        <v>168</v>
      </c>
      <c r="C1370" t="s">
        <v>168</v>
      </c>
      <c r="D1370">
        <v>0</v>
      </c>
      <c r="E1370">
        <v>0</v>
      </c>
      <c r="F1370">
        <v>288</v>
      </c>
      <c r="G1370">
        <v>10987611</v>
      </c>
      <c r="H1370">
        <v>137</v>
      </c>
      <c r="I1370">
        <v>3939000</v>
      </c>
      <c r="J1370">
        <v>0</v>
      </c>
      <c r="K1370">
        <v>0</v>
      </c>
      <c r="L1370">
        <v>1</v>
      </c>
      <c r="M1370">
        <v>20000</v>
      </c>
      <c r="N1370">
        <v>745700</v>
      </c>
      <c r="O1370">
        <v>15692311</v>
      </c>
      <c r="P1370" t="s">
        <v>5</v>
      </c>
      <c r="Q1370" t="s">
        <v>7</v>
      </c>
      <c r="R1370" t="s">
        <v>169</v>
      </c>
      <c r="S1370" t="s">
        <v>170</v>
      </c>
      <c r="T1370">
        <v>10124071.612903226</v>
      </c>
      <c r="U1370">
        <v>13917060</v>
      </c>
      <c r="V1370">
        <v>3792988.3870967738</v>
      </c>
      <c r="W1370">
        <v>0.37465048965700465</v>
      </c>
      <c r="X1370" t="s">
        <v>299</v>
      </c>
    </row>
    <row r="1371" spans="1:24" x14ac:dyDescent="0.35">
      <c r="A1371">
        <v>3300023246</v>
      </c>
      <c r="B1371" t="s">
        <v>168</v>
      </c>
      <c r="C1371" t="s">
        <v>168</v>
      </c>
      <c r="D1371">
        <v>0</v>
      </c>
      <c r="E1371">
        <v>0</v>
      </c>
      <c r="F1371">
        <v>515</v>
      </c>
      <c r="G1371">
        <v>14037223</v>
      </c>
      <c r="H1371">
        <v>318</v>
      </c>
      <c r="I1371">
        <v>8976000</v>
      </c>
      <c r="J1371">
        <v>0</v>
      </c>
      <c r="K1371">
        <v>0</v>
      </c>
      <c r="L1371">
        <v>107</v>
      </c>
      <c r="M1371">
        <v>3586800</v>
      </c>
      <c r="N1371">
        <v>150000</v>
      </c>
      <c r="O1371">
        <v>26750023</v>
      </c>
      <c r="P1371" t="s">
        <v>5</v>
      </c>
      <c r="Q1371" t="s">
        <v>14</v>
      </c>
      <c r="R1371" t="s">
        <v>169</v>
      </c>
      <c r="S1371" t="s">
        <v>170</v>
      </c>
      <c r="T1371">
        <v>17258079.35483871</v>
      </c>
      <c r="U1371">
        <v>14319370</v>
      </c>
      <c r="V1371">
        <v>-2938709.3548387103</v>
      </c>
      <c r="W1371">
        <v>-0.17028020873103555</v>
      </c>
      <c r="X1371" t="s">
        <v>171</v>
      </c>
    </row>
    <row r="1372" spans="1:24" x14ac:dyDescent="0.35">
      <c r="A1372">
        <v>3300015848</v>
      </c>
      <c r="B1372" t="s">
        <v>168</v>
      </c>
      <c r="C1372" t="s">
        <v>168</v>
      </c>
      <c r="D1372">
        <v>0</v>
      </c>
      <c r="E1372">
        <v>0</v>
      </c>
      <c r="F1372">
        <v>113</v>
      </c>
      <c r="G1372">
        <v>3817284</v>
      </c>
      <c r="H1372">
        <v>88</v>
      </c>
      <c r="I1372">
        <v>3390000</v>
      </c>
      <c r="J1372">
        <v>0</v>
      </c>
      <c r="K1372">
        <v>0</v>
      </c>
      <c r="L1372">
        <v>0</v>
      </c>
      <c r="M1372">
        <v>0</v>
      </c>
      <c r="N1372">
        <v>342000</v>
      </c>
      <c r="O1372">
        <v>7549284</v>
      </c>
      <c r="P1372" t="s">
        <v>5</v>
      </c>
      <c r="Q1372" t="s">
        <v>8</v>
      </c>
      <c r="R1372" t="s">
        <v>169</v>
      </c>
      <c r="S1372" t="s">
        <v>170</v>
      </c>
      <c r="T1372">
        <v>4870505.8064516131</v>
      </c>
      <c r="U1372">
        <v>5164683</v>
      </c>
      <c r="V1372">
        <v>294177.19354838692</v>
      </c>
      <c r="W1372">
        <v>6.0399721351057867E-2</v>
      </c>
      <c r="X1372" t="s">
        <v>238</v>
      </c>
    </row>
    <row r="1373" spans="1:24" x14ac:dyDescent="0.35">
      <c r="A1373">
        <v>3301044517</v>
      </c>
      <c r="B1373" t="s">
        <v>168</v>
      </c>
      <c r="C1373" t="s">
        <v>168</v>
      </c>
      <c r="D1373">
        <v>0</v>
      </c>
      <c r="E1373">
        <v>0</v>
      </c>
      <c r="F1373">
        <v>1</v>
      </c>
      <c r="G1373">
        <v>25700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302000</v>
      </c>
      <c r="O1373">
        <v>327700</v>
      </c>
      <c r="P1373" t="s">
        <v>5</v>
      </c>
      <c r="Q1373" t="s">
        <v>12</v>
      </c>
      <c r="R1373" t="s">
        <v>169</v>
      </c>
      <c r="S1373" t="s">
        <v>170</v>
      </c>
      <c r="T1373">
        <v>211419.35483870967</v>
      </c>
      <c r="U1373">
        <v>198000</v>
      </c>
      <c r="V1373">
        <v>-13419.354838709667</v>
      </c>
      <c r="W1373">
        <v>-6.3472688434543789E-2</v>
      </c>
      <c r="X1373" t="s">
        <v>294</v>
      </c>
    </row>
    <row r="1374" spans="1:24" x14ac:dyDescent="0.35">
      <c r="A1374">
        <v>3300023659</v>
      </c>
      <c r="B1374" t="s">
        <v>168</v>
      </c>
      <c r="C1374" t="s">
        <v>168</v>
      </c>
      <c r="D1374">
        <v>0</v>
      </c>
      <c r="E1374">
        <v>0</v>
      </c>
      <c r="F1374">
        <v>6</v>
      </c>
      <c r="G1374">
        <v>299948</v>
      </c>
      <c r="H1374">
        <v>0</v>
      </c>
      <c r="I1374">
        <v>0</v>
      </c>
      <c r="J1374">
        <v>0</v>
      </c>
      <c r="K1374">
        <v>0</v>
      </c>
      <c r="L1374">
        <v>2</v>
      </c>
      <c r="M1374">
        <v>204800</v>
      </c>
      <c r="N1374">
        <v>115000</v>
      </c>
      <c r="O1374">
        <v>619748</v>
      </c>
      <c r="P1374" t="s">
        <v>5</v>
      </c>
      <c r="Q1374" t="s">
        <v>12</v>
      </c>
      <c r="R1374" t="s">
        <v>169</v>
      </c>
      <c r="S1374" t="s">
        <v>170</v>
      </c>
      <c r="T1374">
        <v>399837.41935483873</v>
      </c>
      <c r="U1374">
        <v>731948</v>
      </c>
      <c r="V1374">
        <v>332110.58064516127</v>
      </c>
      <c r="W1374">
        <v>0.83061405603567895</v>
      </c>
      <c r="X1374" t="s">
        <v>189</v>
      </c>
    </row>
    <row r="1375" spans="1:24" x14ac:dyDescent="0.35">
      <c r="A1375">
        <v>3300005094</v>
      </c>
      <c r="B1375" t="s">
        <v>168</v>
      </c>
      <c r="C1375" t="s">
        <v>168</v>
      </c>
      <c r="D1375">
        <v>0</v>
      </c>
      <c r="E1375">
        <v>0</v>
      </c>
      <c r="F1375">
        <v>49</v>
      </c>
      <c r="G1375">
        <v>1888449</v>
      </c>
      <c r="H1375">
        <v>30</v>
      </c>
      <c r="I1375">
        <v>1090000</v>
      </c>
      <c r="J1375">
        <v>0</v>
      </c>
      <c r="K1375">
        <v>0</v>
      </c>
      <c r="L1375">
        <v>37</v>
      </c>
      <c r="M1375">
        <v>1898800</v>
      </c>
      <c r="N1375">
        <v>370000</v>
      </c>
      <c r="O1375">
        <v>5247249</v>
      </c>
      <c r="P1375" t="s">
        <v>5</v>
      </c>
      <c r="Q1375" t="s">
        <v>9</v>
      </c>
      <c r="R1375" t="s">
        <v>169</v>
      </c>
      <c r="S1375" t="s">
        <v>170</v>
      </c>
      <c r="T1375">
        <v>3385321.935483871</v>
      </c>
      <c r="U1375">
        <v>3509155</v>
      </c>
      <c r="V1375">
        <v>123833.06451612897</v>
      </c>
      <c r="W1375">
        <v>3.6579405703826895E-2</v>
      </c>
      <c r="X1375" t="s">
        <v>359</v>
      </c>
    </row>
    <row r="1376" spans="1:24" x14ac:dyDescent="0.35">
      <c r="A1376">
        <v>3301070175</v>
      </c>
      <c r="B1376" t="s">
        <v>168</v>
      </c>
      <c r="C1376" t="s">
        <v>168</v>
      </c>
      <c r="D1376">
        <v>0</v>
      </c>
      <c r="E1376">
        <v>0</v>
      </c>
      <c r="F1376">
        <v>4</v>
      </c>
      <c r="G1376">
        <v>227497</v>
      </c>
      <c r="H1376">
        <v>3</v>
      </c>
      <c r="I1376">
        <v>125000</v>
      </c>
      <c r="J1376">
        <v>0</v>
      </c>
      <c r="K1376">
        <v>0</v>
      </c>
      <c r="L1376">
        <v>1</v>
      </c>
      <c r="M1376">
        <v>22400</v>
      </c>
      <c r="N1376">
        <v>308000</v>
      </c>
      <c r="O1376">
        <v>682897</v>
      </c>
      <c r="P1376" t="s">
        <v>5</v>
      </c>
      <c r="Q1376" t="s">
        <v>12</v>
      </c>
      <c r="R1376" t="s">
        <v>169</v>
      </c>
      <c r="S1376" t="s">
        <v>170</v>
      </c>
      <c r="T1376">
        <v>440578.70967741933</v>
      </c>
      <c r="U1376">
        <v>649500</v>
      </c>
      <c r="V1376">
        <v>208921.29032258067</v>
      </c>
      <c r="W1376">
        <v>0.47419742655188135</v>
      </c>
      <c r="X1376" t="s">
        <v>380</v>
      </c>
    </row>
    <row r="1377" spans="1:24" x14ac:dyDescent="0.35">
      <c r="A1377">
        <v>3300020649</v>
      </c>
      <c r="B1377" t="s">
        <v>168</v>
      </c>
      <c r="C1377" t="s">
        <v>168</v>
      </c>
      <c r="D1377">
        <v>0</v>
      </c>
      <c r="E1377">
        <v>0</v>
      </c>
      <c r="F1377">
        <v>78</v>
      </c>
      <c r="G1377">
        <v>2353810</v>
      </c>
      <c r="H1377">
        <v>2</v>
      </c>
      <c r="I1377">
        <v>120000</v>
      </c>
      <c r="J1377">
        <v>0</v>
      </c>
      <c r="K1377">
        <v>0</v>
      </c>
      <c r="L1377">
        <v>1</v>
      </c>
      <c r="M1377">
        <v>114800</v>
      </c>
      <c r="N1377">
        <v>134000</v>
      </c>
      <c r="O1377">
        <v>2722610</v>
      </c>
      <c r="P1377" t="s">
        <v>5</v>
      </c>
      <c r="Q1377" t="s">
        <v>11</v>
      </c>
      <c r="R1377" t="s">
        <v>169</v>
      </c>
      <c r="S1377" t="s">
        <v>170</v>
      </c>
      <c r="T1377">
        <v>1756522.5806451612</v>
      </c>
      <c r="U1377">
        <v>1337153</v>
      </c>
      <c r="V1377">
        <v>-419369.58064516122</v>
      </c>
      <c r="W1377">
        <v>-0.23874989440279726</v>
      </c>
      <c r="X1377" t="s">
        <v>306</v>
      </c>
    </row>
    <row r="1378" spans="1:24" x14ac:dyDescent="0.35">
      <c r="A1378">
        <v>3300009639</v>
      </c>
      <c r="B1378" t="s">
        <v>168</v>
      </c>
      <c r="C1378" t="s">
        <v>168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2000</v>
      </c>
      <c r="J1378">
        <v>0</v>
      </c>
      <c r="K1378">
        <v>0</v>
      </c>
      <c r="L1378">
        <v>0</v>
      </c>
      <c r="M1378">
        <v>0</v>
      </c>
      <c r="N1378">
        <v>330000</v>
      </c>
      <c r="O1378">
        <v>332000</v>
      </c>
      <c r="P1378" t="s">
        <v>5</v>
      </c>
      <c r="Q1378" t="s">
        <v>12</v>
      </c>
      <c r="R1378" t="s">
        <v>169</v>
      </c>
      <c r="S1378" t="s">
        <v>170</v>
      </c>
      <c r="T1378">
        <v>214193.54838709679</v>
      </c>
      <c r="U1378">
        <v>432000</v>
      </c>
      <c r="V1378">
        <v>217806.45161290321</v>
      </c>
      <c r="W1378">
        <v>1.0168674698795179</v>
      </c>
      <c r="X1378" t="s">
        <v>411</v>
      </c>
    </row>
    <row r="1379" spans="1:24" x14ac:dyDescent="0.35">
      <c r="A1379">
        <v>3300005942</v>
      </c>
      <c r="B1379" t="s">
        <v>168</v>
      </c>
      <c r="C1379" t="s">
        <v>168</v>
      </c>
      <c r="D1379">
        <v>0</v>
      </c>
      <c r="E1379">
        <v>0</v>
      </c>
      <c r="F1379">
        <v>19</v>
      </c>
      <c r="G1379">
        <v>720475</v>
      </c>
      <c r="H1379">
        <v>16</v>
      </c>
      <c r="I1379">
        <v>600000</v>
      </c>
      <c r="J1379">
        <v>0</v>
      </c>
      <c r="K1379">
        <v>0</v>
      </c>
      <c r="L1379">
        <v>11</v>
      </c>
      <c r="M1379">
        <v>476400</v>
      </c>
      <c r="N1379">
        <v>150000</v>
      </c>
      <c r="O1379">
        <v>1946875</v>
      </c>
      <c r="P1379" t="s">
        <v>5</v>
      </c>
      <c r="Q1379" t="s">
        <v>14</v>
      </c>
      <c r="R1379" t="s">
        <v>169</v>
      </c>
      <c r="S1379" t="s">
        <v>170</v>
      </c>
      <c r="T1379">
        <v>1256048.3870967743</v>
      </c>
      <c r="U1379">
        <v>1205610</v>
      </c>
      <c r="V1379">
        <v>-50438.387096774299</v>
      </c>
      <c r="W1379">
        <v>-4.015640449438207E-2</v>
      </c>
      <c r="X1379" t="s">
        <v>382</v>
      </c>
    </row>
    <row r="1380" spans="1:24" x14ac:dyDescent="0.35">
      <c r="A1380">
        <v>3301000007</v>
      </c>
      <c r="B1380" t="s">
        <v>168</v>
      </c>
      <c r="C1380" t="s">
        <v>168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270500</v>
      </c>
      <c r="O1380">
        <v>270500</v>
      </c>
      <c r="P1380" t="s">
        <v>5</v>
      </c>
      <c r="Q1380" t="s">
        <v>12</v>
      </c>
      <c r="R1380" t="s">
        <v>169</v>
      </c>
      <c r="S1380" t="s">
        <v>170</v>
      </c>
      <c r="T1380">
        <v>174516.12903225806</v>
      </c>
      <c r="U1380">
        <v>405000</v>
      </c>
      <c r="V1380">
        <v>230483.87096774194</v>
      </c>
      <c r="W1380">
        <v>1.3207024029574863</v>
      </c>
      <c r="X1380" t="s">
        <v>361</v>
      </c>
    </row>
    <row r="1381" spans="1:24" x14ac:dyDescent="0.35">
      <c r="A1381">
        <v>3301069919</v>
      </c>
      <c r="B1381" t="s">
        <v>168</v>
      </c>
      <c r="C1381" t="s">
        <v>168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573500</v>
      </c>
      <c r="O1381">
        <v>573500</v>
      </c>
      <c r="P1381" t="s">
        <v>5</v>
      </c>
      <c r="Q1381" t="s">
        <v>7</v>
      </c>
      <c r="R1381" t="s">
        <v>169</v>
      </c>
      <c r="S1381" t="s">
        <v>170</v>
      </c>
      <c r="T1381">
        <v>370000</v>
      </c>
      <c r="U1381">
        <v>2652756</v>
      </c>
      <c r="V1381">
        <v>2282756</v>
      </c>
      <c r="W1381">
        <v>6.169610810810811</v>
      </c>
      <c r="X1381" t="s">
        <v>288</v>
      </c>
    </row>
    <row r="1382" spans="1:24" x14ac:dyDescent="0.35">
      <c r="A1382">
        <v>3301011537</v>
      </c>
      <c r="B1382" t="s">
        <v>168</v>
      </c>
      <c r="C1382" t="s">
        <v>168</v>
      </c>
      <c r="D1382">
        <v>0</v>
      </c>
      <c r="E1382">
        <v>0</v>
      </c>
      <c r="F1382">
        <v>12</v>
      </c>
      <c r="G1382">
        <v>225385</v>
      </c>
      <c r="H1382">
        <v>5</v>
      </c>
      <c r="I1382">
        <v>85000</v>
      </c>
      <c r="J1382">
        <v>0</v>
      </c>
      <c r="K1382">
        <v>0</v>
      </c>
      <c r="L1382">
        <v>5</v>
      </c>
      <c r="M1382">
        <v>142000</v>
      </c>
      <c r="N1382">
        <v>57000</v>
      </c>
      <c r="O1382">
        <v>509385</v>
      </c>
      <c r="P1382" t="s">
        <v>5</v>
      </c>
      <c r="Q1382" t="s">
        <v>11</v>
      </c>
      <c r="R1382" t="s">
        <v>169</v>
      </c>
      <c r="S1382" t="s">
        <v>170</v>
      </c>
      <c r="T1382">
        <v>328635.48387096776</v>
      </c>
      <c r="U1382">
        <v>744081</v>
      </c>
      <c r="V1382">
        <v>415445.51612903224</v>
      </c>
      <c r="W1382">
        <v>1.2641529491445564</v>
      </c>
      <c r="X1382" t="s">
        <v>385</v>
      </c>
    </row>
    <row r="1383" spans="1:24" x14ac:dyDescent="0.35">
      <c r="A1383">
        <v>3301075190</v>
      </c>
      <c r="B1383" t="s">
        <v>168</v>
      </c>
      <c r="C1383" t="s">
        <v>168</v>
      </c>
      <c r="D1383">
        <v>0</v>
      </c>
      <c r="E1383">
        <v>0</v>
      </c>
      <c r="F1383">
        <v>23</v>
      </c>
      <c r="G1383">
        <v>897681</v>
      </c>
      <c r="H1383">
        <v>10</v>
      </c>
      <c r="I1383">
        <v>375000</v>
      </c>
      <c r="J1383">
        <v>0</v>
      </c>
      <c r="K1383">
        <v>0</v>
      </c>
      <c r="L1383">
        <v>1</v>
      </c>
      <c r="M1383">
        <v>100000</v>
      </c>
      <c r="N1383">
        <v>1423500</v>
      </c>
      <c r="O1383">
        <v>2796181</v>
      </c>
      <c r="P1383" t="s">
        <v>5</v>
      </c>
      <c r="Q1383" t="s">
        <v>7</v>
      </c>
      <c r="R1383" t="s">
        <v>169</v>
      </c>
      <c r="S1383" t="s">
        <v>170</v>
      </c>
      <c r="T1383">
        <v>1803987.7419354839</v>
      </c>
      <c r="U1383">
        <v>1395687</v>
      </c>
      <c r="V1383">
        <v>-408300.74193548388</v>
      </c>
      <c r="W1383">
        <v>-0.22633232612624143</v>
      </c>
      <c r="X1383" t="s">
        <v>305</v>
      </c>
    </row>
    <row r="1384" spans="1:24" x14ac:dyDescent="0.35">
      <c r="A1384">
        <v>3300009878</v>
      </c>
      <c r="B1384" t="s">
        <v>168</v>
      </c>
      <c r="C1384" t="s">
        <v>168</v>
      </c>
      <c r="D1384">
        <v>0</v>
      </c>
      <c r="E1384">
        <v>0</v>
      </c>
      <c r="F1384">
        <v>33</v>
      </c>
      <c r="G1384">
        <v>787891</v>
      </c>
      <c r="H1384">
        <v>53</v>
      </c>
      <c r="I1384">
        <v>1190000</v>
      </c>
      <c r="J1384">
        <v>0</v>
      </c>
      <c r="K1384">
        <v>0</v>
      </c>
      <c r="L1384">
        <v>31</v>
      </c>
      <c r="M1384">
        <v>1254400</v>
      </c>
      <c r="N1384">
        <v>1006000</v>
      </c>
      <c r="O1384">
        <v>4238291</v>
      </c>
      <c r="P1384" t="s">
        <v>5</v>
      </c>
      <c r="Q1384" t="s">
        <v>16</v>
      </c>
      <c r="R1384" t="s">
        <v>169</v>
      </c>
      <c r="S1384" t="s">
        <v>170</v>
      </c>
      <c r="T1384">
        <v>2734381.2903225804</v>
      </c>
      <c r="U1384">
        <v>2707411</v>
      </c>
      <c r="V1384">
        <v>-26970.290322580375</v>
      </c>
      <c r="W1384">
        <v>-9.8633977704691844E-3</v>
      </c>
      <c r="X1384" t="s">
        <v>234</v>
      </c>
    </row>
    <row r="1385" spans="1:24" x14ac:dyDescent="0.35">
      <c r="A1385">
        <v>3300016436</v>
      </c>
      <c r="B1385" t="s">
        <v>168</v>
      </c>
      <c r="C1385" t="s">
        <v>168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892500</v>
      </c>
      <c r="O1385">
        <v>892500</v>
      </c>
      <c r="P1385" t="s">
        <v>5</v>
      </c>
      <c r="Q1385" t="s">
        <v>6</v>
      </c>
      <c r="R1385" t="s">
        <v>169</v>
      </c>
      <c r="S1385" t="s">
        <v>170</v>
      </c>
      <c r="T1385">
        <v>575806.45161290327</v>
      </c>
      <c r="U1385">
        <v>922500</v>
      </c>
      <c r="V1385">
        <v>346693.54838709673</v>
      </c>
      <c r="W1385">
        <v>0.60210084033613431</v>
      </c>
      <c r="X1385" t="s">
        <v>373</v>
      </c>
    </row>
    <row r="1386" spans="1:24" x14ac:dyDescent="0.35">
      <c r="A1386">
        <v>3301064569</v>
      </c>
      <c r="B1386" t="s">
        <v>168</v>
      </c>
      <c r="C1386" t="s">
        <v>168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312000</v>
      </c>
      <c r="O1386">
        <v>312000</v>
      </c>
      <c r="P1386" t="s">
        <v>5</v>
      </c>
      <c r="Q1386" t="s">
        <v>12</v>
      </c>
      <c r="R1386" t="s">
        <v>169</v>
      </c>
      <c r="S1386" t="s">
        <v>170</v>
      </c>
      <c r="T1386">
        <v>201290.32258064515</v>
      </c>
      <c r="U1386">
        <v>430000</v>
      </c>
      <c r="V1386">
        <v>228709.67741935485</v>
      </c>
      <c r="W1386">
        <v>1.1362179487179489</v>
      </c>
      <c r="X1386" t="s">
        <v>406</v>
      </c>
    </row>
    <row r="1387" spans="1:24" x14ac:dyDescent="0.35">
      <c r="A1387">
        <v>3301045148</v>
      </c>
      <c r="B1387" t="s">
        <v>168</v>
      </c>
      <c r="C1387" t="s">
        <v>168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845500</v>
      </c>
      <c r="O1387">
        <v>845500</v>
      </c>
      <c r="P1387" t="s">
        <v>5</v>
      </c>
      <c r="Q1387" t="s">
        <v>6</v>
      </c>
      <c r="R1387" t="s">
        <v>169</v>
      </c>
      <c r="S1387" t="s">
        <v>170</v>
      </c>
      <c r="T1387">
        <v>545483.87096774194</v>
      </c>
      <c r="U1387">
        <v>540500</v>
      </c>
      <c r="V1387">
        <v>-4983.8709677419392</v>
      </c>
      <c r="W1387">
        <v>-9.1366055588408823E-3</v>
      </c>
      <c r="X1387" t="s">
        <v>363</v>
      </c>
    </row>
    <row r="1388" spans="1:24" x14ac:dyDescent="0.35">
      <c r="A1388">
        <v>3301006140</v>
      </c>
      <c r="B1388" t="s">
        <v>168</v>
      </c>
      <c r="C1388" t="s">
        <v>168</v>
      </c>
      <c r="D1388">
        <v>0</v>
      </c>
      <c r="E1388">
        <v>0</v>
      </c>
      <c r="F1388">
        <v>3</v>
      </c>
      <c r="G1388">
        <v>31596</v>
      </c>
      <c r="H1388">
        <v>9</v>
      </c>
      <c r="I1388">
        <v>140000</v>
      </c>
      <c r="J1388">
        <v>0</v>
      </c>
      <c r="K1388">
        <v>0</v>
      </c>
      <c r="L1388">
        <v>0</v>
      </c>
      <c r="M1388">
        <v>0</v>
      </c>
      <c r="N1388">
        <v>150000</v>
      </c>
      <c r="O1388">
        <v>321596</v>
      </c>
      <c r="P1388" t="s">
        <v>5</v>
      </c>
      <c r="Q1388" t="s">
        <v>13</v>
      </c>
      <c r="R1388" t="s">
        <v>169</v>
      </c>
      <c r="S1388" t="s">
        <v>170</v>
      </c>
      <c r="T1388">
        <v>207481.29032258064</v>
      </c>
      <c r="U1388">
        <v>150000</v>
      </c>
      <c r="V1388">
        <v>-57481.290322580637</v>
      </c>
      <c r="W1388">
        <v>-0.27704324680655235</v>
      </c>
      <c r="X1388" t="s">
        <v>387</v>
      </c>
    </row>
    <row r="1389" spans="1:24" x14ac:dyDescent="0.35">
      <c r="A1389">
        <v>3300017862</v>
      </c>
      <c r="B1389" t="s">
        <v>168</v>
      </c>
      <c r="C1389" t="s">
        <v>168</v>
      </c>
      <c r="D1389">
        <v>0</v>
      </c>
      <c r="E1389">
        <v>0</v>
      </c>
      <c r="F1389">
        <v>18</v>
      </c>
      <c r="G1389">
        <v>706580</v>
      </c>
      <c r="H1389">
        <v>7</v>
      </c>
      <c r="I1389">
        <v>240000</v>
      </c>
      <c r="J1389">
        <v>0</v>
      </c>
      <c r="K1389">
        <v>0</v>
      </c>
      <c r="L1389">
        <v>0</v>
      </c>
      <c r="M1389">
        <v>0</v>
      </c>
      <c r="N1389">
        <v>1010500</v>
      </c>
      <c r="O1389">
        <v>1957080</v>
      </c>
      <c r="P1389" t="s">
        <v>5</v>
      </c>
      <c r="Q1389" t="s">
        <v>7</v>
      </c>
      <c r="R1389" t="s">
        <v>169</v>
      </c>
      <c r="S1389" t="s">
        <v>170</v>
      </c>
      <c r="T1389">
        <v>1262632.2580645161</v>
      </c>
      <c r="U1389">
        <v>1850792</v>
      </c>
      <c r="V1389">
        <v>588159.74193548388</v>
      </c>
      <c r="W1389">
        <v>0.46582030371778371</v>
      </c>
      <c r="X1389" t="s">
        <v>401</v>
      </c>
    </row>
    <row r="1390" spans="1:24" x14ac:dyDescent="0.35">
      <c r="A1390">
        <v>3301077156</v>
      </c>
      <c r="B1390" t="s">
        <v>168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5</v>
      </c>
      <c r="Q1390" t="s">
        <v>10</v>
      </c>
      <c r="R1390" t="s">
        <v>169</v>
      </c>
      <c r="S1390" t="s">
        <v>170</v>
      </c>
      <c r="T1390">
        <v>0</v>
      </c>
      <c r="U1390">
        <v>180000</v>
      </c>
      <c r="V1390">
        <v>180000</v>
      </c>
      <c r="W1390">
        <v>1</v>
      </c>
      <c r="X1390" t="s">
        <v>362</v>
      </c>
    </row>
    <row r="1391" spans="1:24" x14ac:dyDescent="0.35">
      <c r="A1391">
        <v>3300018515</v>
      </c>
      <c r="B1391" t="s">
        <v>168</v>
      </c>
      <c r="C1391" t="s">
        <v>168</v>
      </c>
      <c r="D1391">
        <v>0</v>
      </c>
      <c r="E1391">
        <v>0</v>
      </c>
      <c r="F1391">
        <v>36</v>
      </c>
      <c r="G1391">
        <v>1183606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1643000</v>
      </c>
      <c r="O1391">
        <v>2826606</v>
      </c>
      <c r="P1391" t="s">
        <v>5</v>
      </c>
      <c r="Q1391" t="s">
        <v>6</v>
      </c>
      <c r="R1391" t="s">
        <v>169</v>
      </c>
      <c r="S1391" t="s">
        <v>170</v>
      </c>
      <c r="T1391">
        <v>1823616.7741935486</v>
      </c>
      <c r="U1391">
        <v>2620107</v>
      </c>
      <c r="V1391">
        <v>796490.2258064514</v>
      </c>
      <c r="W1391">
        <v>0.43676403786024642</v>
      </c>
      <c r="X1391" t="s">
        <v>371</v>
      </c>
    </row>
    <row r="1392" spans="1:24" x14ac:dyDescent="0.35">
      <c r="A1392">
        <v>3301006782</v>
      </c>
      <c r="B1392" t="s">
        <v>168</v>
      </c>
      <c r="C1392" t="s">
        <v>168</v>
      </c>
      <c r="D1392">
        <v>0</v>
      </c>
      <c r="E1392">
        <v>0</v>
      </c>
      <c r="F1392">
        <v>92</v>
      </c>
      <c r="G1392">
        <v>3064345</v>
      </c>
      <c r="H1392">
        <v>6</v>
      </c>
      <c r="I1392">
        <v>200000</v>
      </c>
      <c r="J1392">
        <v>0</v>
      </c>
      <c r="K1392">
        <v>0</v>
      </c>
      <c r="L1392">
        <v>6</v>
      </c>
      <c r="M1392">
        <v>284400</v>
      </c>
      <c r="N1392">
        <v>30000</v>
      </c>
      <c r="O1392">
        <v>3578745</v>
      </c>
      <c r="P1392" t="s">
        <v>5</v>
      </c>
      <c r="Q1392" t="s">
        <v>11</v>
      </c>
      <c r="R1392" t="s">
        <v>169</v>
      </c>
      <c r="S1392" t="s">
        <v>170</v>
      </c>
      <c r="T1392">
        <v>2308867.7419354841</v>
      </c>
      <c r="U1392">
        <v>3066798</v>
      </c>
      <c r="V1392">
        <v>757930.25806451589</v>
      </c>
      <c r="W1392">
        <v>0.32826923963568211</v>
      </c>
      <c r="X1392" t="s">
        <v>298</v>
      </c>
    </row>
    <row r="1393" spans="1:24" x14ac:dyDescent="0.35">
      <c r="A1393">
        <v>3300018155</v>
      </c>
      <c r="B1393" t="s">
        <v>168</v>
      </c>
      <c r="C1393" t="s">
        <v>168</v>
      </c>
      <c r="D1393">
        <v>0</v>
      </c>
      <c r="E1393">
        <v>0</v>
      </c>
      <c r="F1393">
        <v>103</v>
      </c>
      <c r="G1393">
        <v>3474937</v>
      </c>
      <c r="H1393">
        <v>80</v>
      </c>
      <c r="I1393">
        <v>3284000</v>
      </c>
      <c r="J1393">
        <v>0</v>
      </c>
      <c r="K1393">
        <v>0</v>
      </c>
      <c r="L1393">
        <v>0</v>
      </c>
      <c r="M1393">
        <v>0</v>
      </c>
      <c r="N1393">
        <v>290000</v>
      </c>
      <c r="O1393">
        <v>7048937</v>
      </c>
      <c r="P1393" t="s">
        <v>5</v>
      </c>
      <c r="Q1393" t="s">
        <v>6</v>
      </c>
      <c r="R1393" t="s">
        <v>169</v>
      </c>
      <c r="S1393" t="s">
        <v>170</v>
      </c>
      <c r="T1393">
        <v>4547701.2903225804</v>
      </c>
      <c r="U1393">
        <v>4791529</v>
      </c>
      <c r="V1393">
        <v>243827.70967741963</v>
      </c>
      <c r="W1393">
        <v>5.3615594805287659E-2</v>
      </c>
      <c r="X1393" t="s">
        <v>343</v>
      </c>
    </row>
    <row r="1394" spans="1:24" x14ac:dyDescent="0.35">
      <c r="A1394">
        <v>3301021684</v>
      </c>
      <c r="B1394" t="s">
        <v>168</v>
      </c>
      <c r="C1394" t="s">
        <v>168</v>
      </c>
      <c r="D1394">
        <v>0</v>
      </c>
      <c r="E1394">
        <v>0</v>
      </c>
      <c r="F1394">
        <v>539</v>
      </c>
      <c r="G1394">
        <v>25748953</v>
      </c>
      <c r="H1394">
        <v>168</v>
      </c>
      <c r="I1394">
        <v>8920000</v>
      </c>
      <c r="J1394">
        <v>0</v>
      </c>
      <c r="K1394">
        <v>0</v>
      </c>
      <c r="L1394">
        <v>2</v>
      </c>
      <c r="M1394">
        <v>404800</v>
      </c>
      <c r="N1394">
        <v>30000</v>
      </c>
      <c r="O1394">
        <v>35103753</v>
      </c>
      <c r="P1394" t="s">
        <v>5</v>
      </c>
      <c r="Q1394" t="s">
        <v>15</v>
      </c>
      <c r="R1394" t="s">
        <v>169</v>
      </c>
      <c r="S1394" t="s">
        <v>170</v>
      </c>
      <c r="T1394">
        <v>22647582.580645163</v>
      </c>
      <c r="U1394">
        <v>30947857</v>
      </c>
      <c r="V1394">
        <v>8300274.4193548374</v>
      </c>
      <c r="W1394">
        <v>0.36649714775511311</v>
      </c>
      <c r="X1394" t="s">
        <v>287</v>
      </c>
    </row>
    <row r="1395" spans="1:24" x14ac:dyDescent="0.35">
      <c r="A1395">
        <v>3301016766</v>
      </c>
      <c r="B1395" t="s">
        <v>168</v>
      </c>
      <c r="C1395" t="s">
        <v>168</v>
      </c>
      <c r="D1395">
        <v>0</v>
      </c>
      <c r="E1395">
        <v>0</v>
      </c>
      <c r="F1395">
        <v>70</v>
      </c>
      <c r="G1395">
        <v>2103910</v>
      </c>
      <c r="H1395">
        <v>36</v>
      </c>
      <c r="I1395">
        <v>925000</v>
      </c>
      <c r="J1395">
        <v>0</v>
      </c>
      <c r="K1395">
        <v>0</v>
      </c>
      <c r="L1395">
        <v>21</v>
      </c>
      <c r="M1395">
        <v>920400</v>
      </c>
      <c r="N1395">
        <v>150000</v>
      </c>
      <c r="O1395">
        <v>4099310</v>
      </c>
      <c r="P1395" t="s">
        <v>5</v>
      </c>
      <c r="Q1395" t="s">
        <v>15</v>
      </c>
      <c r="R1395" t="s">
        <v>169</v>
      </c>
      <c r="S1395" t="s">
        <v>170</v>
      </c>
      <c r="T1395">
        <v>2644716.1290322579</v>
      </c>
      <c r="U1395">
        <v>2524835</v>
      </c>
      <c r="V1395">
        <v>-119881.12903225794</v>
      </c>
      <c r="W1395">
        <v>-4.5328543096277096E-2</v>
      </c>
      <c r="X1395" t="s">
        <v>296</v>
      </c>
    </row>
    <row r="1396" spans="1:24" x14ac:dyDescent="0.35">
      <c r="A1396">
        <v>3300016612</v>
      </c>
      <c r="B1396" t="s">
        <v>168</v>
      </c>
      <c r="C1396" t="s">
        <v>168</v>
      </c>
      <c r="D1396">
        <v>0</v>
      </c>
      <c r="E1396">
        <v>0</v>
      </c>
      <c r="F1396">
        <v>180</v>
      </c>
      <c r="G1396">
        <v>8911121</v>
      </c>
      <c r="H1396">
        <v>91</v>
      </c>
      <c r="I1396">
        <v>3150000</v>
      </c>
      <c r="J1396">
        <v>0</v>
      </c>
      <c r="K1396">
        <v>0</v>
      </c>
      <c r="L1396">
        <v>36</v>
      </c>
      <c r="M1396">
        <v>2276400</v>
      </c>
      <c r="N1396">
        <v>1312800</v>
      </c>
      <c r="O1396">
        <v>15650321</v>
      </c>
      <c r="P1396" t="s">
        <v>5</v>
      </c>
      <c r="Q1396" t="s">
        <v>7</v>
      </c>
      <c r="R1396" t="s">
        <v>169</v>
      </c>
      <c r="S1396" t="s">
        <v>170</v>
      </c>
      <c r="T1396">
        <v>10096981.290322581</v>
      </c>
      <c r="U1396">
        <v>10273807</v>
      </c>
      <c r="V1396">
        <v>176825.70967741869</v>
      </c>
      <c r="W1396">
        <v>1.7512730250069497E-2</v>
      </c>
      <c r="X1396" t="s">
        <v>401</v>
      </c>
    </row>
    <row r="1397" spans="1:24" x14ac:dyDescent="0.35">
      <c r="A1397">
        <v>3301039940</v>
      </c>
      <c r="B1397" t="s">
        <v>168</v>
      </c>
      <c r="C1397" t="s">
        <v>168</v>
      </c>
      <c r="D1397">
        <v>0</v>
      </c>
      <c r="E1397">
        <v>0</v>
      </c>
      <c r="F1397">
        <v>4</v>
      </c>
      <c r="G1397">
        <v>83796</v>
      </c>
      <c r="H1397">
        <v>1</v>
      </c>
      <c r="I1397">
        <v>5000</v>
      </c>
      <c r="J1397">
        <v>0</v>
      </c>
      <c r="K1397">
        <v>0</v>
      </c>
      <c r="L1397">
        <v>0</v>
      </c>
      <c r="M1397">
        <v>0</v>
      </c>
      <c r="N1397">
        <v>177000</v>
      </c>
      <c r="O1397">
        <v>265796</v>
      </c>
      <c r="P1397" t="s">
        <v>5</v>
      </c>
      <c r="Q1397" t="s">
        <v>11</v>
      </c>
      <c r="R1397" t="s">
        <v>169</v>
      </c>
      <c r="S1397" t="s">
        <v>170</v>
      </c>
      <c r="T1397">
        <v>171481.29032258064</v>
      </c>
      <c r="U1397">
        <v>134000</v>
      </c>
      <c r="V1397">
        <v>-37481.290322580637</v>
      </c>
      <c r="W1397">
        <v>-0.21857364294421278</v>
      </c>
      <c r="X1397" t="s">
        <v>308</v>
      </c>
    </row>
    <row r="1398" spans="1:24" x14ac:dyDescent="0.35">
      <c r="A1398">
        <v>3301069659</v>
      </c>
      <c r="B1398" t="s">
        <v>168</v>
      </c>
      <c r="C1398" t="s">
        <v>168</v>
      </c>
      <c r="D1398">
        <v>0</v>
      </c>
      <c r="E1398">
        <v>0</v>
      </c>
      <c r="F1398">
        <v>24</v>
      </c>
      <c r="G1398">
        <v>1065475</v>
      </c>
      <c r="H1398">
        <v>28</v>
      </c>
      <c r="I1398">
        <v>1105000</v>
      </c>
      <c r="J1398">
        <v>0</v>
      </c>
      <c r="K1398">
        <v>0</v>
      </c>
      <c r="L1398">
        <v>16</v>
      </c>
      <c r="M1398">
        <v>708400</v>
      </c>
      <c r="N1398">
        <v>85000</v>
      </c>
      <c r="O1398">
        <v>2963875</v>
      </c>
      <c r="P1398" t="s">
        <v>5</v>
      </c>
      <c r="Q1398" t="s">
        <v>10</v>
      </c>
      <c r="R1398" t="s">
        <v>169</v>
      </c>
      <c r="S1398" t="s">
        <v>170</v>
      </c>
      <c r="T1398">
        <v>1912177.4193548388</v>
      </c>
      <c r="U1398">
        <v>1323298</v>
      </c>
      <c r="V1398">
        <v>-588879.41935483878</v>
      </c>
      <c r="W1398">
        <v>-0.30796275146556451</v>
      </c>
      <c r="X1398" t="s">
        <v>356</v>
      </c>
    </row>
    <row r="1399" spans="1:24" x14ac:dyDescent="0.35">
      <c r="A1399">
        <v>3300003827</v>
      </c>
      <c r="B1399" t="s">
        <v>168</v>
      </c>
      <c r="C1399" t="s">
        <v>168</v>
      </c>
      <c r="D1399">
        <v>0</v>
      </c>
      <c r="E1399">
        <v>0</v>
      </c>
      <c r="F1399">
        <v>18</v>
      </c>
      <c r="G1399">
        <v>736482</v>
      </c>
      <c r="H1399">
        <v>15</v>
      </c>
      <c r="I1399">
        <v>384000</v>
      </c>
      <c r="J1399">
        <v>0</v>
      </c>
      <c r="K1399">
        <v>0</v>
      </c>
      <c r="L1399">
        <v>12</v>
      </c>
      <c r="M1399">
        <v>648800</v>
      </c>
      <c r="N1399">
        <v>0</v>
      </c>
      <c r="O1399">
        <v>1769282</v>
      </c>
      <c r="P1399" t="s">
        <v>5</v>
      </c>
      <c r="Q1399" t="s">
        <v>15</v>
      </c>
      <c r="R1399" t="s">
        <v>169</v>
      </c>
      <c r="S1399" t="s">
        <v>170</v>
      </c>
      <c r="T1399">
        <v>1141472.2580645161</v>
      </c>
      <c r="U1399">
        <v>1595184</v>
      </c>
      <c r="V1399">
        <v>453711.74193548388</v>
      </c>
      <c r="W1399">
        <v>0.39747942950869342</v>
      </c>
      <c r="X1399" t="s">
        <v>254</v>
      </c>
    </row>
    <row r="1400" spans="1:24" x14ac:dyDescent="0.35">
      <c r="A1400">
        <v>3300014157</v>
      </c>
      <c r="B1400" t="s">
        <v>168</v>
      </c>
      <c r="C1400" t="s">
        <v>168</v>
      </c>
      <c r="D1400">
        <v>0</v>
      </c>
      <c r="E1400">
        <v>0</v>
      </c>
      <c r="F1400">
        <v>13</v>
      </c>
      <c r="G1400">
        <v>649480</v>
      </c>
      <c r="H1400">
        <v>7</v>
      </c>
      <c r="I1400">
        <v>540000</v>
      </c>
      <c r="J1400">
        <v>0</v>
      </c>
      <c r="K1400">
        <v>0</v>
      </c>
      <c r="L1400">
        <v>0</v>
      </c>
      <c r="M1400">
        <v>0</v>
      </c>
      <c r="N1400">
        <v>342000</v>
      </c>
      <c r="O1400">
        <v>1531480</v>
      </c>
      <c r="P1400" t="s">
        <v>5</v>
      </c>
      <c r="Q1400" t="s">
        <v>8</v>
      </c>
      <c r="R1400" t="s">
        <v>169</v>
      </c>
      <c r="S1400" t="s">
        <v>170</v>
      </c>
      <c r="T1400">
        <v>988051.6129032257</v>
      </c>
      <c r="U1400">
        <v>1782680</v>
      </c>
      <c r="V1400">
        <v>794628.3870967743</v>
      </c>
      <c r="W1400">
        <v>0.80423773082247263</v>
      </c>
      <c r="X1400" t="s">
        <v>372</v>
      </c>
    </row>
    <row r="1401" spans="1:24" x14ac:dyDescent="0.35">
      <c r="A1401">
        <v>3300006024</v>
      </c>
      <c r="B1401" t="s">
        <v>168</v>
      </c>
      <c r="C1401" t="s">
        <v>168</v>
      </c>
      <c r="D1401">
        <v>0</v>
      </c>
      <c r="E1401">
        <v>0</v>
      </c>
      <c r="F1401">
        <v>18</v>
      </c>
      <c r="G1401">
        <v>841228</v>
      </c>
      <c r="H1401">
        <v>1</v>
      </c>
      <c r="I1401">
        <v>100000</v>
      </c>
      <c r="J1401">
        <v>0</v>
      </c>
      <c r="K1401">
        <v>0</v>
      </c>
      <c r="L1401">
        <v>3</v>
      </c>
      <c r="M1401">
        <v>1557200</v>
      </c>
      <c r="N1401">
        <v>150000</v>
      </c>
      <c r="O1401">
        <v>2648428</v>
      </c>
      <c r="P1401" t="s">
        <v>5</v>
      </c>
      <c r="Q1401" t="s">
        <v>14</v>
      </c>
      <c r="R1401" t="s">
        <v>169</v>
      </c>
      <c r="S1401" t="s">
        <v>170</v>
      </c>
      <c r="T1401">
        <v>1708663.2258064514</v>
      </c>
      <c r="U1401">
        <v>624494</v>
      </c>
      <c r="V1401">
        <v>-1084169.2258064514</v>
      </c>
      <c r="W1401">
        <v>-0.63451311494969842</v>
      </c>
      <c r="X1401" t="s">
        <v>403</v>
      </c>
    </row>
    <row r="1402" spans="1:24" x14ac:dyDescent="0.35">
      <c r="A1402">
        <v>3301072951</v>
      </c>
      <c r="B1402" t="s">
        <v>168</v>
      </c>
      <c r="C1402" t="s">
        <v>168</v>
      </c>
      <c r="D1402">
        <v>0</v>
      </c>
      <c r="E1402">
        <v>0</v>
      </c>
      <c r="F1402">
        <v>1</v>
      </c>
      <c r="G1402">
        <v>25700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399500</v>
      </c>
      <c r="O1402">
        <v>425200</v>
      </c>
      <c r="P1402" t="s">
        <v>5</v>
      </c>
      <c r="Q1402" t="s">
        <v>12</v>
      </c>
      <c r="R1402" t="s">
        <v>169</v>
      </c>
      <c r="S1402" t="s">
        <v>170</v>
      </c>
      <c r="T1402">
        <v>274322.58064516127</v>
      </c>
      <c r="U1402">
        <v>204900</v>
      </c>
      <c r="V1402">
        <v>-69422.580645161273</v>
      </c>
      <c r="W1402">
        <v>-0.25306914393226709</v>
      </c>
      <c r="X1402" t="s">
        <v>415</v>
      </c>
    </row>
    <row r="1403" spans="1:24" x14ac:dyDescent="0.35">
      <c r="A1403">
        <v>3300021788</v>
      </c>
      <c r="B1403" t="s">
        <v>168</v>
      </c>
      <c r="C1403" t="s">
        <v>168</v>
      </c>
      <c r="D1403">
        <v>0</v>
      </c>
      <c r="E1403">
        <v>0</v>
      </c>
      <c r="F1403">
        <v>6</v>
      </c>
      <c r="G1403">
        <v>150992</v>
      </c>
      <c r="H1403">
        <v>6</v>
      </c>
      <c r="I1403">
        <v>135000</v>
      </c>
      <c r="J1403">
        <v>0</v>
      </c>
      <c r="K1403">
        <v>0</v>
      </c>
      <c r="L1403">
        <v>2</v>
      </c>
      <c r="M1403">
        <v>40000</v>
      </c>
      <c r="N1403">
        <v>45000</v>
      </c>
      <c r="O1403">
        <v>370992</v>
      </c>
      <c r="P1403" t="s">
        <v>5</v>
      </c>
      <c r="Q1403" t="s">
        <v>14</v>
      </c>
      <c r="R1403" t="s">
        <v>169</v>
      </c>
      <c r="S1403" t="s">
        <v>170</v>
      </c>
      <c r="T1403">
        <v>239349.67741935485</v>
      </c>
      <c r="U1403">
        <v>30000</v>
      </c>
      <c r="V1403">
        <v>-209349.67741935485</v>
      </c>
      <c r="W1403">
        <v>-0.87466037003493335</v>
      </c>
      <c r="X1403" t="s">
        <v>260</v>
      </c>
    </row>
    <row r="1404" spans="1:24" x14ac:dyDescent="0.35">
      <c r="A1404">
        <v>3300018245</v>
      </c>
      <c r="B1404" t="s">
        <v>168</v>
      </c>
      <c r="C1404" t="s">
        <v>168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1531000</v>
      </c>
      <c r="O1404">
        <v>1531000</v>
      </c>
      <c r="P1404" t="s">
        <v>5</v>
      </c>
      <c r="Q1404" t="s">
        <v>6</v>
      </c>
      <c r="R1404" t="s">
        <v>181</v>
      </c>
      <c r="S1404" t="s">
        <v>170</v>
      </c>
      <c r="T1404">
        <v>987741.93548387091</v>
      </c>
      <c r="U1404">
        <v>892500</v>
      </c>
      <c r="V1404">
        <v>-95241.935483870911</v>
      </c>
      <c r="W1404">
        <v>-9.6423905943827548E-2</v>
      </c>
      <c r="X1404" t="s">
        <v>309</v>
      </c>
    </row>
    <row r="1405" spans="1:24" x14ac:dyDescent="0.35">
      <c r="A1405">
        <v>3301048869</v>
      </c>
      <c r="B1405" t="s">
        <v>168</v>
      </c>
      <c r="C1405" t="s">
        <v>168</v>
      </c>
      <c r="D1405">
        <v>0</v>
      </c>
      <c r="E1405">
        <v>0</v>
      </c>
      <c r="F1405">
        <v>1</v>
      </c>
      <c r="G1405">
        <v>15199</v>
      </c>
      <c r="H1405">
        <v>2</v>
      </c>
      <c r="I1405">
        <v>25000</v>
      </c>
      <c r="J1405">
        <v>0</v>
      </c>
      <c r="K1405">
        <v>0</v>
      </c>
      <c r="L1405">
        <v>0</v>
      </c>
      <c r="M1405">
        <v>0</v>
      </c>
      <c r="N1405">
        <v>171000</v>
      </c>
      <c r="O1405">
        <v>211199</v>
      </c>
      <c r="P1405" t="s">
        <v>5</v>
      </c>
      <c r="Q1405" t="s">
        <v>13</v>
      </c>
      <c r="R1405" t="s">
        <v>169</v>
      </c>
      <c r="S1405" t="s">
        <v>170</v>
      </c>
      <c r="T1405">
        <v>136257.41935483873</v>
      </c>
      <c r="U1405">
        <v>0</v>
      </c>
      <c r="V1405">
        <v>-136257.41935483873</v>
      </c>
      <c r="W1405">
        <v>0</v>
      </c>
      <c r="X1405" t="s">
        <v>387</v>
      </c>
    </row>
    <row r="1406" spans="1:24" x14ac:dyDescent="0.35">
      <c r="A1406">
        <v>3300009890</v>
      </c>
      <c r="B1406" t="s">
        <v>168</v>
      </c>
      <c r="C1406" t="s">
        <v>168</v>
      </c>
      <c r="D1406">
        <v>0</v>
      </c>
      <c r="E1406">
        <v>0</v>
      </c>
      <c r="F1406">
        <v>11</v>
      </c>
      <c r="G1406">
        <v>581175</v>
      </c>
      <c r="H1406">
        <v>13</v>
      </c>
      <c r="I1406">
        <v>335000</v>
      </c>
      <c r="J1406">
        <v>0</v>
      </c>
      <c r="K1406">
        <v>0</v>
      </c>
      <c r="L1406">
        <v>4</v>
      </c>
      <c r="M1406">
        <v>223884</v>
      </c>
      <c r="N1406">
        <v>1005000</v>
      </c>
      <c r="O1406">
        <v>2145059</v>
      </c>
      <c r="P1406" t="s">
        <v>5</v>
      </c>
      <c r="Q1406" t="s">
        <v>16</v>
      </c>
      <c r="R1406" t="s">
        <v>169</v>
      </c>
      <c r="S1406" t="s">
        <v>170</v>
      </c>
      <c r="T1406">
        <v>1383909.0322580645</v>
      </c>
      <c r="U1406">
        <v>664486</v>
      </c>
      <c r="V1406">
        <v>-719423.03225806449</v>
      </c>
      <c r="W1406">
        <v>-0.51984849833967273</v>
      </c>
      <c r="X1406" t="s">
        <v>312</v>
      </c>
    </row>
    <row r="1407" spans="1:24" x14ac:dyDescent="0.35">
      <c r="A1407">
        <v>3301023373</v>
      </c>
      <c r="B1407" t="s">
        <v>168</v>
      </c>
      <c r="C1407" t="s">
        <v>168</v>
      </c>
      <c r="D1407">
        <v>0</v>
      </c>
      <c r="E1407">
        <v>0</v>
      </c>
      <c r="F1407">
        <v>1418</v>
      </c>
      <c r="G1407">
        <v>58980131</v>
      </c>
      <c r="H1407">
        <v>591</v>
      </c>
      <c r="I1407">
        <v>24018000</v>
      </c>
      <c r="J1407">
        <v>0</v>
      </c>
      <c r="K1407">
        <v>0</v>
      </c>
      <c r="L1407">
        <v>159</v>
      </c>
      <c r="M1407">
        <v>7900600</v>
      </c>
      <c r="N1407">
        <v>605000</v>
      </c>
      <c r="O1407">
        <v>91503731</v>
      </c>
      <c r="P1407" t="s">
        <v>5</v>
      </c>
      <c r="Q1407" t="s">
        <v>15</v>
      </c>
      <c r="R1407" t="s">
        <v>169</v>
      </c>
      <c r="S1407" t="s">
        <v>170</v>
      </c>
      <c r="T1407">
        <v>59034665.161290325</v>
      </c>
      <c r="U1407">
        <v>56762745</v>
      </c>
      <c r="V1407">
        <v>-2271920.1612903252</v>
      </c>
      <c r="W1407">
        <v>-3.8484509992275706E-2</v>
      </c>
      <c r="X1407" t="s">
        <v>179</v>
      </c>
    </row>
    <row r="1408" spans="1:24" x14ac:dyDescent="0.35">
      <c r="A1408">
        <v>3300014090</v>
      </c>
      <c r="B1408" t="s">
        <v>168</v>
      </c>
      <c r="C1408" t="s">
        <v>168</v>
      </c>
      <c r="D1408">
        <v>0</v>
      </c>
      <c r="E1408">
        <v>0</v>
      </c>
      <c r="F1408">
        <v>2</v>
      </c>
      <c r="G1408">
        <v>29698</v>
      </c>
      <c r="H1408">
        <v>6</v>
      </c>
      <c r="I1408">
        <v>290000</v>
      </c>
      <c r="J1408">
        <v>0</v>
      </c>
      <c r="K1408">
        <v>0</v>
      </c>
      <c r="L1408">
        <v>0</v>
      </c>
      <c r="M1408">
        <v>0</v>
      </c>
      <c r="N1408">
        <v>326100</v>
      </c>
      <c r="O1408">
        <v>645798</v>
      </c>
      <c r="P1408" t="s">
        <v>5</v>
      </c>
      <c r="Q1408" t="s">
        <v>8</v>
      </c>
      <c r="R1408" t="s">
        <v>169</v>
      </c>
      <c r="S1408" t="s">
        <v>170</v>
      </c>
      <c r="T1408">
        <v>416643.87096774194</v>
      </c>
      <c r="U1408">
        <v>2164000</v>
      </c>
      <c r="V1408">
        <v>1747356.1290322579</v>
      </c>
      <c r="W1408">
        <v>4.193884155726713</v>
      </c>
      <c r="X1408" t="s">
        <v>226</v>
      </c>
    </row>
    <row r="1409" spans="1:24" x14ac:dyDescent="0.35">
      <c r="A1409">
        <v>6001122094</v>
      </c>
      <c r="B1409" t="s">
        <v>168</v>
      </c>
      <c r="C1409" t="s">
        <v>168</v>
      </c>
      <c r="D1409">
        <v>0</v>
      </c>
      <c r="E1409">
        <v>0</v>
      </c>
      <c r="F1409">
        <v>8</v>
      </c>
      <c r="G1409">
        <v>165998</v>
      </c>
      <c r="H1409">
        <v>16</v>
      </c>
      <c r="I1409">
        <v>407000</v>
      </c>
      <c r="J1409">
        <v>0</v>
      </c>
      <c r="K1409">
        <v>0</v>
      </c>
      <c r="L1409">
        <v>9</v>
      </c>
      <c r="M1409">
        <v>411600</v>
      </c>
      <c r="N1409">
        <v>742500</v>
      </c>
      <c r="O1409">
        <v>1727098</v>
      </c>
      <c r="P1409" t="s">
        <v>5</v>
      </c>
      <c r="Q1409" t="s">
        <v>17</v>
      </c>
      <c r="R1409" t="s">
        <v>169</v>
      </c>
      <c r="S1409" t="s">
        <v>170</v>
      </c>
      <c r="T1409">
        <v>1114256.7741935484</v>
      </c>
      <c r="U1409">
        <v>936949</v>
      </c>
      <c r="V1409">
        <v>-177307.77419354836</v>
      </c>
      <c r="W1409">
        <v>-0.15912649426957826</v>
      </c>
      <c r="X1409" t="s">
        <v>192</v>
      </c>
    </row>
    <row r="1410" spans="1:24" x14ac:dyDescent="0.35">
      <c r="A1410">
        <v>3301006925</v>
      </c>
      <c r="B1410" t="s">
        <v>168</v>
      </c>
      <c r="C1410" t="s">
        <v>168</v>
      </c>
      <c r="D1410">
        <v>0</v>
      </c>
      <c r="E1410">
        <v>0</v>
      </c>
      <c r="F1410">
        <v>0</v>
      </c>
      <c r="G1410">
        <v>0</v>
      </c>
      <c r="H1410">
        <v>72</v>
      </c>
      <c r="I1410">
        <v>2175000</v>
      </c>
      <c r="J1410">
        <v>0</v>
      </c>
      <c r="K1410">
        <v>0</v>
      </c>
      <c r="L1410">
        <v>4</v>
      </c>
      <c r="M1410">
        <v>209600</v>
      </c>
      <c r="N1410">
        <v>165000</v>
      </c>
      <c r="O1410">
        <v>2549600</v>
      </c>
      <c r="P1410" t="s">
        <v>5</v>
      </c>
      <c r="Q1410" t="s">
        <v>10</v>
      </c>
      <c r="R1410" t="s">
        <v>169</v>
      </c>
      <c r="S1410" t="s">
        <v>170</v>
      </c>
      <c r="T1410">
        <v>1644903.2258064514</v>
      </c>
      <c r="U1410">
        <v>1297000</v>
      </c>
      <c r="V1410">
        <v>-347903.2258064514</v>
      </c>
      <c r="W1410">
        <v>-0.21150376529651704</v>
      </c>
      <c r="X1410" t="s">
        <v>223</v>
      </c>
    </row>
    <row r="1411" spans="1:24" x14ac:dyDescent="0.35">
      <c r="A1411">
        <v>3301045274</v>
      </c>
      <c r="B1411" t="s">
        <v>168</v>
      </c>
      <c r="C1411" t="s">
        <v>168</v>
      </c>
      <c r="D1411">
        <v>0</v>
      </c>
      <c r="E1411">
        <v>0</v>
      </c>
      <c r="F1411">
        <v>87</v>
      </c>
      <c r="G1411">
        <v>2682021</v>
      </c>
      <c r="H1411">
        <v>24</v>
      </c>
      <c r="I1411">
        <v>395000</v>
      </c>
      <c r="J1411">
        <v>0</v>
      </c>
      <c r="K1411">
        <v>0</v>
      </c>
      <c r="L1411">
        <v>21</v>
      </c>
      <c r="M1411">
        <v>760400</v>
      </c>
      <c r="N1411">
        <v>58000</v>
      </c>
      <c r="O1411">
        <v>3895421</v>
      </c>
      <c r="P1411" t="s">
        <v>5</v>
      </c>
      <c r="Q1411" t="s">
        <v>15</v>
      </c>
      <c r="R1411" t="s">
        <v>169</v>
      </c>
      <c r="S1411" t="s">
        <v>170</v>
      </c>
      <c r="T1411">
        <v>2513174.8387096771</v>
      </c>
      <c r="U1411">
        <v>4459441</v>
      </c>
      <c r="V1411">
        <v>1946266.1612903229</v>
      </c>
      <c r="W1411">
        <v>0.77442529318397191</v>
      </c>
      <c r="X1411" t="s">
        <v>254</v>
      </c>
    </row>
    <row r="1412" spans="1:24" x14ac:dyDescent="0.35">
      <c r="A1412">
        <v>3300014814</v>
      </c>
      <c r="B1412" t="s">
        <v>168</v>
      </c>
      <c r="C1412" t="s">
        <v>168</v>
      </c>
      <c r="D1412">
        <v>0</v>
      </c>
      <c r="E1412">
        <v>0</v>
      </c>
      <c r="F1412">
        <v>75</v>
      </c>
      <c r="G1412">
        <v>2783066</v>
      </c>
      <c r="H1412">
        <v>22</v>
      </c>
      <c r="I1412">
        <v>430000</v>
      </c>
      <c r="J1412">
        <v>0</v>
      </c>
      <c r="K1412">
        <v>0</v>
      </c>
      <c r="L1412">
        <v>16</v>
      </c>
      <c r="M1412">
        <v>790000</v>
      </c>
      <c r="N1412">
        <v>1031100</v>
      </c>
      <c r="O1412">
        <v>5034166</v>
      </c>
      <c r="P1412" t="s">
        <v>5</v>
      </c>
      <c r="Q1412" t="s">
        <v>8</v>
      </c>
      <c r="R1412" t="s">
        <v>169</v>
      </c>
      <c r="S1412" t="s">
        <v>170</v>
      </c>
      <c r="T1412">
        <v>3247849.0322580645</v>
      </c>
      <c r="U1412">
        <v>3231510</v>
      </c>
      <c r="V1412">
        <v>-16339.032258064486</v>
      </c>
      <c r="W1412">
        <v>-5.0307240563779443E-3</v>
      </c>
      <c r="X1412" t="s">
        <v>216</v>
      </c>
    </row>
    <row r="1413" spans="1:24" x14ac:dyDescent="0.35">
      <c r="A1413">
        <v>3301053099</v>
      </c>
      <c r="B1413" t="s">
        <v>168</v>
      </c>
      <c r="C1413" t="s">
        <v>168</v>
      </c>
      <c r="D1413">
        <v>0</v>
      </c>
      <c r="E1413">
        <v>0</v>
      </c>
      <c r="F1413">
        <v>291</v>
      </c>
      <c r="G1413">
        <v>10865708</v>
      </c>
      <c r="H1413">
        <v>11</v>
      </c>
      <c r="I1413">
        <v>700000</v>
      </c>
      <c r="J1413">
        <v>0</v>
      </c>
      <c r="K1413">
        <v>0</v>
      </c>
      <c r="L1413">
        <v>1</v>
      </c>
      <c r="M1413">
        <v>52400</v>
      </c>
      <c r="N1413">
        <v>985700</v>
      </c>
      <c r="O1413">
        <v>12603808</v>
      </c>
      <c r="P1413" t="s">
        <v>5</v>
      </c>
      <c r="Q1413" t="s">
        <v>7</v>
      </c>
      <c r="R1413" t="s">
        <v>169</v>
      </c>
      <c r="S1413" t="s">
        <v>170</v>
      </c>
      <c r="T1413">
        <v>8131489.0322580645</v>
      </c>
      <c r="U1413">
        <v>8001914</v>
      </c>
      <c r="V1413">
        <v>-129575.03225806449</v>
      </c>
      <c r="W1413">
        <v>-1.5934969812298028E-2</v>
      </c>
      <c r="X1413" t="s">
        <v>203</v>
      </c>
    </row>
    <row r="1414" spans="1:24" x14ac:dyDescent="0.35">
      <c r="A1414">
        <v>3301065798</v>
      </c>
      <c r="B1414" t="s">
        <v>168</v>
      </c>
      <c r="C1414" t="s">
        <v>168</v>
      </c>
      <c r="D1414">
        <v>0</v>
      </c>
      <c r="E1414">
        <v>0</v>
      </c>
      <c r="F1414">
        <v>84</v>
      </c>
      <c r="G1414">
        <v>3007914</v>
      </c>
      <c r="H1414">
        <v>27</v>
      </c>
      <c r="I1414">
        <v>1030000</v>
      </c>
      <c r="J1414">
        <v>0</v>
      </c>
      <c r="K1414">
        <v>0</v>
      </c>
      <c r="L1414">
        <v>31</v>
      </c>
      <c r="M1414">
        <v>1764400</v>
      </c>
      <c r="N1414">
        <v>150000</v>
      </c>
      <c r="O1414">
        <v>5952314</v>
      </c>
      <c r="P1414" t="s">
        <v>5</v>
      </c>
      <c r="Q1414" t="s">
        <v>14</v>
      </c>
      <c r="R1414" t="s">
        <v>169</v>
      </c>
      <c r="S1414" t="s">
        <v>170</v>
      </c>
      <c r="T1414">
        <v>3840202.5806451612</v>
      </c>
      <c r="U1414">
        <v>3753139</v>
      </c>
      <c r="V1414">
        <v>-87063.580645161215</v>
      </c>
      <c r="W1414">
        <v>-2.2671611410285175E-2</v>
      </c>
      <c r="X1414" t="s">
        <v>249</v>
      </c>
    </row>
    <row r="1415" spans="1:24" x14ac:dyDescent="0.35">
      <c r="A1415">
        <v>3301001944</v>
      </c>
      <c r="B1415" t="s">
        <v>168</v>
      </c>
      <c r="C1415" t="s">
        <v>168</v>
      </c>
      <c r="D1415">
        <v>0</v>
      </c>
      <c r="E1415">
        <v>0</v>
      </c>
      <c r="F1415">
        <v>15</v>
      </c>
      <c r="G1415">
        <v>626499</v>
      </c>
      <c r="H1415">
        <v>8</v>
      </c>
      <c r="I1415">
        <v>358000</v>
      </c>
      <c r="J1415">
        <v>0</v>
      </c>
      <c r="K1415">
        <v>0</v>
      </c>
      <c r="L1415">
        <v>0</v>
      </c>
      <c r="M1415">
        <v>0</v>
      </c>
      <c r="N1415">
        <v>1716700</v>
      </c>
      <c r="O1415">
        <v>2701199</v>
      </c>
      <c r="P1415" t="s">
        <v>5</v>
      </c>
      <c r="Q1415" t="s">
        <v>16</v>
      </c>
      <c r="R1415" t="s">
        <v>169</v>
      </c>
      <c r="S1415" t="s">
        <v>170</v>
      </c>
      <c r="T1415">
        <v>1742709.0322580645</v>
      </c>
      <c r="U1415">
        <v>1738698</v>
      </c>
      <c r="V1415">
        <v>-4011.0322580644861</v>
      </c>
      <c r="W1415">
        <v>-2.3016075453899942E-3</v>
      </c>
      <c r="X1415" t="s">
        <v>277</v>
      </c>
    </row>
    <row r="1416" spans="1:24" x14ac:dyDescent="0.35">
      <c r="A1416">
        <v>3300003456</v>
      </c>
      <c r="B1416" t="s">
        <v>168</v>
      </c>
      <c r="C1416" t="s">
        <v>168</v>
      </c>
      <c r="D1416">
        <v>0</v>
      </c>
      <c r="E1416">
        <v>0</v>
      </c>
      <c r="F1416">
        <v>249</v>
      </c>
      <c r="G1416">
        <v>5646331</v>
      </c>
      <c r="H1416">
        <v>114</v>
      </c>
      <c r="I1416">
        <v>2665000</v>
      </c>
      <c r="J1416">
        <v>0</v>
      </c>
      <c r="K1416">
        <v>0</v>
      </c>
      <c r="L1416">
        <v>74</v>
      </c>
      <c r="M1416">
        <v>2887600</v>
      </c>
      <c r="N1416">
        <v>21000</v>
      </c>
      <c r="O1416">
        <v>11219931</v>
      </c>
      <c r="P1416" t="s">
        <v>5</v>
      </c>
      <c r="Q1416" t="s">
        <v>13</v>
      </c>
      <c r="R1416" t="s">
        <v>169</v>
      </c>
      <c r="S1416" t="s">
        <v>170</v>
      </c>
      <c r="T1416">
        <v>7238665.1612903224</v>
      </c>
      <c r="U1416">
        <v>6532613</v>
      </c>
      <c r="V1416">
        <v>-706052.16129032243</v>
      </c>
      <c r="W1416">
        <v>-9.7539000017023314E-2</v>
      </c>
      <c r="X1416" t="s">
        <v>325</v>
      </c>
    </row>
    <row r="1417" spans="1:24" x14ac:dyDescent="0.35">
      <c r="A1417">
        <v>3300000894</v>
      </c>
      <c r="B1417" t="s">
        <v>168</v>
      </c>
      <c r="C1417" t="s">
        <v>168</v>
      </c>
      <c r="D1417">
        <v>0</v>
      </c>
      <c r="E1417">
        <v>0</v>
      </c>
      <c r="F1417">
        <v>21</v>
      </c>
      <c r="G1417">
        <v>665678</v>
      </c>
      <c r="H1417">
        <v>25</v>
      </c>
      <c r="I1417">
        <v>640000</v>
      </c>
      <c r="J1417">
        <v>0</v>
      </c>
      <c r="K1417">
        <v>0</v>
      </c>
      <c r="L1417">
        <v>15</v>
      </c>
      <c r="M1417">
        <v>446000</v>
      </c>
      <c r="N1417">
        <v>165000</v>
      </c>
      <c r="O1417">
        <v>1916678</v>
      </c>
      <c r="P1417" t="s">
        <v>5</v>
      </c>
      <c r="Q1417" t="s">
        <v>10</v>
      </c>
      <c r="R1417" t="s">
        <v>169</v>
      </c>
      <c r="S1417" t="s">
        <v>170</v>
      </c>
      <c r="T1417">
        <v>1236566.4516129033</v>
      </c>
      <c r="U1417">
        <v>1218978</v>
      </c>
      <c r="V1417">
        <v>-17588.451612903271</v>
      </c>
      <c r="W1417">
        <v>-1.4223620242941215E-2</v>
      </c>
      <c r="X1417" t="s">
        <v>272</v>
      </c>
    </row>
    <row r="1418" spans="1:24" x14ac:dyDescent="0.35">
      <c r="A1418">
        <v>3300006876</v>
      </c>
      <c r="B1418" t="s">
        <v>168</v>
      </c>
      <c r="C1418" t="s">
        <v>168</v>
      </c>
      <c r="D1418">
        <v>0</v>
      </c>
      <c r="E1418">
        <v>0</v>
      </c>
      <c r="F1418">
        <v>32</v>
      </c>
      <c r="G1418">
        <v>1388967</v>
      </c>
      <c r="H1418">
        <v>50</v>
      </c>
      <c r="I1418">
        <v>1660000</v>
      </c>
      <c r="J1418">
        <v>0</v>
      </c>
      <c r="K1418">
        <v>0</v>
      </c>
      <c r="L1418">
        <v>29</v>
      </c>
      <c r="M1418">
        <v>1517200</v>
      </c>
      <c r="N1418">
        <v>44000</v>
      </c>
      <c r="O1418">
        <v>4610167</v>
      </c>
      <c r="P1418" t="s">
        <v>5</v>
      </c>
      <c r="Q1418" t="s">
        <v>9</v>
      </c>
      <c r="R1418" t="s">
        <v>169</v>
      </c>
      <c r="S1418" t="s">
        <v>170</v>
      </c>
      <c r="T1418">
        <v>2974301.2903225804</v>
      </c>
      <c r="U1418">
        <v>3860575</v>
      </c>
      <c r="V1418">
        <v>886273.70967741963</v>
      </c>
      <c r="W1418">
        <v>0.29797711232586588</v>
      </c>
      <c r="X1418" t="s">
        <v>239</v>
      </c>
    </row>
    <row r="1419" spans="1:24" x14ac:dyDescent="0.35">
      <c r="A1419">
        <v>3301048084</v>
      </c>
      <c r="B1419" t="s">
        <v>168</v>
      </c>
      <c r="C1419" t="s">
        <v>168</v>
      </c>
      <c r="D1419">
        <v>0</v>
      </c>
      <c r="E1419">
        <v>0</v>
      </c>
      <c r="F1419">
        <v>8</v>
      </c>
      <c r="G1419">
        <v>285091</v>
      </c>
      <c r="H1419">
        <v>2</v>
      </c>
      <c r="I1419">
        <v>125000</v>
      </c>
      <c r="J1419">
        <v>0</v>
      </c>
      <c r="K1419">
        <v>0</v>
      </c>
      <c r="L1419">
        <v>0</v>
      </c>
      <c r="M1419">
        <v>0</v>
      </c>
      <c r="N1419">
        <v>150000</v>
      </c>
      <c r="O1419">
        <v>560091</v>
      </c>
      <c r="P1419" t="s">
        <v>5</v>
      </c>
      <c r="Q1419" t="s">
        <v>13</v>
      </c>
      <c r="R1419" t="s">
        <v>169</v>
      </c>
      <c r="S1419" t="s">
        <v>170</v>
      </c>
      <c r="T1419">
        <v>361349.03225806454</v>
      </c>
      <c r="U1419">
        <v>298995</v>
      </c>
      <c r="V1419">
        <v>-62354.032258064544</v>
      </c>
      <c r="W1419">
        <v>-0.1725590127318597</v>
      </c>
      <c r="X1419" t="s">
        <v>242</v>
      </c>
    </row>
    <row r="1420" spans="1:24" x14ac:dyDescent="0.35">
      <c r="A1420">
        <v>3300014441</v>
      </c>
      <c r="B1420" t="s">
        <v>168</v>
      </c>
      <c r="C1420" t="s">
        <v>168</v>
      </c>
      <c r="D1420">
        <v>0</v>
      </c>
      <c r="E1420">
        <v>0</v>
      </c>
      <c r="F1420">
        <v>1</v>
      </c>
      <c r="G1420">
        <v>47098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342000</v>
      </c>
      <c r="O1420">
        <v>389098</v>
      </c>
      <c r="P1420" t="s">
        <v>5</v>
      </c>
      <c r="Q1420" t="s">
        <v>8</v>
      </c>
      <c r="R1420" t="s">
        <v>169</v>
      </c>
      <c r="S1420" t="s">
        <v>170</v>
      </c>
      <c r="T1420">
        <v>251030.96774193548</v>
      </c>
      <c r="U1420">
        <v>1093598</v>
      </c>
      <c r="V1420">
        <v>842567.03225806449</v>
      </c>
      <c r="W1420">
        <v>3.3564266585795863</v>
      </c>
      <c r="X1420" t="s">
        <v>372</v>
      </c>
    </row>
    <row r="1421" spans="1:24" x14ac:dyDescent="0.35">
      <c r="A1421">
        <v>3301072882</v>
      </c>
      <c r="B1421" t="s">
        <v>168</v>
      </c>
      <c r="C1421" t="s">
        <v>168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303000</v>
      </c>
      <c r="O1421">
        <v>303000</v>
      </c>
      <c r="P1421" t="s">
        <v>5</v>
      </c>
      <c r="Q1421" t="s">
        <v>12</v>
      </c>
      <c r="R1421" t="s">
        <v>169</v>
      </c>
      <c r="S1421" t="s">
        <v>170</v>
      </c>
      <c r="T1421">
        <v>195483.87096774194</v>
      </c>
      <c r="U1421">
        <v>361000</v>
      </c>
      <c r="V1421">
        <v>165516.12903225806</v>
      </c>
      <c r="W1421">
        <v>0.84669966996699664</v>
      </c>
      <c r="X1421" t="s">
        <v>380</v>
      </c>
    </row>
    <row r="1422" spans="1:24" x14ac:dyDescent="0.35">
      <c r="A1422">
        <v>3301073665</v>
      </c>
      <c r="B1422" t="s">
        <v>168</v>
      </c>
      <c r="C1422" t="s">
        <v>168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150000</v>
      </c>
      <c r="O1422">
        <v>150000</v>
      </c>
      <c r="P1422" t="s">
        <v>5</v>
      </c>
      <c r="Q1422" t="s">
        <v>14</v>
      </c>
      <c r="R1422" t="s">
        <v>169</v>
      </c>
      <c r="S1422" t="s">
        <v>170</v>
      </c>
      <c r="T1422">
        <v>96774.193548387106</v>
      </c>
      <c r="U1422">
        <v>30000</v>
      </c>
      <c r="V1422">
        <v>-66774.193548387106</v>
      </c>
      <c r="W1422">
        <v>-0.69</v>
      </c>
      <c r="X1422" t="s">
        <v>358</v>
      </c>
    </row>
    <row r="1423" spans="1:24" x14ac:dyDescent="0.35">
      <c r="A1423">
        <v>3300016289</v>
      </c>
      <c r="B1423" t="s">
        <v>168</v>
      </c>
      <c r="C1423" t="s">
        <v>168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1093000</v>
      </c>
      <c r="O1423">
        <v>1093000</v>
      </c>
      <c r="P1423" t="s">
        <v>5</v>
      </c>
      <c r="Q1423" t="s">
        <v>7</v>
      </c>
      <c r="R1423" t="s">
        <v>169</v>
      </c>
      <c r="S1423" t="s">
        <v>170</v>
      </c>
      <c r="T1423">
        <v>705161.29032258061</v>
      </c>
      <c r="U1423">
        <v>2006500</v>
      </c>
      <c r="V1423">
        <v>1301338.7096774194</v>
      </c>
      <c r="W1423">
        <v>1.8454483074107961</v>
      </c>
      <c r="X1423" t="s">
        <v>215</v>
      </c>
    </row>
    <row r="1424" spans="1:24" x14ac:dyDescent="0.35">
      <c r="A1424">
        <v>3300009766</v>
      </c>
      <c r="B1424" t="s">
        <v>168</v>
      </c>
      <c r="C1424" t="s">
        <v>168</v>
      </c>
      <c r="D1424">
        <v>0</v>
      </c>
      <c r="E1424">
        <v>0</v>
      </c>
      <c r="F1424">
        <v>76</v>
      </c>
      <c r="G1424">
        <v>2998255</v>
      </c>
      <c r="H1424">
        <v>1</v>
      </c>
      <c r="I1424">
        <v>50000</v>
      </c>
      <c r="J1424">
        <v>0</v>
      </c>
      <c r="K1424">
        <v>0</v>
      </c>
      <c r="L1424">
        <v>0</v>
      </c>
      <c r="M1424">
        <v>0</v>
      </c>
      <c r="N1424">
        <v>717000</v>
      </c>
      <c r="O1424">
        <v>3765255</v>
      </c>
      <c r="P1424" t="s">
        <v>5</v>
      </c>
      <c r="Q1424" t="s">
        <v>12</v>
      </c>
      <c r="R1424" t="s">
        <v>169</v>
      </c>
      <c r="S1424" t="s">
        <v>170</v>
      </c>
      <c r="T1424">
        <v>2429196.7741935486</v>
      </c>
      <c r="U1424">
        <v>2047823</v>
      </c>
      <c r="V1424">
        <v>-381373.7741935486</v>
      </c>
      <c r="W1424">
        <v>-0.15699583427948449</v>
      </c>
      <c r="X1424" t="s">
        <v>381</v>
      </c>
    </row>
    <row r="1425" spans="1:24" x14ac:dyDescent="0.35">
      <c r="A1425">
        <v>3300021214</v>
      </c>
      <c r="B1425" t="s">
        <v>168</v>
      </c>
      <c r="C1425" t="s">
        <v>168</v>
      </c>
      <c r="D1425">
        <v>0</v>
      </c>
      <c r="E1425">
        <v>0</v>
      </c>
      <c r="F1425">
        <v>4</v>
      </c>
      <c r="G1425">
        <v>193024</v>
      </c>
      <c r="H1425">
        <v>6</v>
      </c>
      <c r="I1425">
        <v>110000</v>
      </c>
      <c r="J1425">
        <v>0</v>
      </c>
      <c r="K1425">
        <v>0</v>
      </c>
      <c r="L1425">
        <v>4</v>
      </c>
      <c r="M1425">
        <v>259600</v>
      </c>
      <c r="N1425">
        <v>150000</v>
      </c>
      <c r="O1425">
        <v>712624</v>
      </c>
      <c r="P1425" t="s">
        <v>5</v>
      </c>
      <c r="Q1425" t="s">
        <v>15</v>
      </c>
      <c r="R1425" t="s">
        <v>169</v>
      </c>
      <c r="S1425" t="s">
        <v>170</v>
      </c>
      <c r="T1425">
        <v>459757.41935483873</v>
      </c>
      <c r="U1425">
        <v>0</v>
      </c>
      <c r="V1425">
        <v>-459757.41935483873</v>
      </c>
      <c r="W1425">
        <v>0</v>
      </c>
      <c r="X1425" t="s">
        <v>173</v>
      </c>
    </row>
    <row r="1426" spans="1:24" x14ac:dyDescent="0.35">
      <c r="A1426">
        <v>3301032229</v>
      </c>
      <c r="B1426" t="s">
        <v>168</v>
      </c>
      <c r="C1426" t="s">
        <v>168</v>
      </c>
      <c r="D1426">
        <v>0</v>
      </c>
      <c r="E1426">
        <v>0</v>
      </c>
      <c r="F1426">
        <v>14</v>
      </c>
      <c r="G1426">
        <v>585982</v>
      </c>
      <c r="H1426">
        <v>1</v>
      </c>
      <c r="I1426">
        <v>75000</v>
      </c>
      <c r="J1426">
        <v>0</v>
      </c>
      <c r="K1426">
        <v>0</v>
      </c>
      <c r="L1426">
        <v>4</v>
      </c>
      <c r="M1426">
        <v>300000</v>
      </c>
      <c r="N1426">
        <v>30000</v>
      </c>
      <c r="O1426">
        <v>990982</v>
      </c>
      <c r="P1426" t="s">
        <v>5</v>
      </c>
      <c r="Q1426" t="s">
        <v>15</v>
      </c>
      <c r="R1426" t="s">
        <v>169</v>
      </c>
      <c r="S1426" t="s">
        <v>170</v>
      </c>
      <c r="T1426">
        <v>639343.22580645164</v>
      </c>
      <c r="U1426">
        <v>533494</v>
      </c>
      <c r="V1426">
        <v>-105849.22580645164</v>
      </c>
      <c r="W1426">
        <v>-0.1655593138926843</v>
      </c>
      <c r="X1426" t="s">
        <v>341</v>
      </c>
    </row>
    <row r="1427" spans="1:24" x14ac:dyDescent="0.35">
      <c r="A1427">
        <v>3300024836</v>
      </c>
      <c r="B1427" t="s">
        <v>168</v>
      </c>
      <c r="C1427" t="s">
        <v>168</v>
      </c>
      <c r="D1427">
        <v>0</v>
      </c>
      <c r="E1427">
        <v>0</v>
      </c>
      <c r="F1427">
        <v>43</v>
      </c>
      <c r="G1427">
        <v>1822612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22400</v>
      </c>
      <c r="N1427">
        <v>1223500</v>
      </c>
      <c r="O1427">
        <v>3068512</v>
      </c>
      <c r="P1427" t="s">
        <v>5</v>
      </c>
      <c r="Q1427" t="s">
        <v>7</v>
      </c>
      <c r="R1427" t="s">
        <v>169</v>
      </c>
      <c r="S1427" t="s">
        <v>170</v>
      </c>
      <c r="T1427">
        <v>1979685.1612903227</v>
      </c>
      <c r="U1427">
        <v>1994420</v>
      </c>
      <c r="V1427">
        <v>14734.838709677337</v>
      </c>
      <c r="W1427">
        <v>7.4430212428695519E-3</v>
      </c>
      <c r="X1427" t="s">
        <v>218</v>
      </c>
    </row>
    <row r="1428" spans="1:24" x14ac:dyDescent="0.35">
      <c r="A1428">
        <v>3300024202</v>
      </c>
      <c r="B1428" t="s">
        <v>168</v>
      </c>
      <c r="C1428" t="s">
        <v>168</v>
      </c>
      <c r="D1428">
        <v>0</v>
      </c>
      <c r="E1428">
        <v>0</v>
      </c>
      <c r="F1428">
        <v>22</v>
      </c>
      <c r="G1428">
        <v>1163475</v>
      </c>
      <c r="H1428">
        <v>21</v>
      </c>
      <c r="I1428">
        <v>1020000</v>
      </c>
      <c r="J1428">
        <v>0</v>
      </c>
      <c r="K1428">
        <v>0</v>
      </c>
      <c r="L1428">
        <v>10</v>
      </c>
      <c r="M1428">
        <v>444000</v>
      </c>
      <c r="N1428">
        <v>150000</v>
      </c>
      <c r="O1428">
        <v>2777475</v>
      </c>
      <c r="P1428" t="s">
        <v>5</v>
      </c>
      <c r="Q1428" t="s">
        <v>14</v>
      </c>
      <c r="R1428" t="s">
        <v>169</v>
      </c>
      <c r="S1428" t="s">
        <v>170</v>
      </c>
      <c r="T1428">
        <v>1791919.3548387098</v>
      </c>
      <c r="U1428">
        <v>1813875</v>
      </c>
      <c r="V1428">
        <v>21955.645161290187</v>
      </c>
      <c r="W1428">
        <v>1.2252585531822957E-2</v>
      </c>
      <c r="X1428" t="s">
        <v>249</v>
      </c>
    </row>
    <row r="1429" spans="1:24" x14ac:dyDescent="0.35">
      <c r="A1429">
        <v>3301013094</v>
      </c>
      <c r="B1429" t="s">
        <v>168</v>
      </c>
      <c r="C1429" t="s">
        <v>168</v>
      </c>
      <c r="D1429">
        <v>0</v>
      </c>
      <c r="E1429">
        <v>0</v>
      </c>
      <c r="F1429">
        <v>6</v>
      </c>
      <c r="G1429">
        <v>114998</v>
      </c>
      <c r="H1429">
        <v>1</v>
      </c>
      <c r="I1429">
        <v>20000</v>
      </c>
      <c r="J1429">
        <v>0</v>
      </c>
      <c r="K1429">
        <v>0</v>
      </c>
      <c r="L1429">
        <v>0</v>
      </c>
      <c r="M1429">
        <v>0</v>
      </c>
      <c r="N1429">
        <v>497000</v>
      </c>
      <c r="O1429">
        <v>631998</v>
      </c>
      <c r="P1429" t="s">
        <v>5</v>
      </c>
      <c r="Q1429" t="s">
        <v>12</v>
      </c>
      <c r="R1429" t="s">
        <v>169</v>
      </c>
      <c r="S1429" t="s">
        <v>170</v>
      </c>
      <c r="T1429">
        <v>407740.6451612903</v>
      </c>
      <c r="U1429">
        <v>655600</v>
      </c>
      <c r="V1429">
        <v>247859.3548387097</v>
      </c>
      <c r="W1429">
        <v>0.60788483507859215</v>
      </c>
      <c r="X1429" t="s">
        <v>320</v>
      </c>
    </row>
    <row r="1430" spans="1:24" x14ac:dyDescent="0.35">
      <c r="A1430">
        <v>3301068896</v>
      </c>
      <c r="B1430" t="s">
        <v>168</v>
      </c>
      <c r="C1430" t="s">
        <v>168</v>
      </c>
      <c r="D1430">
        <v>0</v>
      </c>
      <c r="E1430">
        <v>0</v>
      </c>
      <c r="F1430">
        <v>5</v>
      </c>
      <c r="G1430">
        <v>101800</v>
      </c>
      <c r="H1430">
        <v>3</v>
      </c>
      <c r="I1430">
        <v>110000</v>
      </c>
      <c r="J1430">
        <v>0</v>
      </c>
      <c r="K1430">
        <v>0</v>
      </c>
      <c r="L1430">
        <v>10</v>
      </c>
      <c r="M1430">
        <v>694000</v>
      </c>
      <c r="N1430">
        <v>4799700</v>
      </c>
      <c r="O1430">
        <v>5705500</v>
      </c>
      <c r="P1430" t="s">
        <v>5</v>
      </c>
      <c r="Q1430" t="s">
        <v>16</v>
      </c>
      <c r="R1430" t="s">
        <v>169</v>
      </c>
      <c r="S1430" t="s">
        <v>170</v>
      </c>
      <c r="T1430">
        <v>3680967.7419354836</v>
      </c>
      <c r="U1430">
        <v>2218400</v>
      </c>
      <c r="V1430">
        <v>-1462567.7419354836</v>
      </c>
      <c r="W1430">
        <v>-0.39733239856279023</v>
      </c>
      <c r="X1430" t="s">
        <v>370</v>
      </c>
    </row>
    <row r="1431" spans="1:24" x14ac:dyDescent="0.35">
      <c r="A1431">
        <v>3300016099</v>
      </c>
      <c r="B1431" t="s">
        <v>168</v>
      </c>
      <c r="C1431" t="s">
        <v>168</v>
      </c>
      <c r="D1431">
        <v>0</v>
      </c>
      <c r="E1431">
        <v>0</v>
      </c>
      <c r="F1431">
        <v>23</v>
      </c>
      <c r="G1431">
        <v>727658</v>
      </c>
      <c r="H1431">
        <v>5</v>
      </c>
      <c r="I1431">
        <v>65000</v>
      </c>
      <c r="J1431">
        <v>0</v>
      </c>
      <c r="K1431">
        <v>0</v>
      </c>
      <c r="L1431">
        <v>0</v>
      </c>
      <c r="M1431">
        <v>0</v>
      </c>
      <c r="N1431">
        <v>1070000</v>
      </c>
      <c r="O1431">
        <v>1862658</v>
      </c>
      <c r="P1431" t="s">
        <v>5</v>
      </c>
      <c r="Q1431" t="s">
        <v>8</v>
      </c>
      <c r="R1431" t="s">
        <v>169</v>
      </c>
      <c r="S1431" t="s">
        <v>170</v>
      </c>
      <c r="T1431">
        <v>1201714.8387096773</v>
      </c>
      <c r="U1431">
        <v>1580178</v>
      </c>
      <c r="V1431">
        <v>378463.16129032266</v>
      </c>
      <c r="W1431">
        <v>0.3149359141613759</v>
      </c>
      <c r="X1431" t="s">
        <v>350</v>
      </c>
    </row>
    <row r="1432" spans="1:24" x14ac:dyDescent="0.35">
      <c r="A1432">
        <v>3300020128</v>
      </c>
      <c r="B1432" t="s">
        <v>168</v>
      </c>
      <c r="C1432" t="s">
        <v>168</v>
      </c>
      <c r="D1432">
        <v>0</v>
      </c>
      <c r="E1432">
        <v>0</v>
      </c>
      <c r="F1432">
        <v>29</v>
      </c>
      <c r="G1432">
        <v>1280905</v>
      </c>
      <c r="H1432">
        <v>34</v>
      </c>
      <c r="I1432">
        <v>1291000</v>
      </c>
      <c r="J1432">
        <v>0</v>
      </c>
      <c r="K1432">
        <v>0</v>
      </c>
      <c r="L1432">
        <v>20</v>
      </c>
      <c r="M1432">
        <v>978000</v>
      </c>
      <c r="N1432">
        <v>150000</v>
      </c>
      <c r="O1432">
        <v>3699905</v>
      </c>
      <c r="P1432" t="s">
        <v>5</v>
      </c>
      <c r="Q1432" t="s">
        <v>13</v>
      </c>
      <c r="R1432" t="s">
        <v>169</v>
      </c>
      <c r="S1432" t="s">
        <v>170</v>
      </c>
      <c r="T1432">
        <v>2387035.4838709678</v>
      </c>
      <c r="U1432">
        <v>4239589</v>
      </c>
      <c r="V1432">
        <v>1852553.5161290322</v>
      </c>
      <c r="W1432">
        <v>0.77608964284218107</v>
      </c>
      <c r="X1432" t="s">
        <v>250</v>
      </c>
    </row>
    <row r="1433" spans="1:24" x14ac:dyDescent="0.35">
      <c r="A1433">
        <v>3300010977</v>
      </c>
      <c r="B1433" t="s">
        <v>168</v>
      </c>
      <c r="C1433" t="s">
        <v>168</v>
      </c>
      <c r="D1433">
        <v>0</v>
      </c>
      <c r="E1433">
        <v>0</v>
      </c>
      <c r="F1433">
        <v>68</v>
      </c>
      <c r="G1433">
        <v>2710270</v>
      </c>
      <c r="H1433">
        <v>94</v>
      </c>
      <c r="I1433">
        <v>3435000</v>
      </c>
      <c r="J1433">
        <v>0</v>
      </c>
      <c r="K1433">
        <v>0</v>
      </c>
      <c r="L1433">
        <v>0</v>
      </c>
      <c r="M1433">
        <v>0</v>
      </c>
      <c r="N1433">
        <v>742500</v>
      </c>
      <c r="O1433">
        <v>6887770</v>
      </c>
      <c r="P1433" t="s">
        <v>5</v>
      </c>
      <c r="Q1433" t="s">
        <v>17</v>
      </c>
      <c r="R1433" t="s">
        <v>169</v>
      </c>
      <c r="S1433" t="s">
        <v>170</v>
      </c>
      <c r="T1433">
        <v>4443722.5806451607</v>
      </c>
      <c r="U1433">
        <v>5388944</v>
      </c>
      <c r="V1433">
        <v>945221.41935483925</v>
      </c>
      <c r="W1433">
        <v>0.21270936747307201</v>
      </c>
      <c r="X1433" t="s">
        <v>404</v>
      </c>
    </row>
    <row r="1434" spans="1:24" x14ac:dyDescent="0.35">
      <c r="A1434">
        <v>3300005195</v>
      </c>
      <c r="B1434" t="s">
        <v>168</v>
      </c>
      <c r="C1434" t="s">
        <v>168</v>
      </c>
      <c r="D1434">
        <v>0</v>
      </c>
      <c r="E1434">
        <v>0</v>
      </c>
      <c r="F1434">
        <v>50</v>
      </c>
      <c r="G1434">
        <v>1588245</v>
      </c>
      <c r="H1434">
        <v>71</v>
      </c>
      <c r="I1434">
        <v>2613000</v>
      </c>
      <c r="J1434">
        <v>0</v>
      </c>
      <c r="K1434">
        <v>0</v>
      </c>
      <c r="L1434">
        <v>48</v>
      </c>
      <c r="M1434">
        <v>2305200</v>
      </c>
      <c r="N1434">
        <v>165000</v>
      </c>
      <c r="O1434">
        <v>6671445</v>
      </c>
      <c r="P1434" t="s">
        <v>5</v>
      </c>
      <c r="Q1434" t="s">
        <v>14</v>
      </c>
      <c r="R1434" t="s">
        <v>169</v>
      </c>
      <c r="S1434" t="s">
        <v>170</v>
      </c>
      <c r="T1434">
        <v>4304158.064516129</v>
      </c>
      <c r="U1434">
        <v>3710871</v>
      </c>
      <c r="V1434">
        <v>-593287.06451612897</v>
      </c>
      <c r="W1434">
        <v>-0.13784044536078766</v>
      </c>
      <c r="X1434" t="s">
        <v>402</v>
      </c>
    </row>
    <row r="1435" spans="1:24" x14ac:dyDescent="0.35">
      <c r="A1435">
        <v>3301018246</v>
      </c>
      <c r="B1435" t="s">
        <v>168</v>
      </c>
      <c r="C1435" t="s">
        <v>168</v>
      </c>
      <c r="D1435">
        <v>0</v>
      </c>
      <c r="E1435">
        <v>0</v>
      </c>
      <c r="F1435">
        <v>18</v>
      </c>
      <c r="G1435">
        <v>746477</v>
      </c>
      <c r="H1435">
        <v>16</v>
      </c>
      <c r="I1435">
        <v>430000</v>
      </c>
      <c r="J1435">
        <v>0</v>
      </c>
      <c r="K1435">
        <v>0</v>
      </c>
      <c r="L1435">
        <v>13</v>
      </c>
      <c r="M1435">
        <v>701200</v>
      </c>
      <c r="N1435">
        <v>165000</v>
      </c>
      <c r="O1435">
        <v>2042677</v>
      </c>
      <c r="P1435" t="s">
        <v>5</v>
      </c>
      <c r="Q1435" t="s">
        <v>14</v>
      </c>
      <c r="R1435" t="s">
        <v>169</v>
      </c>
      <c r="S1435" t="s">
        <v>170</v>
      </c>
      <c r="T1435">
        <v>1317856.1290322582</v>
      </c>
      <c r="U1435">
        <v>1566888</v>
      </c>
      <c r="V1435">
        <v>249031.87096774182</v>
      </c>
      <c r="W1435">
        <v>0.18896741873531631</v>
      </c>
      <c r="X1435" t="s">
        <v>333</v>
      </c>
    </row>
    <row r="1436" spans="1:24" x14ac:dyDescent="0.35">
      <c r="A1436">
        <v>3301068682</v>
      </c>
      <c r="B1436" t="s">
        <v>168</v>
      </c>
      <c r="C1436" t="s">
        <v>168</v>
      </c>
      <c r="D1436">
        <v>0</v>
      </c>
      <c r="E1436">
        <v>0</v>
      </c>
      <c r="F1436">
        <v>34</v>
      </c>
      <c r="G1436">
        <v>704260</v>
      </c>
      <c r="H1436">
        <v>8</v>
      </c>
      <c r="I1436">
        <v>195000</v>
      </c>
      <c r="J1436">
        <v>0</v>
      </c>
      <c r="K1436">
        <v>0</v>
      </c>
      <c r="L1436">
        <v>19</v>
      </c>
      <c r="M1436">
        <v>635600</v>
      </c>
      <c r="N1436">
        <v>171000</v>
      </c>
      <c r="O1436">
        <v>1705860</v>
      </c>
      <c r="P1436" t="s">
        <v>5</v>
      </c>
      <c r="Q1436" t="s">
        <v>13</v>
      </c>
      <c r="R1436" t="s">
        <v>207</v>
      </c>
      <c r="S1436" t="s">
        <v>170</v>
      </c>
      <c r="T1436">
        <v>1100554.8387096773</v>
      </c>
      <c r="U1436">
        <v>1282672</v>
      </c>
      <c r="V1436">
        <v>182117.16129032266</v>
      </c>
      <c r="W1436">
        <v>0.16547758901668375</v>
      </c>
      <c r="X1436" t="s">
        <v>392</v>
      </c>
    </row>
    <row r="1437" spans="1:24" x14ac:dyDescent="0.35">
      <c r="A1437">
        <v>3301010535</v>
      </c>
      <c r="B1437" t="s">
        <v>168</v>
      </c>
      <c r="C1437" t="s">
        <v>168</v>
      </c>
      <c r="D1437">
        <v>0</v>
      </c>
      <c r="E1437">
        <v>0</v>
      </c>
      <c r="F1437">
        <v>17</v>
      </c>
      <c r="G1437">
        <v>1067776</v>
      </c>
      <c r="H1437">
        <v>7</v>
      </c>
      <c r="I1437">
        <v>225000</v>
      </c>
      <c r="J1437">
        <v>0</v>
      </c>
      <c r="K1437">
        <v>0</v>
      </c>
      <c r="L1437">
        <v>0</v>
      </c>
      <c r="M1437">
        <v>0</v>
      </c>
      <c r="N1437">
        <v>342000</v>
      </c>
      <c r="O1437">
        <v>1634776</v>
      </c>
      <c r="P1437" t="s">
        <v>5</v>
      </c>
      <c r="Q1437" t="s">
        <v>8</v>
      </c>
      <c r="R1437" t="s">
        <v>169</v>
      </c>
      <c r="S1437" t="s">
        <v>170</v>
      </c>
      <c r="T1437">
        <v>1054694.1935483871</v>
      </c>
      <c r="U1437">
        <v>1885876</v>
      </c>
      <c r="V1437">
        <v>831181.80645161285</v>
      </c>
      <c r="W1437">
        <v>0.78807848904070021</v>
      </c>
      <c r="X1437" t="s">
        <v>391</v>
      </c>
    </row>
    <row r="1438" spans="1:24" x14ac:dyDescent="0.35">
      <c r="A1438">
        <v>3301073015</v>
      </c>
      <c r="B1438" t="s">
        <v>168</v>
      </c>
      <c r="C1438" t="s">
        <v>168</v>
      </c>
      <c r="D1438">
        <v>0</v>
      </c>
      <c r="E1438">
        <v>0</v>
      </c>
      <c r="F1438">
        <v>8</v>
      </c>
      <c r="G1438">
        <v>224489</v>
      </c>
      <c r="H1438">
        <v>11</v>
      </c>
      <c r="I1438">
        <v>285000</v>
      </c>
      <c r="J1438">
        <v>0</v>
      </c>
      <c r="K1438">
        <v>0</v>
      </c>
      <c r="L1438">
        <v>1</v>
      </c>
      <c r="M1438">
        <v>20000</v>
      </c>
      <c r="N1438">
        <v>2006800</v>
      </c>
      <c r="O1438">
        <v>2536289</v>
      </c>
      <c r="P1438" t="s">
        <v>5</v>
      </c>
      <c r="Q1438" t="s">
        <v>7</v>
      </c>
      <c r="R1438" t="s">
        <v>169</v>
      </c>
      <c r="S1438" t="s">
        <v>170</v>
      </c>
      <c r="T1438">
        <v>1636315.4838709678</v>
      </c>
      <c r="U1438">
        <v>1277799</v>
      </c>
      <c r="V1438">
        <v>-358516.48387096776</v>
      </c>
      <c r="W1438">
        <v>-0.21909985415699873</v>
      </c>
      <c r="X1438" t="s">
        <v>215</v>
      </c>
    </row>
    <row r="1439" spans="1:24" x14ac:dyDescent="0.35">
      <c r="A1439">
        <v>3300002794</v>
      </c>
      <c r="B1439" t="s">
        <v>168</v>
      </c>
      <c r="C1439" t="s">
        <v>168</v>
      </c>
      <c r="D1439">
        <v>0</v>
      </c>
      <c r="E1439">
        <v>0</v>
      </c>
      <c r="F1439">
        <v>56</v>
      </c>
      <c r="G1439">
        <v>1514940</v>
      </c>
      <c r="H1439">
        <v>24</v>
      </c>
      <c r="I1439">
        <v>645000</v>
      </c>
      <c r="J1439">
        <v>0</v>
      </c>
      <c r="K1439">
        <v>0</v>
      </c>
      <c r="L1439">
        <v>12</v>
      </c>
      <c r="M1439">
        <v>510000</v>
      </c>
      <c r="N1439">
        <v>150000</v>
      </c>
      <c r="O1439">
        <v>2819940</v>
      </c>
      <c r="P1439" t="s">
        <v>5</v>
      </c>
      <c r="Q1439" t="s">
        <v>15</v>
      </c>
      <c r="R1439" t="s">
        <v>169</v>
      </c>
      <c r="S1439" t="s">
        <v>170</v>
      </c>
      <c r="T1439">
        <v>1819316.1290322582</v>
      </c>
      <c r="U1439">
        <v>1365457</v>
      </c>
      <c r="V1439">
        <v>-453859.12903225818</v>
      </c>
      <c r="W1439">
        <v>-0.24946688582026577</v>
      </c>
      <c r="X1439" t="s">
        <v>318</v>
      </c>
    </row>
    <row r="1440" spans="1:24" x14ac:dyDescent="0.35">
      <c r="A1440">
        <v>3301020505</v>
      </c>
      <c r="B1440" t="s">
        <v>168</v>
      </c>
      <c r="C1440" t="s">
        <v>168</v>
      </c>
      <c r="D1440">
        <v>0</v>
      </c>
      <c r="E1440">
        <v>0</v>
      </c>
      <c r="F1440">
        <v>41</v>
      </c>
      <c r="G1440">
        <v>1074456</v>
      </c>
      <c r="H1440">
        <v>25</v>
      </c>
      <c r="I1440">
        <v>780000</v>
      </c>
      <c r="J1440">
        <v>0</v>
      </c>
      <c r="K1440">
        <v>0</v>
      </c>
      <c r="L1440">
        <v>12</v>
      </c>
      <c r="M1440">
        <v>488800</v>
      </c>
      <c r="N1440">
        <v>300000</v>
      </c>
      <c r="O1440">
        <v>2643256</v>
      </c>
      <c r="P1440" t="s">
        <v>5</v>
      </c>
      <c r="Q1440" t="s">
        <v>14</v>
      </c>
      <c r="R1440" t="s">
        <v>169</v>
      </c>
      <c r="S1440" t="s">
        <v>170</v>
      </c>
      <c r="T1440">
        <v>1705326.4516129033</v>
      </c>
      <c r="U1440">
        <v>1878657</v>
      </c>
      <c r="V1440">
        <v>173330.54838709673</v>
      </c>
      <c r="W1440">
        <v>0.1016406848220528</v>
      </c>
      <c r="X1440" t="s">
        <v>247</v>
      </c>
    </row>
    <row r="1441" spans="1:24" x14ac:dyDescent="0.35">
      <c r="A1441">
        <v>3300014763</v>
      </c>
      <c r="B1441" t="s">
        <v>168</v>
      </c>
      <c r="C1441" t="s">
        <v>168</v>
      </c>
      <c r="D1441">
        <v>0</v>
      </c>
      <c r="E1441">
        <v>0</v>
      </c>
      <c r="F1441">
        <v>6</v>
      </c>
      <c r="G1441">
        <v>267494</v>
      </c>
      <c r="H1441">
        <v>1</v>
      </c>
      <c r="I1441">
        <v>50000</v>
      </c>
      <c r="J1441">
        <v>0</v>
      </c>
      <c r="K1441">
        <v>0</v>
      </c>
      <c r="L1441">
        <v>1</v>
      </c>
      <c r="M1441">
        <v>52400</v>
      </c>
      <c r="N1441">
        <v>771700</v>
      </c>
      <c r="O1441">
        <v>1141594</v>
      </c>
      <c r="P1441" t="s">
        <v>5</v>
      </c>
      <c r="Q1441" t="s">
        <v>7</v>
      </c>
      <c r="R1441" t="s">
        <v>169</v>
      </c>
      <c r="S1441" t="s">
        <v>170</v>
      </c>
      <c r="T1441">
        <v>736512.25806451612</v>
      </c>
      <c r="U1441">
        <v>1120398</v>
      </c>
      <c r="V1441">
        <v>383885.74193548388</v>
      </c>
      <c r="W1441">
        <v>0.52122111713971875</v>
      </c>
      <c r="X1441" t="s">
        <v>299</v>
      </c>
    </row>
    <row r="1442" spans="1:24" x14ac:dyDescent="0.35">
      <c r="A1442">
        <v>3301040840</v>
      </c>
      <c r="B1442" t="s">
        <v>168</v>
      </c>
      <c r="C1442" t="s">
        <v>168</v>
      </c>
      <c r="D1442">
        <v>0</v>
      </c>
      <c r="E1442">
        <v>0</v>
      </c>
      <c r="F1442">
        <v>10</v>
      </c>
      <c r="G1442">
        <v>514988</v>
      </c>
      <c r="H1442">
        <v>10</v>
      </c>
      <c r="I1442">
        <v>785000</v>
      </c>
      <c r="J1442">
        <v>0</v>
      </c>
      <c r="K1442">
        <v>0</v>
      </c>
      <c r="L1442">
        <v>8</v>
      </c>
      <c r="M1442">
        <v>889200</v>
      </c>
      <c r="N1442">
        <v>90000</v>
      </c>
      <c r="O1442">
        <v>2279188</v>
      </c>
      <c r="P1442" t="s">
        <v>5</v>
      </c>
      <c r="Q1442" t="s">
        <v>13</v>
      </c>
      <c r="R1442" t="s">
        <v>169</v>
      </c>
      <c r="S1442" t="s">
        <v>170</v>
      </c>
      <c r="T1442">
        <v>1470443.8709677418</v>
      </c>
      <c r="U1442">
        <v>1661287</v>
      </c>
      <c r="V1442">
        <v>190843.12903225818</v>
      </c>
      <c r="W1442">
        <v>0.12978606854721964</v>
      </c>
      <c r="X1442" t="s">
        <v>274</v>
      </c>
    </row>
    <row r="1443" spans="1:24" x14ac:dyDescent="0.35">
      <c r="A1443">
        <v>3301072531</v>
      </c>
      <c r="B1443" t="s">
        <v>168</v>
      </c>
      <c r="C1443" t="s">
        <v>168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420000</v>
      </c>
      <c r="O1443">
        <v>420000</v>
      </c>
      <c r="P1443" t="s">
        <v>5</v>
      </c>
      <c r="Q1443" t="s">
        <v>12</v>
      </c>
      <c r="R1443" t="s">
        <v>169</v>
      </c>
      <c r="S1443" t="s">
        <v>170</v>
      </c>
      <c r="T1443">
        <v>270967.74193548388</v>
      </c>
      <c r="U1443">
        <v>0</v>
      </c>
      <c r="V1443">
        <v>-270967.74193548388</v>
      </c>
      <c r="W1443">
        <v>0</v>
      </c>
      <c r="X1443" t="s">
        <v>353</v>
      </c>
    </row>
    <row r="1444" spans="1:24" x14ac:dyDescent="0.35">
      <c r="A1444">
        <v>3301069973</v>
      </c>
      <c r="B1444" t="s">
        <v>168</v>
      </c>
      <c r="C1444" t="s">
        <v>168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30000</v>
      </c>
      <c r="O1444">
        <v>30000</v>
      </c>
      <c r="P1444" t="s">
        <v>5</v>
      </c>
      <c r="Q1444" t="s">
        <v>11</v>
      </c>
      <c r="R1444" t="s">
        <v>169</v>
      </c>
      <c r="S1444" t="s">
        <v>170</v>
      </c>
      <c r="T1444">
        <v>19354.83870967742</v>
      </c>
      <c r="U1444">
        <v>0</v>
      </c>
      <c r="V1444">
        <v>-19354.83870967742</v>
      </c>
      <c r="W1444">
        <v>0</v>
      </c>
      <c r="X1444" t="s">
        <v>172</v>
      </c>
    </row>
    <row r="1445" spans="1:24" x14ac:dyDescent="0.35">
      <c r="A1445">
        <v>3301005933</v>
      </c>
      <c r="B1445" t="s">
        <v>168</v>
      </c>
      <c r="C1445" t="s">
        <v>168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57000</v>
      </c>
      <c r="O1445">
        <v>57000</v>
      </c>
      <c r="P1445" t="s">
        <v>5</v>
      </c>
      <c r="Q1445" t="s">
        <v>11</v>
      </c>
      <c r="R1445" t="s">
        <v>169</v>
      </c>
      <c r="S1445" t="s">
        <v>170</v>
      </c>
      <c r="T1445">
        <v>36774.193548387098</v>
      </c>
      <c r="U1445">
        <v>30000</v>
      </c>
      <c r="V1445">
        <v>-6774.1935483870984</v>
      </c>
      <c r="W1445">
        <v>-0.18421052631578949</v>
      </c>
      <c r="X1445" t="s">
        <v>210</v>
      </c>
    </row>
    <row r="1446" spans="1:24" x14ac:dyDescent="0.35">
      <c r="A1446">
        <v>3300015562</v>
      </c>
      <c r="B1446" t="s">
        <v>168</v>
      </c>
      <c r="C1446" t="s">
        <v>168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930700</v>
      </c>
      <c r="O1446">
        <v>930700</v>
      </c>
      <c r="P1446" t="s">
        <v>5</v>
      </c>
      <c r="Q1446" t="s">
        <v>7</v>
      </c>
      <c r="R1446" t="s">
        <v>169</v>
      </c>
      <c r="S1446" t="s">
        <v>170</v>
      </c>
      <c r="T1446">
        <v>600451.61290322582</v>
      </c>
      <c r="U1446">
        <v>5930536</v>
      </c>
      <c r="V1446">
        <v>5330084.3870967738</v>
      </c>
      <c r="W1446">
        <v>8.8767925217578156</v>
      </c>
      <c r="X1446" t="s">
        <v>196</v>
      </c>
    </row>
    <row r="1447" spans="1:24" x14ac:dyDescent="0.35">
      <c r="A1447">
        <v>6001144248</v>
      </c>
      <c r="B1447" t="s">
        <v>168</v>
      </c>
      <c r="C1447" t="s">
        <v>168</v>
      </c>
      <c r="D1447">
        <v>0</v>
      </c>
      <c r="E1447">
        <v>0</v>
      </c>
      <c r="F1447">
        <v>21</v>
      </c>
      <c r="G1447">
        <v>634476</v>
      </c>
      <c r="H1447">
        <v>21</v>
      </c>
      <c r="I1447">
        <v>565000</v>
      </c>
      <c r="J1447">
        <v>0</v>
      </c>
      <c r="K1447">
        <v>0</v>
      </c>
      <c r="L1447">
        <v>21</v>
      </c>
      <c r="M1447">
        <v>770400</v>
      </c>
      <c r="N1447">
        <v>180000</v>
      </c>
      <c r="O1447">
        <v>2149876</v>
      </c>
      <c r="P1447" t="s">
        <v>5</v>
      </c>
      <c r="Q1447" t="s">
        <v>15</v>
      </c>
      <c r="R1447" t="s">
        <v>169</v>
      </c>
      <c r="S1447" t="s">
        <v>170</v>
      </c>
      <c r="T1447">
        <v>1387016.7741935486</v>
      </c>
      <c r="U1447">
        <v>1864578</v>
      </c>
      <c r="V1447">
        <v>477561.2258064514</v>
      </c>
      <c r="W1447">
        <v>0.34430818335569091</v>
      </c>
      <c r="X1447" t="s">
        <v>177</v>
      </c>
    </row>
    <row r="1448" spans="1:24" x14ac:dyDescent="0.35">
      <c r="A1448">
        <v>3300014773</v>
      </c>
      <c r="B1448" t="s">
        <v>168</v>
      </c>
      <c r="C1448" t="s">
        <v>168</v>
      </c>
      <c r="D1448">
        <v>0</v>
      </c>
      <c r="E1448">
        <v>0</v>
      </c>
      <c r="F1448">
        <v>57</v>
      </c>
      <c r="G1448">
        <v>2183438</v>
      </c>
      <c r="H1448">
        <v>21</v>
      </c>
      <c r="I1448">
        <v>1082000</v>
      </c>
      <c r="J1448">
        <v>0</v>
      </c>
      <c r="K1448">
        <v>0</v>
      </c>
      <c r="L1448">
        <v>1</v>
      </c>
      <c r="M1448">
        <v>52400</v>
      </c>
      <c r="N1448">
        <v>1857700</v>
      </c>
      <c r="O1448">
        <v>5175538</v>
      </c>
      <c r="P1448" t="s">
        <v>5</v>
      </c>
      <c r="Q1448" t="s">
        <v>7</v>
      </c>
      <c r="R1448" t="s">
        <v>169</v>
      </c>
      <c r="S1448" t="s">
        <v>170</v>
      </c>
      <c r="T1448">
        <v>3339056.7741935486</v>
      </c>
      <c r="U1448">
        <v>2697050</v>
      </c>
      <c r="V1448">
        <v>-642006.7741935486</v>
      </c>
      <c r="W1448">
        <v>-0.19227189521166699</v>
      </c>
      <c r="X1448" t="s">
        <v>215</v>
      </c>
    </row>
    <row r="1449" spans="1:24" x14ac:dyDescent="0.35">
      <c r="A1449">
        <v>3301062158</v>
      </c>
      <c r="B1449" t="s">
        <v>168</v>
      </c>
      <c r="C1449" t="s">
        <v>168</v>
      </c>
      <c r="D1449">
        <v>0</v>
      </c>
      <c r="E1449">
        <v>0</v>
      </c>
      <c r="F1449">
        <v>34</v>
      </c>
      <c r="G1449">
        <v>1176963</v>
      </c>
      <c r="H1449">
        <v>22</v>
      </c>
      <c r="I1449">
        <v>820000</v>
      </c>
      <c r="J1449">
        <v>0</v>
      </c>
      <c r="K1449">
        <v>0</v>
      </c>
      <c r="L1449">
        <v>17</v>
      </c>
      <c r="M1449">
        <v>800800</v>
      </c>
      <c r="N1449">
        <v>150000</v>
      </c>
      <c r="O1449">
        <v>2947763</v>
      </c>
      <c r="P1449" t="s">
        <v>5</v>
      </c>
      <c r="Q1449" t="s">
        <v>15</v>
      </c>
      <c r="R1449" t="s">
        <v>169</v>
      </c>
      <c r="S1449" t="s">
        <v>170</v>
      </c>
      <c r="T1449">
        <v>1901782.5806451612</v>
      </c>
      <c r="U1449">
        <v>2027473</v>
      </c>
      <c r="V1449">
        <v>125690.41935483878</v>
      </c>
      <c r="W1449">
        <v>6.609084583801339E-2</v>
      </c>
      <c r="X1449" t="s">
        <v>177</v>
      </c>
    </row>
    <row r="1450" spans="1:24" x14ac:dyDescent="0.35">
      <c r="A1450">
        <v>3300027872</v>
      </c>
      <c r="B1450" t="s">
        <v>168</v>
      </c>
      <c r="C1450" t="s">
        <v>168</v>
      </c>
      <c r="D1450">
        <v>0</v>
      </c>
      <c r="E1450">
        <v>0</v>
      </c>
      <c r="F1450">
        <v>37</v>
      </c>
      <c r="G1450">
        <v>1578331</v>
      </c>
      <c r="H1450">
        <v>1</v>
      </c>
      <c r="I1450">
        <v>5000</v>
      </c>
      <c r="J1450">
        <v>0</v>
      </c>
      <c r="K1450">
        <v>0</v>
      </c>
      <c r="L1450">
        <v>0</v>
      </c>
      <c r="M1450">
        <v>0</v>
      </c>
      <c r="N1450">
        <v>342000</v>
      </c>
      <c r="O1450">
        <v>1925331</v>
      </c>
      <c r="P1450" t="s">
        <v>5</v>
      </c>
      <c r="Q1450" t="s">
        <v>8</v>
      </c>
      <c r="R1450" t="s">
        <v>169</v>
      </c>
      <c r="S1450" t="s">
        <v>170</v>
      </c>
      <c r="T1450">
        <v>1242149.0322580645</v>
      </c>
      <c r="U1450">
        <v>2127252</v>
      </c>
      <c r="V1450">
        <v>885102.96774193551</v>
      </c>
      <c r="W1450">
        <v>0.71255778876463327</v>
      </c>
      <c r="X1450" t="s">
        <v>187</v>
      </c>
    </row>
    <row r="1451" spans="1:24" x14ac:dyDescent="0.35">
      <c r="A1451">
        <v>3301048837</v>
      </c>
      <c r="B1451" t="s">
        <v>168</v>
      </c>
      <c r="C1451" t="s">
        <v>168</v>
      </c>
      <c r="D1451">
        <v>0</v>
      </c>
      <c r="E1451">
        <v>0</v>
      </c>
      <c r="F1451">
        <v>10</v>
      </c>
      <c r="G1451">
        <v>577590</v>
      </c>
      <c r="H1451">
        <v>0</v>
      </c>
      <c r="I1451">
        <v>0</v>
      </c>
      <c r="J1451">
        <v>0</v>
      </c>
      <c r="K1451">
        <v>0</v>
      </c>
      <c r="L1451">
        <v>4</v>
      </c>
      <c r="M1451">
        <v>769150</v>
      </c>
      <c r="N1451">
        <v>1796100</v>
      </c>
      <c r="O1451">
        <v>3142840</v>
      </c>
      <c r="P1451" t="s">
        <v>5</v>
      </c>
      <c r="Q1451" t="s">
        <v>7</v>
      </c>
      <c r="R1451" t="s">
        <v>169</v>
      </c>
      <c r="S1451" t="s">
        <v>170</v>
      </c>
      <c r="T1451">
        <v>2027638.7096774194</v>
      </c>
      <c r="U1451">
        <v>1882998</v>
      </c>
      <c r="V1451">
        <v>-144640.70967741939</v>
      </c>
      <c r="W1451">
        <v>-7.133455727940341E-2</v>
      </c>
      <c r="X1451" t="s">
        <v>351</v>
      </c>
    </row>
    <row r="1452" spans="1:24" x14ac:dyDescent="0.35">
      <c r="A1452">
        <v>3301071884</v>
      </c>
      <c r="B1452" t="s">
        <v>168</v>
      </c>
      <c r="C1452" t="s">
        <v>168</v>
      </c>
      <c r="D1452">
        <v>0</v>
      </c>
      <c r="E1452">
        <v>0</v>
      </c>
      <c r="F1452">
        <v>1</v>
      </c>
      <c r="G1452">
        <v>21199</v>
      </c>
      <c r="H1452">
        <v>2</v>
      </c>
      <c r="I1452">
        <v>28000</v>
      </c>
      <c r="J1452">
        <v>0</v>
      </c>
      <c r="K1452">
        <v>0</v>
      </c>
      <c r="L1452">
        <v>2</v>
      </c>
      <c r="M1452">
        <v>44800</v>
      </c>
      <c r="N1452">
        <v>300000</v>
      </c>
      <c r="O1452">
        <v>393999</v>
      </c>
      <c r="P1452" t="s">
        <v>5</v>
      </c>
      <c r="Q1452" t="s">
        <v>13</v>
      </c>
      <c r="R1452" t="s">
        <v>169</v>
      </c>
      <c r="S1452" t="s">
        <v>170</v>
      </c>
      <c r="T1452">
        <v>254192.90322580643</v>
      </c>
      <c r="U1452">
        <v>165000</v>
      </c>
      <c r="V1452">
        <v>-89192.903225806425</v>
      </c>
      <c r="W1452">
        <v>-0.35088667737735368</v>
      </c>
      <c r="X1452" t="s">
        <v>186</v>
      </c>
    </row>
    <row r="1453" spans="1:24" x14ac:dyDescent="0.35">
      <c r="A1453">
        <v>3301009498</v>
      </c>
      <c r="B1453" t="s">
        <v>168</v>
      </c>
      <c r="C1453" t="s">
        <v>168</v>
      </c>
      <c r="D1453">
        <v>0</v>
      </c>
      <c r="E1453">
        <v>0</v>
      </c>
      <c r="F1453">
        <v>5</v>
      </c>
      <c r="G1453">
        <v>211494</v>
      </c>
      <c r="H1453">
        <v>7</v>
      </c>
      <c r="I1453">
        <v>305000</v>
      </c>
      <c r="J1453">
        <v>0</v>
      </c>
      <c r="K1453">
        <v>0</v>
      </c>
      <c r="L1453">
        <v>5</v>
      </c>
      <c r="M1453">
        <v>302000</v>
      </c>
      <c r="N1453">
        <v>0</v>
      </c>
      <c r="O1453">
        <v>818494</v>
      </c>
      <c r="P1453" t="s">
        <v>5</v>
      </c>
      <c r="Q1453" t="s">
        <v>9</v>
      </c>
      <c r="R1453" t="s">
        <v>169</v>
      </c>
      <c r="S1453" t="s">
        <v>170</v>
      </c>
      <c r="T1453">
        <v>528060.6451612903</v>
      </c>
      <c r="U1453">
        <v>623095</v>
      </c>
      <c r="V1453">
        <v>95034.354838709696</v>
      </c>
      <c r="W1453">
        <v>0.17996863752208325</v>
      </c>
      <c r="X1453" t="s">
        <v>228</v>
      </c>
    </row>
    <row r="1454" spans="1:24" x14ac:dyDescent="0.35">
      <c r="A1454">
        <v>3301041858</v>
      </c>
      <c r="B1454" t="s">
        <v>168</v>
      </c>
      <c r="C1454" t="s">
        <v>168</v>
      </c>
      <c r="D1454">
        <v>0</v>
      </c>
      <c r="E1454">
        <v>0</v>
      </c>
      <c r="F1454">
        <v>13</v>
      </c>
      <c r="G1454">
        <v>347982</v>
      </c>
      <c r="H1454">
        <v>31</v>
      </c>
      <c r="I1454">
        <v>877000</v>
      </c>
      <c r="J1454">
        <v>0</v>
      </c>
      <c r="K1454">
        <v>0</v>
      </c>
      <c r="L1454">
        <v>19</v>
      </c>
      <c r="M1454">
        <v>918000</v>
      </c>
      <c r="N1454">
        <v>85000</v>
      </c>
      <c r="O1454">
        <v>2227982</v>
      </c>
      <c r="P1454" t="s">
        <v>5</v>
      </c>
      <c r="Q1454" t="s">
        <v>10</v>
      </c>
      <c r="R1454" t="s">
        <v>169</v>
      </c>
      <c r="S1454" t="s">
        <v>170</v>
      </c>
      <c r="T1454">
        <v>1437407.7419354839</v>
      </c>
      <c r="U1454">
        <v>1550435</v>
      </c>
      <c r="V1454">
        <v>113027.25806451612</v>
      </c>
      <c r="W1454">
        <v>7.8632704393482467E-2</v>
      </c>
      <c r="X1454" t="s">
        <v>356</v>
      </c>
    </row>
    <row r="1455" spans="1:24" x14ac:dyDescent="0.35">
      <c r="A1455">
        <v>3301067180</v>
      </c>
      <c r="B1455" t="s">
        <v>168</v>
      </c>
      <c r="C1455" t="s">
        <v>168</v>
      </c>
      <c r="D1455">
        <v>0</v>
      </c>
      <c r="E1455">
        <v>0</v>
      </c>
      <c r="F1455">
        <v>107</v>
      </c>
      <c r="G1455">
        <v>3326026</v>
      </c>
      <c r="H1455">
        <v>20</v>
      </c>
      <c r="I1455">
        <v>350000</v>
      </c>
      <c r="J1455">
        <v>0</v>
      </c>
      <c r="K1455">
        <v>0</v>
      </c>
      <c r="L1455">
        <v>0</v>
      </c>
      <c r="M1455">
        <v>0</v>
      </c>
      <c r="N1455">
        <v>352500</v>
      </c>
      <c r="O1455">
        <v>4028526</v>
      </c>
      <c r="P1455" t="s">
        <v>5</v>
      </c>
      <c r="Q1455" t="s">
        <v>17</v>
      </c>
      <c r="R1455" t="s">
        <v>169</v>
      </c>
      <c r="S1455" t="s">
        <v>170</v>
      </c>
      <c r="T1455">
        <v>2599049.0322580645</v>
      </c>
      <c r="U1455">
        <v>1926034</v>
      </c>
      <c r="V1455">
        <v>-673015.03225806449</v>
      </c>
      <c r="W1455">
        <v>-0.25894664698701209</v>
      </c>
      <c r="X1455" t="s">
        <v>404</v>
      </c>
    </row>
    <row r="1456" spans="1:24" x14ac:dyDescent="0.35">
      <c r="A1456">
        <v>3300010135</v>
      </c>
      <c r="B1456" t="s">
        <v>168</v>
      </c>
      <c r="C1456" t="s">
        <v>168</v>
      </c>
      <c r="D1456">
        <v>0</v>
      </c>
      <c r="E1456">
        <v>0</v>
      </c>
      <c r="F1456">
        <v>3</v>
      </c>
      <c r="G1456">
        <v>214999</v>
      </c>
      <c r="H1456">
        <v>1</v>
      </c>
      <c r="I1456">
        <v>5000</v>
      </c>
      <c r="J1456">
        <v>0</v>
      </c>
      <c r="K1456">
        <v>0</v>
      </c>
      <c r="L1456">
        <v>10</v>
      </c>
      <c r="M1456">
        <v>341805</v>
      </c>
      <c r="N1456">
        <v>347000</v>
      </c>
      <c r="O1456">
        <v>908804</v>
      </c>
      <c r="P1456" t="s">
        <v>5</v>
      </c>
      <c r="Q1456" t="s">
        <v>12</v>
      </c>
      <c r="R1456" t="s">
        <v>169</v>
      </c>
      <c r="S1456" t="s">
        <v>170</v>
      </c>
      <c r="T1456">
        <v>586325.16129032255</v>
      </c>
      <c r="U1456">
        <v>658970</v>
      </c>
      <c r="V1456">
        <v>72644.838709677453</v>
      </c>
      <c r="W1456">
        <v>0.12389855238313219</v>
      </c>
      <c r="X1456" t="s">
        <v>294</v>
      </c>
    </row>
    <row r="1457" spans="1:24" x14ac:dyDescent="0.35">
      <c r="A1457">
        <v>3301000510</v>
      </c>
      <c r="B1457" t="s">
        <v>168</v>
      </c>
      <c r="C1457" t="s">
        <v>168</v>
      </c>
      <c r="D1457">
        <v>0</v>
      </c>
      <c r="E1457">
        <v>0</v>
      </c>
      <c r="F1457">
        <v>158</v>
      </c>
      <c r="G1457">
        <v>5448729</v>
      </c>
      <c r="H1457">
        <v>55</v>
      </c>
      <c r="I1457">
        <v>1755000</v>
      </c>
      <c r="J1457">
        <v>0</v>
      </c>
      <c r="K1457">
        <v>0</v>
      </c>
      <c r="L1457">
        <v>24</v>
      </c>
      <c r="M1457">
        <v>1207600</v>
      </c>
      <c r="N1457">
        <v>420000</v>
      </c>
      <c r="O1457">
        <v>8831329</v>
      </c>
      <c r="P1457" t="s">
        <v>5</v>
      </c>
      <c r="Q1457" t="s">
        <v>17</v>
      </c>
      <c r="R1457" t="s">
        <v>169</v>
      </c>
      <c r="S1457" t="s">
        <v>170</v>
      </c>
      <c r="T1457">
        <v>5697631.6129032252</v>
      </c>
      <c r="U1457">
        <v>3763590</v>
      </c>
      <c r="V1457">
        <v>-1934041.6129032252</v>
      </c>
      <c r="W1457">
        <v>-0.33944658839003727</v>
      </c>
      <c r="X1457" t="s">
        <v>184</v>
      </c>
    </row>
    <row r="1458" spans="1:24" x14ac:dyDescent="0.35">
      <c r="A1458">
        <v>3300009053</v>
      </c>
      <c r="B1458" t="s">
        <v>168</v>
      </c>
      <c r="C1458" t="s">
        <v>168</v>
      </c>
      <c r="D1458">
        <v>0</v>
      </c>
      <c r="E1458">
        <v>0</v>
      </c>
      <c r="F1458">
        <v>0</v>
      </c>
      <c r="G1458">
        <v>0</v>
      </c>
      <c r="H1458">
        <v>3</v>
      </c>
      <c r="I1458">
        <v>25000</v>
      </c>
      <c r="J1458">
        <v>0</v>
      </c>
      <c r="K1458">
        <v>0</v>
      </c>
      <c r="L1458">
        <v>0</v>
      </c>
      <c r="M1458">
        <v>0</v>
      </c>
      <c r="N1458">
        <v>312000</v>
      </c>
      <c r="O1458">
        <v>337000</v>
      </c>
      <c r="P1458" t="s">
        <v>5</v>
      </c>
      <c r="Q1458" t="s">
        <v>17</v>
      </c>
      <c r="R1458" t="s">
        <v>169</v>
      </c>
      <c r="S1458" t="s">
        <v>170</v>
      </c>
      <c r="T1458">
        <v>217419.35483870967</v>
      </c>
      <c r="U1458">
        <v>362500</v>
      </c>
      <c r="V1458">
        <v>145080.64516129033</v>
      </c>
      <c r="W1458">
        <v>0.66728486646884289</v>
      </c>
      <c r="X1458" t="s">
        <v>244</v>
      </c>
    </row>
    <row r="1459" spans="1:24" x14ac:dyDescent="0.35">
      <c r="A1459">
        <v>3300008702</v>
      </c>
      <c r="B1459" t="s">
        <v>168</v>
      </c>
      <c r="C1459" t="s">
        <v>168</v>
      </c>
      <c r="D1459">
        <v>0</v>
      </c>
      <c r="E1459">
        <v>0</v>
      </c>
      <c r="F1459">
        <v>1</v>
      </c>
      <c r="G1459">
        <v>19899</v>
      </c>
      <c r="H1459">
        <v>3</v>
      </c>
      <c r="I1459">
        <v>200000</v>
      </c>
      <c r="J1459">
        <v>0</v>
      </c>
      <c r="K1459">
        <v>0</v>
      </c>
      <c r="L1459">
        <v>1</v>
      </c>
      <c r="M1459">
        <v>22400</v>
      </c>
      <c r="N1459">
        <v>652500</v>
      </c>
      <c r="O1459">
        <v>894799</v>
      </c>
      <c r="P1459" t="s">
        <v>5</v>
      </c>
      <c r="Q1459" t="s">
        <v>12</v>
      </c>
      <c r="R1459" t="s">
        <v>169</v>
      </c>
      <c r="S1459" t="s">
        <v>170</v>
      </c>
      <c r="T1459">
        <v>577289.67741935491</v>
      </c>
      <c r="U1459">
        <v>835000</v>
      </c>
      <c r="V1459">
        <v>257710.32258064509</v>
      </c>
      <c r="W1459">
        <v>0.44641422263547437</v>
      </c>
      <c r="X1459" t="s">
        <v>235</v>
      </c>
    </row>
    <row r="1460" spans="1:24" x14ac:dyDescent="0.35">
      <c r="A1460">
        <v>3301050849</v>
      </c>
      <c r="B1460" t="s">
        <v>168</v>
      </c>
      <c r="C1460" t="s">
        <v>168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30000</v>
      </c>
      <c r="O1460">
        <v>30000</v>
      </c>
      <c r="P1460" t="s">
        <v>5</v>
      </c>
      <c r="Q1460" t="s">
        <v>13</v>
      </c>
      <c r="R1460" t="s">
        <v>169</v>
      </c>
      <c r="S1460" t="s">
        <v>170</v>
      </c>
      <c r="T1460">
        <v>19354.83870967742</v>
      </c>
      <c r="U1460">
        <v>150000</v>
      </c>
      <c r="V1460">
        <v>130645.16129032258</v>
      </c>
      <c r="W1460">
        <v>6.75</v>
      </c>
      <c r="X1460" t="s">
        <v>280</v>
      </c>
    </row>
    <row r="1461" spans="1:24" x14ac:dyDescent="0.35">
      <c r="A1461">
        <v>3301002450</v>
      </c>
      <c r="B1461" t="s">
        <v>168</v>
      </c>
      <c r="C1461" t="s">
        <v>168</v>
      </c>
      <c r="D1461">
        <v>0</v>
      </c>
      <c r="E1461">
        <v>0</v>
      </c>
      <c r="F1461">
        <v>1</v>
      </c>
      <c r="G1461">
        <v>95449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646500</v>
      </c>
      <c r="O1461">
        <v>741949</v>
      </c>
      <c r="P1461" t="s">
        <v>5</v>
      </c>
      <c r="Q1461" t="s">
        <v>12</v>
      </c>
      <c r="R1461" t="s">
        <v>169</v>
      </c>
      <c r="S1461" t="s">
        <v>170</v>
      </c>
      <c r="T1461">
        <v>478676.77419354842</v>
      </c>
      <c r="U1461">
        <v>7398500</v>
      </c>
      <c r="V1461">
        <v>6919823.2258064514</v>
      </c>
      <c r="W1461">
        <v>14.456149951007413</v>
      </c>
      <c r="X1461" t="s">
        <v>174</v>
      </c>
    </row>
    <row r="1462" spans="1:24" x14ac:dyDescent="0.35">
      <c r="A1462">
        <v>3301062830</v>
      </c>
      <c r="B1462" t="s">
        <v>168</v>
      </c>
      <c r="C1462" t="s">
        <v>168</v>
      </c>
      <c r="D1462">
        <v>0</v>
      </c>
      <c r="E1462">
        <v>0</v>
      </c>
      <c r="F1462">
        <v>4</v>
      </c>
      <c r="G1462">
        <v>65996</v>
      </c>
      <c r="H1462">
        <v>20</v>
      </c>
      <c r="I1462">
        <v>310000</v>
      </c>
      <c r="J1462">
        <v>0</v>
      </c>
      <c r="K1462">
        <v>0</v>
      </c>
      <c r="L1462">
        <v>2</v>
      </c>
      <c r="M1462">
        <v>104800</v>
      </c>
      <c r="N1462">
        <v>85000</v>
      </c>
      <c r="O1462">
        <v>565796</v>
      </c>
      <c r="P1462" t="s">
        <v>5</v>
      </c>
      <c r="Q1462" t="s">
        <v>10</v>
      </c>
      <c r="R1462" t="s">
        <v>169</v>
      </c>
      <c r="S1462" t="s">
        <v>170</v>
      </c>
      <c r="T1462">
        <v>365029.67741935485</v>
      </c>
      <c r="U1462">
        <v>648295</v>
      </c>
      <c r="V1462">
        <v>283265.32258064515</v>
      </c>
      <c r="W1462">
        <v>0.77600628141591654</v>
      </c>
      <c r="X1462" t="s">
        <v>356</v>
      </c>
    </row>
    <row r="1463" spans="1:24" x14ac:dyDescent="0.35">
      <c r="A1463">
        <v>6001122139</v>
      </c>
      <c r="B1463" t="s">
        <v>168</v>
      </c>
      <c r="C1463" t="s">
        <v>168</v>
      </c>
      <c r="D1463">
        <v>0</v>
      </c>
      <c r="E1463">
        <v>0</v>
      </c>
      <c r="F1463">
        <v>526</v>
      </c>
      <c r="G1463">
        <v>35828141</v>
      </c>
      <c r="H1463">
        <v>51</v>
      </c>
      <c r="I1463">
        <v>2820000</v>
      </c>
      <c r="J1463">
        <v>0</v>
      </c>
      <c r="K1463">
        <v>0</v>
      </c>
      <c r="L1463">
        <v>16</v>
      </c>
      <c r="M1463">
        <v>1986295</v>
      </c>
      <c r="N1463">
        <v>258000</v>
      </c>
      <c r="O1463">
        <v>40892436</v>
      </c>
      <c r="P1463" t="s">
        <v>5</v>
      </c>
      <c r="Q1463" t="s">
        <v>17</v>
      </c>
      <c r="R1463" t="s">
        <v>181</v>
      </c>
      <c r="S1463" t="s">
        <v>170</v>
      </c>
      <c r="T1463">
        <v>26382216.774193548</v>
      </c>
      <c r="U1463">
        <v>29334277</v>
      </c>
      <c r="V1463">
        <v>2952060.2258064523</v>
      </c>
      <c r="W1463">
        <v>0.11189583692201666</v>
      </c>
      <c r="X1463" t="s">
        <v>405</v>
      </c>
    </row>
    <row r="1464" spans="1:24" x14ac:dyDescent="0.35">
      <c r="A1464">
        <v>3300015272</v>
      </c>
      <c r="B1464" t="s">
        <v>168</v>
      </c>
      <c r="C1464" t="s">
        <v>168</v>
      </c>
      <c r="D1464">
        <v>0</v>
      </c>
      <c r="E1464">
        <v>0</v>
      </c>
      <c r="F1464">
        <v>232</v>
      </c>
      <c r="G1464">
        <v>10332580</v>
      </c>
      <c r="H1464">
        <v>113</v>
      </c>
      <c r="I1464">
        <v>3775000</v>
      </c>
      <c r="J1464">
        <v>0</v>
      </c>
      <c r="K1464">
        <v>0</v>
      </c>
      <c r="L1464">
        <v>163</v>
      </c>
      <c r="M1464">
        <v>10651200</v>
      </c>
      <c r="N1464">
        <v>1278000</v>
      </c>
      <c r="O1464">
        <v>26036780</v>
      </c>
      <c r="P1464" t="s">
        <v>5</v>
      </c>
      <c r="Q1464" t="s">
        <v>8</v>
      </c>
      <c r="R1464" t="s">
        <v>169</v>
      </c>
      <c r="S1464" t="s">
        <v>170</v>
      </c>
      <c r="T1464">
        <v>16797922.580645163</v>
      </c>
      <c r="U1464">
        <v>19274396</v>
      </c>
      <c r="V1464">
        <v>2476473.4193548374</v>
      </c>
      <c r="W1464">
        <v>0.14742736236969378</v>
      </c>
      <c r="X1464" t="s">
        <v>335</v>
      </c>
    </row>
    <row r="1465" spans="1:24" x14ac:dyDescent="0.35">
      <c r="A1465">
        <v>3301061340</v>
      </c>
      <c r="B1465" t="s">
        <v>168</v>
      </c>
      <c r="C1465" t="s">
        <v>168</v>
      </c>
      <c r="D1465">
        <v>0</v>
      </c>
      <c r="E1465">
        <v>0</v>
      </c>
      <c r="F1465">
        <v>3</v>
      </c>
      <c r="G1465">
        <v>218997</v>
      </c>
      <c r="H1465">
        <v>2</v>
      </c>
      <c r="I1465">
        <v>15000</v>
      </c>
      <c r="J1465">
        <v>0</v>
      </c>
      <c r="K1465">
        <v>0</v>
      </c>
      <c r="L1465">
        <v>0</v>
      </c>
      <c r="M1465">
        <v>0</v>
      </c>
      <c r="N1465">
        <v>165000</v>
      </c>
      <c r="O1465">
        <v>398997</v>
      </c>
      <c r="P1465" t="s">
        <v>5</v>
      </c>
      <c r="Q1465" t="s">
        <v>14</v>
      </c>
      <c r="R1465" t="s">
        <v>169</v>
      </c>
      <c r="S1465" t="s">
        <v>170</v>
      </c>
      <c r="T1465">
        <v>257417.41935483873</v>
      </c>
      <c r="U1465">
        <v>188499</v>
      </c>
      <c r="V1465">
        <v>-68918.419354838727</v>
      </c>
      <c r="W1465">
        <v>-0.26773020849780826</v>
      </c>
      <c r="X1465" t="s">
        <v>402</v>
      </c>
    </row>
    <row r="1466" spans="1:24" x14ac:dyDescent="0.35">
      <c r="A1466">
        <v>3300002839</v>
      </c>
      <c r="B1466" t="s">
        <v>168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t="s">
        <v>5</v>
      </c>
      <c r="Q1466" t="s">
        <v>15</v>
      </c>
      <c r="R1466" t="s">
        <v>169</v>
      </c>
      <c r="S1466" t="s">
        <v>170</v>
      </c>
      <c r="T1466">
        <v>0</v>
      </c>
      <c r="U1466">
        <v>0</v>
      </c>
      <c r="V1466">
        <v>0</v>
      </c>
      <c r="W1466">
        <v>0</v>
      </c>
      <c r="X1466" t="s">
        <v>408</v>
      </c>
    </row>
    <row r="1467" spans="1:24" x14ac:dyDescent="0.35">
      <c r="A1467">
        <v>3301049347</v>
      </c>
      <c r="B1467" t="s">
        <v>168</v>
      </c>
      <c r="C1467" t="s">
        <v>168</v>
      </c>
      <c r="D1467">
        <v>0</v>
      </c>
      <c r="E1467">
        <v>0</v>
      </c>
      <c r="F1467">
        <v>78</v>
      </c>
      <c r="G1467">
        <v>2536648</v>
      </c>
      <c r="H1467">
        <v>24</v>
      </c>
      <c r="I1467">
        <v>640000</v>
      </c>
      <c r="J1467">
        <v>0</v>
      </c>
      <c r="K1467">
        <v>0</v>
      </c>
      <c r="L1467">
        <v>4</v>
      </c>
      <c r="M1467">
        <v>149600</v>
      </c>
      <c r="N1467">
        <v>939300</v>
      </c>
      <c r="O1467">
        <v>4265548</v>
      </c>
      <c r="P1467" t="s">
        <v>5</v>
      </c>
      <c r="Q1467" t="s">
        <v>7</v>
      </c>
      <c r="R1467" t="s">
        <v>169</v>
      </c>
      <c r="S1467" t="s">
        <v>170</v>
      </c>
      <c r="T1467">
        <v>2751966.4516129028</v>
      </c>
      <c r="U1467">
        <v>3370760</v>
      </c>
      <c r="V1467">
        <v>618793.54838709719</v>
      </c>
      <c r="W1467">
        <v>0.22485504793288014</v>
      </c>
      <c r="X1467" t="s">
        <v>289</v>
      </c>
    </row>
    <row r="1468" spans="1:24" x14ac:dyDescent="0.35">
      <c r="A1468">
        <v>3300011394</v>
      </c>
      <c r="B1468" t="s">
        <v>168</v>
      </c>
      <c r="C1468" t="s">
        <v>168</v>
      </c>
      <c r="D1468">
        <v>0</v>
      </c>
      <c r="E1468">
        <v>0</v>
      </c>
      <c r="F1468">
        <v>17</v>
      </c>
      <c r="G1468">
        <v>482036</v>
      </c>
      <c r="H1468">
        <v>1</v>
      </c>
      <c r="I1468">
        <v>15000</v>
      </c>
      <c r="J1468">
        <v>0</v>
      </c>
      <c r="K1468">
        <v>0</v>
      </c>
      <c r="L1468">
        <v>5</v>
      </c>
      <c r="M1468">
        <v>271500</v>
      </c>
      <c r="N1468">
        <v>330000</v>
      </c>
      <c r="O1468">
        <v>1098536</v>
      </c>
      <c r="P1468" t="s">
        <v>5</v>
      </c>
      <c r="Q1468" t="s">
        <v>12</v>
      </c>
      <c r="R1468" t="s">
        <v>169</v>
      </c>
      <c r="S1468" t="s">
        <v>170</v>
      </c>
      <c r="T1468">
        <v>708732.90322580654</v>
      </c>
      <c r="U1468">
        <v>679996</v>
      </c>
      <c r="V1468">
        <v>-28736.903225806542</v>
      </c>
      <c r="W1468">
        <v>-4.0546873293183072E-2</v>
      </c>
      <c r="X1468" t="s">
        <v>407</v>
      </c>
    </row>
    <row r="1469" spans="1:24" x14ac:dyDescent="0.35">
      <c r="A1469">
        <v>3301061882</v>
      </c>
      <c r="B1469" t="s">
        <v>168</v>
      </c>
      <c r="C1469" t="s">
        <v>168</v>
      </c>
      <c r="D1469">
        <v>0</v>
      </c>
      <c r="E1469">
        <v>0</v>
      </c>
      <c r="F1469">
        <v>210</v>
      </c>
      <c r="G1469">
        <v>8062495</v>
      </c>
      <c r="H1469">
        <v>112</v>
      </c>
      <c r="I1469">
        <v>3250000</v>
      </c>
      <c r="J1469">
        <v>88</v>
      </c>
      <c r="K1469">
        <v>1172600</v>
      </c>
      <c r="L1469">
        <v>0</v>
      </c>
      <c r="M1469">
        <v>0</v>
      </c>
      <c r="N1469">
        <v>2780500</v>
      </c>
      <c r="O1469">
        <v>15265595</v>
      </c>
      <c r="P1469" t="s">
        <v>5</v>
      </c>
      <c r="Q1469" t="s">
        <v>16</v>
      </c>
      <c r="R1469" t="s">
        <v>169</v>
      </c>
      <c r="S1469" t="s">
        <v>170</v>
      </c>
      <c r="T1469">
        <v>9848770.9677419364</v>
      </c>
      <c r="U1469">
        <v>9155839</v>
      </c>
      <c r="V1469">
        <v>-692931.96774193645</v>
      </c>
      <c r="W1469">
        <v>-7.0357201930222879E-2</v>
      </c>
      <c r="X1469" t="s">
        <v>303</v>
      </c>
    </row>
    <row r="1470" spans="1:24" x14ac:dyDescent="0.35">
      <c r="A1470">
        <v>3301007522</v>
      </c>
      <c r="B1470" t="s">
        <v>168</v>
      </c>
      <c r="C1470" t="s">
        <v>168</v>
      </c>
      <c r="D1470">
        <v>0</v>
      </c>
      <c r="E1470">
        <v>0</v>
      </c>
      <c r="F1470">
        <v>105</v>
      </c>
      <c r="G1470">
        <v>4481081</v>
      </c>
      <c r="H1470">
        <v>11</v>
      </c>
      <c r="I1470">
        <v>255000</v>
      </c>
      <c r="J1470">
        <v>0</v>
      </c>
      <c r="K1470">
        <v>0</v>
      </c>
      <c r="L1470">
        <v>189</v>
      </c>
      <c r="M1470">
        <v>8601185</v>
      </c>
      <c r="N1470">
        <v>330000</v>
      </c>
      <c r="O1470">
        <v>13667266</v>
      </c>
      <c r="P1470" t="s">
        <v>5</v>
      </c>
      <c r="Q1470" t="s">
        <v>12</v>
      </c>
      <c r="R1470" t="s">
        <v>169</v>
      </c>
      <c r="S1470" t="s">
        <v>170</v>
      </c>
      <c r="T1470">
        <v>8817590.9677419364</v>
      </c>
      <c r="U1470">
        <v>8938177</v>
      </c>
      <c r="V1470">
        <v>120586.03225806355</v>
      </c>
      <c r="W1470">
        <v>1.3675621005693417E-2</v>
      </c>
      <c r="X1470" t="s">
        <v>354</v>
      </c>
    </row>
    <row r="1471" spans="1:24" x14ac:dyDescent="0.35">
      <c r="A1471">
        <v>3301070235</v>
      </c>
      <c r="B1471" t="s">
        <v>168</v>
      </c>
      <c r="C1471" t="s">
        <v>168</v>
      </c>
      <c r="D1471">
        <v>0</v>
      </c>
      <c r="E1471">
        <v>0</v>
      </c>
      <c r="F1471">
        <v>4</v>
      </c>
      <c r="G1471">
        <v>209998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303000</v>
      </c>
      <c r="O1471">
        <v>512998</v>
      </c>
      <c r="P1471" t="s">
        <v>5</v>
      </c>
      <c r="Q1471" t="s">
        <v>12</v>
      </c>
      <c r="R1471" t="s">
        <v>169</v>
      </c>
      <c r="S1471" t="s">
        <v>170</v>
      </c>
      <c r="T1471">
        <v>330966.45161290327</v>
      </c>
      <c r="U1471">
        <v>256400</v>
      </c>
      <c r="V1471">
        <v>-74566.451612903271</v>
      </c>
      <c r="W1471">
        <v>-0.22529912397319296</v>
      </c>
      <c r="X1471" t="s">
        <v>380</v>
      </c>
    </row>
    <row r="1472" spans="1:24" x14ac:dyDescent="0.35">
      <c r="A1472">
        <v>3301013058</v>
      </c>
      <c r="B1472" t="s">
        <v>168</v>
      </c>
      <c r="C1472" t="s">
        <v>168</v>
      </c>
      <c r="D1472">
        <v>0</v>
      </c>
      <c r="E1472">
        <v>0</v>
      </c>
      <c r="F1472">
        <v>117</v>
      </c>
      <c r="G1472">
        <v>4461940</v>
      </c>
      <c r="H1472">
        <v>3</v>
      </c>
      <c r="I1472">
        <v>160000</v>
      </c>
      <c r="J1472">
        <v>0</v>
      </c>
      <c r="K1472">
        <v>0</v>
      </c>
      <c r="L1472">
        <v>0</v>
      </c>
      <c r="M1472">
        <v>0</v>
      </c>
      <c r="N1472">
        <v>420000</v>
      </c>
      <c r="O1472">
        <v>5041940</v>
      </c>
      <c r="P1472" t="s">
        <v>5</v>
      </c>
      <c r="Q1472" t="s">
        <v>17</v>
      </c>
      <c r="R1472" t="s">
        <v>169</v>
      </c>
      <c r="S1472" t="s">
        <v>170</v>
      </c>
      <c r="T1472">
        <v>3252864.5161290322</v>
      </c>
      <c r="U1472">
        <v>4032483</v>
      </c>
      <c r="V1472">
        <v>779618.48387096776</v>
      </c>
      <c r="W1472">
        <v>0.23967136657715082</v>
      </c>
      <c r="X1472" t="s">
        <v>404</v>
      </c>
    </row>
    <row r="1473" spans="1:24" x14ac:dyDescent="0.35">
      <c r="A1473">
        <v>3300005406</v>
      </c>
      <c r="B1473" t="s">
        <v>168</v>
      </c>
      <c r="C1473" t="s">
        <v>168</v>
      </c>
      <c r="D1473">
        <v>0</v>
      </c>
      <c r="E1473">
        <v>0</v>
      </c>
      <c r="F1473">
        <v>101</v>
      </c>
      <c r="G1473">
        <v>2967474</v>
      </c>
      <c r="H1473">
        <v>92</v>
      </c>
      <c r="I1473">
        <v>3230000</v>
      </c>
      <c r="J1473">
        <v>0</v>
      </c>
      <c r="K1473">
        <v>0</v>
      </c>
      <c r="L1473">
        <v>29</v>
      </c>
      <c r="M1473">
        <v>1519600</v>
      </c>
      <c r="N1473">
        <v>75000</v>
      </c>
      <c r="O1473">
        <v>7792074</v>
      </c>
      <c r="P1473" t="s">
        <v>5</v>
      </c>
      <c r="Q1473" t="s">
        <v>14</v>
      </c>
      <c r="R1473" t="s">
        <v>169</v>
      </c>
      <c r="S1473" t="s">
        <v>170</v>
      </c>
      <c r="T1473">
        <v>5027144.5161290318</v>
      </c>
      <c r="U1473">
        <v>2604244</v>
      </c>
      <c r="V1473">
        <v>-2422900.5161290318</v>
      </c>
      <c r="W1473">
        <v>-0.48196356964782416</v>
      </c>
      <c r="X1473" t="s">
        <v>183</v>
      </c>
    </row>
    <row r="1474" spans="1:24" x14ac:dyDescent="0.35">
      <c r="A1474">
        <v>3301000438</v>
      </c>
      <c r="B1474" t="s">
        <v>168</v>
      </c>
      <c r="C1474" t="s">
        <v>168</v>
      </c>
      <c r="D1474">
        <v>0</v>
      </c>
      <c r="E1474">
        <v>0</v>
      </c>
      <c r="F1474">
        <v>138</v>
      </c>
      <c r="G1474">
        <v>5329556</v>
      </c>
      <c r="H1474">
        <v>1</v>
      </c>
      <c r="I1474">
        <v>20000</v>
      </c>
      <c r="J1474">
        <v>0</v>
      </c>
      <c r="K1474">
        <v>0</v>
      </c>
      <c r="L1474">
        <v>0</v>
      </c>
      <c r="M1474">
        <v>0</v>
      </c>
      <c r="N1474">
        <v>352500</v>
      </c>
      <c r="O1474">
        <v>5702056</v>
      </c>
      <c r="P1474" t="s">
        <v>5</v>
      </c>
      <c r="Q1474" t="s">
        <v>17</v>
      </c>
      <c r="R1474" t="s">
        <v>169</v>
      </c>
      <c r="S1474" t="s">
        <v>170</v>
      </c>
      <c r="T1474">
        <v>3678745.8064516126</v>
      </c>
      <c r="U1474">
        <v>3015168</v>
      </c>
      <c r="V1474">
        <v>-663577.80645161262</v>
      </c>
      <c r="W1474">
        <v>-0.18038153255597622</v>
      </c>
      <c r="X1474" t="s">
        <v>278</v>
      </c>
    </row>
    <row r="1475" spans="1:24" x14ac:dyDescent="0.35">
      <c r="A1475">
        <v>3301049846</v>
      </c>
      <c r="B1475" t="s">
        <v>168</v>
      </c>
      <c r="C1475" t="s">
        <v>168</v>
      </c>
      <c r="D1475">
        <v>0</v>
      </c>
      <c r="E1475">
        <v>0</v>
      </c>
      <c r="F1475">
        <v>80</v>
      </c>
      <c r="G1475">
        <v>2722411</v>
      </c>
      <c r="H1475">
        <v>25</v>
      </c>
      <c r="I1475">
        <v>995000</v>
      </c>
      <c r="J1475">
        <v>0</v>
      </c>
      <c r="K1475">
        <v>0</v>
      </c>
      <c r="L1475">
        <v>22</v>
      </c>
      <c r="M1475">
        <v>1202800</v>
      </c>
      <c r="N1475">
        <v>150000</v>
      </c>
      <c r="O1475">
        <v>5070211</v>
      </c>
      <c r="P1475" t="s">
        <v>5</v>
      </c>
      <c r="Q1475" t="s">
        <v>15</v>
      </c>
      <c r="R1475" t="s">
        <v>169</v>
      </c>
      <c r="S1475" t="s">
        <v>170</v>
      </c>
      <c r="T1475">
        <v>3271103.8709677421</v>
      </c>
      <c r="U1475">
        <v>2224556</v>
      </c>
      <c r="V1475">
        <v>-1046547.8709677421</v>
      </c>
      <c r="W1475">
        <v>-0.31993721760297555</v>
      </c>
      <c r="X1475" t="s">
        <v>321</v>
      </c>
    </row>
    <row r="1476" spans="1:24" x14ac:dyDescent="0.35">
      <c r="A1476">
        <v>3300014216</v>
      </c>
      <c r="B1476" t="s">
        <v>168</v>
      </c>
      <c r="C1476" t="s">
        <v>168</v>
      </c>
      <c r="D1476">
        <v>0</v>
      </c>
      <c r="E1476">
        <v>0</v>
      </c>
      <c r="F1476">
        <v>307</v>
      </c>
      <c r="G1476">
        <v>11988811</v>
      </c>
      <c r="H1476">
        <v>2</v>
      </c>
      <c r="I1476">
        <v>110000</v>
      </c>
      <c r="J1476">
        <v>0</v>
      </c>
      <c r="K1476">
        <v>0</v>
      </c>
      <c r="L1476">
        <v>1</v>
      </c>
      <c r="M1476">
        <v>52400</v>
      </c>
      <c r="N1476">
        <v>2294800</v>
      </c>
      <c r="O1476">
        <v>14446011</v>
      </c>
      <c r="P1476" t="s">
        <v>5</v>
      </c>
      <c r="Q1476" t="s">
        <v>7</v>
      </c>
      <c r="R1476" t="s">
        <v>169</v>
      </c>
      <c r="S1476" t="s">
        <v>170</v>
      </c>
      <c r="T1476">
        <v>9320007.0967741944</v>
      </c>
      <c r="U1476">
        <v>9913591</v>
      </c>
      <c r="V1476">
        <v>593583.90322580561</v>
      </c>
      <c r="W1476">
        <v>6.3689211506207322E-2</v>
      </c>
      <c r="X1476" t="s">
        <v>317</v>
      </c>
    </row>
    <row r="1477" spans="1:24" x14ac:dyDescent="0.35">
      <c r="A1477">
        <v>3301023033</v>
      </c>
      <c r="B1477" t="s">
        <v>168</v>
      </c>
      <c r="C1477" t="s">
        <v>168</v>
      </c>
      <c r="D1477">
        <v>0</v>
      </c>
      <c r="E1477">
        <v>0</v>
      </c>
      <c r="F1477">
        <v>11</v>
      </c>
      <c r="G1477">
        <v>460988</v>
      </c>
      <c r="H1477">
        <v>0</v>
      </c>
      <c r="I1477">
        <v>0</v>
      </c>
      <c r="J1477">
        <v>0</v>
      </c>
      <c r="K1477">
        <v>0</v>
      </c>
      <c r="L1477">
        <v>3</v>
      </c>
      <c r="M1477">
        <v>67200</v>
      </c>
      <c r="N1477">
        <v>215000</v>
      </c>
      <c r="O1477">
        <v>743188</v>
      </c>
      <c r="P1477" t="s">
        <v>5</v>
      </c>
      <c r="Q1477" t="s">
        <v>10</v>
      </c>
      <c r="R1477" t="s">
        <v>169</v>
      </c>
      <c r="S1477" t="s">
        <v>170</v>
      </c>
      <c r="T1477">
        <v>479476.12903225806</v>
      </c>
      <c r="U1477">
        <v>496891</v>
      </c>
      <c r="V1477">
        <v>17414.870967741939</v>
      </c>
      <c r="W1477">
        <v>3.6320621430916633E-2</v>
      </c>
      <c r="X1477" t="s">
        <v>292</v>
      </c>
    </row>
    <row r="1478" spans="1:24" x14ac:dyDescent="0.35">
      <c r="A1478">
        <v>3301072638</v>
      </c>
      <c r="B1478" t="s">
        <v>168</v>
      </c>
      <c r="C1478" t="s">
        <v>168</v>
      </c>
      <c r="D1478">
        <v>0</v>
      </c>
      <c r="E1478">
        <v>0</v>
      </c>
      <c r="F1478">
        <v>1</v>
      </c>
      <c r="G1478">
        <v>25700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330000</v>
      </c>
      <c r="O1478">
        <v>355700</v>
      </c>
      <c r="P1478" t="s">
        <v>5</v>
      </c>
      <c r="Q1478" t="s">
        <v>12</v>
      </c>
      <c r="R1478" t="s">
        <v>169</v>
      </c>
      <c r="S1478" t="s">
        <v>170</v>
      </c>
      <c r="T1478">
        <v>229483.87096774194</v>
      </c>
      <c r="U1478">
        <v>270000</v>
      </c>
      <c r="V1478">
        <v>40516.129032258061</v>
      </c>
      <c r="W1478">
        <v>0.17655327523193698</v>
      </c>
      <c r="X1478" t="s">
        <v>398</v>
      </c>
    </row>
    <row r="1479" spans="1:24" x14ac:dyDescent="0.35">
      <c r="A1479">
        <v>3300017304</v>
      </c>
      <c r="B1479" t="s">
        <v>168</v>
      </c>
      <c r="C1479" t="s">
        <v>168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1012500</v>
      </c>
      <c r="O1479">
        <v>1012500</v>
      </c>
      <c r="P1479" t="s">
        <v>5</v>
      </c>
      <c r="Q1479" t="s">
        <v>6</v>
      </c>
      <c r="R1479" t="s">
        <v>181</v>
      </c>
      <c r="S1479" t="s">
        <v>170</v>
      </c>
      <c r="T1479">
        <v>653225.80645161285</v>
      </c>
      <c r="U1479">
        <v>1012500</v>
      </c>
      <c r="V1479">
        <v>359274.19354838715</v>
      </c>
      <c r="W1479">
        <v>0.55000000000000004</v>
      </c>
      <c r="X1479" t="s">
        <v>373</v>
      </c>
    </row>
    <row r="1480" spans="1:24" x14ac:dyDescent="0.35">
      <c r="A1480">
        <v>3301001523</v>
      </c>
      <c r="B1480" t="s">
        <v>168</v>
      </c>
      <c r="C1480" t="s">
        <v>168</v>
      </c>
      <c r="D1480">
        <v>0</v>
      </c>
      <c r="E1480">
        <v>0</v>
      </c>
      <c r="F1480">
        <v>0</v>
      </c>
      <c r="G1480">
        <v>0</v>
      </c>
      <c r="H1480">
        <v>26</v>
      </c>
      <c r="I1480">
        <v>525000</v>
      </c>
      <c r="J1480">
        <v>0</v>
      </c>
      <c r="K1480">
        <v>0</v>
      </c>
      <c r="L1480">
        <v>0</v>
      </c>
      <c r="M1480">
        <v>0</v>
      </c>
      <c r="N1480">
        <v>590000</v>
      </c>
      <c r="O1480">
        <v>1115000</v>
      </c>
      <c r="P1480" t="s">
        <v>5</v>
      </c>
      <c r="Q1480" t="s">
        <v>15</v>
      </c>
      <c r="R1480" t="s">
        <v>169</v>
      </c>
      <c r="S1480" t="s">
        <v>170</v>
      </c>
      <c r="T1480">
        <v>719354.83870967745</v>
      </c>
      <c r="U1480">
        <v>215000</v>
      </c>
      <c r="V1480">
        <v>-504354.83870967745</v>
      </c>
      <c r="W1480">
        <v>-0.70112107623318387</v>
      </c>
      <c r="X1480" t="s">
        <v>179</v>
      </c>
    </row>
    <row r="1481" spans="1:24" x14ac:dyDescent="0.35">
      <c r="A1481">
        <v>3301063181</v>
      </c>
      <c r="B1481" t="s">
        <v>168</v>
      </c>
      <c r="C1481" t="s">
        <v>168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195000</v>
      </c>
      <c r="O1481">
        <v>195000</v>
      </c>
      <c r="P1481" t="s">
        <v>5</v>
      </c>
      <c r="Q1481" t="s">
        <v>10</v>
      </c>
      <c r="R1481" t="s">
        <v>169</v>
      </c>
      <c r="S1481" t="s">
        <v>170</v>
      </c>
      <c r="T1481">
        <v>125806.45161290321</v>
      </c>
      <c r="U1481">
        <v>300000</v>
      </c>
      <c r="V1481">
        <v>174193.54838709679</v>
      </c>
      <c r="W1481">
        <v>1.384615384615385</v>
      </c>
      <c r="X1481" t="s">
        <v>400</v>
      </c>
    </row>
    <row r="1482" spans="1:24" x14ac:dyDescent="0.35">
      <c r="A1482">
        <v>3301029465</v>
      </c>
      <c r="B1482" t="s">
        <v>168</v>
      </c>
      <c r="C1482" t="s">
        <v>168</v>
      </c>
      <c r="D1482">
        <v>0</v>
      </c>
      <c r="E1482">
        <v>0</v>
      </c>
      <c r="F1482">
        <v>297</v>
      </c>
      <c r="G1482">
        <v>8939579</v>
      </c>
      <c r="H1482">
        <v>291</v>
      </c>
      <c r="I1482">
        <v>8525000</v>
      </c>
      <c r="J1482">
        <v>0</v>
      </c>
      <c r="K1482">
        <v>0</v>
      </c>
      <c r="L1482">
        <v>103</v>
      </c>
      <c r="M1482">
        <v>5518277</v>
      </c>
      <c r="N1482">
        <v>30000</v>
      </c>
      <c r="O1482">
        <v>23012856</v>
      </c>
      <c r="P1482" t="s">
        <v>5</v>
      </c>
      <c r="Q1482" t="s">
        <v>11</v>
      </c>
      <c r="R1482" t="s">
        <v>169</v>
      </c>
      <c r="S1482" t="s">
        <v>170</v>
      </c>
      <c r="T1482">
        <v>14847003.870967742</v>
      </c>
      <c r="U1482">
        <v>13599878</v>
      </c>
      <c r="V1482">
        <v>-1247125.8709677421</v>
      </c>
      <c r="W1482">
        <v>-8.3998487627958918E-2</v>
      </c>
      <c r="X1482" t="s">
        <v>360</v>
      </c>
    </row>
    <row r="1483" spans="1:24" x14ac:dyDescent="0.35">
      <c r="A1483">
        <v>3300002926</v>
      </c>
      <c r="B1483" t="s">
        <v>168</v>
      </c>
      <c r="C1483" t="s">
        <v>168</v>
      </c>
      <c r="D1483">
        <v>0</v>
      </c>
      <c r="E1483">
        <v>0</v>
      </c>
      <c r="F1483">
        <v>286</v>
      </c>
      <c r="G1483">
        <v>9502585</v>
      </c>
      <c r="H1483">
        <v>1</v>
      </c>
      <c r="I1483">
        <v>50000</v>
      </c>
      <c r="J1483">
        <v>0</v>
      </c>
      <c r="K1483">
        <v>0</v>
      </c>
      <c r="L1483">
        <v>0</v>
      </c>
      <c r="M1483">
        <v>0</v>
      </c>
      <c r="N1483">
        <v>51000</v>
      </c>
      <c r="O1483">
        <v>9603585</v>
      </c>
      <c r="P1483" t="s">
        <v>5</v>
      </c>
      <c r="Q1483" t="s">
        <v>13</v>
      </c>
      <c r="R1483" t="s">
        <v>169</v>
      </c>
      <c r="S1483" t="s">
        <v>170</v>
      </c>
      <c r="T1483">
        <v>6195861.2903225804</v>
      </c>
      <c r="U1483">
        <v>7359640</v>
      </c>
      <c r="V1483">
        <v>1163778.7096774196</v>
      </c>
      <c r="W1483">
        <v>0.18783162745995385</v>
      </c>
      <c r="X1483" t="s">
        <v>283</v>
      </c>
    </row>
    <row r="1484" spans="1:24" x14ac:dyDescent="0.35">
      <c r="A1484">
        <v>3300015463</v>
      </c>
      <c r="B1484" t="s">
        <v>168</v>
      </c>
      <c r="C1484" t="s">
        <v>168</v>
      </c>
      <c r="D1484">
        <v>0</v>
      </c>
      <c r="E1484">
        <v>0</v>
      </c>
      <c r="F1484">
        <v>41</v>
      </c>
      <c r="G1484">
        <v>1177960</v>
      </c>
      <c r="H1484">
        <v>1</v>
      </c>
      <c r="I1484">
        <v>115000</v>
      </c>
      <c r="J1484">
        <v>0</v>
      </c>
      <c r="K1484">
        <v>0</v>
      </c>
      <c r="L1484">
        <v>1</v>
      </c>
      <c r="M1484">
        <v>20000</v>
      </c>
      <c r="N1484">
        <v>745700</v>
      </c>
      <c r="O1484">
        <v>2058660</v>
      </c>
      <c r="P1484" t="s">
        <v>5</v>
      </c>
      <c r="Q1484" t="s">
        <v>7</v>
      </c>
      <c r="R1484" t="s">
        <v>169</v>
      </c>
      <c r="S1484" t="s">
        <v>170</v>
      </c>
      <c r="T1484">
        <v>1328167.7419354839</v>
      </c>
      <c r="U1484">
        <v>2364563</v>
      </c>
      <c r="V1484">
        <v>1036395.2580645161</v>
      </c>
      <c r="W1484">
        <v>0.78031955252445773</v>
      </c>
      <c r="X1484" t="s">
        <v>176</v>
      </c>
    </row>
    <row r="1485" spans="1:24" x14ac:dyDescent="0.35">
      <c r="A1485">
        <v>3301063382</v>
      </c>
      <c r="B1485" t="s">
        <v>168</v>
      </c>
      <c r="C1485" t="s">
        <v>168</v>
      </c>
      <c r="D1485">
        <v>0</v>
      </c>
      <c r="E1485">
        <v>0</v>
      </c>
      <c r="F1485">
        <v>7</v>
      </c>
      <c r="G1485">
        <v>157391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171000</v>
      </c>
      <c r="O1485">
        <v>328391</v>
      </c>
      <c r="P1485" t="s">
        <v>5</v>
      </c>
      <c r="Q1485" t="s">
        <v>13</v>
      </c>
      <c r="R1485" t="s">
        <v>169</v>
      </c>
      <c r="S1485" t="s">
        <v>170</v>
      </c>
      <c r="T1485">
        <v>211865.16129032258</v>
      </c>
      <c r="U1485">
        <v>414688</v>
      </c>
      <c r="V1485">
        <v>202822.83870967742</v>
      </c>
      <c r="W1485">
        <v>0.95732038941383912</v>
      </c>
      <c r="X1485" t="s">
        <v>387</v>
      </c>
    </row>
    <row r="1486" spans="1:24" x14ac:dyDescent="0.35">
      <c r="A1486">
        <v>3300014188</v>
      </c>
      <c r="B1486" t="s">
        <v>168</v>
      </c>
      <c r="C1486" t="s">
        <v>168</v>
      </c>
      <c r="D1486">
        <v>0</v>
      </c>
      <c r="E1486">
        <v>0</v>
      </c>
      <c r="F1486">
        <v>49</v>
      </c>
      <c r="G1486">
        <v>2009113</v>
      </c>
      <c r="H1486">
        <v>87</v>
      </c>
      <c r="I1486">
        <v>4050000</v>
      </c>
      <c r="J1486">
        <v>0</v>
      </c>
      <c r="K1486">
        <v>0</v>
      </c>
      <c r="L1486">
        <v>0</v>
      </c>
      <c r="M1486">
        <v>0</v>
      </c>
      <c r="N1486">
        <v>191700</v>
      </c>
      <c r="O1486">
        <v>6250813</v>
      </c>
      <c r="P1486" t="s">
        <v>5</v>
      </c>
      <c r="Q1486" t="s">
        <v>8</v>
      </c>
      <c r="R1486" t="s">
        <v>169</v>
      </c>
      <c r="S1486" t="s">
        <v>170</v>
      </c>
      <c r="T1486">
        <v>4032782.5806451612</v>
      </c>
      <c r="U1486">
        <v>4650558</v>
      </c>
      <c r="V1486">
        <v>617775.41935483878</v>
      </c>
      <c r="W1486">
        <v>0.15318837725588663</v>
      </c>
      <c r="X1486" t="s">
        <v>275</v>
      </c>
    </row>
    <row r="1487" spans="1:24" x14ac:dyDescent="0.35">
      <c r="A1487">
        <v>3300024923</v>
      </c>
      <c r="B1487" t="s">
        <v>168</v>
      </c>
      <c r="C1487" t="s">
        <v>168</v>
      </c>
      <c r="D1487">
        <v>0</v>
      </c>
      <c r="E1487">
        <v>0</v>
      </c>
      <c r="F1487">
        <v>3</v>
      </c>
      <c r="G1487">
        <v>159596</v>
      </c>
      <c r="H1487">
        <v>2</v>
      </c>
      <c r="I1487">
        <v>15000</v>
      </c>
      <c r="J1487">
        <v>0</v>
      </c>
      <c r="K1487">
        <v>0</v>
      </c>
      <c r="L1487">
        <v>1</v>
      </c>
      <c r="M1487">
        <v>102400</v>
      </c>
      <c r="N1487">
        <v>150000</v>
      </c>
      <c r="O1487">
        <v>426996</v>
      </c>
      <c r="P1487" t="s">
        <v>5</v>
      </c>
      <c r="Q1487" t="s">
        <v>13</v>
      </c>
      <c r="R1487" t="s">
        <v>169</v>
      </c>
      <c r="S1487" t="s">
        <v>170</v>
      </c>
      <c r="T1487">
        <v>275481.29032258067</v>
      </c>
      <c r="U1487">
        <v>492395</v>
      </c>
      <c r="V1487">
        <v>216913.70967741933</v>
      </c>
      <c r="W1487">
        <v>0.78739906228629764</v>
      </c>
      <c r="X1487" t="s">
        <v>186</v>
      </c>
    </row>
    <row r="1488" spans="1:24" x14ac:dyDescent="0.35">
      <c r="A1488">
        <v>6001139913</v>
      </c>
      <c r="B1488" t="s">
        <v>168</v>
      </c>
      <c r="C1488" t="s">
        <v>168</v>
      </c>
      <c r="D1488">
        <v>0</v>
      </c>
      <c r="E1488">
        <v>0</v>
      </c>
      <c r="F1488">
        <v>320</v>
      </c>
      <c r="G1488">
        <v>12053393</v>
      </c>
      <c r="H1488">
        <v>186</v>
      </c>
      <c r="I1488">
        <v>5450000</v>
      </c>
      <c r="J1488">
        <v>0</v>
      </c>
      <c r="K1488">
        <v>0</v>
      </c>
      <c r="L1488">
        <v>36</v>
      </c>
      <c r="M1488">
        <v>2046400</v>
      </c>
      <c r="N1488">
        <v>0</v>
      </c>
      <c r="O1488">
        <v>19549793</v>
      </c>
      <c r="P1488" t="s">
        <v>5</v>
      </c>
      <c r="Q1488" t="s">
        <v>14</v>
      </c>
      <c r="R1488" t="s">
        <v>207</v>
      </c>
      <c r="S1488" t="s">
        <v>170</v>
      </c>
      <c r="T1488">
        <v>12612769.677419355</v>
      </c>
      <c r="U1488">
        <v>13408881</v>
      </c>
      <c r="V1488">
        <v>796111.32258064486</v>
      </c>
      <c r="W1488">
        <v>6.3119468835296511E-2</v>
      </c>
      <c r="X1488" t="s">
        <v>323</v>
      </c>
    </row>
    <row r="1489" spans="1:24" x14ac:dyDescent="0.35">
      <c r="A1489">
        <v>3301067329</v>
      </c>
      <c r="B1489" t="s">
        <v>168</v>
      </c>
      <c r="C1489" t="s">
        <v>168</v>
      </c>
      <c r="D1489">
        <v>0</v>
      </c>
      <c r="E1489">
        <v>0</v>
      </c>
      <c r="F1489">
        <v>18</v>
      </c>
      <c r="G1489">
        <v>895542</v>
      </c>
      <c r="H1489">
        <v>4</v>
      </c>
      <c r="I1489">
        <v>225000</v>
      </c>
      <c r="J1489">
        <v>0</v>
      </c>
      <c r="K1489">
        <v>0</v>
      </c>
      <c r="L1489">
        <v>0</v>
      </c>
      <c r="M1489">
        <v>0</v>
      </c>
      <c r="N1489">
        <v>640500</v>
      </c>
      <c r="O1489">
        <v>1761042</v>
      </c>
      <c r="P1489" t="s">
        <v>5</v>
      </c>
      <c r="Q1489" t="s">
        <v>12</v>
      </c>
      <c r="R1489" t="s">
        <v>169</v>
      </c>
      <c r="S1489" t="s">
        <v>170</v>
      </c>
      <c r="T1489">
        <v>1136156.1290322579</v>
      </c>
      <c r="U1489">
        <v>1094696</v>
      </c>
      <c r="V1489">
        <v>-41460.129032257944</v>
      </c>
      <c r="W1489">
        <v>-3.6491577145803311E-2</v>
      </c>
      <c r="X1489" t="s">
        <v>174</v>
      </c>
    </row>
    <row r="1490" spans="1:24" x14ac:dyDescent="0.35">
      <c r="A1490">
        <v>3301066935</v>
      </c>
      <c r="B1490" t="s">
        <v>168</v>
      </c>
      <c r="C1490" t="s">
        <v>168</v>
      </c>
      <c r="D1490">
        <v>0</v>
      </c>
      <c r="E1490">
        <v>0</v>
      </c>
      <c r="F1490">
        <v>639</v>
      </c>
      <c r="G1490">
        <v>20756918</v>
      </c>
      <c r="H1490">
        <v>11</v>
      </c>
      <c r="I1490">
        <v>765000</v>
      </c>
      <c r="J1490">
        <v>0</v>
      </c>
      <c r="K1490">
        <v>0</v>
      </c>
      <c r="L1490">
        <v>1</v>
      </c>
      <c r="M1490">
        <v>22400</v>
      </c>
      <c r="N1490">
        <v>30000</v>
      </c>
      <c r="O1490">
        <v>21574318</v>
      </c>
      <c r="P1490" t="s">
        <v>5</v>
      </c>
      <c r="Q1490" t="s">
        <v>13</v>
      </c>
      <c r="R1490" t="s">
        <v>207</v>
      </c>
      <c r="S1490" t="s">
        <v>170</v>
      </c>
      <c r="T1490">
        <v>13918914.838709679</v>
      </c>
      <c r="U1490">
        <v>14743504</v>
      </c>
      <c r="V1490">
        <v>824589.1612903215</v>
      </c>
      <c r="W1490">
        <v>5.9242345459077805E-2</v>
      </c>
      <c r="X1490" t="s">
        <v>325</v>
      </c>
    </row>
    <row r="1491" spans="1:24" x14ac:dyDescent="0.35">
      <c r="A1491">
        <v>3300015640</v>
      </c>
      <c r="B1491" t="s">
        <v>168</v>
      </c>
      <c r="C1491" t="s">
        <v>168</v>
      </c>
      <c r="D1491">
        <v>0</v>
      </c>
      <c r="E1491">
        <v>0</v>
      </c>
      <c r="F1491">
        <v>3</v>
      </c>
      <c r="G1491">
        <v>146394</v>
      </c>
      <c r="H1491">
        <v>4</v>
      </c>
      <c r="I1491">
        <v>35000</v>
      </c>
      <c r="J1491">
        <v>0</v>
      </c>
      <c r="K1491">
        <v>0</v>
      </c>
      <c r="L1491">
        <v>12</v>
      </c>
      <c r="M1491">
        <v>868800</v>
      </c>
      <c r="N1491">
        <v>2621500</v>
      </c>
      <c r="O1491">
        <v>3671694</v>
      </c>
      <c r="P1491" t="s">
        <v>5</v>
      </c>
      <c r="Q1491" t="s">
        <v>8</v>
      </c>
      <c r="R1491" t="s">
        <v>169</v>
      </c>
      <c r="S1491" t="s">
        <v>170</v>
      </c>
      <c r="T1491">
        <v>2368834.8387096771</v>
      </c>
      <c r="U1491">
        <v>944598</v>
      </c>
      <c r="V1491">
        <v>-1424236.8387096771</v>
      </c>
      <c r="W1491">
        <v>-0.60123940066900994</v>
      </c>
      <c r="X1491" t="s">
        <v>191</v>
      </c>
    </row>
    <row r="1492" spans="1:24" x14ac:dyDescent="0.35">
      <c r="A1492">
        <v>3301073450</v>
      </c>
      <c r="B1492" t="s">
        <v>168</v>
      </c>
      <c r="C1492" t="s">
        <v>168</v>
      </c>
      <c r="D1492">
        <v>0</v>
      </c>
      <c r="E1492">
        <v>0</v>
      </c>
      <c r="F1492">
        <v>88</v>
      </c>
      <c r="G1492">
        <v>3268905</v>
      </c>
      <c r="H1492">
        <v>74</v>
      </c>
      <c r="I1492">
        <v>2367000</v>
      </c>
      <c r="J1492">
        <v>0</v>
      </c>
      <c r="K1492">
        <v>0</v>
      </c>
      <c r="L1492">
        <v>5</v>
      </c>
      <c r="M1492">
        <v>582000</v>
      </c>
      <c r="N1492">
        <v>220000</v>
      </c>
      <c r="O1492">
        <v>6437905</v>
      </c>
      <c r="P1492" t="s">
        <v>5</v>
      </c>
      <c r="Q1492" t="s">
        <v>15</v>
      </c>
      <c r="R1492" t="s">
        <v>169</v>
      </c>
      <c r="S1492" t="s">
        <v>170</v>
      </c>
      <c r="T1492">
        <v>4153487.0967741935</v>
      </c>
      <c r="U1492">
        <v>5538110</v>
      </c>
      <c r="V1492">
        <v>1384622.9032258065</v>
      </c>
      <c r="W1492">
        <v>0.33336395923829265</v>
      </c>
      <c r="X1492" t="s">
        <v>177</v>
      </c>
    </row>
    <row r="1493" spans="1:24" x14ac:dyDescent="0.35">
      <c r="A1493">
        <v>3300014465</v>
      </c>
      <c r="B1493" t="s">
        <v>168</v>
      </c>
      <c r="C1493" t="s">
        <v>168</v>
      </c>
      <c r="D1493">
        <v>0</v>
      </c>
      <c r="E1493">
        <v>0</v>
      </c>
      <c r="F1493">
        <v>105</v>
      </c>
      <c r="G1493">
        <v>2600295</v>
      </c>
      <c r="H1493">
        <v>85</v>
      </c>
      <c r="I1493">
        <v>2195000</v>
      </c>
      <c r="J1493">
        <v>0</v>
      </c>
      <c r="K1493">
        <v>0</v>
      </c>
      <c r="L1493">
        <v>0</v>
      </c>
      <c r="M1493">
        <v>0</v>
      </c>
      <c r="N1493">
        <v>191700</v>
      </c>
      <c r="O1493">
        <v>4986995</v>
      </c>
      <c r="P1493" t="s">
        <v>5</v>
      </c>
      <c r="Q1493" t="s">
        <v>8</v>
      </c>
      <c r="R1493" t="s">
        <v>169</v>
      </c>
      <c r="S1493" t="s">
        <v>170</v>
      </c>
      <c r="T1493">
        <v>3217416.1290322579</v>
      </c>
      <c r="U1493">
        <v>5063814</v>
      </c>
      <c r="V1493">
        <v>1846397.8709677421</v>
      </c>
      <c r="W1493">
        <v>0.57387599145377122</v>
      </c>
      <c r="X1493" t="s">
        <v>275</v>
      </c>
    </row>
    <row r="1494" spans="1:24" x14ac:dyDescent="0.35">
      <c r="A1494">
        <v>3300017371</v>
      </c>
      <c r="B1494" t="s">
        <v>168</v>
      </c>
      <c r="C1494" t="s">
        <v>168</v>
      </c>
      <c r="D1494">
        <v>0</v>
      </c>
      <c r="E1494">
        <v>0</v>
      </c>
      <c r="F1494">
        <v>5</v>
      </c>
      <c r="G1494">
        <v>190294</v>
      </c>
      <c r="H1494">
        <v>0</v>
      </c>
      <c r="I1494">
        <v>0</v>
      </c>
      <c r="J1494">
        <v>0</v>
      </c>
      <c r="K1494">
        <v>0</v>
      </c>
      <c r="L1494">
        <v>9</v>
      </c>
      <c r="M1494">
        <v>921600</v>
      </c>
      <c r="N1494">
        <v>967500</v>
      </c>
      <c r="O1494">
        <v>2079394</v>
      </c>
      <c r="P1494" t="s">
        <v>5</v>
      </c>
      <c r="Q1494" t="s">
        <v>6</v>
      </c>
      <c r="R1494" t="s">
        <v>181</v>
      </c>
      <c r="S1494" t="s">
        <v>170</v>
      </c>
      <c r="T1494">
        <v>1341544.5161290322</v>
      </c>
      <c r="U1494">
        <v>1611597</v>
      </c>
      <c r="V1494">
        <v>270052.48387096776</v>
      </c>
      <c r="W1494">
        <v>0.20129968154183375</v>
      </c>
      <c r="X1494" t="s">
        <v>255</v>
      </c>
    </row>
    <row r="1495" spans="1:24" x14ac:dyDescent="0.35">
      <c r="A1495">
        <v>3301014449</v>
      </c>
      <c r="B1495" t="s">
        <v>168</v>
      </c>
      <c r="C1495" t="s">
        <v>168</v>
      </c>
      <c r="D1495">
        <v>0</v>
      </c>
      <c r="E1495">
        <v>0</v>
      </c>
      <c r="F1495">
        <v>111</v>
      </c>
      <c r="G1495">
        <v>3789634</v>
      </c>
      <c r="H1495">
        <v>5</v>
      </c>
      <c r="I1495">
        <v>505000</v>
      </c>
      <c r="J1495">
        <v>0</v>
      </c>
      <c r="K1495">
        <v>0</v>
      </c>
      <c r="L1495">
        <v>0</v>
      </c>
      <c r="M1495">
        <v>0</v>
      </c>
      <c r="N1495">
        <v>526600</v>
      </c>
      <c r="O1495">
        <v>4821234</v>
      </c>
      <c r="P1495" t="s">
        <v>5</v>
      </c>
      <c r="Q1495" t="s">
        <v>6</v>
      </c>
      <c r="R1495" t="s">
        <v>169</v>
      </c>
      <c r="S1495" t="s">
        <v>170</v>
      </c>
      <c r="T1495">
        <v>3110473.5483870972</v>
      </c>
      <c r="U1495">
        <v>2899886</v>
      </c>
      <c r="V1495">
        <v>-210587.54838709719</v>
      </c>
      <c r="W1495">
        <v>-6.770272921828735E-2</v>
      </c>
      <c r="X1495" t="s">
        <v>261</v>
      </c>
    </row>
    <row r="1496" spans="1:24" x14ac:dyDescent="0.35">
      <c r="A1496">
        <v>3301064635</v>
      </c>
      <c r="B1496" t="s">
        <v>168</v>
      </c>
      <c r="C1496" t="s">
        <v>168</v>
      </c>
      <c r="D1496">
        <v>0</v>
      </c>
      <c r="E1496">
        <v>0</v>
      </c>
      <c r="F1496">
        <v>167</v>
      </c>
      <c r="G1496">
        <v>5904164</v>
      </c>
      <c r="H1496">
        <v>1</v>
      </c>
      <c r="I1496">
        <v>15000</v>
      </c>
      <c r="J1496">
        <v>0</v>
      </c>
      <c r="K1496">
        <v>0</v>
      </c>
      <c r="L1496">
        <v>4</v>
      </c>
      <c r="M1496">
        <v>137251</v>
      </c>
      <c r="N1496">
        <v>1023500</v>
      </c>
      <c r="O1496">
        <v>7079915</v>
      </c>
      <c r="P1496" t="s">
        <v>5</v>
      </c>
      <c r="Q1496" t="s">
        <v>17</v>
      </c>
      <c r="R1496" t="s">
        <v>169</v>
      </c>
      <c r="S1496" t="s">
        <v>170</v>
      </c>
      <c r="T1496">
        <v>4567687.0967741935</v>
      </c>
      <c r="U1496">
        <v>4756989</v>
      </c>
      <c r="V1496">
        <v>189301.90322580654</v>
      </c>
      <c r="W1496">
        <v>4.144371083551146E-2</v>
      </c>
      <c r="X1496" t="s">
        <v>185</v>
      </c>
    </row>
    <row r="1497" spans="1:24" x14ac:dyDescent="0.35">
      <c r="A1497">
        <v>3300005096</v>
      </c>
      <c r="B1497" t="s">
        <v>168</v>
      </c>
      <c r="C1497" t="s">
        <v>168</v>
      </c>
      <c r="D1497">
        <v>0</v>
      </c>
      <c r="E1497">
        <v>0</v>
      </c>
      <c r="F1497">
        <v>295</v>
      </c>
      <c r="G1497">
        <v>13720540</v>
      </c>
      <c r="H1497">
        <v>1</v>
      </c>
      <c r="I1497">
        <v>20000</v>
      </c>
      <c r="J1497">
        <v>0</v>
      </c>
      <c r="K1497">
        <v>0</v>
      </c>
      <c r="L1497">
        <v>0</v>
      </c>
      <c r="M1497">
        <v>0</v>
      </c>
      <c r="N1497">
        <v>14000</v>
      </c>
      <c r="O1497">
        <v>13754540</v>
      </c>
      <c r="P1497" t="s">
        <v>5</v>
      </c>
      <c r="Q1497" t="s">
        <v>9</v>
      </c>
      <c r="R1497" t="s">
        <v>169</v>
      </c>
      <c r="S1497" t="s">
        <v>170</v>
      </c>
      <c r="T1497">
        <v>8873896.7741935477</v>
      </c>
      <c r="U1497">
        <v>8573506</v>
      </c>
      <c r="V1497">
        <v>-300390.77419354767</v>
      </c>
      <c r="W1497">
        <v>-3.3851055724146262E-2</v>
      </c>
      <c r="X1497" t="s">
        <v>359</v>
      </c>
    </row>
    <row r="1498" spans="1:24" x14ac:dyDescent="0.35">
      <c r="A1498">
        <v>3301058579</v>
      </c>
      <c r="B1498" t="s">
        <v>168</v>
      </c>
      <c r="C1498" t="s">
        <v>168</v>
      </c>
      <c r="D1498">
        <v>0</v>
      </c>
      <c r="E1498">
        <v>0</v>
      </c>
      <c r="F1498">
        <v>7</v>
      </c>
      <c r="G1498">
        <v>149491</v>
      </c>
      <c r="H1498">
        <v>3</v>
      </c>
      <c r="I1498">
        <v>85000</v>
      </c>
      <c r="J1498">
        <v>0</v>
      </c>
      <c r="K1498">
        <v>0</v>
      </c>
      <c r="L1498">
        <v>2</v>
      </c>
      <c r="M1498">
        <v>124800</v>
      </c>
      <c r="N1498">
        <v>150000</v>
      </c>
      <c r="O1498">
        <v>509291</v>
      </c>
      <c r="P1498" t="s">
        <v>5</v>
      </c>
      <c r="Q1498" t="s">
        <v>10</v>
      </c>
      <c r="R1498" t="s">
        <v>169</v>
      </c>
      <c r="S1498" t="s">
        <v>170</v>
      </c>
      <c r="T1498">
        <v>328574.83870967745</v>
      </c>
      <c r="U1498">
        <v>165000</v>
      </c>
      <c r="V1498">
        <v>-163574.83870967745</v>
      </c>
      <c r="W1498">
        <v>-0.49783129880559451</v>
      </c>
      <c r="X1498" t="s">
        <v>334</v>
      </c>
    </row>
    <row r="1499" spans="1:24" x14ac:dyDescent="0.35">
      <c r="A1499">
        <v>3301060865</v>
      </c>
      <c r="B1499" t="s">
        <v>168</v>
      </c>
      <c r="C1499" t="s">
        <v>168</v>
      </c>
      <c r="D1499">
        <v>0</v>
      </c>
      <c r="E1499">
        <v>0</v>
      </c>
      <c r="F1499">
        <v>11</v>
      </c>
      <c r="G1499">
        <v>410986</v>
      </c>
      <c r="H1499">
        <v>5</v>
      </c>
      <c r="I1499">
        <v>365000</v>
      </c>
      <c r="J1499">
        <v>0</v>
      </c>
      <c r="K1499">
        <v>0</v>
      </c>
      <c r="L1499">
        <v>6</v>
      </c>
      <c r="M1499">
        <v>324400</v>
      </c>
      <c r="N1499">
        <v>203000</v>
      </c>
      <c r="O1499">
        <v>1303386</v>
      </c>
      <c r="P1499" t="s">
        <v>5</v>
      </c>
      <c r="Q1499" t="s">
        <v>10</v>
      </c>
      <c r="R1499" t="s">
        <v>169</v>
      </c>
      <c r="S1499" t="s">
        <v>170</v>
      </c>
      <c r="T1499">
        <v>840894.19354838715</v>
      </c>
      <c r="U1499">
        <v>576496</v>
      </c>
      <c r="V1499">
        <v>-264398.19354838715</v>
      </c>
      <c r="W1499">
        <v>-0.31442504369388657</v>
      </c>
      <c r="X1499" t="s">
        <v>180</v>
      </c>
    </row>
    <row r="1500" spans="1:24" x14ac:dyDescent="0.35">
      <c r="A1500">
        <v>3300014340</v>
      </c>
      <c r="B1500" t="s">
        <v>168</v>
      </c>
      <c r="C1500" t="s">
        <v>168</v>
      </c>
      <c r="D1500">
        <v>0</v>
      </c>
      <c r="E1500">
        <v>0</v>
      </c>
      <c r="F1500">
        <v>220</v>
      </c>
      <c r="G1500">
        <v>9263489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87488</v>
      </c>
      <c r="N1500">
        <v>1117500</v>
      </c>
      <c r="O1500">
        <v>10468477</v>
      </c>
      <c r="P1500" t="s">
        <v>5</v>
      </c>
      <c r="Q1500" t="s">
        <v>7</v>
      </c>
      <c r="R1500" t="s">
        <v>169</v>
      </c>
      <c r="S1500" t="s">
        <v>170</v>
      </c>
      <c r="T1500">
        <v>6753856.1290322579</v>
      </c>
      <c r="U1500">
        <v>8055880</v>
      </c>
      <c r="V1500">
        <v>1302023.8709677421</v>
      </c>
      <c r="W1500">
        <v>0.19278229297346683</v>
      </c>
      <c r="X1500" t="s">
        <v>196</v>
      </c>
    </row>
    <row r="1501" spans="1:24" x14ac:dyDescent="0.35">
      <c r="A1501">
        <v>3300007024</v>
      </c>
      <c r="B1501" t="s">
        <v>168</v>
      </c>
      <c r="C1501" t="s">
        <v>168</v>
      </c>
      <c r="D1501">
        <v>0</v>
      </c>
      <c r="E1501">
        <v>0</v>
      </c>
      <c r="F1501">
        <v>86</v>
      </c>
      <c r="G1501">
        <v>2364607</v>
      </c>
      <c r="H1501">
        <v>60</v>
      </c>
      <c r="I1501">
        <v>1780000</v>
      </c>
      <c r="J1501">
        <v>0</v>
      </c>
      <c r="K1501">
        <v>0</v>
      </c>
      <c r="L1501">
        <v>33</v>
      </c>
      <c r="M1501">
        <v>1688000</v>
      </c>
      <c r="N1501">
        <v>150000</v>
      </c>
      <c r="O1501">
        <v>5982607</v>
      </c>
      <c r="P1501" t="s">
        <v>5</v>
      </c>
      <c r="Q1501" t="s">
        <v>10</v>
      </c>
      <c r="R1501" t="s">
        <v>169</v>
      </c>
      <c r="S1501" t="s">
        <v>170</v>
      </c>
      <c r="T1501">
        <v>3859746.4516129028</v>
      </c>
      <c r="U1501">
        <v>4036125</v>
      </c>
      <c r="V1501">
        <v>176378.54838709719</v>
      </c>
      <c r="W1501">
        <v>4.5696926105960323E-2</v>
      </c>
      <c r="X1501" t="s">
        <v>379</v>
      </c>
    </row>
    <row r="1502" spans="1:24" x14ac:dyDescent="0.35">
      <c r="A1502">
        <v>3301066289</v>
      </c>
      <c r="B1502" t="s">
        <v>168</v>
      </c>
      <c r="C1502" t="s">
        <v>168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3000</v>
      </c>
      <c r="J1502">
        <v>0</v>
      </c>
      <c r="K1502">
        <v>0</v>
      </c>
      <c r="L1502">
        <v>0</v>
      </c>
      <c r="M1502">
        <v>0</v>
      </c>
      <c r="N1502">
        <v>15000</v>
      </c>
      <c r="O1502">
        <v>18000</v>
      </c>
      <c r="P1502" t="s">
        <v>5</v>
      </c>
      <c r="Q1502" t="s">
        <v>14</v>
      </c>
      <c r="R1502" t="s">
        <v>169</v>
      </c>
      <c r="S1502" t="s">
        <v>170</v>
      </c>
      <c r="T1502">
        <v>11612.903225806451</v>
      </c>
      <c r="U1502">
        <v>0</v>
      </c>
      <c r="V1502">
        <v>-11612.903225806451</v>
      </c>
      <c r="W1502">
        <v>0</v>
      </c>
      <c r="X1502" t="s">
        <v>358</v>
      </c>
    </row>
    <row r="1503" spans="1:24" x14ac:dyDescent="0.35">
      <c r="A1503">
        <v>3300014422</v>
      </c>
      <c r="B1503" t="s">
        <v>168</v>
      </c>
      <c r="C1503" t="s">
        <v>168</v>
      </c>
      <c r="D1503">
        <v>0</v>
      </c>
      <c r="E1503">
        <v>0</v>
      </c>
      <c r="F1503">
        <v>44</v>
      </c>
      <c r="G1503">
        <v>1595227</v>
      </c>
      <c r="H1503">
        <v>8</v>
      </c>
      <c r="I1503">
        <v>155000</v>
      </c>
      <c r="J1503">
        <v>0</v>
      </c>
      <c r="K1503">
        <v>0</v>
      </c>
      <c r="L1503">
        <v>5</v>
      </c>
      <c r="M1503">
        <v>202000</v>
      </c>
      <c r="N1503">
        <v>342000</v>
      </c>
      <c r="O1503">
        <v>2294227</v>
      </c>
      <c r="P1503" t="s">
        <v>5</v>
      </c>
      <c r="Q1503" t="s">
        <v>8</v>
      </c>
      <c r="R1503" t="s">
        <v>169</v>
      </c>
      <c r="S1503" t="s">
        <v>170</v>
      </c>
      <c r="T1503">
        <v>1480146.4516129033</v>
      </c>
      <c r="U1503">
        <v>1452278</v>
      </c>
      <c r="V1503">
        <v>-27868.451612903271</v>
      </c>
      <c r="W1503">
        <v>-1.882817175458229E-2</v>
      </c>
      <c r="X1503" t="s">
        <v>238</v>
      </c>
    </row>
    <row r="1504" spans="1:24" x14ac:dyDescent="0.35">
      <c r="A1504">
        <v>3301057179</v>
      </c>
      <c r="B1504" t="s">
        <v>168</v>
      </c>
      <c r="C1504" t="s">
        <v>168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362000</v>
      </c>
      <c r="O1504">
        <v>362000</v>
      </c>
      <c r="P1504" t="s">
        <v>5</v>
      </c>
      <c r="Q1504" t="s">
        <v>12</v>
      </c>
      <c r="R1504" t="s">
        <v>169</v>
      </c>
      <c r="S1504" t="s">
        <v>170</v>
      </c>
      <c r="T1504">
        <v>233548.38709677421</v>
      </c>
      <c r="U1504">
        <v>330000</v>
      </c>
      <c r="V1504">
        <v>96451.612903225789</v>
      </c>
      <c r="W1504">
        <v>0.4129834254143645</v>
      </c>
      <c r="X1504" t="s">
        <v>406</v>
      </c>
    </row>
    <row r="1505" spans="1:24" x14ac:dyDescent="0.35">
      <c r="A1505">
        <v>3301070831</v>
      </c>
      <c r="B1505" t="s">
        <v>168</v>
      </c>
      <c r="C1505" t="s">
        <v>168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21000</v>
      </c>
      <c r="O1505">
        <v>21000</v>
      </c>
      <c r="P1505" t="s">
        <v>5</v>
      </c>
      <c r="Q1505" t="s">
        <v>13</v>
      </c>
      <c r="R1505" t="s">
        <v>207</v>
      </c>
      <c r="S1505" t="s">
        <v>170</v>
      </c>
      <c r="T1505">
        <v>13548.387096774193</v>
      </c>
      <c r="U1505">
        <v>0</v>
      </c>
      <c r="V1505">
        <v>-13548.387096774193</v>
      </c>
      <c r="W1505">
        <v>0</v>
      </c>
      <c r="X1505" t="s">
        <v>297</v>
      </c>
    </row>
    <row r="1506" spans="1:24" x14ac:dyDescent="0.35">
      <c r="A1506">
        <v>3301069758</v>
      </c>
      <c r="B1506" t="s">
        <v>168</v>
      </c>
      <c r="C1506" t="s">
        <v>168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1378800</v>
      </c>
      <c r="O1506">
        <v>1378800</v>
      </c>
      <c r="P1506" t="s">
        <v>5</v>
      </c>
      <c r="Q1506" t="s">
        <v>7</v>
      </c>
      <c r="R1506" t="s">
        <v>169</v>
      </c>
      <c r="S1506" t="s">
        <v>170</v>
      </c>
      <c r="T1506">
        <v>889548.3870967743</v>
      </c>
      <c r="U1506">
        <v>1614500</v>
      </c>
      <c r="V1506">
        <v>724951.6129032257</v>
      </c>
      <c r="W1506">
        <v>0.8149659123875832</v>
      </c>
      <c r="X1506" t="s">
        <v>346</v>
      </c>
    </row>
    <row r="1507" spans="1:24" x14ac:dyDescent="0.35">
      <c r="A1507">
        <v>3301068150</v>
      </c>
      <c r="B1507" t="s">
        <v>168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t="s">
        <v>5</v>
      </c>
      <c r="Q1507" t="s">
        <v>13</v>
      </c>
      <c r="R1507" t="s">
        <v>169</v>
      </c>
      <c r="S1507" t="s">
        <v>170</v>
      </c>
      <c r="T1507">
        <v>0</v>
      </c>
      <c r="U1507">
        <v>0</v>
      </c>
      <c r="V1507">
        <v>0</v>
      </c>
      <c r="W1507">
        <v>0</v>
      </c>
      <c r="X1507" t="s">
        <v>297</v>
      </c>
    </row>
    <row r="1508" spans="1:24" x14ac:dyDescent="0.35">
      <c r="A1508">
        <v>3301053414</v>
      </c>
      <c r="B1508" t="s">
        <v>168</v>
      </c>
      <c r="C1508" t="s">
        <v>168</v>
      </c>
      <c r="D1508">
        <v>0</v>
      </c>
      <c r="E1508">
        <v>0</v>
      </c>
      <c r="F1508">
        <v>4</v>
      </c>
      <c r="G1508">
        <v>172799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609000</v>
      </c>
      <c r="O1508">
        <v>781799</v>
      </c>
      <c r="P1508" t="s">
        <v>5</v>
      </c>
      <c r="Q1508" t="s">
        <v>12</v>
      </c>
      <c r="R1508" t="s">
        <v>169</v>
      </c>
      <c r="S1508" t="s">
        <v>170</v>
      </c>
      <c r="T1508">
        <v>504386.45161290327</v>
      </c>
      <c r="U1508">
        <v>780894</v>
      </c>
      <c r="V1508">
        <v>276507.54838709673</v>
      </c>
      <c r="W1508">
        <v>0.54820574086178153</v>
      </c>
      <c r="X1508" t="s">
        <v>353</v>
      </c>
    </row>
    <row r="1509" spans="1:24" x14ac:dyDescent="0.35">
      <c r="A1509">
        <v>3300013834</v>
      </c>
      <c r="B1509" t="s">
        <v>168</v>
      </c>
      <c r="C1509" t="s">
        <v>168</v>
      </c>
      <c r="D1509">
        <v>0</v>
      </c>
      <c r="E1509">
        <v>0</v>
      </c>
      <c r="F1509">
        <v>168</v>
      </c>
      <c r="G1509">
        <v>7575124</v>
      </c>
      <c r="H1509">
        <v>112</v>
      </c>
      <c r="I1509">
        <v>3455000</v>
      </c>
      <c r="J1509">
        <v>0</v>
      </c>
      <c r="K1509">
        <v>0</v>
      </c>
      <c r="L1509">
        <v>4</v>
      </c>
      <c r="M1509">
        <v>804950</v>
      </c>
      <c r="N1509">
        <v>493700</v>
      </c>
      <c r="O1509">
        <v>12328774</v>
      </c>
      <c r="P1509" t="s">
        <v>5</v>
      </c>
      <c r="Q1509" t="s">
        <v>7</v>
      </c>
      <c r="R1509" t="s">
        <v>169</v>
      </c>
      <c r="S1509" t="s">
        <v>170</v>
      </c>
      <c r="T1509">
        <v>7954047.7419354841</v>
      </c>
      <c r="U1509">
        <v>8296804</v>
      </c>
      <c r="V1509">
        <v>342756.25806451589</v>
      </c>
      <c r="W1509">
        <v>4.3092054408654157E-2</v>
      </c>
      <c r="X1509" t="s">
        <v>204</v>
      </c>
    </row>
    <row r="1510" spans="1:24" x14ac:dyDescent="0.35">
      <c r="A1510">
        <v>3301071582</v>
      </c>
      <c r="B1510" t="s">
        <v>168</v>
      </c>
      <c r="C1510" t="s">
        <v>168</v>
      </c>
      <c r="D1510">
        <v>0</v>
      </c>
      <c r="E1510">
        <v>0</v>
      </c>
      <c r="F1510">
        <v>7</v>
      </c>
      <c r="G1510">
        <v>283393</v>
      </c>
      <c r="H1510">
        <v>2</v>
      </c>
      <c r="I1510">
        <v>150000</v>
      </c>
      <c r="J1510">
        <v>0</v>
      </c>
      <c r="K1510">
        <v>0</v>
      </c>
      <c r="L1510">
        <v>4</v>
      </c>
      <c r="M1510">
        <v>410690</v>
      </c>
      <c r="N1510">
        <v>180000</v>
      </c>
      <c r="O1510">
        <v>1024083</v>
      </c>
      <c r="P1510" t="s">
        <v>5</v>
      </c>
      <c r="Q1510" t="s">
        <v>15</v>
      </c>
      <c r="R1510" t="s">
        <v>169</v>
      </c>
      <c r="S1510" t="s">
        <v>170</v>
      </c>
      <c r="T1510">
        <v>660698.70967741939</v>
      </c>
      <c r="U1510">
        <v>614489</v>
      </c>
      <c r="V1510">
        <v>-46209.709677419392</v>
      </c>
      <c r="W1510">
        <v>-6.9940668871566136E-2</v>
      </c>
      <c r="X1510" t="s">
        <v>177</v>
      </c>
    </row>
    <row r="1511" spans="1:24" x14ac:dyDescent="0.35">
      <c r="A1511">
        <v>3301066094</v>
      </c>
      <c r="B1511" t="s">
        <v>168</v>
      </c>
      <c r="C1511" t="s">
        <v>168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160000</v>
      </c>
      <c r="O1511">
        <v>160000</v>
      </c>
      <c r="P1511" t="s">
        <v>5</v>
      </c>
      <c r="Q1511" t="s">
        <v>13</v>
      </c>
      <c r="R1511" t="s">
        <v>169</v>
      </c>
      <c r="S1511" t="s">
        <v>170</v>
      </c>
      <c r="T1511">
        <v>103225.80645161289</v>
      </c>
      <c r="U1511">
        <v>0</v>
      </c>
      <c r="V1511">
        <v>-103225.80645161289</v>
      </c>
      <c r="W1511">
        <v>0</v>
      </c>
      <c r="X1511" t="s">
        <v>282</v>
      </c>
    </row>
    <row r="1512" spans="1:24" x14ac:dyDescent="0.35">
      <c r="A1512">
        <v>3301002653</v>
      </c>
      <c r="B1512" t="s">
        <v>168</v>
      </c>
      <c r="C1512" t="s">
        <v>168</v>
      </c>
      <c r="D1512">
        <v>0</v>
      </c>
      <c r="E1512">
        <v>0</v>
      </c>
      <c r="F1512">
        <v>20</v>
      </c>
      <c r="G1512">
        <v>850710</v>
      </c>
      <c r="H1512">
        <v>10</v>
      </c>
      <c r="I1512">
        <v>295000</v>
      </c>
      <c r="J1512">
        <v>0</v>
      </c>
      <c r="K1512">
        <v>0</v>
      </c>
      <c r="L1512">
        <v>18</v>
      </c>
      <c r="M1512">
        <v>853200</v>
      </c>
      <c r="N1512">
        <v>165000</v>
      </c>
      <c r="O1512">
        <v>2163910</v>
      </c>
      <c r="P1512" t="s">
        <v>5</v>
      </c>
      <c r="Q1512" t="s">
        <v>14</v>
      </c>
      <c r="R1512" t="s">
        <v>169</v>
      </c>
      <c r="S1512" t="s">
        <v>170</v>
      </c>
      <c r="T1512">
        <v>1396070.9677419355</v>
      </c>
      <c r="U1512">
        <v>1593710</v>
      </c>
      <c r="V1512">
        <v>197639.03225806449</v>
      </c>
      <c r="W1512">
        <v>0.14156804118470734</v>
      </c>
      <c r="X1512" t="s">
        <v>355</v>
      </c>
    </row>
    <row r="1513" spans="1:24" x14ac:dyDescent="0.35">
      <c r="A1513">
        <v>3301076526</v>
      </c>
      <c r="B1513" t="s">
        <v>168</v>
      </c>
      <c r="C1513" t="s">
        <v>168</v>
      </c>
      <c r="D1513">
        <v>0</v>
      </c>
      <c r="E1513">
        <v>0</v>
      </c>
      <c r="F1513">
        <v>105</v>
      </c>
      <c r="G1513">
        <v>3030036</v>
      </c>
      <c r="H1513">
        <v>79</v>
      </c>
      <c r="I1513">
        <v>2860000</v>
      </c>
      <c r="J1513">
        <v>0</v>
      </c>
      <c r="K1513">
        <v>0</v>
      </c>
      <c r="L1513">
        <v>0</v>
      </c>
      <c r="M1513">
        <v>0</v>
      </c>
      <c r="N1513">
        <v>90000</v>
      </c>
      <c r="O1513">
        <v>5980036</v>
      </c>
      <c r="P1513" t="s">
        <v>5</v>
      </c>
      <c r="Q1513" t="s">
        <v>13</v>
      </c>
      <c r="R1513" t="s">
        <v>169</v>
      </c>
      <c r="S1513" t="s">
        <v>170</v>
      </c>
      <c r="T1513">
        <v>3858087.7419354836</v>
      </c>
      <c r="U1513">
        <v>6153053</v>
      </c>
      <c r="V1513">
        <v>2294965.2580645164</v>
      </c>
      <c r="W1513">
        <v>0.59484527350671468</v>
      </c>
      <c r="X1513" t="s">
        <v>375</v>
      </c>
    </row>
    <row r="1514" spans="1:24" x14ac:dyDescent="0.35">
      <c r="A1514">
        <v>3300012766</v>
      </c>
      <c r="B1514" t="s">
        <v>168</v>
      </c>
      <c r="C1514" t="s">
        <v>168</v>
      </c>
      <c r="D1514">
        <v>0</v>
      </c>
      <c r="E1514">
        <v>0</v>
      </c>
      <c r="F1514">
        <v>1</v>
      </c>
      <c r="G1514">
        <v>33699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855000</v>
      </c>
      <c r="O1514">
        <v>888699</v>
      </c>
      <c r="P1514" t="s">
        <v>5</v>
      </c>
      <c r="Q1514" t="s">
        <v>12</v>
      </c>
      <c r="R1514" t="s">
        <v>169</v>
      </c>
      <c r="S1514" t="s">
        <v>170</v>
      </c>
      <c r="T1514">
        <v>573354.19354838715</v>
      </c>
      <c r="U1514">
        <v>432000</v>
      </c>
      <c r="V1514">
        <v>-141354.19354838715</v>
      </c>
      <c r="W1514">
        <v>-0.24653904190282661</v>
      </c>
      <c r="X1514" t="s">
        <v>411</v>
      </c>
    </row>
    <row r="1515" spans="1:24" x14ac:dyDescent="0.35">
      <c r="A1515">
        <v>3301075793</v>
      </c>
      <c r="B1515" t="s">
        <v>168</v>
      </c>
      <c r="C1515" t="s">
        <v>168</v>
      </c>
      <c r="D1515">
        <v>0</v>
      </c>
      <c r="E1515">
        <v>0</v>
      </c>
      <c r="F1515">
        <v>23</v>
      </c>
      <c r="G1515">
        <v>749976</v>
      </c>
      <c r="H1515">
        <v>25</v>
      </c>
      <c r="I1515">
        <v>560000</v>
      </c>
      <c r="J1515">
        <v>0</v>
      </c>
      <c r="K1515">
        <v>0</v>
      </c>
      <c r="L1515">
        <v>8</v>
      </c>
      <c r="M1515">
        <v>239200</v>
      </c>
      <c r="N1515">
        <v>150000</v>
      </c>
      <c r="O1515">
        <v>1699176</v>
      </c>
      <c r="P1515" t="s">
        <v>5</v>
      </c>
      <c r="Q1515" t="s">
        <v>14</v>
      </c>
      <c r="R1515" t="s">
        <v>169</v>
      </c>
      <c r="S1515" t="s">
        <v>170</v>
      </c>
      <c r="T1515">
        <v>1096242.5806451614</v>
      </c>
      <c r="U1515">
        <v>1537687</v>
      </c>
      <c r="V1515">
        <v>441444.41935483855</v>
      </c>
      <c r="W1515">
        <v>0.40268862672259953</v>
      </c>
      <c r="X1515" t="s">
        <v>171</v>
      </c>
    </row>
    <row r="1516" spans="1:24" x14ac:dyDescent="0.35">
      <c r="A1516">
        <v>3301023735</v>
      </c>
      <c r="B1516" t="s">
        <v>168</v>
      </c>
      <c r="C1516" t="s">
        <v>168</v>
      </c>
      <c r="D1516">
        <v>0</v>
      </c>
      <c r="E1516">
        <v>0</v>
      </c>
      <c r="F1516">
        <v>85</v>
      </c>
      <c r="G1516">
        <v>2310987</v>
      </c>
      <c r="H1516">
        <v>13</v>
      </c>
      <c r="I1516">
        <v>460000</v>
      </c>
      <c r="J1516">
        <v>0</v>
      </c>
      <c r="K1516">
        <v>0</v>
      </c>
      <c r="L1516">
        <v>3</v>
      </c>
      <c r="M1516">
        <v>67200</v>
      </c>
      <c r="N1516">
        <v>150000</v>
      </c>
      <c r="O1516">
        <v>2988187</v>
      </c>
      <c r="P1516" t="s">
        <v>5</v>
      </c>
      <c r="Q1516" t="s">
        <v>13</v>
      </c>
      <c r="R1516" t="s">
        <v>169</v>
      </c>
      <c r="S1516" t="s">
        <v>170</v>
      </c>
      <c r="T1516">
        <v>1927862.5806451612</v>
      </c>
      <c r="U1516">
        <v>2247877</v>
      </c>
      <c r="V1516">
        <v>320014.41935483878</v>
      </c>
      <c r="W1516">
        <v>0.16599441400421067</v>
      </c>
      <c r="X1516" t="s">
        <v>280</v>
      </c>
    </row>
    <row r="1517" spans="1:24" x14ac:dyDescent="0.35">
      <c r="A1517">
        <v>3300010236</v>
      </c>
      <c r="B1517" t="s">
        <v>168</v>
      </c>
      <c r="C1517" t="s">
        <v>168</v>
      </c>
      <c r="D1517">
        <v>0</v>
      </c>
      <c r="E1517">
        <v>0</v>
      </c>
      <c r="F1517">
        <v>1</v>
      </c>
      <c r="G1517">
        <v>9900</v>
      </c>
      <c r="H1517">
        <v>1</v>
      </c>
      <c r="I1517">
        <v>25000</v>
      </c>
      <c r="J1517">
        <v>0</v>
      </c>
      <c r="K1517">
        <v>0</v>
      </c>
      <c r="L1517">
        <v>2</v>
      </c>
      <c r="M1517">
        <v>74800</v>
      </c>
      <c r="N1517">
        <v>290500</v>
      </c>
      <c r="O1517">
        <v>400200</v>
      </c>
      <c r="P1517" t="s">
        <v>5</v>
      </c>
      <c r="Q1517" t="s">
        <v>12</v>
      </c>
      <c r="R1517" t="s">
        <v>169</v>
      </c>
      <c r="S1517" t="s">
        <v>170</v>
      </c>
      <c r="T1517">
        <v>258193.54838709679</v>
      </c>
      <c r="U1517">
        <v>246200</v>
      </c>
      <c r="V1517">
        <v>-11993.548387096787</v>
      </c>
      <c r="W1517">
        <v>-4.6451774112943545E-2</v>
      </c>
      <c r="X1517" t="s">
        <v>189</v>
      </c>
    </row>
    <row r="1518" spans="1:24" x14ac:dyDescent="0.35">
      <c r="A1518">
        <v>3301020058</v>
      </c>
      <c r="B1518" t="s">
        <v>168</v>
      </c>
      <c r="C1518" t="s">
        <v>168</v>
      </c>
      <c r="D1518">
        <v>0</v>
      </c>
      <c r="E1518">
        <v>0</v>
      </c>
      <c r="F1518">
        <v>29</v>
      </c>
      <c r="G1518">
        <v>1297469</v>
      </c>
      <c r="H1518">
        <v>17</v>
      </c>
      <c r="I1518">
        <v>725000</v>
      </c>
      <c r="J1518">
        <v>0</v>
      </c>
      <c r="K1518">
        <v>0</v>
      </c>
      <c r="L1518">
        <v>23</v>
      </c>
      <c r="M1518">
        <v>1305200</v>
      </c>
      <c r="N1518">
        <v>270000</v>
      </c>
      <c r="O1518">
        <v>3597669</v>
      </c>
      <c r="P1518" t="s">
        <v>5</v>
      </c>
      <c r="Q1518" t="s">
        <v>15</v>
      </c>
      <c r="R1518" t="s">
        <v>169</v>
      </c>
      <c r="S1518" t="s">
        <v>170</v>
      </c>
      <c r="T1518">
        <v>2321076.7741935486</v>
      </c>
      <c r="U1518">
        <v>1084489</v>
      </c>
      <c r="V1518">
        <v>-1236587.7741935486</v>
      </c>
      <c r="W1518">
        <v>-0.53276470125517394</v>
      </c>
      <c r="X1518" t="s">
        <v>173</v>
      </c>
    </row>
    <row r="1519" spans="1:24" x14ac:dyDescent="0.35">
      <c r="A1519">
        <v>3301000060</v>
      </c>
      <c r="B1519" t="s">
        <v>168</v>
      </c>
      <c r="C1519" t="s">
        <v>168</v>
      </c>
      <c r="D1519">
        <v>0</v>
      </c>
      <c r="E1519">
        <v>0</v>
      </c>
      <c r="F1519">
        <v>236</v>
      </c>
      <c r="G1519">
        <v>10386841</v>
      </c>
      <c r="H1519">
        <v>109</v>
      </c>
      <c r="I1519">
        <v>5275000</v>
      </c>
      <c r="J1519">
        <v>0</v>
      </c>
      <c r="K1519">
        <v>0</v>
      </c>
      <c r="L1519">
        <v>65</v>
      </c>
      <c r="M1519">
        <v>2856000</v>
      </c>
      <c r="N1519">
        <v>417000</v>
      </c>
      <c r="O1519">
        <v>18934841</v>
      </c>
      <c r="P1519" t="s">
        <v>5</v>
      </c>
      <c r="Q1519" t="s">
        <v>10</v>
      </c>
      <c r="R1519" t="s">
        <v>169</v>
      </c>
      <c r="S1519" t="s">
        <v>170</v>
      </c>
      <c r="T1519">
        <v>12216026.451612905</v>
      </c>
      <c r="U1519">
        <v>13621808</v>
      </c>
      <c r="V1519">
        <v>1405781.5483870953</v>
      </c>
      <c r="W1519">
        <v>0.1150768258365622</v>
      </c>
      <c r="X1519" t="s">
        <v>319</v>
      </c>
    </row>
    <row r="1520" spans="1:24" x14ac:dyDescent="0.35">
      <c r="A1520">
        <v>3301049284</v>
      </c>
      <c r="B1520" t="s">
        <v>168</v>
      </c>
      <c r="C1520" t="s">
        <v>168</v>
      </c>
      <c r="D1520">
        <v>0</v>
      </c>
      <c r="E1520">
        <v>0</v>
      </c>
      <c r="F1520">
        <v>26</v>
      </c>
      <c r="G1520">
        <v>1037470</v>
      </c>
      <c r="H1520">
        <v>5</v>
      </c>
      <c r="I1520">
        <v>280000</v>
      </c>
      <c r="J1520">
        <v>0</v>
      </c>
      <c r="K1520">
        <v>0</v>
      </c>
      <c r="L1520">
        <v>5</v>
      </c>
      <c r="M1520">
        <v>260000</v>
      </c>
      <c r="N1520">
        <v>150000</v>
      </c>
      <c r="O1520">
        <v>1727470</v>
      </c>
      <c r="P1520" t="s">
        <v>5</v>
      </c>
      <c r="Q1520" t="s">
        <v>14</v>
      </c>
      <c r="R1520" t="s">
        <v>169</v>
      </c>
      <c r="S1520" t="s">
        <v>170</v>
      </c>
      <c r="T1520">
        <v>1114496.7741935484</v>
      </c>
      <c r="U1520">
        <v>704989</v>
      </c>
      <c r="V1520">
        <v>-409507.77419354836</v>
      </c>
      <c r="W1520">
        <v>-0.36743737952033895</v>
      </c>
      <c r="X1520" t="s">
        <v>260</v>
      </c>
    </row>
    <row r="1521" spans="1:24" x14ac:dyDescent="0.35">
      <c r="A1521">
        <v>3301064045</v>
      </c>
      <c r="B1521" t="s">
        <v>168</v>
      </c>
      <c r="C1521" t="s">
        <v>168</v>
      </c>
      <c r="D1521">
        <v>0</v>
      </c>
      <c r="E1521">
        <v>0</v>
      </c>
      <c r="F1521">
        <v>203</v>
      </c>
      <c r="G1521">
        <v>5636866</v>
      </c>
      <c r="H1521">
        <v>86</v>
      </c>
      <c r="I1521">
        <v>2910000</v>
      </c>
      <c r="J1521">
        <v>0</v>
      </c>
      <c r="K1521">
        <v>0</v>
      </c>
      <c r="L1521">
        <v>72</v>
      </c>
      <c r="M1521">
        <v>4359200</v>
      </c>
      <c r="N1521">
        <v>30000</v>
      </c>
      <c r="O1521">
        <v>12936066</v>
      </c>
      <c r="P1521" t="s">
        <v>5</v>
      </c>
      <c r="Q1521" t="s">
        <v>11</v>
      </c>
      <c r="R1521" t="s">
        <v>169</v>
      </c>
      <c r="S1521" t="s">
        <v>170</v>
      </c>
      <c r="T1521">
        <v>8345849.0322580645</v>
      </c>
      <c r="U1521">
        <v>7757858</v>
      </c>
      <c r="V1521">
        <v>-587991.03225806449</v>
      </c>
      <c r="W1521">
        <v>-7.0453111479177655E-2</v>
      </c>
      <c r="X1521" t="s">
        <v>360</v>
      </c>
    </row>
    <row r="1522" spans="1:24" x14ac:dyDescent="0.35">
      <c r="A1522">
        <v>3300002683</v>
      </c>
      <c r="B1522" t="s">
        <v>168</v>
      </c>
      <c r="C1522" t="s">
        <v>168</v>
      </c>
      <c r="D1522">
        <v>0</v>
      </c>
      <c r="E1522">
        <v>0</v>
      </c>
      <c r="F1522">
        <v>21</v>
      </c>
      <c r="G1522">
        <v>1132975</v>
      </c>
      <c r="H1522">
        <v>28</v>
      </c>
      <c r="I1522">
        <v>895000</v>
      </c>
      <c r="J1522">
        <v>0</v>
      </c>
      <c r="K1522">
        <v>0</v>
      </c>
      <c r="L1522">
        <v>14</v>
      </c>
      <c r="M1522">
        <v>663600</v>
      </c>
      <c r="N1522">
        <v>370000</v>
      </c>
      <c r="O1522">
        <v>3061575</v>
      </c>
      <c r="P1522" t="s">
        <v>5</v>
      </c>
      <c r="Q1522" t="s">
        <v>15</v>
      </c>
      <c r="R1522" t="s">
        <v>169</v>
      </c>
      <c r="S1522" t="s">
        <v>170</v>
      </c>
      <c r="T1522">
        <v>1975209.6774193549</v>
      </c>
      <c r="U1522">
        <v>1377535</v>
      </c>
      <c r="V1522">
        <v>-597674.67741935491</v>
      </c>
      <c r="W1522">
        <v>-0.30258796534463472</v>
      </c>
      <c r="X1522" t="s">
        <v>318</v>
      </c>
    </row>
    <row r="1523" spans="1:24" x14ac:dyDescent="0.35">
      <c r="A1523">
        <v>3300002700</v>
      </c>
      <c r="B1523" t="s">
        <v>168</v>
      </c>
      <c r="C1523" t="s">
        <v>168</v>
      </c>
      <c r="D1523">
        <v>0</v>
      </c>
      <c r="E1523">
        <v>0</v>
      </c>
      <c r="F1523">
        <v>905</v>
      </c>
      <c r="G1523">
        <v>26948401</v>
      </c>
      <c r="H1523">
        <v>203</v>
      </c>
      <c r="I1523">
        <v>7064000</v>
      </c>
      <c r="J1523">
        <v>0</v>
      </c>
      <c r="K1523">
        <v>0</v>
      </c>
      <c r="L1523">
        <v>154</v>
      </c>
      <c r="M1523">
        <v>7669600</v>
      </c>
      <c r="N1523">
        <v>150000</v>
      </c>
      <c r="O1523">
        <v>41832001</v>
      </c>
      <c r="P1523" t="s">
        <v>5</v>
      </c>
      <c r="Q1523" t="s">
        <v>15</v>
      </c>
      <c r="R1523" t="s">
        <v>169</v>
      </c>
      <c r="S1523" t="s">
        <v>170</v>
      </c>
      <c r="T1523">
        <v>26988387.741935484</v>
      </c>
      <c r="U1523">
        <v>22012858</v>
      </c>
      <c r="V1523">
        <v>-4975529.7419354841</v>
      </c>
      <c r="W1523">
        <v>-0.18435816876175726</v>
      </c>
      <c r="X1523" t="s">
        <v>322</v>
      </c>
    </row>
    <row r="1524" spans="1:24" x14ac:dyDescent="0.35">
      <c r="A1524">
        <v>3301033640</v>
      </c>
      <c r="B1524" t="s">
        <v>168</v>
      </c>
      <c r="C1524" t="s">
        <v>168</v>
      </c>
      <c r="D1524">
        <v>0</v>
      </c>
      <c r="E1524">
        <v>0</v>
      </c>
      <c r="F1524">
        <v>143</v>
      </c>
      <c r="G1524">
        <v>5082339</v>
      </c>
      <c r="H1524">
        <v>19</v>
      </c>
      <c r="I1524">
        <v>1135000</v>
      </c>
      <c r="J1524">
        <v>0</v>
      </c>
      <c r="K1524">
        <v>0</v>
      </c>
      <c r="L1524">
        <v>6</v>
      </c>
      <c r="M1524">
        <v>224400</v>
      </c>
      <c r="N1524">
        <v>30000</v>
      </c>
      <c r="O1524">
        <v>6471739</v>
      </c>
      <c r="P1524" t="s">
        <v>5</v>
      </c>
      <c r="Q1524" t="s">
        <v>11</v>
      </c>
      <c r="R1524" t="s">
        <v>169</v>
      </c>
      <c r="S1524" t="s">
        <v>170</v>
      </c>
      <c r="T1524">
        <v>4175315.4838709678</v>
      </c>
      <c r="U1524">
        <v>5502177</v>
      </c>
      <c r="V1524">
        <v>1326861.5161290322</v>
      </c>
      <c r="W1524">
        <v>0.3177871280037714</v>
      </c>
      <c r="X1524" t="s">
        <v>360</v>
      </c>
    </row>
    <row r="1525" spans="1:24" x14ac:dyDescent="0.35">
      <c r="A1525">
        <v>3301074122</v>
      </c>
      <c r="B1525" t="s">
        <v>168</v>
      </c>
      <c r="C1525" t="s">
        <v>168</v>
      </c>
      <c r="D1525">
        <v>0</v>
      </c>
      <c r="E1525">
        <v>0</v>
      </c>
      <c r="F1525">
        <v>213</v>
      </c>
      <c r="G1525">
        <v>3844867</v>
      </c>
      <c r="H1525">
        <v>11</v>
      </c>
      <c r="I1525">
        <v>265000</v>
      </c>
      <c r="J1525">
        <v>0</v>
      </c>
      <c r="K1525">
        <v>0</v>
      </c>
      <c r="L1525">
        <v>0</v>
      </c>
      <c r="M1525">
        <v>0</v>
      </c>
      <c r="N1525">
        <v>4443000</v>
      </c>
      <c r="O1525">
        <v>8552867</v>
      </c>
      <c r="P1525" t="s">
        <v>5</v>
      </c>
      <c r="Q1525" t="s">
        <v>16</v>
      </c>
      <c r="R1525" t="s">
        <v>207</v>
      </c>
      <c r="S1525" t="s">
        <v>170</v>
      </c>
      <c r="T1525">
        <v>5517978.7096774196</v>
      </c>
      <c r="U1525">
        <v>4743718</v>
      </c>
      <c r="V1525">
        <v>-774260.70967741963</v>
      </c>
      <c r="W1525">
        <v>-0.14031600164015179</v>
      </c>
      <c r="X1525" t="s">
        <v>265</v>
      </c>
    </row>
    <row r="1526" spans="1:24" x14ac:dyDescent="0.35">
      <c r="A1526">
        <v>3300020651</v>
      </c>
      <c r="B1526" t="s">
        <v>168</v>
      </c>
      <c r="C1526" t="s">
        <v>168</v>
      </c>
      <c r="D1526">
        <v>0</v>
      </c>
      <c r="E1526">
        <v>0</v>
      </c>
      <c r="F1526">
        <v>90</v>
      </c>
      <c r="G1526">
        <v>3771304</v>
      </c>
      <c r="H1526">
        <v>17</v>
      </c>
      <c r="I1526">
        <v>800000</v>
      </c>
      <c r="J1526">
        <v>0</v>
      </c>
      <c r="K1526">
        <v>0</v>
      </c>
      <c r="L1526">
        <v>1</v>
      </c>
      <c r="M1526">
        <v>22400</v>
      </c>
      <c r="N1526">
        <v>1121500</v>
      </c>
      <c r="O1526">
        <v>5715204</v>
      </c>
      <c r="P1526" t="s">
        <v>5</v>
      </c>
      <c r="Q1526" t="s">
        <v>7</v>
      </c>
      <c r="R1526" t="s">
        <v>169</v>
      </c>
      <c r="S1526" t="s">
        <v>170</v>
      </c>
      <c r="T1526">
        <v>3687228.3870967738</v>
      </c>
      <c r="U1526">
        <v>1785462</v>
      </c>
      <c r="V1526">
        <v>-1901766.3870967738</v>
      </c>
      <c r="W1526">
        <v>-0.51577124806043662</v>
      </c>
      <c r="X1526" t="s">
        <v>351</v>
      </c>
    </row>
    <row r="1527" spans="1:24" x14ac:dyDescent="0.35">
      <c r="A1527">
        <v>3301028527</v>
      </c>
      <c r="B1527" t="s">
        <v>168</v>
      </c>
      <c r="C1527" t="s">
        <v>168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303000</v>
      </c>
      <c r="O1527">
        <v>303000</v>
      </c>
      <c r="P1527" t="s">
        <v>5</v>
      </c>
      <c r="Q1527" t="s">
        <v>12</v>
      </c>
      <c r="R1527" t="s">
        <v>169</v>
      </c>
      <c r="S1527" t="s">
        <v>170</v>
      </c>
      <c r="T1527">
        <v>195483.87096774194</v>
      </c>
      <c r="U1527">
        <v>303000</v>
      </c>
      <c r="V1527">
        <v>107516.12903225806</v>
      </c>
      <c r="W1527">
        <v>0.55000000000000004</v>
      </c>
      <c r="X1527" t="s">
        <v>188</v>
      </c>
    </row>
    <row r="1528" spans="1:24" x14ac:dyDescent="0.35">
      <c r="A1528">
        <v>3300023113</v>
      </c>
      <c r="B1528" t="s">
        <v>168</v>
      </c>
      <c r="C1528" t="s">
        <v>168</v>
      </c>
      <c r="D1528">
        <v>0</v>
      </c>
      <c r="E1528">
        <v>0</v>
      </c>
      <c r="F1528">
        <v>50</v>
      </c>
      <c r="G1528">
        <v>2108949</v>
      </c>
      <c r="H1528">
        <v>17</v>
      </c>
      <c r="I1528">
        <v>675000</v>
      </c>
      <c r="J1528">
        <v>0</v>
      </c>
      <c r="K1528">
        <v>0</v>
      </c>
      <c r="L1528">
        <v>24</v>
      </c>
      <c r="M1528">
        <v>1145200</v>
      </c>
      <c r="N1528">
        <v>150000</v>
      </c>
      <c r="O1528">
        <v>4079149</v>
      </c>
      <c r="P1528" t="s">
        <v>5</v>
      </c>
      <c r="Q1528" t="s">
        <v>15</v>
      </c>
      <c r="R1528" t="s">
        <v>169</v>
      </c>
      <c r="S1528" t="s">
        <v>170</v>
      </c>
      <c r="T1528">
        <v>2631709.0322580645</v>
      </c>
      <c r="U1528">
        <v>4791207</v>
      </c>
      <c r="V1528">
        <v>2159497.9677419355</v>
      </c>
      <c r="W1528">
        <v>0.82056866517991867</v>
      </c>
      <c r="X1528" t="s">
        <v>321</v>
      </c>
    </row>
    <row r="1529" spans="1:24" x14ac:dyDescent="0.35">
      <c r="A1529">
        <v>3301074645</v>
      </c>
      <c r="B1529" t="s">
        <v>168</v>
      </c>
      <c r="C1529" t="s">
        <v>168</v>
      </c>
      <c r="D1529">
        <v>0</v>
      </c>
      <c r="E1529">
        <v>0</v>
      </c>
      <c r="F1529">
        <v>24</v>
      </c>
      <c r="G1529">
        <v>789473</v>
      </c>
      <c r="H1529">
        <v>13</v>
      </c>
      <c r="I1529">
        <v>250000</v>
      </c>
      <c r="J1529">
        <v>0</v>
      </c>
      <c r="K1529">
        <v>0</v>
      </c>
      <c r="L1529">
        <v>18</v>
      </c>
      <c r="M1529">
        <v>583200</v>
      </c>
      <c r="N1529">
        <v>135000</v>
      </c>
      <c r="O1529">
        <v>1757673</v>
      </c>
      <c r="P1529" t="s">
        <v>5</v>
      </c>
      <c r="Q1529" t="s">
        <v>14</v>
      </c>
      <c r="R1529" t="s">
        <v>169</v>
      </c>
      <c r="S1529" t="s">
        <v>170</v>
      </c>
      <c r="T1529">
        <v>1133982.5806451614</v>
      </c>
      <c r="U1529">
        <v>1030393</v>
      </c>
      <c r="V1529">
        <v>-103589.58064516145</v>
      </c>
      <c r="W1529">
        <v>-9.1350239777251097E-2</v>
      </c>
      <c r="X1529" t="s">
        <v>268</v>
      </c>
    </row>
    <row r="1530" spans="1:24" x14ac:dyDescent="0.35">
      <c r="A1530">
        <v>3301073465</v>
      </c>
      <c r="B1530" t="s">
        <v>168</v>
      </c>
      <c r="C1530" t="s">
        <v>168</v>
      </c>
      <c r="D1530">
        <v>0</v>
      </c>
      <c r="E1530">
        <v>0</v>
      </c>
      <c r="F1530">
        <v>45</v>
      </c>
      <c r="G1530">
        <v>1143450</v>
      </c>
      <c r="H1530">
        <v>48</v>
      </c>
      <c r="I1530">
        <v>1860000</v>
      </c>
      <c r="J1530">
        <v>0</v>
      </c>
      <c r="K1530">
        <v>0</v>
      </c>
      <c r="L1530">
        <v>13</v>
      </c>
      <c r="M1530">
        <v>601200</v>
      </c>
      <c r="N1530">
        <v>164000</v>
      </c>
      <c r="O1530">
        <v>3768650</v>
      </c>
      <c r="P1530" t="s">
        <v>5</v>
      </c>
      <c r="Q1530" t="s">
        <v>9</v>
      </c>
      <c r="R1530" t="s">
        <v>169</v>
      </c>
      <c r="S1530" t="s">
        <v>170</v>
      </c>
      <c r="T1530">
        <v>2431387.0967741935</v>
      </c>
      <c r="U1530">
        <v>1586883</v>
      </c>
      <c r="V1530">
        <v>-844504.09677419346</v>
      </c>
      <c r="W1530">
        <v>-0.34733428416011036</v>
      </c>
      <c r="X1530" t="s">
        <v>267</v>
      </c>
    </row>
    <row r="1531" spans="1:24" x14ac:dyDescent="0.35">
      <c r="A1531">
        <v>3300010396</v>
      </c>
      <c r="B1531" t="s">
        <v>168</v>
      </c>
      <c r="C1531" t="s">
        <v>168</v>
      </c>
      <c r="D1531">
        <v>0</v>
      </c>
      <c r="E1531">
        <v>0</v>
      </c>
      <c r="F1531">
        <v>10</v>
      </c>
      <c r="G1531">
        <v>479494</v>
      </c>
      <c r="H1531">
        <v>1</v>
      </c>
      <c r="I1531">
        <v>60000</v>
      </c>
      <c r="J1531">
        <v>0</v>
      </c>
      <c r="K1531">
        <v>0</v>
      </c>
      <c r="L1531">
        <v>0</v>
      </c>
      <c r="M1531">
        <v>0</v>
      </c>
      <c r="N1531">
        <v>330000</v>
      </c>
      <c r="O1531">
        <v>869494</v>
      </c>
      <c r="P1531" t="s">
        <v>5</v>
      </c>
      <c r="Q1531" t="s">
        <v>12</v>
      </c>
      <c r="R1531" t="s">
        <v>169</v>
      </c>
      <c r="S1531" t="s">
        <v>170</v>
      </c>
      <c r="T1531">
        <v>560963.87096774194</v>
      </c>
      <c r="U1531">
        <v>127500</v>
      </c>
      <c r="V1531">
        <v>-433463.87096774194</v>
      </c>
      <c r="W1531">
        <v>-0.77271263516482003</v>
      </c>
      <c r="X1531" t="s">
        <v>383</v>
      </c>
    </row>
    <row r="1532" spans="1:24" x14ac:dyDescent="0.35">
      <c r="A1532">
        <v>3301003663</v>
      </c>
      <c r="B1532" t="s">
        <v>168</v>
      </c>
      <c r="C1532" t="s">
        <v>168</v>
      </c>
      <c r="D1532">
        <v>0</v>
      </c>
      <c r="E1532">
        <v>0</v>
      </c>
      <c r="F1532">
        <v>54</v>
      </c>
      <c r="G1532">
        <v>1406439</v>
      </c>
      <c r="H1532">
        <v>4</v>
      </c>
      <c r="I1532">
        <v>19000</v>
      </c>
      <c r="J1532">
        <v>0</v>
      </c>
      <c r="K1532">
        <v>0</v>
      </c>
      <c r="L1532">
        <v>1</v>
      </c>
      <c r="M1532">
        <v>22400</v>
      </c>
      <c r="N1532">
        <v>178000</v>
      </c>
      <c r="O1532">
        <v>1625839</v>
      </c>
      <c r="P1532" t="s">
        <v>5</v>
      </c>
      <c r="Q1532" t="s">
        <v>9</v>
      </c>
      <c r="R1532" t="s">
        <v>169</v>
      </c>
      <c r="S1532" t="s">
        <v>170</v>
      </c>
      <c r="T1532">
        <v>1048928.3870967743</v>
      </c>
      <c r="U1532">
        <v>958472</v>
      </c>
      <c r="V1532">
        <v>-90456.387096774299</v>
      </c>
      <c r="W1532">
        <v>-8.6236952121335642E-2</v>
      </c>
      <c r="X1532" t="s">
        <v>281</v>
      </c>
    </row>
    <row r="1533" spans="1:24" x14ac:dyDescent="0.35">
      <c r="A1533">
        <v>3300011756</v>
      </c>
      <c r="B1533" t="s">
        <v>168</v>
      </c>
      <c r="C1533" t="s">
        <v>168</v>
      </c>
      <c r="D1533">
        <v>0</v>
      </c>
      <c r="E1533">
        <v>0</v>
      </c>
      <c r="F1533">
        <v>0</v>
      </c>
      <c r="G1533">
        <v>0</v>
      </c>
      <c r="H1533">
        <v>28</v>
      </c>
      <c r="I1533">
        <v>675000</v>
      </c>
      <c r="J1533">
        <v>0</v>
      </c>
      <c r="K1533">
        <v>0</v>
      </c>
      <c r="L1533">
        <v>0</v>
      </c>
      <c r="M1533">
        <v>0</v>
      </c>
      <c r="N1533">
        <v>1298000</v>
      </c>
      <c r="O1533">
        <v>1973000</v>
      </c>
      <c r="P1533" t="s">
        <v>5</v>
      </c>
      <c r="Q1533" t="s">
        <v>17</v>
      </c>
      <c r="R1533" t="s">
        <v>169</v>
      </c>
      <c r="S1533" t="s">
        <v>170</v>
      </c>
      <c r="T1533">
        <v>1272903.2258064516</v>
      </c>
      <c r="U1533">
        <v>995000</v>
      </c>
      <c r="V1533">
        <v>-277903.22580645164</v>
      </c>
      <c r="W1533">
        <v>-0.21832235174860615</v>
      </c>
      <c r="X1533" t="s">
        <v>332</v>
      </c>
    </row>
    <row r="1534" spans="1:24" x14ac:dyDescent="0.35">
      <c r="A1534">
        <v>3301069108</v>
      </c>
      <c r="B1534" t="s">
        <v>168</v>
      </c>
      <c r="C1534" t="s">
        <v>168</v>
      </c>
      <c r="D1534">
        <v>0</v>
      </c>
      <c r="E1534">
        <v>0</v>
      </c>
      <c r="F1534">
        <v>143</v>
      </c>
      <c r="G1534">
        <v>4702835</v>
      </c>
      <c r="H1534">
        <v>1</v>
      </c>
      <c r="I1534">
        <v>5000</v>
      </c>
      <c r="J1534">
        <v>0</v>
      </c>
      <c r="K1534">
        <v>0</v>
      </c>
      <c r="L1534">
        <v>0</v>
      </c>
      <c r="M1534">
        <v>0</v>
      </c>
      <c r="N1534">
        <v>2186100</v>
      </c>
      <c r="O1534">
        <v>6893935</v>
      </c>
      <c r="P1534" t="s">
        <v>5</v>
      </c>
      <c r="Q1534" t="s">
        <v>7</v>
      </c>
      <c r="R1534" t="s">
        <v>169</v>
      </c>
      <c r="S1534" t="s">
        <v>170</v>
      </c>
      <c r="T1534">
        <v>4447700</v>
      </c>
      <c r="U1534">
        <v>4328375</v>
      </c>
      <c r="V1534">
        <v>-119325</v>
      </c>
      <c r="W1534">
        <v>-2.6828473143422404E-2</v>
      </c>
      <c r="X1534" t="s">
        <v>307</v>
      </c>
    </row>
    <row r="1535" spans="1:24" x14ac:dyDescent="0.35">
      <c r="A1535">
        <v>3300016690</v>
      </c>
      <c r="B1535" t="s">
        <v>168</v>
      </c>
      <c r="C1535" t="s">
        <v>168</v>
      </c>
      <c r="D1535">
        <v>0</v>
      </c>
      <c r="E1535">
        <v>0</v>
      </c>
      <c r="F1535">
        <v>56</v>
      </c>
      <c r="G1535">
        <v>2323966</v>
      </c>
      <c r="H1535">
        <v>1</v>
      </c>
      <c r="I1535">
        <v>80000</v>
      </c>
      <c r="J1535">
        <v>0</v>
      </c>
      <c r="K1535">
        <v>0</v>
      </c>
      <c r="L1535">
        <v>1</v>
      </c>
      <c r="M1535">
        <v>52400</v>
      </c>
      <c r="N1535">
        <v>1976500</v>
      </c>
      <c r="O1535">
        <v>4432866</v>
      </c>
      <c r="P1535" t="s">
        <v>5</v>
      </c>
      <c r="Q1535" t="s">
        <v>6</v>
      </c>
      <c r="R1535" t="s">
        <v>181</v>
      </c>
      <c r="S1535" t="s">
        <v>170</v>
      </c>
      <c r="T1535">
        <v>2859913.5483870972</v>
      </c>
      <c r="U1535">
        <v>1701512</v>
      </c>
      <c r="V1535">
        <v>-1158401.5483870972</v>
      </c>
      <c r="W1535">
        <v>-0.40504775014629368</v>
      </c>
      <c r="X1535" t="s">
        <v>371</v>
      </c>
    </row>
    <row r="1536" spans="1:24" x14ac:dyDescent="0.35">
      <c r="A1536">
        <v>3300017148</v>
      </c>
      <c r="B1536" t="s">
        <v>168</v>
      </c>
      <c r="C1536" t="s">
        <v>168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6000</v>
      </c>
      <c r="J1536">
        <v>0</v>
      </c>
      <c r="K1536">
        <v>0</v>
      </c>
      <c r="L1536">
        <v>0</v>
      </c>
      <c r="M1536">
        <v>0</v>
      </c>
      <c r="N1536">
        <v>1933500</v>
      </c>
      <c r="O1536">
        <v>1939500</v>
      </c>
      <c r="P1536" t="s">
        <v>5</v>
      </c>
      <c r="Q1536" t="s">
        <v>6</v>
      </c>
      <c r="R1536" t="s">
        <v>169</v>
      </c>
      <c r="S1536" t="s">
        <v>170</v>
      </c>
      <c r="T1536">
        <v>1251290.3225806451</v>
      </c>
      <c r="U1536">
        <v>747000</v>
      </c>
      <c r="V1536">
        <v>-504290.32258064509</v>
      </c>
      <c r="W1536">
        <v>-0.40301624129930391</v>
      </c>
      <c r="X1536" t="s">
        <v>348</v>
      </c>
    </row>
    <row r="1537" spans="1:24" x14ac:dyDescent="0.35">
      <c r="A1537">
        <v>3301059229</v>
      </c>
      <c r="B1537" t="s">
        <v>168</v>
      </c>
      <c r="C1537" t="s">
        <v>168</v>
      </c>
      <c r="D1537">
        <v>0</v>
      </c>
      <c r="E1537">
        <v>0</v>
      </c>
      <c r="F1537">
        <v>150</v>
      </c>
      <c r="G1537">
        <v>5880390</v>
      </c>
      <c r="H1537">
        <v>3</v>
      </c>
      <c r="I1537">
        <v>170000</v>
      </c>
      <c r="J1537">
        <v>0</v>
      </c>
      <c r="K1537">
        <v>0</v>
      </c>
      <c r="L1537">
        <v>2</v>
      </c>
      <c r="M1537">
        <v>418350</v>
      </c>
      <c r="N1537">
        <v>150000</v>
      </c>
      <c r="O1537">
        <v>6618740</v>
      </c>
      <c r="P1537" t="s">
        <v>5</v>
      </c>
      <c r="Q1537" t="s">
        <v>14</v>
      </c>
      <c r="R1537" t="s">
        <v>169</v>
      </c>
      <c r="S1537" t="s">
        <v>170</v>
      </c>
      <c r="T1537">
        <v>4270154.8387096776</v>
      </c>
      <c r="U1537">
        <v>4170622</v>
      </c>
      <c r="V1537">
        <v>-99532.83870967757</v>
      </c>
      <c r="W1537">
        <v>-2.3308953063574056E-2</v>
      </c>
      <c r="X1537" t="s">
        <v>403</v>
      </c>
    </row>
    <row r="1538" spans="1:24" x14ac:dyDescent="0.35">
      <c r="A1538">
        <v>3300000298</v>
      </c>
      <c r="B1538" t="s">
        <v>168</v>
      </c>
      <c r="C1538" t="s">
        <v>168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150000</v>
      </c>
      <c r="O1538">
        <v>150000</v>
      </c>
      <c r="P1538" t="s">
        <v>5</v>
      </c>
      <c r="Q1538" t="s">
        <v>15</v>
      </c>
      <c r="R1538" t="s">
        <v>169</v>
      </c>
      <c r="S1538" t="s">
        <v>170</v>
      </c>
      <c r="T1538">
        <v>96774.193548387106</v>
      </c>
      <c r="U1538">
        <v>0</v>
      </c>
      <c r="V1538">
        <v>-96774.193548387106</v>
      </c>
      <c r="W1538">
        <v>0</v>
      </c>
      <c r="X1538" t="s">
        <v>329</v>
      </c>
    </row>
    <row r="1539" spans="1:24" x14ac:dyDescent="0.35">
      <c r="A1539">
        <v>3301066426</v>
      </c>
      <c r="B1539" t="s">
        <v>168</v>
      </c>
      <c r="C1539" t="s">
        <v>168</v>
      </c>
      <c r="D1539">
        <v>0</v>
      </c>
      <c r="E1539">
        <v>0</v>
      </c>
      <c r="F1539">
        <v>20</v>
      </c>
      <c r="G1539">
        <v>738138</v>
      </c>
      <c r="H1539">
        <v>4</v>
      </c>
      <c r="I1539">
        <v>40000</v>
      </c>
      <c r="J1539">
        <v>0</v>
      </c>
      <c r="K1539">
        <v>0</v>
      </c>
      <c r="L1539">
        <v>1</v>
      </c>
      <c r="M1539">
        <v>22400</v>
      </c>
      <c r="N1539">
        <v>360000</v>
      </c>
      <c r="O1539">
        <v>1160538</v>
      </c>
      <c r="P1539" t="s">
        <v>5</v>
      </c>
      <c r="Q1539" t="s">
        <v>12</v>
      </c>
      <c r="R1539" t="s">
        <v>169</v>
      </c>
      <c r="S1539" t="s">
        <v>170</v>
      </c>
      <c r="T1539">
        <v>748734.19354838715</v>
      </c>
      <c r="U1539">
        <v>1049137</v>
      </c>
      <c r="V1539">
        <v>300402.80645161285</v>
      </c>
      <c r="W1539">
        <v>0.40121422133527718</v>
      </c>
      <c r="X1539" t="s">
        <v>205</v>
      </c>
    </row>
    <row r="1540" spans="1:24" x14ac:dyDescent="0.35">
      <c r="A1540">
        <v>3301068953</v>
      </c>
      <c r="B1540" t="s">
        <v>168</v>
      </c>
      <c r="C1540" t="s">
        <v>168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415000</v>
      </c>
      <c r="O1540">
        <v>415000</v>
      </c>
      <c r="P1540" t="s">
        <v>5</v>
      </c>
      <c r="Q1540" t="s">
        <v>10</v>
      </c>
      <c r="R1540" t="s">
        <v>169</v>
      </c>
      <c r="S1540" t="s">
        <v>170</v>
      </c>
      <c r="T1540">
        <v>267741.93548387097</v>
      </c>
      <c r="U1540">
        <v>161000</v>
      </c>
      <c r="V1540">
        <v>-106741.93548387097</v>
      </c>
      <c r="W1540">
        <v>-0.39867469879518069</v>
      </c>
      <c r="X1540" t="s">
        <v>200</v>
      </c>
    </row>
    <row r="1541" spans="1:24" x14ac:dyDescent="0.35">
      <c r="A1541">
        <v>3300014701</v>
      </c>
      <c r="B1541" t="s">
        <v>168</v>
      </c>
      <c r="C1541" t="s">
        <v>168</v>
      </c>
      <c r="D1541">
        <v>0</v>
      </c>
      <c r="E1541">
        <v>0</v>
      </c>
      <c r="F1541">
        <v>197</v>
      </c>
      <c r="G1541">
        <v>6489202</v>
      </c>
      <c r="H1541">
        <v>84</v>
      </c>
      <c r="I1541">
        <v>3210000</v>
      </c>
      <c r="J1541">
        <v>0</v>
      </c>
      <c r="K1541">
        <v>0</v>
      </c>
      <c r="L1541">
        <v>0</v>
      </c>
      <c r="M1541">
        <v>0</v>
      </c>
      <c r="N1541">
        <v>1010500</v>
      </c>
      <c r="O1541">
        <v>10709702</v>
      </c>
      <c r="P1541" t="s">
        <v>5</v>
      </c>
      <c r="Q1541" t="s">
        <v>7</v>
      </c>
      <c r="R1541" t="s">
        <v>169</v>
      </c>
      <c r="S1541" t="s">
        <v>170</v>
      </c>
      <c r="T1541">
        <v>6909485.1612903224</v>
      </c>
      <c r="U1541">
        <v>6212534</v>
      </c>
      <c r="V1541">
        <v>-696951.16129032243</v>
      </c>
      <c r="W1541">
        <v>-0.10086875433135301</v>
      </c>
      <c r="X1541" t="s">
        <v>204</v>
      </c>
    </row>
    <row r="1542" spans="1:24" x14ac:dyDescent="0.35">
      <c r="A1542">
        <v>3300013671</v>
      </c>
      <c r="B1542" t="s">
        <v>168</v>
      </c>
      <c r="C1542" t="s">
        <v>168</v>
      </c>
      <c r="D1542">
        <v>0</v>
      </c>
      <c r="E1542">
        <v>0</v>
      </c>
      <c r="F1542">
        <v>215</v>
      </c>
      <c r="G1542">
        <v>9759032</v>
      </c>
      <c r="H1542">
        <v>348</v>
      </c>
      <c r="I1542">
        <v>11302000</v>
      </c>
      <c r="J1542">
        <v>0</v>
      </c>
      <c r="K1542">
        <v>0</v>
      </c>
      <c r="L1542">
        <v>1</v>
      </c>
      <c r="M1542">
        <v>102400</v>
      </c>
      <c r="N1542">
        <v>1205800</v>
      </c>
      <c r="O1542">
        <v>22369232</v>
      </c>
      <c r="P1542" t="s">
        <v>5</v>
      </c>
      <c r="Q1542" t="s">
        <v>7</v>
      </c>
      <c r="R1542" t="s">
        <v>169</v>
      </c>
      <c r="S1542" t="s">
        <v>170</v>
      </c>
      <c r="T1542">
        <v>14431762.580645161</v>
      </c>
      <c r="U1542">
        <v>14769912</v>
      </c>
      <c r="V1542">
        <v>338149.41935483925</v>
      </c>
      <c r="W1542">
        <v>2.3430916179867145E-2</v>
      </c>
      <c r="X1542" t="s">
        <v>236</v>
      </c>
    </row>
    <row r="1543" spans="1:24" x14ac:dyDescent="0.35">
      <c r="A1543">
        <v>3301073799</v>
      </c>
      <c r="B1543" t="s">
        <v>168</v>
      </c>
      <c r="C1543" t="s">
        <v>168</v>
      </c>
      <c r="D1543">
        <v>0</v>
      </c>
      <c r="E1543">
        <v>0</v>
      </c>
      <c r="F1543">
        <v>14</v>
      </c>
      <c r="G1543">
        <v>367285</v>
      </c>
      <c r="H1543">
        <v>12</v>
      </c>
      <c r="I1543">
        <v>233000</v>
      </c>
      <c r="J1543">
        <v>0</v>
      </c>
      <c r="K1543">
        <v>0</v>
      </c>
      <c r="L1543">
        <v>11</v>
      </c>
      <c r="M1543">
        <v>416400</v>
      </c>
      <c r="N1543">
        <v>30000</v>
      </c>
      <c r="O1543">
        <v>1046685</v>
      </c>
      <c r="P1543" t="s">
        <v>5</v>
      </c>
      <c r="Q1543" t="s">
        <v>13</v>
      </c>
      <c r="R1543" t="s">
        <v>207</v>
      </c>
      <c r="S1543" t="s">
        <v>170</v>
      </c>
      <c r="T1543">
        <v>675280.6451612903</v>
      </c>
      <c r="U1543">
        <v>957291</v>
      </c>
      <c r="V1543">
        <v>282010.3548387097</v>
      </c>
      <c r="W1543">
        <v>0.41761948437208907</v>
      </c>
      <c r="X1543" t="s">
        <v>252</v>
      </c>
    </row>
    <row r="1544" spans="1:24" x14ac:dyDescent="0.35">
      <c r="A1544">
        <v>3300025172</v>
      </c>
      <c r="B1544" t="s">
        <v>168</v>
      </c>
      <c r="C1544" t="s">
        <v>168</v>
      </c>
      <c r="D1544">
        <v>0</v>
      </c>
      <c r="E1544">
        <v>0</v>
      </c>
      <c r="F1544">
        <v>189</v>
      </c>
      <c r="G1544">
        <v>6994359</v>
      </c>
      <c r="H1544">
        <v>81</v>
      </c>
      <c r="I1544">
        <v>2283000</v>
      </c>
      <c r="J1544">
        <v>0</v>
      </c>
      <c r="K1544">
        <v>0</v>
      </c>
      <c r="L1544">
        <v>0</v>
      </c>
      <c r="M1544">
        <v>0</v>
      </c>
      <c r="N1544">
        <v>1188000</v>
      </c>
      <c r="O1544">
        <v>10465359</v>
      </c>
      <c r="P1544" t="s">
        <v>5</v>
      </c>
      <c r="Q1544" t="s">
        <v>8</v>
      </c>
      <c r="R1544" t="s">
        <v>169</v>
      </c>
      <c r="S1544" t="s">
        <v>170</v>
      </c>
      <c r="T1544">
        <v>6751844.5161290327</v>
      </c>
      <c r="U1544">
        <v>5677923</v>
      </c>
      <c r="V1544">
        <v>-1073921.5161290327</v>
      </c>
      <c r="W1544">
        <v>-0.15905601996071039</v>
      </c>
      <c r="X1544" t="s">
        <v>335</v>
      </c>
    </row>
    <row r="1545" spans="1:24" x14ac:dyDescent="0.35">
      <c r="A1545">
        <v>3300017605</v>
      </c>
      <c r="B1545" t="s">
        <v>168</v>
      </c>
      <c r="C1545" t="s">
        <v>168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350000</v>
      </c>
      <c r="O1545">
        <v>350000</v>
      </c>
      <c r="P1545" t="s">
        <v>5</v>
      </c>
      <c r="Q1545" t="s">
        <v>6</v>
      </c>
      <c r="R1545" t="s">
        <v>169</v>
      </c>
      <c r="S1545" t="s">
        <v>170</v>
      </c>
      <c r="T1545">
        <v>225806.45161290321</v>
      </c>
      <c r="U1545">
        <v>391500</v>
      </c>
      <c r="V1545">
        <v>165693.54838709679</v>
      </c>
      <c r="W1545">
        <v>0.73378571428571449</v>
      </c>
      <c r="X1545" t="s">
        <v>343</v>
      </c>
    </row>
    <row r="1546" spans="1:24" x14ac:dyDescent="0.35">
      <c r="A1546">
        <v>6001141951</v>
      </c>
      <c r="B1546" t="s">
        <v>168</v>
      </c>
      <c r="C1546" t="s">
        <v>168</v>
      </c>
      <c r="D1546">
        <v>0</v>
      </c>
      <c r="E1546">
        <v>0</v>
      </c>
      <c r="F1546">
        <v>95</v>
      </c>
      <c r="G1546">
        <v>4670601</v>
      </c>
      <c r="H1546">
        <v>22</v>
      </c>
      <c r="I1546">
        <v>1010000</v>
      </c>
      <c r="J1546">
        <v>0</v>
      </c>
      <c r="K1546">
        <v>0</v>
      </c>
      <c r="L1546">
        <v>0</v>
      </c>
      <c r="M1546">
        <v>0</v>
      </c>
      <c r="N1546">
        <v>60000</v>
      </c>
      <c r="O1546">
        <v>5740601</v>
      </c>
      <c r="P1546" t="s">
        <v>5</v>
      </c>
      <c r="Q1546" t="s">
        <v>15</v>
      </c>
      <c r="R1546" t="s">
        <v>169</v>
      </c>
      <c r="S1546" t="s">
        <v>170</v>
      </c>
      <c r="T1546">
        <v>3703613.5483870972</v>
      </c>
      <c r="U1546">
        <v>3737068</v>
      </c>
      <c r="V1546">
        <v>33454.451612902805</v>
      </c>
      <c r="W1546">
        <v>9.0329218142837231E-3</v>
      </c>
      <c r="X1546" t="s">
        <v>251</v>
      </c>
    </row>
    <row r="1547" spans="1:24" x14ac:dyDescent="0.35">
      <c r="A1547">
        <v>3301064564</v>
      </c>
      <c r="B1547" t="s">
        <v>168</v>
      </c>
      <c r="C1547" t="s">
        <v>168</v>
      </c>
      <c r="D1547">
        <v>0</v>
      </c>
      <c r="E1547">
        <v>0</v>
      </c>
      <c r="F1547">
        <v>186</v>
      </c>
      <c r="G1547">
        <v>5274140</v>
      </c>
      <c r="H1547">
        <v>1</v>
      </c>
      <c r="I1547">
        <v>50000</v>
      </c>
      <c r="J1547">
        <v>0</v>
      </c>
      <c r="K1547">
        <v>0</v>
      </c>
      <c r="L1547">
        <v>2</v>
      </c>
      <c r="M1547">
        <v>658700</v>
      </c>
      <c r="N1547">
        <v>351000</v>
      </c>
      <c r="O1547">
        <v>6333840</v>
      </c>
      <c r="P1547" t="s">
        <v>5</v>
      </c>
      <c r="Q1547" t="s">
        <v>13</v>
      </c>
      <c r="R1547" t="s">
        <v>169</v>
      </c>
      <c r="S1547" t="s">
        <v>170</v>
      </c>
      <c r="T1547">
        <v>4086348.3870967738</v>
      </c>
      <c r="U1547">
        <v>3016816</v>
      </c>
      <c r="V1547">
        <v>-1069532.3870967738</v>
      </c>
      <c r="W1547">
        <v>-0.26173304030414402</v>
      </c>
      <c r="X1547" t="s">
        <v>186</v>
      </c>
    </row>
    <row r="1548" spans="1:24" x14ac:dyDescent="0.35">
      <c r="A1548">
        <v>3301035705</v>
      </c>
      <c r="B1548" t="s">
        <v>168</v>
      </c>
      <c r="C1548" t="s">
        <v>168</v>
      </c>
      <c r="D1548">
        <v>0</v>
      </c>
      <c r="E1548">
        <v>0</v>
      </c>
      <c r="F1548">
        <v>369</v>
      </c>
      <c r="G1548">
        <v>11301692</v>
      </c>
      <c r="H1548">
        <v>21</v>
      </c>
      <c r="I1548">
        <v>1823000</v>
      </c>
      <c r="J1548">
        <v>0</v>
      </c>
      <c r="K1548">
        <v>0</v>
      </c>
      <c r="L1548">
        <v>4</v>
      </c>
      <c r="M1548">
        <v>299600</v>
      </c>
      <c r="N1548">
        <v>30000</v>
      </c>
      <c r="O1548">
        <v>13454292</v>
      </c>
      <c r="P1548" t="s">
        <v>5</v>
      </c>
      <c r="Q1548" t="s">
        <v>13</v>
      </c>
      <c r="R1548" t="s">
        <v>169</v>
      </c>
      <c r="S1548" t="s">
        <v>170</v>
      </c>
      <c r="T1548">
        <v>8680188.3870967738</v>
      </c>
      <c r="U1548">
        <v>7372092</v>
      </c>
      <c r="V1548">
        <v>-1308096.3870967738</v>
      </c>
      <c r="W1548">
        <v>-0.15069907803398352</v>
      </c>
      <c r="X1548" t="s">
        <v>397</v>
      </c>
    </row>
    <row r="1549" spans="1:24" x14ac:dyDescent="0.35">
      <c r="A1549">
        <v>6001125776</v>
      </c>
      <c r="B1549" t="s">
        <v>168</v>
      </c>
      <c r="C1549" t="s">
        <v>168</v>
      </c>
      <c r="D1549">
        <v>0</v>
      </c>
      <c r="E1549">
        <v>0</v>
      </c>
      <c r="F1549">
        <v>23</v>
      </c>
      <c r="G1549">
        <v>879976</v>
      </c>
      <c r="H1549">
        <v>154</v>
      </c>
      <c r="I1549">
        <v>5100000</v>
      </c>
      <c r="J1549">
        <v>0</v>
      </c>
      <c r="K1549">
        <v>0</v>
      </c>
      <c r="L1549">
        <v>1</v>
      </c>
      <c r="M1549">
        <v>52400</v>
      </c>
      <c r="N1549">
        <v>82000</v>
      </c>
      <c r="O1549">
        <v>6114376</v>
      </c>
      <c r="P1549" t="s">
        <v>5</v>
      </c>
      <c r="Q1549" t="s">
        <v>9</v>
      </c>
      <c r="R1549" t="s">
        <v>169</v>
      </c>
      <c r="S1549" t="s">
        <v>170</v>
      </c>
      <c r="T1549">
        <v>3944758.7096774196</v>
      </c>
      <c r="U1549">
        <v>4780969</v>
      </c>
      <c r="V1549">
        <v>836210.29032258037</v>
      </c>
      <c r="W1549">
        <v>0.21198008594826345</v>
      </c>
      <c r="X1549" t="s">
        <v>284</v>
      </c>
    </row>
    <row r="1550" spans="1:24" x14ac:dyDescent="0.35">
      <c r="A1550">
        <v>3300007286</v>
      </c>
      <c r="B1550" t="s">
        <v>168</v>
      </c>
      <c r="C1550" t="s">
        <v>168</v>
      </c>
      <c r="D1550">
        <v>0</v>
      </c>
      <c r="E1550">
        <v>0</v>
      </c>
      <c r="F1550">
        <v>12</v>
      </c>
      <c r="G1550">
        <v>319488</v>
      </c>
      <c r="H1550">
        <v>9</v>
      </c>
      <c r="I1550">
        <v>260000</v>
      </c>
      <c r="J1550">
        <v>0</v>
      </c>
      <c r="K1550">
        <v>0</v>
      </c>
      <c r="L1550">
        <v>5</v>
      </c>
      <c r="M1550">
        <v>172000</v>
      </c>
      <c r="N1550">
        <v>75000</v>
      </c>
      <c r="O1550">
        <v>826488</v>
      </c>
      <c r="P1550" t="s">
        <v>5</v>
      </c>
      <c r="Q1550" t="s">
        <v>14</v>
      </c>
      <c r="R1550" t="s">
        <v>169</v>
      </c>
      <c r="S1550" t="s">
        <v>170</v>
      </c>
      <c r="T1550">
        <v>533218.06451612897</v>
      </c>
      <c r="U1550">
        <v>839679</v>
      </c>
      <c r="V1550">
        <v>306460.93548387103</v>
      </c>
      <c r="W1550">
        <v>0.57473847170194858</v>
      </c>
      <c r="X1550" t="s">
        <v>247</v>
      </c>
    </row>
    <row r="1551" spans="1:24" x14ac:dyDescent="0.35">
      <c r="A1551">
        <v>3300013774</v>
      </c>
      <c r="B1551" t="s">
        <v>168</v>
      </c>
      <c r="C1551" t="s">
        <v>168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1031100</v>
      </c>
      <c r="O1551">
        <v>1031100</v>
      </c>
      <c r="P1551" t="s">
        <v>5</v>
      </c>
      <c r="Q1551" t="s">
        <v>8</v>
      </c>
      <c r="R1551" t="s">
        <v>169</v>
      </c>
      <c r="S1551" t="s">
        <v>170</v>
      </c>
      <c r="T1551">
        <v>665225.80645161285</v>
      </c>
      <c r="U1551">
        <v>1213500</v>
      </c>
      <c r="V1551">
        <v>548274.19354838715</v>
      </c>
      <c r="W1551">
        <v>0.82419260983415787</v>
      </c>
      <c r="X1551" t="s">
        <v>418</v>
      </c>
    </row>
    <row r="1552" spans="1:24" x14ac:dyDescent="0.35">
      <c r="A1552">
        <v>3301010848</v>
      </c>
      <c r="B1552" t="s">
        <v>168</v>
      </c>
      <c r="C1552" t="s">
        <v>168</v>
      </c>
      <c r="D1552">
        <v>0</v>
      </c>
      <c r="E1552">
        <v>0</v>
      </c>
      <c r="F1552">
        <v>4</v>
      </c>
      <c r="G1552">
        <v>190546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202400</v>
      </c>
      <c r="N1552">
        <v>303000</v>
      </c>
      <c r="O1552">
        <v>695946</v>
      </c>
      <c r="P1552" t="s">
        <v>5</v>
      </c>
      <c r="Q1552" t="s">
        <v>12</v>
      </c>
      <c r="R1552" t="s">
        <v>169</v>
      </c>
      <c r="S1552" t="s">
        <v>170</v>
      </c>
      <c r="T1552">
        <v>448997.41935483873</v>
      </c>
      <c r="U1552">
        <v>398699</v>
      </c>
      <c r="V1552">
        <v>-50298.419354838727</v>
      </c>
      <c r="W1552">
        <v>-0.11202384955154565</v>
      </c>
      <c r="X1552" t="s">
        <v>331</v>
      </c>
    </row>
    <row r="1553" spans="1:24" x14ac:dyDescent="0.35">
      <c r="A1553">
        <v>3301001119</v>
      </c>
      <c r="B1553" t="s">
        <v>168</v>
      </c>
      <c r="C1553" t="s">
        <v>168</v>
      </c>
      <c r="D1553">
        <v>0</v>
      </c>
      <c r="E1553">
        <v>0</v>
      </c>
      <c r="F1553">
        <v>71</v>
      </c>
      <c r="G1553">
        <v>2474709</v>
      </c>
      <c r="H1553">
        <v>68</v>
      </c>
      <c r="I1553">
        <v>2150000</v>
      </c>
      <c r="J1553">
        <v>0</v>
      </c>
      <c r="K1553">
        <v>0</v>
      </c>
      <c r="L1553">
        <v>0</v>
      </c>
      <c r="M1553">
        <v>0</v>
      </c>
      <c r="N1553">
        <v>584000</v>
      </c>
      <c r="O1553">
        <v>5208709</v>
      </c>
      <c r="P1553" t="s">
        <v>5</v>
      </c>
      <c r="Q1553" t="s">
        <v>6</v>
      </c>
      <c r="R1553" t="s">
        <v>169</v>
      </c>
      <c r="S1553" t="s">
        <v>170</v>
      </c>
      <c r="T1553">
        <v>3360457.4193548388</v>
      </c>
      <c r="U1553">
        <v>3583289</v>
      </c>
      <c r="V1553">
        <v>222831.58064516122</v>
      </c>
      <c r="W1553">
        <v>6.6309895599850233E-2</v>
      </c>
      <c r="X1553" t="s">
        <v>343</v>
      </c>
    </row>
    <row r="1554" spans="1:24" x14ac:dyDescent="0.35">
      <c r="A1554">
        <v>3301074320</v>
      </c>
      <c r="B1554" t="s">
        <v>168</v>
      </c>
      <c r="C1554" t="s">
        <v>168</v>
      </c>
      <c r="D1554">
        <v>0</v>
      </c>
      <c r="E1554">
        <v>0</v>
      </c>
      <c r="F1554">
        <v>79</v>
      </c>
      <c r="G1554">
        <v>1946044</v>
      </c>
      <c r="H1554">
        <v>52</v>
      </c>
      <c r="I1554">
        <v>1330000</v>
      </c>
      <c r="J1554">
        <v>0</v>
      </c>
      <c r="K1554">
        <v>0</v>
      </c>
      <c r="L1554">
        <v>12</v>
      </c>
      <c r="M1554">
        <v>468800</v>
      </c>
      <c r="N1554">
        <v>0</v>
      </c>
      <c r="O1554">
        <v>3744844</v>
      </c>
      <c r="P1554" t="s">
        <v>5</v>
      </c>
      <c r="Q1554" t="s">
        <v>13</v>
      </c>
      <c r="R1554" t="s">
        <v>169</v>
      </c>
      <c r="S1554" t="s">
        <v>170</v>
      </c>
      <c r="T1554">
        <v>2416028.3870967743</v>
      </c>
      <c r="U1554">
        <v>3475982</v>
      </c>
      <c r="V1554">
        <v>1059953.6129032257</v>
      </c>
      <c r="W1554">
        <v>0.43871736713198195</v>
      </c>
      <c r="X1554" t="s">
        <v>297</v>
      </c>
    </row>
    <row r="1555" spans="1:24" x14ac:dyDescent="0.35">
      <c r="A1555">
        <v>3301058913</v>
      </c>
      <c r="B1555" t="s">
        <v>168</v>
      </c>
      <c r="C1555" t="s">
        <v>168</v>
      </c>
      <c r="D1555">
        <v>0</v>
      </c>
      <c r="E1555">
        <v>0</v>
      </c>
      <c r="F1555">
        <v>170</v>
      </c>
      <c r="G1555">
        <v>6476309</v>
      </c>
      <c r="H1555">
        <v>88</v>
      </c>
      <c r="I1555">
        <v>3793000</v>
      </c>
      <c r="J1555">
        <v>0</v>
      </c>
      <c r="K1555">
        <v>0</v>
      </c>
      <c r="L1555">
        <v>7</v>
      </c>
      <c r="M1555">
        <v>246800</v>
      </c>
      <c r="N1555">
        <v>150000</v>
      </c>
      <c r="O1555">
        <v>10666109</v>
      </c>
      <c r="P1555" t="s">
        <v>5</v>
      </c>
      <c r="Q1555" t="s">
        <v>14</v>
      </c>
      <c r="R1555" t="s">
        <v>169</v>
      </c>
      <c r="S1555" t="s">
        <v>170</v>
      </c>
      <c r="T1555">
        <v>6881360.6451612907</v>
      </c>
      <c r="U1555">
        <v>4848284</v>
      </c>
      <c r="V1555">
        <v>-2033076.6451612907</v>
      </c>
      <c r="W1555">
        <v>-0.29544689633304899</v>
      </c>
      <c r="X1555" t="s">
        <v>266</v>
      </c>
    </row>
    <row r="1556" spans="1:24" x14ac:dyDescent="0.35">
      <c r="A1556">
        <v>3301019170</v>
      </c>
      <c r="B1556" t="s">
        <v>168</v>
      </c>
      <c r="C1556" t="s">
        <v>168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206000</v>
      </c>
      <c r="O1556">
        <v>206000</v>
      </c>
      <c r="P1556" t="s">
        <v>5</v>
      </c>
      <c r="Q1556" t="s">
        <v>9</v>
      </c>
      <c r="R1556" t="s">
        <v>169</v>
      </c>
      <c r="S1556" t="s">
        <v>170</v>
      </c>
      <c r="T1556">
        <v>132903.22580645161</v>
      </c>
      <c r="U1556">
        <v>314000</v>
      </c>
      <c r="V1556">
        <v>181096.77419354839</v>
      </c>
      <c r="W1556">
        <v>1.3626213592233012</v>
      </c>
      <c r="X1556" t="s">
        <v>267</v>
      </c>
    </row>
    <row r="1557" spans="1:24" x14ac:dyDescent="0.35">
      <c r="A1557">
        <v>3301073012</v>
      </c>
      <c r="B1557" t="s">
        <v>168</v>
      </c>
      <c r="C1557" t="s">
        <v>168</v>
      </c>
      <c r="D1557">
        <v>0</v>
      </c>
      <c r="E1557">
        <v>0</v>
      </c>
      <c r="F1557">
        <v>48</v>
      </c>
      <c r="G1557">
        <v>1773920</v>
      </c>
      <c r="H1557">
        <v>13</v>
      </c>
      <c r="I1557">
        <v>810000</v>
      </c>
      <c r="J1557">
        <v>0</v>
      </c>
      <c r="K1557">
        <v>0</v>
      </c>
      <c r="L1557">
        <v>0</v>
      </c>
      <c r="M1557">
        <v>0</v>
      </c>
      <c r="N1557">
        <v>1311000</v>
      </c>
      <c r="O1557">
        <v>3894920</v>
      </c>
      <c r="P1557" t="s">
        <v>5</v>
      </c>
      <c r="Q1557" t="s">
        <v>17</v>
      </c>
      <c r="R1557" t="s">
        <v>169</v>
      </c>
      <c r="S1557" t="s">
        <v>170</v>
      </c>
      <c r="T1557">
        <v>2512851.6129032257</v>
      </c>
      <c r="U1557">
        <v>3005598</v>
      </c>
      <c r="V1557">
        <v>492746.3870967743</v>
      </c>
      <c r="W1557">
        <v>0.19609052304026786</v>
      </c>
      <c r="X1557" t="s">
        <v>184</v>
      </c>
    </row>
    <row r="1558" spans="1:24" x14ac:dyDescent="0.35">
      <c r="A1558">
        <v>3301046532</v>
      </c>
      <c r="B1558" t="s">
        <v>168</v>
      </c>
      <c r="C1558" t="s">
        <v>168</v>
      </c>
      <c r="D1558">
        <v>0</v>
      </c>
      <c r="E1558">
        <v>0</v>
      </c>
      <c r="F1558">
        <v>4</v>
      </c>
      <c r="G1558">
        <v>148796</v>
      </c>
      <c r="H1558">
        <v>0</v>
      </c>
      <c r="I1558">
        <v>0</v>
      </c>
      <c r="J1558">
        <v>0</v>
      </c>
      <c r="K1558">
        <v>0</v>
      </c>
      <c r="L1558">
        <v>6</v>
      </c>
      <c r="M1558">
        <v>805500</v>
      </c>
      <c r="N1558">
        <v>160000</v>
      </c>
      <c r="O1558">
        <v>1114296</v>
      </c>
      <c r="P1558" t="s">
        <v>5</v>
      </c>
      <c r="Q1558" t="s">
        <v>11</v>
      </c>
      <c r="R1558" t="s">
        <v>169</v>
      </c>
      <c r="S1558" t="s">
        <v>170</v>
      </c>
      <c r="T1558">
        <v>718900.6451612903</v>
      </c>
      <c r="U1558">
        <v>2850300</v>
      </c>
      <c r="V1558">
        <v>2131399.3548387098</v>
      </c>
      <c r="W1558">
        <v>2.9648037864265868</v>
      </c>
      <c r="X1558" t="s">
        <v>385</v>
      </c>
    </row>
    <row r="1559" spans="1:24" x14ac:dyDescent="0.35">
      <c r="A1559">
        <v>3301058356</v>
      </c>
      <c r="B1559" t="s">
        <v>168</v>
      </c>
      <c r="C1559" t="s">
        <v>168</v>
      </c>
      <c r="D1559">
        <v>0</v>
      </c>
      <c r="E1559">
        <v>0</v>
      </c>
      <c r="F1559">
        <v>58</v>
      </c>
      <c r="G1559">
        <v>1563303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202000</v>
      </c>
      <c r="O1559">
        <v>1765303</v>
      </c>
      <c r="P1559" t="s">
        <v>5</v>
      </c>
      <c r="Q1559" t="s">
        <v>9</v>
      </c>
      <c r="R1559" t="s">
        <v>169</v>
      </c>
      <c r="S1559" t="s">
        <v>170</v>
      </c>
      <c r="T1559">
        <v>1138905.1612903227</v>
      </c>
      <c r="U1559">
        <v>2570535</v>
      </c>
      <c r="V1559">
        <v>1431629.8387096773</v>
      </c>
      <c r="W1559">
        <v>1.2570228736936375</v>
      </c>
      <c r="X1559" t="s">
        <v>267</v>
      </c>
    </row>
    <row r="1560" spans="1:24" x14ac:dyDescent="0.35">
      <c r="A1560">
        <v>3301009719</v>
      </c>
      <c r="B1560" t="s">
        <v>168</v>
      </c>
      <c r="C1560" t="s">
        <v>168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230000</v>
      </c>
      <c r="O1560">
        <v>230000</v>
      </c>
      <c r="P1560" t="s">
        <v>5</v>
      </c>
      <c r="Q1560" t="s">
        <v>14</v>
      </c>
      <c r="R1560" t="s">
        <v>169</v>
      </c>
      <c r="S1560" t="s">
        <v>170</v>
      </c>
      <c r="T1560">
        <v>148387.09677419355</v>
      </c>
      <c r="U1560">
        <v>150000</v>
      </c>
      <c r="V1560">
        <v>1612.9032258064544</v>
      </c>
      <c r="W1560">
        <v>1.0869565217391353E-2</v>
      </c>
      <c r="X1560" t="s">
        <v>355</v>
      </c>
    </row>
    <row r="1561" spans="1:24" x14ac:dyDescent="0.35">
      <c r="A1561">
        <v>3300019354</v>
      </c>
      <c r="B1561" t="s">
        <v>168</v>
      </c>
      <c r="C1561" t="s">
        <v>168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22400</v>
      </c>
      <c r="N1561">
        <v>920700</v>
      </c>
      <c r="O1561">
        <v>943100</v>
      </c>
      <c r="P1561" t="s">
        <v>5</v>
      </c>
      <c r="Q1561" t="s">
        <v>7</v>
      </c>
      <c r="R1561" t="s">
        <v>169</v>
      </c>
      <c r="S1561" t="s">
        <v>170</v>
      </c>
      <c r="T1561">
        <v>608451.61290322582</v>
      </c>
      <c r="U1561">
        <v>1373500</v>
      </c>
      <c r="V1561">
        <v>765048.38709677418</v>
      </c>
      <c r="W1561">
        <v>1.2573693139645847</v>
      </c>
      <c r="X1561" t="s">
        <v>289</v>
      </c>
    </row>
    <row r="1562" spans="1:24" x14ac:dyDescent="0.35">
      <c r="A1562">
        <v>3300001126</v>
      </c>
      <c r="B1562" t="s">
        <v>168</v>
      </c>
      <c r="C1562" t="s">
        <v>168</v>
      </c>
      <c r="D1562">
        <v>0</v>
      </c>
      <c r="E1562">
        <v>0</v>
      </c>
      <c r="F1562">
        <v>0</v>
      </c>
      <c r="G1562">
        <v>0</v>
      </c>
      <c r="H1562">
        <v>5</v>
      </c>
      <c r="I1562">
        <v>365000</v>
      </c>
      <c r="J1562">
        <v>0</v>
      </c>
      <c r="K1562">
        <v>0</v>
      </c>
      <c r="L1562">
        <v>0</v>
      </c>
      <c r="M1562">
        <v>0</v>
      </c>
      <c r="N1562">
        <v>150000</v>
      </c>
      <c r="O1562">
        <v>515000</v>
      </c>
      <c r="P1562" t="s">
        <v>5</v>
      </c>
      <c r="Q1562" t="s">
        <v>11</v>
      </c>
      <c r="R1562" t="s">
        <v>169</v>
      </c>
      <c r="S1562" t="s">
        <v>170</v>
      </c>
      <c r="T1562">
        <v>332258.06451612903</v>
      </c>
      <c r="U1562">
        <v>115000</v>
      </c>
      <c r="V1562">
        <v>-217258.06451612903</v>
      </c>
      <c r="W1562">
        <v>-0.65388349514563104</v>
      </c>
      <c r="X1562" t="s">
        <v>298</v>
      </c>
    </row>
    <row r="1563" spans="1:24" x14ac:dyDescent="0.35">
      <c r="A1563">
        <v>3301060927</v>
      </c>
      <c r="B1563" t="s">
        <v>168</v>
      </c>
      <c r="C1563" t="s">
        <v>168</v>
      </c>
      <c r="D1563">
        <v>0</v>
      </c>
      <c r="E1563">
        <v>0</v>
      </c>
      <c r="F1563">
        <v>6</v>
      </c>
      <c r="G1563">
        <v>177994</v>
      </c>
      <c r="H1563">
        <v>8</v>
      </c>
      <c r="I1563">
        <v>330000</v>
      </c>
      <c r="J1563">
        <v>0</v>
      </c>
      <c r="K1563">
        <v>0</v>
      </c>
      <c r="L1563">
        <v>3</v>
      </c>
      <c r="M1563">
        <v>150000</v>
      </c>
      <c r="N1563">
        <v>30000</v>
      </c>
      <c r="O1563">
        <v>687994</v>
      </c>
      <c r="P1563" t="s">
        <v>5</v>
      </c>
      <c r="Q1563" t="s">
        <v>9</v>
      </c>
      <c r="R1563" t="s">
        <v>169</v>
      </c>
      <c r="S1563" t="s">
        <v>170</v>
      </c>
      <c r="T1563">
        <v>443867.09677419357</v>
      </c>
      <c r="U1563">
        <v>192000</v>
      </c>
      <c r="V1563">
        <v>-251867.09677419357</v>
      </c>
      <c r="W1563">
        <v>-0.56743808812286156</v>
      </c>
      <c r="X1563" t="s">
        <v>239</v>
      </c>
    </row>
    <row r="1564" spans="1:24" x14ac:dyDescent="0.35">
      <c r="A1564">
        <v>3300022110</v>
      </c>
      <c r="B1564" t="s">
        <v>168</v>
      </c>
      <c r="C1564" t="s">
        <v>168</v>
      </c>
      <c r="D1564">
        <v>0</v>
      </c>
      <c r="E1564">
        <v>0</v>
      </c>
      <c r="F1564">
        <v>222</v>
      </c>
      <c r="G1564">
        <v>9082435</v>
      </c>
      <c r="H1564">
        <v>105</v>
      </c>
      <c r="I1564">
        <v>2980000</v>
      </c>
      <c r="J1564">
        <v>0</v>
      </c>
      <c r="K1564">
        <v>0</v>
      </c>
      <c r="L1564">
        <v>2</v>
      </c>
      <c r="M1564">
        <v>154800</v>
      </c>
      <c r="N1564">
        <v>906100</v>
      </c>
      <c r="O1564">
        <v>13123335</v>
      </c>
      <c r="P1564" t="s">
        <v>5</v>
      </c>
      <c r="Q1564" t="s">
        <v>7</v>
      </c>
      <c r="R1564" t="s">
        <v>169</v>
      </c>
      <c r="S1564" t="s">
        <v>170</v>
      </c>
      <c r="T1564">
        <v>8466667.7419354841</v>
      </c>
      <c r="U1564">
        <v>8758736</v>
      </c>
      <c r="V1564">
        <v>292068.25806451589</v>
      </c>
      <c r="W1564">
        <v>3.4496246571469769E-2</v>
      </c>
      <c r="X1564" t="s">
        <v>307</v>
      </c>
    </row>
    <row r="1565" spans="1:24" x14ac:dyDescent="0.35">
      <c r="A1565">
        <v>3301068191</v>
      </c>
      <c r="B1565" t="s">
        <v>168</v>
      </c>
      <c r="C1565" t="s">
        <v>168</v>
      </c>
      <c r="D1565">
        <v>0</v>
      </c>
      <c r="E1565">
        <v>0</v>
      </c>
      <c r="F1565">
        <v>153</v>
      </c>
      <c r="G1565">
        <v>5201933</v>
      </c>
      <c r="H1565">
        <v>13</v>
      </c>
      <c r="I1565">
        <v>345000</v>
      </c>
      <c r="J1565">
        <v>0</v>
      </c>
      <c r="K1565">
        <v>0</v>
      </c>
      <c r="L1565">
        <v>0</v>
      </c>
      <c r="M1565">
        <v>0</v>
      </c>
      <c r="N1565">
        <v>90000</v>
      </c>
      <c r="O1565">
        <v>5636933</v>
      </c>
      <c r="P1565" t="s">
        <v>5</v>
      </c>
      <c r="Q1565" t="s">
        <v>13</v>
      </c>
      <c r="R1565" t="s">
        <v>169</v>
      </c>
      <c r="S1565" t="s">
        <v>170</v>
      </c>
      <c r="T1565">
        <v>3636730.9677419355</v>
      </c>
      <c r="U1565">
        <v>3868985</v>
      </c>
      <c r="V1565">
        <v>232254.03225806449</v>
      </c>
      <c r="W1565">
        <v>6.3863407636741476E-2</v>
      </c>
      <c r="X1565" t="s">
        <v>375</v>
      </c>
    </row>
    <row r="1566" spans="1:24" x14ac:dyDescent="0.35">
      <c r="A1566">
        <v>3301072966</v>
      </c>
      <c r="B1566" t="s">
        <v>168</v>
      </c>
      <c r="C1566" t="s">
        <v>168</v>
      </c>
      <c r="D1566">
        <v>0</v>
      </c>
      <c r="E1566">
        <v>0</v>
      </c>
      <c r="F1566">
        <v>1</v>
      </c>
      <c r="G1566">
        <v>23699</v>
      </c>
      <c r="H1566">
        <v>1</v>
      </c>
      <c r="I1566">
        <v>5000</v>
      </c>
      <c r="J1566">
        <v>0</v>
      </c>
      <c r="K1566">
        <v>0</v>
      </c>
      <c r="L1566">
        <v>0</v>
      </c>
      <c r="M1566">
        <v>0</v>
      </c>
      <c r="N1566">
        <v>330000</v>
      </c>
      <c r="O1566">
        <v>358699</v>
      </c>
      <c r="P1566" t="s">
        <v>5</v>
      </c>
      <c r="Q1566" t="s">
        <v>12</v>
      </c>
      <c r="R1566" t="s">
        <v>169</v>
      </c>
      <c r="S1566" t="s">
        <v>170</v>
      </c>
      <c r="T1566">
        <v>231418.70967741936</v>
      </c>
      <c r="U1566">
        <v>479199</v>
      </c>
      <c r="V1566">
        <v>247780.29032258064</v>
      </c>
      <c r="W1566">
        <v>1.0707012007281871</v>
      </c>
      <c r="X1566" t="s">
        <v>257</v>
      </c>
    </row>
    <row r="1567" spans="1:24" x14ac:dyDescent="0.35">
      <c r="A1567">
        <v>3301065567</v>
      </c>
      <c r="B1567" t="s">
        <v>168</v>
      </c>
      <c r="C1567" t="s">
        <v>168</v>
      </c>
      <c r="D1567">
        <v>0</v>
      </c>
      <c r="E1567">
        <v>0</v>
      </c>
      <c r="F1567">
        <v>1</v>
      </c>
      <c r="G1567">
        <v>25700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330000</v>
      </c>
      <c r="O1567">
        <v>355700</v>
      </c>
      <c r="P1567" t="s">
        <v>5</v>
      </c>
      <c r="Q1567" t="s">
        <v>12</v>
      </c>
      <c r="R1567" t="s">
        <v>169</v>
      </c>
      <c r="S1567" t="s">
        <v>170</v>
      </c>
      <c r="T1567">
        <v>229483.87096774194</v>
      </c>
      <c r="U1567">
        <v>699997</v>
      </c>
      <c r="V1567">
        <v>470513.12903225806</v>
      </c>
      <c r="W1567">
        <v>2.0503102333427043</v>
      </c>
      <c r="X1567" t="s">
        <v>320</v>
      </c>
    </row>
    <row r="1568" spans="1:24" x14ac:dyDescent="0.35">
      <c r="A1568">
        <v>3300001962</v>
      </c>
      <c r="B1568" t="s">
        <v>168</v>
      </c>
      <c r="C1568" t="s">
        <v>168</v>
      </c>
      <c r="D1568">
        <v>1</v>
      </c>
      <c r="E1568">
        <v>20000</v>
      </c>
      <c r="F1568">
        <v>103</v>
      </c>
      <c r="G1568">
        <v>5081150</v>
      </c>
      <c r="H1568">
        <v>66</v>
      </c>
      <c r="I1568">
        <v>3280000</v>
      </c>
      <c r="J1568">
        <v>0</v>
      </c>
      <c r="K1568">
        <v>0</v>
      </c>
      <c r="L1568">
        <v>27</v>
      </c>
      <c r="M1568">
        <v>7434800</v>
      </c>
      <c r="N1568">
        <v>280000</v>
      </c>
      <c r="O1568">
        <v>16095950</v>
      </c>
      <c r="P1568" t="s">
        <v>5</v>
      </c>
      <c r="Q1568" t="s">
        <v>11</v>
      </c>
      <c r="R1568" t="s">
        <v>169</v>
      </c>
      <c r="S1568" t="s">
        <v>170</v>
      </c>
      <c r="T1568">
        <v>10384483.870967742</v>
      </c>
      <c r="U1568">
        <v>9761860</v>
      </c>
      <c r="V1568">
        <v>-622623.87096774206</v>
      </c>
      <c r="W1568">
        <v>-5.9957132073596209E-2</v>
      </c>
      <c r="X1568" t="s">
        <v>308</v>
      </c>
    </row>
    <row r="1569" spans="1:24" x14ac:dyDescent="0.35">
      <c r="A1569">
        <v>3300028259</v>
      </c>
      <c r="B1569" t="s">
        <v>168</v>
      </c>
      <c r="C1569" t="s">
        <v>168</v>
      </c>
      <c r="D1569">
        <v>0</v>
      </c>
      <c r="E1569">
        <v>0</v>
      </c>
      <c r="F1569">
        <v>178</v>
      </c>
      <c r="G1569">
        <v>5318497</v>
      </c>
      <c r="H1569">
        <v>98</v>
      </c>
      <c r="I1569">
        <v>3371000</v>
      </c>
      <c r="J1569">
        <v>0</v>
      </c>
      <c r="K1569">
        <v>0</v>
      </c>
      <c r="L1569">
        <v>45</v>
      </c>
      <c r="M1569">
        <v>2418000</v>
      </c>
      <c r="N1569">
        <v>150000</v>
      </c>
      <c r="O1569">
        <v>11257497</v>
      </c>
      <c r="P1569" t="s">
        <v>5</v>
      </c>
      <c r="Q1569" t="s">
        <v>13</v>
      </c>
      <c r="R1569" t="s">
        <v>207</v>
      </c>
      <c r="S1569" t="s">
        <v>170</v>
      </c>
      <c r="T1569">
        <v>7262901.2903225804</v>
      </c>
      <c r="U1569">
        <v>4962318</v>
      </c>
      <c r="V1569">
        <v>-2300583.2903225804</v>
      </c>
      <c r="W1569">
        <v>-0.31675816569171633</v>
      </c>
      <c r="X1569" t="s">
        <v>392</v>
      </c>
    </row>
    <row r="1570" spans="1:24" x14ac:dyDescent="0.35">
      <c r="A1570">
        <v>3301075262</v>
      </c>
      <c r="B1570" t="s">
        <v>168</v>
      </c>
      <c r="C1570" t="s">
        <v>168</v>
      </c>
      <c r="D1570">
        <v>0</v>
      </c>
      <c r="E1570">
        <v>0</v>
      </c>
      <c r="F1570">
        <v>17</v>
      </c>
      <c r="G1570">
        <v>711882</v>
      </c>
      <c r="H1570">
        <v>25</v>
      </c>
      <c r="I1570">
        <v>415000</v>
      </c>
      <c r="J1570">
        <v>0</v>
      </c>
      <c r="K1570">
        <v>0</v>
      </c>
      <c r="L1570">
        <v>14</v>
      </c>
      <c r="M1570">
        <v>613600</v>
      </c>
      <c r="N1570">
        <v>0</v>
      </c>
      <c r="O1570">
        <v>1740482</v>
      </c>
      <c r="P1570" t="s">
        <v>5</v>
      </c>
      <c r="Q1570" t="s">
        <v>13</v>
      </c>
      <c r="R1570" t="s">
        <v>169</v>
      </c>
      <c r="S1570" t="s">
        <v>170</v>
      </c>
      <c r="T1570">
        <v>1122891.6129032257</v>
      </c>
      <c r="U1570">
        <v>297898</v>
      </c>
      <c r="V1570">
        <v>-824993.6129032257</v>
      </c>
      <c r="W1570">
        <v>-0.73470458183422749</v>
      </c>
      <c r="X1570" t="s">
        <v>283</v>
      </c>
    </row>
    <row r="1571" spans="1:24" x14ac:dyDescent="0.35">
      <c r="A1571">
        <v>3301006700</v>
      </c>
      <c r="B1571" t="s">
        <v>168</v>
      </c>
      <c r="C1571" t="s">
        <v>168</v>
      </c>
      <c r="D1571">
        <v>0</v>
      </c>
      <c r="E1571">
        <v>0</v>
      </c>
      <c r="F1571">
        <v>206</v>
      </c>
      <c r="G1571">
        <v>6456769</v>
      </c>
      <c r="H1571">
        <v>54</v>
      </c>
      <c r="I1571">
        <v>1641000</v>
      </c>
      <c r="J1571">
        <v>0</v>
      </c>
      <c r="K1571">
        <v>0</v>
      </c>
      <c r="L1571">
        <v>5</v>
      </c>
      <c r="M1571">
        <v>603350</v>
      </c>
      <c r="N1571">
        <v>811500</v>
      </c>
      <c r="O1571">
        <v>9512619</v>
      </c>
      <c r="P1571" t="s">
        <v>5</v>
      </c>
      <c r="Q1571" t="s">
        <v>17</v>
      </c>
      <c r="R1571" t="s">
        <v>169</v>
      </c>
      <c r="S1571" t="s">
        <v>170</v>
      </c>
      <c r="T1571">
        <v>6137173.5483870972</v>
      </c>
      <c r="U1571">
        <v>4843947</v>
      </c>
      <c r="V1571">
        <v>-1293226.5483870972</v>
      </c>
      <c r="W1571">
        <v>-0.21072021805982144</v>
      </c>
      <c r="X1571" t="s">
        <v>253</v>
      </c>
    </row>
    <row r="1572" spans="1:24" x14ac:dyDescent="0.35">
      <c r="A1572">
        <v>3301065659</v>
      </c>
      <c r="B1572" t="s">
        <v>168</v>
      </c>
      <c r="C1572" t="s">
        <v>168</v>
      </c>
      <c r="D1572">
        <v>0</v>
      </c>
      <c r="E1572">
        <v>0</v>
      </c>
      <c r="F1572">
        <v>16</v>
      </c>
      <c r="G1572">
        <v>219682</v>
      </c>
      <c r="H1572">
        <v>2</v>
      </c>
      <c r="I1572">
        <v>20000</v>
      </c>
      <c r="J1572">
        <v>0</v>
      </c>
      <c r="K1572">
        <v>0</v>
      </c>
      <c r="L1572">
        <v>6</v>
      </c>
      <c r="M1572">
        <v>164400</v>
      </c>
      <c r="N1572">
        <v>21000</v>
      </c>
      <c r="O1572">
        <v>425082</v>
      </c>
      <c r="P1572" t="s">
        <v>5</v>
      </c>
      <c r="Q1572" t="s">
        <v>13</v>
      </c>
      <c r="R1572" t="s">
        <v>207</v>
      </c>
      <c r="S1572" t="s">
        <v>170</v>
      </c>
      <c r="T1572">
        <v>274246.45161290321</v>
      </c>
      <c r="U1572">
        <v>51000</v>
      </c>
      <c r="V1572">
        <v>-223246.45161290321</v>
      </c>
      <c r="W1572">
        <v>-0.81403588013606787</v>
      </c>
      <c r="X1572" t="s">
        <v>392</v>
      </c>
    </row>
    <row r="1573" spans="1:24" x14ac:dyDescent="0.35">
      <c r="A1573">
        <v>3301067259</v>
      </c>
      <c r="B1573" t="s">
        <v>168</v>
      </c>
      <c r="C1573" t="s">
        <v>168</v>
      </c>
      <c r="D1573">
        <v>0</v>
      </c>
      <c r="E1573">
        <v>0</v>
      </c>
      <c r="F1573">
        <v>69</v>
      </c>
      <c r="G1573">
        <v>2871125</v>
      </c>
      <c r="H1573">
        <v>68</v>
      </c>
      <c r="I1573">
        <v>2775000</v>
      </c>
      <c r="J1573">
        <v>0</v>
      </c>
      <c r="K1573">
        <v>0</v>
      </c>
      <c r="L1573">
        <v>65</v>
      </c>
      <c r="M1573">
        <v>4536000</v>
      </c>
      <c r="N1573">
        <v>164000</v>
      </c>
      <c r="O1573">
        <v>10346125</v>
      </c>
      <c r="P1573" t="s">
        <v>5</v>
      </c>
      <c r="Q1573" t="s">
        <v>9</v>
      </c>
      <c r="R1573" t="s">
        <v>169</v>
      </c>
      <c r="S1573" t="s">
        <v>170</v>
      </c>
      <c r="T1573">
        <v>6674919.3548387093</v>
      </c>
      <c r="U1573">
        <v>6007226</v>
      </c>
      <c r="V1573">
        <v>-667693.35483870935</v>
      </c>
      <c r="W1573">
        <v>-0.10003017554881655</v>
      </c>
      <c r="X1573" t="s">
        <v>344</v>
      </c>
    </row>
    <row r="1574" spans="1:24" x14ac:dyDescent="0.35">
      <c r="A1574">
        <v>3301014530</v>
      </c>
      <c r="B1574" t="s">
        <v>168</v>
      </c>
      <c r="C1574" t="s">
        <v>168</v>
      </c>
      <c r="D1574">
        <v>0</v>
      </c>
      <c r="E1574">
        <v>0</v>
      </c>
      <c r="F1574">
        <v>4</v>
      </c>
      <c r="G1574">
        <v>188994</v>
      </c>
      <c r="H1574">
        <v>2</v>
      </c>
      <c r="I1574">
        <v>22000</v>
      </c>
      <c r="J1574">
        <v>0</v>
      </c>
      <c r="K1574">
        <v>0</v>
      </c>
      <c r="L1574">
        <v>0</v>
      </c>
      <c r="M1574">
        <v>0</v>
      </c>
      <c r="N1574">
        <v>105000</v>
      </c>
      <c r="O1574">
        <v>315994</v>
      </c>
      <c r="P1574" t="s">
        <v>5</v>
      </c>
      <c r="Q1574" t="s">
        <v>14</v>
      </c>
      <c r="R1574" t="s">
        <v>169</v>
      </c>
      <c r="S1574" t="s">
        <v>170</v>
      </c>
      <c r="T1574">
        <v>203867.09677419357</v>
      </c>
      <c r="U1574">
        <v>65000</v>
      </c>
      <c r="V1574">
        <v>-138867.09677419357</v>
      </c>
      <c r="W1574">
        <v>-0.68116483224365032</v>
      </c>
      <c r="X1574" t="s">
        <v>339</v>
      </c>
    </row>
    <row r="1575" spans="1:24" x14ac:dyDescent="0.35">
      <c r="A1575">
        <v>3300015378</v>
      </c>
      <c r="B1575" t="s">
        <v>168</v>
      </c>
      <c r="C1575" t="s">
        <v>168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7398700</v>
      </c>
      <c r="O1575">
        <v>7398700</v>
      </c>
      <c r="P1575" t="s">
        <v>5</v>
      </c>
      <c r="Q1575" t="s">
        <v>7</v>
      </c>
      <c r="R1575" t="s">
        <v>169</v>
      </c>
      <c r="S1575" t="s">
        <v>170</v>
      </c>
      <c r="T1575">
        <v>4773354.8387096776</v>
      </c>
      <c r="U1575">
        <v>921700</v>
      </c>
      <c r="V1575">
        <v>-3851654.8387096776</v>
      </c>
      <c r="W1575">
        <v>-0.80690729452471377</v>
      </c>
      <c r="X1575" t="s">
        <v>218</v>
      </c>
    </row>
    <row r="1576" spans="1:24" x14ac:dyDescent="0.35">
      <c r="A1576">
        <v>3300012935</v>
      </c>
      <c r="B1576" t="s">
        <v>168</v>
      </c>
      <c r="C1576" t="s">
        <v>168</v>
      </c>
      <c r="D1576">
        <v>0</v>
      </c>
      <c r="E1576">
        <v>0</v>
      </c>
      <c r="F1576">
        <v>1</v>
      </c>
      <c r="G1576">
        <v>25700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280000</v>
      </c>
      <c r="O1576">
        <v>305700</v>
      </c>
      <c r="P1576" t="s">
        <v>5</v>
      </c>
      <c r="Q1576" t="s">
        <v>12</v>
      </c>
      <c r="R1576" t="s">
        <v>169</v>
      </c>
      <c r="S1576" t="s">
        <v>170</v>
      </c>
      <c r="T1576">
        <v>197225.80645161291</v>
      </c>
      <c r="U1576">
        <v>380000</v>
      </c>
      <c r="V1576">
        <v>182774.19354838709</v>
      </c>
      <c r="W1576">
        <v>0.92672554792280004</v>
      </c>
      <c r="X1576" t="s">
        <v>413</v>
      </c>
    </row>
    <row r="1577" spans="1:24" x14ac:dyDescent="0.35">
      <c r="A1577">
        <v>6001313278</v>
      </c>
      <c r="B1577" t="s">
        <v>168</v>
      </c>
      <c r="C1577" t="s">
        <v>168</v>
      </c>
      <c r="D1577">
        <v>0</v>
      </c>
      <c r="E1577">
        <v>0</v>
      </c>
      <c r="F1577">
        <v>7</v>
      </c>
      <c r="G1577">
        <v>193993</v>
      </c>
      <c r="H1577">
        <v>89</v>
      </c>
      <c r="I1577">
        <v>2260000</v>
      </c>
      <c r="J1577">
        <v>0</v>
      </c>
      <c r="K1577">
        <v>0</v>
      </c>
      <c r="L1577">
        <v>45</v>
      </c>
      <c r="M1577">
        <v>1764950</v>
      </c>
      <c r="N1577">
        <v>150000</v>
      </c>
      <c r="O1577">
        <v>4368943</v>
      </c>
      <c r="P1577" t="s">
        <v>5</v>
      </c>
      <c r="Q1577" t="s">
        <v>10</v>
      </c>
      <c r="R1577" t="s">
        <v>169</v>
      </c>
      <c r="S1577" t="s">
        <v>170</v>
      </c>
      <c r="T1577">
        <v>2818672.9032258065</v>
      </c>
      <c r="U1577">
        <v>2766946</v>
      </c>
      <c r="V1577">
        <v>-51726.903225806542</v>
      </c>
      <c r="W1577">
        <v>-1.8351509735878957E-2</v>
      </c>
      <c r="X1577" t="s">
        <v>198</v>
      </c>
    </row>
    <row r="1578" spans="1:24" x14ac:dyDescent="0.35">
      <c r="A1578">
        <v>3301010125</v>
      </c>
      <c r="B1578" t="s">
        <v>168</v>
      </c>
      <c r="C1578" t="s">
        <v>168</v>
      </c>
      <c r="D1578">
        <v>0</v>
      </c>
      <c r="E1578">
        <v>0</v>
      </c>
      <c r="F1578">
        <v>164</v>
      </c>
      <c r="G1578">
        <v>8264603</v>
      </c>
      <c r="H1578">
        <v>195</v>
      </c>
      <c r="I1578">
        <v>8668000</v>
      </c>
      <c r="J1578">
        <v>0</v>
      </c>
      <c r="K1578">
        <v>0</v>
      </c>
      <c r="L1578">
        <v>135</v>
      </c>
      <c r="M1578">
        <v>11404000</v>
      </c>
      <c r="N1578">
        <v>180000</v>
      </c>
      <c r="O1578">
        <v>28516603</v>
      </c>
      <c r="P1578" t="s">
        <v>5</v>
      </c>
      <c r="Q1578" t="s">
        <v>15</v>
      </c>
      <c r="R1578" t="s">
        <v>169</v>
      </c>
      <c r="S1578" t="s">
        <v>170</v>
      </c>
      <c r="T1578">
        <v>18397808.387096774</v>
      </c>
      <c r="U1578">
        <v>16155439</v>
      </c>
      <c r="V1578">
        <v>-2242369.3870967738</v>
      </c>
      <c r="W1578">
        <v>-0.12188241881405015</v>
      </c>
      <c r="X1578" t="s">
        <v>369</v>
      </c>
    </row>
    <row r="1579" spans="1:24" x14ac:dyDescent="0.35">
      <c r="A1579">
        <v>3300017781</v>
      </c>
      <c r="B1579" t="s">
        <v>168</v>
      </c>
      <c r="C1579" t="s">
        <v>168</v>
      </c>
      <c r="D1579">
        <v>0</v>
      </c>
      <c r="E1579">
        <v>0</v>
      </c>
      <c r="F1579">
        <v>3</v>
      </c>
      <c r="G1579">
        <v>174597</v>
      </c>
      <c r="H1579">
        <v>4</v>
      </c>
      <c r="I1579">
        <v>85000</v>
      </c>
      <c r="J1579">
        <v>0</v>
      </c>
      <c r="K1579">
        <v>0</v>
      </c>
      <c r="L1579">
        <v>1</v>
      </c>
      <c r="M1579">
        <v>102400</v>
      </c>
      <c r="N1579">
        <v>855000</v>
      </c>
      <c r="O1579">
        <v>1216997</v>
      </c>
      <c r="P1579" t="s">
        <v>5</v>
      </c>
      <c r="Q1579" t="s">
        <v>6</v>
      </c>
      <c r="R1579" t="s">
        <v>169</v>
      </c>
      <c r="S1579" t="s">
        <v>170</v>
      </c>
      <c r="T1579">
        <v>785159.3548387097</v>
      </c>
      <c r="U1579">
        <v>958194</v>
      </c>
      <c r="V1579">
        <v>173034.6451612903</v>
      </c>
      <c r="W1579">
        <v>0.22038156215668558</v>
      </c>
      <c r="X1579" t="s">
        <v>197</v>
      </c>
    </row>
    <row r="1580" spans="1:24" x14ac:dyDescent="0.35">
      <c r="A1580">
        <v>3301049688</v>
      </c>
      <c r="B1580" t="s">
        <v>168</v>
      </c>
      <c r="C1580" t="s">
        <v>168</v>
      </c>
      <c r="D1580">
        <v>0</v>
      </c>
      <c r="E1580">
        <v>0</v>
      </c>
      <c r="F1580">
        <v>1</v>
      </c>
      <c r="G1580">
        <v>32500</v>
      </c>
      <c r="H1580">
        <v>1</v>
      </c>
      <c r="I1580">
        <v>5000</v>
      </c>
      <c r="J1580">
        <v>0</v>
      </c>
      <c r="K1580">
        <v>0</v>
      </c>
      <c r="L1580">
        <v>1</v>
      </c>
      <c r="M1580">
        <v>102400</v>
      </c>
      <c r="N1580">
        <v>0</v>
      </c>
      <c r="O1580">
        <v>139900</v>
      </c>
      <c r="P1580" t="s">
        <v>5</v>
      </c>
      <c r="Q1580" t="s">
        <v>17</v>
      </c>
      <c r="R1580" t="s">
        <v>169</v>
      </c>
      <c r="S1580" t="s">
        <v>170</v>
      </c>
      <c r="T1580">
        <v>90258.06451612903</v>
      </c>
      <c r="U1580">
        <v>129499</v>
      </c>
      <c r="V1580">
        <v>39240.93548387097</v>
      </c>
      <c r="W1580">
        <v>0.43476375982844884</v>
      </c>
      <c r="X1580" t="s">
        <v>192</v>
      </c>
    </row>
    <row r="1581" spans="1:24" x14ac:dyDescent="0.35">
      <c r="A1581">
        <v>3301074078</v>
      </c>
      <c r="B1581" t="s">
        <v>168</v>
      </c>
      <c r="C1581" t="s">
        <v>168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30000</v>
      </c>
      <c r="O1581">
        <v>30000</v>
      </c>
      <c r="P1581" t="s">
        <v>5</v>
      </c>
      <c r="Q1581" t="s">
        <v>11</v>
      </c>
      <c r="R1581" t="s">
        <v>169</v>
      </c>
      <c r="S1581" t="s">
        <v>170</v>
      </c>
      <c r="T1581">
        <v>19354.83870967742</v>
      </c>
      <c r="U1581">
        <v>60000</v>
      </c>
      <c r="V1581">
        <v>40645.161290322576</v>
      </c>
      <c r="W1581">
        <v>2.0999999999999996</v>
      </c>
      <c r="X1581" t="s">
        <v>210</v>
      </c>
    </row>
    <row r="1582" spans="1:24" x14ac:dyDescent="0.35">
      <c r="A1582">
        <v>3301073478</v>
      </c>
      <c r="B1582" t="s">
        <v>168</v>
      </c>
      <c r="C1582" t="s">
        <v>168</v>
      </c>
      <c r="D1582">
        <v>0</v>
      </c>
      <c r="E1582">
        <v>0</v>
      </c>
      <c r="F1582">
        <v>1</v>
      </c>
      <c r="G1582">
        <v>95999</v>
      </c>
      <c r="H1582">
        <v>3</v>
      </c>
      <c r="I1582">
        <v>125000</v>
      </c>
      <c r="J1582">
        <v>0</v>
      </c>
      <c r="K1582">
        <v>0</v>
      </c>
      <c r="L1582">
        <v>2</v>
      </c>
      <c r="M1582">
        <v>40000</v>
      </c>
      <c r="N1582">
        <v>44000</v>
      </c>
      <c r="O1582">
        <v>304999</v>
      </c>
      <c r="P1582" t="s">
        <v>5</v>
      </c>
      <c r="Q1582" t="s">
        <v>9</v>
      </c>
      <c r="R1582" t="s">
        <v>169</v>
      </c>
      <c r="S1582" t="s">
        <v>170</v>
      </c>
      <c r="T1582">
        <v>196773.54838709679</v>
      </c>
      <c r="U1582">
        <v>218998</v>
      </c>
      <c r="V1582">
        <v>22224.451612903213</v>
      </c>
      <c r="W1582">
        <v>0.11294430473542527</v>
      </c>
      <c r="X1582" t="s">
        <v>315</v>
      </c>
    </row>
    <row r="1583" spans="1:24" x14ac:dyDescent="0.35">
      <c r="A1583">
        <v>3301016794</v>
      </c>
      <c r="B1583" t="s">
        <v>168</v>
      </c>
      <c r="C1583" t="s">
        <v>168</v>
      </c>
      <c r="D1583">
        <v>0</v>
      </c>
      <c r="E1583">
        <v>0</v>
      </c>
      <c r="F1583">
        <v>2</v>
      </c>
      <c r="G1583">
        <v>71349</v>
      </c>
      <c r="H1583">
        <v>1</v>
      </c>
      <c r="I1583">
        <v>20000</v>
      </c>
      <c r="J1583">
        <v>0</v>
      </c>
      <c r="K1583">
        <v>0</v>
      </c>
      <c r="L1583">
        <v>0</v>
      </c>
      <c r="M1583">
        <v>0</v>
      </c>
      <c r="N1583">
        <v>330000</v>
      </c>
      <c r="O1583">
        <v>421349</v>
      </c>
      <c r="P1583" t="s">
        <v>5</v>
      </c>
      <c r="Q1583" t="s">
        <v>12</v>
      </c>
      <c r="R1583" t="s">
        <v>169</v>
      </c>
      <c r="S1583" t="s">
        <v>170</v>
      </c>
      <c r="T1583">
        <v>271838.06451612903</v>
      </c>
      <c r="U1583">
        <v>430000</v>
      </c>
      <c r="V1583">
        <v>158161.93548387097</v>
      </c>
      <c r="W1583">
        <v>0.58182409356614118</v>
      </c>
      <c r="X1583" t="s">
        <v>413</v>
      </c>
    </row>
    <row r="1584" spans="1:24" x14ac:dyDescent="0.35">
      <c r="A1584">
        <v>3300015906</v>
      </c>
      <c r="B1584" t="s">
        <v>168</v>
      </c>
      <c r="C1584" t="s">
        <v>168</v>
      </c>
      <c r="D1584">
        <v>0</v>
      </c>
      <c r="E1584">
        <v>0</v>
      </c>
      <c r="F1584">
        <v>43</v>
      </c>
      <c r="G1584">
        <v>2139526</v>
      </c>
      <c r="H1584">
        <v>21</v>
      </c>
      <c r="I1584">
        <v>925000</v>
      </c>
      <c r="J1584">
        <v>0</v>
      </c>
      <c r="K1584">
        <v>0</v>
      </c>
      <c r="L1584">
        <v>15</v>
      </c>
      <c r="M1584">
        <v>1886000</v>
      </c>
      <c r="N1584">
        <v>1188000</v>
      </c>
      <c r="O1584">
        <v>6138526</v>
      </c>
      <c r="P1584" t="s">
        <v>5</v>
      </c>
      <c r="Q1584" t="s">
        <v>8</v>
      </c>
      <c r="R1584" t="s">
        <v>169</v>
      </c>
      <c r="S1584" t="s">
        <v>170</v>
      </c>
      <c r="T1584">
        <v>3960339.3548387098</v>
      </c>
      <c r="U1584">
        <v>5104140</v>
      </c>
      <c r="V1584">
        <v>1143800.6451612902</v>
      </c>
      <c r="W1584">
        <v>0.28881379666714779</v>
      </c>
      <c r="X1584" t="s">
        <v>227</v>
      </c>
    </row>
    <row r="1585" spans="1:24" x14ac:dyDescent="0.35">
      <c r="A1585">
        <v>3301058441</v>
      </c>
      <c r="B1585" t="s">
        <v>168</v>
      </c>
      <c r="C1585" t="s">
        <v>168</v>
      </c>
      <c r="D1585">
        <v>0</v>
      </c>
      <c r="E1585">
        <v>0</v>
      </c>
      <c r="F1585">
        <v>95</v>
      </c>
      <c r="G1585">
        <v>2987194</v>
      </c>
      <c r="H1585">
        <v>18</v>
      </c>
      <c r="I1585">
        <v>470000</v>
      </c>
      <c r="J1585">
        <v>0</v>
      </c>
      <c r="K1585">
        <v>0</v>
      </c>
      <c r="L1585">
        <v>0</v>
      </c>
      <c r="M1585">
        <v>0</v>
      </c>
      <c r="N1585">
        <v>330000</v>
      </c>
      <c r="O1585">
        <v>3787194</v>
      </c>
      <c r="P1585" t="s">
        <v>5</v>
      </c>
      <c r="Q1585" t="s">
        <v>11</v>
      </c>
      <c r="R1585" t="s">
        <v>169</v>
      </c>
      <c r="S1585" t="s">
        <v>170</v>
      </c>
      <c r="T1585">
        <v>2443350.9677419355</v>
      </c>
      <c r="U1585">
        <v>1633850</v>
      </c>
      <c r="V1585">
        <v>-809500.96774193551</v>
      </c>
      <c r="W1585">
        <v>-0.33130769112963321</v>
      </c>
      <c r="X1585" t="s">
        <v>263</v>
      </c>
    </row>
    <row r="1586" spans="1:24" x14ac:dyDescent="0.35">
      <c r="A1586">
        <v>3301002099</v>
      </c>
      <c r="B1586" t="s">
        <v>168</v>
      </c>
      <c r="C1586" t="s">
        <v>168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303000</v>
      </c>
      <c r="O1586">
        <v>303000</v>
      </c>
      <c r="P1586" t="s">
        <v>5</v>
      </c>
      <c r="Q1586" t="s">
        <v>12</v>
      </c>
      <c r="R1586" t="s">
        <v>169</v>
      </c>
      <c r="S1586" t="s">
        <v>170</v>
      </c>
      <c r="T1586">
        <v>195483.87096774194</v>
      </c>
      <c r="U1586">
        <v>384000</v>
      </c>
      <c r="V1586">
        <v>188516.12903225806</v>
      </c>
      <c r="W1586">
        <v>0.96435643564356432</v>
      </c>
      <c r="X1586" t="s">
        <v>331</v>
      </c>
    </row>
    <row r="1587" spans="1:24" x14ac:dyDescent="0.35">
      <c r="A1587">
        <v>3301055489</v>
      </c>
      <c r="B1587" t="s">
        <v>168</v>
      </c>
      <c r="C1587" t="s">
        <v>168</v>
      </c>
      <c r="D1587">
        <v>0</v>
      </c>
      <c r="E1587">
        <v>0</v>
      </c>
      <c r="F1587">
        <v>3</v>
      </c>
      <c r="G1587">
        <v>152997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150000</v>
      </c>
      <c r="O1587">
        <v>302997</v>
      </c>
      <c r="P1587" t="s">
        <v>5</v>
      </c>
      <c r="Q1587" t="s">
        <v>14</v>
      </c>
      <c r="R1587" t="s">
        <v>169</v>
      </c>
      <c r="S1587" t="s">
        <v>170</v>
      </c>
      <c r="T1587">
        <v>195481.93548387097</v>
      </c>
      <c r="U1587">
        <v>251998</v>
      </c>
      <c r="V1587">
        <v>56516.06451612903</v>
      </c>
      <c r="W1587">
        <v>0.28911144334762384</v>
      </c>
      <c r="X1587" t="s">
        <v>358</v>
      </c>
    </row>
    <row r="1588" spans="1:24" x14ac:dyDescent="0.35">
      <c r="A1588">
        <v>3300008740</v>
      </c>
      <c r="B1588" t="s">
        <v>168</v>
      </c>
      <c r="C1588" t="s">
        <v>168</v>
      </c>
      <c r="D1588">
        <v>0</v>
      </c>
      <c r="E1588">
        <v>0</v>
      </c>
      <c r="F1588">
        <v>27</v>
      </c>
      <c r="G1588">
        <v>1443127</v>
      </c>
      <c r="H1588">
        <v>1</v>
      </c>
      <c r="I1588">
        <v>100000</v>
      </c>
      <c r="J1588">
        <v>0</v>
      </c>
      <c r="K1588">
        <v>0</v>
      </c>
      <c r="L1588">
        <v>2</v>
      </c>
      <c r="M1588">
        <v>74800</v>
      </c>
      <c r="N1588">
        <v>330000</v>
      </c>
      <c r="O1588">
        <v>1947927</v>
      </c>
      <c r="P1588" t="s">
        <v>5</v>
      </c>
      <c r="Q1588" t="s">
        <v>12</v>
      </c>
      <c r="R1588" t="s">
        <v>169</v>
      </c>
      <c r="S1588" t="s">
        <v>170</v>
      </c>
      <c r="T1588">
        <v>1256727.0967741935</v>
      </c>
      <c r="U1588">
        <v>1955383</v>
      </c>
      <c r="V1588">
        <v>698655.90322580654</v>
      </c>
      <c r="W1588">
        <v>0.55593287120102564</v>
      </c>
      <c r="X1588" t="s">
        <v>256</v>
      </c>
    </row>
    <row r="1589" spans="1:24" x14ac:dyDescent="0.35">
      <c r="A1589">
        <v>3300015970</v>
      </c>
      <c r="B1589" t="s">
        <v>168</v>
      </c>
      <c r="C1589" t="s">
        <v>168</v>
      </c>
      <c r="D1589">
        <v>0</v>
      </c>
      <c r="E1589">
        <v>0</v>
      </c>
      <c r="F1589">
        <v>80</v>
      </c>
      <c r="G1589">
        <v>3246082</v>
      </c>
      <c r="H1589">
        <v>56</v>
      </c>
      <c r="I1589">
        <v>2370000</v>
      </c>
      <c r="J1589">
        <v>0</v>
      </c>
      <c r="K1589">
        <v>0</v>
      </c>
      <c r="L1589">
        <v>1</v>
      </c>
      <c r="M1589">
        <v>52400</v>
      </c>
      <c r="N1589">
        <v>2071700</v>
      </c>
      <c r="O1589">
        <v>7740182</v>
      </c>
      <c r="P1589" t="s">
        <v>5</v>
      </c>
      <c r="Q1589" t="s">
        <v>7</v>
      </c>
      <c r="R1589" t="s">
        <v>169</v>
      </c>
      <c r="S1589" t="s">
        <v>170</v>
      </c>
      <c r="T1589">
        <v>4993665.8064516131</v>
      </c>
      <c r="U1589">
        <v>4640150</v>
      </c>
      <c r="V1589">
        <v>-353515.80645161308</v>
      </c>
      <c r="W1589">
        <v>-7.0792844405984323E-2</v>
      </c>
      <c r="X1589" t="s">
        <v>218</v>
      </c>
    </row>
    <row r="1590" spans="1:24" x14ac:dyDescent="0.35">
      <c r="A1590">
        <v>3301067655</v>
      </c>
      <c r="B1590" t="s">
        <v>168</v>
      </c>
      <c r="C1590" t="s">
        <v>168</v>
      </c>
      <c r="D1590">
        <v>0</v>
      </c>
      <c r="E1590">
        <v>0</v>
      </c>
      <c r="F1590">
        <v>15</v>
      </c>
      <c r="G1590">
        <v>734193</v>
      </c>
      <c r="H1590">
        <v>3</v>
      </c>
      <c r="I1590">
        <v>40000</v>
      </c>
      <c r="J1590">
        <v>0</v>
      </c>
      <c r="K1590">
        <v>0</v>
      </c>
      <c r="L1590">
        <v>24</v>
      </c>
      <c r="M1590">
        <v>857600</v>
      </c>
      <c r="N1590">
        <v>330000</v>
      </c>
      <c r="O1590">
        <v>1961793</v>
      </c>
      <c r="P1590" t="s">
        <v>5</v>
      </c>
      <c r="Q1590" t="s">
        <v>12</v>
      </c>
      <c r="R1590" t="s">
        <v>169</v>
      </c>
      <c r="S1590" t="s">
        <v>170</v>
      </c>
      <c r="T1590">
        <v>1265672.9032258065</v>
      </c>
      <c r="U1590">
        <v>1945571</v>
      </c>
      <c r="V1590">
        <v>679898.09677419346</v>
      </c>
      <c r="W1590">
        <v>0.53718310239663403</v>
      </c>
      <c r="X1590" t="s">
        <v>396</v>
      </c>
    </row>
    <row r="1591" spans="1:24" x14ac:dyDescent="0.35">
      <c r="A1591">
        <v>3300008627</v>
      </c>
      <c r="B1591" t="s">
        <v>168</v>
      </c>
      <c r="C1591" t="s">
        <v>168</v>
      </c>
      <c r="D1591">
        <v>0</v>
      </c>
      <c r="E1591">
        <v>0</v>
      </c>
      <c r="F1591">
        <v>1</v>
      </c>
      <c r="G1591">
        <v>25550</v>
      </c>
      <c r="H1591">
        <v>1</v>
      </c>
      <c r="I1591">
        <v>20000</v>
      </c>
      <c r="J1591">
        <v>0</v>
      </c>
      <c r="K1591">
        <v>0</v>
      </c>
      <c r="L1591">
        <v>2</v>
      </c>
      <c r="M1591">
        <v>104800</v>
      </c>
      <c r="N1591">
        <v>2706500</v>
      </c>
      <c r="O1591">
        <v>2856850</v>
      </c>
      <c r="P1591" t="s">
        <v>5</v>
      </c>
      <c r="Q1591" t="s">
        <v>16</v>
      </c>
      <c r="R1591" t="s">
        <v>169</v>
      </c>
      <c r="S1591" t="s">
        <v>170</v>
      </c>
      <c r="T1591">
        <v>1843129.0322580645</v>
      </c>
      <c r="U1591">
        <v>1394000</v>
      </c>
      <c r="V1591">
        <v>-449129.03225806449</v>
      </c>
      <c r="W1591">
        <v>-0.24367747694138653</v>
      </c>
      <c r="X1591" t="s">
        <v>265</v>
      </c>
    </row>
    <row r="1592" spans="1:24" x14ac:dyDescent="0.35">
      <c r="A1592">
        <v>3300007889</v>
      </c>
      <c r="B1592" t="s">
        <v>168</v>
      </c>
      <c r="C1592" t="s">
        <v>168</v>
      </c>
      <c r="D1592">
        <v>0</v>
      </c>
      <c r="E1592">
        <v>0</v>
      </c>
      <c r="F1592">
        <v>33</v>
      </c>
      <c r="G1592">
        <v>1518666</v>
      </c>
      <c r="H1592">
        <v>14</v>
      </c>
      <c r="I1592">
        <v>675000</v>
      </c>
      <c r="J1592">
        <v>0</v>
      </c>
      <c r="K1592">
        <v>0</v>
      </c>
      <c r="L1592">
        <v>14</v>
      </c>
      <c r="M1592">
        <v>1003600</v>
      </c>
      <c r="N1592">
        <v>150000</v>
      </c>
      <c r="O1592">
        <v>3347266</v>
      </c>
      <c r="P1592" t="s">
        <v>5</v>
      </c>
      <c r="Q1592" t="s">
        <v>14</v>
      </c>
      <c r="R1592" t="s">
        <v>169</v>
      </c>
      <c r="S1592" t="s">
        <v>170</v>
      </c>
      <c r="T1592">
        <v>2159526.4516129033</v>
      </c>
      <c r="U1592">
        <v>1986375</v>
      </c>
      <c r="V1592">
        <v>-173151.45161290327</v>
      </c>
      <c r="W1592">
        <v>-8.0180287434580944E-2</v>
      </c>
      <c r="X1592" t="s">
        <v>314</v>
      </c>
    </row>
    <row r="1593" spans="1:24" x14ac:dyDescent="0.35">
      <c r="A1593">
        <v>3300005672</v>
      </c>
      <c r="B1593" t="s">
        <v>168</v>
      </c>
      <c r="C1593" t="s">
        <v>168</v>
      </c>
      <c r="D1593">
        <v>0</v>
      </c>
      <c r="E1593">
        <v>0</v>
      </c>
      <c r="F1593">
        <v>1</v>
      </c>
      <c r="G1593">
        <v>180999</v>
      </c>
      <c r="H1593">
        <v>31</v>
      </c>
      <c r="I1593">
        <v>1365000</v>
      </c>
      <c r="J1593">
        <v>0</v>
      </c>
      <c r="K1593">
        <v>0</v>
      </c>
      <c r="L1593">
        <v>0</v>
      </c>
      <c r="M1593">
        <v>0</v>
      </c>
      <c r="N1593">
        <v>165000</v>
      </c>
      <c r="O1593">
        <v>1710999</v>
      </c>
      <c r="P1593" t="s">
        <v>5</v>
      </c>
      <c r="Q1593" t="s">
        <v>14</v>
      </c>
      <c r="R1593" t="s">
        <v>169</v>
      </c>
      <c r="S1593" t="s">
        <v>170</v>
      </c>
      <c r="T1593">
        <v>1103870.3225806451</v>
      </c>
      <c r="U1593">
        <v>829996</v>
      </c>
      <c r="V1593">
        <v>-273874.32258064509</v>
      </c>
      <c r="W1593">
        <v>-0.24810371017165989</v>
      </c>
      <c r="X1593" t="s">
        <v>355</v>
      </c>
    </row>
    <row r="1594" spans="1:24" x14ac:dyDescent="0.35">
      <c r="A1594">
        <v>3300025460</v>
      </c>
      <c r="B1594" t="s">
        <v>168</v>
      </c>
      <c r="C1594" t="s">
        <v>168</v>
      </c>
      <c r="D1594">
        <v>0</v>
      </c>
      <c r="E1594">
        <v>0</v>
      </c>
      <c r="F1594">
        <v>68</v>
      </c>
      <c r="G1594">
        <v>2444023</v>
      </c>
      <c r="H1594">
        <v>11</v>
      </c>
      <c r="I1594">
        <v>670000</v>
      </c>
      <c r="J1594">
        <v>0</v>
      </c>
      <c r="K1594">
        <v>0</v>
      </c>
      <c r="L1594">
        <v>10</v>
      </c>
      <c r="M1594">
        <v>1120000</v>
      </c>
      <c r="N1594">
        <v>418700</v>
      </c>
      <c r="O1594">
        <v>4652723</v>
      </c>
      <c r="P1594" t="s">
        <v>5</v>
      </c>
      <c r="Q1594" t="s">
        <v>7</v>
      </c>
      <c r="R1594" t="s">
        <v>169</v>
      </c>
      <c r="S1594" t="s">
        <v>170</v>
      </c>
      <c r="T1594">
        <v>3001756.7741935486</v>
      </c>
      <c r="U1594">
        <v>2701956</v>
      </c>
      <c r="V1594">
        <v>-299800.7741935486</v>
      </c>
      <c r="W1594">
        <v>-9.987510539527078E-2</v>
      </c>
      <c r="X1594" t="s">
        <v>204</v>
      </c>
    </row>
    <row r="1595" spans="1:24" x14ac:dyDescent="0.35">
      <c r="A1595">
        <v>3301002217</v>
      </c>
      <c r="B1595" t="s">
        <v>168</v>
      </c>
      <c r="C1595" t="s">
        <v>168</v>
      </c>
      <c r="D1595">
        <v>0</v>
      </c>
      <c r="E1595">
        <v>0</v>
      </c>
      <c r="F1595">
        <v>45</v>
      </c>
      <c r="G1595">
        <v>1956960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22400</v>
      </c>
      <c r="N1595">
        <v>465000</v>
      </c>
      <c r="O1595">
        <v>2444360</v>
      </c>
      <c r="P1595" t="s">
        <v>5</v>
      </c>
      <c r="Q1595" t="s">
        <v>12</v>
      </c>
      <c r="R1595" t="s">
        <v>169</v>
      </c>
      <c r="S1595" t="s">
        <v>170</v>
      </c>
      <c r="T1595">
        <v>1577006.4516129033</v>
      </c>
      <c r="U1595">
        <v>1806632</v>
      </c>
      <c r="V1595">
        <v>229625.54838709673</v>
      </c>
      <c r="W1595">
        <v>0.14560850283918891</v>
      </c>
      <c r="X1595" t="s">
        <v>302</v>
      </c>
    </row>
    <row r="1596" spans="1:24" x14ac:dyDescent="0.35">
      <c r="A1596">
        <v>3300009683</v>
      </c>
      <c r="B1596" t="s">
        <v>168</v>
      </c>
      <c r="C1596" t="s">
        <v>168</v>
      </c>
      <c r="D1596">
        <v>0</v>
      </c>
      <c r="E1596">
        <v>0</v>
      </c>
      <c r="F1596">
        <v>73</v>
      </c>
      <c r="G1596">
        <v>1766769</v>
      </c>
      <c r="H1596">
        <v>23</v>
      </c>
      <c r="I1596">
        <v>305000</v>
      </c>
      <c r="J1596">
        <v>0</v>
      </c>
      <c r="K1596">
        <v>0</v>
      </c>
      <c r="L1596">
        <v>0</v>
      </c>
      <c r="M1596">
        <v>0</v>
      </c>
      <c r="N1596">
        <v>1830000</v>
      </c>
      <c r="O1596">
        <v>3901769</v>
      </c>
      <c r="P1596" t="s">
        <v>5</v>
      </c>
      <c r="Q1596" t="s">
        <v>16</v>
      </c>
      <c r="R1596" t="s">
        <v>169</v>
      </c>
      <c r="S1596" t="s">
        <v>170</v>
      </c>
      <c r="T1596">
        <v>2517270.3225806453</v>
      </c>
      <c r="U1596">
        <v>2916349</v>
      </c>
      <c r="V1596">
        <v>399078.67741935467</v>
      </c>
      <c r="W1596">
        <v>0.15853628187624635</v>
      </c>
      <c r="X1596" t="s">
        <v>312</v>
      </c>
    </row>
    <row r="1597" spans="1:24" x14ac:dyDescent="0.35">
      <c r="A1597">
        <v>3300017060</v>
      </c>
      <c r="B1597" t="s">
        <v>168</v>
      </c>
      <c r="C1597" t="s">
        <v>168</v>
      </c>
      <c r="D1597">
        <v>0</v>
      </c>
      <c r="E1597">
        <v>0</v>
      </c>
      <c r="F1597">
        <v>152</v>
      </c>
      <c r="G1597">
        <v>8274407</v>
      </c>
      <c r="H1597">
        <v>45</v>
      </c>
      <c r="I1597">
        <v>1495000</v>
      </c>
      <c r="J1597">
        <v>0</v>
      </c>
      <c r="K1597">
        <v>0</v>
      </c>
      <c r="L1597">
        <v>1</v>
      </c>
      <c r="M1597">
        <v>202400</v>
      </c>
      <c r="N1597">
        <v>1423500</v>
      </c>
      <c r="O1597">
        <v>11395307</v>
      </c>
      <c r="P1597" t="s">
        <v>5</v>
      </c>
      <c r="Q1597" t="s">
        <v>7</v>
      </c>
      <c r="R1597" t="s">
        <v>169</v>
      </c>
      <c r="S1597" t="s">
        <v>170</v>
      </c>
      <c r="T1597">
        <v>7351810.9677419355</v>
      </c>
      <c r="U1597">
        <v>7878213</v>
      </c>
      <c r="V1597">
        <v>526402.03225806449</v>
      </c>
      <c r="W1597">
        <v>7.1601682166176017E-2</v>
      </c>
      <c r="X1597" t="s">
        <v>203</v>
      </c>
    </row>
    <row r="1598" spans="1:24" x14ac:dyDescent="0.35">
      <c r="A1598">
        <v>3300009654</v>
      </c>
      <c r="B1598" t="s">
        <v>168</v>
      </c>
      <c r="C1598" t="s">
        <v>168</v>
      </c>
      <c r="D1598">
        <v>0</v>
      </c>
      <c r="E1598">
        <v>0</v>
      </c>
      <c r="F1598">
        <v>1</v>
      </c>
      <c r="G1598">
        <v>7900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303000</v>
      </c>
      <c r="O1598">
        <v>310900</v>
      </c>
      <c r="P1598" t="s">
        <v>5</v>
      </c>
      <c r="Q1598" t="s">
        <v>12</v>
      </c>
      <c r="R1598" t="s">
        <v>169</v>
      </c>
      <c r="S1598" t="s">
        <v>170</v>
      </c>
      <c r="T1598">
        <v>200580.64516129033</v>
      </c>
      <c r="U1598">
        <v>117500</v>
      </c>
      <c r="V1598">
        <v>-83080.645161290333</v>
      </c>
      <c r="W1598">
        <v>-0.41420070762302996</v>
      </c>
      <c r="X1598" t="s">
        <v>338</v>
      </c>
    </row>
    <row r="1599" spans="1:24" x14ac:dyDescent="0.35">
      <c r="A1599">
        <v>3300016937</v>
      </c>
      <c r="B1599" t="s">
        <v>168</v>
      </c>
      <c r="C1599" t="s">
        <v>168</v>
      </c>
      <c r="D1599">
        <v>0</v>
      </c>
      <c r="E1599">
        <v>0</v>
      </c>
      <c r="F1599">
        <v>33</v>
      </c>
      <c r="G1599">
        <v>1487531</v>
      </c>
      <c r="H1599">
        <v>10</v>
      </c>
      <c r="I1599">
        <v>615000</v>
      </c>
      <c r="J1599">
        <v>0</v>
      </c>
      <c r="K1599">
        <v>0</v>
      </c>
      <c r="L1599">
        <v>0</v>
      </c>
      <c r="M1599">
        <v>0</v>
      </c>
      <c r="N1599">
        <v>282000</v>
      </c>
      <c r="O1599">
        <v>2384531</v>
      </c>
      <c r="P1599" t="s">
        <v>5</v>
      </c>
      <c r="Q1599" t="s">
        <v>6</v>
      </c>
      <c r="R1599" t="s">
        <v>169</v>
      </c>
      <c r="S1599" t="s">
        <v>170</v>
      </c>
      <c r="T1599">
        <v>1538407.0967741937</v>
      </c>
      <c r="U1599">
        <v>1407863</v>
      </c>
      <c r="V1599">
        <v>-130544.09677419369</v>
      </c>
      <c r="W1599">
        <v>-8.48566657342682E-2</v>
      </c>
      <c r="X1599" t="s">
        <v>232</v>
      </c>
    </row>
    <row r="1600" spans="1:24" x14ac:dyDescent="0.35">
      <c r="A1600">
        <v>3301064653</v>
      </c>
      <c r="B1600" t="s">
        <v>168</v>
      </c>
      <c r="C1600" t="s">
        <v>168</v>
      </c>
      <c r="D1600">
        <v>0</v>
      </c>
      <c r="E1600">
        <v>0</v>
      </c>
      <c r="F1600">
        <v>2</v>
      </c>
      <c r="G1600">
        <v>23898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102400</v>
      </c>
      <c r="N1600">
        <v>3725700</v>
      </c>
      <c r="O1600">
        <v>3851998</v>
      </c>
      <c r="P1600" t="s">
        <v>5</v>
      </c>
      <c r="Q1600" t="s">
        <v>7</v>
      </c>
      <c r="R1600" t="s">
        <v>169</v>
      </c>
      <c r="S1600" t="s">
        <v>170</v>
      </c>
      <c r="T1600">
        <v>2485160</v>
      </c>
      <c r="U1600">
        <v>3751500</v>
      </c>
      <c r="V1600">
        <v>1266340</v>
      </c>
      <c r="W1600">
        <v>0.50956075262759737</v>
      </c>
      <c r="X1600" t="s">
        <v>351</v>
      </c>
    </row>
    <row r="1601" spans="1:24" x14ac:dyDescent="0.35">
      <c r="A1601">
        <v>3300014901</v>
      </c>
      <c r="B1601" t="s">
        <v>168</v>
      </c>
      <c r="C1601" t="s">
        <v>168</v>
      </c>
      <c r="D1601">
        <v>0</v>
      </c>
      <c r="E1601">
        <v>0</v>
      </c>
      <c r="F1601">
        <v>446</v>
      </c>
      <c r="G1601">
        <v>23155765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137000</v>
      </c>
      <c r="N1601">
        <v>271500</v>
      </c>
      <c r="O1601">
        <v>23564265</v>
      </c>
      <c r="P1601" t="s">
        <v>5</v>
      </c>
      <c r="Q1601" t="s">
        <v>8</v>
      </c>
      <c r="R1601" t="s">
        <v>169</v>
      </c>
      <c r="S1601" t="s">
        <v>170</v>
      </c>
      <c r="T1601">
        <v>15202751.612903226</v>
      </c>
      <c r="U1601">
        <v>14763778</v>
      </c>
      <c r="V1601">
        <v>-438973.61290322617</v>
      </c>
      <c r="W1601">
        <v>-2.8874615864318276E-2</v>
      </c>
      <c r="X1601" t="s">
        <v>386</v>
      </c>
    </row>
    <row r="1602" spans="1:24" x14ac:dyDescent="0.35">
      <c r="A1602">
        <v>3300019348</v>
      </c>
      <c r="B1602" t="s">
        <v>168</v>
      </c>
      <c r="C1602" t="s">
        <v>168</v>
      </c>
      <c r="D1602">
        <v>0</v>
      </c>
      <c r="E1602">
        <v>0</v>
      </c>
      <c r="F1602">
        <v>133</v>
      </c>
      <c r="G1602">
        <v>4845763</v>
      </c>
      <c r="H1602">
        <v>43</v>
      </c>
      <c r="I1602">
        <v>1210000</v>
      </c>
      <c r="J1602">
        <v>0</v>
      </c>
      <c r="K1602">
        <v>0</v>
      </c>
      <c r="L1602">
        <v>13</v>
      </c>
      <c r="M1602">
        <v>851200</v>
      </c>
      <c r="N1602">
        <v>1097200</v>
      </c>
      <c r="O1602">
        <v>8004163</v>
      </c>
      <c r="P1602" t="s">
        <v>5</v>
      </c>
      <c r="Q1602" t="s">
        <v>7</v>
      </c>
      <c r="R1602" t="s">
        <v>169</v>
      </c>
      <c r="S1602" t="s">
        <v>170</v>
      </c>
      <c r="T1602">
        <v>5163976.1290322579</v>
      </c>
      <c r="U1602">
        <v>5687996</v>
      </c>
      <c r="V1602">
        <v>524019.87096774206</v>
      </c>
      <c r="W1602">
        <v>0.10147604440339353</v>
      </c>
      <c r="X1602" t="s">
        <v>225</v>
      </c>
    </row>
    <row r="1603" spans="1:24" x14ac:dyDescent="0.35">
      <c r="A1603">
        <v>3301073527</v>
      </c>
      <c r="B1603" t="s">
        <v>168</v>
      </c>
      <c r="C1603" t="s">
        <v>168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888500</v>
      </c>
      <c r="O1603">
        <v>888500</v>
      </c>
      <c r="P1603" t="s">
        <v>5</v>
      </c>
      <c r="Q1603" t="s">
        <v>12</v>
      </c>
      <c r="R1603" t="s">
        <v>169</v>
      </c>
      <c r="S1603" t="s">
        <v>170</v>
      </c>
      <c r="T1603">
        <v>573225.80645161285</v>
      </c>
      <c r="U1603">
        <v>716600</v>
      </c>
      <c r="V1603">
        <v>143374.19354838715</v>
      </c>
      <c r="W1603">
        <v>0.25011817670230729</v>
      </c>
      <c r="X1603" t="s">
        <v>353</v>
      </c>
    </row>
    <row r="1604" spans="1:24" x14ac:dyDescent="0.35">
      <c r="A1604">
        <v>3300000854</v>
      </c>
      <c r="B1604" t="s">
        <v>168</v>
      </c>
      <c r="C1604" t="s">
        <v>168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150000</v>
      </c>
      <c r="O1604">
        <v>150000</v>
      </c>
      <c r="P1604" t="s">
        <v>5</v>
      </c>
      <c r="Q1604" t="s">
        <v>11</v>
      </c>
      <c r="R1604" t="s">
        <v>169</v>
      </c>
      <c r="S1604" t="s">
        <v>170</v>
      </c>
      <c r="T1604">
        <v>96774.193548387106</v>
      </c>
      <c r="U1604">
        <v>330000</v>
      </c>
      <c r="V1604">
        <v>233225.80645161291</v>
      </c>
      <c r="W1604">
        <v>2.4099999999999997</v>
      </c>
      <c r="X1604" t="s">
        <v>172</v>
      </c>
    </row>
    <row r="1605" spans="1:24" x14ac:dyDescent="0.35">
      <c r="A1605">
        <v>3301074048</v>
      </c>
      <c r="B1605" t="s">
        <v>168</v>
      </c>
      <c r="C1605" t="s">
        <v>168</v>
      </c>
      <c r="D1605">
        <v>0</v>
      </c>
      <c r="E1605">
        <v>0</v>
      </c>
      <c r="F1605">
        <v>1</v>
      </c>
      <c r="G1605">
        <v>25799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1713500</v>
      </c>
      <c r="O1605">
        <v>1739299</v>
      </c>
      <c r="P1605" t="s">
        <v>5</v>
      </c>
      <c r="Q1605" t="s">
        <v>7</v>
      </c>
      <c r="R1605" t="s">
        <v>169</v>
      </c>
      <c r="S1605" t="s">
        <v>170</v>
      </c>
      <c r="T1605">
        <v>1122128.3870967743</v>
      </c>
      <c r="U1605">
        <v>1787700</v>
      </c>
      <c r="V1605">
        <v>665571.6129032257</v>
      </c>
      <c r="W1605">
        <v>0.59313321056356605</v>
      </c>
      <c r="X1605" t="s">
        <v>394</v>
      </c>
    </row>
    <row r="1606" spans="1:24" x14ac:dyDescent="0.35">
      <c r="A1606">
        <v>3300011531</v>
      </c>
      <c r="B1606" t="s">
        <v>168</v>
      </c>
      <c r="C1606" t="s">
        <v>168</v>
      </c>
      <c r="D1606">
        <v>0</v>
      </c>
      <c r="E1606">
        <v>0</v>
      </c>
      <c r="F1606">
        <v>30</v>
      </c>
      <c r="G1606">
        <v>1128839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22400</v>
      </c>
      <c r="N1606">
        <v>320000</v>
      </c>
      <c r="O1606">
        <v>1471239</v>
      </c>
      <c r="P1606" t="s">
        <v>5</v>
      </c>
      <c r="Q1606" t="s">
        <v>12</v>
      </c>
      <c r="R1606" t="s">
        <v>169</v>
      </c>
      <c r="S1606" t="s">
        <v>170</v>
      </c>
      <c r="T1606">
        <v>949186.45161290315</v>
      </c>
      <c r="U1606">
        <v>1623529</v>
      </c>
      <c r="V1606">
        <v>674342.54838709685</v>
      </c>
      <c r="W1606">
        <v>0.71044266091369268</v>
      </c>
      <c r="X1606" t="s">
        <v>338</v>
      </c>
    </row>
    <row r="1607" spans="1:24" x14ac:dyDescent="0.35">
      <c r="A1607">
        <v>3300017515</v>
      </c>
      <c r="B1607" t="s">
        <v>168</v>
      </c>
      <c r="C1607" t="s">
        <v>168</v>
      </c>
      <c r="D1607">
        <v>0</v>
      </c>
      <c r="E1607">
        <v>0</v>
      </c>
      <c r="F1607">
        <v>162</v>
      </c>
      <c r="G1607">
        <v>5494393</v>
      </c>
      <c r="H1607">
        <v>113</v>
      </c>
      <c r="I1607">
        <v>3440000</v>
      </c>
      <c r="J1607">
        <v>0</v>
      </c>
      <c r="K1607">
        <v>0</v>
      </c>
      <c r="L1607">
        <v>0</v>
      </c>
      <c r="M1607">
        <v>0</v>
      </c>
      <c r="N1607">
        <v>1837500</v>
      </c>
      <c r="O1607">
        <v>10771893</v>
      </c>
      <c r="P1607" t="s">
        <v>5</v>
      </c>
      <c r="Q1607" t="s">
        <v>7</v>
      </c>
      <c r="R1607" t="s">
        <v>169</v>
      </c>
      <c r="S1607" t="s">
        <v>170</v>
      </c>
      <c r="T1607">
        <v>6949608.3870967748</v>
      </c>
      <c r="U1607">
        <v>9174019</v>
      </c>
      <c r="V1607">
        <v>2224410.6129032252</v>
      </c>
      <c r="W1607">
        <v>0.32007711643626591</v>
      </c>
      <c r="X1607" t="s">
        <v>305</v>
      </c>
    </row>
    <row r="1608" spans="1:24" x14ac:dyDescent="0.35">
      <c r="A1608">
        <v>6001129500</v>
      </c>
      <c r="B1608" t="s">
        <v>168</v>
      </c>
      <c r="C1608" t="s">
        <v>168</v>
      </c>
      <c r="D1608">
        <v>0</v>
      </c>
      <c r="E1608">
        <v>0</v>
      </c>
      <c r="F1608">
        <v>15</v>
      </c>
      <c r="G1608">
        <v>668484</v>
      </c>
      <c r="H1608">
        <v>6</v>
      </c>
      <c r="I1608">
        <v>52000</v>
      </c>
      <c r="J1608">
        <v>0</v>
      </c>
      <c r="K1608">
        <v>0</v>
      </c>
      <c r="L1608">
        <v>6</v>
      </c>
      <c r="M1608">
        <v>304400</v>
      </c>
      <c r="N1608">
        <v>180000</v>
      </c>
      <c r="O1608">
        <v>1204884</v>
      </c>
      <c r="P1608" t="s">
        <v>5</v>
      </c>
      <c r="Q1608" t="s">
        <v>15</v>
      </c>
      <c r="R1608" t="s">
        <v>169</v>
      </c>
      <c r="S1608" t="s">
        <v>170</v>
      </c>
      <c r="T1608">
        <v>777344.51612903224</v>
      </c>
      <c r="U1608">
        <v>574987</v>
      </c>
      <c r="V1608">
        <v>-202357.51612903224</v>
      </c>
      <c r="W1608">
        <v>-0.26031896016545986</v>
      </c>
      <c r="X1608" t="s">
        <v>321</v>
      </c>
    </row>
    <row r="1609" spans="1:24" x14ac:dyDescent="0.35">
      <c r="A1609">
        <v>6001115395</v>
      </c>
      <c r="B1609" t="s">
        <v>168</v>
      </c>
      <c r="C1609" t="s">
        <v>168</v>
      </c>
      <c r="D1609">
        <v>0</v>
      </c>
      <c r="E1609">
        <v>0</v>
      </c>
      <c r="F1609">
        <v>17</v>
      </c>
      <c r="G1609">
        <v>661699</v>
      </c>
      <c r="H1609">
        <v>17</v>
      </c>
      <c r="I1609">
        <v>385000</v>
      </c>
      <c r="J1609">
        <v>0</v>
      </c>
      <c r="K1609">
        <v>0</v>
      </c>
      <c r="L1609">
        <v>1</v>
      </c>
      <c r="M1609">
        <v>102400</v>
      </c>
      <c r="N1609">
        <v>657000</v>
      </c>
      <c r="O1609">
        <v>1806099</v>
      </c>
      <c r="P1609" t="s">
        <v>5</v>
      </c>
      <c r="Q1609" t="s">
        <v>17</v>
      </c>
      <c r="R1609" t="s">
        <v>169</v>
      </c>
      <c r="S1609" t="s">
        <v>170</v>
      </c>
      <c r="T1609">
        <v>1165225.1612903227</v>
      </c>
      <c r="U1609">
        <v>1646050</v>
      </c>
      <c r="V1609">
        <v>480824.83870967734</v>
      </c>
      <c r="W1609">
        <v>0.41264543084293814</v>
      </c>
      <c r="X1609" t="s">
        <v>184</v>
      </c>
    </row>
    <row r="1610" spans="1:24" x14ac:dyDescent="0.35">
      <c r="A1610">
        <v>3300011781</v>
      </c>
      <c r="B1610" t="s">
        <v>168</v>
      </c>
      <c r="C1610" t="s">
        <v>168</v>
      </c>
      <c r="D1610">
        <v>0</v>
      </c>
      <c r="E1610">
        <v>0</v>
      </c>
      <c r="F1610">
        <v>7</v>
      </c>
      <c r="G1610">
        <v>605475</v>
      </c>
      <c r="H1610">
        <v>1</v>
      </c>
      <c r="I1610">
        <v>15000</v>
      </c>
      <c r="J1610">
        <v>0</v>
      </c>
      <c r="K1610">
        <v>0</v>
      </c>
      <c r="L1610">
        <v>7</v>
      </c>
      <c r="M1610">
        <v>242430</v>
      </c>
      <c r="N1610">
        <v>2930000</v>
      </c>
      <c r="O1610">
        <v>3792905</v>
      </c>
      <c r="P1610" t="s">
        <v>5</v>
      </c>
      <c r="Q1610" t="s">
        <v>16</v>
      </c>
      <c r="R1610" t="s">
        <v>169</v>
      </c>
      <c r="S1610" t="s">
        <v>170</v>
      </c>
      <c r="T1610">
        <v>2447035.4838709678</v>
      </c>
      <c r="U1610">
        <v>1983877</v>
      </c>
      <c r="V1610">
        <v>-463158.48387096776</v>
      </c>
      <c r="W1610">
        <v>-0.18927330107134244</v>
      </c>
      <c r="X1610" t="s">
        <v>265</v>
      </c>
    </row>
    <row r="1611" spans="1:24" x14ac:dyDescent="0.35">
      <c r="A1611">
        <v>3301071790</v>
      </c>
      <c r="B1611" t="s">
        <v>168</v>
      </c>
      <c r="C1611" t="s">
        <v>168</v>
      </c>
      <c r="D1611">
        <v>0</v>
      </c>
      <c r="E1611">
        <v>0</v>
      </c>
      <c r="F1611">
        <v>5</v>
      </c>
      <c r="G1611">
        <v>240995</v>
      </c>
      <c r="H1611">
        <v>3</v>
      </c>
      <c r="I1611">
        <v>155000</v>
      </c>
      <c r="J1611">
        <v>0</v>
      </c>
      <c r="K1611">
        <v>0</v>
      </c>
      <c r="L1611">
        <v>5</v>
      </c>
      <c r="M1611">
        <v>462000</v>
      </c>
      <c r="N1611">
        <v>30000</v>
      </c>
      <c r="O1611">
        <v>887995</v>
      </c>
      <c r="P1611" t="s">
        <v>5</v>
      </c>
      <c r="Q1611" t="s">
        <v>11</v>
      </c>
      <c r="R1611" t="s">
        <v>169</v>
      </c>
      <c r="S1611" t="s">
        <v>170</v>
      </c>
      <c r="T1611">
        <v>572900</v>
      </c>
      <c r="U1611">
        <v>0</v>
      </c>
      <c r="V1611">
        <v>-572900</v>
      </c>
      <c r="W1611">
        <v>0</v>
      </c>
      <c r="X1611" t="s">
        <v>172</v>
      </c>
    </row>
    <row r="1612" spans="1:24" x14ac:dyDescent="0.35">
      <c r="A1612">
        <v>3301013535</v>
      </c>
      <c r="B1612" t="s">
        <v>168</v>
      </c>
      <c r="C1612" t="s">
        <v>168</v>
      </c>
      <c r="D1612">
        <v>0</v>
      </c>
      <c r="E1612">
        <v>0</v>
      </c>
      <c r="F1612">
        <v>871</v>
      </c>
      <c r="G1612">
        <v>40093423</v>
      </c>
      <c r="H1612">
        <v>9</v>
      </c>
      <c r="I1612">
        <v>362000</v>
      </c>
      <c r="J1612">
        <v>0</v>
      </c>
      <c r="K1612">
        <v>0</v>
      </c>
      <c r="L1612">
        <v>0</v>
      </c>
      <c r="M1612">
        <v>0</v>
      </c>
      <c r="N1612">
        <v>13434000</v>
      </c>
      <c r="O1612">
        <v>53889423</v>
      </c>
      <c r="P1612" t="s">
        <v>5</v>
      </c>
      <c r="Q1612" t="s">
        <v>12</v>
      </c>
      <c r="R1612" t="s">
        <v>169</v>
      </c>
      <c r="S1612" t="s">
        <v>170</v>
      </c>
      <c r="T1612">
        <v>34767369.677419357</v>
      </c>
      <c r="U1612">
        <v>55676751</v>
      </c>
      <c r="V1612">
        <v>20909381.322580643</v>
      </c>
      <c r="W1612">
        <v>0.60140820305312959</v>
      </c>
      <c r="X1612" t="s">
        <v>381</v>
      </c>
    </row>
    <row r="1613" spans="1:24" x14ac:dyDescent="0.35">
      <c r="A1613">
        <v>3300008014</v>
      </c>
      <c r="B1613" t="s">
        <v>168</v>
      </c>
      <c r="C1613" t="s">
        <v>168</v>
      </c>
      <c r="D1613">
        <v>0</v>
      </c>
      <c r="E1613">
        <v>0</v>
      </c>
      <c r="F1613">
        <v>588</v>
      </c>
      <c r="G1613">
        <v>24795286</v>
      </c>
      <c r="H1613">
        <v>435</v>
      </c>
      <c r="I1613">
        <v>21564000</v>
      </c>
      <c r="J1613">
        <v>0</v>
      </c>
      <c r="K1613">
        <v>0</v>
      </c>
      <c r="L1613">
        <v>185</v>
      </c>
      <c r="M1613">
        <v>13920948</v>
      </c>
      <c r="N1613">
        <v>165000</v>
      </c>
      <c r="O1613">
        <v>60445234</v>
      </c>
      <c r="P1613" t="s">
        <v>5</v>
      </c>
      <c r="Q1613" t="s">
        <v>14</v>
      </c>
      <c r="R1613" t="s">
        <v>169</v>
      </c>
      <c r="S1613" t="s">
        <v>170</v>
      </c>
      <c r="T1613">
        <v>38996925.161290325</v>
      </c>
      <c r="U1613">
        <v>36051020</v>
      </c>
      <c r="V1613">
        <v>-2945905.1612903252</v>
      </c>
      <c r="W1613">
        <v>-7.554198565928294E-2</v>
      </c>
      <c r="X1613" t="s">
        <v>326</v>
      </c>
    </row>
    <row r="1614" spans="1:24" x14ac:dyDescent="0.35">
      <c r="A1614">
        <v>3300012841</v>
      </c>
      <c r="B1614" t="s">
        <v>168</v>
      </c>
      <c r="C1614" t="s">
        <v>168</v>
      </c>
      <c r="D1614">
        <v>0</v>
      </c>
      <c r="E1614">
        <v>0</v>
      </c>
      <c r="F1614">
        <v>1</v>
      </c>
      <c r="G1614">
        <v>23699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360000</v>
      </c>
      <c r="O1614">
        <v>383699</v>
      </c>
      <c r="P1614" t="s">
        <v>5</v>
      </c>
      <c r="Q1614" t="s">
        <v>12</v>
      </c>
      <c r="R1614" t="s">
        <v>169</v>
      </c>
      <c r="S1614" t="s">
        <v>170</v>
      </c>
      <c r="T1614">
        <v>247547.74193548388</v>
      </c>
      <c r="U1614">
        <v>192500</v>
      </c>
      <c r="V1614">
        <v>-55047.741935483878</v>
      </c>
      <c r="W1614">
        <v>-0.22237222406104784</v>
      </c>
      <c r="X1614" t="s">
        <v>338</v>
      </c>
    </row>
    <row r="1615" spans="1:24" x14ac:dyDescent="0.35">
      <c r="A1615">
        <v>3300016491</v>
      </c>
      <c r="B1615" t="s">
        <v>168</v>
      </c>
      <c r="C1615" t="s">
        <v>168</v>
      </c>
      <c r="D1615">
        <v>0</v>
      </c>
      <c r="E1615">
        <v>0</v>
      </c>
      <c r="F1615">
        <v>52</v>
      </c>
      <c r="G1615">
        <v>1837335</v>
      </c>
      <c r="H1615">
        <v>1</v>
      </c>
      <c r="I1615">
        <v>5000</v>
      </c>
      <c r="J1615">
        <v>0</v>
      </c>
      <c r="K1615">
        <v>0</v>
      </c>
      <c r="L1615">
        <v>0</v>
      </c>
      <c r="M1615">
        <v>0</v>
      </c>
      <c r="N1615">
        <v>3262500</v>
      </c>
      <c r="O1615">
        <v>5104835</v>
      </c>
      <c r="P1615" t="s">
        <v>5</v>
      </c>
      <c r="Q1615" t="s">
        <v>6</v>
      </c>
      <c r="R1615" t="s">
        <v>169</v>
      </c>
      <c r="S1615" t="s">
        <v>170</v>
      </c>
      <c r="T1615">
        <v>3293441.935483871</v>
      </c>
      <c r="U1615">
        <v>4921709</v>
      </c>
      <c r="V1615">
        <v>1628267.064516129</v>
      </c>
      <c r="W1615">
        <v>0.49439677286337358</v>
      </c>
      <c r="X1615" t="s">
        <v>309</v>
      </c>
    </row>
    <row r="1616" spans="1:24" x14ac:dyDescent="0.35">
      <c r="A1616">
        <v>3300014077</v>
      </c>
      <c r="B1616" t="s">
        <v>168</v>
      </c>
      <c r="C1616" t="s">
        <v>168</v>
      </c>
      <c r="D1616">
        <v>0</v>
      </c>
      <c r="E1616">
        <v>0</v>
      </c>
      <c r="F1616">
        <v>63</v>
      </c>
      <c r="G1616">
        <v>2337293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3442500</v>
      </c>
      <c r="O1616">
        <v>5779793</v>
      </c>
      <c r="P1616" t="s">
        <v>5</v>
      </c>
      <c r="Q1616" t="s">
        <v>7</v>
      </c>
      <c r="R1616" t="s">
        <v>169</v>
      </c>
      <c r="S1616" t="s">
        <v>170</v>
      </c>
      <c r="T1616">
        <v>3728898.7096774196</v>
      </c>
      <c r="U1616">
        <v>2377558</v>
      </c>
      <c r="V1616">
        <v>-1351340.7096774196</v>
      </c>
      <c r="W1616">
        <v>-0.36239673289337526</v>
      </c>
      <c r="X1616" t="s">
        <v>317</v>
      </c>
    </row>
    <row r="1617" spans="1:24" x14ac:dyDescent="0.35">
      <c r="A1617">
        <v>3300009823</v>
      </c>
      <c r="B1617" t="s">
        <v>168</v>
      </c>
      <c r="C1617" t="s">
        <v>168</v>
      </c>
      <c r="D1617">
        <v>0</v>
      </c>
      <c r="E1617">
        <v>0</v>
      </c>
      <c r="F1617">
        <v>6</v>
      </c>
      <c r="G1617">
        <v>225898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22400</v>
      </c>
      <c r="N1617">
        <v>871000</v>
      </c>
      <c r="O1617">
        <v>1119298</v>
      </c>
      <c r="P1617" t="s">
        <v>5</v>
      </c>
      <c r="Q1617" t="s">
        <v>12</v>
      </c>
      <c r="R1617" t="s">
        <v>169</v>
      </c>
      <c r="S1617" t="s">
        <v>170</v>
      </c>
      <c r="T1617">
        <v>722127.74193548388</v>
      </c>
      <c r="U1617">
        <v>526700</v>
      </c>
      <c r="V1617">
        <v>-195427.74193548388</v>
      </c>
      <c r="W1617">
        <v>-0.27062766126625792</v>
      </c>
      <c r="X1617" t="s">
        <v>398</v>
      </c>
    </row>
    <row r="1618" spans="1:24" x14ac:dyDescent="0.35">
      <c r="A1618">
        <v>3301031946</v>
      </c>
      <c r="B1618" t="s">
        <v>168</v>
      </c>
      <c r="C1618" t="s">
        <v>168</v>
      </c>
      <c r="D1618">
        <v>0</v>
      </c>
      <c r="E1618">
        <v>0</v>
      </c>
      <c r="F1618">
        <v>73</v>
      </c>
      <c r="G1618">
        <v>2856717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5599</v>
      </c>
      <c r="N1618">
        <v>2051700</v>
      </c>
      <c r="O1618">
        <v>4914016</v>
      </c>
      <c r="P1618" t="s">
        <v>5</v>
      </c>
      <c r="Q1618" t="s">
        <v>7</v>
      </c>
      <c r="R1618" t="s">
        <v>169</v>
      </c>
      <c r="S1618" t="s">
        <v>170</v>
      </c>
      <c r="T1618">
        <v>3170332.9032258065</v>
      </c>
      <c r="U1618">
        <v>3104529</v>
      </c>
      <c r="V1618">
        <v>-65803.903225806542</v>
      </c>
      <c r="W1618">
        <v>-2.0756149349127062E-2</v>
      </c>
      <c r="X1618" t="s">
        <v>346</v>
      </c>
    </row>
    <row r="1619" spans="1:24" x14ac:dyDescent="0.35">
      <c r="A1619">
        <v>3301039645</v>
      </c>
      <c r="B1619" t="s">
        <v>168</v>
      </c>
      <c r="C1619" t="s">
        <v>168</v>
      </c>
      <c r="D1619">
        <v>0</v>
      </c>
      <c r="E1619">
        <v>0</v>
      </c>
      <c r="F1619">
        <v>3</v>
      </c>
      <c r="G1619">
        <v>244978</v>
      </c>
      <c r="H1619">
        <v>2</v>
      </c>
      <c r="I1619">
        <v>11000</v>
      </c>
      <c r="J1619">
        <v>0</v>
      </c>
      <c r="K1619">
        <v>0</v>
      </c>
      <c r="L1619">
        <v>1</v>
      </c>
      <c r="M1619">
        <v>100000</v>
      </c>
      <c r="N1619">
        <v>675000</v>
      </c>
      <c r="O1619">
        <v>1030978</v>
      </c>
      <c r="P1619" t="s">
        <v>5</v>
      </c>
      <c r="Q1619" t="s">
        <v>9</v>
      </c>
      <c r="R1619" t="s">
        <v>169</v>
      </c>
      <c r="S1619" t="s">
        <v>170</v>
      </c>
      <c r="T1619">
        <v>665147.09677419346</v>
      </c>
      <c r="U1619">
        <v>338997</v>
      </c>
      <c r="V1619">
        <v>-326150.09677419346</v>
      </c>
      <c r="W1619">
        <v>-0.49034281041884498</v>
      </c>
      <c r="X1619" t="s">
        <v>258</v>
      </c>
    </row>
    <row r="1620" spans="1:24" x14ac:dyDescent="0.35">
      <c r="A1620">
        <v>3300005213</v>
      </c>
      <c r="B1620" t="s">
        <v>168</v>
      </c>
      <c r="C1620" t="s">
        <v>168</v>
      </c>
      <c r="D1620">
        <v>0</v>
      </c>
      <c r="E1620">
        <v>0</v>
      </c>
      <c r="F1620">
        <v>162</v>
      </c>
      <c r="G1620">
        <v>6538348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102400</v>
      </c>
      <c r="N1620">
        <v>150000</v>
      </c>
      <c r="O1620">
        <v>6790748</v>
      </c>
      <c r="P1620" t="s">
        <v>5</v>
      </c>
      <c r="Q1620" t="s">
        <v>14</v>
      </c>
      <c r="R1620" t="s">
        <v>169</v>
      </c>
      <c r="S1620" t="s">
        <v>170</v>
      </c>
      <c r="T1620">
        <v>4381127.7419354841</v>
      </c>
      <c r="U1620">
        <v>5013390</v>
      </c>
      <c r="V1620">
        <v>632262.25806451589</v>
      </c>
      <c r="W1620">
        <v>0.14431495617272194</v>
      </c>
      <c r="X1620" t="s">
        <v>402</v>
      </c>
    </row>
    <row r="1621" spans="1:24" x14ac:dyDescent="0.35">
      <c r="A1621">
        <v>3301001540</v>
      </c>
      <c r="B1621" t="s">
        <v>168</v>
      </c>
      <c r="C1621" t="s">
        <v>168</v>
      </c>
      <c r="D1621">
        <v>0</v>
      </c>
      <c r="E1621">
        <v>0</v>
      </c>
      <c r="F1621">
        <v>21</v>
      </c>
      <c r="G1621">
        <v>494599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514000</v>
      </c>
      <c r="O1621">
        <v>1008599</v>
      </c>
      <c r="P1621" t="s">
        <v>5</v>
      </c>
      <c r="Q1621" t="s">
        <v>12</v>
      </c>
      <c r="R1621" t="s">
        <v>169</v>
      </c>
      <c r="S1621" t="s">
        <v>170</v>
      </c>
      <c r="T1621">
        <v>650709.03225806449</v>
      </c>
      <c r="U1621">
        <v>572399</v>
      </c>
      <c r="V1621">
        <v>-78310.032258064486</v>
      </c>
      <c r="W1621">
        <v>-0.1203456973485002</v>
      </c>
      <c r="X1621" t="s">
        <v>233</v>
      </c>
    </row>
    <row r="1622" spans="1:24" x14ac:dyDescent="0.35">
      <c r="A1622">
        <v>3300011955</v>
      </c>
      <c r="B1622" t="s">
        <v>168</v>
      </c>
      <c r="C1622" t="s">
        <v>168</v>
      </c>
      <c r="D1622">
        <v>0</v>
      </c>
      <c r="E1622">
        <v>0</v>
      </c>
      <c r="F1622">
        <v>35</v>
      </c>
      <c r="G1622">
        <v>1476139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303000</v>
      </c>
      <c r="O1622">
        <v>1779139</v>
      </c>
      <c r="P1622" t="s">
        <v>5</v>
      </c>
      <c r="Q1622" t="s">
        <v>12</v>
      </c>
      <c r="R1622" t="s">
        <v>169</v>
      </c>
      <c r="S1622" t="s">
        <v>170</v>
      </c>
      <c r="T1622">
        <v>1147831.6129032257</v>
      </c>
      <c r="U1622">
        <v>1386733</v>
      </c>
      <c r="V1622">
        <v>238901.3870967743</v>
      </c>
      <c r="W1622">
        <v>0.20813278220532516</v>
      </c>
      <c r="X1622" t="s">
        <v>205</v>
      </c>
    </row>
    <row r="1623" spans="1:24" x14ac:dyDescent="0.35">
      <c r="A1623">
        <v>3300021330</v>
      </c>
      <c r="B1623" t="s">
        <v>168</v>
      </c>
      <c r="C1623" t="s">
        <v>168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15460200</v>
      </c>
      <c r="O1623">
        <v>15460200</v>
      </c>
      <c r="P1623" t="s">
        <v>5</v>
      </c>
      <c r="Q1623" t="s">
        <v>7</v>
      </c>
      <c r="R1623" t="s">
        <v>169</v>
      </c>
      <c r="S1623" t="s">
        <v>170</v>
      </c>
      <c r="T1623">
        <v>9974322.5806451607</v>
      </c>
      <c r="U1623">
        <v>1001500</v>
      </c>
      <c r="V1623">
        <v>-8972822.5806451607</v>
      </c>
      <c r="W1623">
        <v>-0.8995921786264085</v>
      </c>
      <c r="X1623" t="s">
        <v>346</v>
      </c>
    </row>
    <row r="1624" spans="1:24" x14ac:dyDescent="0.35">
      <c r="A1624">
        <v>3300005261</v>
      </c>
      <c r="B1624" t="s">
        <v>168</v>
      </c>
      <c r="C1624" t="s">
        <v>168</v>
      </c>
      <c r="D1624">
        <v>0</v>
      </c>
      <c r="E1624">
        <v>0</v>
      </c>
      <c r="F1624">
        <v>15</v>
      </c>
      <c r="G1624">
        <v>708685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150000</v>
      </c>
      <c r="O1624">
        <v>858685</v>
      </c>
      <c r="P1624" t="s">
        <v>5</v>
      </c>
      <c r="Q1624" t="s">
        <v>10</v>
      </c>
      <c r="R1624" t="s">
        <v>169</v>
      </c>
      <c r="S1624" t="s">
        <v>170</v>
      </c>
      <c r="T1624">
        <v>553990.32258064509</v>
      </c>
      <c r="U1624">
        <v>719685</v>
      </c>
      <c r="V1624">
        <v>165694.67741935491</v>
      </c>
      <c r="W1624">
        <v>0.29909309001554729</v>
      </c>
      <c r="X1624" t="s">
        <v>337</v>
      </c>
    </row>
    <row r="1625" spans="1:24" x14ac:dyDescent="0.35">
      <c r="A1625">
        <v>3301051854</v>
      </c>
      <c r="B1625" t="s">
        <v>168</v>
      </c>
      <c r="C1625" t="s">
        <v>168</v>
      </c>
      <c r="D1625">
        <v>0</v>
      </c>
      <c r="E1625">
        <v>0</v>
      </c>
      <c r="F1625">
        <v>33</v>
      </c>
      <c r="G1625">
        <v>1009963</v>
      </c>
      <c r="H1625">
        <v>11</v>
      </c>
      <c r="I1625">
        <v>240000</v>
      </c>
      <c r="J1625">
        <v>0</v>
      </c>
      <c r="K1625">
        <v>0</v>
      </c>
      <c r="L1625">
        <v>10</v>
      </c>
      <c r="M1625">
        <v>584000</v>
      </c>
      <c r="N1625">
        <v>150000</v>
      </c>
      <c r="O1625">
        <v>1983963</v>
      </c>
      <c r="P1625" t="s">
        <v>5</v>
      </c>
      <c r="Q1625" t="s">
        <v>14</v>
      </c>
      <c r="R1625" t="s">
        <v>169</v>
      </c>
      <c r="S1625" t="s">
        <v>170</v>
      </c>
      <c r="T1625">
        <v>1279976.1290322579</v>
      </c>
      <c r="U1625">
        <v>969583</v>
      </c>
      <c r="V1625">
        <v>-310393.12903225794</v>
      </c>
      <c r="W1625">
        <v>-0.24249915447011861</v>
      </c>
      <c r="X1625" t="s">
        <v>213</v>
      </c>
    </row>
    <row r="1626" spans="1:24" x14ac:dyDescent="0.35">
      <c r="A1626">
        <v>3300005222</v>
      </c>
      <c r="B1626" t="s">
        <v>168</v>
      </c>
      <c r="C1626" t="s">
        <v>168</v>
      </c>
      <c r="D1626">
        <v>0</v>
      </c>
      <c r="E1626">
        <v>0</v>
      </c>
      <c r="F1626">
        <v>189</v>
      </c>
      <c r="G1626">
        <v>6164731</v>
      </c>
      <c r="H1626">
        <v>157</v>
      </c>
      <c r="I1626">
        <v>5047000</v>
      </c>
      <c r="J1626">
        <v>0</v>
      </c>
      <c r="K1626">
        <v>0</v>
      </c>
      <c r="L1626">
        <v>170</v>
      </c>
      <c r="M1626">
        <v>10246200</v>
      </c>
      <c r="N1626">
        <v>44000</v>
      </c>
      <c r="O1626">
        <v>21501931</v>
      </c>
      <c r="P1626" t="s">
        <v>5</v>
      </c>
      <c r="Q1626" t="s">
        <v>9</v>
      </c>
      <c r="R1626" t="s">
        <v>169</v>
      </c>
      <c r="S1626" t="s">
        <v>170</v>
      </c>
      <c r="T1626">
        <v>13872213.548387095</v>
      </c>
      <c r="U1626">
        <v>13911449</v>
      </c>
      <c r="V1626">
        <v>39235.451612904668</v>
      </c>
      <c r="W1626">
        <v>2.8283483004387655E-3</v>
      </c>
      <c r="X1626" t="s">
        <v>224</v>
      </c>
    </row>
    <row r="1627" spans="1:24" x14ac:dyDescent="0.35">
      <c r="A1627">
        <v>3301070351</v>
      </c>
      <c r="B1627" t="s">
        <v>168</v>
      </c>
      <c r="C1627" t="s">
        <v>168</v>
      </c>
      <c r="D1627">
        <v>0</v>
      </c>
      <c r="E1627">
        <v>0</v>
      </c>
      <c r="F1627">
        <v>45</v>
      </c>
      <c r="G1627">
        <v>1239354</v>
      </c>
      <c r="H1627">
        <v>51</v>
      </c>
      <c r="I1627">
        <v>1825000</v>
      </c>
      <c r="J1627">
        <v>0</v>
      </c>
      <c r="K1627">
        <v>0</v>
      </c>
      <c r="L1627">
        <v>34</v>
      </c>
      <c r="M1627">
        <v>1451600</v>
      </c>
      <c r="N1627">
        <v>150000</v>
      </c>
      <c r="O1627">
        <v>4665954</v>
      </c>
      <c r="P1627" t="s">
        <v>5</v>
      </c>
      <c r="Q1627" t="s">
        <v>14</v>
      </c>
      <c r="R1627" t="s">
        <v>169</v>
      </c>
      <c r="S1627" t="s">
        <v>170</v>
      </c>
      <c r="T1627">
        <v>3010292.9032258065</v>
      </c>
      <c r="U1627">
        <v>1307285</v>
      </c>
      <c r="V1627">
        <v>-1703007.9032258065</v>
      </c>
      <c r="W1627">
        <v>-0.56572830550836972</v>
      </c>
      <c r="X1627" t="s">
        <v>211</v>
      </c>
    </row>
    <row r="1628" spans="1:24" x14ac:dyDescent="0.35">
      <c r="A1628">
        <v>3301070544</v>
      </c>
      <c r="B1628" t="s">
        <v>168</v>
      </c>
      <c r="C1628" t="s">
        <v>168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2748000</v>
      </c>
      <c r="O1628">
        <v>2748000</v>
      </c>
      <c r="P1628" t="s">
        <v>5</v>
      </c>
      <c r="Q1628" t="s">
        <v>6</v>
      </c>
      <c r="R1628" t="s">
        <v>181</v>
      </c>
      <c r="S1628" t="s">
        <v>170</v>
      </c>
      <c r="T1628">
        <v>1772903.2258064514</v>
      </c>
      <c r="U1628">
        <v>1012500</v>
      </c>
      <c r="V1628">
        <v>-760403.2258064514</v>
      </c>
      <c r="W1628">
        <v>-0.42890283842794752</v>
      </c>
      <c r="X1628" t="s">
        <v>316</v>
      </c>
    </row>
    <row r="1629" spans="1:24" x14ac:dyDescent="0.35">
      <c r="A1629">
        <v>3301077081</v>
      </c>
      <c r="B1629" t="s">
        <v>168</v>
      </c>
      <c r="C1629" t="s">
        <v>168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202000</v>
      </c>
      <c r="O1629">
        <v>202000</v>
      </c>
      <c r="P1629" t="s">
        <v>5</v>
      </c>
      <c r="Q1629" t="s">
        <v>14</v>
      </c>
      <c r="R1629" t="s">
        <v>181</v>
      </c>
      <c r="S1629" t="s">
        <v>170</v>
      </c>
      <c r="T1629">
        <v>130322.58064516129</v>
      </c>
      <c r="U1629">
        <v>150000</v>
      </c>
      <c r="V1629">
        <v>19677.419354838712</v>
      </c>
      <c r="W1629">
        <v>0.1509900990099009</v>
      </c>
      <c r="X1629" t="s">
        <v>355</v>
      </c>
    </row>
    <row r="1630" spans="1:24" x14ac:dyDescent="0.35">
      <c r="A1630">
        <v>3301052434</v>
      </c>
      <c r="B1630" t="s">
        <v>168</v>
      </c>
      <c r="C1630" t="s">
        <v>168</v>
      </c>
      <c r="D1630">
        <v>0</v>
      </c>
      <c r="E1630">
        <v>0</v>
      </c>
      <c r="F1630">
        <v>55</v>
      </c>
      <c r="G1630">
        <v>2700434</v>
      </c>
      <c r="H1630">
        <v>37</v>
      </c>
      <c r="I1630">
        <v>1365000</v>
      </c>
      <c r="J1630">
        <v>0</v>
      </c>
      <c r="K1630">
        <v>0</v>
      </c>
      <c r="L1630">
        <v>14</v>
      </c>
      <c r="M1630">
        <v>900000</v>
      </c>
      <c r="N1630">
        <v>180000</v>
      </c>
      <c r="O1630">
        <v>5145434</v>
      </c>
      <c r="P1630" t="s">
        <v>5</v>
      </c>
      <c r="Q1630" t="s">
        <v>15</v>
      </c>
      <c r="R1630" t="s">
        <v>169</v>
      </c>
      <c r="S1630" t="s">
        <v>170</v>
      </c>
      <c r="T1630">
        <v>3319634.8387096776</v>
      </c>
      <c r="U1630">
        <v>2943963</v>
      </c>
      <c r="V1630">
        <v>-375671.83870967757</v>
      </c>
      <c r="W1630">
        <v>-0.11316661529425898</v>
      </c>
      <c r="X1630" t="s">
        <v>369</v>
      </c>
    </row>
    <row r="1631" spans="1:24" x14ac:dyDescent="0.35">
      <c r="A1631">
        <v>3301071962</v>
      </c>
      <c r="B1631" t="s">
        <v>168</v>
      </c>
      <c r="C1631" t="s">
        <v>168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305000</v>
      </c>
      <c r="O1631">
        <v>305000</v>
      </c>
      <c r="P1631" t="s">
        <v>5</v>
      </c>
      <c r="Q1631" t="s">
        <v>12</v>
      </c>
      <c r="R1631" t="s">
        <v>169</v>
      </c>
      <c r="S1631" t="s">
        <v>170</v>
      </c>
      <c r="T1631">
        <v>196774.19354838709</v>
      </c>
      <c r="U1631">
        <v>355000</v>
      </c>
      <c r="V1631">
        <v>158225.80645161291</v>
      </c>
      <c r="W1631">
        <v>0.8040983606557377</v>
      </c>
      <c r="X1631" t="s">
        <v>381</v>
      </c>
    </row>
    <row r="1632" spans="1:24" x14ac:dyDescent="0.35">
      <c r="A1632">
        <v>3301068986</v>
      </c>
      <c r="B1632" t="s">
        <v>168</v>
      </c>
      <c r="C1632" t="s">
        <v>168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30000</v>
      </c>
      <c r="O1632">
        <v>30000</v>
      </c>
      <c r="P1632" t="s">
        <v>5</v>
      </c>
      <c r="Q1632" t="s">
        <v>11</v>
      </c>
      <c r="R1632" t="s">
        <v>169</v>
      </c>
      <c r="S1632" t="s">
        <v>170</v>
      </c>
      <c r="T1632">
        <v>19354.83870967742</v>
      </c>
      <c r="U1632">
        <v>60000</v>
      </c>
      <c r="V1632">
        <v>40645.161290322576</v>
      </c>
      <c r="W1632">
        <v>2.0999999999999996</v>
      </c>
      <c r="X1632" t="s">
        <v>376</v>
      </c>
    </row>
    <row r="1633" spans="1:24" x14ac:dyDescent="0.35">
      <c r="A1633">
        <v>3301010259</v>
      </c>
      <c r="B1633" t="s">
        <v>168</v>
      </c>
      <c r="C1633" t="s">
        <v>168</v>
      </c>
      <c r="D1633">
        <v>0</v>
      </c>
      <c r="E1633">
        <v>0</v>
      </c>
      <c r="F1633">
        <v>49</v>
      </c>
      <c r="G1633">
        <v>1824444</v>
      </c>
      <c r="H1633">
        <v>15</v>
      </c>
      <c r="I1633">
        <v>380000</v>
      </c>
      <c r="J1633">
        <v>0</v>
      </c>
      <c r="K1633">
        <v>0</v>
      </c>
      <c r="L1633">
        <v>13</v>
      </c>
      <c r="M1633">
        <v>921200</v>
      </c>
      <c r="N1633">
        <v>150000</v>
      </c>
      <c r="O1633">
        <v>3275644</v>
      </c>
      <c r="P1633" t="s">
        <v>5</v>
      </c>
      <c r="Q1633" t="s">
        <v>15</v>
      </c>
      <c r="R1633" t="s">
        <v>169</v>
      </c>
      <c r="S1633" t="s">
        <v>170</v>
      </c>
      <c r="T1633">
        <v>2113318.7096774196</v>
      </c>
      <c r="U1633">
        <v>2115054</v>
      </c>
      <c r="V1633">
        <v>1735.2903225803748</v>
      </c>
      <c r="W1633">
        <v>8.2112097651632077E-4</v>
      </c>
      <c r="X1633" t="s">
        <v>296</v>
      </c>
    </row>
    <row r="1634" spans="1:24" x14ac:dyDescent="0.35">
      <c r="A1634">
        <v>3300008851</v>
      </c>
      <c r="B1634" t="s">
        <v>168</v>
      </c>
      <c r="C1634" t="s">
        <v>168</v>
      </c>
      <c r="D1634">
        <v>0</v>
      </c>
      <c r="E1634">
        <v>0</v>
      </c>
      <c r="F1634">
        <v>5</v>
      </c>
      <c r="G1634">
        <v>248398</v>
      </c>
      <c r="H1634">
        <v>17</v>
      </c>
      <c r="I1634">
        <v>573000</v>
      </c>
      <c r="J1634">
        <v>0</v>
      </c>
      <c r="K1634">
        <v>0</v>
      </c>
      <c r="L1634">
        <v>13</v>
      </c>
      <c r="M1634">
        <v>431200</v>
      </c>
      <c r="N1634">
        <v>933000</v>
      </c>
      <c r="O1634">
        <v>2185598</v>
      </c>
      <c r="P1634" t="s">
        <v>5</v>
      </c>
      <c r="Q1634" t="s">
        <v>17</v>
      </c>
      <c r="R1634" t="s">
        <v>169</v>
      </c>
      <c r="S1634" t="s">
        <v>170</v>
      </c>
      <c r="T1634">
        <v>1410063.2258064514</v>
      </c>
      <c r="U1634">
        <v>2136400</v>
      </c>
      <c r="V1634">
        <v>726336.7741935486</v>
      </c>
      <c r="W1634">
        <v>0.51510936594927359</v>
      </c>
      <c r="X1634" t="s">
        <v>278</v>
      </c>
    </row>
    <row r="1635" spans="1:24" x14ac:dyDescent="0.35">
      <c r="A1635">
        <v>3301051615</v>
      </c>
      <c r="B1635" t="s">
        <v>168</v>
      </c>
      <c r="C1635" t="s">
        <v>168</v>
      </c>
      <c r="D1635">
        <v>0</v>
      </c>
      <c r="E1635">
        <v>0</v>
      </c>
      <c r="F1635">
        <v>18</v>
      </c>
      <c r="G1635">
        <v>694181</v>
      </c>
      <c r="H1635">
        <v>0</v>
      </c>
      <c r="I1635">
        <v>0</v>
      </c>
      <c r="J1635">
        <v>0</v>
      </c>
      <c r="K1635">
        <v>0</v>
      </c>
      <c r="L1635">
        <v>3</v>
      </c>
      <c r="M1635">
        <v>140000</v>
      </c>
      <c r="N1635">
        <v>1641700</v>
      </c>
      <c r="O1635">
        <v>2475881</v>
      </c>
      <c r="P1635" t="s">
        <v>5</v>
      </c>
      <c r="Q1635" t="s">
        <v>7</v>
      </c>
      <c r="R1635" t="s">
        <v>169</v>
      </c>
      <c r="S1635" t="s">
        <v>170</v>
      </c>
      <c r="T1635">
        <v>1597342.5806451612</v>
      </c>
      <c r="U1635">
        <v>1548499</v>
      </c>
      <c r="V1635">
        <v>-48843.580645161215</v>
      </c>
      <c r="W1635">
        <v>-3.0578024549645089E-2</v>
      </c>
      <c r="X1635" t="s">
        <v>305</v>
      </c>
    </row>
    <row r="1636" spans="1:24" x14ac:dyDescent="0.35">
      <c r="A1636">
        <v>3301032006</v>
      </c>
      <c r="B1636" t="s">
        <v>168</v>
      </c>
      <c r="C1636" t="s">
        <v>168</v>
      </c>
      <c r="D1636">
        <v>0</v>
      </c>
      <c r="E1636">
        <v>0</v>
      </c>
      <c r="F1636">
        <v>74</v>
      </c>
      <c r="G1636">
        <v>1802007</v>
      </c>
      <c r="H1636">
        <v>53</v>
      </c>
      <c r="I1636">
        <v>1830000</v>
      </c>
      <c r="J1636">
        <v>0</v>
      </c>
      <c r="K1636">
        <v>0</v>
      </c>
      <c r="L1636">
        <v>35</v>
      </c>
      <c r="M1636">
        <v>1324000</v>
      </c>
      <c r="N1636">
        <v>21000</v>
      </c>
      <c r="O1636">
        <v>4977007</v>
      </c>
      <c r="P1636" t="s">
        <v>5</v>
      </c>
      <c r="Q1636" t="s">
        <v>13</v>
      </c>
      <c r="R1636" t="s">
        <v>169</v>
      </c>
      <c r="S1636" t="s">
        <v>170</v>
      </c>
      <c r="T1636">
        <v>3210972.2580645164</v>
      </c>
      <c r="U1636">
        <v>2998326</v>
      </c>
      <c r="V1636">
        <v>-212646.25806451635</v>
      </c>
      <c r="W1636">
        <v>-6.6224881741175023E-2</v>
      </c>
      <c r="X1636" t="s">
        <v>325</v>
      </c>
    </row>
    <row r="1637" spans="1:24" x14ac:dyDescent="0.35">
      <c r="A1637">
        <v>3301065468</v>
      </c>
      <c r="B1637" t="s">
        <v>168</v>
      </c>
      <c r="C1637" t="s">
        <v>168</v>
      </c>
      <c r="D1637">
        <v>0</v>
      </c>
      <c r="E1637">
        <v>0</v>
      </c>
      <c r="F1637">
        <v>76</v>
      </c>
      <c r="G1637">
        <v>2958821</v>
      </c>
      <c r="H1637">
        <v>92</v>
      </c>
      <c r="I1637">
        <v>3210000</v>
      </c>
      <c r="J1637">
        <v>0</v>
      </c>
      <c r="K1637">
        <v>0</v>
      </c>
      <c r="L1637">
        <v>35</v>
      </c>
      <c r="M1637">
        <v>2370000</v>
      </c>
      <c r="N1637">
        <v>404000</v>
      </c>
      <c r="O1637">
        <v>8942821</v>
      </c>
      <c r="P1637" t="s">
        <v>5</v>
      </c>
      <c r="Q1637" t="s">
        <v>15</v>
      </c>
      <c r="R1637" t="s">
        <v>169</v>
      </c>
      <c r="S1637" t="s">
        <v>170</v>
      </c>
      <c r="T1637">
        <v>5769561.935483871</v>
      </c>
      <c r="U1637">
        <v>3237668</v>
      </c>
      <c r="V1637">
        <v>-2531893.935483871</v>
      </c>
      <c r="W1637">
        <v>-0.43883642532932288</v>
      </c>
      <c r="X1637" t="s">
        <v>285</v>
      </c>
    </row>
    <row r="1638" spans="1:24" x14ac:dyDescent="0.35">
      <c r="A1638">
        <v>3301061585</v>
      </c>
      <c r="B1638" t="s">
        <v>168</v>
      </c>
      <c r="C1638" t="s">
        <v>168</v>
      </c>
      <c r="D1638">
        <v>0</v>
      </c>
      <c r="E1638">
        <v>0</v>
      </c>
      <c r="F1638">
        <v>4</v>
      </c>
      <c r="G1638">
        <v>154495</v>
      </c>
      <c r="H1638">
        <v>1</v>
      </c>
      <c r="I1638">
        <v>100000</v>
      </c>
      <c r="J1638">
        <v>0</v>
      </c>
      <c r="K1638">
        <v>0</v>
      </c>
      <c r="L1638">
        <v>0</v>
      </c>
      <c r="M1638">
        <v>0</v>
      </c>
      <c r="N1638">
        <v>30000</v>
      </c>
      <c r="O1638">
        <v>284495</v>
      </c>
      <c r="P1638" t="s">
        <v>5</v>
      </c>
      <c r="Q1638" t="s">
        <v>15</v>
      </c>
      <c r="R1638" t="s">
        <v>169</v>
      </c>
      <c r="S1638" t="s">
        <v>170</v>
      </c>
      <c r="T1638">
        <v>183545.16129032258</v>
      </c>
      <c r="U1638">
        <v>0</v>
      </c>
      <c r="V1638">
        <v>-183545.16129032258</v>
      </c>
      <c r="W1638">
        <v>0</v>
      </c>
      <c r="X1638" t="s">
        <v>214</v>
      </c>
    </row>
    <row r="1639" spans="1:24" x14ac:dyDescent="0.35">
      <c r="A1639">
        <v>3300011976</v>
      </c>
      <c r="B1639" t="s">
        <v>168</v>
      </c>
      <c r="C1639" t="s">
        <v>168</v>
      </c>
      <c r="D1639">
        <v>0</v>
      </c>
      <c r="E1639">
        <v>0</v>
      </c>
      <c r="F1639">
        <v>0</v>
      </c>
      <c r="G1639">
        <v>0</v>
      </c>
      <c r="H1639">
        <v>4</v>
      </c>
      <c r="I1639">
        <v>130000</v>
      </c>
      <c r="J1639">
        <v>0</v>
      </c>
      <c r="K1639">
        <v>0</v>
      </c>
      <c r="L1639">
        <v>0</v>
      </c>
      <c r="M1639">
        <v>0</v>
      </c>
      <c r="N1639">
        <v>280000</v>
      </c>
      <c r="O1639">
        <v>410000</v>
      </c>
      <c r="P1639" t="s">
        <v>5</v>
      </c>
      <c r="Q1639" t="s">
        <v>12</v>
      </c>
      <c r="R1639" t="s">
        <v>169</v>
      </c>
      <c r="S1639" t="s">
        <v>170</v>
      </c>
      <c r="T1639">
        <v>264516.12903225806</v>
      </c>
      <c r="U1639">
        <v>493000</v>
      </c>
      <c r="V1639">
        <v>228483.87096774194</v>
      </c>
      <c r="W1639">
        <v>0.86378048780487804</v>
      </c>
      <c r="X1639" t="s">
        <v>219</v>
      </c>
    </row>
    <row r="1640" spans="1:24" x14ac:dyDescent="0.35">
      <c r="A1640">
        <v>3300016082</v>
      </c>
      <c r="B1640" t="s">
        <v>168</v>
      </c>
      <c r="C1640" t="s">
        <v>168</v>
      </c>
      <c r="D1640">
        <v>0</v>
      </c>
      <c r="E1640">
        <v>0</v>
      </c>
      <c r="F1640">
        <v>10</v>
      </c>
      <c r="G1640">
        <v>375479</v>
      </c>
      <c r="H1640">
        <v>41</v>
      </c>
      <c r="I1640">
        <v>1980000</v>
      </c>
      <c r="J1640">
        <v>0</v>
      </c>
      <c r="K1640">
        <v>0</v>
      </c>
      <c r="L1640">
        <v>0</v>
      </c>
      <c r="M1640">
        <v>0</v>
      </c>
      <c r="N1640">
        <v>889000</v>
      </c>
      <c r="O1640">
        <v>3244479</v>
      </c>
      <c r="P1640" t="s">
        <v>5</v>
      </c>
      <c r="Q1640" t="s">
        <v>8</v>
      </c>
      <c r="R1640" t="s">
        <v>169</v>
      </c>
      <c r="S1640" t="s">
        <v>170</v>
      </c>
      <c r="T1640">
        <v>2093212.2580645161</v>
      </c>
      <c r="U1640">
        <v>1076983</v>
      </c>
      <c r="V1640">
        <v>-1016229.2580645161</v>
      </c>
      <c r="W1640">
        <v>-0.48548791654992984</v>
      </c>
      <c r="X1640" t="s">
        <v>395</v>
      </c>
    </row>
    <row r="1641" spans="1:24" x14ac:dyDescent="0.35">
      <c r="A1641">
        <v>3301070700</v>
      </c>
      <c r="B1641" t="s">
        <v>168</v>
      </c>
      <c r="C1641" t="s">
        <v>168</v>
      </c>
      <c r="D1641">
        <v>0</v>
      </c>
      <c r="E1641">
        <v>0</v>
      </c>
      <c r="F1641">
        <v>2</v>
      </c>
      <c r="G1641">
        <v>121498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52400</v>
      </c>
      <c r="N1641">
        <v>216000</v>
      </c>
      <c r="O1641">
        <v>389898</v>
      </c>
      <c r="P1641" t="s">
        <v>5</v>
      </c>
      <c r="Q1641" t="s">
        <v>9</v>
      </c>
      <c r="R1641" t="s">
        <v>169</v>
      </c>
      <c r="S1641" t="s">
        <v>170</v>
      </c>
      <c r="T1641">
        <v>251547.09677419357</v>
      </c>
      <c r="U1641">
        <v>225996</v>
      </c>
      <c r="V1641">
        <v>-25551.096774193575</v>
      </c>
      <c r="W1641">
        <v>-0.10157579674684158</v>
      </c>
      <c r="X1641" t="s">
        <v>315</v>
      </c>
    </row>
    <row r="1642" spans="1:24" x14ac:dyDescent="0.35">
      <c r="A1642">
        <v>3301068837</v>
      </c>
      <c r="B1642" t="s">
        <v>168</v>
      </c>
      <c r="C1642" t="s">
        <v>168</v>
      </c>
      <c r="D1642">
        <v>0</v>
      </c>
      <c r="E1642">
        <v>0</v>
      </c>
      <c r="F1642">
        <v>14</v>
      </c>
      <c r="G1642">
        <v>561485</v>
      </c>
      <c r="H1642">
        <v>5</v>
      </c>
      <c r="I1642">
        <v>180000</v>
      </c>
      <c r="J1642">
        <v>0</v>
      </c>
      <c r="K1642">
        <v>0</v>
      </c>
      <c r="L1642">
        <v>3</v>
      </c>
      <c r="M1642">
        <v>177200</v>
      </c>
      <c r="N1642">
        <v>180000</v>
      </c>
      <c r="O1642">
        <v>1098685</v>
      </c>
      <c r="P1642" t="s">
        <v>5</v>
      </c>
      <c r="Q1642" t="s">
        <v>15</v>
      </c>
      <c r="R1642" t="s">
        <v>169</v>
      </c>
      <c r="S1642" t="s">
        <v>170</v>
      </c>
      <c r="T1642">
        <v>708829.03225806449</v>
      </c>
      <c r="U1642">
        <v>1185786</v>
      </c>
      <c r="V1642">
        <v>476956.96774193551</v>
      </c>
      <c r="W1642">
        <v>0.67288012487655702</v>
      </c>
      <c r="X1642" t="s">
        <v>321</v>
      </c>
    </row>
    <row r="1643" spans="1:24" x14ac:dyDescent="0.35">
      <c r="A1643">
        <v>3301038364</v>
      </c>
      <c r="B1643" t="s">
        <v>168</v>
      </c>
      <c r="C1643" t="s">
        <v>168</v>
      </c>
      <c r="D1643">
        <v>0</v>
      </c>
      <c r="E1643">
        <v>0</v>
      </c>
      <c r="F1643">
        <v>32</v>
      </c>
      <c r="G1643">
        <v>1200920</v>
      </c>
      <c r="H1643">
        <v>2</v>
      </c>
      <c r="I1643">
        <v>110000</v>
      </c>
      <c r="J1643">
        <v>0</v>
      </c>
      <c r="K1643">
        <v>0</v>
      </c>
      <c r="L1643">
        <v>0</v>
      </c>
      <c r="M1643">
        <v>0</v>
      </c>
      <c r="N1643">
        <v>99500</v>
      </c>
      <c r="O1643">
        <v>1410420</v>
      </c>
      <c r="P1643" t="s">
        <v>5</v>
      </c>
      <c r="Q1643" t="s">
        <v>12</v>
      </c>
      <c r="R1643" t="s">
        <v>169</v>
      </c>
      <c r="S1643" t="s">
        <v>170</v>
      </c>
      <c r="T1643">
        <v>909948.3870967743</v>
      </c>
      <c r="U1643">
        <v>1143412</v>
      </c>
      <c r="V1643">
        <v>233463.6129032257</v>
      </c>
      <c r="W1643">
        <v>0.25656797266062581</v>
      </c>
      <c r="X1643" t="s">
        <v>189</v>
      </c>
    </row>
    <row r="1644" spans="1:24" x14ac:dyDescent="0.35">
      <c r="A1644">
        <v>3301074801</v>
      </c>
      <c r="B1644" t="s">
        <v>168</v>
      </c>
      <c r="C1644" t="s">
        <v>168</v>
      </c>
      <c r="D1644">
        <v>0</v>
      </c>
      <c r="E1644">
        <v>0</v>
      </c>
      <c r="F1644">
        <v>1</v>
      </c>
      <c r="G1644">
        <v>8900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330000</v>
      </c>
      <c r="O1644">
        <v>338900</v>
      </c>
      <c r="P1644" t="s">
        <v>5</v>
      </c>
      <c r="Q1644" t="s">
        <v>12</v>
      </c>
      <c r="R1644" t="s">
        <v>169</v>
      </c>
      <c r="S1644" t="s">
        <v>170</v>
      </c>
      <c r="T1644">
        <v>218645.16129032258</v>
      </c>
      <c r="U1644">
        <v>405000</v>
      </c>
      <c r="V1644">
        <v>186354.83870967742</v>
      </c>
      <c r="W1644">
        <v>0.85231631749778702</v>
      </c>
      <c r="X1644" t="s">
        <v>396</v>
      </c>
    </row>
    <row r="1645" spans="1:24" x14ac:dyDescent="0.35">
      <c r="A1645">
        <v>3301069812</v>
      </c>
      <c r="B1645" t="s">
        <v>168</v>
      </c>
      <c r="C1645" t="s">
        <v>168</v>
      </c>
      <c r="D1645">
        <v>0</v>
      </c>
      <c r="E1645">
        <v>0</v>
      </c>
      <c r="F1645">
        <v>1</v>
      </c>
      <c r="G1645">
        <v>25550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2291500</v>
      </c>
      <c r="O1645">
        <v>2317050</v>
      </c>
      <c r="P1645" t="s">
        <v>5</v>
      </c>
      <c r="Q1645" t="s">
        <v>16</v>
      </c>
      <c r="R1645" t="s">
        <v>169</v>
      </c>
      <c r="S1645" t="s">
        <v>170</v>
      </c>
      <c r="T1645">
        <v>1494870.9677419355</v>
      </c>
      <c r="U1645">
        <v>60000</v>
      </c>
      <c r="V1645">
        <v>-1434870.9677419355</v>
      </c>
      <c r="W1645">
        <v>-0.95986275652230202</v>
      </c>
      <c r="X1645" t="s">
        <v>377</v>
      </c>
    </row>
    <row r="1646" spans="1:24" x14ac:dyDescent="0.35">
      <c r="A1646">
        <v>6001123280</v>
      </c>
      <c r="B1646" t="s">
        <v>168</v>
      </c>
      <c r="C1646" t="s">
        <v>168</v>
      </c>
      <c r="D1646">
        <v>0</v>
      </c>
      <c r="E1646">
        <v>0</v>
      </c>
      <c r="F1646">
        <v>115</v>
      </c>
      <c r="G1646">
        <v>3496224</v>
      </c>
      <c r="H1646">
        <v>10</v>
      </c>
      <c r="I1646">
        <v>325000</v>
      </c>
      <c r="J1646">
        <v>0</v>
      </c>
      <c r="K1646">
        <v>0</v>
      </c>
      <c r="L1646">
        <v>21</v>
      </c>
      <c r="M1646">
        <v>838048</v>
      </c>
      <c r="N1646">
        <v>893200</v>
      </c>
      <c r="O1646">
        <v>5552472</v>
      </c>
      <c r="P1646" t="s">
        <v>5</v>
      </c>
      <c r="Q1646" t="s">
        <v>16</v>
      </c>
      <c r="R1646" t="s">
        <v>169</v>
      </c>
      <c r="S1646" t="s">
        <v>170</v>
      </c>
      <c r="T1646">
        <v>3582240</v>
      </c>
      <c r="U1646">
        <v>2531109</v>
      </c>
      <c r="V1646">
        <v>-1051131</v>
      </c>
      <c r="W1646">
        <v>-0.29342841350663273</v>
      </c>
      <c r="X1646" t="s">
        <v>312</v>
      </c>
    </row>
    <row r="1647" spans="1:24" x14ac:dyDescent="0.35">
      <c r="A1647">
        <v>3300011609</v>
      </c>
      <c r="B1647" t="s">
        <v>168</v>
      </c>
      <c r="C1647" t="s">
        <v>168</v>
      </c>
      <c r="D1647">
        <v>0</v>
      </c>
      <c r="E1647">
        <v>0</v>
      </c>
      <c r="F1647">
        <v>23</v>
      </c>
      <c r="G1647">
        <v>820993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330000</v>
      </c>
      <c r="O1647">
        <v>1150993</v>
      </c>
      <c r="P1647" t="s">
        <v>5</v>
      </c>
      <c r="Q1647" t="s">
        <v>12</v>
      </c>
      <c r="R1647" t="s">
        <v>169</v>
      </c>
      <c r="S1647" t="s">
        <v>170</v>
      </c>
      <c r="T1647">
        <v>742576.12903225806</v>
      </c>
      <c r="U1647">
        <v>1035796</v>
      </c>
      <c r="V1647">
        <v>293219.87096774194</v>
      </c>
      <c r="W1647">
        <v>0.39486843099827706</v>
      </c>
      <c r="X1647" t="s">
        <v>406</v>
      </c>
    </row>
    <row r="1648" spans="1:24" x14ac:dyDescent="0.35">
      <c r="A1648">
        <v>3300027886</v>
      </c>
      <c r="B1648" t="s">
        <v>168</v>
      </c>
      <c r="C1648" t="s">
        <v>168</v>
      </c>
      <c r="D1648">
        <v>0</v>
      </c>
      <c r="E1648">
        <v>0</v>
      </c>
      <c r="F1648">
        <v>17</v>
      </c>
      <c r="G1648">
        <v>859382</v>
      </c>
      <c r="H1648">
        <v>2</v>
      </c>
      <c r="I1648">
        <v>30000</v>
      </c>
      <c r="J1648">
        <v>0</v>
      </c>
      <c r="K1648">
        <v>0</v>
      </c>
      <c r="L1648">
        <v>0</v>
      </c>
      <c r="M1648">
        <v>0</v>
      </c>
      <c r="N1648">
        <v>954500</v>
      </c>
      <c r="O1648">
        <v>1843882</v>
      </c>
      <c r="P1648" t="s">
        <v>5</v>
      </c>
      <c r="Q1648" t="s">
        <v>7</v>
      </c>
      <c r="R1648" t="s">
        <v>169</v>
      </c>
      <c r="S1648" t="s">
        <v>170</v>
      </c>
      <c r="T1648">
        <v>1189601.2903225806</v>
      </c>
      <c r="U1648">
        <v>1689488</v>
      </c>
      <c r="V1648">
        <v>499886.70967741939</v>
      </c>
      <c r="W1648">
        <v>0.42021365792388021</v>
      </c>
      <c r="X1648" t="s">
        <v>299</v>
      </c>
    </row>
    <row r="1649" spans="1:24" x14ac:dyDescent="0.35">
      <c r="A1649">
        <v>3300009592</v>
      </c>
      <c r="B1649" t="s">
        <v>168</v>
      </c>
      <c r="C1649" t="s">
        <v>168</v>
      </c>
      <c r="D1649">
        <v>0</v>
      </c>
      <c r="E1649">
        <v>0</v>
      </c>
      <c r="F1649">
        <v>1</v>
      </c>
      <c r="G1649">
        <v>25550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1618000</v>
      </c>
      <c r="O1649">
        <v>1643550</v>
      </c>
      <c r="P1649" t="s">
        <v>5</v>
      </c>
      <c r="Q1649" t="s">
        <v>16</v>
      </c>
      <c r="R1649" t="s">
        <v>169</v>
      </c>
      <c r="S1649" t="s">
        <v>170</v>
      </c>
      <c r="T1649">
        <v>1060354.8387096773</v>
      </c>
      <c r="U1649">
        <v>734000</v>
      </c>
      <c r="V1649">
        <v>-326354.83870967734</v>
      </c>
      <c r="W1649">
        <v>-0.30777889324936869</v>
      </c>
      <c r="X1649" t="s">
        <v>377</v>
      </c>
    </row>
    <row r="1650" spans="1:24" x14ac:dyDescent="0.35">
      <c r="A1650">
        <v>3301071312</v>
      </c>
      <c r="B1650" t="s">
        <v>168</v>
      </c>
      <c r="C1650" t="s">
        <v>168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1177500</v>
      </c>
      <c r="O1650">
        <v>1177500</v>
      </c>
      <c r="P1650" t="s">
        <v>5</v>
      </c>
      <c r="Q1650" t="s">
        <v>6</v>
      </c>
      <c r="R1650" t="s">
        <v>181</v>
      </c>
      <c r="S1650" t="s">
        <v>170</v>
      </c>
      <c r="T1650">
        <v>759677.41935483867</v>
      </c>
      <c r="U1650">
        <v>892500</v>
      </c>
      <c r="V1650">
        <v>132822.58064516133</v>
      </c>
      <c r="W1650">
        <v>0.17484076433121021</v>
      </c>
      <c r="X1650" t="s">
        <v>373</v>
      </c>
    </row>
    <row r="1651" spans="1:24" x14ac:dyDescent="0.35">
      <c r="A1651">
        <v>3301076353</v>
      </c>
      <c r="B1651" t="s">
        <v>168</v>
      </c>
      <c r="C1651" t="s">
        <v>168</v>
      </c>
      <c r="D1651">
        <v>0</v>
      </c>
      <c r="E1651">
        <v>0</v>
      </c>
      <c r="F1651">
        <v>131</v>
      </c>
      <c r="G1651">
        <v>4655854</v>
      </c>
      <c r="H1651">
        <v>22</v>
      </c>
      <c r="I1651">
        <v>435000</v>
      </c>
      <c r="J1651">
        <v>0</v>
      </c>
      <c r="K1651">
        <v>0</v>
      </c>
      <c r="L1651">
        <v>0</v>
      </c>
      <c r="M1651">
        <v>0</v>
      </c>
      <c r="N1651">
        <v>30000</v>
      </c>
      <c r="O1651">
        <v>5120854</v>
      </c>
      <c r="P1651" t="s">
        <v>5</v>
      </c>
      <c r="Q1651" t="s">
        <v>15</v>
      </c>
      <c r="R1651" t="s">
        <v>169</v>
      </c>
      <c r="S1651" t="s">
        <v>170</v>
      </c>
      <c r="T1651">
        <v>3303776.7741935486</v>
      </c>
      <c r="U1651">
        <v>5056055</v>
      </c>
      <c r="V1651">
        <v>1752278.2258064514</v>
      </c>
      <c r="W1651">
        <v>0.5303863867237768</v>
      </c>
      <c r="X1651" t="s">
        <v>251</v>
      </c>
    </row>
    <row r="1652" spans="1:24" x14ac:dyDescent="0.35">
      <c r="A1652">
        <v>3301019378</v>
      </c>
      <c r="B1652" t="s">
        <v>168</v>
      </c>
      <c r="C1652" t="s">
        <v>168</v>
      </c>
      <c r="D1652">
        <v>0</v>
      </c>
      <c r="E1652">
        <v>0</v>
      </c>
      <c r="F1652">
        <v>266</v>
      </c>
      <c r="G1652">
        <v>9761790</v>
      </c>
      <c r="H1652">
        <v>58</v>
      </c>
      <c r="I1652">
        <v>1750000</v>
      </c>
      <c r="J1652">
        <v>0</v>
      </c>
      <c r="K1652">
        <v>0</v>
      </c>
      <c r="L1652">
        <v>52</v>
      </c>
      <c r="M1652">
        <v>1954800</v>
      </c>
      <c r="N1652">
        <v>180000</v>
      </c>
      <c r="O1652">
        <v>13646590</v>
      </c>
      <c r="P1652" t="s">
        <v>5</v>
      </c>
      <c r="Q1652" t="s">
        <v>15</v>
      </c>
      <c r="R1652" t="s">
        <v>169</v>
      </c>
      <c r="S1652" t="s">
        <v>170</v>
      </c>
      <c r="T1652">
        <v>8804251.6129032262</v>
      </c>
      <c r="U1652">
        <v>7766626</v>
      </c>
      <c r="V1652">
        <v>-1037625.6129032262</v>
      </c>
      <c r="W1652">
        <v>-0.11785506122775002</v>
      </c>
      <c r="X1652" t="s">
        <v>321</v>
      </c>
    </row>
    <row r="1653" spans="1:24" x14ac:dyDescent="0.35">
      <c r="A1653">
        <v>3301066380</v>
      </c>
      <c r="B1653" t="s">
        <v>168</v>
      </c>
      <c r="C1653" t="s">
        <v>168</v>
      </c>
      <c r="D1653">
        <v>0</v>
      </c>
      <c r="E1653">
        <v>0</v>
      </c>
      <c r="F1653">
        <v>40</v>
      </c>
      <c r="G1653">
        <v>1304458</v>
      </c>
      <c r="H1653">
        <v>17</v>
      </c>
      <c r="I1653">
        <v>905000</v>
      </c>
      <c r="J1653">
        <v>0</v>
      </c>
      <c r="K1653">
        <v>0</v>
      </c>
      <c r="L1653">
        <v>18</v>
      </c>
      <c r="M1653">
        <v>693200</v>
      </c>
      <c r="N1653">
        <v>530000</v>
      </c>
      <c r="O1653">
        <v>3432658</v>
      </c>
      <c r="P1653" t="s">
        <v>5</v>
      </c>
      <c r="Q1653" t="s">
        <v>14</v>
      </c>
      <c r="R1653" t="s">
        <v>169</v>
      </c>
      <c r="S1653" t="s">
        <v>170</v>
      </c>
      <c r="T1653">
        <v>2214618.064516129</v>
      </c>
      <c r="U1653">
        <v>1293677</v>
      </c>
      <c r="V1653">
        <v>-920941.06451612897</v>
      </c>
      <c r="W1653">
        <v>-0.41584645193316661</v>
      </c>
      <c r="X1653" t="s">
        <v>327</v>
      </c>
    </row>
    <row r="1654" spans="1:24" x14ac:dyDescent="0.35">
      <c r="A1654">
        <v>3301066402</v>
      </c>
      <c r="B1654" t="s">
        <v>168</v>
      </c>
      <c r="C1654" t="s">
        <v>168</v>
      </c>
      <c r="D1654">
        <v>0</v>
      </c>
      <c r="E1654">
        <v>0</v>
      </c>
      <c r="F1654">
        <v>178</v>
      </c>
      <c r="G1654">
        <v>5344003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22400</v>
      </c>
      <c r="N1654">
        <v>1713500</v>
      </c>
      <c r="O1654">
        <v>7079903</v>
      </c>
      <c r="P1654" t="s">
        <v>5</v>
      </c>
      <c r="Q1654" t="s">
        <v>7</v>
      </c>
      <c r="R1654" t="s">
        <v>169</v>
      </c>
      <c r="S1654" t="s">
        <v>170</v>
      </c>
      <c r="T1654">
        <v>4567679.3548387093</v>
      </c>
      <c r="U1654">
        <v>5421958</v>
      </c>
      <c r="V1654">
        <v>854278.64516129065</v>
      </c>
      <c r="W1654">
        <v>0.18702684203441788</v>
      </c>
      <c r="X1654" t="s">
        <v>351</v>
      </c>
    </row>
    <row r="1655" spans="1:24" x14ac:dyDescent="0.35">
      <c r="A1655">
        <v>6001135127</v>
      </c>
      <c r="B1655" t="s">
        <v>168</v>
      </c>
      <c r="C1655" t="s">
        <v>168</v>
      </c>
      <c r="D1655">
        <v>0</v>
      </c>
      <c r="E1655">
        <v>0</v>
      </c>
      <c r="F1655">
        <v>42</v>
      </c>
      <c r="G1655">
        <v>1034958</v>
      </c>
      <c r="H1655">
        <v>40</v>
      </c>
      <c r="I1655">
        <v>850000</v>
      </c>
      <c r="J1655">
        <v>0</v>
      </c>
      <c r="K1655">
        <v>0</v>
      </c>
      <c r="L1655">
        <v>13</v>
      </c>
      <c r="M1655">
        <v>701200</v>
      </c>
      <c r="N1655">
        <v>165000</v>
      </c>
      <c r="O1655">
        <v>2751158</v>
      </c>
      <c r="P1655" t="s">
        <v>5</v>
      </c>
      <c r="Q1655" t="s">
        <v>10</v>
      </c>
      <c r="R1655" t="s">
        <v>169</v>
      </c>
      <c r="S1655" t="s">
        <v>170</v>
      </c>
      <c r="T1655">
        <v>1774940.6451612902</v>
      </c>
      <c r="U1655">
        <v>1449476</v>
      </c>
      <c r="V1655">
        <v>-325464.64516129019</v>
      </c>
      <c r="W1655">
        <v>-0.18336649512677927</v>
      </c>
      <c r="X1655" t="s">
        <v>223</v>
      </c>
    </row>
    <row r="1656" spans="1:24" x14ac:dyDescent="0.35">
      <c r="A1656">
        <v>3300013216</v>
      </c>
      <c r="B1656" t="s">
        <v>168</v>
      </c>
      <c r="C1656" t="s">
        <v>168</v>
      </c>
      <c r="D1656">
        <v>0</v>
      </c>
      <c r="E1656">
        <v>0</v>
      </c>
      <c r="F1656">
        <v>115</v>
      </c>
      <c r="G1656">
        <v>4828608</v>
      </c>
      <c r="H1656">
        <v>62</v>
      </c>
      <c r="I1656">
        <v>1435000</v>
      </c>
      <c r="J1656">
        <v>0</v>
      </c>
      <c r="K1656">
        <v>0</v>
      </c>
      <c r="L1656">
        <v>51</v>
      </c>
      <c r="M1656">
        <v>2155202</v>
      </c>
      <c r="N1656">
        <v>2538500</v>
      </c>
      <c r="O1656">
        <v>10957310</v>
      </c>
      <c r="P1656" t="s">
        <v>5</v>
      </c>
      <c r="Q1656" t="s">
        <v>16</v>
      </c>
      <c r="R1656" t="s">
        <v>169</v>
      </c>
      <c r="S1656" t="s">
        <v>170</v>
      </c>
      <c r="T1656">
        <v>7069232.2580645159</v>
      </c>
      <c r="U1656">
        <v>6083501</v>
      </c>
      <c r="V1656">
        <v>-985731.25806451589</v>
      </c>
      <c r="W1656">
        <v>-0.1394396480523048</v>
      </c>
      <c r="X1656" t="s">
        <v>277</v>
      </c>
    </row>
    <row r="1657" spans="1:24" x14ac:dyDescent="0.35">
      <c r="A1657">
        <v>3300016562</v>
      </c>
      <c r="B1657" t="s">
        <v>168</v>
      </c>
      <c r="C1657" t="s">
        <v>168</v>
      </c>
      <c r="D1657">
        <v>0</v>
      </c>
      <c r="E1657">
        <v>0</v>
      </c>
      <c r="F1657">
        <v>71</v>
      </c>
      <c r="G1657">
        <v>3265079</v>
      </c>
      <c r="H1657">
        <v>10</v>
      </c>
      <c r="I1657">
        <v>205000</v>
      </c>
      <c r="J1657">
        <v>0</v>
      </c>
      <c r="K1657">
        <v>0</v>
      </c>
      <c r="L1657">
        <v>1</v>
      </c>
      <c r="M1657">
        <v>50000</v>
      </c>
      <c r="N1657">
        <v>1987500</v>
      </c>
      <c r="O1657">
        <v>5507579</v>
      </c>
      <c r="P1657" t="s">
        <v>5</v>
      </c>
      <c r="Q1657" t="s">
        <v>7</v>
      </c>
      <c r="R1657" t="s">
        <v>169</v>
      </c>
      <c r="S1657" t="s">
        <v>170</v>
      </c>
      <c r="T1657">
        <v>3553276.7741935486</v>
      </c>
      <c r="U1657">
        <v>4416003</v>
      </c>
      <c r="V1657">
        <v>862726.2258064514</v>
      </c>
      <c r="W1657">
        <v>0.24279736159935239</v>
      </c>
      <c r="X1657" t="s">
        <v>305</v>
      </c>
    </row>
    <row r="1658" spans="1:24" x14ac:dyDescent="0.35">
      <c r="A1658">
        <v>3301052922</v>
      </c>
      <c r="B1658" t="s">
        <v>168</v>
      </c>
      <c r="C1658" t="s">
        <v>168</v>
      </c>
      <c r="D1658">
        <v>0</v>
      </c>
      <c r="E1658">
        <v>0</v>
      </c>
      <c r="F1658">
        <v>11</v>
      </c>
      <c r="G1658">
        <v>434987</v>
      </c>
      <c r="H1658">
        <v>14</v>
      </c>
      <c r="I1658">
        <v>500000</v>
      </c>
      <c r="J1658">
        <v>0</v>
      </c>
      <c r="K1658">
        <v>0</v>
      </c>
      <c r="L1658">
        <v>1</v>
      </c>
      <c r="M1658">
        <v>284950</v>
      </c>
      <c r="N1658">
        <v>1713500</v>
      </c>
      <c r="O1658">
        <v>2933437</v>
      </c>
      <c r="P1658" t="s">
        <v>5</v>
      </c>
      <c r="Q1658" t="s">
        <v>7</v>
      </c>
      <c r="R1658" t="s">
        <v>169</v>
      </c>
      <c r="S1658" t="s">
        <v>170</v>
      </c>
      <c r="T1658">
        <v>1892540</v>
      </c>
      <c r="U1658">
        <v>4821947</v>
      </c>
      <c r="V1658">
        <v>2929407</v>
      </c>
      <c r="W1658">
        <v>1.547870586619041</v>
      </c>
      <c r="X1658" t="s">
        <v>288</v>
      </c>
    </row>
    <row r="1659" spans="1:24" x14ac:dyDescent="0.35">
      <c r="A1659">
        <v>3301036118</v>
      </c>
      <c r="B1659" t="s">
        <v>168</v>
      </c>
      <c r="C1659" t="s">
        <v>168</v>
      </c>
      <c r="D1659">
        <v>0</v>
      </c>
      <c r="E1659">
        <v>0</v>
      </c>
      <c r="F1659">
        <v>80</v>
      </c>
      <c r="G1659">
        <v>4007498</v>
      </c>
      <c r="H1659">
        <v>73</v>
      </c>
      <c r="I1659">
        <v>2318000</v>
      </c>
      <c r="J1659">
        <v>0</v>
      </c>
      <c r="K1659">
        <v>0</v>
      </c>
      <c r="L1659">
        <v>0</v>
      </c>
      <c r="M1659">
        <v>0</v>
      </c>
      <c r="N1659">
        <v>847000</v>
      </c>
      <c r="O1659">
        <v>7172498</v>
      </c>
      <c r="P1659" t="s">
        <v>5</v>
      </c>
      <c r="Q1659" t="s">
        <v>16</v>
      </c>
      <c r="R1659" t="s">
        <v>169</v>
      </c>
      <c r="S1659" t="s">
        <v>170</v>
      </c>
      <c r="T1659">
        <v>4627418.064516129</v>
      </c>
      <c r="U1659">
        <v>3113863</v>
      </c>
      <c r="V1659">
        <v>-1513555.064516129</v>
      </c>
      <c r="W1659">
        <v>-0.32708414139676301</v>
      </c>
      <c r="X1659" t="s">
        <v>349</v>
      </c>
    </row>
    <row r="1660" spans="1:24" x14ac:dyDescent="0.35">
      <c r="A1660">
        <v>3300015846</v>
      </c>
      <c r="B1660" t="s">
        <v>168</v>
      </c>
      <c r="C1660" t="s">
        <v>168</v>
      </c>
      <c r="D1660">
        <v>0</v>
      </c>
      <c r="E1660">
        <v>0</v>
      </c>
      <c r="F1660">
        <v>8</v>
      </c>
      <c r="G1660">
        <v>276492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587315</v>
      </c>
      <c r="N1660">
        <v>866100</v>
      </c>
      <c r="O1660">
        <v>1729907</v>
      </c>
      <c r="P1660" t="s">
        <v>5</v>
      </c>
      <c r="Q1660" t="s">
        <v>7</v>
      </c>
      <c r="R1660" t="s">
        <v>169</v>
      </c>
      <c r="S1660" t="s">
        <v>170</v>
      </c>
      <c r="T1660">
        <v>1116069.0322580645</v>
      </c>
      <c r="U1660">
        <v>1856794</v>
      </c>
      <c r="V1660">
        <v>740724.96774193551</v>
      </c>
      <c r="W1660">
        <v>0.66369099610557103</v>
      </c>
      <c r="X1660" t="s">
        <v>196</v>
      </c>
    </row>
    <row r="1661" spans="1:24" x14ac:dyDescent="0.35">
      <c r="A1661">
        <v>3300010432</v>
      </c>
      <c r="B1661" t="s">
        <v>168</v>
      </c>
      <c r="C1661" t="s">
        <v>168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487000</v>
      </c>
      <c r="O1661">
        <v>487000</v>
      </c>
      <c r="P1661" t="s">
        <v>5</v>
      </c>
      <c r="Q1661" t="s">
        <v>12</v>
      </c>
      <c r="R1661" t="s">
        <v>169</v>
      </c>
      <c r="S1661" t="s">
        <v>170</v>
      </c>
      <c r="T1661">
        <v>314193.54838709679</v>
      </c>
      <c r="U1661">
        <v>177500</v>
      </c>
      <c r="V1661">
        <v>-136693.54838709679</v>
      </c>
      <c r="W1661">
        <v>-0.43506160164271046</v>
      </c>
      <c r="X1661" t="s">
        <v>233</v>
      </c>
    </row>
    <row r="1662" spans="1:24" x14ac:dyDescent="0.35">
      <c r="A1662">
        <v>3300012263</v>
      </c>
      <c r="B1662" t="s">
        <v>168</v>
      </c>
      <c r="C1662" t="s">
        <v>168</v>
      </c>
      <c r="D1662">
        <v>0</v>
      </c>
      <c r="E1662">
        <v>0</v>
      </c>
      <c r="F1662">
        <v>4</v>
      </c>
      <c r="G1662">
        <v>92199</v>
      </c>
      <c r="H1662">
        <v>5</v>
      </c>
      <c r="I1662">
        <v>85000</v>
      </c>
      <c r="J1662">
        <v>0</v>
      </c>
      <c r="K1662">
        <v>0</v>
      </c>
      <c r="L1662">
        <v>3</v>
      </c>
      <c r="M1662">
        <v>693703</v>
      </c>
      <c r="N1662">
        <v>465000</v>
      </c>
      <c r="O1662">
        <v>1335902</v>
      </c>
      <c r="P1662" t="s">
        <v>5</v>
      </c>
      <c r="Q1662" t="s">
        <v>12</v>
      </c>
      <c r="R1662" t="s">
        <v>169</v>
      </c>
      <c r="S1662" t="s">
        <v>170</v>
      </c>
      <c r="T1662">
        <v>861872.25806451612</v>
      </c>
      <c r="U1662">
        <v>1537000</v>
      </c>
      <c r="V1662">
        <v>675127.74193548388</v>
      </c>
      <c r="W1662">
        <v>0.78332692068729592</v>
      </c>
      <c r="X1662" t="s">
        <v>411</v>
      </c>
    </row>
    <row r="1663" spans="1:24" x14ac:dyDescent="0.35">
      <c r="A1663">
        <v>3301059281</v>
      </c>
      <c r="B1663" t="s">
        <v>168</v>
      </c>
      <c r="C1663" t="s">
        <v>168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30000</v>
      </c>
      <c r="O1663">
        <v>30000</v>
      </c>
      <c r="P1663" t="s">
        <v>5</v>
      </c>
      <c r="Q1663" t="s">
        <v>13</v>
      </c>
      <c r="R1663" t="s">
        <v>169</v>
      </c>
      <c r="S1663" t="s">
        <v>170</v>
      </c>
      <c r="T1663">
        <v>19354.83870967742</v>
      </c>
      <c r="U1663">
        <v>30000</v>
      </c>
      <c r="V1663">
        <v>10645.16129032258</v>
      </c>
      <c r="W1663">
        <v>0.54999999999999982</v>
      </c>
      <c r="X1663" t="s">
        <v>374</v>
      </c>
    </row>
    <row r="1664" spans="1:24" x14ac:dyDescent="0.35">
      <c r="A1664">
        <v>3301066767</v>
      </c>
      <c r="B1664" t="s">
        <v>168</v>
      </c>
      <c r="C1664" t="s">
        <v>168</v>
      </c>
      <c r="D1664">
        <v>0</v>
      </c>
      <c r="E1664">
        <v>0</v>
      </c>
      <c r="F1664">
        <v>460</v>
      </c>
      <c r="G1664">
        <v>16785035</v>
      </c>
      <c r="H1664">
        <v>109</v>
      </c>
      <c r="I1664">
        <v>3812000</v>
      </c>
      <c r="J1664">
        <v>0</v>
      </c>
      <c r="K1664">
        <v>0</v>
      </c>
      <c r="L1664">
        <v>60</v>
      </c>
      <c r="M1664">
        <v>4288576</v>
      </c>
      <c r="N1664">
        <v>352500</v>
      </c>
      <c r="O1664">
        <v>25238111</v>
      </c>
      <c r="P1664" t="s">
        <v>5</v>
      </c>
      <c r="Q1664" t="s">
        <v>17</v>
      </c>
      <c r="R1664" t="s">
        <v>169</v>
      </c>
      <c r="S1664" t="s">
        <v>170</v>
      </c>
      <c r="T1664">
        <v>16282652.258064516</v>
      </c>
      <c r="U1664">
        <v>15692007</v>
      </c>
      <c r="V1664">
        <v>-590645.25806451589</v>
      </c>
      <c r="W1664">
        <v>-3.6274511590823844E-2</v>
      </c>
      <c r="X1664" t="s">
        <v>269</v>
      </c>
    </row>
    <row r="1665" spans="1:24" x14ac:dyDescent="0.35">
      <c r="A1665">
        <v>3301065484</v>
      </c>
      <c r="B1665" t="s">
        <v>168</v>
      </c>
      <c r="C1665" t="s">
        <v>168</v>
      </c>
      <c r="D1665">
        <v>0</v>
      </c>
      <c r="E1665">
        <v>0</v>
      </c>
      <c r="F1665">
        <v>14</v>
      </c>
      <c r="G1665">
        <v>656485</v>
      </c>
      <c r="H1665">
        <v>5</v>
      </c>
      <c r="I1665">
        <v>127000</v>
      </c>
      <c r="J1665">
        <v>0</v>
      </c>
      <c r="K1665">
        <v>0</v>
      </c>
      <c r="L1665">
        <v>2</v>
      </c>
      <c r="M1665">
        <v>70000</v>
      </c>
      <c r="N1665">
        <v>150000</v>
      </c>
      <c r="O1665">
        <v>1003485</v>
      </c>
      <c r="P1665" t="s">
        <v>5</v>
      </c>
      <c r="Q1665" t="s">
        <v>15</v>
      </c>
      <c r="R1665" t="s">
        <v>169</v>
      </c>
      <c r="S1665" t="s">
        <v>170</v>
      </c>
      <c r="T1665">
        <v>647409.67741935491</v>
      </c>
      <c r="U1665">
        <v>467996</v>
      </c>
      <c r="V1665">
        <v>-179413.67741935491</v>
      </c>
      <c r="W1665">
        <v>-0.27712541791855394</v>
      </c>
      <c r="X1665" t="s">
        <v>318</v>
      </c>
    </row>
    <row r="1666" spans="1:24" x14ac:dyDescent="0.35">
      <c r="A1666">
        <v>6001121550</v>
      </c>
      <c r="B1666" t="s">
        <v>168</v>
      </c>
      <c r="C1666" t="s">
        <v>168</v>
      </c>
      <c r="D1666">
        <v>0</v>
      </c>
      <c r="E1666">
        <v>0</v>
      </c>
      <c r="F1666">
        <v>25</v>
      </c>
      <c r="G1666">
        <v>806183</v>
      </c>
      <c r="H1666">
        <v>2</v>
      </c>
      <c r="I1666">
        <v>110000</v>
      </c>
      <c r="J1666">
        <v>0</v>
      </c>
      <c r="K1666">
        <v>0</v>
      </c>
      <c r="L1666">
        <v>14</v>
      </c>
      <c r="M1666">
        <v>483600</v>
      </c>
      <c r="N1666">
        <v>750000</v>
      </c>
      <c r="O1666">
        <v>2149783</v>
      </c>
      <c r="P1666" t="s">
        <v>5</v>
      </c>
      <c r="Q1666" t="s">
        <v>12</v>
      </c>
      <c r="R1666" t="s">
        <v>169</v>
      </c>
      <c r="S1666" t="s">
        <v>170</v>
      </c>
      <c r="T1666">
        <v>1386956.7741935486</v>
      </c>
      <c r="U1666">
        <v>1156093</v>
      </c>
      <c r="V1666">
        <v>-230863.7741935486</v>
      </c>
      <c r="W1666">
        <v>-0.16645347460650695</v>
      </c>
      <c r="X1666" t="s">
        <v>364</v>
      </c>
    </row>
    <row r="1667" spans="1:24" x14ac:dyDescent="0.35">
      <c r="A1667">
        <v>3301051824</v>
      </c>
      <c r="B1667" t="s">
        <v>168</v>
      </c>
      <c r="C1667" t="s">
        <v>168</v>
      </c>
      <c r="D1667">
        <v>0</v>
      </c>
      <c r="E1667">
        <v>0</v>
      </c>
      <c r="F1667">
        <v>233</v>
      </c>
      <c r="G1667">
        <v>8131211</v>
      </c>
      <c r="H1667">
        <v>6</v>
      </c>
      <c r="I1667">
        <v>330000</v>
      </c>
      <c r="J1667">
        <v>0</v>
      </c>
      <c r="K1667">
        <v>0</v>
      </c>
      <c r="L1667">
        <v>1</v>
      </c>
      <c r="M1667">
        <v>22400</v>
      </c>
      <c r="N1667">
        <v>446100</v>
      </c>
      <c r="O1667">
        <v>8929711</v>
      </c>
      <c r="P1667" t="s">
        <v>5</v>
      </c>
      <c r="Q1667" t="s">
        <v>7</v>
      </c>
      <c r="R1667" t="s">
        <v>169</v>
      </c>
      <c r="S1667" t="s">
        <v>170</v>
      </c>
      <c r="T1667">
        <v>5761103.8709677421</v>
      </c>
      <c r="U1667">
        <v>6425748</v>
      </c>
      <c r="V1667">
        <v>664644.12903225794</v>
      </c>
      <c r="W1667">
        <v>0.11536749621572295</v>
      </c>
      <c r="X1667" t="s">
        <v>225</v>
      </c>
    </row>
    <row r="1668" spans="1:24" x14ac:dyDescent="0.35">
      <c r="A1668">
        <v>3300022225</v>
      </c>
      <c r="B1668" t="s">
        <v>168</v>
      </c>
      <c r="C1668" t="s">
        <v>168</v>
      </c>
      <c r="D1668">
        <v>0</v>
      </c>
      <c r="E1668">
        <v>0</v>
      </c>
      <c r="F1668">
        <v>169</v>
      </c>
      <c r="G1668">
        <v>6419327</v>
      </c>
      <c r="H1668">
        <v>81</v>
      </c>
      <c r="I1668">
        <v>3420000</v>
      </c>
      <c r="J1668">
        <v>0</v>
      </c>
      <c r="K1668">
        <v>0</v>
      </c>
      <c r="L1668">
        <v>19</v>
      </c>
      <c r="M1668">
        <v>805600</v>
      </c>
      <c r="N1668">
        <v>75000</v>
      </c>
      <c r="O1668">
        <v>10719927</v>
      </c>
      <c r="P1668" t="s">
        <v>5</v>
      </c>
      <c r="Q1668" t="s">
        <v>14</v>
      </c>
      <c r="R1668" t="s">
        <v>169</v>
      </c>
      <c r="S1668" t="s">
        <v>170</v>
      </c>
      <c r="T1668">
        <v>6916081.935483871</v>
      </c>
      <c r="U1668">
        <v>6322391</v>
      </c>
      <c r="V1668">
        <v>-593690.93548387103</v>
      </c>
      <c r="W1668">
        <v>-8.5842091088866534E-2</v>
      </c>
      <c r="X1668" t="s">
        <v>247</v>
      </c>
    </row>
    <row r="1669" spans="1:24" x14ac:dyDescent="0.35">
      <c r="A1669">
        <v>3300026968</v>
      </c>
      <c r="B1669" t="s">
        <v>168</v>
      </c>
      <c r="C1669" t="s">
        <v>168</v>
      </c>
      <c r="D1669">
        <v>0</v>
      </c>
      <c r="E1669">
        <v>0</v>
      </c>
      <c r="F1669">
        <v>72</v>
      </c>
      <c r="G1669">
        <v>2209791</v>
      </c>
      <c r="H1669">
        <v>35</v>
      </c>
      <c r="I1669">
        <v>1125000</v>
      </c>
      <c r="J1669">
        <v>0</v>
      </c>
      <c r="K1669">
        <v>0</v>
      </c>
      <c r="L1669">
        <v>34</v>
      </c>
      <c r="M1669">
        <v>1135200</v>
      </c>
      <c r="N1669">
        <v>150000</v>
      </c>
      <c r="O1669">
        <v>4619991</v>
      </c>
      <c r="P1669" t="s">
        <v>5</v>
      </c>
      <c r="Q1669" t="s">
        <v>14</v>
      </c>
      <c r="R1669" t="s">
        <v>169</v>
      </c>
      <c r="S1669" t="s">
        <v>170</v>
      </c>
      <c r="T1669">
        <v>2980639.3548387098</v>
      </c>
      <c r="U1669">
        <v>2966655</v>
      </c>
      <c r="V1669">
        <v>-13984.354838709813</v>
      </c>
      <c r="W1669">
        <v>-4.6917299189543904E-3</v>
      </c>
      <c r="X1669" t="s">
        <v>212</v>
      </c>
    </row>
    <row r="1670" spans="1:24" x14ac:dyDescent="0.35">
      <c r="A1670">
        <v>3300011664</v>
      </c>
      <c r="B1670" t="s">
        <v>168</v>
      </c>
      <c r="C1670" t="s">
        <v>168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2000</v>
      </c>
      <c r="J1670">
        <v>0</v>
      </c>
      <c r="K1670">
        <v>0</v>
      </c>
      <c r="L1670">
        <v>0</v>
      </c>
      <c r="M1670">
        <v>0</v>
      </c>
      <c r="N1670">
        <v>330000</v>
      </c>
      <c r="O1670">
        <v>332000</v>
      </c>
      <c r="P1670" t="s">
        <v>5</v>
      </c>
      <c r="Q1670" t="s">
        <v>12</v>
      </c>
      <c r="R1670" t="s">
        <v>169</v>
      </c>
      <c r="S1670" t="s">
        <v>170</v>
      </c>
      <c r="T1670">
        <v>214193.54838709679</v>
      </c>
      <c r="U1670">
        <v>430000</v>
      </c>
      <c r="V1670">
        <v>215806.45161290321</v>
      </c>
      <c r="W1670">
        <v>1.0075301204819276</v>
      </c>
      <c r="X1670" t="s">
        <v>413</v>
      </c>
    </row>
    <row r="1671" spans="1:24" x14ac:dyDescent="0.35">
      <c r="A1671">
        <v>3301055015</v>
      </c>
      <c r="B1671" t="s">
        <v>168</v>
      </c>
      <c r="C1671" t="s">
        <v>168</v>
      </c>
      <c r="D1671">
        <v>0</v>
      </c>
      <c r="E1671">
        <v>0</v>
      </c>
      <c r="F1671">
        <v>246</v>
      </c>
      <c r="G1671">
        <v>6216286</v>
      </c>
      <c r="H1671">
        <v>87</v>
      </c>
      <c r="I1671">
        <v>2179000</v>
      </c>
      <c r="J1671">
        <v>0</v>
      </c>
      <c r="K1671">
        <v>0</v>
      </c>
      <c r="L1671">
        <v>3</v>
      </c>
      <c r="M1671">
        <v>97200</v>
      </c>
      <c r="N1671">
        <v>1095000</v>
      </c>
      <c r="O1671">
        <v>9587486</v>
      </c>
      <c r="P1671" t="s">
        <v>5</v>
      </c>
      <c r="Q1671" t="s">
        <v>17</v>
      </c>
      <c r="R1671" t="s">
        <v>169</v>
      </c>
      <c r="S1671" t="s">
        <v>170</v>
      </c>
      <c r="T1671">
        <v>6185474.8387096776</v>
      </c>
      <c r="U1671">
        <v>5664681</v>
      </c>
      <c r="V1671">
        <v>-520793.83870967757</v>
      </c>
      <c r="W1671">
        <v>-8.4196258539517066E-2</v>
      </c>
      <c r="X1671" t="s">
        <v>192</v>
      </c>
    </row>
    <row r="1672" spans="1:24" x14ac:dyDescent="0.35">
      <c r="A1672">
        <v>3300009259</v>
      </c>
      <c r="B1672" t="s">
        <v>168</v>
      </c>
      <c r="C1672" t="s">
        <v>168</v>
      </c>
      <c r="D1672">
        <v>0</v>
      </c>
      <c r="E1672">
        <v>0</v>
      </c>
      <c r="F1672">
        <v>80</v>
      </c>
      <c r="G1672">
        <v>2940337</v>
      </c>
      <c r="H1672">
        <v>46</v>
      </c>
      <c r="I1672">
        <v>740000</v>
      </c>
      <c r="J1672">
        <v>280</v>
      </c>
      <c r="K1672">
        <v>3731000</v>
      </c>
      <c r="L1672">
        <v>23</v>
      </c>
      <c r="M1672">
        <v>2323685</v>
      </c>
      <c r="N1672">
        <v>2389500</v>
      </c>
      <c r="O1672">
        <v>12124522</v>
      </c>
      <c r="P1672" t="s">
        <v>5</v>
      </c>
      <c r="Q1672" t="s">
        <v>16</v>
      </c>
      <c r="R1672" t="s">
        <v>169</v>
      </c>
      <c r="S1672" t="s">
        <v>170</v>
      </c>
      <c r="T1672">
        <v>7822272.2580645159</v>
      </c>
      <c r="U1672">
        <v>4461617</v>
      </c>
      <c r="V1672">
        <v>-3360655.2580645159</v>
      </c>
      <c r="W1672">
        <v>-0.42962647517155728</v>
      </c>
      <c r="X1672" t="s">
        <v>384</v>
      </c>
    </row>
    <row r="1673" spans="1:24" x14ac:dyDescent="0.35">
      <c r="A1673">
        <v>3301003510</v>
      </c>
      <c r="B1673" t="s">
        <v>168</v>
      </c>
      <c r="C1673" t="s">
        <v>168</v>
      </c>
      <c r="D1673">
        <v>0</v>
      </c>
      <c r="E1673">
        <v>0</v>
      </c>
      <c r="F1673">
        <v>480</v>
      </c>
      <c r="G1673">
        <v>20145544</v>
      </c>
      <c r="H1673">
        <v>392</v>
      </c>
      <c r="I1673">
        <v>18144000</v>
      </c>
      <c r="J1673">
        <v>0</v>
      </c>
      <c r="K1673">
        <v>0</v>
      </c>
      <c r="L1673">
        <v>248</v>
      </c>
      <c r="M1673">
        <v>10585200</v>
      </c>
      <c r="N1673">
        <v>30000</v>
      </c>
      <c r="O1673">
        <v>48904744</v>
      </c>
      <c r="P1673" t="s">
        <v>5</v>
      </c>
      <c r="Q1673" t="s">
        <v>9</v>
      </c>
      <c r="R1673" t="s">
        <v>169</v>
      </c>
      <c r="S1673" t="s">
        <v>170</v>
      </c>
      <c r="T1673">
        <v>31551447.741935484</v>
      </c>
      <c r="U1673">
        <v>33017383</v>
      </c>
      <c r="V1673">
        <v>1465935.2580645159</v>
      </c>
      <c r="W1673">
        <v>4.6461743057074401E-2</v>
      </c>
      <c r="X1673" t="s">
        <v>239</v>
      </c>
    </row>
    <row r="1674" spans="1:24" x14ac:dyDescent="0.35">
      <c r="A1674">
        <v>3301070214</v>
      </c>
      <c r="B1674" t="s">
        <v>168</v>
      </c>
      <c r="C1674" t="s">
        <v>168</v>
      </c>
      <c r="D1674">
        <v>0</v>
      </c>
      <c r="E1674">
        <v>0</v>
      </c>
      <c r="F1674">
        <v>209</v>
      </c>
      <c r="G1674">
        <v>7864668</v>
      </c>
      <c r="H1674">
        <v>80</v>
      </c>
      <c r="I1674">
        <v>3170000</v>
      </c>
      <c r="J1674">
        <v>0</v>
      </c>
      <c r="K1674">
        <v>0</v>
      </c>
      <c r="L1674">
        <v>0</v>
      </c>
      <c r="M1674">
        <v>0</v>
      </c>
      <c r="N1674">
        <v>330000</v>
      </c>
      <c r="O1674">
        <v>11364668</v>
      </c>
      <c r="P1674" t="s">
        <v>5</v>
      </c>
      <c r="Q1674" t="s">
        <v>12</v>
      </c>
      <c r="R1674" t="s">
        <v>169</v>
      </c>
      <c r="S1674" t="s">
        <v>170</v>
      </c>
      <c r="T1674">
        <v>7332043.8709677421</v>
      </c>
      <c r="U1674">
        <v>6975237</v>
      </c>
      <c r="V1674">
        <v>-356806.87096774206</v>
      </c>
      <c r="W1674">
        <v>-4.8664039283857652E-2</v>
      </c>
      <c r="X1674" t="s">
        <v>406</v>
      </c>
    </row>
    <row r="1675" spans="1:24" x14ac:dyDescent="0.35">
      <c r="A1675">
        <v>3301065636</v>
      </c>
      <c r="B1675" t="s">
        <v>168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 t="s">
        <v>5</v>
      </c>
      <c r="Q1675" t="s">
        <v>12</v>
      </c>
      <c r="R1675" t="s">
        <v>169</v>
      </c>
      <c r="S1675" t="s">
        <v>170</v>
      </c>
      <c r="T1675">
        <v>0</v>
      </c>
      <c r="U1675">
        <v>127500</v>
      </c>
      <c r="V1675">
        <v>127500</v>
      </c>
      <c r="W1675">
        <v>1</v>
      </c>
      <c r="X1675" t="s">
        <v>189</v>
      </c>
    </row>
    <row r="1676" spans="1:24" x14ac:dyDescent="0.35">
      <c r="A1676">
        <v>3300012380</v>
      </c>
      <c r="B1676" t="s">
        <v>168</v>
      </c>
      <c r="C1676" t="s">
        <v>168</v>
      </c>
      <c r="D1676">
        <v>0</v>
      </c>
      <c r="E1676">
        <v>0</v>
      </c>
      <c r="F1676">
        <v>100</v>
      </c>
      <c r="G1676">
        <v>4407522</v>
      </c>
      <c r="H1676">
        <v>4</v>
      </c>
      <c r="I1676">
        <v>125000</v>
      </c>
      <c r="J1676">
        <v>0</v>
      </c>
      <c r="K1676">
        <v>0</v>
      </c>
      <c r="L1676">
        <v>0</v>
      </c>
      <c r="M1676">
        <v>0</v>
      </c>
      <c r="N1676">
        <v>580000</v>
      </c>
      <c r="O1676">
        <v>5112522</v>
      </c>
      <c r="P1676" t="s">
        <v>5</v>
      </c>
      <c r="Q1676" t="s">
        <v>12</v>
      </c>
      <c r="R1676" t="s">
        <v>169</v>
      </c>
      <c r="S1676" t="s">
        <v>170</v>
      </c>
      <c r="T1676">
        <v>3298401.2903225804</v>
      </c>
      <c r="U1676">
        <v>4587875</v>
      </c>
      <c r="V1676">
        <v>1289473.7096774196</v>
      </c>
      <c r="W1676">
        <v>0.39093900231627376</v>
      </c>
      <c r="X1676" t="s">
        <v>174</v>
      </c>
    </row>
    <row r="1677" spans="1:24" x14ac:dyDescent="0.35">
      <c r="A1677">
        <v>3301066078</v>
      </c>
      <c r="B1677" t="s">
        <v>168</v>
      </c>
      <c r="C1677" t="s">
        <v>168</v>
      </c>
      <c r="D1677">
        <v>0</v>
      </c>
      <c r="E1677">
        <v>0</v>
      </c>
      <c r="F1677">
        <v>50</v>
      </c>
      <c r="G1677">
        <v>1326441</v>
      </c>
      <c r="H1677">
        <v>31</v>
      </c>
      <c r="I1677">
        <v>1380000</v>
      </c>
      <c r="J1677">
        <v>0</v>
      </c>
      <c r="K1677">
        <v>0</v>
      </c>
      <c r="L1677">
        <v>26</v>
      </c>
      <c r="M1677">
        <v>1368350</v>
      </c>
      <c r="N1677">
        <v>75000</v>
      </c>
      <c r="O1677">
        <v>4149791</v>
      </c>
      <c r="P1677" t="s">
        <v>5</v>
      </c>
      <c r="Q1677" t="s">
        <v>14</v>
      </c>
      <c r="R1677" t="s">
        <v>181</v>
      </c>
      <c r="S1677" t="s">
        <v>170</v>
      </c>
      <c r="T1677">
        <v>2677284.5161290322</v>
      </c>
      <c r="U1677">
        <v>1754428</v>
      </c>
      <c r="V1677">
        <v>-922856.51612903224</v>
      </c>
      <c r="W1677">
        <v>-0.34469870892293131</v>
      </c>
      <c r="X1677" t="s">
        <v>211</v>
      </c>
    </row>
    <row r="1678" spans="1:24" x14ac:dyDescent="0.35">
      <c r="A1678">
        <v>3301070667</v>
      </c>
      <c r="B1678" t="s">
        <v>168</v>
      </c>
      <c r="C1678" t="s">
        <v>168</v>
      </c>
      <c r="D1678">
        <v>0</v>
      </c>
      <c r="E1678">
        <v>0</v>
      </c>
      <c r="F1678">
        <v>12</v>
      </c>
      <c r="G1678">
        <v>619987</v>
      </c>
      <c r="H1678">
        <v>24</v>
      </c>
      <c r="I1678">
        <v>1125000</v>
      </c>
      <c r="J1678">
        <v>0</v>
      </c>
      <c r="K1678">
        <v>0</v>
      </c>
      <c r="L1678">
        <v>4</v>
      </c>
      <c r="M1678">
        <v>209600</v>
      </c>
      <c r="N1678">
        <v>150000</v>
      </c>
      <c r="O1678">
        <v>2104587</v>
      </c>
      <c r="P1678" t="s">
        <v>5</v>
      </c>
      <c r="Q1678" t="s">
        <v>15</v>
      </c>
      <c r="R1678" t="s">
        <v>169</v>
      </c>
      <c r="S1678" t="s">
        <v>170</v>
      </c>
      <c r="T1678">
        <v>1357798.064516129</v>
      </c>
      <c r="U1678">
        <v>596998</v>
      </c>
      <c r="V1678">
        <v>-760800.06451612897</v>
      </c>
      <c r="W1678">
        <v>-0.56031900795738077</v>
      </c>
      <c r="X1678" t="s">
        <v>173</v>
      </c>
    </row>
    <row r="1679" spans="1:24" x14ac:dyDescent="0.35">
      <c r="A1679">
        <v>3300001458</v>
      </c>
      <c r="B1679" t="s">
        <v>168</v>
      </c>
      <c r="C1679" t="s">
        <v>168</v>
      </c>
      <c r="D1679">
        <v>0</v>
      </c>
      <c r="E1679">
        <v>0</v>
      </c>
      <c r="F1679">
        <v>2</v>
      </c>
      <c r="G1679">
        <v>97647</v>
      </c>
      <c r="H1679">
        <v>5</v>
      </c>
      <c r="I1679">
        <v>120000</v>
      </c>
      <c r="J1679">
        <v>0</v>
      </c>
      <c r="K1679">
        <v>0</v>
      </c>
      <c r="L1679">
        <v>6</v>
      </c>
      <c r="M1679">
        <v>194400</v>
      </c>
      <c r="N1679">
        <v>180000</v>
      </c>
      <c r="O1679">
        <v>592047</v>
      </c>
      <c r="P1679" t="s">
        <v>5</v>
      </c>
      <c r="Q1679" t="s">
        <v>15</v>
      </c>
      <c r="R1679" t="s">
        <v>169</v>
      </c>
      <c r="S1679" t="s">
        <v>170</v>
      </c>
      <c r="T1679">
        <v>381965.80645161285</v>
      </c>
      <c r="U1679">
        <v>394400</v>
      </c>
      <c r="V1679">
        <v>12434.193548387149</v>
      </c>
      <c r="W1679">
        <v>3.2553158786380321E-2</v>
      </c>
      <c r="X1679" t="s">
        <v>322</v>
      </c>
    </row>
    <row r="1680" spans="1:24" x14ac:dyDescent="0.35">
      <c r="A1680">
        <v>3300010669</v>
      </c>
      <c r="B1680" t="s">
        <v>168</v>
      </c>
      <c r="C1680" t="s">
        <v>168</v>
      </c>
      <c r="D1680">
        <v>0</v>
      </c>
      <c r="E1680">
        <v>0</v>
      </c>
      <c r="F1680">
        <v>46</v>
      </c>
      <c r="G1680">
        <v>2350971</v>
      </c>
      <c r="H1680">
        <v>8</v>
      </c>
      <c r="I1680">
        <v>375000</v>
      </c>
      <c r="J1680">
        <v>0</v>
      </c>
      <c r="K1680">
        <v>0</v>
      </c>
      <c r="L1680">
        <v>0</v>
      </c>
      <c r="M1680">
        <v>0</v>
      </c>
      <c r="N1680">
        <v>352500</v>
      </c>
      <c r="O1680">
        <v>3078471</v>
      </c>
      <c r="P1680" t="s">
        <v>5</v>
      </c>
      <c r="Q1680" t="s">
        <v>17</v>
      </c>
      <c r="R1680" t="s">
        <v>169</v>
      </c>
      <c r="S1680" t="s">
        <v>170</v>
      </c>
      <c r="T1680">
        <v>1986110.3225806451</v>
      </c>
      <c r="U1680">
        <v>1968743</v>
      </c>
      <c r="V1680">
        <v>-17367.322580645094</v>
      </c>
      <c r="W1680">
        <v>-8.7443896661686393E-3</v>
      </c>
      <c r="X1680" t="s">
        <v>253</v>
      </c>
    </row>
    <row r="1681" spans="1:24" x14ac:dyDescent="0.35">
      <c r="A1681">
        <v>3301004801</v>
      </c>
      <c r="B1681" t="s">
        <v>168</v>
      </c>
      <c r="C1681" t="s">
        <v>168</v>
      </c>
      <c r="D1681">
        <v>0</v>
      </c>
      <c r="E1681">
        <v>0</v>
      </c>
      <c r="F1681">
        <v>71</v>
      </c>
      <c r="G1681">
        <v>2370929</v>
      </c>
      <c r="H1681">
        <v>36</v>
      </c>
      <c r="I1681">
        <v>1330000</v>
      </c>
      <c r="J1681">
        <v>0</v>
      </c>
      <c r="K1681">
        <v>0</v>
      </c>
      <c r="L1681">
        <v>40</v>
      </c>
      <c r="M1681">
        <v>1649650</v>
      </c>
      <c r="N1681">
        <v>210000</v>
      </c>
      <c r="O1681">
        <v>5560579</v>
      </c>
      <c r="P1681" t="s">
        <v>5</v>
      </c>
      <c r="Q1681" t="s">
        <v>10</v>
      </c>
      <c r="R1681" t="s">
        <v>169</v>
      </c>
      <c r="S1681" t="s">
        <v>170</v>
      </c>
      <c r="T1681">
        <v>3587470.3225806453</v>
      </c>
      <c r="U1681">
        <v>3079855</v>
      </c>
      <c r="V1681">
        <v>-507615.32258064533</v>
      </c>
      <c r="W1681">
        <v>-0.14149673082605252</v>
      </c>
      <c r="X1681" t="s">
        <v>272</v>
      </c>
    </row>
    <row r="1682" spans="1:24" x14ac:dyDescent="0.35">
      <c r="A1682">
        <v>6001136118</v>
      </c>
      <c r="B1682" t="s">
        <v>168</v>
      </c>
      <c r="C1682" t="s">
        <v>168</v>
      </c>
      <c r="D1682">
        <v>0</v>
      </c>
      <c r="E1682">
        <v>0</v>
      </c>
      <c r="F1682">
        <v>22</v>
      </c>
      <c r="G1682">
        <v>610976</v>
      </c>
      <c r="H1682">
        <v>20</v>
      </c>
      <c r="I1682">
        <v>617000</v>
      </c>
      <c r="J1682">
        <v>0</v>
      </c>
      <c r="K1682">
        <v>0</v>
      </c>
      <c r="L1682">
        <v>9</v>
      </c>
      <c r="M1682">
        <v>661600</v>
      </c>
      <c r="N1682">
        <v>165000</v>
      </c>
      <c r="O1682">
        <v>2054576</v>
      </c>
      <c r="P1682" t="s">
        <v>5</v>
      </c>
      <c r="Q1682" t="s">
        <v>14</v>
      </c>
      <c r="R1682" t="s">
        <v>169</v>
      </c>
      <c r="S1682" t="s">
        <v>170</v>
      </c>
      <c r="T1682">
        <v>1325532.9032258063</v>
      </c>
      <c r="U1682">
        <v>567792</v>
      </c>
      <c r="V1682">
        <v>-757740.90322580631</v>
      </c>
      <c r="W1682">
        <v>-0.57165001440686547</v>
      </c>
      <c r="X1682" t="s">
        <v>402</v>
      </c>
    </row>
    <row r="1683" spans="1:24" x14ac:dyDescent="0.35">
      <c r="A1683">
        <v>3301028843</v>
      </c>
      <c r="B1683" t="s">
        <v>168</v>
      </c>
      <c r="C1683" t="s">
        <v>168</v>
      </c>
      <c r="D1683">
        <v>0</v>
      </c>
      <c r="E1683">
        <v>0</v>
      </c>
      <c r="F1683">
        <v>54</v>
      </c>
      <c r="G1683">
        <v>2134893</v>
      </c>
      <c r="H1683">
        <v>1</v>
      </c>
      <c r="I1683">
        <v>120000</v>
      </c>
      <c r="J1683">
        <v>0</v>
      </c>
      <c r="K1683">
        <v>0</v>
      </c>
      <c r="L1683">
        <v>0</v>
      </c>
      <c r="M1683">
        <v>0</v>
      </c>
      <c r="N1683">
        <v>150000</v>
      </c>
      <c r="O1683">
        <v>2404893</v>
      </c>
      <c r="P1683" t="s">
        <v>5</v>
      </c>
      <c r="Q1683" t="s">
        <v>14</v>
      </c>
      <c r="R1683" t="s">
        <v>207</v>
      </c>
      <c r="S1683" t="s">
        <v>170</v>
      </c>
      <c r="T1683">
        <v>1551543.8709677418</v>
      </c>
      <c r="U1683">
        <v>2280662</v>
      </c>
      <c r="V1683">
        <v>729118.12903225818</v>
      </c>
      <c r="W1683">
        <v>0.46993072041042994</v>
      </c>
      <c r="X1683" t="s">
        <v>212</v>
      </c>
    </row>
    <row r="1684" spans="1:24" x14ac:dyDescent="0.35">
      <c r="A1684">
        <v>3300024371</v>
      </c>
      <c r="B1684" t="s">
        <v>168</v>
      </c>
      <c r="C1684" t="s">
        <v>168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10352000</v>
      </c>
      <c r="O1684">
        <v>10352000</v>
      </c>
      <c r="P1684" t="s">
        <v>5</v>
      </c>
      <c r="Q1684" t="s">
        <v>12</v>
      </c>
      <c r="R1684" t="s">
        <v>169</v>
      </c>
      <c r="S1684" t="s">
        <v>170</v>
      </c>
      <c r="T1684">
        <v>6678709.6774193551</v>
      </c>
      <c r="U1684">
        <v>333820</v>
      </c>
      <c r="V1684">
        <v>-6344889.6774193551</v>
      </c>
      <c r="W1684">
        <v>-0.95001729134466772</v>
      </c>
      <c r="X1684" t="s">
        <v>396</v>
      </c>
    </row>
    <row r="1685" spans="1:24" x14ac:dyDescent="0.35">
      <c r="A1685">
        <v>3300014634</v>
      </c>
      <c r="B1685" t="s">
        <v>168</v>
      </c>
      <c r="C1685" t="s">
        <v>168</v>
      </c>
      <c r="D1685">
        <v>0</v>
      </c>
      <c r="E1685">
        <v>0</v>
      </c>
      <c r="F1685">
        <v>6</v>
      </c>
      <c r="G1685">
        <v>226742</v>
      </c>
      <c r="H1685">
        <v>0</v>
      </c>
      <c r="I1685">
        <v>0</v>
      </c>
      <c r="J1685">
        <v>0</v>
      </c>
      <c r="K1685">
        <v>0</v>
      </c>
      <c r="L1685">
        <v>4</v>
      </c>
      <c r="M1685">
        <v>359600</v>
      </c>
      <c r="N1685">
        <v>342000</v>
      </c>
      <c r="O1685">
        <v>928342</v>
      </c>
      <c r="P1685" t="s">
        <v>5</v>
      </c>
      <c r="Q1685" t="s">
        <v>8</v>
      </c>
      <c r="R1685" t="s">
        <v>169</v>
      </c>
      <c r="S1685" t="s">
        <v>170</v>
      </c>
      <c r="T1685">
        <v>598930.32258064509</v>
      </c>
      <c r="U1685">
        <v>1192294</v>
      </c>
      <c r="V1685">
        <v>593363.67741935491</v>
      </c>
      <c r="W1685">
        <v>0.99070568820542459</v>
      </c>
      <c r="X1685" t="s">
        <v>300</v>
      </c>
    </row>
    <row r="1686" spans="1:24" x14ac:dyDescent="0.35">
      <c r="A1686">
        <v>6001135981</v>
      </c>
      <c r="B1686" t="s">
        <v>168</v>
      </c>
      <c r="C1686" t="s">
        <v>168</v>
      </c>
      <c r="D1686">
        <v>0</v>
      </c>
      <c r="E1686">
        <v>0</v>
      </c>
      <c r="F1686">
        <v>12</v>
      </c>
      <c r="G1686">
        <v>641986</v>
      </c>
      <c r="H1686">
        <v>2</v>
      </c>
      <c r="I1686">
        <v>30000</v>
      </c>
      <c r="J1686">
        <v>0</v>
      </c>
      <c r="K1686">
        <v>0</v>
      </c>
      <c r="L1686">
        <v>6</v>
      </c>
      <c r="M1686">
        <v>576800</v>
      </c>
      <c r="N1686">
        <v>45000</v>
      </c>
      <c r="O1686">
        <v>1293786</v>
      </c>
      <c r="P1686" t="s">
        <v>5</v>
      </c>
      <c r="Q1686" t="s">
        <v>14</v>
      </c>
      <c r="R1686" t="s">
        <v>207</v>
      </c>
      <c r="S1686" t="s">
        <v>170</v>
      </c>
      <c r="T1686">
        <v>834700.6451612903</v>
      </c>
      <c r="U1686">
        <v>939491</v>
      </c>
      <c r="V1686">
        <v>104790.3548387097</v>
      </c>
      <c r="W1686">
        <v>0.1255424390123252</v>
      </c>
      <c r="X1686" t="s">
        <v>382</v>
      </c>
    </row>
    <row r="1687" spans="1:24" x14ac:dyDescent="0.35">
      <c r="A1687">
        <v>3301067949</v>
      </c>
      <c r="B1687" t="s">
        <v>168</v>
      </c>
      <c r="C1687" t="s">
        <v>168</v>
      </c>
      <c r="D1687">
        <v>0</v>
      </c>
      <c r="E1687">
        <v>0</v>
      </c>
      <c r="F1687">
        <v>178</v>
      </c>
      <c r="G1687">
        <v>7844003</v>
      </c>
      <c r="H1687">
        <v>56</v>
      </c>
      <c r="I1687">
        <v>1990000</v>
      </c>
      <c r="J1687">
        <v>0</v>
      </c>
      <c r="K1687">
        <v>0</v>
      </c>
      <c r="L1687">
        <v>33</v>
      </c>
      <c r="M1687">
        <v>2289200</v>
      </c>
      <c r="N1687">
        <v>352500</v>
      </c>
      <c r="O1687">
        <v>12475703</v>
      </c>
      <c r="P1687" t="s">
        <v>5</v>
      </c>
      <c r="Q1687" t="s">
        <v>17</v>
      </c>
      <c r="R1687" t="s">
        <v>169</v>
      </c>
      <c r="S1687" t="s">
        <v>170</v>
      </c>
      <c r="T1687">
        <v>8048840.6451612907</v>
      </c>
      <c r="U1687">
        <v>5683836</v>
      </c>
      <c r="V1687">
        <v>-2365004.6451612907</v>
      </c>
      <c r="W1687">
        <v>-0.293831714333052</v>
      </c>
      <c r="X1687" t="s">
        <v>220</v>
      </c>
    </row>
    <row r="1688" spans="1:24" x14ac:dyDescent="0.35">
      <c r="A1688">
        <v>3301070422</v>
      </c>
      <c r="B1688" t="s">
        <v>168</v>
      </c>
      <c r="C1688" t="s">
        <v>168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60000</v>
      </c>
      <c r="O1688">
        <v>60000</v>
      </c>
      <c r="P1688" t="s">
        <v>5</v>
      </c>
      <c r="Q1688" t="s">
        <v>13</v>
      </c>
      <c r="R1688" t="s">
        <v>207</v>
      </c>
      <c r="S1688" t="s">
        <v>170</v>
      </c>
      <c r="T1688">
        <v>38709.677419354841</v>
      </c>
      <c r="U1688">
        <v>30000</v>
      </c>
      <c r="V1688">
        <v>-8709.6774193548408</v>
      </c>
      <c r="W1688">
        <v>-0.22500000000000009</v>
      </c>
      <c r="X1688" t="s">
        <v>297</v>
      </c>
    </row>
    <row r="1689" spans="1:24" x14ac:dyDescent="0.35">
      <c r="A1689">
        <v>3301004992</v>
      </c>
      <c r="B1689" t="s">
        <v>168</v>
      </c>
      <c r="C1689" t="s">
        <v>168</v>
      </c>
      <c r="D1689">
        <v>0</v>
      </c>
      <c r="E1689">
        <v>0</v>
      </c>
      <c r="F1689">
        <v>30</v>
      </c>
      <c r="G1689">
        <v>1045464</v>
      </c>
      <c r="H1689">
        <v>15</v>
      </c>
      <c r="I1689">
        <v>360000</v>
      </c>
      <c r="J1689">
        <v>0</v>
      </c>
      <c r="K1689">
        <v>0</v>
      </c>
      <c r="L1689">
        <v>19</v>
      </c>
      <c r="M1689">
        <v>865600</v>
      </c>
      <c r="N1689">
        <v>150000</v>
      </c>
      <c r="O1689">
        <v>2421064</v>
      </c>
      <c r="P1689" t="s">
        <v>5</v>
      </c>
      <c r="Q1689" t="s">
        <v>10</v>
      </c>
      <c r="R1689" t="s">
        <v>169</v>
      </c>
      <c r="S1689" t="s">
        <v>170</v>
      </c>
      <c r="T1689">
        <v>1561976.7741935486</v>
      </c>
      <c r="U1689">
        <v>995091</v>
      </c>
      <c r="V1689">
        <v>-566885.7741935486</v>
      </c>
      <c r="W1689">
        <v>-0.36292842733608044</v>
      </c>
      <c r="X1689" t="s">
        <v>337</v>
      </c>
    </row>
    <row r="1690" spans="1:24" x14ac:dyDescent="0.35">
      <c r="A1690">
        <v>3301072347</v>
      </c>
      <c r="B1690" t="s">
        <v>168</v>
      </c>
      <c r="C1690" t="s">
        <v>168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165000</v>
      </c>
      <c r="O1690">
        <v>165000</v>
      </c>
      <c r="P1690" t="s">
        <v>5</v>
      </c>
      <c r="Q1690" t="s">
        <v>10</v>
      </c>
      <c r="R1690" t="s">
        <v>169</v>
      </c>
      <c r="S1690" t="s">
        <v>170</v>
      </c>
      <c r="T1690">
        <v>106451.61290322582</v>
      </c>
      <c r="U1690">
        <v>230999</v>
      </c>
      <c r="V1690">
        <v>124547.38709677418</v>
      </c>
      <c r="W1690">
        <v>1.169990606060606</v>
      </c>
      <c r="X1690" t="s">
        <v>198</v>
      </c>
    </row>
    <row r="1691" spans="1:24" x14ac:dyDescent="0.35">
      <c r="A1691">
        <v>3301066243</v>
      </c>
      <c r="B1691" t="s">
        <v>168</v>
      </c>
      <c r="C1691" t="s">
        <v>168</v>
      </c>
      <c r="D1691">
        <v>0</v>
      </c>
      <c r="E1691">
        <v>0</v>
      </c>
      <c r="F1691">
        <v>47</v>
      </c>
      <c r="G1691">
        <v>1370145</v>
      </c>
      <c r="H1691">
        <v>19</v>
      </c>
      <c r="I1691">
        <v>345000</v>
      </c>
      <c r="J1691">
        <v>0</v>
      </c>
      <c r="K1691">
        <v>0</v>
      </c>
      <c r="L1691">
        <v>0</v>
      </c>
      <c r="M1691">
        <v>0</v>
      </c>
      <c r="N1691">
        <v>1733000</v>
      </c>
      <c r="O1691">
        <v>3448145</v>
      </c>
      <c r="P1691" t="s">
        <v>5</v>
      </c>
      <c r="Q1691" t="s">
        <v>17</v>
      </c>
      <c r="R1691" t="s">
        <v>169</v>
      </c>
      <c r="S1691" t="s">
        <v>170</v>
      </c>
      <c r="T1691">
        <v>2224609.6774193547</v>
      </c>
      <c r="U1691">
        <v>2878042</v>
      </c>
      <c r="V1691">
        <v>653432.32258064533</v>
      </c>
      <c r="W1691">
        <v>0.29372897601463976</v>
      </c>
      <c r="X1691" t="s">
        <v>185</v>
      </c>
    </row>
    <row r="1692" spans="1:24" x14ac:dyDescent="0.35">
      <c r="A1692">
        <v>3301013395</v>
      </c>
      <c r="B1692" t="s">
        <v>168</v>
      </c>
      <c r="C1692" t="s">
        <v>168</v>
      </c>
      <c r="D1692">
        <v>0</v>
      </c>
      <c r="E1692">
        <v>0</v>
      </c>
      <c r="F1692">
        <v>1</v>
      </c>
      <c r="G1692">
        <v>25550</v>
      </c>
      <c r="H1692">
        <v>46</v>
      </c>
      <c r="I1692">
        <v>725000</v>
      </c>
      <c r="J1692">
        <v>0</v>
      </c>
      <c r="K1692">
        <v>0</v>
      </c>
      <c r="L1692">
        <v>0</v>
      </c>
      <c r="M1692">
        <v>0</v>
      </c>
      <c r="N1692">
        <v>1957200</v>
      </c>
      <c r="O1692">
        <v>2707750</v>
      </c>
      <c r="P1692" t="s">
        <v>5</v>
      </c>
      <c r="Q1692" t="s">
        <v>16</v>
      </c>
      <c r="R1692" t="s">
        <v>169</v>
      </c>
      <c r="S1692" t="s">
        <v>170</v>
      </c>
      <c r="T1692">
        <v>1746935.4838709678</v>
      </c>
      <c r="U1692">
        <v>847280</v>
      </c>
      <c r="V1692">
        <v>-899655.48387096776</v>
      </c>
      <c r="W1692">
        <v>-0.51499067491459694</v>
      </c>
      <c r="X1692" t="s">
        <v>303</v>
      </c>
    </row>
    <row r="1693" spans="1:24" x14ac:dyDescent="0.35">
      <c r="A1693">
        <v>3300015161</v>
      </c>
      <c r="B1693" t="s">
        <v>168</v>
      </c>
      <c r="C1693" t="s">
        <v>168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3647700</v>
      </c>
      <c r="O1693">
        <v>3647700</v>
      </c>
      <c r="P1693" t="s">
        <v>5</v>
      </c>
      <c r="Q1693" t="s">
        <v>7</v>
      </c>
      <c r="R1693" t="s">
        <v>169</v>
      </c>
      <c r="S1693" t="s">
        <v>170</v>
      </c>
      <c r="T1693">
        <v>2353354.8387096771</v>
      </c>
      <c r="U1693">
        <v>7001500</v>
      </c>
      <c r="V1693">
        <v>4648145.1612903234</v>
      </c>
      <c r="W1693">
        <v>1.9751144556844045</v>
      </c>
      <c r="X1693" t="s">
        <v>215</v>
      </c>
    </row>
    <row r="1694" spans="1:24" x14ac:dyDescent="0.35">
      <c r="A1694">
        <v>3300012254</v>
      </c>
      <c r="B1694" t="s">
        <v>168</v>
      </c>
      <c r="C1694" t="s">
        <v>168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2000</v>
      </c>
      <c r="J1694">
        <v>0</v>
      </c>
      <c r="K1694">
        <v>0</v>
      </c>
      <c r="L1694">
        <v>0</v>
      </c>
      <c r="M1694">
        <v>0</v>
      </c>
      <c r="N1694">
        <v>524500</v>
      </c>
      <c r="O1694">
        <v>526500</v>
      </c>
      <c r="P1694" t="s">
        <v>5</v>
      </c>
      <c r="Q1694" t="s">
        <v>12</v>
      </c>
      <c r="R1694" t="s">
        <v>169</v>
      </c>
      <c r="S1694" t="s">
        <v>170</v>
      </c>
      <c r="T1694">
        <v>339677.41935483873</v>
      </c>
      <c r="U1694">
        <v>337500</v>
      </c>
      <c r="V1694">
        <v>-2177.4193548387266</v>
      </c>
      <c r="W1694">
        <v>-6.4102564102564985E-3</v>
      </c>
      <c r="X1694" t="s">
        <v>188</v>
      </c>
    </row>
    <row r="1695" spans="1:24" x14ac:dyDescent="0.35">
      <c r="A1695">
        <v>3301007504</v>
      </c>
      <c r="B1695" t="s">
        <v>168</v>
      </c>
      <c r="C1695" t="s">
        <v>168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30000</v>
      </c>
      <c r="O1695">
        <v>30000</v>
      </c>
      <c r="P1695" t="s">
        <v>5</v>
      </c>
      <c r="Q1695" t="s">
        <v>11</v>
      </c>
      <c r="R1695" t="s">
        <v>169</v>
      </c>
      <c r="S1695" t="s">
        <v>170</v>
      </c>
      <c r="T1695">
        <v>19354.83870967742</v>
      </c>
      <c r="U1695">
        <v>30000</v>
      </c>
      <c r="V1695">
        <v>10645.16129032258</v>
      </c>
      <c r="W1695">
        <v>0.54999999999999982</v>
      </c>
      <c r="X1695" t="s">
        <v>376</v>
      </c>
    </row>
    <row r="1696" spans="1:24" x14ac:dyDescent="0.35">
      <c r="A1696">
        <v>6001124676</v>
      </c>
      <c r="B1696" t="s">
        <v>168</v>
      </c>
      <c r="C1696" t="s">
        <v>168</v>
      </c>
      <c r="D1696">
        <v>0</v>
      </c>
      <c r="E1696">
        <v>0</v>
      </c>
      <c r="F1696">
        <v>20</v>
      </c>
      <c r="G1696">
        <v>590168</v>
      </c>
      <c r="H1696">
        <v>20</v>
      </c>
      <c r="I1696">
        <v>430000</v>
      </c>
      <c r="J1696">
        <v>0</v>
      </c>
      <c r="K1696">
        <v>0</v>
      </c>
      <c r="L1696">
        <v>63</v>
      </c>
      <c r="M1696">
        <v>2741200</v>
      </c>
      <c r="N1696">
        <v>1742500</v>
      </c>
      <c r="O1696">
        <v>5503868</v>
      </c>
      <c r="P1696" t="s">
        <v>5</v>
      </c>
      <c r="Q1696" t="s">
        <v>16</v>
      </c>
      <c r="R1696" t="s">
        <v>169</v>
      </c>
      <c r="S1696" t="s">
        <v>170</v>
      </c>
      <c r="T1696">
        <v>3550882.5806451612</v>
      </c>
      <c r="U1696">
        <v>2159597</v>
      </c>
      <c r="V1696">
        <v>-1391285.5806451612</v>
      </c>
      <c r="W1696">
        <v>-0.39181402061241288</v>
      </c>
      <c r="X1696" t="s">
        <v>303</v>
      </c>
    </row>
    <row r="1697" spans="1:24" x14ac:dyDescent="0.35">
      <c r="A1697">
        <v>3301001342</v>
      </c>
      <c r="B1697" t="s">
        <v>168</v>
      </c>
      <c r="C1697" t="s">
        <v>168</v>
      </c>
      <c r="D1697">
        <v>0</v>
      </c>
      <c r="E1697">
        <v>0</v>
      </c>
      <c r="F1697">
        <v>55</v>
      </c>
      <c r="G1697">
        <v>3065173</v>
      </c>
      <c r="H1697">
        <v>83</v>
      </c>
      <c r="I1697">
        <v>3525000</v>
      </c>
      <c r="J1697">
        <v>490</v>
      </c>
      <c r="K1697">
        <v>6529250</v>
      </c>
      <c r="L1697">
        <v>24</v>
      </c>
      <c r="M1697">
        <v>947600</v>
      </c>
      <c r="N1697">
        <v>959000</v>
      </c>
      <c r="O1697">
        <v>15026023</v>
      </c>
      <c r="P1697" t="s">
        <v>5</v>
      </c>
      <c r="Q1697" t="s">
        <v>16</v>
      </c>
      <c r="R1697" t="s">
        <v>169</v>
      </c>
      <c r="S1697" t="s">
        <v>170</v>
      </c>
      <c r="T1697">
        <v>9694208.3870967738</v>
      </c>
      <c r="U1697">
        <v>5623071</v>
      </c>
      <c r="V1697">
        <v>-4071137.3870967738</v>
      </c>
      <c r="W1697">
        <v>-0.41995562964331945</v>
      </c>
      <c r="X1697" t="s">
        <v>349</v>
      </c>
    </row>
    <row r="1698" spans="1:24" x14ac:dyDescent="0.35">
      <c r="A1698">
        <v>3300013663</v>
      </c>
      <c r="B1698" t="s">
        <v>168</v>
      </c>
      <c r="C1698" t="s">
        <v>168</v>
      </c>
      <c r="D1698">
        <v>0</v>
      </c>
      <c r="E1698">
        <v>0</v>
      </c>
      <c r="F1698">
        <v>131</v>
      </c>
      <c r="G1698">
        <v>5087973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52400</v>
      </c>
      <c r="N1698">
        <v>1094100</v>
      </c>
      <c r="O1698">
        <v>6234473</v>
      </c>
      <c r="P1698" t="s">
        <v>5</v>
      </c>
      <c r="Q1698" t="s">
        <v>7</v>
      </c>
      <c r="R1698" t="s">
        <v>169</v>
      </c>
      <c r="S1698" t="s">
        <v>170</v>
      </c>
      <c r="T1698">
        <v>4022240.6451612902</v>
      </c>
      <c r="U1698">
        <v>4704303</v>
      </c>
      <c r="V1698">
        <v>682062.35483870981</v>
      </c>
      <c r="W1698">
        <v>0.16957273694183939</v>
      </c>
      <c r="X1698" t="s">
        <v>215</v>
      </c>
    </row>
    <row r="1699" spans="1:24" x14ac:dyDescent="0.35">
      <c r="A1699">
        <v>3300012395</v>
      </c>
      <c r="B1699" t="s">
        <v>168</v>
      </c>
      <c r="C1699" t="s">
        <v>168</v>
      </c>
      <c r="D1699">
        <v>0</v>
      </c>
      <c r="E1699">
        <v>0</v>
      </c>
      <c r="F1699">
        <v>4</v>
      </c>
      <c r="G1699">
        <v>188746</v>
      </c>
      <c r="H1699">
        <v>1</v>
      </c>
      <c r="I1699">
        <v>50000</v>
      </c>
      <c r="J1699">
        <v>0</v>
      </c>
      <c r="K1699">
        <v>0</v>
      </c>
      <c r="L1699">
        <v>0</v>
      </c>
      <c r="M1699">
        <v>0</v>
      </c>
      <c r="N1699">
        <v>330000</v>
      </c>
      <c r="O1699">
        <v>568746</v>
      </c>
      <c r="P1699" t="s">
        <v>5</v>
      </c>
      <c r="Q1699" t="s">
        <v>12</v>
      </c>
      <c r="R1699" t="s">
        <v>169</v>
      </c>
      <c r="S1699" t="s">
        <v>170</v>
      </c>
      <c r="T1699">
        <v>366932.90322580643</v>
      </c>
      <c r="U1699">
        <v>905199</v>
      </c>
      <c r="V1699">
        <v>538266.09677419357</v>
      </c>
      <c r="W1699">
        <v>1.4669333059045693</v>
      </c>
      <c r="X1699" t="s">
        <v>257</v>
      </c>
    </row>
    <row r="1700" spans="1:24" x14ac:dyDescent="0.35">
      <c r="A1700">
        <v>3301001199</v>
      </c>
      <c r="B1700" t="s">
        <v>168</v>
      </c>
      <c r="C1700" t="s">
        <v>168</v>
      </c>
      <c r="D1700">
        <v>0</v>
      </c>
      <c r="E1700">
        <v>0</v>
      </c>
      <c r="F1700">
        <v>199</v>
      </c>
      <c r="G1700">
        <v>10092456</v>
      </c>
      <c r="H1700">
        <v>33</v>
      </c>
      <c r="I1700">
        <v>1722000</v>
      </c>
      <c r="J1700">
        <v>0</v>
      </c>
      <c r="K1700">
        <v>0</v>
      </c>
      <c r="L1700">
        <v>0</v>
      </c>
      <c r="M1700">
        <v>0</v>
      </c>
      <c r="N1700">
        <v>1057500</v>
      </c>
      <c r="O1700">
        <v>12871956</v>
      </c>
      <c r="P1700" t="s">
        <v>5</v>
      </c>
      <c r="Q1700" t="s">
        <v>6</v>
      </c>
      <c r="R1700" t="s">
        <v>169</v>
      </c>
      <c r="S1700" t="s">
        <v>170</v>
      </c>
      <c r="T1700">
        <v>8304487.7419354841</v>
      </c>
      <c r="U1700">
        <v>9438334</v>
      </c>
      <c r="V1700">
        <v>1133846.2580645159</v>
      </c>
      <c r="W1700">
        <v>0.13653415999868246</v>
      </c>
      <c r="X1700" t="s">
        <v>316</v>
      </c>
    </row>
    <row r="1701" spans="1:24" x14ac:dyDescent="0.35">
      <c r="A1701">
        <v>3301000636</v>
      </c>
      <c r="B1701" t="s">
        <v>168</v>
      </c>
      <c r="C1701" t="s">
        <v>168</v>
      </c>
      <c r="D1701">
        <v>0</v>
      </c>
      <c r="E1701">
        <v>0</v>
      </c>
      <c r="F1701">
        <v>1462</v>
      </c>
      <c r="G1701">
        <v>73525552</v>
      </c>
      <c r="H1701">
        <v>68</v>
      </c>
      <c r="I1701">
        <v>4670000</v>
      </c>
      <c r="J1701">
        <v>0</v>
      </c>
      <c r="K1701">
        <v>0</v>
      </c>
      <c r="L1701">
        <v>0</v>
      </c>
      <c r="M1701">
        <v>0</v>
      </c>
      <c r="N1701">
        <v>6201000</v>
      </c>
      <c r="O1701">
        <v>84396552</v>
      </c>
      <c r="P1701" t="s">
        <v>5</v>
      </c>
      <c r="Q1701" t="s">
        <v>17</v>
      </c>
      <c r="R1701" t="s">
        <v>169</v>
      </c>
      <c r="S1701" t="s">
        <v>170</v>
      </c>
      <c r="T1701">
        <v>54449388.387096778</v>
      </c>
      <c r="U1701">
        <v>47941157</v>
      </c>
      <c r="V1701">
        <v>-6508231.3870967776</v>
      </c>
      <c r="W1701">
        <v>-0.11952808984423924</v>
      </c>
      <c r="X1701" t="s">
        <v>269</v>
      </c>
    </row>
    <row r="1702" spans="1:24" x14ac:dyDescent="0.35">
      <c r="A1702">
        <v>3300022646</v>
      </c>
      <c r="B1702" t="s">
        <v>168</v>
      </c>
      <c r="C1702" t="s">
        <v>168</v>
      </c>
      <c r="D1702">
        <v>0</v>
      </c>
      <c r="E1702">
        <v>0</v>
      </c>
      <c r="F1702">
        <v>196</v>
      </c>
      <c r="G1702">
        <v>7524288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472500</v>
      </c>
      <c r="O1702">
        <v>7996788</v>
      </c>
      <c r="P1702" t="s">
        <v>5</v>
      </c>
      <c r="Q1702" t="s">
        <v>6</v>
      </c>
      <c r="R1702" t="s">
        <v>169</v>
      </c>
      <c r="S1702" t="s">
        <v>170</v>
      </c>
      <c r="T1702">
        <v>5159218.064516129</v>
      </c>
      <c r="U1702">
        <v>4904814</v>
      </c>
      <c r="V1702">
        <v>-254404.06451612897</v>
      </c>
      <c r="W1702">
        <v>-4.931058570015856E-2</v>
      </c>
      <c r="X1702" t="s">
        <v>232</v>
      </c>
    </row>
    <row r="1703" spans="1:24" x14ac:dyDescent="0.35">
      <c r="A1703">
        <v>3300024501</v>
      </c>
      <c r="B1703" t="s">
        <v>168</v>
      </c>
      <c r="C1703" t="s">
        <v>168</v>
      </c>
      <c r="D1703">
        <v>0</v>
      </c>
      <c r="E1703">
        <v>0</v>
      </c>
      <c r="F1703">
        <v>42</v>
      </c>
      <c r="G1703">
        <v>1673593</v>
      </c>
      <c r="H1703">
        <v>18</v>
      </c>
      <c r="I1703">
        <v>785000</v>
      </c>
      <c r="J1703">
        <v>0</v>
      </c>
      <c r="K1703">
        <v>0</v>
      </c>
      <c r="L1703">
        <v>66</v>
      </c>
      <c r="M1703">
        <v>2844549</v>
      </c>
      <c r="N1703">
        <v>478000</v>
      </c>
      <c r="O1703">
        <v>5781142</v>
      </c>
      <c r="P1703" t="s">
        <v>5</v>
      </c>
      <c r="Q1703" t="s">
        <v>12</v>
      </c>
      <c r="R1703" t="s">
        <v>169</v>
      </c>
      <c r="S1703" t="s">
        <v>170</v>
      </c>
      <c r="T1703">
        <v>3729769.0322580645</v>
      </c>
      <c r="U1703">
        <v>3066874</v>
      </c>
      <c r="V1703">
        <v>-662895.03225806449</v>
      </c>
      <c r="W1703">
        <v>-0.17773085317745174</v>
      </c>
      <c r="X1703" t="s">
        <v>233</v>
      </c>
    </row>
    <row r="1704" spans="1:24" x14ac:dyDescent="0.35">
      <c r="A1704">
        <v>3301036657</v>
      </c>
      <c r="B1704" t="s">
        <v>168</v>
      </c>
      <c r="C1704" t="s">
        <v>168</v>
      </c>
      <c r="D1704">
        <v>0</v>
      </c>
      <c r="E1704">
        <v>0</v>
      </c>
      <c r="F1704">
        <v>3009</v>
      </c>
      <c r="G1704">
        <v>90707867</v>
      </c>
      <c r="H1704">
        <v>738</v>
      </c>
      <c r="I1704">
        <v>28528000</v>
      </c>
      <c r="J1704">
        <v>0</v>
      </c>
      <c r="K1704">
        <v>0</v>
      </c>
      <c r="L1704">
        <v>339</v>
      </c>
      <c r="M1704">
        <v>15968190</v>
      </c>
      <c r="N1704">
        <v>43500</v>
      </c>
      <c r="O1704">
        <v>135247557</v>
      </c>
      <c r="P1704" t="s">
        <v>5</v>
      </c>
      <c r="Q1704" t="s">
        <v>11</v>
      </c>
      <c r="R1704" t="s">
        <v>169</v>
      </c>
      <c r="S1704" t="s">
        <v>170</v>
      </c>
      <c r="T1704">
        <v>87256488.387096763</v>
      </c>
      <c r="U1704">
        <v>88534096</v>
      </c>
      <c r="V1704">
        <v>1277607.6129032373</v>
      </c>
      <c r="W1704">
        <v>1.4641978339024808E-2</v>
      </c>
      <c r="X1704" t="s">
        <v>217</v>
      </c>
    </row>
    <row r="1705" spans="1:24" x14ac:dyDescent="0.35">
      <c r="A1705">
        <v>3301010167</v>
      </c>
      <c r="B1705" t="s">
        <v>168</v>
      </c>
      <c r="C1705" t="s">
        <v>168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469000</v>
      </c>
      <c r="O1705">
        <v>469000</v>
      </c>
      <c r="P1705" t="s">
        <v>5</v>
      </c>
      <c r="Q1705" t="s">
        <v>6</v>
      </c>
      <c r="R1705" t="s">
        <v>169</v>
      </c>
      <c r="S1705" t="s">
        <v>170</v>
      </c>
      <c r="T1705">
        <v>302580.64516129036</v>
      </c>
      <c r="U1705">
        <v>661000</v>
      </c>
      <c r="V1705">
        <v>358419.35483870964</v>
      </c>
      <c r="W1705">
        <v>1.1845415778251596</v>
      </c>
      <c r="X1705" t="s">
        <v>259</v>
      </c>
    </row>
    <row r="1706" spans="1:24" x14ac:dyDescent="0.35">
      <c r="A1706">
        <v>3301075839</v>
      </c>
      <c r="B1706" t="s">
        <v>168</v>
      </c>
      <c r="C1706" t="s">
        <v>168</v>
      </c>
      <c r="D1706">
        <v>0</v>
      </c>
      <c r="E1706">
        <v>0</v>
      </c>
      <c r="F1706">
        <v>39</v>
      </c>
      <c r="G1706">
        <v>1268659</v>
      </c>
      <c r="H1706">
        <v>24</v>
      </c>
      <c r="I1706">
        <v>1065000</v>
      </c>
      <c r="J1706">
        <v>0</v>
      </c>
      <c r="K1706">
        <v>0</v>
      </c>
      <c r="L1706">
        <v>6</v>
      </c>
      <c r="M1706">
        <v>554400</v>
      </c>
      <c r="N1706">
        <v>165000</v>
      </c>
      <c r="O1706">
        <v>3053059</v>
      </c>
      <c r="P1706" t="s">
        <v>5</v>
      </c>
      <c r="Q1706" t="s">
        <v>10</v>
      </c>
      <c r="R1706" t="s">
        <v>169</v>
      </c>
      <c r="S1706" t="s">
        <v>170</v>
      </c>
      <c r="T1706">
        <v>1969715.4838709678</v>
      </c>
      <c r="U1706">
        <v>1900581</v>
      </c>
      <c r="V1706">
        <v>-69134.483870967757</v>
      </c>
      <c r="W1706">
        <v>-3.5098715747058917E-2</v>
      </c>
      <c r="X1706" t="s">
        <v>198</v>
      </c>
    </row>
    <row r="1707" spans="1:24" x14ac:dyDescent="0.35">
      <c r="A1707">
        <v>3301001517</v>
      </c>
      <c r="B1707" t="s">
        <v>168</v>
      </c>
      <c r="C1707" t="s">
        <v>168</v>
      </c>
      <c r="D1707">
        <v>0</v>
      </c>
      <c r="E1707">
        <v>0</v>
      </c>
      <c r="F1707">
        <v>39</v>
      </c>
      <c r="G1707">
        <v>1252655</v>
      </c>
      <c r="H1707">
        <v>12</v>
      </c>
      <c r="I1707">
        <v>205000</v>
      </c>
      <c r="J1707">
        <v>0</v>
      </c>
      <c r="K1707">
        <v>0</v>
      </c>
      <c r="L1707">
        <v>17</v>
      </c>
      <c r="M1707">
        <v>950800</v>
      </c>
      <c r="N1707">
        <v>202000</v>
      </c>
      <c r="O1707">
        <v>2610455</v>
      </c>
      <c r="P1707" t="s">
        <v>5</v>
      </c>
      <c r="Q1707" t="s">
        <v>14</v>
      </c>
      <c r="R1707" t="s">
        <v>169</v>
      </c>
      <c r="S1707" t="s">
        <v>170</v>
      </c>
      <c r="T1707">
        <v>1684164.5161290322</v>
      </c>
      <c r="U1707">
        <v>1628765</v>
      </c>
      <c r="V1707">
        <v>-55399.516129032243</v>
      </c>
      <c r="W1707">
        <v>-3.2894361327814536E-2</v>
      </c>
      <c r="X1707" t="s">
        <v>355</v>
      </c>
    </row>
    <row r="1708" spans="1:24" x14ac:dyDescent="0.35">
      <c r="A1708">
        <v>3301069785</v>
      </c>
      <c r="B1708" t="s">
        <v>168</v>
      </c>
      <c r="C1708" t="s">
        <v>168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30000</v>
      </c>
      <c r="O1708">
        <v>30000</v>
      </c>
      <c r="P1708" t="s">
        <v>5</v>
      </c>
      <c r="Q1708" t="s">
        <v>11</v>
      </c>
      <c r="R1708" t="s">
        <v>169</v>
      </c>
      <c r="S1708" t="s">
        <v>170</v>
      </c>
      <c r="T1708">
        <v>19354.83870967742</v>
      </c>
      <c r="U1708">
        <v>30000</v>
      </c>
      <c r="V1708">
        <v>10645.16129032258</v>
      </c>
      <c r="W1708">
        <v>0.54999999999999982</v>
      </c>
      <c r="X1708" t="s">
        <v>345</v>
      </c>
    </row>
    <row r="1709" spans="1:24" x14ac:dyDescent="0.35">
      <c r="A1709">
        <v>3301070916</v>
      </c>
      <c r="B1709" t="s">
        <v>168</v>
      </c>
      <c r="C1709" t="s">
        <v>168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290000</v>
      </c>
      <c r="O1709">
        <v>290000</v>
      </c>
      <c r="P1709" t="s">
        <v>5</v>
      </c>
      <c r="Q1709" t="s">
        <v>6</v>
      </c>
      <c r="R1709" t="s">
        <v>181</v>
      </c>
      <c r="S1709" t="s">
        <v>170</v>
      </c>
      <c r="T1709">
        <v>187096.77419354836</v>
      </c>
      <c r="U1709">
        <v>432000</v>
      </c>
      <c r="V1709">
        <v>244903.22580645164</v>
      </c>
      <c r="W1709">
        <v>1.3089655172413797</v>
      </c>
      <c r="X1709" t="s">
        <v>343</v>
      </c>
    </row>
    <row r="1710" spans="1:24" x14ac:dyDescent="0.35">
      <c r="A1710">
        <v>3301072485</v>
      </c>
      <c r="B1710" t="s">
        <v>168</v>
      </c>
      <c r="C1710" t="s">
        <v>168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2000</v>
      </c>
      <c r="J1710">
        <v>0</v>
      </c>
      <c r="K1710">
        <v>0</v>
      </c>
      <c r="L1710">
        <v>0</v>
      </c>
      <c r="M1710">
        <v>0</v>
      </c>
      <c r="N1710">
        <v>330000</v>
      </c>
      <c r="O1710">
        <v>332000</v>
      </c>
      <c r="P1710" t="s">
        <v>5</v>
      </c>
      <c r="Q1710" t="s">
        <v>12</v>
      </c>
      <c r="R1710" t="s">
        <v>169</v>
      </c>
      <c r="S1710" t="s">
        <v>170</v>
      </c>
      <c r="T1710">
        <v>214193.54838709679</v>
      </c>
      <c r="U1710">
        <v>457000</v>
      </c>
      <c r="V1710">
        <v>242806.45161290321</v>
      </c>
      <c r="W1710">
        <v>1.1335843373493977</v>
      </c>
      <c r="X1710" t="s">
        <v>411</v>
      </c>
    </row>
    <row r="1711" spans="1:24" x14ac:dyDescent="0.35">
      <c r="A1711">
        <v>3300014164</v>
      </c>
      <c r="B1711" t="s">
        <v>168</v>
      </c>
      <c r="C1711" t="s">
        <v>168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1031100</v>
      </c>
      <c r="O1711">
        <v>1031100</v>
      </c>
      <c r="P1711" t="s">
        <v>5</v>
      </c>
      <c r="Q1711" t="s">
        <v>8</v>
      </c>
      <c r="R1711" t="s">
        <v>169</v>
      </c>
      <c r="S1711" t="s">
        <v>170</v>
      </c>
      <c r="T1711">
        <v>665225.80645161285</v>
      </c>
      <c r="U1711">
        <v>596100</v>
      </c>
      <c r="V1711">
        <v>-69125.806451612851</v>
      </c>
      <c r="W1711">
        <v>-0.10391329647948788</v>
      </c>
      <c r="X1711" t="s">
        <v>386</v>
      </c>
    </row>
    <row r="1712" spans="1:24" x14ac:dyDescent="0.35">
      <c r="A1712">
        <v>3301069525</v>
      </c>
      <c r="B1712" t="s">
        <v>168</v>
      </c>
      <c r="C1712" t="s">
        <v>168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1177500</v>
      </c>
      <c r="O1712">
        <v>1177500</v>
      </c>
      <c r="P1712" t="s">
        <v>5</v>
      </c>
      <c r="Q1712" t="s">
        <v>6</v>
      </c>
      <c r="R1712" t="s">
        <v>181</v>
      </c>
      <c r="S1712" t="s">
        <v>170</v>
      </c>
      <c r="T1712">
        <v>759677.41935483867</v>
      </c>
      <c r="U1712">
        <v>1087500</v>
      </c>
      <c r="V1712">
        <v>327822.58064516133</v>
      </c>
      <c r="W1712">
        <v>0.43152866242038224</v>
      </c>
      <c r="X1712" t="s">
        <v>352</v>
      </c>
    </row>
    <row r="1713" spans="1:24" x14ac:dyDescent="0.35">
      <c r="A1713">
        <v>3301064452</v>
      </c>
      <c r="B1713" t="s">
        <v>168</v>
      </c>
      <c r="C1713" t="s">
        <v>168</v>
      </c>
      <c r="D1713">
        <v>0</v>
      </c>
      <c r="E1713">
        <v>0</v>
      </c>
      <c r="F1713">
        <v>82</v>
      </c>
      <c r="G1713">
        <v>2178481</v>
      </c>
      <c r="H1713">
        <v>10</v>
      </c>
      <c r="I1713">
        <v>195000</v>
      </c>
      <c r="J1713">
        <v>0</v>
      </c>
      <c r="K1713">
        <v>0</v>
      </c>
      <c r="L1713">
        <v>4</v>
      </c>
      <c r="M1713">
        <v>179600</v>
      </c>
      <c r="N1713">
        <v>1365000</v>
      </c>
      <c r="O1713">
        <v>3918081</v>
      </c>
      <c r="P1713" t="s">
        <v>5</v>
      </c>
      <c r="Q1713" t="s">
        <v>17</v>
      </c>
      <c r="R1713" t="s">
        <v>169</v>
      </c>
      <c r="S1713" t="s">
        <v>170</v>
      </c>
      <c r="T1713">
        <v>2527794.1935483869</v>
      </c>
      <c r="U1713">
        <v>1657508</v>
      </c>
      <c r="V1713">
        <v>-870286.19354838692</v>
      </c>
      <c r="W1713">
        <v>-0.34428680775103926</v>
      </c>
      <c r="X1713" t="s">
        <v>332</v>
      </c>
    </row>
    <row r="1714" spans="1:24" x14ac:dyDescent="0.35">
      <c r="A1714">
        <v>3301042353</v>
      </c>
      <c r="B1714" t="s">
        <v>168</v>
      </c>
      <c r="C1714" t="s">
        <v>168</v>
      </c>
      <c r="D1714">
        <v>0</v>
      </c>
      <c r="E1714">
        <v>0</v>
      </c>
      <c r="F1714">
        <v>151</v>
      </c>
      <c r="G1714">
        <v>4318630</v>
      </c>
      <c r="H1714">
        <v>97</v>
      </c>
      <c r="I1714">
        <v>3365000</v>
      </c>
      <c r="J1714">
        <v>0</v>
      </c>
      <c r="K1714">
        <v>0</v>
      </c>
      <c r="L1714">
        <v>4</v>
      </c>
      <c r="M1714">
        <v>459600</v>
      </c>
      <c r="N1714">
        <v>30000</v>
      </c>
      <c r="O1714">
        <v>8173230</v>
      </c>
      <c r="P1714" t="s">
        <v>5</v>
      </c>
      <c r="Q1714" t="s">
        <v>11</v>
      </c>
      <c r="R1714" t="s">
        <v>169</v>
      </c>
      <c r="S1714" t="s">
        <v>170</v>
      </c>
      <c r="T1714">
        <v>5273051.6129032252</v>
      </c>
      <c r="U1714">
        <v>5667054</v>
      </c>
      <c r="V1714">
        <v>394002.38709677476</v>
      </c>
      <c r="W1714">
        <v>7.4719994420810565E-2</v>
      </c>
      <c r="X1714" t="s">
        <v>360</v>
      </c>
    </row>
    <row r="1715" spans="1:24" x14ac:dyDescent="0.35">
      <c r="A1715">
        <v>3300003119</v>
      </c>
      <c r="B1715" t="s">
        <v>168</v>
      </c>
      <c r="C1715" t="s">
        <v>168</v>
      </c>
      <c r="D1715">
        <v>0</v>
      </c>
      <c r="E1715">
        <v>0</v>
      </c>
      <c r="F1715">
        <v>61</v>
      </c>
      <c r="G1715">
        <v>1870732</v>
      </c>
      <c r="H1715">
        <v>53</v>
      </c>
      <c r="I1715">
        <v>1515000</v>
      </c>
      <c r="J1715">
        <v>0</v>
      </c>
      <c r="K1715">
        <v>0</v>
      </c>
      <c r="L1715">
        <v>25</v>
      </c>
      <c r="M1715">
        <v>1460000</v>
      </c>
      <c r="N1715">
        <v>0</v>
      </c>
      <c r="O1715">
        <v>4845732</v>
      </c>
      <c r="P1715" t="s">
        <v>5</v>
      </c>
      <c r="Q1715" t="s">
        <v>13</v>
      </c>
      <c r="R1715" t="s">
        <v>169</v>
      </c>
      <c r="S1715" t="s">
        <v>170</v>
      </c>
      <c r="T1715">
        <v>3126278.7096774196</v>
      </c>
      <c r="U1715">
        <v>3602011</v>
      </c>
      <c r="V1715">
        <v>475732.29032258037</v>
      </c>
      <c r="W1715">
        <v>0.1521720660573056</v>
      </c>
      <c r="X1715" t="s">
        <v>252</v>
      </c>
    </row>
    <row r="1716" spans="1:24" x14ac:dyDescent="0.35">
      <c r="A1716">
        <v>3301070386</v>
      </c>
      <c r="B1716" t="s">
        <v>168</v>
      </c>
      <c r="C1716" t="s">
        <v>168</v>
      </c>
      <c r="D1716">
        <v>0</v>
      </c>
      <c r="E1716">
        <v>0</v>
      </c>
      <c r="F1716">
        <v>13</v>
      </c>
      <c r="G1716">
        <v>308022</v>
      </c>
      <c r="H1716">
        <v>18</v>
      </c>
      <c r="I1716">
        <v>490000</v>
      </c>
      <c r="J1716">
        <v>0</v>
      </c>
      <c r="K1716">
        <v>0</v>
      </c>
      <c r="L1716">
        <v>7</v>
      </c>
      <c r="M1716">
        <v>186800</v>
      </c>
      <c r="N1716">
        <v>4227500</v>
      </c>
      <c r="O1716">
        <v>5212322</v>
      </c>
      <c r="P1716" t="s">
        <v>5</v>
      </c>
      <c r="Q1716" t="s">
        <v>16</v>
      </c>
      <c r="R1716" t="s">
        <v>169</v>
      </c>
      <c r="S1716" t="s">
        <v>170</v>
      </c>
      <c r="T1716">
        <v>3362788.3870967738</v>
      </c>
      <c r="U1716">
        <v>2355848</v>
      </c>
      <c r="V1716">
        <v>-1006940.3870967738</v>
      </c>
      <c r="W1716">
        <v>-0.29943614381459926</v>
      </c>
      <c r="X1716" t="s">
        <v>384</v>
      </c>
    </row>
    <row r="1717" spans="1:24" x14ac:dyDescent="0.35">
      <c r="A1717">
        <v>3301037389</v>
      </c>
      <c r="B1717" t="s">
        <v>168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t="s">
        <v>5</v>
      </c>
      <c r="Q1717" t="s">
        <v>12</v>
      </c>
      <c r="R1717" t="s">
        <v>169</v>
      </c>
      <c r="S1717" t="s">
        <v>170</v>
      </c>
      <c r="T1717">
        <v>0</v>
      </c>
      <c r="U1717">
        <v>0</v>
      </c>
      <c r="V1717">
        <v>0</v>
      </c>
      <c r="W1717">
        <v>0</v>
      </c>
      <c r="X1717" t="s">
        <v>229</v>
      </c>
    </row>
    <row r="1718" spans="1:24" x14ac:dyDescent="0.35">
      <c r="A1718">
        <v>3300014647</v>
      </c>
      <c r="B1718" t="s">
        <v>168</v>
      </c>
      <c r="C1718" t="s">
        <v>168</v>
      </c>
      <c r="D1718">
        <v>0</v>
      </c>
      <c r="E1718">
        <v>0</v>
      </c>
      <c r="F1718">
        <v>31</v>
      </c>
      <c r="G1718">
        <v>1093454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342000</v>
      </c>
      <c r="O1718">
        <v>1435454</v>
      </c>
      <c r="P1718" t="s">
        <v>5</v>
      </c>
      <c r="Q1718" t="s">
        <v>8</v>
      </c>
      <c r="R1718" t="s">
        <v>169</v>
      </c>
      <c r="S1718" t="s">
        <v>170</v>
      </c>
      <c r="T1718">
        <v>926099.3548387097</v>
      </c>
      <c r="U1718">
        <v>1741065</v>
      </c>
      <c r="V1718">
        <v>814965.6451612903</v>
      </c>
      <c r="W1718">
        <v>0.87999807029692345</v>
      </c>
      <c r="X1718" t="s">
        <v>238</v>
      </c>
    </row>
    <row r="1719" spans="1:24" x14ac:dyDescent="0.35">
      <c r="A1719">
        <v>3301069957</v>
      </c>
      <c r="B1719" t="s">
        <v>168</v>
      </c>
      <c r="C1719" t="s">
        <v>168</v>
      </c>
      <c r="D1719">
        <v>0</v>
      </c>
      <c r="E1719">
        <v>0</v>
      </c>
      <c r="F1719">
        <v>1</v>
      </c>
      <c r="G1719">
        <v>6244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180000</v>
      </c>
      <c r="O1719">
        <v>186244</v>
      </c>
      <c r="P1719" t="s">
        <v>5</v>
      </c>
      <c r="Q1719" t="s">
        <v>11</v>
      </c>
      <c r="R1719" t="s">
        <v>169</v>
      </c>
      <c r="S1719" t="s">
        <v>170</v>
      </c>
      <c r="T1719">
        <v>120157.41935483871</v>
      </c>
      <c r="U1719">
        <v>60000</v>
      </c>
      <c r="V1719">
        <v>-60157.419354838712</v>
      </c>
      <c r="W1719">
        <v>-0.50065505465947902</v>
      </c>
      <c r="X1719" t="s">
        <v>263</v>
      </c>
    </row>
    <row r="1720" spans="1:24" x14ac:dyDescent="0.35">
      <c r="A1720">
        <v>3300011960</v>
      </c>
      <c r="B1720" t="s">
        <v>168</v>
      </c>
      <c r="C1720" t="s">
        <v>168</v>
      </c>
      <c r="D1720">
        <v>0</v>
      </c>
      <c r="E1720">
        <v>0</v>
      </c>
      <c r="F1720">
        <v>10</v>
      </c>
      <c r="G1720">
        <v>407245</v>
      </c>
      <c r="H1720">
        <v>2</v>
      </c>
      <c r="I1720">
        <v>35000</v>
      </c>
      <c r="J1720">
        <v>0</v>
      </c>
      <c r="K1720">
        <v>0</v>
      </c>
      <c r="L1720">
        <v>5</v>
      </c>
      <c r="M1720">
        <v>202000</v>
      </c>
      <c r="N1720">
        <v>295500</v>
      </c>
      <c r="O1720">
        <v>939745</v>
      </c>
      <c r="P1720" t="s">
        <v>5</v>
      </c>
      <c r="Q1720" t="s">
        <v>12</v>
      </c>
      <c r="R1720" t="s">
        <v>169</v>
      </c>
      <c r="S1720" t="s">
        <v>170</v>
      </c>
      <c r="T1720">
        <v>606287.09677419357</v>
      </c>
      <c r="U1720">
        <v>310299</v>
      </c>
      <c r="V1720">
        <v>-295988.09677419357</v>
      </c>
      <c r="W1720">
        <v>-0.48819791539194146</v>
      </c>
      <c r="X1720" t="s">
        <v>248</v>
      </c>
    </row>
    <row r="1721" spans="1:24" x14ac:dyDescent="0.35">
      <c r="A1721">
        <v>3300011969</v>
      </c>
      <c r="B1721" t="s">
        <v>168</v>
      </c>
      <c r="C1721" t="s">
        <v>168</v>
      </c>
      <c r="D1721">
        <v>0</v>
      </c>
      <c r="E1721">
        <v>0</v>
      </c>
      <c r="F1721">
        <v>15</v>
      </c>
      <c r="G1721">
        <v>337499</v>
      </c>
      <c r="H1721">
        <v>3</v>
      </c>
      <c r="I1721">
        <v>80000</v>
      </c>
      <c r="J1721">
        <v>0</v>
      </c>
      <c r="K1721">
        <v>0</v>
      </c>
      <c r="L1721">
        <v>1</v>
      </c>
      <c r="M1721">
        <v>52400</v>
      </c>
      <c r="N1721">
        <v>295500</v>
      </c>
      <c r="O1721">
        <v>765399</v>
      </c>
      <c r="P1721" t="s">
        <v>5</v>
      </c>
      <c r="Q1721" t="s">
        <v>12</v>
      </c>
      <c r="R1721" t="s">
        <v>169</v>
      </c>
      <c r="S1721" t="s">
        <v>170</v>
      </c>
      <c r="T1721">
        <v>493805.80645161285</v>
      </c>
      <c r="U1721">
        <v>618895</v>
      </c>
      <c r="V1721">
        <v>125089.19354838715</v>
      </c>
      <c r="W1721">
        <v>0.25331657083429704</v>
      </c>
      <c r="X1721" t="s">
        <v>248</v>
      </c>
    </row>
    <row r="1722" spans="1:24" x14ac:dyDescent="0.35">
      <c r="A1722">
        <v>6001146979</v>
      </c>
      <c r="B1722" t="s">
        <v>168</v>
      </c>
      <c r="C1722" t="s">
        <v>168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95000</v>
      </c>
      <c r="O1722">
        <v>95000</v>
      </c>
      <c r="P1722" t="s">
        <v>5</v>
      </c>
      <c r="Q1722" t="s">
        <v>9</v>
      </c>
      <c r="R1722" t="s">
        <v>169</v>
      </c>
      <c r="S1722" t="s">
        <v>170</v>
      </c>
      <c r="T1722">
        <v>61290.322580645159</v>
      </c>
      <c r="U1722">
        <v>184000</v>
      </c>
      <c r="V1722">
        <v>122709.67741935485</v>
      </c>
      <c r="W1722">
        <v>2.0021052631578948</v>
      </c>
      <c r="X1722" t="s">
        <v>270</v>
      </c>
    </row>
    <row r="1723" spans="1:24" x14ac:dyDescent="0.35">
      <c r="A1723">
        <v>3301070588</v>
      </c>
      <c r="B1723" t="s">
        <v>168</v>
      </c>
      <c r="C1723" t="s">
        <v>168</v>
      </c>
      <c r="D1723">
        <v>0</v>
      </c>
      <c r="E1723">
        <v>0</v>
      </c>
      <c r="F1723">
        <v>13</v>
      </c>
      <c r="G1723">
        <v>477487</v>
      </c>
      <c r="H1723">
        <v>25</v>
      </c>
      <c r="I1723">
        <v>524000</v>
      </c>
      <c r="J1723">
        <v>0</v>
      </c>
      <c r="K1723">
        <v>0</v>
      </c>
      <c r="L1723">
        <v>14</v>
      </c>
      <c r="M1723">
        <v>563600</v>
      </c>
      <c r="N1723">
        <v>160000</v>
      </c>
      <c r="O1723">
        <v>1725087</v>
      </c>
      <c r="P1723" t="s">
        <v>5</v>
      </c>
      <c r="Q1723" t="s">
        <v>13</v>
      </c>
      <c r="R1723" t="s">
        <v>169</v>
      </c>
      <c r="S1723" t="s">
        <v>170</v>
      </c>
      <c r="T1723">
        <v>1112959.3548387098</v>
      </c>
      <c r="U1723">
        <v>1413510</v>
      </c>
      <c r="V1723">
        <v>300550.64516129019</v>
      </c>
      <c r="W1723">
        <v>0.27004638026951677</v>
      </c>
      <c r="X1723" t="s">
        <v>252</v>
      </c>
    </row>
    <row r="1724" spans="1:24" x14ac:dyDescent="0.35">
      <c r="A1724">
        <v>3300009434</v>
      </c>
      <c r="B1724" t="s">
        <v>168</v>
      </c>
      <c r="C1724" t="s">
        <v>168</v>
      </c>
      <c r="D1724">
        <v>0</v>
      </c>
      <c r="E1724">
        <v>0</v>
      </c>
      <c r="F1724">
        <v>22</v>
      </c>
      <c r="G1724">
        <v>1282998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303000</v>
      </c>
      <c r="O1724">
        <v>1585998</v>
      </c>
      <c r="P1724" t="s">
        <v>5</v>
      </c>
      <c r="Q1724" t="s">
        <v>12</v>
      </c>
      <c r="R1724" t="s">
        <v>169</v>
      </c>
      <c r="S1724" t="s">
        <v>170</v>
      </c>
      <c r="T1724">
        <v>1023224.5161290322</v>
      </c>
      <c r="U1724">
        <v>810694</v>
      </c>
      <c r="V1724">
        <v>-212530.51612903224</v>
      </c>
      <c r="W1724">
        <v>-0.20770663014707458</v>
      </c>
      <c r="X1724" t="s">
        <v>233</v>
      </c>
    </row>
    <row r="1725" spans="1:24" x14ac:dyDescent="0.35">
      <c r="A1725">
        <v>3301058728</v>
      </c>
      <c r="B1725" t="s">
        <v>168</v>
      </c>
      <c r="C1725" t="s">
        <v>168</v>
      </c>
      <c r="D1725">
        <v>0</v>
      </c>
      <c r="E1725">
        <v>0</v>
      </c>
      <c r="F1725">
        <v>4</v>
      </c>
      <c r="G1725">
        <v>158192</v>
      </c>
      <c r="H1725">
        <v>3</v>
      </c>
      <c r="I1725">
        <v>205000</v>
      </c>
      <c r="J1725">
        <v>0</v>
      </c>
      <c r="K1725">
        <v>0</v>
      </c>
      <c r="L1725">
        <v>0</v>
      </c>
      <c r="M1725">
        <v>0</v>
      </c>
      <c r="N1725">
        <v>846500</v>
      </c>
      <c r="O1725">
        <v>1209692</v>
      </c>
      <c r="P1725" t="s">
        <v>5</v>
      </c>
      <c r="Q1725" t="s">
        <v>8</v>
      </c>
      <c r="R1725" t="s">
        <v>169</v>
      </c>
      <c r="S1725" t="s">
        <v>170</v>
      </c>
      <c r="T1725">
        <v>780446.45161290315</v>
      </c>
      <c r="U1725">
        <v>47598</v>
      </c>
      <c r="V1725">
        <v>-732848.45161290315</v>
      </c>
      <c r="W1725">
        <v>-0.93901183111072906</v>
      </c>
      <c r="X1725" t="s">
        <v>226</v>
      </c>
    </row>
    <row r="1726" spans="1:24" x14ac:dyDescent="0.35">
      <c r="A1726">
        <v>3301001159</v>
      </c>
      <c r="B1726" t="s">
        <v>168</v>
      </c>
      <c r="C1726" t="s">
        <v>168</v>
      </c>
      <c r="D1726">
        <v>0</v>
      </c>
      <c r="E1726">
        <v>0</v>
      </c>
      <c r="F1726">
        <v>1</v>
      </c>
      <c r="G1726">
        <v>25100</v>
      </c>
      <c r="H1726">
        <v>1</v>
      </c>
      <c r="I1726">
        <v>15000</v>
      </c>
      <c r="J1726">
        <v>0</v>
      </c>
      <c r="K1726">
        <v>0</v>
      </c>
      <c r="L1726">
        <v>0</v>
      </c>
      <c r="M1726">
        <v>0</v>
      </c>
      <c r="N1726">
        <v>987000</v>
      </c>
      <c r="O1726">
        <v>1027100</v>
      </c>
      <c r="P1726" t="s">
        <v>5</v>
      </c>
      <c r="Q1726" t="s">
        <v>17</v>
      </c>
      <c r="R1726" t="s">
        <v>169</v>
      </c>
      <c r="S1726" t="s">
        <v>170</v>
      </c>
      <c r="T1726">
        <v>662645.16129032255</v>
      </c>
      <c r="U1726">
        <v>420000</v>
      </c>
      <c r="V1726">
        <v>-242645.16129032255</v>
      </c>
      <c r="W1726">
        <v>-0.36617661376691657</v>
      </c>
      <c r="X1726" t="s">
        <v>404</v>
      </c>
    </row>
    <row r="1727" spans="1:24" x14ac:dyDescent="0.35">
      <c r="A1727">
        <v>3301047335</v>
      </c>
      <c r="B1727" t="s">
        <v>168</v>
      </c>
      <c r="C1727" t="s">
        <v>168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30000</v>
      </c>
      <c r="O1727">
        <v>30000</v>
      </c>
      <c r="P1727" t="s">
        <v>5</v>
      </c>
      <c r="Q1727" t="s">
        <v>14</v>
      </c>
      <c r="R1727" t="s">
        <v>169</v>
      </c>
      <c r="S1727" t="s">
        <v>170</v>
      </c>
      <c r="T1727">
        <v>19354.83870967742</v>
      </c>
      <c r="U1727">
        <v>0</v>
      </c>
      <c r="V1727">
        <v>-19354.83870967742</v>
      </c>
      <c r="W1727">
        <v>0</v>
      </c>
      <c r="X1727" t="s">
        <v>268</v>
      </c>
    </row>
    <row r="1728" spans="1:24" x14ac:dyDescent="0.35">
      <c r="A1728">
        <v>3301072170</v>
      </c>
      <c r="B1728" t="s">
        <v>168</v>
      </c>
      <c r="C1728" t="s">
        <v>168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3120000</v>
      </c>
      <c r="O1728">
        <v>3120000</v>
      </c>
      <c r="P1728" t="s">
        <v>5</v>
      </c>
      <c r="Q1728" t="s">
        <v>8</v>
      </c>
      <c r="R1728" t="s">
        <v>169</v>
      </c>
      <c r="S1728" t="s">
        <v>170</v>
      </c>
      <c r="T1728">
        <v>2012903.2258064514</v>
      </c>
      <c r="U1728">
        <v>1163100</v>
      </c>
      <c r="V1728">
        <v>-849803.2258064514</v>
      </c>
      <c r="W1728">
        <v>-0.42217788461538452</v>
      </c>
      <c r="X1728" t="s">
        <v>395</v>
      </c>
    </row>
    <row r="1729" spans="1:24" x14ac:dyDescent="0.35">
      <c r="A1729">
        <v>6001293848</v>
      </c>
      <c r="B1729" t="s">
        <v>168</v>
      </c>
      <c r="C1729" t="s">
        <v>168</v>
      </c>
      <c r="D1729">
        <v>0</v>
      </c>
      <c r="E1729">
        <v>0</v>
      </c>
      <c r="F1729">
        <v>2</v>
      </c>
      <c r="G1729">
        <v>180698</v>
      </c>
      <c r="H1729">
        <v>0</v>
      </c>
      <c r="I1729">
        <v>0</v>
      </c>
      <c r="J1729">
        <v>0</v>
      </c>
      <c r="K1729">
        <v>0</v>
      </c>
      <c r="L1729">
        <v>19</v>
      </c>
      <c r="M1729">
        <v>4096188</v>
      </c>
      <c r="N1729">
        <v>846500</v>
      </c>
      <c r="O1729">
        <v>5123386</v>
      </c>
      <c r="P1729" t="s">
        <v>5</v>
      </c>
      <c r="Q1729" t="s">
        <v>8</v>
      </c>
      <c r="R1729" t="s">
        <v>169</v>
      </c>
      <c r="S1729" t="s">
        <v>170</v>
      </c>
      <c r="T1729">
        <v>3305410.3225806453</v>
      </c>
      <c r="U1729">
        <v>187802</v>
      </c>
      <c r="V1729">
        <v>-3117608.3225806453</v>
      </c>
      <c r="W1729">
        <v>-0.94318345328655695</v>
      </c>
      <c r="X1729" t="s">
        <v>419</v>
      </c>
    </row>
    <row r="1730" spans="1:24" x14ac:dyDescent="0.35">
      <c r="A1730">
        <v>3300013804</v>
      </c>
      <c r="B1730" t="s">
        <v>168</v>
      </c>
      <c r="C1730" t="s">
        <v>168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920700</v>
      </c>
      <c r="O1730">
        <v>920700</v>
      </c>
      <c r="P1730" t="s">
        <v>5</v>
      </c>
      <c r="Q1730" t="s">
        <v>7</v>
      </c>
      <c r="R1730" t="s">
        <v>169</v>
      </c>
      <c r="S1730" t="s">
        <v>170</v>
      </c>
      <c r="T1730">
        <v>594000</v>
      </c>
      <c r="U1730">
        <v>1022500</v>
      </c>
      <c r="V1730">
        <v>428500</v>
      </c>
      <c r="W1730">
        <v>0.72138047138047146</v>
      </c>
      <c r="X1730" t="s">
        <v>176</v>
      </c>
    </row>
    <row r="1731" spans="1:24" x14ac:dyDescent="0.35">
      <c r="A1731">
        <v>3301000245</v>
      </c>
      <c r="B1731" t="s">
        <v>168</v>
      </c>
      <c r="C1731" t="s">
        <v>168</v>
      </c>
      <c r="D1731">
        <v>0</v>
      </c>
      <c r="E1731">
        <v>0</v>
      </c>
      <c r="F1731">
        <v>5</v>
      </c>
      <c r="G1731">
        <v>223199</v>
      </c>
      <c r="H1731">
        <v>2</v>
      </c>
      <c r="I1731">
        <v>145000</v>
      </c>
      <c r="J1731">
        <v>0</v>
      </c>
      <c r="K1731">
        <v>0</v>
      </c>
      <c r="L1731">
        <v>0</v>
      </c>
      <c r="M1731">
        <v>0</v>
      </c>
      <c r="N1731">
        <v>30000</v>
      </c>
      <c r="O1731">
        <v>398199</v>
      </c>
      <c r="P1731" t="s">
        <v>5</v>
      </c>
      <c r="Q1731" t="s">
        <v>14</v>
      </c>
      <c r="R1731" t="s">
        <v>169</v>
      </c>
      <c r="S1731" t="s">
        <v>170</v>
      </c>
      <c r="T1731">
        <v>256902.58064516127</v>
      </c>
      <c r="U1731">
        <v>659396</v>
      </c>
      <c r="V1731">
        <v>402493.41935483873</v>
      </c>
      <c r="W1731">
        <v>1.5667161394177285</v>
      </c>
      <c r="X1731" t="s">
        <v>231</v>
      </c>
    </row>
    <row r="1732" spans="1:24" x14ac:dyDescent="0.35">
      <c r="A1732">
        <v>3301010753</v>
      </c>
      <c r="B1732" t="s">
        <v>168</v>
      </c>
      <c r="C1732" t="s">
        <v>168</v>
      </c>
      <c r="D1732">
        <v>0</v>
      </c>
      <c r="E1732">
        <v>0</v>
      </c>
      <c r="F1732">
        <v>8</v>
      </c>
      <c r="G1732">
        <v>297895</v>
      </c>
      <c r="H1732">
        <v>1</v>
      </c>
      <c r="I1732">
        <v>5000</v>
      </c>
      <c r="J1732">
        <v>0</v>
      </c>
      <c r="K1732">
        <v>0</v>
      </c>
      <c r="L1732">
        <v>0</v>
      </c>
      <c r="M1732">
        <v>0</v>
      </c>
      <c r="N1732">
        <v>532000</v>
      </c>
      <c r="O1732">
        <v>834895</v>
      </c>
      <c r="P1732" t="s">
        <v>5</v>
      </c>
      <c r="Q1732" t="s">
        <v>12</v>
      </c>
      <c r="R1732" t="s">
        <v>169</v>
      </c>
      <c r="S1732" t="s">
        <v>170</v>
      </c>
      <c r="T1732">
        <v>538641.93548387103</v>
      </c>
      <c r="U1732">
        <v>548299</v>
      </c>
      <c r="V1732">
        <v>9657.0645161289722</v>
      </c>
      <c r="W1732">
        <v>1.7928541912455964E-2</v>
      </c>
      <c r="X1732" t="s">
        <v>304</v>
      </c>
    </row>
    <row r="1733" spans="1:24" x14ac:dyDescent="0.35">
      <c r="A1733">
        <v>3301070108</v>
      </c>
      <c r="B1733" t="s">
        <v>168</v>
      </c>
      <c r="C1733" t="s">
        <v>168</v>
      </c>
      <c r="D1733">
        <v>0</v>
      </c>
      <c r="E1733">
        <v>0</v>
      </c>
      <c r="F1733">
        <v>2</v>
      </c>
      <c r="G1733">
        <v>51798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2646900</v>
      </c>
      <c r="O1733">
        <v>2698698</v>
      </c>
      <c r="P1733" t="s">
        <v>5</v>
      </c>
      <c r="Q1733" t="s">
        <v>7</v>
      </c>
      <c r="R1733" t="s">
        <v>169</v>
      </c>
      <c r="S1733" t="s">
        <v>170</v>
      </c>
      <c r="T1733">
        <v>1741095.4838709678</v>
      </c>
      <c r="U1733">
        <v>1423500</v>
      </c>
      <c r="V1733">
        <v>-317595.48387096776</v>
      </c>
      <c r="W1733">
        <v>-0.18241129611390383</v>
      </c>
      <c r="X1733" t="s">
        <v>203</v>
      </c>
    </row>
    <row r="1734" spans="1:24" x14ac:dyDescent="0.35">
      <c r="A1734">
        <v>3301000112</v>
      </c>
      <c r="B1734" t="s">
        <v>168</v>
      </c>
      <c r="C1734" t="s">
        <v>168</v>
      </c>
      <c r="D1734">
        <v>0</v>
      </c>
      <c r="E1734">
        <v>0</v>
      </c>
      <c r="F1734">
        <v>21</v>
      </c>
      <c r="G1734">
        <v>724476</v>
      </c>
      <c r="H1734">
        <v>29</v>
      </c>
      <c r="I1734">
        <v>810000</v>
      </c>
      <c r="J1734">
        <v>0</v>
      </c>
      <c r="K1734">
        <v>0</v>
      </c>
      <c r="L1734">
        <v>19</v>
      </c>
      <c r="M1734">
        <v>745600</v>
      </c>
      <c r="N1734">
        <v>150000</v>
      </c>
      <c r="O1734">
        <v>2430076</v>
      </c>
      <c r="P1734" t="s">
        <v>5</v>
      </c>
      <c r="Q1734" t="s">
        <v>14</v>
      </c>
      <c r="R1734" t="s">
        <v>169</v>
      </c>
      <c r="S1734" t="s">
        <v>170</v>
      </c>
      <c r="T1734">
        <v>1567790.9677419355</v>
      </c>
      <c r="U1734">
        <v>1595185</v>
      </c>
      <c r="V1734">
        <v>27394.032258064486</v>
      </c>
      <c r="W1734">
        <v>1.7473013189710951E-2</v>
      </c>
      <c r="X1734" t="s">
        <v>208</v>
      </c>
    </row>
    <row r="1735" spans="1:24" x14ac:dyDescent="0.35">
      <c r="A1735">
        <v>3300004660</v>
      </c>
      <c r="B1735" t="s">
        <v>168</v>
      </c>
      <c r="C1735" t="s">
        <v>168</v>
      </c>
      <c r="D1735">
        <v>0</v>
      </c>
      <c r="E1735">
        <v>0</v>
      </c>
      <c r="F1735">
        <v>261</v>
      </c>
      <c r="G1735">
        <v>9815908</v>
      </c>
      <c r="H1735">
        <v>141</v>
      </c>
      <c r="I1735">
        <v>5946000</v>
      </c>
      <c r="J1735">
        <v>0</v>
      </c>
      <c r="K1735">
        <v>0</v>
      </c>
      <c r="L1735">
        <v>0</v>
      </c>
      <c r="M1735">
        <v>0</v>
      </c>
      <c r="N1735">
        <v>280000</v>
      </c>
      <c r="O1735">
        <v>16041908</v>
      </c>
      <c r="P1735" t="s">
        <v>5</v>
      </c>
      <c r="Q1735" t="s">
        <v>13</v>
      </c>
      <c r="R1735" t="s">
        <v>169</v>
      </c>
      <c r="S1735" t="s">
        <v>170</v>
      </c>
      <c r="T1735">
        <v>10349618.064516129</v>
      </c>
      <c r="U1735">
        <v>3418981</v>
      </c>
      <c r="V1735">
        <v>-6930637.064516129</v>
      </c>
      <c r="W1735">
        <v>-0.66965148098343419</v>
      </c>
      <c r="X1735" t="s">
        <v>186</v>
      </c>
    </row>
    <row r="1736" spans="1:24" x14ac:dyDescent="0.35">
      <c r="A1736">
        <v>3301063703</v>
      </c>
      <c r="B1736" t="s">
        <v>168</v>
      </c>
      <c r="C1736" t="s">
        <v>168</v>
      </c>
      <c r="D1736">
        <v>0</v>
      </c>
      <c r="E1736">
        <v>0</v>
      </c>
      <c r="F1736">
        <v>2</v>
      </c>
      <c r="G1736">
        <v>31998</v>
      </c>
      <c r="H1736">
        <v>2</v>
      </c>
      <c r="I1736">
        <v>4000</v>
      </c>
      <c r="J1736">
        <v>0</v>
      </c>
      <c r="K1736">
        <v>0</v>
      </c>
      <c r="L1736">
        <v>0</v>
      </c>
      <c r="M1736">
        <v>0</v>
      </c>
      <c r="N1736">
        <v>605000</v>
      </c>
      <c r="O1736">
        <v>640998</v>
      </c>
      <c r="P1736" t="s">
        <v>5</v>
      </c>
      <c r="Q1736" t="s">
        <v>14</v>
      </c>
      <c r="R1736" t="s">
        <v>169</v>
      </c>
      <c r="S1736" t="s">
        <v>170</v>
      </c>
      <c r="T1736">
        <v>413547.09677419357</v>
      </c>
      <c r="U1736">
        <v>171498</v>
      </c>
      <c r="V1736">
        <v>-242049.09677419357</v>
      </c>
      <c r="W1736">
        <v>-0.58529995413402225</v>
      </c>
      <c r="X1736" t="s">
        <v>208</v>
      </c>
    </row>
    <row r="1737" spans="1:24" x14ac:dyDescent="0.35">
      <c r="A1737">
        <v>3301074668</v>
      </c>
      <c r="B1737" t="s">
        <v>168</v>
      </c>
      <c r="C1737" t="s">
        <v>168</v>
      </c>
      <c r="D1737">
        <v>0</v>
      </c>
      <c r="E1737">
        <v>0</v>
      </c>
      <c r="F1737">
        <v>2</v>
      </c>
      <c r="G1737">
        <v>85397</v>
      </c>
      <c r="H1737">
        <v>1</v>
      </c>
      <c r="I1737">
        <v>30000</v>
      </c>
      <c r="J1737">
        <v>0</v>
      </c>
      <c r="K1737">
        <v>0</v>
      </c>
      <c r="L1737">
        <v>0</v>
      </c>
      <c r="M1737">
        <v>0</v>
      </c>
      <c r="N1737">
        <v>150000</v>
      </c>
      <c r="O1737">
        <v>265397</v>
      </c>
      <c r="P1737" t="s">
        <v>5</v>
      </c>
      <c r="Q1737" t="s">
        <v>13</v>
      </c>
      <c r="R1737" t="s">
        <v>169</v>
      </c>
      <c r="S1737" t="s">
        <v>170</v>
      </c>
      <c r="T1737">
        <v>171223.87096774194</v>
      </c>
      <c r="U1737">
        <v>562295</v>
      </c>
      <c r="V1737">
        <v>391071.12903225806</v>
      </c>
      <c r="W1737">
        <v>2.2839755159251989</v>
      </c>
      <c r="X1737" t="s">
        <v>297</v>
      </c>
    </row>
    <row r="1738" spans="1:24" x14ac:dyDescent="0.35">
      <c r="A1738">
        <v>3301010641</v>
      </c>
      <c r="B1738" t="s">
        <v>168</v>
      </c>
      <c r="C1738" t="s">
        <v>168</v>
      </c>
      <c r="D1738">
        <v>0</v>
      </c>
      <c r="E1738">
        <v>0</v>
      </c>
      <c r="F1738">
        <v>893</v>
      </c>
      <c r="G1738">
        <v>26719987</v>
      </c>
      <c r="H1738">
        <v>171</v>
      </c>
      <c r="I1738">
        <v>4955000</v>
      </c>
      <c r="J1738">
        <v>302</v>
      </c>
      <c r="K1738">
        <v>8320100</v>
      </c>
      <c r="L1738">
        <v>18</v>
      </c>
      <c r="M1738">
        <v>1054574</v>
      </c>
      <c r="N1738">
        <v>8850000</v>
      </c>
      <c r="O1738">
        <v>49899661</v>
      </c>
      <c r="P1738" t="s">
        <v>5</v>
      </c>
      <c r="Q1738" t="s">
        <v>16</v>
      </c>
      <c r="R1738" t="s">
        <v>169</v>
      </c>
      <c r="S1738" t="s">
        <v>170</v>
      </c>
      <c r="T1738">
        <v>32193329.677419357</v>
      </c>
      <c r="U1738">
        <v>25497284</v>
      </c>
      <c r="V1738">
        <v>-6696045.677419357</v>
      </c>
      <c r="W1738">
        <v>-0.20799481583652446</v>
      </c>
      <c r="X1738" t="s">
        <v>265</v>
      </c>
    </row>
    <row r="1739" spans="1:24" x14ac:dyDescent="0.35">
      <c r="A1739">
        <v>3300016494</v>
      </c>
      <c r="B1739" t="s">
        <v>168</v>
      </c>
      <c r="C1739" t="s">
        <v>168</v>
      </c>
      <c r="D1739">
        <v>0</v>
      </c>
      <c r="E1739">
        <v>0</v>
      </c>
      <c r="F1739">
        <v>42</v>
      </c>
      <c r="G1739">
        <v>1718686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878500</v>
      </c>
      <c r="O1739">
        <v>2597186</v>
      </c>
      <c r="P1739" t="s">
        <v>5</v>
      </c>
      <c r="Q1739" t="s">
        <v>6</v>
      </c>
      <c r="R1739" t="s">
        <v>169</v>
      </c>
      <c r="S1739" t="s">
        <v>170</v>
      </c>
      <c r="T1739">
        <v>1675603.8709677418</v>
      </c>
      <c r="U1739">
        <v>2055145</v>
      </c>
      <c r="V1739">
        <v>379541.12903225818</v>
      </c>
      <c r="W1739">
        <v>0.22651005742368868</v>
      </c>
      <c r="X1739" t="s">
        <v>373</v>
      </c>
    </row>
    <row r="1740" spans="1:24" x14ac:dyDescent="0.35">
      <c r="A1740">
        <v>3300015400</v>
      </c>
      <c r="B1740" t="s">
        <v>168</v>
      </c>
      <c r="C1740" t="s">
        <v>168</v>
      </c>
      <c r="D1740">
        <v>0</v>
      </c>
      <c r="E1740">
        <v>0</v>
      </c>
      <c r="F1740">
        <v>18</v>
      </c>
      <c r="G1740">
        <v>1023368</v>
      </c>
      <c r="H1740">
        <v>11</v>
      </c>
      <c r="I1740">
        <v>761000</v>
      </c>
      <c r="J1740">
        <v>0</v>
      </c>
      <c r="K1740">
        <v>0</v>
      </c>
      <c r="L1740">
        <v>3</v>
      </c>
      <c r="M1740">
        <v>433727</v>
      </c>
      <c r="N1740">
        <v>1170600</v>
      </c>
      <c r="O1740">
        <v>3388695</v>
      </c>
      <c r="P1740" t="s">
        <v>5</v>
      </c>
      <c r="Q1740" t="s">
        <v>8</v>
      </c>
      <c r="R1740" t="s">
        <v>169</v>
      </c>
      <c r="S1740" t="s">
        <v>170</v>
      </c>
      <c r="T1740">
        <v>2186254.8387096771</v>
      </c>
      <c r="U1740">
        <v>3995271</v>
      </c>
      <c r="V1740">
        <v>1809016.1612903229</v>
      </c>
      <c r="W1740">
        <v>0.82744981475169666</v>
      </c>
      <c r="X1740" t="s">
        <v>393</v>
      </c>
    </row>
    <row r="1741" spans="1:24" x14ac:dyDescent="0.35">
      <c r="A1741">
        <v>3301076400</v>
      </c>
      <c r="B1741" t="s">
        <v>168</v>
      </c>
      <c r="C1741" t="s">
        <v>168</v>
      </c>
      <c r="D1741">
        <v>0</v>
      </c>
      <c r="E1741">
        <v>0</v>
      </c>
      <c r="F1741">
        <v>29</v>
      </c>
      <c r="G1741">
        <v>978482</v>
      </c>
      <c r="H1741">
        <v>14</v>
      </c>
      <c r="I1741">
        <v>490000</v>
      </c>
      <c r="J1741">
        <v>0</v>
      </c>
      <c r="K1741">
        <v>0</v>
      </c>
      <c r="L1741">
        <v>0</v>
      </c>
      <c r="M1741">
        <v>0</v>
      </c>
      <c r="N1741">
        <v>677000</v>
      </c>
      <c r="O1741">
        <v>2145482</v>
      </c>
      <c r="P1741" t="s">
        <v>5</v>
      </c>
      <c r="Q1741" t="s">
        <v>12</v>
      </c>
      <c r="R1741" t="s">
        <v>169</v>
      </c>
      <c r="S1741" t="s">
        <v>170</v>
      </c>
      <c r="T1741">
        <v>1384181.935483871</v>
      </c>
      <c r="U1741">
        <v>1063413</v>
      </c>
      <c r="V1741">
        <v>-320768.93548387103</v>
      </c>
      <c r="W1741">
        <v>-0.23173899850942592</v>
      </c>
      <c r="X1741" t="s">
        <v>174</v>
      </c>
    </row>
    <row r="1742" spans="1:24" x14ac:dyDescent="0.35">
      <c r="A1742">
        <v>3300028060</v>
      </c>
      <c r="B1742" t="s">
        <v>168</v>
      </c>
      <c r="C1742" t="s">
        <v>168</v>
      </c>
      <c r="D1742">
        <v>0</v>
      </c>
      <c r="E1742">
        <v>0</v>
      </c>
      <c r="F1742">
        <v>132</v>
      </c>
      <c r="G1742">
        <v>4459493</v>
      </c>
      <c r="H1742">
        <v>55</v>
      </c>
      <c r="I1742">
        <v>1342000</v>
      </c>
      <c r="J1742">
        <v>0</v>
      </c>
      <c r="K1742">
        <v>0</v>
      </c>
      <c r="L1742">
        <v>4</v>
      </c>
      <c r="M1742">
        <v>119600</v>
      </c>
      <c r="N1742">
        <v>420000</v>
      </c>
      <c r="O1742">
        <v>6341093</v>
      </c>
      <c r="P1742" t="s">
        <v>5</v>
      </c>
      <c r="Q1742" t="s">
        <v>17</v>
      </c>
      <c r="R1742" t="s">
        <v>169</v>
      </c>
      <c r="S1742" t="s">
        <v>170</v>
      </c>
      <c r="T1742">
        <v>4091027.7419354836</v>
      </c>
      <c r="U1742">
        <v>4206089</v>
      </c>
      <c r="V1742">
        <v>115061.25806451635</v>
      </c>
      <c r="W1742">
        <v>2.8125269571034561E-2</v>
      </c>
      <c r="X1742" t="s">
        <v>185</v>
      </c>
    </row>
    <row r="1743" spans="1:24" x14ac:dyDescent="0.35">
      <c r="A1743">
        <v>3300011663</v>
      </c>
      <c r="B1743" t="s">
        <v>168</v>
      </c>
      <c r="C1743" t="s">
        <v>168</v>
      </c>
      <c r="D1743">
        <v>0</v>
      </c>
      <c r="E1743">
        <v>0</v>
      </c>
      <c r="F1743">
        <v>4</v>
      </c>
      <c r="G1743">
        <v>186548</v>
      </c>
      <c r="H1743">
        <v>2</v>
      </c>
      <c r="I1743">
        <v>20000</v>
      </c>
      <c r="J1743">
        <v>0</v>
      </c>
      <c r="K1743">
        <v>0</v>
      </c>
      <c r="L1743">
        <v>15</v>
      </c>
      <c r="M1743">
        <v>736840</v>
      </c>
      <c r="N1743">
        <v>303000</v>
      </c>
      <c r="O1743">
        <v>1246388</v>
      </c>
      <c r="P1743" t="s">
        <v>5</v>
      </c>
      <c r="Q1743" t="s">
        <v>12</v>
      </c>
      <c r="R1743" t="s">
        <v>169</v>
      </c>
      <c r="S1743" t="s">
        <v>170</v>
      </c>
      <c r="T1743">
        <v>804121.29032258061</v>
      </c>
      <c r="U1743">
        <v>648747</v>
      </c>
      <c r="V1743">
        <v>-155374.29032258061</v>
      </c>
      <c r="W1743">
        <v>-0.193222455607724</v>
      </c>
      <c r="X1743" t="s">
        <v>354</v>
      </c>
    </row>
    <row r="1744" spans="1:24" x14ac:dyDescent="0.35">
      <c r="A1744">
        <v>3301050289</v>
      </c>
      <c r="B1744" t="s">
        <v>168</v>
      </c>
      <c r="C1744" t="s">
        <v>168</v>
      </c>
      <c r="D1744">
        <v>0</v>
      </c>
      <c r="E1744">
        <v>0</v>
      </c>
      <c r="F1744">
        <v>12</v>
      </c>
      <c r="G1744">
        <v>306197</v>
      </c>
      <c r="H1744">
        <v>12</v>
      </c>
      <c r="I1744">
        <v>285000</v>
      </c>
      <c r="J1744">
        <v>0</v>
      </c>
      <c r="K1744">
        <v>0</v>
      </c>
      <c r="L1744">
        <v>22</v>
      </c>
      <c r="M1744">
        <v>932800</v>
      </c>
      <c r="N1744">
        <v>1470000</v>
      </c>
      <c r="O1744">
        <v>2993997</v>
      </c>
      <c r="P1744" t="s">
        <v>5</v>
      </c>
      <c r="Q1744" t="s">
        <v>17</v>
      </c>
      <c r="R1744" t="s">
        <v>169</v>
      </c>
      <c r="S1744" t="s">
        <v>170</v>
      </c>
      <c r="T1744">
        <v>1931610.9677419355</v>
      </c>
      <c r="U1744">
        <v>2902374</v>
      </c>
      <c r="V1744">
        <v>970763.03225806449</v>
      </c>
      <c r="W1744">
        <v>0.50256653563781128</v>
      </c>
      <c r="X1744" t="s">
        <v>332</v>
      </c>
    </row>
    <row r="1745" spans="1:24" x14ac:dyDescent="0.35">
      <c r="A1745">
        <v>3301049732</v>
      </c>
      <c r="B1745" t="s">
        <v>168</v>
      </c>
      <c r="C1745" t="s">
        <v>168</v>
      </c>
      <c r="D1745">
        <v>0</v>
      </c>
      <c r="E1745">
        <v>0</v>
      </c>
      <c r="F1745">
        <v>17</v>
      </c>
      <c r="G1745">
        <v>798478</v>
      </c>
      <c r="H1745">
        <v>20</v>
      </c>
      <c r="I1745">
        <v>985000</v>
      </c>
      <c r="J1745">
        <v>0</v>
      </c>
      <c r="K1745">
        <v>0</v>
      </c>
      <c r="L1745">
        <v>9</v>
      </c>
      <c r="M1745">
        <v>231600</v>
      </c>
      <c r="N1745">
        <v>203000</v>
      </c>
      <c r="O1745">
        <v>2218078</v>
      </c>
      <c r="P1745" t="s">
        <v>5</v>
      </c>
      <c r="Q1745" t="s">
        <v>10</v>
      </c>
      <c r="R1745" t="s">
        <v>169</v>
      </c>
      <c r="S1745" t="s">
        <v>170</v>
      </c>
      <c r="T1745">
        <v>1431018.064516129</v>
      </c>
      <c r="U1745">
        <v>1926987</v>
      </c>
      <c r="V1745">
        <v>495968.93548387103</v>
      </c>
      <c r="W1745">
        <v>0.34658467826649919</v>
      </c>
      <c r="X1745" t="s">
        <v>180</v>
      </c>
    </row>
    <row r="1746" spans="1:24" x14ac:dyDescent="0.35">
      <c r="A1746">
        <v>3301003257</v>
      </c>
      <c r="B1746" t="s">
        <v>168</v>
      </c>
      <c r="C1746" t="s">
        <v>168</v>
      </c>
      <c r="D1746">
        <v>0</v>
      </c>
      <c r="E1746">
        <v>0</v>
      </c>
      <c r="F1746">
        <v>280</v>
      </c>
      <c r="G1746">
        <v>13602605</v>
      </c>
      <c r="H1746">
        <v>85</v>
      </c>
      <c r="I1746">
        <v>3785000</v>
      </c>
      <c r="J1746">
        <v>0</v>
      </c>
      <c r="K1746">
        <v>0</v>
      </c>
      <c r="L1746">
        <v>31</v>
      </c>
      <c r="M1746">
        <v>1994400</v>
      </c>
      <c r="N1746">
        <v>150000</v>
      </c>
      <c r="O1746">
        <v>19532005</v>
      </c>
      <c r="P1746" t="s">
        <v>5</v>
      </c>
      <c r="Q1746" t="s">
        <v>14</v>
      </c>
      <c r="R1746" t="s">
        <v>207</v>
      </c>
      <c r="S1746" t="s">
        <v>170</v>
      </c>
      <c r="T1746">
        <v>12601293.548387095</v>
      </c>
      <c r="U1746">
        <v>9442410</v>
      </c>
      <c r="V1746">
        <v>-3158883.5483870953</v>
      </c>
      <c r="W1746">
        <v>-0.25067930814066441</v>
      </c>
      <c r="X1746" t="s">
        <v>323</v>
      </c>
    </row>
    <row r="1747" spans="1:24" x14ac:dyDescent="0.35">
      <c r="A1747">
        <v>3301002110</v>
      </c>
      <c r="B1747" t="s">
        <v>168</v>
      </c>
      <c r="C1747" t="s">
        <v>168</v>
      </c>
      <c r="D1747">
        <v>0</v>
      </c>
      <c r="E1747">
        <v>0</v>
      </c>
      <c r="F1747">
        <v>123</v>
      </c>
      <c r="G1747">
        <v>3622345</v>
      </c>
      <c r="H1747">
        <v>143</v>
      </c>
      <c r="I1747">
        <v>4950000</v>
      </c>
      <c r="J1747">
        <v>0</v>
      </c>
      <c r="K1747">
        <v>0</v>
      </c>
      <c r="L1747">
        <v>138</v>
      </c>
      <c r="M1747">
        <v>6571200</v>
      </c>
      <c r="N1747">
        <v>150000</v>
      </c>
      <c r="O1747">
        <v>15293545</v>
      </c>
      <c r="P1747" t="s">
        <v>5</v>
      </c>
      <c r="Q1747" t="s">
        <v>14</v>
      </c>
      <c r="R1747" t="s">
        <v>169</v>
      </c>
      <c r="S1747" t="s">
        <v>170</v>
      </c>
      <c r="T1747">
        <v>9866803.2258064523</v>
      </c>
      <c r="U1747">
        <v>9421685</v>
      </c>
      <c r="V1747">
        <v>-445118.22580645233</v>
      </c>
      <c r="W1747">
        <v>-4.5112709316250776E-2</v>
      </c>
      <c r="X1747" t="s">
        <v>266</v>
      </c>
    </row>
    <row r="1748" spans="1:24" x14ac:dyDescent="0.35">
      <c r="A1748">
        <v>3301049399</v>
      </c>
      <c r="B1748" t="s">
        <v>168</v>
      </c>
      <c r="C1748" t="s">
        <v>168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980000</v>
      </c>
      <c r="O1748">
        <v>980000</v>
      </c>
      <c r="P1748" t="s">
        <v>5</v>
      </c>
      <c r="Q1748" t="s">
        <v>8</v>
      </c>
      <c r="R1748" t="s">
        <v>169</v>
      </c>
      <c r="S1748" t="s">
        <v>170</v>
      </c>
      <c r="T1748">
        <v>632258.06451612897</v>
      </c>
      <c r="U1748">
        <v>980000</v>
      </c>
      <c r="V1748">
        <v>347741.93548387103</v>
      </c>
      <c r="W1748">
        <v>0.55000000000000004</v>
      </c>
      <c r="X1748" t="s">
        <v>350</v>
      </c>
    </row>
    <row r="1749" spans="1:24" x14ac:dyDescent="0.35">
      <c r="A1749">
        <v>3301028094</v>
      </c>
      <c r="B1749" t="s">
        <v>168</v>
      </c>
      <c r="C1749" t="s">
        <v>168</v>
      </c>
      <c r="D1749">
        <v>0</v>
      </c>
      <c r="E1749">
        <v>0</v>
      </c>
      <c r="F1749">
        <v>44</v>
      </c>
      <c r="G1749">
        <v>1880949</v>
      </c>
      <c r="H1749">
        <v>65</v>
      </c>
      <c r="I1749">
        <v>3165000</v>
      </c>
      <c r="J1749">
        <v>0</v>
      </c>
      <c r="K1749">
        <v>0</v>
      </c>
      <c r="L1749">
        <v>27</v>
      </c>
      <c r="M1749">
        <v>1334800</v>
      </c>
      <c r="N1749">
        <v>150000</v>
      </c>
      <c r="O1749">
        <v>6530749</v>
      </c>
      <c r="P1749" t="s">
        <v>5</v>
      </c>
      <c r="Q1749" t="s">
        <v>15</v>
      </c>
      <c r="R1749" t="s">
        <v>169</v>
      </c>
      <c r="S1749" t="s">
        <v>170</v>
      </c>
      <c r="T1749">
        <v>4213386.4516129028</v>
      </c>
      <c r="U1749">
        <v>4504051</v>
      </c>
      <c r="V1749">
        <v>290664.54838709719</v>
      </c>
      <c r="W1749">
        <v>6.8985969296936789E-2</v>
      </c>
      <c r="X1749" t="s">
        <v>329</v>
      </c>
    </row>
    <row r="1750" spans="1:24" x14ac:dyDescent="0.35">
      <c r="A1750">
        <v>3300011521</v>
      </c>
      <c r="B1750" t="s">
        <v>168</v>
      </c>
      <c r="C1750" t="s">
        <v>168</v>
      </c>
      <c r="D1750">
        <v>0</v>
      </c>
      <c r="E1750">
        <v>0</v>
      </c>
      <c r="F1750">
        <v>1318</v>
      </c>
      <c r="G1750">
        <v>61828346</v>
      </c>
      <c r="H1750">
        <v>359</v>
      </c>
      <c r="I1750">
        <v>13359000</v>
      </c>
      <c r="J1750">
        <v>0</v>
      </c>
      <c r="K1750">
        <v>0</v>
      </c>
      <c r="L1750">
        <v>92</v>
      </c>
      <c r="M1750">
        <v>5379860</v>
      </c>
      <c r="N1750">
        <v>33624500</v>
      </c>
      <c r="O1750">
        <v>114191706</v>
      </c>
      <c r="P1750" t="s">
        <v>5</v>
      </c>
      <c r="Q1750" t="s">
        <v>16</v>
      </c>
      <c r="R1750" t="s">
        <v>169</v>
      </c>
      <c r="S1750" t="s">
        <v>170</v>
      </c>
      <c r="T1750">
        <v>73672068.387096778</v>
      </c>
      <c r="U1750">
        <v>77656278</v>
      </c>
      <c r="V1750">
        <v>3984209.6129032224</v>
      </c>
      <c r="W1750">
        <v>5.4080327865493105E-2</v>
      </c>
      <c r="X1750" t="s">
        <v>265</v>
      </c>
    </row>
    <row r="1751" spans="1:24" x14ac:dyDescent="0.35">
      <c r="A1751">
        <v>3301042885</v>
      </c>
      <c r="B1751" t="s">
        <v>168</v>
      </c>
      <c r="C1751" t="s">
        <v>168</v>
      </c>
      <c r="D1751">
        <v>0</v>
      </c>
      <c r="E1751">
        <v>0</v>
      </c>
      <c r="F1751">
        <v>96</v>
      </c>
      <c r="G1751">
        <v>4264271</v>
      </c>
      <c r="H1751">
        <v>23</v>
      </c>
      <c r="I1751">
        <v>932000</v>
      </c>
      <c r="J1751">
        <v>0</v>
      </c>
      <c r="K1751">
        <v>0</v>
      </c>
      <c r="L1751">
        <v>41</v>
      </c>
      <c r="M1751">
        <v>2058400</v>
      </c>
      <c r="N1751">
        <v>6206000</v>
      </c>
      <c r="O1751">
        <v>13460671</v>
      </c>
      <c r="P1751" t="s">
        <v>5</v>
      </c>
      <c r="Q1751" t="s">
        <v>16</v>
      </c>
      <c r="R1751" t="s">
        <v>169</v>
      </c>
      <c r="S1751" t="s">
        <v>170</v>
      </c>
      <c r="T1751">
        <v>8684303.8709677421</v>
      </c>
      <c r="U1751">
        <v>5806591</v>
      </c>
      <c r="V1751">
        <v>-2877712.8709677421</v>
      </c>
      <c r="W1751">
        <v>-0.33136943544642017</v>
      </c>
      <c r="X1751" t="s">
        <v>265</v>
      </c>
    </row>
    <row r="1752" spans="1:24" x14ac:dyDescent="0.35">
      <c r="A1752">
        <v>6001133874</v>
      </c>
      <c r="B1752" t="s">
        <v>168</v>
      </c>
      <c r="C1752" t="s">
        <v>168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295000</v>
      </c>
      <c r="O1752">
        <v>295000</v>
      </c>
      <c r="P1752" t="s">
        <v>5</v>
      </c>
      <c r="Q1752" t="s">
        <v>10</v>
      </c>
      <c r="R1752" t="s">
        <v>169</v>
      </c>
      <c r="S1752" t="s">
        <v>170</v>
      </c>
      <c r="T1752">
        <v>190322.58064516127</v>
      </c>
      <c r="U1752">
        <v>0</v>
      </c>
      <c r="V1752">
        <v>-190322.58064516127</v>
      </c>
      <c r="W1752">
        <v>0</v>
      </c>
      <c r="X1752" t="s">
        <v>362</v>
      </c>
    </row>
    <row r="1753" spans="1:24" x14ac:dyDescent="0.35">
      <c r="A1753">
        <v>3301070725</v>
      </c>
      <c r="B1753" t="s">
        <v>168</v>
      </c>
      <c r="C1753" t="s">
        <v>168</v>
      </c>
      <c r="D1753">
        <v>0</v>
      </c>
      <c r="E1753">
        <v>0</v>
      </c>
      <c r="F1753">
        <v>18</v>
      </c>
      <c r="G1753">
        <v>817584</v>
      </c>
      <c r="H1753">
        <v>6</v>
      </c>
      <c r="I1753">
        <v>100000</v>
      </c>
      <c r="J1753">
        <v>0</v>
      </c>
      <c r="K1753">
        <v>0</v>
      </c>
      <c r="L1753">
        <v>0</v>
      </c>
      <c r="M1753">
        <v>0</v>
      </c>
      <c r="N1753">
        <v>656000</v>
      </c>
      <c r="O1753">
        <v>1573584</v>
      </c>
      <c r="P1753" t="s">
        <v>5</v>
      </c>
      <c r="Q1753" t="s">
        <v>12</v>
      </c>
      <c r="R1753" t="s">
        <v>169</v>
      </c>
      <c r="S1753" t="s">
        <v>170</v>
      </c>
      <c r="T1753">
        <v>1015215.4838709678</v>
      </c>
      <c r="U1753">
        <v>2081664</v>
      </c>
      <c r="V1753">
        <v>1066448.5161290322</v>
      </c>
      <c r="W1753">
        <v>1.0504651801238447</v>
      </c>
      <c r="X1753" t="s">
        <v>174</v>
      </c>
    </row>
    <row r="1754" spans="1:24" x14ac:dyDescent="0.35">
      <c r="A1754">
        <v>6001128171</v>
      </c>
      <c r="B1754" t="s">
        <v>168</v>
      </c>
      <c r="C1754" t="s">
        <v>168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10000</v>
      </c>
      <c r="J1754">
        <v>0</v>
      </c>
      <c r="K1754">
        <v>0</v>
      </c>
      <c r="L1754">
        <v>1</v>
      </c>
      <c r="M1754">
        <v>102400</v>
      </c>
      <c r="N1754">
        <v>212000</v>
      </c>
      <c r="O1754">
        <v>324400</v>
      </c>
      <c r="P1754" t="s">
        <v>5</v>
      </c>
      <c r="Q1754" t="s">
        <v>11</v>
      </c>
      <c r="R1754" t="s">
        <v>169</v>
      </c>
      <c r="S1754" t="s">
        <v>170</v>
      </c>
      <c r="T1754">
        <v>209290.32258064515</v>
      </c>
      <c r="U1754">
        <v>269000</v>
      </c>
      <c r="V1754">
        <v>59709.677419354848</v>
      </c>
      <c r="W1754">
        <v>0.28529593094944516</v>
      </c>
      <c r="X1754" t="s">
        <v>263</v>
      </c>
    </row>
    <row r="1755" spans="1:24" x14ac:dyDescent="0.35">
      <c r="A1755">
        <v>3300007833</v>
      </c>
      <c r="B1755" t="s">
        <v>168</v>
      </c>
      <c r="C1755" t="s">
        <v>168</v>
      </c>
      <c r="D1755">
        <v>0</v>
      </c>
      <c r="E1755">
        <v>0</v>
      </c>
      <c r="F1755">
        <v>53</v>
      </c>
      <c r="G1755">
        <v>2896946</v>
      </c>
      <c r="H1755">
        <v>29</v>
      </c>
      <c r="I1755">
        <v>1380000</v>
      </c>
      <c r="J1755">
        <v>0</v>
      </c>
      <c r="K1755">
        <v>0</v>
      </c>
      <c r="L1755">
        <v>17</v>
      </c>
      <c r="M1755">
        <v>1050800</v>
      </c>
      <c r="N1755">
        <v>165000</v>
      </c>
      <c r="O1755">
        <v>5492746</v>
      </c>
      <c r="P1755" t="s">
        <v>5</v>
      </c>
      <c r="Q1755" t="s">
        <v>14</v>
      </c>
      <c r="R1755" t="s">
        <v>169</v>
      </c>
      <c r="S1755" t="s">
        <v>170</v>
      </c>
      <c r="T1755">
        <v>3543707.0967741935</v>
      </c>
      <c r="U1755">
        <v>3542250</v>
      </c>
      <c r="V1755">
        <v>-1457.0967741934583</v>
      </c>
      <c r="W1755">
        <v>-4.1117867092343996E-4</v>
      </c>
      <c r="X1755" t="s">
        <v>355</v>
      </c>
    </row>
    <row r="1756" spans="1:24" x14ac:dyDescent="0.35">
      <c r="A1756">
        <v>3301030557</v>
      </c>
      <c r="B1756" t="s">
        <v>168</v>
      </c>
      <c r="C1756" t="s">
        <v>168</v>
      </c>
      <c r="D1756">
        <v>0</v>
      </c>
      <c r="E1756">
        <v>0</v>
      </c>
      <c r="F1756">
        <v>17</v>
      </c>
      <c r="G1756">
        <v>514498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1176000</v>
      </c>
      <c r="O1756">
        <v>1690498</v>
      </c>
      <c r="P1756" t="s">
        <v>5</v>
      </c>
      <c r="Q1756" t="s">
        <v>17</v>
      </c>
      <c r="R1756" t="s">
        <v>169</v>
      </c>
      <c r="S1756" t="s">
        <v>170</v>
      </c>
      <c r="T1756">
        <v>1090643.8709677421</v>
      </c>
      <c r="U1756">
        <v>1474000</v>
      </c>
      <c r="V1756">
        <v>383356.12903225794</v>
      </c>
      <c r="W1756">
        <v>0.35149523986422926</v>
      </c>
      <c r="X1756" t="s">
        <v>199</v>
      </c>
    </row>
    <row r="1757" spans="1:24" x14ac:dyDescent="0.35">
      <c r="A1757">
        <v>3300007742</v>
      </c>
      <c r="B1757" t="s">
        <v>168</v>
      </c>
      <c r="C1757" t="s">
        <v>168</v>
      </c>
      <c r="D1757">
        <v>0</v>
      </c>
      <c r="E1757">
        <v>0</v>
      </c>
      <c r="F1757">
        <v>7</v>
      </c>
      <c r="G1757">
        <v>418992</v>
      </c>
      <c r="H1757">
        <v>2</v>
      </c>
      <c r="I1757">
        <v>110000</v>
      </c>
      <c r="J1757">
        <v>0</v>
      </c>
      <c r="K1757">
        <v>0</v>
      </c>
      <c r="L1757">
        <v>1</v>
      </c>
      <c r="M1757">
        <v>200000</v>
      </c>
      <c r="N1757">
        <v>164000</v>
      </c>
      <c r="O1757">
        <v>892992</v>
      </c>
      <c r="P1757" t="s">
        <v>5</v>
      </c>
      <c r="Q1757" t="s">
        <v>9</v>
      </c>
      <c r="R1757" t="s">
        <v>169</v>
      </c>
      <c r="S1757" t="s">
        <v>170</v>
      </c>
      <c r="T1757">
        <v>576123.87096774194</v>
      </c>
      <c r="U1757">
        <v>593996</v>
      </c>
      <c r="V1757">
        <v>17872.129032258061</v>
      </c>
      <c r="W1757">
        <v>3.1021330538235414E-2</v>
      </c>
      <c r="X1757" t="s">
        <v>359</v>
      </c>
    </row>
    <row r="1758" spans="1:24" x14ac:dyDescent="0.35">
      <c r="A1758">
        <v>3300006269</v>
      </c>
      <c r="B1758" t="s">
        <v>168</v>
      </c>
      <c r="C1758" t="s">
        <v>168</v>
      </c>
      <c r="D1758">
        <v>0</v>
      </c>
      <c r="E1758">
        <v>0</v>
      </c>
      <c r="F1758">
        <v>7</v>
      </c>
      <c r="G1758">
        <v>235492</v>
      </c>
      <c r="H1758">
        <v>11</v>
      </c>
      <c r="I1758">
        <v>495000</v>
      </c>
      <c r="J1758">
        <v>0</v>
      </c>
      <c r="K1758">
        <v>0</v>
      </c>
      <c r="L1758">
        <v>8</v>
      </c>
      <c r="M1758">
        <v>439200</v>
      </c>
      <c r="N1758">
        <v>127000</v>
      </c>
      <c r="O1758">
        <v>1296692</v>
      </c>
      <c r="P1758" t="s">
        <v>5</v>
      </c>
      <c r="Q1758" t="s">
        <v>14</v>
      </c>
      <c r="R1758" t="s">
        <v>207</v>
      </c>
      <c r="S1758" t="s">
        <v>170</v>
      </c>
      <c r="T1758">
        <v>836575.48387096776</v>
      </c>
      <c r="U1758">
        <v>200000</v>
      </c>
      <c r="V1758">
        <v>-636575.48387096776</v>
      </c>
      <c r="W1758">
        <v>-0.76093012064545784</v>
      </c>
      <c r="X1758" t="s">
        <v>249</v>
      </c>
    </row>
    <row r="1759" spans="1:24" x14ac:dyDescent="0.35">
      <c r="A1759">
        <v>3301048743</v>
      </c>
      <c r="B1759" t="s">
        <v>168</v>
      </c>
      <c r="C1759" t="s">
        <v>168</v>
      </c>
      <c r="D1759">
        <v>0</v>
      </c>
      <c r="E1759">
        <v>0</v>
      </c>
      <c r="F1759">
        <v>221</v>
      </c>
      <c r="G1759">
        <v>8237497</v>
      </c>
      <c r="H1759">
        <v>29</v>
      </c>
      <c r="I1759">
        <v>1935000</v>
      </c>
      <c r="J1759">
        <v>0</v>
      </c>
      <c r="K1759">
        <v>0</v>
      </c>
      <c r="L1759">
        <v>0</v>
      </c>
      <c r="M1759">
        <v>0</v>
      </c>
      <c r="N1759">
        <v>195000</v>
      </c>
      <c r="O1759">
        <v>10367497</v>
      </c>
      <c r="P1759" t="s">
        <v>5</v>
      </c>
      <c r="Q1759" t="s">
        <v>14</v>
      </c>
      <c r="R1759" t="s">
        <v>169</v>
      </c>
      <c r="S1759" t="s">
        <v>170</v>
      </c>
      <c r="T1759">
        <v>6688707.7419354841</v>
      </c>
      <c r="U1759">
        <v>7307360</v>
      </c>
      <c r="V1759">
        <v>618652.25806451589</v>
      </c>
      <c r="W1759">
        <v>9.2492045090536212E-2</v>
      </c>
      <c r="X1759" t="s">
        <v>247</v>
      </c>
    </row>
    <row r="1760" spans="1:24" x14ac:dyDescent="0.35">
      <c r="A1760">
        <v>3301048652</v>
      </c>
      <c r="B1760" t="s">
        <v>168</v>
      </c>
      <c r="C1760" t="s">
        <v>168</v>
      </c>
      <c r="D1760">
        <v>0</v>
      </c>
      <c r="E1760">
        <v>0</v>
      </c>
      <c r="F1760">
        <v>8</v>
      </c>
      <c r="G1760">
        <v>459893</v>
      </c>
      <c r="H1760">
        <v>5</v>
      </c>
      <c r="I1760">
        <v>220000</v>
      </c>
      <c r="J1760">
        <v>0</v>
      </c>
      <c r="K1760">
        <v>0</v>
      </c>
      <c r="L1760">
        <v>0</v>
      </c>
      <c r="M1760">
        <v>0</v>
      </c>
      <c r="N1760">
        <v>1641700</v>
      </c>
      <c r="O1760">
        <v>2321593</v>
      </c>
      <c r="P1760" t="s">
        <v>5</v>
      </c>
      <c r="Q1760" t="s">
        <v>7</v>
      </c>
      <c r="R1760" t="s">
        <v>169</v>
      </c>
      <c r="S1760" t="s">
        <v>170</v>
      </c>
      <c r="T1760">
        <v>1497801.935483871</v>
      </c>
      <c r="U1760">
        <v>2153397</v>
      </c>
      <c r="V1760">
        <v>655595.06451612897</v>
      </c>
      <c r="W1760">
        <v>0.43770477857229917</v>
      </c>
      <c r="X1760" t="s">
        <v>288</v>
      </c>
    </row>
    <row r="1761" spans="1:24" x14ac:dyDescent="0.35">
      <c r="A1761">
        <v>3301043181</v>
      </c>
      <c r="B1761" t="s">
        <v>168</v>
      </c>
      <c r="C1761" t="s">
        <v>168</v>
      </c>
      <c r="D1761">
        <v>0</v>
      </c>
      <c r="E1761">
        <v>0</v>
      </c>
      <c r="F1761">
        <v>151</v>
      </c>
      <c r="G1761">
        <v>5688634</v>
      </c>
      <c r="H1761">
        <v>71</v>
      </c>
      <c r="I1761">
        <v>1779000</v>
      </c>
      <c r="J1761">
        <v>0</v>
      </c>
      <c r="K1761">
        <v>0</v>
      </c>
      <c r="L1761">
        <v>11</v>
      </c>
      <c r="M1761">
        <v>336400</v>
      </c>
      <c r="N1761">
        <v>30000</v>
      </c>
      <c r="O1761">
        <v>7834034</v>
      </c>
      <c r="P1761" t="s">
        <v>5</v>
      </c>
      <c r="Q1761" t="s">
        <v>11</v>
      </c>
      <c r="R1761" t="s">
        <v>169</v>
      </c>
      <c r="S1761" t="s">
        <v>170</v>
      </c>
      <c r="T1761">
        <v>5054215.4838709682</v>
      </c>
      <c r="U1761">
        <v>5446066</v>
      </c>
      <c r="V1761">
        <v>391850.51612903178</v>
      </c>
      <c r="W1761">
        <v>7.7529443962076172E-2</v>
      </c>
      <c r="X1761" t="s">
        <v>385</v>
      </c>
    </row>
    <row r="1762" spans="1:24" x14ac:dyDescent="0.35">
      <c r="A1762">
        <v>3301068331</v>
      </c>
      <c r="B1762" t="s">
        <v>168</v>
      </c>
      <c r="C1762" t="s">
        <v>168</v>
      </c>
      <c r="D1762">
        <v>0</v>
      </c>
      <c r="E1762">
        <v>0</v>
      </c>
      <c r="F1762">
        <v>70</v>
      </c>
      <c r="G1762">
        <v>2650219</v>
      </c>
      <c r="H1762">
        <v>36</v>
      </c>
      <c r="I1762">
        <v>825000</v>
      </c>
      <c r="J1762">
        <v>0</v>
      </c>
      <c r="K1762">
        <v>0</v>
      </c>
      <c r="L1762">
        <v>0</v>
      </c>
      <c r="M1762">
        <v>0</v>
      </c>
      <c r="N1762">
        <v>150000</v>
      </c>
      <c r="O1762">
        <v>3625219</v>
      </c>
      <c r="P1762" t="s">
        <v>5</v>
      </c>
      <c r="Q1762" t="s">
        <v>13</v>
      </c>
      <c r="R1762" t="s">
        <v>169</v>
      </c>
      <c r="S1762" t="s">
        <v>170</v>
      </c>
      <c r="T1762">
        <v>2338850.9677419355</v>
      </c>
      <c r="U1762">
        <v>2412756</v>
      </c>
      <c r="V1762">
        <v>73905.032258064486</v>
      </c>
      <c r="W1762">
        <v>3.15988634065969E-2</v>
      </c>
      <c r="X1762" t="s">
        <v>414</v>
      </c>
    </row>
    <row r="1763" spans="1:24" x14ac:dyDescent="0.35">
      <c r="A1763">
        <v>3301063158</v>
      </c>
      <c r="B1763" t="s">
        <v>168</v>
      </c>
      <c r="C1763" t="s">
        <v>168</v>
      </c>
      <c r="D1763">
        <v>0</v>
      </c>
      <c r="E1763">
        <v>0</v>
      </c>
      <c r="F1763">
        <v>82</v>
      </c>
      <c r="G1763">
        <v>2323263</v>
      </c>
      <c r="H1763">
        <v>54</v>
      </c>
      <c r="I1763">
        <v>2175000</v>
      </c>
      <c r="J1763">
        <v>0</v>
      </c>
      <c r="K1763">
        <v>0</v>
      </c>
      <c r="L1763">
        <v>24</v>
      </c>
      <c r="M1763">
        <v>1267600</v>
      </c>
      <c r="N1763">
        <v>90000</v>
      </c>
      <c r="O1763">
        <v>5855863</v>
      </c>
      <c r="P1763" t="s">
        <v>5</v>
      </c>
      <c r="Q1763" t="s">
        <v>13</v>
      </c>
      <c r="R1763" t="s">
        <v>169</v>
      </c>
      <c r="S1763" t="s">
        <v>170</v>
      </c>
      <c r="T1763">
        <v>3777976.1290322579</v>
      </c>
      <c r="U1763">
        <v>4668828</v>
      </c>
      <c r="V1763">
        <v>890851.87096774206</v>
      </c>
      <c r="W1763">
        <v>0.23580134986081469</v>
      </c>
      <c r="X1763" t="s">
        <v>282</v>
      </c>
    </row>
    <row r="1764" spans="1:24" x14ac:dyDescent="0.35">
      <c r="A1764">
        <v>3300026372</v>
      </c>
      <c r="B1764" t="s">
        <v>168</v>
      </c>
      <c r="C1764" t="s">
        <v>168</v>
      </c>
      <c r="D1764">
        <v>0</v>
      </c>
      <c r="E1764">
        <v>0</v>
      </c>
      <c r="F1764">
        <v>9</v>
      </c>
      <c r="G1764">
        <v>229733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1184000</v>
      </c>
      <c r="O1764">
        <v>1413733</v>
      </c>
      <c r="P1764" t="s">
        <v>5</v>
      </c>
      <c r="Q1764" t="s">
        <v>6</v>
      </c>
      <c r="R1764" t="s">
        <v>169</v>
      </c>
      <c r="S1764" t="s">
        <v>170</v>
      </c>
      <c r="T1764">
        <v>912085.80645161285</v>
      </c>
      <c r="U1764">
        <v>953589</v>
      </c>
      <c r="V1764">
        <v>41503.193548387149</v>
      </c>
      <c r="W1764">
        <v>4.5503606409414088E-2</v>
      </c>
      <c r="X1764" t="s">
        <v>261</v>
      </c>
    </row>
    <row r="1765" spans="1:24" x14ac:dyDescent="0.35">
      <c r="A1765">
        <v>3301062700</v>
      </c>
      <c r="B1765" t="s">
        <v>168</v>
      </c>
      <c r="C1765" t="s">
        <v>168</v>
      </c>
      <c r="D1765">
        <v>0</v>
      </c>
      <c r="E1765">
        <v>0</v>
      </c>
      <c r="F1765">
        <v>53</v>
      </c>
      <c r="G1765">
        <v>3822195</v>
      </c>
      <c r="H1765">
        <v>7</v>
      </c>
      <c r="I1765">
        <v>310000</v>
      </c>
      <c r="J1765">
        <v>0</v>
      </c>
      <c r="K1765">
        <v>0</v>
      </c>
      <c r="L1765">
        <v>17</v>
      </c>
      <c r="M1765">
        <v>940800</v>
      </c>
      <c r="N1765">
        <v>3507800</v>
      </c>
      <c r="O1765">
        <v>8580795</v>
      </c>
      <c r="P1765" t="s">
        <v>5</v>
      </c>
      <c r="Q1765" t="s">
        <v>16</v>
      </c>
      <c r="R1765" t="s">
        <v>169</v>
      </c>
      <c r="S1765" t="s">
        <v>170</v>
      </c>
      <c r="T1765">
        <v>5535996.7741935477</v>
      </c>
      <c r="U1765">
        <v>5683648</v>
      </c>
      <c r="V1765">
        <v>147651.22580645233</v>
      </c>
      <c r="W1765">
        <v>2.6671118468626798E-2</v>
      </c>
      <c r="X1765" t="s">
        <v>416</v>
      </c>
    </row>
    <row r="1766" spans="1:24" x14ac:dyDescent="0.35">
      <c r="A1766">
        <v>3300016714</v>
      </c>
      <c r="B1766" t="s">
        <v>168</v>
      </c>
      <c r="C1766" t="s">
        <v>168</v>
      </c>
      <c r="D1766">
        <v>0</v>
      </c>
      <c r="E1766">
        <v>0</v>
      </c>
      <c r="F1766">
        <v>52</v>
      </c>
      <c r="G1766">
        <v>2037903</v>
      </c>
      <c r="H1766">
        <v>33</v>
      </c>
      <c r="I1766">
        <v>1105000</v>
      </c>
      <c r="J1766">
        <v>0</v>
      </c>
      <c r="K1766">
        <v>0</v>
      </c>
      <c r="L1766">
        <v>0</v>
      </c>
      <c r="M1766">
        <v>0</v>
      </c>
      <c r="N1766">
        <v>1137000</v>
      </c>
      <c r="O1766">
        <v>4279903</v>
      </c>
      <c r="P1766" t="s">
        <v>5</v>
      </c>
      <c r="Q1766" t="s">
        <v>6</v>
      </c>
      <c r="R1766" t="s">
        <v>169</v>
      </c>
      <c r="S1766" t="s">
        <v>170</v>
      </c>
      <c r="T1766">
        <v>2761227.7419354836</v>
      </c>
      <c r="U1766">
        <v>2385481</v>
      </c>
      <c r="V1766">
        <v>-375746.74193548365</v>
      </c>
      <c r="W1766">
        <v>-0.13607959105615242</v>
      </c>
      <c r="X1766" t="s">
        <v>388</v>
      </c>
    </row>
    <row r="1767" spans="1:24" x14ac:dyDescent="0.35">
      <c r="A1767">
        <v>3301034669</v>
      </c>
      <c r="B1767" t="s">
        <v>168</v>
      </c>
      <c r="C1767" t="s">
        <v>168</v>
      </c>
      <c r="D1767">
        <v>0</v>
      </c>
      <c r="E1767">
        <v>0</v>
      </c>
      <c r="F1767">
        <v>19</v>
      </c>
      <c r="G1767">
        <v>796936</v>
      </c>
      <c r="H1767">
        <v>2</v>
      </c>
      <c r="I1767">
        <v>60000</v>
      </c>
      <c r="J1767">
        <v>0</v>
      </c>
      <c r="K1767">
        <v>0</v>
      </c>
      <c r="L1767">
        <v>0</v>
      </c>
      <c r="M1767">
        <v>0</v>
      </c>
      <c r="N1767">
        <v>303000</v>
      </c>
      <c r="O1767">
        <v>1159936</v>
      </c>
      <c r="P1767" t="s">
        <v>5</v>
      </c>
      <c r="Q1767" t="s">
        <v>12</v>
      </c>
      <c r="R1767" t="s">
        <v>169</v>
      </c>
      <c r="S1767" t="s">
        <v>170</v>
      </c>
      <c r="T1767">
        <v>748345.80645161285</v>
      </c>
      <c r="U1767">
        <v>1694292</v>
      </c>
      <c r="V1767">
        <v>945946.19354838715</v>
      </c>
      <c r="W1767">
        <v>1.2640495682520418</v>
      </c>
      <c r="X1767" t="s">
        <v>222</v>
      </c>
    </row>
    <row r="1768" spans="1:24" x14ac:dyDescent="0.35">
      <c r="A1768">
        <v>3301005329</v>
      </c>
      <c r="B1768" t="s">
        <v>168</v>
      </c>
      <c r="C1768" t="s">
        <v>168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30000</v>
      </c>
      <c r="O1768">
        <v>30000</v>
      </c>
      <c r="P1768" t="s">
        <v>5</v>
      </c>
      <c r="Q1768" t="s">
        <v>9</v>
      </c>
      <c r="R1768" t="s">
        <v>169</v>
      </c>
      <c r="S1768" t="s">
        <v>170</v>
      </c>
      <c r="T1768">
        <v>19354.83870967742</v>
      </c>
      <c r="U1768">
        <v>192996</v>
      </c>
      <c r="V1768">
        <v>173641.16129032258</v>
      </c>
      <c r="W1768">
        <v>8.9714599999999987</v>
      </c>
      <c r="X1768" t="s">
        <v>209</v>
      </c>
    </row>
    <row r="1769" spans="1:24" x14ac:dyDescent="0.35">
      <c r="A1769">
        <v>3301077065</v>
      </c>
      <c r="B1769" t="s">
        <v>168</v>
      </c>
      <c r="C1769" t="s">
        <v>168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20000</v>
      </c>
      <c r="J1769">
        <v>0</v>
      </c>
      <c r="K1769">
        <v>0</v>
      </c>
      <c r="L1769">
        <v>2</v>
      </c>
      <c r="M1769">
        <v>154800</v>
      </c>
      <c r="N1769">
        <v>0</v>
      </c>
      <c r="O1769">
        <v>174800</v>
      </c>
      <c r="P1769" t="s">
        <v>5</v>
      </c>
      <c r="Q1769" t="s">
        <v>10</v>
      </c>
      <c r="R1769" t="s">
        <v>169</v>
      </c>
      <c r="S1769" t="s">
        <v>170</v>
      </c>
      <c r="T1769">
        <v>112774.19354838711</v>
      </c>
      <c r="U1769">
        <v>423200</v>
      </c>
      <c r="V1769">
        <v>310425.80645161291</v>
      </c>
      <c r="W1769">
        <v>2.7526315789473683</v>
      </c>
      <c r="X1769" t="s">
        <v>200</v>
      </c>
    </row>
    <row r="1770" spans="1:24" x14ac:dyDescent="0.35">
      <c r="A1770">
        <v>3301074216</v>
      </c>
      <c r="B1770" t="s">
        <v>168</v>
      </c>
      <c r="C1770" t="s">
        <v>168</v>
      </c>
      <c r="D1770">
        <v>0</v>
      </c>
      <c r="E1770">
        <v>0</v>
      </c>
      <c r="F1770">
        <v>0</v>
      </c>
      <c r="G1770">
        <v>0</v>
      </c>
      <c r="H1770">
        <v>2</v>
      </c>
      <c r="I1770">
        <v>6000</v>
      </c>
      <c r="J1770">
        <v>0</v>
      </c>
      <c r="K1770">
        <v>0</v>
      </c>
      <c r="L1770">
        <v>0</v>
      </c>
      <c r="M1770">
        <v>0</v>
      </c>
      <c r="N1770">
        <v>150000</v>
      </c>
      <c r="O1770">
        <v>156000</v>
      </c>
      <c r="P1770" t="s">
        <v>5</v>
      </c>
      <c r="Q1770" t="s">
        <v>15</v>
      </c>
      <c r="R1770" t="s">
        <v>169</v>
      </c>
      <c r="S1770" t="s">
        <v>170</v>
      </c>
      <c r="T1770">
        <v>100645.16129032258</v>
      </c>
      <c r="U1770">
        <v>2000</v>
      </c>
      <c r="V1770">
        <v>-98645.161290322576</v>
      </c>
      <c r="W1770">
        <v>-0.98012820512820509</v>
      </c>
      <c r="X1770" t="s">
        <v>173</v>
      </c>
    </row>
    <row r="1771" spans="1:24" x14ac:dyDescent="0.35">
      <c r="A1771">
        <v>3301074727</v>
      </c>
      <c r="B1771" t="s">
        <v>168</v>
      </c>
      <c r="C1771" t="s">
        <v>168</v>
      </c>
      <c r="D1771">
        <v>0</v>
      </c>
      <c r="E1771">
        <v>0</v>
      </c>
      <c r="F1771">
        <v>1</v>
      </c>
      <c r="G1771">
        <v>8499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150000</v>
      </c>
      <c r="O1771">
        <v>158499</v>
      </c>
      <c r="P1771" t="s">
        <v>5</v>
      </c>
      <c r="Q1771" t="s">
        <v>10</v>
      </c>
      <c r="R1771" t="s">
        <v>169</v>
      </c>
      <c r="S1771" t="s">
        <v>170</v>
      </c>
      <c r="T1771">
        <v>102257.41935483871</v>
      </c>
      <c r="U1771">
        <v>375998</v>
      </c>
      <c r="V1771">
        <v>273740.58064516127</v>
      </c>
      <c r="W1771">
        <v>2.6769752490551988</v>
      </c>
      <c r="X1771" t="s">
        <v>223</v>
      </c>
    </row>
    <row r="1772" spans="1:24" x14ac:dyDescent="0.35">
      <c r="A1772">
        <v>3300023342</v>
      </c>
      <c r="B1772" t="s">
        <v>168</v>
      </c>
      <c r="C1772" t="s">
        <v>168</v>
      </c>
      <c r="D1772">
        <v>0</v>
      </c>
      <c r="E1772">
        <v>0</v>
      </c>
      <c r="F1772">
        <v>1</v>
      </c>
      <c r="G1772">
        <v>47199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160000</v>
      </c>
      <c r="O1772">
        <v>207199</v>
      </c>
      <c r="P1772" t="s">
        <v>5</v>
      </c>
      <c r="Q1772" t="s">
        <v>13</v>
      </c>
      <c r="R1772" t="s">
        <v>169</v>
      </c>
      <c r="S1772" t="s">
        <v>170</v>
      </c>
      <c r="T1772">
        <v>133676.77419354839</v>
      </c>
      <c r="U1772">
        <v>104800</v>
      </c>
      <c r="V1772">
        <v>-28876.774193548394</v>
      </c>
      <c r="W1772">
        <v>-0.21601938233292639</v>
      </c>
      <c r="X1772" t="s">
        <v>414</v>
      </c>
    </row>
    <row r="1773" spans="1:24" x14ac:dyDescent="0.35">
      <c r="A1773">
        <v>3301076156</v>
      </c>
      <c r="B1773" t="s">
        <v>168</v>
      </c>
      <c r="C1773" t="s">
        <v>168</v>
      </c>
      <c r="D1773">
        <v>0</v>
      </c>
      <c r="E1773">
        <v>0</v>
      </c>
      <c r="F1773">
        <v>26</v>
      </c>
      <c r="G1773">
        <v>1100529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362000</v>
      </c>
      <c r="O1773">
        <v>1462529</v>
      </c>
      <c r="P1773" t="s">
        <v>5</v>
      </c>
      <c r="Q1773" t="s">
        <v>12</v>
      </c>
      <c r="R1773" t="s">
        <v>169</v>
      </c>
      <c r="S1773" t="s">
        <v>170</v>
      </c>
      <c r="T1773">
        <v>943567.09677419346</v>
      </c>
      <c r="U1773">
        <v>1322034</v>
      </c>
      <c r="V1773">
        <v>378466.90322580654</v>
      </c>
      <c r="W1773">
        <v>0.40110226874133792</v>
      </c>
      <c r="X1773" t="s">
        <v>206</v>
      </c>
    </row>
    <row r="1774" spans="1:24" x14ac:dyDescent="0.35">
      <c r="A1774">
        <v>3300010320</v>
      </c>
      <c r="B1774" t="s">
        <v>168</v>
      </c>
      <c r="C1774" t="s">
        <v>168</v>
      </c>
      <c r="D1774">
        <v>0</v>
      </c>
      <c r="E1774">
        <v>0</v>
      </c>
      <c r="F1774">
        <v>3</v>
      </c>
      <c r="G1774">
        <v>29700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347500</v>
      </c>
      <c r="O1774">
        <v>377200</v>
      </c>
      <c r="P1774" t="s">
        <v>5</v>
      </c>
      <c r="Q1774" t="s">
        <v>12</v>
      </c>
      <c r="R1774" t="s">
        <v>169</v>
      </c>
      <c r="S1774" t="s">
        <v>170</v>
      </c>
      <c r="T1774">
        <v>243354.83870967742</v>
      </c>
      <c r="U1774">
        <v>208900</v>
      </c>
      <c r="V1774">
        <v>-34454.838709677424</v>
      </c>
      <c r="W1774">
        <v>-0.14158271474019091</v>
      </c>
      <c r="X1774" t="s">
        <v>188</v>
      </c>
    </row>
    <row r="1775" spans="1:24" x14ac:dyDescent="0.35">
      <c r="A1775">
        <v>3301071279</v>
      </c>
      <c r="B1775" t="s">
        <v>168</v>
      </c>
      <c r="C1775" t="s">
        <v>168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150000</v>
      </c>
      <c r="O1775">
        <v>150000</v>
      </c>
      <c r="P1775" t="s">
        <v>5</v>
      </c>
      <c r="Q1775" t="s">
        <v>13</v>
      </c>
      <c r="R1775" t="s">
        <v>169</v>
      </c>
      <c r="S1775" t="s">
        <v>170</v>
      </c>
      <c r="T1775">
        <v>96774.193548387106</v>
      </c>
      <c r="U1775">
        <v>1222974</v>
      </c>
      <c r="V1775">
        <v>1126199.8064516129</v>
      </c>
      <c r="W1775">
        <v>11.637397999999999</v>
      </c>
      <c r="X1775" t="s">
        <v>186</v>
      </c>
    </row>
    <row r="1776" spans="1:24" x14ac:dyDescent="0.35">
      <c r="A1776">
        <v>3301063574</v>
      </c>
      <c r="B1776" t="s">
        <v>168</v>
      </c>
      <c r="C1776" t="s">
        <v>168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150000</v>
      </c>
      <c r="O1776">
        <v>150000</v>
      </c>
      <c r="P1776" t="s">
        <v>5</v>
      </c>
      <c r="Q1776" t="s">
        <v>10</v>
      </c>
      <c r="R1776" t="s">
        <v>169</v>
      </c>
      <c r="S1776" t="s">
        <v>170</v>
      </c>
      <c r="T1776">
        <v>96774.193548387106</v>
      </c>
      <c r="U1776">
        <v>150000</v>
      </c>
      <c r="V1776">
        <v>53225.806451612894</v>
      </c>
      <c r="W1776">
        <v>0.54999999999999982</v>
      </c>
      <c r="X1776" t="s">
        <v>337</v>
      </c>
    </row>
    <row r="1777" spans="1:24" x14ac:dyDescent="0.35">
      <c r="A1777">
        <v>3300021159</v>
      </c>
      <c r="B1777" t="s">
        <v>168</v>
      </c>
      <c r="C1777" t="s">
        <v>168</v>
      </c>
      <c r="D1777">
        <v>0</v>
      </c>
      <c r="E1777">
        <v>0</v>
      </c>
      <c r="F1777">
        <v>17</v>
      </c>
      <c r="G1777">
        <v>632681</v>
      </c>
      <c r="H1777">
        <v>13</v>
      </c>
      <c r="I1777">
        <v>555000</v>
      </c>
      <c r="J1777">
        <v>0</v>
      </c>
      <c r="K1777">
        <v>0</v>
      </c>
      <c r="L1777">
        <v>7</v>
      </c>
      <c r="M1777">
        <v>376800</v>
      </c>
      <c r="N1777">
        <v>30000</v>
      </c>
      <c r="O1777">
        <v>1594481</v>
      </c>
      <c r="P1777" t="s">
        <v>5</v>
      </c>
      <c r="Q1777" t="s">
        <v>15</v>
      </c>
      <c r="R1777" t="s">
        <v>169</v>
      </c>
      <c r="S1777" t="s">
        <v>170</v>
      </c>
      <c r="T1777">
        <v>1028697.4193548387</v>
      </c>
      <c r="U1777">
        <v>653889</v>
      </c>
      <c r="V1777">
        <v>-374808.41935483867</v>
      </c>
      <c r="W1777">
        <v>-0.36435244446311998</v>
      </c>
      <c r="X1777" t="s">
        <v>287</v>
      </c>
    </row>
    <row r="1778" spans="1:24" x14ac:dyDescent="0.35">
      <c r="A1778">
        <v>3300006149</v>
      </c>
      <c r="B1778" t="s">
        <v>168</v>
      </c>
      <c r="C1778" t="s">
        <v>168</v>
      </c>
      <c r="D1778">
        <v>0</v>
      </c>
      <c r="E1778">
        <v>0</v>
      </c>
      <c r="F1778">
        <v>71</v>
      </c>
      <c r="G1778">
        <v>2488913</v>
      </c>
      <c r="H1778">
        <v>33</v>
      </c>
      <c r="I1778">
        <v>1339000</v>
      </c>
      <c r="J1778">
        <v>0</v>
      </c>
      <c r="K1778">
        <v>0</v>
      </c>
      <c r="L1778">
        <v>11</v>
      </c>
      <c r="M1778">
        <v>536400</v>
      </c>
      <c r="N1778">
        <v>202000</v>
      </c>
      <c r="O1778">
        <v>4566313</v>
      </c>
      <c r="P1778" t="s">
        <v>5</v>
      </c>
      <c r="Q1778" t="s">
        <v>14</v>
      </c>
      <c r="R1778" t="s">
        <v>169</v>
      </c>
      <c r="S1778" t="s">
        <v>170</v>
      </c>
      <c r="T1778">
        <v>2946008.3870967738</v>
      </c>
      <c r="U1778">
        <v>1804270</v>
      </c>
      <c r="V1778">
        <v>-1141738.3870967738</v>
      </c>
      <c r="W1778">
        <v>-0.38755435731190557</v>
      </c>
      <c r="X1778" t="s">
        <v>402</v>
      </c>
    </row>
    <row r="1779" spans="1:24" x14ac:dyDescent="0.35">
      <c r="A1779">
        <v>3301073933</v>
      </c>
      <c r="B1779" t="s">
        <v>168</v>
      </c>
      <c r="C1779" t="s">
        <v>168</v>
      </c>
      <c r="D1779">
        <v>0</v>
      </c>
      <c r="E1779">
        <v>0</v>
      </c>
      <c r="F1779">
        <v>38</v>
      </c>
      <c r="G1779">
        <v>878851</v>
      </c>
      <c r="H1779">
        <v>12</v>
      </c>
      <c r="I1779">
        <v>365000</v>
      </c>
      <c r="J1779">
        <v>0</v>
      </c>
      <c r="K1779">
        <v>0</v>
      </c>
      <c r="L1779">
        <v>6</v>
      </c>
      <c r="M1779">
        <v>188400</v>
      </c>
      <c r="N1779">
        <v>0</v>
      </c>
      <c r="O1779">
        <v>1432251</v>
      </c>
      <c r="P1779" t="s">
        <v>5</v>
      </c>
      <c r="Q1779" t="s">
        <v>13</v>
      </c>
      <c r="R1779" t="s">
        <v>207</v>
      </c>
      <c r="S1779" t="s">
        <v>170</v>
      </c>
      <c r="T1779">
        <v>924032.90322580654</v>
      </c>
      <c r="U1779">
        <v>2446904</v>
      </c>
      <c r="V1779">
        <v>1522871.0967741935</v>
      </c>
      <c r="W1779">
        <v>1.6480702055715093</v>
      </c>
      <c r="X1779" t="s">
        <v>297</v>
      </c>
    </row>
    <row r="1780" spans="1:24" x14ac:dyDescent="0.35">
      <c r="A1780">
        <v>3301056172</v>
      </c>
      <c r="B1780" t="s">
        <v>168</v>
      </c>
      <c r="C1780" t="s">
        <v>168</v>
      </c>
      <c r="D1780">
        <v>0</v>
      </c>
      <c r="E1780">
        <v>0</v>
      </c>
      <c r="F1780">
        <v>5</v>
      </c>
      <c r="G1780">
        <v>128495</v>
      </c>
      <c r="H1780">
        <v>7</v>
      </c>
      <c r="I1780">
        <v>230000</v>
      </c>
      <c r="J1780">
        <v>0</v>
      </c>
      <c r="K1780">
        <v>0</v>
      </c>
      <c r="L1780">
        <v>7</v>
      </c>
      <c r="M1780">
        <v>350600</v>
      </c>
      <c r="N1780">
        <v>30000</v>
      </c>
      <c r="O1780">
        <v>739095</v>
      </c>
      <c r="P1780" t="s">
        <v>5</v>
      </c>
      <c r="Q1780" t="s">
        <v>11</v>
      </c>
      <c r="R1780" t="s">
        <v>169</v>
      </c>
      <c r="S1780" t="s">
        <v>170</v>
      </c>
      <c r="T1780">
        <v>476835.48387096776</v>
      </c>
      <c r="U1780">
        <v>540496</v>
      </c>
      <c r="V1780">
        <v>63660.516129032243</v>
      </c>
      <c r="W1780">
        <v>0.13350624750539497</v>
      </c>
      <c r="X1780" t="s">
        <v>345</v>
      </c>
    </row>
    <row r="1781" spans="1:24" x14ac:dyDescent="0.35">
      <c r="A1781">
        <v>3300009950</v>
      </c>
      <c r="B1781" t="s">
        <v>168</v>
      </c>
      <c r="C1781" t="s">
        <v>168</v>
      </c>
      <c r="D1781">
        <v>0</v>
      </c>
      <c r="E1781">
        <v>0</v>
      </c>
      <c r="F1781">
        <v>131</v>
      </c>
      <c r="G1781">
        <v>2589707</v>
      </c>
      <c r="H1781">
        <v>15</v>
      </c>
      <c r="I1781">
        <v>270000</v>
      </c>
      <c r="J1781">
        <v>0</v>
      </c>
      <c r="K1781">
        <v>0</v>
      </c>
      <c r="L1781">
        <v>5</v>
      </c>
      <c r="M1781">
        <v>252000</v>
      </c>
      <c r="N1781">
        <v>4898400</v>
      </c>
      <c r="O1781">
        <v>8010107</v>
      </c>
      <c r="P1781" t="s">
        <v>5</v>
      </c>
      <c r="Q1781" t="s">
        <v>16</v>
      </c>
      <c r="R1781" t="s">
        <v>169</v>
      </c>
      <c r="S1781" t="s">
        <v>170</v>
      </c>
      <c r="T1781">
        <v>5167810.9677419355</v>
      </c>
      <c r="U1781">
        <v>3651253</v>
      </c>
      <c r="V1781">
        <v>-1516557.9677419355</v>
      </c>
      <c r="W1781">
        <v>-0.29346235324946346</v>
      </c>
      <c r="X1781" t="s">
        <v>370</v>
      </c>
    </row>
    <row r="1782" spans="1:24" x14ac:dyDescent="0.35">
      <c r="A1782">
        <v>3300016779</v>
      </c>
      <c r="B1782" t="s">
        <v>168</v>
      </c>
      <c r="C1782" t="s">
        <v>168</v>
      </c>
      <c r="D1782">
        <v>0</v>
      </c>
      <c r="E1782">
        <v>0</v>
      </c>
      <c r="F1782">
        <v>124</v>
      </c>
      <c r="G1782">
        <v>5690881</v>
      </c>
      <c r="H1782">
        <v>49</v>
      </c>
      <c r="I1782">
        <v>1530000</v>
      </c>
      <c r="J1782">
        <v>0</v>
      </c>
      <c r="K1782">
        <v>0</v>
      </c>
      <c r="L1782">
        <v>0</v>
      </c>
      <c r="M1782">
        <v>0</v>
      </c>
      <c r="N1782">
        <v>530800</v>
      </c>
      <c r="O1782">
        <v>7751681</v>
      </c>
      <c r="P1782" t="s">
        <v>5</v>
      </c>
      <c r="Q1782" t="s">
        <v>6</v>
      </c>
      <c r="R1782" t="s">
        <v>169</v>
      </c>
      <c r="S1782" t="s">
        <v>170</v>
      </c>
      <c r="T1782">
        <v>5001084.5161290318</v>
      </c>
      <c r="U1782">
        <v>3335576</v>
      </c>
      <c r="V1782">
        <v>-1665508.5161290318</v>
      </c>
      <c r="W1782">
        <v>-0.33302946805989564</v>
      </c>
      <c r="X1782" t="s">
        <v>232</v>
      </c>
    </row>
    <row r="1783" spans="1:24" x14ac:dyDescent="0.35">
      <c r="A1783">
        <v>3301064469</v>
      </c>
      <c r="B1783" t="s">
        <v>168</v>
      </c>
      <c r="C1783" t="s">
        <v>168</v>
      </c>
      <c r="D1783">
        <v>0</v>
      </c>
      <c r="E1783">
        <v>0</v>
      </c>
      <c r="F1783">
        <v>21</v>
      </c>
      <c r="G1783">
        <v>970176</v>
      </c>
      <c r="H1783">
        <v>9</v>
      </c>
      <c r="I1783">
        <v>260000</v>
      </c>
      <c r="J1783">
        <v>0</v>
      </c>
      <c r="K1783">
        <v>0</v>
      </c>
      <c r="L1783">
        <v>6</v>
      </c>
      <c r="M1783">
        <v>224400</v>
      </c>
      <c r="N1783">
        <v>30000</v>
      </c>
      <c r="O1783">
        <v>1484576</v>
      </c>
      <c r="P1783" t="s">
        <v>5</v>
      </c>
      <c r="Q1783" t="s">
        <v>13</v>
      </c>
      <c r="R1783" t="s">
        <v>169</v>
      </c>
      <c r="S1783" t="s">
        <v>170</v>
      </c>
      <c r="T1783">
        <v>957790.96774193551</v>
      </c>
      <c r="U1783">
        <v>1334265</v>
      </c>
      <c r="V1783">
        <v>376474.03225806449</v>
      </c>
      <c r="W1783">
        <v>0.39306492224042411</v>
      </c>
      <c r="X1783" t="s">
        <v>374</v>
      </c>
    </row>
    <row r="1784" spans="1:24" x14ac:dyDescent="0.35">
      <c r="A1784">
        <v>3301061382</v>
      </c>
      <c r="B1784" t="s">
        <v>168</v>
      </c>
      <c r="C1784" t="s">
        <v>168</v>
      </c>
      <c r="D1784">
        <v>0</v>
      </c>
      <c r="E1784">
        <v>0</v>
      </c>
      <c r="F1784">
        <v>54</v>
      </c>
      <c r="G1784">
        <v>2261310</v>
      </c>
      <c r="H1784">
        <v>16</v>
      </c>
      <c r="I1784">
        <v>450000</v>
      </c>
      <c r="J1784">
        <v>0</v>
      </c>
      <c r="K1784">
        <v>0</v>
      </c>
      <c r="L1784">
        <v>12</v>
      </c>
      <c r="M1784">
        <v>1918973</v>
      </c>
      <c r="N1784">
        <v>674000</v>
      </c>
      <c r="O1784">
        <v>5304283</v>
      </c>
      <c r="P1784" t="s">
        <v>5</v>
      </c>
      <c r="Q1784" t="s">
        <v>6</v>
      </c>
      <c r="R1784" t="s">
        <v>169</v>
      </c>
      <c r="S1784" t="s">
        <v>170</v>
      </c>
      <c r="T1784">
        <v>3422118.064516129</v>
      </c>
      <c r="U1784">
        <v>3495451</v>
      </c>
      <c r="V1784">
        <v>73332.935483871028</v>
      </c>
      <c r="W1784">
        <v>2.1429107383599266E-2</v>
      </c>
      <c r="X1784" t="s">
        <v>197</v>
      </c>
    </row>
    <row r="1785" spans="1:24" x14ac:dyDescent="0.35">
      <c r="A1785">
        <v>3301072939</v>
      </c>
      <c r="B1785" t="s">
        <v>168</v>
      </c>
      <c r="C1785" t="s">
        <v>168</v>
      </c>
      <c r="D1785">
        <v>0</v>
      </c>
      <c r="E1785">
        <v>0</v>
      </c>
      <c r="F1785">
        <v>24</v>
      </c>
      <c r="G1785">
        <v>868474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75000</v>
      </c>
      <c r="O1785">
        <v>943474</v>
      </c>
      <c r="P1785" t="s">
        <v>5</v>
      </c>
      <c r="Q1785" t="s">
        <v>14</v>
      </c>
      <c r="R1785" t="s">
        <v>169</v>
      </c>
      <c r="S1785" t="s">
        <v>170</v>
      </c>
      <c r="T1785">
        <v>608692.90322580643</v>
      </c>
      <c r="U1785">
        <v>1196670</v>
      </c>
      <c r="V1785">
        <v>587977.09677419357</v>
      </c>
      <c r="W1785">
        <v>0.96596673570230873</v>
      </c>
      <c r="X1785" t="s">
        <v>237</v>
      </c>
    </row>
    <row r="1786" spans="1:24" x14ac:dyDescent="0.35">
      <c r="A1786">
        <v>3301028092</v>
      </c>
      <c r="B1786" t="s">
        <v>168</v>
      </c>
      <c r="C1786" t="s">
        <v>168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695400</v>
      </c>
      <c r="O1786">
        <v>695400</v>
      </c>
      <c r="P1786" t="s">
        <v>5</v>
      </c>
      <c r="Q1786" t="s">
        <v>16</v>
      </c>
      <c r="R1786" t="s">
        <v>169</v>
      </c>
      <c r="S1786" t="s">
        <v>170</v>
      </c>
      <c r="T1786">
        <v>448645.16129032255</v>
      </c>
      <c r="U1786">
        <v>502200</v>
      </c>
      <c r="V1786">
        <v>53554.838709677453</v>
      </c>
      <c r="W1786">
        <v>0.11937014667817092</v>
      </c>
      <c r="X1786" t="s">
        <v>349</v>
      </c>
    </row>
    <row r="1787" spans="1:24" x14ac:dyDescent="0.35">
      <c r="A1787">
        <v>3300016194</v>
      </c>
      <c r="B1787" t="s">
        <v>168</v>
      </c>
      <c r="C1787" t="s">
        <v>168</v>
      </c>
      <c r="D1787">
        <v>0</v>
      </c>
      <c r="E1787">
        <v>0</v>
      </c>
      <c r="F1787">
        <v>115</v>
      </c>
      <c r="G1787">
        <v>4164029</v>
      </c>
      <c r="H1787">
        <v>3</v>
      </c>
      <c r="I1787">
        <v>30000</v>
      </c>
      <c r="J1787">
        <v>0</v>
      </c>
      <c r="K1787">
        <v>0</v>
      </c>
      <c r="L1787">
        <v>1</v>
      </c>
      <c r="M1787">
        <v>487290</v>
      </c>
      <c r="N1787">
        <v>1056700</v>
      </c>
      <c r="O1787">
        <v>5738019</v>
      </c>
      <c r="P1787" t="s">
        <v>5</v>
      </c>
      <c r="Q1787" t="s">
        <v>7</v>
      </c>
      <c r="R1787" t="s">
        <v>169</v>
      </c>
      <c r="S1787" t="s">
        <v>170</v>
      </c>
      <c r="T1787">
        <v>3701947.7419354836</v>
      </c>
      <c r="U1787">
        <v>2758409</v>
      </c>
      <c r="V1787">
        <v>-943538.74193548365</v>
      </c>
      <c r="W1787">
        <v>-0.25487629964278613</v>
      </c>
      <c r="X1787" t="s">
        <v>218</v>
      </c>
    </row>
    <row r="1788" spans="1:24" x14ac:dyDescent="0.35">
      <c r="A1788">
        <v>3301070727</v>
      </c>
      <c r="B1788" t="s">
        <v>168</v>
      </c>
      <c r="C1788" t="s">
        <v>168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150000</v>
      </c>
      <c r="O1788">
        <v>150000</v>
      </c>
      <c r="P1788" t="s">
        <v>5</v>
      </c>
      <c r="Q1788" t="s">
        <v>10</v>
      </c>
      <c r="R1788" t="s">
        <v>169</v>
      </c>
      <c r="S1788" t="s">
        <v>170</v>
      </c>
      <c r="T1788">
        <v>96774.193548387106</v>
      </c>
      <c r="U1788">
        <v>30000</v>
      </c>
      <c r="V1788">
        <v>-66774.193548387106</v>
      </c>
      <c r="W1788">
        <v>-0.69</v>
      </c>
      <c r="X1788" t="s">
        <v>182</v>
      </c>
    </row>
    <row r="1789" spans="1:24" x14ac:dyDescent="0.35">
      <c r="A1789">
        <v>3300014776</v>
      </c>
      <c r="B1789" t="s">
        <v>168</v>
      </c>
      <c r="C1789" t="s">
        <v>168</v>
      </c>
      <c r="D1789">
        <v>0</v>
      </c>
      <c r="E1789">
        <v>0</v>
      </c>
      <c r="F1789">
        <v>68</v>
      </c>
      <c r="G1789">
        <v>2237530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1578000</v>
      </c>
      <c r="O1789">
        <v>3815530</v>
      </c>
      <c r="P1789" t="s">
        <v>5</v>
      </c>
      <c r="Q1789" t="s">
        <v>7</v>
      </c>
      <c r="R1789" t="s">
        <v>169</v>
      </c>
      <c r="S1789" t="s">
        <v>170</v>
      </c>
      <c r="T1789">
        <v>2461632.2580645159</v>
      </c>
      <c r="U1789">
        <v>2589756</v>
      </c>
      <c r="V1789">
        <v>128123.74193548411</v>
      </c>
      <c r="W1789">
        <v>5.2048286869714078E-2</v>
      </c>
      <c r="X1789" t="s">
        <v>215</v>
      </c>
    </row>
    <row r="1790" spans="1:24" x14ac:dyDescent="0.35">
      <c r="A1790">
        <v>3300020271</v>
      </c>
      <c r="B1790" t="s">
        <v>168</v>
      </c>
      <c r="C1790" t="s">
        <v>168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22400</v>
      </c>
      <c r="N1790">
        <v>908100</v>
      </c>
      <c r="O1790">
        <v>930500</v>
      </c>
      <c r="P1790" t="s">
        <v>5</v>
      </c>
      <c r="Q1790" t="s">
        <v>7</v>
      </c>
      <c r="R1790" t="s">
        <v>169</v>
      </c>
      <c r="S1790" t="s">
        <v>170</v>
      </c>
      <c r="T1790">
        <v>600322.58064516133</v>
      </c>
      <c r="U1790">
        <v>1389700</v>
      </c>
      <c r="V1790">
        <v>789377.41935483867</v>
      </c>
      <c r="W1790">
        <v>1.3149220849005907</v>
      </c>
      <c r="X1790" t="s">
        <v>289</v>
      </c>
    </row>
    <row r="1791" spans="1:24" x14ac:dyDescent="0.35">
      <c r="A1791">
        <v>3301071647</v>
      </c>
      <c r="B1791" t="s">
        <v>168</v>
      </c>
      <c r="C1791" t="s">
        <v>168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90000</v>
      </c>
      <c r="O1791">
        <v>90000</v>
      </c>
      <c r="P1791" t="s">
        <v>5</v>
      </c>
      <c r="Q1791" t="s">
        <v>13</v>
      </c>
      <c r="R1791" t="s">
        <v>169</v>
      </c>
      <c r="S1791" t="s">
        <v>170</v>
      </c>
      <c r="T1791">
        <v>58064.516129032258</v>
      </c>
      <c r="U1791">
        <v>165000</v>
      </c>
      <c r="V1791">
        <v>106935.48387096774</v>
      </c>
      <c r="W1791">
        <v>1.8416666666666668</v>
      </c>
      <c r="X1791" t="s">
        <v>274</v>
      </c>
    </row>
    <row r="1792" spans="1:24" x14ac:dyDescent="0.35">
      <c r="A1792">
        <v>3300008915</v>
      </c>
      <c r="B1792" t="s">
        <v>168</v>
      </c>
      <c r="C1792" t="s">
        <v>168</v>
      </c>
      <c r="D1792">
        <v>0</v>
      </c>
      <c r="E1792">
        <v>0</v>
      </c>
      <c r="F1792">
        <v>8</v>
      </c>
      <c r="G1792">
        <v>81695</v>
      </c>
      <c r="H1792">
        <v>15</v>
      </c>
      <c r="I1792">
        <v>165000</v>
      </c>
      <c r="J1792">
        <v>0</v>
      </c>
      <c r="K1792">
        <v>0</v>
      </c>
      <c r="L1792">
        <v>1</v>
      </c>
      <c r="M1792">
        <v>177990</v>
      </c>
      <c r="N1792">
        <v>1170000</v>
      </c>
      <c r="O1792">
        <v>1594685</v>
      </c>
      <c r="P1792" t="s">
        <v>5</v>
      </c>
      <c r="Q1792" t="s">
        <v>17</v>
      </c>
      <c r="R1792" t="s">
        <v>169</v>
      </c>
      <c r="S1792" t="s">
        <v>170</v>
      </c>
      <c r="T1792">
        <v>1028829.0322580645</v>
      </c>
      <c r="U1792">
        <v>676745</v>
      </c>
      <c r="V1792">
        <v>-352084.03225806449</v>
      </c>
      <c r="W1792">
        <v>-0.34221821237423067</v>
      </c>
      <c r="X1792" t="s">
        <v>184</v>
      </c>
    </row>
    <row r="1793" spans="1:24" x14ac:dyDescent="0.35">
      <c r="A1793">
        <v>3300025322</v>
      </c>
      <c r="B1793" t="s">
        <v>168</v>
      </c>
      <c r="C1793" t="s">
        <v>168</v>
      </c>
      <c r="D1793">
        <v>0</v>
      </c>
      <c r="E1793">
        <v>0</v>
      </c>
      <c r="F1793">
        <v>40</v>
      </c>
      <c r="G1793">
        <v>1428574</v>
      </c>
      <c r="H1793">
        <v>3</v>
      </c>
      <c r="I1793">
        <v>30000</v>
      </c>
      <c r="J1793">
        <v>0</v>
      </c>
      <c r="K1793">
        <v>0</v>
      </c>
      <c r="L1793">
        <v>13</v>
      </c>
      <c r="M1793">
        <v>491200</v>
      </c>
      <c r="N1793">
        <v>303000</v>
      </c>
      <c r="O1793">
        <v>2252774</v>
      </c>
      <c r="P1793" t="s">
        <v>5</v>
      </c>
      <c r="Q1793" t="s">
        <v>12</v>
      </c>
      <c r="R1793" t="s">
        <v>169</v>
      </c>
      <c r="S1793" t="s">
        <v>170</v>
      </c>
      <c r="T1793">
        <v>1453402.5806451612</v>
      </c>
      <c r="U1793">
        <v>1713133</v>
      </c>
      <c r="V1793">
        <v>259730.41935483878</v>
      </c>
      <c r="W1793">
        <v>0.17870507649679901</v>
      </c>
      <c r="X1793" t="s">
        <v>189</v>
      </c>
    </row>
    <row r="1794" spans="1:24" x14ac:dyDescent="0.35">
      <c r="A1794">
        <v>3301052916</v>
      </c>
      <c r="B1794" t="s">
        <v>168</v>
      </c>
      <c r="C1794" t="s">
        <v>168</v>
      </c>
      <c r="D1794">
        <v>0</v>
      </c>
      <c r="E1794">
        <v>0</v>
      </c>
      <c r="F1794">
        <v>2</v>
      </c>
      <c r="G1794">
        <v>114609</v>
      </c>
      <c r="H1794">
        <v>2</v>
      </c>
      <c r="I1794">
        <v>265000</v>
      </c>
      <c r="J1794">
        <v>0</v>
      </c>
      <c r="K1794">
        <v>0</v>
      </c>
      <c r="L1794">
        <v>0</v>
      </c>
      <c r="M1794">
        <v>0</v>
      </c>
      <c r="N1794">
        <v>415000</v>
      </c>
      <c r="O1794">
        <v>794609</v>
      </c>
      <c r="P1794" t="s">
        <v>5</v>
      </c>
      <c r="Q1794" t="s">
        <v>10</v>
      </c>
      <c r="R1794" t="s">
        <v>169</v>
      </c>
      <c r="S1794" t="s">
        <v>170</v>
      </c>
      <c r="T1794">
        <v>512650.96774193546</v>
      </c>
      <c r="U1794">
        <v>2551333</v>
      </c>
      <c r="V1794">
        <v>2038682.0322580645</v>
      </c>
      <c r="W1794">
        <v>3.976744726022484</v>
      </c>
      <c r="X1794" t="s">
        <v>200</v>
      </c>
    </row>
    <row r="1795" spans="1:24" x14ac:dyDescent="0.35">
      <c r="A1795">
        <v>3300017969</v>
      </c>
      <c r="B1795" t="s">
        <v>168</v>
      </c>
      <c r="C1795" t="s">
        <v>168</v>
      </c>
      <c r="D1795">
        <v>0</v>
      </c>
      <c r="E1795">
        <v>0</v>
      </c>
      <c r="F1795">
        <v>245</v>
      </c>
      <c r="G1795">
        <v>10300396</v>
      </c>
      <c r="H1795">
        <v>13</v>
      </c>
      <c r="I1795">
        <v>808000</v>
      </c>
      <c r="J1795">
        <v>0</v>
      </c>
      <c r="K1795">
        <v>0</v>
      </c>
      <c r="L1795">
        <v>1</v>
      </c>
      <c r="M1795">
        <v>52400</v>
      </c>
      <c r="N1795">
        <v>1741500</v>
      </c>
      <c r="O1795">
        <v>12902296</v>
      </c>
      <c r="P1795" t="s">
        <v>5</v>
      </c>
      <c r="Q1795" t="s">
        <v>7</v>
      </c>
      <c r="R1795" t="s">
        <v>169</v>
      </c>
      <c r="S1795" t="s">
        <v>170</v>
      </c>
      <c r="T1795">
        <v>8324061.935483871</v>
      </c>
      <c r="U1795">
        <v>12179335</v>
      </c>
      <c r="V1795">
        <v>3855273.064516129</v>
      </c>
      <c r="W1795">
        <v>0.46314805132357839</v>
      </c>
      <c r="X1795" t="s">
        <v>305</v>
      </c>
    </row>
    <row r="1796" spans="1:24" x14ac:dyDescent="0.35">
      <c r="A1796">
        <v>3300018298</v>
      </c>
      <c r="B1796" t="s">
        <v>168</v>
      </c>
      <c r="C1796" t="s">
        <v>168</v>
      </c>
      <c r="D1796">
        <v>0</v>
      </c>
      <c r="E1796">
        <v>0</v>
      </c>
      <c r="F1796">
        <v>41</v>
      </c>
      <c r="G1796">
        <v>1283761</v>
      </c>
      <c r="H1796">
        <v>15</v>
      </c>
      <c r="I1796">
        <v>735000</v>
      </c>
      <c r="J1796">
        <v>0</v>
      </c>
      <c r="K1796">
        <v>0</v>
      </c>
      <c r="L1796">
        <v>10</v>
      </c>
      <c r="M1796">
        <v>964000</v>
      </c>
      <c r="N1796">
        <v>2803500</v>
      </c>
      <c r="O1796">
        <v>5786261</v>
      </c>
      <c r="P1796" t="s">
        <v>5</v>
      </c>
      <c r="Q1796" t="s">
        <v>7</v>
      </c>
      <c r="R1796" t="s">
        <v>169</v>
      </c>
      <c r="S1796" t="s">
        <v>170</v>
      </c>
      <c r="T1796">
        <v>3733071.6129032262</v>
      </c>
      <c r="U1796">
        <v>1748264</v>
      </c>
      <c r="V1796">
        <v>-1984807.6129032262</v>
      </c>
      <c r="W1796">
        <v>-0.53168216919354316</v>
      </c>
      <c r="X1796" t="s">
        <v>221</v>
      </c>
    </row>
    <row r="1797" spans="1:24" x14ac:dyDescent="0.35">
      <c r="A1797">
        <v>3301071498</v>
      </c>
      <c r="B1797" t="s">
        <v>168</v>
      </c>
      <c r="C1797" t="s">
        <v>168</v>
      </c>
      <c r="D1797">
        <v>0</v>
      </c>
      <c r="E1797">
        <v>0</v>
      </c>
      <c r="F1797">
        <v>57</v>
      </c>
      <c r="G1797">
        <v>1628840</v>
      </c>
      <c r="H1797">
        <v>11</v>
      </c>
      <c r="I1797">
        <v>255000</v>
      </c>
      <c r="J1797">
        <v>0</v>
      </c>
      <c r="K1797">
        <v>0</v>
      </c>
      <c r="L1797">
        <v>5</v>
      </c>
      <c r="M1797">
        <v>112000</v>
      </c>
      <c r="N1797">
        <v>30000</v>
      </c>
      <c r="O1797">
        <v>2025840</v>
      </c>
      <c r="P1797" t="s">
        <v>5</v>
      </c>
      <c r="Q1797" t="s">
        <v>13</v>
      </c>
      <c r="R1797" t="s">
        <v>169</v>
      </c>
      <c r="S1797" t="s">
        <v>170</v>
      </c>
      <c r="T1797">
        <v>1306993.5483870967</v>
      </c>
      <c r="U1797">
        <v>1988429</v>
      </c>
      <c r="V1797">
        <v>681435.45161290327</v>
      </c>
      <c r="W1797">
        <v>0.52137629329068447</v>
      </c>
      <c r="X1797" t="s">
        <v>374</v>
      </c>
    </row>
    <row r="1798" spans="1:24" x14ac:dyDescent="0.35">
      <c r="A1798">
        <v>3300024645</v>
      </c>
      <c r="B1798" t="s">
        <v>168</v>
      </c>
      <c r="C1798" t="s">
        <v>168</v>
      </c>
      <c r="D1798">
        <v>0</v>
      </c>
      <c r="E1798">
        <v>0</v>
      </c>
      <c r="F1798">
        <v>3</v>
      </c>
      <c r="G1798">
        <v>74299</v>
      </c>
      <c r="H1798">
        <v>2</v>
      </c>
      <c r="I1798">
        <v>35000</v>
      </c>
      <c r="J1798">
        <v>0</v>
      </c>
      <c r="K1798">
        <v>0</v>
      </c>
      <c r="L1798">
        <v>0</v>
      </c>
      <c r="M1798">
        <v>0</v>
      </c>
      <c r="N1798">
        <v>280000</v>
      </c>
      <c r="O1798">
        <v>389299</v>
      </c>
      <c r="P1798" t="s">
        <v>5</v>
      </c>
      <c r="Q1798" t="s">
        <v>12</v>
      </c>
      <c r="R1798" t="s">
        <v>169</v>
      </c>
      <c r="S1798" t="s">
        <v>170</v>
      </c>
      <c r="T1798">
        <v>251160.64516129033</v>
      </c>
      <c r="U1798">
        <v>430000</v>
      </c>
      <c r="V1798">
        <v>178839.35483870967</v>
      </c>
      <c r="W1798">
        <v>0.71205166209006432</v>
      </c>
      <c r="X1798" t="s">
        <v>410</v>
      </c>
    </row>
    <row r="1799" spans="1:24" x14ac:dyDescent="0.35">
      <c r="A1799">
        <v>3300017682</v>
      </c>
      <c r="B1799" t="s">
        <v>168</v>
      </c>
      <c r="C1799" t="s">
        <v>168</v>
      </c>
      <c r="D1799">
        <v>0</v>
      </c>
      <c r="E1799">
        <v>0</v>
      </c>
      <c r="F1799">
        <v>1</v>
      </c>
      <c r="G1799">
        <v>46799</v>
      </c>
      <c r="H1799">
        <v>1</v>
      </c>
      <c r="I1799">
        <v>10000</v>
      </c>
      <c r="J1799">
        <v>0</v>
      </c>
      <c r="K1799">
        <v>0</v>
      </c>
      <c r="L1799">
        <v>1</v>
      </c>
      <c r="M1799">
        <v>52400</v>
      </c>
      <c r="N1799">
        <v>1987500</v>
      </c>
      <c r="O1799">
        <v>2096699</v>
      </c>
      <c r="P1799" t="s">
        <v>5</v>
      </c>
      <c r="Q1799" t="s">
        <v>7</v>
      </c>
      <c r="R1799" t="s">
        <v>169</v>
      </c>
      <c r="S1799" t="s">
        <v>170</v>
      </c>
      <c r="T1799">
        <v>1352709.0322580645</v>
      </c>
      <c r="U1799">
        <v>1958500</v>
      </c>
      <c r="V1799">
        <v>605790.96774193551</v>
      </c>
      <c r="W1799">
        <v>0.44783538314274018</v>
      </c>
      <c r="X1799" t="s">
        <v>351</v>
      </c>
    </row>
    <row r="1800" spans="1:24" x14ac:dyDescent="0.35">
      <c r="A1800">
        <v>3301002061</v>
      </c>
      <c r="B1800" t="s">
        <v>168</v>
      </c>
      <c r="C1800" t="s">
        <v>168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330000</v>
      </c>
      <c r="O1800">
        <v>330000</v>
      </c>
      <c r="P1800" t="s">
        <v>5</v>
      </c>
      <c r="Q1800" t="s">
        <v>12</v>
      </c>
      <c r="R1800" t="s">
        <v>169</v>
      </c>
      <c r="S1800" t="s">
        <v>170</v>
      </c>
      <c r="T1800">
        <v>212903.22580645164</v>
      </c>
      <c r="U1800">
        <v>580245</v>
      </c>
      <c r="V1800">
        <v>367341.77419354836</v>
      </c>
      <c r="W1800">
        <v>1.7253931818181814</v>
      </c>
      <c r="X1800" t="s">
        <v>407</v>
      </c>
    </row>
    <row r="1801" spans="1:24" x14ac:dyDescent="0.35">
      <c r="A1801">
        <v>3301072607</v>
      </c>
      <c r="B1801" t="s">
        <v>168</v>
      </c>
      <c r="C1801" t="s">
        <v>168</v>
      </c>
      <c r="D1801">
        <v>0</v>
      </c>
      <c r="E1801">
        <v>0</v>
      </c>
      <c r="F1801">
        <v>8</v>
      </c>
      <c r="G1801">
        <v>352294</v>
      </c>
      <c r="H1801">
        <v>2</v>
      </c>
      <c r="I1801">
        <v>25000</v>
      </c>
      <c r="J1801">
        <v>0</v>
      </c>
      <c r="K1801">
        <v>0</v>
      </c>
      <c r="L1801">
        <v>0</v>
      </c>
      <c r="M1801">
        <v>0</v>
      </c>
      <c r="N1801">
        <v>330000</v>
      </c>
      <c r="O1801">
        <v>707294</v>
      </c>
      <c r="P1801" t="s">
        <v>5</v>
      </c>
      <c r="Q1801" t="s">
        <v>12</v>
      </c>
      <c r="R1801" t="s">
        <v>169</v>
      </c>
      <c r="S1801" t="s">
        <v>170</v>
      </c>
      <c r="T1801">
        <v>456318.70967741933</v>
      </c>
      <c r="U1801">
        <v>712792</v>
      </c>
      <c r="V1801">
        <v>256473.29032258067</v>
      </c>
      <c r="W1801">
        <v>0.5620485964818025</v>
      </c>
      <c r="X1801" t="s">
        <v>383</v>
      </c>
    </row>
    <row r="1802" spans="1:24" x14ac:dyDescent="0.35">
      <c r="A1802">
        <v>3300017530</v>
      </c>
      <c r="B1802" t="s">
        <v>168</v>
      </c>
      <c r="C1802" t="s">
        <v>168</v>
      </c>
      <c r="D1802">
        <v>0</v>
      </c>
      <c r="E1802">
        <v>0</v>
      </c>
      <c r="F1802">
        <v>98</v>
      </c>
      <c r="G1802">
        <v>4399635</v>
      </c>
      <c r="H1802">
        <v>20</v>
      </c>
      <c r="I1802">
        <v>795000</v>
      </c>
      <c r="J1802">
        <v>0</v>
      </c>
      <c r="K1802">
        <v>0</v>
      </c>
      <c r="L1802">
        <v>1</v>
      </c>
      <c r="M1802">
        <v>202400</v>
      </c>
      <c r="N1802">
        <v>955500</v>
      </c>
      <c r="O1802">
        <v>6352535</v>
      </c>
      <c r="P1802" t="s">
        <v>5</v>
      </c>
      <c r="Q1802" t="s">
        <v>7</v>
      </c>
      <c r="R1802" t="s">
        <v>169</v>
      </c>
      <c r="S1802" t="s">
        <v>170</v>
      </c>
      <c r="T1802">
        <v>4098409.6774193547</v>
      </c>
      <c r="U1802">
        <v>4748437</v>
      </c>
      <c r="V1802">
        <v>650027.32258064533</v>
      </c>
      <c r="W1802">
        <v>0.15860476959198189</v>
      </c>
      <c r="X1802" t="s">
        <v>394</v>
      </c>
    </row>
    <row r="1803" spans="1:24" x14ac:dyDescent="0.35">
      <c r="A1803">
        <v>3300021169</v>
      </c>
      <c r="B1803" t="s">
        <v>168</v>
      </c>
      <c r="C1803" t="s">
        <v>168</v>
      </c>
      <c r="D1803">
        <v>0</v>
      </c>
      <c r="E1803">
        <v>0</v>
      </c>
      <c r="F1803">
        <v>297</v>
      </c>
      <c r="G1803">
        <v>8883206</v>
      </c>
      <c r="H1803">
        <v>40</v>
      </c>
      <c r="I1803">
        <v>2390000</v>
      </c>
      <c r="J1803">
        <v>0</v>
      </c>
      <c r="K1803">
        <v>0</v>
      </c>
      <c r="L1803">
        <v>0</v>
      </c>
      <c r="M1803">
        <v>0</v>
      </c>
      <c r="N1803">
        <v>150000</v>
      </c>
      <c r="O1803">
        <v>11423206</v>
      </c>
      <c r="P1803" t="s">
        <v>5</v>
      </c>
      <c r="Q1803" t="s">
        <v>13</v>
      </c>
      <c r="R1803" t="s">
        <v>169</v>
      </c>
      <c r="S1803" t="s">
        <v>170</v>
      </c>
      <c r="T1803">
        <v>7369810.3225806449</v>
      </c>
      <c r="U1803">
        <v>6548795</v>
      </c>
      <c r="V1803">
        <v>-821015.32258064486</v>
      </c>
      <c r="W1803">
        <v>-0.11140250381547878</v>
      </c>
      <c r="X1803" t="s">
        <v>414</v>
      </c>
    </row>
    <row r="1804" spans="1:24" x14ac:dyDescent="0.35">
      <c r="A1804">
        <v>6001124601</v>
      </c>
      <c r="B1804" t="s">
        <v>168</v>
      </c>
      <c r="C1804" t="s">
        <v>168</v>
      </c>
      <c r="D1804">
        <v>0</v>
      </c>
      <c r="E1804">
        <v>0</v>
      </c>
      <c r="F1804">
        <v>4</v>
      </c>
      <c r="G1804">
        <v>199497</v>
      </c>
      <c r="H1804">
        <v>8</v>
      </c>
      <c r="I1804">
        <v>375000</v>
      </c>
      <c r="J1804">
        <v>0</v>
      </c>
      <c r="K1804">
        <v>0</v>
      </c>
      <c r="L1804">
        <v>28</v>
      </c>
      <c r="M1804">
        <v>967281</v>
      </c>
      <c r="N1804">
        <v>292500</v>
      </c>
      <c r="O1804">
        <v>1834278</v>
      </c>
      <c r="P1804" t="s">
        <v>5</v>
      </c>
      <c r="Q1804" t="s">
        <v>12</v>
      </c>
      <c r="R1804" t="s">
        <v>169</v>
      </c>
      <c r="S1804" t="s">
        <v>170</v>
      </c>
      <c r="T1804">
        <v>1183405.1612903227</v>
      </c>
      <c r="U1804">
        <v>997956</v>
      </c>
      <c r="V1804">
        <v>-185449.16129032266</v>
      </c>
      <c r="W1804">
        <v>-0.1567080889592527</v>
      </c>
      <c r="X1804" t="s">
        <v>205</v>
      </c>
    </row>
    <row r="1805" spans="1:24" x14ac:dyDescent="0.35">
      <c r="A1805">
        <v>3301014393</v>
      </c>
      <c r="B1805" t="s">
        <v>168</v>
      </c>
      <c r="C1805" t="s">
        <v>168</v>
      </c>
      <c r="D1805">
        <v>0</v>
      </c>
      <c r="E1805">
        <v>0</v>
      </c>
      <c r="F1805">
        <v>29</v>
      </c>
      <c r="G1805">
        <v>975727</v>
      </c>
      <c r="H1805">
        <v>80</v>
      </c>
      <c r="I1805">
        <v>1540000</v>
      </c>
      <c r="J1805">
        <v>0</v>
      </c>
      <c r="K1805">
        <v>0</v>
      </c>
      <c r="L1805">
        <v>20</v>
      </c>
      <c r="M1805">
        <v>858000</v>
      </c>
      <c r="N1805">
        <v>95000</v>
      </c>
      <c r="O1805">
        <v>3468727</v>
      </c>
      <c r="P1805" t="s">
        <v>5</v>
      </c>
      <c r="Q1805" t="s">
        <v>9</v>
      </c>
      <c r="R1805" t="s">
        <v>169</v>
      </c>
      <c r="S1805" t="s">
        <v>170</v>
      </c>
      <c r="T1805">
        <v>2237888.3870967743</v>
      </c>
      <c r="U1805">
        <v>1054534</v>
      </c>
      <c r="V1805">
        <v>-1183354.3870967743</v>
      </c>
      <c r="W1805">
        <v>-0.52878168273259907</v>
      </c>
      <c r="X1805" t="s">
        <v>270</v>
      </c>
    </row>
    <row r="1806" spans="1:24" x14ac:dyDescent="0.35">
      <c r="A1806">
        <v>3300007688</v>
      </c>
      <c r="B1806" t="s">
        <v>168</v>
      </c>
      <c r="C1806" t="s">
        <v>168</v>
      </c>
      <c r="D1806">
        <v>0</v>
      </c>
      <c r="E1806">
        <v>0</v>
      </c>
      <c r="F1806">
        <v>33</v>
      </c>
      <c r="G1806">
        <v>1409964</v>
      </c>
      <c r="H1806">
        <v>62</v>
      </c>
      <c r="I1806">
        <v>2820000</v>
      </c>
      <c r="J1806">
        <v>0</v>
      </c>
      <c r="K1806">
        <v>0</v>
      </c>
      <c r="L1806">
        <v>25</v>
      </c>
      <c r="M1806">
        <v>1410000</v>
      </c>
      <c r="N1806">
        <v>82000</v>
      </c>
      <c r="O1806">
        <v>5721964</v>
      </c>
      <c r="P1806" t="s">
        <v>5</v>
      </c>
      <c r="Q1806" t="s">
        <v>14</v>
      </c>
      <c r="R1806" t="s">
        <v>207</v>
      </c>
      <c r="S1806" t="s">
        <v>170</v>
      </c>
      <c r="T1806">
        <v>3691589.6774193547</v>
      </c>
      <c r="U1806">
        <v>2101492</v>
      </c>
      <c r="V1806">
        <v>-1590097.6774193547</v>
      </c>
      <c r="W1806">
        <v>-0.43073521609013965</v>
      </c>
      <c r="X1806" t="s">
        <v>323</v>
      </c>
    </row>
    <row r="1807" spans="1:24" x14ac:dyDescent="0.35">
      <c r="A1807">
        <v>3300013938</v>
      </c>
      <c r="B1807" t="s">
        <v>168</v>
      </c>
      <c r="C1807" t="s">
        <v>168</v>
      </c>
      <c r="D1807">
        <v>0</v>
      </c>
      <c r="E1807">
        <v>0</v>
      </c>
      <c r="F1807">
        <v>28</v>
      </c>
      <c r="G1807">
        <v>1231438</v>
      </c>
      <c r="H1807">
        <v>2</v>
      </c>
      <c r="I1807">
        <v>20000</v>
      </c>
      <c r="J1807">
        <v>0</v>
      </c>
      <c r="K1807">
        <v>0</v>
      </c>
      <c r="L1807">
        <v>5</v>
      </c>
      <c r="M1807">
        <v>232000</v>
      </c>
      <c r="N1807">
        <v>446100</v>
      </c>
      <c r="O1807">
        <v>1929538</v>
      </c>
      <c r="P1807" t="s">
        <v>5</v>
      </c>
      <c r="Q1807" t="s">
        <v>7</v>
      </c>
      <c r="R1807" t="s">
        <v>169</v>
      </c>
      <c r="S1807" t="s">
        <v>170</v>
      </c>
      <c r="T1807">
        <v>1244863.2258064516</v>
      </c>
      <c r="U1807">
        <v>2097775</v>
      </c>
      <c r="V1807">
        <v>852911.77419354836</v>
      </c>
      <c r="W1807">
        <v>0.68514496734451447</v>
      </c>
      <c r="X1807" t="s">
        <v>225</v>
      </c>
    </row>
    <row r="1808" spans="1:24" x14ac:dyDescent="0.35">
      <c r="A1808">
        <v>3300011185</v>
      </c>
      <c r="B1808" t="s">
        <v>168</v>
      </c>
      <c r="C1808" t="s">
        <v>168</v>
      </c>
      <c r="D1808">
        <v>0</v>
      </c>
      <c r="E1808">
        <v>0</v>
      </c>
      <c r="F1808">
        <v>20</v>
      </c>
      <c r="G1808">
        <v>1016986</v>
      </c>
      <c r="H1808">
        <v>15</v>
      </c>
      <c r="I1808">
        <v>510000</v>
      </c>
      <c r="J1808">
        <v>0</v>
      </c>
      <c r="K1808">
        <v>0</v>
      </c>
      <c r="L1808">
        <v>5</v>
      </c>
      <c r="M1808">
        <v>222000</v>
      </c>
      <c r="N1808">
        <v>999000</v>
      </c>
      <c r="O1808">
        <v>2747986</v>
      </c>
      <c r="P1808" t="s">
        <v>5</v>
      </c>
      <c r="Q1808" t="s">
        <v>12</v>
      </c>
      <c r="R1808" t="s">
        <v>169</v>
      </c>
      <c r="S1808" t="s">
        <v>170</v>
      </c>
      <c r="T1808">
        <v>1772894.1935483869</v>
      </c>
      <c r="U1808">
        <v>1813592</v>
      </c>
      <c r="V1808">
        <v>40697.806451613083</v>
      </c>
      <c r="W1808">
        <v>2.2955575465086087E-2</v>
      </c>
      <c r="X1808" t="s">
        <v>301</v>
      </c>
    </row>
    <row r="1809" spans="1:24" x14ac:dyDescent="0.35">
      <c r="A1809">
        <v>3301060704</v>
      </c>
      <c r="B1809" t="s">
        <v>168</v>
      </c>
      <c r="C1809" t="s">
        <v>168</v>
      </c>
      <c r="D1809">
        <v>0</v>
      </c>
      <c r="E1809">
        <v>0</v>
      </c>
      <c r="F1809">
        <v>36</v>
      </c>
      <c r="G1809">
        <v>1576315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362000</v>
      </c>
      <c r="O1809">
        <v>1938315</v>
      </c>
      <c r="P1809" t="s">
        <v>5</v>
      </c>
      <c r="Q1809" t="s">
        <v>12</v>
      </c>
      <c r="R1809" t="s">
        <v>169</v>
      </c>
      <c r="S1809" t="s">
        <v>170</v>
      </c>
      <c r="T1809">
        <v>1250525.8064516129</v>
      </c>
      <c r="U1809">
        <v>1557174</v>
      </c>
      <c r="V1809">
        <v>306648.19354838715</v>
      </c>
      <c r="W1809">
        <v>0.24521540616463278</v>
      </c>
      <c r="X1809" t="s">
        <v>320</v>
      </c>
    </row>
    <row r="1810" spans="1:24" x14ac:dyDescent="0.35">
      <c r="A1810">
        <v>3301072564</v>
      </c>
      <c r="B1810" t="s">
        <v>168</v>
      </c>
      <c r="C1810" t="s">
        <v>168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648000</v>
      </c>
      <c r="O1810">
        <v>648000</v>
      </c>
      <c r="P1810" t="s">
        <v>5</v>
      </c>
      <c r="Q1810" t="s">
        <v>16</v>
      </c>
      <c r="R1810" t="s">
        <v>169</v>
      </c>
      <c r="S1810" t="s">
        <v>170</v>
      </c>
      <c r="T1810">
        <v>418064.51612903224</v>
      </c>
      <c r="U1810">
        <v>843400</v>
      </c>
      <c r="V1810">
        <v>425335.48387096776</v>
      </c>
      <c r="W1810">
        <v>1.0173919753086422</v>
      </c>
      <c r="X1810" t="s">
        <v>194</v>
      </c>
    </row>
    <row r="1811" spans="1:24" x14ac:dyDescent="0.35">
      <c r="A1811">
        <v>3301052348</v>
      </c>
      <c r="B1811" t="s">
        <v>168</v>
      </c>
      <c r="C1811" t="s">
        <v>168</v>
      </c>
      <c r="D1811">
        <v>0</v>
      </c>
      <c r="E1811">
        <v>0</v>
      </c>
      <c r="F1811">
        <v>45</v>
      </c>
      <c r="G1811">
        <v>1459249</v>
      </c>
      <c r="H1811">
        <v>2</v>
      </c>
      <c r="I1811">
        <v>140000</v>
      </c>
      <c r="J1811">
        <v>0</v>
      </c>
      <c r="K1811">
        <v>0</v>
      </c>
      <c r="L1811">
        <v>1</v>
      </c>
      <c r="M1811">
        <v>52400</v>
      </c>
      <c r="N1811">
        <v>2635500</v>
      </c>
      <c r="O1811">
        <v>4287149</v>
      </c>
      <c r="P1811" t="s">
        <v>5</v>
      </c>
      <c r="Q1811" t="s">
        <v>7</v>
      </c>
      <c r="R1811" t="s">
        <v>169</v>
      </c>
      <c r="S1811" t="s">
        <v>170</v>
      </c>
      <c r="T1811">
        <v>2765902.5806451612</v>
      </c>
      <c r="U1811">
        <v>2649664</v>
      </c>
      <c r="V1811">
        <v>-116238.58064516122</v>
      </c>
      <c r="W1811">
        <v>-4.2025551246294368E-2</v>
      </c>
      <c r="X1811" t="s">
        <v>401</v>
      </c>
    </row>
    <row r="1812" spans="1:24" x14ac:dyDescent="0.35">
      <c r="A1812">
        <v>3300014680</v>
      </c>
      <c r="B1812" t="s">
        <v>168</v>
      </c>
      <c r="C1812" t="s">
        <v>168</v>
      </c>
      <c r="D1812">
        <v>0</v>
      </c>
      <c r="E1812">
        <v>0</v>
      </c>
      <c r="F1812">
        <v>12</v>
      </c>
      <c r="G1812">
        <v>738586</v>
      </c>
      <c r="H1812">
        <v>13</v>
      </c>
      <c r="I1812">
        <v>285000</v>
      </c>
      <c r="J1812">
        <v>0</v>
      </c>
      <c r="K1812">
        <v>0</v>
      </c>
      <c r="L1812">
        <v>0</v>
      </c>
      <c r="M1812">
        <v>0</v>
      </c>
      <c r="N1812">
        <v>326100</v>
      </c>
      <c r="O1812">
        <v>1349686</v>
      </c>
      <c r="P1812" t="s">
        <v>5</v>
      </c>
      <c r="Q1812" t="s">
        <v>8</v>
      </c>
      <c r="R1812" t="s">
        <v>169</v>
      </c>
      <c r="S1812" t="s">
        <v>170</v>
      </c>
      <c r="T1812">
        <v>870765.16129032255</v>
      </c>
      <c r="U1812">
        <v>1289894</v>
      </c>
      <c r="V1812">
        <v>419128.83870967745</v>
      </c>
      <c r="W1812">
        <v>0.48133395471242957</v>
      </c>
      <c r="X1812" t="s">
        <v>191</v>
      </c>
    </row>
    <row r="1813" spans="1:24" x14ac:dyDescent="0.35">
      <c r="A1813">
        <v>3301067677</v>
      </c>
      <c r="B1813" t="s">
        <v>168</v>
      </c>
      <c r="C1813" t="s">
        <v>168</v>
      </c>
      <c r="D1813">
        <v>0</v>
      </c>
      <c r="E1813">
        <v>0</v>
      </c>
      <c r="F1813">
        <v>1</v>
      </c>
      <c r="G1813">
        <v>74699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935500</v>
      </c>
      <c r="O1813">
        <v>1010199</v>
      </c>
      <c r="P1813" t="s">
        <v>5</v>
      </c>
      <c r="Q1813" t="s">
        <v>7</v>
      </c>
      <c r="R1813" t="s">
        <v>169</v>
      </c>
      <c r="S1813" t="s">
        <v>170</v>
      </c>
      <c r="T1813">
        <v>651741.29032258072</v>
      </c>
      <c r="U1813">
        <v>1622296</v>
      </c>
      <c r="V1813">
        <v>970554.70967741928</v>
      </c>
      <c r="W1813">
        <v>1.4891717374497495</v>
      </c>
      <c r="X1813" t="s">
        <v>299</v>
      </c>
    </row>
    <row r="1814" spans="1:24" x14ac:dyDescent="0.35">
      <c r="A1814">
        <v>3301063304</v>
      </c>
      <c r="B1814" t="s">
        <v>168</v>
      </c>
      <c r="C1814" t="s">
        <v>168</v>
      </c>
      <c r="D1814">
        <v>0</v>
      </c>
      <c r="E1814">
        <v>0</v>
      </c>
      <c r="F1814">
        <v>266</v>
      </c>
      <c r="G1814">
        <v>8968459</v>
      </c>
      <c r="H1814">
        <v>115</v>
      </c>
      <c r="I1814">
        <v>3877000</v>
      </c>
      <c r="J1814">
        <v>0</v>
      </c>
      <c r="K1814">
        <v>0</v>
      </c>
      <c r="L1814">
        <v>22</v>
      </c>
      <c r="M1814">
        <v>1132800</v>
      </c>
      <c r="N1814">
        <v>772000</v>
      </c>
      <c r="O1814">
        <v>14750259</v>
      </c>
      <c r="P1814" t="s">
        <v>5</v>
      </c>
      <c r="Q1814" t="s">
        <v>9</v>
      </c>
      <c r="R1814" t="s">
        <v>169</v>
      </c>
      <c r="S1814" t="s">
        <v>170</v>
      </c>
      <c r="T1814">
        <v>9516296.1290322579</v>
      </c>
      <c r="U1814">
        <v>9402023</v>
      </c>
      <c r="V1814">
        <v>-114273.12903225794</v>
      </c>
      <c r="W1814">
        <v>-1.2008151856858884E-2</v>
      </c>
      <c r="X1814" t="s">
        <v>281</v>
      </c>
    </row>
    <row r="1815" spans="1:24" x14ac:dyDescent="0.35">
      <c r="A1815">
        <v>3301072430</v>
      </c>
      <c r="B1815" t="s">
        <v>168</v>
      </c>
      <c r="C1815" t="s">
        <v>168</v>
      </c>
      <c r="D1815">
        <v>0</v>
      </c>
      <c r="E1815">
        <v>0</v>
      </c>
      <c r="F1815">
        <v>15</v>
      </c>
      <c r="G1815">
        <v>535285</v>
      </c>
      <c r="H1815">
        <v>21</v>
      </c>
      <c r="I1815">
        <v>678000</v>
      </c>
      <c r="J1815">
        <v>0</v>
      </c>
      <c r="K1815">
        <v>0</v>
      </c>
      <c r="L1815">
        <v>0</v>
      </c>
      <c r="M1815">
        <v>0</v>
      </c>
      <c r="N1815">
        <v>30000</v>
      </c>
      <c r="O1815">
        <v>1243285</v>
      </c>
      <c r="P1815" t="s">
        <v>5</v>
      </c>
      <c r="Q1815" t="s">
        <v>9</v>
      </c>
      <c r="R1815" t="s">
        <v>169</v>
      </c>
      <c r="S1815" t="s">
        <v>170</v>
      </c>
      <c r="T1815">
        <v>802119.3548387097</v>
      </c>
      <c r="U1815">
        <v>734086</v>
      </c>
      <c r="V1815">
        <v>-68033.354838709696</v>
      </c>
      <c r="W1815">
        <v>-8.4816996907386533E-2</v>
      </c>
      <c r="X1815" t="s">
        <v>258</v>
      </c>
    </row>
    <row r="1816" spans="1:24" x14ac:dyDescent="0.35">
      <c r="A1816">
        <v>3300022475</v>
      </c>
      <c r="B1816" t="s">
        <v>168</v>
      </c>
      <c r="C1816" t="s">
        <v>168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521000</v>
      </c>
      <c r="O1816">
        <v>521000</v>
      </c>
      <c r="P1816" t="s">
        <v>5</v>
      </c>
      <c r="Q1816" t="s">
        <v>6</v>
      </c>
      <c r="R1816" t="s">
        <v>207</v>
      </c>
      <c r="S1816" t="s">
        <v>170</v>
      </c>
      <c r="T1816">
        <v>336129.03225806454</v>
      </c>
      <c r="U1816">
        <v>282000</v>
      </c>
      <c r="V1816">
        <v>-54129.032258064544</v>
      </c>
      <c r="W1816">
        <v>-0.16103646833013441</v>
      </c>
      <c r="X1816" t="s">
        <v>363</v>
      </c>
    </row>
    <row r="1817" spans="1:24" x14ac:dyDescent="0.35">
      <c r="A1817">
        <v>3300003614</v>
      </c>
      <c r="B1817" t="s">
        <v>168</v>
      </c>
      <c r="C1817" t="s">
        <v>168</v>
      </c>
      <c r="D1817">
        <v>0</v>
      </c>
      <c r="E1817">
        <v>0</v>
      </c>
      <c r="F1817">
        <v>22</v>
      </c>
      <c r="G1817">
        <v>633973</v>
      </c>
      <c r="H1817">
        <v>10</v>
      </c>
      <c r="I1817">
        <v>395000</v>
      </c>
      <c r="J1817">
        <v>0</v>
      </c>
      <c r="K1817">
        <v>0</v>
      </c>
      <c r="L1817">
        <v>9</v>
      </c>
      <c r="M1817">
        <v>291600</v>
      </c>
      <c r="N1817">
        <v>270000</v>
      </c>
      <c r="O1817">
        <v>1590573</v>
      </c>
      <c r="P1817" t="s">
        <v>5</v>
      </c>
      <c r="Q1817" t="s">
        <v>15</v>
      </c>
      <c r="R1817" t="s">
        <v>169</v>
      </c>
      <c r="S1817" t="s">
        <v>170</v>
      </c>
      <c r="T1817">
        <v>1026176.1290322581</v>
      </c>
      <c r="U1817">
        <v>2044366</v>
      </c>
      <c r="V1817">
        <v>1018189.8709677419</v>
      </c>
      <c r="W1817">
        <v>0.99221745873971212</v>
      </c>
      <c r="X1817" t="s">
        <v>322</v>
      </c>
    </row>
    <row r="1818" spans="1:24" x14ac:dyDescent="0.35">
      <c r="A1818">
        <v>3301041936</v>
      </c>
      <c r="B1818" t="s">
        <v>168</v>
      </c>
      <c r="C1818" t="s">
        <v>168</v>
      </c>
      <c r="D1818">
        <v>0</v>
      </c>
      <c r="E1818">
        <v>0</v>
      </c>
      <c r="F1818">
        <v>20</v>
      </c>
      <c r="G1818">
        <v>670036</v>
      </c>
      <c r="H1818">
        <v>1</v>
      </c>
      <c r="I1818">
        <v>50000</v>
      </c>
      <c r="J1818">
        <v>0</v>
      </c>
      <c r="K1818">
        <v>0</v>
      </c>
      <c r="L1818">
        <v>5</v>
      </c>
      <c r="M1818">
        <v>176636</v>
      </c>
      <c r="N1818">
        <v>627500</v>
      </c>
      <c r="O1818">
        <v>1524172</v>
      </c>
      <c r="P1818" t="s">
        <v>5</v>
      </c>
      <c r="Q1818" t="s">
        <v>12</v>
      </c>
      <c r="R1818" t="s">
        <v>169</v>
      </c>
      <c r="S1818" t="s">
        <v>170</v>
      </c>
      <c r="T1818">
        <v>983336.77419354836</v>
      </c>
      <c r="U1818">
        <v>1067835</v>
      </c>
      <c r="V1818">
        <v>84498.225806451635</v>
      </c>
      <c r="W1818">
        <v>8.5930098440333502E-2</v>
      </c>
      <c r="X1818" t="s">
        <v>174</v>
      </c>
    </row>
    <row r="1819" spans="1:24" x14ac:dyDescent="0.35">
      <c r="A1819">
        <v>3301019992</v>
      </c>
      <c r="B1819" t="s">
        <v>168</v>
      </c>
      <c r="C1819" t="s">
        <v>168</v>
      </c>
      <c r="D1819">
        <v>0</v>
      </c>
      <c r="E1819">
        <v>0</v>
      </c>
      <c r="F1819">
        <v>1041</v>
      </c>
      <c r="G1819">
        <v>38904655</v>
      </c>
      <c r="H1819">
        <v>30</v>
      </c>
      <c r="I1819">
        <v>751000</v>
      </c>
      <c r="J1819">
        <v>0</v>
      </c>
      <c r="K1819">
        <v>0</v>
      </c>
      <c r="L1819">
        <v>20</v>
      </c>
      <c r="M1819">
        <v>8031218</v>
      </c>
      <c r="N1819">
        <v>46925000</v>
      </c>
      <c r="O1819">
        <v>94611873</v>
      </c>
      <c r="P1819" t="s">
        <v>5</v>
      </c>
      <c r="Q1819" t="s">
        <v>12</v>
      </c>
      <c r="R1819" t="s">
        <v>169</v>
      </c>
      <c r="S1819" t="s">
        <v>170</v>
      </c>
      <c r="T1819">
        <v>61039918.064516127</v>
      </c>
      <c r="U1819">
        <v>42346900</v>
      </c>
      <c r="V1819">
        <v>-18693018.064516127</v>
      </c>
      <c r="W1819">
        <v>-0.30624251567242511</v>
      </c>
      <c r="X1819" t="s">
        <v>304</v>
      </c>
    </row>
    <row r="1820" spans="1:24" x14ac:dyDescent="0.35">
      <c r="A1820">
        <v>3301044831</v>
      </c>
      <c r="B1820" t="s">
        <v>168</v>
      </c>
      <c r="C1820" t="s">
        <v>168</v>
      </c>
      <c r="D1820">
        <v>0</v>
      </c>
      <c r="E1820">
        <v>0</v>
      </c>
      <c r="F1820">
        <v>169</v>
      </c>
      <c r="G1820">
        <v>6291512</v>
      </c>
      <c r="H1820">
        <v>201</v>
      </c>
      <c r="I1820">
        <v>4505000</v>
      </c>
      <c r="J1820">
        <v>0</v>
      </c>
      <c r="K1820">
        <v>0</v>
      </c>
      <c r="L1820">
        <v>0</v>
      </c>
      <c r="M1820">
        <v>0</v>
      </c>
      <c r="N1820">
        <v>4410000</v>
      </c>
      <c r="O1820">
        <v>15206512</v>
      </c>
      <c r="P1820" t="s">
        <v>5</v>
      </c>
      <c r="Q1820" t="s">
        <v>17</v>
      </c>
      <c r="R1820" t="s">
        <v>169</v>
      </c>
      <c r="S1820" t="s">
        <v>170</v>
      </c>
      <c r="T1820">
        <v>9810652.9032258056</v>
      </c>
      <c r="U1820">
        <v>11768935</v>
      </c>
      <c r="V1820">
        <v>1958282.0967741944</v>
      </c>
      <c r="W1820">
        <v>0.19960772398035798</v>
      </c>
      <c r="X1820" t="s">
        <v>417</v>
      </c>
    </row>
    <row r="1821" spans="1:24" x14ac:dyDescent="0.35">
      <c r="A1821">
        <v>3300022106</v>
      </c>
      <c r="B1821" t="s">
        <v>168</v>
      </c>
      <c r="C1821" t="s">
        <v>168</v>
      </c>
      <c r="D1821">
        <v>0</v>
      </c>
      <c r="E1821">
        <v>0</v>
      </c>
      <c r="F1821">
        <v>208</v>
      </c>
      <c r="G1821">
        <v>7982927</v>
      </c>
      <c r="H1821">
        <v>5</v>
      </c>
      <c r="I1821">
        <v>160000</v>
      </c>
      <c r="J1821">
        <v>0</v>
      </c>
      <c r="K1821">
        <v>0</v>
      </c>
      <c r="L1821">
        <v>0</v>
      </c>
      <c r="M1821">
        <v>0</v>
      </c>
      <c r="N1821">
        <v>350000</v>
      </c>
      <c r="O1821">
        <v>8492927</v>
      </c>
      <c r="P1821" t="s">
        <v>5</v>
      </c>
      <c r="Q1821" t="s">
        <v>6</v>
      </c>
      <c r="R1821" t="s">
        <v>169</v>
      </c>
      <c r="S1821" t="s">
        <v>170</v>
      </c>
      <c r="T1821">
        <v>5479307.7419354841</v>
      </c>
      <c r="U1821">
        <v>4433460</v>
      </c>
      <c r="V1821">
        <v>-1045847.7419354841</v>
      </c>
      <c r="W1821">
        <v>-0.19087223992388025</v>
      </c>
      <c r="X1821" t="s">
        <v>232</v>
      </c>
    </row>
    <row r="1822" spans="1:24" x14ac:dyDescent="0.35">
      <c r="A1822">
        <v>6001138048</v>
      </c>
      <c r="B1822" t="s">
        <v>168</v>
      </c>
      <c r="C1822" t="s">
        <v>168</v>
      </c>
      <c r="D1822">
        <v>0</v>
      </c>
      <c r="E1822">
        <v>0</v>
      </c>
      <c r="F1822">
        <v>30</v>
      </c>
      <c r="G1822">
        <v>1558227</v>
      </c>
      <c r="H1822">
        <v>20</v>
      </c>
      <c r="I1822">
        <v>1215000</v>
      </c>
      <c r="J1822">
        <v>0</v>
      </c>
      <c r="K1822">
        <v>0</v>
      </c>
      <c r="L1822">
        <v>34</v>
      </c>
      <c r="M1822">
        <v>1731600</v>
      </c>
      <c r="N1822">
        <v>192000</v>
      </c>
      <c r="O1822">
        <v>4696827</v>
      </c>
      <c r="P1822" t="s">
        <v>5</v>
      </c>
      <c r="Q1822" t="s">
        <v>10</v>
      </c>
      <c r="R1822" t="s">
        <v>169</v>
      </c>
      <c r="S1822" t="s">
        <v>170</v>
      </c>
      <c r="T1822">
        <v>3030210.9677419355</v>
      </c>
      <c r="U1822">
        <v>2873973</v>
      </c>
      <c r="V1822">
        <v>-156237.96774193551</v>
      </c>
      <c r="W1822">
        <v>-5.1560095783813265E-2</v>
      </c>
      <c r="X1822" t="s">
        <v>319</v>
      </c>
    </row>
    <row r="1823" spans="1:24" x14ac:dyDescent="0.35">
      <c r="A1823">
        <v>6001136792</v>
      </c>
      <c r="B1823" t="s">
        <v>168</v>
      </c>
      <c r="C1823" t="s">
        <v>168</v>
      </c>
      <c r="D1823">
        <v>0</v>
      </c>
      <c r="E1823">
        <v>0</v>
      </c>
      <c r="F1823">
        <v>4</v>
      </c>
      <c r="G1823">
        <v>197494</v>
      </c>
      <c r="H1823">
        <v>72</v>
      </c>
      <c r="I1823">
        <v>1695000</v>
      </c>
      <c r="J1823">
        <v>0</v>
      </c>
      <c r="K1823">
        <v>0</v>
      </c>
      <c r="L1823">
        <v>0</v>
      </c>
      <c r="M1823">
        <v>0</v>
      </c>
      <c r="N1823">
        <v>194000</v>
      </c>
      <c r="O1823">
        <v>2086494</v>
      </c>
      <c r="P1823" t="s">
        <v>5</v>
      </c>
      <c r="Q1823" t="s">
        <v>9</v>
      </c>
      <c r="R1823" t="s">
        <v>169</v>
      </c>
      <c r="S1823" t="s">
        <v>170</v>
      </c>
      <c r="T1823">
        <v>1346125.1612903227</v>
      </c>
      <c r="U1823">
        <v>1102994</v>
      </c>
      <c r="V1823">
        <v>-243131.16129032266</v>
      </c>
      <c r="W1823">
        <v>-0.18061556850870408</v>
      </c>
      <c r="X1823" t="s">
        <v>267</v>
      </c>
    </row>
    <row r="1824" spans="1:24" x14ac:dyDescent="0.35">
      <c r="A1824">
        <v>3301066124</v>
      </c>
      <c r="B1824" t="s">
        <v>168</v>
      </c>
      <c r="C1824" t="s">
        <v>168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10000</v>
      </c>
      <c r="J1824">
        <v>0</v>
      </c>
      <c r="K1824">
        <v>0</v>
      </c>
      <c r="L1824">
        <v>0</v>
      </c>
      <c r="M1824">
        <v>0</v>
      </c>
      <c r="N1824">
        <v>330000</v>
      </c>
      <c r="O1824">
        <v>340000</v>
      </c>
      <c r="P1824" t="s">
        <v>5</v>
      </c>
      <c r="Q1824" t="s">
        <v>12</v>
      </c>
      <c r="R1824" t="s">
        <v>169</v>
      </c>
      <c r="S1824" t="s">
        <v>170</v>
      </c>
      <c r="T1824">
        <v>219354.83870967742</v>
      </c>
      <c r="U1824">
        <v>380000</v>
      </c>
      <c r="V1824">
        <v>160645.16129032258</v>
      </c>
      <c r="W1824">
        <v>0.73235294117647065</v>
      </c>
      <c r="X1824" t="s">
        <v>279</v>
      </c>
    </row>
    <row r="1825" spans="1:24" x14ac:dyDescent="0.35">
      <c r="A1825">
        <v>3300008050</v>
      </c>
      <c r="B1825" t="s">
        <v>168</v>
      </c>
      <c r="C1825" t="s">
        <v>168</v>
      </c>
      <c r="D1825">
        <v>0</v>
      </c>
      <c r="E1825">
        <v>0</v>
      </c>
      <c r="F1825">
        <v>19</v>
      </c>
      <c r="G1825">
        <v>597675</v>
      </c>
      <c r="H1825">
        <v>15</v>
      </c>
      <c r="I1825">
        <v>760000</v>
      </c>
      <c r="J1825">
        <v>0</v>
      </c>
      <c r="K1825">
        <v>0</v>
      </c>
      <c r="L1825">
        <v>6</v>
      </c>
      <c r="M1825">
        <v>254400</v>
      </c>
      <c r="N1825">
        <v>72000</v>
      </c>
      <c r="O1825">
        <v>1684075</v>
      </c>
      <c r="P1825" t="s">
        <v>5</v>
      </c>
      <c r="Q1825" t="s">
        <v>9</v>
      </c>
      <c r="R1825" t="s">
        <v>169</v>
      </c>
      <c r="S1825" t="s">
        <v>170</v>
      </c>
      <c r="T1825">
        <v>1086500</v>
      </c>
      <c r="U1825">
        <v>1125678</v>
      </c>
      <c r="V1825">
        <v>39178</v>
      </c>
      <c r="W1825">
        <v>3.6058904739990849E-2</v>
      </c>
      <c r="X1825" t="s">
        <v>284</v>
      </c>
    </row>
    <row r="1826" spans="1:24" x14ac:dyDescent="0.35">
      <c r="A1826">
        <v>3300016851</v>
      </c>
      <c r="B1826" t="s">
        <v>168</v>
      </c>
      <c r="C1826" t="s">
        <v>168</v>
      </c>
      <c r="D1826">
        <v>0</v>
      </c>
      <c r="E1826">
        <v>0</v>
      </c>
      <c r="F1826">
        <v>17</v>
      </c>
      <c r="G1826">
        <v>555355</v>
      </c>
      <c r="H1826">
        <v>15</v>
      </c>
      <c r="I1826">
        <v>725000</v>
      </c>
      <c r="J1826">
        <v>0</v>
      </c>
      <c r="K1826">
        <v>0</v>
      </c>
      <c r="L1826">
        <v>0</v>
      </c>
      <c r="M1826">
        <v>0</v>
      </c>
      <c r="N1826">
        <v>539000</v>
      </c>
      <c r="O1826">
        <v>1819355</v>
      </c>
      <c r="P1826" t="s">
        <v>5</v>
      </c>
      <c r="Q1826" t="s">
        <v>6</v>
      </c>
      <c r="R1826" t="s">
        <v>169</v>
      </c>
      <c r="S1826" t="s">
        <v>170</v>
      </c>
      <c r="T1826">
        <v>1173777.4193548386</v>
      </c>
      <c r="U1826">
        <v>1523359</v>
      </c>
      <c r="V1826">
        <v>349581.58064516145</v>
      </c>
      <c r="W1826">
        <v>0.29782612519271967</v>
      </c>
      <c r="X1826" t="s">
        <v>363</v>
      </c>
    </row>
    <row r="1827" spans="1:24" x14ac:dyDescent="0.35">
      <c r="A1827">
        <v>3300019693</v>
      </c>
      <c r="B1827" t="s">
        <v>168</v>
      </c>
      <c r="C1827" t="s">
        <v>168</v>
      </c>
      <c r="D1827">
        <v>0</v>
      </c>
      <c r="E1827">
        <v>0</v>
      </c>
      <c r="F1827">
        <v>161</v>
      </c>
      <c r="G1827">
        <v>6615752</v>
      </c>
      <c r="H1827">
        <v>103</v>
      </c>
      <c r="I1827">
        <v>3440000</v>
      </c>
      <c r="J1827">
        <v>0</v>
      </c>
      <c r="K1827">
        <v>0</v>
      </c>
      <c r="L1827">
        <v>1</v>
      </c>
      <c r="M1827">
        <v>22400</v>
      </c>
      <c r="N1827">
        <v>2326800</v>
      </c>
      <c r="O1827">
        <v>12404952</v>
      </c>
      <c r="P1827" t="s">
        <v>5</v>
      </c>
      <c r="Q1827" t="s">
        <v>7</v>
      </c>
      <c r="R1827" t="s">
        <v>169</v>
      </c>
      <c r="S1827" t="s">
        <v>170</v>
      </c>
      <c r="T1827">
        <v>8003194.8387096776</v>
      </c>
      <c r="U1827">
        <v>7993090</v>
      </c>
      <c r="V1827">
        <v>-10104.83870967757</v>
      </c>
      <c r="W1827">
        <v>-1.2626006130455059E-3</v>
      </c>
      <c r="X1827" t="s">
        <v>215</v>
      </c>
    </row>
    <row r="1828" spans="1:24" x14ac:dyDescent="0.35">
      <c r="A1828">
        <v>3301053928</v>
      </c>
      <c r="B1828" t="s">
        <v>168</v>
      </c>
      <c r="C1828" t="s">
        <v>168</v>
      </c>
      <c r="D1828">
        <v>0</v>
      </c>
      <c r="E1828">
        <v>0</v>
      </c>
      <c r="F1828">
        <v>28</v>
      </c>
      <c r="G1828">
        <v>1163623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342000</v>
      </c>
      <c r="O1828">
        <v>1505623</v>
      </c>
      <c r="P1828" t="s">
        <v>5</v>
      </c>
      <c r="Q1828" t="s">
        <v>6</v>
      </c>
      <c r="R1828" t="s">
        <v>169</v>
      </c>
      <c r="S1828" t="s">
        <v>170</v>
      </c>
      <c r="T1828">
        <v>971369.67741935491</v>
      </c>
      <c r="U1828">
        <v>1150348</v>
      </c>
      <c r="V1828">
        <v>178978.32258064509</v>
      </c>
      <c r="W1828">
        <v>0.18425356148252248</v>
      </c>
      <c r="X1828" t="s">
        <v>232</v>
      </c>
    </row>
    <row r="1829" spans="1:24" x14ac:dyDescent="0.35">
      <c r="A1829">
        <v>3301020269</v>
      </c>
      <c r="B1829" t="s">
        <v>168</v>
      </c>
      <c r="C1829" t="s">
        <v>168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164000</v>
      </c>
      <c r="O1829">
        <v>164000</v>
      </c>
      <c r="P1829" t="s">
        <v>5</v>
      </c>
      <c r="Q1829" t="s">
        <v>9</v>
      </c>
      <c r="R1829" t="s">
        <v>169</v>
      </c>
      <c r="S1829" t="s">
        <v>170</v>
      </c>
      <c r="T1829">
        <v>105806.45161290321</v>
      </c>
      <c r="U1829">
        <v>334794</v>
      </c>
      <c r="V1829">
        <v>228987.54838709679</v>
      </c>
      <c r="W1829">
        <v>2.1642115853658539</v>
      </c>
      <c r="X1829" t="s">
        <v>239</v>
      </c>
    </row>
    <row r="1830" spans="1:24" x14ac:dyDescent="0.35">
      <c r="A1830">
        <v>3301050190</v>
      </c>
      <c r="B1830" t="s">
        <v>168</v>
      </c>
      <c r="C1830" t="s">
        <v>168</v>
      </c>
      <c r="D1830">
        <v>0</v>
      </c>
      <c r="E1830">
        <v>0</v>
      </c>
      <c r="F1830">
        <v>74</v>
      </c>
      <c r="G1830">
        <v>1360088</v>
      </c>
      <c r="H1830">
        <v>8</v>
      </c>
      <c r="I1830">
        <v>105000</v>
      </c>
      <c r="J1830">
        <v>0</v>
      </c>
      <c r="K1830">
        <v>0</v>
      </c>
      <c r="L1830">
        <v>30</v>
      </c>
      <c r="M1830">
        <v>1212000</v>
      </c>
      <c r="N1830">
        <v>5878000</v>
      </c>
      <c r="O1830">
        <v>8555088</v>
      </c>
      <c r="P1830" t="s">
        <v>5</v>
      </c>
      <c r="Q1830" t="s">
        <v>16</v>
      </c>
      <c r="R1830" t="s">
        <v>169</v>
      </c>
      <c r="S1830" t="s">
        <v>170</v>
      </c>
      <c r="T1830">
        <v>5519411.6129032252</v>
      </c>
      <c r="U1830">
        <v>2250424</v>
      </c>
      <c r="V1830">
        <v>-3268987.6129032252</v>
      </c>
      <c r="W1830">
        <v>-0.59227103216238097</v>
      </c>
      <c r="X1830" t="s">
        <v>370</v>
      </c>
    </row>
    <row r="1831" spans="1:24" x14ac:dyDescent="0.35">
      <c r="A1831">
        <v>3301061644</v>
      </c>
      <c r="B1831" t="s">
        <v>168</v>
      </c>
      <c r="C1831" t="s">
        <v>168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22400</v>
      </c>
      <c r="N1831">
        <v>335000</v>
      </c>
      <c r="O1831">
        <v>357400</v>
      </c>
      <c r="P1831" t="s">
        <v>5</v>
      </c>
      <c r="Q1831" t="s">
        <v>12</v>
      </c>
      <c r="R1831" t="s">
        <v>169</v>
      </c>
      <c r="S1831" t="s">
        <v>170</v>
      </c>
      <c r="T1831">
        <v>230580.64516129033</v>
      </c>
      <c r="U1831">
        <v>349500</v>
      </c>
      <c r="V1831">
        <v>118919.35483870967</v>
      </c>
      <c r="W1831">
        <v>0.51573866815892555</v>
      </c>
      <c r="X1831" t="s">
        <v>233</v>
      </c>
    </row>
    <row r="1832" spans="1:24" x14ac:dyDescent="0.35">
      <c r="A1832">
        <v>3300023795</v>
      </c>
      <c r="B1832" t="s">
        <v>168</v>
      </c>
      <c r="C1832" t="s">
        <v>168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330000</v>
      </c>
      <c r="O1832">
        <v>330000</v>
      </c>
      <c r="P1832" t="s">
        <v>5</v>
      </c>
      <c r="Q1832" t="s">
        <v>12</v>
      </c>
      <c r="R1832" t="s">
        <v>169</v>
      </c>
      <c r="S1832" t="s">
        <v>170</v>
      </c>
      <c r="T1832">
        <v>212903.22580645164</v>
      </c>
      <c r="U1832">
        <v>380000</v>
      </c>
      <c r="V1832">
        <v>167096.77419354836</v>
      </c>
      <c r="W1832">
        <v>0.78484848484848468</v>
      </c>
      <c r="X1832" t="s">
        <v>271</v>
      </c>
    </row>
    <row r="1833" spans="1:24" x14ac:dyDescent="0.35">
      <c r="A1833">
        <v>3301028784</v>
      </c>
      <c r="B1833" t="s">
        <v>168</v>
      </c>
      <c r="C1833" t="s">
        <v>168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30000</v>
      </c>
      <c r="O1833">
        <v>30000</v>
      </c>
      <c r="P1833" t="s">
        <v>5</v>
      </c>
      <c r="Q1833" t="s">
        <v>11</v>
      </c>
      <c r="R1833" t="s">
        <v>169</v>
      </c>
      <c r="S1833" t="s">
        <v>170</v>
      </c>
      <c r="T1833">
        <v>19354.83870967742</v>
      </c>
      <c r="U1833">
        <v>1629936</v>
      </c>
      <c r="V1833">
        <v>1610581.1612903227</v>
      </c>
      <c r="W1833">
        <v>83.213359999999994</v>
      </c>
      <c r="X1833" t="s">
        <v>193</v>
      </c>
    </row>
    <row r="1834" spans="1:24" x14ac:dyDescent="0.35">
      <c r="A1834">
        <v>3301069592</v>
      </c>
      <c r="B1834" t="s">
        <v>168</v>
      </c>
      <c r="C1834" t="s">
        <v>168</v>
      </c>
      <c r="D1834">
        <v>0</v>
      </c>
      <c r="E1834">
        <v>0</v>
      </c>
      <c r="F1834">
        <v>2</v>
      </c>
      <c r="G1834">
        <v>103294</v>
      </c>
      <c r="H1834">
        <v>2</v>
      </c>
      <c r="I1834">
        <v>4000</v>
      </c>
      <c r="J1834">
        <v>0</v>
      </c>
      <c r="K1834">
        <v>0</v>
      </c>
      <c r="L1834">
        <v>0</v>
      </c>
      <c r="M1834">
        <v>0</v>
      </c>
      <c r="N1834">
        <v>1162500</v>
      </c>
      <c r="O1834">
        <v>1269794</v>
      </c>
      <c r="P1834" t="s">
        <v>5</v>
      </c>
      <c r="Q1834" t="s">
        <v>6</v>
      </c>
      <c r="R1834" t="s">
        <v>181</v>
      </c>
      <c r="S1834" t="s">
        <v>170</v>
      </c>
      <c r="T1834">
        <v>819221.93548387091</v>
      </c>
      <c r="U1834">
        <v>1493497</v>
      </c>
      <c r="V1834">
        <v>674275.06451612909</v>
      </c>
      <c r="W1834">
        <v>0.82306763931787374</v>
      </c>
      <c r="X1834" t="s">
        <v>295</v>
      </c>
    </row>
    <row r="1835" spans="1:24" x14ac:dyDescent="0.35">
      <c r="A1835">
        <v>3300017506</v>
      </c>
      <c r="B1835" t="s">
        <v>168</v>
      </c>
      <c r="C1835" t="s">
        <v>168</v>
      </c>
      <c r="D1835">
        <v>0</v>
      </c>
      <c r="E1835">
        <v>0</v>
      </c>
      <c r="F1835">
        <v>80</v>
      </c>
      <c r="G1835">
        <v>3212300</v>
      </c>
      <c r="H1835">
        <v>40</v>
      </c>
      <c r="I1835">
        <v>945000</v>
      </c>
      <c r="J1835">
        <v>0</v>
      </c>
      <c r="K1835">
        <v>0</v>
      </c>
      <c r="L1835">
        <v>17</v>
      </c>
      <c r="M1835">
        <v>1030800</v>
      </c>
      <c r="N1835">
        <v>364500</v>
      </c>
      <c r="O1835">
        <v>5552600</v>
      </c>
      <c r="P1835" t="s">
        <v>5</v>
      </c>
      <c r="Q1835" t="s">
        <v>6</v>
      </c>
      <c r="R1835" t="s">
        <v>169</v>
      </c>
      <c r="S1835" t="s">
        <v>170</v>
      </c>
      <c r="T1835">
        <v>3582322.5806451612</v>
      </c>
      <c r="U1835">
        <v>4087492</v>
      </c>
      <c r="V1835">
        <v>505169.41935483878</v>
      </c>
      <c r="W1835">
        <v>0.14101728919785339</v>
      </c>
      <c r="X1835" t="s">
        <v>371</v>
      </c>
    </row>
    <row r="1836" spans="1:24" x14ac:dyDescent="0.35">
      <c r="A1836">
        <v>3301008456</v>
      </c>
      <c r="B1836" t="s">
        <v>168</v>
      </c>
      <c r="C1836" t="s">
        <v>168</v>
      </c>
      <c r="D1836">
        <v>0</v>
      </c>
      <c r="E1836">
        <v>0</v>
      </c>
      <c r="F1836">
        <v>1</v>
      </c>
      <c r="G1836">
        <v>25799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853700</v>
      </c>
      <c r="O1836">
        <v>879499</v>
      </c>
      <c r="P1836" t="s">
        <v>5</v>
      </c>
      <c r="Q1836" t="s">
        <v>7</v>
      </c>
      <c r="R1836" t="s">
        <v>169</v>
      </c>
      <c r="S1836" t="s">
        <v>170</v>
      </c>
      <c r="T1836">
        <v>567418.70967741928</v>
      </c>
      <c r="U1836">
        <v>2020569</v>
      </c>
      <c r="V1836">
        <v>1453150.2903225808</v>
      </c>
      <c r="W1836">
        <v>2.5609840943537177</v>
      </c>
      <c r="X1836" t="s">
        <v>236</v>
      </c>
    </row>
    <row r="1837" spans="1:24" x14ac:dyDescent="0.35">
      <c r="A1837">
        <v>3300012546</v>
      </c>
      <c r="B1837" t="s">
        <v>168</v>
      </c>
      <c r="C1837" t="s">
        <v>168</v>
      </c>
      <c r="D1837">
        <v>0</v>
      </c>
      <c r="E1837">
        <v>0</v>
      </c>
      <c r="F1837">
        <v>62</v>
      </c>
      <c r="G1837">
        <v>2485445</v>
      </c>
      <c r="H1837">
        <v>2</v>
      </c>
      <c r="I1837">
        <v>60000</v>
      </c>
      <c r="J1837">
        <v>0</v>
      </c>
      <c r="K1837">
        <v>0</v>
      </c>
      <c r="L1837">
        <v>0</v>
      </c>
      <c r="M1837">
        <v>0</v>
      </c>
      <c r="N1837">
        <v>330000</v>
      </c>
      <c r="O1837">
        <v>2875445</v>
      </c>
      <c r="P1837" t="s">
        <v>5</v>
      </c>
      <c r="Q1837" t="s">
        <v>12</v>
      </c>
      <c r="R1837" t="s">
        <v>169</v>
      </c>
      <c r="S1837" t="s">
        <v>170</v>
      </c>
      <c r="T1837">
        <v>1855125.8064516131</v>
      </c>
      <c r="U1837">
        <v>2651356</v>
      </c>
      <c r="V1837">
        <v>796230.19354838692</v>
      </c>
      <c r="W1837">
        <v>0.42920549688830767</v>
      </c>
      <c r="X1837" t="s">
        <v>229</v>
      </c>
    </row>
    <row r="1838" spans="1:24" x14ac:dyDescent="0.35">
      <c r="A1838">
        <v>3300014583</v>
      </c>
      <c r="B1838" t="s">
        <v>168</v>
      </c>
      <c r="C1838" t="s">
        <v>168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4337500</v>
      </c>
      <c r="O1838">
        <v>4337500</v>
      </c>
      <c r="P1838" t="s">
        <v>5</v>
      </c>
      <c r="Q1838" t="s">
        <v>7</v>
      </c>
      <c r="R1838" t="s">
        <v>169</v>
      </c>
      <c r="S1838" t="s">
        <v>170</v>
      </c>
      <c r="T1838">
        <v>2798387.0967741935</v>
      </c>
      <c r="U1838">
        <v>2661500</v>
      </c>
      <c r="V1838">
        <v>-136887.09677419346</v>
      </c>
      <c r="W1838">
        <v>-4.8916426512968236E-2</v>
      </c>
      <c r="X1838" t="s">
        <v>201</v>
      </c>
    </row>
    <row r="1839" spans="1:24" x14ac:dyDescent="0.35">
      <c r="A1839">
        <v>3301066766</v>
      </c>
      <c r="B1839" t="s">
        <v>168</v>
      </c>
      <c r="C1839" t="s">
        <v>168</v>
      </c>
      <c r="D1839">
        <v>0</v>
      </c>
      <c r="E1839">
        <v>0</v>
      </c>
      <c r="F1839">
        <v>1</v>
      </c>
      <c r="G1839">
        <v>4999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1950000</v>
      </c>
      <c r="O1839">
        <v>1954999</v>
      </c>
      <c r="P1839" t="s">
        <v>5</v>
      </c>
      <c r="Q1839" t="s">
        <v>6</v>
      </c>
      <c r="R1839" t="s">
        <v>181</v>
      </c>
      <c r="S1839" t="s">
        <v>170</v>
      </c>
      <c r="T1839">
        <v>1261289.6774193549</v>
      </c>
      <c r="U1839">
        <v>3369000</v>
      </c>
      <c r="V1839">
        <v>2107710.3225806449</v>
      </c>
      <c r="W1839">
        <v>1.6710755350769997</v>
      </c>
      <c r="X1839" t="s">
        <v>309</v>
      </c>
    </row>
    <row r="1840" spans="1:24" x14ac:dyDescent="0.35">
      <c r="A1840">
        <v>3300024888</v>
      </c>
      <c r="B1840" t="s">
        <v>168</v>
      </c>
      <c r="C1840" t="s">
        <v>168</v>
      </c>
      <c r="D1840">
        <v>0</v>
      </c>
      <c r="E1840">
        <v>0</v>
      </c>
      <c r="F1840">
        <v>2</v>
      </c>
      <c r="G1840">
        <v>43600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465000</v>
      </c>
      <c r="O1840">
        <v>508600</v>
      </c>
      <c r="P1840" t="s">
        <v>5</v>
      </c>
      <c r="Q1840" t="s">
        <v>12</v>
      </c>
      <c r="R1840" t="s">
        <v>169</v>
      </c>
      <c r="S1840" t="s">
        <v>170</v>
      </c>
      <c r="T1840">
        <v>328129.03225806454</v>
      </c>
      <c r="U1840">
        <v>478699</v>
      </c>
      <c r="V1840">
        <v>150569.96774193546</v>
      </c>
      <c r="W1840">
        <v>0.45887426268187159</v>
      </c>
      <c r="X1840" t="s">
        <v>364</v>
      </c>
    </row>
    <row r="1841" spans="1:24" x14ac:dyDescent="0.35">
      <c r="A1841">
        <v>3300018513</v>
      </c>
      <c r="B1841" t="s">
        <v>168</v>
      </c>
      <c r="C1841" t="s">
        <v>168</v>
      </c>
      <c r="D1841">
        <v>0</v>
      </c>
      <c r="E1841">
        <v>0</v>
      </c>
      <c r="F1841">
        <v>342</v>
      </c>
      <c r="G1841">
        <v>14407586</v>
      </c>
      <c r="H1841">
        <v>24</v>
      </c>
      <c r="I1841">
        <v>1035000</v>
      </c>
      <c r="J1841">
        <v>0</v>
      </c>
      <c r="K1841">
        <v>0</v>
      </c>
      <c r="L1841">
        <v>2</v>
      </c>
      <c r="M1841">
        <v>369696</v>
      </c>
      <c r="N1841">
        <v>1733500</v>
      </c>
      <c r="O1841">
        <v>17545782</v>
      </c>
      <c r="P1841" t="s">
        <v>5</v>
      </c>
      <c r="Q1841" t="s">
        <v>7</v>
      </c>
      <c r="R1841" t="s">
        <v>169</v>
      </c>
      <c r="S1841" t="s">
        <v>170</v>
      </c>
      <c r="T1841">
        <v>11319859.35483871</v>
      </c>
      <c r="U1841">
        <v>10934500</v>
      </c>
      <c r="V1841">
        <v>-385359.35483871028</v>
      </c>
      <c r="W1841">
        <v>-3.4042768797651779E-2</v>
      </c>
      <c r="X1841" t="s">
        <v>305</v>
      </c>
    </row>
    <row r="1842" spans="1:24" x14ac:dyDescent="0.35">
      <c r="A1842">
        <v>3300016870</v>
      </c>
      <c r="B1842" t="s">
        <v>168</v>
      </c>
      <c r="C1842" t="s">
        <v>168</v>
      </c>
      <c r="D1842">
        <v>0</v>
      </c>
      <c r="E1842">
        <v>0</v>
      </c>
      <c r="F1842">
        <v>49</v>
      </c>
      <c r="G1842">
        <v>2116184</v>
      </c>
      <c r="H1842">
        <v>45</v>
      </c>
      <c r="I1842">
        <v>2055000</v>
      </c>
      <c r="J1842">
        <v>0</v>
      </c>
      <c r="K1842">
        <v>0</v>
      </c>
      <c r="L1842">
        <v>0</v>
      </c>
      <c r="M1842">
        <v>0</v>
      </c>
      <c r="N1842">
        <v>366000</v>
      </c>
      <c r="O1842">
        <v>4537184</v>
      </c>
      <c r="P1842" t="s">
        <v>5</v>
      </c>
      <c r="Q1842" t="s">
        <v>6</v>
      </c>
      <c r="R1842" t="s">
        <v>169</v>
      </c>
      <c r="S1842" t="s">
        <v>170</v>
      </c>
      <c r="T1842">
        <v>2927215.4838709678</v>
      </c>
      <c r="U1842">
        <v>3895763</v>
      </c>
      <c r="V1842">
        <v>968547.51612903224</v>
      </c>
      <c r="W1842">
        <v>0.330876739845684</v>
      </c>
      <c r="X1842" t="s">
        <v>343</v>
      </c>
    </row>
    <row r="1843" spans="1:24" x14ac:dyDescent="0.35">
      <c r="A1843">
        <v>3300014228</v>
      </c>
      <c r="B1843" t="s">
        <v>168</v>
      </c>
      <c r="C1843" t="s">
        <v>168</v>
      </c>
      <c r="D1843">
        <v>0</v>
      </c>
      <c r="E1843">
        <v>0</v>
      </c>
      <c r="F1843">
        <v>237</v>
      </c>
      <c r="G1843">
        <v>8480952</v>
      </c>
      <c r="H1843">
        <v>5</v>
      </c>
      <c r="I1843">
        <v>260000</v>
      </c>
      <c r="J1843">
        <v>0</v>
      </c>
      <c r="K1843">
        <v>0</v>
      </c>
      <c r="L1843">
        <v>0</v>
      </c>
      <c r="M1843">
        <v>0</v>
      </c>
      <c r="N1843">
        <v>342000</v>
      </c>
      <c r="O1843">
        <v>9082952</v>
      </c>
      <c r="P1843" t="s">
        <v>5</v>
      </c>
      <c r="Q1843" t="s">
        <v>8</v>
      </c>
      <c r="R1843" t="s">
        <v>169</v>
      </c>
      <c r="S1843" t="s">
        <v>170</v>
      </c>
      <c r="T1843">
        <v>5859969.0322580645</v>
      </c>
      <c r="U1843">
        <v>7373210</v>
      </c>
      <c r="V1843">
        <v>1513240.9677419355</v>
      </c>
      <c r="W1843">
        <v>0.2582336117156625</v>
      </c>
      <c r="X1843" t="s">
        <v>395</v>
      </c>
    </row>
    <row r="1844" spans="1:24" x14ac:dyDescent="0.35">
      <c r="A1844">
        <v>3300014830</v>
      </c>
      <c r="B1844" t="s">
        <v>168</v>
      </c>
      <c r="C1844" t="s">
        <v>168</v>
      </c>
      <c r="D1844">
        <v>0</v>
      </c>
      <c r="E1844">
        <v>0</v>
      </c>
      <c r="F1844">
        <v>3</v>
      </c>
      <c r="G1844">
        <v>163094</v>
      </c>
      <c r="H1844">
        <v>1</v>
      </c>
      <c r="I1844">
        <v>10000</v>
      </c>
      <c r="J1844">
        <v>0</v>
      </c>
      <c r="K1844">
        <v>0</v>
      </c>
      <c r="L1844">
        <v>0</v>
      </c>
      <c r="M1844">
        <v>0</v>
      </c>
      <c r="N1844">
        <v>326100</v>
      </c>
      <c r="O1844">
        <v>499194</v>
      </c>
      <c r="P1844" t="s">
        <v>5</v>
      </c>
      <c r="Q1844" t="s">
        <v>8</v>
      </c>
      <c r="R1844" t="s">
        <v>169</v>
      </c>
      <c r="S1844" t="s">
        <v>170</v>
      </c>
      <c r="T1844">
        <v>322060.64516129036</v>
      </c>
      <c r="U1844">
        <v>1302896</v>
      </c>
      <c r="V1844">
        <v>980835.35483870958</v>
      </c>
      <c r="W1844">
        <v>3.0454989442982079</v>
      </c>
      <c r="X1844" t="s">
        <v>262</v>
      </c>
    </row>
    <row r="1845" spans="1:24" x14ac:dyDescent="0.35">
      <c r="A1845">
        <v>3301073544</v>
      </c>
      <c r="B1845" t="s">
        <v>168</v>
      </c>
      <c r="C1845" t="s">
        <v>168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150000</v>
      </c>
      <c r="O1845">
        <v>150000</v>
      </c>
      <c r="P1845" t="s">
        <v>5</v>
      </c>
      <c r="Q1845" t="s">
        <v>10</v>
      </c>
      <c r="R1845" t="s">
        <v>169</v>
      </c>
      <c r="S1845" t="s">
        <v>170</v>
      </c>
      <c r="T1845">
        <v>96774.193548387106</v>
      </c>
      <c r="U1845">
        <v>30000</v>
      </c>
      <c r="V1845">
        <v>-66774.193548387106</v>
      </c>
      <c r="W1845">
        <v>-0.69</v>
      </c>
      <c r="X1845" t="s">
        <v>379</v>
      </c>
    </row>
    <row r="1846" spans="1:24" x14ac:dyDescent="0.35">
      <c r="A1846">
        <v>3300002959</v>
      </c>
      <c r="B1846" t="s">
        <v>168</v>
      </c>
      <c r="C1846" t="s">
        <v>168</v>
      </c>
      <c r="D1846">
        <v>0</v>
      </c>
      <c r="E1846">
        <v>0</v>
      </c>
      <c r="F1846">
        <v>1</v>
      </c>
      <c r="G1846">
        <v>11199</v>
      </c>
      <c r="H1846">
        <v>8</v>
      </c>
      <c r="I1846">
        <v>220000</v>
      </c>
      <c r="J1846">
        <v>0</v>
      </c>
      <c r="K1846">
        <v>0</v>
      </c>
      <c r="L1846">
        <v>0</v>
      </c>
      <c r="M1846">
        <v>0</v>
      </c>
      <c r="N1846">
        <v>51000</v>
      </c>
      <c r="O1846">
        <v>282199</v>
      </c>
      <c r="P1846" t="s">
        <v>5</v>
      </c>
      <c r="Q1846" t="s">
        <v>13</v>
      </c>
      <c r="R1846" t="s">
        <v>169</v>
      </c>
      <c r="S1846" t="s">
        <v>170</v>
      </c>
      <c r="T1846">
        <v>182063.87096774194</v>
      </c>
      <c r="U1846">
        <v>194198</v>
      </c>
      <c r="V1846">
        <v>12134.129032258061</v>
      </c>
      <c r="W1846">
        <v>6.6647649353824834E-2</v>
      </c>
      <c r="X1846" t="s">
        <v>283</v>
      </c>
    </row>
    <row r="1847" spans="1:24" x14ac:dyDescent="0.35">
      <c r="A1847">
        <v>3301020074</v>
      </c>
      <c r="B1847" t="s">
        <v>168</v>
      </c>
      <c r="C1847" t="s">
        <v>168</v>
      </c>
      <c r="D1847">
        <v>0</v>
      </c>
      <c r="E1847">
        <v>0</v>
      </c>
      <c r="F1847">
        <v>18</v>
      </c>
      <c r="G1847">
        <v>623981</v>
      </c>
      <c r="H1847">
        <v>9</v>
      </c>
      <c r="I1847">
        <v>325000</v>
      </c>
      <c r="J1847">
        <v>0</v>
      </c>
      <c r="K1847">
        <v>0</v>
      </c>
      <c r="L1847">
        <v>5</v>
      </c>
      <c r="M1847">
        <v>382000</v>
      </c>
      <c r="N1847">
        <v>165000</v>
      </c>
      <c r="O1847">
        <v>1495981</v>
      </c>
      <c r="P1847" t="s">
        <v>5</v>
      </c>
      <c r="Q1847" t="s">
        <v>14</v>
      </c>
      <c r="R1847" t="s">
        <v>207</v>
      </c>
      <c r="S1847" t="s">
        <v>170</v>
      </c>
      <c r="T1847">
        <v>965149.03225806449</v>
      </c>
      <c r="U1847">
        <v>201496</v>
      </c>
      <c r="V1847">
        <v>-763653.03225806449</v>
      </c>
      <c r="W1847">
        <v>-0.79122809714829268</v>
      </c>
      <c r="X1847" t="s">
        <v>208</v>
      </c>
    </row>
    <row r="1848" spans="1:24" x14ac:dyDescent="0.35">
      <c r="A1848">
        <v>3300017048</v>
      </c>
      <c r="B1848" t="s">
        <v>168</v>
      </c>
      <c r="C1848" t="s">
        <v>168</v>
      </c>
      <c r="D1848">
        <v>0</v>
      </c>
      <c r="E1848">
        <v>0</v>
      </c>
      <c r="F1848">
        <v>21</v>
      </c>
      <c r="G1848">
        <v>1142107</v>
      </c>
      <c r="H1848">
        <v>17</v>
      </c>
      <c r="I1848">
        <v>775000</v>
      </c>
      <c r="J1848">
        <v>0</v>
      </c>
      <c r="K1848">
        <v>0</v>
      </c>
      <c r="L1848">
        <v>0</v>
      </c>
      <c r="M1848">
        <v>0</v>
      </c>
      <c r="N1848">
        <v>1591500</v>
      </c>
      <c r="O1848">
        <v>3508607</v>
      </c>
      <c r="P1848" t="s">
        <v>5</v>
      </c>
      <c r="Q1848" t="s">
        <v>7</v>
      </c>
      <c r="R1848" t="s">
        <v>169</v>
      </c>
      <c r="S1848" t="s">
        <v>170</v>
      </c>
      <c r="T1848">
        <v>2263617.4193548388</v>
      </c>
      <c r="U1848">
        <v>2591283</v>
      </c>
      <c r="V1848">
        <v>327665.58064516122</v>
      </c>
      <c r="W1848">
        <v>0.14475307436826057</v>
      </c>
      <c r="X1848" t="s">
        <v>203</v>
      </c>
    </row>
    <row r="1849" spans="1:24" x14ac:dyDescent="0.35">
      <c r="A1849">
        <v>3300014778</v>
      </c>
      <c r="B1849" t="s">
        <v>168</v>
      </c>
      <c r="C1849" t="s">
        <v>168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310600</v>
      </c>
      <c r="O1849">
        <v>310600</v>
      </c>
      <c r="P1849" t="s">
        <v>5</v>
      </c>
      <c r="Q1849" t="s">
        <v>8</v>
      </c>
      <c r="R1849" t="s">
        <v>169</v>
      </c>
      <c r="S1849" t="s">
        <v>170</v>
      </c>
      <c r="T1849">
        <v>200387.09677419357</v>
      </c>
      <c r="U1849">
        <v>1030000</v>
      </c>
      <c r="V1849">
        <v>829612.90322580643</v>
      </c>
      <c r="W1849">
        <v>4.1400515132002571</v>
      </c>
      <c r="X1849" t="s">
        <v>310</v>
      </c>
    </row>
    <row r="1850" spans="1:24" x14ac:dyDescent="0.35">
      <c r="A1850">
        <v>3300004366</v>
      </c>
      <c r="B1850" t="s">
        <v>168</v>
      </c>
      <c r="C1850" t="s">
        <v>168</v>
      </c>
      <c r="D1850">
        <v>0</v>
      </c>
      <c r="E1850">
        <v>0</v>
      </c>
      <c r="F1850">
        <v>69</v>
      </c>
      <c r="G1850">
        <v>1826427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450000</v>
      </c>
      <c r="O1850">
        <v>2276427</v>
      </c>
      <c r="P1850" t="s">
        <v>5</v>
      </c>
      <c r="Q1850" t="s">
        <v>11</v>
      </c>
      <c r="R1850" t="s">
        <v>169</v>
      </c>
      <c r="S1850" t="s">
        <v>170</v>
      </c>
      <c r="T1850">
        <v>1468662.5806451612</v>
      </c>
      <c r="U1850">
        <v>1266909</v>
      </c>
      <c r="V1850">
        <v>-201753.58064516122</v>
      </c>
      <c r="W1850">
        <v>-0.13737231635365421</v>
      </c>
      <c r="X1850" t="s">
        <v>385</v>
      </c>
    </row>
    <row r="1851" spans="1:24" x14ac:dyDescent="0.35">
      <c r="A1851">
        <v>3300016320</v>
      </c>
      <c r="B1851" t="s">
        <v>168</v>
      </c>
      <c r="C1851" t="s">
        <v>168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342000</v>
      </c>
      <c r="O1851">
        <v>342000</v>
      </c>
      <c r="P1851" t="s">
        <v>5</v>
      </c>
      <c r="Q1851" t="s">
        <v>8</v>
      </c>
      <c r="R1851" t="s">
        <v>169</v>
      </c>
      <c r="S1851" t="s">
        <v>170</v>
      </c>
      <c r="T1851">
        <v>220645.16129032258</v>
      </c>
      <c r="U1851">
        <v>1046500</v>
      </c>
      <c r="V1851">
        <v>825854.83870967745</v>
      </c>
      <c r="W1851">
        <v>3.7429093567251464</v>
      </c>
      <c r="X1851" t="s">
        <v>372</v>
      </c>
    </row>
    <row r="1852" spans="1:24" x14ac:dyDescent="0.35">
      <c r="A1852">
        <v>6001119702</v>
      </c>
      <c r="B1852" t="s">
        <v>168</v>
      </c>
      <c r="C1852" t="s">
        <v>168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150000</v>
      </c>
      <c r="O1852">
        <v>150000</v>
      </c>
      <c r="P1852" t="s">
        <v>5</v>
      </c>
      <c r="Q1852" t="s">
        <v>13</v>
      </c>
      <c r="R1852" t="s">
        <v>169</v>
      </c>
      <c r="S1852" t="s">
        <v>170</v>
      </c>
      <c r="T1852">
        <v>96774.193548387106</v>
      </c>
      <c r="U1852">
        <v>165000</v>
      </c>
      <c r="V1852">
        <v>68225.806451612894</v>
      </c>
      <c r="W1852">
        <v>0.70499999999999985</v>
      </c>
      <c r="X1852" t="s">
        <v>186</v>
      </c>
    </row>
    <row r="1853" spans="1:24" x14ac:dyDescent="0.35">
      <c r="A1853">
        <v>3301069962</v>
      </c>
      <c r="B1853" t="s">
        <v>168</v>
      </c>
      <c r="C1853" t="s">
        <v>168</v>
      </c>
      <c r="D1853">
        <v>0</v>
      </c>
      <c r="E1853">
        <v>0</v>
      </c>
      <c r="F1853">
        <v>9</v>
      </c>
      <c r="G1853">
        <v>274791</v>
      </c>
      <c r="H1853">
        <v>67</v>
      </c>
      <c r="I1853">
        <v>2768000</v>
      </c>
      <c r="J1853">
        <v>0</v>
      </c>
      <c r="K1853">
        <v>0</v>
      </c>
      <c r="L1853">
        <v>37</v>
      </c>
      <c r="M1853">
        <v>1818800</v>
      </c>
      <c r="N1853">
        <v>30000</v>
      </c>
      <c r="O1853">
        <v>4891591</v>
      </c>
      <c r="P1853" t="s">
        <v>5</v>
      </c>
      <c r="Q1853" t="s">
        <v>11</v>
      </c>
      <c r="R1853" t="s">
        <v>169</v>
      </c>
      <c r="S1853" t="s">
        <v>170</v>
      </c>
      <c r="T1853">
        <v>3155865.1612903224</v>
      </c>
      <c r="U1853">
        <v>0</v>
      </c>
      <c r="V1853">
        <v>-3155865.1612903224</v>
      </c>
      <c r="W1853">
        <v>0</v>
      </c>
      <c r="X1853" t="s">
        <v>172</v>
      </c>
    </row>
    <row r="1854" spans="1:24" x14ac:dyDescent="0.35">
      <c r="A1854">
        <v>3300013487</v>
      </c>
      <c r="B1854" t="s">
        <v>168</v>
      </c>
      <c r="C1854" t="s">
        <v>168</v>
      </c>
      <c r="D1854">
        <v>0</v>
      </c>
      <c r="E1854">
        <v>0</v>
      </c>
      <c r="F1854">
        <v>2</v>
      </c>
      <c r="G1854">
        <v>49399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1140000</v>
      </c>
      <c r="O1854">
        <v>1189399</v>
      </c>
      <c r="P1854" t="s">
        <v>5</v>
      </c>
      <c r="Q1854" t="s">
        <v>12</v>
      </c>
      <c r="R1854" t="s">
        <v>169</v>
      </c>
      <c r="S1854" t="s">
        <v>170</v>
      </c>
      <c r="T1854">
        <v>767354.19354838715</v>
      </c>
      <c r="U1854">
        <v>1355000</v>
      </c>
      <c r="V1854">
        <v>587645.80645161285</v>
      </c>
      <c r="W1854">
        <v>0.76580777350577889</v>
      </c>
      <c r="X1854" t="s">
        <v>257</v>
      </c>
    </row>
    <row r="1855" spans="1:24" x14ac:dyDescent="0.35">
      <c r="A1855">
        <v>3300017985</v>
      </c>
      <c r="B1855" t="s">
        <v>168</v>
      </c>
      <c r="C1855" t="s">
        <v>168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451800</v>
      </c>
      <c r="O1855">
        <v>451800</v>
      </c>
      <c r="P1855" t="s">
        <v>5</v>
      </c>
      <c r="Q1855" t="s">
        <v>6</v>
      </c>
      <c r="R1855" t="s">
        <v>169</v>
      </c>
      <c r="S1855" t="s">
        <v>170</v>
      </c>
      <c r="T1855">
        <v>291483.87096774194</v>
      </c>
      <c r="U1855">
        <v>342000</v>
      </c>
      <c r="V1855">
        <v>50516.129032258061</v>
      </c>
      <c r="W1855">
        <v>0.1733067729083666</v>
      </c>
      <c r="X1855" t="s">
        <v>232</v>
      </c>
    </row>
    <row r="1856" spans="1:24" x14ac:dyDescent="0.35">
      <c r="A1856">
        <v>3300025716</v>
      </c>
      <c r="B1856" t="s">
        <v>168</v>
      </c>
      <c r="C1856" t="s">
        <v>168</v>
      </c>
      <c r="D1856">
        <v>0</v>
      </c>
      <c r="E1856">
        <v>0</v>
      </c>
      <c r="F1856">
        <v>7</v>
      </c>
      <c r="G1856">
        <v>422493</v>
      </c>
      <c r="H1856">
        <v>26</v>
      </c>
      <c r="I1856">
        <v>580000</v>
      </c>
      <c r="J1856">
        <v>0</v>
      </c>
      <c r="K1856">
        <v>0</v>
      </c>
      <c r="L1856">
        <v>2</v>
      </c>
      <c r="M1856">
        <v>104800</v>
      </c>
      <c r="N1856">
        <v>150000</v>
      </c>
      <c r="O1856">
        <v>1257293</v>
      </c>
      <c r="P1856" t="s">
        <v>5</v>
      </c>
      <c r="Q1856" t="s">
        <v>9</v>
      </c>
      <c r="R1856" t="s">
        <v>169</v>
      </c>
      <c r="S1856" t="s">
        <v>170</v>
      </c>
      <c r="T1856">
        <v>811156.77419354836</v>
      </c>
      <c r="U1856">
        <v>1132894</v>
      </c>
      <c r="V1856">
        <v>321737.22580645164</v>
      </c>
      <c r="W1856">
        <v>0.39664000356321094</v>
      </c>
      <c r="X1856" t="s">
        <v>228</v>
      </c>
    </row>
    <row r="1857" spans="1:24" x14ac:dyDescent="0.35">
      <c r="A1857">
        <v>3300002358</v>
      </c>
      <c r="B1857" t="s">
        <v>168</v>
      </c>
      <c r="C1857" t="s">
        <v>168</v>
      </c>
      <c r="D1857">
        <v>0</v>
      </c>
      <c r="E1857">
        <v>0</v>
      </c>
      <c r="F1857">
        <v>14</v>
      </c>
      <c r="G1857">
        <v>681786</v>
      </c>
      <c r="H1857">
        <v>6</v>
      </c>
      <c r="I1857">
        <v>450000</v>
      </c>
      <c r="J1857">
        <v>0</v>
      </c>
      <c r="K1857">
        <v>0</v>
      </c>
      <c r="L1857">
        <v>4</v>
      </c>
      <c r="M1857">
        <v>409600</v>
      </c>
      <c r="N1857">
        <v>280000</v>
      </c>
      <c r="O1857">
        <v>1821386</v>
      </c>
      <c r="P1857" t="s">
        <v>5</v>
      </c>
      <c r="Q1857" t="s">
        <v>13</v>
      </c>
      <c r="R1857" t="s">
        <v>169</v>
      </c>
      <c r="S1857" t="s">
        <v>170</v>
      </c>
      <c r="T1857">
        <v>1175087.7419354839</v>
      </c>
      <c r="U1857">
        <v>253898</v>
      </c>
      <c r="V1857">
        <v>-921189.74193548388</v>
      </c>
      <c r="W1857">
        <v>-0.78393273034930544</v>
      </c>
      <c r="X1857" t="s">
        <v>186</v>
      </c>
    </row>
    <row r="1858" spans="1:24" x14ac:dyDescent="0.35">
      <c r="A1858">
        <v>3301003943</v>
      </c>
      <c r="B1858" t="s">
        <v>168</v>
      </c>
      <c r="C1858" t="s">
        <v>168</v>
      </c>
      <c r="D1858">
        <v>0</v>
      </c>
      <c r="E1858">
        <v>0</v>
      </c>
      <c r="F1858">
        <v>41</v>
      </c>
      <c r="G1858">
        <v>1189159</v>
      </c>
      <c r="H1858">
        <v>43</v>
      </c>
      <c r="I1858">
        <v>715000</v>
      </c>
      <c r="J1858">
        <v>0</v>
      </c>
      <c r="K1858">
        <v>0</v>
      </c>
      <c r="L1858">
        <v>31</v>
      </c>
      <c r="M1858">
        <v>894400</v>
      </c>
      <c r="N1858">
        <v>95000</v>
      </c>
      <c r="O1858">
        <v>2893559</v>
      </c>
      <c r="P1858" t="s">
        <v>5</v>
      </c>
      <c r="Q1858" t="s">
        <v>9</v>
      </c>
      <c r="R1858" t="s">
        <v>169</v>
      </c>
      <c r="S1858" t="s">
        <v>170</v>
      </c>
      <c r="T1858">
        <v>1866812.2580645161</v>
      </c>
      <c r="U1858">
        <v>3098067</v>
      </c>
      <c r="V1858">
        <v>1231254.7419354839</v>
      </c>
      <c r="W1858">
        <v>0.65954931280129414</v>
      </c>
      <c r="X1858" t="s">
        <v>270</v>
      </c>
    </row>
    <row r="1859" spans="1:24" x14ac:dyDescent="0.35">
      <c r="A1859">
        <v>3301062816</v>
      </c>
      <c r="B1859" t="s">
        <v>168</v>
      </c>
      <c r="C1859" t="s">
        <v>168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72000</v>
      </c>
      <c r="O1859">
        <v>72000</v>
      </c>
      <c r="P1859" t="s">
        <v>5</v>
      </c>
      <c r="Q1859" t="s">
        <v>9</v>
      </c>
      <c r="R1859" t="s">
        <v>169</v>
      </c>
      <c r="S1859" t="s">
        <v>170</v>
      </c>
      <c r="T1859">
        <v>46451.612903225803</v>
      </c>
      <c r="U1859">
        <v>215000</v>
      </c>
      <c r="V1859">
        <v>168548.38709677418</v>
      </c>
      <c r="W1859">
        <v>3.6284722222222223</v>
      </c>
      <c r="X1859" t="s">
        <v>284</v>
      </c>
    </row>
    <row r="1860" spans="1:24" x14ac:dyDescent="0.35">
      <c r="A1860">
        <v>3301075962</v>
      </c>
      <c r="B1860" t="s">
        <v>168</v>
      </c>
      <c r="C1860" t="s">
        <v>168</v>
      </c>
      <c r="D1860">
        <v>0</v>
      </c>
      <c r="E1860">
        <v>0</v>
      </c>
      <c r="F1860">
        <v>42</v>
      </c>
      <c r="G1860">
        <v>1208122</v>
      </c>
      <c r="H1860">
        <v>1</v>
      </c>
      <c r="I1860">
        <v>100000</v>
      </c>
      <c r="J1860">
        <v>0</v>
      </c>
      <c r="K1860">
        <v>0</v>
      </c>
      <c r="L1860">
        <v>0</v>
      </c>
      <c r="M1860">
        <v>0</v>
      </c>
      <c r="N1860">
        <v>303000</v>
      </c>
      <c r="O1860">
        <v>1611122</v>
      </c>
      <c r="P1860" t="s">
        <v>5</v>
      </c>
      <c r="Q1860" t="s">
        <v>12</v>
      </c>
      <c r="R1860" t="s">
        <v>169</v>
      </c>
      <c r="S1860" t="s">
        <v>170</v>
      </c>
      <c r="T1860">
        <v>1039433.5483870968</v>
      </c>
      <c r="U1860">
        <v>1218232</v>
      </c>
      <c r="V1860">
        <v>178798.45161290315</v>
      </c>
      <c r="W1860">
        <v>0.17201527879328804</v>
      </c>
      <c r="X1860" t="s">
        <v>229</v>
      </c>
    </row>
    <row r="1861" spans="1:24" x14ac:dyDescent="0.35">
      <c r="A1861">
        <v>3300007377</v>
      </c>
      <c r="B1861" t="s">
        <v>168</v>
      </c>
      <c r="C1861" t="s">
        <v>168</v>
      </c>
      <c r="D1861">
        <v>0</v>
      </c>
      <c r="E1861">
        <v>0</v>
      </c>
      <c r="F1861">
        <v>106</v>
      </c>
      <c r="G1861">
        <v>4148541</v>
      </c>
      <c r="H1861">
        <v>63</v>
      </c>
      <c r="I1861">
        <v>2820000</v>
      </c>
      <c r="J1861">
        <v>0</v>
      </c>
      <c r="K1861">
        <v>0</v>
      </c>
      <c r="L1861">
        <v>78</v>
      </c>
      <c r="M1861">
        <v>4097200</v>
      </c>
      <c r="N1861">
        <v>150000</v>
      </c>
      <c r="O1861">
        <v>11215741</v>
      </c>
      <c r="P1861" t="s">
        <v>5</v>
      </c>
      <c r="Q1861" t="s">
        <v>14</v>
      </c>
      <c r="R1861" t="s">
        <v>169</v>
      </c>
      <c r="S1861" t="s">
        <v>170</v>
      </c>
      <c r="T1861">
        <v>7235961.935483871</v>
      </c>
      <c r="U1861">
        <v>4614949</v>
      </c>
      <c r="V1861">
        <v>-2621012.935483871</v>
      </c>
      <c r="W1861">
        <v>-0.36222038740017271</v>
      </c>
      <c r="X1861" t="s">
        <v>208</v>
      </c>
    </row>
    <row r="1862" spans="1:24" x14ac:dyDescent="0.35">
      <c r="A1862">
        <v>3301050376</v>
      </c>
      <c r="B1862" t="s">
        <v>168</v>
      </c>
      <c r="C1862" t="s">
        <v>168</v>
      </c>
      <c r="D1862">
        <v>0</v>
      </c>
      <c r="E1862">
        <v>0</v>
      </c>
      <c r="F1862">
        <v>10</v>
      </c>
      <c r="G1862">
        <v>246247</v>
      </c>
      <c r="H1862">
        <v>1</v>
      </c>
      <c r="I1862">
        <v>55000</v>
      </c>
      <c r="J1862">
        <v>0</v>
      </c>
      <c r="K1862">
        <v>0</v>
      </c>
      <c r="L1862">
        <v>1</v>
      </c>
      <c r="M1862">
        <v>52400</v>
      </c>
      <c r="N1862">
        <v>9222500</v>
      </c>
      <c r="O1862">
        <v>9576147</v>
      </c>
      <c r="P1862" t="s">
        <v>5</v>
      </c>
      <c r="Q1862" t="s">
        <v>16</v>
      </c>
      <c r="R1862" t="s">
        <v>169</v>
      </c>
      <c r="S1862" t="s">
        <v>170</v>
      </c>
      <c r="T1862">
        <v>6178159.3548387093</v>
      </c>
      <c r="U1862">
        <v>2143699</v>
      </c>
      <c r="V1862">
        <v>-4034460.3548387093</v>
      </c>
      <c r="W1862">
        <v>-0.65301979491334039</v>
      </c>
      <c r="X1862" t="s">
        <v>265</v>
      </c>
    </row>
    <row r="1863" spans="1:24" x14ac:dyDescent="0.35">
      <c r="A1863">
        <v>6001116114</v>
      </c>
      <c r="B1863" t="s">
        <v>168</v>
      </c>
      <c r="C1863" t="s">
        <v>168</v>
      </c>
      <c r="D1863">
        <v>0</v>
      </c>
      <c r="E1863">
        <v>0</v>
      </c>
      <c r="F1863">
        <v>4</v>
      </c>
      <c r="G1863">
        <v>241750</v>
      </c>
      <c r="H1863">
        <v>32</v>
      </c>
      <c r="I1863">
        <v>815000</v>
      </c>
      <c r="J1863">
        <v>180</v>
      </c>
      <c r="K1863">
        <v>2398500</v>
      </c>
      <c r="L1863">
        <v>2</v>
      </c>
      <c r="M1863">
        <v>74800</v>
      </c>
      <c r="N1863">
        <v>897000</v>
      </c>
      <c r="O1863">
        <v>4427050</v>
      </c>
      <c r="P1863" t="s">
        <v>5</v>
      </c>
      <c r="Q1863" t="s">
        <v>16</v>
      </c>
      <c r="R1863" t="s">
        <v>169</v>
      </c>
      <c r="S1863" t="s">
        <v>170</v>
      </c>
      <c r="T1863">
        <v>2856161.2903225804</v>
      </c>
      <c r="U1863">
        <v>2412300</v>
      </c>
      <c r="V1863">
        <v>-443861.29032258037</v>
      </c>
      <c r="W1863">
        <v>-0.15540484069527105</v>
      </c>
      <c r="X1863" t="s">
        <v>303</v>
      </c>
    </row>
    <row r="1864" spans="1:24" x14ac:dyDescent="0.35">
      <c r="A1864">
        <v>3300008586</v>
      </c>
      <c r="B1864" t="s">
        <v>168</v>
      </c>
      <c r="C1864" t="s">
        <v>168</v>
      </c>
      <c r="D1864">
        <v>0</v>
      </c>
      <c r="E1864">
        <v>0</v>
      </c>
      <c r="F1864">
        <v>13</v>
      </c>
      <c r="G1864">
        <v>915043</v>
      </c>
      <c r="H1864">
        <v>1</v>
      </c>
      <c r="I1864">
        <v>5000</v>
      </c>
      <c r="J1864">
        <v>0</v>
      </c>
      <c r="K1864">
        <v>0</v>
      </c>
      <c r="L1864">
        <v>0</v>
      </c>
      <c r="M1864">
        <v>0</v>
      </c>
      <c r="N1864">
        <v>303000</v>
      </c>
      <c r="O1864">
        <v>1223043</v>
      </c>
      <c r="P1864" t="s">
        <v>5</v>
      </c>
      <c r="Q1864" t="s">
        <v>12</v>
      </c>
      <c r="R1864" t="s">
        <v>169</v>
      </c>
      <c r="S1864" t="s">
        <v>170</v>
      </c>
      <c r="T1864">
        <v>789060</v>
      </c>
      <c r="U1864">
        <v>971646</v>
      </c>
      <c r="V1864">
        <v>182586</v>
      </c>
      <c r="W1864">
        <v>0.23139685195042192</v>
      </c>
      <c r="X1864" t="s">
        <v>279</v>
      </c>
    </row>
    <row r="1865" spans="1:24" x14ac:dyDescent="0.35">
      <c r="A1865">
        <v>3301006426</v>
      </c>
      <c r="B1865" t="s">
        <v>168</v>
      </c>
      <c r="C1865" t="s">
        <v>168</v>
      </c>
      <c r="D1865">
        <v>0</v>
      </c>
      <c r="E1865">
        <v>0</v>
      </c>
      <c r="F1865">
        <v>171</v>
      </c>
      <c r="G1865">
        <v>7091715</v>
      </c>
      <c r="H1865">
        <v>82</v>
      </c>
      <c r="I1865">
        <v>2900000</v>
      </c>
      <c r="J1865">
        <v>0</v>
      </c>
      <c r="K1865">
        <v>0</v>
      </c>
      <c r="L1865">
        <v>90</v>
      </c>
      <c r="M1865">
        <v>3932840</v>
      </c>
      <c r="N1865">
        <v>352500</v>
      </c>
      <c r="O1865">
        <v>14277055</v>
      </c>
      <c r="P1865" t="s">
        <v>5</v>
      </c>
      <c r="Q1865" t="s">
        <v>17</v>
      </c>
      <c r="R1865" t="s">
        <v>169</v>
      </c>
      <c r="S1865" t="s">
        <v>170</v>
      </c>
      <c r="T1865">
        <v>9211003.2258064523</v>
      </c>
      <c r="U1865">
        <v>8102169</v>
      </c>
      <c r="V1865">
        <v>-1108834.2258064523</v>
      </c>
      <c r="W1865">
        <v>-0.12038148273576033</v>
      </c>
      <c r="X1865" t="s">
        <v>253</v>
      </c>
    </row>
    <row r="1866" spans="1:24" x14ac:dyDescent="0.35">
      <c r="A1866">
        <v>3301015108</v>
      </c>
      <c r="B1866" t="s">
        <v>168</v>
      </c>
      <c r="C1866" t="s">
        <v>168</v>
      </c>
      <c r="D1866">
        <v>0</v>
      </c>
      <c r="E1866">
        <v>0</v>
      </c>
      <c r="F1866">
        <v>9</v>
      </c>
      <c r="G1866">
        <v>355389</v>
      </c>
      <c r="H1866">
        <v>2</v>
      </c>
      <c r="I1866">
        <v>80000</v>
      </c>
      <c r="J1866">
        <v>0</v>
      </c>
      <c r="K1866">
        <v>0</v>
      </c>
      <c r="L1866">
        <v>0</v>
      </c>
      <c r="M1866">
        <v>0</v>
      </c>
      <c r="N1866">
        <v>774500</v>
      </c>
      <c r="O1866">
        <v>1209889</v>
      </c>
      <c r="P1866" t="s">
        <v>5</v>
      </c>
      <c r="Q1866" t="s">
        <v>7</v>
      </c>
      <c r="R1866" t="s">
        <v>169</v>
      </c>
      <c r="S1866" t="s">
        <v>170</v>
      </c>
      <c r="T1866">
        <v>780573.54838709685</v>
      </c>
      <c r="U1866">
        <v>1143293</v>
      </c>
      <c r="V1866">
        <v>362719.45161290315</v>
      </c>
      <c r="W1866">
        <v>0.46468324780207104</v>
      </c>
      <c r="X1866" t="s">
        <v>196</v>
      </c>
    </row>
    <row r="1867" spans="1:24" x14ac:dyDescent="0.35">
      <c r="A1867">
        <v>3300005990</v>
      </c>
      <c r="B1867" t="s">
        <v>168</v>
      </c>
      <c r="C1867" t="s">
        <v>168</v>
      </c>
      <c r="D1867">
        <v>0</v>
      </c>
      <c r="E1867">
        <v>0</v>
      </c>
      <c r="F1867">
        <v>68</v>
      </c>
      <c r="G1867">
        <v>2761926</v>
      </c>
      <c r="H1867">
        <v>93</v>
      </c>
      <c r="I1867">
        <v>3435000</v>
      </c>
      <c r="J1867">
        <v>0</v>
      </c>
      <c r="K1867">
        <v>0</v>
      </c>
      <c r="L1867">
        <v>55</v>
      </c>
      <c r="M1867">
        <v>3182000</v>
      </c>
      <c r="N1867">
        <v>178000</v>
      </c>
      <c r="O1867">
        <v>9556926</v>
      </c>
      <c r="P1867" t="s">
        <v>5</v>
      </c>
      <c r="Q1867" t="s">
        <v>10</v>
      </c>
      <c r="R1867" t="s">
        <v>169</v>
      </c>
      <c r="S1867" t="s">
        <v>170</v>
      </c>
      <c r="T1867">
        <v>6165758.7096774196</v>
      </c>
      <c r="U1867">
        <v>4801253</v>
      </c>
      <c r="V1867">
        <v>-1364505.7096774196</v>
      </c>
      <c r="W1867">
        <v>-0.2213037801066996</v>
      </c>
      <c r="X1867" t="s">
        <v>334</v>
      </c>
    </row>
    <row r="1868" spans="1:24" x14ac:dyDescent="0.35">
      <c r="A1868">
        <v>3300005060</v>
      </c>
      <c r="B1868" t="s">
        <v>168</v>
      </c>
      <c r="C1868" t="s">
        <v>168</v>
      </c>
      <c r="D1868">
        <v>0</v>
      </c>
      <c r="E1868">
        <v>0</v>
      </c>
      <c r="F1868">
        <v>31</v>
      </c>
      <c r="G1868">
        <v>1214719</v>
      </c>
      <c r="H1868">
        <v>55</v>
      </c>
      <c r="I1868">
        <v>1265000</v>
      </c>
      <c r="J1868">
        <v>0</v>
      </c>
      <c r="K1868">
        <v>0</v>
      </c>
      <c r="L1868">
        <v>8</v>
      </c>
      <c r="M1868">
        <v>439200</v>
      </c>
      <c r="N1868">
        <v>258000</v>
      </c>
      <c r="O1868">
        <v>3176919</v>
      </c>
      <c r="P1868" t="s">
        <v>5</v>
      </c>
      <c r="Q1868" t="s">
        <v>10</v>
      </c>
      <c r="R1868" t="s">
        <v>169</v>
      </c>
      <c r="S1868" t="s">
        <v>170</v>
      </c>
      <c r="T1868">
        <v>2049625.1612903227</v>
      </c>
      <c r="U1868">
        <v>0</v>
      </c>
      <c r="V1868">
        <v>-2049625.1612903227</v>
      </c>
      <c r="W1868">
        <v>0</v>
      </c>
      <c r="X1868" t="s">
        <v>241</v>
      </c>
    </row>
    <row r="1869" spans="1:24" x14ac:dyDescent="0.35">
      <c r="A1869">
        <v>3301044296</v>
      </c>
      <c r="B1869" t="s">
        <v>168</v>
      </c>
      <c r="C1869" t="s">
        <v>168</v>
      </c>
      <c r="D1869">
        <v>0</v>
      </c>
      <c r="E1869">
        <v>0</v>
      </c>
      <c r="F1869">
        <v>68</v>
      </c>
      <c r="G1869">
        <v>3003523</v>
      </c>
      <c r="H1869">
        <v>32</v>
      </c>
      <c r="I1869">
        <v>1185000</v>
      </c>
      <c r="J1869">
        <v>0</v>
      </c>
      <c r="K1869">
        <v>0</v>
      </c>
      <c r="L1869">
        <v>0</v>
      </c>
      <c r="M1869">
        <v>0</v>
      </c>
      <c r="N1869">
        <v>230000</v>
      </c>
      <c r="O1869">
        <v>4418523</v>
      </c>
      <c r="P1869" t="s">
        <v>5</v>
      </c>
      <c r="Q1869" t="s">
        <v>6</v>
      </c>
      <c r="R1869" t="s">
        <v>169</v>
      </c>
      <c r="S1869" t="s">
        <v>170</v>
      </c>
      <c r="T1869">
        <v>2850660</v>
      </c>
      <c r="U1869">
        <v>6198302</v>
      </c>
      <c r="V1869">
        <v>3347642</v>
      </c>
      <c r="W1869">
        <v>1.1743392758168283</v>
      </c>
      <c r="X1869" t="s">
        <v>232</v>
      </c>
    </row>
    <row r="1870" spans="1:24" x14ac:dyDescent="0.35">
      <c r="A1870">
        <v>3300000559</v>
      </c>
      <c r="B1870" t="s">
        <v>168</v>
      </c>
      <c r="C1870" t="s">
        <v>168</v>
      </c>
      <c r="D1870">
        <v>0</v>
      </c>
      <c r="E1870">
        <v>0</v>
      </c>
      <c r="F1870">
        <v>294</v>
      </c>
      <c r="G1870">
        <v>10534780</v>
      </c>
      <c r="H1870">
        <v>22</v>
      </c>
      <c r="I1870">
        <v>640000</v>
      </c>
      <c r="J1870">
        <v>0</v>
      </c>
      <c r="K1870">
        <v>0</v>
      </c>
      <c r="L1870">
        <v>0</v>
      </c>
      <c r="M1870">
        <v>0</v>
      </c>
      <c r="N1870">
        <v>150000</v>
      </c>
      <c r="O1870">
        <v>11324780</v>
      </c>
      <c r="P1870" t="s">
        <v>5</v>
      </c>
      <c r="Q1870" t="s">
        <v>15</v>
      </c>
      <c r="R1870" t="s">
        <v>169</v>
      </c>
      <c r="S1870" t="s">
        <v>170</v>
      </c>
      <c r="T1870">
        <v>7306309.6774193551</v>
      </c>
      <c r="U1870">
        <v>5426285</v>
      </c>
      <c r="V1870">
        <v>-1880024.6774193551</v>
      </c>
      <c r="W1870">
        <v>-0.25731521936849988</v>
      </c>
      <c r="X1870" t="s">
        <v>173</v>
      </c>
    </row>
    <row r="1871" spans="1:24" x14ac:dyDescent="0.35">
      <c r="A1871">
        <v>3300015491</v>
      </c>
      <c r="B1871" t="s">
        <v>168</v>
      </c>
      <c r="C1871" t="s">
        <v>168</v>
      </c>
      <c r="D1871">
        <v>0</v>
      </c>
      <c r="E1871">
        <v>0</v>
      </c>
      <c r="F1871">
        <v>101</v>
      </c>
      <c r="G1871">
        <v>2951117</v>
      </c>
      <c r="H1871">
        <v>12</v>
      </c>
      <c r="I1871">
        <v>295000</v>
      </c>
      <c r="J1871">
        <v>0</v>
      </c>
      <c r="K1871">
        <v>0</v>
      </c>
      <c r="L1871">
        <v>11</v>
      </c>
      <c r="M1871">
        <v>820000</v>
      </c>
      <c r="N1871">
        <v>342000</v>
      </c>
      <c r="O1871">
        <v>4408117</v>
      </c>
      <c r="P1871" t="s">
        <v>5</v>
      </c>
      <c r="Q1871" t="s">
        <v>8</v>
      </c>
      <c r="R1871" t="s">
        <v>169</v>
      </c>
      <c r="S1871" t="s">
        <v>170</v>
      </c>
      <c r="T1871">
        <v>2843946.4516129028</v>
      </c>
      <c r="U1871">
        <v>2005117</v>
      </c>
      <c r="V1871">
        <v>-838829.45161290281</v>
      </c>
      <c r="W1871">
        <v>-0.29495261809067219</v>
      </c>
      <c r="X1871" t="s">
        <v>395</v>
      </c>
    </row>
    <row r="1872" spans="1:24" x14ac:dyDescent="0.35">
      <c r="A1872">
        <v>3300012962</v>
      </c>
      <c r="B1872" t="s">
        <v>168</v>
      </c>
      <c r="C1872" t="s">
        <v>168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413000</v>
      </c>
      <c r="O1872">
        <v>413000</v>
      </c>
      <c r="P1872" t="s">
        <v>5</v>
      </c>
      <c r="Q1872" t="s">
        <v>12</v>
      </c>
      <c r="R1872" t="s">
        <v>169</v>
      </c>
      <c r="S1872" t="s">
        <v>170</v>
      </c>
      <c r="T1872">
        <v>266451.61290322582</v>
      </c>
      <c r="U1872">
        <v>87000</v>
      </c>
      <c r="V1872">
        <v>-179451.61290322582</v>
      </c>
      <c r="W1872">
        <v>-0.67348668280871671</v>
      </c>
      <c r="X1872" t="s">
        <v>380</v>
      </c>
    </row>
    <row r="1873" spans="1:24" x14ac:dyDescent="0.35">
      <c r="A1873">
        <v>3300007065</v>
      </c>
      <c r="B1873" t="s">
        <v>168</v>
      </c>
      <c r="C1873" t="s">
        <v>168</v>
      </c>
      <c r="D1873">
        <v>0</v>
      </c>
      <c r="E1873">
        <v>0</v>
      </c>
      <c r="F1873">
        <v>148</v>
      </c>
      <c r="G1873">
        <v>6576961</v>
      </c>
      <c r="H1873">
        <v>63</v>
      </c>
      <c r="I1873">
        <v>3835000</v>
      </c>
      <c r="J1873">
        <v>0</v>
      </c>
      <c r="K1873">
        <v>0</v>
      </c>
      <c r="L1873">
        <v>56</v>
      </c>
      <c r="M1873">
        <v>2634400</v>
      </c>
      <c r="N1873">
        <v>150000</v>
      </c>
      <c r="O1873">
        <v>13196361</v>
      </c>
      <c r="P1873" t="s">
        <v>5</v>
      </c>
      <c r="Q1873" t="s">
        <v>14</v>
      </c>
      <c r="R1873" t="s">
        <v>207</v>
      </c>
      <c r="S1873" t="s">
        <v>170</v>
      </c>
      <c r="T1873">
        <v>8513781.2903225813</v>
      </c>
      <c r="U1873">
        <v>7111644</v>
      </c>
      <c r="V1873">
        <v>-1402137.2903225813</v>
      </c>
      <c r="W1873">
        <v>-0.16469031121534194</v>
      </c>
      <c r="X1873" t="s">
        <v>208</v>
      </c>
    </row>
    <row r="1874" spans="1:24" x14ac:dyDescent="0.35">
      <c r="A1874">
        <v>3301055582</v>
      </c>
      <c r="B1874" t="s">
        <v>168</v>
      </c>
      <c r="C1874" t="s">
        <v>168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85000</v>
      </c>
      <c r="O1874">
        <v>85000</v>
      </c>
      <c r="P1874" t="s">
        <v>5</v>
      </c>
      <c r="Q1874" t="s">
        <v>10</v>
      </c>
      <c r="R1874" t="s">
        <v>169</v>
      </c>
      <c r="S1874" t="s">
        <v>170</v>
      </c>
      <c r="T1874">
        <v>54838.709677419356</v>
      </c>
      <c r="U1874">
        <v>0</v>
      </c>
      <c r="V1874">
        <v>-54838.709677419356</v>
      </c>
      <c r="W1874">
        <v>0</v>
      </c>
      <c r="X1874" t="s">
        <v>362</v>
      </c>
    </row>
    <row r="1875" spans="1:24" x14ac:dyDescent="0.35">
      <c r="A1875">
        <v>3301048958</v>
      </c>
      <c r="B1875" t="s">
        <v>168</v>
      </c>
      <c r="C1875" t="s">
        <v>168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230000</v>
      </c>
      <c r="O1875">
        <v>230000</v>
      </c>
      <c r="P1875" t="s">
        <v>5</v>
      </c>
      <c r="Q1875" t="s">
        <v>6</v>
      </c>
      <c r="R1875" t="s">
        <v>169</v>
      </c>
      <c r="S1875" t="s">
        <v>170</v>
      </c>
      <c r="T1875">
        <v>148387.09677419355</v>
      </c>
      <c r="U1875">
        <v>267000</v>
      </c>
      <c r="V1875">
        <v>118612.90322580645</v>
      </c>
      <c r="W1875">
        <v>0.79934782608695665</v>
      </c>
      <c r="X1875" t="s">
        <v>343</v>
      </c>
    </row>
    <row r="1876" spans="1:24" x14ac:dyDescent="0.35">
      <c r="A1876">
        <v>3300015678</v>
      </c>
      <c r="B1876" t="s">
        <v>168</v>
      </c>
      <c r="C1876" t="s">
        <v>168</v>
      </c>
      <c r="D1876">
        <v>0</v>
      </c>
      <c r="E1876">
        <v>0</v>
      </c>
      <c r="F1876">
        <v>25</v>
      </c>
      <c r="G1876">
        <v>569156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342000</v>
      </c>
      <c r="O1876">
        <v>911156</v>
      </c>
      <c r="P1876" t="s">
        <v>5</v>
      </c>
      <c r="Q1876" t="s">
        <v>8</v>
      </c>
      <c r="R1876" t="s">
        <v>169</v>
      </c>
      <c r="S1876" t="s">
        <v>170</v>
      </c>
      <c r="T1876">
        <v>587842.58064516133</v>
      </c>
      <c r="U1876">
        <v>1291287</v>
      </c>
      <c r="V1876">
        <v>703444.41935483867</v>
      </c>
      <c r="W1876">
        <v>1.196654414831269</v>
      </c>
      <c r="X1876" t="s">
        <v>238</v>
      </c>
    </row>
    <row r="1877" spans="1:24" x14ac:dyDescent="0.35">
      <c r="A1877">
        <v>3300013069</v>
      </c>
      <c r="B1877" t="s">
        <v>168</v>
      </c>
      <c r="C1877" t="s">
        <v>168</v>
      </c>
      <c r="D1877">
        <v>0</v>
      </c>
      <c r="E1877">
        <v>0</v>
      </c>
      <c r="F1877">
        <v>43</v>
      </c>
      <c r="G1877">
        <v>840330</v>
      </c>
      <c r="H1877">
        <v>44</v>
      </c>
      <c r="I1877">
        <v>535000</v>
      </c>
      <c r="J1877">
        <v>0</v>
      </c>
      <c r="K1877">
        <v>0</v>
      </c>
      <c r="L1877">
        <v>3</v>
      </c>
      <c r="M1877">
        <v>97200</v>
      </c>
      <c r="N1877">
        <v>838500</v>
      </c>
      <c r="O1877">
        <v>2311030</v>
      </c>
      <c r="P1877" t="s">
        <v>5</v>
      </c>
      <c r="Q1877" t="s">
        <v>17</v>
      </c>
      <c r="R1877" t="s">
        <v>169</v>
      </c>
      <c r="S1877" t="s">
        <v>170</v>
      </c>
      <c r="T1877">
        <v>1490987.0967741937</v>
      </c>
      <c r="U1877">
        <v>1260830</v>
      </c>
      <c r="V1877">
        <v>-230157.09677419369</v>
      </c>
      <c r="W1877">
        <v>-0.15436558590758243</v>
      </c>
      <c r="X1877" t="s">
        <v>404</v>
      </c>
    </row>
    <row r="1878" spans="1:24" x14ac:dyDescent="0.35">
      <c r="A1878">
        <v>3300024715</v>
      </c>
      <c r="B1878" t="s">
        <v>168</v>
      </c>
      <c r="C1878" t="s">
        <v>168</v>
      </c>
      <c r="D1878">
        <v>0</v>
      </c>
      <c r="E1878">
        <v>0</v>
      </c>
      <c r="F1878">
        <v>120</v>
      </c>
      <c r="G1878">
        <v>3411063</v>
      </c>
      <c r="H1878">
        <v>75</v>
      </c>
      <c r="I1878">
        <v>2495000</v>
      </c>
      <c r="J1878">
        <v>0</v>
      </c>
      <c r="K1878">
        <v>0</v>
      </c>
      <c r="L1878">
        <v>86</v>
      </c>
      <c r="M1878">
        <v>5197400</v>
      </c>
      <c r="N1878">
        <v>151000</v>
      </c>
      <c r="O1878">
        <v>11254463</v>
      </c>
      <c r="P1878" t="s">
        <v>5</v>
      </c>
      <c r="Q1878" t="s">
        <v>9</v>
      </c>
      <c r="R1878" t="s">
        <v>169</v>
      </c>
      <c r="S1878" t="s">
        <v>170</v>
      </c>
      <c r="T1878">
        <v>7260943.8709677421</v>
      </c>
      <c r="U1878">
        <v>6367684</v>
      </c>
      <c r="V1878">
        <v>-893259.87096774206</v>
      </c>
      <c r="W1878">
        <v>-0.12302255558528208</v>
      </c>
      <c r="X1878" t="s">
        <v>243</v>
      </c>
    </row>
    <row r="1879" spans="1:24" x14ac:dyDescent="0.35">
      <c r="A1879">
        <v>3300009868</v>
      </c>
      <c r="B1879" t="s">
        <v>168</v>
      </c>
      <c r="C1879" t="s">
        <v>168</v>
      </c>
      <c r="D1879">
        <v>0</v>
      </c>
      <c r="E1879">
        <v>0</v>
      </c>
      <c r="F1879">
        <v>24</v>
      </c>
      <c r="G1879">
        <v>1278278</v>
      </c>
      <c r="H1879">
        <v>10</v>
      </c>
      <c r="I1879">
        <v>100000</v>
      </c>
      <c r="J1879">
        <v>0</v>
      </c>
      <c r="K1879">
        <v>0</v>
      </c>
      <c r="L1879">
        <v>80</v>
      </c>
      <c r="M1879">
        <v>3912000</v>
      </c>
      <c r="N1879">
        <v>386000</v>
      </c>
      <c r="O1879">
        <v>5676278</v>
      </c>
      <c r="P1879" t="s">
        <v>5</v>
      </c>
      <c r="Q1879" t="s">
        <v>12</v>
      </c>
      <c r="R1879" t="s">
        <v>169</v>
      </c>
      <c r="S1879" t="s">
        <v>170</v>
      </c>
      <c r="T1879">
        <v>3662114.8387096776</v>
      </c>
      <c r="U1879">
        <v>4510286</v>
      </c>
      <c r="V1879">
        <v>848171.16129032243</v>
      </c>
      <c r="W1879">
        <v>0.23160692622877166</v>
      </c>
      <c r="X1879" t="s">
        <v>256</v>
      </c>
    </row>
    <row r="1880" spans="1:24" x14ac:dyDescent="0.35">
      <c r="A1880">
        <v>3300006372</v>
      </c>
      <c r="B1880" t="s">
        <v>168</v>
      </c>
      <c r="C1880" t="s">
        <v>168</v>
      </c>
      <c r="D1880">
        <v>0</v>
      </c>
      <c r="E1880">
        <v>0</v>
      </c>
      <c r="F1880">
        <v>3</v>
      </c>
      <c r="G1880">
        <v>194496</v>
      </c>
      <c r="H1880">
        <v>59</v>
      </c>
      <c r="I1880">
        <v>2325000</v>
      </c>
      <c r="J1880">
        <v>0</v>
      </c>
      <c r="K1880">
        <v>0</v>
      </c>
      <c r="L1880">
        <v>0</v>
      </c>
      <c r="M1880">
        <v>0</v>
      </c>
      <c r="N1880">
        <v>215000</v>
      </c>
      <c r="O1880">
        <v>2734496</v>
      </c>
      <c r="P1880" t="s">
        <v>5</v>
      </c>
      <c r="Q1880" t="s">
        <v>14</v>
      </c>
      <c r="R1880" t="s">
        <v>169</v>
      </c>
      <c r="S1880" t="s">
        <v>170</v>
      </c>
      <c r="T1880">
        <v>1764190.9677419355</v>
      </c>
      <c r="U1880">
        <v>1909498</v>
      </c>
      <c r="V1880">
        <v>145307.03225806449</v>
      </c>
      <c r="W1880">
        <v>8.2364684387909115E-2</v>
      </c>
      <c r="X1880" t="s">
        <v>402</v>
      </c>
    </row>
    <row r="1881" spans="1:24" x14ac:dyDescent="0.35">
      <c r="A1881">
        <v>3300018834</v>
      </c>
      <c r="B1881" t="s">
        <v>168</v>
      </c>
      <c r="C1881" t="s">
        <v>168</v>
      </c>
      <c r="D1881">
        <v>0</v>
      </c>
      <c r="E1881">
        <v>0</v>
      </c>
      <c r="F1881">
        <v>22</v>
      </c>
      <c r="G1881">
        <v>699581</v>
      </c>
      <c r="H1881">
        <v>4</v>
      </c>
      <c r="I1881">
        <v>40000</v>
      </c>
      <c r="J1881">
        <v>0</v>
      </c>
      <c r="K1881">
        <v>0</v>
      </c>
      <c r="L1881">
        <v>4</v>
      </c>
      <c r="M1881">
        <v>179600</v>
      </c>
      <c r="N1881">
        <v>150000</v>
      </c>
      <c r="O1881">
        <v>1069181</v>
      </c>
      <c r="P1881" t="s">
        <v>5</v>
      </c>
      <c r="Q1881" t="s">
        <v>14</v>
      </c>
      <c r="R1881" t="s">
        <v>169</v>
      </c>
      <c r="S1881" t="s">
        <v>170</v>
      </c>
      <c r="T1881">
        <v>689794.19354838715</v>
      </c>
      <c r="U1881">
        <v>1153187</v>
      </c>
      <c r="V1881">
        <v>463392.80645161285</v>
      </c>
      <c r="W1881">
        <v>0.67178415067233699</v>
      </c>
      <c r="X1881" t="s">
        <v>249</v>
      </c>
    </row>
    <row r="1882" spans="1:24" x14ac:dyDescent="0.35">
      <c r="A1882">
        <v>3300011389</v>
      </c>
      <c r="B1882" t="s">
        <v>168</v>
      </c>
      <c r="C1882" t="s">
        <v>168</v>
      </c>
      <c r="D1882">
        <v>0</v>
      </c>
      <c r="E1882">
        <v>0</v>
      </c>
      <c r="F1882">
        <v>12</v>
      </c>
      <c r="G1882">
        <v>1028641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308000</v>
      </c>
      <c r="O1882">
        <v>1336641</v>
      </c>
      <c r="P1882" t="s">
        <v>5</v>
      </c>
      <c r="Q1882" t="s">
        <v>12</v>
      </c>
      <c r="R1882" t="s">
        <v>169</v>
      </c>
      <c r="S1882" t="s">
        <v>170</v>
      </c>
      <c r="T1882">
        <v>862349.03225806449</v>
      </c>
      <c r="U1882">
        <v>812292</v>
      </c>
      <c r="V1882">
        <v>-50057.032258064486</v>
      </c>
      <c r="W1882">
        <v>-5.8047299162602317E-2</v>
      </c>
      <c r="X1882" t="s">
        <v>380</v>
      </c>
    </row>
    <row r="1883" spans="1:24" x14ac:dyDescent="0.35">
      <c r="A1883">
        <v>3301033220</v>
      </c>
      <c r="B1883" t="s">
        <v>168</v>
      </c>
      <c r="C1883" t="s">
        <v>168</v>
      </c>
      <c r="D1883">
        <v>0</v>
      </c>
      <c r="E1883">
        <v>0</v>
      </c>
      <c r="F1883">
        <v>131</v>
      </c>
      <c r="G1883">
        <v>4348236</v>
      </c>
      <c r="H1883">
        <v>57</v>
      </c>
      <c r="I1883">
        <v>1208000</v>
      </c>
      <c r="J1883">
        <v>0</v>
      </c>
      <c r="K1883">
        <v>0</v>
      </c>
      <c r="L1883">
        <v>0</v>
      </c>
      <c r="M1883">
        <v>0</v>
      </c>
      <c r="N1883">
        <v>5547400</v>
      </c>
      <c r="O1883">
        <v>11103636</v>
      </c>
      <c r="P1883" t="s">
        <v>5</v>
      </c>
      <c r="Q1883" t="s">
        <v>6</v>
      </c>
      <c r="R1883" t="s">
        <v>169</v>
      </c>
      <c r="S1883" t="s">
        <v>170</v>
      </c>
      <c r="T1883">
        <v>7163636.1290322579</v>
      </c>
      <c r="U1883">
        <v>5277679</v>
      </c>
      <c r="V1883">
        <v>-1885957.1290322579</v>
      </c>
      <c r="W1883">
        <v>-0.26326813577102126</v>
      </c>
      <c r="X1883" t="s">
        <v>178</v>
      </c>
    </row>
    <row r="1884" spans="1:24" x14ac:dyDescent="0.35">
      <c r="A1884">
        <v>3300025626</v>
      </c>
      <c r="B1884" t="s">
        <v>168</v>
      </c>
      <c r="C1884" t="s">
        <v>168</v>
      </c>
      <c r="D1884">
        <v>0</v>
      </c>
      <c r="E1884">
        <v>0</v>
      </c>
      <c r="F1884">
        <v>117</v>
      </c>
      <c r="G1884">
        <v>4983480</v>
      </c>
      <c r="H1884">
        <v>142</v>
      </c>
      <c r="I1884">
        <v>5692000</v>
      </c>
      <c r="J1884">
        <v>0</v>
      </c>
      <c r="K1884">
        <v>0</v>
      </c>
      <c r="L1884">
        <v>105</v>
      </c>
      <c r="M1884">
        <v>5562000</v>
      </c>
      <c r="N1884">
        <v>300000</v>
      </c>
      <c r="O1884">
        <v>16537480</v>
      </c>
      <c r="P1884" t="s">
        <v>5</v>
      </c>
      <c r="Q1884" t="s">
        <v>10</v>
      </c>
      <c r="R1884" t="s">
        <v>169</v>
      </c>
      <c r="S1884" t="s">
        <v>170</v>
      </c>
      <c r="T1884">
        <v>10669341.935483871</v>
      </c>
      <c r="U1884">
        <v>9824860</v>
      </c>
      <c r="V1884">
        <v>-844481.93548387103</v>
      </c>
      <c r="W1884">
        <v>-7.9150330038192052E-2</v>
      </c>
      <c r="X1884" t="s">
        <v>337</v>
      </c>
    </row>
    <row r="1885" spans="1:24" x14ac:dyDescent="0.35">
      <c r="A1885">
        <v>6001142786</v>
      </c>
      <c r="B1885" t="s">
        <v>168</v>
      </c>
      <c r="C1885" t="s">
        <v>168</v>
      </c>
      <c r="D1885">
        <v>0</v>
      </c>
      <c r="E1885">
        <v>0</v>
      </c>
      <c r="F1885">
        <v>35</v>
      </c>
      <c r="G1885">
        <v>1492794</v>
      </c>
      <c r="H1885">
        <v>43</v>
      </c>
      <c r="I1885">
        <v>1625000</v>
      </c>
      <c r="J1885">
        <v>0</v>
      </c>
      <c r="K1885">
        <v>0</v>
      </c>
      <c r="L1885">
        <v>3</v>
      </c>
      <c r="M1885">
        <v>177200</v>
      </c>
      <c r="N1885">
        <v>162000</v>
      </c>
      <c r="O1885">
        <v>3456994</v>
      </c>
      <c r="P1885" t="s">
        <v>5</v>
      </c>
      <c r="Q1885" t="s">
        <v>14</v>
      </c>
      <c r="R1885" t="s">
        <v>169</v>
      </c>
      <c r="S1885" t="s">
        <v>170</v>
      </c>
      <c r="T1885">
        <v>2230318.7096774196</v>
      </c>
      <c r="U1885">
        <v>1816676</v>
      </c>
      <c r="V1885">
        <v>-413642.70967741963</v>
      </c>
      <c r="W1885">
        <v>-0.18546349805640405</v>
      </c>
      <c r="X1885" t="s">
        <v>208</v>
      </c>
    </row>
    <row r="1886" spans="1:24" x14ac:dyDescent="0.35">
      <c r="A1886">
        <v>3301021571</v>
      </c>
      <c r="B1886" t="s">
        <v>168</v>
      </c>
      <c r="C1886" t="s">
        <v>168</v>
      </c>
      <c r="D1886">
        <v>0</v>
      </c>
      <c r="E1886">
        <v>0</v>
      </c>
      <c r="F1886">
        <v>91</v>
      </c>
      <c r="G1886">
        <v>4180917</v>
      </c>
      <c r="H1886">
        <v>16</v>
      </c>
      <c r="I1886">
        <v>290000</v>
      </c>
      <c r="J1886">
        <v>0</v>
      </c>
      <c r="K1886">
        <v>0</v>
      </c>
      <c r="L1886">
        <v>4</v>
      </c>
      <c r="M1886">
        <v>531296</v>
      </c>
      <c r="N1886">
        <v>0</v>
      </c>
      <c r="O1886">
        <v>5002213</v>
      </c>
      <c r="P1886" t="s">
        <v>5</v>
      </c>
      <c r="Q1886" t="s">
        <v>17</v>
      </c>
      <c r="R1886" t="s">
        <v>169</v>
      </c>
      <c r="S1886" t="s">
        <v>170</v>
      </c>
      <c r="T1886">
        <v>3227234.1935483874</v>
      </c>
      <c r="U1886">
        <v>2841491</v>
      </c>
      <c r="V1886">
        <v>-385743.19354838738</v>
      </c>
      <c r="W1886">
        <v>-0.11952748713419448</v>
      </c>
      <c r="X1886" t="s">
        <v>192</v>
      </c>
    </row>
    <row r="1887" spans="1:24" x14ac:dyDescent="0.35">
      <c r="A1887">
        <v>6001136959</v>
      </c>
      <c r="B1887" t="s">
        <v>168</v>
      </c>
      <c r="C1887" t="s">
        <v>168</v>
      </c>
      <c r="D1887">
        <v>0</v>
      </c>
      <c r="E1887">
        <v>0</v>
      </c>
      <c r="F1887">
        <v>57</v>
      </c>
      <c r="G1887">
        <v>1954432</v>
      </c>
      <c r="H1887">
        <v>43</v>
      </c>
      <c r="I1887">
        <v>1670000</v>
      </c>
      <c r="J1887">
        <v>0</v>
      </c>
      <c r="K1887">
        <v>0</v>
      </c>
      <c r="L1887">
        <v>3</v>
      </c>
      <c r="M1887">
        <v>127200</v>
      </c>
      <c r="N1887">
        <v>150000</v>
      </c>
      <c r="O1887">
        <v>3901632</v>
      </c>
      <c r="P1887" t="s">
        <v>5</v>
      </c>
      <c r="Q1887" t="s">
        <v>15</v>
      </c>
      <c r="R1887" t="s">
        <v>169</v>
      </c>
      <c r="S1887" t="s">
        <v>170</v>
      </c>
      <c r="T1887">
        <v>2517181.935483871</v>
      </c>
      <c r="U1887">
        <v>3157464</v>
      </c>
      <c r="V1887">
        <v>640282.06451612897</v>
      </c>
      <c r="W1887">
        <v>0.25436463510654006</v>
      </c>
      <c r="X1887" t="s">
        <v>296</v>
      </c>
    </row>
    <row r="1888" spans="1:24" x14ac:dyDescent="0.35">
      <c r="A1888">
        <v>6001133346</v>
      </c>
      <c r="B1888" t="s">
        <v>168</v>
      </c>
      <c r="C1888" t="s">
        <v>168</v>
      </c>
      <c r="D1888">
        <v>0</v>
      </c>
      <c r="E1888">
        <v>0</v>
      </c>
      <c r="F1888">
        <v>27</v>
      </c>
      <c r="G1888">
        <v>1344671</v>
      </c>
      <c r="H1888">
        <v>7</v>
      </c>
      <c r="I1888">
        <v>136000</v>
      </c>
      <c r="J1888">
        <v>0</v>
      </c>
      <c r="K1888">
        <v>0</v>
      </c>
      <c r="L1888">
        <v>17</v>
      </c>
      <c r="M1888">
        <v>1110800</v>
      </c>
      <c r="N1888">
        <v>150000</v>
      </c>
      <c r="O1888">
        <v>2741471</v>
      </c>
      <c r="P1888" t="s">
        <v>5</v>
      </c>
      <c r="Q1888" t="s">
        <v>14</v>
      </c>
      <c r="R1888" t="s">
        <v>169</v>
      </c>
      <c r="S1888" t="s">
        <v>170</v>
      </c>
      <c r="T1888">
        <v>1768690.9677419355</v>
      </c>
      <c r="U1888">
        <v>2491327</v>
      </c>
      <c r="V1888">
        <v>722636.03225806449</v>
      </c>
      <c r="W1888">
        <v>0.40857111018135872</v>
      </c>
      <c r="X1888" t="s">
        <v>213</v>
      </c>
    </row>
    <row r="1889" spans="1:24" x14ac:dyDescent="0.35">
      <c r="A1889">
        <v>3301052667</v>
      </c>
      <c r="B1889" t="s">
        <v>168</v>
      </c>
      <c r="C1889" t="s">
        <v>168</v>
      </c>
      <c r="D1889">
        <v>0</v>
      </c>
      <c r="E1889">
        <v>0</v>
      </c>
      <c r="F1889">
        <v>86</v>
      </c>
      <c r="G1889">
        <v>3519412</v>
      </c>
      <c r="H1889">
        <v>42</v>
      </c>
      <c r="I1889">
        <v>2065000</v>
      </c>
      <c r="J1889">
        <v>0</v>
      </c>
      <c r="K1889">
        <v>0</v>
      </c>
      <c r="L1889">
        <v>32</v>
      </c>
      <c r="M1889">
        <v>1640000</v>
      </c>
      <c r="N1889">
        <v>15000</v>
      </c>
      <c r="O1889">
        <v>7239412</v>
      </c>
      <c r="P1889" t="s">
        <v>5</v>
      </c>
      <c r="Q1889" t="s">
        <v>14</v>
      </c>
      <c r="R1889" t="s">
        <v>169</v>
      </c>
      <c r="S1889" t="s">
        <v>170</v>
      </c>
      <c r="T1889">
        <v>4670588.3870967738</v>
      </c>
      <c r="U1889">
        <v>3435962</v>
      </c>
      <c r="V1889">
        <v>-1234626.3870967738</v>
      </c>
      <c r="W1889">
        <v>-0.26434065363319559</v>
      </c>
      <c r="X1889" t="s">
        <v>268</v>
      </c>
    </row>
    <row r="1890" spans="1:24" x14ac:dyDescent="0.35">
      <c r="A1890">
        <v>3300015196</v>
      </c>
      <c r="B1890" t="s">
        <v>168</v>
      </c>
      <c r="C1890" t="s">
        <v>168</v>
      </c>
      <c r="D1890">
        <v>0</v>
      </c>
      <c r="E1890">
        <v>0</v>
      </c>
      <c r="F1890">
        <v>149</v>
      </c>
      <c r="G1890">
        <v>5829377</v>
      </c>
      <c r="H1890">
        <v>1</v>
      </c>
      <c r="I1890">
        <v>10000</v>
      </c>
      <c r="J1890">
        <v>0</v>
      </c>
      <c r="K1890">
        <v>0</v>
      </c>
      <c r="L1890">
        <v>2</v>
      </c>
      <c r="M1890">
        <v>40000</v>
      </c>
      <c r="N1890">
        <v>1559200</v>
      </c>
      <c r="O1890">
        <v>7438577</v>
      </c>
      <c r="P1890" t="s">
        <v>5</v>
      </c>
      <c r="Q1890" t="s">
        <v>7</v>
      </c>
      <c r="R1890" t="s">
        <v>169</v>
      </c>
      <c r="S1890" t="s">
        <v>170</v>
      </c>
      <c r="T1890">
        <v>4799081.935483871</v>
      </c>
      <c r="U1890">
        <v>4403377</v>
      </c>
      <c r="V1890">
        <v>-395704.93548387103</v>
      </c>
      <c r="W1890">
        <v>-8.2454298718693142E-2</v>
      </c>
      <c r="X1890" t="s">
        <v>204</v>
      </c>
    </row>
    <row r="1891" spans="1:24" x14ac:dyDescent="0.35">
      <c r="A1891">
        <v>3300016085</v>
      </c>
      <c r="B1891" t="s">
        <v>168</v>
      </c>
      <c r="C1891" t="s">
        <v>168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342000</v>
      </c>
      <c r="O1891">
        <v>342000</v>
      </c>
      <c r="P1891" t="s">
        <v>5</v>
      </c>
      <c r="Q1891" t="s">
        <v>8</v>
      </c>
      <c r="R1891" t="s">
        <v>169</v>
      </c>
      <c r="S1891" t="s">
        <v>170</v>
      </c>
      <c r="T1891">
        <v>220645.16129032258</v>
      </c>
      <c r="U1891">
        <v>1046500</v>
      </c>
      <c r="V1891">
        <v>825854.83870967745</v>
      </c>
      <c r="W1891">
        <v>3.7429093567251464</v>
      </c>
      <c r="X1891" t="s">
        <v>273</v>
      </c>
    </row>
    <row r="1892" spans="1:24" x14ac:dyDescent="0.35">
      <c r="A1892">
        <v>3300000411</v>
      </c>
      <c r="B1892" t="s">
        <v>168</v>
      </c>
      <c r="C1892" t="s">
        <v>168</v>
      </c>
      <c r="D1892">
        <v>0</v>
      </c>
      <c r="E1892">
        <v>0</v>
      </c>
      <c r="F1892">
        <v>9</v>
      </c>
      <c r="G1892">
        <v>191289</v>
      </c>
      <c r="H1892">
        <v>3</v>
      </c>
      <c r="I1892">
        <v>125000</v>
      </c>
      <c r="J1892">
        <v>0</v>
      </c>
      <c r="K1892">
        <v>0</v>
      </c>
      <c r="L1892">
        <v>2</v>
      </c>
      <c r="M1892">
        <v>74800</v>
      </c>
      <c r="N1892">
        <v>30000</v>
      </c>
      <c r="O1892">
        <v>421089</v>
      </c>
      <c r="P1892" t="s">
        <v>5</v>
      </c>
      <c r="Q1892" t="s">
        <v>13</v>
      </c>
      <c r="R1892" t="s">
        <v>169</v>
      </c>
      <c r="S1892" t="s">
        <v>170</v>
      </c>
      <c r="T1892">
        <v>271670.32258064515</v>
      </c>
      <c r="U1892">
        <v>598485</v>
      </c>
      <c r="V1892">
        <v>326814.67741935485</v>
      </c>
      <c r="W1892">
        <v>1.2029826236258843</v>
      </c>
      <c r="X1892" t="s">
        <v>397</v>
      </c>
    </row>
    <row r="1893" spans="1:24" x14ac:dyDescent="0.35">
      <c r="A1893">
        <v>3301014830</v>
      </c>
      <c r="B1893" t="s">
        <v>168</v>
      </c>
      <c r="C1893" t="s">
        <v>168</v>
      </c>
      <c r="D1893">
        <v>0</v>
      </c>
      <c r="E1893">
        <v>0</v>
      </c>
      <c r="F1893">
        <v>61</v>
      </c>
      <c r="G1893">
        <v>1685434</v>
      </c>
      <c r="H1893">
        <v>92</v>
      </c>
      <c r="I1893">
        <v>2142000</v>
      </c>
      <c r="J1893">
        <v>0</v>
      </c>
      <c r="K1893">
        <v>0</v>
      </c>
      <c r="L1893">
        <v>60</v>
      </c>
      <c r="M1893">
        <v>2054000</v>
      </c>
      <c r="N1893">
        <v>164000</v>
      </c>
      <c r="O1893">
        <v>6045434</v>
      </c>
      <c r="P1893" t="s">
        <v>5</v>
      </c>
      <c r="Q1893" t="s">
        <v>9</v>
      </c>
      <c r="R1893" t="s">
        <v>169</v>
      </c>
      <c r="S1893" t="s">
        <v>170</v>
      </c>
      <c r="T1893">
        <v>3900280</v>
      </c>
      <c r="U1893">
        <v>2754859</v>
      </c>
      <c r="V1893">
        <v>-1145421</v>
      </c>
      <c r="W1893">
        <v>-0.29367660783328375</v>
      </c>
      <c r="X1893" t="s">
        <v>267</v>
      </c>
    </row>
    <row r="1894" spans="1:24" x14ac:dyDescent="0.35">
      <c r="A1894">
        <v>3300001299</v>
      </c>
      <c r="B1894" t="s">
        <v>168</v>
      </c>
      <c r="C1894" t="s">
        <v>168</v>
      </c>
      <c r="D1894">
        <v>0</v>
      </c>
      <c r="E1894">
        <v>0</v>
      </c>
      <c r="F1894">
        <v>0</v>
      </c>
      <c r="G1894">
        <v>0</v>
      </c>
      <c r="H1894">
        <v>19</v>
      </c>
      <c r="I1894">
        <v>465000</v>
      </c>
      <c r="J1894">
        <v>0</v>
      </c>
      <c r="K1894">
        <v>0</v>
      </c>
      <c r="L1894">
        <v>0</v>
      </c>
      <c r="M1894">
        <v>0</v>
      </c>
      <c r="N1894">
        <v>30000</v>
      </c>
      <c r="O1894">
        <v>495000</v>
      </c>
      <c r="P1894" t="s">
        <v>5</v>
      </c>
      <c r="Q1894" t="s">
        <v>11</v>
      </c>
      <c r="R1894" t="s">
        <v>169</v>
      </c>
      <c r="S1894" t="s">
        <v>170</v>
      </c>
      <c r="T1894">
        <v>319354.83870967745</v>
      </c>
      <c r="U1894">
        <v>455000</v>
      </c>
      <c r="V1894">
        <v>135645.16129032255</v>
      </c>
      <c r="W1894">
        <v>0.42474747474747465</v>
      </c>
      <c r="X1894" t="s">
        <v>193</v>
      </c>
    </row>
    <row r="1895" spans="1:24" x14ac:dyDescent="0.35">
      <c r="A1895">
        <v>3301051613</v>
      </c>
      <c r="B1895" t="s">
        <v>168</v>
      </c>
      <c r="C1895" t="s">
        <v>168</v>
      </c>
      <c r="D1895">
        <v>0</v>
      </c>
      <c r="E1895">
        <v>0</v>
      </c>
      <c r="F1895">
        <v>23</v>
      </c>
      <c r="G1895">
        <v>970181</v>
      </c>
      <c r="H1895">
        <v>1</v>
      </c>
      <c r="I1895">
        <v>50000</v>
      </c>
      <c r="J1895">
        <v>0</v>
      </c>
      <c r="K1895">
        <v>0</v>
      </c>
      <c r="L1895">
        <v>4</v>
      </c>
      <c r="M1895">
        <v>279600</v>
      </c>
      <c r="N1895">
        <v>1137500</v>
      </c>
      <c r="O1895">
        <v>2437281</v>
      </c>
      <c r="P1895" t="s">
        <v>5</v>
      </c>
      <c r="Q1895" t="s">
        <v>7</v>
      </c>
      <c r="R1895" t="s">
        <v>169</v>
      </c>
      <c r="S1895" t="s">
        <v>170</v>
      </c>
      <c r="T1895">
        <v>1572439.3548387098</v>
      </c>
      <c r="U1895">
        <v>1774144</v>
      </c>
      <c r="V1895">
        <v>201704.64516129019</v>
      </c>
      <c r="W1895">
        <v>0.12827499168130374</v>
      </c>
      <c r="X1895" t="s">
        <v>394</v>
      </c>
    </row>
    <row r="1896" spans="1:24" x14ac:dyDescent="0.35">
      <c r="A1896">
        <v>3301062275</v>
      </c>
      <c r="B1896" t="s">
        <v>168</v>
      </c>
      <c r="C1896" t="s">
        <v>168</v>
      </c>
      <c r="D1896">
        <v>0</v>
      </c>
      <c r="E1896">
        <v>0</v>
      </c>
      <c r="F1896">
        <v>8</v>
      </c>
      <c r="G1896">
        <v>238026</v>
      </c>
      <c r="H1896">
        <v>1</v>
      </c>
      <c r="I1896">
        <v>2000</v>
      </c>
      <c r="J1896">
        <v>324</v>
      </c>
      <c r="K1896">
        <v>4317300</v>
      </c>
      <c r="L1896">
        <v>0</v>
      </c>
      <c r="M1896">
        <v>0</v>
      </c>
      <c r="N1896">
        <v>391000</v>
      </c>
      <c r="O1896">
        <v>4948326</v>
      </c>
      <c r="P1896" t="s">
        <v>5</v>
      </c>
      <c r="Q1896" t="s">
        <v>16</v>
      </c>
      <c r="R1896" t="s">
        <v>169</v>
      </c>
      <c r="S1896" t="s">
        <v>170</v>
      </c>
      <c r="T1896">
        <v>3192468.3870967738</v>
      </c>
      <c r="U1896">
        <v>192181</v>
      </c>
      <c r="V1896">
        <v>-3000287.3870967738</v>
      </c>
      <c r="W1896">
        <v>-0.93980175315854286</v>
      </c>
      <c r="X1896" t="s">
        <v>349</v>
      </c>
    </row>
    <row r="1897" spans="1:24" x14ac:dyDescent="0.35">
      <c r="A1897">
        <v>3300017113</v>
      </c>
      <c r="B1897" t="s">
        <v>168</v>
      </c>
      <c r="C1897" t="s">
        <v>168</v>
      </c>
      <c r="D1897">
        <v>0</v>
      </c>
      <c r="E1897">
        <v>0</v>
      </c>
      <c r="F1897">
        <v>34</v>
      </c>
      <c r="G1897">
        <v>1241123</v>
      </c>
      <c r="H1897">
        <v>1</v>
      </c>
      <c r="I1897">
        <v>15000</v>
      </c>
      <c r="J1897">
        <v>0</v>
      </c>
      <c r="K1897">
        <v>0</v>
      </c>
      <c r="L1897">
        <v>0</v>
      </c>
      <c r="M1897">
        <v>0</v>
      </c>
      <c r="N1897">
        <v>488000</v>
      </c>
      <c r="O1897">
        <v>1744123</v>
      </c>
      <c r="P1897" t="s">
        <v>5</v>
      </c>
      <c r="Q1897" t="s">
        <v>6</v>
      </c>
      <c r="R1897" t="s">
        <v>169</v>
      </c>
      <c r="S1897" t="s">
        <v>170</v>
      </c>
      <c r="T1897">
        <v>1125240.6451612902</v>
      </c>
      <c r="U1897">
        <v>1518114</v>
      </c>
      <c r="V1897">
        <v>392873.35483870981</v>
      </c>
      <c r="W1897">
        <v>0.34914607513346274</v>
      </c>
      <c r="X1897" t="s">
        <v>232</v>
      </c>
    </row>
    <row r="1898" spans="1:24" x14ac:dyDescent="0.35">
      <c r="A1898">
        <v>3300007903</v>
      </c>
      <c r="B1898" t="s">
        <v>168</v>
      </c>
      <c r="C1898" t="s">
        <v>168</v>
      </c>
      <c r="D1898">
        <v>0</v>
      </c>
      <c r="E1898">
        <v>0</v>
      </c>
      <c r="F1898">
        <v>40</v>
      </c>
      <c r="G1898">
        <v>868156</v>
      </c>
      <c r="H1898">
        <v>1</v>
      </c>
      <c r="I1898">
        <v>16000</v>
      </c>
      <c r="J1898">
        <v>0</v>
      </c>
      <c r="K1898">
        <v>0</v>
      </c>
      <c r="L1898">
        <v>1</v>
      </c>
      <c r="M1898">
        <v>22400</v>
      </c>
      <c r="N1898">
        <v>150000</v>
      </c>
      <c r="O1898">
        <v>1056556</v>
      </c>
      <c r="P1898" t="s">
        <v>5</v>
      </c>
      <c r="Q1898" t="s">
        <v>14</v>
      </c>
      <c r="R1898" t="s">
        <v>169</v>
      </c>
      <c r="S1898" t="s">
        <v>170</v>
      </c>
      <c r="T1898">
        <v>681649.03225806449</v>
      </c>
      <c r="U1898">
        <v>1080373</v>
      </c>
      <c r="V1898">
        <v>398723.96774193551</v>
      </c>
      <c r="W1898">
        <v>0.58494026819212608</v>
      </c>
      <c r="X1898" t="s">
        <v>314</v>
      </c>
    </row>
    <row r="1899" spans="1:24" x14ac:dyDescent="0.35">
      <c r="A1899">
        <v>3301001331</v>
      </c>
      <c r="B1899" t="s">
        <v>168</v>
      </c>
      <c r="C1899" t="s">
        <v>168</v>
      </c>
      <c r="D1899">
        <v>0</v>
      </c>
      <c r="E1899">
        <v>0</v>
      </c>
      <c r="F1899">
        <v>23</v>
      </c>
      <c r="G1899">
        <v>981993</v>
      </c>
      <c r="H1899">
        <v>8</v>
      </c>
      <c r="I1899">
        <v>160000</v>
      </c>
      <c r="J1899">
        <v>0</v>
      </c>
      <c r="K1899">
        <v>0</v>
      </c>
      <c r="L1899">
        <v>14</v>
      </c>
      <c r="M1899">
        <v>1501780</v>
      </c>
      <c r="N1899">
        <v>30000</v>
      </c>
      <c r="O1899">
        <v>2673773</v>
      </c>
      <c r="P1899" t="s">
        <v>5</v>
      </c>
      <c r="Q1899" t="s">
        <v>9</v>
      </c>
      <c r="R1899" t="s">
        <v>169</v>
      </c>
      <c r="S1899" t="s">
        <v>170</v>
      </c>
      <c r="T1899">
        <v>1725014.8387096773</v>
      </c>
      <c r="U1899">
        <v>2619698</v>
      </c>
      <c r="V1899">
        <v>894683.16129032266</v>
      </c>
      <c r="W1899">
        <v>0.51865244356944284</v>
      </c>
      <c r="X1899" t="s">
        <v>239</v>
      </c>
    </row>
    <row r="1900" spans="1:24" x14ac:dyDescent="0.35">
      <c r="A1900">
        <v>3301068563</v>
      </c>
      <c r="B1900" t="s">
        <v>168</v>
      </c>
      <c r="C1900" t="s">
        <v>168</v>
      </c>
      <c r="D1900">
        <v>0</v>
      </c>
      <c r="E1900">
        <v>0</v>
      </c>
      <c r="F1900">
        <v>33</v>
      </c>
      <c r="G1900">
        <v>1248613</v>
      </c>
      <c r="H1900">
        <v>29</v>
      </c>
      <c r="I1900">
        <v>998000</v>
      </c>
      <c r="J1900">
        <v>0</v>
      </c>
      <c r="K1900">
        <v>0</v>
      </c>
      <c r="L1900">
        <v>4</v>
      </c>
      <c r="M1900">
        <v>199600</v>
      </c>
      <c r="N1900">
        <v>300000</v>
      </c>
      <c r="O1900">
        <v>2746213</v>
      </c>
      <c r="P1900" t="s">
        <v>5</v>
      </c>
      <c r="Q1900" t="s">
        <v>10</v>
      </c>
      <c r="R1900" t="s">
        <v>169</v>
      </c>
      <c r="S1900" t="s">
        <v>170</v>
      </c>
      <c r="T1900">
        <v>1771750.3225806451</v>
      </c>
      <c r="U1900">
        <v>1617273</v>
      </c>
      <c r="V1900">
        <v>-154477.32258064509</v>
      </c>
      <c r="W1900">
        <v>-8.7189103685693659E-2</v>
      </c>
      <c r="X1900" t="s">
        <v>337</v>
      </c>
    </row>
    <row r="1901" spans="1:24" x14ac:dyDescent="0.35">
      <c r="A1901">
        <v>3301006924</v>
      </c>
      <c r="B1901" t="s">
        <v>168</v>
      </c>
      <c r="C1901" t="s">
        <v>168</v>
      </c>
      <c r="D1901">
        <v>0</v>
      </c>
      <c r="E1901">
        <v>0</v>
      </c>
      <c r="F1901">
        <v>19</v>
      </c>
      <c r="G1901">
        <v>1014179</v>
      </c>
      <c r="H1901">
        <v>5</v>
      </c>
      <c r="I1901">
        <v>195000</v>
      </c>
      <c r="J1901">
        <v>0</v>
      </c>
      <c r="K1901">
        <v>0</v>
      </c>
      <c r="L1901">
        <v>5</v>
      </c>
      <c r="M1901">
        <v>712000</v>
      </c>
      <c r="N1901">
        <v>150000</v>
      </c>
      <c r="O1901">
        <v>2071179</v>
      </c>
      <c r="P1901" t="s">
        <v>5</v>
      </c>
      <c r="Q1901" t="s">
        <v>15</v>
      </c>
      <c r="R1901" t="s">
        <v>169</v>
      </c>
      <c r="S1901" t="s">
        <v>170</v>
      </c>
      <c r="T1901">
        <v>1336244.5161290322</v>
      </c>
      <c r="U1901">
        <v>1649188</v>
      </c>
      <c r="V1901">
        <v>312943.48387096776</v>
      </c>
      <c r="W1901">
        <v>0.23419627178529723</v>
      </c>
      <c r="X1901" t="s">
        <v>369</v>
      </c>
    </row>
    <row r="1902" spans="1:24" x14ac:dyDescent="0.35">
      <c r="A1902">
        <v>3300016739</v>
      </c>
      <c r="B1902" t="s">
        <v>168</v>
      </c>
      <c r="C1902" t="s">
        <v>168</v>
      </c>
      <c r="D1902">
        <v>0</v>
      </c>
      <c r="E1902">
        <v>0</v>
      </c>
      <c r="F1902">
        <v>98</v>
      </c>
      <c r="G1902">
        <v>4001894</v>
      </c>
      <c r="H1902">
        <v>6</v>
      </c>
      <c r="I1902">
        <v>65000</v>
      </c>
      <c r="J1902">
        <v>0</v>
      </c>
      <c r="K1902">
        <v>0</v>
      </c>
      <c r="L1902">
        <v>0</v>
      </c>
      <c r="M1902">
        <v>0</v>
      </c>
      <c r="N1902">
        <v>813000</v>
      </c>
      <c r="O1902">
        <v>4879894</v>
      </c>
      <c r="P1902" t="s">
        <v>5</v>
      </c>
      <c r="Q1902" t="s">
        <v>6</v>
      </c>
      <c r="R1902" t="s">
        <v>207</v>
      </c>
      <c r="S1902" t="s">
        <v>170</v>
      </c>
      <c r="T1902">
        <v>3148318.7096774196</v>
      </c>
      <c r="U1902">
        <v>3257244</v>
      </c>
      <c r="V1902">
        <v>108925.29032258037</v>
      </c>
      <c r="W1902">
        <v>3.459792364342329E-2</v>
      </c>
      <c r="X1902" t="s">
        <v>197</v>
      </c>
    </row>
    <row r="1903" spans="1:24" x14ac:dyDescent="0.35">
      <c r="A1903">
        <v>3301053181</v>
      </c>
      <c r="B1903" t="s">
        <v>168</v>
      </c>
      <c r="C1903" t="s">
        <v>168</v>
      </c>
      <c r="D1903">
        <v>0</v>
      </c>
      <c r="E1903">
        <v>0</v>
      </c>
      <c r="F1903">
        <v>67</v>
      </c>
      <c r="G1903">
        <v>1987423</v>
      </c>
      <c r="H1903">
        <v>6</v>
      </c>
      <c r="I1903">
        <v>237000</v>
      </c>
      <c r="J1903">
        <v>0</v>
      </c>
      <c r="K1903">
        <v>0</v>
      </c>
      <c r="L1903">
        <v>6</v>
      </c>
      <c r="M1903">
        <v>854400</v>
      </c>
      <c r="N1903">
        <v>150000</v>
      </c>
      <c r="O1903">
        <v>3228823</v>
      </c>
      <c r="P1903" t="s">
        <v>5</v>
      </c>
      <c r="Q1903" t="s">
        <v>11</v>
      </c>
      <c r="R1903" t="s">
        <v>169</v>
      </c>
      <c r="S1903" t="s">
        <v>170</v>
      </c>
      <c r="T1903">
        <v>2083111.6129032257</v>
      </c>
      <c r="U1903">
        <v>4224790</v>
      </c>
      <c r="V1903">
        <v>2141678.3870967743</v>
      </c>
      <c r="W1903">
        <v>1.0281150437791111</v>
      </c>
      <c r="X1903" t="s">
        <v>217</v>
      </c>
    </row>
    <row r="1904" spans="1:24" x14ac:dyDescent="0.35">
      <c r="A1904">
        <v>6001128620</v>
      </c>
      <c r="B1904" t="s">
        <v>168</v>
      </c>
      <c r="C1904" t="s">
        <v>168</v>
      </c>
      <c r="D1904">
        <v>0</v>
      </c>
      <c r="E1904">
        <v>0</v>
      </c>
      <c r="F1904">
        <v>1</v>
      </c>
      <c r="G1904">
        <v>33699</v>
      </c>
      <c r="H1904">
        <v>170</v>
      </c>
      <c r="I1904">
        <v>4156000</v>
      </c>
      <c r="J1904">
        <v>0</v>
      </c>
      <c r="K1904">
        <v>0</v>
      </c>
      <c r="L1904">
        <v>0</v>
      </c>
      <c r="M1904">
        <v>0</v>
      </c>
      <c r="N1904">
        <v>150000</v>
      </c>
      <c r="O1904">
        <v>4339699</v>
      </c>
      <c r="P1904" t="s">
        <v>5</v>
      </c>
      <c r="Q1904" t="s">
        <v>13</v>
      </c>
      <c r="R1904" t="s">
        <v>207</v>
      </c>
      <c r="S1904" t="s">
        <v>170</v>
      </c>
      <c r="T1904">
        <v>2799805.8064516126</v>
      </c>
      <c r="U1904">
        <v>3067000</v>
      </c>
      <c r="V1904">
        <v>267194.19354838738</v>
      </c>
      <c r="W1904">
        <v>9.5433116444251231E-2</v>
      </c>
      <c r="X1904" t="s">
        <v>387</v>
      </c>
    </row>
    <row r="1905" spans="1:24" x14ac:dyDescent="0.35">
      <c r="A1905">
        <v>3301026185</v>
      </c>
      <c r="B1905" t="s">
        <v>168</v>
      </c>
      <c r="C1905" t="s">
        <v>168</v>
      </c>
      <c r="D1905">
        <v>0</v>
      </c>
      <c r="E1905">
        <v>0</v>
      </c>
      <c r="F1905">
        <v>52</v>
      </c>
      <c r="G1905">
        <v>1899285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1001500</v>
      </c>
      <c r="O1905">
        <v>2900785</v>
      </c>
      <c r="P1905" t="s">
        <v>5</v>
      </c>
      <c r="Q1905" t="s">
        <v>6</v>
      </c>
      <c r="R1905" t="s">
        <v>169</v>
      </c>
      <c r="S1905" t="s">
        <v>170</v>
      </c>
      <c r="T1905">
        <v>1871474.1935483869</v>
      </c>
      <c r="U1905">
        <v>1729812</v>
      </c>
      <c r="V1905">
        <v>-141662.19354838692</v>
      </c>
      <c r="W1905">
        <v>-7.5695510008497613E-2</v>
      </c>
      <c r="X1905" t="s">
        <v>371</v>
      </c>
    </row>
    <row r="1906" spans="1:24" x14ac:dyDescent="0.35">
      <c r="A1906">
        <v>6001137862</v>
      </c>
      <c r="B1906" t="s">
        <v>168</v>
      </c>
      <c r="C1906" t="s">
        <v>168</v>
      </c>
      <c r="D1906">
        <v>0</v>
      </c>
      <c r="E1906">
        <v>0</v>
      </c>
      <c r="F1906">
        <v>61</v>
      </c>
      <c r="G1906">
        <v>1514232</v>
      </c>
      <c r="H1906">
        <v>85</v>
      </c>
      <c r="I1906">
        <v>2645000</v>
      </c>
      <c r="J1906">
        <v>0</v>
      </c>
      <c r="K1906">
        <v>0</v>
      </c>
      <c r="L1906">
        <v>43</v>
      </c>
      <c r="M1906">
        <v>2103200</v>
      </c>
      <c r="N1906">
        <v>165000</v>
      </c>
      <c r="O1906">
        <v>6427432</v>
      </c>
      <c r="P1906" t="s">
        <v>5</v>
      </c>
      <c r="Q1906" t="s">
        <v>10</v>
      </c>
      <c r="R1906" t="s">
        <v>169</v>
      </c>
      <c r="S1906" t="s">
        <v>170</v>
      </c>
      <c r="T1906">
        <v>4146730.3225806453</v>
      </c>
      <c r="U1906">
        <v>3301265</v>
      </c>
      <c r="V1906">
        <v>-845465.32258064533</v>
      </c>
      <c r="W1906">
        <v>-0.20388722121058611</v>
      </c>
      <c r="X1906" t="s">
        <v>272</v>
      </c>
    </row>
    <row r="1907" spans="1:24" x14ac:dyDescent="0.35">
      <c r="A1907">
        <v>6001114589</v>
      </c>
      <c r="B1907" t="s">
        <v>168</v>
      </c>
      <c r="C1907" t="s">
        <v>168</v>
      </c>
      <c r="D1907">
        <v>0</v>
      </c>
      <c r="E1907">
        <v>0</v>
      </c>
      <c r="F1907">
        <v>37</v>
      </c>
      <c r="G1907">
        <v>2538883</v>
      </c>
      <c r="H1907">
        <v>0</v>
      </c>
      <c r="I1907">
        <v>0</v>
      </c>
      <c r="J1907">
        <v>0</v>
      </c>
      <c r="K1907">
        <v>0</v>
      </c>
      <c r="L1907">
        <v>8</v>
      </c>
      <c r="M1907">
        <v>1970691</v>
      </c>
      <c r="N1907">
        <v>946000</v>
      </c>
      <c r="O1907">
        <v>5455574</v>
      </c>
      <c r="P1907" t="s">
        <v>5</v>
      </c>
      <c r="Q1907" t="s">
        <v>7</v>
      </c>
      <c r="R1907" t="s">
        <v>169</v>
      </c>
      <c r="S1907" t="s">
        <v>170</v>
      </c>
      <c r="T1907">
        <v>3519725.1612903224</v>
      </c>
      <c r="U1907">
        <v>3659244</v>
      </c>
      <c r="V1907">
        <v>139518.83870967757</v>
      </c>
      <c r="W1907">
        <v>3.9639128714962002E-2</v>
      </c>
      <c r="X1907" t="s">
        <v>201</v>
      </c>
    </row>
    <row r="1908" spans="1:24" x14ac:dyDescent="0.35">
      <c r="A1908">
        <v>3301001835</v>
      </c>
      <c r="B1908" t="s">
        <v>168</v>
      </c>
      <c r="C1908" t="s">
        <v>168</v>
      </c>
      <c r="D1908">
        <v>0</v>
      </c>
      <c r="E1908">
        <v>0</v>
      </c>
      <c r="F1908">
        <v>63</v>
      </c>
      <c r="G1908">
        <v>2460147</v>
      </c>
      <c r="H1908">
        <v>26</v>
      </c>
      <c r="I1908">
        <v>590000</v>
      </c>
      <c r="J1908">
        <v>0</v>
      </c>
      <c r="K1908">
        <v>0</v>
      </c>
      <c r="L1908">
        <v>0</v>
      </c>
      <c r="M1908">
        <v>0</v>
      </c>
      <c r="N1908">
        <v>280000</v>
      </c>
      <c r="O1908">
        <v>3330147</v>
      </c>
      <c r="P1908" t="s">
        <v>5</v>
      </c>
      <c r="Q1908" t="s">
        <v>12</v>
      </c>
      <c r="R1908" t="s">
        <v>169</v>
      </c>
      <c r="S1908" t="s">
        <v>170</v>
      </c>
      <c r="T1908">
        <v>2148481.935483871</v>
      </c>
      <c r="U1908">
        <v>1859585</v>
      </c>
      <c r="V1908">
        <v>-288896.93548387103</v>
      </c>
      <c r="W1908">
        <v>-0.13446561067724638</v>
      </c>
      <c r="X1908" t="s">
        <v>411</v>
      </c>
    </row>
    <row r="1909" spans="1:24" x14ac:dyDescent="0.35">
      <c r="A1909">
        <v>3300008448</v>
      </c>
      <c r="B1909" t="s">
        <v>168</v>
      </c>
      <c r="C1909" t="s">
        <v>168</v>
      </c>
      <c r="D1909">
        <v>0</v>
      </c>
      <c r="E1909">
        <v>0</v>
      </c>
      <c r="F1909">
        <v>32</v>
      </c>
      <c r="G1909">
        <v>1378519</v>
      </c>
      <c r="H1909">
        <v>7</v>
      </c>
      <c r="I1909">
        <v>310000</v>
      </c>
      <c r="J1909">
        <v>0</v>
      </c>
      <c r="K1909">
        <v>0</v>
      </c>
      <c r="L1909">
        <v>0</v>
      </c>
      <c r="M1909">
        <v>0</v>
      </c>
      <c r="N1909">
        <v>165000</v>
      </c>
      <c r="O1909">
        <v>1853519</v>
      </c>
      <c r="P1909" t="s">
        <v>5</v>
      </c>
      <c r="Q1909" t="s">
        <v>14</v>
      </c>
      <c r="R1909" t="s">
        <v>207</v>
      </c>
      <c r="S1909" t="s">
        <v>170</v>
      </c>
      <c r="T1909">
        <v>1195818.7096774194</v>
      </c>
      <c r="U1909">
        <v>1961977</v>
      </c>
      <c r="V1909">
        <v>766158.29032258061</v>
      </c>
      <c r="W1909">
        <v>0.64069769449355518</v>
      </c>
      <c r="X1909" t="s">
        <v>208</v>
      </c>
    </row>
    <row r="1910" spans="1:24" x14ac:dyDescent="0.35">
      <c r="A1910">
        <v>3300018037</v>
      </c>
      <c r="B1910" t="s">
        <v>168</v>
      </c>
      <c r="C1910" t="s">
        <v>168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1001000</v>
      </c>
      <c r="O1910">
        <v>1001000</v>
      </c>
      <c r="P1910" t="s">
        <v>5</v>
      </c>
      <c r="Q1910" t="s">
        <v>6</v>
      </c>
      <c r="R1910" t="s">
        <v>181</v>
      </c>
      <c r="S1910" t="s">
        <v>170</v>
      </c>
      <c r="T1910">
        <v>645806.45161290327</v>
      </c>
      <c r="U1910">
        <v>2887500</v>
      </c>
      <c r="V1910">
        <v>2241693.5483870967</v>
      </c>
      <c r="W1910">
        <v>3.4711538461538458</v>
      </c>
      <c r="X1910" t="s">
        <v>352</v>
      </c>
    </row>
    <row r="1911" spans="1:24" x14ac:dyDescent="0.35">
      <c r="A1911">
        <v>3300014109</v>
      </c>
      <c r="B1911" t="s">
        <v>168</v>
      </c>
      <c r="C1911" t="s">
        <v>168</v>
      </c>
      <c r="D1911">
        <v>0</v>
      </c>
      <c r="E1911">
        <v>0</v>
      </c>
      <c r="F1911">
        <v>104</v>
      </c>
      <c r="G1911">
        <v>4694229</v>
      </c>
      <c r="H1911">
        <v>1</v>
      </c>
      <c r="I1911">
        <v>25000</v>
      </c>
      <c r="J1911">
        <v>0</v>
      </c>
      <c r="K1911">
        <v>0</v>
      </c>
      <c r="L1911">
        <v>1</v>
      </c>
      <c r="M1911">
        <v>52400</v>
      </c>
      <c r="N1911">
        <v>1172200</v>
      </c>
      <c r="O1911">
        <v>5943829</v>
      </c>
      <c r="P1911" t="s">
        <v>5</v>
      </c>
      <c r="Q1911" t="s">
        <v>7</v>
      </c>
      <c r="R1911" t="s">
        <v>169</v>
      </c>
      <c r="S1911" t="s">
        <v>170</v>
      </c>
      <c r="T1911">
        <v>3834728.3870967738</v>
      </c>
      <c r="U1911">
        <v>3975777</v>
      </c>
      <c r="V1911">
        <v>141048.61290322617</v>
      </c>
      <c r="W1911">
        <v>3.6781904391933296E-2</v>
      </c>
      <c r="X1911" t="s">
        <v>225</v>
      </c>
    </row>
    <row r="1912" spans="1:24" x14ac:dyDescent="0.35">
      <c r="A1912">
        <v>3300018434</v>
      </c>
      <c r="B1912" t="s">
        <v>168</v>
      </c>
      <c r="C1912" t="s">
        <v>168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14115000</v>
      </c>
      <c r="O1912">
        <v>14115000</v>
      </c>
      <c r="P1912" t="s">
        <v>5</v>
      </c>
      <c r="Q1912" t="s">
        <v>6</v>
      </c>
      <c r="R1912" t="s">
        <v>181</v>
      </c>
      <c r="S1912" t="s">
        <v>170</v>
      </c>
      <c r="T1912">
        <v>9106451.6129032262</v>
      </c>
      <c r="U1912">
        <v>0</v>
      </c>
      <c r="V1912">
        <v>-9106451.6129032262</v>
      </c>
      <c r="W1912">
        <v>0</v>
      </c>
      <c r="X1912" t="s">
        <v>316</v>
      </c>
    </row>
    <row r="1913" spans="1:24" x14ac:dyDescent="0.35">
      <c r="A1913">
        <v>3300005123</v>
      </c>
      <c r="B1913" t="s">
        <v>168</v>
      </c>
      <c r="C1913" t="s">
        <v>168</v>
      </c>
      <c r="D1913">
        <v>0</v>
      </c>
      <c r="E1913">
        <v>0</v>
      </c>
      <c r="F1913">
        <v>191</v>
      </c>
      <c r="G1913">
        <v>7852697</v>
      </c>
      <c r="H1913">
        <v>197</v>
      </c>
      <c r="I1913">
        <v>8281000</v>
      </c>
      <c r="J1913">
        <v>0</v>
      </c>
      <c r="K1913">
        <v>0</v>
      </c>
      <c r="L1913">
        <v>0</v>
      </c>
      <c r="M1913">
        <v>0</v>
      </c>
      <c r="N1913">
        <v>203000</v>
      </c>
      <c r="O1913">
        <v>16336697</v>
      </c>
      <c r="P1913" t="s">
        <v>5</v>
      </c>
      <c r="Q1913" t="s">
        <v>10</v>
      </c>
      <c r="R1913" t="s">
        <v>347</v>
      </c>
      <c r="S1913" t="s">
        <v>170</v>
      </c>
      <c r="T1913">
        <v>10539804.516129032</v>
      </c>
      <c r="U1913">
        <v>11727454</v>
      </c>
      <c r="V1913">
        <v>1187649.4838709682</v>
      </c>
      <c r="W1913">
        <v>0.11268230658865752</v>
      </c>
      <c r="X1913" t="s">
        <v>200</v>
      </c>
    </row>
    <row r="1914" spans="1:24" x14ac:dyDescent="0.35">
      <c r="A1914">
        <v>3300020919</v>
      </c>
      <c r="B1914" t="s">
        <v>168</v>
      </c>
      <c r="C1914" t="s">
        <v>168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30000</v>
      </c>
      <c r="O1914">
        <v>30000</v>
      </c>
      <c r="P1914" t="s">
        <v>5</v>
      </c>
      <c r="Q1914" t="s">
        <v>13</v>
      </c>
      <c r="R1914" t="s">
        <v>169</v>
      </c>
      <c r="S1914" t="s">
        <v>170</v>
      </c>
      <c r="T1914">
        <v>19354.83870967742</v>
      </c>
      <c r="U1914">
        <v>60000</v>
      </c>
      <c r="V1914">
        <v>40645.161290322576</v>
      </c>
      <c r="W1914">
        <v>2.0999999999999996</v>
      </c>
      <c r="X1914" t="s">
        <v>397</v>
      </c>
    </row>
    <row r="1915" spans="1:24" x14ac:dyDescent="0.35">
      <c r="A1915">
        <v>3300015076</v>
      </c>
      <c r="B1915" t="s">
        <v>168</v>
      </c>
      <c r="C1915" t="s">
        <v>168</v>
      </c>
      <c r="D1915">
        <v>0</v>
      </c>
      <c r="E1915">
        <v>0</v>
      </c>
      <c r="F1915">
        <v>76</v>
      </c>
      <c r="G1915">
        <v>4152771</v>
      </c>
      <c r="H1915">
        <v>25</v>
      </c>
      <c r="I1915">
        <v>1030000</v>
      </c>
      <c r="J1915">
        <v>0</v>
      </c>
      <c r="K1915">
        <v>0</v>
      </c>
      <c r="L1915">
        <v>12</v>
      </c>
      <c r="M1915">
        <v>1078800</v>
      </c>
      <c r="N1915">
        <v>342000</v>
      </c>
      <c r="O1915">
        <v>6603571</v>
      </c>
      <c r="P1915" t="s">
        <v>5</v>
      </c>
      <c r="Q1915" t="s">
        <v>8</v>
      </c>
      <c r="R1915" t="s">
        <v>169</v>
      </c>
      <c r="S1915" t="s">
        <v>170</v>
      </c>
      <c r="T1915">
        <v>4260368.3870967738</v>
      </c>
      <c r="U1915">
        <v>5361488</v>
      </c>
      <c r="V1915">
        <v>1101119.6129032262</v>
      </c>
      <c r="W1915">
        <v>0.25845643213346237</v>
      </c>
      <c r="X1915" t="s">
        <v>391</v>
      </c>
    </row>
    <row r="1916" spans="1:24" x14ac:dyDescent="0.35">
      <c r="A1916">
        <v>3300014619</v>
      </c>
      <c r="B1916" t="s">
        <v>168</v>
      </c>
      <c r="C1916" t="s">
        <v>168</v>
      </c>
      <c r="D1916">
        <v>0</v>
      </c>
      <c r="E1916">
        <v>0</v>
      </c>
      <c r="F1916">
        <v>53</v>
      </c>
      <c r="G1916">
        <v>2266664</v>
      </c>
      <c r="H1916">
        <v>27</v>
      </c>
      <c r="I1916">
        <v>895000</v>
      </c>
      <c r="J1916">
        <v>0</v>
      </c>
      <c r="K1916">
        <v>0</v>
      </c>
      <c r="L1916">
        <v>0</v>
      </c>
      <c r="M1916">
        <v>0</v>
      </c>
      <c r="N1916">
        <v>342000</v>
      </c>
      <c r="O1916">
        <v>3503664</v>
      </c>
      <c r="P1916" t="s">
        <v>5</v>
      </c>
      <c r="Q1916" t="s">
        <v>8</v>
      </c>
      <c r="R1916" t="s">
        <v>169</v>
      </c>
      <c r="S1916" t="s">
        <v>170</v>
      </c>
      <c r="T1916">
        <v>2260428.3870967743</v>
      </c>
      <c r="U1916">
        <v>2940650</v>
      </c>
      <c r="V1916">
        <v>680221.6129032257</v>
      </c>
      <c r="W1916">
        <v>0.30092597349517525</v>
      </c>
      <c r="X1916" t="s">
        <v>264</v>
      </c>
    </row>
    <row r="1917" spans="1:24" x14ac:dyDescent="0.35">
      <c r="A1917">
        <v>3300014724</v>
      </c>
      <c r="B1917" t="s">
        <v>168</v>
      </c>
      <c r="C1917" t="s">
        <v>168</v>
      </c>
      <c r="D1917">
        <v>0</v>
      </c>
      <c r="E1917">
        <v>0</v>
      </c>
      <c r="F1917">
        <v>55</v>
      </c>
      <c r="G1917">
        <v>2572350</v>
      </c>
      <c r="H1917">
        <v>15</v>
      </c>
      <c r="I1917">
        <v>685000</v>
      </c>
      <c r="J1917">
        <v>0</v>
      </c>
      <c r="K1917">
        <v>0</v>
      </c>
      <c r="L1917">
        <v>0</v>
      </c>
      <c r="M1917">
        <v>0</v>
      </c>
      <c r="N1917">
        <v>997300</v>
      </c>
      <c r="O1917">
        <v>4254650</v>
      </c>
      <c r="P1917" t="s">
        <v>5</v>
      </c>
      <c r="Q1917" t="s">
        <v>7</v>
      </c>
      <c r="R1917" t="s">
        <v>169</v>
      </c>
      <c r="S1917" t="s">
        <v>170</v>
      </c>
      <c r="T1917">
        <v>2744935.4838709678</v>
      </c>
      <c r="U1917">
        <v>3580555</v>
      </c>
      <c r="V1917">
        <v>835619.51612903224</v>
      </c>
      <c r="W1917">
        <v>0.30442227915339681</v>
      </c>
      <c r="X1917" t="s">
        <v>299</v>
      </c>
    </row>
    <row r="1918" spans="1:24" x14ac:dyDescent="0.35">
      <c r="A1918">
        <v>3300002655</v>
      </c>
      <c r="B1918" t="s">
        <v>168</v>
      </c>
      <c r="C1918" t="s">
        <v>168</v>
      </c>
      <c r="D1918">
        <v>0</v>
      </c>
      <c r="E1918">
        <v>0</v>
      </c>
      <c r="F1918">
        <v>768</v>
      </c>
      <c r="G1918">
        <v>29163114</v>
      </c>
      <c r="H1918">
        <v>350</v>
      </c>
      <c r="I1918">
        <v>13390000</v>
      </c>
      <c r="J1918">
        <v>0</v>
      </c>
      <c r="K1918">
        <v>0</v>
      </c>
      <c r="L1918">
        <v>129</v>
      </c>
      <c r="M1918">
        <v>6482000</v>
      </c>
      <c r="N1918">
        <v>150000</v>
      </c>
      <c r="O1918">
        <v>49185114</v>
      </c>
      <c r="P1918" t="s">
        <v>5</v>
      </c>
      <c r="Q1918" t="s">
        <v>15</v>
      </c>
      <c r="R1918" t="s">
        <v>169</v>
      </c>
      <c r="S1918" t="s">
        <v>170</v>
      </c>
      <c r="T1918">
        <v>31732331.612903222</v>
      </c>
      <c r="U1918">
        <v>29611347</v>
      </c>
      <c r="V1918">
        <v>-2120984.6129032224</v>
      </c>
      <c r="W1918">
        <v>-6.6839860328472445E-2</v>
      </c>
      <c r="X1918" t="s">
        <v>318</v>
      </c>
    </row>
    <row r="1919" spans="1:24" x14ac:dyDescent="0.35">
      <c r="A1919">
        <v>3300015768</v>
      </c>
      <c r="B1919" t="s">
        <v>168</v>
      </c>
      <c r="C1919" t="s">
        <v>168</v>
      </c>
      <c r="D1919">
        <v>0</v>
      </c>
      <c r="E1919">
        <v>0</v>
      </c>
      <c r="F1919">
        <v>139</v>
      </c>
      <c r="G1919">
        <v>5974266</v>
      </c>
      <c r="H1919">
        <v>197</v>
      </c>
      <c r="I1919">
        <v>5755000</v>
      </c>
      <c r="J1919">
        <v>0</v>
      </c>
      <c r="K1919">
        <v>0</v>
      </c>
      <c r="L1919">
        <v>0</v>
      </c>
      <c r="M1919">
        <v>0</v>
      </c>
      <c r="N1919">
        <v>576700</v>
      </c>
      <c r="O1919">
        <v>12305966</v>
      </c>
      <c r="P1919" t="s">
        <v>5</v>
      </c>
      <c r="Q1919" t="s">
        <v>8</v>
      </c>
      <c r="R1919" t="s">
        <v>169</v>
      </c>
      <c r="S1919" t="s">
        <v>170</v>
      </c>
      <c r="T1919">
        <v>7939332.9032258056</v>
      </c>
      <c r="U1919">
        <v>7841834</v>
      </c>
      <c r="V1919">
        <v>-97498.90322580561</v>
      </c>
      <c r="W1919">
        <v>-1.2280490617315065E-2</v>
      </c>
      <c r="X1919" t="s">
        <v>191</v>
      </c>
    </row>
    <row r="1920" spans="1:24" x14ac:dyDescent="0.35">
      <c r="A1920">
        <v>6001295839</v>
      </c>
      <c r="B1920" t="s">
        <v>168</v>
      </c>
      <c r="C1920" t="s">
        <v>168</v>
      </c>
      <c r="D1920">
        <v>0</v>
      </c>
      <c r="E1920">
        <v>0</v>
      </c>
      <c r="F1920">
        <v>218</v>
      </c>
      <c r="G1920">
        <v>8044912</v>
      </c>
      <c r="H1920">
        <v>127</v>
      </c>
      <c r="I1920">
        <v>3361000</v>
      </c>
      <c r="J1920">
        <v>0</v>
      </c>
      <c r="K1920">
        <v>0</v>
      </c>
      <c r="L1920">
        <v>203</v>
      </c>
      <c r="M1920">
        <v>7828195</v>
      </c>
      <c r="N1920">
        <v>352500</v>
      </c>
      <c r="O1920">
        <v>19586607</v>
      </c>
      <c r="P1920" t="s">
        <v>5</v>
      </c>
      <c r="Q1920" t="s">
        <v>17</v>
      </c>
      <c r="R1920" t="s">
        <v>169</v>
      </c>
      <c r="S1920" t="s">
        <v>170</v>
      </c>
      <c r="T1920">
        <v>12636520.64516129</v>
      </c>
      <c r="U1920">
        <v>11317615</v>
      </c>
      <c r="V1920">
        <v>-1318905.6451612897</v>
      </c>
      <c r="W1920">
        <v>-0.10437253118929679</v>
      </c>
      <c r="X1920" t="s">
        <v>253</v>
      </c>
    </row>
    <row r="1921" spans="1:24" x14ac:dyDescent="0.35">
      <c r="A1921">
        <v>3300000463</v>
      </c>
      <c r="B1921" t="s">
        <v>168</v>
      </c>
      <c r="C1921" t="s">
        <v>168</v>
      </c>
      <c r="D1921">
        <v>0</v>
      </c>
      <c r="E1921">
        <v>0</v>
      </c>
      <c r="F1921">
        <v>1422</v>
      </c>
      <c r="G1921">
        <v>45822956</v>
      </c>
      <c r="H1921">
        <v>5</v>
      </c>
      <c r="I1921">
        <v>620000</v>
      </c>
      <c r="J1921">
        <v>0</v>
      </c>
      <c r="K1921">
        <v>0</v>
      </c>
      <c r="L1921">
        <v>0</v>
      </c>
      <c r="M1921">
        <v>0</v>
      </c>
      <c r="N1921">
        <v>150000</v>
      </c>
      <c r="O1921">
        <v>46592956</v>
      </c>
      <c r="P1921" t="s">
        <v>5</v>
      </c>
      <c r="Q1921" t="s">
        <v>13</v>
      </c>
      <c r="R1921" t="s">
        <v>169</v>
      </c>
      <c r="S1921" t="s">
        <v>170</v>
      </c>
      <c r="T1921">
        <v>30059971.612903222</v>
      </c>
      <c r="U1921">
        <v>28539542</v>
      </c>
      <c r="V1921">
        <v>-1520429.6129032224</v>
      </c>
      <c r="W1921">
        <v>-5.0579875206887337E-2</v>
      </c>
      <c r="X1921" t="s">
        <v>392</v>
      </c>
    </row>
    <row r="1922" spans="1:24" x14ac:dyDescent="0.35">
      <c r="A1922">
        <v>3301073813</v>
      </c>
      <c r="B1922" t="s">
        <v>168</v>
      </c>
      <c r="C1922" t="s">
        <v>168</v>
      </c>
      <c r="D1922">
        <v>0</v>
      </c>
      <c r="E1922">
        <v>0</v>
      </c>
      <c r="F1922">
        <v>142</v>
      </c>
      <c r="G1922">
        <v>3393355</v>
      </c>
      <c r="H1922">
        <v>43</v>
      </c>
      <c r="I1922">
        <v>1505000</v>
      </c>
      <c r="J1922">
        <v>0</v>
      </c>
      <c r="K1922">
        <v>0</v>
      </c>
      <c r="L1922">
        <v>8</v>
      </c>
      <c r="M1922">
        <v>739200</v>
      </c>
      <c r="N1922">
        <v>0</v>
      </c>
      <c r="O1922">
        <v>5637555</v>
      </c>
      <c r="P1922" t="s">
        <v>5</v>
      </c>
      <c r="Q1922" t="s">
        <v>13</v>
      </c>
      <c r="R1922" t="s">
        <v>169</v>
      </c>
      <c r="S1922" t="s">
        <v>170</v>
      </c>
      <c r="T1922">
        <v>3637132.2580645164</v>
      </c>
      <c r="U1922">
        <v>4692936</v>
      </c>
      <c r="V1922">
        <v>1055803.7419354836</v>
      </c>
      <c r="W1922">
        <v>0.29028467128036883</v>
      </c>
      <c r="X1922" t="s">
        <v>297</v>
      </c>
    </row>
    <row r="1923" spans="1:24" x14ac:dyDescent="0.35">
      <c r="A1923">
        <v>3301006302</v>
      </c>
      <c r="B1923" t="s">
        <v>168</v>
      </c>
      <c r="C1923" t="s">
        <v>168</v>
      </c>
      <c r="D1923">
        <v>0</v>
      </c>
      <c r="E1923">
        <v>0</v>
      </c>
      <c r="F1923">
        <v>51</v>
      </c>
      <c r="G1923">
        <v>1661543</v>
      </c>
      <c r="H1923">
        <v>10</v>
      </c>
      <c r="I1923">
        <v>370000</v>
      </c>
      <c r="J1923">
        <v>0</v>
      </c>
      <c r="K1923">
        <v>0</v>
      </c>
      <c r="L1923">
        <v>11</v>
      </c>
      <c r="M1923">
        <v>700000</v>
      </c>
      <c r="N1923">
        <v>180000</v>
      </c>
      <c r="O1923">
        <v>2911543</v>
      </c>
      <c r="P1923" t="s">
        <v>5</v>
      </c>
      <c r="Q1923" t="s">
        <v>15</v>
      </c>
      <c r="R1923" t="s">
        <v>169</v>
      </c>
      <c r="S1923" t="s">
        <v>170</v>
      </c>
      <c r="T1923">
        <v>1878414.8387096773</v>
      </c>
      <c r="U1923">
        <v>772982</v>
      </c>
      <c r="V1923">
        <v>-1105432.8387096773</v>
      </c>
      <c r="W1923">
        <v>-0.58849239046100288</v>
      </c>
      <c r="X1923" t="s">
        <v>254</v>
      </c>
    </row>
    <row r="1924" spans="1:24" x14ac:dyDescent="0.35">
      <c r="A1924">
        <v>3300021461</v>
      </c>
      <c r="B1924" t="s">
        <v>168</v>
      </c>
      <c r="C1924" t="s">
        <v>168</v>
      </c>
      <c r="D1924">
        <v>0</v>
      </c>
      <c r="E1924">
        <v>0</v>
      </c>
      <c r="F1924">
        <v>30</v>
      </c>
      <c r="G1924">
        <v>1227244</v>
      </c>
      <c r="H1924">
        <v>4</v>
      </c>
      <c r="I1924">
        <v>80000</v>
      </c>
      <c r="J1924">
        <v>0</v>
      </c>
      <c r="K1924">
        <v>0</v>
      </c>
      <c r="L1924">
        <v>0</v>
      </c>
      <c r="M1924">
        <v>0</v>
      </c>
      <c r="N1924">
        <v>1574000</v>
      </c>
      <c r="O1924">
        <v>2881244</v>
      </c>
      <c r="P1924" t="s">
        <v>5</v>
      </c>
      <c r="Q1924" t="s">
        <v>8</v>
      </c>
      <c r="R1924" t="s">
        <v>169</v>
      </c>
      <c r="S1924" t="s">
        <v>170</v>
      </c>
      <c r="T1924">
        <v>1858867.0967741937</v>
      </c>
      <c r="U1924">
        <v>2855000</v>
      </c>
      <c r="V1924">
        <v>996132.90322580631</v>
      </c>
      <c r="W1924">
        <v>0.53588172331118078</v>
      </c>
      <c r="X1924" t="s">
        <v>395</v>
      </c>
    </row>
    <row r="1925" spans="1:24" x14ac:dyDescent="0.35">
      <c r="A1925">
        <v>3301074139</v>
      </c>
      <c r="B1925" t="s">
        <v>168</v>
      </c>
      <c r="C1925" t="s">
        <v>168</v>
      </c>
      <c r="D1925">
        <v>0</v>
      </c>
      <c r="E1925">
        <v>0</v>
      </c>
      <c r="F1925">
        <v>37</v>
      </c>
      <c r="G1925">
        <v>769959</v>
      </c>
      <c r="H1925">
        <v>15</v>
      </c>
      <c r="I1925">
        <v>440000</v>
      </c>
      <c r="J1925">
        <v>0</v>
      </c>
      <c r="K1925">
        <v>0</v>
      </c>
      <c r="L1925">
        <v>10</v>
      </c>
      <c r="M1925">
        <v>614000</v>
      </c>
      <c r="N1925">
        <v>30000</v>
      </c>
      <c r="O1925">
        <v>1853959</v>
      </c>
      <c r="P1925" t="s">
        <v>5</v>
      </c>
      <c r="Q1925" t="s">
        <v>14</v>
      </c>
      <c r="R1925" t="s">
        <v>169</v>
      </c>
      <c r="S1925" t="s">
        <v>170</v>
      </c>
      <c r="T1925">
        <v>1196102.5806451614</v>
      </c>
      <c r="U1925">
        <v>789387</v>
      </c>
      <c r="V1925">
        <v>-406715.58064516145</v>
      </c>
      <c r="W1925">
        <v>-0.34003402987876219</v>
      </c>
      <c r="X1925" t="s">
        <v>314</v>
      </c>
    </row>
    <row r="1926" spans="1:24" x14ac:dyDescent="0.35">
      <c r="A1926">
        <v>3300016800</v>
      </c>
      <c r="B1926" t="s">
        <v>168</v>
      </c>
      <c r="C1926" t="s">
        <v>168</v>
      </c>
      <c r="D1926">
        <v>0</v>
      </c>
      <c r="E1926">
        <v>0</v>
      </c>
      <c r="F1926">
        <v>48</v>
      </c>
      <c r="G1926">
        <v>2031680</v>
      </c>
      <c r="H1926">
        <v>1</v>
      </c>
      <c r="I1926">
        <v>85000</v>
      </c>
      <c r="J1926">
        <v>0</v>
      </c>
      <c r="K1926">
        <v>0</v>
      </c>
      <c r="L1926">
        <v>0</v>
      </c>
      <c r="M1926">
        <v>0</v>
      </c>
      <c r="N1926">
        <v>1983000</v>
      </c>
      <c r="O1926">
        <v>4099680</v>
      </c>
      <c r="P1926" t="s">
        <v>5</v>
      </c>
      <c r="Q1926" t="s">
        <v>6</v>
      </c>
      <c r="R1926" t="s">
        <v>169</v>
      </c>
      <c r="S1926" t="s">
        <v>170</v>
      </c>
      <c r="T1926">
        <v>2644954.8387096776</v>
      </c>
      <c r="U1926">
        <v>2614702</v>
      </c>
      <c r="V1926">
        <v>-30252.83870967757</v>
      </c>
      <c r="W1926">
        <v>-1.1437941497873028E-2</v>
      </c>
      <c r="X1926" t="s">
        <v>197</v>
      </c>
    </row>
    <row r="1927" spans="1:24" x14ac:dyDescent="0.35">
      <c r="A1927">
        <v>3301063060</v>
      </c>
      <c r="B1927" t="s">
        <v>168</v>
      </c>
      <c r="C1927" t="s">
        <v>168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150000</v>
      </c>
      <c r="O1927">
        <v>150000</v>
      </c>
      <c r="P1927" t="s">
        <v>5</v>
      </c>
      <c r="Q1927" t="s">
        <v>14</v>
      </c>
      <c r="R1927" t="s">
        <v>169</v>
      </c>
      <c r="S1927" t="s">
        <v>170</v>
      </c>
      <c r="T1927">
        <v>96774.193548387106</v>
      </c>
      <c r="U1927">
        <v>150000</v>
      </c>
      <c r="V1927">
        <v>53225.806451612894</v>
      </c>
      <c r="W1927">
        <v>0.54999999999999982</v>
      </c>
      <c r="X1927" t="s">
        <v>333</v>
      </c>
    </row>
    <row r="1928" spans="1:24" x14ac:dyDescent="0.35">
      <c r="A1928">
        <v>3300013743</v>
      </c>
      <c r="B1928" t="s">
        <v>168</v>
      </c>
      <c r="C1928" t="s">
        <v>168</v>
      </c>
      <c r="D1928">
        <v>0</v>
      </c>
      <c r="E1928">
        <v>0</v>
      </c>
      <c r="F1928">
        <v>0</v>
      </c>
      <c r="G1928">
        <v>0</v>
      </c>
      <c r="H1928">
        <v>5</v>
      </c>
      <c r="I1928">
        <v>115000</v>
      </c>
      <c r="J1928">
        <v>0</v>
      </c>
      <c r="K1928">
        <v>0</v>
      </c>
      <c r="L1928">
        <v>0</v>
      </c>
      <c r="M1928">
        <v>0</v>
      </c>
      <c r="N1928">
        <v>1124000</v>
      </c>
      <c r="O1928">
        <v>1239000</v>
      </c>
      <c r="P1928" t="s">
        <v>5</v>
      </c>
      <c r="Q1928" t="s">
        <v>8</v>
      </c>
      <c r="R1928" t="s">
        <v>169</v>
      </c>
      <c r="S1928" t="s">
        <v>170</v>
      </c>
      <c r="T1928">
        <v>799354.83870967745</v>
      </c>
      <c r="U1928">
        <v>1092000</v>
      </c>
      <c r="V1928">
        <v>292645.16129032255</v>
      </c>
      <c r="W1928">
        <v>0.36610169491525424</v>
      </c>
      <c r="X1928" t="s">
        <v>395</v>
      </c>
    </row>
    <row r="1929" spans="1:24" x14ac:dyDescent="0.35">
      <c r="A1929">
        <v>3300011852</v>
      </c>
      <c r="B1929" t="s">
        <v>168</v>
      </c>
      <c r="C1929" t="s">
        <v>168</v>
      </c>
      <c r="D1929">
        <v>0</v>
      </c>
      <c r="E1929">
        <v>0</v>
      </c>
      <c r="F1929">
        <v>1</v>
      </c>
      <c r="G1929">
        <v>40699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330000</v>
      </c>
      <c r="O1929">
        <v>370699</v>
      </c>
      <c r="P1929" t="s">
        <v>5</v>
      </c>
      <c r="Q1929" t="s">
        <v>12</v>
      </c>
      <c r="R1929" t="s">
        <v>169</v>
      </c>
      <c r="S1929" t="s">
        <v>170</v>
      </c>
      <c r="T1929">
        <v>239160.64516129033</v>
      </c>
      <c r="U1929">
        <v>420699</v>
      </c>
      <c r="V1929">
        <v>181538.35483870967</v>
      </c>
      <c r="W1929">
        <v>0.75906449707174817</v>
      </c>
      <c r="X1929" t="s">
        <v>229</v>
      </c>
    </row>
    <row r="1930" spans="1:24" x14ac:dyDescent="0.35">
      <c r="A1930">
        <v>3301072186</v>
      </c>
      <c r="B1930" t="s">
        <v>168</v>
      </c>
      <c r="C1930" t="s">
        <v>168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342000</v>
      </c>
      <c r="O1930">
        <v>342000</v>
      </c>
      <c r="P1930" t="s">
        <v>5</v>
      </c>
      <c r="Q1930" t="s">
        <v>8</v>
      </c>
      <c r="R1930" t="s">
        <v>169</v>
      </c>
      <c r="S1930" t="s">
        <v>170</v>
      </c>
      <c r="T1930">
        <v>220645.16129032258</v>
      </c>
      <c r="U1930">
        <v>1046500</v>
      </c>
      <c r="V1930">
        <v>825854.83870967745</v>
      </c>
      <c r="W1930">
        <v>3.7429093567251464</v>
      </c>
      <c r="X1930" t="s">
        <v>264</v>
      </c>
    </row>
    <row r="1931" spans="1:24" x14ac:dyDescent="0.35">
      <c r="A1931">
        <v>3301073048</v>
      </c>
      <c r="B1931" t="s">
        <v>168</v>
      </c>
      <c r="C1931" t="s">
        <v>168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57000</v>
      </c>
      <c r="O1931">
        <v>57000</v>
      </c>
      <c r="P1931" t="s">
        <v>5</v>
      </c>
      <c r="Q1931" t="s">
        <v>11</v>
      </c>
      <c r="R1931" t="s">
        <v>169</v>
      </c>
      <c r="S1931" t="s">
        <v>170</v>
      </c>
      <c r="T1931">
        <v>36774.193548387098</v>
      </c>
      <c r="U1931">
        <v>360000</v>
      </c>
      <c r="V1931">
        <v>323225.80645161291</v>
      </c>
      <c r="W1931">
        <v>8.7894736842105257</v>
      </c>
      <c r="X1931" t="s">
        <v>217</v>
      </c>
    </row>
    <row r="1932" spans="1:24" x14ac:dyDescent="0.35">
      <c r="A1932">
        <v>3300014154</v>
      </c>
      <c r="B1932" t="s">
        <v>168</v>
      </c>
      <c r="C1932" t="s">
        <v>168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342000</v>
      </c>
      <c r="O1932">
        <v>342000</v>
      </c>
      <c r="P1932" t="s">
        <v>5</v>
      </c>
      <c r="Q1932" t="s">
        <v>8</v>
      </c>
      <c r="R1932" t="s">
        <v>169</v>
      </c>
      <c r="S1932" t="s">
        <v>170</v>
      </c>
      <c r="T1932">
        <v>220645.16129032258</v>
      </c>
      <c r="U1932">
        <v>1046500</v>
      </c>
      <c r="V1932">
        <v>825854.83870967745</v>
      </c>
      <c r="W1932">
        <v>3.7429093567251464</v>
      </c>
      <c r="X1932" t="s">
        <v>300</v>
      </c>
    </row>
    <row r="1933" spans="1:24" x14ac:dyDescent="0.35">
      <c r="A1933">
        <v>3301071892</v>
      </c>
      <c r="B1933" t="s">
        <v>168</v>
      </c>
      <c r="C1933" t="s">
        <v>168</v>
      </c>
      <c r="D1933">
        <v>0</v>
      </c>
      <c r="E1933">
        <v>0</v>
      </c>
      <c r="F1933">
        <v>96</v>
      </c>
      <c r="G1933">
        <v>4399255</v>
      </c>
      <c r="H1933">
        <v>203</v>
      </c>
      <c r="I1933">
        <v>7245000</v>
      </c>
      <c r="J1933">
        <v>0</v>
      </c>
      <c r="K1933">
        <v>0</v>
      </c>
      <c r="L1933">
        <v>0</v>
      </c>
      <c r="M1933">
        <v>0</v>
      </c>
      <c r="N1933">
        <v>30000</v>
      </c>
      <c r="O1933">
        <v>11674255</v>
      </c>
      <c r="P1933" t="s">
        <v>5</v>
      </c>
      <c r="Q1933" t="s">
        <v>13</v>
      </c>
      <c r="R1933" t="s">
        <v>169</v>
      </c>
      <c r="S1933" t="s">
        <v>170</v>
      </c>
      <c r="T1933">
        <v>7531777.4193548393</v>
      </c>
      <c r="U1933">
        <v>7848541</v>
      </c>
      <c r="V1933">
        <v>316763.58064516075</v>
      </c>
      <c r="W1933">
        <v>4.2056949244298591E-2</v>
      </c>
      <c r="X1933" t="s">
        <v>374</v>
      </c>
    </row>
    <row r="1934" spans="1:24" x14ac:dyDescent="0.35">
      <c r="A1934">
        <v>6001117523</v>
      </c>
      <c r="B1934" t="s">
        <v>168</v>
      </c>
      <c r="C1934" t="s">
        <v>168</v>
      </c>
      <c r="D1934">
        <v>0</v>
      </c>
      <c r="E1934">
        <v>0</v>
      </c>
      <c r="F1934">
        <v>14</v>
      </c>
      <c r="G1934">
        <v>664082</v>
      </c>
      <c r="H1934">
        <v>3</v>
      </c>
      <c r="I1934">
        <v>254000</v>
      </c>
      <c r="J1934">
        <v>0</v>
      </c>
      <c r="K1934">
        <v>0</v>
      </c>
      <c r="L1934">
        <v>7</v>
      </c>
      <c r="M1934">
        <v>1945855</v>
      </c>
      <c r="N1934">
        <v>461700</v>
      </c>
      <c r="O1934">
        <v>3325637</v>
      </c>
      <c r="P1934" t="s">
        <v>5</v>
      </c>
      <c r="Q1934" t="s">
        <v>7</v>
      </c>
      <c r="R1934" t="s">
        <v>169</v>
      </c>
      <c r="S1934" t="s">
        <v>170</v>
      </c>
      <c r="T1934">
        <v>2145572.2580645159</v>
      </c>
      <c r="U1934">
        <v>1526550</v>
      </c>
      <c r="V1934">
        <v>-619022.25806451589</v>
      </c>
      <c r="W1934">
        <v>-0.28851149418893274</v>
      </c>
      <c r="X1934" t="s">
        <v>201</v>
      </c>
    </row>
    <row r="1935" spans="1:24" x14ac:dyDescent="0.35">
      <c r="A1935">
        <v>3301071743</v>
      </c>
      <c r="B1935" t="s">
        <v>168</v>
      </c>
      <c r="C1935" t="s">
        <v>168</v>
      </c>
      <c r="D1935">
        <v>0</v>
      </c>
      <c r="E1935">
        <v>0</v>
      </c>
      <c r="F1935">
        <v>7</v>
      </c>
      <c r="G1935">
        <v>120990</v>
      </c>
      <c r="H1935">
        <v>19</v>
      </c>
      <c r="I1935">
        <v>1275000</v>
      </c>
      <c r="J1935">
        <v>0</v>
      </c>
      <c r="K1935">
        <v>0</v>
      </c>
      <c r="L1935">
        <v>22</v>
      </c>
      <c r="M1935">
        <v>952800</v>
      </c>
      <c r="N1935">
        <v>82000</v>
      </c>
      <c r="O1935">
        <v>2430790</v>
      </c>
      <c r="P1935" t="s">
        <v>5</v>
      </c>
      <c r="Q1935" t="s">
        <v>14</v>
      </c>
      <c r="R1935" t="s">
        <v>169</v>
      </c>
      <c r="S1935" t="s">
        <v>170</v>
      </c>
      <c r="T1935">
        <v>1568251.6129032257</v>
      </c>
      <c r="U1935">
        <v>752992</v>
      </c>
      <c r="V1935">
        <v>-815259.6129032257</v>
      </c>
      <c r="W1935">
        <v>-0.51985255822181264</v>
      </c>
      <c r="X1935" t="s">
        <v>268</v>
      </c>
    </row>
    <row r="1936" spans="1:24" x14ac:dyDescent="0.35">
      <c r="A1936">
        <v>3300022754</v>
      </c>
      <c r="B1936" t="s">
        <v>168</v>
      </c>
      <c r="C1936" t="s">
        <v>168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342000</v>
      </c>
      <c r="O1936">
        <v>342000</v>
      </c>
      <c r="P1936" t="s">
        <v>5</v>
      </c>
      <c r="Q1936" t="s">
        <v>8</v>
      </c>
      <c r="R1936" t="s">
        <v>169</v>
      </c>
      <c r="S1936" t="s">
        <v>170</v>
      </c>
      <c r="T1936">
        <v>220645.16129032258</v>
      </c>
      <c r="U1936">
        <v>1843977</v>
      </c>
      <c r="V1936">
        <v>1623331.8387096773</v>
      </c>
      <c r="W1936">
        <v>7.3572057017543866</v>
      </c>
      <c r="X1936" t="s">
        <v>372</v>
      </c>
    </row>
    <row r="1937" spans="1:24" x14ac:dyDescent="0.35">
      <c r="A1937">
        <v>3300014410</v>
      </c>
      <c r="B1937" t="s">
        <v>168</v>
      </c>
      <c r="C1937" t="s">
        <v>168</v>
      </c>
      <c r="D1937">
        <v>0</v>
      </c>
      <c r="E1937">
        <v>0</v>
      </c>
      <c r="F1937">
        <v>168</v>
      </c>
      <c r="G1937">
        <v>7222774</v>
      </c>
      <c r="H1937">
        <v>0</v>
      </c>
      <c r="I1937">
        <v>0</v>
      </c>
      <c r="J1937">
        <v>0</v>
      </c>
      <c r="K1937">
        <v>0</v>
      </c>
      <c r="L1937">
        <v>2</v>
      </c>
      <c r="M1937">
        <v>104800</v>
      </c>
      <c r="N1937">
        <v>1046800</v>
      </c>
      <c r="O1937">
        <v>8374374</v>
      </c>
      <c r="P1937" t="s">
        <v>5</v>
      </c>
      <c r="Q1937" t="s">
        <v>7</v>
      </c>
      <c r="R1937" t="s">
        <v>169</v>
      </c>
      <c r="S1937" t="s">
        <v>170</v>
      </c>
      <c r="T1937">
        <v>5402821.935483871</v>
      </c>
      <c r="U1937">
        <v>4965308</v>
      </c>
      <c r="V1937">
        <v>-437513.93548387103</v>
      </c>
      <c r="W1937">
        <v>-8.0978781219945506E-2</v>
      </c>
      <c r="X1937" t="s">
        <v>176</v>
      </c>
    </row>
    <row r="1938" spans="1:24" x14ac:dyDescent="0.35">
      <c r="A1938">
        <v>3301070328</v>
      </c>
      <c r="B1938" t="s">
        <v>168</v>
      </c>
      <c r="C1938" t="s">
        <v>168</v>
      </c>
      <c r="D1938">
        <v>0</v>
      </c>
      <c r="E1938">
        <v>0</v>
      </c>
      <c r="F1938">
        <v>1</v>
      </c>
      <c r="G1938">
        <v>50999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52400</v>
      </c>
      <c r="N1938">
        <v>150000</v>
      </c>
      <c r="O1938">
        <v>253399</v>
      </c>
      <c r="P1938" t="s">
        <v>5</v>
      </c>
      <c r="Q1938" t="s">
        <v>14</v>
      </c>
      <c r="R1938" t="s">
        <v>169</v>
      </c>
      <c r="S1938" t="s">
        <v>170</v>
      </c>
      <c r="T1938">
        <v>163483.22580645161</v>
      </c>
      <c r="U1938">
        <v>150000</v>
      </c>
      <c r="V1938">
        <v>-13483.225806451606</v>
      </c>
      <c r="W1938">
        <v>-8.2474674327838615E-2</v>
      </c>
      <c r="X1938" t="s">
        <v>266</v>
      </c>
    </row>
    <row r="1939" spans="1:24" x14ac:dyDescent="0.35">
      <c r="A1939">
        <v>3300005311</v>
      </c>
      <c r="B1939" t="s">
        <v>168</v>
      </c>
      <c r="C1939" t="s">
        <v>168</v>
      </c>
      <c r="D1939">
        <v>0</v>
      </c>
      <c r="E1939">
        <v>0</v>
      </c>
      <c r="F1939">
        <v>56</v>
      </c>
      <c r="G1939">
        <v>2467543</v>
      </c>
      <c r="H1939">
        <v>5</v>
      </c>
      <c r="I1939">
        <v>90000</v>
      </c>
      <c r="J1939">
        <v>0</v>
      </c>
      <c r="K1939">
        <v>0</v>
      </c>
      <c r="L1939">
        <v>0</v>
      </c>
      <c r="M1939">
        <v>0</v>
      </c>
      <c r="N1939">
        <v>164000</v>
      </c>
      <c r="O1939">
        <v>2721543</v>
      </c>
      <c r="P1939" t="s">
        <v>5</v>
      </c>
      <c r="Q1939" t="s">
        <v>9</v>
      </c>
      <c r="R1939" t="s">
        <v>169</v>
      </c>
      <c r="S1939" t="s">
        <v>170</v>
      </c>
      <c r="T1939">
        <v>1755834.1935483869</v>
      </c>
      <c r="U1939">
        <v>1258165</v>
      </c>
      <c r="V1939">
        <v>-497669.19354838692</v>
      </c>
      <c r="W1939">
        <v>-0.2834374654378049</v>
      </c>
      <c r="X1939" t="s">
        <v>344</v>
      </c>
    </row>
    <row r="1940" spans="1:24" x14ac:dyDescent="0.35">
      <c r="A1940">
        <v>3300012391</v>
      </c>
      <c r="B1940" t="s">
        <v>168</v>
      </c>
      <c r="C1940" t="s">
        <v>168</v>
      </c>
      <c r="D1940">
        <v>0</v>
      </c>
      <c r="E1940">
        <v>0</v>
      </c>
      <c r="F1940">
        <v>8</v>
      </c>
      <c r="G1940">
        <v>305421</v>
      </c>
      <c r="H1940">
        <v>9</v>
      </c>
      <c r="I1940">
        <v>325000</v>
      </c>
      <c r="J1940">
        <v>0</v>
      </c>
      <c r="K1940">
        <v>0</v>
      </c>
      <c r="L1940">
        <v>31</v>
      </c>
      <c r="M1940">
        <v>1134400</v>
      </c>
      <c r="N1940">
        <v>303000</v>
      </c>
      <c r="O1940">
        <v>2067821</v>
      </c>
      <c r="P1940" t="s">
        <v>5</v>
      </c>
      <c r="Q1940" t="s">
        <v>12</v>
      </c>
      <c r="R1940" t="s">
        <v>169</v>
      </c>
      <c r="S1940" t="s">
        <v>170</v>
      </c>
      <c r="T1940">
        <v>1334078.064516129</v>
      </c>
      <c r="U1940">
        <v>1810748</v>
      </c>
      <c r="V1940">
        <v>476669.93548387103</v>
      </c>
      <c r="W1940">
        <v>0.35730288066520277</v>
      </c>
      <c r="X1940" t="s">
        <v>380</v>
      </c>
    </row>
    <row r="1941" spans="1:24" x14ac:dyDescent="0.35">
      <c r="A1941">
        <v>3301004757</v>
      </c>
      <c r="B1941" t="s">
        <v>168</v>
      </c>
      <c r="C1941" t="s">
        <v>168</v>
      </c>
      <c r="D1941">
        <v>0</v>
      </c>
      <c r="E1941">
        <v>0</v>
      </c>
      <c r="F1941">
        <v>20</v>
      </c>
      <c r="G1941">
        <v>860477</v>
      </c>
      <c r="H1941">
        <v>12</v>
      </c>
      <c r="I1941">
        <v>400000</v>
      </c>
      <c r="J1941">
        <v>0</v>
      </c>
      <c r="K1941">
        <v>0</v>
      </c>
      <c r="L1941">
        <v>13</v>
      </c>
      <c r="M1941">
        <v>581200</v>
      </c>
      <c r="N1941">
        <v>82000</v>
      </c>
      <c r="O1941">
        <v>1923677</v>
      </c>
      <c r="P1941" t="s">
        <v>5</v>
      </c>
      <c r="Q1941" t="s">
        <v>14</v>
      </c>
      <c r="R1941" t="s">
        <v>169</v>
      </c>
      <c r="S1941" t="s">
        <v>170</v>
      </c>
      <c r="T1941">
        <v>1241081.935483871</v>
      </c>
      <c r="U1941">
        <v>767086</v>
      </c>
      <c r="V1941">
        <v>-473995.93548387103</v>
      </c>
      <c r="W1941">
        <v>-0.38192154919978771</v>
      </c>
      <c r="X1941" t="s">
        <v>171</v>
      </c>
    </row>
    <row r="1942" spans="1:24" x14ac:dyDescent="0.35">
      <c r="A1942">
        <v>6001128137</v>
      </c>
      <c r="B1942" t="s">
        <v>168</v>
      </c>
      <c r="C1942" t="s">
        <v>168</v>
      </c>
      <c r="D1942">
        <v>0</v>
      </c>
      <c r="E1942">
        <v>0</v>
      </c>
      <c r="F1942">
        <v>63</v>
      </c>
      <c r="G1942">
        <v>1364332</v>
      </c>
      <c r="H1942">
        <v>66</v>
      </c>
      <c r="I1942">
        <v>1640000</v>
      </c>
      <c r="J1942">
        <v>0</v>
      </c>
      <c r="K1942">
        <v>0</v>
      </c>
      <c r="L1942">
        <v>11</v>
      </c>
      <c r="M1942">
        <v>306400</v>
      </c>
      <c r="N1942">
        <v>30000</v>
      </c>
      <c r="O1942">
        <v>3340732</v>
      </c>
      <c r="P1942" t="s">
        <v>5</v>
      </c>
      <c r="Q1942" t="s">
        <v>13</v>
      </c>
      <c r="R1942" t="s">
        <v>169</v>
      </c>
      <c r="S1942" t="s">
        <v>170</v>
      </c>
      <c r="T1942">
        <v>2155310.9677419355</v>
      </c>
      <c r="U1942">
        <v>1841536</v>
      </c>
      <c r="V1942">
        <v>-313774.96774193551</v>
      </c>
      <c r="W1942">
        <v>-0.14558222569185442</v>
      </c>
      <c r="X1942" t="s">
        <v>414</v>
      </c>
    </row>
    <row r="1943" spans="1:24" x14ac:dyDescent="0.35">
      <c r="A1943">
        <v>3301026087</v>
      </c>
      <c r="B1943" t="s">
        <v>168</v>
      </c>
      <c r="C1943" t="s">
        <v>168</v>
      </c>
      <c r="D1943">
        <v>0</v>
      </c>
      <c r="E1943">
        <v>0</v>
      </c>
      <c r="F1943">
        <v>14</v>
      </c>
      <c r="G1943">
        <v>599984</v>
      </c>
      <c r="H1943">
        <v>21</v>
      </c>
      <c r="I1943">
        <v>685000</v>
      </c>
      <c r="J1943">
        <v>0</v>
      </c>
      <c r="K1943">
        <v>0</v>
      </c>
      <c r="L1943">
        <v>6</v>
      </c>
      <c r="M1943">
        <v>464400</v>
      </c>
      <c r="N1943">
        <v>30000</v>
      </c>
      <c r="O1943">
        <v>1779384</v>
      </c>
      <c r="P1943" t="s">
        <v>5</v>
      </c>
      <c r="Q1943" t="s">
        <v>14</v>
      </c>
      <c r="R1943" t="s">
        <v>169</v>
      </c>
      <c r="S1943" t="s">
        <v>170</v>
      </c>
      <c r="T1943">
        <v>1147989.6774193549</v>
      </c>
      <c r="U1943">
        <v>811784</v>
      </c>
      <c r="V1943">
        <v>-336205.67741935491</v>
      </c>
      <c r="W1943">
        <v>-0.29286472172392253</v>
      </c>
      <c r="X1943" t="s">
        <v>195</v>
      </c>
    </row>
    <row r="1944" spans="1:24" x14ac:dyDescent="0.35">
      <c r="A1944">
        <v>3301070914</v>
      </c>
      <c r="B1944" t="s">
        <v>168</v>
      </c>
      <c r="C1944" t="s">
        <v>168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380000</v>
      </c>
      <c r="O1944">
        <v>380000</v>
      </c>
      <c r="P1944" t="s">
        <v>5</v>
      </c>
      <c r="Q1944" t="s">
        <v>6</v>
      </c>
      <c r="R1944" t="s">
        <v>181</v>
      </c>
      <c r="S1944" t="s">
        <v>170</v>
      </c>
      <c r="T1944">
        <v>245161.29032258064</v>
      </c>
      <c r="U1944">
        <v>0</v>
      </c>
      <c r="V1944">
        <v>-245161.29032258064</v>
      </c>
      <c r="W1944">
        <v>0</v>
      </c>
      <c r="X1944" t="s">
        <v>232</v>
      </c>
    </row>
    <row r="1945" spans="1:24" x14ac:dyDescent="0.35">
      <c r="A1945">
        <v>3301019745</v>
      </c>
      <c r="B1945" t="s">
        <v>168</v>
      </c>
      <c r="C1945" t="s">
        <v>168</v>
      </c>
      <c r="D1945">
        <v>0</v>
      </c>
      <c r="E1945">
        <v>0</v>
      </c>
      <c r="F1945">
        <v>59</v>
      </c>
      <c r="G1945">
        <v>1624790</v>
      </c>
      <c r="H1945">
        <v>66</v>
      </c>
      <c r="I1945">
        <v>1505000</v>
      </c>
      <c r="J1945">
        <v>0</v>
      </c>
      <c r="K1945">
        <v>0</v>
      </c>
      <c r="L1945">
        <v>29</v>
      </c>
      <c r="M1945">
        <v>1249600</v>
      </c>
      <c r="N1945">
        <v>44000</v>
      </c>
      <c r="O1945">
        <v>4423390</v>
      </c>
      <c r="P1945" t="s">
        <v>5</v>
      </c>
      <c r="Q1945" t="s">
        <v>9</v>
      </c>
      <c r="R1945" t="s">
        <v>169</v>
      </c>
      <c r="S1945" t="s">
        <v>170</v>
      </c>
      <c r="T1945">
        <v>2853800</v>
      </c>
      <c r="U1945">
        <v>2305916</v>
      </c>
      <c r="V1945">
        <v>-547884</v>
      </c>
      <c r="W1945">
        <v>-0.19198402130492676</v>
      </c>
      <c r="X1945" t="s">
        <v>224</v>
      </c>
    </row>
    <row r="1946" spans="1:24" x14ac:dyDescent="0.35">
      <c r="A1946">
        <v>3301073426</v>
      </c>
      <c r="B1946" t="s">
        <v>168</v>
      </c>
      <c r="C1946" t="s">
        <v>168</v>
      </c>
      <c r="D1946">
        <v>0</v>
      </c>
      <c r="E1946">
        <v>0</v>
      </c>
      <c r="F1946">
        <v>340</v>
      </c>
      <c r="G1946">
        <v>11592819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30000</v>
      </c>
      <c r="O1946">
        <v>11622819</v>
      </c>
      <c r="P1946" t="s">
        <v>5</v>
      </c>
      <c r="Q1946" t="s">
        <v>14</v>
      </c>
      <c r="R1946" t="s">
        <v>169</v>
      </c>
      <c r="S1946" t="s">
        <v>170</v>
      </c>
      <c r="T1946">
        <v>7498592.9032258056</v>
      </c>
      <c r="U1946">
        <v>8261177</v>
      </c>
      <c r="V1946">
        <v>762584.09677419439</v>
      </c>
      <c r="W1946">
        <v>0.10169695923166322</v>
      </c>
      <c r="X1946" t="s">
        <v>366</v>
      </c>
    </row>
    <row r="1947" spans="1:24" x14ac:dyDescent="0.35">
      <c r="A1947">
        <v>3301071846</v>
      </c>
      <c r="B1947" t="s">
        <v>168</v>
      </c>
      <c r="C1947" t="s">
        <v>168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1405500</v>
      </c>
      <c r="O1947">
        <v>1405500</v>
      </c>
      <c r="P1947" t="s">
        <v>5</v>
      </c>
      <c r="Q1947" t="s">
        <v>16</v>
      </c>
      <c r="R1947" t="s">
        <v>169</v>
      </c>
      <c r="S1947" t="s">
        <v>170</v>
      </c>
      <c r="T1947">
        <v>906774.19354838715</v>
      </c>
      <c r="U1947">
        <v>1363900</v>
      </c>
      <c r="V1947">
        <v>457125.80645161285</v>
      </c>
      <c r="W1947">
        <v>0.50412308786908566</v>
      </c>
      <c r="X1947" t="s">
        <v>330</v>
      </c>
    </row>
    <row r="1948" spans="1:24" x14ac:dyDescent="0.35">
      <c r="A1948">
        <v>3300015308</v>
      </c>
      <c r="B1948" t="s">
        <v>168</v>
      </c>
      <c r="C1948" t="s">
        <v>168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1188000</v>
      </c>
      <c r="O1948">
        <v>1188000</v>
      </c>
      <c r="P1948" t="s">
        <v>5</v>
      </c>
      <c r="Q1948" t="s">
        <v>8</v>
      </c>
      <c r="R1948" t="s">
        <v>169</v>
      </c>
      <c r="S1948" t="s">
        <v>170</v>
      </c>
      <c r="T1948">
        <v>766451.6129032257</v>
      </c>
      <c r="U1948">
        <v>1477598</v>
      </c>
      <c r="V1948">
        <v>711146.3870967743</v>
      </c>
      <c r="W1948">
        <v>0.92784250841750859</v>
      </c>
      <c r="X1948" t="s">
        <v>240</v>
      </c>
    </row>
    <row r="1949" spans="1:24" x14ac:dyDescent="0.35">
      <c r="A1949">
        <v>3301072151</v>
      </c>
      <c r="B1949" t="s">
        <v>168</v>
      </c>
      <c r="C1949" t="s">
        <v>168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192000</v>
      </c>
      <c r="O1949">
        <v>192000</v>
      </c>
      <c r="P1949" t="s">
        <v>5</v>
      </c>
      <c r="Q1949" t="s">
        <v>10</v>
      </c>
      <c r="R1949" t="s">
        <v>169</v>
      </c>
      <c r="S1949" t="s">
        <v>170</v>
      </c>
      <c r="T1949">
        <v>123870.96774193548</v>
      </c>
      <c r="U1949">
        <v>30000</v>
      </c>
      <c r="V1949">
        <v>-93870.967741935485</v>
      </c>
      <c r="W1949">
        <v>-0.7578125</v>
      </c>
      <c r="X1949" t="s">
        <v>319</v>
      </c>
    </row>
    <row r="1950" spans="1:24" x14ac:dyDescent="0.35">
      <c r="A1950">
        <v>3300022184</v>
      </c>
      <c r="B1950" t="s">
        <v>168</v>
      </c>
      <c r="C1950" t="s">
        <v>168</v>
      </c>
      <c r="D1950">
        <v>0</v>
      </c>
      <c r="E1950">
        <v>0</v>
      </c>
      <c r="F1950">
        <v>20</v>
      </c>
      <c r="G1950">
        <v>872341</v>
      </c>
      <c r="H1950">
        <v>72</v>
      </c>
      <c r="I1950">
        <v>2485000</v>
      </c>
      <c r="J1950">
        <v>0</v>
      </c>
      <c r="K1950">
        <v>0</v>
      </c>
      <c r="L1950">
        <v>10</v>
      </c>
      <c r="M1950">
        <v>314000</v>
      </c>
      <c r="N1950">
        <v>30000</v>
      </c>
      <c r="O1950">
        <v>3701341</v>
      </c>
      <c r="P1950" t="s">
        <v>5</v>
      </c>
      <c r="Q1950" t="s">
        <v>13</v>
      </c>
      <c r="R1950" t="s">
        <v>169</v>
      </c>
      <c r="S1950" t="s">
        <v>170</v>
      </c>
      <c r="T1950">
        <v>2387961.935483871</v>
      </c>
      <c r="U1950">
        <v>2575786</v>
      </c>
      <c r="V1950">
        <v>187824.06451612897</v>
      </c>
      <c r="W1950">
        <v>7.8654547095228455E-2</v>
      </c>
      <c r="X1950" t="s">
        <v>374</v>
      </c>
    </row>
    <row r="1951" spans="1:24" x14ac:dyDescent="0.35">
      <c r="A1951">
        <v>3300014381</v>
      </c>
      <c r="B1951" t="s">
        <v>168</v>
      </c>
      <c r="C1951" t="s">
        <v>168</v>
      </c>
      <c r="D1951">
        <v>0</v>
      </c>
      <c r="E1951">
        <v>0</v>
      </c>
      <c r="F1951">
        <v>194</v>
      </c>
      <c r="G1951">
        <v>6826693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2755000</v>
      </c>
      <c r="O1951">
        <v>9581693</v>
      </c>
      <c r="P1951" t="s">
        <v>5</v>
      </c>
      <c r="Q1951" t="s">
        <v>8</v>
      </c>
      <c r="R1951" t="s">
        <v>169</v>
      </c>
      <c r="S1951" t="s">
        <v>170</v>
      </c>
      <c r="T1951">
        <v>6181737.4193548393</v>
      </c>
      <c r="U1951">
        <v>5137413</v>
      </c>
      <c r="V1951">
        <v>-1044324.4193548393</v>
      </c>
      <c r="W1951">
        <v>-0.16893703962337348</v>
      </c>
      <c r="X1951" t="s">
        <v>310</v>
      </c>
    </row>
    <row r="1952" spans="1:24" x14ac:dyDescent="0.35">
      <c r="A1952">
        <v>3301038307</v>
      </c>
      <c r="B1952" t="s">
        <v>168</v>
      </c>
      <c r="C1952" t="s">
        <v>168</v>
      </c>
      <c r="D1952">
        <v>0</v>
      </c>
      <c r="E1952">
        <v>0</v>
      </c>
      <c r="F1952">
        <v>18</v>
      </c>
      <c r="G1952">
        <v>692081</v>
      </c>
      <c r="H1952">
        <v>45</v>
      </c>
      <c r="I1952">
        <v>1905000</v>
      </c>
      <c r="J1952">
        <v>0</v>
      </c>
      <c r="K1952">
        <v>0</v>
      </c>
      <c r="L1952">
        <v>10</v>
      </c>
      <c r="M1952">
        <v>544000</v>
      </c>
      <c r="N1952">
        <v>114000</v>
      </c>
      <c r="O1952">
        <v>3255081</v>
      </c>
      <c r="P1952" t="s">
        <v>5</v>
      </c>
      <c r="Q1952" t="s">
        <v>11</v>
      </c>
      <c r="R1952" t="s">
        <v>169</v>
      </c>
      <c r="S1952" t="s">
        <v>170</v>
      </c>
      <c r="T1952">
        <v>2100052.2580645159</v>
      </c>
      <c r="U1952">
        <v>1914590</v>
      </c>
      <c r="V1952">
        <v>-185462.25806451589</v>
      </c>
      <c r="W1952">
        <v>-8.8313163328347155E-2</v>
      </c>
      <c r="X1952" t="s">
        <v>217</v>
      </c>
    </row>
    <row r="1953" spans="1:24" x14ac:dyDescent="0.35">
      <c r="A1953">
        <v>3301047183</v>
      </c>
      <c r="B1953" t="s">
        <v>168</v>
      </c>
      <c r="C1953" t="s">
        <v>168</v>
      </c>
      <c r="D1953">
        <v>0</v>
      </c>
      <c r="E1953">
        <v>0</v>
      </c>
      <c r="F1953">
        <v>242</v>
      </c>
      <c r="G1953">
        <v>6298975</v>
      </c>
      <c r="H1953">
        <v>53</v>
      </c>
      <c r="I1953">
        <v>1905000</v>
      </c>
      <c r="J1953">
        <v>0</v>
      </c>
      <c r="K1953">
        <v>0</v>
      </c>
      <c r="L1953">
        <v>69</v>
      </c>
      <c r="M1953">
        <v>2605600</v>
      </c>
      <c r="N1953">
        <v>150000</v>
      </c>
      <c r="O1953">
        <v>10959575</v>
      </c>
      <c r="P1953" t="s">
        <v>5</v>
      </c>
      <c r="Q1953" t="s">
        <v>13</v>
      </c>
      <c r="R1953" t="s">
        <v>207</v>
      </c>
      <c r="S1953" t="s">
        <v>170</v>
      </c>
      <c r="T1953">
        <v>7070693.5483870972</v>
      </c>
      <c r="U1953">
        <v>5547745</v>
      </c>
      <c r="V1953">
        <v>-1522948.5483870972</v>
      </c>
      <c r="W1953">
        <v>-0.21538884947637116</v>
      </c>
      <c r="X1953" t="s">
        <v>67</v>
      </c>
    </row>
    <row r="1954" spans="1:24" x14ac:dyDescent="0.35">
      <c r="A1954">
        <v>3300004557</v>
      </c>
      <c r="B1954" t="s">
        <v>168</v>
      </c>
      <c r="C1954" t="s">
        <v>168</v>
      </c>
      <c r="D1954">
        <v>0</v>
      </c>
      <c r="E1954">
        <v>0</v>
      </c>
      <c r="F1954">
        <v>82</v>
      </c>
      <c r="G1954">
        <v>1760307</v>
      </c>
      <c r="H1954">
        <v>114</v>
      </c>
      <c r="I1954">
        <v>2260000</v>
      </c>
      <c r="J1954">
        <v>0</v>
      </c>
      <c r="K1954">
        <v>0</v>
      </c>
      <c r="L1954">
        <v>80</v>
      </c>
      <c r="M1954">
        <v>2752000</v>
      </c>
      <c r="N1954">
        <v>53000</v>
      </c>
      <c r="O1954">
        <v>6825307</v>
      </c>
      <c r="P1954" t="s">
        <v>5</v>
      </c>
      <c r="Q1954" t="s">
        <v>13</v>
      </c>
      <c r="R1954" t="s">
        <v>169</v>
      </c>
      <c r="S1954" t="s">
        <v>170</v>
      </c>
      <c r="T1954">
        <v>4403423.8709677421</v>
      </c>
      <c r="U1954">
        <v>6081173</v>
      </c>
      <c r="V1954">
        <v>1677749.1290322579</v>
      </c>
      <c r="W1954">
        <v>0.38101013624735125</v>
      </c>
      <c r="X1954" t="s">
        <v>252</v>
      </c>
    </row>
    <row r="1955" spans="1:24" x14ac:dyDescent="0.35">
      <c r="A1955">
        <v>3300015645</v>
      </c>
      <c r="B1955" t="s">
        <v>168</v>
      </c>
      <c r="C1955" t="s">
        <v>168</v>
      </c>
      <c r="D1955">
        <v>0</v>
      </c>
      <c r="E1955">
        <v>0</v>
      </c>
      <c r="F1955">
        <v>12</v>
      </c>
      <c r="G1955">
        <v>303083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22400</v>
      </c>
      <c r="N1955">
        <v>391500</v>
      </c>
      <c r="O1955">
        <v>716983</v>
      </c>
      <c r="P1955" t="s">
        <v>5</v>
      </c>
      <c r="Q1955" t="s">
        <v>7</v>
      </c>
      <c r="R1955" t="s">
        <v>169</v>
      </c>
      <c r="S1955" t="s">
        <v>170</v>
      </c>
      <c r="T1955">
        <v>462569.67741935485</v>
      </c>
      <c r="U1955">
        <v>1270786</v>
      </c>
      <c r="V1955">
        <v>808216.32258064509</v>
      </c>
      <c r="W1955">
        <v>1.7472315243178707</v>
      </c>
      <c r="X1955" t="s">
        <v>204</v>
      </c>
    </row>
    <row r="1956" spans="1:24" x14ac:dyDescent="0.35">
      <c r="A1956">
        <v>3301047853</v>
      </c>
      <c r="B1956" t="s">
        <v>168</v>
      </c>
      <c r="C1956" t="s">
        <v>168</v>
      </c>
      <c r="D1956">
        <v>0</v>
      </c>
      <c r="E1956">
        <v>0</v>
      </c>
      <c r="F1956">
        <v>89</v>
      </c>
      <c r="G1956">
        <v>3843377</v>
      </c>
      <c r="H1956">
        <v>13</v>
      </c>
      <c r="I1956">
        <v>462000</v>
      </c>
      <c r="J1956">
        <v>0</v>
      </c>
      <c r="K1956">
        <v>0</v>
      </c>
      <c r="L1956">
        <v>3</v>
      </c>
      <c r="M1956">
        <v>457200</v>
      </c>
      <c r="N1956">
        <v>919500</v>
      </c>
      <c r="O1956">
        <v>5682077</v>
      </c>
      <c r="P1956" t="s">
        <v>5</v>
      </c>
      <c r="Q1956" t="s">
        <v>17</v>
      </c>
      <c r="R1956" t="s">
        <v>169</v>
      </c>
      <c r="S1956" t="s">
        <v>170</v>
      </c>
      <c r="T1956">
        <v>3665856.1290322579</v>
      </c>
      <c r="U1956">
        <v>3968689</v>
      </c>
      <c r="V1956">
        <v>302832.87096774206</v>
      </c>
      <c r="W1956">
        <v>8.2609044192818892E-2</v>
      </c>
      <c r="X1956" t="s">
        <v>269</v>
      </c>
    </row>
    <row r="1957" spans="1:24" x14ac:dyDescent="0.35">
      <c r="A1957">
        <v>3300018508</v>
      </c>
      <c r="B1957" t="s">
        <v>168</v>
      </c>
      <c r="C1957" t="s">
        <v>168</v>
      </c>
      <c r="D1957">
        <v>0</v>
      </c>
      <c r="E1957">
        <v>0</v>
      </c>
      <c r="F1957">
        <v>117</v>
      </c>
      <c r="G1957">
        <v>5724117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304000</v>
      </c>
      <c r="O1957">
        <v>6028117</v>
      </c>
      <c r="P1957" t="s">
        <v>5</v>
      </c>
      <c r="Q1957" t="s">
        <v>6</v>
      </c>
      <c r="R1957" t="s">
        <v>169</v>
      </c>
      <c r="S1957" t="s">
        <v>170</v>
      </c>
      <c r="T1957">
        <v>3889107.7419354836</v>
      </c>
      <c r="U1957">
        <v>3969036</v>
      </c>
      <c r="V1957">
        <v>79928.258064516354</v>
      </c>
      <c r="W1957">
        <v>2.055182406048206E-2</v>
      </c>
      <c r="X1957" t="s">
        <v>232</v>
      </c>
    </row>
    <row r="1958" spans="1:24" x14ac:dyDescent="0.35">
      <c r="A1958">
        <v>3300014798</v>
      </c>
      <c r="B1958" t="s">
        <v>168</v>
      </c>
      <c r="C1958" t="s">
        <v>168</v>
      </c>
      <c r="D1958">
        <v>0</v>
      </c>
      <c r="E1958">
        <v>0</v>
      </c>
      <c r="F1958">
        <v>7</v>
      </c>
      <c r="G1958">
        <v>229686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1354000</v>
      </c>
      <c r="O1958">
        <v>1583686</v>
      </c>
      <c r="P1958" t="s">
        <v>5</v>
      </c>
      <c r="Q1958" t="s">
        <v>8</v>
      </c>
      <c r="R1958" t="s">
        <v>169</v>
      </c>
      <c r="S1958" t="s">
        <v>170</v>
      </c>
      <c r="T1958">
        <v>1021732.9032258065</v>
      </c>
      <c r="U1958">
        <v>616392</v>
      </c>
      <c r="V1958">
        <v>-405340.90322580654</v>
      </c>
      <c r="W1958">
        <v>-0.39671904657867785</v>
      </c>
      <c r="X1958" t="s">
        <v>395</v>
      </c>
    </row>
    <row r="1959" spans="1:24" x14ac:dyDescent="0.35">
      <c r="A1959">
        <v>3300006301</v>
      </c>
      <c r="B1959" t="s">
        <v>168</v>
      </c>
      <c r="C1959" t="s">
        <v>168</v>
      </c>
      <c r="D1959">
        <v>0</v>
      </c>
      <c r="E1959">
        <v>0</v>
      </c>
      <c r="F1959">
        <v>388</v>
      </c>
      <c r="G1959">
        <v>16514472</v>
      </c>
      <c r="H1959">
        <v>182</v>
      </c>
      <c r="I1959">
        <v>7540000</v>
      </c>
      <c r="J1959">
        <v>0</v>
      </c>
      <c r="K1959">
        <v>0</v>
      </c>
      <c r="L1959">
        <v>151</v>
      </c>
      <c r="M1959">
        <v>6982400</v>
      </c>
      <c r="N1959">
        <v>242000</v>
      </c>
      <c r="O1959">
        <v>31278872</v>
      </c>
      <c r="P1959" t="s">
        <v>5</v>
      </c>
      <c r="Q1959" t="s">
        <v>10</v>
      </c>
      <c r="R1959" t="s">
        <v>169</v>
      </c>
      <c r="S1959" t="s">
        <v>170</v>
      </c>
      <c r="T1959">
        <v>20179917.419354837</v>
      </c>
      <c r="U1959">
        <v>21402491</v>
      </c>
      <c r="V1959">
        <v>1222573.5806451626</v>
      </c>
      <c r="W1959">
        <v>6.0583676099317252E-2</v>
      </c>
      <c r="X1959" t="s">
        <v>319</v>
      </c>
    </row>
    <row r="1960" spans="1:24" x14ac:dyDescent="0.35">
      <c r="A1960">
        <v>3301019720</v>
      </c>
      <c r="B1960" t="s">
        <v>168</v>
      </c>
      <c r="C1960" t="s">
        <v>168</v>
      </c>
      <c r="D1960">
        <v>0</v>
      </c>
      <c r="E1960">
        <v>0</v>
      </c>
      <c r="F1960">
        <v>86</v>
      </c>
      <c r="G1960">
        <v>3394412</v>
      </c>
      <c r="H1960">
        <v>36</v>
      </c>
      <c r="I1960">
        <v>1416000</v>
      </c>
      <c r="J1960">
        <v>0</v>
      </c>
      <c r="K1960">
        <v>0</v>
      </c>
      <c r="L1960">
        <v>32</v>
      </c>
      <c r="M1960">
        <v>1606800</v>
      </c>
      <c r="N1960">
        <v>485000</v>
      </c>
      <c r="O1960">
        <v>6902212</v>
      </c>
      <c r="P1960" t="s">
        <v>5</v>
      </c>
      <c r="Q1960" t="s">
        <v>14</v>
      </c>
      <c r="R1960" t="s">
        <v>207</v>
      </c>
      <c r="S1960" t="s">
        <v>170</v>
      </c>
      <c r="T1960">
        <v>4453040</v>
      </c>
      <c r="U1960">
        <v>3495844</v>
      </c>
      <c r="V1960">
        <v>-957196</v>
      </c>
      <c r="W1960">
        <v>-0.21495338016276522</v>
      </c>
      <c r="X1960" t="s">
        <v>212</v>
      </c>
    </row>
    <row r="1961" spans="1:24" x14ac:dyDescent="0.35">
      <c r="A1961">
        <v>3301059979</v>
      </c>
      <c r="B1961" t="s">
        <v>168</v>
      </c>
      <c r="C1961" t="s">
        <v>168</v>
      </c>
      <c r="D1961">
        <v>0</v>
      </c>
      <c r="E1961">
        <v>0</v>
      </c>
      <c r="F1961">
        <v>18</v>
      </c>
      <c r="G1961">
        <v>586982</v>
      </c>
      <c r="H1961">
        <v>5</v>
      </c>
      <c r="I1961">
        <v>225000</v>
      </c>
      <c r="J1961">
        <v>0</v>
      </c>
      <c r="K1961">
        <v>0</v>
      </c>
      <c r="L1961">
        <v>10</v>
      </c>
      <c r="M1961">
        <v>404000</v>
      </c>
      <c r="N1961">
        <v>215000</v>
      </c>
      <c r="O1961">
        <v>1430982</v>
      </c>
      <c r="P1961" t="s">
        <v>5</v>
      </c>
      <c r="Q1961" t="s">
        <v>14</v>
      </c>
      <c r="R1961" t="s">
        <v>169</v>
      </c>
      <c r="S1961" t="s">
        <v>170</v>
      </c>
      <c r="T1961">
        <v>923214.19354838715</v>
      </c>
      <c r="U1961">
        <v>1532368</v>
      </c>
      <c r="V1961">
        <v>609153.80645161285</v>
      </c>
      <c r="W1961">
        <v>0.65981850225928751</v>
      </c>
      <c r="X1961" t="s">
        <v>333</v>
      </c>
    </row>
    <row r="1962" spans="1:24" x14ac:dyDescent="0.35">
      <c r="A1962">
        <v>6001133300</v>
      </c>
      <c r="B1962" t="s">
        <v>168</v>
      </c>
      <c r="C1962" t="s">
        <v>168</v>
      </c>
      <c r="D1962">
        <v>0</v>
      </c>
      <c r="E1962">
        <v>0</v>
      </c>
      <c r="F1962">
        <v>140</v>
      </c>
      <c r="G1962">
        <v>7917297</v>
      </c>
      <c r="H1962">
        <v>68</v>
      </c>
      <c r="I1962">
        <v>3295000</v>
      </c>
      <c r="J1962">
        <v>0</v>
      </c>
      <c r="K1962">
        <v>0</v>
      </c>
      <c r="L1962">
        <v>0</v>
      </c>
      <c r="M1962">
        <v>0</v>
      </c>
      <c r="N1962">
        <v>58000</v>
      </c>
      <c r="O1962">
        <v>11270297</v>
      </c>
      <c r="P1962" t="s">
        <v>5</v>
      </c>
      <c r="Q1962" t="s">
        <v>15</v>
      </c>
      <c r="R1962" t="s">
        <v>169</v>
      </c>
      <c r="S1962" t="s">
        <v>170</v>
      </c>
      <c r="T1962">
        <v>7271159.3548387093</v>
      </c>
      <c r="U1962">
        <v>6746438</v>
      </c>
      <c r="V1962">
        <v>-524721.35483870935</v>
      </c>
      <c r="W1962">
        <v>-7.216474419440766E-2</v>
      </c>
      <c r="X1962" t="s">
        <v>251</v>
      </c>
    </row>
    <row r="1963" spans="1:24" x14ac:dyDescent="0.35">
      <c r="A1963">
        <v>3301016425</v>
      </c>
      <c r="B1963" t="s">
        <v>168</v>
      </c>
      <c r="C1963" t="s">
        <v>168</v>
      </c>
      <c r="D1963">
        <v>0</v>
      </c>
      <c r="E1963">
        <v>0</v>
      </c>
      <c r="F1963">
        <v>6</v>
      </c>
      <c r="G1963">
        <v>198896</v>
      </c>
      <c r="H1963">
        <v>0</v>
      </c>
      <c r="I1963">
        <v>0</v>
      </c>
      <c r="J1963">
        <v>0</v>
      </c>
      <c r="K1963">
        <v>0</v>
      </c>
      <c r="L1963">
        <v>3</v>
      </c>
      <c r="M1963">
        <v>97200</v>
      </c>
      <c r="N1963">
        <v>440000</v>
      </c>
      <c r="O1963">
        <v>736096</v>
      </c>
      <c r="P1963" t="s">
        <v>5</v>
      </c>
      <c r="Q1963" t="s">
        <v>12</v>
      </c>
      <c r="R1963" t="s">
        <v>169</v>
      </c>
      <c r="S1963" t="s">
        <v>170</v>
      </c>
      <c r="T1963">
        <v>474900.6451612903</v>
      </c>
      <c r="U1963">
        <v>500798</v>
      </c>
      <c r="V1963">
        <v>25897.354838709696</v>
      </c>
      <c r="W1963">
        <v>5.4532153414772022E-2</v>
      </c>
      <c r="X1963" t="s">
        <v>256</v>
      </c>
    </row>
    <row r="1964" spans="1:24" x14ac:dyDescent="0.35">
      <c r="A1964">
        <v>3301049678</v>
      </c>
      <c r="B1964" t="s">
        <v>168</v>
      </c>
      <c r="C1964" t="s">
        <v>168</v>
      </c>
      <c r="D1964">
        <v>0</v>
      </c>
      <c r="E1964">
        <v>0</v>
      </c>
      <c r="F1964">
        <v>13</v>
      </c>
      <c r="G1964">
        <v>378049</v>
      </c>
      <c r="H1964">
        <v>6</v>
      </c>
      <c r="I1964">
        <v>120000</v>
      </c>
      <c r="J1964">
        <v>0</v>
      </c>
      <c r="K1964">
        <v>0</v>
      </c>
      <c r="L1964">
        <v>30</v>
      </c>
      <c r="M1964">
        <v>1673540</v>
      </c>
      <c r="N1964">
        <v>3444000</v>
      </c>
      <c r="O1964">
        <v>5615589</v>
      </c>
      <c r="P1964" t="s">
        <v>5</v>
      </c>
      <c r="Q1964" t="s">
        <v>17</v>
      </c>
      <c r="R1964" t="s">
        <v>169</v>
      </c>
      <c r="S1964" t="s">
        <v>170</v>
      </c>
      <c r="T1964">
        <v>3622960.6451612902</v>
      </c>
      <c r="U1964">
        <v>4968374</v>
      </c>
      <c r="V1964">
        <v>1345413.3548387098</v>
      </c>
      <c r="W1964">
        <v>0.3713574301823015</v>
      </c>
      <c r="X1964" t="s">
        <v>199</v>
      </c>
    </row>
    <row r="1965" spans="1:24" x14ac:dyDescent="0.35">
      <c r="A1965">
        <v>3300010850</v>
      </c>
      <c r="B1965" t="s">
        <v>168</v>
      </c>
      <c r="C1965" t="s">
        <v>168</v>
      </c>
      <c r="D1965">
        <v>0</v>
      </c>
      <c r="E1965">
        <v>0</v>
      </c>
      <c r="F1965">
        <v>8</v>
      </c>
      <c r="G1965">
        <v>542294</v>
      </c>
      <c r="H1965">
        <v>12</v>
      </c>
      <c r="I1965">
        <v>310000</v>
      </c>
      <c r="J1965">
        <v>0</v>
      </c>
      <c r="K1965">
        <v>0</v>
      </c>
      <c r="L1965">
        <v>1</v>
      </c>
      <c r="M1965">
        <v>52400</v>
      </c>
      <c r="N1965">
        <v>303000</v>
      </c>
      <c r="O1965">
        <v>1207694</v>
      </c>
      <c r="P1965" t="s">
        <v>5</v>
      </c>
      <c r="Q1965" t="s">
        <v>12</v>
      </c>
      <c r="R1965" t="s">
        <v>169</v>
      </c>
      <c r="S1965" t="s">
        <v>170</v>
      </c>
      <c r="T1965">
        <v>779157.41935483867</v>
      </c>
      <c r="U1965">
        <v>1121592</v>
      </c>
      <c r="V1965">
        <v>342434.58064516133</v>
      </c>
      <c r="W1965">
        <v>0.43949344784357636</v>
      </c>
      <c r="X1965" t="s">
        <v>380</v>
      </c>
    </row>
    <row r="1966" spans="1:24" x14ac:dyDescent="0.35">
      <c r="A1966">
        <v>3301040841</v>
      </c>
      <c r="B1966" t="s">
        <v>168</v>
      </c>
      <c r="C1966" t="s">
        <v>168</v>
      </c>
      <c r="D1966">
        <v>0</v>
      </c>
      <c r="E1966">
        <v>0</v>
      </c>
      <c r="F1966">
        <v>151</v>
      </c>
      <c r="G1966">
        <v>4239327</v>
      </c>
      <c r="H1966">
        <v>6</v>
      </c>
      <c r="I1966">
        <v>273000</v>
      </c>
      <c r="J1966">
        <v>0</v>
      </c>
      <c r="K1966">
        <v>0</v>
      </c>
      <c r="L1966">
        <v>0</v>
      </c>
      <c r="M1966">
        <v>0</v>
      </c>
      <c r="N1966">
        <v>75000</v>
      </c>
      <c r="O1966">
        <v>4587327</v>
      </c>
      <c r="P1966" t="s">
        <v>5</v>
      </c>
      <c r="Q1966" t="s">
        <v>14</v>
      </c>
      <c r="R1966" t="s">
        <v>169</v>
      </c>
      <c r="S1966" t="s">
        <v>170</v>
      </c>
      <c r="T1966">
        <v>2959565.8064516126</v>
      </c>
      <c r="U1966">
        <v>4007283</v>
      </c>
      <c r="V1966">
        <v>1047717.1935483874</v>
      </c>
      <c r="W1966">
        <v>0.35401044006673188</v>
      </c>
      <c r="X1966" t="s">
        <v>327</v>
      </c>
    </row>
    <row r="1967" spans="1:24" x14ac:dyDescent="0.35">
      <c r="A1967">
        <v>3301041872</v>
      </c>
      <c r="B1967" t="s">
        <v>168</v>
      </c>
      <c r="C1967" t="s">
        <v>168</v>
      </c>
      <c r="D1967">
        <v>0</v>
      </c>
      <c r="E1967">
        <v>0</v>
      </c>
      <c r="F1967">
        <v>178</v>
      </c>
      <c r="G1967">
        <v>5540759</v>
      </c>
      <c r="H1967">
        <v>76</v>
      </c>
      <c r="I1967">
        <v>2445000</v>
      </c>
      <c r="J1967">
        <v>0</v>
      </c>
      <c r="K1967">
        <v>0</v>
      </c>
      <c r="L1967">
        <v>90</v>
      </c>
      <c r="M1967">
        <v>3606000</v>
      </c>
      <c r="N1967">
        <v>60000</v>
      </c>
      <c r="O1967">
        <v>11651759</v>
      </c>
      <c r="P1967" t="s">
        <v>5</v>
      </c>
      <c r="Q1967" t="s">
        <v>13</v>
      </c>
      <c r="R1967" t="s">
        <v>169</v>
      </c>
      <c r="S1967" t="s">
        <v>170</v>
      </c>
      <c r="T1967">
        <v>7517263.8709677421</v>
      </c>
      <c r="U1967">
        <v>5573197</v>
      </c>
      <c r="V1967">
        <v>-1944066.8709677421</v>
      </c>
      <c r="W1967">
        <v>-0.25861362649193143</v>
      </c>
      <c r="X1967" t="s">
        <v>274</v>
      </c>
    </row>
    <row r="1968" spans="1:24" x14ac:dyDescent="0.35">
      <c r="A1968">
        <v>3301005843</v>
      </c>
      <c r="B1968" t="s">
        <v>168</v>
      </c>
      <c r="C1968" t="s">
        <v>168</v>
      </c>
      <c r="D1968">
        <v>0</v>
      </c>
      <c r="E1968">
        <v>0</v>
      </c>
      <c r="F1968">
        <v>8</v>
      </c>
      <c r="G1968">
        <v>331492</v>
      </c>
      <c r="H1968">
        <v>7</v>
      </c>
      <c r="I1968">
        <v>205000</v>
      </c>
      <c r="J1968">
        <v>0</v>
      </c>
      <c r="K1968">
        <v>0</v>
      </c>
      <c r="L1968">
        <v>2</v>
      </c>
      <c r="M1968">
        <v>204800</v>
      </c>
      <c r="N1968">
        <v>150000</v>
      </c>
      <c r="O1968">
        <v>891292</v>
      </c>
      <c r="P1968" t="s">
        <v>5</v>
      </c>
      <c r="Q1968" t="s">
        <v>10</v>
      </c>
      <c r="R1968" t="s">
        <v>169</v>
      </c>
      <c r="S1968" t="s">
        <v>170</v>
      </c>
      <c r="T1968">
        <v>575027.09677419357</v>
      </c>
      <c r="U1968">
        <v>307898</v>
      </c>
      <c r="V1968">
        <v>-267129.09677419357</v>
      </c>
      <c r="W1968">
        <v>-0.46455045035745868</v>
      </c>
      <c r="X1968" t="s">
        <v>198</v>
      </c>
    </row>
    <row r="1969" spans="1:24" x14ac:dyDescent="0.35">
      <c r="A1969">
        <v>6001118468</v>
      </c>
      <c r="B1969" t="s">
        <v>168</v>
      </c>
      <c r="C1969" t="s">
        <v>168</v>
      </c>
      <c r="D1969">
        <v>0</v>
      </c>
      <c r="E1969">
        <v>0</v>
      </c>
      <c r="F1969">
        <v>5</v>
      </c>
      <c r="G1969">
        <v>126173</v>
      </c>
      <c r="H1969">
        <v>24</v>
      </c>
      <c r="I1969">
        <v>765000</v>
      </c>
      <c r="J1969">
        <v>0</v>
      </c>
      <c r="K1969">
        <v>0</v>
      </c>
      <c r="L1969">
        <v>19</v>
      </c>
      <c r="M1969">
        <v>795600</v>
      </c>
      <c r="N1969">
        <v>2828200</v>
      </c>
      <c r="O1969">
        <v>4514973</v>
      </c>
      <c r="P1969" t="s">
        <v>5</v>
      </c>
      <c r="Q1969" t="s">
        <v>16</v>
      </c>
      <c r="R1969" t="s">
        <v>169</v>
      </c>
      <c r="S1969" t="s">
        <v>170</v>
      </c>
      <c r="T1969">
        <v>2912885.8064516126</v>
      </c>
      <c r="U1969">
        <v>1144400</v>
      </c>
      <c r="V1969">
        <v>-1768485.8064516126</v>
      </c>
      <c r="W1969">
        <v>-0.60712500384830648</v>
      </c>
      <c r="X1969" t="s">
        <v>384</v>
      </c>
    </row>
    <row r="1970" spans="1:24" x14ac:dyDescent="0.35">
      <c r="A1970">
        <v>3301012885</v>
      </c>
      <c r="B1970" t="s">
        <v>168</v>
      </c>
      <c r="C1970" t="s">
        <v>168</v>
      </c>
      <c r="D1970">
        <v>0</v>
      </c>
      <c r="E1970">
        <v>0</v>
      </c>
      <c r="F1970">
        <v>14</v>
      </c>
      <c r="G1970">
        <v>630986</v>
      </c>
      <c r="H1970">
        <v>3</v>
      </c>
      <c r="I1970">
        <v>125000</v>
      </c>
      <c r="J1970">
        <v>0</v>
      </c>
      <c r="K1970">
        <v>0</v>
      </c>
      <c r="L1970">
        <v>1</v>
      </c>
      <c r="M1970">
        <v>100000</v>
      </c>
      <c r="N1970">
        <v>72000</v>
      </c>
      <c r="O1970">
        <v>927986</v>
      </c>
      <c r="P1970" t="s">
        <v>5</v>
      </c>
      <c r="Q1970" t="s">
        <v>9</v>
      </c>
      <c r="R1970" t="s">
        <v>169</v>
      </c>
      <c r="S1970" t="s">
        <v>170</v>
      </c>
      <c r="T1970">
        <v>598700.6451612903</v>
      </c>
      <c r="U1970">
        <v>723582</v>
      </c>
      <c r="V1970">
        <v>124881.3548387097</v>
      </c>
      <c r="W1970">
        <v>0.20858730627401711</v>
      </c>
      <c r="X1970" t="s">
        <v>315</v>
      </c>
    </row>
    <row r="1971" spans="1:24" x14ac:dyDescent="0.35">
      <c r="A1971">
        <v>3301000544</v>
      </c>
      <c r="B1971" t="s">
        <v>168</v>
      </c>
      <c r="C1971" t="s">
        <v>168</v>
      </c>
      <c r="D1971">
        <v>0</v>
      </c>
      <c r="E1971">
        <v>0</v>
      </c>
      <c r="F1971">
        <v>1</v>
      </c>
      <c r="G1971">
        <v>25100</v>
      </c>
      <c r="H1971">
        <v>8</v>
      </c>
      <c r="I1971">
        <v>110000</v>
      </c>
      <c r="J1971">
        <v>0</v>
      </c>
      <c r="K1971">
        <v>0</v>
      </c>
      <c r="L1971">
        <v>0</v>
      </c>
      <c r="M1971">
        <v>0</v>
      </c>
      <c r="N1971">
        <v>933000</v>
      </c>
      <c r="O1971">
        <v>1068100</v>
      </c>
      <c r="P1971" t="s">
        <v>5</v>
      </c>
      <c r="Q1971" t="s">
        <v>17</v>
      </c>
      <c r="R1971" t="s">
        <v>169</v>
      </c>
      <c r="S1971" t="s">
        <v>170</v>
      </c>
      <c r="T1971">
        <v>689096.77419354836</v>
      </c>
      <c r="U1971">
        <v>409500</v>
      </c>
      <c r="V1971">
        <v>-279596.77419354836</v>
      </c>
      <c r="W1971">
        <v>-0.40574384420934373</v>
      </c>
      <c r="X1971" t="s">
        <v>184</v>
      </c>
    </row>
    <row r="1972" spans="1:24" x14ac:dyDescent="0.35">
      <c r="A1972">
        <v>3301040755</v>
      </c>
      <c r="B1972" t="s">
        <v>168</v>
      </c>
      <c r="C1972" t="s">
        <v>168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215000</v>
      </c>
      <c r="O1972">
        <v>215000</v>
      </c>
      <c r="P1972" t="s">
        <v>5</v>
      </c>
      <c r="Q1972" t="s">
        <v>14</v>
      </c>
      <c r="R1972" t="s">
        <v>169</v>
      </c>
      <c r="S1972" t="s">
        <v>170</v>
      </c>
      <c r="T1972">
        <v>138709.67741935482</v>
      </c>
      <c r="U1972">
        <v>150000</v>
      </c>
      <c r="V1972">
        <v>11290.322580645181</v>
      </c>
      <c r="W1972">
        <v>8.1395348837209447E-2</v>
      </c>
      <c r="X1972" t="s">
        <v>403</v>
      </c>
    </row>
    <row r="1973" spans="1:24" x14ac:dyDescent="0.35">
      <c r="A1973">
        <v>3300017845</v>
      </c>
      <c r="B1973" t="s">
        <v>168</v>
      </c>
      <c r="C1973" t="s">
        <v>168</v>
      </c>
      <c r="D1973">
        <v>0</v>
      </c>
      <c r="E1973">
        <v>0</v>
      </c>
      <c r="F1973">
        <v>5</v>
      </c>
      <c r="G1973">
        <v>181387</v>
      </c>
      <c r="H1973">
        <v>5</v>
      </c>
      <c r="I1973">
        <v>150000</v>
      </c>
      <c r="J1973">
        <v>0</v>
      </c>
      <c r="K1973">
        <v>0</v>
      </c>
      <c r="L1973">
        <v>0</v>
      </c>
      <c r="M1973">
        <v>0</v>
      </c>
      <c r="N1973">
        <v>735200</v>
      </c>
      <c r="O1973">
        <v>1066587</v>
      </c>
      <c r="P1973" t="s">
        <v>5</v>
      </c>
      <c r="Q1973" t="s">
        <v>6</v>
      </c>
      <c r="R1973" t="s">
        <v>169</v>
      </c>
      <c r="S1973" t="s">
        <v>170</v>
      </c>
      <c r="T1973">
        <v>688120.6451612903</v>
      </c>
      <c r="U1973">
        <v>1036193</v>
      </c>
      <c r="V1973">
        <v>348072.3548387097</v>
      </c>
      <c r="W1973">
        <v>0.5058304198344814</v>
      </c>
      <c r="X1973" t="s">
        <v>259</v>
      </c>
    </row>
    <row r="1974" spans="1:24" x14ac:dyDescent="0.35">
      <c r="A1974">
        <v>3301066832</v>
      </c>
      <c r="B1974" t="s">
        <v>168</v>
      </c>
      <c r="C1974" t="s">
        <v>168</v>
      </c>
      <c r="D1974">
        <v>0</v>
      </c>
      <c r="E1974">
        <v>0</v>
      </c>
      <c r="F1974">
        <v>4</v>
      </c>
      <c r="G1974">
        <v>39600</v>
      </c>
      <c r="H1974">
        <v>1</v>
      </c>
      <c r="I1974">
        <v>5000</v>
      </c>
      <c r="J1974">
        <v>0</v>
      </c>
      <c r="K1974">
        <v>0</v>
      </c>
      <c r="L1974">
        <v>1</v>
      </c>
      <c r="M1974">
        <v>22400</v>
      </c>
      <c r="N1974">
        <v>3758000</v>
      </c>
      <c r="O1974">
        <v>3825000</v>
      </c>
      <c r="P1974" t="s">
        <v>5</v>
      </c>
      <c r="Q1974" t="s">
        <v>12</v>
      </c>
      <c r="R1974" t="s">
        <v>169</v>
      </c>
      <c r="S1974" t="s">
        <v>170</v>
      </c>
      <c r="T1974">
        <v>2467741.935483871</v>
      </c>
      <c r="U1974">
        <v>2692045</v>
      </c>
      <c r="V1974">
        <v>224303.06451612897</v>
      </c>
      <c r="W1974">
        <v>9.0894052287581628E-2</v>
      </c>
      <c r="X1974" t="s">
        <v>301</v>
      </c>
    </row>
    <row r="1975" spans="1:24" x14ac:dyDescent="0.35">
      <c r="A1975">
        <v>3300016711</v>
      </c>
      <c r="B1975" t="s">
        <v>168</v>
      </c>
      <c r="C1975" t="s">
        <v>168</v>
      </c>
      <c r="D1975">
        <v>0</v>
      </c>
      <c r="E1975">
        <v>0</v>
      </c>
      <c r="F1975">
        <v>18</v>
      </c>
      <c r="G1975">
        <v>659986</v>
      </c>
      <c r="H1975">
        <v>5</v>
      </c>
      <c r="I1975">
        <v>130000</v>
      </c>
      <c r="J1975">
        <v>0</v>
      </c>
      <c r="K1975">
        <v>0</v>
      </c>
      <c r="L1975">
        <v>1</v>
      </c>
      <c r="M1975">
        <v>5599</v>
      </c>
      <c r="N1975">
        <v>1442700</v>
      </c>
      <c r="O1975">
        <v>2238285</v>
      </c>
      <c r="P1975" t="s">
        <v>5</v>
      </c>
      <c r="Q1975" t="s">
        <v>7</v>
      </c>
      <c r="R1975" t="s">
        <v>169</v>
      </c>
      <c r="S1975" t="s">
        <v>170</v>
      </c>
      <c r="T1975">
        <v>1444054.8387096773</v>
      </c>
      <c r="U1975">
        <v>826896</v>
      </c>
      <c r="V1975">
        <v>-617158.83870967734</v>
      </c>
      <c r="W1975">
        <v>-0.42737908711357131</v>
      </c>
      <c r="X1975" t="s">
        <v>346</v>
      </c>
    </row>
    <row r="1976" spans="1:24" x14ac:dyDescent="0.35">
      <c r="A1976">
        <v>3301070063</v>
      </c>
      <c r="B1976" t="s">
        <v>168</v>
      </c>
      <c r="C1976" t="s">
        <v>168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2842500</v>
      </c>
      <c r="O1976">
        <v>2842500</v>
      </c>
      <c r="P1976" t="s">
        <v>5</v>
      </c>
      <c r="Q1976" t="s">
        <v>6</v>
      </c>
      <c r="R1976" t="s">
        <v>181</v>
      </c>
      <c r="S1976" t="s">
        <v>170</v>
      </c>
      <c r="T1976">
        <v>1833870.9677419355</v>
      </c>
      <c r="U1976">
        <v>892500</v>
      </c>
      <c r="V1976">
        <v>-941370.96774193551</v>
      </c>
      <c r="W1976">
        <v>-0.51332453825857516</v>
      </c>
      <c r="X1976" t="s">
        <v>276</v>
      </c>
    </row>
    <row r="1977" spans="1:24" x14ac:dyDescent="0.35">
      <c r="A1977">
        <v>3301039644</v>
      </c>
      <c r="B1977" t="s">
        <v>168</v>
      </c>
      <c r="C1977" t="s">
        <v>168</v>
      </c>
      <c r="D1977">
        <v>0</v>
      </c>
      <c r="E1977">
        <v>0</v>
      </c>
      <c r="F1977">
        <v>44</v>
      </c>
      <c r="G1977">
        <v>2022748</v>
      </c>
      <c r="H1977">
        <v>60</v>
      </c>
      <c r="I1977">
        <v>1920000</v>
      </c>
      <c r="J1977">
        <v>0</v>
      </c>
      <c r="K1977">
        <v>0</v>
      </c>
      <c r="L1977">
        <v>7</v>
      </c>
      <c r="M1977">
        <v>1376800</v>
      </c>
      <c r="N1977">
        <v>211000</v>
      </c>
      <c r="O1977">
        <v>5530548</v>
      </c>
      <c r="P1977" t="s">
        <v>5</v>
      </c>
      <c r="Q1977" t="s">
        <v>13</v>
      </c>
      <c r="R1977" t="s">
        <v>169</v>
      </c>
      <c r="S1977" t="s">
        <v>170</v>
      </c>
      <c r="T1977">
        <v>3568095.4838709678</v>
      </c>
      <c r="U1977">
        <v>2456661</v>
      </c>
      <c r="V1977">
        <v>-1111434.4838709678</v>
      </c>
      <c r="W1977">
        <v>-0.31149236025073823</v>
      </c>
      <c r="X1977" t="s">
        <v>274</v>
      </c>
    </row>
    <row r="1978" spans="1:24" x14ac:dyDescent="0.35">
      <c r="A1978">
        <v>3301023441</v>
      </c>
      <c r="B1978" t="s">
        <v>168</v>
      </c>
      <c r="C1978" t="s">
        <v>168</v>
      </c>
      <c r="D1978">
        <v>0</v>
      </c>
      <c r="E1978">
        <v>0</v>
      </c>
      <c r="F1978">
        <v>4</v>
      </c>
      <c r="G1978">
        <v>104795</v>
      </c>
      <c r="H1978">
        <v>8</v>
      </c>
      <c r="I1978">
        <v>105000</v>
      </c>
      <c r="J1978">
        <v>0</v>
      </c>
      <c r="K1978">
        <v>0</v>
      </c>
      <c r="L1978">
        <v>5</v>
      </c>
      <c r="M1978">
        <v>812000</v>
      </c>
      <c r="N1978">
        <v>87000</v>
      </c>
      <c r="O1978">
        <v>1108795</v>
      </c>
      <c r="P1978" t="s">
        <v>5</v>
      </c>
      <c r="Q1978" t="s">
        <v>11</v>
      </c>
      <c r="R1978" t="s">
        <v>169</v>
      </c>
      <c r="S1978" t="s">
        <v>170</v>
      </c>
      <c r="T1978">
        <v>715351.6129032257</v>
      </c>
      <c r="U1978">
        <v>758397</v>
      </c>
      <c r="V1978">
        <v>43045.387096774299</v>
      </c>
      <c r="W1978">
        <v>6.0173747175988446E-2</v>
      </c>
      <c r="X1978" t="s">
        <v>290</v>
      </c>
    </row>
    <row r="1979" spans="1:24" x14ac:dyDescent="0.35">
      <c r="A1979">
        <v>3301073784</v>
      </c>
      <c r="B1979" t="s">
        <v>168</v>
      </c>
      <c r="C1979" t="s">
        <v>168</v>
      </c>
      <c r="D1979">
        <v>0</v>
      </c>
      <c r="E1979">
        <v>0</v>
      </c>
      <c r="F1979">
        <v>130</v>
      </c>
      <c r="G1979">
        <v>4999157</v>
      </c>
      <c r="H1979">
        <v>62</v>
      </c>
      <c r="I1979">
        <v>3050000</v>
      </c>
      <c r="J1979">
        <v>0</v>
      </c>
      <c r="K1979">
        <v>0</v>
      </c>
      <c r="L1979">
        <v>0</v>
      </c>
      <c r="M1979">
        <v>0</v>
      </c>
      <c r="N1979">
        <v>150000</v>
      </c>
      <c r="O1979">
        <v>8199157</v>
      </c>
      <c r="P1979" t="s">
        <v>5</v>
      </c>
      <c r="Q1979" t="s">
        <v>14</v>
      </c>
      <c r="R1979" t="s">
        <v>181</v>
      </c>
      <c r="S1979" t="s">
        <v>170</v>
      </c>
      <c r="T1979">
        <v>5289778.7096774196</v>
      </c>
      <c r="U1979">
        <v>1963961</v>
      </c>
      <c r="V1979">
        <v>-3325817.7096774196</v>
      </c>
      <c r="W1979">
        <v>-0.62872530066200705</v>
      </c>
      <c r="X1979" t="s">
        <v>266</v>
      </c>
    </row>
    <row r="1980" spans="1:24" x14ac:dyDescent="0.35">
      <c r="A1980">
        <v>3301009950</v>
      </c>
      <c r="B1980" t="s">
        <v>168</v>
      </c>
      <c r="C1980" t="s">
        <v>168</v>
      </c>
      <c r="D1980">
        <v>0</v>
      </c>
      <c r="E1980">
        <v>0</v>
      </c>
      <c r="F1980">
        <v>359</v>
      </c>
      <c r="G1980">
        <v>12156784</v>
      </c>
      <c r="H1980">
        <v>5</v>
      </c>
      <c r="I1980">
        <v>135000</v>
      </c>
      <c r="J1980">
        <v>0</v>
      </c>
      <c r="K1980">
        <v>0</v>
      </c>
      <c r="L1980">
        <v>0</v>
      </c>
      <c r="M1980">
        <v>0</v>
      </c>
      <c r="N1980">
        <v>609000</v>
      </c>
      <c r="O1980">
        <v>12900784</v>
      </c>
      <c r="P1980" t="s">
        <v>5</v>
      </c>
      <c r="Q1980" t="s">
        <v>17</v>
      </c>
      <c r="R1980" t="s">
        <v>169</v>
      </c>
      <c r="S1980" t="s">
        <v>170</v>
      </c>
      <c r="T1980">
        <v>8323086.4516129028</v>
      </c>
      <c r="U1980">
        <v>8621327</v>
      </c>
      <c r="V1980">
        <v>298240.54838709719</v>
      </c>
      <c r="W1980">
        <v>3.5832926898086148E-2</v>
      </c>
      <c r="X1980" t="s">
        <v>311</v>
      </c>
    </row>
    <row r="1981" spans="1:24" x14ac:dyDescent="0.35">
      <c r="A1981">
        <v>3300008819</v>
      </c>
      <c r="B1981" t="s">
        <v>168</v>
      </c>
      <c r="C1981" t="s">
        <v>168</v>
      </c>
      <c r="D1981">
        <v>0</v>
      </c>
      <c r="E1981">
        <v>0</v>
      </c>
      <c r="F1981">
        <v>312</v>
      </c>
      <c r="G1981">
        <v>13940374</v>
      </c>
      <c r="H1981">
        <v>42</v>
      </c>
      <c r="I1981">
        <v>1330000</v>
      </c>
      <c r="J1981">
        <v>0</v>
      </c>
      <c r="K1981">
        <v>0</v>
      </c>
      <c r="L1981">
        <v>0</v>
      </c>
      <c r="M1981">
        <v>0</v>
      </c>
      <c r="N1981">
        <v>362000</v>
      </c>
      <c r="O1981">
        <v>15632374</v>
      </c>
      <c r="P1981" t="s">
        <v>5</v>
      </c>
      <c r="Q1981" t="s">
        <v>12</v>
      </c>
      <c r="R1981" t="s">
        <v>169</v>
      </c>
      <c r="S1981" t="s">
        <v>170</v>
      </c>
      <c r="T1981">
        <v>10085402.580645161</v>
      </c>
      <c r="U1981">
        <v>9064636</v>
      </c>
      <c r="V1981">
        <v>-1020766.5806451607</v>
      </c>
      <c r="W1981">
        <v>-0.10121227908185915</v>
      </c>
      <c r="X1981" t="s">
        <v>229</v>
      </c>
    </row>
    <row r="1982" spans="1:24" x14ac:dyDescent="0.35">
      <c r="A1982">
        <v>3301002126</v>
      </c>
      <c r="B1982" t="s">
        <v>168</v>
      </c>
      <c r="C1982" t="s">
        <v>168</v>
      </c>
      <c r="D1982">
        <v>0</v>
      </c>
      <c r="E1982">
        <v>0</v>
      </c>
      <c r="F1982">
        <v>140</v>
      </c>
      <c r="G1982">
        <v>4004451</v>
      </c>
      <c r="H1982">
        <v>103</v>
      </c>
      <c r="I1982">
        <v>3455000</v>
      </c>
      <c r="J1982">
        <v>0</v>
      </c>
      <c r="K1982">
        <v>0</v>
      </c>
      <c r="L1982">
        <v>61</v>
      </c>
      <c r="M1982">
        <v>2476400</v>
      </c>
      <c r="N1982">
        <v>75000</v>
      </c>
      <c r="O1982">
        <v>10010851</v>
      </c>
      <c r="P1982" t="s">
        <v>5</v>
      </c>
      <c r="Q1982" t="s">
        <v>14</v>
      </c>
      <c r="R1982" t="s">
        <v>207</v>
      </c>
      <c r="S1982" t="s">
        <v>170</v>
      </c>
      <c r="T1982">
        <v>6458613.5483870972</v>
      </c>
      <c r="U1982">
        <v>5827604</v>
      </c>
      <c r="V1982">
        <v>-631009.54838709719</v>
      </c>
      <c r="W1982">
        <v>-9.7700465225184163E-2</v>
      </c>
      <c r="X1982" t="s">
        <v>266</v>
      </c>
    </row>
    <row r="1983" spans="1:24" x14ac:dyDescent="0.35">
      <c r="A1983">
        <v>3300027963</v>
      </c>
      <c r="B1983" t="s">
        <v>168</v>
      </c>
      <c r="C1983" t="s">
        <v>168</v>
      </c>
      <c r="D1983">
        <v>0</v>
      </c>
      <c r="E1983">
        <v>0</v>
      </c>
      <c r="F1983">
        <v>153</v>
      </c>
      <c r="G1983">
        <v>6033169</v>
      </c>
      <c r="H1983">
        <v>99</v>
      </c>
      <c r="I1983">
        <v>3283000</v>
      </c>
      <c r="J1983">
        <v>0</v>
      </c>
      <c r="K1983">
        <v>0</v>
      </c>
      <c r="L1983">
        <v>3</v>
      </c>
      <c r="M1983">
        <v>300000</v>
      </c>
      <c r="N1983">
        <v>40500</v>
      </c>
      <c r="O1983">
        <v>9656669</v>
      </c>
      <c r="P1983" t="s">
        <v>5</v>
      </c>
      <c r="Q1983" t="s">
        <v>8</v>
      </c>
      <c r="R1983" t="s">
        <v>169</v>
      </c>
      <c r="S1983" t="s">
        <v>170</v>
      </c>
      <c r="T1983">
        <v>6230109.0322580645</v>
      </c>
      <c r="U1983">
        <v>8258815</v>
      </c>
      <c r="V1983">
        <v>2028705.9677419355</v>
      </c>
      <c r="W1983">
        <v>0.32562928790455592</v>
      </c>
      <c r="X1983" t="s">
        <v>226</v>
      </c>
    </row>
    <row r="1984" spans="1:24" x14ac:dyDescent="0.35">
      <c r="A1984">
        <v>3300022866</v>
      </c>
      <c r="B1984" t="s">
        <v>168</v>
      </c>
      <c r="C1984" t="s">
        <v>168</v>
      </c>
      <c r="D1984">
        <v>0</v>
      </c>
      <c r="E1984">
        <v>0</v>
      </c>
      <c r="F1984">
        <v>29</v>
      </c>
      <c r="G1984">
        <v>1414143</v>
      </c>
      <c r="H1984">
        <v>1</v>
      </c>
      <c r="I1984">
        <v>5000</v>
      </c>
      <c r="J1984">
        <v>0</v>
      </c>
      <c r="K1984">
        <v>0</v>
      </c>
      <c r="L1984">
        <v>0</v>
      </c>
      <c r="M1984">
        <v>0</v>
      </c>
      <c r="N1984">
        <v>1992000</v>
      </c>
      <c r="O1984">
        <v>3411143</v>
      </c>
      <c r="P1984" t="s">
        <v>5</v>
      </c>
      <c r="Q1984" t="s">
        <v>16</v>
      </c>
      <c r="R1984" t="s">
        <v>169</v>
      </c>
      <c r="S1984" t="s">
        <v>170</v>
      </c>
      <c r="T1984">
        <v>2200737.4193548388</v>
      </c>
      <c r="U1984">
        <v>1896496</v>
      </c>
      <c r="V1984">
        <v>-304241.41935483878</v>
      </c>
      <c r="W1984">
        <v>-0.13824521575319482</v>
      </c>
      <c r="X1984" t="s">
        <v>312</v>
      </c>
    </row>
    <row r="1985" spans="1:24" x14ac:dyDescent="0.35">
      <c r="A1985">
        <v>3301072351</v>
      </c>
      <c r="B1985" t="s">
        <v>168</v>
      </c>
      <c r="C1985" t="s">
        <v>168</v>
      </c>
      <c r="D1985">
        <v>0</v>
      </c>
      <c r="E1985">
        <v>0</v>
      </c>
      <c r="F1985">
        <v>3</v>
      </c>
      <c r="G1985">
        <v>136497</v>
      </c>
      <c r="H1985">
        <v>37</v>
      </c>
      <c r="I1985">
        <v>840000</v>
      </c>
      <c r="J1985">
        <v>0</v>
      </c>
      <c r="K1985">
        <v>0</v>
      </c>
      <c r="L1985">
        <v>6</v>
      </c>
      <c r="M1985">
        <v>254400</v>
      </c>
      <c r="N1985">
        <v>165000</v>
      </c>
      <c r="O1985">
        <v>1395897</v>
      </c>
      <c r="P1985" t="s">
        <v>5</v>
      </c>
      <c r="Q1985" t="s">
        <v>10</v>
      </c>
      <c r="R1985" t="s">
        <v>169</v>
      </c>
      <c r="S1985" t="s">
        <v>170</v>
      </c>
      <c r="T1985">
        <v>900578.70967741939</v>
      </c>
      <c r="U1985">
        <v>962298</v>
      </c>
      <c r="V1985">
        <v>61719.290322580608</v>
      </c>
      <c r="W1985">
        <v>6.8532921841654382E-2</v>
      </c>
      <c r="X1985" t="s">
        <v>319</v>
      </c>
    </row>
    <row r="1986" spans="1:24" x14ac:dyDescent="0.35">
      <c r="A1986">
        <v>3300007534</v>
      </c>
      <c r="B1986" t="s">
        <v>168</v>
      </c>
      <c r="C1986" t="s">
        <v>168</v>
      </c>
      <c r="D1986">
        <v>0</v>
      </c>
      <c r="E1986">
        <v>0</v>
      </c>
      <c r="F1986">
        <v>35</v>
      </c>
      <c r="G1986">
        <v>755689</v>
      </c>
      <c r="H1986">
        <v>24</v>
      </c>
      <c r="I1986">
        <v>785000</v>
      </c>
      <c r="J1986">
        <v>0</v>
      </c>
      <c r="K1986">
        <v>0</v>
      </c>
      <c r="L1986">
        <v>15</v>
      </c>
      <c r="M1986">
        <v>776000</v>
      </c>
      <c r="N1986">
        <v>150000</v>
      </c>
      <c r="O1986">
        <v>2466689</v>
      </c>
      <c r="P1986" t="s">
        <v>5</v>
      </c>
      <c r="Q1986" t="s">
        <v>10</v>
      </c>
      <c r="R1986" t="s">
        <v>169</v>
      </c>
      <c r="S1986" t="s">
        <v>170</v>
      </c>
      <c r="T1986">
        <v>1591412.2580645161</v>
      </c>
      <c r="U1986">
        <v>2355654</v>
      </c>
      <c r="V1986">
        <v>764241.74193548388</v>
      </c>
      <c r="W1986">
        <v>0.48022863847043551</v>
      </c>
      <c r="X1986" t="s">
        <v>334</v>
      </c>
    </row>
    <row r="1987" spans="1:24" x14ac:dyDescent="0.35">
      <c r="A1987">
        <v>3301004289</v>
      </c>
      <c r="B1987" t="s">
        <v>168</v>
      </c>
      <c r="C1987" t="s">
        <v>168</v>
      </c>
      <c r="D1987">
        <v>0</v>
      </c>
      <c r="E1987">
        <v>0</v>
      </c>
      <c r="F1987">
        <v>2</v>
      </c>
      <c r="G1987">
        <v>63997</v>
      </c>
      <c r="H1987">
        <v>5</v>
      </c>
      <c r="I1987">
        <v>145000</v>
      </c>
      <c r="J1987">
        <v>0</v>
      </c>
      <c r="K1987">
        <v>0</v>
      </c>
      <c r="L1987">
        <v>8</v>
      </c>
      <c r="M1987">
        <v>479200</v>
      </c>
      <c r="N1987">
        <v>225000</v>
      </c>
      <c r="O1987">
        <v>913197</v>
      </c>
      <c r="P1987" t="s">
        <v>5</v>
      </c>
      <c r="Q1987" t="s">
        <v>10</v>
      </c>
      <c r="R1987" t="s">
        <v>169</v>
      </c>
      <c r="S1987" t="s">
        <v>170</v>
      </c>
      <c r="T1987">
        <v>589159.3548387097</v>
      </c>
      <c r="U1987">
        <v>581600</v>
      </c>
      <c r="V1987">
        <v>-7559.3548387096962</v>
      </c>
      <c r="W1987">
        <v>-1.2830747363383854E-2</v>
      </c>
      <c r="X1987" t="s">
        <v>272</v>
      </c>
    </row>
    <row r="1988" spans="1:24" x14ac:dyDescent="0.35">
      <c r="A1988">
        <v>3301048917</v>
      </c>
      <c r="B1988" t="s">
        <v>168</v>
      </c>
      <c r="C1988" t="s">
        <v>168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275000</v>
      </c>
      <c r="O1988">
        <v>275000</v>
      </c>
      <c r="P1988" t="s">
        <v>5</v>
      </c>
      <c r="Q1988" t="s">
        <v>12</v>
      </c>
      <c r="R1988" t="s">
        <v>169</v>
      </c>
      <c r="S1988" t="s">
        <v>170</v>
      </c>
      <c r="T1988">
        <v>177419.35483870967</v>
      </c>
      <c r="U1988">
        <v>294500</v>
      </c>
      <c r="V1988">
        <v>117080.64516129033</v>
      </c>
      <c r="W1988">
        <v>0.659909090909091</v>
      </c>
      <c r="X1988" t="s">
        <v>380</v>
      </c>
    </row>
    <row r="1989" spans="1:24" x14ac:dyDescent="0.35">
      <c r="A1989">
        <v>3301070081</v>
      </c>
      <c r="B1989" t="s">
        <v>168</v>
      </c>
      <c r="C1989" t="s">
        <v>168</v>
      </c>
      <c r="D1989">
        <v>0</v>
      </c>
      <c r="E1989">
        <v>0</v>
      </c>
      <c r="F1989">
        <v>14</v>
      </c>
      <c r="G1989">
        <v>352084</v>
      </c>
      <c r="H1989">
        <v>17</v>
      </c>
      <c r="I1989">
        <v>360000</v>
      </c>
      <c r="J1989">
        <v>0</v>
      </c>
      <c r="K1989">
        <v>0</v>
      </c>
      <c r="L1989">
        <v>4</v>
      </c>
      <c r="M1989">
        <v>119600</v>
      </c>
      <c r="N1989">
        <v>165000</v>
      </c>
      <c r="O1989">
        <v>996684</v>
      </c>
      <c r="P1989" t="s">
        <v>5</v>
      </c>
      <c r="Q1989" t="s">
        <v>10</v>
      </c>
      <c r="R1989" t="s">
        <v>169</v>
      </c>
      <c r="S1989" t="s">
        <v>170</v>
      </c>
      <c r="T1989">
        <v>643021.93548387103</v>
      </c>
      <c r="U1989">
        <v>937442</v>
      </c>
      <c r="V1989">
        <v>294420.06451612897</v>
      </c>
      <c r="W1989">
        <v>0.45786939491353307</v>
      </c>
      <c r="X1989" t="s">
        <v>400</v>
      </c>
    </row>
    <row r="1990" spans="1:24" x14ac:dyDescent="0.35">
      <c r="A1990">
        <v>3300014574</v>
      </c>
      <c r="B1990" t="s">
        <v>168</v>
      </c>
      <c r="C1990" t="s">
        <v>168</v>
      </c>
      <c r="D1990">
        <v>0</v>
      </c>
      <c r="E1990">
        <v>0</v>
      </c>
      <c r="F1990">
        <v>45</v>
      </c>
      <c r="G1990">
        <v>1834623</v>
      </c>
      <c r="H1990">
        <v>18</v>
      </c>
      <c r="I1990">
        <v>360000</v>
      </c>
      <c r="J1990">
        <v>0</v>
      </c>
      <c r="K1990">
        <v>0</v>
      </c>
      <c r="L1990">
        <v>43</v>
      </c>
      <c r="M1990">
        <v>2702450</v>
      </c>
      <c r="N1990">
        <v>1188000</v>
      </c>
      <c r="O1990">
        <v>6085073</v>
      </c>
      <c r="P1990" t="s">
        <v>5</v>
      </c>
      <c r="Q1990" t="s">
        <v>8</v>
      </c>
      <c r="R1990" t="s">
        <v>169</v>
      </c>
      <c r="S1990" t="s">
        <v>170</v>
      </c>
      <c r="T1990">
        <v>3925853.5483870972</v>
      </c>
      <c r="U1990">
        <v>4872934</v>
      </c>
      <c r="V1990">
        <v>947080.45161290281</v>
      </c>
      <c r="W1990">
        <v>0.24124192100899999</v>
      </c>
      <c r="X1990" t="s">
        <v>240</v>
      </c>
    </row>
    <row r="1991" spans="1:24" x14ac:dyDescent="0.35">
      <c r="A1991">
        <v>3301002327</v>
      </c>
      <c r="B1991" t="s">
        <v>168</v>
      </c>
      <c r="C1991" t="s">
        <v>168</v>
      </c>
      <c r="D1991">
        <v>0</v>
      </c>
      <c r="E1991">
        <v>0</v>
      </c>
      <c r="F1991">
        <v>180</v>
      </c>
      <c r="G1991">
        <v>7620320</v>
      </c>
      <c r="H1991">
        <v>30</v>
      </c>
      <c r="I1991">
        <v>1287000</v>
      </c>
      <c r="J1991">
        <v>0</v>
      </c>
      <c r="K1991">
        <v>0</v>
      </c>
      <c r="L1991">
        <v>1</v>
      </c>
      <c r="M1991">
        <v>52400</v>
      </c>
      <c r="N1991">
        <v>150000</v>
      </c>
      <c r="O1991">
        <v>9109720</v>
      </c>
      <c r="P1991" t="s">
        <v>5</v>
      </c>
      <c r="Q1991" t="s">
        <v>14</v>
      </c>
      <c r="R1991" t="s">
        <v>169</v>
      </c>
      <c r="S1991" t="s">
        <v>170</v>
      </c>
      <c r="T1991">
        <v>5877238.7096774196</v>
      </c>
      <c r="U1991">
        <v>5123799</v>
      </c>
      <c r="V1991">
        <v>-753439.70967741963</v>
      </c>
      <c r="W1991">
        <v>-0.12819620690866462</v>
      </c>
      <c r="X1991" t="s">
        <v>211</v>
      </c>
    </row>
    <row r="1992" spans="1:24" x14ac:dyDescent="0.35">
      <c r="A1992">
        <v>3301017578</v>
      </c>
      <c r="B1992" t="s">
        <v>168</v>
      </c>
      <c r="C1992" t="s">
        <v>168</v>
      </c>
      <c r="D1992">
        <v>0</v>
      </c>
      <c r="E1992">
        <v>0</v>
      </c>
      <c r="F1992">
        <v>27</v>
      </c>
      <c r="G1992">
        <v>663842</v>
      </c>
      <c r="H1992">
        <v>0</v>
      </c>
      <c r="I1992">
        <v>0</v>
      </c>
      <c r="J1992">
        <v>166</v>
      </c>
      <c r="K1992">
        <v>2211950</v>
      </c>
      <c r="L1992">
        <v>0</v>
      </c>
      <c r="M1992">
        <v>0</v>
      </c>
      <c r="N1992">
        <v>2108500</v>
      </c>
      <c r="O1992">
        <v>4984292</v>
      </c>
      <c r="P1992" t="s">
        <v>5</v>
      </c>
      <c r="Q1992" t="s">
        <v>16</v>
      </c>
      <c r="R1992" t="s">
        <v>169</v>
      </c>
      <c r="S1992" t="s">
        <v>170</v>
      </c>
      <c r="T1992">
        <v>3215672.2580645164</v>
      </c>
      <c r="U1992">
        <v>2278691</v>
      </c>
      <c r="V1992">
        <v>-936981.25806451635</v>
      </c>
      <c r="W1992">
        <v>-0.29137958811401909</v>
      </c>
      <c r="X1992" t="s">
        <v>312</v>
      </c>
    </row>
    <row r="1993" spans="1:24" x14ac:dyDescent="0.35">
      <c r="A1993">
        <v>3300024104</v>
      </c>
      <c r="B1993" t="s">
        <v>168</v>
      </c>
      <c r="C1993" t="s">
        <v>168</v>
      </c>
      <c r="D1993">
        <v>0</v>
      </c>
      <c r="E1993">
        <v>0</v>
      </c>
      <c r="F1993">
        <v>57</v>
      </c>
      <c r="G1993">
        <v>2105438</v>
      </c>
      <c r="H1993">
        <v>54</v>
      </c>
      <c r="I1993">
        <v>1515000</v>
      </c>
      <c r="J1993">
        <v>0</v>
      </c>
      <c r="K1993">
        <v>0</v>
      </c>
      <c r="L1993">
        <v>26</v>
      </c>
      <c r="M1993">
        <v>1703860</v>
      </c>
      <c r="N1993">
        <v>105000</v>
      </c>
      <c r="O1993">
        <v>5429298</v>
      </c>
      <c r="P1993" t="s">
        <v>5</v>
      </c>
      <c r="Q1993" t="s">
        <v>14</v>
      </c>
      <c r="R1993" t="s">
        <v>169</v>
      </c>
      <c r="S1993" t="s">
        <v>170</v>
      </c>
      <c r="T1993">
        <v>3502772.9032258065</v>
      </c>
      <c r="U1993">
        <v>2585967</v>
      </c>
      <c r="V1993">
        <v>-916805.90322580654</v>
      </c>
      <c r="W1993">
        <v>-0.26173718038685667</v>
      </c>
      <c r="X1993" t="s">
        <v>339</v>
      </c>
    </row>
    <row r="1994" spans="1:24" x14ac:dyDescent="0.35">
      <c r="A1994">
        <v>3301003181</v>
      </c>
      <c r="B1994" t="s">
        <v>168</v>
      </c>
      <c r="C1994" t="s">
        <v>168</v>
      </c>
      <c r="D1994">
        <v>0</v>
      </c>
      <c r="E1994">
        <v>0</v>
      </c>
      <c r="F1994">
        <v>75</v>
      </c>
      <c r="G1994">
        <v>2307024</v>
      </c>
      <c r="H1994">
        <v>94</v>
      </c>
      <c r="I1994">
        <v>2430000</v>
      </c>
      <c r="J1994">
        <v>0</v>
      </c>
      <c r="K1994">
        <v>0</v>
      </c>
      <c r="L1994">
        <v>40</v>
      </c>
      <c r="M1994">
        <v>1576000</v>
      </c>
      <c r="N1994">
        <v>172000</v>
      </c>
      <c r="O1994">
        <v>6485024</v>
      </c>
      <c r="P1994" t="s">
        <v>5</v>
      </c>
      <c r="Q1994" t="s">
        <v>9</v>
      </c>
      <c r="R1994" t="s">
        <v>169</v>
      </c>
      <c r="S1994" t="s">
        <v>170</v>
      </c>
      <c r="T1994">
        <v>4183886.4516129028</v>
      </c>
      <c r="U1994">
        <v>2612015</v>
      </c>
      <c r="V1994">
        <v>-1571871.4516129028</v>
      </c>
      <c r="W1994">
        <v>-0.37569648932679345</v>
      </c>
      <c r="X1994" t="s">
        <v>270</v>
      </c>
    </row>
    <row r="1995" spans="1:24" x14ac:dyDescent="0.35">
      <c r="A1995">
        <v>3301066215</v>
      </c>
      <c r="B1995" t="s">
        <v>168</v>
      </c>
      <c r="C1995" t="s">
        <v>168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75000</v>
      </c>
      <c r="O1995">
        <v>75000</v>
      </c>
      <c r="P1995" t="s">
        <v>5</v>
      </c>
      <c r="Q1995" t="s">
        <v>14</v>
      </c>
      <c r="R1995" t="s">
        <v>169</v>
      </c>
      <c r="S1995" t="s">
        <v>170</v>
      </c>
      <c r="T1995">
        <v>48387.096774193553</v>
      </c>
      <c r="U1995">
        <v>15000</v>
      </c>
      <c r="V1995">
        <v>-33387.096774193553</v>
      </c>
      <c r="W1995">
        <v>-0.69</v>
      </c>
      <c r="X1995" t="s">
        <v>367</v>
      </c>
    </row>
    <row r="1996" spans="1:24" x14ac:dyDescent="0.35">
      <c r="A1996">
        <v>3301019973</v>
      </c>
      <c r="B1996" t="s">
        <v>168</v>
      </c>
      <c r="C1996" t="s">
        <v>168</v>
      </c>
      <c r="D1996">
        <v>0</v>
      </c>
      <c r="E1996">
        <v>0</v>
      </c>
      <c r="F1996">
        <v>68</v>
      </c>
      <c r="G1996">
        <v>2587534</v>
      </c>
      <c r="H1996">
        <v>2</v>
      </c>
      <c r="I1996">
        <v>50000</v>
      </c>
      <c r="J1996">
        <v>0</v>
      </c>
      <c r="K1996">
        <v>0</v>
      </c>
      <c r="L1996">
        <v>0</v>
      </c>
      <c r="M1996">
        <v>0</v>
      </c>
      <c r="N1996">
        <v>605000</v>
      </c>
      <c r="O1996">
        <v>3242534</v>
      </c>
      <c r="P1996" t="s">
        <v>5</v>
      </c>
      <c r="Q1996" t="s">
        <v>6</v>
      </c>
      <c r="R1996" t="s">
        <v>169</v>
      </c>
      <c r="S1996" t="s">
        <v>170</v>
      </c>
      <c r="T1996">
        <v>2091957.4193548388</v>
      </c>
      <c r="U1996">
        <v>1544834</v>
      </c>
      <c r="V1996">
        <v>-547123.41935483878</v>
      </c>
      <c r="W1996">
        <v>-0.26153659452761335</v>
      </c>
      <c r="X1996" t="s">
        <v>363</v>
      </c>
    </row>
    <row r="1997" spans="1:24" x14ac:dyDescent="0.35">
      <c r="A1997">
        <v>3301073943</v>
      </c>
      <c r="B1997" t="s">
        <v>168</v>
      </c>
      <c r="C1997" t="s">
        <v>168</v>
      </c>
      <c r="D1997">
        <v>0</v>
      </c>
      <c r="E1997">
        <v>0</v>
      </c>
      <c r="F1997">
        <v>74</v>
      </c>
      <c r="G1997">
        <v>3146671</v>
      </c>
      <c r="H1997">
        <v>47</v>
      </c>
      <c r="I1997">
        <v>1780000</v>
      </c>
      <c r="J1997">
        <v>0</v>
      </c>
      <c r="K1997">
        <v>0</v>
      </c>
      <c r="L1997">
        <v>42</v>
      </c>
      <c r="M1997">
        <v>2980800</v>
      </c>
      <c r="N1997">
        <v>165000</v>
      </c>
      <c r="O1997">
        <v>8072471</v>
      </c>
      <c r="P1997" t="s">
        <v>5</v>
      </c>
      <c r="Q1997" t="s">
        <v>14</v>
      </c>
      <c r="R1997" t="s">
        <v>169</v>
      </c>
      <c r="S1997" t="s">
        <v>170</v>
      </c>
      <c r="T1997">
        <v>5208045.8064516131</v>
      </c>
      <c r="U1997">
        <v>2998276</v>
      </c>
      <c r="V1997">
        <v>-2209769.8064516131</v>
      </c>
      <c r="W1997">
        <v>-0.42429922634593553</v>
      </c>
      <c r="X1997" t="s">
        <v>324</v>
      </c>
    </row>
    <row r="1998" spans="1:24" x14ac:dyDescent="0.35">
      <c r="A1998">
        <v>3301068743</v>
      </c>
      <c r="B1998" t="s">
        <v>168</v>
      </c>
      <c r="C1998" t="s">
        <v>168</v>
      </c>
      <c r="D1998">
        <v>0</v>
      </c>
      <c r="E1998">
        <v>0</v>
      </c>
      <c r="F1998">
        <v>131</v>
      </c>
      <c r="G1998">
        <v>5204360</v>
      </c>
      <c r="H1998">
        <v>45</v>
      </c>
      <c r="I1998">
        <v>1710000</v>
      </c>
      <c r="J1998">
        <v>0</v>
      </c>
      <c r="K1998">
        <v>0</v>
      </c>
      <c r="L1998">
        <v>46</v>
      </c>
      <c r="M1998">
        <v>2200400</v>
      </c>
      <c r="N1998">
        <v>30000</v>
      </c>
      <c r="O1998">
        <v>9144760</v>
      </c>
      <c r="P1998" t="s">
        <v>5</v>
      </c>
      <c r="Q1998" t="s">
        <v>14</v>
      </c>
      <c r="R1998" t="s">
        <v>169</v>
      </c>
      <c r="S1998" t="s">
        <v>170</v>
      </c>
      <c r="T1998">
        <v>5899845.1612903224</v>
      </c>
      <c r="U1998">
        <v>6241910</v>
      </c>
      <c r="V1998">
        <v>342064.83870967757</v>
      </c>
      <c r="W1998">
        <v>5.7978612888692549E-2</v>
      </c>
      <c r="X1998" t="s">
        <v>358</v>
      </c>
    </row>
    <row r="1999" spans="1:24" x14ac:dyDescent="0.35">
      <c r="A1999">
        <v>3300019720</v>
      </c>
      <c r="B1999" t="s">
        <v>168</v>
      </c>
      <c r="C1999" t="s">
        <v>168</v>
      </c>
      <c r="D1999">
        <v>0</v>
      </c>
      <c r="E1999">
        <v>0</v>
      </c>
      <c r="F1999">
        <v>92</v>
      </c>
      <c r="G1999">
        <v>3647317</v>
      </c>
      <c r="H1999">
        <v>1</v>
      </c>
      <c r="I1999">
        <v>200000</v>
      </c>
      <c r="J1999">
        <v>0</v>
      </c>
      <c r="K1999">
        <v>0</v>
      </c>
      <c r="L1999">
        <v>1</v>
      </c>
      <c r="M1999">
        <v>5599</v>
      </c>
      <c r="N1999">
        <v>2033800</v>
      </c>
      <c r="O1999">
        <v>5886716</v>
      </c>
      <c r="P1999" t="s">
        <v>5</v>
      </c>
      <c r="Q1999" t="s">
        <v>7</v>
      </c>
      <c r="R1999" t="s">
        <v>169</v>
      </c>
      <c r="S1999" t="s">
        <v>170</v>
      </c>
      <c r="T1999">
        <v>3797881.2903225804</v>
      </c>
      <c r="U1999">
        <v>3718649</v>
      </c>
      <c r="V1999">
        <v>-79232.290322580375</v>
      </c>
      <c r="W1999">
        <v>-2.0862234563379545E-2</v>
      </c>
      <c r="X1999" t="s">
        <v>221</v>
      </c>
    </row>
    <row r="2000" spans="1:24" x14ac:dyDescent="0.35">
      <c r="A2000">
        <v>6001123448</v>
      </c>
      <c r="B2000" t="s">
        <v>168</v>
      </c>
      <c r="C2000" t="s">
        <v>168</v>
      </c>
      <c r="D2000">
        <v>0</v>
      </c>
      <c r="E2000">
        <v>0</v>
      </c>
      <c r="F2000">
        <v>8</v>
      </c>
      <c r="G2000">
        <v>449350</v>
      </c>
      <c r="H2000">
        <v>6</v>
      </c>
      <c r="I2000">
        <v>170000</v>
      </c>
      <c r="J2000">
        <v>0</v>
      </c>
      <c r="K2000">
        <v>0</v>
      </c>
      <c r="L2000">
        <v>0</v>
      </c>
      <c r="M2000">
        <v>0</v>
      </c>
      <c r="N2000">
        <v>611000</v>
      </c>
      <c r="O2000">
        <v>1230350</v>
      </c>
      <c r="P2000" t="s">
        <v>5</v>
      </c>
      <c r="Q2000" t="s">
        <v>16</v>
      </c>
      <c r="R2000" t="s">
        <v>169</v>
      </c>
      <c r="S2000" t="s">
        <v>170</v>
      </c>
      <c r="T2000">
        <v>793774.19354838715</v>
      </c>
      <c r="U2000">
        <v>643900</v>
      </c>
      <c r="V2000">
        <v>-149874.19354838715</v>
      </c>
      <c r="W2000">
        <v>-0.18881212663063363</v>
      </c>
      <c r="X2000" t="s">
        <v>349</v>
      </c>
    </row>
    <row r="2001" spans="1:24" x14ac:dyDescent="0.35">
      <c r="A2001">
        <v>3301064742</v>
      </c>
      <c r="B2001" t="s">
        <v>168</v>
      </c>
      <c r="C2001" t="s">
        <v>168</v>
      </c>
      <c r="D2001">
        <v>0</v>
      </c>
      <c r="E2001">
        <v>0</v>
      </c>
      <c r="F2001">
        <v>22</v>
      </c>
      <c r="G2001">
        <v>1095576</v>
      </c>
      <c r="H2001">
        <v>6</v>
      </c>
      <c r="I2001">
        <v>290000</v>
      </c>
      <c r="J2001">
        <v>0</v>
      </c>
      <c r="K2001">
        <v>0</v>
      </c>
      <c r="L2001">
        <v>0</v>
      </c>
      <c r="M2001">
        <v>0</v>
      </c>
      <c r="N2001">
        <v>150000</v>
      </c>
      <c r="O2001">
        <v>1535576</v>
      </c>
      <c r="P2001" t="s">
        <v>5</v>
      </c>
      <c r="Q2001" t="s">
        <v>10</v>
      </c>
      <c r="R2001" t="s">
        <v>169</v>
      </c>
      <c r="S2001" t="s">
        <v>170</v>
      </c>
      <c r="T2001">
        <v>990694.19354838715</v>
      </c>
      <c r="U2001">
        <v>1757878</v>
      </c>
      <c r="V2001">
        <v>767183.80645161285</v>
      </c>
      <c r="W2001">
        <v>0.77439013112994726</v>
      </c>
      <c r="X2001" t="s">
        <v>334</v>
      </c>
    </row>
    <row r="2002" spans="1:24" x14ac:dyDescent="0.35">
      <c r="A2002">
        <v>3301005293</v>
      </c>
      <c r="B2002" t="s">
        <v>168</v>
      </c>
      <c r="C2002" t="s">
        <v>168</v>
      </c>
      <c r="D2002">
        <v>0</v>
      </c>
      <c r="E2002">
        <v>0</v>
      </c>
      <c r="F2002">
        <v>50</v>
      </c>
      <c r="G2002">
        <v>2880097</v>
      </c>
      <c r="H2002">
        <v>2</v>
      </c>
      <c r="I2002">
        <v>140000</v>
      </c>
      <c r="J2002">
        <v>0</v>
      </c>
      <c r="K2002">
        <v>0</v>
      </c>
      <c r="L2002">
        <v>0</v>
      </c>
      <c r="M2002">
        <v>0</v>
      </c>
      <c r="N2002">
        <v>6600000</v>
      </c>
      <c r="O2002">
        <v>9620097</v>
      </c>
      <c r="P2002" t="s">
        <v>5</v>
      </c>
      <c r="Q2002" t="s">
        <v>16</v>
      </c>
      <c r="R2002" t="s">
        <v>169</v>
      </c>
      <c r="S2002" t="s">
        <v>170</v>
      </c>
      <c r="T2002">
        <v>6206514.1935483869</v>
      </c>
      <c r="U2002">
        <v>1149027</v>
      </c>
      <c r="V2002">
        <v>-5057487.1935483869</v>
      </c>
      <c r="W2002">
        <v>-0.81486757877805183</v>
      </c>
      <c r="X2002" t="s">
        <v>357</v>
      </c>
    </row>
    <row r="2003" spans="1:24" x14ac:dyDescent="0.35">
      <c r="A2003">
        <v>3300018927</v>
      </c>
      <c r="B2003" t="s">
        <v>168</v>
      </c>
      <c r="C2003" t="s">
        <v>168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30000</v>
      </c>
      <c r="O2003">
        <v>30000</v>
      </c>
      <c r="P2003" t="s">
        <v>5</v>
      </c>
      <c r="Q2003" t="s">
        <v>10</v>
      </c>
      <c r="R2003" t="s">
        <v>169</v>
      </c>
      <c r="S2003" t="s">
        <v>170</v>
      </c>
      <c r="T2003">
        <v>19354.83870967742</v>
      </c>
      <c r="U2003">
        <v>30000</v>
      </c>
      <c r="V2003">
        <v>10645.16129032258</v>
      </c>
      <c r="W2003">
        <v>0.54999999999999982</v>
      </c>
      <c r="X2003" t="s">
        <v>379</v>
      </c>
    </row>
    <row r="2004" spans="1:24" x14ac:dyDescent="0.35">
      <c r="A2004">
        <v>3300001367</v>
      </c>
      <c r="B2004" t="s">
        <v>168</v>
      </c>
      <c r="C2004" t="s">
        <v>168</v>
      </c>
      <c r="D2004">
        <v>0</v>
      </c>
      <c r="E2004">
        <v>0</v>
      </c>
      <c r="F2004">
        <v>10</v>
      </c>
      <c r="G2004">
        <v>872093</v>
      </c>
      <c r="H2004">
        <v>16</v>
      </c>
      <c r="I2004">
        <v>868000</v>
      </c>
      <c r="J2004">
        <v>0</v>
      </c>
      <c r="K2004">
        <v>0</v>
      </c>
      <c r="L2004">
        <v>0</v>
      </c>
      <c r="M2004">
        <v>0</v>
      </c>
      <c r="N2004">
        <v>315000</v>
      </c>
      <c r="O2004">
        <v>2055093</v>
      </c>
      <c r="P2004" t="s">
        <v>5</v>
      </c>
      <c r="Q2004" t="s">
        <v>10</v>
      </c>
      <c r="R2004" t="s">
        <v>169</v>
      </c>
      <c r="S2004" t="s">
        <v>170</v>
      </c>
      <c r="T2004">
        <v>1325866.4516129033</v>
      </c>
      <c r="U2004">
        <v>1019299</v>
      </c>
      <c r="V2004">
        <v>-306567.45161290327</v>
      </c>
      <c r="W2004">
        <v>-0.23122046058256251</v>
      </c>
      <c r="X2004" t="s">
        <v>223</v>
      </c>
    </row>
    <row r="2005" spans="1:24" x14ac:dyDescent="0.35">
      <c r="A2005">
        <v>3301069116</v>
      </c>
      <c r="B2005" t="s">
        <v>168</v>
      </c>
      <c r="C2005" t="s">
        <v>168</v>
      </c>
      <c r="D2005">
        <v>0</v>
      </c>
      <c r="E2005">
        <v>0</v>
      </c>
      <c r="F2005">
        <v>1</v>
      </c>
      <c r="G2005">
        <v>2713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30000</v>
      </c>
      <c r="O2005">
        <v>32713</v>
      </c>
      <c r="P2005" t="s">
        <v>5</v>
      </c>
      <c r="Q2005" t="s">
        <v>11</v>
      </c>
      <c r="R2005" t="s">
        <v>169</v>
      </c>
      <c r="S2005" t="s">
        <v>170</v>
      </c>
      <c r="T2005">
        <v>21105.16129032258</v>
      </c>
      <c r="U2005">
        <v>114000</v>
      </c>
      <c r="V2005">
        <v>92894.838709677424</v>
      </c>
      <c r="W2005">
        <v>4.401522330571944</v>
      </c>
      <c r="X2005" t="s">
        <v>263</v>
      </c>
    </row>
    <row r="2006" spans="1:24" x14ac:dyDescent="0.35">
      <c r="A2006">
        <v>3301024324</v>
      </c>
      <c r="B2006" t="s">
        <v>168</v>
      </c>
      <c r="C2006" t="s">
        <v>168</v>
      </c>
      <c r="D2006">
        <v>0</v>
      </c>
      <c r="E2006">
        <v>0</v>
      </c>
      <c r="F2006">
        <v>140</v>
      </c>
      <c r="G2006">
        <v>3916721</v>
      </c>
      <c r="H2006">
        <v>265</v>
      </c>
      <c r="I2006">
        <v>6240000</v>
      </c>
      <c r="J2006">
        <v>0</v>
      </c>
      <c r="K2006">
        <v>0</v>
      </c>
      <c r="L2006">
        <v>62</v>
      </c>
      <c r="M2006">
        <v>1948800</v>
      </c>
      <c r="N2006">
        <v>0</v>
      </c>
      <c r="O2006">
        <v>12105521</v>
      </c>
      <c r="P2006" t="s">
        <v>5</v>
      </c>
      <c r="Q2006" t="s">
        <v>13</v>
      </c>
      <c r="R2006" t="s">
        <v>207</v>
      </c>
      <c r="S2006" t="s">
        <v>170</v>
      </c>
      <c r="T2006">
        <v>7810013.5483870972</v>
      </c>
      <c r="U2006">
        <v>8368824</v>
      </c>
      <c r="V2006">
        <v>558810.45161290281</v>
      </c>
      <c r="W2006">
        <v>7.1550509887182923E-2</v>
      </c>
      <c r="X2006" t="s">
        <v>325</v>
      </c>
    </row>
    <row r="2007" spans="1:24" x14ac:dyDescent="0.35">
      <c r="A2007">
        <v>3301067999</v>
      </c>
      <c r="B2007" t="s">
        <v>168</v>
      </c>
      <c r="C2007" t="s">
        <v>168</v>
      </c>
      <c r="D2007">
        <v>0</v>
      </c>
      <c r="E2007">
        <v>0</v>
      </c>
      <c r="F2007">
        <v>471</v>
      </c>
      <c r="G2007">
        <v>18642318</v>
      </c>
      <c r="H2007">
        <v>131</v>
      </c>
      <c r="I2007">
        <v>4182000</v>
      </c>
      <c r="J2007">
        <v>0</v>
      </c>
      <c r="K2007">
        <v>0</v>
      </c>
      <c r="L2007">
        <v>51</v>
      </c>
      <c r="M2007">
        <v>4529054</v>
      </c>
      <c r="N2007">
        <v>150000</v>
      </c>
      <c r="O2007">
        <v>27503372</v>
      </c>
      <c r="P2007" t="s">
        <v>5</v>
      </c>
      <c r="Q2007" t="s">
        <v>14</v>
      </c>
      <c r="R2007" t="s">
        <v>169</v>
      </c>
      <c r="S2007" t="s">
        <v>170</v>
      </c>
      <c r="T2007">
        <v>17744110.967741936</v>
      </c>
      <c r="U2007">
        <v>17286216</v>
      </c>
      <c r="V2007">
        <v>-457894.96774193645</v>
      </c>
      <c r="W2007">
        <v>-2.5805461235807847E-2</v>
      </c>
      <c r="X2007" t="s">
        <v>213</v>
      </c>
    </row>
    <row r="2008" spans="1:24" x14ac:dyDescent="0.35">
      <c r="A2008">
        <v>3301067947</v>
      </c>
      <c r="B2008" t="s">
        <v>168</v>
      </c>
      <c r="C2008" t="s">
        <v>168</v>
      </c>
      <c r="D2008">
        <v>0</v>
      </c>
      <c r="E2008">
        <v>0</v>
      </c>
      <c r="F2008">
        <v>58</v>
      </c>
      <c r="G2008">
        <v>2711840</v>
      </c>
      <c r="H2008">
        <v>22</v>
      </c>
      <c r="I2008">
        <v>1160000</v>
      </c>
      <c r="J2008">
        <v>0</v>
      </c>
      <c r="K2008">
        <v>0</v>
      </c>
      <c r="L2008">
        <v>29</v>
      </c>
      <c r="M2008">
        <v>2019600</v>
      </c>
      <c r="N2008">
        <v>150000</v>
      </c>
      <c r="O2008">
        <v>6041440</v>
      </c>
      <c r="P2008" t="s">
        <v>5</v>
      </c>
      <c r="Q2008" t="s">
        <v>15</v>
      </c>
      <c r="R2008" t="s">
        <v>169</v>
      </c>
      <c r="S2008" t="s">
        <v>170</v>
      </c>
      <c r="T2008">
        <v>3897703.2258064514</v>
      </c>
      <c r="U2008">
        <v>4849831</v>
      </c>
      <c r="V2008">
        <v>952127.7741935486</v>
      </c>
      <c r="W2008">
        <v>0.24427918675017879</v>
      </c>
      <c r="X2008" t="s">
        <v>296</v>
      </c>
    </row>
    <row r="2009" spans="1:24" x14ac:dyDescent="0.35">
      <c r="A2009">
        <v>6001119601</v>
      </c>
      <c r="B2009" t="s">
        <v>168</v>
      </c>
      <c r="C2009" t="s">
        <v>168</v>
      </c>
      <c r="D2009">
        <v>0</v>
      </c>
      <c r="E2009">
        <v>0</v>
      </c>
      <c r="F2009">
        <v>20</v>
      </c>
      <c r="G2009">
        <v>1054478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114000</v>
      </c>
      <c r="O2009">
        <v>1168478</v>
      </c>
      <c r="P2009" t="s">
        <v>5</v>
      </c>
      <c r="Q2009" t="s">
        <v>11</v>
      </c>
      <c r="R2009" t="s">
        <v>169</v>
      </c>
      <c r="S2009" t="s">
        <v>170</v>
      </c>
      <c r="T2009">
        <v>753856.77419354836</v>
      </c>
      <c r="U2009">
        <v>806990</v>
      </c>
      <c r="V2009">
        <v>53133.225806451635</v>
      </c>
      <c r="W2009">
        <v>7.0481857595949604E-2</v>
      </c>
      <c r="X2009" t="s">
        <v>263</v>
      </c>
    </row>
    <row r="2010" spans="1:24" x14ac:dyDescent="0.35">
      <c r="A2010">
        <v>3300001310</v>
      </c>
      <c r="B2010" t="s">
        <v>168</v>
      </c>
      <c r="C2010" t="s">
        <v>168</v>
      </c>
      <c r="D2010">
        <v>0</v>
      </c>
      <c r="E2010">
        <v>0</v>
      </c>
      <c r="F2010">
        <v>511</v>
      </c>
      <c r="G2010">
        <v>19487820</v>
      </c>
      <c r="H2010">
        <v>242</v>
      </c>
      <c r="I2010">
        <v>8755000</v>
      </c>
      <c r="J2010">
        <v>0</v>
      </c>
      <c r="K2010">
        <v>0</v>
      </c>
      <c r="L2010">
        <v>138</v>
      </c>
      <c r="M2010">
        <v>4831200</v>
      </c>
      <c r="N2010">
        <v>150000</v>
      </c>
      <c r="O2010">
        <v>33224020</v>
      </c>
      <c r="P2010" t="s">
        <v>5</v>
      </c>
      <c r="Q2010" t="s">
        <v>15</v>
      </c>
      <c r="R2010" t="s">
        <v>169</v>
      </c>
      <c r="S2010" t="s">
        <v>170</v>
      </c>
      <c r="T2010">
        <v>21434851.612903222</v>
      </c>
      <c r="U2010">
        <v>22303516</v>
      </c>
      <c r="V2010">
        <v>868664.38709677756</v>
      </c>
      <c r="W2010">
        <v>4.0525794289794081E-2</v>
      </c>
      <c r="X2010" t="s">
        <v>179</v>
      </c>
    </row>
    <row r="2011" spans="1:24" x14ac:dyDescent="0.35">
      <c r="A2011">
        <v>3301001617</v>
      </c>
      <c r="B2011" t="s">
        <v>168</v>
      </c>
      <c r="C2011" t="s">
        <v>168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60000</v>
      </c>
      <c r="O2011">
        <v>60000</v>
      </c>
      <c r="P2011" t="s">
        <v>5</v>
      </c>
      <c r="Q2011" t="s">
        <v>11</v>
      </c>
      <c r="R2011" t="s">
        <v>169</v>
      </c>
      <c r="S2011" t="s">
        <v>170</v>
      </c>
      <c r="T2011">
        <v>38709.677419354841</v>
      </c>
      <c r="U2011">
        <v>0</v>
      </c>
      <c r="V2011">
        <v>-38709.677419354841</v>
      </c>
      <c r="W2011">
        <v>0</v>
      </c>
      <c r="X2011" t="s">
        <v>193</v>
      </c>
    </row>
    <row r="2012" spans="1:24" x14ac:dyDescent="0.35">
      <c r="A2012">
        <v>3301068355</v>
      </c>
      <c r="B2012" t="s">
        <v>168</v>
      </c>
      <c r="C2012" t="s">
        <v>168</v>
      </c>
      <c r="D2012">
        <v>0</v>
      </c>
      <c r="E2012">
        <v>0</v>
      </c>
      <c r="F2012">
        <v>8</v>
      </c>
      <c r="G2012">
        <v>257491</v>
      </c>
      <c r="H2012">
        <v>49</v>
      </c>
      <c r="I2012">
        <v>1825000</v>
      </c>
      <c r="J2012">
        <v>0</v>
      </c>
      <c r="K2012">
        <v>0</v>
      </c>
      <c r="L2012">
        <v>9</v>
      </c>
      <c r="M2012">
        <v>833250</v>
      </c>
      <c r="N2012">
        <v>172000</v>
      </c>
      <c r="O2012">
        <v>3087741</v>
      </c>
      <c r="P2012" t="s">
        <v>5</v>
      </c>
      <c r="Q2012" t="s">
        <v>9</v>
      </c>
      <c r="R2012" t="s">
        <v>169</v>
      </c>
      <c r="S2012" t="s">
        <v>170</v>
      </c>
      <c r="T2012">
        <v>1992090.9677419355</v>
      </c>
      <c r="U2012">
        <v>1152191</v>
      </c>
      <c r="V2012">
        <v>-839899.96774193551</v>
      </c>
      <c r="W2012">
        <v>-0.42161727618993949</v>
      </c>
      <c r="X2012" t="s">
        <v>284</v>
      </c>
    </row>
    <row r="2013" spans="1:24" x14ac:dyDescent="0.35">
      <c r="A2013">
        <v>3300006379</v>
      </c>
      <c r="B2013" t="s">
        <v>168</v>
      </c>
      <c r="C2013" t="s">
        <v>168</v>
      </c>
      <c r="D2013">
        <v>0</v>
      </c>
      <c r="E2013">
        <v>0</v>
      </c>
      <c r="F2013">
        <v>0</v>
      </c>
      <c r="G2013">
        <v>0</v>
      </c>
      <c r="H2013">
        <v>25</v>
      </c>
      <c r="I2013">
        <v>825000</v>
      </c>
      <c r="J2013">
        <v>0</v>
      </c>
      <c r="K2013">
        <v>0</v>
      </c>
      <c r="L2013">
        <v>0</v>
      </c>
      <c r="M2013">
        <v>0</v>
      </c>
      <c r="N2013">
        <v>150000</v>
      </c>
      <c r="O2013">
        <v>975000</v>
      </c>
      <c r="P2013" t="s">
        <v>5</v>
      </c>
      <c r="Q2013" t="s">
        <v>14</v>
      </c>
      <c r="R2013" t="s">
        <v>169</v>
      </c>
      <c r="S2013" t="s">
        <v>170</v>
      </c>
      <c r="T2013">
        <v>629032.25806451612</v>
      </c>
      <c r="U2013">
        <v>760999</v>
      </c>
      <c r="V2013">
        <v>131966.74193548388</v>
      </c>
      <c r="W2013">
        <v>0.209793282051282</v>
      </c>
      <c r="X2013" t="s">
        <v>171</v>
      </c>
    </row>
    <row r="2014" spans="1:24" x14ac:dyDescent="0.35">
      <c r="A2014">
        <v>3301038875</v>
      </c>
      <c r="B2014" t="s">
        <v>168</v>
      </c>
      <c r="C2014" t="s">
        <v>168</v>
      </c>
      <c r="D2014">
        <v>0</v>
      </c>
      <c r="E2014">
        <v>0</v>
      </c>
      <c r="F2014">
        <v>2</v>
      </c>
      <c r="G2014">
        <v>22897</v>
      </c>
      <c r="H2014">
        <v>1</v>
      </c>
      <c r="I2014">
        <v>5000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27897</v>
      </c>
      <c r="P2014" t="s">
        <v>5</v>
      </c>
      <c r="Q2014" t="s">
        <v>13</v>
      </c>
      <c r="R2014" t="s">
        <v>169</v>
      </c>
      <c r="S2014" t="s">
        <v>170</v>
      </c>
      <c r="T2014">
        <v>17998.06451612903</v>
      </c>
      <c r="U2014">
        <v>83400</v>
      </c>
      <c r="V2014">
        <v>65401.93548387097</v>
      </c>
      <c r="W2014">
        <v>3.6338315947951401</v>
      </c>
      <c r="X2014" t="s">
        <v>67</v>
      </c>
    </row>
    <row r="2015" spans="1:24" x14ac:dyDescent="0.35">
      <c r="A2015">
        <v>3301072368</v>
      </c>
      <c r="B2015" t="s">
        <v>168</v>
      </c>
      <c r="C2015" t="s">
        <v>168</v>
      </c>
      <c r="D2015">
        <v>0</v>
      </c>
      <c r="E2015">
        <v>0</v>
      </c>
      <c r="F2015">
        <v>83</v>
      </c>
      <c r="G2015">
        <v>4074574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466800</v>
      </c>
      <c r="O2015">
        <v>4541374</v>
      </c>
      <c r="P2015" t="s">
        <v>5</v>
      </c>
      <c r="Q2015" t="s">
        <v>8</v>
      </c>
      <c r="R2015" t="s">
        <v>169</v>
      </c>
      <c r="S2015" t="s">
        <v>170</v>
      </c>
      <c r="T2015">
        <v>2929918.7096774196</v>
      </c>
      <c r="U2015">
        <v>5130615</v>
      </c>
      <c r="V2015">
        <v>2200696.2903225804</v>
      </c>
      <c r="W2015">
        <v>0.75111172301598583</v>
      </c>
      <c r="X2015" t="s">
        <v>393</v>
      </c>
    </row>
    <row r="2016" spans="1:24" x14ac:dyDescent="0.35">
      <c r="A2016">
        <v>6001123943</v>
      </c>
      <c r="B2016" t="s">
        <v>168</v>
      </c>
      <c r="C2016" t="s">
        <v>168</v>
      </c>
      <c r="D2016">
        <v>0</v>
      </c>
      <c r="E2016">
        <v>0</v>
      </c>
      <c r="F2016">
        <v>0</v>
      </c>
      <c r="G2016">
        <v>0</v>
      </c>
      <c r="H2016">
        <v>17</v>
      </c>
      <c r="I2016">
        <v>460000</v>
      </c>
      <c r="J2016">
        <v>0</v>
      </c>
      <c r="K2016">
        <v>0</v>
      </c>
      <c r="L2016">
        <v>0</v>
      </c>
      <c r="M2016">
        <v>0</v>
      </c>
      <c r="N2016">
        <v>177000</v>
      </c>
      <c r="O2016">
        <v>637000</v>
      </c>
      <c r="P2016" t="s">
        <v>5</v>
      </c>
      <c r="Q2016" t="s">
        <v>11</v>
      </c>
      <c r="R2016" t="s">
        <v>169</v>
      </c>
      <c r="S2016" t="s">
        <v>170</v>
      </c>
      <c r="T2016">
        <v>410967.74193548388</v>
      </c>
      <c r="U2016">
        <v>414000</v>
      </c>
      <c r="V2016">
        <v>3032.2580645161215</v>
      </c>
      <c r="W2016">
        <v>7.3783359497645584E-3</v>
      </c>
      <c r="X2016" t="s">
        <v>290</v>
      </c>
    </row>
    <row r="2017" spans="1:24" x14ac:dyDescent="0.35">
      <c r="A2017">
        <v>3301073137</v>
      </c>
      <c r="B2017" t="s">
        <v>168</v>
      </c>
      <c r="C2017" t="s">
        <v>168</v>
      </c>
      <c r="D2017">
        <v>0</v>
      </c>
      <c r="E2017">
        <v>0</v>
      </c>
      <c r="F2017">
        <v>86</v>
      </c>
      <c r="G2017">
        <v>2529208</v>
      </c>
      <c r="H2017">
        <v>6</v>
      </c>
      <c r="I2017">
        <v>250000</v>
      </c>
      <c r="J2017">
        <v>0</v>
      </c>
      <c r="K2017">
        <v>0</v>
      </c>
      <c r="L2017">
        <v>0</v>
      </c>
      <c r="M2017">
        <v>0</v>
      </c>
      <c r="N2017">
        <v>150000</v>
      </c>
      <c r="O2017">
        <v>2929208</v>
      </c>
      <c r="P2017" t="s">
        <v>5</v>
      </c>
      <c r="Q2017" t="s">
        <v>10</v>
      </c>
      <c r="R2017" t="s">
        <v>169</v>
      </c>
      <c r="S2017" t="s">
        <v>170</v>
      </c>
      <c r="T2017">
        <v>1889811.6129032257</v>
      </c>
      <c r="U2017">
        <v>2529739</v>
      </c>
      <c r="V2017">
        <v>639927.3870967743</v>
      </c>
      <c r="W2017">
        <v>0.33861967125584802</v>
      </c>
      <c r="X2017" t="s">
        <v>198</v>
      </c>
    </row>
    <row r="2018" spans="1:24" x14ac:dyDescent="0.35">
      <c r="A2018">
        <v>3300017768</v>
      </c>
      <c r="B2018" t="s">
        <v>168</v>
      </c>
      <c r="C2018" t="s">
        <v>168</v>
      </c>
      <c r="D2018">
        <v>0</v>
      </c>
      <c r="E2018">
        <v>0</v>
      </c>
      <c r="F2018">
        <v>42</v>
      </c>
      <c r="G2018">
        <v>1165698</v>
      </c>
      <c r="H2018">
        <v>17</v>
      </c>
      <c r="I2018">
        <v>430000</v>
      </c>
      <c r="J2018">
        <v>0</v>
      </c>
      <c r="K2018">
        <v>0</v>
      </c>
      <c r="L2018">
        <v>6</v>
      </c>
      <c r="M2018">
        <v>862627</v>
      </c>
      <c r="N2018">
        <v>1425000</v>
      </c>
      <c r="O2018">
        <v>3883325</v>
      </c>
      <c r="P2018" t="s">
        <v>5</v>
      </c>
      <c r="Q2018" t="s">
        <v>6</v>
      </c>
      <c r="R2018" t="s">
        <v>169</v>
      </c>
      <c r="S2018" t="s">
        <v>170</v>
      </c>
      <c r="T2018">
        <v>2505370.9677419355</v>
      </c>
      <c r="U2018">
        <v>9301168</v>
      </c>
      <c r="V2018">
        <v>6795797.0322580645</v>
      </c>
      <c r="W2018">
        <v>2.7124913315264623</v>
      </c>
      <c r="X2018" t="s">
        <v>316</v>
      </c>
    </row>
    <row r="2019" spans="1:24" x14ac:dyDescent="0.35">
      <c r="A2019">
        <v>3300007746</v>
      </c>
      <c r="B2019" t="s">
        <v>168</v>
      </c>
      <c r="C2019" t="s">
        <v>168</v>
      </c>
      <c r="D2019">
        <v>0</v>
      </c>
      <c r="E2019">
        <v>0</v>
      </c>
      <c r="F2019">
        <v>18</v>
      </c>
      <c r="G2019">
        <v>604237</v>
      </c>
      <c r="H2019">
        <v>56</v>
      </c>
      <c r="I2019">
        <v>1420000</v>
      </c>
      <c r="J2019">
        <v>0</v>
      </c>
      <c r="K2019">
        <v>0</v>
      </c>
      <c r="L2019">
        <v>17</v>
      </c>
      <c r="M2019">
        <v>900800</v>
      </c>
      <c r="N2019">
        <v>72000</v>
      </c>
      <c r="O2019">
        <v>2997037</v>
      </c>
      <c r="P2019" t="s">
        <v>5</v>
      </c>
      <c r="Q2019" t="s">
        <v>9</v>
      </c>
      <c r="R2019" t="s">
        <v>169</v>
      </c>
      <c r="S2019" t="s">
        <v>170</v>
      </c>
      <c r="T2019">
        <v>1933572.2580645161</v>
      </c>
      <c r="U2019">
        <v>2409079</v>
      </c>
      <c r="V2019">
        <v>475506.74193548388</v>
      </c>
      <c r="W2019">
        <v>0.24592137167475747</v>
      </c>
      <c r="X2019" t="s">
        <v>284</v>
      </c>
    </row>
    <row r="2020" spans="1:24" x14ac:dyDescent="0.35">
      <c r="A2020">
        <v>3300007594</v>
      </c>
      <c r="B2020" t="s">
        <v>168</v>
      </c>
      <c r="C2020" t="s">
        <v>168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30000</v>
      </c>
      <c r="O2020">
        <v>30000</v>
      </c>
      <c r="P2020" t="s">
        <v>5</v>
      </c>
      <c r="Q2020" t="s">
        <v>14</v>
      </c>
      <c r="R2020" t="s">
        <v>169</v>
      </c>
      <c r="S2020" t="s">
        <v>170</v>
      </c>
      <c r="T2020">
        <v>19354.83870967742</v>
      </c>
      <c r="U2020">
        <v>67400</v>
      </c>
      <c r="V2020">
        <v>48045.161290322576</v>
      </c>
      <c r="W2020">
        <v>2.4823333333333331</v>
      </c>
      <c r="X2020" t="s">
        <v>323</v>
      </c>
    </row>
    <row r="2021" spans="1:24" x14ac:dyDescent="0.35">
      <c r="A2021">
        <v>3300002704</v>
      </c>
      <c r="B2021" t="s">
        <v>168</v>
      </c>
      <c r="C2021" t="s">
        <v>168</v>
      </c>
      <c r="D2021">
        <v>0</v>
      </c>
      <c r="E2021">
        <v>0</v>
      </c>
      <c r="F2021">
        <v>10</v>
      </c>
      <c r="G2021">
        <v>521489</v>
      </c>
      <c r="H2021">
        <v>18</v>
      </c>
      <c r="I2021">
        <v>1001000</v>
      </c>
      <c r="J2021">
        <v>0</v>
      </c>
      <c r="K2021">
        <v>0</v>
      </c>
      <c r="L2021">
        <v>7</v>
      </c>
      <c r="M2021">
        <v>260000</v>
      </c>
      <c r="N2021">
        <v>150000</v>
      </c>
      <c r="O2021">
        <v>1932489</v>
      </c>
      <c r="P2021" t="s">
        <v>5</v>
      </c>
      <c r="Q2021" t="s">
        <v>15</v>
      </c>
      <c r="R2021" t="s">
        <v>169</v>
      </c>
      <c r="S2021" t="s">
        <v>170</v>
      </c>
      <c r="T2021">
        <v>1246767.0967741935</v>
      </c>
      <c r="U2021">
        <v>949998</v>
      </c>
      <c r="V2021">
        <v>-296769.09677419346</v>
      </c>
      <c r="W2021">
        <v>-0.23803090211638978</v>
      </c>
      <c r="X2021" t="s">
        <v>318</v>
      </c>
    </row>
    <row r="2022" spans="1:24" x14ac:dyDescent="0.35">
      <c r="A2022">
        <v>3301043513</v>
      </c>
      <c r="B2022" t="s">
        <v>168</v>
      </c>
      <c r="C2022" t="s">
        <v>168</v>
      </c>
      <c r="D2022">
        <v>0</v>
      </c>
      <c r="E2022">
        <v>0</v>
      </c>
      <c r="F2022">
        <v>16</v>
      </c>
      <c r="G2022">
        <v>574980</v>
      </c>
      <c r="H2022">
        <v>77</v>
      </c>
      <c r="I2022">
        <v>2380000</v>
      </c>
      <c r="J2022">
        <v>0</v>
      </c>
      <c r="K2022">
        <v>0</v>
      </c>
      <c r="L2022">
        <v>81</v>
      </c>
      <c r="M2022">
        <v>3314400</v>
      </c>
      <c r="N2022">
        <v>44000</v>
      </c>
      <c r="O2022">
        <v>6313380</v>
      </c>
      <c r="P2022" t="s">
        <v>5</v>
      </c>
      <c r="Q2022" t="s">
        <v>9</v>
      </c>
      <c r="R2022" t="s">
        <v>169</v>
      </c>
      <c r="S2022" t="s">
        <v>170</v>
      </c>
      <c r="T2022">
        <v>4073148.3870967738</v>
      </c>
      <c r="U2022">
        <v>4676488</v>
      </c>
      <c r="V2022">
        <v>603339.61290322617</v>
      </c>
      <c r="W2022">
        <v>0.14812610677640192</v>
      </c>
      <c r="X2022" t="s">
        <v>209</v>
      </c>
    </row>
    <row r="2023" spans="1:24" x14ac:dyDescent="0.35">
      <c r="A2023">
        <v>3301076577</v>
      </c>
      <c r="B2023" t="s">
        <v>168</v>
      </c>
      <c r="C2023" t="s">
        <v>168</v>
      </c>
      <c r="D2023">
        <v>0</v>
      </c>
      <c r="E2023">
        <v>0</v>
      </c>
      <c r="F2023">
        <v>3</v>
      </c>
      <c r="G2023">
        <v>191597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191597</v>
      </c>
      <c r="P2023" t="s">
        <v>5</v>
      </c>
      <c r="Q2023" t="s">
        <v>12</v>
      </c>
      <c r="R2023" t="s">
        <v>169</v>
      </c>
      <c r="S2023" t="s">
        <v>170</v>
      </c>
      <c r="T2023">
        <v>123610.96774193548</v>
      </c>
      <c r="U2023">
        <v>593496</v>
      </c>
      <c r="V2023">
        <v>469885.03225806449</v>
      </c>
      <c r="W2023">
        <v>3.8013215238234421</v>
      </c>
      <c r="X2023" t="s">
        <v>354</v>
      </c>
    </row>
    <row r="2024" spans="1:24" x14ac:dyDescent="0.35">
      <c r="A2024">
        <v>3301070769</v>
      </c>
      <c r="B2024" t="s">
        <v>168</v>
      </c>
      <c r="C2024" t="s">
        <v>168</v>
      </c>
      <c r="D2024">
        <v>0</v>
      </c>
      <c r="E2024">
        <v>0</v>
      </c>
      <c r="F2024">
        <v>1</v>
      </c>
      <c r="G2024">
        <v>4998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30000</v>
      </c>
      <c r="O2024">
        <v>34998</v>
      </c>
      <c r="P2024" t="s">
        <v>5</v>
      </c>
      <c r="Q2024" t="s">
        <v>15</v>
      </c>
      <c r="R2024" t="s">
        <v>169</v>
      </c>
      <c r="S2024" t="s">
        <v>170</v>
      </c>
      <c r="T2024">
        <v>22579.354838709678</v>
      </c>
      <c r="U2024">
        <v>0</v>
      </c>
      <c r="V2024">
        <v>-22579.354838709678</v>
      </c>
      <c r="W2024">
        <v>0</v>
      </c>
      <c r="X2024" t="s">
        <v>254</v>
      </c>
    </row>
    <row r="2025" spans="1:24" x14ac:dyDescent="0.35">
      <c r="A2025">
        <v>3300001074</v>
      </c>
      <c r="B2025" t="s">
        <v>168</v>
      </c>
      <c r="C2025" t="s">
        <v>168</v>
      </c>
      <c r="D2025">
        <v>0</v>
      </c>
      <c r="E2025">
        <v>0</v>
      </c>
      <c r="F2025">
        <v>5</v>
      </c>
      <c r="G2025">
        <v>304499</v>
      </c>
      <c r="H2025">
        <v>1</v>
      </c>
      <c r="I2025">
        <v>100000</v>
      </c>
      <c r="J2025">
        <v>0</v>
      </c>
      <c r="K2025">
        <v>0</v>
      </c>
      <c r="L2025">
        <v>0</v>
      </c>
      <c r="M2025">
        <v>0</v>
      </c>
      <c r="N2025">
        <v>165000</v>
      </c>
      <c r="O2025">
        <v>569499</v>
      </c>
      <c r="P2025" t="s">
        <v>5</v>
      </c>
      <c r="Q2025" t="s">
        <v>10</v>
      </c>
      <c r="R2025" t="s">
        <v>169</v>
      </c>
      <c r="S2025" t="s">
        <v>170</v>
      </c>
      <c r="T2025">
        <v>367418.70967741933</v>
      </c>
      <c r="U2025">
        <v>427998</v>
      </c>
      <c r="V2025">
        <v>60579.290322580666</v>
      </c>
      <c r="W2025">
        <v>0.16487807704666735</v>
      </c>
      <c r="X2025" t="s">
        <v>272</v>
      </c>
    </row>
    <row r="2026" spans="1:24" x14ac:dyDescent="0.35">
      <c r="A2026">
        <v>3301071724</v>
      </c>
      <c r="B2026" t="s">
        <v>168</v>
      </c>
      <c r="C2026" t="s">
        <v>168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150000</v>
      </c>
      <c r="O2026">
        <v>150000</v>
      </c>
      <c r="P2026" t="s">
        <v>5</v>
      </c>
      <c r="Q2026" t="s">
        <v>15</v>
      </c>
      <c r="R2026" t="s">
        <v>169</v>
      </c>
      <c r="S2026" t="s">
        <v>170</v>
      </c>
      <c r="T2026">
        <v>96774.193548387106</v>
      </c>
      <c r="U2026">
        <v>130000</v>
      </c>
      <c r="V2026">
        <v>33225.806451612894</v>
      </c>
      <c r="W2026">
        <v>0.34333333333333327</v>
      </c>
      <c r="X2026" t="s">
        <v>230</v>
      </c>
    </row>
    <row r="2027" spans="1:24" x14ac:dyDescent="0.35">
      <c r="A2027">
        <v>3300005045</v>
      </c>
      <c r="B2027" t="s">
        <v>168</v>
      </c>
      <c r="C2027" t="s">
        <v>168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165000</v>
      </c>
      <c r="O2027">
        <v>165000</v>
      </c>
      <c r="P2027" t="s">
        <v>5</v>
      </c>
      <c r="Q2027" t="s">
        <v>14</v>
      </c>
      <c r="R2027" t="s">
        <v>169</v>
      </c>
      <c r="S2027" t="s">
        <v>170</v>
      </c>
      <c r="T2027">
        <v>106451.61290322582</v>
      </c>
      <c r="U2027">
        <v>652992</v>
      </c>
      <c r="V2027">
        <v>546540.38709677418</v>
      </c>
      <c r="W2027">
        <v>5.1341672727272725</v>
      </c>
      <c r="X2027" t="s">
        <v>409</v>
      </c>
    </row>
    <row r="2028" spans="1:24" x14ac:dyDescent="0.35">
      <c r="A2028">
        <v>3301001268</v>
      </c>
      <c r="B2028" t="s">
        <v>168</v>
      </c>
      <c r="C2028" t="s">
        <v>168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1385500</v>
      </c>
      <c r="O2028">
        <v>1385500</v>
      </c>
      <c r="P2028" t="s">
        <v>5</v>
      </c>
      <c r="Q2028" t="s">
        <v>7</v>
      </c>
      <c r="R2028" t="s">
        <v>169</v>
      </c>
      <c r="S2028" t="s">
        <v>170</v>
      </c>
      <c r="T2028">
        <v>893870.96774193551</v>
      </c>
      <c r="U2028">
        <v>921700</v>
      </c>
      <c r="V2028">
        <v>27829.032258064486</v>
      </c>
      <c r="W2028">
        <v>3.1133164922410694E-2</v>
      </c>
      <c r="X2028" t="s">
        <v>218</v>
      </c>
    </row>
    <row r="2029" spans="1:24" x14ac:dyDescent="0.35">
      <c r="A2029">
        <v>3300001253</v>
      </c>
      <c r="B2029" t="s">
        <v>168</v>
      </c>
      <c r="C2029" t="s">
        <v>168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225000</v>
      </c>
      <c r="O2029">
        <v>225000</v>
      </c>
      <c r="P2029" t="s">
        <v>5</v>
      </c>
      <c r="Q2029" t="s">
        <v>10</v>
      </c>
      <c r="R2029" t="s">
        <v>169</v>
      </c>
      <c r="S2029" t="s">
        <v>170</v>
      </c>
      <c r="T2029">
        <v>145161.29032258064</v>
      </c>
      <c r="U2029">
        <v>150000</v>
      </c>
      <c r="V2029">
        <v>4838.7096774193633</v>
      </c>
      <c r="W2029">
        <v>3.3333333333333437E-2</v>
      </c>
      <c r="X2029" t="s">
        <v>223</v>
      </c>
    </row>
    <row r="2030" spans="1:24" x14ac:dyDescent="0.35">
      <c r="A2030">
        <v>3300020358</v>
      </c>
      <c r="B2030" t="s">
        <v>168</v>
      </c>
      <c r="C2030" t="s">
        <v>168</v>
      </c>
      <c r="D2030">
        <v>0</v>
      </c>
      <c r="E2030">
        <v>0</v>
      </c>
      <c r="F2030">
        <v>2</v>
      </c>
      <c r="G2030">
        <v>66998</v>
      </c>
      <c r="H2030">
        <v>4</v>
      </c>
      <c r="I2030">
        <v>75000</v>
      </c>
      <c r="J2030">
        <v>0</v>
      </c>
      <c r="K2030">
        <v>0</v>
      </c>
      <c r="L2030">
        <v>5</v>
      </c>
      <c r="M2030">
        <v>262000</v>
      </c>
      <c r="N2030">
        <v>150000</v>
      </c>
      <c r="O2030">
        <v>553998</v>
      </c>
      <c r="P2030" t="s">
        <v>5</v>
      </c>
      <c r="Q2030" t="s">
        <v>15</v>
      </c>
      <c r="R2030" t="s">
        <v>169</v>
      </c>
      <c r="S2030" t="s">
        <v>170</v>
      </c>
      <c r="T2030">
        <v>357418.06451612903</v>
      </c>
      <c r="U2030">
        <v>591997</v>
      </c>
      <c r="V2030">
        <v>234578.93548387097</v>
      </c>
      <c r="W2030">
        <v>0.65631527550640989</v>
      </c>
      <c r="X2030" t="s">
        <v>230</v>
      </c>
    </row>
    <row r="2031" spans="1:24" x14ac:dyDescent="0.35">
      <c r="A2031">
        <v>3301065185</v>
      </c>
      <c r="B2031" t="s">
        <v>168</v>
      </c>
      <c r="C2031" t="s">
        <v>168</v>
      </c>
      <c r="D2031">
        <v>0</v>
      </c>
      <c r="E2031">
        <v>0</v>
      </c>
      <c r="F2031">
        <v>42</v>
      </c>
      <c r="G2031">
        <v>1325725</v>
      </c>
      <c r="H2031">
        <v>2</v>
      </c>
      <c r="I2031">
        <v>30000</v>
      </c>
      <c r="J2031">
        <v>0</v>
      </c>
      <c r="K2031">
        <v>0</v>
      </c>
      <c r="L2031">
        <v>0</v>
      </c>
      <c r="M2031">
        <v>0</v>
      </c>
      <c r="N2031">
        <v>1437000</v>
      </c>
      <c r="O2031">
        <v>2792725</v>
      </c>
      <c r="P2031" t="s">
        <v>5</v>
      </c>
      <c r="Q2031" t="s">
        <v>12</v>
      </c>
      <c r="R2031" t="s">
        <v>169</v>
      </c>
      <c r="S2031" t="s">
        <v>170</v>
      </c>
      <c r="T2031">
        <v>1801758.064516129</v>
      </c>
      <c r="U2031">
        <v>1759591</v>
      </c>
      <c r="V2031">
        <v>-42167.064516128972</v>
      </c>
      <c r="W2031">
        <v>-2.3403288902416053E-2</v>
      </c>
      <c r="X2031" t="s">
        <v>222</v>
      </c>
    </row>
    <row r="2032" spans="1:24" x14ac:dyDescent="0.35">
      <c r="A2032">
        <v>3301020010</v>
      </c>
      <c r="B2032" t="s">
        <v>168</v>
      </c>
      <c r="C2032" t="s">
        <v>168</v>
      </c>
      <c r="D2032">
        <v>0</v>
      </c>
      <c r="E2032">
        <v>0</v>
      </c>
      <c r="F2032">
        <v>15</v>
      </c>
      <c r="G2032">
        <v>770481</v>
      </c>
      <c r="H2032">
        <v>9</v>
      </c>
      <c r="I2032">
        <v>485000</v>
      </c>
      <c r="J2032">
        <v>0</v>
      </c>
      <c r="K2032">
        <v>0</v>
      </c>
      <c r="L2032">
        <v>11</v>
      </c>
      <c r="M2032">
        <v>770000</v>
      </c>
      <c r="N2032">
        <v>150000</v>
      </c>
      <c r="O2032">
        <v>2175481</v>
      </c>
      <c r="P2032" t="s">
        <v>5</v>
      </c>
      <c r="Q2032" t="s">
        <v>15</v>
      </c>
      <c r="R2032" t="s">
        <v>169</v>
      </c>
      <c r="S2032" t="s">
        <v>170</v>
      </c>
      <c r="T2032">
        <v>1403536.1290322582</v>
      </c>
      <c r="U2032">
        <v>1564985</v>
      </c>
      <c r="V2032">
        <v>161448.87096774182</v>
      </c>
      <c r="W2032">
        <v>0.11503007840564905</v>
      </c>
      <c r="X2032" t="s">
        <v>369</v>
      </c>
    </row>
    <row r="2033" spans="1:24" x14ac:dyDescent="0.35">
      <c r="A2033">
        <v>3300013455</v>
      </c>
      <c r="B2033" t="s">
        <v>168</v>
      </c>
      <c r="C2033" t="s">
        <v>168</v>
      </c>
      <c r="D2033">
        <v>0</v>
      </c>
      <c r="E2033">
        <v>0</v>
      </c>
      <c r="F2033">
        <v>161</v>
      </c>
      <c r="G2033">
        <v>6601177</v>
      </c>
      <c r="H2033">
        <v>76</v>
      </c>
      <c r="I2033">
        <v>2625000</v>
      </c>
      <c r="J2033">
        <v>0</v>
      </c>
      <c r="K2033">
        <v>0</v>
      </c>
      <c r="L2033">
        <v>35</v>
      </c>
      <c r="M2033">
        <v>2048303</v>
      </c>
      <c r="N2033">
        <v>8753000</v>
      </c>
      <c r="O2033">
        <v>20027480</v>
      </c>
      <c r="P2033" t="s">
        <v>5</v>
      </c>
      <c r="Q2033" t="s">
        <v>16</v>
      </c>
      <c r="R2033" t="s">
        <v>169</v>
      </c>
      <c r="S2033" t="s">
        <v>170</v>
      </c>
      <c r="T2033">
        <v>12920954.838709679</v>
      </c>
      <c r="U2033">
        <v>8450696</v>
      </c>
      <c r="V2033">
        <v>-4470258.8387096785</v>
      </c>
      <c r="W2033">
        <v>-0.34596969763544894</v>
      </c>
      <c r="X2033" t="s">
        <v>370</v>
      </c>
    </row>
    <row r="2034" spans="1:24" x14ac:dyDescent="0.35">
      <c r="A2034">
        <v>3301064293</v>
      </c>
      <c r="B2034" t="s">
        <v>168</v>
      </c>
      <c r="C2034" t="s">
        <v>168</v>
      </c>
      <c r="D2034">
        <v>0</v>
      </c>
      <c r="E2034">
        <v>0</v>
      </c>
      <c r="F2034">
        <v>6</v>
      </c>
      <c r="G2034">
        <v>133194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212000</v>
      </c>
      <c r="O2034">
        <v>345194</v>
      </c>
      <c r="P2034" t="s">
        <v>5</v>
      </c>
      <c r="Q2034" t="s">
        <v>11</v>
      </c>
      <c r="R2034" t="s">
        <v>169</v>
      </c>
      <c r="S2034" t="s">
        <v>170</v>
      </c>
      <c r="T2034">
        <v>222705.80645161291</v>
      </c>
      <c r="U2034">
        <v>284392</v>
      </c>
      <c r="V2034">
        <v>61686.193548387091</v>
      </c>
      <c r="W2034">
        <v>0.27698511561614625</v>
      </c>
      <c r="X2034" t="s">
        <v>263</v>
      </c>
    </row>
    <row r="2035" spans="1:24" x14ac:dyDescent="0.35">
      <c r="A2035">
        <v>3301054564</v>
      </c>
      <c r="B2035" t="s">
        <v>168</v>
      </c>
      <c r="C2035" t="s">
        <v>168</v>
      </c>
      <c r="D2035">
        <v>0</v>
      </c>
      <c r="E2035">
        <v>0</v>
      </c>
      <c r="F2035">
        <v>173</v>
      </c>
      <c r="G2035">
        <v>3644321</v>
      </c>
      <c r="H2035">
        <v>3</v>
      </c>
      <c r="I2035">
        <v>35000</v>
      </c>
      <c r="J2035">
        <v>0</v>
      </c>
      <c r="K2035">
        <v>0</v>
      </c>
      <c r="L2035">
        <v>1</v>
      </c>
      <c r="M2035">
        <v>22400</v>
      </c>
      <c r="N2035">
        <v>90000</v>
      </c>
      <c r="O2035">
        <v>3791721</v>
      </c>
      <c r="P2035" t="s">
        <v>5</v>
      </c>
      <c r="Q2035" t="s">
        <v>14</v>
      </c>
      <c r="R2035" t="s">
        <v>207</v>
      </c>
      <c r="S2035" t="s">
        <v>170</v>
      </c>
      <c r="T2035">
        <v>2446271.6129032257</v>
      </c>
      <c r="U2035">
        <v>2860189</v>
      </c>
      <c r="V2035">
        <v>413917.3870967743</v>
      </c>
      <c r="W2035">
        <v>0.16920336438255879</v>
      </c>
      <c r="X2035" t="s">
        <v>409</v>
      </c>
    </row>
    <row r="2036" spans="1:24" x14ac:dyDescent="0.35">
      <c r="A2036">
        <v>3301064999</v>
      </c>
      <c r="B2036" t="s">
        <v>168</v>
      </c>
      <c r="C2036" t="s">
        <v>168</v>
      </c>
      <c r="D2036">
        <v>0</v>
      </c>
      <c r="E2036">
        <v>0</v>
      </c>
      <c r="F2036">
        <v>156</v>
      </c>
      <c r="G2036">
        <v>6654687</v>
      </c>
      <c r="H2036">
        <v>60</v>
      </c>
      <c r="I2036">
        <v>3495000</v>
      </c>
      <c r="J2036">
        <v>0</v>
      </c>
      <c r="K2036">
        <v>0</v>
      </c>
      <c r="L2036">
        <v>28</v>
      </c>
      <c r="M2036">
        <v>1497200</v>
      </c>
      <c r="N2036">
        <v>30000</v>
      </c>
      <c r="O2036">
        <v>11676887</v>
      </c>
      <c r="P2036" t="s">
        <v>5</v>
      </c>
      <c r="Q2036" t="s">
        <v>15</v>
      </c>
      <c r="R2036" t="s">
        <v>169</v>
      </c>
      <c r="S2036" t="s">
        <v>170</v>
      </c>
      <c r="T2036">
        <v>7533475.4838709673</v>
      </c>
      <c r="U2036">
        <v>7807154</v>
      </c>
      <c r="V2036">
        <v>273678.51612903271</v>
      </c>
      <c r="W2036">
        <v>3.6328321067079061E-2</v>
      </c>
      <c r="X2036" t="s">
        <v>251</v>
      </c>
    </row>
    <row r="2037" spans="1:24" x14ac:dyDescent="0.35">
      <c r="A2037">
        <v>3300015341</v>
      </c>
      <c r="B2037" t="s">
        <v>168</v>
      </c>
      <c r="C2037" t="s">
        <v>168</v>
      </c>
      <c r="D2037">
        <v>0</v>
      </c>
      <c r="E2037">
        <v>0</v>
      </c>
      <c r="F2037">
        <v>108</v>
      </c>
      <c r="G2037">
        <v>4477660</v>
      </c>
      <c r="H2037">
        <v>3</v>
      </c>
      <c r="I2037">
        <v>170000</v>
      </c>
      <c r="J2037">
        <v>0</v>
      </c>
      <c r="K2037">
        <v>0</v>
      </c>
      <c r="L2037">
        <v>1</v>
      </c>
      <c r="M2037">
        <v>22400</v>
      </c>
      <c r="N2037">
        <v>1010500</v>
      </c>
      <c r="O2037">
        <v>5680560</v>
      </c>
      <c r="P2037" t="s">
        <v>5</v>
      </c>
      <c r="Q2037" t="s">
        <v>7</v>
      </c>
      <c r="R2037" t="s">
        <v>169</v>
      </c>
      <c r="S2037" t="s">
        <v>170</v>
      </c>
      <c r="T2037">
        <v>3664877.4193548388</v>
      </c>
      <c r="U2037">
        <v>5054610</v>
      </c>
      <c r="V2037">
        <v>1389732.5806451612</v>
      </c>
      <c r="W2037">
        <v>0.37920301871646456</v>
      </c>
      <c r="X2037" t="s">
        <v>218</v>
      </c>
    </row>
    <row r="2038" spans="1:24" x14ac:dyDescent="0.35">
      <c r="A2038">
        <v>3301072917</v>
      </c>
      <c r="B2038" t="s">
        <v>168</v>
      </c>
      <c r="C2038" t="s">
        <v>168</v>
      </c>
      <c r="D2038">
        <v>0</v>
      </c>
      <c r="E2038">
        <v>0</v>
      </c>
      <c r="F2038">
        <v>35</v>
      </c>
      <c r="G2038">
        <v>1197455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231000</v>
      </c>
      <c r="O2038">
        <v>1428455</v>
      </c>
      <c r="P2038" t="s">
        <v>5</v>
      </c>
      <c r="Q2038" t="s">
        <v>13</v>
      </c>
      <c r="R2038" t="s">
        <v>169</v>
      </c>
      <c r="S2038" t="s">
        <v>170</v>
      </c>
      <c r="T2038">
        <v>921583.87096774194</v>
      </c>
      <c r="U2038">
        <v>884586</v>
      </c>
      <c r="V2038">
        <v>-36997.870967741939</v>
      </c>
      <c r="W2038">
        <v>-4.0145961895894478E-2</v>
      </c>
      <c r="X2038" t="s">
        <v>282</v>
      </c>
    </row>
    <row r="2039" spans="1:24" x14ac:dyDescent="0.35">
      <c r="A2039">
        <v>3301067614</v>
      </c>
      <c r="B2039" t="s">
        <v>168</v>
      </c>
      <c r="C2039" t="s">
        <v>168</v>
      </c>
      <c r="D2039">
        <v>0</v>
      </c>
      <c r="E2039">
        <v>0</v>
      </c>
      <c r="F2039">
        <v>34</v>
      </c>
      <c r="G2039">
        <v>983527</v>
      </c>
      <c r="H2039">
        <v>13</v>
      </c>
      <c r="I2039">
        <v>445000</v>
      </c>
      <c r="J2039">
        <v>0</v>
      </c>
      <c r="K2039">
        <v>0</v>
      </c>
      <c r="L2039">
        <v>9</v>
      </c>
      <c r="M2039">
        <v>381600</v>
      </c>
      <c r="N2039">
        <v>270000</v>
      </c>
      <c r="O2039">
        <v>2080127</v>
      </c>
      <c r="P2039" t="s">
        <v>5</v>
      </c>
      <c r="Q2039" t="s">
        <v>14</v>
      </c>
      <c r="R2039" t="s">
        <v>169</v>
      </c>
      <c r="S2039" t="s">
        <v>170</v>
      </c>
      <c r="T2039">
        <v>1342017.4193548388</v>
      </c>
      <c r="U2039">
        <v>1070114</v>
      </c>
      <c r="V2039">
        <v>-271903.41935483878</v>
      </c>
      <c r="W2039">
        <v>-0.20260796576362894</v>
      </c>
      <c r="X2039" t="s">
        <v>355</v>
      </c>
    </row>
    <row r="2040" spans="1:24" x14ac:dyDescent="0.35">
      <c r="A2040">
        <v>3301061157</v>
      </c>
      <c r="B2040" t="s">
        <v>168</v>
      </c>
      <c r="C2040" t="s">
        <v>168</v>
      </c>
      <c r="D2040">
        <v>0</v>
      </c>
      <c r="E2040">
        <v>0</v>
      </c>
      <c r="F2040">
        <v>87</v>
      </c>
      <c r="G2040">
        <v>4076559</v>
      </c>
      <c r="H2040">
        <v>55</v>
      </c>
      <c r="I2040">
        <v>2375000</v>
      </c>
      <c r="J2040">
        <v>0</v>
      </c>
      <c r="K2040">
        <v>0</v>
      </c>
      <c r="L2040">
        <v>12</v>
      </c>
      <c r="M2040">
        <v>978800</v>
      </c>
      <c r="N2040">
        <v>234000</v>
      </c>
      <c r="O2040">
        <v>7664359</v>
      </c>
      <c r="P2040" t="s">
        <v>5</v>
      </c>
      <c r="Q2040" t="s">
        <v>15</v>
      </c>
      <c r="R2040" t="s">
        <v>169</v>
      </c>
      <c r="S2040" t="s">
        <v>170</v>
      </c>
      <c r="T2040">
        <v>4944747.7419354841</v>
      </c>
      <c r="U2040">
        <v>2851547</v>
      </c>
      <c r="V2040">
        <v>-2093200.7419354841</v>
      </c>
      <c r="W2040">
        <v>-0.42331800350166271</v>
      </c>
      <c r="X2040" t="s">
        <v>318</v>
      </c>
    </row>
    <row r="2041" spans="1:24" x14ac:dyDescent="0.35">
      <c r="A2041">
        <v>3301075873</v>
      </c>
      <c r="B2041" t="s">
        <v>168</v>
      </c>
      <c r="C2041" t="s">
        <v>168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72000</v>
      </c>
      <c r="O2041">
        <v>72000</v>
      </c>
      <c r="P2041" t="s">
        <v>5</v>
      </c>
      <c r="Q2041" t="s">
        <v>9</v>
      </c>
      <c r="R2041" t="s">
        <v>169</v>
      </c>
      <c r="S2041" t="s">
        <v>170</v>
      </c>
      <c r="T2041">
        <v>46451.612903225803</v>
      </c>
      <c r="U2041">
        <v>192000</v>
      </c>
      <c r="V2041">
        <v>145548.38709677418</v>
      </c>
      <c r="W2041">
        <v>3.1333333333333337</v>
      </c>
      <c r="X2041" t="s">
        <v>270</v>
      </c>
    </row>
    <row r="2042" spans="1:24" x14ac:dyDescent="0.35">
      <c r="A2042">
        <v>3301049867</v>
      </c>
      <c r="B2042" t="s">
        <v>168</v>
      </c>
      <c r="C2042" t="s">
        <v>168</v>
      </c>
      <c r="D2042">
        <v>0</v>
      </c>
      <c r="E2042">
        <v>0</v>
      </c>
      <c r="F2042">
        <v>108</v>
      </c>
      <c r="G2042">
        <v>3967184</v>
      </c>
      <c r="H2042">
        <v>25</v>
      </c>
      <c r="I2042">
        <v>948000</v>
      </c>
      <c r="J2042">
        <v>0</v>
      </c>
      <c r="K2042">
        <v>0</v>
      </c>
      <c r="L2042">
        <v>22</v>
      </c>
      <c r="M2042">
        <v>997038</v>
      </c>
      <c r="N2042">
        <v>2499000</v>
      </c>
      <c r="O2042">
        <v>8411222</v>
      </c>
      <c r="P2042" t="s">
        <v>5</v>
      </c>
      <c r="Q2042" t="s">
        <v>17</v>
      </c>
      <c r="R2042" t="s">
        <v>169</v>
      </c>
      <c r="S2042" t="s">
        <v>170</v>
      </c>
      <c r="T2042">
        <v>5426594.8387096776</v>
      </c>
      <c r="U2042">
        <v>7604992</v>
      </c>
      <c r="V2042">
        <v>2178397.1612903224</v>
      </c>
      <c r="W2042">
        <v>0.40142985169099088</v>
      </c>
      <c r="X2042" t="s">
        <v>184</v>
      </c>
    </row>
    <row r="2043" spans="1:24" x14ac:dyDescent="0.35">
      <c r="A2043">
        <v>3300009209</v>
      </c>
      <c r="B2043" t="s">
        <v>168</v>
      </c>
      <c r="C2043" t="s">
        <v>168</v>
      </c>
      <c r="D2043">
        <v>0</v>
      </c>
      <c r="E2043">
        <v>0</v>
      </c>
      <c r="F2043">
        <v>12</v>
      </c>
      <c r="G2043">
        <v>564299</v>
      </c>
      <c r="H2043">
        <v>16</v>
      </c>
      <c r="I2043">
        <v>215000</v>
      </c>
      <c r="J2043">
        <v>0</v>
      </c>
      <c r="K2043">
        <v>0</v>
      </c>
      <c r="L2043">
        <v>6</v>
      </c>
      <c r="M2043">
        <v>354905</v>
      </c>
      <c r="N2043">
        <v>1365000</v>
      </c>
      <c r="O2043">
        <v>2499204</v>
      </c>
      <c r="P2043" t="s">
        <v>5</v>
      </c>
      <c r="Q2043" t="s">
        <v>17</v>
      </c>
      <c r="R2043" t="s">
        <v>169</v>
      </c>
      <c r="S2043" t="s">
        <v>170</v>
      </c>
      <c r="T2043">
        <v>1612389.6774193549</v>
      </c>
      <c r="U2043">
        <v>1452748</v>
      </c>
      <c r="V2043">
        <v>-159641.67741935491</v>
      </c>
      <c r="W2043">
        <v>-9.9009364581682857E-2</v>
      </c>
      <c r="X2043" t="s">
        <v>332</v>
      </c>
    </row>
    <row r="2044" spans="1:24" x14ac:dyDescent="0.35">
      <c r="A2044">
        <v>3300004656</v>
      </c>
      <c r="B2044" t="s">
        <v>168</v>
      </c>
      <c r="C2044" t="s">
        <v>168</v>
      </c>
      <c r="D2044">
        <v>0</v>
      </c>
      <c r="E2044">
        <v>0</v>
      </c>
      <c r="F2044">
        <v>20</v>
      </c>
      <c r="G2044">
        <v>677979</v>
      </c>
      <c r="H2044">
        <v>46</v>
      </c>
      <c r="I2044">
        <v>1065000</v>
      </c>
      <c r="J2044">
        <v>0</v>
      </c>
      <c r="K2044">
        <v>0</v>
      </c>
      <c r="L2044">
        <v>13</v>
      </c>
      <c r="M2044">
        <v>1048150</v>
      </c>
      <c r="N2044">
        <v>150000</v>
      </c>
      <c r="O2044">
        <v>2941129</v>
      </c>
      <c r="P2044" t="s">
        <v>5</v>
      </c>
      <c r="Q2044" t="s">
        <v>13</v>
      </c>
      <c r="R2044" t="s">
        <v>169</v>
      </c>
      <c r="S2044" t="s">
        <v>170</v>
      </c>
      <c r="T2044">
        <v>1897502.5806451612</v>
      </c>
      <c r="U2044">
        <v>2362878</v>
      </c>
      <c r="V2044">
        <v>465375.41935483878</v>
      </c>
      <c r="W2044">
        <v>0.24525680444482378</v>
      </c>
      <c r="X2044" t="s">
        <v>186</v>
      </c>
    </row>
    <row r="2045" spans="1:24" x14ac:dyDescent="0.35">
      <c r="A2045">
        <v>3300015155</v>
      </c>
      <c r="B2045" t="s">
        <v>168</v>
      </c>
      <c r="C2045" t="s">
        <v>168</v>
      </c>
      <c r="D2045">
        <v>0</v>
      </c>
      <c r="E2045">
        <v>0</v>
      </c>
      <c r="F2045">
        <v>65</v>
      </c>
      <c r="G2045">
        <v>2505148</v>
      </c>
      <c r="H2045">
        <v>34</v>
      </c>
      <c r="I2045">
        <v>1175000</v>
      </c>
      <c r="J2045">
        <v>0</v>
      </c>
      <c r="K2045">
        <v>0</v>
      </c>
      <c r="L2045">
        <v>2</v>
      </c>
      <c r="M2045">
        <v>74800</v>
      </c>
      <c r="N2045">
        <v>859700</v>
      </c>
      <c r="O2045">
        <v>4614648</v>
      </c>
      <c r="P2045" t="s">
        <v>5</v>
      </c>
      <c r="Q2045" t="s">
        <v>7</v>
      </c>
      <c r="R2045" t="s">
        <v>169</v>
      </c>
      <c r="S2045" t="s">
        <v>170</v>
      </c>
      <c r="T2045">
        <v>2977192.2580645164</v>
      </c>
      <c r="U2045">
        <v>3307660</v>
      </c>
      <c r="V2045">
        <v>330467.74193548365</v>
      </c>
      <c r="W2045">
        <v>0.1109997989012379</v>
      </c>
      <c r="X2045" t="s">
        <v>289</v>
      </c>
    </row>
    <row r="2046" spans="1:24" x14ac:dyDescent="0.35">
      <c r="A2046">
        <v>3300023011</v>
      </c>
      <c r="B2046" t="s">
        <v>168</v>
      </c>
      <c r="C2046" t="s">
        <v>168</v>
      </c>
      <c r="D2046">
        <v>0</v>
      </c>
      <c r="E2046">
        <v>0</v>
      </c>
      <c r="F2046">
        <v>0</v>
      </c>
      <c r="G2046">
        <v>0</v>
      </c>
      <c r="H2046">
        <v>39</v>
      </c>
      <c r="I2046">
        <v>1265000</v>
      </c>
      <c r="J2046">
        <v>0</v>
      </c>
      <c r="K2046">
        <v>0</v>
      </c>
      <c r="L2046">
        <v>10</v>
      </c>
      <c r="M2046">
        <v>524000</v>
      </c>
      <c r="N2046">
        <v>1200000</v>
      </c>
      <c r="O2046">
        <v>2989000</v>
      </c>
      <c r="P2046" t="s">
        <v>5</v>
      </c>
      <c r="Q2046" t="s">
        <v>16</v>
      </c>
      <c r="R2046" t="s">
        <v>169</v>
      </c>
      <c r="S2046" t="s">
        <v>170</v>
      </c>
      <c r="T2046">
        <v>1928387.0967741937</v>
      </c>
      <c r="U2046">
        <v>1272400</v>
      </c>
      <c r="V2046">
        <v>-655987.09677419369</v>
      </c>
      <c r="W2046">
        <v>-0.34017397122783544</v>
      </c>
      <c r="X2046" t="s">
        <v>234</v>
      </c>
    </row>
    <row r="2047" spans="1:24" x14ac:dyDescent="0.35">
      <c r="A2047">
        <v>3300025938</v>
      </c>
      <c r="B2047" t="s">
        <v>168</v>
      </c>
      <c r="C2047" t="s">
        <v>168</v>
      </c>
      <c r="D2047">
        <v>0</v>
      </c>
      <c r="E2047">
        <v>0</v>
      </c>
      <c r="F2047">
        <v>6</v>
      </c>
      <c r="G2047">
        <v>266192</v>
      </c>
      <c r="H2047">
        <v>4</v>
      </c>
      <c r="I2047">
        <v>55000</v>
      </c>
      <c r="J2047">
        <v>0</v>
      </c>
      <c r="K2047">
        <v>0</v>
      </c>
      <c r="L2047">
        <v>1</v>
      </c>
      <c r="M2047">
        <v>22400</v>
      </c>
      <c r="N2047">
        <v>51000</v>
      </c>
      <c r="O2047">
        <v>394592</v>
      </c>
      <c r="P2047" t="s">
        <v>5</v>
      </c>
      <c r="Q2047" t="s">
        <v>13</v>
      </c>
      <c r="R2047" t="s">
        <v>169</v>
      </c>
      <c r="S2047" t="s">
        <v>170</v>
      </c>
      <c r="T2047">
        <v>254575.48387096773</v>
      </c>
      <c r="U2047">
        <v>501398</v>
      </c>
      <c r="V2047">
        <v>246822.51612903227</v>
      </c>
      <c r="W2047">
        <v>0.96954550523071936</v>
      </c>
      <c r="X2047" t="s">
        <v>325</v>
      </c>
    </row>
    <row r="2048" spans="1:24" x14ac:dyDescent="0.35">
      <c r="A2048">
        <v>3301065628</v>
      </c>
      <c r="B2048" t="s">
        <v>168</v>
      </c>
      <c r="C2048" t="s">
        <v>168</v>
      </c>
      <c r="D2048">
        <v>0</v>
      </c>
      <c r="E2048">
        <v>0</v>
      </c>
      <c r="F2048">
        <v>95</v>
      </c>
      <c r="G2048">
        <v>3862103</v>
      </c>
      <c r="H2048">
        <v>100</v>
      </c>
      <c r="I2048">
        <v>3645000</v>
      </c>
      <c r="J2048">
        <v>0</v>
      </c>
      <c r="K2048">
        <v>0</v>
      </c>
      <c r="L2048">
        <v>64</v>
      </c>
      <c r="M2048">
        <v>3533600</v>
      </c>
      <c r="N2048">
        <v>150000</v>
      </c>
      <c r="O2048">
        <v>11190703</v>
      </c>
      <c r="P2048" t="s">
        <v>5</v>
      </c>
      <c r="Q2048" t="s">
        <v>10</v>
      </c>
      <c r="R2048" t="s">
        <v>169</v>
      </c>
      <c r="S2048" t="s">
        <v>170</v>
      </c>
      <c r="T2048">
        <v>7219808.3870967748</v>
      </c>
      <c r="U2048">
        <v>7050850</v>
      </c>
      <c r="V2048">
        <v>-168958.38709677476</v>
      </c>
      <c r="W2048">
        <v>-2.3402059727614999E-2</v>
      </c>
      <c r="X2048" t="s">
        <v>272</v>
      </c>
    </row>
    <row r="2049" spans="1:24" x14ac:dyDescent="0.35">
      <c r="A2049">
        <v>3301005741</v>
      </c>
      <c r="B2049" t="s">
        <v>168</v>
      </c>
      <c r="C2049" t="s">
        <v>168</v>
      </c>
      <c r="D2049">
        <v>0</v>
      </c>
      <c r="E2049">
        <v>0</v>
      </c>
      <c r="F2049">
        <v>41</v>
      </c>
      <c r="G2049">
        <v>1431656</v>
      </c>
      <c r="H2049">
        <v>26</v>
      </c>
      <c r="I2049">
        <v>795000</v>
      </c>
      <c r="J2049">
        <v>0</v>
      </c>
      <c r="K2049">
        <v>0</v>
      </c>
      <c r="L2049">
        <v>19</v>
      </c>
      <c r="M2049">
        <v>985600</v>
      </c>
      <c r="N2049">
        <v>30000</v>
      </c>
      <c r="O2049">
        <v>3242256</v>
      </c>
      <c r="P2049" t="s">
        <v>5</v>
      </c>
      <c r="Q2049" t="s">
        <v>13</v>
      </c>
      <c r="R2049" t="s">
        <v>169</v>
      </c>
      <c r="S2049" t="s">
        <v>170</v>
      </c>
      <c r="T2049">
        <v>2091778.064516129</v>
      </c>
      <c r="U2049">
        <v>1824388</v>
      </c>
      <c r="V2049">
        <v>-267390.06451612897</v>
      </c>
      <c r="W2049">
        <v>-0.12782907950513467</v>
      </c>
      <c r="X2049" t="s">
        <v>374</v>
      </c>
    </row>
    <row r="2050" spans="1:24" x14ac:dyDescent="0.35">
      <c r="A2050">
        <v>3301059482</v>
      </c>
      <c r="B2050" t="s">
        <v>168</v>
      </c>
      <c r="C2050" t="s">
        <v>168</v>
      </c>
      <c r="D2050">
        <v>0</v>
      </c>
      <c r="E2050">
        <v>0</v>
      </c>
      <c r="F2050">
        <v>2</v>
      </c>
      <c r="G2050">
        <v>196499</v>
      </c>
      <c r="H2050">
        <v>2</v>
      </c>
      <c r="I2050">
        <v>10000</v>
      </c>
      <c r="J2050">
        <v>0</v>
      </c>
      <c r="K2050">
        <v>0</v>
      </c>
      <c r="L2050">
        <v>1</v>
      </c>
      <c r="M2050">
        <v>102400</v>
      </c>
      <c r="N2050">
        <v>225000</v>
      </c>
      <c r="O2050">
        <v>533899</v>
      </c>
      <c r="P2050" t="s">
        <v>5</v>
      </c>
      <c r="Q2050" t="s">
        <v>10</v>
      </c>
      <c r="R2050" t="s">
        <v>169</v>
      </c>
      <c r="S2050" t="s">
        <v>170</v>
      </c>
      <c r="T2050">
        <v>344450.96774193546</v>
      </c>
      <c r="U2050">
        <v>276997</v>
      </c>
      <c r="V2050">
        <v>-67453.967741935456</v>
      </c>
      <c r="W2050">
        <v>-0.19583039114139555</v>
      </c>
      <c r="X2050" t="s">
        <v>272</v>
      </c>
    </row>
    <row r="2051" spans="1:24" x14ac:dyDescent="0.35">
      <c r="A2051">
        <v>3300008690</v>
      </c>
      <c r="B2051" t="s">
        <v>168</v>
      </c>
      <c r="C2051" t="s">
        <v>168</v>
      </c>
      <c r="D2051">
        <v>0</v>
      </c>
      <c r="E2051">
        <v>0</v>
      </c>
      <c r="F2051">
        <v>7</v>
      </c>
      <c r="G2051">
        <v>317145</v>
      </c>
      <c r="H2051">
        <v>2</v>
      </c>
      <c r="I2051">
        <v>180000</v>
      </c>
      <c r="J2051">
        <v>0</v>
      </c>
      <c r="K2051">
        <v>0</v>
      </c>
      <c r="L2051">
        <v>0</v>
      </c>
      <c r="M2051">
        <v>0</v>
      </c>
      <c r="N2051">
        <v>303000</v>
      </c>
      <c r="O2051">
        <v>800145</v>
      </c>
      <c r="P2051" t="s">
        <v>5</v>
      </c>
      <c r="Q2051" t="s">
        <v>12</v>
      </c>
      <c r="R2051" t="s">
        <v>169</v>
      </c>
      <c r="S2051" t="s">
        <v>170</v>
      </c>
      <c r="T2051">
        <v>516222.58064516127</v>
      </c>
      <c r="U2051">
        <v>596698</v>
      </c>
      <c r="V2051">
        <v>80475.419354838727</v>
      </c>
      <c r="W2051">
        <v>0.1558928694174182</v>
      </c>
      <c r="X2051" t="s">
        <v>219</v>
      </c>
    </row>
    <row r="2052" spans="1:24" x14ac:dyDescent="0.35">
      <c r="A2052">
        <v>3301076352</v>
      </c>
      <c r="B2052" t="s">
        <v>168</v>
      </c>
      <c r="C2052" t="s">
        <v>168</v>
      </c>
      <c r="D2052">
        <v>0</v>
      </c>
      <c r="E2052">
        <v>0</v>
      </c>
      <c r="F2052">
        <v>10</v>
      </c>
      <c r="G2052">
        <v>481489</v>
      </c>
      <c r="H2052">
        <v>1</v>
      </c>
      <c r="I2052">
        <v>10000</v>
      </c>
      <c r="J2052">
        <v>0</v>
      </c>
      <c r="K2052">
        <v>0</v>
      </c>
      <c r="L2052">
        <v>1</v>
      </c>
      <c r="M2052">
        <v>22400</v>
      </c>
      <c r="N2052">
        <v>150000</v>
      </c>
      <c r="O2052">
        <v>663889</v>
      </c>
      <c r="P2052" t="s">
        <v>5</v>
      </c>
      <c r="Q2052" t="s">
        <v>14</v>
      </c>
      <c r="R2052" t="s">
        <v>169</v>
      </c>
      <c r="S2052" t="s">
        <v>170</v>
      </c>
      <c r="T2052">
        <v>428315.48387096776</v>
      </c>
      <c r="U2052">
        <v>13499</v>
      </c>
      <c r="V2052">
        <v>-414816.48387096776</v>
      </c>
      <c r="W2052">
        <v>-0.96848351155087675</v>
      </c>
      <c r="X2052" t="s">
        <v>339</v>
      </c>
    </row>
    <row r="2053" spans="1:24" x14ac:dyDescent="0.35">
      <c r="A2053">
        <v>3300014265</v>
      </c>
      <c r="B2053" t="s">
        <v>168</v>
      </c>
      <c r="C2053" t="s">
        <v>168</v>
      </c>
      <c r="D2053">
        <v>0</v>
      </c>
      <c r="E2053">
        <v>0</v>
      </c>
      <c r="F2053">
        <v>169</v>
      </c>
      <c r="G2053">
        <v>6797457</v>
      </c>
      <c r="H2053">
        <v>64</v>
      </c>
      <c r="I2053">
        <v>1655000</v>
      </c>
      <c r="J2053">
        <v>0</v>
      </c>
      <c r="K2053">
        <v>0</v>
      </c>
      <c r="L2053">
        <v>0</v>
      </c>
      <c r="M2053">
        <v>0</v>
      </c>
      <c r="N2053">
        <v>576700</v>
      </c>
      <c r="O2053">
        <v>9029157</v>
      </c>
      <c r="P2053" t="s">
        <v>5</v>
      </c>
      <c r="Q2053" t="s">
        <v>8</v>
      </c>
      <c r="R2053" t="s">
        <v>169</v>
      </c>
      <c r="S2053" t="s">
        <v>170</v>
      </c>
      <c r="T2053">
        <v>5825262.5806451607</v>
      </c>
      <c r="U2053">
        <v>7606082</v>
      </c>
      <c r="V2053">
        <v>1780819.4193548393</v>
      </c>
      <c r="W2053">
        <v>0.30570629129607574</v>
      </c>
      <c r="X2053" t="s">
        <v>191</v>
      </c>
    </row>
    <row r="2054" spans="1:24" x14ac:dyDescent="0.35">
      <c r="A2054">
        <v>3301000789</v>
      </c>
      <c r="B2054" t="s">
        <v>168</v>
      </c>
      <c r="C2054" t="s">
        <v>168</v>
      </c>
      <c r="D2054">
        <v>0</v>
      </c>
      <c r="E2054">
        <v>0</v>
      </c>
      <c r="F2054">
        <v>7</v>
      </c>
      <c r="G2054">
        <v>367348</v>
      </c>
      <c r="H2054">
        <v>19</v>
      </c>
      <c r="I2054">
        <v>335000</v>
      </c>
      <c r="J2054">
        <v>0</v>
      </c>
      <c r="K2054">
        <v>0</v>
      </c>
      <c r="L2054">
        <v>6</v>
      </c>
      <c r="M2054">
        <v>1170594</v>
      </c>
      <c r="N2054">
        <v>352500</v>
      </c>
      <c r="O2054">
        <v>2225442</v>
      </c>
      <c r="P2054" t="s">
        <v>5</v>
      </c>
      <c r="Q2054" t="s">
        <v>17</v>
      </c>
      <c r="R2054" t="s">
        <v>169</v>
      </c>
      <c r="S2054" t="s">
        <v>170</v>
      </c>
      <c r="T2054">
        <v>1435769.0322580645</v>
      </c>
      <c r="U2054">
        <v>1021300</v>
      </c>
      <c r="V2054">
        <v>-414469.03225806449</v>
      </c>
      <c r="W2054">
        <v>-0.28867389040019908</v>
      </c>
      <c r="X2054" t="s">
        <v>269</v>
      </c>
    </row>
    <row r="2055" spans="1:24" x14ac:dyDescent="0.35">
      <c r="A2055">
        <v>3301001388</v>
      </c>
      <c r="B2055" t="s">
        <v>168</v>
      </c>
      <c r="C2055" t="s">
        <v>168</v>
      </c>
      <c r="D2055">
        <v>0</v>
      </c>
      <c r="E2055">
        <v>0</v>
      </c>
      <c r="F2055">
        <v>19</v>
      </c>
      <c r="G2055">
        <v>490624</v>
      </c>
      <c r="H2055">
        <v>5</v>
      </c>
      <c r="I2055">
        <v>270000</v>
      </c>
      <c r="J2055">
        <v>0</v>
      </c>
      <c r="K2055">
        <v>0</v>
      </c>
      <c r="L2055">
        <v>0</v>
      </c>
      <c r="M2055">
        <v>0</v>
      </c>
      <c r="N2055">
        <v>195000</v>
      </c>
      <c r="O2055">
        <v>955624</v>
      </c>
      <c r="P2055" t="s">
        <v>5</v>
      </c>
      <c r="Q2055" t="s">
        <v>12</v>
      </c>
      <c r="R2055" t="s">
        <v>169</v>
      </c>
      <c r="S2055" t="s">
        <v>170</v>
      </c>
      <c r="T2055">
        <v>616531.61290322582</v>
      </c>
      <c r="U2055">
        <v>623595</v>
      </c>
      <c r="V2055">
        <v>7063.3870967741823</v>
      </c>
      <c r="W2055">
        <v>1.1456650314349615E-2</v>
      </c>
      <c r="X2055" t="s">
        <v>331</v>
      </c>
    </row>
    <row r="2056" spans="1:24" x14ac:dyDescent="0.35">
      <c r="A2056">
        <v>3300026587</v>
      </c>
      <c r="B2056" t="s">
        <v>168</v>
      </c>
      <c r="C2056" t="s">
        <v>168</v>
      </c>
      <c r="D2056">
        <v>0</v>
      </c>
      <c r="E2056">
        <v>0</v>
      </c>
      <c r="F2056">
        <v>369</v>
      </c>
      <c r="G2056">
        <v>16136574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330000</v>
      </c>
      <c r="O2056">
        <v>16466574</v>
      </c>
      <c r="P2056" t="s">
        <v>5</v>
      </c>
      <c r="Q2056" t="s">
        <v>12</v>
      </c>
      <c r="R2056" t="s">
        <v>169</v>
      </c>
      <c r="S2056" t="s">
        <v>170</v>
      </c>
      <c r="T2056">
        <v>10623596.129032258</v>
      </c>
      <c r="U2056">
        <v>9599481</v>
      </c>
      <c r="V2056">
        <v>-1024115.1290322579</v>
      </c>
      <c r="W2056">
        <v>-9.6400043506317701E-2</v>
      </c>
      <c r="X2056" t="s">
        <v>410</v>
      </c>
    </row>
    <row r="2057" spans="1:24" x14ac:dyDescent="0.35">
      <c r="A2057">
        <v>3300003236</v>
      </c>
      <c r="B2057" t="s">
        <v>168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 t="s">
        <v>5</v>
      </c>
      <c r="Q2057" t="s">
        <v>11</v>
      </c>
      <c r="R2057" t="s">
        <v>169</v>
      </c>
      <c r="S2057" t="s">
        <v>170</v>
      </c>
      <c r="T2057">
        <v>0</v>
      </c>
      <c r="U2057">
        <v>0</v>
      </c>
      <c r="V2057">
        <v>0</v>
      </c>
      <c r="W2057">
        <v>0</v>
      </c>
      <c r="X2057" t="s">
        <v>172</v>
      </c>
    </row>
    <row r="2058" spans="1:24" x14ac:dyDescent="0.35">
      <c r="A2058">
        <v>3301027084</v>
      </c>
      <c r="B2058" t="s">
        <v>168</v>
      </c>
      <c r="C2058" t="s">
        <v>168</v>
      </c>
      <c r="D2058">
        <v>0</v>
      </c>
      <c r="E2058">
        <v>0</v>
      </c>
      <c r="F2058">
        <v>63</v>
      </c>
      <c r="G2058">
        <v>3065097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2989000</v>
      </c>
      <c r="O2058">
        <v>6054097</v>
      </c>
      <c r="P2058" t="s">
        <v>5</v>
      </c>
      <c r="Q2058" t="s">
        <v>8</v>
      </c>
      <c r="R2058" t="s">
        <v>169</v>
      </c>
      <c r="S2058" t="s">
        <v>170</v>
      </c>
      <c r="T2058">
        <v>3905869.0322580645</v>
      </c>
      <c r="U2058">
        <v>2213642</v>
      </c>
      <c r="V2058">
        <v>-1692227.0322580645</v>
      </c>
      <c r="W2058">
        <v>-0.43325237438382636</v>
      </c>
      <c r="X2058" t="s">
        <v>336</v>
      </c>
    </row>
    <row r="2059" spans="1:24" x14ac:dyDescent="0.35">
      <c r="A2059">
        <v>3301071015</v>
      </c>
      <c r="B2059" t="s">
        <v>168</v>
      </c>
      <c r="C2059" t="s">
        <v>168</v>
      </c>
      <c r="D2059">
        <v>0</v>
      </c>
      <c r="E2059">
        <v>0</v>
      </c>
      <c r="F2059">
        <v>64</v>
      </c>
      <c r="G2059">
        <v>1927223</v>
      </c>
      <c r="H2059">
        <v>20</v>
      </c>
      <c r="I2059">
        <v>570000</v>
      </c>
      <c r="J2059">
        <v>0</v>
      </c>
      <c r="K2059">
        <v>0</v>
      </c>
      <c r="L2059">
        <v>12</v>
      </c>
      <c r="M2059">
        <v>888800</v>
      </c>
      <c r="N2059">
        <v>30000</v>
      </c>
      <c r="O2059">
        <v>3416023</v>
      </c>
      <c r="P2059" t="s">
        <v>5</v>
      </c>
      <c r="Q2059" t="s">
        <v>11</v>
      </c>
      <c r="R2059" t="s">
        <v>169</v>
      </c>
      <c r="S2059" t="s">
        <v>170</v>
      </c>
      <c r="T2059">
        <v>2203885.8064516131</v>
      </c>
      <c r="U2059">
        <v>1936666</v>
      </c>
      <c r="V2059">
        <v>-267219.80645161308</v>
      </c>
      <c r="W2059">
        <v>-0.12124938854334422</v>
      </c>
      <c r="X2059" t="s">
        <v>210</v>
      </c>
    </row>
    <row r="2060" spans="1:24" x14ac:dyDescent="0.35">
      <c r="A2060">
        <v>3300000801</v>
      </c>
      <c r="B2060" t="s">
        <v>168</v>
      </c>
      <c r="C2060" t="s">
        <v>168</v>
      </c>
      <c r="D2060">
        <v>0</v>
      </c>
      <c r="E2060">
        <v>0</v>
      </c>
      <c r="F2060">
        <v>32</v>
      </c>
      <c r="G2060">
        <v>944366</v>
      </c>
      <c r="H2060">
        <v>45</v>
      </c>
      <c r="I2060">
        <v>1430000</v>
      </c>
      <c r="J2060">
        <v>0</v>
      </c>
      <c r="K2060">
        <v>0</v>
      </c>
      <c r="L2060">
        <v>13</v>
      </c>
      <c r="M2060">
        <v>631200</v>
      </c>
      <c r="N2060">
        <v>0</v>
      </c>
      <c r="O2060">
        <v>3005566</v>
      </c>
      <c r="P2060" t="s">
        <v>5</v>
      </c>
      <c r="Q2060" t="s">
        <v>11</v>
      </c>
      <c r="R2060" t="s">
        <v>169</v>
      </c>
      <c r="S2060" t="s">
        <v>170</v>
      </c>
      <c r="T2060">
        <v>1939074.8387096773</v>
      </c>
      <c r="U2060">
        <v>981881</v>
      </c>
      <c r="V2060">
        <v>-957193.83870967734</v>
      </c>
      <c r="W2060">
        <v>-0.49363429384016189</v>
      </c>
      <c r="X2060" t="s">
        <v>193</v>
      </c>
    </row>
    <row r="2061" spans="1:24" x14ac:dyDescent="0.35">
      <c r="A2061">
        <v>3300024392</v>
      </c>
      <c r="B2061" t="s">
        <v>168</v>
      </c>
      <c r="C2061" t="s">
        <v>168</v>
      </c>
      <c r="D2061">
        <v>0</v>
      </c>
      <c r="E2061">
        <v>0</v>
      </c>
      <c r="F2061">
        <v>162</v>
      </c>
      <c r="G2061">
        <v>5870126</v>
      </c>
      <c r="H2061">
        <v>127</v>
      </c>
      <c r="I2061">
        <v>4145000</v>
      </c>
      <c r="J2061">
        <v>0</v>
      </c>
      <c r="K2061">
        <v>0</v>
      </c>
      <c r="L2061">
        <v>60</v>
      </c>
      <c r="M2061">
        <v>2884000</v>
      </c>
      <c r="N2061">
        <v>150000</v>
      </c>
      <c r="O2061">
        <v>13049126</v>
      </c>
      <c r="P2061" t="s">
        <v>5</v>
      </c>
      <c r="Q2061" t="s">
        <v>14</v>
      </c>
      <c r="R2061" t="s">
        <v>169</v>
      </c>
      <c r="S2061" t="s">
        <v>170</v>
      </c>
      <c r="T2061">
        <v>8418790.9677419364</v>
      </c>
      <c r="U2061">
        <v>9146866</v>
      </c>
      <c r="V2061">
        <v>728075.03225806355</v>
      </c>
      <c r="W2061">
        <v>8.648213681130823E-2</v>
      </c>
      <c r="X2061" t="s">
        <v>211</v>
      </c>
    </row>
    <row r="2062" spans="1:24" x14ac:dyDescent="0.35">
      <c r="A2062">
        <v>3301063671</v>
      </c>
      <c r="B2062" t="s">
        <v>168</v>
      </c>
      <c r="C2062" t="s">
        <v>168</v>
      </c>
      <c r="D2062">
        <v>0</v>
      </c>
      <c r="E2062">
        <v>0</v>
      </c>
      <c r="F2062">
        <v>100</v>
      </c>
      <c r="G2062">
        <v>4414318</v>
      </c>
      <c r="H2062">
        <v>9</v>
      </c>
      <c r="I2062">
        <v>425000</v>
      </c>
      <c r="J2062">
        <v>0</v>
      </c>
      <c r="K2062">
        <v>0</v>
      </c>
      <c r="L2062">
        <v>0</v>
      </c>
      <c r="M2062">
        <v>0</v>
      </c>
      <c r="N2062">
        <v>352500</v>
      </c>
      <c r="O2062">
        <v>5191818</v>
      </c>
      <c r="P2062" t="s">
        <v>5</v>
      </c>
      <c r="Q2062" t="s">
        <v>17</v>
      </c>
      <c r="R2062" t="s">
        <v>169</v>
      </c>
      <c r="S2062" t="s">
        <v>170</v>
      </c>
      <c r="T2062">
        <v>3349560</v>
      </c>
      <c r="U2062">
        <v>3618049</v>
      </c>
      <c r="V2062">
        <v>268489</v>
      </c>
      <c r="W2062">
        <v>8.0156498166923384E-2</v>
      </c>
      <c r="X2062" t="s">
        <v>202</v>
      </c>
    </row>
    <row r="2063" spans="1:24" x14ac:dyDescent="0.35">
      <c r="A2063">
        <v>3300014591</v>
      </c>
      <c r="B2063" t="s">
        <v>168</v>
      </c>
      <c r="C2063" t="s">
        <v>168</v>
      </c>
      <c r="D2063">
        <v>0</v>
      </c>
      <c r="E2063">
        <v>0</v>
      </c>
      <c r="F2063">
        <v>124</v>
      </c>
      <c r="G2063">
        <v>4901112</v>
      </c>
      <c r="H2063">
        <v>0</v>
      </c>
      <c r="I2063">
        <v>0</v>
      </c>
      <c r="J2063">
        <v>0</v>
      </c>
      <c r="K2063">
        <v>0</v>
      </c>
      <c r="L2063">
        <v>2</v>
      </c>
      <c r="M2063">
        <v>554800</v>
      </c>
      <c r="N2063">
        <v>2451700</v>
      </c>
      <c r="O2063">
        <v>7907612</v>
      </c>
      <c r="P2063" t="s">
        <v>5</v>
      </c>
      <c r="Q2063" t="s">
        <v>7</v>
      </c>
      <c r="R2063" t="s">
        <v>169</v>
      </c>
      <c r="S2063" t="s">
        <v>170</v>
      </c>
      <c r="T2063">
        <v>5101685.1612903224</v>
      </c>
      <c r="U2063">
        <v>4140828</v>
      </c>
      <c r="V2063">
        <v>-960857.16129032243</v>
      </c>
      <c r="W2063">
        <v>-0.1883411325694786</v>
      </c>
      <c r="X2063" t="s">
        <v>236</v>
      </c>
    </row>
    <row r="2064" spans="1:24" x14ac:dyDescent="0.35">
      <c r="A2064">
        <v>3301065342</v>
      </c>
      <c r="B2064" t="s">
        <v>168</v>
      </c>
      <c r="C2064" t="s">
        <v>168</v>
      </c>
      <c r="D2064">
        <v>0</v>
      </c>
      <c r="E2064">
        <v>0</v>
      </c>
      <c r="F2064">
        <v>8</v>
      </c>
      <c r="G2064">
        <v>256325</v>
      </c>
      <c r="H2064">
        <v>0</v>
      </c>
      <c r="I2064">
        <v>0</v>
      </c>
      <c r="J2064">
        <v>0</v>
      </c>
      <c r="K2064">
        <v>0</v>
      </c>
      <c r="L2064">
        <v>2</v>
      </c>
      <c r="M2064">
        <v>249334</v>
      </c>
      <c r="N2064">
        <v>2660000</v>
      </c>
      <c r="O2064">
        <v>3165659</v>
      </c>
      <c r="P2064" t="s">
        <v>5</v>
      </c>
      <c r="Q2064" t="s">
        <v>16</v>
      </c>
      <c r="R2064" t="s">
        <v>169</v>
      </c>
      <c r="S2064" t="s">
        <v>170</v>
      </c>
      <c r="T2064">
        <v>2042360.6451612902</v>
      </c>
      <c r="U2064">
        <v>1675746</v>
      </c>
      <c r="V2064">
        <v>-366614.64516129019</v>
      </c>
      <c r="W2064">
        <v>-0.17950534154184006</v>
      </c>
      <c r="X2064" t="s">
        <v>265</v>
      </c>
    </row>
    <row r="2065" spans="1:24" x14ac:dyDescent="0.35">
      <c r="A2065">
        <v>3301072754</v>
      </c>
      <c r="B2065" t="s">
        <v>168</v>
      </c>
      <c r="C2065" t="s">
        <v>168</v>
      </c>
      <c r="D2065">
        <v>0</v>
      </c>
      <c r="E2065">
        <v>0</v>
      </c>
      <c r="F2065">
        <v>1</v>
      </c>
      <c r="G2065">
        <v>33699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303000</v>
      </c>
      <c r="O2065">
        <v>336699</v>
      </c>
      <c r="P2065" t="s">
        <v>5</v>
      </c>
      <c r="Q2065" t="s">
        <v>12</v>
      </c>
      <c r="R2065" t="s">
        <v>169</v>
      </c>
      <c r="S2065" t="s">
        <v>170</v>
      </c>
      <c r="T2065">
        <v>217225.16129032258</v>
      </c>
      <c r="U2065">
        <v>399500</v>
      </c>
      <c r="V2065">
        <v>182274.83870967742</v>
      </c>
      <c r="W2065">
        <v>0.83910555124903841</v>
      </c>
      <c r="X2065" t="s">
        <v>380</v>
      </c>
    </row>
    <row r="2066" spans="1:24" x14ac:dyDescent="0.35">
      <c r="A2066">
        <v>3301058139</v>
      </c>
      <c r="B2066" t="s">
        <v>168</v>
      </c>
      <c r="C2066" t="s">
        <v>168</v>
      </c>
      <c r="D2066">
        <v>0</v>
      </c>
      <c r="E2066">
        <v>0</v>
      </c>
      <c r="F2066">
        <v>215</v>
      </c>
      <c r="G2066">
        <v>6697038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164000</v>
      </c>
      <c r="O2066">
        <v>6861038</v>
      </c>
      <c r="P2066" t="s">
        <v>5</v>
      </c>
      <c r="Q2066" t="s">
        <v>9</v>
      </c>
      <c r="R2066" t="s">
        <v>169</v>
      </c>
      <c r="S2066" t="s">
        <v>170</v>
      </c>
      <c r="T2066">
        <v>4426476.1290322579</v>
      </c>
      <c r="U2066">
        <v>4214864</v>
      </c>
      <c r="V2066">
        <v>-211612.12903225794</v>
      </c>
      <c r="W2066">
        <v>-4.780600253197842E-2</v>
      </c>
      <c r="X2066" t="s">
        <v>359</v>
      </c>
    </row>
    <row r="2067" spans="1:24" x14ac:dyDescent="0.35">
      <c r="A2067">
        <v>3300000377</v>
      </c>
      <c r="B2067" t="s">
        <v>168</v>
      </c>
      <c r="C2067" t="s">
        <v>168</v>
      </c>
      <c r="D2067">
        <v>0</v>
      </c>
      <c r="E2067">
        <v>0</v>
      </c>
      <c r="F2067">
        <v>2</v>
      </c>
      <c r="G2067">
        <v>46898</v>
      </c>
      <c r="H2067">
        <v>2</v>
      </c>
      <c r="I2067">
        <v>105000</v>
      </c>
      <c r="J2067">
        <v>0</v>
      </c>
      <c r="K2067">
        <v>0</v>
      </c>
      <c r="L2067">
        <v>5</v>
      </c>
      <c r="M2067">
        <v>512000</v>
      </c>
      <c r="N2067">
        <v>30000</v>
      </c>
      <c r="O2067">
        <v>693898</v>
      </c>
      <c r="P2067" t="s">
        <v>5</v>
      </c>
      <c r="Q2067" t="s">
        <v>11</v>
      </c>
      <c r="R2067" t="s">
        <v>169</v>
      </c>
      <c r="S2067" t="s">
        <v>170</v>
      </c>
      <c r="T2067">
        <v>447676.12903225806</v>
      </c>
      <c r="U2067">
        <v>82400</v>
      </c>
      <c r="V2067">
        <v>-365276.12903225806</v>
      </c>
      <c r="W2067">
        <v>-0.81593836558110844</v>
      </c>
      <c r="X2067" t="s">
        <v>365</v>
      </c>
    </row>
    <row r="2068" spans="1:24" x14ac:dyDescent="0.35">
      <c r="A2068">
        <v>3301023380</v>
      </c>
      <c r="B2068" t="s">
        <v>168</v>
      </c>
      <c r="C2068" t="s">
        <v>168</v>
      </c>
      <c r="D2068">
        <v>0</v>
      </c>
      <c r="E2068">
        <v>0</v>
      </c>
      <c r="F2068">
        <v>131</v>
      </c>
      <c r="G2068">
        <v>3726538</v>
      </c>
      <c r="H2068">
        <v>80</v>
      </c>
      <c r="I2068">
        <v>2467000</v>
      </c>
      <c r="J2068">
        <v>0</v>
      </c>
      <c r="K2068">
        <v>0</v>
      </c>
      <c r="L2068">
        <v>67</v>
      </c>
      <c r="M2068">
        <v>2830800</v>
      </c>
      <c r="N2068">
        <v>82000</v>
      </c>
      <c r="O2068">
        <v>9106338</v>
      </c>
      <c r="P2068" t="s">
        <v>5</v>
      </c>
      <c r="Q2068" t="s">
        <v>9</v>
      </c>
      <c r="R2068" t="s">
        <v>169</v>
      </c>
      <c r="S2068" t="s">
        <v>170</v>
      </c>
      <c r="T2068">
        <v>5875056.7741935477</v>
      </c>
      <c r="U2068">
        <v>6178888</v>
      </c>
      <c r="V2068">
        <v>303831.22580645233</v>
      </c>
      <c r="W2068">
        <v>5.1715453566516079E-2</v>
      </c>
      <c r="X2068" t="s">
        <v>284</v>
      </c>
    </row>
    <row r="2069" spans="1:24" x14ac:dyDescent="0.35">
      <c r="A2069">
        <v>3300009730</v>
      </c>
      <c r="B2069" t="s">
        <v>168</v>
      </c>
      <c r="C2069" t="s">
        <v>168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330000</v>
      </c>
      <c r="O2069">
        <v>330000</v>
      </c>
      <c r="P2069" t="s">
        <v>5</v>
      </c>
      <c r="Q2069" t="s">
        <v>12</v>
      </c>
      <c r="R2069" t="s">
        <v>169</v>
      </c>
      <c r="S2069" t="s">
        <v>170</v>
      </c>
      <c r="T2069">
        <v>212903.22580645164</v>
      </c>
      <c r="U2069">
        <v>345900</v>
      </c>
      <c r="V2069">
        <v>132996.77419354836</v>
      </c>
      <c r="W2069">
        <v>0.62468181818181812</v>
      </c>
      <c r="X2069" t="s">
        <v>396</v>
      </c>
    </row>
    <row r="2070" spans="1:24" x14ac:dyDescent="0.35">
      <c r="A2070">
        <v>6001114583</v>
      </c>
      <c r="B2070" t="s">
        <v>168</v>
      </c>
      <c r="C2070" t="s">
        <v>168</v>
      </c>
      <c r="D2070">
        <v>0</v>
      </c>
      <c r="E2070">
        <v>0</v>
      </c>
      <c r="F2070">
        <v>55</v>
      </c>
      <c r="G2070">
        <v>2158302</v>
      </c>
      <c r="H2070">
        <v>4</v>
      </c>
      <c r="I2070">
        <v>85000</v>
      </c>
      <c r="J2070">
        <v>0</v>
      </c>
      <c r="K2070">
        <v>0</v>
      </c>
      <c r="L2070">
        <v>0</v>
      </c>
      <c r="M2070">
        <v>0</v>
      </c>
      <c r="N2070">
        <v>326100</v>
      </c>
      <c r="O2070">
        <v>2569402</v>
      </c>
      <c r="P2070" t="s">
        <v>5</v>
      </c>
      <c r="Q2070" t="s">
        <v>8</v>
      </c>
      <c r="R2070" t="s">
        <v>169</v>
      </c>
      <c r="S2070" t="s">
        <v>170</v>
      </c>
      <c r="T2070">
        <v>1657678.7096774194</v>
      </c>
      <c r="U2070">
        <v>2300443</v>
      </c>
      <c r="V2070">
        <v>642764.29032258061</v>
      </c>
      <c r="W2070">
        <v>0.38774962033967442</v>
      </c>
      <c r="X2070" t="s">
        <v>191</v>
      </c>
    </row>
    <row r="2071" spans="1:24" x14ac:dyDescent="0.35">
      <c r="A2071">
        <v>3301025595</v>
      </c>
      <c r="B2071" t="s">
        <v>168</v>
      </c>
      <c r="C2071" t="s">
        <v>168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21000</v>
      </c>
      <c r="O2071">
        <v>21000</v>
      </c>
      <c r="P2071" t="s">
        <v>5</v>
      </c>
      <c r="Q2071" t="s">
        <v>13</v>
      </c>
      <c r="R2071" t="s">
        <v>207</v>
      </c>
      <c r="S2071" t="s">
        <v>170</v>
      </c>
      <c r="T2071">
        <v>13548.387096774193</v>
      </c>
      <c r="U2071">
        <v>0</v>
      </c>
      <c r="V2071">
        <v>-13548.387096774193</v>
      </c>
      <c r="W2071">
        <v>0</v>
      </c>
      <c r="X2071" t="s">
        <v>325</v>
      </c>
    </row>
    <row r="2072" spans="1:24" x14ac:dyDescent="0.35">
      <c r="A2072">
        <v>3301064033</v>
      </c>
      <c r="B2072" t="s">
        <v>168</v>
      </c>
      <c r="C2072" t="s">
        <v>168</v>
      </c>
      <c r="D2072">
        <v>0</v>
      </c>
      <c r="E2072">
        <v>0</v>
      </c>
      <c r="F2072">
        <v>49</v>
      </c>
      <c r="G2072">
        <v>1929581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2340200</v>
      </c>
      <c r="O2072">
        <v>4269781</v>
      </c>
      <c r="P2072" t="s">
        <v>5</v>
      </c>
      <c r="Q2072" t="s">
        <v>7</v>
      </c>
      <c r="R2072" t="s">
        <v>169</v>
      </c>
      <c r="S2072" t="s">
        <v>170</v>
      </c>
      <c r="T2072">
        <v>2754697.4193548388</v>
      </c>
      <c r="U2072">
        <v>2835841</v>
      </c>
      <c r="V2072">
        <v>81143.580645161215</v>
      </c>
      <c r="W2072">
        <v>2.9456440505964965E-2</v>
      </c>
      <c r="X2072" t="s">
        <v>203</v>
      </c>
    </row>
    <row r="2073" spans="1:24" x14ac:dyDescent="0.35">
      <c r="A2073">
        <v>3300010233</v>
      </c>
      <c r="B2073" t="s">
        <v>168</v>
      </c>
      <c r="C2073" t="s">
        <v>168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5000</v>
      </c>
      <c r="J2073">
        <v>0</v>
      </c>
      <c r="K2073">
        <v>0</v>
      </c>
      <c r="L2073">
        <v>14</v>
      </c>
      <c r="M2073">
        <v>483921</v>
      </c>
      <c r="N2073">
        <v>675500</v>
      </c>
      <c r="O2073">
        <v>1164421</v>
      </c>
      <c r="P2073" t="s">
        <v>5</v>
      </c>
      <c r="Q2073" t="s">
        <v>12</v>
      </c>
      <c r="R2073" t="s">
        <v>169</v>
      </c>
      <c r="S2073" t="s">
        <v>170</v>
      </c>
      <c r="T2073">
        <v>751239.3548387097</v>
      </c>
      <c r="U2073">
        <v>1041110</v>
      </c>
      <c r="V2073">
        <v>289870.6451612903</v>
      </c>
      <c r="W2073">
        <v>0.38585657592915279</v>
      </c>
      <c r="X2073" t="s">
        <v>174</v>
      </c>
    </row>
    <row r="2074" spans="1:24" x14ac:dyDescent="0.35">
      <c r="A2074">
        <v>3301065811</v>
      </c>
      <c r="B2074" t="s">
        <v>168</v>
      </c>
      <c r="C2074" t="s">
        <v>168</v>
      </c>
      <c r="D2074">
        <v>0</v>
      </c>
      <c r="E2074">
        <v>0</v>
      </c>
      <c r="F2074">
        <v>144</v>
      </c>
      <c r="G2074">
        <v>3980485</v>
      </c>
      <c r="H2074">
        <v>149</v>
      </c>
      <c r="I2074">
        <v>3463000</v>
      </c>
      <c r="J2074">
        <v>0</v>
      </c>
      <c r="K2074">
        <v>0</v>
      </c>
      <c r="L2074">
        <v>68</v>
      </c>
      <c r="M2074">
        <v>2183200</v>
      </c>
      <c r="N2074">
        <v>206000</v>
      </c>
      <c r="O2074">
        <v>9832685</v>
      </c>
      <c r="P2074" t="s">
        <v>5</v>
      </c>
      <c r="Q2074" t="s">
        <v>9</v>
      </c>
      <c r="R2074" t="s">
        <v>169</v>
      </c>
      <c r="S2074" t="s">
        <v>170</v>
      </c>
      <c r="T2074">
        <v>6343667.7419354841</v>
      </c>
      <c r="U2074">
        <v>4863432</v>
      </c>
      <c r="V2074">
        <v>-1480235.7419354841</v>
      </c>
      <c r="W2074">
        <v>-0.2333406795803995</v>
      </c>
      <c r="X2074" t="s">
        <v>281</v>
      </c>
    </row>
    <row r="2075" spans="1:24" x14ac:dyDescent="0.35">
      <c r="A2075">
        <v>3300006632</v>
      </c>
      <c r="B2075" t="s">
        <v>168</v>
      </c>
      <c r="C2075" t="s">
        <v>168</v>
      </c>
      <c r="D2075">
        <v>0</v>
      </c>
      <c r="E2075">
        <v>0</v>
      </c>
      <c r="F2075">
        <v>93</v>
      </c>
      <c r="G2075">
        <v>2924695</v>
      </c>
      <c r="H2075">
        <v>81</v>
      </c>
      <c r="I2075">
        <v>2392000</v>
      </c>
      <c r="J2075">
        <v>0</v>
      </c>
      <c r="K2075">
        <v>0</v>
      </c>
      <c r="L2075">
        <v>114</v>
      </c>
      <c r="M2075">
        <v>4623600</v>
      </c>
      <c r="N2075">
        <v>100000</v>
      </c>
      <c r="O2075">
        <v>10040295</v>
      </c>
      <c r="P2075" t="s">
        <v>5</v>
      </c>
      <c r="Q2075" t="s">
        <v>10</v>
      </c>
      <c r="R2075" t="s">
        <v>169</v>
      </c>
      <c r="S2075" t="s">
        <v>170</v>
      </c>
      <c r="T2075">
        <v>6477609.6774193551</v>
      </c>
      <c r="U2075">
        <v>6583757</v>
      </c>
      <c r="V2075">
        <v>106147.32258064486</v>
      </c>
      <c r="W2075">
        <v>1.6386804371783859E-2</v>
      </c>
      <c r="X2075" t="s">
        <v>379</v>
      </c>
    </row>
    <row r="2076" spans="1:24" x14ac:dyDescent="0.35">
      <c r="A2076">
        <v>3301059425</v>
      </c>
      <c r="B2076" t="s">
        <v>168</v>
      </c>
      <c r="C2076" t="s">
        <v>168</v>
      </c>
      <c r="D2076">
        <v>0</v>
      </c>
      <c r="E2076">
        <v>0</v>
      </c>
      <c r="F2076">
        <v>6</v>
      </c>
      <c r="G2076">
        <v>161948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330000</v>
      </c>
      <c r="O2076">
        <v>491948</v>
      </c>
      <c r="P2076" t="s">
        <v>5</v>
      </c>
      <c r="Q2076" t="s">
        <v>12</v>
      </c>
      <c r="R2076" t="s">
        <v>169</v>
      </c>
      <c r="S2076" t="s">
        <v>170</v>
      </c>
      <c r="T2076">
        <v>317385.80645161291</v>
      </c>
      <c r="U2076">
        <v>690849</v>
      </c>
      <c r="V2076">
        <v>373463.19354838709</v>
      </c>
      <c r="W2076">
        <v>1.1766852390903102</v>
      </c>
      <c r="X2076" t="s">
        <v>407</v>
      </c>
    </row>
    <row r="2077" spans="1:24" x14ac:dyDescent="0.35">
      <c r="A2077">
        <v>3301070874</v>
      </c>
      <c r="B2077" t="s">
        <v>168</v>
      </c>
      <c r="C2077" t="s">
        <v>168</v>
      </c>
      <c r="D2077">
        <v>0</v>
      </c>
      <c r="E2077">
        <v>0</v>
      </c>
      <c r="F2077">
        <v>15</v>
      </c>
      <c r="G2077">
        <v>742484</v>
      </c>
      <c r="H2077">
        <v>2</v>
      </c>
      <c r="I2077">
        <v>20000</v>
      </c>
      <c r="J2077">
        <v>0</v>
      </c>
      <c r="K2077">
        <v>0</v>
      </c>
      <c r="L2077">
        <v>0</v>
      </c>
      <c r="M2077">
        <v>0</v>
      </c>
      <c r="N2077">
        <v>1434700</v>
      </c>
      <c r="O2077">
        <v>2197184</v>
      </c>
      <c r="P2077" t="s">
        <v>5</v>
      </c>
      <c r="Q2077" t="s">
        <v>7</v>
      </c>
      <c r="R2077" t="s">
        <v>169</v>
      </c>
      <c r="S2077" t="s">
        <v>170</v>
      </c>
      <c r="T2077">
        <v>1417538.064516129</v>
      </c>
      <c r="U2077">
        <v>1716792</v>
      </c>
      <c r="V2077">
        <v>299253.93548387103</v>
      </c>
      <c r="W2077">
        <v>0.21110821851970529</v>
      </c>
      <c r="X2077" t="s">
        <v>176</v>
      </c>
    </row>
    <row r="2078" spans="1:24" x14ac:dyDescent="0.35">
      <c r="A2078">
        <v>3300019937</v>
      </c>
      <c r="B2078" t="s">
        <v>168</v>
      </c>
      <c r="C2078" t="s">
        <v>168</v>
      </c>
      <c r="D2078">
        <v>0</v>
      </c>
      <c r="E2078">
        <v>0</v>
      </c>
      <c r="F2078">
        <v>90</v>
      </c>
      <c r="G2078">
        <v>1732910</v>
      </c>
      <c r="H2078">
        <v>7</v>
      </c>
      <c r="I2078">
        <v>161000</v>
      </c>
      <c r="J2078">
        <v>0</v>
      </c>
      <c r="K2078">
        <v>0</v>
      </c>
      <c r="L2078">
        <v>1</v>
      </c>
      <c r="M2078">
        <v>52400</v>
      </c>
      <c r="N2078">
        <v>44000</v>
      </c>
      <c r="O2078">
        <v>1990310</v>
      </c>
      <c r="P2078" t="s">
        <v>5</v>
      </c>
      <c r="Q2078" t="s">
        <v>9</v>
      </c>
      <c r="R2078" t="s">
        <v>169</v>
      </c>
      <c r="S2078" t="s">
        <v>170</v>
      </c>
      <c r="T2078">
        <v>1284070.9677419355</v>
      </c>
      <c r="U2078">
        <v>1379498</v>
      </c>
      <c r="V2078">
        <v>95427.032258064486</v>
      </c>
      <c r="W2078">
        <v>7.4316011073651822E-2</v>
      </c>
      <c r="X2078" t="s">
        <v>224</v>
      </c>
    </row>
    <row r="2079" spans="1:24" x14ac:dyDescent="0.35">
      <c r="A2079">
        <v>3301069858</v>
      </c>
      <c r="B2079" t="s">
        <v>168</v>
      </c>
      <c r="C2079" t="s">
        <v>168</v>
      </c>
      <c r="D2079">
        <v>0</v>
      </c>
      <c r="E2079">
        <v>0</v>
      </c>
      <c r="F2079">
        <v>37</v>
      </c>
      <c r="G2079">
        <v>1370580</v>
      </c>
      <c r="H2079">
        <v>5</v>
      </c>
      <c r="I2079">
        <v>195000</v>
      </c>
      <c r="J2079">
        <v>0</v>
      </c>
      <c r="K2079">
        <v>0</v>
      </c>
      <c r="L2079">
        <v>10</v>
      </c>
      <c r="M2079">
        <v>344000</v>
      </c>
      <c r="N2079">
        <v>357000</v>
      </c>
      <c r="O2079">
        <v>2266580</v>
      </c>
      <c r="P2079" t="s">
        <v>5</v>
      </c>
      <c r="Q2079" t="s">
        <v>12</v>
      </c>
      <c r="R2079" t="s">
        <v>169</v>
      </c>
      <c r="S2079" t="s">
        <v>170</v>
      </c>
      <c r="T2079">
        <v>1462309.6774193549</v>
      </c>
      <c r="U2079">
        <v>1840341</v>
      </c>
      <c r="V2079">
        <v>378031.32258064509</v>
      </c>
      <c r="W2079">
        <v>0.25851659769344115</v>
      </c>
      <c r="X2079" t="s">
        <v>257</v>
      </c>
    </row>
    <row r="2080" spans="1:24" x14ac:dyDescent="0.35">
      <c r="A2080">
        <v>3300002008</v>
      </c>
      <c r="B2080" t="s">
        <v>168</v>
      </c>
      <c r="C2080" t="s">
        <v>168</v>
      </c>
      <c r="D2080">
        <v>0</v>
      </c>
      <c r="E2080">
        <v>0</v>
      </c>
      <c r="F2080">
        <v>28</v>
      </c>
      <c r="G2080">
        <v>1406166</v>
      </c>
      <c r="H2080">
        <v>40</v>
      </c>
      <c r="I2080">
        <v>1485000</v>
      </c>
      <c r="J2080">
        <v>0</v>
      </c>
      <c r="K2080">
        <v>0</v>
      </c>
      <c r="L2080">
        <v>61</v>
      </c>
      <c r="M2080">
        <v>4995200</v>
      </c>
      <c r="N2080">
        <v>254000</v>
      </c>
      <c r="O2080">
        <v>8140366</v>
      </c>
      <c r="P2080" t="s">
        <v>5</v>
      </c>
      <c r="Q2080" t="s">
        <v>11</v>
      </c>
      <c r="R2080" t="s">
        <v>169</v>
      </c>
      <c r="S2080" t="s">
        <v>170</v>
      </c>
      <c r="T2080">
        <v>5251849.0322580645</v>
      </c>
      <c r="U2080">
        <v>6374173</v>
      </c>
      <c r="V2080">
        <v>1122323.9677419355</v>
      </c>
      <c r="W2080">
        <v>0.21370072918097294</v>
      </c>
      <c r="X2080" t="s">
        <v>308</v>
      </c>
    </row>
    <row r="2081" spans="1:24" x14ac:dyDescent="0.35">
      <c r="A2081">
        <v>3300010655</v>
      </c>
      <c r="B2081" t="s">
        <v>168</v>
      </c>
      <c r="C2081" t="s">
        <v>168</v>
      </c>
      <c r="D2081">
        <v>0</v>
      </c>
      <c r="E2081">
        <v>0</v>
      </c>
      <c r="F2081">
        <v>110</v>
      </c>
      <c r="G2081">
        <v>4557238</v>
      </c>
      <c r="H2081">
        <v>38</v>
      </c>
      <c r="I2081">
        <v>811000</v>
      </c>
      <c r="J2081">
        <v>0</v>
      </c>
      <c r="K2081">
        <v>0</v>
      </c>
      <c r="L2081">
        <v>48</v>
      </c>
      <c r="M2081">
        <v>5994370</v>
      </c>
      <c r="N2081">
        <v>528000</v>
      </c>
      <c r="O2081">
        <v>11890608</v>
      </c>
      <c r="P2081" t="s">
        <v>5</v>
      </c>
      <c r="Q2081" t="s">
        <v>17</v>
      </c>
      <c r="R2081" t="s">
        <v>169</v>
      </c>
      <c r="S2081" t="s">
        <v>170</v>
      </c>
      <c r="T2081">
        <v>7671360</v>
      </c>
      <c r="U2081">
        <v>7441148</v>
      </c>
      <c r="V2081">
        <v>-230212</v>
      </c>
      <c r="W2081">
        <v>-3.000928127476743E-2</v>
      </c>
      <c r="X2081" t="s">
        <v>184</v>
      </c>
    </row>
    <row r="2082" spans="1:24" x14ac:dyDescent="0.35">
      <c r="A2082">
        <v>3301007555</v>
      </c>
      <c r="B2082" t="s">
        <v>168</v>
      </c>
      <c r="C2082" t="s">
        <v>168</v>
      </c>
      <c r="D2082">
        <v>0</v>
      </c>
      <c r="E2082">
        <v>0</v>
      </c>
      <c r="F2082">
        <v>54</v>
      </c>
      <c r="G2082">
        <v>2097692</v>
      </c>
      <c r="H2082">
        <v>40</v>
      </c>
      <c r="I2082">
        <v>1344000</v>
      </c>
      <c r="J2082">
        <v>0</v>
      </c>
      <c r="K2082">
        <v>0</v>
      </c>
      <c r="L2082">
        <v>13</v>
      </c>
      <c r="M2082">
        <v>731200</v>
      </c>
      <c r="N2082">
        <v>150000</v>
      </c>
      <c r="O2082">
        <v>4322892</v>
      </c>
      <c r="P2082" t="s">
        <v>5</v>
      </c>
      <c r="Q2082" t="s">
        <v>15</v>
      </c>
      <c r="R2082" t="s">
        <v>169</v>
      </c>
      <c r="S2082" t="s">
        <v>170</v>
      </c>
      <c r="T2082">
        <v>2788962.5806451612</v>
      </c>
      <c r="U2082">
        <v>2499807</v>
      </c>
      <c r="V2082">
        <v>-289155.58064516122</v>
      </c>
      <c r="W2082">
        <v>-0.10367854436335677</v>
      </c>
      <c r="X2082" t="s">
        <v>318</v>
      </c>
    </row>
    <row r="2083" spans="1:24" x14ac:dyDescent="0.35">
      <c r="A2083">
        <v>3301069424</v>
      </c>
      <c r="B2083" t="s">
        <v>168</v>
      </c>
      <c r="C2083" t="s">
        <v>168</v>
      </c>
      <c r="D2083">
        <v>0</v>
      </c>
      <c r="E2083">
        <v>0</v>
      </c>
      <c r="F2083">
        <v>15</v>
      </c>
      <c r="G2083">
        <v>630897</v>
      </c>
      <c r="H2083">
        <v>8</v>
      </c>
      <c r="I2083">
        <v>285000</v>
      </c>
      <c r="J2083">
        <v>0</v>
      </c>
      <c r="K2083">
        <v>0</v>
      </c>
      <c r="L2083">
        <v>1</v>
      </c>
      <c r="M2083">
        <v>52400</v>
      </c>
      <c r="N2083">
        <v>352500</v>
      </c>
      <c r="O2083">
        <v>1320797</v>
      </c>
      <c r="P2083" t="s">
        <v>5</v>
      </c>
      <c r="Q2083" t="s">
        <v>17</v>
      </c>
      <c r="R2083" t="s">
        <v>169</v>
      </c>
      <c r="S2083" t="s">
        <v>170</v>
      </c>
      <c r="T2083">
        <v>852127.09677419346</v>
      </c>
      <c r="U2083">
        <v>753095</v>
      </c>
      <c r="V2083">
        <v>-99032.096774193458</v>
      </c>
      <c r="W2083">
        <v>-0.11621751866486663</v>
      </c>
      <c r="X2083" t="s">
        <v>220</v>
      </c>
    </row>
    <row r="2084" spans="1:24" x14ac:dyDescent="0.35">
      <c r="A2084">
        <v>3300027996</v>
      </c>
      <c r="B2084" t="s">
        <v>168</v>
      </c>
      <c r="C2084" t="s">
        <v>168</v>
      </c>
      <c r="D2084">
        <v>0</v>
      </c>
      <c r="E2084">
        <v>0</v>
      </c>
      <c r="F2084">
        <v>79</v>
      </c>
      <c r="G2084">
        <v>3851148</v>
      </c>
      <c r="H2084">
        <v>38</v>
      </c>
      <c r="I2084">
        <v>1140000</v>
      </c>
      <c r="J2084">
        <v>0</v>
      </c>
      <c r="K2084">
        <v>0</v>
      </c>
      <c r="L2084">
        <v>2</v>
      </c>
      <c r="M2084">
        <v>363194</v>
      </c>
      <c r="N2084">
        <v>2623500</v>
      </c>
      <c r="O2084">
        <v>7977842</v>
      </c>
      <c r="P2084" t="s">
        <v>5</v>
      </c>
      <c r="Q2084" t="s">
        <v>7</v>
      </c>
      <c r="R2084" t="s">
        <v>169</v>
      </c>
      <c r="S2084" t="s">
        <v>170</v>
      </c>
      <c r="T2084">
        <v>5146994.8387096776</v>
      </c>
      <c r="U2084">
        <v>634088</v>
      </c>
      <c r="V2084">
        <v>-4512906.8387096776</v>
      </c>
      <c r="W2084">
        <v>-0.87680422851192086</v>
      </c>
      <c r="X2084" t="s">
        <v>203</v>
      </c>
    </row>
    <row r="2085" spans="1:24" x14ac:dyDescent="0.35">
      <c r="A2085">
        <v>3300000800</v>
      </c>
      <c r="B2085" t="s">
        <v>168</v>
      </c>
      <c r="C2085" t="s">
        <v>168</v>
      </c>
      <c r="D2085">
        <v>0</v>
      </c>
      <c r="E2085">
        <v>0</v>
      </c>
      <c r="F2085">
        <v>942</v>
      </c>
      <c r="G2085">
        <v>29603492</v>
      </c>
      <c r="H2085">
        <v>734</v>
      </c>
      <c r="I2085">
        <v>28644000</v>
      </c>
      <c r="J2085">
        <v>0</v>
      </c>
      <c r="K2085">
        <v>0</v>
      </c>
      <c r="L2085">
        <v>20</v>
      </c>
      <c r="M2085">
        <v>5038000</v>
      </c>
      <c r="N2085">
        <v>30000</v>
      </c>
      <c r="O2085">
        <v>63315492</v>
      </c>
      <c r="P2085" t="s">
        <v>5</v>
      </c>
      <c r="Q2085" t="s">
        <v>11</v>
      </c>
      <c r="R2085" t="s">
        <v>169</v>
      </c>
      <c r="S2085" t="s">
        <v>170</v>
      </c>
      <c r="T2085">
        <v>40848704.516129032</v>
      </c>
      <c r="U2085">
        <v>37050220</v>
      </c>
      <c r="V2085">
        <v>-3798484.5161290318</v>
      </c>
      <c r="W2085">
        <v>-9.2989106046905579E-2</v>
      </c>
      <c r="X2085" t="s">
        <v>193</v>
      </c>
    </row>
    <row r="2086" spans="1:24" x14ac:dyDescent="0.35">
      <c r="A2086">
        <v>3301048286</v>
      </c>
      <c r="B2086" t="s">
        <v>168</v>
      </c>
      <c r="C2086" t="s">
        <v>168</v>
      </c>
      <c r="D2086">
        <v>0</v>
      </c>
      <c r="E2086">
        <v>0</v>
      </c>
      <c r="F2086">
        <v>3</v>
      </c>
      <c r="G2086">
        <v>116893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2484900</v>
      </c>
      <c r="O2086">
        <v>2601793</v>
      </c>
      <c r="P2086" t="s">
        <v>5</v>
      </c>
      <c r="Q2086" t="s">
        <v>7</v>
      </c>
      <c r="R2086" t="s">
        <v>169</v>
      </c>
      <c r="S2086" t="s">
        <v>170</v>
      </c>
      <c r="T2086">
        <v>1678576.1290322582</v>
      </c>
      <c r="U2086">
        <v>1928800</v>
      </c>
      <c r="V2086">
        <v>250223.87096774182</v>
      </c>
      <c r="W2086">
        <v>0.14906912271652661</v>
      </c>
      <c r="X2086" t="s">
        <v>221</v>
      </c>
    </row>
    <row r="2087" spans="1:24" x14ac:dyDescent="0.35">
      <c r="A2087">
        <v>3301059561</v>
      </c>
      <c r="B2087" t="s">
        <v>168</v>
      </c>
      <c r="C2087" t="s">
        <v>168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596100</v>
      </c>
      <c r="O2087">
        <v>596100</v>
      </c>
      <c r="P2087" t="s">
        <v>5</v>
      </c>
      <c r="Q2087" t="s">
        <v>7</v>
      </c>
      <c r="R2087" t="s">
        <v>169</v>
      </c>
      <c r="S2087" t="s">
        <v>170</v>
      </c>
      <c r="T2087">
        <v>384580.6451612903</v>
      </c>
      <c r="U2087">
        <v>0</v>
      </c>
      <c r="V2087">
        <v>-384580.6451612903</v>
      </c>
      <c r="W2087">
        <v>0</v>
      </c>
      <c r="X2087" t="s">
        <v>351</v>
      </c>
    </row>
    <row r="2088" spans="1:24" x14ac:dyDescent="0.35">
      <c r="A2088">
        <v>3300000241</v>
      </c>
      <c r="B2088" t="s">
        <v>168</v>
      </c>
      <c r="C2088" t="s">
        <v>168</v>
      </c>
      <c r="D2088">
        <v>0</v>
      </c>
      <c r="E2088">
        <v>0</v>
      </c>
      <c r="F2088">
        <v>1</v>
      </c>
      <c r="G2088">
        <v>21199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30000</v>
      </c>
      <c r="O2088">
        <v>51199</v>
      </c>
      <c r="P2088" t="s">
        <v>5</v>
      </c>
      <c r="Q2088" t="s">
        <v>11</v>
      </c>
      <c r="R2088" t="s">
        <v>169</v>
      </c>
      <c r="S2088" t="s">
        <v>170</v>
      </c>
      <c r="T2088">
        <v>33031.612903225803</v>
      </c>
      <c r="U2088">
        <v>30000</v>
      </c>
      <c r="V2088">
        <v>-3031.6129032258032</v>
      </c>
      <c r="W2088">
        <v>-9.1779136311256004E-2</v>
      </c>
      <c r="X2088" t="s">
        <v>360</v>
      </c>
    </row>
    <row r="2089" spans="1:24" x14ac:dyDescent="0.35">
      <c r="A2089">
        <v>3301063065</v>
      </c>
      <c r="B2089" t="s">
        <v>168</v>
      </c>
      <c r="C2089" t="s">
        <v>168</v>
      </c>
      <c r="D2089">
        <v>0</v>
      </c>
      <c r="E2089">
        <v>0</v>
      </c>
      <c r="F2089">
        <v>15</v>
      </c>
      <c r="G2089">
        <v>616082</v>
      </c>
      <c r="H2089">
        <v>0</v>
      </c>
      <c r="I2089">
        <v>0</v>
      </c>
      <c r="J2089">
        <v>0</v>
      </c>
      <c r="K2089">
        <v>0</v>
      </c>
      <c r="L2089">
        <v>25</v>
      </c>
      <c r="M2089">
        <v>6086226</v>
      </c>
      <c r="N2089">
        <v>280000</v>
      </c>
      <c r="O2089">
        <v>6982308</v>
      </c>
      <c r="P2089" t="s">
        <v>5</v>
      </c>
      <c r="Q2089" t="s">
        <v>11</v>
      </c>
      <c r="R2089" t="s">
        <v>169</v>
      </c>
      <c r="S2089" t="s">
        <v>170</v>
      </c>
      <c r="T2089">
        <v>4504714.8387096776</v>
      </c>
      <c r="U2089">
        <v>146797</v>
      </c>
      <c r="V2089">
        <v>-4357917.8387096776</v>
      </c>
      <c r="W2089">
        <v>-0.9674125876429398</v>
      </c>
      <c r="X2089" t="s">
        <v>306</v>
      </c>
    </row>
    <row r="2090" spans="1:24" x14ac:dyDescent="0.35">
      <c r="A2090">
        <v>3300016855</v>
      </c>
      <c r="B2090" t="s">
        <v>168</v>
      </c>
      <c r="C2090" t="s">
        <v>168</v>
      </c>
      <c r="D2090">
        <v>0</v>
      </c>
      <c r="E2090">
        <v>0</v>
      </c>
      <c r="F2090">
        <v>32</v>
      </c>
      <c r="G2090">
        <v>1261628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2762000</v>
      </c>
      <c r="O2090">
        <v>4023628</v>
      </c>
      <c r="P2090" t="s">
        <v>5</v>
      </c>
      <c r="Q2090" t="s">
        <v>6</v>
      </c>
      <c r="R2090" t="s">
        <v>169</v>
      </c>
      <c r="S2090" t="s">
        <v>170</v>
      </c>
      <c r="T2090">
        <v>2595889.0322580645</v>
      </c>
      <c r="U2090">
        <v>1973752</v>
      </c>
      <c r="V2090">
        <v>-622137.03225806449</v>
      </c>
      <c r="W2090">
        <v>-0.23966241411979439</v>
      </c>
      <c r="X2090" t="s">
        <v>261</v>
      </c>
    </row>
    <row r="2091" spans="1:24" x14ac:dyDescent="0.35">
      <c r="A2091">
        <v>3301010135</v>
      </c>
      <c r="B2091" t="s">
        <v>168</v>
      </c>
      <c r="C2091" t="s">
        <v>168</v>
      </c>
      <c r="D2091">
        <v>0</v>
      </c>
      <c r="E2091">
        <v>0</v>
      </c>
      <c r="F2091">
        <v>4</v>
      </c>
      <c r="G2091">
        <v>68496</v>
      </c>
      <c r="H2091">
        <v>42</v>
      </c>
      <c r="I2091">
        <v>950000</v>
      </c>
      <c r="J2091">
        <v>0</v>
      </c>
      <c r="K2091">
        <v>0</v>
      </c>
      <c r="L2091">
        <v>4</v>
      </c>
      <c r="M2091">
        <v>229600</v>
      </c>
      <c r="N2091">
        <v>150000</v>
      </c>
      <c r="O2091">
        <v>1398096</v>
      </c>
      <c r="P2091" t="s">
        <v>5</v>
      </c>
      <c r="Q2091" t="s">
        <v>10</v>
      </c>
      <c r="R2091" t="s">
        <v>169</v>
      </c>
      <c r="S2091" t="s">
        <v>170</v>
      </c>
      <c r="T2091">
        <v>901997.41935483867</v>
      </c>
      <c r="U2091">
        <v>961225</v>
      </c>
      <c r="V2091">
        <v>59227.580645161332</v>
      </c>
      <c r="W2091">
        <v>6.5662694121147558E-2</v>
      </c>
      <c r="X2091" t="s">
        <v>198</v>
      </c>
    </row>
    <row r="2092" spans="1:24" x14ac:dyDescent="0.35">
      <c r="A2092">
        <v>3300012800</v>
      </c>
      <c r="B2092" t="s">
        <v>168</v>
      </c>
      <c r="C2092" t="s">
        <v>168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305000</v>
      </c>
      <c r="O2092">
        <v>305000</v>
      </c>
      <c r="P2092" t="s">
        <v>5</v>
      </c>
      <c r="Q2092" t="s">
        <v>12</v>
      </c>
      <c r="R2092" t="s">
        <v>169</v>
      </c>
      <c r="S2092" t="s">
        <v>170</v>
      </c>
      <c r="T2092">
        <v>196774.19354838709</v>
      </c>
      <c r="U2092">
        <v>405000</v>
      </c>
      <c r="V2092">
        <v>208225.80645161291</v>
      </c>
      <c r="W2092">
        <v>1.0581967213114756</v>
      </c>
      <c r="X2092" t="s">
        <v>256</v>
      </c>
    </row>
    <row r="2093" spans="1:24" x14ac:dyDescent="0.35">
      <c r="A2093">
        <v>3301069658</v>
      </c>
      <c r="B2093" t="s">
        <v>168</v>
      </c>
      <c r="C2093" t="s">
        <v>168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150000</v>
      </c>
      <c r="O2093">
        <v>150000</v>
      </c>
      <c r="P2093" t="s">
        <v>5</v>
      </c>
      <c r="Q2093" t="s">
        <v>13</v>
      </c>
      <c r="R2093" t="s">
        <v>207</v>
      </c>
      <c r="S2093" t="s">
        <v>170</v>
      </c>
      <c r="T2093">
        <v>96774.193548387106</v>
      </c>
      <c r="U2093">
        <v>0</v>
      </c>
      <c r="V2093">
        <v>-96774.193548387106</v>
      </c>
      <c r="W2093">
        <v>0</v>
      </c>
      <c r="X2093" t="s">
        <v>297</v>
      </c>
    </row>
    <row r="2094" spans="1:24" x14ac:dyDescent="0.35">
      <c r="A2094">
        <v>3300027163</v>
      </c>
      <c r="B2094" t="s">
        <v>168</v>
      </c>
      <c r="C2094" t="s">
        <v>168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127500</v>
      </c>
      <c r="O2094">
        <v>127500</v>
      </c>
      <c r="P2094" t="s">
        <v>5</v>
      </c>
      <c r="Q2094" t="s">
        <v>12</v>
      </c>
      <c r="R2094" t="s">
        <v>169</v>
      </c>
      <c r="S2094" t="s">
        <v>170</v>
      </c>
      <c r="T2094">
        <v>82258.06451612903</v>
      </c>
      <c r="U2094">
        <v>191000</v>
      </c>
      <c r="V2094">
        <v>108741.93548387097</v>
      </c>
      <c r="W2094">
        <v>1.3219607843137253</v>
      </c>
      <c r="X2094" t="s">
        <v>189</v>
      </c>
    </row>
    <row r="2095" spans="1:24" x14ac:dyDescent="0.35">
      <c r="A2095">
        <v>3300015044</v>
      </c>
      <c r="B2095" t="s">
        <v>168</v>
      </c>
      <c r="C2095" t="s">
        <v>168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342000</v>
      </c>
      <c r="O2095">
        <v>342000</v>
      </c>
      <c r="P2095" t="s">
        <v>5</v>
      </c>
      <c r="Q2095" t="s">
        <v>8</v>
      </c>
      <c r="R2095" t="s">
        <v>169</v>
      </c>
      <c r="S2095" t="s">
        <v>170</v>
      </c>
      <c r="T2095">
        <v>220645.16129032258</v>
      </c>
      <c r="U2095">
        <v>574000</v>
      </c>
      <c r="V2095">
        <v>353354.83870967745</v>
      </c>
      <c r="W2095">
        <v>1.6014619883040937</v>
      </c>
      <c r="X2095" t="s">
        <v>395</v>
      </c>
    </row>
    <row r="2096" spans="1:24" x14ac:dyDescent="0.35">
      <c r="A2096">
        <v>3301071415</v>
      </c>
      <c r="B2096" t="s">
        <v>168</v>
      </c>
      <c r="C2096" t="s">
        <v>168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60000</v>
      </c>
      <c r="O2096">
        <v>60000</v>
      </c>
      <c r="P2096" t="s">
        <v>5</v>
      </c>
      <c r="Q2096" t="s">
        <v>13</v>
      </c>
      <c r="R2096" t="s">
        <v>169</v>
      </c>
      <c r="S2096" t="s">
        <v>170</v>
      </c>
      <c r="T2096">
        <v>38709.677419354841</v>
      </c>
      <c r="U2096">
        <v>0</v>
      </c>
      <c r="V2096">
        <v>-38709.677419354841</v>
      </c>
      <c r="W2096">
        <v>0</v>
      </c>
      <c r="X2096" t="s">
        <v>375</v>
      </c>
    </row>
    <row r="2097" spans="1:24" x14ac:dyDescent="0.35">
      <c r="A2097">
        <v>3301016417</v>
      </c>
      <c r="B2097" t="s">
        <v>168</v>
      </c>
      <c r="C2097" t="s">
        <v>168</v>
      </c>
      <c r="D2097">
        <v>0</v>
      </c>
      <c r="E2097">
        <v>0</v>
      </c>
      <c r="F2097">
        <v>2</v>
      </c>
      <c r="G2097">
        <v>21998</v>
      </c>
      <c r="H2097">
        <v>22</v>
      </c>
      <c r="I2097">
        <v>506000</v>
      </c>
      <c r="J2097">
        <v>0</v>
      </c>
      <c r="K2097">
        <v>0</v>
      </c>
      <c r="L2097">
        <v>0</v>
      </c>
      <c r="M2097">
        <v>0</v>
      </c>
      <c r="N2097">
        <v>150000</v>
      </c>
      <c r="O2097">
        <v>677998</v>
      </c>
      <c r="P2097" t="s">
        <v>5</v>
      </c>
      <c r="Q2097" t="s">
        <v>14</v>
      </c>
      <c r="R2097" t="s">
        <v>169</v>
      </c>
      <c r="S2097" t="s">
        <v>170</v>
      </c>
      <c r="T2097">
        <v>437418.06451612903</v>
      </c>
      <c r="U2097">
        <v>295992</v>
      </c>
      <c r="V2097">
        <v>-141426.06451612903</v>
      </c>
      <c r="W2097">
        <v>-0.32332012778798758</v>
      </c>
      <c r="X2097" t="s">
        <v>382</v>
      </c>
    </row>
    <row r="2098" spans="1:24" x14ac:dyDescent="0.35">
      <c r="A2098">
        <v>3301048282</v>
      </c>
      <c r="B2098" t="s">
        <v>168</v>
      </c>
      <c r="C2098" t="s">
        <v>168</v>
      </c>
      <c r="D2098">
        <v>0</v>
      </c>
      <c r="E2098">
        <v>0</v>
      </c>
      <c r="F2098">
        <v>49</v>
      </c>
      <c r="G2098">
        <v>2301099</v>
      </c>
      <c r="H2098">
        <v>6</v>
      </c>
      <c r="I2098">
        <v>200000</v>
      </c>
      <c r="J2098">
        <v>0</v>
      </c>
      <c r="K2098">
        <v>0</v>
      </c>
      <c r="L2098">
        <v>12</v>
      </c>
      <c r="M2098">
        <v>508800</v>
      </c>
      <c r="N2098">
        <v>1403700</v>
      </c>
      <c r="O2098">
        <v>4413599</v>
      </c>
      <c r="P2098" t="s">
        <v>5</v>
      </c>
      <c r="Q2098" t="s">
        <v>17</v>
      </c>
      <c r="R2098" t="s">
        <v>169</v>
      </c>
      <c r="S2098" t="s">
        <v>170</v>
      </c>
      <c r="T2098">
        <v>2847483.2258064514</v>
      </c>
      <c r="U2098">
        <v>1772497</v>
      </c>
      <c r="V2098">
        <v>-1074986.2258064514</v>
      </c>
      <c r="W2098">
        <v>-0.37752153061481108</v>
      </c>
      <c r="X2098" t="s">
        <v>291</v>
      </c>
    </row>
    <row r="2099" spans="1:24" x14ac:dyDescent="0.35">
      <c r="A2099">
        <v>3301073212</v>
      </c>
      <c r="B2099" t="s">
        <v>168</v>
      </c>
      <c r="C2099" t="s">
        <v>168</v>
      </c>
      <c r="D2099">
        <v>0</v>
      </c>
      <c r="E2099">
        <v>0</v>
      </c>
      <c r="F2099">
        <v>1</v>
      </c>
      <c r="G2099">
        <v>47199</v>
      </c>
      <c r="H2099">
        <v>18</v>
      </c>
      <c r="I2099">
        <v>650000</v>
      </c>
      <c r="J2099">
        <v>0</v>
      </c>
      <c r="K2099">
        <v>0</v>
      </c>
      <c r="L2099">
        <v>0</v>
      </c>
      <c r="M2099">
        <v>0</v>
      </c>
      <c r="N2099">
        <v>30000</v>
      </c>
      <c r="O2099">
        <v>727199</v>
      </c>
      <c r="P2099" t="s">
        <v>5</v>
      </c>
      <c r="Q2099" t="s">
        <v>13</v>
      </c>
      <c r="R2099" t="s">
        <v>169</v>
      </c>
      <c r="S2099" t="s">
        <v>170</v>
      </c>
      <c r="T2099">
        <v>469160.6451612903</v>
      </c>
      <c r="U2099">
        <v>1415000</v>
      </c>
      <c r="V2099">
        <v>945839.3548387097</v>
      </c>
      <c r="W2099">
        <v>2.0160244994836352</v>
      </c>
      <c r="X2099" t="s">
        <v>252</v>
      </c>
    </row>
    <row r="2100" spans="1:24" x14ac:dyDescent="0.35">
      <c r="A2100">
        <v>3301016485</v>
      </c>
      <c r="B2100" t="s">
        <v>168</v>
      </c>
      <c r="C2100" t="s">
        <v>168</v>
      </c>
      <c r="D2100">
        <v>0</v>
      </c>
      <c r="E2100">
        <v>0</v>
      </c>
      <c r="F2100">
        <v>97</v>
      </c>
      <c r="G2100">
        <v>3472388</v>
      </c>
      <c r="H2100">
        <v>88</v>
      </c>
      <c r="I2100">
        <v>3100000</v>
      </c>
      <c r="J2100">
        <v>0</v>
      </c>
      <c r="K2100">
        <v>0</v>
      </c>
      <c r="L2100">
        <v>42</v>
      </c>
      <c r="M2100">
        <v>2390800</v>
      </c>
      <c r="N2100">
        <v>30000</v>
      </c>
      <c r="O2100">
        <v>8993188</v>
      </c>
      <c r="P2100" t="s">
        <v>5</v>
      </c>
      <c r="Q2100" t="s">
        <v>15</v>
      </c>
      <c r="R2100" t="s">
        <v>169</v>
      </c>
      <c r="S2100" t="s">
        <v>170</v>
      </c>
      <c r="T2100">
        <v>5802056.7741935477</v>
      </c>
      <c r="U2100">
        <v>7529297</v>
      </c>
      <c r="V2100">
        <v>1727240.2258064523</v>
      </c>
      <c r="W2100">
        <v>0.29769447163786644</v>
      </c>
      <c r="X2100" t="s">
        <v>287</v>
      </c>
    </row>
    <row r="2101" spans="1:24" x14ac:dyDescent="0.35">
      <c r="A2101">
        <v>3300016976</v>
      </c>
      <c r="B2101" t="s">
        <v>168</v>
      </c>
      <c r="C2101" t="s">
        <v>168</v>
      </c>
      <c r="D2101">
        <v>0</v>
      </c>
      <c r="E2101">
        <v>0</v>
      </c>
      <c r="F2101">
        <v>45</v>
      </c>
      <c r="G2101">
        <v>1336277</v>
      </c>
      <c r="H2101">
        <v>22</v>
      </c>
      <c r="I2101">
        <v>770000</v>
      </c>
      <c r="J2101">
        <v>0</v>
      </c>
      <c r="K2101">
        <v>0</v>
      </c>
      <c r="L2101">
        <v>0</v>
      </c>
      <c r="M2101">
        <v>0</v>
      </c>
      <c r="N2101">
        <v>414900</v>
      </c>
      <c r="O2101">
        <v>2521177</v>
      </c>
      <c r="P2101" t="s">
        <v>5</v>
      </c>
      <c r="Q2101" t="s">
        <v>6</v>
      </c>
      <c r="R2101" t="s">
        <v>169</v>
      </c>
      <c r="S2101" t="s">
        <v>170</v>
      </c>
      <c r="T2101">
        <v>1626565.8064516131</v>
      </c>
      <c r="U2101">
        <v>1220046</v>
      </c>
      <c r="V2101">
        <v>-406519.80645161308</v>
      </c>
      <c r="W2101">
        <v>-0.24992521350147179</v>
      </c>
      <c r="X2101" t="s">
        <v>245</v>
      </c>
    </row>
    <row r="2102" spans="1:24" x14ac:dyDescent="0.35">
      <c r="A2102">
        <v>3300001717</v>
      </c>
      <c r="B2102" t="s">
        <v>168</v>
      </c>
      <c r="C2102" t="s">
        <v>168</v>
      </c>
      <c r="D2102">
        <v>0</v>
      </c>
      <c r="E2102">
        <v>0</v>
      </c>
      <c r="F2102">
        <v>7</v>
      </c>
      <c r="G2102">
        <v>190892</v>
      </c>
      <c r="H2102">
        <v>15</v>
      </c>
      <c r="I2102">
        <v>715000</v>
      </c>
      <c r="J2102">
        <v>0</v>
      </c>
      <c r="K2102">
        <v>0</v>
      </c>
      <c r="L2102">
        <v>8</v>
      </c>
      <c r="M2102">
        <v>559200</v>
      </c>
      <c r="N2102">
        <v>203000</v>
      </c>
      <c r="O2102">
        <v>1668092</v>
      </c>
      <c r="P2102" t="s">
        <v>5</v>
      </c>
      <c r="Q2102" t="s">
        <v>11</v>
      </c>
      <c r="R2102" t="s">
        <v>169</v>
      </c>
      <c r="S2102" t="s">
        <v>170</v>
      </c>
      <c r="T2102">
        <v>1076188.3870967743</v>
      </c>
      <c r="U2102">
        <v>30000</v>
      </c>
      <c r="V2102">
        <v>-1046188.3870967743</v>
      </c>
      <c r="W2102">
        <v>-0.9721238396922951</v>
      </c>
      <c r="X2102" t="s">
        <v>217</v>
      </c>
    </row>
    <row r="2103" spans="1:24" x14ac:dyDescent="0.35">
      <c r="A2103">
        <v>3300024833</v>
      </c>
      <c r="B2103" t="s">
        <v>168</v>
      </c>
      <c r="C2103" t="s">
        <v>168</v>
      </c>
      <c r="D2103">
        <v>0</v>
      </c>
      <c r="E2103">
        <v>0</v>
      </c>
      <c r="F2103">
        <v>186</v>
      </c>
      <c r="G2103">
        <v>8715384</v>
      </c>
      <c r="H2103">
        <v>32</v>
      </c>
      <c r="I2103">
        <v>935000</v>
      </c>
      <c r="J2103">
        <v>0</v>
      </c>
      <c r="K2103">
        <v>0</v>
      </c>
      <c r="L2103">
        <v>117</v>
      </c>
      <c r="M2103">
        <v>6242250</v>
      </c>
      <c r="N2103">
        <v>2312000</v>
      </c>
      <c r="O2103">
        <v>18204634</v>
      </c>
      <c r="P2103" t="s">
        <v>5</v>
      </c>
      <c r="Q2103" t="s">
        <v>12</v>
      </c>
      <c r="R2103" t="s">
        <v>169</v>
      </c>
      <c r="S2103" t="s">
        <v>170</v>
      </c>
      <c r="T2103">
        <v>11744925.161290321</v>
      </c>
      <c r="U2103">
        <v>11744393</v>
      </c>
      <c r="V2103">
        <v>-532.16129032149911</v>
      </c>
      <c r="W2103">
        <v>-4.5309891975708894E-5</v>
      </c>
      <c r="X2103" t="s">
        <v>364</v>
      </c>
    </row>
    <row r="2104" spans="1:24" x14ac:dyDescent="0.35">
      <c r="A2104">
        <v>3300006816</v>
      </c>
      <c r="B2104" t="s">
        <v>168</v>
      </c>
      <c r="C2104" t="s">
        <v>168</v>
      </c>
      <c r="D2104">
        <v>0</v>
      </c>
      <c r="E2104">
        <v>0</v>
      </c>
      <c r="F2104">
        <v>51</v>
      </c>
      <c r="G2104">
        <v>1943010</v>
      </c>
      <c r="H2104">
        <v>28</v>
      </c>
      <c r="I2104">
        <v>1585000</v>
      </c>
      <c r="J2104">
        <v>0</v>
      </c>
      <c r="K2104">
        <v>0</v>
      </c>
      <c r="L2104">
        <v>7</v>
      </c>
      <c r="M2104">
        <v>216800</v>
      </c>
      <c r="N2104">
        <v>15000</v>
      </c>
      <c r="O2104">
        <v>3759810</v>
      </c>
      <c r="P2104" t="s">
        <v>5</v>
      </c>
      <c r="Q2104" t="s">
        <v>14</v>
      </c>
      <c r="R2104" t="s">
        <v>181</v>
      </c>
      <c r="S2104" t="s">
        <v>170</v>
      </c>
      <c r="T2104">
        <v>2425683.8709677421</v>
      </c>
      <c r="U2104">
        <v>2729560</v>
      </c>
      <c r="V2104">
        <v>303876.12903225794</v>
      </c>
      <c r="W2104">
        <v>0.12527441546248341</v>
      </c>
      <c r="X2104" t="s">
        <v>358</v>
      </c>
    </row>
    <row r="2105" spans="1:24" x14ac:dyDescent="0.35">
      <c r="A2105">
        <v>3300012497</v>
      </c>
      <c r="B2105" t="s">
        <v>168</v>
      </c>
      <c r="C2105" t="s">
        <v>168</v>
      </c>
      <c r="D2105">
        <v>0</v>
      </c>
      <c r="E2105">
        <v>0</v>
      </c>
      <c r="F2105">
        <v>60</v>
      </c>
      <c r="G2105">
        <v>1469932</v>
      </c>
      <c r="H2105">
        <v>47</v>
      </c>
      <c r="I2105">
        <v>1190000</v>
      </c>
      <c r="J2105">
        <v>0</v>
      </c>
      <c r="K2105">
        <v>0</v>
      </c>
      <c r="L2105">
        <v>43</v>
      </c>
      <c r="M2105">
        <v>3107900</v>
      </c>
      <c r="N2105">
        <v>2389900</v>
      </c>
      <c r="O2105">
        <v>8157732</v>
      </c>
      <c r="P2105" t="s">
        <v>5</v>
      </c>
      <c r="Q2105" t="s">
        <v>17</v>
      </c>
      <c r="R2105" t="s">
        <v>169</v>
      </c>
      <c r="S2105" t="s">
        <v>170</v>
      </c>
      <c r="T2105">
        <v>5263052.9032258056</v>
      </c>
      <c r="U2105">
        <v>4862041</v>
      </c>
      <c r="V2105">
        <v>-401011.90322580561</v>
      </c>
      <c r="W2105">
        <v>-7.6193781555951912E-2</v>
      </c>
      <c r="X2105" t="s">
        <v>184</v>
      </c>
    </row>
    <row r="2106" spans="1:24" x14ac:dyDescent="0.35">
      <c r="A2106">
        <v>6001141974</v>
      </c>
      <c r="B2106" t="s">
        <v>168</v>
      </c>
      <c r="C2106" t="s">
        <v>168</v>
      </c>
      <c r="D2106">
        <v>0</v>
      </c>
      <c r="E2106">
        <v>0</v>
      </c>
      <c r="F2106">
        <v>18</v>
      </c>
      <c r="G2106">
        <v>710981</v>
      </c>
      <c r="H2106">
        <v>6</v>
      </c>
      <c r="I2106">
        <v>225000</v>
      </c>
      <c r="J2106">
        <v>0</v>
      </c>
      <c r="K2106">
        <v>0</v>
      </c>
      <c r="L2106">
        <v>6</v>
      </c>
      <c r="M2106">
        <v>324400</v>
      </c>
      <c r="N2106">
        <v>30000</v>
      </c>
      <c r="O2106">
        <v>1290381</v>
      </c>
      <c r="P2106" t="s">
        <v>5</v>
      </c>
      <c r="Q2106" t="s">
        <v>14</v>
      </c>
      <c r="R2106" t="s">
        <v>169</v>
      </c>
      <c r="S2106" t="s">
        <v>170</v>
      </c>
      <c r="T2106">
        <v>832503.87096774194</v>
      </c>
      <c r="U2106">
        <v>1601271</v>
      </c>
      <c r="V2106">
        <v>768767.12903225806</v>
      </c>
      <c r="W2106">
        <v>0.92343970501735528</v>
      </c>
      <c r="X2106" t="s">
        <v>366</v>
      </c>
    </row>
    <row r="2107" spans="1:24" x14ac:dyDescent="0.35">
      <c r="A2107">
        <v>3301062603</v>
      </c>
      <c r="B2107" t="s">
        <v>168</v>
      </c>
      <c r="C2107" t="s">
        <v>168</v>
      </c>
      <c r="D2107">
        <v>0</v>
      </c>
      <c r="E2107">
        <v>0</v>
      </c>
      <c r="F2107">
        <v>5</v>
      </c>
      <c r="G2107">
        <v>102995</v>
      </c>
      <c r="H2107">
        <v>14</v>
      </c>
      <c r="I2107">
        <v>505000</v>
      </c>
      <c r="J2107">
        <v>0</v>
      </c>
      <c r="K2107">
        <v>0</v>
      </c>
      <c r="L2107">
        <v>12</v>
      </c>
      <c r="M2107">
        <v>618800</v>
      </c>
      <c r="N2107">
        <v>530000</v>
      </c>
      <c r="O2107">
        <v>1756795</v>
      </c>
      <c r="P2107" t="s">
        <v>5</v>
      </c>
      <c r="Q2107" t="s">
        <v>14</v>
      </c>
      <c r="R2107" t="s">
        <v>169</v>
      </c>
      <c r="S2107" t="s">
        <v>170</v>
      </c>
      <c r="T2107">
        <v>1133416.1290322579</v>
      </c>
      <c r="U2107">
        <v>1211496</v>
      </c>
      <c r="V2107">
        <v>78079.870967742056</v>
      </c>
      <c r="W2107">
        <v>6.888897110932124E-2</v>
      </c>
      <c r="X2107" t="s">
        <v>313</v>
      </c>
    </row>
    <row r="2108" spans="1:24" x14ac:dyDescent="0.35">
      <c r="A2108">
        <v>3300000473</v>
      </c>
      <c r="B2108" t="s">
        <v>168</v>
      </c>
      <c r="C2108" t="s">
        <v>168</v>
      </c>
      <c r="D2108">
        <v>0</v>
      </c>
      <c r="E2108">
        <v>0</v>
      </c>
      <c r="F2108">
        <v>1</v>
      </c>
      <c r="G2108">
        <v>51199</v>
      </c>
      <c r="H2108">
        <v>4</v>
      </c>
      <c r="I2108">
        <v>265000</v>
      </c>
      <c r="J2108">
        <v>0</v>
      </c>
      <c r="K2108">
        <v>0</v>
      </c>
      <c r="L2108">
        <v>1</v>
      </c>
      <c r="M2108">
        <v>419500</v>
      </c>
      <c r="N2108">
        <v>30000</v>
      </c>
      <c r="O2108">
        <v>765699</v>
      </c>
      <c r="P2108" t="s">
        <v>5</v>
      </c>
      <c r="Q2108" t="s">
        <v>11</v>
      </c>
      <c r="R2108" t="s">
        <v>169</v>
      </c>
      <c r="S2108" t="s">
        <v>170</v>
      </c>
      <c r="T2108">
        <v>493999.3548387097</v>
      </c>
      <c r="U2108">
        <v>55000</v>
      </c>
      <c r="V2108">
        <v>-438999.3548387097</v>
      </c>
      <c r="W2108">
        <v>-0.88866382220689855</v>
      </c>
      <c r="X2108" t="s">
        <v>360</v>
      </c>
    </row>
    <row r="2109" spans="1:24" x14ac:dyDescent="0.35">
      <c r="A2109">
        <v>6001120985</v>
      </c>
      <c r="B2109" t="s">
        <v>168</v>
      </c>
      <c r="C2109" t="s">
        <v>168</v>
      </c>
      <c r="D2109">
        <v>0</v>
      </c>
      <c r="E2109">
        <v>0</v>
      </c>
      <c r="F2109">
        <v>0</v>
      </c>
      <c r="G2109">
        <v>0</v>
      </c>
      <c r="H2109">
        <v>14</v>
      </c>
      <c r="I2109">
        <v>325000</v>
      </c>
      <c r="J2109">
        <v>0</v>
      </c>
      <c r="K2109">
        <v>0</v>
      </c>
      <c r="L2109">
        <v>0</v>
      </c>
      <c r="M2109">
        <v>0</v>
      </c>
      <c r="N2109">
        <v>106000</v>
      </c>
      <c r="O2109">
        <v>431000</v>
      </c>
      <c r="P2109" t="s">
        <v>5</v>
      </c>
      <c r="Q2109" t="s">
        <v>11</v>
      </c>
      <c r="R2109" t="s">
        <v>169</v>
      </c>
      <c r="S2109" t="s">
        <v>170</v>
      </c>
      <c r="T2109">
        <v>278064.51612903224</v>
      </c>
      <c r="U2109">
        <v>294000</v>
      </c>
      <c r="V2109">
        <v>15935.483870967757</v>
      </c>
      <c r="W2109">
        <v>5.730858468677491E-2</v>
      </c>
      <c r="X2109" t="s">
        <v>385</v>
      </c>
    </row>
    <row r="2110" spans="1:24" x14ac:dyDescent="0.35">
      <c r="A2110">
        <v>3300010494</v>
      </c>
      <c r="B2110" t="s">
        <v>168</v>
      </c>
      <c r="C2110" t="s">
        <v>168</v>
      </c>
      <c r="D2110">
        <v>0</v>
      </c>
      <c r="E2110">
        <v>0</v>
      </c>
      <c r="F2110">
        <v>89</v>
      </c>
      <c r="G2110">
        <v>3575413</v>
      </c>
      <c r="H2110">
        <v>0</v>
      </c>
      <c r="I2110">
        <v>0</v>
      </c>
      <c r="J2110">
        <v>0</v>
      </c>
      <c r="K2110">
        <v>0</v>
      </c>
      <c r="L2110">
        <v>12</v>
      </c>
      <c r="M2110">
        <v>3622012</v>
      </c>
      <c r="N2110">
        <v>385500</v>
      </c>
      <c r="O2110">
        <v>7582925</v>
      </c>
      <c r="P2110" t="s">
        <v>5</v>
      </c>
      <c r="Q2110" t="s">
        <v>17</v>
      </c>
      <c r="R2110" t="s">
        <v>169</v>
      </c>
      <c r="S2110" t="s">
        <v>170</v>
      </c>
      <c r="T2110">
        <v>4892209.6774193542</v>
      </c>
      <c r="U2110">
        <v>4259441</v>
      </c>
      <c r="V2110">
        <v>-632768.67741935421</v>
      </c>
      <c r="W2110">
        <v>-0.1293421008383967</v>
      </c>
      <c r="X2110" t="s">
        <v>199</v>
      </c>
    </row>
    <row r="2111" spans="1:24" x14ac:dyDescent="0.35">
      <c r="A2111">
        <v>3301071566</v>
      </c>
      <c r="B2111" t="s">
        <v>168</v>
      </c>
      <c r="C2111" t="s">
        <v>168</v>
      </c>
      <c r="D2111">
        <v>0</v>
      </c>
      <c r="E2111">
        <v>0</v>
      </c>
      <c r="F2111">
        <v>194</v>
      </c>
      <c r="G2111">
        <v>4918999</v>
      </c>
      <c r="H2111">
        <v>37</v>
      </c>
      <c r="I2111">
        <v>765000</v>
      </c>
      <c r="J2111">
        <v>0</v>
      </c>
      <c r="K2111">
        <v>0</v>
      </c>
      <c r="L2111">
        <v>37</v>
      </c>
      <c r="M2111">
        <v>1008800</v>
      </c>
      <c r="N2111">
        <v>906000</v>
      </c>
      <c r="O2111">
        <v>7598799</v>
      </c>
      <c r="P2111" t="s">
        <v>5</v>
      </c>
      <c r="Q2111" t="s">
        <v>17</v>
      </c>
      <c r="R2111" t="s">
        <v>169</v>
      </c>
      <c r="S2111" t="s">
        <v>170</v>
      </c>
      <c r="T2111">
        <v>4902450.9677419355</v>
      </c>
      <c r="U2111">
        <v>5172858</v>
      </c>
      <c r="V2111">
        <v>270407.03225806449</v>
      </c>
      <c r="W2111">
        <v>5.5157518971090003E-2</v>
      </c>
      <c r="X2111" t="s">
        <v>199</v>
      </c>
    </row>
    <row r="2112" spans="1:24" x14ac:dyDescent="0.35">
      <c r="A2112">
        <v>3300011325</v>
      </c>
      <c r="B2112" t="s">
        <v>168</v>
      </c>
      <c r="C2112" t="s">
        <v>168</v>
      </c>
      <c r="D2112">
        <v>0</v>
      </c>
      <c r="E2112">
        <v>0</v>
      </c>
      <c r="F2112">
        <v>3</v>
      </c>
      <c r="G2112">
        <v>64999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707000</v>
      </c>
      <c r="O2112">
        <v>771999</v>
      </c>
      <c r="P2112" t="s">
        <v>5</v>
      </c>
      <c r="Q2112" t="s">
        <v>12</v>
      </c>
      <c r="R2112" t="s">
        <v>169</v>
      </c>
      <c r="S2112" t="s">
        <v>170</v>
      </c>
      <c r="T2112">
        <v>498063.87096774194</v>
      </c>
      <c r="U2112">
        <v>510150</v>
      </c>
      <c r="V2112">
        <v>12086.129032258061</v>
      </c>
      <c r="W2112">
        <v>2.4266223142776155E-2</v>
      </c>
      <c r="X2112" t="s">
        <v>364</v>
      </c>
    </row>
    <row r="2113" spans="1:24" x14ac:dyDescent="0.35">
      <c r="A2113">
        <v>3300018280</v>
      </c>
      <c r="B2113" t="s">
        <v>168</v>
      </c>
      <c r="C2113" t="s">
        <v>168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2145000</v>
      </c>
      <c r="O2113">
        <v>2145000</v>
      </c>
      <c r="P2113" t="s">
        <v>5</v>
      </c>
      <c r="Q2113" t="s">
        <v>6</v>
      </c>
      <c r="R2113" t="s">
        <v>181</v>
      </c>
      <c r="S2113" t="s">
        <v>170</v>
      </c>
      <c r="T2113">
        <v>1383870.9677419355</v>
      </c>
      <c r="U2113">
        <v>0</v>
      </c>
      <c r="V2113">
        <v>-1383870.9677419355</v>
      </c>
      <c r="W2113">
        <v>0</v>
      </c>
      <c r="X2113" t="s">
        <v>276</v>
      </c>
    </row>
    <row r="2114" spans="1:24" x14ac:dyDescent="0.35">
      <c r="A2114">
        <v>3301069034</v>
      </c>
      <c r="B2114" t="s">
        <v>168</v>
      </c>
      <c r="C2114" t="s">
        <v>168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30000</v>
      </c>
      <c r="O2114">
        <v>30000</v>
      </c>
      <c r="P2114" t="s">
        <v>5</v>
      </c>
      <c r="Q2114" t="s">
        <v>11</v>
      </c>
      <c r="R2114" t="s">
        <v>169</v>
      </c>
      <c r="S2114" t="s">
        <v>170</v>
      </c>
      <c r="T2114">
        <v>19354.83870967742</v>
      </c>
      <c r="U2114">
        <v>136000</v>
      </c>
      <c r="V2114">
        <v>116645.16129032258</v>
      </c>
      <c r="W2114">
        <v>6.0266666666666664</v>
      </c>
      <c r="X2114" t="s">
        <v>210</v>
      </c>
    </row>
    <row r="2115" spans="1:24" x14ac:dyDescent="0.35">
      <c r="A2115">
        <v>3300019106</v>
      </c>
      <c r="B2115" t="s">
        <v>168</v>
      </c>
      <c r="C2115" t="s">
        <v>168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1160100</v>
      </c>
      <c r="O2115">
        <v>1160100</v>
      </c>
      <c r="P2115" t="s">
        <v>5</v>
      </c>
      <c r="Q2115" t="s">
        <v>7</v>
      </c>
      <c r="R2115" t="s">
        <v>169</v>
      </c>
      <c r="S2115" t="s">
        <v>170</v>
      </c>
      <c r="T2115">
        <v>748451.6129032257</v>
      </c>
      <c r="U2115">
        <v>921700</v>
      </c>
      <c r="V2115">
        <v>173248.3870967743</v>
      </c>
      <c r="W2115">
        <v>0.23147573485044415</v>
      </c>
      <c r="X2115" t="s">
        <v>225</v>
      </c>
    </row>
    <row r="2116" spans="1:24" x14ac:dyDescent="0.35">
      <c r="A2116">
        <v>3301070910</v>
      </c>
      <c r="B2116" t="s">
        <v>168</v>
      </c>
      <c r="C2116" t="s">
        <v>168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260000</v>
      </c>
      <c r="O2116">
        <v>260000</v>
      </c>
      <c r="P2116" t="s">
        <v>5</v>
      </c>
      <c r="Q2116" t="s">
        <v>6</v>
      </c>
      <c r="R2116" t="s">
        <v>181</v>
      </c>
      <c r="S2116" t="s">
        <v>170</v>
      </c>
      <c r="T2116">
        <v>167741.93548387097</v>
      </c>
      <c r="U2116">
        <v>290000</v>
      </c>
      <c r="V2116">
        <v>122258.06451612903</v>
      </c>
      <c r="W2116">
        <v>0.72884615384615392</v>
      </c>
      <c r="X2116" t="s">
        <v>259</v>
      </c>
    </row>
    <row r="2117" spans="1:24" x14ac:dyDescent="0.35">
      <c r="A2117">
        <v>3301074910</v>
      </c>
      <c r="B2117" t="s">
        <v>168</v>
      </c>
      <c r="C2117" t="s">
        <v>168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312000</v>
      </c>
      <c r="O2117">
        <v>312000</v>
      </c>
      <c r="P2117" t="s">
        <v>5</v>
      </c>
      <c r="Q2117" t="s">
        <v>17</v>
      </c>
      <c r="R2117" t="s">
        <v>169</v>
      </c>
      <c r="S2117" t="s">
        <v>170</v>
      </c>
      <c r="T2117">
        <v>201290.32258064515</v>
      </c>
      <c r="U2117">
        <v>352500</v>
      </c>
      <c r="V2117">
        <v>151209.67741935485</v>
      </c>
      <c r="W2117">
        <v>0.75120192307692313</v>
      </c>
      <c r="X2117" t="s">
        <v>244</v>
      </c>
    </row>
    <row r="2118" spans="1:24" x14ac:dyDescent="0.35">
      <c r="A2118">
        <v>3301076713</v>
      </c>
      <c r="B2118" t="s">
        <v>168</v>
      </c>
      <c r="C2118" t="s">
        <v>168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335000</v>
      </c>
      <c r="O2118">
        <v>335000</v>
      </c>
      <c r="P2118" t="s">
        <v>5</v>
      </c>
      <c r="Q2118" t="s">
        <v>12</v>
      </c>
      <c r="R2118" t="s">
        <v>169</v>
      </c>
      <c r="S2118" t="s">
        <v>170</v>
      </c>
      <c r="T2118">
        <v>216129.03225806452</v>
      </c>
      <c r="U2118">
        <v>498199</v>
      </c>
      <c r="V2118">
        <v>282069.96774193551</v>
      </c>
      <c r="W2118">
        <v>1.3050998507462688</v>
      </c>
      <c r="X2118" t="s">
        <v>331</v>
      </c>
    </row>
    <row r="2119" spans="1:24" x14ac:dyDescent="0.35">
      <c r="A2119">
        <v>3300015287</v>
      </c>
      <c r="B2119" t="s">
        <v>168</v>
      </c>
      <c r="C2119" t="s">
        <v>168</v>
      </c>
      <c r="D2119">
        <v>0</v>
      </c>
      <c r="E2119">
        <v>0</v>
      </c>
      <c r="F2119">
        <v>66</v>
      </c>
      <c r="G2119">
        <v>2707784</v>
      </c>
      <c r="H2119">
        <v>3</v>
      </c>
      <c r="I2119">
        <v>40000</v>
      </c>
      <c r="J2119">
        <v>0</v>
      </c>
      <c r="K2119">
        <v>0</v>
      </c>
      <c r="L2119">
        <v>1</v>
      </c>
      <c r="M2119">
        <v>108400</v>
      </c>
      <c r="N2119">
        <v>980000</v>
      </c>
      <c r="O2119">
        <v>3836184</v>
      </c>
      <c r="P2119" t="s">
        <v>5</v>
      </c>
      <c r="Q2119" t="s">
        <v>8</v>
      </c>
      <c r="R2119" t="s">
        <v>169</v>
      </c>
      <c r="S2119" t="s">
        <v>170</v>
      </c>
      <c r="T2119">
        <v>2474957.4193548388</v>
      </c>
      <c r="U2119">
        <v>2892061</v>
      </c>
      <c r="V2119">
        <v>417103.58064516122</v>
      </c>
      <c r="W2119">
        <v>0.16852959868452611</v>
      </c>
      <c r="X2119" t="s">
        <v>350</v>
      </c>
    </row>
    <row r="2120" spans="1:24" x14ac:dyDescent="0.35">
      <c r="A2120">
        <v>3301073779</v>
      </c>
      <c r="B2120" t="s">
        <v>168</v>
      </c>
      <c r="C2120" t="s">
        <v>168</v>
      </c>
      <c r="D2120">
        <v>0</v>
      </c>
      <c r="E2120">
        <v>0</v>
      </c>
      <c r="F2120">
        <v>103</v>
      </c>
      <c r="G2120">
        <v>2644281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177000</v>
      </c>
      <c r="O2120">
        <v>2821281</v>
      </c>
      <c r="P2120" t="s">
        <v>5</v>
      </c>
      <c r="Q2120" t="s">
        <v>11</v>
      </c>
      <c r="R2120" t="s">
        <v>169</v>
      </c>
      <c r="S2120" t="s">
        <v>170</v>
      </c>
      <c r="T2120">
        <v>1820181.2903225806</v>
      </c>
      <c r="U2120">
        <v>2676303</v>
      </c>
      <c r="V2120">
        <v>856121.70967741939</v>
      </c>
      <c r="W2120">
        <v>0.47034969221428136</v>
      </c>
      <c r="X2120" t="s">
        <v>345</v>
      </c>
    </row>
    <row r="2121" spans="1:24" x14ac:dyDescent="0.35">
      <c r="A2121">
        <v>3301020023</v>
      </c>
      <c r="B2121" t="s">
        <v>168</v>
      </c>
      <c r="C2121" t="s">
        <v>168</v>
      </c>
      <c r="D2121">
        <v>0</v>
      </c>
      <c r="E2121">
        <v>0</v>
      </c>
      <c r="F2121">
        <v>12</v>
      </c>
      <c r="G2121">
        <v>333687</v>
      </c>
      <c r="H2121">
        <v>1</v>
      </c>
      <c r="I2121">
        <v>10000</v>
      </c>
      <c r="J2121">
        <v>0</v>
      </c>
      <c r="K2121">
        <v>0</v>
      </c>
      <c r="L2121">
        <v>0</v>
      </c>
      <c r="M2121">
        <v>0</v>
      </c>
      <c r="N2121">
        <v>30000</v>
      </c>
      <c r="O2121">
        <v>373687</v>
      </c>
      <c r="P2121" t="s">
        <v>5</v>
      </c>
      <c r="Q2121" t="s">
        <v>11</v>
      </c>
      <c r="R2121" t="s">
        <v>169</v>
      </c>
      <c r="S2121" t="s">
        <v>170</v>
      </c>
      <c r="T2121">
        <v>241088.38709677421</v>
      </c>
      <c r="U2121">
        <v>96000</v>
      </c>
      <c r="V2121">
        <v>-145088.38709677421</v>
      </c>
      <c r="W2121">
        <v>-0.60180578933706552</v>
      </c>
      <c r="X2121" t="s">
        <v>376</v>
      </c>
    </row>
    <row r="2122" spans="1:24" x14ac:dyDescent="0.35">
      <c r="A2122">
        <v>3300016390</v>
      </c>
      <c r="B2122" t="s">
        <v>168</v>
      </c>
      <c r="C2122" t="s">
        <v>168</v>
      </c>
      <c r="D2122">
        <v>0</v>
      </c>
      <c r="E2122">
        <v>0</v>
      </c>
      <c r="F2122">
        <v>23</v>
      </c>
      <c r="G2122">
        <v>1062758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342000</v>
      </c>
      <c r="O2122">
        <v>1404758</v>
      </c>
      <c r="P2122" t="s">
        <v>5</v>
      </c>
      <c r="Q2122" t="s">
        <v>8</v>
      </c>
      <c r="R2122" t="s">
        <v>169</v>
      </c>
      <c r="S2122" t="s">
        <v>170</v>
      </c>
      <c r="T2122">
        <v>906295.48387096776</v>
      </c>
      <c r="U2122">
        <v>1724073</v>
      </c>
      <c r="V2122">
        <v>817777.51612903224</v>
      </c>
      <c r="W2122">
        <v>0.90232990308651018</v>
      </c>
      <c r="X2122" t="s">
        <v>187</v>
      </c>
    </row>
    <row r="2123" spans="1:24" x14ac:dyDescent="0.35">
      <c r="A2123">
        <v>3301023856</v>
      </c>
      <c r="B2123" t="s">
        <v>168</v>
      </c>
      <c r="C2123" t="s">
        <v>168</v>
      </c>
      <c r="D2123">
        <v>0</v>
      </c>
      <c r="E2123">
        <v>0</v>
      </c>
      <c r="F2123">
        <v>21</v>
      </c>
      <c r="G2123">
        <v>3416400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1837600</v>
      </c>
      <c r="O2123">
        <v>5254000</v>
      </c>
      <c r="P2123" t="s">
        <v>5</v>
      </c>
      <c r="Q2123" t="s">
        <v>16</v>
      </c>
      <c r="R2123" t="s">
        <v>169</v>
      </c>
      <c r="S2123" t="s">
        <v>170</v>
      </c>
      <c r="T2123">
        <v>3389677.4193548388</v>
      </c>
      <c r="U2123">
        <v>1399900</v>
      </c>
      <c r="V2123">
        <v>-1989777.4193548388</v>
      </c>
      <c r="W2123">
        <v>-0.58701084887704602</v>
      </c>
      <c r="X2123" t="s">
        <v>312</v>
      </c>
    </row>
    <row r="2124" spans="1:24" x14ac:dyDescent="0.35">
      <c r="A2124">
        <v>6001138831</v>
      </c>
      <c r="B2124" t="s">
        <v>168</v>
      </c>
      <c r="C2124" t="s">
        <v>168</v>
      </c>
      <c r="D2124">
        <v>0</v>
      </c>
      <c r="E2124">
        <v>0</v>
      </c>
      <c r="F2124">
        <v>62</v>
      </c>
      <c r="G2124">
        <v>2399546</v>
      </c>
      <c r="H2124">
        <v>27</v>
      </c>
      <c r="I2124">
        <v>910000</v>
      </c>
      <c r="J2124">
        <v>0</v>
      </c>
      <c r="K2124">
        <v>0</v>
      </c>
      <c r="L2124">
        <v>17</v>
      </c>
      <c r="M2124">
        <v>750800</v>
      </c>
      <c r="N2124">
        <v>150000</v>
      </c>
      <c r="O2124">
        <v>4210346</v>
      </c>
      <c r="P2124" t="s">
        <v>5</v>
      </c>
      <c r="Q2124" t="s">
        <v>10</v>
      </c>
      <c r="R2124" t="s">
        <v>169</v>
      </c>
      <c r="S2124" t="s">
        <v>170</v>
      </c>
      <c r="T2124">
        <v>2716352.2580645164</v>
      </c>
      <c r="U2124">
        <v>8562571</v>
      </c>
      <c r="V2124">
        <v>5846218.7419354841</v>
      </c>
      <c r="W2124">
        <v>2.1522314436865755</v>
      </c>
      <c r="X2124" t="s">
        <v>198</v>
      </c>
    </row>
    <row r="2125" spans="1:24" x14ac:dyDescent="0.35">
      <c r="A2125">
        <v>3300003674</v>
      </c>
      <c r="B2125" t="s">
        <v>168</v>
      </c>
      <c r="C2125" t="s">
        <v>168</v>
      </c>
      <c r="D2125">
        <v>0</v>
      </c>
      <c r="E2125">
        <v>0</v>
      </c>
      <c r="F2125">
        <v>18</v>
      </c>
      <c r="G2125">
        <v>576382</v>
      </c>
      <c r="H2125">
        <v>2</v>
      </c>
      <c r="I2125">
        <v>20000</v>
      </c>
      <c r="J2125">
        <v>0</v>
      </c>
      <c r="K2125">
        <v>0</v>
      </c>
      <c r="L2125">
        <v>0</v>
      </c>
      <c r="M2125">
        <v>0</v>
      </c>
      <c r="N2125">
        <v>144000</v>
      </c>
      <c r="O2125">
        <v>740382</v>
      </c>
      <c r="P2125" t="s">
        <v>5</v>
      </c>
      <c r="Q2125" t="s">
        <v>11</v>
      </c>
      <c r="R2125" t="s">
        <v>169</v>
      </c>
      <c r="S2125" t="s">
        <v>170</v>
      </c>
      <c r="T2125">
        <v>477665.80645161285</v>
      </c>
      <c r="U2125">
        <v>545988</v>
      </c>
      <c r="V2125">
        <v>68322.193548387149</v>
      </c>
      <c r="W2125">
        <v>0.14303346110521331</v>
      </c>
      <c r="X2125" t="s">
        <v>308</v>
      </c>
    </row>
    <row r="2126" spans="1:24" x14ac:dyDescent="0.35">
      <c r="A2126">
        <v>3301031206</v>
      </c>
      <c r="B2126" t="s">
        <v>168</v>
      </c>
      <c r="C2126" t="s">
        <v>168</v>
      </c>
      <c r="D2126">
        <v>0</v>
      </c>
      <c r="E2126">
        <v>0</v>
      </c>
      <c r="F2126">
        <v>68</v>
      </c>
      <c r="G2126">
        <v>2367023</v>
      </c>
      <c r="H2126">
        <v>3</v>
      </c>
      <c r="I2126">
        <v>200000</v>
      </c>
      <c r="J2126">
        <v>0</v>
      </c>
      <c r="K2126">
        <v>0</v>
      </c>
      <c r="L2126">
        <v>50</v>
      </c>
      <c r="M2126">
        <v>2220000</v>
      </c>
      <c r="N2126">
        <v>30000</v>
      </c>
      <c r="O2126">
        <v>4817023</v>
      </c>
      <c r="P2126" t="s">
        <v>5</v>
      </c>
      <c r="Q2126" t="s">
        <v>13</v>
      </c>
      <c r="R2126" t="s">
        <v>169</v>
      </c>
      <c r="S2126" t="s">
        <v>170</v>
      </c>
      <c r="T2126">
        <v>3107756.7741935486</v>
      </c>
      <c r="U2126">
        <v>3614942</v>
      </c>
      <c r="V2126">
        <v>507185.2258064514</v>
      </c>
      <c r="W2126">
        <v>0.16319978127569645</v>
      </c>
      <c r="X2126" t="s">
        <v>374</v>
      </c>
    </row>
    <row r="2127" spans="1:24" x14ac:dyDescent="0.35">
      <c r="A2127">
        <v>3301048812</v>
      </c>
      <c r="B2127" t="s">
        <v>168</v>
      </c>
      <c r="C2127" t="s">
        <v>168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5000</v>
      </c>
      <c r="J2127">
        <v>0</v>
      </c>
      <c r="K2127">
        <v>0</v>
      </c>
      <c r="L2127">
        <v>0</v>
      </c>
      <c r="M2127">
        <v>0</v>
      </c>
      <c r="N2127">
        <v>871000</v>
      </c>
      <c r="O2127">
        <v>876000</v>
      </c>
      <c r="P2127" t="s">
        <v>5</v>
      </c>
      <c r="Q2127" t="s">
        <v>6</v>
      </c>
      <c r="R2127" t="s">
        <v>169</v>
      </c>
      <c r="S2127" t="s">
        <v>170</v>
      </c>
      <c r="T2127">
        <v>565161.29032258072</v>
      </c>
      <c r="U2127">
        <v>542000</v>
      </c>
      <c r="V2127">
        <v>-23161.290322580724</v>
      </c>
      <c r="W2127">
        <v>-4.0981735159817512E-2</v>
      </c>
      <c r="X2127" t="s">
        <v>197</v>
      </c>
    </row>
    <row r="2128" spans="1:24" x14ac:dyDescent="0.35">
      <c r="A2128">
        <v>3300014291</v>
      </c>
      <c r="B2128" t="s">
        <v>168</v>
      </c>
      <c r="C2128" t="s">
        <v>168</v>
      </c>
      <c r="D2128">
        <v>0</v>
      </c>
      <c r="E2128">
        <v>0</v>
      </c>
      <c r="F2128">
        <v>13</v>
      </c>
      <c r="G2128">
        <v>729580</v>
      </c>
      <c r="H2128">
        <v>1</v>
      </c>
      <c r="I2128">
        <v>10000</v>
      </c>
      <c r="J2128">
        <v>0</v>
      </c>
      <c r="K2128">
        <v>0</v>
      </c>
      <c r="L2128">
        <v>0</v>
      </c>
      <c r="M2128">
        <v>0</v>
      </c>
      <c r="N2128">
        <v>342000</v>
      </c>
      <c r="O2128">
        <v>1081580</v>
      </c>
      <c r="P2128" t="s">
        <v>5</v>
      </c>
      <c r="Q2128" t="s">
        <v>8</v>
      </c>
      <c r="R2128" t="s">
        <v>169</v>
      </c>
      <c r="S2128" t="s">
        <v>170</v>
      </c>
      <c r="T2128">
        <v>697793.54838709685</v>
      </c>
      <c r="U2128">
        <v>1410047</v>
      </c>
      <c r="V2128">
        <v>712253.45161290315</v>
      </c>
      <c r="W2128">
        <v>1.0207223228979823</v>
      </c>
      <c r="X2128" t="s">
        <v>300</v>
      </c>
    </row>
    <row r="2129" spans="1:24" x14ac:dyDescent="0.35">
      <c r="A2129">
        <v>3301011083</v>
      </c>
      <c r="B2129" t="s">
        <v>168</v>
      </c>
      <c r="C2129" t="s">
        <v>168</v>
      </c>
      <c r="D2129">
        <v>0</v>
      </c>
      <c r="E2129">
        <v>0</v>
      </c>
      <c r="F2129">
        <v>12</v>
      </c>
      <c r="G2129">
        <v>738186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1278000</v>
      </c>
      <c r="O2129">
        <v>2016186</v>
      </c>
      <c r="P2129" t="s">
        <v>5</v>
      </c>
      <c r="Q2129" t="s">
        <v>8</v>
      </c>
      <c r="R2129" t="s">
        <v>169</v>
      </c>
      <c r="S2129" t="s">
        <v>170</v>
      </c>
      <c r="T2129">
        <v>1300765.1612903227</v>
      </c>
      <c r="U2129">
        <v>1561894</v>
      </c>
      <c r="V2129">
        <v>261128.83870967734</v>
      </c>
      <c r="W2129">
        <v>0.20075017880294777</v>
      </c>
      <c r="X2129" t="s">
        <v>335</v>
      </c>
    </row>
    <row r="2130" spans="1:24" x14ac:dyDescent="0.35">
      <c r="A2130">
        <v>3300014413</v>
      </c>
      <c r="B2130" t="s">
        <v>168</v>
      </c>
      <c r="C2130" t="s">
        <v>168</v>
      </c>
      <c r="D2130">
        <v>0</v>
      </c>
      <c r="E2130">
        <v>0</v>
      </c>
      <c r="F2130">
        <v>41</v>
      </c>
      <c r="G2130">
        <v>1586732</v>
      </c>
      <c r="H2130">
        <v>6</v>
      </c>
      <c r="I2130">
        <v>255000</v>
      </c>
      <c r="J2130">
        <v>0</v>
      </c>
      <c r="K2130">
        <v>0</v>
      </c>
      <c r="L2130">
        <v>0</v>
      </c>
      <c r="M2130">
        <v>0</v>
      </c>
      <c r="N2130">
        <v>342000</v>
      </c>
      <c r="O2130">
        <v>2183732</v>
      </c>
      <c r="P2130" t="s">
        <v>5</v>
      </c>
      <c r="Q2130" t="s">
        <v>8</v>
      </c>
      <c r="R2130" t="s">
        <v>169</v>
      </c>
      <c r="S2130" t="s">
        <v>170</v>
      </c>
      <c r="T2130">
        <v>1408859.3548387098</v>
      </c>
      <c r="U2130">
        <v>2857762</v>
      </c>
      <c r="V2130">
        <v>1448902.6451612902</v>
      </c>
      <c r="W2130">
        <v>1.0284224895728959</v>
      </c>
      <c r="X2130" t="s">
        <v>187</v>
      </c>
    </row>
    <row r="2131" spans="1:24" x14ac:dyDescent="0.35">
      <c r="A2131">
        <v>3300011048</v>
      </c>
      <c r="B2131" t="s">
        <v>168</v>
      </c>
      <c r="C2131" t="s">
        <v>168</v>
      </c>
      <c r="D2131">
        <v>0</v>
      </c>
      <c r="E2131">
        <v>0</v>
      </c>
      <c r="F2131">
        <v>237</v>
      </c>
      <c r="G2131">
        <v>9028799</v>
      </c>
      <c r="H2131">
        <v>92</v>
      </c>
      <c r="I2131">
        <v>2753000</v>
      </c>
      <c r="J2131">
        <v>0</v>
      </c>
      <c r="K2131">
        <v>0</v>
      </c>
      <c r="L2131">
        <v>3</v>
      </c>
      <c r="M2131">
        <v>127200</v>
      </c>
      <c r="N2131">
        <v>4389000</v>
      </c>
      <c r="O2131">
        <v>16297999</v>
      </c>
      <c r="P2131" t="s">
        <v>5</v>
      </c>
      <c r="Q2131" t="s">
        <v>17</v>
      </c>
      <c r="R2131" t="s">
        <v>169</v>
      </c>
      <c r="S2131" t="s">
        <v>170</v>
      </c>
      <c r="T2131">
        <v>10514838.064516129</v>
      </c>
      <c r="U2131">
        <v>8349392</v>
      </c>
      <c r="V2131">
        <v>-2165446.064516129</v>
      </c>
      <c r="W2131">
        <v>-0.20594193188992094</v>
      </c>
      <c r="X2131" t="s">
        <v>328</v>
      </c>
    </row>
    <row r="2132" spans="1:24" x14ac:dyDescent="0.35">
      <c r="A2132">
        <v>3300011044</v>
      </c>
      <c r="B2132" t="s">
        <v>168</v>
      </c>
      <c r="C2132" t="s">
        <v>168</v>
      </c>
      <c r="D2132">
        <v>0</v>
      </c>
      <c r="E2132">
        <v>0</v>
      </c>
      <c r="F2132">
        <v>6</v>
      </c>
      <c r="G2132">
        <v>119750</v>
      </c>
      <c r="H2132">
        <v>26</v>
      </c>
      <c r="I2132">
        <v>520000</v>
      </c>
      <c r="J2132">
        <v>0</v>
      </c>
      <c r="K2132">
        <v>0</v>
      </c>
      <c r="L2132">
        <v>4</v>
      </c>
      <c r="M2132">
        <v>359600</v>
      </c>
      <c r="N2132">
        <v>420000</v>
      </c>
      <c r="O2132">
        <v>1419350</v>
      </c>
      <c r="P2132" t="s">
        <v>5</v>
      </c>
      <c r="Q2132" t="s">
        <v>17</v>
      </c>
      <c r="R2132" t="s">
        <v>169</v>
      </c>
      <c r="S2132" t="s">
        <v>170</v>
      </c>
      <c r="T2132">
        <v>915709.67741935491</v>
      </c>
      <c r="U2132">
        <v>1194299</v>
      </c>
      <c r="V2132">
        <v>278589.32258064509</v>
      </c>
      <c r="W2132">
        <v>0.30423324056786538</v>
      </c>
      <c r="X2132" t="s">
        <v>286</v>
      </c>
    </row>
    <row r="2133" spans="1:24" x14ac:dyDescent="0.35">
      <c r="A2133">
        <v>3301076435</v>
      </c>
      <c r="B2133" t="s">
        <v>168</v>
      </c>
      <c r="C2133" t="s">
        <v>168</v>
      </c>
      <c r="D2133">
        <v>0</v>
      </c>
      <c r="E2133">
        <v>0</v>
      </c>
      <c r="F2133">
        <v>1</v>
      </c>
      <c r="G2133">
        <v>21199</v>
      </c>
      <c r="H2133">
        <v>45</v>
      </c>
      <c r="I2133">
        <v>1195000</v>
      </c>
      <c r="J2133">
        <v>0</v>
      </c>
      <c r="K2133">
        <v>0</v>
      </c>
      <c r="L2133">
        <v>21</v>
      </c>
      <c r="M2133">
        <v>1049200</v>
      </c>
      <c r="N2133">
        <v>60000</v>
      </c>
      <c r="O2133">
        <v>2325399</v>
      </c>
      <c r="P2133" t="s">
        <v>5</v>
      </c>
      <c r="Q2133" t="s">
        <v>13</v>
      </c>
      <c r="R2133" t="s">
        <v>169</v>
      </c>
      <c r="S2133" t="s">
        <v>170</v>
      </c>
      <c r="T2133">
        <v>1500257.4193548388</v>
      </c>
      <c r="U2133">
        <v>1666999</v>
      </c>
      <c r="V2133">
        <v>166741.58064516122</v>
      </c>
      <c r="W2133">
        <v>0.11114198036552003</v>
      </c>
      <c r="X2133" t="s">
        <v>274</v>
      </c>
    </row>
    <row r="2134" spans="1:24" x14ac:dyDescent="0.35">
      <c r="A2134">
        <v>3301050579</v>
      </c>
      <c r="B2134" t="s">
        <v>168</v>
      </c>
      <c r="C2134" t="s">
        <v>168</v>
      </c>
      <c r="D2134">
        <v>0</v>
      </c>
      <c r="E2134">
        <v>0</v>
      </c>
      <c r="F2134">
        <v>19</v>
      </c>
      <c r="G2134">
        <v>699193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462500</v>
      </c>
      <c r="O2134">
        <v>1161693</v>
      </c>
      <c r="P2134" t="s">
        <v>5</v>
      </c>
      <c r="Q2134" t="s">
        <v>12</v>
      </c>
      <c r="R2134" t="s">
        <v>169</v>
      </c>
      <c r="S2134" t="s">
        <v>170</v>
      </c>
      <c r="T2134">
        <v>749479.3548387097</v>
      </c>
      <c r="U2134">
        <v>1116742</v>
      </c>
      <c r="V2134">
        <v>367262.6451612903</v>
      </c>
      <c r="W2134">
        <v>0.49002369817154778</v>
      </c>
      <c r="X2134" t="s">
        <v>235</v>
      </c>
    </row>
    <row r="2135" spans="1:24" x14ac:dyDescent="0.35">
      <c r="A2135">
        <v>3301053699</v>
      </c>
      <c r="B2135" t="s">
        <v>168</v>
      </c>
      <c r="C2135" t="s">
        <v>168</v>
      </c>
      <c r="D2135">
        <v>0</v>
      </c>
      <c r="E2135">
        <v>0</v>
      </c>
      <c r="F2135">
        <v>163</v>
      </c>
      <c r="G2135">
        <v>3942215</v>
      </c>
      <c r="H2135">
        <v>115</v>
      </c>
      <c r="I2135">
        <v>3752000</v>
      </c>
      <c r="J2135">
        <v>0</v>
      </c>
      <c r="K2135">
        <v>0</v>
      </c>
      <c r="L2135">
        <v>72</v>
      </c>
      <c r="M2135">
        <v>3262800</v>
      </c>
      <c r="N2135">
        <v>300000</v>
      </c>
      <c r="O2135">
        <v>11257015</v>
      </c>
      <c r="P2135" t="s">
        <v>5</v>
      </c>
      <c r="Q2135" t="s">
        <v>10</v>
      </c>
      <c r="R2135" t="s">
        <v>169</v>
      </c>
      <c r="S2135" t="s">
        <v>170</v>
      </c>
      <c r="T2135">
        <v>7262590.3225806449</v>
      </c>
      <c r="U2135">
        <v>6394285</v>
      </c>
      <c r="V2135">
        <v>-868305.32258064486</v>
      </c>
      <c r="W2135">
        <v>-0.11955862633211378</v>
      </c>
      <c r="X2135" t="s">
        <v>223</v>
      </c>
    </row>
    <row r="2136" spans="1:24" x14ac:dyDescent="0.35">
      <c r="A2136">
        <v>3301050063</v>
      </c>
      <c r="B2136" t="s">
        <v>168</v>
      </c>
      <c r="C2136" t="s">
        <v>168</v>
      </c>
      <c r="D2136">
        <v>0</v>
      </c>
      <c r="E2136">
        <v>0</v>
      </c>
      <c r="F2136">
        <v>131</v>
      </c>
      <c r="G2136">
        <v>5406746</v>
      </c>
      <c r="H2136">
        <v>28</v>
      </c>
      <c r="I2136">
        <v>625000</v>
      </c>
      <c r="J2136">
        <v>3</v>
      </c>
      <c r="K2136">
        <v>45200</v>
      </c>
      <c r="L2136">
        <v>62</v>
      </c>
      <c r="M2136">
        <v>2578800</v>
      </c>
      <c r="N2136">
        <v>842000</v>
      </c>
      <c r="O2136">
        <v>9497746</v>
      </c>
      <c r="P2136" t="s">
        <v>5</v>
      </c>
      <c r="Q2136" t="s">
        <v>12</v>
      </c>
      <c r="R2136" t="s">
        <v>169</v>
      </c>
      <c r="S2136" t="s">
        <v>170</v>
      </c>
      <c r="T2136">
        <v>6127578.064516129</v>
      </c>
      <c r="U2136">
        <v>5791795</v>
      </c>
      <c r="V2136">
        <v>-335783.06451612897</v>
      </c>
      <c r="W2136">
        <v>-5.4798659597761423E-2</v>
      </c>
      <c r="X2136" t="s">
        <v>304</v>
      </c>
    </row>
    <row r="2137" spans="1:24" x14ac:dyDescent="0.35">
      <c r="A2137">
        <v>3301065125</v>
      </c>
      <c r="B2137" t="s">
        <v>168</v>
      </c>
      <c r="C2137" t="s">
        <v>168</v>
      </c>
      <c r="D2137">
        <v>0</v>
      </c>
      <c r="E2137">
        <v>0</v>
      </c>
      <c r="F2137">
        <v>3</v>
      </c>
      <c r="G2137">
        <v>105497</v>
      </c>
      <c r="H2137">
        <v>7</v>
      </c>
      <c r="I2137">
        <v>160000</v>
      </c>
      <c r="J2137">
        <v>0</v>
      </c>
      <c r="K2137">
        <v>0</v>
      </c>
      <c r="L2137">
        <v>1</v>
      </c>
      <c r="M2137">
        <v>50000</v>
      </c>
      <c r="N2137">
        <v>30000</v>
      </c>
      <c r="O2137">
        <v>345497</v>
      </c>
      <c r="P2137" t="s">
        <v>5</v>
      </c>
      <c r="Q2137" t="s">
        <v>15</v>
      </c>
      <c r="R2137" t="s">
        <v>169</v>
      </c>
      <c r="S2137" t="s">
        <v>170</v>
      </c>
      <c r="T2137">
        <v>222901.29032258064</v>
      </c>
      <c r="U2137">
        <v>207499</v>
      </c>
      <c r="V2137">
        <v>-15402.290322580637</v>
      </c>
      <c r="W2137">
        <v>-6.9099152814640852E-2</v>
      </c>
      <c r="X2137" t="s">
        <v>412</v>
      </c>
    </row>
    <row r="2138" spans="1:24" x14ac:dyDescent="0.35">
      <c r="A2138">
        <v>6001143908</v>
      </c>
      <c r="B2138" t="s">
        <v>168</v>
      </c>
      <c r="C2138" t="s">
        <v>168</v>
      </c>
      <c r="D2138">
        <v>0</v>
      </c>
      <c r="E2138">
        <v>0</v>
      </c>
      <c r="F2138">
        <v>206</v>
      </c>
      <c r="G2138">
        <v>11053977</v>
      </c>
      <c r="H2138">
        <v>9</v>
      </c>
      <c r="I2138">
        <v>442000</v>
      </c>
      <c r="J2138">
        <v>0</v>
      </c>
      <c r="K2138">
        <v>0</v>
      </c>
      <c r="L2138">
        <v>31</v>
      </c>
      <c r="M2138">
        <v>2917450</v>
      </c>
      <c r="N2138">
        <v>30000</v>
      </c>
      <c r="O2138">
        <v>14443427</v>
      </c>
      <c r="P2138" t="s">
        <v>5</v>
      </c>
      <c r="Q2138" t="s">
        <v>15</v>
      </c>
      <c r="R2138" t="s">
        <v>169</v>
      </c>
      <c r="S2138" t="s">
        <v>170</v>
      </c>
      <c r="T2138">
        <v>9318340</v>
      </c>
      <c r="U2138">
        <v>5970524</v>
      </c>
      <c r="V2138">
        <v>-3347816</v>
      </c>
      <c r="W2138">
        <v>-0.35927171577770289</v>
      </c>
      <c r="X2138" t="s">
        <v>254</v>
      </c>
    </row>
    <row r="2139" spans="1:24" x14ac:dyDescent="0.35">
      <c r="A2139">
        <v>3301017988</v>
      </c>
      <c r="B2139" t="s">
        <v>168</v>
      </c>
      <c r="C2139" t="s">
        <v>168</v>
      </c>
      <c r="D2139">
        <v>0</v>
      </c>
      <c r="E2139">
        <v>0</v>
      </c>
      <c r="F2139">
        <v>159</v>
      </c>
      <c r="G2139">
        <v>5908818</v>
      </c>
      <c r="H2139">
        <v>6</v>
      </c>
      <c r="I2139">
        <v>380000</v>
      </c>
      <c r="J2139">
        <v>0</v>
      </c>
      <c r="K2139">
        <v>0</v>
      </c>
      <c r="L2139">
        <v>4</v>
      </c>
      <c r="M2139">
        <v>379600</v>
      </c>
      <c r="N2139">
        <v>150000</v>
      </c>
      <c r="O2139">
        <v>6818418</v>
      </c>
      <c r="P2139" t="s">
        <v>5</v>
      </c>
      <c r="Q2139" t="s">
        <v>14</v>
      </c>
      <c r="R2139" t="s">
        <v>207</v>
      </c>
      <c r="S2139" t="s">
        <v>170</v>
      </c>
      <c r="T2139">
        <v>4398979.3548387093</v>
      </c>
      <c r="U2139">
        <v>4418085</v>
      </c>
      <c r="V2139">
        <v>19105.645161290653</v>
      </c>
      <c r="W2139">
        <v>4.3431995515677002E-3</v>
      </c>
      <c r="X2139" t="s">
        <v>249</v>
      </c>
    </row>
    <row r="2140" spans="1:24" x14ac:dyDescent="0.35">
      <c r="A2140">
        <v>3300008744</v>
      </c>
      <c r="B2140" t="s">
        <v>168</v>
      </c>
      <c r="C2140" t="s">
        <v>168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283000</v>
      </c>
      <c r="O2140">
        <v>283000</v>
      </c>
      <c r="P2140" t="s">
        <v>5</v>
      </c>
      <c r="Q2140" t="s">
        <v>12</v>
      </c>
      <c r="R2140" t="s">
        <v>169</v>
      </c>
      <c r="S2140" t="s">
        <v>170</v>
      </c>
      <c r="T2140">
        <v>182580.64516129033</v>
      </c>
      <c r="U2140">
        <v>380000</v>
      </c>
      <c r="V2140">
        <v>197419.35483870967</v>
      </c>
      <c r="W2140">
        <v>1.0812720848056534</v>
      </c>
      <c r="X2140" t="s">
        <v>279</v>
      </c>
    </row>
    <row r="2141" spans="1:24" x14ac:dyDescent="0.35">
      <c r="A2141">
        <v>3300014880</v>
      </c>
      <c r="B2141" t="s">
        <v>168</v>
      </c>
      <c r="C2141" t="s">
        <v>168</v>
      </c>
      <c r="D2141">
        <v>0</v>
      </c>
      <c r="E2141">
        <v>0</v>
      </c>
      <c r="F2141">
        <v>22</v>
      </c>
      <c r="G2141">
        <v>1043759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980000</v>
      </c>
      <c r="O2141">
        <v>2023759</v>
      </c>
      <c r="P2141" t="s">
        <v>5</v>
      </c>
      <c r="Q2141" t="s">
        <v>8</v>
      </c>
      <c r="R2141" t="s">
        <v>169</v>
      </c>
      <c r="S2141" t="s">
        <v>170</v>
      </c>
      <c r="T2141">
        <v>1305650.9677419355</v>
      </c>
      <c r="U2141">
        <v>2220667</v>
      </c>
      <c r="V2141">
        <v>915016.03225806449</v>
      </c>
      <c r="W2141">
        <v>0.70081212733334342</v>
      </c>
      <c r="X2141" t="s">
        <v>350</v>
      </c>
    </row>
    <row r="2142" spans="1:24" x14ac:dyDescent="0.35">
      <c r="A2142">
        <v>3300000869</v>
      </c>
      <c r="B2142" t="s">
        <v>168</v>
      </c>
      <c r="C2142" t="s">
        <v>168</v>
      </c>
      <c r="D2142">
        <v>0</v>
      </c>
      <c r="E2142">
        <v>0</v>
      </c>
      <c r="F2142">
        <v>90</v>
      </c>
      <c r="G2142">
        <v>2871196</v>
      </c>
      <c r="H2142">
        <v>233</v>
      </c>
      <c r="I2142">
        <v>6550000</v>
      </c>
      <c r="J2142">
        <v>0</v>
      </c>
      <c r="K2142">
        <v>0</v>
      </c>
      <c r="L2142">
        <v>50</v>
      </c>
      <c r="M2142">
        <v>1530000</v>
      </c>
      <c r="N2142">
        <v>30000</v>
      </c>
      <c r="O2142">
        <v>10981196</v>
      </c>
      <c r="P2142" t="s">
        <v>5</v>
      </c>
      <c r="Q2142" t="s">
        <v>11</v>
      </c>
      <c r="R2142" t="s">
        <v>169</v>
      </c>
      <c r="S2142" t="s">
        <v>170</v>
      </c>
      <c r="T2142">
        <v>7084642.5806451607</v>
      </c>
      <c r="U2142">
        <v>6890422</v>
      </c>
      <c r="V2142">
        <v>-194220.58064516075</v>
      </c>
      <c r="W2142">
        <v>-2.7414308969624046E-2</v>
      </c>
      <c r="X2142" t="s">
        <v>210</v>
      </c>
    </row>
    <row r="2143" spans="1:24" x14ac:dyDescent="0.35">
      <c r="A2143">
        <v>3301004414</v>
      </c>
      <c r="B2143" t="s">
        <v>168</v>
      </c>
      <c r="C2143" t="s">
        <v>168</v>
      </c>
      <c r="D2143">
        <v>0</v>
      </c>
      <c r="E2143">
        <v>0</v>
      </c>
      <c r="F2143">
        <v>93</v>
      </c>
      <c r="G2143">
        <v>3444053</v>
      </c>
      <c r="H2143">
        <v>126</v>
      </c>
      <c r="I2143">
        <v>3766000</v>
      </c>
      <c r="J2143">
        <v>0</v>
      </c>
      <c r="K2143">
        <v>0</v>
      </c>
      <c r="L2143">
        <v>0</v>
      </c>
      <c r="M2143">
        <v>0</v>
      </c>
      <c r="N2143">
        <v>161000</v>
      </c>
      <c r="O2143">
        <v>7371053</v>
      </c>
      <c r="P2143" t="s">
        <v>5</v>
      </c>
      <c r="Q2143" t="s">
        <v>10</v>
      </c>
      <c r="R2143" t="s">
        <v>169</v>
      </c>
      <c r="S2143" t="s">
        <v>170</v>
      </c>
      <c r="T2143">
        <v>4755518.064516129</v>
      </c>
      <c r="U2143">
        <v>5220642</v>
      </c>
      <c r="V2143">
        <v>465123.93548387103</v>
      </c>
      <c r="W2143">
        <v>9.7807206107458411E-2</v>
      </c>
      <c r="X2143" t="s">
        <v>200</v>
      </c>
    </row>
    <row r="2144" spans="1:24" x14ac:dyDescent="0.35">
      <c r="A2144">
        <v>3300027174</v>
      </c>
      <c r="B2144" t="s">
        <v>168</v>
      </c>
      <c r="C2144" t="s">
        <v>168</v>
      </c>
      <c r="D2144">
        <v>0</v>
      </c>
      <c r="E2144">
        <v>0</v>
      </c>
      <c r="F2144">
        <v>20</v>
      </c>
      <c r="G2144">
        <v>1055588</v>
      </c>
      <c r="H2144">
        <v>2</v>
      </c>
      <c r="I2144">
        <v>15000</v>
      </c>
      <c r="J2144">
        <v>0</v>
      </c>
      <c r="K2144">
        <v>0</v>
      </c>
      <c r="L2144">
        <v>0</v>
      </c>
      <c r="M2144">
        <v>0</v>
      </c>
      <c r="N2144">
        <v>303000</v>
      </c>
      <c r="O2144">
        <v>1373588</v>
      </c>
      <c r="P2144" t="s">
        <v>5</v>
      </c>
      <c r="Q2144" t="s">
        <v>12</v>
      </c>
      <c r="R2144" t="s">
        <v>169</v>
      </c>
      <c r="S2144" t="s">
        <v>170</v>
      </c>
      <c r="T2144">
        <v>886185.80645161285</v>
      </c>
      <c r="U2144">
        <v>1252942</v>
      </c>
      <c r="V2144">
        <v>366756.19354838715</v>
      </c>
      <c r="W2144">
        <v>0.41385925037201843</v>
      </c>
      <c r="X2144" t="s">
        <v>205</v>
      </c>
    </row>
    <row r="2145" spans="1:24" x14ac:dyDescent="0.35">
      <c r="A2145">
        <v>3301024448</v>
      </c>
      <c r="B2145" t="s">
        <v>168</v>
      </c>
      <c r="C2145" t="s">
        <v>168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391500</v>
      </c>
      <c r="O2145">
        <v>391500</v>
      </c>
      <c r="P2145" t="s">
        <v>5</v>
      </c>
      <c r="Q2145" t="s">
        <v>6</v>
      </c>
      <c r="R2145" t="s">
        <v>169</v>
      </c>
      <c r="S2145" t="s">
        <v>170</v>
      </c>
      <c r="T2145">
        <v>252580.64516129033</v>
      </c>
      <c r="U2145">
        <v>455100</v>
      </c>
      <c r="V2145">
        <v>202519.35483870967</v>
      </c>
      <c r="W2145">
        <v>0.80180076628352492</v>
      </c>
      <c r="X2145" t="s">
        <v>178</v>
      </c>
    </row>
    <row r="2146" spans="1:24" x14ac:dyDescent="0.35">
      <c r="A2146">
        <v>3301049562</v>
      </c>
      <c r="B2146" t="s">
        <v>168</v>
      </c>
      <c r="C2146" t="s">
        <v>168</v>
      </c>
      <c r="D2146">
        <v>0</v>
      </c>
      <c r="E2146">
        <v>0</v>
      </c>
      <c r="F2146">
        <v>0</v>
      </c>
      <c r="G2146">
        <v>0</v>
      </c>
      <c r="H2146">
        <v>42</v>
      </c>
      <c r="I2146">
        <v>1213000</v>
      </c>
      <c r="J2146">
        <v>0</v>
      </c>
      <c r="K2146">
        <v>0</v>
      </c>
      <c r="L2146">
        <v>0</v>
      </c>
      <c r="M2146">
        <v>0</v>
      </c>
      <c r="N2146">
        <v>171000</v>
      </c>
      <c r="O2146">
        <v>1384000</v>
      </c>
      <c r="P2146" t="s">
        <v>5</v>
      </c>
      <c r="Q2146" t="s">
        <v>13</v>
      </c>
      <c r="R2146" t="s">
        <v>207</v>
      </c>
      <c r="S2146" t="s">
        <v>170</v>
      </c>
      <c r="T2146">
        <v>892903.22580645164</v>
      </c>
      <c r="U2146">
        <v>265000</v>
      </c>
      <c r="V2146">
        <v>-627903.22580645164</v>
      </c>
      <c r="W2146">
        <v>-0.70321531791907521</v>
      </c>
      <c r="X2146" t="s">
        <v>242</v>
      </c>
    </row>
    <row r="2147" spans="1:24" x14ac:dyDescent="0.35">
      <c r="A2147">
        <v>3300009620</v>
      </c>
      <c r="B2147" t="s">
        <v>168</v>
      </c>
      <c r="C2147" t="s">
        <v>168</v>
      </c>
      <c r="D2147">
        <v>0</v>
      </c>
      <c r="E2147">
        <v>0</v>
      </c>
      <c r="F2147">
        <v>1</v>
      </c>
      <c r="G2147">
        <v>17900</v>
      </c>
      <c r="H2147">
        <v>2</v>
      </c>
      <c r="I2147">
        <v>35000</v>
      </c>
      <c r="J2147">
        <v>0</v>
      </c>
      <c r="K2147">
        <v>0</v>
      </c>
      <c r="L2147">
        <v>1</v>
      </c>
      <c r="M2147">
        <v>52400</v>
      </c>
      <c r="N2147">
        <v>362000</v>
      </c>
      <c r="O2147">
        <v>467300</v>
      </c>
      <c r="P2147" t="s">
        <v>5</v>
      </c>
      <c r="Q2147" t="s">
        <v>12</v>
      </c>
      <c r="R2147" t="s">
        <v>169</v>
      </c>
      <c r="S2147" t="s">
        <v>170</v>
      </c>
      <c r="T2147">
        <v>301483.87096774194</v>
      </c>
      <c r="U2147">
        <v>515000</v>
      </c>
      <c r="V2147">
        <v>213516.12903225806</v>
      </c>
      <c r="W2147">
        <v>0.70821741921677717</v>
      </c>
      <c r="X2147" t="s">
        <v>279</v>
      </c>
    </row>
    <row r="2148" spans="1:24" x14ac:dyDescent="0.35">
      <c r="A2148">
        <v>3301058479</v>
      </c>
      <c r="B2148" t="s">
        <v>168</v>
      </c>
      <c r="C2148" t="s">
        <v>168</v>
      </c>
      <c r="D2148">
        <v>0</v>
      </c>
      <c r="E2148">
        <v>0</v>
      </c>
      <c r="F2148">
        <v>230</v>
      </c>
      <c r="G2148">
        <v>8052493</v>
      </c>
      <c r="H2148">
        <v>84</v>
      </c>
      <c r="I2148">
        <v>2633000</v>
      </c>
      <c r="J2148">
        <v>0</v>
      </c>
      <c r="K2148">
        <v>0</v>
      </c>
      <c r="L2148">
        <v>0</v>
      </c>
      <c r="M2148">
        <v>0</v>
      </c>
      <c r="N2148">
        <v>3574800</v>
      </c>
      <c r="O2148">
        <v>14260293</v>
      </c>
      <c r="P2148" t="s">
        <v>5</v>
      </c>
      <c r="Q2148" t="s">
        <v>16</v>
      </c>
      <c r="R2148" t="s">
        <v>169</v>
      </c>
      <c r="S2148" t="s">
        <v>170</v>
      </c>
      <c r="T2148">
        <v>9200189.0322580636</v>
      </c>
      <c r="U2148">
        <v>8105455</v>
      </c>
      <c r="V2148">
        <v>-1094734.0322580636</v>
      </c>
      <c r="W2148">
        <v>-0.11899038469966916</v>
      </c>
      <c r="X2148" t="s">
        <v>370</v>
      </c>
    </row>
    <row r="2149" spans="1:24" x14ac:dyDescent="0.35">
      <c r="A2149">
        <v>3301026429</v>
      </c>
      <c r="B2149" t="s">
        <v>168</v>
      </c>
      <c r="C2149" t="s">
        <v>168</v>
      </c>
      <c r="D2149">
        <v>0</v>
      </c>
      <c r="E2149">
        <v>0</v>
      </c>
      <c r="F2149">
        <v>232</v>
      </c>
      <c r="G2149">
        <v>5996447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5996447</v>
      </c>
      <c r="P2149" t="s">
        <v>5</v>
      </c>
      <c r="Q2149" t="s">
        <v>13</v>
      </c>
      <c r="R2149" t="s">
        <v>169</v>
      </c>
      <c r="S2149" t="s">
        <v>170</v>
      </c>
      <c r="T2149">
        <v>3868675.4838709678</v>
      </c>
      <c r="U2149">
        <v>4491625</v>
      </c>
      <c r="V2149">
        <v>622949.51612903224</v>
      </c>
      <c r="W2149">
        <v>0.16102397803232482</v>
      </c>
      <c r="X2149" t="s">
        <v>283</v>
      </c>
    </row>
    <row r="2150" spans="1:24" x14ac:dyDescent="0.35">
      <c r="A2150">
        <v>3301071427</v>
      </c>
      <c r="B2150" t="s">
        <v>168</v>
      </c>
      <c r="C2150" t="s">
        <v>168</v>
      </c>
      <c r="D2150">
        <v>0</v>
      </c>
      <c r="E2150">
        <v>0</v>
      </c>
      <c r="F2150">
        <v>210</v>
      </c>
      <c r="G2150">
        <v>9614893</v>
      </c>
      <c r="H2150">
        <v>110</v>
      </c>
      <c r="I2150">
        <v>5080000</v>
      </c>
      <c r="J2150">
        <v>0</v>
      </c>
      <c r="K2150">
        <v>0</v>
      </c>
      <c r="L2150">
        <v>33</v>
      </c>
      <c r="M2150">
        <v>2309200</v>
      </c>
      <c r="N2150">
        <v>150000</v>
      </c>
      <c r="O2150">
        <v>17154093</v>
      </c>
      <c r="P2150" t="s">
        <v>5</v>
      </c>
      <c r="Q2150" t="s">
        <v>15</v>
      </c>
      <c r="R2150" t="s">
        <v>169</v>
      </c>
      <c r="S2150" t="s">
        <v>170</v>
      </c>
      <c r="T2150">
        <v>11067156.77419355</v>
      </c>
      <c r="U2150">
        <v>11781197</v>
      </c>
      <c r="V2150">
        <v>714040.22580645047</v>
      </c>
      <c r="W2150">
        <v>6.4518849816192381E-2</v>
      </c>
      <c r="X2150" t="s">
        <v>296</v>
      </c>
    </row>
    <row r="2151" spans="1:24" x14ac:dyDescent="0.35">
      <c r="A2151">
        <v>3301055013</v>
      </c>
      <c r="B2151" t="s">
        <v>168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 t="s">
        <v>5</v>
      </c>
      <c r="Q2151" t="s">
        <v>13</v>
      </c>
      <c r="R2151" t="s">
        <v>169</v>
      </c>
      <c r="S2151" t="s">
        <v>170</v>
      </c>
      <c r="T2151">
        <v>0</v>
      </c>
      <c r="U2151">
        <v>59000</v>
      </c>
      <c r="V2151">
        <v>59000</v>
      </c>
      <c r="W2151">
        <v>1</v>
      </c>
      <c r="X2151" t="s">
        <v>325</v>
      </c>
    </row>
    <row r="2152" spans="1:24" x14ac:dyDescent="0.35">
      <c r="A2152">
        <v>6001141155</v>
      </c>
      <c r="B2152" t="s">
        <v>168</v>
      </c>
      <c r="C2152" t="s">
        <v>168</v>
      </c>
      <c r="D2152">
        <v>0</v>
      </c>
      <c r="E2152">
        <v>0</v>
      </c>
      <c r="F2152">
        <v>22</v>
      </c>
      <c r="G2152">
        <v>535469</v>
      </c>
      <c r="H2152">
        <v>22</v>
      </c>
      <c r="I2152">
        <v>650000</v>
      </c>
      <c r="J2152">
        <v>0</v>
      </c>
      <c r="K2152">
        <v>0</v>
      </c>
      <c r="L2152">
        <v>2</v>
      </c>
      <c r="M2152">
        <v>44800</v>
      </c>
      <c r="N2152">
        <v>67000</v>
      </c>
      <c r="O2152">
        <v>1297269</v>
      </c>
      <c r="P2152" t="s">
        <v>5</v>
      </c>
      <c r="Q2152" t="s">
        <v>14</v>
      </c>
      <c r="R2152" t="s">
        <v>169</v>
      </c>
      <c r="S2152" t="s">
        <v>170</v>
      </c>
      <c r="T2152">
        <v>836947.74193548388</v>
      </c>
      <c r="U2152">
        <v>846882</v>
      </c>
      <c r="V2152">
        <v>9934.2580645161215</v>
      </c>
      <c r="W2152">
        <v>1.1869627656253323E-2</v>
      </c>
      <c r="X2152" t="s">
        <v>268</v>
      </c>
    </row>
    <row r="2153" spans="1:24" x14ac:dyDescent="0.35">
      <c r="A2153">
        <v>3300001187</v>
      </c>
      <c r="B2153" t="s">
        <v>168</v>
      </c>
      <c r="C2153" t="s">
        <v>168</v>
      </c>
      <c r="D2153">
        <v>0</v>
      </c>
      <c r="E2153">
        <v>0</v>
      </c>
      <c r="F2153">
        <v>12</v>
      </c>
      <c r="G2153">
        <v>300385</v>
      </c>
      <c r="H2153">
        <v>1</v>
      </c>
      <c r="I2153">
        <v>50000</v>
      </c>
      <c r="J2153">
        <v>0</v>
      </c>
      <c r="K2153">
        <v>0</v>
      </c>
      <c r="L2153">
        <v>0</v>
      </c>
      <c r="M2153">
        <v>0</v>
      </c>
      <c r="N2153">
        <v>242000</v>
      </c>
      <c r="O2153">
        <v>592385</v>
      </c>
      <c r="P2153" t="s">
        <v>5</v>
      </c>
      <c r="Q2153" t="s">
        <v>11</v>
      </c>
      <c r="R2153" t="s">
        <v>169</v>
      </c>
      <c r="S2153" t="s">
        <v>170</v>
      </c>
      <c r="T2153">
        <v>382183.87096774194</v>
      </c>
      <c r="U2153">
        <v>729076</v>
      </c>
      <c r="V2153">
        <v>346892.12903225806</v>
      </c>
      <c r="W2153">
        <v>0.90765768883411968</v>
      </c>
      <c r="X2153" t="s">
        <v>308</v>
      </c>
    </row>
    <row r="2154" spans="1:24" x14ac:dyDescent="0.35">
      <c r="A2154">
        <v>3300016898</v>
      </c>
      <c r="B2154" t="s">
        <v>168</v>
      </c>
      <c r="C2154" t="s">
        <v>168</v>
      </c>
      <c r="D2154">
        <v>0</v>
      </c>
      <c r="E2154">
        <v>0</v>
      </c>
      <c r="F2154">
        <v>78</v>
      </c>
      <c r="G2154">
        <v>3113925</v>
      </c>
      <c r="H2154">
        <v>1</v>
      </c>
      <c r="I2154">
        <v>5000</v>
      </c>
      <c r="J2154">
        <v>0</v>
      </c>
      <c r="K2154">
        <v>0</v>
      </c>
      <c r="L2154">
        <v>1</v>
      </c>
      <c r="M2154">
        <v>20000</v>
      </c>
      <c r="N2154">
        <v>1637700</v>
      </c>
      <c r="O2154">
        <v>4776625</v>
      </c>
      <c r="P2154" t="s">
        <v>5</v>
      </c>
      <c r="Q2154" t="s">
        <v>7</v>
      </c>
      <c r="R2154" t="s">
        <v>169</v>
      </c>
      <c r="S2154" t="s">
        <v>170</v>
      </c>
      <c r="T2154">
        <v>3081693.5483870972</v>
      </c>
      <c r="U2154">
        <v>3270262</v>
      </c>
      <c r="V2154">
        <v>188568.45161290281</v>
      </c>
      <c r="W2154">
        <v>6.1189877790280622E-2</v>
      </c>
      <c r="X2154" t="s">
        <v>203</v>
      </c>
    </row>
    <row r="2155" spans="1:24" x14ac:dyDescent="0.35">
      <c r="A2155">
        <v>3300017731</v>
      </c>
      <c r="B2155" t="s">
        <v>168</v>
      </c>
      <c r="C2155" t="s">
        <v>168</v>
      </c>
      <c r="D2155">
        <v>0</v>
      </c>
      <c r="E2155">
        <v>0</v>
      </c>
      <c r="F2155">
        <v>307</v>
      </c>
      <c r="G2155">
        <v>14076033</v>
      </c>
      <c r="H2155">
        <v>152</v>
      </c>
      <c r="I2155">
        <v>4868000</v>
      </c>
      <c r="J2155">
        <v>0</v>
      </c>
      <c r="K2155">
        <v>0</v>
      </c>
      <c r="L2155">
        <v>0</v>
      </c>
      <c r="M2155">
        <v>0</v>
      </c>
      <c r="N2155">
        <v>892500</v>
      </c>
      <c r="O2155">
        <v>19836533</v>
      </c>
      <c r="P2155" t="s">
        <v>5</v>
      </c>
      <c r="Q2155" t="s">
        <v>6</v>
      </c>
      <c r="R2155" t="s">
        <v>169</v>
      </c>
      <c r="S2155" t="s">
        <v>170</v>
      </c>
      <c r="T2155">
        <v>12797763.22580645</v>
      </c>
      <c r="U2155">
        <v>10602753</v>
      </c>
      <c r="V2155">
        <v>-2195010.2258064505</v>
      </c>
      <c r="W2155">
        <v>-0.17151514581706384</v>
      </c>
      <c r="X2155" t="s">
        <v>255</v>
      </c>
    </row>
    <row r="2156" spans="1:24" x14ac:dyDescent="0.35">
      <c r="A2156">
        <v>3301049055</v>
      </c>
      <c r="B2156" t="s">
        <v>168</v>
      </c>
      <c r="C2156" t="s">
        <v>168</v>
      </c>
      <c r="D2156">
        <v>0</v>
      </c>
      <c r="E2156">
        <v>0</v>
      </c>
      <c r="F2156">
        <v>298</v>
      </c>
      <c r="G2156">
        <v>9013382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450000</v>
      </c>
      <c r="O2156">
        <v>9463382</v>
      </c>
      <c r="P2156" t="s">
        <v>5</v>
      </c>
      <c r="Q2156" t="s">
        <v>11</v>
      </c>
      <c r="R2156" t="s">
        <v>169</v>
      </c>
      <c r="S2156" t="s">
        <v>170</v>
      </c>
      <c r="T2156">
        <v>6105407.7419354841</v>
      </c>
      <c r="U2156">
        <v>5991686</v>
      </c>
      <c r="V2156">
        <v>-113721.74193548411</v>
      </c>
      <c r="W2156">
        <v>-1.8626395933293183E-2</v>
      </c>
      <c r="X2156" t="s">
        <v>306</v>
      </c>
    </row>
    <row r="2157" spans="1:24" x14ac:dyDescent="0.35">
      <c r="A2157">
        <v>3301061281</v>
      </c>
      <c r="B2157" t="s">
        <v>168</v>
      </c>
      <c r="C2157" t="s">
        <v>168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5599</v>
      </c>
      <c r="N2157">
        <v>2051700</v>
      </c>
      <c r="O2157">
        <v>2057299</v>
      </c>
      <c r="P2157" t="s">
        <v>5</v>
      </c>
      <c r="Q2157" t="s">
        <v>7</v>
      </c>
      <c r="R2157" t="s">
        <v>169</v>
      </c>
      <c r="S2157" t="s">
        <v>170</v>
      </c>
      <c r="T2157">
        <v>1327289.6774193549</v>
      </c>
      <c r="U2157">
        <v>587700</v>
      </c>
      <c r="V2157">
        <v>-739589.67741935491</v>
      </c>
      <c r="W2157">
        <v>-0.55721798338501116</v>
      </c>
      <c r="X2157" t="s">
        <v>346</v>
      </c>
    </row>
    <row r="2158" spans="1:24" x14ac:dyDescent="0.35">
      <c r="A2158">
        <v>3300024110</v>
      </c>
      <c r="B2158" t="s">
        <v>168</v>
      </c>
      <c r="C2158" t="s">
        <v>168</v>
      </c>
      <c r="D2158">
        <v>0</v>
      </c>
      <c r="E2158">
        <v>0</v>
      </c>
      <c r="F2158">
        <v>0</v>
      </c>
      <c r="G2158">
        <v>0</v>
      </c>
      <c r="H2158">
        <v>9</v>
      </c>
      <c r="I2158">
        <v>150000</v>
      </c>
      <c r="J2158">
        <v>0</v>
      </c>
      <c r="K2158">
        <v>0</v>
      </c>
      <c r="L2158">
        <v>9</v>
      </c>
      <c r="M2158">
        <v>847450</v>
      </c>
      <c r="N2158">
        <v>150000</v>
      </c>
      <c r="O2158">
        <v>1147450</v>
      </c>
      <c r="P2158" t="s">
        <v>5</v>
      </c>
      <c r="Q2158" t="s">
        <v>13</v>
      </c>
      <c r="R2158" t="s">
        <v>169</v>
      </c>
      <c r="S2158" t="s">
        <v>170</v>
      </c>
      <c r="T2158">
        <v>740290.32258064509</v>
      </c>
      <c r="U2158">
        <v>932850</v>
      </c>
      <c r="V2158">
        <v>192559.67741935491</v>
      </c>
      <c r="W2158">
        <v>0.26011373044577124</v>
      </c>
      <c r="X2158" t="s">
        <v>252</v>
      </c>
    </row>
    <row r="2159" spans="1:24" x14ac:dyDescent="0.35">
      <c r="A2159">
        <v>6001121487</v>
      </c>
      <c r="B2159" t="s">
        <v>168</v>
      </c>
      <c r="C2159" t="s">
        <v>168</v>
      </c>
      <c r="D2159">
        <v>0</v>
      </c>
      <c r="E2159">
        <v>0</v>
      </c>
      <c r="F2159">
        <v>476</v>
      </c>
      <c r="G2159">
        <v>11753262</v>
      </c>
      <c r="H2159">
        <v>8</v>
      </c>
      <c r="I2159">
        <v>250000</v>
      </c>
      <c r="J2159">
        <v>0</v>
      </c>
      <c r="K2159">
        <v>0</v>
      </c>
      <c r="L2159">
        <v>2</v>
      </c>
      <c r="M2159">
        <v>296250</v>
      </c>
      <c r="N2159">
        <v>150000</v>
      </c>
      <c r="O2159">
        <v>12449512</v>
      </c>
      <c r="P2159" t="s">
        <v>5</v>
      </c>
      <c r="Q2159" t="s">
        <v>13</v>
      </c>
      <c r="R2159" t="s">
        <v>169</v>
      </c>
      <c r="S2159" t="s">
        <v>170</v>
      </c>
      <c r="T2159">
        <v>8031943.2258064523</v>
      </c>
      <c r="U2159">
        <v>6476944</v>
      </c>
      <c r="V2159">
        <v>-1554999.2258064523</v>
      </c>
      <c r="W2159">
        <v>-0.19360186969577609</v>
      </c>
      <c r="X2159" t="s">
        <v>250</v>
      </c>
    </row>
    <row r="2160" spans="1:24" x14ac:dyDescent="0.35">
      <c r="A2160">
        <v>3300014477</v>
      </c>
      <c r="B2160" t="s">
        <v>168</v>
      </c>
      <c r="C2160" t="s">
        <v>168</v>
      </c>
      <c r="D2160">
        <v>0</v>
      </c>
      <c r="E2160">
        <v>0</v>
      </c>
      <c r="F2160">
        <v>208</v>
      </c>
      <c r="G2160">
        <v>7866970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1070000</v>
      </c>
      <c r="O2160">
        <v>8936970</v>
      </c>
      <c r="P2160" t="s">
        <v>5</v>
      </c>
      <c r="Q2160" t="s">
        <v>8</v>
      </c>
      <c r="R2160" t="s">
        <v>169</v>
      </c>
      <c r="S2160" t="s">
        <v>170</v>
      </c>
      <c r="T2160">
        <v>5765787.0967741944</v>
      </c>
      <c r="U2160">
        <v>6614531</v>
      </c>
      <c r="V2160">
        <v>848743.90322580561</v>
      </c>
      <c r="W2160">
        <v>0.14720347612222029</v>
      </c>
      <c r="X2160" t="s">
        <v>175</v>
      </c>
    </row>
    <row r="2161" spans="1:24" x14ac:dyDescent="0.35">
      <c r="A2161">
        <v>3300025754</v>
      </c>
      <c r="B2161" t="s">
        <v>168</v>
      </c>
      <c r="C2161" t="s">
        <v>168</v>
      </c>
      <c r="D2161">
        <v>0</v>
      </c>
      <c r="E2161">
        <v>0</v>
      </c>
      <c r="F2161">
        <v>9</v>
      </c>
      <c r="G2161">
        <v>176790</v>
      </c>
      <c r="H2161">
        <v>21</v>
      </c>
      <c r="I2161">
        <v>465000</v>
      </c>
      <c r="J2161">
        <v>0</v>
      </c>
      <c r="K2161">
        <v>0</v>
      </c>
      <c r="L2161">
        <v>11</v>
      </c>
      <c r="M2161">
        <v>1371250</v>
      </c>
      <c r="N2161">
        <v>30000</v>
      </c>
      <c r="O2161">
        <v>2043040</v>
      </c>
      <c r="P2161" t="s">
        <v>5</v>
      </c>
      <c r="Q2161" t="s">
        <v>13</v>
      </c>
      <c r="R2161" t="s">
        <v>169</v>
      </c>
      <c r="S2161" t="s">
        <v>170</v>
      </c>
      <c r="T2161">
        <v>1318090.3225806451</v>
      </c>
      <c r="U2161">
        <v>782695</v>
      </c>
      <c r="V2161">
        <v>-535395.32258064509</v>
      </c>
      <c r="W2161">
        <v>-0.40619016269872343</v>
      </c>
      <c r="X2161" t="s">
        <v>252</v>
      </c>
    </row>
    <row r="2162" spans="1:24" x14ac:dyDescent="0.35">
      <c r="A2162">
        <v>3300023374</v>
      </c>
      <c r="B2162" t="s">
        <v>168</v>
      </c>
      <c r="C2162" t="s">
        <v>168</v>
      </c>
      <c r="D2162">
        <v>0</v>
      </c>
      <c r="E2162">
        <v>0</v>
      </c>
      <c r="F2162">
        <v>6</v>
      </c>
      <c r="G2162">
        <v>194348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2987500</v>
      </c>
      <c r="O2162">
        <v>3181848</v>
      </c>
      <c r="P2162" t="s">
        <v>5</v>
      </c>
      <c r="Q2162" t="s">
        <v>12</v>
      </c>
      <c r="R2162" t="s">
        <v>169</v>
      </c>
      <c r="S2162" t="s">
        <v>170</v>
      </c>
      <c r="T2162">
        <v>2052805.1612903227</v>
      </c>
      <c r="U2162">
        <v>543196</v>
      </c>
      <c r="V2162">
        <v>-1509609.1612903227</v>
      </c>
      <c r="W2162">
        <v>-0.73538842835987139</v>
      </c>
      <c r="X2162" t="s">
        <v>304</v>
      </c>
    </row>
    <row r="2163" spans="1:24" x14ac:dyDescent="0.35">
      <c r="A2163">
        <v>3300014492</v>
      </c>
      <c r="B2163" t="s">
        <v>168</v>
      </c>
      <c r="C2163" t="s">
        <v>168</v>
      </c>
      <c r="D2163">
        <v>0</v>
      </c>
      <c r="E2163">
        <v>0</v>
      </c>
      <c r="F2163">
        <v>71</v>
      </c>
      <c r="G2163">
        <v>2973777</v>
      </c>
      <c r="H2163">
        <v>59</v>
      </c>
      <c r="I2163">
        <v>1366000</v>
      </c>
      <c r="J2163">
        <v>0</v>
      </c>
      <c r="K2163">
        <v>0</v>
      </c>
      <c r="L2163">
        <v>24</v>
      </c>
      <c r="M2163">
        <v>1856393</v>
      </c>
      <c r="N2163">
        <v>191700</v>
      </c>
      <c r="O2163">
        <v>6387870</v>
      </c>
      <c r="P2163" t="s">
        <v>5</v>
      </c>
      <c r="Q2163" t="s">
        <v>8</v>
      </c>
      <c r="R2163" t="s">
        <v>169</v>
      </c>
      <c r="S2163" t="s">
        <v>170</v>
      </c>
      <c r="T2163">
        <v>4121206.4516129028</v>
      </c>
      <c r="U2163">
        <v>4390831</v>
      </c>
      <c r="V2163">
        <v>269624.54838709719</v>
      </c>
      <c r="W2163">
        <v>6.5423693656884163E-2</v>
      </c>
      <c r="X2163" t="s">
        <v>275</v>
      </c>
    </row>
    <row r="2164" spans="1:24" x14ac:dyDescent="0.35">
      <c r="A2164">
        <v>3301044187</v>
      </c>
      <c r="B2164" t="s">
        <v>168</v>
      </c>
      <c r="C2164" t="s">
        <v>168</v>
      </c>
      <c r="D2164">
        <v>0</v>
      </c>
      <c r="E2164">
        <v>0</v>
      </c>
      <c r="F2164">
        <v>34</v>
      </c>
      <c r="G2164">
        <v>1122260</v>
      </c>
      <c r="H2164">
        <v>45</v>
      </c>
      <c r="I2164">
        <v>1850000</v>
      </c>
      <c r="J2164">
        <v>0</v>
      </c>
      <c r="K2164">
        <v>0</v>
      </c>
      <c r="L2164">
        <v>32</v>
      </c>
      <c r="M2164">
        <v>5258730</v>
      </c>
      <c r="N2164">
        <v>30000</v>
      </c>
      <c r="O2164">
        <v>8260990</v>
      </c>
      <c r="P2164" t="s">
        <v>5</v>
      </c>
      <c r="Q2164" t="s">
        <v>11</v>
      </c>
      <c r="R2164" t="s">
        <v>169</v>
      </c>
      <c r="S2164" t="s">
        <v>170</v>
      </c>
      <c r="T2164">
        <v>5329670.9677419355</v>
      </c>
      <c r="U2164">
        <v>2844273</v>
      </c>
      <c r="V2164">
        <v>-2485397.9677419355</v>
      </c>
      <c r="W2164">
        <v>-0.4663323463652661</v>
      </c>
      <c r="X2164" t="s">
        <v>172</v>
      </c>
    </row>
    <row r="2165" spans="1:24" x14ac:dyDescent="0.35">
      <c r="A2165">
        <v>3300005584</v>
      </c>
      <c r="B2165" t="s">
        <v>168</v>
      </c>
      <c r="C2165" t="s">
        <v>168</v>
      </c>
      <c r="D2165">
        <v>0</v>
      </c>
      <c r="E2165">
        <v>0</v>
      </c>
      <c r="F2165">
        <v>40</v>
      </c>
      <c r="G2165">
        <v>1815707</v>
      </c>
      <c r="H2165">
        <v>32</v>
      </c>
      <c r="I2165">
        <v>855000</v>
      </c>
      <c r="J2165">
        <v>0</v>
      </c>
      <c r="K2165">
        <v>0</v>
      </c>
      <c r="L2165">
        <v>31</v>
      </c>
      <c r="M2165">
        <v>1484400</v>
      </c>
      <c r="N2165">
        <v>150000</v>
      </c>
      <c r="O2165">
        <v>4305107</v>
      </c>
      <c r="P2165" t="s">
        <v>5</v>
      </c>
      <c r="Q2165" t="s">
        <v>10</v>
      </c>
      <c r="R2165" t="s">
        <v>169</v>
      </c>
      <c r="S2165" t="s">
        <v>170</v>
      </c>
      <c r="T2165">
        <v>2777488.3870967738</v>
      </c>
      <c r="U2165">
        <v>2758217</v>
      </c>
      <c r="V2165">
        <v>-19271.387096773833</v>
      </c>
      <c r="W2165">
        <v>-6.9384222041402044E-3</v>
      </c>
      <c r="X2165" t="s">
        <v>334</v>
      </c>
    </row>
    <row r="2166" spans="1:24" x14ac:dyDescent="0.35">
      <c r="A2166">
        <v>3300014293</v>
      </c>
      <c r="B2166" t="s">
        <v>168</v>
      </c>
      <c r="C2166" t="s">
        <v>168</v>
      </c>
      <c r="D2166">
        <v>0</v>
      </c>
      <c r="E2166">
        <v>0</v>
      </c>
      <c r="F2166">
        <v>44</v>
      </c>
      <c r="G2166">
        <v>1582122</v>
      </c>
      <c r="H2166">
        <v>36</v>
      </c>
      <c r="I2166">
        <v>1245000</v>
      </c>
      <c r="J2166">
        <v>0</v>
      </c>
      <c r="K2166">
        <v>0</v>
      </c>
      <c r="L2166">
        <v>4</v>
      </c>
      <c r="M2166">
        <v>190000</v>
      </c>
      <c r="N2166">
        <v>342000</v>
      </c>
      <c r="O2166">
        <v>3359122</v>
      </c>
      <c r="P2166" t="s">
        <v>5</v>
      </c>
      <c r="Q2166" t="s">
        <v>8</v>
      </c>
      <c r="R2166" t="s">
        <v>169</v>
      </c>
      <c r="S2166" t="s">
        <v>170</v>
      </c>
      <c r="T2166">
        <v>2167175.4838709678</v>
      </c>
      <c r="U2166">
        <v>3247825</v>
      </c>
      <c r="V2166">
        <v>1080649.5161290322</v>
      </c>
      <c r="W2166">
        <v>0.49864421417263194</v>
      </c>
      <c r="X2166" t="s">
        <v>264</v>
      </c>
    </row>
    <row r="2167" spans="1:24" x14ac:dyDescent="0.35">
      <c r="A2167">
        <v>3301000637</v>
      </c>
      <c r="B2167" t="s">
        <v>168</v>
      </c>
      <c r="C2167" t="s">
        <v>168</v>
      </c>
      <c r="D2167">
        <v>0</v>
      </c>
      <c r="E2167">
        <v>0</v>
      </c>
      <c r="F2167">
        <v>252</v>
      </c>
      <c r="G2167">
        <v>8977281</v>
      </c>
      <c r="H2167">
        <v>14</v>
      </c>
      <c r="I2167">
        <v>540000</v>
      </c>
      <c r="J2167">
        <v>0</v>
      </c>
      <c r="K2167">
        <v>0</v>
      </c>
      <c r="L2167">
        <v>1</v>
      </c>
      <c r="M2167">
        <v>63475</v>
      </c>
      <c r="N2167">
        <v>352500</v>
      </c>
      <c r="O2167">
        <v>9933256</v>
      </c>
      <c r="P2167" t="s">
        <v>5</v>
      </c>
      <c r="Q2167" t="s">
        <v>17</v>
      </c>
      <c r="R2167" t="s">
        <v>169</v>
      </c>
      <c r="S2167" t="s">
        <v>170</v>
      </c>
      <c r="T2167">
        <v>6408552.2580645159</v>
      </c>
      <c r="U2167">
        <v>6942593</v>
      </c>
      <c r="V2167">
        <v>534040.74193548411</v>
      </c>
      <c r="W2167">
        <v>8.3332509501416352E-2</v>
      </c>
      <c r="X2167" t="s">
        <v>269</v>
      </c>
    </row>
    <row r="2168" spans="1:24" x14ac:dyDescent="0.35">
      <c r="A2168">
        <v>3301000441</v>
      </c>
      <c r="B2168" t="s">
        <v>168</v>
      </c>
      <c r="C2168" t="s">
        <v>168</v>
      </c>
      <c r="D2168">
        <v>0</v>
      </c>
      <c r="E2168">
        <v>0</v>
      </c>
      <c r="F2168">
        <v>53</v>
      </c>
      <c r="G2168">
        <v>2268001</v>
      </c>
      <c r="H2168">
        <v>31</v>
      </c>
      <c r="I2168">
        <v>645000</v>
      </c>
      <c r="J2168">
        <v>0</v>
      </c>
      <c r="K2168">
        <v>0</v>
      </c>
      <c r="L2168">
        <v>5</v>
      </c>
      <c r="M2168">
        <v>505750</v>
      </c>
      <c r="N2168">
        <v>3444000</v>
      </c>
      <c r="O2168">
        <v>6862751</v>
      </c>
      <c r="P2168" t="s">
        <v>5</v>
      </c>
      <c r="Q2168" t="s">
        <v>16</v>
      </c>
      <c r="R2168" t="s">
        <v>169</v>
      </c>
      <c r="S2168" t="s">
        <v>170</v>
      </c>
      <c r="T2168">
        <v>4427581.2903225804</v>
      </c>
      <c r="U2168">
        <v>3213123</v>
      </c>
      <c r="V2168">
        <v>-1214458.2903225804</v>
      </c>
      <c r="W2168">
        <v>-0.274293843678723</v>
      </c>
      <c r="X2168" t="s">
        <v>384</v>
      </c>
    </row>
    <row r="2169" spans="1:24" x14ac:dyDescent="0.35">
      <c r="A2169">
        <v>3301000402</v>
      </c>
      <c r="B2169" t="s">
        <v>168</v>
      </c>
      <c r="C2169" t="s">
        <v>168</v>
      </c>
      <c r="D2169">
        <v>0</v>
      </c>
      <c r="E2169">
        <v>0</v>
      </c>
      <c r="F2169">
        <v>93</v>
      </c>
      <c r="G2169">
        <v>3904984</v>
      </c>
      <c r="H2169">
        <v>50</v>
      </c>
      <c r="I2169">
        <v>1925000</v>
      </c>
      <c r="J2169">
        <v>0</v>
      </c>
      <c r="K2169">
        <v>0</v>
      </c>
      <c r="L2169">
        <v>12</v>
      </c>
      <c r="M2169">
        <v>748697</v>
      </c>
      <c r="N2169">
        <v>1090500</v>
      </c>
      <c r="O2169">
        <v>7669181</v>
      </c>
      <c r="P2169" t="s">
        <v>5</v>
      </c>
      <c r="Q2169" t="s">
        <v>17</v>
      </c>
      <c r="R2169" t="s">
        <v>169</v>
      </c>
      <c r="S2169" t="s">
        <v>170</v>
      </c>
      <c r="T2169">
        <v>4947858.7096774196</v>
      </c>
      <c r="U2169">
        <v>5451638</v>
      </c>
      <c r="V2169">
        <v>503779.29032258037</v>
      </c>
      <c r="W2169">
        <v>0.10181763867615068</v>
      </c>
      <c r="X2169" t="s">
        <v>184</v>
      </c>
    </row>
    <row r="2170" spans="1:24" x14ac:dyDescent="0.35">
      <c r="A2170">
        <v>3300009120</v>
      </c>
      <c r="B2170" t="s">
        <v>168</v>
      </c>
      <c r="C2170" t="s">
        <v>168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669000</v>
      </c>
      <c r="O2170">
        <v>669000</v>
      </c>
      <c r="P2170" t="s">
        <v>5</v>
      </c>
      <c r="Q2170" t="s">
        <v>12</v>
      </c>
      <c r="R2170" t="s">
        <v>169</v>
      </c>
      <c r="S2170" t="s">
        <v>170</v>
      </c>
      <c r="T2170">
        <v>431612.90322580643</v>
      </c>
      <c r="U2170">
        <v>804500</v>
      </c>
      <c r="V2170">
        <v>372887.09677419357</v>
      </c>
      <c r="W2170">
        <v>0.86393871449925275</v>
      </c>
      <c r="X2170" t="s">
        <v>279</v>
      </c>
    </row>
    <row r="2171" spans="1:24" x14ac:dyDescent="0.35">
      <c r="A2171">
        <v>3301040632</v>
      </c>
      <c r="B2171" t="s">
        <v>168</v>
      </c>
      <c r="C2171" t="s">
        <v>168</v>
      </c>
      <c r="D2171">
        <v>0</v>
      </c>
      <c r="E2171">
        <v>0</v>
      </c>
      <c r="F2171">
        <v>2</v>
      </c>
      <c r="G2171">
        <v>17599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17599</v>
      </c>
      <c r="P2171" t="s">
        <v>5</v>
      </c>
      <c r="Q2171" t="s">
        <v>14</v>
      </c>
      <c r="R2171" t="s">
        <v>169</v>
      </c>
      <c r="S2171" t="s">
        <v>170</v>
      </c>
      <c r="T2171">
        <v>11354.193548387098</v>
      </c>
      <c r="U2171">
        <v>1736554</v>
      </c>
      <c r="V2171">
        <v>1725199.8064516129</v>
      </c>
      <c r="W2171">
        <v>151.94384340019317</v>
      </c>
      <c r="X2171" t="s">
        <v>313</v>
      </c>
    </row>
    <row r="2172" spans="1:24" x14ac:dyDescent="0.35">
      <c r="A2172">
        <v>3300026730</v>
      </c>
      <c r="B2172" t="s">
        <v>168</v>
      </c>
      <c r="C2172" t="s">
        <v>168</v>
      </c>
      <c r="D2172">
        <v>0</v>
      </c>
      <c r="E2172">
        <v>0</v>
      </c>
      <c r="F2172">
        <v>41</v>
      </c>
      <c r="G2172">
        <v>1500453</v>
      </c>
      <c r="H2172">
        <v>63</v>
      </c>
      <c r="I2172">
        <v>2530000</v>
      </c>
      <c r="J2172">
        <v>0</v>
      </c>
      <c r="K2172">
        <v>0</v>
      </c>
      <c r="L2172">
        <v>18</v>
      </c>
      <c r="M2172">
        <v>2605650</v>
      </c>
      <c r="N2172">
        <v>150000</v>
      </c>
      <c r="O2172">
        <v>6786103</v>
      </c>
      <c r="P2172" t="s">
        <v>5</v>
      </c>
      <c r="Q2172" t="s">
        <v>14</v>
      </c>
      <c r="R2172" t="s">
        <v>169</v>
      </c>
      <c r="S2172" t="s">
        <v>170</v>
      </c>
      <c r="T2172">
        <v>4378130.9677419355</v>
      </c>
      <c r="U2172">
        <v>2840276</v>
      </c>
      <c r="V2172">
        <v>-1537854.9677419355</v>
      </c>
      <c r="W2172">
        <v>-0.35125832897024989</v>
      </c>
      <c r="X2172" t="s">
        <v>211</v>
      </c>
    </row>
    <row r="2173" spans="1:24" x14ac:dyDescent="0.35">
      <c r="A2173">
        <v>3301003640</v>
      </c>
      <c r="B2173" t="s">
        <v>168</v>
      </c>
      <c r="C2173" t="s">
        <v>168</v>
      </c>
      <c r="D2173">
        <v>0</v>
      </c>
      <c r="E2173">
        <v>0</v>
      </c>
      <c r="F2173">
        <v>0</v>
      </c>
      <c r="G2173">
        <v>0</v>
      </c>
      <c r="H2173">
        <v>9</v>
      </c>
      <c r="I2173">
        <v>220000</v>
      </c>
      <c r="J2173">
        <v>0</v>
      </c>
      <c r="K2173">
        <v>0</v>
      </c>
      <c r="L2173">
        <v>0</v>
      </c>
      <c r="M2173">
        <v>0</v>
      </c>
      <c r="N2173">
        <v>300000</v>
      </c>
      <c r="O2173">
        <v>520000</v>
      </c>
      <c r="P2173" t="s">
        <v>5</v>
      </c>
      <c r="Q2173" t="s">
        <v>9</v>
      </c>
      <c r="R2173" t="s">
        <v>169</v>
      </c>
      <c r="S2173" t="s">
        <v>170</v>
      </c>
      <c r="T2173">
        <v>335483.87096774194</v>
      </c>
      <c r="U2173">
        <v>190000</v>
      </c>
      <c r="V2173">
        <v>-145483.87096774194</v>
      </c>
      <c r="W2173">
        <v>-0.43365384615384617</v>
      </c>
      <c r="X2173" t="s">
        <v>258</v>
      </c>
    </row>
    <row r="2174" spans="1:24" x14ac:dyDescent="0.35">
      <c r="A2174">
        <v>3300004151</v>
      </c>
      <c r="B2174" t="s">
        <v>168</v>
      </c>
      <c r="C2174" t="s">
        <v>168</v>
      </c>
      <c r="D2174">
        <v>0</v>
      </c>
      <c r="E2174">
        <v>0</v>
      </c>
      <c r="F2174">
        <v>42</v>
      </c>
      <c r="G2174">
        <v>1464353</v>
      </c>
      <c r="H2174">
        <v>44</v>
      </c>
      <c r="I2174">
        <v>1054000</v>
      </c>
      <c r="J2174">
        <v>0</v>
      </c>
      <c r="K2174">
        <v>0</v>
      </c>
      <c r="L2174">
        <v>20</v>
      </c>
      <c r="M2174">
        <v>1988000</v>
      </c>
      <c r="N2174">
        <v>150000</v>
      </c>
      <c r="O2174">
        <v>4656353</v>
      </c>
      <c r="P2174" t="s">
        <v>5</v>
      </c>
      <c r="Q2174" t="s">
        <v>13</v>
      </c>
      <c r="R2174" t="s">
        <v>169</v>
      </c>
      <c r="S2174" t="s">
        <v>170</v>
      </c>
      <c r="T2174">
        <v>3004098.7096774196</v>
      </c>
      <c r="U2174">
        <v>3994360</v>
      </c>
      <c r="V2174">
        <v>990261.29032258037</v>
      </c>
      <c r="W2174">
        <v>0.32963673501557977</v>
      </c>
      <c r="X2174" t="s">
        <v>67</v>
      </c>
    </row>
    <row r="2175" spans="1:24" x14ac:dyDescent="0.35">
      <c r="A2175">
        <v>3300018489</v>
      </c>
      <c r="B2175" t="s">
        <v>168</v>
      </c>
      <c r="C2175" t="s">
        <v>168</v>
      </c>
      <c r="D2175">
        <v>0</v>
      </c>
      <c r="E2175">
        <v>0</v>
      </c>
      <c r="F2175">
        <v>48</v>
      </c>
      <c r="G2175">
        <v>1693185</v>
      </c>
      <c r="H2175">
        <v>32</v>
      </c>
      <c r="I2175">
        <v>1105000</v>
      </c>
      <c r="J2175">
        <v>0</v>
      </c>
      <c r="K2175">
        <v>0</v>
      </c>
      <c r="L2175">
        <v>0</v>
      </c>
      <c r="M2175">
        <v>0</v>
      </c>
      <c r="N2175">
        <v>1087500</v>
      </c>
      <c r="O2175">
        <v>3885685</v>
      </c>
      <c r="P2175" t="s">
        <v>5</v>
      </c>
      <c r="Q2175" t="s">
        <v>6</v>
      </c>
      <c r="R2175" t="s">
        <v>169</v>
      </c>
      <c r="S2175" t="s">
        <v>170</v>
      </c>
      <c r="T2175">
        <v>2506893.5483870967</v>
      </c>
      <c r="U2175">
        <v>4548328</v>
      </c>
      <c r="V2175">
        <v>2041434.4516129033</v>
      </c>
      <c r="W2175">
        <v>0.81432833593047294</v>
      </c>
      <c r="X2175" t="s">
        <v>373</v>
      </c>
    </row>
    <row r="2176" spans="1:24" x14ac:dyDescent="0.35">
      <c r="A2176">
        <v>3301072420</v>
      </c>
      <c r="B2176" t="s">
        <v>168</v>
      </c>
      <c r="C2176" t="s">
        <v>168</v>
      </c>
      <c r="D2176">
        <v>0</v>
      </c>
      <c r="E2176">
        <v>0</v>
      </c>
      <c r="F2176">
        <v>266</v>
      </c>
      <c r="G2176">
        <v>11477748</v>
      </c>
      <c r="H2176">
        <v>205</v>
      </c>
      <c r="I2176">
        <v>9145000</v>
      </c>
      <c r="J2176">
        <v>0</v>
      </c>
      <c r="K2176">
        <v>0</v>
      </c>
      <c r="L2176">
        <v>49</v>
      </c>
      <c r="M2176">
        <v>2057600</v>
      </c>
      <c r="N2176">
        <v>3329400</v>
      </c>
      <c r="O2176">
        <v>26009748</v>
      </c>
      <c r="P2176" t="s">
        <v>5</v>
      </c>
      <c r="Q2176" t="s">
        <v>16</v>
      </c>
      <c r="R2176" t="s">
        <v>169</v>
      </c>
      <c r="S2176" t="s">
        <v>170</v>
      </c>
      <c r="T2176">
        <v>16780482.580645163</v>
      </c>
      <c r="U2176">
        <v>0</v>
      </c>
      <c r="V2176">
        <v>-16780482.580645163</v>
      </c>
      <c r="W2176">
        <v>0</v>
      </c>
      <c r="X2176" t="s">
        <v>312</v>
      </c>
    </row>
    <row r="2177" spans="1:24" x14ac:dyDescent="0.35">
      <c r="A2177">
        <v>3301051626</v>
      </c>
      <c r="B2177" t="s">
        <v>168</v>
      </c>
      <c r="C2177" t="s">
        <v>168</v>
      </c>
      <c r="D2177">
        <v>0</v>
      </c>
      <c r="E2177">
        <v>0</v>
      </c>
      <c r="F2177">
        <v>15</v>
      </c>
      <c r="G2177">
        <v>995830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1713500</v>
      </c>
      <c r="O2177">
        <v>2709330</v>
      </c>
      <c r="P2177" t="s">
        <v>5</v>
      </c>
      <c r="Q2177" t="s">
        <v>7</v>
      </c>
      <c r="R2177" t="s">
        <v>169</v>
      </c>
      <c r="S2177" t="s">
        <v>170</v>
      </c>
      <c r="T2177">
        <v>1747954.8387096773</v>
      </c>
      <c r="U2177">
        <v>2931615</v>
      </c>
      <c r="V2177">
        <v>1183660.1612903227</v>
      </c>
      <c r="W2177">
        <v>0.67716861733343681</v>
      </c>
      <c r="X2177" t="s">
        <v>288</v>
      </c>
    </row>
    <row r="2178" spans="1:24" x14ac:dyDescent="0.35">
      <c r="A2178">
        <v>3300014787</v>
      </c>
      <c r="B2178" t="s">
        <v>168</v>
      </c>
      <c r="C2178" t="s">
        <v>168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1031100</v>
      </c>
      <c r="O2178">
        <v>1031100</v>
      </c>
      <c r="P2178" t="s">
        <v>5</v>
      </c>
      <c r="Q2178" t="s">
        <v>8</v>
      </c>
      <c r="R2178" t="s">
        <v>169</v>
      </c>
      <c r="S2178" t="s">
        <v>170</v>
      </c>
      <c r="T2178">
        <v>665225.80645161285</v>
      </c>
      <c r="U2178">
        <v>846700</v>
      </c>
      <c r="V2178">
        <v>181474.19354838715</v>
      </c>
      <c r="W2178">
        <v>0.27280089225099413</v>
      </c>
      <c r="X2178" t="s">
        <v>386</v>
      </c>
    </row>
    <row r="2179" spans="1:24" x14ac:dyDescent="0.35">
      <c r="A2179">
        <v>3301072283</v>
      </c>
      <c r="B2179" t="s">
        <v>168</v>
      </c>
      <c r="C2179" t="s">
        <v>168</v>
      </c>
      <c r="D2179">
        <v>0</v>
      </c>
      <c r="E2179">
        <v>0</v>
      </c>
      <c r="F2179">
        <v>6</v>
      </c>
      <c r="G2179">
        <v>100997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303000</v>
      </c>
      <c r="O2179">
        <v>403997</v>
      </c>
      <c r="P2179" t="s">
        <v>5</v>
      </c>
      <c r="Q2179" t="s">
        <v>12</v>
      </c>
      <c r="R2179" t="s">
        <v>169</v>
      </c>
      <c r="S2179" t="s">
        <v>170</v>
      </c>
      <c r="T2179">
        <v>260643.22580645164</v>
      </c>
      <c r="U2179">
        <v>220772</v>
      </c>
      <c r="V2179">
        <v>-39871.225806451635</v>
      </c>
      <c r="W2179">
        <v>-0.15297242306254755</v>
      </c>
      <c r="X2179" t="s">
        <v>233</v>
      </c>
    </row>
    <row r="2180" spans="1:24" x14ac:dyDescent="0.35">
      <c r="A2180">
        <v>3301059617</v>
      </c>
      <c r="B2180" t="s">
        <v>168</v>
      </c>
      <c r="C2180" t="s">
        <v>168</v>
      </c>
      <c r="D2180">
        <v>0</v>
      </c>
      <c r="E2180">
        <v>0</v>
      </c>
      <c r="F2180">
        <v>245</v>
      </c>
      <c r="G2180">
        <v>14326674</v>
      </c>
      <c r="H2180">
        <v>107</v>
      </c>
      <c r="I2180">
        <v>4443000</v>
      </c>
      <c r="J2180">
        <v>0</v>
      </c>
      <c r="K2180">
        <v>0</v>
      </c>
      <c r="L2180">
        <v>1</v>
      </c>
      <c r="M2180">
        <v>102400</v>
      </c>
      <c r="N2180">
        <v>1713500</v>
      </c>
      <c r="O2180">
        <v>20585574</v>
      </c>
      <c r="P2180" t="s">
        <v>5</v>
      </c>
      <c r="Q2180" t="s">
        <v>7</v>
      </c>
      <c r="R2180" t="s">
        <v>169</v>
      </c>
      <c r="S2180" t="s">
        <v>170</v>
      </c>
      <c r="T2180">
        <v>13281015.483870968</v>
      </c>
      <c r="U2180">
        <v>21205514</v>
      </c>
      <c r="V2180">
        <v>7924498.5161290318</v>
      </c>
      <c r="W2180">
        <v>0.59667865953118415</v>
      </c>
      <c r="X2180" t="s">
        <v>288</v>
      </c>
    </row>
    <row r="2181" spans="1:24" x14ac:dyDescent="0.35">
      <c r="A2181">
        <v>3301076066</v>
      </c>
      <c r="B2181" t="s">
        <v>168</v>
      </c>
      <c r="C2181" t="s">
        <v>168</v>
      </c>
      <c r="D2181">
        <v>0</v>
      </c>
      <c r="E2181">
        <v>0</v>
      </c>
      <c r="F2181">
        <v>6</v>
      </c>
      <c r="G2181">
        <v>228146</v>
      </c>
      <c r="H2181">
        <v>1</v>
      </c>
      <c r="I2181">
        <v>10000</v>
      </c>
      <c r="J2181">
        <v>0</v>
      </c>
      <c r="K2181">
        <v>0</v>
      </c>
      <c r="L2181">
        <v>0</v>
      </c>
      <c r="M2181">
        <v>0</v>
      </c>
      <c r="N2181">
        <v>312000</v>
      </c>
      <c r="O2181">
        <v>550146</v>
      </c>
      <c r="P2181" t="s">
        <v>5</v>
      </c>
      <c r="Q2181" t="s">
        <v>12</v>
      </c>
      <c r="R2181" t="s">
        <v>169</v>
      </c>
      <c r="S2181" t="s">
        <v>170</v>
      </c>
      <c r="T2181">
        <v>354932.90322580643</v>
      </c>
      <c r="U2181">
        <v>397097</v>
      </c>
      <c r="V2181">
        <v>42164.096774193575</v>
      </c>
      <c r="W2181">
        <v>0.1187945563541315</v>
      </c>
      <c r="X2181" t="s">
        <v>219</v>
      </c>
    </row>
    <row r="2182" spans="1:24" x14ac:dyDescent="0.35">
      <c r="A2182">
        <v>3300025562</v>
      </c>
      <c r="B2182" t="s">
        <v>168</v>
      </c>
      <c r="C2182" t="s">
        <v>168</v>
      </c>
      <c r="D2182">
        <v>0</v>
      </c>
      <c r="E2182">
        <v>0</v>
      </c>
      <c r="F2182">
        <v>0</v>
      </c>
      <c r="G2182">
        <v>0</v>
      </c>
      <c r="H2182">
        <v>2</v>
      </c>
      <c r="I2182">
        <v>105000</v>
      </c>
      <c r="J2182">
        <v>0</v>
      </c>
      <c r="K2182">
        <v>0</v>
      </c>
      <c r="L2182">
        <v>25</v>
      </c>
      <c r="M2182">
        <v>800000</v>
      </c>
      <c r="N2182">
        <v>390000</v>
      </c>
      <c r="O2182">
        <v>1295000</v>
      </c>
      <c r="P2182" t="s">
        <v>5</v>
      </c>
      <c r="Q2182" t="s">
        <v>12</v>
      </c>
      <c r="R2182" t="s">
        <v>169</v>
      </c>
      <c r="S2182" t="s">
        <v>170</v>
      </c>
      <c r="T2182">
        <v>835483.87096774194</v>
      </c>
      <c r="U2182">
        <v>841200</v>
      </c>
      <c r="V2182">
        <v>5716.1290322580608</v>
      </c>
      <c r="W2182">
        <v>6.8416988416988289E-3</v>
      </c>
      <c r="X2182" t="s">
        <v>222</v>
      </c>
    </row>
    <row r="2183" spans="1:24" x14ac:dyDescent="0.35">
      <c r="A2183">
        <v>3301075182</v>
      </c>
      <c r="B2183" t="s">
        <v>168</v>
      </c>
      <c r="C2183" t="s">
        <v>168</v>
      </c>
      <c r="D2183">
        <v>0</v>
      </c>
      <c r="E2183">
        <v>0</v>
      </c>
      <c r="F2183">
        <v>2</v>
      </c>
      <c r="G2183">
        <v>60397</v>
      </c>
      <c r="H2183">
        <v>11</v>
      </c>
      <c r="I2183">
        <v>435000</v>
      </c>
      <c r="J2183">
        <v>0</v>
      </c>
      <c r="K2183">
        <v>0</v>
      </c>
      <c r="L2183">
        <v>2</v>
      </c>
      <c r="M2183">
        <v>104800</v>
      </c>
      <c r="N2183">
        <v>57000</v>
      </c>
      <c r="O2183">
        <v>657197</v>
      </c>
      <c r="P2183" t="s">
        <v>5</v>
      </c>
      <c r="Q2183" t="s">
        <v>13</v>
      </c>
      <c r="R2183" t="s">
        <v>169</v>
      </c>
      <c r="S2183" t="s">
        <v>170</v>
      </c>
      <c r="T2183">
        <v>423998.06451612903</v>
      </c>
      <c r="U2183">
        <v>213398</v>
      </c>
      <c r="V2183">
        <v>-210600.06451612903</v>
      </c>
      <c r="W2183">
        <v>-0.49670053271697834</v>
      </c>
      <c r="X2183" t="s">
        <v>282</v>
      </c>
    </row>
    <row r="2184" spans="1:24" x14ac:dyDescent="0.35">
      <c r="A2184">
        <v>3300014958</v>
      </c>
      <c r="B2184" t="s">
        <v>168</v>
      </c>
      <c r="C2184" t="s">
        <v>168</v>
      </c>
      <c r="D2184">
        <v>0</v>
      </c>
      <c r="E2184">
        <v>0</v>
      </c>
      <c r="F2184">
        <v>26</v>
      </c>
      <c r="G2184">
        <v>1411566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529800</v>
      </c>
      <c r="O2184">
        <v>1941366</v>
      </c>
      <c r="P2184" t="s">
        <v>5</v>
      </c>
      <c r="Q2184" t="s">
        <v>8</v>
      </c>
      <c r="R2184" t="s">
        <v>169</v>
      </c>
      <c r="S2184" t="s">
        <v>170</v>
      </c>
      <c r="T2184">
        <v>1252494.1935483871</v>
      </c>
      <c r="U2184">
        <v>1655248</v>
      </c>
      <c r="V2184">
        <v>402753.80645161285</v>
      </c>
      <c r="W2184">
        <v>0.32156141603386468</v>
      </c>
      <c r="X2184" t="s">
        <v>386</v>
      </c>
    </row>
    <row r="2185" spans="1:24" x14ac:dyDescent="0.35">
      <c r="A2185">
        <v>3301066056</v>
      </c>
      <c r="B2185" t="s">
        <v>168</v>
      </c>
      <c r="C2185" t="s">
        <v>168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1411000</v>
      </c>
      <c r="O2185">
        <v>1411000</v>
      </c>
      <c r="P2185" t="s">
        <v>5</v>
      </c>
      <c r="Q2185" t="s">
        <v>6</v>
      </c>
      <c r="R2185" t="s">
        <v>169</v>
      </c>
      <c r="S2185" t="s">
        <v>170</v>
      </c>
      <c r="T2185">
        <v>910322.58064516133</v>
      </c>
      <c r="U2185">
        <v>1012500</v>
      </c>
      <c r="V2185">
        <v>102177.41935483867</v>
      </c>
      <c r="W2185">
        <v>0.11224309000708721</v>
      </c>
      <c r="X2185" t="s">
        <v>309</v>
      </c>
    </row>
    <row r="2186" spans="1:24" x14ac:dyDescent="0.35">
      <c r="A2186">
        <v>3300012901</v>
      </c>
      <c r="B2186" t="s">
        <v>168</v>
      </c>
      <c r="C2186" t="s">
        <v>168</v>
      </c>
      <c r="D2186">
        <v>0</v>
      </c>
      <c r="E2186">
        <v>0</v>
      </c>
      <c r="F2186">
        <v>24</v>
      </c>
      <c r="G2186">
        <v>725593</v>
      </c>
      <c r="H2186">
        <v>17</v>
      </c>
      <c r="I2186">
        <v>560000</v>
      </c>
      <c r="J2186">
        <v>0</v>
      </c>
      <c r="K2186">
        <v>0</v>
      </c>
      <c r="L2186">
        <v>0</v>
      </c>
      <c r="M2186">
        <v>0</v>
      </c>
      <c r="N2186">
        <v>1135500</v>
      </c>
      <c r="O2186">
        <v>2421093</v>
      </c>
      <c r="P2186" t="s">
        <v>5</v>
      </c>
      <c r="Q2186" t="s">
        <v>17</v>
      </c>
      <c r="R2186" t="s">
        <v>169</v>
      </c>
      <c r="S2186" t="s">
        <v>170</v>
      </c>
      <c r="T2186">
        <v>1561995.4838709678</v>
      </c>
      <c r="U2186">
        <v>1739794</v>
      </c>
      <c r="V2186">
        <v>177798.51612903224</v>
      </c>
      <c r="W2186">
        <v>0.11382780421900351</v>
      </c>
      <c r="X2186" t="s">
        <v>417</v>
      </c>
    </row>
    <row r="2187" spans="1:24" x14ac:dyDescent="0.35">
      <c r="A2187">
        <v>6001141932</v>
      </c>
      <c r="B2187" t="s">
        <v>168</v>
      </c>
      <c r="C2187" t="s">
        <v>168</v>
      </c>
      <c r="D2187">
        <v>0</v>
      </c>
      <c r="E2187">
        <v>0</v>
      </c>
      <c r="F2187">
        <v>0</v>
      </c>
      <c r="G2187">
        <v>0</v>
      </c>
      <c r="H2187">
        <v>8</v>
      </c>
      <c r="I2187">
        <v>410000</v>
      </c>
      <c r="J2187">
        <v>0</v>
      </c>
      <c r="K2187">
        <v>0</v>
      </c>
      <c r="L2187">
        <v>0</v>
      </c>
      <c r="M2187">
        <v>0</v>
      </c>
      <c r="N2187">
        <v>164000</v>
      </c>
      <c r="O2187">
        <v>574000</v>
      </c>
      <c r="P2187" t="s">
        <v>5</v>
      </c>
      <c r="Q2187" t="s">
        <v>9</v>
      </c>
      <c r="R2187" t="s">
        <v>169</v>
      </c>
      <c r="S2187" t="s">
        <v>170</v>
      </c>
      <c r="T2187">
        <v>370322.58064516127</v>
      </c>
      <c r="U2187">
        <v>214000</v>
      </c>
      <c r="V2187">
        <v>-156322.58064516127</v>
      </c>
      <c r="W2187">
        <v>-0.42212543554006965</v>
      </c>
      <c r="X2187" t="s">
        <v>344</v>
      </c>
    </row>
    <row r="2188" spans="1:24" x14ac:dyDescent="0.35">
      <c r="A2188">
        <v>3300011861</v>
      </c>
      <c r="B2188" t="s">
        <v>168</v>
      </c>
      <c r="C2188" t="s">
        <v>168</v>
      </c>
      <c r="D2188">
        <v>0</v>
      </c>
      <c r="E2188">
        <v>0</v>
      </c>
      <c r="F2188">
        <v>1</v>
      </c>
      <c r="G2188">
        <v>25700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305000</v>
      </c>
      <c r="O2188">
        <v>330700</v>
      </c>
      <c r="P2188" t="s">
        <v>5</v>
      </c>
      <c r="Q2188" t="s">
        <v>12</v>
      </c>
      <c r="R2188" t="s">
        <v>169</v>
      </c>
      <c r="S2188" t="s">
        <v>170</v>
      </c>
      <c r="T2188">
        <v>213354.83870967742</v>
      </c>
      <c r="U2188">
        <v>535000</v>
      </c>
      <c r="V2188">
        <v>321645.16129032255</v>
      </c>
      <c r="W2188">
        <v>1.5075597218022376</v>
      </c>
      <c r="X2188" t="s">
        <v>398</v>
      </c>
    </row>
    <row r="2189" spans="1:24" x14ac:dyDescent="0.35">
      <c r="A2189">
        <v>3300004969</v>
      </c>
      <c r="B2189" t="s">
        <v>168</v>
      </c>
      <c r="C2189" t="s">
        <v>168</v>
      </c>
      <c r="D2189">
        <v>0</v>
      </c>
      <c r="E2189">
        <v>0</v>
      </c>
      <c r="F2189">
        <v>38</v>
      </c>
      <c r="G2189">
        <v>1381446</v>
      </c>
      <c r="H2189">
        <v>11</v>
      </c>
      <c r="I2189">
        <v>222000</v>
      </c>
      <c r="J2189">
        <v>0</v>
      </c>
      <c r="K2189">
        <v>0</v>
      </c>
      <c r="L2189">
        <v>0</v>
      </c>
      <c r="M2189">
        <v>0</v>
      </c>
      <c r="N2189">
        <v>356000</v>
      </c>
      <c r="O2189">
        <v>1959446</v>
      </c>
      <c r="P2189" t="s">
        <v>5</v>
      </c>
      <c r="Q2189" t="s">
        <v>9</v>
      </c>
      <c r="R2189" t="s">
        <v>169</v>
      </c>
      <c r="S2189" t="s">
        <v>170</v>
      </c>
      <c r="T2189">
        <v>1264158.7096774194</v>
      </c>
      <c r="U2189">
        <v>1537431</v>
      </c>
      <c r="V2189">
        <v>273272.29032258061</v>
      </c>
      <c r="W2189">
        <v>0.2161692896869829</v>
      </c>
      <c r="X2189" t="s">
        <v>281</v>
      </c>
    </row>
    <row r="2190" spans="1:24" x14ac:dyDescent="0.35">
      <c r="A2190">
        <v>3300017546</v>
      </c>
      <c r="B2190" t="s">
        <v>168</v>
      </c>
      <c r="C2190" t="s">
        <v>168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1278100</v>
      </c>
      <c r="O2190">
        <v>1278100</v>
      </c>
      <c r="P2190" t="s">
        <v>5</v>
      </c>
      <c r="Q2190" t="s">
        <v>7</v>
      </c>
      <c r="R2190" t="s">
        <v>169</v>
      </c>
      <c r="S2190" t="s">
        <v>170</v>
      </c>
      <c r="T2190">
        <v>824580.6451612903</v>
      </c>
      <c r="U2190">
        <v>1630500</v>
      </c>
      <c r="V2190">
        <v>805919.3548387097</v>
      </c>
      <c r="W2190">
        <v>0.97736875048900718</v>
      </c>
      <c r="X2190" t="s">
        <v>346</v>
      </c>
    </row>
    <row r="2191" spans="1:24" x14ac:dyDescent="0.35">
      <c r="A2191">
        <v>3301056069</v>
      </c>
      <c r="B2191" t="s">
        <v>168</v>
      </c>
      <c r="C2191" t="s">
        <v>168</v>
      </c>
      <c r="D2191">
        <v>0</v>
      </c>
      <c r="E2191">
        <v>0</v>
      </c>
      <c r="F2191">
        <v>401</v>
      </c>
      <c r="G2191">
        <v>10852766</v>
      </c>
      <c r="H2191">
        <v>19</v>
      </c>
      <c r="I2191">
        <v>485000</v>
      </c>
      <c r="J2191">
        <v>0</v>
      </c>
      <c r="K2191">
        <v>0</v>
      </c>
      <c r="L2191">
        <v>5</v>
      </c>
      <c r="M2191">
        <v>846550</v>
      </c>
      <c r="N2191">
        <v>150000</v>
      </c>
      <c r="O2191">
        <v>12334316</v>
      </c>
      <c r="P2191" t="s">
        <v>5</v>
      </c>
      <c r="Q2191" t="s">
        <v>14</v>
      </c>
      <c r="R2191" t="s">
        <v>169</v>
      </c>
      <c r="S2191" t="s">
        <v>170</v>
      </c>
      <c r="T2191">
        <v>7957623.2258064523</v>
      </c>
      <c r="U2191">
        <v>7636527</v>
      </c>
      <c r="V2191">
        <v>-321096.22580645233</v>
      </c>
      <c r="W2191">
        <v>-4.0350770160258675E-2</v>
      </c>
      <c r="X2191" t="s">
        <v>382</v>
      </c>
    </row>
    <row r="2192" spans="1:24" x14ac:dyDescent="0.35">
      <c r="A2192">
        <v>3301064073</v>
      </c>
      <c r="B2192" t="s">
        <v>168</v>
      </c>
      <c r="C2192" t="s">
        <v>168</v>
      </c>
      <c r="D2192">
        <v>0</v>
      </c>
      <c r="E2192">
        <v>0</v>
      </c>
      <c r="F2192">
        <v>28</v>
      </c>
      <c r="G2192">
        <v>1135480</v>
      </c>
      <c r="H2192">
        <v>0</v>
      </c>
      <c r="I2192">
        <v>0</v>
      </c>
      <c r="J2192">
        <v>0</v>
      </c>
      <c r="K2192">
        <v>0</v>
      </c>
      <c r="L2192">
        <v>2</v>
      </c>
      <c r="M2192">
        <v>74800</v>
      </c>
      <c r="N2192">
        <v>890000</v>
      </c>
      <c r="O2192">
        <v>2100280</v>
      </c>
      <c r="P2192" t="s">
        <v>5</v>
      </c>
      <c r="Q2192" t="s">
        <v>12</v>
      </c>
      <c r="R2192" t="s">
        <v>169</v>
      </c>
      <c r="S2192" t="s">
        <v>170</v>
      </c>
      <c r="T2192">
        <v>1355019.3548387098</v>
      </c>
      <c r="U2192">
        <v>878343</v>
      </c>
      <c r="V2192">
        <v>-476676.35483870981</v>
      </c>
      <c r="W2192">
        <v>-0.35178564286666547</v>
      </c>
      <c r="X2192" t="s">
        <v>396</v>
      </c>
    </row>
    <row r="2193" spans="1:24" x14ac:dyDescent="0.35">
      <c r="A2193">
        <v>3300018992</v>
      </c>
      <c r="B2193" t="s">
        <v>168</v>
      </c>
      <c r="C2193" t="s">
        <v>168</v>
      </c>
      <c r="D2193">
        <v>0</v>
      </c>
      <c r="E2193">
        <v>0</v>
      </c>
      <c r="F2193">
        <v>66</v>
      </c>
      <c r="G2193">
        <v>1867431</v>
      </c>
      <c r="H2193">
        <v>26</v>
      </c>
      <c r="I2193">
        <v>1011000</v>
      </c>
      <c r="J2193">
        <v>0</v>
      </c>
      <c r="K2193">
        <v>0</v>
      </c>
      <c r="L2193">
        <v>22</v>
      </c>
      <c r="M2193">
        <v>852800</v>
      </c>
      <c r="N2193">
        <v>150000</v>
      </c>
      <c r="O2193">
        <v>3881231</v>
      </c>
      <c r="P2193" t="s">
        <v>5</v>
      </c>
      <c r="Q2193" t="s">
        <v>14</v>
      </c>
      <c r="R2193" t="s">
        <v>169</v>
      </c>
      <c r="S2193" t="s">
        <v>170</v>
      </c>
      <c r="T2193">
        <v>2504020</v>
      </c>
      <c r="U2193">
        <v>2244458</v>
      </c>
      <c r="V2193">
        <v>-259562</v>
      </c>
      <c r="W2193">
        <v>-0.10365811774666334</v>
      </c>
      <c r="X2193" t="s">
        <v>358</v>
      </c>
    </row>
    <row r="2194" spans="1:24" x14ac:dyDescent="0.35">
      <c r="A2194">
        <v>3301015047</v>
      </c>
      <c r="B2194" t="s">
        <v>168</v>
      </c>
      <c r="C2194" t="s">
        <v>168</v>
      </c>
      <c r="D2194">
        <v>0</v>
      </c>
      <c r="E2194">
        <v>0</v>
      </c>
      <c r="F2194">
        <v>1</v>
      </c>
      <c r="G2194">
        <v>33799</v>
      </c>
      <c r="H2194">
        <v>0</v>
      </c>
      <c r="I2194">
        <v>0</v>
      </c>
      <c r="J2194">
        <v>0</v>
      </c>
      <c r="K2194">
        <v>0</v>
      </c>
      <c r="L2194">
        <v>2</v>
      </c>
      <c r="M2194">
        <v>204800</v>
      </c>
      <c r="N2194">
        <v>391500</v>
      </c>
      <c r="O2194">
        <v>630099</v>
      </c>
      <c r="P2194" t="s">
        <v>5</v>
      </c>
      <c r="Q2194" t="s">
        <v>7</v>
      </c>
      <c r="R2194" t="s">
        <v>169</v>
      </c>
      <c r="S2194" t="s">
        <v>170</v>
      </c>
      <c r="T2194">
        <v>406515.48387096776</v>
      </c>
      <c r="U2194">
        <v>1346100</v>
      </c>
      <c r="V2194">
        <v>939584.51612903224</v>
      </c>
      <c r="W2194">
        <v>2.3113129841501094</v>
      </c>
      <c r="X2194" t="s">
        <v>225</v>
      </c>
    </row>
    <row r="2195" spans="1:24" x14ac:dyDescent="0.35">
      <c r="A2195">
        <v>3300015340</v>
      </c>
      <c r="B2195" t="s">
        <v>168</v>
      </c>
      <c r="C2195" t="s">
        <v>168</v>
      </c>
      <c r="D2195">
        <v>0</v>
      </c>
      <c r="E2195">
        <v>0</v>
      </c>
      <c r="F2195">
        <v>840</v>
      </c>
      <c r="G2195">
        <v>42260750</v>
      </c>
      <c r="H2195">
        <v>218</v>
      </c>
      <c r="I2195">
        <v>7092000</v>
      </c>
      <c r="J2195">
        <v>0</v>
      </c>
      <c r="K2195">
        <v>0</v>
      </c>
      <c r="L2195">
        <v>0</v>
      </c>
      <c r="M2195">
        <v>0</v>
      </c>
      <c r="N2195">
        <v>1506800</v>
      </c>
      <c r="O2195">
        <v>50859550</v>
      </c>
      <c r="P2195" t="s">
        <v>5</v>
      </c>
      <c r="Q2195" t="s">
        <v>8</v>
      </c>
      <c r="R2195" t="s">
        <v>169</v>
      </c>
      <c r="S2195" t="s">
        <v>170</v>
      </c>
      <c r="T2195">
        <v>32812612.903225809</v>
      </c>
      <c r="U2195">
        <v>32463342</v>
      </c>
      <c r="V2195">
        <v>-349270.90322580934</v>
      </c>
      <c r="W2195">
        <v>-1.0644409948574185E-2</v>
      </c>
      <c r="X2195" t="s">
        <v>262</v>
      </c>
    </row>
    <row r="2196" spans="1:24" x14ac:dyDescent="0.35">
      <c r="A2196">
        <v>3301015176</v>
      </c>
      <c r="B2196" t="s">
        <v>168</v>
      </c>
      <c r="C2196" t="s">
        <v>168</v>
      </c>
      <c r="D2196">
        <v>0</v>
      </c>
      <c r="E2196">
        <v>0</v>
      </c>
      <c r="F2196">
        <v>6</v>
      </c>
      <c r="G2196">
        <v>224095</v>
      </c>
      <c r="H2196">
        <v>40</v>
      </c>
      <c r="I2196">
        <v>1095000</v>
      </c>
      <c r="J2196">
        <v>0</v>
      </c>
      <c r="K2196">
        <v>0</v>
      </c>
      <c r="L2196">
        <v>4</v>
      </c>
      <c r="M2196">
        <v>229600</v>
      </c>
      <c r="N2196">
        <v>165000</v>
      </c>
      <c r="O2196">
        <v>1713695</v>
      </c>
      <c r="P2196" t="s">
        <v>5</v>
      </c>
      <c r="Q2196" t="s">
        <v>10</v>
      </c>
      <c r="R2196" t="s">
        <v>169</v>
      </c>
      <c r="S2196" t="s">
        <v>170</v>
      </c>
      <c r="T2196">
        <v>1105609.6774193549</v>
      </c>
      <c r="U2196">
        <v>850097</v>
      </c>
      <c r="V2196">
        <v>-255512.67741935491</v>
      </c>
      <c r="W2196">
        <v>-0.23110568099924433</v>
      </c>
      <c r="X2196" t="s">
        <v>400</v>
      </c>
    </row>
    <row r="2197" spans="1:24" x14ac:dyDescent="0.35">
      <c r="A2197">
        <v>3300017008</v>
      </c>
      <c r="B2197" t="s">
        <v>168</v>
      </c>
      <c r="C2197" t="s">
        <v>168</v>
      </c>
      <c r="D2197">
        <v>0</v>
      </c>
      <c r="E2197">
        <v>0</v>
      </c>
      <c r="F2197">
        <v>14</v>
      </c>
      <c r="G2197">
        <v>603764</v>
      </c>
      <c r="H2197">
        <v>13</v>
      </c>
      <c r="I2197">
        <v>240000</v>
      </c>
      <c r="J2197">
        <v>0</v>
      </c>
      <c r="K2197">
        <v>0</v>
      </c>
      <c r="L2197">
        <v>8</v>
      </c>
      <c r="M2197">
        <v>619200</v>
      </c>
      <c r="N2197">
        <v>519400</v>
      </c>
      <c r="O2197">
        <v>1982364</v>
      </c>
      <c r="P2197" t="s">
        <v>5</v>
      </c>
      <c r="Q2197" t="s">
        <v>6</v>
      </c>
      <c r="R2197" t="s">
        <v>169</v>
      </c>
      <c r="S2197" t="s">
        <v>170</v>
      </c>
      <c r="T2197">
        <v>1278944.5161290322</v>
      </c>
      <c r="U2197">
        <v>1565783</v>
      </c>
      <c r="V2197">
        <v>286838.48387096776</v>
      </c>
      <c r="W2197">
        <v>0.22427750403054136</v>
      </c>
      <c r="X2197" t="s">
        <v>245</v>
      </c>
    </row>
    <row r="2198" spans="1:24" x14ac:dyDescent="0.35">
      <c r="A2198">
        <v>3300009542</v>
      </c>
      <c r="B2198" t="s">
        <v>168</v>
      </c>
      <c r="C2198" t="s">
        <v>168</v>
      </c>
      <c r="D2198">
        <v>0</v>
      </c>
      <c r="E2198">
        <v>0</v>
      </c>
      <c r="F2198">
        <v>251</v>
      </c>
      <c r="G2198">
        <v>3389263</v>
      </c>
      <c r="H2198">
        <v>11</v>
      </c>
      <c r="I2198">
        <v>460000</v>
      </c>
      <c r="J2198">
        <v>124</v>
      </c>
      <c r="K2198">
        <v>3416200</v>
      </c>
      <c r="L2198">
        <v>15</v>
      </c>
      <c r="M2198">
        <v>606000</v>
      </c>
      <c r="N2198">
        <v>3770700</v>
      </c>
      <c r="O2198">
        <v>11642163</v>
      </c>
      <c r="P2198" t="s">
        <v>5</v>
      </c>
      <c r="Q2198" t="s">
        <v>16</v>
      </c>
      <c r="R2198" t="s">
        <v>169</v>
      </c>
      <c r="S2198" t="s">
        <v>170</v>
      </c>
      <c r="T2198">
        <v>7511072.9032258056</v>
      </c>
      <c r="U2198">
        <v>4487410</v>
      </c>
      <c r="V2198">
        <v>-3023662.9032258056</v>
      </c>
      <c r="W2198">
        <v>-0.40256071831325491</v>
      </c>
      <c r="X2198" t="s">
        <v>234</v>
      </c>
    </row>
    <row r="2199" spans="1:24" x14ac:dyDescent="0.35">
      <c r="A2199">
        <v>3301066305</v>
      </c>
      <c r="B2199" t="s">
        <v>168</v>
      </c>
      <c r="C2199" t="s">
        <v>168</v>
      </c>
      <c r="D2199">
        <v>0</v>
      </c>
      <c r="E2199">
        <v>0</v>
      </c>
      <c r="F2199">
        <v>39</v>
      </c>
      <c r="G2199">
        <v>1387945</v>
      </c>
      <c r="H2199">
        <v>14</v>
      </c>
      <c r="I2199">
        <v>705000</v>
      </c>
      <c r="J2199">
        <v>0</v>
      </c>
      <c r="K2199">
        <v>0</v>
      </c>
      <c r="L2199">
        <v>12</v>
      </c>
      <c r="M2199">
        <v>538800</v>
      </c>
      <c r="N2199">
        <v>150000</v>
      </c>
      <c r="O2199">
        <v>2781745</v>
      </c>
      <c r="P2199" t="s">
        <v>5</v>
      </c>
      <c r="Q2199" t="s">
        <v>15</v>
      </c>
      <c r="R2199" t="s">
        <v>169</v>
      </c>
      <c r="S2199" t="s">
        <v>170</v>
      </c>
      <c r="T2199">
        <v>1794674.1935483869</v>
      </c>
      <c r="U2199">
        <v>1125167</v>
      </c>
      <c r="V2199">
        <v>-669507.19354838692</v>
      </c>
      <c r="W2199">
        <v>-0.37305222081822731</v>
      </c>
      <c r="X2199" t="s">
        <v>285</v>
      </c>
    </row>
    <row r="2200" spans="1:24" x14ac:dyDescent="0.35">
      <c r="A2200">
        <v>3300017335</v>
      </c>
      <c r="B2200" t="s">
        <v>168</v>
      </c>
      <c r="C2200" t="s">
        <v>168</v>
      </c>
      <c r="D2200">
        <v>0</v>
      </c>
      <c r="E2200">
        <v>0</v>
      </c>
      <c r="F2200">
        <v>73</v>
      </c>
      <c r="G2200">
        <v>3027708</v>
      </c>
      <c r="H2200">
        <v>1</v>
      </c>
      <c r="I2200">
        <v>50000</v>
      </c>
      <c r="J2200">
        <v>0</v>
      </c>
      <c r="K2200">
        <v>0</v>
      </c>
      <c r="L2200">
        <v>1</v>
      </c>
      <c r="M2200">
        <v>52400</v>
      </c>
      <c r="N2200">
        <v>1713500</v>
      </c>
      <c r="O2200">
        <v>4843608</v>
      </c>
      <c r="P2200" t="s">
        <v>5</v>
      </c>
      <c r="Q2200" t="s">
        <v>7</v>
      </c>
      <c r="R2200" t="s">
        <v>169</v>
      </c>
      <c r="S2200" t="s">
        <v>170</v>
      </c>
      <c r="T2200">
        <v>3124908.3870967738</v>
      </c>
      <c r="U2200">
        <v>4329951</v>
      </c>
      <c r="V2200">
        <v>1205042.6129032262</v>
      </c>
      <c r="W2200">
        <v>0.38562494115956558</v>
      </c>
      <c r="X2200" t="s">
        <v>351</v>
      </c>
    </row>
    <row r="2201" spans="1:24" x14ac:dyDescent="0.35">
      <c r="A2201">
        <v>3300024613</v>
      </c>
      <c r="B2201" t="s">
        <v>168</v>
      </c>
      <c r="C2201" t="s">
        <v>168</v>
      </c>
      <c r="D2201">
        <v>0</v>
      </c>
      <c r="E2201">
        <v>0</v>
      </c>
      <c r="F2201">
        <v>63</v>
      </c>
      <c r="G2201">
        <v>2712941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22400</v>
      </c>
      <c r="N2201">
        <v>330000</v>
      </c>
      <c r="O2201">
        <v>3065341</v>
      </c>
      <c r="P2201" t="s">
        <v>5</v>
      </c>
      <c r="Q2201" t="s">
        <v>12</v>
      </c>
      <c r="R2201" t="s">
        <v>169</v>
      </c>
      <c r="S2201" t="s">
        <v>170</v>
      </c>
      <c r="T2201">
        <v>1977639.3548387098</v>
      </c>
      <c r="U2201">
        <v>1763574</v>
      </c>
      <c r="V2201">
        <v>-214065.35483870981</v>
      </c>
      <c r="W2201">
        <v>-0.10824286759613377</v>
      </c>
      <c r="X2201" t="s">
        <v>206</v>
      </c>
    </row>
    <row r="2202" spans="1:24" x14ac:dyDescent="0.35">
      <c r="A2202">
        <v>3301039393</v>
      </c>
      <c r="B2202" t="s">
        <v>168</v>
      </c>
      <c r="C2202" t="s">
        <v>168</v>
      </c>
      <c r="D2202">
        <v>0</v>
      </c>
      <c r="E2202">
        <v>0</v>
      </c>
      <c r="F2202">
        <v>48</v>
      </c>
      <c r="G2202">
        <v>1333315</v>
      </c>
      <c r="H2202">
        <v>78</v>
      </c>
      <c r="I2202">
        <v>2110000</v>
      </c>
      <c r="J2202">
        <v>0</v>
      </c>
      <c r="K2202">
        <v>0</v>
      </c>
      <c r="L2202">
        <v>35</v>
      </c>
      <c r="M2202">
        <v>1404000</v>
      </c>
      <c r="N2202">
        <v>0</v>
      </c>
      <c r="O2202">
        <v>4847315</v>
      </c>
      <c r="P2202" t="s">
        <v>5</v>
      </c>
      <c r="Q2202" t="s">
        <v>13</v>
      </c>
      <c r="R2202" t="s">
        <v>169</v>
      </c>
      <c r="S2202" t="s">
        <v>170</v>
      </c>
      <c r="T2202">
        <v>3127300</v>
      </c>
      <c r="U2202">
        <v>2172382</v>
      </c>
      <c r="V2202">
        <v>-954918</v>
      </c>
      <c r="W2202">
        <v>-0.30534902311898438</v>
      </c>
      <c r="X2202" t="s">
        <v>392</v>
      </c>
    </row>
    <row r="2203" spans="1:24" x14ac:dyDescent="0.35">
      <c r="A2203">
        <v>3301073732</v>
      </c>
      <c r="B2203" t="s">
        <v>168</v>
      </c>
      <c r="C2203" t="s">
        <v>168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534000</v>
      </c>
      <c r="O2203">
        <v>534000</v>
      </c>
      <c r="P2203" t="s">
        <v>5</v>
      </c>
      <c r="Q2203" t="s">
        <v>12</v>
      </c>
      <c r="R2203" t="s">
        <v>169</v>
      </c>
      <c r="S2203" t="s">
        <v>170</v>
      </c>
      <c r="T2203">
        <v>344516.12903225806</v>
      </c>
      <c r="U2203">
        <v>372000</v>
      </c>
      <c r="V2203">
        <v>27483.870967741939</v>
      </c>
      <c r="W2203">
        <v>7.9775280898876311E-2</v>
      </c>
      <c r="X2203" t="s">
        <v>353</v>
      </c>
    </row>
    <row r="2204" spans="1:24" x14ac:dyDescent="0.35">
      <c r="A2204">
        <v>3301055472</v>
      </c>
      <c r="B2204" t="s">
        <v>168</v>
      </c>
      <c r="C2204" t="s">
        <v>168</v>
      </c>
      <c r="D2204">
        <v>0</v>
      </c>
      <c r="E2204">
        <v>0</v>
      </c>
      <c r="F2204">
        <v>2</v>
      </c>
      <c r="G2204">
        <v>59997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22400</v>
      </c>
      <c r="N2204">
        <v>30000</v>
      </c>
      <c r="O2204">
        <v>112397</v>
      </c>
      <c r="P2204" t="s">
        <v>5</v>
      </c>
      <c r="Q2204" t="s">
        <v>10</v>
      </c>
      <c r="R2204" t="s">
        <v>169</v>
      </c>
      <c r="S2204" t="s">
        <v>170</v>
      </c>
      <c r="T2204">
        <v>72514.193548387091</v>
      </c>
      <c r="U2204">
        <v>514597</v>
      </c>
      <c r="V2204">
        <v>442082.80645161291</v>
      </c>
      <c r="W2204">
        <v>6.0965003514328684</v>
      </c>
      <c r="X2204" t="s">
        <v>182</v>
      </c>
    </row>
    <row r="2205" spans="1:24" x14ac:dyDescent="0.35">
      <c r="A2205">
        <v>3301069681</v>
      </c>
      <c r="B2205" t="s">
        <v>168</v>
      </c>
      <c r="C2205" t="s">
        <v>168</v>
      </c>
      <c r="D2205">
        <v>0</v>
      </c>
      <c r="E2205">
        <v>0</v>
      </c>
      <c r="F2205">
        <v>24</v>
      </c>
      <c r="G2205">
        <v>1577100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1216500</v>
      </c>
      <c r="O2205">
        <v>2793600</v>
      </c>
      <c r="P2205" t="s">
        <v>5</v>
      </c>
      <c r="Q2205" t="s">
        <v>17</v>
      </c>
      <c r="R2205" t="s">
        <v>169</v>
      </c>
      <c r="S2205" t="s">
        <v>170</v>
      </c>
      <c r="T2205">
        <v>1802322.5806451612</v>
      </c>
      <c r="U2205">
        <v>565700</v>
      </c>
      <c r="V2205">
        <v>-1236622.5806451612</v>
      </c>
      <c r="W2205">
        <v>-0.68612721935853371</v>
      </c>
      <c r="X2205" t="s">
        <v>202</v>
      </c>
    </row>
    <row r="2206" spans="1:24" x14ac:dyDescent="0.35">
      <c r="A2206">
        <v>3301048160</v>
      </c>
      <c r="B2206" t="s">
        <v>168</v>
      </c>
      <c r="C2206" t="s">
        <v>168</v>
      </c>
      <c r="D2206">
        <v>0</v>
      </c>
      <c r="E2206">
        <v>0</v>
      </c>
      <c r="F2206">
        <v>10</v>
      </c>
      <c r="G2206">
        <v>260089</v>
      </c>
      <c r="H2206">
        <v>2</v>
      </c>
      <c r="I2206">
        <v>60000</v>
      </c>
      <c r="J2206">
        <v>0</v>
      </c>
      <c r="K2206">
        <v>0</v>
      </c>
      <c r="L2206">
        <v>8</v>
      </c>
      <c r="M2206">
        <v>209200</v>
      </c>
      <c r="N2206">
        <v>150000</v>
      </c>
      <c r="O2206">
        <v>679289</v>
      </c>
      <c r="P2206" t="s">
        <v>5</v>
      </c>
      <c r="Q2206" t="s">
        <v>15</v>
      </c>
      <c r="R2206" t="s">
        <v>169</v>
      </c>
      <c r="S2206" t="s">
        <v>170</v>
      </c>
      <c r="T2206">
        <v>438250.96774193546</v>
      </c>
      <c r="U2206">
        <v>723384</v>
      </c>
      <c r="V2206">
        <v>285133.03225806454</v>
      </c>
      <c r="W2206">
        <v>0.65061586452894149</v>
      </c>
      <c r="X2206" t="s">
        <v>173</v>
      </c>
    </row>
    <row r="2207" spans="1:24" x14ac:dyDescent="0.35">
      <c r="A2207">
        <v>3300009790</v>
      </c>
      <c r="B2207" t="s">
        <v>168</v>
      </c>
      <c r="C2207" t="s">
        <v>168</v>
      </c>
      <c r="D2207">
        <v>0</v>
      </c>
      <c r="E2207">
        <v>0</v>
      </c>
      <c r="F2207">
        <v>66</v>
      </c>
      <c r="G2207">
        <v>2245033</v>
      </c>
      <c r="H2207">
        <v>23</v>
      </c>
      <c r="I2207">
        <v>655000</v>
      </c>
      <c r="J2207">
        <v>0</v>
      </c>
      <c r="K2207">
        <v>0</v>
      </c>
      <c r="L2207">
        <v>45</v>
      </c>
      <c r="M2207">
        <v>2238000</v>
      </c>
      <c r="N2207">
        <v>330000</v>
      </c>
      <c r="O2207">
        <v>5468033</v>
      </c>
      <c r="P2207" t="s">
        <v>5</v>
      </c>
      <c r="Q2207" t="s">
        <v>12</v>
      </c>
      <c r="R2207" t="s">
        <v>169</v>
      </c>
      <c r="S2207" t="s">
        <v>170</v>
      </c>
      <c r="T2207">
        <v>3527763.2258064514</v>
      </c>
      <c r="U2207">
        <v>3383779</v>
      </c>
      <c r="V2207">
        <v>-143984.2258064514</v>
      </c>
      <c r="W2207">
        <v>-4.0814594571759066E-2</v>
      </c>
      <c r="X2207" t="s">
        <v>381</v>
      </c>
    </row>
    <row r="2208" spans="1:24" x14ac:dyDescent="0.35">
      <c r="A2208">
        <v>3301067691</v>
      </c>
      <c r="B2208" t="s">
        <v>168</v>
      </c>
      <c r="C2208" t="s">
        <v>168</v>
      </c>
      <c r="D2208">
        <v>0</v>
      </c>
      <c r="E2208">
        <v>0</v>
      </c>
      <c r="F2208">
        <v>101</v>
      </c>
      <c r="G2208">
        <v>4178098</v>
      </c>
      <c r="H2208">
        <v>81</v>
      </c>
      <c r="I2208">
        <v>3270000</v>
      </c>
      <c r="J2208">
        <v>0</v>
      </c>
      <c r="K2208">
        <v>0</v>
      </c>
      <c r="L2208">
        <v>66</v>
      </c>
      <c r="M2208">
        <v>3118400</v>
      </c>
      <c r="N2208">
        <v>30000</v>
      </c>
      <c r="O2208">
        <v>10596498</v>
      </c>
      <c r="P2208" t="s">
        <v>5</v>
      </c>
      <c r="Q2208" t="s">
        <v>15</v>
      </c>
      <c r="R2208" t="s">
        <v>169</v>
      </c>
      <c r="S2208" t="s">
        <v>170</v>
      </c>
      <c r="T2208">
        <v>6836450.3225806449</v>
      </c>
      <c r="U2208">
        <v>6781724</v>
      </c>
      <c r="V2208">
        <v>-54726.322580644861</v>
      </c>
      <c r="W2208">
        <v>-8.0050786590060152E-3</v>
      </c>
      <c r="X2208" t="s">
        <v>287</v>
      </c>
    </row>
    <row r="2209" spans="1:24" x14ac:dyDescent="0.35">
      <c r="A2209">
        <v>3301004704</v>
      </c>
      <c r="B2209" t="s">
        <v>168</v>
      </c>
      <c r="C2209" t="s">
        <v>168</v>
      </c>
      <c r="D2209">
        <v>0</v>
      </c>
      <c r="E2209">
        <v>0</v>
      </c>
      <c r="F2209">
        <v>9</v>
      </c>
      <c r="G2209">
        <v>295394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465000</v>
      </c>
      <c r="O2209">
        <v>760394</v>
      </c>
      <c r="P2209" t="s">
        <v>5</v>
      </c>
      <c r="Q2209" t="s">
        <v>12</v>
      </c>
      <c r="R2209" t="s">
        <v>169</v>
      </c>
      <c r="S2209" t="s">
        <v>170</v>
      </c>
      <c r="T2209">
        <v>490576.77419354842</v>
      </c>
      <c r="U2209">
        <v>629394</v>
      </c>
      <c r="V2209">
        <v>138817.22580645158</v>
      </c>
      <c r="W2209">
        <v>0.28296738269896915</v>
      </c>
      <c r="X2209" t="s">
        <v>174</v>
      </c>
    </row>
    <row r="2210" spans="1:24" x14ac:dyDescent="0.35">
      <c r="A2210">
        <v>3300014037</v>
      </c>
      <c r="B2210" t="s">
        <v>168</v>
      </c>
      <c r="C2210" t="s">
        <v>168</v>
      </c>
      <c r="D2210">
        <v>0</v>
      </c>
      <c r="E2210">
        <v>0</v>
      </c>
      <c r="F2210">
        <v>1</v>
      </c>
      <c r="G2210">
        <v>160000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342000</v>
      </c>
      <c r="O2210">
        <v>502000</v>
      </c>
      <c r="P2210" t="s">
        <v>5</v>
      </c>
      <c r="Q2210" t="s">
        <v>8</v>
      </c>
      <c r="R2210" t="s">
        <v>169</v>
      </c>
      <c r="S2210" t="s">
        <v>170</v>
      </c>
      <c r="T2210">
        <v>323870.96774193551</v>
      </c>
      <c r="U2210">
        <v>1172198</v>
      </c>
      <c r="V2210">
        <v>848327.03225806449</v>
      </c>
      <c r="W2210">
        <v>2.6193364541832667</v>
      </c>
      <c r="X2210" t="s">
        <v>264</v>
      </c>
    </row>
    <row r="2211" spans="1:24" x14ac:dyDescent="0.35">
      <c r="A2211">
        <v>3301002222</v>
      </c>
      <c r="B2211" t="s">
        <v>168</v>
      </c>
      <c r="C2211" t="s">
        <v>168</v>
      </c>
      <c r="D2211">
        <v>0</v>
      </c>
      <c r="E2211">
        <v>0</v>
      </c>
      <c r="F2211">
        <v>47</v>
      </c>
      <c r="G2211">
        <v>1609067</v>
      </c>
      <c r="H2211">
        <v>2</v>
      </c>
      <c r="I2211">
        <v>105000</v>
      </c>
      <c r="J2211">
        <v>0</v>
      </c>
      <c r="K2211">
        <v>0</v>
      </c>
      <c r="L2211">
        <v>2</v>
      </c>
      <c r="M2211">
        <v>74800</v>
      </c>
      <c r="N2211">
        <v>2402000</v>
      </c>
      <c r="O2211">
        <v>4190867</v>
      </c>
      <c r="P2211" t="s">
        <v>5</v>
      </c>
      <c r="Q2211" t="s">
        <v>16</v>
      </c>
      <c r="R2211" t="s">
        <v>169</v>
      </c>
      <c r="S2211" t="s">
        <v>170</v>
      </c>
      <c r="T2211">
        <v>2703785.1612903224</v>
      </c>
      <c r="U2211">
        <v>2709790</v>
      </c>
      <c r="V2211">
        <v>6004.8387096775696</v>
      </c>
      <c r="W2211">
        <v>2.2209008303055722E-3</v>
      </c>
      <c r="X2211" t="s">
        <v>312</v>
      </c>
    </row>
    <row r="2212" spans="1:24" x14ac:dyDescent="0.35">
      <c r="A2212">
        <v>3301064514</v>
      </c>
      <c r="B2212" t="s">
        <v>168</v>
      </c>
      <c r="C2212" t="s">
        <v>168</v>
      </c>
      <c r="D2212">
        <v>0</v>
      </c>
      <c r="E2212">
        <v>0</v>
      </c>
      <c r="F2212">
        <v>16</v>
      </c>
      <c r="G2212">
        <v>793741</v>
      </c>
      <c r="H2212">
        <v>1</v>
      </c>
      <c r="I2212">
        <v>100000</v>
      </c>
      <c r="J2212">
        <v>0</v>
      </c>
      <c r="K2212">
        <v>0</v>
      </c>
      <c r="L2212">
        <v>0</v>
      </c>
      <c r="M2212">
        <v>0</v>
      </c>
      <c r="N2212">
        <v>330000</v>
      </c>
      <c r="O2212">
        <v>1223741</v>
      </c>
      <c r="P2212" t="s">
        <v>5</v>
      </c>
      <c r="Q2212" t="s">
        <v>12</v>
      </c>
      <c r="R2212" t="s">
        <v>169</v>
      </c>
      <c r="S2212" t="s">
        <v>170</v>
      </c>
      <c r="T2212">
        <v>789510.32258064509</v>
      </c>
      <c r="U2212">
        <v>789745</v>
      </c>
      <c r="V2212">
        <v>234.67741935490631</v>
      </c>
      <c r="W2212">
        <v>2.9724426982524754E-4</v>
      </c>
      <c r="X2212" t="s">
        <v>396</v>
      </c>
    </row>
    <row r="2213" spans="1:24" x14ac:dyDescent="0.35">
      <c r="A2213">
        <v>3300024040</v>
      </c>
      <c r="B2213" t="s">
        <v>168</v>
      </c>
      <c r="C2213" t="s">
        <v>168</v>
      </c>
      <c r="D2213">
        <v>0</v>
      </c>
      <c r="E2213">
        <v>0</v>
      </c>
      <c r="F2213">
        <v>52</v>
      </c>
      <c r="G2213">
        <v>1939438</v>
      </c>
      <c r="H2213">
        <v>41</v>
      </c>
      <c r="I2213">
        <v>1515000</v>
      </c>
      <c r="J2213">
        <v>0</v>
      </c>
      <c r="K2213">
        <v>0</v>
      </c>
      <c r="L2213">
        <v>16</v>
      </c>
      <c r="M2213">
        <v>808400</v>
      </c>
      <c r="N2213">
        <v>150000</v>
      </c>
      <c r="O2213">
        <v>4412838</v>
      </c>
      <c r="P2213" t="s">
        <v>5</v>
      </c>
      <c r="Q2213" t="s">
        <v>14</v>
      </c>
      <c r="R2213" t="s">
        <v>169</v>
      </c>
      <c r="S2213" t="s">
        <v>170</v>
      </c>
      <c r="T2213">
        <v>2846992.2580645164</v>
      </c>
      <c r="U2213">
        <v>2423076</v>
      </c>
      <c r="V2213">
        <v>-423916.25806451635</v>
      </c>
      <c r="W2213">
        <v>-0.14889968768398032</v>
      </c>
      <c r="X2213" t="s">
        <v>403</v>
      </c>
    </row>
    <row r="2214" spans="1:24" x14ac:dyDescent="0.35">
      <c r="A2214">
        <v>3301001345</v>
      </c>
      <c r="B2214" t="s">
        <v>168</v>
      </c>
      <c r="C2214" t="s">
        <v>168</v>
      </c>
      <c r="D2214">
        <v>0</v>
      </c>
      <c r="E2214">
        <v>0</v>
      </c>
      <c r="F2214">
        <v>1</v>
      </c>
      <c r="G2214">
        <v>48399</v>
      </c>
      <c r="H2214">
        <v>16</v>
      </c>
      <c r="I2214">
        <v>315000</v>
      </c>
      <c r="J2214">
        <v>54</v>
      </c>
      <c r="K2214">
        <v>719550</v>
      </c>
      <c r="L2214">
        <v>1</v>
      </c>
      <c r="M2214">
        <v>202400</v>
      </c>
      <c r="N2214">
        <v>0</v>
      </c>
      <c r="O2214">
        <v>1285349</v>
      </c>
      <c r="P2214" t="s">
        <v>5</v>
      </c>
      <c r="Q2214" t="s">
        <v>16</v>
      </c>
      <c r="R2214" t="s">
        <v>169</v>
      </c>
      <c r="S2214" t="s">
        <v>170</v>
      </c>
      <c r="T2214">
        <v>829257.41935483867</v>
      </c>
      <c r="U2214">
        <v>629700</v>
      </c>
      <c r="V2214">
        <v>-199557.41935483867</v>
      </c>
      <c r="W2214">
        <v>-0.24064592573690102</v>
      </c>
      <c r="X2214" t="s">
        <v>349</v>
      </c>
    </row>
    <row r="2215" spans="1:24" x14ac:dyDescent="0.35">
      <c r="A2215">
        <v>3300006725</v>
      </c>
      <c r="B2215" t="s">
        <v>168</v>
      </c>
      <c r="C2215" t="s">
        <v>168</v>
      </c>
      <c r="D2215">
        <v>0</v>
      </c>
      <c r="E2215">
        <v>0</v>
      </c>
      <c r="F2215">
        <v>3</v>
      </c>
      <c r="G2215">
        <v>67997</v>
      </c>
      <c r="H2215">
        <v>18</v>
      </c>
      <c r="I2215">
        <v>800000</v>
      </c>
      <c r="J2215">
        <v>0</v>
      </c>
      <c r="K2215">
        <v>0</v>
      </c>
      <c r="L2215">
        <v>0</v>
      </c>
      <c r="M2215">
        <v>0</v>
      </c>
      <c r="N2215">
        <v>150000</v>
      </c>
      <c r="O2215">
        <v>1017997</v>
      </c>
      <c r="P2215" t="s">
        <v>5</v>
      </c>
      <c r="Q2215" t="s">
        <v>14</v>
      </c>
      <c r="R2215" t="s">
        <v>169</v>
      </c>
      <c r="S2215" t="s">
        <v>170</v>
      </c>
      <c r="T2215">
        <v>656772.25806451612</v>
      </c>
      <c r="U2215">
        <v>700000</v>
      </c>
      <c r="V2215">
        <v>43227.741935483878</v>
      </c>
      <c r="W2215">
        <v>6.5818465083885336E-2</v>
      </c>
      <c r="X2215" t="s">
        <v>326</v>
      </c>
    </row>
    <row r="2216" spans="1:24" x14ac:dyDescent="0.35">
      <c r="A2216">
        <v>3301048809</v>
      </c>
      <c r="B2216" t="s">
        <v>168</v>
      </c>
      <c r="C2216" t="s">
        <v>168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2000</v>
      </c>
      <c r="J2216">
        <v>0</v>
      </c>
      <c r="K2216">
        <v>0</v>
      </c>
      <c r="L2216">
        <v>0</v>
      </c>
      <c r="M2216">
        <v>0</v>
      </c>
      <c r="N2216">
        <v>846500</v>
      </c>
      <c r="O2216">
        <v>848500</v>
      </c>
      <c r="P2216" t="s">
        <v>5</v>
      </c>
      <c r="Q2216" t="s">
        <v>6</v>
      </c>
      <c r="R2216" t="s">
        <v>207</v>
      </c>
      <c r="S2216" t="s">
        <v>170</v>
      </c>
      <c r="T2216">
        <v>547419.3548387097</v>
      </c>
      <c r="U2216">
        <v>217497</v>
      </c>
      <c r="V2216">
        <v>-329922.3548387097</v>
      </c>
      <c r="W2216">
        <v>-0.6026866823806718</v>
      </c>
      <c r="X2216" t="s">
        <v>388</v>
      </c>
    </row>
    <row r="2217" spans="1:24" x14ac:dyDescent="0.35">
      <c r="A2217">
        <v>3301032511</v>
      </c>
      <c r="B2217" t="s">
        <v>168</v>
      </c>
      <c r="C2217" t="s">
        <v>168</v>
      </c>
      <c r="D2217">
        <v>0</v>
      </c>
      <c r="E2217">
        <v>0</v>
      </c>
      <c r="F2217">
        <v>60</v>
      </c>
      <c r="G2217">
        <v>2038870</v>
      </c>
      <c r="H2217">
        <v>9</v>
      </c>
      <c r="I2217">
        <v>480000</v>
      </c>
      <c r="J2217">
        <v>0</v>
      </c>
      <c r="K2217">
        <v>0</v>
      </c>
      <c r="L2217">
        <v>9</v>
      </c>
      <c r="M2217">
        <v>411600</v>
      </c>
      <c r="N2217">
        <v>150000</v>
      </c>
      <c r="O2217">
        <v>3080470</v>
      </c>
      <c r="P2217" t="s">
        <v>5</v>
      </c>
      <c r="Q2217" t="s">
        <v>14</v>
      </c>
      <c r="R2217" t="s">
        <v>207</v>
      </c>
      <c r="S2217" t="s">
        <v>170</v>
      </c>
      <c r="T2217">
        <v>1987400</v>
      </c>
      <c r="U2217">
        <v>1342464</v>
      </c>
      <c r="V2217">
        <v>-644936</v>
      </c>
      <c r="W2217">
        <v>-0.3245124282982792</v>
      </c>
      <c r="X2217" t="s">
        <v>208</v>
      </c>
    </row>
    <row r="2218" spans="1:24" x14ac:dyDescent="0.35">
      <c r="A2218">
        <v>3300007678</v>
      </c>
      <c r="B2218" t="s">
        <v>168</v>
      </c>
      <c r="C2218" t="s">
        <v>168</v>
      </c>
      <c r="D2218">
        <v>0</v>
      </c>
      <c r="E2218">
        <v>0</v>
      </c>
      <c r="F2218">
        <v>58</v>
      </c>
      <c r="G2218">
        <v>2521987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75000</v>
      </c>
      <c r="O2218">
        <v>2596987</v>
      </c>
      <c r="P2218" t="s">
        <v>5</v>
      </c>
      <c r="Q2218" t="s">
        <v>14</v>
      </c>
      <c r="R2218" t="s">
        <v>169</v>
      </c>
      <c r="S2218" t="s">
        <v>170</v>
      </c>
      <c r="T2218">
        <v>1675475.4838709678</v>
      </c>
      <c r="U2218">
        <v>2248440</v>
      </c>
      <c r="V2218">
        <v>572964.51612903224</v>
      </c>
      <c r="W2218">
        <v>0.34197129211659516</v>
      </c>
      <c r="X2218" t="s">
        <v>366</v>
      </c>
    </row>
    <row r="2219" spans="1:24" x14ac:dyDescent="0.35">
      <c r="A2219">
        <v>3300007840</v>
      </c>
      <c r="B2219" t="s">
        <v>168</v>
      </c>
      <c r="C2219" t="s">
        <v>168</v>
      </c>
      <c r="D2219">
        <v>0</v>
      </c>
      <c r="E2219">
        <v>0</v>
      </c>
      <c r="F2219">
        <v>13</v>
      </c>
      <c r="G2219">
        <v>336982</v>
      </c>
      <c r="H2219">
        <v>282</v>
      </c>
      <c r="I2219">
        <v>8120000</v>
      </c>
      <c r="J2219">
        <v>0</v>
      </c>
      <c r="K2219">
        <v>0</v>
      </c>
      <c r="L2219">
        <v>0</v>
      </c>
      <c r="M2219">
        <v>0</v>
      </c>
      <c r="N2219">
        <v>402000</v>
      </c>
      <c r="O2219">
        <v>8858982</v>
      </c>
      <c r="P2219" t="s">
        <v>5</v>
      </c>
      <c r="Q2219" t="s">
        <v>9</v>
      </c>
      <c r="R2219" t="s">
        <v>169</v>
      </c>
      <c r="S2219" t="s">
        <v>170</v>
      </c>
      <c r="T2219">
        <v>5715472.2580645159</v>
      </c>
      <c r="U2219">
        <v>4517793</v>
      </c>
      <c r="V2219">
        <v>-1197679.2580645159</v>
      </c>
      <c r="W2219">
        <v>-0.20955035804339595</v>
      </c>
      <c r="X2219" t="s">
        <v>281</v>
      </c>
    </row>
    <row r="2220" spans="1:24" x14ac:dyDescent="0.35">
      <c r="A2220">
        <v>3301000697</v>
      </c>
      <c r="B2220" t="s">
        <v>168</v>
      </c>
      <c r="C2220" t="s">
        <v>168</v>
      </c>
      <c r="D2220">
        <v>0</v>
      </c>
      <c r="E2220">
        <v>0</v>
      </c>
      <c r="F2220">
        <v>0</v>
      </c>
      <c r="G2220">
        <v>0</v>
      </c>
      <c r="H2220">
        <v>18</v>
      </c>
      <c r="I2220">
        <v>990000</v>
      </c>
      <c r="J2220">
        <v>0</v>
      </c>
      <c r="K2220">
        <v>0</v>
      </c>
      <c r="L2220">
        <v>0</v>
      </c>
      <c r="M2220">
        <v>0</v>
      </c>
      <c r="N2220">
        <v>1452000</v>
      </c>
      <c r="O2220">
        <v>2442000</v>
      </c>
      <c r="P2220" t="s">
        <v>5</v>
      </c>
      <c r="Q2220" t="s">
        <v>16</v>
      </c>
      <c r="R2220" t="s">
        <v>207</v>
      </c>
      <c r="S2220" t="s">
        <v>170</v>
      </c>
      <c r="T2220">
        <v>1575483.8709677418</v>
      </c>
      <c r="U2220">
        <v>951380</v>
      </c>
      <c r="V2220">
        <v>-624103.87096774182</v>
      </c>
      <c r="W2220">
        <v>-0.39613472563472563</v>
      </c>
      <c r="X2220" t="s">
        <v>246</v>
      </c>
    </row>
    <row r="2221" spans="1:24" x14ac:dyDescent="0.35">
      <c r="A2221">
        <v>3301018281</v>
      </c>
      <c r="B2221" t="s">
        <v>168</v>
      </c>
      <c r="C2221" t="s">
        <v>168</v>
      </c>
      <c r="D2221">
        <v>0</v>
      </c>
      <c r="E2221">
        <v>0</v>
      </c>
      <c r="F2221">
        <v>77</v>
      </c>
      <c r="G2221">
        <v>3490494</v>
      </c>
      <c r="H2221">
        <v>15</v>
      </c>
      <c r="I2221">
        <v>265000</v>
      </c>
      <c r="J2221">
        <v>0</v>
      </c>
      <c r="K2221">
        <v>0</v>
      </c>
      <c r="L2221">
        <v>2</v>
      </c>
      <c r="M2221">
        <v>104800</v>
      </c>
      <c r="N2221">
        <v>520000</v>
      </c>
      <c r="O2221">
        <v>4380294</v>
      </c>
      <c r="P2221" t="s">
        <v>5</v>
      </c>
      <c r="Q2221" t="s">
        <v>12</v>
      </c>
      <c r="R2221" t="s">
        <v>169</v>
      </c>
      <c r="S2221" t="s">
        <v>170</v>
      </c>
      <c r="T2221">
        <v>2825996.1290322579</v>
      </c>
      <c r="U2221">
        <v>4119443</v>
      </c>
      <c r="V2221">
        <v>1293446.8709677421</v>
      </c>
      <c r="W2221">
        <v>0.45769591036583401</v>
      </c>
      <c r="X2221" t="s">
        <v>353</v>
      </c>
    </row>
    <row r="2222" spans="1:24" x14ac:dyDescent="0.35">
      <c r="A2222">
        <v>6001135584</v>
      </c>
      <c r="B2222" t="s">
        <v>168</v>
      </c>
      <c r="C2222" t="s">
        <v>168</v>
      </c>
      <c r="D2222">
        <v>0</v>
      </c>
      <c r="E2222">
        <v>0</v>
      </c>
      <c r="F2222">
        <v>77</v>
      </c>
      <c r="G2222">
        <v>2596918</v>
      </c>
      <c r="H2222">
        <v>7</v>
      </c>
      <c r="I2222">
        <v>285000</v>
      </c>
      <c r="J2222">
        <v>0</v>
      </c>
      <c r="K2222">
        <v>0</v>
      </c>
      <c r="L2222">
        <v>7</v>
      </c>
      <c r="M2222">
        <v>200000</v>
      </c>
      <c r="N2222">
        <v>150000</v>
      </c>
      <c r="O2222">
        <v>3231918</v>
      </c>
      <c r="P2222" t="s">
        <v>5</v>
      </c>
      <c r="Q2222" t="s">
        <v>14</v>
      </c>
      <c r="R2222" t="s">
        <v>169</v>
      </c>
      <c r="S2222" t="s">
        <v>170</v>
      </c>
      <c r="T2222">
        <v>2085108.3870967743</v>
      </c>
      <c r="U2222">
        <v>1832651</v>
      </c>
      <c r="V2222">
        <v>-252457.3870967743</v>
      </c>
      <c r="W2222">
        <v>-0.12107638560136735</v>
      </c>
      <c r="X2222" t="s">
        <v>260</v>
      </c>
    </row>
    <row r="2223" spans="1:24" x14ac:dyDescent="0.35">
      <c r="A2223">
        <v>3300022639</v>
      </c>
      <c r="B2223" t="s">
        <v>168</v>
      </c>
      <c r="C2223" t="s">
        <v>168</v>
      </c>
      <c r="D2223">
        <v>0</v>
      </c>
      <c r="E2223">
        <v>0</v>
      </c>
      <c r="F2223">
        <v>10</v>
      </c>
      <c r="G2223">
        <v>546989</v>
      </c>
      <c r="H2223">
        <v>6</v>
      </c>
      <c r="I2223">
        <v>235000</v>
      </c>
      <c r="J2223">
        <v>0</v>
      </c>
      <c r="K2223">
        <v>0</v>
      </c>
      <c r="L2223">
        <v>11</v>
      </c>
      <c r="M2223">
        <v>826400</v>
      </c>
      <c r="N2223">
        <v>135000</v>
      </c>
      <c r="O2223">
        <v>1743389</v>
      </c>
      <c r="P2223" t="s">
        <v>5</v>
      </c>
      <c r="Q2223" t="s">
        <v>14</v>
      </c>
      <c r="R2223" t="s">
        <v>169</v>
      </c>
      <c r="S2223" t="s">
        <v>170</v>
      </c>
      <c r="T2223">
        <v>1124767.0967741935</v>
      </c>
      <c r="U2223">
        <v>1780990</v>
      </c>
      <c r="V2223">
        <v>656222.90322580654</v>
      </c>
      <c r="W2223">
        <v>0.58343003196647469</v>
      </c>
      <c r="X2223" t="s">
        <v>339</v>
      </c>
    </row>
    <row r="2224" spans="1:24" x14ac:dyDescent="0.35">
      <c r="A2224">
        <v>3301051501</v>
      </c>
      <c r="B2224" t="s">
        <v>168</v>
      </c>
      <c r="C2224" t="s">
        <v>168</v>
      </c>
      <c r="D2224">
        <v>0</v>
      </c>
      <c r="E2224">
        <v>0</v>
      </c>
      <c r="F2224">
        <v>136</v>
      </c>
      <c r="G2224">
        <v>5452552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383000</v>
      </c>
      <c r="O2224">
        <v>5835552</v>
      </c>
      <c r="P2224" t="s">
        <v>5</v>
      </c>
      <c r="Q2224" t="s">
        <v>10</v>
      </c>
      <c r="R2224" t="s">
        <v>169</v>
      </c>
      <c r="S2224" t="s">
        <v>170</v>
      </c>
      <c r="T2224">
        <v>3764872.2580645164</v>
      </c>
      <c r="U2224">
        <v>4147381</v>
      </c>
      <c r="V2224">
        <v>382508.74193548365</v>
      </c>
      <c r="W2224">
        <v>0.10159939453885425</v>
      </c>
      <c r="X2224" t="s">
        <v>362</v>
      </c>
    </row>
    <row r="2225" spans="1:24" x14ac:dyDescent="0.35">
      <c r="A2225">
        <v>3301062983</v>
      </c>
      <c r="B2225" t="s">
        <v>168</v>
      </c>
      <c r="C2225" t="s">
        <v>168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150000</v>
      </c>
      <c r="O2225">
        <v>150000</v>
      </c>
      <c r="P2225" t="s">
        <v>5</v>
      </c>
      <c r="Q2225" t="s">
        <v>14</v>
      </c>
      <c r="R2225" t="s">
        <v>169</v>
      </c>
      <c r="S2225" t="s">
        <v>170</v>
      </c>
      <c r="T2225">
        <v>96774.193548387106</v>
      </c>
      <c r="U2225">
        <v>165000</v>
      </c>
      <c r="V2225">
        <v>68225.806451612894</v>
      </c>
      <c r="W2225">
        <v>0.70499999999999985</v>
      </c>
      <c r="X2225" t="s">
        <v>323</v>
      </c>
    </row>
    <row r="2226" spans="1:24" x14ac:dyDescent="0.35">
      <c r="A2226">
        <v>3301016976</v>
      </c>
      <c r="B2226" t="s">
        <v>168</v>
      </c>
      <c r="C2226" t="s">
        <v>168</v>
      </c>
      <c r="D2226">
        <v>0</v>
      </c>
      <c r="E2226">
        <v>0</v>
      </c>
      <c r="F2226">
        <v>20</v>
      </c>
      <c r="G2226">
        <v>1026479</v>
      </c>
      <c r="H2226">
        <v>49</v>
      </c>
      <c r="I2226">
        <v>2790000</v>
      </c>
      <c r="J2226">
        <v>0</v>
      </c>
      <c r="K2226">
        <v>0</v>
      </c>
      <c r="L2226">
        <v>43</v>
      </c>
      <c r="M2226">
        <v>2631200</v>
      </c>
      <c r="N2226">
        <v>150000</v>
      </c>
      <c r="O2226">
        <v>6597679</v>
      </c>
      <c r="P2226" t="s">
        <v>5</v>
      </c>
      <c r="Q2226" t="s">
        <v>15</v>
      </c>
      <c r="R2226" t="s">
        <v>169</v>
      </c>
      <c r="S2226" t="s">
        <v>170</v>
      </c>
      <c r="T2226">
        <v>4256567.0967741935</v>
      </c>
      <c r="U2226">
        <v>3878594</v>
      </c>
      <c r="V2226">
        <v>-377973.09677419346</v>
      </c>
      <c r="W2226">
        <v>-8.8797636259660417E-2</v>
      </c>
      <c r="X2226" t="s">
        <v>369</v>
      </c>
    </row>
    <row r="2227" spans="1:24" x14ac:dyDescent="0.35">
      <c r="A2227">
        <v>3301025325</v>
      </c>
      <c r="B2227" t="s">
        <v>168</v>
      </c>
      <c r="C2227" t="s">
        <v>168</v>
      </c>
      <c r="D2227">
        <v>0</v>
      </c>
      <c r="E2227">
        <v>0</v>
      </c>
      <c r="F2227">
        <v>80</v>
      </c>
      <c r="G2227">
        <v>2231907</v>
      </c>
      <c r="H2227">
        <v>33</v>
      </c>
      <c r="I2227">
        <v>1285000</v>
      </c>
      <c r="J2227">
        <v>0</v>
      </c>
      <c r="K2227">
        <v>0</v>
      </c>
      <c r="L2227">
        <v>22</v>
      </c>
      <c r="M2227">
        <v>972800</v>
      </c>
      <c r="N2227">
        <v>30000</v>
      </c>
      <c r="O2227">
        <v>4519707</v>
      </c>
      <c r="P2227" t="s">
        <v>5</v>
      </c>
      <c r="Q2227" t="s">
        <v>11</v>
      </c>
      <c r="R2227" t="s">
        <v>169</v>
      </c>
      <c r="S2227" t="s">
        <v>170</v>
      </c>
      <c r="T2227">
        <v>2915940</v>
      </c>
      <c r="U2227">
        <v>2436456</v>
      </c>
      <c r="V2227">
        <v>-479484</v>
      </c>
      <c r="W2227">
        <v>-0.16443548221156812</v>
      </c>
      <c r="X2227" t="s">
        <v>193</v>
      </c>
    </row>
    <row r="2228" spans="1:24" x14ac:dyDescent="0.35">
      <c r="A2228">
        <v>3301028967</v>
      </c>
      <c r="B2228" t="s">
        <v>168</v>
      </c>
      <c r="C2228" t="s">
        <v>168</v>
      </c>
      <c r="D2228">
        <v>0</v>
      </c>
      <c r="E2228">
        <v>0</v>
      </c>
      <c r="F2228">
        <v>23</v>
      </c>
      <c r="G2228">
        <v>1097977</v>
      </c>
      <c r="H2228">
        <v>4</v>
      </c>
      <c r="I2228">
        <v>120000</v>
      </c>
      <c r="J2228">
        <v>0</v>
      </c>
      <c r="K2228">
        <v>0</v>
      </c>
      <c r="L2228">
        <v>2</v>
      </c>
      <c r="M2228">
        <v>154800</v>
      </c>
      <c r="N2228">
        <v>202000</v>
      </c>
      <c r="O2228">
        <v>1574777</v>
      </c>
      <c r="P2228" t="s">
        <v>5</v>
      </c>
      <c r="Q2228" t="s">
        <v>14</v>
      </c>
      <c r="R2228" t="s">
        <v>169</v>
      </c>
      <c r="S2228" t="s">
        <v>170</v>
      </c>
      <c r="T2228">
        <v>1015985.1612903225</v>
      </c>
      <c r="U2228">
        <v>935992</v>
      </c>
      <c r="V2228">
        <v>-79993.161290322547</v>
      </c>
      <c r="W2228">
        <v>-7.873457638764092E-2</v>
      </c>
      <c r="X2228" t="s">
        <v>333</v>
      </c>
    </row>
    <row r="2229" spans="1:24" x14ac:dyDescent="0.35">
      <c r="A2229">
        <v>3300014064</v>
      </c>
      <c r="B2229" t="s">
        <v>168</v>
      </c>
      <c r="C2229" t="s">
        <v>168</v>
      </c>
      <c r="D2229">
        <v>0</v>
      </c>
      <c r="E2229">
        <v>0</v>
      </c>
      <c r="F2229">
        <v>10</v>
      </c>
      <c r="G2229">
        <v>419033</v>
      </c>
      <c r="H2229">
        <v>16</v>
      </c>
      <c r="I2229">
        <v>445000</v>
      </c>
      <c r="J2229">
        <v>0</v>
      </c>
      <c r="K2229">
        <v>0</v>
      </c>
      <c r="L2229">
        <v>13</v>
      </c>
      <c r="M2229">
        <v>2779448</v>
      </c>
      <c r="N2229">
        <v>846500</v>
      </c>
      <c r="O2229">
        <v>4489981</v>
      </c>
      <c r="P2229" t="s">
        <v>5</v>
      </c>
      <c r="Q2229" t="s">
        <v>8</v>
      </c>
      <c r="R2229" t="s">
        <v>169</v>
      </c>
      <c r="S2229" t="s">
        <v>170</v>
      </c>
      <c r="T2229">
        <v>2896761.935483871</v>
      </c>
      <c r="U2229">
        <v>2017194</v>
      </c>
      <c r="V2229">
        <v>-879567.93548387103</v>
      </c>
      <c r="W2229">
        <v>-0.30363832274568647</v>
      </c>
      <c r="X2229" t="s">
        <v>262</v>
      </c>
    </row>
    <row r="2230" spans="1:24" x14ac:dyDescent="0.35">
      <c r="A2230">
        <v>3301065614</v>
      </c>
      <c r="B2230" t="s">
        <v>168</v>
      </c>
      <c r="C2230" t="s">
        <v>168</v>
      </c>
      <c r="D2230">
        <v>0</v>
      </c>
      <c r="E2230">
        <v>0</v>
      </c>
      <c r="F2230">
        <v>16</v>
      </c>
      <c r="G2230">
        <v>290477</v>
      </c>
      <c r="H2230">
        <v>5</v>
      </c>
      <c r="I2230">
        <v>235000</v>
      </c>
      <c r="J2230">
        <v>0</v>
      </c>
      <c r="K2230">
        <v>0</v>
      </c>
      <c r="L2230">
        <v>8</v>
      </c>
      <c r="M2230">
        <v>269200</v>
      </c>
      <c r="N2230">
        <v>267000</v>
      </c>
      <c r="O2230">
        <v>1061677</v>
      </c>
      <c r="P2230" t="s">
        <v>5</v>
      </c>
      <c r="Q2230" t="s">
        <v>14</v>
      </c>
      <c r="R2230" t="s">
        <v>169</v>
      </c>
      <c r="S2230" t="s">
        <v>170</v>
      </c>
      <c r="T2230">
        <v>684952.90322580654</v>
      </c>
      <c r="U2230">
        <v>660793</v>
      </c>
      <c r="V2230">
        <v>-24159.903225806542</v>
      </c>
      <c r="W2230">
        <v>-3.5272356846762332E-2</v>
      </c>
      <c r="X2230" t="s">
        <v>333</v>
      </c>
    </row>
    <row r="2231" spans="1:24" x14ac:dyDescent="0.35">
      <c r="A2231">
        <v>3301006723</v>
      </c>
      <c r="B2231" t="s">
        <v>168</v>
      </c>
      <c r="C2231" t="s">
        <v>168</v>
      </c>
      <c r="D2231">
        <v>0</v>
      </c>
      <c r="E2231">
        <v>0</v>
      </c>
      <c r="F2231">
        <v>82</v>
      </c>
      <c r="G2231">
        <v>3564887</v>
      </c>
      <c r="H2231">
        <v>61</v>
      </c>
      <c r="I2231">
        <v>2365000</v>
      </c>
      <c r="J2231">
        <v>0</v>
      </c>
      <c r="K2231">
        <v>0</v>
      </c>
      <c r="L2231">
        <v>0</v>
      </c>
      <c r="M2231">
        <v>0</v>
      </c>
      <c r="N2231">
        <v>412500</v>
      </c>
      <c r="O2231">
        <v>6342387</v>
      </c>
      <c r="P2231" t="s">
        <v>5</v>
      </c>
      <c r="Q2231" t="s">
        <v>17</v>
      </c>
      <c r="R2231" t="s">
        <v>169</v>
      </c>
      <c r="S2231" t="s">
        <v>170</v>
      </c>
      <c r="T2231">
        <v>4091862.5806451612</v>
      </c>
      <c r="U2231">
        <v>4294361</v>
      </c>
      <c r="V2231">
        <v>202498.41935483878</v>
      </c>
      <c r="W2231">
        <v>4.9488079172715249E-2</v>
      </c>
      <c r="X2231" t="s">
        <v>291</v>
      </c>
    </row>
    <row r="2232" spans="1:24" x14ac:dyDescent="0.35">
      <c r="A2232">
        <v>3300008602</v>
      </c>
      <c r="B2232" t="s">
        <v>168</v>
      </c>
      <c r="C2232" t="s">
        <v>168</v>
      </c>
      <c r="D2232">
        <v>0</v>
      </c>
      <c r="E2232">
        <v>0</v>
      </c>
      <c r="F2232">
        <v>14</v>
      </c>
      <c r="G2232">
        <v>745500</v>
      </c>
      <c r="H2232">
        <v>17</v>
      </c>
      <c r="I2232">
        <v>285000</v>
      </c>
      <c r="J2232">
        <v>0</v>
      </c>
      <c r="K2232">
        <v>0</v>
      </c>
      <c r="L2232">
        <v>10</v>
      </c>
      <c r="M2232">
        <v>604000</v>
      </c>
      <c r="N2232">
        <v>1111500</v>
      </c>
      <c r="O2232">
        <v>2746000</v>
      </c>
      <c r="P2232" t="s">
        <v>5</v>
      </c>
      <c r="Q2232" t="s">
        <v>17</v>
      </c>
      <c r="R2232" t="s">
        <v>169</v>
      </c>
      <c r="S2232" t="s">
        <v>170</v>
      </c>
      <c r="T2232">
        <v>1771612.9032258063</v>
      </c>
      <c r="U2232">
        <v>1886100</v>
      </c>
      <c r="V2232">
        <v>114487.09677419369</v>
      </c>
      <c r="W2232">
        <v>6.4623088128186623E-2</v>
      </c>
      <c r="X2232" t="s">
        <v>389</v>
      </c>
    </row>
    <row r="2233" spans="1:24" x14ac:dyDescent="0.35">
      <c r="A2233">
        <v>3300017413</v>
      </c>
      <c r="B2233" t="s">
        <v>168</v>
      </c>
      <c r="C2233" t="s">
        <v>168</v>
      </c>
      <c r="D2233">
        <v>0</v>
      </c>
      <c r="E2233">
        <v>0</v>
      </c>
      <c r="F2233">
        <v>19</v>
      </c>
      <c r="G2233">
        <v>835647</v>
      </c>
      <c r="H2233">
        <v>3</v>
      </c>
      <c r="I2233">
        <v>70000</v>
      </c>
      <c r="J2233">
        <v>0</v>
      </c>
      <c r="K2233">
        <v>0</v>
      </c>
      <c r="L2233">
        <v>75</v>
      </c>
      <c r="M2233">
        <v>6382648</v>
      </c>
      <c r="N2233">
        <v>764000</v>
      </c>
      <c r="O2233">
        <v>8052295</v>
      </c>
      <c r="P2233" t="s">
        <v>5</v>
      </c>
      <c r="Q2233" t="s">
        <v>6</v>
      </c>
      <c r="R2233" t="s">
        <v>169</v>
      </c>
      <c r="S2233" t="s">
        <v>170</v>
      </c>
      <c r="T2233">
        <v>5195029.0322580645</v>
      </c>
      <c r="U2233">
        <v>9426901</v>
      </c>
      <c r="V2233">
        <v>4231871.9677419355</v>
      </c>
      <c r="W2233">
        <v>0.81460025371648714</v>
      </c>
      <c r="X2233" t="s">
        <v>197</v>
      </c>
    </row>
    <row r="2234" spans="1:24" x14ac:dyDescent="0.35">
      <c r="A2234">
        <v>3301023208</v>
      </c>
      <c r="B2234" t="s">
        <v>168</v>
      </c>
      <c r="C2234" t="s">
        <v>168</v>
      </c>
      <c r="D2234">
        <v>0</v>
      </c>
      <c r="E2234">
        <v>0</v>
      </c>
      <c r="F2234">
        <v>219</v>
      </c>
      <c r="G2234">
        <v>5828369</v>
      </c>
      <c r="H2234">
        <v>241</v>
      </c>
      <c r="I2234">
        <v>7880000</v>
      </c>
      <c r="J2234">
        <v>0</v>
      </c>
      <c r="K2234">
        <v>0</v>
      </c>
      <c r="L2234">
        <v>41</v>
      </c>
      <c r="M2234">
        <v>1908400</v>
      </c>
      <c r="N2234">
        <v>30000</v>
      </c>
      <c r="O2234">
        <v>15646769</v>
      </c>
      <c r="P2234" t="s">
        <v>5</v>
      </c>
      <c r="Q2234" t="s">
        <v>13</v>
      </c>
      <c r="R2234" t="s">
        <v>169</v>
      </c>
      <c r="S2234" t="s">
        <v>170</v>
      </c>
      <c r="T2234">
        <v>10094689.677419355</v>
      </c>
      <c r="U2234">
        <v>10449663</v>
      </c>
      <c r="V2234">
        <v>354973.32258064486</v>
      </c>
      <c r="W2234">
        <v>3.5164362048164755E-2</v>
      </c>
      <c r="X2234" t="s">
        <v>280</v>
      </c>
    </row>
    <row r="2235" spans="1:24" x14ac:dyDescent="0.35">
      <c r="A2235">
        <v>3300025418</v>
      </c>
      <c r="B2235" t="s">
        <v>168</v>
      </c>
      <c r="C2235" t="s">
        <v>168</v>
      </c>
      <c r="D2235">
        <v>0</v>
      </c>
      <c r="E2235">
        <v>0</v>
      </c>
      <c r="F2235">
        <v>60</v>
      </c>
      <c r="G2235">
        <v>1471037</v>
      </c>
      <c r="H2235">
        <v>64</v>
      </c>
      <c r="I2235">
        <v>1785000</v>
      </c>
      <c r="J2235">
        <v>0</v>
      </c>
      <c r="K2235">
        <v>0</v>
      </c>
      <c r="L2235">
        <v>39</v>
      </c>
      <c r="M2235">
        <v>2354750</v>
      </c>
      <c r="N2235">
        <v>90000</v>
      </c>
      <c r="O2235">
        <v>5700787</v>
      </c>
      <c r="P2235" t="s">
        <v>5</v>
      </c>
      <c r="Q2235" t="s">
        <v>13</v>
      </c>
      <c r="R2235" t="s">
        <v>169</v>
      </c>
      <c r="S2235" t="s">
        <v>170</v>
      </c>
      <c r="T2235">
        <v>3677927.0967741935</v>
      </c>
      <c r="U2235">
        <v>2631375</v>
      </c>
      <c r="V2235">
        <v>-1046552.0967741935</v>
      </c>
      <c r="W2235">
        <v>-0.28454944027903517</v>
      </c>
      <c r="X2235" t="s">
        <v>186</v>
      </c>
    </row>
    <row r="2236" spans="1:24" x14ac:dyDescent="0.35">
      <c r="A2236">
        <v>3300016862</v>
      </c>
      <c r="B2236" t="s">
        <v>168</v>
      </c>
      <c r="C2236" t="s">
        <v>168</v>
      </c>
      <c r="D2236">
        <v>0</v>
      </c>
      <c r="E2236">
        <v>0</v>
      </c>
      <c r="F2236">
        <v>36</v>
      </c>
      <c r="G2236">
        <v>1445117</v>
      </c>
      <c r="H2236">
        <v>31</v>
      </c>
      <c r="I2236">
        <v>1170000</v>
      </c>
      <c r="J2236">
        <v>0</v>
      </c>
      <c r="K2236">
        <v>0</v>
      </c>
      <c r="L2236">
        <v>34</v>
      </c>
      <c r="M2236">
        <v>4302630</v>
      </c>
      <c r="N2236">
        <v>893700</v>
      </c>
      <c r="O2236">
        <v>7811447</v>
      </c>
      <c r="P2236" t="s">
        <v>5</v>
      </c>
      <c r="Q2236" t="s">
        <v>6</v>
      </c>
      <c r="R2236" t="s">
        <v>169</v>
      </c>
      <c r="S2236" t="s">
        <v>170</v>
      </c>
      <c r="T2236">
        <v>5039643.2258064514</v>
      </c>
      <c r="U2236">
        <v>4897840</v>
      </c>
      <c r="V2236">
        <v>-141803.2258064514</v>
      </c>
      <c r="W2236">
        <v>-2.8137552491874995E-2</v>
      </c>
      <c r="X2236" t="s">
        <v>261</v>
      </c>
    </row>
    <row r="2237" spans="1:24" x14ac:dyDescent="0.35">
      <c r="A2237">
        <v>3300017550</v>
      </c>
      <c r="B2237" t="s">
        <v>168</v>
      </c>
      <c r="C2237" t="s">
        <v>168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1400900</v>
      </c>
      <c r="O2237">
        <v>1400900</v>
      </c>
      <c r="P2237" t="s">
        <v>5</v>
      </c>
      <c r="Q2237" t="s">
        <v>7</v>
      </c>
      <c r="R2237" t="s">
        <v>169</v>
      </c>
      <c r="S2237" t="s">
        <v>170</v>
      </c>
      <c r="T2237">
        <v>903806.45161290315</v>
      </c>
      <c r="U2237">
        <v>587700</v>
      </c>
      <c r="V2237">
        <v>-316106.45161290315</v>
      </c>
      <c r="W2237">
        <v>-0.3497501606110357</v>
      </c>
      <c r="X2237" t="s">
        <v>346</v>
      </c>
    </row>
    <row r="2238" spans="1:24" x14ac:dyDescent="0.35">
      <c r="A2238">
        <v>6001120538</v>
      </c>
      <c r="B2238" t="s">
        <v>168</v>
      </c>
      <c r="C2238" t="s">
        <v>168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30000</v>
      </c>
      <c r="O2238">
        <v>30000</v>
      </c>
      <c r="P2238" t="s">
        <v>5</v>
      </c>
      <c r="Q2238" t="s">
        <v>11</v>
      </c>
      <c r="R2238" t="s">
        <v>169</v>
      </c>
      <c r="S2238" t="s">
        <v>170</v>
      </c>
      <c r="T2238">
        <v>19354.83870967742</v>
      </c>
      <c r="U2238">
        <v>76000</v>
      </c>
      <c r="V2238">
        <v>56645.161290322576</v>
      </c>
      <c r="W2238">
        <v>2.9266666666666663</v>
      </c>
      <c r="X2238" t="s">
        <v>210</v>
      </c>
    </row>
    <row r="2239" spans="1:24" x14ac:dyDescent="0.35">
      <c r="A2239">
        <v>3301069572</v>
      </c>
      <c r="B2239" t="s">
        <v>168</v>
      </c>
      <c r="C2239" t="s">
        <v>168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271500</v>
      </c>
      <c r="O2239">
        <v>271500</v>
      </c>
      <c r="P2239" t="s">
        <v>5</v>
      </c>
      <c r="Q2239" t="s">
        <v>8</v>
      </c>
      <c r="R2239" t="s">
        <v>169</v>
      </c>
      <c r="S2239" t="s">
        <v>170</v>
      </c>
      <c r="T2239">
        <v>175161.29032258064</v>
      </c>
      <c r="U2239">
        <v>1031100</v>
      </c>
      <c r="V2239">
        <v>855938.70967741939</v>
      </c>
      <c r="W2239">
        <v>4.8865745856353593</v>
      </c>
      <c r="X2239" t="s">
        <v>216</v>
      </c>
    </row>
    <row r="2240" spans="1:24" x14ac:dyDescent="0.35">
      <c r="A2240">
        <v>3300002429</v>
      </c>
      <c r="B2240" t="s">
        <v>168</v>
      </c>
      <c r="C2240" t="s">
        <v>168</v>
      </c>
      <c r="D2240">
        <v>0</v>
      </c>
      <c r="E2240">
        <v>0</v>
      </c>
      <c r="F2240">
        <v>7</v>
      </c>
      <c r="G2240">
        <v>67887</v>
      </c>
      <c r="H2240">
        <v>62</v>
      </c>
      <c r="I2240">
        <v>2200000</v>
      </c>
      <c r="J2240">
        <v>0</v>
      </c>
      <c r="K2240">
        <v>0</v>
      </c>
      <c r="L2240">
        <v>0</v>
      </c>
      <c r="M2240">
        <v>0</v>
      </c>
      <c r="N2240">
        <v>90000</v>
      </c>
      <c r="O2240">
        <v>2357887</v>
      </c>
      <c r="P2240" t="s">
        <v>5</v>
      </c>
      <c r="Q2240" t="s">
        <v>13</v>
      </c>
      <c r="R2240" t="s">
        <v>169</v>
      </c>
      <c r="S2240" t="s">
        <v>170</v>
      </c>
      <c r="T2240">
        <v>1521217.4193548388</v>
      </c>
      <c r="U2240">
        <v>1270188</v>
      </c>
      <c r="V2240">
        <v>-251029.41935483878</v>
      </c>
      <c r="W2240">
        <v>-0.16501876468210741</v>
      </c>
      <c r="X2240" t="s">
        <v>250</v>
      </c>
    </row>
    <row r="2241" spans="1:24" x14ac:dyDescent="0.35">
      <c r="A2241">
        <v>3300015303</v>
      </c>
      <c r="B2241" t="s">
        <v>168</v>
      </c>
      <c r="C2241" t="s">
        <v>168</v>
      </c>
      <c r="D2241">
        <v>0</v>
      </c>
      <c r="E2241">
        <v>0</v>
      </c>
      <c r="F2241">
        <v>2</v>
      </c>
      <c r="G2241">
        <v>92598</v>
      </c>
      <c r="H2241">
        <v>5</v>
      </c>
      <c r="I2241">
        <v>85000</v>
      </c>
      <c r="J2241">
        <v>0</v>
      </c>
      <c r="K2241">
        <v>0</v>
      </c>
      <c r="L2241">
        <v>8</v>
      </c>
      <c r="M2241">
        <v>756800</v>
      </c>
      <c r="N2241">
        <v>1188000</v>
      </c>
      <c r="O2241">
        <v>2122398</v>
      </c>
      <c r="P2241" t="s">
        <v>5</v>
      </c>
      <c r="Q2241" t="s">
        <v>8</v>
      </c>
      <c r="R2241" t="s">
        <v>169</v>
      </c>
      <c r="S2241" t="s">
        <v>170</v>
      </c>
      <c r="T2241">
        <v>1369289.0322580645</v>
      </c>
      <c r="U2241">
        <v>2035793</v>
      </c>
      <c r="V2241">
        <v>666503.96774193551</v>
      </c>
      <c r="W2241">
        <v>0.48675184861651766</v>
      </c>
      <c r="X2241" t="s">
        <v>240</v>
      </c>
    </row>
    <row r="2242" spans="1:24" x14ac:dyDescent="0.35">
      <c r="A2242">
        <v>3300012374</v>
      </c>
      <c r="B2242" t="s">
        <v>168</v>
      </c>
      <c r="C2242" t="s">
        <v>168</v>
      </c>
      <c r="D2242">
        <v>0</v>
      </c>
      <c r="E2242">
        <v>0</v>
      </c>
      <c r="F2242">
        <v>8</v>
      </c>
      <c r="G2242">
        <v>121544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330000</v>
      </c>
      <c r="O2242">
        <v>451544</v>
      </c>
      <c r="P2242" t="s">
        <v>5</v>
      </c>
      <c r="Q2242" t="s">
        <v>12</v>
      </c>
      <c r="R2242" t="s">
        <v>169</v>
      </c>
      <c r="S2242" t="s">
        <v>170</v>
      </c>
      <c r="T2242">
        <v>291318.70967741933</v>
      </c>
      <c r="U2242">
        <v>519147</v>
      </c>
      <c r="V2242">
        <v>227828.29032258067</v>
      </c>
      <c r="W2242">
        <v>0.78205855907729926</v>
      </c>
      <c r="X2242" t="s">
        <v>407</v>
      </c>
    </row>
    <row r="2243" spans="1:24" x14ac:dyDescent="0.35">
      <c r="A2243">
        <v>3301072618</v>
      </c>
      <c r="B2243" t="s">
        <v>168</v>
      </c>
      <c r="C2243" t="s">
        <v>168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150000</v>
      </c>
      <c r="O2243">
        <v>150000</v>
      </c>
      <c r="P2243" t="s">
        <v>5</v>
      </c>
      <c r="Q2243" t="s">
        <v>15</v>
      </c>
      <c r="R2243" t="s">
        <v>169</v>
      </c>
      <c r="S2243" t="s">
        <v>170</v>
      </c>
      <c r="T2243">
        <v>96774.193548387106</v>
      </c>
      <c r="U2243">
        <v>0</v>
      </c>
      <c r="V2243">
        <v>-96774.193548387106</v>
      </c>
      <c r="W2243">
        <v>0</v>
      </c>
      <c r="X2243" t="s">
        <v>285</v>
      </c>
    </row>
    <row r="2244" spans="1:24" x14ac:dyDescent="0.35">
      <c r="A2244">
        <v>3301069734</v>
      </c>
      <c r="B2244" t="s">
        <v>168</v>
      </c>
      <c r="C2244" t="s">
        <v>168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202000</v>
      </c>
      <c r="O2244">
        <v>202000</v>
      </c>
      <c r="P2244" t="s">
        <v>5</v>
      </c>
      <c r="Q2244" t="s">
        <v>9</v>
      </c>
      <c r="R2244" t="s">
        <v>169</v>
      </c>
      <c r="S2244" t="s">
        <v>170</v>
      </c>
      <c r="T2244">
        <v>130322.58064516129</v>
      </c>
      <c r="U2244">
        <v>254000</v>
      </c>
      <c r="V2244">
        <v>123677.41935483871</v>
      </c>
      <c r="W2244">
        <v>0.94900990099009896</v>
      </c>
      <c r="X2244" t="s">
        <v>281</v>
      </c>
    </row>
    <row r="2245" spans="1:24" x14ac:dyDescent="0.35">
      <c r="A2245">
        <v>6001136920</v>
      </c>
      <c r="B2245" t="s">
        <v>168</v>
      </c>
      <c r="C2245" t="s">
        <v>168</v>
      </c>
      <c r="D2245">
        <v>0</v>
      </c>
      <c r="E2245">
        <v>0</v>
      </c>
      <c r="F2245">
        <v>61</v>
      </c>
      <c r="G2245">
        <v>2999038</v>
      </c>
      <c r="H2245">
        <v>30</v>
      </c>
      <c r="I2245">
        <v>1205000</v>
      </c>
      <c r="J2245">
        <v>0</v>
      </c>
      <c r="K2245">
        <v>0</v>
      </c>
      <c r="L2245">
        <v>1</v>
      </c>
      <c r="M2245">
        <v>52400</v>
      </c>
      <c r="N2245">
        <v>150000</v>
      </c>
      <c r="O2245">
        <v>4406438</v>
      </c>
      <c r="P2245" t="s">
        <v>5</v>
      </c>
      <c r="Q2245" t="s">
        <v>9</v>
      </c>
      <c r="R2245" t="s">
        <v>169</v>
      </c>
      <c r="S2245" t="s">
        <v>170</v>
      </c>
      <c r="T2245">
        <v>2842863.2258064514</v>
      </c>
      <c r="U2245">
        <v>3061468</v>
      </c>
      <c r="V2245">
        <v>218604.7741935486</v>
      </c>
      <c r="W2245">
        <v>7.689598718965307E-2</v>
      </c>
      <c r="X2245" t="s">
        <v>258</v>
      </c>
    </row>
    <row r="2246" spans="1:24" x14ac:dyDescent="0.35">
      <c r="A2246">
        <v>3300012852</v>
      </c>
      <c r="B2246" t="s">
        <v>168</v>
      </c>
      <c r="C2246" t="s">
        <v>168</v>
      </c>
      <c r="D2246">
        <v>0</v>
      </c>
      <c r="E2246">
        <v>0</v>
      </c>
      <c r="F2246">
        <v>71</v>
      </c>
      <c r="G2246">
        <v>3189728</v>
      </c>
      <c r="H2246">
        <v>30</v>
      </c>
      <c r="I2246">
        <v>940000</v>
      </c>
      <c r="J2246">
        <v>0</v>
      </c>
      <c r="K2246">
        <v>0</v>
      </c>
      <c r="L2246">
        <v>0</v>
      </c>
      <c r="M2246">
        <v>0</v>
      </c>
      <c r="N2246">
        <v>3364000</v>
      </c>
      <c r="O2246">
        <v>7493728</v>
      </c>
      <c r="P2246" t="s">
        <v>5</v>
      </c>
      <c r="Q2246" t="s">
        <v>12</v>
      </c>
      <c r="R2246" t="s">
        <v>169</v>
      </c>
      <c r="S2246" t="s">
        <v>170</v>
      </c>
      <c r="T2246">
        <v>4834663.2258064514</v>
      </c>
      <c r="U2246">
        <v>5062972</v>
      </c>
      <c r="V2246">
        <v>228308.7741935486</v>
      </c>
      <c r="W2246">
        <v>4.72233046088677E-2</v>
      </c>
      <c r="X2246" t="s">
        <v>364</v>
      </c>
    </row>
    <row r="2247" spans="1:24" x14ac:dyDescent="0.35">
      <c r="A2247">
        <v>3300013819</v>
      </c>
      <c r="B2247" t="s">
        <v>168</v>
      </c>
      <c r="C2247" t="s">
        <v>168</v>
      </c>
      <c r="D2247">
        <v>0</v>
      </c>
      <c r="E2247">
        <v>0</v>
      </c>
      <c r="F2247">
        <v>464</v>
      </c>
      <c r="G2247">
        <v>20345209</v>
      </c>
      <c r="H2247">
        <v>118</v>
      </c>
      <c r="I2247">
        <v>3850000</v>
      </c>
      <c r="J2247">
        <v>0</v>
      </c>
      <c r="K2247">
        <v>0</v>
      </c>
      <c r="L2247">
        <v>0</v>
      </c>
      <c r="M2247">
        <v>0</v>
      </c>
      <c r="N2247">
        <v>342000</v>
      </c>
      <c r="O2247">
        <v>24537209</v>
      </c>
      <c r="P2247" t="s">
        <v>5</v>
      </c>
      <c r="Q2247" t="s">
        <v>8</v>
      </c>
      <c r="R2247" t="s">
        <v>169</v>
      </c>
      <c r="S2247" t="s">
        <v>170</v>
      </c>
      <c r="T2247">
        <v>15830457.419354839</v>
      </c>
      <c r="U2247">
        <v>16164401</v>
      </c>
      <c r="V2247">
        <v>333943.58064516075</v>
      </c>
      <c r="W2247">
        <v>2.1095005140967737E-2</v>
      </c>
      <c r="X2247" t="s">
        <v>391</v>
      </c>
    </row>
    <row r="2248" spans="1:24" x14ac:dyDescent="0.35">
      <c r="A2248">
        <v>3300017925</v>
      </c>
      <c r="B2248" t="s">
        <v>168</v>
      </c>
      <c r="C2248" t="s">
        <v>168</v>
      </c>
      <c r="D2248">
        <v>0</v>
      </c>
      <c r="E2248">
        <v>0</v>
      </c>
      <c r="F2248">
        <v>154</v>
      </c>
      <c r="G2248">
        <v>7611949</v>
      </c>
      <c r="H2248">
        <v>3</v>
      </c>
      <c r="I2248">
        <v>255000</v>
      </c>
      <c r="J2248">
        <v>0</v>
      </c>
      <c r="K2248">
        <v>0</v>
      </c>
      <c r="L2248">
        <v>0</v>
      </c>
      <c r="M2248">
        <v>0</v>
      </c>
      <c r="N2248">
        <v>1213800</v>
      </c>
      <c r="O2248">
        <v>9080749</v>
      </c>
      <c r="P2248" t="s">
        <v>5</v>
      </c>
      <c r="Q2248" t="s">
        <v>7</v>
      </c>
      <c r="R2248" t="s">
        <v>169</v>
      </c>
      <c r="S2248" t="s">
        <v>170</v>
      </c>
      <c r="T2248">
        <v>5858547.7419354841</v>
      </c>
      <c r="U2248">
        <v>7634082</v>
      </c>
      <c r="V2248">
        <v>1775534.2580645159</v>
      </c>
      <c r="W2248">
        <v>0.30306730204744126</v>
      </c>
      <c r="X2248" t="s">
        <v>221</v>
      </c>
    </row>
    <row r="2249" spans="1:24" x14ac:dyDescent="0.35">
      <c r="A2249">
        <v>3300005497</v>
      </c>
      <c r="B2249" t="s">
        <v>168</v>
      </c>
      <c r="C2249" t="s">
        <v>168</v>
      </c>
      <c r="D2249">
        <v>0</v>
      </c>
      <c r="E2249">
        <v>0</v>
      </c>
      <c r="F2249">
        <v>43</v>
      </c>
      <c r="G2249">
        <v>1964952</v>
      </c>
      <c r="H2249">
        <v>30</v>
      </c>
      <c r="I2249">
        <v>1230000</v>
      </c>
      <c r="J2249">
        <v>0</v>
      </c>
      <c r="K2249">
        <v>0</v>
      </c>
      <c r="L2249">
        <v>5</v>
      </c>
      <c r="M2249">
        <v>432000</v>
      </c>
      <c r="N2249">
        <v>15000</v>
      </c>
      <c r="O2249">
        <v>3641952</v>
      </c>
      <c r="P2249" t="s">
        <v>5</v>
      </c>
      <c r="Q2249" t="s">
        <v>14</v>
      </c>
      <c r="R2249" t="s">
        <v>169</v>
      </c>
      <c r="S2249" t="s">
        <v>170</v>
      </c>
      <c r="T2249">
        <v>2349646.4516129033</v>
      </c>
      <c r="U2249">
        <v>2275670</v>
      </c>
      <c r="V2249">
        <v>-73976.451612903271</v>
      </c>
      <c r="W2249">
        <v>-3.1484077769284191E-2</v>
      </c>
      <c r="X2249" t="s">
        <v>367</v>
      </c>
    </row>
    <row r="2250" spans="1:24" x14ac:dyDescent="0.35">
      <c r="A2250">
        <v>3300016875</v>
      </c>
      <c r="B2250" t="s">
        <v>168</v>
      </c>
      <c r="C2250" t="s">
        <v>168</v>
      </c>
      <c r="D2250">
        <v>0</v>
      </c>
      <c r="E2250">
        <v>0</v>
      </c>
      <c r="F2250">
        <v>182</v>
      </c>
      <c r="G2250">
        <v>7330918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1312800</v>
      </c>
      <c r="O2250">
        <v>8643718</v>
      </c>
      <c r="P2250" t="s">
        <v>5</v>
      </c>
      <c r="Q2250" t="s">
        <v>7</v>
      </c>
      <c r="R2250" t="s">
        <v>169</v>
      </c>
      <c r="S2250" t="s">
        <v>170</v>
      </c>
      <c r="T2250">
        <v>5576592.2580645159</v>
      </c>
      <c r="U2250">
        <v>6178171</v>
      </c>
      <c r="V2250">
        <v>601578.74193548411</v>
      </c>
      <c r="W2250">
        <v>0.10787569076177639</v>
      </c>
      <c r="X2250" t="s">
        <v>346</v>
      </c>
    </row>
    <row r="2251" spans="1:24" x14ac:dyDescent="0.35">
      <c r="A2251">
        <v>3301076949</v>
      </c>
      <c r="B2251" t="s">
        <v>168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 t="s">
        <v>5</v>
      </c>
      <c r="Q2251" t="s">
        <v>14</v>
      </c>
      <c r="R2251" t="s">
        <v>207</v>
      </c>
      <c r="S2251" t="s">
        <v>170</v>
      </c>
      <c r="T2251">
        <v>0</v>
      </c>
      <c r="U2251">
        <v>30000</v>
      </c>
      <c r="V2251">
        <v>30000</v>
      </c>
      <c r="W2251">
        <v>1</v>
      </c>
      <c r="X2251" t="s">
        <v>212</v>
      </c>
    </row>
    <row r="2252" spans="1:24" x14ac:dyDescent="0.35">
      <c r="A2252">
        <v>3301001862</v>
      </c>
      <c r="B2252" t="s">
        <v>168</v>
      </c>
      <c r="C2252" t="s">
        <v>168</v>
      </c>
      <c r="D2252">
        <v>0</v>
      </c>
      <c r="E2252">
        <v>0</v>
      </c>
      <c r="F2252">
        <v>2</v>
      </c>
      <c r="G2252">
        <v>81348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1750500</v>
      </c>
      <c r="O2252">
        <v>1831848</v>
      </c>
      <c r="P2252" t="s">
        <v>5</v>
      </c>
      <c r="Q2252" t="s">
        <v>12</v>
      </c>
      <c r="R2252" t="s">
        <v>169</v>
      </c>
      <c r="S2252" t="s">
        <v>170</v>
      </c>
      <c r="T2252">
        <v>1181837.4193548386</v>
      </c>
      <c r="U2252">
        <v>581000</v>
      </c>
      <c r="V2252">
        <v>-600837.41935483855</v>
      </c>
      <c r="W2252">
        <v>-0.5083926177281084</v>
      </c>
      <c r="X2252" t="s">
        <v>235</v>
      </c>
    </row>
    <row r="2253" spans="1:24" x14ac:dyDescent="0.35">
      <c r="A2253">
        <v>3300021636</v>
      </c>
      <c r="B2253" t="s">
        <v>168</v>
      </c>
      <c r="C2253" t="s">
        <v>168</v>
      </c>
      <c r="D2253">
        <v>0</v>
      </c>
      <c r="E2253">
        <v>0</v>
      </c>
      <c r="F2253">
        <v>126</v>
      </c>
      <c r="G2253">
        <v>4478953</v>
      </c>
      <c r="H2253">
        <v>71</v>
      </c>
      <c r="I2253">
        <v>2300000</v>
      </c>
      <c r="J2253">
        <v>0</v>
      </c>
      <c r="K2253">
        <v>0</v>
      </c>
      <c r="L2253">
        <v>46</v>
      </c>
      <c r="M2253">
        <v>2600400</v>
      </c>
      <c r="N2253">
        <v>114000</v>
      </c>
      <c r="O2253">
        <v>9493353</v>
      </c>
      <c r="P2253" t="s">
        <v>5</v>
      </c>
      <c r="Q2253" t="s">
        <v>9</v>
      </c>
      <c r="R2253" t="s">
        <v>169</v>
      </c>
      <c r="S2253" t="s">
        <v>170</v>
      </c>
      <c r="T2253">
        <v>6124743.8709677421</v>
      </c>
      <c r="U2253">
        <v>6352681</v>
      </c>
      <c r="V2253">
        <v>227937.12903225794</v>
      </c>
      <c r="W2253">
        <v>3.7215781399891013E-2</v>
      </c>
      <c r="X2253" t="s">
        <v>224</v>
      </c>
    </row>
    <row r="2254" spans="1:24" x14ac:dyDescent="0.35">
      <c r="A2254">
        <v>3301023361</v>
      </c>
      <c r="B2254" t="s">
        <v>168</v>
      </c>
      <c r="C2254" t="s">
        <v>168</v>
      </c>
      <c r="D2254">
        <v>0</v>
      </c>
      <c r="E2254">
        <v>0</v>
      </c>
      <c r="F2254">
        <v>217</v>
      </c>
      <c r="G2254">
        <v>8474526</v>
      </c>
      <c r="H2254">
        <v>3</v>
      </c>
      <c r="I2254">
        <v>60000</v>
      </c>
      <c r="J2254">
        <v>0</v>
      </c>
      <c r="K2254">
        <v>0</v>
      </c>
      <c r="L2254">
        <v>0</v>
      </c>
      <c r="M2254">
        <v>0</v>
      </c>
      <c r="N2254">
        <v>933000</v>
      </c>
      <c r="O2254">
        <v>9467526</v>
      </c>
      <c r="P2254" t="s">
        <v>5</v>
      </c>
      <c r="Q2254" t="s">
        <v>17</v>
      </c>
      <c r="R2254" t="s">
        <v>169</v>
      </c>
      <c r="S2254" t="s">
        <v>170</v>
      </c>
      <c r="T2254">
        <v>6108081.2903225804</v>
      </c>
      <c r="U2254">
        <v>5099825</v>
      </c>
      <c r="V2254">
        <v>-1008256.2903225804</v>
      </c>
      <c r="W2254">
        <v>-0.16506923244784322</v>
      </c>
      <c r="X2254" t="s">
        <v>199</v>
      </c>
    </row>
    <row r="2255" spans="1:24" x14ac:dyDescent="0.35">
      <c r="A2255">
        <v>3301059995</v>
      </c>
      <c r="B2255" t="s">
        <v>168</v>
      </c>
      <c r="C2255" t="s">
        <v>168</v>
      </c>
      <c r="D2255">
        <v>0</v>
      </c>
      <c r="E2255">
        <v>0</v>
      </c>
      <c r="F2255">
        <v>59</v>
      </c>
      <c r="G2255">
        <v>1592740</v>
      </c>
      <c r="H2255">
        <v>14</v>
      </c>
      <c r="I2255">
        <v>210000</v>
      </c>
      <c r="J2255">
        <v>0</v>
      </c>
      <c r="K2255">
        <v>0</v>
      </c>
      <c r="L2255">
        <v>13</v>
      </c>
      <c r="M2255">
        <v>871200</v>
      </c>
      <c r="N2255">
        <v>150000</v>
      </c>
      <c r="O2255">
        <v>2823940</v>
      </c>
      <c r="P2255" t="s">
        <v>5</v>
      </c>
      <c r="Q2255" t="s">
        <v>13</v>
      </c>
      <c r="R2255" t="s">
        <v>207</v>
      </c>
      <c r="S2255" t="s">
        <v>170</v>
      </c>
      <c r="T2255">
        <v>1821896.7741935486</v>
      </c>
      <c r="U2255">
        <v>951583</v>
      </c>
      <c r="V2255">
        <v>-870313.7741935486</v>
      </c>
      <c r="W2255">
        <v>-0.47769653392069245</v>
      </c>
      <c r="X2255" t="s">
        <v>399</v>
      </c>
    </row>
    <row r="2256" spans="1:24" x14ac:dyDescent="0.35">
      <c r="A2256">
        <v>3300001900</v>
      </c>
      <c r="B2256" t="s">
        <v>168</v>
      </c>
      <c r="C2256" t="s">
        <v>168</v>
      </c>
      <c r="D2256">
        <v>0</v>
      </c>
      <c r="E2256">
        <v>0</v>
      </c>
      <c r="F2256">
        <v>13</v>
      </c>
      <c r="G2256">
        <v>868683</v>
      </c>
      <c r="H2256">
        <v>3</v>
      </c>
      <c r="I2256">
        <v>260000</v>
      </c>
      <c r="J2256">
        <v>0</v>
      </c>
      <c r="K2256">
        <v>0</v>
      </c>
      <c r="L2256">
        <v>2</v>
      </c>
      <c r="M2256">
        <v>124800</v>
      </c>
      <c r="N2256">
        <v>165000</v>
      </c>
      <c r="O2256">
        <v>1418483</v>
      </c>
      <c r="P2256" t="s">
        <v>5</v>
      </c>
      <c r="Q2256" t="s">
        <v>10</v>
      </c>
      <c r="R2256" t="s">
        <v>169</v>
      </c>
      <c r="S2256" t="s">
        <v>170</v>
      </c>
      <c r="T2256">
        <v>915150.32258064509</v>
      </c>
      <c r="U2256">
        <v>1023986</v>
      </c>
      <c r="V2256">
        <v>108835.67741935491</v>
      </c>
      <c r="W2256">
        <v>0.11892655745609937</v>
      </c>
      <c r="X2256" t="s">
        <v>223</v>
      </c>
    </row>
    <row r="2257" spans="1:24" x14ac:dyDescent="0.35">
      <c r="A2257">
        <v>3301056984</v>
      </c>
      <c r="B2257" t="s">
        <v>168</v>
      </c>
      <c r="C2257" t="s">
        <v>168</v>
      </c>
      <c r="D2257">
        <v>0</v>
      </c>
      <c r="E2257">
        <v>0</v>
      </c>
      <c r="F2257">
        <v>20</v>
      </c>
      <c r="G2257">
        <v>785678</v>
      </c>
      <c r="H2257">
        <v>123</v>
      </c>
      <c r="I2257">
        <v>4315000</v>
      </c>
      <c r="J2257">
        <v>0</v>
      </c>
      <c r="K2257">
        <v>0</v>
      </c>
      <c r="L2257">
        <v>21</v>
      </c>
      <c r="M2257">
        <v>1420400</v>
      </c>
      <c r="N2257">
        <v>180000</v>
      </c>
      <c r="O2257">
        <v>6701078</v>
      </c>
      <c r="P2257" t="s">
        <v>5</v>
      </c>
      <c r="Q2257" t="s">
        <v>15</v>
      </c>
      <c r="R2257" t="s">
        <v>169</v>
      </c>
      <c r="S2257" t="s">
        <v>170</v>
      </c>
      <c r="T2257">
        <v>4323276.1290322579</v>
      </c>
      <c r="U2257">
        <v>3176693</v>
      </c>
      <c r="V2257">
        <v>-1146583.1290322579</v>
      </c>
      <c r="W2257">
        <v>-0.265211634605656</v>
      </c>
      <c r="X2257" t="s">
        <v>369</v>
      </c>
    </row>
    <row r="2258" spans="1:24" x14ac:dyDescent="0.35">
      <c r="A2258">
        <v>3300009469</v>
      </c>
      <c r="B2258" t="s">
        <v>168</v>
      </c>
      <c r="C2258" t="s">
        <v>168</v>
      </c>
      <c r="D2258">
        <v>0</v>
      </c>
      <c r="E2258">
        <v>0</v>
      </c>
      <c r="F2258">
        <v>1</v>
      </c>
      <c r="G2258">
        <v>25550</v>
      </c>
      <c r="H2258">
        <v>22</v>
      </c>
      <c r="I2258">
        <v>395000</v>
      </c>
      <c r="J2258">
        <v>0</v>
      </c>
      <c r="K2258">
        <v>0</v>
      </c>
      <c r="L2258">
        <v>0</v>
      </c>
      <c r="M2258">
        <v>0</v>
      </c>
      <c r="N2258">
        <v>795600</v>
      </c>
      <c r="O2258">
        <v>1216150</v>
      </c>
      <c r="P2258" t="s">
        <v>5</v>
      </c>
      <c r="Q2258" t="s">
        <v>16</v>
      </c>
      <c r="R2258" t="s">
        <v>169</v>
      </c>
      <c r="S2258" t="s">
        <v>170</v>
      </c>
      <c r="T2258">
        <v>784612.90322580654</v>
      </c>
      <c r="U2258">
        <v>1322500</v>
      </c>
      <c r="V2258">
        <v>537887.09677419346</v>
      </c>
      <c r="W2258">
        <v>0.68554454631418804</v>
      </c>
      <c r="X2258" t="s">
        <v>277</v>
      </c>
    </row>
    <row r="2259" spans="1:24" x14ac:dyDescent="0.35">
      <c r="A2259">
        <v>3300006039</v>
      </c>
      <c r="B2259" t="s">
        <v>168</v>
      </c>
      <c r="C2259" t="s">
        <v>168</v>
      </c>
      <c r="D2259">
        <v>0</v>
      </c>
      <c r="E2259">
        <v>0</v>
      </c>
      <c r="F2259">
        <v>0</v>
      </c>
      <c r="G2259">
        <v>0</v>
      </c>
      <c r="H2259">
        <v>2</v>
      </c>
      <c r="I2259">
        <v>20000</v>
      </c>
      <c r="J2259">
        <v>0</v>
      </c>
      <c r="K2259">
        <v>0</v>
      </c>
      <c r="L2259">
        <v>2</v>
      </c>
      <c r="M2259">
        <v>304800</v>
      </c>
      <c r="N2259">
        <v>45000</v>
      </c>
      <c r="O2259">
        <v>369800</v>
      </c>
      <c r="P2259" t="s">
        <v>5</v>
      </c>
      <c r="Q2259" t="s">
        <v>10</v>
      </c>
      <c r="R2259" t="s">
        <v>169</v>
      </c>
      <c r="S2259" t="s">
        <v>170</v>
      </c>
      <c r="T2259">
        <v>238580.64516129033</v>
      </c>
      <c r="U2259">
        <v>165000</v>
      </c>
      <c r="V2259">
        <v>-73580.645161290333</v>
      </c>
      <c r="W2259">
        <v>-0.30840995132504057</v>
      </c>
      <c r="X2259" t="s">
        <v>241</v>
      </c>
    </row>
    <row r="2260" spans="1:24" x14ac:dyDescent="0.35">
      <c r="A2260">
        <v>3301073494</v>
      </c>
      <c r="B2260" t="s">
        <v>168</v>
      </c>
      <c r="C2260" t="s">
        <v>168</v>
      </c>
      <c r="D2260">
        <v>0</v>
      </c>
      <c r="E2260">
        <v>0</v>
      </c>
      <c r="F2260">
        <v>11</v>
      </c>
      <c r="G2260">
        <v>219449</v>
      </c>
      <c r="H2260">
        <v>21</v>
      </c>
      <c r="I2260">
        <v>255000</v>
      </c>
      <c r="J2260">
        <v>0</v>
      </c>
      <c r="K2260">
        <v>0</v>
      </c>
      <c r="L2260">
        <v>0</v>
      </c>
      <c r="M2260">
        <v>0</v>
      </c>
      <c r="N2260">
        <v>362000</v>
      </c>
      <c r="O2260">
        <v>836449</v>
      </c>
      <c r="P2260" t="s">
        <v>5</v>
      </c>
      <c r="Q2260" t="s">
        <v>12</v>
      </c>
      <c r="R2260" t="s">
        <v>169</v>
      </c>
      <c r="S2260" t="s">
        <v>170</v>
      </c>
      <c r="T2260">
        <v>539644.51612903224</v>
      </c>
      <c r="U2260">
        <v>803649</v>
      </c>
      <c r="V2260">
        <v>264004.48387096776</v>
      </c>
      <c r="W2260">
        <v>0.48921924707902109</v>
      </c>
      <c r="X2260" t="s">
        <v>206</v>
      </c>
    </row>
    <row r="2261" spans="1:24" x14ac:dyDescent="0.35">
      <c r="A2261">
        <v>3300012109</v>
      </c>
      <c r="B2261" t="s">
        <v>168</v>
      </c>
      <c r="C2261" t="s">
        <v>168</v>
      </c>
      <c r="D2261">
        <v>0</v>
      </c>
      <c r="E2261">
        <v>0</v>
      </c>
      <c r="F2261">
        <v>4</v>
      </c>
      <c r="G2261">
        <v>103550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587000</v>
      </c>
      <c r="O2261">
        <v>690550</v>
      </c>
      <c r="P2261" t="s">
        <v>5</v>
      </c>
      <c r="Q2261" t="s">
        <v>12</v>
      </c>
      <c r="R2261" t="s">
        <v>169</v>
      </c>
      <c r="S2261" t="s">
        <v>170</v>
      </c>
      <c r="T2261">
        <v>445516.12903225806</v>
      </c>
      <c r="U2261">
        <v>344798</v>
      </c>
      <c r="V2261">
        <v>-100718.12903225806</v>
      </c>
      <c r="W2261">
        <v>-0.22607066830787048</v>
      </c>
      <c r="X2261" t="s">
        <v>294</v>
      </c>
    </row>
    <row r="2262" spans="1:24" x14ac:dyDescent="0.35">
      <c r="A2262">
        <v>3301070326</v>
      </c>
      <c r="B2262" t="s">
        <v>168</v>
      </c>
      <c r="C2262" t="s">
        <v>168</v>
      </c>
      <c r="D2262">
        <v>0</v>
      </c>
      <c r="E2262">
        <v>0</v>
      </c>
      <c r="F2262">
        <v>4</v>
      </c>
      <c r="G2262">
        <v>93996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22400</v>
      </c>
      <c r="N2262">
        <v>164000</v>
      </c>
      <c r="O2262">
        <v>280396</v>
      </c>
      <c r="P2262" t="s">
        <v>5</v>
      </c>
      <c r="Q2262" t="s">
        <v>9</v>
      </c>
      <c r="R2262" t="s">
        <v>169</v>
      </c>
      <c r="S2262" t="s">
        <v>170</v>
      </c>
      <c r="T2262">
        <v>180900.64516129033</v>
      </c>
      <c r="U2262">
        <v>478497</v>
      </c>
      <c r="V2262">
        <v>297596.3548387097</v>
      </c>
      <c r="W2262">
        <v>1.6450817772008159</v>
      </c>
      <c r="X2262" t="s">
        <v>344</v>
      </c>
    </row>
    <row r="2263" spans="1:24" x14ac:dyDescent="0.35">
      <c r="A2263">
        <v>3300011364</v>
      </c>
      <c r="B2263" t="s">
        <v>168</v>
      </c>
      <c r="C2263" t="s">
        <v>168</v>
      </c>
      <c r="D2263">
        <v>0</v>
      </c>
      <c r="E2263">
        <v>0</v>
      </c>
      <c r="F2263">
        <v>4</v>
      </c>
      <c r="G2263">
        <v>169546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330000</v>
      </c>
      <c r="O2263">
        <v>499546</v>
      </c>
      <c r="P2263" t="s">
        <v>5</v>
      </c>
      <c r="Q2263" t="s">
        <v>12</v>
      </c>
      <c r="R2263" t="s">
        <v>169</v>
      </c>
      <c r="S2263" t="s">
        <v>170</v>
      </c>
      <c r="T2263">
        <v>322287.74193548388</v>
      </c>
      <c r="U2263">
        <v>706597</v>
      </c>
      <c r="V2263">
        <v>384309.25806451612</v>
      </c>
      <c r="W2263">
        <v>1.1924414368246365</v>
      </c>
      <c r="X2263" t="s">
        <v>415</v>
      </c>
    </row>
    <row r="2264" spans="1:24" x14ac:dyDescent="0.35">
      <c r="A2264">
        <v>3301019339</v>
      </c>
      <c r="B2264" t="s">
        <v>168</v>
      </c>
      <c r="C2264" t="s">
        <v>168</v>
      </c>
      <c r="D2264">
        <v>0</v>
      </c>
      <c r="E2264">
        <v>0</v>
      </c>
      <c r="F2264">
        <v>6</v>
      </c>
      <c r="G2264">
        <v>169300</v>
      </c>
      <c r="H2264">
        <v>10</v>
      </c>
      <c r="I2264">
        <v>255000</v>
      </c>
      <c r="J2264">
        <v>0</v>
      </c>
      <c r="K2264">
        <v>0</v>
      </c>
      <c r="L2264">
        <v>13</v>
      </c>
      <c r="M2264">
        <v>531200</v>
      </c>
      <c r="N2264">
        <v>286800</v>
      </c>
      <c r="O2264">
        <v>1242300</v>
      </c>
      <c r="P2264" t="s">
        <v>5</v>
      </c>
      <c r="Q2264" t="s">
        <v>17</v>
      </c>
      <c r="R2264" t="s">
        <v>169</v>
      </c>
      <c r="S2264" t="s">
        <v>170</v>
      </c>
      <c r="T2264">
        <v>801483.87096774194</v>
      </c>
      <c r="U2264">
        <v>2132300</v>
      </c>
      <c r="V2264">
        <v>1330816.1290322579</v>
      </c>
      <c r="W2264">
        <v>1.6604403123239151</v>
      </c>
      <c r="X2264" t="s">
        <v>220</v>
      </c>
    </row>
    <row r="2265" spans="1:24" x14ac:dyDescent="0.35">
      <c r="A2265">
        <v>3301065212</v>
      </c>
      <c r="B2265" t="s">
        <v>168</v>
      </c>
      <c r="C2265" t="s">
        <v>168</v>
      </c>
      <c r="D2265">
        <v>0</v>
      </c>
      <c r="E2265">
        <v>0</v>
      </c>
      <c r="F2265">
        <v>9</v>
      </c>
      <c r="G2265">
        <v>602190</v>
      </c>
      <c r="H2265">
        <v>0</v>
      </c>
      <c r="I2265">
        <v>0</v>
      </c>
      <c r="J2265">
        <v>0</v>
      </c>
      <c r="K2265">
        <v>0</v>
      </c>
      <c r="L2265">
        <v>2</v>
      </c>
      <c r="M2265">
        <v>44800</v>
      </c>
      <c r="N2265">
        <v>3329500</v>
      </c>
      <c r="O2265">
        <v>3976490</v>
      </c>
      <c r="P2265" t="s">
        <v>5</v>
      </c>
      <c r="Q2265" t="s">
        <v>7</v>
      </c>
      <c r="R2265" t="s">
        <v>169</v>
      </c>
      <c r="S2265" t="s">
        <v>170</v>
      </c>
      <c r="T2265">
        <v>2565477.4193548388</v>
      </c>
      <c r="U2265">
        <v>2398196</v>
      </c>
      <c r="V2265">
        <v>-167281.41935483878</v>
      </c>
      <c r="W2265">
        <v>-6.5204791160043185E-2</v>
      </c>
      <c r="X2265" t="s">
        <v>203</v>
      </c>
    </row>
    <row r="2266" spans="1:24" x14ac:dyDescent="0.35">
      <c r="A2266">
        <v>3301052127</v>
      </c>
      <c r="B2266" t="s">
        <v>168</v>
      </c>
      <c r="C2266" t="s">
        <v>168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81000</v>
      </c>
      <c r="O2266">
        <v>81000</v>
      </c>
      <c r="P2266" t="s">
        <v>5</v>
      </c>
      <c r="Q2266" t="s">
        <v>13</v>
      </c>
      <c r="R2266" t="s">
        <v>169</v>
      </c>
      <c r="S2266" t="s">
        <v>170</v>
      </c>
      <c r="T2266">
        <v>52258.06451612903</v>
      </c>
      <c r="U2266">
        <v>0</v>
      </c>
      <c r="V2266">
        <v>-52258.06451612903</v>
      </c>
      <c r="W2266">
        <v>0</v>
      </c>
      <c r="X2266" t="s">
        <v>375</v>
      </c>
    </row>
    <row r="2267" spans="1:24" x14ac:dyDescent="0.35">
      <c r="A2267">
        <v>3301068381</v>
      </c>
      <c r="B2267" t="s">
        <v>168</v>
      </c>
      <c r="C2267" t="s">
        <v>168</v>
      </c>
      <c r="D2267">
        <v>0</v>
      </c>
      <c r="E2267">
        <v>0</v>
      </c>
      <c r="F2267">
        <v>149</v>
      </c>
      <c r="G2267">
        <v>4137536</v>
      </c>
      <c r="H2267">
        <v>192</v>
      </c>
      <c r="I2267">
        <v>5645000</v>
      </c>
      <c r="J2267">
        <v>0</v>
      </c>
      <c r="K2267">
        <v>0</v>
      </c>
      <c r="L2267">
        <v>81</v>
      </c>
      <c r="M2267">
        <v>2814400</v>
      </c>
      <c r="N2267">
        <v>44000</v>
      </c>
      <c r="O2267">
        <v>12640936</v>
      </c>
      <c r="P2267" t="s">
        <v>5</v>
      </c>
      <c r="Q2267" t="s">
        <v>9</v>
      </c>
      <c r="R2267" t="s">
        <v>169</v>
      </c>
      <c r="S2267" t="s">
        <v>170</v>
      </c>
      <c r="T2267">
        <v>8155442.5806451607</v>
      </c>
      <c r="U2267">
        <v>9940206</v>
      </c>
      <c r="V2267">
        <v>1784763.4193548393</v>
      </c>
      <c r="W2267">
        <v>0.2188432328112413</v>
      </c>
      <c r="X2267" t="s">
        <v>270</v>
      </c>
    </row>
    <row r="2268" spans="1:24" x14ac:dyDescent="0.35">
      <c r="A2268">
        <v>3301039652</v>
      </c>
      <c r="B2268" t="s">
        <v>168</v>
      </c>
      <c r="C2268" t="s">
        <v>168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30000</v>
      </c>
      <c r="O2268">
        <v>30000</v>
      </c>
      <c r="P2268" t="s">
        <v>5</v>
      </c>
      <c r="Q2268" t="s">
        <v>11</v>
      </c>
      <c r="R2268" t="s">
        <v>169</v>
      </c>
      <c r="S2268" t="s">
        <v>170</v>
      </c>
      <c r="T2268">
        <v>19354.83870967742</v>
      </c>
      <c r="U2268">
        <v>304800</v>
      </c>
      <c r="V2268">
        <v>285445.16129032261</v>
      </c>
      <c r="W2268">
        <v>14.747999999999999</v>
      </c>
      <c r="X2268" t="s">
        <v>365</v>
      </c>
    </row>
    <row r="2269" spans="1:24" x14ac:dyDescent="0.35">
      <c r="A2269">
        <v>3301055448</v>
      </c>
      <c r="B2269" t="s">
        <v>168</v>
      </c>
      <c r="C2269" t="s">
        <v>168</v>
      </c>
      <c r="D2269">
        <v>0</v>
      </c>
      <c r="E2269">
        <v>0</v>
      </c>
      <c r="F2269">
        <v>27</v>
      </c>
      <c r="G2269">
        <v>847365</v>
      </c>
      <c r="H2269">
        <v>17</v>
      </c>
      <c r="I2269">
        <v>545000</v>
      </c>
      <c r="J2269">
        <v>0</v>
      </c>
      <c r="K2269">
        <v>0</v>
      </c>
      <c r="L2269">
        <v>19</v>
      </c>
      <c r="M2269">
        <v>775600</v>
      </c>
      <c r="N2269">
        <v>30000</v>
      </c>
      <c r="O2269">
        <v>2197965</v>
      </c>
      <c r="P2269" t="s">
        <v>5</v>
      </c>
      <c r="Q2269" t="s">
        <v>11</v>
      </c>
      <c r="R2269" t="s">
        <v>169</v>
      </c>
      <c r="S2269" t="s">
        <v>170</v>
      </c>
      <c r="T2269">
        <v>1418041.935483871</v>
      </c>
      <c r="U2269">
        <v>1081077</v>
      </c>
      <c r="V2269">
        <v>-336964.93548387103</v>
      </c>
      <c r="W2269">
        <v>-0.23762691853600948</v>
      </c>
      <c r="X2269" t="s">
        <v>360</v>
      </c>
    </row>
    <row r="2270" spans="1:24" x14ac:dyDescent="0.35">
      <c r="A2270">
        <v>6001119322</v>
      </c>
      <c r="B2270" t="s">
        <v>168</v>
      </c>
      <c r="C2270" t="s">
        <v>168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30000</v>
      </c>
      <c r="O2270">
        <v>30000</v>
      </c>
      <c r="P2270" t="s">
        <v>5</v>
      </c>
      <c r="Q2270" t="s">
        <v>13</v>
      </c>
      <c r="R2270" t="s">
        <v>169</v>
      </c>
      <c r="S2270" t="s">
        <v>170</v>
      </c>
      <c r="T2270">
        <v>19354.83870967742</v>
      </c>
      <c r="U2270">
        <v>0</v>
      </c>
      <c r="V2270">
        <v>-19354.83870967742</v>
      </c>
      <c r="W2270">
        <v>0</v>
      </c>
      <c r="X2270" t="s">
        <v>374</v>
      </c>
    </row>
    <row r="2271" spans="1:24" x14ac:dyDescent="0.35">
      <c r="A2271">
        <v>3301040882</v>
      </c>
      <c r="B2271" t="s">
        <v>168</v>
      </c>
      <c r="C2271" t="s">
        <v>168</v>
      </c>
      <c r="D2271">
        <v>0</v>
      </c>
      <c r="E2271">
        <v>0</v>
      </c>
      <c r="F2271">
        <v>33</v>
      </c>
      <c r="G2271">
        <v>790859</v>
      </c>
      <c r="H2271">
        <v>18</v>
      </c>
      <c r="I2271">
        <v>395000</v>
      </c>
      <c r="J2271">
        <v>0</v>
      </c>
      <c r="K2271">
        <v>0</v>
      </c>
      <c r="L2271">
        <v>69</v>
      </c>
      <c r="M2271">
        <v>2595600</v>
      </c>
      <c r="N2271">
        <v>215000</v>
      </c>
      <c r="O2271">
        <v>3996459</v>
      </c>
      <c r="P2271" t="s">
        <v>5</v>
      </c>
      <c r="Q2271" t="s">
        <v>10</v>
      </c>
      <c r="R2271" t="s">
        <v>169</v>
      </c>
      <c r="S2271" t="s">
        <v>170</v>
      </c>
      <c r="T2271">
        <v>2578360.6451612902</v>
      </c>
      <c r="U2271">
        <v>2896476</v>
      </c>
      <c r="V2271">
        <v>318115.35483870981</v>
      </c>
      <c r="W2271">
        <v>0.12337892118998339</v>
      </c>
      <c r="X2271" t="s">
        <v>319</v>
      </c>
    </row>
    <row r="2272" spans="1:24" x14ac:dyDescent="0.35">
      <c r="A2272">
        <v>6001122496</v>
      </c>
      <c r="B2272" t="s">
        <v>168</v>
      </c>
      <c r="C2272" t="s">
        <v>168</v>
      </c>
      <c r="D2272">
        <v>0</v>
      </c>
      <c r="E2272">
        <v>0</v>
      </c>
      <c r="F2272">
        <v>44</v>
      </c>
      <c r="G2272">
        <v>2224970</v>
      </c>
      <c r="H2272">
        <v>0</v>
      </c>
      <c r="I2272">
        <v>0</v>
      </c>
      <c r="J2272">
        <v>0</v>
      </c>
      <c r="K2272">
        <v>0</v>
      </c>
      <c r="L2272">
        <v>2</v>
      </c>
      <c r="M2272">
        <v>409050</v>
      </c>
      <c r="N2272">
        <v>2375100</v>
      </c>
      <c r="O2272">
        <v>5009120</v>
      </c>
      <c r="P2272" t="s">
        <v>5</v>
      </c>
      <c r="Q2272" t="s">
        <v>16</v>
      </c>
      <c r="R2272" t="s">
        <v>169</v>
      </c>
      <c r="S2272" t="s">
        <v>170</v>
      </c>
      <c r="T2272">
        <v>3231690.3225806453</v>
      </c>
      <c r="U2272">
        <v>8020256</v>
      </c>
      <c r="V2272">
        <v>4788565.6774193551</v>
      </c>
      <c r="W2272">
        <v>1.4817526431788415</v>
      </c>
      <c r="X2272" t="s">
        <v>416</v>
      </c>
    </row>
    <row r="2273" spans="1:24" x14ac:dyDescent="0.35">
      <c r="A2273">
        <v>3301037494</v>
      </c>
      <c r="B2273" t="s">
        <v>168</v>
      </c>
      <c r="C2273" t="s">
        <v>168</v>
      </c>
      <c r="D2273">
        <v>0</v>
      </c>
      <c r="E2273">
        <v>0</v>
      </c>
      <c r="F2273">
        <v>63</v>
      </c>
      <c r="G2273">
        <v>3140428</v>
      </c>
      <c r="H2273">
        <v>55</v>
      </c>
      <c r="I2273">
        <v>1990000</v>
      </c>
      <c r="J2273">
        <v>0</v>
      </c>
      <c r="K2273">
        <v>0</v>
      </c>
      <c r="L2273">
        <v>13</v>
      </c>
      <c r="M2273">
        <v>411200</v>
      </c>
      <c r="N2273">
        <v>165000</v>
      </c>
      <c r="O2273">
        <v>5706628</v>
      </c>
      <c r="P2273" t="s">
        <v>5</v>
      </c>
      <c r="Q2273" t="s">
        <v>14</v>
      </c>
      <c r="R2273" t="s">
        <v>169</v>
      </c>
      <c r="S2273" t="s">
        <v>170</v>
      </c>
      <c r="T2273">
        <v>3681695.4838709678</v>
      </c>
      <c r="U2273">
        <v>4187111</v>
      </c>
      <c r="V2273">
        <v>505415.51612903224</v>
      </c>
      <c r="W2273">
        <v>0.13727792489715474</v>
      </c>
      <c r="X2273" t="s">
        <v>402</v>
      </c>
    </row>
    <row r="2274" spans="1:24" x14ac:dyDescent="0.35">
      <c r="A2274">
        <v>3300005703</v>
      </c>
      <c r="B2274" t="s">
        <v>168</v>
      </c>
      <c r="C2274" t="s">
        <v>168</v>
      </c>
      <c r="D2274">
        <v>0</v>
      </c>
      <c r="E2274">
        <v>0</v>
      </c>
      <c r="F2274">
        <v>0</v>
      </c>
      <c r="G2274">
        <v>0</v>
      </c>
      <c r="H2274">
        <v>50</v>
      </c>
      <c r="I2274">
        <v>1805000</v>
      </c>
      <c r="J2274">
        <v>0</v>
      </c>
      <c r="K2274">
        <v>0</v>
      </c>
      <c r="L2274">
        <v>0</v>
      </c>
      <c r="M2274">
        <v>0</v>
      </c>
      <c r="N2274">
        <v>44000</v>
      </c>
      <c r="O2274">
        <v>1849000</v>
      </c>
      <c r="P2274" t="s">
        <v>5</v>
      </c>
      <c r="Q2274" t="s">
        <v>9</v>
      </c>
      <c r="R2274" t="s">
        <v>169</v>
      </c>
      <c r="S2274" t="s">
        <v>170</v>
      </c>
      <c r="T2274">
        <v>1192903.2258064516</v>
      </c>
      <c r="U2274">
        <v>1024000</v>
      </c>
      <c r="V2274">
        <v>-168903.22580645164</v>
      </c>
      <c r="W2274">
        <v>-0.1415900486749595</v>
      </c>
      <c r="X2274" t="s">
        <v>359</v>
      </c>
    </row>
    <row r="2275" spans="1:24" x14ac:dyDescent="0.35">
      <c r="A2275">
        <v>3300018907</v>
      </c>
      <c r="B2275" t="s">
        <v>168</v>
      </c>
      <c r="C2275" t="s">
        <v>168</v>
      </c>
      <c r="D2275">
        <v>0</v>
      </c>
      <c r="E2275">
        <v>0</v>
      </c>
      <c r="F2275">
        <v>33</v>
      </c>
      <c r="G2275">
        <v>917742</v>
      </c>
      <c r="H2275">
        <v>17</v>
      </c>
      <c r="I2275">
        <v>275000</v>
      </c>
      <c r="J2275">
        <v>0</v>
      </c>
      <c r="K2275">
        <v>0</v>
      </c>
      <c r="L2275">
        <v>15</v>
      </c>
      <c r="M2275">
        <v>1766000</v>
      </c>
      <c r="N2275">
        <v>258000</v>
      </c>
      <c r="O2275">
        <v>3216742</v>
      </c>
      <c r="P2275" t="s">
        <v>5</v>
      </c>
      <c r="Q2275" t="s">
        <v>9</v>
      </c>
      <c r="R2275" t="s">
        <v>169</v>
      </c>
      <c r="S2275" t="s">
        <v>170</v>
      </c>
      <c r="T2275">
        <v>2075317.4193548388</v>
      </c>
      <c r="U2275">
        <v>1811096</v>
      </c>
      <c r="V2275">
        <v>-264221.41935483878</v>
      </c>
      <c r="W2275">
        <v>-0.12731614782907674</v>
      </c>
      <c r="X2275" t="s">
        <v>359</v>
      </c>
    </row>
    <row r="2276" spans="1:24" x14ac:dyDescent="0.35">
      <c r="A2276">
        <v>3300023062</v>
      </c>
      <c r="B2276" t="s">
        <v>168</v>
      </c>
      <c r="C2276" t="s">
        <v>168</v>
      </c>
      <c r="D2276">
        <v>0</v>
      </c>
      <c r="E2276">
        <v>0</v>
      </c>
      <c r="F2276">
        <v>11</v>
      </c>
      <c r="G2276">
        <v>255988</v>
      </c>
      <c r="H2276">
        <v>2</v>
      </c>
      <c r="I2276">
        <v>25000</v>
      </c>
      <c r="J2276">
        <v>0</v>
      </c>
      <c r="K2276">
        <v>0</v>
      </c>
      <c r="L2276">
        <v>0</v>
      </c>
      <c r="M2276">
        <v>0</v>
      </c>
      <c r="N2276">
        <v>164000</v>
      </c>
      <c r="O2276">
        <v>444988</v>
      </c>
      <c r="P2276" t="s">
        <v>5</v>
      </c>
      <c r="Q2276" t="s">
        <v>9</v>
      </c>
      <c r="R2276" t="s">
        <v>169</v>
      </c>
      <c r="S2276" t="s">
        <v>170</v>
      </c>
      <c r="T2276">
        <v>287089.03225806449</v>
      </c>
      <c r="U2276">
        <v>1101021</v>
      </c>
      <c r="V2276">
        <v>813931.96774193551</v>
      </c>
      <c r="W2276">
        <v>2.8351203852688167</v>
      </c>
      <c r="X2276" t="s">
        <v>281</v>
      </c>
    </row>
    <row r="2277" spans="1:24" x14ac:dyDescent="0.35">
      <c r="A2277">
        <v>3300013922</v>
      </c>
      <c r="B2277" t="s">
        <v>168</v>
      </c>
      <c r="C2277" t="s">
        <v>168</v>
      </c>
      <c r="D2277">
        <v>0</v>
      </c>
      <c r="E2277">
        <v>0</v>
      </c>
      <c r="F2277">
        <v>3</v>
      </c>
      <c r="G2277">
        <v>198197</v>
      </c>
      <c r="H2277">
        <v>3</v>
      </c>
      <c r="I2277">
        <v>120000</v>
      </c>
      <c r="J2277">
        <v>0</v>
      </c>
      <c r="K2277">
        <v>0</v>
      </c>
      <c r="L2277">
        <v>8</v>
      </c>
      <c r="M2277">
        <v>459200</v>
      </c>
      <c r="N2277">
        <v>1188000</v>
      </c>
      <c r="O2277">
        <v>1965397</v>
      </c>
      <c r="P2277" t="s">
        <v>5</v>
      </c>
      <c r="Q2277" t="s">
        <v>8</v>
      </c>
      <c r="R2277" t="s">
        <v>169</v>
      </c>
      <c r="S2277" t="s">
        <v>170</v>
      </c>
      <c r="T2277">
        <v>1267998.064516129</v>
      </c>
      <c r="U2277">
        <v>2614586</v>
      </c>
      <c r="V2277">
        <v>1346587.935483871</v>
      </c>
      <c r="W2277">
        <v>1.0619794881135975</v>
      </c>
      <c r="X2277" t="s">
        <v>240</v>
      </c>
    </row>
    <row r="2278" spans="1:24" x14ac:dyDescent="0.35">
      <c r="A2278">
        <v>3300015263</v>
      </c>
      <c r="B2278" t="s">
        <v>168</v>
      </c>
      <c r="C2278" t="s">
        <v>168</v>
      </c>
      <c r="D2278">
        <v>0</v>
      </c>
      <c r="E2278">
        <v>0</v>
      </c>
      <c r="F2278">
        <v>59</v>
      </c>
      <c r="G2278">
        <v>2864013</v>
      </c>
      <c r="H2278">
        <v>26</v>
      </c>
      <c r="I2278">
        <v>720000</v>
      </c>
      <c r="J2278">
        <v>0</v>
      </c>
      <c r="K2278">
        <v>0</v>
      </c>
      <c r="L2278">
        <v>61</v>
      </c>
      <c r="M2278">
        <v>3556400</v>
      </c>
      <c r="N2278">
        <v>1188000</v>
      </c>
      <c r="O2278">
        <v>8328413</v>
      </c>
      <c r="P2278" t="s">
        <v>5</v>
      </c>
      <c r="Q2278" t="s">
        <v>8</v>
      </c>
      <c r="R2278" t="s">
        <v>169</v>
      </c>
      <c r="S2278" t="s">
        <v>170</v>
      </c>
      <c r="T2278">
        <v>5373169.6774193551</v>
      </c>
      <c r="U2278">
        <v>6372819</v>
      </c>
      <c r="V2278">
        <v>999649.32258064486</v>
      </c>
      <c r="W2278">
        <v>0.1860446221867238</v>
      </c>
      <c r="X2278" t="s">
        <v>240</v>
      </c>
    </row>
    <row r="2279" spans="1:24" x14ac:dyDescent="0.35">
      <c r="A2279">
        <v>3301064505</v>
      </c>
      <c r="B2279" t="s">
        <v>168</v>
      </c>
      <c r="C2279" t="s">
        <v>168</v>
      </c>
      <c r="D2279">
        <v>0</v>
      </c>
      <c r="E2279">
        <v>0</v>
      </c>
      <c r="F2279">
        <v>1</v>
      </c>
      <c r="G2279">
        <v>99700</v>
      </c>
      <c r="H2279">
        <v>11</v>
      </c>
      <c r="I2279">
        <v>400000</v>
      </c>
      <c r="J2279">
        <v>0</v>
      </c>
      <c r="K2279">
        <v>0</v>
      </c>
      <c r="L2279">
        <v>0</v>
      </c>
      <c r="M2279">
        <v>0</v>
      </c>
      <c r="N2279">
        <v>354000</v>
      </c>
      <c r="O2279">
        <v>853700</v>
      </c>
      <c r="P2279" t="s">
        <v>5</v>
      </c>
      <c r="Q2279" t="s">
        <v>17</v>
      </c>
      <c r="R2279" t="s">
        <v>169</v>
      </c>
      <c r="S2279" t="s">
        <v>170</v>
      </c>
      <c r="T2279">
        <v>550774.19354838715</v>
      </c>
      <c r="U2279">
        <v>670000</v>
      </c>
      <c r="V2279">
        <v>119225.80645161285</v>
      </c>
      <c r="W2279">
        <v>0.21646948576783398</v>
      </c>
      <c r="X2279" t="s">
        <v>293</v>
      </c>
    </row>
    <row r="2280" spans="1:24" x14ac:dyDescent="0.35">
      <c r="A2280">
        <v>3301039188</v>
      </c>
      <c r="B2280" t="s">
        <v>168</v>
      </c>
      <c r="C2280" t="s">
        <v>168</v>
      </c>
      <c r="D2280">
        <v>0</v>
      </c>
      <c r="E2280">
        <v>0</v>
      </c>
      <c r="F2280">
        <v>404</v>
      </c>
      <c r="G2280">
        <v>7325142</v>
      </c>
      <c r="H2280">
        <v>26</v>
      </c>
      <c r="I2280">
        <v>705000</v>
      </c>
      <c r="J2280">
        <v>0</v>
      </c>
      <c r="K2280">
        <v>0</v>
      </c>
      <c r="L2280">
        <v>6</v>
      </c>
      <c r="M2280">
        <v>404400</v>
      </c>
      <c r="N2280">
        <v>171000</v>
      </c>
      <c r="O2280">
        <v>8605542</v>
      </c>
      <c r="P2280" t="s">
        <v>5</v>
      </c>
      <c r="Q2280" t="s">
        <v>13</v>
      </c>
      <c r="R2280" t="s">
        <v>207</v>
      </c>
      <c r="S2280" t="s">
        <v>170</v>
      </c>
      <c r="T2280">
        <v>5551962.5806451607</v>
      </c>
      <c r="U2280">
        <v>5277889</v>
      </c>
      <c r="V2280">
        <v>-274073.58064516075</v>
      </c>
      <c r="W2280">
        <v>-4.9365170723703278E-2</v>
      </c>
      <c r="X2280" t="s">
        <v>392</v>
      </c>
    </row>
    <row r="2281" spans="1:24" x14ac:dyDescent="0.35">
      <c r="A2281">
        <v>3301021804</v>
      </c>
      <c r="B2281" t="s">
        <v>168</v>
      </c>
      <c r="C2281" t="s">
        <v>168</v>
      </c>
      <c r="D2281">
        <v>0</v>
      </c>
      <c r="E2281">
        <v>0</v>
      </c>
      <c r="F2281">
        <v>16</v>
      </c>
      <c r="G2281">
        <v>607123</v>
      </c>
      <c r="H2281">
        <v>5</v>
      </c>
      <c r="I2281">
        <v>65000</v>
      </c>
      <c r="J2281">
        <v>0</v>
      </c>
      <c r="K2281">
        <v>0</v>
      </c>
      <c r="L2281">
        <v>2</v>
      </c>
      <c r="M2281">
        <v>124800</v>
      </c>
      <c r="N2281">
        <v>3570400</v>
      </c>
      <c r="O2281">
        <v>4367323</v>
      </c>
      <c r="P2281" t="s">
        <v>5</v>
      </c>
      <c r="Q2281" t="s">
        <v>16</v>
      </c>
      <c r="R2281" t="s">
        <v>169</v>
      </c>
      <c r="S2281" t="s">
        <v>170</v>
      </c>
      <c r="T2281">
        <v>2817627.7419354836</v>
      </c>
      <c r="U2281">
        <v>1571346</v>
      </c>
      <c r="V2281">
        <v>-1246281.7419354836</v>
      </c>
      <c r="W2281">
        <v>-0.44231596792817929</v>
      </c>
      <c r="X2281" t="s">
        <v>194</v>
      </c>
    </row>
    <row r="2282" spans="1:24" x14ac:dyDescent="0.35">
      <c r="A2282">
        <v>3301051758</v>
      </c>
      <c r="B2282" t="s">
        <v>168</v>
      </c>
      <c r="C2282" t="s">
        <v>168</v>
      </c>
      <c r="D2282">
        <v>0</v>
      </c>
      <c r="E2282">
        <v>0</v>
      </c>
      <c r="F2282">
        <v>31</v>
      </c>
      <c r="G2282">
        <v>6261800</v>
      </c>
      <c r="H2282">
        <v>22</v>
      </c>
      <c r="I2282">
        <v>334000</v>
      </c>
      <c r="J2282">
        <v>0</v>
      </c>
      <c r="K2282">
        <v>0</v>
      </c>
      <c r="L2282">
        <v>9</v>
      </c>
      <c r="M2282">
        <v>1883458</v>
      </c>
      <c r="N2282">
        <v>1056700</v>
      </c>
      <c r="O2282">
        <v>9535958</v>
      </c>
      <c r="P2282" t="s">
        <v>5</v>
      </c>
      <c r="Q2282" t="s">
        <v>7</v>
      </c>
      <c r="R2282" t="s">
        <v>169</v>
      </c>
      <c r="S2282" t="s">
        <v>170</v>
      </c>
      <c r="T2282">
        <v>6152230.9677419355</v>
      </c>
      <c r="U2282">
        <v>8235467</v>
      </c>
      <c r="V2282">
        <v>2083236.0322580645</v>
      </c>
      <c r="W2282">
        <v>0.3386147306856846</v>
      </c>
      <c r="X2282" t="s">
        <v>225</v>
      </c>
    </row>
    <row r="2283" spans="1:24" x14ac:dyDescent="0.35">
      <c r="A2283">
        <v>3300017512</v>
      </c>
      <c r="B2283" t="s">
        <v>168</v>
      </c>
      <c r="C2283" t="s">
        <v>168</v>
      </c>
      <c r="D2283">
        <v>0</v>
      </c>
      <c r="E2283">
        <v>0</v>
      </c>
      <c r="F2283">
        <v>66</v>
      </c>
      <c r="G2283">
        <v>4142889</v>
      </c>
      <c r="H2283">
        <v>7</v>
      </c>
      <c r="I2283">
        <v>475000</v>
      </c>
      <c r="J2283">
        <v>0</v>
      </c>
      <c r="K2283">
        <v>0</v>
      </c>
      <c r="L2283">
        <v>1</v>
      </c>
      <c r="M2283">
        <v>202400</v>
      </c>
      <c r="N2283">
        <v>0</v>
      </c>
      <c r="O2283">
        <v>4820289</v>
      </c>
      <c r="P2283" t="s">
        <v>5</v>
      </c>
      <c r="Q2283" t="s">
        <v>7</v>
      </c>
      <c r="R2283" t="s">
        <v>181</v>
      </c>
      <c r="S2283" t="s">
        <v>170</v>
      </c>
      <c r="T2283">
        <v>3109863.8709677421</v>
      </c>
      <c r="U2283">
        <v>2137674</v>
      </c>
      <c r="V2283">
        <v>-972189.87096774206</v>
      </c>
      <c r="W2283">
        <v>-0.31261492827504744</v>
      </c>
      <c r="X2283" t="s">
        <v>368</v>
      </c>
    </row>
    <row r="2284" spans="1:24" x14ac:dyDescent="0.35">
      <c r="A2284">
        <v>3301058527</v>
      </c>
      <c r="B2284" t="s">
        <v>168</v>
      </c>
      <c r="C2284" t="s">
        <v>168</v>
      </c>
      <c r="D2284">
        <v>0</v>
      </c>
      <c r="E2284">
        <v>0</v>
      </c>
      <c r="F2284">
        <v>5</v>
      </c>
      <c r="G2284">
        <v>251397</v>
      </c>
      <c r="H2284">
        <v>5</v>
      </c>
      <c r="I2284">
        <v>185000</v>
      </c>
      <c r="J2284">
        <v>0</v>
      </c>
      <c r="K2284">
        <v>0</v>
      </c>
      <c r="L2284">
        <v>15</v>
      </c>
      <c r="M2284">
        <v>779787</v>
      </c>
      <c r="N2284">
        <v>1591000</v>
      </c>
      <c r="O2284">
        <v>2807184</v>
      </c>
      <c r="P2284" t="s">
        <v>5</v>
      </c>
      <c r="Q2284" t="s">
        <v>12</v>
      </c>
      <c r="R2284" t="s">
        <v>169</v>
      </c>
      <c r="S2284" t="s">
        <v>170</v>
      </c>
      <c r="T2284">
        <v>1811086.4516129033</v>
      </c>
      <c r="U2284">
        <v>1296898</v>
      </c>
      <c r="V2284">
        <v>-514188.45161290327</v>
      </c>
      <c r="W2284">
        <v>-0.28391159966713975</v>
      </c>
      <c r="X2284" t="s">
        <v>235</v>
      </c>
    </row>
    <row r="2285" spans="1:24" x14ac:dyDescent="0.35">
      <c r="A2285">
        <v>3301069611</v>
      </c>
      <c r="B2285" t="s">
        <v>168</v>
      </c>
      <c r="C2285" t="s">
        <v>168</v>
      </c>
      <c r="D2285">
        <v>0</v>
      </c>
      <c r="E2285">
        <v>0</v>
      </c>
      <c r="F2285">
        <v>146</v>
      </c>
      <c r="G2285">
        <v>4374945</v>
      </c>
      <c r="H2285">
        <v>6</v>
      </c>
      <c r="I2285">
        <v>435000</v>
      </c>
      <c r="J2285">
        <v>0</v>
      </c>
      <c r="K2285">
        <v>0</v>
      </c>
      <c r="L2285">
        <v>14</v>
      </c>
      <c r="M2285">
        <v>369689</v>
      </c>
      <c r="N2285">
        <v>562500</v>
      </c>
      <c r="O2285">
        <v>5742134</v>
      </c>
      <c r="P2285" t="s">
        <v>5</v>
      </c>
      <c r="Q2285" t="s">
        <v>17</v>
      </c>
      <c r="R2285" t="s">
        <v>169</v>
      </c>
      <c r="S2285" t="s">
        <v>170</v>
      </c>
      <c r="T2285">
        <v>3704602.5806451612</v>
      </c>
      <c r="U2285">
        <v>3152443</v>
      </c>
      <c r="V2285">
        <v>-552159.58064516122</v>
      </c>
      <c r="W2285">
        <v>-0.14904691356906685</v>
      </c>
      <c r="X2285" t="s">
        <v>311</v>
      </c>
    </row>
    <row r="2286" spans="1:24" x14ac:dyDescent="0.35">
      <c r="A2286">
        <v>3300007962</v>
      </c>
      <c r="B2286" t="s">
        <v>168</v>
      </c>
      <c r="C2286" t="s">
        <v>168</v>
      </c>
      <c r="D2286">
        <v>0</v>
      </c>
      <c r="E2286">
        <v>0</v>
      </c>
      <c r="F2286">
        <v>73</v>
      </c>
      <c r="G2286">
        <v>3089627</v>
      </c>
      <c r="H2286">
        <v>95</v>
      </c>
      <c r="I2286">
        <v>3310000</v>
      </c>
      <c r="J2286">
        <v>0</v>
      </c>
      <c r="K2286">
        <v>0</v>
      </c>
      <c r="L2286">
        <v>43</v>
      </c>
      <c r="M2286">
        <v>1763200</v>
      </c>
      <c r="N2286">
        <v>178000</v>
      </c>
      <c r="O2286">
        <v>8340827</v>
      </c>
      <c r="P2286" t="s">
        <v>5</v>
      </c>
      <c r="Q2286" t="s">
        <v>10</v>
      </c>
      <c r="R2286" t="s">
        <v>181</v>
      </c>
      <c r="S2286" t="s">
        <v>170</v>
      </c>
      <c r="T2286">
        <v>5381178.7096774196</v>
      </c>
      <c r="U2286">
        <v>5429348</v>
      </c>
      <c r="V2286">
        <v>48169.290322580375</v>
      </c>
      <c r="W2286">
        <v>8.9514385084357162E-3</v>
      </c>
      <c r="X2286" t="s">
        <v>334</v>
      </c>
    </row>
    <row r="2287" spans="1:24" x14ac:dyDescent="0.35">
      <c r="A2287">
        <v>3301064017</v>
      </c>
      <c r="B2287" t="s">
        <v>168</v>
      </c>
      <c r="C2287" t="s">
        <v>168</v>
      </c>
      <c r="D2287">
        <v>0</v>
      </c>
      <c r="E2287">
        <v>0</v>
      </c>
      <c r="F2287">
        <v>78</v>
      </c>
      <c r="G2287">
        <v>2026844</v>
      </c>
      <c r="H2287">
        <v>58</v>
      </c>
      <c r="I2287">
        <v>1865000</v>
      </c>
      <c r="J2287">
        <v>0</v>
      </c>
      <c r="K2287">
        <v>0</v>
      </c>
      <c r="L2287">
        <v>36</v>
      </c>
      <c r="M2287">
        <v>1436400</v>
      </c>
      <c r="N2287">
        <v>160000</v>
      </c>
      <c r="O2287">
        <v>5488244</v>
      </c>
      <c r="P2287" t="s">
        <v>5</v>
      </c>
      <c r="Q2287" t="s">
        <v>11</v>
      </c>
      <c r="R2287" t="s">
        <v>169</v>
      </c>
      <c r="S2287" t="s">
        <v>170</v>
      </c>
      <c r="T2287">
        <v>3540802.5806451612</v>
      </c>
      <c r="U2287">
        <v>3365140</v>
      </c>
      <c r="V2287">
        <v>-175662.58064516122</v>
      </c>
      <c r="W2287">
        <v>-4.9610950242008123E-2</v>
      </c>
      <c r="X2287" t="s">
        <v>345</v>
      </c>
    </row>
    <row r="2288" spans="1:24" x14ac:dyDescent="0.35">
      <c r="A2288">
        <v>3301067122</v>
      </c>
      <c r="B2288" t="s">
        <v>168</v>
      </c>
      <c r="C2288" t="s">
        <v>168</v>
      </c>
      <c r="D2288">
        <v>0</v>
      </c>
      <c r="E2288">
        <v>0</v>
      </c>
      <c r="F2288">
        <v>162</v>
      </c>
      <c r="G2288">
        <v>6066109</v>
      </c>
      <c r="H2288">
        <v>145</v>
      </c>
      <c r="I2288">
        <v>3711000</v>
      </c>
      <c r="J2288">
        <v>210</v>
      </c>
      <c r="K2288">
        <v>5785500</v>
      </c>
      <c r="L2288">
        <v>10</v>
      </c>
      <c r="M2288">
        <v>764250</v>
      </c>
      <c r="N2288">
        <v>1512500</v>
      </c>
      <c r="O2288">
        <v>17839359</v>
      </c>
      <c r="P2288" t="s">
        <v>5</v>
      </c>
      <c r="Q2288" t="s">
        <v>16</v>
      </c>
      <c r="R2288" t="s">
        <v>169</v>
      </c>
      <c r="S2288" t="s">
        <v>170</v>
      </c>
      <c r="T2288">
        <v>11509263.870967742</v>
      </c>
      <c r="U2288">
        <v>8643692</v>
      </c>
      <c r="V2288">
        <v>-2865571.8709677421</v>
      </c>
      <c r="W2288">
        <v>-0.24897959618392118</v>
      </c>
      <c r="X2288" t="s">
        <v>303</v>
      </c>
    </row>
    <row r="2289" spans="1:24" x14ac:dyDescent="0.35">
      <c r="A2289">
        <v>3300018054</v>
      </c>
      <c r="B2289" t="s">
        <v>168</v>
      </c>
      <c r="C2289" t="s">
        <v>168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1057500</v>
      </c>
      <c r="O2289">
        <v>1057500</v>
      </c>
      <c r="P2289" t="s">
        <v>5</v>
      </c>
      <c r="Q2289" t="s">
        <v>6</v>
      </c>
      <c r="R2289" t="s">
        <v>169</v>
      </c>
      <c r="S2289" t="s">
        <v>170</v>
      </c>
      <c r="T2289">
        <v>682258.06451612909</v>
      </c>
      <c r="U2289">
        <v>1087500</v>
      </c>
      <c r="V2289">
        <v>405241.93548387091</v>
      </c>
      <c r="W2289">
        <v>0.59397163120567353</v>
      </c>
      <c r="X2289" t="s">
        <v>352</v>
      </c>
    </row>
    <row r="2290" spans="1:24" x14ac:dyDescent="0.35">
      <c r="A2290">
        <v>3301072273</v>
      </c>
      <c r="B2290" t="s">
        <v>168</v>
      </c>
      <c r="C2290" t="s">
        <v>168</v>
      </c>
      <c r="D2290">
        <v>0</v>
      </c>
      <c r="E2290">
        <v>0</v>
      </c>
      <c r="F2290">
        <v>2</v>
      </c>
      <c r="G2290">
        <v>112998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44000</v>
      </c>
      <c r="O2290">
        <v>156998</v>
      </c>
      <c r="P2290" t="s">
        <v>5</v>
      </c>
      <c r="Q2290" t="s">
        <v>9</v>
      </c>
      <c r="R2290" t="s">
        <v>169</v>
      </c>
      <c r="S2290" t="s">
        <v>170</v>
      </c>
      <c r="T2290">
        <v>101289.03225806452</v>
      </c>
      <c r="U2290">
        <v>0</v>
      </c>
      <c r="V2290">
        <v>-101289.03225806452</v>
      </c>
      <c r="W2290">
        <v>0</v>
      </c>
      <c r="X2290" t="s">
        <v>209</v>
      </c>
    </row>
    <row r="2291" spans="1:24" x14ac:dyDescent="0.35">
      <c r="A2291">
        <v>3300017277</v>
      </c>
      <c r="B2291" t="s">
        <v>168</v>
      </c>
      <c r="C2291" t="s">
        <v>168</v>
      </c>
      <c r="D2291">
        <v>0</v>
      </c>
      <c r="E2291">
        <v>0</v>
      </c>
      <c r="F2291">
        <v>17</v>
      </c>
      <c r="G2291">
        <v>699854</v>
      </c>
      <c r="H2291">
        <v>7</v>
      </c>
      <c r="I2291">
        <v>250000</v>
      </c>
      <c r="J2291">
        <v>0</v>
      </c>
      <c r="K2291">
        <v>0</v>
      </c>
      <c r="L2291">
        <v>0</v>
      </c>
      <c r="M2291">
        <v>0</v>
      </c>
      <c r="N2291">
        <v>878500</v>
      </c>
      <c r="O2291">
        <v>1828354</v>
      </c>
      <c r="P2291" t="s">
        <v>5</v>
      </c>
      <c r="Q2291" t="s">
        <v>6</v>
      </c>
      <c r="R2291" t="s">
        <v>169</v>
      </c>
      <c r="S2291" t="s">
        <v>170</v>
      </c>
      <c r="T2291">
        <v>1179583.2258064516</v>
      </c>
      <c r="U2291">
        <v>1795344</v>
      </c>
      <c r="V2291">
        <v>615760.77419354836</v>
      </c>
      <c r="W2291">
        <v>0.5220155396602626</v>
      </c>
      <c r="X2291" t="s">
        <v>352</v>
      </c>
    </row>
    <row r="2292" spans="1:24" x14ac:dyDescent="0.35">
      <c r="A2292">
        <v>6001118215</v>
      </c>
      <c r="B2292" t="s">
        <v>168</v>
      </c>
      <c r="C2292" t="s">
        <v>168</v>
      </c>
      <c r="D2292">
        <v>0</v>
      </c>
      <c r="E2292">
        <v>0</v>
      </c>
      <c r="F2292">
        <v>82</v>
      </c>
      <c r="G2292">
        <v>2356904</v>
      </c>
      <c r="H2292">
        <v>94</v>
      </c>
      <c r="I2292">
        <v>2435000</v>
      </c>
      <c r="J2292">
        <v>0</v>
      </c>
      <c r="K2292">
        <v>0</v>
      </c>
      <c r="L2292">
        <v>33</v>
      </c>
      <c r="M2292">
        <v>1259200</v>
      </c>
      <c r="N2292">
        <v>160000</v>
      </c>
      <c r="O2292">
        <v>6211104</v>
      </c>
      <c r="P2292" t="s">
        <v>5</v>
      </c>
      <c r="Q2292" t="s">
        <v>13</v>
      </c>
      <c r="R2292" t="s">
        <v>169</v>
      </c>
      <c r="S2292" t="s">
        <v>170</v>
      </c>
      <c r="T2292">
        <v>4007163.8709677421</v>
      </c>
      <c r="U2292">
        <v>4977179</v>
      </c>
      <c r="V2292">
        <v>970015.12903225794</v>
      </c>
      <c r="W2292">
        <v>0.24207024226288909</v>
      </c>
      <c r="X2292" t="s">
        <v>374</v>
      </c>
    </row>
    <row r="2293" spans="1:24" x14ac:dyDescent="0.35">
      <c r="A2293">
        <v>3301047984</v>
      </c>
      <c r="B2293" t="s">
        <v>168</v>
      </c>
      <c r="C2293" t="s">
        <v>168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965000</v>
      </c>
      <c r="O2293">
        <v>965000</v>
      </c>
      <c r="P2293" t="s">
        <v>5</v>
      </c>
      <c r="Q2293" t="s">
        <v>12</v>
      </c>
      <c r="R2293" t="s">
        <v>169</v>
      </c>
      <c r="S2293" t="s">
        <v>170</v>
      </c>
      <c r="T2293">
        <v>622580.6451612903</v>
      </c>
      <c r="U2293">
        <v>0</v>
      </c>
      <c r="V2293">
        <v>-622580.6451612903</v>
      </c>
      <c r="W2293">
        <v>0</v>
      </c>
      <c r="X2293" t="s">
        <v>235</v>
      </c>
    </row>
    <row r="2294" spans="1:24" x14ac:dyDescent="0.35">
      <c r="A2294">
        <v>3300002889</v>
      </c>
      <c r="B2294" t="s">
        <v>168</v>
      </c>
      <c r="C2294" t="s">
        <v>168</v>
      </c>
      <c r="D2294">
        <v>0</v>
      </c>
      <c r="E2294">
        <v>0</v>
      </c>
      <c r="F2294">
        <v>240</v>
      </c>
      <c r="G2294">
        <v>6093245</v>
      </c>
      <c r="H2294">
        <v>45</v>
      </c>
      <c r="I2294">
        <v>1530000</v>
      </c>
      <c r="J2294">
        <v>0</v>
      </c>
      <c r="K2294">
        <v>0</v>
      </c>
      <c r="L2294">
        <v>0</v>
      </c>
      <c r="M2294">
        <v>0</v>
      </c>
      <c r="N2294">
        <v>150000</v>
      </c>
      <c r="O2294">
        <v>7773245</v>
      </c>
      <c r="P2294" t="s">
        <v>5</v>
      </c>
      <c r="Q2294" t="s">
        <v>13</v>
      </c>
      <c r="R2294" t="s">
        <v>169</v>
      </c>
      <c r="S2294" t="s">
        <v>170</v>
      </c>
      <c r="T2294">
        <v>5014996.7741935486</v>
      </c>
      <c r="U2294">
        <v>5262906</v>
      </c>
      <c r="V2294">
        <v>247909.2258064514</v>
      </c>
      <c r="W2294">
        <v>4.9433576324945383E-2</v>
      </c>
      <c r="X2294" t="s">
        <v>67</v>
      </c>
    </row>
    <row r="2295" spans="1:24" x14ac:dyDescent="0.35">
      <c r="A2295">
        <v>3301014075</v>
      </c>
      <c r="B2295" t="s">
        <v>168</v>
      </c>
      <c r="C2295" t="s">
        <v>168</v>
      </c>
      <c r="D2295">
        <v>0</v>
      </c>
      <c r="E2295">
        <v>0</v>
      </c>
      <c r="F2295">
        <v>215</v>
      </c>
      <c r="G2295">
        <v>6864697</v>
      </c>
      <c r="H2295">
        <v>12</v>
      </c>
      <c r="I2295">
        <v>190000</v>
      </c>
      <c r="J2295">
        <v>0</v>
      </c>
      <c r="K2295">
        <v>0</v>
      </c>
      <c r="L2295">
        <v>0</v>
      </c>
      <c r="M2295">
        <v>0</v>
      </c>
      <c r="N2295">
        <v>271500</v>
      </c>
      <c r="O2295">
        <v>7326197</v>
      </c>
      <c r="P2295" t="s">
        <v>5</v>
      </c>
      <c r="Q2295" t="s">
        <v>8</v>
      </c>
      <c r="R2295" t="s">
        <v>169</v>
      </c>
      <c r="S2295" t="s">
        <v>170</v>
      </c>
      <c r="T2295">
        <v>4726578.7096774196</v>
      </c>
      <c r="U2295">
        <v>5051048</v>
      </c>
      <c r="V2295">
        <v>324469.29032258037</v>
      </c>
      <c r="W2295">
        <v>6.8647812773803274E-2</v>
      </c>
      <c r="X2295" t="s">
        <v>216</v>
      </c>
    </row>
    <row r="2296" spans="1:24" x14ac:dyDescent="0.35">
      <c r="A2296">
        <v>3301070168</v>
      </c>
      <c r="B2296" t="s">
        <v>168</v>
      </c>
      <c r="C2296" t="s">
        <v>168</v>
      </c>
      <c r="D2296">
        <v>0</v>
      </c>
      <c r="E2296">
        <v>0</v>
      </c>
      <c r="F2296">
        <v>209</v>
      </c>
      <c r="G2296">
        <v>8335149</v>
      </c>
      <c r="H2296">
        <v>65</v>
      </c>
      <c r="I2296">
        <v>2865000</v>
      </c>
      <c r="J2296">
        <v>0</v>
      </c>
      <c r="K2296">
        <v>0</v>
      </c>
      <c r="L2296">
        <v>26</v>
      </c>
      <c r="M2296">
        <v>1832400</v>
      </c>
      <c r="N2296">
        <v>345000</v>
      </c>
      <c r="O2296">
        <v>13377549</v>
      </c>
      <c r="P2296" t="s">
        <v>5</v>
      </c>
      <c r="Q2296" t="s">
        <v>15</v>
      </c>
      <c r="R2296" t="s">
        <v>169</v>
      </c>
      <c r="S2296" t="s">
        <v>170</v>
      </c>
      <c r="T2296">
        <v>8630676.7741935477</v>
      </c>
      <c r="U2296">
        <v>7571569</v>
      </c>
      <c r="V2296">
        <v>-1059107.7741935477</v>
      </c>
      <c r="W2296">
        <v>-0.12271433653504082</v>
      </c>
      <c r="X2296" t="s">
        <v>190</v>
      </c>
    </row>
    <row r="2297" spans="1:24" x14ac:dyDescent="0.35">
      <c r="A2297">
        <v>3301048719</v>
      </c>
      <c r="B2297" t="s">
        <v>168</v>
      </c>
      <c r="C2297" t="s">
        <v>168</v>
      </c>
      <c r="D2297">
        <v>0</v>
      </c>
      <c r="E2297">
        <v>0</v>
      </c>
      <c r="F2297">
        <v>241</v>
      </c>
      <c r="G2297">
        <v>8799627</v>
      </c>
      <c r="H2297">
        <v>5</v>
      </c>
      <c r="I2297">
        <v>115000</v>
      </c>
      <c r="J2297">
        <v>0</v>
      </c>
      <c r="K2297">
        <v>0</v>
      </c>
      <c r="L2297">
        <v>9</v>
      </c>
      <c r="M2297">
        <v>1831019</v>
      </c>
      <c r="N2297">
        <v>530700</v>
      </c>
      <c r="O2297">
        <v>11276346</v>
      </c>
      <c r="P2297" t="s">
        <v>5</v>
      </c>
      <c r="Q2297" t="s">
        <v>17</v>
      </c>
      <c r="R2297" t="s">
        <v>169</v>
      </c>
      <c r="S2297" t="s">
        <v>170</v>
      </c>
      <c r="T2297">
        <v>7275061.935483871</v>
      </c>
      <c r="U2297">
        <v>6916699</v>
      </c>
      <c r="V2297">
        <v>-358362.93548387103</v>
      </c>
      <c r="W2297">
        <v>-4.9259090666426864E-2</v>
      </c>
      <c r="X2297" t="s">
        <v>269</v>
      </c>
    </row>
    <row r="2298" spans="1:24" x14ac:dyDescent="0.35">
      <c r="A2298">
        <v>3301066353</v>
      </c>
      <c r="B2298" t="s">
        <v>168</v>
      </c>
      <c r="C2298" t="s">
        <v>168</v>
      </c>
      <c r="D2298">
        <v>0</v>
      </c>
      <c r="E2298">
        <v>0</v>
      </c>
      <c r="F2298">
        <v>25</v>
      </c>
      <c r="G2298">
        <v>923475</v>
      </c>
      <c r="H2298">
        <v>35</v>
      </c>
      <c r="I2298">
        <v>1409000</v>
      </c>
      <c r="J2298">
        <v>0</v>
      </c>
      <c r="K2298">
        <v>0</v>
      </c>
      <c r="L2298">
        <v>26</v>
      </c>
      <c r="M2298">
        <v>1102400</v>
      </c>
      <c r="N2298">
        <v>30000</v>
      </c>
      <c r="O2298">
        <v>3464875</v>
      </c>
      <c r="P2298" t="s">
        <v>5</v>
      </c>
      <c r="Q2298" t="s">
        <v>10</v>
      </c>
      <c r="R2298" t="s">
        <v>181</v>
      </c>
      <c r="S2298" t="s">
        <v>170</v>
      </c>
      <c r="T2298">
        <v>2235403.2258064514</v>
      </c>
      <c r="U2298">
        <v>2348579</v>
      </c>
      <c r="V2298">
        <v>113175.7741935486</v>
      </c>
      <c r="W2298">
        <v>5.0628796132616616E-2</v>
      </c>
      <c r="X2298" t="s">
        <v>182</v>
      </c>
    </row>
    <row r="2299" spans="1:24" x14ac:dyDescent="0.35">
      <c r="A2299">
        <v>3301052823</v>
      </c>
      <c r="B2299" t="s">
        <v>168</v>
      </c>
      <c r="C2299" t="s">
        <v>168</v>
      </c>
      <c r="D2299">
        <v>0</v>
      </c>
      <c r="E2299">
        <v>0</v>
      </c>
      <c r="F2299">
        <v>238</v>
      </c>
      <c r="G2299">
        <v>9764977</v>
      </c>
      <c r="H2299">
        <v>73</v>
      </c>
      <c r="I2299">
        <v>3114000</v>
      </c>
      <c r="J2299">
        <v>0</v>
      </c>
      <c r="K2299">
        <v>0</v>
      </c>
      <c r="L2299">
        <v>25</v>
      </c>
      <c r="M2299">
        <v>1786189</v>
      </c>
      <c r="N2299">
        <v>664500</v>
      </c>
      <c r="O2299">
        <v>15329666</v>
      </c>
      <c r="P2299" t="s">
        <v>5</v>
      </c>
      <c r="Q2299" t="s">
        <v>17</v>
      </c>
      <c r="R2299" t="s">
        <v>169</v>
      </c>
      <c r="S2299" t="s">
        <v>170</v>
      </c>
      <c r="T2299">
        <v>9890107.0967741944</v>
      </c>
      <c r="U2299">
        <v>9572454</v>
      </c>
      <c r="V2299">
        <v>-317653.09677419439</v>
      </c>
      <c r="W2299">
        <v>-3.2118266634119874E-2</v>
      </c>
      <c r="X2299" t="s">
        <v>291</v>
      </c>
    </row>
    <row r="2300" spans="1:24" x14ac:dyDescent="0.35">
      <c r="A2300">
        <v>3301001620</v>
      </c>
      <c r="B2300" t="s">
        <v>168</v>
      </c>
      <c r="C2300" t="s">
        <v>168</v>
      </c>
      <c r="D2300">
        <v>0</v>
      </c>
      <c r="E2300">
        <v>0</v>
      </c>
      <c r="F2300">
        <v>40</v>
      </c>
      <c r="G2300">
        <v>1088721</v>
      </c>
      <c r="H2300">
        <v>26</v>
      </c>
      <c r="I2300">
        <v>555000</v>
      </c>
      <c r="J2300">
        <v>0</v>
      </c>
      <c r="K2300">
        <v>0</v>
      </c>
      <c r="L2300">
        <v>14</v>
      </c>
      <c r="M2300">
        <v>343600</v>
      </c>
      <c r="N2300">
        <v>1026000</v>
      </c>
      <c r="O2300">
        <v>3013321</v>
      </c>
      <c r="P2300" t="s">
        <v>5</v>
      </c>
      <c r="Q2300" t="s">
        <v>16</v>
      </c>
      <c r="R2300" t="s">
        <v>169</v>
      </c>
      <c r="S2300" t="s">
        <v>170</v>
      </c>
      <c r="T2300">
        <v>1944078.064516129</v>
      </c>
      <c r="U2300">
        <v>2039922</v>
      </c>
      <c r="V2300">
        <v>95843.935483871028</v>
      </c>
      <c r="W2300">
        <v>4.9300456207619359E-2</v>
      </c>
      <c r="X2300" t="s">
        <v>246</v>
      </c>
    </row>
    <row r="2301" spans="1:24" x14ac:dyDescent="0.35">
      <c r="A2301">
        <v>6001138634</v>
      </c>
      <c r="B2301" t="s">
        <v>168</v>
      </c>
      <c r="C2301" t="s">
        <v>168</v>
      </c>
      <c r="D2301">
        <v>0</v>
      </c>
      <c r="E2301">
        <v>0</v>
      </c>
      <c r="F2301">
        <v>48</v>
      </c>
      <c r="G2301">
        <v>1362446</v>
      </c>
      <c r="H2301">
        <v>62</v>
      </c>
      <c r="I2301">
        <v>1658000</v>
      </c>
      <c r="J2301">
        <v>0</v>
      </c>
      <c r="K2301">
        <v>0</v>
      </c>
      <c r="L2301">
        <v>25</v>
      </c>
      <c r="M2301">
        <v>980000</v>
      </c>
      <c r="N2301">
        <v>44000</v>
      </c>
      <c r="O2301">
        <v>4044446</v>
      </c>
      <c r="P2301" t="s">
        <v>5</v>
      </c>
      <c r="Q2301" t="s">
        <v>9</v>
      </c>
      <c r="R2301" t="s">
        <v>169</v>
      </c>
      <c r="S2301" t="s">
        <v>170</v>
      </c>
      <c r="T2301">
        <v>2609320</v>
      </c>
      <c r="U2301">
        <v>2306468</v>
      </c>
      <c r="V2301">
        <v>-302852</v>
      </c>
      <c r="W2301">
        <v>-0.11606548832646058</v>
      </c>
      <c r="X2301" t="s">
        <v>224</v>
      </c>
    </row>
    <row r="2302" spans="1:24" x14ac:dyDescent="0.35">
      <c r="A2302">
        <v>3300002922</v>
      </c>
      <c r="B2302" t="s">
        <v>168</v>
      </c>
      <c r="C2302" t="s">
        <v>168</v>
      </c>
      <c r="D2302">
        <v>0</v>
      </c>
      <c r="E2302">
        <v>0</v>
      </c>
      <c r="F2302">
        <v>1</v>
      </c>
      <c r="G2302">
        <v>9198</v>
      </c>
      <c r="H2302">
        <v>1</v>
      </c>
      <c r="I2302">
        <v>4000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13198</v>
      </c>
      <c r="P2302" t="s">
        <v>5</v>
      </c>
      <c r="Q2302" t="s">
        <v>13</v>
      </c>
      <c r="R2302" t="s">
        <v>169</v>
      </c>
      <c r="S2302" t="s">
        <v>170</v>
      </c>
      <c r="T2302">
        <v>8514.8387096774204</v>
      </c>
      <c r="U2302">
        <v>0</v>
      </c>
      <c r="V2302">
        <v>-8514.8387096774204</v>
      </c>
      <c r="W2302">
        <v>0</v>
      </c>
      <c r="X2302" t="s">
        <v>283</v>
      </c>
    </row>
    <row r="2303" spans="1:24" x14ac:dyDescent="0.35">
      <c r="A2303">
        <v>3301001259</v>
      </c>
      <c r="B2303" t="s">
        <v>168</v>
      </c>
      <c r="C2303" t="s">
        <v>168</v>
      </c>
      <c r="D2303">
        <v>0</v>
      </c>
      <c r="E2303">
        <v>0</v>
      </c>
      <c r="F2303">
        <v>1</v>
      </c>
      <c r="G2303">
        <v>23699</v>
      </c>
      <c r="H2303">
        <v>1</v>
      </c>
      <c r="I2303">
        <v>2000</v>
      </c>
      <c r="J2303">
        <v>0</v>
      </c>
      <c r="K2303">
        <v>0</v>
      </c>
      <c r="L2303">
        <v>0</v>
      </c>
      <c r="M2303">
        <v>0</v>
      </c>
      <c r="N2303">
        <v>478500</v>
      </c>
      <c r="O2303">
        <v>504199</v>
      </c>
      <c r="P2303" t="s">
        <v>5</v>
      </c>
      <c r="Q2303" t="s">
        <v>12</v>
      </c>
      <c r="R2303" t="s">
        <v>169</v>
      </c>
      <c r="S2303" t="s">
        <v>170</v>
      </c>
      <c r="T2303">
        <v>325289.67741935485</v>
      </c>
      <c r="U2303">
        <v>131399</v>
      </c>
      <c r="V2303">
        <v>-193890.67741935485</v>
      </c>
      <c r="W2303">
        <v>-0.5960554265280178</v>
      </c>
      <c r="X2303" t="s">
        <v>380</v>
      </c>
    </row>
    <row r="2304" spans="1:24" x14ac:dyDescent="0.35">
      <c r="A2304">
        <v>3301018539</v>
      </c>
      <c r="B2304" t="s">
        <v>168</v>
      </c>
      <c r="C2304" t="s">
        <v>168</v>
      </c>
      <c r="D2304">
        <v>0</v>
      </c>
      <c r="E2304">
        <v>0</v>
      </c>
      <c r="F2304">
        <v>30</v>
      </c>
      <c r="G2304">
        <v>1231147</v>
      </c>
      <c r="H2304">
        <v>18</v>
      </c>
      <c r="I2304">
        <v>330000</v>
      </c>
      <c r="J2304">
        <v>0</v>
      </c>
      <c r="K2304">
        <v>0</v>
      </c>
      <c r="L2304">
        <v>2</v>
      </c>
      <c r="M2304">
        <v>236591</v>
      </c>
      <c r="N2304">
        <v>601800</v>
      </c>
      <c r="O2304">
        <v>2399538</v>
      </c>
      <c r="P2304" t="s">
        <v>5</v>
      </c>
      <c r="Q2304" t="s">
        <v>6</v>
      </c>
      <c r="R2304" t="s">
        <v>169</v>
      </c>
      <c r="S2304" t="s">
        <v>170</v>
      </c>
      <c r="T2304">
        <v>1548089.0322580645</v>
      </c>
      <c r="U2304">
        <v>1811362</v>
      </c>
      <c r="V2304">
        <v>263272.96774193551</v>
      </c>
      <c r="W2304">
        <v>0.17006319549846682</v>
      </c>
      <c r="X2304" t="s">
        <v>245</v>
      </c>
    </row>
    <row r="2305" spans="1:24" x14ac:dyDescent="0.35">
      <c r="A2305">
        <v>3301066878</v>
      </c>
      <c r="B2305" t="s">
        <v>168</v>
      </c>
      <c r="C2305" t="s">
        <v>168</v>
      </c>
      <c r="D2305">
        <v>0</v>
      </c>
      <c r="E2305">
        <v>0</v>
      </c>
      <c r="F2305">
        <v>30</v>
      </c>
      <c r="G2305">
        <v>572265</v>
      </c>
      <c r="H2305">
        <v>34</v>
      </c>
      <c r="I2305">
        <v>1400000</v>
      </c>
      <c r="J2305">
        <v>0</v>
      </c>
      <c r="K2305">
        <v>0</v>
      </c>
      <c r="L2305">
        <v>6</v>
      </c>
      <c r="M2305">
        <v>274400</v>
      </c>
      <c r="N2305">
        <v>53000</v>
      </c>
      <c r="O2305">
        <v>2299665</v>
      </c>
      <c r="P2305" t="s">
        <v>5</v>
      </c>
      <c r="Q2305" t="s">
        <v>11</v>
      </c>
      <c r="R2305" t="s">
        <v>169</v>
      </c>
      <c r="S2305" t="s">
        <v>170</v>
      </c>
      <c r="T2305">
        <v>1483654.8387096773</v>
      </c>
      <c r="U2305">
        <v>763571</v>
      </c>
      <c r="V2305">
        <v>-720083.83870967734</v>
      </c>
      <c r="W2305">
        <v>-0.48534458279792925</v>
      </c>
      <c r="X2305" t="s">
        <v>217</v>
      </c>
    </row>
    <row r="2306" spans="1:24" x14ac:dyDescent="0.35">
      <c r="A2306">
        <v>3300013951</v>
      </c>
      <c r="B2306" t="s">
        <v>168</v>
      </c>
      <c r="C2306" t="s">
        <v>168</v>
      </c>
      <c r="D2306">
        <v>0</v>
      </c>
      <c r="E2306">
        <v>0</v>
      </c>
      <c r="F2306">
        <v>71</v>
      </c>
      <c r="G2306">
        <v>2793829</v>
      </c>
      <c r="H2306">
        <v>1</v>
      </c>
      <c r="I2306">
        <v>75000</v>
      </c>
      <c r="J2306">
        <v>0</v>
      </c>
      <c r="K2306">
        <v>0</v>
      </c>
      <c r="L2306">
        <v>1</v>
      </c>
      <c r="M2306">
        <v>50000</v>
      </c>
      <c r="N2306">
        <v>1040800</v>
      </c>
      <c r="O2306">
        <v>3959629</v>
      </c>
      <c r="P2306" t="s">
        <v>5</v>
      </c>
      <c r="Q2306" t="s">
        <v>7</v>
      </c>
      <c r="R2306" t="s">
        <v>169</v>
      </c>
      <c r="S2306" t="s">
        <v>170</v>
      </c>
      <c r="T2306">
        <v>2554599.3548387098</v>
      </c>
      <c r="U2306">
        <v>769700</v>
      </c>
      <c r="V2306">
        <v>-1784899.3548387098</v>
      </c>
      <c r="W2306">
        <v>-0.6987003075288114</v>
      </c>
      <c r="X2306" t="s">
        <v>317</v>
      </c>
    </row>
    <row r="2307" spans="1:24" x14ac:dyDescent="0.35">
      <c r="A2307">
        <v>3301075282</v>
      </c>
      <c r="B2307" t="s">
        <v>168</v>
      </c>
      <c r="C2307" t="s">
        <v>168</v>
      </c>
      <c r="D2307">
        <v>0</v>
      </c>
      <c r="E2307">
        <v>0</v>
      </c>
      <c r="F2307">
        <v>31</v>
      </c>
      <c r="G2307">
        <v>957767</v>
      </c>
      <c r="H2307">
        <v>97</v>
      </c>
      <c r="I2307">
        <v>3425000</v>
      </c>
      <c r="J2307">
        <v>0</v>
      </c>
      <c r="K2307">
        <v>0</v>
      </c>
      <c r="L2307">
        <v>31</v>
      </c>
      <c r="M2307">
        <v>1574400</v>
      </c>
      <c r="N2307">
        <v>30000</v>
      </c>
      <c r="O2307">
        <v>5987167</v>
      </c>
      <c r="P2307" t="s">
        <v>5</v>
      </c>
      <c r="Q2307" t="s">
        <v>13</v>
      </c>
      <c r="R2307" t="s">
        <v>169</v>
      </c>
      <c r="S2307" t="s">
        <v>170</v>
      </c>
      <c r="T2307">
        <v>3862688.3870967738</v>
      </c>
      <c r="U2307">
        <v>3331464</v>
      </c>
      <c r="V2307">
        <v>-531224.38709677383</v>
      </c>
      <c r="W2307">
        <v>-0.13752711424284636</v>
      </c>
      <c r="X2307" t="s">
        <v>374</v>
      </c>
    </row>
    <row r="2308" spans="1:24" x14ac:dyDescent="0.35">
      <c r="A2308">
        <v>3301072025</v>
      </c>
      <c r="B2308" t="s">
        <v>168</v>
      </c>
      <c r="C2308" t="s">
        <v>168</v>
      </c>
      <c r="D2308">
        <v>0</v>
      </c>
      <c r="E2308">
        <v>0</v>
      </c>
      <c r="F2308">
        <v>5</v>
      </c>
      <c r="G2308">
        <v>117098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1356000</v>
      </c>
      <c r="O2308">
        <v>1473098</v>
      </c>
      <c r="P2308" t="s">
        <v>5</v>
      </c>
      <c r="Q2308" t="s">
        <v>12</v>
      </c>
      <c r="R2308" t="s">
        <v>169</v>
      </c>
      <c r="S2308" t="s">
        <v>170</v>
      </c>
      <c r="T2308">
        <v>950385.80645161285</v>
      </c>
      <c r="U2308">
        <v>2546594</v>
      </c>
      <c r="V2308">
        <v>1596208.1935483871</v>
      </c>
      <c r="W2308">
        <v>1.679537070853399</v>
      </c>
      <c r="X2308" t="s">
        <v>257</v>
      </c>
    </row>
    <row r="2309" spans="1:24" x14ac:dyDescent="0.35">
      <c r="A2309">
        <v>3301017001</v>
      </c>
      <c r="B2309" t="s">
        <v>168</v>
      </c>
      <c r="C2309" t="s">
        <v>168</v>
      </c>
      <c r="D2309">
        <v>0</v>
      </c>
      <c r="E2309">
        <v>0</v>
      </c>
      <c r="F2309">
        <v>49</v>
      </c>
      <c r="G2309">
        <v>1599400</v>
      </c>
      <c r="H2309">
        <v>71</v>
      </c>
      <c r="I2309">
        <v>2611000</v>
      </c>
      <c r="J2309">
        <v>0</v>
      </c>
      <c r="K2309">
        <v>0</v>
      </c>
      <c r="L2309">
        <v>55</v>
      </c>
      <c r="M2309">
        <v>2412000</v>
      </c>
      <c r="N2309">
        <v>165000</v>
      </c>
      <c r="O2309">
        <v>6787400</v>
      </c>
      <c r="P2309" t="s">
        <v>5</v>
      </c>
      <c r="Q2309" t="s">
        <v>10</v>
      </c>
      <c r="R2309" t="s">
        <v>169</v>
      </c>
      <c r="S2309" t="s">
        <v>170</v>
      </c>
      <c r="T2309">
        <v>4378967.7419354841</v>
      </c>
      <c r="U2309">
        <v>4820821</v>
      </c>
      <c r="V2309">
        <v>441853.25806451589</v>
      </c>
      <c r="W2309">
        <v>0.10090351975719702</v>
      </c>
      <c r="X2309" t="s">
        <v>200</v>
      </c>
    </row>
    <row r="2310" spans="1:24" x14ac:dyDescent="0.35">
      <c r="A2310">
        <v>3301016232</v>
      </c>
      <c r="B2310" t="s">
        <v>168</v>
      </c>
      <c r="C2310" t="s">
        <v>168</v>
      </c>
      <c r="D2310">
        <v>0</v>
      </c>
      <c r="E2310">
        <v>0</v>
      </c>
      <c r="F2310">
        <v>133</v>
      </c>
      <c r="G2310">
        <v>4254007</v>
      </c>
      <c r="H2310">
        <v>2</v>
      </c>
      <c r="I2310">
        <v>150000</v>
      </c>
      <c r="J2310">
        <v>0</v>
      </c>
      <c r="K2310">
        <v>0</v>
      </c>
      <c r="L2310">
        <v>4</v>
      </c>
      <c r="M2310">
        <v>149600</v>
      </c>
      <c r="N2310">
        <v>150000</v>
      </c>
      <c r="O2310">
        <v>4703607</v>
      </c>
      <c r="P2310" t="s">
        <v>5</v>
      </c>
      <c r="Q2310" t="s">
        <v>10</v>
      </c>
      <c r="R2310" t="s">
        <v>169</v>
      </c>
      <c r="S2310" t="s">
        <v>170</v>
      </c>
      <c r="T2310">
        <v>3034585.1612903224</v>
      </c>
      <c r="U2310">
        <v>2870677</v>
      </c>
      <c r="V2310">
        <v>-163908.16129032243</v>
      </c>
      <c r="W2310">
        <v>-5.401336676299695E-2</v>
      </c>
      <c r="X2310" t="s">
        <v>198</v>
      </c>
    </row>
    <row r="2311" spans="1:24" x14ac:dyDescent="0.35">
      <c r="A2311">
        <v>3301071249</v>
      </c>
      <c r="B2311" t="s">
        <v>168</v>
      </c>
      <c r="C2311" t="s">
        <v>168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11</v>
      </c>
      <c r="M2311">
        <v>336400</v>
      </c>
      <c r="N2311">
        <v>369500</v>
      </c>
      <c r="O2311">
        <v>705900</v>
      </c>
      <c r="P2311" t="s">
        <v>5</v>
      </c>
      <c r="Q2311" t="s">
        <v>12</v>
      </c>
      <c r="R2311" t="s">
        <v>169</v>
      </c>
      <c r="S2311" t="s">
        <v>170</v>
      </c>
      <c r="T2311">
        <v>455419.3548387097</v>
      </c>
      <c r="U2311">
        <v>641800</v>
      </c>
      <c r="V2311">
        <v>186380.6451612903</v>
      </c>
      <c r="W2311">
        <v>0.40925060206828157</v>
      </c>
      <c r="X2311" t="s">
        <v>304</v>
      </c>
    </row>
    <row r="2312" spans="1:24" x14ac:dyDescent="0.35">
      <c r="A2312">
        <v>3301072301</v>
      </c>
      <c r="B2312" t="s">
        <v>168</v>
      </c>
      <c r="C2312" t="s">
        <v>168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30000</v>
      </c>
      <c r="O2312">
        <v>30000</v>
      </c>
      <c r="P2312" t="s">
        <v>5</v>
      </c>
      <c r="Q2312" t="s">
        <v>9</v>
      </c>
      <c r="R2312" t="s">
        <v>181</v>
      </c>
      <c r="S2312" t="s">
        <v>170</v>
      </c>
      <c r="T2312">
        <v>19354.83870967742</v>
      </c>
      <c r="U2312">
        <v>150000</v>
      </c>
      <c r="V2312">
        <v>130645.16129032258</v>
      </c>
      <c r="W2312">
        <v>6.75</v>
      </c>
      <c r="X2312" t="s">
        <v>315</v>
      </c>
    </row>
    <row r="2313" spans="1:24" x14ac:dyDescent="0.35">
      <c r="A2313">
        <v>3300011210</v>
      </c>
      <c r="B2313" t="s">
        <v>168</v>
      </c>
      <c r="C2313" t="s">
        <v>168</v>
      </c>
      <c r="D2313">
        <v>0</v>
      </c>
      <c r="E2313">
        <v>0</v>
      </c>
      <c r="F2313">
        <v>1</v>
      </c>
      <c r="G2313">
        <v>20700</v>
      </c>
      <c r="H2313">
        <v>10</v>
      </c>
      <c r="I2313">
        <v>135000</v>
      </c>
      <c r="J2313">
        <v>0</v>
      </c>
      <c r="K2313">
        <v>0</v>
      </c>
      <c r="L2313">
        <v>0</v>
      </c>
      <c r="M2313">
        <v>0</v>
      </c>
      <c r="N2313">
        <v>330000</v>
      </c>
      <c r="O2313">
        <v>485700</v>
      </c>
      <c r="P2313" t="s">
        <v>5</v>
      </c>
      <c r="Q2313" t="s">
        <v>12</v>
      </c>
      <c r="R2313" t="s">
        <v>169</v>
      </c>
      <c r="S2313" t="s">
        <v>170</v>
      </c>
      <c r="T2313">
        <v>313354.83870967745</v>
      </c>
      <c r="U2313">
        <v>502700</v>
      </c>
      <c r="V2313">
        <v>189345.16129032255</v>
      </c>
      <c r="W2313">
        <v>0.60425159563516551</v>
      </c>
      <c r="X2313" t="s">
        <v>229</v>
      </c>
    </row>
    <row r="2314" spans="1:24" x14ac:dyDescent="0.35">
      <c r="A2314">
        <v>3301071465</v>
      </c>
      <c r="B2314" t="s">
        <v>168</v>
      </c>
      <c r="C2314" t="s">
        <v>168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305000</v>
      </c>
      <c r="O2314">
        <v>305000</v>
      </c>
      <c r="P2314" t="s">
        <v>5</v>
      </c>
      <c r="Q2314" t="s">
        <v>12</v>
      </c>
      <c r="R2314" t="s">
        <v>169</v>
      </c>
      <c r="S2314" t="s">
        <v>170</v>
      </c>
      <c r="T2314">
        <v>196774.19354838709</v>
      </c>
      <c r="U2314">
        <v>195000</v>
      </c>
      <c r="V2314">
        <v>-1774.1935483870911</v>
      </c>
      <c r="W2314">
        <v>-9.0163934426229497E-3</v>
      </c>
      <c r="X2314" t="s">
        <v>320</v>
      </c>
    </row>
    <row r="2315" spans="1:24" x14ac:dyDescent="0.35">
      <c r="A2315">
        <v>6001142654</v>
      </c>
      <c r="B2315" t="s">
        <v>168</v>
      </c>
      <c r="C2315" t="s">
        <v>168</v>
      </c>
      <c r="D2315">
        <v>0</v>
      </c>
      <c r="E2315">
        <v>0</v>
      </c>
      <c r="F2315">
        <v>31</v>
      </c>
      <c r="G2315">
        <v>1485667</v>
      </c>
      <c r="H2315">
        <v>6</v>
      </c>
      <c r="I2315">
        <v>465000</v>
      </c>
      <c r="J2315">
        <v>0</v>
      </c>
      <c r="K2315">
        <v>0</v>
      </c>
      <c r="L2315">
        <v>6</v>
      </c>
      <c r="M2315">
        <v>420000</v>
      </c>
      <c r="N2315">
        <v>30000</v>
      </c>
      <c r="O2315">
        <v>2400667</v>
      </c>
      <c r="P2315" t="s">
        <v>5</v>
      </c>
      <c r="Q2315" t="s">
        <v>15</v>
      </c>
      <c r="R2315" t="s">
        <v>169</v>
      </c>
      <c r="S2315" t="s">
        <v>170</v>
      </c>
      <c r="T2315">
        <v>1548817.4193548388</v>
      </c>
      <c r="U2315">
        <v>1079973</v>
      </c>
      <c r="V2315">
        <v>-468844.41935483878</v>
      </c>
      <c r="W2315">
        <v>-0.30271122567186537</v>
      </c>
      <c r="X2315" t="s">
        <v>341</v>
      </c>
    </row>
    <row r="2316" spans="1:24" x14ac:dyDescent="0.35">
      <c r="A2316">
        <v>6001138127</v>
      </c>
      <c r="B2316" t="s">
        <v>168</v>
      </c>
      <c r="C2316" t="s">
        <v>168</v>
      </c>
      <c r="D2316">
        <v>0</v>
      </c>
      <c r="E2316">
        <v>0</v>
      </c>
      <c r="F2316">
        <v>0</v>
      </c>
      <c r="G2316">
        <v>0</v>
      </c>
      <c r="H2316">
        <v>2</v>
      </c>
      <c r="I2316">
        <v>44000</v>
      </c>
      <c r="J2316">
        <v>0</v>
      </c>
      <c r="K2316">
        <v>0</v>
      </c>
      <c r="L2316">
        <v>0</v>
      </c>
      <c r="M2316">
        <v>0</v>
      </c>
      <c r="N2316">
        <v>75000</v>
      </c>
      <c r="O2316">
        <v>119000</v>
      </c>
      <c r="P2316" t="s">
        <v>5</v>
      </c>
      <c r="Q2316" t="s">
        <v>14</v>
      </c>
      <c r="R2316" t="s">
        <v>169</v>
      </c>
      <c r="S2316" t="s">
        <v>170</v>
      </c>
      <c r="T2316">
        <v>76774.193548387091</v>
      </c>
      <c r="U2316">
        <v>60000</v>
      </c>
      <c r="V2316">
        <v>-16774.193548387091</v>
      </c>
      <c r="W2316">
        <v>-0.21848739495798308</v>
      </c>
      <c r="X2316" t="s">
        <v>366</v>
      </c>
    </row>
    <row r="2317" spans="1:24" x14ac:dyDescent="0.35">
      <c r="A2317">
        <v>3301073695</v>
      </c>
      <c r="B2317" t="s">
        <v>168</v>
      </c>
      <c r="C2317" t="s">
        <v>168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362000</v>
      </c>
      <c r="O2317">
        <v>362000</v>
      </c>
      <c r="P2317" t="s">
        <v>5</v>
      </c>
      <c r="Q2317" t="s">
        <v>12</v>
      </c>
      <c r="R2317" t="s">
        <v>169</v>
      </c>
      <c r="S2317" t="s">
        <v>170</v>
      </c>
      <c r="T2317">
        <v>233548.38709677421</v>
      </c>
      <c r="U2317">
        <v>430000</v>
      </c>
      <c r="V2317">
        <v>196451.61290322579</v>
      </c>
      <c r="W2317">
        <v>0.84116022099447507</v>
      </c>
      <c r="X2317" t="s">
        <v>279</v>
      </c>
    </row>
    <row r="2318" spans="1:24" x14ac:dyDescent="0.35">
      <c r="A2318">
        <v>3300017966</v>
      </c>
      <c r="B2318" t="s">
        <v>168</v>
      </c>
      <c r="C2318" t="s">
        <v>168</v>
      </c>
      <c r="D2318">
        <v>0</v>
      </c>
      <c r="E2318">
        <v>0</v>
      </c>
      <c r="F2318">
        <v>229</v>
      </c>
      <c r="G2318">
        <v>10365065</v>
      </c>
      <c r="H2318">
        <v>105</v>
      </c>
      <c r="I2318">
        <v>3170000</v>
      </c>
      <c r="J2318">
        <v>0</v>
      </c>
      <c r="K2318">
        <v>0</v>
      </c>
      <c r="L2318">
        <v>1</v>
      </c>
      <c r="M2318">
        <v>102400</v>
      </c>
      <c r="N2318">
        <v>1121500</v>
      </c>
      <c r="O2318">
        <v>14758965</v>
      </c>
      <c r="P2318" t="s">
        <v>5</v>
      </c>
      <c r="Q2318" t="s">
        <v>7</v>
      </c>
      <c r="R2318" t="s">
        <v>169</v>
      </c>
      <c r="S2318" t="s">
        <v>170</v>
      </c>
      <c r="T2318">
        <v>9521912.9032258056</v>
      </c>
      <c r="U2318">
        <v>12507834</v>
      </c>
      <c r="V2318">
        <v>2985921.0967741944</v>
      </c>
      <c r="W2318">
        <v>0.31358416393019439</v>
      </c>
      <c r="X2318" t="s">
        <v>203</v>
      </c>
    </row>
    <row r="2319" spans="1:24" x14ac:dyDescent="0.35">
      <c r="A2319">
        <v>3300012038</v>
      </c>
      <c r="B2319" t="s">
        <v>168</v>
      </c>
      <c r="C2319" t="s">
        <v>168</v>
      </c>
      <c r="D2319">
        <v>0</v>
      </c>
      <c r="E2319">
        <v>0</v>
      </c>
      <c r="F2319">
        <v>2</v>
      </c>
      <c r="G2319">
        <v>156898</v>
      </c>
      <c r="H2319">
        <v>1</v>
      </c>
      <c r="I2319">
        <v>10000</v>
      </c>
      <c r="J2319">
        <v>0</v>
      </c>
      <c r="K2319">
        <v>0</v>
      </c>
      <c r="L2319">
        <v>0</v>
      </c>
      <c r="M2319">
        <v>0</v>
      </c>
      <c r="N2319">
        <v>397500</v>
      </c>
      <c r="O2319">
        <v>564398</v>
      </c>
      <c r="P2319" t="s">
        <v>5</v>
      </c>
      <c r="Q2319" t="s">
        <v>12</v>
      </c>
      <c r="R2319" t="s">
        <v>169</v>
      </c>
      <c r="S2319" t="s">
        <v>170</v>
      </c>
      <c r="T2319">
        <v>364127.74193548388</v>
      </c>
      <c r="U2319">
        <v>441449</v>
      </c>
      <c r="V2319">
        <v>77321.258064516122</v>
      </c>
      <c r="W2319">
        <v>0.21234651788277059</v>
      </c>
      <c r="X2319" t="s">
        <v>174</v>
      </c>
    </row>
    <row r="2320" spans="1:24" x14ac:dyDescent="0.35">
      <c r="A2320">
        <v>3301001587</v>
      </c>
      <c r="B2320" t="s">
        <v>168</v>
      </c>
      <c r="C2320" t="s">
        <v>168</v>
      </c>
      <c r="D2320">
        <v>0</v>
      </c>
      <c r="E2320">
        <v>0</v>
      </c>
      <c r="F2320">
        <v>26</v>
      </c>
      <c r="G2320">
        <v>873057</v>
      </c>
      <c r="H2320">
        <v>16</v>
      </c>
      <c r="I2320">
        <v>400000</v>
      </c>
      <c r="J2320">
        <v>0</v>
      </c>
      <c r="K2320">
        <v>0</v>
      </c>
      <c r="L2320">
        <v>4</v>
      </c>
      <c r="M2320">
        <v>359600</v>
      </c>
      <c r="N2320">
        <v>1880500</v>
      </c>
      <c r="O2320">
        <v>3513157</v>
      </c>
      <c r="P2320" t="s">
        <v>5</v>
      </c>
      <c r="Q2320" t="s">
        <v>6</v>
      </c>
      <c r="R2320" t="s">
        <v>169</v>
      </c>
      <c r="S2320" t="s">
        <v>170</v>
      </c>
      <c r="T2320">
        <v>2266552.9032258065</v>
      </c>
      <c r="U2320">
        <v>1539669</v>
      </c>
      <c r="V2320">
        <v>-726883.90322580654</v>
      </c>
      <c r="W2320">
        <v>-0.32070017081502478</v>
      </c>
      <c r="X2320" t="s">
        <v>178</v>
      </c>
    </row>
    <row r="2321" spans="1:24" x14ac:dyDescent="0.35">
      <c r="A2321">
        <v>3301063396</v>
      </c>
      <c r="B2321" t="s">
        <v>168</v>
      </c>
      <c r="C2321" t="s">
        <v>168</v>
      </c>
      <c r="D2321">
        <v>0</v>
      </c>
      <c r="E2321">
        <v>0</v>
      </c>
      <c r="F2321">
        <v>10</v>
      </c>
      <c r="G2321">
        <v>450091</v>
      </c>
      <c r="H2321">
        <v>1</v>
      </c>
      <c r="I2321">
        <v>3000</v>
      </c>
      <c r="J2321">
        <v>0</v>
      </c>
      <c r="K2321">
        <v>0</v>
      </c>
      <c r="L2321">
        <v>3</v>
      </c>
      <c r="M2321">
        <v>103200</v>
      </c>
      <c r="N2321">
        <v>21000</v>
      </c>
      <c r="O2321">
        <v>577291</v>
      </c>
      <c r="P2321" t="s">
        <v>5</v>
      </c>
      <c r="Q2321" t="s">
        <v>13</v>
      </c>
      <c r="R2321" t="s">
        <v>207</v>
      </c>
      <c r="S2321" t="s">
        <v>170</v>
      </c>
      <c r="T2321">
        <v>372445.80645161285</v>
      </c>
      <c r="U2321">
        <v>966045</v>
      </c>
      <c r="V2321">
        <v>593599.19354838715</v>
      </c>
      <c r="W2321">
        <v>1.593786755726315</v>
      </c>
      <c r="X2321" t="s">
        <v>297</v>
      </c>
    </row>
    <row r="2322" spans="1:24" x14ac:dyDescent="0.35">
      <c r="A2322">
        <v>3300018906</v>
      </c>
      <c r="B2322" t="s">
        <v>168</v>
      </c>
      <c r="C2322" t="s">
        <v>168</v>
      </c>
      <c r="D2322">
        <v>0</v>
      </c>
      <c r="E2322">
        <v>0</v>
      </c>
      <c r="F2322">
        <v>1</v>
      </c>
      <c r="G2322">
        <v>9900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447000</v>
      </c>
      <c r="O2322">
        <v>456900</v>
      </c>
      <c r="P2322" t="s">
        <v>5</v>
      </c>
      <c r="Q2322" t="s">
        <v>12</v>
      </c>
      <c r="R2322" t="s">
        <v>169</v>
      </c>
      <c r="S2322" t="s">
        <v>170</v>
      </c>
      <c r="T2322">
        <v>294774.19354838709</v>
      </c>
      <c r="U2322">
        <v>380000</v>
      </c>
      <c r="V2322">
        <v>85225.806451612909</v>
      </c>
      <c r="W2322">
        <v>0.2891223462464434</v>
      </c>
      <c r="X2322" t="s">
        <v>320</v>
      </c>
    </row>
    <row r="2323" spans="1:24" x14ac:dyDescent="0.35">
      <c r="A2323">
        <v>3301024771</v>
      </c>
      <c r="B2323" t="s">
        <v>168</v>
      </c>
      <c r="C2323" t="s">
        <v>168</v>
      </c>
      <c r="D2323">
        <v>0</v>
      </c>
      <c r="E2323">
        <v>0</v>
      </c>
      <c r="F2323">
        <v>69</v>
      </c>
      <c r="G2323">
        <v>3583152</v>
      </c>
      <c r="H2323">
        <v>13</v>
      </c>
      <c r="I2323">
        <v>605000</v>
      </c>
      <c r="J2323">
        <v>0</v>
      </c>
      <c r="K2323">
        <v>0</v>
      </c>
      <c r="L2323">
        <v>5</v>
      </c>
      <c r="M2323">
        <v>172000</v>
      </c>
      <c r="N2323">
        <v>30000</v>
      </c>
      <c r="O2323">
        <v>4390152</v>
      </c>
      <c r="P2323" t="s">
        <v>5</v>
      </c>
      <c r="Q2323" t="s">
        <v>15</v>
      </c>
      <c r="R2323" t="s">
        <v>169</v>
      </c>
      <c r="S2323" t="s">
        <v>170</v>
      </c>
      <c r="T2323">
        <v>2832356.1290322579</v>
      </c>
      <c r="U2323">
        <v>2993439</v>
      </c>
      <c r="V2323">
        <v>161082.87096774206</v>
      </c>
      <c r="W2323">
        <v>5.6872393028760682E-2</v>
      </c>
      <c r="X2323" t="s">
        <v>251</v>
      </c>
    </row>
    <row r="2324" spans="1:24" x14ac:dyDescent="0.35">
      <c r="A2324">
        <v>3301066686</v>
      </c>
      <c r="B2324" t="s">
        <v>168</v>
      </c>
      <c r="C2324" t="s">
        <v>168</v>
      </c>
      <c r="D2324">
        <v>0</v>
      </c>
      <c r="E2324">
        <v>0</v>
      </c>
      <c r="F2324">
        <v>2</v>
      </c>
      <c r="G2324">
        <v>76998</v>
      </c>
      <c r="H2324">
        <v>46</v>
      </c>
      <c r="I2324">
        <v>1930000</v>
      </c>
      <c r="J2324">
        <v>0</v>
      </c>
      <c r="K2324">
        <v>0</v>
      </c>
      <c r="L2324">
        <v>18</v>
      </c>
      <c r="M2324">
        <v>673200</v>
      </c>
      <c r="N2324">
        <v>203000</v>
      </c>
      <c r="O2324">
        <v>2883198</v>
      </c>
      <c r="P2324" t="s">
        <v>5</v>
      </c>
      <c r="Q2324" t="s">
        <v>10</v>
      </c>
      <c r="R2324" t="s">
        <v>169</v>
      </c>
      <c r="S2324" t="s">
        <v>170</v>
      </c>
      <c r="T2324">
        <v>1860127.7419354839</v>
      </c>
      <c r="U2324">
        <v>1189000</v>
      </c>
      <c r="V2324">
        <v>-671127.74193548388</v>
      </c>
      <c r="W2324">
        <v>-0.36079658767798817</v>
      </c>
      <c r="X2324" t="s">
        <v>292</v>
      </c>
    </row>
    <row r="2325" spans="1:24" x14ac:dyDescent="0.35">
      <c r="A2325">
        <v>3301037607</v>
      </c>
      <c r="B2325" t="s">
        <v>168</v>
      </c>
      <c r="C2325" t="s">
        <v>168</v>
      </c>
      <c r="D2325">
        <v>0</v>
      </c>
      <c r="E2325">
        <v>0</v>
      </c>
      <c r="F2325">
        <v>10</v>
      </c>
      <c r="G2325">
        <v>387798</v>
      </c>
      <c r="H2325">
        <v>8</v>
      </c>
      <c r="I2325">
        <v>253000</v>
      </c>
      <c r="J2325">
        <v>0</v>
      </c>
      <c r="K2325">
        <v>0</v>
      </c>
      <c r="L2325">
        <v>7</v>
      </c>
      <c r="M2325">
        <v>345873</v>
      </c>
      <c r="N2325">
        <v>352500</v>
      </c>
      <c r="O2325">
        <v>1339171</v>
      </c>
      <c r="P2325" t="s">
        <v>5</v>
      </c>
      <c r="Q2325" t="s">
        <v>17</v>
      </c>
      <c r="R2325" t="s">
        <v>169</v>
      </c>
      <c r="S2325" t="s">
        <v>170</v>
      </c>
      <c r="T2325">
        <v>863981.29032258061</v>
      </c>
      <c r="U2325">
        <v>0</v>
      </c>
      <c r="V2325">
        <v>-863981.29032258061</v>
      </c>
      <c r="W2325">
        <v>0</v>
      </c>
      <c r="X2325" t="s">
        <v>244</v>
      </c>
    </row>
    <row r="2326" spans="1:24" x14ac:dyDescent="0.35">
      <c r="A2326">
        <v>3300018081</v>
      </c>
      <c r="B2326" t="s">
        <v>168</v>
      </c>
      <c r="C2326" t="s">
        <v>168</v>
      </c>
      <c r="D2326">
        <v>0</v>
      </c>
      <c r="E2326">
        <v>0</v>
      </c>
      <c r="F2326">
        <v>11</v>
      </c>
      <c r="G2326">
        <v>332075</v>
      </c>
      <c r="H2326">
        <v>8</v>
      </c>
      <c r="I2326">
        <v>205000</v>
      </c>
      <c r="J2326">
        <v>0</v>
      </c>
      <c r="K2326">
        <v>0</v>
      </c>
      <c r="L2326">
        <v>5</v>
      </c>
      <c r="M2326">
        <v>862000</v>
      </c>
      <c r="N2326">
        <v>282000</v>
      </c>
      <c r="O2326">
        <v>1681075</v>
      </c>
      <c r="P2326" t="s">
        <v>5</v>
      </c>
      <c r="Q2326" t="s">
        <v>6</v>
      </c>
      <c r="R2326" t="s">
        <v>181</v>
      </c>
      <c r="S2326" t="s">
        <v>170</v>
      </c>
      <c r="T2326">
        <v>1084564.5161290322</v>
      </c>
      <c r="U2326">
        <v>1051890</v>
      </c>
      <c r="V2326">
        <v>-32674.516129032243</v>
      </c>
      <c r="W2326">
        <v>-3.0126853352765326E-2</v>
      </c>
      <c r="X2326" t="s">
        <v>371</v>
      </c>
    </row>
    <row r="2327" spans="1:24" x14ac:dyDescent="0.35">
      <c r="A2327">
        <v>3301072233</v>
      </c>
      <c r="B2327" t="s">
        <v>168</v>
      </c>
      <c r="C2327" t="s">
        <v>168</v>
      </c>
      <c r="D2327">
        <v>0</v>
      </c>
      <c r="E2327">
        <v>0</v>
      </c>
      <c r="F2327">
        <v>88</v>
      </c>
      <c r="G2327">
        <v>2806001</v>
      </c>
      <c r="H2327">
        <v>2</v>
      </c>
      <c r="I2327">
        <v>150000</v>
      </c>
      <c r="J2327">
        <v>0</v>
      </c>
      <c r="K2327">
        <v>0</v>
      </c>
      <c r="L2327">
        <v>0</v>
      </c>
      <c r="M2327">
        <v>0</v>
      </c>
      <c r="N2327">
        <v>83000</v>
      </c>
      <c r="O2327">
        <v>3039001</v>
      </c>
      <c r="P2327" t="s">
        <v>5</v>
      </c>
      <c r="Q2327" t="s">
        <v>10</v>
      </c>
      <c r="R2327" t="s">
        <v>169</v>
      </c>
      <c r="S2327" t="s">
        <v>170</v>
      </c>
      <c r="T2327">
        <v>1960645.8064516131</v>
      </c>
      <c r="U2327">
        <v>2767993</v>
      </c>
      <c r="V2327">
        <v>807347.19354838692</v>
      </c>
      <c r="W2327">
        <v>0.41177615604601625</v>
      </c>
      <c r="X2327" t="s">
        <v>241</v>
      </c>
    </row>
    <row r="2328" spans="1:24" x14ac:dyDescent="0.35">
      <c r="A2328">
        <v>3300017485</v>
      </c>
      <c r="B2328" t="s">
        <v>168</v>
      </c>
      <c r="C2328" t="s">
        <v>168</v>
      </c>
      <c r="D2328">
        <v>0</v>
      </c>
      <c r="E2328">
        <v>0</v>
      </c>
      <c r="F2328">
        <v>111</v>
      </c>
      <c r="G2328">
        <v>4111265</v>
      </c>
      <c r="H2328">
        <v>37</v>
      </c>
      <c r="I2328">
        <v>835000</v>
      </c>
      <c r="J2328">
        <v>0</v>
      </c>
      <c r="K2328">
        <v>0</v>
      </c>
      <c r="L2328">
        <v>13</v>
      </c>
      <c r="M2328">
        <v>911200</v>
      </c>
      <c r="N2328">
        <v>711500</v>
      </c>
      <c r="O2328">
        <v>6568965</v>
      </c>
      <c r="P2328" t="s">
        <v>5</v>
      </c>
      <c r="Q2328" t="s">
        <v>6</v>
      </c>
      <c r="R2328" t="s">
        <v>169</v>
      </c>
      <c r="S2328" t="s">
        <v>170</v>
      </c>
      <c r="T2328">
        <v>4238041.935483871</v>
      </c>
      <c r="U2328">
        <v>4195029</v>
      </c>
      <c r="V2328">
        <v>-43012.935483871028</v>
      </c>
      <c r="W2328">
        <v>-1.0149247255846205E-2</v>
      </c>
      <c r="X2328" t="s">
        <v>245</v>
      </c>
    </row>
    <row r="2329" spans="1:24" x14ac:dyDescent="0.35">
      <c r="A2329">
        <v>3300013326</v>
      </c>
      <c r="B2329" t="s">
        <v>168</v>
      </c>
      <c r="C2329" t="s">
        <v>168</v>
      </c>
      <c r="D2329">
        <v>0</v>
      </c>
      <c r="E2329">
        <v>0</v>
      </c>
      <c r="F2329">
        <v>18</v>
      </c>
      <c r="G2329">
        <v>694825</v>
      </c>
      <c r="H2329">
        <v>69</v>
      </c>
      <c r="I2329">
        <v>2205000</v>
      </c>
      <c r="J2329">
        <v>0</v>
      </c>
      <c r="K2329">
        <v>0</v>
      </c>
      <c r="L2329">
        <v>0</v>
      </c>
      <c r="M2329">
        <v>0</v>
      </c>
      <c r="N2329">
        <v>2379400</v>
      </c>
      <c r="O2329">
        <v>5279225</v>
      </c>
      <c r="P2329" t="s">
        <v>5</v>
      </c>
      <c r="Q2329" t="s">
        <v>16</v>
      </c>
      <c r="R2329" t="s">
        <v>169</v>
      </c>
      <c r="S2329" t="s">
        <v>170</v>
      </c>
      <c r="T2329">
        <v>3405951.6129032262</v>
      </c>
      <c r="U2329">
        <v>3562075</v>
      </c>
      <c r="V2329">
        <v>156123.38709677383</v>
      </c>
      <c r="W2329">
        <v>4.5838404311238756E-2</v>
      </c>
      <c r="X2329" t="s">
        <v>312</v>
      </c>
    </row>
    <row r="2330" spans="1:24" x14ac:dyDescent="0.35">
      <c r="A2330">
        <v>3300018780</v>
      </c>
      <c r="B2330" t="s">
        <v>168</v>
      </c>
      <c r="C2330" t="s">
        <v>168</v>
      </c>
      <c r="D2330">
        <v>0</v>
      </c>
      <c r="E2330">
        <v>0</v>
      </c>
      <c r="F2330">
        <v>51</v>
      </c>
      <c r="G2330">
        <v>3034471</v>
      </c>
      <c r="H2330">
        <v>118</v>
      </c>
      <c r="I2330">
        <v>3898000</v>
      </c>
      <c r="J2330">
        <v>0</v>
      </c>
      <c r="K2330">
        <v>0</v>
      </c>
      <c r="L2330">
        <v>0</v>
      </c>
      <c r="M2330">
        <v>0</v>
      </c>
      <c r="N2330">
        <v>892500</v>
      </c>
      <c r="O2330">
        <v>7824971</v>
      </c>
      <c r="P2330" t="s">
        <v>5</v>
      </c>
      <c r="Q2330" t="s">
        <v>6</v>
      </c>
      <c r="R2330" t="s">
        <v>169</v>
      </c>
      <c r="S2330" t="s">
        <v>170</v>
      </c>
      <c r="T2330">
        <v>5048368.3870967738</v>
      </c>
      <c r="U2330">
        <v>7191950</v>
      </c>
      <c r="V2330">
        <v>2143581.6129032262</v>
      </c>
      <c r="W2330">
        <v>0.42460879407732</v>
      </c>
      <c r="X2330" t="s">
        <v>342</v>
      </c>
    </row>
    <row r="2331" spans="1:24" x14ac:dyDescent="0.35">
      <c r="A2331">
        <v>3301067855</v>
      </c>
      <c r="B2331" t="s">
        <v>168</v>
      </c>
      <c r="C2331" t="s">
        <v>168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82000</v>
      </c>
      <c r="O2331">
        <v>82000</v>
      </c>
      <c r="P2331" t="s">
        <v>5</v>
      </c>
      <c r="Q2331" t="s">
        <v>9</v>
      </c>
      <c r="R2331" t="s">
        <v>169</v>
      </c>
      <c r="S2331" t="s">
        <v>170</v>
      </c>
      <c r="T2331">
        <v>52903.225806451606</v>
      </c>
      <c r="U2331">
        <v>30000</v>
      </c>
      <c r="V2331">
        <v>-22903.225806451606</v>
      </c>
      <c r="W2331">
        <v>-0.43292682926829262</v>
      </c>
      <c r="X2331" t="s">
        <v>315</v>
      </c>
    </row>
    <row r="2332" spans="1:24" x14ac:dyDescent="0.35">
      <c r="A2332">
        <v>3301067413</v>
      </c>
      <c r="B2332" t="s">
        <v>168</v>
      </c>
      <c r="C2332" t="s">
        <v>168</v>
      </c>
      <c r="D2332">
        <v>0</v>
      </c>
      <c r="E2332">
        <v>0</v>
      </c>
      <c r="F2332">
        <v>0</v>
      </c>
      <c r="G2332">
        <v>0</v>
      </c>
      <c r="H2332">
        <v>2</v>
      </c>
      <c r="I2332">
        <v>4000</v>
      </c>
      <c r="J2332">
        <v>0</v>
      </c>
      <c r="K2332">
        <v>0</v>
      </c>
      <c r="L2332">
        <v>0</v>
      </c>
      <c r="M2332">
        <v>0</v>
      </c>
      <c r="N2332">
        <v>150000</v>
      </c>
      <c r="O2332">
        <v>154000</v>
      </c>
      <c r="P2332" t="s">
        <v>5</v>
      </c>
      <c r="Q2332" t="s">
        <v>15</v>
      </c>
      <c r="R2332" t="s">
        <v>169</v>
      </c>
      <c r="S2332" t="s">
        <v>170</v>
      </c>
      <c r="T2332">
        <v>99354.838709677424</v>
      </c>
      <c r="U2332">
        <v>154000</v>
      </c>
      <c r="V2332">
        <v>54645.161290322576</v>
      </c>
      <c r="W2332">
        <v>0.54999999999999982</v>
      </c>
      <c r="X2332" t="s">
        <v>177</v>
      </c>
    </row>
    <row r="2333" spans="1:24" x14ac:dyDescent="0.35">
      <c r="A2333">
        <v>3301025799</v>
      </c>
      <c r="B2333" t="s">
        <v>168</v>
      </c>
      <c r="C2333" t="s">
        <v>168</v>
      </c>
      <c r="D2333">
        <v>0</v>
      </c>
      <c r="E2333">
        <v>0</v>
      </c>
      <c r="F2333">
        <v>0</v>
      </c>
      <c r="G2333">
        <v>0</v>
      </c>
      <c r="H2333">
        <v>2</v>
      </c>
      <c r="I2333">
        <v>115000</v>
      </c>
      <c r="J2333">
        <v>0</v>
      </c>
      <c r="K2333">
        <v>0</v>
      </c>
      <c r="L2333">
        <v>0</v>
      </c>
      <c r="M2333">
        <v>0</v>
      </c>
      <c r="N2333">
        <v>305000</v>
      </c>
      <c r="O2333">
        <v>420000</v>
      </c>
      <c r="P2333" t="s">
        <v>5</v>
      </c>
      <c r="Q2333" t="s">
        <v>12</v>
      </c>
      <c r="R2333" t="s">
        <v>169</v>
      </c>
      <c r="S2333" t="s">
        <v>170</v>
      </c>
      <c r="T2333">
        <v>270967.74193548388</v>
      </c>
      <c r="U2333">
        <v>389599</v>
      </c>
      <c r="V2333">
        <v>118631.25806451612</v>
      </c>
      <c r="W2333">
        <v>0.43780583333333323</v>
      </c>
      <c r="X2333" t="s">
        <v>256</v>
      </c>
    </row>
    <row r="2334" spans="1:24" x14ac:dyDescent="0.35">
      <c r="A2334">
        <v>3301073894</v>
      </c>
      <c r="B2334" t="s">
        <v>168</v>
      </c>
      <c r="C2334" t="s">
        <v>168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83000</v>
      </c>
      <c r="O2334">
        <v>83000</v>
      </c>
      <c r="P2334" t="s">
        <v>5</v>
      </c>
      <c r="Q2334" t="s">
        <v>10</v>
      </c>
      <c r="R2334" t="s">
        <v>169</v>
      </c>
      <c r="S2334" t="s">
        <v>170</v>
      </c>
      <c r="T2334">
        <v>53548.387096774197</v>
      </c>
      <c r="U2334">
        <v>165000</v>
      </c>
      <c r="V2334">
        <v>111451.6129032258</v>
      </c>
      <c r="W2334">
        <v>2.081325301204819</v>
      </c>
      <c r="X2334" t="s">
        <v>241</v>
      </c>
    </row>
    <row r="2335" spans="1:24" x14ac:dyDescent="0.35">
      <c r="A2335">
        <v>3301044251</v>
      </c>
      <c r="B2335" t="s">
        <v>168</v>
      </c>
      <c r="C2335" t="s">
        <v>168</v>
      </c>
      <c r="D2335">
        <v>0</v>
      </c>
      <c r="E2335">
        <v>0</v>
      </c>
      <c r="F2335">
        <v>9</v>
      </c>
      <c r="G2335">
        <v>343991</v>
      </c>
      <c r="H2335">
        <v>26</v>
      </c>
      <c r="I2335">
        <v>675000</v>
      </c>
      <c r="J2335">
        <v>0</v>
      </c>
      <c r="K2335">
        <v>0</v>
      </c>
      <c r="L2335">
        <v>7</v>
      </c>
      <c r="M2335">
        <v>246800</v>
      </c>
      <c r="N2335">
        <v>82000</v>
      </c>
      <c r="O2335">
        <v>1347791</v>
      </c>
      <c r="P2335" t="s">
        <v>5</v>
      </c>
      <c r="Q2335" t="s">
        <v>9</v>
      </c>
      <c r="R2335" t="s">
        <v>169</v>
      </c>
      <c r="S2335" t="s">
        <v>170</v>
      </c>
      <c r="T2335">
        <v>869542.58064516133</v>
      </c>
      <c r="U2335">
        <v>740391</v>
      </c>
      <c r="V2335">
        <v>-129151.58064516133</v>
      </c>
      <c r="W2335">
        <v>-0.14852818426595815</v>
      </c>
      <c r="X2335" t="s">
        <v>270</v>
      </c>
    </row>
    <row r="2336" spans="1:24" x14ac:dyDescent="0.35">
      <c r="A2336">
        <v>3301008348</v>
      </c>
      <c r="B2336" t="s">
        <v>168</v>
      </c>
      <c r="C2336" t="s">
        <v>168</v>
      </c>
      <c r="D2336">
        <v>0</v>
      </c>
      <c r="E2336">
        <v>0</v>
      </c>
      <c r="F2336">
        <v>457</v>
      </c>
      <c r="G2336">
        <v>16546697</v>
      </c>
      <c r="H2336">
        <v>4</v>
      </c>
      <c r="I2336">
        <v>155000</v>
      </c>
      <c r="J2336">
        <v>0</v>
      </c>
      <c r="K2336">
        <v>0</v>
      </c>
      <c r="L2336">
        <v>0</v>
      </c>
      <c r="M2336">
        <v>0</v>
      </c>
      <c r="N2336">
        <v>630000</v>
      </c>
      <c r="O2336">
        <v>17331697</v>
      </c>
      <c r="P2336" t="s">
        <v>5</v>
      </c>
      <c r="Q2336" t="s">
        <v>11</v>
      </c>
      <c r="R2336" t="s">
        <v>169</v>
      </c>
      <c r="S2336" t="s">
        <v>170</v>
      </c>
      <c r="T2336">
        <v>11181740</v>
      </c>
      <c r="U2336">
        <v>12601904</v>
      </c>
      <c r="V2336">
        <v>1420164</v>
      </c>
      <c r="W2336">
        <v>0.12700742460475745</v>
      </c>
      <c r="X2336" t="s">
        <v>290</v>
      </c>
    </row>
    <row r="2337" spans="1:24" x14ac:dyDescent="0.35">
      <c r="A2337">
        <v>3301008826</v>
      </c>
      <c r="B2337" t="s">
        <v>168</v>
      </c>
      <c r="C2337" t="s">
        <v>168</v>
      </c>
      <c r="D2337">
        <v>0</v>
      </c>
      <c r="E2337">
        <v>0</v>
      </c>
      <c r="F2337">
        <v>63</v>
      </c>
      <c r="G2337">
        <v>2407492</v>
      </c>
      <c r="H2337">
        <v>27</v>
      </c>
      <c r="I2337">
        <v>1380000</v>
      </c>
      <c r="J2337">
        <v>0</v>
      </c>
      <c r="K2337">
        <v>0</v>
      </c>
      <c r="L2337">
        <v>25</v>
      </c>
      <c r="M2337">
        <v>1130000</v>
      </c>
      <c r="N2337">
        <v>353000</v>
      </c>
      <c r="O2337">
        <v>5270492</v>
      </c>
      <c r="P2337" t="s">
        <v>5</v>
      </c>
      <c r="Q2337" t="s">
        <v>10</v>
      </c>
      <c r="R2337" t="s">
        <v>169</v>
      </c>
      <c r="S2337" t="s">
        <v>170</v>
      </c>
      <c r="T2337">
        <v>3400317.4193548388</v>
      </c>
      <c r="U2337">
        <v>3858845</v>
      </c>
      <c r="V2337">
        <v>458527.58064516122</v>
      </c>
      <c r="W2337">
        <v>0.13484846386257665</v>
      </c>
      <c r="X2337" t="s">
        <v>292</v>
      </c>
    </row>
    <row r="2338" spans="1:24" x14ac:dyDescent="0.35">
      <c r="A2338">
        <v>3301061858</v>
      </c>
      <c r="B2338" t="s">
        <v>168</v>
      </c>
      <c r="C2338" t="s">
        <v>168</v>
      </c>
      <c r="D2338">
        <v>0</v>
      </c>
      <c r="E2338">
        <v>0</v>
      </c>
      <c r="F2338">
        <v>5</v>
      </c>
      <c r="G2338">
        <v>132993</v>
      </c>
      <c r="H2338">
        <v>0</v>
      </c>
      <c r="I2338">
        <v>0</v>
      </c>
      <c r="J2338">
        <v>0</v>
      </c>
      <c r="K2338">
        <v>0</v>
      </c>
      <c r="L2338">
        <v>2</v>
      </c>
      <c r="M2338">
        <v>154800</v>
      </c>
      <c r="N2338">
        <v>394000</v>
      </c>
      <c r="O2338">
        <v>681793</v>
      </c>
      <c r="P2338" t="s">
        <v>5</v>
      </c>
      <c r="Q2338" t="s">
        <v>14</v>
      </c>
      <c r="R2338" t="s">
        <v>169</v>
      </c>
      <c r="S2338" t="s">
        <v>170</v>
      </c>
      <c r="T2338">
        <v>439866.45161290327</v>
      </c>
      <c r="U2338">
        <v>362892</v>
      </c>
      <c r="V2338">
        <v>-76974.451612903271</v>
      </c>
      <c r="W2338">
        <v>-0.17499504981717329</v>
      </c>
      <c r="X2338" t="s">
        <v>358</v>
      </c>
    </row>
    <row r="2339" spans="1:24" x14ac:dyDescent="0.35">
      <c r="A2339">
        <v>3301067467</v>
      </c>
      <c r="B2339" t="s">
        <v>168</v>
      </c>
      <c r="C2339" t="s">
        <v>168</v>
      </c>
      <c r="D2339">
        <v>0</v>
      </c>
      <c r="E2339">
        <v>0</v>
      </c>
      <c r="F2339">
        <v>57</v>
      </c>
      <c r="G2339">
        <v>2173403</v>
      </c>
      <c r="H2339">
        <v>6</v>
      </c>
      <c r="I2339">
        <v>65000</v>
      </c>
      <c r="J2339">
        <v>0</v>
      </c>
      <c r="K2339">
        <v>0</v>
      </c>
      <c r="L2339">
        <v>1</v>
      </c>
      <c r="M2339">
        <v>100000</v>
      </c>
      <c r="N2339">
        <v>165000</v>
      </c>
      <c r="O2339">
        <v>2503403</v>
      </c>
      <c r="P2339" t="s">
        <v>5</v>
      </c>
      <c r="Q2339" t="s">
        <v>14</v>
      </c>
      <c r="R2339" t="s">
        <v>169</v>
      </c>
      <c r="S2339" t="s">
        <v>170</v>
      </c>
      <c r="T2339">
        <v>1615098.7096774194</v>
      </c>
      <c r="U2339">
        <v>2445506</v>
      </c>
      <c r="V2339">
        <v>830407.29032258061</v>
      </c>
      <c r="W2339">
        <v>0.51415265540546207</v>
      </c>
      <c r="X2339" t="s">
        <v>402</v>
      </c>
    </row>
    <row r="2340" spans="1:24" x14ac:dyDescent="0.35">
      <c r="A2340">
        <v>3301049134</v>
      </c>
      <c r="B2340" t="s">
        <v>168</v>
      </c>
      <c r="C2340" t="s">
        <v>168</v>
      </c>
      <c r="D2340">
        <v>0</v>
      </c>
      <c r="E2340">
        <v>0</v>
      </c>
      <c r="F2340">
        <v>47</v>
      </c>
      <c r="G2340">
        <v>1756163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1275000</v>
      </c>
      <c r="O2340">
        <v>3031163</v>
      </c>
      <c r="P2340" t="s">
        <v>5</v>
      </c>
      <c r="Q2340" t="s">
        <v>12</v>
      </c>
      <c r="R2340" t="s">
        <v>169</v>
      </c>
      <c r="S2340" t="s">
        <v>170</v>
      </c>
      <c r="T2340">
        <v>1955589.0322580645</v>
      </c>
      <c r="U2340">
        <v>1892772</v>
      </c>
      <c r="V2340">
        <v>-62817.032258064486</v>
      </c>
      <c r="W2340">
        <v>-3.2121796155469062E-2</v>
      </c>
      <c r="X2340" t="s">
        <v>398</v>
      </c>
    </row>
    <row r="2341" spans="1:24" x14ac:dyDescent="0.35">
      <c r="A2341">
        <v>6001120319</v>
      </c>
      <c r="B2341" t="s">
        <v>168</v>
      </c>
      <c r="C2341" t="s">
        <v>168</v>
      </c>
      <c r="D2341">
        <v>0</v>
      </c>
      <c r="E2341">
        <v>0</v>
      </c>
      <c r="F2341">
        <v>1</v>
      </c>
      <c r="G2341">
        <v>25550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2715000</v>
      </c>
      <c r="O2341">
        <v>2740550</v>
      </c>
      <c r="P2341" t="s">
        <v>5</v>
      </c>
      <c r="Q2341" t="s">
        <v>16</v>
      </c>
      <c r="R2341" t="s">
        <v>169</v>
      </c>
      <c r="S2341" t="s">
        <v>170</v>
      </c>
      <c r="T2341">
        <v>1768096.7741935486</v>
      </c>
      <c r="U2341">
        <v>8330000</v>
      </c>
      <c r="V2341">
        <v>6561903.2258064514</v>
      </c>
      <c r="W2341">
        <v>3.7112805823648536</v>
      </c>
      <c r="X2341" t="s">
        <v>357</v>
      </c>
    </row>
    <row r="2342" spans="1:24" x14ac:dyDescent="0.35">
      <c r="A2342">
        <v>3301006435</v>
      </c>
      <c r="B2342" t="s">
        <v>168</v>
      </c>
      <c r="C2342" t="s">
        <v>168</v>
      </c>
      <c r="D2342">
        <v>0</v>
      </c>
      <c r="E2342">
        <v>0</v>
      </c>
      <c r="F2342">
        <v>26</v>
      </c>
      <c r="G2342">
        <v>932672</v>
      </c>
      <c r="H2342">
        <v>31</v>
      </c>
      <c r="I2342">
        <v>1145000</v>
      </c>
      <c r="J2342">
        <v>0</v>
      </c>
      <c r="K2342">
        <v>0</v>
      </c>
      <c r="L2342">
        <v>6</v>
      </c>
      <c r="M2342">
        <v>930250</v>
      </c>
      <c r="N2342">
        <v>150000</v>
      </c>
      <c r="O2342">
        <v>3157922</v>
      </c>
      <c r="P2342" t="s">
        <v>5</v>
      </c>
      <c r="Q2342" t="s">
        <v>10</v>
      </c>
      <c r="R2342" t="s">
        <v>169</v>
      </c>
      <c r="S2342" t="s">
        <v>170</v>
      </c>
      <c r="T2342">
        <v>2037369.0322580645</v>
      </c>
      <c r="U2342">
        <v>991497</v>
      </c>
      <c r="V2342">
        <v>-1045872.0322580645</v>
      </c>
      <c r="W2342">
        <v>-0.5133444239598064</v>
      </c>
      <c r="X2342" t="s">
        <v>223</v>
      </c>
    </row>
    <row r="2343" spans="1:24" x14ac:dyDescent="0.35">
      <c r="A2343">
        <v>3300017391</v>
      </c>
      <c r="B2343" t="s">
        <v>168</v>
      </c>
      <c r="C2343" t="s">
        <v>168</v>
      </c>
      <c r="D2343">
        <v>0</v>
      </c>
      <c r="E2343">
        <v>0</v>
      </c>
      <c r="F2343">
        <v>84</v>
      </c>
      <c r="G2343">
        <v>4655064</v>
      </c>
      <c r="H2343">
        <v>17</v>
      </c>
      <c r="I2343">
        <v>1555000</v>
      </c>
      <c r="J2343">
        <v>0</v>
      </c>
      <c r="K2343">
        <v>0</v>
      </c>
      <c r="L2343">
        <v>0</v>
      </c>
      <c r="M2343">
        <v>0</v>
      </c>
      <c r="N2343">
        <v>3725700</v>
      </c>
      <c r="O2343">
        <v>9935764</v>
      </c>
      <c r="P2343" t="s">
        <v>5</v>
      </c>
      <c r="Q2343" t="s">
        <v>7</v>
      </c>
      <c r="R2343" t="s">
        <v>169</v>
      </c>
      <c r="S2343" t="s">
        <v>170</v>
      </c>
      <c r="T2343">
        <v>6410170.3225806449</v>
      </c>
      <c r="U2343">
        <v>7928227</v>
      </c>
      <c r="V2343">
        <v>1518056.6774193551</v>
      </c>
      <c r="W2343">
        <v>0.2368200220939225</v>
      </c>
      <c r="X2343" t="s">
        <v>351</v>
      </c>
    </row>
    <row r="2344" spans="1:24" x14ac:dyDescent="0.35">
      <c r="A2344">
        <v>3300019164</v>
      </c>
      <c r="B2344" t="s">
        <v>168</v>
      </c>
      <c r="C2344" t="s">
        <v>168</v>
      </c>
      <c r="D2344">
        <v>0</v>
      </c>
      <c r="E2344">
        <v>0</v>
      </c>
      <c r="F2344">
        <v>100</v>
      </c>
      <c r="G2344">
        <v>4327857</v>
      </c>
      <c r="H2344">
        <v>77</v>
      </c>
      <c r="I2344">
        <v>2720000</v>
      </c>
      <c r="J2344">
        <v>0</v>
      </c>
      <c r="K2344">
        <v>0</v>
      </c>
      <c r="L2344">
        <v>0</v>
      </c>
      <c r="M2344">
        <v>0</v>
      </c>
      <c r="N2344">
        <v>1384500</v>
      </c>
      <c r="O2344">
        <v>8432357</v>
      </c>
      <c r="P2344" t="s">
        <v>5</v>
      </c>
      <c r="Q2344" t="s">
        <v>6</v>
      </c>
      <c r="R2344" t="s">
        <v>169</v>
      </c>
      <c r="S2344" t="s">
        <v>170</v>
      </c>
      <c r="T2344">
        <v>5440230.3225806449</v>
      </c>
      <c r="U2344">
        <v>5084348</v>
      </c>
      <c r="V2344">
        <v>-355882.32258064486</v>
      </c>
      <c r="W2344">
        <v>-6.5416774930188493E-2</v>
      </c>
      <c r="X2344" t="s">
        <v>261</v>
      </c>
    </row>
    <row r="2345" spans="1:24" x14ac:dyDescent="0.35">
      <c r="A2345">
        <v>3300015275</v>
      </c>
      <c r="B2345" t="s">
        <v>168</v>
      </c>
      <c r="C2345" t="s">
        <v>168</v>
      </c>
      <c r="D2345">
        <v>0</v>
      </c>
      <c r="E2345">
        <v>0</v>
      </c>
      <c r="F2345">
        <v>182</v>
      </c>
      <c r="G2345">
        <v>7594855</v>
      </c>
      <c r="H2345">
        <v>8</v>
      </c>
      <c r="I2345">
        <v>320000</v>
      </c>
      <c r="J2345">
        <v>0</v>
      </c>
      <c r="K2345">
        <v>0</v>
      </c>
      <c r="L2345">
        <v>1</v>
      </c>
      <c r="M2345">
        <v>229450</v>
      </c>
      <c r="N2345">
        <v>342000</v>
      </c>
      <c r="O2345">
        <v>8486305</v>
      </c>
      <c r="P2345" t="s">
        <v>5</v>
      </c>
      <c r="Q2345" t="s">
        <v>8</v>
      </c>
      <c r="R2345" t="s">
        <v>169</v>
      </c>
      <c r="S2345" t="s">
        <v>170</v>
      </c>
      <c r="T2345">
        <v>5475035.4838709673</v>
      </c>
      <c r="U2345">
        <v>7141070</v>
      </c>
      <c r="V2345">
        <v>1666034.5161290327</v>
      </c>
      <c r="W2345">
        <v>0.30429656959065232</v>
      </c>
      <c r="X2345" t="s">
        <v>300</v>
      </c>
    </row>
    <row r="2346" spans="1:24" x14ac:dyDescent="0.35">
      <c r="A2346">
        <v>3301076356</v>
      </c>
      <c r="B2346" t="s">
        <v>168</v>
      </c>
      <c r="C2346" t="s">
        <v>168</v>
      </c>
      <c r="D2346">
        <v>0</v>
      </c>
      <c r="E2346">
        <v>0</v>
      </c>
      <c r="F2346">
        <v>18</v>
      </c>
      <c r="G2346">
        <v>746239</v>
      </c>
      <c r="H2346">
        <v>2</v>
      </c>
      <c r="I2346">
        <v>35000</v>
      </c>
      <c r="J2346">
        <v>0</v>
      </c>
      <c r="K2346">
        <v>0</v>
      </c>
      <c r="L2346">
        <v>0</v>
      </c>
      <c r="M2346">
        <v>0</v>
      </c>
      <c r="N2346">
        <v>335000</v>
      </c>
      <c r="O2346">
        <v>1116239</v>
      </c>
      <c r="P2346" t="s">
        <v>5</v>
      </c>
      <c r="Q2346" t="s">
        <v>12</v>
      </c>
      <c r="R2346" t="s">
        <v>169</v>
      </c>
      <c r="S2346" t="s">
        <v>170</v>
      </c>
      <c r="T2346">
        <v>720154.19354838715</v>
      </c>
      <c r="U2346">
        <v>1187039</v>
      </c>
      <c r="V2346">
        <v>466884.80645161285</v>
      </c>
      <c r="W2346">
        <v>0.64831227900118149</v>
      </c>
      <c r="X2346" t="s">
        <v>189</v>
      </c>
    </row>
    <row r="2347" spans="1:24" x14ac:dyDescent="0.35">
      <c r="A2347">
        <v>3301013515</v>
      </c>
      <c r="B2347" t="s">
        <v>168</v>
      </c>
      <c r="C2347" t="s">
        <v>168</v>
      </c>
      <c r="D2347">
        <v>0</v>
      </c>
      <c r="E2347">
        <v>0</v>
      </c>
      <c r="F2347">
        <v>121</v>
      </c>
      <c r="G2347">
        <v>5210998</v>
      </c>
      <c r="H2347">
        <v>40</v>
      </c>
      <c r="I2347">
        <v>1170000</v>
      </c>
      <c r="J2347">
        <v>0</v>
      </c>
      <c r="K2347">
        <v>0</v>
      </c>
      <c r="L2347">
        <v>0</v>
      </c>
      <c r="M2347">
        <v>0</v>
      </c>
      <c r="N2347">
        <v>342000</v>
      </c>
      <c r="O2347">
        <v>6722998</v>
      </c>
      <c r="P2347" t="s">
        <v>5</v>
      </c>
      <c r="Q2347" t="s">
        <v>8</v>
      </c>
      <c r="R2347" t="s">
        <v>169</v>
      </c>
      <c r="S2347" t="s">
        <v>170</v>
      </c>
      <c r="T2347">
        <v>4337418.064516129</v>
      </c>
      <c r="U2347">
        <v>5621459</v>
      </c>
      <c r="V2347">
        <v>1284040.935483871</v>
      </c>
      <c r="W2347">
        <v>0.29603808449742219</v>
      </c>
      <c r="X2347" t="s">
        <v>264</v>
      </c>
    </row>
    <row r="2348" spans="1:24" x14ac:dyDescent="0.35">
      <c r="A2348">
        <v>3301072958</v>
      </c>
      <c r="B2348" t="s">
        <v>168</v>
      </c>
      <c r="C2348" t="s">
        <v>168</v>
      </c>
      <c r="D2348">
        <v>0</v>
      </c>
      <c r="E2348">
        <v>0</v>
      </c>
      <c r="F2348">
        <v>1</v>
      </c>
      <c r="G2348">
        <v>25700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330000</v>
      </c>
      <c r="O2348">
        <v>355700</v>
      </c>
      <c r="P2348" t="s">
        <v>5</v>
      </c>
      <c r="Q2348" t="s">
        <v>12</v>
      </c>
      <c r="R2348" t="s">
        <v>169</v>
      </c>
      <c r="S2348" t="s">
        <v>170</v>
      </c>
      <c r="T2348">
        <v>229483.87096774194</v>
      </c>
      <c r="U2348">
        <v>382000</v>
      </c>
      <c r="V2348">
        <v>152516.12903225806</v>
      </c>
      <c r="W2348">
        <v>0.66460500421703683</v>
      </c>
      <c r="X2348" t="s">
        <v>411</v>
      </c>
    </row>
    <row r="2349" spans="1:24" x14ac:dyDescent="0.35">
      <c r="A2349">
        <v>3300023641</v>
      </c>
      <c r="B2349" t="s">
        <v>168</v>
      </c>
      <c r="C2349" t="s">
        <v>168</v>
      </c>
      <c r="D2349">
        <v>0</v>
      </c>
      <c r="E2349">
        <v>0</v>
      </c>
      <c r="F2349">
        <v>553</v>
      </c>
      <c r="G2349">
        <v>18991285</v>
      </c>
      <c r="H2349">
        <v>448</v>
      </c>
      <c r="I2349">
        <v>15726000</v>
      </c>
      <c r="J2349">
        <v>0</v>
      </c>
      <c r="K2349">
        <v>0</v>
      </c>
      <c r="L2349">
        <v>308</v>
      </c>
      <c r="M2349">
        <v>15439200</v>
      </c>
      <c r="N2349">
        <v>150000</v>
      </c>
      <c r="O2349">
        <v>50306485</v>
      </c>
      <c r="P2349" t="s">
        <v>5</v>
      </c>
      <c r="Q2349" t="s">
        <v>14</v>
      </c>
      <c r="R2349" t="s">
        <v>169</v>
      </c>
      <c r="S2349" t="s">
        <v>170</v>
      </c>
      <c r="T2349">
        <v>32455796.774193548</v>
      </c>
      <c r="U2349">
        <v>27792709</v>
      </c>
      <c r="V2349">
        <v>-4663087.7741935477</v>
      </c>
      <c r="W2349">
        <v>-0.14367503613102761</v>
      </c>
      <c r="X2349" t="s">
        <v>171</v>
      </c>
    </row>
    <row r="2350" spans="1:24" x14ac:dyDescent="0.35">
      <c r="A2350">
        <v>3300012738</v>
      </c>
      <c r="B2350" t="s">
        <v>168</v>
      </c>
      <c r="C2350" t="s">
        <v>168</v>
      </c>
      <c r="D2350">
        <v>0</v>
      </c>
      <c r="E2350">
        <v>0</v>
      </c>
      <c r="F2350">
        <v>0</v>
      </c>
      <c r="G2350">
        <v>0</v>
      </c>
      <c r="H2350">
        <v>2</v>
      </c>
      <c r="I2350">
        <v>4000</v>
      </c>
      <c r="J2350">
        <v>0</v>
      </c>
      <c r="K2350">
        <v>0</v>
      </c>
      <c r="L2350">
        <v>0</v>
      </c>
      <c r="M2350">
        <v>0</v>
      </c>
      <c r="N2350">
        <v>349500</v>
      </c>
      <c r="O2350">
        <v>353500</v>
      </c>
      <c r="P2350" t="s">
        <v>5</v>
      </c>
      <c r="Q2350" t="s">
        <v>12</v>
      </c>
      <c r="R2350" t="s">
        <v>169</v>
      </c>
      <c r="S2350" t="s">
        <v>170</v>
      </c>
      <c r="T2350">
        <v>228064.51612903227</v>
      </c>
      <c r="U2350">
        <v>165000</v>
      </c>
      <c r="V2350">
        <v>-63064.516129032272</v>
      </c>
      <c r="W2350">
        <v>-0.27652050919377658</v>
      </c>
      <c r="X2350" t="s">
        <v>205</v>
      </c>
    </row>
    <row r="2351" spans="1:24" x14ac:dyDescent="0.35">
      <c r="A2351">
        <v>3300016196</v>
      </c>
      <c r="B2351" t="s">
        <v>168</v>
      </c>
      <c r="C2351" t="s">
        <v>168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57943500</v>
      </c>
      <c r="O2351">
        <v>57943500</v>
      </c>
      <c r="P2351" t="s">
        <v>5</v>
      </c>
      <c r="Q2351" t="s">
        <v>7</v>
      </c>
      <c r="R2351" t="s">
        <v>169</v>
      </c>
      <c r="S2351" t="s">
        <v>170</v>
      </c>
      <c r="T2351">
        <v>37382903.225806452</v>
      </c>
      <c r="U2351">
        <v>1521500</v>
      </c>
      <c r="V2351">
        <v>-35861403.225806452</v>
      </c>
      <c r="W2351">
        <v>-0.95929957631140683</v>
      </c>
      <c r="X2351" t="s">
        <v>317</v>
      </c>
    </row>
    <row r="2352" spans="1:24" x14ac:dyDescent="0.35">
      <c r="A2352">
        <v>3301005121</v>
      </c>
      <c r="B2352" t="s">
        <v>168</v>
      </c>
      <c r="C2352" t="s">
        <v>168</v>
      </c>
      <c r="D2352">
        <v>0</v>
      </c>
      <c r="E2352">
        <v>0</v>
      </c>
      <c r="F2352">
        <v>4</v>
      </c>
      <c r="G2352">
        <v>121196</v>
      </c>
      <c r="H2352">
        <v>6</v>
      </c>
      <c r="I2352">
        <v>145000</v>
      </c>
      <c r="J2352">
        <v>0</v>
      </c>
      <c r="K2352">
        <v>0</v>
      </c>
      <c r="L2352">
        <v>6</v>
      </c>
      <c r="M2352">
        <v>284400</v>
      </c>
      <c r="N2352">
        <v>362000</v>
      </c>
      <c r="O2352">
        <v>912596</v>
      </c>
      <c r="P2352" t="s">
        <v>5</v>
      </c>
      <c r="Q2352" t="s">
        <v>12</v>
      </c>
      <c r="R2352" t="s">
        <v>169</v>
      </c>
      <c r="S2352" t="s">
        <v>170</v>
      </c>
      <c r="T2352">
        <v>588771.61290322582</v>
      </c>
      <c r="U2352">
        <v>782297</v>
      </c>
      <c r="V2352">
        <v>193525.38709677418</v>
      </c>
      <c r="W2352">
        <v>0.32869347443994923</v>
      </c>
      <c r="X2352" t="s">
        <v>206</v>
      </c>
    </row>
    <row r="2353" spans="1:24" x14ac:dyDescent="0.35">
      <c r="A2353">
        <v>3300010997</v>
      </c>
      <c r="B2353" t="s">
        <v>168</v>
      </c>
      <c r="C2353" t="s">
        <v>168</v>
      </c>
      <c r="D2353">
        <v>0</v>
      </c>
      <c r="E2353">
        <v>0</v>
      </c>
      <c r="F2353">
        <v>0</v>
      </c>
      <c r="G2353">
        <v>0</v>
      </c>
      <c r="H2353">
        <v>15</v>
      </c>
      <c r="I2353">
        <v>225000</v>
      </c>
      <c r="J2353">
        <v>0</v>
      </c>
      <c r="K2353">
        <v>0</v>
      </c>
      <c r="L2353">
        <v>12</v>
      </c>
      <c r="M2353">
        <v>358800</v>
      </c>
      <c r="N2353">
        <v>1270000</v>
      </c>
      <c r="O2353">
        <v>1853800</v>
      </c>
      <c r="P2353" t="s">
        <v>5</v>
      </c>
      <c r="Q2353" t="s">
        <v>16</v>
      </c>
      <c r="R2353" t="s">
        <v>169</v>
      </c>
      <c r="S2353" t="s">
        <v>170</v>
      </c>
      <c r="T2353">
        <v>1196000</v>
      </c>
      <c r="U2353">
        <v>2017980</v>
      </c>
      <c r="V2353">
        <v>821980</v>
      </c>
      <c r="W2353">
        <v>0.6872742474916389</v>
      </c>
      <c r="X2353" t="s">
        <v>246</v>
      </c>
    </row>
    <row r="2354" spans="1:24" x14ac:dyDescent="0.35">
      <c r="A2354">
        <v>3301024084</v>
      </c>
      <c r="B2354" t="s">
        <v>168</v>
      </c>
      <c r="C2354" t="s">
        <v>168</v>
      </c>
      <c r="D2354">
        <v>0</v>
      </c>
      <c r="E2354">
        <v>0</v>
      </c>
      <c r="F2354">
        <v>20</v>
      </c>
      <c r="G2354">
        <v>384975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384975</v>
      </c>
      <c r="P2354" t="s">
        <v>5</v>
      </c>
      <c r="Q2354" t="s">
        <v>13</v>
      </c>
      <c r="R2354" t="s">
        <v>169</v>
      </c>
      <c r="S2354" t="s">
        <v>170</v>
      </c>
      <c r="T2354">
        <v>248370.96774193548</v>
      </c>
      <c r="U2354">
        <v>676657</v>
      </c>
      <c r="V2354">
        <v>428286.03225806449</v>
      </c>
      <c r="W2354">
        <v>1.7243804143126176</v>
      </c>
      <c r="X2354" t="s">
        <v>242</v>
      </c>
    </row>
    <row r="2355" spans="1:24" x14ac:dyDescent="0.35">
      <c r="A2355">
        <v>3300017080</v>
      </c>
      <c r="B2355" t="s">
        <v>168</v>
      </c>
      <c r="C2355" t="s">
        <v>168</v>
      </c>
      <c r="D2355">
        <v>0</v>
      </c>
      <c r="E2355">
        <v>0</v>
      </c>
      <c r="F2355">
        <v>294</v>
      </c>
      <c r="G2355">
        <v>10748174</v>
      </c>
      <c r="H2355">
        <v>1</v>
      </c>
      <c r="I2355">
        <v>5000</v>
      </c>
      <c r="J2355">
        <v>0</v>
      </c>
      <c r="K2355">
        <v>0</v>
      </c>
      <c r="L2355">
        <v>0</v>
      </c>
      <c r="M2355">
        <v>0</v>
      </c>
      <c r="N2355">
        <v>2779000</v>
      </c>
      <c r="O2355">
        <v>13532174</v>
      </c>
      <c r="P2355" t="s">
        <v>5</v>
      </c>
      <c r="Q2355" t="s">
        <v>6</v>
      </c>
      <c r="R2355" t="s">
        <v>169</v>
      </c>
      <c r="S2355" t="s">
        <v>170</v>
      </c>
      <c r="T2355">
        <v>8730434.8387096785</v>
      </c>
      <c r="U2355">
        <v>10339148</v>
      </c>
      <c r="V2355">
        <v>1608713.1612903215</v>
      </c>
      <c r="W2355">
        <v>0.18426495254938335</v>
      </c>
      <c r="X2355" t="s">
        <v>348</v>
      </c>
    </row>
    <row r="2356" spans="1:24" x14ac:dyDescent="0.35">
      <c r="A2356">
        <v>6001140082</v>
      </c>
      <c r="B2356" t="s">
        <v>168</v>
      </c>
      <c r="C2356" t="s">
        <v>168</v>
      </c>
      <c r="D2356">
        <v>0</v>
      </c>
      <c r="E2356">
        <v>0</v>
      </c>
      <c r="F2356">
        <v>34</v>
      </c>
      <c r="G2356">
        <v>1068462</v>
      </c>
      <c r="H2356">
        <v>77</v>
      </c>
      <c r="I2356">
        <v>2768000</v>
      </c>
      <c r="J2356">
        <v>0</v>
      </c>
      <c r="K2356">
        <v>0</v>
      </c>
      <c r="L2356">
        <v>36</v>
      </c>
      <c r="M2356">
        <v>1341100</v>
      </c>
      <c r="N2356">
        <v>150000</v>
      </c>
      <c r="O2356">
        <v>5327562</v>
      </c>
      <c r="P2356" t="s">
        <v>5</v>
      </c>
      <c r="Q2356" t="s">
        <v>10</v>
      </c>
      <c r="R2356" t="s">
        <v>169</v>
      </c>
      <c r="S2356" t="s">
        <v>170</v>
      </c>
      <c r="T2356">
        <v>3437136.7741935486</v>
      </c>
      <c r="U2356">
        <v>2511580</v>
      </c>
      <c r="V2356">
        <v>-925556.7741935486</v>
      </c>
      <c r="W2356">
        <v>-0.26928133356308204</v>
      </c>
      <c r="X2356" t="s">
        <v>272</v>
      </c>
    </row>
    <row r="2357" spans="1:24" x14ac:dyDescent="0.35">
      <c r="A2357">
        <v>3300000786</v>
      </c>
      <c r="B2357" t="s">
        <v>168</v>
      </c>
      <c r="C2357" t="s">
        <v>168</v>
      </c>
      <c r="D2357">
        <v>0</v>
      </c>
      <c r="E2357">
        <v>0</v>
      </c>
      <c r="F2357">
        <v>130</v>
      </c>
      <c r="G2357">
        <v>4201535</v>
      </c>
      <c r="H2357">
        <v>94</v>
      </c>
      <c r="I2357">
        <v>2217000</v>
      </c>
      <c r="J2357">
        <v>0</v>
      </c>
      <c r="K2357">
        <v>0</v>
      </c>
      <c r="L2357">
        <v>4</v>
      </c>
      <c r="M2357">
        <v>299600</v>
      </c>
      <c r="N2357">
        <v>53000</v>
      </c>
      <c r="O2357">
        <v>6771135</v>
      </c>
      <c r="P2357" t="s">
        <v>5</v>
      </c>
      <c r="Q2357" t="s">
        <v>11</v>
      </c>
      <c r="R2357" t="s">
        <v>169</v>
      </c>
      <c r="S2357" t="s">
        <v>170</v>
      </c>
      <c r="T2357">
        <v>4368474.1935483869</v>
      </c>
      <c r="U2357">
        <v>4681029</v>
      </c>
      <c r="V2357">
        <v>312554.80645161308</v>
      </c>
      <c r="W2357">
        <v>7.1547820269423079E-2</v>
      </c>
      <c r="X2357" t="s">
        <v>217</v>
      </c>
    </row>
    <row r="2358" spans="1:24" x14ac:dyDescent="0.35">
      <c r="A2358">
        <v>3300008757</v>
      </c>
      <c r="B2358" t="s">
        <v>168</v>
      </c>
      <c r="C2358" t="s">
        <v>168</v>
      </c>
      <c r="D2358">
        <v>0</v>
      </c>
      <c r="E2358">
        <v>0</v>
      </c>
      <c r="F2358">
        <v>57</v>
      </c>
      <c r="G2358">
        <v>2927811</v>
      </c>
      <c r="H2358">
        <v>10</v>
      </c>
      <c r="I2358">
        <v>595000</v>
      </c>
      <c r="J2358">
        <v>0</v>
      </c>
      <c r="K2358">
        <v>0</v>
      </c>
      <c r="L2358">
        <v>0</v>
      </c>
      <c r="M2358">
        <v>0</v>
      </c>
      <c r="N2358">
        <v>330000</v>
      </c>
      <c r="O2358">
        <v>3852811</v>
      </c>
      <c r="P2358" t="s">
        <v>5</v>
      </c>
      <c r="Q2358" t="s">
        <v>12</v>
      </c>
      <c r="R2358" t="s">
        <v>169</v>
      </c>
      <c r="S2358" t="s">
        <v>170</v>
      </c>
      <c r="T2358">
        <v>2485684.5161290322</v>
      </c>
      <c r="U2358">
        <v>2323581</v>
      </c>
      <c r="V2358">
        <v>-162103.51612903224</v>
      </c>
      <c r="W2358">
        <v>-6.5214839243347256E-2</v>
      </c>
      <c r="X2358" t="s">
        <v>206</v>
      </c>
    </row>
    <row r="2359" spans="1:24" x14ac:dyDescent="0.35">
      <c r="A2359">
        <v>3301002887</v>
      </c>
      <c r="B2359" t="s">
        <v>168</v>
      </c>
      <c r="C2359" t="s">
        <v>168</v>
      </c>
      <c r="D2359">
        <v>0</v>
      </c>
      <c r="E2359">
        <v>0</v>
      </c>
      <c r="F2359">
        <v>19</v>
      </c>
      <c r="G2359">
        <v>736978</v>
      </c>
      <c r="H2359">
        <v>11</v>
      </c>
      <c r="I2359">
        <v>515000</v>
      </c>
      <c r="J2359">
        <v>0</v>
      </c>
      <c r="K2359">
        <v>0</v>
      </c>
      <c r="L2359">
        <v>10</v>
      </c>
      <c r="M2359">
        <v>374000</v>
      </c>
      <c r="N2359">
        <v>150000</v>
      </c>
      <c r="O2359">
        <v>1775978</v>
      </c>
      <c r="P2359" t="s">
        <v>5</v>
      </c>
      <c r="Q2359" t="s">
        <v>14</v>
      </c>
      <c r="R2359" t="s">
        <v>169</v>
      </c>
      <c r="S2359" t="s">
        <v>170</v>
      </c>
      <c r="T2359">
        <v>1145792.2580645161</v>
      </c>
      <c r="U2359">
        <v>922080</v>
      </c>
      <c r="V2359">
        <v>-223712.25806451612</v>
      </c>
      <c r="W2359">
        <v>-0.19524678796696804</v>
      </c>
      <c r="X2359" t="s">
        <v>213</v>
      </c>
    </row>
    <row r="2360" spans="1:24" x14ac:dyDescent="0.35">
      <c r="A2360">
        <v>3301075246</v>
      </c>
      <c r="B2360" t="s">
        <v>168</v>
      </c>
      <c r="C2360" t="s">
        <v>168</v>
      </c>
      <c r="D2360">
        <v>0</v>
      </c>
      <c r="E2360">
        <v>0</v>
      </c>
      <c r="F2360">
        <v>253</v>
      </c>
      <c r="G2360">
        <v>7695626</v>
      </c>
      <c r="H2360">
        <v>4</v>
      </c>
      <c r="I2360">
        <v>80000</v>
      </c>
      <c r="J2360">
        <v>0</v>
      </c>
      <c r="K2360">
        <v>0</v>
      </c>
      <c r="L2360">
        <v>0</v>
      </c>
      <c r="M2360">
        <v>0</v>
      </c>
      <c r="N2360">
        <v>177000</v>
      </c>
      <c r="O2360">
        <v>7952626</v>
      </c>
      <c r="P2360" t="s">
        <v>5</v>
      </c>
      <c r="Q2360" t="s">
        <v>13</v>
      </c>
      <c r="R2360" t="s">
        <v>169</v>
      </c>
      <c r="S2360" t="s">
        <v>170</v>
      </c>
      <c r="T2360">
        <v>5130726.4516129028</v>
      </c>
      <c r="U2360">
        <v>7033236</v>
      </c>
      <c r="V2360">
        <v>1902509.5483870972</v>
      </c>
      <c r="W2360">
        <v>0.37080705165815675</v>
      </c>
      <c r="X2360" t="s">
        <v>186</v>
      </c>
    </row>
    <row r="2361" spans="1:24" x14ac:dyDescent="0.35">
      <c r="A2361">
        <v>3301057425</v>
      </c>
      <c r="B2361" t="s">
        <v>168</v>
      </c>
      <c r="C2361" t="s">
        <v>168</v>
      </c>
      <c r="D2361">
        <v>0</v>
      </c>
      <c r="E2361">
        <v>0</v>
      </c>
      <c r="F2361">
        <v>140</v>
      </c>
      <c r="G2361">
        <v>4090722</v>
      </c>
      <c r="H2361">
        <v>16</v>
      </c>
      <c r="I2361">
        <v>1390000</v>
      </c>
      <c r="J2361">
        <v>0</v>
      </c>
      <c r="K2361">
        <v>0</v>
      </c>
      <c r="L2361">
        <v>0</v>
      </c>
      <c r="M2361">
        <v>0</v>
      </c>
      <c r="N2361">
        <v>30000</v>
      </c>
      <c r="O2361">
        <v>5510722</v>
      </c>
      <c r="P2361" t="s">
        <v>5</v>
      </c>
      <c r="Q2361" t="s">
        <v>13</v>
      </c>
      <c r="R2361" t="s">
        <v>169</v>
      </c>
      <c r="S2361" t="s">
        <v>170</v>
      </c>
      <c r="T2361">
        <v>3555304.5161290322</v>
      </c>
      <c r="U2361">
        <v>2521731</v>
      </c>
      <c r="V2361">
        <v>-1033573.5161290322</v>
      </c>
      <c r="W2361">
        <v>-0.29071307716121408</v>
      </c>
      <c r="X2361" t="s">
        <v>397</v>
      </c>
    </row>
    <row r="2362" spans="1:24" x14ac:dyDescent="0.35">
      <c r="A2362">
        <v>3301059390</v>
      </c>
      <c r="B2362" t="s">
        <v>168</v>
      </c>
      <c r="C2362" t="s">
        <v>168</v>
      </c>
      <c r="D2362">
        <v>0</v>
      </c>
      <c r="E2362">
        <v>0</v>
      </c>
      <c r="F2362">
        <v>22</v>
      </c>
      <c r="G2362">
        <v>1014206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825000</v>
      </c>
      <c r="O2362">
        <v>1839206</v>
      </c>
      <c r="P2362" t="s">
        <v>5</v>
      </c>
      <c r="Q2362" t="s">
        <v>13</v>
      </c>
      <c r="R2362" t="s">
        <v>207</v>
      </c>
      <c r="S2362" t="s">
        <v>170</v>
      </c>
      <c r="T2362">
        <v>1186584.5161290322</v>
      </c>
      <c r="U2362">
        <v>781677</v>
      </c>
      <c r="V2362">
        <v>-404907.51612903224</v>
      </c>
      <c r="W2362">
        <v>-0.34123782219066268</v>
      </c>
      <c r="X2362" t="s">
        <v>392</v>
      </c>
    </row>
    <row r="2363" spans="1:24" x14ac:dyDescent="0.35">
      <c r="A2363">
        <v>3300016050</v>
      </c>
      <c r="B2363" t="s">
        <v>168</v>
      </c>
      <c r="C2363" t="s">
        <v>168</v>
      </c>
      <c r="D2363">
        <v>0</v>
      </c>
      <c r="E2363">
        <v>0</v>
      </c>
      <c r="F2363">
        <v>184</v>
      </c>
      <c r="G2363">
        <v>5333992</v>
      </c>
      <c r="H2363">
        <v>1</v>
      </c>
      <c r="I2363">
        <v>10000</v>
      </c>
      <c r="J2363">
        <v>0</v>
      </c>
      <c r="K2363">
        <v>0</v>
      </c>
      <c r="L2363">
        <v>1</v>
      </c>
      <c r="M2363">
        <v>20000</v>
      </c>
      <c r="N2363">
        <v>985700</v>
      </c>
      <c r="O2363">
        <v>6349692</v>
      </c>
      <c r="P2363" t="s">
        <v>5</v>
      </c>
      <c r="Q2363" t="s">
        <v>7</v>
      </c>
      <c r="R2363" t="s">
        <v>169</v>
      </c>
      <c r="S2363" t="s">
        <v>170</v>
      </c>
      <c r="T2363">
        <v>4096575.4838709678</v>
      </c>
      <c r="U2363">
        <v>3895500</v>
      </c>
      <c r="V2363">
        <v>-201075.48387096776</v>
      </c>
      <c r="W2363">
        <v>-4.9083798080284846E-2</v>
      </c>
      <c r="X2363" t="s">
        <v>289</v>
      </c>
    </row>
    <row r="2364" spans="1:24" x14ac:dyDescent="0.35">
      <c r="A2364">
        <v>3300008747</v>
      </c>
      <c r="B2364" t="s">
        <v>168</v>
      </c>
      <c r="C2364" t="s">
        <v>168</v>
      </c>
      <c r="D2364">
        <v>0</v>
      </c>
      <c r="E2364">
        <v>0</v>
      </c>
      <c r="F2364">
        <v>19</v>
      </c>
      <c r="G2364">
        <v>800438</v>
      </c>
      <c r="H2364">
        <v>6</v>
      </c>
      <c r="I2364">
        <v>212000</v>
      </c>
      <c r="J2364">
        <v>0</v>
      </c>
      <c r="K2364">
        <v>0</v>
      </c>
      <c r="L2364">
        <v>0</v>
      </c>
      <c r="M2364">
        <v>0</v>
      </c>
      <c r="N2364">
        <v>463500</v>
      </c>
      <c r="O2364">
        <v>1475938</v>
      </c>
      <c r="P2364" t="s">
        <v>5</v>
      </c>
      <c r="Q2364" t="s">
        <v>12</v>
      </c>
      <c r="R2364" t="s">
        <v>169</v>
      </c>
      <c r="S2364" t="s">
        <v>170</v>
      </c>
      <c r="T2364">
        <v>952218.06451612909</v>
      </c>
      <c r="U2364">
        <v>1083715</v>
      </c>
      <c r="V2364">
        <v>131496.93548387091</v>
      </c>
      <c r="W2364">
        <v>0.13809540102633022</v>
      </c>
      <c r="X2364" t="s">
        <v>174</v>
      </c>
    </row>
    <row r="2365" spans="1:24" x14ac:dyDescent="0.35">
      <c r="A2365">
        <v>3301054559</v>
      </c>
      <c r="B2365" t="s">
        <v>168</v>
      </c>
      <c r="C2365" t="s">
        <v>168</v>
      </c>
      <c r="D2365">
        <v>0</v>
      </c>
      <c r="E2365">
        <v>0</v>
      </c>
      <c r="F2365">
        <v>32</v>
      </c>
      <c r="G2365">
        <v>1239467</v>
      </c>
      <c r="H2365">
        <v>39</v>
      </c>
      <c r="I2365">
        <v>1760000</v>
      </c>
      <c r="J2365">
        <v>0</v>
      </c>
      <c r="K2365">
        <v>0</v>
      </c>
      <c r="L2365">
        <v>0</v>
      </c>
      <c r="M2365">
        <v>0</v>
      </c>
      <c r="N2365">
        <v>165000</v>
      </c>
      <c r="O2365">
        <v>3164467</v>
      </c>
      <c r="P2365" t="s">
        <v>5</v>
      </c>
      <c r="Q2365" t="s">
        <v>10</v>
      </c>
      <c r="R2365" t="s">
        <v>169</v>
      </c>
      <c r="S2365" t="s">
        <v>170</v>
      </c>
      <c r="T2365">
        <v>2041591.6129032257</v>
      </c>
      <c r="U2365">
        <v>1805484</v>
      </c>
      <c r="V2365">
        <v>-236107.6129032257</v>
      </c>
      <c r="W2365">
        <v>-0.11564879646398585</v>
      </c>
      <c r="X2365" t="s">
        <v>198</v>
      </c>
    </row>
    <row r="2366" spans="1:24" x14ac:dyDescent="0.35">
      <c r="A2366">
        <v>3300010509</v>
      </c>
      <c r="B2366" t="s">
        <v>168</v>
      </c>
      <c r="C2366" t="s">
        <v>168</v>
      </c>
      <c r="D2366">
        <v>0</v>
      </c>
      <c r="E2366">
        <v>0</v>
      </c>
      <c r="F2366">
        <v>19</v>
      </c>
      <c r="G2366">
        <v>587994</v>
      </c>
      <c r="H2366">
        <v>1</v>
      </c>
      <c r="I2366">
        <v>5000</v>
      </c>
      <c r="J2366">
        <v>0</v>
      </c>
      <c r="K2366">
        <v>0</v>
      </c>
      <c r="L2366">
        <v>7</v>
      </c>
      <c r="M2366">
        <v>356815</v>
      </c>
      <c r="N2366">
        <v>11624000</v>
      </c>
      <c r="O2366">
        <v>12573809</v>
      </c>
      <c r="P2366" t="s">
        <v>5</v>
      </c>
      <c r="Q2366" t="s">
        <v>16</v>
      </c>
      <c r="R2366" t="s">
        <v>169</v>
      </c>
      <c r="S2366" t="s">
        <v>170</v>
      </c>
      <c r="T2366">
        <v>8112134.8387096776</v>
      </c>
      <c r="U2366">
        <v>725000</v>
      </c>
      <c r="V2366">
        <v>-7387134.8387096776</v>
      </c>
      <c r="W2366">
        <v>-0.9106277182992043</v>
      </c>
      <c r="X2366" t="s">
        <v>265</v>
      </c>
    </row>
    <row r="2367" spans="1:24" x14ac:dyDescent="0.35">
      <c r="A2367">
        <v>3301075666</v>
      </c>
      <c r="B2367" t="s">
        <v>168</v>
      </c>
      <c r="C2367" t="s">
        <v>168</v>
      </c>
      <c r="D2367">
        <v>0</v>
      </c>
      <c r="E2367">
        <v>0</v>
      </c>
      <c r="F2367">
        <v>87</v>
      </c>
      <c r="G2367">
        <v>2890566</v>
      </c>
      <c r="H2367">
        <v>54</v>
      </c>
      <c r="I2367">
        <v>2030000</v>
      </c>
      <c r="J2367">
        <v>0</v>
      </c>
      <c r="K2367">
        <v>0</v>
      </c>
      <c r="L2367">
        <v>1</v>
      </c>
      <c r="M2367">
        <v>22400</v>
      </c>
      <c r="N2367">
        <v>30000</v>
      </c>
      <c r="O2367">
        <v>4972966</v>
      </c>
      <c r="P2367" t="s">
        <v>5</v>
      </c>
      <c r="Q2367" t="s">
        <v>11</v>
      </c>
      <c r="R2367" t="s">
        <v>169</v>
      </c>
      <c r="S2367" t="s">
        <v>170</v>
      </c>
      <c r="T2367">
        <v>3208365.1612903224</v>
      </c>
      <c r="U2367">
        <v>2667745</v>
      </c>
      <c r="V2367">
        <v>-540620.16129032243</v>
      </c>
      <c r="W2367">
        <v>-0.16850331371660288</v>
      </c>
      <c r="X2367" t="s">
        <v>360</v>
      </c>
    </row>
    <row r="2368" spans="1:24" x14ac:dyDescent="0.35">
      <c r="A2368">
        <v>3301066379</v>
      </c>
      <c r="B2368" t="s">
        <v>168</v>
      </c>
      <c r="C2368" t="s">
        <v>168</v>
      </c>
      <c r="D2368">
        <v>0</v>
      </c>
      <c r="E2368">
        <v>0</v>
      </c>
      <c r="F2368">
        <v>26</v>
      </c>
      <c r="G2368">
        <v>682166</v>
      </c>
      <c r="H2368">
        <v>22</v>
      </c>
      <c r="I2368">
        <v>500000</v>
      </c>
      <c r="J2368">
        <v>0</v>
      </c>
      <c r="K2368">
        <v>0</v>
      </c>
      <c r="L2368">
        <v>5</v>
      </c>
      <c r="M2368">
        <v>172000</v>
      </c>
      <c r="N2368">
        <v>30000</v>
      </c>
      <c r="O2368">
        <v>1384166</v>
      </c>
      <c r="P2368" t="s">
        <v>5</v>
      </c>
      <c r="Q2368" t="s">
        <v>13</v>
      </c>
      <c r="R2368" t="s">
        <v>169</v>
      </c>
      <c r="S2368" t="s">
        <v>170</v>
      </c>
      <c r="T2368">
        <v>893010.32258064509</v>
      </c>
      <c r="U2368">
        <v>621878</v>
      </c>
      <c r="V2368">
        <v>-271132.32258064509</v>
      </c>
      <c r="W2368">
        <v>-0.30361611251829612</v>
      </c>
      <c r="X2368" t="s">
        <v>397</v>
      </c>
    </row>
    <row r="2369" spans="1:24" x14ac:dyDescent="0.35">
      <c r="A2369">
        <v>3300017891</v>
      </c>
      <c r="B2369" t="s">
        <v>168</v>
      </c>
      <c r="C2369" t="s">
        <v>168</v>
      </c>
      <c r="D2369">
        <v>0</v>
      </c>
      <c r="E2369">
        <v>0</v>
      </c>
      <c r="F2369">
        <v>7</v>
      </c>
      <c r="G2369">
        <v>249885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1012600</v>
      </c>
      <c r="O2369">
        <v>1262485</v>
      </c>
      <c r="P2369" t="s">
        <v>5</v>
      </c>
      <c r="Q2369" t="s">
        <v>6</v>
      </c>
      <c r="R2369" t="s">
        <v>169</v>
      </c>
      <c r="S2369" t="s">
        <v>170</v>
      </c>
      <c r="T2369">
        <v>814506.45161290315</v>
      </c>
      <c r="U2369">
        <v>1013079</v>
      </c>
      <c r="V2369">
        <v>198572.54838709685</v>
      </c>
      <c r="W2369">
        <v>0.24379493617745962</v>
      </c>
      <c r="X2369" t="s">
        <v>388</v>
      </c>
    </row>
    <row r="2370" spans="1:24" x14ac:dyDescent="0.35">
      <c r="A2370">
        <v>3301001608</v>
      </c>
      <c r="B2370" t="s">
        <v>168</v>
      </c>
      <c r="C2370" t="s">
        <v>168</v>
      </c>
      <c r="D2370">
        <v>0</v>
      </c>
      <c r="E2370">
        <v>0</v>
      </c>
      <c r="F2370">
        <v>23</v>
      </c>
      <c r="G2370">
        <v>967841</v>
      </c>
      <c r="H2370">
        <v>8</v>
      </c>
      <c r="I2370">
        <v>215000</v>
      </c>
      <c r="J2370">
        <v>0</v>
      </c>
      <c r="K2370">
        <v>0</v>
      </c>
      <c r="L2370">
        <v>1</v>
      </c>
      <c r="M2370">
        <v>202400</v>
      </c>
      <c r="N2370">
        <v>303000</v>
      </c>
      <c r="O2370">
        <v>1688241</v>
      </c>
      <c r="P2370" t="s">
        <v>5</v>
      </c>
      <c r="Q2370" t="s">
        <v>12</v>
      </c>
      <c r="R2370" t="s">
        <v>169</v>
      </c>
      <c r="S2370" t="s">
        <v>170</v>
      </c>
      <c r="T2370">
        <v>1089187.7419354839</v>
      </c>
      <c r="U2370">
        <v>1241892</v>
      </c>
      <c r="V2370">
        <v>152704.25806451612</v>
      </c>
      <c r="W2370">
        <v>0.1402001254560219</v>
      </c>
      <c r="X2370" t="s">
        <v>331</v>
      </c>
    </row>
    <row r="2371" spans="1:24" x14ac:dyDescent="0.35">
      <c r="A2371">
        <v>3301005673</v>
      </c>
      <c r="B2371" t="s">
        <v>168</v>
      </c>
      <c r="C2371" t="s">
        <v>168</v>
      </c>
      <c r="D2371">
        <v>0</v>
      </c>
      <c r="E2371">
        <v>0</v>
      </c>
      <c r="F2371">
        <v>1</v>
      </c>
      <c r="G2371">
        <v>17499</v>
      </c>
      <c r="H2371">
        <v>4</v>
      </c>
      <c r="I2371">
        <v>95000</v>
      </c>
      <c r="J2371">
        <v>0</v>
      </c>
      <c r="K2371">
        <v>0</v>
      </c>
      <c r="L2371">
        <v>1</v>
      </c>
      <c r="M2371">
        <v>52400</v>
      </c>
      <c r="N2371">
        <v>164000</v>
      </c>
      <c r="O2371">
        <v>328899</v>
      </c>
      <c r="P2371" t="s">
        <v>5</v>
      </c>
      <c r="Q2371" t="s">
        <v>9</v>
      </c>
      <c r="R2371" t="s">
        <v>169</v>
      </c>
      <c r="S2371" t="s">
        <v>170</v>
      </c>
      <c r="T2371">
        <v>212192.90322580643</v>
      </c>
      <c r="U2371">
        <v>189000</v>
      </c>
      <c r="V2371">
        <v>-23192.903225806425</v>
      </c>
      <c r="W2371">
        <v>-0.10930103162368987</v>
      </c>
      <c r="X2371" t="s">
        <v>344</v>
      </c>
    </row>
    <row r="2372" spans="1:24" x14ac:dyDescent="0.35">
      <c r="A2372">
        <v>6001131594</v>
      </c>
      <c r="B2372" t="s">
        <v>168</v>
      </c>
      <c r="C2372" t="s">
        <v>168</v>
      </c>
      <c r="D2372">
        <v>0</v>
      </c>
      <c r="E2372">
        <v>0</v>
      </c>
      <c r="F2372">
        <v>83</v>
      </c>
      <c r="G2372">
        <v>1788488</v>
      </c>
      <c r="H2372">
        <v>18</v>
      </c>
      <c r="I2372">
        <v>285000</v>
      </c>
      <c r="J2372">
        <v>0</v>
      </c>
      <c r="K2372">
        <v>0</v>
      </c>
      <c r="L2372">
        <v>4</v>
      </c>
      <c r="M2372">
        <v>149600</v>
      </c>
      <c r="N2372">
        <v>90000</v>
      </c>
      <c r="O2372">
        <v>2313088</v>
      </c>
      <c r="P2372" t="s">
        <v>5</v>
      </c>
      <c r="Q2372" t="s">
        <v>13</v>
      </c>
      <c r="R2372" t="s">
        <v>169</v>
      </c>
      <c r="S2372" t="s">
        <v>170</v>
      </c>
      <c r="T2372">
        <v>1492314.8387096773</v>
      </c>
      <c r="U2372">
        <v>1505467</v>
      </c>
      <c r="V2372">
        <v>13152.161290322663</v>
      </c>
      <c r="W2372">
        <v>8.8132617522549417E-3</v>
      </c>
      <c r="X2372" t="s">
        <v>250</v>
      </c>
    </row>
    <row r="2373" spans="1:24" x14ac:dyDescent="0.35">
      <c r="A2373">
        <v>3301058303</v>
      </c>
      <c r="B2373" t="s">
        <v>168</v>
      </c>
      <c r="C2373" t="s">
        <v>168</v>
      </c>
      <c r="D2373">
        <v>0</v>
      </c>
      <c r="E2373">
        <v>0</v>
      </c>
      <c r="F2373">
        <v>169</v>
      </c>
      <c r="G2373">
        <v>6471825</v>
      </c>
      <c r="H2373">
        <v>123</v>
      </c>
      <c r="I2373">
        <v>4142000</v>
      </c>
      <c r="J2373">
        <v>0</v>
      </c>
      <c r="K2373">
        <v>0</v>
      </c>
      <c r="L2373">
        <v>80</v>
      </c>
      <c r="M2373">
        <v>2822400</v>
      </c>
      <c r="N2373">
        <v>234000</v>
      </c>
      <c r="O2373">
        <v>13670225</v>
      </c>
      <c r="P2373" t="s">
        <v>5</v>
      </c>
      <c r="Q2373" t="s">
        <v>15</v>
      </c>
      <c r="R2373" t="s">
        <v>169</v>
      </c>
      <c r="S2373" t="s">
        <v>170</v>
      </c>
      <c r="T2373">
        <v>8819500</v>
      </c>
      <c r="U2373">
        <v>7109991</v>
      </c>
      <c r="V2373">
        <v>-1709509</v>
      </c>
      <c r="W2373">
        <v>-0.19383287034412378</v>
      </c>
      <c r="X2373" t="s">
        <v>214</v>
      </c>
    </row>
    <row r="2374" spans="1:24" x14ac:dyDescent="0.35">
      <c r="A2374">
        <v>3301001251</v>
      </c>
      <c r="B2374" t="s">
        <v>168</v>
      </c>
      <c r="C2374" t="s">
        <v>168</v>
      </c>
      <c r="D2374">
        <v>0</v>
      </c>
      <c r="E2374">
        <v>0</v>
      </c>
      <c r="F2374">
        <v>75</v>
      </c>
      <c r="G2374">
        <v>2441794</v>
      </c>
      <c r="H2374">
        <v>109</v>
      </c>
      <c r="I2374">
        <v>1972000</v>
      </c>
      <c r="J2374">
        <v>0</v>
      </c>
      <c r="K2374">
        <v>0</v>
      </c>
      <c r="L2374">
        <v>28</v>
      </c>
      <c r="M2374">
        <v>2440557</v>
      </c>
      <c r="N2374">
        <v>420000</v>
      </c>
      <c r="O2374">
        <v>7274351</v>
      </c>
      <c r="P2374" t="s">
        <v>5</v>
      </c>
      <c r="Q2374" t="s">
        <v>17</v>
      </c>
      <c r="R2374" t="s">
        <v>169</v>
      </c>
      <c r="S2374" t="s">
        <v>170</v>
      </c>
      <c r="T2374">
        <v>4693129.6774193542</v>
      </c>
      <c r="U2374">
        <v>3870862</v>
      </c>
      <c r="V2374">
        <v>-822267.67741935421</v>
      </c>
      <c r="W2374">
        <v>-0.17520668166823394</v>
      </c>
      <c r="X2374" t="s">
        <v>278</v>
      </c>
    </row>
    <row r="2375" spans="1:24" x14ac:dyDescent="0.35">
      <c r="A2375">
        <v>3300013114</v>
      </c>
      <c r="B2375" t="s">
        <v>168</v>
      </c>
      <c r="C2375" t="s">
        <v>168</v>
      </c>
      <c r="D2375">
        <v>0</v>
      </c>
      <c r="E2375">
        <v>0</v>
      </c>
      <c r="F2375">
        <v>211</v>
      </c>
      <c r="G2375">
        <v>8280534</v>
      </c>
      <c r="H2375">
        <v>69</v>
      </c>
      <c r="I2375">
        <v>1554000</v>
      </c>
      <c r="J2375">
        <v>0</v>
      </c>
      <c r="K2375">
        <v>0</v>
      </c>
      <c r="L2375">
        <v>0</v>
      </c>
      <c r="M2375">
        <v>0</v>
      </c>
      <c r="N2375">
        <v>420000</v>
      </c>
      <c r="O2375">
        <v>10254534</v>
      </c>
      <c r="P2375" t="s">
        <v>5</v>
      </c>
      <c r="Q2375" t="s">
        <v>17</v>
      </c>
      <c r="R2375" t="s">
        <v>169</v>
      </c>
      <c r="S2375" t="s">
        <v>170</v>
      </c>
      <c r="T2375">
        <v>6615828.3870967748</v>
      </c>
      <c r="U2375">
        <v>6592332</v>
      </c>
      <c r="V2375">
        <v>-23496.387096774764</v>
      </c>
      <c r="W2375">
        <v>-3.5515412011897229E-3</v>
      </c>
      <c r="X2375" t="s">
        <v>185</v>
      </c>
    </row>
    <row r="2376" spans="1:24" x14ac:dyDescent="0.35">
      <c r="A2376">
        <v>3300014562</v>
      </c>
      <c r="B2376" t="s">
        <v>168</v>
      </c>
      <c r="C2376" t="s">
        <v>168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342000</v>
      </c>
      <c r="O2376">
        <v>342000</v>
      </c>
      <c r="P2376" t="s">
        <v>5</v>
      </c>
      <c r="Q2376" t="s">
        <v>8</v>
      </c>
      <c r="R2376" t="s">
        <v>169</v>
      </c>
      <c r="S2376" t="s">
        <v>170</v>
      </c>
      <c r="T2376">
        <v>220645.16129032258</v>
      </c>
      <c r="U2376">
        <v>1046500</v>
      </c>
      <c r="V2376">
        <v>825854.83870967745</v>
      </c>
      <c r="W2376">
        <v>3.7429093567251464</v>
      </c>
      <c r="X2376" t="s">
        <v>372</v>
      </c>
    </row>
    <row r="2377" spans="1:24" x14ac:dyDescent="0.35">
      <c r="A2377">
        <v>3300011258</v>
      </c>
      <c r="B2377" t="s">
        <v>168</v>
      </c>
      <c r="C2377" t="s">
        <v>168</v>
      </c>
      <c r="D2377">
        <v>0</v>
      </c>
      <c r="E2377">
        <v>0</v>
      </c>
      <c r="F2377">
        <v>9</v>
      </c>
      <c r="G2377">
        <v>357047</v>
      </c>
      <c r="H2377">
        <v>3</v>
      </c>
      <c r="I2377">
        <v>30000</v>
      </c>
      <c r="J2377">
        <v>0</v>
      </c>
      <c r="K2377">
        <v>0</v>
      </c>
      <c r="L2377">
        <v>6</v>
      </c>
      <c r="M2377">
        <v>284400</v>
      </c>
      <c r="N2377">
        <v>712500</v>
      </c>
      <c r="O2377">
        <v>1383947</v>
      </c>
      <c r="P2377" t="s">
        <v>5</v>
      </c>
      <c r="Q2377" t="s">
        <v>17</v>
      </c>
      <c r="R2377" t="s">
        <v>169</v>
      </c>
      <c r="S2377" t="s">
        <v>170</v>
      </c>
      <c r="T2377">
        <v>892869.03225806449</v>
      </c>
      <c r="U2377">
        <v>1121449</v>
      </c>
      <c r="V2377">
        <v>228579.96774193551</v>
      </c>
      <c r="W2377">
        <v>0.25600615485997658</v>
      </c>
      <c r="X2377" t="s">
        <v>404</v>
      </c>
    </row>
    <row r="2378" spans="1:24" x14ac:dyDescent="0.35">
      <c r="A2378">
        <v>3301074267</v>
      </c>
      <c r="B2378" t="s">
        <v>168</v>
      </c>
      <c r="C2378" t="s">
        <v>168</v>
      </c>
      <c r="D2378">
        <v>0</v>
      </c>
      <c r="E2378">
        <v>0</v>
      </c>
      <c r="F2378">
        <v>18</v>
      </c>
      <c r="G2378">
        <v>682482</v>
      </c>
      <c r="H2378">
        <v>18</v>
      </c>
      <c r="I2378">
        <v>690000</v>
      </c>
      <c r="J2378">
        <v>0</v>
      </c>
      <c r="K2378">
        <v>0</v>
      </c>
      <c r="L2378">
        <v>2</v>
      </c>
      <c r="M2378">
        <v>74800</v>
      </c>
      <c r="N2378">
        <v>150000</v>
      </c>
      <c r="O2378">
        <v>1597282</v>
      </c>
      <c r="P2378" t="s">
        <v>5</v>
      </c>
      <c r="Q2378" t="s">
        <v>15</v>
      </c>
      <c r="R2378" t="s">
        <v>169</v>
      </c>
      <c r="S2378" t="s">
        <v>170</v>
      </c>
      <c r="T2378">
        <v>1030504.5161290322</v>
      </c>
      <c r="U2378">
        <v>799591</v>
      </c>
      <c r="V2378">
        <v>-230913.51612903224</v>
      </c>
      <c r="W2378">
        <v>-0.22407812145882822</v>
      </c>
      <c r="X2378" t="s">
        <v>285</v>
      </c>
    </row>
    <row r="2379" spans="1:24" x14ac:dyDescent="0.35">
      <c r="A2379">
        <v>3301064467</v>
      </c>
      <c r="B2379" t="s">
        <v>168</v>
      </c>
      <c r="C2379" t="s">
        <v>168</v>
      </c>
      <c r="D2379">
        <v>0</v>
      </c>
      <c r="E2379">
        <v>0</v>
      </c>
      <c r="F2379">
        <v>13</v>
      </c>
      <c r="G2379">
        <v>391797</v>
      </c>
      <c r="H2379">
        <v>23</v>
      </c>
      <c r="I2379">
        <v>397000</v>
      </c>
      <c r="J2379">
        <v>0</v>
      </c>
      <c r="K2379">
        <v>0</v>
      </c>
      <c r="L2379">
        <v>5</v>
      </c>
      <c r="M2379">
        <v>172000</v>
      </c>
      <c r="N2379">
        <v>352500</v>
      </c>
      <c r="O2379">
        <v>1313297</v>
      </c>
      <c r="P2379" t="s">
        <v>5</v>
      </c>
      <c r="Q2379" t="s">
        <v>17</v>
      </c>
      <c r="R2379" t="s">
        <v>169</v>
      </c>
      <c r="S2379" t="s">
        <v>170</v>
      </c>
      <c r="T2379">
        <v>847288.3870967743</v>
      </c>
      <c r="U2379">
        <v>610599</v>
      </c>
      <c r="V2379">
        <v>-236689.3870967743</v>
      </c>
      <c r="W2379">
        <v>-0.27934926372328583</v>
      </c>
      <c r="X2379" t="s">
        <v>184</v>
      </c>
    </row>
    <row r="2380" spans="1:24" x14ac:dyDescent="0.35">
      <c r="A2380">
        <v>3301002184</v>
      </c>
      <c r="B2380" t="s">
        <v>168</v>
      </c>
      <c r="C2380" t="s">
        <v>168</v>
      </c>
      <c r="D2380">
        <v>0</v>
      </c>
      <c r="E2380">
        <v>0</v>
      </c>
      <c r="F2380">
        <v>15</v>
      </c>
      <c r="G2380">
        <v>707986</v>
      </c>
      <c r="H2380">
        <v>4</v>
      </c>
      <c r="I2380">
        <v>130000</v>
      </c>
      <c r="J2380">
        <v>0</v>
      </c>
      <c r="K2380">
        <v>0</v>
      </c>
      <c r="L2380">
        <v>0</v>
      </c>
      <c r="M2380">
        <v>0</v>
      </c>
      <c r="N2380">
        <v>330000</v>
      </c>
      <c r="O2380">
        <v>1167986</v>
      </c>
      <c r="P2380" t="s">
        <v>5</v>
      </c>
      <c r="Q2380" t="s">
        <v>12</v>
      </c>
      <c r="R2380" t="s">
        <v>169</v>
      </c>
      <c r="S2380" t="s">
        <v>170</v>
      </c>
      <c r="T2380">
        <v>753539.3548387097</v>
      </c>
      <c r="U2380">
        <v>1174491</v>
      </c>
      <c r="V2380">
        <v>420951.6451612903</v>
      </c>
      <c r="W2380">
        <v>0.55863259491124029</v>
      </c>
      <c r="X2380" t="s">
        <v>396</v>
      </c>
    </row>
    <row r="2381" spans="1:24" x14ac:dyDescent="0.35">
      <c r="A2381">
        <v>6001131386</v>
      </c>
      <c r="B2381" t="s">
        <v>168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 t="s">
        <v>5</v>
      </c>
      <c r="Q2381" t="s">
        <v>11</v>
      </c>
      <c r="R2381" t="s">
        <v>169</v>
      </c>
      <c r="S2381" t="s">
        <v>170</v>
      </c>
      <c r="T2381">
        <v>0</v>
      </c>
      <c r="U2381">
        <v>372398</v>
      </c>
      <c r="V2381">
        <v>372398</v>
      </c>
      <c r="W2381">
        <v>1</v>
      </c>
      <c r="X2381" t="s">
        <v>360</v>
      </c>
    </row>
    <row r="2382" spans="1:24" x14ac:dyDescent="0.35">
      <c r="A2382">
        <v>3301049216</v>
      </c>
      <c r="B2382" t="s">
        <v>168</v>
      </c>
      <c r="C2382" t="s">
        <v>168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1207500</v>
      </c>
      <c r="O2382">
        <v>1207500</v>
      </c>
      <c r="P2382" t="s">
        <v>5</v>
      </c>
      <c r="Q2382" t="s">
        <v>6</v>
      </c>
      <c r="R2382" t="s">
        <v>181</v>
      </c>
      <c r="S2382" t="s">
        <v>170</v>
      </c>
      <c r="T2382">
        <v>779032.25806451612</v>
      </c>
      <c r="U2382">
        <v>901997</v>
      </c>
      <c r="V2382">
        <v>122964.74193548388</v>
      </c>
      <c r="W2382">
        <v>0.15784293995859211</v>
      </c>
      <c r="X2382" t="s">
        <v>373</v>
      </c>
    </row>
    <row r="2383" spans="1:24" x14ac:dyDescent="0.35">
      <c r="A2383">
        <v>3300000317</v>
      </c>
      <c r="B2383" t="s">
        <v>168</v>
      </c>
      <c r="C2383" t="s">
        <v>168</v>
      </c>
      <c r="D2383">
        <v>0</v>
      </c>
      <c r="E2383">
        <v>0</v>
      </c>
      <c r="F2383">
        <v>64</v>
      </c>
      <c r="G2383">
        <v>1536585</v>
      </c>
      <c r="H2383">
        <v>62</v>
      </c>
      <c r="I2383">
        <v>1180000</v>
      </c>
      <c r="J2383">
        <v>0</v>
      </c>
      <c r="K2383">
        <v>0</v>
      </c>
      <c r="L2383">
        <v>28</v>
      </c>
      <c r="M2383">
        <v>2173050</v>
      </c>
      <c r="N2383">
        <v>150000</v>
      </c>
      <c r="O2383">
        <v>5039635</v>
      </c>
      <c r="P2383" t="s">
        <v>5</v>
      </c>
      <c r="Q2383" t="s">
        <v>13</v>
      </c>
      <c r="R2383" t="s">
        <v>169</v>
      </c>
      <c r="S2383" t="s">
        <v>170</v>
      </c>
      <c r="T2383">
        <v>3251377.4193548388</v>
      </c>
      <c r="U2383">
        <v>2624059</v>
      </c>
      <c r="V2383">
        <v>-627318.41935483878</v>
      </c>
      <c r="W2383">
        <v>-0.19293928032486485</v>
      </c>
      <c r="X2383" t="s">
        <v>392</v>
      </c>
    </row>
    <row r="2384" spans="1:24" x14ac:dyDescent="0.35">
      <c r="A2384">
        <v>3301070306</v>
      </c>
      <c r="B2384" t="s">
        <v>168</v>
      </c>
      <c r="C2384" t="s">
        <v>168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30000</v>
      </c>
      <c r="O2384">
        <v>30000</v>
      </c>
      <c r="P2384" t="s">
        <v>5</v>
      </c>
      <c r="Q2384" t="s">
        <v>13</v>
      </c>
      <c r="R2384" t="s">
        <v>169</v>
      </c>
      <c r="S2384" t="s">
        <v>170</v>
      </c>
      <c r="T2384">
        <v>19354.83870967742</v>
      </c>
      <c r="U2384">
        <v>30000</v>
      </c>
      <c r="V2384">
        <v>10645.16129032258</v>
      </c>
      <c r="W2384">
        <v>0.54999999999999982</v>
      </c>
      <c r="X2384" t="s">
        <v>374</v>
      </c>
    </row>
    <row r="2385" spans="1:24" x14ac:dyDescent="0.35">
      <c r="A2385">
        <v>3301001807</v>
      </c>
      <c r="B2385" t="s">
        <v>168</v>
      </c>
      <c r="C2385" t="s">
        <v>168</v>
      </c>
      <c r="D2385">
        <v>0</v>
      </c>
      <c r="E2385">
        <v>0</v>
      </c>
      <c r="F2385">
        <v>12</v>
      </c>
      <c r="G2385">
        <v>360987</v>
      </c>
      <c r="H2385">
        <v>18</v>
      </c>
      <c r="I2385">
        <v>650000</v>
      </c>
      <c r="J2385">
        <v>0</v>
      </c>
      <c r="K2385">
        <v>0</v>
      </c>
      <c r="L2385">
        <v>7</v>
      </c>
      <c r="M2385">
        <v>526750</v>
      </c>
      <c r="N2385">
        <v>44000</v>
      </c>
      <c r="O2385">
        <v>1581737</v>
      </c>
      <c r="P2385" t="s">
        <v>5</v>
      </c>
      <c r="Q2385" t="s">
        <v>9</v>
      </c>
      <c r="R2385" t="s">
        <v>169</v>
      </c>
      <c r="S2385" t="s">
        <v>170</v>
      </c>
      <c r="T2385">
        <v>1020475.4838709678</v>
      </c>
      <c r="U2385">
        <v>1282978</v>
      </c>
      <c r="V2385">
        <v>262502.51612903224</v>
      </c>
      <c r="W2385">
        <v>0.25723549490212338</v>
      </c>
      <c r="X2385" t="s">
        <v>224</v>
      </c>
    </row>
    <row r="2386" spans="1:24" x14ac:dyDescent="0.35">
      <c r="A2386">
        <v>3301003498</v>
      </c>
      <c r="B2386" t="s">
        <v>168</v>
      </c>
      <c r="C2386" t="s">
        <v>168</v>
      </c>
      <c r="D2386">
        <v>0</v>
      </c>
      <c r="E2386">
        <v>0</v>
      </c>
      <c r="F2386">
        <v>86</v>
      </c>
      <c r="G2386">
        <v>3268357</v>
      </c>
      <c r="H2386">
        <v>1</v>
      </c>
      <c r="I2386">
        <v>5000</v>
      </c>
      <c r="J2386">
        <v>0</v>
      </c>
      <c r="K2386">
        <v>0</v>
      </c>
      <c r="L2386">
        <v>0</v>
      </c>
      <c r="M2386">
        <v>0</v>
      </c>
      <c r="N2386">
        <v>2218700</v>
      </c>
      <c r="O2386">
        <v>5492057</v>
      </c>
      <c r="P2386" t="s">
        <v>5</v>
      </c>
      <c r="Q2386" t="s">
        <v>7</v>
      </c>
      <c r="R2386" t="s">
        <v>169</v>
      </c>
      <c r="S2386" t="s">
        <v>170</v>
      </c>
      <c r="T2386">
        <v>3543262.5806451612</v>
      </c>
      <c r="U2386">
        <v>4073724</v>
      </c>
      <c r="V2386">
        <v>530461.41935483878</v>
      </c>
      <c r="W2386">
        <v>0.14970988101543736</v>
      </c>
      <c r="X2386" t="s">
        <v>221</v>
      </c>
    </row>
    <row r="2387" spans="1:24" x14ac:dyDescent="0.35">
      <c r="A2387">
        <v>3301031177</v>
      </c>
      <c r="B2387" t="s">
        <v>168</v>
      </c>
      <c r="C2387" t="s">
        <v>168</v>
      </c>
      <c r="D2387">
        <v>0</v>
      </c>
      <c r="E2387">
        <v>0</v>
      </c>
      <c r="F2387">
        <v>240</v>
      </c>
      <c r="G2387">
        <v>8134816</v>
      </c>
      <c r="H2387">
        <v>20</v>
      </c>
      <c r="I2387">
        <v>234000</v>
      </c>
      <c r="J2387">
        <v>0</v>
      </c>
      <c r="K2387">
        <v>0</v>
      </c>
      <c r="L2387">
        <v>0</v>
      </c>
      <c r="M2387">
        <v>0</v>
      </c>
      <c r="N2387">
        <v>120000</v>
      </c>
      <c r="O2387">
        <v>8488816</v>
      </c>
      <c r="P2387" t="s">
        <v>5</v>
      </c>
      <c r="Q2387" t="s">
        <v>14</v>
      </c>
      <c r="R2387" t="s">
        <v>169</v>
      </c>
      <c r="S2387" t="s">
        <v>170</v>
      </c>
      <c r="T2387">
        <v>5476655.4838709673</v>
      </c>
      <c r="U2387">
        <v>5772236</v>
      </c>
      <c r="V2387">
        <v>295580.51612903271</v>
      </c>
      <c r="W2387">
        <v>5.3970989593837393E-2</v>
      </c>
      <c r="X2387" t="s">
        <v>171</v>
      </c>
    </row>
    <row r="2388" spans="1:24" x14ac:dyDescent="0.35">
      <c r="A2388">
        <v>3300003076</v>
      </c>
      <c r="B2388" t="s">
        <v>168</v>
      </c>
      <c r="C2388" t="s">
        <v>168</v>
      </c>
      <c r="D2388">
        <v>0</v>
      </c>
      <c r="E2388">
        <v>0</v>
      </c>
      <c r="F2388">
        <v>11</v>
      </c>
      <c r="G2388">
        <v>509483</v>
      </c>
      <c r="H2388">
        <v>31</v>
      </c>
      <c r="I2388">
        <v>1550000</v>
      </c>
      <c r="J2388">
        <v>0</v>
      </c>
      <c r="K2388">
        <v>0</v>
      </c>
      <c r="L2388">
        <v>11</v>
      </c>
      <c r="M2388">
        <v>696400</v>
      </c>
      <c r="N2388">
        <v>30000</v>
      </c>
      <c r="O2388">
        <v>2785883</v>
      </c>
      <c r="P2388" t="s">
        <v>5</v>
      </c>
      <c r="Q2388" t="s">
        <v>15</v>
      </c>
      <c r="R2388" t="s">
        <v>169</v>
      </c>
      <c r="S2388" t="s">
        <v>170</v>
      </c>
      <c r="T2388">
        <v>1797343.8709677418</v>
      </c>
      <c r="U2388">
        <v>3030993</v>
      </c>
      <c r="V2388">
        <v>1233649.1290322582</v>
      </c>
      <c r="W2388">
        <v>0.68637345861258359</v>
      </c>
      <c r="X2388" t="s">
        <v>329</v>
      </c>
    </row>
    <row r="2389" spans="1:24" x14ac:dyDescent="0.35">
      <c r="A2389">
        <v>3301051673</v>
      </c>
      <c r="B2389" t="s">
        <v>168</v>
      </c>
      <c r="C2389" t="s">
        <v>168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100000</v>
      </c>
      <c r="N2389">
        <v>1591500</v>
      </c>
      <c r="O2389">
        <v>1691500</v>
      </c>
      <c r="P2389" t="s">
        <v>5</v>
      </c>
      <c r="Q2389" t="s">
        <v>7</v>
      </c>
      <c r="R2389" t="s">
        <v>169</v>
      </c>
      <c r="S2389" t="s">
        <v>170</v>
      </c>
      <c r="T2389">
        <v>1091290.3225806451</v>
      </c>
      <c r="U2389">
        <v>1741500</v>
      </c>
      <c r="V2389">
        <v>650209.67741935491</v>
      </c>
      <c r="W2389">
        <v>0.59581732190363601</v>
      </c>
      <c r="X2389" t="s">
        <v>394</v>
      </c>
    </row>
    <row r="2390" spans="1:24" x14ac:dyDescent="0.35">
      <c r="A2390">
        <v>3300008734</v>
      </c>
      <c r="B2390" t="s">
        <v>168</v>
      </c>
      <c r="C2390" t="s">
        <v>168</v>
      </c>
      <c r="D2390">
        <v>0</v>
      </c>
      <c r="E2390">
        <v>0</v>
      </c>
      <c r="F2390">
        <v>0</v>
      </c>
      <c r="G2390">
        <v>0</v>
      </c>
      <c r="H2390">
        <v>69</v>
      </c>
      <c r="I2390">
        <v>1120000</v>
      </c>
      <c r="J2390">
        <v>144</v>
      </c>
      <c r="K2390">
        <v>1918800</v>
      </c>
      <c r="L2390">
        <v>0</v>
      </c>
      <c r="M2390">
        <v>0</v>
      </c>
      <c r="N2390">
        <v>2140800</v>
      </c>
      <c r="O2390">
        <v>5179600</v>
      </c>
      <c r="P2390" t="s">
        <v>5</v>
      </c>
      <c r="Q2390" t="s">
        <v>16</v>
      </c>
      <c r="R2390" t="s">
        <v>169</v>
      </c>
      <c r="S2390" t="s">
        <v>170</v>
      </c>
      <c r="T2390">
        <v>3341677.4193548388</v>
      </c>
      <c r="U2390">
        <v>2275025</v>
      </c>
      <c r="V2390">
        <v>-1066652.4193548388</v>
      </c>
      <c r="W2390">
        <v>-0.3191967043787165</v>
      </c>
      <c r="X2390" t="s">
        <v>384</v>
      </c>
    </row>
    <row r="2391" spans="1:24" x14ac:dyDescent="0.35">
      <c r="A2391">
        <v>3301035830</v>
      </c>
      <c r="B2391" t="s">
        <v>168</v>
      </c>
      <c r="C2391" t="s">
        <v>168</v>
      </c>
      <c r="D2391">
        <v>0</v>
      </c>
      <c r="E2391">
        <v>0</v>
      </c>
      <c r="F2391">
        <v>9</v>
      </c>
      <c r="G2391">
        <v>298986</v>
      </c>
      <c r="H2391">
        <v>16</v>
      </c>
      <c r="I2391">
        <v>690000</v>
      </c>
      <c r="J2391">
        <v>0</v>
      </c>
      <c r="K2391">
        <v>0</v>
      </c>
      <c r="L2391">
        <v>1</v>
      </c>
      <c r="M2391">
        <v>202400</v>
      </c>
      <c r="N2391">
        <v>150000</v>
      </c>
      <c r="O2391">
        <v>1341386</v>
      </c>
      <c r="P2391" t="s">
        <v>5</v>
      </c>
      <c r="Q2391" t="s">
        <v>15</v>
      </c>
      <c r="R2391" t="s">
        <v>169</v>
      </c>
      <c r="S2391" t="s">
        <v>170</v>
      </c>
      <c r="T2391">
        <v>865410.32258064509</v>
      </c>
      <c r="U2391">
        <v>625982</v>
      </c>
      <c r="V2391">
        <v>-239428.32258064509</v>
      </c>
      <c r="W2391">
        <v>-0.27666450969370482</v>
      </c>
      <c r="X2391" t="s">
        <v>296</v>
      </c>
    </row>
    <row r="2392" spans="1:24" x14ac:dyDescent="0.35">
      <c r="A2392">
        <v>6001131504</v>
      </c>
      <c r="B2392" t="s">
        <v>168</v>
      </c>
      <c r="C2392" t="s">
        <v>168</v>
      </c>
      <c r="D2392">
        <v>0</v>
      </c>
      <c r="E2392">
        <v>0</v>
      </c>
      <c r="F2392">
        <v>6</v>
      </c>
      <c r="G2392">
        <v>294194</v>
      </c>
      <c r="H2392">
        <v>13</v>
      </c>
      <c r="I2392">
        <v>475000</v>
      </c>
      <c r="J2392">
        <v>0</v>
      </c>
      <c r="K2392">
        <v>0</v>
      </c>
      <c r="L2392">
        <v>1</v>
      </c>
      <c r="M2392">
        <v>52400</v>
      </c>
      <c r="N2392">
        <v>134000</v>
      </c>
      <c r="O2392">
        <v>955594</v>
      </c>
      <c r="P2392" t="s">
        <v>5</v>
      </c>
      <c r="Q2392" t="s">
        <v>11</v>
      </c>
      <c r="R2392" t="s">
        <v>169</v>
      </c>
      <c r="S2392" t="s">
        <v>170</v>
      </c>
      <c r="T2392">
        <v>616512.25806451612</v>
      </c>
      <c r="U2392">
        <v>536989</v>
      </c>
      <c r="V2392">
        <v>-79523.258064516122</v>
      </c>
      <c r="W2392">
        <v>-0.12898893253829558</v>
      </c>
      <c r="X2392" t="s">
        <v>306</v>
      </c>
    </row>
    <row r="2393" spans="1:24" x14ac:dyDescent="0.35">
      <c r="A2393">
        <v>3300003332</v>
      </c>
      <c r="B2393" t="s">
        <v>168</v>
      </c>
      <c r="C2393" t="s">
        <v>168</v>
      </c>
      <c r="D2393">
        <v>0</v>
      </c>
      <c r="E2393">
        <v>0</v>
      </c>
      <c r="F2393">
        <v>0</v>
      </c>
      <c r="G2393">
        <v>0</v>
      </c>
      <c r="H2393">
        <v>147</v>
      </c>
      <c r="I2393">
        <v>4060000</v>
      </c>
      <c r="J2393">
        <v>0</v>
      </c>
      <c r="K2393">
        <v>0</v>
      </c>
      <c r="L2393">
        <v>32</v>
      </c>
      <c r="M2393">
        <v>1306800</v>
      </c>
      <c r="N2393">
        <v>180000</v>
      </c>
      <c r="O2393">
        <v>5546800</v>
      </c>
      <c r="P2393" t="s">
        <v>5</v>
      </c>
      <c r="Q2393" t="s">
        <v>13</v>
      </c>
      <c r="R2393" t="s">
        <v>169</v>
      </c>
      <c r="S2393" t="s">
        <v>170</v>
      </c>
      <c r="T2393">
        <v>3578580.6451612902</v>
      </c>
      <c r="U2393">
        <v>3635800</v>
      </c>
      <c r="V2393">
        <v>57219.354838709813</v>
      </c>
      <c r="W2393">
        <v>1.5989399293286244E-2</v>
      </c>
      <c r="X2393" t="s">
        <v>242</v>
      </c>
    </row>
    <row r="2394" spans="1:24" x14ac:dyDescent="0.35">
      <c r="A2394">
        <v>6001127086</v>
      </c>
      <c r="B2394" t="s">
        <v>168</v>
      </c>
      <c r="C2394" t="s">
        <v>168</v>
      </c>
      <c r="D2394">
        <v>0</v>
      </c>
      <c r="E2394">
        <v>0</v>
      </c>
      <c r="F2394">
        <v>0</v>
      </c>
      <c r="G2394">
        <v>0</v>
      </c>
      <c r="H2394">
        <v>280</v>
      </c>
      <c r="I2394">
        <v>8884000</v>
      </c>
      <c r="J2394">
        <v>0</v>
      </c>
      <c r="K2394">
        <v>0</v>
      </c>
      <c r="L2394">
        <v>0</v>
      </c>
      <c r="M2394">
        <v>0</v>
      </c>
      <c r="N2394">
        <v>150000</v>
      </c>
      <c r="O2394">
        <v>9034000</v>
      </c>
      <c r="P2394" t="s">
        <v>5</v>
      </c>
      <c r="Q2394" t="s">
        <v>13</v>
      </c>
      <c r="R2394" t="s">
        <v>169</v>
      </c>
      <c r="S2394" t="s">
        <v>170</v>
      </c>
      <c r="T2394">
        <v>5828387.0967741944</v>
      </c>
      <c r="U2394">
        <v>4846000</v>
      </c>
      <c r="V2394">
        <v>-982387.09677419439</v>
      </c>
      <c r="W2394">
        <v>-0.16855213637369948</v>
      </c>
      <c r="X2394" t="s">
        <v>242</v>
      </c>
    </row>
    <row r="2395" spans="1:24" x14ac:dyDescent="0.35">
      <c r="A2395">
        <v>3300007602</v>
      </c>
      <c r="B2395" t="s">
        <v>168</v>
      </c>
      <c r="C2395" t="s">
        <v>168</v>
      </c>
      <c r="D2395">
        <v>0</v>
      </c>
      <c r="E2395">
        <v>0</v>
      </c>
      <c r="F2395">
        <v>75</v>
      </c>
      <c r="G2395">
        <v>2172424</v>
      </c>
      <c r="H2395">
        <v>56</v>
      </c>
      <c r="I2395">
        <v>2213000</v>
      </c>
      <c r="J2395">
        <v>0</v>
      </c>
      <c r="K2395">
        <v>0</v>
      </c>
      <c r="L2395">
        <v>0</v>
      </c>
      <c r="M2395">
        <v>0</v>
      </c>
      <c r="N2395">
        <v>192000</v>
      </c>
      <c r="O2395">
        <v>4577424</v>
      </c>
      <c r="P2395" t="s">
        <v>5</v>
      </c>
      <c r="Q2395" t="s">
        <v>9</v>
      </c>
      <c r="R2395" t="s">
        <v>169</v>
      </c>
      <c r="S2395" t="s">
        <v>170</v>
      </c>
      <c r="T2395">
        <v>2953176.7741935486</v>
      </c>
      <c r="U2395">
        <v>3536961</v>
      </c>
      <c r="V2395">
        <v>583784.2258064514</v>
      </c>
      <c r="W2395">
        <v>0.19768008163543493</v>
      </c>
      <c r="X2395" t="s">
        <v>228</v>
      </c>
    </row>
    <row r="2396" spans="1:24" x14ac:dyDescent="0.35">
      <c r="A2396">
        <v>3301072118</v>
      </c>
      <c r="B2396" t="s">
        <v>168</v>
      </c>
      <c r="C2396" t="s">
        <v>168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100000</v>
      </c>
      <c r="N2396">
        <v>75000</v>
      </c>
      <c r="O2396">
        <v>175000</v>
      </c>
      <c r="P2396" t="s">
        <v>5</v>
      </c>
      <c r="Q2396" t="s">
        <v>14</v>
      </c>
      <c r="R2396" t="s">
        <v>169</v>
      </c>
      <c r="S2396" t="s">
        <v>170</v>
      </c>
      <c r="T2396">
        <v>112903.22580645161</v>
      </c>
      <c r="U2396">
        <v>252999</v>
      </c>
      <c r="V2396">
        <v>140095.77419354839</v>
      </c>
      <c r="W2396">
        <v>1.2408482857142857</v>
      </c>
      <c r="X2396" t="s">
        <v>324</v>
      </c>
    </row>
    <row r="2397" spans="1:24" x14ac:dyDescent="0.35">
      <c r="A2397">
        <v>3301062768</v>
      </c>
      <c r="B2397" t="s">
        <v>168</v>
      </c>
      <c r="C2397" t="s">
        <v>168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150000</v>
      </c>
      <c r="O2397">
        <v>150000</v>
      </c>
      <c r="P2397" t="s">
        <v>5</v>
      </c>
      <c r="Q2397" t="s">
        <v>14</v>
      </c>
      <c r="R2397" t="s">
        <v>207</v>
      </c>
      <c r="S2397" t="s">
        <v>170</v>
      </c>
      <c r="T2397">
        <v>96774.193548387106</v>
      </c>
      <c r="U2397">
        <v>150000</v>
      </c>
      <c r="V2397">
        <v>53225.806451612894</v>
      </c>
      <c r="W2397">
        <v>0.54999999999999982</v>
      </c>
      <c r="X2397" t="s">
        <v>212</v>
      </c>
    </row>
    <row r="2398" spans="1:24" x14ac:dyDescent="0.35">
      <c r="A2398">
        <v>3300006567</v>
      </c>
      <c r="B2398" t="s">
        <v>168</v>
      </c>
      <c r="C2398" t="s">
        <v>168</v>
      </c>
      <c r="D2398">
        <v>0</v>
      </c>
      <c r="E2398">
        <v>0</v>
      </c>
      <c r="F2398">
        <v>224</v>
      </c>
      <c r="G2398">
        <v>8639893</v>
      </c>
      <c r="H2398">
        <v>90</v>
      </c>
      <c r="I2398">
        <v>3716000</v>
      </c>
      <c r="J2398">
        <v>0</v>
      </c>
      <c r="K2398">
        <v>0</v>
      </c>
      <c r="L2398">
        <v>53</v>
      </c>
      <c r="M2398">
        <v>3577200</v>
      </c>
      <c r="N2398">
        <v>834000</v>
      </c>
      <c r="O2398">
        <v>16767093</v>
      </c>
      <c r="P2398" t="s">
        <v>5</v>
      </c>
      <c r="Q2398" t="s">
        <v>9</v>
      </c>
      <c r="R2398" t="s">
        <v>169</v>
      </c>
      <c r="S2398" t="s">
        <v>170</v>
      </c>
      <c r="T2398">
        <v>10817479.35483871</v>
      </c>
      <c r="U2398">
        <v>7817994</v>
      </c>
      <c r="V2398">
        <v>-2999485.3548387103</v>
      </c>
      <c r="W2398">
        <v>-0.27728135700088263</v>
      </c>
      <c r="X2398" t="s">
        <v>281</v>
      </c>
    </row>
    <row r="2399" spans="1:24" x14ac:dyDescent="0.35">
      <c r="A2399">
        <v>3300000195</v>
      </c>
      <c r="B2399" t="s">
        <v>168</v>
      </c>
      <c r="C2399" t="s">
        <v>168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27000</v>
      </c>
      <c r="O2399">
        <v>27000</v>
      </c>
      <c r="P2399" t="s">
        <v>5</v>
      </c>
      <c r="Q2399" t="s">
        <v>13</v>
      </c>
      <c r="R2399" t="s">
        <v>169</v>
      </c>
      <c r="S2399" t="s">
        <v>170</v>
      </c>
      <c r="T2399">
        <v>17419.354838709678</v>
      </c>
      <c r="U2399">
        <v>150000</v>
      </c>
      <c r="V2399">
        <v>132580.64516129033</v>
      </c>
      <c r="W2399">
        <v>7.6111111111111107</v>
      </c>
      <c r="X2399" t="s">
        <v>325</v>
      </c>
    </row>
    <row r="2400" spans="1:24" x14ac:dyDescent="0.35">
      <c r="A2400">
        <v>3300014493</v>
      </c>
      <c r="B2400" t="s">
        <v>168</v>
      </c>
      <c r="C2400" t="s">
        <v>168</v>
      </c>
      <c r="D2400">
        <v>0</v>
      </c>
      <c r="E2400">
        <v>0</v>
      </c>
      <c r="F2400">
        <v>354</v>
      </c>
      <c r="G2400">
        <v>15240486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1350600</v>
      </c>
      <c r="O2400">
        <v>16591086</v>
      </c>
      <c r="P2400" t="s">
        <v>5</v>
      </c>
      <c r="Q2400" t="s">
        <v>8</v>
      </c>
      <c r="R2400" t="s">
        <v>169</v>
      </c>
      <c r="S2400" t="s">
        <v>170</v>
      </c>
      <c r="T2400">
        <v>10703926.451612905</v>
      </c>
      <c r="U2400">
        <v>12186551</v>
      </c>
      <c r="V2400">
        <v>1482624.5483870953</v>
      </c>
      <c r="W2400">
        <v>0.13851221372729894</v>
      </c>
      <c r="X2400" t="s">
        <v>418</v>
      </c>
    </row>
    <row r="2401" spans="1:24" x14ac:dyDescent="0.35">
      <c r="A2401">
        <v>3300024955</v>
      </c>
      <c r="B2401" t="s">
        <v>168</v>
      </c>
      <c r="C2401" t="s">
        <v>168</v>
      </c>
      <c r="D2401">
        <v>0</v>
      </c>
      <c r="E2401">
        <v>0</v>
      </c>
      <c r="F2401">
        <v>626</v>
      </c>
      <c r="G2401">
        <v>24289486</v>
      </c>
      <c r="H2401">
        <v>16</v>
      </c>
      <c r="I2401">
        <v>1001000</v>
      </c>
      <c r="J2401">
        <v>0</v>
      </c>
      <c r="K2401">
        <v>0</v>
      </c>
      <c r="L2401">
        <v>10</v>
      </c>
      <c r="M2401">
        <v>774000</v>
      </c>
      <c r="N2401">
        <v>180000</v>
      </c>
      <c r="O2401">
        <v>26244486</v>
      </c>
      <c r="P2401" t="s">
        <v>5</v>
      </c>
      <c r="Q2401" t="s">
        <v>15</v>
      </c>
      <c r="R2401" t="s">
        <v>169</v>
      </c>
      <c r="S2401" t="s">
        <v>170</v>
      </c>
      <c r="T2401">
        <v>16931926.451612905</v>
      </c>
      <c r="U2401">
        <v>17535288</v>
      </c>
      <c r="V2401">
        <v>603361.54838709533</v>
      </c>
      <c r="W2401">
        <v>3.5634548148513856E-2</v>
      </c>
      <c r="X2401" t="s">
        <v>251</v>
      </c>
    </row>
    <row r="2402" spans="1:24" x14ac:dyDescent="0.35">
      <c r="A2402">
        <v>3300009512</v>
      </c>
      <c r="B2402" t="s">
        <v>168</v>
      </c>
      <c r="C2402" t="s">
        <v>168</v>
      </c>
      <c r="D2402">
        <v>0</v>
      </c>
      <c r="E2402">
        <v>0</v>
      </c>
      <c r="F2402">
        <v>16</v>
      </c>
      <c r="G2402">
        <v>583595</v>
      </c>
      <c r="H2402">
        <v>49</v>
      </c>
      <c r="I2402">
        <v>1515000</v>
      </c>
      <c r="J2402">
        <v>0</v>
      </c>
      <c r="K2402">
        <v>0</v>
      </c>
      <c r="L2402">
        <v>86</v>
      </c>
      <c r="M2402">
        <v>5035350</v>
      </c>
      <c r="N2402">
        <v>1457000</v>
      </c>
      <c r="O2402">
        <v>8590945</v>
      </c>
      <c r="P2402" t="s">
        <v>5</v>
      </c>
      <c r="Q2402" t="s">
        <v>16</v>
      </c>
      <c r="R2402" t="s">
        <v>169</v>
      </c>
      <c r="S2402" t="s">
        <v>170</v>
      </c>
      <c r="T2402">
        <v>5542545.1612903224</v>
      </c>
      <c r="U2402">
        <v>4624995</v>
      </c>
      <c r="V2402">
        <v>-917550.16129032243</v>
      </c>
      <c r="W2402">
        <v>-0.16554671808514665</v>
      </c>
      <c r="X2402" t="s">
        <v>277</v>
      </c>
    </row>
    <row r="2403" spans="1:24" x14ac:dyDescent="0.35">
      <c r="A2403">
        <v>3301061358</v>
      </c>
      <c r="B2403" t="s">
        <v>168</v>
      </c>
      <c r="C2403" t="s">
        <v>168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200000</v>
      </c>
      <c r="N2403">
        <v>2623500</v>
      </c>
      <c r="O2403">
        <v>2823500</v>
      </c>
      <c r="P2403" t="s">
        <v>5</v>
      </c>
      <c r="Q2403" t="s">
        <v>7</v>
      </c>
      <c r="R2403" t="s">
        <v>169</v>
      </c>
      <c r="S2403" t="s">
        <v>170</v>
      </c>
      <c r="T2403">
        <v>1821612.9032258063</v>
      </c>
      <c r="U2403">
        <v>1841500</v>
      </c>
      <c r="V2403">
        <v>19887.096774193691</v>
      </c>
      <c r="W2403">
        <v>1.0917301221887721E-2</v>
      </c>
      <c r="X2403" t="s">
        <v>203</v>
      </c>
    </row>
    <row r="2404" spans="1:24" x14ac:dyDescent="0.35">
      <c r="A2404">
        <v>3301058606</v>
      </c>
      <c r="B2404" t="s">
        <v>168</v>
      </c>
      <c r="C2404" t="s">
        <v>168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193500</v>
      </c>
      <c r="O2404">
        <v>193500</v>
      </c>
      <c r="P2404" t="s">
        <v>5</v>
      </c>
      <c r="Q2404" t="s">
        <v>11</v>
      </c>
      <c r="R2404" t="s">
        <v>169</v>
      </c>
      <c r="S2404" t="s">
        <v>170</v>
      </c>
      <c r="T2404">
        <v>124838.70967741936</v>
      </c>
      <c r="U2404">
        <v>330000</v>
      </c>
      <c r="V2404">
        <v>205161.29032258064</v>
      </c>
      <c r="W2404">
        <v>1.6434108527131781</v>
      </c>
      <c r="X2404" t="s">
        <v>217</v>
      </c>
    </row>
    <row r="2405" spans="1:24" x14ac:dyDescent="0.35">
      <c r="A2405">
        <v>3300017962</v>
      </c>
      <c r="B2405" t="s">
        <v>168</v>
      </c>
      <c r="C2405" t="s">
        <v>168</v>
      </c>
      <c r="D2405">
        <v>0</v>
      </c>
      <c r="E2405">
        <v>0</v>
      </c>
      <c r="F2405">
        <v>151</v>
      </c>
      <c r="G2405">
        <v>6714874</v>
      </c>
      <c r="H2405">
        <v>3</v>
      </c>
      <c r="I2405">
        <v>180000</v>
      </c>
      <c r="J2405">
        <v>0</v>
      </c>
      <c r="K2405">
        <v>0</v>
      </c>
      <c r="L2405">
        <v>18</v>
      </c>
      <c r="M2405">
        <v>1593200</v>
      </c>
      <c r="N2405">
        <v>2177700</v>
      </c>
      <c r="O2405">
        <v>10665774</v>
      </c>
      <c r="P2405" t="s">
        <v>5</v>
      </c>
      <c r="Q2405" t="s">
        <v>7</v>
      </c>
      <c r="R2405" t="s">
        <v>169</v>
      </c>
      <c r="S2405" t="s">
        <v>170</v>
      </c>
      <c r="T2405">
        <v>6881144.5161290327</v>
      </c>
      <c r="U2405">
        <v>5752106</v>
      </c>
      <c r="V2405">
        <v>-1129038.5161290327</v>
      </c>
      <c r="W2405">
        <v>-0.16407714058070244</v>
      </c>
      <c r="X2405" t="s">
        <v>346</v>
      </c>
    </row>
    <row r="2406" spans="1:24" x14ac:dyDescent="0.35">
      <c r="A2406">
        <v>3301039528</v>
      </c>
      <c r="B2406" t="s">
        <v>168</v>
      </c>
      <c r="C2406" t="s">
        <v>168</v>
      </c>
      <c r="D2406">
        <v>0</v>
      </c>
      <c r="E2406">
        <v>0</v>
      </c>
      <c r="F2406">
        <v>54</v>
      </c>
      <c r="G2406">
        <v>988741</v>
      </c>
      <c r="H2406">
        <v>28</v>
      </c>
      <c r="I2406">
        <v>440000</v>
      </c>
      <c r="J2406">
        <v>0</v>
      </c>
      <c r="K2406">
        <v>0</v>
      </c>
      <c r="L2406">
        <v>10</v>
      </c>
      <c r="M2406">
        <v>224000</v>
      </c>
      <c r="N2406">
        <v>196000</v>
      </c>
      <c r="O2406">
        <v>1848741</v>
      </c>
      <c r="P2406" t="s">
        <v>5</v>
      </c>
      <c r="Q2406" t="s">
        <v>13</v>
      </c>
      <c r="R2406" t="s">
        <v>169</v>
      </c>
      <c r="S2406" t="s">
        <v>170</v>
      </c>
      <c r="T2406">
        <v>1192736.1290322579</v>
      </c>
      <c r="U2406">
        <v>607284</v>
      </c>
      <c r="V2406">
        <v>-585452.12903225794</v>
      </c>
      <c r="W2406">
        <v>-0.4908479879009553</v>
      </c>
      <c r="X2406" t="s">
        <v>392</v>
      </c>
    </row>
    <row r="2407" spans="1:24" x14ac:dyDescent="0.35">
      <c r="A2407">
        <v>3301028652</v>
      </c>
      <c r="B2407" t="s">
        <v>168</v>
      </c>
      <c r="C2407" t="s">
        <v>168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165000</v>
      </c>
      <c r="O2407">
        <v>165000</v>
      </c>
      <c r="P2407" t="s">
        <v>5</v>
      </c>
      <c r="Q2407" t="s">
        <v>14</v>
      </c>
      <c r="R2407" t="s">
        <v>169</v>
      </c>
      <c r="S2407" t="s">
        <v>170</v>
      </c>
      <c r="T2407">
        <v>106451.61290322582</v>
      </c>
      <c r="U2407">
        <v>165000</v>
      </c>
      <c r="V2407">
        <v>58548.387096774182</v>
      </c>
      <c r="W2407">
        <v>0.54999999999999982</v>
      </c>
      <c r="X2407" t="s">
        <v>409</v>
      </c>
    </row>
    <row r="2408" spans="1:24" x14ac:dyDescent="0.35">
      <c r="A2408">
        <v>3300015374</v>
      </c>
      <c r="B2408" t="s">
        <v>168</v>
      </c>
      <c r="C2408" t="s">
        <v>168</v>
      </c>
      <c r="D2408">
        <v>0</v>
      </c>
      <c r="E2408">
        <v>0</v>
      </c>
      <c r="F2408">
        <v>156</v>
      </c>
      <c r="G2408">
        <v>6160451</v>
      </c>
      <c r="H2408">
        <v>5</v>
      </c>
      <c r="I2408">
        <v>25000</v>
      </c>
      <c r="J2408">
        <v>0</v>
      </c>
      <c r="K2408">
        <v>0</v>
      </c>
      <c r="L2408">
        <v>1</v>
      </c>
      <c r="M2408">
        <v>202400</v>
      </c>
      <c r="N2408">
        <v>1019100</v>
      </c>
      <c r="O2408">
        <v>7406951</v>
      </c>
      <c r="P2408" t="s">
        <v>5</v>
      </c>
      <c r="Q2408" t="s">
        <v>7</v>
      </c>
      <c r="R2408" t="s">
        <v>169</v>
      </c>
      <c r="S2408" t="s">
        <v>170</v>
      </c>
      <c r="T2408">
        <v>4778678.064516129</v>
      </c>
      <c r="U2408">
        <v>5434400</v>
      </c>
      <c r="V2408">
        <v>655721.93548387103</v>
      </c>
      <c r="W2408">
        <v>0.13721826970368789</v>
      </c>
      <c r="X2408" t="s">
        <v>289</v>
      </c>
    </row>
    <row r="2409" spans="1:24" x14ac:dyDescent="0.35">
      <c r="A2409">
        <v>3300012300</v>
      </c>
      <c r="B2409" t="s">
        <v>168</v>
      </c>
      <c r="C2409" t="s">
        <v>168</v>
      </c>
      <c r="D2409">
        <v>0</v>
      </c>
      <c r="E2409">
        <v>0</v>
      </c>
      <c r="F2409">
        <v>76</v>
      </c>
      <c r="G2409">
        <v>3443139</v>
      </c>
      <c r="H2409">
        <v>24</v>
      </c>
      <c r="I2409">
        <v>710000</v>
      </c>
      <c r="J2409">
        <v>0</v>
      </c>
      <c r="K2409">
        <v>0</v>
      </c>
      <c r="L2409">
        <v>158</v>
      </c>
      <c r="M2409">
        <v>6579200</v>
      </c>
      <c r="N2409">
        <v>375000</v>
      </c>
      <c r="O2409">
        <v>11107339</v>
      </c>
      <c r="P2409" t="s">
        <v>5</v>
      </c>
      <c r="Q2409" t="s">
        <v>12</v>
      </c>
      <c r="R2409" t="s">
        <v>169</v>
      </c>
      <c r="S2409" t="s">
        <v>170</v>
      </c>
      <c r="T2409">
        <v>7166025.1612903224</v>
      </c>
      <c r="U2409">
        <v>6895249</v>
      </c>
      <c r="V2409">
        <v>-270776.16129032243</v>
      </c>
      <c r="W2409">
        <v>-3.778610250393899E-2</v>
      </c>
      <c r="X2409" t="s">
        <v>361</v>
      </c>
    </row>
    <row r="2410" spans="1:24" x14ac:dyDescent="0.35">
      <c r="A2410">
        <v>3300009101</v>
      </c>
      <c r="B2410" t="s">
        <v>168</v>
      </c>
      <c r="C2410" t="s">
        <v>168</v>
      </c>
      <c r="D2410">
        <v>0</v>
      </c>
      <c r="E2410">
        <v>0</v>
      </c>
      <c r="F2410">
        <v>122</v>
      </c>
      <c r="G2410">
        <v>4687560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330000</v>
      </c>
      <c r="O2410">
        <v>5017560</v>
      </c>
      <c r="P2410" t="s">
        <v>5</v>
      </c>
      <c r="Q2410" t="s">
        <v>12</v>
      </c>
      <c r="R2410" t="s">
        <v>169</v>
      </c>
      <c r="S2410" t="s">
        <v>170</v>
      </c>
      <c r="T2410">
        <v>3237135.4838709678</v>
      </c>
      <c r="U2410">
        <v>3170083</v>
      </c>
      <c r="V2410">
        <v>-67052.483870967757</v>
      </c>
      <c r="W2410">
        <v>-2.0713524103349035E-2</v>
      </c>
      <c r="X2410" t="s">
        <v>390</v>
      </c>
    </row>
    <row r="2411" spans="1:24" x14ac:dyDescent="0.35">
      <c r="A2411">
        <v>3300025681</v>
      </c>
      <c r="B2411" t="s">
        <v>168</v>
      </c>
      <c r="C2411" t="s">
        <v>168</v>
      </c>
      <c r="D2411">
        <v>0</v>
      </c>
      <c r="E2411">
        <v>0</v>
      </c>
      <c r="F2411">
        <v>67</v>
      </c>
      <c r="G2411">
        <v>1958371</v>
      </c>
      <c r="H2411">
        <v>97</v>
      </c>
      <c r="I2411">
        <v>2270000</v>
      </c>
      <c r="J2411">
        <v>0</v>
      </c>
      <c r="K2411">
        <v>0</v>
      </c>
      <c r="L2411">
        <v>98</v>
      </c>
      <c r="M2411">
        <v>3705200</v>
      </c>
      <c r="N2411">
        <v>200000</v>
      </c>
      <c r="O2411">
        <v>8133571</v>
      </c>
      <c r="P2411" t="s">
        <v>5</v>
      </c>
      <c r="Q2411" t="s">
        <v>10</v>
      </c>
      <c r="R2411" t="s">
        <v>169</v>
      </c>
      <c r="S2411" t="s">
        <v>170</v>
      </c>
      <c r="T2411">
        <v>5247465.1612903224</v>
      </c>
      <c r="U2411">
        <v>5060902</v>
      </c>
      <c r="V2411">
        <v>-186563.16129032243</v>
      </c>
      <c r="W2411">
        <v>-3.5553006176499813E-2</v>
      </c>
      <c r="X2411" t="s">
        <v>337</v>
      </c>
    </row>
    <row r="2412" spans="1:24" x14ac:dyDescent="0.35">
      <c r="A2412">
        <v>3300016793</v>
      </c>
      <c r="B2412" t="s">
        <v>168</v>
      </c>
      <c r="C2412" t="s">
        <v>168</v>
      </c>
      <c r="D2412">
        <v>0</v>
      </c>
      <c r="E2412">
        <v>0</v>
      </c>
      <c r="F2412">
        <v>90</v>
      </c>
      <c r="G2412">
        <v>3812675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458400</v>
      </c>
      <c r="O2412">
        <v>4271075</v>
      </c>
      <c r="P2412" t="s">
        <v>5</v>
      </c>
      <c r="Q2412" t="s">
        <v>6</v>
      </c>
      <c r="R2412" t="s">
        <v>169</v>
      </c>
      <c r="S2412" t="s">
        <v>170</v>
      </c>
      <c r="T2412">
        <v>2755532.2580645164</v>
      </c>
      <c r="U2412">
        <v>3035235</v>
      </c>
      <c r="V2412">
        <v>279702.74193548365</v>
      </c>
      <c r="W2412">
        <v>0.10150588552062412</v>
      </c>
      <c r="X2412" t="s">
        <v>343</v>
      </c>
    </row>
    <row r="2413" spans="1:24" x14ac:dyDescent="0.35">
      <c r="A2413">
        <v>3301067736</v>
      </c>
      <c r="B2413" t="s">
        <v>168</v>
      </c>
      <c r="C2413" t="s">
        <v>168</v>
      </c>
      <c r="D2413">
        <v>0</v>
      </c>
      <c r="E2413">
        <v>0</v>
      </c>
      <c r="F2413">
        <v>15</v>
      </c>
      <c r="G2413">
        <v>247100</v>
      </c>
      <c r="H2413">
        <v>6</v>
      </c>
      <c r="I2413">
        <v>300000</v>
      </c>
      <c r="J2413">
        <v>0</v>
      </c>
      <c r="K2413">
        <v>0</v>
      </c>
      <c r="L2413">
        <v>11</v>
      </c>
      <c r="M2413">
        <v>486400</v>
      </c>
      <c r="N2413">
        <v>1071600</v>
      </c>
      <c r="O2413">
        <v>2105100</v>
      </c>
      <c r="P2413" t="s">
        <v>5</v>
      </c>
      <c r="Q2413" t="s">
        <v>16</v>
      </c>
      <c r="R2413" t="s">
        <v>169</v>
      </c>
      <c r="S2413" t="s">
        <v>170</v>
      </c>
      <c r="T2413">
        <v>1358129.0322580645</v>
      </c>
      <c r="U2413">
        <v>1888324</v>
      </c>
      <c r="V2413">
        <v>530194.96774193551</v>
      </c>
      <c r="W2413">
        <v>0.39038629993824525</v>
      </c>
      <c r="X2413" t="s">
        <v>265</v>
      </c>
    </row>
    <row r="2414" spans="1:24" x14ac:dyDescent="0.35">
      <c r="A2414">
        <v>3301047203</v>
      </c>
      <c r="B2414" t="s">
        <v>168</v>
      </c>
      <c r="C2414" t="s">
        <v>168</v>
      </c>
      <c r="D2414">
        <v>0</v>
      </c>
      <c r="E2414">
        <v>0</v>
      </c>
      <c r="F2414">
        <v>416</v>
      </c>
      <c r="G2414">
        <v>7075395</v>
      </c>
      <c r="H2414">
        <v>127</v>
      </c>
      <c r="I2414">
        <v>3065000</v>
      </c>
      <c r="J2414">
        <v>0</v>
      </c>
      <c r="K2414">
        <v>0</v>
      </c>
      <c r="L2414">
        <v>7</v>
      </c>
      <c r="M2414">
        <v>306800</v>
      </c>
      <c r="N2414">
        <v>30000</v>
      </c>
      <c r="O2414">
        <v>10477195</v>
      </c>
      <c r="P2414" t="s">
        <v>5</v>
      </c>
      <c r="Q2414" t="s">
        <v>13</v>
      </c>
      <c r="R2414" t="s">
        <v>169</v>
      </c>
      <c r="S2414" t="s">
        <v>170</v>
      </c>
      <c r="T2414">
        <v>6759480.6451612907</v>
      </c>
      <c r="U2414">
        <v>7867967</v>
      </c>
      <c r="V2414">
        <v>1108486.3548387093</v>
      </c>
      <c r="W2414">
        <v>0.16398987038038326</v>
      </c>
      <c r="X2414" t="s">
        <v>374</v>
      </c>
    </row>
    <row r="2415" spans="1:24" x14ac:dyDescent="0.35">
      <c r="A2415">
        <v>3301038151</v>
      </c>
      <c r="B2415" t="s">
        <v>168</v>
      </c>
      <c r="C2415" t="s">
        <v>168</v>
      </c>
      <c r="D2415">
        <v>0</v>
      </c>
      <c r="E2415">
        <v>0</v>
      </c>
      <c r="F2415">
        <v>23</v>
      </c>
      <c r="G2415">
        <v>605975</v>
      </c>
      <c r="H2415">
        <v>16</v>
      </c>
      <c r="I2415">
        <v>320000</v>
      </c>
      <c r="J2415">
        <v>0</v>
      </c>
      <c r="K2415">
        <v>0</v>
      </c>
      <c r="L2415">
        <v>2</v>
      </c>
      <c r="M2415">
        <v>102400</v>
      </c>
      <c r="N2415">
        <v>150000</v>
      </c>
      <c r="O2415">
        <v>1178375</v>
      </c>
      <c r="P2415" t="s">
        <v>5</v>
      </c>
      <c r="Q2415" t="s">
        <v>14</v>
      </c>
      <c r="R2415" t="s">
        <v>169</v>
      </c>
      <c r="S2415" t="s">
        <v>170</v>
      </c>
      <c r="T2415">
        <v>760241.93548387091</v>
      </c>
      <c r="U2415">
        <v>566092</v>
      </c>
      <c r="V2415">
        <v>-194149.93548387091</v>
      </c>
      <c r="W2415">
        <v>-0.25537914500901659</v>
      </c>
      <c r="X2415" t="s">
        <v>171</v>
      </c>
    </row>
    <row r="2416" spans="1:24" x14ac:dyDescent="0.35">
      <c r="A2416">
        <v>3301018328</v>
      </c>
      <c r="B2416" t="s">
        <v>168</v>
      </c>
      <c r="C2416" t="s">
        <v>168</v>
      </c>
      <c r="D2416">
        <v>0</v>
      </c>
      <c r="E2416">
        <v>0</v>
      </c>
      <c r="F2416">
        <v>234</v>
      </c>
      <c r="G2416">
        <v>7413359</v>
      </c>
      <c r="H2416">
        <v>96</v>
      </c>
      <c r="I2416">
        <v>2860000</v>
      </c>
      <c r="J2416">
        <v>0</v>
      </c>
      <c r="K2416">
        <v>0</v>
      </c>
      <c r="L2416">
        <v>55</v>
      </c>
      <c r="M2416">
        <v>1932000</v>
      </c>
      <c r="N2416">
        <v>30000</v>
      </c>
      <c r="O2416">
        <v>12235359</v>
      </c>
      <c r="P2416" t="s">
        <v>5</v>
      </c>
      <c r="Q2416" t="s">
        <v>15</v>
      </c>
      <c r="R2416" t="s">
        <v>169</v>
      </c>
      <c r="S2416" t="s">
        <v>170</v>
      </c>
      <c r="T2416">
        <v>7893780</v>
      </c>
      <c r="U2416">
        <v>8534325</v>
      </c>
      <c r="V2416">
        <v>640545</v>
      </c>
      <c r="W2416">
        <v>8.1145534838822364E-2</v>
      </c>
      <c r="X2416" t="s">
        <v>214</v>
      </c>
    </row>
    <row r="2417" spans="1:24" x14ac:dyDescent="0.35">
      <c r="A2417">
        <v>3301071646</v>
      </c>
      <c r="B2417" t="s">
        <v>168</v>
      </c>
      <c r="C2417" t="s">
        <v>168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30000</v>
      </c>
      <c r="O2417">
        <v>30000</v>
      </c>
      <c r="P2417" t="s">
        <v>5</v>
      </c>
      <c r="Q2417" t="s">
        <v>9</v>
      </c>
      <c r="R2417" t="s">
        <v>169</v>
      </c>
      <c r="S2417" t="s">
        <v>170</v>
      </c>
      <c r="T2417">
        <v>19354.83870967742</v>
      </c>
      <c r="U2417">
        <v>150000</v>
      </c>
      <c r="V2417">
        <v>130645.16129032258</v>
      </c>
      <c r="W2417">
        <v>6.75</v>
      </c>
      <c r="X2417" t="s">
        <v>209</v>
      </c>
    </row>
    <row r="2418" spans="1:24" x14ac:dyDescent="0.35">
      <c r="A2418">
        <v>3301058920</v>
      </c>
      <c r="B2418" t="s">
        <v>168</v>
      </c>
      <c r="C2418" t="s">
        <v>168</v>
      </c>
      <c r="D2418">
        <v>0</v>
      </c>
      <c r="E2418">
        <v>0</v>
      </c>
      <c r="F2418">
        <v>3</v>
      </c>
      <c r="G2418">
        <v>144850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2310000</v>
      </c>
      <c r="O2418">
        <v>2454850</v>
      </c>
      <c r="P2418" t="s">
        <v>5</v>
      </c>
      <c r="Q2418" t="s">
        <v>12</v>
      </c>
      <c r="R2418" t="s">
        <v>169</v>
      </c>
      <c r="S2418" t="s">
        <v>170</v>
      </c>
      <c r="T2418">
        <v>1583774.1935483869</v>
      </c>
      <c r="U2418">
        <v>1971297</v>
      </c>
      <c r="V2418">
        <v>387522.80645161308</v>
      </c>
      <c r="W2418">
        <v>0.24468311709473101</v>
      </c>
      <c r="X2418" t="s">
        <v>235</v>
      </c>
    </row>
    <row r="2419" spans="1:24" x14ac:dyDescent="0.35">
      <c r="A2419">
        <v>3301029553</v>
      </c>
      <c r="B2419" t="s">
        <v>168</v>
      </c>
      <c r="C2419" t="s">
        <v>168</v>
      </c>
      <c r="D2419">
        <v>0</v>
      </c>
      <c r="E2419">
        <v>0</v>
      </c>
      <c r="F2419">
        <v>92</v>
      </c>
      <c r="G2419">
        <v>2520301</v>
      </c>
      <c r="H2419">
        <v>29</v>
      </c>
      <c r="I2419">
        <v>825000</v>
      </c>
      <c r="J2419">
        <v>0</v>
      </c>
      <c r="K2419">
        <v>0</v>
      </c>
      <c r="L2419">
        <v>2</v>
      </c>
      <c r="M2419">
        <v>44800</v>
      </c>
      <c r="N2419">
        <v>30000</v>
      </c>
      <c r="O2419">
        <v>3420101</v>
      </c>
      <c r="P2419" t="s">
        <v>5</v>
      </c>
      <c r="Q2419" t="s">
        <v>13</v>
      </c>
      <c r="R2419" t="s">
        <v>169</v>
      </c>
      <c r="S2419" t="s">
        <v>170</v>
      </c>
      <c r="T2419">
        <v>2206516.7741935486</v>
      </c>
      <c r="U2419">
        <v>2547027</v>
      </c>
      <c r="V2419">
        <v>340510.2258064514</v>
      </c>
      <c r="W2419">
        <v>0.15432025253055381</v>
      </c>
      <c r="X2419" t="s">
        <v>374</v>
      </c>
    </row>
    <row r="2420" spans="1:24" x14ac:dyDescent="0.35">
      <c r="A2420">
        <v>3301069797</v>
      </c>
      <c r="B2420" t="s">
        <v>168</v>
      </c>
      <c r="C2420" t="s">
        <v>168</v>
      </c>
      <c r="D2420">
        <v>0</v>
      </c>
      <c r="E2420">
        <v>0</v>
      </c>
      <c r="F2420">
        <v>1</v>
      </c>
      <c r="G2420">
        <v>20700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411000</v>
      </c>
      <c r="O2420">
        <v>431700</v>
      </c>
      <c r="P2420" t="s">
        <v>5</v>
      </c>
      <c r="Q2420" t="s">
        <v>12</v>
      </c>
      <c r="R2420" t="s">
        <v>169</v>
      </c>
      <c r="S2420" t="s">
        <v>170</v>
      </c>
      <c r="T2420">
        <v>278516.12903225806</v>
      </c>
      <c r="U2420">
        <v>673699</v>
      </c>
      <c r="V2420">
        <v>395182.87096774194</v>
      </c>
      <c r="W2420">
        <v>1.4188868427148482</v>
      </c>
      <c r="X2420" t="s">
        <v>415</v>
      </c>
    </row>
    <row r="2421" spans="1:24" x14ac:dyDescent="0.35">
      <c r="A2421">
        <v>3300005673</v>
      </c>
      <c r="B2421" t="s">
        <v>168</v>
      </c>
      <c r="C2421" t="s">
        <v>168</v>
      </c>
      <c r="D2421">
        <v>0</v>
      </c>
      <c r="E2421">
        <v>0</v>
      </c>
      <c r="F2421">
        <v>36</v>
      </c>
      <c r="G2421">
        <v>1090959</v>
      </c>
      <c r="H2421">
        <v>51</v>
      </c>
      <c r="I2421">
        <v>2075000</v>
      </c>
      <c r="J2421">
        <v>0</v>
      </c>
      <c r="K2421">
        <v>0</v>
      </c>
      <c r="L2421">
        <v>23</v>
      </c>
      <c r="M2421">
        <v>1755200</v>
      </c>
      <c r="N2421">
        <v>150000</v>
      </c>
      <c r="O2421">
        <v>5071159</v>
      </c>
      <c r="P2421" t="s">
        <v>5</v>
      </c>
      <c r="Q2421" t="s">
        <v>14</v>
      </c>
      <c r="R2421" t="s">
        <v>169</v>
      </c>
      <c r="S2421" t="s">
        <v>170</v>
      </c>
      <c r="T2421">
        <v>3271715.4838709678</v>
      </c>
      <c r="U2421">
        <v>3327671</v>
      </c>
      <c r="V2421">
        <v>55955.516129032243</v>
      </c>
      <c r="W2421">
        <v>1.7102806281562133E-2</v>
      </c>
      <c r="X2421" t="s">
        <v>403</v>
      </c>
    </row>
    <row r="2422" spans="1:24" x14ac:dyDescent="0.35">
      <c r="A2422">
        <v>3301052045</v>
      </c>
      <c r="B2422" t="s">
        <v>168</v>
      </c>
      <c r="C2422" t="s">
        <v>168</v>
      </c>
      <c r="D2422">
        <v>0</v>
      </c>
      <c r="E2422">
        <v>0</v>
      </c>
      <c r="F2422">
        <v>622</v>
      </c>
      <c r="G2422">
        <v>23323362</v>
      </c>
      <c r="H2422">
        <v>508</v>
      </c>
      <c r="I2422">
        <v>20295000</v>
      </c>
      <c r="J2422">
        <v>0</v>
      </c>
      <c r="K2422">
        <v>0</v>
      </c>
      <c r="L2422">
        <v>341</v>
      </c>
      <c r="M2422">
        <v>14608400</v>
      </c>
      <c r="N2422">
        <v>82000</v>
      </c>
      <c r="O2422">
        <v>58308762</v>
      </c>
      <c r="P2422" t="s">
        <v>5</v>
      </c>
      <c r="Q2422" t="s">
        <v>9</v>
      </c>
      <c r="R2422" t="s">
        <v>169</v>
      </c>
      <c r="S2422" t="s">
        <v>170</v>
      </c>
      <c r="T2422">
        <v>37618556.129032254</v>
      </c>
      <c r="U2422">
        <v>28754893</v>
      </c>
      <c r="V2422">
        <v>-8863663.1290322542</v>
      </c>
      <c r="W2422">
        <v>-0.23561944000800417</v>
      </c>
      <c r="X2422" t="s">
        <v>284</v>
      </c>
    </row>
    <row r="2423" spans="1:24" x14ac:dyDescent="0.35">
      <c r="A2423">
        <v>3301069668</v>
      </c>
      <c r="B2423" t="s">
        <v>168</v>
      </c>
      <c r="C2423" t="s">
        <v>168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1207500</v>
      </c>
      <c r="O2423">
        <v>1207500</v>
      </c>
      <c r="P2423" t="s">
        <v>5</v>
      </c>
      <c r="Q2423" t="s">
        <v>6</v>
      </c>
      <c r="R2423" t="s">
        <v>181</v>
      </c>
      <c r="S2423" t="s">
        <v>170</v>
      </c>
      <c r="T2423">
        <v>779032.25806451612</v>
      </c>
      <c r="U2423">
        <v>1378500</v>
      </c>
      <c r="V2423">
        <v>599467.74193548388</v>
      </c>
      <c r="W2423">
        <v>0.76950310559006208</v>
      </c>
      <c r="X2423" t="s">
        <v>316</v>
      </c>
    </row>
    <row r="2424" spans="1:24" x14ac:dyDescent="0.35">
      <c r="A2424">
        <v>3301070536</v>
      </c>
      <c r="B2424" t="s">
        <v>168</v>
      </c>
      <c r="C2424" t="s">
        <v>168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1177500</v>
      </c>
      <c r="O2424">
        <v>1177500</v>
      </c>
      <c r="P2424" t="s">
        <v>5</v>
      </c>
      <c r="Q2424" t="s">
        <v>6</v>
      </c>
      <c r="R2424" t="s">
        <v>181</v>
      </c>
      <c r="S2424" t="s">
        <v>170</v>
      </c>
      <c r="T2424">
        <v>759677.41935483867</v>
      </c>
      <c r="U2424">
        <v>1012500</v>
      </c>
      <c r="V2424">
        <v>252822.58064516133</v>
      </c>
      <c r="W2424">
        <v>0.33280254777070062</v>
      </c>
      <c r="X2424" t="s">
        <v>316</v>
      </c>
    </row>
    <row r="2425" spans="1:24" x14ac:dyDescent="0.35">
      <c r="A2425">
        <v>6001129883</v>
      </c>
      <c r="B2425" t="s">
        <v>168</v>
      </c>
      <c r="C2425" t="s">
        <v>168</v>
      </c>
      <c r="D2425">
        <v>0</v>
      </c>
      <c r="E2425">
        <v>0</v>
      </c>
      <c r="F2425">
        <v>0</v>
      </c>
      <c r="G2425">
        <v>0</v>
      </c>
      <c r="H2425">
        <v>33</v>
      </c>
      <c r="I2425">
        <v>1030000</v>
      </c>
      <c r="J2425">
        <v>0</v>
      </c>
      <c r="K2425">
        <v>0</v>
      </c>
      <c r="L2425">
        <v>21</v>
      </c>
      <c r="M2425">
        <v>1050400</v>
      </c>
      <c r="N2425">
        <v>171000</v>
      </c>
      <c r="O2425">
        <v>2251400</v>
      </c>
      <c r="P2425" t="s">
        <v>5</v>
      </c>
      <c r="Q2425" t="s">
        <v>13</v>
      </c>
      <c r="R2425" t="s">
        <v>169</v>
      </c>
      <c r="S2425" t="s">
        <v>170</v>
      </c>
      <c r="T2425">
        <v>1452516.1290322582</v>
      </c>
      <c r="U2425">
        <v>824400</v>
      </c>
      <c r="V2425">
        <v>-628116.12903225818</v>
      </c>
      <c r="W2425">
        <v>-0.43243315270498361</v>
      </c>
      <c r="X2425" t="s">
        <v>387</v>
      </c>
    </row>
    <row r="2426" spans="1:24" x14ac:dyDescent="0.35">
      <c r="A2426">
        <v>3300017669</v>
      </c>
      <c r="B2426" t="s">
        <v>168</v>
      </c>
      <c r="C2426" t="s">
        <v>168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35825000</v>
      </c>
      <c r="O2426">
        <v>35825000</v>
      </c>
      <c r="P2426" t="s">
        <v>5</v>
      </c>
      <c r="Q2426" t="s">
        <v>7</v>
      </c>
      <c r="R2426" t="s">
        <v>169</v>
      </c>
      <c r="S2426" t="s">
        <v>170</v>
      </c>
      <c r="T2426">
        <v>23112903.225806452</v>
      </c>
      <c r="U2426">
        <v>1691700</v>
      </c>
      <c r="V2426">
        <v>-21421203.225806452</v>
      </c>
      <c r="W2426">
        <v>-0.92680711793440329</v>
      </c>
      <c r="X2426" t="s">
        <v>351</v>
      </c>
    </row>
    <row r="2427" spans="1:24" x14ac:dyDescent="0.35">
      <c r="A2427">
        <v>3300016459</v>
      </c>
      <c r="B2427" t="s">
        <v>168</v>
      </c>
      <c r="C2427" t="s">
        <v>168</v>
      </c>
      <c r="D2427">
        <v>0</v>
      </c>
      <c r="E2427">
        <v>0</v>
      </c>
      <c r="F2427">
        <v>4</v>
      </c>
      <c r="G2427">
        <v>84197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5033500</v>
      </c>
      <c r="O2427">
        <v>5117697</v>
      </c>
      <c r="P2427" t="s">
        <v>5</v>
      </c>
      <c r="Q2427" t="s">
        <v>6</v>
      </c>
      <c r="R2427" t="s">
        <v>169</v>
      </c>
      <c r="S2427" t="s">
        <v>170</v>
      </c>
      <c r="T2427">
        <v>3301740</v>
      </c>
      <c r="U2427">
        <v>607500</v>
      </c>
      <c r="V2427">
        <v>-2694240</v>
      </c>
      <c r="W2427">
        <v>-0.81600610587144962</v>
      </c>
      <c r="X2427" t="s">
        <v>295</v>
      </c>
    </row>
    <row r="2428" spans="1:24" x14ac:dyDescent="0.35">
      <c r="A2428">
        <v>3301067284</v>
      </c>
      <c r="B2428" t="s">
        <v>168</v>
      </c>
      <c r="C2428" t="s">
        <v>168</v>
      </c>
      <c r="D2428">
        <v>0</v>
      </c>
      <c r="E2428">
        <v>0</v>
      </c>
      <c r="F2428">
        <v>7</v>
      </c>
      <c r="G2428">
        <v>175494</v>
      </c>
      <c r="H2428">
        <v>2</v>
      </c>
      <c r="I2428">
        <v>30000</v>
      </c>
      <c r="J2428">
        <v>0</v>
      </c>
      <c r="K2428">
        <v>0</v>
      </c>
      <c r="L2428">
        <v>1</v>
      </c>
      <c r="M2428">
        <v>102400</v>
      </c>
      <c r="N2428">
        <v>45000</v>
      </c>
      <c r="O2428">
        <v>352894</v>
      </c>
      <c r="P2428" t="s">
        <v>5</v>
      </c>
      <c r="Q2428" t="s">
        <v>10</v>
      </c>
      <c r="R2428" t="s">
        <v>169</v>
      </c>
      <c r="S2428" t="s">
        <v>170</v>
      </c>
      <c r="T2428">
        <v>227673.54838709679</v>
      </c>
      <c r="U2428">
        <v>296398</v>
      </c>
      <c r="V2428">
        <v>68724.451612903213</v>
      </c>
      <c r="W2428">
        <v>0.30185523131591907</v>
      </c>
      <c r="X2428" t="s">
        <v>334</v>
      </c>
    </row>
    <row r="2429" spans="1:24" x14ac:dyDescent="0.35">
      <c r="A2429">
        <v>3300016134</v>
      </c>
      <c r="B2429" t="s">
        <v>168</v>
      </c>
      <c r="C2429" t="s">
        <v>168</v>
      </c>
      <c r="D2429">
        <v>0</v>
      </c>
      <c r="E2429">
        <v>0</v>
      </c>
      <c r="F2429">
        <v>9</v>
      </c>
      <c r="G2429">
        <v>220734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342000</v>
      </c>
      <c r="O2429">
        <v>562734</v>
      </c>
      <c r="P2429" t="s">
        <v>5</v>
      </c>
      <c r="Q2429" t="s">
        <v>8</v>
      </c>
      <c r="R2429" t="s">
        <v>169</v>
      </c>
      <c r="S2429" t="s">
        <v>170</v>
      </c>
      <c r="T2429">
        <v>363054.19354838715</v>
      </c>
      <c r="U2429">
        <v>1161591</v>
      </c>
      <c r="V2429">
        <v>798536.80645161285</v>
      </c>
      <c r="W2429">
        <v>2.1994975423557128</v>
      </c>
      <c r="X2429" t="s">
        <v>238</v>
      </c>
    </row>
    <row r="2430" spans="1:24" x14ac:dyDescent="0.35">
      <c r="A2430">
        <v>3301059490</v>
      </c>
      <c r="B2430" t="s">
        <v>168</v>
      </c>
      <c r="C2430" t="s">
        <v>168</v>
      </c>
      <c r="D2430">
        <v>0</v>
      </c>
      <c r="E2430">
        <v>0</v>
      </c>
      <c r="F2430">
        <v>3</v>
      </c>
      <c r="G2430">
        <v>246498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939500</v>
      </c>
      <c r="O2430">
        <v>1185998</v>
      </c>
      <c r="P2430" t="s">
        <v>5</v>
      </c>
      <c r="Q2430" t="s">
        <v>7</v>
      </c>
      <c r="R2430" t="s">
        <v>169</v>
      </c>
      <c r="S2430" t="s">
        <v>170</v>
      </c>
      <c r="T2430">
        <v>765160</v>
      </c>
      <c r="U2430">
        <v>8583800</v>
      </c>
      <c r="V2430">
        <v>7818640</v>
      </c>
      <c r="W2430">
        <v>10.218307282137069</v>
      </c>
      <c r="X2430" t="s">
        <v>203</v>
      </c>
    </row>
    <row r="2431" spans="1:24" x14ac:dyDescent="0.35">
      <c r="A2431">
        <v>3301039228</v>
      </c>
      <c r="B2431" t="s">
        <v>168</v>
      </c>
      <c r="C2431" t="s">
        <v>168</v>
      </c>
      <c r="D2431">
        <v>0</v>
      </c>
      <c r="E2431">
        <v>0</v>
      </c>
      <c r="F2431">
        <v>3</v>
      </c>
      <c r="G2431">
        <v>159549</v>
      </c>
      <c r="H2431">
        <v>2</v>
      </c>
      <c r="I2431">
        <v>15000</v>
      </c>
      <c r="J2431">
        <v>0</v>
      </c>
      <c r="K2431">
        <v>0</v>
      </c>
      <c r="L2431">
        <v>1</v>
      </c>
      <c r="M2431">
        <v>22400</v>
      </c>
      <c r="N2431">
        <v>1290000</v>
      </c>
      <c r="O2431">
        <v>1486949</v>
      </c>
      <c r="P2431" t="s">
        <v>5</v>
      </c>
      <c r="Q2431" t="s">
        <v>17</v>
      </c>
      <c r="R2431" t="s">
        <v>169</v>
      </c>
      <c r="S2431" t="s">
        <v>170</v>
      </c>
      <c r="T2431">
        <v>959321.93548387091</v>
      </c>
      <c r="U2431">
        <v>447100</v>
      </c>
      <c r="V2431">
        <v>-512221.93548387091</v>
      </c>
      <c r="W2431">
        <v>-0.5339416483013204</v>
      </c>
      <c r="X2431" t="s">
        <v>278</v>
      </c>
    </row>
    <row r="2432" spans="1:24" x14ac:dyDescent="0.35">
      <c r="A2432">
        <v>3301062729</v>
      </c>
      <c r="B2432" t="s">
        <v>168</v>
      </c>
      <c r="C2432" t="s">
        <v>168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310000</v>
      </c>
      <c r="O2432">
        <v>310000</v>
      </c>
      <c r="P2432" t="s">
        <v>5</v>
      </c>
      <c r="Q2432" t="s">
        <v>10</v>
      </c>
      <c r="R2432" t="s">
        <v>169</v>
      </c>
      <c r="S2432" t="s">
        <v>170</v>
      </c>
      <c r="T2432">
        <v>200000</v>
      </c>
      <c r="U2432">
        <v>0</v>
      </c>
      <c r="V2432">
        <v>-200000</v>
      </c>
      <c r="W2432">
        <v>0</v>
      </c>
      <c r="X2432" t="s">
        <v>356</v>
      </c>
    </row>
    <row r="2433" spans="1:24" x14ac:dyDescent="0.35">
      <c r="A2433">
        <v>3300015266</v>
      </c>
      <c r="B2433" t="s">
        <v>168</v>
      </c>
      <c r="C2433" t="s">
        <v>168</v>
      </c>
      <c r="D2433">
        <v>0</v>
      </c>
      <c r="E2433">
        <v>0</v>
      </c>
      <c r="F2433">
        <v>6</v>
      </c>
      <c r="G2433">
        <v>218694</v>
      </c>
      <c r="H2433">
        <v>6</v>
      </c>
      <c r="I2433">
        <v>130000</v>
      </c>
      <c r="J2433">
        <v>0</v>
      </c>
      <c r="K2433">
        <v>0</v>
      </c>
      <c r="L2433">
        <v>0</v>
      </c>
      <c r="M2433">
        <v>0</v>
      </c>
      <c r="N2433">
        <v>956700</v>
      </c>
      <c r="O2433">
        <v>1305394</v>
      </c>
      <c r="P2433" t="s">
        <v>5</v>
      </c>
      <c r="Q2433" t="s">
        <v>7</v>
      </c>
      <c r="R2433" t="s">
        <v>169</v>
      </c>
      <c r="S2433" t="s">
        <v>170</v>
      </c>
      <c r="T2433">
        <v>842189.67741935491</v>
      </c>
      <c r="U2433">
        <v>1277995</v>
      </c>
      <c r="V2433">
        <v>435805.32258064509</v>
      </c>
      <c r="W2433">
        <v>0.51746694867603171</v>
      </c>
      <c r="X2433" t="s">
        <v>299</v>
      </c>
    </row>
    <row r="2434" spans="1:24" x14ac:dyDescent="0.35">
      <c r="A2434">
        <v>3301026415</v>
      </c>
      <c r="B2434" t="s">
        <v>168</v>
      </c>
      <c r="C2434" t="s">
        <v>168</v>
      </c>
      <c r="D2434">
        <v>0</v>
      </c>
      <c r="E2434">
        <v>0</v>
      </c>
      <c r="F2434">
        <v>128</v>
      </c>
      <c r="G2434">
        <v>3807872</v>
      </c>
      <c r="H2434">
        <v>38</v>
      </c>
      <c r="I2434">
        <v>1038000</v>
      </c>
      <c r="J2434">
        <v>0</v>
      </c>
      <c r="K2434">
        <v>0</v>
      </c>
      <c r="L2434">
        <v>34</v>
      </c>
      <c r="M2434">
        <v>2771600</v>
      </c>
      <c r="N2434">
        <v>933000</v>
      </c>
      <c r="O2434">
        <v>8550472</v>
      </c>
      <c r="P2434" t="s">
        <v>5</v>
      </c>
      <c r="Q2434" t="s">
        <v>17</v>
      </c>
      <c r="R2434" t="s">
        <v>169</v>
      </c>
      <c r="S2434" t="s">
        <v>170</v>
      </c>
      <c r="T2434">
        <v>5516433.5483870972</v>
      </c>
      <c r="U2434">
        <v>352500</v>
      </c>
      <c r="V2434">
        <v>-5163933.5483870972</v>
      </c>
      <c r="W2434">
        <v>-0.93610001880597937</v>
      </c>
      <c r="X2434" t="s">
        <v>199</v>
      </c>
    </row>
    <row r="2435" spans="1:24" x14ac:dyDescent="0.35">
      <c r="A2435">
        <v>6001141289</v>
      </c>
      <c r="B2435" t="s">
        <v>168</v>
      </c>
      <c r="C2435" t="s">
        <v>168</v>
      </c>
      <c r="D2435">
        <v>0</v>
      </c>
      <c r="E2435">
        <v>0</v>
      </c>
      <c r="F2435">
        <v>31</v>
      </c>
      <c r="G2435">
        <v>983469</v>
      </c>
      <c r="H2435">
        <v>8</v>
      </c>
      <c r="I2435">
        <v>240000</v>
      </c>
      <c r="J2435">
        <v>0</v>
      </c>
      <c r="K2435">
        <v>0</v>
      </c>
      <c r="L2435">
        <v>11</v>
      </c>
      <c r="M2435">
        <v>306400</v>
      </c>
      <c r="N2435">
        <v>180000</v>
      </c>
      <c r="O2435">
        <v>1709869</v>
      </c>
      <c r="P2435" t="s">
        <v>5</v>
      </c>
      <c r="Q2435" t="s">
        <v>15</v>
      </c>
      <c r="R2435" t="s">
        <v>169</v>
      </c>
      <c r="S2435" t="s">
        <v>170</v>
      </c>
      <c r="T2435">
        <v>1103141.2903225806</v>
      </c>
      <c r="U2435">
        <v>553889</v>
      </c>
      <c r="V2435">
        <v>-549252.29032258061</v>
      </c>
      <c r="W2435">
        <v>-0.49789840625217485</v>
      </c>
      <c r="X2435" t="s">
        <v>173</v>
      </c>
    </row>
    <row r="2436" spans="1:24" x14ac:dyDescent="0.35">
      <c r="A2436">
        <v>3301044512</v>
      </c>
      <c r="B2436" t="s">
        <v>168</v>
      </c>
      <c r="C2436" t="s">
        <v>168</v>
      </c>
      <c r="D2436">
        <v>0</v>
      </c>
      <c r="E2436">
        <v>0</v>
      </c>
      <c r="F2436">
        <v>21</v>
      </c>
      <c r="G2436">
        <v>588302</v>
      </c>
      <c r="H2436">
        <v>11</v>
      </c>
      <c r="I2436">
        <v>215000</v>
      </c>
      <c r="J2436">
        <v>0</v>
      </c>
      <c r="K2436">
        <v>0</v>
      </c>
      <c r="L2436">
        <v>6</v>
      </c>
      <c r="M2436">
        <v>384400</v>
      </c>
      <c r="N2436">
        <v>97000</v>
      </c>
      <c r="O2436">
        <v>1284702</v>
      </c>
      <c r="P2436" t="s">
        <v>5</v>
      </c>
      <c r="Q2436" t="s">
        <v>10</v>
      </c>
      <c r="R2436" t="s">
        <v>169</v>
      </c>
      <c r="S2436" t="s">
        <v>170</v>
      </c>
      <c r="T2436">
        <v>828840</v>
      </c>
      <c r="U2436">
        <v>877684</v>
      </c>
      <c r="V2436">
        <v>48844</v>
      </c>
      <c r="W2436">
        <v>5.8930553544713105E-2</v>
      </c>
      <c r="X2436" t="s">
        <v>356</v>
      </c>
    </row>
    <row r="2437" spans="1:24" x14ac:dyDescent="0.35">
      <c r="A2437">
        <v>3301016490</v>
      </c>
      <c r="B2437" t="s">
        <v>168</v>
      </c>
      <c r="C2437" t="s">
        <v>168</v>
      </c>
      <c r="D2437">
        <v>0</v>
      </c>
      <c r="E2437">
        <v>0</v>
      </c>
      <c r="F2437">
        <v>209</v>
      </c>
      <c r="G2437">
        <v>8209070</v>
      </c>
      <c r="H2437">
        <v>3</v>
      </c>
      <c r="I2437">
        <v>215000</v>
      </c>
      <c r="J2437">
        <v>0</v>
      </c>
      <c r="K2437">
        <v>0</v>
      </c>
      <c r="L2437">
        <v>1</v>
      </c>
      <c r="M2437">
        <v>329350</v>
      </c>
      <c r="N2437">
        <v>150000</v>
      </c>
      <c r="O2437">
        <v>8903420</v>
      </c>
      <c r="P2437" t="s">
        <v>5</v>
      </c>
      <c r="Q2437" t="s">
        <v>10</v>
      </c>
      <c r="R2437" t="s">
        <v>169</v>
      </c>
      <c r="S2437" t="s">
        <v>170</v>
      </c>
      <c r="T2437">
        <v>5744141.935483871</v>
      </c>
      <c r="U2437">
        <v>4943354</v>
      </c>
      <c r="V2437">
        <v>-800787.93548387103</v>
      </c>
      <c r="W2437">
        <v>-0.1394094965754733</v>
      </c>
      <c r="X2437" t="s">
        <v>337</v>
      </c>
    </row>
    <row r="2438" spans="1:24" x14ac:dyDescent="0.35">
      <c r="A2438">
        <v>3300014511</v>
      </c>
      <c r="B2438" t="s">
        <v>168</v>
      </c>
      <c r="C2438" t="s">
        <v>168</v>
      </c>
      <c r="D2438">
        <v>0</v>
      </c>
      <c r="E2438">
        <v>0</v>
      </c>
      <c r="F2438">
        <v>161</v>
      </c>
      <c r="G2438">
        <v>7628250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1192000</v>
      </c>
      <c r="O2438">
        <v>8820250</v>
      </c>
      <c r="P2438" t="s">
        <v>5</v>
      </c>
      <c r="Q2438" t="s">
        <v>8</v>
      </c>
      <c r="R2438" t="s">
        <v>169</v>
      </c>
      <c r="S2438" t="s">
        <v>170</v>
      </c>
      <c r="T2438">
        <v>5690483.8709677421</v>
      </c>
      <c r="U2438">
        <v>7089706</v>
      </c>
      <c r="V2438">
        <v>1399222.1290322579</v>
      </c>
      <c r="W2438">
        <v>0.24588807573481475</v>
      </c>
      <c r="X2438" t="s">
        <v>336</v>
      </c>
    </row>
    <row r="2439" spans="1:24" x14ac:dyDescent="0.35">
      <c r="A2439">
        <v>3301020331</v>
      </c>
      <c r="B2439" t="s">
        <v>168</v>
      </c>
      <c r="C2439" t="s">
        <v>168</v>
      </c>
      <c r="D2439">
        <v>0</v>
      </c>
      <c r="E2439">
        <v>0</v>
      </c>
      <c r="F2439">
        <v>109</v>
      </c>
      <c r="G2439">
        <v>5328116</v>
      </c>
      <c r="H2439">
        <v>49</v>
      </c>
      <c r="I2439">
        <v>1855000</v>
      </c>
      <c r="J2439">
        <v>0</v>
      </c>
      <c r="K2439">
        <v>0</v>
      </c>
      <c r="L2439">
        <v>0</v>
      </c>
      <c r="M2439">
        <v>0</v>
      </c>
      <c r="N2439">
        <v>342000</v>
      </c>
      <c r="O2439">
        <v>7525116</v>
      </c>
      <c r="P2439" t="s">
        <v>5</v>
      </c>
      <c r="Q2439" t="s">
        <v>8</v>
      </c>
      <c r="R2439" t="s">
        <v>169</v>
      </c>
      <c r="S2439" t="s">
        <v>170</v>
      </c>
      <c r="T2439">
        <v>4854913.5483870972</v>
      </c>
      <c r="U2439">
        <v>5059595</v>
      </c>
      <c r="V2439">
        <v>204681.45161290281</v>
      </c>
      <c r="W2439">
        <v>4.2159649100425689E-2</v>
      </c>
      <c r="X2439" t="s">
        <v>300</v>
      </c>
    </row>
    <row r="2440" spans="1:24" x14ac:dyDescent="0.35">
      <c r="A2440">
        <v>3301008889</v>
      </c>
      <c r="B2440" t="s">
        <v>168</v>
      </c>
      <c r="C2440" t="s">
        <v>168</v>
      </c>
      <c r="D2440">
        <v>0</v>
      </c>
      <c r="E2440">
        <v>0</v>
      </c>
      <c r="F2440">
        <v>12</v>
      </c>
      <c r="G2440">
        <v>244886</v>
      </c>
      <c r="H2440">
        <v>17</v>
      </c>
      <c r="I2440">
        <v>240000</v>
      </c>
      <c r="J2440">
        <v>0</v>
      </c>
      <c r="K2440">
        <v>0</v>
      </c>
      <c r="L2440">
        <v>7</v>
      </c>
      <c r="M2440">
        <v>246800</v>
      </c>
      <c r="N2440">
        <v>30000</v>
      </c>
      <c r="O2440">
        <v>761686</v>
      </c>
      <c r="P2440" t="s">
        <v>5</v>
      </c>
      <c r="Q2440" t="s">
        <v>11</v>
      </c>
      <c r="R2440" t="s">
        <v>169</v>
      </c>
      <c r="S2440" t="s">
        <v>170</v>
      </c>
      <c r="T2440">
        <v>491410.32258064515</v>
      </c>
      <c r="U2440">
        <v>592489</v>
      </c>
      <c r="V2440">
        <v>101078.67741935485</v>
      </c>
      <c r="W2440">
        <v>0.20569099340148034</v>
      </c>
      <c r="X2440" t="s">
        <v>193</v>
      </c>
    </row>
    <row r="2441" spans="1:24" x14ac:dyDescent="0.35">
      <c r="A2441">
        <v>3301042815</v>
      </c>
      <c r="B2441" t="s">
        <v>168</v>
      </c>
      <c r="C2441" t="s">
        <v>168</v>
      </c>
      <c r="D2441">
        <v>0</v>
      </c>
      <c r="E2441">
        <v>0</v>
      </c>
      <c r="F2441">
        <v>131</v>
      </c>
      <c r="G2441">
        <v>5266860</v>
      </c>
      <c r="H2441">
        <v>54</v>
      </c>
      <c r="I2441">
        <v>2585000</v>
      </c>
      <c r="J2441">
        <v>0</v>
      </c>
      <c r="K2441">
        <v>0</v>
      </c>
      <c r="L2441">
        <v>0</v>
      </c>
      <c r="M2441">
        <v>0</v>
      </c>
      <c r="N2441">
        <v>165000</v>
      </c>
      <c r="O2441">
        <v>8016860</v>
      </c>
      <c r="P2441" t="s">
        <v>5</v>
      </c>
      <c r="Q2441" t="s">
        <v>14</v>
      </c>
      <c r="R2441" t="s">
        <v>207</v>
      </c>
      <c r="S2441" t="s">
        <v>170</v>
      </c>
      <c r="T2441">
        <v>5172167.7419354841</v>
      </c>
      <c r="U2441">
        <v>3196943</v>
      </c>
      <c r="V2441">
        <v>-1975224.7419354841</v>
      </c>
      <c r="W2441">
        <v>-0.38189495014257457</v>
      </c>
      <c r="X2441" t="s">
        <v>208</v>
      </c>
    </row>
    <row r="2442" spans="1:24" x14ac:dyDescent="0.35">
      <c r="A2442">
        <v>3301068721</v>
      </c>
      <c r="B2442" t="s">
        <v>168</v>
      </c>
      <c r="C2442" t="s">
        <v>168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30000</v>
      </c>
      <c r="O2442">
        <v>30000</v>
      </c>
      <c r="P2442" t="s">
        <v>5</v>
      </c>
      <c r="Q2442" t="s">
        <v>10</v>
      </c>
      <c r="R2442" t="s">
        <v>169</v>
      </c>
      <c r="S2442" t="s">
        <v>170</v>
      </c>
      <c r="T2442">
        <v>19354.83870967742</v>
      </c>
      <c r="U2442">
        <v>30000</v>
      </c>
      <c r="V2442">
        <v>10645.16129032258</v>
      </c>
      <c r="W2442">
        <v>0.54999999999999982</v>
      </c>
      <c r="X2442" t="s">
        <v>379</v>
      </c>
    </row>
    <row r="2443" spans="1:24" x14ac:dyDescent="0.35">
      <c r="A2443">
        <v>3300014713</v>
      </c>
      <c r="B2443" t="s">
        <v>168</v>
      </c>
      <c r="C2443" t="s">
        <v>168</v>
      </c>
      <c r="D2443">
        <v>0</v>
      </c>
      <c r="E2443">
        <v>0</v>
      </c>
      <c r="F2443">
        <v>118</v>
      </c>
      <c r="G2443">
        <v>4273377</v>
      </c>
      <c r="H2443">
        <v>56</v>
      </c>
      <c r="I2443">
        <v>1475000</v>
      </c>
      <c r="J2443">
        <v>0</v>
      </c>
      <c r="K2443">
        <v>0</v>
      </c>
      <c r="L2443">
        <v>1</v>
      </c>
      <c r="M2443">
        <v>22400</v>
      </c>
      <c r="N2443">
        <v>1263700</v>
      </c>
      <c r="O2443">
        <v>7034477</v>
      </c>
      <c r="P2443" t="s">
        <v>5</v>
      </c>
      <c r="Q2443" t="s">
        <v>7</v>
      </c>
      <c r="R2443" t="s">
        <v>169</v>
      </c>
      <c r="S2443" t="s">
        <v>170</v>
      </c>
      <c r="T2443">
        <v>4538372.2580645159</v>
      </c>
      <c r="U2443">
        <v>7146030</v>
      </c>
      <c r="V2443">
        <v>2607657.7419354841</v>
      </c>
      <c r="W2443">
        <v>0.57457995811202456</v>
      </c>
      <c r="X2443" t="s">
        <v>236</v>
      </c>
    </row>
    <row r="2444" spans="1:24" x14ac:dyDescent="0.35">
      <c r="A2444">
        <v>3301052203</v>
      </c>
      <c r="B2444" t="s">
        <v>168</v>
      </c>
      <c r="C2444" t="s">
        <v>168</v>
      </c>
      <c r="D2444">
        <v>0</v>
      </c>
      <c r="E2444">
        <v>0</v>
      </c>
      <c r="F2444">
        <v>1</v>
      </c>
      <c r="G2444">
        <v>9198</v>
      </c>
      <c r="H2444">
        <v>6</v>
      </c>
      <c r="I2444">
        <v>40000</v>
      </c>
      <c r="J2444">
        <v>0</v>
      </c>
      <c r="K2444">
        <v>0</v>
      </c>
      <c r="L2444">
        <v>0</v>
      </c>
      <c r="M2444">
        <v>0</v>
      </c>
      <c r="N2444">
        <v>242000</v>
      </c>
      <c r="O2444">
        <v>291198</v>
      </c>
      <c r="P2444" t="s">
        <v>5</v>
      </c>
      <c r="Q2444" t="s">
        <v>11</v>
      </c>
      <c r="R2444" t="s">
        <v>169</v>
      </c>
      <c r="S2444" t="s">
        <v>170</v>
      </c>
      <c r="T2444">
        <v>187869.67741935485</v>
      </c>
      <c r="U2444">
        <v>99198</v>
      </c>
      <c r="V2444">
        <v>-88671.677419354848</v>
      </c>
      <c r="W2444">
        <v>-0.47198504110605155</v>
      </c>
      <c r="X2444" t="s">
        <v>290</v>
      </c>
    </row>
    <row r="2445" spans="1:24" x14ac:dyDescent="0.35">
      <c r="A2445">
        <v>3300018496</v>
      </c>
      <c r="B2445" t="s">
        <v>168</v>
      </c>
      <c r="C2445" t="s">
        <v>168</v>
      </c>
      <c r="D2445">
        <v>0</v>
      </c>
      <c r="E2445">
        <v>0</v>
      </c>
      <c r="F2445">
        <v>23</v>
      </c>
      <c r="G2445">
        <v>1052753</v>
      </c>
      <c r="H2445">
        <v>17</v>
      </c>
      <c r="I2445">
        <v>635000</v>
      </c>
      <c r="J2445">
        <v>0</v>
      </c>
      <c r="K2445">
        <v>0</v>
      </c>
      <c r="L2445">
        <v>0</v>
      </c>
      <c r="M2445">
        <v>0</v>
      </c>
      <c r="N2445">
        <v>1650000</v>
      </c>
      <c r="O2445">
        <v>3337753</v>
      </c>
      <c r="P2445" t="s">
        <v>5</v>
      </c>
      <c r="Q2445" t="s">
        <v>6</v>
      </c>
      <c r="R2445" t="s">
        <v>169</v>
      </c>
      <c r="S2445" t="s">
        <v>170</v>
      </c>
      <c r="T2445">
        <v>2153389.0322580645</v>
      </c>
      <c r="U2445">
        <v>2170464</v>
      </c>
      <c r="V2445">
        <v>17074.967741935514</v>
      </c>
      <c r="W2445">
        <v>7.9293464795029411E-3</v>
      </c>
      <c r="X2445" t="s">
        <v>197</v>
      </c>
    </row>
    <row r="2446" spans="1:24" x14ac:dyDescent="0.35">
      <c r="A2446">
        <v>3300010809</v>
      </c>
      <c r="B2446" t="s">
        <v>168</v>
      </c>
      <c r="C2446" t="s">
        <v>168</v>
      </c>
      <c r="D2446">
        <v>0</v>
      </c>
      <c r="E2446">
        <v>0</v>
      </c>
      <c r="F2446">
        <v>8</v>
      </c>
      <c r="G2446">
        <v>330293</v>
      </c>
      <c r="H2446">
        <v>3</v>
      </c>
      <c r="I2446">
        <v>35000</v>
      </c>
      <c r="J2446">
        <v>0</v>
      </c>
      <c r="K2446">
        <v>0</v>
      </c>
      <c r="L2446">
        <v>0</v>
      </c>
      <c r="M2446">
        <v>0</v>
      </c>
      <c r="N2446">
        <v>870000</v>
      </c>
      <c r="O2446">
        <v>1235293</v>
      </c>
      <c r="P2446" t="s">
        <v>5</v>
      </c>
      <c r="Q2446" t="s">
        <v>12</v>
      </c>
      <c r="R2446" t="s">
        <v>169</v>
      </c>
      <c r="S2446" t="s">
        <v>170</v>
      </c>
      <c r="T2446">
        <v>796963.22580645164</v>
      </c>
      <c r="U2446">
        <v>758647</v>
      </c>
      <c r="V2446">
        <v>-38316.225806451635</v>
      </c>
      <c r="W2446">
        <v>-4.8077783975137955E-2</v>
      </c>
      <c r="X2446" t="s">
        <v>398</v>
      </c>
    </row>
    <row r="2447" spans="1:24" x14ac:dyDescent="0.35">
      <c r="A2447">
        <v>3301070872</v>
      </c>
      <c r="B2447" t="s">
        <v>168</v>
      </c>
      <c r="C2447" t="s">
        <v>168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303000</v>
      </c>
      <c r="O2447">
        <v>303000</v>
      </c>
      <c r="P2447" t="s">
        <v>5</v>
      </c>
      <c r="Q2447" t="s">
        <v>12</v>
      </c>
      <c r="R2447" t="s">
        <v>169</v>
      </c>
      <c r="S2447" t="s">
        <v>170</v>
      </c>
      <c r="T2447">
        <v>195483.87096774194</v>
      </c>
      <c r="U2447">
        <v>191000</v>
      </c>
      <c r="V2447">
        <v>-4483.8709677419392</v>
      </c>
      <c r="W2447">
        <v>-2.2937293729372921E-2</v>
      </c>
      <c r="X2447" t="s">
        <v>248</v>
      </c>
    </row>
    <row r="2448" spans="1:24" x14ac:dyDescent="0.35">
      <c r="A2448">
        <v>3301074750</v>
      </c>
      <c r="B2448" t="s">
        <v>168</v>
      </c>
      <c r="C2448" t="s">
        <v>168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495000</v>
      </c>
      <c r="O2448">
        <v>495000</v>
      </c>
      <c r="P2448" t="s">
        <v>5</v>
      </c>
      <c r="Q2448" t="s">
        <v>9</v>
      </c>
      <c r="R2448" t="s">
        <v>169</v>
      </c>
      <c r="S2448" t="s">
        <v>170</v>
      </c>
      <c r="T2448">
        <v>319354.83870967745</v>
      </c>
      <c r="U2448">
        <v>30000</v>
      </c>
      <c r="V2448">
        <v>-289354.83870967745</v>
      </c>
      <c r="W2448">
        <v>-0.90606060606060601</v>
      </c>
      <c r="X2448" t="s">
        <v>284</v>
      </c>
    </row>
    <row r="2449" spans="1:24" x14ac:dyDescent="0.35">
      <c r="A2449">
        <v>3300022581</v>
      </c>
      <c r="B2449" t="s">
        <v>168</v>
      </c>
      <c r="C2449" t="s">
        <v>168</v>
      </c>
      <c r="D2449">
        <v>0</v>
      </c>
      <c r="E2449">
        <v>0</v>
      </c>
      <c r="F2449">
        <v>553</v>
      </c>
      <c r="G2449">
        <v>17484517</v>
      </c>
      <c r="H2449">
        <v>181</v>
      </c>
      <c r="I2449">
        <v>6074000</v>
      </c>
      <c r="J2449">
        <v>0</v>
      </c>
      <c r="K2449">
        <v>0</v>
      </c>
      <c r="L2449">
        <v>182</v>
      </c>
      <c r="M2449">
        <v>9608088</v>
      </c>
      <c r="N2449">
        <v>2888000</v>
      </c>
      <c r="O2449">
        <v>36054605</v>
      </c>
      <c r="P2449" t="s">
        <v>5</v>
      </c>
      <c r="Q2449" t="s">
        <v>16</v>
      </c>
      <c r="R2449" t="s">
        <v>169</v>
      </c>
      <c r="S2449" t="s">
        <v>170</v>
      </c>
      <c r="T2449">
        <v>23261035.483870968</v>
      </c>
      <c r="U2449">
        <v>22456747</v>
      </c>
      <c r="V2449">
        <v>-804288.48387096822</v>
      </c>
      <c r="W2449">
        <v>-3.4576641458143875E-2</v>
      </c>
      <c r="X2449" t="s">
        <v>312</v>
      </c>
    </row>
    <row r="2450" spans="1:24" x14ac:dyDescent="0.35">
      <c r="A2450">
        <v>3301029670</v>
      </c>
      <c r="B2450" t="s">
        <v>168</v>
      </c>
      <c r="C2450" t="s">
        <v>168</v>
      </c>
      <c r="D2450">
        <v>0</v>
      </c>
      <c r="E2450">
        <v>0</v>
      </c>
      <c r="F2450">
        <v>391</v>
      </c>
      <c r="G2450">
        <v>17977625</v>
      </c>
      <c r="H2450">
        <v>230</v>
      </c>
      <c r="I2450">
        <v>7050000</v>
      </c>
      <c r="J2450">
        <v>0</v>
      </c>
      <c r="K2450">
        <v>0</v>
      </c>
      <c r="L2450">
        <v>12</v>
      </c>
      <c r="M2450">
        <v>988800</v>
      </c>
      <c r="N2450">
        <v>1188000</v>
      </c>
      <c r="O2450">
        <v>27204425</v>
      </c>
      <c r="P2450" t="s">
        <v>5</v>
      </c>
      <c r="Q2450" t="s">
        <v>8</v>
      </c>
      <c r="R2450" t="s">
        <v>169</v>
      </c>
      <c r="S2450" t="s">
        <v>170</v>
      </c>
      <c r="T2450">
        <v>17551241.935483873</v>
      </c>
      <c r="U2450">
        <v>17162285</v>
      </c>
      <c r="V2450">
        <v>-388956.93548387289</v>
      </c>
      <c r="W2450">
        <v>-2.2161220095627931E-2</v>
      </c>
      <c r="X2450" t="s">
        <v>335</v>
      </c>
    </row>
    <row r="2451" spans="1:24" x14ac:dyDescent="0.35">
      <c r="A2451">
        <v>3301073454</v>
      </c>
      <c r="B2451" t="s">
        <v>168</v>
      </c>
      <c r="C2451" t="s">
        <v>168</v>
      </c>
      <c r="D2451">
        <v>0</v>
      </c>
      <c r="E2451">
        <v>0</v>
      </c>
      <c r="F2451">
        <v>8</v>
      </c>
      <c r="G2451">
        <v>332449</v>
      </c>
      <c r="H2451">
        <v>5</v>
      </c>
      <c r="I2451">
        <v>60000</v>
      </c>
      <c r="J2451">
        <v>0</v>
      </c>
      <c r="K2451">
        <v>0</v>
      </c>
      <c r="L2451">
        <v>0</v>
      </c>
      <c r="M2451">
        <v>0</v>
      </c>
      <c r="N2451">
        <v>703500</v>
      </c>
      <c r="O2451">
        <v>1095949</v>
      </c>
      <c r="P2451" t="s">
        <v>5</v>
      </c>
      <c r="Q2451" t="s">
        <v>17</v>
      </c>
      <c r="R2451" t="s">
        <v>169</v>
      </c>
      <c r="S2451" t="s">
        <v>170</v>
      </c>
      <c r="T2451">
        <v>707063.87096774194</v>
      </c>
      <c r="U2451">
        <v>922900</v>
      </c>
      <c r="V2451">
        <v>215836.12903225806</v>
      </c>
      <c r="W2451">
        <v>0.30525690520270565</v>
      </c>
      <c r="X2451" t="s">
        <v>404</v>
      </c>
    </row>
    <row r="2452" spans="1:24" x14ac:dyDescent="0.35">
      <c r="A2452">
        <v>3300025183</v>
      </c>
      <c r="B2452" t="s">
        <v>168</v>
      </c>
      <c r="C2452" t="s">
        <v>168</v>
      </c>
      <c r="D2452">
        <v>0</v>
      </c>
      <c r="E2452">
        <v>0</v>
      </c>
      <c r="F2452">
        <v>111</v>
      </c>
      <c r="G2452">
        <v>4608823</v>
      </c>
      <c r="H2452">
        <v>1</v>
      </c>
      <c r="I2452">
        <v>170000</v>
      </c>
      <c r="J2452">
        <v>0</v>
      </c>
      <c r="K2452">
        <v>0</v>
      </c>
      <c r="L2452">
        <v>1</v>
      </c>
      <c r="M2452">
        <v>102400</v>
      </c>
      <c r="N2452">
        <v>3828500</v>
      </c>
      <c r="O2452">
        <v>8709723</v>
      </c>
      <c r="P2452" t="s">
        <v>5</v>
      </c>
      <c r="Q2452" t="s">
        <v>8</v>
      </c>
      <c r="R2452" t="s">
        <v>169</v>
      </c>
      <c r="S2452" t="s">
        <v>170</v>
      </c>
      <c r="T2452">
        <v>5619176.1290322579</v>
      </c>
      <c r="U2452">
        <v>3446406</v>
      </c>
      <c r="V2452">
        <v>-2172770.1290322579</v>
      </c>
      <c r="W2452">
        <v>-0.38667058642393104</v>
      </c>
      <c r="X2452" t="s">
        <v>191</v>
      </c>
    </row>
    <row r="2453" spans="1:24" x14ac:dyDescent="0.35">
      <c r="A2453">
        <v>3300000096</v>
      </c>
      <c r="B2453" t="s">
        <v>168</v>
      </c>
      <c r="C2453" t="s">
        <v>168</v>
      </c>
      <c r="D2453">
        <v>0</v>
      </c>
      <c r="E2453">
        <v>0</v>
      </c>
      <c r="F2453">
        <v>1337</v>
      </c>
      <c r="G2453">
        <v>40275956</v>
      </c>
      <c r="H2453">
        <v>447</v>
      </c>
      <c r="I2453">
        <v>20234000</v>
      </c>
      <c r="J2453">
        <v>0</v>
      </c>
      <c r="K2453">
        <v>0</v>
      </c>
      <c r="L2453">
        <v>223</v>
      </c>
      <c r="M2453">
        <v>12435200</v>
      </c>
      <c r="N2453">
        <v>254000</v>
      </c>
      <c r="O2453">
        <v>73199156</v>
      </c>
      <c r="P2453" t="s">
        <v>5</v>
      </c>
      <c r="Q2453" t="s">
        <v>11</v>
      </c>
      <c r="R2453" t="s">
        <v>169</v>
      </c>
      <c r="S2453" t="s">
        <v>170</v>
      </c>
      <c r="T2453">
        <v>47225261.935483873</v>
      </c>
      <c r="U2453">
        <v>46724599</v>
      </c>
      <c r="V2453">
        <v>-500662.93548387289</v>
      </c>
      <c r="W2453">
        <v>-1.0601591499224461E-2</v>
      </c>
      <c r="X2453" t="s">
        <v>365</v>
      </c>
    </row>
    <row r="2454" spans="1:24" x14ac:dyDescent="0.35">
      <c r="A2454">
        <v>3301013251</v>
      </c>
      <c r="B2454" t="s">
        <v>168</v>
      </c>
      <c r="C2454" t="s">
        <v>168</v>
      </c>
      <c r="D2454">
        <v>0</v>
      </c>
      <c r="E2454">
        <v>0</v>
      </c>
      <c r="F2454">
        <v>166</v>
      </c>
      <c r="G2454">
        <v>6180024</v>
      </c>
      <c r="H2454">
        <v>52</v>
      </c>
      <c r="I2454">
        <v>2370000</v>
      </c>
      <c r="J2454">
        <v>0</v>
      </c>
      <c r="K2454">
        <v>0</v>
      </c>
      <c r="L2454">
        <v>31</v>
      </c>
      <c r="M2454">
        <v>3814400</v>
      </c>
      <c r="N2454">
        <v>215000</v>
      </c>
      <c r="O2454">
        <v>12579424</v>
      </c>
      <c r="P2454" t="s">
        <v>5</v>
      </c>
      <c r="Q2454" t="s">
        <v>14</v>
      </c>
      <c r="R2454" t="s">
        <v>169</v>
      </c>
      <c r="S2454" t="s">
        <v>170</v>
      </c>
      <c r="T2454">
        <v>8115757.4193548393</v>
      </c>
      <c r="U2454">
        <v>3881839</v>
      </c>
      <c r="V2454">
        <v>-4233918.4193548393</v>
      </c>
      <c r="W2454">
        <v>-0.52169110048282019</v>
      </c>
      <c r="X2454" t="s">
        <v>402</v>
      </c>
    </row>
    <row r="2455" spans="1:24" x14ac:dyDescent="0.35">
      <c r="A2455">
        <v>3300020839</v>
      </c>
      <c r="B2455" t="s">
        <v>168</v>
      </c>
      <c r="C2455" t="s">
        <v>168</v>
      </c>
      <c r="D2455">
        <v>0</v>
      </c>
      <c r="E2455">
        <v>0</v>
      </c>
      <c r="F2455">
        <v>10</v>
      </c>
      <c r="G2455">
        <v>1040990</v>
      </c>
      <c r="H2455">
        <v>0</v>
      </c>
      <c r="I2455">
        <v>0</v>
      </c>
      <c r="J2455">
        <v>0</v>
      </c>
      <c r="K2455">
        <v>0</v>
      </c>
      <c r="L2455">
        <v>6</v>
      </c>
      <c r="M2455">
        <v>1214400</v>
      </c>
      <c r="N2455">
        <v>150000</v>
      </c>
      <c r="O2455">
        <v>2405390</v>
      </c>
      <c r="P2455" t="s">
        <v>5</v>
      </c>
      <c r="Q2455" t="s">
        <v>15</v>
      </c>
      <c r="R2455" t="s">
        <v>169</v>
      </c>
      <c r="S2455" t="s">
        <v>170</v>
      </c>
      <c r="T2455">
        <v>1551864.5161290322</v>
      </c>
      <c r="U2455">
        <v>1160597</v>
      </c>
      <c r="V2455">
        <v>-391267.51612903224</v>
      </c>
      <c r="W2455">
        <v>-0.25212736811909919</v>
      </c>
      <c r="X2455" t="s">
        <v>179</v>
      </c>
    </row>
    <row r="2456" spans="1:24" x14ac:dyDescent="0.35">
      <c r="A2456">
        <v>3301006115</v>
      </c>
      <c r="B2456" t="s">
        <v>168</v>
      </c>
      <c r="C2456" t="s">
        <v>168</v>
      </c>
      <c r="D2456">
        <v>0</v>
      </c>
      <c r="E2456">
        <v>0</v>
      </c>
      <c r="F2456">
        <v>23</v>
      </c>
      <c r="G2456">
        <v>762070</v>
      </c>
      <c r="H2456">
        <v>9</v>
      </c>
      <c r="I2456">
        <v>180000</v>
      </c>
      <c r="J2456">
        <v>0</v>
      </c>
      <c r="K2456">
        <v>0</v>
      </c>
      <c r="L2456">
        <v>6</v>
      </c>
      <c r="M2456">
        <v>464400</v>
      </c>
      <c r="N2456">
        <v>150000</v>
      </c>
      <c r="O2456">
        <v>1556470</v>
      </c>
      <c r="P2456" t="s">
        <v>5</v>
      </c>
      <c r="Q2456" t="s">
        <v>13</v>
      </c>
      <c r="R2456" t="s">
        <v>169</v>
      </c>
      <c r="S2456" t="s">
        <v>170</v>
      </c>
      <c r="T2456">
        <v>1004174.1935483871</v>
      </c>
      <c r="U2456">
        <v>922786</v>
      </c>
      <c r="V2456">
        <v>-81388.193548387149</v>
      </c>
      <c r="W2456">
        <v>-8.1049875680225147E-2</v>
      </c>
      <c r="X2456" t="s">
        <v>378</v>
      </c>
    </row>
    <row r="2457" spans="1:24" x14ac:dyDescent="0.35">
      <c r="A2457">
        <v>3301003928</v>
      </c>
      <c r="B2457" t="s">
        <v>168</v>
      </c>
      <c r="C2457" t="s">
        <v>168</v>
      </c>
      <c r="D2457">
        <v>0</v>
      </c>
      <c r="E2457">
        <v>0</v>
      </c>
      <c r="F2457">
        <v>35</v>
      </c>
      <c r="G2457">
        <v>1189677</v>
      </c>
      <c r="H2457">
        <v>26</v>
      </c>
      <c r="I2457">
        <v>775000</v>
      </c>
      <c r="J2457">
        <v>0</v>
      </c>
      <c r="K2457">
        <v>0</v>
      </c>
      <c r="L2457">
        <v>17</v>
      </c>
      <c r="M2457">
        <v>750800</v>
      </c>
      <c r="N2457">
        <v>44000</v>
      </c>
      <c r="O2457">
        <v>2759477</v>
      </c>
      <c r="P2457" t="s">
        <v>5</v>
      </c>
      <c r="Q2457" t="s">
        <v>9</v>
      </c>
      <c r="R2457" t="s">
        <v>169</v>
      </c>
      <c r="S2457" t="s">
        <v>170</v>
      </c>
      <c r="T2457">
        <v>1780307.7419354839</v>
      </c>
      <c r="U2457">
        <v>2306012</v>
      </c>
      <c r="V2457">
        <v>525704.25806451612</v>
      </c>
      <c r="W2457">
        <v>0.29528841878370438</v>
      </c>
      <c r="X2457" t="s">
        <v>243</v>
      </c>
    </row>
    <row r="2458" spans="1:24" x14ac:dyDescent="0.35">
      <c r="A2458">
        <v>3300023061</v>
      </c>
      <c r="B2458" t="s">
        <v>168</v>
      </c>
      <c r="C2458" t="s">
        <v>168</v>
      </c>
      <c r="D2458">
        <v>0</v>
      </c>
      <c r="E2458">
        <v>0</v>
      </c>
      <c r="F2458">
        <v>874</v>
      </c>
      <c r="G2458">
        <v>23393406</v>
      </c>
      <c r="H2458">
        <v>87</v>
      </c>
      <c r="I2458">
        <v>2448000</v>
      </c>
      <c r="J2458">
        <v>0</v>
      </c>
      <c r="K2458">
        <v>0</v>
      </c>
      <c r="L2458">
        <v>73</v>
      </c>
      <c r="M2458">
        <v>4627600</v>
      </c>
      <c r="N2458">
        <v>5271500</v>
      </c>
      <c r="O2458">
        <v>35740506</v>
      </c>
      <c r="P2458" t="s">
        <v>5</v>
      </c>
      <c r="Q2458" t="s">
        <v>16</v>
      </c>
      <c r="R2458" t="s">
        <v>169</v>
      </c>
      <c r="S2458" t="s">
        <v>170</v>
      </c>
      <c r="T2458">
        <v>23058390.967741936</v>
      </c>
      <c r="U2458">
        <v>22382903</v>
      </c>
      <c r="V2458">
        <v>-675487.96774193645</v>
      </c>
      <c r="W2458">
        <v>-2.9294670590282124E-2</v>
      </c>
      <c r="X2458" t="s">
        <v>312</v>
      </c>
    </row>
    <row r="2459" spans="1:24" x14ac:dyDescent="0.35">
      <c r="A2459">
        <v>3301068968</v>
      </c>
      <c r="B2459" t="s">
        <v>168</v>
      </c>
      <c r="C2459" t="s">
        <v>168</v>
      </c>
      <c r="D2459">
        <v>0</v>
      </c>
      <c r="E2459">
        <v>0</v>
      </c>
      <c r="F2459">
        <v>314</v>
      </c>
      <c r="G2459">
        <v>11829603</v>
      </c>
      <c r="H2459">
        <v>24</v>
      </c>
      <c r="I2459">
        <v>810000</v>
      </c>
      <c r="J2459">
        <v>0</v>
      </c>
      <c r="K2459">
        <v>0</v>
      </c>
      <c r="L2459">
        <v>2</v>
      </c>
      <c r="M2459">
        <v>44800</v>
      </c>
      <c r="N2459">
        <v>30000</v>
      </c>
      <c r="O2459">
        <v>12714403</v>
      </c>
      <c r="P2459" t="s">
        <v>5</v>
      </c>
      <c r="Q2459" t="s">
        <v>15</v>
      </c>
      <c r="R2459" t="s">
        <v>169</v>
      </c>
      <c r="S2459" t="s">
        <v>170</v>
      </c>
      <c r="T2459">
        <v>8202840.6451612907</v>
      </c>
      <c r="U2459">
        <v>9670379</v>
      </c>
      <c r="V2459">
        <v>1467538.3548387093</v>
      </c>
      <c r="W2459">
        <v>0.17890611537167733</v>
      </c>
      <c r="X2459" t="s">
        <v>254</v>
      </c>
    </row>
    <row r="2460" spans="1:24" x14ac:dyDescent="0.35">
      <c r="A2460">
        <v>3301036309</v>
      </c>
      <c r="B2460" t="s">
        <v>168</v>
      </c>
      <c r="C2460" t="s">
        <v>168</v>
      </c>
      <c r="D2460">
        <v>0</v>
      </c>
      <c r="E2460">
        <v>0</v>
      </c>
      <c r="F2460">
        <v>9</v>
      </c>
      <c r="G2460">
        <v>487491</v>
      </c>
      <c r="H2460">
        <v>6</v>
      </c>
      <c r="I2460">
        <v>345000</v>
      </c>
      <c r="J2460">
        <v>0</v>
      </c>
      <c r="K2460">
        <v>0</v>
      </c>
      <c r="L2460">
        <v>0</v>
      </c>
      <c r="M2460">
        <v>0</v>
      </c>
      <c r="N2460">
        <v>215000</v>
      </c>
      <c r="O2460">
        <v>1047491</v>
      </c>
      <c r="P2460" t="s">
        <v>5</v>
      </c>
      <c r="Q2460" t="s">
        <v>10</v>
      </c>
      <c r="R2460" t="s">
        <v>169</v>
      </c>
      <c r="S2460" t="s">
        <v>170</v>
      </c>
      <c r="T2460">
        <v>675800.6451612903</v>
      </c>
      <c r="U2460">
        <v>1090989</v>
      </c>
      <c r="V2460">
        <v>415188.3548387097</v>
      </c>
      <c r="W2460">
        <v>0.61436513535677162</v>
      </c>
      <c r="X2460" t="s">
        <v>292</v>
      </c>
    </row>
    <row r="2461" spans="1:24" x14ac:dyDescent="0.35">
      <c r="A2461">
        <v>3301035912</v>
      </c>
      <c r="B2461" t="s">
        <v>168</v>
      </c>
      <c r="C2461" t="s">
        <v>168</v>
      </c>
      <c r="D2461">
        <v>0</v>
      </c>
      <c r="E2461">
        <v>0</v>
      </c>
      <c r="F2461">
        <v>25</v>
      </c>
      <c r="G2461">
        <v>1621075</v>
      </c>
      <c r="H2461">
        <v>10</v>
      </c>
      <c r="I2461">
        <v>715000</v>
      </c>
      <c r="J2461">
        <v>0</v>
      </c>
      <c r="K2461">
        <v>0</v>
      </c>
      <c r="L2461">
        <v>1</v>
      </c>
      <c r="M2461">
        <v>202400</v>
      </c>
      <c r="N2461">
        <v>1137500</v>
      </c>
      <c r="O2461">
        <v>3675975</v>
      </c>
      <c r="P2461" t="s">
        <v>5</v>
      </c>
      <c r="Q2461" t="s">
        <v>7</v>
      </c>
      <c r="R2461" t="s">
        <v>169</v>
      </c>
      <c r="S2461" t="s">
        <v>170</v>
      </c>
      <c r="T2461">
        <v>2371596.7741935486</v>
      </c>
      <c r="U2461">
        <v>1720789</v>
      </c>
      <c r="V2461">
        <v>-650807.7741935486</v>
      </c>
      <c r="W2461">
        <v>-0.27441754908561677</v>
      </c>
      <c r="X2461" t="s">
        <v>394</v>
      </c>
    </row>
    <row r="2462" spans="1:24" x14ac:dyDescent="0.35">
      <c r="A2462">
        <v>3300014209</v>
      </c>
      <c r="B2462" t="s">
        <v>168</v>
      </c>
      <c r="C2462" t="s">
        <v>168</v>
      </c>
      <c r="D2462">
        <v>0</v>
      </c>
      <c r="E2462">
        <v>0</v>
      </c>
      <c r="F2462">
        <v>202</v>
      </c>
      <c r="G2462">
        <v>9056461</v>
      </c>
      <c r="H2462">
        <v>72</v>
      </c>
      <c r="I2462">
        <v>2285000</v>
      </c>
      <c r="J2462">
        <v>0</v>
      </c>
      <c r="K2462">
        <v>0</v>
      </c>
      <c r="L2462">
        <v>2</v>
      </c>
      <c r="M2462">
        <v>237826</v>
      </c>
      <c r="N2462">
        <v>326100</v>
      </c>
      <c r="O2462">
        <v>11905387</v>
      </c>
      <c r="P2462" t="s">
        <v>5</v>
      </c>
      <c r="Q2462" t="s">
        <v>8</v>
      </c>
      <c r="R2462" t="s">
        <v>169</v>
      </c>
      <c r="S2462" t="s">
        <v>170</v>
      </c>
      <c r="T2462">
        <v>7680894.8387096776</v>
      </c>
      <c r="U2462">
        <v>7058890</v>
      </c>
      <c r="V2462">
        <v>-622004.83870967757</v>
      </c>
      <c r="W2462">
        <v>-8.0980777861316078E-2</v>
      </c>
      <c r="X2462" t="s">
        <v>393</v>
      </c>
    </row>
    <row r="2463" spans="1:24" x14ac:dyDescent="0.35">
      <c r="A2463">
        <v>3300011912</v>
      </c>
      <c r="B2463" t="s">
        <v>168</v>
      </c>
      <c r="C2463" t="s">
        <v>168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2000</v>
      </c>
      <c r="J2463">
        <v>0</v>
      </c>
      <c r="K2463">
        <v>0</v>
      </c>
      <c r="L2463">
        <v>0</v>
      </c>
      <c r="M2463">
        <v>0</v>
      </c>
      <c r="N2463">
        <v>362000</v>
      </c>
      <c r="O2463">
        <v>364000</v>
      </c>
      <c r="P2463" t="s">
        <v>5</v>
      </c>
      <c r="Q2463" t="s">
        <v>12</v>
      </c>
      <c r="R2463" t="s">
        <v>169</v>
      </c>
      <c r="S2463" t="s">
        <v>170</v>
      </c>
      <c r="T2463">
        <v>234838.70967741936</v>
      </c>
      <c r="U2463">
        <v>432000</v>
      </c>
      <c r="V2463">
        <v>197161.29032258064</v>
      </c>
      <c r="W2463">
        <v>0.83956043956043946</v>
      </c>
      <c r="X2463" t="s">
        <v>406</v>
      </c>
    </row>
    <row r="2464" spans="1:24" x14ac:dyDescent="0.35">
      <c r="A2464">
        <v>3300020468</v>
      </c>
      <c r="B2464" t="s">
        <v>168</v>
      </c>
      <c r="C2464" t="s">
        <v>168</v>
      </c>
      <c r="D2464">
        <v>0</v>
      </c>
      <c r="E2464">
        <v>0</v>
      </c>
      <c r="F2464">
        <v>613</v>
      </c>
      <c r="G2464">
        <v>17330256</v>
      </c>
      <c r="H2464">
        <v>9</v>
      </c>
      <c r="I2464">
        <v>723000</v>
      </c>
      <c r="J2464">
        <v>0</v>
      </c>
      <c r="K2464">
        <v>0</v>
      </c>
      <c r="L2464">
        <v>5</v>
      </c>
      <c r="M2464">
        <v>899730</v>
      </c>
      <c r="N2464">
        <v>150000</v>
      </c>
      <c r="O2464">
        <v>19102986</v>
      </c>
      <c r="P2464" t="s">
        <v>5</v>
      </c>
      <c r="Q2464" t="s">
        <v>13</v>
      </c>
      <c r="R2464" t="s">
        <v>169</v>
      </c>
      <c r="S2464" t="s">
        <v>170</v>
      </c>
      <c r="T2464">
        <v>12324507.096774194</v>
      </c>
      <c r="U2464">
        <v>14247373</v>
      </c>
      <c r="V2464">
        <v>1922865.9032258056</v>
      </c>
      <c r="W2464">
        <v>0.15601970027094181</v>
      </c>
      <c r="X2464" t="s">
        <v>414</v>
      </c>
    </row>
    <row r="2465" spans="1:24" x14ac:dyDescent="0.35">
      <c r="A2465">
        <v>3301063992</v>
      </c>
      <c r="B2465" t="s">
        <v>168</v>
      </c>
      <c r="C2465" t="s">
        <v>168</v>
      </c>
      <c r="D2465">
        <v>0</v>
      </c>
      <c r="E2465">
        <v>0</v>
      </c>
      <c r="F2465">
        <v>79</v>
      </c>
      <c r="G2465">
        <v>4128895</v>
      </c>
      <c r="H2465">
        <v>4</v>
      </c>
      <c r="I2465">
        <v>135000</v>
      </c>
      <c r="J2465">
        <v>316</v>
      </c>
      <c r="K2465">
        <v>4842700</v>
      </c>
      <c r="L2465">
        <v>3</v>
      </c>
      <c r="M2465">
        <v>67200</v>
      </c>
      <c r="N2465">
        <v>1460000</v>
      </c>
      <c r="O2465">
        <v>10633795</v>
      </c>
      <c r="P2465" t="s">
        <v>5</v>
      </c>
      <c r="Q2465" t="s">
        <v>16</v>
      </c>
      <c r="R2465" t="s">
        <v>169</v>
      </c>
      <c r="S2465" t="s">
        <v>170</v>
      </c>
      <c r="T2465">
        <v>6860512.9032258056</v>
      </c>
      <c r="U2465">
        <v>3297759</v>
      </c>
      <c r="V2465">
        <v>-3562753.9032258056</v>
      </c>
      <c r="W2465">
        <v>-0.51931305333608546</v>
      </c>
      <c r="X2465" t="s">
        <v>377</v>
      </c>
    </row>
    <row r="2466" spans="1:24" x14ac:dyDescent="0.35">
      <c r="A2466">
        <v>3301068694</v>
      </c>
      <c r="B2466" t="s">
        <v>168</v>
      </c>
      <c r="C2466" t="s">
        <v>168</v>
      </c>
      <c r="D2466">
        <v>0</v>
      </c>
      <c r="E2466">
        <v>0</v>
      </c>
      <c r="F2466">
        <v>115</v>
      </c>
      <c r="G2466">
        <v>5240268</v>
      </c>
      <c r="H2466">
        <v>33</v>
      </c>
      <c r="I2466">
        <v>2140000</v>
      </c>
      <c r="J2466">
        <v>0</v>
      </c>
      <c r="K2466">
        <v>0</v>
      </c>
      <c r="L2466">
        <v>0</v>
      </c>
      <c r="M2466">
        <v>0</v>
      </c>
      <c r="N2466">
        <v>150000</v>
      </c>
      <c r="O2466">
        <v>7530268</v>
      </c>
      <c r="P2466" t="s">
        <v>5</v>
      </c>
      <c r="Q2466" t="s">
        <v>15</v>
      </c>
      <c r="R2466" t="s">
        <v>169</v>
      </c>
      <c r="S2466" t="s">
        <v>170</v>
      </c>
      <c r="T2466">
        <v>4858237.4193548393</v>
      </c>
      <c r="U2466">
        <v>4932634</v>
      </c>
      <c r="V2466">
        <v>74396.58064516075</v>
      </c>
      <c r="W2466">
        <v>1.5313492162563058E-2</v>
      </c>
      <c r="X2466" t="s">
        <v>230</v>
      </c>
    </row>
    <row r="2467" spans="1:24" x14ac:dyDescent="0.35">
      <c r="A2467">
        <v>3300009455</v>
      </c>
      <c r="B2467" t="s">
        <v>168</v>
      </c>
      <c r="C2467" t="s">
        <v>168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2410000</v>
      </c>
      <c r="O2467">
        <v>2410000</v>
      </c>
      <c r="P2467" t="s">
        <v>5</v>
      </c>
      <c r="Q2467" t="s">
        <v>16</v>
      </c>
      <c r="R2467" t="s">
        <v>169</v>
      </c>
      <c r="S2467" t="s">
        <v>170</v>
      </c>
      <c r="T2467">
        <v>1554838.7096774194</v>
      </c>
      <c r="U2467">
        <v>727570</v>
      </c>
      <c r="V2467">
        <v>-827268.70967741939</v>
      </c>
      <c r="W2467">
        <v>-0.53206078838174276</v>
      </c>
      <c r="X2467" t="s">
        <v>377</v>
      </c>
    </row>
    <row r="2468" spans="1:24" x14ac:dyDescent="0.35">
      <c r="A2468">
        <v>3301024752</v>
      </c>
      <c r="B2468" t="s">
        <v>168</v>
      </c>
      <c r="C2468" t="s">
        <v>168</v>
      </c>
      <c r="D2468">
        <v>0</v>
      </c>
      <c r="E2468">
        <v>0</v>
      </c>
      <c r="F2468">
        <v>3</v>
      </c>
      <c r="G2468">
        <v>214597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295500</v>
      </c>
      <c r="O2468">
        <v>510097</v>
      </c>
      <c r="P2468" t="s">
        <v>5</v>
      </c>
      <c r="Q2468" t="s">
        <v>12</v>
      </c>
      <c r="R2468" t="s">
        <v>169</v>
      </c>
      <c r="S2468" t="s">
        <v>170</v>
      </c>
      <c r="T2468">
        <v>329094.83870967745</v>
      </c>
      <c r="U2468">
        <v>287949</v>
      </c>
      <c r="V2468">
        <v>-41145.838709677453</v>
      </c>
      <c r="W2468">
        <v>-0.12502729872945739</v>
      </c>
      <c r="X2468" t="s">
        <v>338</v>
      </c>
    </row>
    <row r="2469" spans="1:24" x14ac:dyDescent="0.35">
      <c r="A2469">
        <v>3301067653</v>
      </c>
      <c r="B2469" t="s">
        <v>168</v>
      </c>
      <c r="C2469" t="s">
        <v>168</v>
      </c>
      <c r="D2469">
        <v>0</v>
      </c>
      <c r="E2469">
        <v>0</v>
      </c>
      <c r="F2469">
        <v>62</v>
      </c>
      <c r="G2469">
        <v>3419237</v>
      </c>
      <c r="H2469">
        <v>19</v>
      </c>
      <c r="I2469">
        <v>983000</v>
      </c>
      <c r="J2469">
        <v>0</v>
      </c>
      <c r="K2469">
        <v>0</v>
      </c>
      <c r="L2469">
        <v>31</v>
      </c>
      <c r="M2469">
        <v>2205200</v>
      </c>
      <c r="N2469">
        <v>150000</v>
      </c>
      <c r="O2469">
        <v>6757437</v>
      </c>
      <c r="P2469" t="s">
        <v>5</v>
      </c>
      <c r="Q2469" t="s">
        <v>15</v>
      </c>
      <c r="R2469" t="s">
        <v>169</v>
      </c>
      <c r="S2469" t="s">
        <v>170</v>
      </c>
      <c r="T2469">
        <v>4359636.7741935486</v>
      </c>
      <c r="U2469">
        <v>5008353</v>
      </c>
      <c r="V2469">
        <v>648716.2258064514</v>
      </c>
      <c r="W2469">
        <v>0.14880052155869161</v>
      </c>
      <c r="X2469" t="s">
        <v>369</v>
      </c>
    </row>
    <row r="2470" spans="1:24" x14ac:dyDescent="0.35">
      <c r="A2470">
        <v>3300028458</v>
      </c>
      <c r="B2470" t="s">
        <v>168</v>
      </c>
      <c r="C2470" t="s">
        <v>168</v>
      </c>
      <c r="D2470">
        <v>0</v>
      </c>
      <c r="E2470">
        <v>0</v>
      </c>
      <c r="F2470">
        <v>36</v>
      </c>
      <c r="G2470">
        <v>1952237</v>
      </c>
      <c r="H2470">
        <v>14</v>
      </c>
      <c r="I2470">
        <v>490000</v>
      </c>
      <c r="J2470">
        <v>0</v>
      </c>
      <c r="K2470">
        <v>0</v>
      </c>
      <c r="L2470">
        <v>17</v>
      </c>
      <c r="M2470">
        <v>857614</v>
      </c>
      <c r="N2470">
        <v>283000</v>
      </c>
      <c r="O2470">
        <v>3582851</v>
      </c>
      <c r="P2470" t="s">
        <v>5</v>
      </c>
      <c r="Q2470" t="s">
        <v>12</v>
      </c>
      <c r="R2470" t="s">
        <v>169</v>
      </c>
      <c r="S2470" t="s">
        <v>170</v>
      </c>
      <c r="T2470">
        <v>2311516.7741935486</v>
      </c>
      <c r="U2470">
        <v>2047135</v>
      </c>
      <c r="V2470">
        <v>-264381.7741935486</v>
      </c>
      <c r="W2470">
        <v>-0.11437588389804665</v>
      </c>
      <c r="X2470" t="s">
        <v>188</v>
      </c>
    </row>
    <row r="2471" spans="1:24" x14ac:dyDescent="0.35">
      <c r="A2471">
        <v>3301028668</v>
      </c>
      <c r="B2471" t="s">
        <v>168</v>
      </c>
      <c r="C2471" t="s">
        <v>168</v>
      </c>
      <c r="D2471">
        <v>0</v>
      </c>
      <c r="E2471">
        <v>0</v>
      </c>
      <c r="F2471">
        <v>109</v>
      </c>
      <c r="G2471">
        <v>4318482</v>
      </c>
      <c r="H2471">
        <v>120</v>
      </c>
      <c r="I2471">
        <v>3600000</v>
      </c>
      <c r="J2471">
        <v>0</v>
      </c>
      <c r="K2471">
        <v>0</v>
      </c>
      <c r="L2471">
        <v>92</v>
      </c>
      <c r="M2471">
        <v>6070800</v>
      </c>
      <c r="N2471">
        <v>1811500</v>
      </c>
      <c r="O2471">
        <v>15800782</v>
      </c>
      <c r="P2471" t="s">
        <v>5</v>
      </c>
      <c r="Q2471" t="s">
        <v>7</v>
      </c>
      <c r="R2471" t="s">
        <v>169</v>
      </c>
      <c r="S2471" t="s">
        <v>170</v>
      </c>
      <c r="T2471">
        <v>10194052.903225806</v>
      </c>
      <c r="U2471">
        <v>8389615</v>
      </c>
      <c r="V2471">
        <v>-1804437.9032258056</v>
      </c>
      <c r="W2471">
        <v>-0.17700888158573413</v>
      </c>
      <c r="X2471" t="s">
        <v>401</v>
      </c>
    </row>
    <row r="2472" spans="1:24" x14ac:dyDescent="0.35">
      <c r="A2472">
        <v>3300006243</v>
      </c>
      <c r="B2472" t="s">
        <v>168</v>
      </c>
      <c r="C2472" t="s">
        <v>168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150000</v>
      </c>
      <c r="O2472">
        <v>150000</v>
      </c>
      <c r="P2472" t="s">
        <v>5</v>
      </c>
      <c r="Q2472" t="s">
        <v>14</v>
      </c>
      <c r="R2472" t="s">
        <v>169</v>
      </c>
      <c r="S2472" t="s">
        <v>170</v>
      </c>
      <c r="T2472">
        <v>96774.193548387106</v>
      </c>
      <c r="U2472">
        <v>255500</v>
      </c>
      <c r="V2472">
        <v>158725.80645161291</v>
      </c>
      <c r="W2472">
        <v>1.6401666666666666</v>
      </c>
      <c r="X2472" t="s">
        <v>382</v>
      </c>
    </row>
    <row r="2473" spans="1:24" x14ac:dyDescent="0.35">
      <c r="A2473">
        <v>3301071455</v>
      </c>
      <c r="B2473" t="s">
        <v>168</v>
      </c>
      <c r="C2473" t="s">
        <v>168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330000</v>
      </c>
      <c r="O2473">
        <v>330000</v>
      </c>
      <c r="P2473" t="s">
        <v>5</v>
      </c>
      <c r="Q2473" t="s">
        <v>12</v>
      </c>
      <c r="R2473" t="s">
        <v>169</v>
      </c>
      <c r="S2473" t="s">
        <v>170</v>
      </c>
      <c r="T2473">
        <v>212903.22580645164</v>
      </c>
      <c r="U2473">
        <v>597500</v>
      </c>
      <c r="V2473">
        <v>384596.77419354836</v>
      </c>
      <c r="W2473">
        <v>1.8064393939393937</v>
      </c>
      <c r="X2473" t="s">
        <v>353</v>
      </c>
    </row>
    <row r="2474" spans="1:24" x14ac:dyDescent="0.35">
      <c r="A2474">
        <v>3301068388</v>
      </c>
      <c r="B2474" t="s">
        <v>168</v>
      </c>
      <c r="C2474" t="s">
        <v>168</v>
      </c>
      <c r="D2474">
        <v>0</v>
      </c>
      <c r="E2474">
        <v>0</v>
      </c>
      <c r="F2474">
        <v>16</v>
      </c>
      <c r="G2474">
        <v>646793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330000</v>
      </c>
      <c r="O2474">
        <v>976793</v>
      </c>
      <c r="P2474" t="s">
        <v>5</v>
      </c>
      <c r="Q2474" t="s">
        <v>12</v>
      </c>
      <c r="R2474" t="s">
        <v>169</v>
      </c>
      <c r="S2474" t="s">
        <v>170</v>
      </c>
      <c r="T2474">
        <v>630189.03225806449</v>
      </c>
      <c r="U2474">
        <v>1526691</v>
      </c>
      <c r="V2474">
        <v>896501.96774193551</v>
      </c>
      <c r="W2474">
        <v>1.4225921459306119</v>
      </c>
      <c r="X2474" t="s">
        <v>398</v>
      </c>
    </row>
    <row r="2475" spans="1:24" x14ac:dyDescent="0.35">
      <c r="A2475">
        <v>3300013410</v>
      </c>
      <c r="B2475" t="s">
        <v>168</v>
      </c>
      <c r="C2475" t="s">
        <v>168</v>
      </c>
      <c r="D2475">
        <v>0</v>
      </c>
      <c r="E2475">
        <v>0</v>
      </c>
      <c r="F2475">
        <v>0</v>
      </c>
      <c r="G2475">
        <v>0</v>
      </c>
      <c r="H2475">
        <v>5</v>
      </c>
      <c r="I2475">
        <v>140000</v>
      </c>
      <c r="J2475">
        <v>0</v>
      </c>
      <c r="K2475">
        <v>0</v>
      </c>
      <c r="L2475">
        <v>0</v>
      </c>
      <c r="M2475">
        <v>0</v>
      </c>
      <c r="N2475">
        <v>2930800</v>
      </c>
      <c r="O2475">
        <v>3070800</v>
      </c>
      <c r="P2475" t="s">
        <v>5</v>
      </c>
      <c r="Q2475" t="s">
        <v>16</v>
      </c>
      <c r="R2475" t="s">
        <v>169</v>
      </c>
      <c r="S2475" t="s">
        <v>170</v>
      </c>
      <c r="T2475">
        <v>1981161.2903225806</v>
      </c>
      <c r="U2475">
        <v>854850</v>
      </c>
      <c r="V2475">
        <v>-1126311.2903225806</v>
      </c>
      <c r="W2475">
        <v>-0.56851064869089485</v>
      </c>
      <c r="X2475" t="s">
        <v>303</v>
      </c>
    </row>
    <row r="2476" spans="1:24" x14ac:dyDescent="0.35">
      <c r="A2476">
        <v>3301057933</v>
      </c>
      <c r="B2476" t="s">
        <v>168</v>
      </c>
      <c r="C2476" t="s">
        <v>168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30000</v>
      </c>
      <c r="O2476">
        <v>30000</v>
      </c>
      <c r="P2476" t="s">
        <v>5</v>
      </c>
      <c r="Q2476" t="s">
        <v>11</v>
      </c>
      <c r="R2476" t="s">
        <v>169</v>
      </c>
      <c r="S2476" t="s">
        <v>170</v>
      </c>
      <c r="T2476">
        <v>19354.83870967742</v>
      </c>
      <c r="U2476">
        <v>39198</v>
      </c>
      <c r="V2476">
        <v>19843.16129032258</v>
      </c>
      <c r="W2476">
        <v>1.0252300000000001</v>
      </c>
      <c r="X2476" t="s">
        <v>345</v>
      </c>
    </row>
    <row r="2477" spans="1:24" x14ac:dyDescent="0.35">
      <c r="A2477">
        <v>3301037509</v>
      </c>
      <c r="B2477" t="s">
        <v>168</v>
      </c>
      <c r="C2477" t="s">
        <v>168</v>
      </c>
      <c r="D2477">
        <v>0</v>
      </c>
      <c r="E2477">
        <v>0</v>
      </c>
      <c r="F2477">
        <v>111</v>
      </c>
      <c r="G2477">
        <v>4994962</v>
      </c>
      <c r="H2477">
        <v>107</v>
      </c>
      <c r="I2477">
        <v>4688000</v>
      </c>
      <c r="J2477">
        <v>0</v>
      </c>
      <c r="K2477">
        <v>0</v>
      </c>
      <c r="L2477">
        <v>45</v>
      </c>
      <c r="M2477">
        <v>3848000</v>
      </c>
      <c r="N2477">
        <v>150000</v>
      </c>
      <c r="O2477">
        <v>13680962</v>
      </c>
      <c r="P2477" t="s">
        <v>5</v>
      </c>
      <c r="Q2477" t="s">
        <v>14</v>
      </c>
      <c r="R2477" t="s">
        <v>169</v>
      </c>
      <c r="S2477" t="s">
        <v>170</v>
      </c>
      <c r="T2477">
        <v>8826427.0967741944</v>
      </c>
      <c r="U2477">
        <v>7630825</v>
      </c>
      <c r="V2477">
        <v>-1195602.0967741944</v>
      </c>
      <c r="W2477">
        <v>-0.13545708627799724</v>
      </c>
      <c r="X2477" t="s">
        <v>367</v>
      </c>
    </row>
    <row r="2478" spans="1:24" x14ac:dyDescent="0.35">
      <c r="A2478">
        <v>3301031682</v>
      </c>
      <c r="B2478" t="s">
        <v>168</v>
      </c>
      <c r="C2478" t="s">
        <v>168</v>
      </c>
      <c r="D2478">
        <v>0</v>
      </c>
      <c r="E2478">
        <v>0</v>
      </c>
      <c r="F2478">
        <v>30</v>
      </c>
      <c r="G2478">
        <v>928215</v>
      </c>
      <c r="H2478">
        <v>8</v>
      </c>
      <c r="I2478">
        <v>205000</v>
      </c>
      <c r="J2478">
        <v>0</v>
      </c>
      <c r="K2478">
        <v>0</v>
      </c>
      <c r="L2478">
        <v>5</v>
      </c>
      <c r="M2478">
        <v>512000</v>
      </c>
      <c r="N2478">
        <v>317100</v>
      </c>
      <c r="O2478">
        <v>1962315</v>
      </c>
      <c r="P2478" t="s">
        <v>5</v>
      </c>
      <c r="Q2478" t="s">
        <v>6</v>
      </c>
      <c r="R2478" t="s">
        <v>169</v>
      </c>
      <c r="S2478" t="s">
        <v>170</v>
      </c>
      <c r="T2478">
        <v>1266009.6774193549</v>
      </c>
      <c r="U2478">
        <v>1492956</v>
      </c>
      <c r="V2478">
        <v>226946.32258064509</v>
      </c>
      <c r="W2478">
        <v>0.17926112780058245</v>
      </c>
      <c r="X2478" t="s">
        <v>245</v>
      </c>
    </row>
    <row r="2479" spans="1:24" x14ac:dyDescent="0.35">
      <c r="A2479">
        <v>3300011473</v>
      </c>
      <c r="B2479" t="s">
        <v>168</v>
      </c>
      <c r="C2479" t="s">
        <v>168</v>
      </c>
      <c r="D2479">
        <v>0</v>
      </c>
      <c r="E2479">
        <v>0</v>
      </c>
      <c r="F2479">
        <v>6</v>
      </c>
      <c r="G2479">
        <v>216098</v>
      </c>
      <c r="H2479">
        <v>1</v>
      </c>
      <c r="I2479">
        <v>15000</v>
      </c>
      <c r="J2479">
        <v>0</v>
      </c>
      <c r="K2479">
        <v>0</v>
      </c>
      <c r="L2479">
        <v>0</v>
      </c>
      <c r="M2479">
        <v>0</v>
      </c>
      <c r="N2479">
        <v>330000</v>
      </c>
      <c r="O2479">
        <v>561098</v>
      </c>
      <c r="P2479" t="s">
        <v>5</v>
      </c>
      <c r="Q2479" t="s">
        <v>12</v>
      </c>
      <c r="R2479" t="s">
        <v>169</v>
      </c>
      <c r="S2479" t="s">
        <v>170</v>
      </c>
      <c r="T2479">
        <v>361998.70967741933</v>
      </c>
      <c r="U2479">
        <v>430000</v>
      </c>
      <c r="V2479">
        <v>68001.290322580666</v>
      </c>
      <c r="W2479">
        <v>0.18784953787038994</v>
      </c>
      <c r="X2479" t="s">
        <v>279</v>
      </c>
    </row>
    <row r="2480" spans="1:24" x14ac:dyDescent="0.35">
      <c r="A2480">
        <v>3301039260</v>
      </c>
      <c r="B2480" t="s">
        <v>168</v>
      </c>
      <c r="C2480" t="s">
        <v>168</v>
      </c>
      <c r="D2480">
        <v>0</v>
      </c>
      <c r="E2480">
        <v>0</v>
      </c>
      <c r="F2480">
        <v>2</v>
      </c>
      <c r="G2480">
        <v>6800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280000</v>
      </c>
      <c r="O2480">
        <v>286800</v>
      </c>
      <c r="P2480" t="s">
        <v>5</v>
      </c>
      <c r="Q2480" t="s">
        <v>12</v>
      </c>
      <c r="R2480" t="s">
        <v>169</v>
      </c>
      <c r="S2480" t="s">
        <v>170</v>
      </c>
      <c r="T2480">
        <v>185032.25806451612</v>
      </c>
      <c r="U2480">
        <v>430000</v>
      </c>
      <c r="V2480">
        <v>244967.74193548388</v>
      </c>
      <c r="W2480">
        <v>1.323919107391911</v>
      </c>
      <c r="X2480" t="s">
        <v>411</v>
      </c>
    </row>
    <row r="2481" spans="1:24" x14ac:dyDescent="0.35">
      <c r="A2481">
        <v>3301000676</v>
      </c>
      <c r="B2481" t="s">
        <v>168</v>
      </c>
      <c r="C2481" t="s">
        <v>168</v>
      </c>
      <c r="D2481">
        <v>0</v>
      </c>
      <c r="E2481">
        <v>0</v>
      </c>
      <c r="F2481">
        <v>1</v>
      </c>
      <c r="G2481">
        <v>25100</v>
      </c>
      <c r="H2481">
        <v>20</v>
      </c>
      <c r="I2481">
        <v>365000</v>
      </c>
      <c r="J2481">
        <v>0</v>
      </c>
      <c r="K2481">
        <v>0</v>
      </c>
      <c r="L2481">
        <v>0</v>
      </c>
      <c r="M2481">
        <v>0</v>
      </c>
      <c r="N2481">
        <v>511500</v>
      </c>
      <c r="O2481">
        <v>901600</v>
      </c>
      <c r="P2481" t="s">
        <v>5</v>
      </c>
      <c r="Q2481" t="s">
        <v>17</v>
      </c>
      <c r="R2481" t="s">
        <v>169</v>
      </c>
      <c r="S2481" t="s">
        <v>170</v>
      </c>
      <c r="T2481">
        <v>581677.41935483867</v>
      </c>
      <c r="U2481">
        <v>667500</v>
      </c>
      <c r="V2481">
        <v>85822.580645161332</v>
      </c>
      <c r="W2481">
        <v>0.14754325643300814</v>
      </c>
      <c r="X2481" t="s">
        <v>192</v>
      </c>
    </row>
    <row r="2482" spans="1:24" x14ac:dyDescent="0.35">
      <c r="A2482">
        <v>3301064466</v>
      </c>
      <c r="B2482" t="s">
        <v>168</v>
      </c>
      <c r="C2482" t="s">
        <v>168</v>
      </c>
      <c r="D2482">
        <v>0</v>
      </c>
      <c r="E2482">
        <v>0</v>
      </c>
      <c r="F2482">
        <v>8</v>
      </c>
      <c r="G2482">
        <v>481091</v>
      </c>
      <c r="H2482">
        <v>2</v>
      </c>
      <c r="I2482">
        <v>40000</v>
      </c>
      <c r="J2482">
        <v>0</v>
      </c>
      <c r="K2482">
        <v>0</v>
      </c>
      <c r="L2482">
        <v>1</v>
      </c>
      <c r="M2482">
        <v>22400</v>
      </c>
      <c r="N2482">
        <v>114000</v>
      </c>
      <c r="O2482">
        <v>657491</v>
      </c>
      <c r="P2482" t="s">
        <v>5</v>
      </c>
      <c r="Q2482" t="s">
        <v>11</v>
      </c>
      <c r="R2482" t="s">
        <v>169</v>
      </c>
      <c r="S2482" t="s">
        <v>170</v>
      </c>
      <c r="T2482">
        <v>424187.74193548388</v>
      </c>
      <c r="U2482">
        <v>574194</v>
      </c>
      <c r="V2482">
        <v>150006.25806451612</v>
      </c>
      <c r="W2482">
        <v>0.35363176073893032</v>
      </c>
      <c r="X2482" t="s">
        <v>306</v>
      </c>
    </row>
    <row r="2483" spans="1:24" x14ac:dyDescent="0.35">
      <c r="A2483">
        <v>3300015361</v>
      </c>
      <c r="B2483" t="s">
        <v>168</v>
      </c>
      <c r="C2483" t="s">
        <v>168</v>
      </c>
      <c r="D2483">
        <v>0</v>
      </c>
      <c r="E2483">
        <v>0</v>
      </c>
      <c r="F2483">
        <v>5</v>
      </c>
      <c r="G2483">
        <v>139695</v>
      </c>
      <c r="H2483">
        <v>7</v>
      </c>
      <c r="I2483">
        <v>267000</v>
      </c>
      <c r="J2483">
        <v>0</v>
      </c>
      <c r="K2483">
        <v>0</v>
      </c>
      <c r="L2483">
        <v>0</v>
      </c>
      <c r="M2483">
        <v>0</v>
      </c>
      <c r="N2483">
        <v>906100</v>
      </c>
      <c r="O2483">
        <v>1312795</v>
      </c>
      <c r="P2483" t="s">
        <v>5</v>
      </c>
      <c r="Q2483" t="s">
        <v>7</v>
      </c>
      <c r="R2483" t="s">
        <v>169</v>
      </c>
      <c r="S2483" t="s">
        <v>170</v>
      </c>
      <c r="T2483">
        <v>846964.51612903224</v>
      </c>
      <c r="U2483">
        <v>1241394</v>
      </c>
      <c r="V2483">
        <v>394429.48387096776</v>
      </c>
      <c r="W2483">
        <v>0.46569776697808885</v>
      </c>
      <c r="X2483" t="s">
        <v>176</v>
      </c>
    </row>
    <row r="2484" spans="1:24" x14ac:dyDescent="0.35">
      <c r="A2484">
        <v>3301042719</v>
      </c>
      <c r="B2484" t="s">
        <v>168</v>
      </c>
      <c r="C2484" t="s">
        <v>168</v>
      </c>
      <c r="D2484">
        <v>0</v>
      </c>
      <c r="E2484">
        <v>0</v>
      </c>
      <c r="F2484">
        <v>63</v>
      </c>
      <c r="G2484">
        <v>2840292</v>
      </c>
      <c r="H2484">
        <v>0</v>
      </c>
      <c r="I2484">
        <v>0</v>
      </c>
      <c r="J2484">
        <v>48</v>
      </c>
      <c r="K2484">
        <v>672600</v>
      </c>
      <c r="L2484">
        <v>0</v>
      </c>
      <c r="M2484">
        <v>0</v>
      </c>
      <c r="N2484">
        <v>801500</v>
      </c>
      <c r="O2484">
        <v>4314392</v>
      </c>
      <c r="P2484" t="s">
        <v>5</v>
      </c>
      <c r="Q2484" t="s">
        <v>17</v>
      </c>
      <c r="R2484" t="s">
        <v>169</v>
      </c>
      <c r="S2484" t="s">
        <v>170</v>
      </c>
      <c r="T2484">
        <v>2783478.7096774196</v>
      </c>
      <c r="U2484">
        <v>3754446</v>
      </c>
      <c r="V2484">
        <v>970967.29032258037</v>
      </c>
      <c r="W2484">
        <v>0.34883230360152706</v>
      </c>
      <c r="X2484" t="s">
        <v>185</v>
      </c>
    </row>
    <row r="2485" spans="1:24" x14ac:dyDescent="0.35">
      <c r="A2485">
        <v>3301006128</v>
      </c>
      <c r="B2485" t="s">
        <v>168</v>
      </c>
      <c r="C2485" t="s">
        <v>168</v>
      </c>
      <c r="D2485">
        <v>0</v>
      </c>
      <c r="E2485">
        <v>0</v>
      </c>
      <c r="F2485">
        <v>6</v>
      </c>
      <c r="G2485">
        <v>254694</v>
      </c>
      <c r="H2485">
        <v>12</v>
      </c>
      <c r="I2485">
        <v>590000</v>
      </c>
      <c r="J2485">
        <v>0</v>
      </c>
      <c r="K2485">
        <v>0</v>
      </c>
      <c r="L2485">
        <v>7</v>
      </c>
      <c r="M2485">
        <v>436800</v>
      </c>
      <c r="N2485">
        <v>60000</v>
      </c>
      <c r="O2485">
        <v>1341494</v>
      </c>
      <c r="P2485" t="s">
        <v>5</v>
      </c>
      <c r="Q2485" t="s">
        <v>11</v>
      </c>
      <c r="R2485" t="s">
        <v>169</v>
      </c>
      <c r="S2485" t="s">
        <v>170</v>
      </c>
      <c r="T2485">
        <v>865480</v>
      </c>
      <c r="U2485">
        <v>365999</v>
      </c>
      <c r="V2485">
        <v>-499481</v>
      </c>
      <c r="W2485">
        <v>-0.57711443360909553</v>
      </c>
      <c r="X2485" t="s">
        <v>376</v>
      </c>
    </row>
    <row r="2486" spans="1:24" x14ac:dyDescent="0.35">
      <c r="A2486">
        <v>3301067621</v>
      </c>
      <c r="B2486" t="s">
        <v>168</v>
      </c>
      <c r="C2486" t="s">
        <v>168</v>
      </c>
      <c r="D2486">
        <v>0</v>
      </c>
      <c r="E2486">
        <v>0</v>
      </c>
      <c r="F2486">
        <v>51</v>
      </c>
      <c r="G2486">
        <v>1598949</v>
      </c>
      <c r="H2486">
        <v>26</v>
      </c>
      <c r="I2486">
        <v>880000</v>
      </c>
      <c r="J2486">
        <v>0</v>
      </c>
      <c r="K2486">
        <v>0</v>
      </c>
      <c r="L2486">
        <v>6</v>
      </c>
      <c r="M2486">
        <v>244400</v>
      </c>
      <c r="N2486">
        <v>30000</v>
      </c>
      <c r="O2486">
        <v>2753349</v>
      </c>
      <c r="P2486" t="s">
        <v>5</v>
      </c>
      <c r="Q2486" t="s">
        <v>14</v>
      </c>
      <c r="R2486" t="s">
        <v>169</v>
      </c>
      <c r="S2486" t="s">
        <v>170</v>
      </c>
      <c r="T2486">
        <v>1776354.1935483869</v>
      </c>
      <c r="U2486">
        <v>1759673</v>
      </c>
      <c r="V2486">
        <v>-16681.193548386917</v>
      </c>
      <c r="W2486">
        <v>-9.3906911183434527E-3</v>
      </c>
      <c r="X2486" t="s">
        <v>171</v>
      </c>
    </row>
    <row r="2487" spans="1:24" x14ac:dyDescent="0.35">
      <c r="A2487">
        <v>3301068611</v>
      </c>
      <c r="B2487" t="s">
        <v>168</v>
      </c>
      <c r="C2487" t="s">
        <v>168</v>
      </c>
      <c r="D2487">
        <v>0</v>
      </c>
      <c r="E2487">
        <v>0</v>
      </c>
      <c r="F2487">
        <v>189</v>
      </c>
      <c r="G2487">
        <v>9186411</v>
      </c>
      <c r="H2487">
        <v>57</v>
      </c>
      <c r="I2487">
        <v>2200000</v>
      </c>
      <c r="J2487">
        <v>0</v>
      </c>
      <c r="K2487">
        <v>0</v>
      </c>
      <c r="L2487">
        <v>71</v>
      </c>
      <c r="M2487">
        <v>4730400</v>
      </c>
      <c r="N2487">
        <v>1240000</v>
      </c>
      <c r="O2487">
        <v>17356811</v>
      </c>
      <c r="P2487" t="s">
        <v>5</v>
      </c>
      <c r="Q2487" t="s">
        <v>12</v>
      </c>
      <c r="R2487" t="s">
        <v>169</v>
      </c>
      <c r="S2487" t="s">
        <v>170</v>
      </c>
      <c r="T2487">
        <v>11197942.580645161</v>
      </c>
      <c r="U2487">
        <v>10440905</v>
      </c>
      <c r="V2487">
        <v>-757037.58064516075</v>
      </c>
      <c r="W2487">
        <v>-6.7605060053946509E-2</v>
      </c>
      <c r="X2487" t="s">
        <v>302</v>
      </c>
    </row>
    <row r="2488" spans="1:24" x14ac:dyDescent="0.35">
      <c r="A2488">
        <v>3301058597</v>
      </c>
      <c r="B2488" t="s">
        <v>168</v>
      </c>
      <c r="C2488" t="s">
        <v>168</v>
      </c>
      <c r="D2488">
        <v>0</v>
      </c>
      <c r="E2488">
        <v>0</v>
      </c>
      <c r="F2488">
        <v>27</v>
      </c>
      <c r="G2488">
        <v>1080971</v>
      </c>
      <c r="H2488">
        <v>9</v>
      </c>
      <c r="I2488">
        <v>295000</v>
      </c>
      <c r="J2488">
        <v>0</v>
      </c>
      <c r="K2488">
        <v>0</v>
      </c>
      <c r="L2488">
        <v>7</v>
      </c>
      <c r="M2488">
        <v>276800</v>
      </c>
      <c r="N2488">
        <v>0</v>
      </c>
      <c r="O2488">
        <v>1652771</v>
      </c>
      <c r="P2488" t="s">
        <v>5</v>
      </c>
      <c r="Q2488" t="s">
        <v>14</v>
      </c>
      <c r="R2488" t="s">
        <v>169</v>
      </c>
      <c r="S2488" t="s">
        <v>170</v>
      </c>
      <c r="T2488">
        <v>1066303.8709677421</v>
      </c>
      <c r="U2488">
        <v>1335173</v>
      </c>
      <c r="V2488">
        <v>268869.12903225794</v>
      </c>
      <c r="W2488">
        <v>0.25215057016368259</v>
      </c>
      <c r="X2488" t="s">
        <v>326</v>
      </c>
    </row>
    <row r="2489" spans="1:24" x14ac:dyDescent="0.35">
      <c r="A2489">
        <v>3301068292</v>
      </c>
      <c r="B2489" t="s">
        <v>168</v>
      </c>
      <c r="C2489" t="s">
        <v>168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5428000</v>
      </c>
      <c r="O2489">
        <v>5428000</v>
      </c>
      <c r="P2489" t="s">
        <v>5</v>
      </c>
      <c r="Q2489" t="s">
        <v>16</v>
      </c>
      <c r="R2489" t="s">
        <v>169</v>
      </c>
      <c r="S2489" t="s">
        <v>170</v>
      </c>
      <c r="T2489">
        <v>3501935.4838709678</v>
      </c>
      <c r="U2489">
        <v>364000</v>
      </c>
      <c r="V2489">
        <v>-3137935.4838709678</v>
      </c>
      <c r="W2489">
        <v>-0.89605747973470895</v>
      </c>
      <c r="X2489" t="s">
        <v>357</v>
      </c>
    </row>
    <row r="2490" spans="1:24" x14ac:dyDescent="0.35">
      <c r="A2490">
        <v>3301072732</v>
      </c>
      <c r="B2490" t="s">
        <v>168</v>
      </c>
      <c r="C2490" t="s">
        <v>168</v>
      </c>
      <c r="D2490">
        <v>0</v>
      </c>
      <c r="E2490">
        <v>0</v>
      </c>
      <c r="F2490">
        <v>107</v>
      </c>
      <c r="G2490">
        <v>3038768</v>
      </c>
      <c r="H2490">
        <v>11</v>
      </c>
      <c r="I2490">
        <v>175000</v>
      </c>
      <c r="J2490">
        <v>0</v>
      </c>
      <c r="K2490">
        <v>0</v>
      </c>
      <c r="L2490">
        <v>5</v>
      </c>
      <c r="M2490">
        <v>202000</v>
      </c>
      <c r="N2490">
        <v>138000</v>
      </c>
      <c r="O2490">
        <v>3553768</v>
      </c>
      <c r="P2490" t="s">
        <v>5</v>
      </c>
      <c r="Q2490" t="s">
        <v>10</v>
      </c>
      <c r="R2490" t="s">
        <v>169</v>
      </c>
      <c r="S2490" t="s">
        <v>170</v>
      </c>
      <c r="T2490">
        <v>2292753.5483870967</v>
      </c>
      <c r="U2490">
        <v>2488873</v>
      </c>
      <c r="V2490">
        <v>196119.45161290327</v>
      </c>
      <c r="W2490">
        <v>8.5538828083318919E-2</v>
      </c>
      <c r="X2490" t="s">
        <v>356</v>
      </c>
    </row>
    <row r="2491" spans="1:24" x14ac:dyDescent="0.35">
      <c r="A2491">
        <v>3301046637</v>
      </c>
      <c r="B2491" t="s">
        <v>168</v>
      </c>
      <c r="C2491" t="s">
        <v>168</v>
      </c>
      <c r="D2491">
        <v>0</v>
      </c>
      <c r="E2491">
        <v>0</v>
      </c>
      <c r="F2491">
        <v>17</v>
      </c>
      <c r="G2491">
        <v>619680</v>
      </c>
      <c r="H2491">
        <v>2</v>
      </c>
      <c r="I2491">
        <v>15000</v>
      </c>
      <c r="J2491">
        <v>0</v>
      </c>
      <c r="K2491">
        <v>0</v>
      </c>
      <c r="L2491">
        <v>0</v>
      </c>
      <c r="M2491">
        <v>0</v>
      </c>
      <c r="N2491">
        <v>2186100</v>
      </c>
      <c r="O2491">
        <v>2820780</v>
      </c>
      <c r="P2491" t="s">
        <v>5</v>
      </c>
      <c r="Q2491" t="s">
        <v>7</v>
      </c>
      <c r="R2491" t="s">
        <v>169</v>
      </c>
      <c r="S2491" t="s">
        <v>170</v>
      </c>
      <c r="T2491">
        <v>1819858.064516129</v>
      </c>
      <c r="U2491">
        <v>2891884</v>
      </c>
      <c r="V2491">
        <v>1072025.935483871</v>
      </c>
      <c r="W2491">
        <v>0.58907117889378124</v>
      </c>
      <c r="X2491" t="s">
        <v>221</v>
      </c>
    </row>
    <row r="2492" spans="1:24" x14ac:dyDescent="0.35">
      <c r="A2492">
        <v>3300003530</v>
      </c>
      <c r="B2492" t="s">
        <v>168</v>
      </c>
      <c r="C2492" t="s">
        <v>168</v>
      </c>
      <c r="D2492">
        <v>0</v>
      </c>
      <c r="E2492">
        <v>0</v>
      </c>
      <c r="F2492">
        <v>86</v>
      </c>
      <c r="G2492">
        <v>3942311</v>
      </c>
      <c r="H2492">
        <v>79</v>
      </c>
      <c r="I2492">
        <v>3335000</v>
      </c>
      <c r="J2492">
        <v>0</v>
      </c>
      <c r="K2492">
        <v>0</v>
      </c>
      <c r="L2492">
        <v>100</v>
      </c>
      <c r="M2492">
        <v>7600000</v>
      </c>
      <c r="N2492">
        <v>150000</v>
      </c>
      <c r="O2492">
        <v>15027311</v>
      </c>
      <c r="P2492" t="s">
        <v>5</v>
      </c>
      <c r="Q2492" t="s">
        <v>15</v>
      </c>
      <c r="R2492" t="s">
        <v>169</v>
      </c>
      <c r="S2492" t="s">
        <v>170</v>
      </c>
      <c r="T2492">
        <v>9695039.3548387084</v>
      </c>
      <c r="U2492">
        <v>10240225</v>
      </c>
      <c r="V2492">
        <v>545185.64516129158</v>
      </c>
      <c r="W2492">
        <v>5.6233463857905175E-2</v>
      </c>
      <c r="X2492" t="s">
        <v>179</v>
      </c>
    </row>
    <row r="2493" spans="1:24" x14ac:dyDescent="0.35">
      <c r="A2493">
        <v>3300009028</v>
      </c>
      <c r="B2493" t="s">
        <v>168</v>
      </c>
      <c r="C2493" t="s">
        <v>168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2000</v>
      </c>
      <c r="J2493">
        <v>0</v>
      </c>
      <c r="K2493">
        <v>0</v>
      </c>
      <c r="L2493">
        <v>0</v>
      </c>
      <c r="M2493">
        <v>0</v>
      </c>
      <c r="N2493">
        <v>330000</v>
      </c>
      <c r="O2493">
        <v>332000</v>
      </c>
      <c r="P2493" t="s">
        <v>5</v>
      </c>
      <c r="Q2493" t="s">
        <v>12</v>
      </c>
      <c r="R2493" t="s">
        <v>169</v>
      </c>
      <c r="S2493" t="s">
        <v>170</v>
      </c>
      <c r="T2493">
        <v>214193.54838709679</v>
      </c>
      <c r="U2493">
        <v>432000</v>
      </c>
      <c r="V2493">
        <v>217806.45161290321</v>
      </c>
      <c r="W2493">
        <v>1.0168674698795179</v>
      </c>
      <c r="X2493" t="s">
        <v>406</v>
      </c>
    </row>
    <row r="2494" spans="1:24" x14ac:dyDescent="0.35">
      <c r="A2494">
        <v>3300004167</v>
      </c>
      <c r="B2494" t="s">
        <v>168</v>
      </c>
      <c r="C2494" t="s">
        <v>168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30000</v>
      </c>
      <c r="O2494">
        <v>30000</v>
      </c>
      <c r="P2494" t="s">
        <v>5</v>
      </c>
      <c r="Q2494" t="s">
        <v>15</v>
      </c>
      <c r="R2494" t="s">
        <v>169</v>
      </c>
      <c r="S2494" t="s">
        <v>170</v>
      </c>
      <c r="T2494">
        <v>19354.83870967742</v>
      </c>
      <c r="U2494">
        <v>39000</v>
      </c>
      <c r="V2494">
        <v>19645.16129032258</v>
      </c>
      <c r="W2494">
        <v>1.0149999999999997</v>
      </c>
      <c r="X2494" t="s">
        <v>329</v>
      </c>
    </row>
    <row r="2495" spans="1:24" x14ac:dyDescent="0.35">
      <c r="A2495">
        <v>3300018086</v>
      </c>
      <c r="B2495" t="s">
        <v>168</v>
      </c>
      <c r="C2495" t="s">
        <v>168</v>
      </c>
      <c r="D2495">
        <v>0</v>
      </c>
      <c r="E2495">
        <v>0</v>
      </c>
      <c r="F2495">
        <v>90</v>
      </c>
      <c r="G2495">
        <v>4467577</v>
      </c>
      <c r="H2495">
        <v>29</v>
      </c>
      <c r="I2495">
        <v>835000</v>
      </c>
      <c r="J2495">
        <v>0</v>
      </c>
      <c r="K2495">
        <v>0</v>
      </c>
      <c r="L2495">
        <v>0</v>
      </c>
      <c r="M2495">
        <v>0</v>
      </c>
      <c r="N2495">
        <v>1157000</v>
      </c>
      <c r="O2495">
        <v>6459577</v>
      </c>
      <c r="P2495" t="s">
        <v>5</v>
      </c>
      <c r="Q2495" t="s">
        <v>6</v>
      </c>
      <c r="R2495" t="s">
        <v>169</v>
      </c>
      <c r="S2495" t="s">
        <v>170</v>
      </c>
      <c r="T2495">
        <v>4167469.0322580645</v>
      </c>
      <c r="U2495">
        <v>4663866</v>
      </c>
      <c r="V2495">
        <v>496396.96774193551</v>
      </c>
      <c r="W2495">
        <v>0.11911233506466457</v>
      </c>
      <c r="X2495" t="s">
        <v>388</v>
      </c>
    </row>
    <row r="2496" spans="1:24" x14ac:dyDescent="0.35">
      <c r="A2496">
        <v>3300015212</v>
      </c>
      <c r="B2496" t="s">
        <v>168</v>
      </c>
      <c r="C2496" t="s">
        <v>168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3667500</v>
      </c>
      <c r="O2496">
        <v>3667500</v>
      </c>
      <c r="P2496" t="s">
        <v>5</v>
      </c>
      <c r="Q2496" t="s">
        <v>7</v>
      </c>
      <c r="R2496" t="s">
        <v>169</v>
      </c>
      <c r="S2496" t="s">
        <v>170</v>
      </c>
      <c r="T2496">
        <v>2366129.0322580645</v>
      </c>
      <c r="U2496">
        <v>6769700</v>
      </c>
      <c r="V2496">
        <v>4403570.9677419355</v>
      </c>
      <c r="W2496">
        <v>1.8610865712338107</v>
      </c>
      <c r="X2496" t="s">
        <v>176</v>
      </c>
    </row>
    <row r="2497" spans="1:24" x14ac:dyDescent="0.35">
      <c r="A2497">
        <v>3301004846</v>
      </c>
      <c r="B2497" t="s">
        <v>168</v>
      </c>
      <c r="C2497" t="s">
        <v>168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150000</v>
      </c>
      <c r="O2497">
        <v>150000</v>
      </c>
      <c r="P2497" t="s">
        <v>5</v>
      </c>
      <c r="Q2497" t="s">
        <v>14</v>
      </c>
      <c r="R2497" t="s">
        <v>169</v>
      </c>
      <c r="S2497" t="s">
        <v>170</v>
      </c>
      <c r="T2497">
        <v>96774.193548387106</v>
      </c>
      <c r="U2497">
        <v>30000</v>
      </c>
      <c r="V2497">
        <v>-66774.193548387106</v>
      </c>
      <c r="W2497">
        <v>-0.69</v>
      </c>
      <c r="X2497" t="s">
        <v>366</v>
      </c>
    </row>
    <row r="2498" spans="1:24" x14ac:dyDescent="0.35">
      <c r="A2498">
        <v>3301066421</v>
      </c>
      <c r="B2498" t="s">
        <v>168</v>
      </c>
      <c r="C2498" t="s">
        <v>168</v>
      </c>
      <c r="D2498">
        <v>0</v>
      </c>
      <c r="E2498">
        <v>0</v>
      </c>
      <c r="F2498">
        <v>3</v>
      </c>
      <c r="G2498">
        <v>104097</v>
      </c>
      <c r="H2498">
        <v>8</v>
      </c>
      <c r="I2498">
        <v>165000</v>
      </c>
      <c r="J2498">
        <v>0</v>
      </c>
      <c r="K2498">
        <v>0</v>
      </c>
      <c r="L2498">
        <v>1</v>
      </c>
      <c r="M2498">
        <v>52400</v>
      </c>
      <c r="N2498">
        <v>150000</v>
      </c>
      <c r="O2498">
        <v>471497</v>
      </c>
      <c r="P2498" t="s">
        <v>5</v>
      </c>
      <c r="Q2498" t="s">
        <v>13</v>
      </c>
      <c r="R2498" t="s">
        <v>169</v>
      </c>
      <c r="S2498" t="s">
        <v>170</v>
      </c>
      <c r="T2498">
        <v>304191.61290322582</v>
      </c>
      <c r="U2498">
        <v>472296</v>
      </c>
      <c r="V2498">
        <v>168104.38709677418</v>
      </c>
      <c r="W2498">
        <v>0.55262663389162592</v>
      </c>
      <c r="X2498" t="s">
        <v>378</v>
      </c>
    </row>
    <row r="2499" spans="1:24" x14ac:dyDescent="0.35">
      <c r="A2499">
        <v>3301052952</v>
      </c>
      <c r="B2499" t="s">
        <v>168</v>
      </c>
      <c r="C2499" t="s">
        <v>168</v>
      </c>
      <c r="D2499">
        <v>0</v>
      </c>
      <c r="E2499">
        <v>0</v>
      </c>
      <c r="F2499">
        <v>339</v>
      </c>
      <c r="G2499">
        <v>11749219</v>
      </c>
      <c r="H2499">
        <v>1</v>
      </c>
      <c r="I2499">
        <v>30000</v>
      </c>
      <c r="J2499">
        <v>0</v>
      </c>
      <c r="K2499">
        <v>0</v>
      </c>
      <c r="L2499">
        <v>0</v>
      </c>
      <c r="M2499">
        <v>0</v>
      </c>
      <c r="N2499">
        <v>30000</v>
      </c>
      <c r="O2499">
        <v>11809219</v>
      </c>
      <c r="P2499" t="s">
        <v>5</v>
      </c>
      <c r="Q2499" t="s">
        <v>9</v>
      </c>
      <c r="R2499" t="s">
        <v>169</v>
      </c>
      <c r="S2499" t="s">
        <v>170</v>
      </c>
      <c r="T2499">
        <v>7618850.9677419355</v>
      </c>
      <c r="U2499">
        <v>9034771</v>
      </c>
      <c r="V2499">
        <v>1415920.0322580645</v>
      </c>
      <c r="W2499">
        <v>0.18584430096520355</v>
      </c>
      <c r="X2499" t="s">
        <v>239</v>
      </c>
    </row>
    <row r="2500" spans="1:24" x14ac:dyDescent="0.35">
      <c r="A2500">
        <v>3300003676</v>
      </c>
      <c r="B2500" t="s">
        <v>168</v>
      </c>
      <c r="C2500" t="s">
        <v>168</v>
      </c>
      <c r="D2500">
        <v>0</v>
      </c>
      <c r="E2500">
        <v>0</v>
      </c>
      <c r="F2500">
        <v>172</v>
      </c>
      <c r="G2500">
        <v>6831504</v>
      </c>
      <c r="H2500">
        <v>334</v>
      </c>
      <c r="I2500">
        <v>11479000</v>
      </c>
      <c r="J2500">
        <v>0</v>
      </c>
      <c r="K2500">
        <v>0</v>
      </c>
      <c r="L2500">
        <v>191</v>
      </c>
      <c r="M2500">
        <v>10923500</v>
      </c>
      <c r="N2500">
        <v>76000</v>
      </c>
      <c r="O2500">
        <v>29310004</v>
      </c>
      <c r="P2500" t="s">
        <v>5</v>
      </c>
      <c r="Q2500" t="s">
        <v>11</v>
      </c>
      <c r="R2500" t="s">
        <v>169</v>
      </c>
      <c r="S2500" t="s">
        <v>170</v>
      </c>
      <c r="T2500">
        <v>18909680</v>
      </c>
      <c r="U2500">
        <v>17646989</v>
      </c>
      <c r="V2500">
        <v>-1262691</v>
      </c>
      <c r="W2500">
        <v>-6.6774847591286601E-2</v>
      </c>
      <c r="X2500" t="s">
        <v>365</v>
      </c>
    </row>
    <row r="2501" spans="1:24" x14ac:dyDescent="0.35">
      <c r="A2501">
        <v>3300023448</v>
      </c>
      <c r="B2501" t="s">
        <v>168</v>
      </c>
      <c r="C2501" t="s">
        <v>168</v>
      </c>
      <c r="D2501">
        <v>0</v>
      </c>
      <c r="E2501">
        <v>0</v>
      </c>
      <c r="F2501">
        <v>104</v>
      </c>
      <c r="G2501">
        <v>4501172</v>
      </c>
      <c r="H2501">
        <v>8</v>
      </c>
      <c r="I2501">
        <v>800000</v>
      </c>
      <c r="J2501">
        <v>0</v>
      </c>
      <c r="K2501">
        <v>0</v>
      </c>
      <c r="L2501">
        <v>0</v>
      </c>
      <c r="M2501">
        <v>0</v>
      </c>
      <c r="N2501">
        <v>150000</v>
      </c>
      <c r="O2501">
        <v>5451172</v>
      </c>
      <c r="P2501" t="s">
        <v>5</v>
      </c>
      <c r="Q2501" t="s">
        <v>14</v>
      </c>
      <c r="R2501" t="s">
        <v>169</v>
      </c>
      <c r="S2501" t="s">
        <v>170</v>
      </c>
      <c r="T2501">
        <v>3516885.1612903224</v>
      </c>
      <c r="U2501">
        <v>3942446</v>
      </c>
      <c r="V2501">
        <v>425560.83870967757</v>
      </c>
      <c r="W2501">
        <v>0.12100504258533773</v>
      </c>
      <c r="X2501" t="s">
        <v>403</v>
      </c>
    </row>
    <row r="2502" spans="1:24" x14ac:dyDescent="0.35">
      <c r="A2502">
        <v>3301067862</v>
      </c>
      <c r="B2502" t="s">
        <v>168</v>
      </c>
      <c r="C2502" t="s">
        <v>168</v>
      </c>
      <c r="D2502">
        <v>0</v>
      </c>
      <c r="E2502">
        <v>0</v>
      </c>
      <c r="F2502">
        <v>210</v>
      </c>
      <c r="G2502">
        <v>7993037</v>
      </c>
      <c r="H2502">
        <v>326</v>
      </c>
      <c r="I2502">
        <v>12615000</v>
      </c>
      <c r="J2502">
        <v>0</v>
      </c>
      <c r="K2502">
        <v>0</v>
      </c>
      <c r="L2502">
        <v>104</v>
      </c>
      <c r="M2502">
        <v>3859600</v>
      </c>
      <c r="N2502">
        <v>180000</v>
      </c>
      <c r="O2502">
        <v>24647637</v>
      </c>
      <c r="P2502" t="s">
        <v>5</v>
      </c>
      <c r="Q2502" t="s">
        <v>10</v>
      </c>
      <c r="R2502" t="s">
        <v>169</v>
      </c>
      <c r="S2502" t="s">
        <v>170</v>
      </c>
      <c r="T2502">
        <v>15901701.290322581</v>
      </c>
      <c r="U2502">
        <v>16311924</v>
      </c>
      <c r="V2502">
        <v>410222.70967741869</v>
      </c>
      <c r="W2502">
        <v>2.5797410112782693E-2</v>
      </c>
      <c r="X2502" t="s">
        <v>223</v>
      </c>
    </row>
    <row r="2503" spans="1:24" x14ac:dyDescent="0.35">
      <c r="A2503">
        <v>3301073693</v>
      </c>
      <c r="B2503" t="s">
        <v>168</v>
      </c>
      <c r="C2503" t="s">
        <v>168</v>
      </c>
      <c r="D2503">
        <v>0</v>
      </c>
      <c r="E2503">
        <v>0</v>
      </c>
      <c r="F2503">
        <v>19</v>
      </c>
      <c r="G2503">
        <v>737468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846500</v>
      </c>
      <c r="O2503">
        <v>1583968</v>
      </c>
      <c r="P2503" t="s">
        <v>5</v>
      </c>
      <c r="Q2503" t="s">
        <v>8</v>
      </c>
      <c r="R2503" t="s">
        <v>169</v>
      </c>
      <c r="S2503" t="s">
        <v>170</v>
      </c>
      <c r="T2503">
        <v>1021914.8387096775</v>
      </c>
      <c r="U2503">
        <v>1513090</v>
      </c>
      <c r="V2503">
        <v>491175.16129032255</v>
      </c>
      <c r="W2503">
        <v>0.4806419700397988</v>
      </c>
      <c r="X2503" t="s">
        <v>216</v>
      </c>
    </row>
    <row r="2504" spans="1:24" x14ac:dyDescent="0.35">
      <c r="A2504">
        <v>6001115359</v>
      </c>
      <c r="B2504" t="s">
        <v>168</v>
      </c>
      <c r="C2504" t="s">
        <v>168</v>
      </c>
      <c r="D2504">
        <v>0</v>
      </c>
      <c r="E2504">
        <v>0</v>
      </c>
      <c r="F2504">
        <v>32</v>
      </c>
      <c r="G2504">
        <v>1151858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102400</v>
      </c>
      <c r="N2504">
        <v>745700</v>
      </c>
      <c r="O2504">
        <v>1999958</v>
      </c>
      <c r="P2504" t="s">
        <v>5</v>
      </c>
      <c r="Q2504" t="s">
        <v>7</v>
      </c>
      <c r="R2504" t="s">
        <v>169</v>
      </c>
      <c r="S2504" t="s">
        <v>170</v>
      </c>
      <c r="T2504">
        <v>1290295.4838709678</v>
      </c>
      <c r="U2504">
        <v>676039</v>
      </c>
      <c r="V2504">
        <v>-614256.48387096776</v>
      </c>
      <c r="W2504">
        <v>-0.47605877223421689</v>
      </c>
      <c r="X2504" t="s">
        <v>201</v>
      </c>
    </row>
    <row r="2505" spans="1:24" x14ac:dyDescent="0.35">
      <c r="A2505">
        <v>3301051955</v>
      </c>
      <c r="B2505" t="s">
        <v>168</v>
      </c>
      <c r="C2505" t="s">
        <v>168</v>
      </c>
      <c r="D2505">
        <v>0</v>
      </c>
      <c r="E2505">
        <v>0</v>
      </c>
      <c r="F2505">
        <v>14</v>
      </c>
      <c r="G2505">
        <v>556282</v>
      </c>
      <c r="H2505">
        <v>10</v>
      </c>
      <c r="I2505">
        <v>418000</v>
      </c>
      <c r="J2505">
        <v>0</v>
      </c>
      <c r="K2505">
        <v>0</v>
      </c>
      <c r="L2505">
        <v>1</v>
      </c>
      <c r="M2505">
        <v>22400</v>
      </c>
      <c r="N2505">
        <v>150000</v>
      </c>
      <c r="O2505">
        <v>1146682</v>
      </c>
      <c r="P2505" t="s">
        <v>5</v>
      </c>
      <c r="Q2505" t="s">
        <v>13</v>
      </c>
      <c r="R2505" t="s">
        <v>169</v>
      </c>
      <c r="S2505" t="s">
        <v>170</v>
      </c>
      <c r="T2505">
        <v>739794.83870967745</v>
      </c>
      <c r="U2505">
        <v>150000</v>
      </c>
      <c r="V2505">
        <v>-589794.83870967745</v>
      </c>
      <c r="W2505">
        <v>-0.79724108340411726</v>
      </c>
      <c r="X2505" t="s">
        <v>280</v>
      </c>
    </row>
    <row r="2506" spans="1:24" x14ac:dyDescent="0.35">
      <c r="A2506">
        <v>3300018499</v>
      </c>
      <c r="B2506" t="s">
        <v>168</v>
      </c>
      <c r="C2506" t="s">
        <v>168</v>
      </c>
      <c r="D2506">
        <v>0</v>
      </c>
      <c r="E2506">
        <v>0</v>
      </c>
      <c r="F2506">
        <v>39</v>
      </c>
      <c r="G2506">
        <v>1718053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1223500</v>
      </c>
      <c r="O2506">
        <v>2941553</v>
      </c>
      <c r="P2506" t="s">
        <v>5</v>
      </c>
      <c r="Q2506" t="s">
        <v>7</v>
      </c>
      <c r="R2506" t="s">
        <v>169</v>
      </c>
      <c r="S2506" t="s">
        <v>170</v>
      </c>
      <c r="T2506">
        <v>1897776.1290322582</v>
      </c>
      <c r="U2506">
        <v>1632391</v>
      </c>
      <c r="V2506">
        <v>-265385.12903225818</v>
      </c>
      <c r="W2506">
        <v>-0.13984006067543242</v>
      </c>
      <c r="X2506" t="s">
        <v>288</v>
      </c>
    </row>
    <row r="2507" spans="1:24" x14ac:dyDescent="0.35">
      <c r="A2507">
        <v>3301000709</v>
      </c>
      <c r="B2507" t="s">
        <v>168</v>
      </c>
      <c r="C2507" t="s">
        <v>168</v>
      </c>
      <c r="D2507">
        <v>0</v>
      </c>
      <c r="E2507">
        <v>0</v>
      </c>
      <c r="F2507">
        <v>44</v>
      </c>
      <c r="G2507">
        <v>1218096</v>
      </c>
      <c r="H2507">
        <v>12</v>
      </c>
      <c r="I2507">
        <v>405000</v>
      </c>
      <c r="J2507">
        <v>0</v>
      </c>
      <c r="K2507">
        <v>0</v>
      </c>
      <c r="L2507">
        <v>0</v>
      </c>
      <c r="M2507">
        <v>0</v>
      </c>
      <c r="N2507">
        <v>352500</v>
      </c>
      <c r="O2507">
        <v>1975596</v>
      </c>
      <c r="P2507" t="s">
        <v>5</v>
      </c>
      <c r="Q2507" t="s">
        <v>17</v>
      </c>
      <c r="R2507" t="s">
        <v>169</v>
      </c>
      <c r="S2507" t="s">
        <v>170</v>
      </c>
      <c r="T2507">
        <v>1274578.064516129</v>
      </c>
      <c r="U2507">
        <v>1446896</v>
      </c>
      <c r="V2507">
        <v>172317.93548387103</v>
      </c>
      <c r="W2507">
        <v>0.13519606235282922</v>
      </c>
      <c r="X2507" t="s">
        <v>192</v>
      </c>
    </row>
    <row r="2508" spans="1:24" x14ac:dyDescent="0.35">
      <c r="A2508">
        <v>3301055001</v>
      </c>
      <c r="B2508" t="s">
        <v>168</v>
      </c>
      <c r="C2508" t="s">
        <v>168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100000</v>
      </c>
      <c r="N2508">
        <v>1033500</v>
      </c>
      <c r="O2508">
        <v>1133500</v>
      </c>
      <c r="P2508" t="s">
        <v>5</v>
      </c>
      <c r="Q2508" t="s">
        <v>7</v>
      </c>
      <c r="R2508" t="s">
        <v>169</v>
      </c>
      <c r="S2508" t="s">
        <v>170</v>
      </c>
      <c r="T2508">
        <v>731290.32258064509</v>
      </c>
      <c r="U2508">
        <v>1941500</v>
      </c>
      <c r="V2508">
        <v>1210209.6774193549</v>
      </c>
      <c r="W2508">
        <v>1.6548963387737099</v>
      </c>
      <c r="X2508" t="s">
        <v>394</v>
      </c>
    </row>
    <row r="2509" spans="1:24" x14ac:dyDescent="0.35">
      <c r="A2509">
        <v>3301005856</v>
      </c>
      <c r="B2509" t="s">
        <v>168</v>
      </c>
      <c r="C2509" t="s">
        <v>168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202000</v>
      </c>
      <c r="O2509">
        <v>202000</v>
      </c>
      <c r="P2509" t="s">
        <v>5</v>
      </c>
      <c r="Q2509" t="s">
        <v>14</v>
      </c>
      <c r="R2509" t="s">
        <v>169</v>
      </c>
      <c r="S2509" t="s">
        <v>170</v>
      </c>
      <c r="T2509">
        <v>130322.58064516129</v>
      </c>
      <c r="U2509">
        <v>0</v>
      </c>
      <c r="V2509">
        <v>-130322.58064516129</v>
      </c>
      <c r="W2509">
        <v>0</v>
      </c>
      <c r="X2509" t="s">
        <v>324</v>
      </c>
    </row>
    <row r="2510" spans="1:24" x14ac:dyDescent="0.35">
      <c r="A2510">
        <v>3300016473</v>
      </c>
      <c r="B2510" t="s">
        <v>168</v>
      </c>
      <c r="C2510" t="s">
        <v>168</v>
      </c>
      <c r="D2510">
        <v>0</v>
      </c>
      <c r="E2510">
        <v>0</v>
      </c>
      <c r="F2510">
        <v>7</v>
      </c>
      <c r="G2510">
        <v>462991</v>
      </c>
      <c r="H2510">
        <v>3</v>
      </c>
      <c r="I2510">
        <v>190000</v>
      </c>
      <c r="J2510">
        <v>0</v>
      </c>
      <c r="K2510">
        <v>0</v>
      </c>
      <c r="L2510">
        <v>0</v>
      </c>
      <c r="M2510">
        <v>0</v>
      </c>
      <c r="N2510">
        <v>1057500</v>
      </c>
      <c r="O2510">
        <v>1710491</v>
      </c>
      <c r="P2510" t="s">
        <v>5</v>
      </c>
      <c r="Q2510" t="s">
        <v>6</v>
      </c>
      <c r="R2510" t="s">
        <v>169</v>
      </c>
      <c r="S2510" t="s">
        <v>170</v>
      </c>
      <c r="T2510">
        <v>1103542.5806451614</v>
      </c>
      <c r="U2510">
        <v>6157481</v>
      </c>
      <c r="V2510">
        <v>5053938.4193548383</v>
      </c>
      <c r="W2510">
        <v>4.5797402909456988</v>
      </c>
      <c r="X2510" t="s">
        <v>316</v>
      </c>
    </row>
    <row r="2511" spans="1:24" x14ac:dyDescent="0.35">
      <c r="A2511">
        <v>3300016649</v>
      </c>
      <c r="B2511" t="s">
        <v>168</v>
      </c>
      <c r="C2511" t="s">
        <v>168</v>
      </c>
      <c r="D2511">
        <v>0</v>
      </c>
      <c r="E2511">
        <v>0</v>
      </c>
      <c r="F2511">
        <v>239</v>
      </c>
      <c r="G2511">
        <v>11256166</v>
      </c>
      <c r="H2511">
        <v>81</v>
      </c>
      <c r="I2511">
        <v>2744000</v>
      </c>
      <c r="J2511">
        <v>0</v>
      </c>
      <c r="K2511">
        <v>0</v>
      </c>
      <c r="L2511">
        <v>20</v>
      </c>
      <c r="M2511">
        <v>2648000</v>
      </c>
      <c r="N2511">
        <v>1641700</v>
      </c>
      <c r="O2511">
        <v>18289866</v>
      </c>
      <c r="P2511" t="s">
        <v>5</v>
      </c>
      <c r="Q2511" t="s">
        <v>7</v>
      </c>
      <c r="R2511" t="s">
        <v>169</v>
      </c>
      <c r="S2511" t="s">
        <v>170</v>
      </c>
      <c r="T2511">
        <v>11799913.548387095</v>
      </c>
      <c r="U2511">
        <v>10924453</v>
      </c>
      <c r="V2511">
        <v>-875460.54838709533</v>
      </c>
      <c r="W2511">
        <v>-7.4192115458910357E-2</v>
      </c>
      <c r="X2511" t="s">
        <v>288</v>
      </c>
    </row>
    <row r="2512" spans="1:24" x14ac:dyDescent="0.35">
      <c r="A2512">
        <v>3301018143</v>
      </c>
      <c r="B2512" t="s">
        <v>168</v>
      </c>
      <c r="C2512" t="s">
        <v>168</v>
      </c>
      <c r="D2512">
        <v>0</v>
      </c>
      <c r="E2512">
        <v>0</v>
      </c>
      <c r="F2512">
        <v>73</v>
      </c>
      <c r="G2512">
        <v>3070149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280000</v>
      </c>
      <c r="O2512">
        <v>3350149</v>
      </c>
      <c r="P2512" t="s">
        <v>5</v>
      </c>
      <c r="Q2512" t="s">
        <v>12</v>
      </c>
      <c r="R2512" t="s">
        <v>169</v>
      </c>
      <c r="S2512" t="s">
        <v>170</v>
      </c>
      <c r="T2512">
        <v>2161386.4516129033</v>
      </c>
      <c r="U2512">
        <v>2520160</v>
      </c>
      <c r="V2512">
        <v>358773.54838709673</v>
      </c>
      <c r="W2512">
        <v>0.16599231855060781</v>
      </c>
      <c r="X2512" t="s">
        <v>413</v>
      </c>
    </row>
    <row r="2513" spans="1:24" x14ac:dyDescent="0.35">
      <c r="A2513">
        <v>3300015969</v>
      </c>
      <c r="B2513" t="s">
        <v>168</v>
      </c>
      <c r="C2513" t="s">
        <v>168</v>
      </c>
      <c r="D2513">
        <v>0</v>
      </c>
      <c r="E2513">
        <v>0</v>
      </c>
      <c r="F2513">
        <v>225</v>
      </c>
      <c r="G2513">
        <v>11734011</v>
      </c>
      <c r="H2513">
        <v>77</v>
      </c>
      <c r="I2513">
        <v>1955000</v>
      </c>
      <c r="J2513">
        <v>0</v>
      </c>
      <c r="K2513">
        <v>0</v>
      </c>
      <c r="L2513">
        <v>119</v>
      </c>
      <c r="M2513">
        <v>8575861</v>
      </c>
      <c r="N2513">
        <v>1278000</v>
      </c>
      <c r="O2513">
        <v>23542872</v>
      </c>
      <c r="P2513" t="s">
        <v>5</v>
      </c>
      <c r="Q2513" t="s">
        <v>8</v>
      </c>
      <c r="R2513" t="s">
        <v>169</v>
      </c>
      <c r="S2513" t="s">
        <v>170</v>
      </c>
      <c r="T2513">
        <v>15188949.677419355</v>
      </c>
      <c r="U2513">
        <v>13066221</v>
      </c>
      <c r="V2513">
        <v>-2122728.6774193551</v>
      </c>
      <c r="W2513">
        <v>-0.13975480349211433</v>
      </c>
      <c r="X2513" t="s">
        <v>240</v>
      </c>
    </row>
    <row r="2514" spans="1:24" x14ac:dyDescent="0.35">
      <c r="A2514">
        <v>3301003390</v>
      </c>
      <c r="B2514" t="s">
        <v>168</v>
      </c>
      <c r="C2514" t="s">
        <v>168</v>
      </c>
      <c r="D2514">
        <v>0</v>
      </c>
      <c r="E2514">
        <v>0</v>
      </c>
      <c r="F2514">
        <v>1</v>
      </c>
      <c r="G2514">
        <v>25700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300000</v>
      </c>
      <c r="O2514">
        <v>325700</v>
      </c>
      <c r="P2514" t="s">
        <v>5</v>
      </c>
      <c r="Q2514" t="s">
        <v>12</v>
      </c>
      <c r="R2514" t="s">
        <v>169</v>
      </c>
      <c r="S2514" t="s">
        <v>170</v>
      </c>
      <c r="T2514">
        <v>210129.03225806452</v>
      </c>
      <c r="U2514">
        <v>430000</v>
      </c>
      <c r="V2514">
        <v>219870.96774193548</v>
      </c>
      <c r="W2514">
        <v>1.0463616825299353</v>
      </c>
      <c r="X2514" t="s">
        <v>413</v>
      </c>
    </row>
    <row r="2515" spans="1:24" x14ac:dyDescent="0.35">
      <c r="A2515">
        <v>6001135377</v>
      </c>
      <c r="B2515" t="s">
        <v>168</v>
      </c>
      <c r="C2515" t="s">
        <v>168</v>
      </c>
      <c r="D2515">
        <v>0</v>
      </c>
      <c r="E2515">
        <v>0</v>
      </c>
      <c r="F2515">
        <v>766</v>
      </c>
      <c r="G2515">
        <v>29073044</v>
      </c>
      <c r="H2515">
        <v>286</v>
      </c>
      <c r="I2515">
        <v>10399000</v>
      </c>
      <c r="J2515">
        <v>0</v>
      </c>
      <c r="K2515">
        <v>0</v>
      </c>
      <c r="L2515">
        <v>237</v>
      </c>
      <c r="M2515">
        <v>12691800</v>
      </c>
      <c r="N2515">
        <v>360000</v>
      </c>
      <c r="O2515">
        <v>52523844</v>
      </c>
      <c r="P2515" t="s">
        <v>5</v>
      </c>
      <c r="Q2515" t="s">
        <v>15</v>
      </c>
      <c r="R2515" t="s">
        <v>169</v>
      </c>
      <c r="S2515" t="s">
        <v>170</v>
      </c>
      <c r="T2515">
        <v>33886350.967741936</v>
      </c>
      <c r="U2515">
        <v>31810616</v>
      </c>
      <c r="V2515">
        <v>-2075734.9677419364</v>
      </c>
      <c r="W2515">
        <v>-6.1255783182967316E-2</v>
      </c>
      <c r="X2515" t="s">
        <v>173</v>
      </c>
    </row>
    <row r="2516" spans="1:24" x14ac:dyDescent="0.35">
      <c r="A2516">
        <v>3300026223</v>
      </c>
      <c r="B2516" t="s">
        <v>168</v>
      </c>
      <c r="C2516" t="s">
        <v>168</v>
      </c>
      <c r="D2516">
        <v>0</v>
      </c>
      <c r="E2516">
        <v>0</v>
      </c>
      <c r="F2516">
        <v>14</v>
      </c>
      <c r="G2516">
        <v>529579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1035000</v>
      </c>
      <c r="O2516">
        <v>1564579</v>
      </c>
      <c r="P2516" t="s">
        <v>5</v>
      </c>
      <c r="Q2516" t="s">
        <v>6</v>
      </c>
      <c r="R2516" t="s">
        <v>169</v>
      </c>
      <c r="S2516" t="s">
        <v>170</v>
      </c>
      <c r="T2516">
        <v>1009405.8064516129</v>
      </c>
      <c r="U2516">
        <v>876588</v>
      </c>
      <c r="V2516">
        <v>-132817.80645161285</v>
      </c>
      <c r="W2516">
        <v>-0.13158018866417098</v>
      </c>
      <c r="X2516" t="s">
        <v>197</v>
      </c>
    </row>
    <row r="2517" spans="1:24" x14ac:dyDescent="0.35">
      <c r="A2517">
        <v>3301074985</v>
      </c>
      <c r="B2517" t="s">
        <v>168</v>
      </c>
      <c r="C2517" t="s">
        <v>168</v>
      </c>
      <c r="D2517">
        <v>0</v>
      </c>
      <c r="E2517">
        <v>0</v>
      </c>
      <c r="F2517">
        <v>35</v>
      </c>
      <c r="G2517">
        <v>1521962</v>
      </c>
      <c r="H2517">
        <v>20</v>
      </c>
      <c r="I2517">
        <v>710000</v>
      </c>
      <c r="J2517">
        <v>0</v>
      </c>
      <c r="K2517">
        <v>0</v>
      </c>
      <c r="L2517">
        <v>9</v>
      </c>
      <c r="M2517">
        <v>461600</v>
      </c>
      <c r="N2517">
        <v>160000</v>
      </c>
      <c r="O2517">
        <v>2853562</v>
      </c>
      <c r="P2517" t="s">
        <v>5</v>
      </c>
      <c r="Q2517" t="s">
        <v>13</v>
      </c>
      <c r="R2517" t="s">
        <v>169</v>
      </c>
      <c r="S2517" t="s">
        <v>170</v>
      </c>
      <c r="T2517">
        <v>1841007.7419354839</v>
      </c>
      <c r="U2517">
        <v>1059182</v>
      </c>
      <c r="V2517">
        <v>-781825.74193548388</v>
      </c>
      <c r="W2517">
        <v>-0.42467270730406415</v>
      </c>
      <c r="X2517" t="s">
        <v>374</v>
      </c>
    </row>
    <row r="2518" spans="1:24" x14ac:dyDescent="0.35">
      <c r="A2518">
        <v>3300017535</v>
      </c>
      <c r="B2518" t="s">
        <v>168</v>
      </c>
      <c r="C2518" t="s">
        <v>168</v>
      </c>
      <c r="D2518">
        <v>0</v>
      </c>
      <c r="E2518">
        <v>0</v>
      </c>
      <c r="F2518">
        <v>4</v>
      </c>
      <c r="G2518">
        <v>61590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908500</v>
      </c>
      <c r="O2518">
        <v>970090</v>
      </c>
      <c r="P2518" t="s">
        <v>5</v>
      </c>
      <c r="Q2518" t="s">
        <v>6</v>
      </c>
      <c r="R2518" t="s">
        <v>169</v>
      </c>
      <c r="S2518" t="s">
        <v>170</v>
      </c>
      <c r="T2518">
        <v>625864.51612903224</v>
      </c>
      <c r="U2518">
        <v>650997</v>
      </c>
      <c r="V2518">
        <v>25132.483870967757</v>
      </c>
      <c r="W2518">
        <v>4.0156428784958065E-2</v>
      </c>
      <c r="X2518" t="s">
        <v>342</v>
      </c>
    </row>
    <row r="2519" spans="1:24" x14ac:dyDescent="0.35">
      <c r="A2519">
        <v>6001147125</v>
      </c>
      <c r="B2519" t="s">
        <v>168</v>
      </c>
      <c r="C2519" t="s">
        <v>168</v>
      </c>
      <c r="D2519">
        <v>0</v>
      </c>
      <c r="E2519">
        <v>0</v>
      </c>
      <c r="F2519">
        <v>63</v>
      </c>
      <c r="G2519">
        <v>3902260</v>
      </c>
      <c r="H2519">
        <v>0</v>
      </c>
      <c r="I2519">
        <v>0</v>
      </c>
      <c r="J2519">
        <v>0</v>
      </c>
      <c r="K2519">
        <v>0</v>
      </c>
      <c r="L2519">
        <v>23</v>
      </c>
      <c r="M2519">
        <v>1855200</v>
      </c>
      <c r="N2519">
        <v>2145000</v>
      </c>
      <c r="O2519">
        <v>7902460</v>
      </c>
      <c r="P2519" t="s">
        <v>5</v>
      </c>
      <c r="Q2519" t="s">
        <v>6</v>
      </c>
      <c r="R2519" t="s">
        <v>181</v>
      </c>
      <c r="S2519" t="s">
        <v>170</v>
      </c>
      <c r="T2519">
        <v>5098361.2903225804</v>
      </c>
      <c r="U2519">
        <v>3225606</v>
      </c>
      <c r="V2519">
        <v>-1872755.2903225804</v>
      </c>
      <c r="W2519">
        <v>-0.36732494691526429</v>
      </c>
      <c r="X2519" t="s">
        <v>352</v>
      </c>
    </row>
    <row r="2520" spans="1:24" x14ac:dyDescent="0.35">
      <c r="A2520">
        <v>3301021134</v>
      </c>
      <c r="B2520" t="s">
        <v>168</v>
      </c>
      <c r="C2520" t="s">
        <v>168</v>
      </c>
      <c r="D2520">
        <v>0</v>
      </c>
      <c r="E2520">
        <v>0</v>
      </c>
      <c r="F2520">
        <v>741</v>
      </c>
      <c r="G2520">
        <v>25417912</v>
      </c>
      <c r="H2520">
        <v>389</v>
      </c>
      <c r="I2520">
        <v>11345000</v>
      </c>
      <c r="J2520">
        <v>0</v>
      </c>
      <c r="K2520">
        <v>0</v>
      </c>
      <c r="L2520">
        <v>186</v>
      </c>
      <c r="M2520">
        <v>9296400</v>
      </c>
      <c r="N2520">
        <v>300000</v>
      </c>
      <c r="O2520">
        <v>46359312</v>
      </c>
      <c r="P2520" t="s">
        <v>5</v>
      </c>
      <c r="Q2520" t="s">
        <v>9</v>
      </c>
      <c r="R2520" t="s">
        <v>169</v>
      </c>
      <c r="S2520" t="s">
        <v>170</v>
      </c>
      <c r="T2520">
        <v>29909233.548387099</v>
      </c>
      <c r="U2520">
        <v>32334827</v>
      </c>
      <c r="V2520">
        <v>2425593.4516129009</v>
      </c>
      <c r="W2520">
        <v>8.109848243649509E-2</v>
      </c>
      <c r="X2520" t="s">
        <v>224</v>
      </c>
    </row>
    <row r="2521" spans="1:24" x14ac:dyDescent="0.35">
      <c r="A2521">
        <v>6001124283</v>
      </c>
      <c r="B2521" t="s">
        <v>168</v>
      </c>
      <c r="C2521" t="s">
        <v>168</v>
      </c>
      <c r="D2521">
        <v>0</v>
      </c>
      <c r="E2521">
        <v>0</v>
      </c>
      <c r="F2521">
        <v>67</v>
      </c>
      <c r="G2521">
        <v>3326045</v>
      </c>
      <c r="H2521">
        <v>49</v>
      </c>
      <c r="I2521">
        <v>1185000</v>
      </c>
      <c r="J2521">
        <v>0</v>
      </c>
      <c r="K2521">
        <v>0</v>
      </c>
      <c r="L2521">
        <v>0</v>
      </c>
      <c r="M2521">
        <v>0</v>
      </c>
      <c r="N2521">
        <v>420000</v>
      </c>
      <c r="O2521">
        <v>4931045</v>
      </c>
      <c r="P2521" t="s">
        <v>5</v>
      </c>
      <c r="Q2521" t="s">
        <v>17</v>
      </c>
      <c r="R2521" t="s">
        <v>169</v>
      </c>
      <c r="S2521" t="s">
        <v>170</v>
      </c>
      <c r="T2521">
        <v>3181319.3548387098</v>
      </c>
      <c r="U2521">
        <v>3448090</v>
      </c>
      <c r="V2521">
        <v>266770.64516129019</v>
      </c>
      <c r="W2521">
        <v>8.3855349119709821E-2</v>
      </c>
      <c r="X2521" t="s">
        <v>199</v>
      </c>
    </row>
    <row r="2522" spans="1:24" x14ac:dyDescent="0.35">
      <c r="A2522">
        <v>3301065491</v>
      </c>
      <c r="B2522" t="s">
        <v>168</v>
      </c>
      <c r="C2522" t="s">
        <v>168</v>
      </c>
      <c r="D2522">
        <v>0</v>
      </c>
      <c r="E2522">
        <v>0</v>
      </c>
      <c r="F2522">
        <v>34</v>
      </c>
      <c r="G2522">
        <v>1491909</v>
      </c>
      <c r="H2522">
        <v>11</v>
      </c>
      <c r="I2522">
        <v>230000</v>
      </c>
      <c r="J2522">
        <v>0</v>
      </c>
      <c r="K2522">
        <v>0</v>
      </c>
      <c r="L2522">
        <v>0</v>
      </c>
      <c r="M2522">
        <v>0</v>
      </c>
      <c r="N2522">
        <v>892500</v>
      </c>
      <c r="O2522">
        <v>2614409</v>
      </c>
      <c r="P2522" t="s">
        <v>5</v>
      </c>
      <c r="Q2522" t="s">
        <v>6</v>
      </c>
      <c r="R2522" t="s">
        <v>169</v>
      </c>
      <c r="S2522" t="s">
        <v>170</v>
      </c>
      <c r="T2522">
        <v>1686715.4838709678</v>
      </c>
      <c r="U2522">
        <v>2366431</v>
      </c>
      <c r="V2522">
        <v>679715.51612903224</v>
      </c>
      <c r="W2522">
        <v>0.40298172550660594</v>
      </c>
      <c r="X2522" t="s">
        <v>255</v>
      </c>
    </row>
    <row r="2523" spans="1:24" x14ac:dyDescent="0.35">
      <c r="A2523">
        <v>3301070829</v>
      </c>
      <c r="B2523" t="s">
        <v>168</v>
      </c>
      <c r="C2523" t="s">
        <v>168</v>
      </c>
      <c r="D2523">
        <v>0</v>
      </c>
      <c r="E2523">
        <v>0</v>
      </c>
      <c r="F2523">
        <v>1</v>
      </c>
      <c r="G2523">
        <v>21199</v>
      </c>
      <c r="H2523">
        <v>5</v>
      </c>
      <c r="I2523">
        <v>175000</v>
      </c>
      <c r="J2523">
        <v>0</v>
      </c>
      <c r="K2523">
        <v>0</v>
      </c>
      <c r="L2523">
        <v>0</v>
      </c>
      <c r="M2523">
        <v>0</v>
      </c>
      <c r="N2523">
        <v>75000</v>
      </c>
      <c r="O2523">
        <v>271199</v>
      </c>
      <c r="P2523" t="s">
        <v>5</v>
      </c>
      <c r="Q2523" t="s">
        <v>14</v>
      </c>
      <c r="R2523" t="s">
        <v>207</v>
      </c>
      <c r="S2523" t="s">
        <v>170</v>
      </c>
      <c r="T2523">
        <v>174967.09677419357</v>
      </c>
      <c r="U2523">
        <v>210999</v>
      </c>
      <c r="V2523">
        <v>36031.903225806425</v>
      </c>
      <c r="W2523">
        <v>0.20593530949597882</v>
      </c>
      <c r="X2523" t="s">
        <v>313</v>
      </c>
    </row>
    <row r="2524" spans="1:24" x14ac:dyDescent="0.35">
      <c r="A2524">
        <v>3301061459</v>
      </c>
      <c r="B2524" t="s">
        <v>168</v>
      </c>
      <c r="C2524" t="s">
        <v>168</v>
      </c>
      <c r="D2524">
        <v>0</v>
      </c>
      <c r="E2524">
        <v>0</v>
      </c>
      <c r="F2524">
        <v>110</v>
      </c>
      <c r="G2524">
        <v>3537873</v>
      </c>
      <c r="H2524">
        <v>62</v>
      </c>
      <c r="I2524">
        <v>2225000</v>
      </c>
      <c r="J2524">
        <v>0</v>
      </c>
      <c r="K2524">
        <v>0</v>
      </c>
      <c r="L2524">
        <v>2</v>
      </c>
      <c r="M2524">
        <v>74800</v>
      </c>
      <c r="N2524">
        <v>165000</v>
      </c>
      <c r="O2524">
        <v>6002673</v>
      </c>
      <c r="P2524" t="s">
        <v>5</v>
      </c>
      <c r="Q2524" t="s">
        <v>14</v>
      </c>
      <c r="R2524" t="s">
        <v>169</v>
      </c>
      <c r="S2524" t="s">
        <v>170</v>
      </c>
      <c r="T2524">
        <v>3872692.2580645164</v>
      </c>
      <c r="U2524">
        <v>4165312</v>
      </c>
      <c r="V2524">
        <v>292619.74193548365</v>
      </c>
      <c r="W2524">
        <v>7.5559771455149916E-2</v>
      </c>
      <c r="X2524" t="s">
        <v>409</v>
      </c>
    </row>
    <row r="2525" spans="1:24" x14ac:dyDescent="0.35">
      <c r="A2525">
        <v>3301075001</v>
      </c>
      <c r="B2525" t="s">
        <v>168</v>
      </c>
      <c r="C2525" t="s">
        <v>168</v>
      </c>
      <c r="D2525">
        <v>0</v>
      </c>
      <c r="E2525">
        <v>0</v>
      </c>
      <c r="F2525">
        <v>14</v>
      </c>
      <c r="G2525">
        <v>543486</v>
      </c>
      <c r="H2525">
        <v>17</v>
      </c>
      <c r="I2525">
        <v>665000</v>
      </c>
      <c r="J2525">
        <v>0</v>
      </c>
      <c r="K2525">
        <v>0</v>
      </c>
      <c r="L2525">
        <v>7</v>
      </c>
      <c r="M2525">
        <v>586800</v>
      </c>
      <c r="N2525">
        <v>288000</v>
      </c>
      <c r="O2525">
        <v>2083286</v>
      </c>
      <c r="P2525" t="s">
        <v>5</v>
      </c>
      <c r="Q2525" t="s">
        <v>9</v>
      </c>
      <c r="R2525" t="s">
        <v>169</v>
      </c>
      <c r="S2525" t="s">
        <v>170</v>
      </c>
      <c r="T2525">
        <v>1344055.4838709678</v>
      </c>
      <c r="U2525">
        <v>1675979</v>
      </c>
      <c r="V2525">
        <v>331923.51612903224</v>
      </c>
      <c r="W2525">
        <v>0.24695670685637983</v>
      </c>
      <c r="X2525" t="s">
        <v>359</v>
      </c>
    </row>
    <row r="2526" spans="1:24" x14ac:dyDescent="0.35">
      <c r="A2526">
        <v>3301073436</v>
      </c>
      <c r="B2526" t="s">
        <v>168</v>
      </c>
      <c r="C2526" t="s">
        <v>168</v>
      </c>
      <c r="D2526">
        <v>0</v>
      </c>
      <c r="E2526">
        <v>0</v>
      </c>
      <c r="F2526">
        <v>270</v>
      </c>
      <c r="G2526">
        <v>7986087</v>
      </c>
      <c r="H2526">
        <v>1</v>
      </c>
      <c r="I2526">
        <v>10000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7996087</v>
      </c>
      <c r="P2526" t="s">
        <v>5</v>
      </c>
      <c r="Q2526" t="s">
        <v>13</v>
      </c>
      <c r="R2526" t="s">
        <v>207</v>
      </c>
      <c r="S2526" t="s">
        <v>170</v>
      </c>
      <c r="T2526">
        <v>5158765.8064516131</v>
      </c>
      <c r="U2526">
        <v>3584358</v>
      </c>
      <c r="V2526">
        <v>-1574407.8064516131</v>
      </c>
      <c r="W2526">
        <v>-0.30519078894464258</v>
      </c>
      <c r="X2526" t="s">
        <v>283</v>
      </c>
    </row>
    <row r="2527" spans="1:24" x14ac:dyDescent="0.35">
      <c r="A2527">
        <v>3300002531</v>
      </c>
      <c r="B2527" t="s">
        <v>168</v>
      </c>
      <c r="C2527" t="s">
        <v>168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150000</v>
      </c>
      <c r="O2527">
        <v>150000</v>
      </c>
      <c r="P2527" t="s">
        <v>5</v>
      </c>
      <c r="Q2527" t="s">
        <v>13</v>
      </c>
      <c r="R2527" t="s">
        <v>169</v>
      </c>
      <c r="S2527" t="s">
        <v>170</v>
      </c>
      <c r="T2527">
        <v>96774.193548387106</v>
      </c>
      <c r="U2527">
        <v>165000</v>
      </c>
      <c r="V2527">
        <v>68225.806451612894</v>
      </c>
      <c r="W2527">
        <v>0.70499999999999985</v>
      </c>
      <c r="X2527" t="s">
        <v>186</v>
      </c>
    </row>
    <row r="2528" spans="1:24" x14ac:dyDescent="0.35">
      <c r="A2528">
        <v>3301023312</v>
      </c>
      <c r="B2528" t="s">
        <v>168</v>
      </c>
      <c r="C2528" t="s">
        <v>168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150000</v>
      </c>
      <c r="O2528">
        <v>150000</v>
      </c>
      <c r="P2528" t="s">
        <v>5</v>
      </c>
      <c r="Q2528" t="s">
        <v>14</v>
      </c>
      <c r="R2528" t="s">
        <v>169</v>
      </c>
      <c r="S2528" t="s">
        <v>170</v>
      </c>
      <c r="T2528">
        <v>96774.193548387106</v>
      </c>
      <c r="U2528">
        <v>155495</v>
      </c>
      <c r="V2528">
        <v>58720.806451612894</v>
      </c>
      <c r="W2528">
        <v>0.60678166666666655</v>
      </c>
      <c r="X2528" t="s">
        <v>382</v>
      </c>
    </row>
    <row r="2529" spans="1:24" x14ac:dyDescent="0.35">
      <c r="A2529">
        <v>3300017445</v>
      </c>
      <c r="B2529" t="s">
        <v>168</v>
      </c>
      <c r="C2529" t="s">
        <v>168</v>
      </c>
      <c r="D2529">
        <v>0</v>
      </c>
      <c r="E2529">
        <v>0</v>
      </c>
      <c r="F2529">
        <v>53</v>
      </c>
      <c r="G2529">
        <v>2157734</v>
      </c>
      <c r="H2529">
        <v>2</v>
      </c>
      <c r="I2529">
        <v>110000</v>
      </c>
      <c r="J2529">
        <v>0</v>
      </c>
      <c r="K2529">
        <v>0</v>
      </c>
      <c r="L2529">
        <v>1</v>
      </c>
      <c r="M2529">
        <v>102400</v>
      </c>
      <c r="N2529">
        <v>3035500</v>
      </c>
      <c r="O2529">
        <v>5405634</v>
      </c>
      <c r="P2529" t="s">
        <v>5</v>
      </c>
      <c r="Q2529" t="s">
        <v>7</v>
      </c>
      <c r="R2529" t="s">
        <v>169</v>
      </c>
      <c r="S2529" t="s">
        <v>170</v>
      </c>
      <c r="T2529">
        <v>3487505.8064516126</v>
      </c>
      <c r="U2529">
        <v>3922636</v>
      </c>
      <c r="V2529">
        <v>435130.19354838738</v>
      </c>
      <c r="W2529">
        <v>0.12476830654831605</v>
      </c>
      <c r="X2529" t="s">
        <v>401</v>
      </c>
    </row>
    <row r="2530" spans="1:24" x14ac:dyDescent="0.35">
      <c r="A2530">
        <v>3301000090</v>
      </c>
      <c r="B2530" t="s">
        <v>168</v>
      </c>
      <c r="C2530" t="s">
        <v>168</v>
      </c>
      <c r="D2530">
        <v>0</v>
      </c>
      <c r="E2530">
        <v>0</v>
      </c>
      <c r="F2530">
        <v>5</v>
      </c>
      <c r="G2530">
        <v>102896</v>
      </c>
      <c r="H2530">
        <v>1</v>
      </c>
      <c r="I2530">
        <v>5000</v>
      </c>
      <c r="J2530">
        <v>0</v>
      </c>
      <c r="K2530">
        <v>0</v>
      </c>
      <c r="L2530">
        <v>0</v>
      </c>
      <c r="M2530">
        <v>0</v>
      </c>
      <c r="N2530">
        <v>330000</v>
      </c>
      <c r="O2530">
        <v>437896</v>
      </c>
      <c r="P2530" t="s">
        <v>5</v>
      </c>
      <c r="Q2530" t="s">
        <v>12</v>
      </c>
      <c r="R2530" t="s">
        <v>169</v>
      </c>
      <c r="S2530" t="s">
        <v>170</v>
      </c>
      <c r="T2530">
        <v>282513.54838709679</v>
      </c>
      <c r="U2530">
        <v>676099</v>
      </c>
      <c r="V2530">
        <v>393585.45161290321</v>
      </c>
      <c r="W2530">
        <v>1.3931560233480096</v>
      </c>
      <c r="X2530" t="s">
        <v>256</v>
      </c>
    </row>
    <row r="2531" spans="1:24" x14ac:dyDescent="0.35">
      <c r="A2531">
        <v>3301052973</v>
      </c>
      <c r="B2531" t="s">
        <v>168</v>
      </c>
      <c r="C2531" t="s">
        <v>168</v>
      </c>
      <c r="D2531">
        <v>0</v>
      </c>
      <c r="E2531">
        <v>0</v>
      </c>
      <c r="F2531">
        <v>73</v>
      </c>
      <c r="G2531">
        <v>1739323</v>
      </c>
      <c r="H2531">
        <v>40</v>
      </c>
      <c r="I2531">
        <v>1164000</v>
      </c>
      <c r="J2531">
        <v>0</v>
      </c>
      <c r="K2531">
        <v>0</v>
      </c>
      <c r="L2531">
        <v>24</v>
      </c>
      <c r="M2531">
        <v>967600</v>
      </c>
      <c r="N2531">
        <v>60000</v>
      </c>
      <c r="O2531">
        <v>3930923</v>
      </c>
      <c r="P2531" t="s">
        <v>5</v>
      </c>
      <c r="Q2531" t="s">
        <v>13</v>
      </c>
      <c r="R2531" t="s">
        <v>169</v>
      </c>
      <c r="S2531" t="s">
        <v>170</v>
      </c>
      <c r="T2531">
        <v>2536079.3548387098</v>
      </c>
      <c r="U2531">
        <v>1592458</v>
      </c>
      <c r="V2531">
        <v>-943621.35483870981</v>
      </c>
      <c r="W2531">
        <v>-0.37207879676096434</v>
      </c>
      <c r="X2531" t="s">
        <v>378</v>
      </c>
    </row>
    <row r="2532" spans="1:24" x14ac:dyDescent="0.35">
      <c r="A2532">
        <v>3300001379</v>
      </c>
      <c r="B2532" t="s">
        <v>168</v>
      </c>
      <c r="C2532" t="s">
        <v>168</v>
      </c>
      <c r="D2532">
        <v>0</v>
      </c>
      <c r="E2532">
        <v>0</v>
      </c>
      <c r="F2532">
        <v>65</v>
      </c>
      <c r="G2532">
        <v>1780753</v>
      </c>
      <c r="H2532">
        <v>3</v>
      </c>
      <c r="I2532">
        <v>310000</v>
      </c>
      <c r="J2532">
        <v>0</v>
      </c>
      <c r="K2532">
        <v>0</v>
      </c>
      <c r="L2532">
        <v>0</v>
      </c>
      <c r="M2532">
        <v>0</v>
      </c>
      <c r="N2532">
        <v>114000</v>
      </c>
      <c r="O2532">
        <v>2204753</v>
      </c>
      <c r="P2532" t="s">
        <v>5</v>
      </c>
      <c r="Q2532" t="s">
        <v>11</v>
      </c>
      <c r="R2532" t="s">
        <v>169</v>
      </c>
      <c r="S2532" t="s">
        <v>170</v>
      </c>
      <c r="T2532">
        <v>1422421.2903225806</v>
      </c>
      <c r="U2532">
        <v>1508817</v>
      </c>
      <c r="V2532">
        <v>86395.709677419392</v>
      </c>
      <c r="W2532">
        <v>6.073848181633057E-2</v>
      </c>
      <c r="X2532" t="s">
        <v>306</v>
      </c>
    </row>
    <row r="2533" spans="1:24" x14ac:dyDescent="0.35">
      <c r="A2533">
        <v>3301000907</v>
      </c>
      <c r="B2533" t="s">
        <v>168</v>
      </c>
      <c r="C2533" t="s">
        <v>168</v>
      </c>
      <c r="D2533">
        <v>0</v>
      </c>
      <c r="E2533">
        <v>0</v>
      </c>
      <c r="F2533">
        <v>18</v>
      </c>
      <c r="G2533">
        <v>873999</v>
      </c>
      <c r="H2533">
        <v>22</v>
      </c>
      <c r="I2533">
        <v>795000</v>
      </c>
      <c r="J2533">
        <v>0</v>
      </c>
      <c r="K2533">
        <v>0</v>
      </c>
      <c r="L2533">
        <v>22</v>
      </c>
      <c r="M2533">
        <v>1678853</v>
      </c>
      <c r="N2533">
        <v>464000</v>
      </c>
      <c r="O2533">
        <v>3811852</v>
      </c>
      <c r="P2533" t="s">
        <v>5</v>
      </c>
      <c r="Q2533" t="s">
        <v>17</v>
      </c>
      <c r="R2533" t="s">
        <v>169</v>
      </c>
      <c r="S2533" t="s">
        <v>170</v>
      </c>
      <c r="T2533">
        <v>2459259.3548387098</v>
      </c>
      <c r="U2533">
        <v>2106736</v>
      </c>
      <c r="V2533">
        <v>-352523.35483870981</v>
      </c>
      <c r="W2533">
        <v>-0.14334533449882114</v>
      </c>
      <c r="X2533" t="s">
        <v>185</v>
      </c>
    </row>
    <row r="2534" spans="1:24" x14ac:dyDescent="0.35">
      <c r="A2534">
        <v>3300014623</v>
      </c>
      <c r="B2534" t="s">
        <v>168</v>
      </c>
      <c r="C2534" t="s">
        <v>168</v>
      </c>
      <c r="D2534">
        <v>0</v>
      </c>
      <c r="E2534">
        <v>0</v>
      </c>
      <c r="F2534">
        <v>95</v>
      </c>
      <c r="G2534">
        <v>5215480</v>
      </c>
      <c r="H2534">
        <v>36</v>
      </c>
      <c r="I2534">
        <v>3115000</v>
      </c>
      <c r="J2534">
        <v>0</v>
      </c>
      <c r="K2534">
        <v>0</v>
      </c>
      <c r="L2534">
        <v>0</v>
      </c>
      <c r="M2534">
        <v>0</v>
      </c>
      <c r="N2534">
        <v>342000</v>
      </c>
      <c r="O2534">
        <v>8672480</v>
      </c>
      <c r="P2534" t="s">
        <v>5</v>
      </c>
      <c r="Q2534" t="s">
        <v>8</v>
      </c>
      <c r="R2534" t="s">
        <v>169</v>
      </c>
      <c r="S2534" t="s">
        <v>170</v>
      </c>
      <c r="T2534">
        <v>5595148.3870967748</v>
      </c>
      <c r="U2534">
        <v>5899328</v>
      </c>
      <c r="V2534">
        <v>304179.61290322524</v>
      </c>
      <c r="W2534">
        <v>5.4364887552349472E-2</v>
      </c>
      <c r="X2534" t="s">
        <v>300</v>
      </c>
    </row>
    <row r="2535" spans="1:24" x14ac:dyDescent="0.35">
      <c r="A2535">
        <v>3300014587</v>
      </c>
      <c r="B2535" t="s">
        <v>168</v>
      </c>
      <c r="C2535" t="s">
        <v>168</v>
      </c>
      <c r="D2535">
        <v>0</v>
      </c>
      <c r="E2535">
        <v>0</v>
      </c>
      <c r="F2535">
        <v>38</v>
      </c>
      <c r="G2535">
        <v>1510757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894800</v>
      </c>
      <c r="O2535">
        <v>2405557</v>
      </c>
      <c r="P2535" t="s">
        <v>5</v>
      </c>
      <c r="Q2535" t="s">
        <v>7</v>
      </c>
      <c r="R2535" t="s">
        <v>169</v>
      </c>
      <c r="S2535" t="s">
        <v>170</v>
      </c>
      <c r="T2535">
        <v>1551972.2580645161</v>
      </c>
      <c r="U2535">
        <v>1263071</v>
      </c>
      <c r="V2535">
        <v>-288901.25806451612</v>
      </c>
      <c r="W2535">
        <v>-0.18615104526727078</v>
      </c>
      <c r="X2535" t="s">
        <v>196</v>
      </c>
    </row>
    <row r="2536" spans="1:24" x14ac:dyDescent="0.35">
      <c r="A2536">
        <v>3301061003</v>
      </c>
      <c r="B2536" t="s">
        <v>168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 t="s">
        <v>5</v>
      </c>
      <c r="Q2536" t="s">
        <v>13</v>
      </c>
      <c r="R2536" t="s">
        <v>181</v>
      </c>
      <c r="S2536" t="s">
        <v>170</v>
      </c>
      <c r="T2536">
        <v>0</v>
      </c>
      <c r="U2536">
        <v>0</v>
      </c>
      <c r="V2536">
        <v>0</v>
      </c>
      <c r="W2536">
        <v>0</v>
      </c>
      <c r="X2536" t="s">
        <v>340</v>
      </c>
    </row>
    <row r="2537" spans="1:24" x14ac:dyDescent="0.35">
      <c r="A2537">
        <v>3301072567</v>
      </c>
      <c r="B2537" t="s">
        <v>168</v>
      </c>
      <c r="C2537" t="s">
        <v>168</v>
      </c>
      <c r="D2537">
        <v>0</v>
      </c>
      <c r="E2537">
        <v>0</v>
      </c>
      <c r="F2537">
        <v>188</v>
      </c>
      <c r="G2537">
        <v>6050797</v>
      </c>
      <c r="H2537">
        <v>120</v>
      </c>
      <c r="I2537">
        <v>5439000</v>
      </c>
      <c r="J2537">
        <v>0</v>
      </c>
      <c r="K2537">
        <v>0</v>
      </c>
      <c r="L2537">
        <v>1</v>
      </c>
      <c r="M2537">
        <v>102400</v>
      </c>
      <c r="N2537">
        <v>165000</v>
      </c>
      <c r="O2537">
        <v>11757197</v>
      </c>
      <c r="P2537" t="s">
        <v>5</v>
      </c>
      <c r="Q2537" t="s">
        <v>14</v>
      </c>
      <c r="R2537" t="s">
        <v>207</v>
      </c>
      <c r="S2537" t="s">
        <v>170</v>
      </c>
      <c r="T2537">
        <v>7585288.3870967748</v>
      </c>
      <c r="U2537">
        <v>6331878</v>
      </c>
      <c r="V2537">
        <v>-1253410.3870967748</v>
      </c>
      <c r="W2537">
        <v>-0.16524228521474982</v>
      </c>
      <c r="X2537" t="s">
        <v>409</v>
      </c>
    </row>
    <row r="2538" spans="1:24" x14ac:dyDescent="0.35">
      <c r="A2538">
        <v>3301074265</v>
      </c>
      <c r="B2538" t="s">
        <v>168</v>
      </c>
      <c r="C2538" t="s">
        <v>168</v>
      </c>
      <c r="D2538">
        <v>0</v>
      </c>
      <c r="E2538">
        <v>0</v>
      </c>
      <c r="F2538">
        <v>23</v>
      </c>
      <c r="G2538">
        <v>485374</v>
      </c>
      <c r="H2538">
        <v>10</v>
      </c>
      <c r="I2538">
        <v>310000</v>
      </c>
      <c r="J2538">
        <v>0</v>
      </c>
      <c r="K2538">
        <v>0</v>
      </c>
      <c r="L2538">
        <v>2</v>
      </c>
      <c r="M2538">
        <v>74800</v>
      </c>
      <c r="N2538">
        <v>60000</v>
      </c>
      <c r="O2538">
        <v>930174</v>
      </c>
      <c r="P2538" t="s">
        <v>5</v>
      </c>
      <c r="Q2538" t="s">
        <v>13</v>
      </c>
      <c r="R2538" t="s">
        <v>207</v>
      </c>
      <c r="S2538" t="s">
        <v>170</v>
      </c>
      <c r="T2538">
        <v>600112.25806451612</v>
      </c>
      <c r="U2538">
        <v>150000</v>
      </c>
      <c r="V2538">
        <v>-450112.25806451612</v>
      </c>
      <c r="W2538">
        <v>-0.75004676544388471</v>
      </c>
      <c r="X2538" t="s">
        <v>399</v>
      </c>
    </row>
    <row r="2539" spans="1:24" x14ac:dyDescent="0.35">
      <c r="A2539">
        <v>3301066825</v>
      </c>
      <c r="B2539" t="s">
        <v>168</v>
      </c>
      <c r="C2539" t="s">
        <v>168</v>
      </c>
      <c r="D2539">
        <v>0</v>
      </c>
      <c r="E2539">
        <v>0</v>
      </c>
      <c r="F2539">
        <v>12</v>
      </c>
      <c r="G2539">
        <v>689100</v>
      </c>
      <c r="H2539">
        <v>12</v>
      </c>
      <c r="I2539">
        <v>420000</v>
      </c>
      <c r="J2539">
        <v>0</v>
      </c>
      <c r="K2539">
        <v>0</v>
      </c>
      <c r="L2539">
        <v>8</v>
      </c>
      <c r="M2539">
        <v>439200</v>
      </c>
      <c r="N2539">
        <v>420000</v>
      </c>
      <c r="O2539">
        <v>1968300</v>
      </c>
      <c r="P2539" t="s">
        <v>5</v>
      </c>
      <c r="Q2539" t="s">
        <v>17</v>
      </c>
      <c r="R2539" t="s">
        <v>169</v>
      </c>
      <c r="S2539" t="s">
        <v>170</v>
      </c>
      <c r="T2539">
        <v>1269870.9677419355</v>
      </c>
      <c r="U2539">
        <v>968800</v>
      </c>
      <c r="V2539">
        <v>-301070.96774193551</v>
      </c>
      <c r="W2539">
        <v>-0.23708784230046231</v>
      </c>
      <c r="X2539" t="s">
        <v>417</v>
      </c>
    </row>
    <row r="2540" spans="1:24" x14ac:dyDescent="0.35">
      <c r="A2540">
        <v>3301001890</v>
      </c>
      <c r="B2540" t="s">
        <v>168</v>
      </c>
      <c r="C2540" t="s">
        <v>168</v>
      </c>
      <c r="D2540">
        <v>0</v>
      </c>
      <c r="E2540">
        <v>0</v>
      </c>
      <c r="F2540">
        <v>60</v>
      </c>
      <c r="G2540">
        <v>2905625</v>
      </c>
      <c r="H2540">
        <v>6</v>
      </c>
      <c r="I2540">
        <v>200000</v>
      </c>
      <c r="J2540">
        <v>0</v>
      </c>
      <c r="K2540">
        <v>0</v>
      </c>
      <c r="L2540">
        <v>61</v>
      </c>
      <c r="M2540">
        <v>3696400</v>
      </c>
      <c r="N2540">
        <v>532500</v>
      </c>
      <c r="O2540">
        <v>7334525</v>
      </c>
      <c r="P2540" t="s">
        <v>5</v>
      </c>
      <c r="Q2540" t="s">
        <v>12</v>
      </c>
      <c r="R2540" t="s">
        <v>169</v>
      </c>
      <c r="S2540" t="s">
        <v>170</v>
      </c>
      <c r="T2540">
        <v>4731951.6129032262</v>
      </c>
      <c r="U2540">
        <v>4161322</v>
      </c>
      <c r="V2540">
        <v>-570629.61290322617</v>
      </c>
      <c r="W2540">
        <v>-0.12059075400247465</v>
      </c>
      <c r="X2540" t="s">
        <v>271</v>
      </c>
    </row>
    <row r="2541" spans="1:24" x14ac:dyDescent="0.35">
      <c r="A2541">
        <v>3301054732</v>
      </c>
      <c r="B2541" t="s">
        <v>168</v>
      </c>
      <c r="C2541" t="s">
        <v>168</v>
      </c>
      <c r="D2541">
        <v>0</v>
      </c>
      <c r="E2541">
        <v>0</v>
      </c>
      <c r="F2541">
        <v>37</v>
      </c>
      <c r="G2541">
        <v>1579860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30000</v>
      </c>
      <c r="O2541">
        <v>1609860</v>
      </c>
      <c r="P2541" t="s">
        <v>5</v>
      </c>
      <c r="Q2541" t="s">
        <v>11</v>
      </c>
      <c r="R2541" t="s">
        <v>169</v>
      </c>
      <c r="S2541" t="s">
        <v>170</v>
      </c>
      <c r="T2541">
        <v>1038619.3548387097</v>
      </c>
      <c r="U2541">
        <v>1086463</v>
      </c>
      <c r="V2541">
        <v>47843.645161290304</v>
      </c>
      <c r="W2541">
        <v>4.6064657796330177E-2</v>
      </c>
      <c r="X2541" t="s">
        <v>376</v>
      </c>
    </row>
    <row r="2542" spans="1:24" x14ac:dyDescent="0.35">
      <c r="A2542">
        <v>3301001242</v>
      </c>
      <c r="B2542" t="s">
        <v>168</v>
      </c>
      <c r="C2542" t="s">
        <v>168</v>
      </c>
      <c r="D2542">
        <v>0</v>
      </c>
      <c r="E2542">
        <v>0</v>
      </c>
      <c r="F2542">
        <v>7</v>
      </c>
      <c r="G2542">
        <v>221097</v>
      </c>
      <c r="H2542">
        <v>41</v>
      </c>
      <c r="I2542">
        <v>690000</v>
      </c>
      <c r="J2542">
        <v>0</v>
      </c>
      <c r="K2542">
        <v>0</v>
      </c>
      <c r="L2542">
        <v>12</v>
      </c>
      <c r="M2542">
        <v>588800</v>
      </c>
      <c r="N2542">
        <v>1555000</v>
      </c>
      <c r="O2542">
        <v>3054897</v>
      </c>
      <c r="P2542" t="s">
        <v>5</v>
      </c>
      <c r="Q2542" t="s">
        <v>12</v>
      </c>
      <c r="R2542" t="s">
        <v>169</v>
      </c>
      <c r="S2542" t="s">
        <v>170</v>
      </c>
      <c r="T2542">
        <v>1970901.2903225806</v>
      </c>
      <c r="U2542">
        <v>1877398</v>
      </c>
      <c r="V2542">
        <v>-93503.290322580608</v>
      </c>
      <c r="W2542">
        <v>-4.7441894112960292E-2</v>
      </c>
      <c r="X2542" t="s">
        <v>304</v>
      </c>
    </row>
    <row r="2543" spans="1:24" x14ac:dyDescent="0.35">
      <c r="A2543">
        <v>3301009495</v>
      </c>
      <c r="B2543" t="s">
        <v>168</v>
      </c>
      <c r="C2543" t="s">
        <v>168</v>
      </c>
      <c r="D2543">
        <v>0</v>
      </c>
      <c r="E2543">
        <v>0</v>
      </c>
      <c r="F2543">
        <v>2</v>
      </c>
      <c r="G2543">
        <v>171998</v>
      </c>
      <c r="H2543">
        <v>8</v>
      </c>
      <c r="I2543">
        <v>215000</v>
      </c>
      <c r="J2543">
        <v>0</v>
      </c>
      <c r="K2543">
        <v>0</v>
      </c>
      <c r="L2543">
        <v>3</v>
      </c>
      <c r="M2543">
        <v>97200</v>
      </c>
      <c r="N2543">
        <v>164000</v>
      </c>
      <c r="O2543">
        <v>648198</v>
      </c>
      <c r="P2543" t="s">
        <v>5</v>
      </c>
      <c r="Q2543" t="s">
        <v>9</v>
      </c>
      <c r="R2543" t="s">
        <v>169</v>
      </c>
      <c r="S2543" t="s">
        <v>170</v>
      </c>
      <c r="T2543">
        <v>418192.25806451612</v>
      </c>
      <c r="U2543">
        <v>326400</v>
      </c>
      <c r="V2543">
        <v>-91792.258064516122</v>
      </c>
      <c r="W2543">
        <v>-0.21949774605907457</v>
      </c>
      <c r="X2543" t="s">
        <v>344</v>
      </c>
    </row>
    <row r="2544" spans="1:24" x14ac:dyDescent="0.35">
      <c r="A2544">
        <v>3301071200</v>
      </c>
      <c r="B2544" t="s">
        <v>168</v>
      </c>
      <c r="C2544" t="s">
        <v>168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342000</v>
      </c>
      <c r="O2544">
        <v>342000</v>
      </c>
      <c r="P2544" t="s">
        <v>5</v>
      </c>
      <c r="Q2544" t="s">
        <v>6</v>
      </c>
      <c r="R2544" t="s">
        <v>181</v>
      </c>
      <c r="S2544" t="s">
        <v>170</v>
      </c>
      <c r="T2544">
        <v>220645.16129032258</v>
      </c>
      <c r="U2544">
        <v>282002</v>
      </c>
      <c r="V2544">
        <v>61356.838709677424</v>
      </c>
      <c r="W2544">
        <v>0.27807923976608184</v>
      </c>
      <c r="X2544" t="s">
        <v>343</v>
      </c>
    </row>
    <row r="2545" spans="1:24" x14ac:dyDescent="0.35">
      <c r="A2545">
        <v>3300021682</v>
      </c>
      <c r="B2545" t="s">
        <v>168</v>
      </c>
      <c r="C2545" t="s">
        <v>168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866100</v>
      </c>
      <c r="O2545">
        <v>866100</v>
      </c>
      <c r="P2545" t="s">
        <v>5</v>
      </c>
      <c r="Q2545" t="s">
        <v>7</v>
      </c>
      <c r="R2545" t="s">
        <v>169</v>
      </c>
      <c r="S2545" t="s">
        <v>170</v>
      </c>
      <c r="T2545">
        <v>558774.19354838715</v>
      </c>
      <c r="U2545">
        <v>1521500</v>
      </c>
      <c r="V2545">
        <v>962725.80645161285</v>
      </c>
      <c r="W2545">
        <v>1.722924604549128</v>
      </c>
      <c r="X2545" t="s">
        <v>317</v>
      </c>
    </row>
    <row r="2546" spans="1:24" x14ac:dyDescent="0.35">
      <c r="A2546">
        <v>6001141895</v>
      </c>
      <c r="B2546" t="s">
        <v>168</v>
      </c>
      <c r="C2546" t="s">
        <v>168</v>
      </c>
      <c r="D2546">
        <v>0</v>
      </c>
      <c r="E2546">
        <v>0</v>
      </c>
      <c r="F2546">
        <v>106</v>
      </c>
      <c r="G2546">
        <v>2939384</v>
      </c>
      <c r="H2546">
        <v>65</v>
      </c>
      <c r="I2546">
        <v>1730000</v>
      </c>
      <c r="J2546">
        <v>0</v>
      </c>
      <c r="K2546">
        <v>0</v>
      </c>
      <c r="L2546">
        <v>32</v>
      </c>
      <c r="M2546">
        <v>1136800</v>
      </c>
      <c r="N2546">
        <v>150000</v>
      </c>
      <c r="O2546">
        <v>5956184</v>
      </c>
      <c r="P2546" t="s">
        <v>5</v>
      </c>
      <c r="Q2546" t="s">
        <v>10</v>
      </c>
      <c r="R2546" t="s">
        <v>169</v>
      </c>
      <c r="S2546" t="s">
        <v>170</v>
      </c>
      <c r="T2546">
        <v>3842699.3548387098</v>
      </c>
      <c r="U2546">
        <v>3773675</v>
      </c>
      <c r="V2546">
        <v>-69024.354838709813</v>
      </c>
      <c r="W2546">
        <v>-1.7962465565200869E-2</v>
      </c>
      <c r="X2546" t="s">
        <v>198</v>
      </c>
    </row>
    <row r="2547" spans="1:24" x14ac:dyDescent="0.35">
      <c r="A2547">
        <v>3300015860</v>
      </c>
      <c r="B2547" t="s">
        <v>168</v>
      </c>
      <c r="C2547" t="s">
        <v>168</v>
      </c>
      <c r="D2547">
        <v>0</v>
      </c>
      <c r="E2547">
        <v>0</v>
      </c>
      <c r="F2547">
        <v>5</v>
      </c>
      <c r="G2547">
        <v>233990</v>
      </c>
      <c r="H2547">
        <v>22</v>
      </c>
      <c r="I2547">
        <v>270000</v>
      </c>
      <c r="J2547">
        <v>0</v>
      </c>
      <c r="K2547">
        <v>0</v>
      </c>
      <c r="L2547">
        <v>0</v>
      </c>
      <c r="M2547">
        <v>0</v>
      </c>
      <c r="N2547">
        <v>1188000</v>
      </c>
      <c r="O2547">
        <v>1691990</v>
      </c>
      <c r="P2547" t="s">
        <v>5</v>
      </c>
      <c r="Q2547" t="s">
        <v>8</v>
      </c>
      <c r="R2547" t="s">
        <v>169</v>
      </c>
      <c r="S2547" t="s">
        <v>170</v>
      </c>
      <c r="T2547">
        <v>1091606.4516129033</v>
      </c>
      <c r="U2547">
        <v>1674296</v>
      </c>
      <c r="V2547">
        <v>582689.54838709673</v>
      </c>
      <c r="W2547">
        <v>0.5337908616481184</v>
      </c>
      <c r="X2547" t="s">
        <v>240</v>
      </c>
    </row>
    <row r="2548" spans="1:24" x14ac:dyDescent="0.35">
      <c r="A2548">
        <v>3301029529</v>
      </c>
      <c r="B2548" t="s">
        <v>168</v>
      </c>
      <c r="C2548" t="s">
        <v>168</v>
      </c>
      <c r="D2548">
        <v>0</v>
      </c>
      <c r="E2548">
        <v>0</v>
      </c>
      <c r="F2548">
        <v>7</v>
      </c>
      <c r="G2548">
        <v>324842</v>
      </c>
      <c r="H2548">
        <v>1</v>
      </c>
      <c r="I2548">
        <v>20000</v>
      </c>
      <c r="J2548">
        <v>0</v>
      </c>
      <c r="K2548">
        <v>0</v>
      </c>
      <c r="L2548">
        <v>6</v>
      </c>
      <c r="M2548">
        <v>604400</v>
      </c>
      <c r="N2548">
        <v>150000</v>
      </c>
      <c r="O2548">
        <v>1099242</v>
      </c>
      <c r="P2548" t="s">
        <v>5</v>
      </c>
      <c r="Q2548" t="s">
        <v>14</v>
      </c>
      <c r="R2548" t="s">
        <v>169</v>
      </c>
      <c r="S2548" t="s">
        <v>170</v>
      </c>
      <c r="T2548">
        <v>709188.3870967743</v>
      </c>
      <c r="U2548">
        <v>687292</v>
      </c>
      <c r="V2548">
        <v>-21896.387096774299</v>
      </c>
      <c r="W2548">
        <v>-3.0875275871919183E-2</v>
      </c>
      <c r="X2548" t="s">
        <v>231</v>
      </c>
    </row>
    <row r="2549" spans="1:24" x14ac:dyDescent="0.35">
      <c r="A2549">
        <v>3300013700</v>
      </c>
      <c r="B2549" t="s">
        <v>168</v>
      </c>
      <c r="C2549" t="s">
        <v>168</v>
      </c>
      <c r="D2549">
        <v>0</v>
      </c>
      <c r="E2549">
        <v>0</v>
      </c>
      <c r="F2549">
        <v>137</v>
      </c>
      <c r="G2549">
        <v>5583457</v>
      </c>
      <c r="H2549">
        <v>58</v>
      </c>
      <c r="I2549">
        <v>1950000</v>
      </c>
      <c r="J2549">
        <v>0</v>
      </c>
      <c r="K2549">
        <v>0</v>
      </c>
      <c r="L2549">
        <v>30</v>
      </c>
      <c r="M2549">
        <v>1762000</v>
      </c>
      <c r="N2549">
        <v>576700</v>
      </c>
      <c r="O2549">
        <v>9872157</v>
      </c>
      <c r="P2549" t="s">
        <v>5</v>
      </c>
      <c r="Q2549" t="s">
        <v>8</v>
      </c>
      <c r="R2549" t="s">
        <v>169</v>
      </c>
      <c r="S2549" t="s">
        <v>170</v>
      </c>
      <c r="T2549">
        <v>6369133.5483870972</v>
      </c>
      <c r="U2549">
        <v>7972128</v>
      </c>
      <c r="V2549">
        <v>1602994.4516129028</v>
      </c>
      <c r="W2549">
        <v>0.25168171454323507</v>
      </c>
      <c r="X2549" t="s">
        <v>275</v>
      </c>
    </row>
    <row r="2550" spans="1:24" x14ac:dyDescent="0.35">
      <c r="A2550">
        <v>3301029124</v>
      </c>
      <c r="B2550" t="s">
        <v>168</v>
      </c>
      <c r="C2550" t="s">
        <v>168</v>
      </c>
      <c r="D2550">
        <v>0</v>
      </c>
      <c r="E2550">
        <v>0</v>
      </c>
      <c r="F2550">
        <v>12</v>
      </c>
      <c r="G2550">
        <v>320983</v>
      </c>
      <c r="H2550">
        <v>7</v>
      </c>
      <c r="I2550">
        <v>145000</v>
      </c>
      <c r="J2550">
        <v>0</v>
      </c>
      <c r="K2550">
        <v>0</v>
      </c>
      <c r="L2550">
        <v>4</v>
      </c>
      <c r="M2550">
        <v>149600</v>
      </c>
      <c r="N2550">
        <v>30000</v>
      </c>
      <c r="O2550">
        <v>645583</v>
      </c>
      <c r="P2550" t="s">
        <v>5</v>
      </c>
      <c r="Q2550" t="s">
        <v>15</v>
      </c>
      <c r="R2550" t="s">
        <v>169</v>
      </c>
      <c r="S2550" t="s">
        <v>170</v>
      </c>
      <c r="T2550">
        <v>416505.16129032255</v>
      </c>
      <c r="U2550">
        <v>249791</v>
      </c>
      <c r="V2550">
        <v>-166714.16129032255</v>
      </c>
      <c r="W2550">
        <v>-0.4002691365788752</v>
      </c>
      <c r="X2550" t="s">
        <v>341</v>
      </c>
    </row>
    <row r="2551" spans="1:24" x14ac:dyDescent="0.35">
      <c r="A2551">
        <v>3301015283</v>
      </c>
      <c r="B2551" t="s">
        <v>168</v>
      </c>
      <c r="C2551" t="s">
        <v>168</v>
      </c>
      <c r="D2551">
        <v>0</v>
      </c>
      <c r="E2551">
        <v>0</v>
      </c>
      <c r="F2551">
        <v>9</v>
      </c>
      <c r="G2551">
        <v>346792</v>
      </c>
      <c r="H2551">
        <v>1</v>
      </c>
      <c r="I2551">
        <v>10000</v>
      </c>
      <c r="J2551">
        <v>0</v>
      </c>
      <c r="K2551">
        <v>0</v>
      </c>
      <c r="L2551">
        <v>1</v>
      </c>
      <c r="M2551">
        <v>22400</v>
      </c>
      <c r="N2551">
        <v>60000</v>
      </c>
      <c r="O2551">
        <v>439192</v>
      </c>
      <c r="P2551" t="s">
        <v>5</v>
      </c>
      <c r="Q2551" t="s">
        <v>11</v>
      </c>
      <c r="R2551" t="s">
        <v>169</v>
      </c>
      <c r="S2551" t="s">
        <v>170</v>
      </c>
      <c r="T2551">
        <v>283349.67741935485</v>
      </c>
      <c r="U2551">
        <v>620086</v>
      </c>
      <c r="V2551">
        <v>336736.32258064515</v>
      </c>
      <c r="W2551">
        <v>1.1884125849286873</v>
      </c>
      <c r="X2551" t="s">
        <v>172</v>
      </c>
    </row>
    <row r="2552" spans="1:24" x14ac:dyDescent="0.35">
      <c r="A2552">
        <v>3301045581</v>
      </c>
      <c r="B2552" t="s">
        <v>168</v>
      </c>
      <c r="C2552" t="s">
        <v>168</v>
      </c>
      <c r="D2552">
        <v>0</v>
      </c>
      <c r="E2552">
        <v>0</v>
      </c>
      <c r="F2552">
        <v>0</v>
      </c>
      <c r="G2552">
        <v>0</v>
      </c>
      <c r="H2552">
        <v>35</v>
      </c>
      <c r="I2552">
        <v>1395000</v>
      </c>
      <c r="J2552">
        <v>0</v>
      </c>
      <c r="K2552">
        <v>0</v>
      </c>
      <c r="L2552">
        <v>1</v>
      </c>
      <c r="M2552">
        <v>22400</v>
      </c>
      <c r="N2552">
        <v>1056700</v>
      </c>
      <c r="O2552">
        <v>2474100</v>
      </c>
      <c r="P2552" t="s">
        <v>5</v>
      </c>
      <c r="Q2552" t="s">
        <v>7</v>
      </c>
      <c r="R2552" t="s">
        <v>169</v>
      </c>
      <c r="S2552" t="s">
        <v>170</v>
      </c>
      <c r="T2552">
        <v>1596193.5483870967</v>
      </c>
      <c r="U2552">
        <v>1028898</v>
      </c>
      <c r="V2552">
        <v>-567295.54838709673</v>
      </c>
      <c r="W2552">
        <v>-0.35540523826846127</v>
      </c>
      <c r="X2552" t="s">
        <v>225</v>
      </c>
    </row>
    <row r="2553" spans="1:24" x14ac:dyDescent="0.35">
      <c r="A2553">
        <v>3300015234</v>
      </c>
      <c r="B2553" t="s">
        <v>168</v>
      </c>
      <c r="C2553" t="s">
        <v>168</v>
      </c>
      <c r="D2553">
        <v>0</v>
      </c>
      <c r="E2553">
        <v>0</v>
      </c>
      <c r="F2553">
        <v>50</v>
      </c>
      <c r="G2553">
        <v>1986053</v>
      </c>
      <c r="H2553">
        <v>18</v>
      </c>
      <c r="I2553">
        <v>560000</v>
      </c>
      <c r="J2553">
        <v>0</v>
      </c>
      <c r="K2553">
        <v>0</v>
      </c>
      <c r="L2553">
        <v>4</v>
      </c>
      <c r="M2553">
        <v>559600</v>
      </c>
      <c r="N2553">
        <v>1019100</v>
      </c>
      <c r="O2553">
        <v>4124753</v>
      </c>
      <c r="P2553" t="s">
        <v>5</v>
      </c>
      <c r="Q2553" t="s">
        <v>7</v>
      </c>
      <c r="R2553" t="s">
        <v>169</v>
      </c>
      <c r="S2553" t="s">
        <v>170</v>
      </c>
      <c r="T2553">
        <v>2661130.9677419355</v>
      </c>
      <c r="U2553">
        <v>2975891</v>
      </c>
      <c r="V2553">
        <v>314760.03225806449</v>
      </c>
      <c r="W2553">
        <v>0.11828054916258024</v>
      </c>
      <c r="X2553" t="s">
        <v>218</v>
      </c>
    </row>
    <row r="2554" spans="1:24" x14ac:dyDescent="0.35">
      <c r="A2554">
        <v>3301016737</v>
      </c>
      <c r="B2554" t="s">
        <v>168</v>
      </c>
      <c r="C2554" t="s">
        <v>168</v>
      </c>
      <c r="D2554">
        <v>0</v>
      </c>
      <c r="E2554">
        <v>0</v>
      </c>
      <c r="F2554">
        <v>504</v>
      </c>
      <c r="G2554">
        <v>24417376</v>
      </c>
      <c r="H2554">
        <v>8</v>
      </c>
      <c r="I2554">
        <v>350000</v>
      </c>
      <c r="J2554">
        <v>0</v>
      </c>
      <c r="K2554">
        <v>0</v>
      </c>
      <c r="L2554">
        <v>98</v>
      </c>
      <c r="M2554">
        <v>7034108</v>
      </c>
      <c r="N2554">
        <v>44000</v>
      </c>
      <c r="O2554">
        <v>31845484</v>
      </c>
      <c r="P2554" t="s">
        <v>5</v>
      </c>
      <c r="Q2554" t="s">
        <v>9</v>
      </c>
      <c r="R2554" t="s">
        <v>169</v>
      </c>
      <c r="S2554" t="s">
        <v>170</v>
      </c>
      <c r="T2554">
        <v>20545473.548387095</v>
      </c>
      <c r="U2554">
        <v>10149023</v>
      </c>
      <c r="V2554">
        <v>-10396450.548387095</v>
      </c>
      <c r="W2554">
        <v>-0.50602146131614767</v>
      </c>
      <c r="X2554" t="s">
        <v>270</v>
      </c>
    </row>
    <row r="2555" spans="1:24" x14ac:dyDescent="0.35">
      <c r="A2555">
        <v>3301075982</v>
      </c>
      <c r="B2555" t="s">
        <v>168</v>
      </c>
      <c r="C2555" t="s">
        <v>168</v>
      </c>
      <c r="D2555">
        <v>0</v>
      </c>
      <c r="E2555">
        <v>0</v>
      </c>
      <c r="F2555">
        <v>11</v>
      </c>
      <c r="G2555">
        <v>264486</v>
      </c>
      <c r="H2555">
        <v>12</v>
      </c>
      <c r="I2555">
        <v>655000</v>
      </c>
      <c r="J2555">
        <v>0</v>
      </c>
      <c r="K2555">
        <v>0</v>
      </c>
      <c r="L2555">
        <v>9</v>
      </c>
      <c r="M2555">
        <v>510000</v>
      </c>
      <c r="N2555">
        <v>30000</v>
      </c>
      <c r="O2555">
        <v>1459486</v>
      </c>
      <c r="P2555" t="s">
        <v>5</v>
      </c>
      <c r="Q2555" t="s">
        <v>15</v>
      </c>
      <c r="R2555" t="s">
        <v>207</v>
      </c>
      <c r="S2555" t="s">
        <v>170</v>
      </c>
      <c r="T2555">
        <v>941603.87096774194</v>
      </c>
      <c r="U2555">
        <v>600493</v>
      </c>
      <c r="V2555">
        <v>-341110.87096774194</v>
      </c>
      <c r="W2555">
        <v>-0.3622657908332112</v>
      </c>
      <c r="X2555" t="s">
        <v>341</v>
      </c>
    </row>
    <row r="2556" spans="1:24" x14ac:dyDescent="0.35">
      <c r="A2556">
        <v>3301030506</v>
      </c>
      <c r="B2556" t="s">
        <v>168</v>
      </c>
      <c r="C2556" t="s">
        <v>168</v>
      </c>
      <c r="D2556">
        <v>9</v>
      </c>
      <c r="E2556">
        <v>180000</v>
      </c>
      <c r="F2556">
        <v>247</v>
      </c>
      <c r="G2556">
        <v>8953736</v>
      </c>
      <c r="H2556">
        <v>0</v>
      </c>
      <c r="I2556">
        <v>0</v>
      </c>
      <c r="J2556">
        <v>0</v>
      </c>
      <c r="K2556">
        <v>0</v>
      </c>
      <c r="L2556">
        <v>2</v>
      </c>
      <c r="M2556">
        <v>200000</v>
      </c>
      <c r="N2556">
        <v>150000</v>
      </c>
      <c r="O2556">
        <v>9483736</v>
      </c>
      <c r="P2556" t="s">
        <v>5</v>
      </c>
      <c r="Q2556" t="s">
        <v>13</v>
      </c>
      <c r="R2556" t="s">
        <v>169</v>
      </c>
      <c r="S2556" t="s">
        <v>170</v>
      </c>
      <c r="T2556">
        <v>6118539.3548387093</v>
      </c>
      <c r="U2556">
        <v>6184418</v>
      </c>
      <c r="V2556">
        <v>65878.645161290653</v>
      </c>
      <c r="W2556">
        <v>1.0767054249506858E-2</v>
      </c>
      <c r="X2556" t="s">
        <v>387</v>
      </c>
    </row>
    <row r="2557" spans="1:24" x14ac:dyDescent="0.35">
      <c r="A2557">
        <v>3301011005</v>
      </c>
      <c r="B2557" t="s">
        <v>168</v>
      </c>
      <c r="C2557" t="s">
        <v>168</v>
      </c>
      <c r="D2557">
        <v>0</v>
      </c>
      <c r="E2557">
        <v>0</v>
      </c>
      <c r="F2557">
        <v>32</v>
      </c>
      <c r="G2557">
        <v>1686018</v>
      </c>
      <c r="H2557">
        <v>7</v>
      </c>
      <c r="I2557">
        <v>225000</v>
      </c>
      <c r="J2557">
        <v>0</v>
      </c>
      <c r="K2557">
        <v>0</v>
      </c>
      <c r="L2557">
        <v>11</v>
      </c>
      <c r="M2557">
        <v>682449</v>
      </c>
      <c r="N2557">
        <v>303000</v>
      </c>
      <c r="O2557">
        <v>2896467</v>
      </c>
      <c r="P2557" t="s">
        <v>5</v>
      </c>
      <c r="Q2557" t="s">
        <v>12</v>
      </c>
      <c r="R2557" t="s">
        <v>169</v>
      </c>
      <c r="S2557" t="s">
        <v>170</v>
      </c>
      <c r="T2557">
        <v>1868688.3870967743</v>
      </c>
      <c r="U2557">
        <v>1838644</v>
      </c>
      <c r="V2557">
        <v>-30044.387096774299</v>
      </c>
      <c r="W2557">
        <v>-1.6077794085000874E-2</v>
      </c>
      <c r="X2557" t="s">
        <v>331</v>
      </c>
    </row>
    <row r="2558" spans="1:24" x14ac:dyDescent="0.35">
      <c r="A2558">
        <v>3300011666</v>
      </c>
      <c r="B2558" t="s">
        <v>168</v>
      </c>
      <c r="C2558" t="s">
        <v>168</v>
      </c>
      <c r="D2558">
        <v>0</v>
      </c>
      <c r="E2558">
        <v>0</v>
      </c>
      <c r="F2558">
        <v>12</v>
      </c>
      <c r="G2558">
        <v>554388</v>
      </c>
      <c r="H2558">
        <v>3</v>
      </c>
      <c r="I2558">
        <v>50000</v>
      </c>
      <c r="J2558">
        <v>0</v>
      </c>
      <c r="K2558">
        <v>0</v>
      </c>
      <c r="L2558">
        <v>0</v>
      </c>
      <c r="M2558">
        <v>0</v>
      </c>
      <c r="N2558">
        <v>303000</v>
      </c>
      <c r="O2558">
        <v>907388</v>
      </c>
      <c r="P2558" t="s">
        <v>5</v>
      </c>
      <c r="Q2558" t="s">
        <v>12</v>
      </c>
      <c r="R2558" t="s">
        <v>169</v>
      </c>
      <c r="S2558" t="s">
        <v>170</v>
      </c>
      <c r="T2558">
        <v>585411.61290322582</v>
      </c>
      <c r="U2558">
        <v>710862</v>
      </c>
      <c r="V2558">
        <v>125450.38709677418</v>
      </c>
      <c r="W2558">
        <v>0.21429432613170984</v>
      </c>
      <c r="X2558" t="s">
        <v>380</v>
      </c>
    </row>
    <row r="2559" spans="1:24" x14ac:dyDescent="0.35">
      <c r="A2559">
        <v>3301037282</v>
      </c>
      <c r="B2559" t="s">
        <v>168</v>
      </c>
      <c r="C2559" t="s">
        <v>168</v>
      </c>
      <c r="D2559">
        <v>0</v>
      </c>
      <c r="E2559">
        <v>0</v>
      </c>
      <c r="F2559">
        <v>162</v>
      </c>
      <c r="G2559">
        <v>5182726</v>
      </c>
      <c r="H2559">
        <v>18</v>
      </c>
      <c r="I2559">
        <v>650000</v>
      </c>
      <c r="J2559">
        <v>0</v>
      </c>
      <c r="K2559">
        <v>0</v>
      </c>
      <c r="L2559">
        <v>1</v>
      </c>
      <c r="M2559">
        <v>5599</v>
      </c>
      <c r="N2559">
        <v>1711200</v>
      </c>
      <c r="O2559">
        <v>7549525</v>
      </c>
      <c r="P2559" t="s">
        <v>5</v>
      </c>
      <c r="Q2559" t="s">
        <v>7</v>
      </c>
      <c r="R2559" t="s">
        <v>169</v>
      </c>
      <c r="S2559" t="s">
        <v>170</v>
      </c>
      <c r="T2559">
        <v>4870661.2903225804</v>
      </c>
      <c r="U2559">
        <v>5086947</v>
      </c>
      <c r="V2559">
        <v>216285.70967741963</v>
      </c>
      <c r="W2559">
        <v>4.4405820233723414E-2</v>
      </c>
      <c r="X2559" t="s">
        <v>346</v>
      </c>
    </row>
    <row r="2560" spans="1:24" x14ac:dyDescent="0.35">
      <c r="A2560">
        <v>3301003391</v>
      </c>
      <c r="B2560" t="s">
        <v>168</v>
      </c>
      <c r="C2560" t="s">
        <v>168</v>
      </c>
      <c r="D2560">
        <v>0</v>
      </c>
      <c r="E2560">
        <v>0</v>
      </c>
      <c r="F2560">
        <v>47</v>
      </c>
      <c r="G2560">
        <v>1954059</v>
      </c>
      <c r="H2560">
        <v>1</v>
      </c>
      <c r="I2560">
        <v>2000</v>
      </c>
      <c r="J2560">
        <v>0</v>
      </c>
      <c r="K2560">
        <v>0</v>
      </c>
      <c r="L2560">
        <v>1</v>
      </c>
      <c r="M2560">
        <v>3599</v>
      </c>
      <c r="N2560">
        <v>1109800</v>
      </c>
      <c r="O2560">
        <v>3069458</v>
      </c>
      <c r="P2560" t="s">
        <v>5</v>
      </c>
      <c r="Q2560" t="s">
        <v>7</v>
      </c>
      <c r="R2560" t="s">
        <v>169</v>
      </c>
      <c r="S2560" t="s">
        <v>170</v>
      </c>
      <c r="T2560">
        <v>1980295.4838709678</v>
      </c>
      <c r="U2560">
        <v>3084954</v>
      </c>
      <c r="V2560">
        <v>1104658.5161290322</v>
      </c>
      <c r="W2560">
        <v>0.55782509485387965</v>
      </c>
      <c r="X2560" t="s">
        <v>221</v>
      </c>
    </row>
    <row r="2561" spans="1:24" x14ac:dyDescent="0.35">
      <c r="A2561">
        <v>3301055024</v>
      </c>
      <c r="B2561" t="s">
        <v>168</v>
      </c>
      <c r="C2561" t="s">
        <v>168</v>
      </c>
      <c r="D2561">
        <v>0</v>
      </c>
      <c r="E2561">
        <v>0</v>
      </c>
      <c r="F2561">
        <v>40</v>
      </c>
      <c r="G2561">
        <v>1171757</v>
      </c>
      <c r="H2561">
        <v>143</v>
      </c>
      <c r="I2561">
        <v>4420000</v>
      </c>
      <c r="J2561">
        <v>0</v>
      </c>
      <c r="K2561">
        <v>0</v>
      </c>
      <c r="L2561">
        <v>26</v>
      </c>
      <c r="M2561">
        <v>1262400</v>
      </c>
      <c r="N2561">
        <v>83000</v>
      </c>
      <c r="O2561">
        <v>6937157</v>
      </c>
      <c r="P2561" t="s">
        <v>5</v>
      </c>
      <c r="Q2561" t="s">
        <v>10</v>
      </c>
      <c r="R2561" t="s">
        <v>169</v>
      </c>
      <c r="S2561" t="s">
        <v>170</v>
      </c>
      <c r="T2561">
        <v>4475585.1612903224</v>
      </c>
      <c r="U2561">
        <v>3893065</v>
      </c>
      <c r="V2561">
        <v>-582520.16129032243</v>
      </c>
      <c r="W2561">
        <v>-0.13015508370359785</v>
      </c>
      <c r="X2561" t="s">
        <v>362</v>
      </c>
    </row>
    <row r="2562" spans="1:24" x14ac:dyDescent="0.35">
      <c r="A2562">
        <v>3301052176</v>
      </c>
      <c r="B2562" t="s">
        <v>168</v>
      </c>
      <c r="C2562" t="s">
        <v>168</v>
      </c>
      <c r="D2562">
        <v>0</v>
      </c>
      <c r="E2562">
        <v>0</v>
      </c>
      <c r="F2562">
        <v>29</v>
      </c>
      <c r="G2562">
        <v>1598071</v>
      </c>
      <c r="H2562">
        <v>10</v>
      </c>
      <c r="I2562">
        <v>525000</v>
      </c>
      <c r="J2562">
        <v>0</v>
      </c>
      <c r="K2562">
        <v>0</v>
      </c>
      <c r="L2562">
        <v>1</v>
      </c>
      <c r="M2562">
        <v>52400</v>
      </c>
      <c r="N2562">
        <v>1713500</v>
      </c>
      <c r="O2562">
        <v>3888971</v>
      </c>
      <c r="P2562" t="s">
        <v>5</v>
      </c>
      <c r="Q2562" t="s">
        <v>7</v>
      </c>
      <c r="R2562" t="s">
        <v>169</v>
      </c>
      <c r="S2562" t="s">
        <v>170</v>
      </c>
      <c r="T2562">
        <v>2509013.5483870967</v>
      </c>
      <c r="U2562">
        <v>3494090</v>
      </c>
      <c r="V2562">
        <v>985076.45161290327</v>
      </c>
      <c r="W2562">
        <v>0.392615038785324</v>
      </c>
      <c r="X2562" t="s">
        <v>394</v>
      </c>
    </row>
    <row r="2563" spans="1:24" x14ac:dyDescent="0.35">
      <c r="A2563">
        <v>3301012734</v>
      </c>
      <c r="B2563" t="s">
        <v>168</v>
      </c>
      <c r="C2563" t="s">
        <v>168</v>
      </c>
      <c r="D2563">
        <v>0</v>
      </c>
      <c r="E2563">
        <v>0</v>
      </c>
      <c r="F2563">
        <v>28</v>
      </c>
      <c r="G2563">
        <v>1142053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846500</v>
      </c>
      <c r="O2563">
        <v>1988553</v>
      </c>
      <c r="P2563" t="s">
        <v>5</v>
      </c>
      <c r="Q2563" t="s">
        <v>8</v>
      </c>
      <c r="R2563" t="s">
        <v>169</v>
      </c>
      <c r="S2563" t="s">
        <v>170</v>
      </c>
      <c r="T2563">
        <v>1282937.4193548386</v>
      </c>
      <c r="U2563">
        <v>1088677</v>
      </c>
      <c r="V2563">
        <v>-194260.41935483855</v>
      </c>
      <c r="W2563">
        <v>-0.15141846860506092</v>
      </c>
      <c r="X2563" t="s">
        <v>226</v>
      </c>
    </row>
    <row r="2564" spans="1:24" x14ac:dyDescent="0.35">
      <c r="A2564">
        <v>3300003619</v>
      </c>
      <c r="B2564" t="s">
        <v>168</v>
      </c>
      <c r="C2564" t="s">
        <v>168</v>
      </c>
      <c r="D2564">
        <v>0</v>
      </c>
      <c r="E2564">
        <v>0</v>
      </c>
      <c r="F2564">
        <v>10</v>
      </c>
      <c r="G2564">
        <v>244990</v>
      </c>
      <c r="H2564">
        <v>13</v>
      </c>
      <c r="I2564">
        <v>170000</v>
      </c>
      <c r="J2564">
        <v>0</v>
      </c>
      <c r="K2564">
        <v>0</v>
      </c>
      <c r="L2564">
        <v>5</v>
      </c>
      <c r="M2564">
        <v>232000</v>
      </c>
      <c r="N2564">
        <v>30000</v>
      </c>
      <c r="O2564">
        <v>676990</v>
      </c>
      <c r="P2564" t="s">
        <v>5</v>
      </c>
      <c r="Q2564" t="s">
        <v>11</v>
      </c>
      <c r="R2564" t="s">
        <v>169</v>
      </c>
      <c r="S2564" t="s">
        <v>170</v>
      </c>
      <c r="T2564">
        <v>436767.74193548388</v>
      </c>
      <c r="U2564">
        <v>376194</v>
      </c>
      <c r="V2564">
        <v>-60573.741935483878</v>
      </c>
      <c r="W2564">
        <v>-0.13868639123177595</v>
      </c>
      <c r="X2564" t="s">
        <v>193</v>
      </c>
    </row>
    <row r="2565" spans="1:24" x14ac:dyDescent="0.35">
      <c r="A2565">
        <v>3301068974</v>
      </c>
      <c r="B2565" t="s">
        <v>168</v>
      </c>
      <c r="C2565" t="s">
        <v>168</v>
      </c>
      <c r="D2565">
        <v>0</v>
      </c>
      <c r="E2565">
        <v>0</v>
      </c>
      <c r="F2565">
        <v>6</v>
      </c>
      <c r="G2565">
        <v>376994</v>
      </c>
      <c r="H2565">
        <v>30</v>
      </c>
      <c r="I2565">
        <v>1620000</v>
      </c>
      <c r="J2565">
        <v>0</v>
      </c>
      <c r="K2565">
        <v>0</v>
      </c>
      <c r="L2565">
        <v>0</v>
      </c>
      <c r="M2565">
        <v>0</v>
      </c>
      <c r="N2565">
        <v>192000</v>
      </c>
      <c r="O2565">
        <v>2188994</v>
      </c>
      <c r="P2565" t="s">
        <v>5</v>
      </c>
      <c r="Q2565" t="s">
        <v>10</v>
      </c>
      <c r="R2565" t="s">
        <v>169</v>
      </c>
      <c r="S2565" t="s">
        <v>170</v>
      </c>
      <c r="T2565">
        <v>1412254.1935483869</v>
      </c>
      <c r="U2565">
        <v>1411993</v>
      </c>
      <c r="V2565">
        <v>-261.19354838691652</v>
      </c>
      <c r="W2565">
        <v>-1.8494797153378872E-4</v>
      </c>
      <c r="X2565" t="s">
        <v>292</v>
      </c>
    </row>
    <row r="2566" spans="1:24" x14ac:dyDescent="0.35">
      <c r="A2566">
        <v>3301054519</v>
      </c>
      <c r="B2566" t="s">
        <v>168</v>
      </c>
      <c r="C2566" t="s">
        <v>168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352500</v>
      </c>
      <c r="O2566">
        <v>352500</v>
      </c>
      <c r="P2566" t="s">
        <v>5</v>
      </c>
      <c r="Q2566" t="s">
        <v>17</v>
      </c>
      <c r="R2566" t="s">
        <v>169</v>
      </c>
      <c r="S2566" t="s">
        <v>170</v>
      </c>
      <c r="T2566">
        <v>227419.35483870967</v>
      </c>
      <c r="U2566">
        <v>258000</v>
      </c>
      <c r="V2566">
        <v>30580.645161290333</v>
      </c>
      <c r="W2566">
        <v>0.13446808510638308</v>
      </c>
      <c r="X2566" t="s">
        <v>293</v>
      </c>
    </row>
    <row r="2567" spans="1:24" x14ac:dyDescent="0.35">
      <c r="A2567">
        <v>3301053660</v>
      </c>
      <c r="B2567" t="s">
        <v>168</v>
      </c>
      <c r="C2567" t="s">
        <v>168</v>
      </c>
      <c r="D2567">
        <v>0</v>
      </c>
      <c r="E2567">
        <v>0</v>
      </c>
      <c r="F2567">
        <v>38</v>
      </c>
      <c r="G2567">
        <v>1461241</v>
      </c>
      <c r="H2567">
        <v>21</v>
      </c>
      <c r="I2567">
        <v>530000</v>
      </c>
      <c r="J2567">
        <v>0</v>
      </c>
      <c r="K2567">
        <v>0</v>
      </c>
      <c r="L2567">
        <v>4</v>
      </c>
      <c r="M2567">
        <v>774600</v>
      </c>
      <c r="N2567">
        <v>690000</v>
      </c>
      <c r="O2567">
        <v>3455841</v>
      </c>
      <c r="P2567" t="s">
        <v>5</v>
      </c>
      <c r="Q2567" t="s">
        <v>17</v>
      </c>
      <c r="R2567" t="s">
        <v>169</v>
      </c>
      <c r="S2567" t="s">
        <v>170</v>
      </c>
      <c r="T2567">
        <v>2229574.8387096771</v>
      </c>
      <c r="U2567">
        <v>1689393</v>
      </c>
      <c r="V2567">
        <v>-540181.8387096771</v>
      </c>
      <c r="W2567">
        <v>-0.24228020039116371</v>
      </c>
      <c r="X2567" t="s">
        <v>192</v>
      </c>
    </row>
    <row r="2568" spans="1:24" x14ac:dyDescent="0.35">
      <c r="A2568">
        <v>3301062731</v>
      </c>
      <c r="B2568" t="s">
        <v>168</v>
      </c>
      <c r="C2568" t="s">
        <v>168</v>
      </c>
      <c r="D2568">
        <v>0</v>
      </c>
      <c r="E2568">
        <v>0</v>
      </c>
      <c r="F2568">
        <v>103</v>
      </c>
      <c r="G2568">
        <v>4062598</v>
      </c>
      <c r="H2568">
        <v>2</v>
      </c>
      <c r="I2568">
        <v>70000</v>
      </c>
      <c r="J2568">
        <v>0</v>
      </c>
      <c r="K2568">
        <v>0</v>
      </c>
      <c r="L2568">
        <v>1</v>
      </c>
      <c r="M2568">
        <v>102400</v>
      </c>
      <c r="N2568">
        <v>1010500</v>
      </c>
      <c r="O2568">
        <v>5245498</v>
      </c>
      <c r="P2568" t="s">
        <v>5</v>
      </c>
      <c r="Q2568" t="s">
        <v>7</v>
      </c>
      <c r="R2568" t="s">
        <v>169</v>
      </c>
      <c r="S2568" t="s">
        <v>170</v>
      </c>
      <c r="T2568">
        <v>3384192.2580645164</v>
      </c>
      <c r="U2568">
        <v>4640800</v>
      </c>
      <c r="V2568">
        <v>1256607.7419354836</v>
      </c>
      <c r="W2568">
        <v>0.37131688926389828</v>
      </c>
      <c r="X2568" t="s">
        <v>307</v>
      </c>
    </row>
    <row r="2569" spans="1:24" x14ac:dyDescent="0.35">
      <c r="A2569">
        <v>3300015824</v>
      </c>
      <c r="B2569" t="s">
        <v>168</v>
      </c>
      <c r="C2569" t="s">
        <v>168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754100</v>
      </c>
      <c r="O2569">
        <v>754100</v>
      </c>
      <c r="P2569" t="s">
        <v>5</v>
      </c>
      <c r="Q2569" t="s">
        <v>7</v>
      </c>
      <c r="R2569" t="s">
        <v>169</v>
      </c>
      <c r="S2569" t="s">
        <v>170</v>
      </c>
      <c r="T2569">
        <v>486516.12903225806</v>
      </c>
      <c r="U2569">
        <v>461700</v>
      </c>
      <c r="V2569">
        <v>-24816.129032258061</v>
      </c>
      <c r="W2569">
        <v>-5.1007823896034976E-2</v>
      </c>
      <c r="X2569" t="s">
        <v>196</v>
      </c>
    </row>
    <row r="2570" spans="1:24" x14ac:dyDescent="0.35">
      <c r="A2570">
        <v>3301017305</v>
      </c>
      <c r="B2570" t="s">
        <v>168</v>
      </c>
      <c r="C2570" t="s">
        <v>168</v>
      </c>
      <c r="D2570">
        <v>0</v>
      </c>
      <c r="E2570">
        <v>0</v>
      </c>
      <c r="F2570">
        <v>24</v>
      </c>
      <c r="G2570">
        <v>908375</v>
      </c>
      <c r="H2570">
        <v>30</v>
      </c>
      <c r="I2570">
        <v>1215000</v>
      </c>
      <c r="J2570">
        <v>0</v>
      </c>
      <c r="K2570">
        <v>0</v>
      </c>
      <c r="L2570">
        <v>8</v>
      </c>
      <c r="M2570">
        <v>379200</v>
      </c>
      <c r="N2570">
        <v>150000</v>
      </c>
      <c r="O2570">
        <v>2652575</v>
      </c>
      <c r="P2570" t="s">
        <v>5</v>
      </c>
      <c r="Q2570" t="s">
        <v>14</v>
      </c>
      <c r="R2570" t="s">
        <v>207</v>
      </c>
      <c r="S2570" t="s">
        <v>170</v>
      </c>
      <c r="T2570">
        <v>1711338.7096774194</v>
      </c>
      <c r="U2570">
        <v>1246192</v>
      </c>
      <c r="V2570">
        <v>-465146.70967741939</v>
      </c>
      <c r="W2570">
        <v>-0.27180283309614239</v>
      </c>
      <c r="X2570" t="s">
        <v>212</v>
      </c>
    </row>
    <row r="2571" spans="1:24" x14ac:dyDescent="0.35">
      <c r="A2571">
        <v>6001115712</v>
      </c>
      <c r="B2571" t="s">
        <v>168</v>
      </c>
      <c r="C2571" t="s">
        <v>168</v>
      </c>
      <c r="D2571">
        <v>0</v>
      </c>
      <c r="E2571">
        <v>0</v>
      </c>
      <c r="F2571">
        <v>4</v>
      </c>
      <c r="G2571">
        <v>272298</v>
      </c>
      <c r="H2571">
        <v>3</v>
      </c>
      <c r="I2571">
        <v>245000</v>
      </c>
      <c r="J2571">
        <v>0</v>
      </c>
      <c r="K2571">
        <v>0</v>
      </c>
      <c r="L2571">
        <v>22</v>
      </c>
      <c r="M2571">
        <v>1232800</v>
      </c>
      <c r="N2571">
        <v>330000</v>
      </c>
      <c r="O2571">
        <v>2080098</v>
      </c>
      <c r="P2571" t="s">
        <v>5</v>
      </c>
      <c r="Q2571" t="s">
        <v>12</v>
      </c>
      <c r="R2571" t="s">
        <v>169</v>
      </c>
      <c r="S2571" t="s">
        <v>170</v>
      </c>
      <c r="T2571">
        <v>1341998.7096774194</v>
      </c>
      <c r="U2571">
        <v>1261849</v>
      </c>
      <c r="V2571">
        <v>-80149.709677419392</v>
      </c>
      <c r="W2571">
        <v>-5.972413318987857E-2</v>
      </c>
      <c r="X2571" t="s">
        <v>229</v>
      </c>
    </row>
    <row r="2572" spans="1:24" x14ac:dyDescent="0.35">
      <c r="A2572">
        <v>3301045804</v>
      </c>
      <c r="B2572" t="s">
        <v>168</v>
      </c>
      <c r="C2572" t="s">
        <v>168</v>
      </c>
      <c r="D2572">
        <v>0</v>
      </c>
      <c r="E2572">
        <v>0</v>
      </c>
      <c r="F2572">
        <v>172</v>
      </c>
      <c r="G2572">
        <v>6589906</v>
      </c>
      <c r="H2572">
        <v>18</v>
      </c>
      <c r="I2572">
        <v>880000</v>
      </c>
      <c r="J2572">
        <v>154</v>
      </c>
      <c r="K2572">
        <v>4242700</v>
      </c>
      <c r="L2572">
        <v>26</v>
      </c>
      <c r="M2572">
        <v>1672400</v>
      </c>
      <c r="N2572">
        <v>854000</v>
      </c>
      <c r="O2572">
        <v>14239006</v>
      </c>
      <c r="P2572" t="s">
        <v>5</v>
      </c>
      <c r="Q2572" t="s">
        <v>16</v>
      </c>
      <c r="R2572" t="s">
        <v>169</v>
      </c>
      <c r="S2572" t="s">
        <v>170</v>
      </c>
      <c r="T2572">
        <v>9186455.4838709682</v>
      </c>
      <c r="U2572">
        <v>5629342</v>
      </c>
      <c r="V2572">
        <v>-3557113.4838709682</v>
      </c>
      <c r="W2572">
        <v>-0.38721283634545844</v>
      </c>
      <c r="X2572" t="s">
        <v>194</v>
      </c>
    </row>
    <row r="2573" spans="1:24" x14ac:dyDescent="0.35">
      <c r="A2573">
        <v>3301067765</v>
      </c>
      <c r="B2573" t="s">
        <v>168</v>
      </c>
      <c r="C2573" t="s">
        <v>168</v>
      </c>
      <c r="D2573">
        <v>0</v>
      </c>
      <c r="E2573">
        <v>0</v>
      </c>
      <c r="F2573">
        <v>21</v>
      </c>
      <c r="G2573">
        <v>707279</v>
      </c>
      <c r="H2573">
        <v>34</v>
      </c>
      <c r="I2573">
        <v>550000</v>
      </c>
      <c r="J2573">
        <v>0</v>
      </c>
      <c r="K2573">
        <v>0</v>
      </c>
      <c r="L2573">
        <v>21</v>
      </c>
      <c r="M2573">
        <v>800400</v>
      </c>
      <c r="N2573">
        <v>44000</v>
      </c>
      <c r="O2573">
        <v>2101679</v>
      </c>
      <c r="P2573" t="s">
        <v>5</v>
      </c>
      <c r="Q2573" t="s">
        <v>9</v>
      </c>
      <c r="R2573" t="s">
        <v>169</v>
      </c>
      <c r="S2573" t="s">
        <v>170</v>
      </c>
      <c r="T2573">
        <v>1355921.935483871</v>
      </c>
      <c r="U2573">
        <v>1137993</v>
      </c>
      <c r="V2573">
        <v>-217928.93548387103</v>
      </c>
      <c r="W2573">
        <v>-0.1607238070133451</v>
      </c>
      <c r="X2573" t="s">
        <v>270</v>
      </c>
    </row>
    <row r="2574" spans="1:24" x14ac:dyDescent="0.35">
      <c r="A2574">
        <v>3301075690</v>
      </c>
      <c r="B2574" t="s">
        <v>168</v>
      </c>
      <c r="C2574" t="s">
        <v>168</v>
      </c>
      <c r="D2574">
        <v>0</v>
      </c>
      <c r="E2574">
        <v>0</v>
      </c>
      <c r="F2574">
        <v>19</v>
      </c>
      <c r="G2574">
        <v>968637</v>
      </c>
      <c r="H2574">
        <v>10</v>
      </c>
      <c r="I2574">
        <v>285000</v>
      </c>
      <c r="J2574">
        <v>0</v>
      </c>
      <c r="K2574">
        <v>0</v>
      </c>
      <c r="L2574">
        <v>18</v>
      </c>
      <c r="M2574">
        <v>1003200</v>
      </c>
      <c r="N2574">
        <v>460000</v>
      </c>
      <c r="O2574">
        <v>2716837</v>
      </c>
      <c r="P2574" t="s">
        <v>5</v>
      </c>
      <c r="Q2574" t="s">
        <v>12</v>
      </c>
      <c r="R2574" t="s">
        <v>169</v>
      </c>
      <c r="S2574" t="s">
        <v>170</v>
      </c>
      <c r="T2574">
        <v>1752798.064516129</v>
      </c>
      <c r="U2574">
        <v>1467642</v>
      </c>
      <c r="V2574">
        <v>-285156.06451612897</v>
      </c>
      <c r="W2574">
        <v>-0.16268620458275562</v>
      </c>
      <c r="X2574" t="s">
        <v>413</v>
      </c>
    </row>
    <row r="2575" spans="1:24" x14ac:dyDescent="0.35">
      <c r="A2575">
        <v>3300012033</v>
      </c>
      <c r="B2575" t="s">
        <v>168</v>
      </c>
      <c r="C2575" t="s">
        <v>168</v>
      </c>
      <c r="D2575">
        <v>0</v>
      </c>
      <c r="E2575">
        <v>0</v>
      </c>
      <c r="F2575">
        <v>6</v>
      </c>
      <c r="G2575">
        <v>215945</v>
      </c>
      <c r="H2575">
        <v>2</v>
      </c>
      <c r="I2575">
        <v>100000</v>
      </c>
      <c r="J2575">
        <v>0</v>
      </c>
      <c r="K2575">
        <v>0</v>
      </c>
      <c r="L2575">
        <v>17</v>
      </c>
      <c r="M2575">
        <v>1290800</v>
      </c>
      <c r="N2575">
        <v>455000</v>
      </c>
      <c r="O2575">
        <v>2061745</v>
      </c>
      <c r="P2575" t="s">
        <v>5</v>
      </c>
      <c r="Q2575" t="s">
        <v>12</v>
      </c>
      <c r="R2575" t="s">
        <v>169</v>
      </c>
      <c r="S2575" t="s">
        <v>170</v>
      </c>
      <c r="T2575">
        <v>1330158.064516129</v>
      </c>
      <c r="U2575">
        <v>272500</v>
      </c>
      <c r="V2575">
        <v>-1057658.064516129</v>
      </c>
      <c r="W2575">
        <v>-0.79513712898539834</v>
      </c>
      <c r="X2575" t="s">
        <v>338</v>
      </c>
    </row>
    <row r="2576" spans="1:24" x14ac:dyDescent="0.35">
      <c r="A2576">
        <v>3301005065</v>
      </c>
      <c r="B2576" t="s">
        <v>168</v>
      </c>
      <c r="C2576" t="s">
        <v>168</v>
      </c>
      <c r="D2576">
        <v>0</v>
      </c>
      <c r="E2576">
        <v>0</v>
      </c>
      <c r="F2576">
        <v>26</v>
      </c>
      <c r="G2576">
        <v>1235472</v>
      </c>
      <c r="H2576">
        <v>1</v>
      </c>
      <c r="I2576">
        <v>20000</v>
      </c>
      <c r="J2576">
        <v>0</v>
      </c>
      <c r="K2576">
        <v>0</v>
      </c>
      <c r="L2576">
        <v>0</v>
      </c>
      <c r="M2576">
        <v>0</v>
      </c>
      <c r="N2576">
        <v>30000</v>
      </c>
      <c r="O2576">
        <v>1285472</v>
      </c>
      <c r="P2576" t="s">
        <v>5</v>
      </c>
      <c r="Q2576" t="s">
        <v>14</v>
      </c>
      <c r="R2576" t="s">
        <v>207</v>
      </c>
      <c r="S2576" t="s">
        <v>170</v>
      </c>
      <c r="T2576">
        <v>829336.77419354836</v>
      </c>
      <c r="U2576">
        <v>497987</v>
      </c>
      <c r="V2576">
        <v>-331349.77419354836</v>
      </c>
      <c r="W2576">
        <v>-0.39953585142266812</v>
      </c>
      <c r="X2576" t="s">
        <v>358</v>
      </c>
    </row>
    <row r="2577" spans="1:24" x14ac:dyDescent="0.35">
      <c r="A2577">
        <v>3301048407</v>
      </c>
      <c r="B2577" t="s">
        <v>168</v>
      </c>
      <c r="C2577" t="s">
        <v>168</v>
      </c>
      <c r="D2577">
        <v>0</v>
      </c>
      <c r="E2577">
        <v>0</v>
      </c>
      <c r="F2577">
        <v>304</v>
      </c>
      <c r="G2577">
        <v>12178029</v>
      </c>
      <c r="H2577">
        <v>2</v>
      </c>
      <c r="I2577">
        <v>48000</v>
      </c>
      <c r="J2577">
        <v>0</v>
      </c>
      <c r="K2577">
        <v>0</v>
      </c>
      <c r="L2577">
        <v>1</v>
      </c>
      <c r="M2577">
        <v>102400</v>
      </c>
      <c r="N2577">
        <v>1591500</v>
      </c>
      <c r="O2577">
        <v>13919929</v>
      </c>
      <c r="P2577" t="s">
        <v>5</v>
      </c>
      <c r="Q2577" t="s">
        <v>7</v>
      </c>
      <c r="R2577" t="s">
        <v>169</v>
      </c>
      <c r="S2577" t="s">
        <v>170</v>
      </c>
      <c r="T2577">
        <v>8980599.3548387084</v>
      </c>
      <c r="U2577">
        <v>13488768</v>
      </c>
      <c r="V2577">
        <v>4508168.6451612916</v>
      </c>
      <c r="W2577">
        <v>0.50198972997635272</v>
      </c>
      <c r="X2577" t="s">
        <v>305</v>
      </c>
    </row>
    <row r="2578" spans="1:24" x14ac:dyDescent="0.35">
      <c r="A2578">
        <v>3301073729</v>
      </c>
      <c r="B2578" t="s">
        <v>168</v>
      </c>
      <c r="C2578" t="s">
        <v>168</v>
      </c>
      <c r="D2578">
        <v>0</v>
      </c>
      <c r="E2578">
        <v>0</v>
      </c>
      <c r="F2578">
        <v>338</v>
      </c>
      <c r="G2578">
        <v>15732333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1030000</v>
      </c>
      <c r="O2578">
        <v>16762333</v>
      </c>
      <c r="P2578" t="s">
        <v>5</v>
      </c>
      <c r="Q2578" t="s">
        <v>15</v>
      </c>
      <c r="R2578" t="s">
        <v>169</v>
      </c>
      <c r="S2578" t="s">
        <v>170</v>
      </c>
      <c r="T2578">
        <v>10814408.387096774</v>
      </c>
      <c r="U2578">
        <v>11893459</v>
      </c>
      <c r="V2578">
        <v>1079050.6129032262</v>
      </c>
      <c r="W2578">
        <v>9.9778977663789403E-2</v>
      </c>
      <c r="X2578" t="s">
        <v>287</v>
      </c>
    </row>
    <row r="2579" spans="1:24" x14ac:dyDescent="0.35">
      <c r="A2579">
        <v>3301066847</v>
      </c>
      <c r="B2579" t="s">
        <v>168</v>
      </c>
      <c r="C2579" t="s">
        <v>168</v>
      </c>
      <c r="D2579">
        <v>0</v>
      </c>
      <c r="E2579">
        <v>0</v>
      </c>
      <c r="F2579">
        <v>161</v>
      </c>
      <c r="G2579">
        <v>6494321</v>
      </c>
      <c r="H2579">
        <v>89</v>
      </c>
      <c r="I2579">
        <v>3845000</v>
      </c>
      <c r="J2579">
        <v>0</v>
      </c>
      <c r="K2579">
        <v>0</v>
      </c>
      <c r="L2579">
        <v>32</v>
      </c>
      <c r="M2579">
        <v>1476800</v>
      </c>
      <c r="N2579">
        <v>165000</v>
      </c>
      <c r="O2579">
        <v>11981121</v>
      </c>
      <c r="P2579" t="s">
        <v>5</v>
      </c>
      <c r="Q2579" t="s">
        <v>14</v>
      </c>
      <c r="R2579" t="s">
        <v>169</v>
      </c>
      <c r="S2579" t="s">
        <v>170</v>
      </c>
      <c r="T2579">
        <v>7729755.4838709673</v>
      </c>
      <c r="U2579">
        <v>7379282</v>
      </c>
      <c r="V2579">
        <v>-350473.48387096729</v>
      </c>
      <c r="W2579">
        <v>-4.534082411821061E-2</v>
      </c>
      <c r="X2579" t="s">
        <v>409</v>
      </c>
    </row>
    <row r="2580" spans="1:24" x14ac:dyDescent="0.35">
      <c r="A2580">
        <v>3301069755</v>
      </c>
      <c r="B2580" t="s">
        <v>168</v>
      </c>
      <c r="C2580" t="s">
        <v>168</v>
      </c>
      <c r="D2580">
        <v>0</v>
      </c>
      <c r="E2580">
        <v>0</v>
      </c>
      <c r="F2580">
        <v>27</v>
      </c>
      <c r="G2580">
        <v>726971</v>
      </c>
      <c r="H2580">
        <v>6</v>
      </c>
      <c r="I2580">
        <v>255000</v>
      </c>
      <c r="J2580">
        <v>0</v>
      </c>
      <c r="K2580">
        <v>0</v>
      </c>
      <c r="L2580">
        <v>4</v>
      </c>
      <c r="M2580">
        <v>144800</v>
      </c>
      <c r="N2580">
        <v>150000</v>
      </c>
      <c r="O2580">
        <v>1276771</v>
      </c>
      <c r="P2580" t="s">
        <v>5</v>
      </c>
      <c r="Q2580" t="s">
        <v>14</v>
      </c>
      <c r="R2580" t="s">
        <v>169</v>
      </c>
      <c r="S2580" t="s">
        <v>170</v>
      </c>
      <c r="T2580">
        <v>823723.22580645164</v>
      </c>
      <c r="U2580">
        <v>743285</v>
      </c>
      <c r="V2580">
        <v>-80438.225806451635</v>
      </c>
      <c r="W2580">
        <v>-9.765200650704009E-2</v>
      </c>
      <c r="X2580" t="s">
        <v>268</v>
      </c>
    </row>
    <row r="2581" spans="1:24" x14ac:dyDescent="0.35">
      <c r="A2581">
        <v>3300000426</v>
      </c>
      <c r="B2581" t="s">
        <v>168</v>
      </c>
      <c r="C2581" t="s">
        <v>168</v>
      </c>
      <c r="D2581">
        <v>0</v>
      </c>
      <c r="E2581">
        <v>0</v>
      </c>
      <c r="F2581">
        <v>15</v>
      </c>
      <c r="G2581">
        <v>753985</v>
      </c>
      <c r="H2581">
        <v>24</v>
      </c>
      <c r="I2581">
        <v>510000</v>
      </c>
      <c r="J2581">
        <v>0</v>
      </c>
      <c r="K2581">
        <v>0</v>
      </c>
      <c r="L2581">
        <v>11</v>
      </c>
      <c r="M2581">
        <v>1026400</v>
      </c>
      <c r="N2581">
        <v>150000</v>
      </c>
      <c r="O2581">
        <v>2440385</v>
      </c>
      <c r="P2581" t="s">
        <v>5</v>
      </c>
      <c r="Q2581" t="s">
        <v>13</v>
      </c>
      <c r="R2581" t="s">
        <v>169</v>
      </c>
      <c r="S2581" t="s">
        <v>170</v>
      </c>
      <c r="T2581">
        <v>1574441.935483871</v>
      </c>
      <c r="U2581">
        <v>2461091</v>
      </c>
      <c r="V2581">
        <v>886649.06451612897</v>
      </c>
      <c r="W2581">
        <v>0.56315132653249389</v>
      </c>
      <c r="X2581" t="s">
        <v>399</v>
      </c>
    </row>
    <row r="2582" spans="1:24" x14ac:dyDescent="0.35">
      <c r="A2582">
        <v>3301066088</v>
      </c>
      <c r="B2582" t="s">
        <v>168</v>
      </c>
      <c r="C2582" t="s">
        <v>168</v>
      </c>
      <c r="D2582">
        <v>0</v>
      </c>
      <c r="E2582">
        <v>0</v>
      </c>
      <c r="F2582">
        <v>11</v>
      </c>
      <c r="G2582">
        <v>459688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30000</v>
      </c>
      <c r="O2582">
        <v>489688</v>
      </c>
      <c r="P2582" t="s">
        <v>5</v>
      </c>
      <c r="Q2582" t="s">
        <v>13</v>
      </c>
      <c r="R2582" t="s">
        <v>169</v>
      </c>
      <c r="S2582" t="s">
        <v>170</v>
      </c>
      <c r="T2582">
        <v>315927.74193548388</v>
      </c>
      <c r="U2582">
        <v>594137</v>
      </c>
      <c r="V2582">
        <v>278209.25806451612</v>
      </c>
      <c r="W2582">
        <v>0.88061040907679988</v>
      </c>
      <c r="X2582" t="s">
        <v>374</v>
      </c>
    </row>
    <row r="2583" spans="1:24" x14ac:dyDescent="0.35">
      <c r="A2583">
        <v>3301000962</v>
      </c>
      <c r="B2583" t="s">
        <v>168</v>
      </c>
      <c r="C2583" t="s">
        <v>168</v>
      </c>
      <c r="D2583">
        <v>0</v>
      </c>
      <c r="E2583">
        <v>0</v>
      </c>
      <c r="F2583">
        <v>71</v>
      </c>
      <c r="G2583">
        <v>2825523</v>
      </c>
      <c r="H2583">
        <v>90</v>
      </c>
      <c r="I2583">
        <v>3805000</v>
      </c>
      <c r="J2583">
        <v>0</v>
      </c>
      <c r="K2583">
        <v>0</v>
      </c>
      <c r="L2583">
        <v>17</v>
      </c>
      <c r="M2583">
        <v>1030800</v>
      </c>
      <c r="N2583">
        <v>30000</v>
      </c>
      <c r="O2583">
        <v>7691323</v>
      </c>
      <c r="P2583" t="s">
        <v>5</v>
      </c>
      <c r="Q2583" t="s">
        <v>9</v>
      </c>
      <c r="R2583" t="s">
        <v>169</v>
      </c>
      <c r="S2583" t="s">
        <v>170</v>
      </c>
      <c r="T2583">
        <v>4962143.8709677421</v>
      </c>
      <c r="U2583">
        <v>6056056</v>
      </c>
      <c r="V2583">
        <v>1093912.1290322579</v>
      </c>
      <c r="W2583">
        <v>0.22045151399830698</v>
      </c>
      <c r="X2583" t="s">
        <v>239</v>
      </c>
    </row>
    <row r="2584" spans="1:24" x14ac:dyDescent="0.35">
      <c r="A2584">
        <v>3300023567</v>
      </c>
      <c r="B2584" t="s">
        <v>168</v>
      </c>
      <c r="C2584" t="s">
        <v>168</v>
      </c>
      <c r="D2584">
        <v>0</v>
      </c>
      <c r="E2584">
        <v>0</v>
      </c>
      <c r="F2584">
        <v>45</v>
      </c>
      <c r="G2584">
        <v>1843448</v>
      </c>
      <c r="H2584">
        <v>66</v>
      </c>
      <c r="I2584">
        <v>2433000</v>
      </c>
      <c r="J2584">
        <v>0</v>
      </c>
      <c r="K2584">
        <v>0</v>
      </c>
      <c r="L2584">
        <v>20</v>
      </c>
      <c r="M2584">
        <v>1278000</v>
      </c>
      <c r="N2584">
        <v>165000</v>
      </c>
      <c r="O2584">
        <v>5719448</v>
      </c>
      <c r="P2584" t="s">
        <v>5</v>
      </c>
      <c r="Q2584" t="s">
        <v>14</v>
      </c>
      <c r="R2584" t="s">
        <v>169</v>
      </c>
      <c r="S2584" t="s">
        <v>170</v>
      </c>
      <c r="T2584">
        <v>3689966.4516129028</v>
      </c>
      <c r="U2584">
        <v>3062917</v>
      </c>
      <c r="V2584">
        <v>-627049.45161290281</v>
      </c>
      <c r="W2584">
        <v>-0.16993364569447955</v>
      </c>
      <c r="X2584" t="s">
        <v>355</v>
      </c>
    </row>
    <row r="2585" spans="1:24" x14ac:dyDescent="0.35">
      <c r="A2585">
        <v>3300018220</v>
      </c>
      <c r="B2585" t="s">
        <v>168</v>
      </c>
      <c r="C2585" t="s">
        <v>168</v>
      </c>
      <c r="D2585">
        <v>0</v>
      </c>
      <c r="E2585">
        <v>0</v>
      </c>
      <c r="F2585">
        <v>23</v>
      </c>
      <c r="G2585">
        <v>681635</v>
      </c>
      <c r="H2585">
        <v>8</v>
      </c>
      <c r="I2585">
        <v>117000</v>
      </c>
      <c r="J2585">
        <v>0</v>
      </c>
      <c r="K2585">
        <v>0</v>
      </c>
      <c r="L2585">
        <v>5</v>
      </c>
      <c r="M2585">
        <v>142000</v>
      </c>
      <c r="N2585">
        <v>1012500</v>
      </c>
      <c r="O2585">
        <v>1953135</v>
      </c>
      <c r="P2585" t="s">
        <v>5</v>
      </c>
      <c r="Q2585" t="s">
        <v>6</v>
      </c>
      <c r="R2585" t="s">
        <v>169</v>
      </c>
      <c r="S2585" t="s">
        <v>170</v>
      </c>
      <c r="T2585">
        <v>1260087.0967741935</v>
      </c>
      <c r="U2585">
        <v>1874358</v>
      </c>
      <c r="V2585">
        <v>614270.90322580654</v>
      </c>
      <c r="W2585">
        <v>0.4874828928875885</v>
      </c>
      <c r="X2585" t="s">
        <v>276</v>
      </c>
    </row>
    <row r="2586" spans="1:24" x14ac:dyDescent="0.35">
      <c r="A2586">
        <v>3301072303</v>
      </c>
      <c r="B2586" t="s">
        <v>168</v>
      </c>
      <c r="C2586" t="s">
        <v>168</v>
      </c>
      <c r="D2586">
        <v>0</v>
      </c>
      <c r="E2586">
        <v>0</v>
      </c>
      <c r="F2586">
        <v>88</v>
      </c>
      <c r="G2586">
        <v>2138103</v>
      </c>
      <c r="H2586">
        <v>6</v>
      </c>
      <c r="I2586">
        <v>160000</v>
      </c>
      <c r="J2586">
        <v>0</v>
      </c>
      <c r="K2586">
        <v>0</v>
      </c>
      <c r="L2586">
        <v>1</v>
      </c>
      <c r="M2586">
        <v>22400</v>
      </c>
      <c r="N2586">
        <v>30000</v>
      </c>
      <c r="O2586">
        <v>2350503</v>
      </c>
      <c r="P2586" t="s">
        <v>5</v>
      </c>
      <c r="Q2586" t="s">
        <v>9</v>
      </c>
      <c r="R2586" t="s">
        <v>181</v>
      </c>
      <c r="S2586" t="s">
        <v>170</v>
      </c>
      <c r="T2586">
        <v>1516453.5483870967</v>
      </c>
      <c r="U2586">
        <v>2235124</v>
      </c>
      <c r="V2586">
        <v>718670.45161290327</v>
      </c>
      <c r="W2586">
        <v>0.47391524282249375</v>
      </c>
      <c r="X2586" t="s">
        <v>315</v>
      </c>
    </row>
    <row r="2587" spans="1:24" x14ac:dyDescent="0.35">
      <c r="A2587">
        <v>3300010056</v>
      </c>
      <c r="B2587" t="s">
        <v>168</v>
      </c>
      <c r="C2587" t="s">
        <v>168</v>
      </c>
      <c r="D2587">
        <v>0</v>
      </c>
      <c r="E2587">
        <v>0</v>
      </c>
      <c r="F2587">
        <v>44</v>
      </c>
      <c r="G2587">
        <v>1979864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308000</v>
      </c>
      <c r="O2587">
        <v>2287864</v>
      </c>
      <c r="P2587" t="s">
        <v>5</v>
      </c>
      <c r="Q2587" t="s">
        <v>12</v>
      </c>
      <c r="R2587" t="s">
        <v>169</v>
      </c>
      <c r="S2587" t="s">
        <v>170</v>
      </c>
      <c r="T2587">
        <v>1476041.2903225806</v>
      </c>
      <c r="U2587">
        <v>2211173</v>
      </c>
      <c r="V2587">
        <v>735131.70967741939</v>
      </c>
      <c r="W2587">
        <v>0.49804278138910352</v>
      </c>
      <c r="X2587" t="s">
        <v>380</v>
      </c>
    </row>
    <row r="2588" spans="1:24" x14ac:dyDescent="0.35">
      <c r="A2588">
        <v>6001135950</v>
      </c>
      <c r="B2588" t="s">
        <v>168</v>
      </c>
      <c r="C2588" t="s">
        <v>168</v>
      </c>
      <c r="D2588">
        <v>0</v>
      </c>
      <c r="E2588">
        <v>0</v>
      </c>
      <c r="F2588">
        <v>37</v>
      </c>
      <c r="G2588">
        <v>1833490</v>
      </c>
      <c r="H2588">
        <v>5</v>
      </c>
      <c r="I2588">
        <v>305000</v>
      </c>
      <c r="J2588">
        <v>0</v>
      </c>
      <c r="K2588">
        <v>0</v>
      </c>
      <c r="L2588">
        <v>0</v>
      </c>
      <c r="M2588">
        <v>0</v>
      </c>
      <c r="N2588">
        <v>30000</v>
      </c>
      <c r="O2588">
        <v>2168490</v>
      </c>
      <c r="P2588" t="s">
        <v>5</v>
      </c>
      <c r="Q2588" t="s">
        <v>9</v>
      </c>
      <c r="R2588" t="s">
        <v>169</v>
      </c>
      <c r="S2588" t="s">
        <v>170</v>
      </c>
      <c r="T2588">
        <v>1399025.8064516131</v>
      </c>
      <c r="U2588">
        <v>1231987</v>
      </c>
      <c r="V2588">
        <v>-167038.80645161308</v>
      </c>
      <c r="W2588">
        <v>-0.11939651554768538</v>
      </c>
      <c r="X2588" t="s">
        <v>209</v>
      </c>
    </row>
    <row r="2589" spans="1:24" x14ac:dyDescent="0.35">
      <c r="A2589">
        <v>3300006681</v>
      </c>
      <c r="B2589" t="s">
        <v>168</v>
      </c>
      <c r="C2589" t="s">
        <v>168</v>
      </c>
      <c r="D2589">
        <v>0</v>
      </c>
      <c r="E2589">
        <v>0</v>
      </c>
      <c r="F2589">
        <v>23</v>
      </c>
      <c r="G2589">
        <v>793473</v>
      </c>
      <c r="H2589">
        <v>11</v>
      </c>
      <c r="I2589">
        <v>205000</v>
      </c>
      <c r="J2589">
        <v>0</v>
      </c>
      <c r="K2589">
        <v>0</v>
      </c>
      <c r="L2589">
        <v>5</v>
      </c>
      <c r="M2589">
        <v>362000</v>
      </c>
      <c r="N2589">
        <v>75000</v>
      </c>
      <c r="O2589">
        <v>1435473</v>
      </c>
      <c r="P2589" t="s">
        <v>5</v>
      </c>
      <c r="Q2589" t="s">
        <v>14</v>
      </c>
      <c r="R2589" t="s">
        <v>169</v>
      </c>
      <c r="S2589" t="s">
        <v>170</v>
      </c>
      <c r="T2589">
        <v>926111.6129032257</v>
      </c>
      <c r="U2589">
        <v>983188</v>
      </c>
      <c r="V2589">
        <v>57076.387096774299</v>
      </c>
      <c r="W2589">
        <v>6.163013863722977E-2</v>
      </c>
      <c r="X2589" t="s">
        <v>183</v>
      </c>
    </row>
    <row r="2590" spans="1:24" x14ac:dyDescent="0.35">
      <c r="A2590">
        <v>3301064285</v>
      </c>
      <c r="B2590" t="s">
        <v>168</v>
      </c>
      <c r="C2590" t="s">
        <v>168</v>
      </c>
      <c r="D2590">
        <v>0</v>
      </c>
      <c r="E2590">
        <v>0</v>
      </c>
      <c r="F2590">
        <v>36</v>
      </c>
      <c r="G2590">
        <v>1522398</v>
      </c>
      <c r="H2590">
        <v>28</v>
      </c>
      <c r="I2590">
        <v>665000</v>
      </c>
      <c r="J2590">
        <v>0</v>
      </c>
      <c r="K2590">
        <v>0</v>
      </c>
      <c r="L2590">
        <v>4</v>
      </c>
      <c r="M2590">
        <v>179600</v>
      </c>
      <c r="N2590">
        <v>1584000</v>
      </c>
      <c r="O2590">
        <v>3950998</v>
      </c>
      <c r="P2590" t="s">
        <v>5</v>
      </c>
      <c r="Q2590" t="s">
        <v>17</v>
      </c>
      <c r="R2590" t="s">
        <v>169</v>
      </c>
      <c r="S2590" t="s">
        <v>170</v>
      </c>
      <c r="T2590">
        <v>2549030.9677419355</v>
      </c>
      <c r="U2590">
        <v>1371496</v>
      </c>
      <c r="V2590">
        <v>-1177534.9677419355</v>
      </c>
      <c r="W2590">
        <v>-0.46195396707363556</v>
      </c>
      <c r="X2590" t="s">
        <v>417</v>
      </c>
    </row>
    <row r="2591" spans="1:24" x14ac:dyDescent="0.35">
      <c r="A2591">
        <v>6001132891</v>
      </c>
      <c r="B2591" t="s">
        <v>168</v>
      </c>
      <c r="C2591" t="s">
        <v>168</v>
      </c>
      <c r="D2591">
        <v>0</v>
      </c>
      <c r="E2591">
        <v>0</v>
      </c>
      <c r="F2591">
        <v>12</v>
      </c>
      <c r="G2591">
        <v>426884</v>
      </c>
      <c r="H2591">
        <v>31</v>
      </c>
      <c r="I2591">
        <v>1515000</v>
      </c>
      <c r="J2591">
        <v>0</v>
      </c>
      <c r="K2591">
        <v>0</v>
      </c>
      <c r="L2591">
        <v>14</v>
      </c>
      <c r="M2591">
        <v>813600</v>
      </c>
      <c r="N2591">
        <v>27000</v>
      </c>
      <c r="O2591">
        <v>2782484</v>
      </c>
      <c r="P2591" t="s">
        <v>5</v>
      </c>
      <c r="Q2591" t="s">
        <v>13</v>
      </c>
      <c r="R2591" t="s">
        <v>169</v>
      </c>
      <c r="S2591" t="s">
        <v>170</v>
      </c>
      <c r="T2591">
        <v>1795150.9677419355</v>
      </c>
      <c r="U2591">
        <v>1504094</v>
      </c>
      <c r="V2591">
        <v>-291056.96774193551</v>
      </c>
      <c r="W2591">
        <v>-0.16213509224132105</v>
      </c>
      <c r="X2591" t="s">
        <v>283</v>
      </c>
    </row>
    <row r="2592" spans="1:24" x14ac:dyDescent="0.35">
      <c r="A2592">
        <v>3301069487</v>
      </c>
      <c r="B2592" t="s">
        <v>168</v>
      </c>
      <c r="C2592" t="s">
        <v>168</v>
      </c>
      <c r="D2592">
        <v>0</v>
      </c>
      <c r="E2592">
        <v>0</v>
      </c>
      <c r="F2592">
        <v>11</v>
      </c>
      <c r="G2592">
        <v>386488</v>
      </c>
      <c r="H2592">
        <v>1</v>
      </c>
      <c r="I2592">
        <v>50000</v>
      </c>
      <c r="J2592">
        <v>0</v>
      </c>
      <c r="K2592">
        <v>0</v>
      </c>
      <c r="L2592">
        <v>3</v>
      </c>
      <c r="M2592">
        <v>277200</v>
      </c>
      <c r="N2592">
        <v>165000</v>
      </c>
      <c r="O2592">
        <v>878688</v>
      </c>
      <c r="P2592" t="s">
        <v>5</v>
      </c>
      <c r="Q2592" t="s">
        <v>14</v>
      </c>
      <c r="R2592" t="s">
        <v>169</v>
      </c>
      <c r="S2592" t="s">
        <v>170</v>
      </c>
      <c r="T2592">
        <v>566895.48387096776</v>
      </c>
      <c r="U2592">
        <v>400399</v>
      </c>
      <c r="V2592">
        <v>-166496.48387096776</v>
      </c>
      <c r="W2592">
        <v>-0.29369873037983907</v>
      </c>
      <c r="X2592" t="s">
        <v>402</v>
      </c>
    </row>
    <row r="2593" spans="1:24" x14ac:dyDescent="0.35">
      <c r="A2593">
        <v>3301044409</v>
      </c>
      <c r="B2593" t="s">
        <v>168</v>
      </c>
      <c r="C2593" t="s">
        <v>168</v>
      </c>
      <c r="D2593">
        <v>0</v>
      </c>
      <c r="E2593">
        <v>0</v>
      </c>
      <c r="F2593">
        <v>148</v>
      </c>
      <c r="G2593">
        <v>5210051</v>
      </c>
      <c r="H2593">
        <v>54</v>
      </c>
      <c r="I2593">
        <v>1840000</v>
      </c>
      <c r="J2593">
        <v>0</v>
      </c>
      <c r="K2593">
        <v>0</v>
      </c>
      <c r="L2593">
        <v>29</v>
      </c>
      <c r="M2593">
        <v>1259600</v>
      </c>
      <c r="N2593">
        <v>209000</v>
      </c>
      <c r="O2593">
        <v>8518651</v>
      </c>
      <c r="P2593" t="s">
        <v>5</v>
      </c>
      <c r="Q2593" t="s">
        <v>10</v>
      </c>
      <c r="R2593" t="s">
        <v>169</v>
      </c>
      <c r="S2593" t="s">
        <v>170</v>
      </c>
      <c r="T2593">
        <v>5495903.8709677421</v>
      </c>
      <c r="U2593">
        <v>6603790</v>
      </c>
      <c r="V2593">
        <v>1107886.1290322579</v>
      </c>
      <c r="W2593">
        <v>0.20158397145275697</v>
      </c>
      <c r="X2593" t="s">
        <v>180</v>
      </c>
    </row>
    <row r="2594" spans="1:24" x14ac:dyDescent="0.35">
      <c r="A2594">
        <v>3300016632</v>
      </c>
      <c r="B2594" t="s">
        <v>168</v>
      </c>
      <c r="C2594" t="s">
        <v>168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405000</v>
      </c>
      <c r="O2594">
        <v>405000</v>
      </c>
      <c r="P2594" t="s">
        <v>5</v>
      </c>
      <c r="Q2594" t="s">
        <v>6</v>
      </c>
      <c r="R2594" t="s">
        <v>207</v>
      </c>
      <c r="S2594" t="s">
        <v>170</v>
      </c>
      <c r="T2594">
        <v>261290.32258064515</v>
      </c>
      <c r="U2594">
        <v>241500</v>
      </c>
      <c r="V2594">
        <v>-19790.322580645152</v>
      </c>
      <c r="W2594">
        <v>-7.5740740740740664E-2</v>
      </c>
      <c r="X2594" t="s">
        <v>178</v>
      </c>
    </row>
    <row r="2595" spans="1:24" x14ac:dyDescent="0.35">
      <c r="A2595">
        <v>3300025625</v>
      </c>
      <c r="B2595" t="s">
        <v>168</v>
      </c>
      <c r="C2595" t="s">
        <v>168</v>
      </c>
      <c r="D2595">
        <v>0</v>
      </c>
      <c r="E2595">
        <v>0</v>
      </c>
      <c r="F2595">
        <v>35</v>
      </c>
      <c r="G2595">
        <v>1335658</v>
      </c>
      <c r="H2595">
        <v>39</v>
      </c>
      <c r="I2595">
        <v>1385000</v>
      </c>
      <c r="J2595">
        <v>0</v>
      </c>
      <c r="K2595">
        <v>0</v>
      </c>
      <c r="L2595">
        <v>26</v>
      </c>
      <c r="M2595">
        <v>1843251</v>
      </c>
      <c r="N2595">
        <v>180000</v>
      </c>
      <c r="O2595">
        <v>4743909</v>
      </c>
      <c r="P2595" t="s">
        <v>5</v>
      </c>
      <c r="Q2595" t="s">
        <v>10</v>
      </c>
      <c r="R2595" t="s">
        <v>169</v>
      </c>
      <c r="S2595" t="s">
        <v>170</v>
      </c>
      <c r="T2595">
        <v>3060586.4516129028</v>
      </c>
      <c r="U2595">
        <v>3340459</v>
      </c>
      <c r="V2595">
        <v>279872.54838709719</v>
      </c>
      <c r="W2595">
        <v>9.1444091781693215E-2</v>
      </c>
      <c r="X2595" t="s">
        <v>337</v>
      </c>
    </row>
    <row r="2596" spans="1:24" x14ac:dyDescent="0.35">
      <c r="A2596">
        <v>3301000227</v>
      </c>
      <c r="B2596" t="s">
        <v>168</v>
      </c>
      <c r="C2596" t="s">
        <v>168</v>
      </c>
      <c r="D2596">
        <v>0</v>
      </c>
      <c r="E2596">
        <v>0</v>
      </c>
      <c r="F2596">
        <v>36</v>
      </c>
      <c r="G2596">
        <v>1140461</v>
      </c>
      <c r="H2596">
        <v>10</v>
      </c>
      <c r="I2596">
        <v>410000</v>
      </c>
      <c r="J2596">
        <v>0</v>
      </c>
      <c r="K2596">
        <v>0</v>
      </c>
      <c r="L2596">
        <v>11</v>
      </c>
      <c r="M2596">
        <v>446400</v>
      </c>
      <c r="N2596">
        <v>95000</v>
      </c>
      <c r="O2596">
        <v>2091861</v>
      </c>
      <c r="P2596" t="s">
        <v>5</v>
      </c>
      <c r="Q2596" t="s">
        <v>14</v>
      </c>
      <c r="R2596" t="s">
        <v>169</v>
      </c>
      <c r="S2596" t="s">
        <v>170</v>
      </c>
      <c r="T2596">
        <v>1349587.7419354839</v>
      </c>
      <c r="U2596">
        <v>1647569</v>
      </c>
      <c r="V2596">
        <v>297981.25806451612</v>
      </c>
      <c r="W2596">
        <v>0.22079428317655903</v>
      </c>
      <c r="X2596" t="s">
        <v>382</v>
      </c>
    </row>
    <row r="2597" spans="1:24" x14ac:dyDescent="0.35">
      <c r="A2597">
        <v>3301001047</v>
      </c>
      <c r="B2597" t="s">
        <v>168</v>
      </c>
      <c r="C2597" t="s">
        <v>168</v>
      </c>
      <c r="D2597">
        <v>0</v>
      </c>
      <c r="E2597">
        <v>0</v>
      </c>
      <c r="F2597">
        <v>33</v>
      </c>
      <c r="G2597">
        <v>1577446</v>
      </c>
      <c r="H2597">
        <v>31</v>
      </c>
      <c r="I2597">
        <v>758000</v>
      </c>
      <c r="J2597">
        <v>0</v>
      </c>
      <c r="K2597">
        <v>0</v>
      </c>
      <c r="L2597">
        <v>0</v>
      </c>
      <c r="M2597">
        <v>0</v>
      </c>
      <c r="N2597">
        <v>1162500</v>
      </c>
      <c r="O2597">
        <v>3497946</v>
      </c>
      <c r="P2597" t="s">
        <v>5</v>
      </c>
      <c r="Q2597" t="s">
        <v>17</v>
      </c>
      <c r="R2597" t="s">
        <v>169</v>
      </c>
      <c r="S2597" t="s">
        <v>170</v>
      </c>
      <c r="T2597">
        <v>2256739.3548387098</v>
      </c>
      <c r="U2597">
        <v>1267998</v>
      </c>
      <c r="V2597">
        <v>-988741.35483870981</v>
      </c>
      <c r="W2597">
        <v>-0.43812829014513088</v>
      </c>
      <c r="X2597" t="s">
        <v>253</v>
      </c>
    </row>
    <row r="2598" spans="1:24" x14ac:dyDescent="0.35">
      <c r="A2598">
        <v>3301017192</v>
      </c>
      <c r="B2598" t="s">
        <v>168</v>
      </c>
      <c r="C2598" t="s">
        <v>168</v>
      </c>
      <c r="D2598">
        <v>0</v>
      </c>
      <c r="E2598">
        <v>0</v>
      </c>
      <c r="F2598">
        <v>1</v>
      </c>
      <c r="G2598">
        <v>17900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280000</v>
      </c>
      <c r="O2598">
        <v>297900</v>
      </c>
      <c r="P2598" t="s">
        <v>5</v>
      </c>
      <c r="Q2598" t="s">
        <v>12</v>
      </c>
      <c r="R2598" t="s">
        <v>169</v>
      </c>
      <c r="S2598" t="s">
        <v>170</v>
      </c>
      <c r="T2598">
        <v>192193.54838709679</v>
      </c>
      <c r="U2598">
        <v>805692</v>
      </c>
      <c r="V2598">
        <v>613498.45161290327</v>
      </c>
      <c r="W2598">
        <v>3.1920866062437057</v>
      </c>
      <c r="X2598" t="s">
        <v>413</v>
      </c>
    </row>
    <row r="2599" spans="1:24" x14ac:dyDescent="0.35">
      <c r="A2599">
        <v>3301006353</v>
      </c>
      <c r="B2599" t="s">
        <v>168</v>
      </c>
      <c r="C2599" t="s">
        <v>168</v>
      </c>
      <c r="D2599">
        <v>0</v>
      </c>
      <c r="E2599">
        <v>0</v>
      </c>
      <c r="F2599">
        <v>262</v>
      </c>
      <c r="G2599">
        <v>4391457</v>
      </c>
      <c r="H2599">
        <v>13</v>
      </c>
      <c r="I2599">
        <v>151000</v>
      </c>
      <c r="J2599">
        <v>0</v>
      </c>
      <c r="K2599">
        <v>0</v>
      </c>
      <c r="L2599">
        <v>0</v>
      </c>
      <c r="M2599">
        <v>0</v>
      </c>
      <c r="N2599">
        <v>180000</v>
      </c>
      <c r="O2599">
        <v>4722457</v>
      </c>
      <c r="P2599" t="s">
        <v>5</v>
      </c>
      <c r="Q2599" t="s">
        <v>13</v>
      </c>
      <c r="R2599" t="s">
        <v>169</v>
      </c>
      <c r="S2599" t="s">
        <v>170</v>
      </c>
      <c r="T2599">
        <v>3046746.4516129028</v>
      </c>
      <c r="U2599">
        <v>3816799</v>
      </c>
      <c r="V2599">
        <v>770052.54838709719</v>
      </c>
      <c r="W2599">
        <v>0.25274585877648037</v>
      </c>
      <c r="X2599" t="s">
        <v>414</v>
      </c>
    </row>
    <row r="2600" spans="1:24" x14ac:dyDescent="0.35">
      <c r="A2600">
        <v>3301001448</v>
      </c>
      <c r="B2600" t="s">
        <v>168</v>
      </c>
      <c r="C2600" t="s">
        <v>168</v>
      </c>
      <c r="D2600">
        <v>0</v>
      </c>
      <c r="E2600">
        <v>0</v>
      </c>
      <c r="F2600">
        <v>7</v>
      </c>
      <c r="G2600">
        <v>328094</v>
      </c>
      <c r="H2600">
        <v>2</v>
      </c>
      <c r="I2600">
        <v>10000</v>
      </c>
      <c r="J2600">
        <v>0</v>
      </c>
      <c r="K2600">
        <v>0</v>
      </c>
      <c r="L2600">
        <v>0</v>
      </c>
      <c r="M2600">
        <v>0</v>
      </c>
      <c r="N2600">
        <v>303000</v>
      </c>
      <c r="O2600">
        <v>641094</v>
      </c>
      <c r="P2600" t="s">
        <v>5</v>
      </c>
      <c r="Q2600" t="s">
        <v>12</v>
      </c>
      <c r="R2600" t="s">
        <v>169</v>
      </c>
      <c r="S2600" t="s">
        <v>170</v>
      </c>
      <c r="T2600">
        <v>413609.03225806454</v>
      </c>
      <c r="U2600">
        <v>520549</v>
      </c>
      <c r="V2600">
        <v>106939.96774193546</v>
      </c>
      <c r="W2600">
        <v>0.25855326987930005</v>
      </c>
      <c r="X2600" t="s">
        <v>354</v>
      </c>
    </row>
    <row r="2601" spans="1:24" x14ac:dyDescent="0.35">
      <c r="A2601">
        <v>3300002023</v>
      </c>
      <c r="B2601" t="s">
        <v>168</v>
      </c>
      <c r="C2601" t="s">
        <v>168</v>
      </c>
      <c r="D2601">
        <v>0</v>
      </c>
      <c r="E2601">
        <v>0</v>
      </c>
      <c r="F2601">
        <v>302</v>
      </c>
      <c r="G2601">
        <v>8702576</v>
      </c>
      <c r="H2601">
        <v>7</v>
      </c>
      <c r="I2601">
        <v>280000</v>
      </c>
      <c r="J2601">
        <v>0</v>
      </c>
      <c r="K2601">
        <v>0</v>
      </c>
      <c r="L2601">
        <v>0</v>
      </c>
      <c r="M2601">
        <v>0</v>
      </c>
      <c r="N2601">
        <v>60000</v>
      </c>
      <c r="O2601">
        <v>9042576</v>
      </c>
      <c r="P2601" t="s">
        <v>5</v>
      </c>
      <c r="Q2601" t="s">
        <v>13</v>
      </c>
      <c r="R2601" t="s">
        <v>169</v>
      </c>
      <c r="S2601" t="s">
        <v>170</v>
      </c>
      <c r="T2601">
        <v>5833920</v>
      </c>
      <c r="U2601">
        <v>5678796</v>
      </c>
      <c r="V2601">
        <v>-155124</v>
      </c>
      <c r="W2601">
        <v>-2.659001151884155E-2</v>
      </c>
      <c r="X2601" t="s">
        <v>250</v>
      </c>
    </row>
    <row r="2602" spans="1:24" x14ac:dyDescent="0.35">
      <c r="A2602">
        <v>3300014396</v>
      </c>
      <c r="B2602" t="s">
        <v>168</v>
      </c>
      <c r="C2602" t="s">
        <v>168</v>
      </c>
      <c r="D2602">
        <v>0</v>
      </c>
      <c r="E2602">
        <v>0</v>
      </c>
      <c r="F2602">
        <v>19</v>
      </c>
      <c r="G2602">
        <v>741966</v>
      </c>
      <c r="H2602">
        <v>7</v>
      </c>
      <c r="I2602">
        <v>210000</v>
      </c>
      <c r="J2602">
        <v>0</v>
      </c>
      <c r="K2602">
        <v>0</v>
      </c>
      <c r="L2602">
        <v>10</v>
      </c>
      <c r="M2602">
        <v>531915</v>
      </c>
      <c r="N2602">
        <v>1031100</v>
      </c>
      <c r="O2602">
        <v>2514981</v>
      </c>
      <c r="P2602" t="s">
        <v>5</v>
      </c>
      <c r="Q2602" t="s">
        <v>8</v>
      </c>
      <c r="R2602" t="s">
        <v>169</v>
      </c>
      <c r="S2602" t="s">
        <v>170</v>
      </c>
      <c r="T2602">
        <v>1622568.3870967743</v>
      </c>
      <c r="U2602">
        <v>1668009</v>
      </c>
      <c r="V2602">
        <v>45440.612903225701</v>
      </c>
      <c r="W2602">
        <v>2.8005360676681024E-2</v>
      </c>
      <c r="X2602" t="s">
        <v>393</v>
      </c>
    </row>
    <row r="2603" spans="1:24" x14ac:dyDescent="0.35">
      <c r="A2603">
        <v>3301002105</v>
      </c>
      <c r="B2603" t="s">
        <v>168</v>
      </c>
      <c r="C2603" t="s">
        <v>168</v>
      </c>
      <c r="D2603">
        <v>0</v>
      </c>
      <c r="E2603">
        <v>0</v>
      </c>
      <c r="F2603">
        <v>47</v>
      </c>
      <c r="G2603">
        <v>2533213</v>
      </c>
      <c r="H2603">
        <v>24</v>
      </c>
      <c r="I2603">
        <v>855000</v>
      </c>
      <c r="J2603">
        <v>0</v>
      </c>
      <c r="K2603">
        <v>0</v>
      </c>
      <c r="L2603">
        <v>0</v>
      </c>
      <c r="M2603">
        <v>0</v>
      </c>
      <c r="N2603">
        <v>396000</v>
      </c>
      <c r="O2603">
        <v>3784213</v>
      </c>
      <c r="P2603" t="s">
        <v>5</v>
      </c>
      <c r="Q2603" t="s">
        <v>12</v>
      </c>
      <c r="R2603" t="s">
        <v>169</v>
      </c>
      <c r="S2603" t="s">
        <v>170</v>
      </c>
      <c r="T2603">
        <v>2441427.7419354841</v>
      </c>
      <c r="U2603">
        <v>2770946</v>
      </c>
      <c r="V2603">
        <v>329518.25806451589</v>
      </c>
      <c r="W2603">
        <v>0.13496949035374062</v>
      </c>
      <c r="X2603" t="s">
        <v>256</v>
      </c>
    </row>
    <row r="2604" spans="1:24" x14ac:dyDescent="0.35">
      <c r="A2604">
        <v>3301070141</v>
      </c>
      <c r="B2604" t="s">
        <v>168</v>
      </c>
      <c r="C2604" t="s">
        <v>168</v>
      </c>
      <c r="D2604">
        <v>0</v>
      </c>
      <c r="E2604">
        <v>0</v>
      </c>
      <c r="F2604">
        <v>645</v>
      </c>
      <c r="G2604">
        <v>26205237</v>
      </c>
      <c r="H2604">
        <v>241</v>
      </c>
      <c r="I2604">
        <v>7114000</v>
      </c>
      <c r="J2604">
        <v>0</v>
      </c>
      <c r="K2604">
        <v>0</v>
      </c>
      <c r="L2604">
        <v>1</v>
      </c>
      <c r="M2604">
        <v>70400</v>
      </c>
      <c r="N2604">
        <v>352500</v>
      </c>
      <c r="O2604">
        <v>33742137</v>
      </c>
      <c r="P2604" t="s">
        <v>5</v>
      </c>
      <c r="Q2604" t="s">
        <v>17</v>
      </c>
      <c r="R2604" t="s">
        <v>169</v>
      </c>
      <c r="S2604" t="s">
        <v>170</v>
      </c>
      <c r="T2604">
        <v>21769120.64516129</v>
      </c>
      <c r="U2604">
        <v>21327995</v>
      </c>
      <c r="V2604">
        <v>-441125.64516128972</v>
      </c>
      <c r="W2604">
        <v>-2.0263824724557233E-2</v>
      </c>
      <c r="X2604" t="s">
        <v>278</v>
      </c>
    </row>
    <row r="2605" spans="1:24" x14ac:dyDescent="0.35">
      <c r="A2605">
        <v>3301054777</v>
      </c>
      <c r="B2605" t="s">
        <v>168</v>
      </c>
      <c r="C2605" t="s">
        <v>168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362000</v>
      </c>
      <c r="O2605">
        <v>362000</v>
      </c>
      <c r="P2605" t="s">
        <v>5</v>
      </c>
      <c r="Q2605" t="s">
        <v>12</v>
      </c>
      <c r="R2605" t="s">
        <v>169</v>
      </c>
      <c r="S2605" t="s">
        <v>170</v>
      </c>
      <c r="T2605">
        <v>233548.38709677421</v>
      </c>
      <c r="U2605">
        <v>430000</v>
      </c>
      <c r="V2605">
        <v>196451.61290322579</v>
      </c>
      <c r="W2605">
        <v>0.84116022099447507</v>
      </c>
      <c r="X2605" t="s">
        <v>206</v>
      </c>
    </row>
    <row r="2606" spans="1:24" x14ac:dyDescent="0.35">
      <c r="A2606">
        <v>3300015813</v>
      </c>
      <c r="B2606" t="s">
        <v>168</v>
      </c>
      <c r="C2606" t="s">
        <v>168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866100</v>
      </c>
      <c r="O2606">
        <v>866100</v>
      </c>
      <c r="P2606" t="s">
        <v>5</v>
      </c>
      <c r="Q2606" t="s">
        <v>7</v>
      </c>
      <c r="R2606" t="s">
        <v>169</v>
      </c>
      <c r="S2606" t="s">
        <v>170</v>
      </c>
      <c r="T2606">
        <v>558774.19354838715</v>
      </c>
      <c r="U2606">
        <v>769700</v>
      </c>
      <c r="V2606">
        <v>210925.80645161285</v>
      </c>
      <c r="W2606">
        <v>0.37747950583073542</v>
      </c>
      <c r="X2606" t="s">
        <v>176</v>
      </c>
    </row>
    <row r="2607" spans="1:24" x14ac:dyDescent="0.35">
      <c r="A2607">
        <v>3301039576</v>
      </c>
      <c r="B2607" t="s">
        <v>168</v>
      </c>
      <c r="C2607" t="s">
        <v>168</v>
      </c>
      <c r="D2607">
        <v>0</v>
      </c>
      <c r="E2607">
        <v>0</v>
      </c>
      <c r="F2607">
        <v>69</v>
      </c>
      <c r="G2607">
        <v>2365401</v>
      </c>
      <c r="H2607">
        <v>112</v>
      </c>
      <c r="I2607">
        <v>2715000</v>
      </c>
      <c r="J2607">
        <v>0</v>
      </c>
      <c r="K2607">
        <v>0</v>
      </c>
      <c r="L2607">
        <v>2</v>
      </c>
      <c r="M2607">
        <v>44800</v>
      </c>
      <c r="N2607">
        <v>516000</v>
      </c>
      <c r="O2607">
        <v>5641201</v>
      </c>
      <c r="P2607" t="s">
        <v>5</v>
      </c>
      <c r="Q2607" t="s">
        <v>9</v>
      </c>
      <c r="R2607" t="s">
        <v>169</v>
      </c>
      <c r="S2607" t="s">
        <v>170</v>
      </c>
      <c r="T2607">
        <v>3639484.5161290322</v>
      </c>
      <c r="U2607">
        <v>10040912</v>
      </c>
      <c r="V2607">
        <v>6401427.4838709682</v>
      </c>
      <c r="W2607">
        <v>1.7588830109049476</v>
      </c>
      <c r="X2607" t="s">
        <v>267</v>
      </c>
    </row>
    <row r="2608" spans="1:24" x14ac:dyDescent="0.35">
      <c r="A2608">
        <v>3301050748</v>
      </c>
      <c r="B2608" t="s">
        <v>168</v>
      </c>
      <c r="C2608" t="s">
        <v>168</v>
      </c>
      <c r="D2608">
        <v>0</v>
      </c>
      <c r="E2608">
        <v>0</v>
      </c>
      <c r="F2608">
        <v>34</v>
      </c>
      <c r="G2608">
        <v>985461</v>
      </c>
      <c r="H2608">
        <v>31</v>
      </c>
      <c r="I2608">
        <v>1290000</v>
      </c>
      <c r="J2608">
        <v>0</v>
      </c>
      <c r="K2608">
        <v>0</v>
      </c>
      <c r="L2608">
        <v>35</v>
      </c>
      <c r="M2608">
        <v>1994000</v>
      </c>
      <c r="N2608">
        <v>30000</v>
      </c>
      <c r="O2608">
        <v>4299461</v>
      </c>
      <c r="P2608" t="s">
        <v>5</v>
      </c>
      <c r="Q2608" t="s">
        <v>10</v>
      </c>
      <c r="R2608" t="s">
        <v>169</v>
      </c>
      <c r="S2608" t="s">
        <v>170</v>
      </c>
      <c r="T2608">
        <v>2773845.8064516126</v>
      </c>
      <c r="U2608">
        <v>1669184</v>
      </c>
      <c r="V2608">
        <v>-1104661.8064516126</v>
      </c>
      <c r="W2608">
        <v>-0.39824196567895365</v>
      </c>
      <c r="X2608" t="s">
        <v>182</v>
      </c>
    </row>
    <row r="2609" spans="1:24" x14ac:dyDescent="0.35">
      <c r="A2609">
        <v>3300015051</v>
      </c>
      <c r="B2609" t="s">
        <v>168</v>
      </c>
      <c r="C2609" t="s">
        <v>168</v>
      </c>
      <c r="D2609">
        <v>0</v>
      </c>
      <c r="E2609">
        <v>0</v>
      </c>
      <c r="F2609">
        <v>5</v>
      </c>
      <c r="G2609">
        <v>114047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50000</v>
      </c>
      <c r="N2609">
        <v>866100</v>
      </c>
      <c r="O2609">
        <v>1030147</v>
      </c>
      <c r="P2609" t="s">
        <v>5</v>
      </c>
      <c r="Q2609" t="s">
        <v>7</v>
      </c>
      <c r="R2609" t="s">
        <v>169</v>
      </c>
      <c r="S2609" t="s">
        <v>170</v>
      </c>
      <c r="T2609">
        <v>664610.96774193551</v>
      </c>
      <c r="U2609">
        <v>1605299</v>
      </c>
      <c r="V2609">
        <v>940688.03225806449</v>
      </c>
      <c r="W2609">
        <v>1.4153964919569728</v>
      </c>
      <c r="X2609" t="s">
        <v>317</v>
      </c>
    </row>
    <row r="2610" spans="1:24" x14ac:dyDescent="0.35">
      <c r="A2610">
        <v>3300011529</v>
      </c>
      <c r="B2610" t="s">
        <v>168</v>
      </c>
      <c r="C2610" t="s">
        <v>168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303000</v>
      </c>
      <c r="O2610">
        <v>303000</v>
      </c>
      <c r="P2610" t="s">
        <v>5</v>
      </c>
      <c r="Q2610" t="s">
        <v>12</v>
      </c>
      <c r="R2610" t="s">
        <v>169</v>
      </c>
      <c r="S2610" t="s">
        <v>170</v>
      </c>
      <c r="T2610">
        <v>195483.87096774194</v>
      </c>
      <c r="U2610">
        <v>380000</v>
      </c>
      <c r="V2610">
        <v>184516.12903225806</v>
      </c>
      <c r="W2610">
        <v>0.94389438943894377</v>
      </c>
      <c r="X2610" t="s">
        <v>338</v>
      </c>
    </row>
    <row r="2611" spans="1:24" x14ac:dyDescent="0.35">
      <c r="A2611">
        <v>3301061142</v>
      </c>
      <c r="B2611" t="s">
        <v>168</v>
      </c>
      <c r="C2611" t="s">
        <v>168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150000</v>
      </c>
      <c r="O2611">
        <v>150000</v>
      </c>
      <c r="P2611" t="s">
        <v>5</v>
      </c>
      <c r="Q2611" t="s">
        <v>13</v>
      </c>
      <c r="R2611" t="s">
        <v>169</v>
      </c>
      <c r="S2611" t="s">
        <v>170</v>
      </c>
      <c r="T2611">
        <v>96774.193548387106</v>
      </c>
      <c r="U2611">
        <v>0</v>
      </c>
      <c r="V2611">
        <v>-96774.193548387106</v>
      </c>
      <c r="W2611">
        <v>0</v>
      </c>
      <c r="X2611" t="s">
        <v>375</v>
      </c>
    </row>
    <row r="2612" spans="1:24" x14ac:dyDescent="0.35">
      <c r="A2612">
        <v>3300016691</v>
      </c>
      <c r="B2612" t="s">
        <v>168</v>
      </c>
      <c r="C2612" t="s">
        <v>168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692400</v>
      </c>
      <c r="O2612">
        <v>692400</v>
      </c>
      <c r="P2612" t="s">
        <v>5</v>
      </c>
      <c r="Q2612" t="s">
        <v>6</v>
      </c>
      <c r="R2612" t="s">
        <v>169</v>
      </c>
      <c r="S2612" t="s">
        <v>170</v>
      </c>
      <c r="T2612">
        <v>446709.67741935485</v>
      </c>
      <c r="U2612">
        <v>1068300</v>
      </c>
      <c r="V2612">
        <v>621590.32258064509</v>
      </c>
      <c r="W2612">
        <v>1.3914861351819758</v>
      </c>
      <c r="X2612" t="s">
        <v>178</v>
      </c>
    </row>
    <row r="2613" spans="1:24" x14ac:dyDescent="0.35">
      <c r="A2613">
        <v>3300025029</v>
      </c>
      <c r="B2613" t="s">
        <v>168</v>
      </c>
      <c r="C2613" t="s">
        <v>168</v>
      </c>
      <c r="D2613">
        <v>0</v>
      </c>
      <c r="E2613">
        <v>0</v>
      </c>
      <c r="F2613">
        <v>130</v>
      </c>
      <c r="G2613">
        <v>5028362</v>
      </c>
      <c r="H2613">
        <v>45</v>
      </c>
      <c r="I2613">
        <v>1435000</v>
      </c>
      <c r="J2613">
        <v>0</v>
      </c>
      <c r="K2613">
        <v>0</v>
      </c>
      <c r="L2613">
        <v>5</v>
      </c>
      <c r="M2613">
        <v>641700</v>
      </c>
      <c r="N2613">
        <v>150000</v>
      </c>
      <c r="O2613">
        <v>7255062</v>
      </c>
      <c r="P2613" t="s">
        <v>5</v>
      </c>
      <c r="Q2613" t="s">
        <v>15</v>
      </c>
      <c r="R2613" t="s">
        <v>169</v>
      </c>
      <c r="S2613" t="s">
        <v>170</v>
      </c>
      <c r="T2613">
        <v>4680685.1612903224</v>
      </c>
      <c r="U2613">
        <v>11124482</v>
      </c>
      <c r="V2613">
        <v>6443796.8387096776</v>
      </c>
      <c r="W2613">
        <v>1.3766781179816245</v>
      </c>
      <c r="X2613" t="s">
        <v>179</v>
      </c>
    </row>
    <row r="2614" spans="1:24" x14ac:dyDescent="0.35">
      <c r="A2614">
        <v>3301055387</v>
      </c>
      <c r="B2614" t="s">
        <v>168</v>
      </c>
      <c r="C2614" t="s">
        <v>168</v>
      </c>
      <c r="D2614">
        <v>0</v>
      </c>
      <c r="E2614">
        <v>0</v>
      </c>
      <c r="F2614">
        <v>90</v>
      </c>
      <c r="G2614">
        <v>4182689</v>
      </c>
      <c r="H2614">
        <v>124</v>
      </c>
      <c r="I2614">
        <v>4505000</v>
      </c>
      <c r="J2614">
        <v>0</v>
      </c>
      <c r="K2614">
        <v>0</v>
      </c>
      <c r="L2614">
        <v>2</v>
      </c>
      <c r="M2614">
        <v>104800</v>
      </c>
      <c r="N2614">
        <v>180000</v>
      </c>
      <c r="O2614">
        <v>8972489</v>
      </c>
      <c r="P2614" t="s">
        <v>5</v>
      </c>
      <c r="Q2614" t="s">
        <v>15</v>
      </c>
      <c r="R2614" t="s">
        <v>169</v>
      </c>
      <c r="S2614" t="s">
        <v>170</v>
      </c>
      <c r="T2614">
        <v>5788702.5806451607</v>
      </c>
      <c r="U2614">
        <v>4638327</v>
      </c>
      <c r="V2614">
        <v>-1150375.5806451607</v>
      </c>
      <c r="W2614">
        <v>-0.19872770532234696</v>
      </c>
      <c r="X2614" t="s">
        <v>369</v>
      </c>
    </row>
    <row r="2615" spans="1:24" x14ac:dyDescent="0.35">
      <c r="A2615">
        <v>3300007785</v>
      </c>
      <c r="B2615" t="s">
        <v>168</v>
      </c>
      <c r="C2615" t="s">
        <v>168</v>
      </c>
      <c r="D2615">
        <v>0</v>
      </c>
      <c r="E2615">
        <v>0</v>
      </c>
      <c r="F2615">
        <v>11</v>
      </c>
      <c r="G2615">
        <v>251986</v>
      </c>
      <c r="H2615">
        <v>2</v>
      </c>
      <c r="I2615">
        <v>25000</v>
      </c>
      <c r="J2615">
        <v>0</v>
      </c>
      <c r="K2615">
        <v>0</v>
      </c>
      <c r="L2615">
        <v>0</v>
      </c>
      <c r="M2615">
        <v>0</v>
      </c>
      <c r="N2615">
        <v>150000</v>
      </c>
      <c r="O2615">
        <v>426986</v>
      </c>
      <c r="P2615" t="s">
        <v>5</v>
      </c>
      <c r="Q2615" t="s">
        <v>14</v>
      </c>
      <c r="R2615" t="s">
        <v>169</v>
      </c>
      <c r="S2615" t="s">
        <v>170</v>
      </c>
      <c r="T2615">
        <v>275474.83870967745</v>
      </c>
      <c r="U2615">
        <v>109498</v>
      </c>
      <c r="V2615">
        <v>-165976.83870967745</v>
      </c>
      <c r="W2615">
        <v>-0.60251179195570814</v>
      </c>
      <c r="X2615" t="s">
        <v>366</v>
      </c>
    </row>
    <row r="2616" spans="1:24" x14ac:dyDescent="0.35">
      <c r="A2616">
        <v>3301067794</v>
      </c>
      <c r="B2616" t="s">
        <v>168</v>
      </c>
      <c r="C2616" t="s">
        <v>168</v>
      </c>
      <c r="D2616">
        <v>0</v>
      </c>
      <c r="E2616">
        <v>0</v>
      </c>
      <c r="F2616">
        <v>32</v>
      </c>
      <c r="G2616">
        <v>1173965</v>
      </c>
      <c r="H2616">
        <v>32</v>
      </c>
      <c r="I2616">
        <v>1180000</v>
      </c>
      <c r="J2616">
        <v>0</v>
      </c>
      <c r="K2616">
        <v>0</v>
      </c>
      <c r="L2616">
        <v>12</v>
      </c>
      <c r="M2616">
        <v>518800</v>
      </c>
      <c r="N2616">
        <v>150000</v>
      </c>
      <c r="O2616">
        <v>3022765</v>
      </c>
      <c r="P2616" t="s">
        <v>5</v>
      </c>
      <c r="Q2616" t="s">
        <v>14</v>
      </c>
      <c r="R2616" t="s">
        <v>169</v>
      </c>
      <c r="S2616" t="s">
        <v>170</v>
      </c>
      <c r="T2616">
        <v>1950170.9677419355</v>
      </c>
      <c r="U2616">
        <v>2927543</v>
      </c>
      <c r="V2616">
        <v>977372.03225806449</v>
      </c>
      <c r="W2616">
        <v>0.50117248611784238</v>
      </c>
      <c r="X2616" t="s">
        <v>268</v>
      </c>
    </row>
    <row r="2617" spans="1:24" x14ac:dyDescent="0.35">
      <c r="A2617">
        <v>3300001335</v>
      </c>
      <c r="B2617" t="s">
        <v>168</v>
      </c>
      <c r="C2617" t="s">
        <v>168</v>
      </c>
      <c r="D2617">
        <v>0</v>
      </c>
      <c r="E2617">
        <v>0</v>
      </c>
      <c r="F2617">
        <v>1</v>
      </c>
      <c r="G2617">
        <v>10198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57000</v>
      </c>
      <c r="O2617">
        <v>67198</v>
      </c>
      <c r="P2617" t="s">
        <v>5</v>
      </c>
      <c r="Q2617" t="s">
        <v>11</v>
      </c>
      <c r="R2617" t="s">
        <v>169</v>
      </c>
      <c r="S2617" t="s">
        <v>170</v>
      </c>
      <c r="T2617">
        <v>43353.548387096773</v>
      </c>
      <c r="U2617">
        <v>143198</v>
      </c>
      <c r="V2617">
        <v>99844.451612903227</v>
      </c>
      <c r="W2617">
        <v>2.3030283639394029</v>
      </c>
      <c r="X2617" t="s">
        <v>306</v>
      </c>
    </row>
    <row r="2618" spans="1:24" x14ac:dyDescent="0.35">
      <c r="A2618">
        <v>3300016625</v>
      </c>
      <c r="B2618" t="s">
        <v>168</v>
      </c>
      <c r="C2618" t="s">
        <v>168</v>
      </c>
      <c r="D2618">
        <v>0</v>
      </c>
      <c r="E2618">
        <v>0</v>
      </c>
      <c r="F2618">
        <v>44</v>
      </c>
      <c r="G2618">
        <v>1584289</v>
      </c>
      <c r="H2618">
        <v>40</v>
      </c>
      <c r="I2618">
        <v>1205000</v>
      </c>
      <c r="J2618">
        <v>0</v>
      </c>
      <c r="K2618">
        <v>0</v>
      </c>
      <c r="L2618">
        <v>0</v>
      </c>
      <c r="M2618">
        <v>0</v>
      </c>
      <c r="N2618">
        <v>2025000</v>
      </c>
      <c r="O2618">
        <v>4814289</v>
      </c>
      <c r="P2618" t="s">
        <v>5</v>
      </c>
      <c r="Q2618" t="s">
        <v>6</v>
      </c>
      <c r="R2618" t="s">
        <v>169</v>
      </c>
      <c r="S2618" t="s">
        <v>170</v>
      </c>
      <c r="T2618">
        <v>3105992.9032258065</v>
      </c>
      <c r="U2618">
        <v>2342341</v>
      </c>
      <c r="V2618">
        <v>-763651.90322580654</v>
      </c>
      <c r="W2618">
        <v>-0.24586402062692958</v>
      </c>
      <c r="X2618" t="s">
        <v>178</v>
      </c>
    </row>
    <row r="2619" spans="1:24" x14ac:dyDescent="0.35">
      <c r="A2619">
        <v>6001113935</v>
      </c>
      <c r="B2619" t="s">
        <v>168</v>
      </c>
      <c r="C2619" t="s">
        <v>168</v>
      </c>
      <c r="D2619">
        <v>0</v>
      </c>
      <c r="E2619">
        <v>0</v>
      </c>
      <c r="F2619">
        <v>56</v>
      </c>
      <c r="G2619">
        <v>1757892</v>
      </c>
      <c r="H2619">
        <v>26</v>
      </c>
      <c r="I2619">
        <v>580000</v>
      </c>
      <c r="J2619">
        <v>0</v>
      </c>
      <c r="K2619">
        <v>0</v>
      </c>
      <c r="L2619">
        <v>24</v>
      </c>
      <c r="M2619">
        <v>917600</v>
      </c>
      <c r="N2619">
        <v>894000</v>
      </c>
      <c r="O2619">
        <v>4149492</v>
      </c>
      <c r="P2619" t="s">
        <v>5</v>
      </c>
      <c r="Q2619" t="s">
        <v>17</v>
      </c>
      <c r="R2619" t="s">
        <v>169</v>
      </c>
      <c r="S2619" t="s">
        <v>170</v>
      </c>
      <c r="T2619">
        <v>2677091.6129032262</v>
      </c>
      <c r="U2619">
        <v>2779691</v>
      </c>
      <c r="V2619">
        <v>102599.38709677383</v>
      </c>
      <c r="W2619">
        <v>3.8324944354634072E-2</v>
      </c>
      <c r="X2619" t="s">
        <v>253</v>
      </c>
    </row>
    <row r="2620" spans="1:24" x14ac:dyDescent="0.35">
      <c r="A2620">
        <v>3301075870</v>
      </c>
      <c r="B2620" t="s">
        <v>168</v>
      </c>
      <c r="C2620" t="s">
        <v>168</v>
      </c>
      <c r="D2620">
        <v>0</v>
      </c>
      <c r="E2620">
        <v>0</v>
      </c>
      <c r="F2620">
        <v>21</v>
      </c>
      <c r="G2620">
        <v>658977</v>
      </c>
      <c r="H2620">
        <v>39</v>
      </c>
      <c r="I2620">
        <v>805000</v>
      </c>
      <c r="J2620">
        <v>0</v>
      </c>
      <c r="K2620">
        <v>0</v>
      </c>
      <c r="L2620">
        <v>14</v>
      </c>
      <c r="M2620">
        <v>553600</v>
      </c>
      <c r="N2620">
        <v>30000</v>
      </c>
      <c r="O2620">
        <v>2047577</v>
      </c>
      <c r="P2620" t="s">
        <v>5</v>
      </c>
      <c r="Q2620" t="s">
        <v>15</v>
      </c>
      <c r="R2620" t="s">
        <v>169</v>
      </c>
      <c r="S2620" t="s">
        <v>170</v>
      </c>
      <c r="T2620">
        <v>1321017.4193548388</v>
      </c>
      <c r="U2620">
        <v>1002575</v>
      </c>
      <c r="V2620">
        <v>-318442.41935483878</v>
      </c>
      <c r="W2620">
        <v>-0.24105845592131581</v>
      </c>
      <c r="X2620" t="s">
        <v>214</v>
      </c>
    </row>
    <row r="2621" spans="1:24" x14ac:dyDescent="0.35">
      <c r="A2621">
        <v>3301039248</v>
      </c>
      <c r="B2621" t="s">
        <v>168</v>
      </c>
      <c r="C2621" t="s">
        <v>168</v>
      </c>
      <c r="D2621">
        <v>0</v>
      </c>
      <c r="E2621">
        <v>0</v>
      </c>
      <c r="F2621">
        <v>1</v>
      </c>
      <c r="G2621">
        <v>25700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902000</v>
      </c>
      <c r="O2621">
        <v>927700</v>
      </c>
      <c r="P2621" t="s">
        <v>5</v>
      </c>
      <c r="Q2621" t="s">
        <v>12</v>
      </c>
      <c r="R2621" t="s">
        <v>169</v>
      </c>
      <c r="S2621" t="s">
        <v>170</v>
      </c>
      <c r="T2621">
        <v>598516.12903225806</v>
      </c>
      <c r="U2621">
        <v>330000</v>
      </c>
      <c r="V2621">
        <v>-268516.12903225806</v>
      </c>
      <c r="W2621">
        <v>-0.44863641263339438</v>
      </c>
      <c r="X2621" t="s">
        <v>301</v>
      </c>
    </row>
    <row r="2622" spans="1:24" x14ac:dyDescent="0.35">
      <c r="A2622">
        <v>3300014337</v>
      </c>
      <c r="B2622" t="s">
        <v>168</v>
      </c>
      <c r="C2622" t="s">
        <v>168</v>
      </c>
      <c r="D2622">
        <v>0</v>
      </c>
      <c r="E2622">
        <v>0</v>
      </c>
      <c r="F2622">
        <v>16</v>
      </c>
      <c r="G2622">
        <v>476886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22400</v>
      </c>
      <c r="N2622">
        <v>926500</v>
      </c>
      <c r="O2622">
        <v>1425786</v>
      </c>
      <c r="P2622" t="s">
        <v>5</v>
      </c>
      <c r="Q2622" t="s">
        <v>7</v>
      </c>
      <c r="R2622" t="s">
        <v>169</v>
      </c>
      <c r="S2622" t="s">
        <v>170</v>
      </c>
      <c r="T2622">
        <v>919861.93548387091</v>
      </c>
      <c r="U2622">
        <v>1100392</v>
      </c>
      <c r="V2622">
        <v>180530.06451612909</v>
      </c>
      <c r="W2622">
        <v>0.19625778342612432</v>
      </c>
      <c r="X2622" t="s">
        <v>196</v>
      </c>
    </row>
    <row r="2623" spans="1:24" x14ac:dyDescent="0.35">
      <c r="A2623">
        <v>3301071149</v>
      </c>
      <c r="B2623" t="s">
        <v>168</v>
      </c>
      <c r="C2623" t="s">
        <v>168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300000</v>
      </c>
      <c r="O2623">
        <v>300000</v>
      </c>
      <c r="P2623" t="s">
        <v>5</v>
      </c>
      <c r="Q2623" t="s">
        <v>13</v>
      </c>
      <c r="R2623" t="s">
        <v>169</v>
      </c>
      <c r="S2623" t="s">
        <v>170</v>
      </c>
      <c r="T2623">
        <v>193548.38709677421</v>
      </c>
      <c r="U2623">
        <v>0</v>
      </c>
      <c r="V2623">
        <v>-193548.38709677421</v>
      </c>
      <c r="W2623">
        <v>0</v>
      </c>
      <c r="X2623" t="s">
        <v>186</v>
      </c>
    </row>
    <row r="2624" spans="1:24" x14ac:dyDescent="0.35">
      <c r="A2624">
        <v>3300000767</v>
      </c>
      <c r="B2624" t="s">
        <v>168</v>
      </c>
      <c r="C2624" t="s">
        <v>168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137000</v>
      </c>
      <c r="O2624">
        <v>137000</v>
      </c>
      <c r="P2624" t="s">
        <v>5</v>
      </c>
      <c r="Q2624" t="s">
        <v>11</v>
      </c>
      <c r="R2624" t="s">
        <v>169</v>
      </c>
      <c r="S2624" t="s">
        <v>170</v>
      </c>
      <c r="T2624">
        <v>88387.096774193546</v>
      </c>
      <c r="U2624">
        <v>30000</v>
      </c>
      <c r="V2624">
        <v>-58387.096774193546</v>
      </c>
      <c r="W2624">
        <v>-0.66058394160583944</v>
      </c>
      <c r="X2624" t="s">
        <v>210</v>
      </c>
    </row>
    <row r="2625" spans="1:24" x14ac:dyDescent="0.35">
      <c r="A2625">
        <v>3300004493</v>
      </c>
      <c r="B2625" t="s">
        <v>168</v>
      </c>
      <c r="C2625" t="s">
        <v>168</v>
      </c>
      <c r="D2625">
        <v>0</v>
      </c>
      <c r="E2625">
        <v>0</v>
      </c>
      <c r="F2625">
        <v>133</v>
      </c>
      <c r="G2625">
        <v>4538685</v>
      </c>
      <c r="H2625">
        <v>6</v>
      </c>
      <c r="I2625">
        <v>300000</v>
      </c>
      <c r="J2625">
        <v>0</v>
      </c>
      <c r="K2625">
        <v>0</v>
      </c>
      <c r="L2625">
        <v>0</v>
      </c>
      <c r="M2625">
        <v>0</v>
      </c>
      <c r="N2625">
        <v>150000</v>
      </c>
      <c r="O2625">
        <v>4988685</v>
      </c>
      <c r="P2625" t="s">
        <v>5</v>
      </c>
      <c r="Q2625" t="s">
        <v>15</v>
      </c>
      <c r="R2625" t="s">
        <v>169</v>
      </c>
      <c r="S2625" t="s">
        <v>170</v>
      </c>
      <c r="T2625">
        <v>3218506.4516129028</v>
      </c>
      <c r="U2625">
        <v>3066301</v>
      </c>
      <c r="V2625">
        <v>-152205.45161290281</v>
      </c>
      <c r="W2625">
        <v>-4.7290708874182186E-2</v>
      </c>
      <c r="X2625" t="s">
        <v>322</v>
      </c>
    </row>
    <row r="2626" spans="1:24" x14ac:dyDescent="0.35">
      <c r="A2626">
        <v>3300015388</v>
      </c>
      <c r="B2626" t="s">
        <v>168</v>
      </c>
      <c r="C2626" t="s">
        <v>168</v>
      </c>
      <c r="D2626">
        <v>0</v>
      </c>
      <c r="E2626">
        <v>0</v>
      </c>
      <c r="F2626">
        <v>45</v>
      </c>
      <c r="G2626">
        <v>1455517</v>
      </c>
      <c r="H2626">
        <v>39</v>
      </c>
      <c r="I2626">
        <v>880000</v>
      </c>
      <c r="J2626">
        <v>0</v>
      </c>
      <c r="K2626">
        <v>0</v>
      </c>
      <c r="L2626">
        <v>49</v>
      </c>
      <c r="M2626">
        <v>1967600</v>
      </c>
      <c r="N2626">
        <v>191700</v>
      </c>
      <c r="O2626">
        <v>4494817</v>
      </c>
      <c r="P2626" t="s">
        <v>5</v>
      </c>
      <c r="Q2626" t="s">
        <v>8</v>
      </c>
      <c r="R2626" t="s">
        <v>169</v>
      </c>
      <c r="S2626" t="s">
        <v>170</v>
      </c>
      <c r="T2626">
        <v>2899881.935483871</v>
      </c>
      <c r="U2626">
        <v>5577909</v>
      </c>
      <c r="V2626">
        <v>2678027.064516129</v>
      </c>
      <c r="W2626">
        <v>0.92349520570025434</v>
      </c>
      <c r="X2626" t="s">
        <v>275</v>
      </c>
    </row>
    <row r="2627" spans="1:24" x14ac:dyDescent="0.35">
      <c r="A2627">
        <v>3301048264</v>
      </c>
      <c r="B2627" t="s">
        <v>168</v>
      </c>
      <c r="C2627" t="s">
        <v>168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283000</v>
      </c>
      <c r="O2627">
        <v>283000</v>
      </c>
      <c r="P2627" t="s">
        <v>5</v>
      </c>
      <c r="Q2627" t="s">
        <v>12</v>
      </c>
      <c r="R2627" t="s">
        <v>169</v>
      </c>
      <c r="S2627" t="s">
        <v>170</v>
      </c>
      <c r="T2627">
        <v>182580.64516129033</v>
      </c>
      <c r="U2627">
        <v>500000</v>
      </c>
      <c r="V2627">
        <v>317419.3548387097</v>
      </c>
      <c r="W2627">
        <v>1.7385159010600706</v>
      </c>
      <c r="X2627" t="s">
        <v>256</v>
      </c>
    </row>
    <row r="2628" spans="1:24" x14ac:dyDescent="0.35">
      <c r="A2628">
        <v>3301061246</v>
      </c>
      <c r="B2628" t="s">
        <v>168</v>
      </c>
      <c r="C2628" t="s">
        <v>168</v>
      </c>
      <c r="D2628">
        <v>0</v>
      </c>
      <c r="E2628">
        <v>0</v>
      </c>
      <c r="F2628">
        <v>114</v>
      </c>
      <c r="G2628">
        <v>3488170</v>
      </c>
      <c r="H2628">
        <v>1</v>
      </c>
      <c r="I2628">
        <v>20000</v>
      </c>
      <c r="J2628">
        <v>0</v>
      </c>
      <c r="K2628">
        <v>0</v>
      </c>
      <c r="L2628">
        <v>0</v>
      </c>
      <c r="M2628">
        <v>0</v>
      </c>
      <c r="N2628">
        <v>57000</v>
      </c>
      <c r="O2628">
        <v>3565170</v>
      </c>
      <c r="P2628" t="s">
        <v>5</v>
      </c>
      <c r="Q2628" t="s">
        <v>11</v>
      </c>
      <c r="R2628" t="s">
        <v>169</v>
      </c>
      <c r="S2628" t="s">
        <v>170</v>
      </c>
      <c r="T2628">
        <v>2300109.6774193547</v>
      </c>
      <c r="U2628">
        <v>2340814</v>
      </c>
      <c r="V2628">
        <v>40704.322580645327</v>
      </c>
      <c r="W2628">
        <v>1.7696687675482492E-2</v>
      </c>
      <c r="X2628" t="s">
        <v>306</v>
      </c>
    </row>
    <row r="2629" spans="1:24" x14ac:dyDescent="0.35">
      <c r="A2629">
        <v>3301062765</v>
      </c>
      <c r="B2629" t="s">
        <v>168</v>
      </c>
      <c r="C2629" t="s">
        <v>168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885000</v>
      </c>
      <c r="O2629">
        <v>885000</v>
      </c>
      <c r="P2629" t="s">
        <v>5</v>
      </c>
      <c r="Q2629" t="s">
        <v>15</v>
      </c>
      <c r="R2629" t="s">
        <v>169</v>
      </c>
      <c r="S2629" t="s">
        <v>170</v>
      </c>
      <c r="T2629">
        <v>570967.74193548388</v>
      </c>
      <c r="U2629">
        <v>15000</v>
      </c>
      <c r="V2629">
        <v>-555967.74193548388</v>
      </c>
      <c r="W2629">
        <v>-0.97372881355932206</v>
      </c>
      <c r="X2629" t="s">
        <v>214</v>
      </c>
    </row>
    <row r="2630" spans="1:24" x14ac:dyDescent="0.35">
      <c r="A2630">
        <v>3300006531</v>
      </c>
      <c r="B2630" t="s">
        <v>168</v>
      </c>
      <c r="C2630" t="s">
        <v>168</v>
      </c>
      <c r="D2630">
        <v>0</v>
      </c>
      <c r="E2630">
        <v>0</v>
      </c>
      <c r="F2630">
        <v>138</v>
      </c>
      <c r="G2630">
        <v>5865450</v>
      </c>
      <c r="H2630">
        <v>233</v>
      </c>
      <c r="I2630">
        <v>9605000</v>
      </c>
      <c r="J2630">
        <v>0</v>
      </c>
      <c r="K2630">
        <v>0</v>
      </c>
      <c r="L2630">
        <v>35</v>
      </c>
      <c r="M2630">
        <v>1944000</v>
      </c>
      <c r="N2630">
        <v>235000</v>
      </c>
      <c r="O2630">
        <v>17649450</v>
      </c>
      <c r="P2630" t="s">
        <v>5</v>
      </c>
      <c r="Q2630" t="s">
        <v>10</v>
      </c>
      <c r="R2630" t="s">
        <v>207</v>
      </c>
      <c r="S2630" t="s">
        <v>170</v>
      </c>
      <c r="T2630">
        <v>11386741.935483871</v>
      </c>
      <c r="U2630">
        <v>11397204</v>
      </c>
      <c r="V2630">
        <v>10462.064516128972</v>
      </c>
      <c r="W2630">
        <v>9.1879350348023081E-4</v>
      </c>
      <c r="X2630" t="s">
        <v>362</v>
      </c>
    </row>
    <row r="2631" spans="1:24" x14ac:dyDescent="0.35">
      <c r="A2631">
        <v>3301034188</v>
      </c>
      <c r="B2631" t="s">
        <v>168</v>
      </c>
      <c r="C2631" t="s">
        <v>168</v>
      </c>
      <c r="D2631">
        <v>0</v>
      </c>
      <c r="E2631">
        <v>0</v>
      </c>
      <c r="F2631">
        <v>637</v>
      </c>
      <c r="G2631">
        <v>22501973</v>
      </c>
      <c r="H2631">
        <v>235</v>
      </c>
      <c r="I2631">
        <v>7761000</v>
      </c>
      <c r="J2631">
        <v>580</v>
      </c>
      <c r="K2631">
        <v>8888500</v>
      </c>
      <c r="L2631">
        <v>159</v>
      </c>
      <c r="M2631">
        <v>8719550</v>
      </c>
      <c r="N2631">
        <v>15997000</v>
      </c>
      <c r="O2631">
        <v>63868023</v>
      </c>
      <c r="P2631" t="s">
        <v>5</v>
      </c>
      <c r="Q2631" t="s">
        <v>16</v>
      </c>
      <c r="R2631" t="s">
        <v>169</v>
      </c>
      <c r="S2631" t="s">
        <v>170</v>
      </c>
      <c r="T2631">
        <v>41205176.129032254</v>
      </c>
      <c r="U2631">
        <v>29513979</v>
      </c>
      <c r="V2631">
        <v>-11691197.129032254</v>
      </c>
      <c r="W2631">
        <v>-0.28373127425597622</v>
      </c>
      <c r="X2631" t="s">
        <v>370</v>
      </c>
    </row>
    <row r="2632" spans="1:24" x14ac:dyDescent="0.35">
      <c r="A2632">
        <v>3301051052</v>
      </c>
      <c r="B2632" t="s">
        <v>168</v>
      </c>
      <c r="C2632" t="s">
        <v>168</v>
      </c>
      <c r="D2632">
        <v>1</v>
      </c>
      <c r="E2632">
        <v>20000</v>
      </c>
      <c r="F2632">
        <v>802</v>
      </c>
      <c r="G2632">
        <v>32667079</v>
      </c>
      <c r="H2632">
        <v>439</v>
      </c>
      <c r="I2632">
        <v>16640000</v>
      </c>
      <c r="J2632">
        <v>0</v>
      </c>
      <c r="K2632">
        <v>0</v>
      </c>
      <c r="L2632">
        <v>263</v>
      </c>
      <c r="M2632">
        <v>17022000</v>
      </c>
      <c r="N2632">
        <v>375000</v>
      </c>
      <c r="O2632">
        <v>66724079</v>
      </c>
      <c r="P2632" t="s">
        <v>5</v>
      </c>
      <c r="Q2632" t="s">
        <v>15</v>
      </c>
      <c r="R2632" t="s">
        <v>169</v>
      </c>
      <c r="S2632" t="s">
        <v>170</v>
      </c>
      <c r="T2632">
        <v>43047792.903225802</v>
      </c>
      <c r="U2632">
        <v>39637748</v>
      </c>
      <c r="V2632">
        <v>-3410044.9032258019</v>
      </c>
      <c r="W2632">
        <v>-7.9215324950382526E-2</v>
      </c>
      <c r="X2632" t="s">
        <v>179</v>
      </c>
    </row>
    <row r="2633" spans="1:24" x14ac:dyDescent="0.35">
      <c r="A2633">
        <v>3300018117</v>
      </c>
      <c r="B2633" t="s">
        <v>168</v>
      </c>
      <c r="C2633" t="s">
        <v>168</v>
      </c>
      <c r="D2633">
        <v>0</v>
      </c>
      <c r="E2633">
        <v>0</v>
      </c>
      <c r="F2633">
        <v>31</v>
      </c>
      <c r="G2633">
        <v>1187012</v>
      </c>
      <c r="H2633">
        <v>14</v>
      </c>
      <c r="I2633">
        <v>500000</v>
      </c>
      <c r="J2633">
        <v>0</v>
      </c>
      <c r="K2633">
        <v>0</v>
      </c>
      <c r="L2633">
        <v>0</v>
      </c>
      <c r="M2633">
        <v>0</v>
      </c>
      <c r="N2633">
        <v>298500</v>
      </c>
      <c r="O2633">
        <v>1985512</v>
      </c>
      <c r="P2633" t="s">
        <v>5</v>
      </c>
      <c r="Q2633" t="s">
        <v>6</v>
      </c>
      <c r="R2633" t="s">
        <v>169</v>
      </c>
      <c r="S2633" t="s">
        <v>170</v>
      </c>
      <c r="T2633">
        <v>1280975.4838709678</v>
      </c>
      <c r="U2633">
        <v>1300656</v>
      </c>
      <c r="V2633">
        <v>19680.516129032243</v>
      </c>
      <c r="W2633">
        <v>1.5363694603709233E-2</v>
      </c>
      <c r="X2633" t="s">
        <v>245</v>
      </c>
    </row>
    <row r="2634" spans="1:24" x14ac:dyDescent="0.35">
      <c r="A2634">
        <v>6001144198</v>
      </c>
      <c r="B2634" t="s">
        <v>168</v>
      </c>
      <c r="C2634" t="s">
        <v>168</v>
      </c>
      <c r="D2634">
        <v>0</v>
      </c>
      <c r="E2634">
        <v>0</v>
      </c>
      <c r="F2634">
        <v>15</v>
      </c>
      <c r="G2634">
        <v>578984</v>
      </c>
      <c r="H2634">
        <v>84</v>
      </c>
      <c r="I2634">
        <v>2805000</v>
      </c>
      <c r="J2634">
        <v>0</v>
      </c>
      <c r="K2634">
        <v>0</v>
      </c>
      <c r="L2634">
        <v>5</v>
      </c>
      <c r="M2634">
        <v>231040</v>
      </c>
      <c r="N2634">
        <v>44000</v>
      </c>
      <c r="O2634">
        <v>3659024</v>
      </c>
      <c r="P2634" t="s">
        <v>5</v>
      </c>
      <c r="Q2634" t="s">
        <v>9</v>
      </c>
      <c r="R2634" t="s">
        <v>169</v>
      </c>
      <c r="S2634" t="s">
        <v>170</v>
      </c>
      <c r="T2634">
        <v>2360660.6451612902</v>
      </c>
      <c r="U2634">
        <v>8036931</v>
      </c>
      <c r="V2634">
        <v>5676270.3548387103</v>
      </c>
      <c r="W2634">
        <v>2.4045261933236843</v>
      </c>
      <c r="X2634" t="s">
        <v>239</v>
      </c>
    </row>
    <row r="2635" spans="1:24" x14ac:dyDescent="0.35">
      <c r="A2635">
        <v>3301058168</v>
      </c>
      <c r="B2635" t="s">
        <v>168</v>
      </c>
      <c r="C2635" t="s">
        <v>168</v>
      </c>
      <c r="D2635">
        <v>0</v>
      </c>
      <c r="E2635">
        <v>0</v>
      </c>
      <c r="F2635">
        <v>250</v>
      </c>
      <c r="G2635">
        <v>8127696</v>
      </c>
      <c r="H2635">
        <v>92</v>
      </c>
      <c r="I2635">
        <v>3435000</v>
      </c>
      <c r="J2635">
        <v>0</v>
      </c>
      <c r="K2635">
        <v>0</v>
      </c>
      <c r="L2635">
        <v>36</v>
      </c>
      <c r="M2635">
        <v>1576400</v>
      </c>
      <c r="N2635">
        <v>165000</v>
      </c>
      <c r="O2635">
        <v>13304096</v>
      </c>
      <c r="P2635" t="s">
        <v>5</v>
      </c>
      <c r="Q2635" t="s">
        <v>14</v>
      </c>
      <c r="R2635" t="s">
        <v>169</v>
      </c>
      <c r="S2635" t="s">
        <v>170</v>
      </c>
      <c r="T2635">
        <v>8583287.7419354841</v>
      </c>
      <c r="U2635">
        <v>8180417</v>
      </c>
      <c r="V2635">
        <v>-402870.74193548411</v>
      </c>
      <c r="W2635">
        <v>-4.6936646428287987E-2</v>
      </c>
      <c r="X2635" t="s">
        <v>213</v>
      </c>
    </row>
    <row r="2636" spans="1:24" x14ac:dyDescent="0.35">
      <c r="A2636">
        <v>3301000576</v>
      </c>
      <c r="B2636" t="s">
        <v>168</v>
      </c>
      <c r="C2636" t="s">
        <v>168</v>
      </c>
      <c r="D2636">
        <v>0</v>
      </c>
      <c r="E2636">
        <v>0</v>
      </c>
      <c r="F2636">
        <v>110</v>
      </c>
      <c r="G2636">
        <v>4981094</v>
      </c>
      <c r="H2636">
        <v>1</v>
      </c>
      <c r="I2636">
        <v>25000</v>
      </c>
      <c r="J2636">
        <v>0</v>
      </c>
      <c r="K2636">
        <v>0</v>
      </c>
      <c r="L2636">
        <v>3</v>
      </c>
      <c r="M2636">
        <v>177200</v>
      </c>
      <c r="N2636">
        <v>2372000</v>
      </c>
      <c r="O2636">
        <v>7555294</v>
      </c>
      <c r="P2636" t="s">
        <v>5</v>
      </c>
      <c r="Q2636" t="s">
        <v>16</v>
      </c>
      <c r="R2636" t="s">
        <v>207</v>
      </c>
      <c r="S2636" t="s">
        <v>170</v>
      </c>
      <c r="T2636">
        <v>4874383.2258064514</v>
      </c>
      <c r="U2636">
        <v>4149696</v>
      </c>
      <c r="V2636">
        <v>-724687.2258064514</v>
      </c>
      <c r="W2636">
        <v>-0.14867259963675794</v>
      </c>
      <c r="X2636" t="s">
        <v>246</v>
      </c>
    </row>
    <row r="2637" spans="1:24" x14ac:dyDescent="0.35">
      <c r="A2637">
        <v>3300016029</v>
      </c>
      <c r="B2637" t="s">
        <v>168</v>
      </c>
      <c r="C2637" t="s">
        <v>168</v>
      </c>
      <c r="D2637">
        <v>0</v>
      </c>
      <c r="E2637">
        <v>0</v>
      </c>
      <c r="F2637">
        <v>98</v>
      </c>
      <c r="G2637">
        <v>4309292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22400</v>
      </c>
      <c r="N2637">
        <v>994100</v>
      </c>
      <c r="O2637">
        <v>5325792</v>
      </c>
      <c r="P2637" t="s">
        <v>5</v>
      </c>
      <c r="Q2637" t="s">
        <v>7</v>
      </c>
      <c r="R2637" t="s">
        <v>169</v>
      </c>
      <c r="S2637" t="s">
        <v>170</v>
      </c>
      <c r="T2637">
        <v>3435994.8387096776</v>
      </c>
      <c r="U2637">
        <v>4053133</v>
      </c>
      <c r="V2637">
        <v>617138.16129032243</v>
      </c>
      <c r="W2637">
        <v>0.17960974630627713</v>
      </c>
      <c r="X2637" t="s">
        <v>289</v>
      </c>
    </row>
    <row r="2638" spans="1:24" x14ac:dyDescent="0.35">
      <c r="A2638">
        <v>6001118491</v>
      </c>
      <c r="B2638" t="s">
        <v>168</v>
      </c>
      <c r="C2638" t="s">
        <v>168</v>
      </c>
      <c r="D2638">
        <v>0</v>
      </c>
      <c r="E2638">
        <v>0</v>
      </c>
      <c r="F2638">
        <v>1</v>
      </c>
      <c r="G2638">
        <v>20625</v>
      </c>
      <c r="H2638">
        <v>50</v>
      </c>
      <c r="I2638">
        <v>1190000</v>
      </c>
      <c r="J2638">
        <v>0</v>
      </c>
      <c r="K2638">
        <v>0</v>
      </c>
      <c r="L2638">
        <v>0</v>
      </c>
      <c r="M2638">
        <v>0</v>
      </c>
      <c r="N2638">
        <v>1852500</v>
      </c>
      <c r="O2638">
        <v>3063125</v>
      </c>
      <c r="P2638" t="s">
        <v>5</v>
      </c>
      <c r="Q2638" t="s">
        <v>16</v>
      </c>
      <c r="R2638" t="s">
        <v>169</v>
      </c>
      <c r="S2638" t="s">
        <v>170</v>
      </c>
      <c r="T2638">
        <v>1976209.6774193549</v>
      </c>
      <c r="U2638">
        <v>1671000</v>
      </c>
      <c r="V2638">
        <v>-305209.67741935491</v>
      </c>
      <c r="W2638">
        <v>-0.15444195062232202</v>
      </c>
      <c r="X2638" t="s">
        <v>384</v>
      </c>
    </row>
    <row r="2639" spans="1:24" x14ac:dyDescent="0.35">
      <c r="A2639">
        <v>3301050234</v>
      </c>
      <c r="B2639" t="s">
        <v>168</v>
      </c>
      <c r="C2639" t="s">
        <v>168</v>
      </c>
      <c r="D2639">
        <v>0</v>
      </c>
      <c r="E2639">
        <v>0</v>
      </c>
      <c r="F2639">
        <v>174</v>
      </c>
      <c r="G2639">
        <v>5545910</v>
      </c>
      <c r="H2639">
        <v>36</v>
      </c>
      <c r="I2639">
        <v>1267000</v>
      </c>
      <c r="J2639">
        <v>0</v>
      </c>
      <c r="K2639">
        <v>0</v>
      </c>
      <c r="L2639">
        <v>56</v>
      </c>
      <c r="M2639">
        <v>3149050</v>
      </c>
      <c r="N2639">
        <v>30000</v>
      </c>
      <c r="O2639">
        <v>9991960</v>
      </c>
      <c r="P2639" t="s">
        <v>5</v>
      </c>
      <c r="Q2639" t="s">
        <v>15</v>
      </c>
      <c r="R2639" t="s">
        <v>169</v>
      </c>
      <c r="S2639" t="s">
        <v>170</v>
      </c>
      <c r="T2639">
        <v>6446425.8064516131</v>
      </c>
      <c r="U2639">
        <v>5180191</v>
      </c>
      <c r="V2639">
        <v>-1266234.8064516131</v>
      </c>
      <c r="W2639">
        <v>-0.19642432015340339</v>
      </c>
      <c r="X2639" t="s">
        <v>412</v>
      </c>
    </row>
    <row r="2640" spans="1:24" x14ac:dyDescent="0.35">
      <c r="A2640">
        <v>3301008955</v>
      </c>
      <c r="B2640" t="s">
        <v>168</v>
      </c>
      <c r="C2640" t="s">
        <v>168</v>
      </c>
      <c r="D2640">
        <v>0</v>
      </c>
      <c r="E2640">
        <v>0</v>
      </c>
      <c r="F2640">
        <v>218</v>
      </c>
      <c r="G2640">
        <v>5621698</v>
      </c>
      <c r="H2640">
        <v>120</v>
      </c>
      <c r="I2640">
        <v>3360000</v>
      </c>
      <c r="J2640">
        <v>0</v>
      </c>
      <c r="K2640">
        <v>0</v>
      </c>
      <c r="L2640">
        <v>31</v>
      </c>
      <c r="M2640">
        <v>1464400</v>
      </c>
      <c r="N2640">
        <v>180000</v>
      </c>
      <c r="O2640">
        <v>10626098</v>
      </c>
      <c r="P2640" t="s">
        <v>5</v>
      </c>
      <c r="Q2640" t="s">
        <v>15</v>
      </c>
      <c r="R2640" t="s">
        <v>169</v>
      </c>
      <c r="S2640" t="s">
        <v>170</v>
      </c>
      <c r="T2640">
        <v>6855547.0967741944</v>
      </c>
      <c r="U2640">
        <v>8186709</v>
      </c>
      <c r="V2640">
        <v>1331161.9032258056</v>
      </c>
      <c r="W2640">
        <v>0.19417296452564226</v>
      </c>
      <c r="X2640" t="s">
        <v>322</v>
      </c>
    </row>
    <row r="2641" spans="1:24" x14ac:dyDescent="0.35">
      <c r="A2641">
        <v>3300002664</v>
      </c>
      <c r="B2641" t="s">
        <v>168</v>
      </c>
      <c r="C2641" t="s">
        <v>168</v>
      </c>
      <c r="D2641">
        <v>0</v>
      </c>
      <c r="E2641">
        <v>0</v>
      </c>
      <c r="F2641">
        <v>5</v>
      </c>
      <c r="G2641">
        <v>229498</v>
      </c>
      <c r="H2641">
        <v>12</v>
      </c>
      <c r="I2641">
        <v>457000</v>
      </c>
      <c r="J2641">
        <v>0</v>
      </c>
      <c r="K2641">
        <v>0</v>
      </c>
      <c r="L2641">
        <v>7</v>
      </c>
      <c r="M2641">
        <v>316800</v>
      </c>
      <c r="N2641">
        <v>150000</v>
      </c>
      <c r="O2641">
        <v>1153298</v>
      </c>
      <c r="P2641" t="s">
        <v>5</v>
      </c>
      <c r="Q2641" t="s">
        <v>15</v>
      </c>
      <c r="R2641" t="s">
        <v>169</v>
      </c>
      <c r="S2641" t="s">
        <v>170</v>
      </c>
      <c r="T2641">
        <v>744063.22580645164</v>
      </c>
      <c r="U2641">
        <v>520399</v>
      </c>
      <c r="V2641">
        <v>-223664.22580645164</v>
      </c>
      <c r="W2641">
        <v>-0.30059841428668044</v>
      </c>
      <c r="X2641" t="s">
        <v>329</v>
      </c>
    </row>
    <row r="2642" spans="1:24" x14ac:dyDescent="0.35">
      <c r="A2642">
        <v>3301041614</v>
      </c>
      <c r="B2642" t="s">
        <v>168</v>
      </c>
      <c r="C2642" t="s">
        <v>168</v>
      </c>
      <c r="D2642">
        <v>0</v>
      </c>
      <c r="E2642">
        <v>0</v>
      </c>
      <c r="F2642">
        <v>4</v>
      </c>
      <c r="G2642">
        <v>174947</v>
      </c>
      <c r="H2642">
        <v>4</v>
      </c>
      <c r="I2642">
        <v>45000</v>
      </c>
      <c r="J2642">
        <v>0</v>
      </c>
      <c r="K2642">
        <v>0</v>
      </c>
      <c r="L2642">
        <v>3</v>
      </c>
      <c r="M2642">
        <v>97200</v>
      </c>
      <c r="N2642">
        <v>1391000</v>
      </c>
      <c r="O2642">
        <v>1708147</v>
      </c>
      <c r="P2642" t="s">
        <v>5</v>
      </c>
      <c r="Q2642" t="s">
        <v>12</v>
      </c>
      <c r="R2642" t="s">
        <v>169</v>
      </c>
      <c r="S2642" t="s">
        <v>170</v>
      </c>
      <c r="T2642">
        <v>1102030.3225806451</v>
      </c>
      <c r="U2642">
        <v>1216532</v>
      </c>
      <c r="V2642">
        <v>114501.67741935491</v>
      </c>
      <c r="W2642">
        <v>0.10390065960365247</v>
      </c>
      <c r="X2642" t="s">
        <v>301</v>
      </c>
    </row>
    <row r="2643" spans="1:24" x14ac:dyDescent="0.35">
      <c r="A2643">
        <v>3301004643</v>
      </c>
      <c r="B2643" t="s">
        <v>168</v>
      </c>
      <c r="C2643" t="s">
        <v>168</v>
      </c>
      <c r="D2643">
        <v>0</v>
      </c>
      <c r="E2643">
        <v>0</v>
      </c>
      <c r="F2643">
        <v>44</v>
      </c>
      <c r="G2643">
        <v>1533010</v>
      </c>
      <c r="H2643">
        <v>30</v>
      </c>
      <c r="I2643">
        <v>775000</v>
      </c>
      <c r="J2643">
        <v>0</v>
      </c>
      <c r="K2643">
        <v>0</v>
      </c>
      <c r="L2643">
        <v>26</v>
      </c>
      <c r="M2643">
        <v>1362400</v>
      </c>
      <c r="N2643">
        <v>150000</v>
      </c>
      <c r="O2643">
        <v>3820410</v>
      </c>
      <c r="P2643" t="s">
        <v>5</v>
      </c>
      <c r="Q2643" t="s">
        <v>10</v>
      </c>
      <c r="R2643" t="s">
        <v>169</v>
      </c>
      <c r="S2643" t="s">
        <v>170</v>
      </c>
      <c r="T2643">
        <v>2464780.6451612902</v>
      </c>
      <c r="U2643">
        <v>2308361</v>
      </c>
      <c r="V2643">
        <v>-156419.64516129019</v>
      </c>
      <c r="W2643">
        <v>-6.3461892833491684E-2</v>
      </c>
      <c r="X2643" t="s">
        <v>334</v>
      </c>
    </row>
    <row r="2644" spans="1:24" x14ac:dyDescent="0.35">
      <c r="A2644">
        <v>3301012355</v>
      </c>
      <c r="B2644" t="s">
        <v>168</v>
      </c>
      <c r="C2644" t="s">
        <v>168</v>
      </c>
      <c r="D2644">
        <v>0</v>
      </c>
      <c r="E2644">
        <v>0</v>
      </c>
      <c r="F2644">
        <v>32</v>
      </c>
      <c r="G2644">
        <v>1277718</v>
      </c>
      <c r="H2644">
        <v>30</v>
      </c>
      <c r="I2644">
        <v>570000</v>
      </c>
      <c r="J2644">
        <v>0</v>
      </c>
      <c r="K2644">
        <v>0</v>
      </c>
      <c r="L2644">
        <v>15</v>
      </c>
      <c r="M2644">
        <v>656000</v>
      </c>
      <c r="N2644">
        <v>192000</v>
      </c>
      <c r="O2644">
        <v>2695718</v>
      </c>
      <c r="P2644" t="s">
        <v>5</v>
      </c>
      <c r="Q2644" t="s">
        <v>9</v>
      </c>
      <c r="R2644" t="s">
        <v>169</v>
      </c>
      <c r="S2644" t="s">
        <v>170</v>
      </c>
      <c r="T2644">
        <v>1739172.9032258063</v>
      </c>
      <c r="U2644">
        <v>1962083</v>
      </c>
      <c r="V2644">
        <v>222910.09677419369</v>
      </c>
      <c r="W2644">
        <v>0.1281701758121585</v>
      </c>
      <c r="X2644" t="s">
        <v>228</v>
      </c>
    </row>
    <row r="2645" spans="1:24" x14ac:dyDescent="0.35">
      <c r="A2645">
        <v>3301073957</v>
      </c>
      <c r="B2645" t="s">
        <v>168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 t="s">
        <v>5</v>
      </c>
      <c r="Q2645" t="s">
        <v>13</v>
      </c>
      <c r="R2645" t="s">
        <v>169</v>
      </c>
      <c r="S2645" t="s">
        <v>170</v>
      </c>
      <c r="T2645">
        <v>0</v>
      </c>
      <c r="U2645">
        <v>0</v>
      </c>
      <c r="V2645">
        <v>0</v>
      </c>
      <c r="W2645">
        <v>0</v>
      </c>
      <c r="X2645" t="s">
        <v>414</v>
      </c>
    </row>
    <row r="2646" spans="1:24" x14ac:dyDescent="0.35">
      <c r="A2646">
        <v>3301022800</v>
      </c>
      <c r="B2646" t="s">
        <v>168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 t="s">
        <v>5</v>
      </c>
      <c r="Q2646" t="s">
        <v>14</v>
      </c>
      <c r="R2646" t="s">
        <v>169</v>
      </c>
      <c r="S2646" t="s">
        <v>170</v>
      </c>
      <c r="T2646">
        <v>0</v>
      </c>
      <c r="U2646">
        <v>0</v>
      </c>
      <c r="V2646">
        <v>0</v>
      </c>
      <c r="W2646">
        <v>0</v>
      </c>
      <c r="X2646" t="s">
        <v>212</v>
      </c>
    </row>
    <row r="2647" spans="1:24" x14ac:dyDescent="0.35">
      <c r="A2647">
        <v>3301001936</v>
      </c>
      <c r="B2647" t="s">
        <v>168</v>
      </c>
      <c r="C2647" t="s">
        <v>168</v>
      </c>
      <c r="D2647">
        <v>0</v>
      </c>
      <c r="E2647">
        <v>0</v>
      </c>
      <c r="F2647">
        <v>5</v>
      </c>
      <c r="G2647">
        <v>222599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420000</v>
      </c>
      <c r="O2647">
        <v>642599</v>
      </c>
      <c r="P2647" t="s">
        <v>5</v>
      </c>
      <c r="Q2647" t="s">
        <v>17</v>
      </c>
      <c r="R2647" t="s">
        <v>169</v>
      </c>
      <c r="S2647" t="s">
        <v>170</v>
      </c>
      <c r="T2647">
        <v>414580</v>
      </c>
      <c r="U2647">
        <v>2264847</v>
      </c>
      <c r="V2647">
        <v>1850267</v>
      </c>
      <c r="W2647">
        <v>4.4629914612378796</v>
      </c>
      <c r="X2647" t="s">
        <v>404</v>
      </c>
    </row>
    <row r="2648" spans="1:24" x14ac:dyDescent="0.35">
      <c r="A2648">
        <v>3300026758</v>
      </c>
      <c r="B2648" t="s">
        <v>168</v>
      </c>
      <c r="C2648" t="s">
        <v>168</v>
      </c>
      <c r="D2648">
        <v>0</v>
      </c>
      <c r="E2648">
        <v>0</v>
      </c>
      <c r="F2648">
        <v>54</v>
      </c>
      <c r="G2648">
        <v>1886696</v>
      </c>
      <c r="H2648">
        <v>223</v>
      </c>
      <c r="I2648">
        <v>7793000</v>
      </c>
      <c r="J2648">
        <v>0</v>
      </c>
      <c r="K2648">
        <v>0</v>
      </c>
      <c r="L2648">
        <v>0</v>
      </c>
      <c r="M2648">
        <v>0</v>
      </c>
      <c r="N2648">
        <v>164000</v>
      </c>
      <c r="O2648">
        <v>9843696</v>
      </c>
      <c r="P2648" t="s">
        <v>5</v>
      </c>
      <c r="Q2648" t="s">
        <v>9</v>
      </c>
      <c r="R2648" t="s">
        <v>169</v>
      </c>
      <c r="S2648" t="s">
        <v>170</v>
      </c>
      <c r="T2648">
        <v>6350771.6129032252</v>
      </c>
      <c r="U2648">
        <v>4076267</v>
      </c>
      <c r="V2648">
        <v>-2274504.6129032252</v>
      </c>
      <c r="W2648">
        <v>-0.35814618310033142</v>
      </c>
      <c r="X2648" t="s">
        <v>359</v>
      </c>
    </row>
    <row r="2649" spans="1:24" x14ac:dyDescent="0.35">
      <c r="A2649">
        <v>3300008176</v>
      </c>
      <c r="B2649" t="s">
        <v>168</v>
      </c>
      <c r="C2649" t="s">
        <v>168</v>
      </c>
      <c r="D2649">
        <v>0</v>
      </c>
      <c r="E2649">
        <v>0</v>
      </c>
      <c r="F2649">
        <v>33</v>
      </c>
      <c r="G2649">
        <v>851667</v>
      </c>
      <c r="H2649">
        <v>31</v>
      </c>
      <c r="I2649">
        <v>1170000</v>
      </c>
      <c r="J2649">
        <v>0</v>
      </c>
      <c r="K2649">
        <v>0</v>
      </c>
      <c r="L2649">
        <v>15</v>
      </c>
      <c r="M2649">
        <v>596000</v>
      </c>
      <c r="N2649">
        <v>150000</v>
      </c>
      <c r="O2649">
        <v>2767667</v>
      </c>
      <c r="P2649" t="s">
        <v>5</v>
      </c>
      <c r="Q2649" t="s">
        <v>14</v>
      </c>
      <c r="R2649" t="s">
        <v>169</v>
      </c>
      <c r="S2649" t="s">
        <v>170</v>
      </c>
      <c r="T2649">
        <v>1785591.6129032257</v>
      </c>
      <c r="U2649">
        <v>513891</v>
      </c>
      <c r="V2649">
        <v>-1271700.6129032257</v>
      </c>
      <c r="W2649">
        <v>-0.71220126915557391</v>
      </c>
      <c r="X2649" t="s">
        <v>171</v>
      </c>
    </row>
    <row r="2650" spans="1:24" x14ac:dyDescent="0.35">
      <c r="A2650">
        <v>3301062686</v>
      </c>
      <c r="B2650" t="s">
        <v>168</v>
      </c>
      <c r="C2650" t="s">
        <v>168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303000</v>
      </c>
      <c r="O2650">
        <v>303000</v>
      </c>
      <c r="P2650" t="s">
        <v>5</v>
      </c>
      <c r="Q2650" t="s">
        <v>12</v>
      </c>
      <c r="R2650" t="s">
        <v>169</v>
      </c>
      <c r="S2650" t="s">
        <v>170</v>
      </c>
      <c r="T2650">
        <v>195483.87096774194</v>
      </c>
      <c r="U2650">
        <v>385700</v>
      </c>
      <c r="V2650">
        <v>190216.12903225806</v>
      </c>
      <c r="W2650">
        <v>0.97305280528052807</v>
      </c>
      <c r="X2650" t="s">
        <v>219</v>
      </c>
    </row>
    <row r="2651" spans="1:24" x14ac:dyDescent="0.35">
      <c r="A2651">
        <v>3301072404</v>
      </c>
      <c r="B2651" t="s">
        <v>168</v>
      </c>
      <c r="C2651" t="s">
        <v>168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330000</v>
      </c>
      <c r="O2651">
        <v>330000</v>
      </c>
      <c r="P2651" t="s">
        <v>5</v>
      </c>
      <c r="Q2651" t="s">
        <v>12</v>
      </c>
      <c r="R2651" t="s">
        <v>169</v>
      </c>
      <c r="S2651" t="s">
        <v>170</v>
      </c>
      <c r="T2651">
        <v>212903.22580645164</v>
      </c>
      <c r="U2651">
        <v>240000</v>
      </c>
      <c r="V2651">
        <v>27096.774193548365</v>
      </c>
      <c r="W2651">
        <v>0.1272727272727272</v>
      </c>
      <c r="X2651" t="s">
        <v>222</v>
      </c>
    </row>
    <row r="2652" spans="1:24" x14ac:dyDescent="0.35">
      <c r="A2652">
        <v>3301021513</v>
      </c>
      <c r="B2652" t="s">
        <v>168</v>
      </c>
      <c r="C2652" t="s">
        <v>168</v>
      </c>
      <c r="D2652">
        <v>0</v>
      </c>
      <c r="E2652">
        <v>0</v>
      </c>
      <c r="F2652">
        <v>21</v>
      </c>
      <c r="G2652">
        <v>611178</v>
      </c>
      <c r="H2652">
        <v>49</v>
      </c>
      <c r="I2652">
        <v>1114000</v>
      </c>
      <c r="J2652">
        <v>0</v>
      </c>
      <c r="K2652">
        <v>0</v>
      </c>
      <c r="L2652">
        <v>14</v>
      </c>
      <c r="M2652">
        <v>533600</v>
      </c>
      <c r="N2652">
        <v>171000</v>
      </c>
      <c r="O2652">
        <v>2429778</v>
      </c>
      <c r="P2652" t="s">
        <v>5</v>
      </c>
      <c r="Q2652" t="s">
        <v>13</v>
      </c>
      <c r="R2652" t="s">
        <v>169</v>
      </c>
      <c r="S2652" t="s">
        <v>170</v>
      </c>
      <c r="T2652">
        <v>1567598.7096774194</v>
      </c>
      <c r="U2652">
        <v>1433487</v>
      </c>
      <c r="V2652">
        <v>-134111.70967741939</v>
      </c>
      <c r="W2652">
        <v>-8.5552322063991104E-2</v>
      </c>
      <c r="X2652" t="s">
        <v>375</v>
      </c>
    </row>
    <row r="2653" spans="1:24" x14ac:dyDescent="0.35">
      <c r="A2653">
        <v>3301061646</v>
      </c>
      <c r="B2653" t="s">
        <v>168</v>
      </c>
      <c r="C2653" t="s">
        <v>168</v>
      </c>
      <c r="D2653">
        <v>0</v>
      </c>
      <c r="E2653">
        <v>0</v>
      </c>
      <c r="F2653">
        <v>23</v>
      </c>
      <c r="G2653">
        <v>592175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285000</v>
      </c>
      <c r="O2653">
        <v>877175</v>
      </c>
      <c r="P2653" t="s">
        <v>5</v>
      </c>
      <c r="Q2653" t="s">
        <v>16</v>
      </c>
      <c r="R2653" t="s">
        <v>169</v>
      </c>
      <c r="S2653" t="s">
        <v>170</v>
      </c>
      <c r="T2653">
        <v>565919.3548387097</v>
      </c>
      <c r="U2653">
        <v>822525</v>
      </c>
      <c r="V2653">
        <v>256605.6451612903</v>
      </c>
      <c r="W2653">
        <v>0.45343147034514208</v>
      </c>
      <c r="X2653" t="s">
        <v>330</v>
      </c>
    </row>
    <row r="2654" spans="1:24" x14ac:dyDescent="0.35">
      <c r="A2654">
        <v>3301061518</v>
      </c>
      <c r="B2654" t="s">
        <v>168</v>
      </c>
      <c r="C2654" t="s">
        <v>168</v>
      </c>
      <c r="D2654">
        <v>0</v>
      </c>
      <c r="E2654">
        <v>0</v>
      </c>
      <c r="F2654">
        <v>72</v>
      </c>
      <c r="G2654">
        <v>2739264</v>
      </c>
      <c r="H2654">
        <v>36</v>
      </c>
      <c r="I2654">
        <v>1565000</v>
      </c>
      <c r="J2654">
        <v>0</v>
      </c>
      <c r="K2654">
        <v>0</v>
      </c>
      <c r="L2654">
        <v>9</v>
      </c>
      <c r="M2654">
        <v>461600</v>
      </c>
      <c r="N2654">
        <v>1869000</v>
      </c>
      <c r="O2654">
        <v>6634864</v>
      </c>
      <c r="P2654" t="s">
        <v>5</v>
      </c>
      <c r="Q2654" t="s">
        <v>17</v>
      </c>
      <c r="R2654" t="s">
        <v>169</v>
      </c>
      <c r="S2654" t="s">
        <v>170</v>
      </c>
      <c r="T2654">
        <v>4280557.4193548393</v>
      </c>
      <c r="U2654">
        <v>2595495</v>
      </c>
      <c r="V2654">
        <v>-1685062.4193548393</v>
      </c>
      <c r="W2654">
        <v>-0.39365490385334201</v>
      </c>
      <c r="X2654" t="s">
        <v>202</v>
      </c>
    </row>
    <row r="2655" spans="1:24" x14ac:dyDescent="0.35">
      <c r="A2655">
        <v>3300003406</v>
      </c>
      <c r="B2655" t="s">
        <v>168</v>
      </c>
      <c r="C2655" t="s">
        <v>168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102400</v>
      </c>
      <c r="N2655">
        <v>57000</v>
      </c>
      <c r="O2655">
        <v>159400</v>
      </c>
      <c r="P2655" t="s">
        <v>5</v>
      </c>
      <c r="Q2655" t="s">
        <v>13</v>
      </c>
      <c r="R2655" t="s">
        <v>169</v>
      </c>
      <c r="S2655" t="s">
        <v>170</v>
      </c>
      <c r="T2655">
        <v>102838.70967741936</v>
      </c>
      <c r="U2655">
        <v>0</v>
      </c>
      <c r="V2655">
        <v>-102838.70967741936</v>
      </c>
      <c r="W2655">
        <v>0</v>
      </c>
      <c r="X2655" t="s">
        <v>374</v>
      </c>
    </row>
    <row r="2656" spans="1:24" x14ac:dyDescent="0.35">
      <c r="A2656">
        <v>3300014323</v>
      </c>
      <c r="B2656" t="s">
        <v>168</v>
      </c>
      <c r="C2656" t="s">
        <v>168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1124000</v>
      </c>
      <c r="O2656">
        <v>1124000</v>
      </c>
      <c r="P2656" t="s">
        <v>5</v>
      </c>
      <c r="Q2656" t="s">
        <v>8</v>
      </c>
      <c r="R2656" t="s">
        <v>169</v>
      </c>
      <c r="S2656" t="s">
        <v>170</v>
      </c>
      <c r="T2656">
        <v>725161.29032258061</v>
      </c>
      <c r="U2656">
        <v>1047000</v>
      </c>
      <c r="V2656">
        <v>321838.70967741939</v>
      </c>
      <c r="W2656">
        <v>0.44381672597864785</v>
      </c>
      <c r="X2656" t="s">
        <v>395</v>
      </c>
    </row>
    <row r="2657" spans="1:24" x14ac:dyDescent="0.35">
      <c r="A2657">
        <v>3301028830</v>
      </c>
      <c r="B2657" t="s">
        <v>168</v>
      </c>
      <c r="C2657" t="s">
        <v>168</v>
      </c>
      <c r="D2657">
        <v>0</v>
      </c>
      <c r="E2657">
        <v>0</v>
      </c>
      <c r="F2657">
        <v>32</v>
      </c>
      <c r="G2657">
        <v>1322138</v>
      </c>
      <c r="H2657">
        <v>0</v>
      </c>
      <c r="I2657">
        <v>0</v>
      </c>
      <c r="J2657">
        <v>245</v>
      </c>
      <c r="K2657">
        <v>3264625</v>
      </c>
      <c r="L2657">
        <v>0</v>
      </c>
      <c r="M2657">
        <v>0</v>
      </c>
      <c r="N2657">
        <v>1447000</v>
      </c>
      <c r="O2657">
        <v>6033763</v>
      </c>
      <c r="P2657" t="s">
        <v>5</v>
      </c>
      <c r="Q2657" t="s">
        <v>16</v>
      </c>
      <c r="R2657" t="s">
        <v>169</v>
      </c>
      <c r="S2657" t="s">
        <v>170</v>
      </c>
      <c r="T2657">
        <v>3892750.3225806453</v>
      </c>
      <c r="U2657">
        <v>2154720</v>
      </c>
      <c r="V2657">
        <v>-1738030.3225806453</v>
      </c>
      <c r="W2657">
        <v>-0.44647875629188616</v>
      </c>
      <c r="X2657" t="s">
        <v>377</v>
      </c>
    </row>
    <row r="2658" spans="1:24" x14ac:dyDescent="0.35">
      <c r="A2658">
        <v>3300014419</v>
      </c>
      <c r="B2658" t="s">
        <v>168</v>
      </c>
      <c r="C2658" t="s">
        <v>168</v>
      </c>
      <c r="D2658">
        <v>0</v>
      </c>
      <c r="E2658">
        <v>0</v>
      </c>
      <c r="F2658">
        <v>155</v>
      </c>
      <c r="G2658">
        <v>6755927</v>
      </c>
      <c r="H2658">
        <v>82</v>
      </c>
      <c r="I2658">
        <v>2870000</v>
      </c>
      <c r="J2658">
        <v>0</v>
      </c>
      <c r="K2658">
        <v>0</v>
      </c>
      <c r="L2658">
        <v>0</v>
      </c>
      <c r="M2658">
        <v>0</v>
      </c>
      <c r="N2658">
        <v>342000</v>
      </c>
      <c r="O2658">
        <v>9967927</v>
      </c>
      <c r="P2658" t="s">
        <v>5</v>
      </c>
      <c r="Q2658" t="s">
        <v>8</v>
      </c>
      <c r="R2658" t="s">
        <v>169</v>
      </c>
      <c r="S2658" t="s">
        <v>170</v>
      </c>
      <c r="T2658">
        <v>6430920.6451612907</v>
      </c>
      <c r="U2658">
        <v>8500614</v>
      </c>
      <c r="V2658">
        <v>2069693.3548387093</v>
      </c>
      <c r="W2658">
        <v>0.32183469040252799</v>
      </c>
      <c r="X2658" t="s">
        <v>273</v>
      </c>
    </row>
    <row r="2659" spans="1:24" x14ac:dyDescent="0.35">
      <c r="A2659">
        <v>3301069670</v>
      </c>
      <c r="B2659" t="s">
        <v>168</v>
      </c>
      <c r="C2659" t="s">
        <v>168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1545000</v>
      </c>
      <c r="O2659">
        <v>1545000</v>
      </c>
      <c r="P2659" t="s">
        <v>5</v>
      </c>
      <c r="Q2659" t="s">
        <v>6</v>
      </c>
      <c r="R2659" t="s">
        <v>181</v>
      </c>
      <c r="S2659" t="s">
        <v>170</v>
      </c>
      <c r="T2659">
        <v>996774.19354838715</v>
      </c>
      <c r="U2659">
        <v>1545000</v>
      </c>
      <c r="V2659">
        <v>548225.80645161285</v>
      </c>
      <c r="W2659">
        <v>0.54999999999999982</v>
      </c>
      <c r="X2659" t="s">
        <v>316</v>
      </c>
    </row>
    <row r="2660" spans="1:24" x14ac:dyDescent="0.35">
      <c r="A2660">
        <v>3301037077</v>
      </c>
      <c r="B2660" t="s">
        <v>168</v>
      </c>
      <c r="C2660" t="s">
        <v>168</v>
      </c>
      <c r="D2660">
        <v>0</v>
      </c>
      <c r="E2660">
        <v>0</v>
      </c>
      <c r="F2660">
        <v>105</v>
      </c>
      <c r="G2660">
        <v>4654131</v>
      </c>
      <c r="H2660">
        <v>63</v>
      </c>
      <c r="I2660">
        <v>2529000</v>
      </c>
      <c r="J2660">
        <v>0</v>
      </c>
      <c r="K2660">
        <v>0</v>
      </c>
      <c r="L2660">
        <v>16</v>
      </c>
      <c r="M2660">
        <v>968400</v>
      </c>
      <c r="N2660">
        <v>30000</v>
      </c>
      <c r="O2660">
        <v>8181531</v>
      </c>
      <c r="P2660" t="s">
        <v>5</v>
      </c>
      <c r="Q2660" t="s">
        <v>14</v>
      </c>
      <c r="R2660" t="s">
        <v>169</v>
      </c>
      <c r="S2660" t="s">
        <v>170</v>
      </c>
      <c r="T2660">
        <v>5278407.0967741944</v>
      </c>
      <c r="U2660">
        <v>7968318</v>
      </c>
      <c r="V2660">
        <v>2689910.9032258056</v>
      </c>
      <c r="W2660">
        <v>0.50960656385705771</v>
      </c>
      <c r="X2660" t="s">
        <v>382</v>
      </c>
    </row>
    <row r="2661" spans="1:24" x14ac:dyDescent="0.35">
      <c r="A2661">
        <v>3301072342</v>
      </c>
      <c r="B2661" t="s">
        <v>168</v>
      </c>
      <c r="C2661" t="s">
        <v>168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846500</v>
      </c>
      <c r="O2661">
        <v>846500</v>
      </c>
      <c r="P2661" t="s">
        <v>5</v>
      </c>
      <c r="Q2661" t="s">
        <v>8</v>
      </c>
      <c r="R2661" t="s">
        <v>169</v>
      </c>
      <c r="S2661" t="s">
        <v>170</v>
      </c>
      <c r="T2661">
        <v>546129.03225806449</v>
      </c>
      <c r="U2661">
        <v>596100</v>
      </c>
      <c r="V2661">
        <v>49970.967741935514</v>
      </c>
      <c r="W2661">
        <v>9.1500295333727166E-2</v>
      </c>
      <c r="X2661" t="s">
        <v>262</v>
      </c>
    </row>
    <row r="2662" spans="1:24" x14ac:dyDescent="0.35">
      <c r="A2662">
        <v>3301058116</v>
      </c>
      <c r="B2662" t="s">
        <v>168</v>
      </c>
      <c r="C2662" t="s">
        <v>168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52400</v>
      </c>
      <c r="N2662">
        <v>645000</v>
      </c>
      <c r="O2662">
        <v>697400</v>
      </c>
      <c r="P2662" t="s">
        <v>5</v>
      </c>
      <c r="Q2662" t="s">
        <v>10</v>
      </c>
      <c r="R2662" t="s">
        <v>169</v>
      </c>
      <c r="S2662" t="s">
        <v>170</v>
      </c>
      <c r="T2662">
        <v>449935.48387096776</v>
      </c>
      <c r="U2662">
        <v>180000</v>
      </c>
      <c r="V2662">
        <v>-269935.48387096776</v>
      </c>
      <c r="W2662">
        <v>-0.59994264410668197</v>
      </c>
      <c r="X2662" t="s">
        <v>400</v>
      </c>
    </row>
    <row r="2663" spans="1:24" x14ac:dyDescent="0.35">
      <c r="A2663">
        <v>3300013915</v>
      </c>
      <c r="B2663" t="s">
        <v>168</v>
      </c>
      <c r="C2663" t="s">
        <v>168</v>
      </c>
      <c r="D2663">
        <v>0</v>
      </c>
      <c r="E2663">
        <v>0</v>
      </c>
      <c r="F2663">
        <v>17</v>
      </c>
      <c r="G2663">
        <v>612579</v>
      </c>
      <c r="H2663">
        <v>1</v>
      </c>
      <c r="I2663">
        <v>50000</v>
      </c>
      <c r="J2663">
        <v>0</v>
      </c>
      <c r="K2663">
        <v>0</v>
      </c>
      <c r="L2663">
        <v>1</v>
      </c>
      <c r="M2663">
        <v>102400</v>
      </c>
      <c r="N2663">
        <v>1223500</v>
      </c>
      <c r="O2663">
        <v>1988479</v>
      </c>
      <c r="P2663" t="s">
        <v>5</v>
      </c>
      <c r="Q2663" t="s">
        <v>7</v>
      </c>
      <c r="R2663" t="s">
        <v>169</v>
      </c>
      <c r="S2663" t="s">
        <v>170</v>
      </c>
      <c r="T2663">
        <v>1282889.6774193549</v>
      </c>
      <c r="U2663">
        <v>827089</v>
      </c>
      <c r="V2663">
        <v>-455800.67741935491</v>
      </c>
      <c r="W2663">
        <v>-0.35529218563535248</v>
      </c>
      <c r="X2663" t="s">
        <v>204</v>
      </c>
    </row>
    <row r="2664" spans="1:24" x14ac:dyDescent="0.35">
      <c r="A2664">
        <v>6001132929</v>
      </c>
      <c r="B2664" t="s">
        <v>168</v>
      </c>
      <c r="C2664" t="s">
        <v>168</v>
      </c>
      <c r="D2664">
        <v>0</v>
      </c>
      <c r="E2664">
        <v>0</v>
      </c>
      <c r="F2664">
        <v>637</v>
      </c>
      <c r="G2664">
        <v>15766712</v>
      </c>
      <c r="H2664">
        <v>2</v>
      </c>
      <c r="I2664">
        <v>36000</v>
      </c>
      <c r="J2664">
        <v>0</v>
      </c>
      <c r="K2664">
        <v>0</v>
      </c>
      <c r="L2664">
        <v>149</v>
      </c>
      <c r="M2664">
        <v>7328750</v>
      </c>
      <c r="N2664">
        <v>150000</v>
      </c>
      <c r="O2664">
        <v>23281462</v>
      </c>
      <c r="P2664" t="s">
        <v>5</v>
      </c>
      <c r="Q2664" t="s">
        <v>13</v>
      </c>
      <c r="R2664" t="s">
        <v>169</v>
      </c>
      <c r="S2664" t="s">
        <v>170</v>
      </c>
      <c r="T2664">
        <v>15020298.064516129</v>
      </c>
      <c r="U2664">
        <v>14712701</v>
      </c>
      <c r="V2664">
        <v>-307597.06451612897</v>
      </c>
      <c r="W2664">
        <v>-2.0478759022951376E-2</v>
      </c>
      <c r="X2664" t="s">
        <v>399</v>
      </c>
    </row>
    <row r="2665" spans="1:24" x14ac:dyDescent="0.35">
      <c r="A2665">
        <v>6001137995</v>
      </c>
      <c r="B2665" t="s">
        <v>168</v>
      </c>
      <c r="C2665" t="s">
        <v>168</v>
      </c>
      <c r="D2665">
        <v>0</v>
      </c>
      <c r="E2665">
        <v>0</v>
      </c>
      <c r="F2665">
        <v>54</v>
      </c>
      <c r="G2665">
        <v>1737935</v>
      </c>
      <c r="H2665">
        <v>9</v>
      </c>
      <c r="I2665">
        <v>255000</v>
      </c>
      <c r="J2665">
        <v>0</v>
      </c>
      <c r="K2665">
        <v>0</v>
      </c>
      <c r="L2665">
        <v>9</v>
      </c>
      <c r="M2665">
        <v>481600</v>
      </c>
      <c r="N2665">
        <v>241000</v>
      </c>
      <c r="O2665">
        <v>2715535</v>
      </c>
      <c r="P2665" t="s">
        <v>5</v>
      </c>
      <c r="Q2665" t="s">
        <v>14</v>
      </c>
      <c r="R2665" t="s">
        <v>169</v>
      </c>
      <c r="S2665" t="s">
        <v>170</v>
      </c>
      <c r="T2665">
        <v>1751958.064516129</v>
      </c>
      <c r="U2665">
        <v>1835378</v>
      </c>
      <c r="V2665">
        <v>83419.935483871028</v>
      </c>
      <c r="W2665">
        <v>4.7615258135137228E-2</v>
      </c>
      <c r="X2665" t="s">
        <v>355</v>
      </c>
    </row>
    <row r="2666" spans="1:24" x14ac:dyDescent="0.35">
      <c r="A2666">
        <v>3301058301</v>
      </c>
      <c r="B2666" t="s">
        <v>168</v>
      </c>
      <c r="C2666" t="s">
        <v>168</v>
      </c>
      <c r="D2666">
        <v>0</v>
      </c>
      <c r="E2666">
        <v>0</v>
      </c>
      <c r="F2666">
        <v>98</v>
      </c>
      <c r="G2666">
        <v>3590496</v>
      </c>
      <c r="H2666">
        <v>69</v>
      </c>
      <c r="I2666">
        <v>2895000</v>
      </c>
      <c r="J2666">
        <v>0</v>
      </c>
      <c r="K2666">
        <v>0</v>
      </c>
      <c r="L2666">
        <v>67</v>
      </c>
      <c r="M2666">
        <v>2467200</v>
      </c>
      <c r="N2666">
        <v>270000</v>
      </c>
      <c r="O2666">
        <v>9222696</v>
      </c>
      <c r="P2666" t="s">
        <v>5</v>
      </c>
      <c r="Q2666" t="s">
        <v>15</v>
      </c>
      <c r="R2666" t="s">
        <v>169</v>
      </c>
      <c r="S2666" t="s">
        <v>170</v>
      </c>
      <c r="T2666">
        <v>5950126.4516129028</v>
      </c>
      <c r="U2666">
        <v>5978941</v>
      </c>
      <c r="V2666">
        <v>28814.548387097195</v>
      </c>
      <c r="W2666">
        <v>4.8426783231281245E-3</v>
      </c>
      <c r="X2666" t="s">
        <v>321</v>
      </c>
    </row>
    <row r="2667" spans="1:24" x14ac:dyDescent="0.35">
      <c r="A2667">
        <v>3300024186</v>
      </c>
      <c r="B2667" t="s">
        <v>168</v>
      </c>
      <c r="C2667" t="s">
        <v>168</v>
      </c>
      <c r="D2667">
        <v>0</v>
      </c>
      <c r="E2667">
        <v>0</v>
      </c>
      <c r="F2667">
        <v>33</v>
      </c>
      <c r="G2667">
        <v>1398793</v>
      </c>
      <c r="H2667">
        <v>8</v>
      </c>
      <c r="I2667">
        <v>110000</v>
      </c>
      <c r="J2667">
        <v>0</v>
      </c>
      <c r="K2667">
        <v>0</v>
      </c>
      <c r="L2667">
        <v>14</v>
      </c>
      <c r="M2667">
        <v>693849</v>
      </c>
      <c r="N2667">
        <v>420000</v>
      </c>
      <c r="O2667">
        <v>2622642</v>
      </c>
      <c r="P2667" t="s">
        <v>5</v>
      </c>
      <c r="Q2667" t="s">
        <v>17</v>
      </c>
      <c r="R2667" t="s">
        <v>169</v>
      </c>
      <c r="S2667" t="s">
        <v>170</v>
      </c>
      <c r="T2667">
        <v>1692027.0967741937</v>
      </c>
      <c r="U2667">
        <v>1525742</v>
      </c>
      <c r="V2667">
        <v>-166285.09677419369</v>
      </c>
      <c r="W2667">
        <v>-9.8275670106709234E-2</v>
      </c>
      <c r="X2667" t="s">
        <v>328</v>
      </c>
    </row>
    <row r="2668" spans="1:24" x14ac:dyDescent="0.35">
      <c r="A2668">
        <v>3301064247</v>
      </c>
      <c r="B2668" t="s">
        <v>168</v>
      </c>
      <c r="C2668" t="s">
        <v>168</v>
      </c>
      <c r="D2668">
        <v>0</v>
      </c>
      <c r="E2668">
        <v>0</v>
      </c>
      <c r="F2668">
        <v>137</v>
      </c>
      <c r="G2668">
        <v>5373024</v>
      </c>
      <c r="H2668">
        <v>0</v>
      </c>
      <c r="I2668">
        <v>0</v>
      </c>
      <c r="J2668">
        <v>46</v>
      </c>
      <c r="K2668">
        <v>1267300</v>
      </c>
      <c r="L2668">
        <v>2</v>
      </c>
      <c r="M2668">
        <v>481100</v>
      </c>
      <c r="N2668">
        <v>1397000</v>
      </c>
      <c r="O2668">
        <v>8518424</v>
      </c>
      <c r="P2668" t="s">
        <v>5</v>
      </c>
      <c r="Q2668" t="s">
        <v>16</v>
      </c>
      <c r="R2668" t="s">
        <v>169</v>
      </c>
      <c r="S2668" t="s">
        <v>170</v>
      </c>
      <c r="T2668">
        <v>5495757.4193548393</v>
      </c>
      <c r="U2668">
        <v>4488479</v>
      </c>
      <c r="V2668">
        <v>-1007278.4193548393</v>
      </c>
      <c r="W2668">
        <v>-0.18328291125212837</v>
      </c>
      <c r="X2668" t="s">
        <v>246</v>
      </c>
    </row>
    <row r="2669" spans="1:24" x14ac:dyDescent="0.35">
      <c r="A2669">
        <v>3301002752</v>
      </c>
      <c r="B2669" t="s">
        <v>168</v>
      </c>
      <c r="C2669" t="s">
        <v>168</v>
      </c>
      <c r="D2669">
        <v>0</v>
      </c>
      <c r="E2669">
        <v>0</v>
      </c>
      <c r="F2669">
        <v>65</v>
      </c>
      <c r="G2669">
        <v>1958791</v>
      </c>
      <c r="H2669">
        <v>22</v>
      </c>
      <c r="I2669">
        <v>496000</v>
      </c>
      <c r="J2669">
        <v>0</v>
      </c>
      <c r="K2669">
        <v>0</v>
      </c>
      <c r="L2669">
        <v>11</v>
      </c>
      <c r="M2669">
        <v>476400</v>
      </c>
      <c r="N2669">
        <v>164000</v>
      </c>
      <c r="O2669">
        <v>3095191</v>
      </c>
      <c r="P2669" t="s">
        <v>5</v>
      </c>
      <c r="Q2669" t="s">
        <v>9</v>
      </c>
      <c r="R2669" t="s">
        <v>169</v>
      </c>
      <c r="S2669" t="s">
        <v>170</v>
      </c>
      <c r="T2669">
        <v>1996897.4193548388</v>
      </c>
      <c r="U2669">
        <v>1870949</v>
      </c>
      <c r="V2669">
        <v>-125948.41935483878</v>
      </c>
      <c r="W2669">
        <v>-6.307205274246408E-2</v>
      </c>
      <c r="X2669" t="s">
        <v>281</v>
      </c>
    </row>
    <row r="2670" spans="1:24" x14ac:dyDescent="0.35">
      <c r="A2670">
        <v>3300024999</v>
      </c>
      <c r="B2670" t="s">
        <v>168</v>
      </c>
      <c r="C2670" t="s">
        <v>168</v>
      </c>
      <c r="D2670">
        <v>0</v>
      </c>
      <c r="E2670">
        <v>0</v>
      </c>
      <c r="F2670">
        <v>8</v>
      </c>
      <c r="G2670">
        <v>235946</v>
      </c>
      <c r="H2670">
        <v>25</v>
      </c>
      <c r="I2670">
        <v>715000</v>
      </c>
      <c r="J2670">
        <v>0</v>
      </c>
      <c r="K2670">
        <v>0</v>
      </c>
      <c r="L2670">
        <v>23</v>
      </c>
      <c r="M2670">
        <v>835200</v>
      </c>
      <c r="N2670">
        <v>2719500</v>
      </c>
      <c r="O2670">
        <v>4505646</v>
      </c>
      <c r="P2670" t="s">
        <v>5</v>
      </c>
      <c r="Q2670" t="s">
        <v>17</v>
      </c>
      <c r="R2670" t="s">
        <v>169</v>
      </c>
      <c r="S2670" t="s">
        <v>170</v>
      </c>
      <c r="T2670">
        <v>2906868.3870967738</v>
      </c>
      <c r="U2670">
        <v>5063995</v>
      </c>
      <c r="V2670">
        <v>2157126.6129032262</v>
      </c>
      <c r="W2670">
        <v>0.7420792157217857</v>
      </c>
      <c r="X2670" t="s">
        <v>404</v>
      </c>
    </row>
    <row r="2671" spans="1:24" x14ac:dyDescent="0.35">
      <c r="A2671">
        <v>3300022570</v>
      </c>
      <c r="B2671" t="s">
        <v>168</v>
      </c>
      <c r="C2671" t="s">
        <v>168</v>
      </c>
      <c r="D2671">
        <v>0</v>
      </c>
      <c r="E2671">
        <v>0</v>
      </c>
      <c r="F2671">
        <v>28</v>
      </c>
      <c r="G2671">
        <v>885468</v>
      </c>
      <c r="H2671">
        <v>9</v>
      </c>
      <c r="I2671">
        <v>405000</v>
      </c>
      <c r="J2671">
        <v>0</v>
      </c>
      <c r="K2671">
        <v>0</v>
      </c>
      <c r="L2671">
        <v>7</v>
      </c>
      <c r="M2671">
        <v>694950</v>
      </c>
      <c r="N2671">
        <v>30000</v>
      </c>
      <c r="O2671">
        <v>2015418</v>
      </c>
      <c r="P2671" t="s">
        <v>5</v>
      </c>
      <c r="Q2671" t="s">
        <v>14</v>
      </c>
      <c r="R2671" t="s">
        <v>169</v>
      </c>
      <c r="S2671" t="s">
        <v>170</v>
      </c>
      <c r="T2671">
        <v>1300269.6774193549</v>
      </c>
      <c r="U2671">
        <v>790283</v>
      </c>
      <c r="V2671">
        <v>-509986.67741935491</v>
      </c>
      <c r="W2671">
        <v>-0.39221608122979956</v>
      </c>
      <c r="X2671" t="s">
        <v>326</v>
      </c>
    </row>
    <row r="2672" spans="1:24" x14ac:dyDescent="0.35">
      <c r="A2672">
        <v>3301050534</v>
      </c>
      <c r="B2672" t="s">
        <v>168</v>
      </c>
      <c r="C2672" t="s">
        <v>168</v>
      </c>
      <c r="D2672">
        <v>0</v>
      </c>
      <c r="E2672">
        <v>0</v>
      </c>
      <c r="F2672">
        <v>6</v>
      </c>
      <c r="G2672">
        <v>121094</v>
      </c>
      <c r="H2672">
        <v>2</v>
      </c>
      <c r="I2672">
        <v>85000</v>
      </c>
      <c r="J2672">
        <v>0</v>
      </c>
      <c r="K2672">
        <v>0</v>
      </c>
      <c r="L2672">
        <v>1</v>
      </c>
      <c r="M2672">
        <v>52400</v>
      </c>
      <c r="N2672">
        <v>150000</v>
      </c>
      <c r="O2672">
        <v>408494</v>
      </c>
      <c r="P2672" t="s">
        <v>5</v>
      </c>
      <c r="Q2672" t="s">
        <v>15</v>
      </c>
      <c r="R2672" t="s">
        <v>169</v>
      </c>
      <c r="S2672" t="s">
        <v>170</v>
      </c>
      <c r="T2672">
        <v>263544.51612903224</v>
      </c>
      <c r="U2672">
        <v>0</v>
      </c>
      <c r="V2672">
        <v>-263544.51612903224</v>
      </c>
      <c r="W2672">
        <v>0</v>
      </c>
      <c r="X2672" t="s">
        <v>322</v>
      </c>
    </row>
    <row r="2673" spans="1:24" x14ac:dyDescent="0.35">
      <c r="A2673">
        <v>3300006640</v>
      </c>
      <c r="B2673" t="s">
        <v>168</v>
      </c>
      <c r="C2673" t="s">
        <v>168</v>
      </c>
      <c r="D2673">
        <v>0</v>
      </c>
      <c r="E2673">
        <v>0</v>
      </c>
      <c r="F2673">
        <v>0</v>
      </c>
      <c r="G2673">
        <v>0</v>
      </c>
      <c r="H2673">
        <v>7</v>
      </c>
      <c r="I2673">
        <v>155000</v>
      </c>
      <c r="J2673">
        <v>0</v>
      </c>
      <c r="K2673">
        <v>0</v>
      </c>
      <c r="L2673">
        <v>0</v>
      </c>
      <c r="M2673">
        <v>0</v>
      </c>
      <c r="N2673">
        <v>150000</v>
      </c>
      <c r="O2673">
        <v>305000</v>
      </c>
      <c r="P2673" t="s">
        <v>5</v>
      </c>
      <c r="Q2673" t="s">
        <v>14</v>
      </c>
      <c r="R2673" t="s">
        <v>169</v>
      </c>
      <c r="S2673" t="s">
        <v>170</v>
      </c>
      <c r="T2673">
        <v>196774.19354838709</v>
      </c>
      <c r="U2673">
        <v>160000</v>
      </c>
      <c r="V2673">
        <v>-36774.193548387091</v>
      </c>
      <c r="W2673">
        <v>-0.18688524590163935</v>
      </c>
      <c r="X2673" t="s">
        <v>326</v>
      </c>
    </row>
    <row r="2674" spans="1:24" x14ac:dyDescent="0.35">
      <c r="A2674">
        <v>3301069875</v>
      </c>
      <c r="B2674" t="s">
        <v>168</v>
      </c>
      <c r="C2674" t="s">
        <v>168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885000</v>
      </c>
      <c r="O2674">
        <v>885000</v>
      </c>
      <c r="P2674" t="s">
        <v>5</v>
      </c>
      <c r="Q2674" t="s">
        <v>10</v>
      </c>
      <c r="R2674" t="s">
        <v>169</v>
      </c>
      <c r="S2674" t="s">
        <v>170</v>
      </c>
      <c r="T2674">
        <v>570967.74193548388</v>
      </c>
      <c r="U2674">
        <v>150000</v>
      </c>
      <c r="V2674">
        <v>-420967.74193548388</v>
      </c>
      <c r="W2674">
        <v>-0.73728813559322037</v>
      </c>
      <c r="X2674" t="s">
        <v>223</v>
      </c>
    </row>
    <row r="2675" spans="1:24" x14ac:dyDescent="0.35">
      <c r="A2675">
        <v>3300016083</v>
      </c>
      <c r="B2675" t="s">
        <v>168</v>
      </c>
      <c r="C2675" t="s">
        <v>168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342000</v>
      </c>
      <c r="O2675">
        <v>342000</v>
      </c>
      <c r="P2675" t="s">
        <v>5</v>
      </c>
      <c r="Q2675" t="s">
        <v>8</v>
      </c>
      <c r="R2675" t="s">
        <v>169</v>
      </c>
      <c r="S2675" t="s">
        <v>170</v>
      </c>
      <c r="T2675">
        <v>220645.16129032258</v>
      </c>
      <c r="U2675">
        <v>1073000</v>
      </c>
      <c r="V2675">
        <v>852354.83870967745</v>
      </c>
      <c r="W2675">
        <v>3.8630116959064331</v>
      </c>
      <c r="X2675" t="s">
        <v>395</v>
      </c>
    </row>
    <row r="2676" spans="1:24" x14ac:dyDescent="0.35">
      <c r="A2676">
        <v>3301073640</v>
      </c>
      <c r="B2676" t="s">
        <v>168</v>
      </c>
      <c r="C2676" t="s">
        <v>168</v>
      </c>
      <c r="D2676">
        <v>0</v>
      </c>
      <c r="E2676">
        <v>0</v>
      </c>
      <c r="F2676">
        <v>1</v>
      </c>
      <c r="G2676">
        <v>25550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395000</v>
      </c>
      <c r="O2676">
        <v>420550</v>
      </c>
      <c r="P2676" t="s">
        <v>5</v>
      </c>
      <c r="Q2676" t="s">
        <v>16</v>
      </c>
      <c r="R2676" t="s">
        <v>169</v>
      </c>
      <c r="S2676" t="s">
        <v>170</v>
      </c>
      <c r="T2676">
        <v>271322.58064516127</v>
      </c>
      <c r="U2676">
        <v>152000</v>
      </c>
      <c r="V2676">
        <v>-119322.58064516127</v>
      </c>
      <c r="W2676">
        <v>-0.43978123885388176</v>
      </c>
      <c r="X2676" t="s">
        <v>349</v>
      </c>
    </row>
    <row r="2677" spans="1:24" x14ac:dyDescent="0.35">
      <c r="A2677">
        <v>3300005078</v>
      </c>
      <c r="B2677" t="s">
        <v>168</v>
      </c>
      <c r="C2677" t="s">
        <v>168</v>
      </c>
      <c r="D2677">
        <v>0</v>
      </c>
      <c r="E2677">
        <v>0</v>
      </c>
      <c r="F2677">
        <v>0</v>
      </c>
      <c r="G2677">
        <v>0</v>
      </c>
      <c r="H2677">
        <v>6</v>
      </c>
      <c r="I2677">
        <v>45000</v>
      </c>
      <c r="J2677">
        <v>0</v>
      </c>
      <c r="K2677">
        <v>0</v>
      </c>
      <c r="L2677">
        <v>0</v>
      </c>
      <c r="M2677">
        <v>0</v>
      </c>
      <c r="N2677">
        <v>951000</v>
      </c>
      <c r="O2677">
        <v>996000</v>
      </c>
      <c r="P2677" t="s">
        <v>5</v>
      </c>
      <c r="Q2677" t="s">
        <v>14</v>
      </c>
      <c r="R2677" t="s">
        <v>169</v>
      </c>
      <c r="S2677" t="s">
        <v>170</v>
      </c>
      <c r="T2677">
        <v>642580.6451612903</v>
      </c>
      <c r="U2677">
        <v>190000</v>
      </c>
      <c r="V2677">
        <v>-452580.6451612903</v>
      </c>
      <c r="W2677">
        <v>-0.70431726907630521</v>
      </c>
      <c r="X2677" t="s">
        <v>249</v>
      </c>
    </row>
    <row r="2678" spans="1:24" x14ac:dyDescent="0.35">
      <c r="A2678">
        <v>3301066143</v>
      </c>
      <c r="B2678" t="s">
        <v>168</v>
      </c>
      <c r="C2678" t="s">
        <v>168</v>
      </c>
      <c r="D2678">
        <v>0</v>
      </c>
      <c r="E2678">
        <v>0</v>
      </c>
      <c r="F2678">
        <v>5</v>
      </c>
      <c r="G2678">
        <v>151278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3037500</v>
      </c>
      <c r="O2678">
        <v>3188778</v>
      </c>
      <c r="P2678" t="s">
        <v>5</v>
      </c>
      <c r="Q2678" t="s">
        <v>16</v>
      </c>
      <c r="R2678" t="s">
        <v>169</v>
      </c>
      <c r="S2678" t="s">
        <v>170</v>
      </c>
      <c r="T2678">
        <v>2057276.1290322582</v>
      </c>
      <c r="U2678">
        <v>1236066</v>
      </c>
      <c r="V2678">
        <v>-821210.12903225818</v>
      </c>
      <c r="W2678">
        <v>-0.39917350784532513</v>
      </c>
      <c r="X2678" t="s">
        <v>303</v>
      </c>
    </row>
    <row r="2679" spans="1:24" x14ac:dyDescent="0.35">
      <c r="A2679">
        <v>3301000937</v>
      </c>
      <c r="B2679" t="s">
        <v>168</v>
      </c>
      <c r="C2679" t="s">
        <v>168</v>
      </c>
      <c r="D2679">
        <v>0</v>
      </c>
      <c r="E2679">
        <v>0</v>
      </c>
      <c r="F2679">
        <v>123</v>
      </c>
      <c r="G2679">
        <v>2371736</v>
      </c>
      <c r="H2679">
        <v>19</v>
      </c>
      <c r="I2679">
        <v>350000</v>
      </c>
      <c r="J2679">
        <v>0</v>
      </c>
      <c r="K2679">
        <v>0</v>
      </c>
      <c r="L2679">
        <v>48</v>
      </c>
      <c r="M2679">
        <v>3035200</v>
      </c>
      <c r="N2679">
        <v>352500</v>
      </c>
      <c r="O2679">
        <v>6109436</v>
      </c>
      <c r="P2679" t="s">
        <v>5</v>
      </c>
      <c r="Q2679" t="s">
        <v>17</v>
      </c>
      <c r="R2679" t="s">
        <v>169</v>
      </c>
      <c r="S2679" t="s">
        <v>170</v>
      </c>
      <c r="T2679">
        <v>3941571.6129032262</v>
      </c>
      <c r="U2679">
        <v>3464414</v>
      </c>
      <c r="V2679">
        <v>-477157.61290322617</v>
      </c>
      <c r="W2679">
        <v>-0.12105770483560196</v>
      </c>
      <c r="X2679" t="s">
        <v>311</v>
      </c>
    </row>
    <row r="2680" spans="1:24" x14ac:dyDescent="0.35">
      <c r="A2680">
        <v>3301036110</v>
      </c>
      <c r="B2680" t="s">
        <v>168</v>
      </c>
      <c r="C2680" t="s">
        <v>168</v>
      </c>
      <c r="D2680">
        <v>0</v>
      </c>
      <c r="E2680">
        <v>0</v>
      </c>
      <c r="F2680">
        <v>40</v>
      </c>
      <c r="G2680">
        <v>2094073</v>
      </c>
      <c r="H2680">
        <v>1</v>
      </c>
      <c r="I2680">
        <v>15000</v>
      </c>
      <c r="J2680">
        <v>0</v>
      </c>
      <c r="K2680">
        <v>0</v>
      </c>
      <c r="L2680">
        <v>0</v>
      </c>
      <c r="M2680">
        <v>0</v>
      </c>
      <c r="N2680">
        <v>1140000</v>
      </c>
      <c r="O2680">
        <v>3249073</v>
      </c>
      <c r="P2680" t="s">
        <v>5</v>
      </c>
      <c r="Q2680" t="s">
        <v>12</v>
      </c>
      <c r="R2680" t="s">
        <v>169</v>
      </c>
      <c r="S2680" t="s">
        <v>170</v>
      </c>
      <c r="T2680">
        <v>2096176.1290322582</v>
      </c>
      <c r="U2680">
        <v>1284734</v>
      </c>
      <c r="V2680">
        <v>-811442.12903225818</v>
      </c>
      <c r="W2680">
        <v>-0.38710589143426455</v>
      </c>
      <c r="X2680" t="s">
        <v>398</v>
      </c>
    </row>
    <row r="2681" spans="1:24" x14ac:dyDescent="0.35">
      <c r="A2681">
        <v>3300027081</v>
      </c>
      <c r="B2681" t="s">
        <v>168</v>
      </c>
      <c r="C2681" t="s">
        <v>168</v>
      </c>
      <c r="D2681">
        <v>0</v>
      </c>
      <c r="E2681">
        <v>0</v>
      </c>
      <c r="F2681">
        <v>7</v>
      </c>
      <c r="G2681">
        <v>274800</v>
      </c>
      <c r="H2681">
        <v>14</v>
      </c>
      <c r="I2681">
        <v>267000</v>
      </c>
      <c r="J2681">
        <v>0</v>
      </c>
      <c r="K2681">
        <v>0</v>
      </c>
      <c r="L2681">
        <v>9</v>
      </c>
      <c r="M2681">
        <v>431600</v>
      </c>
      <c r="N2681">
        <v>933000</v>
      </c>
      <c r="O2681">
        <v>1906400</v>
      </c>
      <c r="P2681" t="s">
        <v>5</v>
      </c>
      <c r="Q2681" t="s">
        <v>17</v>
      </c>
      <c r="R2681" t="s">
        <v>169</v>
      </c>
      <c r="S2681" t="s">
        <v>170</v>
      </c>
      <c r="T2681">
        <v>1229935.4838709678</v>
      </c>
      <c r="U2681">
        <v>760900</v>
      </c>
      <c r="V2681">
        <v>-469035.48387096776</v>
      </c>
      <c r="W2681">
        <v>-0.38134966428871175</v>
      </c>
      <c r="X2681" t="s">
        <v>404</v>
      </c>
    </row>
    <row r="2682" spans="1:24" x14ac:dyDescent="0.35">
      <c r="A2682">
        <v>3301065766</v>
      </c>
      <c r="B2682" t="s">
        <v>168</v>
      </c>
      <c r="C2682" t="s">
        <v>168</v>
      </c>
      <c r="D2682">
        <v>0</v>
      </c>
      <c r="E2682">
        <v>0</v>
      </c>
      <c r="F2682">
        <v>49</v>
      </c>
      <c r="G2682">
        <v>1863406</v>
      </c>
      <c r="H2682">
        <v>6</v>
      </c>
      <c r="I2682">
        <v>138000</v>
      </c>
      <c r="J2682">
        <v>0</v>
      </c>
      <c r="K2682">
        <v>0</v>
      </c>
      <c r="L2682">
        <v>1</v>
      </c>
      <c r="M2682">
        <v>22400</v>
      </c>
      <c r="N2682">
        <v>316500</v>
      </c>
      <c r="O2682">
        <v>2340306</v>
      </c>
      <c r="P2682" t="s">
        <v>5</v>
      </c>
      <c r="Q2682" t="s">
        <v>12</v>
      </c>
      <c r="R2682" t="s">
        <v>169</v>
      </c>
      <c r="S2682" t="s">
        <v>170</v>
      </c>
      <c r="T2682">
        <v>1509874.8387096773</v>
      </c>
      <c r="U2682">
        <v>1516789</v>
      </c>
      <c r="V2682">
        <v>6914.1612903226633</v>
      </c>
      <c r="W2682">
        <v>4.5792943315960954E-3</v>
      </c>
      <c r="X2682" t="s">
        <v>257</v>
      </c>
    </row>
    <row r="2683" spans="1:24" x14ac:dyDescent="0.35">
      <c r="A2683">
        <v>3301075168</v>
      </c>
      <c r="B2683" t="s">
        <v>168</v>
      </c>
      <c r="C2683" t="s">
        <v>168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1177500</v>
      </c>
      <c r="O2683">
        <v>1177500</v>
      </c>
      <c r="P2683" t="s">
        <v>5</v>
      </c>
      <c r="Q2683" t="s">
        <v>6</v>
      </c>
      <c r="R2683" t="s">
        <v>181</v>
      </c>
      <c r="S2683" t="s">
        <v>170</v>
      </c>
      <c r="T2683">
        <v>759677.41935483867</v>
      </c>
      <c r="U2683">
        <v>1087500</v>
      </c>
      <c r="V2683">
        <v>327822.58064516133</v>
      </c>
      <c r="W2683">
        <v>0.43152866242038224</v>
      </c>
      <c r="X2683" t="s">
        <v>352</v>
      </c>
    </row>
    <row r="2684" spans="1:24" x14ac:dyDescent="0.35">
      <c r="A2684">
        <v>3301074009</v>
      </c>
      <c r="B2684" t="s">
        <v>168</v>
      </c>
      <c r="C2684" t="s">
        <v>168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330000</v>
      </c>
      <c r="O2684">
        <v>330000</v>
      </c>
      <c r="P2684" t="s">
        <v>5</v>
      </c>
      <c r="Q2684" t="s">
        <v>12</v>
      </c>
      <c r="R2684" t="s">
        <v>169</v>
      </c>
      <c r="S2684" t="s">
        <v>170</v>
      </c>
      <c r="T2684">
        <v>212903.22580645164</v>
      </c>
      <c r="U2684">
        <v>505000</v>
      </c>
      <c r="V2684">
        <v>292096.77419354836</v>
      </c>
      <c r="W2684">
        <v>1.3719696969696966</v>
      </c>
      <c r="X2684" t="s">
        <v>415</v>
      </c>
    </row>
    <row r="2685" spans="1:24" x14ac:dyDescent="0.35">
      <c r="A2685">
        <v>3300003017</v>
      </c>
      <c r="B2685" t="s">
        <v>168</v>
      </c>
      <c r="C2685" t="s">
        <v>168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51000</v>
      </c>
      <c r="O2685">
        <v>51000</v>
      </c>
      <c r="P2685" t="s">
        <v>5</v>
      </c>
      <c r="Q2685" t="s">
        <v>13</v>
      </c>
      <c r="R2685" t="s">
        <v>169</v>
      </c>
      <c r="S2685" t="s">
        <v>170</v>
      </c>
      <c r="T2685">
        <v>32903.225806451614</v>
      </c>
      <c r="U2685">
        <v>51000</v>
      </c>
      <c r="V2685">
        <v>18096.774193548386</v>
      </c>
      <c r="W2685">
        <v>0.55000000000000004</v>
      </c>
      <c r="X2685" t="s">
        <v>283</v>
      </c>
    </row>
    <row r="2686" spans="1:24" x14ac:dyDescent="0.35">
      <c r="A2686">
        <v>3301075041</v>
      </c>
      <c r="B2686" t="s">
        <v>168</v>
      </c>
      <c r="C2686" t="s">
        <v>168</v>
      </c>
      <c r="D2686">
        <v>0</v>
      </c>
      <c r="E2686">
        <v>0</v>
      </c>
      <c r="F2686">
        <v>15</v>
      </c>
      <c r="G2686">
        <v>683935</v>
      </c>
      <c r="H2686">
        <v>11</v>
      </c>
      <c r="I2686">
        <v>305000</v>
      </c>
      <c r="J2686">
        <v>0</v>
      </c>
      <c r="K2686">
        <v>0</v>
      </c>
      <c r="L2686">
        <v>6</v>
      </c>
      <c r="M2686">
        <v>334400</v>
      </c>
      <c r="N2686">
        <v>150000</v>
      </c>
      <c r="O2686">
        <v>1473335</v>
      </c>
      <c r="P2686" t="s">
        <v>5</v>
      </c>
      <c r="Q2686" t="s">
        <v>14</v>
      </c>
      <c r="R2686" t="s">
        <v>169</v>
      </c>
      <c r="S2686" t="s">
        <v>170</v>
      </c>
      <c r="T2686">
        <v>950538.70967741939</v>
      </c>
      <c r="U2686">
        <v>744434</v>
      </c>
      <c r="V2686">
        <v>-206104.70967741939</v>
      </c>
      <c r="W2686">
        <v>-0.21682937010252257</v>
      </c>
      <c r="X2686" t="s">
        <v>231</v>
      </c>
    </row>
    <row r="2687" spans="1:24" x14ac:dyDescent="0.35">
      <c r="A2687">
        <v>3301009450</v>
      </c>
      <c r="B2687" t="s">
        <v>168</v>
      </c>
      <c r="C2687" t="s">
        <v>168</v>
      </c>
      <c r="D2687">
        <v>0</v>
      </c>
      <c r="E2687">
        <v>0</v>
      </c>
      <c r="F2687">
        <v>19</v>
      </c>
      <c r="G2687">
        <v>793657</v>
      </c>
      <c r="H2687">
        <v>3</v>
      </c>
      <c r="I2687">
        <v>85000</v>
      </c>
      <c r="J2687">
        <v>0</v>
      </c>
      <c r="K2687">
        <v>0</v>
      </c>
      <c r="L2687">
        <v>5</v>
      </c>
      <c r="M2687">
        <v>232000</v>
      </c>
      <c r="N2687">
        <v>1188000</v>
      </c>
      <c r="O2687">
        <v>2298657</v>
      </c>
      <c r="P2687" t="s">
        <v>5</v>
      </c>
      <c r="Q2687" t="s">
        <v>8</v>
      </c>
      <c r="R2687" t="s">
        <v>169</v>
      </c>
      <c r="S2687" t="s">
        <v>170</v>
      </c>
      <c r="T2687">
        <v>1483004.5161290322</v>
      </c>
      <c r="U2687">
        <v>1823079</v>
      </c>
      <c r="V2687">
        <v>340074.48387096776</v>
      </c>
      <c r="W2687">
        <v>0.22931453018001391</v>
      </c>
      <c r="X2687" t="s">
        <v>227</v>
      </c>
    </row>
    <row r="2688" spans="1:24" x14ac:dyDescent="0.35">
      <c r="A2688">
        <v>3301041511</v>
      </c>
      <c r="B2688" t="s">
        <v>168</v>
      </c>
      <c r="C2688" t="s">
        <v>168</v>
      </c>
      <c r="D2688">
        <v>0</v>
      </c>
      <c r="E2688">
        <v>0</v>
      </c>
      <c r="F2688">
        <v>7</v>
      </c>
      <c r="G2688">
        <v>186299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303000</v>
      </c>
      <c r="O2688">
        <v>489299</v>
      </c>
      <c r="P2688" t="s">
        <v>5</v>
      </c>
      <c r="Q2688" t="s">
        <v>12</v>
      </c>
      <c r="R2688" t="s">
        <v>169</v>
      </c>
      <c r="S2688" t="s">
        <v>170</v>
      </c>
      <c r="T2688">
        <v>315676.77419354836</v>
      </c>
      <c r="U2688">
        <v>232149</v>
      </c>
      <c r="V2688">
        <v>-83527.774193548365</v>
      </c>
      <c r="W2688">
        <v>-0.26459904884334517</v>
      </c>
      <c r="X2688" t="s">
        <v>189</v>
      </c>
    </row>
    <row r="2689" spans="1:24" x14ac:dyDescent="0.35">
      <c r="A2689">
        <v>3301064459</v>
      </c>
      <c r="B2689" t="s">
        <v>168</v>
      </c>
      <c r="C2689" t="s">
        <v>168</v>
      </c>
      <c r="D2689">
        <v>0</v>
      </c>
      <c r="E2689">
        <v>0</v>
      </c>
      <c r="F2689">
        <v>2</v>
      </c>
      <c r="G2689">
        <v>129900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588500</v>
      </c>
      <c r="O2689">
        <v>718400</v>
      </c>
      <c r="P2689" t="s">
        <v>5</v>
      </c>
      <c r="Q2689" t="s">
        <v>12</v>
      </c>
      <c r="R2689" t="s">
        <v>169</v>
      </c>
      <c r="S2689" t="s">
        <v>170</v>
      </c>
      <c r="T2689">
        <v>463483.87096774194</v>
      </c>
      <c r="U2689">
        <v>536849</v>
      </c>
      <c r="V2689">
        <v>73365.129032258061</v>
      </c>
      <c r="W2689">
        <v>0.15829057628062371</v>
      </c>
      <c r="X2689" t="s">
        <v>398</v>
      </c>
    </row>
    <row r="2690" spans="1:24" x14ac:dyDescent="0.35">
      <c r="A2690">
        <v>3300014260</v>
      </c>
      <c r="B2690" t="s">
        <v>168</v>
      </c>
      <c r="C2690" t="s">
        <v>168</v>
      </c>
      <c r="D2690">
        <v>0</v>
      </c>
      <c r="E2690">
        <v>0</v>
      </c>
      <c r="F2690">
        <v>34</v>
      </c>
      <c r="G2690">
        <v>1666745</v>
      </c>
      <c r="H2690">
        <v>28</v>
      </c>
      <c r="I2690">
        <v>855000</v>
      </c>
      <c r="J2690">
        <v>0</v>
      </c>
      <c r="K2690">
        <v>0</v>
      </c>
      <c r="L2690">
        <v>0</v>
      </c>
      <c r="M2690">
        <v>0</v>
      </c>
      <c r="N2690">
        <v>576700</v>
      </c>
      <c r="O2690">
        <v>3098445</v>
      </c>
      <c r="P2690" t="s">
        <v>5</v>
      </c>
      <c r="Q2690" t="s">
        <v>8</v>
      </c>
      <c r="R2690" t="s">
        <v>169</v>
      </c>
      <c r="S2690" t="s">
        <v>170</v>
      </c>
      <c r="T2690">
        <v>1998996.7741935486</v>
      </c>
      <c r="U2690">
        <v>2614278</v>
      </c>
      <c r="V2690">
        <v>615281.2258064514</v>
      </c>
      <c r="W2690">
        <v>0.30779500685021022</v>
      </c>
      <c r="X2690" t="s">
        <v>191</v>
      </c>
    </row>
    <row r="2691" spans="1:24" x14ac:dyDescent="0.35">
      <c r="A2691">
        <v>3301035128</v>
      </c>
      <c r="B2691" t="s">
        <v>168</v>
      </c>
      <c r="C2691" t="s">
        <v>168</v>
      </c>
      <c r="D2691">
        <v>0</v>
      </c>
      <c r="E2691">
        <v>0</v>
      </c>
      <c r="F2691">
        <v>2</v>
      </c>
      <c r="G2691">
        <v>42398</v>
      </c>
      <c r="H2691">
        <v>3</v>
      </c>
      <c r="I2691">
        <v>78000</v>
      </c>
      <c r="J2691">
        <v>0</v>
      </c>
      <c r="K2691">
        <v>0</v>
      </c>
      <c r="L2691">
        <v>0</v>
      </c>
      <c r="M2691">
        <v>0</v>
      </c>
      <c r="N2691">
        <v>180000</v>
      </c>
      <c r="O2691">
        <v>300398</v>
      </c>
      <c r="P2691" t="s">
        <v>5</v>
      </c>
      <c r="Q2691" t="s">
        <v>13</v>
      </c>
      <c r="R2691" t="s">
        <v>169</v>
      </c>
      <c r="S2691" t="s">
        <v>170</v>
      </c>
      <c r="T2691">
        <v>193805.16129032258</v>
      </c>
      <c r="U2691">
        <v>1388986</v>
      </c>
      <c r="V2691">
        <v>1195180.8387096773</v>
      </c>
      <c r="W2691">
        <v>6.1669195533924999</v>
      </c>
      <c r="X2691" t="s">
        <v>242</v>
      </c>
    </row>
    <row r="2692" spans="1:24" x14ac:dyDescent="0.35">
      <c r="A2692">
        <v>3301064666</v>
      </c>
      <c r="B2692" t="s">
        <v>168</v>
      </c>
      <c r="C2692" t="s">
        <v>168</v>
      </c>
      <c r="D2692">
        <v>0</v>
      </c>
      <c r="E2692">
        <v>0</v>
      </c>
      <c r="F2692">
        <v>5</v>
      </c>
      <c r="G2692">
        <v>322995</v>
      </c>
      <c r="H2692">
        <v>5</v>
      </c>
      <c r="I2692">
        <v>60000</v>
      </c>
      <c r="J2692">
        <v>0</v>
      </c>
      <c r="K2692">
        <v>0</v>
      </c>
      <c r="L2692">
        <v>2</v>
      </c>
      <c r="M2692">
        <v>74800</v>
      </c>
      <c r="N2692">
        <v>150000</v>
      </c>
      <c r="O2692">
        <v>607795</v>
      </c>
      <c r="P2692" t="s">
        <v>5</v>
      </c>
      <c r="Q2692" t="s">
        <v>13</v>
      </c>
      <c r="R2692" t="s">
        <v>207</v>
      </c>
      <c r="S2692" t="s">
        <v>170</v>
      </c>
      <c r="T2692">
        <v>392125.80645161285</v>
      </c>
      <c r="U2692">
        <v>341797</v>
      </c>
      <c r="V2692">
        <v>-50328.806451612851</v>
      </c>
      <c r="W2692">
        <v>-0.1283486208343273</v>
      </c>
      <c r="X2692" t="s">
        <v>297</v>
      </c>
    </row>
    <row r="2693" spans="1:24" x14ac:dyDescent="0.35">
      <c r="A2693">
        <v>3301064519</v>
      </c>
      <c r="B2693" t="s">
        <v>168</v>
      </c>
      <c r="C2693" t="s">
        <v>168</v>
      </c>
      <c r="D2693">
        <v>0</v>
      </c>
      <c r="E2693">
        <v>0</v>
      </c>
      <c r="F2693">
        <v>324</v>
      </c>
      <c r="G2693">
        <v>18044375</v>
      </c>
      <c r="H2693">
        <v>122</v>
      </c>
      <c r="I2693">
        <v>6150000</v>
      </c>
      <c r="J2693">
        <v>0</v>
      </c>
      <c r="K2693">
        <v>0</v>
      </c>
      <c r="L2693">
        <v>24</v>
      </c>
      <c r="M2693">
        <v>1587600</v>
      </c>
      <c r="N2693">
        <v>215000</v>
      </c>
      <c r="O2693">
        <v>25996975</v>
      </c>
      <c r="P2693" t="s">
        <v>5</v>
      </c>
      <c r="Q2693" t="s">
        <v>14</v>
      </c>
      <c r="R2693" t="s">
        <v>169</v>
      </c>
      <c r="S2693" t="s">
        <v>170</v>
      </c>
      <c r="T2693">
        <v>16772241.935483871</v>
      </c>
      <c r="U2693">
        <v>18812194</v>
      </c>
      <c r="V2693">
        <v>2039952.064516129</v>
      </c>
      <c r="W2693">
        <v>0.12162667771923474</v>
      </c>
      <c r="X2693" t="s">
        <v>403</v>
      </c>
    </row>
    <row r="2694" spans="1:24" x14ac:dyDescent="0.35">
      <c r="A2694">
        <v>3301070828</v>
      </c>
      <c r="B2694" t="s">
        <v>168</v>
      </c>
      <c r="C2694" t="s">
        <v>168</v>
      </c>
      <c r="D2694">
        <v>0</v>
      </c>
      <c r="E2694">
        <v>0</v>
      </c>
      <c r="F2694">
        <v>83</v>
      </c>
      <c r="G2694">
        <v>3010314</v>
      </c>
      <c r="H2694">
        <v>19</v>
      </c>
      <c r="I2694">
        <v>380000</v>
      </c>
      <c r="J2694">
        <v>0</v>
      </c>
      <c r="K2694">
        <v>0</v>
      </c>
      <c r="L2694">
        <v>40</v>
      </c>
      <c r="M2694">
        <v>1486000</v>
      </c>
      <c r="N2694">
        <v>150000</v>
      </c>
      <c r="O2694">
        <v>5026314</v>
      </c>
      <c r="P2694" t="s">
        <v>5</v>
      </c>
      <c r="Q2694" t="s">
        <v>15</v>
      </c>
      <c r="R2694" t="s">
        <v>169</v>
      </c>
      <c r="S2694" t="s">
        <v>170</v>
      </c>
      <c r="T2694">
        <v>3242783.2258064514</v>
      </c>
      <c r="U2694">
        <v>2846034</v>
      </c>
      <c r="V2694">
        <v>-396749.2258064514</v>
      </c>
      <c r="W2694">
        <v>-0.12234836502454871</v>
      </c>
      <c r="X2694" t="s">
        <v>321</v>
      </c>
    </row>
    <row r="2695" spans="1:24" x14ac:dyDescent="0.35">
      <c r="A2695">
        <v>3301070289</v>
      </c>
      <c r="B2695" t="s">
        <v>168</v>
      </c>
      <c r="C2695" t="s">
        <v>168</v>
      </c>
      <c r="D2695">
        <v>0</v>
      </c>
      <c r="E2695">
        <v>0</v>
      </c>
      <c r="F2695">
        <v>3</v>
      </c>
      <c r="G2695">
        <v>104791</v>
      </c>
      <c r="H2695">
        <v>2</v>
      </c>
      <c r="I2695">
        <v>4000</v>
      </c>
      <c r="J2695">
        <v>0</v>
      </c>
      <c r="K2695">
        <v>0</v>
      </c>
      <c r="L2695">
        <v>0</v>
      </c>
      <c r="M2695">
        <v>0</v>
      </c>
      <c r="N2695">
        <v>1043500</v>
      </c>
      <c r="O2695">
        <v>1152291</v>
      </c>
      <c r="P2695" t="s">
        <v>5</v>
      </c>
      <c r="Q2695" t="s">
        <v>6</v>
      </c>
      <c r="R2695" t="s">
        <v>169</v>
      </c>
      <c r="S2695" t="s">
        <v>170</v>
      </c>
      <c r="T2695">
        <v>743413.54838709685</v>
      </c>
      <c r="U2695">
        <v>1635840</v>
      </c>
      <c r="V2695">
        <v>892426.45161290315</v>
      </c>
      <c r="W2695">
        <v>1.2004441586370107</v>
      </c>
      <c r="X2695" t="s">
        <v>316</v>
      </c>
    </row>
    <row r="2696" spans="1:24" x14ac:dyDescent="0.35">
      <c r="A2696">
        <v>3301012195</v>
      </c>
      <c r="B2696" t="s">
        <v>168</v>
      </c>
      <c r="C2696" t="s">
        <v>168</v>
      </c>
      <c r="D2696">
        <v>0</v>
      </c>
      <c r="E2696">
        <v>0</v>
      </c>
      <c r="F2696">
        <v>2</v>
      </c>
      <c r="G2696">
        <v>115396</v>
      </c>
      <c r="H2696">
        <v>1</v>
      </c>
      <c r="I2696">
        <v>20000</v>
      </c>
      <c r="J2696">
        <v>0</v>
      </c>
      <c r="K2696">
        <v>0</v>
      </c>
      <c r="L2696">
        <v>0</v>
      </c>
      <c r="M2696">
        <v>0</v>
      </c>
      <c r="N2696">
        <v>342000</v>
      </c>
      <c r="O2696">
        <v>477396</v>
      </c>
      <c r="P2696" t="s">
        <v>5</v>
      </c>
      <c r="Q2696" t="s">
        <v>8</v>
      </c>
      <c r="R2696" t="s">
        <v>169</v>
      </c>
      <c r="S2696" t="s">
        <v>170</v>
      </c>
      <c r="T2696">
        <v>307997.41935483873</v>
      </c>
      <c r="U2696">
        <v>1188499</v>
      </c>
      <c r="V2696">
        <v>880501.58064516122</v>
      </c>
      <c r="W2696">
        <v>2.8587953187709991</v>
      </c>
      <c r="X2696" t="s">
        <v>264</v>
      </c>
    </row>
    <row r="2697" spans="1:24" x14ac:dyDescent="0.35">
      <c r="A2697">
        <v>3301001966</v>
      </c>
      <c r="B2697" t="s">
        <v>168</v>
      </c>
      <c r="C2697" t="s">
        <v>168</v>
      </c>
      <c r="D2697">
        <v>0</v>
      </c>
      <c r="E2697">
        <v>0</v>
      </c>
      <c r="F2697">
        <v>47</v>
      </c>
      <c r="G2697">
        <v>1452262</v>
      </c>
      <c r="H2697">
        <v>6</v>
      </c>
      <c r="I2697">
        <v>180000</v>
      </c>
      <c r="J2697">
        <v>0</v>
      </c>
      <c r="K2697">
        <v>0</v>
      </c>
      <c r="L2697">
        <v>80</v>
      </c>
      <c r="M2697">
        <v>6262000</v>
      </c>
      <c r="N2697">
        <v>437000</v>
      </c>
      <c r="O2697">
        <v>8331262</v>
      </c>
      <c r="P2697" t="s">
        <v>5</v>
      </c>
      <c r="Q2697" t="s">
        <v>12</v>
      </c>
      <c r="R2697" t="s">
        <v>169</v>
      </c>
      <c r="S2697" t="s">
        <v>170</v>
      </c>
      <c r="T2697">
        <v>5375007.7419354841</v>
      </c>
      <c r="U2697">
        <v>5932075</v>
      </c>
      <c r="V2697">
        <v>557067.25806451589</v>
      </c>
      <c r="W2697">
        <v>0.10364027082571647</v>
      </c>
      <c r="X2697" t="s">
        <v>364</v>
      </c>
    </row>
    <row r="2698" spans="1:24" x14ac:dyDescent="0.35">
      <c r="A2698">
        <v>3301001179</v>
      </c>
      <c r="B2698" t="s">
        <v>168</v>
      </c>
      <c r="C2698" t="s">
        <v>168</v>
      </c>
      <c r="D2698">
        <v>0</v>
      </c>
      <c r="E2698">
        <v>0</v>
      </c>
      <c r="F2698">
        <v>34</v>
      </c>
      <c r="G2698">
        <v>1347628</v>
      </c>
      <c r="H2698">
        <v>2</v>
      </c>
      <c r="I2698">
        <v>25000</v>
      </c>
      <c r="J2698">
        <v>0</v>
      </c>
      <c r="K2698">
        <v>0</v>
      </c>
      <c r="L2698">
        <v>0</v>
      </c>
      <c r="M2698">
        <v>0</v>
      </c>
      <c r="N2698">
        <v>330000</v>
      </c>
      <c r="O2698">
        <v>1702628</v>
      </c>
      <c r="P2698" t="s">
        <v>5</v>
      </c>
      <c r="Q2698" t="s">
        <v>12</v>
      </c>
      <c r="R2698" t="s">
        <v>169</v>
      </c>
      <c r="S2698" t="s">
        <v>170</v>
      </c>
      <c r="T2698">
        <v>1098469.6774193549</v>
      </c>
      <c r="U2698">
        <v>1241040</v>
      </c>
      <c r="V2698">
        <v>142570.32258064509</v>
      </c>
      <c r="W2698">
        <v>0.12978994824471335</v>
      </c>
      <c r="X2698" t="s">
        <v>396</v>
      </c>
    </row>
    <row r="2699" spans="1:24" x14ac:dyDescent="0.35">
      <c r="A2699">
        <v>3301073608</v>
      </c>
      <c r="B2699" t="s">
        <v>168</v>
      </c>
      <c r="C2699" t="s">
        <v>168</v>
      </c>
      <c r="D2699">
        <v>0</v>
      </c>
      <c r="E2699">
        <v>0</v>
      </c>
      <c r="F2699">
        <v>56</v>
      </c>
      <c r="G2699">
        <v>2578872</v>
      </c>
      <c r="H2699">
        <v>22</v>
      </c>
      <c r="I2699">
        <v>665000</v>
      </c>
      <c r="J2699">
        <v>0</v>
      </c>
      <c r="K2699">
        <v>0</v>
      </c>
      <c r="L2699">
        <v>14</v>
      </c>
      <c r="M2699">
        <v>723600</v>
      </c>
      <c r="N2699">
        <v>1762000</v>
      </c>
      <c r="O2699">
        <v>5729472</v>
      </c>
      <c r="P2699" t="s">
        <v>5</v>
      </c>
      <c r="Q2699" t="s">
        <v>16</v>
      </c>
      <c r="R2699" t="s">
        <v>169</v>
      </c>
      <c r="S2699" t="s">
        <v>170</v>
      </c>
      <c r="T2699">
        <v>3696433.5483870972</v>
      </c>
      <c r="U2699">
        <v>4684389</v>
      </c>
      <c r="V2699">
        <v>987955.45161290281</v>
      </c>
      <c r="W2699">
        <v>0.26727261255487411</v>
      </c>
      <c r="X2699" t="s">
        <v>234</v>
      </c>
    </row>
    <row r="2700" spans="1:24" x14ac:dyDescent="0.35">
      <c r="A2700">
        <v>3300015325</v>
      </c>
      <c r="B2700" t="s">
        <v>168</v>
      </c>
      <c r="C2700" t="s">
        <v>168</v>
      </c>
      <c r="D2700">
        <v>0</v>
      </c>
      <c r="E2700">
        <v>0</v>
      </c>
      <c r="F2700">
        <v>59</v>
      </c>
      <c r="G2700">
        <v>2849485</v>
      </c>
      <c r="H2700">
        <v>7</v>
      </c>
      <c r="I2700">
        <v>170000</v>
      </c>
      <c r="J2700">
        <v>0</v>
      </c>
      <c r="K2700">
        <v>0</v>
      </c>
      <c r="L2700">
        <v>0</v>
      </c>
      <c r="M2700">
        <v>0</v>
      </c>
      <c r="N2700">
        <v>1188000</v>
      </c>
      <c r="O2700">
        <v>4207485</v>
      </c>
      <c r="P2700" t="s">
        <v>5</v>
      </c>
      <c r="Q2700" t="s">
        <v>8</v>
      </c>
      <c r="R2700" t="s">
        <v>169</v>
      </c>
      <c r="S2700" t="s">
        <v>170</v>
      </c>
      <c r="T2700">
        <v>2714506.4516129028</v>
      </c>
      <c r="U2700">
        <v>3095343</v>
      </c>
      <c r="V2700">
        <v>380836.54838709719</v>
      </c>
      <c r="W2700">
        <v>0.14029679250193428</v>
      </c>
      <c r="X2700" t="s">
        <v>227</v>
      </c>
    </row>
    <row r="2701" spans="1:24" x14ac:dyDescent="0.35">
      <c r="A2701">
        <v>3300000187</v>
      </c>
      <c r="B2701" t="s">
        <v>168</v>
      </c>
      <c r="C2701" t="s">
        <v>168</v>
      </c>
      <c r="D2701">
        <v>0</v>
      </c>
      <c r="E2701">
        <v>0</v>
      </c>
      <c r="F2701">
        <v>4</v>
      </c>
      <c r="G2701">
        <v>186794</v>
      </c>
      <c r="H2701">
        <v>2</v>
      </c>
      <c r="I2701">
        <v>150000</v>
      </c>
      <c r="J2701">
        <v>0</v>
      </c>
      <c r="K2701">
        <v>0</v>
      </c>
      <c r="L2701">
        <v>4</v>
      </c>
      <c r="M2701">
        <v>681050</v>
      </c>
      <c r="N2701">
        <v>150000</v>
      </c>
      <c r="O2701">
        <v>1167844</v>
      </c>
      <c r="P2701" t="s">
        <v>5</v>
      </c>
      <c r="Q2701" t="s">
        <v>13</v>
      </c>
      <c r="R2701" t="s">
        <v>169</v>
      </c>
      <c r="S2701" t="s">
        <v>170</v>
      </c>
      <c r="T2701">
        <v>753447.74193548388</v>
      </c>
      <c r="U2701">
        <v>653848</v>
      </c>
      <c r="V2701">
        <v>-99599.741935483878</v>
      </c>
      <c r="W2701">
        <v>-0.13219197084542111</v>
      </c>
      <c r="X2701" t="s">
        <v>378</v>
      </c>
    </row>
    <row r="2702" spans="1:24" x14ac:dyDescent="0.35">
      <c r="A2702">
        <v>3301073002</v>
      </c>
      <c r="B2702" t="s">
        <v>168</v>
      </c>
      <c r="C2702" t="s">
        <v>168</v>
      </c>
      <c r="D2702">
        <v>0</v>
      </c>
      <c r="E2702">
        <v>0</v>
      </c>
      <c r="F2702">
        <v>171</v>
      </c>
      <c r="G2702">
        <v>4253995</v>
      </c>
      <c r="H2702">
        <v>82</v>
      </c>
      <c r="I2702">
        <v>2595000</v>
      </c>
      <c r="J2702">
        <v>0</v>
      </c>
      <c r="K2702">
        <v>0</v>
      </c>
      <c r="L2702">
        <v>0</v>
      </c>
      <c r="M2702">
        <v>0</v>
      </c>
      <c r="N2702">
        <v>142000</v>
      </c>
      <c r="O2702">
        <v>6990995</v>
      </c>
      <c r="P2702" t="s">
        <v>5</v>
      </c>
      <c r="Q2702" t="s">
        <v>9</v>
      </c>
      <c r="R2702" t="s">
        <v>169</v>
      </c>
      <c r="S2702" t="s">
        <v>170</v>
      </c>
      <c r="T2702">
        <v>4510319.3548387093</v>
      </c>
      <c r="U2702">
        <v>5434716</v>
      </c>
      <c r="V2702">
        <v>924396.64516129065</v>
      </c>
      <c r="W2702">
        <v>0.20495148401622387</v>
      </c>
      <c r="X2702" t="s">
        <v>270</v>
      </c>
    </row>
    <row r="2703" spans="1:24" x14ac:dyDescent="0.35">
      <c r="A2703">
        <v>3301010945</v>
      </c>
      <c r="B2703" t="s">
        <v>168</v>
      </c>
      <c r="C2703" t="s">
        <v>168</v>
      </c>
      <c r="D2703">
        <v>0</v>
      </c>
      <c r="E2703">
        <v>0</v>
      </c>
      <c r="F2703">
        <v>7</v>
      </c>
      <c r="G2703">
        <v>342443</v>
      </c>
      <c r="H2703">
        <v>6</v>
      </c>
      <c r="I2703">
        <v>115000</v>
      </c>
      <c r="J2703">
        <v>0</v>
      </c>
      <c r="K2703">
        <v>0</v>
      </c>
      <c r="L2703">
        <v>2</v>
      </c>
      <c r="M2703">
        <v>204800</v>
      </c>
      <c r="N2703">
        <v>165000</v>
      </c>
      <c r="O2703">
        <v>827243</v>
      </c>
      <c r="P2703" t="s">
        <v>5</v>
      </c>
      <c r="Q2703" t="s">
        <v>10</v>
      </c>
      <c r="R2703" t="s">
        <v>169</v>
      </c>
      <c r="S2703" t="s">
        <v>170</v>
      </c>
      <c r="T2703">
        <v>533705.16129032255</v>
      </c>
      <c r="U2703">
        <v>199998</v>
      </c>
      <c r="V2703">
        <v>-333707.16129032255</v>
      </c>
      <c r="W2703">
        <v>-0.62526500677551811</v>
      </c>
      <c r="X2703" t="s">
        <v>200</v>
      </c>
    </row>
    <row r="2704" spans="1:24" x14ac:dyDescent="0.35">
      <c r="A2704">
        <v>3300014347</v>
      </c>
      <c r="B2704" t="s">
        <v>168</v>
      </c>
      <c r="C2704" t="s">
        <v>168</v>
      </c>
      <c r="D2704">
        <v>0</v>
      </c>
      <c r="E2704">
        <v>0</v>
      </c>
      <c r="F2704">
        <v>11</v>
      </c>
      <c r="G2704">
        <v>569681</v>
      </c>
      <c r="H2704">
        <v>5</v>
      </c>
      <c r="I2704">
        <v>115000</v>
      </c>
      <c r="J2704">
        <v>0</v>
      </c>
      <c r="K2704">
        <v>0</v>
      </c>
      <c r="L2704">
        <v>0</v>
      </c>
      <c r="M2704">
        <v>0</v>
      </c>
      <c r="N2704">
        <v>342000</v>
      </c>
      <c r="O2704">
        <v>1026681</v>
      </c>
      <c r="P2704" t="s">
        <v>5</v>
      </c>
      <c r="Q2704" t="s">
        <v>8</v>
      </c>
      <c r="R2704" t="s">
        <v>169</v>
      </c>
      <c r="S2704" t="s">
        <v>170</v>
      </c>
      <c r="T2704">
        <v>662374.83870967745</v>
      </c>
      <c r="U2704">
        <v>1613480</v>
      </c>
      <c r="V2704">
        <v>951105.16129032255</v>
      </c>
      <c r="W2704">
        <v>1.4359017065670834</v>
      </c>
      <c r="X2704" t="s">
        <v>300</v>
      </c>
    </row>
    <row r="2705" spans="1:24" x14ac:dyDescent="0.35">
      <c r="A2705">
        <v>3301064673</v>
      </c>
      <c r="B2705" t="s">
        <v>168</v>
      </c>
      <c r="C2705" t="s">
        <v>168</v>
      </c>
      <c r="D2705">
        <v>0</v>
      </c>
      <c r="E2705">
        <v>0</v>
      </c>
      <c r="F2705">
        <v>0</v>
      </c>
      <c r="G2705">
        <v>0</v>
      </c>
      <c r="H2705">
        <v>1</v>
      </c>
      <c r="I2705">
        <v>9000</v>
      </c>
      <c r="J2705">
        <v>0</v>
      </c>
      <c r="K2705">
        <v>0</v>
      </c>
      <c r="L2705">
        <v>0</v>
      </c>
      <c r="M2705">
        <v>0</v>
      </c>
      <c r="N2705">
        <v>87000</v>
      </c>
      <c r="O2705">
        <v>96000</v>
      </c>
      <c r="P2705" t="s">
        <v>5</v>
      </c>
      <c r="Q2705" t="s">
        <v>13</v>
      </c>
      <c r="R2705" t="s">
        <v>169</v>
      </c>
      <c r="S2705" t="s">
        <v>170</v>
      </c>
      <c r="T2705">
        <v>61935.483870967742</v>
      </c>
      <c r="U2705">
        <v>0</v>
      </c>
      <c r="V2705">
        <v>-61935.483870967742</v>
      </c>
      <c r="W2705">
        <v>0</v>
      </c>
      <c r="X2705" t="s">
        <v>186</v>
      </c>
    </row>
    <row r="2706" spans="1:24" x14ac:dyDescent="0.35">
      <c r="A2706">
        <v>3301072229</v>
      </c>
      <c r="B2706" t="s">
        <v>168</v>
      </c>
      <c r="C2706" t="s">
        <v>168</v>
      </c>
      <c r="D2706">
        <v>0</v>
      </c>
      <c r="E2706">
        <v>0</v>
      </c>
      <c r="F2706">
        <v>197</v>
      </c>
      <c r="G2706">
        <v>7678016</v>
      </c>
      <c r="H2706">
        <v>257</v>
      </c>
      <c r="I2706">
        <v>11831000</v>
      </c>
      <c r="J2706">
        <v>0</v>
      </c>
      <c r="K2706">
        <v>0</v>
      </c>
      <c r="L2706">
        <v>68</v>
      </c>
      <c r="M2706">
        <v>3333200</v>
      </c>
      <c r="N2706">
        <v>165000</v>
      </c>
      <c r="O2706">
        <v>23007216</v>
      </c>
      <c r="P2706" t="s">
        <v>5</v>
      </c>
      <c r="Q2706" t="s">
        <v>10</v>
      </c>
      <c r="R2706" t="s">
        <v>181</v>
      </c>
      <c r="S2706" t="s">
        <v>170</v>
      </c>
      <c r="T2706">
        <v>14843365.161290321</v>
      </c>
      <c r="U2706">
        <v>15031468</v>
      </c>
      <c r="V2706">
        <v>188102.8387096785</v>
      </c>
      <c r="W2706">
        <v>1.267251978683559E-2</v>
      </c>
      <c r="X2706" t="s">
        <v>334</v>
      </c>
    </row>
    <row r="2707" spans="1:24" x14ac:dyDescent="0.35">
      <c r="A2707">
        <v>3300010982</v>
      </c>
      <c r="B2707" t="s">
        <v>168</v>
      </c>
      <c r="C2707" t="s">
        <v>168</v>
      </c>
      <c r="D2707">
        <v>0</v>
      </c>
      <c r="E2707">
        <v>0</v>
      </c>
      <c r="F2707">
        <v>257</v>
      </c>
      <c r="G2707">
        <v>9101307</v>
      </c>
      <c r="H2707">
        <v>76</v>
      </c>
      <c r="I2707">
        <v>3027000</v>
      </c>
      <c r="J2707">
        <v>0</v>
      </c>
      <c r="K2707">
        <v>0</v>
      </c>
      <c r="L2707">
        <v>2</v>
      </c>
      <c r="M2707">
        <v>44800</v>
      </c>
      <c r="N2707">
        <v>2055300</v>
      </c>
      <c r="O2707">
        <v>14228407</v>
      </c>
      <c r="P2707" t="s">
        <v>5</v>
      </c>
      <c r="Q2707" t="s">
        <v>17</v>
      </c>
      <c r="R2707" t="s">
        <v>169</v>
      </c>
      <c r="S2707" t="s">
        <v>170</v>
      </c>
      <c r="T2707">
        <v>9179617.4193548393</v>
      </c>
      <c r="U2707">
        <v>9358908</v>
      </c>
      <c r="V2707">
        <v>179290.58064516075</v>
      </c>
      <c r="W2707">
        <v>1.9531378319442183E-2</v>
      </c>
      <c r="X2707" t="s">
        <v>220</v>
      </c>
    </row>
    <row r="2708" spans="1:24" x14ac:dyDescent="0.35">
      <c r="A2708">
        <v>3300002944</v>
      </c>
      <c r="B2708" t="s">
        <v>168</v>
      </c>
      <c r="C2708" t="s">
        <v>168</v>
      </c>
      <c r="D2708">
        <v>0</v>
      </c>
      <c r="E2708">
        <v>0</v>
      </c>
      <c r="F2708">
        <v>23</v>
      </c>
      <c r="G2708">
        <v>394726</v>
      </c>
      <c r="H2708">
        <v>44</v>
      </c>
      <c r="I2708">
        <v>1250000</v>
      </c>
      <c r="J2708">
        <v>0</v>
      </c>
      <c r="K2708">
        <v>0</v>
      </c>
      <c r="L2708">
        <v>25</v>
      </c>
      <c r="M2708">
        <v>1460000</v>
      </c>
      <c r="N2708">
        <v>150000</v>
      </c>
      <c r="O2708">
        <v>3254726</v>
      </c>
      <c r="P2708" t="s">
        <v>5</v>
      </c>
      <c r="Q2708" t="s">
        <v>13</v>
      </c>
      <c r="R2708" t="s">
        <v>169</v>
      </c>
      <c r="S2708" t="s">
        <v>170</v>
      </c>
      <c r="T2708">
        <v>2099823.2258064514</v>
      </c>
      <c r="U2708">
        <v>3953469</v>
      </c>
      <c r="V2708">
        <v>1853645.7741935486</v>
      </c>
      <c r="W2708">
        <v>0.88276277327185171</v>
      </c>
      <c r="X2708" t="s">
        <v>67</v>
      </c>
    </row>
    <row r="2709" spans="1:24" x14ac:dyDescent="0.35">
      <c r="A2709">
        <v>3301014802</v>
      </c>
      <c r="B2709" t="s">
        <v>168</v>
      </c>
      <c r="C2709" t="s">
        <v>168</v>
      </c>
      <c r="D2709">
        <v>0</v>
      </c>
      <c r="E2709">
        <v>0</v>
      </c>
      <c r="F2709">
        <v>27</v>
      </c>
      <c r="G2709">
        <v>928166</v>
      </c>
      <c r="H2709">
        <v>9</v>
      </c>
      <c r="I2709">
        <v>210000</v>
      </c>
      <c r="J2709">
        <v>0</v>
      </c>
      <c r="K2709">
        <v>0</v>
      </c>
      <c r="L2709">
        <v>8</v>
      </c>
      <c r="M2709">
        <v>379200</v>
      </c>
      <c r="N2709">
        <v>83000</v>
      </c>
      <c r="O2709">
        <v>1600366</v>
      </c>
      <c r="P2709" t="s">
        <v>5</v>
      </c>
      <c r="Q2709" t="s">
        <v>10</v>
      </c>
      <c r="R2709" t="s">
        <v>169</v>
      </c>
      <c r="S2709" t="s">
        <v>170</v>
      </c>
      <c r="T2709">
        <v>1032494.1935483871</v>
      </c>
      <c r="U2709">
        <v>1575663</v>
      </c>
      <c r="V2709">
        <v>543168.80645161285</v>
      </c>
      <c r="W2709">
        <v>0.52607444172145623</v>
      </c>
      <c r="X2709" t="s">
        <v>241</v>
      </c>
    </row>
    <row r="2710" spans="1:24" x14ac:dyDescent="0.35">
      <c r="A2710">
        <v>6001138597</v>
      </c>
      <c r="B2710" t="s">
        <v>168</v>
      </c>
      <c r="C2710" t="s">
        <v>168</v>
      </c>
      <c r="D2710">
        <v>0</v>
      </c>
      <c r="E2710">
        <v>0</v>
      </c>
      <c r="F2710">
        <v>0</v>
      </c>
      <c r="G2710">
        <v>0</v>
      </c>
      <c r="H2710">
        <v>20</v>
      </c>
      <c r="I2710">
        <v>515000</v>
      </c>
      <c r="J2710">
        <v>0</v>
      </c>
      <c r="K2710">
        <v>0</v>
      </c>
      <c r="L2710">
        <v>0</v>
      </c>
      <c r="M2710">
        <v>0</v>
      </c>
      <c r="N2710">
        <v>365000</v>
      </c>
      <c r="O2710">
        <v>880000</v>
      </c>
      <c r="P2710" t="s">
        <v>5</v>
      </c>
      <c r="Q2710" t="s">
        <v>10</v>
      </c>
      <c r="R2710" t="s">
        <v>169</v>
      </c>
      <c r="S2710" t="s">
        <v>170</v>
      </c>
      <c r="T2710">
        <v>567741.93548387103</v>
      </c>
      <c r="U2710">
        <v>585000</v>
      </c>
      <c r="V2710">
        <v>17258.064516128972</v>
      </c>
      <c r="W2710">
        <v>3.039772727272716E-2</v>
      </c>
      <c r="X2710" t="s">
        <v>362</v>
      </c>
    </row>
    <row r="2711" spans="1:24" x14ac:dyDescent="0.35">
      <c r="A2711">
        <v>3301017870</v>
      </c>
      <c r="B2711" t="s">
        <v>168</v>
      </c>
      <c r="C2711" t="s">
        <v>168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30000</v>
      </c>
      <c r="O2711">
        <v>30000</v>
      </c>
      <c r="P2711" t="s">
        <v>5</v>
      </c>
      <c r="Q2711" t="s">
        <v>14</v>
      </c>
      <c r="R2711" t="s">
        <v>169</v>
      </c>
      <c r="S2711" t="s">
        <v>170</v>
      </c>
      <c r="T2711">
        <v>19354.83870967742</v>
      </c>
      <c r="U2711">
        <v>30000</v>
      </c>
      <c r="V2711">
        <v>10645.16129032258</v>
      </c>
      <c r="W2711">
        <v>0.54999999999999982</v>
      </c>
      <c r="X2711" t="s">
        <v>367</v>
      </c>
    </row>
    <row r="2712" spans="1:24" x14ac:dyDescent="0.35">
      <c r="A2712">
        <v>3300003459</v>
      </c>
      <c r="B2712" t="s">
        <v>168</v>
      </c>
      <c r="C2712" t="s">
        <v>168</v>
      </c>
      <c r="D2712">
        <v>0</v>
      </c>
      <c r="E2712">
        <v>0</v>
      </c>
      <c r="F2712">
        <v>72</v>
      </c>
      <c r="G2712">
        <v>1735828</v>
      </c>
      <c r="H2712">
        <v>56</v>
      </c>
      <c r="I2712">
        <v>1050000</v>
      </c>
      <c r="J2712">
        <v>0</v>
      </c>
      <c r="K2712">
        <v>0</v>
      </c>
      <c r="L2712">
        <v>30</v>
      </c>
      <c r="M2712">
        <v>972000</v>
      </c>
      <c r="N2712">
        <v>177000</v>
      </c>
      <c r="O2712">
        <v>3934828</v>
      </c>
      <c r="P2712" t="s">
        <v>5</v>
      </c>
      <c r="Q2712" t="s">
        <v>13</v>
      </c>
      <c r="R2712" t="s">
        <v>169</v>
      </c>
      <c r="S2712" t="s">
        <v>170</v>
      </c>
      <c r="T2712">
        <v>2538598.7096774196</v>
      </c>
      <c r="U2712">
        <v>1812274</v>
      </c>
      <c r="V2712">
        <v>-726324.70967741963</v>
      </c>
      <c r="W2712">
        <v>-0.28611245523311324</v>
      </c>
      <c r="X2712" t="s">
        <v>186</v>
      </c>
    </row>
    <row r="2713" spans="1:24" x14ac:dyDescent="0.35">
      <c r="A2713">
        <v>3300016762</v>
      </c>
      <c r="B2713" t="s">
        <v>168</v>
      </c>
      <c r="C2713" t="s">
        <v>168</v>
      </c>
      <c r="D2713">
        <v>0</v>
      </c>
      <c r="E2713">
        <v>0</v>
      </c>
      <c r="F2713">
        <v>78</v>
      </c>
      <c r="G2713">
        <v>3101401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794000</v>
      </c>
      <c r="O2713">
        <v>3895401</v>
      </c>
      <c r="P2713" t="s">
        <v>5</v>
      </c>
      <c r="Q2713" t="s">
        <v>6</v>
      </c>
      <c r="R2713" t="s">
        <v>169</v>
      </c>
      <c r="S2713" t="s">
        <v>170</v>
      </c>
      <c r="T2713">
        <v>2513161.935483871</v>
      </c>
      <c r="U2713">
        <v>2104977</v>
      </c>
      <c r="V2713">
        <v>-408184.93548387103</v>
      </c>
      <c r="W2713">
        <v>-0.1624188754893271</v>
      </c>
      <c r="X2713" t="s">
        <v>197</v>
      </c>
    </row>
    <row r="2714" spans="1:24" x14ac:dyDescent="0.35">
      <c r="A2714">
        <v>3301074654</v>
      </c>
      <c r="B2714" t="s">
        <v>168</v>
      </c>
      <c r="C2714" t="s">
        <v>168</v>
      </c>
      <c r="D2714">
        <v>0</v>
      </c>
      <c r="E2714">
        <v>0</v>
      </c>
      <c r="F2714">
        <v>3</v>
      </c>
      <c r="G2714">
        <v>182997</v>
      </c>
      <c r="H2714">
        <v>40</v>
      </c>
      <c r="I2714">
        <v>960000</v>
      </c>
      <c r="J2714">
        <v>0</v>
      </c>
      <c r="K2714">
        <v>0</v>
      </c>
      <c r="L2714">
        <v>19</v>
      </c>
      <c r="M2714">
        <v>905600</v>
      </c>
      <c r="N2714">
        <v>44000</v>
      </c>
      <c r="O2714">
        <v>2092597</v>
      </c>
      <c r="P2714" t="s">
        <v>5</v>
      </c>
      <c r="Q2714" t="s">
        <v>9</v>
      </c>
      <c r="R2714" t="s">
        <v>169</v>
      </c>
      <c r="S2714" t="s">
        <v>170</v>
      </c>
      <c r="T2714">
        <v>1350062.5806451612</v>
      </c>
      <c r="U2714">
        <v>1096400</v>
      </c>
      <c r="V2714">
        <v>-253662.58064516122</v>
      </c>
      <c r="W2714">
        <v>-0.18788949807344646</v>
      </c>
      <c r="X2714" t="s">
        <v>243</v>
      </c>
    </row>
    <row r="2715" spans="1:24" x14ac:dyDescent="0.35">
      <c r="A2715">
        <v>3301007899</v>
      </c>
      <c r="B2715" t="s">
        <v>168</v>
      </c>
      <c r="C2715" t="s">
        <v>168</v>
      </c>
      <c r="D2715">
        <v>0</v>
      </c>
      <c r="E2715">
        <v>0</v>
      </c>
      <c r="F2715">
        <v>139</v>
      </c>
      <c r="G2715">
        <v>5590754</v>
      </c>
      <c r="H2715">
        <v>92</v>
      </c>
      <c r="I2715">
        <v>2115000</v>
      </c>
      <c r="J2715">
        <v>0</v>
      </c>
      <c r="K2715">
        <v>0</v>
      </c>
      <c r="L2715">
        <v>59</v>
      </c>
      <c r="M2715">
        <v>3361600</v>
      </c>
      <c r="N2715">
        <v>164000</v>
      </c>
      <c r="O2715">
        <v>11231354</v>
      </c>
      <c r="P2715" t="s">
        <v>5</v>
      </c>
      <c r="Q2715" t="s">
        <v>9</v>
      </c>
      <c r="R2715" t="s">
        <v>169</v>
      </c>
      <c r="S2715" t="s">
        <v>170</v>
      </c>
      <c r="T2715">
        <v>7246034.8387096776</v>
      </c>
      <c r="U2715">
        <v>4899017</v>
      </c>
      <c r="V2715">
        <v>-2347017.8387096776</v>
      </c>
      <c r="W2715">
        <v>-0.32390374749117512</v>
      </c>
      <c r="X2715" t="s">
        <v>344</v>
      </c>
    </row>
    <row r="2716" spans="1:24" x14ac:dyDescent="0.35">
      <c r="A2716">
        <v>3301074229</v>
      </c>
      <c r="B2716" t="s">
        <v>168</v>
      </c>
      <c r="C2716" t="s">
        <v>168</v>
      </c>
      <c r="D2716">
        <v>0</v>
      </c>
      <c r="E2716">
        <v>0</v>
      </c>
      <c r="F2716">
        <v>3</v>
      </c>
      <c r="G2716">
        <v>101297</v>
      </c>
      <c r="H2716">
        <v>2</v>
      </c>
      <c r="I2716">
        <v>50000</v>
      </c>
      <c r="J2716">
        <v>0</v>
      </c>
      <c r="K2716">
        <v>0</v>
      </c>
      <c r="L2716">
        <v>8</v>
      </c>
      <c r="M2716">
        <v>176800</v>
      </c>
      <c r="N2716">
        <v>465000</v>
      </c>
      <c r="O2716">
        <v>793097</v>
      </c>
      <c r="P2716" t="s">
        <v>5</v>
      </c>
      <c r="Q2716" t="s">
        <v>12</v>
      </c>
      <c r="R2716" t="s">
        <v>169</v>
      </c>
      <c r="S2716" t="s">
        <v>170</v>
      </c>
      <c r="T2716">
        <v>511675.48387096776</v>
      </c>
      <c r="U2716">
        <v>530699</v>
      </c>
      <c r="V2716">
        <v>19023.516129032243</v>
      </c>
      <c r="W2716">
        <v>3.7178869671679493E-2</v>
      </c>
      <c r="X2716" t="s">
        <v>320</v>
      </c>
    </row>
    <row r="2717" spans="1:24" x14ac:dyDescent="0.35">
      <c r="A2717">
        <v>3300007073</v>
      </c>
      <c r="B2717" t="s">
        <v>168</v>
      </c>
      <c r="C2717" t="s">
        <v>168</v>
      </c>
      <c r="D2717">
        <v>0</v>
      </c>
      <c r="E2717">
        <v>0</v>
      </c>
      <c r="F2717">
        <v>27</v>
      </c>
      <c r="G2717">
        <v>1020697</v>
      </c>
      <c r="H2717">
        <v>10</v>
      </c>
      <c r="I2717">
        <v>430000</v>
      </c>
      <c r="J2717">
        <v>0</v>
      </c>
      <c r="K2717">
        <v>0</v>
      </c>
      <c r="L2717">
        <v>2</v>
      </c>
      <c r="M2717">
        <v>304800</v>
      </c>
      <c r="N2717">
        <v>150000</v>
      </c>
      <c r="O2717">
        <v>1905497</v>
      </c>
      <c r="P2717" t="s">
        <v>5</v>
      </c>
      <c r="Q2717" t="s">
        <v>14</v>
      </c>
      <c r="R2717" t="s">
        <v>169</v>
      </c>
      <c r="S2717" t="s">
        <v>170</v>
      </c>
      <c r="T2717">
        <v>1229352.9032258065</v>
      </c>
      <c r="U2717">
        <v>2302375</v>
      </c>
      <c r="V2717">
        <v>1073022.0967741935</v>
      </c>
      <c r="W2717">
        <v>0.87283488244799101</v>
      </c>
      <c r="X2717" t="s">
        <v>231</v>
      </c>
    </row>
    <row r="2718" spans="1:24" x14ac:dyDescent="0.35">
      <c r="A2718">
        <v>3301001041</v>
      </c>
      <c r="B2718" t="s">
        <v>168</v>
      </c>
      <c r="C2718" t="s">
        <v>168</v>
      </c>
      <c r="D2718">
        <v>0</v>
      </c>
      <c r="E2718">
        <v>0</v>
      </c>
      <c r="F2718">
        <v>9</v>
      </c>
      <c r="G2718">
        <v>517990</v>
      </c>
      <c r="H2718">
        <v>30</v>
      </c>
      <c r="I2718">
        <v>865000</v>
      </c>
      <c r="J2718">
        <v>0</v>
      </c>
      <c r="K2718">
        <v>0</v>
      </c>
      <c r="L2718">
        <v>19</v>
      </c>
      <c r="M2718">
        <v>1000000</v>
      </c>
      <c r="N2718">
        <v>440000</v>
      </c>
      <c r="O2718">
        <v>2822990</v>
      </c>
      <c r="P2718" t="s">
        <v>5</v>
      </c>
      <c r="Q2718" t="s">
        <v>9</v>
      </c>
      <c r="R2718" t="s">
        <v>169</v>
      </c>
      <c r="S2718" t="s">
        <v>170</v>
      </c>
      <c r="T2718">
        <v>1821283.8709677418</v>
      </c>
      <c r="U2718">
        <v>987494</v>
      </c>
      <c r="V2718">
        <v>-833789.87096774182</v>
      </c>
      <c r="W2718">
        <v>-0.45780335743307621</v>
      </c>
      <c r="X2718" t="s">
        <v>258</v>
      </c>
    </row>
    <row r="2719" spans="1:24" x14ac:dyDescent="0.35">
      <c r="A2719">
        <v>3301062016</v>
      </c>
      <c r="B2719" t="s">
        <v>168</v>
      </c>
      <c r="C2719" t="s">
        <v>168</v>
      </c>
      <c r="D2719">
        <v>0</v>
      </c>
      <c r="E2719">
        <v>0</v>
      </c>
      <c r="F2719">
        <v>120</v>
      </c>
      <c r="G2719">
        <v>3558375</v>
      </c>
      <c r="H2719">
        <v>159</v>
      </c>
      <c r="I2719">
        <v>6027000</v>
      </c>
      <c r="J2719">
        <v>0</v>
      </c>
      <c r="K2719">
        <v>0</v>
      </c>
      <c r="L2719">
        <v>69</v>
      </c>
      <c r="M2719">
        <v>3035600</v>
      </c>
      <c r="N2719">
        <v>60000</v>
      </c>
      <c r="O2719">
        <v>12680975</v>
      </c>
      <c r="P2719" t="s">
        <v>5</v>
      </c>
      <c r="Q2719" t="s">
        <v>13</v>
      </c>
      <c r="R2719" t="s">
        <v>169</v>
      </c>
      <c r="S2719" t="s">
        <v>170</v>
      </c>
      <c r="T2719">
        <v>8181274.1935483869</v>
      </c>
      <c r="U2719">
        <v>6963789</v>
      </c>
      <c r="V2719">
        <v>-1217485.1935483869</v>
      </c>
      <c r="W2719">
        <v>-0.14881364011836629</v>
      </c>
      <c r="X2719" t="s">
        <v>274</v>
      </c>
    </row>
    <row r="2720" spans="1:24" x14ac:dyDescent="0.35">
      <c r="A2720">
        <v>3301057934</v>
      </c>
      <c r="B2720" t="s">
        <v>168</v>
      </c>
      <c r="C2720" t="s">
        <v>168</v>
      </c>
      <c r="D2720">
        <v>0</v>
      </c>
      <c r="E2720">
        <v>0</v>
      </c>
      <c r="F2720">
        <v>28</v>
      </c>
      <c r="G2720">
        <v>2643972</v>
      </c>
      <c r="H2720">
        <v>1</v>
      </c>
      <c r="I2720">
        <v>5000</v>
      </c>
      <c r="J2720">
        <v>0</v>
      </c>
      <c r="K2720">
        <v>0</v>
      </c>
      <c r="L2720">
        <v>9</v>
      </c>
      <c r="M2720">
        <v>921210</v>
      </c>
      <c r="N2720">
        <v>946000</v>
      </c>
      <c r="O2720">
        <v>4516182</v>
      </c>
      <c r="P2720" t="s">
        <v>5</v>
      </c>
      <c r="Q2720" t="s">
        <v>7</v>
      </c>
      <c r="R2720" t="s">
        <v>169</v>
      </c>
      <c r="S2720" t="s">
        <v>170</v>
      </c>
      <c r="T2720">
        <v>2913665.8064516126</v>
      </c>
      <c r="U2720">
        <v>1690479</v>
      </c>
      <c r="V2720">
        <v>-1223186.8064516126</v>
      </c>
      <c r="W2720">
        <v>-0.41981026229678076</v>
      </c>
      <c r="X2720" t="s">
        <v>201</v>
      </c>
    </row>
    <row r="2721" spans="1:24" x14ac:dyDescent="0.35">
      <c r="A2721">
        <v>3300002752</v>
      </c>
      <c r="B2721" t="s">
        <v>168</v>
      </c>
      <c r="C2721" t="s">
        <v>168</v>
      </c>
      <c r="D2721">
        <v>0</v>
      </c>
      <c r="E2721">
        <v>0</v>
      </c>
      <c r="F2721">
        <v>549</v>
      </c>
      <c r="G2721">
        <v>18095859</v>
      </c>
      <c r="H2721">
        <v>133</v>
      </c>
      <c r="I2721">
        <v>4165000</v>
      </c>
      <c r="J2721">
        <v>0</v>
      </c>
      <c r="K2721">
        <v>0</v>
      </c>
      <c r="L2721">
        <v>37</v>
      </c>
      <c r="M2721">
        <v>1708800</v>
      </c>
      <c r="N2721">
        <v>180000</v>
      </c>
      <c r="O2721">
        <v>24149659</v>
      </c>
      <c r="P2721" t="s">
        <v>5</v>
      </c>
      <c r="Q2721" t="s">
        <v>15</v>
      </c>
      <c r="R2721" t="s">
        <v>169</v>
      </c>
      <c r="S2721" t="s">
        <v>170</v>
      </c>
      <c r="T2721">
        <v>15580425.161290321</v>
      </c>
      <c r="U2721">
        <v>19244094</v>
      </c>
      <c r="V2721">
        <v>3663668.8387096785</v>
      </c>
      <c r="W2721">
        <v>0.23514562669394223</v>
      </c>
      <c r="X2721" t="s">
        <v>190</v>
      </c>
    </row>
    <row r="2722" spans="1:24" x14ac:dyDescent="0.35">
      <c r="A2722">
        <v>3301033264</v>
      </c>
      <c r="B2722" t="s">
        <v>168</v>
      </c>
      <c r="C2722" t="s">
        <v>168</v>
      </c>
      <c r="D2722">
        <v>0</v>
      </c>
      <c r="E2722">
        <v>0</v>
      </c>
      <c r="F2722">
        <v>4</v>
      </c>
      <c r="G2722">
        <v>93700</v>
      </c>
      <c r="H2722">
        <v>9</v>
      </c>
      <c r="I2722">
        <v>210000</v>
      </c>
      <c r="J2722">
        <v>0</v>
      </c>
      <c r="K2722">
        <v>0</v>
      </c>
      <c r="L2722">
        <v>26</v>
      </c>
      <c r="M2722">
        <v>802400</v>
      </c>
      <c r="N2722">
        <v>1200000</v>
      </c>
      <c r="O2722">
        <v>2306100</v>
      </c>
      <c r="P2722" t="s">
        <v>5</v>
      </c>
      <c r="Q2722" t="s">
        <v>17</v>
      </c>
      <c r="R2722" t="s">
        <v>169</v>
      </c>
      <c r="S2722" t="s">
        <v>170</v>
      </c>
      <c r="T2722">
        <v>1487806.4516129033</v>
      </c>
      <c r="U2722">
        <v>1244748</v>
      </c>
      <c r="V2722">
        <v>-243058.45161290327</v>
      </c>
      <c r="W2722">
        <v>-0.16336698321842069</v>
      </c>
      <c r="X2722" t="s">
        <v>278</v>
      </c>
    </row>
    <row r="2723" spans="1:24" x14ac:dyDescent="0.35">
      <c r="A2723">
        <v>6001312676</v>
      </c>
      <c r="B2723" t="s">
        <v>168</v>
      </c>
      <c r="C2723" t="s">
        <v>168</v>
      </c>
      <c r="D2723">
        <v>0</v>
      </c>
      <c r="E2723">
        <v>0</v>
      </c>
      <c r="F2723">
        <v>207</v>
      </c>
      <c r="G2723">
        <v>6141740</v>
      </c>
      <c r="H2723">
        <v>49</v>
      </c>
      <c r="I2723">
        <v>1715000</v>
      </c>
      <c r="J2723">
        <v>0</v>
      </c>
      <c r="K2723">
        <v>0</v>
      </c>
      <c r="L2723">
        <v>45</v>
      </c>
      <c r="M2723">
        <v>1788000</v>
      </c>
      <c r="N2723">
        <v>180000</v>
      </c>
      <c r="O2723">
        <v>9824740</v>
      </c>
      <c r="P2723" t="s">
        <v>5</v>
      </c>
      <c r="Q2723" t="s">
        <v>15</v>
      </c>
      <c r="R2723" t="s">
        <v>169</v>
      </c>
      <c r="S2723" t="s">
        <v>170</v>
      </c>
      <c r="T2723">
        <v>6338541.935483871</v>
      </c>
      <c r="U2723">
        <v>4391889</v>
      </c>
      <c r="V2723">
        <v>-1946652.935483871</v>
      </c>
      <c r="W2723">
        <v>-0.30711367934418621</v>
      </c>
      <c r="X2723" t="s">
        <v>173</v>
      </c>
    </row>
    <row r="2724" spans="1:24" x14ac:dyDescent="0.35">
      <c r="A2724">
        <v>3300007565</v>
      </c>
      <c r="B2724" t="s">
        <v>168</v>
      </c>
      <c r="C2724" t="s">
        <v>168</v>
      </c>
      <c r="D2724">
        <v>0</v>
      </c>
      <c r="E2724">
        <v>0</v>
      </c>
      <c r="F2724">
        <v>2</v>
      </c>
      <c r="G2724">
        <v>170197</v>
      </c>
      <c r="H2724">
        <v>2</v>
      </c>
      <c r="I2724">
        <v>15000</v>
      </c>
      <c r="J2724">
        <v>0</v>
      </c>
      <c r="K2724">
        <v>0</v>
      </c>
      <c r="L2724">
        <v>0</v>
      </c>
      <c r="M2724">
        <v>0</v>
      </c>
      <c r="N2724">
        <v>150000</v>
      </c>
      <c r="O2724">
        <v>335197</v>
      </c>
      <c r="P2724" t="s">
        <v>5</v>
      </c>
      <c r="Q2724" t="s">
        <v>10</v>
      </c>
      <c r="R2724" t="s">
        <v>169</v>
      </c>
      <c r="S2724" t="s">
        <v>170</v>
      </c>
      <c r="T2724">
        <v>216256.12903225806</v>
      </c>
      <c r="U2724">
        <v>448898</v>
      </c>
      <c r="V2724">
        <v>232641.87096774194</v>
      </c>
      <c r="W2724">
        <v>1.0757700695411954</v>
      </c>
      <c r="X2724" t="s">
        <v>334</v>
      </c>
    </row>
    <row r="2725" spans="1:24" x14ac:dyDescent="0.35">
      <c r="A2725">
        <v>3301066206</v>
      </c>
      <c r="B2725" t="s">
        <v>168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 t="s">
        <v>5</v>
      </c>
      <c r="Q2725" t="s">
        <v>11</v>
      </c>
      <c r="R2725" t="s">
        <v>169</v>
      </c>
      <c r="S2725" t="s">
        <v>170</v>
      </c>
      <c r="T2725">
        <v>0</v>
      </c>
      <c r="U2725">
        <v>0</v>
      </c>
      <c r="V2725">
        <v>0</v>
      </c>
      <c r="W2725">
        <v>0</v>
      </c>
      <c r="X2725" t="s">
        <v>306</v>
      </c>
    </row>
    <row r="2726" spans="1:24" x14ac:dyDescent="0.35">
      <c r="A2726">
        <v>3301013394</v>
      </c>
      <c r="B2726" t="s">
        <v>168</v>
      </c>
      <c r="C2726" t="s">
        <v>168</v>
      </c>
      <c r="D2726">
        <v>0</v>
      </c>
      <c r="E2726">
        <v>0</v>
      </c>
      <c r="F2726">
        <v>15</v>
      </c>
      <c r="G2726">
        <v>437584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164000</v>
      </c>
      <c r="O2726">
        <v>601584</v>
      </c>
      <c r="P2726" t="s">
        <v>5</v>
      </c>
      <c r="Q2726" t="s">
        <v>9</v>
      </c>
      <c r="R2726" t="s">
        <v>169</v>
      </c>
      <c r="S2726" t="s">
        <v>170</v>
      </c>
      <c r="T2726">
        <v>388118.70967741933</v>
      </c>
      <c r="U2726">
        <v>663422</v>
      </c>
      <c r="V2726">
        <v>275303.29032258067</v>
      </c>
      <c r="W2726">
        <v>0.70932754195590308</v>
      </c>
      <c r="X2726" t="s">
        <v>344</v>
      </c>
    </row>
    <row r="2727" spans="1:24" x14ac:dyDescent="0.35">
      <c r="A2727">
        <v>3301012963</v>
      </c>
      <c r="B2727" t="s">
        <v>168</v>
      </c>
      <c r="C2727" t="s">
        <v>168</v>
      </c>
      <c r="D2727">
        <v>0</v>
      </c>
      <c r="E2727">
        <v>0</v>
      </c>
      <c r="F2727">
        <v>72</v>
      </c>
      <c r="G2727">
        <v>3122470</v>
      </c>
      <c r="H2727">
        <v>24</v>
      </c>
      <c r="I2727">
        <v>945000</v>
      </c>
      <c r="J2727">
        <v>0</v>
      </c>
      <c r="K2727">
        <v>0</v>
      </c>
      <c r="L2727">
        <v>6</v>
      </c>
      <c r="M2727">
        <v>374593</v>
      </c>
      <c r="N2727">
        <v>1188000</v>
      </c>
      <c r="O2727">
        <v>5630063</v>
      </c>
      <c r="P2727" t="s">
        <v>5</v>
      </c>
      <c r="Q2727" t="s">
        <v>8</v>
      </c>
      <c r="R2727" t="s">
        <v>169</v>
      </c>
      <c r="S2727" t="s">
        <v>170</v>
      </c>
      <c r="T2727">
        <v>3632298.7096774196</v>
      </c>
      <c r="U2727">
        <v>4717567</v>
      </c>
      <c r="V2727">
        <v>1085268.2903225804</v>
      </c>
      <c r="W2727">
        <v>0.29878277561014843</v>
      </c>
      <c r="X2727" t="s">
        <v>227</v>
      </c>
    </row>
    <row r="2728" spans="1:24" x14ac:dyDescent="0.35">
      <c r="A2728">
        <v>3301074924</v>
      </c>
      <c r="B2728" t="s">
        <v>168</v>
      </c>
      <c r="C2728" t="s">
        <v>168</v>
      </c>
      <c r="D2728">
        <v>0</v>
      </c>
      <c r="E2728">
        <v>0</v>
      </c>
      <c r="F2728">
        <v>421</v>
      </c>
      <c r="G2728">
        <v>13994451</v>
      </c>
      <c r="H2728">
        <v>148</v>
      </c>
      <c r="I2728">
        <v>6545000</v>
      </c>
      <c r="J2728">
        <v>0</v>
      </c>
      <c r="K2728">
        <v>0</v>
      </c>
      <c r="L2728">
        <v>4</v>
      </c>
      <c r="M2728">
        <v>170000</v>
      </c>
      <c r="N2728">
        <v>150000</v>
      </c>
      <c r="O2728">
        <v>20859451</v>
      </c>
      <c r="P2728" t="s">
        <v>5</v>
      </c>
      <c r="Q2728" t="s">
        <v>14</v>
      </c>
      <c r="R2728" t="s">
        <v>207</v>
      </c>
      <c r="S2728" t="s">
        <v>170</v>
      </c>
      <c r="T2728">
        <v>13457710.322580645</v>
      </c>
      <c r="U2728">
        <v>13345546</v>
      </c>
      <c r="V2728">
        <v>-112164.32258064486</v>
      </c>
      <c r="W2728">
        <v>-8.3345769742453335E-3</v>
      </c>
      <c r="X2728" t="s">
        <v>266</v>
      </c>
    </row>
    <row r="2729" spans="1:24" x14ac:dyDescent="0.35">
      <c r="A2729">
        <v>3301001485</v>
      </c>
      <c r="B2729" t="s">
        <v>168</v>
      </c>
      <c r="C2729" t="s">
        <v>168</v>
      </c>
      <c r="D2729">
        <v>0</v>
      </c>
      <c r="E2729">
        <v>0</v>
      </c>
      <c r="F2729">
        <v>81</v>
      </c>
      <c r="G2729">
        <v>3307297</v>
      </c>
      <c r="H2729">
        <v>8</v>
      </c>
      <c r="I2729">
        <v>450000</v>
      </c>
      <c r="J2729">
        <v>0</v>
      </c>
      <c r="K2729">
        <v>0</v>
      </c>
      <c r="L2729">
        <v>0</v>
      </c>
      <c r="M2729">
        <v>0</v>
      </c>
      <c r="N2729">
        <v>2242500</v>
      </c>
      <c r="O2729">
        <v>5999797</v>
      </c>
      <c r="P2729" t="s">
        <v>5</v>
      </c>
      <c r="Q2729" t="s">
        <v>17</v>
      </c>
      <c r="R2729" t="s">
        <v>169</v>
      </c>
      <c r="S2729" t="s">
        <v>170</v>
      </c>
      <c r="T2729">
        <v>3870836.7741935486</v>
      </c>
      <c r="U2729">
        <v>3016848</v>
      </c>
      <c r="V2729">
        <v>-853988.7741935486</v>
      </c>
      <c r="W2729">
        <v>-0.22062123101831621</v>
      </c>
      <c r="X2729" t="s">
        <v>417</v>
      </c>
    </row>
    <row r="2730" spans="1:24" x14ac:dyDescent="0.35">
      <c r="A2730">
        <v>3300016644</v>
      </c>
      <c r="B2730" t="s">
        <v>168</v>
      </c>
      <c r="C2730" t="s">
        <v>168</v>
      </c>
      <c r="D2730">
        <v>0</v>
      </c>
      <c r="E2730">
        <v>0</v>
      </c>
      <c r="F2730">
        <v>54</v>
      </c>
      <c r="G2730">
        <v>2533346</v>
      </c>
      <c r="H2730">
        <v>1</v>
      </c>
      <c r="I2730">
        <v>100000</v>
      </c>
      <c r="J2730">
        <v>0</v>
      </c>
      <c r="K2730">
        <v>0</v>
      </c>
      <c r="L2730">
        <v>0</v>
      </c>
      <c r="M2730">
        <v>0</v>
      </c>
      <c r="N2730">
        <v>1591500</v>
      </c>
      <c r="O2730">
        <v>4224846</v>
      </c>
      <c r="P2730" t="s">
        <v>5</v>
      </c>
      <c r="Q2730" t="s">
        <v>7</v>
      </c>
      <c r="R2730" t="s">
        <v>169</v>
      </c>
      <c r="S2730" t="s">
        <v>170</v>
      </c>
      <c r="T2730">
        <v>2725707.0967741935</v>
      </c>
      <c r="U2730">
        <v>2619849</v>
      </c>
      <c r="V2730">
        <v>-105858.09677419346</v>
      </c>
      <c r="W2730">
        <v>-3.8836930387521784E-2</v>
      </c>
      <c r="X2730" t="s">
        <v>288</v>
      </c>
    </row>
    <row r="2731" spans="1:24" x14ac:dyDescent="0.35">
      <c r="A2731">
        <v>3300008360</v>
      </c>
      <c r="B2731" t="s">
        <v>168</v>
      </c>
      <c r="C2731" t="s">
        <v>168</v>
      </c>
      <c r="D2731">
        <v>0</v>
      </c>
      <c r="E2731">
        <v>0</v>
      </c>
      <c r="F2731">
        <v>76</v>
      </c>
      <c r="G2731">
        <v>1952001</v>
      </c>
      <c r="H2731">
        <v>56</v>
      </c>
      <c r="I2731">
        <v>1508000</v>
      </c>
      <c r="J2731">
        <v>0</v>
      </c>
      <c r="K2731">
        <v>0</v>
      </c>
      <c r="L2731">
        <v>14</v>
      </c>
      <c r="M2731">
        <v>343600</v>
      </c>
      <c r="N2731">
        <v>302000</v>
      </c>
      <c r="O2731">
        <v>4105601</v>
      </c>
      <c r="P2731" t="s">
        <v>5</v>
      </c>
      <c r="Q2731" t="s">
        <v>9</v>
      </c>
      <c r="R2731" t="s">
        <v>169</v>
      </c>
      <c r="S2731" t="s">
        <v>170</v>
      </c>
      <c r="T2731">
        <v>2648774.8387096776</v>
      </c>
      <c r="U2731">
        <v>1912746</v>
      </c>
      <c r="V2731">
        <v>-736028.83870967757</v>
      </c>
      <c r="W2731">
        <v>-0.27787520024473888</v>
      </c>
      <c r="X2731" t="s">
        <v>270</v>
      </c>
    </row>
    <row r="2732" spans="1:24" x14ac:dyDescent="0.35">
      <c r="A2732">
        <v>3300010580</v>
      </c>
      <c r="B2732" t="s">
        <v>168</v>
      </c>
      <c r="C2732" t="s">
        <v>168</v>
      </c>
      <c r="D2732">
        <v>0</v>
      </c>
      <c r="E2732">
        <v>0</v>
      </c>
      <c r="F2732">
        <v>393</v>
      </c>
      <c r="G2732">
        <v>17058859</v>
      </c>
      <c r="H2732">
        <v>81</v>
      </c>
      <c r="I2732">
        <v>2025000</v>
      </c>
      <c r="J2732">
        <v>0</v>
      </c>
      <c r="K2732">
        <v>0</v>
      </c>
      <c r="L2732">
        <v>0</v>
      </c>
      <c r="M2732">
        <v>0</v>
      </c>
      <c r="N2732">
        <v>352500</v>
      </c>
      <c r="O2732">
        <v>19436359</v>
      </c>
      <c r="P2732" t="s">
        <v>5</v>
      </c>
      <c r="Q2732" t="s">
        <v>17</v>
      </c>
      <c r="R2732" t="s">
        <v>169</v>
      </c>
      <c r="S2732" t="s">
        <v>170</v>
      </c>
      <c r="T2732">
        <v>12539586.451612905</v>
      </c>
      <c r="U2732">
        <v>12672111</v>
      </c>
      <c r="V2732">
        <v>132524.54838709533</v>
      </c>
      <c r="W2732">
        <v>1.0568494335795986E-2</v>
      </c>
      <c r="X2732" t="s">
        <v>184</v>
      </c>
    </row>
    <row r="2733" spans="1:24" x14ac:dyDescent="0.35">
      <c r="A2733">
        <v>3300009896</v>
      </c>
      <c r="B2733" t="s">
        <v>168</v>
      </c>
      <c r="C2733" t="s">
        <v>168</v>
      </c>
      <c r="D2733">
        <v>0</v>
      </c>
      <c r="E2733">
        <v>0</v>
      </c>
      <c r="F2733">
        <v>76</v>
      </c>
      <c r="G2733">
        <v>3421322</v>
      </c>
      <c r="H2733">
        <v>245</v>
      </c>
      <c r="I2733">
        <v>9461000</v>
      </c>
      <c r="J2733">
        <v>0</v>
      </c>
      <c r="K2733">
        <v>0</v>
      </c>
      <c r="L2733">
        <v>213</v>
      </c>
      <c r="M2733">
        <v>12891200</v>
      </c>
      <c r="N2733">
        <v>2199000</v>
      </c>
      <c r="O2733">
        <v>27972522</v>
      </c>
      <c r="P2733" t="s">
        <v>5</v>
      </c>
      <c r="Q2733" t="s">
        <v>16</v>
      </c>
      <c r="R2733" t="s">
        <v>169</v>
      </c>
      <c r="S2733" t="s">
        <v>170</v>
      </c>
      <c r="T2733">
        <v>18046788.387096774</v>
      </c>
      <c r="U2733">
        <v>15888107</v>
      </c>
      <c r="V2733">
        <v>-2158681.3870967738</v>
      </c>
      <c r="W2733">
        <v>-0.11961581976769919</v>
      </c>
      <c r="X2733" t="s">
        <v>234</v>
      </c>
    </row>
    <row r="2734" spans="1:24" x14ac:dyDescent="0.35">
      <c r="A2734">
        <v>3300010000</v>
      </c>
      <c r="B2734" t="s">
        <v>168</v>
      </c>
      <c r="C2734" t="s">
        <v>168</v>
      </c>
      <c r="D2734">
        <v>0</v>
      </c>
      <c r="E2734">
        <v>0</v>
      </c>
      <c r="F2734">
        <v>0</v>
      </c>
      <c r="G2734">
        <v>0</v>
      </c>
      <c r="H2734">
        <v>1</v>
      </c>
      <c r="I2734">
        <v>2000</v>
      </c>
      <c r="J2734">
        <v>0</v>
      </c>
      <c r="K2734">
        <v>0</v>
      </c>
      <c r="L2734">
        <v>0</v>
      </c>
      <c r="M2734">
        <v>0</v>
      </c>
      <c r="N2734">
        <v>280000</v>
      </c>
      <c r="O2734">
        <v>282000</v>
      </c>
      <c r="P2734" t="s">
        <v>5</v>
      </c>
      <c r="Q2734" t="s">
        <v>12</v>
      </c>
      <c r="R2734" t="s">
        <v>169</v>
      </c>
      <c r="S2734" t="s">
        <v>170</v>
      </c>
      <c r="T2734">
        <v>181935.48387096773</v>
      </c>
      <c r="U2734">
        <v>382000</v>
      </c>
      <c r="V2734">
        <v>200064.51612903227</v>
      </c>
      <c r="W2734">
        <v>1.099645390070922</v>
      </c>
      <c r="X2734" t="s">
        <v>410</v>
      </c>
    </row>
    <row r="2735" spans="1:24" x14ac:dyDescent="0.35">
      <c r="A2735">
        <v>3300010426</v>
      </c>
      <c r="B2735" t="s">
        <v>168</v>
      </c>
      <c r="C2735" t="s">
        <v>168</v>
      </c>
      <c r="D2735">
        <v>0</v>
      </c>
      <c r="E2735">
        <v>0</v>
      </c>
      <c r="F2735">
        <v>0</v>
      </c>
      <c r="G2735">
        <v>0</v>
      </c>
      <c r="H2735">
        <v>18</v>
      </c>
      <c r="I2735">
        <v>530000</v>
      </c>
      <c r="J2735">
        <v>0</v>
      </c>
      <c r="K2735">
        <v>0</v>
      </c>
      <c r="L2735">
        <v>8</v>
      </c>
      <c r="M2735">
        <v>269200</v>
      </c>
      <c r="N2735">
        <v>2040000</v>
      </c>
      <c r="O2735">
        <v>2839200</v>
      </c>
      <c r="P2735" t="s">
        <v>5</v>
      </c>
      <c r="Q2735" t="s">
        <v>16</v>
      </c>
      <c r="R2735" t="s">
        <v>169</v>
      </c>
      <c r="S2735" t="s">
        <v>170</v>
      </c>
      <c r="T2735">
        <v>1831741.935483871</v>
      </c>
      <c r="U2735">
        <v>237400</v>
      </c>
      <c r="V2735">
        <v>-1594341.935483871</v>
      </c>
      <c r="W2735">
        <v>-0.87039659058889829</v>
      </c>
      <c r="X2735" t="s">
        <v>377</v>
      </c>
    </row>
    <row r="2736" spans="1:24" x14ac:dyDescent="0.35">
      <c r="A2736">
        <v>3300015267</v>
      </c>
      <c r="B2736" t="s">
        <v>168</v>
      </c>
      <c r="C2736" t="s">
        <v>168</v>
      </c>
      <c r="D2736">
        <v>0</v>
      </c>
      <c r="E2736">
        <v>0</v>
      </c>
      <c r="F2736">
        <v>1</v>
      </c>
      <c r="G2736">
        <v>6100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1010500</v>
      </c>
      <c r="O2736">
        <v>1016600</v>
      </c>
      <c r="P2736" t="s">
        <v>5</v>
      </c>
      <c r="Q2736" t="s">
        <v>7</v>
      </c>
      <c r="R2736" t="s">
        <v>169</v>
      </c>
      <c r="S2736" t="s">
        <v>170</v>
      </c>
      <c r="T2736">
        <v>655870.96774193551</v>
      </c>
      <c r="U2736">
        <v>1001500</v>
      </c>
      <c r="V2736">
        <v>345629.03225806449</v>
      </c>
      <c r="W2736">
        <v>0.52697717883139861</v>
      </c>
      <c r="X2736" t="s">
        <v>218</v>
      </c>
    </row>
    <row r="2737" spans="1:24" x14ac:dyDescent="0.35">
      <c r="A2737">
        <v>3301051893</v>
      </c>
      <c r="B2737" t="s">
        <v>168</v>
      </c>
      <c r="C2737" t="s">
        <v>168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3320000</v>
      </c>
      <c r="O2737">
        <v>3320000</v>
      </c>
      <c r="P2737" t="s">
        <v>5</v>
      </c>
      <c r="Q2737" t="s">
        <v>7</v>
      </c>
      <c r="R2737" t="s">
        <v>169</v>
      </c>
      <c r="S2737" t="s">
        <v>170</v>
      </c>
      <c r="T2737">
        <v>2141935.4838709678</v>
      </c>
      <c r="U2737">
        <v>5205000</v>
      </c>
      <c r="V2737">
        <v>3063064.5161290322</v>
      </c>
      <c r="W2737">
        <v>1.4300451807228916</v>
      </c>
      <c r="X2737" t="s">
        <v>368</v>
      </c>
    </row>
    <row r="2738" spans="1:24" x14ac:dyDescent="0.35">
      <c r="A2738">
        <v>3301028620</v>
      </c>
      <c r="B2738" t="s">
        <v>168</v>
      </c>
      <c r="C2738" t="s">
        <v>168</v>
      </c>
      <c r="D2738">
        <v>0</v>
      </c>
      <c r="E2738">
        <v>0</v>
      </c>
      <c r="F2738">
        <v>166</v>
      </c>
      <c r="G2738">
        <v>6280503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330000</v>
      </c>
      <c r="O2738">
        <v>6610503</v>
      </c>
      <c r="P2738" t="s">
        <v>5</v>
      </c>
      <c r="Q2738" t="s">
        <v>12</v>
      </c>
      <c r="R2738" t="s">
        <v>169</v>
      </c>
      <c r="S2738" t="s">
        <v>170</v>
      </c>
      <c r="T2738">
        <v>4264840.6451612907</v>
      </c>
      <c r="U2738">
        <v>4623996</v>
      </c>
      <c r="V2738">
        <v>359155.35483870935</v>
      </c>
      <c r="W2738">
        <v>8.4213077280200777E-2</v>
      </c>
      <c r="X2738" t="s">
        <v>206</v>
      </c>
    </row>
    <row r="2739" spans="1:24" x14ac:dyDescent="0.35">
      <c r="A2739">
        <v>3301060109</v>
      </c>
      <c r="B2739" t="s">
        <v>168</v>
      </c>
      <c r="C2739" t="s">
        <v>168</v>
      </c>
      <c r="D2739">
        <v>0</v>
      </c>
      <c r="E2739">
        <v>0</v>
      </c>
      <c r="F2739">
        <v>29</v>
      </c>
      <c r="G2739">
        <v>1392967</v>
      </c>
      <c r="H2739">
        <v>6</v>
      </c>
      <c r="I2739">
        <v>375000</v>
      </c>
      <c r="J2739">
        <v>0</v>
      </c>
      <c r="K2739">
        <v>0</v>
      </c>
      <c r="L2739">
        <v>0</v>
      </c>
      <c r="M2739">
        <v>0</v>
      </c>
      <c r="N2739">
        <v>165000</v>
      </c>
      <c r="O2739">
        <v>1932967</v>
      </c>
      <c r="P2739" t="s">
        <v>5</v>
      </c>
      <c r="Q2739" t="s">
        <v>10</v>
      </c>
      <c r="R2739" t="s">
        <v>169</v>
      </c>
      <c r="S2739" t="s">
        <v>170</v>
      </c>
      <c r="T2739">
        <v>1247075.4838709678</v>
      </c>
      <c r="U2739">
        <v>1072880</v>
      </c>
      <c r="V2739">
        <v>-174195.48387096776</v>
      </c>
      <c r="W2739">
        <v>-0.13968319169442622</v>
      </c>
      <c r="X2739" t="s">
        <v>292</v>
      </c>
    </row>
    <row r="2740" spans="1:24" x14ac:dyDescent="0.35">
      <c r="A2740">
        <v>3301072746</v>
      </c>
      <c r="B2740" t="s">
        <v>168</v>
      </c>
      <c r="C2740" t="s">
        <v>168</v>
      </c>
      <c r="D2740">
        <v>0</v>
      </c>
      <c r="E2740">
        <v>0</v>
      </c>
      <c r="F2740">
        <v>83</v>
      </c>
      <c r="G2740">
        <v>2954290</v>
      </c>
      <c r="H2740">
        <v>5</v>
      </c>
      <c r="I2740">
        <v>630000</v>
      </c>
      <c r="J2740">
        <v>0</v>
      </c>
      <c r="K2740">
        <v>0</v>
      </c>
      <c r="L2740">
        <v>0</v>
      </c>
      <c r="M2740">
        <v>0</v>
      </c>
      <c r="N2740">
        <v>280000</v>
      </c>
      <c r="O2740">
        <v>3864290</v>
      </c>
      <c r="P2740" t="s">
        <v>5</v>
      </c>
      <c r="Q2740" t="s">
        <v>12</v>
      </c>
      <c r="R2740" t="s">
        <v>169</v>
      </c>
      <c r="S2740" t="s">
        <v>170</v>
      </c>
      <c r="T2740">
        <v>2493090.3225806453</v>
      </c>
      <c r="U2740">
        <v>1722624</v>
      </c>
      <c r="V2740">
        <v>-770466.32258064533</v>
      </c>
      <c r="W2740">
        <v>-0.30904067758889731</v>
      </c>
      <c r="X2740" t="s">
        <v>410</v>
      </c>
    </row>
    <row r="2741" spans="1:24" x14ac:dyDescent="0.35">
      <c r="A2741">
        <v>3301000963</v>
      </c>
      <c r="B2741" t="s">
        <v>168</v>
      </c>
      <c r="C2741" t="s">
        <v>168</v>
      </c>
      <c r="D2741">
        <v>0</v>
      </c>
      <c r="E2741">
        <v>0</v>
      </c>
      <c r="F2741">
        <v>24</v>
      </c>
      <c r="G2741">
        <v>715275</v>
      </c>
      <c r="H2741">
        <v>14</v>
      </c>
      <c r="I2741">
        <v>385000</v>
      </c>
      <c r="J2741">
        <v>0</v>
      </c>
      <c r="K2741">
        <v>0</v>
      </c>
      <c r="L2741">
        <v>15</v>
      </c>
      <c r="M2741">
        <v>876000</v>
      </c>
      <c r="N2741">
        <v>150000</v>
      </c>
      <c r="O2741">
        <v>2126275</v>
      </c>
      <c r="P2741" t="s">
        <v>5</v>
      </c>
      <c r="Q2741" t="s">
        <v>9</v>
      </c>
      <c r="R2741" t="s">
        <v>169</v>
      </c>
      <c r="S2741" t="s">
        <v>170</v>
      </c>
      <c r="T2741">
        <v>1371790.3225806451</v>
      </c>
      <c r="U2741">
        <v>1861084</v>
      </c>
      <c r="V2741">
        <v>489293.67741935491</v>
      </c>
      <c r="W2741">
        <v>0.3566825551727788</v>
      </c>
      <c r="X2741" t="s">
        <v>239</v>
      </c>
    </row>
    <row r="2742" spans="1:24" x14ac:dyDescent="0.35">
      <c r="A2742">
        <v>3300014629</v>
      </c>
      <c r="B2742" t="s">
        <v>168</v>
      </c>
      <c r="C2742" t="s">
        <v>168</v>
      </c>
      <c r="D2742">
        <v>0</v>
      </c>
      <c r="E2742">
        <v>0</v>
      </c>
      <c r="F2742">
        <v>124</v>
      </c>
      <c r="G2742">
        <v>4368993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342000</v>
      </c>
      <c r="O2742">
        <v>4710993</v>
      </c>
      <c r="P2742" t="s">
        <v>5</v>
      </c>
      <c r="Q2742" t="s">
        <v>8</v>
      </c>
      <c r="R2742" t="s">
        <v>169</v>
      </c>
      <c r="S2742" t="s">
        <v>170</v>
      </c>
      <c r="T2742">
        <v>3039350.3225806453</v>
      </c>
      <c r="U2742">
        <v>3345883</v>
      </c>
      <c r="V2742">
        <v>306532.67741935467</v>
      </c>
      <c r="W2742">
        <v>0.10085467119140268</v>
      </c>
      <c r="X2742" t="s">
        <v>238</v>
      </c>
    </row>
    <row r="2743" spans="1:24" x14ac:dyDescent="0.35">
      <c r="A2743">
        <v>3301008672</v>
      </c>
      <c r="B2743" t="s">
        <v>168</v>
      </c>
      <c r="C2743" t="s">
        <v>168</v>
      </c>
      <c r="D2743">
        <v>0</v>
      </c>
      <c r="E2743">
        <v>0</v>
      </c>
      <c r="F2743">
        <v>30</v>
      </c>
      <c r="G2743">
        <v>1309796</v>
      </c>
      <c r="H2743">
        <v>16</v>
      </c>
      <c r="I2743">
        <v>550000</v>
      </c>
      <c r="J2743">
        <v>0</v>
      </c>
      <c r="K2743">
        <v>0</v>
      </c>
      <c r="L2743">
        <v>2</v>
      </c>
      <c r="M2743">
        <v>204800</v>
      </c>
      <c r="N2743">
        <v>414000</v>
      </c>
      <c r="O2743">
        <v>2478596</v>
      </c>
      <c r="P2743" t="s">
        <v>5</v>
      </c>
      <c r="Q2743" t="s">
        <v>17</v>
      </c>
      <c r="R2743" t="s">
        <v>169</v>
      </c>
      <c r="S2743" t="s">
        <v>170</v>
      </c>
      <c r="T2743">
        <v>1599094.1935483869</v>
      </c>
      <c r="U2743">
        <v>1343395</v>
      </c>
      <c r="V2743">
        <v>-255699.19354838692</v>
      </c>
      <c r="W2743">
        <v>-0.1599025214274532</v>
      </c>
      <c r="X2743" t="s">
        <v>220</v>
      </c>
    </row>
    <row r="2744" spans="1:24" x14ac:dyDescent="0.35">
      <c r="A2744">
        <v>3301063916</v>
      </c>
      <c r="B2744" t="s">
        <v>168</v>
      </c>
      <c r="C2744" t="s">
        <v>168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330000</v>
      </c>
      <c r="O2744">
        <v>330000</v>
      </c>
      <c r="P2744" t="s">
        <v>5</v>
      </c>
      <c r="Q2744" t="s">
        <v>12</v>
      </c>
      <c r="R2744" t="s">
        <v>169</v>
      </c>
      <c r="S2744" t="s">
        <v>170</v>
      </c>
      <c r="T2744">
        <v>212903.22580645164</v>
      </c>
      <c r="U2744">
        <v>330000</v>
      </c>
      <c r="V2744">
        <v>117096.77419354836</v>
      </c>
      <c r="W2744">
        <v>0.54999999999999982</v>
      </c>
      <c r="X2744" t="s">
        <v>396</v>
      </c>
    </row>
    <row r="2745" spans="1:24" x14ac:dyDescent="0.35">
      <c r="A2745">
        <v>3301040491</v>
      </c>
      <c r="B2745" t="s">
        <v>168</v>
      </c>
      <c r="C2745" t="s">
        <v>168</v>
      </c>
      <c r="D2745">
        <v>0</v>
      </c>
      <c r="E2745">
        <v>0</v>
      </c>
      <c r="F2745">
        <v>62</v>
      </c>
      <c r="G2745">
        <v>2138860</v>
      </c>
      <c r="H2745">
        <v>22</v>
      </c>
      <c r="I2745">
        <v>635000</v>
      </c>
      <c r="J2745">
        <v>0</v>
      </c>
      <c r="K2745">
        <v>0</v>
      </c>
      <c r="L2745">
        <v>8</v>
      </c>
      <c r="M2745">
        <v>730600</v>
      </c>
      <c r="N2745">
        <v>164000</v>
      </c>
      <c r="O2745">
        <v>3668460</v>
      </c>
      <c r="P2745" t="s">
        <v>5</v>
      </c>
      <c r="Q2745" t="s">
        <v>9</v>
      </c>
      <c r="R2745" t="s">
        <v>169</v>
      </c>
      <c r="S2745" t="s">
        <v>170</v>
      </c>
      <c r="T2745">
        <v>2366748.3870967743</v>
      </c>
      <c r="U2745">
        <v>1849011</v>
      </c>
      <c r="V2745">
        <v>-517737.3870967743</v>
      </c>
      <c r="W2745">
        <v>-0.21875472269017515</v>
      </c>
      <c r="X2745" t="s">
        <v>281</v>
      </c>
    </row>
    <row r="2746" spans="1:24" x14ac:dyDescent="0.35">
      <c r="A2746">
        <v>3301061612</v>
      </c>
      <c r="B2746" t="s">
        <v>168</v>
      </c>
      <c r="C2746" t="s">
        <v>168</v>
      </c>
      <c r="D2746">
        <v>0</v>
      </c>
      <c r="E2746">
        <v>0</v>
      </c>
      <c r="F2746">
        <v>0</v>
      </c>
      <c r="G2746">
        <v>0</v>
      </c>
      <c r="H2746">
        <v>2</v>
      </c>
      <c r="I2746">
        <v>55000</v>
      </c>
      <c r="J2746">
        <v>0</v>
      </c>
      <c r="K2746">
        <v>0</v>
      </c>
      <c r="L2746">
        <v>7</v>
      </c>
      <c r="M2746">
        <v>246800</v>
      </c>
      <c r="N2746">
        <v>991500</v>
      </c>
      <c r="O2746">
        <v>1293300</v>
      </c>
      <c r="P2746" t="s">
        <v>5</v>
      </c>
      <c r="Q2746" t="s">
        <v>12</v>
      </c>
      <c r="R2746" t="s">
        <v>169</v>
      </c>
      <c r="S2746" t="s">
        <v>170</v>
      </c>
      <c r="T2746">
        <v>834387.09677419346</v>
      </c>
      <c r="U2746">
        <v>604400</v>
      </c>
      <c r="V2746">
        <v>-229987.09677419346</v>
      </c>
      <c r="W2746">
        <v>-0.27563596999922668</v>
      </c>
      <c r="X2746" t="s">
        <v>222</v>
      </c>
    </row>
    <row r="2747" spans="1:24" x14ac:dyDescent="0.35">
      <c r="A2747">
        <v>3300002976</v>
      </c>
      <c r="B2747" t="s">
        <v>168</v>
      </c>
      <c r="C2747" t="s">
        <v>168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15000</v>
      </c>
      <c r="J2747">
        <v>0</v>
      </c>
      <c r="K2747">
        <v>0</v>
      </c>
      <c r="L2747">
        <v>0</v>
      </c>
      <c r="M2747">
        <v>0</v>
      </c>
      <c r="N2747">
        <v>150000</v>
      </c>
      <c r="O2747">
        <v>165000</v>
      </c>
      <c r="P2747" t="s">
        <v>5</v>
      </c>
      <c r="Q2747" t="s">
        <v>13</v>
      </c>
      <c r="R2747" t="s">
        <v>169</v>
      </c>
      <c r="S2747" t="s">
        <v>170</v>
      </c>
      <c r="T2747">
        <v>106451.61290322582</v>
      </c>
      <c r="U2747">
        <v>0</v>
      </c>
      <c r="V2747">
        <v>-106451.61290322582</v>
      </c>
      <c r="W2747">
        <v>0</v>
      </c>
      <c r="X2747" t="s">
        <v>67</v>
      </c>
    </row>
    <row r="2748" spans="1:24" x14ac:dyDescent="0.35">
      <c r="A2748">
        <v>3300005171</v>
      </c>
      <c r="B2748" t="s">
        <v>168</v>
      </c>
      <c r="C2748" t="s">
        <v>168</v>
      </c>
      <c r="D2748">
        <v>0</v>
      </c>
      <c r="E2748">
        <v>0</v>
      </c>
      <c r="F2748">
        <v>156</v>
      </c>
      <c r="G2748">
        <v>5938657</v>
      </c>
      <c r="H2748">
        <v>75</v>
      </c>
      <c r="I2748">
        <v>3585000</v>
      </c>
      <c r="J2748">
        <v>0</v>
      </c>
      <c r="K2748">
        <v>0</v>
      </c>
      <c r="L2748">
        <v>8</v>
      </c>
      <c r="M2748">
        <v>539200</v>
      </c>
      <c r="N2748">
        <v>553000</v>
      </c>
      <c r="O2748">
        <v>10615857</v>
      </c>
      <c r="P2748" t="s">
        <v>5</v>
      </c>
      <c r="Q2748" t="s">
        <v>14</v>
      </c>
      <c r="R2748" t="s">
        <v>169</v>
      </c>
      <c r="S2748" t="s">
        <v>170</v>
      </c>
      <c r="T2748">
        <v>6848940</v>
      </c>
      <c r="U2748">
        <v>6543760</v>
      </c>
      <c r="V2748">
        <v>-305180</v>
      </c>
      <c r="W2748">
        <v>-4.4558720035509092E-2</v>
      </c>
      <c r="X2748" t="s">
        <v>249</v>
      </c>
    </row>
    <row r="2749" spans="1:24" x14ac:dyDescent="0.35">
      <c r="A2749">
        <v>7001005228</v>
      </c>
      <c r="B2749" t="s">
        <v>168</v>
      </c>
      <c r="C2749" t="s">
        <v>168</v>
      </c>
      <c r="D2749">
        <v>0</v>
      </c>
      <c r="E2749">
        <v>0</v>
      </c>
      <c r="F2749">
        <v>16</v>
      </c>
      <c r="G2749">
        <v>909682</v>
      </c>
      <c r="H2749">
        <v>14</v>
      </c>
      <c r="I2749">
        <v>590000</v>
      </c>
      <c r="J2749">
        <v>0</v>
      </c>
      <c r="K2749">
        <v>0</v>
      </c>
      <c r="L2749">
        <v>10</v>
      </c>
      <c r="M2749">
        <v>664000</v>
      </c>
      <c r="N2749">
        <v>180000</v>
      </c>
      <c r="O2749">
        <v>2343682</v>
      </c>
      <c r="P2749" t="s">
        <v>5</v>
      </c>
      <c r="Q2749" t="s">
        <v>13</v>
      </c>
      <c r="R2749" t="s">
        <v>169</v>
      </c>
      <c r="S2749" t="s">
        <v>170</v>
      </c>
      <c r="T2749">
        <v>1512052.9032258063</v>
      </c>
      <c r="U2749">
        <v>1228986</v>
      </c>
      <c r="V2749">
        <v>-283066.90322580631</v>
      </c>
      <c r="W2749">
        <v>-0.1872070101660549</v>
      </c>
      <c r="X2749" t="s">
        <v>242</v>
      </c>
    </row>
    <row r="2750" spans="1:24" x14ac:dyDescent="0.35">
      <c r="A2750">
        <v>3300020138</v>
      </c>
      <c r="B2750" t="s">
        <v>168</v>
      </c>
      <c r="C2750" t="s">
        <v>168</v>
      </c>
      <c r="D2750">
        <v>0</v>
      </c>
      <c r="E2750">
        <v>0</v>
      </c>
      <c r="F2750">
        <v>16</v>
      </c>
      <c r="G2750">
        <v>849280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808900</v>
      </c>
      <c r="O2750">
        <v>1658180</v>
      </c>
      <c r="P2750" t="s">
        <v>5</v>
      </c>
      <c r="Q2750" t="s">
        <v>7</v>
      </c>
      <c r="R2750" t="s">
        <v>169</v>
      </c>
      <c r="S2750" t="s">
        <v>170</v>
      </c>
      <c r="T2750">
        <v>1069793.5483870967</v>
      </c>
      <c r="U2750">
        <v>3992686</v>
      </c>
      <c r="V2750">
        <v>2922892.4516129033</v>
      </c>
      <c r="W2750">
        <v>2.7322023543885465</v>
      </c>
      <c r="X2750" t="s">
        <v>299</v>
      </c>
    </row>
    <row r="2751" spans="1:24" x14ac:dyDescent="0.35">
      <c r="A2751">
        <v>3301071802</v>
      </c>
      <c r="B2751" t="s">
        <v>168</v>
      </c>
      <c r="C2751" t="s">
        <v>168</v>
      </c>
      <c r="D2751">
        <v>0</v>
      </c>
      <c r="E2751">
        <v>0</v>
      </c>
      <c r="F2751">
        <v>65</v>
      </c>
      <c r="G2751">
        <v>2809430</v>
      </c>
      <c r="H2751">
        <v>34</v>
      </c>
      <c r="I2751">
        <v>1390000</v>
      </c>
      <c r="J2751">
        <v>0</v>
      </c>
      <c r="K2751">
        <v>0</v>
      </c>
      <c r="L2751">
        <v>18</v>
      </c>
      <c r="M2751">
        <v>903200</v>
      </c>
      <c r="N2751">
        <v>30000</v>
      </c>
      <c r="O2751">
        <v>5132630</v>
      </c>
      <c r="P2751" t="s">
        <v>5</v>
      </c>
      <c r="Q2751" t="s">
        <v>14</v>
      </c>
      <c r="R2751" t="s">
        <v>169</v>
      </c>
      <c r="S2751" t="s">
        <v>170</v>
      </c>
      <c r="T2751">
        <v>3311374.1935483874</v>
      </c>
      <c r="U2751">
        <v>2459272</v>
      </c>
      <c r="V2751">
        <v>-852102.19354838738</v>
      </c>
      <c r="W2751">
        <v>-0.25732585438654265</v>
      </c>
      <c r="X2751" t="s">
        <v>314</v>
      </c>
    </row>
    <row r="2752" spans="1:24" x14ac:dyDescent="0.35">
      <c r="A2752">
        <v>3301068684</v>
      </c>
      <c r="B2752" t="s">
        <v>168</v>
      </c>
      <c r="C2752" t="s">
        <v>168</v>
      </c>
      <c r="D2752">
        <v>0</v>
      </c>
      <c r="E2752">
        <v>0</v>
      </c>
      <c r="F2752">
        <v>2</v>
      </c>
      <c r="G2752">
        <v>85397</v>
      </c>
      <c r="H2752">
        <v>1</v>
      </c>
      <c r="I2752">
        <v>25000</v>
      </c>
      <c r="J2752">
        <v>0</v>
      </c>
      <c r="K2752">
        <v>0</v>
      </c>
      <c r="L2752">
        <v>0</v>
      </c>
      <c r="M2752">
        <v>0</v>
      </c>
      <c r="N2752">
        <v>196000</v>
      </c>
      <c r="O2752">
        <v>306397</v>
      </c>
      <c r="P2752" t="s">
        <v>5</v>
      </c>
      <c r="Q2752" t="s">
        <v>11</v>
      </c>
      <c r="R2752" t="s">
        <v>169</v>
      </c>
      <c r="S2752" t="s">
        <v>170</v>
      </c>
      <c r="T2752">
        <v>197675.48387096773</v>
      </c>
      <c r="U2752">
        <v>250989</v>
      </c>
      <c r="V2752">
        <v>53313.516129032272</v>
      </c>
      <c r="W2752">
        <v>0.26970221640551317</v>
      </c>
      <c r="X2752" t="s">
        <v>308</v>
      </c>
    </row>
    <row r="2753" spans="1:24" x14ac:dyDescent="0.35">
      <c r="A2753">
        <v>3301005450</v>
      </c>
      <c r="B2753" t="s">
        <v>168</v>
      </c>
      <c r="C2753" t="s">
        <v>168</v>
      </c>
      <c r="D2753">
        <v>0</v>
      </c>
      <c r="E2753">
        <v>0</v>
      </c>
      <c r="F2753">
        <v>162</v>
      </c>
      <c r="G2753">
        <v>3934998</v>
      </c>
      <c r="H2753">
        <v>56</v>
      </c>
      <c r="I2753">
        <v>1510000</v>
      </c>
      <c r="J2753">
        <v>0</v>
      </c>
      <c r="K2753">
        <v>0</v>
      </c>
      <c r="L2753">
        <v>31</v>
      </c>
      <c r="M2753">
        <v>1784400</v>
      </c>
      <c r="N2753">
        <v>30000</v>
      </c>
      <c r="O2753">
        <v>7259398</v>
      </c>
      <c r="P2753" t="s">
        <v>5</v>
      </c>
      <c r="Q2753" t="s">
        <v>13</v>
      </c>
      <c r="R2753" t="s">
        <v>169</v>
      </c>
      <c r="S2753" t="s">
        <v>170</v>
      </c>
      <c r="T2753">
        <v>4683482.5806451607</v>
      </c>
      <c r="U2753">
        <v>5538693</v>
      </c>
      <c r="V2753">
        <v>855210.41935483925</v>
      </c>
      <c r="W2753">
        <v>0.18260138788367875</v>
      </c>
      <c r="X2753" t="s">
        <v>280</v>
      </c>
    </row>
    <row r="2754" spans="1:24" x14ac:dyDescent="0.35">
      <c r="A2754">
        <v>3301020967</v>
      </c>
      <c r="B2754" t="s">
        <v>168</v>
      </c>
      <c r="C2754" t="s">
        <v>168</v>
      </c>
      <c r="D2754">
        <v>0</v>
      </c>
      <c r="E2754">
        <v>0</v>
      </c>
      <c r="F2754">
        <v>217</v>
      </c>
      <c r="G2754">
        <v>9054432</v>
      </c>
      <c r="H2754">
        <v>90</v>
      </c>
      <c r="I2754">
        <v>3160000</v>
      </c>
      <c r="J2754">
        <v>0</v>
      </c>
      <c r="K2754">
        <v>0</v>
      </c>
      <c r="L2754">
        <v>2</v>
      </c>
      <c r="M2754">
        <v>154800</v>
      </c>
      <c r="N2754">
        <v>420000</v>
      </c>
      <c r="O2754">
        <v>12789232</v>
      </c>
      <c r="P2754" t="s">
        <v>5</v>
      </c>
      <c r="Q2754" t="s">
        <v>17</v>
      </c>
      <c r="R2754" t="s">
        <v>169</v>
      </c>
      <c r="S2754" t="s">
        <v>170</v>
      </c>
      <c r="T2754">
        <v>8251117.4193548393</v>
      </c>
      <c r="U2754">
        <v>6873280</v>
      </c>
      <c r="V2754">
        <v>-1377837.4193548393</v>
      </c>
      <c r="W2754">
        <v>-0.16698797863702841</v>
      </c>
      <c r="X2754" t="s">
        <v>184</v>
      </c>
    </row>
    <row r="2755" spans="1:24" x14ac:dyDescent="0.35">
      <c r="A2755">
        <v>3300014379</v>
      </c>
      <c r="B2755" t="s">
        <v>168</v>
      </c>
      <c r="C2755" t="s">
        <v>168</v>
      </c>
      <c r="D2755">
        <v>0</v>
      </c>
      <c r="E2755">
        <v>0</v>
      </c>
      <c r="F2755">
        <v>37</v>
      </c>
      <c r="G2755">
        <v>1325228</v>
      </c>
      <c r="H2755">
        <v>22</v>
      </c>
      <c r="I2755">
        <v>1140000</v>
      </c>
      <c r="J2755">
        <v>0</v>
      </c>
      <c r="K2755">
        <v>0</v>
      </c>
      <c r="L2755">
        <v>0</v>
      </c>
      <c r="M2755">
        <v>0</v>
      </c>
      <c r="N2755">
        <v>576700</v>
      </c>
      <c r="O2755">
        <v>3041928</v>
      </c>
      <c r="P2755" t="s">
        <v>5</v>
      </c>
      <c r="Q2755" t="s">
        <v>8</v>
      </c>
      <c r="R2755" t="s">
        <v>169</v>
      </c>
      <c r="S2755" t="s">
        <v>170</v>
      </c>
      <c r="T2755">
        <v>1962534.1935483869</v>
      </c>
      <c r="U2755">
        <v>1147658</v>
      </c>
      <c r="V2755">
        <v>-814876.19354838692</v>
      </c>
      <c r="W2755">
        <v>-0.41521630360744888</v>
      </c>
      <c r="X2755" t="s">
        <v>393</v>
      </c>
    </row>
    <row r="2756" spans="1:24" x14ac:dyDescent="0.35">
      <c r="A2756">
        <v>3301072408</v>
      </c>
      <c r="B2756" t="s">
        <v>168</v>
      </c>
      <c r="C2756" t="s">
        <v>168</v>
      </c>
      <c r="D2756">
        <v>0</v>
      </c>
      <c r="E2756">
        <v>0</v>
      </c>
      <c r="F2756">
        <v>82</v>
      </c>
      <c r="G2756">
        <v>3252755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570000</v>
      </c>
      <c r="O2756">
        <v>3822755</v>
      </c>
      <c r="P2756" t="s">
        <v>5</v>
      </c>
      <c r="Q2756" t="s">
        <v>11</v>
      </c>
      <c r="R2756" t="s">
        <v>169</v>
      </c>
      <c r="S2756" t="s">
        <v>170</v>
      </c>
      <c r="T2756">
        <v>2466293.5483870967</v>
      </c>
      <c r="U2756">
        <v>2020758</v>
      </c>
      <c r="V2756">
        <v>-445535.54838709673</v>
      </c>
      <c r="W2756">
        <v>-0.18064984546485452</v>
      </c>
      <c r="X2756" t="s">
        <v>290</v>
      </c>
    </row>
    <row r="2757" spans="1:24" x14ac:dyDescent="0.35">
      <c r="A2757">
        <v>3301070300</v>
      </c>
      <c r="B2757" t="s">
        <v>168</v>
      </c>
      <c r="C2757" t="s">
        <v>168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4952000</v>
      </c>
      <c r="O2757">
        <v>4952000</v>
      </c>
      <c r="P2757" t="s">
        <v>5</v>
      </c>
      <c r="Q2757" t="s">
        <v>16</v>
      </c>
      <c r="R2757" t="s">
        <v>169</v>
      </c>
      <c r="S2757" t="s">
        <v>170</v>
      </c>
      <c r="T2757">
        <v>3194838.7096774196</v>
      </c>
      <c r="U2757">
        <v>364000</v>
      </c>
      <c r="V2757">
        <v>-2830838.7096774196</v>
      </c>
      <c r="W2757">
        <v>-0.88606623586429722</v>
      </c>
      <c r="X2757" t="s">
        <v>357</v>
      </c>
    </row>
    <row r="2758" spans="1:24" x14ac:dyDescent="0.35">
      <c r="A2758">
        <v>3301054151</v>
      </c>
      <c r="B2758" t="s">
        <v>168</v>
      </c>
      <c r="C2758" t="s">
        <v>168</v>
      </c>
      <c r="D2758">
        <v>0</v>
      </c>
      <c r="E2758">
        <v>0</v>
      </c>
      <c r="F2758">
        <v>767</v>
      </c>
      <c r="G2758">
        <v>29864962</v>
      </c>
      <c r="H2758">
        <v>455</v>
      </c>
      <c r="I2758">
        <v>18700000</v>
      </c>
      <c r="J2758">
        <v>0</v>
      </c>
      <c r="K2758">
        <v>0</v>
      </c>
      <c r="L2758">
        <v>0</v>
      </c>
      <c r="M2758">
        <v>0</v>
      </c>
      <c r="N2758">
        <v>306000</v>
      </c>
      <c r="O2758">
        <v>48870962</v>
      </c>
      <c r="P2758" t="s">
        <v>5</v>
      </c>
      <c r="Q2758" t="s">
        <v>15</v>
      </c>
      <c r="R2758" t="s">
        <v>169</v>
      </c>
      <c r="S2758" t="s">
        <v>170</v>
      </c>
      <c r="T2758">
        <v>31529652.903225809</v>
      </c>
      <c r="U2758">
        <v>32912218</v>
      </c>
      <c r="V2758">
        <v>1382565.0967741907</v>
      </c>
      <c r="W2758">
        <v>4.3849677033163337E-2</v>
      </c>
      <c r="X2758" t="s">
        <v>321</v>
      </c>
    </row>
    <row r="2759" spans="1:24" x14ac:dyDescent="0.35">
      <c r="A2759">
        <v>3301066014</v>
      </c>
      <c r="B2759" t="s">
        <v>168</v>
      </c>
      <c r="C2759" t="s">
        <v>168</v>
      </c>
      <c r="D2759">
        <v>0</v>
      </c>
      <c r="E2759">
        <v>0</v>
      </c>
      <c r="F2759">
        <v>295</v>
      </c>
      <c r="G2759">
        <v>7820097</v>
      </c>
      <c r="H2759">
        <v>1</v>
      </c>
      <c r="I2759">
        <v>115000</v>
      </c>
      <c r="J2759">
        <v>0</v>
      </c>
      <c r="K2759">
        <v>0</v>
      </c>
      <c r="L2759">
        <v>0</v>
      </c>
      <c r="M2759">
        <v>0</v>
      </c>
      <c r="N2759">
        <v>150000</v>
      </c>
      <c r="O2759">
        <v>8085097</v>
      </c>
      <c r="P2759" t="s">
        <v>5</v>
      </c>
      <c r="Q2759" t="s">
        <v>13</v>
      </c>
      <c r="R2759" t="s">
        <v>169</v>
      </c>
      <c r="S2759" t="s">
        <v>170</v>
      </c>
      <c r="T2759">
        <v>5216191.6129032262</v>
      </c>
      <c r="U2759">
        <v>4818460</v>
      </c>
      <c r="V2759">
        <v>-397731.61290322617</v>
      </c>
      <c r="W2759">
        <v>-7.6249425331569975E-2</v>
      </c>
      <c r="X2759" t="s">
        <v>250</v>
      </c>
    </row>
    <row r="2760" spans="1:24" x14ac:dyDescent="0.35">
      <c r="A2760">
        <v>3300014327</v>
      </c>
      <c r="B2760" t="s">
        <v>168</v>
      </c>
      <c r="C2760" t="s">
        <v>168</v>
      </c>
      <c r="D2760">
        <v>0</v>
      </c>
      <c r="E2760">
        <v>0</v>
      </c>
      <c r="F2760">
        <v>25</v>
      </c>
      <c r="G2760">
        <v>855475</v>
      </c>
      <c r="H2760">
        <v>20</v>
      </c>
      <c r="I2760">
        <v>615000</v>
      </c>
      <c r="J2760">
        <v>0</v>
      </c>
      <c r="K2760">
        <v>0</v>
      </c>
      <c r="L2760">
        <v>0</v>
      </c>
      <c r="M2760">
        <v>0</v>
      </c>
      <c r="N2760">
        <v>866100</v>
      </c>
      <c r="O2760">
        <v>2336575</v>
      </c>
      <c r="P2760" t="s">
        <v>5</v>
      </c>
      <c r="Q2760" t="s">
        <v>7</v>
      </c>
      <c r="R2760" t="s">
        <v>169</v>
      </c>
      <c r="S2760" t="s">
        <v>170</v>
      </c>
      <c r="T2760">
        <v>1507467.7419354839</v>
      </c>
      <c r="U2760">
        <v>1364091</v>
      </c>
      <c r="V2760">
        <v>-143376.74193548388</v>
      </c>
      <c r="W2760">
        <v>-9.5110985095706368E-2</v>
      </c>
      <c r="X2760" t="s">
        <v>176</v>
      </c>
    </row>
    <row r="2761" spans="1:24" x14ac:dyDescent="0.35">
      <c r="A2761">
        <v>3300014655</v>
      </c>
      <c r="B2761" t="s">
        <v>168</v>
      </c>
      <c r="C2761" t="s">
        <v>168</v>
      </c>
      <c r="D2761">
        <v>0</v>
      </c>
      <c r="E2761">
        <v>0</v>
      </c>
      <c r="F2761">
        <v>183</v>
      </c>
      <c r="G2761">
        <v>8252262</v>
      </c>
      <c r="H2761">
        <v>3</v>
      </c>
      <c r="I2761">
        <v>535000</v>
      </c>
      <c r="J2761">
        <v>0</v>
      </c>
      <c r="K2761">
        <v>0</v>
      </c>
      <c r="L2761">
        <v>1</v>
      </c>
      <c r="M2761">
        <v>22400</v>
      </c>
      <c r="N2761">
        <v>1591500</v>
      </c>
      <c r="O2761">
        <v>10401162</v>
      </c>
      <c r="P2761" t="s">
        <v>5</v>
      </c>
      <c r="Q2761" t="s">
        <v>7</v>
      </c>
      <c r="R2761" t="s">
        <v>169</v>
      </c>
      <c r="S2761" t="s">
        <v>170</v>
      </c>
      <c r="T2761">
        <v>6710427.0967741944</v>
      </c>
      <c r="U2761">
        <v>7031470</v>
      </c>
      <c r="V2761">
        <v>321042.90322580561</v>
      </c>
      <c r="W2761">
        <v>4.7842394917029241E-2</v>
      </c>
      <c r="X2761" t="s">
        <v>394</v>
      </c>
    </row>
    <row r="2762" spans="1:24" x14ac:dyDescent="0.35">
      <c r="A2762">
        <v>3301001647</v>
      </c>
      <c r="B2762" t="s">
        <v>168</v>
      </c>
      <c r="C2762" t="s">
        <v>168</v>
      </c>
      <c r="D2762">
        <v>0</v>
      </c>
      <c r="E2762">
        <v>0</v>
      </c>
      <c r="F2762">
        <v>86</v>
      </c>
      <c r="G2762">
        <v>3814248</v>
      </c>
      <c r="H2762">
        <v>74</v>
      </c>
      <c r="I2762">
        <v>4053000</v>
      </c>
      <c r="J2762">
        <v>0</v>
      </c>
      <c r="K2762">
        <v>0</v>
      </c>
      <c r="L2762">
        <v>1</v>
      </c>
      <c r="M2762">
        <v>22400</v>
      </c>
      <c r="N2762">
        <v>300000</v>
      </c>
      <c r="O2762">
        <v>8189648</v>
      </c>
      <c r="P2762" t="s">
        <v>5</v>
      </c>
      <c r="Q2762" t="s">
        <v>15</v>
      </c>
      <c r="R2762" t="s">
        <v>169</v>
      </c>
      <c r="S2762" t="s">
        <v>170</v>
      </c>
      <c r="T2762">
        <v>5283643.8709677421</v>
      </c>
      <c r="U2762">
        <v>7070141</v>
      </c>
      <c r="V2762">
        <v>1786497.1290322579</v>
      </c>
      <c r="W2762">
        <v>0.33811838433104824</v>
      </c>
      <c r="X2762" t="s">
        <v>285</v>
      </c>
    </row>
    <row r="2763" spans="1:24" x14ac:dyDescent="0.35">
      <c r="A2763">
        <v>3301018582</v>
      </c>
      <c r="B2763" t="s">
        <v>168</v>
      </c>
      <c r="C2763" t="s">
        <v>168</v>
      </c>
      <c r="D2763">
        <v>0</v>
      </c>
      <c r="E2763">
        <v>0</v>
      </c>
      <c r="F2763">
        <v>528</v>
      </c>
      <c r="G2763">
        <v>20618355</v>
      </c>
      <c r="H2763">
        <v>347</v>
      </c>
      <c r="I2763">
        <v>14800000</v>
      </c>
      <c r="J2763">
        <v>0</v>
      </c>
      <c r="K2763">
        <v>0</v>
      </c>
      <c r="L2763">
        <v>54</v>
      </c>
      <c r="M2763">
        <v>5462000</v>
      </c>
      <c r="N2763">
        <v>192000</v>
      </c>
      <c r="O2763">
        <v>41072355</v>
      </c>
      <c r="P2763" t="s">
        <v>5</v>
      </c>
      <c r="Q2763" t="s">
        <v>9</v>
      </c>
      <c r="R2763" t="s">
        <v>169</v>
      </c>
      <c r="S2763" t="s">
        <v>170</v>
      </c>
      <c r="T2763">
        <v>26498293.548387099</v>
      </c>
      <c r="U2763">
        <v>18648965</v>
      </c>
      <c r="V2763">
        <v>-7849328.5483870991</v>
      </c>
      <c r="W2763">
        <v>-0.29622015221674047</v>
      </c>
      <c r="X2763" t="s">
        <v>281</v>
      </c>
    </row>
    <row r="2764" spans="1:24" x14ac:dyDescent="0.35">
      <c r="A2764">
        <v>3301020018</v>
      </c>
      <c r="B2764" t="s">
        <v>168</v>
      </c>
      <c r="C2764" t="s">
        <v>168</v>
      </c>
      <c r="D2764">
        <v>0</v>
      </c>
      <c r="E2764">
        <v>0</v>
      </c>
      <c r="F2764">
        <v>226</v>
      </c>
      <c r="G2764">
        <v>6623293</v>
      </c>
      <c r="H2764">
        <v>68</v>
      </c>
      <c r="I2764">
        <v>2201000</v>
      </c>
      <c r="J2764">
        <v>0</v>
      </c>
      <c r="K2764">
        <v>0</v>
      </c>
      <c r="L2764">
        <v>82</v>
      </c>
      <c r="M2764">
        <v>4206800</v>
      </c>
      <c r="N2764">
        <v>177000</v>
      </c>
      <c r="O2764">
        <v>13208093</v>
      </c>
      <c r="P2764" t="s">
        <v>5</v>
      </c>
      <c r="Q2764" t="s">
        <v>13</v>
      </c>
      <c r="R2764" t="s">
        <v>169</v>
      </c>
      <c r="S2764" t="s">
        <v>170</v>
      </c>
      <c r="T2764">
        <v>8521350.3225806449</v>
      </c>
      <c r="U2764">
        <v>8100487</v>
      </c>
      <c r="V2764">
        <v>-420863.32258064486</v>
      </c>
      <c r="W2764">
        <v>-4.9389275953765632E-2</v>
      </c>
      <c r="X2764" t="s">
        <v>186</v>
      </c>
    </row>
    <row r="2765" spans="1:24" x14ac:dyDescent="0.35">
      <c r="A2765">
        <v>3301070313</v>
      </c>
      <c r="B2765" t="s">
        <v>168</v>
      </c>
      <c r="C2765" t="s">
        <v>168</v>
      </c>
      <c r="D2765">
        <v>0</v>
      </c>
      <c r="E2765">
        <v>0</v>
      </c>
      <c r="F2765">
        <v>6</v>
      </c>
      <c r="G2765">
        <v>411400</v>
      </c>
      <c r="H2765">
        <v>1</v>
      </c>
      <c r="I2765">
        <v>15000</v>
      </c>
      <c r="J2765">
        <v>0</v>
      </c>
      <c r="K2765">
        <v>0</v>
      </c>
      <c r="L2765">
        <v>1</v>
      </c>
      <c r="M2765">
        <v>202400</v>
      </c>
      <c r="N2765">
        <v>611700</v>
      </c>
      <c r="O2765">
        <v>1240500</v>
      </c>
      <c r="P2765" t="s">
        <v>5</v>
      </c>
      <c r="Q2765" t="s">
        <v>17</v>
      </c>
      <c r="R2765" t="s">
        <v>169</v>
      </c>
      <c r="S2765" t="s">
        <v>170</v>
      </c>
      <c r="T2765">
        <v>800322.58064516133</v>
      </c>
      <c r="U2765">
        <v>768698</v>
      </c>
      <c r="V2765">
        <v>-31624.580645161332</v>
      </c>
      <c r="W2765">
        <v>-3.9514792422410405E-2</v>
      </c>
      <c r="X2765" t="s">
        <v>244</v>
      </c>
    </row>
    <row r="2766" spans="1:24" x14ac:dyDescent="0.35">
      <c r="A2766">
        <v>3301069832</v>
      </c>
      <c r="B2766" t="s">
        <v>168</v>
      </c>
      <c r="C2766" t="s">
        <v>168</v>
      </c>
      <c r="D2766">
        <v>0</v>
      </c>
      <c r="E2766">
        <v>0</v>
      </c>
      <c r="F2766">
        <v>57</v>
      </c>
      <c r="G2766">
        <v>1152426</v>
      </c>
      <c r="H2766">
        <v>89</v>
      </c>
      <c r="I2766">
        <v>3077000</v>
      </c>
      <c r="J2766">
        <v>0</v>
      </c>
      <c r="K2766">
        <v>0</v>
      </c>
      <c r="L2766">
        <v>30</v>
      </c>
      <c r="M2766">
        <v>1372000</v>
      </c>
      <c r="N2766">
        <v>375000</v>
      </c>
      <c r="O2766">
        <v>5976426</v>
      </c>
      <c r="P2766" t="s">
        <v>5</v>
      </c>
      <c r="Q2766" t="s">
        <v>10</v>
      </c>
      <c r="R2766" t="s">
        <v>169</v>
      </c>
      <c r="S2766" t="s">
        <v>170</v>
      </c>
      <c r="T2766">
        <v>3855758.7096774196</v>
      </c>
      <c r="U2766">
        <v>3392402</v>
      </c>
      <c r="V2766">
        <v>-463356.70967741963</v>
      </c>
      <c r="W2766">
        <v>-0.1201726416423462</v>
      </c>
      <c r="X2766" t="s">
        <v>223</v>
      </c>
    </row>
    <row r="2767" spans="1:24" x14ac:dyDescent="0.35">
      <c r="A2767">
        <v>3300014837</v>
      </c>
      <c r="B2767" t="s">
        <v>168</v>
      </c>
      <c r="C2767" t="s">
        <v>168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1056700</v>
      </c>
      <c r="O2767">
        <v>1056700</v>
      </c>
      <c r="P2767" t="s">
        <v>5</v>
      </c>
      <c r="Q2767" t="s">
        <v>7</v>
      </c>
      <c r="R2767" t="s">
        <v>169</v>
      </c>
      <c r="S2767" t="s">
        <v>170</v>
      </c>
      <c r="T2767">
        <v>681741.93548387091</v>
      </c>
      <c r="U2767">
        <v>1001500</v>
      </c>
      <c r="V2767">
        <v>319758.06451612909</v>
      </c>
      <c r="W2767">
        <v>0.4690309453960444</v>
      </c>
      <c r="X2767" t="s">
        <v>218</v>
      </c>
    </row>
    <row r="2768" spans="1:24" x14ac:dyDescent="0.35">
      <c r="A2768">
        <v>3301063365</v>
      </c>
      <c r="B2768" t="s">
        <v>168</v>
      </c>
      <c r="C2768" t="s">
        <v>168</v>
      </c>
      <c r="D2768">
        <v>0</v>
      </c>
      <c r="E2768">
        <v>0</v>
      </c>
      <c r="F2768">
        <v>54</v>
      </c>
      <c r="G2768">
        <v>2202663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1074000</v>
      </c>
      <c r="O2768">
        <v>3276663</v>
      </c>
      <c r="P2768" t="s">
        <v>5</v>
      </c>
      <c r="Q2768" t="s">
        <v>12</v>
      </c>
      <c r="R2768" t="s">
        <v>169</v>
      </c>
      <c r="S2768" t="s">
        <v>170</v>
      </c>
      <c r="T2768">
        <v>2113976.1290322579</v>
      </c>
      <c r="U2768">
        <v>2175704</v>
      </c>
      <c r="V2768">
        <v>61727.870967742056</v>
      </c>
      <c r="W2768">
        <v>2.9199890254200778E-2</v>
      </c>
      <c r="X2768" t="s">
        <v>364</v>
      </c>
    </row>
    <row r="2769" spans="1:24" x14ac:dyDescent="0.35">
      <c r="A2769">
        <v>3300011855</v>
      </c>
      <c r="B2769" t="s">
        <v>168</v>
      </c>
      <c r="C2769" t="s">
        <v>168</v>
      </c>
      <c r="D2769">
        <v>0</v>
      </c>
      <c r="E2769">
        <v>0</v>
      </c>
      <c r="F2769">
        <v>6</v>
      </c>
      <c r="G2769">
        <v>200248</v>
      </c>
      <c r="H2769">
        <v>2</v>
      </c>
      <c r="I2769">
        <v>15000</v>
      </c>
      <c r="J2769">
        <v>0</v>
      </c>
      <c r="K2769">
        <v>0</v>
      </c>
      <c r="L2769">
        <v>0</v>
      </c>
      <c r="M2769">
        <v>0</v>
      </c>
      <c r="N2769">
        <v>362000</v>
      </c>
      <c r="O2769">
        <v>577248</v>
      </c>
      <c r="P2769" t="s">
        <v>5</v>
      </c>
      <c r="Q2769" t="s">
        <v>12</v>
      </c>
      <c r="R2769" t="s">
        <v>169</v>
      </c>
      <c r="S2769" t="s">
        <v>170</v>
      </c>
      <c r="T2769">
        <v>372418.06451612903</v>
      </c>
      <c r="U2769">
        <v>435000</v>
      </c>
      <c r="V2769">
        <v>62581.93548387097</v>
      </c>
      <c r="W2769">
        <v>0.16804215865624483</v>
      </c>
      <c r="X2769" t="s">
        <v>206</v>
      </c>
    </row>
    <row r="2770" spans="1:24" x14ac:dyDescent="0.35">
      <c r="A2770">
        <v>3301071428</v>
      </c>
      <c r="B2770" t="s">
        <v>168</v>
      </c>
      <c r="C2770" t="s">
        <v>168</v>
      </c>
      <c r="D2770">
        <v>0</v>
      </c>
      <c r="E2770">
        <v>0</v>
      </c>
      <c r="F2770">
        <v>48</v>
      </c>
      <c r="G2770">
        <v>1473946</v>
      </c>
      <c r="H2770">
        <v>10</v>
      </c>
      <c r="I2770">
        <v>330000</v>
      </c>
      <c r="J2770">
        <v>0</v>
      </c>
      <c r="K2770">
        <v>0</v>
      </c>
      <c r="L2770">
        <v>0</v>
      </c>
      <c r="M2770">
        <v>0</v>
      </c>
      <c r="N2770">
        <v>165000</v>
      </c>
      <c r="O2770">
        <v>1968946</v>
      </c>
      <c r="P2770" t="s">
        <v>5</v>
      </c>
      <c r="Q2770" t="s">
        <v>14</v>
      </c>
      <c r="R2770" t="s">
        <v>207</v>
      </c>
      <c r="S2770" t="s">
        <v>170</v>
      </c>
      <c r="T2770">
        <v>1270287.7419354839</v>
      </c>
      <c r="U2770">
        <v>2510337</v>
      </c>
      <c r="V2770">
        <v>1240049.2580645161</v>
      </c>
      <c r="W2770">
        <v>0.97619556351469261</v>
      </c>
      <c r="X2770" t="s">
        <v>409</v>
      </c>
    </row>
    <row r="2771" spans="1:24" x14ac:dyDescent="0.35">
      <c r="A2771">
        <v>3300007894</v>
      </c>
      <c r="B2771" t="s">
        <v>168</v>
      </c>
      <c r="C2771" t="s">
        <v>168</v>
      </c>
      <c r="D2771">
        <v>0</v>
      </c>
      <c r="E2771">
        <v>0</v>
      </c>
      <c r="F2771">
        <v>2</v>
      </c>
      <c r="G2771">
        <v>97996</v>
      </c>
      <c r="H2771">
        <v>11</v>
      </c>
      <c r="I2771">
        <v>630000</v>
      </c>
      <c r="J2771">
        <v>0</v>
      </c>
      <c r="K2771">
        <v>0</v>
      </c>
      <c r="L2771">
        <v>0</v>
      </c>
      <c r="M2771">
        <v>0</v>
      </c>
      <c r="N2771">
        <v>150000</v>
      </c>
      <c r="O2771">
        <v>877996</v>
      </c>
      <c r="P2771" t="s">
        <v>5</v>
      </c>
      <c r="Q2771" t="s">
        <v>14</v>
      </c>
      <c r="R2771" t="s">
        <v>169</v>
      </c>
      <c r="S2771" t="s">
        <v>170</v>
      </c>
      <c r="T2771">
        <v>566449.03225806449</v>
      </c>
      <c r="U2771">
        <v>765993</v>
      </c>
      <c r="V2771">
        <v>199543.96774193551</v>
      </c>
      <c r="W2771">
        <v>0.35227170738818869</v>
      </c>
      <c r="X2771" t="s">
        <v>382</v>
      </c>
    </row>
    <row r="2772" spans="1:24" x14ac:dyDescent="0.35">
      <c r="A2772">
        <v>3300022661</v>
      </c>
      <c r="B2772" t="s">
        <v>168</v>
      </c>
      <c r="C2772" t="s">
        <v>168</v>
      </c>
      <c r="D2772">
        <v>0</v>
      </c>
      <c r="E2772">
        <v>0</v>
      </c>
      <c r="F2772">
        <v>0</v>
      </c>
      <c r="G2772">
        <v>0</v>
      </c>
      <c r="H2772">
        <v>11</v>
      </c>
      <c r="I2772">
        <v>480000</v>
      </c>
      <c r="J2772">
        <v>0</v>
      </c>
      <c r="K2772">
        <v>0</v>
      </c>
      <c r="L2772">
        <v>0</v>
      </c>
      <c r="M2772">
        <v>0</v>
      </c>
      <c r="N2772">
        <v>492000</v>
      </c>
      <c r="O2772">
        <v>972000</v>
      </c>
      <c r="P2772" t="s">
        <v>5</v>
      </c>
      <c r="Q2772" t="s">
        <v>17</v>
      </c>
      <c r="R2772" t="s">
        <v>169</v>
      </c>
      <c r="S2772" t="s">
        <v>170</v>
      </c>
      <c r="T2772">
        <v>627096.77419354836</v>
      </c>
      <c r="U2772">
        <v>484500</v>
      </c>
      <c r="V2772">
        <v>-142596.77419354836</v>
      </c>
      <c r="W2772">
        <v>-0.22739197530864197</v>
      </c>
      <c r="X2772" t="s">
        <v>253</v>
      </c>
    </row>
    <row r="2773" spans="1:24" x14ac:dyDescent="0.35">
      <c r="A2773">
        <v>3301052396</v>
      </c>
      <c r="B2773" t="s">
        <v>168</v>
      </c>
      <c r="C2773" t="s">
        <v>168</v>
      </c>
      <c r="D2773">
        <v>0</v>
      </c>
      <c r="E2773">
        <v>0</v>
      </c>
      <c r="F2773">
        <v>31</v>
      </c>
      <c r="G2773">
        <v>1010168</v>
      </c>
      <c r="H2773">
        <v>41</v>
      </c>
      <c r="I2773">
        <v>895000</v>
      </c>
      <c r="J2773">
        <v>0</v>
      </c>
      <c r="K2773">
        <v>0</v>
      </c>
      <c r="L2773">
        <v>45</v>
      </c>
      <c r="M2773">
        <v>1298000</v>
      </c>
      <c r="N2773">
        <v>82000</v>
      </c>
      <c r="O2773">
        <v>3285168</v>
      </c>
      <c r="P2773" t="s">
        <v>5</v>
      </c>
      <c r="Q2773" t="s">
        <v>9</v>
      </c>
      <c r="R2773" t="s">
        <v>169</v>
      </c>
      <c r="S2773" t="s">
        <v>170</v>
      </c>
      <c r="T2773">
        <v>2119463.2258064514</v>
      </c>
      <c r="U2773">
        <v>2059277</v>
      </c>
      <c r="V2773">
        <v>-60186.225806451403</v>
      </c>
      <c r="W2773">
        <v>-2.8396919122553155E-2</v>
      </c>
      <c r="X2773" t="s">
        <v>270</v>
      </c>
    </row>
    <row r="2774" spans="1:24" x14ac:dyDescent="0.35">
      <c r="A2774">
        <v>3300016575</v>
      </c>
      <c r="B2774" t="s">
        <v>168</v>
      </c>
      <c r="C2774" t="s">
        <v>168</v>
      </c>
      <c r="D2774">
        <v>0</v>
      </c>
      <c r="E2774">
        <v>0</v>
      </c>
      <c r="F2774">
        <v>84</v>
      </c>
      <c r="G2774">
        <v>3461661</v>
      </c>
      <c r="H2774">
        <v>14</v>
      </c>
      <c r="I2774">
        <v>135000</v>
      </c>
      <c r="J2774">
        <v>0</v>
      </c>
      <c r="K2774">
        <v>0</v>
      </c>
      <c r="L2774">
        <v>0</v>
      </c>
      <c r="M2774">
        <v>0</v>
      </c>
      <c r="N2774">
        <v>997500</v>
      </c>
      <c r="O2774">
        <v>4594161</v>
      </c>
      <c r="P2774" t="s">
        <v>5</v>
      </c>
      <c r="Q2774" t="s">
        <v>6</v>
      </c>
      <c r="R2774" t="s">
        <v>181</v>
      </c>
      <c r="S2774" t="s">
        <v>170</v>
      </c>
      <c r="T2774">
        <v>2963974.8387096776</v>
      </c>
      <c r="U2774">
        <v>3802293</v>
      </c>
      <c r="V2774">
        <v>838318.16129032243</v>
      </c>
      <c r="W2774">
        <v>0.28283578873269777</v>
      </c>
      <c r="X2774" t="s">
        <v>255</v>
      </c>
    </row>
    <row r="2775" spans="1:24" x14ac:dyDescent="0.35">
      <c r="A2775">
        <v>3300004753</v>
      </c>
      <c r="B2775" t="s">
        <v>168</v>
      </c>
      <c r="C2775" t="s">
        <v>168</v>
      </c>
      <c r="D2775">
        <v>0</v>
      </c>
      <c r="E2775">
        <v>0</v>
      </c>
      <c r="F2775">
        <v>382</v>
      </c>
      <c r="G2775">
        <v>14566209</v>
      </c>
      <c r="H2775">
        <v>240</v>
      </c>
      <c r="I2775">
        <v>8107000</v>
      </c>
      <c r="J2775">
        <v>0</v>
      </c>
      <c r="K2775">
        <v>0</v>
      </c>
      <c r="L2775">
        <v>158</v>
      </c>
      <c r="M2775">
        <v>6379200</v>
      </c>
      <c r="N2775">
        <v>30000</v>
      </c>
      <c r="O2775">
        <v>29082409</v>
      </c>
      <c r="P2775" t="s">
        <v>5</v>
      </c>
      <c r="Q2775" t="s">
        <v>15</v>
      </c>
      <c r="R2775" t="s">
        <v>169</v>
      </c>
      <c r="S2775" t="s">
        <v>170</v>
      </c>
      <c r="T2775">
        <v>18762844.516129032</v>
      </c>
      <c r="U2775">
        <v>15708409</v>
      </c>
      <c r="V2775">
        <v>-3054435.5161290318</v>
      </c>
      <c r="W2775">
        <v>-0.16279170855481739</v>
      </c>
      <c r="X2775" t="s">
        <v>214</v>
      </c>
    </row>
    <row r="2776" spans="1:24" x14ac:dyDescent="0.35">
      <c r="A2776">
        <v>3301010941</v>
      </c>
      <c r="B2776" t="s">
        <v>168</v>
      </c>
      <c r="C2776" t="s">
        <v>168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150000</v>
      </c>
      <c r="O2776">
        <v>150000</v>
      </c>
      <c r="P2776" t="s">
        <v>5</v>
      </c>
      <c r="Q2776" t="s">
        <v>14</v>
      </c>
      <c r="R2776" t="s">
        <v>169</v>
      </c>
      <c r="S2776" t="s">
        <v>170</v>
      </c>
      <c r="T2776">
        <v>96774.193548387106</v>
      </c>
      <c r="U2776">
        <v>235999</v>
      </c>
      <c r="V2776">
        <v>139224.80645161291</v>
      </c>
      <c r="W2776">
        <v>1.4386563333333333</v>
      </c>
      <c r="X2776" t="s">
        <v>266</v>
      </c>
    </row>
    <row r="2777" spans="1:24" x14ac:dyDescent="0.35">
      <c r="A2777">
        <v>3301075261</v>
      </c>
      <c r="B2777" t="s">
        <v>168</v>
      </c>
      <c r="C2777" t="s">
        <v>168</v>
      </c>
      <c r="D2777">
        <v>0</v>
      </c>
      <c r="E2777">
        <v>0</v>
      </c>
      <c r="F2777">
        <v>2</v>
      </c>
      <c r="G2777">
        <v>75497</v>
      </c>
      <c r="H2777">
        <v>2</v>
      </c>
      <c r="I2777">
        <v>15000</v>
      </c>
      <c r="J2777">
        <v>0</v>
      </c>
      <c r="K2777">
        <v>0</v>
      </c>
      <c r="L2777">
        <v>2</v>
      </c>
      <c r="M2777">
        <v>40000</v>
      </c>
      <c r="N2777">
        <v>150000</v>
      </c>
      <c r="O2777">
        <v>280497</v>
      </c>
      <c r="P2777" t="s">
        <v>5</v>
      </c>
      <c r="Q2777" t="s">
        <v>14</v>
      </c>
      <c r="R2777" t="s">
        <v>169</v>
      </c>
      <c r="S2777" t="s">
        <v>170</v>
      </c>
      <c r="T2777">
        <v>180965.80645161291</v>
      </c>
      <c r="U2777">
        <v>172998</v>
      </c>
      <c r="V2777">
        <v>-7967.8064516129089</v>
      </c>
      <c r="W2777">
        <v>-4.4029347907464267E-2</v>
      </c>
      <c r="X2777" t="s">
        <v>326</v>
      </c>
    </row>
    <row r="2778" spans="1:24" x14ac:dyDescent="0.35">
      <c r="A2778">
        <v>3301009965</v>
      </c>
      <c r="B2778" t="s">
        <v>168</v>
      </c>
      <c r="C2778" t="s">
        <v>168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2851000</v>
      </c>
      <c r="O2778">
        <v>2851000</v>
      </c>
      <c r="P2778" t="s">
        <v>5</v>
      </c>
      <c r="Q2778" t="s">
        <v>6</v>
      </c>
      <c r="R2778" t="s">
        <v>169</v>
      </c>
      <c r="S2778" t="s">
        <v>170</v>
      </c>
      <c r="T2778">
        <v>1839354.8387096773</v>
      </c>
      <c r="U2778">
        <v>2797500</v>
      </c>
      <c r="V2778">
        <v>958145.16129032266</v>
      </c>
      <c r="W2778">
        <v>0.52091371448614532</v>
      </c>
      <c r="X2778" t="s">
        <v>309</v>
      </c>
    </row>
    <row r="2779" spans="1:24" x14ac:dyDescent="0.35">
      <c r="A2779">
        <v>3300001124</v>
      </c>
      <c r="B2779" t="s">
        <v>168</v>
      </c>
      <c r="C2779" t="s">
        <v>168</v>
      </c>
      <c r="D2779">
        <v>0</v>
      </c>
      <c r="E2779">
        <v>0</v>
      </c>
      <c r="F2779">
        <v>71</v>
      </c>
      <c r="G2779">
        <v>2346119</v>
      </c>
      <c r="H2779">
        <v>41</v>
      </c>
      <c r="I2779">
        <v>1742000</v>
      </c>
      <c r="J2779">
        <v>0</v>
      </c>
      <c r="K2779">
        <v>0</v>
      </c>
      <c r="L2779">
        <v>23</v>
      </c>
      <c r="M2779">
        <v>1035200</v>
      </c>
      <c r="N2779">
        <v>30000</v>
      </c>
      <c r="O2779">
        <v>5153319</v>
      </c>
      <c r="P2779" t="s">
        <v>5</v>
      </c>
      <c r="Q2779" t="s">
        <v>11</v>
      </c>
      <c r="R2779" t="s">
        <v>169</v>
      </c>
      <c r="S2779" t="s">
        <v>170</v>
      </c>
      <c r="T2779">
        <v>3324721.935483871</v>
      </c>
      <c r="U2779">
        <v>3094166</v>
      </c>
      <c r="V2779">
        <v>-230555.93548387103</v>
      </c>
      <c r="W2779">
        <v>-6.9345930263583599E-2</v>
      </c>
      <c r="X2779" t="s">
        <v>193</v>
      </c>
    </row>
    <row r="2780" spans="1:24" x14ac:dyDescent="0.35">
      <c r="A2780">
        <v>3300026463</v>
      </c>
      <c r="B2780" t="s">
        <v>168</v>
      </c>
      <c r="C2780" t="s">
        <v>168</v>
      </c>
      <c r="D2780">
        <v>0</v>
      </c>
      <c r="E2780">
        <v>0</v>
      </c>
      <c r="F2780">
        <v>21</v>
      </c>
      <c r="G2780">
        <v>1193673</v>
      </c>
      <c r="H2780">
        <v>1</v>
      </c>
      <c r="I2780">
        <v>5000</v>
      </c>
      <c r="J2780">
        <v>0</v>
      </c>
      <c r="K2780">
        <v>0</v>
      </c>
      <c r="L2780">
        <v>3</v>
      </c>
      <c r="M2780">
        <v>222400</v>
      </c>
      <c r="N2780">
        <v>90000</v>
      </c>
      <c r="O2780">
        <v>1511073</v>
      </c>
      <c r="P2780" t="s">
        <v>5</v>
      </c>
      <c r="Q2780" t="s">
        <v>9</v>
      </c>
      <c r="R2780" t="s">
        <v>169</v>
      </c>
      <c r="S2780" t="s">
        <v>170</v>
      </c>
      <c r="T2780">
        <v>974885.80645161285</v>
      </c>
      <c r="U2780">
        <v>13029558</v>
      </c>
      <c r="V2780">
        <v>12054672.193548387</v>
      </c>
      <c r="W2780">
        <v>12.36521458592669</v>
      </c>
      <c r="X2780" t="s">
        <v>258</v>
      </c>
    </row>
    <row r="2781" spans="1:24" x14ac:dyDescent="0.35">
      <c r="A2781">
        <v>3300028160</v>
      </c>
      <c r="B2781" t="s">
        <v>168</v>
      </c>
      <c r="C2781" t="s">
        <v>168</v>
      </c>
      <c r="D2781">
        <v>0</v>
      </c>
      <c r="E2781">
        <v>0</v>
      </c>
      <c r="F2781">
        <v>4</v>
      </c>
      <c r="G2781">
        <v>82996</v>
      </c>
      <c r="H2781">
        <v>3</v>
      </c>
      <c r="I2781">
        <v>35000</v>
      </c>
      <c r="J2781">
        <v>0</v>
      </c>
      <c r="K2781">
        <v>0</v>
      </c>
      <c r="L2781">
        <v>3</v>
      </c>
      <c r="M2781">
        <v>250000</v>
      </c>
      <c r="N2781">
        <v>150000</v>
      </c>
      <c r="O2781">
        <v>517996</v>
      </c>
      <c r="P2781" t="s">
        <v>5</v>
      </c>
      <c r="Q2781" t="s">
        <v>9</v>
      </c>
      <c r="R2781" t="s">
        <v>169</v>
      </c>
      <c r="S2781" t="s">
        <v>170</v>
      </c>
      <c r="T2781">
        <v>334190.96774193546</v>
      </c>
      <c r="U2781">
        <v>323999</v>
      </c>
      <c r="V2781">
        <v>-10191.967741935456</v>
      </c>
      <c r="W2781">
        <v>-3.04974362736391E-2</v>
      </c>
      <c r="X2781" t="s">
        <v>228</v>
      </c>
    </row>
    <row r="2782" spans="1:24" x14ac:dyDescent="0.35">
      <c r="A2782">
        <v>3301067911</v>
      </c>
      <c r="B2782" t="s">
        <v>168</v>
      </c>
      <c r="C2782" t="s">
        <v>168</v>
      </c>
      <c r="D2782">
        <v>0</v>
      </c>
      <c r="E2782">
        <v>0</v>
      </c>
      <c r="F2782">
        <v>23</v>
      </c>
      <c r="G2782">
        <v>885474</v>
      </c>
      <c r="H2782">
        <v>4</v>
      </c>
      <c r="I2782">
        <v>120000</v>
      </c>
      <c r="J2782">
        <v>0</v>
      </c>
      <c r="K2782">
        <v>0</v>
      </c>
      <c r="L2782">
        <v>1</v>
      </c>
      <c r="M2782">
        <v>102400</v>
      </c>
      <c r="N2782">
        <v>90000</v>
      </c>
      <c r="O2782">
        <v>1197874</v>
      </c>
      <c r="P2782" t="s">
        <v>5</v>
      </c>
      <c r="Q2782" t="s">
        <v>14</v>
      </c>
      <c r="R2782" t="s">
        <v>169</v>
      </c>
      <c r="S2782" t="s">
        <v>170</v>
      </c>
      <c r="T2782">
        <v>772821.93548387091</v>
      </c>
      <c r="U2782">
        <v>759591</v>
      </c>
      <c r="V2782">
        <v>-13230.935483870911</v>
      </c>
      <c r="W2782">
        <v>-1.7120289780060305E-2</v>
      </c>
      <c r="X2782" t="s">
        <v>409</v>
      </c>
    </row>
    <row r="2783" spans="1:24" x14ac:dyDescent="0.35">
      <c r="A2783">
        <v>3301039064</v>
      </c>
      <c r="B2783" t="s">
        <v>168</v>
      </c>
      <c r="C2783" t="s">
        <v>168</v>
      </c>
      <c r="D2783">
        <v>0</v>
      </c>
      <c r="E2783">
        <v>0</v>
      </c>
      <c r="F2783">
        <v>1</v>
      </c>
      <c r="G2783">
        <v>100999</v>
      </c>
      <c r="H2783">
        <v>2</v>
      </c>
      <c r="I2783">
        <v>102000</v>
      </c>
      <c r="J2783">
        <v>0</v>
      </c>
      <c r="K2783">
        <v>0</v>
      </c>
      <c r="L2783">
        <v>1</v>
      </c>
      <c r="M2783">
        <v>202400</v>
      </c>
      <c r="N2783">
        <v>150000</v>
      </c>
      <c r="O2783">
        <v>555399</v>
      </c>
      <c r="P2783" t="s">
        <v>5</v>
      </c>
      <c r="Q2783" t="s">
        <v>15</v>
      </c>
      <c r="R2783" t="s">
        <v>169</v>
      </c>
      <c r="S2783" t="s">
        <v>170</v>
      </c>
      <c r="T2783">
        <v>358321.93548387097</v>
      </c>
      <c r="U2783">
        <v>180000</v>
      </c>
      <c r="V2783">
        <v>-178321.93548387097</v>
      </c>
      <c r="W2783">
        <v>-0.49765844014843386</v>
      </c>
      <c r="X2783" t="s">
        <v>190</v>
      </c>
    </row>
    <row r="2784" spans="1:24" x14ac:dyDescent="0.35">
      <c r="A2784">
        <v>3300026950</v>
      </c>
      <c r="B2784" t="s">
        <v>168</v>
      </c>
      <c r="C2784" t="s">
        <v>168</v>
      </c>
      <c r="D2784">
        <v>0</v>
      </c>
      <c r="E2784">
        <v>0</v>
      </c>
      <c r="F2784">
        <v>71</v>
      </c>
      <c r="G2784">
        <v>1872122</v>
      </c>
      <c r="H2784">
        <v>54</v>
      </c>
      <c r="I2784">
        <v>2215000</v>
      </c>
      <c r="J2784">
        <v>0</v>
      </c>
      <c r="K2784">
        <v>0</v>
      </c>
      <c r="L2784">
        <v>32</v>
      </c>
      <c r="M2784">
        <v>1116800</v>
      </c>
      <c r="N2784">
        <v>135000</v>
      </c>
      <c r="O2784">
        <v>5338922</v>
      </c>
      <c r="P2784" t="s">
        <v>5</v>
      </c>
      <c r="Q2784" t="s">
        <v>14</v>
      </c>
      <c r="R2784" t="s">
        <v>169</v>
      </c>
      <c r="S2784" t="s">
        <v>170</v>
      </c>
      <c r="T2784">
        <v>3444465.8064516126</v>
      </c>
      <c r="U2784">
        <v>2477257</v>
      </c>
      <c r="V2784">
        <v>-967208.80645161262</v>
      </c>
      <c r="W2784">
        <v>-0.28080081522075051</v>
      </c>
      <c r="X2784" t="s">
        <v>268</v>
      </c>
    </row>
    <row r="2785" spans="1:24" x14ac:dyDescent="0.35">
      <c r="A2785">
        <v>3300013979</v>
      </c>
      <c r="B2785" t="s">
        <v>168</v>
      </c>
      <c r="C2785" t="s">
        <v>168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771700</v>
      </c>
      <c r="O2785">
        <v>771700</v>
      </c>
      <c r="P2785" t="s">
        <v>5</v>
      </c>
      <c r="Q2785" t="s">
        <v>7</v>
      </c>
      <c r="R2785" t="s">
        <v>169</v>
      </c>
      <c r="S2785" t="s">
        <v>170</v>
      </c>
      <c r="T2785">
        <v>497870.96774193546</v>
      </c>
      <c r="U2785">
        <v>2001500</v>
      </c>
      <c r="V2785">
        <v>1503629.0322580645</v>
      </c>
      <c r="W2785">
        <v>3.0201179214720746</v>
      </c>
      <c r="X2785" t="s">
        <v>215</v>
      </c>
    </row>
    <row r="2786" spans="1:24" x14ac:dyDescent="0.35">
      <c r="A2786">
        <v>3301071915</v>
      </c>
      <c r="B2786" t="s">
        <v>168</v>
      </c>
      <c r="C2786" t="s">
        <v>168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30000</v>
      </c>
      <c r="O2786">
        <v>30000</v>
      </c>
      <c r="P2786" t="s">
        <v>5</v>
      </c>
      <c r="Q2786" t="s">
        <v>11</v>
      </c>
      <c r="R2786" t="s">
        <v>169</v>
      </c>
      <c r="S2786" t="s">
        <v>170</v>
      </c>
      <c r="T2786">
        <v>19354.83870967742</v>
      </c>
      <c r="U2786">
        <v>30000</v>
      </c>
      <c r="V2786">
        <v>10645.16129032258</v>
      </c>
      <c r="W2786">
        <v>0.54999999999999982</v>
      </c>
      <c r="X2786" t="s">
        <v>360</v>
      </c>
    </row>
    <row r="2787" spans="1:24" x14ac:dyDescent="0.35">
      <c r="A2787">
        <v>3301012495</v>
      </c>
      <c r="B2787" t="s">
        <v>168</v>
      </c>
      <c r="C2787" t="s">
        <v>168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164000</v>
      </c>
      <c r="O2787">
        <v>164000</v>
      </c>
      <c r="P2787" t="s">
        <v>5</v>
      </c>
      <c r="Q2787" t="s">
        <v>9</v>
      </c>
      <c r="R2787" t="s">
        <v>169</v>
      </c>
      <c r="S2787" t="s">
        <v>170</v>
      </c>
      <c r="T2787">
        <v>105806.45161290321</v>
      </c>
      <c r="U2787">
        <v>30000</v>
      </c>
      <c r="V2787">
        <v>-75806.451612903213</v>
      </c>
      <c r="W2787">
        <v>-0.71646341463414631</v>
      </c>
      <c r="X2787" t="s">
        <v>267</v>
      </c>
    </row>
    <row r="2788" spans="1:24" x14ac:dyDescent="0.35">
      <c r="A2788">
        <v>6001145226</v>
      </c>
      <c r="B2788" t="s">
        <v>168</v>
      </c>
      <c r="C2788" t="s">
        <v>168</v>
      </c>
      <c r="D2788">
        <v>0</v>
      </c>
      <c r="E2788">
        <v>0</v>
      </c>
      <c r="F2788">
        <v>34</v>
      </c>
      <c r="G2788">
        <v>856468</v>
      </c>
      <c r="H2788">
        <v>14</v>
      </c>
      <c r="I2788">
        <v>570000</v>
      </c>
      <c r="J2788">
        <v>0</v>
      </c>
      <c r="K2788">
        <v>0</v>
      </c>
      <c r="L2788">
        <v>10</v>
      </c>
      <c r="M2788">
        <v>374000</v>
      </c>
      <c r="N2788">
        <v>150000</v>
      </c>
      <c r="O2788">
        <v>1950468</v>
      </c>
      <c r="P2788" t="s">
        <v>5</v>
      </c>
      <c r="Q2788" t="s">
        <v>10</v>
      </c>
      <c r="R2788" t="s">
        <v>169</v>
      </c>
      <c r="S2788" t="s">
        <v>170</v>
      </c>
      <c r="T2788">
        <v>1258366.4516129033</v>
      </c>
      <c r="U2788">
        <v>1068177</v>
      </c>
      <c r="V2788">
        <v>-190189.45161290327</v>
      </c>
      <c r="W2788">
        <v>-0.15113995717950768</v>
      </c>
      <c r="X2788" t="s">
        <v>198</v>
      </c>
    </row>
    <row r="2789" spans="1:24" x14ac:dyDescent="0.35">
      <c r="A2789">
        <v>3301052017</v>
      </c>
      <c r="B2789" t="s">
        <v>168</v>
      </c>
      <c r="C2789" t="s">
        <v>168</v>
      </c>
      <c r="D2789">
        <v>0</v>
      </c>
      <c r="E2789">
        <v>0</v>
      </c>
      <c r="F2789">
        <v>39</v>
      </c>
      <c r="G2789">
        <v>2328209</v>
      </c>
      <c r="H2789">
        <v>63</v>
      </c>
      <c r="I2789">
        <v>3190000</v>
      </c>
      <c r="J2789">
        <v>0</v>
      </c>
      <c r="K2789">
        <v>0</v>
      </c>
      <c r="L2789">
        <v>13</v>
      </c>
      <c r="M2789">
        <v>1020000</v>
      </c>
      <c r="N2789">
        <v>150000</v>
      </c>
      <c r="O2789">
        <v>6688209</v>
      </c>
      <c r="P2789" t="s">
        <v>5</v>
      </c>
      <c r="Q2789" t="s">
        <v>15</v>
      </c>
      <c r="R2789" t="s">
        <v>169</v>
      </c>
      <c r="S2789" t="s">
        <v>170</v>
      </c>
      <c r="T2789">
        <v>4314973.5483870972</v>
      </c>
      <c r="U2789">
        <v>2460479</v>
      </c>
      <c r="V2789">
        <v>-1854494.5483870972</v>
      </c>
      <c r="W2789">
        <v>-0.42978120899032912</v>
      </c>
      <c r="X2789" t="s">
        <v>369</v>
      </c>
    </row>
    <row r="2790" spans="1:24" x14ac:dyDescent="0.35">
      <c r="A2790">
        <v>3300014872</v>
      </c>
      <c r="B2790" t="s">
        <v>168</v>
      </c>
      <c r="C2790" t="s">
        <v>168</v>
      </c>
      <c r="D2790">
        <v>0</v>
      </c>
      <c r="E2790">
        <v>0</v>
      </c>
      <c r="F2790">
        <v>3</v>
      </c>
      <c r="G2790">
        <v>102794</v>
      </c>
      <c r="H2790">
        <v>2</v>
      </c>
      <c r="I2790">
        <v>30000</v>
      </c>
      <c r="J2790">
        <v>0</v>
      </c>
      <c r="K2790">
        <v>0</v>
      </c>
      <c r="L2790">
        <v>1</v>
      </c>
      <c r="M2790">
        <v>102400</v>
      </c>
      <c r="N2790">
        <v>1188000</v>
      </c>
      <c r="O2790">
        <v>1423194</v>
      </c>
      <c r="P2790" t="s">
        <v>5</v>
      </c>
      <c r="Q2790" t="s">
        <v>8</v>
      </c>
      <c r="R2790" t="s">
        <v>169</v>
      </c>
      <c r="S2790" t="s">
        <v>170</v>
      </c>
      <c r="T2790">
        <v>918189.67741935491</v>
      </c>
      <c r="U2790">
        <v>1833285</v>
      </c>
      <c r="V2790">
        <v>915095.32258064509</v>
      </c>
      <c r="W2790">
        <v>0.99662993941795697</v>
      </c>
      <c r="X2790" t="s">
        <v>240</v>
      </c>
    </row>
    <row r="2791" spans="1:24" x14ac:dyDescent="0.35">
      <c r="A2791">
        <v>3300024495</v>
      </c>
      <c r="B2791" t="s">
        <v>168</v>
      </c>
      <c r="C2791" t="s">
        <v>168</v>
      </c>
      <c r="D2791">
        <v>0</v>
      </c>
      <c r="E2791">
        <v>0</v>
      </c>
      <c r="F2791">
        <v>50</v>
      </c>
      <c r="G2791">
        <v>1928529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303000</v>
      </c>
      <c r="O2791">
        <v>2231529</v>
      </c>
      <c r="P2791" t="s">
        <v>5</v>
      </c>
      <c r="Q2791" t="s">
        <v>12</v>
      </c>
      <c r="R2791" t="s">
        <v>169</v>
      </c>
      <c r="S2791" t="s">
        <v>170</v>
      </c>
      <c r="T2791">
        <v>1439696.1290322582</v>
      </c>
      <c r="U2791">
        <v>1391690</v>
      </c>
      <c r="V2791">
        <v>-48006.129032258177</v>
      </c>
      <c r="W2791">
        <v>-3.3344626038917746E-2</v>
      </c>
      <c r="X2791" t="s">
        <v>354</v>
      </c>
    </row>
    <row r="2792" spans="1:24" x14ac:dyDescent="0.35">
      <c r="A2792">
        <v>3301060185</v>
      </c>
      <c r="B2792" t="s">
        <v>168</v>
      </c>
      <c r="C2792" t="s">
        <v>168</v>
      </c>
      <c r="D2792">
        <v>0</v>
      </c>
      <c r="E2792">
        <v>0</v>
      </c>
      <c r="F2792">
        <v>60</v>
      </c>
      <c r="G2792">
        <v>1933548</v>
      </c>
      <c r="H2792">
        <v>15</v>
      </c>
      <c r="I2792">
        <v>440000</v>
      </c>
      <c r="J2792">
        <v>0</v>
      </c>
      <c r="K2792">
        <v>0</v>
      </c>
      <c r="L2792">
        <v>2</v>
      </c>
      <c r="M2792">
        <v>104800</v>
      </c>
      <c r="N2792">
        <v>1713500</v>
      </c>
      <c r="O2792">
        <v>4191848</v>
      </c>
      <c r="P2792" t="s">
        <v>5</v>
      </c>
      <c r="Q2792" t="s">
        <v>7</v>
      </c>
      <c r="R2792" t="s">
        <v>169</v>
      </c>
      <c r="S2792" t="s">
        <v>170</v>
      </c>
      <c r="T2792">
        <v>2704418.064516129</v>
      </c>
      <c r="U2792">
        <v>3770872</v>
      </c>
      <c r="V2792">
        <v>1066453.935483871</v>
      </c>
      <c r="W2792">
        <v>0.39433767636612771</v>
      </c>
      <c r="X2792" t="s">
        <v>351</v>
      </c>
    </row>
    <row r="2793" spans="1:24" x14ac:dyDescent="0.35">
      <c r="A2793">
        <v>3301041285</v>
      </c>
      <c r="B2793" t="s">
        <v>168</v>
      </c>
      <c r="C2793" t="s">
        <v>168</v>
      </c>
      <c r="D2793">
        <v>0</v>
      </c>
      <c r="E2793">
        <v>0</v>
      </c>
      <c r="F2793">
        <v>1</v>
      </c>
      <c r="G2793">
        <v>33499</v>
      </c>
      <c r="H2793">
        <v>4</v>
      </c>
      <c r="I2793">
        <v>105000</v>
      </c>
      <c r="J2793">
        <v>0</v>
      </c>
      <c r="K2793">
        <v>0</v>
      </c>
      <c r="L2793">
        <v>4</v>
      </c>
      <c r="M2793">
        <v>119600</v>
      </c>
      <c r="N2793">
        <v>150000</v>
      </c>
      <c r="O2793">
        <v>408099</v>
      </c>
      <c r="P2793" t="s">
        <v>5</v>
      </c>
      <c r="Q2793" t="s">
        <v>15</v>
      </c>
      <c r="R2793" t="s">
        <v>169</v>
      </c>
      <c r="S2793" t="s">
        <v>170</v>
      </c>
      <c r="T2793">
        <v>263289.67741935485</v>
      </c>
      <c r="U2793">
        <v>275000</v>
      </c>
      <c r="V2793">
        <v>11710.322580645152</v>
      </c>
      <c r="W2793">
        <v>4.4476952896233435E-2</v>
      </c>
      <c r="X2793" t="s">
        <v>322</v>
      </c>
    </row>
    <row r="2794" spans="1:24" x14ac:dyDescent="0.35">
      <c r="A2794">
        <v>3301063989</v>
      </c>
      <c r="B2794" t="s">
        <v>168</v>
      </c>
      <c r="C2794" t="s">
        <v>168</v>
      </c>
      <c r="D2794">
        <v>0</v>
      </c>
      <c r="E2794">
        <v>0</v>
      </c>
      <c r="F2794">
        <v>785</v>
      </c>
      <c r="G2794">
        <v>28868468</v>
      </c>
      <c r="H2794">
        <v>21</v>
      </c>
      <c r="I2794">
        <v>1529000</v>
      </c>
      <c r="J2794">
        <v>0</v>
      </c>
      <c r="K2794">
        <v>0</v>
      </c>
      <c r="L2794">
        <v>8</v>
      </c>
      <c r="M2794">
        <v>409200</v>
      </c>
      <c r="N2794">
        <v>150000</v>
      </c>
      <c r="O2794">
        <v>30956668</v>
      </c>
      <c r="P2794" t="s">
        <v>5</v>
      </c>
      <c r="Q2794" t="s">
        <v>14</v>
      </c>
      <c r="R2794" t="s">
        <v>169</v>
      </c>
      <c r="S2794" t="s">
        <v>170</v>
      </c>
      <c r="T2794">
        <v>19972043.870967742</v>
      </c>
      <c r="U2794">
        <v>17132009</v>
      </c>
      <c r="V2794">
        <v>-2840034.8709677421</v>
      </c>
      <c r="W2794">
        <v>-0.1422005123419614</v>
      </c>
      <c r="X2794" t="s">
        <v>171</v>
      </c>
    </row>
    <row r="2795" spans="1:24" x14ac:dyDescent="0.35">
      <c r="A2795">
        <v>3301009966</v>
      </c>
      <c r="B2795" t="s">
        <v>168</v>
      </c>
      <c r="C2795" t="s">
        <v>168</v>
      </c>
      <c r="D2795">
        <v>0</v>
      </c>
      <c r="E2795">
        <v>0</v>
      </c>
      <c r="F2795">
        <v>83</v>
      </c>
      <c r="G2795">
        <v>3599087</v>
      </c>
      <c r="H2795">
        <v>31</v>
      </c>
      <c r="I2795">
        <v>910000</v>
      </c>
      <c r="J2795">
        <v>0</v>
      </c>
      <c r="K2795">
        <v>0</v>
      </c>
      <c r="L2795">
        <v>0</v>
      </c>
      <c r="M2795">
        <v>0</v>
      </c>
      <c r="N2795">
        <v>586500</v>
      </c>
      <c r="O2795">
        <v>5095587</v>
      </c>
      <c r="P2795" t="s">
        <v>5</v>
      </c>
      <c r="Q2795" t="s">
        <v>6</v>
      </c>
      <c r="R2795" t="s">
        <v>169</v>
      </c>
      <c r="S2795" t="s">
        <v>170</v>
      </c>
      <c r="T2795">
        <v>3287475.4838709678</v>
      </c>
      <c r="U2795">
        <v>3475957</v>
      </c>
      <c r="V2795">
        <v>188481.51612903224</v>
      </c>
      <c r="W2795">
        <v>5.733320812695375E-2</v>
      </c>
      <c r="X2795" t="s">
        <v>388</v>
      </c>
    </row>
    <row r="2796" spans="1:24" x14ac:dyDescent="0.35">
      <c r="A2796">
        <v>3301000538</v>
      </c>
      <c r="B2796" t="s">
        <v>168</v>
      </c>
      <c r="C2796" t="s">
        <v>168</v>
      </c>
      <c r="D2796">
        <v>0</v>
      </c>
      <c r="E2796">
        <v>0</v>
      </c>
      <c r="F2796">
        <v>48</v>
      </c>
      <c r="G2796">
        <v>1650490</v>
      </c>
      <c r="H2796">
        <v>10</v>
      </c>
      <c r="I2796">
        <v>260000</v>
      </c>
      <c r="J2796">
        <v>0</v>
      </c>
      <c r="K2796">
        <v>0</v>
      </c>
      <c r="L2796">
        <v>12</v>
      </c>
      <c r="M2796">
        <v>648800</v>
      </c>
      <c r="N2796">
        <v>933000</v>
      </c>
      <c r="O2796">
        <v>3492290</v>
      </c>
      <c r="P2796" t="s">
        <v>5</v>
      </c>
      <c r="Q2796" t="s">
        <v>17</v>
      </c>
      <c r="R2796" t="s">
        <v>169</v>
      </c>
      <c r="S2796" t="s">
        <v>170</v>
      </c>
      <c r="T2796">
        <v>2253090.3225806453</v>
      </c>
      <c r="U2796">
        <v>2084243</v>
      </c>
      <c r="V2796">
        <v>-168847.32258064533</v>
      </c>
      <c r="W2796">
        <v>-7.4940325688874654E-2</v>
      </c>
      <c r="X2796" t="s">
        <v>184</v>
      </c>
    </row>
    <row r="2797" spans="1:24" x14ac:dyDescent="0.35">
      <c r="A2797">
        <v>3301019643</v>
      </c>
      <c r="B2797" t="s">
        <v>168</v>
      </c>
      <c r="C2797" t="s">
        <v>168</v>
      </c>
      <c r="D2797">
        <v>0</v>
      </c>
      <c r="E2797">
        <v>0</v>
      </c>
      <c r="F2797">
        <v>15</v>
      </c>
      <c r="G2797">
        <v>769481</v>
      </c>
      <c r="H2797">
        <v>2</v>
      </c>
      <c r="I2797">
        <v>30000</v>
      </c>
      <c r="J2797">
        <v>0</v>
      </c>
      <c r="K2797">
        <v>0</v>
      </c>
      <c r="L2797">
        <v>6</v>
      </c>
      <c r="M2797">
        <v>514400</v>
      </c>
      <c r="N2797">
        <v>165000</v>
      </c>
      <c r="O2797">
        <v>1478881</v>
      </c>
      <c r="P2797" t="s">
        <v>5</v>
      </c>
      <c r="Q2797" t="s">
        <v>14</v>
      </c>
      <c r="R2797" t="s">
        <v>169</v>
      </c>
      <c r="S2797" t="s">
        <v>170</v>
      </c>
      <c r="T2797">
        <v>954116.77419354836</v>
      </c>
      <c r="U2797">
        <v>993193</v>
      </c>
      <c r="V2797">
        <v>39076.225806451635</v>
      </c>
      <c r="W2797">
        <v>4.0955391272184949E-2</v>
      </c>
      <c r="X2797" t="s">
        <v>355</v>
      </c>
    </row>
    <row r="2798" spans="1:24" x14ac:dyDescent="0.35">
      <c r="A2798">
        <v>3301049664</v>
      </c>
      <c r="B2798" t="s">
        <v>168</v>
      </c>
      <c r="C2798" t="s">
        <v>168</v>
      </c>
      <c r="D2798">
        <v>0</v>
      </c>
      <c r="E2798">
        <v>0</v>
      </c>
      <c r="F2798">
        <v>37</v>
      </c>
      <c r="G2798">
        <v>1599455</v>
      </c>
      <c r="H2798">
        <v>18</v>
      </c>
      <c r="I2798">
        <v>965000</v>
      </c>
      <c r="J2798">
        <v>0</v>
      </c>
      <c r="K2798">
        <v>0</v>
      </c>
      <c r="L2798">
        <v>11</v>
      </c>
      <c r="M2798">
        <v>606400</v>
      </c>
      <c r="N2798">
        <v>165000</v>
      </c>
      <c r="O2798">
        <v>3335855</v>
      </c>
      <c r="P2798" t="s">
        <v>5</v>
      </c>
      <c r="Q2798" t="s">
        <v>14</v>
      </c>
      <c r="R2798" t="s">
        <v>207</v>
      </c>
      <c r="S2798" t="s">
        <v>170</v>
      </c>
      <c r="T2798">
        <v>2152164.5161290322</v>
      </c>
      <c r="U2798">
        <v>2504957</v>
      </c>
      <c r="V2798">
        <v>352792.48387096776</v>
      </c>
      <c r="W2798">
        <v>0.16392449611868631</v>
      </c>
      <c r="X2798" t="s">
        <v>409</v>
      </c>
    </row>
    <row r="2799" spans="1:24" x14ac:dyDescent="0.35">
      <c r="A2799">
        <v>3301001828</v>
      </c>
      <c r="B2799" t="s">
        <v>168</v>
      </c>
      <c r="C2799" t="s">
        <v>168</v>
      </c>
      <c r="D2799">
        <v>0</v>
      </c>
      <c r="E2799">
        <v>0</v>
      </c>
      <c r="F2799">
        <v>54</v>
      </c>
      <c r="G2799">
        <v>2296262</v>
      </c>
      <c r="H2799">
        <v>4</v>
      </c>
      <c r="I2799">
        <v>85000</v>
      </c>
      <c r="J2799">
        <v>0</v>
      </c>
      <c r="K2799">
        <v>0</v>
      </c>
      <c r="L2799">
        <v>6</v>
      </c>
      <c r="M2799">
        <v>50400</v>
      </c>
      <c r="N2799">
        <v>862500</v>
      </c>
      <c r="O2799">
        <v>3294162</v>
      </c>
      <c r="P2799" t="s">
        <v>5</v>
      </c>
      <c r="Q2799" t="s">
        <v>6</v>
      </c>
      <c r="R2799" t="s">
        <v>169</v>
      </c>
      <c r="S2799" t="s">
        <v>170</v>
      </c>
      <c r="T2799">
        <v>2125265.8064516131</v>
      </c>
      <c r="U2799">
        <v>3719454</v>
      </c>
      <c r="V2799">
        <v>1594188.1935483869</v>
      </c>
      <c r="W2799">
        <v>0.75011238062973207</v>
      </c>
      <c r="X2799" t="s">
        <v>373</v>
      </c>
    </row>
    <row r="2800" spans="1:24" x14ac:dyDescent="0.35">
      <c r="A2800">
        <v>3300014743</v>
      </c>
      <c r="B2800" t="s">
        <v>168</v>
      </c>
      <c r="C2800" t="s">
        <v>168</v>
      </c>
      <c r="D2800">
        <v>0</v>
      </c>
      <c r="E2800">
        <v>0</v>
      </c>
      <c r="F2800">
        <v>33</v>
      </c>
      <c r="G2800">
        <v>1132117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1061400</v>
      </c>
      <c r="O2800">
        <v>2193517</v>
      </c>
      <c r="P2800" t="s">
        <v>5</v>
      </c>
      <c r="Q2800" t="s">
        <v>7</v>
      </c>
      <c r="R2800" t="s">
        <v>169</v>
      </c>
      <c r="S2800" t="s">
        <v>170</v>
      </c>
      <c r="T2800">
        <v>1415172.2580645161</v>
      </c>
      <c r="U2800">
        <v>2039187</v>
      </c>
      <c r="V2800">
        <v>624014.74193548388</v>
      </c>
      <c r="W2800">
        <v>0.4409461380969466</v>
      </c>
      <c r="X2800" t="s">
        <v>218</v>
      </c>
    </row>
    <row r="2801" spans="1:24" x14ac:dyDescent="0.35">
      <c r="A2801">
        <v>3300016380</v>
      </c>
      <c r="B2801" t="s">
        <v>168</v>
      </c>
      <c r="C2801" t="s">
        <v>168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10000</v>
      </c>
      <c r="J2801">
        <v>0</v>
      </c>
      <c r="K2801">
        <v>0</v>
      </c>
      <c r="L2801">
        <v>0</v>
      </c>
      <c r="M2801">
        <v>0</v>
      </c>
      <c r="N2801">
        <v>342000</v>
      </c>
      <c r="O2801">
        <v>352000</v>
      </c>
      <c r="P2801" t="s">
        <v>5</v>
      </c>
      <c r="Q2801" t="s">
        <v>8</v>
      </c>
      <c r="R2801" t="s">
        <v>169</v>
      </c>
      <c r="S2801" t="s">
        <v>170</v>
      </c>
      <c r="T2801">
        <v>227096.77419354836</v>
      </c>
      <c r="U2801">
        <v>1104198</v>
      </c>
      <c r="V2801">
        <v>877101.22580645164</v>
      </c>
      <c r="W2801">
        <v>3.8622355113636369</v>
      </c>
      <c r="X2801" t="s">
        <v>238</v>
      </c>
    </row>
    <row r="2802" spans="1:24" x14ac:dyDescent="0.35">
      <c r="A2802">
        <v>3301051248</v>
      </c>
      <c r="B2802" t="s">
        <v>168</v>
      </c>
      <c r="C2802" t="s">
        <v>168</v>
      </c>
      <c r="D2802">
        <v>0</v>
      </c>
      <c r="E2802">
        <v>0</v>
      </c>
      <c r="F2802">
        <v>9</v>
      </c>
      <c r="G2802">
        <v>462494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150000</v>
      </c>
      <c r="O2802">
        <v>612494</v>
      </c>
      <c r="P2802" t="s">
        <v>5</v>
      </c>
      <c r="Q2802" t="s">
        <v>10</v>
      </c>
      <c r="R2802" t="s">
        <v>169</v>
      </c>
      <c r="S2802" t="s">
        <v>170</v>
      </c>
      <c r="T2802">
        <v>395157.41935483873</v>
      </c>
      <c r="U2802">
        <v>404495</v>
      </c>
      <c r="V2802">
        <v>9337.5806451612734</v>
      </c>
      <c r="W2802">
        <v>2.3630027396186692E-2</v>
      </c>
      <c r="X2802" t="s">
        <v>198</v>
      </c>
    </row>
    <row r="2803" spans="1:24" x14ac:dyDescent="0.35">
      <c r="A2803">
        <v>3300008552</v>
      </c>
      <c r="B2803" t="s">
        <v>168</v>
      </c>
      <c r="C2803" t="s">
        <v>168</v>
      </c>
      <c r="D2803">
        <v>0</v>
      </c>
      <c r="E2803">
        <v>0</v>
      </c>
      <c r="F2803">
        <v>52</v>
      </c>
      <c r="G2803">
        <v>2103363</v>
      </c>
      <c r="H2803">
        <v>112</v>
      </c>
      <c r="I2803">
        <v>4116000</v>
      </c>
      <c r="J2803">
        <v>0</v>
      </c>
      <c r="K2803">
        <v>0</v>
      </c>
      <c r="L2803">
        <v>51</v>
      </c>
      <c r="M2803">
        <v>2277381</v>
      </c>
      <c r="N2803">
        <v>8970000</v>
      </c>
      <c r="O2803">
        <v>17466744</v>
      </c>
      <c r="P2803" t="s">
        <v>5</v>
      </c>
      <c r="Q2803" t="s">
        <v>16</v>
      </c>
      <c r="R2803" t="s">
        <v>169</v>
      </c>
      <c r="S2803" t="s">
        <v>170</v>
      </c>
      <c r="T2803">
        <v>11268867.096774194</v>
      </c>
      <c r="U2803">
        <v>7194695</v>
      </c>
      <c r="V2803">
        <v>-4074172.0967741944</v>
      </c>
      <c r="W2803">
        <v>-0.36154229717914232</v>
      </c>
      <c r="X2803" t="s">
        <v>377</v>
      </c>
    </row>
    <row r="2804" spans="1:24" x14ac:dyDescent="0.35">
      <c r="A2804">
        <v>3301074412</v>
      </c>
      <c r="B2804" t="s">
        <v>168</v>
      </c>
      <c r="C2804" t="s">
        <v>168</v>
      </c>
      <c r="D2804">
        <v>0</v>
      </c>
      <c r="E2804">
        <v>0</v>
      </c>
      <c r="F2804">
        <v>33</v>
      </c>
      <c r="G2804">
        <v>1131008</v>
      </c>
      <c r="H2804">
        <v>23</v>
      </c>
      <c r="I2804">
        <v>605000</v>
      </c>
      <c r="J2804">
        <v>0</v>
      </c>
      <c r="K2804">
        <v>0</v>
      </c>
      <c r="L2804">
        <v>12</v>
      </c>
      <c r="M2804">
        <v>758800</v>
      </c>
      <c r="N2804">
        <v>150000</v>
      </c>
      <c r="O2804">
        <v>2644808</v>
      </c>
      <c r="P2804" t="s">
        <v>5</v>
      </c>
      <c r="Q2804" t="s">
        <v>15</v>
      </c>
      <c r="R2804" t="s">
        <v>169</v>
      </c>
      <c r="S2804" t="s">
        <v>170</v>
      </c>
      <c r="T2804">
        <v>1706327.7419354839</v>
      </c>
      <c r="U2804">
        <v>1222692</v>
      </c>
      <c r="V2804">
        <v>-483635.74193548388</v>
      </c>
      <c r="W2804">
        <v>-0.28343660484995503</v>
      </c>
      <c r="X2804" t="s">
        <v>322</v>
      </c>
    </row>
    <row r="2805" spans="1:24" x14ac:dyDescent="0.35">
      <c r="A2805">
        <v>3300007864</v>
      </c>
      <c r="B2805" t="s">
        <v>168</v>
      </c>
      <c r="C2805" t="s">
        <v>168</v>
      </c>
      <c r="D2805">
        <v>0</v>
      </c>
      <c r="E2805">
        <v>0</v>
      </c>
      <c r="F2805">
        <v>61</v>
      </c>
      <c r="G2805">
        <v>2456434</v>
      </c>
      <c r="H2805">
        <v>34</v>
      </c>
      <c r="I2805">
        <v>2170000</v>
      </c>
      <c r="J2805">
        <v>0</v>
      </c>
      <c r="K2805">
        <v>0</v>
      </c>
      <c r="L2805">
        <v>11</v>
      </c>
      <c r="M2805">
        <v>546400</v>
      </c>
      <c r="N2805">
        <v>150000</v>
      </c>
      <c r="O2805">
        <v>5322834</v>
      </c>
      <c r="P2805" t="s">
        <v>5</v>
      </c>
      <c r="Q2805" t="s">
        <v>14</v>
      </c>
      <c r="R2805" t="s">
        <v>207</v>
      </c>
      <c r="S2805" t="s">
        <v>170</v>
      </c>
      <c r="T2805">
        <v>3434086.4516129028</v>
      </c>
      <c r="U2805">
        <v>2333069</v>
      </c>
      <c r="V2805">
        <v>-1101017.4516129028</v>
      </c>
      <c r="W2805">
        <v>-0.32061436633192009</v>
      </c>
      <c r="X2805" t="s">
        <v>212</v>
      </c>
    </row>
    <row r="2806" spans="1:24" x14ac:dyDescent="0.35">
      <c r="A2806">
        <v>3300005723</v>
      </c>
      <c r="B2806" t="s">
        <v>168</v>
      </c>
      <c r="C2806" t="s">
        <v>168</v>
      </c>
      <c r="D2806">
        <v>0</v>
      </c>
      <c r="E2806">
        <v>0</v>
      </c>
      <c r="F2806">
        <v>438</v>
      </c>
      <c r="G2806">
        <v>20611396</v>
      </c>
      <c r="H2806">
        <v>23</v>
      </c>
      <c r="I2806">
        <v>1965000</v>
      </c>
      <c r="J2806">
        <v>0</v>
      </c>
      <c r="K2806">
        <v>0</v>
      </c>
      <c r="L2806">
        <v>0</v>
      </c>
      <c r="M2806">
        <v>0</v>
      </c>
      <c r="N2806">
        <v>165000</v>
      </c>
      <c r="O2806">
        <v>22741396</v>
      </c>
      <c r="P2806" t="s">
        <v>5</v>
      </c>
      <c r="Q2806" t="s">
        <v>9</v>
      </c>
      <c r="R2806" t="s">
        <v>169</v>
      </c>
      <c r="S2806" t="s">
        <v>170</v>
      </c>
      <c r="T2806">
        <v>14671868.387096774</v>
      </c>
      <c r="U2806">
        <v>13213561</v>
      </c>
      <c r="V2806">
        <v>-1458307.3870967738</v>
      </c>
      <c r="W2806">
        <v>-9.9394797487366238E-2</v>
      </c>
      <c r="X2806" t="s">
        <v>344</v>
      </c>
    </row>
    <row r="2807" spans="1:24" x14ac:dyDescent="0.35">
      <c r="A2807">
        <v>3301053819</v>
      </c>
      <c r="B2807" t="s">
        <v>168</v>
      </c>
      <c r="C2807" t="s">
        <v>168</v>
      </c>
      <c r="D2807">
        <v>0</v>
      </c>
      <c r="E2807">
        <v>0</v>
      </c>
      <c r="F2807">
        <v>541</v>
      </c>
      <c r="G2807">
        <v>21184481</v>
      </c>
      <c r="H2807">
        <v>10</v>
      </c>
      <c r="I2807">
        <v>355000</v>
      </c>
      <c r="J2807">
        <v>0</v>
      </c>
      <c r="K2807">
        <v>0</v>
      </c>
      <c r="L2807">
        <v>0</v>
      </c>
      <c r="M2807">
        <v>0</v>
      </c>
      <c r="N2807">
        <v>180000</v>
      </c>
      <c r="O2807">
        <v>21719481</v>
      </c>
      <c r="P2807" t="s">
        <v>5</v>
      </c>
      <c r="Q2807" t="s">
        <v>15</v>
      </c>
      <c r="R2807" t="s">
        <v>169</v>
      </c>
      <c r="S2807" t="s">
        <v>170</v>
      </c>
      <c r="T2807">
        <v>14012568.387096774</v>
      </c>
      <c r="U2807">
        <v>13910591</v>
      </c>
      <c r="V2807">
        <v>-101977.38709677383</v>
      </c>
      <c r="W2807">
        <v>-7.2775657024216622E-3</v>
      </c>
      <c r="X2807" t="s">
        <v>230</v>
      </c>
    </row>
    <row r="2808" spans="1:24" x14ac:dyDescent="0.35">
      <c r="A2808">
        <v>3301057140</v>
      </c>
      <c r="B2808" t="s">
        <v>168</v>
      </c>
      <c r="C2808" t="s">
        <v>168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75000</v>
      </c>
      <c r="O2808">
        <v>75000</v>
      </c>
      <c r="P2808" t="s">
        <v>5</v>
      </c>
      <c r="Q2808" t="s">
        <v>14</v>
      </c>
      <c r="R2808" t="s">
        <v>207</v>
      </c>
      <c r="S2808" t="s">
        <v>170</v>
      </c>
      <c r="T2808">
        <v>48387.096774193553</v>
      </c>
      <c r="U2808">
        <v>150000</v>
      </c>
      <c r="V2808">
        <v>101612.90322580645</v>
      </c>
      <c r="W2808">
        <v>2.0999999999999996</v>
      </c>
      <c r="X2808" t="s">
        <v>266</v>
      </c>
    </row>
    <row r="2809" spans="1:24" x14ac:dyDescent="0.35">
      <c r="A2809">
        <v>3300002502</v>
      </c>
      <c r="B2809" t="s">
        <v>168</v>
      </c>
      <c r="C2809" t="s">
        <v>168</v>
      </c>
      <c r="D2809">
        <v>0</v>
      </c>
      <c r="E2809">
        <v>0</v>
      </c>
      <c r="F2809">
        <v>30</v>
      </c>
      <c r="G2809">
        <v>819270</v>
      </c>
      <c r="H2809">
        <v>115</v>
      </c>
      <c r="I2809">
        <v>3830000</v>
      </c>
      <c r="J2809">
        <v>0</v>
      </c>
      <c r="K2809">
        <v>0</v>
      </c>
      <c r="L2809">
        <v>54</v>
      </c>
      <c r="M2809">
        <v>2909600</v>
      </c>
      <c r="N2809">
        <v>330000</v>
      </c>
      <c r="O2809">
        <v>7888870</v>
      </c>
      <c r="P2809" t="s">
        <v>5</v>
      </c>
      <c r="Q2809" t="s">
        <v>11</v>
      </c>
      <c r="R2809" t="s">
        <v>169</v>
      </c>
      <c r="S2809" t="s">
        <v>170</v>
      </c>
      <c r="T2809">
        <v>5089593.5483870972</v>
      </c>
      <c r="U2809">
        <v>3696988</v>
      </c>
      <c r="V2809">
        <v>-1392605.5483870972</v>
      </c>
      <c r="W2809">
        <v>-0.27361822415631143</v>
      </c>
      <c r="X2809" t="s">
        <v>263</v>
      </c>
    </row>
    <row r="2810" spans="1:24" x14ac:dyDescent="0.35">
      <c r="A2810">
        <v>3301054038</v>
      </c>
      <c r="B2810" t="s">
        <v>168</v>
      </c>
      <c r="C2810" t="s">
        <v>168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164000</v>
      </c>
      <c r="O2810">
        <v>164000</v>
      </c>
      <c r="P2810" t="s">
        <v>5</v>
      </c>
      <c r="Q2810" t="s">
        <v>9</v>
      </c>
      <c r="R2810" t="s">
        <v>169</v>
      </c>
      <c r="S2810" t="s">
        <v>170</v>
      </c>
      <c r="T2810">
        <v>105806.45161290321</v>
      </c>
      <c r="U2810">
        <v>164000</v>
      </c>
      <c r="V2810">
        <v>58193.548387096787</v>
      </c>
      <c r="W2810">
        <v>0.55000000000000027</v>
      </c>
      <c r="X2810" t="s">
        <v>344</v>
      </c>
    </row>
    <row r="2811" spans="1:24" x14ac:dyDescent="0.35">
      <c r="A2811">
        <v>3300005121</v>
      </c>
      <c r="B2811" t="s">
        <v>168</v>
      </c>
      <c r="C2811" t="s">
        <v>168</v>
      </c>
      <c r="D2811">
        <v>0</v>
      </c>
      <c r="E2811">
        <v>0</v>
      </c>
      <c r="F2811">
        <v>46</v>
      </c>
      <c r="G2811">
        <v>2231653</v>
      </c>
      <c r="H2811">
        <v>43</v>
      </c>
      <c r="I2811">
        <v>2020000</v>
      </c>
      <c r="J2811">
        <v>0</v>
      </c>
      <c r="K2811">
        <v>0</v>
      </c>
      <c r="L2811">
        <v>0</v>
      </c>
      <c r="M2811">
        <v>0</v>
      </c>
      <c r="N2811">
        <v>150000</v>
      </c>
      <c r="O2811">
        <v>4401653</v>
      </c>
      <c r="P2811" t="s">
        <v>5</v>
      </c>
      <c r="Q2811" t="s">
        <v>14</v>
      </c>
      <c r="R2811" t="s">
        <v>169</v>
      </c>
      <c r="S2811" t="s">
        <v>170</v>
      </c>
      <c r="T2811">
        <v>2839776.1290322579</v>
      </c>
      <c r="U2811">
        <v>2483371</v>
      </c>
      <c r="V2811">
        <v>-356405.12903225794</v>
      </c>
      <c r="W2811">
        <v>-0.12550465700044955</v>
      </c>
      <c r="X2811" t="s">
        <v>266</v>
      </c>
    </row>
    <row r="2812" spans="1:24" x14ac:dyDescent="0.35">
      <c r="A2812">
        <v>3301062964</v>
      </c>
      <c r="B2812" t="s">
        <v>168</v>
      </c>
      <c r="C2812" t="s">
        <v>168</v>
      </c>
      <c r="D2812">
        <v>0</v>
      </c>
      <c r="E2812">
        <v>0</v>
      </c>
      <c r="F2812">
        <v>39</v>
      </c>
      <c r="G2812">
        <v>1576252</v>
      </c>
      <c r="H2812">
        <v>12</v>
      </c>
      <c r="I2812">
        <v>605000</v>
      </c>
      <c r="J2812">
        <v>0</v>
      </c>
      <c r="K2812">
        <v>0</v>
      </c>
      <c r="L2812">
        <v>9</v>
      </c>
      <c r="M2812">
        <v>1850000</v>
      </c>
      <c r="N2812">
        <v>180000</v>
      </c>
      <c r="O2812">
        <v>4211252</v>
      </c>
      <c r="P2812" t="s">
        <v>5</v>
      </c>
      <c r="Q2812" t="s">
        <v>15</v>
      </c>
      <c r="R2812" t="s">
        <v>169</v>
      </c>
      <c r="S2812" t="s">
        <v>170</v>
      </c>
      <c r="T2812">
        <v>2716936.7741935486</v>
      </c>
      <c r="U2812">
        <v>2111571</v>
      </c>
      <c r="V2812">
        <v>-605365.7741935486</v>
      </c>
      <c r="W2812">
        <v>-0.22281187399851643</v>
      </c>
      <c r="X2812" t="s">
        <v>341</v>
      </c>
    </row>
    <row r="2813" spans="1:24" x14ac:dyDescent="0.35">
      <c r="A2813">
        <v>3301066236</v>
      </c>
      <c r="B2813" t="s">
        <v>168</v>
      </c>
      <c r="C2813" t="s">
        <v>168</v>
      </c>
      <c r="D2813">
        <v>0</v>
      </c>
      <c r="E2813">
        <v>0</v>
      </c>
      <c r="F2813">
        <v>343</v>
      </c>
      <c r="G2813">
        <v>14392804</v>
      </c>
      <c r="H2813">
        <v>92</v>
      </c>
      <c r="I2813">
        <v>3500000</v>
      </c>
      <c r="J2813">
        <v>0</v>
      </c>
      <c r="K2813">
        <v>0</v>
      </c>
      <c r="L2813">
        <v>40</v>
      </c>
      <c r="M2813">
        <v>2616000</v>
      </c>
      <c r="N2813">
        <v>165000</v>
      </c>
      <c r="O2813">
        <v>20673804</v>
      </c>
      <c r="P2813" t="s">
        <v>5</v>
      </c>
      <c r="Q2813" t="s">
        <v>14</v>
      </c>
      <c r="R2813" t="s">
        <v>169</v>
      </c>
      <c r="S2813" t="s">
        <v>170</v>
      </c>
      <c r="T2813">
        <v>13337938.064516129</v>
      </c>
      <c r="U2813">
        <v>12607654</v>
      </c>
      <c r="V2813">
        <v>-730284.06451612897</v>
      </c>
      <c r="W2813">
        <v>-5.4752395833877476E-2</v>
      </c>
      <c r="X2813" t="s">
        <v>324</v>
      </c>
    </row>
    <row r="2814" spans="1:24" x14ac:dyDescent="0.35">
      <c r="A2814">
        <v>6001145763</v>
      </c>
      <c r="B2814" t="s">
        <v>168</v>
      </c>
      <c r="C2814" t="s">
        <v>168</v>
      </c>
      <c r="D2814">
        <v>0</v>
      </c>
      <c r="E2814">
        <v>0</v>
      </c>
      <c r="F2814">
        <v>33</v>
      </c>
      <c r="G2814">
        <v>1182963</v>
      </c>
      <c r="H2814">
        <v>6</v>
      </c>
      <c r="I2814">
        <v>285000</v>
      </c>
      <c r="J2814">
        <v>0</v>
      </c>
      <c r="K2814">
        <v>0</v>
      </c>
      <c r="L2814">
        <v>36</v>
      </c>
      <c r="M2814">
        <v>1326400</v>
      </c>
      <c r="N2814">
        <v>30000</v>
      </c>
      <c r="O2814">
        <v>2824363</v>
      </c>
      <c r="P2814" t="s">
        <v>5</v>
      </c>
      <c r="Q2814" t="s">
        <v>15</v>
      </c>
      <c r="R2814" t="s">
        <v>169</v>
      </c>
      <c r="S2814" t="s">
        <v>170</v>
      </c>
      <c r="T2814">
        <v>1822169.6774193549</v>
      </c>
      <c r="U2814">
        <v>2002178</v>
      </c>
      <c r="V2814">
        <v>180008.32258064509</v>
      </c>
      <c r="W2814">
        <v>9.878790367951984E-2</v>
      </c>
      <c r="X2814" t="s">
        <v>254</v>
      </c>
    </row>
    <row r="2815" spans="1:24" x14ac:dyDescent="0.35">
      <c r="A2815">
        <v>3301062220</v>
      </c>
      <c r="B2815" t="s">
        <v>168</v>
      </c>
      <c r="C2815" t="s">
        <v>168</v>
      </c>
      <c r="D2815">
        <v>0</v>
      </c>
      <c r="E2815">
        <v>0</v>
      </c>
      <c r="F2815">
        <v>42</v>
      </c>
      <c r="G2815">
        <v>887692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1460000</v>
      </c>
      <c r="O2815">
        <v>2347692</v>
      </c>
      <c r="P2815" t="s">
        <v>5</v>
      </c>
      <c r="Q2815" t="s">
        <v>16</v>
      </c>
      <c r="R2815" t="s">
        <v>169</v>
      </c>
      <c r="S2815" t="s">
        <v>170</v>
      </c>
      <c r="T2815">
        <v>1514640</v>
      </c>
      <c r="U2815">
        <v>3245169</v>
      </c>
      <c r="V2815">
        <v>1730529</v>
      </c>
      <c r="W2815">
        <v>1.142534859768658</v>
      </c>
      <c r="X2815" t="s">
        <v>265</v>
      </c>
    </row>
    <row r="2816" spans="1:24" x14ac:dyDescent="0.35">
      <c r="A2816">
        <v>3300014197</v>
      </c>
      <c r="B2816" t="s">
        <v>168</v>
      </c>
      <c r="C2816" t="s">
        <v>168</v>
      </c>
      <c r="D2816">
        <v>0</v>
      </c>
      <c r="E2816">
        <v>0</v>
      </c>
      <c r="F2816">
        <v>217</v>
      </c>
      <c r="G2816">
        <v>8423771</v>
      </c>
      <c r="H2816">
        <v>102</v>
      </c>
      <c r="I2816">
        <v>3930000</v>
      </c>
      <c r="J2816">
        <v>0</v>
      </c>
      <c r="K2816">
        <v>0</v>
      </c>
      <c r="L2816">
        <v>27</v>
      </c>
      <c r="M2816">
        <v>1954800</v>
      </c>
      <c r="N2816">
        <v>1049100</v>
      </c>
      <c r="O2816">
        <v>15357671</v>
      </c>
      <c r="P2816" t="s">
        <v>5</v>
      </c>
      <c r="Q2816" t="s">
        <v>8</v>
      </c>
      <c r="R2816" t="s">
        <v>169</v>
      </c>
      <c r="S2816" t="s">
        <v>170</v>
      </c>
      <c r="T2816">
        <v>9908174.8387096785</v>
      </c>
      <c r="U2816">
        <v>10856995</v>
      </c>
      <c r="V2816">
        <v>948820.1612903215</v>
      </c>
      <c r="W2816">
        <v>9.5761346235376354E-2</v>
      </c>
      <c r="X2816" t="s">
        <v>226</v>
      </c>
    </row>
    <row r="2817" spans="1:24" x14ac:dyDescent="0.35">
      <c r="A2817">
        <v>3300014966</v>
      </c>
      <c r="B2817" t="s">
        <v>168</v>
      </c>
      <c r="C2817" t="s">
        <v>168</v>
      </c>
      <c r="D2817">
        <v>0</v>
      </c>
      <c r="E2817">
        <v>0</v>
      </c>
      <c r="F2817">
        <v>14</v>
      </c>
      <c r="G2817">
        <v>435087</v>
      </c>
      <c r="H2817">
        <v>2</v>
      </c>
      <c r="I2817">
        <v>35000</v>
      </c>
      <c r="J2817">
        <v>0</v>
      </c>
      <c r="K2817">
        <v>0</v>
      </c>
      <c r="L2817">
        <v>0</v>
      </c>
      <c r="M2817">
        <v>0</v>
      </c>
      <c r="N2817">
        <v>920700</v>
      </c>
      <c r="O2817">
        <v>1390787</v>
      </c>
      <c r="P2817" t="s">
        <v>5</v>
      </c>
      <c r="Q2817" t="s">
        <v>7</v>
      </c>
      <c r="R2817" t="s">
        <v>169</v>
      </c>
      <c r="S2817" t="s">
        <v>170</v>
      </c>
      <c r="T2817">
        <v>897281.93548387091</v>
      </c>
      <c r="U2817">
        <v>1270996</v>
      </c>
      <c r="V2817">
        <v>373714.06451612909</v>
      </c>
      <c r="W2817">
        <v>0.41649569632157912</v>
      </c>
      <c r="X2817" t="s">
        <v>299</v>
      </c>
    </row>
    <row r="2818" spans="1:24" x14ac:dyDescent="0.35">
      <c r="A2818">
        <v>3301064672</v>
      </c>
      <c r="B2818" t="s">
        <v>168</v>
      </c>
      <c r="C2818" t="s">
        <v>168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160000</v>
      </c>
      <c r="O2818">
        <v>160000</v>
      </c>
      <c r="P2818" t="s">
        <v>5</v>
      </c>
      <c r="Q2818" t="s">
        <v>11</v>
      </c>
      <c r="R2818" t="s">
        <v>169</v>
      </c>
      <c r="S2818" t="s">
        <v>170</v>
      </c>
      <c r="T2818">
        <v>103225.80645161289</v>
      </c>
      <c r="U2818">
        <v>113000</v>
      </c>
      <c r="V2818">
        <v>9774.1935483871057</v>
      </c>
      <c r="W2818">
        <v>9.4687500000000036E-2</v>
      </c>
      <c r="X2818" t="s">
        <v>385</v>
      </c>
    </row>
    <row r="2819" spans="1:24" x14ac:dyDescent="0.35">
      <c r="A2819">
        <v>3300023020</v>
      </c>
      <c r="B2819" t="s">
        <v>168</v>
      </c>
      <c r="C2819" t="s">
        <v>168</v>
      </c>
      <c r="D2819">
        <v>0</v>
      </c>
      <c r="E2819">
        <v>0</v>
      </c>
      <c r="F2819">
        <v>0</v>
      </c>
      <c r="G2819">
        <v>0</v>
      </c>
      <c r="H2819">
        <v>5</v>
      </c>
      <c r="I2819">
        <v>190000</v>
      </c>
      <c r="J2819">
        <v>0</v>
      </c>
      <c r="K2819">
        <v>0</v>
      </c>
      <c r="L2819">
        <v>0</v>
      </c>
      <c r="M2819">
        <v>0</v>
      </c>
      <c r="N2819">
        <v>150000</v>
      </c>
      <c r="O2819">
        <v>340000</v>
      </c>
      <c r="P2819" t="s">
        <v>5</v>
      </c>
      <c r="Q2819" t="s">
        <v>14</v>
      </c>
      <c r="R2819" t="s">
        <v>169</v>
      </c>
      <c r="S2819" t="s">
        <v>170</v>
      </c>
      <c r="T2819">
        <v>219354.83870967742</v>
      </c>
      <c r="U2819">
        <v>173000</v>
      </c>
      <c r="V2819">
        <v>-46354.838709677424</v>
      </c>
      <c r="W2819">
        <v>-0.21132352941176469</v>
      </c>
      <c r="X2819" t="s">
        <v>382</v>
      </c>
    </row>
    <row r="2820" spans="1:24" x14ac:dyDescent="0.35">
      <c r="A2820">
        <v>3301074475</v>
      </c>
      <c r="B2820" t="s">
        <v>168</v>
      </c>
      <c r="C2820" t="s">
        <v>168</v>
      </c>
      <c r="D2820">
        <v>0</v>
      </c>
      <c r="E2820">
        <v>0</v>
      </c>
      <c r="F2820">
        <v>13</v>
      </c>
      <c r="G2820">
        <v>438587</v>
      </c>
      <c r="H2820">
        <v>68</v>
      </c>
      <c r="I2820">
        <v>1975000</v>
      </c>
      <c r="J2820">
        <v>0</v>
      </c>
      <c r="K2820">
        <v>0</v>
      </c>
      <c r="L2820">
        <v>7</v>
      </c>
      <c r="M2820">
        <v>246800</v>
      </c>
      <c r="N2820">
        <v>30000</v>
      </c>
      <c r="O2820">
        <v>2690387</v>
      </c>
      <c r="P2820" t="s">
        <v>5</v>
      </c>
      <c r="Q2820" t="s">
        <v>11</v>
      </c>
      <c r="R2820" t="s">
        <v>169</v>
      </c>
      <c r="S2820" t="s">
        <v>170</v>
      </c>
      <c r="T2820">
        <v>1735733.5483870967</v>
      </c>
      <c r="U2820">
        <v>1634078</v>
      </c>
      <c r="V2820">
        <v>-101655.54838709673</v>
      </c>
      <c r="W2820">
        <v>-5.8566332650284103E-2</v>
      </c>
      <c r="X2820" t="s">
        <v>298</v>
      </c>
    </row>
    <row r="2821" spans="1:24" x14ac:dyDescent="0.35">
      <c r="A2821">
        <v>3300010700</v>
      </c>
      <c r="B2821" t="s">
        <v>168</v>
      </c>
      <c r="C2821" t="s">
        <v>168</v>
      </c>
      <c r="D2821">
        <v>0</v>
      </c>
      <c r="E2821">
        <v>0</v>
      </c>
      <c r="F2821">
        <v>17</v>
      </c>
      <c r="G2821">
        <v>671237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303000</v>
      </c>
      <c r="O2821">
        <v>974237</v>
      </c>
      <c r="P2821" t="s">
        <v>5</v>
      </c>
      <c r="Q2821" t="s">
        <v>12</v>
      </c>
      <c r="R2821" t="s">
        <v>169</v>
      </c>
      <c r="S2821" t="s">
        <v>170</v>
      </c>
      <c r="T2821">
        <v>628540</v>
      </c>
      <c r="U2821">
        <v>1099583</v>
      </c>
      <c r="V2821">
        <v>471043</v>
      </c>
      <c r="W2821">
        <v>0.74942406211219659</v>
      </c>
      <c r="X2821" t="s">
        <v>189</v>
      </c>
    </row>
    <row r="2822" spans="1:24" x14ac:dyDescent="0.35">
      <c r="A2822">
        <v>3301006517</v>
      </c>
      <c r="B2822" t="s">
        <v>168</v>
      </c>
      <c r="C2822" t="s">
        <v>168</v>
      </c>
      <c r="D2822">
        <v>0</v>
      </c>
      <c r="E2822">
        <v>0</v>
      </c>
      <c r="F2822">
        <v>31</v>
      </c>
      <c r="G2822">
        <v>953923</v>
      </c>
      <c r="H2822">
        <v>22</v>
      </c>
      <c r="I2822">
        <v>365000</v>
      </c>
      <c r="J2822">
        <v>0</v>
      </c>
      <c r="K2822">
        <v>0</v>
      </c>
      <c r="L2822">
        <v>40</v>
      </c>
      <c r="M2822">
        <v>1570749</v>
      </c>
      <c r="N2822">
        <v>3051500</v>
      </c>
      <c r="O2822">
        <v>5941172</v>
      </c>
      <c r="P2822" t="s">
        <v>5</v>
      </c>
      <c r="Q2822" t="s">
        <v>16</v>
      </c>
      <c r="R2822" t="s">
        <v>169</v>
      </c>
      <c r="S2822" t="s">
        <v>170</v>
      </c>
      <c r="T2822">
        <v>3833014.1935483874</v>
      </c>
      <c r="U2822">
        <v>2337805</v>
      </c>
      <c r="V2822">
        <v>-1495209.1935483874</v>
      </c>
      <c r="W2822">
        <v>-0.39008704848134346</v>
      </c>
      <c r="X2822" t="s">
        <v>384</v>
      </c>
    </row>
    <row r="2823" spans="1:24" x14ac:dyDescent="0.35">
      <c r="A2823">
        <v>3301062706</v>
      </c>
      <c r="B2823" t="s">
        <v>168</v>
      </c>
      <c r="C2823" t="s">
        <v>168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1632000</v>
      </c>
      <c r="O2823">
        <v>1632000</v>
      </c>
      <c r="P2823" t="s">
        <v>5</v>
      </c>
      <c r="Q2823" t="s">
        <v>16</v>
      </c>
      <c r="R2823" t="s">
        <v>169</v>
      </c>
      <c r="S2823" t="s">
        <v>170</v>
      </c>
      <c r="T2823">
        <v>1052903.2258064516</v>
      </c>
      <c r="U2823">
        <v>0</v>
      </c>
      <c r="V2823">
        <v>-1052903.2258064516</v>
      </c>
      <c r="W2823">
        <v>0</v>
      </c>
      <c r="X2823" t="s">
        <v>357</v>
      </c>
    </row>
    <row r="2824" spans="1:24" x14ac:dyDescent="0.35">
      <c r="A2824">
        <v>3300006167</v>
      </c>
      <c r="B2824" t="s">
        <v>168</v>
      </c>
      <c r="C2824" t="s">
        <v>168</v>
      </c>
      <c r="D2824">
        <v>0</v>
      </c>
      <c r="E2824">
        <v>0</v>
      </c>
      <c r="F2824">
        <v>39</v>
      </c>
      <c r="G2824">
        <v>1622253</v>
      </c>
      <c r="H2824">
        <v>15</v>
      </c>
      <c r="I2824">
        <v>435000</v>
      </c>
      <c r="J2824">
        <v>0</v>
      </c>
      <c r="K2824">
        <v>0</v>
      </c>
      <c r="L2824">
        <v>8</v>
      </c>
      <c r="M2824">
        <v>669200</v>
      </c>
      <c r="N2824">
        <v>165000</v>
      </c>
      <c r="O2824">
        <v>2891453</v>
      </c>
      <c r="P2824" t="s">
        <v>5</v>
      </c>
      <c r="Q2824" t="s">
        <v>14</v>
      </c>
      <c r="R2824" t="s">
        <v>169</v>
      </c>
      <c r="S2824" t="s">
        <v>170</v>
      </c>
      <c r="T2824">
        <v>1865453.5483870967</v>
      </c>
      <c r="U2824">
        <v>1232670</v>
      </c>
      <c r="V2824">
        <v>-632783.54838709673</v>
      </c>
      <c r="W2824">
        <v>-0.33921163511909058</v>
      </c>
      <c r="X2824" t="s">
        <v>355</v>
      </c>
    </row>
    <row r="2825" spans="1:24" x14ac:dyDescent="0.35">
      <c r="A2825">
        <v>3301016791</v>
      </c>
      <c r="B2825" t="s">
        <v>168</v>
      </c>
      <c r="C2825" t="s">
        <v>168</v>
      </c>
      <c r="D2825">
        <v>0</v>
      </c>
      <c r="E2825">
        <v>0</v>
      </c>
      <c r="F2825">
        <v>0</v>
      </c>
      <c r="G2825">
        <v>0</v>
      </c>
      <c r="H2825">
        <v>15</v>
      </c>
      <c r="I2825">
        <v>1800000</v>
      </c>
      <c r="J2825">
        <v>22</v>
      </c>
      <c r="K2825">
        <v>606100</v>
      </c>
      <c r="L2825">
        <v>0</v>
      </c>
      <c r="M2825">
        <v>0</v>
      </c>
      <c r="N2825">
        <v>390000</v>
      </c>
      <c r="O2825">
        <v>2796100</v>
      </c>
      <c r="P2825" t="s">
        <v>5</v>
      </c>
      <c r="Q2825" t="s">
        <v>16</v>
      </c>
      <c r="R2825" t="s">
        <v>169</v>
      </c>
      <c r="S2825" t="s">
        <v>170</v>
      </c>
      <c r="T2825">
        <v>1803935.4838709678</v>
      </c>
      <c r="U2825">
        <v>2610000</v>
      </c>
      <c r="V2825">
        <v>806064.51612903224</v>
      </c>
      <c r="W2825">
        <v>0.44683666535531641</v>
      </c>
      <c r="X2825" t="s">
        <v>277</v>
      </c>
    </row>
    <row r="2826" spans="1:24" x14ac:dyDescent="0.35">
      <c r="A2826">
        <v>3301003553</v>
      </c>
      <c r="B2826" t="s">
        <v>168</v>
      </c>
      <c r="C2826" t="s">
        <v>168</v>
      </c>
      <c r="D2826">
        <v>0</v>
      </c>
      <c r="E2826">
        <v>0</v>
      </c>
      <c r="F2826">
        <v>3</v>
      </c>
      <c r="G2826">
        <v>63997</v>
      </c>
      <c r="H2826">
        <v>6</v>
      </c>
      <c r="I2826">
        <v>215000</v>
      </c>
      <c r="J2826">
        <v>0</v>
      </c>
      <c r="K2826">
        <v>0</v>
      </c>
      <c r="L2826">
        <v>0</v>
      </c>
      <c r="M2826">
        <v>0</v>
      </c>
      <c r="N2826">
        <v>150000</v>
      </c>
      <c r="O2826">
        <v>428997</v>
      </c>
      <c r="P2826" t="s">
        <v>5</v>
      </c>
      <c r="Q2826" t="s">
        <v>14</v>
      </c>
      <c r="R2826" t="s">
        <v>169</v>
      </c>
      <c r="S2826" t="s">
        <v>170</v>
      </c>
      <c r="T2826">
        <v>276772.25806451612</v>
      </c>
      <c r="U2826">
        <v>225000</v>
      </c>
      <c r="V2826">
        <v>-51772.258064516122</v>
      </c>
      <c r="W2826">
        <v>-0.18705725214861635</v>
      </c>
      <c r="X2826" t="s">
        <v>208</v>
      </c>
    </row>
    <row r="2827" spans="1:24" x14ac:dyDescent="0.35">
      <c r="A2827">
        <v>3301073667</v>
      </c>
      <c r="B2827" t="s">
        <v>168</v>
      </c>
      <c r="C2827" t="s">
        <v>168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150000</v>
      </c>
      <c r="O2827">
        <v>150000</v>
      </c>
      <c r="P2827" t="s">
        <v>5</v>
      </c>
      <c r="Q2827" t="s">
        <v>14</v>
      </c>
      <c r="R2827" t="s">
        <v>169</v>
      </c>
      <c r="S2827" t="s">
        <v>170</v>
      </c>
      <c r="T2827">
        <v>96774.193548387106</v>
      </c>
      <c r="U2827">
        <v>45000</v>
      </c>
      <c r="V2827">
        <v>-51774.193548387106</v>
      </c>
      <c r="W2827">
        <v>-0.53500000000000003</v>
      </c>
      <c r="X2827" t="s">
        <v>358</v>
      </c>
    </row>
    <row r="2828" spans="1:24" x14ac:dyDescent="0.35">
      <c r="A2828">
        <v>3301064220</v>
      </c>
      <c r="B2828" t="s">
        <v>168</v>
      </c>
      <c r="C2828" t="s">
        <v>168</v>
      </c>
      <c r="D2828">
        <v>0</v>
      </c>
      <c r="E2828">
        <v>0</v>
      </c>
      <c r="F2828">
        <v>1</v>
      </c>
      <c r="G2828">
        <v>46799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771700</v>
      </c>
      <c r="O2828">
        <v>818499</v>
      </c>
      <c r="P2828" t="s">
        <v>5</v>
      </c>
      <c r="Q2828" t="s">
        <v>7</v>
      </c>
      <c r="R2828" t="s">
        <v>169</v>
      </c>
      <c r="S2828" t="s">
        <v>170</v>
      </c>
      <c r="T2828">
        <v>528063.87096774194</v>
      </c>
      <c r="U2828">
        <v>3527298</v>
      </c>
      <c r="V2828">
        <v>2999234.1290322579</v>
      </c>
      <c r="W2828">
        <v>5.6796806104833362</v>
      </c>
      <c r="X2828" t="s">
        <v>299</v>
      </c>
    </row>
    <row r="2829" spans="1:24" x14ac:dyDescent="0.35">
      <c r="A2829">
        <v>3300014063</v>
      </c>
      <c r="B2829" t="s">
        <v>168</v>
      </c>
      <c r="C2829" t="s">
        <v>168</v>
      </c>
      <c r="D2829">
        <v>0</v>
      </c>
      <c r="E2829">
        <v>0</v>
      </c>
      <c r="F2829">
        <v>382</v>
      </c>
      <c r="G2829">
        <v>16242504</v>
      </c>
      <c r="H2829">
        <v>120</v>
      </c>
      <c r="I2829">
        <v>3987000</v>
      </c>
      <c r="J2829">
        <v>0</v>
      </c>
      <c r="K2829">
        <v>0</v>
      </c>
      <c r="L2829">
        <v>0</v>
      </c>
      <c r="M2829">
        <v>0</v>
      </c>
      <c r="N2829">
        <v>1574000</v>
      </c>
      <c r="O2829">
        <v>21803504</v>
      </c>
      <c r="P2829" t="s">
        <v>5</v>
      </c>
      <c r="Q2829" t="s">
        <v>8</v>
      </c>
      <c r="R2829" t="s">
        <v>169</v>
      </c>
      <c r="S2829" t="s">
        <v>170</v>
      </c>
      <c r="T2829">
        <v>14066776.77419355</v>
      </c>
      <c r="U2829">
        <v>15825174</v>
      </c>
      <c r="V2829">
        <v>1758397.2258064505</v>
      </c>
      <c r="W2829">
        <v>0.1250035636473843</v>
      </c>
      <c r="X2829" t="s">
        <v>395</v>
      </c>
    </row>
    <row r="2830" spans="1:24" x14ac:dyDescent="0.35">
      <c r="A2830">
        <v>3300012066</v>
      </c>
      <c r="B2830" t="s">
        <v>168</v>
      </c>
      <c r="C2830" t="s">
        <v>168</v>
      </c>
      <c r="D2830">
        <v>0</v>
      </c>
      <c r="E2830">
        <v>0</v>
      </c>
      <c r="F2830">
        <v>1</v>
      </c>
      <c r="G2830">
        <v>25700</v>
      </c>
      <c r="H2830">
        <v>1</v>
      </c>
      <c r="I2830">
        <v>2000</v>
      </c>
      <c r="J2830">
        <v>0</v>
      </c>
      <c r="K2830">
        <v>0</v>
      </c>
      <c r="L2830">
        <v>0</v>
      </c>
      <c r="M2830">
        <v>0</v>
      </c>
      <c r="N2830">
        <v>324500</v>
      </c>
      <c r="O2830">
        <v>352200</v>
      </c>
      <c r="P2830" t="s">
        <v>5</v>
      </c>
      <c r="Q2830" t="s">
        <v>12</v>
      </c>
      <c r="R2830" t="s">
        <v>169</v>
      </c>
      <c r="S2830" t="s">
        <v>170</v>
      </c>
      <c r="T2830">
        <v>227225.80645161291</v>
      </c>
      <c r="U2830">
        <v>167500</v>
      </c>
      <c r="V2830">
        <v>-59725.806451612909</v>
      </c>
      <c r="W2830">
        <v>-0.2628478137421919</v>
      </c>
      <c r="X2830" t="s">
        <v>205</v>
      </c>
    </row>
    <row r="2831" spans="1:24" x14ac:dyDescent="0.35">
      <c r="A2831">
        <v>3301016703</v>
      </c>
      <c r="B2831" t="s">
        <v>168</v>
      </c>
      <c r="C2831" t="s">
        <v>168</v>
      </c>
      <c r="D2831">
        <v>0</v>
      </c>
      <c r="E2831">
        <v>0</v>
      </c>
      <c r="F2831">
        <v>21</v>
      </c>
      <c r="G2831">
        <v>553624</v>
      </c>
      <c r="H2831">
        <v>9</v>
      </c>
      <c r="I2831">
        <v>265000</v>
      </c>
      <c r="J2831">
        <v>0</v>
      </c>
      <c r="K2831">
        <v>0</v>
      </c>
      <c r="L2831">
        <v>12</v>
      </c>
      <c r="M2831">
        <v>500000</v>
      </c>
      <c r="N2831">
        <v>150000</v>
      </c>
      <c r="O2831">
        <v>1468624</v>
      </c>
      <c r="P2831" t="s">
        <v>5</v>
      </c>
      <c r="Q2831" t="s">
        <v>9</v>
      </c>
      <c r="R2831" t="s">
        <v>169</v>
      </c>
      <c r="S2831" t="s">
        <v>170</v>
      </c>
      <c r="T2831">
        <v>947499.3548387097</v>
      </c>
      <c r="U2831">
        <v>1702218</v>
      </c>
      <c r="V2831">
        <v>754718.6451612903</v>
      </c>
      <c r="W2831">
        <v>0.79653737103574507</v>
      </c>
      <c r="X2831" t="s">
        <v>228</v>
      </c>
    </row>
    <row r="2832" spans="1:24" x14ac:dyDescent="0.35">
      <c r="A2832">
        <v>3301054484</v>
      </c>
      <c r="B2832" t="s">
        <v>168</v>
      </c>
      <c r="C2832" t="s">
        <v>168</v>
      </c>
      <c r="D2832">
        <v>0</v>
      </c>
      <c r="E2832">
        <v>0</v>
      </c>
      <c r="F2832">
        <v>0</v>
      </c>
      <c r="G2832">
        <v>0</v>
      </c>
      <c r="H2832">
        <v>1</v>
      </c>
      <c r="I2832">
        <v>2000</v>
      </c>
      <c r="J2832">
        <v>0</v>
      </c>
      <c r="K2832">
        <v>0</v>
      </c>
      <c r="L2832">
        <v>0</v>
      </c>
      <c r="M2832">
        <v>0</v>
      </c>
      <c r="N2832">
        <v>953000</v>
      </c>
      <c r="O2832">
        <v>955000</v>
      </c>
      <c r="P2832" t="s">
        <v>5</v>
      </c>
      <c r="Q2832" t="s">
        <v>12</v>
      </c>
      <c r="R2832" t="s">
        <v>169</v>
      </c>
      <c r="S2832" t="s">
        <v>170</v>
      </c>
      <c r="T2832">
        <v>616129.03225806449</v>
      </c>
      <c r="U2832">
        <v>191000</v>
      </c>
      <c r="V2832">
        <v>-425129.03225806449</v>
      </c>
      <c r="W2832">
        <v>-0.69</v>
      </c>
      <c r="X2832" t="s">
        <v>188</v>
      </c>
    </row>
    <row r="2833" spans="1:24" x14ac:dyDescent="0.35">
      <c r="A2833">
        <v>3301072696</v>
      </c>
      <c r="B2833" t="s">
        <v>168</v>
      </c>
      <c r="C2833" t="s">
        <v>168</v>
      </c>
      <c r="D2833">
        <v>0</v>
      </c>
      <c r="E2833">
        <v>0</v>
      </c>
      <c r="F2833">
        <v>51</v>
      </c>
      <c r="G2833">
        <v>2315352</v>
      </c>
      <c r="H2833">
        <v>11</v>
      </c>
      <c r="I2833">
        <v>310000</v>
      </c>
      <c r="J2833">
        <v>0</v>
      </c>
      <c r="K2833">
        <v>0</v>
      </c>
      <c r="L2833">
        <v>0</v>
      </c>
      <c r="M2833">
        <v>0</v>
      </c>
      <c r="N2833">
        <v>337000</v>
      </c>
      <c r="O2833">
        <v>2962352</v>
      </c>
      <c r="P2833" t="s">
        <v>5</v>
      </c>
      <c r="Q2833" t="s">
        <v>12</v>
      </c>
      <c r="R2833" t="s">
        <v>169</v>
      </c>
      <c r="S2833" t="s">
        <v>170</v>
      </c>
      <c r="T2833">
        <v>1911194.8387096773</v>
      </c>
      <c r="U2833">
        <v>2144526</v>
      </c>
      <c r="V2833">
        <v>233331.16129032266</v>
      </c>
      <c r="W2833">
        <v>0.12208653799413449</v>
      </c>
      <c r="X2833" t="s">
        <v>381</v>
      </c>
    </row>
    <row r="2834" spans="1:24" x14ac:dyDescent="0.35">
      <c r="A2834">
        <v>3301052687</v>
      </c>
      <c r="B2834" t="s">
        <v>168</v>
      </c>
      <c r="C2834" t="s">
        <v>168</v>
      </c>
      <c r="D2834">
        <v>0</v>
      </c>
      <c r="E2834">
        <v>0</v>
      </c>
      <c r="F2834">
        <v>1</v>
      </c>
      <c r="G2834">
        <v>61449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1005000</v>
      </c>
      <c r="O2834">
        <v>1066449</v>
      </c>
      <c r="P2834" t="s">
        <v>5</v>
      </c>
      <c r="Q2834" t="s">
        <v>12</v>
      </c>
      <c r="R2834" t="s">
        <v>169</v>
      </c>
      <c r="S2834" t="s">
        <v>170</v>
      </c>
      <c r="T2834">
        <v>688031.6129032257</v>
      </c>
      <c r="U2834">
        <v>1375000</v>
      </c>
      <c r="V2834">
        <v>686968.3870967743</v>
      </c>
      <c r="W2834">
        <v>0.99845468465908849</v>
      </c>
      <c r="X2834" t="s">
        <v>235</v>
      </c>
    </row>
    <row r="2835" spans="1:24" x14ac:dyDescent="0.35">
      <c r="A2835">
        <v>3300002186</v>
      </c>
      <c r="B2835" t="s">
        <v>168</v>
      </c>
      <c r="C2835" t="s">
        <v>168</v>
      </c>
      <c r="D2835">
        <v>0</v>
      </c>
      <c r="E2835">
        <v>0</v>
      </c>
      <c r="F2835">
        <v>31</v>
      </c>
      <c r="G2835">
        <v>1092366</v>
      </c>
      <c r="H2835">
        <v>66</v>
      </c>
      <c r="I2835">
        <v>2085000</v>
      </c>
      <c r="J2835">
        <v>0</v>
      </c>
      <c r="K2835">
        <v>0</v>
      </c>
      <c r="L2835">
        <v>30</v>
      </c>
      <c r="M2835">
        <v>1482000</v>
      </c>
      <c r="N2835">
        <v>30000</v>
      </c>
      <c r="O2835">
        <v>4689366</v>
      </c>
      <c r="P2835" t="s">
        <v>5</v>
      </c>
      <c r="Q2835" t="s">
        <v>11</v>
      </c>
      <c r="R2835" t="s">
        <v>169</v>
      </c>
      <c r="S2835" t="s">
        <v>170</v>
      </c>
      <c r="T2835">
        <v>3025397.4193548388</v>
      </c>
      <c r="U2835">
        <v>3107570</v>
      </c>
      <c r="V2835">
        <v>82172.580645161215</v>
      </c>
      <c r="W2835">
        <v>2.7160921113856373E-2</v>
      </c>
      <c r="X2835" t="s">
        <v>298</v>
      </c>
    </row>
    <row r="2836" spans="1:24" x14ac:dyDescent="0.35">
      <c r="A2836">
        <v>3301051891</v>
      </c>
      <c r="B2836" t="s">
        <v>168</v>
      </c>
      <c r="C2836" t="s">
        <v>168</v>
      </c>
      <c r="D2836">
        <v>0</v>
      </c>
      <c r="E2836">
        <v>0</v>
      </c>
      <c r="F2836">
        <v>15</v>
      </c>
      <c r="G2836">
        <v>611982</v>
      </c>
      <c r="H2836">
        <v>3</v>
      </c>
      <c r="I2836">
        <v>95000</v>
      </c>
      <c r="J2836">
        <v>0</v>
      </c>
      <c r="K2836">
        <v>0</v>
      </c>
      <c r="L2836">
        <v>5</v>
      </c>
      <c r="M2836">
        <v>172000</v>
      </c>
      <c r="N2836">
        <v>120000</v>
      </c>
      <c r="O2836">
        <v>998982</v>
      </c>
      <c r="P2836" t="s">
        <v>5</v>
      </c>
      <c r="Q2836" t="s">
        <v>14</v>
      </c>
      <c r="R2836" t="s">
        <v>169</v>
      </c>
      <c r="S2836" t="s">
        <v>170</v>
      </c>
      <c r="T2836">
        <v>644504.51612903224</v>
      </c>
      <c r="U2836">
        <v>981079</v>
      </c>
      <c r="V2836">
        <v>336574.48387096776</v>
      </c>
      <c r="W2836">
        <v>0.52222207206936666</v>
      </c>
      <c r="X2836" t="s">
        <v>213</v>
      </c>
    </row>
    <row r="2837" spans="1:24" x14ac:dyDescent="0.35">
      <c r="A2837">
        <v>3301056003</v>
      </c>
      <c r="B2837" t="s">
        <v>168</v>
      </c>
      <c r="C2837" t="s">
        <v>168</v>
      </c>
      <c r="D2837">
        <v>0</v>
      </c>
      <c r="E2837">
        <v>0</v>
      </c>
      <c r="F2837">
        <v>32</v>
      </c>
      <c r="G2837">
        <v>1067164</v>
      </c>
      <c r="H2837">
        <v>2</v>
      </c>
      <c r="I2837">
        <v>42000</v>
      </c>
      <c r="J2837">
        <v>0</v>
      </c>
      <c r="K2837">
        <v>0</v>
      </c>
      <c r="L2837">
        <v>0</v>
      </c>
      <c r="M2837">
        <v>0</v>
      </c>
      <c r="N2837">
        <v>415000</v>
      </c>
      <c r="O2837">
        <v>1524164</v>
      </c>
      <c r="P2837" t="s">
        <v>5</v>
      </c>
      <c r="Q2837" t="s">
        <v>10</v>
      </c>
      <c r="R2837" t="s">
        <v>169</v>
      </c>
      <c r="S2837" t="s">
        <v>170</v>
      </c>
      <c r="T2837">
        <v>983331.6129032257</v>
      </c>
      <c r="U2837">
        <v>1445211</v>
      </c>
      <c r="V2837">
        <v>461879.3870967743</v>
      </c>
      <c r="W2837">
        <v>0.46970867308242426</v>
      </c>
      <c r="X2837" t="s">
        <v>200</v>
      </c>
    </row>
    <row r="2838" spans="1:24" x14ac:dyDescent="0.35">
      <c r="A2838">
        <v>3300010303</v>
      </c>
      <c r="B2838" t="s">
        <v>168</v>
      </c>
      <c r="C2838" t="s">
        <v>168</v>
      </c>
      <c r="D2838">
        <v>0</v>
      </c>
      <c r="E2838">
        <v>0</v>
      </c>
      <c r="F2838">
        <v>34</v>
      </c>
      <c r="G2838">
        <v>1829425</v>
      </c>
      <c r="H2838">
        <v>10</v>
      </c>
      <c r="I2838">
        <v>215000</v>
      </c>
      <c r="J2838">
        <v>0</v>
      </c>
      <c r="K2838">
        <v>0</v>
      </c>
      <c r="L2838">
        <v>0</v>
      </c>
      <c r="M2838">
        <v>0</v>
      </c>
      <c r="N2838">
        <v>318500</v>
      </c>
      <c r="O2838">
        <v>2362925</v>
      </c>
      <c r="P2838" t="s">
        <v>5</v>
      </c>
      <c r="Q2838" t="s">
        <v>12</v>
      </c>
      <c r="R2838" t="s">
        <v>169</v>
      </c>
      <c r="S2838" t="s">
        <v>170</v>
      </c>
      <c r="T2838">
        <v>1524467.7419354839</v>
      </c>
      <c r="U2838">
        <v>1871439</v>
      </c>
      <c r="V2838">
        <v>346971.25806451612</v>
      </c>
      <c r="W2838">
        <v>0.22760157431996353</v>
      </c>
      <c r="X2838" t="s">
        <v>361</v>
      </c>
    </row>
    <row r="2839" spans="1:24" x14ac:dyDescent="0.35">
      <c r="A2839">
        <v>3300016634</v>
      </c>
      <c r="B2839" t="s">
        <v>168</v>
      </c>
      <c r="C2839" t="s">
        <v>168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544800</v>
      </c>
      <c r="O2839">
        <v>544800</v>
      </c>
      <c r="P2839" t="s">
        <v>5</v>
      </c>
      <c r="Q2839" t="s">
        <v>6</v>
      </c>
      <c r="R2839" t="s">
        <v>207</v>
      </c>
      <c r="S2839" t="s">
        <v>170</v>
      </c>
      <c r="T2839">
        <v>351483.87096774194</v>
      </c>
      <c r="U2839">
        <v>313900</v>
      </c>
      <c r="V2839">
        <v>-37583.870967741939</v>
      </c>
      <c r="W2839">
        <v>-0.10692914831130695</v>
      </c>
      <c r="X2839" t="s">
        <v>363</v>
      </c>
    </row>
    <row r="2840" spans="1:24" x14ac:dyDescent="0.35">
      <c r="A2840">
        <v>3301068490</v>
      </c>
      <c r="B2840" t="s">
        <v>168</v>
      </c>
      <c r="C2840" t="s">
        <v>168</v>
      </c>
      <c r="D2840">
        <v>0</v>
      </c>
      <c r="E2840">
        <v>0</v>
      </c>
      <c r="F2840">
        <v>27</v>
      </c>
      <c r="G2840">
        <v>722871</v>
      </c>
      <c r="H2840">
        <v>3</v>
      </c>
      <c r="I2840">
        <v>22000</v>
      </c>
      <c r="J2840">
        <v>0</v>
      </c>
      <c r="K2840">
        <v>0</v>
      </c>
      <c r="L2840">
        <v>4</v>
      </c>
      <c r="M2840">
        <v>149600</v>
      </c>
      <c r="N2840">
        <v>0</v>
      </c>
      <c r="O2840">
        <v>894471</v>
      </c>
      <c r="P2840" t="s">
        <v>5</v>
      </c>
      <c r="Q2840" t="s">
        <v>13</v>
      </c>
      <c r="R2840" t="s">
        <v>169</v>
      </c>
      <c r="S2840" t="s">
        <v>170</v>
      </c>
      <c r="T2840">
        <v>577078.06451612897</v>
      </c>
      <c r="U2840">
        <v>1022167</v>
      </c>
      <c r="V2840">
        <v>445088.93548387103</v>
      </c>
      <c r="W2840">
        <v>0.77128028745481991</v>
      </c>
      <c r="X2840" t="s">
        <v>297</v>
      </c>
    </row>
    <row r="2841" spans="1:24" x14ac:dyDescent="0.35">
      <c r="A2841">
        <v>3300017853</v>
      </c>
      <c r="B2841" t="s">
        <v>168</v>
      </c>
      <c r="C2841" t="s">
        <v>168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366000</v>
      </c>
      <c r="O2841">
        <v>366000</v>
      </c>
      <c r="P2841" t="s">
        <v>5</v>
      </c>
      <c r="Q2841" t="s">
        <v>6</v>
      </c>
      <c r="R2841" t="s">
        <v>169</v>
      </c>
      <c r="S2841" t="s">
        <v>170</v>
      </c>
      <c r="T2841">
        <v>236129.03225806452</v>
      </c>
      <c r="U2841">
        <v>607600</v>
      </c>
      <c r="V2841">
        <v>371470.96774193551</v>
      </c>
      <c r="W2841">
        <v>1.5731693989071038</v>
      </c>
      <c r="X2841" t="s">
        <v>343</v>
      </c>
    </row>
    <row r="2842" spans="1:24" x14ac:dyDescent="0.35">
      <c r="A2842">
        <v>6001137571</v>
      </c>
      <c r="B2842" t="s">
        <v>168</v>
      </c>
      <c r="C2842" t="s">
        <v>168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44000</v>
      </c>
      <c r="O2842">
        <v>44000</v>
      </c>
      <c r="P2842" t="s">
        <v>5</v>
      </c>
      <c r="Q2842" t="s">
        <v>9</v>
      </c>
      <c r="R2842" t="s">
        <v>169</v>
      </c>
      <c r="S2842" t="s">
        <v>170</v>
      </c>
      <c r="T2842">
        <v>28387.096774193546</v>
      </c>
      <c r="U2842">
        <v>192000</v>
      </c>
      <c r="V2842">
        <v>163612.90322580645</v>
      </c>
      <c r="W2842">
        <v>5.7636363636363646</v>
      </c>
      <c r="X2842" t="s">
        <v>284</v>
      </c>
    </row>
    <row r="2843" spans="1:24" x14ac:dyDescent="0.35">
      <c r="A2843">
        <v>3301002466</v>
      </c>
      <c r="B2843" t="s">
        <v>168</v>
      </c>
      <c r="C2843" t="s">
        <v>168</v>
      </c>
      <c r="D2843">
        <v>0</v>
      </c>
      <c r="E2843">
        <v>0</v>
      </c>
      <c r="F2843">
        <v>336</v>
      </c>
      <c r="G2843">
        <v>15503227</v>
      </c>
      <c r="H2843">
        <v>134</v>
      </c>
      <c r="I2843">
        <v>5315000</v>
      </c>
      <c r="J2843">
        <v>2</v>
      </c>
      <c r="K2843">
        <v>26700</v>
      </c>
      <c r="L2843">
        <v>1</v>
      </c>
      <c r="M2843">
        <v>202400</v>
      </c>
      <c r="N2843">
        <v>1403400</v>
      </c>
      <c r="O2843">
        <v>22450727</v>
      </c>
      <c r="P2843" t="s">
        <v>5</v>
      </c>
      <c r="Q2843" t="s">
        <v>17</v>
      </c>
      <c r="R2843" t="s">
        <v>169</v>
      </c>
      <c r="S2843" t="s">
        <v>170</v>
      </c>
      <c r="T2843">
        <v>14484340</v>
      </c>
      <c r="U2843">
        <v>2576000</v>
      </c>
      <c r="V2843">
        <v>-11908340</v>
      </c>
      <c r="W2843">
        <v>-0.82215275255897058</v>
      </c>
      <c r="X2843" t="s">
        <v>220</v>
      </c>
    </row>
    <row r="2844" spans="1:24" x14ac:dyDescent="0.35">
      <c r="A2844">
        <v>3301000543</v>
      </c>
      <c r="B2844" t="s">
        <v>168</v>
      </c>
      <c r="C2844" t="s">
        <v>168</v>
      </c>
      <c r="D2844">
        <v>0</v>
      </c>
      <c r="E2844">
        <v>0</v>
      </c>
      <c r="F2844">
        <v>41</v>
      </c>
      <c r="G2844">
        <v>1929858</v>
      </c>
      <c r="H2844">
        <v>15</v>
      </c>
      <c r="I2844">
        <v>695000</v>
      </c>
      <c r="J2844">
        <v>0</v>
      </c>
      <c r="K2844">
        <v>0</v>
      </c>
      <c r="L2844">
        <v>17</v>
      </c>
      <c r="M2844">
        <v>1210800</v>
      </c>
      <c r="N2844">
        <v>388500</v>
      </c>
      <c r="O2844">
        <v>4224158</v>
      </c>
      <c r="P2844" t="s">
        <v>5</v>
      </c>
      <c r="Q2844" t="s">
        <v>17</v>
      </c>
      <c r="R2844" t="s">
        <v>169</v>
      </c>
      <c r="S2844" t="s">
        <v>170</v>
      </c>
      <c r="T2844">
        <v>2725263.2258064514</v>
      </c>
      <c r="U2844">
        <v>1899749</v>
      </c>
      <c r="V2844">
        <v>-825514.2258064514</v>
      </c>
      <c r="W2844">
        <v>-0.3029117400438146</v>
      </c>
      <c r="X2844" t="s">
        <v>269</v>
      </c>
    </row>
    <row r="2845" spans="1:24" x14ac:dyDescent="0.35">
      <c r="A2845">
        <v>3301072127</v>
      </c>
      <c r="B2845" t="s">
        <v>168</v>
      </c>
      <c r="C2845" t="s">
        <v>168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330000</v>
      </c>
      <c r="O2845">
        <v>330000</v>
      </c>
      <c r="P2845" t="s">
        <v>5</v>
      </c>
      <c r="Q2845" t="s">
        <v>12</v>
      </c>
      <c r="R2845" t="s">
        <v>169</v>
      </c>
      <c r="S2845" t="s">
        <v>170</v>
      </c>
      <c r="T2845">
        <v>212903.22580645164</v>
      </c>
      <c r="U2845">
        <v>330000</v>
      </c>
      <c r="V2845">
        <v>117096.77419354836</v>
      </c>
      <c r="W2845">
        <v>0.54999999999999982</v>
      </c>
      <c r="X2845" t="s">
        <v>301</v>
      </c>
    </row>
    <row r="2846" spans="1:24" x14ac:dyDescent="0.35">
      <c r="A2846">
        <v>3301075170</v>
      </c>
      <c r="B2846" t="s">
        <v>168</v>
      </c>
      <c r="C2846" t="s">
        <v>168</v>
      </c>
      <c r="D2846">
        <v>0</v>
      </c>
      <c r="E2846">
        <v>0</v>
      </c>
      <c r="F2846">
        <v>4</v>
      </c>
      <c r="G2846">
        <v>285796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150000</v>
      </c>
      <c r="O2846">
        <v>435796</v>
      </c>
      <c r="P2846" t="s">
        <v>5</v>
      </c>
      <c r="Q2846" t="s">
        <v>13</v>
      </c>
      <c r="R2846" t="s">
        <v>169</v>
      </c>
      <c r="S2846" t="s">
        <v>170</v>
      </c>
      <c r="T2846">
        <v>281158.70967741933</v>
      </c>
      <c r="U2846">
        <v>357796</v>
      </c>
      <c r="V2846">
        <v>76637.290322580666</v>
      </c>
      <c r="W2846">
        <v>0.27257661841779179</v>
      </c>
      <c r="X2846" t="s">
        <v>67</v>
      </c>
    </row>
    <row r="2847" spans="1:24" x14ac:dyDescent="0.35">
      <c r="A2847">
        <v>3301074741</v>
      </c>
      <c r="B2847" t="s">
        <v>168</v>
      </c>
      <c r="C2847" t="s">
        <v>168</v>
      </c>
      <c r="D2847">
        <v>0</v>
      </c>
      <c r="E2847">
        <v>0</v>
      </c>
      <c r="F2847">
        <v>14</v>
      </c>
      <c r="G2847">
        <v>583284</v>
      </c>
      <c r="H2847">
        <v>8</v>
      </c>
      <c r="I2847">
        <v>249000</v>
      </c>
      <c r="J2847">
        <v>0</v>
      </c>
      <c r="K2847">
        <v>0</v>
      </c>
      <c r="L2847">
        <v>6</v>
      </c>
      <c r="M2847">
        <v>164400</v>
      </c>
      <c r="N2847">
        <v>331500</v>
      </c>
      <c r="O2847">
        <v>1328184</v>
      </c>
      <c r="P2847" t="s">
        <v>5</v>
      </c>
      <c r="Q2847" t="s">
        <v>13</v>
      </c>
      <c r="R2847" t="s">
        <v>169</v>
      </c>
      <c r="S2847" t="s">
        <v>170</v>
      </c>
      <c r="T2847">
        <v>856892.90322580654</v>
      </c>
      <c r="U2847">
        <v>699487</v>
      </c>
      <c r="V2847">
        <v>-157405.90322580654</v>
      </c>
      <c r="W2847">
        <v>-0.18369378790890423</v>
      </c>
      <c r="X2847" t="s">
        <v>282</v>
      </c>
    </row>
    <row r="2848" spans="1:24" x14ac:dyDescent="0.35">
      <c r="A2848">
        <v>3301041731</v>
      </c>
      <c r="B2848" t="s">
        <v>168</v>
      </c>
      <c r="C2848" t="s">
        <v>168</v>
      </c>
      <c r="D2848">
        <v>0</v>
      </c>
      <c r="E2848">
        <v>0</v>
      </c>
      <c r="F2848">
        <v>17</v>
      </c>
      <c r="G2848">
        <v>360283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1591500</v>
      </c>
      <c r="O2848">
        <v>1951783</v>
      </c>
      <c r="P2848" t="s">
        <v>5</v>
      </c>
      <c r="Q2848" t="s">
        <v>7</v>
      </c>
      <c r="R2848" t="s">
        <v>169</v>
      </c>
      <c r="S2848" t="s">
        <v>170</v>
      </c>
      <c r="T2848">
        <v>1259214.8387096773</v>
      </c>
      <c r="U2848">
        <v>1588000</v>
      </c>
      <c r="V2848">
        <v>328785.16129032266</v>
      </c>
      <c r="W2848">
        <v>0.26110330912811519</v>
      </c>
      <c r="X2848" t="s">
        <v>288</v>
      </c>
    </row>
    <row r="2849" spans="1:24" x14ac:dyDescent="0.35">
      <c r="A2849">
        <v>3300000989</v>
      </c>
      <c r="B2849" t="s">
        <v>168</v>
      </c>
      <c r="C2849" t="s">
        <v>168</v>
      </c>
      <c r="D2849">
        <v>0</v>
      </c>
      <c r="E2849">
        <v>0</v>
      </c>
      <c r="F2849">
        <v>8</v>
      </c>
      <c r="G2849">
        <v>406692</v>
      </c>
      <c r="H2849">
        <v>0</v>
      </c>
      <c r="I2849">
        <v>0</v>
      </c>
      <c r="J2849">
        <v>1</v>
      </c>
      <c r="K2849">
        <v>96199</v>
      </c>
      <c r="L2849">
        <v>13</v>
      </c>
      <c r="M2849">
        <v>1312850</v>
      </c>
      <c r="N2849">
        <v>30000</v>
      </c>
      <c r="O2849">
        <v>1845741</v>
      </c>
      <c r="P2849" t="s">
        <v>5</v>
      </c>
      <c r="Q2849" t="s">
        <v>11</v>
      </c>
      <c r="R2849" t="s">
        <v>169</v>
      </c>
      <c r="S2849" t="s">
        <v>170</v>
      </c>
      <c r="T2849">
        <v>1190800.6451612902</v>
      </c>
      <c r="U2849">
        <v>1687546</v>
      </c>
      <c r="V2849">
        <v>496745.35483870981</v>
      </c>
      <c r="W2849">
        <v>0.4171524065402461</v>
      </c>
      <c r="X2849" t="s">
        <v>385</v>
      </c>
    </row>
    <row r="2850" spans="1:24" x14ac:dyDescent="0.35">
      <c r="A2850">
        <v>3301070535</v>
      </c>
      <c r="B2850" t="s">
        <v>168</v>
      </c>
      <c r="C2850" t="s">
        <v>168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1136400</v>
      </c>
      <c r="O2850">
        <v>1136400</v>
      </c>
      <c r="P2850" t="s">
        <v>5</v>
      </c>
      <c r="Q2850" t="s">
        <v>6</v>
      </c>
      <c r="R2850" t="s">
        <v>181</v>
      </c>
      <c r="S2850" t="s">
        <v>170</v>
      </c>
      <c r="T2850">
        <v>733161.29032258061</v>
      </c>
      <c r="U2850">
        <v>1012500</v>
      </c>
      <c r="V2850">
        <v>279338.70967741939</v>
      </c>
      <c r="W2850">
        <v>0.38100580781415005</v>
      </c>
      <c r="X2850" t="s">
        <v>316</v>
      </c>
    </row>
    <row r="2851" spans="1:24" x14ac:dyDescent="0.35">
      <c r="A2851">
        <v>3300010502</v>
      </c>
      <c r="B2851" t="s">
        <v>168</v>
      </c>
      <c r="C2851" t="s">
        <v>168</v>
      </c>
      <c r="D2851">
        <v>0</v>
      </c>
      <c r="E2851">
        <v>0</v>
      </c>
      <c r="F2851">
        <v>41</v>
      </c>
      <c r="G2851">
        <v>1871065</v>
      </c>
      <c r="H2851">
        <v>13</v>
      </c>
      <c r="I2851">
        <v>370000</v>
      </c>
      <c r="J2851">
        <v>0</v>
      </c>
      <c r="K2851">
        <v>0</v>
      </c>
      <c r="L2851">
        <v>0</v>
      </c>
      <c r="M2851">
        <v>0</v>
      </c>
      <c r="N2851">
        <v>1221500</v>
      </c>
      <c r="O2851">
        <v>3462565</v>
      </c>
      <c r="P2851" t="s">
        <v>5</v>
      </c>
      <c r="Q2851" t="s">
        <v>12</v>
      </c>
      <c r="R2851" t="s">
        <v>169</v>
      </c>
      <c r="S2851" t="s">
        <v>170</v>
      </c>
      <c r="T2851">
        <v>2233912.9032258065</v>
      </c>
      <c r="U2851">
        <v>1787056</v>
      </c>
      <c r="V2851">
        <v>-446856.90322580654</v>
      </c>
      <c r="W2851">
        <v>-0.2000332701335571</v>
      </c>
      <c r="X2851" t="s">
        <v>354</v>
      </c>
    </row>
    <row r="2852" spans="1:24" x14ac:dyDescent="0.35">
      <c r="A2852">
        <v>3301050375</v>
      </c>
      <c r="B2852" t="s">
        <v>168</v>
      </c>
      <c r="C2852" t="s">
        <v>168</v>
      </c>
      <c r="D2852">
        <v>0</v>
      </c>
      <c r="E2852">
        <v>0</v>
      </c>
      <c r="F2852">
        <v>129</v>
      </c>
      <c r="G2852">
        <v>5320370</v>
      </c>
      <c r="H2852">
        <v>3</v>
      </c>
      <c r="I2852">
        <v>120000</v>
      </c>
      <c r="J2852">
        <v>0</v>
      </c>
      <c r="K2852">
        <v>0</v>
      </c>
      <c r="L2852">
        <v>1</v>
      </c>
      <c r="M2852">
        <v>22400</v>
      </c>
      <c r="N2852">
        <v>1041600</v>
      </c>
      <c r="O2852">
        <v>6504370</v>
      </c>
      <c r="P2852" t="s">
        <v>5</v>
      </c>
      <c r="Q2852" t="s">
        <v>7</v>
      </c>
      <c r="R2852" t="s">
        <v>169</v>
      </c>
      <c r="S2852" t="s">
        <v>170</v>
      </c>
      <c r="T2852">
        <v>4196367.7419354841</v>
      </c>
      <c r="U2852">
        <v>4033573</v>
      </c>
      <c r="V2852">
        <v>-162794.74193548411</v>
      </c>
      <c r="W2852">
        <v>-3.8794202974308134E-2</v>
      </c>
      <c r="X2852" t="s">
        <v>299</v>
      </c>
    </row>
    <row r="2853" spans="1:24" x14ac:dyDescent="0.35">
      <c r="A2853">
        <v>3300015515</v>
      </c>
      <c r="B2853" t="s">
        <v>168</v>
      </c>
      <c r="C2853" t="s">
        <v>168</v>
      </c>
      <c r="D2853">
        <v>0</v>
      </c>
      <c r="E2853">
        <v>0</v>
      </c>
      <c r="F2853">
        <v>166</v>
      </c>
      <c r="G2853">
        <v>7050274</v>
      </c>
      <c r="H2853">
        <v>1</v>
      </c>
      <c r="I2853">
        <v>60000</v>
      </c>
      <c r="J2853">
        <v>0</v>
      </c>
      <c r="K2853">
        <v>0</v>
      </c>
      <c r="L2853">
        <v>1</v>
      </c>
      <c r="M2853">
        <v>22400</v>
      </c>
      <c r="N2853">
        <v>596100</v>
      </c>
      <c r="O2853">
        <v>7728774</v>
      </c>
      <c r="P2853" t="s">
        <v>5</v>
      </c>
      <c r="Q2853" t="s">
        <v>7</v>
      </c>
      <c r="R2853" t="s">
        <v>169</v>
      </c>
      <c r="S2853" t="s">
        <v>170</v>
      </c>
      <c r="T2853">
        <v>4986305.8064516131</v>
      </c>
      <c r="U2853">
        <v>6158007</v>
      </c>
      <c r="V2853">
        <v>1171701.1935483869</v>
      </c>
      <c r="W2853">
        <v>0.23498382149613883</v>
      </c>
      <c r="X2853" t="s">
        <v>204</v>
      </c>
    </row>
    <row r="2854" spans="1:24" x14ac:dyDescent="0.35">
      <c r="A2854">
        <v>3301039180</v>
      </c>
      <c r="B2854" t="s">
        <v>168</v>
      </c>
      <c r="C2854" t="s">
        <v>168</v>
      </c>
      <c r="D2854">
        <v>0</v>
      </c>
      <c r="E2854">
        <v>0</v>
      </c>
      <c r="F2854">
        <v>25</v>
      </c>
      <c r="G2854">
        <v>836370</v>
      </c>
      <c r="H2854">
        <v>17</v>
      </c>
      <c r="I2854">
        <v>697000</v>
      </c>
      <c r="J2854">
        <v>0</v>
      </c>
      <c r="K2854">
        <v>0</v>
      </c>
      <c r="L2854">
        <v>11</v>
      </c>
      <c r="M2854">
        <v>420000</v>
      </c>
      <c r="N2854">
        <v>30000</v>
      </c>
      <c r="O2854">
        <v>1983370</v>
      </c>
      <c r="P2854" t="s">
        <v>5</v>
      </c>
      <c r="Q2854" t="s">
        <v>15</v>
      </c>
      <c r="R2854" t="s">
        <v>169</v>
      </c>
      <c r="S2854" t="s">
        <v>170</v>
      </c>
      <c r="T2854">
        <v>1279593.5483870967</v>
      </c>
      <c r="U2854">
        <v>1710490</v>
      </c>
      <c r="V2854">
        <v>430896.45161290327</v>
      </c>
      <c r="W2854">
        <v>0.33674478286956044</v>
      </c>
      <c r="X2854" t="s">
        <v>254</v>
      </c>
    </row>
    <row r="2855" spans="1:24" x14ac:dyDescent="0.35">
      <c r="A2855">
        <v>6001123511</v>
      </c>
      <c r="B2855" t="s">
        <v>168</v>
      </c>
      <c r="C2855" t="s">
        <v>168</v>
      </c>
      <c r="D2855">
        <v>0</v>
      </c>
      <c r="E2855">
        <v>0</v>
      </c>
      <c r="F2855">
        <v>35</v>
      </c>
      <c r="G2855">
        <v>905960</v>
      </c>
      <c r="H2855">
        <v>42</v>
      </c>
      <c r="I2855">
        <v>758000</v>
      </c>
      <c r="J2855">
        <v>0</v>
      </c>
      <c r="K2855">
        <v>0</v>
      </c>
      <c r="L2855">
        <v>1</v>
      </c>
      <c r="M2855">
        <v>22400</v>
      </c>
      <c r="N2855">
        <v>90000</v>
      </c>
      <c r="O2855">
        <v>1776360</v>
      </c>
      <c r="P2855" t="s">
        <v>5</v>
      </c>
      <c r="Q2855" t="s">
        <v>11</v>
      </c>
      <c r="R2855" t="s">
        <v>169</v>
      </c>
      <c r="S2855" t="s">
        <v>170</v>
      </c>
      <c r="T2855">
        <v>1146038.7096774194</v>
      </c>
      <c r="U2855">
        <v>925985</v>
      </c>
      <c r="V2855">
        <v>-220053.70967741939</v>
      </c>
      <c r="W2855">
        <v>-0.19201245806030309</v>
      </c>
      <c r="X2855" t="s">
        <v>385</v>
      </c>
    </row>
    <row r="2856" spans="1:24" x14ac:dyDescent="0.35">
      <c r="A2856">
        <v>3301052975</v>
      </c>
      <c r="B2856" t="s">
        <v>168</v>
      </c>
      <c r="C2856" t="s">
        <v>168</v>
      </c>
      <c r="D2856">
        <v>0</v>
      </c>
      <c r="E2856">
        <v>0</v>
      </c>
      <c r="F2856">
        <v>226</v>
      </c>
      <c r="G2856">
        <v>8229717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496800</v>
      </c>
      <c r="O2856">
        <v>8726517</v>
      </c>
      <c r="P2856" t="s">
        <v>5</v>
      </c>
      <c r="Q2856" t="s">
        <v>6</v>
      </c>
      <c r="R2856" t="s">
        <v>169</v>
      </c>
      <c r="S2856" t="s">
        <v>170</v>
      </c>
      <c r="T2856">
        <v>5630010.9677419355</v>
      </c>
      <c r="U2856">
        <v>6092481</v>
      </c>
      <c r="V2856">
        <v>462470.03225806449</v>
      </c>
      <c r="W2856">
        <v>8.2143717820065021E-2</v>
      </c>
      <c r="X2856" t="s">
        <v>259</v>
      </c>
    </row>
    <row r="2857" spans="1:24" x14ac:dyDescent="0.35">
      <c r="A2857">
        <v>3300007617</v>
      </c>
      <c r="B2857" t="s">
        <v>168</v>
      </c>
      <c r="C2857" t="s">
        <v>168</v>
      </c>
      <c r="D2857">
        <v>0</v>
      </c>
      <c r="E2857">
        <v>0</v>
      </c>
      <c r="F2857">
        <v>828</v>
      </c>
      <c r="G2857">
        <v>24793194</v>
      </c>
      <c r="H2857">
        <v>606</v>
      </c>
      <c r="I2857">
        <v>18779000</v>
      </c>
      <c r="J2857">
        <v>0</v>
      </c>
      <c r="K2857">
        <v>0</v>
      </c>
      <c r="L2857">
        <v>140</v>
      </c>
      <c r="M2857">
        <v>7173300</v>
      </c>
      <c r="N2857">
        <v>614000</v>
      </c>
      <c r="O2857">
        <v>51359494</v>
      </c>
      <c r="P2857" t="s">
        <v>5</v>
      </c>
      <c r="Q2857" t="s">
        <v>9</v>
      </c>
      <c r="R2857" t="s">
        <v>169</v>
      </c>
      <c r="S2857" t="s">
        <v>170</v>
      </c>
      <c r="T2857">
        <v>33135157.419354837</v>
      </c>
      <c r="U2857">
        <v>29099595</v>
      </c>
      <c r="V2857">
        <v>-4035562.4193548374</v>
      </c>
      <c r="W2857">
        <v>-0.12179095358688696</v>
      </c>
      <c r="X2857" t="s">
        <v>243</v>
      </c>
    </row>
    <row r="2858" spans="1:24" x14ac:dyDescent="0.35">
      <c r="A2858">
        <v>3301012830</v>
      </c>
      <c r="B2858" t="s">
        <v>168</v>
      </c>
      <c r="C2858" t="s">
        <v>168</v>
      </c>
      <c r="D2858">
        <v>0</v>
      </c>
      <c r="E2858">
        <v>0</v>
      </c>
      <c r="F2858">
        <v>248</v>
      </c>
      <c r="G2858">
        <v>8745716</v>
      </c>
      <c r="H2858">
        <v>245</v>
      </c>
      <c r="I2858">
        <v>8981000</v>
      </c>
      <c r="J2858">
        <v>0</v>
      </c>
      <c r="K2858">
        <v>0</v>
      </c>
      <c r="L2858">
        <v>0</v>
      </c>
      <c r="M2858">
        <v>0</v>
      </c>
      <c r="N2858">
        <v>14000</v>
      </c>
      <c r="O2858">
        <v>17740716</v>
      </c>
      <c r="P2858" t="s">
        <v>5</v>
      </c>
      <c r="Q2858" t="s">
        <v>9</v>
      </c>
      <c r="R2858" t="s">
        <v>169</v>
      </c>
      <c r="S2858" t="s">
        <v>170</v>
      </c>
      <c r="T2858">
        <v>11445623.22580645</v>
      </c>
      <c r="U2858">
        <v>12353342</v>
      </c>
      <c r="V2858">
        <v>907718.77419354953</v>
      </c>
      <c r="W2858">
        <v>7.9307064044089381E-2</v>
      </c>
      <c r="X2858" t="s">
        <v>224</v>
      </c>
    </row>
    <row r="2859" spans="1:24" x14ac:dyDescent="0.35">
      <c r="A2859">
        <v>3301073990</v>
      </c>
      <c r="B2859" t="s">
        <v>168</v>
      </c>
      <c r="C2859" t="s">
        <v>168</v>
      </c>
      <c r="D2859">
        <v>0</v>
      </c>
      <c r="E2859">
        <v>0</v>
      </c>
      <c r="F2859">
        <v>0</v>
      </c>
      <c r="G2859">
        <v>0</v>
      </c>
      <c r="H2859">
        <v>2</v>
      </c>
      <c r="I2859">
        <v>25000</v>
      </c>
      <c r="J2859">
        <v>0</v>
      </c>
      <c r="K2859">
        <v>0</v>
      </c>
      <c r="L2859">
        <v>0</v>
      </c>
      <c r="M2859">
        <v>0</v>
      </c>
      <c r="N2859">
        <v>30000</v>
      </c>
      <c r="O2859">
        <v>55000</v>
      </c>
      <c r="P2859" t="s">
        <v>5</v>
      </c>
      <c r="Q2859" t="s">
        <v>11</v>
      </c>
      <c r="R2859" t="s">
        <v>169</v>
      </c>
      <c r="S2859" t="s">
        <v>170</v>
      </c>
      <c r="T2859">
        <v>35483.870967741939</v>
      </c>
      <c r="U2859">
        <v>185000</v>
      </c>
      <c r="V2859">
        <v>149516.12903225806</v>
      </c>
      <c r="W2859">
        <v>4.213636363636363</v>
      </c>
      <c r="X2859" t="s">
        <v>345</v>
      </c>
    </row>
    <row r="2860" spans="1:24" x14ac:dyDescent="0.35">
      <c r="A2860">
        <v>3301039088</v>
      </c>
      <c r="B2860" t="s">
        <v>168</v>
      </c>
      <c r="C2860" t="s">
        <v>168</v>
      </c>
      <c r="D2860">
        <v>0</v>
      </c>
      <c r="E2860">
        <v>0</v>
      </c>
      <c r="F2860">
        <v>26</v>
      </c>
      <c r="G2860">
        <v>890671</v>
      </c>
      <c r="H2860">
        <v>1</v>
      </c>
      <c r="I2860">
        <v>15000</v>
      </c>
      <c r="J2860">
        <v>0</v>
      </c>
      <c r="K2860">
        <v>0</v>
      </c>
      <c r="L2860">
        <v>0</v>
      </c>
      <c r="M2860">
        <v>0</v>
      </c>
      <c r="N2860">
        <v>114000</v>
      </c>
      <c r="O2860">
        <v>1019671</v>
      </c>
      <c r="P2860" t="s">
        <v>5</v>
      </c>
      <c r="Q2860" t="s">
        <v>11</v>
      </c>
      <c r="R2860" t="s">
        <v>169</v>
      </c>
      <c r="S2860" t="s">
        <v>170</v>
      </c>
      <c r="T2860">
        <v>657852.25806451612</v>
      </c>
      <c r="U2860">
        <v>1046868</v>
      </c>
      <c r="V2860">
        <v>389015.74193548388</v>
      </c>
      <c r="W2860">
        <v>0.59134210936664866</v>
      </c>
      <c r="X2860" t="s">
        <v>365</v>
      </c>
    </row>
    <row r="2861" spans="1:24" x14ac:dyDescent="0.35">
      <c r="A2861">
        <v>3301071126</v>
      </c>
      <c r="B2861" t="s">
        <v>168</v>
      </c>
      <c r="C2861" t="s">
        <v>168</v>
      </c>
      <c r="D2861">
        <v>0</v>
      </c>
      <c r="E2861">
        <v>0</v>
      </c>
      <c r="F2861">
        <v>61</v>
      </c>
      <c r="G2861">
        <v>2049858</v>
      </c>
      <c r="H2861">
        <v>26</v>
      </c>
      <c r="I2861">
        <v>1310000</v>
      </c>
      <c r="J2861">
        <v>0</v>
      </c>
      <c r="K2861">
        <v>0</v>
      </c>
      <c r="L2861">
        <v>27</v>
      </c>
      <c r="M2861">
        <v>1194800</v>
      </c>
      <c r="N2861">
        <v>30000</v>
      </c>
      <c r="O2861">
        <v>4584658</v>
      </c>
      <c r="P2861" t="s">
        <v>5</v>
      </c>
      <c r="Q2861" t="s">
        <v>14</v>
      </c>
      <c r="R2861" t="s">
        <v>169</v>
      </c>
      <c r="S2861" t="s">
        <v>170</v>
      </c>
      <c r="T2861">
        <v>2957843.8709677421</v>
      </c>
      <c r="U2861">
        <v>1904865</v>
      </c>
      <c r="V2861">
        <v>-1052978.8709677421</v>
      </c>
      <c r="W2861">
        <v>-0.35599541994190187</v>
      </c>
      <c r="X2861" t="s">
        <v>212</v>
      </c>
    </row>
    <row r="2862" spans="1:24" x14ac:dyDescent="0.35">
      <c r="A2862">
        <v>3301062913</v>
      </c>
      <c r="B2862" t="s">
        <v>168</v>
      </c>
      <c r="C2862" t="s">
        <v>168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180000</v>
      </c>
      <c r="O2862">
        <v>180000</v>
      </c>
      <c r="P2862" t="s">
        <v>5</v>
      </c>
      <c r="Q2862" t="s">
        <v>15</v>
      </c>
      <c r="R2862" t="s">
        <v>169</v>
      </c>
      <c r="S2862" t="s">
        <v>170</v>
      </c>
      <c r="T2862">
        <v>116129.03225806452</v>
      </c>
      <c r="U2862">
        <v>0</v>
      </c>
      <c r="V2862">
        <v>-116129.03225806452</v>
      </c>
      <c r="W2862">
        <v>0</v>
      </c>
      <c r="X2862" t="s">
        <v>341</v>
      </c>
    </row>
    <row r="2863" spans="1:24" x14ac:dyDescent="0.35">
      <c r="A2863">
        <v>3301065690</v>
      </c>
      <c r="B2863" t="s">
        <v>168</v>
      </c>
      <c r="C2863" t="s">
        <v>168</v>
      </c>
      <c r="D2863">
        <v>0</v>
      </c>
      <c r="E2863">
        <v>0</v>
      </c>
      <c r="F2863">
        <v>84</v>
      </c>
      <c r="G2863">
        <v>2575906</v>
      </c>
      <c r="H2863">
        <v>29</v>
      </c>
      <c r="I2863">
        <v>1008000</v>
      </c>
      <c r="J2863">
        <v>0</v>
      </c>
      <c r="K2863">
        <v>0</v>
      </c>
      <c r="L2863">
        <v>9</v>
      </c>
      <c r="M2863">
        <v>671600</v>
      </c>
      <c r="N2863">
        <v>300000</v>
      </c>
      <c r="O2863">
        <v>4555506</v>
      </c>
      <c r="P2863" t="s">
        <v>5</v>
      </c>
      <c r="Q2863" t="s">
        <v>10</v>
      </c>
      <c r="R2863" t="s">
        <v>169</v>
      </c>
      <c r="S2863" t="s">
        <v>170</v>
      </c>
      <c r="T2863">
        <v>2939036.1290322579</v>
      </c>
      <c r="U2863">
        <v>3627453</v>
      </c>
      <c r="V2863">
        <v>688416.87096774206</v>
      </c>
      <c r="W2863">
        <v>0.23423219067212298</v>
      </c>
      <c r="X2863" t="s">
        <v>182</v>
      </c>
    </row>
    <row r="2864" spans="1:24" x14ac:dyDescent="0.35">
      <c r="A2864">
        <v>3301002876</v>
      </c>
      <c r="B2864" t="s">
        <v>168</v>
      </c>
      <c r="C2864" t="s">
        <v>168</v>
      </c>
      <c r="D2864">
        <v>0</v>
      </c>
      <c r="E2864">
        <v>0</v>
      </c>
      <c r="F2864">
        <v>114</v>
      </c>
      <c r="G2864">
        <v>3838499</v>
      </c>
      <c r="H2864">
        <v>100</v>
      </c>
      <c r="I2864">
        <v>2782000</v>
      </c>
      <c r="J2864">
        <v>0</v>
      </c>
      <c r="K2864">
        <v>0</v>
      </c>
      <c r="L2864">
        <v>42</v>
      </c>
      <c r="M2864">
        <v>5299750</v>
      </c>
      <c r="N2864">
        <v>95000</v>
      </c>
      <c r="O2864">
        <v>12015249</v>
      </c>
      <c r="P2864" t="s">
        <v>5</v>
      </c>
      <c r="Q2864" t="s">
        <v>9</v>
      </c>
      <c r="R2864" t="s">
        <v>169</v>
      </c>
      <c r="S2864" t="s">
        <v>170</v>
      </c>
      <c r="T2864">
        <v>7751773.5483870972</v>
      </c>
      <c r="U2864">
        <v>7880989</v>
      </c>
      <c r="V2864">
        <v>129215.45161290281</v>
      </c>
      <c r="W2864">
        <v>1.6669146848309113E-2</v>
      </c>
      <c r="X2864" t="s">
        <v>270</v>
      </c>
    </row>
    <row r="2865" spans="1:24" x14ac:dyDescent="0.35">
      <c r="A2865">
        <v>3300015916</v>
      </c>
      <c r="B2865" t="s">
        <v>168</v>
      </c>
      <c r="C2865" t="s">
        <v>168</v>
      </c>
      <c r="D2865">
        <v>0</v>
      </c>
      <c r="E2865">
        <v>0</v>
      </c>
      <c r="F2865">
        <v>17</v>
      </c>
      <c r="G2865">
        <v>562071</v>
      </c>
      <c r="H2865">
        <v>2</v>
      </c>
      <c r="I2865">
        <v>40000</v>
      </c>
      <c r="J2865">
        <v>0</v>
      </c>
      <c r="K2865">
        <v>0</v>
      </c>
      <c r="L2865">
        <v>8</v>
      </c>
      <c r="M2865">
        <v>599200</v>
      </c>
      <c r="N2865">
        <v>864500</v>
      </c>
      <c r="O2865">
        <v>2065771</v>
      </c>
      <c r="P2865" t="s">
        <v>5</v>
      </c>
      <c r="Q2865" t="s">
        <v>8</v>
      </c>
      <c r="R2865" t="s">
        <v>169</v>
      </c>
      <c r="S2865" t="s">
        <v>170</v>
      </c>
      <c r="T2865">
        <v>1332755.4838709678</v>
      </c>
      <c r="U2865">
        <v>1733187</v>
      </c>
      <c r="V2865">
        <v>400431.51612903224</v>
      </c>
      <c r="W2865">
        <v>0.30045384991850499</v>
      </c>
      <c r="X2865" t="s">
        <v>386</v>
      </c>
    </row>
    <row r="2866" spans="1:24" x14ac:dyDescent="0.35">
      <c r="A2866">
        <v>3301060101</v>
      </c>
      <c r="B2866" t="s">
        <v>168</v>
      </c>
      <c r="C2866" t="s">
        <v>168</v>
      </c>
      <c r="D2866">
        <v>0</v>
      </c>
      <c r="E2866">
        <v>0</v>
      </c>
      <c r="F2866">
        <v>66</v>
      </c>
      <c r="G2866">
        <v>2262430</v>
      </c>
      <c r="H2866">
        <v>33</v>
      </c>
      <c r="I2866">
        <v>1655000</v>
      </c>
      <c r="J2866">
        <v>0</v>
      </c>
      <c r="K2866">
        <v>0</v>
      </c>
      <c r="L2866">
        <v>1</v>
      </c>
      <c r="M2866">
        <v>102400</v>
      </c>
      <c r="N2866">
        <v>300000</v>
      </c>
      <c r="O2866">
        <v>4319830</v>
      </c>
      <c r="P2866" t="s">
        <v>5</v>
      </c>
      <c r="Q2866" t="s">
        <v>14</v>
      </c>
      <c r="R2866" t="s">
        <v>169</v>
      </c>
      <c r="S2866" t="s">
        <v>170</v>
      </c>
      <c r="T2866">
        <v>2786987.0967741935</v>
      </c>
      <c r="U2866">
        <v>4093921</v>
      </c>
      <c r="V2866">
        <v>1306933.9032258065</v>
      </c>
      <c r="W2866">
        <v>0.46894149769782612</v>
      </c>
      <c r="X2866" t="s">
        <v>211</v>
      </c>
    </row>
    <row r="2867" spans="1:24" x14ac:dyDescent="0.35">
      <c r="A2867">
        <v>3301070694</v>
      </c>
      <c r="B2867" t="s">
        <v>168</v>
      </c>
      <c r="C2867" t="s">
        <v>168</v>
      </c>
      <c r="D2867">
        <v>0</v>
      </c>
      <c r="E2867">
        <v>0</v>
      </c>
      <c r="F2867">
        <v>0</v>
      </c>
      <c r="G2867">
        <v>0</v>
      </c>
      <c r="H2867">
        <v>1</v>
      </c>
      <c r="I2867">
        <v>25000</v>
      </c>
      <c r="J2867">
        <v>0</v>
      </c>
      <c r="K2867">
        <v>0</v>
      </c>
      <c r="L2867">
        <v>4</v>
      </c>
      <c r="M2867">
        <v>654682</v>
      </c>
      <c r="N2867">
        <v>302000</v>
      </c>
      <c r="O2867">
        <v>981682</v>
      </c>
      <c r="P2867" t="s">
        <v>5</v>
      </c>
      <c r="Q2867" t="s">
        <v>12</v>
      </c>
      <c r="R2867" t="s">
        <v>169</v>
      </c>
      <c r="S2867" t="s">
        <v>170</v>
      </c>
      <c r="T2867">
        <v>633343.22580645164</v>
      </c>
      <c r="U2867">
        <v>490000</v>
      </c>
      <c r="V2867">
        <v>-143343.22580645164</v>
      </c>
      <c r="W2867">
        <v>-0.22632787399585608</v>
      </c>
      <c r="X2867" t="s">
        <v>304</v>
      </c>
    </row>
    <row r="2868" spans="1:24" x14ac:dyDescent="0.35">
      <c r="A2868">
        <v>3301027037</v>
      </c>
      <c r="B2868" t="s">
        <v>168</v>
      </c>
      <c r="C2868" t="s">
        <v>168</v>
      </c>
      <c r="D2868">
        <v>0</v>
      </c>
      <c r="E2868">
        <v>0</v>
      </c>
      <c r="F2868">
        <v>1</v>
      </c>
      <c r="G2868">
        <v>13699</v>
      </c>
      <c r="H2868">
        <v>5</v>
      </c>
      <c r="I2868">
        <v>185000</v>
      </c>
      <c r="J2868">
        <v>0</v>
      </c>
      <c r="K2868">
        <v>0</v>
      </c>
      <c r="L2868">
        <v>7</v>
      </c>
      <c r="M2868">
        <v>306800</v>
      </c>
      <c r="N2868">
        <v>30000</v>
      </c>
      <c r="O2868">
        <v>535499</v>
      </c>
      <c r="P2868" t="s">
        <v>5</v>
      </c>
      <c r="Q2868" t="s">
        <v>11</v>
      </c>
      <c r="R2868" t="s">
        <v>169</v>
      </c>
      <c r="S2868" t="s">
        <v>170</v>
      </c>
      <c r="T2868">
        <v>345483.22580645158</v>
      </c>
      <c r="U2868">
        <v>691198</v>
      </c>
      <c r="V2868">
        <v>345714.77419354842</v>
      </c>
      <c r="W2868">
        <v>1.0006702160041385</v>
      </c>
      <c r="X2868" t="s">
        <v>345</v>
      </c>
    </row>
    <row r="2869" spans="1:24" x14ac:dyDescent="0.35">
      <c r="A2869">
        <v>3301014931</v>
      </c>
      <c r="B2869" t="s">
        <v>168</v>
      </c>
      <c r="C2869" t="s">
        <v>168</v>
      </c>
      <c r="D2869">
        <v>0</v>
      </c>
      <c r="E2869">
        <v>0</v>
      </c>
      <c r="F2869">
        <v>32</v>
      </c>
      <c r="G2869">
        <v>1714746</v>
      </c>
      <c r="H2869">
        <v>1</v>
      </c>
      <c r="I2869">
        <v>20000</v>
      </c>
      <c r="J2869">
        <v>0</v>
      </c>
      <c r="K2869">
        <v>0</v>
      </c>
      <c r="L2869">
        <v>3</v>
      </c>
      <c r="M2869">
        <v>434250</v>
      </c>
      <c r="N2869">
        <v>342000</v>
      </c>
      <c r="O2869">
        <v>2510996</v>
      </c>
      <c r="P2869" t="s">
        <v>5</v>
      </c>
      <c r="Q2869" t="s">
        <v>8</v>
      </c>
      <c r="R2869" t="s">
        <v>169</v>
      </c>
      <c r="S2869" t="s">
        <v>170</v>
      </c>
      <c r="T2869">
        <v>1619997.4193548388</v>
      </c>
      <c r="U2869">
        <v>2015970</v>
      </c>
      <c r="V2869">
        <v>395972.58064516122</v>
      </c>
      <c r="W2869">
        <v>0.24442790828818528</v>
      </c>
      <c r="X2869" t="s">
        <v>264</v>
      </c>
    </row>
    <row r="2870" spans="1:24" x14ac:dyDescent="0.35">
      <c r="A2870">
        <v>3300012521</v>
      </c>
      <c r="B2870" t="s">
        <v>168</v>
      </c>
      <c r="C2870" t="s">
        <v>168</v>
      </c>
      <c r="D2870">
        <v>0</v>
      </c>
      <c r="E2870">
        <v>0</v>
      </c>
      <c r="F2870">
        <v>10</v>
      </c>
      <c r="G2870">
        <v>472241</v>
      </c>
      <c r="H2870">
        <v>5</v>
      </c>
      <c r="I2870">
        <v>90000</v>
      </c>
      <c r="J2870">
        <v>0</v>
      </c>
      <c r="K2870">
        <v>0</v>
      </c>
      <c r="L2870">
        <v>0</v>
      </c>
      <c r="M2870">
        <v>0</v>
      </c>
      <c r="N2870">
        <v>560000</v>
      </c>
      <c r="O2870">
        <v>1122241</v>
      </c>
      <c r="P2870" t="s">
        <v>5</v>
      </c>
      <c r="Q2870" t="s">
        <v>12</v>
      </c>
      <c r="R2870" t="s">
        <v>169</v>
      </c>
      <c r="S2870" t="s">
        <v>170</v>
      </c>
      <c r="T2870">
        <v>724026.45161290315</v>
      </c>
      <c r="U2870">
        <v>1012840</v>
      </c>
      <c r="V2870">
        <v>288813.54838709685</v>
      </c>
      <c r="W2870">
        <v>0.39889916693473171</v>
      </c>
      <c r="X2870" t="s">
        <v>320</v>
      </c>
    </row>
    <row r="2871" spans="1:24" x14ac:dyDescent="0.35">
      <c r="A2871">
        <v>3301005334</v>
      </c>
      <c r="B2871" t="s">
        <v>168</v>
      </c>
      <c r="C2871" t="s">
        <v>168</v>
      </c>
      <c r="D2871">
        <v>0</v>
      </c>
      <c r="E2871">
        <v>0</v>
      </c>
      <c r="F2871">
        <v>4</v>
      </c>
      <c r="G2871">
        <v>109993</v>
      </c>
      <c r="H2871">
        <v>2</v>
      </c>
      <c r="I2871">
        <v>70000</v>
      </c>
      <c r="J2871">
        <v>0</v>
      </c>
      <c r="K2871">
        <v>0</v>
      </c>
      <c r="L2871">
        <v>3</v>
      </c>
      <c r="M2871">
        <v>97200</v>
      </c>
      <c r="N2871">
        <v>165000</v>
      </c>
      <c r="O2871">
        <v>442193</v>
      </c>
      <c r="P2871" t="s">
        <v>5</v>
      </c>
      <c r="Q2871" t="s">
        <v>10</v>
      </c>
      <c r="R2871" t="s">
        <v>169</v>
      </c>
      <c r="S2871" t="s">
        <v>170</v>
      </c>
      <c r="T2871">
        <v>285285.80645161291</v>
      </c>
      <c r="U2871">
        <v>109999</v>
      </c>
      <c r="V2871">
        <v>-175286.80645161291</v>
      </c>
      <c r="W2871">
        <v>-0.61442526227235628</v>
      </c>
      <c r="X2871" t="s">
        <v>198</v>
      </c>
    </row>
    <row r="2872" spans="1:24" x14ac:dyDescent="0.35">
      <c r="A2872">
        <v>3300014051</v>
      </c>
      <c r="B2872" t="s">
        <v>168</v>
      </c>
      <c r="C2872" t="s">
        <v>168</v>
      </c>
      <c r="D2872">
        <v>0</v>
      </c>
      <c r="E2872">
        <v>0</v>
      </c>
      <c r="F2872">
        <v>98</v>
      </c>
      <c r="G2872">
        <v>3553844</v>
      </c>
      <c r="H2872">
        <v>1</v>
      </c>
      <c r="I2872">
        <v>25000</v>
      </c>
      <c r="J2872">
        <v>0</v>
      </c>
      <c r="K2872">
        <v>0</v>
      </c>
      <c r="L2872">
        <v>0</v>
      </c>
      <c r="M2872">
        <v>0</v>
      </c>
      <c r="N2872">
        <v>619700</v>
      </c>
      <c r="O2872">
        <v>4198544</v>
      </c>
      <c r="P2872" t="s">
        <v>5</v>
      </c>
      <c r="Q2872" t="s">
        <v>7</v>
      </c>
      <c r="R2872" t="s">
        <v>169</v>
      </c>
      <c r="S2872" t="s">
        <v>170</v>
      </c>
      <c r="T2872">
        <v>2708738.064516129</v>
      </c>
      <c r="U2872">
        <v>4259899</v>
      </c>
      <c r="V2872">
        <v>1551160.935483871</v>
      </c>
      <c r="W2872">
        <v>0.5726507689332303</v>
      </c>
      <c r="X2872" t="s">
        <v>289</v>
      </c>
    </row>
    <row r="2873" spans="1:24" x14ac:dyDescent="0.35">
      <c r="A2873">
        <v>3301068812</v>
      </c>
      <c r="B2873" t="s">
        <v>168</v>
      </c>
      <c r="C2873" t="s">
        <v>168</v>
      </c>
      <c r="D2873">
        <v>0</v>
      </c>
      <c r="E2873">
        <v>0</v>
      </c>
      <c r="F2873">
        <v>232</v>
      </c>
      <c r="G2873">
        <v>5826645</v>
      </c>
      <c r="H2873">
        <v>256</v>
      </c>
      <c r="I2873">
        <v>6236000</v>
      </c>
      <c r="J2873">
        <v>0</v>
      </c>
      <c r="K2873">
        <v>0</v>
      </c>
      <c r="L2873">
        <v>88</v>
      </c>
      <c r="M2873">
        <v>3931200</v>
      </c>
      <c r="N2873">
        <v>30000</v>
      </c>
      <c r="O2873">
        <v>16023845</v>
      </c>
      <c r="P2873" t="s">
        <v>5</v>
      </c>
      <c r="Q2873" t="s">
        <v>13</v>
      </c>
      <c r="R2873" t="s">
        <v>169</v>
      </c>
      <c r="S2873" t="s">
        <v>170</v>
      </c>
      <c r="T2873">
        <v>10337964.516129032</v>
      </c>
      <c r="U2873">
        <v>140199</v>
      </c>
      <c r="V2873">
        <v>-10197765.516129032</v>
      </c>
      <c r="W2873">
        <v>-0.98643843284804611</v>
      </c>
      <c r="X2873" t="s">
        <v>252</v>
      </c>
    </row>
    <row r="2874" spans="1:24" x14ac:dyDescent="0.35">
      <c r="A2874">
        <v>3301050134</v>
      </c>
      <c r="B2874" t="s">
        <v>168</v>
      </c>
      <c r="C2874" t="s">
        <v>168</v>
      </c>
      <c r="D2874">
        <v>0</v>
      </c>
      <c r="E2874">
        <v>0</v>
      </c>
      <c r="F2874">
        <v>18</v>
      </c>
      <c r="G2874">
        <v>462576</v>
      </c>
      <c r="H2874">
        <v>16</v>
      </c>
      <c r="I2874">
        <v>230000</v>
      </c>
      <c r="J2874">
        <v>0</v>
      </c>
      <c r="K2874">
        <v>0</v>
      </c>
      <c r="L2874">
        <v>6</v>
      </c>
      <c r="M2874">
        <v>164400</v>
      </c>
      <c r="N2874">
        <v>242000</v>
      </c>
      <c r="O2874">
        <v>1098976</v>
      </c>
      <c r="P2874" t="s">
        <v>5</v>
      </c>
      <c r="Q2874" t="s">
        <v>11</v>
      </c>
      <c r="R2874" t="s">
        <v>169</v>
      </c>
      <c r="S2874" t="s">
        <v>170</v>
      </c>
      <c r="T2874">
        <v>709016.77419354836</v>
      </c>
      <c r="U2874">
        <v>548587</v>
      </c>
      <c r="V2874">
        <v>-160429.77419354836</v>
      </c>
      <c r="W2874">
        <v>-0.22627077388405203</v>
      </c>
      <c r="X2874" t="s">
        <v>290</v>
      </c>
    </row>
    <row r="2875" spans="1:24" x14ac:dyDescent="0.35">
      <c r="A2875">
        <v>3301050183</v>
      </c>
      <c r="B2875" t="s">
        <v>168</v>
      </c>
      <c r="C2875" t="s">
        <v>168</v>
      </c>
      <c r="D2875">
        <v>0</v>
      </c>
      <c r="E2875">
        <v>0</v>
      </c>
      <c r="F2875">
        <v>0</v>
      </c>
      <c r="G2875">
        <v>0</v>
      </c>
      <c r="H2875">
        <v>151</v>
      </c>
      <c r="I2875">
        <v>3300000</v>
      </c>
      <c r="J2875">
        <v>0</v>
      </c>
      <c r="K2875">
        <v>0</v>
      </c>
      <c r="L2875">
        <v>0</v>
      </c>
      <c r="M2875">
        <v>0</v>
      </c>
      <c r="N2875">
        <v>82000</v>
      </c>
      <c r="O2875">
        <v>3382000</v>
      </c>
      <c r="P2875" t="s">
        <v>5</v>
      </c>
      <c r="Q2875" t="s">
        <v>9</v>
      </c>
      <c r="R2875" t="s">
        <v>169</v>
      </c>
      <c r="S2875" t="s">
        <v>170</v>
      </c>
      <c r="T2875">
        <v>2181935.4838709678</v>
      </c>
      <c r="U2875">
        <v>1960000</v>
      </c>
      <c r="V2875">
        <v>-221935.48387096776</v>
      </c>
      <c r="W2875">
        <v>-0.10171496156120641</v>
      </c>
      <c r="X2875" t="s">
        <v>284</v>
      </c>
    </row>
    <row r="2876" spans="1:24" x14ac:dyDescent="0.35">
      <c r="A2876">
        <v>3300005507</v>
      </c>
      <c r="B2876" t="s">
        <v>168</v>
      </c>
      <c r="C2876" t="s">
        <v>168</v>
      </c>
      <c r="D2876">
        <v>0</v>
      </c>
      <c r="E2876">
        <v>0</v>
      </c>
      <c r="F2876">
        <v>27</v>
      </c>
      <c r="G2876">
        <v>1386669</v>
      </c>
      <c r="H2876">
        <v>7</v>
      </c>
      <c r="I2876">
        <v>225000</v>
      </c>
      <c r="J2876">
        <v>0</v>
      </c>
      <c r="K2876">
        <v>0</v>
      </c>
      <c r="L2876">
        <v>12</v>
      </c>
      <c r="M2876">
        <v>1188800</v>
      </c>
      <c r="N2876">
        <v>72000</v>
      </c>
      <c r="O2876">
        <v>2872469</v>
      </c>
      <c r="P2876" t="s">
        <v>5</v>
      </c>
      <c r="Q2876" t="s">
        <v>9</v>
      </c>
      <c r="R2876" t="s">
        <v>169</v>
      </c>
      <c r="S2876" t="s">
        <v>170</v>
      </c>
      <c r="T2876">
        <v>1853205.8064516131</v>
      </c>
      <c r="U2876">
        <v>1738281</v>
      </c>
      <c r="V2876">
        <v>-114924.80645161308</v>
      </c>
      <c r="W2876">
        <v>-6.201405480790223E-2</v>
      </c>
      <c r="X2876" t="s">
        <v>284</v>
      </c>
    </row>
    <row r="2877" spans="1:24" x14ac:dyDescent="0.35">
      <c r="A2877">
        <v>3301043229</v>
      </c>
      <c r="B2877" t="s">
        <v>168</v>
      </c>
      <c r="C2877" t="s">
        <v>168</v>
      </c>
      <c r="D2877">
        <v>0</v>
      </c>
      <c r="E2877">
        <v>0</v>
      </c>
      <c r="F2877">
        <v>28</v>
      </c>
      <c r="G2877">
        <v>717278</v>
      </c>
      <c r="H2877">
        <v>1</v>
      </c>
      <c r="I2877">
        <v>10000</v>
      </c>
      <c r="J2877">
        <v>0</v>
      </c>
      <c r="K2877">
        <v>0</v>
      </c>
      <c r="L2877">
        <v>0</v>
      </c>
      <c r="M2877">
        <v>0</v>
      </c>
      <c r="N2877">
        <v>585000</v>
      </c>
      <c r="O2877">
        <v>1312278</v>
      </c>
      <c r="P2877" t="s">
        <v>5</v>
      </c>
      <c r="Q2877" t="s">
        <v>12</v>
      </c>
      <c r="R2877" t="s">
        <v>169</v>
      </c>
      <c r="S2877" t="s">
        <v>170</v>
      </c>
      <c r="T2877">
        <v>846630.96774193551</v>
      </c>
      <c r="U2877">
        <v>603778</v>
      </c>
      <c r="V2877">
        <v>-242852.96774193551</v>
      </c>
      <c r="W2877">
        <v>-0.28684630848036774</v>
      </c>
      <c r="X2877" t="s">
        <v>235</v>
      </c>
    </row>
    <row r="2878" spans="1:24" x14ac:dyDescent="0.35">
      <c r="A2878">
        <v>3301053729</v>
      </c>
      <c r="B2878" t="s">
        <v>168</v>
      </c>
      <c r="C2878" t="s">
        <v>168</v>
      </c>
      <c r="D2878">
        <v>0</v>
      </c>
      <c r="E2878">
        <v>0</v>
      </c>
      <c r="F2878">
        <v>6</v>
      </c>
      <c r="G2878">
        <v>285493</v>
      </c>
      <c r="H2878">
        <v>2</v>
      </c>
      <c r="I2878">
        <v>114000</v>
      </c>
      <c r="J2878">
        <v>0</v>
      </c>
      <c r="K2878">
        <v>0</v>
      </c>
      <c r="L2878">
        <v>0</v>
      </c>
      <c r="M2878">
        <v>0</v>
      </c>
      <c r="N2878">
        <v>605000</v>
      </c>
      <c r="O2878">
        <v>1004493</v>
      </c>
      <c r="P2878" t="s">
        <v>5</v>
      </c>
      <c r="Q2878" t="s">
        <v>14</v>
      </c>
      <c r="R2878" t="s">
        <v>169</v>
      </c>
      <c r="S2878" t="s">
        <v>170</v>
      </c>
      <c r="T2878">
        <v>648060</v>
      </c>
      <c r="U2878">
        <v>492494</v>
      </c>
      <c r="V2878">
        <v>-155566</v>
      </c>
      <c r="W2878">
        <v>-0.24004876091719907</v>
      </c>
      <c r="X2878" t="s">
        <v>208</v>
      </c>
    </row>
    <row r="2879" spans="1:24" x14ac:dyDescent="0.35">
      <c r="A2879">
        <v>3301074043</v>
      </c>
      <c r="B2879" t="s">
        <v>168</v>
      </c>
      <c r="C2879" t="s">
        <v>168</v>
      </c>
      <c r="D2879">
        <v>0</v>
      </c>
      <c r="E2879">
        <v>0</v>
      </c>
      <c r="F2879">
        <v>18</v>
      </c>
      <c r="G2879">
        <v>487482</v>
      </c>
      <c r="H2879">
        <v>74</v>
      </c>
      <c r="I2879">
        <v>1679000</v>
      </c>
      <c r="J2879">
        <v>0</v>
      </c>
      <c r="K2879">
        <v>0</v>
      </c>
      <c r="L2879">
        <v>20</v>
      </c>
      <c r="M2879">
        <v>678000</v>
      </c>
      <c r="N2879">
        <v>253000</v>
      </c>
      <c r="O2879">
        <v>3097482</v>
      </c>
      <c r="P2879" t="s">
        <v>5</v>
      </c>
      <c r="Q2879" t="s">
        <v>10</v>
      </c>
      <c r="R2879" t="s">
        <v>169</v>
      </c>
      <c r="S2879" t="s">
        <v>170</v>
      </c>
      <c r="T2879">
        <v>1998375.4838709678</v>
      </c>
      <c r="U2879">
        <v>2018379</v>
      </c>
      <c r="V2879">
        <v>20003.516129032243</v>
      </c>
      <c r="W2879">
        <v>1.0009888677319223E-2</v>
      </c>
      <c r="X2879" t="s">
        <v>356</v>
      </c>
    </row>
    <row r="2880" spans="1:24" x14ac:dyDescent="0.35">
      <c r="A2880">
        <v>3301068050</v>
      </c>
      <c r="B2880" t="s">
        <v>168</v>
      </c>
      <c r="C2880" t="s">
        <v>168</v>
      </c>
      <c r="D2880">
        <v>0</v>
      </c>
      <c r="E2880">
        <v>0</v>
      </c>
      <c r="F2880">
        <v>12</v>
      </c>
      <c r="G2880">
        <v>520392</v>
      </c>
      <c r="H2880">
        <v>3</v>
      </c>
      <c r="I2880">
        <v>25000</v>
      </c>
      <c r="J2880">
        <v>0</v>
      </c>
      <c r="K2880">
        <v>0</v>
      </c>
      <c r="L2880">
        <v>4</v>
      </c>
      <c r="M2880">
        <v>89600</v>
      </c>
      <c r="N2880">
        <v>303000</v>
      </c>
      <c r="O2880">
        <v>937992</v>
      </c>
      <c r="P2880" t="s">
        <v>5</v>
      </c>
      <c r="Q2880" t="s">
        <v>12</v>
      </c>
      <c r="R2880" t="s">
        <v>169</v>
      </c>
      <c r="S2880" t="s">
        <v>170</v>
      </c>
      <c r="T2880">
        <v>605156.12903225806</v>
      </c>
      <c r="U2880">
        <v>950393</v>
      </c>
      <c r="V2880">
        <v>345236.87096774194</v>
      </c>
      <c r="W2880">
        <v>0.57049223234313295</v>
      </c>
      <c r="X2880" t="s">
        <v>354</v>
      </c>
    </row>
    <row r="2881" spans="1:24" x14ac:dyDescent="0.35">
      <c r="A2881">
        <v>3301014973</v>
      </c>
      <c r="B2881" t="s">
        <v>168</v>
      </c>
      <c r="C2881" t="s">
        <v>168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1031100</v>
      </c>
      <c r="O2881">
        <v>1031100</v>
      </c>
      <c r="P2881" t="s">
        <v>5</v>
      </c>
      <c r="Q2881" t="s">
        <v>8</v>
      </c>
      <c r="R2881" t="s">
        <v>169</v>
      </c>
      <c r="S2881" t="s">
        <v>170</v>
      </c>
      <c r="T2881">
        <v>665225.80645161285</v>
      </c>
      <c r="U2881">
        <v>1116500</v>
      </c>
      <c r="V2881">
        <v>451274.19354838715</v>
      </c>
      <c r="W2881">
        <v>0.67837746096401919</v>
      </c>
      <c r="X2881" t="s">
        <v>216</v>
      </c>
    </row>
    <row r="2882" spans="1:24" x14ac:dyDescent="0.35">
      <c r="A2882">
        <v>3301040328</v>
      </c>
      <c r="B2882" t="s">
        <v>168</v>
      </c>
      <c r="C2882" t="s">
        <v>168</v>
      </c>
      <c r="D2882">
        <v>0</v>
      </c>
      <c r="E2882">
        <v>0</v>
      </c>
      <c r="F2882">
        <v>11</v>
      </c>
      <c r="G2882">
        <v>190487</v>
      </c>
      <c r="H2882">
        <v>28</v>
      </c>
      <c r="I2882">
        <v>550000</v>
      </c>
      <c r="J2882">
        <v>0</v>
      </c>
      <c r="K2882">
        <v>0</v>
      </c>
      <c r="L2882">
        <v>14</v>
      </c>
      <c r="M2882">
        <v>533600</v>
      </c>
      <c r="N2882">
        <v>150000</v>
      </c>
      <c r="O2882">
        <v>1424087</v>
      </c>
      <c r="P2882" t="s">
        <v>5</v>
      </c>
      <c r="Q2882" t="s">
        <v>10</v>
      </c>
      <c r="R2882" t="s">
        <v>169</v>
      </c>
      <c r="S2882" t="s">
        <v>170</v>
      </c>
      <c r="T2882">
        <v>918765.80645161285</v>
      </c>
      <c r="U2882">
        <v>1887736</v>
      </c>
      <c r="V2882">
        <v>968970.19354838715</v>
      </c>
      <c r="W2882">
        <v>1.0546432907540062</v>
      </c>
      <c r="X2882" t="s">
        <v>182</v>
      </c>
    </row>
    <row r="2883" spans="1:24" x14ac:dyDescent="0.35">
      <c r="A2883">
        <v>3301073641</v>
      </c>
      <c r="B2883" t="s">
        <v>168</v>
      </c>
      <c r="C2883" t="s">
        <v>168</v>
      </c>
      <c r="D2883">
        <v>0</v>
      </c>
      <c r="E2883">
        <v>0</v>
      </c>
      <c r="F2883">
        <v>137</v>
      </c>
      <c r="G2883">
        <v>5276056</v>
      </c>
      <c r="H2883">
        <v>24</v>
      </c>
      <c r="I2883">
        <v>730000</v>
      </c>
      <c r="J2883">
        <v>0</v>
      </c>
      <c r="K2883">
        <v>0</v>
      </c>
      <c r="L2883">
        <v>72</v>
      </c>
      <c r="M2883">
        <v>2882800</v>
      </c>
      <c r="N2883">
        <v>465000</v>
      </c>
      <c r="O2883">
        <v>9353856</v>
      </c>
      <c r="P2883" t="s">
        <v>5</v>
      </c>
      <c r="Q2883" t="s">
        <v>12</v>
      </c>
      <c r="R2883" t="s">
        <v>169</v>
      </c>
      <c r="S2883" t="s">
        <v>170</v>
      </c>
      <c r="T2883">
        <v>6034745.8064516131</v>
      </c>
      <c r="U2883">
        <v>6660197</v>
      </c>
      <c r="V2883">
        <v>625451.19354838692</v>
      </c>
      <c r="W2883">
        <v>0.10364167996599472</v>
      </c>
      <c r="X2883" t="s">
        <v>302</v>
      </c>
    </row>
    <row r="2884" spans="1:24" x14ac:dyDescent="0.35">
      <c r="A2884">
        <v>3301044507</v>
      </c>
      <c r="B2884" t="s">
        <v>168</v>
      </c>
      <c r="C2884" t="s">
        <v>168</v>
      </c>
      <c r="D2884">
        <v>0</v>
      </c>
      <c r="E2884">
        <v>0</v>
      </c>
      <c r="F2884">
        <v>0</v>
      </c>
      <c r="G2884">
        <v>0</v>
      </c>
      <c r="H2884">
        <v>12</v>
      </c>
      <c r="I2884">
        <v>275000</v>
      </c>
      <c r="J2884">
        <v>0</v>
      </c>
      <c r="K2884">
        <v>0</v>
      </c>
      <c r="L2884">
        <v>28</v>
      </c>
      <c r="M2884">
        <v>1587200</v>
      </c>
      <c r="N2884">
        <v>464000</v>
      </c>
      <c r="O2884">
        <v>2326200</v>
      </c>
      <c r="P2884" t="s">
        <v>5</v>
      </c>
      <c r="Q2884" t="s">
        <v>17</v>
      </c>
      <c r="R2884" t="s">
        <v>169</v>
      </c>
      <c r="S2884" t="s">
        <v>170</v>
      </c>
      <c r="T2884">
        <v>1500774.1935483869</v>
      </c>
      <c r="U2884">
        <v>1806700</v>
      </c>
      <c r="V2884">
        <v>305925.80645161308</v>
      </c>
      <c r="W2884">
        <v>0.20384532714298009</v>
      </c>
      <c r="X2884" t="s">
        <v>185</v>
      </c>
    </row>
    <row r="2885" spans="1:24" x14ac:dyDescent="0.35">
      <c r="A2885">
        <v>3301068566</v>
      </c>
      <c r="B2885" t="s">
        <v>168</v>
      </c>
      <c r="C2885" t="s">
        <v>168</v>
      </c>
      <c r="D2885">
        <v>0</v>
      </c>
      <c r="E2885">
        <v>0</v>
      </c>
      <c r="F2885">
        <v>47</v>
      </c>
      <c r="G2885">
        <v>2387945</v>
      </c>
      <c r="H2885">
        <v>26</v>
      </c>
      <c r="I2885">
        <v>1025000</v>
      </c>
      <c r="J2885">
        <v>0</v>
      </c>
      <c r="K2885">
        <v>0</v>
      </c>
      <c r="L2885">
        <v>11</v>
      </c>
      <c r="M2885">
        <v>669699</v>
      </c>
      <c r="N2885">
        <v>150000</v>
      </c>
      <c r="O2885">
        <v>4232644</v>
      </c>
      <c r="P2885" t="s">
        <v>5</v>
      </c>
      <c r="Q2885" t="s">
        <v>15</v>
      </c>
      <c r="R2885" t="s">
        <v>169</v>
      </c>
      <c r="S2885" t="s">
        <v>170</v>
      </c>
      <c r="T2885">
        <v>2730738.064516129</v>
      </c>
      <c r="U2885">
        <v>7581168</v>
      </c>
      <c r="V2885">
        <v>4850429.935483871</v>
      </c>
      <c r="W2885">
        <v>1.7762340513400137</v>
      </c>
      <c r="X2885" t="s">
        <v>321</v>
      </c>
    </row>
    <row r="2886" spans="1:24" x14ac:dyDescent="0.35">
      <c r="A2886">
        <v>3301010909</v>
      </c>
      <c r="B2886" t="s">
        <v>168</v>
      </c>
      <c r="C2886" t="s">
        <v>168</v>
      </c>
      <c r="D2886">
        <v>0</v>
      </c>
      <c r="E2886">
        <v>0</v>
      </c>
      <c r="F2886">
        <v>202</v>
      </c>
      <c r="G2886">
        <v>5070295</v>
      </c>
      <c r="H2886">
        <v>88</v>
      </c>
      <c r="I2886">
        <v>3870000</v>
      </c>
      <c r="J2886">
        <v>0</v>
      </c>
      <c r="K2886">
        <v>0</v>
      </c>
      <c r="L2886">
        <v>17</v>
      </c>
      <c r="M2886">
        <v>1280800</v>
      </c>
      <c r="N2886">
        <v>150000</v>
      </c>
      <c r="O2886">
        <v>10371095</v>
      </c>
      <c r="P2886" t="s">
        <v>5</v>
      </c>
      <c r="Q2886" t="s">
        <v>14</v>
      </c>
      <c r="R2886" t="s">
        <v>207</v>
      </c>
      <c r="S2886" t="s">
        <v>170</v>
      </c>
      <c r="T2886">
        <v>6691029.0322580645</v>
      </c>
      <c r="U2886">
        <v>5499026</v>
      </c>
      <c r="V2886">
        <v>-1192003.0322580645</v>
      </c>
      <c r="W2886">
        <v>-0.17814943359404189</v>
      </c>
      <c r="X2886" t="s">
        <v>327</v>
      </c>
    </row>
    <row r="2887" spans="1:24" x14ac:dyDescent="0.35">
      <c r="A2887">
        <v>3301040960</v>
      </c>
      <c r="B2887" t="s">
        <v>168</v>
      </c>
      <c r="C2887" t="s">
        <v>168</v>
      </c>
      <c r="D2887">
        <v>0</v>
      </c>
      <c r="E2887">
        <v>0</v>
      </c>
      <c r="F2887">
        <v>21</v>
      </c>
      <c r="G2887">
        <v>619370</v>
      </c>
      <c r="H2887">
        <v>0</v>
      </c>
      <c r="I2887">
        <v>0</v>
      </c>
      <c r="J2887">
        <v>162</v>
      </c>
      <c r="K2887">
        <v>2158650</v>
      </c>
      <c r="L2887">
        <v>3</v>
      </c>
      <c r="M2887">
        <v>477602</v>
      </c>
      <c r="N2887">
        <v>725000</v>
      </c>
      <c r="O2887">
        <v>3980622</v>
      </c>
      <c r="P2887" t="s">
        <v>5</v>
      </c>
      <c r="Q2887" t="s">
        <v>16</v>
      </c>
      <c r="R2887" t="s">
        <v>169</v>
      </c>
      <c r="S2887" t="s">
        <v>170</v>
      </c>
      <c r="T2887">
        <v>2568143.2258064514</v>
      </c>
      <c r="U2887">
        <v>1569690</v>
      </c>
      <c r="V2887">
        <v>-998453.2258064514</v>
      </c>
      <c r="W2887">
        <v>-0.38878408952168775</v>
      </c>
      <c r="X2887" t="s">
        <v>194</v>
      </c>
    </row>
    <row r="2888" spans="1:24" x14ac:dyDescent="0.35">
      <c r="A2888">
        <v>3301037695</v>
      </c>
      <c r="B2888" t="s">
        <v>168</v>
      </c>
      <c r="C2888" t="s">
        <v>168</v>
      </c>
      <c r="D2888">
        <v>0</v>
      </c>
      <c r="E2888">
        <v>0</v>
      </c>
      <c r="F2888">
        <v>41</v>
      </c>
      <c r="G2888">
        <v>1287353</v>
      </c>
      <c r="H2888">
        <v>59</v>
      </c>
      <c r="I2888">
        <v>2155000</v>
      </c>
      <c r="J2888">
        <v>0</v>
      </c>
      <c r="K2888">
        <v>0</v>
      </c>
      <c r="L2888">
        <v>56</v>
      </c>
      <c r="M2888">
        <v>1974400</v>
      </c>
      <c r="N2888">
        <v>150000</v>
      </c>
      <c r="O2888">
        <v>5566753</v>
      </c>
      <c r="P2888" t="s">
        <v>5</v>
      </c>
      <c r="Q2888" t="s">
        <v>10</v>
      </c>
      <c r="R2888" t="s">
        <v>181</v>
      </c>
      <c r="S2888" t="s">
        <v>170</v>
      </c>
      <c r="T2888">
        <v>3591453.5483870972</v>
      </c>
      <c r="U2888">
        <v>2856874</v>
      </c>
      <c r="V2888">
        <v>-734579.54838709719</v>
      </c>
      <c r="W2888">
        <v>-0.20453544462993067</v>
      </c>
      <c r="X2888" t="s">
        <v>337</v>
      </c>
    </row>
    <row r="2889" spans="1:24" x14ac:dyDescent="0.35">
      <c r="A2889">
        <v>3301068673</v>
      </c>
      <c r="B2889" t="s">
        <v>168</v>
      </c>
      <c r="C2889" t="s">
        <v>168</v>
      </c>
      <c r="D2889">
        <v>0</v>
      </c>
      <c r="E2889">
        <v>0</v>
      </c>
      <c r="F2889">
        <v>6</v>
      </c>
      <c r="G2889">
        <v>251500</v>
      </c>
      <c r="H2889">
        <v>5</v>
      </c>
      <c r="I2889">
        <v>235000</v>
      </c>
      <c r="J2889">
        <v>0</v>
      </c>
      <c r="K2889">
        <v>0</v>
      </c>
      <c r="L2889">
        <v>1</v>
      </c>
      <c r="M2889">
        <v>50000</v>
      </c>
      <c r="N2889">
        <v>150000</v>
      </c>
      <c r="O2889">
        <v>686500</v>
      </c>
      <c r="P2889" t="s">
        <v>5</v>
      </c>
      <c r="Q2889" t="s">
        <v>15</v>
      </c>
      <c r="R2889" t="s">
        <v>169</v>
      </c>
      <c r="S2889" t="s">
        <v>170</v>
      </c>
      <c r="T2889">
        <v>442903.22580645158</v>
      </c>
      <c r="U2889">
        <v>1516485</v>
      </c>
      <c r="V2889">
        <v>1073581.7741935484</v>
      </c>
      <c r="W2889">
        <v>2.4239646758922073</v>
      </c>
      <c r="X2889" t="s">
        <v>318</v>
      </c>
    </row>
    <row r="2890" spans="1:24" x14ac:dyDescent="0.35">
      <c r="A2890">
        <v>3300018253</v>
      </c>
      <c r="B2890" t="s">
        <v>168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 t="s">
        <v>5</v>
      </c>
      <c r="Q2890" t="s">
        <v>7</v>
      </c>
      <c r="R2890" t="s">
        <v>181</v>
      </c>
      <c r="S2890" t="s">
        <v>170</v>
      </c>
      <c r="T2890">
        <v>0</v>
      </c>
      <c r="U2890">
        <v>0</v>
      </c>
      <c r="V2890">
        <v>0</v>
      </c>
      <c r="W2890">
        <v>0</v>
      </c>
      <c r="X2890" t="s">
        <v>201</v>
      </c>
    </row>
    <row r="2891" spans="1:24" x14ac:dyDescent="0.35">
      <c r="A2891">
        <v>3300013562</v>
      </c>
      <c r="B2891" t="s">
        <v>168</v>
      </c>
      <c r="C2891" t="s">
        <v>168</v>
      </c>
      <c r="D2891">
        <v>0</v>
      </c>
      <c r="E2891">
        <v>0</v>
      </c>
      <c r="F2891">
        <v>5</v>
      </c>
      <c r="G2891">
        <v>121897</v>
      </c>
      <c r="H2891">
        <v>4</v>
      </c>
      <c r="I2891">
        <v>105000</v>
      </c>
      <c r="J2891">
        <v>0</v>
      </c>
      <c r="K2891">
        <v>0</v>
      </c>
      <c r="L2891">
        <v>0</v>
      </c>
      <c r="M2891">
        <v>0</v>
      </c>
      <c r="N2891">
        <v>341000</v>
      </c>
      <c r="O2891">
        <v>567897</v>
      </c>
      <c r="P2891" t="s">
        <v>5</v>
      </c>
      <c r="Q2891" t="s">
        <v>12</v>
      </c>
      <c r="R2891" t="s">
        <v>169</v>
      </c>
      <c r="S2891" t="s">
        <v>170</v>
      </c>
      <c r="T2891">
        <v>366385.16129032255</v>
      </c>
      <c r="U2891">
        <v>575396</v>
      </c>
      <c r="V2891">
        <v>209010.83870967745</v>
      </c>
      <c r="W2891">
        <v>0.57046753196442324</v>
      </c>
      <c r="X2891" t="s">
        <v>233</v>
      </c>
    </row>
    <row r="2892" spans="1:24" x14ac:dyDescent="0.35">
      <c r="A2892">
        <v>3300017967</v>
      </c>
      <c r="B2892" t="s">
        <v>168</v>
      </c>
      <c r="C2892" t="s">
        <v>168</v>
      </c>
      <c r="D2892">
        <v>0</v>
      </c>
      <c r="E2892">
        <v>0</v>
      </c>
      <c r="F2892">
        <v>40</v>
      </c>
      <c r="G2892">
        <v>1955387</v>
      </c>
      <c r="H2892">
        <v>1</v>
      </c>
      <c r="I2892">
        <v>50000</v>
      </c>
      <c r="J2892">
        <v>0</v>
      </c>
      <c r="K2892">
        <v>0</v>
      </c>
      <c r="L2892">
        <v>1</v>
      </c>
      <c r="M2892">
        <v>52400</v>
      </c>
      <c r="N2892">
        <v>697500</v>
      </c>
      <c r="O2892">
        <v>2755287</v>
      </c>
      <c r="P2892" t="s">
        <v>5</v>
      </c>
      <c r="Q2892" t="s">
        <v>6</v>
      </c>
      <c r="R2892" t="s">
        <v>169</v>
      </c>
      <c r="S2892" t="s">
        <v>170</v>
      </c>
      <c r="T2892">
        <v>1777604.5161290322</v>
      </c>
      <c r="U2892">
        <v>2189619</v>
      </c>
      <c r="V2892">
        <v>412014.48387096776</v>
      </c>
      <c r="W2892">
        <v>0.23178073645322606</v>
      </c>
      <c r="X2892" t="s">
        <v>255</v>
      </c>
    </row>
    <row r="2893" spans="1:24" x14ac:dyDescent="0.35">
      <c r="A2893">
        <v>3300013789</v>
      </c>
      <c r="B2893" t="s">
        <v>168</v>
      </c>
      <c r="C2893" t="s">
        <v>168</v>
      </c>
      <c r="D2893">
        <v>0</v>
      </c>
      <c r="E2893">
        <v>0</v>
      </c>
      <c r="F2893">
        <v>8</v>
      </c>
      <c r="G2893">
        <v>363288</v>
      </c>
      <c r="H2893">
        <v>1</v>
      </c>
      <c r="I2893">
        <v>10000</v>
      </c>
      <c r="J2893">
        <v>0</v>
      </c>
      <c r="K2893">
        <v>0</v>
      </c>
      <c r="L2893">
        <v>0</v>
      </c>
      <c r="M2893">
        <v>0</v>
      </c>
      <c r="N2893">
        <v>342000</v>
      </c>
      <c r="O2893">
        <v>715288</v>
      </c>
      <c r="P2893" t="s">
        <v>5</v>
      </c>
      <c r="Q2893" t="s">
        <v>8</v>
      </c>
      <c r="R2893" t="s">
        <v>169</v>
      </c>
      <c r="S2893" t="s">
        <v>170</v>
      </c>
      <c r="T2893">
        <v>461476.12903225806</v>
      </c>
      <c r="U2893">
        <v>1457892</v>
      </c>
      <c r="V2893">
        <v>996415.87096774194</v>
      </c>
      <c r="W2893">
        <v>2.1591926608582837</v>
      </c>
      <c r="X2893" t="s">
        <v>391</v>
      </c>
    </row>
    <row r="2894" spans="1:24" x14ac:dyDescent="0.35">
      <c r="A2894">
        <v>3301041563</v>
      </c>
      <c r="B2894" t="s">
        <v>168</v>
      </c>
      <c r="C2894" t="s">
        <v>168</v>
      </c>
      <c r="D2894">
        <v>0</v>
      </c>
      <c r="E2894">
        <v>0</v>
      </c>
      <c r="F2894">
        <v>4</v>
      </c>
      <c r="G2894">
        <v>116296</v>
      </c>
      <c r="H2894">
        <v>0</v>
      </c>
      <c r="I2894">
        <v>0</v>
      </c>
      <c r="J2894">
        <v>0</v>
      </c>
      <c r="K2894">
        <v>0</v>
      </c>
      <c r="L2894">
        <v>8</v>
      </c>
      <c r="M2894">
        <v>805150</v>
      </c>
      <c r="N2894">
        <v>30000</v>
      </c>
      <c r="O2894">
        <v>951446</v>
      </c>
      <c r="P2894" t="s">
        <v>5</v>
      </c>
      <c r="Q2894" t="s">
        <v>13</v>
      </c>
      <c r="R2894" t="s">
        <v>169</v>
      </c>
      <c r="S2894" t="s">
        <v>170</v>
      </c>
      <c r="T2894">
        <v>613836.12903225806</v>
      </c>
      <c r="U2894">
        <v>1109344</v>
      </c>
      <c r="V2894">
        <v>495507.87096774194</v>
      </c>
      <c r="W2894">
        <v>0.80723151918238134</v>
      </c>
      <c r="X2894" t="s">
        <v>397</v>
      </c>
    </row>
    <row r="2895" spans="1:24" x14ac:dyDescent="0.35">
      <c r="A2895">
        <v>3300011914</v>
      </c>
      <c r="B2895" t="s">
        <v>168</v>
      </c>
      <c r="C2895" t="s">
        <v>168</v>
      </c>
      <c r="D2895">
        <v>0</v>
      </c>
      <c r="E2895">
        <v>0</v>
      </c>
      <c r="F2895">
        <v>39</v>
      </c>
      <c r="G2895">
        <v>1760868</v>
      </c>
      <c r="H2895">
        <v>2</v>
      </c>
      <c r="I2895">
        <v>4000</v>
      </c>
      <c r="J2895">
        <v>0</v>
      </c>
      <c r="K2895">
        <v>0</v>
      </c>
      <c r="L2895">
        <v>0</v>
      </c>
      <c r="M2895">
        <v>0</v>
      </c>
      <c r="N2895">
        <v>330000</v>
      </c>
      <c r="O2895">
        <v>2094868</v>
      </c>
      <c r="P2895" t="s">
        <v>5</v>
      </c>
      <c r="Q2895" t="s">
        <v>12</v>
      </c>
      <c r="R2895" t="s">
        <v>169</v>
      </c>
      <c r="S2895" t="s">
        <v>170</v>
      </c>
      <c r="T2895">
        <v>1351527.7419354839</v>
      </c>
      <c r="U2895">
        <v>1249828</v>
      </c>
      <c r="V2895">
        <v>-101699.74193548388</v>
      </c>
      <c r="W2895">
        <v>-7.5247986985337523E-2</v>
      </c>
      <c r="X2895" t="s">
        <v>407</v>
      </c>
    </row>
    <row r="2896" spans="1:24" x14ac:dyDescent="0.35">
      <c r="A2896">
        <v>3300016715</v>
      </c>
      <c r="B2896" t="s">
        <v>168</v>
      </c>
      <c r="C2896" t="s">
        <v>168</v>
      </c>
      <c r="D2896">
        <v>0</v>
      </c>
      <c r="E2896">
        <v>0</v>
      </c>
      <c r="F2896">
        <v>53</v>
      </c>
      <c r="G2896">
        <v>2343054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1394000</v>
      </c>
      <c r="O2896">
        <v>3737054</v>
      </c>
      <c r="P2896" t="s">
        <v>5</v>
      </c>
      <c r="Q2896" t="s">
        <v>6</v>
      </c>
      <c r="R2896" t="s">
        <v>169</v>
      </c>
      <c r="S2896" t="s">
        <v>170</v>
      </c>
      <c r="T2896">
        <v>2411002.5806451612</v>
      </c>
      <c r="U2896">
        <v>2450507</v>
      </c>
      <c r="V2896">
        <v>39504.419354838785</v>
      </c>
      <c r="W2896">
        <v>1.6385058926095208E-2</v>
      </c>
      <c r="X2896" t="s">
        <v>197</v>
      </c>
    </row>
    <row r="2897" spans="1:24" x14ac:dyDescent="0.35">
      <c r="A2897">
        <v>3301007856</v>
      </c>
      <c r="B2897" t="s">
        <v>168</v>
      </c>
      <c r="C2897" t="s">
        <v>168</v>
      </c>
      <c r="D2897">
        <v>0</v>
      </c>
      <c r="E2897">
        <v>0</v>
      </c>
      <c r="F2897">
        <v>33</v>
      </c>
      <c r="G2897">
        <v>864781</v>
      </c>
      <c r="H2897">
        <v>19</v>
      </c>
      <c r="I2897">
        <v>741000</v>
      </c>
      <c r="J2897">
        <v>0</v>
      </c>
      <c r="K2897">
        <v>0</v>
      </c>
      <c r="L2897">
        <v>27</v>
      </c>
      <c r="M2897">
        <v>2034800</v>
      </c>
      <c r="N2897">
        <v>220000</v>
      </c>
      <c r="O2897">
        <v>3860581</v>
      </c>
      <c r="P2897" t="s">
        <v>5</v>
      </c>
      <c r="Q2897" t="s">
        <v>10</v>
      </c>
      <c r="R2897" t="s">
        <v>169</v>
      </c>
      <c r="S2897" t="s">
        <v>170</v>
      </c>
      <c r="T2897">
        <v>2490697.4193548388</v>
      </c>
      <c r="U2897">
        <v>2334096</v>
      </c>
      <c r="V2897">
        <v>-156601.41935483878</v>
      </c>
      <c r="W2897">
        <v>-6.2874525880948995E-2</v>
      </c>
      <c r="X2897" t="s">
        <v>241</v>
      </c>
    </row>
    <row r="2898" spans="1:24" x14ac:dyDescent="0.35">
      <c r="A2898">
        <v>3300003781</v>
      </c>
      <c r="B2898" t="s">
        <v>168</v>
      </c>
      <c r="C2898" t="s">
        <v>168</v>
      </c>
      <c r="D2898">
        <v>0</v>
      </c>
      <c r="E2898">
        <v>0</v>
      </c>
      <c r="F2898">
        <v>4</v>
      </c>
      <c r="G2898">
        <v>150794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102400</v>
      </c>
      <c r="N2898">
        <v>171000</v>
      </c>
      <c r="O2898">
        <v>424194</v>
      </c>
      <c r="P2898" t="s">
        <v>5</v>
      </c>
      <c r="Q2898" t="s">
        <v>13</v>
      </c>
      <c r="R2898" t="s">
        <v>169</v>
      </c>
      <c r="S2898" t="s">
        <v>170</v>
      </c>
      <c r="T2898">
        <v>273673.54838709679</v>
      </c>
      <c r="U2898">
        <v>116199</v>
      </c>
      <c r="V2898">
        <v>-157474.54838709679</v>
      </c>
      <c r="W2898">
        <v>-0.57541018967736468</v>
      </c>
      <c r="X2898" t="s">
        <v>378</v>
      </c>
    </row>
    <row r="2899" spans="1:24" x14ac:dyDescent="0.35">
      <c r="A2899">
        <v>3300003078</v>
      </c>
      <c r="B2899" t="s">
        <v>168</v>
      </c>
      <c r="C2899" t="s">
        <v>168</v>
      </c>
      <c r="D2899">
        <v>0</v>
      </c>
      <c r="E2899">
        <v>0</v>
      </c>
      <c r="F2899">
        <v>15</v>
      </c>
      <c r="G2899">
        <v>301981</v>
      </c>
      <c r="H2899">
        <v>15</v>
      </c>
      <c r="I2899">
        <v>233000</v>
      </c>
      <c r="J2899">
        <v>0</v>
      </c>
      <c r="K2899">
        <v>0</v>
      </c>
      <c r="L2899">
        <v>0</v>
      </c>
      <c r="M2899">
        <v>0</v>
      </c>
      <c r="N2899">
        <v>30000</v>
      </c>
      <c r="O2899">
        <v>564981</v>
      </c>
      <c r="P2899" t="s">
        <v>5</v>
      </c>
      <c r="Q2899" t="s">
        <v>13</v>
      </c>
      <c r="R2899" t="s">
        <v>207</v>
      </c>
      <c r="S2899" t="s">
        <v>170</v>
      </c>
      <c r="T2899">
        <v>364503.87096774194</v>
      </c>
      <c r="U2899">
        <v>377688</v>
      </c>
      <c r="V2899">
        <v>13184.129032258061</v>
      </c>
      <c r="W2899">
        <v>3.6170065896021342E-2</v>
      </c>
      <c r="X2899" t="s">
        <v>252</v>
      </c>
    </row>
    <row r="2900" spans="1:24" x14ac:dyDescent="0.35">
      <c r="A2900">
        <v>6001145349</v>
      </c>
      <c r="B2900" t="s">
        <v>168</v>
      </c>
      <c r="C2900" t="s">
        <v>168</v>
      </c>
      <c r="D2900">
        <v>0</v>
      </c>
      <c r="E2900">
        <v>0</v>
      </c>
      <c r="F2900">
        <v>4</v>
      </c>
      <c r="G2900">
        <v>272996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241000</v>
      </c>
      <c r="O2900">
        <v>513996</v>
      </c>
      <c r="P2900" t="s">
        <v>5</v>
      </c>
      <c r="Q2900" t="s">
        <v>14</v>
      </c>
      <c r="R2900" t="s">
        <v>169</v>
      </c>
      <c r="S2900" t="s">
        <v>170</v>
      </c>
      <c r="T2900">
        <v>331610.32258064515</v>
      </c>
      <c r="U2900">
        <v>684795</v>
      </c>
      <c r="V2900">
        <v>353184.67741935485</v>
      </c>
      <c r="W2900">
        <v>1.065059358438587</v>
      </c>
      <c r="X2900" t="s">
        <v>249</v>
      </c>
    </row>
    <row r="2901" spans="1:24" x14ac:dyDescent="0.35">
      <c r="A2901">
        <v>6001131607</v>
      </c>
      <c r="B2901" t="s">
        <v>168</v>
      </c>
      <c r="C2901" t="s">
        <v>168</v>
      </c>
      <c r="D2901">
        <v>0</v>
      </c>
      <c r="E2901">
        <v>0</v>
      </c>
      <c r="F2901">
        <v>0</v>
      </c>
      <c r="G2901">
        <v>0</v>
      </c>
      <c r="H2901">
        <v>37</v>
      </c>
      <c r="I2901">
        <v>520000</v>
      </c>
      <c r="J2901">
        <v>0</v>
      </c>
      <c r="K2901">
        <v>0</v>
      </c>
      <c r="L2901">
        <v>0</v>
      </c>
      <c r="M2901">
        <v>0</v>
      </c>
      <c r="N2901">
        <v>150000</v>
      </c>
      <c r="O2901">
        <v>670000</v>
      </c>
      <c r="P2901" t="s">
        <v>5</v>
      </c>
      <c r="Q2901" t="s">
        <v>13</v>
      </c>
      <c r="R2901" t="s">
        <v>169</v>
      </c>
      <c r="S2901" t="s">
        <v>170</v>
      </c>
      <c r="T2901">
        <v>432258.06451612903</v>
      </c>
      <c r="U2901">
        <v>532000</v>
      </c>
      <c r="V2901">
        <v>99741.93548387097</v>
      </c>
      <c r="W2901">
        <v>0.23074626865671632</v>
      </c>
      <c r="X2901" t="s">
        <v>387</v>
      </c>
    </row>
    <row r="2902" spans="1:24" x14ac:dyDescent="0.35">
      <c r="A2902">
        <v>3301067550</v>
      </c>
      <c r="B2902" t="s">
        <v>168</v>
      </c>
      <c r="C2902" t="s">
        <v>168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30000</v>
      </c>
      <c r="O2902">
        <v>30000</v>
      </c>
      <c r="P2902" t="s">
        <v>5</v>
      </c>
      <c r="Q2902" t="s">
        <v>14</v>
      </c>
      <c r="R2902" t="s">
        <v>169</v>
      </c>
      <c r="S2902" t="s">
        <v>170</v>
      </c>
      <c r="T2902">
        <v>19354.83870967742</v>
      </c>
      <c r="U2902">
        <v>150000</v>
      </c>
      <c r="V2902">
        <v>130645.16129032258</v>
      </c>
      <c r="W2902">
        <v>6.75</v>
      </c>
      <c r="X2902" t="s">
        <v>195</v>
      </c>
    </row>
    <row r="2903" spans="1:24" x14ac:dyDescent="0.35">
      <c r="A2903">
        <v>3301065638</v>
      </c>
      <c r="B2903" t="s">
        <v>168</v>
      </c>
      <c r="C2903" t="s">
        <v>168</v>
      </c>
      <c r="D2903">
        <v>0</v>
      </c>
      <c r="E2903">
        <v>0</v>
      </c>
      <c r="F2903">
        <v>7</v>
      </c>
      <c r="G2903">
        <v>276493</v>
      </c>
      <c r="H2903">
        <v>7</v>
      </c>
      <c r="I2903">
        <v>220000</v>
      </c>
      <c r="J2903">
        <v>0</v>
      </c>
      <c r="K2903">
        <v>0</v>
      </c>
      <c r="L2903">
        <v>9</v>
      </c>
      <c r="M2903">
        <v>451600</v>
      </c>
      <c r="N2903">
        <v>75000</v>
      </c>
      <c r="O2903">
        <v>1023093</v>
      </c>
      <c r="P2903" t="s">
        <v>5</v>
      </c>
      <c r="Q2903" t="s">
        <v>14</v>
      </c>
      <c r="R2903" t="s">
        <v>169</v>
      </c>
      <c r="S2903" t="s">
        <v>170</v>
      </c>
      <c r="T2903">
        <v>660060</v>
      </c>
      <c r="U2903">
        <v>123399</v>
      </c>
      <c r="V2903">
        <v>-536661</v>
      </c>
      <c r="W2903">
        <v>-0.81304881374420512</v>
      </c>
      <c r="X2903" t="s">
        <v>323</v>
      </c>
    </row>
    <row r="2904" spans="1:24" x14ac:dyDescent="0.35">
      <c r="A2904">
        <v>3301066558</v>
      </c>
      <c r="B2904" t="s">
        <v>168</v>
      </c>
      <c r="C2904" t="s">
        <v>168</v>
      </c>
      <c r="D2904">
        <v>0</v>
      </c>
      <c r="E2904">
        <v>0</v>
      </c>
      <c r="F2904">
        <v>279</v>
      </c>
      <c r="G2904">
        <v>11088299</v>
      </c>
      <c r="H2904">
        <v>109</v>
      </c>
      <c r="I2904">
        <v>4917000</v>
      </c>
      <c r="J2904">
        <v>0</v>
      </c>
      <c r="K2904">
        <v>0</v>
      </c>
      <c r="L2904">
        <v>47</v>
      </c>
      <c r="M2904">
        <v>2832800</v>
      </c>
      <c r="N2904">
        <v>30000</v>
      </c>
      <c r="O2904">
        <v>18868099</v>
      </c>
      <c r="P2904" t="s">
        <v>5</v>
      </c>
      <c r="Q2904" t="s">
        <v>14</v>
      </c>
      <c r="R2904" t="s">
        <v>169</v>
      </c>
      <c r="S2904" t="s">
        <v>170</v>
      </c>
      <c r="T2904">
        <v>12172967.096774194</v>
      </c>
      <c r="U2904">
        <v>11766406</v>
      </c>
      <c r="V2904">
        <v>-406561.09677419439</v>
      </c>
      <c r="W2904">
        <v>-3.3398685262357453E-2</v>
      </c>
      <c r="X2904" t="s">
        <v>323</v>
      </c>
    </row>
    <row r="2905" spans="1:24" x14ac:dyDescent="0.35">
      <c r="A2905">
        <v>3300010474</v>
      </c>
      <c r="B2905" t="s">
        <v>168</v>
      </c>
      <c r="C2905" t="s">
        <v>168</v>
      </c>
      <c r="D2905">
        <v>0</v>
      </c>
      <c r="E2905">
        <v>0</v>
      </c>
      <c r="F2905">
        <v>371</v>
      </c>
      <c r="G2905">
        <v>13358190</v>
      </c>
      <c r="H2905">
        <v>0</v>
      </c>
      <c r="I2905">
        <v>0</v>
      </c>
      <c r="J2905">
        <v>264</v>
      </c>
      <c r="K2905">
        <v>7273200</v>
      </c>
      <c r="L2905">
        <v>0</v>
      </c>
      <c r="M2905">
        <v>0</v>
      </c>
      <c r="N2905">
        <v>8109000</v>
      </c>
      <c r="O2905">
        <v>28740390</v>
      </c>
      <c r="P2905" t="s">
        <v>5</v>
      </c>
      <c r="Q2905" t="s">
        <v>16</v>
      </c>
      <c r="R2905" t="s">
        <v>169</v>
      </c>
      <c r="S2905" t="s">
        <v>170</v>
      </c>
      <c r="T2905">
        <v>18542187.096774194</v>
      </c>
      <c r="U2905">
        <v>11367248</v>
      </c>
      <c r="V2905">
        <v>-7174939.0967741944</v>
      </c>
      <c r="W2905">
        <v>-0.38695214643920983</v>
      </c>
      <c r="X2905" t="s">
        <v>370</v>
      </c>
    </row>
    <row r="2906" spans="1:24" x14ac:dyDescent="0.35">
      <c r="A2906">
        <v>3301068972</v>
      </c>
      <c r="B2906" t="s">
        <v>168</v>
      </c>
      <c r="C2906" t="s">
        <v>168</v>
      </c>
      <c r="D2906">
        <v>0</v>
      </c>
      <c r="E2906">
        <v>0</v>
      </c>
      <c r="F2906">
        <v>77</v>
      </c>
      <c r="G2906">
        <v>3153422</v>
      </c>
      <c r="H2906">
        <v>63</v>
      </c>
      <c r="I2906">
        <v>2115000</v>
      </c>
      <c r="J2906">
        <v>0</v>
      </c>
      <c r="K2906">
        <v>0</v>
      </c>
      <c r="L2906">
        <v>11</v>
      </c>
      <c r="M2906">
        <v>220000</v>
      </c>
      <c r="N2906">
        <v>150000</v>
      </c>
      <c r="O2906">
        <v>5638422</v>
      </c>
      <c r="P2906" t="s">
        <v>5</v>
      </c>
      <c r="Q2906" t="s">
        <v>14</v>
      </c>
      <c r="R2906" t="s">
        <v>169</v>
      </c>
      <c r="S2906" t="s">
        <v>170</v>
      </c>
      <c r="T2906">
        <v>3637691.6129032262</v>
      </c>
      <c r="U2906">
        <v>3482453</v>
      </c>
      <c r="V2906">
        <v>-155238.61290322617</v>
      </c>
      <c r="W2906">
        <v>-4.2675033901329207E-2</v>
      </c>
      <c r="X2906" t="s">
        <v>195</v>
      </c>
    </row>
    <row r="2907" spans="1:24" x14ac:dyDescent="0.35">
      <c r="A2907">
        <v>3301067319</v>
      </c>
      <c r="B2907" t="s">
        <v>168</v>
      </c>
      <c r="C2907" t="s">
        <v>168</v>
      </c>
      <c r="D2907">
        <v>0</v>
      </c>
      <c r="E2907">
        <v>0</v>
      </c>
      <c r="F2907">
        <v>20</v>
      </c>
      <c r="G2907">
        <v>633829</v>
      </c>
      <c r="H2907">
        <v>22</v>
      </c>
      <c r="I2907">
        <v>805000</v>
      </c>
      <c r="J2907">
        <v>0</v>
      </c>
      <c r="K2907">
        <v>0</v>
      </c>
      <c r="L2907">
        <v>19</v>
      </c>
      <c r="M2907">
        <v>1295600</v>
      </c>
      <c r="N2907">
        <v>100000</v>
      </c>
      <c r="O2907">
        <v>2834429</v>
      </c>
      <c r="P2907" t="s">
        <v>5</v>
      </c>
      <c r="Q2907" t="s">
        <v>10</v>
      </c>
      <c r="R2907" t="s">
        <v>169</v>
      </c>
      <c r="S2907" t="s">
        <v>170</v>
      </c>
      <c r="T2907">
        <v>1828663.8709677418</v>
      </c>
      <c r="U2907">
        <v>1238390</v>
      </c>
      <c r="V2907">
        <v>-590273.87096774182</v>
      </c>
      <c r="W2907">
        <v>-0.322789704734181</v>
      </c>
      <c r="X2907" t="s">
        <v>379</v>
      </c>
    </row>
    <row r="2908" spans="1:24" x14ac:dyDescent="0.35">
      <c r="A2908">
        <v>3301000983</v>
      </c>
      <c r="B2908" t="s">
        <v>168</v>
      </c>
      <c r="C2908" t="s">
        <v>168</v>
      </c>
      <c r="D2908">
        <v>0</v>
      </c>
      <c r="E2908">
        <v>0</v>
      </c>
      <c r="F2908">
        <v>71</v>
      </c>
      <c r="G2908">
        <v>3711824</v>
      </c>
      <c r="H2908">
        <v>46</v>
      </c>
      <c r="I2908">
        <v>1602000</v>
      </c>
      <c r="J2908">
        <v>0</v>
      </c>
      <c r="K2908">
        <v>0</v>
      </c>
      <c r="L2908">
        <v>21</v>
      </c>
      <c r="M2908">
        <v>2341120</v>
      </c>
      <c r="N2908">
        <v>2892000</v>
      </c>
      <c r="O2908">
        <v>10546944</v>
      </c>
      <c r="P2908" t="s">
        <v>5</v>
      </c>
      <c r="Q2908" t="s">
        <v>17</v>
      </c>
      <c r="R2908" t="s">
        <v>169</v>
      </c>
      <c r="S2908" t="s">
        <v>170</v>
      </c>
      <c r="T2908">
        <v>6804480</v>
      </c>
      <c r="U2908">
        <v>4750100</v>
      </c>
      <c r="V2908">
        <v>-2054380</v>
      </c>
      <c r="W2908">
        <v>-0.30191579665161772</v>
      </c>
      <c r="X2908" t="s">
        <v>311</v>
      </c>
    </row>
    <row r="2909" spans="1:24" x14ac:dyDescent="0.35">
      <c r="A2909">
        <v>3301060144</v>
      </c>
      <c r="B2909" t="s">
        <v>168</v>
      </c>
      <c r="C2909" t="s">
        <v>168</v>
      </c>
      <c r="D2909">
        <v>0</v>
      </c>
      <c r="E2909">
        <v>0</v>
      </c>
      <c r="F2909">
        <v>144</v>
      </c>
      <c r="G2909">
        <v>3066537</v>
      </c>
      <c r="H2909">
        <v>63</v>
      </c>
      <c r="I2909">
        <v>1780000</v>
      </c>
      <c r="J2909">
        <v>0</v>
      </c>
      <c r="K2909">
        <v>0</v>
      </c>
      <c r="L2909">
        <v>30</v>
      </c>
      <c r="M2909">
        <v>1082000</v>
      </c>
      <c r="N2909">
        <v>321000</v>
      </c>
      <c r="O2909">
        <v>6249537</v>
      </c>
      <c r="P2909" t="s">
        <v>5</v>
      </c>
      <c r="Q2909" t="s">
        <v>13</v>
      </c>
      <c r="R2909" t="s">
        <v>169</v>
      </c>
      <c r="S2909" t="s">
        <v>170</v>
      </c>
      <c r="T2909">
        <v>4031959.3548387098</v>
      </c>
      <c r="U2909">
        <v>5850701</v>
      </c>
      <c r="V2909">
        <v>1818741.6451612902</v>
      </c>
      <c r="W2909">
        <v>0.45108134410597134</v>
      </c>
      <c r="X2909" t="s">
        <v>242</v>
      </c>
    </row>
    <row r="2910" spans="1:24" x14ac:dyDescent="0.35">
      <c r="A2910">
        <v>6001127993</v>
      </c>
      <c r="B2910" t="s">
        <v>168</v>
      </c>
      <c r="C2910" t="s">
        <v>168</v>
      </c>
      <c r="D2910">
        <v>0</v>
      </c>
      <c r="E2910">
        <v>0</v>
      </c>
      <c r="F2910">
        <v>0</v>
      </c>
      <c r="G2910">
        <v>0</v>
      </c>
      <c r="H2910">
        <v>4</v>
      </c>
      <c r="I2910">
        <v>340000</v>
      </c>
      <c r="J2910">
        <v>0</v>
      </c>
      <c r="K2910">
        <v>0</v>
      </c>
      <c r="L2910">
        <v>0</v>
      </c>
      <c r="M2910">
        <v>0</v>
      </c>
      <c r="N2910">
        <v>30000</v>
      </c>
      <c r="O2910">
        <v>370000</v>
      </c>
      <c r="P2910" t="s">
        <v>5</v>
      </c>
      <c r="Q2910" t="s">
        <v>11</v>
      </c>
      <c r="R2910" t="s">
        <v>169</v>
      </c>
      <c r="S2910" t="s">
        <v>170</v>
      </c>
      <c r="T2910">
        <v>238709.67741935485</v>
      </c>
      <c r="U2910">
        <v>50000</v>
      </c>
      <c r="V2910">
        <v>-188709.67741935485</v>
      </c>
      <c r="W2910">
        <v>-0.79054054054054057</v>
      </c>
      <c r="X2910" t="s">
        <v>172</v>
      </c>
    </row>
    <row r="2911" spans="1:24" x14ac:dyDescent="0.35">
      <c r="A2911">
        <v>6001119112</v>
      </c>
      <c r="B2911" t="s">
        <v>168</v>
      </c>
      <c r="C2911" t="s">
        <v>168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51000</v>
      </c>
      <c r="O2911">
        <v>51000</v>
      </c>
      <c r="P2911" t="s">
        <v>5</v>
      </c>
      <c r="Q2911" t="s">
        <v>13</v>
      </c>
      <c r="R2911" t="s">
        <v>207</v>
      </c>
      <c r="S2911" t="s">
        <v>170</v>
      </c>
      <c r="T2911">
        <v>32903.225806451614</v>
      </c>
      <c r="U2911">
        <v>0</v>
      </c>
      <c r="V2911">
        <v>-32903.225806451614</v>
      </c>
      <c r="W2911">
        <v>0</v>
      </c>
      <c r="X2911" t="s">
        <v>399</v>
      </c>
    </row>
    <row r="2912" spans="1:24" x14ac:dyDescent="0.35">
      <c r="A2912">
        <v>3301071265</v>
      </c>
      <c r="B2912" t="s">
        <v>168</v>
      </c>
      <c r="C2912" t="s">
        <v>168</v>
      </c>
      <c r="D2912">
        <v>0</v>
      </c>
      <c r="E2912">
        <v>0</v>
      </c>
      <c r="F2912">
        <v>16</v>
      </c>
      <c r="G2912">
        <v>343684</v>
      </c>
      <c r="H2912">
        <v>32</v>
      </c>
      <c r="I2912">
        <v>900000</v>
      </c>
      <c r="J2912">
        <v>0</v>
      </c>
      <c r="K2912">
        <v>0</v>
      </c>
      <c r="L2912">
        <v>39</v>
      </c>
      <c r="M2912">
        <v>3419450</v>
      </c>
      <c r="N2912">
        <v>254000</v>
      </c>
      <c r="O2912">
        <v>4917134</v>
      </c>
      <c r="P2912" t="s">
        <v>5</v>
      </c>
      <c r="Q2912" t="s">
        <v>11</v>
      </c>
      <c r="R2912" t="s">
        <v>169</v>
      </c>
      <c r="S2912" t="s">
        <v>170</v>
      </c>
      <c r="T2912">
        <v>3172344.5161290322</v>
      </c>
      <c r="U2912">
        <v>3093879</v>
      </c>
      <c r="V2912">
        <v>-78465.516129032243</v>
      </c>
      <c r="W2912">
        <v>-2.4734235430639018E-2</v>
      </c>
      <c r="X2912" t="s">
        <v>308</v>
      </c>
    </row>
    <row r="2913" spans="1:24" x14ac:dyDescent="0.35">
      <c r="A2913">
        <v>3301073430</v>
      </c>
      <c r="B2913" t="s">
        <v>168</v>
      </c>
      <c r="C2913" t="s">
        <v>168</v>
      </c>
      <c r="D2913">
        <v>0</v>
      </c>
      <c r="E2913">
        <v>0</v>
      </c>
      <c r="F2913">
        <v>2</v>
      </c>
      <c r="G2913">
        <v>112398</v>
      </c>
      <c r="H2913">
        <v>6</v>
      </c>
      <c r="I2913">
        <v>260000</v>
      </c>
      <c r="J2913">
        <v>0</v>
      </c>
      <c r="K2913">
        <v>0</v>
      </c>
      <c r="L2913">
        <v>6</v>
      </c>
      <c r="M2913">
        <v>714400</v>
      </c>
      <c r="N2913">
        <v>60000</v>
      </c>
      <c r="O2913">
        <v>1146798</v>
      </c>
      <c r="P2913" t="s">
        <v>5</v>
      </c>
      <c r="Q2913" t="s">
        <v>13</v>
      </c>
      <c r="R2913" t="s">
        <v>169</v>
      </c>
      <c r="S2913" t="s">
        <v>170</v>
      </c>
      <c r="T2913">
        <v>739869.67741935491</v>
      </c>
      <c r="U2913">
        <v>431598</v>
      </c>
      <c r="V2913">
        <v>-308271.67741935491</v>
      </c>
      <c r="W2913">
        <v>-0.416656725944761</v>
      </c>
      <c r="X2913" t="s">
        <v>274</v>
      </c>
    </row>
    <row r="2914" spans="1:24" x14ac:dyDescent="0.35">
      <c r="A2914">
        <v>3300009406</v>
      </c>
      <c r="B2914" t="s">
        <v>168</v>
      </c>
      <c r="C2914" t="s">
        <v>168</v>
      </c>
      <c r="D2914">
        <v>0</v>
      </c>
      <c r="E2914">
        <v>0</v>
      </c>
      <c r="F2914">
        <v>17</v>
      </c>
      <c r="G2914">
        <v>634335</v>
      </c>
      <c r="H2914">
        <v>2</v>
      </c>
      <c r="I2914">
        <v>30000</v>
      </c>
      <c r="J2914">
        <v>0</v>
      </c>
      <c r="K2914">
        <v>0</v>
      </c>
      <c r="L2914">
        <v>0</v>
      </c>
      <c r="M2914">
        <v>0</v>
      </c>
      <c r="N2914">
        <v>330000</v>
      </c>
      <c r="O2914">
        <v>994335</v>
      </c>
      <c r="P2914" t="s">
        <v>5</v>
      </c>
      <c r="Q2914" t="s">
        <v>12</v>
      </c>
      <c r="R2914" t="s">
        <v>169</v>
      </c>
      <c r="S2914" t="s">
        <v>170</v>
      </c>
      <c r="T2914">
        <v>641506.45161290327</v>
      </c>
      <c r="U2914">
        <v>686391</v>
      </c>
      <c r="V2914">
        <v>44884.548387096729</v>
      </c>
      <c r="W2914">
        <v>6.9967415408287881E-2</v>
      </c>
      <c r="X2914" t="s">
        <v>188</v>
      </c>
    </row>
    <row r="2915" spans="1:24" x14ac:dyDescent="0.35">
      <c r="A2915">
        <v>3301004044</v>
      </c>
      <c r="B2915" t="s">
        <v>168</v>
      </c>
      <c r="C2915" t="s">
        <v>168</v>
      </c>
      <c r="D2915">
        <v>0</v>
      </c>
      <c r="E2915">
        <v>0</v>
      </c>
      <c r="F2915">
        <v>0</v>
      </c>
      <c r="G2915">
        <v>0</v>
      </c>
      <c r="H2915">
        <v>17</v>
      </c>
      <c r="I2915">
        <v>520000</v>
      </c>
      <c r="J2915">
        <v>0</v>
      </c>
      <c r="K2915">
        <v>0</v>
      </c>
      <c r="L2915">
        <v>0</v>
      </c>
      <c r="M2915">
        <v>0</v>
      </c>
      <c r="N2915">
        <v>44000</v>
      </c>
      <c r="O2915">
        <v>564000</v>
      </c>
      <c r="P2915" t="s">
        <v>5</v>
      </c>
      <c r="Q2915" t="s">
        <v>9</v>
      </c>
      <c r="R2915" t="s">
        <v>169</v>
      </c>
      <c r="S2915" t="s">
        <v>170</v>
      </c>
      <c r="T2915">
        <v>363870.96774193546</v>
      </c>
      <c r="U2915">
        <v>285000</v>
      </c>
      <c r="V2915">
        <v>-78870.967741935456</v>
      </c>
      <c r="W2915">
        <v>-0.21675531914893609</v>
      </c>
      <c r="X2915" t="s">
        <v>258</v>
      </c>
    </row>
    <row r="2916" spans="1:24" x14ac:dyDescent="0.35">
      <c r="A2916">
        <v>3300025178</v>
      </c>
      <c r="B2916" t="s">
        <v>168</v>
      </c>
      <c r="C2916" t="s">
        <v>168</v>
      </c>
      <c r="D2916">
        <v>0</v>
      </c>
      <c r="E2916">
        <v>0</v>
      </c>
      <c r="F2916">
        <v>23</v>
      </c>
      <c r="G2916">
        <v>1044471</v>
      </c>
      <c r="H2916">
        <v>21</v>
      </c>
      <c r="I2916">
        <v>535000</v>
      </c>
      <c r="J2916">
        <v>0</v>
      </c>
      <c r="K2916">
        <v>0</v>
      </c>
      <c r="L2916">
        <v>68</v>
      </c>
      <c r="M2916">
        <v>3703200</v>
      </c>
      <c r="N2916">
        <v>30000</v>
      </c>
      <c r="O2916">
        <v>5312671</v>
      </c>
      <c r="P2916" t="s">
        <v>5</v>
      </c>
      <c r="Q2916" t="s">
        <v>15</v>
      </c>
      <c r="R2916" t="s">
        <v>169</v>
      </c>
      <c r="S2916" t="s">
        <v>170</v>
      </c>
      <c r="T2916">
        <v>3427529.6774193547</v>
      </c>
      <c r="U2916">
        <v>4757970</v>
      </c>
      <c r="V2916">
        <v>1330440.3225806453</v>
      </c>
      <c r="W2916">
        <v>0.38816303512865757</v>
      </c>
      <c r="X2916" t="s">
        <v>214</v>
      </c>
    </row>
    <row r="2917" spans="1:24" x14ac:dyDescent="0.35">
      <c r="A2917">
        <v>3300026992</v>
      </c>
      <c r="B2917" t="s">
        <v>168</v>
      </c>
      <c r="C2917" t="s">
        <v>168</v>
      </c>
      <c r="D2917">
        <v>0</v>
      </c>
      <c r="E2917">
        <v>0</v>
      </c>
      <c r="F2917">
        <v>89</v>
      </c>
      <c r="G2917">
        <v>2721137</v>
      </c>
      <c r="H2917">
        <v>32</v>
      </c>
      <c r="I2917">
        <v>1005000</v>
      </c>
      <c r="J2917">
        <v>0</v>
      </c>
      <c r="K2917">
        <v>0</v>
      </c>
      <c r="L2917">
        <v>9</v>
      </c>
      <c r="M2917">
        <v>751600</v>
      </c>
      <c r="N2917">
        <v>178000</v>
      </c>
      <c r="O2917">
        <v>4655737</v>
      </c>
      <c r="P2917" t="s">
        <v>5</v>
      </c>
      <c r="Q2917" t="s">
        <v>10</v>
      </c>
      <c r="R2917" t="s">
        <v>181</v>
      </c>
      <c r="S2917" t="s">
        <v>170</v>
      </c>
      <c r="T2917">
        <v>3003701.2903225804</v>
      </c>
      <c r="U2917">
        <v>4005013</v>
      </c>
      <c r="V2917">
        <v>1001311.7096774196</v>
      </c>
      <c r="W2917">
        <v>0.333359283395948</v>
      </c>
      <c r="X2917" t="s">
        <v>334</v>
      </c>
    </row>
    <row r="2918" spans="1:24" x14ac:dyDescent="0.35">
      <c r="A2918">
        <v>3300023341</v>
      </c>
      <c r="B2918" t="s">
        <v>168</v>
      </c>
      <c r="C2918" t="s">
        <v>168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202000</v>
      </c>
      <c r="O2918">
        <v>202000</v>
      </c>
      <c r="P2918" t="s">
        <v>5</v>
      </c>
      <c r="Q2918" t="s">
        <v>14</v>
      </c>
      <c r="R2918" t="s">
        <v>169</v>
      </c>
      <c r="S2918" t="s">
        <v>170</v>
      </c>
      <c r="T2918">
        <v>130322.58064516129</v>
      </c>
      <c r="U2918">
        <v>0</v>
      </c>
      <c r="V2918">
        <v>-130322.58064516129</v>
      </c>
      <c r="W2918">
        <v>0</v>
      </c>
      <c r="X2918" t="s">
        <v>403</v>
      </c>
    </row>
    <row r="2919" spans="1:24" x14ac:dyDescent="0.35">
      <c r="A2919">
        <v>3301030417</v>
      </c>
      <c r="B2919" t="s">
        <v>168</v>
      </c>
      <c r="C2919" t="s">
        <v>168</v>
      </c>
      <c r="D2919">
        <v>0</v>
      </c>
      <c r="E2919">
        <v>0</v>
      </c>
      <c r="F2919">
        <v>12</v>
      </c>
      <c r="G2919">
        <v>534499</v>
      </c>
      <c r="H2919">
        <v>7</v>
      </c>
      <c r="I2919">
        <v>335000</v>
      </c>
      <c r="J2919">
        <v>0</v>
      </c>
      <c r="K2919">
        <v>0</v>
      </c>
      <c r="L2919">
        <v>4</v>
      </c>
      <c r="M2919">
        <v>209600</v>
      </c>
      <c r="N2919">
        <v>420000</v>
      </c>
      <c r="O2919">
        <v>1499099</v>
      </c>
      <c r="P2919" t="s">
        <v>5</v>
      </c>
      <c r="Q2919" t="s">
        <v>17</v>
      </c>
      <c r="R2919" t="s">
        <v>169</v>
      </c>
      <c r="S2919" t="s">
        <v>170</v>
      </c>
      <c r="T2919">
        <v>967160.6451612903</v>
      </c>
      <c r="U2919">
        <v>973448</v>
      </c>
      <c r="V2919">
        <v>6287.3548387096962</v>
      </c>
      <c r="W2919">
        <v>6.5008381701274764E-3</v>
      </c>
      <c r="X2919" t="s">
        <v>192</v>
      </c>
    </row>
    <row r="2920" spans="1:24" x14ac:dyDescent="0.35">
      <c r="A2920">
        <v>6001134610</v>
      </c>
      <c r="B2920" t="s">
        <v>168</v>
      </c>
      <c r="C2920" t="s">
        <v>168</v>
      </c>
      <c r="D2920">
        <v>0</v>
      </c>
      <c r="E2920">
        <v>0</v>
      </c>
      <c r="F2920">
        <v>15</v>
      </c>
      <c r="G2920">
        <v>709829</v>
      </c>
      <c r="H2920">
        <v>3</v>
      </c>
      <c r="I2920">
        <v>95000</v>
      </c>
      <c r="J2920">
        <v>0</v>
      </c>
      <c r="K2920">
        <v>0</v>
      </c>
      <c r="L2920">
        <v>7</v>
      </c>
      <c r="M2920">
        <v>306800</v>
      </c>
      <c r="N2920">
        <v>180000</v>
      </c>
      <c r="O2920">
        <v>1291629</v>
      </c>
      <c r="P2920" t="s">
        <v>5</v>
      </c>
      <c r="Q2920" t="s">
        <v>15</v>
      </c>
      <c r="R2920" t="s">
        <v>169</v>
      </c>
      <c r="S2920" t="s">
        <v>170</v>
      </c>
      <c r="T2920">
        <v>833309.03225806449</v>
      </c>
      <c r="U2920">
        <v>810387</v>
      </c>
      <c r="V2920">
        <v>-22922.032258064486</v>
      </c>
      <c r="W2920">
        <v>-2.7507240856313953E-2</v>
      </c>
      <c r="X2920" t="s">
        <v>321</v>
      </c>
    </row>
    <row r="2921" spans="1:24" x14ac:dyDescent="0.35">
      <c r="A2921">
        <v>3301068951</v>
      </c>
      <c r="B2921" t="s">
        <v>168</v>
      </c>
      <c r="C2921" t="s">
        <v>168</v>
      </c>
      <c r="D2921">
        <v>0</v>
      </c>
      <c r="E2921">
        <v>0</v>
      </c>
      <c r="F2921">
        <v>6</v>
      </c>
      <c r="G2921">
        <v>10884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2451700</v>
      </c>
      <c r="O2921">
        <v>2462584</v>
      </c>
      <c r="P2921" t="s">
        <v>5</v>
      </c>
      <c r="Q2921" t="s">
        <v>7</v>
      </c>
      <c r="R2921" t="s">
        <v>169</v>
      </c>
      <c r="S2921" t="s">
        <v>170</v>
      </c>
      <c r="T2921">
        <v>1588763.8709677418</v>
      </c>
      <c r="U2921">
        <v>1185153</v>
      </c>
      <c r="V2921">
        <v>-403610.87096774182</v>
      </c>
      <c r="W2921">
        <v>-0.25404081647570187</v>
      </c>
      <c r="X2921" t="s">
        <v>236</v>
      </c>
    </row>
    <row r="2922" spans="1:24" x14ac:dyDescent="0.35">
      <c r="A2922">
        <v>3300012169</v>
      </c>
      <c r="B2922" t="s">
        <v>168</v>
      </c>
      <c r="C2922" t="s">
        <v>168</v>
      </c>
      <c r="D2922">
        <v>0</v>
      </c>
      <c r="E2922">
        <v>0</v>
      </c>
      <c r="F2922">
        <v>13</v>
      </c>
      <c r="G2922">
        <v>612989</v>
      </c>
      <c r="H2922">
        <v>7</v>
      </c>
      <c r="I2922">
        <v>200000</v>
      </c>
      <c r="J2922">
        <v>0</v>
      </c>
      <c r="K2922">
        <v>0</v>
      </c>
      <c r="L2922">
        <v>0</v>
      </c>
      <c r="M2922">
        <v>0</v>
      </c>
      <c r="N2922">
        <v>303000</v>
      </c>
      <c r="O2922">
        <v>1115989</v>
      </c>
      <c r="P2922" t="s">
        <v>5</v>
      </c>
      <c r="Q2922" t="s">
        <v>12</v>
      </c>
      <c r="R2922" t="s">
        <v>169</v>
      </c>
      <c r="S2922" t="s">
        <v>170</v>
      </c>
      <c r="T2922">
        <v>719992.90322580654</v>
      </c>
      <c r="U2922">
        <v>811846</v>
      </c>
      <c r="V2922">
        <v>91853.096774193458</v>
      </c>
      <c r="W2922">
        <v>0.12757500297941982</v>
      </c>
      <c r="X2922" t="s">
        <v>331</v>
      </c>
    </row>
    <row r="2923" spans="1:24" x14ac:dyDescent="0.35">
      <c r="A2923">
        <v>3301028972</v>
      </c>
      <c r="B2923" t="s">
        <v>168</v>
      </c>
      <c r="C2923" t="s">
        <v>168</v>
      </c>
      <c r="D2923">
        <v>0</v>
      </c>
      <c r="E2923">
        <v>0</v>
      </c>
      <c r="F2923">
        <v>59</v>
      </c>
      <c r="G2923">
        <v>2454319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330000</v>
      </c>
      <c r="O2923">
        <v>2784319</v>
      </c>
      <c r="P2923" t="s">
        <v>5</v>
      </c>
      <c r="Q2923" t="s">
        <v>12</v>
      </c>
      <c r="R2923" t="s">
        <v>169</v>
      </c>
      <c r="S2923" t="s">
        <v>170</v>
      </c>
      <c r="T2923">
        <v>1796334.8387096773</v>
      </c>
      <c r="U2923">
        <v>2031204</v>
      </c>
      <c r="V2923">
        <v>234869.16129032266</v>
      </c>
      <c r="W2923">
        <v>0.1307490987922002</v>
      </c>
      <c r="X2923" t="s">
        <v>396</v>
      </c>
    </row>
    <row r="2924" spans="1:24" x14ac:dyDescent="0.35">
      <c r="A2924">
        <v>3301061979</v>
      </c>
      <c r="B2924" t="s">
        <v>168</v>
      </c>
      <c r="C2924" t="s">
        <v>168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150000</v>
      </c>
      <c r="O2924">
        <v>150000</v>
      </c>
      <c r="P2924" t="s">
        <v>5</v>
      </c>
      <c r="Q2924" t="s">
        <v>13</v>
      </c>
      <c r="R2924" t="s">
        <v>169</v>
      </c>
      <c r="S2924" t="s">
        <v>170</v>
      </c>
      <c r="T2924">
        <v>96774.193548387106</v>
      </c>
      <c r="U2924">
        <v>0</v>
      </c>
      <c r="V2924">
        <v>-96774.193548387106</v>
      </c>
      <c r="W2924">
        <v>0</v>
      </c>
      <c r="X2924" t="s">
        <v>375</v>
      </c>
    </row>
    <row r="2925" spans="1:24" x14ac:dyDescent="0.35">
      <c r="A2925">
        <v>3300005488</v>
      </c>
      <c r="B2925" t="s">
        <v>168</v>
      </c>
      <c r="C2925" t="s">
        <v>168</v>
      </c>
      <c r="D2925">
        <v>0</v>
      </c>
      <c r="E2925">
        <v>0</v>
      </c>
      <c r="F2925">
        <v>786</v>
      </c>
      <c r="G2925">
        <v>30908717</v>
      </c>
      <c r="H2925">
        <v>498</v>
      </c>
      <c r="I2925">
        <v>19983000</v>
      </c>
      <c r="J2925">
        <v>0</v>
      </c>
      <c r="K2925">
        <v>0</v>
      </c>
      <c r="L2925">
        <v>174</v>
      </c>
      <c r="M2925">
        <v>8527600</v>
      </c>
      <c r="N2925">
        <v>150000</v>
      </c>
      <c r="O2925">
        <v>59569317</v>
      </c>
      <c r="P2925" t="s">
        <v>5</v>
      </c>
      <c r="Q2925" t="s">
        <v>14</v>
      </c>
      <c r="R2925" t="s">
        <v>169</v>
      </c>
      <c r="S2925" t="s">
        <v>170</v>
      </c>
      <c r="T2925">
        <v>38431817.419354834</v>
      </c>
      <c r="U2925">
        <v>38468093</v>
      </c>
      <c r="V2925">
        <v>36275.580645166337</v>
      </c>
      <c r="W2925">
        <v>9.438944885000744E-4</v>
      </c>
      <c r="X2925" t="s">
        <v>339</v>
      </c>
    </row>
    <row r="2926" spans="1:24" x14ac:dyDescent="0.35">
      <c r="A2926">
        <v>3300009650</v>
      </c>
      <c r="B2926" t="s">
        <v>168</v>
      </c>
      <c r="C2926" t="s">
        <v>168</v>
      </c>
      <c r="D2926">
        <v>0</v>
      </c>
      <c r="E2926">
        <v>0</v>
      </c>
      <c r="F2926">
        <v>198</v>
      </c>
      <c r="G2926">
        <v>8747741</v>
      </c>
      <c r="H2926">
        <v>1</v>
      </c>
      <c r="I2926">
        <v>5000</v>
      </c>
      <c r="J2926">
        <v>340</v>
      </c>
      <c r="K2926">
        <v>4530500</v>
      </c>
      <c r="L2926">
        <v>27</v>
      </c>
      <c r="M2926">
        <v>2527417</v>
      </c>
      <c r="N2926">
        <v>3431400</v>
      </c>
      <c r="O2926">
        <v>19242058</v>
      </c>
      <c r="P2926" t="s">
        <v>5</v>
      </c>
      <c r="Q2926" t="s">
        <v>16</v>
      </c>
      <c r="R2926" t="s">
        <v>169</v>
      </c>
      <c r="S2926" t="s">
        <v>170</v>
      </c>
      <c r="T2926">
        <v>12414230.967741935</v>
      </c>
      <c r="U2926">
        <v>10704639</v>
      </c>
      <c r="V2926">
        <v>-1709591.9677419346</v>
      </c>
      <c r="W2926">
        <v>-0.13771227329218105</v>
      </c>
      <c r="X2926" t="s">
        <v>377</v>
      </c>
    </row>
    <row r="2927" spans="1:24" x14ac:dyDescent="0.35">
      <c r="A2927">
        <v>3301069604</v>
      </c>
      <c r="B2927" t="s">
        <v>168</v>
      </c>
      <c r="C2927" t="s">
        <v>168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150000</v>
      </c>
      <c r="O2927">
        <v>150000</v>
      </c>
      <c r="P2927" t="s">
        <v>5</v>
      </c>
      <c r="Q2927" t="s">
        <v>14</v>
      </c>
      <c r="R2927" t="s">
        <v>207</v>
      </c>
      <c r="S2927" t="s">
        <v>170</v>
      </c>
      <c r="T2927">
        <v>96774.193548387106</v>
      </c>
      <c r="U2927">
        <v>0</v>
      </c>
      <c r="V2927">
        <v>-96774.193548387106</v>
      </c>
      <c r="W2927">
        <v>0</v>
      </c>
      <c r="X2927" t="s">
        <v>212</v>
      </c>
    </row>
    <row r="2928" spans="1:24" x14ac:dyDescent="0.35">
      <c r="A2928">
        <v>3300016546</v>
      </c>
      <c r="B2928" t="s">
        <v>168</v>
      </c>
      <c r="C2928" t="s">
        <v>168</v>
      </c>
      <c r="D2928">
        <v>0</v>
      </c>
      <c r="E2928">
        <v>0</v>
      </c>
      <c r="F2928">
        <v>352</v>
      </c>
      <c r="G2928">
        <v>15951827</v>
      </c>
      <c r="H2928">
        <v>137</v>
      </c>
      <c r="I2928">
        <v>4865000</v>
      </c>
      <c r="J2928">
        <v>0</v>
      </c>
      <c r="K2928">
        <v>0</v>
      </c>
      <c r="L2928">
        <v>1</v>
      </c>
      <c r="M2928">
        <v>102400</v>
      </c>
      <c r="N2928">
        <v>1641700</v>
      </c>
      <c r="O2928">
        <v>22560927</v>
      </c>
      <c r="P2928" t="s">
        <v>5</v>
      </c>
      <c r="Q2928" t="s">
        <v>7</v>
      </c>
      <c r="R2928" t="s">
        <v>169</v>
      </c>
      <c r="S2928" t="s">
        <v>170</v>
      </c>
      <c r="T2928">
        <v>14555436.77419355</v>
      </c>
      <c r="U2928">
        <v>14978617</v>
      </c>
      <c r="V2928">
        <v>423180.22580645047</v>
      </c>
      <c r="W2928">
        <v>2.9073687885253996E-2</v>
      </c>
      <c r="X2928" t="s">
        <v>288</v>
      </c>
    </row>
    <row r="2929" spans="1:24" x14ac:dyDescent="0.35">
      <c r="A2929">
        <v>3300019980</v>
      </c>
      <c r="B2929" t="s">
        <v>168</v>
      </c>
      <c r="C2929" t="s">
        <v>168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150000</v>
      </c>
      <c r="O2929">
        <v>150000</v>
      </c>
      <c r="P2929" t="s">
        <v>5</v>
      </c>
      <c r="Q2929" t="s">
        <v>15</v>
      </c>
      <c r="R2929" t="s">
        <v>169</v>
      </c>
      <c r="S2929" t="s">
        <v>170</v>
      </c>
      <c r="T2929">
        <v>96774.193548387106</v>
      </c>
      <c r="U2929">
        <v>0</v>
      </c>
      <c r="V2929">
        <v>-96774.193548387106</v>
      </c>
      <c r="W2929">
        <v>0</v>
      </c>
      <c r="X2929" t="s">
        <v>285</v>
      </c>
    </row>
    <row r="2930" spans="1:24" x14ac:dyDescent="0.35">
      <c r="A2930">
        <v>6001312914</v>
      </c>
      <c r="B2930" t="s">
        <v>168</v>
      </c>
      <c r="C2930" t="s">
        <v>168</v>
      </c>
      <c r="D2930">
        <v>0</v>
      </c>
      <c r="E2930">
        <v>0</v>
      </c>
      <c r="F2930">
        <v>15</v>
      </c>
      <c r="G2930">
        <v>876138</v>
      </c>
      <c r="H2930">
        <v>15</v>
      </c>
      <c r="I2930">
        <v>475000</v>
      </c>
      <c r="J2930">
        <v>0</v>
      </c>
      <c r="K2930">
        <v>0</v>
      </c>
      <c r="L2930">
        <v>0</v>
      </c>
      <c r="M2930">
        <v>0</v>
      </c>
      <c r="N2930">
        <v>330000</v>
      </c>
      <c r="O2930">
        <v>1681138</v>
      </c>
      <c r="P2930" t="s">
        <v>5</v>
      </c>
      <c r="Q2930" t="s">
        <v>12</v>
      </c>
      <c r="R2930" t="s">
        <v>169</v>
      </c>
      <c r="S2930" t="s">
        <v>170</v>
      </c>
      <c r="T2930">
        <v>1084605.1612903227</v>
      </c>
      <c r="U2930">
        <v>1243645</v>
      </c>
      <c r="V2930">
        <v>159039.83870967734</v>
      </c>
      <c r="W2930">
        <v>0.14663385754173652</v>
      </c>
      <c r="X2930" t="s">
        <v>294</v>
      </c>
    </row>
    <row r="2931" spans="1:24" x14ac:dyDescent="0.35">
      <c r="A2931">
        <v>3300014568</v>
      </c>
      <c r="B2931" t="s">
        <v>168</v>
      </c>
      <c r="C2931" t="s">
        <v>168</v>
      </c>
      <c r="D2931">
        <v>0</v>
      </c>
      <c r="E2931">
        <v>0</v>
      </c>
      <c r="F2931">
        <v>158</v>
      </c>
      <c r="G2931">
        <v>5363245</v>
      </c>
      <c r="H2931">
        <v>96</v>
      </c>
      <c r="I2931">
        <v>2635000</v>
      </c>
      <c r="J2931">
        <v>0</v>
      </c>
      <c r="K2931">
        <v>0</v>
      </c>
      <c r="L2931">
        <v>43</v>
      </c>
      <c r="M2931">
        <v>3033200</v>
      </c>
      <c r="N2931">
        <v>342000</v>
      </c>
      <c r="O2931">
        <v>11373445</v>
      </c>
      <c r="P2931" t="s">
        <v>5</v>
      </c>
      <c r="Q2931" t="s">
        <v>8</v>
      </c>
      <c r="R2931" t="s">
        <v>169</v>
      </c>
      <c r="S2931" t="s">
        <v>170</v>
      </c>
      <c r="T2931">
        <v>7337706.4516129028</v>
      </c>
      <c r="U2931">
        <v>6558264</v>
      </c>
      <c r="V2931">
        <v>-779442.45161290281</v>
      </c>
      <c r="W2931">
        <v>-0.10622426186612755</v>
      </c>
      <c r="X2931" t="s">
        <v>273</v>
      </c>
    </row>
    <row r="2932" spans="1:24" x14ac:dyDescent="0.35">
      <c r="A2932">
        <v>3301055428</v>
      </c>
      <c r="B2932" t="s">
        <v>168</v>
      </c>
      <c r="C2932" t="s">
        <v>168</v>
      </c>
      <c r="D2932">
        <v>0</v>
      </c>
      <c r="E2932">
        <v>0</v>
      </c>
      <c r="F2932">
        <v>82</v>
      </c>
      <c r="G2932">
        <v>2846235</v>
      </c>
      <c r="H2932">
        <v>20</v>
      </c>
      <c r="I2932">
        <v>825000</v>
      </c>
      <c r="J2932">
        <v>0</v>
      </c>
      <c r="K2932">
        <v>0</v>
      </c>
      <c r="L2932">
        <v>6</v>
      </c>
      <c r="M2932">
        <v>334400</v>
      </c>
      <c r="N2932">
        <v>150000</v>
      </c>
      <c r="O2932">
        <v>4155635</v>
      </c>
      <c r="P2932" t="s">
        <v>5</v>
      </c>
      <c r="Q2932" t="s">
        <v>14</v>
      </c>
      <c r="R2932" t="s">
        <v>169</v>
      </c>
      <c r="S2932" t="s">
        <v>170</v>
      </c>
      <c r="T2932">
        <v>2681054.8387096776</v>
      </c>
      <c r="U2932">
        <v>2819140</v>
      </c>
      <c r="V2932">
        <v>138085.16129032243</v>
      </c>
      <c r="W2932">
        <v>5.1504042101868874E-2</v>
      </c>
      <c r="X2932" t="s">
        <v>402</v>
      </c>
    </row>
    <row r="2933" spans="1:24" x14ac:dyDescent="0.35">
      <c r="A2933">
        <v>3300013717</v>
      </c>
      <c r="B2933" t="s">
        <v>168</v>
      </c>
      <c r="C2933" t="s">
        <v>168</v>
      </c>
      <c r="D2933">
        <v>0</v>
      </c>
      <c r="E2933">
        <v>0</v>
      </c>
      <c r="F2933">
        <v>13</v>
      </c>
      <c r="G2933">
        <v>523281</v>
      </c>
      <c r="H2933">
        <v>7</v>
      </c>
      <c r="I2933">
        <v>185000</v>
      </c>
      <c r="J2933">
        <v>0</v>
      </c>
      <c r="K2933">
        <v>0</v>
      </c>
      <c r="L2933">
        <v>8</v>
      </c>
      <c r="M2933">
        <v>669200</v>
      </c>
      <c r="N2933">
        <v>1350600</v>
      </c>
      <c r="O2933">
        <v>2728081</v>
      </c>
      <c r="P2933" t="s">
        <v>5</v>
      </c>
      <c r="Q2933" t="s">
        <v>8</v>
      </c>
      <c r="R2933" t="s">
        <v>169</v>
      </c>
      <c r="S2933" t="s">
        <v>170</v>
      </c>
      <c r="T2933">
        <v>1760052.2580645161</v>
      </c>
      <c r="U2933">
        <v>2407479</v>
      </c>
      <c r="V2933">
        <v>647426.74193548388</v>
      </c>
      <c r="W2933">
        <v>0.36784518128310717</v>
      </c>
      <c r="X2933" t="s">
        <v>262</v>
      </c>
    </row>
    <row r="2934" spans="1:24" x14ac:dyDescent="0.35">
      <c r="A2934">
        <v>6001293879</v>
      </c>
      <c r="B2934" t="s">
        <v>168</v>
      </c>
      <c r="C2934" t="s">
        <v>168</v>
      </c>
      <c r="D2934">
        <v>0</v>
      </c>
      <c r="E2934">
        <v>0</v>
      </c>
      <c r="F2934">
        <v>207</v>
      </c>
      <c r="G2934">
        <v>7804678</v>
      </c>
      <c r="H2934">
        <v>190</v>
      </c>
      <c r="I2934">
        <v>12510000</v>
      </c>
      <c r="J2934">
        <v>0</v>
      </c>
      <c r="K2934">
        <v>0</v>
      </c>
      <c r="L2934">
        <v>0</v>
      </c>
      <c r="M2934">
        <v>0</v>
      </c>
      <c r="N2934">
        <v>1252300</v>
      </c>
      <c r="O2934">
        <v>21566978</v>
      </c>
      <c r="P2934" t="s">
        <v>5</v>
      </c>
      <c r="Q2934" t="s">
        <v>7</v>
      </c>
      <c r="R2934" t="s">
        <v>169</v>
      </c>
      <c r="S2934" t="s">
        <v>170</v>
      </c>
      <c r="T2934">
        <v>13914179.35483871</v>
      </c>
      <c r="U2934">
        <v>13380276</v>
      </c>
      <c r="V2934">
        <v>-533903.35483871028</v>
      </c>
      <c r="W2934">
        <v>-3.8371170963312551E-2</v>
      </c>
      <c r="X2934" t="s">
        <v>218</v>
      </c>
    </row>
    <row r="2935" spans="1:24" x14ac:dyDescent="0.35">
      <c r="A2935">
        <v>6001142444</v>
      </c>
      <c r="B2935" t="s">
        <v>168</v>
      </c>
      <c r="C2935" t="s">
        <v>168</v>
      </c>
      <c r="D2935">
        <v>0</v>
      </c>
      <c r="E2935">
        <v>0</v>
      </c>
      <c r="F2935">
        <v>6</v>
      </c>
      <c r="G2935">
        <v>219194</v>
      </c>
      <c r="H2935">
        <v>4</v>
      </c>
      <c r="I2935">
        <v>60000</v>
      </c>
      <c r="J2935">
        <v>0</v>
      </c>
      <c r="K2935">
        <v>0</v>
      </c>
      <c r="L2935">
        <v>0</v>
      </c>
      <c r="M2935">
        <v>0</v>
      </c>
      <c r="N2935">
        <v>619700</v>
      </c>
      <c r="O2935">
        <v>898894</v>
      </c>
      <c r="P2935" t="s">
        <v>5</v>
      </c>
      <c r="Q2935" t="s">
        <v>7</v>
      </c>
      <c r="R2935" t="s">
        <v>169</v>
      </c>
      <c r="S2935" t="s">
        <v>170</v>
      </c>
      <c r="T2935">
        <v>579931.61290322582</v>
      </c>
      <c r="U2935">
        <v>524497</v>
      </c>
      <c r="V2935">
        <v>-55434.612903225818</v>
      </c>
      <c r="W2935">
        <v>-9.5588189486190855E-2</v>
      </c>
      <c r="X2935" t="s">
        <v>201</v>
      </c>
    </row>
    <row r="2936" spans="1:24" x14ac:dyDescent="0.35">
      <c r="A2936">
        <v>3301002358</v>
      </c>
      <c r="B2936" t="s">
        <v>168</v>
      </c>
      <c r="C2936" t="s">
        <v>168</v>
      </c>
      <c r="D2936">
        <v>0</v>
      </c>
      <c r="E2936">
        <v>0</v>
      </c>
      <c r="F2936">
        <v>6</v>
      </c>
      <c r="G2936">
        <v>292400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1005000</v>
      </c>
      <c r="O2936">
        <v>1297400</v>
      </c>
      <c r="P2936" t="s">
        <v>5</v>
      </c>
      <c r="Q2936" t="s">
        <v>17</v>
      </c>
      <c r="R2936" t="s">
        <v>169</v>
      </c>
      <c r="S2936" t="s">
        <v>170</v>
      </c>
      <c r="T2936">
        <v>837032.25806451612</v>
      </c>
      <c r="U2936">
        <v>399200</v>
      </c>
      <c r="V2936">
        <v>-437832.25806451612</v>
      </c>
      <c r="W2936">
        <v>-0.52307692307692299</v>
      </c>
      <c r="X2936" t="s">
        <v>185</v>
      </c>
    </row>
    <row r="2937" spans="1:24" x14ac:dyDescent="0.35">
      <c r="A2937">
        <v>3301071019</v>
      </c>
      <c r="B2937" t="s">
        <v>168</v>
      </c>
      <c r="C2937" t="s">
        <v>168</v>
      </c>
      <c r="D2937">
        <v>0</v>
      </c>
      <c r="E2937">
        <v>0</v>
      </c>
      <c r="F2937">
        <v>2</v>
      </c>
      <c r="G2937">
        <v>35350</v>
      </c>
      <c r="H2937">
        <v>0</v>
      </c>
      <c r="I2937">
        <v>0</v>
      </c>
      <c r="J2937">
        <v>0</v>
      </c>
      <c r="K2937">
        <v>0</v>
      </c>
      <c r="L2937">
        <v>3</v>
      </c>
      <c r="M2937">
        <v>383778</v>
      </c>
      <c r="N2937">
        <v>802500</v>
      </c>
      <c r="O2937">
        <v>1221628</v>
      </c>
      <c r="P2937" t="s">
        <v>5</v>
      </c>
      <c r="Q2937" t="s">
        <v>17</v>
      </c>
      <c r="R2937" t="s">
        <v>169</v>
      </c>
      <c r="S2937" t="s">
        <v>170</v>
      </c>
      <c r="T2937">
        <v>788147.09677419346</v>
      </c>
      <c r="U2937">
        <v>405894</v>
      </c>
      <c r="V2937">
        <v>-382253.09677419346</v>
      </c>
      <c r="W2937">
        <v>-0.48500222653704728</v>
      </c>
      <c r="X2937" t="s">
        <v>244</v>
      </c>
    </row>
    <row r="2938" spans="1:24" x14ac:dyDescent="0.35">
      <c r="A2938">
        <v>3301069741</v>
      </c>
      <c r="B2938" t="s">
        <v>168</v>
      </c>
      <c r="C2938" t="s">
        <v>168</v>
      </c>
      <c r="D2938">
        <v>0</v>
      </c>
      <c r="E2938">
        <v>0</v>
      </c>
      <c r="F2938">
        <v>1</v>
      </c>
      <c r="G2938">
        <v>4849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892500</v>
      </c>
      <c r="O2938">
        <v>897349</v>
      </c>
      <c r="P2938" t="s">
        <v>5</v>
      </c>
      <c r="Q2938" t="s">
        <v>17</v>
      </c>
      <c r="R2938" t="s">
        <v>169</v>
      </c>
      <c r="S2938" t="s">
        <v>170</v>
      </c>
      <c r="T2938">
        <v>578934.83870967745</v>
      </c>
      <c r="U2938">
        <v>258000</v>
      </c>
      <c r="V2938">
        <v>-320934.83870967745</v>
      </c>
      <c r="W2938">
        <v>-0.5543539915907858</v>
      </c>
      <c r="X2938" t="s">
        <v>202</v>
      </c>
    </row>
    <row r="2939" spans="1:24" x14ac:dyDescent="0.35">
      <c r="A2939">
        <v>3300014506</v>
      </c>
      <c r="B2939" t="s">
        <v>168</v>
      </c>
      <c r="C2939" t="s">
        <v>168</v>
      </c>
      <c r="D2939">
        <v>0</v>
      </c>
      <c r="E2939">
        <v>0</v>
      </c>
      <c r="F2939">
        <v>12</v>
      </c>
      <c r="G2939">
        <v>912681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342000</v>
      </c>
      <c r="O2939">
        <v>1254681</v>
      </c>
      <c r="P2939" t="s">
        <v>5</v>
      </c>
      <c r="Q2939" t="s">
        <v>8</v>
      </c>
      <c r="R2939" t="s">
        <v>169</v>
      </c>
      <c r="S2939" t="s">
        <v>170</v>
      </c>
      <c r="T2939">
        <v>809471.6129032257</v>
      </c>
      <c r="U2939">
        <v>1538690</v>
      </c>
      <c r="V2939">
        <v>729218.3870967743</v>
      </c>
      <c r="W2939">
        <v>0.90085726969644098</v>
      </c>
      <c r="X2939" t="s">
        <v>391</v>
      </c>
    </row>
    <row r="2940" spans="1:24" x14ac:dyDescent="0.35">
      <c r="A2940">
        <v>3300006954</v>
      </c>
      <c r="B2940" t="s">
        <v>168</v>
      </c>
      <c r="C2940" t="s">
        <v>168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82000</v>
      </c>
      <c r="O2940">
        <v>82000</v>
      </c>
      <c r="P2940" t="s">
        <v>5</v>
      </c>
      <c r="Q2940" t="s">
        <v>9</v>
      </c>
      <c r="R2940" t="s">
        <v>169</v>
      </c>
      <c r="S2940" t="s">
        <v>170</v>
      </c>
      <c r="T2940">
        <v>52903.225806451606</v>
      </c>
      <c r="U2940">
        <v>30000</v>
      </c>
      <c r="V2940">
        <v>-22903.225806451606</v>
      </c>
      <c r="W2940">
        <v>-0.43292682926829262</v>
      </c>
      <c r="X2940" t="s">
        <v>284</v>
      </c>
    </row>
    <row r="2941" spans="1:24" x14ac:dyDescent="0.35">
      <c r="A2941">
        <v>3300026799</v>
      </c>
      <c r="B2941" t="s">
        <v>168</v>
      </c>
      <c r="C2941" t="s">
        <v>168</v>
      </c>
      <c r="D2941">
        <v>0</v>
      </c>
      <c r="E2941">
        <v>0</v>
      </c>
      <c r="F2941">
        <v>7</v>
      </c>
      <c r="G2941">
        <v>211492</v>
      </c>
      <c r="H2941">
        <v>0</v>
      </c>
      <c r="I2941">
        <v>0</v>
      </c>
      <c r="J2941">
        <v>0</v>
      </c>
      <c r="K2941">
        <v>0</v>
      </c>
      <c r="L2941">
        <v>3</v>
      </c>
      <c r="M2941">
        <v>127200</v>
      </c>
      <c r="N2941">
        <v>30000</v>
      </c>
      <c r="O2941">
        <v>368692</v>
      </c>
      <c r="P2941" t="s">
        <v>5</v>
      </c>
      <c r="Q2941" t="s">
        <v>14</v>
      </c>
      <c r="R2941" t="s">
        <v>169</v>
      </c>
      <c r="S2941" t="s">
        <v>170</v>
      </c>
      <c r="T2941">
        <v>237865.80645161291</v>
      </c>
      <c r="U2941">
        <v>118399</v>
      </c>
      <c r="V2941">
        <v>-119466.80645161291</v>
      </c>
      <c r="W2941">
        <v>-0.50224455643192689</v>
      </c>
      <c r="X2941" t="s">
        <v>183</v>
      </c>
    </row>
    <row r="2942" spans="1:24" x14ac:dyDescent="0.35">
      <c r="A2942">
        <v>3300007320</v>
      </c>
      <c r="B2942" t="s">
        <v>168</v>
      </c>
      <c r="C2942" t="s">
        <v>168</v>
      </c>
      <c r="D2942">
        <v>0</v>
      </c>
      <c r="E2942">
        <v>0</v>
      </c>
      <c r="F2942">
        <v>16</v>
      </c>
      <c r="G2942">
        <v>576980</v>
      </c>
      <c r="H2942">
        <v>24</v>
      </c>
      <c r="I2942">
        <v>485000</v>
      </c>
      <c r="J2942">
        <v>0</v>
      </c>
      <c r="K2942">
        <v>0</v>
      </c>
      <c r="L2942">
        <v>15</v>
      </c>
      <c r="M2942">
        <v>766000</v>
      </c>
      <c r="N2942">
        <v>150000</v>
      </c>
      <c r="O2942">
        <v>1977980</v>
      </c>
      <c r="P2942" t="s">
        <v>5</v>
      </c>
      <c r="Q2942" t="s">
        <v>14</v>
      </c>
      <c r="R2942" t="s">
        <v>169</v>
      </c>
      <c r="S2942" t="s">
        <v>170</v>
      </c>
      <c r="T2942">
        <v>1276116.1290322579</v>
      </c>
      <c r="U2942">
        <v>2021885</v>
      </c>
      <c r="V2942">
        <v>745768.87096774206</v>
      </c>
      <c r="W2942">
        <v>0.58440517598762387</v>
      </c>
      <c r="X2942" t="s">
        <v>231</v>
      </c>
    </row>
    <row r="2943" spans="1:24" x14ac:dyDescent="0.35">
      <c r="A2943">
        <v>3301072226</v>
      </c>
      <c r="B2943" t="s">
        <v>168</v>
      </c>
      <c r="C2943" t="s">
        <v>168</v>
      </c>
      <c r="D2943">
        <v>0</v>
      </c>
      <c r="E2943">
        <v>0</v>
      </c>
      <c r="F2943">
        <v>77</v>
      </c>
      <c r="G2943">
        <v>2976271</v>
      </c>
      <c r="H2943">
        <v>97</v>
      </c>
      <c r="I2943">
        <v>3630000</v>
      </c>
      <c r="J2943">
        <v>0</v>
      </c>
      <c r="K2943">
        <v>0</v>
      </c>
      <c r="L2943">
        <v>24</v>
      </c>
      <c r="M2943">
        <v>1857600</v>
      </c>
      <c r="N2943">
        <v>165000</v>
      </c>
      <c r="O2943">
        <v>8628871</v>
      </c>
      <c r="P2943" t="s">
        <v>5</v>
      </c>
      <c r="Q2943" t="s">
        <v>10</v>
      </c>
      <c r="R2943" t="s">
        <v>169</v>
      </c>
      <c r="S2943" t="s">
        <v>170</v>
      </c>
      <c r="T2943">
        <v>5567013.5483870972</v>
      </c>
      <c r="U2943">
        <v>6096573</v>
      </c>
      <c r="V2943">
        <v>529559.45161290281</v>
      </c>
      <c r="W2943">
        <v>9.5124512812858164E-2</v>
      </c>
      <c r="X2943" t="s">
        <v>200</v>
      </c>
    </row>
    <row r="2944" spans="1:24" x14ac:dyDescent="0.35">
      <c r="A2944">
        <v>3300008737</v>
      </c>
      <c r="B2944" t="s">
        <v>168</v>
      </c>
      <c r="C2944" t="s">
        <v>168</v>
      </c>
      <c r="D2944">
        <v>0</v>
      </c>
      <c r="E2944">
        <v>0</v>
      </c>
      <c r="F2944">
        <v>52</v>
      </c>
      <c r="G2944">
        <v>1794927</v>
      </c>
      <c r="H2944">
        <v>0</v>
      </c>
      <c r="I2944">
        <v>0</v>
      </c>
      <c r="J2944">
        <v>0</v>
      </c>
      <c r="K2944">
        <v>0</v>
      </c>
      <c r="L2944">
        <v>4</v>
      </c>
      <c r="M2944">
        <v>233626</v>
      </c>
      <c r="N2944">
        <v>632000</v>
      </c>
      <c r="O2944">
        <v>2660553</v>
      </c>
      <c r="P2944" t="s">
        <v>5</v>
      </c>
      <c r="Q2944" t="s">
        <v>12</v>
      </c>
      <c r="R2944" t="s">
        <v>169</v>
      </c>
      <c r="S2944" t="s">
        <v>170</v>
      </c>
      <c r="T2944">
        <v>1716485.8064516131</v>
      </c>
      <c r="U2944">
        <v>1468081</v>
      </c>
      <c r="V2944">
        <v>-248404.80645161308</v>
      </c>
      <c r="W2944">
        <v>-0.14471707573575876</v>
      </c>
      <c r="X2944" t="s">
        <v>188</v>
      </c>
    </row>
    <row r="2945" spans="1:24" x14ac:dyDescent="0.35">
      <c r="A2945">
        <v>3300017462</v>
      </c>
      <c r="B2945" t="s">
        <v>168</v>
      </c>
      <c r="C2945" t="s">
        <v>168</v>
      </c>
      <c r="D2945">
        <v>0</v>
      </c>
      <c r="E2945">
        <v>0</v>
      </c>
      <c r="F2945">
        <v>21</v>
      </c>
      <c r="G2945">
        <v>676444</v>
      </c>
      <c r="H2945">
        <v>15</v>
      </c>
      <c r="I2945">
        <v>425000</v>
      </c>
      <c r="J2945">
        <v>0</v>
      </c>
      <c r="K2945">
        <v>0</v>
      </c>
      <c r="L2945">
        <v>0</v>
      </c>
      <c r="M2945">
        <v>0</v>
      </c>
      <c r="N2945">
        <v>451000</v>
      </c>
      <c r="O2945">
        <v>1552444</v>
      </c>
      <c r="P2945" t="s">
        <v>5</v>
      </c>
      <c r="Q2945" t="s">
        <v>6</v>
      </c>
      <c r="R2945" t="s">
        <v>169</v>
      </c>
      <c r="S2945" t="s">
        <v>170</v>
      </c>
      <c r="T2945">
        <v>1001576.7741935484</v>
      </c>
      <c r="U2945">
        <v>736178</v>
      </c>
      <c r="V2945">
        <v>-265398.77419354836</v>
      </c>
      <c r="W2945">
        <v>-0.26498095905552788</v>
      </c>
      <c r="X2945" t="s">
        <v>232</v>
      </c>
    </row>
    <row r="2946" spans="1:24" x14ac:dyDescent="0.35">
      <c r="A2946">
        <v>3301072296</v>
      </c>
      <c r="B2946" t="s">
        <v>168</v>
      </c>
      <c r="C2946" t="s">
        <v>168</v>
      </c>
      <c r="D2946">
        <v>0</v>
      </c>
      <c r="E2946">
        <v>0</v>
      </c>
      <c r="F2946">
        <v>80</v>
      </c>
      <c r="G2946">
        <v>2343163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75000</v>
      </c>
      <c r="O2946">
        <v>2418163</v>
      </c>
      <c r="P2946" t="s">
        <v>5</v>
      </c>
      <c r="Q2946" t="s">
        <v>14</v>
      </c>
      <c r="R2946" t="s">
        <v>169</v>
      </c>
      <c r="S2946" t="s">
        <v>170</v>
      </c>
      <c r="T2946">
        <v>1560105.1612903227</v>
      </c>
      <c r="U2946">
        <v>1474957</v>
      </c>
      <c r="V2946">
        <v>-85148.161290322663</v>
      </c>
      <c r="W2946">
        <v>-5.4578475479113764E-2</v>
      </c>
      <c r="X2946" t="s">
        <v>237</v>
      </c>
    </row>
    <row r="2947" spans="1:24" x14ac:dyDescent="0.35">
      <c r="A2947">
        <v>3301042108</v>
      </c>
      <c r="B2947" t="s">
        <v>168</v>
      </c>
      <c r="C2947" t="s">
        <v>168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3405000</v>
      </c>
      <c r="O2947">
        <v>3405000</v>
      </c>
      <c r="P2947" t="s">
        <v>5</v>
      </c>
      <c r="Q2947" t="s">
        <v>16</v>
      </c>
      <c r="R2947" t="s">
        <v>169</v>
      </c>
      <c r="S2947" t="s">
        <v>170</v>
      </c>
      <c r="T2947">
        <v>2196774.1935483869</v>
      </c>
      <c r="U2947">
        <v>725000</v>
      </c>
      <c r="V2947">
        <v>-1471774.1935483869</v>
      </c>
      <c r="W2947">
        <v>-0.66997063142437585</v>
      </c>
      <c r="X2947" t="s">
        <v>234</v>
      </c>
    </row>
    <row r="2948" spans="1:24" x14ac:dyDescent="0.35">
      <c r="A2948">
        <v>3300014533</v>
      </c>
      <c r="B2948" t="s">
        <v>168</v>
      </c>
      <c r="C2948" t="s">
        <v>168</v>
      </c>
      <c r="D2948">
        <v>0</v>
      </c>
      <c r="E2948">
        <v>0</v>
      </c>
      <c r="F2948">
        <v>53</v>
      </c>
      <c r="G2948">
        <v>2127511</v>
      </c>
      <c r="H2948">
        <v>4</v>
      </c>
      <c r="I2948">
        <v>80000</v>
      </c>
      <c r="J2948">
        <v>0</v>
      </c>
      <c r="K2948">
        <v>0</v>
      </c>
      <c r="L2948">
        <v>0</v>
      </c>
      <c r="M2948">
        <v>0</v>
      </c>
      <c r="N2948">
        <v>342000</v>
      </c>
      <c r="O2948">
        <v>2549511</v>
      </c>
      <c r="P2948" t="s">
        <v>5</v>
      </c>
      <c r="Q2948" t="s">
        <v>8</v>
      </c>
      <c r="R2948" t="s">
        <v>169</v>
      </c>
      <c r="S2948" t="s">
        <v>170</v>
      </c>
      <c r="T2948">
        <v>1644845.8064516131</v>
      </c>
      <c r="U2948">
        <v>2566383</v>
      </c>
      <c r="V2948">
        <v>921537.19354838692</v>
      </c>
      <c r="W2948">
        <v>0.56025749643755196</v>
      </c>
      <c r="X2948" t="s">
        <v>391</v>
      </c>
    </row>
    <row r="2949" spans="1:24" x14ac:dyDescent="0.35">
      <c r="A2949">
        <v>3301069813</v>
      </c>
      <c r="B2949" t="s">
        <v>168</v>
      </c>
      <c r="C2949" t="s">
        <v>168</v>
      </c>
      <c r="D2949">
        <v>0</v>
      </c>
      <c r="E2949">
        <v>0</v>
      </c>
      <c r="F2949">
        <v>35</v>
      </c>
      <c r="G2949">
        <v>1843973</v>
      </c>
      <c r="H2949">
        <v>3</v>
      </c>
      <c r="I2949">
        <v>25000</v>
      </c>
      <c r="J2949">
        <v>185</v>
      </c>
      <c r="K2949">
        <v>2465125</v>
      </c>
      <c r="L2949">
        <v>0</v>
      </c>
      <c r="M2949">
        <v>0</v>
      </c>
      <c r="N2949">
        <v>476000</v>
      </c>
      <c r="O2949">
        <v>4810098</v>
      </c>
      <c r="P2949" t="s">
        <v>5</v>
      </c>
      <c r="Q2949" t="s">
        <v>16</v>
      </c>
      <c r="R2949" t="s">
        <v>169</v>
      </c>
      <c r="S2949" t="s">
        <v>170</v>
      </c>
      <c r="T2949">
        <v>3103289.0322580645</v>
      </c>
      <c r="U2949">
        <v>2017622</v>
      </c>
      <c r="V2949">
        <v>-1085667.0322580645</v>
      </c>
      <c r="W2949">
        <v>-0.34984399486247475</v>
      </c>
      <c r="X2949" t="s">
        <v>194</v>
      </c>
    </row>
    <row r="2950" spans="1:24" x14ac:dyDescent="0.35">
      <c r="A2950">
        <v>3301019987</v>
      </c>
      <c r="B2950" t="s">
        <v>168</v>
      </c>
      <c r="C2950" t="s">
        <v>168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150000</v>
      </c>
      <c r="O2950">
        <v>150000</v>
      </c>
      <c r="P2950" t="s">
        <v>5</v>
      </c>
      <c r="Q2950" t="s">
        <v>13</v>
      </c>
      <c r="R2950" t="s">
        <v>169</v>
      </c>
      <c r="S2950" t="s">
        <v>170</v>
      </c>
      <c r="T2950">
        <v>96774.193548387106</v>
      </c>
      <c r="U2950">
        <v>0</v>
      </c>
      <c r="V2950">
        <v>-96774.193548387106</v>
      </c>
      <c r="W2950">
        <v>0</v>
      </c>
      <c r="X2950" t="s">
        <v>392</v>
      </c>
    </row>
    <row r="2951" spans="1:24" x14ac:dyDescent="0.35">
      <c r="A2951">
        <v>3301038241</v>
      </c>
      <c r="B2951" t="s">
        <v>168</v>
      </c>
      <c r="C2951" t="s">
        <v>168</v>
      </c>
      <c r="D2951">
        <v>0</v>
      </c>
      <c r="E2951">
        <v>0</v>
      </c>
      <c r="F2951">
        <v>4</v>
      </c>
      <c r="G2951">
        <v>110196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330000</v>
      </c>
      <c r="O2951">
        <v>440196</v>
      </c>
      <c r="P2951" t="s">
        <v>5</v>
      </c>
      <c r="Q2951" t="s">
        <v>12</v>
      </c>
      <c r="R2951" t="s">
        <v>169</v>
      </c>
      <c r="S2951" t="s">
        <v>170</v>
      </c>
      <c r="T2951">
        <v>283997.41935483873</v>
      </c>
      <c r="U2951">
        <v>682946</v>
      </c>
      <c r="V2951">
        <v>398948.58064516127</v>
      </c>
      <c r="W2951">
        <v>1.4047612881534586</v>
      </c>
      <c r="X2951" t="s">
        <v>415</v>
      </c>
    </row>
    <row r="2952" spans="1:24" x14ac:dyDescent="0.35">
      <c r="A2952">
        <v>3301008408</v>
      </c>
      <c r="B2952" t="s">
        <v>168</v>
      </c>
      <c r="C2952" t="s">
        <v>168</v>
      </c>
      <c r="D2952">
        <v>0</v>
      </c>
      <c r="E2952">
        <v>0</v>
      </c>
      <c r="F2952">
        <v>126</v>
      </c>
      <c r="G2952">
        <v>5582162</v>
      </c>
      <c r="H2952">
        <v>5</v>
      </c>
      <c r="I2952">
        <v>30000</v>
      </c>
      <c r="J2952">
        <v>0</v>
      </c>
      <c r="K2952">
        <v>0</v>
      </c>
      <c r="L2952">
        <v>0</v>
      </c>
      <c r="M2952">
        <v>0</v>
      </c>
      <c r="N2952">
        <v>1260000</v>
      </c>
      <c r="O2952">
        <v>6872162</v>
      </c>
      <c r="P2952" t="s">
        <v>5</v>
      </c>
      <c r="Q2952" t="s">
        <v>12</v>
      </c>
      <c r="R2952" t="s">
        <v>169</v>
      </c>
      <c r="S2952" t="s">
        <v>170</v>
      </c>
      <c r="T2952">
        <v>4433652.9032258065</v>
      </c>
      <c r="U2952">
        <v>5172447</v>
      </c>
      <c r="V2952">
        <v>738794.09677419346</v>
      </c>
      <c r="W2952">
        <v>0.16663327348802315</v>
      </c>
      <c r="X2952" t="s">
        <v>364</v>
      </c>
    </row>
    <row r="2953" spans="1:24" x14ac:dyDescent="0.35">
      <c r="A2953">
        <v>3301018266</v>
      </c>
      <c r="B2953" t="s">
        <v>168</v>
      </c>
      <c r="C2953" t="s">
        <v>168</v>
      </c>
      <c r="D2953">
        <v>0</v>
      </c>
      <c r="E2953">
        <v>0</v>
      </c>
      <c r="F2953">
        <v>13</v>
      </c>
      <c r="G2953">
        <v>533185</v>
      </c>
      <c r="H2953">
        <v>5</v>
      </c>
      <c r="I2953">
        <v>300000</v>
      </c>
      <c r="J2953">
        <v>0</v>
      </c>
      <c r="K2953">
        <v>0</v>
      </c>
      <c r="L2953">
        <v>8</v>
      </c>
      <c r="M2953">
        <v>429200</v>
      </c>
      <c r="N2953">
        <v>85000</v>
      </c>
      <c r="O2953">
        <v>1347385</v>
      </c>
      <c r="P2953" t="s">
        <v>5</v>
      </c>
      <c r="Q2953" t="s">
        <v>10</v>
      </c>
      <c r="R2953" t="s">
        <v>169</v>
      </c>
      <c r="S2953" t="s">
        <v>170</v>
      </c>
      <c r="T2953">
        <v>869280.6451612903</v>
      </c>
      <c r="U2953">
        <v>562293</v>
      </c>
      <c r="V2953">
        <v>-306987.6451612903</v>
      </c>
      <c r="W2953">
        <v>-0.35315136356720611</v>
      </c>
      <c r="X2953" t="s">
        <v>356</v>
      </c>
    </row>
    <row r="2954" spans="1:24" x14ac:dyDescent="0.35">
      <c r="A2954">
        <v>3300008286</v>
      </c>
      <c r="B2954" t="s">
        <v>168</v>
      </c>
      <c r="C2954" t="s">
        <v>168</v>
      </c>
      <c r="D2954">
        <v>0</v>
      </c>
      <c r="E2954">
        <v>0</v>
      </c>
      <c r="F2954">
        <v>34</v>
      </c>
      <c r="G2954">
        <v>1229464</v>
      </c>
      <c r="H2954">
        <v>1</v>
      </c>
      <c r="I2954">
        <v>55000</v>
      </c>
      <c r="J2954">
        <v>0</v>
      </c>
      <c r="K2954">
        <v>0</v>
      </c>
      <c r="L2954">
        <v>0</v>
      </c>
      <c r="M2954">
        <v>0</v>
      </c>
      <c r="N2954">
        <v>178000</v>
      </c>
      <c r="O2954">
        <v>1462464</v>
      </c>
      <c r="P2954" t="s">
        <v>5</v>
      </c>
      <c r="Q2954" t="s">
        <v>10</v>
      </c>
      <c r="R2954" t="s">
        <v>181</v>
      </c>
      <c r="S2954" t="s">
        <v>170</v>
      </c>
      <c r="T2954">
        <v>943525.16129032255</v>
      </c>
      <c r="U2954">
        <v>1117875</v>
      </c>
      <c r="V2954">
        <v>174349.83870967745</v>
      </c>
      <c r="W2954">
        <v>0.18478557420900632</v>
      </c>
      <c r="X2954" t="s">
        <v>334</v>
      </c>
    </row>
    <row r="2955" spans="1:24" x14ac:dyDescent="0.35">
      <c r="A2955">
        <v>3301002392</v>
      </c>
      <c r="B2955" t="s">
        <v>168</v>
      </c>
      <c r="C2955" t="s">
        <v>168</v>
      </c>
      <c r="D2955">
        <v>0</v>
      </c>
      <c r="E2955">
        <v>0</v>
      </c>
      <c r="F2955">
        <v>11</v>
      </c>
      <c r="G2955">
        <v>391896</v>
      </c>
      <c r="H2955">
        <v>3</v>
      </c>
      <c r="I2955">
        <v>85000</v>
      </c>
      <c r="J2955">
        <v>0</v>
      </c>
      <c r="K2955">
        <v>0</v>
      </c>
      <c r="L2955">
        <v>0</v>
      </c>
      <c r="M2955">
        <v>0</v>
      </c>
      <c r="N2955">
        <v>303000</v>
      </c>
      <c r="O2955">
        <v>779896</v>
      </c>
      <c r="P2955" t="s">
        <v>5</v>
      </c>
      <c r="Q2955" t="s">
        <v>12</v>
      </c>
      <c r="R2955" t="s">
        <v>169</v>
      </c>
      <c r="S2955" t="s">
        <v>170</v>
      </c>
      <c r="T2955">
        <v>503158.70967741933</v>
      </c>
      <c r="U2955">
        <v>366199</v>
      </c>
      <c r="V2955">
        <v>-136959.70967741933</v>
      </c>
      <c r="W2955">
        <v>-0.27219981895021894</v>
      </c>
      <c r="X2955" t="s">
        <v>338</v>
      </c>
    </row>
    <row r="2956" spans="1:24" x14ac:dyDescent="0.35">
      <c r="A2956">
        <v>3301004169</v>
      </c>
      <c r="B2956" t="s">
        <v>168</v>
      </c>
      <c r="C2956" t="s">
        <v>168</v>
      </c>
      <c r="D2956">
        <v>0</v>
      </c>
      <c r="E2956">
        <v>0</v>
      </c>
      <c r="F2956">
        <v>13</v>
      </c>
      <c r="G2956">
        <v>590886</v>
      </c>
      <c r="H2956">
        <v>14</v>
      </c>
      <c r="I2956">
        <v>355000</v>
      </c>
      <c r="J2956">
        <v>0</v>
      </c>
      <c r="K2956">
        <v>0</v>
      </c>
      <c r="L2956">
        <v>6</v>
      </c>
      <c r="M2956">
        <v>224400</v>
      </c>
      <c r="N2956">
        <v>165000</v>
      </c>
      <c r="O2956">
        <v>1335286</v>
      </c>
      <c r="P2956" t="s">
        <v>5</v>
      </c>
      <c r="Q2956" t="s">
        <v>10</v>
      </c>
      <c r="R2956" t="s">
        <v>169</v>
      </c>
      <c r="S2956" t="s">
        <v>170</v>
      </c>
      <c r="T2956">
        <v>861474.83870967745</v>
      </c>
      <c r="U2956">
        <v>1028594</v>
      </c>
      <c r="V2956">
        <v>167119.16129032255</v>
      </c>
      <c r="W2956">
        <v>0.19399192382755448</v>
      </c>
      <c r="X2956" t="s">
        <v>223</v>
      </c>
    </row>
    <row r="2957" spans="1:24" x14ac:dyDescent="0.35">
      <c r="A2957">
        <v>3300014706</v>
      </c>
      <c r="B2957" t="s">
        <v>168</v>
      </c>
      <c r="C2957" t="s">
        <v>168</v>
      </c>
      <c r="D2957">
        <v>0</v>
      </c>
      <c r="E2957">
        <v>0</v>
      </c>
      <c r="F2957">
        <v>0</v>
      </c>
      <c r="G2957">
        <v>0</v>
      </c>
      <c r="H2957">
        <v>1</v>
      </c>
      <c r="I2957">
        <v>2000</v>
      </c>
      <c r="J2957">
        <v>0</v>
      </c>
      <c r="K2957">
        <v>0</v>
      </c>
      <c r="L2957">
        <v>0</v>
      </c>
      <c r="M2957">
        <v>0</v>
      </c>
      <c r="N2957">
        <v>1278000</v>
      </c>
      <c r="O2957">
        <v>1280000</v>
      </c>
      <c r="P2957" t="s">
        <v>5</v>
      </c>
      <c r="Q2957" t="s">
        <v>8</v>
      </c>
      <c r="R2957" t="s">
        <v>169</v>
      </c>
      <c r="S2957" t="s">
        <v>170</v>
      </c>
      <c r="T2957">
        <v>825806.45161290315</v>
      </c>
      <c r="U2957">
        <v>1428000</v>
      </c>
      <c r="V2957">
        <v>602193.54838709685</v>
      </c>
      <c r="W2957">
        <v>0.72921875000000025</v>
      </c>
      <c r="X2957" t="s">
        <v>240</v>
      </c>
    </row>
    <row r="2958" spans="1:24" x14ac:dyDescent="0.35">
      <c r="A2958">
        <v>3300027113</v>
      </c>
      <c r="B2958" t="s">
        <v>168</v>
      </c>
      <c r="C2958" t="s">
        <v>168</v>
      </c>
      <c r="D2958">
        <v>0</v>
      </c>
      <c r="E2958">
        <v>0</v>
      </c>
      <c r="F2958">
        <v>35</v>
      </c>
      <c r="G2958">
        <v>1089163</v>
      </c>
      <c r="H2958">
        <v>25</v>
      </c>
      <c r="I2958">
        <v>675000</v>
      </c>
      <c r="J2958">
        <v>0</v>
      </c>
      <c r="K2958">
        <v>0</v>
      </c>
      <c r="L2958">
        <v>14</v>
      </c>
      <c r="M2958">
        <v>723600</v>
      </c>
      <c r="N2958">
        <v>276000</v>
      </c>
      <c r="O2958">
        <v>2763763</v>
      </c>
      <c r="P2958" t="s">
        <v>5</v>
      </c>
      <c r="Q2958" t="s">
        <v>9</v>
      </c>
      <c r="R2958" t="s">
        <v>169</v>
      </c>
      <c r="S2958" t="s">
        <v>170</v>
      </c>
      <c r="T2958">
        <v>1783072.9032258063</v>
      </c>
      <c r="U2958">
        <v>1321587</v>
      </c>
      <c r="V2958">
        <v>-461485.90322580631</v>
      </c>
      <c r="W2958">
        <v>-0.25881493818391799</v>
      </c>
      <c r="X2958" t="s">
        <v>359</v>
      </c>
    </row>
    <row r="2959" spans="1:24" x14ac:dyDescent="0.35">
      <c r="A2959">
        <v>3301069749</v>
      </c>
      <c r="B2959" t="s">
        <v>168</v>
      </c>
      <c r="C2959" t="s">
        <v>168</v>
      </c>
      <c r="D2959">
        <v>0</v>
      </c>
      <c r="E2959">
        <v>0</v>
      </c>
      <c r="F2959">
        <v>98</v>
      </c>
      <c r="G2959">
        <v>3523596</v>
      </c>
      <c r="H2959">
        <v>61</v>
      </c>
      <c r="I2959">
        <v>1800000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5323596</v>
      </c>
      <c r="P2959" t="s">
        <v>5</v>
      </c>
      <c r="Q2959" t="s">
        <v>7</v>
      </c>
      <c r="R2959" t="s">
        <v>181</v>
      </c>
      <c r="S2959" t="s">
        <v>170</v>
      </c>
      <c r="T2959">
        <v>3434578.064516129</v>
      </c>
      <c r="U2959">
        <v>3708229</v>
      </c>
      <c r="V2959">
        <v>273650.93548387103</v>
      </c>
      <c r="W2959">
        <v>7.967527024965837E-2</v>
      </c>
      <c r="X2959" t="s">
        <v>201</v>
      </c>
    </row>
    <row r="2960" spans="1:24" x14ac:dyDescent="0.35">
      <c r="A2960">
        <v>3301002000</v>
      </c>
      <c r="B2960" t="s">
        <v>168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 t="s">
        <v>5</v>
      </c>
      <c r="Q2960" t="s">
        <v>17</v>
      </c>
      <c r="R2960" t="s">
        <v>169</v>
      </c>
      <c r="S2960" t="s">
        <v>170</v>
      </c>
      <c r="T2960">
        <v>0</v>
      </c>
      <c r="U2960">
        <v>437500</v>
      </c>
      <c r="V2960">
        <v>437500</v>
      </c>
      <c r="W2960">
        <v>1</v>
      </c>
      <c r="X2960" t="s">
        <v>389</v>
      </c>
    </row>
    <row r="2961" spans="1:24" x14ac:dyDescent="0.35">
      <c r="A2961">
        <v>3300013796</v>
      </c>
      <c r="B2961" t="s">
        <v>168</v>
      </c>
      <c r="C2961" t="s">
        <v>168</v>
      </c>
      <c r="D2961">
        <v>0</v>
      </c>
      <c r="E2961">
        <v>0</v>
      </c>
      <c r="F2961">
        <v>344</v>
      </c>
      <c r="G2961">
        <v>16280144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111000</v>
      </c>
      <c r="N2961">
        <v>342000</v>
      </c>
      <c r="O2961">
        <v>16733144</v>
      </c>
      <c r="P2961" t="s">
        <v>5</v>
      </c>
      <c r="Q2961" t="s">
        <v>8</v>
      </c>
      <c r="R2961" t="s">
        <v>169</v>
      </c>
      <c r="S2961" t="s">
        <v>170</v>
      </c>
      <c r="T2961">
        <v>10795576.77419355</v>
      </c>
      <c r="U2961">
        <v>10699831</v>
      </c>
      <c r="V2961">
        <v>-95745.774193549529</v>
      </c>
      <c r="W2961">
        <v>-8.8689818243362639E-3</v>
      </c>
      <c r="X2961" t="s">
        <v>187</v>
      </c>
    </row>
    <row r="2962" spans="1:24" x14ac:dyDescent="0.35">
      <c r="A2962">
        <v>3301074206</v>
      </c>
      <c r="B2962" t="s">
        <v>168</v>
      </c>
      <c r="C2962" t="s">
        <v>168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2510000</v>
      </c>
      <c r="O2962">
        <v>2510000</v>
      </c>
      <c r="P2962" t="s">
        <v>5</v>
      </c>
      <c r="Q2962" t="s">
        <v>16</v>
      </c>
      <c r="R2962" t="s">
        <v>169</v>
      </c>
      <c r="S2962" t="s">
        <v>170</v>
      </c>
      <c r="T2962">
        <v>1619354.8387096773</v>
      </c>
      <c r="U2962">
        <v>1543000</v>
      </c>
      <c r="V2962">
        <v>-76354.838709677337</v>
      </c>
      <c r="W2962">
        <v>-4.7151394422310755E-2</v>
      </c>
      <c r="X2962" t="s">
        <v>357</v>
      </c>
    </row>
    <row r="2963" spans="1:24" x14ac:dyDescent="0.35">
      <c r="A2963">
        <v>3301054373</v>
      </c>
      <c r="B2963" t="s">
        <v>168</v>
      </c>
      <c r="C2963" t="s">
        <v>168</v>
      </c>
      <c r="D2963">
        <v>0</v>
      </c>
      <c r="E2963">
        <v>0</v>
      </c>
      <c r="F2963">
        <v>108</v>
      </c>
      <c r="G2963">
        <v>3930623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316500</v>
      </c>
      <c r="O2963">
        <v>4247123</v>
      </c>
      <c r="P2963" t="s">
        <v>5</v>
      </c>
      <c r="Q2963" t="s">
        <v>6</v>
      </c>
      <c r="R2963" t="s">
        <v>169</v>
      </c>
      <c r="S2963" t="s">
        <v>170</v>
      </c>
      <c r="T2963">
        <v>2740079.3548387098</v>
      </c>
      <c r="U2963">
        <v>2907652</v>
      </c>
      <c r="V2963">
        <v>167572.64516129019</v>
      </c>
      <c r="W2963">
        <v>6.115612851334884E-2</v>
      </c>
      <c r="X2963" t="s">
        <v>371</v>
      </c>
    </row>
    <row r="2964" spans="1:24" x14ac:dyDescent="0.35">
      <c r="A2964">
        <v>6001136479</v>
      </c>
      <c r="B2964" t="s">
        <v>168</v>
      </c>
      <c r="C2964" t="s">
        <v>168</v>
      </c>
      <c r="D2964">
        <v>0</v>
      </c>
      <c r="E2964">
        <v>0</v>
      </c>
      <c r="F2964">
        <v>12</v>
      </c>
      <c r="G2964">
        <v>470488</v>
      </c>
      <c r="H2964">
        <v>26</v>
      </c>
      <c r="I2964">
        <v>830000</v>
      </c>
      <c r="J2964">
        <v>0</v>
      </c>
      <c r="K2964">
        <v>0</v>
      </c>
      <c r="L2964">
        <v>13</v>
      </c>
      <c r="M2964">
        <v>631200</v>
      </c>
      <c r="N2964">
        <v>202000</v>
      </c>
      <c r="O2964">
        <v>2133688</v>
      </c>
      <c r="P2964" t="s">
        <v>5</v>
      </c>
      <c r="Q2964" t="s">
        <v>14</v>
      </c>
      <c r="R2964" t="s">
        <v>169</v>
      </c>
      <c r="S2964" t="s">
        <v>170</v>
      </c>
      <c r="T2964">
        <v>1376572.9032258063</v>
      </c>
      <c r="U2964">
        <v>1897181</v>
      </c>
      <c r="V2964">
        <v>520608.09677419369</v>
      </c>
      <c r="W2964">
        <v>0.37819144598460519</v>
      </c>
      <c r="X2964" t="s">
        <v>333</v>
      </c>
    </row>
    <row r="2965" spans="1:24" x14ac:dyDescent="0.35">
      <c r="A2965">
        <v>3300015201</v>
      </c>
      <c r="B2965" t="s">
        <v>168</v>
      </c>
      <c r="C2965" t="s">
        <v>168</v>
      </c>
      <c r="D2965">
        <v>0</v>
      </c>
      <c r="E2965">
        <v>0</v>
      </c>
      <c r="F2965">
        <v>136</v>
      </c>
      <c r="G2965">
        <v>5022103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52400</v>
      </c>
      <c r="N2965">
        <v>1263700</v>
      </c>
      <c r="O2965">
        <v>6338203</v>
      </c>
      <c r="P2965" t="s">
        <v>5</v>
      </c>
      <c r="Q2965" t="s">
        <v>7</v>
      </c>
      <c r="R2965" t="s">
        <v>169</v>
      </c>
      <c r="S2965" t="s">
        <v>170</v>
      </c>
      <c r="T2965">
        <v>4089163.2258064514</v>
      </c>
      <c r="U2965">
        <v>5968641</v>
      </c>
      <c r="V2965">
        <v>1879477.7741935486</v>
      </c>
      <c r="W2965">
        <v>0.45962405274807394</v>
      </c>
      <c r="X2965" t="s">
        <v>236</v>
      </c>
    </row>
    <row r="2966" spans="1:24" x14ac:dyDescent="0.35">
      <c r="A2966">
        <v>3301039951</v>
      </c>
      <c r="B2966" t="s">
        <v>168</v>
      </c>
      <c r="C2966" t="s">
        <v>168</v>
      </c>
      <c r="D2966">
        <v>0</v>
      </c>
      <c r="E2966">
        <v>0</v>
      </c>
      <c r="F2966">
        <v>33</v>
      </c>
      <c r="G2966">
        <v>1648064</v>
      </c>
      <c r="H2966">
        <v>0</v>
      </c>
      <c r="I2966">
        <v>0</v>
      </c>
      <c r="J2966">
        <v>7</v>
      </c>
      <c r="K2966">
        <v>157393</v>
      </c>
      <c r="L2966">
        <v>11</v>
      </c>
      <c r="M2966">
        <v>1161500</v>
      </c>
      <c r="N2966">
        <v>30000</v>
      </c>
      <c r="O2966">
        <v>2996957</v>
      </c>
      <c r="P2966" t="s">
        <v>5</v>
      </c>
      <c r="Q2966" t="s">
        <v>13</v>
      </c>
      <c r="R2966" t="s">
        <v>169</v>
      </c>
      <c r="S2966" t="s">
        <v>170</v>
      </c>
      <c r="T2966">
        <v>1933520.6451612902</v>
      </c>
      <c r="U2966">
        <v>2239473</v>
      </c>
      <c r="V2966">
        <v>305952.35483870981</v>
      </c>
      <c r="W2966">
        <v>0.15823588726831916</v>
      </c>
      <c r="X2966" t="s">
        <v>374</v>
      </c>
    </row>
    <row r="2967" spans="1:24" x14ac:dyDescent="0.35">
      <c r="A2967">
        <v>6001142399</v>
      </c>
      <c r="B2967" t="s">
        <v>168</v>
      </c>
      <c r="C2967" t="s">
        <v>168</v>
      </c>
      <c r="D2967">
        <v>0</v>
      </c>
      <c r="E2967">
        <v>0</v>
      </c>
      <c r="F2967">
        <v>90</v>
      </c>
      <c r="G2967">
        <v>3122758</v>
      </c>
      <c r="H2967">
        <v>1</v>
      </c>
      <c r="I2967">
        <v>5000</v>
      </c>
      <c r="J2967">
        <v>0</v>
      </c>
      <c r="K2967">
        <v>0</v>
      </c>
      <c r="L2967">
        <v>10</v>
      </c>
      <c r="M2967">
        <v>848711</v>
      </c>
      <c r="N2967">
        <v>1043400</v>
      </c>
      <c r="O2967">
        <v>5019869</v>
      </c>
      <c r="P2967" t="s">
        <v>5</v>
      </c>
      <c r="Q2967" t="s">
        <v>6</v>
      </c>
      <c r="R2967" t="s">
        <v>169</v>
      </c>
      <c r="S2967" t="s">
        <v>170</v>
      </c>
      <c r="T2967">
        <v>3238625.1612903224</v>
      </c>
      <c r="U2967">
        <v>3217692</v>
      </c>
      <c r="V2967">
        <v>-20933.16129032243</v>
      </c>
      <c r="W2967">
        <v>-6.463594966322761E-3</v>
      </c>
      <c r="X2967" t="s">
        <v>388</v>
      </c>
    </row>
    <row r="2968" spans="1:24" x14ac:dyDescent="0.35">
      <c r="A2968">
        <v>3300000951</v>
      </c>
      <c r="B2968" t="s">
        <v>168</v>
      </c>
      <c r="C2968" t="s">
        <v>168</v>
      </c>
      <c r="D2968">
        <v>0</v>
      </c>
      <c r="E2968">
        <v>0</v>
      </c>
      <c r="F2968">
        <v>337</v>
      </c>
      <c r="G2968">
        <v>11061406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30000</v>
      </c>
      <c r="O2968">
        <v>11091406</v>
      </c>
      <c r="P2968" t="s">
        <v>5</v>
      </c>
      <c r="Q2968" t="s">
        <v>11</v>
      </c>
      <c r="R2968" t="s">
        <v>169</v>
      </c>
      <c r="S2968" t="s">
        <v>170</v>
      </c>
      <c r="T2968">
        <v>7155745.8064516131</v>
      </c>
      <c r="U2968">
        <v>7611119</v>
      </c>
      <c r="V2968">
        <v>455373.19354838692</v>
      </c>
      <c r="W2968">
        <v>6.3637418916952404E-2</v>
      </c>
      <c r="X2968" t="s">
        <v>365</v>
      </c>
    </row>
    <row r="2969" spans="1:24" x14ac:dyDescent="0.35">
      <c r="A2969">
        <v>3300000808</v>
      </c>
      <c r="B2969" t="s">
        <v>168</v>
      </c>
      <c r="C2969" t="s">
        <v>168</v>
      </c>
      <c r="D2969">
        <v>0</v>
      </c>
      <c r="E2969">
        <v>0</v>
      </c>
      <c r="F2969">
        <v>26</v>
      </c>
      <c r="G2969">
        <v>1372971</v>
      </c>
      <c r="H2969">
        <v>9</v>
      </c>
      <c r="I2969">
        <v>270000</v>
      </c>
      <c r="J2969">
        <v>0</v>
      </c>
      <c r="K2969">
        <v>0</v>
      </c>
      <c r="L2969">
        <v>7</v>
      </c>
      <c r="M2969">
        <v>406800</v>
      </c>
      <c r="N2969">
        <v>220000</v>
      </c>
      <c r="O2969">
        <v>2269771</v>
      </c>
      <c r="P2969" t="s">
        <v>5</v>
      </c>
      <c r="Q2969" t="s">
        <v>15</v>
      </c>
      <c r="R2969" t="s">
        <v>169</v>
      </c>
      <c r="S2969" t="s">
        <v>170</v>
      </c>
      <c r="T2969">
        <v>1464368.3870967743</v>
      </c>
      <c r="U2969">
        <v>1386092</v>
      </c>
      <c r="V2969">
        <v>-78276.387096774299</v>
      </c>
      <c r="W2969">
        <v>-5.3454026859978465E-2</v>
      </c>
      <c r="X2969" t="s">
        <v>296</v>
      </c>
    </row>
    <row r="2970" spans="1:24" x14ac:dyDescent="0.35">
      <c r="A2970">
        <v>3300004838</v>
      </c>
      <c r="B2970" t="s">
        <v>168</v>
      </c>
      <c r="C2970" t="s">
        <v>168</v>
      </c>
      <c r="D2970">
        <v>0</v>
      </c>
      <c r="E2970">
        <v>0</v>
      </c>
      <c r="F2970">
        <v>0</v>
      </c>
      <c r="G2970">
        <v>0</v>
      </c>
      <c r="H2970">
        <v>1</v>
      </c>
      <c r="I2970">
        <v>20000</v>
      </c>
      <c r="J2970">
        <v>0</v>
      </c>
      <c r="K2970">
        <v>0</v>
      </c>
      <c r="L2970">
        <v>1</v>
      </c>
      <c r="M2970">
        <v>22400</v>
      </c>
      <c r="N2970">
        <v>60000</v>
      </c>
      <c r="O2970">
        <v>102400</v>
      </c>
      <c r="P2970" t="s">
        <v>5</v>
      </c>
      <c r="Q2970" t="s">
        <v>13</v>
      </c>
      <c r="R2970" t="s">
        <v>169</v>
      </c>
      <c r="S2970" t="s">
        <v>170</v>
      </c>
      <c r="T2970">
        <v>66064.516129032258</v>
      </c>
      <c r="U2970">
        <v>982682</v>
      </c>
      <c r="V2970">
        <v>916617.48387096776</v>
      </c>
      <c r="W2970">
        <v>13.8745810546875</v>
      </c>
      <c r="X2970" t="s">
        <v>399</v>
      </c>
    </row>
    <row r="2971" spans="1:24" x14ac:dyDescent="0.35">
      <c r="A2971">
        <v>3301059770</v>
      </c>
      <c r="B2971" t="s">
        <v>168</v>
      </c>
      <c r="C2971" t="s">
        <v>168</v>
      </c>
      <c r="D2971">
        <v>0</v>
      </c>
      <c r="E2971">
        <v>0</v>
      </c>
      <c r="F2971">
        <v>11</v>
      </c>
      <c r="G2971">
        <v>1642941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200000</v>
      </c>
      <c r="N2971">
        <v>2623500</v>
      </c>
      <c r="O2971">
        <v>4466441</v>
      </c>
      <c r="P2971" t="s">
        <v>5</v>
      </c>
      <c r="Q2971" t="s">
        <v>7</v>
      </c>
      <c r="R2971" t="s">
        <v>169</v>
      </c>
      <c r="S2971" t="s">
        <v>170</v>
      </c>
      <c r="T2971">
        <v>2881574.8387096776</v>
      </c>
      <c r="U2971">
        <v>2398895</v>
      </c>
      <c r="V2971">
        <v>-482679.83870967757</v>
      </c>
      <c r="W2971">
        <v>-0.16750557099041496</v>
      </c>
      <c r="X2971" t="s">
        <v>203</v>
      </c>
    </row>
    <row r="2972" spans="1:24" x14ac:dyDescent="0.35">
      <c r="A2972">
        <v>3301001438</v>
      </c>
      <c r="B2972" t="s">
        <v>168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 t="s">
        <v>5</v>
      </c>
      <c r="Q2972" t="s">
        <v>14</v>
      </c>
      <c r="R2972" t="s">
        <v>169</v>
      </c>
      <c r="S2972" t="s">
        <v>170</v>
      </c>
      <c r="T2972">
        <v>0</v>
      </c>
      <c r="U2972">
        <v>0</v>
      </c>
      <c r="V2972">
        <v>0</v>
      </c>
      <c r="W2972">
        <v>0</v>
      </c>
      <c r="X2972" t="s">
        <v>314</v>
      </c>
    </row>
    <row r="2973" spans="1:24" x14ac:dyDescent="0.35">
      <c r="A2973">
        <v>3301037075</v>
      </c>
      <c r="B2973" t="s">
        <v>168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 t="s">
        <v>5</v>
      </c>
      <c r="Q2973" t="s">
        <v>16</v>
      </c>
      <c r="R2973" t="s">
        <v>169</v>
      </c>
      <c r="S2973" t="s">
        <v>170</v>
      </c>
      <c r="T2973">
        <v>0</v>
      </c>
      <c r="U2973">
        <v>0</v>
      </c>
      <c r="V2973">
        <v>0</v>
      </c>
      <c r="W2973">
        <v>0</v>
      </c>
      <c r="X2973" t="s">
        <v>416</v>
      </c>
    </row>
    <row r="2974" spans="1:24" x14ac:dyDescent="0.35">
      <c r="A2974">
        <v>3301000745</v>
      </c>
      <c r="B2974" t="s">
        <v>168</v>
      </c>
      <c r="C2974" t="s">
        <v>168</v>
      </c>
      <c r="D2974">
        <v>0</v>
      </c>
      <c r="E2974">
        <v>0</v>
      </c>
      <c r="F2974">
        <v>9</v>
      </c>
      <c r="G2974">
        <v>424249</v>
      </c>
      <c r="H2974">
        <v>4</v>
      </c>
      <c r="I2974">
        <v>220000</v>
      </c>
      <c r="J2974">
        <v>0</v>
      </c>
      <c r="K2974">
        <v>0</v>
      </c>
      <c r="L2974">
        <v>0</v>
      </c>
      <c r="M2974">
        <v>0</v>
      </c>
      <c r="N2974">
        <v>352500</v>
      </c>
      <c r="O2974">
        <v>996749</v>
      </c>
      <c r="P2974" t="s">
        <v>5</v>
      </c>
      <c r="Q2974" t="s">
        <v>17</v>
      </c>
      <c r="R2974" t="s">
        <v>169</v>
      </c>
      <c r="S2974" t="s">
        <v>170</v>
      </c>
      <c r="T2974">
        <v>643063.87096774194</v>
      </c>
      <c r="U2974">
        <v>675279</v>
      </c>
      <c r="V2974">
        <v>32215.129032258061</v>
      </c>
      <c r="W2974">
        <v>5.0096313113933366E-2</v>
      </c>
      <c r="X2974" t="s">
        <v>269</v>
      </c>
    </row>
    <row r="2975" spans="1:24" x14ac:dyDescent="0.35">
      <c r="A2975">
        <v>3300012683</v>
      </c>
      <c r="B2975" t="s">
        <v>168</v>
      </c>
      <c r="C2975" t="s">
        <v>168</v>
      </c>
      <c r="D2975">
        <v>0</v>
      </c>
      <c r="E2975">
        <v>0</v>
      </c>
      <c r="F2975">
        <v>44</v>
      </c>
      <c r="G2975">
        <v>1610764</v>
      </c>
      <c r="H2975">
        <v>22</v>
      </c>
      <c r="I2975">
        <v>655000</v>
      </c>
      <c r="J2975">
        <v>0</v>
      </c>
      <c r="K2975">
        <v>0</v>
      </c>
      <c r="L2975">
        <v>0</v>
      </c>
      <c r="M2975">
        <v>0</v>
      </c>
      <c r="N2975">
        <v>330000</v>
      </c>
      <c r="O2975">
        <v>2595764</v>
      </c>
      <c r="P2975" t="s">
        <v>5</v>
      </c>
      <c r="Q2975" t="s">
        <v>12</v>
      </c>
      <c r="R2975" t="s">
        <v>169</v>
      </c>
      <c r="S2975" t="s">
        <v>170</v>
      </c>
      <c r="T2975">
        <v>1674686.4516129033</v>
      </c>
      <c r="U2975">
        <v>1791523</v>
      </c>
      <c r="V2975">
        <v>116836.54838709673</v>
      </c>
      <c r="W2975">
        <v>6.9766222969422476E-2</v>
      </c>
      <c r="X2975" t="s">
        <v>206</v>
      </c>
    </row>
    <row r="2976" spans="1:24" x14ac:dyDescent="0.35">
      <c r="A2976">
        <v>3300014224</v>
      </c>
      <c r="B2976" t="s">
        <v>168</v>
      </c>
      <c r="C2976" t="s">
        <v>168</v>
      </c>
      <c r="D2976">
        <v>0</v>
      </c>
      <c r="E2976">
        <v>0</v>
      </c>
      <c r="F2976">
        <v>8</v>
      </c>
      <c r="G2976">
        <v>367490</v>
      </c>
      <c r="H2976">
        <v>0</v>
      </c>
      <c r="I2976">
        <v>0</v>
      </c>
      <c r="J2976">
        <v>0</v>
      </c>
      <c r="K2976">
        <v>0</v>
      </c>
      <c r="L2976">
        <v>2</v>
      </c>
      <c r="M2976">
        <v>224800</v>
      </c>
      <c r="N2976">
        <v>1509700</v>
      </c>
      <c r="O2976">
        <v>2101990</v>
      </c>
      <c r="P2976" t="s">
        <v>5</v>
      </c>
      <c r="Q2976" t="s">
        <v>7</v>
      </c>
      <c r="R2976" t="s">
        <v>169</v>
      </c>
      <c r="S2976" t="s">
        <v>170</v>
      </c>
      <c r="T2976">
        <v>1356122.5806451612</v>
      </c>
      <c r="U2976">
        <v>1882189</v>
      </c>
      <c r="V2976">
        <v>526066.41935483878</v>
      </c>
      <c r="W2976">
        <v>0.38791951912235545</v>
      </c>
      <c r="X2976" t="s">
        <v>317</v>
      </c>
    </row>
    <row r="2977" spans="1:24" x14ac:dyDescent="0.35">
      <c r="A2977">
        <v>3301071111</v>
      </c>
      <c r="B2977" t="s">
        <v>168</v>
      </c>
      <c r="C2977" t="s">
        <v>168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906100</v>
      </c>
      <c r="O2977">
        <v>906100</v>
      </c>
      <c r="P2977" t="s">
        <v>5</v>
      </c>
      <c r="Q2977" t="s">
        <v>7</v>
      </c>
      <c r="R2977" t="s">
        <v>169</v>
      </c>
      <c r="S2977" t="s">
        <v>170</v>
      </c>
      <c r="T2977">
        <v>584580.6451612903</v>
      </c>
      <c r="U2977">
        <v>0</v>
      </c>
      <c r="V2977">
        <v>-584580.6451612903</v>
      </c>
      <c r="W2977">
        <v>0</v>
      </c>
      <c r="X2977" t="s">
        <v>196</v>
      </c>
    </row>
    <row r="2978" spans="1:24" x14ac:dyDescent="0.35">
      <c r="A2978">
        <v>3300016483</v>
      </c>
      <c r="B2978" t="s">
        <v>168</v>
      </c>
      <c r="C2978" t="s">
        <v>168</v>
      </c>
      <c r="D2978">
        <v>0</v>
      </c>
      <c r="E2978">
        <v>0</v>
      </c>
      <c r="F2978">
        <v>338</v>
      </c>
      <c r="G2978">
        <v>12081599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892500</v>
      </c>
      <c r="O2978">
        <v>12974099</v>
      </c>
      <c r="P2978" t="s">
        <v>5</v>
      </c>
      <c r="Q2978" t="s">
        <v>6</v>
      </c>
      <c r="R2978" t="s">
        <v>181</v>
      </c>
      <c r="S2978" t="s">
        <v>170</v>
      </c>
      <c r="T2978">
        <v>8370386.4516129028</v>
      </c>
      <c r="U2978">
        <v>6493551</v>
      </c>
      <c r="V2978">
        <v>-1876835.4516129028</v>
      </c>
      <c r="W2978">
        <v>-0.22422327361614858</v>
      </c>
      <c r="X2978" t="s">
        <v>255</v>
      </c>
    </row>
    <row r="2979" spans="1:24" x14ac:dyDescent="0.35">
      <c r="A2979">
        <v>3300005767</v>
      </c>
      <c r="B2979" t="s">
        <v>168</v>
      </c>
      <c r="C2979" t="s">
        <v>168</v>
      </c>
      <c r="D2979">
        <v>0</v>
      </c>
      <c r="E2979">
        <v>0</v>
      </c>
      <c r="F2979">
        <v>9</v>
      </c>
      <c r="G2979">
        <v>304992</v>
      </c>
      <c r="H2979">
        <v>5</v>
      </c>
      <c r="I2979">
        <v>225000</v>
      </c>
      <c r="J2979">
        <v>0</v>
      </c>
      <c r="K2979">
        <v>0</v>
      </c>
      <c r="L2979">
        <v>3</v>
      </c>
      <c r="M2979">
        <v>127200</v>
      </c>
      <c r="N2979">
        <v>202000</v>
      </c>
      <c r="O2979">
        <v>859192</v>
      </c>
      <c r="P2979" t="s">
        <v>5</v>
      </c>
      <c r="Q2979" t="s">
        <v>14</v>
      </c>
      <c r="R2979" t="s">
        <v>169</v>
      </c>
      <c r="S2979" t="s">
        <v>170</v>
      </c>
      <c r="T2979">
        <v>554317.41935483867</v>
      </c>
      <c r="U2979">
        <v>913289</v>
      </c>
      <c r="V2979">
        <v>358971.58064516133</v>
      </c>
      <c r="W2979">
        <v>0.64759209815733865</v>
      </c>
      <c r="X2979" t="s">
        <v>403</v>
      </c>
    </row>
    <row r="2980" spans="1:24" x14ac:dyDescent="0.35">
      <c r="A2980">
        <v>3300022456</v>
      </c>
      <c r="B2980" t="s">
        <v>168</v>
      </c>
      <c r="C2980" t="s">
        <v>168</v>
      </c>
      <c r="D2980">
        <v>0</v>
      </c>
      <c r="E2980">
        <v>0</v>
      </c>
      <c r="F2980">
        <v>41</v>
      </c>
      <c r="G2980">
        <v>1521495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878500</v>
      </c>
      <c r="O2980">
        <v>2399995</v>
      </c>
      <c r="P2980" t="s">
        <v>5</v>
      </c>
      <c r="Q2980" t="s">
        <v>6</v>
      </c>
      <c r="R2980" t="s">
        <v>169</v>
      </c>
      <c r="S2980" t="s">
        <v>170</v>
      </c>
      <c r="T2980">
        <v>1548383.8709677418</v>
      </c>
      <c r="U2980">
        <v>2081457</v>
      </c>
      <c r="V2980">
        <v>533073.12903225818</v>
      </c>
      <c r="W2980">
        <v>0.34427711307731901</v>
      </c>
      <c r="X2980" t="s">
        <v>255</v>
      </c>
    </row>
    <row r="2981" spans="1:24" x14ac:dyDescent="0.35">
      <c r="A2981">
        <v>3300005677</v>
      </c>
      <c r="B2981" t="s">
        <v>168</v>
      </c>
      <c r="C2981" t="s">
        <v>168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75000</v>
      </c>
      <c r="O2981">
        <v>75000</v>
      </c>
      <c r="P2981" t="s">
        <v>5</v>
      </c>
      <c r="Q2981" t="s">
        <v>14</v>
      </c>
      <c r="R2981" t="s">
        <v>169</v>
      </c>
      <c r="S2981" t="s">
        <v>170</v>
      </c>
      <c r="T2981">
        <v>48387.096774193553</v>
      </c>
      <c r="U2981">
        <v>150000</v>
      </c>
      <c r="V2981">
        <v>101612.90322580645</v>
      </c>
      <c r="W2981">
        <v>2.0999999999999996</v>
      </c>
      <c r="X2981" t="s">
        <v>266</v>
      </c>
    </row>
    <row r="2982" spans="1:24" x14ac:dyDescent="0.35">
      <c r="A2982">
        <v>3301072356</v>
      </c>
      <c r="B2982" t="s">
        <v>168</v>
      </c>
      <c r="C2982" t="s">
        <v>168</v>
      </c>
      <c r="D2982">
        <v>0</v>
      </c>
      <c r="E2982">
        <v>0</v>
      </c>
      <c r="F2982">
        <v>124</v>
      </c>
      <c r="G2982">
        <v>4028892</v>
      </c>
      <c r="H2982">
        <v>2</v>
      </c>
      <c r="I2982">
        <v>19000</v>
      </c>
      <c r="J2982">
        <v>0</v>
      </c>
      <c r="K2982">
        <v>0</v>
      </c>
      <c r="L2982">
        <v>2</v>
      </c>
      <c r="M2982">
        <v>470000</v>
      </c>
      <c r="N2982">
        <v>1058900</v>
      </c>
      <c r="O2982">
        <v>5576792</v>
      </c>
      <c r="P2982" t="s">
        <v>5</v>
      </c>
      <c r="Q2982" t="s">
        <v>7</v>
      </c>
      <c r="R2982" t="s">
        <v>169</v>
      </c>
      <c r="S2982" t="s">
        <v>170</v>
      </c>
      <c r="T2982">
        <v>3597930.3225806453</v>
      </c>
      <c r="U2982">
        <v>3859222</v>
      </c>
      <c r="V2982">
        <v>261291.67741935467</v>
      </c>
      <c r="W2982">
        <v>7.2622773092487547E-2</v>
      </c>
      <c r="X2982" t="s">
        <v>346</v>
      </c>
    </row>
    <row r="2983" spans="1:24" x14ac:dyDescent="0.35">
      <c r="A2983">
        <v>6001119821</v>
      </c>
      <c r="B2983" t="s">
        <v>168</v>
      </c>
      <c r="C2983" t="s">
        <v>168</v>
      </c>
      <c r="D2983">
        <v>0</v>
      </c>
      <c r="E2983">
        <v>0</v>
      </c>
      <c r="F2983">
        <v>21</v>
      </c>
      <c r="G2983">
        <v>1052249</v>
      </c>
      <c r="H2983">
        <v>12</v>
      </c>
      <c r="I2983">
        <v>490000</v>
      </c>
      <c r="J2983">
        <v>0</v>
      </c>
      <c r="K2983">
        <v>0</v>
      </c>
      <c r="L2983">
        <v>11</v>
      </c>
      <c r="M2983">
        <v>575758</v>
      </c>
      <c r="N2983">
        <v>487500</v>
      </c>
      <c r="O2983">
        <v>2605507</v>
      </c>
      <c r="P2983" t="s">
        <v>5</v>
      </c>
      <c r="Q2983" t="s">
        <v>17</v>
      </c>
      <c r="R2983" t="s">
        <v>169</v>
      </c>
      <c r="S2983" t="s">
        <v>170</v>
      </c>
      <c r="T2983">
        <v>1680972.2580645161</v>
      </c>
      <c r="U2983">
        <v>2197698</v>
      </c>
      <c r="V2983">
        <v>516725.74193548388</v>
      </c>
      <c r="W2983">
        <v>0.30739694807958684</v>
      </c>
      <c r="X2983" t="s">
        <v>291</v>
      </c>
    </row>
    <row r="2984" spans="1:24" x14ac:dyDescent="0.35">
      <c r="A2984">
        <v>3300014308</v>
      </c>
      <c r="B2984" t="s">
        <v>168</v>
      </c>
      <c r="C2984" t="s">
        <v>168</v>
      </c>
      <c r="D2984">
        <v>0</v>
      </c>
      <c r="E2984">
        <v>0</v>
      </c>
      <c r="F2984">
        <v>0</v>
      </c>
      <c r="G2984">
        <v>0</v>
      </c>
      <c r="H2984">
        <v>1</v>
      </c>
      <c r="I2984">
        <v>20000</v>
      </c>
      <c r="J2984">
        <v>0</v>
      </c>
      <c r="K2984">
        <v>0</v>
      </c>
      <c r="L2984">
        <v>5</v>
      </c>
      <c r="M2984">
        <v>282000</v>
      </c>
      <c r="N2984">
        <v>191700</v>
      </c>
      <c r="O2984">
        <v>493700</v>
      </c>
      <c r="P2984" t="s">
        <v>5</v>
      </c>
      <c r="Q2984" t="s">
        <v>8</v>
      </c>
      <c r="R2984" t="s">
        <v>169</v>
      </c>
      <c r="S2984" t="s">
        <v>170</v>
      </c>
      <c r="T2984">
        <v>318516.12903225806</v>
      </c>
      <c r="U2984">
        <v>1678500</v>
      </c>
      <c r="V2984">
        <v>1359983.8709677421</v>
      </c>
      <c r="W2984">
        <v>4.2697488353250961</v>
      </c>
      <c r="X2984" t="s">
        <v>275</v>
      </c>
    </row>
    <row r="2985" spans="1:24" x14ac:dyDescent="0.35">
      <c r="A2985">
        <v>3301028435</v>
      </c>
      <c r="B2985" t="s">
        <v>168</v>
      </c>
      <c r="C2985" t="s">
        <v>168</v>
      </c>
      <c r="D2985">
        <v>0</v>
      </c>
      <c r="E2985">
        <v>0</v>
      </c>
      <c r="F2985">
        <v>0</v>
      </c>
      <c r="G2985">
        <v>0</v>
      </c>
      <c r="H2985">
        <v>20</v>
      </c>
      <c r="I2985">
        <v>1055000</v>
      </c>
      <c r="J2985">
        <v>0</v>
      </c>
      <c r="K2985">
        <v>0</v>
      </c>
      <c r="L2985">
        <v>1</v>
      </c>
      <c r="M2985">
        <v>202400</v>
      </c>
      <c r="N2985">
        <v>75000</v>
      </c>
      <c r="O2985">
        <v>1332400</v>
      </c>
      <c r="P2985" t="s">
        <v>5</v>
      </c>
      <c r="Q2985" t="s">
        <v>14</v>
      </c>
      <c r="R2985" t="s">
        <v>207</v>
      </c>
      <c r="S2985" t="s">
        <v>170</v>
      </c>
      <c r="T2985">
        <v>859612.90322580654</v>
      </c>
      <c r="U2985">
        <v>1176800</v>
      </c>
      <c r="V2985">
        <v>317187.09677419346</v>
      </c>
      <c r="W2985">
        <v>0.36898829180426285</v>
      </c>
      <c r="X2985" t="s">
        <v>313</v>
      </c>
    </row>
    <row r="2986" spans="1:24" x14ac:dyDescent="0.35">
      <c r="A2986">
        <v>3301062817</v>
      </c>
      <c r="B2986" t="s">
        <v>168</v>
      </c>
      <c r="C2986" t="s">
        <v>168</v>
      </c>
      <c r="D2986">
        <v>0</v>
      </c>
      <c r="E2986">
        <v>0</v>
      </c>
      <c r="F2986">
        <v>127</v>
      </c>
      <c r="G2986">
        <v>4370651</v>
      </c>
      <c r="H2986">
        <v>1</v>
      </c>
      <c r="I2986">
        <v>125000</v>
      </c>
      <c r="J2986">
        <v>0</v>
      </c>
      <c r="K2986">
        <v>0</v>
      </c>
      <c r="L2986">
        <v>1</v>
      </c>
      <c r="M2986">
        <v>52400</v>
      </c>
      <c r="N2986">
        <v>195000</v>
      </c>
      <c r="O2986">
        <v>4743051</v>
      </c>
      <c r="P2986" t="s">
        <v>5</v>
      </c>
      <c r="Q2986" t="s">
        <v>14</v>
      </c>
      <c r="R2986" t="s">
        <v>169</v>
      </c>
      <c r="S2986" t="s">
        <v>170</v>
      </c>
      <c r="T2986">
        <v>3060032.9032258065</v>
      </c>
      <c r="U2986">
        <v>3477851</v>
      </c>
      <c r="V2986">
        <v>417818.09677419346</v>
      </c>
      <c r="W2986">
        <v>0.13654039351463854</v>
      </c>
      <c r="X2986" t="s">
        <v>247</v>
      </c>
    </row>
    <row r="2987" spans="1:24" x14ac:dyDescent="0.35">
      <c r="A2987">
        <v>3301037748</v>
      </c>
      <c r="B2987" t="s">
        <v>168</v>
      </c>
      <c r="C2987" t="s">
        <v>168</v>
      </c>
      <c r="D2987">
        <v>0</v>
      </c>
      <c r="E2987">
        <v>0</v>
      </c>
      <c r="F2987">
        <v>82</v>
      </c>
      <c r="G2987">
        <v>2901537</v>
      </c>
      <c r="H2987">
        <v>35</v>
      </c>
      <c r="I2987">
        <v>976000</v>
      </c>
      <c r="J2987">
        <v>0</v>
      </c>
      <c r="K2987">
        <v>0</v>
      </c>
      <c r="L2987">
        <v>10</v>
      </c>
      <c r="M2987">
        <v>844000</v>
      </c>
      <c r="N2987">
        <v>4416000</v>
      </c>
      <c r="O2987">
        <v>9137537</v>
      </c>
      <c r="P2987" t="s">
        <v>5</v>
      </c>
      <c r="Q2987" t="s">
        <v>17</v>
      </c>
      <c r="R2987" t="s">
        <v>169</v>
      </c>
      <c r="S2987" t="s">
        <v>170</v>
      </c>
      <c r="T2987">
        <v>5895185.1612903224</v>
      </c>
      <c r="U2987">
        <v>8337535</v>
      </c>
      <c r="V2987">
        <v>2442349.8387096776</v>
      </c>
      <c r="W2987">
        <v>0.41429569587515758</v>
      </c>
      <c r="X2987" t="s">
        <v>269</v>
      </c>
    </row>
    <row r="2988" spans="1:24" x14ac:dyDescent="0.35">
      <c r="A2988">
        <v>3300008564</v>
      </c>
      <c r="B2988" t="s">
        <v>168</v>
      </c>
      <c r="C2988" t="s">
        <v>168</v>
      </c>
      <c r="D2988">
        <v>0</v>
      </c>
      <c r="E2988">
        <v>0</v>
      </c>
      <c r="F2988">
        <v>1</v>
      </c>
      <c r="G2988">
        <v>60600</v>
      </c>
      <c r="H2988">
        <v>16</v>
      </c>
      <c r="I2988">
        <v>380000</v>
      </c>
      <c r="J2988">
        <v>0</v>
      </c>
      <c r="K2988">
        <v>0</v>
      </c>
      <c r="L2988">
        <v>0</v>
      </c>
      <c r="M2988">
        <v>0</v>
      </c>
      <c r="N2988">
        <v>1243500</v>
      </c>
      <c r="O2988">
        <v>1684100</v>
      </c>
      <c r="P2988" t="s">
        <v>5</v>
      </c>
      <c r="Q2988" t="s">
        <v>17</v>
      </c>
      <c r="R2988" t="s">
        <v>169</v>
      </c>
      <c r="S2988" t="s">
        <v>170</v>
      </c>
      <c r="T2988">
        <v>1086516.1290322579</v>
      </c>
      <c r="U2988">
        <v>566349</v>
      </c>
      <c r="V2988">
        <v>-520167.12903225794</v>
      </c>
      <c r="W2988">
        <v>-0.47874772875719962</v>
      </c>
      <c r="X2988" t="s">
        <v>328</v>
      </c>
    </row>
    <row r="2989" spans="1:24" x14ac:dyDescent="0.35">
      <c r="A2989">
        <v>3301075841</v>
      </c>
      <c r="B2989" t="s">
        <v>168</v>
      </c>
      <c r="C2989" t="s">
        <v>168</v>
      </c>
      <c r="D2989">
        <v>0</v>
      </c>
      <c r="E2989">
        <v>0</v>
      </c>
      <c r="F2989">
        <v>2</v>
      </c>
      <c r="G2989">
        <v>100225</v>
      </c>
      <c r="H2989">
        <v>3</v>
      </c>
      <c r="I2989">
        <v>55000</v>
      </c>
      <c r="J2989">
        <v>0</v>
      </c>
      <c r="K2989">
        <v>0</v>
      </c>
      <c r="L2989">
        <v>0</v>
      </c>
      <c r="M2989">
        <v>0</v>
      </c>
      <c r="N2989">
        <v>500800</v>
      </c>
      <c r="O2989">
        <v>656025</v>
      </c>
      <c r="P2989" t="s">
        <v>5</v>
      </c>
      <c r="Q2989" t="s">
        <v>16</v>
      </c>
      <c r="R2989" t="s">
        <v>169</v>
      </c>
      <c r="S2989" t="s">
        <v>170</v>
      </c>
      <c r="T2989">
        <v>423241.93548387097</v>
      </c>
      <c r="U2989">
        <v>458680</v>
      </c>
      <c r="V2989">
        <v>35438.06451612903</v>
      </c>
      <c r="W2989">
        <v>8.3730040775884973E-2</v>
      </c>
      <c r="X2989" t="s">
        <v>303</v>
      </c>
    </row>
    <row r="2990" spans="1:24" x14ac:dyDescent="0.35">
      <c r="A2990">
        <v>3300000222</v>
      </c>
      <c r="B2990" t="s">
        <v>168</v>
      </c>
      <c r="C2990" t="s">
        <v>168</v>
      </c>
      <c r="D2990">
        <v>0</v>
      </c>
      <c r="E2990">
        <v>0</v>
      </c>
      <c r="F2990">
        <v>3</v>
      </c>
      <c r="G2990">
        <v>23197</v>
      </c>
      <c r="H2990">
        <v>76</v>
      </c>
      <c r="I2990">
        <v>3425000</v>
      </c>
      <c r="J2990">
        <v>0</v>
      </c>
      <c r="K2990">
        <v>0</v>
      </c>
      <c r="L2990">
        <v>0</v>
      </c>
      <c r="M2990">
        <v>0</v>
      </c>
      <c r="N2990">
        <v>171000</v>
      </c>
      <c r="O2990">
        <v>3619197</v>
      </c>
      <c r="P2990" t="s">
        <v>5</v>
      </c>
      <c r="Q2990" t="s">
        <v>13</v>
      </c>
      <c r="R2990" t="s">
        <v>169</v>
      </c>
      <c r="S2990" t="s">
        <v>170</v>
      </c>
      <c r="T2990">
        <v>2334965.8064516131</v>
      </c>
      <c r="U2990">
        <v>1386592</v>
      </c>
      <c r="V2990">
        <v>-948373.80645161308</v>
      </c>
      <c r="W2990">
        <v>-0.40616175356025108</v>
      </c>
      <c r="X2990" t="s">
        <v>392</v>
      </c>
    </row>
    <row r="2991" spans="1:24" x14ac:dyDescent="0.35">
      <c r="A2991">
        <v>3301071237</v>
      </c>
      <c r="B2991" t="s">
        <v>168</v>
      </c>
      <c r="C2991" t="s">
        <v>168</v>
      </c>
      <c r="D2991">
        <v>0</v>
      </c>
      <c r="E2991">
        <v>0</v>
      </c>
      <c r="F2991">
        <v>6</v>
      </c>
      <c r="G2991">
        <v>272898</v>
      </c>
      <c r="H2991">
        <v>1</v>
      </c>
      <c r="I2991">
        <v>30000</v>
      </c>
      <c r="J2991">
        <v>0</v>
      </c>
      <c r="K2991">
        <v>0</v>
      </c>
      <c r="L2991">
        <v>0</v>
      </c>
      <c r="M2991">
        <v>0</v>
      </c>
      <c r="N2991">
        <v>613500</v>
      </c>
      <c r="O2991">
        <v>916398</v>
      </c>
      <c r="P2991" t="s">
        <v>5</v>
      </c>
      <c r="Q2991" t="s">
        <v>12</v>
      </c>
      <c r="R2991" t="s">
        <v>169</v>
      </c>
      <c r="S2991" t="s">
        <v>170</v>
      </c>
      <c r="T2991">
        <v>591224.51612903224</v>
      </c>
      <c r="U2991">
        <v>380000</v>
      </c>
      <c r="V2991">
        <v>-211224.51612903224</v>
      </c>
      <c r="W2991">
        <v>-0.35726616601083805</v>
      </c>
      <c r="X2991" t="s">
        <v>174</v>
      </c>
    </row>
    <row r="2992" spans="1:24" x14ac:dyDescent="0.35">
      <c r="A2992">
        <v>3301036623</v>
      </c>
      <c r="B2992" t="s">
        <v>168</v>
      </c>
      <c r="C2992" t="s">
        <v>168</v>
      </c>
      <c r="D2992">
        <v>0</v>
      </c>
      <c r="E2992">
        <v>0</v>
      </c>
      <c r="F2992">
        <v>2</v>
      </c>
      <c r="G2992">
        <v>90498</v>
      </c>
      <c r="H2992">
        <v>8</v>
      </c>
      <c r="I2992">
        <v>280000</v>
      </c>
      <c r="J2992">
        <v>0</v>
      </c>
      <c r="K2992">
        <v>0</v>
      </c>
      <c r="L2992">
        <v>5</v>
      </c>
      <c r="M2992">
        <v>886800</v>
      </c>
      <c r="N2992">
        <v>30000</v>
      </c>
      <c r="O2992">
        <v>1287298</v>
      </c>
      <c r="P2992" t="s">
        <v>5</v>
      </c>
      <c r="Q2992" t="s">
        <v>15</v>
      </c>
      <c r="R2992" t="s">
        <v>169</v>
      </c>
      <c r="S2992" t="s">
        <v>170</v>
      </c>
      <c r="T2992">
        <v>830514.83870967745</v>
      </c>
      <c r="U2992">
        <v>338796</v>
      </c>
      <c r="V2992">
        <v>-491718.83870967745</v>
      </c>
      <c r="W2992">
        <v>-0.59206508516287604</v>
      </c>
      <c r="X2992" t="s">
        <v>412</v>
      </c>
    </row>
    <row r="2993" spans="1:24" x14ac:dyDescent="0.35">
      <c r="A2993">
        <v>3301037554</v>
      </c>
      <c r="B2993" t="s">
        <v>168</v>
      </c>
      <c r="C2993" t="s">
        <v>168</v>
      </c>
      <c r="D2993">
        <v>0</v>
      </c>
      <c r="E2993">
        <v>0</v>
      </c>
      <c r="F2993">
        <v>5</v>
      </c>
      <c r="G2993">
        <v>174598</v>
      </c>
      <c r="H2993">
        <v>3</v>
      </c>
      <c r="I2993">
        <v>6000</v>
      </c>
      <c r="J2993">
        <v>0</v>
      </c>
      <c r="K2993">
        <v>0</v>
      </c>
      <c r="L2993">
        <v>0</v>
      </c>
      <c r="M2993">
        <v>0</v>
      </c>
      <c r="N2993">
        <v>303000</v>
      </c>
      <c r="O2993">
        <v>483598</v>
      </c>
      <c r="P2993" t="s">
        <v>5</v>
      </c>
      <c r="Q2993" t="s">
        <v>12</v>
      </c>
      <c r="R2993" t="s">
        <v>169</v>
      </c>
      <c r="S2993" t="s">
        <v>170</v>
      </c>
      <c r="T2993">
        <v>311998.70967741933</v>
      </c>
      <c r="U2993">
        <v>542000</v>
      </c>
      <c r="V2993">
        <v>230001.29032258067</v>
      </c>
      <c r="W2993">
        <v>0.73718667157432427</v>
      </c>
      <c r="X2993" t="s">
        <v>279</v>
      </c>
    </row>
    <row r="2994" spans="1:24" x14ac:dyDescent="0.35">
      <c r="A2994">
        <v>3300006960</v>
      </c>
      <c r="B2994" t="s">
        <v>168</v>
      </c>
      <c r="C2994" t="s">
        <v>168</v>
      </c>
      <c r="D2994">
        <v>0</v>
      </c>
      <c r="E2994">
        <v>0</v>
      </c>
      <c r="F2994">
        <v>16</v>
      </c>
      <c r="G2994">
        <v>744484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394050</v>
      </c>
      <c r="N2994">
        <v>30000</v>
      </c>
      <c r="O2994">
        <v>1168534</v>
      </c>
      <c r="P2994" t="s">
        <v>5</v>
      </c>
      <c r="Q2994" t="s">
        <v>9</v>
      </c>
      <c r="R2994" t="s">
        <v>169</v>
      </c>
      <c r="S2994" t="s">
        <v>170</v>
      </c>
      <c r="T2994">
        <v>753892.90322580654</v>
      </c>
      <c r="U2994">
        <v>789984</v>
      </c>
      <c r="V2994">
        <v>36091.096774193458</v>
      </c>
      <c r="W2994">
        <v>4.7872975882601532E-2</v>
      </c>
      <c r="X2994" t="s">
        <v>315</v>
      </c>
    </row>
    <row r="2995" spans="1:24" x14ac:dyDescent="0.35">
      <c r="A2995">
        <v>3301073669</v>
      </c>
      <c r="B2995" t="s">
        <v>168</v>
      </c>
      <c r="C2995" t="s">
        <v>168</v>
      </c>
      <c r="D2995">
        <v>0</v>
      </c>
      <c r="E2995">
        <v>0</v>
      </c>
      <c r="F2995">
        <v>0</v>
      </c>
      <c r="G2995">
        <v>0</v>
      </c>
      <c r="H2995">
        <v>2</v>
      </c>
      <c r="I2995">
        <v>15000</v>
      </c>
      <c r="J2995">
        <v>0</v>
      </c>
      <c r="K2995">
        <v>0</v>
      </c>
      <c r="L2995">
        <v>0</v>
      </c>
      <c r="M2995">
        <v>0</v>
      </c>
      <c r="N2995">
        <v>30000</v>
      </c>
      <c r="O2995">
        <v>45000</v>
      </c>
      <c r="P2995" t="s">
        <v>5</v>
      </c>
      <c r="Q2995" t="s">
        <v>15</v>
      </c>
      <c r="R2995" t="s">
        <v>169</v>
      </c>
      <c r="S2995" t="s">
        <v>170</v>
      </c>
      <c r="T2995">
        <v>29032.258064516129</v>
      </c>
      <c r="U2995">
        <v>0</v>
      </c>
      <c r="V2995">
        <v>-29032.258064516129</v>
      </c>
      <c r="W2995">
        <v>0</v>
      </c>
      <c r="X2995" t="s">
        <v>287</v>
      </c>
    </row>
    <row r="2996" spans="1:24" x14ac:dyDescent="0.35">
      <c r="A2996">
        <v>3300013684</v>
      </c>
      <c r="B2996" t="s">
        <v>168</v>
      </c>
      <c r="C2996" t="s">
        <v>168</v>
      </c>
      <c r="D2996">
        <v>0</v>
      </c>
      <c r="E2996">
        <v>0</v>
      </c>
      <c r="F2996">
        <v>1</v>
      </c>
      <c r="G2996">
        <v>8999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1034000</v>
      </c>
      <c r="O2996">
        <v>1042999</v>
      </c>
      <c r="P2996" t="s">
        <v>5</v>
      </c>
      <c r="Q2996" t="s">
        <v>7</v>
      </c>
      <c r="R2996" t="s">
        <v>169</v>
      </c>
      <c r="S2996" t="s">
        <v>170</v>
      </c>
      <c r="T2996">
        <v>672902.58064516133</v>
      </c>
      <c r="U2996">
        <v>1169096</v>
      </c>
      <c r="V2996">
        <v>496193.41935483867</v>
      </c>
      <c r="W2996">
        <v>0.73739265330072223</v>
      </c>
      <c r="X2996" t="s">
        <v>289</v>
      </c>
    </row>
    <row r="2997" spans="1:24" x14ac:dyDescent="0.35">
      <c r="A2997">
        <v>3300010379</v>
      </c>
      <c r="B2997" t="s">
        <v>168</v>
      </c>
      <c r="C2997" t="s">
        <v>168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1577000</v>
      </c>
      <c r="O2997">
        <v>1577000</v>
      </c>
      <c r="P2997" t="s">
        <v>5</v>
      </c>
      <c r="Q2997" t="s">
        <v>16</v>
      </c>
      <c r="R2997" t="s">
        <v>169</v>
      </c>
      <c r="S2997" t="s">
        <v>170</v>
      </c>
      <c r="T2997">
        <v>1017419.3548387097</v>
      </c>
      <c r="U2997">
        <v>516000</v>
      </c>
      <c r="V2997">
        <v>-501419.3548387097</v>
      </c>
      <c r="W2997">
        <v>-0.4928344958782499</v>
      </c>
      <c r="X2997" t="s">
        <v>234</v>
      </c>
    </row>
    <row r="2998" spans="1:24" x14ac:dyDescent="0.35">
      <c r="A2998">
        <v>3301061535</v>
      </c>
      <c r="B2998" t="s">
        <v>168</v>
      </c>
      <c r="C2998" t="s">
        <v>168</v>
      </c>
      <c r="D2998">
        <v>0</v>
      </c>
      <c r="E2998">
        <v>0</v>
      </c>
      <c r="F2998">
        <v>157</v>
      </c>
      <c r="G2998">
        <v>6628729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1665000</v>
      </c>
      <c r="O2998">
        <v>8293729</v>
      </c>
      <c r="P2998" t="s">
        <v>5</v>
      </c>
      <c r="Q2998" t="s">
        <v>9</v>
      </c>
      <c r="R2998" t="s">
        <v>169</v>
      </c>
      <c r="S2998" t="s">
        <v>170</v>
      </c>
      <c r="T2998">
        <v>5350792.9032258056</v>
      </c>
      <c r="U2998">
        <v>3951384</v>
      </c>
      <c r="V2998">
        <v>-1399408.9032258056</v>
      </c>
      <c r="W2998">
        <v>-0.26153299679794206</v>
      </c>
      <c r="X2998" t="s">
        <v>344</v>
      </c>
    </row>
    <row r="2999" spans="1:24" x14ac:dyDescent="0.35">
      <c r="A2999">
        <v>3300001385</v>
      </c>
      <c r="B2999" t="s">
        <v>168</v>
      </c>
      <c r="C2999" t="s">
        <v>168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30000</v>
      </c>
      <c r="O2999">
        <v>30000</v>
      </c>
      <c r="P2999" t="s">
        <v>5</v>
      </c>
      <c r="Q2999" t="s">
        <v>11</v>
      </c>
      <c r="R2999" t="s">
        <v>169</v>
      </c>
      <c r="S2999" t="s">
        <v>170</v>
      </c>
      <c r="T2999">
        <v>19354.83870967742</v>
      </c>
      <c r="U2999">
        <v>30000</v>
      </c>
      <c r="V2999">
        <v>10645.16129032258</v>
      </c>
      <c r="W2999">
        <v>0.54999999999999982</v>
      </c>
      <c r="X2999" t="s">
        <v>360</v>
      </c>
    </row>
    <row r="3000" spans="1:24" x14ac:dyDescent="0.35">
      <c r="A3000">
        <v>3301072278</v>
      </c>
      <c r="B3000" t="s">
        <v>168</v>
      </c>
      <c r="C3000" t="s">
        <v>168</v>
      </c>
      <c r="D3000">
        <v>0</v>
      </c>
      <c r="E3000">
        <v>0</v>
      </c>
      <c r="F3000">
        <v>3</v>
      </c>
      <c r="G3000">
        <v>40096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284000</v>
      </c>
      <c r="O3000">
        <v>324096</v>
      </c>
      <c r="P3000" t="s">
        <v>5</v>
      </c>
      <c r="Q3000" t="s">
        <v>11</v>
      </c>
      <c r="R3000" t="s">
        <v>169</v>
      </c>
      <c r="S3000" t="s">
        <v>170</v>
      </c>
      <c r="T3000">
        <v>209094.19354838709</v>
      </c>
      <c r="U3000">
        <v>150095</v>
      </c>
      <c r="V3000">
        <v>-58999.193548387091</v>
      </c>
      <c r="W3000">
        <v>-0.28216562376579779</v>
      </c>
      <c r="X3000" t="s">
        <v>365</v>
      </c>
    </row>
    <row r="3001" spans="1:24" x14ac:dyDescent="0.35">
      <c r="A3001">
        <v>3300021369</v>
      </c>
      <c r="B3001" t="s">
        <v>168</v>
      </c>
      <c r="C3001" t="s">
        <v>168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150000</v>
      </c>
      <c r="O3001">
        <v>150000</v>
      </c>
      <c r="P3001" t="s">
        <v>5</v>
      </c>
      <c r="Q3001" t="s">
        <v>13</v>
      </c>
      <c r="R3001" t="s">
        <v>169</v>
      </c>
      <c r="S3001" t="s">
        <v>170</v>
      </c>
      <c r="T3001">
        <v>96774.193548387106</v>
      </c>
      <c r="U3001">
        <v>0</v>
      </c>
      <c r="V3001">
        <v>-96774.193548387106</v>
      </c>
      <c r="W3001">
        <v>0</v>
      </c>
      <c r="X3001" t="s">
        <v>414</v>
      </c>
    </row>
    <row r="3002" spans="1:24" x14ac:dyDescent="0.35">
      <c r="A3002">
        <v>3300009026</v>
      </c>
      <c r="B3002" t="s">
        <v>168</v>
      </c>
      <c r="C3002" t="s">
        <v>168</v>
      </c>
      <c r="D3002">
        <v>0</v>
      </c>
      <c r="E3002">
        <v>0</v>
      </c>
      <c r="F3002">
        <v>62</v>
      </c>
      <c r="G3002">
        <v>2981520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9435000</v>
      </c>
      <c r="O3002">
        <v>12416520</v>
      </c>
      <c r="P3002" t="s">
        <v>5</v>
      </c>
      <c r="Q3002" t="s">
        <v>16</v>
      </c>
      <c r="R3002" t="s">
        <v>169</v>
      </c>
      <c r="S3002" t="s">
        <v>170</v>
      </c>
      <c r="T3002">
        <v>8010658.064516129</v>
      </c>
      <c r="U3002">
        <v>5848420</v>
      </c>
      <c r="V3002">
        <v>-2162238.064516129</v>
      </c>
      <c r="W3002">
        <v>-0.26992015476155962</v>
      </c>
      <c r="X3002" t="s">
        <v>357</v>
      </c>
    </row>
    <row r="3003" spans="1:24" x14ac:dyDescent="0.35">
      <c r="A3003">
        <v>3301075540</v>
      </c>
      <c r="B3003" t="s">
        <v>168</v>
      </c>
      <c r="C3003" t="s">
        <v>168</v>
      </c>
      <c r="D3003">
        <v>0</v>
      </c>
      <c r="E3003">
        <v>0</v>
      </c>
      <c r="F3003">
        <v>18</v>
      </c>
      <c r="G3003">
        <v>607981</v>
      </c>
      <c r="H3003">
        <v>11</v>
      </c>
      <c r="I3003">
        <v>435000</v>
      </c>
      <c r="J3003">
        <v>0</v>
      </c>
      <c r="K3003">
        <v>0</v>
      </c>
      <c r="L3003">
        <v>2</v>
      </c>
      <c r="M3003">
        <v>74800</v>
      </c>
      <c r="N3003">
        <v>150000</v>
      </c>
      <c r="O3003">
        <v>1267781</v>
      </c>
      <c r="P3003" t="s">
        <v>5</v>
      </c>
      <c r="Q3003" t="s">
        <v>14</v>
      </c>
      <c r="R3003" t="s">
        <v>169</v>
      </c>
      <c r="S3003" t="s">
        <v>170</v>
      </c>
      <c r="T3003">
        <v>817923.22580645164</v>
      </c>
      <c r="U3003">
        <v>1302983</v>
      </c>
      <c r="V3003">
        <v>485059.77419354836</v>
      </c>
      <c r="W3003">
        <v>0.59303826922788705</v>
      </c>
      <c r="X3003" t="s">
        <v>313</v>
      </c>
    </row>
    <row r="3004" spans="1:24" x14ac:dyDescent="0.35">
      <c r="A3004">
        <v>3301000945</v>
      </c>
      <c r="B3004" t="s">
        <v>168</v>
      </c>
      <c r="C3004" t="s">
        <v>168</v>
      </c>
      <c r="D3004">
        <v>0</v>
      </c>
      <c r="E3004">
        <v>0</v>
      </c>
      <c r="F3004">
        <v>242</v>
      </c>
      <c r="G3004">
        <v>16185768</v>
      </c>
      <c r="H3004">
        <v>10</v>
      </c>
      <c r="I3004">
        <v>440000</v>
      </c>
      <c r="J3004">
        <v>0</v>
      </c>
      <c r="K3004">
        <v>0</v>
      </c>
      <c r="L3004">
        <v>11</v>
      </c>
      <c r="M3004">
        <v>999089</v>
      </c>
      <c r="N3004">
        <v>258000</v>
      </c>
      <c r="O3004">
        <v>17882857</v>
      </c>
      <c r="P3004" t="s">
        <v>5</v>
      </c>
      <c r="Q3004" t="s">
        <v>17</v>
      </c>
      <c r="R3004" t="s">
        <v>181</v>
      </c>
      <c r="S3004" t="s">
        <v>170</v>
      </c>
      <c r="T3004">
        <v>11537327.096774194</v>
      </c>
      <c r="U3004">
        <v>804639</v>
      </c>
      <c r="V3004">
        <v>-10732688.096774194</v>
      </c>
      <c r="W3004">
        <v>-0.93025776306325103</v>
      </c>
      <c r="X3004" t="s">
        <v>405</v>
      </c>
    </row>
    <row r="3005" spans="1:24" x14ac:dyDescent="0.35">
      <c r="A3005">
        <v>3301042713</v>
      </c>
      <c r="B3005" t="s">
        <v>168</v>
      </c>
      <c r="C3005" t="s">
        <v>168</v>
      </c>
      <c r="D3005">
        <v>0</v>
      </c>
      <c r="E3005">
        <v>0</v>
      </c>
      <c r="F3005">
        <v>68</v>
      </c>
      <c r="G3005">
        <v>2641919</v>
      </c>
      <c r="H3005">
        <v>61</v>
      </c>
      <c r="I3005">
        <v>1965000</v>
      </c>
      <c r="J3005">
        <v>0</v>
      </c>
      <c r="K3005">
        <v>0</v>
      </c>
      <c r="L3005">
        <v>54</v>
      </c>
      <c r="M3005">
        <v>2579600</v>
      </c>
      <c r="N3005">
        <v>138000</v>
      </c>
      <c r="O3005">
        <v>7324519</v>
      </c>
      <c r="P3005" t="s">
        <v>5</v>
      </c>
      <c r="Q3005" t="s">
        <v>14</v>
      </c>
      <c r="R3005" t="s">
        <v>169</v>
      </c>
      <c r="S3005" t="s">
        <v>170</v>
      </c>
      <c r="T3005">
        <v>4725496.1290322579</v>
      </c>
      <c r="U3005">
        <v>3028557</v>
      </c>
      <c r="V3005">
        <v>-1696939.1290322579</v>
      </c>
      <c r="W3005">
        <v>-0.35910285030320765</v>
      </c>
      <c r="X3005" t="s">
        <v>171</v>
      </c>
    </row>
    <row r="3006" spans="1:24" x14ac:dyDescent="0.35">
      <c r="A3006">
        <v>3300005154</v>
      </c>
      <c r="B3006" t="s">
        <v>168</v>
      </c>
      <c r="C3006" t="s">
        <v>168</v>
      </c>
      <c r="D3006">
        <v>0</v>
      </c>
      <c r="E3006">
        <v>0</v>
      </c>
      <c r="F3006">
        <v>874</v>
      </c>
      <c r="G3006">
        <v>38341708</v>
      </c>
      <c r="H3006">
        <v>108</v>
      </c>
      <c r="I3006">
        <v>3085000</v>
      </c>
      <c r="J3006">
        <v>0</v>
      </c>
      <c r="K3006">
        <v>0</v>
      </c>
      <c r="L3006">
        <v>0</v>
      </c>
      <c r="M3006">
        <v>0</v>
      </c>
      <c r="N3006">
        <v>150000</v>
      </c>
      <c r="O3006">
        <v>41576708</v>
      </c>
      <c r="P3006" t="s">
        <v>5</v>
      </c>
      <c r="Q3006" t="s">
        <v>14</v>
      </c>
      <c r="R3006" t="s">
        <v>169</v>
      </c>
      <c r="S3006" t="s">
        <v>170</v>
      </c>
      <c r="T3006">
        <v>26823682.580645163</v>
      </c>
      <c r="U3006">
        <v>27702147</v>
      </c>
      <c r="V3006">
        <v>878464.41935483739</v>
      </c>
      <c r="W3006">
        <v>3.2749583011718819E-2</v>
      </c>
      <c r="X3006" t="s">
        <v>327</v>
      </c>
    </row>
    <row r="3007" spans="1:24" x14ac:dyDescent="0.35">
      <c r="A3007">
        <v>3301074285</v>
      </c>
      <c r="B3007" t="s">
        <v>168</v>
      </c>
      <c r="C3007" t="s">
        <v>168</v>
      </c>
      <c r="D3007">
        <v>0</v>
      </c>
      <c r="E3007">
        <v>0</v>
      </c>
      <c r="F3007">
        <v>4</v>
      </c>
      <c r="G3007">
        <v>190377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343500</v>
      </c>
      <c r="O3007">
        <v>533877</v>
      </c>
      <c r="P3007" t="s">
        <v>5</v>
      </c>
      <c r="Q3007" t="s">
        <v>12</v>
      </c>
      <c r="R3007" t="s">
        <v>169</v>
      </c>
      <c r="S3007" t="s">
        <v>170</v>
      </c>
      <c r="T3007">
        <v>344436.77419354842</v>
      </c>
      <c r="U3007">
        <v>524445</v>
      </c>
      <c r="V3007">
        <v>180008.22580645158</v>
      </c>
      <c r="W3007">
        <v>0.5226161643974172</v>
      </c>
      <c r="X3007" t="s">
        <v>353</v>
      </c>
    </row>
    <row r="3008" spans="1:24" x14ac:dyDescent="0.35">
      <c r="A3008">
        <v>3300015230</v>
      </c>
      <c r="B3008" t="s">
        <v>168</v>
      </c>
      <c r="C3008" t="s">
        <v>168</v>
      </c>
      <c r="D3008">
        <v>0</v>
      </c>
      <c r="E3008">
        <v>0</v>
      </c>
      <c r="F3008">
        <v>26</v>
      </c>
      <c r="G3008">
        <v>1242052</v>
      </c>
      <c r="H3008">
        <v>6</v>
      </c>
      <c r="I3008">
        <v>185000</v>
      </c>
      <c r="J3008">
        <v>0</v>
      </c>
      <c r="K3008">
        <v>0</v>
      </c>
      <c r="L3008">
        <v>0</v>
      </c>
      <c r="M3008">
        <v>0</v>
      </c>
      <c r="N3008">
        <v>1188000</v>
      </c>
      <c r="O3008">
        <v>2615052</v>
      </c>
      <c r="P3008" t="s">
        <v>5</v>
      </c>
      <c r="Q3008" t="s">
        <v>8</v>
      </c>
      <c r="R3008" t="s">
        <v>169</v>
      </c>
      <c r="S3008" t="s">
        <v>170</v>
      </c>
      <c r="T3008">
        <v>1687130.3225806451</v>
      </c>
      <c r="U3008">
        <v>3348348</v>
      </c>
      <c r="V3008">
        <v>1661217.6774193549</v>
      </c>
      <c r="W3008">
        <v>0.98464099375461767</v>
      </c>
      <c r="X3008" t="s">
        <v>335</v>
      </c>
    </row>
    <row r="3009" spans="1:24" x14ac:dyDescent="0.35">
      <c r="A3009">
        <v>3301017347</v>
      </c>
      <c r="B3009" t="s">
        <v>168</v>
      </c>
      <c r="C3009" t="s">
        <v>168</v>
      </c>
      <c r="D3009">
        <v>0</v>
      </c>
      <c r="E3009">
        <v>0</v>
      </c>
      <c r="F3009">
        <v>24</v>
      </c>
      <c r="G3009">
        <v>922460</v>
      </c>
      <c r="H3009">
        <v>23</v>
      </c>
      <c r="I3009">
        <v>670000</v>
      </c>
      <c r="J3009">
        <v>0</v>
      </c>
      <c r="K3009">
        <v>0</v>
      </c>
      <c r="L3009">
        <v>36</v>
      </c>
      <c r="M3009">
        <v>1046400</v>
      </c>
      <c r="N3009">
        <v>150000</v>
      </c>
      <c r="O3009">
        <v>2788860</v>
      </c>
      <c r="P3009" t="s">
        <v>5</v>
      </c>
      <c r="Q3009" t="s">
        <v>15</v>
      </c>
      <c r="R3009" t="s">
        <v>169</v>
      </c>
      <c r="S3009" t="s">
        <v>170</v>
      </c>
      <c r="T3009">
        <v>1799264.5161290322</v>
      </c>
      <c r="U3009">
        <v>1369678</v>
      </c>
      <c r="V3009">
        <v>-429586.51612903224</v>
      </c>
      <c r="W3009">
        <v>-0.23875673214144844</v>
      </c>
      <c r="X3009" t="s">
        <v>322</v>
      </c>
    </row>
    <row r="3010" spans="1:24" x14ac:dyDescent="0.35">
      <c r="A3010">
        <v>3301056806</v>
      </c>
      <c r="B3010" t="s">
        <v>168</v>
      </c>
      <c r="C3010" t="s">
        <v>168</v>
      </c>
      <c r="D3010">
        <v>0</v>
      </c>
      <c r="E3010">
        <v>0</v>
      </c>
      <c r="F3010">
        <v>65</v>
      </c>
      <c r="G3010">
        <v>2242923</v>
      </c>
      <c r="H3010">
        <v>45</v>
      </c>
      <c r="I3010">
        <v>1777000</v>
      </c>
      <c r="J3010">
        <v>0</v>
      </c>
      <c r="K3010">
        <v>0</v>
      </c>
      <c r="L3010">
        <v>22</v>
      </c>
      <c r="M3010">
        <v>1005420</v>
      </c>
      <c r="N3010">
        <v>30000</v>
      </c>
      <c r="O3010">
        <v>5055343</v>
      </c>
      <c r="P3010" t="s">
        <v>5</v>
      </c>
      <c r="Q3010" t="s">
        <v>15</v>
      </c>
      <c r="R3010" t="s">
        <v>169</v>
      </c>
      <c r="S3010" t="s">
        <v>170</v>
      </c>
      <c r="T3010">
        <v>3261511.6129032262</v>
      </c>
      <c r="U3010">
        <v>3176999</v>
      </c>
      <c r="V3010">
        <v>-84512.612903226167</v>
      </c>
      <c r="W3010">
        <v>-2.5912099337275563E-2</v>
      </c>
      <c r="X3010" t="s">
        <v>412</v>
      </c>
    </row>
    <row r="3011" spans="1:24" x14ac:dyDescent="0.35">
      <c r="A3011">
        <v>3301009888</v>
      </c>
      <c r="B3011" t="s">
        <v>168</v>
      </c>
      <c r="C3011" t="s">
        <v>168</v>
      </c>
      <c r="D3011">
        <v>0</v>
      </c>
      <c r="E3011">
        <v>0</v>
      </c>
      <c r="F3011">
        <v>248</v>
      </c>
      <c r="G3011">
        <v>11114591</v>
      </c>
      <c r="H3011">
        <v>206</v>
      </c>
      <c r="I3011">
        <v>9431000</v>
      </c>
      <c r="J3011">
        <v>0</v>
      </c>
      <c r="K3011">
        <v>0</v>
      </c>
      <c r="L3011">
        <v>108</v>
      </c>
      <c r="M3011">
        <v>6049200</v>
      </c>
      <c r="N3011">
        <v>342000</v>
      </c>
      <c r="O3011">
        <v>26936791</v>
      </c>
      <c r="P3011" t="s">
        <v>5</v>
      </c>
      <c r="Q3011" t="s">
        <v>10</v>
      </c>
      <c r="R3011" t="s">
        <v>169</v>
      </c>
      <c r="S3011" t="s">
        <v>170</v>
      </c>
      <c r="T3011">
        <v>17378574.838709679</v>
      </c>
      <c r="U3011">
        <v>17847433</v>
      </c>
      <c r="V3011">
        <v>468858.1612903215</v>
      </c>
      <c r="W3011">
        <v>2.6979091533211985E-2</v>
      </c>
      <c r="X3011" t="s">
        <v>292</v>
      </c>
    </row>
    <row r="3012" spans="1:24" x14ac:dyDescent="0.35">
      <c r="A3012">
        <v>3301075887</v>
      </c>
      <c r="B3012" t="s">
        <v>168</v>
      </c>
      <c r="C3012" t="s">
        <v>168</v>
      </c>
      <c r="D3012">
        <v>0</v>
      </c>
      <c r="E3012">
        <v>0</v>
      </c>
      <c r="F3012">
        <v>1</v>
      </c>
      <c r="G3012">
        <v>20700</v>
      </c>
      <c r="H3012">
        <v>2</v>
      </c>
      <c r="I3012">
        <v>30000</v>
      </c>
      <c r="J3012">
        <v>0</v>
      </c>
      <c r="K3012">
        <v>0</v>
      </c>
      <c r="L3012">
        <v>0</v>
      </c>
      <c r="M3012">
        <v>0</v>
      </c>
      <c r="N3012">
        <v>780000</v>
      </c>
      <c r="O3012">
        <v>830700</v>
      </c>
      <c r="P3012" t="s">
        <v>5</v>
      </c>
      <c r="Q3012" t="s">
        <v>12</v>
      </c>
      <c r="R3012" t="s">
        <v>169</v>
      </c>
      <c r="S3012" t="s">
        <v>170</v>
      </c>
      <c r="T3012">
        <v>535935.48387096776</v>
      </c>
      <c r="U3012">
        <v>998699</v>
      </c>
      <c r="V3012">
        <v>462763.51612903224</v>
      </c>
      <c r="W3012">
        <v>0.86346870109546159</v>
      </c>
      <c r="X3012" t="s">
        <v>364</v>
      </c>
    </row>
    <row r="3013" spans="1:24" x14ac:dyDescent="0.35">
      <c r="A3013">
        <v>3301057927</v>
      </c>
      <c r="B3013" t="s">
        <v>168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 t="s">
        <v>5</v>
      </c>
      <c r="Q3013" t="s">
        <v>7</v>
      </c>
      <c r="R3013" t="s">
        <v>169</v>
      </c>
      <c r="S3013" t="s">
        <v>170</v>
      </c>
      <c r="T3013">
        <v>0</v>
      </c>
      <c r="U3013">
        <v>0</v>
      </c>
      <c r="V3013">
        <v>0</v>
      </c>
      <c r="W3013">
        <v>0</v>
      </c>
      <c r="X3013" t="s">
        <v>201</v>
      </c>
    </row>
    <row r="3014" spans="1:24" x14ac:dyDescent="0.35">
      <c r="A3014">
        <v>3301023029</v>
      </c>
      <c r="B3014" t="s">
        <v>168</v>
      </c>
      <c r="C3014" t="s">
        <v>168</v>
      </c>
      <c r="D3014">
        <v>0</v>
      </c>
      <c r="E3014">
        <v>0</v>
      </c>
      <c r="F3014">
        <v>0</v>
      </c>
      <c r="G3014">
        <v>0</v>
      </c>
      <c r="H3014">
        <v>6</v>
      </c>
      <c r="I3014">
        <v>235000</v>
      </c>
      <c r="J3014">
        <v>0</v>
      </c>
      <c r="K3014">
        <v>0</v>
      </c>
      <c r="L3014">
        <v>2</v>
      </c>
      <c r="M3014">
        <v>100000</v>
      </c>
      <c r="N3014">
        <v>192000</v>
      </c>
      <c r="O3014">
        <v>527000</v>
      </c>
      <c r="P3014" t="s">
        <v>5</v>
      </c>
      <c r="Q3014" t="s">
        <v>10</v>
      </c>
      <c r="R3014" t="s">
        <v>169</v>
      </c>
      <c r="S3014" t="s">
        <v>170</v>
      </c>
      <c r="T3014">
        <v>340000</v>
      </c>
      <c r="U3014">
        <v>305999</v>
      </c>
      <c r="V3014">
        <v>-34001</v>
      </c>
      <c r="W3014">
        <v>-0.10000294117647057</v>
      </c>
      <c r="X3014" t="s">
        <v>292</v>
      </c>
    </row>
    <row r="3015" spans="1:24" x14ac:dyDescent="0.35">
      <c r="A3015">
        <v>3301051763</v>
      </c>
      <c r="B3015" t="s">
        <v>168</v>
      </c>
      <c r="C3015" t="s">
        <v>168</v>
      </c>
      <c r="D3015">
        <v>0</v>
      </c>
      <c r="E3015">
        <v>0</v>
      </c>
      <c r="F3015">
        <v>36</v>
      </c>
      <c r="G3015">
        <v>594912</v>
      </c>
      <c r="H3015">
        <v>2</v>
      </c>
      <c r="I3015">
        <v>10000</v>
      </c>
      <c r="J3015">
        <v>0</v>
      </c>
      <c r="K3015">
        <v>0</v>
      </c>
      <c r="L3015">
        <v>0</v>
      </c>
      <c r="M3015">
        <v>0</v>
      </c>
      <c r="N3015">
        <v>342000</v>
      </c>
      <c r="O3015">
        <v>946912</v>
      </c>
      <c r="P3015" t="s">
        <v>5</v>
      </c>
      <c r="Q3015" t="s">
        <v>8</v>
      </c>
      <c r="R3015" t="s">
        <v>169</v>
      </c>
      <c r="S3015" t="s">
        <v>170</v>
      </c>
      <c r="T3015">
        <v>610910.96774193551</v>
      </c>
      <c r="U3015">
        <v>1695734</v>
      </c>
      <c r="V3015">
        <v>1084823.0322580645</v>
      </c>
      <c r="W3015">
        <v>1.7757465318846943</v>
      </c>
      <c r="X3015" t="s">
        <v>391</v>
      </c>
    </row>
    <row r="3016" spans="1:24" x14ac:dyDescent="0.35">
      <c r="A3016">
        <v>3301048885</v>
      </c>
      <c r="B3016" t="s">
        <v>168</v>
      </c>
      <c r="C3016" t="s">
        <v>168</v>
      </c>
      <c r="D3016">
        <v>0</v>
      </c>
      <c r="E3016">
        <v>0</v>
      </c>
      <c r="F3016">
        <v>54</v>
      </c>
      <c r="G3016">
        <v>1752871</v>
      </c>
      <c r="H3016">
        <v>15</v>
      </c>
      <c r="I3016">
        <v>290000</v>
      </c>
      <c r="J3016">
        <v>0</v>
      </c>
      <c r="K3016">
        <v>0</v>
      </c>
      <c r="L3016">
        <v>0</v>
      </c>
      <c r="M3016">
        <v>0</v>
      </c>
      <c r="N3016">
        <v>933000</v>
      </c>
      <c r="O3016">
        <v>2975871</v>
      </c>
      <c r="P3016" t="s">
        <v>5</v>
      </c>
      <c r="Q3016" t="s">
        <v>17</v>
      </c>
      <c r="R3016" t="s">
        <v>169</v>
      </c>
      <c r="S3016" t="s">
        <v>170</v>
      </c>
      <c r="T3016">
        <v>1919916.7741935486</v>
      </c>
      <c r="U3016">
        <v>1898869</v>
      </c>
      <c r="V3016">
        <v>-21047.774193548597</v>
      </c>
      <c r="W3016">
        <v>-1.0962857596986009E-2</v>
      </c>
      <c r="X3016" t="s">
        <v>199</v>
      </c>
    </row>
    <row r="3017" spans="1:24" x14ac:dyDescent="0.35">
      <c r="A3017">
        <v>3300015606</v>
      </c>
      <c r="B3017" t="s">
        <v>168</v>
      </c>
      <c r="C3017" t="s">
        <v>168</v>
      </c>
      <c r="D3017">
        <v>0</v>
      </c>
      <c r="E3017">
        <v>0</v>
      </c>
      <c r="F3017">
        <v>79</v>
      </c>
      <c r="G3017">
        <v>3920264</v>
      </c>
      <c r="H3017">
        <v>14</v>
      </c>
      <c r="I3017">
        <v>410000</v>
      </c>
      <c r="J3017">
        <v>0</v>
      </c>
      <c r="K3017">
        <v>0</v>
      </c>
      <c r="L3017">
        <v>1</v>
      </c>
      <c r="M3017">
        <v>102400</v>
      </c>
      <c r="N3017">
        <v>466800</v>
      </c>
      <c r="O3017">
        <v>4899464</v>
      </c>
      <c r="P3017" t="s">
        <v>5</v>
      </c>
      <c r="Q3017" t="s">
        <v>8</v>
      </c>
      <c r="R3017" t="s">
        <v>169</v>
      </c>
      <c r="S3017" t="s">
        <v>170</v>
      </c>
      <c r="T3017">
        <v>3160944.5161290322</v>
      </c>
      <c r="U3017">
        <v>2911020</v>
      </c>
      <c r="V3017">
        <v>-249924.51612903224</v>
      </c>
      <c r="W3017">
        <v>-7.9066403998478196E-2</v>
      </c>
      <c r="X3017" t="s">
        <v>393</v>
      </c>
    </row>
    <row r="3018" spans="1:24" x14ac:dyDescent="0.35">
      <c r="A3018">
        <v>3301071106</v>
      </c>
      <c r="B3018" t="s">
        <v>168</v>
      </c>
      <c r="C3018" t="s">
        <v>168</v>
      </c>
      <c r="D3018">
        <v>0</v>
      </c>
      <c r="E3018">
        <v>0</v>
      </c>
      <c r="F3018">
        <v>0</v>
      </c>
      <c r="G3018">
        <v>0</v>
      </c>
      <c r="H3018">
        <v>1</v>
      </c>
      <c r="I3018">
        <v>5000</v>
      </c>
      <c r="J3018">
        <v>0</v>
      </c>
      <c r="K3018">
        <v>0</v>
      </c>
      <c r="L3018">
        <v>0</v>
      </c>
      <c r="M3018">
        <v>0</v>
      </c>
      <c r="N3018">
        <v>150000</v>
      </c>
      <c r="O3018">
        <v>155000</v>
      </c>
      <c r="P3018" t="s">
        <v>5</v>
      </c>
      <c r="Q3018" t="s">
        <v>15</v>
      </c>
      <c r="R3018" t="s">
        <v>169</v>
      </c>
      <c r="S3018" t="s">
        <v>170</v>
      </c>
      <c r="T3018">
        <v>100000</v>
      </c>
      <c r="U3018">
        <v>165999</v>
      </c>
      <c r="V3018">
        <v>65999</v>
      </c>
      <c r="W3018">
        <v>0.65999000000000008</v>
      </c>
      <c r="X3018" t="s">
        <v>296</v>
      </c>
    </row>
    <row r="3019" spans="1:24" x14ac:dyDescent="0.35">
      <c r="A3019">
        <v>3301008728</v>
      </c>
      <c r="B3019" t="s">
        <v>168</v>
      </c>
      <c r="C3019" t="s">
        <v>168</v>
      </c>
      <c r="D3019">
        <v>0</v>
      </c>
      <c r="E3019">
        <v>0</v>
      </c>
      <c r="F3019">
        <v>91</v>
      </c>
      <c r="G3019">
        <v>4352130</v>
      </c>
      <c r="H3019">
        <v>11</v>
      </c>
      <c r="I3019">
        <v>200000</v>
      </c>
      <c r="J3019">
        <v>0</v>
      </c>
      <c r="K3019">
        <v>0</v>
      </c>
      <c r="L3019">
        <v>7</v>
      </c>
      <c r="M3019">
        <v>710156</v>
      </c>
      <c r="N3019">
        <v>1049100</v>
      </c>
      <c r="O3019">
        <v>6311386</v>
      </c>
      <c r="P3019" t="s">
        <v>5</v>
      </c>
      <c r="Q3019" t="s">
        <v>8</v>
      </c>
      <c r="R3019" t="s">
        <v>169</v>
      </c>
      <c r="S3019" t="s">
        <v>170</v>
      </c>
      <c r="T3019">
        <v>4071861.935483871</v>
      </c>
      <c r="U3019">
        <v>5010848</v>
      </c>
      <c r="V3019">
        <v>938986.06451612897</v>
      </c>
      <c r="W3019">
        <v>0.23060361068076007</v>
      </c>
      <c r="X3019" t="s">
        <v>226</v>
      </c>
    </row>
    <row r="3020" spans="1:24" x14ac:dyDescent="0.35">
      <c r="A3020">
        <v>3301063789</v>
      </c>
      <c r="B3020" t="s">
        <v>168</v>
      </c>
      <c r="C3020" t="s">
        <v>168</v>
      </c>
      <c r="D3020">
        <v>0</v>
      </c>
      <c r="E3020">
        <v>0</v>
      </c>
      <c r="F3020">
        <v>0</v>
      </c>
      <c r="G3020">
        <v>0</v>
      </c>
      <c r="H3020">
        <v>1</v>
      </c>
      <c r="I3020">
        <v>50000</v>
      </c>
      <c r="J3020">
        <v>0</v>
      </c>
      <c r="K3020">
        <v>0</v>
      </c>
      <c r="L3020">
        <v>1</v>
      </c>
      <c r="M3020">
        <v>52400</v>
      </c>
      <c r="N3020">
        <v>312000</v>
      </c>
      <c r="O3020">
        <v>414400</v>
      </c>
      <c r="P3020" t="s">
        <v>5</v>
      </c>
      <c r="Q3020" t="s">
        <v>12</v>
      </c>
      <c r="R3020" t="s">
        <v>169</v>
      </c>
      <c r="S3020" t="s">
        <v>170</v>
      </c>
      <c r="T3020">
        <v>267354.83870967745</v>
      </c>
      <c r="U3020">
        <v>430000</v>
      </c>
      <c r="V3020">
        <v>162645.16129032255</v>
      </c>
      <c r="W3020">
        <v>0.60834942084942067</v>
      </c>
      <c r="X3020" t="s">
        <v>406</v>
      </c>
    </row>
    <row r="3021" spans="1:24" x14ac:dyDescent="0.35">
      <c r="A3021">
        <v>3301066873</v>
      </c>
      <c r="B3021" t="s">
        <v>168</v>
      </c>
      <c r="C3021" t="s">
        <v>168</v>
      </c>
      <c r="D3021">
        <v>0</v>
      </c>
      <c r="E3021">
        <v>0</v>
      </c>
      <c r="F3021">
        <v>21</v>
      </c>
      <c r="G3021">
        <v>970783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735000</v>
      </c>
      <c r="O3021">
        <v>1705783</v>
      </c>
      <c r="P3021" t="s">
        <v>5</v>
      </c>
      <c r="Q3021" t="s">
        <v>12</v>
      </c>
      <c r="R3021" t="s">
        <v>169</v>
      </c>
      <c r="S3021" t="s">
        <v>170</v>
      </c>
      <c r="T3021">
        <v>1100505.1612903227</v>
      </c>
      <c r="U3021">
        <v>758243</v>
      </c>
      <c r="V3021">
        <v>-342262.16129032266</v>
      </c>
      <c r="W3021">
        <v>-0.31100459437103078</v>
      </c>
      <c r="X3021" t="s">
        <v>398</v>
      </c>
    </row>
    <row r="3022" spans="1:24" x14ac:dyDescent="0.35">
      <c r="A3022">
        <v>3300024253</v>
      </c>
      <c r="B3022" t="s">
        <v>168</v>
      </c>
      <c r="C3022" t="s">
        <v>168</v>
      </c>
      <c r="D3022">
        <v>0</v>
      </c>
      <c r="E3022">
        <v>0</v>
      </c>
      <c r="F3022">
        <v>199</v>
      </c>
      <c r="G3022">
        <v>7572694</v>
      </c>
      <c r="H3022">
        <v>14</v>
      </c>
      <c r="I3022">
        <v>570000</v>
      </c>
      <c r="J3022">
        <v>0</v>
      </c>
      <c r="K3022">
        <v>0</v>
      </c>
      <c r="L3022">
        <v>7</v>
      </c>
      <c r="M3022">
        <v>360000</v>
      </c>
      <c r="N3022">
        <v>75000</v>
      </c>
      <c r="O3022">
        <v>8577694</v>
      </c>
      <c r="P3022" t="s">
        <v>5</v>
      </c>
      <c r="Q3022" t="s">
        <v>14</v>
      </c>
      <c r="R3022" t="s">
        <v>169</v>
      </c>
      <c r="S3022" t="s">
        <v>170</v>
      </c>
      <c r="T3022">
        <v>5533996.1290322579</v>
      </c>
      <c r="U3022">
        <v>6236219</v>
      </c>
      <c r="V3022">
        <v>702222.87096774206</v>
      </c>
      <c r="W3022">
        <v>0.12689254827696117</v>
      </c>
      <c r="X3022" t="s">
        <v>358</v>
      </c>
    </row>
    <row r="3023" spans="1:24" x14ac:dyDescent="0.35">
      <c r="A3023">
        <v>3301017473</v>
      </c>
      <c r="B3023" t="s">
        <v>168</v>
      </c>
      <c r="C3023" t="s">
        <v>168</v>
      </c>
      <c r="D3023">
        <v>0</v>
      </c>
      <c r="E3023">
        <v>0</v>
      </c>
      <c r="F3023">
        <v>367</v>
      </c>
      <c r="G3023">
        <v>18184025</v>
      </c>
      <c r="H3023">
        <v>144</v>
      </c>
      <c r="I3023">
        <v>7480000</v>
      </c>
      <c r="J3023">
        <v>0</v>
      </c>
      <c r="K3023">
        <v>0</v>
      </c>
      <c r="L3023">
        <v>96</v>
      </c>
      <c r="M3023">
        <v>7078200</v>
      </c>
      <c r="N3023">
        <v>30000</v>
      </c>
      <c r="O3023">
        <v>32772225</v>
      </c>
      <c r="P3023" t="s">
        <v>5</v>
      </c>
      <c r="Q3023" t="s">
        <v>14</v>
      </c>
      <c r="R3023" t="s">
        <v>169</v>
      </c>
      <c r="S3023" t="s">
        <v>170</v>
      </c>
      <c r="T3023">
        <v>21143370.967741936</v>
      </c>
      <c r="U3023">
        <v>18809781</v>
      </c>
      <c r="V3023">
        <v>-2333589.9677419364</v>
      </c>
      <c r="W3023">
        <v>-0.11036981620869502</v>
      </c>
      <c r="X3023" t="s">
        <v>323</v>
      </c>
    </row>
    <row r="3024" spans="1:24" x14ac:dyDescent="0.35">
      <c r="A3024">
        <v>3300025690</v>
      </c>
      <c r="B3024" t="s">
        <v>168</v>
      </c>
      <c r="C3024" t="s">
        <v>168</v>
      </c>
      <c r="D3024">
        <v>0</v>
      </c>
      <c r="E3024">
        <v>0</v>
      </c>
      <c r="F3024">
        <v>17</v>
      </c>
      <c r="G3024">
        <v>630781</v>
      </c>
      <c r="H3024">
        <v>5</v>
      </c>
      <c r="I3024">
        <v>90000</v>
      </c>
      <c r="J3024">
        <v>0</v>
      </c>
      <c r="K3024">
        <v>0</v>
      </c>
      <c r="L3024">
        <v>1</v>
      </c>
      <c r="M3024">
        <v>22400</v>
      </c>
      <c r="N3024">
        <v>1857700</v>
      </c>
      <c r="O3024">
        <v>2600881</v>
      </c>
      <c r="P3024" t="s">
        <v>5</v>
      </c>
      <c r="Q3024" t="s">
        <v>7</v>
      </c>
      <c r="R3024" t="s">
        <v>169</v>
      </c>
      <c r="S3024" t="s">
        <v>170</v>
      </c>
      <c r="T3024">
        <v>1677987.7419354839</v>
      </c>
      <c r="U3024">
        <v>1098092</v>
      </c>
      <c r="V3024">
        <v>-579895.74193548388</v>
      </c>
      <c r="W3024">
        <v>-0.34558997508921019</v>
      </c>
      <c r="X3024" t="s">
        <v>215</v>
      </c>
    </row>
    <row r="3025" spans="1:24" x14ac:dyDescent="0.35">
      <c r="A3025">
        <v>3301047505</v>
      </c>
      <c r="B3025" t="s">
        <v>168</v>
      </c>
      <c r="C3025" t="s">
        <v>168</v>
      </c>
      <c r="D3025">
        <v>0</v>
      </c>
      <c r="E3025">
        <v>0</v>
      </c>
      <c r="F3025">
        <v>137</v>
      </c>
      <c r="G3025">
        <v>3046054</v>
      </c>
      <c r="H3025">
        <v>11</v>
      </c>
      <c r="I3025">
        <v>240000</v>
      </c>
      <c r="J3025">
        <v>0</v>
      </c>
      <c r="K3025">
        <v>0</v>
      </c>
      <c r="L3025">
        <v>0</v>
      </c>
      <c r="M3025">
        <v>0</v>
      </c>
      <c r="N3025">
        <v>150000</v>
      </c>
      <c r="O3025">
        <v>3436054</v>
      </c>
      <c r="P3025" t="s">
        <v>5</v>
      </c>
      <c r="Q3025" t="s">
        <v>13</v>
      </c>
      <c r="R3025" t="s">
        <v>169</v>
      </c>
      <c r="S3025" t="s">
        <v>170</v>
      </c>
      <c r="T3025">
        <v>2216809.0322580645</v>
      </c>
      <c r="U3025">
        <v>3187579</v>
      </c>
      <c r="V3025">
        <v>970769.96774193551</v>
      </c>
      <c r="W3025">
        <v>0.43791321382027171</v>
      </c>
      <c r="X3025" t="s">
        <v>242</v>
      </c>
    </row>
    <row r="3026" spans="1:24" x14ac:dyDescent="0.35">
      <c r="A3026">
        <v>6001144531</v>
      </c>
      <c r="B3026" t="s">
        <v>168</v>
      </c>
      <c r="C3026" t="s">
        <v>168</v>
      </c>
      <c r="D3026">
        <v>0</v>
      </c>
      <c r="E3026">
        <v>0</v>
      </c>
      <c r="F3026">
        <v>36</v>
      </c>
      <c r="G3026">
        <v>1027452</v>
      </c>
      <c r="H3026">
        <v>24</v>
      </c>
      <c r="I3026">
        <v>820000</v>
      </c>
      <c r="J3026">
        <v>0</v>
      </c>
      <c r="K3026">
        <v>0</v>
      </c>
      <c r="L3026">
        <v>23</v>
      </c>
      <c r="M3026">
        <v>1005200</v>
      </c>
      <c r="N3026">
        <v>165000</v>
      </c>
      <c r="O3026">
        <v>3017652</v>
      </c>
      <c r="P3026" t="s">
        <v>5</v>
      </c>
      <c r="Q3026" t="s">
        <v>10</v>
      </c>
      <c r="R3026" t="s">
        <v>169</v>
      </c>
      <c r="S3026" t="s">
        <v>170</v>
      </c>
      <c r="T3026">
        <v>1946872.2580645161</v>
      </c>
      <c r="U3026">
        <v>6019798</v>
      </c>
      <c r="V3026">
        <v>4072925.7419354841</v>
      </c>
      <c r="W3026">
        <v>2.0920354301953972</v>
      </c>
      <c r="X3026" t="s">
        <v>319</v>
      </c>
    </row>
    <row r="3027" spans="1:24" x14ac:dyDescent="0.35">
      <c r="A3027">
        <v>3301071537</v>
      </c>
      <c r="B3027" t="s">
        <v>168</v>
      </c>
      <c r="C3027" t="s">
        <v>168</v>
      </c>
      <c r="D3027">
        <v>0</v>
      </c>
      <c r="E3027">
        <v>0</v>
      </c>
      <c r="F3027">
        <v>79</v>
      </c>
      <c r="G3027">
        <v>2910212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114000</v>
      </c>
      <c r="O3027">
        <v>3024212</v>
      </c>
      <c r="P3027" t="s">
        <v>5</v>
      </c>
      <c r="Q3027" t="s">
        <v>11</v>
      </c>
      <c r="R3027" t="s">
        <v>169</v>
      </c>
      <c r="S3027" t="s">
        <v>170</v>
      </c>
      <c r="T3027">
        <v>1951104.5161290322</v>
      </c>
      <c r="U3027">
        <v>2113581</v>
      </c>
      <c r="V3027">
        <v>162476.48387096776</v>
      </c>
      <c r="W3027">
        <v>8.3274105783589292E-2</v>
      </c>
      <c r="X3027" t="s">
        <v>365</v>
      </c>
    </row>
    <row r="3028" spans="1:24" x14ac:dyDescent="0.35">
      <c r="A3028">
        <v>3301053759</v>
      </c>
      <c r="B3028" t="s">
        <v>168</v>
      </c>
      <c r="C3028" t="s">
        <v>168</v>
      </c>
      <c r="D3028">
        <v>0</v>
      </c>
      <c r="E3028">
        <v>0</v>
      </c>
      <c r="F3028">
        <v>48</v>
      </c>
      <c r="G3028">
        <v>1353639</v>
      </c>
      <c r="H3028">
        <v>2</v>
      </c>
      <c r="I3028">
        <v>25000</v>
      </c>
      <c r="J3028">
        <v>0</v>
      </c>
      <c r="K3028">
        <v>0</v>
      </c>
      <c r="L3028">
        <v>0</v>
      </c>
      <c r="M3028">
        <v>0</v>
      </c>
      <c r="N3028">
        <v>933000</v>
      </c>
      <c r="O3028">
        <v>2311639</v>
      </c>
      <c r="P3028" t="s">
        <v>5</v>
      </c>
      <c r="Q3028" t="s">
        <v>17</v>
      </c>
      <c r="R3028" t="s">
        <v>169</v>
      </c>
      <c r="S3028" t="s">
        <v>170</v>
      </c>
      <c r="T3028">
        <v>1491380</v>
      </c>
      <c r="U3028">
        <v>1267841</v>
      </c>
      <c r="V3028">
        <v>-223539</v>
      </c>
      <c r="W3028">
        <v>-0.14988735265324737</v>
      </c>
      <c r="X3028" t="s">
        <v>278</v>
      </c>
    </row>
    <row r="3029" spans="1:24" x14ac:dyDescent="0.35">
      <c r="A3029">
        <v>3300007207</v>
      </c>
      <c r="B3029" t="s">
        <v>168</v>
      </c>
      <c r="C3029" t="s">
        <v>168</v>
      </c>
      <c r="D3029">
        <v>0</v>
      </c>
      <c r="E3029">
        <v>0</v>
      </c>
      <c r="F3029">
        <v>28</v>
      </c>
      <c r="G3029">
        <v>1196468</v>
      </c>
      <c r="H3029">
        <v>24</v>
      </c>
      <c r="I3029">
        <v>825000</v>
      </c>
      <c r="J3029">
        <v>0</v>
      </c>
      <c r="K3029">
        <v>0</v>
      </c>
      <c r="L3029">
        <v>0</v>
      </c>
      <c r="M3029">
        <v>0</v>
      </c>
      <c r="N3029">
        <v>464000</v>
      </c>
      <c r="O3029">
        <v>2485468</v>
      </c>
      <c r="P3029" t="s">
        <v>5</v>
      </c>
      <c r="Q3029" t="s">
        <v>9</v>
      </c>
      <c r="R3029" t="s">
        <v>169</v>
      </c>
      <c r="S3029" t="s">
        <v>170</v>
      </c>
      <c r="T3029">
        <v>1603527.7419354839</v>
      </c>
      <c r="U3029">
        <v>820989</v>
      </c>
      <c r="V3029">
        <v>-782538.74193548388</v>
      </c>
      <c r="W3029">
        <v>-0.4880107287641603</v>
      </c>
      <c r="X3029" t="s">
        <v>281</v>
      </c>
    </row>
    <row r="3030" spans="1:24" x14ac:dyDescent="0.35">
      <c r="A3030">
        <v>3300003563</v>
      </c>
      <c r="B3030" t="s">
        <v>168</v>
      </c>
      <c r="C3030" t="s">
        <v>168</v>
      </c>
      <c r="D3030">
        <v>0</v>
      </c>
      <c r="E3030">
        <v>0</v>
      </c>
      <c r="F3030">
        <v>355</v>
      </c>
      <c r="G3030">
        <v>10471197</v>
      </c>
      <c r="H3030">
        <v>549</v>
      </c>
      <c r="I3030">
        <v>15895000</v>
      </c>
      <c r="J3030">
        <v>0</v>
      </c>
      <c r="K3030">
        <v>0</v>
      </c>
      <c r="L3030">
        <v>104</v>
      </c>
      <c r="M3030">
        <v>4639600</v>
      </c>
      <c r="N3030">
        <v>180000</v>
      </c>
      <c r="O3030">
        <v>31185797</v>
      </c>
      <c r="P3030" t="s">
        <v>5</v>
      </c>
      <c r="Q3030" t="s">
        <v>13</v>
      </c>
      <c r="R3030" t="s">
        <v>169</v>
      </c>
      <c r="S3030" t="s">
        <v>170</v>
      </c>
      <c r="T3030">
        <v>20119869.032258064</v>
      </c>
      <c r="U3030">
        <v>22993881</v>
      </c>
      <c r="V3030">
        <v>2874011.9677419364</v>
      </c>
      <c r="W3030">
        <v>0.14284446698604492</v>
      </c>
      <c r="X3030" t="s">
        <v>242</v>
      </c>
    </row>
    <row r="3031" spans="1:24" x14ac:dyDescent="0.35">
      <c r="A3031">
        <v>3300025963</v>
      </c>
      <c r="B3031" t="s">
        <v>168</v>
      </c>
      <c r="C3031" t="s">
        <v>168</v>
      </c>
      <c r="D3031">
        <v>0</v>
      </c>
      <c r="E3031">
        <v>0</v>
      </c>
      <c r="F3031">
        <v>1</v>
      </c>
      <c r="G3031">
        <v>46598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22400</v>
      </c>
      <c r="N3031">
        <v>846500</v>
      </c>
      <c r="O3031">
        <v>915498</v>
      </c>
      <c r="P3031" t="s">
        <v>5</v>
      </c>
      <c r="Q3031" t="s">
        <v>8</v>
      </c>
      <c r="R3031" t="s">
        <v>169</v>
      </c>
      <c r="S3031" t="s">
        <v>170</v>
      </c>
      <c r="T3031">
        <v>590643.87096774194</v>
      </c>
      <c r="U3031">
        <v>100598</v>
      </c>
      <c r="V3031">
        <v>-490045.87096774194</v>
      </c>
      <c r="W3031">
        <v>-0.82968078575813387</v>
      </c>
      <c r="X3031" t="s">
        <v>393</v>
      </c>
    </row>
    <row r="3032" spans="1:24" x14ac:dyDescent="0.35">
      <c r="A3032">
        <v>3300009290</v>
      </c>
      <c r="B3032" t="s">
        <v>168</v>
      </c>
      <c r="C3032" t="s">
        <v>168</v>
      </c>
      <c r="D3032">
        <v>0</v>
      </c>
      <c r="E3032">
        <v>0</v>
      </c>
      <c r="F3032">
        <v>3</v>
      </c>
      <c r="G3032">
        <v>115600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2247500</v>
      </c>
      <c r="O3032">
        <v>2363100</v>
      </c>
      <c r="P3032" t="s">
        <v>5</v>
      </c>
      <c r="Q3032" t="s">
        <v>16</v>
      </c>
      <c r="R3032" t="s">
        <v>169</v>
      </c>
      <c r="S3032" t="s">
        <v>170</v>
      </c>
      <c r="T3032">
        <v>1524580.6451612902</v>
      </c>
      <c r="U3032">
        <v>1127100</v>
      </c>
      <c r="V3032">
        <v>-397480.64516129019</v>
      </c>
      <c r="W3032">
        <v>-0.26071473911387577</v>
      </c>
      <c r="X3032" t="s">
        <v>384</v>
      </c>
    </row>
    <row r="3033" spans="1:24" x14ac:dyDescent="0.35">
      <c r="A3033">
        <v>3301068765</v>
      </c>
      <c r="B3033" t="s">
        <v>168</v>
      </c>
      <c r="C3033" t="s">
        <v>168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194000</v>
      </c>
      <c r="O3033">
        <v>194000</v>
      </c>
      <c r="P3033" t="s">
        <v>5</v>
      </c>
      <c r="Q3033" t="s">
        <v>9</v>
      </c>
      <c r="R3033" t="s">
        <v>169</v>
      </c>
      <c r="S3033" t="s">
        <v>170</v>
      </c>
      <c r="T3033">
        <v>125161.29032258064</v>
      </c>
      <c r="U3033">
        <v>194000</v>
      </c>
      <c r="V3033">
        <v>68838.709677419363</v>
      </c>
      <c r="W3033">
        <v>0.55000000000000004</v>
      </c>
      <c r="X3033" t="s">
        <v>267</v>
      </c>
    </row>
    <row r="3034" spans="1:24" x14ac:dyDescent="0.35">
      <c r="A3034">
        <v>3300009546</v>
      </c>
      <c r="B3034" t="s">
        <v>168</v>
      </c>
      <c r="C3034" t="s">
        <v>168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335000</v>
      </c>
      <c r="O3034">
        <v>335000</v>
      </c>
      <c r="P3034" t="s">
        <v>5</v>
      </c>
      <c r="Q3034" t="s">
        <v>12</v>
      </c>
      <c r="R3034" t="s">
        <v>169</v>
      </c>
      <c r="S3034" t="s">
        <v>170</v>
      </c>
      <c r="T3034">
        <v>216129.03225806452</v>
      </c>
      <c r="U3034">
        <v>218199</v>
      </c>
      <c r="V3034">
        <v>2069.9677419354848</v>
      </c>
      <c r="W3034">
        <v>9.5774626865672285E-3</v>
      </c>
      <c r="X3034" t="s">
        <v>233</v>
      </c>
    </row>
    <row r="3035" spans="1:24" x14ac:dyDescent="0.35">
      <c r="A3035">
        <v>3300014006</v>
      </c>
      <c r="B3035" t="s">
        <v>168</v>
      </c>
      <c r="C3035" t="s">
        <v>168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1518000</v>
      </c>
      <c r="O3035">
        <v>1518000</v>
      </c>
      <c r="P3035" t="s">
        <v>5</v>
      </c>
      <c r="Q3035" t="s">
        <v>8</v>
      </c>
      <c r="R3035" t="s">
        <v>169</v>
      </c>
      <c r="S3035" t="s">
        <v>170</v>
      </c>
      <c r="T3035">
        <v>979354.83870967745</v>
      </c>
      <c r="U3035">
        <v>0</v>
      </c>
      <c r="V3035">
        <v>-979354.83870967745</v>
      </c>
      <c r="W3035">
        <v>0</v>
      </c>
      <c r="X3035" t="s">
        <v>175</v>
      </c>
    </row>
    <row r="3036" spans="1:24" x14ac:dyDescent="0.35">
      <c r="A3036">
        <v>3301004072</v>
      </c>
      <c r="B3036" t="s">
        <v>168</v>
      </c>
      <c r="C3036" t="s">
        <v>168</v>
      </c>
      <c r="D3036">
        <v>0</v>
      </c>
      <c r="E3036">
        <v>0</v>
      </c>
      <c r="F3036">
        <v>0</v>
      </c>
      <c r="G3036">
        <v>0</v>
      </c>
      <c r="H3036">
        <v>57</v>
      </c>
      <c r="I3036">
        <v>570000</v>
      </c>
      <c r="J3036">
        <v>0</v>
      </c>
      <c r="K3036">
        <v>0</v>
      </c>
      <c r="L3036">
        <v>0</v>
      </c>
      <c r="M3036">
        <v>0</v>
      </c>
      <c r="N3036">
        <v>30000</v>
      </c>
      <c r="O3036">
        <v>600000</v>
      </c>
      <c r="P3036" t="s">
        <v>5</v>
      </c>
      <c r="Q3036" t="s">
        <v>15</v>
      </c>
      <c r="R3036" t="s">
        <v>169</v>
      </c>
      <c r="S3036" t="s">
        <v>170</v>
      </c>
      <c r="T3036">
        <v>387096.77419354842</v>
      </c>
      <c r="U3036">
        <v>500000</v>
      </c>
      <c r="V3036">
        <v>112903.22580645158</v>
      </c>
      <c r="W3036">
        <v>0.29166666666666652</v>
      </c>
      <c r="X3036" t="s">
        <v>287</v>
      </c>
    </row>
    <row r="3037" spans="1:24" x14ac:dyDescent="0.35">
      <c r="A3037">
        <v>3301013082</v>
      </c>
      <c r="B3037" t="s">
        <v>168</v>
      </c>
      <c r="C3037" t="s">
        <v>168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150000</v>
      </c>
      <c r="O3037">
        <v>150000</v>
      </c>
      <c r="P3037" t="s">
        <v>5</v>
      </c>
      <c r="Q3037" t="s">
        <v>15</v>
      </c>
      <c r="R3037" t="s">
        <v>169</v>
      </c>
      <c r="S3037" t="s">
        <v>170</v>
      </c>
      <c r="T3037">
        <v>96774.193548387106</v>
      </c>
      <c r="U3037">
        <v>0</v>
      </c>
      <c r="V3037">
        <v>-96774.193548387106</v>
      </c>
      <c r="W3037">
        <v>0</v>
      </c>
      <c r="X3037" t="s">
        <v>322</v>
      </c>
    </row>
    <row r="3038" spans="1:24" x14ac:dyDescent="0.35">
      <c r="A3038">
        <v>3301074718</v>
      </c>
      <c r="B3038" t="s">
        <v>168</v>
      </c>
      <c r="C3038" t="s">
        <v>168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138000</v>
      </c>
      <c r="O3038">
        <v>138000</v>
      </c>
      <c r="P3038" t="s">
        <v>5</v>
      </c>
      <c r="Q3038" t="s">
        <v>10</v>
      </c>
      <c r="R3038" t="s">
        <v>169</v>
      </c>
      <c r="S3038" t="s">
        <v>170</v>
      </c>
      <c r="T3038">
        <v>89032.258064516136</v>
      </c>
      <c r="U3038">
        <v>215000</v>
      </c>
      <c r="V3038">
        <v>125967.74193548386</v>
      </c>
      <c r="W3038">
        <v>1.4148550724637681</v>
      </c>
      <c r="X3038" t="s">
        <v>356</v>
      </c>
    </row>
    <row r="3039" spans="1:24" x14ac:dyDescent="0.35">
      <c r="A3039">
        <v>3300016270</v>
      </c>
      <c r="B3039" t="s">
        <v>168</v>
      </c>
      <c r="C3039" t="s">
        <v>168</v>
      </c>
      <c r="D3039">
        <v>0</v>
      </c>
      <c r="E3039">
        <v>0</v>
      </c>
      <c r="F3039">
        <v>93</v>
      </c>
      <c r="G3039">
        <v>3073017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1029500</v>
      </c>
      <c r="O3039">
        <v>4102517</v>
      </c>
      <c r="P3039" t="s">
        <v>5</v>
      </c>
      <c r="Q3039" t="s">
        <v>7</v>
      </c>
      <c r="R3039" t="s">
        <v>169</v>
      </c>
      <c r="S3039" t="s">
        <v>170</v>
      </c>
      <c r="T3039">
        <v>2646785.1612903224</v>
      </c>
      <c r="U3039">
        <v>2725263</v>
      </c>
      <c r="V3039">
        <v>78477.83870967757</v>
      </c>
      <c r="W3039">
        <v>2.9650248859419692E-2</v>
      </c>
      <c r="X3039" t="s">
        <v>289</v>
      </c>
    </row>
    <row r="3040" spans="1:24" x14ac:dyDescent="0.35">
      <c r="A3040">
        <v>3300017223</v>
      </c>
      <c r="B3040" t="s">
        <v>168</v>
      </c>
      <c r="C3040" t="s">
        <v>168</v>
      </c>
      <c r="D3040">
        <v>0</v>
      </c>
      <c r="E3040">
        <v>0</v>
      </c>
      <c r="F3040">
        <v>171</v>
      </c>
      <c r="G3040">
        <v>7854073</v>
      </c>
      <c r="H3040">
        <v>10</v>
      </c>
      <c r="I3040">
        <v>85000</v>
      </c>
      <c r="J3040">
        <v>0</v>
      </c>
      <c r="K3040">
        <v>0</v>
      </c>
      <c r="L3040">
        <v>0</v>
      </c>
      <c r="M3040">
        <v>0</v>
      </c>
      <c r="N3040">
        <v>2186100</v>
      </c>
      <c r="O3040">
        <v>10125173</v>
      </c>
      <c r="P3040" t="s">
        <v>5</v>
      </c>
      <c r="Q3040" t="s">
        <v>7</v>
      </c>
      <c r="R3040" t="s">
        <v>169</v>
      </c>
      <c r="S3040" t="s">
        <v>170</v>
      </c>
      <c r="T3040">
        <v>6532369.6774193551</v>
      </c>
      <c r="U3040">
        <v>8185525</v>
      </c>
      <c r="V3040">
        <v>1653155.3225806449</v>
      </c>
      <c r="W3040">
        <v>0.25307130554707546</v>
      </c>
      <c r="X3040" t="s">
        <v>221</v>
      </c>
    </row>
    <row r="3041" spans="1:24" x14ac:dyDescent="0.35">
      <c r="A3041">
        <v>3300002273</v>
      </c>
      <c r="B3041" t="s">
        <v>168</v>
      </c>
      <c r="C3041" t="s">
        <v>168</v>
      </c>
      <c r="D3041">
        <v>0</v>
      </c>
      <c r="E3041">
        <v>0</v>
      </c>
      <c r="F3041">
        <v>14</v>
      </c>
      <c r="G3041">
        <v>382886</v>
      </c>
      <c r="H3041">
        <v>67</v>
      </c>
      <c r="I3041">
        <v>1745000</v>
      </c>
      <c r="J3041">
        <v>0</v>
      </c>
      <c r="K3041">
        <v>0</v>
      </c>
      <c r="L3041">
        <v>27</v>
      </c>
      <c r="M3041">
        <v>1584800</v>
      </c>
      <c r="N3041">
        <v>60000</v>
      </c>
      <c r="O3041">
        <v>3772686</v>
      </c>
      <c r="P3041" t="s">
        <v>5</v>
      </c>
      <c r="Q3041" t="s">
        <v>11</v>
      </c>
      <c r="R3041" t="s">
        <v>169</v>
      </c>
      <c r="S3041" t="s">
        <v>170</v>
      </c>
      <c r="T3041">
        <v>2433990.9677419355</v>
      </c>
      <c r="U3041">
        <v>2514294</v>
      </c>
      <c r="V3041">
        <v>80303.032258064486</v>
      </c>
      <c r="W3041">
        <v>3.2992329602834713E-2</v>
      </c>
      <c r="X3041" t="s">
        <v>376</v>
      </c>
    </row>
    <row r="3042" spans="1:24" x14ac:dyDescent="0.35">
      <c r="A3042">
        <v>3300017098</v>
      </c>
      <c r="B3042" t="s">
        <v>168</v>
      </c>
      <c r="C3042" t="s">
        <v>168</v>
      </c>
      <c r="D3042">
        <v>0</v>
      </c>
      <c r="E3042">
        <v>0</v>
      </c>
      <c r="F3042">
        <v>205</v>
      </c>
      <c r="G3042">
        <v>6299894</v>
      </c>
      <c r="H3042">
        <v>86</v>
      </c>
      <c r="I3042">
        <v>2255000</v>
      </c>
      <c r="J3042">
        <v>0</v>
      </c>
      <c r="K3042">
        <v>0</v>
      </c>
      <c r="L3042">
        <v>12</v>
      </c>
      <c r="M3042">
        <v>1001551</v>
      </c>
      <c r="N3042">
        <v>849500</v>
      </c>
      <c r="O3042">
        <v>10405945</v>
      </c>
      <c r="P3042" t="s">
        <v>5</v>
      </c>
      <c r="Q3042" t="s">
        <v>7</v>
      </c>
      <c r="R3042" t="s">
        <v>169</v>
      </c>
      <c r="S3042" t="s">
        <v>170</v>
      </c>
      <c r="T3042">
        <v>6713512.9032258056</v>
      </c>
      <c r="U3042">
        <v>10064169</v>
      </c>
      <c r="V3042">
        <v>3350656.0967741944</v>
      </c>
      <c r="W3042">
        <v>0.4990913319261252</v>
      </c>
      <c r="X3042" t="s">
        <v>305</v>
      </c>
    </row>
    <row r="3043" spans="1:24" x14ac:dyDescent="0.35">
      <c r="A3043">
        <v>3300017406</v>
      </c>
      <c r="B3043" t="s">
        <v>168</v>
      </c>
      <c r="C3043" t="s">
        <v>168</v>
      </c>
      <c r="D3043">
        <v>0</v>
      </c>
      <c r="E3043">
        <v>0</v>
      </c>
      <c r="F3043">
        <v>300</v>
      </c>
      <c r="G3043">
        <v>10406852</v>
      </c>
      <c r="H3043">
        <v>107</v>
      </c>
      <c r="I3043">
        <v>3388000</v>
      </c>
      <c r="J3043">
        <v>0</v>
      </c>
      <c r="K3043">
        <v>0</v>
      </c>
      <c r="L3043">
        <v>126</v>
      </c>
      <c r="M3043">
        <v>7722400</v>
      </c>
      <c r="N3043">
        <v>3041200</v>
      </c>
      <c r="O3043">
        <v>24558452</v>
      </c>
      <c r="P3043" t="s">
        <v>5</v>
      </c>
      <c r="Q3043" t="s">
        <v>6</v>
      </c>
      <c r="R3043" t="s">
        <v>169</v>
      </c>
      <c r="S3043" t="s">
        <v>170</v>
      </c>
      <c r="T3043">
        <v>15844162.580645161</v>
      </c>
      <c r="U3043">
        <v>13409300</v>
      </c>
      <c r="V3043">
        <v>-2434862.5806451607</v>
      </c>
      <c r="W3043">
        <v>-0.15367568770214013</v>
      </c>
      <c r="X3043" t="s">
        <v>245</v>
      </c>
    </row>
    <row r="3044" spans="1:24" x14ac:dyDescent="0.35">
      <c r="A3044">
        <v>3301000698</v>
      </c>
      <c r="B3044" t="s">
        <v>168</v>
      </c>
      <c r="C3044" t="s">
        <v>168</v>
      </c>
      <c r="D3044">
        <v>0</v>
      </c>
      <c r="E3044">
        <v>0</v>
      </c>
      <c r="F3044">
        <v>2</v>
      </c>
      <c r="G3044">
        <v>90425</v>
      </c>
      <c r="H3044">
        <v>11</v>
      </c>
      <c r="I3044">
        <v>450000</v>
      </c>
      <c r="J3044">
        <v>0</v>
      </c>
      <c r="K3044">
        <v>0</v>
      </c>
      <c r="L3044">
        <v>6</v>
      </c>
      <c r="M3044">
        <v>981040</v>
      </c>
      <c r="N3044">
        <v>503000</v>
      </c>
      <c r="O3044">
        <v>2024465</v>
      </c>
      <c r="P3044" t="s">
        <v>5</v>
      </c>
      <c r="Q3044" t="s">
        <v>16</v>
      </c>
      <c r="R3044" t="s">
        <v>169</v>
      </c>
      <c r="S3044" t="s">
        <v>170</v>
      </c>
      <c r="T3044">
        <v>1306106.4516129033</v>
      </c>
      <c r="U3044">
        <v>2162500</v>
      </c>
      <c r="V3044">
        <v>856393.54838709673</v>
      </c>
      <c r="W3044">
        <v>0.65568434129510744</v>
      </c>
      <c r="X3044" t="s">
        <v>277</v>
      </c>
    </row>
    <row r="3045" spans="1:24" x14ac:dyDescent="0.35">
      <c r="A3045">
        <v>3301062555</v>
      </c>
      <c r="B3045" t="s">
        <v>168</v>
      </c>
      <c r="C3045" t="s">
        <v>168</v>
      </c>
      <c r="D3045">
        <v>0</v>
      </c>
      <c r="E3045">
        <v>0</v>
      </c>
      <c r="F3045">
        <v>5</v>
      </c>
      <c r="G3045">
        <v>352494</v>
      </c>
      <c r="H3045">
        <v>0</v>
      </c>
      <c r="I3045">
        <v>0</v>
      </c>
      <c r="J3045">
        <v>0</v>
      </c>
      <c r="K3045">
        <v>0</v>
      </c>
      <c r="L3045">
        <v>4</v>
      </c>
      <c r="M3045">
        <v>172400</v>
      </c>
      <c r="N3045">
        <v>30000</v>
      </c>
      <c r="O3045">
        <v>554894</v>
      </c>
      <c r="P3045" t="s">
        <v>5</v>
      </c>
      <c r="Q3045" t="s">
        <v>15</v>
      </c>
      <c r="R3045" t="s">
        <v>169</v>
      </c>
      <c r="S3045" t="s">
        <v>170</v>
      </c>
      <c r="T3045">
        <v>357996.12903225806</v>
      </c>
      <c r="U3045">
        <v>70000</v>
      </c>
      <c r="V3045">
        <v>-287996.12903225806</v>
      </c>
      <c r="W3045">
        <v>-0.80446715949352487</v>
      </c>
      <c r="X3045" t="s">
        <v>214</v>
      </c>
    </row>
    <row r="3046" spans="1:24" x14ac:dyDescent="0.35">
      <c r="A3046">
        <v>3300014112</v>
      </c>
      <c r="B3046" t="s">
        <v>168</v>
      </c>
      <c r="C3046" t="s">
        <v>168</v>
      </c>
      <c r="D3046">
        <v>0</v>
      </c>
      <c r="E3046">
        <v>0</v>
      </c>
      <c r="F3046">
        <v>56</v>
      </c>
      <c r="G3046">
        <v>1580749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22400</v>
      </c>
      <c r="N3046">
        <v>866100</v>
      </c>
      <c r="O3046">
        <v>2469249</v>
      </c>
      <c r="P3046" t="s">
        <v>5</v>
      </c>
      <c r="Q3046" t="s">
        <v>7</v>
      </c>
      <c r="R3046" t="s">
        <v>169</v>
      </c>
      <c r="S3046" t="s">
        <v>170</v>
      </c>
      <c r="T3046">
        <v>1593063.8709677418</v>
      </c>
      <c r="U3046">
        <v>2376548</v>
      </c>
      <c r="V3046">
        <v>783484.12903225818</v>
      </c>
      <c r="W3046">
        <v>0.49180961498820097</v>
      </c>
      <c r="X3046" t="s">
        <v>225</v>
      </c>
    </row>
    <row r="3047" spans="1:24" x14ac:dyDescent="0.35">
      <c r="A3047">
        <v>3301053150</v>
      </c>
      <c r="B3047" t="s">
        <v>168</v>
      </c>
      <c r="C3047" t="s">
        <v>168</v>
      </c>
      <c r="D3047">
        <v>0</v>
      </c>
      <c r="E3047">
        <v>0</v>
      </c>
      <c r="F3047">
        <v>21</v>
      </c>
      <c r="G3047">
        <v>392541</v>
      </c>
      <c r="H3047">
        <v>39</v>
      </c>
      <c r="I3047">
        <v>735000</v>
      </c>
      <c r="J3047">
        <v>0</v>
      </c>
      <c r="K3047">
        <v>0</v>
      </c>
      <c r="L3047">
        <v>10</v>
      </c>
      <c r="M3047">
        <v>744000</v>
      </c>
      <c r="N3047">
        <v>933000</v>
      </c>
      <c r="O3047">
        <v>2804541</v>
      </c>
      <c r="P3047" t="s">
        <v>5</v>
      </c>
      <c r="Q3047" t="s">
        <v>17</v>
      </c>
      <c r="R3047" t="s">
        <v>169</v>
      </c>
      <c r="S3047" t="s">
        <v>170</v>
      </c>
      <c r="T3047">
        <v>1809381.2903225806</v>
      </c>
      <c r="U3047">
        <v>1454795</v>
      </c>
      <c r="V3047">
        <v>-354586.29032258061</v>
      </c>
      <c r="W3047">
        <v>-0.19597101629107938</v>
      </c>
      <c r="X3047" t="s">
        <v>269</v>
      </c>
    </row>
    <row r="3048" spans="1:24" x14ac:dyDescent="0.35">
      <c r="A3048">
        <v>3300014440</v>
      </c>
      <c r="B3048" t="s">
        <v>168</v>
      </c>
      <c r="C3048" t="s">
        <v>168</v>
      </c>
      <c r="D3048">
        <v>0</v>
      </c>
      <c r="E3048">
        <v>0</v>
      </c>
      <c r="F3048">
        <v>1</v>
      </c>
      <c r="G3048">
        <v>25598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342000</v>
      </c>
      <c r="O3048">
        <v>367598</v>
      </c>
      <c r="P3048" t="s">
        <v>5</v>
      </c>
      <c r="Q3048" t="s">
        <v>8</v>
      </c>
      <c r="R3048" t="s">
        <v>169</v>
      </c>
      <c r="S3048" t="s">
        <v>170</v>
      </c>
      <c r="T3048">
        <v>237160</v>
      </c>
      <c r="U3048">
        <v>1046500</v>
      </c>
      <c r="V3048">
        <v>809340</v>
      </c>
      <c r="W3048">
        <v>3.4126328217237312</v>
      </c>
      <c r="X3048" t="s">
        <v>187</v>
      </c>
    </row>
    <row r="3049" spans="1:24" x14ac:dyDescent="0.35">
      <c r="A3049">
        <v>3300006911</v>
      </c>
      <c r="B3049" t="s">
        <v>168</v>
      </c>
      <c r="C3049" t="s">
        <v>168</v>
      </c>
      <c r="D3049">
        <v>0</v>
      </c>
      <c r="E3049">
        <v>0</v>
      </c>
      <c r="F3049">
        <v>13</v>
      </c>
      <c r="G3049">
        <v>480486</v>
      </c>
      <c r="H3049">
        <v>31</v>
      </c>
      <c r="I3049">
        <v>777000</v>
      </c>
      <c r="J3049">
        <v>0</v>
      </c>
      <c r="K3049">
        <v>0</v>
      </c>
      <c r="L3049">
        <v>13</v>
      </c>
      <c r="M3049">
        <v>1203650</v>
      </c>
      <c r="N3049">
        <v>95000</v>
      </c>
      <c r="O3049">
        <v>2556136</v>
      </c>
      <c r="P3049" t="s">
        <v>5</v>
      </c>
      <c r="Q3049" t="s">
        <v>9</v>
      </c>
      <c r="R3049" t="s">
        <v>169</v>
      </c>
      <c r="S3049" t="s">
        <v>170</v>
      </c>
      <c r="T3049">
        <v>1649120</v>
      </c>
      <c r="U3049">
        <v>1491591</v>
      </c>
      <c r="V3049">
        <v>-157529</v>
      </c>
      <c r="W3049">
        <v>-9.5523066847773341E-2</v>
      </c>
      <c r="X3049" t="s">
        <v>284</v>
      </c>
    </row>
    <row r="3050" spans="1:24" x14ac:dyDescent="0.35">
      <c r="A3050">
        <v>3300016111</v>
      </c>
      <c r="B3050" t="s">
        <v>168</v>
      </c>
      <c r="C3050" t="s">
        <v>168</v>
      </c>
      <c r="D3050">
        <v>0</v>
      </c>
      <c r="E3050">
        <v>0</v>
      </c>
      <c r="F3050">
        <v>13</v>
      </c>
      <c r="G3050">
        <v>209894</v>
      </c>
      <c r="H3050">
        <v>10</v>
      </c>
      <c r="I3050">
        <v>395000</v>
      </c>
      <c r="J3050">
        <v>0</v>
      </c>
      <c r="K3050">
        <v>0</v>
      </c>
      <c r="L3050">
        <v>7</v>
      </c>
      <c r="M3050">
        <v>566800</v>
      </c>
      <c r="N3050">
        <v>342000</v>
      </c>
      <c r="O3050">
        <v>1513694</v>
      </c>
      <c r="P3050" t="s">
        <v>5</v>
      </c>
      <c r="Q3050" t="s">
        <v>8</v>
      </c>
      <c r="R3050" t="s">
        <v>169</v>
      </c>
      <c r="S3050" t="s">
        <v>170</v>
      </c>
      <c r="T3050">
        <v>976576.77419354836</v>
      </c>
      <c r="U3050">
        <v>2663715</v>
      </c>
      <c r="V3050">
        <v>1687138.2258064516</v>
      </c>
      <c r="W3050">
        <v>1.7276042912239857</v>
      </c>
      <c r="X3050" t="s">
        <v>238</v>
      </c>
    </row>
    <row r="3051" spans="1:24" x14ac:dyDescent="0.35">
      <c r="A3051">
        <v>3301073447</v>
      </c>
      <c r="B3051" t="s">
        <v>168</v>
      </c>
      <c r="C3051" t="s">
        <v>168</v>
      </c>
      <c r="D3051">
        <v>0</v>
      </c>
      <c r="E3051">
        <v>0</v>
      </c>
      <c r="F3051">
        <v>16</v>
      </c>
      <c r="G3051">
        <v>408347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280000</v>
      </c>
      <c r="O3051">
        <v>688347</v>
      </c>
      <c r="P3051" t="s">
        <v>5</v>
      </c>
      <c r="Q3051" t="s">
        <v>12</v>
      </c>
      <c r="R3051" t="s">
        <v>169</v>
      </c>
      <c r="S3051" t="s">
        <v>170</v>
      </c>
      <c r="T3051">
        <v>444094.83870967745</v>
      </c>
      <c r="U3051">
        <v>732645</v>
      </c>
      <c r="V3051">
        <v>288550.16129032255</v>
      </c>
      <c r="W3051">
        <v>0.64974896382202574</v>
      </c>
      <c r="X3051" t="s">
        <v>219</v>
      </c>
    </row>
    <row r="3052" spans="1:24" x14ac:dyDescent="0.35">
      <c r="A3052">
        <v>3301035740</v>
      </c>
      <c r="B3052" t="s">
        <v>168</v>
      </c>
      <c r="C3052" t="s">
        <v>168</v>
      </c>
      <c r="D3052">
        <v>0</v>
      </c>
      <c r="E3052">
        <v>0</v>
      </c>
      <c r="F3052">
        <v>22</v>
      </c>
      <c r="G3052">
        <v>1650977</v>
      </c>
      <c r="H3052">
        <v>18</v>
      </c>
      <c r="I3052">
        <v>1527000</v>
      </c>
      <c r="J3052">
        <v>0</v>
      </c>
      <c r="K3052">
        <v>0</v>
      </c>
      <c r="L3052">
        <v>28</v>
      </c>
      <c r="M3052">
        <v>10574350</v>
      </c>
      <c r="N3052">
        <v>30000</v>
      </c>
      <c r="O3052">
        <v>13782327</v>
      </c>
      <c r="P3052" t="s">
        <v>5</v>
      </c>
      <c r="Q3052" t="s">
        <v>14</v>
      </c>
      <c r="R3052" t="s">
        <v>169</v>
      </c>
      <c r="S3052" t="s">
        <v>170</v>
      </c>
      <c r="T3052">
        <v>8891823.8709677421</v>
      </c>
      <c r="U3052">
        <v>8540139</v>
      </c>
      <c r="V3052">
        <v>-351684.87096774206</v>
      </c>
      <c r="W3052">
        <v>-3.9551488656451084E-2</v>
      </c>
      <c r="X3052" t="s">
        <v>183</v>
      </c>
    </row>
    <row r="3053" spans="1:24" x14ac:dyDescent="0.35">
      <c r="A3053">
        <v>3300002044</v>
      </c>
      <c r="B3053" t="s">
        <v>168</v>
      </c>
      <c r="C3053" t="s">
        <v>168</v>
      </c>
      <c r="D3053">
        <v>0</v>
      </c>
      <c r="E3053">
        <v>0</v>
      </c>
      <c r="F3053">
        <v>48</v>
      </c>
      <c r="G3053">
        <v>1780928</v>
      </c>
      <c r="H3053">
        <v>24</v>
      </c>
      <c r="I3053">
        <v>940000</v>
      </c>
      <c r="J3053">
        <v>0</v>
      </c>
      <c r="K3053">
        <v>0</v>
      </c>
      <c r="L3053">
        <v>0</v>
      </c>
      <c r="M3053">
        <v>0</v>
      </c>
      <c r="N3053">
        <v>242000</v>
      </c>
      <c r="O3053">
        <v>2962928</v>
      </c>
      <c r="P3053" t="s">
        <v>5</v>
      </c>
      <c r="Q3053" t="s">
        <v>11</v>
      </c>
      <c r="R3053" t="s">
        <v>169</v>
      </c>
      <c r="S3053" t="s">
        <v>170</v>
      </c>
      <c r="T3053">
        <v>1911566.4516129033</v>
      </c>
      <c r="U3053">
        <v>2921746</v>
      </c>
      <c r="V3053">
        <v>1010179.5483870967</v>
      </c>
      <c r="W3053">
        <v>0.52845641203566207</v>
      </c>
      <c r="X3053" t="s">
        <v>308</v>
      </c>
    </row>
    <row r="3054" spans="1:24" x14ac:dyDescent="0.35">
      <c r="A3054">
        <v>3301060467</v>
      </c>
      <c r="B3054" t="s">
        <v>168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 t="s">
        <v>5</v>
      </c>
      <c r="Q3054" t="s">
        <v>15</v>
      </c>
      <c r="R3054" t="s">
        <v>181</v>
      </c>
      <c r="S3054" t="s">
        <v>170</v>
      </c>
      <c r="T3054">
        <v>0</v>
      </c>
      <c r="U3054">
        <v>0</v>
      </c>
      <c r="V3054">
        <v>0</v>
      </c>
      <c r="W3054">
        <v>0</v>
      </c>
      <c r="X3054" t="s">
        <v>420</v>
      </c>
    </row>
    <row r="3055" spans="1:24" x14ac:dyDescent="0.35">
      <c r="A3055">
        <v>3301071459</v>
      </c>
      <c r="B3055" t="s">
        <v>168</v>
      </c>
      <c r="C3055" t="s">
        <v>168</v>
      </c>
      <c r="D3055">
        <v>0</v>
      </c>
      <c r="E3055">
        <v>0</v>
      </c>
      <c r="F3055">
        <v>1</v>
      </c>
      <c r="G3055">
        <v>55999</v>
      </c>
      <c r="H3055">
        <v>0</v>
      </c>
      <c r="I3055">
        <v>0</v>
      </c>
      <c r="J3055">
        <v>0</v>
      </c>
      <c r="K3055">
        <v>0</v>
      </c>
      <c r="L3055">
        <v>2</v>
      </c>
      <c r="M3055">
        <v>154800</v>
      </c>
      <c r="N3055">
        <v>15000</v>
      </c>
      <c r="O3055">
        <v>225799</v>
      </c>
      <c r="P3055" t="s">
        <v>5</v>
      </c>
      <c r="Q3055" t="s">
        <v>14</v>
      </c>
      <c r="R3055" t="s">
        <v>169</v>
      </c>
      <c r="S3055" t="s">
        <v>170</v>
      </c>
      <c r="T3055">
        <v>145676.77419354839</v>
      </c>
      <c r="U3055">
        <v>45000</v>
      </c>
      <c r="V3055">
        <v>-100676.77419354839</v>
      </c>
      <c r="W3055">
        <v>-0.6910969490564618</v>
      </c>
      <c r="X3055" t="s">
        <v>358</v>
      </c>
    </row>
    <row r="3056" spans="1:24" x14ac:dyDescent="0.35">
      <c r="A3056">
        <v>3301010783</v>
      </c>
      <c r="B3056" t="s">
        <v>168</v>
      </c>
      <c r="C3056" t="s">
        <v>168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60000</v>
      </c>
      <c r="O3056">
        <v>60000</v>
      </c>
      <c r="P3056" t="s">
        <v>5</v>
      </c>
      <c r="Q3056" t="s">
        <v>13</v>
      </c>
      <c r="R3056" t="s">
        <v>169</v>
      </c>
      <c r="S3056" t="s">
        <v>170</v>
      </c>
      <c r="T3056">
        <v>38709.677419354841</v>
      </c>
      <c r="U3056">
        <v>60000</v>
      </c>
      <c r="V3056">
        <v>21290.322580645159</v>
      </c>
      <c r="W3056">
        <v>0.54999999999999982</v>
      </c>
      <c r="X3056" t="s">
        <v>250</v>
      </c>
    </row>
    <row r="3057" spans="1:24" x14ac:dyDescent="0.35">
      <c r="A3057">
        <v>3300002902</v>
      </c>
      <c r="B3057" t="s">
        <v>168</v>
      </c>
      <c r="C3057" t="s">
        <v>168</v>
      </c>
      <c r="D3057">
        <v>0</v>
      </c>
      <c r="E3057">
        <v>0</v>
      </c>
      <c r="F3057">
        <v>54</v>
      </c>
      <c r="G3057">
        <v>1218938</v>
      </c>
      <c r="H3057">
        <v>7</v>
      </c>
      <c r="I3057">
        <v>340000</v>
      </c>
      <c r="J3057">
        <v>0</v>
      </c>
      <c r="K3057">
        <v>0</v>
      </c>
      <c r="L3057">
        <v>0</v>
      </c>
      <c r="M3057">
        <v>0</v>
      </c>
      <c r="N3057">
        <v>51000</v>
      </c>
      <c r="O3057">
        <v>1609938</v>
      </c>
      <c r="P3057" t="s">
        <v>5</v>
      </c>
      <c r="Q3057" t="s">
        <v>13</v>
      </c>
      <c r="R3057" t="s">
        <v>169</v>
      </c>
      <c r="S3057" t="s">
        <v>170</v>
      </c>
      <c r="T3057">
        <v>1038669.6774193549</v>
      </c>
      <c r="U3057">
        <v>650283</v>
      </c>
      <c r="V3057">
        <v>-388386.67741935491</v>
      </c>
      <c r="W3057">
        <v>-0.37392703942636307</v>
      </c>
      <c r="X3057" t="s">
        <v>283</v>
      </c>
    </row>
    <row r="3058" spans="1:24" x14ac:dyDescent="0.35">
      <c r="A3058">
        <v>3300007858</v>
      </c>
      <c r="B3058" t="s">
        <v>168</v>
      </c>
      <c r="C3058" t="s">
        <v>168</v>
      </c>
      <c r="D3058">
        <v>0</v>
      </c>
      <c r="E3058">
        <v>0</v>
      </c>
      <c r="F3058">
        <v>32</v>
      </c>
      <c r="G3058">
        <v>1121465</v>
      </c>
      <c r="H3058">
        <v>10</v>
      </c>
      <c r="I3058">
        <v>175000</v>
      </c>
      <c r="J3058">
        <v>0</v>
      </c>
      <c r="K3058">
        <v>0</v>
      </c>
      <c r="L3058">
        <v>11</v>
      </c>
      <c r="M3058">
        <v>686400</v>
      </c>
      <c r="N3058">
        <v>150000</v>
      </c>
      <c r="O3058">
        <v>2132865</v>
      </c>
      <c r="P3058" t="s">
        <v>5</v>
      </c>
      <c r="Q3058" t="s">
        <v>14</v>
      </c>
      <c r="R3058" t="s">
        <v>169</v>
      </c>
      <c r="S3058" t="s">
        <v>170</v>
      </c>
      <c r="T3058">
        <v>1376041.935483871</v>
      </c>
      <c r="U3058">
        <v>1720170</v>
      </c>
      <c r="V3058">
        <v>344128.06451612897</v>
      </c>
      <c r="W3058">
        <v>0.25008544844610414</v>
      </c>
      <c r="X3058" t="s">
        <v>195</v>
      </c>
    </row>
    <row r="3059" spans="1:24" x14ac:dyDescent="0.35">
      <c r="A3059">
        <v>3300009852</v>
      </c>
      <c r="B3059" t="s">
        <v>168</v>
      </c>
      <c r="C3059" t="s">
        <v>168</v>
      </c>
      <c r="D3059">
        <v>0</v>
      </c>
      <c r="E3059">
        <v>0</v>
      </c>
      <c r="F3059">
        <v>0</v>
      </c>
      <c r="G3059">
        <v>0</v>
      </c>
      <c r="H3059">
        <v>2</v>
      </c>
      <c r="I3059">
        <v>15000</v>
      </c>
      <c r="J3059">
        <v>104</v>
      </c>
      <c r="K3059">
        <v>2865200</v>
      </c>
      <c r="L3059">
        <v>0</v>
      </c>
      <c r="M3059">
        <v>0</v>
      </c>
      <c r="N3059">
        <v>60000</v>
      </c>
      <c r="O3059">
        <v>2940200</v>
      </c>
      <c r="P3059" t="s">
        <v>5</v>
      </c>
      <c r="Q3059" t="s">
        <v>16</v>
      </c>
      <c r="R3059" t="s">
        <v>169</v>
      </c>
      <c r="S3059" t="s">
        <v>170</v>
      </c>
      <c r="T3059">
        <v>1896903.2258064514</v>
      </c>
      <c r="U3059">
        <v>1489000</v>
      </c>
      <c r="V3059">
        <v>-407903.2258064514</v>
      </c>
      <c r="W3059">
        <v>-0.21503639208217118</v>
      </c>
      <c r="X3059" t="s">
        <v>312</v>
      </c>
    </row>
    <row r="3060" spans="1:24" x14ac:dyDescent="0.35">
      <c r="A3060">
        <v>3300017804</v>
      </c>
      <c r="B3060" t="s">
        <v>168</v>
      </c>
      <c r="C3060" t="s">
        <v>168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1531500</v>
      </c>
      <c r="O3060">
        <v>1531500</v>
      </c>
      <c r="P3060" t="s">
        <v>5</v>
      </c>
      <c r="Q3060" t="s">
        <v>7</v>
      </c>
      <c r="R3060" t="s">
        <v>169</v>
      </c>
      <c r="S3060" t="s">
        <v>170</v>
      </c>
      <c r="T3060">
        <v>988064.51612903224</v>
      </c>
      <c r="U3060">
        <v>4196100</v>
      </c>
      <c r="V3060">
        <v>3208035.4838709678</v>
      </c>
      <c r="W3060">
        <v>3.2467874632713025</v>
      </c>
      <c r="X3060" t="s">
        <v>351</v>
      </c>
    </row>
    <row r="3061" spans="1:24" x14ac:dyDescent="0.35">
      <c r="A3061">
        <v>3300015115</v>
      </c>
      <c r="B3061" t="s">
        <v>168</v>
      </c>
      <c r="C3061" t="s">
        <v>168</v>
      </c>
      <c r="D3061">
        <v>0</v>
      </c>
      <c r="E3061">
        <v>0</v>
      </c>
      <c r="F3061">
        <v>65</v>
      </c>
      <c r="G3061">
        <v>3079495</v>
      </c>
      <c r="H3061">
        <v>8</v>
      </c>
      <c r="I3061">
        <v>500000</v>
      </c>
      <c r="J3061">
        <v>0</v>
      </c>
      <c r="K3061">
        <v>0</v>
      </c>
      <c r="L3061">
        <v>0</v>
      </c>
      <c r="M3061">
        <v>0</v>
      </c>
      <c r="N3061">
        <v>342000</v>
      </c>
      <c r="O3061">
        <v>3921495</v>
      </c>
      <c r="P3061" t="s">
        <v>5</v>
      </c>
      <c r="Q3061" t="s">
        <v>8</v>
      </c>
      <c r="R3061" t="s">
        <v>169</v>
      </c>
      <c r="S3061" t="s">
        <v>170</v>
      </c>
      <c r="T3061">
        <v>2529996.7741935486</v>
      </c>
      <c r="U3061">
        <v>3504428</v>
      </c>
      <c r="V3061">
        <v>974431.2258064514</v>
      </c>
      <c r="W3061">
        <v>0.38515117321327685</v>
      </c>
      <c r="X3061" t="s">
        <v>238</v>
      </c>
    </row>
    <row r="3062" spans="1:24" x14ac:dyDescent="0.35">
      <c r="A3062">
        <v>3301067986</v>
      </c>
      <c r="B3062" t="s">
        <v>168</v>
      </c>
      <c r="C3062" t="s">
        <v>168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254000</v>
      </c>
      <c r="O3062">
        <v>254000</v>
      </c>
      <c r="P3062" t="s">
        <v>5</v>
      </c>
      <c r="Q3062" t="s">
        <v>15</v>
      </c>
      <c r="R3062" t="s">
        <v>169</v>
      </c>
      <c r="S3062" t="s">
        <v>170</v>
      </c>
      <c r="T3062">
        <v>163870.96774193548</v>
      </c>
      <c r="U3062">
        <v>0</v>
      </c>
      <c r="V3062">
        <v>-163870.96774193548</v>
      </c>
      <c r="W3062">
        <v>0</v>
      </c>
      <c r="X3062" t="s">
        <v>285</v>
      </c>
    </row>
    <row r="3063" spans="1:24" x14ac:dyDescent="0.35">
      <c r="A3063">
        <v>3301063486</v>
      </c>
      <c r="B3063" t="s">
        <v>168</v>
      </c>
      <c r="C3063" t="s">
        <v>168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84000</v>
      </c>
      <c r="O3063">
        <v>84000</v>
      </c>
      <c r="P3063" t="s">
        <v>5</v>
      </c>
      <c r="Q3063" t="s">
        <v>13</v>
      </c>
      <c r="R3063" t="s">
        <v>169</v>
      </c>
      <c r="S3063" t="s">
        <v>170</v>
      </c>
      <c r="T3063">
        <v>54193.548387096773</v>
      </c>
      <c r="U3063">
        <v>30000</v>
      </c>
      <c r="V3063">
        <v>-24193.548387096773</v>
      </c>
      <c r="W3063">
        <v>-0.4464285714285714</v>
      </c>
      <c r="X3063" t="s">
        <v>282</v>
      </c>
    </row>
    <row r="3064" spans="1:24" x14ac:dyDescent="0.35">
      <c r="A3064">
        <v>3301072884</v>
      </c>
      <c r="B3064" t="s">
        <v>168</v>
      </c>
      <c r="C3064" t="s">
        <v>168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720000</v>
      </c>
      <c r="O3064">
        <v>720000</v>
      </c>
      <c r="P3064" t="s">
        <v>5</v>
      </c>
      <c r="Q3064" t="s">
        <v>12</v>
      </c>
      <c r="R3064" t="s">
        <v>169</v>
      </c>
      <c r="S3064" t="s">
        <v>170</v>
      </c>
      <c r="T3064">
        <v>464516.12903225806</v>
      </c>
      <c r="U3064">
        <v>191000</v>
      </c>
      <c r="V3064">
        <v>-273516.12903225806</v>
      </c>
      <c r="W3064">
        <v>-0.58881944444444445</v>
      </c>
      <c r="X3064" t="s">
        <v>188</v>
      </c>
    </row>
    <row r="3065" spans="1:24" x14ac:dyDescent="0.35">
      <c r="A3065">
        <v>3301000796</v>
      </c>
      <c r="B3065" t="s">
        <v>168</v>
      </c>
      <c r="C3065" t="s">
        <v>168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360000</v>
      </c>
      <c r="O3065">
        <v>360000</v>
      </c>
      <c r="P3065" t="s">
        <v>5</v>
      </c>
      <c r="Q3065" t="s">
        <v>12</v>
      </c>
      <c r="R3065" t="s">
        <v>169</v>
      </c>
      <c r="S3065" t="s">
        <v>170</v>
      </c>
      <c r="T3065">
        <v>232258.06451612903</v>
      </c>
      <c r="U3065">
        <v>204500</v>
      </c>
      <c r="V3065">
        <v>-27758.06451612903</v>
      </c>
      <c r="W3065">
        <v>-0.11951388888888892</v>
      </c>
      <c r="X3065" t="s">
        <v>338</v>
      </c>
    </row>
    <row r="3066" spans="1:24" x14ac:dyDescent="0.35">
      <c r="A3066">
        <v>3301018004</v>
      </c>
      <c r="B3066" t="s">
        <v>168</v>
      </c>
      <c r="C3066" t="s">
        <v>168</v>
      </c>
      <c r="D3066">
        <v>0</v>
      </c>
      <c r="E3066">
        <v>0</v>
      </c>
      <c r="F3066">
        <v>128</v>
      </c>
      <c r="G3066">
        <v>3977860</v>
      </c>
      <c r="H3066">
        <v>25</v>
      </c>
      <c r="I3066">
        <v>757000</v>
      </c>
      <c r="J3066">
        <v>0</v>
      </c>
      <c r="K3066">
        <v>0</v>
      </c>
      <c r="L3066">
        <v>50</v>
      </c>
      <c r="M3066">
        <v>1986400</v>
      </c>
      <c r="N3066">
        <v>220000</v>
      </c>
      <c r="O3066">
        <v>6941260</v>
      </c>
      <c r="P3066" t="s">
        <v>5</v>
      </c>
      <c r="Q3066" t="s">
        <v>15</v>
      </c>
      <c r="R3066" t="s">
        <v>169</v>
      </c>
      <c r="S3066" t="s">
        <v>170</v>
      </c>
      <c r="T3066">
        <v>4478232.2580645159</v>
      </c>
      <c r="U3066">
        <v>3396423</v>
      </c>
      <c r="V3066">
        <v>-1081809.2580645159</v>
      </c>
      <c r="W3066">
        <v>-0.24157060101480132</v>
      </c>
      <c r="X3066" t="s">
        <v>321</v>
      </c>
    </row>
    <row r="3067" spans="1:24" x14ac:dyDescent="0.35">
      <c r="A3067">
        <v>3300012352</v>
      </c>
      <c r="B3067" t="s">
        <v>168</v>
      </c>
      <c r="C3067" t="s">
        <v>168</v>
      </c>
      <c r="D3067">
        <v>0</v>
      </c>
      <c r="E3067">
        <v>0</v>
      </c>
      <c r="F3067">
        <v>100</v>
      </c>
      <c r="G3067">
        <v>3505420</v>
      </c>
      <c r="H3067">
        <v>31</v>
      </c>
      <c r="I3067">
        <v>901000</v>
      </c>
      <c r="J3067">
        <v>0</v>
      </c>
      <c r="K3067">
        <v>0</v>
      </c>
      <c r="L3067">
        <v>0</v>
      </c>
      <c r="M3067">
        <v>0</v>
      </c>
      <c r="N3067">
        <v>330000</v>
      </c>
      <c r="O3067">
        <v>4736420</v>
      </c>
      <c r="P3067" t="s">
        <v>5</v>
      </c>
      <c r="Q3067" t="s">
        <v>12</v>
      </c>
      <c r="R3067" t="s">
        <v>169</v>
      </c>
      <c r="S3067" t="s">
        <v>170</v>
      </c>
      <c r="T3067">
        <v>3055754.8387096776</v>
      </c>
      <c r="U3067">
        <v>2669721</v>
      </c>
      <c r="V3067">
        <v>-386033.83870967757</v>
      </c>
      <c r="W3067">
        <v>-0.12633010797184374</v>
      </c>
      <c r="X3067" t="s">
        <v>279</v>
      </c>
    </row>
    <row r="3068" spans="1:24" x14ac:dyDescent="0.35">
      <c r="A3068">
        <v>3300009344</v>
      </c>
      <c r="B3068" t="s">
        <v>168</v>
      </c>
      <c r="C3068" t="s">
        <v>168</v>
      </c>
      <c r="D3068">
        <v>0</v>
      </c>
      <c r="E3068">
        <v>0</v>
      </c>
      <c r="F3068">
        <v>239</v>
      </c>
      <c r="G3068">
        <v>10445787</v>
      </c>
      <c r="H3068">
        <v>75</v>
      </c>
      <c r="I3068">
        <v>3060000</v>
      </c>
      <c r="J3068">
        <v>21</v>
      </c>
      <c r="K3068">
        <v>301400</v>
      </c>
      <c r="L3068">
        <v>75</v>
      </c>
      <c r="M3068">
        <v>3140000</v>
      </c>
      <c r="N3068">
        <v>302500</v>
      </c>
      <c r="O3068">
        <v>17249687</v>
      </c>
      <c r="P3068" t="s">
        <v>5</v>
      </c>
      <c r="Q3068" t="s">
        <v>12</v>
      </c>
      <c r="R3068" t="s">
        <v>347</v>
      </c>
      <c r="S3068" t="s">
        <v>170</v>
      </c>
      <c r="T3068">
        <v>11128830.322580645</v>
      </c>
      <c r="U3068">
        <v>9126304</v>
      </c>
      <c r="V3068">
        <v>-2002526.3225806449</v>
      </c>
      <c r="W3068">
        <v>-0.17994041283183859</v>
      </c>
      <c r="X3068" t="s">
        <v>294</v>
      </c>
    </row>
    <row r="3069" spans="1:24" x14ac:dyDescent="0.35">
      <c r="A3069">
        <v>3300015841</v>
      </c>
      <c r="B3069" t="s">
        <v>168</v>
      </c>
      <c r="C3069" t="s">
        <v>168</v>
      </c>
      <c r="D3069">
        <v>0</v>
      </c>
      <c r="E3069">
        <v>0</v>
      </c>
      <c r="F3069">
        <v>98</v>
      </c>
      <c r="G3069">
        <v>3076083</v>
      </c>
      <c r="H3069">
        <v>2</v>
      </c>
      <c r="I3069">
        <v>40000</v>
      </c>
      <c r="J3069">
        <v>0</v>
      </c>
      <c r="K3069">
        <v>0</v>
      </c>
      <c r="L3069">
        <v>1</v>
      </c>
      <c r="M3069">
        <v>102400</v>
      </c>
      <c r="N3069">
        <v>1010500</v>
      </c>
      <c r="O3069">
        <v>4228983</v>
      </c>
      <c r="P3069" t="s">
        <v>5</v>
      </c>
      <c r="Q3069" t="s">
        <v>7</v>
      </c>
      <c r="R3069" t="s">
        <v>169</v>
      </c>
      <c r="S3069" t="s">
        <v>170</v>
      </c>
      <c r="T3069">
        <v>2728376.1290322579</v>
      </c>
      <c r="U3069">
        <v>3646192</v>
      </c>
      <c r="V3069">
        <v>917815.87096774206</v>
      </c>
      <c r="W3069">
        <v>0.33639638655440329</v>
      </c>
      <c r="X3069" t="s">
        <v>218</v>
      </c>
    </row>
    <row r="3070" spans="1:24" x14ac:dyDescent="0.35">
      <c r="A3070">
        <v>3300017364</v>
      </c>
      <c r="B3070" t="s">
        <v>168</v>
      </c>
      <c r="C3070" t="s">
        <v>168</v>
      </c>
      <c r="D3070">
        <v>0</v>
      </c>
      <c r="E3070">
        <v>0</v>
      </c>
      <c r="F3070">
        <v>14</v>
      </c>
      <c r="G3070">
        <v>522370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892500</v>
      </c>
      <c r="O3070">
        <v>1414870</v>
      </c>
      <c r="P3070" t="s">
        <v>5</v>
      </c>
      <c r="Q3070" t="s">
        <v>6</v>
      </c>
      <c r="R3070" t="s">
        <v>169</v>
      </c>
      <c r="S3070" t="s">
        <v>170</v>
      </c>
      <c r="T3070">
        <v>912819.3548387097</v>
      </c>
      <c r="U3070">
        <v>1289276</v>
      </c>
      <c r="V3070">
        <v>376456.6451612903</v>
      </c>
      <c r="W3070">
        <v>0.41241089287355015</v>
      </c>
      <c r="X3070" t="s">
        <v>373</v>
      </c>
    </row>
    <row r="3071" spans="1:24" x14ac:dyDescent="0.35">
      <c r="A3071">
        <v>3300014185</v>
      </c>
      <c r="B3071" t="s">
        <v>168</v>
      </c>
      <c r="C3071" t="s">
        <v>168</v>
      </c>
      <c r="D3071">
        <v>0</v>
      </c>
      <c r="E3071">
        <v>0</v>
      </c>
      <c r="F3071">
        <v>201</v>
      </c>
      <c r="G3071">
        <v>10058184</v>
      </c>
      <c r="H3071">
        <v>8</v>
      </c>
      <c r="I3071">
        <v>655000</v>
      </c>
      <c r="J3071">
        <v>0</v>
      </c>
      <c r="K3071">
        <v>0</v>
      </c>
      <c r="L3071">
        <v>0</v>
      </c>
      <c r="M3071">
        <v>0</v>
      </c>
      <c r="N3071">
        <v>1049100</v>
      </c>
      <c r="O3071">
        <v>11762284</v>
      </c>
      <c r="P3071" t="s">
        <v>5</v>
      </c>
      <c r="Q3071" t="s">
        <v>8</v>
      </c>
      <c r="R3071" t="s">
        <v>169</v>
      </c>
      <c r="S3071" t="s">
        <v>170</v>
      </c>
      <c r="T3071">
        <v>7588570.3225806449</v>
      </c>
      <c r="U3071">
        <v>8031136</v>
      </c>
      <c r="V3071">
        <v>442565.67741935514</v>
      </c>
      <c r="W3071">
        <v>5.8320033762150336E-2</v>
      </c>
      <c r="X3071" t="s">
        <v>226</v>
      </c>
    </row>
    <row r="3072" spans="1:24" x14ac:dyDescent="0.35">
      <c r="A3072">
        <v>3300016518</v>
      </c>
      <c r="B3072" t="s">
        <v>168</v>
      </c>
      <c r="C3072" t="s">
        <v>168</v>
      </c>
      <c r="D3072">
        <v>0</v>
      </c>
      <c r="E3072">
        <v>0</v>
      </c>
      <c r="F3072">
        <v>0</v>
      </c>
      <c r="G3072">
        <v>0</v>
      </c>
      <c r="H3072">
        <v>10</v>
      </c>
      <c r="I3072">
        <v>220000</v>
      </c>
      <c r="J3072">
        <v>0</v>
      </c>
      <c r="K3072">
        <v>0</v>
      </c>
      <c r="L3072">
        <v>0</v>
      </c>
      <c r="M3072">
        <v>0</v>
      </c>
      <c r="N3072">
        <v>1160000</v>
      </c>
      <c r="O3072">
        <v>1380000</v>
      </c>
      <c r="P3072" t="s">
        <v>5</v>
      </c>
      <c r="Q3072" t="s">
        <v>6</v>
      </c>
      <c r="R3072" t="s">
        <v>169</v>
      </c>
      <c r="S3072" t="s">
        <v>170</v>
      </c>
      <c r="T3072">
        <v>890322.58064516133</v>
      </c>
      <c r="U3072">
        <v>433000</v>
      </c>
      <c r="V3072">
        <v>-457322.58064516133</v>
      </c>
      <c r="W3072">
        <v>-0.51365942028985512</v>
      </c>
      <c r="X3072" t="s">
        <v>343</v>
      </c>
    </row>
    <row r="3073" spans="1:24" x14ac:dyDescent="0.35">
      <c r="A3073">
        <v>6001121305</v>
      </c>
      <c r="B3073" t="s">
        <v>168</v>
      </c>
      <c r="C3073" t="s">
        <v>168</v>
      </c>
      <c r="D3073">
        <v>0</v>
      </c>
      <c r="E3073">
        <v>0</v>
      </c>
      <c r="F3073">
        <v>0</v>
      </c>
      <c r="G3073">
        <v>0</v>
      </c>
      <c r="H3073">
        <v>3</v>
      </c>
      <c r="I3073">
        <v>25000</v>
      </c>
      <c r="J3073">
        <v>0</v>
      </c>
      <c r="K3073">
        <v>0</v>
      </c>
      <c r="L3073">
        <v>0</v>
      </c>
      <c r="M3073">
        <v>0</v>
      </c>
      <c r="N3073">
        <v>30000</v>
      </c>
      <c r="O3073">
        <v>55000</v>
      </c>
      <c r="P3073" t="s">
        <v>5</v>
      </c>
      <c r="Q3073" t="s">
        <v>11</v>
      </c>
      <c r="R3073" t="s">
        <v>169</v>
      </c>
      <c r="S3073" t="s">
        <v>170</v>
      </c>
      <c r="T3073">
        <v>35483.870967741939</v>
      </c>
      <c r="U3073">
        <v>76000</v>
      </c>
      <c r="V3073">
        <v>40516.129032258061</v>
      </c>
      <c r="W3073">
        <v>1.1418181818181816</v>
      </c>
      <c r="X3073" t="s">
        <v>210</v>
      </c>
    </row>
    <row r="3074" spans="1:24" x14ac:dyDescent="0.35">
      <c r="A3074">
        <v>3300014128</v>
      </c>
      <c r="B3074" t="s">
        <v>168</v>
      </c>
      <c r="C3074" t="s">
        <v>168</v>
      </c>
      <c r="D3074">
        <v>0</v>
      </c>
      <c r="E3074">
        <v>0</v>
      </c>
      <c r="F3074">
        <v>45</v>
      </c>
      <c r="G3074">
        <v>1723933</v>
      </c>
      <c r="H3074">
        <v>12</v>
      </c>
      <c r="I3074">
        <v>465000</v>
      </c>
      <c r="J3074">
        <v>0</v>
      </c>
      <c r="K3074">
        <v>0</v>
      </c>
      <c r="L3074">
        <v>0</v>
      </c>
      <c r="M3074">
        <v>0</v>
      </c>
      <c r="N3074">
        <v>342000</v>
      </c>
      <c r="O3074">
        <v>2530933</v>
      </c>
      <c r="P3074" t="s">
        <v>5</v>
      </c>
      <c r="Q3074" t="s">
        <v>8</v>
      </c>
      <c r="R3074" t="s">
        <v>169</v>
      </c>
      <c r="S3074" t="s">
        <v>170</v>
      </c>
      <c r="T3074">
        <v>1632860</v>
      </c>
      <c r="U3074">
        <v>2162558</v>
      </c>
      <c r="V3074">
        <v>529698</v>
      </c>
      <c r="W3074">
        <v>0.3243989074384821</v>
      </c>
      <c r="X3074" t="s">
        <v>238</v>
      </c>
    </row>
    <row r="3075" spans="1:24" x14ac:dyDescent="0.35">
      <c r="A3075">
        <v>3301002471</v>
      </c>
      <c r="B3075" t="s">
        <v>168</v>
      </c>
      <c r="C3075" t="s">
        <v>168</v>
      </c>
      <c r="D3075">
        <v>0</v>
      </c>
      <c r="E3075">
        <v>0</v>
      </c>
      <c r="F3075">
        <v>169</v>
      </c>
      <c r="G3075">
        <v>6740375</v>
      </c>
      <c r="H3075">
        <v>31</v>
      </c>
      <c r="I3075">
        <v>1195000</v>
      </c>
      <c r="J3075">
        <v>0</v>
      </c>
      <c r="K3075">
        <v>0</v>
      </c>
      <c r="L3075">
        <v>20</v>
      </c>
      <c r="M3075">
        <v>998000</v>
      </c>
      <c r="N3075">
        <v>892500</v>
      </c>
      <c r="O3075">
        <v>9825875</v>
      </c>
      <c r="P3075" t="s">
        <v>5</v>
      </c>
      <c r="Q3075" t="s">
        <v>17</v>
      </c>
      <c r="R3075" t="s">
        <v>169</v>
      </c>
      <c r="S3075" t="s">
        <v>170</v>
      </c>
      <c r="T3075">
        <v>6339274.1935483869</v>
      </c>
      <c r="U3075">
        <v>7317077</v>
      </c>
      <c r="V3075">
        <v>977802.80645161308</v>
      </c>
      <c r="W3075">
        <v>0.15424523006856905</v>
      </c>
      <c r="X3075" t="s">
        <v>253</v>
      </c>
    </row>
    <row r="3076" spans="1:24" x14ac:dyDescent="0.35">
      <c r="A3076">
        <v>6001126280</v>
      </c>
      <c r="B3076" t="s">
        <v>168</v>
      </c>
      <c r="C3076" t="s">
        <v>168</v>
      </c>
      <c r="D3076">
        <v>0</v>
      </c>
      <c r="E3076">
        <v>0</v>
      </c>
      <c r="F3076">
        <v>9</v>
      </c>
      <c r="G3076">
        <v>315490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44000</v>
      </c>
      <c r="O3076">
        <v>359490</v>
      </c>
      <c r="P3076" t="s">
        <v>5</v>
      </c>
      <c r="Q3076" t="s">
        <v>9</v>
      </c>
      <c r="R3076" t="s">
        <v>169</v>
      </c>
      <c r="S3076" t="s">
        <v>170</v>
      </c>
      <c r="T3076">
        <v>231929.03225806452</v>
      </c>
      <c r="U3076">
        <v>16018463</v>
      </c>
      <c r="V3076">
        <v>15786533.967741935</v>
      </c>
      <c r="W3076">
        <v>68.066226181534958</v>
      </c>
      <c r="X3076" t="s">
        <v>224</v>
      </c>
    </row>
    <row r="3077" spans="1:24" x14ac:dyDescent="0.35">
      <c r="A3077">
        <v>3300008776</v>
      </c>
      <c r="B3077" t="s">
        <v>168</v>
      </c>
      <c r="C3077" t="s">
        <v>168</v>
      </c>
      <c r="D3077">
        <v>0</v>
      </c>
      <c r="E3077">
        <v>0</v>
      </c>
      <c r="F3077">
        <v>4</v>
      </c>
      <c r="G3077">
        <v>217448</v>
      </c>
      <c r="H3077">
        <v>2</v>
      </c>
      <c r="I3077">
        <v>120000</v>
      </c>
      <c r="J3077">
        <v>0</v>
      </c>
      <c r="K3077">
        <v>0</v>
      </c>
      <c r="L3077">
        <v>0</v>
      </c>
      <c r="M3077">
        <v>0</v>
      </c>
      <c r="N3077">
        <v>330000</v>
      </c>
      <c r="O3077">
        <v>667448</v>
      </c>
      <c r="P3077" t="s">
        <v>5</v>
      </c>
      <c r="Q3077" t="s">
        <v>12</v>
      </c>
      <c r="R3077" t="s">
        <v>169</v>
      </c>
      <c r="S3077" t="s">
        <v>170</v>
      </c>
      <c r="T3077">
        <v>430611.61290322582</v>
      </c>
      <c r="U3077">
        <v>443700</v>
      </c>
      <c r="V3077">
        <v>13088.387096774182</v>
      </c>
      <c r="W3077">
        <v>3.0394877203917092E-2</v>
      </c>
      <c r="X3077" t="s">
        <v>219</v>
      </c>
    </row>
    <row r="3078" spans="1:24" x14ac:dyDescent="0.35">
      <c r="A3078">
        <v>3300003387</v>
      </c>
      <c r="B3078" t="s">
        <v>168</v>
      </c>
      <c r="C3078" t="s">
        <v>168</v>
      </c>
      <c r="D3078">
        <v>0</v>
      </c>
      <c r="E3078">
        <v>0</v>
      </c>
      <c r="F3078">
        <v>3</v>
      </c>
      <c r="G3078">
        <v>151497</v>
      </c>
      <c r="H3078">
        <v>1</v>
      </c>
      <c r="I3078">
        <v>20000</v>
      </c>
      <c r="J3078">
        <v>0</v>
      </c>
      <c r="K3078">
        <v>0</v>
      </c>
      <c r="L3078">
        <v>1</v>
      </c>
      <c r="M3078">
        <v>52400</v>
      </c>
      <c r="N3078">
        <v>150000</v>
      </c>
      <c r="O3078">
        <v>373897</v>
      </c>
      <c r="P3078" t="s">
        <v>5</v>
      </c>
      <c r="Q3078" t="s">
        <v>15</v>
      </c>
      <c r="R3078" t="s">
        <v>169</v>
      </c>
      <c r="S3078" t="s">
        <v>170</v>
      </c>
      <c r="T3078">
        <v>241223.87096774194</v>
      </c>
      <c r="U3078">
        <v>10000</v>
      </c>
      <c r="V3078">
        <v>-231223.87096774194</v>
      </c>
      <c r="W3078">
        <v>-0.9585447329077259</v>
      </c>
      <c r="X3078" t="s">
        <v>296</v>
      </c>
    </row>
    <row r="3079" spans="1:24" x14ac:dyDescent="0.35">
      <c r="A3079">
        <v>3300003706</v>
      </c>
      <c r="B3079" t="s">
        <v>168</v>
      </c>
      <c r="C3079" t="s">
        <v>168</v>
      </c>
      <c r="D3079">
        <v>0</v>
      </c>
      <c r="E3079">
        <v>0</v>
      </c>
      <c r="F3079">
        <v>2</v>
      </c>
      <c r="G3079">
        <v>267398</v>
      </c>
      <c r="H3079">
        <v>464</v>
      </c>
      <c r="I3079">
        <v>12010000</v>
      </c>
      <c r="J3079">
        <v>0</v>
      </c>
      <c r="K3079">
        <v>0</v>
      </c>
      <c r="L3079">
        <v>0</v>
      </c>
      <c r="M3079">
        <v>0</v>
      </c>
      <c r="N3079">
        <v>150000</v>
      </c>
      <c r="O3079">
        <v>12427398</v>
      </c>
      <c r="P3079" t="s">
        <v>5</v>
      </c>
      <c r="Q3079" t="s">
        <v>13</v>
      </c>
      <c r="R3079" t="s">
        <v>169</v>
      </c>
      <c r="S3079" t="s">
        <v>170</v>
      </c>
      <c r="T3079">
        <v>8017676.1290322579</v>
      </c>
      <c r="U3079">
        <v>6546199</v>
      </c>
      <c r="V3079">
        <v>-1471477.1290322579</v>
      </c>
      <c r="W3079">
        <v>-0.18352913055492392</v>
      </c>
      <c r="X3079" t="s">
        <v>378</v>
      </c>
    </row>
    <row r="3080" spans="1:24" x14ac:dyDescent="0.35">
      <c r="A3080">
        <v>3300000823</v>
      </c>
      <c r="B3080" t="s">
        <v>168</v>
      </c>
      <c r="C3080" t="s">
        <v>168</v>
      </c>
      <c r="D3080">
        <v>0</v>
      </c>
      <c r="E3080">
        <v>0</v>
      </c>
      <c r="F3080">
        <v>276</v>
      </c>
      <c r="G3080">
        <v>11223491</v>
      </c>
      <c r="H3080">
        <v>111</v>
      </c>
      <c r="I3080">
        <v>3425000</v>
      </c>
      <c r="J3080">
        <v>0</v>
      </c>
      <c r="K3080">
        <v>0</v>
      </c>
      <c r="L3080">
        <v>90</v>
      </c>
      <c r="M3080">
        <v>5176000</v>
      </c>
      <c r="N3080">
        <v>150000</v>
      </c>
      <c r="O3080">
        <v>19974491</v>
      </c>
      <c r="P3080" t="s">
        <v>5</v>
      </c>
      <c r="Q3080" t="s">
        <v>15</v>
      </c>
      <c r="R3080" t="s">
        <v>169</v>
      </c>
      <c r="S3080" t="s">
        <v>170</v>
      </c>
      <c r="T3080">
        <v>12886768.387096774</v>
      </c>
      <c r="U3080">
        <v>9981977</v>
      </c>
      <c r="V3080">
        <v>-2904791.3870967738</v>
      </c>
      <c r="W3080">
        <v>-0.22540883019246893</v>
      </c>
      <c r="X3080" t="s">
        <v>296</v>
      </c>
    </row>
    <row r="3081" spans="1:24" x14ac:dyDescent="0.35">
      <c r="A3081">
        <v>3300012197</v>
      </c>
      <c r="B3081" t="s">
        <v>168</v>
      </c>
      <c r="C3081" t="s">
        <v>168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2000</v>
      </c>
      <c r="J3081">
        <v>0</v>
      </c>
      <c r="K3081">
        <v>0</v>
      </c>
      <c r="L3081">
        <v>0</v>
      </c>
      <c r="M3081">
        <v>0</v>
      </c>
      <c r="N3081">
        <v>362000</v>
      </c>
      <c r="O3081">
        <v>364000</v>
      </c>
      <c r="P3081" t="s">
        <v>5</v>
      </c>
      <c r="Q3081" t="s">
        <v>12</v>
      </c>
      <c r="R3081" t="s">
        <v>169</v>
      </c>
      <c r="S3081" t="s">
        <v>170</v>
      </c>
      <c r="T3081">
        <v>234838.70967741936</v>
      </c>
      <c r="U3081">
        <v>330000</v>
      </c>
      <c r="V3081">
        <v>95161.290322580637</v>
      </c>
      <c r="W3081">
        <v>0.40521978021978011</v>
      </c>
      <c r="X3081" t="s">
        <v>383</v>
      </c>
    </row>
    <row r="3082" spans="1:24" x14ac:dyDescent="0.35">
      <c r="A3082">
        <v>3300024184</v>
      </c>
      <c r="B3082" t="s">
        <v>168</v>
      </c>
      <c r="C3082" t="s">
        <v>168</v>
      </c>
      <c r="D3082">
        <v>0</v>
      </c>
      <c r="E3082">
        <v>0</v>
      </c>
      <c r="F3082">
        <v>9</v>
      </c>
      <c r="G3082">
        <v>225023</v>
      </c>
      <c r="H3082">
        <v>0</v>
      </c>
      <c r="I3082">
        <v>0</v>
      </c>
      <c r="J3082">
        <v>708</v>
      </c>
      <c r="K3082">
        <v>9434100</v>
      </c>
      <c r="L3082">
        <v>2</v>
      </c>
      <c r="M3082">
        <v>154800</v>
      </c>
      <c r="N3082">
        <v>17100000</v>
      </c>
      <c r="O3082">
        <v>26913923</v>
      </c>
      <c r="P3082" t="s">
        <v>5</v>
      </c>
      <c r="Q3082" t="s">
        <v>16</v>
      </c>
      <c r="R3082" t="s">
        <v>169</v>
      </c>
      <c r="S3082" t="s">
        <v>170</v>
      </c>
      <c r="T3082">
        <v>17363821.290322583</v>
      </c>
      <c r="U3082">
        <v>2398816</v>
      </c>
      <c r="V3082">
        <v>-14965005.290322583</v>
      </c>
      <c r="W3082">
        <v>-0.86184976452522366</v>
      </c>
      <c r="X3082" t="s">
        <v>265</v>
      </c>
    </row>
    <row r="3083" spans="1:24" x14ac:dyDescent="0.35">
      <c r="A3083">
        <v>3300016983</v>
      </c>
      <c r="B3083" t="s">
        <v>168</v>
      </c>
      <c r="C3083" t="s">
        <v>168</v>
      </c>
      <c r="D3083">
        <v>0</v>
      </c>
      <c r="E3083">
        <v>0</v>
      </c>
      <c r="F3083">
        <v>45</v>
      </c>
      <c r="G3083">
        <v>1519161</v>
      </c>
      <c r="H3083">
        <v>28</v>
      </c>
      <c r="I3083">
        <v>775000</v>
      </c>
      <c r="J3083">
        <v>0</v>
      </c>
      <c r="K3083">
        <v>0</v>
      </c>
      <c r="L3083">
        <v>0</v>
      </c>
      <c r="M3083">
        <v>0</v>
      </c>
      <c r="N3083">
        <v>914500</v>
      </c>
      <c r="O3083">
        <v>3208661</v>
      </c>
      <c r="P3083" t="s">
        <v>5</v>
      </c>
      <c r="Q3083" t="s">
        <v>6</v>
      </c>
      <c r="R3083" t="s">
        <v>169</v>
      </c>
      <c r="S3083" t="s">
        <v>170</v>
      </c>
      <c r="T3083">
        <v>2070103.8709677418</v>
      </c>
      <c r="U3083">
        <v>2866198</v>
      </c>
      <c r="V3083">
        <v>796094.12903225818</v>
      </c>
      <c r="W3083">
        <v>0.38456723848359187</v>
      </c>
      <c r="X3083" t="s">
        <v>245</v>
      </c>
    </row>
    <row r="3084" spans="1:24" x14ac:dyDescent="0.35">
      <c r="A3084">
        <v>3300023264</v>
      </c>
      <c r="B3084" t="s">
        <v>168</v>
      </c>
      <c r="C3084" t="s">
        <v>168</v>
      </c>
      <c r="D3084">
        <v>0</v>
      </c>
      <c r="E3084">
        <v>0</v>
      </c>
      <c r="F3084">
        <v>18</v>
      </c>
      <c r="G3084">
        <v>891479</v>
      </c>
      <c r="H3084">
        <v>106</v>
      </c>
      <c r="I3084">
        <v>5533000</v>
      </c>
      <c r="J3084">
        <v>0</v>
      </c>
      <c r="K3084">
        <v>0</v>
      </c>
      <c r="L3084">
        <v>26</v>
      </c>
      <c r="M3084">
        <v>1842400</v>
      </c>
      <c r="N3084">
        <v>30000</v>
      </c>
      <c r="O3084">
        <v>8296879</v>
      </c>
      <c r="P3084" t="s">
        <v>5</v>
      </c>
      <c r="Q3084" t="s">
        <v>14</v>
      </c>
      <c r="R3084" t="s">
        <v>169</v>
      </c>
      <c r="S3084" t="s">
        <v>170</v>
      </c>
      <c r="T3084">
        <v>5352825.1612903224</v>
      </c>
      <c r="U3084">
        <v>5497660</v>
      </c>
      <c r="V3084">
        <v>144834.83870967757</v>
      </c>
      <c r="W3084">
        <v>2.7057644205730869E-2</v>
      </c>
      <c r="X3084" t="s">
        <v>382</v>
      </c>
    </row>
    <row r="3085" spans="1:24" x14ac:dyDescent="0.35">
      <c r="A3085">
        <v>3301008263</v>
      </c>
      <c r="B3085" t="s">
        <v>168</v>
      </c>
      <c r="C3085" t="s">
        <v>168</v>
      </c>
      <c r="D3085">
        <v>0</v>
      </c>
      <c r="E3085">
        <v>0</v>
      </c>
      <c r="F3085">
        <v>4</v>
      </c>
      <c r="G3085">
        <v>43148</v>
      </c>
      <c r="H3085">
        <v>4</v>
      </c>
      <c r="I3085">
        <v>70000</v>
      </c>
      <c r="J3085">
        <v>0</v>
      </c>
      <c r="K3085">
        <v>0</v>
      </c>
      <c r="L3085">
        <v>0</v>
      </c>
      <c r="M3085">
        <v>0</v>
      </c>
      <c r="N3085">
        <v>622500</v>
      </c>
      <c r="O3085">
        <v>735648</v>
      </c>
      <c r="P3085" t="s">
        <v>5</v>
      </c>
      <c r="Q3085" t="s">
        <v>17</v>
      </c>
      <c r="R3085" t="s">
        <v>169</v>
      </c>
      <c r="S3085" t="s">
        <v>170</v>
      </c>
      <c r="T3085">
        <v>474611.61290322582</v>
      </c>
      <c r="U3085">
        <v>462698</v>
      </c>
      <c r="V3085">
        <v>-11913.612903225818</v>
      </c>
      <c r="W3085">
        <v>-2.5101814998477523E-2</v>
      </c>
      <c r="X3085" t="s">
        <v>253</v>
      </c>
    </row>
    <row r="3086" spans="1:24" x14ac:dyDescent="0.35">
      <c r="A3086">
        <v>3301038426</v>
      </c>
      <c r="B3086" t="s">
        <v>168</v>
      </c>
      <c r="C3086" t="s">
        <v>168</v>
      </c>
      <c r="D3086">
        <v>0</v>
      </c>
      <c r="E3086">
        <v>0</v>
      </c>
      <c r="F3086">
        <v>1</v>
      </c>
      <c r="G3086">
        <v>23699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599500</v>
      </c>
      <c r="O3086">
        <v>623199</v>
      </c>
      <c r="P3086" t="s">
        <v>5</v>
      </c>
      <c r="Q3086" t="s">
        <v>12</v>
      </c>
      <c r="R3086" t="s">
        <v>169</v>
      </c>
      <c r="S3086" t="s">
        <v>170</v>
      </c>
      <c r="T3086">
        <v>402063.87096774194</v>
      </c>
      <c r="U3086">
        <v>425598</v>
      </c>
      <c r="V3086">
        <v>23534.129032258061</v>
      </c>
      <c r="W3086">
        <v>5.8533309584899884E-2</v>
      </c>
      <c r="X3086" t="s">
        <v>304</v>
      </c>
    </row>
    <row r="3087" spans="1:24" x14ac:dyDescent="0.35">
      <c r="A3087">
        <v>3301032805</v>
      </c>
      <c r="B3087" t="s">
        <v>168</v>
      </c>
      <c r="C3087" t="s">
        <v>168</v>
      </c>
      <c r="D3087">
        <v>0</v>
      </c>
      <c r="E3087">
        <v>0</v>
      </c>
      <c r="F3087">
        <v>22</v>
      </c>
      <c r="G3087">
        <v>825873</v>
      </c>
      <c r="H3087">
        <v>18</v>
      </c>
      <c r="I3087">
        <v>840000</v>
      </c>
      <c r="J3087">
        <v>0</v>
      </c>
      <c r="K3087">
        <v>0</v>
      </c>
      <c r="L3087">
        <v>10</v>
      </c>
      <c r="M3087">
        <v>404000</v>
      </c>
      <c r="N3087">
        <v>30000</v>
      </c>
      <c r="O3087">
        <v>2099873</v>
      </c>
      <c r="P3087" t="s">
        <v>5</v>
      </c>
      <c r="Q3087" t="s">
        <v>13</v>
      </c>
      <c r="R3087" t="s">
        <v>169</v>
      </c>
      <c r="S3087" t="s">
        <v>170</v>
      </c>
      <c r="T3087">
        <v>1354756.7741935486</v>
      </c>
      <c r="U3087">
        <v>961189</v>
      </c>
      <c r="V3087">
        <v>-393567.7741935486</v>
      </c>
      <c r="W3087">
        <v>-0.29050806882130498</v>
      </c>
      <c r="X3087" t="s">
        <v>374</v>
      </c>
    </row>
    <row r="3088" spans="1:24" x14ac:dyDescent="0.35">
      <c r="A3088">
        <v>3300021775</v>
      </c>
      <c r="B3088" t="s">
        <v>168</v>
      </c>
      <c r="C3088" t="s">
        <v>168</v>
      </c>
      <c r="D3088">
        <v>0</v>
      </c>
      <c r="E3088">
        <v>0</v>
      </c>
      <c r="F3088">
        <v>118</v>
      </c>
      <c r="G3088">
        <v>4427374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1056700</v>
      </c>
      <c r="O3088">
        <v>5484074</v>
      </c>
      <c r="P3088" t="s">
        <v>5</v>
      </c>
      <c r="Q3088" t="s">
        <v>7</v>
      </c>
      <c r="R3088" t="s">
        <v>169</v>
      </c>
      <c r="S3088" t="s">
        <v>170</v>
      </c>
      <c r="T3088">
        <v>3538112.2580645164</v>
      </c>
      <c r="U3088">
        <v>3447534</v>
      </c>
      <c r="V3088">
        <v>-90578.258064516354</v>
      </c>
      <c r="W3088">
        <v>-2.5600730405899053E-2</v>
      </c>
      <c r="X3088" t="s">
        <v>204</v>
      </c>
    </row>
    <row r="3089" spans="1:24" x14ac:dyDescent="0.35">
      <c r="A3089">
        <v>3300006623</v>
      </c>
      <c r="B3089" t="s">
        <v>168</v>
      </c>
      <c r="C3089" t="s">
        <v>168</v>
      </c>
      <c r="D3089">
        <v>0</v>
      </c>
      <c r="E3089">
        <v>0</v>
      </c>
      <c r="F3089">
        <v>112</v>
      </c>
      <c r="G3089">
        <v>4871519</v>
      </c>
      <c r="H3089">
        <v>12</v>
      </c>
      <c r="I3089">
        <v>635000</v>
      </c>
      <c r="J3089">
        <v>0</v>
      </c>
      <c r="K3089">
        <v>0</v>
      </c>
      <c r="L3089">
        <v>0</v>
      </c>
      <c r="M3089">
        <v>0</v>
      </c>
      <c r="N3089">
        <v>150000</v>
      </c>
      <c r="O3089">
        <v>5656519</v>
      </c>
      <c r="P3089" t="s">
        <v>5</v>
      </c>
      <c r="Q3089" t="s">
        <v>14</v>
      </c>
      <c r="R3089" t="s">
        <v>169</v>
      </c>
      <c r="S3089" t="s">
        <v>170</v>
      </c>
      <c r="T3089">
        <v>3649367.0967741935</v>
      </c>
      <c r="U3089">
        <v>3770061</v>
      </c>
      <c r="V3089">
        <v>120693.90322580654</v>
      </c>
      <c r="W3089">
        <v>3.3072557521684365E-2</v>
      </c>
      <c r="X3089" t="s">
        <v>403</v>
      </c>
    </row>
    <row r="3090" spans="1:24" x14ac:dyDescent="0.35">
      <c r="A3090">
        <v>3301008792</v>
      </c>
      <c r="B3090" t="s">
        <v>168</v>
      </c>
      <c r="C3090" t="s">
        <v>168</v>
      </c>
      <c r="D3090">
        <v>0</v>
      </c>
      <c r="E3090">
        <v>0</v>
      </c>
      <c r="F3090">
        <v>6</v>
      </c>
      <c r="G3090">
        <v>138195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615500</v>
      </c>
      <c r="O3090">
        <v>753695</v>
      </c>
      <c r="P3090" t="s">
        <v>5</v>
      </c>
      <c r="Q3090" t="s">
        <v>7</v>
      </c>
      <c r="R3090" t="s">
        <v>169</v>
      </c>
      <c r="S3090" t="s">
        <v>170</v>
      </c>
      <c r="T3090">
        <v>486254.83870967745</v>
      </c>
      <c r="U3090">
        <v>1504788</v>
      </c>
      <c r="V3090">
        <v>1018533.1612903225</v>
      </c>
      <c r="W3090">
        <v>2.0946488964368872</v>
      </c>
      <c r="X3090" t="s">
        <v>225</v>
      </c>
    </row>
    <row r="3091" spans="1:24" x14ac:dyDescent="0.35">
      <c r="A3091">
        <v>3301054576</v>
      </c>
      <c r="B3091" t="s">
        <v>168</v>
      </c>
      <c r="C3091" t="s">
        <v>168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5000</v>
      </c>
      <c r="J3091">
        <v>0</v>
      </c>
      <c r="K3091">
        <v>0</v>
      </c>
      <c r="L3091">
        <v>0</v>
      </c>
      <c r="M3091">
        <v>0</v>
      </c>
      <c r="N3091">
        <v>697500</v>
      </c>
      <c r="O3091">
        <v>702500</v>
      </c>
      <c r="P3091" t="s">
        <v>5</v>
      </c>
      <c r="Q3091" t="s">
        <v>6</v>
      </c>
      <c r="R3091" t="s">
        <v>181</v>
      </c>
      <c r="S3091" t="s">
        <v>170</v>
      </c>
      <c r="T3091">
        <v>453225.80645161285</v>
      </c>
      <c r="U3091">
        <v>1590000</v>
      </c>
      <c r="V3091">
        <v>1136774.1935483871</v>
      </c>
      <c r="W3091">
        <v>2.5081850533807835</v>
      </c>
      <c r="X3091" t="s">
        <v>342</v>
      </c>
    </row>
    <row r="3092" spans="1:24" x14ac:dyDescent="0.35">
      <c r="A3092">
        <v>3301075475</v>
      </c>
      <c r="B3092" t="s">
        <v>168</v>
      </c>
      <c r="C3092" t="s">
        <v>168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998500</v>
      </c>
      <c r="O3092">
        <v>998500</v>
      </c>
      <c r="P3092" t="s">
        <v>5</v>
      </c>
      <c r="Q3092" t="s">
        <v>6</v>
      </c>
      <c r="R3092" t="s">
        <v>181</v>
      </c>
      <c r="S3092" t="s">
        <v>170</v>
      </c>
      <c r="T3092">
        <v>644193.54838709673</v>
      </c>
      <c r="U3092">
        <v>1012500</v>
      </c>
      <c r="V3092">
        <v>368306.45161290327</v>
      </c>
      <c r="W3092">
        <v>0.57173259889834771</v>
      </c>
      <c r="X3092" t="s">
        <v>276</v>
      </c>
    </row>
    <row r="3093" spans="1:24" x14ac:dyDescent="0.35">
      <c r="A3093">
        <v>3300009295</v>
      </c>
      <c r="B3093" t="s">
        <v>168</v>
      </c>
      <c r="C3093" t="s">
        <v>168</v>
      </c>
      <c r="D3093">
        <v>0</v>
      </c>
      <c r="E3093">
        <v>0</v>
      </c>
      <c r="F3093">
        <v>92</v>
      </c>
      <c r="G3093">
        <v>4270018</v>
      </c>
      <c r="H3093">
        <v>20</v>
      </c>
      <c r="I3093">
        <v>575000</v>
      </c>
      <c r="J3093">
        <v>120</v>
      </c>
      <c r="K3093">
        <v>2480950</v>
      </c>
      <c r="L3093">
        <v>24</v>
      </c>
      <c r="M3093">
        <v>2233869</v>
      </c>
      <c r="N3093">
        <v>285000</v>
      </c>
      <c r="O3093">
        <v>9844837</v>
      </c>
      <c r="P3093" t="s">
        <v>5</v>
      </c>
      <c r="Q3093" t="s">
        <v>16</v>
      </c>
      <c r="R3093" t="s">
        <v>169</v>
      </c>
      <c r="S3093" t="s">
        <v>170</v>
      </c>
      <c r="T3093">
        <v>6351507.7419354841</v>
      </c>
      <c r="U3093">
        <v>4103569</v>
      </c>
      <c r="V3093">
        <v>-2247938.7419354841</v>
      </c>
      <c r="W3093">
        <v>-0.35392206595192999</v>
      </c>
      <c r="X3093" t="s">
        <v>330</v>
      </c>
    </row>
    <row r="3094" spans="1:24" x14ac:dyDescent="0.35">
      <c r="A3094">
        <v>3300011250</v>
      </c>
      <c r="B3094" t="s">
        <v>168</v>
      </c>
      <c r="C3094" t="s">
        <v>168</v>
      </c>
      <c r="D3094">
        <v>0</v>
      </c>
      <c r="E3094">
        <v>0</v>
      </c>
      <c r="F3094">
        <v>11</v>
      </c>
      <c r="G3094">
        <v>373839</v>
      </c>
      <c r="H3094">
        <v>9</v>
      </c>
      <c r="I3094">
        <v>215000</v>
      </c>
      <c r="J3094">
        <v>0</v>
      </c>
      <c r="K3094">
        <v>0</v>
      </c>
      <c r="L3094">
        <v>0</v>
      </c>
      <c r="M3094">
        <v>0</v>
      </c>
      <c r="N3094">
        <v>303000</v>
      </c>
      <c r="O3094">
        <v>891839</v>
      </c>
      <c r="P3094" t="s">
        <v>5</v>
      </c>
      <c r="Q3094" t="s">
        <v>12</v>
      </c>
      <c r="R3094" t="s">
        <v>169</v>
      </c>
      <c r="S3094" t="s">
        <v>170</v>
      </c>
      <c r="T3094">
        <v>575380</v>
      </c>
      <c r="U3094">
        <v>748895</v>
      </c>
      <c r="V3094">
        <v>173515</v>
      </c>
      <c r="W3094">
        <v>0.30156592165177787</v>
      </c>
      <c r="X3094" t="s">
        <v>354</v>
      </c>
    </row>
    <row r="3095" spans="1:24" x14ac:dyDescent="0.35">
      <c r="A3095">
        <v>3301068639</v>
      </c>
      <c r="B3095" t="s">
        <v>168</v>
      </c>
      <c r="C3095" t="s">
        <v>168</v>
      </c>
      <c r="D3095">
        <v>0</v>
      </c>
      <c r="E3095">
        <v>0</v>
      </c>
      <c r="F3095">
        <v>12</v>
      </c>
      <c r="G3095">
        <v>258688</v>
      </c>
      <c r="H3095">
        <v>2</v>
      </c>
      <c r="I3095">
        <v>115000</v>
      </c>
      <c r="J3095">
        <v>0</v>
      </c>
      <c r="K3095">
        <v>0</v>
      </c>
      <c r="L3095">
        <v>1</v>
      </c>
      <c r="M3095">
        <v>52400</v>
      </c>
      <c r="N3095">
        <v>125000</v>
      </c>
      <c r="O3095">
        <v>551088</v>
      </c>
      <c r="P3095" t="s">
        <v>5</v>
      </c>
      <c r="Q3095" t="s">
        <v>13</v>
      </c>
      <c r="R3095" t="s">
        <v>169</v>
      </c>
      <c r="S3095" t="s">
        <v>170</v>
      </c>
      <c r="T3095">
        <v>355540.6451612903</v>
      </c>
      <c r="U3095">
        <v>718785</v>
      </c>
      <c r="V3095">
        <v>363244.3548387097</v>
      </c>
      <c r="W3095">
        <v>1.0216675921087015</v>
      </c>
      <c r="X3095" t="s">
        <v>250</v>
      </c>
    </row>
    <row r="3096" spans="1:24" x14ac:dyDescent="0.35">
      <c r="A3096">
        <v>3300000477</v>
      </c>
      <c r="B3096" t="s">
        <v>168</v>
      </c>
      <c r="C3096" t="s">
        <v>168</v>
      </c>
      <c r="D3096">
        <v>0</v>
      </c>
      <c r="E3096">
        <v>0</v>
      </c>
      <c r="F3096">
        <v>46</v>
      </c>
      <c r="G3096">
        <v>1578197</v>
      </c>
      <c r="H3096">
        <v>4</v>
      </c>
      <c r="I3096">
        <v>335000</v>
      </c>
      <c r="J3096">
        <v>0</v>
      </c>
      <c r="K3096">
        <v>0</v>
      </c>
      <c r="L3096">
        <v>3</v>
      </c>
      <c r="M3096">
        <v>147200</v>
      </c>
      <c r="N3096">
        <v>30000</v>
      </c>
      <c r="O3096">
        <v>2090397</v>
      </c>
      <c r="P3096" t="s">
        <v>5</v>
      </c>
      <c r="Q3096" t="s">
        <v>11</v>
      </c>
      <c r="R3096" t="s">
        <v>169</v>
      </c>
      <c r="S3096" t="s">
        <v>170</v>
      </c>
      <c r="T3096">
        <v>1348643.2258064514</v>
      </c>
      <c r="U3096">
        <v>1315607</v>
      </c>
      <c r="V3096">
        <v>-33036.225806451403</v>
      </c>
      <c r="W3096">
        <v>-2.449589719082057E-2</v>
      </c>
      <c r="X3096" t="s">
        <v>360</v>
      </c>
    </row>
    <row r="3097" spans="1:24" x14ac:dyDescent="0.35">
      <c r="A3097">
        <v>6001137234</v>
      </c>
      <c r="B3097" t="s">
        <v>168</v>
      </c>
      <c r="C3097" t="s">
        <v>168</v>
      </c>
      <c r="D3097">
        <v>0</v>
      </c>
      <c r="E3097">
        <v>0</v>
      </c>
      <c r="F3097">
        <v>7</v>
      </c>
      <c r="G3097">
        <v>151992</v>
      </c>
      <c r="H3097">
        <v>243</v>
      </c>
      <c r="I3097">
        <v>8215000</v>
      </c>
      <c r="J3097">
        <v>0</v>
      </c>
      <c r="K3097">
        <v>0</v>
      </c>
      <c r="L3097">
        <v>70</v>
      </c>
      <c r="M3097">
        <v>6618000</v>
      </c>
      <c r="N3097">
        <v>164000</v>
      </c>
      <c r="O3097">
        <v>15148992</v>
      </c>
      <c r="P3097" t="s">
        <v>5</v>
      </c>
      <c r="Q3097" t="s">
        <v>9</v>
      </c>
      <c r="R3097" t="s">
        <v>169</v>
      </c>
      <c r="S3097" t="s">
        <v>170</v>
      </c>
      <c r="T3097">
        <v>9773543.2258064523</v>
      </c>
      <c r="U3097">
        <v>9947793</v>
      </c>
      <c r="V3097">
        <v>174249.77419354767</v>
      </c>
      <c r="W3097">
        <v>1.7828720881230886E-2</v>
      </c>
      <c r="X3097" t="s">
        <v>224</v>
      </c>
    </row>
    <row r="3098" spans="1:24" x14ac:dyDescent="0.35">
      <c r="A3098">
        <v>3301073398</v>
      </c>
      <c r="B3098" t="s">
        <v>168</v>
      </c>
      <c r="C3098" t="s">
        <v>168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335000</v>
      </c>
      <c r="O3098">
        <v>335000</v>
      </c>
      <c r="P3098" t="s">
        <v>5</v>
      </c>
      <c r="Q3098" t="s">
        <v>12</v>
      </c>
      <c r="R3098" t="s">
        <v>169</v>
      </c>
      <c r="S3098" t="s">
        <v>170</v>
      </c>
      <c r="T3098">
        <v>216129.03225806452</v>
      </c>
      <c r="U3098">
        <v>87000</v>
      </c>
      <c r="V3098">
        <v>-129129.03225806452</v>
      </c>
      <c r="W3098">
        <v>-0.59746268656716417</v>
      </c>
      <c r="X3098" t="s">
        <v>233</v>
      </c>
    </row>
    <row r="3099" spans="1:24" x14ac:dyDescent="0.35">
      <c r="A3099">
        <v>3301050351</v>
      </c>
      <c r="B3099" t="s">
        <v>168</v>
      </c>
      <c r="C3099" t="s">
        <v>168</v>
      </c>
      <c r="D3099">
        <v>0</v>
      </c>
      <c r="E3099">
        <v>0</v>
      </c>
      <c r="F3099">
        <v>8</v>
      </c>
      <c r="G3099">
        <v>313692</v>
      </c>
      <c r="H3099">
        <v>7</v>
      </c>
      <c r="I3099">
        <v>129000</v>
      </c>
      <c r="J3099">
        <v>0</v>
      </c>
      <c r="K3099">
        <v>0</v>
      </c>
      <c r="L3099">
        <v>6</v>
      </c>
      <c r="M3099">
        <v>194400</v>
      </c>
      <c r="N3099">
        <v>180000</v>
      </c>
      <c r="O3099">
        <v>817092</v>
      </c>
      <c r="P3099" t="s">
        <v>5</v>
      </c>
      <c r="Q3099" t="s">
        <v>15</v>
      </c>
      <c r="R3099" t="s">
        <v>169</v>
      </c>
      <c r="S3099" t="s">
        <v>170</v>
      </c>
      <c r="T3099">
        <v>527156.12903225806</v>
      </c>
      <c r="U3099">
        <v>605591</v>
      </c>
      <c r="V3099">
        <v>78434.870967741939</v>
      </c>
      <c r="W3099">
        <v>0.14878869209342405</v>
      </c>
      <c r="X3099" t="s">
        <v>321</v>
      </c>
    </row>
    <row r="3100" spans="1:24" x14ac:dyDescent="0.35">
      <c r="A3100">
        <v>3300025784</v>
      </c>
      <c r="B3100" t="s">
        <v>168</v>
      </c>
      <c r="C3100" t="s">
        <v>168</v>
      </c>
      <c r="D3100">
        <v>0</v>
      </c>
      <c r="E3100">
        <v>0</v>
      </c>
      <c r="F3100">
        <v>0</v>
      </c>
      <c r="G3100">
        <v>0</v>
      </c>
      <c r="H3100">
        <v>52</v>
      </c>
      <c r="I3100">
        <v>1290000</v>
      </c>
      <c r="J3100">
        <v>0</v>
      </c>
      <c r="K3100">
        <v>0</v>
      </c>
      <c r="L3100">
        <v>0</v>
      </c>
      <c r="M3100">
        <v>0</v>
      </c>
      <c r="N3100">
        <v>1764000</v>
      </c>
      <c r="O3100">
        <v>3054000</v>
      </c>
      <c r="P3100" t="s">
        <v>5</v>
      </c>
      <c r="Q3100" t="s">
        <v>16</v>
      </c>
      <c r="R3100" t="s">
        <v>169</v>
      </c>
      <c r="S3100" t="s">
        <v>170</v>
      </c>
      <c r="T3100">
        <v>1970322.5806451612</v>
      </c>
      <c r="U3100">
        <v>1781225</v>
      </c>
      <c r="V3100">
        <v>-189097.58064516122</v>
      </c>
      <c r="W3100">
        <v>-9.597290438768824E-2</v>
      </c>
      <c r="X3100" t="s">
        <v>312</v>
      </c>
    </row>
    <row r="3101" spans="1:24" x14ac:dyDescent="0.35">
      <c r="A3101">
        <v>3301043160</v>
      </c>
      <c r="B3101" t="s">
        <v>168</v>
      </c>
      <c r="C3101" t="s">
        <v>168</v>
      </c>
      <c r="D3101">
        <v>0</v>
      </c>
      <c r="E3101">
        <v>0</v>
      </c>
      <c r="F3101">
        <v>28</v>
      </c>
      <c r="G3101">
        <v>1057470</v>
      </c>
      <c r="H3101">
        <v>14</v>
      </c>
      <c r="I3101">
        <v>505000</v>
      </c>
      <c r="J3101">
        <v>0</v>
      </c>
      <c r="K3101">
        <v>0</v>
      </c>
      <c r="L3101">
        <v>21</v>
      </c>
      <c r="M3101">
        <v>740400</v>
      </c>
      <c r="N3101">
        <v>150000</v>
      </c>
      <c r="O3101">
        <v>2452870</v>
      </c>
      <c r="P3101" t="s">
        <v>5</v>
      </c>
      <c r="Q3101" t="s">
        <v>15</v>
      </c>
      <c r="R3101" t="s">
        <v>169</v>
      </c>
      <c r="S3101" t="s">
        <v>170</v>
      </c>
      <c r="T3101">
        <v>1582496.7741935486</v>
      </c>
      <c r="U3101">
        <v>1891072</v>
      </c>
      <c r="V3101">
        <v>308575.2258064514</v>
      </c>
      <c r="W3101">
        <v>0.19499264127328386</v>
      </c>
      <c r="X3101" t="s">
        <v>322</v>
      </c>
    </row>
    <row r="3102" spans="1:24" x14ac:dyDescent="0.35">
      <c r="A3102">
        <v>3301064611</v>
      </c>
      <c r="B3102" t="s">
        <v>168</v>
      </c>
      <c r="C3102" t="s">
        <v>168</v>
      </c>
      <c r="D3102">
        <v>0</v>
      </c>
      <c r="E3102">
        <v>0</v>
      </c>
      <c r="F3102">
        <v>48</v>
      </c>
      <c r="G3102">
        <v>1383744</v>
      </c>
      <c r="H3102">
        <v>13</v>
      </c>
      <c r="I3102">
        <v>265000</v>
      </c>
      <c r="J3102">
        <v>0</v>
      </c>
      <c r="K3102">
        <v>0</v>
      </c>
      <c r="L3102">
        <v>4</v>
      </c>
      <c r="M3102">
        <v>119600</v>
      </c>
      <c r="N3102">
        <v>352500</v>
      </c>
      <c r="O3102">
        <v>2120844</v>
      </c>
      <c r="P3102" t="s">
        <v>5</v>
      </c>
      <c r="Q3102" t="s">
        <v>17</v>
      </c>
      <c r="R3102" t="s">
        <v>169</v>
      </c>
      <c r="S3102" t="s">
        <v>170</v>
      </c>
      <c r="T3102">
        <v>1368286.4516129033</v>
      </c>
      <c r="U3102">
        <v>1327798</v>
      </c>
      <c r="V3102">
        <v>-40488.451612903271</v>
      </c>
      <c r="W3102">
        <v>-2.9590625241649127E-2</v>
      </c>
      <c r="X3102" t="s">
        <v>253</v>
      </c>
    </row>
    <row r="3103" spans="1:24" x14ac:dyDescent="0.35">
      <c r="A3103">
        <v>3300012181</v>
      </c>
      <c r="B3103" t="s">
        <v>168</v>
      </c>
      <c r="C3103" t="s">
        <v>168</v>
      </c>
      <c r="D3103">
        <v>0</v>
      </c>
      <c r="E3103">
        <v>0</v>
      </c>
      <c r="F3103">
        <v>12</v>
      </c>
      <c r="G3103">
        <v>577041</v>
      </c>
      <c r="H3103">
        <v>9</v>
      </c>
      <c r="I3103">
        <v>210000</v>
      </c>
      <c r="J3103">
        <v>0</v>
      </c>
      <c r="K3103">
        <v>0</v>
      </c>
      <c r="L3103">
        <v>0</v>
      </c>
      <c r="M3103">
        <v>0</v>
      </c>
      <c r="N3103">
        <v>275000</v>
      </c>
      <c r="O3103">
        <v>1062041</v>
      </c>
      <c r="P3103" t="s">
        <v>5</v>
      </c>
      <c r="Q3103" t="s">
        <v>12</v>
      </c>
      <c r="R3103" t="s">
        <v>169</v>
      </c>
      <c r="S3103" t="s">
        <v>170</v>
      </c>
      <c r="T3103">
        <v>685187.74193548388</v>
      </c>
      <c r="U3103">
        <v>577693</v>
      </c>
      <c r="V3103">
        <v>-107494.74193548388</v>
      </c>
      <c r="W3103">
        <v>-0.15688363255279225</v>
      </c>
      <c r="X3103" t="s">
        <v>380</v>
      </c>
    </row>
    <row r="3104" spans="1:24" x14ac:dyDescent="0.35">
      <c r="A3104">
        <v>3301074865</v>
      </c>
      <c r="B3104" t="s">
        <v>168</v>
      </c>
      <c r="C3104" t="s">
        <v>168</v>
      </c>
      <c r="D3104">
        <v>0</v>
      </c>
      <c r="E3104">
        <v>0</v>
      </c>
      <c r="F3104">
        <v>1</v>
      </c>
      <c r="G3104">
        <v>23699</v>
      </c>
      <c r="H3104">
        <v>1</v>
      </c>
      <c r="I3104">
        <v>10000</v>
      </c>
      <c r="J3104">
        <v>0</v>
      </c>
      <c r="K3104">
        <v>0</v>
      </c>
      <c r="L3104">
        <v>0</v>
      </c>
      <c r="M3104">
        <v>0</v>
      </c>
      <c r="N3104">
        <v>330000</v>
      </c>
      <c r="O3104">
        <v>363699</v>
      </c>
      <c r="P3104" t="s">
        <v>5</v>
      </c>
      <c r="Q3104" t="s">
        <v>12</v>
      </c>
      <c r="R3104" t="s">
        <v>169</v>
      </c>
      <c r="S3104" t="s">
        <v>170</v>
      </c>
      <c r="T3104">
        <v>234644.51612903227</v>
      </c>
      <c r="U3104">
        <v>515000</v>
      </c>
      <c r="V3104">
        <v>280355.48387096776</v>
      </c>
      <c r="W3104">
        <v>1.1948094440732584</v>
      </c>
      <c r="X3104" t="s">
        <v>279</v>
      </c>
    </row>
    <row r="3105" spans="1:24" x14ac:dyDescent="0.35">
      <c r="A3105">
        <v>3300009066</v>
      </c>
      <c r="B3105" t="s">
        <v>168</v>
      </c>
      <c r="C3105" t="s">
        <v>168</v>
      </c>
      <c r="D3105">
        <v>0</v>
      </c>
      <c r="E3105">
        <v>0</v>
      </c>
      <c r="F3105">
        <v>339</v>
      </c>
      <c r="G3105">
        <v>14335750</v>
      </c>
      <c r="H3105">
        <v>105</v>
      </c>
      <c r="I3105">
        <v>3372000</v>
      </c>
      <c r="J3105">
        <v>142</v>
      </c>
      <c r="K3105">
        <v>3912100</v>
      </c>
      <c r="L3105">
        <v>0</v>
      </c>
      <c r="M3105">
        <v>0</v>
      </c>
      <c r="N3105">
        <v>2904000</v>
      </c>
      <c r="O3105">
        <v>24523850</v>
      </c>
      <c r="P3105" t="s">
        <v>5</v>
      </c>
      <c r="Q3105" t="s">
        <v>16</v>
      </c>
      <c r="R3105" t="s">
        <v>169</v>
      </c>
      <c r="S3105" t="s">
        <v>170</v>
      </c>
      <c r="T3105">
        <v>15821838.709677419</v>
      </c>
      <c r="U3105">
        <v>16978920</v>
      </c>
      <c r="V3105">
        <v>1157081.2903225813</v>
      </c>
      <c r="W3105">
        <v>7.3131910364808261E-2</v>
      </c>
      <c r="X3105" t="s">
        <v>384</v>
      </c>
    </row>
    <row r="3106" spans="1:24" x14ac:dyDescent="0.35">
      <c r="A3106">
        <v>3300006085</v>
      </c>
      <c r="B3106" t="s">
        <v>168</v>
      </c>
      <c r="C3106" t="s">
        <v>168</v>
      </c>
      <c r="D3106">
        <v>0</v>
      </c>
      <c r="E3106">
        <v>0</v>
      </c>
      <c r="F3106">
        <v>132</v>
      </c>
      <c r="G3106">
        <v>4997414</v>
      </c>
      <c r="H3106">
        <v>31</v>
      </c>
      <c r="I3106">
        <v>1290000</v>
      </c>
      <c r="J3106">
        <v>0</v>
      </c>
      <c r="K3106">
        <v>0</v>
      </c>
      <c r="L3106">
        <v>2</v>
      </c>
      <c r="M3106">
        <v>124800</v>
      </c>
      <c r="N3106">
        <v>90000</v>
      </c>
      <c r="O3106">
        <v>6502214</v>
      </c>
      <c r="P3106" t="s">
        <v>5</v>
      </c>
      <c r="Q3106" t="s">
        <v>14</v>
      </c>
      <c r="R3106" t="s">
        <v>169</v>
      </c>
      <c r="S3106" t="s">
        <v>170</v>
      </c>
      <c r="T3106">
        <v>4194976.7741935486</v>
      </c>
      <c r="U3106">
        <v>4089642</v>
      </c>
      <c r="V3106">
        <v>-105334.7741935486</v>
      </c>
      <c r="W3106">
        <v>-2.5109739544099896E-2</v>
      </c>
      <c r="X3106" t="s">
        <v>208</v>
      </c>
    </row>
    <row r="3107" spans="1:24" x14ac:dyDescent="0.35">
      <c r="A3107">
        <v>3301000408</v>
      </c>
      <c r="B3107" t="s">
        <v>168</v>
      </c>
      <c r="C3107" t="s">
        <v>168</v>
      </c>
      <c r="D3107">
        <v>0</v>
      </c>
      <c r="E3107">
        <v>0</v>
      </c>
      <c r="F3107">
        <v>1</v>
      </c>
      <c r="G3107">
        <v>85600</v>
      </c>
      <c r="H3107">
        <v>12</v>
      </c>
      <c r="I3107">
        <v>595000</v>
      </c>
      <c r="J3107">
        <v>0</v>
      </c>
      <c r="K3107">
        <v>0</v>
      </c>
      <c r="L3107">
        <v>7</v>
      </c>
      <c r="M3107">
        <v>516800</v>
      </c>
      <c r="N3107">
        <v>379500</v>
      </c>
      <c r="O3107">
        <v>1576900</v>
      </c>
      <c r="P3107" t="s">
        <v>5</v>
      </c>
      <c r="Q3107" t="s">
        <v>17</v>
      </c>
      <c r="R3107" t="s">
        <v>169</v>
      </c>
      <c r="S3107" t="s">
        <v>170</v>
      </c>
      <c r="T3107">
        <v>1017354.8387096775</v>
      </c>
      <c r="U3107">
        <v>1276800</v>
      </c>
      <c r="V3107">
        <v>259445.16129032255</v>
      </c>
      <c r="W3107">
        <v>0.25501934174646457</v>
      </c>
      <c r="X3107" t="s">
        <v>184</v>
      </c>
    </row>
    <row r="3108" spans="1:24" x14ac:dyDescent="0.35">
      <c r="A3108">
        <v>3300003948</v>
      </c>
      <c r="B3108" t="s">
        <v>168</v>
      </c>
      <c r="C3108" t="s">
        <v>168</v>
      </c>
      <c r="D3108">
        <v>0</v>
      </c>
      <c r="E3108">
        <v>0</v>
      </c>
      <c r="F3108">
        <v>479</v>
      </c>
      <c r="G3108">
        <v>18552547</v>
      </c>
      <c r="H3108">
        <v>40</v>
      </c>
      <c r="I3108">
        <v>790000</v>
      </c>
      <c r="J3108">
        <v>0</v>
      </c>
      <c r="K3108">
        <v>0</v>
      </c>
      <c r="L3108">
        <v>12</v>
      </c>
      <c r="M3108">
        <v>834470</v>
      </c>
      <c r="N3108">
        <v>220000</v>
      </c>
      <c r="O3108">
        <v>20397017</v>
      </c>
      <c r="P3108" t="s">
        <v>5</v>
      </c>
      <c r="Q3108" t="s">
        <v>15</v>
      </c>
      <c r="R3108" t="s">
        <v>169</v>
      </c>
      <c r="S3108" t="s">
        <v>170</v>
      </c>
      <c r="T3108">
        <v>13159365.806451611</v>
      </c>
      <c r="U3108">
        <v>12701204</v>
      </c>
      <c r="V3108">
        <v>-458161.80645161122</v>
      </c>
      <c r="W3108">
        <v>-3.4816404771344622E-2</v>
      </c>
      <c r="X3108" t="s">
        <v>296</v>
      </c>
    </row>
    <row r="3109" spans="1:24" x14ac:dyDescent="0.35">
      <c r="A3109">
        <v>3300012857</v>
      </c>
      <c r="B3109" t="s">
        <v>168</v>
      </c>
      <c r="C3109" t="s">
        <v>168</v>
      </c>
      <c r="D3109">
        <v>0</v>
      </c>
      <c r="E3109">
        <v>0</v>
      </c>
      <c r="F3109">
        <v>5</v>
      </c>
      <c r="G3109">
        <v>244997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443000</v>
      </c>
      <c r="O3109">
        <v>687997</v>
      </c>
      <c r="P3109" t="s">
        <v>5</v>
      </c>
      <c r="Q3109" t="s">
        <v>12</v>
      </c>
      <c r="R3109" t="s">
        <v>169</v>
      </c>
      <c r="S3109" t="s">
        <v>170</v>
      </c>
      <c r="T3109">
        <v>443869.03225806454</v>
      </c>
      <c r="U3109">
        <v>543148</v>
      </c>
      <c r="V3109">
        <v>99278.967741935456</v>
      </c>
      <c r="W3109">
        <v>0.22366725436302759</v>
      </c>
      <c r="X3109" t="s">
        <v>415</v>
      </c>
    </row>
    <row r="3110" spans="1:24" x14ac:dyDescent="0.35">
      <c r="A3110">
        <v>3300003769</v>
      </c>
      <c r="B3110" t="s">
        <v>168</v>
      </c>
      <c r="C3110" t="s">
        <v>168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150000</v>
      </c>
      <c r="O3110">
        <v>150000</v>
      </c>
      <c r="P3110" t="s">
        <v>5</v>
      </c>
      <c r="Q3110" t="s">
        <v>13</v>
      </c>
      <c r="R3110" t="s">
        <v>169</v>
      </c>
      <c r="S3110" t="s">
        <v>170</v>
      </c>
      <c r="T3110">
        <v>96774.193548387106</v>
      </c>
      <c r="U3110">
        <v>360000</v>
      </c>
      <c r="V3110">
        <v>263225.80645161291</v>
      </c>
      <c r="W3110">
        <v>2.7199999999999998</v>
      </c>
      <c r="X3110" t="s">
        <v>414</v>
      </c>
    </row>
    <row r="3111" spans="1:24" x14ac:dyDescent="0.35">
      <c r="A3111">
        <v>3300018869</v>
      </c>
      <c r="B3111" t="s">
        <v>168</v>
      </c>
      <c r="C3111" t="s">
        <v>168</v>
      </c>
      <c r="D3111">
        <v>0</v>
      </c>
      <c r="E3111">
        <v>0</v>
      </c>
      <c r="F3111">
        <v>175</v>
      </c>
      <c r="G3111">
        <v>7644609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342000</v>
      </c>
      <c r="O3111">
        <v>7986609</v>
      </c>
      <c r="P3111" t="s">
        <v>5</v>
      </c>
      <c r="Q3111" t="s">
        <v>8</v>
      </c>
      <c r="R3111" t="s">
        <v>169</v>
      </c>
      <c r="S3111" t="s">
        <v>170</v>
      </c>
      <c r="T3111">
        <v>5152650.9677419355</v>
      </c>
      <c r="U3111">
        <v>7102719</v>
      </c>
      <c r="V3111">
        <v>1950068.0322580645</v>
      </c>
      <c r="W3111">
        <v>0.37845917460088496</v>
      </c>
      <c r="X3111" t="s">
        <v>300</v>
      </c>
    </row>
    <row r="3112" spans="1:24" x14ac:dyDescent="0.35">
      <c r="A3112">
        <v>3300024720</v>
      </c>
      <c r="B3112" t="s">
        <v>168</v>
      </c>
      <c r="C3112" t="s">
        <v>168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1378800</v>
      </c>
      <c r="O3112">
        <v>1378800</v>
      </c>
      <c r="P3112" t="s">
        <v>5</v>
      </c>
      <c r="Q3112" t="s">
        <v>7</v>
      </c>
      <c r="R3112" t="s">
        <v>169</v>
      </c>
      <c r="S3112" t="s">
        <v>170</v>
      </c>
      <c r="T3112">
        <v>889548.3870967743</v>
      </c>
      <c r="U3112">
        <v>1373500</v>
      </c>
      <c r="V3112">
        <v>483951.6129032257</v>
      </c>
      <c r="W3112">
        <v>0.54404192051058864</v>
      </c>
      <c r="X3112" t="s">
        <v>346</v>
      </c>
    </row>
    <row r="3113" spans="1:24" x14ac:dyDescent="0.35">
      <c r="A3113">
        <v>3300017794</v>
      </c>
      <c r="B3113" t="s">
        <v>168</v>
      </c>
      <c r="C3113" t="s">
        <v>168</v>
      </c>
      <c r="D3113">
        <v>0</v>
      </c>
      <c r="E3113">
        <v>0</v>
      </c>
      <c r="F3113">
        <v>316</v>
      </c>
      <c r="G3113">
        <v>15324426</v>
      </c>
      <c r="H3113">
        <v>6</v>
      </c>
      <c r="I3113">
        <v>505000</v>
      </c>
      <c r="J3113">
        <v>0</v>
      </c>
      <c r="K3113">
        <v>0</v>
      </c>
      <c r="L3113">
        <v>1</v>
      </c>
      <c r="M3113">
        <v>20000</v>
      </c>
      <c r="N3113">
        <v>1713500</v>
      </c>
      <c r="O3113">
        <v>17562926</v>
      </c>
      <c r="P3113" t="s">
        <v>5</v>
      </c>
      <c r="Q3113" t="s">
        <v>7</v>
      </c>
      <c r="R3113" t="s">
        <v>169</v>
      </c>
      <c r="S3113" t="s">
        <v>170</v>
      </c>
      <c r="T3113">
        <v>11330920</v>
      </c>
      <c r="U3113">
        <v>9346384</v>
      </c>
      <c r="V3113">
        <v>-1984536</v>
      </c>
      <c r="W3113">
        <v>-0.17514341289145097</v>
      </c>
      <c r="X3113" t="s">
        <v>305</v>
      </c>
    </row>
    <row r="3114" spans="1:24" x14ac:dyDescent="0.35">
      <c r="A3114">
        <v>3300017867</v>
      </c>
      <c r="B3114" t="s">
        <v>168</v>
      </c>
      <c r="C3114" t="s">
        <v>168</v>
      </c>
      <c r="D3114">
        <v>0</v>
      </c>
      <c r="E3114">
        <v>0</v>
      </c>
      <c r="F3114">
        <v>216</v>
      </c>
      <c r="G3114">
        <v>7965754</v>
      </c>
      <c r="H3114">
        <v>120</v>
      </c>
      <c r="I3114">
        <v>4025000</v>
      </c>
      <c r="J3114">
        <v>0</v>
      </c>
      <c r="K3114">
        <v>0</v>
      </c>
      <c r="L3114">
        <v>14</v>
      </c>
      <c r="M3114">
        <v>1803600</v>
      </c>
      <c r="N3114">
        <v>2051700</v>
      </c>
      <c r="O3114">
        <v>15846054</v>
      </c>
      <c r="P3114" t="s">
        <v>5</v>
      </c>
      <c r="Q3114" t="s">
        <v>7</v>
      </c>
      <c r="R3114" t="s">
        <v>169</v>
      </c>
      <c r="S3114" t="s">
        <v>170</v>
      </c>
      <c r="T3114">
        <v>10223260.645161292</v>
      </c>
      <c r="U3114">
        <v>10653780</v>
      </c>
      <c r="V3114">
        <v>430519.35483870842</v>
      </c>
      <c r="W3114">
        <v>4.2111745927408739E-2</v>
      </c>
      <c r="X3114" t="s">
        <v>346</v>
      </c>
    </row>
    <row r="3115" spans="1:24" x14ac:dyDescent="0.35">
      <c r="A3115">
        <v>3300016754</v>
      </c>
      <c r="B3115" t="s">
        <v>168</v>
      </c>
      <c r="C3115" t="s">
        <v>168</v>
      </c>
      <c r="D3115">
        <v>0</v>
      </c>
      <c r="E3115">
        <v>0</v>
      </c>
      <c r="F3115">
        <v>43</v>
      </c>
      <c r="G3115">
        <v>1748579</v>
      </c>
      <c r="H3115">
        <v>8</v>
      </c>
      <c r="I3115">
        <v>320000</v>
      </c>
      <c r="J3115">
        <v>0</v>
      </c>
      <c r="K3115">
        <v>0</v>
      </c>
      <c r="L3115">
        <v>0</v>
      </c>
      <c r="M3115">
        <v>0</v>
      </c>
      <c r="N3115">
        <v>674000</v>
      </c>
      <c r="O3115">
        <v>2742579</v>
      </c>
      <c r="P3115" t="s">
        <v>5</v>
      </c>
      <c r="Q3115" t="s">
        <v>6</v>
      </c>
      <c r="R3115" t="s">
        <v>207</v>
      </c>
      <c r="S3115" t="s">
        <v>170</v>
      </c>
      <c r="T3115">
        <v>1769405.8064516131</v>
      </c>
      <c r="U3115">
        <v>1517937</v>
      </c>
      <c r="V3115">
        <v>-251468.80645161308</v>
      </c>
      <c r="W3115">
        <v>-0.14212048221764995</v>
      </c>
      <c r="X3115" t="s">
        <v>197</v>
      </c>
    </row>
    <row r="3116" spans="1:24" x14ac:dyDescent="0.35">
      <c r="A3116">
        <v>3300020754</v>
      </c>
      <c r="B3116" t="s">
        <v>168</v>
      </c>
      <c r="C3116" t="s">
        <v>168</v>
      </c>
      <c r="D3116">
        <v>0</v>
      </c>
      <c r="E3116">
        <v>0</v>
      </c>
      <c r="F3116">
        <v>119</v>
      </c>
      <c r="G3116">
        <v>4982061</v>
      </c>
      <c r="H3116">
        <v>12</v>
      </c>
      <c r="I3116">
        <v>280000</v>
      </c>
      <c r="J3116">
        <v>0</v>
      </c>
      <c r="K3116">
        <v>0</v>
      </c>
      <c r="L3116">
        <v>0</v>
      </c>
      <c r="M3116">
        <v>0</v>
      </c>
      <c r="N3116">
        <v>342000</v>
      </c>
      <c r="O3116">
        <v>5604061</v>
      </c>
      <c r="P3116" t="s">
        <v>5</v>
      </c>
      <c r="Q3116" t="s">
        <v>8</v>
      </c>
      <c r="R3116" t="s">
        <v>169</v>
      </c>
      <c r="S3116" t="s">
        <v>170</v>
      </c>
      <c r="T3116">
        <v>3615523.2258064514</v>
      </c>
      <c r="U3116">
        <v>2949849</v>
      </c>
      <c r="V3116">
        <v>-665674.2258064514</v>
      </c>
      <c r="W3116">
        <v>-0.1841155993840895</v>
      </c>
      <c r="X3116" t="s">
        <v>300</v>
      </c>
    </row>
    <row r="3117" spans="1:24" x14ac:dyDescent="0.35">
      <c r="A3117">
        <v>3301075494</v>
      </c>
      <c r="B3117" t="s">
        <v>168</v>
      </c>
      <c r="C3117" t="s">
        <v>168</v>
      </c>
      <c r="D3117">
        <v>0</v>
      </c>
      <c r="E3117">
        <v>0</v>
      </c>
      <c r="F3117">
        <v>14</v>
      </c>
      <c r="G3117">
        <v>625766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1441000</v>
      </c>
      <c r="O3117">
        <v>2066766</v>
      </c>
      <c r="P3117" t="s">
        <v>5</v>
      </c>
      <c r="Q3117" t="s">
        <v>6</v>
      </c>
      <c r="R3117" t="s">
        <v>181</v>
      </c>
      <c r="S3117" t="s">
        <v>170</v>
      </c>
      <c r="T3117">
        <v>1333397.4193548388</v>
      </c>
      <c r="U3117">
        <v>7270287</v>
      </c>
      <c r="V3117">
        <v>5936889.5806451607</v>
      </c>
      <c r="W3117">
        <v>4.452453180476164</v>
      </c>
      <c r="X3117" t="s">
        <v>342</v>
      </c>
    </row>
    <row r="3118" spans="1:24" x14ac:dyDescent="0.35">
      <c r="A3118">
        <v>3300007316</v>
      </c>
      <c r="B3118" t="s">
        <v>168</v>
      </c>
      <c r="C3118" t="s">
        <v>168</v>
      </c>
      <c r="D3118">
        <v>0</v>
      </c>
      <c r="E3118">
        <v>0</v>
      </c>
      <c r="F3118">
        <v>7</v>
      </c>
      <c r="G3118">
        <v>255692</v>
      </c>
      <c r="H3118">
        <v>0</v>
      </c>
      <c r="I3118">
        <v>0</v>
      </c>
      <c r="J3118">
        <v>0</v>
      </c>
      <c r="K3118">
        <v>0</v>
      </c>
      <c r="L3118">
        <v>2</v>
      </c>
      <c r="M3118">
        <v>154800</v>
      </c>
      <c r="N3118">
        <v>30000</v>
      </c>
      <c r="O3118">
        <v>440492</v>
      </c>
      <c r="P3118" t="s">
        <v>5</v>
      </c>
      <c r="Q3118" t="s">
        <v>14</v>
      </c>
      <c r="R3118" t="s">
        <v>169</v>
      </c>
      <c r="S3118" t="s">
        <v>170</v>
      </c>
      <c r="T3118">
        <v>284188.38709677418</v>
      </c>
      <c r="U3118">
        <v>309893</v>
      </c>
      <c r="V3118">
        <v>25704.612903225818</v>
      </c>
      <c r="W3118">
        <v>9.0449202255659555E-2</v>
      </c>
      <c r="X3118" t="s">
        <v>171</v>
      </c>
    </row>
    <row r="3119" spans="1:24" x14ac:dyDescent="0.35">
      <c r="A3119">
        <v>3301013646</v>
      </c>
      <c r="B3119" t="s">
        <v>168</v>
      </c>
      <c r="C3119" t="s">
        <v>168</v>
      </c>
      <c r="D3119">
        <v>0</v>
      </c>
      <c r="E3119">
        <v>0</v>
      </c>
      <c r="F3119">
        <v>0</v>
      </c>
      <c r="G3119">
        <v>0</v>
      </c>
      <c r="H3119">
        <v>191</v>
      </c>
      <c r="I3119">
        <v>5826000</v>
      </c>
      <c r="J3119">
        <v>0</v>
      </c>
      <c r="K3119">
        <v>0</v>
      </c>
      <c r="L3119">
        <v>0</v>
      </c>
      <c r="M3119">
        <v>0</v>
      </c>
      <c r="N3119">
        <v>150000</v>
      </c>
      <c r="O3119">
        <v>5976000</v>
      </c>
      <c r="P3119" t="s">
        <v>5</v>
      </c>
      <c r="Q3119" t="s">
        <v>13</v>
      </c>
      <c r="R3119" t="s">
        <v>169</v>
      </c>
      <c r="S3119" t="s">
        <v>170</v>
      </c>
      <c r="T3119">
        <v>3855483.8709677421</v>
      </c>
      <c r="U3119">
        <v>1930000</v>
      </c>
      <c r="V3119">
        <v>-1925483.8709677421</v>
      </c>
      <c r="W3119">
        <v>-0.49941432396251673</v>
      </c>
      <c r="X3119" t="s">
        <v>387</v>
      </c>
    </row>
    <row r="3120" spans="1:24" x14ac:dyDescent="0.35">
      <c r="A3120">
        <v>3301076889</v>
      </c>
      <c r="B3120" t="s">
        <v>168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 t="s">
        <v>5</v>
      </c>
      <c r="Q3120" t="s">
        <v>12</v>
      </c>
      <c r="R3120" t="s">
        <v>169</v>
      </c>
      <c r="S3120" t="s">
        <v>170</v>
      </c>
      <c r="T3120">
        <v>0</v>
      </c>
      <c r="U3120">
        <v>519349</v>
      </c>
      <c r="V3120">
        <v>519349</v>
      </c>
      <c r="W3120">
        <v>1</v>
      </c>
      <c r="X3120" t="s">
        <v>271</v>
      </c>
    </row>
    <row r="3121" spans="1:24" x14ac:dyDescent="0.35">
      <c r="A3121">
        <v>3301065490</v>
      </c>
      <c r="B3121" t="s">
        <v>168</v>
      </c>
      <c r="C3121" t="s">
        <v>168</v>
      </c>
      <c r="D3121">
        <v>0</v>
      </c>
      <c r="E3121">
        <v>0</v>
      </c>
      <c r="F3121">
        <v>50</v>
      </c>
      <c r="G3121">
        <v>2528891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892500</v>
      </c>
      <c r="O3121">
        <v>3421391</v>
      </c>
      <c r="P3121" t="s">
        <v>5</v>
      </c>
      <c r="Q3121" t="s">
        <v>6</v>
      </c>
      <c r="R3121" t="s">
        <v>169</v>
      </c>
      <c r="S3121" t="s">
        <v>170</v>
      </c>
      <c r="T3121">
        <v>2207349.0322580645</v>
      </c>
      <c r="U3121">
        <v>2922108</v>
      </c>
      <c r="V3121">
        <v>714758.96774193551</v>
      </c>
      <c r="W3121">
        <v>0.32380876666829361</v>
      </c>
      <c r="X3121" t="s">
        <v>255</v>
      </c>
    </row>
    <row r="3122" spans="1:24" x14ac:dyDescent="0.35">
      <c r="A3122">
        <v>3300014254</v>
      </c>
      <c r="B3122" t="s">
        <v>168</v>
      </c>
      <c r="C3122" t="s">
        <v>168</v>
      </c>
      <c r="D3122">
        <v>0</v>
      </c>
      <c r="E3122">
        <v>0</v>
      </c>
      <c r="F3122">
        <v>60</v>
      </c>
      <c r="G3122">
        <v>2162804</v>
      </c>
      <c r="H3122">
        <v>8</v>
      </c>
      <c r="I3122">
        <v>125000</v>
      </c>
      <c r="J3122">
        <v>0</v>
      </c>
      <c r="K3122">
        <v>0</v>
      </c>
      <c r="L3122">
        <v>0</v>
      </c>
      <c r="M3122">
        <v>0</v>
      </c>
      <c r="N3122">
        <v>342000</v>
      </c>
      <c r="O3122">
        <v>2629804</v>
      </c>
      <c r="P3122" t="s">
        <v>5</v>
      </c>
      <c r="Q3122" t="s">
        <v>8</v>
      </c>
      <c r="R3122" t="s">
        <v>169</v>
      </c>
      <c r="S3122" t="s">
        <v>170</v>
      </c>
      <c r="T3122">
        <v>1696647.7419354839</v>
      </c>
      <c r="U3122">
        <v>2861333</v>
      </c>
      <c r="V3122">
        <v>1164685.2580645161</v>
      </c>
      <c r="W3122">
        <v>0.6864626223094954</v>
      </c>
      <c r="X3122" t="s">
        <v>273</v>
      </c>
    </row>
    <row r="3123" spans="1:24" x14ac:dyDescent="0.35">
      <c r="A3123">
        <v>3301069766</v>
      </c>
      <c r="B3123" t="s">
        <v>168</v>
      </c>
      <c r="C3123" t="s">
        <v>168</v>
      </c>
      <c r="D3123">
        <v>0</v>
      </c>
      <c r="E3123">
        <v>0</v>
      </c>
      <c r="F3123">
        <v>25</v>
      </c>
      <c r="G3123">
        <v>1027810</v>
      </c>
      <c r="H3123">
        <v>9</v>
      </c>
      <c r="I3123">
        <v>355000</v>
      </c>
      <c r="J3123">
        <v>0</v>
      </c>
      <c r="K3123">
        <v>0</v>
      </c>
      <c r="L3123">
        <v>3</v>
      </c>
      <c r="M3123">
        <v>97200</v>
      </c>
      <c r="N3123">
        <v>305000</v>
      </c>
      <c r="O3123">
        <v>1785010</v>
      </c>
      <c r="P3123" t="s">
        <v>5</v>
      </c>
      <c r="Q3123" t="s">
        <v>12</v>
      </c>
      <c r="R3123" t="s">
        <v>169</v>
      </c>
      <c r="S3123" t="s">
        <v>170</v>
      </c>
      <c r="T3123">
        <v>1151619.3548387098</v>
      </c>
      <c r="U3123">
        <v>1225090</v>
      </c>
      <c r="V3123">
        <v>73470.645161290187</v>
      </c>
      <c r="W3123">
        <v>6.3797681805703998E-2</v>
      </c>
      <c r="X3123" t="s">
        <v>256</v>
      </c>
    </row>
    <row r="3124" spans="1:24" x14ac:dyDescent="0.35">
      <c r="A3124">
        <v>3301066148</v>
      </c>
      <c r="B3124" t="s">
        <v>168</v>
      </c>
      <c r="C3124" t="s">
        <v>168</v>
      </c>
      <c r="D3124">
        <v>0</v>
      </c>
      <c r="E3124">
        <v>0</v>
      </c>
      <c r="F3124">
        <v>0</v>
      </c>
      <c r="G3124">
        <v>0</v>
      </c>
      <c r="H3124">
        <v>1</v>
      </c>
      <c r="I3124">
        <v>5000</v>
      </c>
      <c r="J3124">
        <v>0</v>
      </c>
      <c r="K3124">
        <v>0</v>
      </c>
      <c r="L3124">
        <v>1</v>
      </c>
      <c r="M3124">
        <v>102400</v>
      </c>
      <c r="N3124">
        <v>60000</v>
      </c>
      <c r="O3124">
        <v>167400</v>
      </c>
      <c r="P3124" t="s">
        <v>5</v>
      </c>
      <c r="Q3124" t="s">
        <v>11</v>
      </c>
      <c r="R3124" t="s">
        <v>169</v>
      </c>
      <c r="S3124" t="s">
        <v>170</v>
      </c>
      <c r="T3124">
        <v>108000</v>
      </c>
      <c r="U3124">
        <v>209199</v>
      </c>
      <c r="V3124">
        <v>101199</v>
      </c>
      <c r="W3124">
        <v>0.93702777777777779</v>
      </c>
      <c r="X3124" t="s">
        <v>263</v>
      </c>
    </row>
    <row r="3125" spans="1:24" x14ac:dyDescent="0.35">
      <c r="A3125">
        <v>3301012995</v>
      </c>
      <c r="B3125" t="s">
        <v>168</v>
      </c>
      <c r="C3125" t="s">
        <v>168</v>
      </c>
      <c r="D3125">
        <v>0</v>
      </c>
      <c r="E3125">
        <v>0</v>
      </c>
      <c r="F3125">
        <v>35</v>
      </c>
      <c r="G3125">
        <v>1536604</v>
      </c>
      <c r="H3125">
        <v>18</v>
      </c>
      <c r="I3125">
        <v>591000</v>
      </c>
      <c r="J3125">
        <v>0</v>
      </c>
      <c r="K3125">
        <v>0</v>
      </c>
      <c r="L3125">
        <v>15</v>
      </c>
      <c r="M3125">
        <v>846000</v>
      </c>
      <c r="N3125">
        <v>202000</v>
      </c>
      <c r="O3125">
        <v>3175604</v>
      </c>
      <c r="P3125" t="s">
        <v>5</v>
      </c>
      <c r="Q3125" t="s">
        <v>14</v>
      </c>
      <c r="R3125" t="s">
        <v>169</v>
      </c>
      <c r="S3125" t="s">
        <v>170</v>
      </c>
      <c r="T3125">
        <v>2048776.7741935486</v>
      </c>
      <c r="U3125">
        <v>2135118</v>
      </c>
      <c r="V3125">
        <v>86341.225806451403</v>
      </c>
      <c r="W3125">
        <v>4.2142817555337331E-2</v>
      </c>
      <c r="X3125" t="s">
        <v>213</v>
      </c>
    </row>
    <row r="3126" spans="1:24" x14ac:dyDescent="0.35">
      <c r="A3126">
        <v>3301061154</v>
      </c>
      <c r="B3126" t="s">
        <v>168</v>
      </c>
      <c r="C3126" t="s">
        <v>168</v>
      </c>
      <c r="D3126">
        <v>0</v>
      </c>
      <c r="E3126">
        <v>0</v>
      </c>
      <c r="F3126">
        <v>17</v>
      </c>
      <c r="G3126">
        <v>505713</v>
      </c>
      <c r="H3126">
        <v>1</v>
      </c>
      <c r="I3126">
        <v>10000</v>
      </c>
      <c r="J3126">
        <v>0</v>
      </c>
      <c r="K3126">
        <v>0</v>
      </c>
      <c r="L3126">
        <v>3</v>
      </c>
      <c r="M3126">
        <v>157200</v>
      </c>
      <c r="N3126">
        <v>165000</v>
      </c>
      <c r="O3126">
        <v>837913</v>
      </c>
      <c r="P3126" t="s">
        <v>5</v>
      </c>
      <c r="Q3126" t="s">
        <v>14</v>
      </c>
      <c r="R3126" t="s">
        <v>169</v>
      </c>
      <c r="S3126" t="s">
        <v>170</v>
      </c>
      <c r="T3126">
        <v>540589.03225806449</v>
      </c>
      <c r="U3126">
        <v>150000</v>
      </c>
      <c r="V3126">
        <v>-390589.03225806449</v>
      </c>
      <c r="W3126">
        <v>-0.72252489220241234</v>
      </c>
      <c r="X3126" t="s">
        <v>333</v>
      </c>
    </row>
    <row r="3127" spans="1:24" x14ac:dyDescent="0.35">
      <c r="A3127">
        <v>6001143734</v>
      </c>
      <c r="B3127" t="s">
        <v>168</v>
      </c>
      <c r="C3127" t="s">
        <v>168</v>
      </c>
      <c r="D3127">
        <v>0</v>
      </c>
      <c r="E3127">
        <v>0</v>
      </c>
      <c r="F3127">
        <v>7</v>
      </c>
      <c r="G3127">
        <v>265992</v>
      </c>
      <c r="H3127">
        <v>16</v>
      </c>
      <c r="I3127">
        <v>440000</v>
      </c>
      <c r="J3127">
        <v>0</v>
      </c>
      <c r="K3127">
        <v>0</v>
      </c>
      <c r="L3127">
        <v>5</v>
      </c>
      <c r="M3127">
        <v>172000</v>
      </c>
      <c r="N3127">
        <v>30000</v>
      </c>
      <c r="O3127">
        <v>907992</v>
      </c>
      <c r="P3127" t="s">
        <v>5</v>
      </c>
      <c r="Q3127" t="s">
        <v>9</v>
      </c>
      <c r="R3127" t="s">
        <v>169</v>
      </c>
      <c r="S3127" t="s">
        <v>170</v>
      </c>
      <c r="T3127">
        <v>585801.29032258072</v>
      </c>
      <c r="U3127">
        <v>1186987</v>
      </c>
      <c r="V3127">
        <v>601185.70967741928</v>
      </c>
      <c r="W3127">
        <v>1.0262621807240588</v>
      </c>
      <c r="X3127" t="s">
        <v>209</v>
      </c>
    </row>
    <row r="3128" spans="1:24" x14ac:dyDescent="0.35">
      <c r="A3128">
        <v>3300026310</v>
      </c>
      <c r="B3128" t="s">
        <v>168</v>
      </c>
      <c r="C3128" t="s">
        <v>168</v>
      </c>
      <c r="D3128">
        <v>0</v>
      </c>
      <c r="E3128">
        <v>0</v>
      </c>
      <c r="F3128">
        <v>122</v>
      </c>
      <c r="G3128">
        <v>4292580</v>
      </c>
      <c r="H3128">
        <v>1</v>
      </c>
      <c r="I3128">
        <v>5000</v>
      </c>
      <c r="J3128">
        <v>0</v>
      </c>
      <c r="K3128">
        <v>0</v>
      </c>
      <c r="L3128">
        <v>4</v>
      </c>
      <c r="M3128">
        <v>119600</v>
      </c>
      <c r="N3128">
        <v>866100</v>
      </c>
      <c r="O3128">
        <v>5283280</v>
      </c>
      <c r="P3128" t="s">
        <v>5</v>
      </c>
      <c r="Q3128" t="s">
        <v>7</v>
      </c>
      <c r="R3128" t="s">
        <v>169</v>
      </c>
      <c r="S3128" t="s">
        <v>170</v>
      </c>
      <c r="T3128">
        <v>3408567.7419354836</v>
      </c>
      <c r="U3128">
        <v>3318453</v>
      </c>
      <c r="V3128">
        <v>-90114.741935483646</v>
      </c>
      <c r="W3128">
        <v>-2.6437714828666969E-2</v>
      </c>
      <c r="X3128" t="s">
        <v>196</v>
      </c>
    </row>
    <row r="3129" spans="1:24" x14ac:dyDescent="0.35">
      <c r="A3129">
        <v>3300022781</v>
      </c>
      <c r="B3129" t="s">
        <v>168</v>
      </c>
      <c r="C3129" t="s">
        <v>168</v>
      </c>
      <c r="D3129">
        <v>0</v>
      </c>
      <c r="E3129">
        <v>0</v>
      </c>
      <c r="F3129">
        <v>14</v>
      </c>
      <c r="G3129">
        <v>314984</v>
      </c>
      <c r="H3129">
        <v>19</v>
      </c>
      <c r="I3129">
        <v>690000</v>
      </c>
      <c r="J3129">
        <v>0</v>
      </c>
      <c r="K3129">
        <v>0</v>
      </c>
      <c r="L3129">
        <v>4</v>
      </c>
      <c r="M3129">
        <v>300000</v>
      </c>
      <c r="N3129">
        <v>30000</v>
      </c>
      <c r="O3129">
        <v>1334984</v>
      </c>
      <c r="P3129" t="s">
        <v>5</v>
      </c>
      <c r="Q3129" t="s">
        <v>14</v>
      </c>
      <c r="R3129" t="s">
        <v>169</v>
      </c>
      <c r="S3129" t="s">
        <v>170</v>
      </c>
      <c r="T3129">
        <v>861280</v>
      </c>
      <c r="U3129">
        <v>765491</v>
      </c>
      <c r="V3129">
        <v>-95789</v>
      </c>
      <c r="W3129">
        <v>-0.1112170258220323</v>
      </c>
      <c r="X3129" t="s">
        <v>260</v>
      </c>
    </row>
    <row r="3130" spans="1:24" x14ac:dyDescent="0.35">
      <c r="A3130">
        <v>3300017494</v>
      </c>
      <c r="B3130" t="s">
        <v>168</v>
      </c>
      <c r="C3130" t="s">
        <v>168</v>
      </c>
      <c r="D3130">
        <v>0</v>
      </c>
      <c r="E3130">
        <v>0</v>
      </c>
      <c r="F3130">
        <v>31</v>
      </c>
      <c r="G3130">
        <v>1174133</v>
      </c>
      <c r="H3130">
        <v>2</v>
      </c>
      <c r="I3130">
        <v>10000</v>
      </c>
      <c r="J3130">
        <v>0</v>
      </c>
      <c r="K3130">
        <v>0</v>
      </c>
      <c r="L3130">
        <v>0</v>
      </c>
      <c r="M3130">
        <v>0</v>
      </c>
      <c r="N3130">
        <v>1198500</v>
      </c>
      <c r="O3130">
        <v>2382633</v>
      </c>
      <c r="P3130" t="s">
        <v>5</v>
      </c>
      <c r="Q3130" t="s">
        <v>6</v>
      </c>
      <c r="R3130" t="s">
        <v>169</v>
      </c>
      <c r="S3130" t="s">
        <v>170</v>
      </c>
      <c r="T3130">
        <v>1537182.5806451612</v>
      </c>
      <c r="U3130">
        <v>1561134</v>
      </c>
      <c r="V3130">
        <v>23951.419354838785</v>
      </c>
      <c r="W3130">
        <v>1.5581375730127078E-2</v>
      </c>
      <c r="X3130" t="s">
        <v>259</v>
      </c>
    </row>
    <row r="3131" spans="1:24" x14ac:dyDescent="0.35">
      <c r="A3131">
        <v>3300015694</v>
      </c>
      <c r="B3131" t="s">
        <v>168</v>
      </c>
      <c r="C3131" t="s">
        <v>168</v>
      </c>
      <c r="D3131">
        <v>0</v>
      </c>
      <c r="E3131">
        <v>0</v>
      </c>
      <c r="F3131">
        <v>31</v>
      </c>
      <c r="G3131">
        <v>1380171</v>
      </c>
      <c r="H3131">
        <v>10</v>
      </c>
      <c r="I3131">
        <v>370000</v>
      </c>
      <c r="J3131">
        <v>0</v>
      </c>
      <c r="K3131">
        <v>0</v>
      </c>
      <c r="L3131">
        <v>0</v>
      </c>
      <c r="M3131">
        <v>0</v>
      </c>
      <c r="N3131">
        <v>1016700</v>
      </c>
      <c r="O3131">
        <v>2766871</v>
      </c>
      <c r="P3131" t="s">
        <v>5</v>
      </c>
      <c r="Q3131" t="s">
        <v>7</v>
      </c>
      <c r="R3131" t="s">
        <v>169</v>
      </c>
      <c r="S3131" t="s">
        <v>170</v>
      </c>
      <c r="T3131">
        <v>1785078.064516129</v>
      </c>
      <c r="U3131">
        <v>1448687</v>
      </c>
      <c r="V3131">
        <v>-336391.06451612897</v>
      </c>
      <c r="W3131">
        <v>-0.18844613644799479</v>
      </c>
      <c r="X3131" t="s">
        <v>299</v>
      </c>
    </row>
    <row r="3132" spans="1:24" x14ac:dyDescent="0.35">
      <c r="A3132">
        <v>3300005572</v>
      </c>
      <c r="B3132" t="s">
        <v>168</v>
      </c>
      <c r="C3132" t="s">
        <v>168</v>
      </c>
      <c r="D3132">
        <v>0</v>
      </c>
      <c r="E3132">
        <v>0</v>
      </c>
      <c r="F3132">
        <v>34</v>
      </c>
      <c r="G3132">
        <v>1000959</v>
      </c>
      <c r="H3132">
        <v>141</v>
      </c>
      <c r="I3132">
        <v>5180000</v>
      </c>
      <c r="J3132">
        <v>0</v>
      </c>
      <c r="K3132">
        <v>0</v>
      </c>
      <c r="L3132">
        <v>52</v>
      </c>
      <c r="M3132">
        <v>1894800</v>
      </c>
      <c r="N3132">
        <v>82000</v>
      </c>
      <c r="O3132">
        <v>8157759</v>
      </c>
      <c r="P3132" t="s">
        <v>5</v>
      </c>
      <c r="Q3132" t="s">
        <v>9</v>
      </c>
      <c r="R3132" t="s">
        <v>169</v>
      </c>
      <c r="S3132" t="s">
        <v>170</v>
      </c>
      <c r="T3132">
        <v>5263070.3225806449</v>
      </c>
      <c r="U3132">
        <v>4198809</v>
      </c>
      <c r="V3132">
        <v>-1064261.3225806449</v>
      </c>
      <c r="W3132">
        <v>-0.20221301585398632</v>
      </c>
      <c r="X3132" t="s">
        <v>284</v>
      </c>
    </row>
    <row r="3133" spans="1:24" x14ac:dyDescent="0.35">
      <c r="A3133">
        <v>3300016605</v>
      </c>
      <c r="B3133" t="s">
        <v>168</v>
      </c>
      <c r="C3133" t="s">
        <v>168</v>
      </c>
      <c r="D3133">
        <v>0</v>
      </c>
      <c r="E3133">
        <v>0</v>
      </c>
      <c r="F3133">
        <v>182</v>
      </c>
      <c r="G3133">
        <v>8157004</v>
      </c>
      <c r="H3133">
        <v>37</v>
      </c>
      <c r="I3133">
        <v>2095000</v>
      </c>
      <c r="J3133">
        <v>0</v>
      </c>
      <c r="K3133">
        <v>0</v>
      </c>
      <c r="L3133">
        <v>5</v>
      </c>
      <c r="M3133">
        <v>312000</v>
      </c>
      <c r="N3133">
        <v>2051700</v>
      </c>
      <c r="O3133">
        <v>12615704</v>
      </c>
      <c r="P3133" t="s">
        <v>5</v>
      </c>
      <c r="Q3133" t="s">
        <v>7</v>
      </c>
      <c r="R3133" t="s">
        <v>169</v>
      </c>
      <c r="S3133" t="s">
        <v>170</v>
      </c>
      <c r="T3133">
        <v>8139163.8709677421</v>
      </c>
      <c r="U3133">
        <v>6165163</v>
      </c>
      <c r="V3133">
        <v>-1974000.8709677421</v>
      </c>
      <c r="W3133">
        <v>-0.24253116195497293</v>
      </c>
      <c r="X3133" t="s">
        <v>307</v>
      </c>
    </row>
    <row r="3134" spans="1:24" x14ac:dyDescent="0.35">
      <c r="A3134">
        <v>3301069608</v>
      </c>
      <c r="B3134" t="s">
        <v>168</v>
      </c>
      <c r="C3134" t="s">
        <v>168</v>
      </c>
      <c r="D3134">
        <v>0</v>
      </c>
      <c r="E3134">
        <v>0</v>
      </c>
      <c r="F3134">
        <v>26</v>
      </c>
      <c r="G3134">
        <v>821132</v>
      </c>
      <c r="H3134">
        <v>10</v>
      </c>
      <c r="I3134">
        <v>275000</v>
      </c>
      <c r="J3134">
        <v>0</v>
      </c>
      <c r="K3134">
        <v>0</v>
      </c>
      <c r="L3134">
        <v>1</v>
      </c>
      <c r="M3134">
        <v>20000</v>
      </c>
      <c r="N3134">
        <v>45000</v>
      </c>
      <c r="O3134">
        <v>1161132</v>
      </c>
      <c r="P3134" t="s">
        <v>5</v>
      </c>
      <c r="Q3134" t="s">
        <v>14</v>
      </c>
      <c r="R3134" t="s">
        <v>169</v>
      </c>
      <c r="S3134" t="s">
        <v>170</v>
      </c>
      <c r="T3134">
        <v>749117.41935483867</v>
      </c>
      <c r="U3134">
        <v>1143959</v>
      </c>
      <c r="V3134">
        <v>394841.58064516133</v>
      </c>
      <c r="W3134">
        <v>0.52707568993017162</v>
      </c>
      <c r="X3134" t="s">
        <v>260</v>
      </c>
    </row>
    <row r="3135" spans="1:24" x14ac:dyDescent="0.35">
      <c r="A3135">
        <v>3301076246</v>
      </c>
      <c r="B3135" t="s">
        <v>168</v>
      </c>
      <c r="C3135" t="s">
        <v>168</v>
      </c>
      <c r="D3135">
        <v>0</v>
      </c>
      <c r="E3135">
        <v>0</v>
      </c>
      <c r="F3135">
        <v>19</v>
      </c>
      <c r="G3135">
        <v>759100</v>
      </c>
      <c r="H3135">
        <v>21</v>
      </c>
      <c r="I3135">
        <v>765000</v>
      </c>
      <c r="J3135">
        <v>0</v>
      </c>
      <c r="K3135">
        <v>0</v>
      </c>
      <c r="L3135">
        <v>15</v>
      </c>
      <c r="M3135">
        <v>530000</v>
      </c>
      <c r="N3135">
        <v>352500</v>
      </c>
      <c r="O3135">
        <v>2406600</v>
      </c>
      <c r="P3135" t="s">
        <v>5</v>
      </c>
      <c r="Q3135" t="s">
        <v>17</v>
      </c>
      <c r="R3135" t="s">
        <v>169</v>
      </c>
      <c r="S3135" t="s">
        <v>170</v>
      </c>
      <c r="T3135">
        <v>1552645.1612903227</v>
      </c>
      <c r="U3135">
        <v>3215127</v>
      </c>
      <c r="V3135">
        <v>1662481.8387096773</v>
      </c>
      <c r="W3135">
        <v>1.0707416479680876</v>
      </c>
      <c r="X3135" t="s">
        <v>311</v>
      </c>
    </row>
    <row r="3136" spans="1:24" x14ac:dyDescent="0.35">
      <c r="A3136">
        <v>3301002533</v>
      </c>
      <c r="B3136" t="s">
        <v>168</v>
      </c>
      <c r="C3136" t="s">
        <v>168</v>
      </c>
      <c r="D3136">
        <v>0</v>
      </c>
      <c r="E3136">
        <v>0</v>
      </c>
      <c r="F3136">
        <v>69</v>
      </c>
      <c r="G3136">
        <v>3620426</v>
      </c>
      <c r="H3136">
        <v>33</v>
      </c>
      <c r="I3136">
        <v>940000</v>
      </c>
      <c r="J3136">
        <v>0</v>
      </c>
      <c r="K3136">
        <v>0</v>
      </c>
      <c r="L3136">
        <v>41</v>
      </c>
      <c r="M3136">
        <v>2338400</v>
      </c>
      <c r="N3136">
        <v>45000</v>
      </c>
      <c r="O3136">
        <v>6943826</v>
      </c>
      <c r="P3136" t="s">
        <v>5</v>
      </c>
      <c r="Q3136" t="s">
        <v>10</v>
      </c>
      <c r="R3136" t="s">
        <v>169</v>
      </c>
      <c r="S3136" t="s">
        <v>170</v>
      </c>
      <c r="T3136">
        <v>4479887.7419354841</v>
      </c>
      <c r="U3136">
        <v>4512553</v>
      </c>
      <c r="V3136">
        <v>32665.258064515889</v>
      </c>
      <c r="W3136">
        <v>7.2915349549369513E-3</v>
      </c>
      <c r="X3136" t="s">
        <v>241</v>
      </c>
    </row>
    <row r="3137" spans="1:24" x14ac:dyDescent="0.35">
      <c r="A3137">
        <v>3300015282</v>
      </c>
      <c r="B3137" t="s">
        <v>168</v>
      </c>
      <c r="C3137" t="s">
        <v>168</v>
      </c>
      <c r="D3137">
        <v>0</v>
      </c>
      <c r="E3137">
        <v>0</v>
      </c>
      <c r="F3137">
        <v>49</v>
      </c>
      <c r="G3137">
        <v>2937724</v>
      </c>
      <c r="H3137">
        <v>11</v>
      </c>
      <c r="I3137">
        <v>360000</v>
      </c>
      <c r="J3137">
        <v>0</v>
      </c>
      <c r="K3137">
        <v>0</v>
      </c>
      <c r="L3137">
        <v>0</v>
      </c>
      <c r="M3137">
        <v>0</v>
      </c>
      <c r="N3137">
        <v>1070000</v>
      </c>
      <c r="O3137">
        <v>4367724</v>
      </c>
      <c r="P3137" t="s">
        <v>5</v>
      </c>
      <c r="Q3137" t="s">
        <v>8</v>
      </c>
      <c r="R3137" t="s">
        <v>169</v>
      </c>
      <c r="S3137" t="s">
        <v>170</v>
      </c>
      <c r="T3137">
        <v>2817886.4516129028</v>
      </c>
      <c r="U3137">
        <v>3161942</v>
      </c>
      <c r="V3137">
        <v>344055.54838709719</v>
      </c>
      <c r="W3137">
        <v>0.12209702352987528</v>
      </c>
      <c r="X3137" t="s">
        <v>350</v>
      </c>
    </row>
    <row r="3138" spans="1:24" x14ac:dyDescent="0.35">
      <c r="A3138">
        <v>3300028146</v>
      </c>
      <c r="B3138" t="s">
        <v>168</v>
      </c>
      <c r="C3138" t="s">
        <v>168</v>
      </c>
      <c r="D3138">
        <v>0</v>
      </c>
      <c r="E3138">
        <v>0</v>
      </c>
      <c r="F3138">
        <v>13</v>
      </c>
      <c r="G3138">
        <v>1133399</v>
      </c>
      <c r="H3138">
        <v>8</v>
      </c>
      <c r="I3138">
        <v>340000</v>
      </c>
      <c r="J3138">
        <v>0</v>
      </c>
      <c r="K3138">
        <v>0</v>
      </c>
      <c r="L3138">
        <v>30</v>
      </c>
      <c r="M3138">
        <v>4345559</v>
      </c>
      <c r="N3138">
        <v>1732500</v>
      </c>
      <c r="O3138">
        <v>7551458</v>
      </c>
      <c r="P3138" t="s">
        <v>5</v>
      </c>
      <c r="Q3138" t="s">
        <v>17</v>
      </c>
      <c r="R3138" t="s">
        <v>169</v>
      </c>
      <c r="S3138" t="s">
        <v>170</v>
      </c>
      <c r="T3138">
        <v>4871908.3870967738</v>
      </c>
      <c r="U3138">
        <v>4169996</v>
      </c>
      <c r="V3138">
        <v>-701912.38709677383</v>
      </c>
      <c r="W3138">
        <v>-0.14407339615740422</v>
      </c>
      <c r="X3138" t="s">
        <v>269</v>
      </c>
    </row>
    <row r="3139" spans="1:24" x14ac:dyDescent="0.35">
      <c r="A3139">
        <v>3301064851</v>
      </c>
      <c r="B3139" t="s">
        <v>168</v>
      </c>
      <c r="C3139" t="s">
        <v>168</v>
      </c>
      <c r="D3139">
        <v>0</v>
      </c>
      <c r="E3139">
        <v>0</v>
      </c>
      <c r="F3139">
        <v>17</v>
      </c>
      <c r="G3139">
        <v>627296</v>
      </c>
      <c r="H3139">
        <v>20</v>
      </c>
      <c r="I3139">
        <v>655000</v>
      </c>
      <c r="J3139">
        <v>0</v>
      </c>
      <c r="K3139">
        <v>0</v>
      </c>
      <c r="L3139">
        <v>6</v>
      </c>
      <c r="M3139">
        <v>360453</v>
      </c>
      <c r="N3139">
        <v>2585100</v>
      </c>
      <c r="O3139">
        <v>4227849</v>
      </c>
      <c r="P3139" t="s">
        <v>5</v>
      </c>
      <c r="Q3139" t="s">
        <v>16</v>
      </c>
      <c r="R3139" t="s">
        <v>169</v>
      </c>
      <c r="S3139" t="s">
        <v>170</v>
      </c>
      <c r="T3139">
        <v>2727644.5161290322</v>
      </c>
      <c r="U3139">
        <v>1847200</v>
      </c>
      <c r="V3139">
        <v>-880444.51612903224</v>
      </c>
      <c r="W3139">
        <v>-0.32278565294077433</v>
      </c>
      <c r="X3139" t="s">
        <v>246</v>
      </c>
    </row>
    <row r="3140" spans="1:24" x14ac:dyDescent="0.35">
      <c r="A3140">
        <v>3301046066</v>
      </c>
      <c r="B3140" t="s">
        <v>168</v>
      </c>
      <c r="C3140" t="s">
        <v>168</v>
      </c>
      <c r="D3140">
        <v>0</v>
      </c>
      <c r="E3140">
        <v>0</v>
      </c>
      <c r="F3140">
        <v>24</v>
      </c>
      <c r="G3140">
        <v>1066074</v>
      </c>
      <c r="H3140">
        <v>2</v>
      </c>
      <c r="I3140">
        <v>50000</v>
      </c>
      <c r="J3140">
        <v>0</v>
      </c>
      <c r="K3140">
        <v>0</v>
      </c>
      <c r="L3140">
        <v>0</v>
      </c>
      <c r="M3140">
        <v>0</v>
      </c>
      <c r="N3140">
        <v>30000</v>
      </c>
      <c r="O3140">
        <v>1146074</v>
      </c>
      <c r="P3140" t="s">
        <v>5</v>
      </c>
      <c r="Q3140" t="s">
        <v>13</v>
      </c>
      <c r="R3140" t="s">
        <v>169</v>
      </c>
      <c r="S3140" t="s">
        <v>170</v>
      </c>
      <c r="T3140">
        <v>739402.58064516133</v>
      </c>
      <c r="U3140">
        <v>726182</v>
      </c>
      <c r="V3140">
        <v>-13220.580645161332</v>
      </c>
      <c r="W3140">
        <v>-1.7880084532063467E-2</v>
      </c>
      <c r="X3140" t="s">
        <v>282</v>
      </c>
    </row>
    <row r="3141" spans="1:24" x14ac:dyDescent="0.35">
      <c r="A3141">
        <v>3301073230</v>
      </c>
      <c r="B3141" t="s">
        <v>168</v>
      </c>
      <c r="C3141" t="s">
        <v>168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171000</v>
      </c>
      <c r="O3141">
        <v>171000</v>
      </c>
      <c r="P3141" t="s">
        <v>5</v>
      </c>
      <c r="Q3141" t="s">
        <v>13</v>
      </c>
      <c r="R3141" t="s">
        <v>207</v>
      </c>
      <c r="S3141" t="s">
        <v>170</v>
      </c>
      <c r="T3141">
        <v>110322.58064516129</v>
      </c>
      <c r="U3141">
        <v>0</v>
      </c>
      <c r="V3141">
        <v>-110322.58064516129</v>
      </c>
      <c r="W3141">
        <v>0</v>
      </c>
      <c r="X3141" t="s">
        <v>67</v>
      </c>
    </row>
    <row r="3142" spans="1:24" x14ac:dyDescent="0.35">
      <c r="A3142">
        <v>3301020000</v>
      </c>
      <c r="B3142" t="s">
        <v>168</v>
      </c>
      <c r="C3142" t="s">
        <v>168</v>
      </c>
      <c r="D3142">
        <v>0</v>
      </c>
      <c r="E3142">
        <v>0</v>
      </c>
      <c r="F3142">
        <v>35</v>
      </c>
      <c r="G3142">
        <v>889453</v>
      </c>
      <c r="H3142">
        <v>19</v>
      </c>
      <c r="I3142">
        <v>410000</v>
      </c>
      <c r="J3142">
        <v>0</v>
      </c>
      <c r="K3142">
        <v>0</v>
      </c>
      <c r="L3142">
        <v>7</v>
      </c>
      <c r="M3142">
        <v>156800</v>
      </c>
      <c r="N3142">
        <v>30000</v>
      </c>
      <c r="O3142">
        <v>1486253</v>
      </c>
      <c r="P3142" t="s">
        <v>5</v>
      </c>
      <c r="Q3142" t="s">
        <v>15</v>
      </c>
      <c r="R3142" t="s">
        <v>169</v>
      </c>
      <c r="S3142" t="s">
        <v>170</v>
      </c>
      <c r="T3142">
        <v>958872.90322580654</v>
      </c>
      <c r="U3142">
        <v>719687</v>
      </c>
      <c r="V3142">
        <v>-239185.90322580654</v>
      </c>
      <c r="W3142">
        <v>-0.24944484552764579</v>
      </c>
      <c r="X3142" t="s">
        <v>287</v>
      </c>
    </row>
    <row r="3143" spans="1:24" x14ac:dyDescent="0.35">
      <c r="A3143">
        <v>3300011490</v>
      </c>
      <c r="B3143" t="s">
        <v>168</v>
      </c>
      <c r="C3143" t="s">
        <v>168</v>
      </c>
      <c r="D3143">
        <v>0</v>
      </c>
      <c r="E3143">
        <v>0</v>
      </c>
      <c r="F3143">
        <v>2</v>
      </c>
      <c r="G3143">
        <v>99800</v>
      </c>
      <c r="H3143">
        <v>18</v>
      </c>
      <c r="I3143">
        <v>165000</v>
      </c>
      <c r="J3143">
        <v>0</v>
      </c>
      <c r="K3143">
        <v>0</v>
      </c>
      <c r="L3143">
        <v>5</v>
      </c>
      <c r="M3143">
        <v>511700</v>
      </c>
      <c r="N3143">
        <v>448500</v>
      </c>
      <c r="O3143">
        <v>1225000</v>
      </c>
      <c r="P3143" t="s">
        <v>5</v>
      </c>
      <c r="Q3143" t="s">
        <v>17</v>
      </c>
      <c r="R3143" t="s">
        <v>169</v>
      </c>
      <c r="S3143" t="s">
        <v>170</v>
      </c>
      <c r="T3143">
        <v>790322.58064516133</v>
      </c>
      <c r="U3143">
        <v>787100</v>
      </c>
      <c r="V3143">
        <v>-3222.5806451613316</v>
      </c>
      <c r="W3143">
        <v>-4.0775510204081877E-3</v>
      </c>
      <c r="X3143" t="s">
        <v>244</v>
      </c>
    </row>
    <row r="3144" spans="1:24" x14ac:dyDescent="0.35">
      <c r="A3144">
        <v>3301060306</v>
      </c>
      <c r="B3144" t="s">
        <v>168</v>
      </c>
      <c r="C3144" t="s">
        <v>168</v>
      </c>
      <c r="D3144">
        <v>0</v>
      </c>
      <c r="E3144">
        <v>0</v>
      </c>
      <c r="F3144">
        <v>1</v>
      </c>
      <c r="G3144">
        <v>103950</v>
      </c>
      <c r="H3144">
        <v>1</v>
      </c>
      <c r="I3144">
        <v>55000</v>
      </c>
      <c r="J3144">
        <v>0</v>
      </c>
      <c r="K3144">
        <v>0</v>
      </c>
      <c r="L3144">
        <v>0</v>
      </c>
      <c r="M3144">
        <v>0</v>
      </c>
      <c r="N3144">
        <v>1459500</v>
      </c>
      <c r="O3144">
        <v>1618450</v>
      </c>
      <c r="P3144" t="s">
        <v>5</v>
      </c>
      <c r="Q3144" t="s">
        <v>7</v>
      </c>
      <c r="R3144" t="s">
        <v>169</v>
      </c>
      <c r="S3144" t="s">
        <v>170</v>
      </c>
      <c r="T3144">
        <v>1044161.2903225806</v>
      </c>
      <c r="U3144">
        <v>0</v>
      </c>
      <c r="V3144">
        <v>-1044161.2903225806</v>
      </c>
      <c r="W3144">
        <v>0</v>
      </c>
      <c r="X3144" t="s">
        <v>221</v>
      </c>
    </row>
    <row r="3145" spans="1:24" x14ac:dyDescent="0.35">
      <c r="A3145">
        <v>6001120766</v>
      </c>
      <c r="B3145" t="s">
        <v>168</v>
      </c>
      <c r="C3145" t="s">
        <v>168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1042000</v>
      </c>
      <c r="O3145">
        <v>1042000</v>
      </c>
      <c r="P3145" t="s">
        <v>5</v>
      </c>
      <c r="Q3145" t="s">
        <v>16</v>
      </c>
      <c r="R3145" t="s">
        <v>169</v>
      </c>
      <c r="S3145" t="s">
        <v>170</v>
      </c>
      <c r="T3145">
        <v>672258.06451612909</v>
      </c>
      <c r="U3145">
        <v>2026500</v>
      </c>
      <c r="V3145">
        <v>1354241.935483871</v>
      </c>
      <c r="W3145">
        <v>2.0144673704414586</v>
      </c>
      <c r="X3145" t="s">
        <v>357</v>
      </c>
    </row>
    <row r="3146" spans="1:24" x14ac:dyDescent="0.35">
      <c r="A3146">
        <v>3301010422</v>
      </c>
      <c r="B3146" t="s">
        <v>168</v>
      </c>
      <c r="C3146" t="s">
        <v>168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150000</v>
      </c>
      <c r="O3146">
        <v>150000</v>
      </c>
      <c r="P3146" t="s">
        <v>5</v>
      </c>
      <c r="Q3146" t="s">
        <v>14</v>
      </c>
      <c r="R3146" t="s">
        <v>169</v>
      </c>
      <c r="S3146" t="s">
        <v>170</v>
      </c>
      <c r="T3146">
        <v>96774.193548387106</v>
      </c>
      <c r="U3146">
        <v>150000</v>
      </c>
      <c r="V3146">
        <v>53225.806451612894</v>
      </c>
      <c r="W3146">
        <v>0.54999999999999982</v>
      </c>
      <c r="X3146" t="s">
        <v>249</v>
      </c>
    </row>
    <row r="3147" spans="1:24" x14ac:dyDescent="0.35">
      <c r="A3147">
        <v>3300016535</v>
      </c>
      <c r="B3147" t="s">
        <v>168</v>
      </c>
      <c r="C3147" t="s">
        <v>168</v>
      </c>
      <c r="D3147">
        <v>0</v>
      </c>
      <c r="E3147">
        <v>0</v>
      </c>
      <c r="F3147">
        <v>173</v>
      </c>
      <c r="G3147">
        <v>7996182</v>
      </c>
      <c r="H3147">
        <v>51</v>
      </c>
      <c r="I3147">
        <v>1915000</v>
      </c>
      <c r="J3147">
        <v>0</v>
      </c>
      <c r="K3147">
        <v>0</v>
      </c>
      <c r="L3147">
        <v>0</v>
      </c>
      <c r="M3147">
        <v>0</v>
      </c>
      <c r="N3147">
        <v>4076000</v>
      </c>
      <c r="O3147">
        <v>13987182</v>
      </c>
      <c r="P3147" t="s">
        <v>5</v>
      </c>
      <c r="Q3147" t="s">
        <v>6</v>
      </c>
      <c r="R3147" t="s">
        <v>169</v>
      </c>
      <c r="S3147" t="s">
        <v>170</v>
      </c>
      <c r="T3147">
        <v>9023988.3870967738</v>
      </c>
      <c r="U3147">
        <v>9026437</v>
      </c>
      <c r="V3147">
        <v>2448.612903226167</v>
      </c>
      <c r="W3147">
        <v>2.7134486417645931E-4</v>
      </c>
      <c r="X3147" t="s">
        <v>348</v>
      </c>
    </row>
    <row r="3148" spans="1:24" x14ac:dyDescent="0.35">
      <c r="A3148">
        <v>3301067055</v>
      </c>
      <c r="B3148" t="s">
        <v>168</v>
      </c>
      <c r="C3148" t="s">
        <v>168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87000</v>
      </c>
      <c r="O3148">
        <v>87000</v>
      </c>
      <c r="P3148" t="s">
        <v>5</v>
      </c>
      <c r="Q3148" t="s">
        <v>11</v>
      </c>
      <c r="R3148" t="s">
        <v>169</v>
      </c>
      <c r="S3148" t="s">
        <v>170</v>
      </c>
      <c r="T3148">
        <v>56129.032258064515</v>
      </c>
      <c r="U3148">
        <v>134000</v>
      </c>
      <c r="V3148">
        <v>77870.967741935485</v>
      </c>
      <c r="W3148">
        <v>1.3873563218390803</v>
      </c>
      <c r="X3148" t="s">
        <v>306</v>
      </c>
    </row>
    <row r="3149" spans="1:24" x14ac:dyDescent="0.35">
      <c r="A3149">
        <v>3301053816</v>
      </c>
      <c r="B3149" t="s">
        <v>168</v>
      </c>
      <c r="C3149" t="s">
        <v>168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95000</v>
      </c>
      <c r="O3149">
        <v>95000</v>
      </c>
      <c r="P3149" t="s">
        <v>5</v>
      </c>
      <c r="Q3149" t="s">
        <v>9</v>
      </c>
      <c r="R3149" t="s">
        <v>169</v>
      </c>
      <c r="S3149" t="s">
        <v>170</v>
      </c>
      <c r="T3149">
        <v>61290.322580645159</v>
      </c>
      <c r="U3149">
        <v>621499</v>
      </c>
      <c r="V3149">
        <v>560208.67741935479</v>
      </c>
      <c r="W3149">
        <v>9.1402468421052632</v>
      </c>
      <c r="X3149" t="s">
        <v>284</v>
      </c>
    </row>
    <row r="3150" spans="1:24" x14ac:dyDescent="0.35">
      <c r="A3150">
        <v>3301070541</v>
      </c>
      <c r="B3150" t="s">
        <v>168</v>
      </c>
      <c r="C3150" t="s">
        <v>168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3412500</v>
      </c>
      <c r="O3150">
        <v>3412500</v>
      </c>
      <c r="P3150" t="s">
        <v>5</v>
      </c>
      <c r="Q3150" t="s">
        <v>6</v>
      </c>
      <c r="R3150" t="s">
        <v>181</v>
      </c>
      <c r="S3150" t="s">
        <v>170</v>
      </c>
      <c r="T3150">
        <v>2201612.9032258065</v>
      </c>
      <c r="U3150">
        <v>1425000</v>
      </c>
      <c r="V3150">
        <v>-776612.90322580654</v>
      </c>
      <c r="W3150">
        <v>-0.35274725274725283</v>
      </c>
      <c r="X3150" t="s">
        <v>316</v>
      </c>
    </row>
    <row r="3151" spans="1:24" x14ac:dyDescent="0.35">
      <c r="A3151">
        <v>3300013704</v>
      </c>
      <c r="B3151" t="s">
        <v>168</v>
      </c>
      <c r="C3151" t="s">
        <v>168</v>
      </c>
      <c r="D3151">
        <v>0</v>
      </c>
      <c r="E3151">
        <v>0</v>
      </c>
      <c r="F3151">
        <v>14</v>
      </c>
      <c r="G3151">
        <v>410375</v>
      </c>
      <c r="H3151">
        <v>8</v>
      </c>
      <c r="I3151">
        <v>140000</v>
      </c>
      <c r="J3151">
        <v>0</v>
      </c>
      <c r="K3151">
        <v>0</v>
      </c>
      <c r="L3151">
        <v>0</v>
      </c>
      <c r="M3151">
        <v>0</v>
      </c>
      <c r="N3151">
        <v>326100</v>
      </c>
      <c r="O3151">
        <v>876475</v>
      </c>
      <c r="P3151" t="s">
        <v>5</v>
      </c>
      <c r="Q3151" t="s">
        <v>8</v>
      </c>
      <c r="R3151" t="s">
        <v>169</v>
      </c>
      <c r="S3151" t="s">
        <v>170</v>
      </c>
      <c r="T3151">
        <v>565467.74193548388</v>
      </c>
      <c r="U3151">
        <v>1200891</v>
      </c>
      <c r="V3151">
        <v>635423.25806451612</v>
      </c>
      <c r="W3151">
        <v>1.1237126558087795</v>
      </c>
      <c r="X3151" t="s">
        <v>191</v>
      </c>
    </row>
    <row r="3152" spans="1:24" x14ac:dyDescent="0.35">
      <c r="A3152">
        <v>3301014624</v>
      </c>
      <c r="B3152" t="s">
        <v>168</v>
      </c>
      <c r="C3152" t="s">
        <v>168</v>
      </c>
      <c r="D3152">
        <v>0</v>
      </c>
      <c r="E3152">
        <v>0</v>
      </c>
      <c r="F3152">
        <v>10</v>
      </c>
      <c r="G3152">
        <v>420989</v>
      </c>
      <c r="H3152">
        <v>10</v>
      </c>
      <c r="I3152">
        <v>538000</v>
      </c>
      <c r="J3152">
        <v>0</v>
      </c>
      <c r="K3152">
        <v>0</v>
      </c>
      <c r="L3152">
        <v>4</v>
      </c>
      <c r="M3152">
        <v>309600</v>
      </c>
      <c r="N3152">
        <v>44000</v>
      </c>
      <c r="O3152">
        <v>1312589</v>
      </c>
      <c r="P3152" t="s">
        <v>5</v>
      </c>
      <c r="Q3152" t="s">
        <v>9</v>
      </c>
      <c r="R3152" t="s">
        <v>169</v>
      </c>
      <c r="S3152" t="s">
        <v>170</v>
      </c>
      <c r="T3152">
        <v>846831.6129032257</v>
      </c>
      <c r="U3152">
        <v>2209398</v>
      </c>
      <c r="V3152">
        <v>1362566.3870967743</v>
      </c>
      <c r="W3152">
        <v>1.6090169123769895</v>
      </c>
      <c r="X3152" t="s">
        <v>359</v>
      </c>
    </row>
    <row r="3153" spans="1:24" x14ac:dyDescent="0.35">
      <c r="A3153">
        <v>3300016571</v>
      </c>
      <c r="B3153" t="s">
        <v>168</v>
      </c>
      <c r="C3153" t="s">
        <v>168</v>
      </c>
      <c r="D3153">
        <v>0</v>
      </c>
      <c r="E3153">
        <v>0</v>
      </c>
      <c r="F3153">
        <v>74</v>
      </c>
      <c r="G3153">
        <v>2441040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2218700</v>
      </c>
      <c r="O3153">
        <v>4659740</v>
      </c>
      <c r="P3153" t="s">
        <v>5</v>
      </c>
      <c r="Q3153" t="s">
        <v>7</v>
      </c>
      <c r="R3153" t="s">
        <v>169</v>
      </c>
      <c r="S3153" t="s">
        <v>170</v>
      </c>
      <c r="T3153">
        <v>3006283.8709677421</v>
      </c>
      <c r="U3153">
        <v>3399248</v>
      </c>
      <c r="V3153">
        <v>392964.12903225794</v>
      </c>
      <c r="W3153">
        <v>0.13071424585921099</v>
      </c>
      <c r="X3153" t="s">
        <v>307</v>
      </c>
    </row>
    <row r="3154" spans="1:24" x14ac:dyDescent="0.35">
      <c r="A3154">
        <v>3301027028</v>
      </c>
      <c r="B3154" t="s">
        <v>168</v>
      </c>
      <c r="C3154" t="s">
        <v>168</v>
      </c>
      <c r="D3154">
        <v>0</v>
      </c>
      <c r="E3154">
        <v>0</v>
      </c>
      <c r="F3154">
        <v>144</v>
      </c>
      <c r="G3154">
        <v>4696004</v>
      </c>
      <c r="H3154">
        <v>6</v>
      </c>
      <c r="I3154">
        <v>135000</v>
      </c>
      <c r="J3154">
        <v>0</v>
      </c>
      <c r="K3154">
        <v>0</v>
      </c>
      <c r="L3154">
        <v>2</v>
      </c>
      <c r="M3154">
        <v>124800</v>
      </c>
      <c r="N3154">
        <v>501900</v>
      </c>
      <c r="O3154">
        <v>5457704</v>
      </c>
      <c r="P3154" t="s">
        <v>5</v>
      </c>
      <c r="Q3154" t="s">
        <v>6</v>
      </c>
      <c r="R3154" t="s">
        <v>169</v>
      </c>
      <c r="S3154" t="s">
        <v>170</v>
      </c>
      <c r="T3154">
        <v>3521099.3548387098</v>
      </c>
      <c r="U3154">
        <v>4758083</v>
      </c>
      <c r="V3154">
        <v>1236983.6451612902</v>
      </c>
      <c r="W3154">
        <v>0.3513060895204283</v>
      </c>
      <c r="X3154" t="s">
        <v>363</v>
      </c>
    </row>
    <row r="3155" spans="1:24" x14ac:dyDescent="0.35">
      <c r="A3155">
        <v>3301044636</v>
      </c>
      <c r="B3155" t="s">
        <v>168</v>
      </c>
      <c r="C3155" t="s">
        <v>168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478500</v>
      </c>
      <c r="O3155">
        <v>478500</v>
      </c>
      <c r="P3155" t="s">
        <v>5</v>
      </c>
      <c r="Q3155" t="s">
        <v>12</v>
      </c>
      <c r="R3155" t="s">
        <v>169</v>
      </c>
      <c r="S3155" t="s">
        <v>170</v>
      </c>
      <c r="T3155">
        <v>308709.67741935485</v>
      </c>
      <c r="U3155">
        <v>455000</v>
      </c>
      <c r="V3155">
        <v>146290.32258064515</v>
      </c>
      <c r="W3155">
        <v>0.47387669801462895</v>
      </c>
      <c r="X3155" t="s">
        <v>174</v>
      </c>
    </row>
    <row r="3156" spans="1:24" x14ac:dyDescent="0.35">
      <c r="A3156">
        <v>3301071718</v>
      </c>
      <c r="B3156" t="s">
        <v>168</v>
      </c>
      <c r="C3156" t="s">
        <v>168</v>
      </c>
      <c r="D3156">
        <v>0</v>
      </c>
      <c r="E3156">
        <v>0</v>
      </c>
      <c r="F3156">
        <v>236</v>
      </c>
      <c r="G3156">
        <v>5695339</v>
      </c>
      <c r="H3156">
        <v>48</v>
      </c>
      <c r="I3156">
        <v>971000</v>
      </c>
      <c r="J3156">
        <v>0</v>
      </c>
      <c r="K3156">
        <v>0</v>
      </c>
      <c r="L3156">
        <v>18</v>
      </c>
      <c r="M3156">
        <v>653200</v>
      </c>
      <c r="N3156">
        <v>30000</v>
      </c>
      <c r="O3156">
        <v>7349539</v>
      </c>
      <c r="P3156" t="s">
        <v>5</v>
      </c>
      <c r="Q3156" t="s">
        <v>13</v>
      </c>
      <c r="R3156" t="s">
        <v>169</v>
      </c>
      <c r="S3156" t="s">
        <v>170</v>
      </c>
      <c r="T3156">
        <v>4741638.064516129</v>
      </c>
      <c r="U3156">
        <v>3754431</v>
      </c>
      <c r="V3156">
        <v>-987207.06451612897</v>
      </c>
      <c r="W3156">
        <v>-0.20819958231393831</v>
      </c>
      <c r="X3156" t="s">
        <v>280</v>
      </c>
    </row>
    <row r="3157" spans="1:24" x14ac:dyDescent="0.35">
      <c r="A3157">
        <v>3300018201</v>
      </c>
      <c r="B3157" t="s">
        <v>168</v>
      </c>
      <c r="C3157" t="s">
        <v>168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442500</v>
      </c>
      <c r="O3157">
        <v>442500</v>
      </c>
      <c r="P3157" t="s">
        <v>5</v>
      </c>
      <c r="Q3157" t="s">
        <v>6</v>
      </c>
      <c r="R3157" t="s">
        <v>207</v>
      </c>
      <c r="S3157" t="s">
        <v>170</v>
      </c>
      <c r="T3157">
        <v>285483.87096774194</v>
      </c>
      <c r="U3157">
        <v>184000</v>
      </c>
      <c r="V3157">
        <v>-101483.87096774194</v>
      </c>
      <c r="W3157">
        <v>-0.35548022598870055</v>
      </c>
      <c r="X3157" t="s">
        <v>348</v>
      </c>
    </row>
    <row r="3158" spans="1:24" x14ac:dyDescent="0.35">
      <c r="A3158">
        <v>3301039440</v>
      </c>
      <c r="B3158" t="s">
        <v>168</v>
      </c>
      <c r="C3158" t="s">
        <v>168</v>
      </c>
      <c r="D3158">
        <v>0</v>
      </c>
      <c r="E3158">
        <v>0</v>
      </c>
      <c r="F3158">
        <v>109</v>
      </c>
      <c r="G3158">
        <v>3829193</v>
      </c>
      <c r="H3158">
        <v>19</v>
      </c>
      <c r="I3158">
        <v>1270000</v>
      </c>
      <c r="J3158">
        <v>0</v>
      </c>
      <c r="K3158">
        <v>0</v>
      </c>
      <c r="L3158">
        <v>0</v>
      </c>
      <c r="M3158">
        <v>0</v>
      </c>
      <c r="N3158">
        <v>445000</v>
      </c>
      <c r="O3158">
        <v>5544193</v>
      </c>
      <c r="P3158" t="s">
        <v>5</v>
      </c>
      <c r="Q3158" t="s">
        <v>17</v>
      </c>
      <c r="R3158" t="s">
        <v>169</v>
      </c>
      <c r="S3158" t="s">
        <v>170</v>
      </c>
      <c r="T3158">
        <v>3576898.7096774196</v>
      </c>
      <c r="U3158">
        <v>3180147</v>
      </c>
      <c r="V3158">
        <v>-396751.70967741963</v>
      </c>
      <c r="W3158">
        <v>-0.11092058844271846</v>
      </c>
      <c r="X3158" t="s">
        <v>278</v>
      </c>
    </row>
    <row r="3159" spans="1:24" x14ac:dyDescent="0.35">
      <c r="A3159">
        <v>6001144534</v>
      </c>
      <c r="B3159" t="s">
        <v>168</v>
      </c>
      <c r="C3159" t="s">
        <v>168</v>
      </c>
      <c r="D3159">
        <v>0</v>
      </c>
      <c r="E3159">
        <v>0</v>
      </c>
      <c r="F3159">
        <v>1</v>
      </c>
      <c r="G3159">
        <v>20999</v>
      </c>
      <c r="H3159">
        <v>7</v>
      </c>
      <c r="I3159">
        <v>150000</v>
      </c>
      <c r="J3159">
        <v>0</v>
      </c>
      <c r="K3159">
        <v>0</v>
      </c>
      <c r="L3159">
        <v>0</v>
      </c>
      <c r="M3159">
        <v>0</v>
      </c>
      <c r="N3159">
        <v>192000</v>
      </c>
      <c r="O3159">
        <v>362999</v>
      </c>
      <c r="P3159" t="s">
        <v>5</v>
      </c>
      <c r="Q3159" t="s">
        <v>10</v>
      </c>
      <c r="R3159" t="s">
        <v>169</v>
      </c>
      <c r="S3159" t="s">
        <v>170</v>
      </c>
      <c r="T3159">
        <v>234192.90322580643</v>
      </c>
      <c r="U3159">
        <v>140000</v>
      </c>
      <c r="V3159">
        <v>-94192.903225806425</v>
      </c>
      <c r="W3159">
        <v>-0.40220220992344324</v>
      </c>
      <c r="X3159" t="s">
        <v>292</v>
      </c>
    </row>
    <row r="3160" spans="1:24" x14ac:dyDescent="0.35">
      <c r="A3160">
        <v>3300014554</v>
      </c>
      <c r="B3160" t="s">
        <v>168</v>
      </c>
      <c r="C3160" t="s">
        <v>168</v>
      </c>
      <c r="D3160">
        <v>0</v>
      </c>
      <c r="E3160">
        <v>0</v>
      </c>
      <c r="F3160">
        <v>5</v>
      </c>
      <c r="G3160">
        <v>189889</v>
      </c>
      <c r="H3160">
        <v>11</v>
      </c>
      <c r="I3160">
        <v>395000</v>
      </c>
      <c r="J3160">
        <v>0</v>
      </c>
      <c r="K3160">
        <v>0</v>
      </c>
      <c r="L3160">
        <v>0</v>
      </c>
      <c r="M3160">
        <v>0</v>
      </c>
      <c r="N3160">
        <v>889000</v>
      </c>
      <c r="O3160">
        <v>1473889</v>
      </c>
      <c r="P3160" t="s">
        <v>5</v>
      </c>
      <c r="Q3160" t="s">
        <v>8</v>
      </c>
      <c r="R3160" t="s">
        <v>169</v>
      </c>
      <c r="S3160" t="s">
        <v>170</v>
      </c>
      <c r="T3160">
        <v>950896.12903225806</v>
      </c>
      <c r="U3160">
        <v>810392</v>
      </c>
      <c r="V3160">
        <v>-140504.12903225806</v>
      </c>
      <c r="W3160">
        <v>-0.14775970239278535</v>
      </c>
      <c r="X3160" t="s">
        <v>395</v>
      </c>
    </row>
    <row r="3161" spans="1:24" x14ac:dyDescent="0.35">
      <c r="A3161">
        <v>3301000241</v>
      </c>
      <c r="B3161" t="s">
        <v>168</v>
      </c>
      <c r="C3161" t="s">
        <v>168</v>
      </c>
      <c r="D3161">
        <v>0</v>
      </c>
      <c r="E3161">
        <v>0</v>
      </c>
      <c r="F3161">
        <v>14</v>
      </c>
      <c r="G3161">
        <v>483984</v>
      </c>
      <c r="H3161">
        <v>12</v>
      </c>
      <c r="I3161">
        <v>428000</v>
      </c>
      <c r="J3161">
        <v>0</v>
      </c>
      <c r="K3161">
        <v>0</v>
      </c>
      <c r="L3161">
        <v>8</v>
      </c>
      <c r="M3161">
        <v>239200</v>
      </c>
      <c r="N3161">
        <v>172000</v>
      </c>
      <c r="O3161">
        <v>1323184</v>
      </c>
      <c r="P3161" t="s">
        <v>5</v>
      </c>
      <c r="Q3161" t="s">
        <v>14</v>
      </c>
      <c r="R3161" t="s">
        <v>169</v>
      </c>
      <c r="S3161" t="s">
        <v>170</v>
      </c>
      <c r="T3161">
        <v>853667.09677419346</v>
      </c>
      <c r="U3161">
        <v>487294</v>
      </c>
      <c r="V3161">
        <v>-366373.09677419346</v>
      </c>
      <c r="W3161">
        <v>-0.42917560974135105</v>
      </c>
      <c r="X3161" t="s">
        <v>171</v>
      </c>
    </row>
    <row r="3162" spans="1:24" x14ac:dyDescent="0.35">
      <c r="A3162">
        <v>6001118288</v>
      </c>
      <c r="B3162" t="s">
        <v>168</v>
      </c>
      <c r="C3162" t="s">
        <v>168</v>
      </c>
      <c r="D3162">
        <v>0</v>
      </c>
      <c r="E3162">
        <v>0</v>
      </c>
      <c r="F3162">
        <v>2</v>
      </c>
      <c r="G3162">
        <v>94398</v>
      </c>
      <c r="H3162">
        <v>8</v>
      </c>
      <c r="I3162">
        <v>465000</v>
      </c>
      <c r="J3162">
        <v>0</v>
      </c>
      <c r="K3162">
        <v>0</v>
      </c>
      <c r="L3162">
        <v>2</v>
      </c>
      <c r="M3162">
        <v>204800</v>
      </c>
      <c r="N3162">
        <v>76000</v>
      </c>
      <c r="O3162">
        <v>840198</v>
      </c>
      <c r="P3162" t="s">
        <v>5</v>
      </c>
      <c r="Q3162" t="s">
        <v>11</v>
      </c>
      <c r="R3162" t="s">
        <v>169</v>
      </c>
      <c r="S3162" t="s">
        <v>170</v>
      </c>
      <c r="T3162">
        <v>542063.22580645164</v>
      </c>
      <c r="U3162">
        <v>427200</v>
      </c>
      <c r="V3162">
        <v>-114863.22580645164</v>
      </c>
      <c r="W3162">
        <v>-0.21190005213056928</v>
      </c>
      <c r="X3162" t="s">
        <v>263</v>
      </c>
    </row>
    <row r="3163" spans="1:24" x14ac:dyDescent="0.35">
      <c r="A3163">
        <v>3300026567</v>
      </c>
      <c r="B3163" t="s">
        <v>168</v>
      </c>
      <c r="C3163" t="s">
        <v>168</v>
      </c>
      <c r="D3163">
        <v>0</v>
      </c>
      <c r="E3163">
        <v>0</v>
      </c>
      <c r="F3163">
        <v>57</v>
      </c>
      <c r="G3163">
        <v>1459440</v>
      </c>
      <c r="H3163">
        <v>20</v>
      </c>
      <c r="I3163">
        <v>665000</v>
      </c>
      <c r="J3163">
        <v>0</v>
      </c>
      <c r="K3163">
        <v>0</v>
      </c>
      <c r="L3163">
        <v>19</v>
      </c>
      <c r="M3163">
        <v>1205600</v>
      </c>
      <c r="N3163">
        <v>270000</v>
      </c>
      <c r="O3163">
        <v>3600040</v>
      </c>
      <c r="P3163" t="s">
        <v>5</v>
      </c>
      <c r="Q3163" t="s">
        <v>14</v>
      </c>
      <c r="R3163" t="s">
        <v>169</v>
      </c>
      <c r="S3163" t="s">
        <v>170</v>
      </c>
      <c r="T3163">
        <v>2322606.4516129033</v>
      </c>
      <c r="U3163">
        <v>1972666</v>
      </c>
      <c r="V3163">
        <v>-349940.45161290327</v>
      </c>
      <c r="W3163">
        <v>-0.15066713147631694</v>
      </c>
      <c r="X3163" t="s">
        <v>249</v>
      </c>
    </row>
    <row r="3164" spans="1:24" x14ac:dyDescent="0.35">
      <c r="A3164">
        <v>3301074936</v>
      </c>
      <c r="B3164" t="s">
        <v>168</v>
      </c>
      <c r="C3164" t="s">
        <v>168</v>
      </c>
      <c r="D3164">
        <v>0</v>
      </c>
      <c r="E3164">
        <v>0</v>
      </c>
      <c r="F3164">
        <v>49</v>
      </c>
      <c r="G3164">
        <v>1773448</v>
      </c>
      <c r="H3164">
        <v>1</v>
      </c>
      <c r="I3164">
        <v>20000</v>
      </c>
      <c r="J3164">
        <v>0</v>
      </c>
      <c r="K3164">
        <v>0</v>
      </c>
      <c r="L3164">
        <v>0</v>
      </c>
      <c r="M3164">
        <v>0</v>
      </c>
      <c r="N3164">
        <v>150000</v>
      </c>
      <c r="O3164">
        <v>1943448</v>
      </c>
      <c r="P3164" t="s">
        <v>5</v>
      </c>
      <c r="Q3164" t="s">
        <v>14</v>
      </c>
      <c r="R3164" t="s">
        <v>169</v>
      </c>
      <c r="S3164" t="s">
        <v>170</v>
      </c>
      <c r="T3164">
        <v>1253837.4193548386</v>
      </c>
      <c r="U3164">
        <v>1055464</v>
      </c>
      <c r="V3164">
        <v>-198373.41935483855</v>
      </c>
      <c r="W3164">
        <v>-0.15821303168389367</v>
      </c>
      <c r="X3164" t="s">
        <v>327</v>
      </c>
    </row>
    <row r="3165" spans="1:24" x14ac:dyDescent="0.35">
      <c r="A3165">
        <v>3301001527</v>
      </c>
      <c r="B3165" t="s">
        <v>168</v>
      </c>
      <c r="C3165" t="s">
        <v>168</v>
      </c>
      <c r="D3165">
        <v>0</v>
      </c>
      <c r="E3165">
        <v>0</v>
      </c>
      <c r="F3165">
        <v>22</v>
      </c>
      <c r="G3165">
        <v>715830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161000</v>
      </c>
      <c r="O3165">
        <v>876830</v>
      </c>
      <c r="P3165" t="s">
        <v>5</v>
      </c>
      <c r="Q3165" t="s">
        <v>10</v>
      </c>
      <c r="R3165" t="s">
        <v>169</v>
      </c>
      <c r="S3165" t="s">
        <v>170</v>
      </c>
      <c r="T3165">
        <v>565696.77419354836</v>
      </c>
      <c r="U3165">
        <v>1052977</v>
      </c>
      <c r="V3165">
        <v>487280.22580645164</v>
      </c>
      <c r="W3165">
        <v>0.86138059829157321</v>
      </c>
      <c r="X3165" t="s">
        <v>362</v>
      </c>
    </row>
    <row r="3166" spans="1:24" x14ac:dyDescent="0.35">
      <c r="A3166">
        <v>3300015333</v>
      </c>
      <c r="B3166" t="s">
        <v>168</v>
      </c>
      <c r="C3166" t="s">
        <v>168</v>
      </c>
      <c r="D3166">
        <v>0</v>
      </c>
      <c r="E3166">
        <v>0</v>
      </c>
      <c r="F3166">
        <v>0</v>
      </c>
      <c r="G3166">
        <v>0</v>
      </c>
      <c r="H3166">
        <v>12</v>
      </c>
      <c r="I3166">
        <v>150000</v>
      </c>
      <c r="J3166">
        <v>0</v>
      </c>
      <c r="K3166">
        <v>0</v>
      </c>
      <c r="L3166">
        <v>0</v>
      </c>
      <c r="M3166">
        <v>0</v>
      </c>
      <c r="N3166">
        <v>1188000</v>
      </c>
      <c r="O3166">
        <v>1338000</v>
      </c>
      <c r="P3166" t="s">
        <v>5</v>
      </c>
      <c r="Q3166" t="s">
        <v>8</v>
      </c>
      <c r="R3166" t="s">
        <v>169</v>
      </c>
      <c r="S3166" t="s">
        <v>170</v>
      </c>
      <c r="T3166">
        <v>863225.80645161285</v>
      </c>
      <c r="U3166">
        <v>1458000</v>
      </c>
      <c r="V3166">
        <v>594774.19354838715</v>
      </c>
      <c r="W3166">
        <v>0.68901345291479821</v>
      </c>
      <c r="X3166" t="s">
        <v>335</v>
      </c>
    </row>
    <row r="3167" spans="1:24" x14ac:dyDescent="0.35">
      <c r="A3167">
        <v>3301066944</v>
      </c>
      <c r="B3167" t="s">
        <v>168</v>
      </c>
      <c r="C3167" t="s">
        <v>168</v>
      </c>
      <c r="D3167">
        <v>0</v>
      </c>
      <c r="E3167">
        <v>0</v>
      </c>
      <c r="F3167">
        <v>28</v>
      </c>
      <c r="G3167">
        <v>1250667</v>
      </c>
      <c r="H3167">
        <v>20</v>
      </c>
      <c r="I3167">
        <v>750000</v>
      </c>
      <c r="J3167">
        <v>0</v>
      </c>
      <c r="K3167">
        <v>0</v>
      </c>
      <c r="L3167">
        <v>7</v>
      </c>
      <c r="M3167">
        <v>636800</v>
      </c>
      <c r="N3167">
        <v>165000</v>
      </c>
      <c r="O3167">
        <v>2802467</v>
      </c>
      <c r="P3167" t="s">
        <v>5</v>
      </c>
      <c r="Q3167" t="s">
        <v>14</v>
      </c>
      <c r="R3167" t="s">
        <v>169</v>
      </c>
      <c r="S3167" t="s">
        <v>170</v>
      </c>
      <c r="T3167">
        <v>1808043.2258064514</v>
      </c>
      <c r="U3167">
        <v>2873678</v>
      </c>
      <c r="V3167">
        <v>1065634.7741935486</v>
      </c>
      <c r="W3167">
        <v>0.58938567340846504</v>
      </c>
      <c r="X3167" t="s">
        <v>324</v>
      </c>
    </row>
    <row r="3168" spans="1:24" x14ac:dyDescent="0.35">
      <c r="A3168">
        <v>3300006268</v>
      </c>
      <c r="B3168" t="s">
        <v>168</v>
      </c>
      <c r="C3168" t="s">
        <v>168</v>
      </c>
      <c r="D3168">
        <v>0</v>
      </c>
      <c r="E3168">
        <v>0</v>
      </c>
      <c r="F3168">
        <v>1</v>
      </c>
      <c r="G3168">
        <v>25999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30000</v>
      </c>
      <c r="O3168">
        <v>55999</v>
      </c>
      <c r="P3168" t="s">
        <v>5</v>
      </c>
      <c r="Q3168" t="s">
        <v>9</v>
      </c>
      <c r="R3168" t="s">
        <v>169</v>
      </c>
      <c r="S3168" t="s">
        <v>170</v>
      </c>
      <c r="T3168">
        <v>36128.387096774197</v>
      </c>
      <c r="U3168">
        <v>30000</v>
      </c>
      <c r="V3168">
        <v>-6128.3870967741968</v>
      </c>
      <c r="W3168">
        <v>-0.16962802907194774</v>
      </c>
      <c r="X3168" t="s">
        <v>239</v>
      </c>
    </row>
    <row r="3169" spans="1:24" x14ac:dyDescent="0.35">
      <c r="A3169">
        <v>3300025162</v>
      </c>
      <c r="B3169" t="s">
        <v>168</v>
      </c>
      <c r="C3169" t="s">
        <v>168</v>
      </c>
      <c r="D3169">
        <v>0</v>
      </c>
      <c r="E3169">
        <v>0</v>
      </c>
      <c r="F3169">
        <v>1</v>
      </c>
      <c r="G3169">
        <v>22697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191700</v>
      </c>
      <c r="O3169">
        <v>214397</v>
      </c>
      <c r="P3169" t="s">
        <v>5</v>
      </c>
      <c r="Q3169" t="s">
        <v>8</v>
      </c>
      <c r="R3169" t="s">
        <v>169</v>
      </c>
      <c r="S3169" t="s">
        <v>170</v>
      </c>
      <c r="T3169">
        <v>138320.64516129033</v>
      </c>
      <c r="U3169">
        <v>869197</v>
      </c>
      <c r="V3169">
        <v>730876.3548387097</v>
      </c>
      <c r="W3169">
        <v>5.283928179965204</v>
      </c>
      <c r="X3169" t="s">
        <v>275</v>
      </c>
    </row>
    <row r="3170" spans="1:24" x14ac:dyDescent="0.35">
      <c r="A3170">
        <v>3301073166</v>
      </c>
      <c r="B3170" t="s">
        <v>168</v>
      </c>
      <c r="C3170" t="s">
        <v>168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30000</v>
      </c>
      <c r="O3170">
        <v>30000</v>
      </c>
      <c r="P3170" t="s">
        <v>5</v>
      </c>
      <c r="Q3170" t="s">
        <v>11</v>
      </c>
      <c r="R3170" t="s">
        <v>169</v>
      </c>
      <c r="S3170" t="s">
        <v>170</v>
      </c>
      <c r="T3170">
        <v>19354.83870967742</v>
      </c>
      <c r="U3170">
        <v>147000</v>
      </c>
      <c r="V3170">
        <v>127645.16129032258</v>
      </c>
      <c r="W3170">
        <v>6.5949999999999998</v>
      </c>
      <c r="X3170" t="s">
        <v>376</v>
      </c>
    </row>
    <row r="3171" spans="1:24" x14ac:dyDescent="0.35">
      <c r="A3171">
        <v>3301074192</v>
      </c>
      <c r="B3171" t="s">
        <v>168</v>
      </c>
      <c r="C3171" t="s">
        <v>168</v>
      </c>
      <c r="D3171">
        <v>0</v>
      </c>
      <c r="E3171">
        <v>0</v>
      </c>
      <c r="F3171">
        <v>8</v>
      </c>
      <c r="G3171">
        <v>279490</v>
      </c>
      <c r="H3171">
        <v>8</v>
      </c>
      <c r="I3171">
        <v>505000</v>
      </c>
      <c r="J3171">
        <v>0</v>
      </c>
      <c r="K3171">
        <v>0</v>
      </c>
      <c r="L3171">
        <v>3</v>
      </c>
      <c r="M3171">
        <v>177200</v>
      </c>
      <c r="N3171">
        <v>30000</v>
      </c>
      <c r="O3171">
        <v>991690</v>
      </c>
      <c r="P3171" t="s">
        <v>5</v>
      </c>
      <c r="Q3171" t="s">
        <v>10</v>
      </c>
      <c r="R3171" t="s">
        <v>181</v>
      </c>
      <c r="S3171" t="s">
        <v>170</v>
      </c>
      <c r="T3171">
        <v>639800</v>
      </c>
      <c r="U3171">
        <v>447494</v>
      </c>
      <c r="V3171">
        <v>-192306</v>
      </c>
      <c r="W3171">
        <v>-0.30057205376680207</v>
      </c>
      <c r="X3171" t="s">
        <v>182</v>
      </c>
    </row>
    <row r="3172" spans="1:24" x14ac:dyDescent="0.35">
      <c r="A3172">
        <v>3301059224</v>
      </c>
      <c r="B3172" t="s">
        <v>168</v>
      </c>
      <c r="C3172" t="s">
        <v>168</v>
      </c>
      <c r="D3172">
        <v>0</v>
      </c>
      <c r="E3172">
        <v>0</v>
      </c>
      <c r="F3172">
        <v>111</v>
      </c>
      <c r="G3172">
        <v>3960988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52400</v>
      </c>
      <c r="N3172">
        <v>1019100</v>
      </c>
      <c r="O3172">
        <v>5032488</v>
      </c>
      <c r="P3172" t="s">
        <v>5</v>
      </c>
      <c r="Q3172" t="s">
        <v>7</v>
      </c>
      <c r="R3172" t="s">
        <v>169</v>
      </c>
      <c r="S3172" t="s">
        <v>170</v>
      </c>
      <c r="T3172">
        <v>3246766.4516129028</v>
      </c>
      <c r="U3172">
        <v>3665887</v>
      </c>
      <c r="V3172">
        <v>419120.54838709719</v>
      </c>
      <c r="W3172">
        <v>0.12908860388738153</v>
      </c>
      <c r="X3172" t="s">
        <v>289</v>
      </c>
    </row>
    <row r="3173" spans="1:24" x14ac:dyDescent="0.35">
      <c r="A3173">
        <v>3300000607</v>
      </c>
      <c r="B3173" t="s">
        <v>168</v>
      </c>
      <c r="C3173" t="s">
        <v>168</v>
      </c>
      <c r="D3173">
        <v>0</v>
      </c>
      <c r="E3173">
        <v>0</v>
      </c>
      <c r="F3173">
        <v>0</v>
      </c>
      <c r="G3173">
        <v>0</v>
      </c>
      <c r="H3173">
        <v>45</v>
      </c>
      <c r="I3173">
        <v>965000</v>
      </c>
      <c r="J3173">
        <v>0</v>
      </c>
      <c r="K3173">
        <v>0</v>
      </c>
      <c r="L3173">
        <v>0</v>
      </c>
      <c r="M3173">
        <v>0</v>
      </c>
      <c r="N3173">
        <v>150000</v>
      </c>
      <c r="O3173">
        <v>1115000</v>
      </c>
      <c r="P3173" t="s">
        <v>5</v>
      </c>
      <c r="Q3173" t="s">
        <v>13</v>
      </c>
      <c r="R3173" t="s">
        <v>169</v>
      </c>
      <c r="S3173" t="s">
        <v>170</v>
      </c>
      <c r="T3173">
        <v>719354.83870967745</v>
      </c>
      <c r="U3173">
        <v>1095000</v>
      </c>
      <c r="V3173">
        <v>375645.16129032255</v>
      </c>
      <c r="W3173">
        <v>0.52219730941704023</v>
      </c>
      <c r="X3173" t="s">
        <v>378</v>
      </c>
    </row>
    <row r="3174" spans="1:24" x14ac:dyDescent="0.35">
      <c r="A3174">
        <v>3300000621</v>
      </c>
      <c r="B3174" t="s">
        <v>168</v>
      </c>
      <c r="C3174" t="s">
        <v>168</v>
      </c>
      <c r="D3174">
        <v>0</v>
      </c>
      <c r="E3174">
        <v>0</v>
      </c>
      <c r="F3174">
        <v>105</v>
      </c>
      <c r="G3174">
        <v>3594383</v>
      </c>
      <c r="H3174">
        <v>111</v>
      </c>
      <c r="I3174">
        <v>4565000</v>
      </c>
      <c r="J3174">
        <v>0</v>
      </c>
      <c r="K3174">
        <v>0</v>
      </c>
      <c r="L3174">
        <v>68</v>
      </c>
      <c r="M3174">
        <v>4023200</v>
      </c>
      <c r="N3174">
        <v>30000</v>
      </c>
      <c r="O3174">
        <v>12212583</v>
      </c>
      <c r="P3174" t="s">
        <v>5</v>
      </c>
      <c r="Q3174" t="s">
        <v>11</v>
      </c>
      <c r="R3174" t="s">
        <v>169</v>
      </c>
      <c r="S3174" t="s">
        <v>170</v>
      </c>
      <c r="T3174">
        <v>7879085.8064516131</v>
      </c>
      <c r="U3174">
        <v>6713131</v>
      </c>
      <c r="V3174">
        <v>-1165954.8064516131</v>
      </c>
      <c r="W3174">
        <v>-0.14798097585089087</v>
      </c>
      <c r="X3174" t="s">
        <v>172</v>
      </c>
    </row>
    <row r="3175" spans="1:24" x14ac:dyDescent="0.35">
      <c r="A3175">
        <v>3301001285</v>
      </c>
      <c r="B3175" t="s">
        <v>168</v>
      </c>
      <c r="C3175" t="s">
        <v>168</v>
      </c>
      <c r="D3175">
        <v>0</v>
      </c>
      <c r="E3175">
        <v>0</v>
      </c>
      <c r="F3175">
        <v>4</v>
      </c>
      <c r="G3175">
        <v>89975</v>
      </c>
      <c r="H3175">
        <v>3</v>
      </c>
      <c r="I3175">
        <v>35000</v>
      </c>
      <c r="J3175">
        <v>0</v>
      </c>
      <c r="K3175">
        <v>0</v>
      </c>
      <c r="L3175">
        <v>18</v>
      </c>
      <c r="M3175">
        <v>523200</v>
      </c>
      <c r="N3175">
        <v>326000</v>
      </c>
      <c r="O3175">
        <v>974175</v>
      </c>
      <c r="P3175" t="s">
        <v>5</v>
      </c>
      <c r="Q3175" t="s">
        <v>16</v>
      </c>
      <c r="R3175" t="s">
        <v>169</v>
      </c>
      <c r="S3175" t="s">
        <v>170</v>
      </c>
      <c r="T3175">
        <v>628500</v>
      </c>
      <c r="U3175">
        <v>607325</v>
      </c>
      <c r="V3175">
        <v>-21175</v>
      </c>
      <c r="W3175">
        <v>-3.3691328560063627E-2</v>
      </c>
      <c r="X3175" t="s">
        <v>349</v>
      </c>
    </row>
    <row r="3176" spans="1:24" x14ac:dyDescent="0.35">
      <c r="A3176">
        <v>3300013657</v>
      </c>
      <c r="B3176" t="s">
        <v>168</v>
      </c>
      <c r="C3176" t="s">
        <v>168</v>
      </c>
      <c r="D3176">
        <v>0</v>
      </c>
      <c r="E3176">
        <v>0</v>
      </c>
      <c r="F3176">
        <v>134</v>
      </c>
      <c r="G3176">
        <v>5613917</v>
      </c>
      <c r="H3176">
        <v>4</v>
      </c>
      <c r="I3176">
        <v>610000</v>
      </c>
      <c r="J3176">
        <v>0</v>
      </c>
      <c r="K3176">
        <v>0</v>
      </c>
      <c r="L3176">
        <v>1</v>
      </c>
      <c r="M3176">
        <v>50000</v>
      </c>
      <c r="N3176">
        <v>1209100</v>
      </c>
      <c r="O3176">
        <v>7483017</v>
      </c>
      <c r="P3176" t="s">
        <v>5</v>
      </c>
      <c r="Q3176" t="s">
        <v>7</v>
      </c>
      <c r="R3176" t="s">
        <v>169</v>
      </c>
      <c r="S3176" t="s">
        <v>170</v>
      </c>
      <c r="T3176">
        <v>4827752.9032258065</v>
      </c>
      <c r="U3176">
        <v>5199002</v>
      </c>
      <c r="V3176">
        <v>371249.09677419346</v>
      </c>
      <c r="W3176">
        <v>7.6898943300543143E-2</v>
      </c>
      <c r="X3176" t="s">
        <v>289</v>
      </c>
    </row>
    <row r="3177" spans="1:24" x14ac:dyDescent="0.35">
      <c r="A3177">
        <v>3300021803</v>
      </c>
      <c r="B3177" t="s">
        <v>168</v>
      </c>
      <c r="C3177" t="s">
        <v>168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619700</v>
      </c>
      <c r="O3177">
        <v>619700</v>
      </c>
      <c r="P3177" t="s">
        <v>5</v>
      </c>
      <c r="Q3177" t="s">
        <v>7</v>
      </c>
      <c r="R3177" t="s">
        <v>169</v>
      </c>
      <c r="S3177" t="s">
        <v>170</v>
      </c>
      <c r="T3177">
        <v>399806.45161290327</v>
      </c>
      <c r="U3177">
        <v>0</v>
      </c>
      <c r="V3177">
        <v>-399806.45161290327</v>
      </c>
      <c r="W3177">
        <v>0</v>
      </c>
      <c r="X3177" t="s">
        <v>317</v>
      </c>
    </row>
    <row r="3178" spans="1:24" x14ac:dyDescent="0.35">
      <c r="A3178">
        <v>3300018288</v>
      </c>
      <c r="B3178" t="s">
        <v>168</v>
      </c>
      <c r="C3178" t="s">
        <v>168</v>
      </c>
      <c r="D3178">
        <v>0</v>
      </c>
      <c r="E3178">
        <v>0</v>
      </c>
      <c r="F3178">
        <v>17</v>
      </c>
      <c r="G3178">
        <v>576355</v>
      </c>
      <c r="H3178">
        <v>2</v>
      </c>
      <c r="I3178">
        <v>45000</v>
      </c>
      <c r="J3178">
        <v>0</v>
      </c>
      <c r="K3178">
        <v>0</v>
      </c>
      <c r="L3178">
        <v>0</v>
      </c>
      <c r="M3178">
        <v>0</v>
      </c>
      <c r="N3178">
        <v>290000</v>
      </c>
      <c r="O3178">
        <v>911355</v>
      </c>
      <c r="P3178" t="s">
        <v>5</v>
      </c>
      <c r="Q3178" t="s">
        <v>6</v>
      </c>
      <c r="R3178" t="s">
        <v>169</v>
      </c>
      <c r="S3178" t="s">
        <v>170</v>
      </c>
      <c r="T3178">
        <v>587970.96774193551</v>
      </c>
      <c r="U3178">
        <v>523885</v>
      </c>
      <c r="V3178">
        <v>-64085.967741935514</v>
      </c>
      <c r="W3178">
        <v>-0.10899512264704758</v>
      </c>
      <c r="X3178" t="s">
        <v>371</v>
      </c>
    </row>
    <row r="3179" spans="1:24" x14ac:dyDescent="0.35">
      <c r="A3179">
        <v>3301003107</v>
      </c>
      <c r="B3179" t="s">
        <v>168</v>
      </c>
      <c r="C3179" t="s">
        <v>168</v>
      </c>
      <c r="D3179">
        <v>0</v>
      </c>
      <c r="E3179">
        <v>0</v>
      </c>
      <c r="F3179">
        <v>27</v>
      </c>
      <c r="G3179">
        <v>940469</v>
      </c>
      <c r="H3179">
        <v>35</v>
      </c>
      <c r="I3179">
        <v>1135000</v>
      </c>
      <c r="J3179">
        <v>0</v>
      </c>
      <c r="K3179">
        <v>0</v>
      </c>
      <c r="L3179">
        <v>48</v>
      </c>
      <c r="M3179">
        <v>2015200</v>
      </c>
      <c r="N3179">
        <v>342000</v>
      </c>
      <c r="O3179">
        <v>4432669</v>
      </c>
      <c r="P3179" t="s">
        <v>5</v>
      </c>
      <c r="Q3179" t="s">
        <v>14</v>
      </c>
      <c r="R3179" t="s">
        <v>169</v>
      </c>
      <c r="S3179" t="s">
        <v>170</v>
      </c>
      <c r="T3179">
        <v>2859786.4516129028</v>
      </c>
      <c r="U3179">
        <v>2055675</v>
      </c>
      <c r="V3179">
        <v>-804111.45161290281</v>
      </c>
      <c r="W3179">
        <v>-0.28117884507054314</v>
      </c>
      <c r="X3179" t="s">
        <v>208</v>
      </c>
    </row>
    <row r="3180" spans="1:24" x14ac:dyDescent="0.35">
      <c r="A3180">
        <v>3301069983</v>
      </c>
      <c r="B3180" t="s">
        <v>168</v>
      </c>
      <c r="C3180" t="s">
        <v>168</v>
      </c>
      <c r="D3180">
        <v>0</v>
      </c>
      <c r="E3180">
        <v>0</v>
      </c>
      <c r="F3180">
        <v>9</v>
      </c>
      <c r="G3180">
        <v>260898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280000</v>
      </c>
      <c r="O3180">
        <v>540898</v>
      </c>
      <c r="P3180" t="s">
        <v>5</v>
      </c>
      <c r="Q3180" t="s">
        <v>12</v>
      </c>
      <c r="R3180" t="s">
        <v>169</v>
      </c>
      <c r="S3180" t="s">
        <v>170</v>
      </c>
      <c r="T3180">
        <v>348966.45161290327</v>
      </c>
      <c r="U3180">
        <v>827744</v>
      </c>
      <c r="V3180">
        <v>478777.54838709673</v>
      </c>
      <c r="W3180">
        <v>1.3719873247821215</v>
      </c>
      <c r="X3180" t="s">
        <v>406</v>
      </c>
    </row>
    <row r="3181" spans="1:24" x14ac:dyDescent="0.35">
      <c r="A3181">
        <v>3300009729</v>
      </c>
      <c r="B3181" t="s">
        <v>168</v>
      </c>
      <c r="C3181" t="s">
        <v>168</v>
      </c>
      <c r="D3181">
        <v>0</v>
      </c>
      <c r="E3181">
        <v>0</v>
      </c>
      <c r="F3181">
        <v>114</v>
      </c>
      <c r="G3181">
        <v>4909313</v>
      </c>
      <c r="H3181">
        <v>48</v>
      </c>
      <c r="I3181">
        <v>2305000</v>
      </c>
      <c r="J3181">
        <v>0</v>
      </c>
      <c r="K3181">
        <v>0</v>
      </c>
      <c r="L3181">
        <v>0</v>
      </c>
      <c r="M3181">
        <v>0</v>
      </c>
      <c r="N3181">
        <v>1680000</v>
      </c>
      <c r="O3181">
        <v>8894313</v>
      </c>
      <c r="P3181" t="s">
        <v>5</v>
      </c>
      <c r="Q3181" t="s">
        <v>12</v>
      </c>
      <c r="R3181" t="s">
        <v>169</v>
      </c>
      <c r="S3181" t="s">
        <v>170</v>
      </c>
      <c r="T3181">
        <v>5738266.4516129028</v>
      </c>
      <c r="U3181">
        <v>4762919</v>
      </c>
      <c r="V3181">
        <v>-975347.45161290281</v>
      </c>
      <c r="W3181">
        <v>-0.1699724925353987</v>
      </c>
      <c r="X3181" t="s">
        <v>381</v>
      </c>
    </row>
    <row r="3182" spans="1:24" x14ac:dyDescent="0.35">
      <c r="A3182">
        <v>3301071397</v>
      </c>
      <c r="B3182" t="s">
        <v>168</v>
      </c>
      <c r="C3182" t="s">
        <v>168</v>
      </c>
      <c r="D3182">
        <v>0</v>
      </c>
      <c r="E3182">
        <v>0</v>
      </c>
      <c r="F3182">
        <v>1</v>
      </c>
      <c r="G3182">
        <v>51199</v>
      </c>
      <c r="H3182">
        <v>9</v>
      </c>
      <c r="I3182">
        <v>410000</v>
      </c>
      <c r="J3182">
        <v>0</v>
      </c>
      <c r="K3182">
        <v>0</v>
      </c>
      <c r="L3182">
        <v>4</v>
      </c>
      <c r="M3182">
        <v>199600</v>
      </c>
      <c r="N3182">
        <v>160000</v>
      </c>
      <c r="O3182">
        <v>820799</v>
      </c>
      <c r="P3182" t="s">
        <v>5</v>
      </c>
      <c r="Q3182" t="s">
        <v>11</v>
      </c>
      <c r="R3182" t="s">
        <v>169</v>
      </c>
      <c r="S3182" t="s">
        <v>170</v>
      </c>
      <c r="T3182">
        <v>529547.74193548388</v>
      </c>
      <c r="U3182">
        <v>567498</v>
      </c>
      <c r="V3182">
        <v>37950.258064516122</v>
      </c>
      <c r="W3182">
        <v>7.1665413822385338E-2</v>
      </c>
      <c r="X3182" t="s">
        <v>365</v>
      </c>
    </row>
    <row r="3183" spans="1:24" x14ac:dyDescent="0.35">
      <c r="A3183">
        <v>3300001460</v>
      </c>
      <c r="B3183" t="s">
        <v>168</v>
      </c>
      <c r="C3183" t="s">
        <v>168</v>
      </c>
      <c r="D3183">
        <v>0</v>
      </c>
      <c r="E3183">
        <v>0</v>
      </c>
      <c r="F3183">
        <v>351</v>
      </c>
      <c r="G3183">
        <v>10293207</v>
      </c>
      <c r="H3183">
        <v>283</v>
      </c>
      <c r="I3183">
        <v>9570000</v>
      </c>
      <c r="J3183">
        <v>0</v>
      </c>
      <c r="K3183">
        <v>0</v>
      </c>
      <c r="L3183">
        <v>0</v>
      </c>
      <c r="M3183">
        <v>0</v>
      </c>
      <c r="N3183">
        <v>300000</v>
      </c>
      <c r="O3183">
        <v>20163207</v>
      </c>
      <c r="P3183" t="s">
        <v>5</v>
      </c>
      <c r="Q3183" t="s">
        <v>13</v>
      </c>
      <c r="R3183" t="s">
        <v>169</v>
      </c>
      <c r="S3183" t="s">
        <v>170</v>
      </c>
      <c r="T3183">
        <v>13008520.64516129</v>
      </c>
      <c r="U3183">
        <v>11845803</v>
      </c>
      <c r="V3183">
        <v>-1162717.6451612897</v>
      </c>
      <c r="W3183">
        <v>-8.9381235336223996E-2</v>
      </c>
      <c r="X3183" t="s">
        <v>242</v>
      </c>
    </row>
    <row r="3184" spans="1:24" x14ac:dyDescent="0.35">
      <c r="A3184">
        <v>3301058446</v>
      </c>
      <c r="B3184" t="s">
        <v>168</v>
      </c>
      <c r="C3184" t="s">
        <v>168</v>
      </c>
      <c r="D3184">
        <v>0</v>
      </c>
      <c r="E3184">
        <v>0</v>
      </c>
      <c r="F3184">
        <v>48</v>
      </c>
      <c r="G3184">
        <v>1486346</v>
      </c>
      <c r="H3184">
        <v>21</v>
      </c>
      <c r="I3184">
        <v>478000</v>
      </c>
      <c r="J3184">
        <v>0</v>
      </c>
      <c r="K3184">
        <v>0</v>
      </c>
      <c r="L3184">
        <v>52</v>
      </c>
      <c r="M3184">
        <v>1954800</v>
      </c>
      <c r="N3184">
        <v>150000</v>
      </c>
      <c r="O3184">
        <v>4069146</v>
      </c>
      <c r="P3184" t="s">
        <v>5</v>
      </c>
      <c r="Q3184" t="s">
        <v>15</v>
      </c>
      <c r="R3184" t="s">
        <v>169</v>
      </c>
      <c r="S3184" t="s">
        <v>170</v>
      </c>
      <c r="T3184">
        <v>2625255.4838709678</v>
      </c>
      <c r="U3184">
        <v>2403457</v>
      </c>
      <c r="V3184">
        <v>-221798.48387096776</v>
      </c>
      <c r="W3184">
        <v>-8.4486437694789029E-2</v>
      </c>
      <c r="X3184" t="s">
        <v>177</v>
      </c>
    </row>
    <row r="3185" spans="1:24" x14ac:dyDescent="0.35">
      <c r="A3185">
        <v>3301077094</v>
      </c>
      <c r="B3185" t="s">
        <v>168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t="s">
        <v>5</v>
      </c>
      <c r="Q3185" t="s">
        <v>12</v>
      </c>
      <c r="R3185" t="s">
        <v>169</v>
      </c>
      <c r="S3185" t="s">
        <v>170</v>
      </c>
      <c r="T3185">
        <v>0</v>
      </c>
      <c r="U3185">
        <v>330000</v>
      </c>
      <c r="V3185">
        <v>330000</v>
      </c>
      <c r="W3185">
        <v>1</v>
      </c>
      <c r="X3185" t="s">
        <v>407</v>
      </c>
    </row>
    <row r="3186" spans="1:24" x14ac:dyDescent="0.35">
      <c r="A3186">
        <v>3301058524</v>
      </c>
      <c r="B3186" t="s">
        <v>168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 t="s">
        <v>5</v>
      </c>
      <c r="Q3186" t="s">
        <v>16</v>
      </c>
      <c r="R3186" t="s">
        <v>169</v>
      </c>
      <c r="S3186" t="s">
        <v>170</v>
      </c>
      <c r="T3186">
        <v>0</v>
      </c>
      <c r="U3186">
        <v>0</v>
      </c>
      <c r="V3186">
        <v>0</v>
      </c>
      <c r="W3186">
        <v>0</v>
      </c>
      <c r="X3186" t="s">
        <v>370</v>
      </c>
    </row>
    <row r="3187" spans="1:24" x14ac:dyDescent="0.35">
      <c r="A3187">
        <v>3300013758</v>
      </c>
      <c r="B3187" t="s">
        <v>168</v>
      </c>
      <c r="C3187" t="s">
        <v>168</v>
      </c>
      <c r="D3187">
        <v>0</v>
      </c>
      <c r="E3187">
        <v>0</v>
      </c>
      <c r="F3187">
        <v>30</v>
      </c>
      <c r="G3187">
        <v>1453444</v>
      </c>
      <c r="H3187">
        <v>12</v>
      </c>
      <c r="I3187">
        <v>447000</v>
      </c>
      <c r="J3187">
        <v>0</v>
      </c>
      <c r="K3187">
        <v>0</v>
      </c>
      <c r="L3187">
        <v>0</v>
      </c>
      <c r="M3187">
        <v>0</v>
      </c>
      <c r="N3187">
        <v>342000</v>
      </c>
      <c r="O3187">
        <v>2242444</v>
      </c>
      <c r="P3187" t="s">
        <v>5</v>
      </c>
      <c r="Q3187" t="s">
        <v>8</v>
      </c>
      <c r="R3187" t="s">
        <v>169</v>
      </c>
      <c r="S3187" t="s">
        <v>170</v>
      </c>
      <c r="T3187">
        <v>1446738.064516129</v>
      </c>
      <c r="U3187">
        <v>2429271</v>
      </c>
      <c r="V3187">
        <v>982532.93548387103</v>
      </c>
      <c r="W3187">
        <v>0.67913671422786925</v>
      </c>
      <c r="X3187" t="s">
        <v>238</v>
      </c>
    </row>
    <row r="3188" spans="1:24" x14ac:dyDescent="0.35">
      <c r="A3188">
        <v>3300009187</v>
      </c>
      <c r="B3188" t="s">
        <v>168</v>
      </c>
      <c r="C3188" t="s">
        <v>168</v>
      </c>
      <c r="D3188">
        <v>0</v>
      </c>
      <c r="E3188">
        <v>0</v>
      </c>
      <c r="F3188">
        <v>0</v>
      </c>
      <c r="G3188">
        <v>0</v>
      </c>
      <c r="H3188">
        <v>4</v>
      </c>
      <c r="I3188">
        <v>80000</v>
      </c>
      <c r="J3188">
        <v>0</v>
      </c>
      <c r="K3188">
        <v>0</v>
      </c>
      <c r="L3188">
        <v>0</v>
      </c>
      <c r="M3188">
        <v>0</v>
      </c>
      <c r="N3188">
        <v>441600</v>
      </c>
      <c r="O3188">
        <v>521600</v>
      </c>
      <c r="P3188" t="s">
        <v>5</v>
      </c>
      <c r="Q3188" t="s">
        <v>17</v>
      </c>
      <c r="R3188" t="s">
        <v>169</v>
      </c>
      <c r="S3188" t="s">
        <v>170</v>
      </c>
      <c r="T3188">
        <v>336516.12903225806</v>
      </c>
      <c r="U3188">
        <v>402500</v>
      </c>
      <c r="V3188">
        <v>65983.870967741939</v>
      </c>
      <c r="W3188">
        <v>0.19607937116564411</v>
      </c>
      <c r="X3188" t="s">
        <v>184</v>
      </c>
    </row>
    <row r="3189" spans="1:24" x14ac:dyDescent="0.35">
      <c r="A3189">
        <v>3300026430</v>
      </c>
      <c r="B3189" t="s">
        <v>168</v>
      </c>
      <c r="C3189" t="s">
        <v>168</v>
      </c>
      <c r="D3189">
        <v>0</v>
      </c>
      <c r="E3189">
        <v>0</v>
      </c>
      <c r="F3189">
        <v>13</v>
      </c>
      <c r="G3189">
        <v>601486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135000</v>
      </c>
      <c r="O3189">
        <v>736486</v>
      </c>
      <c r="P3189" t="s">
        <v>5</v>
      </c>
      <c r="Q3189" t="s">
        <v>14</v>
      </c>
      <c r="R3189" t="s">
        <v>169</v>
      </c>
      <c r="S3189" t="s">
        <v>170</v>
      </c>
      <c r="T3189">
        <v>475152.25806451612</v>
      </c>
      <c r="U3189">
        <v>426994</v>
      </c>
      <c r="V3189">
        <v>-48158.258064516122</v>
      </c>
      <c r="W3189">
        <v>-0.10135331832512773</v>
      </c>
      <c r="X3189" t="s">
        <v>213</v>
      </c>
    </row>
    <row r="3190" spans="1:24" x14ac:dyDescent="0.35">
      <c r="A3190">
        <v>3301066333</v>
      </c>
      <c r="B3190" t="s">
        <v>168</v>
      </c>
      <c r="C3190" t="s">
        <v>168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1177500</v>
      </c>
      <c r="O3190">
        <v>1177500</v>
      </c>
      <c r="P3190" t="s">
        <v>5</v>
      </c>
      <c r="Q3190" t="s">
        <v>6</v>
      </c>
      <c r="R3190" t="s">
        <v>181</v>
      </c>
      <c r="S3190" t="s">
        <v>170</v>
      </c>
      <c r="T3190">
        <v>759677.41935483867</v>
      </c>
      <c r="U3190">
        <v>1087500</v>
      </c>
      <c r="V3190">
        <v>327822.58064516133</v>
      </c>
      <c r="W3190">
        <v>0.43152866242038224</v>
      </c>
      <c r="X3190" t="s">
        <v>352</v>
      </c>
    </row>
    <row r="3191" spans="1:24" x14ac:dyDescent="0.35">
      <c r="A3191">
        <v>3301002356</v>
      </c>
      <c r="B3191" t="s">
        <v>168</v>
      </c>
      <c r="C3191" t="s">
        <v>168</v>
      </c>
      <c r="D3191">
        <v>0</v>
      </c>
      <c r="E3191">
        <v>0</v>
      </c>
      <c r="F3191">
        <v>40</v>
      </c>
      <c r="G3191">
        <v>1733981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362000</v>
      </c>
      <c r="O3191">
        <v>2095981</v>
      </c>
      <c r="P3191" t="s">
        <v>5</v>
      </c>
      <c r="Q3191" t="s">
        <v>12</v>
      </c>
      <c r="R3191" t="s">
        <v>169</v>
      </c>
      <c r="S3191" t="s">
        <v>170</v>
      </c>
      <c r="T3191">
        <v>1352245.8064516131</v>
      </c>
      <c r="U3191">
        <v>1651230</v>
      </c>
      <c r="V3191">
        <v>298984.19354838692</v>
      </c>
      <c r="W3191">
        <v>0.22110195655399534</v>
      </c>
      <c r="X3191" t="s">
        <v>415</v>
      </c>
    </row>
    <row r="3192" spans="1:24" x14ac:dyDescent="0.35">
      <c r="A3192">
        <v>3301045510</v>
      </c>
      <c r="B3192" t="s">
        <v>168</v>
      </c>
      <c r="C3192" t="s">
        <v>168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851500</v>
      </c>
      <c r="O3192">
        <v>851500</v>
      </c>
      <c r="P3192" t="s">
        <v>5</v>
      </c>
      <c r="Q3192" t="s">
        <v>7</v>
      </c>
      <c r="R3192" t="s">
        <v>169</v>
      </c>
      <c r="S3192" t="s">
        <v>170</v>
      </c>
      <c r="T3192">
        <v>549354.83870967745</v>
      </c>
      <c r="U3192">
        <v>1438098</v>
      </c>
      <c r="V3192">
        <v>888743.16129032255</v>
      </c>
      <c r="W3192">
        <v>1.6177943628890192</v>
      </c>
      <c r="X3192" t="s">
        <v>289</v>
      </c>
    </row>
    <row r="3193" spans="1:24" x14ac:dyDescent="0.35">
      <c r="A3193">
        <v>3300013802</v>
      </c>
      <c r="B3193" t="s">
        <v>168</v>
      </c>
      <c r="C3193" t="s">
        <v>168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342000</v>
      </c>
      <c r="O3193">
        <v>342000</v>
      </c>
      <c r="P3193" t="s">
        <v>5</v>
      </c>
      <c r="Q3193" t="s">
        <v>8</v>
      </c>
      <c r="R3193" t="s">
        <v>169</v>
      </c>
      <c r="S3193" t="s">
        <v>170</v>
      </c>
      <c r="T3193">
        <v>220645.16129032258</v>
      </c>
      <c r="U3193">
        <v>1046500</v>
      </c>
      <c r="V3193">
        <v>825854.83870967745</v>
      </c>
      <c r="W3193">
        <v>3.7429093567251464</v>
      </c>
      <c r="X3193" t="s">
        <v>372</v>
      </c>
    </row>
    <row r="3194" spans="1:24" x14ac:dyDescent="0.35">
      <c r="A3194">
        <v>3300026596</v>
      </c>
      <c r="B3194" t="s">
        <v>168</v>
      </c>
      <c r="C3194" t="s">
        <v>168</v>
      </c>
      <c r="D3194">
        <v>0</v>
      </c>
      <c r="E3194">
        <v>0</v>
      </c>
      <c r="F3194">
        <v>24</v>
      </c>
      <c r="G3194">
        <v>1190773</v>
      </c>
      <c r="H3194">
        <v>0</v>
      </c>
      <c r="I3194">
        <v>0</v>
      </c>
      <c r="J3194">
        <v>0</v>
      </c>
      <c r="K3194">
        <v>0</v>
      </c>
      <c r="L3194">
        <v>3</v>
      </c>
      <c r="M3194">
        <v>206000</v>
      </c>
      <c r="N3194">
        <v>0</v>
      </c>
      <c r="O3194">
        <v>1396773</v>
      </c>
      <c r="P3194" t="s">
        <v>5</v>
      </c>
      <c r="Q3194" t="s">
        <v>13</v>
      </c>
      <c r="R3194" t="s">
        <v>169</v>
      </c>
      <c r="S3194" t="s">
        <v>170</v>
      </c>
      <c r="T3194">
        <v>901143.87096774194</v>
      </c>
      <c r="U3194">
        <v>1473176</v>
      </c>
      <c r="V3194">
        <v>572032.12903225806</v>
      </c>
      <c r="W3194">
        <v>0.63478446390358356</v>
      </c>
      <c r="X3194" t="s">
        <v>280</v>
      </c>
    </row>
    <row r="3195" spans="1:24" x14ac:dyDescent="0.35">
      <c r="A3195">
        <v>3300011405</v>
      </c>
      <c r="B3195" t="s">
        <v>168</v>
      </c>
      <c r="C3195" t="s">
        <v>168</v>
      </c>
      <c r="D3195">
        <v>0</v>
      </c>
      <c r="E3195">
        <v>0</v>
      </c>
      <c r="F3195">
        <v>22</v>
      </c>
      <c r="G3195">
        <v>947780</v>
      </c>
      <c r="H3195">
        <v>5</v>
      </c>
      <c r="I3195">
        <v>105000</v>
      </c>
      <c r="J3195">
        <v>0</v>
      </c>
      <c r="K3195">
        <v>0</v>
      </c>
      <c r="L3195">
        <v>0</v>
      </c>
      <c r="M3195">
        <v>0</v>
      </c>
      <c r="N3195">
        <v>303000</v>
      </c>
      <c r="O3195">
        <v>1355780</v>
      </c>
      <c r="P3195" t="s">
        <v>5</v>
      </c>
      <c r="Q3195" t="s">
        <v>12</v>
      </c>
      <c r="R3195" t="s">
        <v>169</v>
      </c>
      <c r="S3195" t="s">
        <v>170</v>
      </c>
      <c r="T3195">
        <v>874696.77419354836</v>
      </c>
      <c r="U3195">
        <v>1021235</v>
      </c>
      <c r="V3195">
        <v>146538.22580645164</v>
      </c>
      <c r="W3195">
        <v>0.16753031465281976</v>
      </c>
      <c r="X3195" t="s">
        <v>331</v>
      </c>
    </row>
    <row r="3196" spans="1:24" x14ac:dyDescent="0.35">
      <c r="A3196">
        <v>3301071676</v>
      </c>
      <c r="B3196" t="s">
        <v>168</v>
      </c>
      <c r="C3196" t="s">
        <v>168</v>
      </c>
      <c r="D3196">
        <v>0</v>
      </c>
      <c r="E3196">
        <v>0</v>
      </c>
      <c r="F3196">
        <v>85</v>
      </c>
      <c r="G3196">
        <v>3969341</v>
      </c>
      <c r="H3196">
        <v>3</v>
      </c>
      <c r="I3196">
        <v>15000</v>
      </c>
      <c r="J3196">
        <v>0</v>
      </c>
      <c r="K3196">
        <v>0</v>
      </c>
      <c r="L3196">
        <v>0</v>
      </c>
      <c r="M3196">
        <v>0</v>
      </c>
      <c r="N3196">
        <v>420000</v>
      </c>
      <c r="O3196">
        <v>4404341</v>
      </c>
      <c r="P3196" t="s">
        <v>5</v>
      </c>
      <c r="Q3196" t="s">
        <v>17</v>
      </c>
      <c r="R3196" t="s">
        <v>169</v>
      </c>
      <c r="S3196" t="s">
        <v>170</v>
      </c>
      <c r="T3196">
        <v>2841510.3225806453</v>
      </c>
      <c r="U3196">
        <v>2660442</v>
      </c>
      <c r="V3196">
        <v>-181068.32258064533</v>
      </c>
      <c r="W3196">
        <v>-6.3722563716115621E-2</v>
      </c>
      <c r="X3196" t="s">
        <v>220</v>
      </c>
    </row>
    <row r="3197" spans="1:24" x14ac:dyDescent="0.35">
      <c r="A3197">
        <v>3300025631</v>
      </c>
      <c r="B3197" t="s">
        <v>168</v>
      </c>
      <c r="C3197" t="s">
        <v>168</v>
      </c>
      <c r="D3197">
        <v>0</v>
      </c>
      <c r="E3197">
        <v>0</v>
      </c>
      <c r="F3197">
        <v>81</v>
      </c>
      <c r="G3197">
        <v>2244416</v>
      </c>
      <c r="H3197">
        <v>67</v>
      </c>
      <c r="I3197">
        <v>2340000</v>
      </c>
      <c r="J3197">
        <v>0</v>
      </c>
      <c r="K3197">
        <v>0</v>
      </c>
      <c r="L3197">
        <v>8</v>
      </c>
      <c r="M3197">
        <v>739200</v>
      </c>
      <c r="N3197">
        <v>150000</v>
      </c>
      <c r="O3197">
        <v>5473616</v>
      </c>
      <c r="P3197" t="s">
        <v>5</v>
      </c>
      <c r="Q3197" t="s">
        <v>10</v>
      </c>
      <c r="R3197" t="s">
        <v>169</v>
      </c>
      <c r="S3197" t="s">
        <v>170</v>
      </c>
      <c r="T3197">
        <v>3531365.1612903224</v>
      </c>
      <c r="U3197">
        <v>2848849</v>
      </c>
      <c r="V3197">
        <v>-682516.16129032243</v>
      </c>
      <c r="W3197">
        <v>-0.19327260991636974</v>
      </c>
      <c r="X3197" t="s">
        <v>334</v>
      </c>
    </row>
    <row r="3198" spans="1:24" x14ac:dyDescent="0.35">
      <c r="A3198">
        <v>3301066235</v>
      </c>
      <c r="B3198" t="s">
        <v>168</v>
      </c>
      <c r="C3198" t="s">
        <v>168</v>
      </c>
      <c r="D3198">
        <v>0</v>
      </c>
      <c r="E3198">
        <v>0</v>
      </c>
      <c r="F3198">
        <v>299</v>
      </c>
      <c r="G3198">
        <v>13294655</v>
      </c>
      <c r="H3198">
        <v>89</v>
      </c>
      <c r="I3198">
        <v>3310000</v>
      </c>
      <c r="J3198">
        <v>0</v>
      </c>
      <c r="K3198">
        <v>0</v>
      </c>
      <c r="L3198">
        <v>32</v>
      </c>
      <c r="M3198">
        <v>2046800</v>
      </c>
      <c r="N3198">
        <v>165000</v>
      </c>
      <c r="O3198">
        <v>18816455</v>
      </c>
      <c r="P3198" t="s">
        <v>5</v>
      </c>
      <c r="Q3198" t="s">
        <v>14</v>
      </c>
      <c r="R3198" t="s">
        <v>169</v>
      </c>
      <c r="S3198" t="s">
        <v>170</v>
      </c>
      <c r="T3198">
        <v>12139648.387096774</v>
      </c>
      <c r="U3198">
        <v>14139799</v>
      </c>
      <c r="V3198">
        <v>2000150.6129032262</v>
      </c>
      <c r="W3198">
        <v>0.16476182415869522</v>
      </c>
      <c r="X3198" t="s">
        <v>324</v>
      </c>
    </row>
    <row r="3199" spans="1:24" x14ac:dyDescent="0.35">
      <c r="A3199">
        <v>3300002310</v>
      </c>
      <c r="B3199" t="s">
        <v>168</v>
      </c>
      <c r="C3199" t="s">
        <v>168</v>
      </c>
      <c r="D3199">
        <v>0</v>
      </c>
      <c r="E3199">
        <v>0</v>
      </c>
      <c r="F3199">
        <v>0</v>
      </c>
      <c r="G3199">
        <v>0</v>
      </c>
      <c r="H3199">
        <v>50</v>
      </c>
      <c r="I3199">
        <v>2592000</v>
      </c>
      <c r="J3199">
        <v>0</v>
      </c>
      <c r="K3199">
        <v>0</v>
      </c>
      <c r="L3199">
        <v>0</v>
      </c>
      <c r="M3199">
        <v>0</v>
      </c>
      <c r="N3199">
        <v>300000</v>
      </c>
      <c r="O3199">
        <v>2892000</v>
      </c>
      <c r="P3199" t="s">
        <v>5</v>
      </c>
      <c r="Q3199" t="s">
        <v>11</v>
      </c>
      <c r="R3199" t="s">
        <v>169</v>
      </c>
      <c r="S3199" t="s">
        <v>170</v>
      </c>
      <c r="T3199">
        <v>1865806.4516129033</v>
      </c>
      <c r="U3199">
        <v>1381698</v>
      </c>
      <c r="V3199">
        <v>-484108.45161290327</v>
      </c>
      <c r="W3199">
        <v>-0.25946338174273864</v>
      </c>
      <c r="X3199" t="s">
        <v>172</v>
      </c>
    </row>
    <row r="3200" spans="1:24" x14ac:dyDescent="0.35">
      <c r="A3200">
        <v>3301023003</v>
      </c>
      <c r="B3200" t="s">
        <v>168</v>
      </c>
      <c r="C3200" t="s">
        <v>168</v>
      </c>
      <c r="D3200">
        <v>0</v>
      </c>
      <c r="E3200">
        <v>0</v>
      </c>
      <c r="F3200">
        <v>21</v>
      </c>
      <c r="G3200">
        <v>754977</v>
      </c>
      <c r="H3200">
        <v>3</v>
      </c>
      <c r="I3200">
        <v>135000</v>
      </c>
      <c r="J3200">
        <v>0</v>
      </c>
      <c r="K3200">
        <v>0</v>
      </c>
      <c r="L3200">
        <v>2</v>
      </c>
      <c r="M3200">
        <v>74800</v>
      </c>
      <c r="N3200">
        <v>150000</v>
      </c>
      <c r="O3200">
        <v>1114777</v>
      </c>
      <c r="P3200" t="s">
        <v>5</v>
      </c>
      <c r="Q3200" t="s">
        <v>15</v>
      </c>
      <c r="R3200" t="s">
        <v>169</v>
      </c>
      <c r="S3200" t="s">
        <v>170</v>
      </c>
      <c r="T3200">
        <v>719210.96774193551</v>
      </c>
      <c r="U3200">
        <v>625380</v>
      </c>
      <c r="V3200">
        <v>-93830.967741935514</v>
      </c>
      <c r="W3200">
        <v>-0.13046376091361778</v>
      </c>
      <c r="X3200" t="s">
        <v>321</v>
      </c>
    </row>
    <row r="3201" spans="1:24" x14ac:dyDescent="0.35">
      <c r="A3201">
        <v>3301074038</v>
      </c>
      <c r="B3201" t="s">
        <v>168</v>
      </c>
      <c r="C3201" t="s">
        <v>168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170000</v>
      </c>
      <c r="O3201">
        <v>170000</v>
      </c>
      <c r="P3201" t="s">
        <v>5</v>
      </c>
      <c r="Q3201" t="s">
        <v>16</v>
      </c>
      <c r="R3201" t="s">
        <v>169</v>
      </c>
      <c r="S3201" t="s">
        <v>170</v>
      </c>
      <c r="T3201">
        <v>109677.41935483871</v>
      </c>
      <c r="U3201">
        <v>58380</v>
      </c>
      <c r="V3201">
        <v>-51297.419354838712</v>
      </c>
      <c r="W3201">
        <v>-0.46771176470588238</v>
      </c>
      <c r="X3201" t="s">
        <v>349</v>
      </c>
    </row>
    <row r="3202" spans="1:24" x14ac:dyDescent="0.35">
      <c r="A3202">
        <v>3301066560</v>
      </c>
      <c r="B3202" t="s">
        <v>168</v>
      </c>
      <c r="C3202" t="s">
        <v>168</v>
      </c>
      <c r="D3202">
        <v>0</v>
      </c>
      <c r="E3202">
        <v>0</v>
      </c>
      <c r="F3202">
        <v>158</v>
      </c>
      <c r="G3202">
        <v>4540033</v>
      </c>
      <c r="H3202">
        <v>140</v>
      </c>
      <c r="I3202">
        <v>4280000</v>
      </c>
      <c r="J3202">
        <v>0</v>
      </c>
      <c r="K3202">
        <v>0</v>
      </c>
      <c r="L3202">
        <v>50</v>
      </c>
      <c r="M3202">
        <v>1790000</v>
      </c>
      <c r="N3202">
        <v>150000</v>
      </c>
      <c r="O3202">
        <v>10760033</v>
      </c>
      <c r="P3202" t="s">
        <v>5</v>
      </c>
      <c r="Q3202" t="s">
        <v>13</v>
      </c>
      <c r="R3202" t="s">
        <v>207</v>
      </c>
      <c r="S3202" t="s">
        <v>170</v>
      </c>
      <c r="T3202">
        <v>6941956.7741935477</v>
      </c>
      <c r="U3202">
        <v>7052664</v>
      </c>
      <c r="V3202">
        <v>110707.22580645233</v>
      </c>
      <c r="W3202">
        <v>1.5947553320700969E-2</v>
      </c>
      <c r="X3202" t="s">
        <v>297</v>
      </c>
    </row>
    <row r="3203" spans="1:24" x14ac:dyDescent="0.35">
      <c r="A3203">
        <v>3300009432</v>
      </c>
      <c r="B3203" t="s">
        <v>168</v>
      </c>
      <c r="C3203" t="s">
        <v>168</v>
      </c>
      <c r="D3203">
        <v>0</v>
      </c>
      <c r="E3203">
        <v>0</v>
      </c>
      <c r="F3203">
        <v>31</v>
      </c>
      <c r="G3203">
        <v>1511482</v>
      </c>
      <c r="H3203">
        <v>3</v>
      </c>
      <c r="I3203">
        <v>100000</v>
      </c>
      <c r="J3203">
        <v>0</v>
      </c>
      <c r="K3203">
        <v>0</v>
      </c>
      <c r="L3203">
        <v>0</v>
      </c>
      <c r="M3203">
        <v>0</v>
      </c>
      <c r="N3203">
        <v>369000</v>
      </c>
      <c r="O3203">
        <v>1980482</v>
      </c>
      <c r="P3203" t="s">
        <v>5</v>
      </c>
      <c r="Q3203" t="s">
        <v>12</v>
      </c>
      <c r="R3203" t="s">
        <v>169</v>
      </c>
      <c r="S3203" t="s">
        <v>170</v>
      </c>
      <c r="T3203">
        <v>1277730.3225806451</v>
      </c>
      <c r="U3203">
        <v>1259895</v>
      </c>
      <c r="V3203">
        <v>-17835.322580645094</v>
      </c>
      <c r="W3203">
        <v>-1.3958596947611701E-2</v>
      </c>
      <c r="X3203" t="s">
        <v>256</v>
      </c>
    </row>
    <row r="3204" spans="1:24" x14ac:dyDescent="0.35">
      <c r="A3204">
        <v>3300021160</v>
      </c>
      <c r="B3204" t="s">
        <v>168</v>
      </c>
      <c r="C3204" t="s">
        <v>168</v>
      </c>
      <c r="D3204">
        <v>0</v>
      </c>
      <c r="E3204">
        <v>0</v>
      </c>
      <c r="F3204">
        <v>119</v>
      </c>
      <c r="G3204">
        <v>3206472</v>
      </c>
      <c r="H3204">
        <v>175</v>
      </c>
      <c r="I3204">
        <v>4260000</v>
      </c>
      <c r="J3204">
        <v>0</v>
      </c>
      <c r="K3204">
        <v>0</v>
      </c>
      <c r="L3204">
        <v>38</v>
      </c>
      <c r="M3204">
        <v>1501200</v>
      </c>
      <c r="N3204">
        <v>30000</v>
      </c>
      <c r="O3204">
        <v>8997672</v>
      </c>
      <c r="P3204" t="s">
        <v>5</v>
      </c>
      <c r="Q3204" t="s">
        <v>13</v>
      </c>
      <c r="R3204" t="s">
        <v>169</v>
      </c>
      <c r="S3204" t="s">
        <v>170</v>
      </c>
      <c r="T3204">
        <v>5804949.6774193551</v>
      </c>
      <c r="U3204">
        <v>6629116</v>
      </c>
      <c r="V3204">
        <v>824166.32258064486</v>
      </c>
      <c r="W3204">
        <v>0.14197648013841802</v>
      </c>
      <c r="X3204" t="s">
        <v>280</v>
      </c>
    </row>
    <row r="3205" spans="1:24" x14ac:dyDescent="0.35">
      <c r="A3205">
        <v>3300011181</v>
      </c>
      <c r="B3205" t="s">
        <v>168</v>
      </c>
      <c r="C3205" t="s">
        <v>168</v>
      </c>
      <c r="D3205">
        <v>0</v>
      </c>
      <c r="E3205">
        <v>0</v>
      </c>
      <c r="F3205">
        <v>45</v>
      </c>
      <c r="G3205">
        <v>1735748</v>
      </c>
      <c r="H3205">
        <v>38</v>
      </c>
      <c r="I3205">
        <v>1325000</v>
      </c>
      <c r="J3205">
        <v>0</v>
      </c>
      <c r="K3205">
        <v>0</v>
      </c>
      <c r="L3205">
        <v>57</v>
      </c>
      <c r="M3205">
        <v>2456800</v>
      </c>
      <c r="N3205">
        <v>1698500</v>
      </c>
      <c r="O3205">
        <v>7216048</v>
      </c>
      <c r="P3205" t="s">
        <v>5</v>
      </c>
      <c r="Q3205" t="s">
        <v>16</v>
      </c>
      <c r="R3205" t="s">
        <v>169</v>
      </c>
      <c r="S3205" t="s">
        <v>170</v>
      </c>
      <c r="T3205">
        <v>4655514.8387096776</v>
      </c>
      <c r="U3205">
        <v>4120114</v>
      </c>
      <c r="V3205">
        <v>-535400.83870967757</v>
      </c>
      <c r="W3205">
        <v>-0.11500357259264349</v>
      </c>
      <c r="X3205" t="s">
        <v>194</v>
      </c>
    </row>
    <row r="3206" spans="1:24" x14ac:dyDescent="0.35">
      <c r="A3206">
        <v>3301076217</v>
      </c>
      <c r="B3206" t="s">
        <v>168</v>
      </c>
      <c r="C3206" t="s">
        <v>168</v>
      </c>
      <c r="D3206">
        <v>0</v>
      </c>
      <c r="E3206">
        <v>0</v>
      </c>
      <c r="F3206">
        <v>8</v>
      </c>
      <c r="G3206">
        <v>244992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202000</v>
      </c>
      <c r="O3206">
        <v>446992</v>
      </c>
      <c r="P3206" t="s">
        <v>5</v>
      </c>
      <c r="Q3206" t="s">
        <v>14</v>
      </c>
      <c r="R3206" t="s">
        <v>181</v>
      </c>
      <c r="S3206" t="s">
        <v>170</v>
      </c>
      <c r="T3206">
        <v>288381.93548387097</v>
      </c>
      <c r="U3206">
        <v>148996</v>
      </c>
      <c r="V3206">
        <v>-139385.93548387097</v>
      </c>
      <c r="W3206">
        <v>-0.48333795683144221</v>
      </c>
      <c r="X3206" t="s">
        <v>355</v>
      </c>
    </row>
    <row r="3207" spans="1:24" x14ac:dyDescent="0.35">
      <c r="A3207">
        <v>3300005046</v>
      </c>
      <c r="B3207" t="s">
        <v>168</v>
      </c>
      <c r="C3207" t="s">
        <v>168</v>
      </c>
      <c r="D3207">
        <v>0</v>
      </c>
      <c r="E3207">
        <v>0</v>
      </c>
      <c r="F3207">
        <v>13</v>
      </c>
      <c r="G3207">
        <v>490484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165000</v>
      </c>
      <c r="O3207">
        <v>655484</v>
      </c>
      <c r="P3207" t="s">
        <v>5</v>
      </c>
      <c r="Q3207" t="s">
        <v>10</v>
      </c>
      <c r="R3207" t="s">
        <v>169</v>
      </c>
      <c r="S3207" t="s">
        <v>170</v>
      </c>
      <c r="T3207">
        <v>422892.90322580643</v>
      </c>
      <c r="U3207">
        <v>621190</v>
      </c>
      <c r="V3207">
        <v>198297.09677419357</v>
      </c>
      <c r="W3207">
        <v>0.46890618230193271</v>
      </c>
      <c r="X3207" t="s">
        <v>200</v>
      </c>
    </row>
    <row r="3208" spans="1:24" x14ac:dyDescent="0.35">
      <c r="A3208">
        <v>3301038200</v>
      </c>
      <c r="B3208" t="s">
        <v>168</v>
      </c>
      <c r="C3208" t="s">
        <v>168</v>
      </c>
      <c r="D3208">
        <v>0</v>
      </c>
      <c r="E3208">
        <v>0</v>
      </c>
      <c r="F3208">
        <v>24</v>
      </c>
      <c r="G3208">
        <v>1100975</v>
      </c>
      <c r="H3208">
        <v>7</v>
      </c>
      <c r="I3208">
        <v>190000</v>
      </c>
      <c r="J3208">
        <v>0</v>
      </c>
      <c r="K3208">
        <v>0</v>
      </c>
      <c r="L3208">
        <v>6</v>
      </c>
      <c r="M3208">
        <v>270000</v>
      </c>
      <c r="N3208">
        <v>150000</v>
      </c>
      <c r="O3208">
        <v>1710975</v>
      </c>
      <c r="P3208" t="s">
        <v>5</v>
      </c>
      <c r="Q3208" t="s">
        <v>15</v>
      </c>
      <c r="R3208" t="s">
        <v>169</v>
      </c>
      <c r="S3208" t="s">
        <v>170</v>
      </c>
      <c r="T3208">
        <v>1103854.8387096773</v>
      </c>
      <c r="U3208">
        <v>1926972</v>
      </c>
      <c r="V3208">
        <v>823117.16129032266</v>
      </c>
      <c r="W3208">
        <v>0.74567518520142029</v>
      </c>
      <c r="X3208" t="s">
        <v>296</v>
      </c>
    </row>
    <row r="3209" spans="1:24" x14ac:dyDescent="0.35">
      <c r="A3209">
        <v>3301026462</v>
      </c>
      <c r="B3209" t="s">
        <v>168</v>
      </c>
      <c r="C3209" t="s">
        <v>168</v>
      </c>
      <c r="D3209">
        <v>0</v>
      </c>
      <c r="E3209">
        <v>0</v>
      </c>
      <c r="F3209">
        <v>6</v>
      </c>
      <c r="G3209">
        <v>235250</v>
      </c>
      <c r="H3209">
        <v>7</v>
      </c>
      <c r="I3209">
        <v>85000</v>
      </c>
      <c r="J3209">
        <v>0</v>
      </c>
      <c r="K3209">
        <v>0</v>
      </c>
      <c r="L3209">
        <v>6</v>
      </c>
      <c r="M3209">
        <v>334400</v>
      </c>
      <c r="N3209">
        <v>1365000</v>
      </c>
      <c r="O3209">
        <v>2019650</v>
      </c>
      <c r="P3209" t="s">
        <v>5</v>
      </c>
      <c r="Q3209" t="s">
        <v>12</v>
      </c>
      <c r="R3209" t="s">
        <v>169</v>
      </c>
      <c r="S3209" t="s">
        <v>170</v>
      </c>
      <c r="T3209">
        <v>1303000</v>
      </c>
      <c r="U3209">
        <v>1686949</v>
      </c>
      <c r="V3209">
        <v>383949</v>
      </c>
      <c r="W3209">
        <v>0.29466538756715277</v>
      </c>
      <c r="X3209" t="s">
        <v>364</v>
      </c>
    </row>
    <row r="3210" spans="1:24" x14ac:dyDescent="0.35">
      <c r="A3210">
        <v>3300007390</v>
      </c>
      <c r="B3210" t="s">
        <v>168</v>
      </c>
      <c r="C3210" t="s">
        <v>168</v>
      </c>
      <c r="D3210">
        <v>0</v>
      </c>
      <c r="E3210">
        <v>0</v>
      </c>
      <c r="F3210">
        <v>3</v>
      </c>
      <c r="G3210">
        <v>65997</v>
      </c>
      <c r="H3210">
        <v>4</v>
      </c>
      <c r="I3210">
        <v>100000</v>
      </c>
      <c r="J3210">
        <v>0</v>
      </c>
      <c r="K3210">
        <v>0</v>
      </c>
      <c r="L3210">
        <v>2</v>
      </c>
      <c r="M3210">
        <v>404800</v>
      </c>
      <c r="N3210">
        <v>150000</v>
      </c>
      <c r="O3210">
        <v>720797</v>
      </c>
      <c r="P3210" t="s">
        <v>5</v>
      </c>
      <c r="Q3210" t="s">
        <v>14</v>
      </c>
      <c r="R3210" t="s">
        <v>169</v>
      </c>
      <c r="S3210" t="s">
        <v>170</v>
      </c>
      <c r="T3210">
        <v>465030.32258064515</v>
      </c>
      <c r="U3210">
        <v>1868794</v>
      </c>
      <c r="V3210">
        <v>1403763.6774193549</v>
      </c>
      <c r="W3210">
        <v>3.0186497724047134</v>
      </c>
      <c r="X3210" t="s">
        <v>249</v>
      </c>
    </row>
    <row r="3211" spans="1:24" x14ac:dyDescent="0.35">
      <c r="A3211">
        <v>3300001047</v>
      </c>
      <c r="B3211" t="s">
        <v>168</v>
      </c>
      <c r="C3211" t="s">
        <v>168</v>
      </c>
      <c r="D3211">
        <v>0</v>
      </c>
      <c r="E3211">
        <v>0</v>
      </c>
      <c r="F3211">
        <v>510</v>
      </c>
      <c r="G3211">
        <v>25267672</v>
      </c>
      <c r="H3211">
        <v>66</v>
      </c>
      <c r="I3211">
        <v>3525000</v>
      </c>
      <c r="J3211">
        <v>0</v>
      </c>
      <c r="K3211">
        <v>0</v>
      </c>
      <c r="L3211">
        <v>21</v>
      </c>
      <c r="M3211">
        <v>2684039</v>
      </c>
      <c r="N3211">
        <v>750000</v>
      </c>
      <c r="O3211">
        <v>32226711</v>
      </c>
      <c r="P3211" t="s">
        <v>5</v>
      </c>
      <c r="Q3211" t="s">
        <v>13</v>
      </c>
      <c r="R3211" t="s">
        <v>169</v>
      </c>
      <c r="S3211" t="s">
        <v>170</v>
      </c>
      <c r="T3211">
        <v>20791426.451612905</v>
      </c>
      <c r="U3211">
        <v>18835953</v>
      </c>
      <c r="V3211">
        <v>-1955473.4516129047</v>
      </c>
      <c r="W3211">
        <v>-9.4051913954235067E-2</v>
      </c>
      <c r="X3211" t="s">
        <v>414</v>
      </c>
    </row>
    <row r="3212" spans="1:24" x14ac:dyDescent="0.35">
      <c r="A3212">
        <v>6001120646</v>
      </c>
      <c r="B3212" t="s">
        <v>168</v>
      </c>
      <c r="C3212" t="s">
        <v>168</v>
      </c>
      <c r="D3212">
        <v>0</v>
      </c>
      <c r="E3212">
        <v>0</v>
      </c>
      <c r="F3212">
        <v>31</v>
      </c>
      <c r="G3212">
        <v>1951249</v>
      </c>
      <c r="H3212">
        <v>16</v>
      </c>
      <c r="I3212">
        <v>330000</v>
      </c>
      <c r="J3212">
        <v>0</v>
      </c>
      <c r="K3212">
        <v>0</v>
      </c>
      <c r="L3212">
        <v>17</v>
      </c>
      <c r="M3212">
        <v>650800</v>
      </c>
      <c r="N3212">
        <v>487500</v>
      </c>
      <c r="O3212">
        <v>3419549</v>
      </c>
      <c r="P3212" t="s">
        <v>5</v>
      </c>
      <c r="Q3212" t="s">
        <v>17</v>
      </c>
      <c r="R3212" t="s">
        <v>169</v>
      </c>
      <c r="S3212" t="s">
        <v>170</v>
      </c>
      <c r="T3212">
        <v>2206160.6451612902</v>
      </c>
      <c r="U3212">
        <v>1731600</v>
      </c>
      <c r="V3212">
        <v>-474560.64516129019</v>
      </c>
      <c r="W3212">
        <v>-0.21510702142300042</v>
      </c>
      <c r="X3212" t="s">
        <v>291</v>
      </c>
    </row>
    <row r="3213" spans="1:24" x14ac:dyDescent="0.35">
      <c r="A3213">
        <v>3301071176</v>
      </c>
      <c r="B3213" t="s">
        <v>168</v>
      </c>
      <c r="C3213" t="s">
        <v>168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1545000</v>
      </c>
      <c r="O3213">
        <v>1545000</v>
      </c>
      <c r="P3213" t="s">
        <v>5</v>
      </c>
      <c r="Q3213" t="s">
        <v>6</v>
      </c>
      <c r="R3213" t="s">
        <v>181</v>
      </c>
      <c r="S3213" t="s">
        <v>170</v>
      </c>
      <c r="T3213">
        <v>996774.19354838715</v>
      </c>
      <c r="U3213">
        <v>1012500</v>
      </c>
      <c r="V3213">
        <v>15725.806451612851</v>
      </c>
      <c r="W3213">
        <v>1.5776699029126151E-2</v>
      </c>
      <c r="X3213" t="s">
        <v>316</v>
      </c>
    </row>
    <row r="3214" spans="1:24" x14ac:dyDescent="0.35">
      <c r="A3214">
        <v>3301040786</v>
      </c>
      <c r="B3214" t="s">
        <v>168</v>
      </c>
      <c r="C3214" t="s">
        <v>168</v>
      </c>
      <c r="D3214">
        <v>0</v>
      </c>
      <c r="E3214">
        <v>0</v>
      </c>
      <c r="F3214">
        <v>117</v>
      </c>
      <c r="G3214">
        <v>2191942</v>
      </c>
      <c r="H3214">
        <v>6</v>
      </c>
      <c r="I3214">
        <v>247000</v>
      </c>
      <c r="J3214">
        <v>0</v>
      </c>
      <c r="K3214">
        <v>0</v>
      </c>
      <c r="L3214">
        <v>5</v>
      </c>
      <c r="M3214">
        <v>202000</v>
      </c>
      <c r="N3214">
        <v>30000</v>
      </c>
      <c r="O3214">
        <v>2670942</v>
      </c>
      <c r="P3214" t="s">
        <v>5</v>
      </c>
      <c r="Q3214" t="s">
        <v>13</v>
      </c>
      <c r="R3214" t="s">
        <v>169</v>
      </c>
      <c r="S3214" t="s">
        <v>170</v>
      </c>
      <c r="T3214">
        <v>1723188.3870967743</v>
      </c>
      <c r="U3214">
        <v>1656910</v>
      </c>
      <c r="V3214">
        <v>-66278.387096774299</v>
      </c>
      <c r="W3214">
        <v>-3.8462647260779192E-2</v>
      </c>
      <c r="X3214" t="s">
        <v>283</v>
      </c>
    </row>
    <row r="3215" spans="1:24" x14ac:dyDescent="0.35">
      <c r="A3215">
        <v>3301009407</v>
      </c>
      <c r="B3215" t="s">
        <v>168</v>
      </c>
      <c r="C3215" t="s">
        <v>168</v>
      </c>
      <c r="D3215">
        <v>0</v>
      </c>
      <c r="E3215">
        <v>0</v>
      </c>
      <c r="F3215">
        <v>12</v>
      </c>
      <c r="G3215">
        <v>323983</v>
      </c>
      <c r="H3215">
        <v>24</v>
      </c>
      <c r="I3215">
        <v>740000</v>
      </c>
      <c r="J3215">
        <v>0</v>
      </c>
      <c r="K3215">
        <v>0</v>
      </c>
      <c r="L3215">
        <v>9</v>
      </c>
      <c r="M3215">
        <v>1385150</v>
      </c>
      <c r="N3215">
        <v>150000</v>
      </c>
      <c r="O3215">
        <v>2599133</v>
      </c>
      <c r="P3215" t="s">
        <v>5</v>
      </c>
      <c r="Q3215" t="s">
        <v>15</v>
      </c>
      <c r="R3215" t="s">
        <v>169</v>
      </c>
      <c r="S3215" t="s">
        <v>170</v>
      </c>
      <c r="T3215">
        <v>1676860</v>
      </c>
      <c r="U3215">
        <v>1567695</v>
      </c>
      <c r="V3215">
        <v>-109165</v>
      </c>
      <c r="W3215">
        <v>-6.5100843242727469E-2</v>
      </c>
      <c r="X3215" t="s">
        <v>179</v>
      </c>
    </row>
    <row r="3216" spans="1:24" x14ac:dyDescent="0.35">
      <c r="A3216">
        <v>6001138685</v>
      </c>
      <c r="B3216" t="s">
        <v>168</v>
      </c>
      <c r="C3216" t="s">
        <v>168</v>
      </c>
      <c r="D3216">
        <v>0</v>
      </c>
      <c r="E3216">
        <v>0</v>
      </c>
      <c r="F3216">
        <v>116</v>
      </c>
      <c r="G3216">
        <v>4006874</v>
      </c>
      <c r="H3216">
        <v>4</v>
      </c>
      <c r="I3216">
        <v>63000</v>
      </c>
      <c r="J3216">
        <v>0</v>
      </c>
      <c r="K3216">
        <v>0</v>
      </c>
      <c r="L3216">
        <v>2</v>
      </c>
      <c r="M3216">
        <v>74800</v>
      </c>
      <c r="N3216">
        <v>150000</v>
      </c>
      <c r="O3216">
        <v>4294674</v>
      </c>
      <c r="P3216" t="s">
        <v>5</v>
      </c>
      <c r="Q3216" t="s">
        <v>15</v>
      </c>
      <c r="R3216" t="s">
        <v>169</v>
      </c>
      <c r="S3216" t="s">
        <v>170</v>
      </c>
      <c r="T3216">
        <v>2770757.4193548388</v>
      </c>
      <c r="U3216">
        <v>3362309</v>
      </c>
      <c r="V3216">
        <v>591551.58064516122</v>
      </c>
      <c r="W3216">
        <v>0.21349814910281895</v>
      </c>
      <c r="X3216" t="s">
        <v>214</v>
      </c>
    </row>
    <row r="3217" spans="1:24" x14ac:dyDescent="0.35">
      <c r="A3217">
        <v>3300014269</v>
      </c>
      <c r="B3217" t="s">
        <v>168</v>
      </c>
      <c r="C3217" t="s">
        <v>168</v>
      </c>
      <c r="D3217">
        <v>0</v>
      </c>
      <c r="E3217">
        <v>0</v>
      </c>
      <c r="F3217">
        <v>14</v>
      </c>
      <c r="G3217">
        <v>572875</v>
      </c>
      <c r="H3217">
        <v>7</v>
      </c>
      <c r="I3217">
        <v>200000</v>
      </c>
      <c r="J3217">
        <v>0</v>
      </c>
      <c r="K3217">
        <v>0</v>
      </c>
      <c r="L3217">
        <v>8</v>
      </c>
      <c r="M3217">
        <v>659600</v>
      </c>
      <c r="N3217">
        <v>191700</v>
      </c>
      <c r="O3217">
        <v>1624175</v>
      </c>
      <c r="P3217" t="s">
        <v>5</v>
      </c>
      <c r="Q3217" t="s">
        <v>8</v>
      </c>
      <c r="R3217" t="s">
        <v>169</v>
      </c>
      <c r="S3217" t="s">
        <v>170</v>
      </c>
      <c r="T3217">
        <v>1047854.8387096775</v>
      </c>
      <c r="U3217">
        <v>2202626</v>
      </c>
      <c r="V3217">
        <v>1154771.1612903224</v>
      </c>
      <c r="W3217">
        <v>1.1020335247125463</v>
      </c>
      <c r="X3217" t="s">
        <v>275</v>
      </c>
    </row>
    <row r="3218" spans="1:24" x14ac:dyDescent="0.35">
      <c r="A3218">
        <v>3300017398</v>
      </c>
      <c r="B3218" t="s">
        <v>168</v>
      </c>
      <c r="C3218" t="s">
        <v>168</v>
      </c>
      <c r="D3218">
        <v>0</v>
      </c>
      <c r="E3218">
        <v>0</v>
      </c>
      <c r="F3218">
        <v>41</v>
      </c>
      <c r="G3218">
        <v>1389397</v>
      </c>
      <c r="H3218">
        <v>19</v>
      </c>
      <c r="I3218">
        <v>735000</v>
      </c>
      <c r="J3218">
        <v>0</v>
      </c>
      <c r="K3218">
        <v>0</v>
      </c>
      <c r="L3218">
        <v>0</v>
      </c>
      <c r="M3218">
        <v>0</v>
      </c>
      <c r="N3218">
        <v>802500</v>
      </c>
      <c r="O3218">
        <v>2926897</v>
      </c>
      <c r="P3218" t="s">
        <v>5</v>
      </c>
      <c r="Q3218" t="s">
        <v>6</v>
      </c>
      <c r="R3218" t="s">
        <v>169</v>
      </c>
      <c r="S3218" t="s">
        <v>170</v>
      </c>
      <c r="T3218">
        <v>1888320.6451612902</v>
      </c>
      <c r="U3218">
        <v>1376739</v>
      </c>
      <c r="V3218">
        <v>-511581.64516129019</v>
      </c>
      <c r="W3218">
        <v>-0.27091884340309891</v>
      </c>
      <c r="X3218" t="s">
        <v>371</v>
      </c>
    </row>
    <row r="3219" spans="1:24" x14ac:dyDescent="0.35">
      <c r="A3219">
        <v>3301072181</v>
      </c>
      <c r="B3219" t="s">
        <v>168</v>
      </c>
      <c r="C3219" t="s">
        <v>168</v>
      </c>
      <c r="D3219">
        <v>0</v>
      </c>
      <c r="E3219">
        <v>0</v>
      </c>
      <c r="F3219">
        <v>16</v>
      </c>
      <c r="G3219">
        <v>320981</v>
      </c>
      <c r="H3219">
        <v>16</v>
      </c>
      <c r="I3219">
        <v>620000</v>
      </c>
      <c r="J3219">
        <v>0</v>
      </c>
      <c r="K3219">
        <v>0</v>
      </c>
      <c r="L3219">
        <v>6</v>
      </c>
      <c r="M3219">
        <v>194400</v>
      </c>
      <c r="N3219">
        <v>150000</v>
      </c>
      <c r="O3219">
        <v>1285381</v>
      </c>
      <c r="P3219" t="s">
        <v>5</v>
      </c>
      <c r="Q3219" t="s">
        <v>10</v>
      </c>
      <c r="R3219" t="s">
        <v>169</v>
      </c>
      <c r="S3219" t="s">
        <v>170</v>
      </c>
      <c r="T3219">
        <v>829278.06451612909</v>
      </c>
      <c r="U3219">
        <v>862295</v>
      </c>
      <c r="V3219">
        <v>33016.935483870911</v>
      </c>
      <c r="W3219">
        <v>3.9814070691880366E-2</v>
      </c>
      <c r="X3219" t="s">
        <v>223</v>
      </c>
    </row>
    <row r="3220" spans="1:24" x14ac:dyDescent="0.35">
      <c r="A3220">
        <v>3300010298</v>
      </c>
      <c r="B3220" t="s">
        <v>168</v>
      </c>
      <c r="C3220" t="s">
        <v>168</v>
      </c>
      <c r="D3220">
        <v>0</v>
      </c>
      <c r="E3220">
        <v>0</v>
      </c>
      <c r="F3220">
        <v>15</v>
      </c>
      <c r="G3220">
        <v>499300</v>
      </c>
      <c r="H3220">
        <v>3</v>
      </c>
      <c r="I3220">
        <v>115000</v>
      </c>
      <c r="J3220">
        <v>0</v>
      </c>
      <c r="K3220">
        <v>0</v>
      </c>
      <c r="L3220">
        <v>1</v>
      </c>
      <c r="M3220">
        <v>52400</v>
      </c>
      <c r="N3220">
        <v>1282500</v>
      </c>
      <c r="O3220">
        <v>1949200</v>
      </c>
      <c r="P3220" t="s">
        <v>5</v>
      </c>
      <c r="Q3220" t="s">
        <v>17</v>
      </c>
      <c r="R3220" t="s">
        <v>169</v>
      </c>
      <c r="S3220" t="s">
        <v>170</v>
      </c>
      <c r="T3220">
        <v>1257548.3870967743</v>
      </c>
      <c r="U3220">
        <v>772150</v>
      </c>
      <c r="V3220">
        <v>-485398.3870967743</v>
      </c>
      <c r="W3220">
        <v>-0.38598784116560647</v>
      </c>
      <c r="X3220" t="s">
        <v>291</v>
      </c>
    </row>
    <row r="3221" spans="1:24" x14ac:dyDescent="0.35">
      <c r="A3221">
        <v>3300012427</v>
      </c>
      <c r="B3221" t="s">
        <v>168</v>
      </c>
      <c r="C3221" t="s">
        <v>168</v>
      </c>
      <c r="D3221">
        <v>0</v>
      </c>
      <c r="E3221">
        <v>0</v>
      </c>
      <c r="F3221">
        <v>2</v>
      </c>
      <c r="G3221">
        <v>19800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22400</v>
      </c>
      <c r="N3221">
        <v>7286000</v>
      </c>
      <c r="O3221">
        <v>7328200</v>
      </c>
      <c r="P3221" t="s">
        <v>5</v>
      </c>
      <c r="Q3221" t="s">
        <v>12</v>
      </c>
      <c r="R3221" t="s">
        <v>169</v>
      </c>
      <c r="S3221" t="s">
        <v>170</v>
      </c>
      <c r="T3221">
        <v>4727870.9677419355</v>
      </c>
      <c r="U3221">
        <v>2478700</v>
      </c>
      <c r="V3221">
        <v>-2249170.9677419355</v>
      </c>
      <c r="W3221">
        <v>-0.47572596271935808</v>
      </c>
      <c r="X3221" t="s">
        <v>364</v>
      </c>
    </row>
    <row r="3222" spans="1:24" x14ac:dyDescent="0.35">
      <c r="A3222">
        <v>3301003419</v>
      </c>
      <c r="B3222" t="s">
        <v>168</v>
      </c>
      <c r="C3222" t="s">
        <v>168</v>
      </c>
      <c r="D3222">
        <v>0</v>
      </c>
      <c r="E3222">
        <v>0</v>
      </c>
      <c r="F3222">
        <v>1885</v>
      </c>
      <c r="G3222">
        <v>70330018</v>
      </c>
      <c r="H3222">
        <v>640</v>
      </c>
      <c r="I3222">
        <v>24175000</v>
      </c>
      <c r="J3222">
        <v>0</v>
      </c>
      <c r="K3222">
        <v>0</v>
      </c>
      <c r="L3222">
        <v>347</v>
      </c>
      <c r="M3222">
        <v>20412800</v>
      </c>
      <c r="N3222">
        <v>764000</v>
      </c>
      <c r="O3222">
        <v>115681818</v>
      </c>
      <c r="P3222" t="s">
        <v>5</v>
      </c>
      <c r="Q3222" t="s">
        <v>9</v>
      </c>
      <c r="R3222" t="s">
        <v>169</v>
      </c>
      <c r="S3222" t="s">
        <v>170</v>
      </c>
      <c r="T3222">
        <v>74633430.967741936</v>
      </c>
      <c r="U3222">
        <v>48346689</v>
      </c>
      <c r="V3222">
        <v>-26286741.967741936</v>
      </c>
      <c r="W3222">
        <v>-0.35221135658500802</v>
      </c>
      <c r="X3222" t="s">
        <v>359</v>
      </c>
    </row>
    <row r="3223" spans="1:24" x14ac:dyDescent="0.35">
      <c r="A3223">
        <v>3300014590</v>
      </c>
      <c r="B3223" t="s">
        <v>168</v>
      </c>
      <c r="C3223" t="s">
        <v>168</v>
      </c>
      <c r="D3223">
        <v>0</v>
      </c>
      <c r="E3223">
        <v>0</v>
      </c>
      <c r="F3223">
        <v>19</v>
      </c>
      <c r="G3223">
        <v>769616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768800</v>
      </c>
      <c r="O3223">
        <v>1538416</v>
      </c>
      <c r="P3223" t="s">
        <v>5</v>
      </c>
      <c r="Q3223" t="s">
        <v>7</v>
      </c>
      <c r="R3223" t="s">
        <v>169</v>
      </c>
      <c r="S3223" t="s">
        <v>170</v>
      </c>
      <c r="T3223">
        <v>992526.45161290315</v>
      </c>
      <c r="U3223">
        <v>1656093</v>
      </c>
      <c r="V3223">
        <v>663566.54838709685</v>
      </c>
      <c r="W3223">
        <v>0.66856308696737443</v>
      </c>
      <c r="X3223" t="s">
        <v>225</v>
      </c>
    </row>
    <row r="3224" spans="1:24" x14ac:dyDescent="0.35">
      <c r="A3224">
        <v>3300013940</v>
      </c>
      <c r="B3224" t="s">
        <v>168</v>
      </c>
      <c r="C3224" t="s">
        <v>168</v>
      </c>
      <c r="D3224">
        <v>0</v>
      </c>
      <c r="E3224">
        <v>0</v>
      </c>
      <c r="F3224">
        <v>72</v>
      </c>
      <c r="G3224">
        <v>2376634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20000</v>
      </c>
      <c r="N3224">
        <v>771700</v>
      </c>
      <c r="O3224">
        <v>3168334</v>
      </c>
      <c r="P3224" t="s">
        <v>5</v>
      </c>
      <c r="Q3224" t="s">
        <v>7</v>
      </c>
      <c r="R3224" t="s">
        <v>169</v>
      </c>
      <c r="S3224" t="s">
        <v>170</v>
      </c>
      <c r="T3224">
        <v>2044086.4516129033</v>
      </c>
      <c r="U3224">
        <v>2671649</v>
      </c>
      <c r="V3224">
        <v>627562.54838709673</v>
      </c>
      <c r="W3224">
        <v>0.30701370183825305</v>
      </c>
      <c r="X3224" t="s">
        <v>176</v>
      </c>
    </row>
    <row r="3225" spans="1:24" x14ac:dyDescent="0.35">
      <c r="A3225">
        <v>3300014392</v>
      </c>
      <c r="B3225" t="s">
        <v>168</v>
      </c>
      <c r="C3225" t="s">
        <v>168</v>
      </c>
      <c r="D3225">
        <v>0</v>
      </c>
      <c r="E3225">
        <v>0</v>
      </c>
      <c r="F3225">
        <v>10</v>
      </c>
      <c r="G3225">
        <v>261674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214000</v>
      </c>
      <c r="O3225">
        <v>475674</v>
      </c>
      <c r="P3225" t="s">
        <v>5</v>
      </c>
      <c r="Q3225" t="s">
        <v>8</v>
      </c>
      <c r="R3225" t="s">
        <v>169</v>
      </c>
      <c r="S3225" t="s">
        <v>170</v>
      </c>
      <c r="T3225">
        <v>306886.45161290321</v>
      </c>
      <c r="U3225">
        <v>1237991</v>
      </c>
      <c r="V3225">
        <v>931104.54838709673</v>
      </c>
      <c r="W3225">
        <v>3.0340360204677994</v>
      </c>
      <c r="X3225" t="s">
        <v>310</v>
      </c>
    </row>
    <row r="3226" spans="1:24" x14ac:dyDescent="0.35">
      <c r="A3226">
        <v>3301024593</v>
      </c>
      <c r="B3226" t="s">
        <v>168</v>
      </c>
      <c r="C3226" t="s">
        <v>168</v>
      </c>
      <c r="D3226">
        <v>0</v>
      </c>
      <c r="E3226">
        <v>0</v>
      </c>
      <c r="F3226">
        <v>94</v>
      </c>
      <c r="G3226">
        <v>3913845</v>
      </c>
      <c r="H3226">
        <v>52</v>
      </c>
      <c r="I3226">
        <v>1980000</v>
      </c>
      <c r="J3226">
        <v>0</v>
      </c>
      <c r="K3226">
        <v>0</v>
      </c>
      <c r="L3226">
        <v>31</v>
      </c>
      <c r="M3226">
        <v>1630000</v>
      </c>
      <c r="N3226">
        <v>510000</v>
      </c>
      <c r="O3226">
        <v>8033845</v>
      </c>
      <c r="P3226" t="s">
        <v>5</v>
      </c>
      <c r="Q3226" t="s">
        <v>15</v>
      </c>
      <c r="R3226" t="s">
        <v>169</v>
      </c>
      <c r="S3226" t="s">
        <v>170</v>
      </c>
      <c r="T3226">
        <v>5183125.8064516131</v>
      </c>
      <c r="U3226">
        <v>4725943</v>
      </c>
      <c r="V3226">
        <v>-457182.80645161308</v>
      </c>
      <c r="W3226">
        <v>-8.8206002231808078E-2</v>
      </c>
      <c r="X3226" t="s">
        <v>285</v>
      </c>
    </row>
    <row r="3227" spans="1:24" x14ac:dyDescent="0.35">
      <c r="A3227">
        <v>3301048991</v>
      </c>
      <c r="B3227" t="s">
        <v>168</v>
      </c>
      <c r="C3227" t="s">
        <v>168</v>
      </c>
      <c r="D3227">
        <v>0</v>
      </c>
      <c r="E3227">
        <v>0</v>
      </c>
      <c r="F3227">
        <v>39</v>
      </c>
      <c r="G3227">
        <v>1448885</v>
      </c>
      <c r="H3227">
        <v>28</v>
      </c>
      <c r="I3227">
        <v>750000</v>
      </c>
      <c r="J3227">
        <v>0</v>
      </c>
      <c r="K3227">
        <v>0</v>
      </c>
      <c r="L3227">
        <v>14</v>
      </c>
      <c r="M3227">
        <v>523600</v>
      </c>
      <c r="N3227">
        <v>150000</v>
      </c>
      <c r="O3227">
        <v>2872485</v>
      </c>
      <c r="P3227" t="s">
        <v>5</v>
      </c>
      <c r="Q3227" t="s">
        <v>13</v>
      </c>
      <c r="R3227" t="s">
        <v>169</v>
      </c>
      <c r="S3227" t="s">
        <v>170</v>
      </c>
      <c r="T3227">
        <v>1853216.1290322582</v>
      </c>
      <c r="U3227">
        <v>2130468</v>
      </c>
      <c r="V3227">
        <v>277251.87096774182</v>
      </c>
      <c r="W3227">
        <v>0.14960579428613197</v>
      </c>
      <c r="X3227" t="s">
        <v>280</v>
      </c>
    </row>
    <row r="3228" spans="1:24" x14ac:dyDescent="0.35">
      <c r="A3228">
        <v>3301042647</v>
      </c>
      <c r="B3228" t="s">
        <v>168</v>
      </c>
      <c r="C3228" t="s">
        <v>168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30000</v>
      </c>
      <c r="O3228">
        <v>30000</v>
      </c>
      <c r="P3228" t="s">
        <v>5</v>
      </c>
      <c r="Q3228" t="s">
        <v>14</v>
      </c>
      <c r="R3228" t="s">
        <v>169</v>
      </c>
      <c r="S3228" t="s">
        <v>170</v>
      </c>
      <c r="T3228">
        <v>19354.83870967742</v>
      </c>
      <c r="U3228">
        <v>89999</v>
      </c>
      <c r="V3228">
        <v>70644.161290322576</v>
      </c>
      <c r="W3228">
        <v>3.6499483333333327</v>
      </c>
      <c r="X3228" t="s">
        <v>183</v>
      </c>
    </row>
    <row r="3229" spans="1:24" x14ac:dyDescent="0.35">
      <c r="A3229">
        <v>3300014907</v>
      </c>
      <c r="B3229" t="s">
        <v>168</v>
      </c>
      <c r="C3229" t="s">
        <v>168</v>
      </c>
      <c r="D3229">
        <v>0</v>
      </c>
      <c r="E3229">
        <v>0</v>
      </c>
      <c r="F3229">
        <v>105</v>
      </c>
      <c r="G3229">
        <v>5262635</v>
      </c>
      <c r="H3229">
        <v>36</v>
      </c>
      <c r="I3229">
        <v>1220000</v>
      </c>
      <c r="J3229">
        <v>0</v>
      </c>
      <c r="K3229">
        <v>0</v>
      </c>
      <c r="L3229">
        <v>2</v>
      </c>
      <c r="M3229">
        <v>290320</v>
      </c>
      <c r="N3229">
        <v>342000</v>
      </c>
      <c r="O3229">
        <v>7114955</v>
      </c>
      <c r="P3229" t="s">
        <v>5</v>
      </c>
      <c r="Q3229" t="s">
        <v>8</v>
      </c>
      <c r="R3229" t="s">
        <v>169</v>
      </c>
      <c r="S3229" t="s">
        <v>170</v>
      </c>
      <c r="T3229">
        <v>4590293.5483870972</v>
      </c>
      <c r="U3229">
        <v>4707313</v>
      </c>
      <c r="V3229">
        <v>117019.45161290281</v>
      </c>
      <c r="W3229">
        <v>2.5492803538462283E-2</v>
      </c>
      <c r="X3229" t="s">
        <v>372</v>
      </c>
    </row>
    <row r="3230" spans="1:24" x14ac:dyDescent="0.35">
      <c r="A3230">
        <v>3300018357</v>
      </c>
      <c r="B3230" t="s">
        <v>168</v>
      </c>
      <c r="C3230" t="s">
        <v>168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1012500</v>
      </c>
      <c r="O3230">
        <v>1012500</v>
      </c>
      <c r="P3230" t="s">
        <v>5</v>
      </c>
      <c r="Q3230" t="s">
        <v>6</v>
      </c>
      <c r="R3230" t="s">
        <v>181</v>
      </c>
      <c r="S3230" t="s">
        <v>170</v>
      </c>
      <c r="T3230">
        <v>653225.80645161285</v>
      </c>
      <c r="U3230">
        <v>1012500</v>
      </c>
      <c r="V3230">
        <v>359274.19354838715</v>
      </c>
      <c r="W3230">
        <v>0.55000000000000004</v>
      </c>
      <c r="X3230" t="s">
        <v>373</v>
      </c>
    </row>
    <row r="3231" spans="1:24" x14ac:dyDescent="0.35">
      <c r="A3231">
        <v>3301074263</v>
      </c>
      <c r="B3231" t="s">
        <v>168</v>
      </c>
      <c r="C3231" t="s">
        <v>168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303000</v>
      </c>
      <c r="O3231">
        <v>303000</v>
      </c>
      <c r="P3231" t="s">
        <v>5</v>
      </c>
      <c r="Q3231" t="s">
        <v>12</v>
      </c>
      <c r="R3231" t="s">
        <v>169</v>
      </c>
      <c r="S3231" t="s">
        <v>170</v>
      </c>
      <c r="T3231">
        <v>195483.87096774194</v>
      </c>
      <c r="U3231">
        <v>140000</v>
      </c>
      <c r="V3231">
        <v>-55483.870967741939</v>
      </c>
      <c r="W3231">
        <v>-0.28382838283828382</v>
      </c>
      <c r="X3231" t="s">
        <v>233</v>
      </c>
    </row>
    <row r="3232" spans="1:24" x14ac:dyDescent="0.35">
      <c r="A3232">
        <v>3301056062</v>
      </c>
      <c r="B3232" t="s">
        <v>168</v>
      </c>
      <c r="C3232" t="s">
        <v>168</v>
      </c>
      <c r="D3232">
        <v>0</v>
      </c>
      <c r="E3232">
        <v>0</v>
      </c>
      <c r="F3232">
        <v>267</v>
      </c>
      <c r="G3232">
        <v>11394042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202000</v>
      </c>
      <c r="O3232">
        <v>11596042</v>
      </c>
      <c r="P3232" t="s">
        <v>5</v>
      </c>
      <c r="Q3232" t="s">
        <v>14</v>
      </c>
      <c r="R3232" t="s">
        <v>169</v>
      </c>
      <c r="S3232" t="s">
        <v>170</v>
      </c>
      <c r="T3232">
        <v>7481317.4193548393</v>
      </c>
      <c r="U3232">
        <v>7914945</v>
      </c>
      <c r="V3232">
        <v>433627.58064516075</v>
      </c>
      <c r="W3232">
        <v>5.7961393206406031E-2</v>
      </c>
      <c r="X3232" t="s">
        <v>403</v>
      </c>
    </row>
    <row r="3233" spans="1:24" x14ac:dyDescent="0.35">
      <c r="A3233">
        <v>6001125123</v>
      </c>
      <c r="B3233" t="s">
        <v>168</v>
      </c>
      <c r="C3233" t="s">
        <v>168</v>
      </c>
      <c r="D3233">
        <v>0</v>
      </c>
      <c r="E3233">
        <v>0</v>
      </c>
      <c r="F3233">
        <v>17</v>
      </c>
      <c r="G3233">
        <v>873782</v>
      </c>
      <c r="H3233">
        <v>35</v>
      </c>
      <c r="I3233">
        <v>1700000</v>
      </c>
      <c r="J3233">
        <v>0</v>
      </c>
      <c r="K3233">
        <v>0</v>
      </c>
      <c r="L3233">
        <v>11</v>
      </c>
      <c r="M3233">
        <v>1370270</v>
      </c>
      <c r="N3233">
        <v>160000</v>
      </c>
      <c r="O3233">
        <v>4104052</v>
      </c>
      <c r="P3233" t="s">
        <v>5</v>
      </c>
      <c r="Q3233" t="s">
        <v>11</v>
      </c>
      <c r="R3233" t="s">
        <v>169</v>
      </c>
      <c r="S3233" t="s">
        <v>170</v>
      </c>
      <c r="T3233">
        <v>2647775.4838709678</v>
      </c>
      <c r="U3233">
        <v>2284088</v>
      </c>
      <c r="V3233">
        <v>-363687.48387096776</v>
      </c>
      <c r="W3233">
        <v>-0.13735586196276262</v>
      </c>
      <c r="X3233" t="s">
        <v>263</v>
      </c>
    </row>
    <row r="3234" spans="1:24" x14ac:dyDescent="0.35">
      <c r="A3234">
        <v>3301061954</v>
      </c>
      <c r="B3234" t="s">
        <v>168</v>
      </c>
      <c r="C3234" t="s">
        <v>168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3289500</v>
      </c>
      <c r="O3234">
        <v>3289500</v>
      </c>
      <c r="P3234" t="s">
        <v>5</v>
      </c>
      <c r="Q3234" t="s">
        <v>7</v>
      </c>
      <c r="R3234" t="s">
        <v>169</v>
      </c>
      <c r="S3234" t="s">
        <v>170</v>
      </c>
      <c r="T3234">
        <v>2122258.064516129</v>
      </c>
      <c r="U3234">
        <v>596100</v>
      </c>
      <c r="V3234">
        <v>-1526158.064516129</v>
      </c>
      <c r="W3234">
        <v>-0.7191199270405837</v>
      </c>
      <c r="X3234" t="s">
        <v>394</v>
      </c>
    </row>
    <row r="3235" spans="1:24" x14ac:dyDescent="0.35">
      <c r="A3235">
        <v>3301069974</v>
      </c>
      <c r="B3235" t="s">
        <v>168</v>
      </c>
      <c r="C3235" t="s">
        <v>168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164000</v>
      </c>
      <c r="O3235">
        <v>164000</v>
      </c>
      <c r="P3235" t="s">
        <v>5</v>
      </c>
      <c r="Q3235" t="s">
        <v>11</v>
      </c>
      <c r="R3235" t="s">
        <v>169</v>
      </c>
      <c r="S3235" t="s">
        <v>170</v>
      </c>
      <c r="T3235">
        <v>105806.45161290321</v>
      </c>
      <c r="U3235">
        <v>180000</v>
      </c>
      <c r="V3235">
        <v>74193.548387096787</v>
      </c>
      <c r="W3235">
        <v>0.70121951219512213</v>
      </c>
      <c r="X3235" t="s">
        <v>290</v>
      </c>
    </row>
    <row r="3236" spans="1:24" x14ac:dyDescent="0.35">
      <c r="A3236">
        <v>3301065033</v>
      </c>
      <c r="B3236" t="s">
        <v>168</v>
      </c>
      <c r="C3236" t="s">
        <v>168</v>
      </c>
      <c r="D3236">
        <v>0</v>
      </c>
      <c r="E3236">
        <v>0</v>
      </c>
      <c r="F3236">
        <v>23</v>
      </c>
      <c r="G3236">
        <v>759158</v>
      </c>
      <c r="H3236">
        <v>5</v>
      </c>
      <c r="I3236">
        <v>110000</v>
      </c>
      <c r="J3236">
        <v>0</v>
      </c>
      <c r="K3236">
        <v>0</v>
      </c>
      <c r="L3236">
        <v>7</v>
      </c>
      <c r="M3236">
        <v>336800</v>
      </c>
      <c r="N3236">
        <v>1031100</v>
      </c>
      <c r="O3236">
        <v>2237058</v>
      </c>
      <c r="P3236" t="s">
        <v>5</v>
      </c>
      <c r="Q3236" t="s">
        <v>8</v>
      </c>
      <c r="R3236" t="s">
        <v>169</v>
      </c>
      <c r="S3236" t="s">
        <v>170</v>
      </c>
      <c r="T3236">
        <v>1443263.2258064514</v>
      </c>
      <c r="U3236">
        <v>2485561</v>
      </c>
      <c r="V3236">
        <v>1042297.7741935486</v>
      </c>
      <c r="W3236">
        <v>0.72218134263841205</v>
      </c>
      <c r="X3236" t="s">
        <v>418</v>
      </c>
    </row>
    <row r="3237" spans="1:24" x14ac:dyDescent="0.35">
      <c r="A3237">
        <v>3301019101</v>
      </c>
      <c r="B3237" t="s">
        <v>168</v>
      </c>
      <c r="C3237" t="s">
        <v>168</v>
      </c>
      <c r="D3237">
        <v>0</v>
      </c>
      <c r="E3237">
        <v>0</v>
      </c>
      <c r="F3237">
        <v>49</v>
      </c>
      <c r="G3237">
        <v>1801651</v>
      </c>
      <c r="H3237">
        <v>17</v>
      </c>
      <c r="I3237">
        <v>799000</v>
      </c>
      <c r="J3237">
        <v>0</v>
      </c>
      <c r="K3237">
        <v>0</v>
      </c>
      <c r="L3237">
        <v>1</v>
      </c>
      <c r="M3237">
        <v>52400</v>
      </c>
      <c r="N3237">
        <v>75000</v>
      </c>
      <c r="O3237">
        <v>2728051</v>
      </c>
      <c r="P3237" t="s">
        <v>5</v>
      </c>
      <c r="Q3237" t="s">
        <v>14</v>
      </c>
      <c r="R3237" t="s">
        <v>169</v>
      </c>
      <c r="S3237" t="s">
        <v>170</v>
      </c>
      <c r="T3237">
        <v>1760032.9032258063</v>
      </c>
      <c r="U3237">
        <v>1146978</v>
      </c>
      <c r="V3237">
        <v>-613054.90322580631</v>
      </c>
      <c r="W3237">
        <v>-0.34832013771003545</v>
      </c>
      <c r="X3237" t="s">
        <v>211</v>
      </c>
    </row>
    <row r="3238" spans="1:24" x14ac:dyDescent="0.35">
      <c r="A3238">
        <v>3301062494</v>
      </c>
      <c r="B3238" t="s">
        <v>168</v>
      </c>
      <c r="C3238" t="s">
        <v>168</v>
      </c>
      <c r="D3238">
        <v>0</v>
      </c>
      <c r="E3238">
        <v>0</v>
      </c>
      <c r="F3238">
        <v>117</v>
      </c>
      <c r="G3238">
        <v>9159997</v>
      </c>
      <c r="H3238">
        <v>16</v>
      </c>
      <c r="I3238">
        <v>590000</v>
      </c>
      <c r="J3238">
        <v>0</v>
      </c>
      <c r="K3238">
        <v>0</v>
      </c>
      <c r="L3238">
        <v>7</v>
      </c>
      <c r="M3238">
        <v>506800</v>
      </c>
      <c r="N3238">
        <v>2257500</v>
      </c>
      <c r="O3238">
        <v>12514297</v>
      </c>
      <c r="P3238" t="s">
        <v>5</v>
      </c>
      <c r="Q3238" t="s">
        <v>7</v>
      </c>
      <c r="R3238" t="s">
        <v>169</v>
      </c>
      <c r="S3238" t="s">
        <v>170</v>
      </c>
      <c r="T3238">
        <v>8073740</v>
      </c>
      <c r="U3238">
        <v>9474609</v>
      </c>
      <c r="V3238">
        <v>1400869</v>
      </c>
      <c r="W3238">
        <v>0.1735093029996011</v>
      </c>
      <c r="X3238" t="s">
        <v>203</v>
      </c>
    </row>
    <row r="3239" spans="1:24" x14ac:dyDescent="0.35">
      <c r="A3239">
        <v>3300019051</v>
      </c>
      <c r="B3239" t="s">
        <v>168</v>
      </c>
      <c r="C3239" t="s">
        <v>168</v>
      </c>
      <c r="D3239">
        <v>0</v>
      </c>
      <c r="E3239">
        <v>0</v>
      </c>
      <c r="F3239">
        <v>214</v>
      </c>
      <c r="G3239">
        <v>7712055</v>
      </c>
      <c r="H3239">
        <v>128</v>
      </c>
      <c r="I3239">
        <v>4785000</v>
      </c>
      <c r="J3239">
        <v>0</v>
      </c>
      <c r="K3239">
        <v>0</v>
      </c>
      <c r="L3239">
        <v>76</v>
      </c>
      <c r="M3239">
        <v>3552400</v>
      </c>
      <c r="N3239">
        <v>45000</v>
      </c>
      <c r="O3239">
        <v>16094455</v>
      </c>
      <c r="P3239" t="s">
        <v>5</v>
      </c>
      <c r="Q3239" t="s">
        <v>14</v>
      </c>
      <c r="R3239" t="s">
        <v>169</v>
      </c>
      <c r="S3239" t="s">
        <v>170</v>
      </c>
      <c r="T3239">
        <v>10383519.354838708</v>
      </c>
      <c r="U3239">
        <v>9829225</v>
      </c>
      <c r="V3239">
        <v>-554294.35483870842</v>
      </c>
      <c r="W3239">
        <v>-5.3382127571265925E-2</v>
      </c>
      <c r="X3239" t="s">
        <v>366</v>
      </c>
    </row>
    <row r="3240" spans="1:24" x14ac:dyDescent="0.35">
      <c r="A3240">
        <v>3300000713</v>
      </c>
      <c r="B3240" t="s">
        <v>168</v>
      </c>
      <c r="C3240" t="s">
        <v>168</v>
      </c>
      <c r="D3240">
        <v>0</v>
      </c>
      <c r="E3240">
        <v>0</v>
      </c>
      <c r="F3240">
        <v>11</v>
      </c>
      <c r="G3240">
        <v>334187</v>
      </c>
      <c r="H3240">
        <v>6</v>
      </c>
      <c r="I3240">
        <v>245000</v>
      </c>
      <c r="J3240">
        <v>0</v>
      </c>
      <c r="K3240">
        <v>0</v>
      </c>
      <c r="L3240">
        <v>0</v>
      </c>
      <c r="M3240">
        <v>0</v>
      </c>
      <c r="N3240">
        <v>30000</v>
      </c>
      <c r="O3240">
        <v>609187</v>
      </c>
      <c r="P3240" t="s">
        <v>5</v>
      </c>
      <c r="Q3240" t="s">
        <v>13</v>
      </c>
      <c r="R3240" t="s">
        <v>169</v>
      </c>
      <c r="S3240" t="s">
        <v>170</v>
      </c>
      <c r="T3240">
        <v>393023.87096774194</v>
      </c>
      <c r="U3240">
        <v>772077</v>
      </c>
      <c r="V3240">
        <v>379053.12903225806</v>
      </c>
      <c r="W3240">
        <v>0.96445319745825175</v>
      </c>
      <c r="X3240" t="s">
        <v>374</v>
      </c>
    </row>
    <row r="3241" spans="1:24" x14ac:dyDescent="0.35">
      <c r="A3241">
        <v>3301009977</v>
      </c>
      <c r="B3241" t="s">
        <v>168</v>
      </c>
      <c r="C3241" t="s">
        <v>168</v>
      </c>
      <c r="D3241">
        <v>0</v>
      </c>
      <c r="E3241">
        <v>0</v>
      </c>
      <c r="F3241">
        <v>47</v>
      </c>
      <c r="G3241">
        <v>2092471</v>
      </c>
      <c r="H3241">
        <v>6</v>
      </c>
      <c r="I3241">
        <v>285000</v>
      </c>
      <c r="J3241">
        <v>0</v>
      </c>
      <c r="K3241">
        <v>0</v>
      </c>
      <c r="L3241">
        <v>1</v>
      </c>
      <c r="M3241">
        <v>114800</v>
      </c>
      <c r="N3241">
        <v>3899000</v>
      </c>
      <c r="O3241">
        <v>6391271</v>
      </c>
      <c r="P3241" t="s">
        <v>5</v>
      </c>
      <c r="Q3241" t="s">
        <v>6</v>
      </c>
      <c r="R3241" t="s">
        <v>169</v>
      </c>
      <c r="S3241" t="s">
        <v>170</v>
      </c>
      <c r="T3241">
        <v>4123400.6451612902</v>
      </c>
      <c r="U3241">
        <v>3458236</v>
      </c>
      <c r="V3241">
        <v>-665164.64516129019</v>
      </c>
      <c r="W3241">
        <v>-0.16131458046451164</v>
      </c>
      <c r="X3241" t="s">
        <v>348</v>
      </c>
    </row>
    <row r="3242" spans="1:24" x14ac:dyDescent="0.35">
      <c r="A3242">
        <v>3300000146</v>
      </c>
      <c r="B3242" t="s">
        <v>168</v>
      </c>
      <c r="C3242" t="s">
        <v>168</v>
      </c>
      <c r="D3242">
        <v>0</v>
      </c>
      <c r="E3242">
        <v>0</v>
      </c>
      <c r="F3242">
        <v>3</v>
      </c>
      <c r="G3242">
        <v>97497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157643</v>
      </c>
      <c r="N3242">
        <v>150000</v>
      </c>
      <c r="O3242">
        <v>405140</v>
      </c>
      <c r="P3242" t="s">
        <v>5</v>
      </c>
      <c r="Q3242" t="s">
        <v>15</v>
      </c>
      <c r="R3242" t="s">
        <v>169</v>
      </c>
      <c r="S3242" t="s">
        <v>170</v>
      </c>
      <c r="T3242">
        <v>261380.64516129033</v>
      </c>
      <c r="U3242">
        <v>0</v>
      </c>
      <c r="V3242">
        <v>-261380.64516129033</v>
      </c>
      <c r="W3242">
        <v>0</v>
      </c>
      <c r="X3242" t="s">
        <v>329</v>
      </c>
    </row>
    <row r="3243" spans="1:24" x14ac:dyDescent="0.35">
      <c r="A3243">
        <v>3301065994</v>
      </c>
      <c r="B3243" t="s">
        <v>168</v>
      </c>
      <c r="C3243" t="s">
        <v>168</v>
      </c>
      <c r="D3243">
        <v>0</v>
      </c>
      <c r="E3243">
        <v>0</v>
      </c>
      <c r="F3243">
        <v>61</v>
      </c>
      <c r="G3243">
        <v>2463383</v>
      </c>
      <c r="H3243">
        <v>15</v>
      </c>
      <c r="I3243">
        <v>930000</v>
      </c>
      <c r="J3243">
        <v>0</v>
      </c>
      <c r="K3243">
        <v>0</v>
      </c>
      <c r="L3243">
        <v>4</v>
      </c>
      <c r="M3243">
        <v>199600</v>
      </c>
      <c r="N3243">
        <v>150000</v>
      </c>
      <c r="O3243">
        <v>3742983</v>
      </c>
      <c r="P3243" t="s">
        <v>5</v>
      </c>
      <c r="Q3243" t="s">
        <v>14</v>
      </c>
      <c r="R3243" t="s">
        <v>169</v>
      </c>
      <c r="S3243" t="s">
        <v>170</v>
      </c>
      <c r="T3243">
        <v>2414827.7419354841</v>
      </c>
      <c r="U3243">
        <v>2583250</v>
      </c>
      <c r="V3243">
        <v>168422.25806451589</v>
      </c>
      <c r="W3243">
        <v>6.9745040252654045E-2</v>
      </c>
      <c r="X3243" t="s">
        <v>402</v>
      </c>
    </row>
    <row r="3244" spans="1:24" x14ac:dyDescent="0.35">
      <c r="A3244">
        <v>3301069675</v>
      </c>
      <c r="B3244" t="s">
        <v>168</v>
      </c>
      <c r="C3244" t="s">
        <v>168</v>
      </c>
      <c r="D3244">
        <v>0</v>
      </c>
      <c r="E3244">
        <v>0</v>
      </c>
      <c r="F3244">
        <v>10</v>
      </c>
      <c r="G3244">
        <v>226489</v>
      </c>
      <c r="H3244">
        <v>22</v>
      </c>
      <c r="I3244">
        <v>394000</v>
      </c>
      <c r="J3244">
        <v>0</v>
      </c>
      <c r="K3244">
        <v>0</v>
      </c>
      <c r="L3244">
        <v>11</v>
      </c>
      <c r="M3244">
        <v>476400</v>
      </c>
      <c r="N3244">
        <v>203000</v>
      </c>
      <c r="O3244">
        <v>1299889</v>
      </c>
      <c r="P3244" t="s">
        <v>5</v>
      </c>
      <c r="Q3244" t="s">
        <v>10</v>
      </c>
      <c r="R3244" t="s">
        <v>169</v>
      </c>
      <c r="S3244" t="s">
        <v>170</v>
      </c>
      <c r="T3244">
        <v>838638.06451612909</v>
      </c>
      <c r="U3244">
        <v>870592</v>
      </c>
      <c r="V3244">
        <v>31953.935483870911</v>
      </c>
      <c r="W3244">
        <v>3.810217641660163E-2</v>
      </c>
      <c r="X3244" t="s">
        <v>180</v>
      </c>
    </row>
    <row r="3245" spans="1:24" x14ac:dyDescent="0.35">
      <c r="A3245">
        <v>6001122522</v>
      </c>
      <c r="B3245" t="s">
        <v>168</v>
      </c>
      <c r="C3245" t="s">
        <v>168</v>
      </c>
      <c r="D3245">
        <v>0</v>
      </c>
      <c r="E3245">
        <v>0</v>
      </c>
      <c r="F3245">
        <v>5</v>
      </c>
      <c r="G3245">
        <v>119200</v>
      </c>
      <c r="H3245">
        <v>11</v>
      </c>
      <c r="I3245">
        <v>150000</v>
      </c>
      <c r="J3245">
        <v>0</v>
      </c>
      <c r="K3245">
        <v>0</v>
      </c>
      <c r="L3245">
        <v>9</v>
      </c>
      <c r="M3245">
        <v>596300</v>
      </c>
      <c r="N3245">
        <v>1051500</v>
      </c>
      <c r="O3245">
        <v>1917000</v>
      </c>
      <c r="P3245" t="s">
        <v>5</v>
      </c>
      <c r="Q3245" t="s">
        <v>17</v>
      </c>
      <c r="R3245" t="s">
        <v>169</v>
      </c>
      <c r="S3245" t="s">
        <v>170</v>
      </c>
      <c r="T3245">
        <v>1236774.1935483871</v>
      </c>
      <c r="U3245">
        <v>782799</v>
      </c>
      <c r="V3245">
        <v>-453975.19354838715</v>
      </c>
      <c r="W3245">
        <v>-0.36706392801251964</v>
      </c>
      <c r="X3245" t="s">
        <v>286</v>
      </c>
    </row>
    <row r="3246" spans="1:24" x14ac:dyDescent="0.35">
      <c r="A3246">
        <v>3301070353</v>
      </c>
      <c r="B3246" t="s">
        <v>168</v>
      </c>
      <c r="C3246" t="s">
        <v>168</v>
      </c>
      <c r="D3246">
        <v>0</v>
      </c>
      <c r="E3246">
        <v>0</v>
      </c>
      <c r="F3246">
        <v>4</v>
      </c>
      <c r="G3246">
        <v>167495</v>
      </c>
      <c r="H3246">
        <v>4</v>
      </c>
      <c r="I3246">
        <v>140000</v>
      </c>
      <c r="J3246">
        <v>0</v>
      </c>
      <c r="K3246">
        <v>0</v>
      </c>
      <c r="L3246">
        <v>0</v>
      </c>
      <c r="M3246">
        <v>0</v>
      </c>
      <c r="N3246">
        <v>150000</v>
      </c>
      <c r="O3246">
        <v>457495</v>
      </c>
      <c r="P3246" t="s">
        <v>5</v>
      </c>
      <c r="Q3246" t="s">
        <v>14</v>
      </c>
      <c r="R3246" t="s">
        <v>207</v>
      </c>
      <c r="S3246" t="s">
        <v>170</v>
      </c>
      <c r="T3246">
        <v>295158.06451612903</v>
      </c>
      <c r="U3246">
        <v>349396</v>
      </c>
      <c r="V3246">
        <v>54237.93548387097</v>
      </c>
      <c r="W3246">
        <v>0.18375894818522598</v>
      </c>
      <c r="X3246" t="s">
        <v>327</v>
      </c>
    </row>
    <row r="3247" spans="1:24" x14ac:dyDescent="0.35">
      <c r="A3247">
        <v>3300000588</v>
      </c>
      <c r="B3247" t="s">
        <v>168</v>
      </c>
      <c r="C3247" t="s">
        <v>168</v>
      </c>
      <c r="D3247">
        <v>0</v>
      </c>
      <c r="E3247">
        <v>0</v>
      </c>
      <c r="F3247">
        <v>181</v>
      </c>
      <c r="G3247">
        <v>5642199</v>
      </c>
      <c r="H3247">
        <v>368</v>
      </c>
      <c r="I3247">
        <v>12727000</v>
      </c>
      <c r="J3247">
        <v>0</v>
      </c>
      <c r="K3247">
        <v>0</v>
      </c>
      <c r="L3247">
        <v>0</v>
      </c>
      <c r="M3247">
        <v>0</v>
      </c>
      <c r="N3247">
        <v>165000</v>
      </c>
      <c r="O3247">
        <v>18534199</v>
      </c>
      <c r="P3247" t="s">
        <v>5</v>
      </c>
      <c r="Q3247" t="s">
        <v>10</v>
      </c>
      <c r="R3247" t="s">
        <v>169</v>
      </c>
      <c r="S3247" t="s">
        <v>170</v>
      </c>
      <c r="T3247">
        <v>11957547.741935484</v>
      </c>
      <c r="U3247">
        <v>11882446</v>
      </c>
      <c r="V3247">
        <v>-75101.741935484111</v>
      </c>
      <c r="W3247">
        <v>-6.2806976443924301E-3</v>
      </c>
      <c r="X3247" t="s">
        <v>272</v>
      </c>
    </row>
    <row r="3248" spans="1:24" x14ac:dyDescent="0.35">
      <c r="A3248">
        <v>3301004362</v>
      </c>
      <c r="B3248" t="s">
        <v>168</v>
      </c>
      <c r="C3248" t="s">
        <v>168</v>
      </c>
      <c r="D3248">
        <v>0</v>
      </c>
      <c r="E3248">
        <v>0</v>
      </c>
      <c r="F3248">
        <v>60</v>
      </c>
      <c r="G3248">
        <v>1661435</v>
      </c>
      <c r="H3248">
        <v>3</v>
      </c>
      <c r="I3248">
        <v>110000</v>
      </c>
      <c r="J3248">
        <v>0</v>
      </c>
      <c r="K3248">
        <v>0</v>
      </c>
      <c r="L3248">
        <v>0</v>
      </c>
      <c r="M3248">
        <v>0</v>
      </c>
      <c r="N3248">
        <v>164000</v>
      </c>
      <c r="O3248">
        <v>1935435</v>
      </c>
      <c r="P3248" t="s">
        <v>5</v>
      </c>
      <c r="Q3248" t="s">
        <v>9</v>
      </c>
      <c r="R3248" t="s">
        <v>169</v>
      </c>
      <c r="S3248" t="s">
        <v>170</v>
      </c>
      <c r="T3248">
        <v>1248667.7419354839</v>
      </c>
      <c r="U3248">
        <v>1923443</v>
      </c>
      <c r="V3248">
        <v>674775.25806451612</v>
      </c>
      <c r="W3248">
        <v>0.54039616416981184</v>
      </c>
      <c r="X3248" t="s">
        <v>243</v>
      </c>
    </row>
    <row r="3249" spans="1:24" x14ac:dyDescent="0.35">
      <c r="A3249">
        <v>3300017959</v>
      </c>
      <c r="B3249" t="s">
        <v>168</v>
      </c>
      <c r="C3249" t="s">
        <v>168</v>
      </c>
      <c r="D3249">
        <v>0</v>
      </c>
      <c r="E3249">
        <v>0</v>
      </c>
      <c r="F3249">
        <v>64</v>
      </c>
      <c r="G3249">
        <v>3383099</v>
      </c>
      <c r="H3249">
        <v>15</v>
      </c>
      <c r="I3249">
        <v>770000</v>
      </c>
      <c r="J3249">
        <v>0</v>
      </c>
      <c r="K3249">
        <v>0</v>
      </c>
      <c r="L3249">
        <v>2</v>
      </c>
      <c r="M3249">
        <v>899126</v>
      </c>
      <c r="N3249">
        <v>1641700</v>
      </c>
      <c r="O3249">
        <v>6693925</v>
      </c>
      <c r="P3249" t="s">
        <v>5</v>
      </c>
      <c r="Q3249" t="s">
        <v>7</v>
      </c>
      <c r="R3249" t="s">
        <v>169</v>
      </c>
      <c r="S3249" t="s">
        <v>170</v>
      </c>
      <c r="T3249">
        <v>4318661.2903225804</v>
      </c>
      <c r="U3249">
        <v>3315031</v>
      </c>
      <c r="V3249">
        <v>-1003630.2903225804</v>
      </c>
      <c r="W3249">
        <v>-0.23239384217779546</v>
      </c>
      <c r="X3249" t="s">
        <v>288</v>
      </c>
    </row>
    <row r="3250" spans="1:24" x14ac:dyDescent="0.35">
      <c r="A3250">
        <v>3301073241</v>
      </c>
      <c r="B3250" t="s">
        <v>168</v>
      </c>
      <c r="C3250" t="s">
        <v>168</v>
      </c>
      <c r="D3250">
        <v>0</v>
      </c>
      <c r="E3250">
        <v>0</v>
      </c>
      <c r="F3250">
        <v>2</v>
      </c>
      <c r="G3250">
        <v>97997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22400</v>
      </c>
      <c r="N3250">
        <v>1065000</v>
      </c>
      <c r="O3250">
        <v>1185397</v>
      </c>
      <c r="P3250" t="s">
        <v>5</v>
      </c>
      <c r="Q3250" t="s">
        <v>10</v>
      </c>
      <c r="R3250" t="s">
        <v>169</v>
      </c>
      <c r="S3250" t="s">
        <v>170</v>
      </c>
      <c r="T3250">
        <v>764772.25806451612</v>
      </c>
      <c r="U3250">
        <v>208000</v>
      </c>
      <c r="V3250">
        <v>-556772.25806451612</v>
      </c>
      <c r="W3250">
        <v>-0.72802360728093629</v>
      </c>
      <c r="X3250" t="s">
        <v>319</v>
      </c>
    </row>
    <row r="3251" spans="1:24" x14ac:dyDescent="0.35">
      <c r="A3251">
        <v>3301006614</v>
      </c>
      <c r="B3251" t="s">
        <v>168</v>
      </c>
      <c r="C3251" t="s">
        <v>168</v>
      </c>
      <c r="D3251">
        <v>0</v>
      </c>
      <c r="E3251">
        <v>0</v>
      </c>
      <c r="F3251">
        <v>4</v>
      </c>
      <c r="G3251">
        <v>220399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393000</v>
      </c>
      <c r="O3251">
        <v>613399</v>
      </c>
      <c r="P3251" t="s">
        <v>5</v>
      </c>
      <c r="Q3251" t="s">
        <v>12</v>
      </c>
      <c r="R3251" t="s">
        <v>169</v>
      </c>
      <c r="S3251" t="s">
        <v>170</v>
      </c>
      <c r="T3251">
        <v>395741.29032258067</v>
      </c>
      <c r="U3251">
        <v>633168</v>
      </c>
      <c r="V3251">
        <v>237426.70967741933</v>
      </c>
      <c r="W3251">
        <v>0.59995435271332354</v>
      </c>
      <c r="X3251" t="s">
        <v>398</v>
      </c>
    </row>
    <row r="3252" spans="1:24" x14ac:dyDescent="0.35">
      <c r="A3252">
        <v>6001124938</v>
      </c>
      <c r="B3252" t="s">
        <v>168</v>
      </c>
      <c r="C3252" t="s">
        <v>168</v>
      </c>
      <c r="D3252">
        <v>0</v>
      </c>
      <c r="E3252">
        <v>0</v>
      </c>
      <c r="F3252">
        <v>37</v>
      </c>
      <c r="G3252">
        <v>1025861</v>
      </c>
      <c r="H3252">
        <v>2</v>
      </c>
      <c r="I3252">
        <v>50000</v>
      </c>
      <c r="J3252">
        <v>0</v>
      </c>
      <c r="K3252">
        <v>0</v>
      </c>
      <c r="L3252">
        <v>2</v>
      </c>
      <c r="M3252">
        <v>524800</v>
      </c>
      <c r="N3252">
        <v>95000</v>
      </c>
      <c r="O3252">
        <v>1695661</v>
      </c>
      <c r="P3252" t="s">
        <v>5</v>
      </c>
      <c r="Q3252" t="s">
        <v>13</v>
      </c>
      <c r="R3252" t="s">
        <v>169</v>
      </c>
      <c r="S3252" t="s">
        <v>170</v>
      </c>
      <c r="T3252">
        <v>1093974.8387096773</v>
      </c>
      <c r="U3252">
        <v>1166017</v>
      </c>
      <c r="V3252">
        <v>72042.161290322663</v>
      </c>
      <c r="W3252">
        <v>6.5853581582639542E-2</v>
      </c>
      <c r="X3252" t="s">
        <v>414</v>
      </c>
    </row>
    <row r="3253" spans="1:24" x14ac:dyDescent="0.35">
      <c r="A3253">
        <v>3301044380</v>
      </c>
      <c r="B3253" t="s">
        <v>168</v>
      </c>
      <c r="C3253" t="s">
        <v>168</v>
      </c>
      <c r="D3253">
        <v>0</v>
      </c>
      <c r="E3253">
        <v>0</v>
      </c>
      <c r="F3253">
        <v>10</v>
      </c>
      <c r="G3253">
        <v>336748</v>
      </c>
      <c r="H3253">
        <v>9</v>
      </c>
      <c r="I3253">
        <v>210000</v>
      </c>
      <c r="J3253">
        <v>0</v>
      </c>
      <c r="K3253">
        <v>0</v>
      </c>
      <c r="L3253">
        <v>1</v>
      </c>
      <c r="M3253">
        <v>22400</v>
      </c>
      <c r="N3253">
        <v>2548400</v>
      </c>
      <c r="O3253">
        <v>3117548</v>
      </c>
      <c r="P3253" t="s">
        <v>5</v>
      </c>
      <c r="Q3253" t="s">
        <v>16</v>
      </c>
      <c r="R3253" t="s">
        <v>169</v>
      </c>
      <c r="S3253" t="s">
        <v>170</v>
      </c>
      <c r="T3253">
        <v>2011321.2903225806</v>
      </c>
      <c r="U3253">
        <v>1614850</v>
      </c>
      <c r="V3253">
        <v>-396471.29032258061</v>
      </c>
      <c r="W3253">
        <v>-0.1971198198071048</v>
      </c>
      <c r="X3253" t="s">
        <v>384</v>
      </c>
    </row>
    <row r="3254" spans="1:24" x14ac:dyDescent="0.35">
      <c r="A3254">
        <v>3300014981</v>
      </c>
      <c r="B3254" t="s">
        <v>168</v>
      </c>
      <c r="C3254" t="s">
        <v>168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314000</v>
      </c>
      <c r="O3254">
        <v>314000</v>
      </c>
      <c r="P3254" t="s">
        <v>5</v>
      </c>
      <c r="Q3254" t="s">
        <v>8</v>
      </c>
      <c r="R3254" t="s">
        <v>169</v>
      </c>
      <c r="S3254" t="s">
        <v>170</v>
      </c>
      <c r="T3254">
        <v>202580.64516129033</v>
      </c>
      <c r="U3254">
        <v>3345000</v>
      </c>
      <c r="V3254">
        <v>3142419.3548387098</v>
      </c>
      <c r="W3254">
        <v>15.511942675159236</v>
      </c>
      <c r="X3254" t="s">
        <v>395</v>
      </c>
    </row>
    <row r="3255" spans="1:24" x14ac:dyDescent="0.35">
      <c r="A3255">
        <v>3300005264</v>
      </c>
      <c r="B3255" t="s">
        <v>168</v>
      </c>
      <c r="C3255" t="s">
        <v>168</v>
      </c>
      <c r="D3255">
        <v>0</v>
      </c>
      <c r="E3255">
        <v>0</v>
      </c>
      <c r="F3255">
        <v>55</v>
      </c>
      <c r="G3255">
        <v>1772136</v>
      </c>
      <c r="H3255">
        <v>0</v>
      </c>
      <c r="I3255">
        <v>0</v>
      </c>
      <c r="J3255">
        <v>0</v>
      </c>
      <c r="K3255">
        <v>0</v>
      </c>
      <c r="L3255">
        <v>2</v>
      </c>
      <c r="M3255">
        <v>330140</v>
      </c>
      <c r="N3255">
        <v>150000</v>
      </c>
      <c r="O3255">
        <v>2252276</v>
      </c>
      <c r="P3255" t="s">
        <v>5</v>
      </c>
      <c r="Q3255" t="s">
        <v>9</v>
      </c>
      <c r="R3255" t="s">
        <v>169</v>
      </c>
      <c r="S3255" t="s">
        <v>170</v>
      </c>
      <c r="T3255">
        <v>1453081.2903225806</v>
      </c>
      <c r="U3255">
        <v>955477</v>
      </c>
      <c r="V3255">
        <v>-497604.29032258061</v>
      </c>
      <c r="W3255">
        <v>-0.3424476618318536</v>
      </c>
      <c r="X3255" t="s">
        <v>228</v>
      </c>
    </row>
    <row r="3256" spans="1:24" x14ac:dyDescent="0.35">
      <c r="A3256">
        <v>3300007998</v>
      </c>
      <c r="B3256" t="s">
        <v>168</v>
      </c>
      <c r="C3256" t="s">
        <v>168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150000</v>
      </c>
      <c r="O3256">
        <v>150000</v>
      </c>
      <c r="P3256" t="s">
        <v>5</v>
      </c>
      <c r="Q3256" t="s">
        <v>14</v>
      </c>
      <c r="R3256" t="s">
        <v>169</v>
      </c>
      <c r="S3256" t="s">
        <v>170</v>
      </c>
      <c r="T3256">
        <v>96774.193548387106</v>
      </c>
      <c r="U3256">
        <v>32000</v>
      </c>
      <c r="V3256">
        <v>-64774.193548387106</v>
      </c>
      <c r="W3256">
        <v>-0.66933333333333334</v>
      </c>
      <c r="X3256" t="s">
        <v>171</v>
      </c>
    </row>
    <row r="3257" spans="1:24" x14ac:dyDescent="0.35">
      <c r="A3257">
        <v>3301076018</v>
      </c>
      <c r="B3257" t="s">
        <v>168</v>
      </c>
      <c r="C3257" t="s">
        <v>168</v>
      </c>
      <c r="D3257">
        <v>0</v>
      </c>
      <c r="E3257">
        <v>0</v>
      </c>
      <c r="F3257">
        <v>21</v>
      </c>
      <c r="G3257">
        <v>740881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44000</v>
      </c>
      <c r="O3257">
        <v>784881</v>
      </c>
      <c r="P3257" t="s">
        <v>5</v>
      </c>
      <c r="Q3257" t="s">
        <v>9</v>
      </c>
      <c r="R3257" t="s">
        <v>169</v>
      </c>
      <c r="S3257" t="s">
        <v>170</v>
      </c>
      <c r="T3257">
        <v>506374.83870967745</v>
      </c>
      <c r="U3257">
        <v>319992</v>
      </c>
      <c r="V3257">
        <v>-186382.83870967745</v>
      </c>
      <c r="W3257">
        <v>-0.36807286709705045</v>
      </c>
      <c r="X3257" t="s">
        <v>270</v>
      </c>
    </row>
    <row r="3258" spans="1:24" x14ac:dyDescent="0.35">
      <c r="A3258">
        <v>3301066807</v>
      </c>
      <c r="B3258" t="s">
        <v>168</v>
      </c>
      <c r="C3258" t="s">
        <v>168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114000</v>
      </c>
      <c r="O3258">
        <v>114000</v>
      </c>
      <c r="P3258" t="s">
        <v>5</v>
      </c>
      <c r="Q3258" t="s">
        <v>11</v>
      </c>
      <c r="R3258" t="s">
        <v>169</v>
      </c>
      <c r="S3258" t="s">
        <v>170</v>
      </c>
      <c r="T3258">
        <v>73548.387096774197</v>
      </c>
      <c r="U3258">
        <v>0</v>
      </c>
      <c r="V3258">
        <v>-73548.387096774197</v>
      </c>
      <c r="W3258">
        <v>0</v>
      </c>
      <c r="X3258" t="s">
        <v>365</v>
      </c>
    </row>
    <row r="3259" spans="1:24" x14ac:dyDescent="0.35">
      <c r="A3259">
        <v>3301051593</v>
      </c>
      <c r="B3259" t="s">
        <v>168</v>
      </c>
      <c r="C3259" t="s">
        <v>168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430000</v>
      </c>
      <c r="O3259">
        <v>430000</v>
      </c>
      <c r="P3259" t="s">
        <v>5</v>
      </c>
      <c r="Q3259" t="s">
        <v>13</v>
      </c>
      <c r="R3259" t="s">
        <v>169</v>
      </c>
      <c r="S3259" t="s">
        <v>170</v>
      </c>
      <c r="T3259">
        <v>277419.35483870964</v>
      </c>
      <c r="U3259">
        <v>150000</v>
      </c>
      <c r="V3259">
        <v>-127419.35483870964</v>
      </c>
      <c r="W3259">
        <v>-0.45930232558139528</v>
      </c>
      <c r="X3259" t="s">
        <v>378</v>
      </c>
    </row>
    <row r="3260" spans="1:24" x14ac:dyDescent="0.35">
      <c r="A3260">
        <v>3301062161</v>
      </c>
      <c r="B3260" t="s">
        <v>168</v>
      </c>
      <c r="C3260" t="s">
        <v>168</v>
      </c>
      <c r="D3260">
        <v>0</v>
      </c>
      <c r="E3260">
        <v>0</v>
      </c>
      <c r="F3260">
        <v>24</v>
      </c>
      <c r="G3260">
        <v>998977</v>
      </c>
      <c r="H3260">
        <v>58</v>
      </c>
      <c r="I3260">
        <v>3095000</v>
      </c>
      <c r="J3260">
        <v>0</v>
      </c>
      <c r="K3260">
        <v>0</v>
      </c>
      <c r="L3260">
        <v>28</v>
      </c>
      <c r="M3260">
        <v>2007200</v>
      </c>
      <c r="N3260">
        <v>165000</v>
      </c>
      <c r="O3260">
        <v>6266177</v>
      </c>
      <c r="P3260" t="s">
        <v>5</v>
      </c>
      <c r="Q3260" t="s">
        <v>10</v>
      </c>
      <c r="R3260" t="s">
        <v>169</v>
      </c>
      <c r="S3260" t="s">
        <v>170</v>
      </c>
      <c r="T3260">
        <v>4042694.8387096776</v>
      </c>
      <c r="U3260">
        <v>3500786</v>
      </c>
      <c r="V3260">
        <v>-541908.83870967757</v>
      </c>
      <c r="W3260">
        <v>-0.13404643692637475</v>
      </c>
      <c r="X3260" t="s">
        <v>198</v>
      </c>
    </row>
    <row r="3261" spans="1:24" x14ac:dyDescent="0.35">
      <c r="A3261">
        <v>3301037342</v>
      </c>
      <c r="B3261" t="s">
        <v>168</v>
      </c>
      <c r="C3261" t="s">
        <v>168</v>
      </c>
      <c r="D3261">
        <v>0</v>
      </c>
      <c r="E3261">
        <v>0</v>
      </c>
      <c r="F3261">
        <v>17</v>
      </c>
      <c r="G3261">
        <v>688732</v>
      </c>
      <c r="H3261">
        <v>26</v>
      </c>
      <c r="I3261">
        <v>925000</v>
      </c>
      <c r="J3261">
        <v>0</v>
      </c>
      <c r="K3261">
        <v>0</v>
      </c>
      <c r="L3261">
        <v>15</v>
      </c>
      <c r="M3261">
        <v>866000</v>
      </c>
      <c r="N3261">
        <v>203000</v>
      </c>
      <c r="O3261">
        <v>2682732</v>
      </c>
      <c r="P3261" t="s">
        <v>5</v>
      </c>
      <c r="Q3261" t="s">
        <v>10</v>
      </c>
      <c r="R3261" t="s">
        <v>169</v>
      </c>
      <c r="S3261" t="s">
        <v>170</v>
      </c>
      <c r="T3261">
        <v>1730794.8387096773</v>
      </c>
      <c r="U3261">
        <v>1165040</v>
      </c>
      <c r="V3261">
        <v>-565754.83870967734</v>
      </c>
      <c r="W3261">
        <v>-0.32687573712171025</v>
      </c>
      <c r="X3261" t="s">
        <v>180</v>
      </c>
    </row>
    <row r="3262" spans="1:24" x14ac:dyDescent="0.35">
      <c r="A3262">
        <v>3300026252</v>
      </c>
      <c r="B3262" t="s">
        <v>168</v>
      </c>
      <c r="C3262" t="s">
        <v>168</v>
      </c>
      <c r="D3262">
        <v>0</v>
      </c>
      <c r="E3262">
        <v>0</v>
      </c>
      <c r="F3262">
        <v>15</v>
      </c>
      <c r="G3262">
        <v>589172</v>
      </c>
      <c r="H3262">
        <v>0</v>
      </c>
      <c r="I3262">
        <v>0</v>
      </c>
      <c r="J3262">
        <v>15</v>
      </c>
      <c r="K3262">
        <v>202455</v>
      </c>
      <c r="L3262">
        <v>0</v>
      </c>
      <c r="M3262">
        <v>0</v>
      </c>
      <c r="N3262">
        <v>6165000</v>
      </c>
      <c r="O3262">
        <v>6956627</v>
      </c>
      <c r="P3262" t="s">
        <v>5</v>
      </c>
      <c r="Q3262" t="s">
        <v>6</v>
      </c>
      <c r="R3262" t="s">
        <v>169</v>
      </c>
      <c r="S3262" t="s">
        <v>170</v>
      </c>
      <c r="T3262">
        <v>4488146.4516129028</v>
      </c>
      <c r="U3262">
        <v>2833777</v>
      </c>
      <c r="V3262">
        <v>-1654369.4516129028</v>
      </c>
      <c r="W3262">
        <v>-0.36860861592838012</v>
      </c>
      <c r="X3262" t="s">
        <v>348</v>
      </c>
    </row>
    <row r="3263" spans="1:24" x14ac:dyDescent="0.35">
      <c r="A3263">
        <v>3301075902</v>
      </c>
      <c r="B3263" t="s">
        <v>168</v>
      </c>
      <c r="C3263" t="s">
        <v>168</v>
      </c>
      <c r="D3263">
        <v>0</v>
      </c>
      <c r="E3263">
        <v>0</v>
      </c>
      <c r="F3263">
        <v>76</v>
      </c>
      <c r="G3263">
        <v>2585305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1301100</v>
      </c>
      <c r="O3263">
        <v>3886405</v>
      </c>
      <c r="P3263" t="s">
        <v>5</v>
      </c>
      <c r="Q3263" t="s">
        <v>6</v>
      </c>
      <c r="R3263" t="s">
        <v>169</v>
      </c>
      <c r="S3263" t="s">
        <v>170</v>
      </c>
      <c r="T3263">
        <v>2507358.064516129</v>
      </c>
      <c r="U3263">
        <v>2120916</v>
      </c>
      <c r="V3263">
        <v>-386442.06451612897</v>
      </c>
      <c r="W3263">
        <v>-0.15412320640797861</v>
      </c>
      <c r="X3263" t="s">
        <v>261</v>
      </c>
    </row>
    <row r="3264" spans="1:24" x14ac:dyDescent="0.35">
      <c r="A3264">
        <v>3300009843</v>
      </c>
      <c r="B3264" t="s">
        <v>168</v>
      </c>
      <c r="C3264" t="s">
        <v>168</v>
      </c>
      <c r="D3264">
        <v>0</v>
      </c>
      <c r="E3264">
        <v>0</v>
      </c>
      <c r="F3264">
        <v>1</v>
      </c>
      <c r="G3264">
        <v>25550</v>
      </c>
      <c r="H3264">
        <v>14</v>
      </c>
      <c r="I3264">
        <v>220000</v>
      </c>
      <c r="J3264">
        <v>0</v>
      </c>
      <c r="K3264">
        <v>0</v>
      </c>
      <c r="L3264">
        <v>0</v>
      </c>
      <c r="M3264">
        <v>0</v>
      </c>
      <c r="N3264">
        <v>3860000</v>
      </c>
      <c r="O3264">
        <v>4105550</v>
      </c>
      <c r="P3264" t="s">
        <v>5</v>
      </c>
      <c r="Q3264" t="s">
        <v>16</v>
      </c>
      <c r="R3264" t="s">
        <v>169</v>
      </c>
      <c r="S3264" t="s">
        <v>170</v>
      </c>
      <c r="T3264">
        <v>2648741.935483871</v>
      </c>
      <c r="U3264">
        <v>2770000</v>
      </c>
      <c r="V3264">
        <v>121258.06451612897</v>
      </c>
      <c r="W3264">
        <v>4.5779493612305266E-2</v>
      </c>
      <c r="X3264" t="s">
        <v>265</v>
      </c>
    </row>
    <row r="3265" spans="1:24" x14ac:dyDescent="0.35">
      <c r="A3265">
        <v>3300013548</v>
      </c>
      <c r="B3265" t="s">
        <v>168</v>
      </c>
      <c r="C3265" t="s">
        <v>168</v>
      </c>
      <c r="D3265">
        <v>0</v>
      </c>
      <c r="E3265">
        <v>0</v>
      </c>
      <c r="F3265">
        <v>246</v>
      </c>
      <c r="G3265">
        <v>9721621</v>
      </c>
      <c r="H3265">
        <v>78</v>
      </c>
      <c r="I3265">
        <v>3005000</v>
      </c>
      <c r="J3265">
        <v>0</v>
      </c>
      <c r="K3265">
        <v>0</v>
      </c>
      <c r="L3265">
        <v>6</v>
      </c>
      <c r="M3265">
        <v>314400</v>
      </c>
      <c r="N3265">
        <v>577500</v>
      </c>
      <c r="O3265">
        <v>13618521</v>
      </c>
      <c r="P3265" t="s">
        <v>5</v>
      </c>
      <c r="Q3265" t="s">
        <v>17</v>
      </c>
      <c r="R3265" t="s">
        <v>169</v>
      </c>
      <c r="S3265" t="s">
        <v>170</v>
      </c>
      <c r="T3265">
        <v>8786142.5806451607</v>
      </c>
      <c r="U3265">
        <v>9910433</v>
      </c>
      <c r="V3265">
        <v>1124290.4193548393</v>
      </c>
      <c r="W3265">
        <v>0.12796177720032897</v>
      </c>
      <c r="X3265" t="s">
        <v>328</v>
      </c>
    </row>
    <row r="3266" spans="1:24" x14ac:dyDescent="0.35">
      <c r="A3266">
        <v>3301033889</v>
      </c>
      <c r="B3266" t="s">
        <v>168</v>
      </c>
      <c r="C3266" t="s">
        <v>168</v>
      </c>
      <c r="D3266">
        <v>0</v>
      </c>
      <c r="E3266">
        <v>0</v>
      </c>
      <c r="F3266">
        <v>20</v>
      </c>
      <c r="G3266">
        <v>420977</v>
      </c>
      <c r="H3266">
        <v>20</v>
      </c>
      <c r="I3266">
        <v>373000</v>
      </c>
      <c r="J3266">
        <v>0</v>
      </c>
      <c r="K3266">
        <v>0</v>
      </c>
      <c r="L3266">
        <v>7</v>
      </c>
      <c r="M3266">
        <v>186800</v>
      </c>
      <c r="N3266">
        <v>0</v>
      </c>
      <c r="O3266">
        <v>980777</v>
      </c>
      <c r="P3266" t="s">
        <v>5</v>
      </c>
      <c r="Q3266" t="s">
        <v>13</v>
      </c>
      <c r="R3266" t="s">
        <v>169</v>
      </c>
      <c r="S3266" t="s">
        <v>170</v>
      </c>
      <c r="T3266">
        <v>632759.3548387097</v>
      </c>
      <c r="U3266">
        <v>580392</v>
      </c>
      <c r="V3266">
        <v>-52367.354838709696</v>
      </c>
      <c r="W3266">
        <v>-8.2760301271338932E-2</v>
      </c>
      <c r="X3266" t="s">
        <v>283</v>
      </c>
    </row>
    <row r="3267" spans="1:24" x14ac:dyDescent="0.35">
      <c r="A3267">
        <v>3300016374</v>
      </c>
      <c r="B3267" t="s">
        <v>168</v>
      </c>
      <c r="C3267" t="s">
        <v>168</v>
      </c>
      <c r="D3267">
        <v>0</v>
      </c>
      <c r="E3267">
        <v>0</v>
      </c>
      <c r="F3267">
        <v>43</v>
      </c>
      <c r="G3267">
        <v>1838729</v>
      </c>
      <c r="H3267">
        <v>3</v>
      </c>
      <c r="I3267">
        <v>35000</v>
      </c>
      <c r="J3267">
        <v>0</v>
      </c>
      <c r="K3267">
        <v>0</v>
      </c>
      <c r="L3267">
        <v>0</v>
      </c>
      <c r="M3267">
        <v>0</v>
      </c>
      <c r="N3267">
        <v>342000</v>
      </c>
      <c r="O3267">
        <v>2215729</v>
      </c>
      <c r="P3267" t="s">
        <v>5</v>
      </c>
      <c r="Q3267" t="s">
        <v>8</v>
      </c>
      <c r="R3267" t="s">
        <v>169</v>
      </c>
      <c r="S3267" t="s">
        <v>170</v>
      </c>
      <c r="T3267">
        <v>1429502.5806451612</v>
      </c>
      <c r="U3267">
        <v>1723669</v>
      </c>
      <c r="V3267">
        <v>294166.41935483878</v>
      </c>
      <c r="W3267">
        <v>0.20578236327637556</v>
      </c>
      <c r="X3267" t="s">
        <v>273</v>
      </c>
    </row>
    <row r="3268" spans="1:24" x14ac:dyDescent="0.35">
      <c r="A3268">
        <v>3301066664</v>
      </c>
      <c r="B3268" t="s">
        <v>168</v>
      </c>
      <c r="C3268" t="s">
        <v>168</v>
      </c>
      <c r="D3268">
        <v>0</v>
      </c>
      <c r="E3268">
        <v>0</v>
      </c>
      <c r="F3268">
        <v>21</v>
      </c>
      <c r="G3268">
        <v>924595</v>
      </c>
      <c r="H3268">
        <v>26</v>
      </c>
      <c r="I3268">
        <v>970000</v>
      </c>
      <c r="J3268">
        <v>0</v>
      </c>
      <c r="K3268">
        <v>0</v>
      </c>
      <c r="L3268">
        <v>15</v>
      </c>
      <c r="M3268">
        <v>666000</v>
      </c>
      <c r="N3268">
        <v>30000</v>
      </c>
      <c r="O3268">
        <v>2590595</v>
      </c>
      <c r="P3268" t="s">
        <v>5</v>
      </c>
      <c r="Q3268" t="s">
        <v>10</v>
      </c>
      <c r="R3268" t="s">
        <v>169</v>
      </c>
      <c r="S3268" t="s">
        <v>170</v>
      </c>
      <c r="T3268">
        <v>1671351.6129032257</v>
      </c>
      <c r="U3268">
        <v>1754976</v>
      </c>
      <c r="V3268">
        <v>83624.387096774299</v>
      </c>
      <c r="W3268">
        <v>5.003398833086603E-2</v>
      </c>
      <c r="X3268" t="s">
        <v>182</v>
      </c>
    </row>
    <row r="3269" spans="1:24" x14ac:dyDescent="0.35">
      <c r="A3269">
        <v>6001116008</v>
      </c>
      <c r="B3269" t="s">
        <v>168</v>
      </c>
      <c r="C3269" t="s">
        <v>168</v>
      </c>
      <c r="D3269">
        <v>0</v>
      </c>
      <c r="E3269">
        <v>0</v>
      </c>
      <c r="F3269">
        <v>0</v>
      </c>
      <c r="G3269">
        <v>0</v>
      </c>
      <c r="H3269">
        <v>12</v>
      </c>
      <c r="I3269">
        <v>260000</v>
      </c>
      <c r="J3269">
        <v>0</v>
      </c>
      <c r="K3269">
        <v>0</v>
      </c>
      <c r="L3269">
        <v>1</v>
      </c>
      <c r="M3269">
        <v>22400</v>
      </c>
      <c r="N3269">
        <v>591000</v>
      </c>
      <c r="O3269">
        <v>873400</v>
      </c>
      <c r="P3269" t="s">
        <v>5</v>
      </c>
      <c r="Q3269" t="s">
        <v>17</v>
      </c>
      <c r="R3269" t="s">
        <v>169</v>
      </c>
      <c r="S3269" t="s">
        <v>170</v>
      </c>
      <c r="T3269">
        <v>563483.87096774194</v>
      </c>
      <c r="U3269">
        <v>489800</v>
      </c>
      <c r="V3269">
        <v>-73683.870967741939</v>
      </c>
      <c r="W3269">
        <v>-0.1307648271124342</v>
      </c>
      <c r="X3269" t="s">
        <v>404</v>
      </c>
    </row>
    <row r="3270" spans="1:24" x14ac:dyDescent="0.35">
      <c r="A3270">
        <v>3301067507</v>
      </c>
      <c r="B3270" t="s">
        <v>168</v>
      </c>
      <c r="C3270" t="s">
        <v>168</v>
      </c>
      <c r="D3270">
        <v>0</v>
      </c>
      <c r="E3270">
        <v>0</v>
      </c>
      <c r="F3270">
        <v>75</v>
      </c>
      <c r="G3270">
        <v>3092723</v>
      </c>
      <c r="H3270">
        <v>45</v>
      </c>
      <c r="I3270">
        <v>1725000</v>
      </c>
      <c r="J3270">
        <v>0</v>
      </c>
      <c r="K3270">
        <v>0</v>
      </c>
      <c r="L3270">
        <v>0</v>
      </c>
      <c r="M3270">
        <v>0</v>
      </c>
      <c r="N3270">
        <v>150000</v>
      </c>
      <c r="O3270">
        <v>4967723</v>
      </c>
      <c r="P3270" t="s">
        <v>5</v>
      </c>
      <c r="Q3270" t="s">
        <v>13</v>
      </c>
      <c r="R3270" t="s">
        <v>169</v>
      </c>
      <c r="S3270" t="s">
        <v>170</v>
      </c>
      <c r="T3270">
        <v>3204982.5806451612</v>
      </c>
      <c r="U3270">
        <v>3024749</v>
      </c>
      <c r="V3270">
        <v>-180233.58064516122</v>
      </c>
      <c r="W3270">
        <v>-5.6235432209082448E-2</v>
      </c>
      <c r="X3270" t="s">
        <v>274</v>
      </c>
    </row>
    <row r="3271" spans="1:24" x14ac:dyDescent="0.35">
      <c r="A3271">
        <v>3300016463</v>
      </c>
      <c r="B3271" t="s">
        <v>168</v>
      </c>
      <c r="C3271" t="s">
        <v>168</v>
      </c>
      <c r="D3271">
        <v>0</v>
      </c>
      <c r="E3271">
        <v>0</v>
      </c>
      <c r="F3271">
        <v>31</v>
      </c>
      <c r="G3271">
        <v>1467117</v>
      </c>
      <c r="H3271">
        <v>8</v>
      </c>
      <c r="I3271">
        <v>250000</v>
      </c>
      <c r="J3271">
        <v>0</v>
      </c>
      <c r="K3271">
        <v>0</v>
      </c>
      <c r="L3271">
        <v>0</v>
      </c>
      <c r="M3271">
        <v>0</v>
      </c>
      <c r="N3271">
        <v>1087500</v>
      </c>
      <c r="O3271">
        <v>2804617</v>
      </c>
      <c r="P3271" t="s">
        <v>5</v>
      </c>
      <c r="Q3271" t="s">
        <v>6</v>
      </c>
      <c r="R3271" t="s">
        <v>169</v>
      </c>
      <c r="S3271" t="s">
        <v>170</v>
      </c>
      <c r="T3271">
        <v>1809430.3225806451</v>
      </c>
      <c r="U3271">
        <v>1807576</v>
      </c>
      <c r="V3271">
        <v>-1854.3225806450937</v>
      </c>
      <c r="W3271">
        <v>-1.0248101612447824E-3</v>
      </c>
      <c r="X3271" t="s">
        <v>316</v>
      </c>
    </row>
    <row r="3272" spans="1:24" x14ac:dyDescent="0.35">
      <c r="A3272">
        <v>3300025448</v>
      </c>
      <c r="B3272" t="s">
        <v>168</v>
      </c>
      <c r="C3272" t="s">
        <v>168</v>
      </c>
      <c r="D3272">
        <v>0</v>
      </c>
      <c r="E3272">
        <v>0</v>
      </c>
      <c r="F3272">
        <v>15</v>
      </c>
      <c r="G3272">
        <v>856349</v>
      </c>
      <c r="H3272">
        <v>5</v>
      </c>
      <c r="I3272">
        <v>80000</v>
      </c>
      <c r="J3272">
        <v>0</v>
      </c>
      <c r="K3272">
        <v>0</v>
      </c>
      <c r="L3272">
        <v>10</v>
      </c>
      <c r="M3272">
        <v>736500</v>
      </c>
      <c r="N3272">
        <v>1912500</v>
      </c>
      <c r="O3272">
        <v>3585349</v>
      </c>
      <c r="P3272" t="s">
        <v>5</v>
      </c>
      <c r="Q3272" t="s">
        <v>16</v>
      </c>
      <c r="R3272" t="s">
        <v>169</v>
      </c>
      <c r="S3272" t="s">
        <v>170</v>
      </c>
      <c r="T3272">
        <v>2313128.3870967743</v>
      </c>
      <c r="U3272">
        <v>2150825</v>
      </c>
      <c r="V3272">
        <v>-162303.3870967743</v>
      </c>
      <c r="W3272">
        <v>-7.0166181869603217E-2</v>
      </c>
      <c r="X3272" t="s">
        <v>194</v>
      </c>
    </row>
    <row r="3273" spans="1:24" x14ac:dyDescent="0.35">
      <c r="A3273">
        <v>3301036803</v>
      </c>
      <c r="B3273" t="s">
        <v>168</v>
      </c>
      <c r="C3273" t="s">
        <v>168</v>
      </c>
      <c r="D3273">
        <v>0</v>
      </c>
      <c r="E3273">
        <v>0</v>
      </c>
      <c r="F3273">
        <v>55</v>
      </c>
      <c r="G3273">
        <v>1703743</v>
      </c>
      <c r="H3273">
        <v>86</v>
      </c>
      <c r="I3273">
        <v>2175000</v>
      </c>
      <c r="J3273">
        <v>0</v>
      </c>
      <c r="K3273">
        <v>0</v>
      </c>
      <c r="L3273">
        <v>65</v>
      </c>
      <c r="M3273">
        <v>3311950</v>
      </c>
      <c r="N3273">
        <v>0</v>
      </c>
      <c r="O3273">
        <v>7190693</v>
      </c>
      <c r="P3273" t="s">
        <v>5</v>
      </c>
      <c r="Q3273" t="s">
        <v>13</v>
      </c>
      <c r="R3273" t="s">
        <v>207</v>
      </c>
      <c r="S3273" t="s">
        <v>170</v>
      </c>
      <c r="T3273">
        <v>4639156.7741935486</v>
      </c>
      <c r="U3273">
        <v>4236557</v>
      </c>
      <c r="V3273">
        <v>-402599.7741935486</v>
      </c>
      <c r="W3273">
        <v>-8.6782963756066422E-2</v>
      </c>
      <c r="X3273" t="s">
        <v>325</v>
      </c>
    </row>
    <row r="3274" spans="1:24" x14ac:dyDescent="0.35">
      <c r="A3274">
        <v>3300011675</v>
      </c>
      <c r="B3274" t="s">
        <v>168</v>
      </c>
      <c r="C3274" t="s">
        <v>168</v>
      </c>
      <c r="D3274">
        <v>0</v>
      </c>
      <c r="E3274">
        <v>0</v>
      </c>
      <c r="F3274">
        <v>11</v>
      </c>
      <c r="G3274">
        <v>462839</v>
      </c>
      <c r="H3274">
        <v>1</v>
      </c>
      <c r="I3274">
        <v>75000</v>
      </c>
      <c r="J3274">
        <v>0</v>
      </c>
      <c r="K3274">
        <v>0</v>
      </c>
      <c r="L3274">
        <v>1</v>
      </c>
      <c r="M3274">
        <v>22400</v>
      </c>
      <c r="N3274">
        <v>303000</v>
      </c>
      <c r="O3274">
        <v>863239</v>
      </c>
      <c r="P3274" t="s">
        <v>5</v>
      </c>
      <c r="Q3274" t="s">
        <v>12</v>
      </c>
      <c r="R3274" t="s">
        <v>169</v>
      </c>
      <c r="S3274" t="s">
        <v>170</v>
      </c>
      <c r="T3274">
        <v>556928.38709677418</v>
      </c>
      <c r="U3274">
        <v>801792</v>
      </c>
      <c r="V3274">
        <v>244863.61290322582</v>
      </c>
      <c r="W3274">
        <v>0.43966804094810352</v>
      </c>
      <c r="X3274" t="s">
        <v>354</v>
      </c>
    </row>
    <row r="3275" spans="1:24" x14ac:dyDescent="0.35">
      <c r="A3275">
        <v>3301003038</v>
      </c>
      <c r="B3275" t="s">
        <v>168</v>
      </c>
      <c r="C3275" t="s">
        <v>168</v>
      </c>
      <c r="D3275">
        <v>0</v>
      </c>
      <c r="E3275">
        <v>0</v>
      </c>
      <c r="F3275">
        <v>1</v>
      </c>
      <c r="G3275">
        <v>48998</v>
      </c>
      <c r="H3275">
        <v>21</v>
      </c>
      <c r="I3275">
        <v>150000</v>
      </c>
      <c r="J3275">
        <v>0</v>
      </c>
      <c r="K3275">
        <v>0</v>
      </c>
      <c r="L3275">
        <v>0</v>
      </c>
      <c r="M3275">
        <v>0</v>
      </c>
      <c r="N3275">
        <v>150000</v>
      </c>
      <c r="O3275">
        <v>348998</v>
      </c>
      <c r="P3275" t="s">
        <v>5</v>
      </c>
      <c r="Q3275" t="s">
        <v>14</v>
      </c>
      <c r="R3275" t="s">
        <v>169</v>
      </c>
      <c r="S3275" t="s">
        <v>170</v>
      </c>
      <c r="T3275">
        <v>225160</v>
      </c>
      <c r="U3275">
        <v>148998</v>
      </c>
      <c r="V3275">
        <v>-76162</v>
      </c>
      <c r="W3275">
        <v>-0.33825723929650031</v>
      </c>
      <c r="X3275" t="s">
        <v>231</v>
      </c>
    </row>
    <row r="3276" spans="1:24" x14ac:dyDescent="0.35">
      <c r="A3276">
        <v>3300018546</v>
      </c>
      <c r="B3276" t="s">
        <v>168</v>
      </c>
      <c r="C3276" t="s">
        <v>168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5599</v>
      </c>
      <c r="N3276">
        <v>2315500</v>
      </c>
      <c r="O3276">
        <v>2321099</v>
      </c>
      <c r="P3276" t="s">
        <v>5</v>
      </c>
      <c r="Q3276" t="s">
        <v>7</v>
      </c>
      <c r="R3276" t="s">
        <v>169</v>
      </c>
      <c r="S3276" t="s">
        <v>170</v>
      </c>
      <c r="T3276">
        <v>1497483.2258064514</v>
      </c>
      <c r="U3276">
        <v>1144100</v>
      </c>
      <c r="V3276">
        <v>-353383.2258064514</v>
      </c>
      <c r="W3276">
        <v>-0.23598476411389591</v>
      </c>
      <c r="X3276" t="s">
        <v>401</v>
      </c>
    </row>
    <row r="3277" spans="1:24" x14ac:dyDescent="0.35">
      <c r="A3277">
        <v>3300018773</v>
      </c>
      <c r="B3277" t="s">
        <v>168</v>
      </c>
      <c r="C3277" t="s">
        <v>168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1147500</v>
      </c>
      <c r="O3277">
        <v>1147500</v>
      </c>
      <c r="P3277" t="s">
        <v>5</v>
      </c>
      <c r="Q3277" t="s">
        <v>6</v>
      </c>
      <c r="R3277" t="s">
        <v>181</v>
      </c>
      <c r="S3277" t="s">
        <v>170</v>
      </c>
      <c r="T3277">
        <v>740322.58064516133</v>
      </c>
      <c r="U3277">
        <v>1012500</v>
      </c>
      <c r="V3277">
        <v>272177.41935483867</v>
      </c>
      <c r="W3277">
        <v>0.36764705882352944</v>
      </c>
      <c r="X3277" t="s">
        <v>342</v>
      </c>
    </row>
    <row r="3278" spans="1:24" x14ac:dyDescent="0.35">
      <c r="A3278">
        <v>3301054650</v>
      </c>
      <c r="B3278" t="s">
        <v>168</v>
      </c>
      <c r="C3278" t="s">
        <v>168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1177500</v>
      </c>
      <c r="O3278">
        <v>1177500</v>
      </c>
      <c r="P3278" t="s">
        <v>5</v>
      </c>
      <c r="Q3278" t="s">
        <v>6</v>
      </c>
      <c r="R3278" t="s">
        <v>181</v>
      </c>
      <c r="S3278" t="s">
        <v>170</v>
      </c>
      <c r="T3278">
        <v>759677.41935483867</v>
      </c>
      <c r="U3278">
        <v>1012500</v>
      </c>
      <c r="V3278">
        <v>252822.58064516133</v>
      </c>
      <c r="W3278">
        <v>0.33280254777070062</v>
      </c>
      <c r="X3278" t="s">
        <v>342</v>
      </c>
    </row>
    <row r="3279" spans="1:24" x14ac:dyDescent="0.35">
      <c r="A3279">
        <v>3301012693</v>
      </c>
      <c r="B3279" t="s">
        <v>168</v>
      </c>
      <c r="C3279" t="s">
        <v>168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1518000</v>
      </c>
      <c r="O3279">
        <v>1518000</v>
      </c>
      <c r="P3279" t="s">
        <v>5</v>
      </c>
      <c r="Q3279" t="s">
        <v>8</v>
      </c>
      <c r="R3279" t="s">
        <v>169</v>
      </c>
      <c r="S3279" t="s">
        <v>170</v>
      </c>
      <c r="T3279">
        <v>979354.83870967745</v>
      </c>
      <c r="U3279">
        <v>2008</v>
      </c>
      <c r="V3279">
        <v>-977346.83870967745</v>
      </c>
      <c r="W3279">
        <v>-0.99794967061923578</v>
      </c>
      <c r="X3279" t="s">
        <v>240</v>
      </c>
    </row>
    <row r="3280" spans="1:24" x14ac:dyDescent="0.35">
      <c r="A3280">
        <v>3301066708</v>
      </c>
      <c r="B3280" t="s">
        <v>168</v>
      </c>
      <c r="C3280" t="s">
        <v>168</v>
      </c>
      <c r="D3280">
        <v>0</v>
      </c>
      <c r="E3280">
        <v>0</v>
      </c>
      <c r="F3280">
        <v>1</v>
      </c>
      <c r="G3280">
        <v>5350</v>
      </c>
      <c r="H3280">
        <v>2</v>
      </c>
      <c r="I3280">
        <v>15000</v>
      </c>
      <c r="J3280">
        <v>0</v>
      </c>
      <c r="K3280">
        <v>0</v>
      </c>
      <c r="L3280">
        <v>2</v>
      </c>
      <c r="M3280">
        <v>44800</v>
      </c>
      <c r="N3280">
        <v>712500</v>
      </c>
      <c r="O3280">
        <v>777650</v>
      </c>
      <c r="P3280" t="s">
        <v>5</v>
      </c>
      <c r="Q3280" t="s">
        <v>17</v>
      </c>
      <c r="R3280" t="s">
        <v>169</v>
      </c>
      <c r="S3280" t="s">
        <v>170</v>
      </c>
      <c r="T3280">
        <v>501709.67741935485</v>
      </c>
      <c r="U3280">
        <v>656549</v>
      </c>
      <c r="V3280">
        <v>154839.32258064515</v>
      </c>
      <c r="W3280">
        <v>0.30862335240789562</v>
      </c>
      <c r="X3280" t="s">
        <v>311</v>
      </c>
    </row>
    <row r="3281" spans="1:24" x14ac:dyDescent="0.35">
      <c r="A3281">
        <v>3301020808</v>
      </c>
      <c r="B3281" t="s">
        <v>168</v>
      </c>
      <c r="C3281" t="s">
        <v>168</v>
      </c>
      <c r="D3281">
        <v>0</v>
      </c>
      <c r="E3281">
        <v>0</v>
      </c>
      <c r="F3281">
        <v>121</v>
      </c>
      <c r="G3281">
        <v>4224450</v>
      </c>
      <c r="H3281">
        <v>63</v>
      </c>
      <c r="I3281">
        <v>1835000</v>
      </c>
      <c r="J3281">
        <v>0</v>
      </c>
      <c r="K3281">
        <v>0</v>
      </c>
      <c r="L3281">
        <v>16</v>
      </c>
      <c r="M3281">
        <v>498400</v>
      </c>
      <c r="N3281">
        <v>570000</v>
      </c>
      <c r="O3281">
        <v>7127850</v>
      </c>
      <c r="P3281" t="s">
        <v>5</v>
      </c>
      <c r="Q3281" t="s">
        <v>17</v>
      </c>
      <c r="R3281" t="s">
        <v>169</v>
      </c>
      <c r="S3281" t="s">
        <v>170</v>
      </c>
      <c r="T3281">
        <v>4598612.9032258065</v>
      </c>
      <c r="U3281">
        <v>3695749</v>
      </c>
      <c r="V3281">
        <v>-902863.90322580654</v>
      </c>
      <c r="W3281">
        <v>-0.19633396465975017</v>
      </c>
      <c r="X3281" t="s">
        <v>291</v>
      </c>
    </row>
    <row r="3282" spans="1:24" x14ac:dyDescent="0.35">
      <c r="A3282">
        <v>3301038074</v>
      </c>
      <c r="B3282" t="s">
        <v>168</v>
      </c>
      <c r="C3282" t="s">
        <v>168</v>
      </c>
      <c r="D3282">
        <v>0</v>
      </c>
      <c r="E3282">
        <v>0</v>
      </c>
      <c r="F3282">
        <v>15</v>
      </c>
      <c r="G3282">
        <v>871984</v>
      </c>
      <c r="H3282">
        <v>12</v>
      </c>
      <c r="I3282">
        <v>670000</v>
      </c>
      <c r="J3282">
        <v>0</v>
      </c>
      <c r="K3282">
        <v>0</v>
      </c>
      <c r="L3282">
        <v>11</v>
      </c>
      <c r="M3282">
        <v>1104400</v>
      </c>
      <c r="N3282">
        <v>225000</v>
      </c>
      <c r="O3282">
        <v>2871384</v>
      </c>
      <c r="P3282" t="s">
        <v>5</v>
      </c>
      <c r="Q3282" t="s">
        <v>10</v>
      </c>
      <c r="R3282" t="s">
        <v>169</v>
      </c>
      <c r="S3282" t="s">
        <v>170</v>
      </c>
      <c r="T3282">
        <v>1852505.8064516131</v>
      </c>
      <c r="U3282">
        <v>485895</v>
      </c>
      <c r="V3282">
        <v>-1366610.8064516131</v>
      </c>
      <c r="W3282">
        <v>-0.737709324144733</v>
      </c>
      <c r="X3282" t="s">
        <v>223</v>
      </c>
    </row>
    <row r="3283" spans="1:24" x14ac:dyDescent="0.35">
      <c r="A3283">
        <v>3301006869</v>
      </c>
      <c r="B3283" t="s">
        <v>168</v>
      </c>
      <c r="C3283" t="s">
        <v>168</v>
      </c>
      <c r="D3283">
        <v>0</v>
      </c>
      <c r="E3283">
        <v>0</v>
      </c>
      <c r="F3283">
        <v>1</v>
      </c>
      <c r="G3283">
        <v>25100</v>
      </c>
      <c r="H3283">
        <v>33</v>
      </c>
      <c r="I3283">
        <v>650000</v>
      </c>
      <c r="J3283">
        <v>0</v>
      </c>
      <c r="K3283">
        <v>0</v>
      </c>
      <c r="L3283">
        <v>0</v>
      </c>
      <c r="M3283">
        <v>0</v>
      </c>
      <c r="N3283">
        <v>1046100</v>
      </c>
      <c r="O3283">
        <v>1721200</v>
      </c>
      <c r="P3283" t="s">
        <v>5</v>
      </c>
      <c r="Q3283" t="s">
        <v>17</v>
      </c>
      <c r="R3283" t="s">
        <v>169</v>
      </c>
      <c r="S3283" t="s">
        <v>170</v>
      </c>
      <c r="T3283">
        <v>1110451.6129032257</v>
      </c>
      <c r="U3283">
        <v>972500</v>
      </c>
      <c r="V3283">
        <v>-137951.6129032257</v>
      </c>
      <c r="W3283">
        <v>-0.12423018824076215</v>
      </c>
      <c r="X3283" t="s">
        <v>332</v>
      </c>
    </row>
    <row r="3284" spans="1:24" x14ac:dyDescent="0.35">
      <c r="A3284">
        <v>3300010479</v>
      </c>
      <c r="B3284" t="s">
        <v>168</v>
      </c>
      <c r="C3284" t="s">
        <v>168</v>
      </c>
      <c r="D3284">
        <v>0</v>
      </c>
      <c r="E3284">
        <v>0</v>
      </c>
      <c r="F3284">
        <v>26</v>
      </c>
      <c r="G3284">
        <v>766970</v>
      </c>
      <c r="H3284">
        <v>9</v>
      </c>
      <c r="I3284">
        <v>110000</v>
      </c>
      <c r="J3284">
        <v>128</v>
      </c>
      <c r="K3284">
        <v>3526400</v>
      </c>
      <c r="L3284">
        <v>10</v>
      </c>
      <c r="M3284">
        <v>706258</v>
      </c>
      <c r="N3284">
        <v>610000</v>
      </c>
      <c r="O3284">
        <v>5719628</v>
      </c>
      <c r="P3284" t="s">
        <v>5</v>
      </c>
      <c r="Q3284" t="s">
        <v>16</v>
      </c>
      <c r="R3284" t="s">
        <v>169</v>
      </c>
      <c r="S3284" t="s">
        <v>170</v>
      </c>
      <c r="T3284">
        <v>3690082.5806451612</v>
      </c>
      <c r="U3284">
        <v>2654607</v>
      </c>
      <c r="V3284">
        <v>-1035475.5806451612</v>
      </c>
      <c r="W3284">
        <v>-0.28061040857901942</v>
      </c>
      <c r="X3284" t="s">
        <v>377</v>
      </c>
    </row>
    <row r="3285" spans="1:24" x14ac:dyDescent="0.35">
      <c r="A3285">
        <v>3301005401</v>
      </c>
      <c r="B3285" t="s">
        <v>168</v>
      </c>
      <c r="C3285" t="s">
        <v>168</v>
      </c>
      <c r="D3285">
        <v>0</v>
      </c>
      <c r="E3285">
        <v>0</v>
      </c>
      <c r="F3285">
        <v>104</v>
      </c>
      <c r="G3285">
        <v>3182409</v>
      </c>
      <c r="H3285">
        <v>38</v>
      </c>
      <c r="I3285">
        <v>1245000</v>
      </c>
      <c r="J3285">
        <v>0</v>
      </c>
      <c r="K3285">
        <v>0</v>
      </c>
      <c r="L3285">
        <v>23</v>
      </c>
      <c r="M3285">
        <v>755200</v>
      </c>
      <c r="N3285">
        <v>202000</v>
      </c>
      <c r="O3285">
        <v>5384609</v>
      </c>
      <c r="P3285" t="s">
        <v>5</v>
      </c>
      <c r="Q3285" t="s">
        <v>14</v>
      </c>
      <c r="R3285" t="s">
        <v>169</v>
      </c>
      <c r="S3285" t="s">
        <v>170</v>
      </c>
      <c r="T3285">
        <v>3473941.2903225804</v>
      </c>
      <c r="U3285">
        <v>2690982</v>
      </c>
      <c r="V3285">
        <v>-782959.29032258037</v>
      </c>
      <c r="W3285">
        <v>-0.22538069152281992</v>
      </c>
      <c r="X3285" t="s">
        <v>402</v>
      </c>
    </row>
    <row r="3286" spans="1:24" x14ac:dyDescent="0.35">
      <c r="A3286">
        <v>3300013963</v>
      </c>
      <c r="B3286" t="s">
        <v>168</v>
      </c>
      <c r="C3286" t="s">
        <v>168</v>
      </c>
      <c r="D3286">
        <v>0</v>
      </c>
      <c r="E3286">
        <v>0</v>
      </c>
      <c r="F3286">
        <v>1</v>
      </c>
      <c r="G3286">
        <v>8998</v>
      </c>
      <c r="H3286">
        <v>4</v>
      </c>
      <c r="I3286">
        <v>145000</v>
      </c>
      <c r="J3286">
        <v>0</v>
      </c>
      <c r="K3286">
        <v>0</v>
      </c>
      <c r="L3286">
        <v>1</v>
      </c>
      <c r="M3286">
        <v>22400</v>
      </c>
      <c r="N3286">
        <v>855700</v>
      </c>
      <c r="O3286">
        <v>1032098</v>
      </c>
      <c r="P3286" t="s">
        <v>5</v>
      </c>
      <c r="Q3286" t="s">
        <v>7</v>
      </c>
      <c r="R3286" t="s">
        <v>169</v>
      </c>
      <c r="S3286" t="s">
        <v>170</v>
      </c>
      <c r="T3286">
        <v>665869.67741935491</v>
      </c>
      <c r="U3286">
        <v>1152699</v>
      </c>
      <c r="V3286">
        <v>486829.32258064509</v>
      </c>
      <c r="W3286">
        <v>0.73111802367604617</v>
      </c>
      <c r="X3286" t="s">
        <v>299</v>
      </c>
    </row>
    <row r="3287" spans="1:24" x14ac:dyDescent="0.35">
      <c r="A3287">
        <v>3301056424</v>
      </c>
      <c r="B3287" t="s">
        <v>168</v>
      </c>
      <c r="C3287" t="s">
        <v>168</v>
      </c>
      <c r="D3287">
        <v>0</v>
      </c>
      <c r="E3287">
        <v>0</v>
      </c>
      <c r="F3287">
        <v>5</v>
      </c>
      <c r="G3287">
        <v>211945</v>
      </c>
      <c r="H3287">
        <v>5</v>
      </c>
      <c r="I3287">
        <v>265000</v>
      </c>
      <c r="J3287">
        <v>0</v>
      </c>
      <c r="K3287">
        <v>0</v>
      </c>
      <c r="L3287">
        <v>7</v>
      </c>
      <c r="M3287">
        <v>170000</v>
      </c>
      <c r="N3287">
        <v>30000</v>
      </c>
      <c r="O3287">
        <v>676945</v>
      </c>
      <c r="P3287" t="s">
        <v>5</v>
      </c>
      <c r="Q3287" t="s">
        <v>15</v>
      </c>
      <c r="R3287" t="s">
        <v>169</v>
      </c>
      <c r="S3287" t="s">
        <v>170</v>
      </c>
      <c r="T3287">
        <v>436738.70967741933</v>
      </c>
      <c r="U3287">
        <v>1063187</v>
      </c>
      <c r="V3287">
        <v>626448.29032258061</v>
      </c>
      <c r="W3287">
        <v>1.4343777559476769</v>
      </c>
      <c r="X3287" t="s">
        <v>214</v>
      </c>
    </row>
    <row r="3288" spans="1:24" x14ac:dyDescent="0.35">
      <c r="A3288">
        <v>3301023267</v>
      </c>
      <c r="B3288" t="s">
        <v>168</v>
      </c>
      <c r="C3288" t="s">
        <v>168</v>
      </c>
      <c r="D3288">
        <v>0</v>
      </c>
      <c r="E3288">
        <v>0</v>
      </c>
      <c r="F3288">
        <v>11</v>
      </c>
      <c r="G3288">
        <v>297297</v>
      </c>
      <c r="H3288">
        <v>13</v>
      </c>
      <c r="I3288">
        <v>210000</v>
      </c>
      <c r="J3288">
        <v>0</v>
      </c>
      <c r="K3288">
        <v>0</v>
      </c>
      <c r="L3288">
        <v>17</v>
      </c>
      <c r="M3288">
        <v>730800</v>
      </c>
      <c r="N3288">
        <v>815000</v>
      </c>
      <c r="O3288">
        <v>2053097</v>
      </c>
      <c r="P3288" t="s">
        <v>5</v>
      </c>
      <c r="Q3288" t="s">
        <v>16</v>
      </c>
      <c r="R3288" t="s">
        <v>169</v>
      </c>
      <c r="S3288" t="s">
        <v>170</v>
      </c>
      <c r="T3288">
        <v>1324578.7096774194</v>
      </c>
      <c r="U3288">
        <v>528122</v>
      </c>
      <c r="V3288">
        <v>-796456.70967741939</v>
      </c>
      <c r="W3288">
        <v>-0.60129058685488312</v>
      </c>
      <c r="X3288" t="s">
        <v>312</v>
      </c>
    </row>
    <row r="3289" spans="1:24" x14ac:dyDescent="0.35">
      <c r="A3289">
        <v>3301025188</v>
      </c>
      <c r="B3289" t="s">
        <v>168</v>
      </c>
      <c r="C3289" t="s">
        <v>168</v>
      </c>
      <c r="D3289">
        <v>0</v>
      </c>
      <c r="E3289">
        <v>0</v>
      </c>
      <c r="F3289">
        <v>69</v>
      </c>
      <c r="G3289">
        <v>2643919</v>
      </c>
      <c r="H3289">
        <v>52</v>
      </c>
      <c r="I3289">
        <v>1617000</v>
      </c>
      <c r="J3289">
        <v>0</v>
      </c>
      <c r="K3289">
        <v>0</v>
      </c>
      <c r="L3289">
        <v>26</v>
      </c>
      <c r="M3289">
        <v>1062400</v>
      </c>
      <c r="N3289">
        <v>150000</v>
      </c>
      <c r="O3289">
        <v>5473319</v>
      </c>
      <c r="P3289" t="s">
        <v>5</v>
      </c>
      <c r="Q3289" t="s">
        <v>15</v>
      </c>
      <c r="R3289" t="s">
        <v>169</v>
      </c>
      <c r="S3289" t="s">
        <v>170</v>
      </c>
      <c r="T3289">
        <v>3531173.5483870972</v>
      </c>
      <c r="U3289">
        <v>3592840</v>
      </c>
      <c r="V3289">
        <v>61666.451612902805</v>
      </c>
      <c r="W3289">
        <v>1.7463444027289388E-2</v>
      </c>
      <c r="X3289" t="s">
        <v>285</v>
      </c>
    </row>
    <row r="3290" spans="1:24" x14ac:dyDescent="0.35">
      <c r="A3290">
        <v>6001133360</v>
      </c>
      <c r="B3290" t="s">
        <v>168</v>
      </c>
      <c r="C3290" t="s">
        <v>168</v>
      </c>
      <c r="D3290">
        <v>0</v>
      </c>
      <c r="E3290">
        <v>0</v>
      </c>
      <c r="F3290">
        <v>89</v>
      </c>
      <c r="G3290">
        <v>4520058</v>
      </c>
      <c r="H3290">
        <v>24</v>
      </c>
      <c r="I3290">
        <v>1172000</v>
      </c>
      <c r="J3290">
        <v>0</v>
      </c>
      <c r="K3290">
        <v>0</v>
      </c>
      <c r="L3290">
        <v>4</v>
      </c>
      <c r="M3290">
        <v>809600</v>
      </c>
      <c r="N3290">
        <v>165000</v>
      </c>
      <c r="O3290">
        <v>6666658</v>
      </c>
      <c r="P3290" t="s">
        <v>5</v>
      </c>
      <c r="Q3290" t="s">
        <v>14</v>
      </c>
      <c r="R3290" t="s">
        <v>169</v>
      </c>
      <c r="S3290" t="s">
        <v>170</v>
      </c>
      <c r="T3290">
        <v>4301069.6774193542</v>
      </c>
      <c r="U3290">
        <v>2780047</v>
      </c>
      <c r="V3290">
        <v>-1521022.6774193542</v>
      </c>
      <c r="W3290">
        <v>-0.35363823222970181</v>
      </c>
      <c r="X3290" t="s">
        <v>402</v>
      </c>
    </row>
    <row r="3291" spans="1:24" x14ac:dyDescent="0.35">
      <c r="A3291">
        <v>3301071614</v>
      </c>
      <c r="B3291" t="s">
        <v>168</v>
      </c>
      <c r="C3291" t="s">
        <v>168</v>
      </c>
      <c r="D3291">
        <v>0</v>
      </c>
      <c r="E3291">
        <v>0</v>
      </c>
      <c r="F3291">
        <v>128</v>
      </c>
      <c r="G3291">
        <v>4740212</v>
      </c>
      <c r="H3291">
        <v>66</v>
      </c>
      <c r="I3291">
        <v>2670000</v>
      </c>
      <c r="J3291">
        <v>0</v>
      </c>
      <c r="K3291">
        <v>0</v>
      </c>
      <c r="L3291">
        <v>0</v>
      </c>
      <c r="M3291">
        <v>0</v>
      </c>
      <c r="N3291">
        <v>234000</v>
      </c>
      <c r="O3291">
        <v>7644212</v>
      </c>
      <c r="P3291" t="s">
        <v>5</v>
      </c>
      <c r="Q3291" t="s">
        <v>11</v>
      </c>
      <c r="R3291" t="s">
        <v>169</v>
      </c>
      <c r="S3291" t="s">
        <v>170</v>
      </c>
      <c r="T3291">
        <v>4931749.6774193542</v>
      </c>
      <c r="U3291">
        <v>4718225</v>
      </c>
      <c r="V3291">
        <v>-213524.67741935421</v>
      </c>
      <c r="W3291">
        <v>-4.329592769012669E-2</v>
      </c>
      <c r="X3291" t="s">
        <v>308</v>
      </c>
    </row>
    <row r="3292" spans="1:24" x14ac:dyDescent="0.35">
      <c r="A3292">
        <v>3300003209</v>
      </c>
      <c r="B3292" t="s">
        <v>168</v>
      </c>
      <c r="C3292" t="s">
        <v>168</v>
      </c>
      <c r="D3292">
        <v>0</v>
      </c>
      <c r="E3292">
        <v>0</v>
      </c>
      <c r="F3292">
        <v>233</v>
      </c>
      <c r="G3292">
        <v>9310480</v>
      </c>
      <c r="H3292">
        <v>97</v>
      </c>
      <c r="I3292">
        <v>2635000</v>
      </c>
      <c r="J3292">
        <v>0</v>
      </c>
      <c r="K3292">
        <v>0</v>
      </c>
      <c r="L3292">
        <v>33</v>
      </c>
      <c r="M3292">
        <v>4676000</v>
      </c>
      <c r="N3292">
        <v>215000</v>
      </c>
      <c r="O3292">
        <v>16836480</v>
      </c>
      <c r="P3292" t="s">
        <v>5</v>
      </c>
      <c r="Q3292" t="s">
        <v>13</v>
      </c>
      <c r="R3292" t="s">
        <v>169</v>
      </c>
      <c r="S3292" t="s">
        <v>170</v>
      </c>
      <c r="T3292">
        <v>10862245.161290321</v>
      </c>
      <c r="U3292">
        <v>8915355</v>
      </c>
      <c r="V3292">
        <v>-1946890.1612903215</v>
      </c>
      <c r="W3292">
        <v>-0.1792345995124871</v>
      </c>
      <c r="X3292" t="s">
        <v>414</v>
      </c>
    </row>
    <row r="3293" spans="1:24" x14ac:dyDescent="0.35">
      <c r="A3293">
        <v>3301053963</v>
      </c>
      <c r="B3293" t="s">
        <v>168</v>
      </c>
      <c r="C3293" t="s">
        <v>168</v>
      </c>
      <c r="D3293">
        <v>0</v>
      </c>
      <c r="E3293">
        <v>0</v>
      </c>
      <c r="F3293">
        <v>380</v>
      </c>
      <c r="G3293">
        <v>13417733</v>
      </c>
      <c r="H3293">
        <v>5</v>
      </c>
      <c r="I3293">
        <v>240000</v>
      </c>
      <c r="J3293">
        <v>0</v>
      </c>
      <c r="K3293">
        <v>0</v>
      </c>
      <c r="L3293">
        <v>0</v>
      </c>
      <c r="M3293">
        <v>0</v>
      </c>
      <c r="N3293">
        <v>150000</v>
      </c>
      <c r="O3293">
        <v>13807733</v>
      </c>
      <c r="P3293" t="s">
        <v>5</v>
      </c>
      <c r="Q3293" t="s">
        <v>11</v>
      </c>
      <c r="R3293" t="s">
        <v>169</v>
      </c>
      <c r="S3293" t="s">
        <v>170</v>
      </c>
      <c r="T3293">
        <v>8908214.8387096785</v>
      </c>
      <c r="U3293">
        <v>7643303</v>
      </c>
      <c r="V3293">
        <v>-1264911.8387096785</v>
      </c>
      <c r="W3293">
        <v>-0.14199386314900508</v>
      </c>
      <c r="X3293" t="s">
        <v>217</v>
      </c>
    </row>
    <row r="3294" spans="1:24" x14ac:dyDescent="0.35">
      <c r="A3294">
        <v>3301005130</v>
      </c>
      <c r="B3294" t="s">
        <v>168</v>
      </c>
      <c r="C3294" t="s">
        <v>168</v>
      </c>
      <c r="D3294">
        <v>0</v>
      </c>
      <c r="E3294">
        <v>0</v>
      </c>
      <c r="F3294">
        <v>1</v>
      </c>
      <c r="G3294">
        <v>20999</v>
      </c>
      <c r="H3294">
        <v>2</v>
      </c>
      <c r="I3294">
        <v>20000</v>
      </c>
      <c r="J3294">
        <v>0</v>
      </c>
      <c r="K3294">
        <v>0</v>
      </c>
      <c r="L3294">
        <v>2</v>
      </c>
      <c r="M3294">
        <v>104800</v>
      </c>
      <c r="N3294">
        <v>135000</v>
      </c>
      <c r="O3294">
        <v>280799</v>
      </c>
      <c r="P3294" t="s">
        <v>5</v>
      </c>
      <c r="Q3294" t="s">
        <v>14</v>
      </c>
      <c r="R3294" t="s">
        <v>169</v>
      </c>
      <c r="S3294" t="s">
        <v>170</v>
      </c>
      <c r="T3294">
        <v>181160.64516129033</v>
      </c>
      <c r="U3294">
        <v>202196</v>
      </c>
      <c r="V3294">
        <v>21035.354838709667</v>
      </c>
      <c r="W3294">
        <v>0.11611437362668675</v>
      </c>
      <c r="X3294" t="s">
        <v>237</v>
      </c>
    </row>
    <row r="3295" spans="1:24" x14ac:dyDescent="0.35">
      <c r="A3295">
        <v>3301005674</v>
      </c>
      <c r="B3295" t="s">
        <v>168</v>
      </c>
      <c r="C3295" t="s">
        <v>168</v>
      </c>
      <c r="D3295">
        <v>0</v>
      </c>
      <c r="E3295">
        <v>0</v>
      </c>
      <c r="F3295">
        <v>5</v>
      </c>
      <c r="G3295">
        <v>204494</v>
      </c>
      <c r="H3295">
        <v>30</v>
      </c>
      <c r="I3295">
        <v>1255000</v>
      </c>
      <c r="J3295">
        <v>0</v>
      </c>
      <c r="K3295">
        <v>0</v>
      </c>
      <c r="L3295">
        <v>12</v>
      </c>
      <c r="M3295">
        <v>628800</v>
      </c>
      <c r="N3295">
        <v>15000</v>
      </c>
      <c r="O3295">
        <v>2103294</v>
      </c>
      <c r="P3295" t="s">
        <v>5</v>
      </c>
      <c r="Q3295" t="s">
        <v>14</v>
      </c>
      <c r="R3295" t="s">
        <v>169</v>
      </c>
      <c r="S3295" t="s">
        <v>170</v>
      </c>
      <c r="T3295">
        <v>1356963.8709677418</v>
      </c>
      <c r="U3295">
        <v>1259992</v>
      </c>
      <c r="V3295">
        <v>-96971.870967741823</v>
      </c>
      <c r="W3295">
        <v>-7.1462382339321007E-2</v>
      </c>
      <c r="X3295" t="s">
        <v>268</v>
      </c>
    </row>
    <row r="3296" spans="1:24" x14ac:dyDescent="0.35">
      <c r="A3296">
        <v>3301063570</v>
      </c>
      <c r="B3296" t="s">
        <v>168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 t="s">
        <v>5</v>
      </c>
      <c r="Q3296" t="s">
        <v>14</v>
      </c>
      <c r="R3296" t="s">
        <v>169</v>
      </c>
      <c r="S3296" t="s">
        <v>170</v>
      </c>
      <c r="T3296">
        <v>0</v>
      </c>
      <c r="U3296">
        <v>49996</v>
      </c>
      <c r="V3296">
        <v>49996</v>
      </c>
      <c r="W3296">
        <v>1</v>
      </c>
      <c r="X3296" t="s">
        <v>355</v>
      </c>
    </row>
    <row r="3297" spans="1:24" x14ac:dyDescent="0.35">
      <c r="A3297">
        <v>6001134547</v>
      </c>
      <c r="B3297" t="s">
        <v>168</v>
      </c>
      <c r="C3297" t="s">
        <v>168</v>
      </c>
      <c r="D3297">
        <v>0</v>
      </c>
      <c r="E3297">
        <v>0</v>
      </c>
      <c r="F3297">
        <v>4</v>
      </c>
      <c r="G3297">
        <v>271996</v>
      </c>
      <c r="H3297">
        <v>3</v>
      </c>
      <c r="I3297">
        <v>75000</v>
      </c>
      <c r="J3297">
        <v>0</v>
      </c>
      <c r="K3297">
        <v>0</v>
      </c>
      <c r="L3297">
        <v>1</v>
      </c>
      <c r="M3297">
        <v>102400</v>
      </c>
      <c r="N3297">
        <v>150000</v>
      </c>
      <c r="O3297">
        <v>599396</v>
      </c>
      <c r="P3297" t="s">
        <v>5</v>
      </c>
      <c r="Q3297" t="s">
        <v>10</v>
      </c>
      <c r="R3297" t="s">
        <v>169</v>
      </c>
      <c r="S3297" t="s">
        <v>170</v>
      </c>
      <c r="T3297">
        <v>386707.09677419357</v>
      </c>
      <c r="U3297">
        <v>560797</v>
      </c>
      <c r="V3297">
        <v>174089.90322580643</v>
      </c>
      <c r="W3297">
        <v>0.45018543667291722</v>
      </c>
      <c r="X3297" t="s">
        <v>198</v>
      </c>
    </row>
    <row r="3298" spans="1:24" x14ac:dyDescent="0.35">
      <c r="A3298">
        <v>6001141987</v>
      </c>
      <c r="B3298" t="s">
        <v>168</v>
      </c>
      <c r="C3298" t="s">
        <v>168</v>
      </c>
      <c r="D3298">
        <v>0</v>
      </c>
      <c r="E3298">
        <v>0</v>
      </c>
      <c r="F3298">
        <v>161</v>
      </c>
      <c r="G3298">
        <v>7843127</v>
      </c>
      <c r="H3298">
        <v>0</v>
      </c>
      <c r="I3298">
        <v>0</v>
      </c>
      <c r="J3298">
        <v>0</v>
      </c>
      <c r="K3298">
        <v>0</v>
      </c>
      <c r="L3298">
        <v>16</v>
      </c>
      <c r="M3298">
        <v>1566500</v>
      </c>
      <c r="N3298">
        <v>60000</v>
      </c>
      <c r="O3298">
        <v>9469627</v>
      </c>
      <c r="P3298" t="s">
        <v>5</v>
      </c>
      <c r="Q3298" t="s">
        <v>15</v>
      </c>
      <c r="R3298" t="s">
        <v>169</v>
      </c>
      <c r="S3298" t="s">
        <v>170</v>
      </c>
      <c r="T3298">
        <v>6109436.7741935477</v>
      </c>
      <c r="U3298">
        <v>4997113</v>
      </c>
      <c r="V3298">
        <v>-1112323.7741935477</v>
      </c>
      <c r="W3298">
        <v>-0.18206650061295959</v>
      </c>
      <c r="X3298" t="s">
        <v>190</v>
      </c>
    </row>
    <row r="3299" spans="1:24" x14ac:dyDescent="0.35">
      <c r="A3299">
        <v>3301071268</v>
      </c>
      <c r="B3299" t="s">
        <v>168</v>
      </c>
      <c r="C3299" t="s">
        <v>168</v>
      </c>
      <c r="D3299">
        <v>0</v>
      </c>
      <c r="E3299">
        <v>0</v>
      </c>
      <c r="F3299">
        <v>112</v>
      </c>
      <c r="G3299">
        <v>3535791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22400</v>
      </c>
      <c r="N3299">
        <v>666000</v>
      </c>
      <c r="O3299">
        <v>4224191</v>
      </c>
      <c r="P3299" t="s">
        <v>5</v>
      </c>
      <c r="Q3299" t="s">
        <v>6</v>
      </c>
      <c r="R3299" t="s">
        <v>169</v>
      </c>
      <c r="S3299" t="s">
        <v>170</v>
      </c>
      <c r="T3299">
        <v>2725284.5161290322</v>
      </c>
      <c r="U3299">
        <v>2904213</v>
      </c>
      <c r="V3299">
        <v>178928.48387096776</v>
      </c>
      <c r="W3299">
        <v>6.5654973934653915E-2</v>
      </c>
      <c r="X3299" t="s">
        <v>363</v>
      </c>
    </row>
    <row r="3300" spans="1:24" x14ac:dyDescent="0.35">
      <c r="A3300">
        <v>3301072835</v>
      </c>
      <c r="B3300" t="s">
        <v>168</v>
      </c>
      <c r="C3300" t="s">
        <v>168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150000</v>
      </c>
      <c r="O3300">
        <v>150000</v>
      </c>
      <c r="P3300" t="s">
        <v>5</v>
      </c>
      <c r="Q3300" t="s">
        <v>15</v>
      </c>
      <c r="R3300" t="s">
        <v>169</v>
      </c>
      <c r="S3300" t="s">
        <v>170</v>
      </c>
      <c r="T3300">
        <v>96774.193548387106</v>
      </c>
      <c r="U3300">
        <v>231997</v>
      </c>
      <c r="V3300">
        <v>135222.80645161291</v>
      </c>
      <c r="W3300">
        <v>1.3973023333333332</v>
      </c>
      <c r="X3300" t="s">
        <v>190</v>
      </c>
    </row>
    <row r="3301" spans="1:24" x14ac:dyDescent="0.35">
      <c r="A3301">
        <v>3300012598</v>
      </c>
      <c r="B3301" t="s">
        <v>168</v>
      </c>
      <c r="C3301" t="s">
        <v>168</v>
      </c>
      <c r="D3301">
        <v>0</v>
      </c>
      <c r="E3301">
        <v>0</v>
      </c>
      <c r="F3301">
        <v>0</v>
      </c>
      <c r="G3301">
        <v>0</v>
      </c>
      <c r="H3301">
        <v>1</v>
      </c>
      <c r="I3301">
        <v>5000</v>
      </c>
      <c r="J3301">
        <v>0</v>
      </c>
      <c r="K3301">
        <v>0</v>
      </c>
      <c r="L3301">
        <v>93</v>
      </c>
      <c r="M3301">
        <v>3253200</v>
      </c>
      <c r="N3301">
        <v>305000</v>
      </c>
      <c r="O3301">
        <v>3563200</v>
      </c>
      <c r="P3301" t="s">
        <v>5</v>
      </c>
      <c r="Q3301" t="s">
        <v>12</v>
      </c>
      <c r="R3301" t="s">
        <v>169</v>
      </c>
      <c r="S3301" t="s">
        <v>170</v>
      </c>
      <c r="T3301">
        <v>2298838.7096774196</v>
      </c>
      <c r="U3301">
        <v>1748600</v>
      </c>
      <c r="V3301">
        <v>-550238.70967741963</v>
      </c>
      <c r="W3301">
        <v>-0.23935507409070511</v>
      </c>
      <c r="X3301" t="s">
        <v>256</v>
      </c>
    </row>
    <row r="3302" spans="1:24" x14ac:dyDescent="0.35">
      <c r="A3302">
        <v>3301072322</v>
      </c>
      <c r="B3302" t="s">
        <v>168</v>
      </c>
      <c r="C3302" t="s">
        <v>168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1950000</v>
      </c>
      <c r="O3302">
        <v>1950000</v>
      </c>
      <c r="P3302" t="s">
        <v>5</v>
      </c>
      <c r="Q3302" t="s">
        <v>6</v>
      </c>
      <c r="R3302" t="s">
        <v>181</v>
      </c>
      <c r="S3302" t="s">
        <v>170</v>
      </c>
      <c r="T3302">
        <v>1258064.5161290322</v>
      </c>
      <c r="U3302">
        <v>1207500</v>
      </c>
      <c r="V3302">
        <v>-50564.516129032243</v>
      </c>
      <c r="W3302">
        <v>-4.0192307692307638E-2</v>
      </c>
      <c r="X3302" t="s">
        <v>309</v>
      </c>
    </row>
    <row r="3303" spans="1:24" x14ac:dyDescent="0.35">
      <c r="A3303">
        <v>3301059743</v>
      </c>
      <c r="B3303" t="s">
        <v>168</v>
      </c>
      <c r="C3303" t="s">
        <v>168</v>
      </c>
      <c r="D3303">
        <v>0</v>
      </c>
      <c r="E3303">
        <v>0</v>
      </c>
      <c r="F3303">
        <v>39</v>
      </c>
      <c r="G3303">
        <v>1330793</v>
      </c>
      <c r="H3303">
        <v>11</v>
      </c>
      <c r="I3303">
        <v>95000</v>
      </c>
      <c r="J3303">
        <v>0</v>
      </c>
      <c r="K3303">
        <v>0</v>
      </c>
      <c r="L3303">
        <v>1</v>
      </c>
      <c r="M3303">
        <v>102400</v>
      </c>
      <c r="N3303">
        <v>1610400</v>
      </c>
      <c r="O3303">
        <v>3138593</v>
      </c>
      <c r="P3303" t="s">
        <v>5</v>
      </c>
      <c r="Q3303" t="s">
        <v>17</v>
      </c>
      <c r="R3303" t="s">
        <v>169</v>
      </c>
      <c r="S3303" t="s">
        <v>170</v>
      </c>
      <c r="T3303">
        <v>2024898.7096774194</v>
      </c>
      <c r="U3303">
        <v>1612682</v>
      </c>
      <c r="V3303">
        <v>-412216.70967741939</v>
      </c>
      <c r="W3303">
        <v>-0.2035739900012522</v>
      </c>
      <c r="X3303" t="s">
        <v>269</v>
      </c>
    </row>
    <row r="3304" spans="1:24" x14ac:dyDescent="0.35">
      <c r="A3304">
        <v>3300005003</v>
      </c>
      <c r="B3304" t="s">
        <v>168</v>
      </c>
      <c r="C3304" t="s">
        <v>168</v>
      </c>
      <c r="D3304">
        <v>0</v>
      </c>
      <c r="E3304">
        <v>0</v>
      </c>
      <c r="F3304">
        <v>62</v>
      </c>
      <c r="G3304">
        <v>2126641</v>
      </c>
      <c r="H3304">
        <v>76</v>
      </c>
      <c r="I3304">
        <v>2500000</v>
      </c>
      <c r="J3304">
        <v>0</v>
      </c>
      <c r="K3304">
        <v>0</v>
      </c>
      <c r="L3304">
        <v>0</v>
      </c>
      <c r="M3304">
        <v>0</v>
      </c>
      <c r="N3304">
        <v>192000</v>
      </c>
      <c r="O3304">
        <v>4818641</v>
      </c>
      <c r="P3304" t="s">
        <v>5</v>
      </c>
      <c r="Q3304" t="s">
        <v>9</v>
      </c>
      <c r="R3304" t="s">
        <v>169</v>
      </c>
      <c r="S3304" t="s">
        <v>170</v>
      </c>
      <c r="T3304">
        <v>3108800.6451612902</v>
      </c>
      <c r="U3304">
        <v>3684451</v>
      </c>
      <c r="V3304">
        <v>575650.35483870981</v>
      </c>
      <c r="W3304">
        <v>0.18516798616041341</v>
      </c>
      <c r="X3304" t="s">
        <v>281</v>
      </c>
    </row>
    <row r="3305" spans="1:24" x14ac:dyDescent="0.35">
      <c r="A3305">
        <v>3300022190</v>
      </c>
      <c r="B3305" t="s">
        <v>168</v>
      </c>
      <c r="C3305" t="s">
        <v>168</v>
      </c>
      <c r="D3305">
        <v>0</v>
      </c>
      <c r="E3305">
        <v>0</v>
      </c>
      <c r="F3305">
        <v>148</v>
      </c>
      <c r="G3305">
        <v>6771832</v>
      </c>
      <c r="H3305">
        <v>73</v>
      </c>
      <c r="I3305">
        <v>3047000</v>
      </c>
      <c r="J3305">
        <v>0</v>
      </c>
      <c r="K3305">
        <v>0</v>
      </c>
      <c r="L3305">
        <v>31</v>
      </c>
      <c r="M3305">
        <v>2144400</v>
      </c>
      <c r="N3305">
        <v>120000</v>
      </c>
      <c r="O3305">
        <v>12083232</v>
      </c>
      <c r="P3305" t="s">
        <v>5</v>
      </c>
      <c r="Q3305" t="s">
        <v>14</v>
      </c>
      <c r="R3305" t="s">
        <v>169</v>
      </c>
      <c r="S3305" t="s">
        <v>170</v>
      </c>
      <c r="T3305">
        <v>7795633.5483870972</v>
      </c>
      <c r="U3305">
        <v>8027179</v>
      </c>
      <c r="V3305">
        <v>231545.45161290281</v>
      </c>
      <c r="W3305">
        <v>2.9701941500419604E-2</v>
      </c>
      <c r="X3305" t="s">
        <v>213</v>
      </c>
    </row>
    <row r="3306" spans="1:24" x14ac:dyDescent="0.35">
      <c r="A3306">
        <v>3300013331</v>
      </c>
      <c r="B3306" t="s">
        <v>168</v>
      </c>
      <c r="C3306" t="s">
        <v>168</v>
      </c>
      <c r="D3306">
        <v>0</v>
      </c>
      <c r="E3306">
        <v>0</v>
      </c>
      <c r="F3306">
        <v>2</v>
      </c>
      <c r="G3306">
        <v>89399</v>
      </c>
      <c r="H3306">
        <v>5</v>
      </c>
      <c r="I3306">
        <v>120000</v>
      </c>
      <c r="J3306">
        <v>0</v>
      </c>
      <c r="K3306">
        <v>0</v>
      </c>
      <c r="L3306">
        <v>25</v>
      </c>
      <c r="M3306">
        <v>740000</v>
      </c>
      <c r="N3306">
        <v>330000</v>
      </c>
      <c r="O3306">
        <v>1279399</v>
      </c>
      <c r="P3306" t="s">
        <v>5</v>
      </c>
      <c r="Q3306" t="s">
        <v>12</v>
      </c>
      <c r="R3306" t="s">
        <v>169</v>
      </c>
      <c r="S3306" t="s">
        <v>170</v>
      </c>
      <c r="T3306">
        <v>825418.70967741939</v>
      </c>
      <c r="U3306">
        <v>529099</v>
      </c>
      <c r="V3306">
        <v>-296319.70967741939</v>
      </c>
      <c r="W3306">
        <v>-0.35899320696670867</v>
      </c>
      <c r="X3306" t="s">
        <v>271</v>
      </c>
    </row>
    <row r="3307" spans="1:24" x14ac:dyDescent="0.35">
      <c r="A3307">
        <v>3301019343</v>
      </c>
      <c r="B3307" t="s">
        <v>168</v>
      </c>
      <c r="C3307" t="s">
        <v>168</v>
      </c>
      <c r="D3307">
        <v>0</v>
      </c>
      <c r="E3307">
        <v>0</v>
      </c>
      <c r="F3307">
        <v>98</v>
      </c>
      <c r="G3307">
        <v>3095346</v>
      </c>
      <c r="H3307">
        <v>46</v>
      </c>
      <c r="I3307">
        <v>1490000</v>
      </c>
      <c r="J3307">
        <v>0</v>
      </c>
      <c r="K3307">
        <v>0</v>
      </c>
      <c r="L3307">
        <v>107</v>
      </c>
      <c r="M3307">
        <v>4566800</v>
      </c>
      <c r="N3307">
        <v>1189500</v>
      </c>
      <c r="O3307">
        <v>10341646</v>
      </c>
      <c r="P3307" t="s">
        <v>5</v>
      </c>
      <c r="Q3307" t="s">
        <v>17</v>
      </c>
      <c r="R3307" t="s">
        <v>169</v>
      </c>
      <c r="S3307" t="s">
        <v>170</v>
      </c>
      <c r="T3307">
        <v>6672029.6774193551</v>
      </c>
      <c r="U3307">
        <v>4717094</v>
      </c>
      <c r="V3307">
        <v>-1954935.6774193551</v>
      </c>
      <c r="W3307">
        <v>-0.29300464355480749</v>
      </c>
      <c r="X3307" t="s">
        <v>293</v>
      </c>
    </row>
    <row r="3308" spans="1:24" x14ac:dyDescent="0.35">
      <c r="A3308">
        <v>3301052358</v>
      </c>
      <c r="B3308" t="s">
        <v>168</v>
      </c>
      <c r="C3308" t="s">
        <v>168</v>
      </c>
      <c r="D3308">
        <v>0</v>
      </c>
      <c r="E3308">
        <v>0</v>
      </c>
      <c r="F3308">
        <v>1</v>
      </c>
      <c r="G3308">
        <v>130000</v>
      </c>
      <c r="H3308">
        <v>1</v>
      </c>
      <c r="I3308">
        <v>10000</v>
      </c>
      <c r="J3308">
        <v>0</v>
      </c>
      <c r="K3308">
        <v>0</v>
      </c>
      <c r="L3308">
        <v>1</v>
      </c>
      <c r="M3308">
        <v>5599</v>
      </c>
      <c r="N3308">
        <v>2025000</v>
      </c>
      <c r="O3308">
        <v>2170599</v>
      </c>
      <c r="P3308" t="s">
        <v>5</v>
      </c>
      <c r="Q3308" t="s">
        <v>7</v>
      </c>
      <c r="R3308" t="s">
        <v>169</v>
      </c>
      <c r="S3308" t="s">
        <v>170</v>
      </c>
      <c r="T3308">
        <v>1400386.4516129033</v>
      </c>
      <c r="U3308">
        <v>1532099</v>
      </c>
      <c r="V3308">
        <v>131712.54838709673</v>
      </c>
      <c r="W3308">
        <v>9.4054429215161273E-2</v>
      </c>
      <c r="X3308" t="s">
        <v>401</v>
      </c>
    </row>
    <row r="3309" spans="1:24" x14ac:dyDescent="0.35">
      <c r="A3309">
        <v>3300010963</v>
      </c>
      <c r="B3309" t="s">
        <v>168</v>
      </c>
      <c r="C3309" t="s">
        <v>168</v>
      </c>
      <c r="D3309">
        <v>0</v>
      </c>
      <c r="E3309">
        <v>0</v>
      </c>
      <c r="F3309">
        <v>2</v>
      </c>
      <c r="G3309">
        <v>99800</v>
      </c>
      <c r="H3309">
        <v>5</v>
      </c>
      <c r="I3309">
        <v>50000</v>
      </c>
      <c r="J3309">
        <v>0</v>
      </c>
      <c r="K3309">
        <v>0</v>
      </c>
      <c r="L3309">
        <v>0</v>
      </c>
      <c r="M3309">
        <v>0</v>
      </c>
      <c r="N3309">
        <v>2778500</v>
      </c>
      <c r="O3309">
        <v>2928300</v>
      </c>
      <c r="P3309" t="s">
        <v>5</v>
      </c>
      <c r="Q3309" t="s">
        <v>17</v>
      </c>
      <c r="R3309" t="s">
        <v>169</v>
      </c>
      <c r="S3309" t="s">
        <v>170</v>
      </c>
      <c r="T3309">
        <v>1889225.8064516131</v>
      </c>
      <c r="U3309">
        <v>403100</v>
      </c>
      <c r="V3309">
        <v>-1486125.8064516131</v>
      </c>
      <c r="W3309">
        <v>-0.78663217566506161</v>
      </c>
      <c r="X3309" t="s">
        <v>293</v>
      </c>
    </row>
    <row r="3310" spans="1:24" x14ac:dyDescent="0.35">
      <c r="A3310">
        <v>3301026732</v>
      </c>
      <c r="B3310" t="s">
        <v>168</v>
      </c>
      <c r="C3310" t="s">
        <v>168</v>
      </c>
      <c r="D3310">
        <v>0</v>
      </c>
      <c r="E3310">
        <v>0</v>
      </c>
      <c r="F3310">
        <v>23</v>
      </c>
      <c r="G3310">
        <v>1157183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52400</v>
      </c>
      <c r="N3310">
        <v>330000</v>
      </c>
      <c r="O3310">
        <v>1539583</v>
      </c>
      <c r="P3310" t="s">
        <v>5</v>
      </c>
      <c r="Q3310" t="s">
        <v>12</v>
      </c>
      <c r="R3310" t="s">
        <v>169</v>
      </c>
      <c r="S3310" t="s">
        <v>170</v>
      </c>
      <c r="T3310">
        <v>993279.3548387097</v>
      </c>
      <c r="U3310">
        <v>1254389</v>
      </c>
      <c r="V3310">
        <v>261109.6451612903</v>
      </c>
      <c r="W3310">
        <v>0.26287634378919478</v>
      </c>
      <c r="X3310" t="s">
        <v>256</v>
      </c>
    </row>
    <row r="3311" spans="1:24" x14ac:dyDescent="0.35">
      <c r="A3311">
        <v>3301022898</v>
      </c>
      <c r="B3311" t="s">
        <v>168</v>
      </c>
      <c r="C3311" t="s">
        <v>168</v>
      </c>
      <c r="D3311">
        <v>0</v>
      </c>
      <c r="E3311">
        <v>0</v>
      </c>
      <c r="F3311">
        <v>186</v>
      </c>
      <c r="G3311">
        <v>7348681</v>
      </c>
      <c r="H3311">
        <v>101</v>
      </c>
      <c r="I3311">
        <v>2835000</v>
      </c>
      <c r="J3311">
        <v>0</v>
      </c>
      <c r="K3311">
        <v>0</v>
      </c>
      <c r="L3311">
        <v>42</v>
      </c>
      <c r="M3311">
        <v>5197867</v>
      </c>
      <c r="N3311">
        <v>1237500</v>
      </c>
      <c r="O3311">
        <v>16619048</v>
      </c>
      <c r="P3311" t="s">
        <v>5</v>
      </c>
      <c r="Q3311" t="s">
        <v>17</v>
      </c>
      <c r="R3311" t="s">
        <v>169</v>
      </c>
      <c r="S3311" t="s">
        <v>170</v>
      </c>
      <c r="T3311">
        <v>10721966.451612905</v>
      </c>
      <c r="U3311">
        <v>12831711</v>
      </c>
      <c r="V3311">
        <v>2109744.5483870953</v>
      </c>
      <c r="W3311">
        <v>0.19676843402823052</v>
      </c>
      <c r="X3311" t="s">
        <v>332</v>
      </c>
    </row>
    <row r="3312" spans="1:24" x14ac:dyDescent="0.35">
      <c r="A3312">
        <v>3300026937</v>
      </c>
      <c r="B3312" t="s">
        <v>168</v>
      </c>
      <c r="C3312" t="s">
        <v>168</v>
      </c>
      <c r="D3312">
        <v>0</v>
      </c>
      <c r="E3312">
        <v>0</v>
      </c>
      <c r="F3312">
        <v>88</v>
      </c>
      <c r="G3312">
        <v>4043449</v>
      </c>
      <c r="H3312">
        <v>34</v>
      </c>
      <c r="I3312">
        <v>830000</v>
      </c>
      <c r="J3312">
        <v>0</v>
      </c>
      <c r="K3312">
        <v>0</v>
      </c>
      <c r="L3312">
        <v>13</v>
      </c>
      <c r="M3312">
        <v>471200</v>
      </c>
      <c r="N3312">
        <v>1368600</v>
      </c>
      <c r="O3312">
        <v>6713249</v>
      </c>
      <c r="P3312" t="s">
        <v>5</v>
      </c>
      <c r="Q3312" t="s">
        <v>8</v>
      </c>
      <c r="R3312" t="s">
        <v>169</v>
      </c>
      <c r="S3312" t="s">
        <v>170</v>
      </c>
      <c r="T3312">
        <v>4331128.3870967738</v>
      </c>
      <c r="U3312">
        <v>3368622</v>
      </c>
      <c r="V3312">
        <v>-962506.38709677383</v>
      </c>
      <c r="W3312">
        <v>-0.22222993665213364</v>
      </c>
      <c r="X3312" t="s">
        <v>418</v>
      </c>
    </row>
    <row r="3313" spans="1:24" x14ac:dyDescent="0.35">
      <c r="A3313">
        <v>3300016538</v>
      </c>
      <c r="B3313" t="s">
        <v>168</v>
      </c>
      <c r="C3313" t="s">
        <v>168</v>
      </c>
      <c r="D3313">
        <v>0</v>
      </c>
      <c r="E3313">
        <v>0</v>
      </c>
      <c r="F3313">
        <v>114</v>
      </c>
      <c r="G3313">
        <v>4787017</v>
      </c>
      <c r="H3313">
        <v>80</v>
      </c>
      <c r="I3313">
        <v>2270000</v>
      </c>
      <c r="J3313">
        <v>0</v>
      </c>
      <c r="K3313">
        <v>0</v>
      </c>
      <c r="L3313">
        <v>1</v>
      </c>
      <c r="M3313">
        <v>114800</v>
      </c>
      <c r="N3313">
        <v>1056000</v>
      </c>
      <c r="O3313">
        <v>8227817</v>
      </c>
      <c r="P3313" t="s">
        <v>5</v>
      </c>
      <c r="Q3313" t="s">
        <v>6</v>
      </c>
      <c r="R3313" t="s">
        <v>169</v>
      </c>
      <c r="S3313" t="s">
        <v>170</v>
      </c>
      <c r="T3313">
        <v>5308269.0322580645</v>
      </c>
      <c r="U3313">
        <v>4810571</v>
      </c>
      <c r="V3313">
        <v>-497698.03225806449</v>
      </c>
      <c r="W3313">
        <v>-9.3759006793661115E-2</v>
      </c>
      <c r="X3313" t="s">
        <v>388</v>
      </c>
    </row>
    <row r="3314" spans="1:24" x14ac:dyDescent="0.35">
      <c r="A3314">
        <v>3300020566</v>
      </c>
      <c r="B3314" t="s">
        <v>168</v>
      </c>
      <c r="C3314" t="s">
        <v>168</v>
      </c>
      <c r="D3314">
        <v>0</v>
      </c>
      <c r="E3314">
        <v>0</v>
      </c>
      <c r="F3314">
        <v>15</v>
      </c>
      <c r="G3314">
        <v>397979</v>
      </c>
      <c r="H3314">
        <v>2</v>
      </c>
      <c r="I3314">
        <v>25000</v>
      </c>
      <c r="J3314">
        <v>0</v>
      </c>
      <c r="K3314">
        <v>0</v>
      </c>
      <c r="L3314">
        <v>6</v>
      </c>
      <c r="M3314">
        <v>454400</v>
      </c>
      <c r="N3314">
        <v>171000</v>
      </c>
      <c r="O3314">
        <v>1048379</v>
      </c>
      <c r="P3314" t="s">
        <v>5</v>
      </c>
      <c r="Q3314" t="s">
        <v>13</v>
      </c>
      <c r="R3314" t="s">
        <v>169</v>
      </c>
      <c r="S3314" t="s">
        <v>170</v>
      </c>
      <c r="T3314">
        <v>676373.54838709685</v>
      </c>
      <c r="U3314">
        <v>652385</v>
      </c>
      <c r="V3314">
        <v>-23988.548387096846</v>
      </c>
      <c r="W3314">
        <v>-3.546642006373657E-2</v>
      </c>
      <c r="X3314" t="s">
        <v>378</v>
      </c>
    </row>
    <row r="3315" spans="1:24" x14ac:dyDescent="0.35">
      <c r="A3315">
        <v>3301074766</v>
      </c>
      <c r="B3315" t="s">
        <v>168</v>
      </c>
      <c r="C3315" t="s">
        <v>168</v>
      </c>
      <c r="D3315">
        <v>0</v>
      </c>
      <c r="E3315">
        <v>0</v>
      </c>
      <c r="F3315">
        <v>5</v>
      </c>
      <c r="G3315">
        <v>597600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1170000</v>
      </c>
      <c r="O3315">
        <v>1767600</v>
      </c>
      <c r="P3315" t="s">
        <v>5</v>
      </c>
      <c r="Q3315" t="s">
        <v>16</v>
      </c>
      <c r="R3315" t="s">
        <v>169</v>
      </c>
      <c r="S3315" t="s">
        <v>170</v>
      </c>
      <c r="T3315">
        <v>1140387.0967741935</v>
      </c>
      <c r="U3315">
        <v>1992976</v>
      </c>
      <c r="V3315">
        <v>852588.90322580654</v>
      </c>
      <c r="W3315">
        <v>0.74763113826657634</v>
      </c>
      <c r="X3315" t="s">
        <v>246</v>
      </c>
    </row>
    <row r="3316" spans="1:24" x14ac:dyDescent="0.35">
      <c r="A3316">
        <v>3301000547</v>
      </c>
      <c r="B3316" t="s">
        <v>168</v>
      </c>
      <c r="C3316" t="s">
        <v>168</v>
      </c>
      <c r="D3316">
        <v>0</v>
      </c>
      <c r="E3316">
        <v>0</v>
      </c>
      <c r="F3316">
        <v>31</v>
      </c>
      <c r="G3316">
        <v>1281394</v>
      </c>
      <c r="H3316">
        <v>54</v>
      </c>
      <c r="I3316">
        <v>1730000</v>
      </c>
      <c r="J3316">
        <v>0</v>
      </c>
      <c r="K3316">
        <v>0</v>
      </c>
      <c r="L3316">
        <v>0</v>
      </c>
      <c r="M3316">
        <v>0</v>
      </c>
      <c r="N3316">
        <v>990000</v>
      </c>
      <c r="O3316">
        <v>4001394</v>
      </c>
      <c r="P3316" t="s">
        <v>5</v>
      </c>
      <c r="Q3316" t="s">
        <v>17</v>
      </c>
      <c r="R3316" t="s">
        <v>169</v>
      </c>
      <c r="S3316" t="s">
        <v>170</v>
      </c>
      <c r="T3316">
        <v>2581544.5161290322</v>
      </c>
      <c r="U3316">
        <v>3045896</v>
      </c>
      <c r="V3316">
        <v>464351.48387096776</v>
      </c>
      <c r="W3316">
        <v>0.17987351408034291</v>
      </c>
      <c r="X3316" t="s">
        <v>332</v>
      </c>
    </row>
    <row r="3317" spans="1:24" x14ac:dyDescent="0.35">
      <c r="A3317">
        <v>3300005298</v>
      </c>
      <c r="B3317" t="s">
        <v>168</v>
      </c>
      <c r="C3317" t="s">
        <v>168</v>
      </c>
      <c r="D3317">
        <v>0</v>
      </c>
      <c r="E3317">
        <v>0</v>
      </c>
      <c r="F3317">
        <v>20</v>
      </c>
      <c r="G3317">
        <v>662941</v>
      </c>
      <c r="H3317">
        <v>18</v>
      </c>
      <c r="I3317">
        <v>590000</v>
      </c>
      <c r="J3317">
        <v>0</v>
      </c>
      <c r="K3317">
        <v>0</v>
      </c>
      <c r="L3317">
        <v>0</v>
      </c>
      <c r="M3317">
        <v>0</v>
      </c>
      <c r="N3317">
        <v>164000</v>
      </c>
      <c r="O3317">
        <v>1416941</v>
      </c>
      <c r="P3317" t="s">
        <v>5</v>
      </c>
      <c r="Q3317" t="s">
        <v>9</v>
      </c>
      <c r="R3317" t="s">
        <v>169</v>
      </c>
      <c r="S3317" t="s">
        <v>170</v>
      </c>
      <c r="T3317">
        <v>914155.48387096776</v>
      </c>
      <c r="U3317">
        <v>2446559</v>
      </c>
      <c r="V3317">
        <v>1532403.5161290322</v>
      </c>
      <c r="W3317">
        <v>1.6763051178560011</v>
      </c>
      <c r="X3317" t="s">
        <v>344</v>
      </c>
    </row>
    <row r="3318" spans="1:24" x14ac:dyDescent="0.35">
      <c r="A3318">
        <v>6001133956</v>
      </c>
      <c r="B3318" t="s">
        <v>168</v>
      </c>
      <c r="C3318" t="s">
        <v>168</v>
      </c>
      <c r="D3318">
        <v>0</v>
      </c>
      <c r="E3318">
        <v>0</v>
      </c>
      <c r="F3318">
        <v>3</v>
      </c>
      <c r="G3318">
        <v>85996</v>
      </c>
      <c r="H3318">
        <v>2</v>
      </c>
      <c r="I3318">
        <v>120000</v>
      </c>
      <c r="J3318">
        <v>0</v>
      </c>
      <c r="K3318">
        <v>0</v>
      </c>
      <c r="L3318">
        <v>3</v>
      </c>
      <c r="M3318">
        <v>127200</v>
      </c>
      <c r="N3318">
        <v>180000</v>
      </c>
      <c r="O3318">
        <v>513196</v>
      </c>
      <c r="P3318" t="s">
        <v>5</v>
      </c>
      <c r="Q3318" t="s">
        <v>15</v>
      </c>
      <c r="R3318" t="s">
        <v>169</v>
      </c>
      <c r="S3318" t="s">
        <v>170</v>
      </c>
      <c r="T3318">
        <v>331094.19354838715</v>
      </c>
      <c r="U3318">
        <v>10000</v>
      </c>
      <c r="V3318">
        <v>-321094.19354838715</v>
      </c>
      <c r="W3318">
        <v>-0.96979711455272455</v>
      </c>
      <c r="X3318" t="s">
        <v>285</v>
      </c>
    </row>
    <row r="3319" spans="1:24" x14ac:dyDescent="0.35">
      <c r="A3319">
        <v>3300023369</v>
      </c>
      <c r="B3319" t="s">
        <v>168</v>
      </c>
      <c r="C3319" t="s">
        <v>168</v>
      </c>
      <c r="D3319">
        <v>0</v>
      </c>
      <c r="E3319">
        <v>0</v>
      </c>
      <c r="F3319">
        <v>3</v>
      </c>
      <c r="G3319">
        <v>140097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159500</v>
      </c>
      <c r="O3319">
        <v>299597</v>
      </c>
      <c r="P3319" t="s">
        <v>5</v>
      </c>
      <c r="Q3319" t="s">
        <v>12</v>
      </c>
      <c r="R3319" t="s">
        <v>169</v>
      </c>
      <c r="S3319" t="s">
        <v>170</v>
      </c>
      <c r="T3319">
        <v>193288.38709677421</v>
      </c>
      <c r="U3319">
        <v>518697</v>
      </c>
      <c r="V3319">
        <v>325408.61290322582</v>
      </c>
      <c r="W3319">
        <v>1.6835393879110936</v>
      </c>
      <c r="X3319" t="s">
        <v>383</v>
      </c>
    </row>
    <row r="3320" spans="1:24" x14ac:dyDescent="0.35">
      <c r="A3320">
        <v>3300005367</v>
      </c>
      <c r="B3320" t="s">
        <v>168</v>
      </c>
      <c r="C3320" t="s">
        <v>168</v>
      </c>
      <c r="D3320">
        <v>0</v>
      </c>
      <c r="E3320">
        <v>0</v>
      </c>
      <c r="F3320">
        <v>38</v>
      </c>
      <c r="G3320">
        <v>1781958</v>
      </c>
      <c r="H3320">
        <v>2</v>
      </c>
      <c r="I3320">
        <v>55000</v>
      </c>
      <c r="J3320">
        <v>0</v>
      </c>
      <c r="K3320">
        <v>0</v>
      </c>
      <c r="L3320">
        <v>1</v>
      </c>
      <c r="M3320">
        <v>22400</v>
      </c>
      <c r="N3320">
        <v>30000</v>
      </c>
      <c r="O3320">
        <v>1889358</v>
      </c>
      <c r="P3320" t="s">
        <v>5</v>
      </c>
      <c r="Q3320" t="s">
        <v>9</v>
      </c>
      <c r="R3320" t="s">
        <v>169</v>
      </c>
      <c r="S3320" t="s">
        <v>170</v>
      </c>
      <c r="T3320">
        <v>1218940.6451612902</v>
      </c>
      <c r="U3320">
        <v>1223965</v>
      </c>
      <c r="V3320">
        <v>5024.3548387098126</v>
      </c>
      <c r="W3320">
        <v>4.1219027839087818E-3</v>
      </c>
      <c r="X3320" t="s">
        <v>258</v>
      </c>
    </row>
    <row r="3321" spans="1:24" x14ac:dyDescent="0.35">
      <c r="A3321">
        <v>6001146473</v>
      </c>
      <c r="B3321" t="s">
        <v>168</v>
      </c>
      <c r="C3321" t="s">
        <v>168</v>
      </c>
      <c r="D3321">
        <v>0</v>
      </c>
      <c r="E3321">
        <v>0</v>
      </c>
      <c r="F3321">
        <v>60</v>
      </c>
      <c r="G3321">
        <v>3406437</v>
      </c>
      <c r="H3321">
        <v>35</v>
      </c>
      <c r="I3321">
        <v>1667000</v>
      </c>
      <c r="J3321">
        <v>0</v>
      </c>
      <c r="K3321">
        <v>0</v>
      </c>
      <c r="L3321">
        <v>13</v>
      </c>
      <c r="M3321">
        <v>721200</v>
      </c>
      <c r="N3321">
        <v>150000</v>
      </c>
      <c r="O3321">
        <v>5944637</v>
      </c>
      <c r="P3321" t="s">
        <v>5</v>
      </c>
      <c r="Q3321" t="s">
        <v>14</v>
      </c>
      <c r="R3321" t="s">
        <v>169</v>
      </c>
      <c r="S3321" t="s">
        <v>170</v>
      </c>
      <c r="T3321">
        <v>3835249.6774193547</v>
      </c>
      <c r="U3321">
        <v>4850738</v>
      </c>
      <c r="V3321">
        <v>1015488.3225806453</v>
      </c>
      <c r="W3321">
        <v>0.26477763066104809</v>
      </c>
      <c r="X3321" t="s">
        <v>211</v>
      </c>
    </row>
    <row r="3322" spans="1:24" x14ac:dyDescent="0.35">
      <c r="A3322">
        <v>3300017000</v>
      </c>
      <c r="B3322" t="s">
        <v>168</v>
      </c>
      <c r="C3322" t="s">
        <v>168</v>
      </c>
      <c r="D3322">
        <v>0</v>
      </c>
      <c r="E3322">
        <v>0</v>
      </c>
      <c r="F3322">
        <v>2</v>
      </c>
      <c r="G3322">
        <v>67194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1087500</v>
      </c>
      <c r="O3322">
        <v>1154694</v>
      </c>
      <c r="P3322" t="s">
        <v>5</v>
      </c>
      <c r="Q3322" t="s">
        <v>6</v>
      </c>
      <c r="R3322" t="s">
        <v>169</v>
      </c>
      <c r="S3322" t="s">
        <v>170</v>
      </c>
      <c r="T3322">
        <v>744963.87096774194</v>
      </c>
      <c r="U3322">
        <v>3538097</v>
      </c>
      <c r="V3322">
        <v>2793133.1290322579</v>
      </c>
      <c r="W3322">
        <v>3.749353811485987</v>
      </c>
      <c r="X3322" t="s">
        <v>373</v>
      </c>
    </row>
    <row r="3323" spans="1:24" x14ac:dyDescent="0.35">
      <c r="A3323">
        <v>3301069220</v>
      </c>
      <c r="B3323" t="s">
        <v>168</v>
      </c>
      <c r="C3323" t="s">
        <v>168</v>
      </c>
      <c r="D3323">
        <v>0</v>
      </c>
      <c r="E3323">
        <v>0</v>
      </c>
      <c r="F3323">
        <v>6</v>
      </c>
      <c r="G3323">
        <v>233346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424500</v>
      </c>
      <c r="O3323">
        <v>657846</v>
      </c>
      <c r="P3323" t="s">
        <v>5</v>
      </c>
      <c r="Q3323" t="s">
        <v>12</v>
      </c>
      <c r="R3323" t="s">
        <v>169</v>
      </c>
      <c r="S3323" t="s">
        <v>170</v>
      </c>
      <c r="T3323">
        <v>424416.77419354842</v>
      </c>
      <c r="U3323">
        <v>1078298</v>
      </c>
      <c r="V3323">
        <v>653881.22580645164</v>
      </c>
      <c r="W3323">
        <v>1.5406582999668612</v>
      </c>
      <c r="X3323" t="s">
        <v>257</v>
      </c>
    </row>
    <row r="3324" spans="1:24" x14ac:dyDescent="0.35">
      <c r="A3324">
        <v>3300010448</v>
      </c>
      <c r="B3324" t="s">
        <v>168</v>
      </c>
      <c r="C3324" t="s">
        <v>168</v>
      </c>
      <c r="D3324">
        <v>0</v>
      </c>
      <c r="E3324">
        <v>0</v>
      </c>
      <c r="F3324">
        <v>1</v>
      </c>
      <c r="G3324">
        <v>19899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1332500</v>
      </c>
      <c r="O3324">
        <v>1352399</v>
      </c>
      <c r="P3324" t="s">
        <v>5</v>
      </c>
      <c r="Q3324" t="s">
        <v>12</v>
      </c>
      <c r="R3324" t="s">
        <v>169</v>
      </c>
      <c r="S3324" t="s">
        <v>170</v>
      </c>
      <c r="T3324">
        <v>872515.48387096776</v>
      </c>
      <c r="U3324">
        <v>740298</v>
      </c>
      <c r="V3324">
        <v>-132217.48387096776</v>
      </c>
      <c r="W3324">
        <v>-0.1515359742206257</v>
      </c>
      <c r="X3324" t="s">
        <v>235</v>
      </c>
    </row>
    <row r="3325" spans="1:24" x14ac:dyDescent="0.35">
      <c r="A3325">
        <v>3301025458</v>
      </c>
      <c r="B3325" t="s">
        <v>168</v>
      </c>
      <c r="C3325" t="s">
        <v>168</v>
      </c>
      <c r="D3325">
        <v>0</v>
      </c>
      <c r="E3325">
        <v>0</v>
      </c>
      <c r="F3325">
        <v>0</v>
      </c>
      <c r="G3325">
        <v>0</v>
      </c>
      <c r="H3325">
        <v>1</v>
      </c>
      <c r="I3325">
        <v>2000</v>
      </c>
      <c r="J3325">
        <v>0</v>
      </c>
      <c r="K3325">
        <v>0</v>
      </c>
      <c r="L3325">
        <v>0</v>
      </c>
      <c r="M3325">
        <v>0</v>
      </c>
      <c r="N3325">
        <v>30000</v>
      </c>
      <c r="O3325">
        <v>32000</v>
      </c>
      <c r="P3325" t="s">
        <v>5</v>
      </c>
      <c r="Q3325" t="s">
        <v>15</v>
      </c>
      <c r="R3325" t="s">
        <v>181</v>
      </c>
      <c r="S3325" t="s">
        <v>170</v>
      </c>
      <c r="T3325">
        <v>20645.16129032258</v>
      </c>
      <c r="U3325">
        <v>20000</v>
      </c>
      <c r="V3325">
        <v>-645.16129032257959</v>
      </c>
      <c r="W3325">
        <v>-3.125E-2</v>
      </c>
      <c r="X3325" t="s">
        <v>230</v>
      </c>
    </row>
    <row r="3326" spans="1:24" x14ac:dyDescent="0.35">
      <c r="A3326">
        <v>3301076766</v>
      </c>
      <c r="B3326" t="s">
        <v>168</v>
      </c>
      <c r="C3326" t="s">
        <v>168</v>
      </c>
      <c r="D3326">
        <v>0</v>
      </c>
      <c r="E3326">
        <v>0</v>
      </c>
      <c r="F3326">
        <v>9</v>
      </c>
      <c r="G3326">
        <v>265991</v>
      </c>
      <c r="H3326">
        <v>8</v>
      </c>
      <c r="I3326">
        <v>191000</v>
      </c>
      <c r="J3326">
        <v>0</v>
      </c>
      <c r="K3326">
        <v>0</v>
      </c>
      <c r="L3326">
        <v>3</v>
      </c>
      <c r="M3326">
        <v>127200</v>
      </c>
      <c r="N3326">
        <v>150000</v>
      </c>
      <c r="O3326">
        <v>734191</v>
      </c>
      <c r="P3326" t="s">
        <v>5</v>
      </c>
      <c r="Q3326" t="s">
        <v>14</v>
      </c>
      <c r="R3326" t="s">
        <v>169</v>
      </c>
      <c r="S3326" t="s">
        <v>170</v>
      </c>
      <c r="T3326">
        <v>473671.61290322582</v>
      </c>
      <c r="U3326">
        <v>927485</v>
      </c>
      <c r="V3326">
        <v>453813.38709677418</v>
      </c>
      <c r="W3326">
        <v>0.95807596388405747</v>
      </c>
      <c r="X3326" t="s">
        <v>231</v>
      </c>
    </row>
    <row r="3327" spans="1:24" x14ac:dyDescent="0.35">
      <c r="A3327">
        <v>3301066852</v>
      </c>
      <c r="B3327" t="s">
        <v>168</v>
      </c>
      <c r="C3327" t="s">
        <v>168</v>
      </c>
      <c r="D3327">
        <v>0</v>
      </c>
      <c r="E3327">
        <v>0</v>
      </c>
      <c r="F3327">
        <v>313</v>
      </c>
      <c r="G3327">
        <v>12888657</v>
      </c>
      <c r="H3327">
        <v>139</v>
      </c>
      <c r="I3327">
        <v>5592000</v>
      </c>
      <c r="J3327">
        <v>0</v>
      </c>
      <c r="K3327">
        <v>0</v>
      </c>
      <c r="L3327">
        <v>75</v>
      </c>
      <c r="M3327">
        <v>4810000</v>
      </c>
      <c r="N3327">
        <v>202000</v>
      </c>
      <c r="O3327">
        <v>23492657</v>
      </c>
      <c r="P3327" t="s">
        <v>5</v>
      </c>
      <c r="Q3327" t="s">
        <v>14</v>
      </c>
      <c r="R3327" t="s">
        <v>169</v>
      </c>
      <c r="S3327" t="s">
        <v>170</v>
      </c>
      <c r="T3327">
        <v>15156552.903225806</v>
      </c>
      <c r="U3327">
        <v>20160647</v>
      </c>
      <c r="V3327">
        <v>5004094.0967741944</v>
      </c>
      <c r="W3327">
        <v>0.33016043481160962</v>
      </c>
      <c r="X3327" t="s">
        <v>403</v>
      </c>
    </row>
    <row r="3328" spans="1:24" x14ac:dyDescent="0.35">
      <c r="A3328">
        <v>3301052258</v>
      </c>
      <c r="B3328" t="s">
        <v>168</v>
      </c>
      <c r="C3328" t="s">
        <v>168</v>
      </c>
      <c r="D3328">
        <v>0</v>
      </c>
      <c r="E3328">
        <v>0</v>
      </c>
      <c r="F3328">
        <v>54</v>
      </c>
      <c r="G3328">
        <v>1412786</v>
      </c>
      <c r="H3328">
        <v>58</v>
      </c>
      <c r="I3328">
        <v>1385000</v>
      </c>
      <c r="J3328">
        <v>0</v>
      </c>
      <c r="K3328">
        <v>0</v>
      </c>
      <c r="L3328">
        <v>61</v>
      </c>
      <c r="M3328">
        <v>2639555</v>
      </c>
      <c r="N3328">
        <v>420000</v>
      </c>
      <c r="O3328">
        <v>5857341</v>
      </c>
      <c r="P3328" t="s">
        <v>5</v>
      </c>
      <c r="Q3328" t="s">
        <v>17</v>
      </c>
      <c r="R3328" t="s">
        <v>169</v>
      </c>
      <c r="S3328" t="s">
        <v>170</v>
      </c>
      <c r="T3328">
        <v>3778929.6774193547</v>
      </c>
      <c r="U3328">
        <v>3887956</v>
      </c>
      <c r="V3328">
        <v>109026.32258064533</v>
      </c>
      <c r="W3328">
        <v>2.8851111792876694E-2</v>
      </c>
      <c r="X3328" t="s">
        <v>389</v>
      </c>
    </row>
    <row r="3329" spans="1:24" x14ac:dyDescent="0.35">
      <c r="A3329">
        <v>3301017884</v>
      </c>
      <c r="B3329" t="s">
        <v>168</v>
      </c>
      <c r="C3329" t="s">
        <v>168</v>
      </c>
      <c r="D3329">
        <v>0</v>
      </c>
      <c r="E3329">
        <v>0</v>
      </c>
      <c r="F3329">
        <v>12</v>
      </c>
      <c r="G3329">
        <v>229981</v>
      </c>
      <c r="H3329">
        <v>8</v>
      </c>
      <c r="I3329">
        <v>155000</v>
      </c>
      <c r="J3329">
        <v>0</v>
      </c>
      <c r="K3329">
        <v>0</v>
      </c>
      <c r="L3329">
        <v>3</v>
      </c>
      <c r="M3329">
        <v>357200</v>
      </c>
      <c r="N3329">
        <v>150000</v>
      </c>
      <c r="O3329">
        <v>892181</v>
      </c>
      <c r="P3329" t="s">
        <v>5</v>
      </c>
      <c r="Q3329" t="s">
        <v>14</v>
      </c>
      <c r="R3329" t="s">
        <v>169</v>
      </c>
      <c r="S3329" t="s">
        <v>170</v>
      </c>
      <c r="T3329">
        <v>575600.6451612903</v>
      </c>
      <c r="U3329">
        <v>233295</v>
      </c>
      <c r="V3329">
        <v>-342305.6451612903</v>
      </c>
      <c r="W3329">
        <v>-0.59469294907647663</v>
      </c>
      <c r="X3329" t="s">
        <v>366</v>
      </c>
    </row>
    <row r="3330" spans="1:24" x14ac:dyDescent="0.35">
      <c r="A3330">
        <v>3301031244</v>
      </c>
      <c r="B3330" t="s">
        <v>168</v>
      </c>
      <c r="C3330" t="s">
        <v>168</v>
      </c>
      <c r="D3330">
        <v>0</v>
      </c>
      <c r="E3330">
        <v>0</v>
      </c>
      <c r="F3330">
        <v>7</v>
      </c>
      <c r="G3330">
        <v>241492</v>
      </c>
      <c r="H3330">
        <v>19</v>
      </c>
      <c r="I3330">
        <v>1115000</v>
      </c>
      <c r="J3330">
        <v>0</v>
      </c>
      <c r="K3330">
        <v>0</v>
      </c>
      <c r="L3330">
        <v>8</v>
      </c>
      <c r="M3330">
        <v>700000</v>
      </c>
      <c r="N3330">
        <v>150000</v>
      </c>
      <c r="O3330">
        <v>2206492</v>
      </c>
      <c r="P3330" t="s">
        <v>5</v>
      </c>
      <c r="Q3330" t="s">
        <v>15</v>
      </c>
      <c r="R3330" t="s">
        <v>169</v>
      </c>
      <c r="S3330" t="s">
        <v>170</v>
      </c>
      <c r="T3330">
        <v>1423543.2258064514</v>
      </c>
      <c r="U3330">
        <v>953998</v>
      </c>
      <c r="V3330">
        <v>-469545.2258064514</v>
      </c>
      <c r="W3330">
        <v>-0.32984261896258849</v>
      </c>
      <c r="X3330" t="s">
        <v>369</v>
      </c>
    </row>
    <row r="3331" spans="1:24" x14ac:dyDescent="0.35">
      <c r="A3331">
        <v>3301072261</v>
      </c>
      <c r="B3331" t="s">
        <v>168</v>
      </c>
      <c r="C3331" t="s">
        <v>168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165000</v>
      </c>
      <c r="O3331">
        <v>165000</v>
      </c>
      <c r="P3331" t="s">
        <v>5</v>
      </c>
      <c r="Q3331" t="s">
        <v>10</v>
      </c>
      <c r="R3331" t="s">
        <v>169</v>
      </c>
      <c r="S3331" t="s">
        <v>170</v>
      </c>
      <c r="T3331">
        <v>106451.61290322582</v>
      </c>
      <c r="U3331">
        <v>35000</v>
      </c>
      <c r="V3331">
        <v>-71451.612903225818</v>
      </c>
      <c r="W3331">
        <v>-0.67121212121212126</v>
      </c>
      <c r="X3331" t="s">
        <v>319</v>
      </c>
    </row>
    <row r="3332" spans="1:24" x14ac:dyDescent="0.35">
      <c r="A3332">
        <v>3301070643</v>
      </c>
      <c r="B3332" t="s">
        <v>168</v>
      </c>
      <c r="C3332" t="s">
        <v>168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1177500</v>
      </c>
      <c r="O3332">
        <v>1177500</v>
      </c>
      <c r="P3332" t="s">
        <v>5</v>
      </c>
      <c r="Q3332" t="s">
        <v>6</v>
      </c>
      <c r="R3332" t="s">
        <v>181</v>
      </c>
      <c r="S3332" t="s">
        <v>170</v>
      </c>
      <c r="T3332">
        <v>759677.41935483867</v>
      </c>
      <c r="U3332">
        <v>1835000</v>
      </c>
      <c r="V3332">
        <v>1075322.5806451612</v>
      </c>
      <c r="W3332">
        <v>1.415498938428875</v>
      </c>
      <c r="X3332" t="s">
        <v>342</v>
      </c>
    </row>
    <row r="3333" spans="1:24" x14ac:dyDescent="0.35">
      <c r="A3333">
        <v>3301040138</v>
      </c>
      <c r="B3333" t="s">
        <v>168</v>
      </c>
      <c r="C3333" t="s">
        <v>168</v>
      </c>
      <c r="D3333">
        <v>0</v>
      </c>
      <c r="E3333">
        <v>0</v>
      </c>
      <c r="F3333">
        <v>138</v>
      </c>
      <c r="G3333">
        <v>4838860</v>
      </c>
      <c r="H3333">
        <v>82</v>
      </c>
      <c r="I3333">
        <v>3365000</v>
      </c>
      <c r="J3333">
        <v>0</v>
      </c>
      <c r="K3333">
        <v>0</v>
      </c>
      <c r="L3333">
        <v>71</v>
      </c>
      <c r="M3333">
        <v>7240400</v>
      </c>
      <c r="N3333">
        <v>165000</v>
      </c>
      <c r="O3333">
        <v>15609260</v>
      </c>
      <c r="P3333" t="s">
        <v>5</v>
      </c>
      <c r="Q3333" t="s">
        <v>14</v>
      </c>
      <c r="R3333" t="s">
        <v>169</v>
      </c>
      <c r="S3333" t="s">
        <v>170</v>
      </c>
      <c r="T3333">
        <v>10070490.322580645</v>
      </c>
      <c r="U3333">
        <v>8392895</v>
      </c>
      <c r="V3333">
        <v>-1677595.3225806449</v>
      </c>
      <c r="W3333">
        <v>-0.16658526733490242</v>
      </c>
      <c r="X3333" t="s">
        <v>402</v>
      </c>
    </row>
    <row r="3334" spans="1:24" x14ac:dyDescent="0.35">
      <c r="A3334">
        <v>6001136911</v>
      </c>
      <c r="B3334" t="s">
        <v>168</v>
      </c>
      <c r="C3334" t="s">
        <v>168</v>
      </c>
      <c r="D3334">
        <v>0</v>
      </c>
      <c r="E3334">
        <v>0</v>
      </c>
      <c r="F3334">
        <v>73</v>
      </c>
      <c r="G3334">
        <v>2685516</v>
      </c>
      <c r="H3334">
        <v>24</v>
      </c>
      <c r="I3334">
        <v>815000</v>
      </c>
      <c r="J3334">
        <v>0</v>
      </c>
      <c r="K3334">
        <v>0</v>
      </c>
      <c r="L3334">
        <v>23</v>
      </c>
      <c r="M3334">
        <v>1565200</v>
      </c>
      <c r="N3334">
        <v>215000</v>
      </c>
      <c r="O3334">
        <v>5280716</v>
      </c>
      <c r="P3334" t="s">
        <v>5</v>
      </c>
      <c r="Q3334" t="s">
        <v>14</v>
      </c>
      <c r="R3334" t="s">
        <v>169</v>
      </c>
      <c r="S3334" t="s">
        <v>170</v>
      </c>
      <c r="T3334">
        <v>3406913.5483870972</v>
      </c>
      <c r="U3334">
        <v>3118761</v>
      </c>
      <c r="V3334">
        <v>-288152.54838709719</v>
      </c>
      <c r="W3334">
        <v>-8.4578767348973294E-2</v>
      </c>
      <c r="X3334" t="s">
        <v>333</v>
      </c>
    </row>
    <row r="3335" spans="1:24" x14ac:dyDescent="0.35">
      <c r="A3335">
        <v>3301066690</v>
      </c>
      <c r="B3335" t="s">
        <v>168</v>
      </c>
      <c r="C3335" t="s">
        <v>168</v>
      </c>
      <c r="D3335">
        <v>0</v>
      </c>
      <c r="E3335">
        <v>0</v>
      </c>
      <c r="F3335">
        <v>10</v>
      </c>
      <c r="G3335">
        <v>577400</v>
      </c>
      <c r="H3335">
        <v>3</v>
      </c>
      <c r="I3335">
        <v>120000</v>
      </c>
      <c r="J3335">
        <v>0</v>
      </c>
      <c r="K3335">
        <v>0</v>
      </c>
      <c r="L3335">
        <v>0</v>
      </c>
      <c r="M3335">
        <v>0</v>
      </c>
      <c r="N3335">
        <v>1235000</v>
      </c>
      <c r="O3335">
        <v>1932400</v>
      </c>
      <c r="P3335" t="s">
        <v>5</v>
      </c>
      <c r="Q3335" t="s">
        <v>16</v>
      </c>
      <c r="R3335" t="s">
        <v>169</v>
      </c>
      <c r="S3335" t="s">
        <v>170</v>
      </c>
      <c r="T3335">
        <v>1246709.6774193549</v>
      </c>
      <c r="U3335">
        <v>1019839</v>
      </c>
      <c r="V3335">
        <v>-226870.67741935491</v>
      </c>
      <c r="W3335">
        <v>-0.18197554854067488</v>
      </c>
      <c r="X3335" t="s">
        <v>303</v>
      </c>
    </row>
    <row r="3336" spans="1:24" x14ac:dyDescent="0.35">
      <c r="A3336">
        <v>3301067547</v>
      </c>
      <c r="B3336" t="s">
        <v>168</v>
      </c>
      <c r="C3336" t="s">
        <v>168</v>
      </c>
      <c r="D3336">
        <v>0</v>
      </c>
      <c r="E3336">
        <v>0</v>
      </c>
      <c r="F3336">
        <v>0</v>
      </c>
      <c r="G3336">
        <v>0</v>
      </c>
      <c r="H3336">
        <v>30</v>
      </c>
      <c r="I3336">
        <v>655000</v>
      </c>
      <c r="J3336">
        <v>0</v>
      </c>
      <c r="K3336">
        <v>0</v>
      </c>
      <c r="L3336">
        <v>0</v>
      </c>
      <c r="M3336">
        <v>0</v>
      </c>
      <c r="N3336">
        <v>171000</v>
      </c>
      <c r="O3336">
        <v>826000</v>
      </c>
      <c r="P3336" t="s">
        <v>5</v>
      </c>
      <c r="Q3336" t="s">
        <v>13</v>
      </c>
      <c r="R3336" t="s">
        <v>169</v>
      </c>
      <c r="S3336" t="s">
        <v>170</v>
      </c>
      <c r="T3336">
        <v>532903.22580645164</v>
      </c>
      <c r="U3336">
        <v>255000</v>
      </c>
      <c r="V3336">
        <v>-277903.22580645164</v>
      </c>
      <c r="W3336">
        <v>-0.52148910411622285</v>
      </c>
      <c r="X3336" t="s">
        <v>378</v>
      </c>
    </row>
    <row r="3337" spans="1:24" x14ac:dyDescent="0.35">
      <c r="A3337">
        <v>3300015157</v>
      </c>
      <c r="B3337" t="s">
        <v>168</v>
      </c>
      <c r="C3337" t="s">
        <v>168</v>
      </c>
      <c r="D3337">
        <v>0</v>
      </c>
      <c r="E3337">
        <v>0</v>
      </c>
      <c r="F3337">
        <v>45</v>
      </c>
      <c r="G3337">
        <v>2120257</v>
      </c>
      <c r="H3337">
        <v>17</v>
      </c>
      <c r="I3337">
        <v>623000</v>
      </c>
      <c r="J3337">
        <v>0</v>
      </c>
      <c r="K3337">
        <v>0</v>
      </c>
      <c r="L3337">
        <v>3</v>
      </c>
      <c r="M3337">
        <v>427200</v>
      </c>
      <c r="N3337">
        <v>859700</v>
      </c>
      <c r="O3337">
        <v>4030157</v>
      </c>
      <c r="P3337" t="s">
        <v>5</v>
      </c>
      <c r="Q3337" t="s">
        <v>7</v>
      </c>
      <c r="R3337" t="s">
        <v>169</v>
      </c>
      <c r="S3337" t="s">
        <v>170</v>
      </c>
      <c r="T3337">
        <v>2600101.2903225804</v>
      </c>
      <c r="U3337">
        <v>2512177</v>
      </c>
      <c r="V3337">
        <v>-87924.290322580375</v>
      </c>
      <c r="W3337">
        <v>-3.381571735294675E-2</v>
      </c>
      <c r="X3337" t="s">
        <v>289</v>
      </c>
    </row>
    <row r="3338" spans="1:24" x14ac:dyDescent="0.35">
      <c r="A3338">
        <v>3301069401</v>
      </c>
      <c r="B3338" t="s">
        <v>168</v>
      </c>
      <c r="C3338" t="s">
        <v>168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280000</v>
      </c>
      <c r="O3338">
        <v>280000</v>
      </c>
      <c r="P3338" t="s">
        <v>5</v>
      </c>
      <c r="Q3338" t="s">
        <v>12</v>
      </c>
      <c r="R3338" t="s">
        <v>169</v>
      </c>
      <c r="S3338" t="s">
        <v>170</v>
      </c>
      <c r="T3338">
        <v>180645.16129032258</v>
      </c>
      <c r="U3338">
        <v>380000</v>
      </c>
      <c r="V3338">
        <v>199354.83870967742</v>
      </c>
      <c r="W3338">
        <v>1.1035714285714286</v>
      </c>
      <c r="X3338" t="s">
        <v>410</v>
      </c>
    </row>
    <row r="3339" spans="1:24" x14ac:dyDescent="0.35">
      <c r="A3339">
        <v>3300013449</v>
      </c>
      <c r="B3339" t="s">
        <v>168</v>
      </c>
      <c r="C3339" t="s">
        <v>168</v>
      </c>
      <c r="D3339">
        <v>0</v>
      </c>
      <c r="E3339">
        <v>0</v>
      </c>
      <c r="F3339">
        <v>0</v>
      </c>
      <c r="G3339">
        <v>0</v>
      </c>
      <c r="H3339">
        <v>1</v>
      </c>
      <c r="I3339">
        <v>30000</v>
      </c>
      <c r="J3339">
        <v>0</v>
      </c>
      <c r="K3339">
        <v>0</v>
      </c>
      <c r="L3339">
        <v>0</v>
      </c>
      <c r="M3339">
        <v>0</v>
      </c>
      <c r="N3339">
        <v>330000</v>
      </c>
      <c r="O3339">
        <v>360000</v>
      </c>
      <c r="P3339" t="s">
        <v>5</v>
      </c>
      <c r="Q3339" t="s">
        <v>12</v>
      </c>
      <c r="R3339" t="s">
        <v>169</v>
      </c>
      <c r="S3339" t="s">
        <v>170</v>
      </c>
      <c r="T3339">
        <v>232258.06451612903</v>
      </c>
      <c r="U3339">
        <v>380000</v>
      </c>
      <c r="V3339">
        <v>147741.93548387097</v>
      </c>
      <c r="W3339">
        <v>0.63611111111111107</v>
      </c>
      <c r="X3339" t="s">
        <v>271</v>
      </c>
    </row>
    <row r="3340" spans="1:24" x14ac:dyDescent="0.35">
      <c r="A3340">
        <v>3301062724</v>
      </c>
      <c r="B3340" t="s">
        <v>168</v>
      </c>
      <c r="C3340" t="s">
        <v>168</v>
      </c>
      <c r="D3340">
        <v>0</v>
      </c>
      <c r="E3340">
        <v>0</v>
      </c>
      <c r="F3340">
        <v>0</v>
      </c>
      <c r="G3340">
        <v>0</v>
      </c>
      <c r="H3340">
        <v>49</v>
      </c>
      <c r="I3340">
        <v>1595000</v>
      </c>
      <c r="J3340">
        <v>0</v>
      </c>
      <c r="K3340">
        <v>0</v>
      </c>
      <c r="L3340">
        <v>1</v>
      </c>
      <c r="M3340">
        <v>22400</v>
      </c>
      <c r="N3340">
        <v>57000</v>
      </c>
      <c r="O3340">
        <v>1674400</v>
      </c>
      <c r="P3340" t="s">
        <v>5</v>
      </c>
      <c r="Q3340" t="s">
        <v>11</v>
      </c>
      <c r="R3340" t="s">
        <v>169</v>
      </c>
      <c r="S3340" t="s">
        <v>170</v>
      </c>
      <c r="T3340">
        <v>1080258.064516129</v>
      </c>
      <c r="U3340">
        <v>443199</v>
      </c>
      <c r="V3340">
        <v>-637059.06451612897</v>
      </c>
      <c r="W3340">
        <v>-0.58972858934543715</v>
      </c>
      <c r="X3340" t="s">
        <v>385</v>
      </c>
    </row>
    <row r="3341" spans="1:24" x14ac:dyDescent="0.35">
      <c r="A3341">
        <v>6001118365</v>
      </c>
      <c r="B3341" t="s">
        <v>168</v>
      </c>
      <c r="C3341" t="s">
        <v>168</v>
      </c>
      <c r="D3341">
        <v>0</v>
      </c>
      <c r="E3341">
        <v>0</v>
      </c>
      <c r="F3341">
        <v>11</v>
      </c>
      <c r="G3341">
        <v>609585</v>
      </c>
      <c r="H3341">
        <v>118</v>
      </c>
      <c r="I3341">
        <v>3155000</v>
      </c>
      <c r="J3341">
        <v>0</v>
      </c>
      <c r="K3341">
        <v>0</v>
      </c>
      <c r="L3341">
        <v>12</v>
      </c>
      <c r="M3341">
        <v>418800</v>
      </c>
      <c r="N3341">
        <v>150000</v>
      </c>
      <c r="O3341">
        <v>4333385</v>
      </c>
      <c r="P3341" t="s">
        <v>5</v>
      </c>
      <c r="Q3341" t="s">
        <v>13</v>
      </c>
      <c r="R3341" t="s">
        <v>169</v>
      </c>
      <c r="S3341" t="s">
        <v>170</v>
      </c>
      <c r="T3341">
        <v>2795732.2580645164</v>
      </c>
      <c r="U3341">
        <v>1956993</v>
      </c>
      <c r="V3341">
        <v>-838739.25806451635</v>
      </c>
      <c r="W3341">
        <v>-0.30000700376264755</v>
      </c>
      <c r="X3341" t="s">
        <v>378</v>
      </c>
    </row>
    <row r="3342" spans="1:24" x14ac:dyDescent="0.35">
      <c r="A3342">
        <v>3301018019</v>
      </c>
      <c r="B3342" t="s">
        <v>168</v>
      </c>
      <c r="C3342" t="s">
        <v>168</v>
      </c>
      <c r="D3342">
        <v>0</v>
      </c>
      <c r="E3342">
        <v>0</v>
      </c>
      <c r="F3342">
        <v>119</v>
      </c>
      <c r="G3342">
        <v>5894770</v>
      </c>
      <c r="H3342">
        <v>20</v>
      </c>
      <c r="I3342">
        <v>620000</v>
      </c>
      <c r="J3342">
        <v>0</v>
      </c>
      <c r="K3342">
        <v>0</v>
      </c>
      <c r="L3342">
        <v>7</v>
      </c>
      <c r="M3342">
        <v>476800</v>
      </c>
      <c r="N3342">
        <v>600000</v>
      </c>
      <c r="O3342">
        <v>7591570</v>
      </c>
      <c r="P3342" t="s">
        <v>5</v>
      </c>
      <c r="Q3342" t="s">
        <v>12</v>
      </c>
      <c r="R3342" t="s">
        <v>169</v>
      </c>
      <c r="S3342" t="s">
        <v>170</v>
      </c>
      <c r="T3342">
        <v>4897787.0967741935</v>
      </c>
      <c r="U3342">
        <v>5464400</v>
      </c>
      <c r="V3342">
        <v>566612.90322580654</v>
      </c>
      <c r="W3342">
        <v>0.11568753235496754</v>
      </c>
      <c r="X3342" t="s">
        <v>320</v>
      </c>
    </row>
    <row r="3343" spans="1:24" x14ac:dyDescent="0.35">
      <c r="A3343">
        <v>6001121398</v>
      </c>
      <c r="B3343" t="s">
        <v>168</v>
      </c>
      <c r="C3343" t="s">
        <v>168</v>
      </c>
      <c r="D3343">
        <v>0</v>
      </c>
      <c r="E3343">
        <v>0</v>
      </c>
      <c r="F3343">
        <v>331</v>
      </c>
      <c r="G3343">
        <v>10375210</v>
      </c>
      <c r="H3343">
        <v>129</v>
      </c>
      <c r="I3343">
        <v>4550000</v>
      </c>
      <c r="J3343">
        <v>0</v>
      </c>
      <c r="K3343">
        <v>0</v>
      </c>
      <c r="L3343">
        <v>77</v>
      </c>
      <c r="M3343">
        <v>3174800</v>
      </c>
      <c r="N3343">
        <v>177000</v>
      </c>
      <c r="O3343">
        <v>18277010</v>
      </c>
      <c r="P3343" t="s">
        <v>5</v>
      </c>
      <c r="Q3343" t="s">
        <v>13</v>
      </c>
      <c r="R3343" t="s">
        <v>169</v>
      </c>
      <c r="S3343" t="s">
        <v>170</v>
      </c>
      <c r="T3343">
        <v>11791619.35483871</v>
      </c>
      <c r="U3343">
        <v>11073882</v>
      </c>
      <c r="V3343">
        <v>-717737.35483871028</v>
      </c>
      <c r="W3343">
        <v>-6.086842979240048E-2</v>
      </c>
      <c r="X3343" t="s">
        <v>186</v>
      </c>
    </row>
    <row r="3344" spans="1:24" x14ac:dyDescent="0.35">
      <c r="A3344">
        <v>6001136852</v>
      </c>
      <c r="B3344" t="s">
        <v>168</v>
      </c>
      <c r="C3344" t="s">
        <v>168</v>
      </c>
      <c r="D3344">
        <v>0</v>
      </c>
      <c r="E3344">
        <v>0</v>
      </c>
      <c r="F3344">
        <v>9</v>
      </c>
      <c r="G3344">
        <v>196540</v>
      </c>
      <c r="H3344">
        <v>20</v>
      </c>
      <c r="I3344">
        <v>635000</v>
      </c>
      <c r="J3344">
        <v>0</v>
      </c>
      <c r="K3344">
        <v>0</v>
      </c>
      <c r="L3344">
        <v>10</v>
      </c>
      <c r="M3344">
        <v>544000</v>
      </c>
      <c r="N3344">
        <v>225000</v>
      </c>
      <c r="O3344">
        <v>1600540</v>
      </c>
      <c r="P3344" t="s">
        <v>5</v>
      </c>
      <c r="Q3344" t="s">
        <v>10</v>
      </c>
      <c r="R3344" t="s">
        <v>169</v>
      </c>
      <c r="S3344" t="s">
        <v>170</v>
      </c>
      <c r="T3344">
        <v>1032606.4516129032</v>
      </c>
      <c r="U3344">
        <v>814597</v>
      </c>
      <c r="V3344">
        <v>-218009.45161290315</v>
      </c>
      <c r="W3344">
        <v>-0.2111254014270183</v>
      </c>
      <c r="X3344" t="s">
        <v>272</v>
      </c>
    </row>
    <row r="3345" spans="1:24" x14ac:dyDescent="0.35">
      <c r="A3345">
        <v>3301073222</v>
      </c>
      <c r="B3345" t="s">
        <v>168</v>
      </c>
      <c r="C3345" t="s">
        <v>168</v>
      </c>
      <c r="D3345">
        <v>0</v>
      </c>
      <c r="E3345">
        <v>0</v>
      </c>
      <c r="F3345">
        <v>7</v>
      </c>
      <c r="G3345">
        <v>157993</v>
      </c>
      <c r="H3345">
        <v>12</v>
      </c>
      <c r="I3345">
        <v>265000</v>
      </c>
      <c r="J3345">
        <v>0</v>
      </c>
      <c r="K3345">
        <v>0</v>
      </c>
      <c r="L3345">
        <v>28</v>
      </c>
      <c r="M3345">
        <v>1220000</v>
      </c>
      <c r="N3345">
        <v>44000</v>
      </c>
      <c r="O3345">
        <v>1686993</v>
      </c>
      <c r="P3345" t="s">
        <v>5</v>
      </c>
      <c r="Q3345" t="s">
        <v>9</v>
      </c>
      <c r="R3345" t="s">
        <v>169</v>
      </c>
      <c r="S3345" t="s">
        <v>170</v>
      </c>
      <c r="T3345">
        <v>1088382.5806451614</v>
      </c>
      <c r="U3345">
        <v>642196</v>
      </c>
      <c r="V3345">
        <v>-446186.58064516145</v>
      </c>
      <c r="W3345">
        <v>-0.40995380538034254</v>
      </c>
      <c r="X3345" t="s">
        <v>258</v>
      </c>
    </row>
    <row r="3346" spans="1:24" x14ac:dyDescent="0.35">
      <c r="A3346">
        <v>3301002487</v>
      </c>
      <c r="B3346" t="s">
        <v>168</v>
      </c>
      <c r="C3346" t="s">
        <v>168</v>
      </c>
      <c r="D3346">
        <v>0</v>
      </c>
      <c r="E3346">
        <v>0</v>
      </c>
      <c r="F3346">
        <v>6</v>
      </c>
      <c r="G3346">
        <v>1147398</v>
      </c>
      <c r="H3346">
        <v>2</v>
      </c>
      <c r="I3346">
        <v>20000</v>
      </c>
      <c r="J3346">
        <v>0</v>
      </c>
      <c r="K3346">
        <v>0</v>
      </c>
      <c r="L3346">
        <v>0</v>
      </c>
      <c r="M3346">
        <v>0</v>
      </c>
      <c r="N3346">
        <v>270000</v>
      </c>
      <c r="O3346">
        <v>1437398</v>
      </c>
      <c r="P3346" t="s">
        <v>5</v>
      </c>
      <c r="Q3346" t="s">
        <v>12</v>
      </c>
      <c r="R3346" t="s">
        <v>169</v>
      </c>
      <c r="S3346" t="s">
        <v>170</v>
      </c>
      <c r="T3346">
        <v>927353.54838709685</v>
      </c>
      <c r="U3346">
        <v>1150847</v>
      </c>
      <c r="V3346">
        <v>223493.45161290315</v>
      </c>
      <c r="W3346">
        <v>0.24100134409537222</v>
      </c>
      <c r="X3346" t="s">
        <v>354</v>
      </c>
    </row>
    <row r="3347" spans="1:24" x14ac:dyDescent="0.35">
      <c r="A3347">
        <v>3301052513</v>
      </c>
      <c r="B3347" t="s">
        <v>168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 t="s">
        <v>5</v>
      </c>
      <c r="Q3347" t="s">
        <v>13</v>
      </c>
      <c r="R3347" t="s">
        <v>169</v>
      </c>
      <c r="S3347" t="s">
        <v>170</v>
      </c>
      <c r="T3347">
        <v>0</v>
      </c>
      <c r="U3347">
        <v>0</v>
      </c>
      <c r="V3347">
        <v>0</v>
      </c>
      <c r="W3347">
        <v>0</v>
      </c>
      <c r="X3347" t="s">
        <v>414</v>
      </c>
    </row>
    <row r="3348" spans="1:24" x14ac:dyDescent="0.35">
      <c r="A3348">
        <v>3301015886</v>
      </c>
      <c r="B3348" t="s">
        <v>168</v>
      </c>
      <c r="C3348" t="s">
        <v>168</v>
      </c>
      <c r="D3348">
        <v>0</v>
      </c>
      <c r="E3348">
        <v>0</v>
      </c>
      <c r="F3348">
        <v>65</v>
      </c>
      <c r="G3348">
        <v>2339230</v>
      </c>
      <c r="H3348">
        <v>34</v>
      </c>
      <c r="I3348">
        <v>1072000</v>
      </c>
      <c r="J3348">
        <v>0</v>
      </c>
      <c r="K3348">
        <v>0</v>
      </c>
      <c r="L3348">
        <v>27</v>
      </c>
      <c r="M3348">
        <v>1164800</v>
      </c>
      <c r="N3348">
        <v>150000</v>
      </c>
      <c r="O3348">
        <v>4726030</v>
      </c>
      <c r="P3348" t="s">
        <v>5</v>
      </c>
      <c r="Q3348" t="s">
        <v>15</v>
      </c>
      <c r="R3348" t="s">
        <v>169</v>
      </c>
      <c r="S3348" t="s">
        <v>170</v>
      </c>
      <c r="T3348">
        <v>3049051.6129032262</v>
      </c>
      <c r="U3348">
        <v>2963848</v>
      </c>
      <c r="V3348">
        <v>-85203.612903226167</v>
      </c>
      <c r="W3348">
        <v>-2.7944299972704423E-2</v>
      </c>
      <c r="X3348" t="s">
        <v>322</v>
      </c>
    </row>
    <row r="3349" spans="1:24" x14ac:dyDescent="0.35">
      <c r="A3349">
        <v>3300014253</v>
      </c>
      <c r="B3349" t="s">
        <v>168</v>
      </c>
      <c r="C3349" t="s">
        <v>168</v>
      </c>
      <c r="D3349">
        <v>0</v>
      </c>
      <c r="E3349">
        <v>0</v>
      </c>
      <c r="F3349">
        <v>23</v>
      </c>
      <c r="G3349">
        <v>974565</v>
      </c>
      <c r="H3349">
        <v>30</v>
      </c>
      <c r="I3349">
        <v>880000</v>
      </c>
      <c r="J3349">
        <v>0</v>
      </c>
      <c r="K3349">
        <v>0</v>
      </c>
      <c r="L3349">
        <v>0</v>
      </c>
      <c r="M3349">
        <v>0</v>
      </c>
      <c r="N3349">
        <v>1031100</v>
      </c>
      <c r="O3349">
        <v>2885665</v>
      </c>
      <c r="P3349" t="s">
        <v>5</v>
      </c>
      <c r="Q3349" t="s">
        <v>8</v>
      </c>
      <c r="R3349" t="s">
        <v>169</v>
      </c>
      <c r="S3349" t="s">
        <v>170</v>
      </c>
      <c r="T3349">
        <v>1861719.3548387098</v>
      </c>
      <c r="U3349">
        <v>1996070</v>
      </c>
      <c r="V3349">
        <v>134350.64516129019</v>
      </c>
      <c r="W3349">
        <v>7.2164821626903963E-2</v>
      </c>
      <c r="X3349" t="s">
        <v>418</v>
      </c>
    </row>
    <row r="3350" spans="1:24" x14ac:dyDescent="0.35">
      <c r="A3350">
        <v>3301065005</v>
      </c>
      <c r="B3350" t="s">
        <v>168</v>
      </c>
      <c r="C3350" t="s">
        <v>168</v>
      </c>
      <c r="D3350">
        <v>0</v>
      </c>
      <c r="E3350">
        <v>0</v>
      </c>
      <c r="F3350">
        <v>0</v>
      </c>
      <c r="G3350">
        <v>0</v>
      </c>
      <c r="H3350">
        <v>29</v>
      </c>
      <c r="I3350">
        <v>495000</v>
      </c>
      <c r="J3350">
        <v>0</v>
      </c>
      <c r="K3350">
        <v>0</v>
      </c>
      <c r="L3350">
        <v>12</v>
      </c>
      <c r="M3350">
        <v>328800</v>
      </c>
      <c r="N3350">
        <v>150000</v>
      </c>
      <c r="O3350">
        <v>973800</v>
      </c>
      <c r="P3350" t="s">
        <v>5</v>
      </c>
      <c r="Q3350" t="s">
        <v>13</v>
      </c>
      <c r="R3350" t="s">
        <v>169</v>
      </c>
      <c r="S3350" t="s">
        <v>170</v>
      </c>
      <c r="T3350">
        <v>628258.06451612897</v>
      </c>
      <c r="U3350">
        <v>71000</v>
      </c>
      <c r="V3350">
        <v>-557258.06451612897</v>
      </c>
      <c r="W3350">
        <v>-0.88698911480796871</v>
      </c>
      <c r="X3350" t="s">
        <v>378</v>
      </c>
    </row>
    <row r="3351" spans="1:24" x14ac:dyDescent="0.35">
      <c r="A3351">
        <v>3301050725</v>
      </c>
      <c r="B3351" t="s">
        <v>168</v>
      </c>
      <c r="C3351" t="s">
        <v>168</v>
      </c>
      <c r="D3351">
        <v>0</v>
      </c>
      <c r="E3351">
        <v>0</v>
      </c>
      <c r="F3351">
        <v>42</v>
      </c>
      <c r="G3351">
        <v>2311181</v>
      </c>
      <c r="H3351">
        <v>7</v>
      </c>
      <c r="I3351">
        <v>1030000</v>
      </c>
      <c r="J3351">
        <v>0</v>
      </c>
      <c r="K3351">
        <v>0</v>
      </c>
      <c r="L3351">
        <v>1</v>
      </c>
      <c r="M3351">
        <v>52400</v>
      </c>
      <c r="N3351">
        <v>573500</v>
      </c>
      <c r="O3351">
        <v>3967081</v>
      </c>
      <c r="P3351" t="s">
        <v>5</v>
      </c>
      <c r="Q3351" t="s">
        <v>7</v>
      </c>
      <c r="R3351" t="s">
        <v>169</v>
      </c>
      <c r="S3351" t="s">
        <v>170</v>
      </c>
      <c r="T3351">
        <v>2559407.0967741935</v>
      </c>
      <c r="U3351">
        <v>4121829</v>
      </c>
      <c r="V3351">
        <v>1562421.9032258065</v>
      </c>
      <c r="W3351">
        <v>0.610462440771943</v>
      </c>
      <c r="X3351" t="s">
        <v>288</v>
      </c>
    </row>
    <row r="3352" spans="1:24" x14ac:dyDescent="0.35">
      <c r="A3352">
        <v>3300013846</v>
      </c>
      <c r="B3352" t="s">
        <v>168</v>
      </c>
      <c r="C3352" t="s">
        <v>168</v>
      </c>
      <c r="D3352">
        <v>0</v>
      </c>
      <c r="E3352">
        <v>0</v>
      </c>
      <c r="F3352">
        <v>2</v>
      </c>
      <c r="G3352">
        <v>150698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20000</v>
      </c>
      <c r="N3352">
        <v>391500</v>
      </c>
      <c r="O3352">
        <v>562198</v>
      </c>
      <c r="P3352" t="s">
        <v>5</v>
      </c>
      <c r="Q3352" t="s">
        <v>7</v>
      </c>
      <c r="R3352" t="s">
        <v>169</v>
      </c>
      <c r="S3352" t="s">
        <v>170</v>
      </c>
      <c r="T3352">
        <v>362708.38709677418</v>
      </c>
      <c r="U3352">
        <v>541500</v>
      </c>
      <c r="V3352">
        <v>178791.61290322582</v>
      </c>
      <c r="W3352">
        <v>0.49293487347873888</v>
      </c>
      <c r="X3352" t="s">
        <v>204</v>
      </c>
    </row>
    <row r="3353" spans="1:24" x14ac:dyDescent="0.35">
      <c r="A3353">
        <v>6001131858</v>
      </c>
      <c r="B3353" t="s">
        <v>168</v>
      </c>
      <c r="C3353" t="s">
        <v>168</v>
      </c>
      <c r="D3353">
        <v>0</v>
      </c>
      <c r="E3353">
        <v>0</v>
      </c>
      <c r="F3353">
        <v>115</v>
      </c>
      <c r="G3353">
        <v>4872502</v>
      </c>
      <c r="H3353">
        <v>12</v>
      </c>
      <c r="I3353">
        <v>385000</v>
      </c>
      <c r="J3353">
        <v>0</v>
      </c>
      <c r="K3353">
        <v>0</v>
      </c>
      <c r="L3353">
        <v>0</v>
      </c>
      <c r="M3353">
        <v>0</v>
      </c>
      <c r="N3353">
        <v>144000</v>
      </c>
      <c r="O3353">
        <v>5401502</v>
      </c>
      <c r="P3353" t="s">
        <v>5</v>
      </c>
      <c r="Q3353" t="s">
        <v>11</v>
      </c>
      <c r="R3353" t="s">
        <v>169</v>
      </c>
      <c r="S3353" t="s">
        <v>170</v>
      </c>
      <c r="T3353">
        <v>3484840</v>
      </c>
      <c r="U3353">
        <v>3691193</v>
      </c>
      <c r="V3353">
        <v>206353</v>
      </c>
      <c r="W3353">
        <v>5.9214483304828924E-2</v>
      </c>
      <c r="X3353" t="s">
        <v>308</v>
      </c>
    </row>
    <row r="3354" spans="1:24" x14ac:dyDescent="0.35">
      <c r="A3354">
        <v>3300000420</v>
      </c>
      <c r="B3354" t="s">
        <v>168</v>
      </c>
      <c r="C3354" t="s">
        <v>168</v>
      </c>
      <c r="D3354">
        <v>0</v>
      </c>
      <c r="E3354">
        <v>0</v>
      </c>
      <c r="F3354">
        <v>182</v>
      </c>
      <c r="G3354">
        <v>4454703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30000</v>
      </c>
      <c r="O3354">
        <v>4484703</v>
      </c>
      <c r="P3354" t="s">
        <v>5</v>
      </c>
      <c r="Q3354" t="s">
        <v>13</v>
      </c>
      <c r="R3354" t="s">
        <v>169</v>
      </c>
      <c r="S3354" t="s">
        <v>170</v>
      </c>
      <c r="T3354">
        <v>2893356.7741935486</v>
      </c>
      <c r="U3354">
        <v>3354231</v>
      </c>
      <c r="V3354">
        <v>460874.2258064514</v>
      </c>
      <c r="W3354">
        <v>0.15928703639906572</v>
      </c>
      <c r="X3354" t="s">
        <v>397</v>
      </c>
    </row>
    <row r="3355" spans="1:24" x14ac:dyDescent="0.35">
      <c r="A3355">
        <v>3300015754</v>
      </c>
      <c r="B3355" t="s">
        <v>168</v>
      </c>
      <c r="C3355" t="s">
        <v>168</v>
      </c>
      <c r="D3355">
        <v>0</v>
      </c>
      <c r="E3355">
        <v>0</v>
      </c>
      <c r="F3355">
        <v>4</v>
      </c>
      <c r="G3355">
        <v>53798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191700</v>
      </c>
      <c r="O3355">
        <v>245498</v>
      </c>
      <c r="P3355" t="s">
        <v>5</v>
      </c>
      <c r="Q3355" t="s">
        <v>8</v>
      </c>
      <c r="R3355" t="s">
        <v>169</v>
      </c>
      <c r="S3355" t="s">
        <v>170</v>
      </c>
      <c r="T3355">
        <v>158385.80645161291</v>
      </c>
      <c r="U3355">
        <v>1310100</v>
      </c>
      <c r="V3355">
        <v>1151714.1935483871</v>
      </c>
      <c r="W3355">
        <v>7.2715745138453265</v>
      </c>
      <c r="X3355" t="s">
        <v>275</v>
      </c>
    </row>
    <row r="3356" spans="1:24" x14ac:dyDescent="0.35">
      <c r="A3356">
        <v>3300010693</v>
      </c>
      <c r="B3356" t="s">
        <v>168</v>
      </c>
      <c r="C3356" t="s">
        <v>168</v>
      </c>
      <c r="D3356">
        <v>0</v>
      </c>
      <c r="E3356">
        <v>0</v>
      </c>
      <c r="F3356">
        <v>3</v>
      </c>
      <c r="G3356">
        <v>137848</v>
      </c>
      <c r="H3356">
        <v>2</v>
      </c>
      <c r="I3356">
        <v>30000</v>
      </c>
      <c r="J3356">
        <v>0</v>
      </c>
      <c r="K3356">
        <v>0</v>
      </c>
      <c r="L3356">
        <v>1</v>
      </c>
      <c r="M3356">
        <v>22400</v>
      </c>
      <c r="N3356">
        <v>303000</v>
      </c>
      <c r="O3356">
        <v>493248</v>
      </c>
      <c r="P3356" t="s">
        <v>5</v>
      </c>
      <c r="Q3356" t="s">
        <v>12</v>
      </c>
      <c r="R3356" t="s">
        <v>169</v>
      </c>
      <c r="S3356" t="s">
        <v>170</v>
      </c>
      <c r="T3356">
        <v>318224.51612903224</v>
      </c>
      <c r="U3356">
        <v>591949</v>
      </c>
      <c r="V3356">
        <v>273724.48387096776</v>
      </c>
      <c r="W3356">
        <v>0.86016152118204237</v>
      </c>
      <c r="X3356" t="s">
        <v>354</v>
      </c>
    </row>
    <row r="3357" spans="1:24" x14ac:dyDescent="0.35">
      <c r="A3357">
        <v>3301074391</v>
      </c>
      <c r="B3357" t="s">
        <v>168</v>
      </c>
      <c r="C3357" t="s">
        <v>168</v>
      </c>
      <c r="D3357">
        <v>0</v>
      </c>
      <c r="E3357">
        <v>0</v>
      </c>
      <c r="F3357">
        <v>4</v>
      </c>
      <c r="G3357">
        <v>136797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136797</v>
      </c>
      <c r="P3357" t="s">
        <v>5</v>
      </c>
      <c r="Q3357" t="s">
        <v>12</v>
      </c>
      <c r="R3357" t="s">
        <v>169</v>
      </c>
      <c r="S3357" t="s">
        <v>170</v>
      </c>
      <c r="T3357">
        <v>88256.129032258061</v>
      </c>
      <c r="U3357">
        <v>0</v>
      </c>
      <c r="V3357">
        <v>-88256.129032258061</v>
      </c>
      <c r="W3357">
        <v>0</v>
      </c>
      <c r="X3357">
        <v>0</v>
      </c>
    </row>
    <row r="3358" spans="1:24" x14ac:dyDescent="0.35">
      <c r="A3358">
        <v>3300009632</v>
      </c>
      <c r="B3358" t="s">
        <v>168</v>
      </c>
      <c r="C3358" t="s">
        <v>168</v>
      </c>
      <c r="D3358">
        <v>0</v>
      </c>
      <c r="E3358">
        <v>0</v>
      </c>
      <c r="F3358">
        <v>151</v>
      </c>
      <c r="G3358">
        <v>6571204</v>
      </c>
      <c r="H3358">
        <v>14</v>
      </c>
      <c r="I3358">
        <v>325000</v>
      </c>
      <c r="J3358">
        <v>0</v>
      </c>
      <c r="K3358">
        <v>0</v>
      </c>
      <c r="L3358">
        <v>3</v>
      </c>
      <c r="M3358">
        <v>2150031</v>
      </c>
      <c r="N3358">
        <v>2604000</v>
      </c>
      <c r="O3358">
        <v>11650235</v>
      </c>
      <c r="P3358" t="s">
        <v>5</v>
      </c>
      <c r="Q3358" t="s">
        <v>12</v>
      </c>
      <c r="R3358" t="s">
        <v>169</v>
      </c>
      <c r="S3358" t="s">
        <v>170</v>
      </c>
      <c r="T3358">
        <v>7516280.6451612907</v>
      </c>
      <c r="U3358">
        <v>7250599</v>
      </c>
      <c r="V3358">
        <v>-265681.64516129065</v>
      </c>
      <c r="W3358">
        <v>-3.5347488698725837E-2</v>
      </c>
      <c r="X3358" t="s">
        <v>257</v>
      </c>
    </row>
    <row r="3359" spans="1:24" x14ac:dyDescent="0.35">
      <c r="A3359">
        <v>3301041487</v>
      </c>
      <c r="B3359" t="s">
        <v>168</v>
      </c>
      <c r="C3359" t="s">
        <v>168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945000</v>
      </c>
      <c r="O3359">
        <v>945000</v>
      </c>
      <c r="P3359" t="s">
        <v>5</v>
      </c>
      <c r="Q3359" t="s">
        <v>16</v>
      </c>
      <c r="R3359" t="s">
        <v>169</v>
      </c>
      <c r="S3359" t="s">
        <v>170</v>
      </c>
      <c r="T3359">
        <v>609677.41935483867</v>
      </c>
      <c r="U3359">
        <v>1048900</v>
      </c>
      <c r="V3359">
        <v>439222.58064516133</v>
      </c>
      <c r="W3359">
        <v>0.72041798941798962</v>
      </c>
      <c r="X3359" t="s">
        <v>194</v>
      </c>
    </row>
    <row r="3360" spans="1:24" x14ac:dyDescent="0.35">
      <c r="A3360">
        <v>3300015790</v>
      </c>
      <c r="B3360" t="s">
        <v>168</v>
      </c>
      <c r="C3360" t="s">
        <v>168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972700</v>
      </c>
      <c r="O3360">
        <v>972700</v>
      </c>
      <c r="P3360" t="s">
        <v>5</v>
      </c>
      <c r="Q3360" t="s">
        <v>7</v>
      </c>
      <c r="R3360" t="s">
        <v>169</v>
      </c>
      <c r="S3360" t="s">
        <v>170</v>
      </c>
      <c r="T3360">
        <v>627548.38709677418</v>
      </c>
      <c r="U3360">
        <v>601699</v>
      </c>
      <c r="V3360">
        <v>-25849.387096774182</v>
      </c>
      <c r="W3360">
        <v>-4.119106610465717E-2</v>
      </c>
      <c r="X3360" t="s">
        <v>289</v>
      </c>
    </row>
    <row r="3361" spans="1:24" x14ac:dyDescent="0.35">
      <c r="A3361">
        <v>3300016555</v>
      </c>
      <c r="B3361" t="s">
        <v>168</v>
      </c>
      <c r="C3361" t="s">
        <v>168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1336000</v>
      </c>
      <c r="O3361">
        <v>1336000</v>
      </c>
      <c r="P3361" t="s">
        <v>5</v>
      </c>
      <c r="Q3361" t="s">
        <v>7</v>
      </c>
      <c r="R3361" t="s">
        <v>169</v>
      </c>
      <c r="S3361" t="s">
        <v>170</v>
      </c>
      <c r="T3361">
        <v>861935.48387096776</v>
      </c>
      <c r="U3361">
        <v>1428100</v>
      </c>
      <c r="V3361">
        <v>566164.51612903224</v>
      </c>
      <c r="W3361">
        <v>0.65685254491017964</v>
      </c>
      <c r="X3361" t="s">
        <v>346</v>
      </c>
    </row>
    <row r="3362" spans="1:24" x14ac:dyDescent="0.35">
      <c r="A3362">
        <v>3300026618</v>
      </c>
      <c r="B3362" t="s">
        <v>168</v>
      </c>
      <c r="C3362" t="s">
        <v>168</v>
      </c>
      <c r="D3362">
        <v>0</v>
      </c>
      <c r="E3362">
        <v>0</v>
      </c>
      <c r="F3362">
        <v>18</v>
      </c>
      <c r="G3362">
        <v>1014375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1418000</v>
      </c>
      <c r="O3362">
        <v>2432375</v>
      </c>
      <c r="P3362" t="s">
        <v>5</v>
      </c>
      <c r="Q3362" t="s">
        <v>16</v>
      </c>
      <c r="R3362" t="s">
        <v>169</v>
      </c>
      <c r="S3362" t="s">
        <v>170</v>
      </c>
      <c r="T3362">
        <v>1569274.1935483869</v>
      </c>
      <c r="U3362">
        <v>2401895</v>
      </c>
      <c r="V3362">
        <v>832620.80645161308</v>
      </c>
      <c r="W3362">
        <v>0.53057700806824615</v>
      </c>
      <c r="X3362" t="s">
        <v>194</v>
      </c>
    </row>
    <row r="3363" spans="1:24" x14ac:dyDescent="0.35">
      <c r="A3363">
        <v>3301062041</v>
      </c>
      <c r="B3363" t="s">
        <v>168</v>
      </c>
      <c r="C3363" t="s">
        <v>168</v>
      </c>
      <c r="D3363">
        <v>0</v>
      </c>
      <c r="E3363">
        <v>0</v>
      </c>
      <c r="F3363">
        <v>3</v>
      </c>
      <c r="G3363">
        <v>172997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52400</v>
      </c>
      <c r="N3363">
        <v>150000</v>
      </c>
      <c r="O3363">
        <v>375397</v>
      </c>
      <c r="P3363" t="s">
        <v>5</v>
      </c>
      <c r="Q3363" t="s">
        <v>15</v>
      </c>
      <c r="R3363" t="s">
        <v>169</v>
      </c>
      <c r="S3363" t="s">
        <v>170</v>
      </c>
      <c r="T3363">
        <v>242191.61290322579</v>
      </c>
      <c r="U3363">
        <v>261196</v>
      </c>
      <c r="V3363">
        <v>19004.387096774211</v>
      </c>
      <c r="W3363">
        <v>7.8468394792712948E-2</v>
      </c>
      <c r="X3363" t="s">
        <v>173</v>
      </c>
    </row>
    <row r="3364" spans="1:24" x14ac:dyDescent="0.35">
      <c r="A3364">
        <v>3300018919</v>
      </c>
      <c r="B3364" t="s">
        <v>168</v>
      </c>
      <c r="C3364" t="s">
        <v>168</v>
      </c>
      <c r="D3364">
        <v>0</v>
      </c>
      <c r="E3364">
        <v>0</v>
      </c>
      <c r="F3364">
        <v>215</v>
      </c>
      <c r="G3364">
        <v>7996332</v>
      </c>
      <c r="H3364">
        <v>3</v>
      </c>
      <c r="I3364">
        <v>80000</v>
      </c>
      <c r="J3364">
        <v>0</v>
      </c>
      <c r="K3364">
        <v>0</v>
      </c>
      <c r="L3364">
        <v>0</v>
      </c>
      <c r="M3364">
        <v>0</v>
      </c>
      <c r="N3364">
        <v>1109300</v>
      </c>
      <c r="O3364">
        <v>9185632</v>
      </c>
      <c r="P3364" t="s">
        <v>5</v>
      </c>
      <c r="Q3364" t="s">
        <v>7</v>
      </c>
      <c r="R3364" t="s">
        <v>169</v>
      </c>
      <c r="S3364" t="s">
        <v>170</v>
      </c>
      <c r="T3364">
        <v>5926214.1935483869</v>
      </c>
      <c r="U3364">
        <v>4513355</v>
      </c>
      <c r="V3364">
        <v>-1412859.1935483869</v>
      </c>
      <c r="W3364">
        <v>-0.23840839149663295</v>
      </c>
      <c r="X3364" t="s">
        <v>215</v>
      </c>
    </row>
    <row r="3365" spans="1:24" x14ac:dyDescent="0.35">
      <c r="A3365">
        <v>3300009763</v>
      </c>
      <c r="B3365" t="s">
        <v>168</v>
      </c>
      <c r="C3365" t="s">
        <v>168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330000</v>
      </c>
      <c r="O3365">
        <v>330000</v>
      </c>
      <c r="P3365" t="s">
        <v>5</v>
      </c>
      <c r="Q3365" t="s">
        <v>12</v>
      </c>
      <c r="R3365" t="s">
        <v>169</v>
      </c>
      <c r="S3365" t="s">
        <v>170</v>
      </c>
      <c r="T3365">
        <v>212903.22580645164</v>
      </c>
      <c r="U3365">
        <v>380000</v>
      </c>
      <c r="V3365">
        <v>167096.77419354836</v>
      </c>
      <c r="W3365">
        <v>0.78484848484848468</v>
      </c>
      <c r="X3365" t="s">
        <v>271</v>
      </c>
    </row>
    <row r="3366" spans="1:24" x14ac:dyDescent="0.35">
      <c r="A3366">
        <v>3301067533</v>
      </c>
      <c r="B3366" t="s">
        <v>168</v>
      </c>
      <c r="C3366" t="s">
        <v>168</v>
      </c>
      <c r="D3366">
        <v>0</v>
      </c>
      <c r="E3366">
        <v>0</v>
      </c>
      <c r="F3366">
        <v>58</v>
      </c>
      <c r="G3366">
        <v>1850337</v>
      </c>
      <c r="H3366">
        <v>15</v>
      </c>
      <c r="I3366">
        <v>325000</v>
      </c>
      <c r="J3366">
        <v>0</v>
      </c>
      <c r="K3366">
        <v>0</v>
      </c>
      <c r="L3366">
        <v>41</v>
      </c>
      <c r="M3366">
        <v>1338400</v>
      </c>
      <c r="N3366">
        <v>150000</v>
      </c>
      <c r="O3366">
        <v>3663737</v>
      </c>
      <c r="P3366" t="s">
        <v>5</v>
      </c>
      <c r="Q3366" t="s">
        <v>15</v>
      </c>
      <c r="R3366" t="s">
        <v>169</v>
      </c>
      <c r="S3366" t="s">
        <v>170</v>
      </c>
      <c r="T3366">
        <v>2363701.2903225804</v>
      </c>
      <c r="U3366">
        <v>2351848</v>
      </c>
      <c r="V3366">
        <v>-11853.290322580375</v>
      </c>
      <c r="W3366">
        <v>-5.0147158488722532E-3</v>
      </c>
      <c r="X3366" t="s">
        <v>296</v>
      </c>
    </row>
    <row r="3367" spans="1:24" x14ac:dyDescent="0.35">
      <c r="A3367">
        <v>3301013740</v>
      </c>
      <c r="B3367" t="s">
        <v>168</v>
      </c>
      <c r="C3367" t="s">
        <v>168</v>
      </c>
      <c r="D3367">
        <v>0</v>
      </c>
      <c r="E3367">
        <v>0</v>
      </c>
      <c r="F3367">
        <v>2</v>
      </c>
      <c r="G3367">
        <v>42398</v>
      </c>
      <c r="H3367">
        <v>24</v>
      </c>
      <c r="I3367">
        <v>452000</v>
      </c>
      <c r="J3367">
        <v>0</v>
      </c>
      <c r="K3367">
        <v>0</v>
      </c>
      <c r="L3367">
        <v>2</v>
      </c>
      <c r="M3367">
        <v>44800</v>
      </c>
      <c r="N3367">
        <v>90000</v>
      </c>
      <c r="O3367">
        <v>629198</v>
      </c>
      <c r="P3367" t="s">
        <v>5</v>
      </c>
      <c r="Q3367" t="s">
        <v>11</v>
      </c>
      <c r="R3367" t="s">
        <v>169</v>
      </c>
      <c r="S3367" t="s">
        <v>170</v>
      </c>
      <c r="T3367">
        <v>405934.19354838715</v>
      </c>
      <c r="U3367">
        <v>433999</v>
      </c>
      <c r="V3367">
        <v>28064.806451612851</v>
      </c>
      <c r="W3367">
        <v>6.9136344997917876E-2</v>
      </c>
      <c r="X3367" t="s">
        <v>298</v>
      </c>
    </row>
    <row r="3368" spans="1:24" x14ac:dyDescent="0.35">
      <c r="A3368">
        <v>3301001569</v>
      </c>
      <c r="B3368" t="s">
        <v>168</v>
      </c>
      <c r="C3368" t="s">
        <v>168</v>
      </c>
      <c r="D3368">
        <v>0</v>
      </c>
      <c r="E3368">
        <v>0</v>
      </c>
      <c r="F3368">
        <v>82</v>
      </c>
      <c r="G3368">
        <v>4220116</v>
      </c>
      <c r="H3368">
        <v>110</v>
      </c>
      <c r="I3368">
        <v>5980000</v>
      </c>
      <c r="J3368">
        <v>0</v>
      </c>
      <c r="K3368">
        <v>0</v>
      </c>
      <c r="L3368">
        <v>4</v>
      </c>
      <c r="M3368">
        <v>559600</v>
      </c>
      <c r="N3368">
        <v>30000</v>
      </c>
      <c r="O3368">
        <v>10789716</v>
      </c>
      <c r="P3368" t="s">
        <v>5</v>
      </c>
      <c r="Q3368" t="s">
        <v>15</v>
      </c>
      <c r="R3368" t="s">
        <v>169</v>
      </c>
      <c r="S3368" t="s">
        <v>170</v>
      </c>
      <c r="T3368">
        <v>6961107.0967741944</v>
      </c>
      <c r="U3368">
        <v>9780337</v>
      </c>
      <c r="V3368">
        <v>2819229.9032258056</v>
      </c>
      <c r="W3368">
        <v>0.40499734654739727</v>
      </c>
      <c r="X3368" t="s">
        <v>287</v>
      </c>
    </row>
    <row r="3369" spans="1:24" x14ac:dyDescent="0.35">
      <c r="A3369">
        <v>3300019084</v>
      </c>
      <c r="B3369" t="s">
        <v>168</v>
      </c>
      <c r="C3369" t="s">
        <v>168</v>
      </c>
      <c r="D3369">
        <v>0</v>
      </c>
      <c r="E3369">
        <v>0</v>
      </c>
      <c r="F3369">
        <v>100</v>
      </c>
      <c r="G3369">
        <v>3373389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249750</v>
      </c>
      <c r="N3369">
        <v>234000</v>
      </c>
      <c r="O3369">
        <v>3857139</v>
      </c>
      <c r="P3369" t="s">
        <v>5</v>
      </c>
      <c r="Q3369" t="s">
        <v>9</v>
      </c>
      <c r="R3369" t="s">
        <v>169</v>
      </c>
      <c r="S3369" t="s">
        <v>170</v>
      </c>
      <c r="T3369">
        <v>2488476.7741935486</v>
      </c>
      <c r="U3369">
        <v>2583412</v>
      </c>
      <c r="V3369">
        <v>94935.225806451403</v>
      </c>
      <c r="W3369">
        <v>3.8149934446230604E-2</v>
      </c>
      <c r="X3369" t="s">
        <v>224</v>
      </c>
    </row>
    <row r="3370" spans="1:24" x14ac:dyDescent="0.35">
      <c r="A3370">
        <v>3300025077</v>
      </c>
      <c r="B3370" t="s">
        <v>168</v>
      </c>
      <c r="C3370" t="s">
        <v>168</v>
      </c>
      <c r="D3370">
        <v>0</v>
      </c>
      <c r="E3370">
        <v>0</v>
      </c>
      <c r="F3370">
        <v>19</v>
      </c>
      <c r="G3370">
        <v>527998</v>
      </c>
      <c r="H3370">
        <v>3</v>
      </c>
      <c r="I3370">
        <v>40000</v>
      </c>
      <c r="J3370">
        <v>0</v>
      </c>
      <c r="K3370">
        <v>0</v>
      </c>
      <c r="L3370">
        <v>8</v>
      </c>
      <c r="M3370">
        <v>352676</v>
      </c>
      <c r="N3370">
        <v>382500</v>
      </c>
      <c r="O3370">
        <v>1303174</v>
      </c>
      <c r="P3370" t="s">
        <v>5</v>
      </c>
      <c r="Q3370" t="s">
        <v>17</v>
      </c>
      <c r="R3370" t="s">
        <v>169</v>
      </c>
      <c r="S3370" t="s">
        <v>170</v>
      </c>
      <c r="T3370">
        <v>840757.41935483867</v>
      </c>
      <c r="U3370">
        <v>1074258</v>
      </c>
      <c r="V3370">
        <v>233500.58064516133</v>
      </c>
      <c r="W3370">
        <v>0.27772645863100398</v>
      </c>
      <c r="X3370" t="s">
        <v>311</v>
      </c>
    </row>
    <row r="3371" spans="1:24" x14ac:dyDescent="0.35">
      <c r="A3371">
        <v>3300005244</v>
      </c>
      <c r="B3371" t="s">
        <v>168</v>
      </c>
      <c r="C3371" t="s">
        <v>168</v>
      </c>
      <c r="D3371">
        <v>0</v>
      </c>
      <c r="E3371">
        <v>0</v>
      </c>
      <c r="F3371">
        <v>444</v>
      </c>
      <c r="G3371">
        <v>14776820</v>
      </c>
      <c r="H3371">
        <v>196</v>
      </c>
      <c r="I3371">
        <v>7335000</v>
      </c>
      <c r="J3371">
        <v>0</v>
      </c>
      <c r="K3371">
        <v>0</v>
      </c>
      <c r="L3371">
        <v>64</v>
      </c>
      <c r="M3371">
        <v>4083600</v>
      </c>
      <c r="N3371">
        <v>192000</v>
      </c>
      <c r="O3371">
        <v>26387420</v>
      </c>
      <c r="P3371" t="s">
        <v>5</v>
      </c>
      <c r="Q3371" t="s">
        <v>10</v>
      </c>
      <c r="R3371" t="s">
        <v>169</v>
      </c>
      <c r="S3371" t="s">
        <v>170</v>
      </c>
      <c r="T3371">
        <v>17024141.935483873</v>
      </c>
      <c r="U3371">
        <v>20795762</v>
      </c>
      <c r="V3371">
        <v>3771620.0645161271</v>
      </c>
      <c r="W3371">
        <v>0.2215453841262236</v>
      </c>
      <c r="X3371" t="s">
        <v>319</v>
      </c>
    </row>
    <row r="3372" spans="1:24" x14ac:dyDescent="0.35">
      <c r="A3372">
        <v>3301071135</v>
      </c>
      <c r="B3372" t="s">
        <v>168</v>
      </c>
      <c r="C3372" t="s">
        <v>168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1037000</v>
      </c>
      <c r="O3372">
        <v>1037000</v>
      </c>
      <c r="P3372" t="s">
        <v>5</v>
      </c>
      <c r="Q3372" t="s">
        <v>16</v>
      </c>
      <c r="R3372" t="s">
        <v>169</v>
      </c>
      <c r="S3372" t="s">
        <v>170</v>
      </c>
      <c r="T3372">
        <v>669032.25806451612</v>
      </c>
      <c r="U3372">
        <v>90000</v>
      </c>
      <c r="V3372">
        <v>-579032.25806451612</v>
      </c>
      <c r="W3372">
        <v>-0.86547733847637409</v>
      </c>
      <c r="X3372" t="s">
        <v>330</v>
      </c>
    </row>
    <row r="3373" spans="1:24" x14ac:dyDescent="0.35">
      <c r="A3373">
        <v>3300020495</v>
      </c>
      <c r="B3373" t="s">
        <v>168</v>
      </c>
      <c r="C3373" t="s">
        <v>168</v>
      </c>
      <c r="D3373">
        <v>0</v>
      </c>
      <c r="E3373">
        <v>0</v>
      </c>
      <c r="F3373">
        <v>84</v>
      </c>
      <c r="G3373">
        <v>2690806</v>
      </c>
      <c r="H3373">
        <v>80</v>
      </c>
      <c r="I3373">
        <v>2940000</v>
      </c>
      <c r="J3373">
        <v>0</v>
      </c>
      <c r="K3373">
        <v>0</v>
      </c>
      <c r="L3373">
        <v>59</v>
      </c>
      <c r="M3373">
        <v>3221600</v>
      </c>
      <c r="N3373">
        <v>150000</v>
      </c>
      <c r="O3373">
        <v>9002406</v>
      </c>
      <c r="P3373" t="s">
        <v>5</v>
      </c>
      <c r="Q3373" t="s">
        <v>13</v>
      </c>
      <c r="R3373" t="s">
        <v>169</v>
      </c>
      <c r="S3373" t="s">
        <v>170</v>
      </c>
      <c r="T3373">
        <v>5808003.8709677421</v>
      </c>
      <c r="U3373">
        <v>8630091</v>
      </c>
      <c r="V3373">
        <v>2822087.1290322579</v>
      </c>
      <c r="W3373">
        <v>0.48589622041041025</v>
      </c>
      <c r="X3373" t="s">
        <v>250</v>
      </c>
    </row>
    <row r="3374" spans="1:24" x14ac:dyDescent="0.35">
      <c r="A3374">
        <v>3301059385</v>
      </c>
      <c r="B3374" t="s">
        <v>168</v>
      </c>
      <c r="C3374" t="s">
        <v>168</v>
      </c>
      <c r="D3374">
        <v>0</v>
      </c>
      <c r="E3374">
        <v>0</v>
      </c>
      <c r="F3374">
        <v>147</v>
      </c>
      <c r="G3374">
        <v>4455927</v>
      </c>
      <c r="H3374">
        <v>69</v>
      </c>
      <c r="I3374">
        <v>2680000</v>
      </c>
      <c r="J3374">
        <v>0</v>
      </c>
      <c r="K3374">
        <v>0</v>
      </c>
      <c r="L3374">
        <v>7</v>
      </c>
      <c r="M3374">
        <v>250000</v>
      </c>
      <c r="N3374">
        <v>30000</v>
      </c>
      <c r="O3374">
        <v>7415927</v>
      </c>
      <c r="P3374" t="s">
        <v>5</v>
      </c>
      <c r="Q3374" t="s">
        <v>15</v>
      </c>
      <c r="R3374" t="s">
        <v>169</v>
      </c>
      <c r="S3374" t="s">
        <v>170</v>
      </c>
      <c r="T3374">
        <v>4784469.0322580645</v>
      </c>
      <c r="U3374">
        <v>4037898</v>
      </c>
      <c r="V3374">
        <v>-746571.03225806449</v>
      </c>
      <c r="W3374">
        <v>-0.15604051927695617</v>
      </c>
      <c r="X3374" t="s">
        <v>287</v>
      </c>
    </row>
    <row r="3375" spans="1:24" x14ac:dyDescent="0.35">
      <c r="A3375">
        <v>3301046945</v>
      </c>
      <c r="B3375" t="s">
        <v>168</v>
      </c>
      <c r="C3375" t="s">
        <v>168</v>
      </c>
      <c r="D3375">
        <v>0</v>
      </c>
      <c r="E3375">
        <v>0</v>
      </c>
      <c r="F3375">
        <v>1</v>
      </c>
      <c r="G3375">
        <v>13499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5599</v>
      </c>
      <c r="N3375">
        <v>2025000</v>
      </c>
      <c r="O3375">
        <v>2044098</v>
      </c>
      <c r="P3375" t="s">
        <v>5</v>
      </c>
      <c r="Q3375" t="s">
        <v>7</v>
      </c>
      <c r="R3375" t="s">
        <v>169</v>
      </c>
      <c r="S3375" t="s">
        <v>170</v>
      </c>
      <c r="T3375">
        <v>1318772.9032258063</v>
      </c>
      <c r="U3375">
        <v>1500099</v>
      </c>
      <c r="V3375">
        <v>181326.09677419369</v>
      </c>
      <c r="W3375">
        <v>0.13749607406298536</v>
      </c>
      <c r="X3375" t="s">
        <v>401</v>
      </c>
    </row>
    <row r="3376" spans="1:24" x14ac:dyDescent="0.35">
      <c r="A3376">
        <v>3301074540</v>
      </c>
      <c r="B3376" t="s">
        <v>168</v>
      </c>
      <c r="C3376" t="s">
        <v>168</v>
      </c>
      <c r="D3376">
        <v>0</v>
      </c>
      <c r="E3376">
        <v>0</v>
      </c>
      <c r="F3376">
        <v>5</v>
      </c>
      <c r="G3376">
        <v>443653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330000</v>
      </c>
      <c r="O3376">
        <v>773653</v>
      </c>
      <c r="P3376" t="s">
        <v>5</v>
      </c>
      <c r="Q3376" t="s">
        <v>12</v>
      </c>
      <c r="R3376" t="s">
        <v>169</v>
      </c>
      <c r="S3376" t="s">
        <v>170</v>
      </c>
      <c r="T3376">
        <v>499130.96774193546</v>
      </c>
      <c r="U3376">
        <v>457097</v>
      </c>
      <c r="V3376">
        <v>-42033.967741935456</v>
      </c>
      <c r="W3376">
        <v>-8.4214305379802012E-2</v>
      </c>
      <c r="X3376" t="s">
        <v>396</v>
      </c>
    </row>
    <row r="3377" spans="1:24" x14ac:dyDescent="0.35">
      <c r="A3377">
        <v>3301063477</v>
      </c>
      <c r="B3377" t="s">
        <v>168</v>
      </c>
      <c r="C3377" t="s">
        <v>168</v>
      </c>
      <c r="D3377">
        <v>0</v>
      </c>
      <c r="E3377">
        <v>0</v>
      </c>
      <c r="F3377">
        <v>49</v>
      </c>
      <c r="G3377">
        <v>1559567</v>
      </c>
      <c r="H3377">
        <v>7</v>
      </c>
      <c r="I3377">
        <v>300000</v>
      </c>
      <c r="J3377">
        <v>0</v>
      </c>
      <c r="K3377">
        <v>0</v>
      </c>
      <c r="L3377">
        <v>1</v>
      </c>
      <c r="M3377">
        <v>52400</v>
      </c>
      <c r="N3377">
        <v>164000</v>
      </c>
      <c r="O3377">
        <v>2075967</v>
      </c>
      <c r="P3377" t="s">
        <v>5</v>
      </c>
      <c r="Q3377" t="s">
        <v>9</v>
      </c>
      <c r="R3377" t="s">
        <v>169</v>
      </c>
      <c r="S3377" t="s">
        <v>170</v>
      </c>
      <c r="T3377">
        <v>1339333.5483870967</v>
      </c>
      <c r="U3377">
        <v>336991</v>
      </c>
      <c r="V3377">
        <v>-1002342.5483870967</v>
      </c>
      <c r="W3377">
        <v>-0.74838903990285011</v>
      </c>
      <c r="X3377" t="s">
        <v>344</v>
      </c>
    </row>
    <row r="3378" spans="1:24" x14ac:dyDescent="0.35">
      <c r="A3378">
        <v>3301060739</v>
      </c>
      <c r="B3378" t="s">
        <v>168</v>
      </c>
      <c r="C3378" t="s">
        <v>168</v>
      </c>
      <c r="D3378">
        <v>0</v>
      </c>
      <c r="E3378">
        <v>0</v>
      </c>
      <c r="F3378">
        <v>96</v>
      </c>
      <c r="G3378">
        <v>3900062</v>
      </c>
      <c r="H3378">
        <v>3</v>
      </c>
      <c r="I3378">
        <v>365000</v>
      </c>
      <c r="J3378">
        <v>0</v>
      </c>
      <c r="K3378">
        <v>0</v>
      </c>
      <c r="L3378">
        <v>0</v>
      </c>
      <c r="M3378">
        <v>0</v>
      </c>
      <c r="N3378">
        <v>150000</v>
      </c>
      <c r="O3378">
        <v>4415062</v>
      </c>
      <c r="P3378" t="s">
        <v>5</v>
      </c>
      <c r="Q3378" t="s">
        <v>9</v>
      </c>
      <c r="R3378" t="s">
        <v>169</v>
      </c>
      <c r="S3378" t="s">
        <v>170</v>
      </c>
      <c r="T3378">
        <v>2848427.0967741935</v>
      </c>
      <c r="U3378">
        <v>2812968</v>
      </c>
      <c r="V3378">
        <v>-35459.096774193458</v>
      </c>
      <c r="W3378">
        <v>-1.2448658705132565E-2</v>
      </c>
      <c r="X3378" t="s">
        <v>228</v>
      </c>
    </row>
    <row r="3379" spans="1:24" x14ac:dyDescent="0.35">
      <c r="A3379">
        <v>3300011333</v>
      </c>
      <c r="B3379" t="s">
        <v>168</v>
      </c>
      <c r="C3379" t="s">
        <v>168</v>
      </c>
      <c r="D3379">
        <v>0</v>
      </c>
      <c r="E3379">
        <v>0</v>
      </c>
      <c r="F3379">
        <v>20</v>
      </c>
      <c r="G3379">
        <v>809347</v>
      </c>
      <c r="H3379">
        <v>10</v>
      </c>
      <c r="I3379">
        <v>220000</v>
      </c>
      <c r="J3379">
        <v>0</v>
      </c>
      <c r="K3379">
        <v>0</v>
      </c>
      <c r="L3379">
        <v>19</v>
      </c>
      <c r="M3379">
        <v>889789</v>
      </c>
      <c r="N3379">
        <v>510000</v>
      </c>
      <c r="O3379">
        <v>2429136</v>
      </c>
      <c r="P3379" t="s">
        <v>5</v>
      </c>
      <c r="Q3379" t="s">
        <v>17</v>
      </c>
      <c r="R3379" t="s">
        <v>169</v>
      </c>
      <c r="S3379" t="s">
        <v>170</v>
      </c>
      <c r="T3379">
        <v>1567184.5161290322</v>
      </c>
      <c r="U3379">
        <v>2035494</v>
      </c>
      <c r="V3379">
        <v>468309.48387096776</v>
      </c>
      <c r="W3379">
        <v>0.29882217380994724</v>
      </c>
      <c r="X3379" t="s">
        <v>328</v>
      </c>
    </row>
    <row r="3380" spans="1:24" x14ac:dyDescent="0.35">
      <c r="A3380">
        <v>3301001643</v>
      </c>
      <c r="B3380" t="s">
        <v>168</v>
      </c>
      <c r="C3380" t="s">
        <v>168</v>
      </c>
      <c r="D3380">
        <v>0</v>
      </c>
      <c r="E3380">
        <v>0</v>
      </c>
      <c r="F3380">
        <v>15</v>
      </c>
      <c r="G3380">
        <v>541042</v>
      </c>
      <c r="H3380">
        <v>3</v>
      </c>
      <c r="I3380">
        <v>40000</v>
      </c>
      <c r="J3380">
        <v>0</v>
      </c>
      <c r="K3380">
        <v>0</v>
      </c>
      <c r="L3380">
        <v>2</v>
      </c>
      <c r="M3380">
        <v>74800</v>
      </c>
      <c r="N3380">
        <v>275000</v>
      </c>
      <c r="O3380">
        <v>930842</v>
      </c>
      <c r="P3380" t="s">
        <v>5</v>
      </c>
      <c r="Q3380" t="s">
        <v>12</v>
      </c>
      <c r="R3380" t="s">
        <v>169</v>
      </c>
      <c r="S3380" t="s">
        <v>170</v>
      </c>
      <c r="T3380">
        <v>600543.22580645164</v>
      </c>
      <c r="U3380">
        <v>517599</v>
      </c>
      <c r="V3380">
        <v>-82944.225806451635</v>
      </c>
      <c r="W3380">
        <v>-0.13811532999155607</v>
      </c>
      <c r="X3380" t="s">
        <v>189</v>
      </c>
    </row>
    <row r="3381" spans="1:24" x14ac:dyDescent="0.35">
      <c r="A3381">
        <v>3301072930</v>
      </c>
      <c r="B3381" t="s">
        <v>168</v>
      </c>
      <c r="C3381" t="s">
        <v>168</v>
      </c>
      <c r="D3381">
        <v>0</v>
      </c>
      <c r="E3381">
        <v>0</v>
      </c>
      <c r="F3381">
        <v>24</v>
      </c>
      <c r="G3381">
        <v>3067994</v>
      </c>
      <c r="H3381">
        <v>9</v>
      </c>
      <c r="I3381">
        <v>275000</v>
      </c>
      <c r="J3381">
        <v>0</v>
      </c>
      <c r="K3381">
        <v>0</v>
      </c>
      <c r="L3381">
        <v>0</v>
      </c>
      <c r="M3381">
        <v>0</v>
      </c>
      <c r="N3381">
        <v>397500</v>
      </c>
      <c r="O3381">
        <v>3740494</v>
      </c>
      <c r="P3381" t="s">
        <v>5</v>
      </c>
      <c r="Q3381" t="s">
        <v>12</v>
      </c>
      <c r="R3381" t="s">
        <v>169</v>
      </c>
      <c r="S3381" t="s">
        <v>170</v>
      </c>
      <c r="T3381">
        <v>2413221.935483871</v>
      </c>
      <c r="U3381">
        <v>868946</v>
      </c>
      <c r="V3381">
        <v>-1544275.935483871</v>
      </c>
      <c r="W3381">
        <v>-0.63992288184394897</v>
      </c>
      <c r="X3381" t="s">
        <v>257</v>
      </c>
    </row>
    <row r="3382" spans="1:24" x14ac:dyDescent="0.35">
      <c r="A3382">
        <v>3300005928</v>
      </c>
      <c r="B3382" t="s">
        <v>168</v>
      </c>
      <c r="C3382" t="s">
        <v>168</v>
      </c>
      <c r="D3382">
        <v>0</v>
      </c>
      <c r="E3382">
        <v>0</v>
      </c>
      <c r="F3382">
        <v>151</v>
      </c>
      <c r="G3382">
        <v>4087535</v>
      </c>
      <c r="H3382">
        <v>4</v>
      </c>
      <c r="I3382">
        <v>120000</v>
      </c>
      <c r="J3382">
        <v>0</v>
      </c>
      <c r="K3382">
        <v>0</v>
      </c>
      <c r="L3382">
        <v>3</v>
      </c>
      <c r="M3382">
        <v>97200</v>
      </c>
      <c r="N3382">
        <v>45000</v>
      </c>
      <c r="O3382">
        <v>4349735</v>
      </c>
      <c r="P3382" t="s">
        <v>5</v>
      </c>
      <c r="Q3382" t="s">
        <v>10</v>
      </c>
      <c r="R3382" t="s">
        <v>169</v>
      </c>
      <c r="S3382" t="s">
        <v>170</v>
      </c>
      <c r="T3382">
        <v>2806280.6451612902</v>
      </c>
      <c r="U3382">
        <v>2508954</v>
      </c>
      <c r="V3382">
        <v>-297326.64516129019</v>
      </c>
      <c r="W3382">
        <v>-0.10595043146306615</v>
      </c>
      <c r="X3382" t="s">
        <v>241</v>
      </c>
    </row>
    <row r="3383" spans="1:24" x14ac:dyDescent="0.35">
      <c r="A3383">
        <v>3301007796</v>
      </c>
      <c r="B3383" t="s">
        <v>168</v>
      </c>
      <c r="C3383" t="s">
        <v>168</v>
      </c>
      <c r="D3383">
        <v>0</v>
      </c>
      <c r="E3383">
        <v>0</v>
      </c>
      <c r="F3383">
        <v>124</v>
      </c>
      <c r="G3383">
        <v>3651569</v>
      </c>
      <c r="H3383">
        <v>56</v>
      </c>
      <c r="I3383">
        <v>2165000</v>
      </c>
      <c r="J3383">
        <v>0</v>
      </c>
      <c r="K3383">
        <v>0</v>
      </c>
      <c r="L3383">
        <v>15</v>
      </c>
      <c r="M3383">
        <v>1046000</v>
      </c>
      <c r="N3383">
        <v>150000</v>
      </c>
      <c r="O3383">
        <v>7012569</v>
      </c>
      <c r="P3383" t="s">
        <v>5</v>
      </c>
      <c r="Q3383" t="s">
        <v>14</v>
      </c>
      <c r="R3383" t="s">
        <v>207</v>
      </c>
      <c r="S3383" t="s">
        <v>170</v>
      </c>
      <c r="T3383">
        <v>4524238.064516129</v>
      </c>
      <c r="U3383">
        <v>4109206</v>
      </c>
      <c r="V3383">
        <v>-415032.06451612897</v>
      </c>
      <c r="W3383">
        <v>-9.1735239966979298E-2</v>
      </c>
      <c r="X3383" t="s">
        <v>358</v>
      </c>
    </row>
    <row r="3384" spans="1:24" x14ac:dyDescent="0.35">
      <c r="A3384">
        <v>3301015937</v>
      </c>
      <c r="B3384" t="s">
        <v>168</v>
      </c>
      <c r="C3384" t="s">
        <v>168</v>
      </c>
      <c r="D3384">
        <v>0</v>
      </c>
      <c r="E3384">
        <v>0</v>
      </c>
      <c r="F3384">
        <v>661</v>
      </c>
      <c r="G3384">
        <v>12104632</v>
      </c>
      <c r="H3384">
        <v>208</v>
      </c>
      <c r="I3384">
        <v>4796000</v>
      </c>
      <c r="J3384">
        <v>0</v>
      </c>
      <c r="K3384">
        <v>0</v>
      </c>
      <c r="L3384">
        <v>163</v>
      </c>
      <c r="M3384">
        <v>5611200</v>
      </c>
      <c r="N3384">
        <v>0</v>
      </c>
      <c r="O3384">
        <v>22511832</v>
      </c>
      <c r="P3384" t="s">
        <v>5</v>
      </c>
      <c r="Q3384" t="s">
        <v>13</v>
      </c>
      <c r="R3384" t="s">
        <v>169</v>
      </c>
      <c r="S3384" t="s">
        <v>170</v>
      </c>
      <c r="T3384">
        <v>14523762.580645161</v>
      </c>
      <c r="U3384">
        <v>18832081</v>
      </c>
      <c r="V3384">
        <v>4308318.4193548393</v>
      </c>
      <c r="W3384">
        <v>0.29663927618152086</v>
      </c>
      <c r="X3384" t="s">
        <v>397</v>
      </c>
    </row>
    <row r="3385" spans="1:24" x14ac:dyDescent="0.35">
      <c r="A3385">
        <v>3301054646</v>
      </c>
      <c r="B3385" t="s">
        <v>168</v>
      </c>
      <c r="C3385" t="s">
        <v>168</v>
      </c>
      <c r="D3385">
        <v>0</v>
      </c>
      <c r="E3385">
        <v>0</v>
      </c>
      <c r="F3385">
        <v>99</v>
      </c>
      <c r="G3385">
        <v>3136697</v>
      </c>
      <c r="H3385">
        <v>128</v>
      </c>
      <c r="I3385">
        <v>4380000</v>
      </c>
      <c r="J3385">
        <v>0</v>
      </c>
      <c r="K3385">
        <v>0</v>
      </c>
      <c r="L3385">
        <v>29</v>
      </c>
      <c r="M3385">
        <v>1709600</v>
      </c>
      <c r="N3385">
        <v>150000</v>
      </c>
      <c r="O3385">
        <v>9376297</v>
      </c>
      <c r="P3385" t="s">
        <v>5</v>
      </c>
      <c r="Q3385" t="s">
        <v>10</v>
      </c>
      <c r="R3385" t="s">
        <v>169</v>
      </c>
      <c r="S3385" t="s">
        <v>170</v>
      </c>
      <c r="T3385">
        <v>6049223.8709677421</v>
      </c>
      <c r="U3385">
        <v>5975897</v>
      </c>
      <c r="V3385">
        <v>-73326.870967742056</v>
      </c>
      <c r="W3385">
        <v>-1.2121699003348585E-2</v>
      </c>
      <c r="X3385" t="s">
        <v>182</v>
      </c>
    </row>
    <row r="3386" spans="1:24" x14ac:dyDescent="0.35">
      <c r="A3386">
        <v>3300006076</v>
      </c>
      <c r="B3386" t="s">
        <v>168</v>
      </c>
      <c r="C3386" t="s">
        <v>168</v>
      </c>
      <c r="D3386">
        <v>0</v>
      </c>
      <c r="E3386">
        <v>0</v>
      </c>
      <c r="F3386">
        <v>147</v>
      </c>
      <c r="G3386">
        <v>6566750</v>
      </c>
      <c r="H3386">
        <v>195</v>
      </c>
      <c r="I3386">
        <v>8590000</v>
      </c>
      <c r="J3386">
        <v>0</v>
      </c>
      <c r="K3386">
        <v>0</v>
      </c>
      <c r="L3386">
        <v>112</v>
      </c>
      <c r="M3386">
        <v>7678800</v>
      </c>
      <c r="N3386">
        <v>162000</v>
      </c>
      <c r="O3386">
        <v>22997550</v>
      </c>
      <c r="P3386" t="s">
        <v>5</v>
      </c>
      <c r="Q3386" t="s">
        <v>14</v>
      </c>
      <c r="R3386" t="s">
        <v>169</v>
      </c>
      <c r="S3386" t="s">
        <v>170</v>
      </c>
      <c r="T3386">
        <v>14837129.032258065</v>
      </c>
      <c r="U3386">
        <v>10424772</v>
      </c>
      <c r="V3386">
        <v>-4412357.0322580654</v>
      </c>
      <c r="W3386">
        <v>-0.29738617374459453</v>
      </c>
      <c r="X3386" t="s">
        <v>208</v>
      </c>
    </row>
    <row r="3387" spans="1:24" x14ac:dyDescent="0.35">
      <c r="A3387">
        <v>3300011967</v>
      </c>
      <c r="B3387" t="s">
        <v>168</v>
      </c>
      <c r="C3387" t="s">
        <v>168</v>
      </c>
      <c r="D3387">
        <v>0</v>
      </c>
      <c r="E3387">
        <v>0</v>
      </c>
      <c r="F3387">
        <v>5</v>
      </c>
      <c r="G3387">
        <v>245749</v>
      </c>
      <c r="H3387">
        <v>1</v>
      </c>
      <c r="I3387">
        <v>10000</v>
      </c>
      <c r="J3387">
        <v>0</v>
      </c>
      <c r="K3387">
        <v>0</v>
      </c>
      <c r="L3387">
        <v>0</v>
      </c>
      <c r="M3387">
        <v>0</v>
      </c>
      <c r="N3387">
        <v>293000</v>
      </c>
      <c r="O3387">
        <v>548749</v>
      </c>
      <c r="P3387" t="s">
        <v>5</v>
      </c>
      <c r="Q3387" t="s">
        <v>12</v>
      </c>
      <c r="R3387" t="s">
        <v>169</v>
      </c>
      <c r="S3387" t="s">
        <v>170</v>
      </c>
      <c r="T3387">
        <v>354031.61290322582</v>
      </c>
      <c r="U3387">
        <v>301099</v>
      </c>
      <c r="V3387">
        <v>-52932.612903225818</v>
      </c>
      <c r="W3387">
        <v>-0.14951380321422003</v>
      </c>
      <c r="X3387" t="s">
        <v>189</v>
      </c>
    </row>
    <row r="3388" spans="1:24" x14ac:dyDescent="0.35">
      <c r="A3388">
        <v>3300019406</v>
      </c>
      <c r="B3388" t="s">
        <v>168</v>
      </c>
      <c r="C3388" t="s">
        <v>168</v>
      </c>
      <c r="D3388">
        <v>0</v>
      </c>
      <c r="E3388">
        <v>0</v>
      </c>
      <c r="F3388">
        <v>51</v>
      </c>
      <c r="G3388">
        <v>2037765</v>
      </c>
      <c r="H3388">
        <v>31</v>
      </c>
      <c r="I3388">
        <v>670000</v>
      </c>
      <c r="J3388">
        <v>0</v>
      </c>
      <c r="K3388">
        <v>0</v>
      </c>
      <c r="L3388">
        <v>0</v>
      </c>
      <c r="M3388">
        <v>0</v>
      </c>
      <c r="N3388">
        <v>260000</v>
      </c>
      <c r="O3388">
        <v>2967765</v>
      </c>
      <c r="P3388" t="s">
        <v>5</v>
      </c>
      <c r="Q3388" t="s">
        <v>6</v>
      </c>
      <c r="R3388" t="s">
        <v>169</v>
      </c>
      <c r="S3388" t="s">
        <v>170</v>
      </c>
      <c r="T3388">
        <v>1914687.0967741937</v>
      </c>
      <c r="U3388">
        <v>2978817</v>
      </c>
      <c r="V3388">
        <v>1064129.9032258063</v>
      </c>
      <c r="W3388">
        <v>0.55577222253109659</v>
      </c>
      <c r="X3388" t="s">
        <v>232</v>
      </c>
    </row>
    <row r="3389" spans="1:24" x14ac:dyDescent="0.35">
      <c r="A3389">
        <v>3301072582</v>
      </c>
      <c r="B3389" t="s">
        <v>168</v>
      </c>
      <c r="C3389" t="s">
        <v>168</v>
      </c>
      <c r="D3389">
        <v>0</v>
      </c>
      <c r="E3389">
        <v>0</v>
      </c>
      <c r="F3389">
        <v>17</v>
      </c>
      <c r="G3389">
        <v>881214</v>
      </c>
      <c r="H3389">
        <v>49</v>
      </c>
      <c r="I3389">
        <v>2010000</v>
      </c>
      <c r="J3389">
        <v>0</v>
      </c>
      <c r="K3389">
        <v>0</v>
      </c>
      <c r="L3389">
        <v>14</v>
      </c>
      <c r="M3389">
        <v>1133600</v>
      </c>
      <c r="N3389">
        <v>30000</v>
      </c>
      <c r="O3389">
        <v>4054814</v>
      </c>
      <c r="P3389" t="s">
        <v>5</v>
      </c>
      <c r="Q3389" t="s">
        <v>11</v>
      </c>
      <c r="R3389" t="s">
        <v>169</v>
      </c>
      <c r="S3389" t="s">
        <v>170</v>
      </c>
      <c r="T3389">
        <v>2616009.0322580645</v>
      </c>
      <c r="U3389">
        <v>4419783</v>
      </c>
      <c r="V3389">
        <v>1803773.9677419355</v>
      </c>
      <c r="W3389">
        <v>0.68951366203233988</v>
      </c>
      <c r="X3389" t="s">
        <v>298</v>
      </c>
    </row>
    <row r="3390" spans="1:24" x14ac:dyDescent="0.35">
      <c r="A3390">
        <v>3301069478</v>
      </c>
      <c r="B3390" t="s">
        <v>168</v>
      </c>
      <c r="C3390" t="s">
        <v>168</v>
      </c>
      <c r="D3390">
        <v>0</v>
      </c>
      <c r="E3390">
        <v>0</v>
      </c>
      <c r="F3390">
        <v>22</v>
      </c>
      <c r="G3390">
        <v>877878</v>
      </c>
      <c r="H3390">
        <v>16</v>
      </c>
      <c r="I3390">
        <v>460000</v>
      </c>
      <c r="J3390">
        <v>0</v>
      </c>
      <c r="K3390">
        <v>0</v>
      </c>
      <c r="L3390">
        <v>14</v>
      </c>
      <c r="M3390">
        <v>913600</v>
      </c>
      <c r="N3390">
        <v>171000</v>
      </c>
      <c r="O3390">
        <v>2422478</v>
      </c>
      <c r="P3390" t="s">
        <v>5</v>
      </c>
      <c r="Q3390" t="s">
        <v>13</v>
      </c>
      <c r="R3390" t="s">
        <v>207</v>
      </c>
      <c r="S3390" t="s">
        <v>170</v>
      </c>
      <c r="T3390">
        <v>1562889.0322580645</v>
      </c>
      <c r="U3390">
        <v>1534683</v>
      </c>
      <c r="V3390">
        <v>-28206.032258064486</v>
      </c>
      <c r="W3390">
        <v>-1.8047367200032305E-2</v>
      </c>
      <c r="X3390" t="s">
        <v>399</v>
      </c>
    </row>
    <row r="3391" spans="1:24" x14ac:dyDescent="0.35">
      <c r="A3391">
        <v>3300000491</v>
      </c>
      <c r="B3391" t="s">
        <v>168</v>
      </c>
      <c r="C3391" t="s">
        <v>168</v>
      </c>
      <c r="D3391">
        <v>0</v>
      </c>
      <c r="E3391">
        <v>0</v>
      </c>
      <c r="F3391">
        <v>39</v>
      </c>
      <c r="G3391">
        <v>1059258</v>
      </c>
      <c r="H3391">
        <v>29</v>
      </c>
      <c r="I3391">
        <v>1356000</v>
      </c>
      <c r="J3391">
        <v>0</v>
      </c>
      <c r="K3391">
        <v>0</v>
      </c>
      <c r="L3391">
        <v>15</v>
      </c>
      <c r="M3391">
        <v>1751701</v>
      </c>
      <c r="N3391">
        <v>234000</v>
      </c>
      <c r="O3391">
        <v>4400959</v>
      </c>
      <c r="P3391" t="s">
        <v>5</v>
      </c>
      <c r="Q3391" t="s">
        <v>11</v>
      </c>
      <c r="R3391" t="s">
        <v>169</v>
      </c>
      <c r="S3391" t="s">
        <v>170</v>
      </c>
      <c r="T3391">
        <v>2839328.3870967738</v>
      </c>
      <c r="U3391">
        <v>2128165</v>
      </c>
      <c r="V3391">
        <v>-711163.38709677383</v>
      </c>
      <c r="W3391">
        <v>-0.2504688750792724</v>
      </c>
      <c r="X3391" t="s">
        <v>308</v>
      </c>
    </row>
    <row r="3392" spans="1:24" x14ac:dyDescent="0.35">
      <c r="A3392">
        <v>3301019804</v>
      </c>
      <c r="B3392" t="s">
        <v>168</v>
      </c>
      <c r="C3392" t="s">
        <v>168</v>
      </c>
      <c r="D3392">
        <v>0</v>
      </c>
      <c r="E3392">
        <v>0</v>
      </c>
      <c r="F3392">
        <v>4</v>
      </c>
      <c r="G3392">
        <v>402200</v>
      </c>
      <c r="H3392">
        <v>23</v>
      </c>
      <c r="I3392">
        <v>875000</v>
      </c>
      <c r="J3392">
        <v>0</v>
      </c>
      <c r="K3392">
        <v>0</v>
      </c>
      <c r="L3392">
        <v>8</v>
      </c>
      <c r="M3392">
        <v>329200</v>
      </c>
      <c r="N3392">
        <v>3673500</v>
      </c>
      <c r="O3392">
        <v>5279900</v>
      </c>
      <c r="P3392" t="s">
        <v>5</v>
      </c>
      <c r="Q3392" t="s">
        <v>17</v>
      </c>
      <c r="R3392" t="s">
        <v>169</v>
      </c>
      <c r="S3392" t="s">
        <v>170</v>
      </c>
      <c r="T3392">
        <v>3406387.0967741935</v>
      </c>
      <c r="U3392">
        <v>5322000</v>
      </c>
      <c r="V3392">
        <v>1915612.9032258065</v>
      </c>
      <c r="W3392">
        <v>0.56235913558968931</v>
      </c>
      <c r="X3392" t="s">
        <v>202</v>
      </c>
    </row>
    <row r="3393" spans="1:24" x14ac:dyDescent="0.35">
      <c r="A3393">
        <v>3300003452</v>
      </c>
      <c r="B3393" t="s">
        <v>168</v>
      </c>
      <c r="C3393" t="s">
        <v>168</v>
      </c>
      <c r="D3393">
        <v>0</v>
      </c>
      <c r="E3393">
        <v>0</v>
      </c>
      <c r="F3393">
        <v>334</v>
      </c>
      <c r="G3393">
        <v>15927919</v>
      </c>
      <c r="H3393">
        <v>247</v>
      </c>
      <c r="I3393">
        <v>10625000</v>
      </c>
      <c r="J3393">
        <v>0</v>
      </c>
      <c r="K3393">
        <v>0</v>
      </c>
      <c r="L3393">
        <v>183</v>
      </c>
      <c r="M3393">
        <v>16080400</v>
      </c>
      <c r="N3393">
        <v>30000</v>
      </c>
      <c r="O3393">
        <v>42663319</v>
      </c>
      <c r="P3393" t="s">
        <v>5</v>
      </c>
      <c r="Q3393" t="s">
        <v>11</v>
      </c>
      <c r="R3393" t="s">
        <v>169</v>
      </c>
      <c r="S3393" t="s">
        <v>170</v>
      </c>
      <c r="T3393">
        <v>27524721.935483869</v>
      </c>
      <c r="U3393">
        <v>29472852</v>
      </c>
      <c r="V3393">
        <v>1948130.0645161308</v>
      </c>
      <c r="W3393">
        <v>7.0777465766318048E-2</v>
      </c>
      <c r="X3393" t="s">
        <v>193</v>
      </c>
    </row>
    <row r="3394" spans="1:24" x14ac:dyDescent="0.35">
      <c r="A3394">
        <v>3300027324</v>
      </c>
      <c r="B3394" t="s">
        <v>168</v>
      </c>
      <c r="C3394" t="s">
        <v>168</v>
      </c>
      <c r="D3394">
        <v>0</v>
      </c>
      <c r="E3394">
        <v>0</v>
      </c>
      <c r="F3394">
        <v>398</v>
      </c>
      <c r="G3394">
        <v>13417593</v>
      </c>
      <c r="H3394">
        <v>13</v>
      </c>
      <c r="I3394">
        <v>380000</v>
      </c>
      <c r="J3394">
        <v>0</v>
      </c>
      <c r="K3394">
        <v>0</v>
      </c>
      <c r="L3394">
        <v>1</v>
      </c>
      <c r="M3394">
        <v>218350</v>
      </c>
      <c r="N3394">
        <v>150000</v>
      </c>
      <c r="O3394">
        <v>14165943</v>
      </c>
      <c r="P3394" t="s">
        <v>5</v>
      </c>
      <c r="Q3394" t="s">
        <v>13</v>
      </c>
      <c r="R3394" t="s">
        <v>169</v>
      </c>
      <c r="S3394" t="s">
        <v>170</v>
      </c>
      <c r="T3394">
        <v>9139318.064516129</v>
      </c>
      <c r="U3394">
        <v>11256408</v>
      </c>
      <c r="V3394">
        <v>2117089.935483871</v>
      </c>
      <c r="W3394">
        <v>0.23164637892443873</v>
      </c>
      <c r="X3394" t="s">
        <v>242</v>
      </c>
    </row>
    <row r="3395" spans="1:24" x14ac:dyDescent="0.35">
      <c r="A3395">
        <v>3301074439</v>
      </c>
      <c r="B3395" t="s">
        <v>168</v>
      </c>
      <c r="C3395" t="s">
        <v>168</v>
      </c>
      <c r="D3395">
        <v>0</v>
      </c>
      <c r="E3395">
        <v>0</v>
      </c>
      <c r="F3395">
        <v>1</v>
      </c>
      <c r="G3395">
        <v>25700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305000</v>
      </c>
      <c r="O3395">
        <v>330700</v>
      </c>
      <c r="P3395" t="s">
        <v>5</v>
      </c>
      <c r="Q3395" t="s">
        <v>12</v>
      </c>
      <c r="R3395" t="s">
        <v>169</v>
      </c>
      <c r="S3395" t="s">
        <v>170</v>
      </c>
      <c r="T3395">
        <v>213354.83870967742</v>
      </c>
      <c r="U3395">
        <v>355000</v>
      </c>
      <c r="V3395">
        <v>141645.16129032258</v>
      </c>
      <c r="W3395">
        <v>0.66389476867251274</v>
      </c>
      <c r="X3395" t="s">
        <v>256</v>
      </c>
    </row>
    <row r="3396" spans="1:24" x14ac:dyDescent="0.35">
      <c r="A3396">
        <v>3301061342</v>
      </c>
      <c r="B3396" t="s">
        <v>168</v>
      </c>
      <c r="C3396" t="s">
        <v>168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500000</v>
      </c>
      <c r="N3396">
        <v>2623500</v>
      </c>
      <c r="O3396">
        <v>3123500</v>
      </c>
      <c r="P3396" t="s">
        <v>5</v>
      </c>
      <c r="Q3396" t="s">
        <v>7</v>
      </c>
      <c r="R3396" t="s">
        <v>169</v>
      </c>
      <c r="S3396" t="s">
        <v>170</v>
      </c>
      <c r="T3396">
        <v>2015161.2903225806</v>
      </c>
      <c r="U3396">
        <v>1841500</v>
      </c>
      <c r="V3396">
        <v>-173661.29032258061</v>
      </c>
      <c r="W3396">
        <v>-8.6177365135264861E-2</v>
      </c>
      <c r="X3396" t="s">
        <v>203</v>
      </c>
    </row>
    <row r="3397" spans="1:24" x14ac:dyDescent="0.35">
      <c r="A3397">
        <v>3300000779</v>
      </c>
      <c r="B3397" t="s">
        <v>168</v>
      </c>
      <c r="C3397" t="s">
        <v>168</v>
      </c>
      <c r="D3397">
        <v>0</v>
      </c>
      <c r="E3397">
        <v>0</v>
      </c>
      <c r="F3397">
        <v>28</v>
      </c>
      <c r="G3397">
        <v>887569</v>
      </c>
      <c r="H3397">
        <v>33</v>
      </c>
      <c r="I3397">
        <v>1435000</v>
      </c>
      <c r="J3397">
        <v>0</v>
      </c>
      <c r="K3397">
        <v>0</v>
      </c>
      <c r="L3397">
        <v>9</v>
      </c>
      <c r="M3397">
        <v>291600</v>
      </c>
      <c r="N3397">
        <v>30000</v>
      </c>
      <c r="O3397">
        <v>2644169</v>
      </c>
      <c r="P3397" t="s">
        <v>5</v>
      </c>
      <c r="Q3397" t="s">
        <v>11</v>
      </c>
      <c r="R3397" t="s">
        <v>169</v>
      </c>
      <c r="S3397" t="s">
        <v>170</v>
      </c>
      <c r="T3397">
        <v>1705915.4838709678</v>
      </c>
      <c r="U3397">
        <v>1865981</v>
      </c>
      <c r="V3397">
        <v>160065.51612903224</v>
      </c>
      <c r="W3397">
        <v>9.3829687134218798E-2</v>
      </c>
      <c r="X3397" t="s">
        <v>193</v>
      </c>
    </row>
    <row r="3398" spans="1:24" x14ac:dyDescent="0.35">
      <c r="A3398">
        <v>3300027187</v>
      </c>
      <c r="B3398" t="s">
        <v>168</v>
      </c>
      <c r="C3398" t="s">
        <v>168</v>
      </c>
      <c r="D3398">
        <v>0</v>
      </c>
      <c r="E3398">
        <v>0</v>
      </c>
      <c r="F3398">
        <v>8</v>
      </c>
      <c r="G3398">
        <v>144342</v>
      </c>
      <c r="H3398">
        <v>12</v>
      </c>
      <c r="I3398">
        <v>210000</v>
      </c>
      <c r="J3398">
        <v>0</v>
      </c>
      <c r="K3398">
        <v>0</v>
      </c>
      <c r="L3398">
        <v>5</v>
      </c>
      <c r="M3398">
        <v>222000</v>
      </c>
      <c r="N3398">
        <v>30000</v>
      </c>
      <c r="O3398">
        <v>606342</v>
      </c>
      <c r="P3398" t="s">
        <v>5</v>
      </c>
      <c r="Q3398" t="s">
        <v>13</v>
      </c>
      <c r="R3398" t="s">
        <v>169</v>
      </c>
      <c r="S3398" t="s">
        <v>170</v>
      </c>
      <c r="T3398">
        <v>391188.38709677418</v>
      </c>
      <c r="U3398">
        <v>1825556</v>
      </c>
      <c r="V3398">
        <v>1434367.6129032257</v>
      </c>
      <c r="W3398">
        <v>3.6666927245679828</v>
      </c>
      <c r="X3398" t="s">
        <v>414</v>
      </c>
    </row>
    <row r="3399" spans="1:24" x14ac:dyDescent="0.35">
      <c r="A3399">
        <v>3301068441</v>
      </c>
      <c r="B3399" t="s">
        <v>168</v>
      </c>
      <c r="C3399" t="s">
        <v>168</v>
      </c>
      <c r="D3399">
        <v>0</v>
      </c>
      <c r="E3399">
        <v>0</v>
      </c>
      <c r="F3399">
        <v>0</v>
      </c>
      <c r="G3399">
        <v>0</v>
      </c>
      <c r="H3399">
        <v>2</v>
      </c>
      <c r="I3399">
        <v>4000</v>
      </c>
      <c r="J3399">
        <v>0</v>
      </c>
      <c r="K3399">
        <v>0</v>
      </c>
      <c r="L3399">
        <v>1</v>
      </c>
      <c r="M3399">
        <v>22400</v>
      </c>
      <c r="N3399">
        <v>270000</v>
      </c>
      <c r="O3399">
        <v>296400</v>
      </c>
      <c r="P3399" t="s">
        <v>5</v>
      </c>
      <c r="Q3399" t="s">
        <v>15</v>
      </c>
      <c r="R3399" t="s">
        <v>169</v>
      </c>
      <c r="S3399" t="s">
        <v>170</v>
      </c>
      <c r="T3399">
        <v>191225.80645161291</v>
      </c>
      <c r="U3399">
        <v>168998</v>
      </c>
      <c r="V3399">
        <v>-22227.806451612909</v>
      </c>
      <c r="W3399">
        <v>-0.11623852901484488</v>
      </c>
      <c r="X3399" t="s">
        <v>177</v>
      </c>
    </row>
    <row r="3400" spans="1:24" x14ac:dyDescent="0.35">
      <c r="A3400">
        <v>3300005464</v>
      </c>
      <c r="B3400" t="s">
        <v>168</v>
      </c>
      <c r="C3400" t="s">
        <v>168</v>
      </c>
      <c r="D3400">
        <v>0</v>
      </c>
      <c r="E3400">
        <v>0</v>
      </c>
      <c r="F3400">
        <v>1897</v>
      </c>
      <c r="G3400">
        <v>88232378</v>
      </c>
      <c r="H3400">
        <v>1185</v>
      </c>
      <c r="I3400">
        <v>57273000</v>
      </c>
      <c r="J3400">
        <v>0</v>
      </c>
      <c r="K3400">
        <v>0</v>
      </c>
      <c r="L3400">
        <v>5</v>
      </c>
      <c r="M3400">
        <v>172000</v>
      </c>
      <c r="N3400">
        <v>150000</v>
      </c>
      <c r="O3400">
        <v>145827378</v>
      </c>
      <c r="P3400" t="s">
        <v>5</v>
      </c>
      <c r="Q3400" t="s">
        <v>14</v>
      </c>
      <c r="R3400" t="s">
        <v>169</v>
      </c>
      <c r="S3400" t="s">
        <v>170</v>
      </c>
      <c r="T3400">
        <v>94082179.354838714</v>
      </c>
      <c r="U3400">
        <v>94096068</v>
      </c>
      <c r="V3400">
        <v>13888.645161285996</v>
      </c>
      <c r="W3400">
        <v>1.4762248553901181E-4</v>
      </c>
      <c r="X3400" t="s">
        <v>231</v>
      </c>
    </row>
    <row r="3401" spans="1:24" x14ac:dyDescent="0.35">
      <c r="A3401">
        <v>3301074802</v>
      </c>
      <c r="B3401" t="s">
        <v>168</v>
      </c>
      <c r="C3401" t="s">
        <v>168</v>
      </c>
      <c r="D3401">
        <v>0</v>
      </c>
      <c r="E3401">
        <v>0</v>
      </c>
      <c r="F3401">
        <v>1</v>
      </c>
      <c r="G3401">
        <v>33699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330000</v>
      </c>
      <c r="O3401">
        <v>363699</v>
      </c>
      <c r="P3401" t="s">
        <v>5</v>
      </c>
      <c r="Q3401" t="s">
        <v>12</v>
      </c>
      <c r="R3401" t="s">
        <v>169</v>
      </c>
      <c r="S3401" t="s">
        <v>170</v>
      </c>
      <c r="T3401">
        <v>234644.51612903227</v>
      </c>
      <c r="U3401">
        <v>406055</v>
      </c>
      <c r="V3401">
        <v>171410.48387096773</v>
      </c>
      <c r="W3401">
        <v>0.73051135691877067</v>
      </c>
      <c r="X3401" t="s">
        <v>396</v>
      </c>
    </row>
    <row r="3402" spans="1:24" x14ac:dyDescent="0.35">
      <c r="A3402">
        <v>3301072871</v>
      </c>
      <c r="B3402" t="s">
        <v>168</v>
      </c>
      <c r="C3402" t="s">
        <v>168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337000</v>
      </c>
      <c r="O3402">
        <v>337000</v>
      </c>
      <c r="P3402" t="s">
        <v>5</v>
      </c>
      <c r="Q3402" t="s">
        <v>12</v>
      </c>
      <c r="R3402" t="s">
        <v>169</v>
      </c>
      <c r="S3402" t="s">
        <v>170</v>
      </c>
      <c r="T3402">
        <v>217419.35483870967</v>
      </c>
      <c r="U3402">
        <v>245000</v>
      </c>
      <c r="V3402">
        <v>27580.645161290333</v>
      </c>
      <c r="W3402">
        <v>0.12685459940652821</v>
      </c>
      <c r="X3402" t="s">
        <v>381</v>
      </c>
    </row>
    <row r="3403" spans="1:24" x14ac:dyDescent="0.35">
      <c r="A3403">
        <v>3300018597</v>
      </c>
      <c r="B3403" t="s">
        <v>168</v>
      </c>
      <c r="C3403" t="s">
        <v>168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22400</v>
      </c>
      <c r="N3403">
        <v>1591500</v>
      </c>
      <c r="O3403">
        <v>1613900</v>
      </c>
      <c r="P3403" t="s">
        <v>5</v>
      </c>
      <c r="Q3403" t="s">
        <v>7</v>
      </c>
      <c r="R3403" t="s">
        <v>169</v>
      </c>
      <c r="S3403" t="s">
        <v>170</v>
      </c>
      <c r="T3403">
        <v>1041225.8064516129</v>
      </c>
      <c r="U3403">
        <v>1659370</v>
      </c>
      <c r="V3403">
        <v>618144.19354838715</v>
      </c>
      <c r="W3403">
        <v>0.59366968213643978</v>
      </c>
      <c r="X3403" t="s">
        <v>394</v>
      </c>
    </row>
    <row r="3404" spans="1:24" x14ac:dyDescent="0.35">
      <c r="A3404">
        <v>6001143630</v>
      </c>
      <c r="B3404" t="s">
        <v>168</v>
      </c>
      <c r="C3404" t="s">
        <v>168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1043400</v>
      </c>
      <c r="O3404">
        <v>1043400</v>
      </c>
      <c r="P3404" t="s">
        <v>5</v>
      </c>
      <c r="Q3404" t="s">
        <v>6</v>
      </c>
      <c r="R3404" t="s">
        <v>169</v>
      </c>
      <c r="S3404" t="s">
        <v>170</v>
      </c>
      <c r="T3404">
        <v>673161.29032258061</v>
      </c>
      <c r="U3404">
        <v>1103400</v>
      </c>
      <c r="V3404">
        <v>430238.70967741939</v>
      </c>
      <c r="W3404">
        <v>0.63913168487636574</v>
      </c>
      <c r="X3404" t="s">
        <v>388</v>
      </c>
    </row>
    <row r="3405" spans="1:24" x14ac:dyDescent="0.35">
      <c r="A3405">
        <v>3301072048</v>
      </c>
      <c r="B3405" t="s">
        <v>168</v>
      </c>
      <c r="C3405" t="s">
        <v>168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202000</v>
      </c>
      <c r="O3405">
        <v>202000</v>
      </c>
      <c r="P3405" t="s">
        <v>5</v>
      </c>
      <c r="Q3405" t="s">
        <v>14</v>
      </c>
      <c r="R3405" t="s">
        <v>169</v>
      </c>
      <c r="S3405" t="s">
        <v>170</v>
      </c>
      <c r="T3405">
        <v>130322.58064516129</v>
      </c>
      <c r="U3405">
        <v>165000</v>
      </c>
      <c r="V3405">
        <v>34677.419354838712</v>
      </c>
      <c r="W3405">
        <v>0.26608910891089121</v>
      </c>
      <c r="X3405" t="s">
        <v>324</v>
      </c>
    </row>
    <row r="3406" spans="1:24" x14ac:dyDescent="0.35">
      <c r="A3406">
        <v>3301001938</v>
      </c>
      <c r="B3406" t="s">
        <v>168</v>
      </c>
      <c r="C3406" t="s">
        <v>168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2000</v>
      </c>
      <c r="J3406">
        <v>0</v>
      </c>
      <c r="K3406">
        <v>0</v>
      </c>
      <c r="L3406">
        <v>0</v>
      </c>
      <c r="M3406">
        <v>0</v>
      </c>
      <c r="N3406">
        <v>2659400</v>
      </c>
      <c r="O3406">
        <v>2661400</v>
      </c>
      <c r="P3406" t="s">
        <v>5</v>
      </c>
      <c r="Q3406" t="s">
        <v>6</v>
      </c>
      <c r="R3406" t="s">
        <v>169</v>
      </c>
      <c r="S3406" t="s">
        <v>170</v>
      </c>
      <c r="T3406">
        <v>1717032.2580645161</v>
      </c>
      <c r="U3406">
        <v>988500</v>
      </c>
      <c r="V3406">
        <v>-728532.25806451612</v>
      </c>
      <c r="W3406">
        <v>-0.42429736229052373</v>
      </c>
      <c r="X3406" t="s">
        <v>388</v>
      </c>
    </row>
    <row r="3407" spans="1:24" x14ac:dyDescent="0.35">
      <c r="A3407">
        <v>3300014402</v>
      </c>
      <c r="B3407" t="s">
        <v>168</v>
      </c>
      <c r="C3407" t="s">
        <v>168</v>
      </c>
      <c r="D3407">
        <v>0</v>
      </c>
      <c r="E3407">
        <v>0</v>
      </c>
      <c r="F3407">
        <v>375</v>
      </c>
      <c r="G3407">
        <v>13337742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22400</v>
      </c>
      <c r="N3407">
        <v>866100</v>
      </c>
      <c r="O3407">
        <v>14226242</v>
      </c>
      <c r="P3407" t="s">
        <v>5</v>
      </c>
      <c r="Q3407" t="s">
        <v>7</v>
      </c>
      <c r="R3407" t="s">
        <v>169</v>
      </c>
      <c r="S3407" t="s">
        <v>170</v>
      </c>
      <c r="T3407">
        <v>9178220.6451612916</v>
      </c>
      <c r="U3407">
        <v>9212408</v>
      </c>
      <c r="V3407">
        <v>34187.354838708416</v>
      </c>
      <c r="W3407">
        <v>3.7248347103893131E-3</v>
      </c>
      <c r="X3407" t="s">
        <v>196</v>
      </c>
    </row>
    <row r="3408" spans="1:24" x14ac:dyDescent="0.35">
      <c r="A3408">
        <v>3301029857</v>
      </c>
      <c r="B3408" t="s">
        <v>168</v>
      </c>
      <c r="C3408" t="s">
        <v>168</v>
      </c>
      <c r="D3408">
        <v>0</v>
      </c>
      <c r="E3408">
        <v>0</v>
      </c>
      <c r="F3408">
        <v>48</v>
      </c>
      <c r="G3408">
        <v>1076643</v>
      </c>
      <c r="H3408">
        <v>27</v>
      </c>
      <c r="I3408">
        <v>775000</v>
      </c>
      <c r="J3408">
        <v>0</v>
      </c>
      <c r="K3408">
        <v>0</v>
      </c>
      <c r="L3408">
        <v>19</v>
      </c>
      <c r="M3408">
        <v>725600</v>
      </c>
      <c r="N3408">
        <v>150000</v>
      </c>
      <c r="O3408">
        <v>2727243</v>
      </c>
      <c r="P3408" t="s">
        <v>5</v>
      </c>
      <c r="Q3408" t="s">
        <v>13</v>
      </c>
      <c r="R3408" t="s">
        <v>169</v>
      </c>
      <c r="S3408" t="s">
        <v>170</v>
      </c>
      <c r="T3408">
        <v>1759511.6129032257</v>
      </c>
      <c r="U3408">
        <v>491791</v>
      </c>
      <c r="V3408">
        <v>-1267720.6129032257</v>
      </c>
      <c r="W3408">
        <v>-0.72049573507017883</v>
      </c>
      <c r="X3408" t="s">
        <v>387</v>
      </c>
    </row>
    <row r="3409" spans="1:24" x14ac:dyDescent="0.35">
      <c r="A3409">
        <v>3301068461</v>
      </c>
      <c r="B3409" t="s">
        <v>168</v>
      </c>
      <c r="C3409" t="s">
        <v>168</v>
      </c>
      <c r="D3409">
        <v>0</v>
      </c>
      <c r="E3409">
        <v>0</v>
      </c>
      <c r="F3409">
        <v>23</v>
      </c>
      <c r="G3409">
        <v>1074084</v>
      </c>
      <c r="H3409">
        <v>4</v>
      </c>
      <c r="I3409">
        <v>40000</v>
      </c>
      <c r="J3409">
        <v>0</v>
      </c>
      <c r="K3409">
        <v>0</v>
      </c>
      <c r="L3409">
        <v>1</v>
      </c>
      <c r="M3409">
        <v>22400</v>
      </c>
      <c r="N3409">
        <v>1137500</v>
      </c>
      <c r="O3409">
        <v>2273984</v>
      </c>
      <c r="P3409" t="s">
        <v>5</v>
      </c>
      <c r="Q3409" t="s">
        <v>7</v>
      </c>
      <c r="R3409" t="s">
        <v>169</v>
      </c>
      <c r="S3409" t="s">
        <v>170</v>
      </c>
      <c r="T3409">
        <v>1467086.4516129033</v>
      </c>
      <c r="U3409">
        <v>1251886</v>
      </c>
      <c r="V3409">
        <v>-215200.45161290327</v>
      </c>
      <c r="W3409">
        <v>-0.14668559673243087</v>
      </c>
      <c r="X3409" t="s">
        <v>394</v>
      </c>
    </row>
    <row r="3410" spans="1:24" x14ac:dyDescent="0.35">
      <c r="A3410">
        <v>3301029979</v>
      </c>
      <c r="B3410" t="s">
        <v>168</v>
      </c>
      <c r="C3410" t="s">
        <v>168</v>
      </c>
      <c r="D3410">
        <v>0</v>
      </c>
      <c r="E3410">
        <v>0</v>
      </c>
      <c r="F3410">
        <v>37</v>
      </c>
      <c r="G3410">
        <v>1602422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330000</v>
      </c>
      <c r="O3410">
        <v>1932422</v>
      </c>
      <c r="P3410" t="s">
        <v>5</v>
      </c>
      <c r="Q3410" t="s">
        <v>12</v>
      </c>
      <c r="R3410" t="s">
        <v>169</v>
      </c>
      <c r="S3410" t="s">
        <v>170</v>
      </c>
      <c r="T3410">
        <v>1246723.8709677421</v>
      </c>
      <c r="U3410">
        <v>1704073</v>
      </c>
      <c r="V3410">
        <v>457349.12903225794</v>
      </c>
      <c r="W3410">
        <v>0.36684075735010246</v>
      </c>
      <c r="X3410" t="s">
        <v>390</v>
      </c>
    </row>
    <row r="3411" spans="1:24" x14ac:dyDescent="0.35">
      <c r="A3411">
        <v>3301069029</v>
      </c>
      <c r="B3411" t="s">
        <v>168</v>
      </c>
      <c r="C3411" t="s">
        <v>168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114000</v>
      </c>
      <c r="O3411">
        <v>114000</v>
      </c>
      <c r="P3411" t="s">
        <v>5</v>
      </c>
      <c r="Q3411" t="s">
        <v>11</v>
      </c>
      <c r="R3411" t="s">
        <v>169</v>
      </c>
      <c r="S3411" t="s">
        <v>170</v>
      </c>
      <c r="T3411">
        <v>73548.387096774197</v>
      </c>
      <c r="U3411">
        <v>0</v>
      </c>
      <c r="V3411">
        <v>-73548.387096774197</v>
      </c>
      <c r="W3411">
        <v>0</v>
      </c>
      <c r="X3411" t="s">
        <v>263</v>
      </c>
    </row>
    <row r="3412" spans="1:24" x14ac:dyDescent="0.35">
      <c r="A3412">
        <v>3301060814</v>
      </c>
      <c r="B3412" t="s">
        <v>168</v>
      </c>
      <c r="C3412" t="s">
        <v>168</v>
      </c>
      <c r="D3412">
        <v>0</v>
      </c>
      <c r="E3412">
        <v>0</v>
      </c>
      <c r="F3412">
        <v>17</v>
      </c>
      <c r="G3412">
        <v>527596</v>
      </c>
      <c r="H3412">
        <v>5</v>
      </c>
      <c r="I3412">
        <v>110000</v>
      </c>
      <c r="J3412">
        <v>0</v>
      </c>
      <c r="K3412">
        <v>0</v>
      </c>
      <c r="L3412">
        <v>3</v>
      </c>
      <c r="M3412">
        <v>100855</v>
      </c>
      <c r="N3412">
        <v>625200</v>
      </c>
      <c r="O3412">
        <v>1363651</v>
      </c>
      <c r="P3412" t="s">
        <v>5</v>
      </c>
      <c r="Q3412" t="s">
        <v>16</v>
      </c>
      <c r="R3412" t="s">
        <v>169</v>
      </c>
      <c r="S3412" t="s">
        <v>170</v>
      </c>
      <c r="T3412">
        <v>879774.83870967745</v>
      </c>
      <c r="U3412">
        <v>666900</v>
      </c>
      <c r="V3412">
        <v>-212874.83870967745</v>
      </c>
      <c r="W3412">
        <v>-0.24196513624087101</v>
      </c>
      <c r="X3412" t="s">
        <v>277</v>
      </c>
    </row>
    <row r="3413" spans="1:24" x14ac:dyDescent="0.35">
      <c r="A3413">
        <v>3300015788</v>
      </c>
      <c r="B3413" t="s">
        <v>168</v>
      </c>
      <c r="C3413" t="s">
        <v>168</v>
      </c>
      <c r="D3413">
        <v>0</v>
      </c>
      <c r="E3413">
        <v>0</v>
      </c>
      <c r="F3413">
        <v>4</v>
      </c>
      <c r="G3413">
        <v>130396</v>
      </c>
      <c r="H3413">
        <v>0</v>
      </c>
      <c r="I3413">
        <v>0</v>
      </c>
      <c r="J3413">
        <v>0</v>
      </c>
      <c r="K3413">
        <v>0</v>
      </c>
      <c r="L3413">
        <v>3</v>
      </c>
      <c r="M3413">
        <v>127200</v>
      </c>
      <c r="N3413">
        <v>745700</v>
      </c>
      <c r="O3413">
        <v>1003296</v>
      </c>
      <c r="P3413" t="s">
        <v>5</v>
      </c>
      <c r="Q3413" t="s">
        <v>7</v>
      </c>
      <c r="R3413" t="s">
        <v>169</v>
      </c>
      <c r="S3413" t="s">
        <v>170</v>
      </c>
      <c r="T3413">
        <v>647287.74193548388</v>
      </c>
      <c r="U3413">
        <v>1216196</v>
      </c>
      <c r="V3413">
        <v>568908.25806451612</v>
      </c>
      <c r="W3413">
        <v>0.87891090964182061</v>
      </c>
      <c r="X3413" t="s">
        <v>176</v>
      </c>
    </row>
    <row r="3414" spans="1:24" x14ac:dyDescent="0.35">
      <c r="A3414">
        <v>3300016780</v>
      </c>
      <c r="B3414" t="s">
        <v>168</v>
      </c>
      <c r="C3414" t="s">
        <v>168</v>
      </c>
      <c r="D3414">
        <v>0</v>
      </c>
      <c r="E3414">
        <v>0</v>
      </c>
      <c r="F3414">
        <v>6</v>
      </c>
      <c r="G3414">
        <v>376693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696800</v>
      </c>
      <c r="O3414">
        <v>1073493</v>
      </c>
      <c r="P3414" t="s">
        <v>5</v>
      </c>
      <c r="Q3414" t="s">
        <v>6</v>
      </c>
      <c r="R3414" t="s">
        <v>169</v>
      </c>
      <c r="S3414" t="s">
        <v>170</v>
      </c>
      <c r="T3414">
        <v>692576.12903225806</v>
      </c>
      <c r="U3414">
        <v>1482291</v>
      </c>
      <c r="V3414">
        <v>789714.87096774194</v>
      </c>
      <c r="W3414">
        <v>1.140257132556989</v>
      </c>
      <c r="X3414" t="s">
        <v>259</v>
      </c>
    </row>
    <row r="3415" spans="1:24" x14ac:dyDescent="0.35">
      <c r="A3415">
        <v>3300015327</v>
      </c>
      <c r="B3415" t="s">
        <v>168</v>
      </c>
      <c r="C3415" t="s">
        <v>168</v>
      </c>
      <c r="D3415">
        <v>0</v>
      </c>
      <c r="E3415">
        <v>0</v>
      </c>
      <c r="F3415">
        <v>54</v>
      </c>
      <c r="G3415">
        <v>2043196</v>
      </c>
      <c r="H3415">
        <v>10</v>
      </c>
      <c r="I3415">
        <v>425000</v>
      </c>
      <c r="J3415">
        <v>0</v>
      </c>
      <c r="K3415">
        <v>0</v>
      </c>
      <c r="L3415">
        <v>26</v>
      </c>
      <c r="M3415">
        <v>2122400</v>
      </c>
      <c r="N3415">
        <v>1188000</v>
      </c>
      <c r="O3415">
        <v>5778596</v>
      </c>
      <c r="P3415" t="s">
        <v>5</v>
      </c>
      <c r="Q3415" t="s">
        <v>8</v>
      </c>
      <c r="R3415" t="s">
        <v>169</v>
      </c>
      <c r="S3415" t="s">
        <v>170</v>
      </c>
      <c r="T3415">
        <v>3728126.4516129028</v>
      </c>
      <c r="U3415">
        <v>4505137</v>
      </c>
      <c r="V3415">
        <v>777010.54838709719</v>
      </c>
      <c r="W3415">
        <v>0.20841850684837637</v>
      </c>
      <c r="X3415" t="s">
        <v>335</v>
      </c>
    </row>
    <row r="3416" spans="1:24" x14ac:dyDescent="0.35">
      <c r="A3416">
        <v>3301025327</v>
      </c>
      <c r="B3416" t="s">
        <v>168</v>
      </c>
      <c r="C3416" t="s">
        <v>168</v>
      </c>
      <c r="D3416">
        <v>0</v>
      </c>
      <c r="E3416">
        <v>0</v>
      </c>
      <c r="F3416">
        <v>1026</v>
      </c>
      <c r="G3416">
        <v>29526587</v>
      </c>
      <c r="H3416">
        <v>4</v>
      </c>
      <c r="I3416">
        <v>175000</v>
      </c>
      <c r="J3416">
        <v>0</v>
      </c>
      <c r="K3416">
        <v>0</v>
      </c>
      <c r="L3416">
        <v>11</v>
      </c>
      <c r="M3416">
        <v>1997549</v>
      </c>
      <c r="N3416">
        <v>973500</v>
      </c>
      <c r="O3416">
        <v>32672636</v>
      </c>
      <c r="P3416" t="s">
        <v>5</v>
      </c>
      <c r="Q3416" t="s">
        <v>17</v>
      </c>
      <c r="R3416" t="s">
        <v>169</v>
      </c>
      <c r="S3416" t="s">
        <v>170</v>
      </c>
      <c r="T3416">
        <v>21079120</v>
      </c>
      <c r="U3416">
        <v>17415823</v>
      </c>
      <c r="V3416">
        <v>-3663297</v>
      </c>
      <c r="W3416">
        <v>-0.17378794750444992</v>
      </c>
      <c r="X3416" t="s">
        <v>202</v>
      </c>
    </row>
    <row r="3417" spans="1:24" x14ac:dyDescent="0.35">
      <c r="A3417">
        <v>3300027039</v>
      </c>
      <c r="B3417" t="s">
        <v>168</v>
      </c>
      <c r="C3417" t="s">
        <v>168</v>
      </c>
      <c r="D3417">
        <v>0</v>
      </c>
      <c r="E3417">
        <v>0</v>
      </c>
      <c r="F3417">
        <v>32</v>
      </c>
      <c r="G3417">
        <v>1249164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192000</v>
      </c>
      <c r="O3417">
        <v>1441164</v>
      </c>
      <c r="P3417" t="s">
        <v>5</v>
      </c>
      <c r="Q3417" t="s">
        <v>9</v>
      </c>
      <c r="R3417" t="s">
        <v>169</v>
      </c>
      <c r="S3417" t="s">
        <v>170</v>
      </c>
      <c r="T3417">
        <v>929783.22580645164</v>
      </c>
      <c r="U3417">
        <v>1372491</v>
      </c>
      <c r="V3417">
        <v>442707.77419354836</v>
      </c>
      <c r="W3417">
        <v>0.4761408486473433</v>
      </c>
      <c r="X3417" t="s">
        <v>228</v>
      </c>
    </row>
    <row r="3418" spans="1:24" x14ac:dyDescent="0.35">
      <c r="A3418">
        <v>3300011794</v>
      </c>
      <c r="B3418" t="s">
        <v>168</v>
      </c>
      <c r="C3418" t="s">
        <v>168</v>
      </c>
      <c r="D3418">
        <v>0</v>
      </c>
      <c r="E3418">
        <v>0</v>
      </c>
      <c r="F3418">
        <v>298</v>
      </c>
      <c r="G3418">
        <v>8560680</v>
      </c>
      <c r="H3418">
        <v>41</v>
      </c>
      <c r="I3418">
        <v>1222000</v>
      </c>
      <c r="J3418">
        <v>0</v>
      </c>
      <c r="K3418">
        <v>0</v>
      </c>
      <c r="L3418">
        <v>87</v>
      </c>
      <c r="M3418">
        <v>3898800</v>
      </c>
      <c r="N3418">
        <v>2282500</v>
      </c>
      <c r="O3418">
        <v>15963980</v>
      </c>
      <c r="P3418" t="s">
        <v>5</v>
      </c>
      <c r="Q3418" t="s">
        <v>16</v>
      </c>
      <c r="R3418" t="s">
        <v>169</v>
      </c>
      <c r="S3418" t="s">
        <v>170</v>
      </c>
      <c r="T3418">
        <v>10299341.935483871</v>
      </c>
      <c r="U3418">
        <v>9355515</v>
      </c>
      <c r="V3418">
        <v>-943826.93548387103</v>
      </c>
      <c r="W3418">
        <v>-9.1639537884662836E-2</v>
      </c>
      <c r="X3418" t="s">
        <v>370</v>
      </c>
    </row>
    <row r="3419" spans="1:24" x14ac:dyDescent="0.35">
      <c r="A3419">
        <v>3300022444</v>
      </c>
      <c r="B3419" t="s">
        <v>168</v>
      </c>
      <c r="C3419" t="s">
        <v>168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22400</v>
      </c>
      <c r="N3419">
        <v>1121500</v>
      </c>
      <c r="O3419">
        <v>1143900</v>
      </c>
      <c r="P3419" t="s">
        <v>5</v>
      </c>
      <c r="Q3419" t="s">
        <v>7</v>
      </c>
      <c r="R3419" t="s">
        <v>169</v>
      </c>
      <c r="S3419" t="s">
        <v>170</v>
      </c>
      <c r="T3419">
        <v>738000</v>
      </c>
      <c r="U3419">
        <v>3691700</v>
      </c>
      <c r="V3419">
        <v>2953700</v>
      </c>
      <c r="W3419">
        <v>4.0023035230352306</v>
      </c>
      <c r="X3419" t="s">
        <v>203</v>
      </c>
    </row>
    <row r="3420" spans="1:24" x14ac:dyDescent="0.35">
      <c r="A3420">
        <v>3300009166</v>
      </c>
      <c r="B3420" t="s">
        <v>168</v>
      </c>
      <c r="C3420" t="s">
        <v>168</v>
      </c>
      <c r="D3420">
        <v>0</v>
      </c>
      <c r="E3420">
        <v>0</v>
      </c>
      <c r="F3420">
        <v>4</v>
      </c>
      <c r="G3420">
        <v>231046</v>
      </c>
      <c r="H3420">
        <v>1</v>
      </c>
      <c r="I3420">
        <v>20000</v>
      </c>
      <c r="J3420">
        <v>0</v>
      </c>
      <c r="K3420">
        <v>0</v>
      </c>
      <c r="L3420">
        <v>0</v>
      </c>
      <c r="M3420">
        <v>0</v>
      </c>
      <c r="N3420">
        <v>330000</v>
      </c>
      <c r="O3420">
        <v>581046</v>
      </c>
      <c r="P3420" t="s">
        <v>5</v>
      </c>
      <c r="Q3420" t="s">
        <v>12</v>
      </c>
      <c r="R3420" t="s">
        <v>169</v>
      </c>
      <c r="S3420" t="s">
        <v>170</v>
      </c>
      <c r="T3420">
        <v>374868.38709677418</v>
      </c>
      <c r="U3420">
        <v>303000</v>
      </c>
      <c r="V3420">
        <v>-71868.387096774182</v>
      </c>
      <c r="W3420">
        <v>-0.19171631850146109</v>
      </c>
      <c r="X3420" t="s">
        <v>219</v>
      </c>
    </row>
    <row r="3421" spans="1:24" x14ac:dyDescent="0.35">
      <c r="A3421">
        <v>3300014524</v>
      </c>
      <c r="B3421" t="s">
        <v>168</v>
      </c>
      <c r="C3421" t="s">
        <v>168</v>
      </c>
      <c r="D3421">
        <v>0</v>
      </c>
      <c r="E3421">
        <v>0</v>
      </c>
      <c r="F3421">
        <v>364</v>
      </c>
      <c r="G3421">
        <v>14712773</v>
      </c>
      <c r="H3421">
        <v>12</v>
      </c>
      <c r="I3421">
        <v>310000</v>
      </c>
      <c r="J3421">
        <v>0</v>
      </c>
      <c r="K3421">
        <v>0</v>
      </c>
      <c r="L3421">
        <v>0</v>
      </c>
      <c r="M3421">
        <v>0</v>
      </c>
      <c r="N3421">
        <v>342000</v>
      </c>
      <c r="O3421">
        <v>15364773</v>
      </c>
      <c r="P3421" t="s">
        <v>5</v>
      </c>
      <c r="Q3421" t="s">
        <v>8</v>
      </c>
      <c r="R3421" t="s">
        <v>169</v>
      </c>
      <c r="S3421" t="s">
        <v>170</v>
      </c>
      <c r="T3421">
        <v>9912756.7741935477</v>
      </c>
      <c r="U3421">
        <v>10513392</v>
      </c>
      <c r="V3421">
        <v>600635.22580645233</v>
      </c>
      <c r="W3421">
        <v>6.0592148025877091E-2</v>
      </c>
      <c r="X3421" t="s">
        <v>187</v>
      </c>
    </row>
    <row r="3422" spans="1:24" x14ac:dyDescent="0.35">
      <c r="A3422">
        <v>3301076385</v>
      </c>
      <c r="B3422" t="s">
        <v>168</v>
      </c>
      <c r="C3422" t="s">
        <v>168</v>
      </c>
      <c r="D3422">
        <v>0</v>
      </c>
      <c r="E3422">
        <v>0</v>
      </c>
      <c r="F3422">
        <v>15</v>
      </c>
      <c r="G3422">
        <v>353998</v>
      </c>
      <c r="H3422">
        <v>5</v>
      </c>
      <c r="I3422">
        <v>130000</v>
      </c>
      <c r="J3422">
        <v>0</v>
      </c>
      <c r="K3422">
        <v>0</v>
      </c>
      <c r="L3422">
        <v>6</v>
      </c>
      <c r="M3422">
        <v>134400</v>
      </c>
      <c r="N3422">
        <v>352500</v>
      </c>
      <c r="O3422">
        <v>970898</v>
      </c>
      <c r="P3422" t="s">
        <v>5</v>
      </c>
      <c r="Q3422" t="s">
        <v>17</v>
      </c>
      <c r="R3422" t="s">
        <v>169</v>
      </c>
      <c r="S3422" t="s">
        <v>170</v>
      </c>
      <c r="T3422">
        <v>626385.80645161285</v>
      </c>
      <c r="U3422">
        <v>640599</v>
      </c>
      <c r="V3422">
        <v>14213.193548387149</v>
      </c>
      <c r="W3422">
        <v>2.269079759150805E-2</v>
      </c>
      <c r="X3422" t="s">
        <v>286</v>
      </c>
    </row>
    <row r="3423" spans="1:24" x14ac:dyDescent="0.35">
      <c r="A3423">
        <v>3301068881</v>
      </c>
      <c r="B3423" t="s">
        <v>168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 t="s">
        <v>5</v>
      </c>
      <c r="Q3423" t="s">
        <v>13</v>
      </c>
      <c r="R3423" t="s">
        <v>169</v>
      </c>
      <c r="S3423" t="s">
        <v>170</v>
      </c>
      <c r="T3423">
        <v>0</v>
      </c>
      <c r="U3423">
        <v>0</v>
      </c>
      <c r="V3423">
        <v>0</v>
      </c>
      <c r="W3423">
        <v>0</v>
      </c>
      <c r="X3423" t="s">
        <v>297</v>
      </c>
    </row>
    <row r="3424" spans="1:24" x14ac:dyDescent="0.35">
      <c r="A3424">
        <v>3301068814</v>
      </c>
      <c r="B3424" t="s">
        <v>168</v>
      </c>
      <c r="C3424" t="s">
        <v>168</v>
      </c>
      <c r="D3424">
        <v>0</v>
      </c>
      <c r="E3424">
        <v>0</v>
      </c>
      <c r="F3424">
        <v>1</v>
      </c>
      <c r="G3424">
        <v>25550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3271000</v>
      </c>
      <c r="O3424">
        <v>3296550</v>
      </c>
      <c r="P3424" t="s">
        <v>5</v>
      </c>
      <c r="Q3424" t="s">
        <v>16</v>
      </c>
      <c r="R3424" t="s">
        <v>169</v>
      </c>
      <c r="S3424" t="s">
        <v>170</v>
      </c>
      <c r="T3424">
        <v>2126806.4516129033</v>
      </c>
      <c r="U3424">
        <v>3071400</v>
      </c>
      <c r="V3424">
        <v>944593.54838709673</v>
      </c>
      <c r="W3424">
        <v>0.44413705237293533</v>
      </c>
      <c r="X3424" t="s">
        <v>265</v>
      </c>
    </row>
    <row r="3425" spans="1:24" x14ac:dyDescent="0.35">
      <c r="A3425">
        <v>3301073530</v>
      </c>
      <c r="B3425" t="s">
        <v>168</v>
      </c>
      <c r="C3425" t="s">
        <v>168</v>
      </c>
      <c r="D3425">
        <v>0</v>
      </c>
      <c r="E3425">
        <v>0</v>
      </c>
      <c r="F3425">
        <v>1</v>
      </c>
      <c r="G3425">
        <v>25700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397500</v>
      </c>
      <c r="O3425">
        <v>423200</v>
      </c>
      <c r="P3425" t="s">
        <v>5</v>
      </c>
      <c r="Q3425" t="s">
        <v>12</v>
      </c>
      <c r="R3425" t="s">
        <v>169</v>
      </c>
      <c r="S3425" t="s">
        <v>170</v>
      </c>
      <c r="T3425">
        <v>273032.25806451612</v>
      </c>
      <c r="U3425">
        <v>229400</v>
      </c>
      <c r="V3425">
        <v>-43632.258064516122</v>
      </c>
      <c r="W3425">
        <v>-0.15980623818525519</v>
      </c>
      <c r="X3425" t="s">
        <v>188</v>
      </c>
    </row>
    <row r="3426" spans="1:24" x14ac:dyDescent="0.35">
      <c r="A3426">
        <v>3300013639</v>
      </c>
      <c r="B3426" t="s">
        <v>168</v>
      </c>
      <c r="C3426" t="s">
        <v>168</v>
      </c>
      <c r="D3426">
        <v>0</v>
      </c>
      <c r="E3426">
        <v>0</v>
      </c>
      <c r="F3426">
        <v>8</v>
      </c>
      <c r="G3426">
        <v>769700</v>
      </c>
      <c r="H3426">
        <v>39</v>
      </c>
      <c r="I3426">
        <v>1740000</v>
      </c>
      <c r="J3426">
        <v>0</v>
      </c>
      <c r="K3426">
        <v>0</v>
      </c>
      <c r="L3426">
        <v>11</v>
      </c>
      <c r="M3426">
        <v>386400</v>
      </c>
      <c r="N3426">
        <v>2836500</v>
      </c>
      <c r="O3426">
        <v>5732600</v>
      </c>
      <c r="P3426" t="s">
        <v>5</v>
      </c>
      <c r="Q3426" t="s">
        <v>17</v>
      </c>
      <c r="R3426" t="s">
        <v>169</v>
      </c>
      <c r="S3426" t="s">
        <v>170</v>
      </c>
      <c r="T3426">
        <v>3698451.6129032262</v>
      </c>
      <c r="U3426">
        <v>4352500</v>
      </c>
      <c r="V3426">
        <v>654048.38709677383</v>
      </c>
      <c r="W3426">
        <v>0.17684384049122559</v>
      </c>
      <c r="X3426" t="s">
        <v>202</v>
      </c>
    </row>
    <row r="3427" spans="1:24" x14ac:dyDescent="0.35">
      <c r="A3427">
        <v>3301019540</v>
      </c>
      <c r="B3427" t="s">
        <v>168</v>
      </c>
      <c r="C3427" t="s">
        <v>168</v>
      </c>
      <c r="D3427">
        <v>0</v>
      </c>
      <c r="E3427">
        <v>0</v>
      </c>
      <c r="F3427">
        <v>10</v>
      </c>
      <c r="G3427">
        <v>301990</v>
      </c>
      <c r="H3427">
        <v>10</v>
      </c>
      <c r="I3427">
        <v>800000</v>
      </c>
      <c r="J3427">
        <v>0</v>
      </c>
      <c r="K3427">
        <v>0</v>
      </c>
      <c r="L3427">
        <v>3</v>
      </c>
      <c r="M3427">
        <v>120000</v>
      </c>
      <c r="N3427">
        <v>30000</v>
      </c>
      <c r="O3427">
        <v>1251990</v>
      </c>
      <c r="P3427" t="s">
        <v>5</v>
      </c>
      <c r="Q3427" t="s">
        <v>14</v>
      </c>
      <c r="R3427" t="s">
        <v>169</v>
      </c>
      <c r="S3427" t="s">
        <v>170</v>
      </c>
      <c r="T3427">
        <v>807735.48387096776</v>
      </c>
      <c r="U3427">
        <v>513192</v>
      </c>
      <c r="V3427">
        <v>-294543.48387096776</v>
      </c>
      <c r="W3427">
        <v>-0.36465339180025402</v>
      </c>
      <c r="X3427" t="s">
        <v>268</v>
      </c>
    </row>
    <row r="3428" spans="1:24" x14ac:dyDescent="0.35">
      <c r="A3428">
        <v>3300016724</v>
      </c>
      <c r="B3428" t="s">
        <v>168</v>
      </c>
      <c r="C3428" t="s">
        <v>168</v>
      </c>
      <c r="D3428">
        <v>0</v>
      </c>
      <c r="E3428">
        <v>0</v>
      </c>
      <c r="F3428">
        <v>195</v>
      </c>
      <c r="G3428">
        <v>7669919</v>
      </c>
      <c r="H3428">
        <v>5</v>
      </c>
      <c r="I3428">
        <v>90000</v>
      </c>
      <c r="J3428">
        <v>0</v>
      </c>
      <c r="K3428">
        <v>0</v>
      </c>
      <c r="L3428">
        <v>0</v>
      </c>
      <c r="M3428">
        <v>0</v>
      </c>
      <c r="N3428">
        <v>154000</v>
      </c>
      <c r="O3428">
        <v>7913919</v>
      </c>
      <c r="P3428" t="s">
        <v>5</v>
      </c>
      <c r="Q3428" t="s">
        <v>6</v>
      </c>
      <c r="R3428" t="s">
        <v>169</v>
      </c>
      <c r="S3428" t="s">
        <v>170</v>
      </c>
      <c r="T3428">
        <v>5105754.1935483869</v>
      </c>
      <c r="U3428">
        <v>5035061</v>
      </c>
      <c r="V3428">
        <v>-70693.193548386917</v>
      </c>
      <c r="W3428">
        <v>-1.3845788666778103E-2</v>
      </c>
      <c r="X3428" t="s">
        <v>371</v>
      </c>
    </row>
    <row r="3429" spans="1:24" x14ac:dyDescent="0.35">
      <c r="A3429">
        <v>3300015589</v>
      </c>
      <c r="B3429" t="s">
        <v>168</v>
      </c>
      <c r="C3429" t="s">
        <v>168</v>
      </c>
      <c r="D3429">
        <v>0</v>
      </c>
      <c r="E3429">
        <v>0</v>
      </c>
      <c r="F3429">
        <v>212</v>
      </c>
      <c r="G3429">
        <v>8392667</v>
      </c>
      <c r="H3429">
        <v>28</v>
      </c>
      <c r="I3429">
        <v>907000</v>
      </c>
      <c r="J3429">
        <v>0</v>
      </c>
      <c r="K3429">
        <v>0</v>
      </c>
      <c r="L3429">
        <v>14</v>
      </c>
      <c r="M3429">
        <v>976339</v>
      </c>
      <c r="N3429">
        <v>3828500</v>
      </c>
      <c r="O3429">
        <v>14104506</v>
      </c>
      <c r="P3429" t="s">
        <v>5</v>
      </c>
      <c r="Q3429" t="s">
        <v>8</v>
      </c>
      <c r="R3429" t="s">
        <v>169</v>
      </c>
      <c r="S3429" t="s">
        <v>170</v>
      </c>
      <c r="T3429">
        <v>9099681.2903225813</v>
      </c>
      <c r="U3429">
        <v>7002768</v>
      </c>
      <c r="V3429">
        <v>-2096913.2903225813</v>
      </c>
      <c r="W3429">
        <v>-0.23043810254680319</v>
      </c>
      <c r="X3429" t="s">
        <v>191</v>
      </c>
    </row>
    <row r="3430" spans="1:24" x14ac:dyDescent="0.35">
      <c r="A3430">
        <v>3301011638</v>
      </c>
      <c r="B3430" t="s">
        <v>168</v>
      </c>
      <c r="C3430" t="s">
        <v>168</v>
      </c>
      <c r="D3430">
        <v>0</v>
      </c>
      <c r="E3430">
        <v>0</v>
      </c>
      <c r="F3430">
        <v>53</v>
      </c>
      <c r="G3430">
        <v>1789140</v>
      </c>
      <c r="H3430">
        <v>47</v>
      </c>
      <c r="I3430">
        <v>2015000</v>
      </c>
      <c r="J3430">
        <v>0</v>
      </c>
      <c r="K3430">
        <v>0</v>
      </c>
      <c r="L3430">
        <v>16</v>
      </c>
      <c r="M3430">
        <v>918400</v>
      </c>
      <c r="N3430">
        <v>202000</v>
      </c>
      <c r="O3430">
        <v>4924540</v>
      </c>
      <c r="P3430" t="s">
        <v>5</v>
      </c>
      <c r="Q3430" t="s">
        <v>14</v>
      </c>
      <c r="R3430" t="s">
        <v>169</v>
      </c>
      <c r="S3430" t="s">
        <v>170</v>
      </c>
      <c r="T3430">
        <v>3177122.5806451612</v>
      </c>
      <c r="U3430">
        <v>3160561</v>
      </c>
      <c r="V3430">
        <v>-16561.580645161215</v>
      </c>
      <c r="W3430">
        <v>-5.2127609888436011E-3</v>
      </c>
      <c r="X3430" t="s">
        <v>324</v>
      </c>
    </row>
    <row r="3431" spans="1:24" x14ac:dyDescent="0.35">
      <c r="A3431">
        <v>3301066789</v>
      </c>
      <c r="B3431" t="s">
        <v>168</v>
      </c>
      <c r="C3431" t="s">
        <v>168</v>
      </c>
      <c r="D3431">
        <v>0</v>
      </c>
      <c r="E3431">
        <v>0</v>
      </c>
      <c r="F3431">
        <v>4</v>
      </c>
      <c r="G3431">
        <v>182498</v>
      </c>
      <c r="H3431">
        <v>2</v>
      </c>
      <c r="I3431">
        <v>50000</v>
      </c>
      <c r="J3431">
        <v>0</v>
      </c>
      <c r="K3431">
        <v>0</v>
      </c>
      <c r="L3431">
        <v>3</v>
      </c>
      <c r="M3431">
        <v>71291</v>
      </c>
      <c r="N3431">
        <v>532500</v>
      </c>
      <c r="O3431">
        <v>836289</v>
      </c>
      <c r="P3431" t="s">
        <v>5</v>
      </c>
      <c r="Q3431" t="s">
        <v>12</v>
      </c>
      <c r="R3431" t="s">
        <v>169</v>
      </c>
      <c r="S3431" t="s">
        <v>170</v>
      </c>
      <c r="T3431">
        <v>539541.29032258072</v>
      </c>
      <c r="U3431">
        <v>855751</v>
      </c>
      <c r="V3431">
        <v>316209.70967741928</v>
      </c>
      <c r="W3431">
        <v>0.58607138202224318</v>
      </c>
      <c r="X3431" t="s">
        <v>174</v>
      </c>
    </row>
    <row r="3432" spans="1:24" x14ac:dyDescent="0.35">
      <c r="A3432">
        <v>3300027202</v>
      </c>
      <c r="B3432" t="s">
        <v>168</v>
      </c>
      <c r="C3432" t="s">
        <v>168</v>
      </c>
      <c r="D3432">
        <v>0</v>
      </c>
      <c r="E3432">
        <v>0</v>
      </c>
      <c r="F3432">
        <v>60</v>
      </c>
      <c r="G3432">
        <v>2489094</v>
      </c>
      <c r="H3432">
        <v>44</v>
      </c>
      <c r="I3432">
        <v>1311000</v>
      </c>
      <c r="J3432">
        <v>0</v>
      </c>
      <c r="K3432">
        <v>0</v>
      </c>
      <c r="L3432">
        <v>14</v>
      </c>
      <c r="M3432">
        <v>818050</v>
      </c>
      <c r="N3432">
        <v>30000</v>
      </c>
      <c r="O3432">
        <v>4648144</v>
      </c>
      <c r="P3432" t="s">
        <v>5</v>
      </c>
      <c r="Q3432" t="s">
        <v>15</v>
      </c>
      <c r="R3432" t="s">
        <v>169</v>
      </c>
      <c r="S3432" t="s">
        <v>170</v>
      </c>
      <c r="T3432">
        <v>2998802.5806451612</v>
      </c>
      <c r="U3432">
        <v>2467860</v>
      </c>
      <c r="V3432">
        <v>-530942.58064516122</v>
      </c>
      <c r="W3432">
        <v>-0.17705152852407324</v>
      </c>
      <c r="X3432" t="s">
        <v>254</v>
      </c>
    </row>
    <row r="3433" spans="1:24" x14ac:dyDescent="0.35">
      <c r="A3433">
        <v>3300014661</v>
      </c>
      <c r="B3433" t="s">
        <v>168</v>
      </c>
      <c r="C3433" t="s">
        <v>168</v>
      </c>
      <c r="D3433">
        <v>0</v>
      </c>
      <c r="E3433">
        <v>0</v>
      </c>
      <c r="F3433">
        <v>65</v>
      </c>
      <c r="G3433">
        <v>2116377</v>
      </c>
      <c r="H3433">
        <v>5</v>
      </c>
      <c r="I3433">
        <v>90000</v>
      </c>
      <c r="J3433">
        <v>0</v>
      </c>
      <c r="K3433">
        <v>0</v>
      </c>
      <c r="L3433">
        <v>0</v>
      </c>
      <c r="M3433">
        <v>0</v>
      </c>
      <c r="N3433">
        <v>954500</v>
      </c>
      <c r="O3433">
        <v>3160877</v>
      </c>
      <c r="P3433" t="s">
        <v>5</v>
      </c>
      <c r="Q3433" t="s">
        <v>7</v>
      </c>
      <c r="R3433" t="s">
        <v>169</v>
      </c>
      <c r="S3433" t="s">
        <v>170</v>
      </c>
      <c r="T3433">
        <v>2039275.4838709678</v>
      </c>
      <c r="U3433">
        <v>1089500</v>
      </c>
      <c r="V3433">
        <v>-949775.48387096776</v>
      </c>
      <c r="W3433">
        <v>-0.46574162803551045</v>
      </c>
      <c r="X3433" t="s">
        <v>299</v>
      </c>
    </row>
    <row r="3434" spans="1:24" x14ac:dyDescent="0.35">
      <c r="A3434">
        <v>3301053860</v>
      </c>
      <c r="B3434" t="s">
        <v>168</v>
      </c>
      <c r="C3434" t="s">
        <v>168</v>
      </c>
      <c r="D3434">
        <v>0</v>
      </c>
      <c r="E3434">
        <v>0</v>
      </c>
      <c r="F3434">
        <v>20</v>
      </c>
      <c r="G3434">
        <v>820977</v>
      </c>
      <c r="H3434">
        <v>15</v>
      </c>
      <c r="I3434">
        <v>537000</v>
      </c>
      <c r="J3434">
        <v>0</v>
      </c>
      <c r="K3434">
        <v>0</v>
      </c>
      <c r="L3434">
        <v>43</v>
      </c>
      <c r="M3434">
        <v>2423200</v>
      </c>
      <c r="N3434">
        <v>30000</v>
      </c>
      <c r="O3434">
        <v>3811177</v>
      </c>
      <c r="P3434" t="s">
        <v>5</v>
      </c>
      <c r="Q3434" t="s">
        <v>15</v>
      </c>
      <c r="R3434" t="s">
        <v>169</v>
      </c>
      <c r="S3434" t="s">
        <v>170</v>
      </c>
      <c r="T3434">
        <v>2458823.8709677421</v>
      </c>
      <c r="U3434">
        <v>1967483</v>
      </c>
      <c r="V3434">
        <v>-491340.87096774206</v>
      </c>
      <c r="W3434">
        <v>-0.19982759919048632</v>
      </c>
      <c r="X3434" t="s">
        <v>214</v>
      </c>
    </row>
    <row r="3435" spans="1:24" x14ac:dyDescent="0.35">
      <c r="A3435">
        <v>3301045428</v>
      </c>
      <c r="B3435" t="s">
        <v>168</v>
      </c>
      <c r="C3435" t="s">
        <v>168</v>
      </c>
      <c r="D3435">
        <v>0</v>
      </c>
      <c r="E3435">
        <v>0</v>
      </c>
      <c r="F3435">
        <v>208</v>
      </c>
      <c r="G3435">
        <v>8345265</v>
      </c>
      <c r="H3435">
        <v>25</v>
      </c>
      <c r="I3435">
        <v>1645000</v>
      </c>
      <c r="J3435">
        <v>0</v>
      </c>
      <c r="K3435">
        <v>0</v>
      </c>
      <c r="L3435">
        <v>7</v>
      </c>
      <c r="M3435">
        <v>486800</v>
      </c>
      <c r="N3435">
        <v>75000</v>
      </c>
      <c r="O3435">
        <v>10552065</v>
      </c>
      <c r="P3435" t="s">
        <v>5</v>
      </c>
      <c r="Q3435" t="s">
        <v>14</v>
      </c>
      <c r="R3435" t="s">
        <v>169</v>
      </c>
      <c r="S3435" t="s">
        <v>170</v>
      </c>
      <c r="T3435">
        <v>6807783.8709677421</v>
      </c>
      <c r="U3435">
        <v>6642017</v>
      </c>
      <c r="V3435">
        <v>-165766.87096774206</v>
      </c>
      <c r="W3435">
        <v>-2.4349608346802332E-2</v>
      </c>
      <c r="X3435" t="s">
        <v>237</v>
      </c>
    </row>
    <row r="3436" spans="1:24" x14ac:dyDescent="0.35">
      <c r="A3436">
        <v>3301006144</v>
      </c>
      <c r="B3436" t="s">
        <v>168</v>
      </c>
      <c r="C3436" t="s">
        <v>168</v>
      </c>
      <c r="D3436">
        <v>0</v>
      </c>
      <c r="E3436">
        <v>0</v>
      </c>
      <c r="F3436">
        <v>11</v>
      </c>
      <c r="G3436">
        <v>490888</v>
      </c>
      <c r="H3436">
        <v>35</v>
      </c>
      <c r="I3436">
        <v>1070000</v>
      </c>
      <c r="J3436">
        <v>0</v>
      </c>
      <c r="K3436">
        <v>0</v>
      </c>
      <c r="L3436">
        <v>11</v>
      </c>
      <c r="M3436">
        <v>546400</v>
      </c>
      <c r="N3436">
        <v>150000</v>
      </c>
      <c r="O3436">
        <v>2257288</v>
      </c>
      <c r="P3436" t="s">
        <v>5</v>
      </c>
      <c r="Q3436" t="s">
        <v>15</v>
      </c>
      <c r="R3436" t="s">
        <v>169</v>
      </c>
      <c r="S3436" t="s">
        <v>170</v>
      </c>
      <c r="T3436">
        <v>1456314.8387096773</v>
      </c>
      <c r="U3436">
        <v>1262189</v>
      </c>
      <c r="V3436">
        <v>-194125.83870967734</v>
      </c>
      <c r="W3436">
        <v>-0.13329936188913416</v>
      </c>
      <c r="X3436" t="s">
        <v>369</v>
      </c>
    </row>
    <row r="3437" spans="1:24" x14ac:dyDescent="0.35">
      <c r="A3437">
        <v>3300017440</v>
      </c>
      <c r="B3437" t="s">
        <v>168</v>
      </c>
      <c r="C3437" t="s">
        <v>168</v>
      </c>
      <c r="D3437">
        <v>0</v>
      </c>
      <c r="E3437">
        <v>0</v>
      </c>
      <c r="F3437">
        <v>20</v>
      </c>
      <c r="G3437">
        <v>812481</v>
      </c>
      <c r="H3437">
        <v>3</v>
      </c>
      <c r="I3437">
        <v>75000</v>
      </c>
      <c r="J3437">
        <v>0</v>
      </c>
      <c r="K3437">
        <v>0</v>
      </c>
      <c r="L3437">
        <v>1</v>
      </c>
      <c r="M3437">
        <v>3599</v>
      </c>
      <c r="N3437">
        <v>1489800</v>
      </c>
      <c r="O3437">
        <v>2380880</v>
      </c>
      <c r="P3437" t="s">
        <v>5</v>
      </c>
      <c r="Q3437" t="s">
        <v>7</v>
      </c>
      <c r="R3437" t="s">
        <v>169</v>
      </c>
      <c r="S3437" t="s">
        <v>170</v>
      </c>
      <c r="T3437">
        <v>1536051.6129032257</v>
      </c>
      <c r="U3437">
        <v>2321785</v>
      </c>
      <c r="V3437">
        <v>785733.3870967743</v>
      </c>
      <c r="W3437">
        <v>0.51152798545075773</v>
      </c>
      <c r="X3437" t="s">
        <v>307</v>
      </c>
    </row>
    <row r="3438" spans="1:24" x14ac:dyDescent="0.35">
      <c r="A3438">
        <v>3301068117</v>
      </c>
      <c r="B3438" t="s">
        <v>168</v>
      </c>
      <c r="C3438" t="s">
        <v>168</v>
      </c>
      <c r="D3438">
        <v>0</v>
      </c>
      <c r="E3438">
        <v>0</v>
      </c>
      <c r="F3438">
        <v>9</v>
      </c>
      <c r="G3438">
        <v>257490</v>
      </c>
      <c r="H3438">
        <v>7</v>
      </c>
      <c r="I3438">
        <v>300000</v>
      </c>
      <c r="J3438">
        <v>0</v>
      </c>
      <c r="K3438">
        <v>0</v>
      </c>
      <c r="L3438">
        <v>11</v>
      </c>
      <c r="M3438">
        <v>576400</v>
      </c>
      <c r="N3438">
        <v>150000</v>
      </c>
      <c r="O3438">
        <v>1283890</v>
      </c>
      <c r="P3438" t="s">
        <v>5</v>
      </c>
      <c r="Q3438" t="s">
        <v>15</v>
      </c>
      <c r="R3438" t="s">
        <v>169</v>
      </c>
      <c r="S3438" t="s">
        <v>170</v>
      </c>
      <c r="T3438">
        <v>828316.12903225806</v>
      </c>
      <c r="U3438">
        <v>873991</v>
      </c>
      <c r="V3438">
        <v>45674.870967741939</v>
      </c>
      <c r="W3438">
        <v>5.5141834580844096E-2</v>
      </c>
      <c r="X3438" t="s">
        <v>296</v>
      </c>
    </row>
    <row r="3439" spans="1:24" x14ac:dyDescent="0.35">
      <c r="A3439">
        <v>3301069667</v>
      </c>
      <c r="B3439" t="s">
        <v>168</v>
      </c>
      <c r="C3439" t="s">
        <v>168</v>
      </c>
      <c r="D3439">
        <v>0</v>
      </c>
      <c r="E3439">
        <v>0</v>
      </c>
      <c r="F3439">
        <v>22</v>
      </c>
      <c r="G3439">
        <v>907430</v>
      </c>
      <c r="H3439">
        <v>12</v>
      </c>
      <c r="I3439">
        <v>490000</v>
      </c>
      <c r="J3439">
        <v>0</v>
      </c>
      <c r="K3439">
        <v>0</v>
      </c>
      <c r="L3439">
        <v>20</v>
      </c>
      <c r="M3439">
        <v>818000</v>
      </c>
      <c r="N3439">
        <v>164000</v>
      </c>
      <c r="O3439">
        <v>2379430</v>
      </c>
      <c r="P3439" t="s">
        <v>5</v>
      </c>
      <c r="Q3439" t="s">
        <v>9</v>
      </c>
      <c r="R3439" t="s">
        <v>169</v>
      </c>
      <c r="S3439" t="s">
        <v>170</v>
      </c>
      <c r="T3439">
        <v>1535116.1290322582</v>
      </c>
      <c r="U3439">
        <v>1169885</v>
      </c>
      <c r="V3439">
        <v>-365231.12903225818</v>
      </c>
      <c r="W3439">
        <v>-0.2379175895067307</v>
      </c>
      <c r="X3439" t="s">
        <v>239</v>
      </c>
    </row>
    <row r="3440" spans="1:24" x14ac:dyDescent="0.35">
      <c r="A3440">
        <v>3301000501</v>
      </c>
      <c r="B3440" t="s">
        <v>168</v>
      </c>
      <c r="C3440" t="s">
        <v>168</v>
      </c>
      <c r="D3440">
        <v>0</v>
      </c>
      <c r="E3440">
        <v>0</v>
      </c>
      <c r="F3440">
        <v>125</v>
      </c>
      <c r="G3440">
        <v>5025914</v>
      </c>
      <c r="H3440">
        <v>73</v>
      </c>
      <c r="I3440">
        <v>2427000</v>
      </c>
      <c r="J3440">
        <v>0</v>
      </c>
      <c r="K3440">
        <v>0</v>
      </c>
      <c r="L3440">
        <v>49</v>
      </c>
      <c r="M3440">
        <v>2527600</v>
      </c>
      <c r="N3440">
        <v>352500</v>
      </c>
      <c r="O3440">
        <v>10333014</v>
      </c>
      <c r="P3440" t="s">
        <v>5</v>
      </c>
      <c r="Q3440" t="s">
        <v>17</v>
      </c>
      <c r="R3440" t="s">
        <v>169</v>
      </c>
      <c r="S3440" t="s">
        <v>170</v>
      </c>
      <c r="T3440">
        <v>6666460.6451612907</v>
      </c>
      <c r="U3440">
        <v>6520031</v>
      </c>
      <c r="V3440">
        <v>-146429.64516129065</v>
      </c>
      <c r="W3440">
        <v>-2.1965125567428911E-2</v>
      </c>
      <c r="X3440" t="s">
        <v>184</v>
      </c>
    </row>
    <row r="3441" spans="1:24" x14ac:dyDescent="0.35">
      <c r="A3441">
        <v>3300003115</v>
      </c>
      <c r="B3441" t="s">
        <v>168</v>
      </c>
      <c r="C3441" t="s">
        <v>168</v>
      </c>
      <c r="D3441">
        <v>0</v>
      </c>
      <c r="E3441">
        <v>0</v>
      </c>
      <c r="F3441">
        <v>480</v>
      </c>
      <c r="G3441">
        <v>19619645</v>
      </c>
      <c r="H3441">
        <v>165</v>
      </c>
      <c r="I3441">
        <v>7400000</v>
      </c>
      <c r="J3441">
        <v>0</v>
      </c>
      <c r="K3441">
        <v>0</v>
      </c>
      <c r="L3441">
        <v>18</v>
      </c>
      <c r="M3441">
        <v>1967900</v>
      </c>
      <c r="N3441">
        <v>300000</v>
      </c>
      <c r="O3441">
        <v>29287545</v>
      </c>
      <c r="P3441" t="s">
        <v>5</v>
      </c>
      <c r="Q3441" t="s">
        <v>10</v>
      </c>
      <c r="R3441" t="s">
        <v>169</v>
      </c>
      <c r="S3441" t="s">
        <v>170</v>
      </c>
      <c r="T3441">
        <v>18895190.322580643</v>
      </c>
      <c r="U3441">
        <v>18841283</v>
      </c>
      <c r="V3441">
        <v>-53907.322580642998</v>
      </c>
      <c r="W3441">
        <v>-2.8529653134121702E-3</v>
      </c>
      <c r="X3441" t="s">
        <v>272</v>
      </c>
    </row>
    <row r="3442" spans="1:24" x14ac:dyDescent="0.35">
      <c r="A3442">
        <v>3300009974</v>
      </c>
      <c r="B3442" t="s">
        <v>168</v>
      </c>
      <c r="C3442" t="s">
        <v>168</v>
      </c>
      <c r="D3442">
        <v>0</v>
      </c>
      <c r="E3442">
        <v>0</v>
      </c>
      <c r="F3442">
        <v>8</v>
      </c>
      <c r="G3442">
        <v>338544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330000</v>
      </c>
      <c r="O3442">
        <v>668544</v>
      </c>
      <c r="P3442" t="s">
        <v>5</v>
      </c>
      <c r="Q3442" t="s">
        <v>12</v>
      </c>
      <c r="R3442" t="s">
        <v>169</v>
      </c>
      <c r="S3442" t="s">
        <v>170</v>
      </c>
      <c r="T3442">
        <v>431318.70967741933</v>
      </c>
      <c r="U3442">
        <v>713098</v>
      </c>
      <c r="V3442">
        <v>281779.29032258067</v>
      </c>
      <c r="W3442">
        <v>0.6532971651828452</v>
      </c>
      <c r="X3442" t="s">
        <v>410</v>
      </c>
    </row>
    <row r="3443" spans="1:24" x14ac:dyDescent="0.35">
      <c r="A3443">
        <v>3300019318</v>
      </c>
      <c r="B3443" t="s">
        <v>168</v>
      </c>
      <c r="C3443" t="s">
        <v>168</v>
      </c>
      <c r="D3443">
        <v>0</v>
      </c>
      <c r="E3443">
        <v>0</v>
      </c>
      <c r="F3443">
        <v>122</v>
      </c>
      <c r="G3443">
        <v>3887887</v>
      </c>
      <c r="H3443">
        <v>69</v>
      </c>
      <c r="I3443">
        <v>1755000</v>
      </c>
      <c r="J3443">
        <v>0</v>
      </c>
      <c r="K3443">
        <v>0</v>
      </c>
      <c r="L3443">
        <v>40</v>
      </c>
      <c r="M3443">
        <v>2016000</v>
      </c>
      <c r="N3443">
        <v>980000</v>
      </c>
      <c r="O3443">
        <v>8638887</v>
      </c>
      <c r="P3443" t="s">
        <v>5</v>
      </c>
      <c r="Q3443" t="s">
        <v>8</v>
      </c>
      <c r="R3443" t="s">
        <v>169</v>
      </c>
      <c r="S3443" t="s">
        <v>170</v>
      </c>
      <c r="T3443">
        <v>5573475.4838709673</v>
      </c>
      <c r="U3443">
        <v>5281966</v>
      </c>
      <c r="V3443">
        <v>-291509.48387096729</v>
      </c>
      <c r="W3443">
        <v>-5.2302999217375912E-2</v>
      </c>
      <c r="X3443" t="s">
        <v>350</v>
      </c>
    </row>
    <row r="3444" spans="1:24" x14ac:dyDescent="0.35">
      <c r="A3444">
        <v>3300019549</v>
      </c>
      <c r="B3444" t="s">
        <v>168</v>
      </c>
      <c r="C3444" t="s">
        <v>168</v>
      </c>
      <c r="D3444">
        <v>0</v>
      </c>
      <c r="E3444">
        <v>0</v>
      </c>
      <c r="F3444">
        <v>0</v>
      </c>
      <c r="G3444">
        <v>0</v>
      </c>
      <c r="H3444">
        <v>1</v>
      </c>
      <c r="I3444">
        <v>80000</v>
      </c>
      <c r="J3444">
        <v>0</v>
      </c>
      <c r="K3444">
        <v>0</v>
      </c>
      <c r="L3444">
        <v>0</v>
      </c>
      <c r="M3444">
        <v>0</v>
      </c>
      <c r="N3444">
        <v>1031100</v>
      </c>
      <c r="O3444">
        <v>1111100</v>
      </c>
      <c r="P3444" t="s">
        <v>5</v>
      </c>
      <c r="Q3444" t="s">
        <v>8</v>
      </c>
      <c r="R3444" t="s">
        <v>169</v>
      </c>
      <c r="S3444" t="s">
        <v>170</v>
      </c>
      <c r="T3444">
        <v>716838.70967741939</v>
      </c>
      <c r="U3444">
        <v>41193</v>
      </c>
      <c r="V3444">
        <v>-675645.70967741939</v>
      </c>
      <c r="W3444">
        <v>-0.94253519035190347</v>
      </c>
      <c r="X3444" t="s">
        <v>393</v>
      </c>
    </row>
    <row r="3445" spans="1:24" x14ac:dyDescent="0.35">
      <c r="A3445">
        <v>3301054129</v>
      </c>
      <c r="B3445" t="s">
        <v>168</v>
      </c>
      <c r="C3445" t="s">
        <v>168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30000</v>
      </c>
      <c r="O3445">
        <v>30000</v>
      </c>
      <c r="P3445" t="s">
        <v>5</v>
      </c>
      <c r="Q3445" t="s">
        <v>11</v>
      </c>
      <c r="R3445" t="s">
        <v>169</v>
      </c>
      <c r="S3445" t="s">
        <v>170</v>
      </c>
      <c r="T3445">
        <v>19354.83870967742</v>
      </c>
      <c r="U3445">
        <v>30000</v>
      </c>
      <c r="V3445">
        <v>10645.16129032258</v>
      </c>
      <c r="W3445">
        <v>0.54999999999999982</v>
      </c>
      <c r="X3445" t="s">
        <v>345</v>
      </c>
    </row>
    <row r="3446" spans="1:24" x14ac:dyDescent="0.35">
      <c r="A3446">
        <v>3301014893</v>
      </c>
      <c r="B3446" t="s">
        <v>168</v>
      </c>
      <c r="C3446" t="s">
        <v>168</v>
      </c>
      <c r="D3446">
        <v>0</v>
      </c>
      <c r="E3446">
        <v>0</v>
      </c>
      <c r="F3446">
        <v>0</v>
      </c>
      <c r="G3446">
        <v>0</v>
      </c>
      <c r="H3446">
        <v>2</v>
      </c>
      <c r="I3446">
        <v>10000</v>
      </c>
      <c r="J3446">
        <v>0</v>
      </c>
      <c r="K3446">
        <v>0</v>
      </c>
      <c r="L3446">
        <v>0</v>
      </c>
      <c r="M3446">
        <v>0</v>
      </c>
      <c r="N3446">
        <v>90000</v>
      </c>
      <c r="O3446">
        <v>100000</v>
      </c>
      <c r="P3446" t="s">
        <v>5</v>
      </c>
      <c r="Q3446" t="s">
        <v>13</v>
      </c>
      <c r="R3446" t="s">
        <v>169</v>
      </c>
      <c r="S3446" t="s">
        <v>170</v>
      </c>
      <c r="T3446">
        <v>64516.129032258068</v>
      </c>
      <c r="U3446">
        <v>60000</v>
      </c>
      <c r="V3446">
        <v>-4516.129032258068</v>
      </c>
      <c r="W3446">
        <v>-7.0000000000000062E-2</v>
      </c>
      <c r="X3446" t="s">
        <v>250</v>
      </c>
    </row>
    <row r="3447" spans="1:24" x14ac:dyDescent="0.35">
      <c r="A3447">
        <v>3300013920</v>
      </c>
      <c r="B3447" t="s">
        <v>168</v>
      </c>
      <c r="C3447" t="s">
        <v>168</v>
      </c>
      <c r="D3447">
        <v>0</v>
      </c>
      <c r="E3447">
        <v>0</v>
      </c>
      <c r="F3447">
        <v>42</v>
      </c>
      <c r="G3447">
        <v>1621609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866100</v>
      </c>
      <c r="O3447">
        <v>2487709</v>
      </c>
      <c r="P3447" t="s">
        <v>5</v>
      </c>
      <c r="Q3447" t="s">
        <v>7</v>
      </c>
      <c r="R3447" t="s">
        <v>169</v>
      </c>
      <c r="S3447" t="s">
        <v>170</v>
      </c>
      <c r="T3447">
        <v>1604973.5483870967</v>
      </c>
      <c r="U3447">
        <v>2494065</v>
      </c>
      <c r="V3447">
        <v>889091.45161290327</v>
      </c>
      <c r="W3447">
        <v>0.55396018987751394</v>
      </c>
      <c r="X3447" t="s">
        <v>225</v>
      </c>
    </row>
    <row r="3448" spans="1:24" x14ac:dyDescent="0.35">
      <c r="A3448">
        <v>3301071204</v>
      </c>
      <c r="B3448" t="s">
        <v>168</v>
      </c>
      <c r="C3448" t="s">
        <v>168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303000</v>
      </c>
      <c r="O3448">
        <v>303000</v>
      </c>
      <c r="P3448" t="s">
        <v>5</v>
      </c>
      <c r="Q3448" t="s">
        <v>12</v>
      </c>
      <c r="R3448" t="s">
        <v>169</v>
      </c>
      <c r="S3448" t="s">
        <v>170</v>
      </c>
      <c r="T3448">
        <v>195483.87096774194</v>
      </c>
      <c r="U3448">
        <v>353000</v>
      </c>
      <c r="V3448">
        <v>157516.12903225806</v>
      </c>
      <c r="W3448">
        <v>0.80577557755775575</v>
      </c>
      <c r="X3448" t="s">
        <v>279</v>
      </c>
    </row>
    <row r="3449" spans="1:24" x14ac:dyDescent="0.35">
      <c r="A3449">
        <v>3301074829</v>
      </c>
      <c r="B3449" t="s">
        <v>168</v>
      </c>
      <c r="C3449" t="s">
        <v>168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303000</v>
      </c>
      <c r="O3449">
        <v>303000</v>
      </c>
      <c r="P3449" t="s">
        <v>5</v>
      </c>
      <c r="Q3449" t="s">
        <v>12</v>
      </c>
      <c r="R3449" t="s">
        <v>169</v>
      </c>
      <c r="S3449" t="s">
        <v>170</v>
      </c>
      <c r="T3449">
        <v>195483.87096774194</v>
      </c>
      <c r="U3449">
        <v>380000</v>
      </c>
      <c r="V3449">
        <v>184516.12903225806</v>
      </c>
      <c r="W3449">
        <v>0.94389438943894377</v>
      </c>
      <c r="X3449" t="s">
        <v>279</v>
      </c>
    </row>
    <row r="3450" spans="1:24" x14ac:dyDescent="0.35">
      <c r="A3450">
        <v>3301004223</v>
      </c>
      <c r="B3450" t="s">
        <v>168</v>
      </c>
      <c r="C3450" t="s">
        <v>168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30000</v>
      </c>
      <c r="O3450">
        <v>30000</v>
      </c>
      <c r="P3450" t="s">
        <v>5</v>
      </c>
      <c r="Q3450" t="s">
        <v>10</v>
      </c>
      <c r="R3450" t="s">
        <v>181</v>
      </c>
      <c r="S3450" t="s">
        <v>170</v>
      </c>
      <c r="T3450">
        <v>19354.83870967742</v>
      </c>
      <c r="U3450">
        <v>548292</v>
      </c>
      <c r="V3450">
        <v>528937.16129032255</v>
      </c>
      <c r="W3450">
        <v>27.328419999999998</v>
      </c>
      <c r="X3450" t="s">
        <v>182</v>
      </c>
    </row>
    <row r="3451" spans="1:24" x14ac:dyDescent="0.35">
      <c r="A3451">
        <v>3300008227</v>
      </c>
      <c r="B3451" t="s">
        <v>168</v>
      </c>
      <c r="C3451" t="s">
        <v>168</v>
      </c>
      <c r="D3451">
        <v>0</v>
      </c>
      <c r="E3451">
        <v>0</v>
      </c>
      <c r="F3451">
        <v>145</v>
      </c>
      <c r="G3451">
        <v>5042839</v>
      </c>
      <c r="H3451">
        <v>176</v>
      </c>
      <c r="I3451">
        <v>6281000</v>
      </c>
      <c r="J3451">
        <v>0</v>
      </c>
      <c r="K3451">
        <v>0</v>
      </c>
      <c r="L3451">
        <v>96</v>
      </c>
      <c r="M3451">
        <v>5835300</v>
      </c>
      <c r="N3451">
        <v>135000</v>
      </c>
      <c r="O3451">
        <v>17294139</v>
      </c>
      <c r="P3451" t="s">
        <v>5</v>
      </c>
      <c r="Q3451" t="s">
        <v>14</v>
      </c>
      <c r="R3451" t="s">
        <v>169</v>
      </c>
      <c r="S3451" t="s">
        <v>170</v>
      </c>
      <c r="T3451">
        <v>11157509.032258065</v>
      </c>
      <c r="U3451">
        <v>11762426</v>
      </c>
      <c r="V3451">
        <v>604916.96774193458</v>
      </c>
      <c r="W3451">
        <v>5.4216130678722996E-2</v>
      </c>
      <c r="X3451" t="s">
        <v>231</v>
      </c>
    </row>
    <row r="3452" spans="1:24" x14ac:dyDescent="0.35">
      <c r="A3452">
        <v>6001138305</v>
      </c>
      <c r="B3452" t="s">
        <v>168</v>
      </c>
      <c r="C3452" t="s">
        <v>168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161000</v>
      </c>
      <c r="O3452">
        <v>161000</v>
      </c>
      <c r="P3452" t="s">
        <v>5</v>
      </c>
      <c r="Q3452" t="s">
        <v>10</v>
      </c>
      <c r="R3452" t="s">
        <v>169</v>
      </c>
      <c r="S3452" t="s">
        <v>170</v>
      </c>
      <c r="T3452">
        <v>103870.96774193548</v>
      </c>
      <c r="U3452">
        <v>555397</v>
      </c>
      <c r="V3452">
        <v>451526.03225806449</v>
      </c>
      <c r="W3452">
        <v>4.3469897515527949</v>
      </c>
      <c r="X3452" t="s">
        <v>200</v>
      </c>
    </row>
    <row r="3453" spans="1:24" x14ac:dyDescent="0.35">
      <c r="A3453">
        <v>3300020852</v>
      </c>
      <c r="B3453" t="s">
        <v>168</v>
      </c>
      <c r="C3453" t="s">
        <v>168</v>
      </c>
      <c r="D3453">
        <v>0</v>
      </c>
      <c r="E3453">
        <v>0</v>
      </c>
      <c r="F3453">
        <v>5</v>
      </c>
      <c r="G3453">
        <v>55894</v>
      </c>
      <c r="H3453">
        <v>5</v>
      </c>
      <c r="I3453">
        <v>185000</v>
      </c>
      <c r="J3453">
        <v>0</v>
      </c>
      <c r="K3453">
        <v>0</v>
      </c>
      <c r="L3453">
        <v>2</v>
      </c>
      <c r="M3453">
        <v>154800</v>
      </c>
      <c r="N3453">
        <v>270000</v>
      </c>
      <c r="O3453">
        <v>665694</v>
      </c>
      <c r="P3453" t="s">
        <v>5</v>
      </c>
      <c r="Q3453" t="s">
        <v>13</v>
      </c>
      <c r="R3453" t="s">
        <v>169</v>
      </c>
      <c r="S3453" t="s">
        <v>170</v>
      </c>
      <c r="T3453">
        <v>429480</v>
      </c>
      <c r="U3453">
        <v>300999</v>
      </c>
      <c r="V3453">
        <v>-128481</v>
      </c>
      <c r="W3453">
        <v>-0.29915479184129645</v>
      </c>
      <c r="X3453" t="s">
        <v>397</v>
      </c>
    </row>
    <row r="3454" spans="1:24" x14ac:dyDescent="0.35">
      <c r="A3454">
        <v>3301069685</v>
      </c>
      <c r="B3454" t="s">
        <v>168</v>
      </c>
      <c r="C3454" t="s">
        <v>168</v>
      </c>
      <c r="D3454">
        <v>0</v>
      </c>
      <c r="E3454">
        <v>0</v>
      </c>
      <c r="F3454">
        <v>24</v>
      </c>
      <c r="G3454">
        <v>915448</v>
      </c>
      <c r="H3454">
        <v>51</v>
      </c>
      <c r="I3454">
        <v>1392000</v>
      </c>
      <c r="J3454">
        <v>0</v>
      </c>
      <c r="K3454">
        <v>0</v>
      </c>
      <c r="L3454">
        <v>0</v>
      </c>
      <c r="M3454">
        <v>0</v>
      </c>
      <c r="N3454">
        <v>1316400</v>
      </c>
      <c r="O3454">
        <v>3623848</v>
      </c>
      <c r="P3454" t="s">
        <v>5</v>
      </c>
      <c r="Q3454" t="s">
        <v>17</v>
      </c>
      <c r="R3454" t="s">
        <v>169</v>
      </c>
      <c r="S3454" t="s">
        <v>170</v>
      </c>
      <c r="T3454">
        <v>2337966.4516129033</v>
      </c>
      <c r="U3454">
        <v>1725047</v>
      </c>
      <c r="V3454">
        <v>-612919.45161290327</v>
      </c>
      <c r="W3454">
        <v>-0.26215921583907498</v>
      </c>
      <c r="X3454" t="s">
        <v>417</v>
      </c>
    </row>
    <row r="3455" spans="1:24" x14ac:dyDescent="0.35">
      <c r="A3455">
        <v>3301076047</v>
      </c>
      <c r="B3455" t="s">
        <v>168</v>
      </c>
      <c r="C3455" t="s">
        <v>168</v>
      </c>
      <c r="D3455">
        <v>0</v>
      </c>
      <c r="E3455">
        <v>0</v>
      </c>
      <c r="F3455">
        <v>41</v>
      </c>
      <c r="G3455">
        <v>1409453</v>
      </c>
      <c r="H3455">
        <v>28</v>
      </c>
      <c r="I3455">
        <v>655000</v>
      </c>
      <c r="J3455">
        <v>0</v>
      </c>
      <c r="K3455">
        <v>0</v>
      </c>
      <c r="L3455">
        <v>10</v>
      </c>
      <c r="M3455">
        <v>380000</v>
      </c>
      <c r="N3455">
        <v>180000</v>
      </c>
      <c r="O3455">
        <v>2624453</v>
      </c>
      <c r="P3455" t="s">
        <v>5</v>
      </c>
      <c r="Q3455" t="s">
        <v>15</v>
      </c>
      <c r="R3455" t="s">
        <v>169</v>
      </c>
      <c r="S3455" t="s">
        <v>170</v>
      </c>
      <c r="T3455">
        <v>1693195.4838709678</v>
      </c>
      <c r="U3455">
        <v>4998</v>
      </c>
      <c r="V3455">
        <v>-1688197.4838709678</v>
      </c>
      <c r="W3455">
        <v>-0.99704818489795777</v>
      </c>
      <c r="X3455" t="s">
        <v>285</v>
      </c>
    </row>
    <row r="3456" spans="1:24" x14ac:dyDescent="0.35">
      <c r="A3456">
        <v>3301065460</v>
      </c>
      <c r="B3456" t="s">
        <v>168</v>
      </c>
      <c r="C3456" t="s">
        <v>168</v>
      </c>
      <c r="D3456">
        <v>0</v>
      </c>
      <c r="E3456">
        <v>0</v>
      </c>
      <c r="F3456">
        <v>178</v>
      </c>
      <c r="G3456">
        <v>4191791</v>
      </c>
      <c r="H3456">
        <v>80</v>
      </c>
      <c r="I3456">
        <v>1973000</v>
      </c>
      <c r="J3456">
        <v>0</v>
      </c>
      <c r="K3456">
        <v>0</v>
      </c>
      <c r="L3456">
        <v>44</v>
      </c>
      <c r="M3456">
        <v>1425600</v>
      </c>
      <c r="N3456">
        <v>153000</v>
      </c>
      <c r="O3456">
        <v>7743391</v>
      </c>
      <c r="P3456" t="s">
        <v>5</v>
      </c>
      <c r="Q3456" t="s">
        <v>14</v>
      </c>
      <c r="R3456" t="s">
        <v>169</v>
      </c>
      <c r="S3456" t="s">
        <v>170</v>
      </c>
      <c r="T3456">
        <v>4995736.1290322579</v>
      </c>
      <c r="U3456">
        <v>4900081</v>
      </c>
      <c r="V3456">
        <v>-95655.129032257944</v>
      </c>
      <c r="W3456">
        <v>-1.9147354175967579E-2</v>
      </c>
      <c r="X3456" t="s">
        <v>268</v>
      </c>
    </row>
    <row r="3457" spans="1:24" x14ac:dyDescent="0.35">
      <c r="A3457">
        <v>6001133335</v>
      </c>
      <c r="B3457" t="s">
        <v>168</v>
      </c>
      <c r="C3457" t="s">
        <v>168</v>
      </c>
      <c r="D3457">
        <v>0</v>
      </c>
      <c r="E3457">
        <v>0</v>
      </c>
      <c r="F3457">
        <v>1</v>
      </c>
      <c r="G3457">
        <v>66499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202000</v>
      </c>
      <c r="O3457">
        <v>268499</v>
      </c>
      <c r="P3457" t="s">
        <v>5</v>
      </c>
      <c r="Q3457" t="s">
        <v>14</v>
      </c>
      <c r="R3457" t="s">
        <v>169</v>
      </c>
      <c r="S3457" t="s">
        <v>170</v>
      </c>
      <c r="T3457">
        <v>173225.16129032258</v>
      </c>
      <c r="U3457">
        <v>316395</v>
      </c>
      <c r="V3457">
        <v>143169.83870967742</v>
      </c>
      <c r="W3457">
        <v>0.82649562940644095</v>
      </c>
      <c r="X3457" t="s">
        <v>355</v>
      </c>
    </row>
    <row r="3458" spans="1:24" x14ac:dyDescent="0.35">
      <c r="A3458">
        <v>3301063094</v>
      </c>
      <c r="B3458" t="s">
        <v>168</v>
      </c>
      <c r="C3458" t="s">
        <v>168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165000</v>
      </c>
      <c r="O3458">
        <v>165000</v>
      </c>
      <c r="P3458" t="s">
        <v>5</v>
      </c>
      <c r="Q3458" t="s">
        <v>10</v>
      </c>
      <c r="R3458" t="s">
        <v>169</v>
      </c>
      <c r="S3458" t="s">
        <v>170</v>
      </c>
      <c r="T3458">
        <v>106451.61290322582</v>
      </c>
      <c r="U3458">
        <v>150000</v>
      </c>
      <c r="V3458">
        <v>43548.387096774182</v>
      </c>
      <c r="W3458">
        <v>0.40909090909090895</v>
      </c>
      <c r="X3458" t="s">
        <v>400</v>
      </c>
    </row>
    <row r="3459" spans="1:24" x14ac:dyDescent="0.35">
      <c r="A3459">
        <v>3300015648</v>
      </c>
      <c r="B3459" t="s">
        <v>168</v>
      </c>
      <c r="C3459" t="s">
        <v>168</v>
      </c>
      <c r="D3459">
        <v>0</v>
      </c>
      <c r="E3459">
        <v>0</v>
      </c>
      <c r="F3459">
        <v>1</v>
      </c>
      <c r="G3459">
        <v>17999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22400</v>
      </c>
      <c r="N3459">
        <v>851500</v>
      </c>
      <c r="O3459">
        <v>891899</v>
      </c>
      <c r="P3459" t="s">
        <v>5</v>
      </c>
      <c r="Q3459" t="s">
        <v>7</v>
      </c>
      <c r="R3459" t="s">
        <v>169</v>
      </c>
      <c r="S3459" t="s">
        <v>170</v>
      </c>
      <c r="T3459">
        <v>575418.70967741928</v>
      </c>
      <c r="U3459">
        <v>1373500</v>
      </c>
      <c r="V3459">
        <v>798081.29032258072</v>
      </c>
      <c r="W3459">
        <v>1.386957491823626</v>
      </c>
      <c r="X3459" t="s">
        <v>289</v>
      </c>
    </row>
    <row r="3460" spans="1:24" x14ac:dyDescent="0.35">
      <c r="A3460">
        <v>3301051109</v>
      </c>
      <c r="B3460" t="s">
        <v>168</v>
      </c>
      <c r="C3460" t="s">
        <v>168</v>
      </c>
      <c r="D3460">
        <v>0</v>
      </c>
      <c r="E3460">
        <v>0</v>
      </c>
      <c r="F3460">
        <v>23</v>
      </c>
      <c r="G3460">
        <v>763077</v>
      </c>
      <c r="H3460">
        <v>34</v>
      </c>
      <c r="I3460">
        <v>815000</v>
      </c>
      <c r="J3460">
        <v>0</v>
      </c>
      <c r="K3460">
        <v>0</v>
      </c>
      <c r="L3460">
        <v>22</v>
      </c>
      <c r="M3460">
        <v>842800</v>
      </c>
      <c r="N3460">
        <v>30000</v>
      </c>
      <c r="O3460">
        <v>2450877</v>
      </c>
      <c r="P3460" t="s">
        <v>5</v>
      </c>
      <c r="Q3460" t="s">
        <v>11</v>
      </c>
      <c r="R3460" t="s">
        <v>169</v>
      </c>
      <c r="S3460" t="s">
        <v>170</v>
      </c>
      <c r="T3460">
        <v>1581210.9677419355</v>
      </c>
      <c r="U3460">
        <v>1178393</v>
      </c>
      <c r="V3460">
        <v>-402817.96774193551</v>
      </c>
      <c r="W3460">
        <v>-0.25475282929335097</v>
      </c>
      <c r="X3460" t="s">
        <v>376</v>
      </c>
    </row>
    <row r="3461" spans="1:24" x14ac:dyDescent="0.35">
      <c r="A3461">
        <v>3300013784</v>
      </c>
      <c r="B3461" t="s">
        <v>168</v>
      </c>
      <c r="C3461" t="s">
        <v>168</v>
      </c>
      <c r="D3461">
        <v>0</v>
      </c>
      <c r="E3461">
        <v>0</v>
      </c>
      <c r="F3461">
        <v>278</v>
      </c>
      <c r="G3461">
        <v>14335714</v>
      </c>
      <c r="H3461">
        <v>186</v>
      </c>
      <c r="I3461">
        <v>7304000</v>
      </c>
      <c r="J3461">
        <v>0</v>
      </c>
      <c r="K3461">
        <v>0</v>
      </c>
      <c r="L3461">
        <v>0</v>
      </c>
      <c r="M3461">
        <v>0</v>
      </c>
      <c r="N3461">
        <v>1574500</v>
      </c>
      <c r="O3461">
        <v>23214214</v>
      </c>
      <c r="P3461" t="s">
        <v>5</v>
      </c>
      <c r="Q3461" t="s">
        <v>8</v>
      </c>
      <c r="R3461" t="s">
        <v>169</v>
      </c>
      <c r="S3461" t="s">
        <v>170</v>
      </c>
      <c r="T3461">
        <v>14976912.258064516</v>
      </c>
      <c r="U3461">
        <v>13512055</v>
      </c>
      <c r="V3461">
        <v>-1464857.2580645159</v>
      </c>
      <c r="W3461">
        <v>-9.7807694458231453E-2</v>
      </c>
      <c r="X3461" t="s">
        <v>395</v>
      </c>
    </row>
    <row r="3462" spans="1:24" x14ac:dyDescent="0.35">
      <c r="A3462">
        <v>3300000693</v>
      </c>
      <c r="B3462" t="s">
        <v>168</v>
      </c>
      <c r="C3462" t="s">
        <v>168</v>
      </c>
      <c r="D3462">
        <v>0</v>
      </c>
      <c r="E3462">
        <v>0</v>
      </c>
      <c r="F3462">
        <v>30</v>
      </c>
      <c r="G3462">
        <v>657969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30000</v>
      </c>
      <c r="O3462">
        <v>687969</v>
      </c>
      <c r="P3462" t="s">
        <v>5</v>
      </c>
      <c r="Q3462" t="s">
        <v>13</v>
      </c>
      <c r="R3462" t="s">
        <v>169</v>
      </c>
      <c r="S3462" t="s">
        <v>170</v>
      </c>
      <c r="T3462">
        <v>443850.96774193546</v>
      </c>
      <c r="U3462">
        <v>512372</v>
      </c>
      <c r="V3462">
        <v>68521.032258064544</v>
      </c>
      <c r="W3462">
        <v>0.15437846763444285</v>
      </c>
      <c r="X3462" t="s">
        <v>414</v>
      </c>
    </row>
    <row r="3463" spans="1:24" x14ac:dyDescent="0.35">
      <c r="A3463">
        <v>3300014622</v>
      </c>
      <c r="B3463" t="s">
        <v>168</v>
      </c>
      <c r="C3463" t="s">
        <v>168</v>
      </c>
      <c r="D3463">
        <v>0</v>
      </c>
      <c r="E3463">
        <v>0</v>
      </c>
      <c r="F3463">
        <v>364</v>
      </c>
      <c r="G3463">
        <v>16645083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342000</v>
      </c>
      <c r="O3463">
        <v>16987083</v>
      </c>
      <c r="P3463" t="s">
        <v>5</v>
      </c>
      <c r="Q3463" t="s">
        <v>8</v>
      </c>
      <c r="R3463" t="s">
        <v>169</v>
      </c>
      <c r="S3463" t="s">
        <v>170</v>
      </c>
      <c r="T3463">
        <v>10959408.387096774</v>
      </c>
      <c r="U3463">
        <v>11738343</v>
      </c>
      <c r="V3463">
        <v>778934.61290322617</v>
      </c>
      <c r="W3463">
        <v>7.1074512910780596E-2</v>
      </c>
      <c r="X3463" t="s">
        <v>264</v>
      </c>
    </row>
    <row r="3464" spans="1:24" x14ac:dyDescent="0.35">
      <c r="A3464">
        <v>3301064528</v>
      </c>
      <c r="B3464" t="s">
        <v>168</v>
      </c>
      <c r="C3464" t="s">
        <v>168</v>
      </c>
      <c r="D3464">
        <v>0</v>
      </c>
      <c r="E3464">
        <v>0</v>
      </c>
      <c r="F3464">
        <v>159</v>
      </c>
      <c r="G3464">
        <v>5739568</v>
      </c>
      <c r="H3464">
        <v>98</v>
      </c>
      <c r="I3464">
        <v>3930000</v>
      </c>
      <c r="J3464">
        <v>0</v>
      </c>
      <c r="K3464">
        <v>0</v>
      </c>
      <c r="L3464">
        <v>10</v>
      </c>
      <c r="M3464">
        <v>894000</v>
      </c>
      <c r="N3464">
        <v>1713500</v>
      </c>
      <c r="O3464">
        <v>12277068</v>
      </c>
      <c r="P3464" t="s">
        <v>5</v>
      </c>
      <c r="Q3464" t="s">
        <v>7</v>
      </c>
      <c r="R3464" t="s">
        <v>169</v>
      </c>
      <c r="S3464" t="s">
        <v>170</v>
      </c>
      <c r="T3464">
        <v>7920689.0322580645</v>
      </c>
      <c r="U3464">
        <v>7542614</v>
      </c>
      <c r="V3464">
        <v>-378075.03225806449</v>
      </c>
      <c r="W3464">
        <v>-4.7732593808228474E-2</v>
      </c>
      <c r="X3464" t="s">
        <v>288</v>
      </c>
    </row>
    <row r="3465" spans="1:24" x14ac:dyDescent="0.35">
      <c r="A3465">
        <v>3301049212</v>
      </c>
      <c r="B3465" t="s">
        <v>168</v>
      </c>
      <c r="C3465" t="s">
        <v>168</v>
      </c>
      <c r="D3465">
        <v>0</v>
      </c>
      <c r="E3465">
        <v>0</v>
      </c>
      <c r="F3465">
        <v>0</v>
      </c>
      <c r="G3465">
        <v>0</v>
      </c>
      <c r="H3465">
        <v>42</v>
      </c>
      <c r="I3465">
        <v>845000</v>
      </c>
      <c r="J3465">
        <v>0</v>
      </c>
      <c r="K3465">
        <v>0</v>
      </c>
      <c r="L3465">
        <v>0</v>
      </c>
      <c r="M3465">
        <v>0</v>
      </c>
      <c r="N3465">
        <v>30000</v>
      </c>
      <c r="O3465">
        <v>875000</v>
      </c>
      <c r="P3465" t="s">
        <v>5</v>
      </c>
      <c r="Q3465" t="s">
        <v>11</v>
      </c>
      <c r="R3465" t="s">
        <v>169</v>
      </c>
      <c r="S3465" t="s">
        <v>170</v>
      </c>
      <c r="T3465">
        <v>564516.12903225806</v>
      </c>
      <c r="U3465">
        <v>460000</v>
      </c>
      <c r="V3465">
        <v>-104516.12903225806</v>
      </c>
      <c r="W3465">
        <v>-0.18514285714285716</v>
      </c>
      <c r="X3465" t="s">
        <v>360</v>
      </c>
    </row>
    <row r="3466" spans="1:24" x14ac:dyDescent="0.35">
      <c r="A3466">
        <v>3301036652</v>
      </c>
      <c r="B3466" t="s">
        <v>168</v>
      </c>
      <c r="C3466" t="s">
        <v>168</v>
      </c>
      <c r="D3466">
        <v>0</v>
      </c>
      <c r="E3466">
        <v>0</v>
      </c>
      <c r="F3466">
        <v>104</v>
      </c>
      <c r="G3466">
        <v>4612843</v>
      </c>
      <c r="H3466">
        <v>98</v>
      </c>
      <c r="I3466">
        <v>3135000</v>
      </c>
      <c r="J3466">
        <v>0</v>
      </c>
      <c r="K3466">
        <v>0</v>
      </c>
      <c r="L3466">
        <v>42</v>
      </c>
      <c r="M3466">
        <v>1970800</v>
      </c>
      <c r="N3466">
        <v>30000</v>
      </c>
      <c r="O3466">
        <v>9748643</v>
      </c>
      <c r="P3466" t="s">
        <v>5</v>
      </c>
      <c r="Q3466" t="s">
        <v>15</v>
      </c>
      <c r="R3466" t="s">
        <v>169</v>
      </c>
      <c r="S3466" t="s">
        <v>170</v>
      </c>
      <c r="T3466">
        <v>6289447.0967741944</v>
      </c>
      <c r="U3466">
        <v>5040694</v>
      </c>
      <c r="V3466">
        <v>-1248753.0967741944</v>
      </c>
      <c r="W3466">
        <v>-0.19854735679622293</v>
      </c>
      <c r="X3466" t="s">
        <v>214</v>
      </c>
    </row>
    <row r="3467" spans="1:24" x14ac:dyDescent="0.35">
      <c r="A3467">
        <v>3301067687</v>
      </c>
      <c r="B3467" t="s">
        <v>168</v>
      </c>
      <c r="C3467" t="s">
        <v>168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150000</v>
      </c>
      <c r="O3467">
        <v>150000</v>
      </c>
      <c r="P3467" t="s">
        <v>5</v>
      </c>
      <c r="Q3467" t="s">
        <v>10</v>
      </c>
      <c r="R3467" t="s">
        <v>169</v>
      </c>
      <c r="S3467" t="s">
        <v>170</v>
      </c>
      <c r="T3467">
        <v>96774.193548387106</v>
      </c>
      <c r="U3467">
        <v>914487</v>
      </c>
      <c r="V3467">
        <v>817712.80645161285</v>
      </c>
      <c r="W3467">
        <v>8.449698999999999</v>
      </c>
      <c r="X3467" t="s">
        <v>337</v>
      </c>
    </row>
    <row r="3468" spans="1:24" x14ac:dyDescent="0.35">
      <c r="A3468">
        <v>3301076447</v>
      </c>
      <c r="B3468" t="s">
        <v>168</v>
      </c>
      <c r="C3468" t="s">
        <v>168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605000</v>
      </c>
      <c r="O3468">
        <v>605000</v>
      </c>
      <c r="P3468" t="s">
        <v>5</v>
      </c>
      <c r="Q3468" t="s">
        <v>14</v>
      </c>
      <c r="R3468" t="s">
        <v>169</v>
      </c>
      <c r="S3468" t="s">
        <v>170</v>
      </c>
      <c r="T3468">
        <v>390322.58064516127</v>
      </c>
      <c r="U3468">
        <v>30000</v>
      </c>
      <c r="V3468">
        <v>-360322.58064516127</v>
      </c>
      <c r="W3468">
        <v>-0.92314049586776858</v>
      </c>
      <c r="X3468" t="s">
        <v>314</v>
      </c>
    </row>
    <row r="3469" spans="1:24" x14ac:dyDescent="0.35">
      <c r="A3469">
        <v>3300006120</v>
      </c>
      <c r="B3469" t="s">
        <v>168</v>
      </c>
      <c r="C3469" t="s">
        <v>168</v>
      </c>
      <c r="D3469">
        <v>0</v>
      </c>
      <c r="E3469">
        <v>0</v>
      </c>
      <c r="F3469">
        <v>22</v>
      </c>
      <c r="G3469">
        <v>708474</v>
      </c>
      <c r="H3469">
        <v>41</v>
      </c>
      <c r="I3469">
        <v>1412000</v>
      </c>
      <c r="J3469">
        <v>0</v>
      </c>
      <c r="K3469">
        <v>0</v>
      </c>
      <c r="L3469">
        <v>12</v>
      </c>
      <c r="M3469">
        <v>728800</v>
      </c>
      <c r="N3469">
        <v>150000</v>
      </c>
      <c r="O3469">
        <v>2999274</v>
      </c>
      <c r="P3469" t="s">
        <v>5</v>
      </c>
      <c r="Q3469" t="s">
        <v>14</v>
      </c>
      <c r="R3469" t="s">
        <v>169</v>
      </c>
      <c r="S3469" t="s">
        <v>170</v>
      </c>
      <c r="T3469">
        <v>1935015.4838709678</v>
      </c>
      <c r="U3469">
        <v>1373921</v>
      </c>
      <c r="V3469">
        <v>-561094.48387096776</v>
      </c>
      <c r="W3469">
        <v>-0.28996898916204383</v>
      </c>
      <c r="X3469" t="s">
        <v>171</v>
      </c>
    </row>
    <row r="3470" spans="1:24" x14ac:dyDescent="0.35">
      <c r="A3470">
        <v>3300014909</v>
      </c>
      <c r="B3470" t="s">
        <v>168</v>
      </c>
      <c r="C3470" t="s">
        <v>168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4337500</v>
      </c>
      <c r="O3470">
        <v>4337500</v>
      </c>
      <c r="P3470" t="s">
        <v>5</v>
      </c>
      <c r="Q3470" t="s">
        <v>7</v>
      </c>
      <c r="R3470" t="s">
        <v>169</v>
      </c>
      <c r="S3470" t="s">
        <v>170</v>
      </c>
      <c r="T3470">
        <v>2798387.0967741935</v>
      </c>
      <c r="U3470">
        <v>3903800</v>
      </c>
      <c r="V3470">
        <v>1105412.9032258065</v>
      </c>
      <c r="W3470">
        <v>0.39501786743515854</v>
      </c>
      <c r="X3470" t="s">
        <v>201</v>
      </c>
    </row>
    <row r="3471" spans="1:24" x14ac:dyDescent="0.35">
      <c r="A3471">
        <v>3301075729</v>
      </c>
      <c r="B3471" t="s">
        <v>168</v>
      </c>
      <c r="C3471" t="s">
        <v>168</v>
      </c>
      <c r="D3471">
        <v>0</v>
      </c>
      <c r="E3471">
        <v>0</v>
      </c>
      <c r="F3471">
        <v>41</v>
      </c>
      <c r="G3471">
        <v>1657811</v>
      </c>
      <c r="H3471">
        <v>3</v>
      </c>
      <c r="I3471">
        <v>150000</v>
      </c>
      <c r="J3471">
        <v>0</v>
      </c>
      <c r="K3471">
        <v>0</v>
      </c>
      <c r="L3471">
        <v>0</v>
      </c>
      <c r="M3471">
        <v>0</v>
      </c>
      <c r="N3471">
        <v>1641700</v>
      </c>
      <c r="O3471">
        <v>3449511</v>
      </c>
      <c r="P3471" t="s">
        <v>5</v>
      </c>
      <c r="Q3471" t="s">
        <v>7</v>
      </c>
      <c r="R3471" t="s">
        <v>169</v>
      </c>
      <c r="S3471" t="s">
        <v>170</v>
      </c>
      <c r="T3471">
        <v>2225490.9677419355</v>
      </c>
      <c r="U3471">
        <v>1504557</v>
      </c>
      <c r="V3471">
        <v>-720933.96774193551</v>
      </c>
      <c r="W3471">
        <v>-0.32394378507562382</v>
      </c>
      <c r="X3471" t="s">
        <v>288</v>
      </c>
    </row>
    <row r="3472" spans="1:24" x14ac:dyDescent="0.35">
      <c r="A3472">
        <v>3301066050</v>
      </c>
      <c r="B3472" t="s">
        <v>168</v>
      </c>
      <c r="C3472" t="s">
        <v>168</v>
      </c>
      <c r="D3472">
        <v>0</v>
      </c>
      <c r="E3472">
        <v>0</v>
      </c>
      <c r="F3472">
        <v>46</v>
      </c>
      <c r="G3472">
        <v>1555641</v>
      </c>
      <c r="H3472">
        <v>9</v>
      </c>
      <c r="I3472">
        <v>225000</v>
      </c>
      <c r="J3472">
        <v>0</v>
      </c>
      <c r="K3472">
        <v>0</v>
      </c>
      <c r="L3472">
        <v>15</v>
      </c>
      <c r="M3472">
        <v>457200</v>
      </c>
      <c r="N3472">
        <v>30000</v>
      </c>
      <c r="O3472">
        <v>2267841</v>
      </c>
      <c r="P3472" t="s">
        <v>5</v>
      </c>
      <c r="Q3472" t="s">
        <v>15</v>
      </c>
      <c r="R3472" t="s">
        <v>169</v>
      </c>
      <c r="S3472" t="s">
        <v>170</v>
      </c>
      <c r="T3472">
        <v>1463123.2258064514</v>
      </c>
      <c r="U3472">
        <v>1125531</v>
      </c>
      <c r="V3472">
        <v>-337592.2258064514</v>
      </c>
      <c r="W3472">
        <v>-0.23073396679925962</v>
      </c>
      <c r="X3472" t="s">
        <v>341</v>
      </c>
    </row>
    <row r="3473" spans="1:24" x14ac:dyDescent="0.35">
      <c r="A3473">
        <v>3300000194</v>
      </c>
      <c r="B3473" t="s">
        <v>168</v>
      </c>
      <c r="C3473" t="s">
        <v>168</v>
      </c>
      <c r="D3473">
        <v>0</v>
      </c>
      <c r="E3473">
        <v>0</v>
      </c>
      <c r="F3473">
        <v>1</v>
      </c>
      <c r="G3473">
        <v>86199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52400</v>
      </c>
      <c r="N3473">
        <v>21000</v>
      </c>
      <c r="O3473">
        <v>159599</v>
      </c>
      <c r="P3473" t="s">
        <v>5</v>
      </c>
      <c r="Q3473" t="s">
        <v>13</v>
      </c>
      <c r="R3473" t="s">
        <v>169</v>
      </c>
      <c r="S3473" t="s">
        <v>170</v>
      </c>
      <c r="T3473">
        <v>102967.09677419355</v>
      </c>
      <c r="U3473">
        <v>60699</v>
      </c>
      <c r="V3473">
        <v>-42268.096774193546</v>
      </c>
      <c r="W3473">
        <v>-0.41050100564539882</v>
      </c>
      <c r="X3473" t="s">
        <v>392</v>
      </c>
    </row>
    <row r="3474" spans="1:24" x14ac:dyDescent="0.35">
      <c r="A3474">
        <v>3301059982</v>
      </c>
      <c r="B3474" t="s">
        <v>168</v>
      </c>
      <c r="C3474" t="s">
        <v>168</v>
      </c>
      <c r="D3474">
        <v>0</v>
      </c>
      <c r="E3474">
        <v>0</v>
      </c>
      <c r="F3474">
        <v>5</v>
      </c>
      <c r="G3474">
        <v>224997</v>
      </c>
      <c r="H3474">
        <v>7</v>
      </c>
      <c r="I3474">
        <v>220000</v>
      </c>
      <c r="J3474">
        <v>0</v>
      </c>
      <c r="K3474">
        <v>0</v>
      </c>
      <c r="L3474">
        <v>8</v>
      </c>
      <c r="M3474">
        <v>220000</v>
      </c>
      <c r="N3474">
        <v>30000</v>
      </c>
      <c r="O3474">
        <v>694997</v>
      </c>
      <c r="P3474" t="s">
        <v>5</v>
      </c>
      <c r="Q3474" t="s">
        <v>15</v>
      </c>
      <c r="R3474" t="s">
        <v>169</v>
      </c>
      <c r="S3474" t="s">
        <v>170</v>
      </c>
      <c r="T3474">
        <v>448385.16129032255</v>
      </c>
      <c r="U3474">
        <v>291993</v>
      </c>
      <c r="V3474">
        <v>-156392.16129032255</v>
      </c>
      <c r="W3474">
        <v>-0.34878977894868601</v>
      </c>
      <c r="X3474" t="s">
        <v>412</v>
      </c>
    </row>
    <row r="3475" spans="1:24" x14ac:dyDescent="0.35">
      <c r="A3475">
        <v>3301017621</v>
      </c>
      <c r="B3475" t="s">
        <v>168</v>
      </c>
      <c r="C3475" t="s">
        <v>168</v>
      </c>
      <c r="D3475">
        <v>0</v>
      </c>
      <c r="E3475">
        <v>0</v>
      </c>
      <c r="F3475">
        <v>9</v>
      </c>
      <c r="G3475">
        <v>337289</v>
      </c>
      <c r="H3475">
        <v>11</v>
      </c>
      <c r="I3475">
        <v>155000</v>
      </c>
      <c r="J3475">
        <v>0</v>
      </c>
      <c r="K3475">
        <v>0</v>
      </c>
      <c r="L3475">
        <v>10</v>
      </c>
      <c r="M3475">
        <v>394000</v>
      </c>
      <c r="N3475">
        <v>0</v>
      </c>
      <c r="O3475">
        <v>886289</v>
      </c>
      <c r="P3475" t="s">
        <v>5</v>
      </c>
      <c r="Q3475" t="s">
        <v>13</v>
      </c>
      <c r="R3475" t="s">
        <v>169</v>
      </c>
      <c r="S3475" t="s">
        <v>170</v>
      </c>
      <c r="T3475">
        <v>571799.3548387097</v>
      </c>
      <c r="U3475">
        <v>876696</v>
      </c>
      <c r="V3475">
        <v>304896.6451612903</v>
      </c>
      <c r="W3475">
        <v>0.5332231360199664</v>
      </c>
      <c r="X3475" t="s">
        <v>397</v>
      </c>
    </row>
    <row r="3476" spans="1:24" x14ac:dyDescent="0.35">
      <c r="A3476">
        <v>3300015859</v>
      </c>
      <c r="B3476" t="s">
        <v>168</v>
      </c>
      <c r="C3476" t="s">
        <v>168</v>
      </c>
      <c r="D3476">
        <v>0</v>
      </c>
      <c r="E3476">
        <v>0</v>
      </c>
      <c r="F3476">
        <v>31</v>
      </c>
      <c r="G3476">
        <v>1046741</v>
      </c>
      <c r="H3476">
        <v>1</v>
      </c>
      <c r="I3476">
        <v>10000</v>
      </c>
      <c r="J3476">
        <v>0</v>
      </c>
      <c r="K3476">
        <v>0</v>
      </c>
      <c r="L3476">
        <v>0</v>
      </c>
      <c r="M3476">
        <v>0</v>
      </c>
      <c r="N3476">
        <v>342000</v>
      </c>
      <c r="O3476">
        <v>1398741</v>
      </c>
      <c r="P3476" t="s">
        <v>5</v>
      </c>
      <c r="Q3476" t="s">
        <v>8</v>
      </c>
      <c r="R3476" t="s">
        <v>169</v>
      </c>
      <c r="S3476" t="s">
        <v>170</v>
      </c>
      <c r="T3476">
        <v>902413.54838709685</v>
      </c>
      <c r="U3476">
        <v>1928742</v>
      </c>
      <c r="V3476">
        <v>1026328.4516129032</v>
      </c>
      <c r="W3476">
        <v>1.1373149854047315</v>
      </c>
      <c r="X3476" t="s">
        <v>300</v>
      </c>
    </row>
    <row r="3477" spans="1:24" x14ac:dyDescent="0.35">
      <c r="A3477">
        <v>3301056012</v>
      </c>
      <c r="B3477" t="s">
        <v>168</v>
      </c>
      <c r="C3477" t="s">
        <v>168</v>
      </c>
      <c r="D3477">
        <v>0</v>
      </c>
      <c r="E3477">
        <v>0</v>
      </c>
      <c r="F3477">
        <v>130</v>
      </c>
      <c r="G3477">
        <v>4231564</v>
      </c>
      <c r="H3477">
        <v>1</v>
      </c>
      <c r="I3477">
        <v>30000</v>
      </c>
      <c r="J3477">
        <v>0</v>
      </c>
      <c r="K3477">
        <v>0</v>
      </c>
      <c r="L3477">
        <v>0</v>
      </c>
      <c r="M3477">
        <v>0</v>
      </c>
      <c r="N3477">
        <v>225000</v>
      </c>
      <c r="O3477">
        <v>4486564</v>
      </c>
      <c r="P3477" t="s">
        <v>5</v>
      </c>
      <c r="Q3477" t="s">
        <v>14</v>
      </c>
      <c r="R3477" t="s">
        <v>169</v>
      </c>
      <c r="S3477" t="s">
        <v>170</v>
      </c>
      <c r="T3477">
        <v>2894557.4193548388</v>
      </c>
      <c r="U3477">
        <v>3933892</v>
      </c>
      <c r="V3477">
        <v>1039334.5806451612</v>
      </c>
      <c r="W3477">
        <v>0.35906511085097637</v>
      </c>
      <c r="X3477" t="s">
        <v>249</v>
      </c>
    </row>
    <row r="3478" spans="1:24" x14ac:dyDescent="0.35">
      <c r="A3478">
        <v>3300013910</v>
      </c>
      <c r="B3478" t="s">
        <v>168</v>
      </c>
      <c r="C3478" t="s">
        <v>168</v>
      </c>
      <c r="D3478">
        <v>0</v>
      </c>
      <c r="E3478">
        <v>0</v>
      </c>
      <c r="F3478">
        <v>1</v>
      </c>
      <c r="G3478">
        <v>60697</v>
      </c>
      <c r="H3478">
        <v>1</v>
      </c>
      <c r="I3478">
        <v>25000</v>
      </c>
      <c r="J3478">
        <v>0</v>
      </c>
      <c r="K3478">
        <v>0</v>
      </c>
      <c r="L3478">
        <v>0</v>
      </c>
      <c r="M3478">
        <v>0</v>
      </c>
      <c r="N3478">
        <v>1188000</v>
      </c>
      <c r="O3478">
        <v>1273697</v>
      </c>
      <c r="P3478" t="s">
        <v>5</v>
      </c>
      <c r="Q3478" t="s">
        <v>8</v>
      </c>
      <c r="R3478" t="s">
        <v>169</v>
      </c>
      <c r="S3478" t="s">
        <v>170</v>
      </c>
      <c r="T3478">
        <v>821740</v>
      </c>
      <c r="U3478">
        <v>1428000</v>
      </c>
      <c r="V3478">
        <v>606260</v>
      </c>
      <c r="W3478">
        <v>0.73777593886144044</v>
      </c>
      <c r="X3478" t="s">
        <v>240</v>
      </c>
    </row>
    <row r="3479" spans="1:24" x14ac:dyDescent="0.35">
      <c r="A3479">
        <v>3300009130</v>
      </c>
      <c r="B3479" t="s">
        <v>168</v>
      </c>
      <c r="C3479" t="s">
        <v>168</v>
      </c>
      <c r="D3479">
        <v>0</v>
      </c>
      <c r="E3479">
        <v>0</v>
      </c>
      <c r="F3479">
        <v>90</v>
      </c>
      <c r="G3479">
        <v>4319778</v>
      </c>
      <c r="H3479">
        <v>20</v>
      </c>
      <c r="I3479">
        <v>515000</v>
      </c>
      <c r="J3479">
        <v>0</v>
      </c>
      <c r="K3479">
        <v>0</v>
      </c>
      <c r="L3479">
        <v>0</v>
      </c>
      <c r="M3479">
        <v>0</v>
      </c>
      <c r="N3479">
        <v>790000</v>
      </c>
      <c r="O3479">
        <v>5624778</v>
      </c>
      <c r="P3479" t="s">
        <v>5</v>
      </c>
      <c r="Q3479" t="s">
        <v>12</v>
      </c>
      <c r="R3479" t="s">
        <v>169</v>
      </c>
      <c r="S3479" t="s">
        <v>170</v>
      </c>
      <c r="T3479">
        <v>3628889.0322580645</v>
      </c>
      <c r="U3479">
        <v>5783413</v>
      </c>
      <c r="V3479">
        <v>2154523.9677419355</v>
      </c>
      <c r="W3479">
        <v>0.59371448082039868</v>
      </c>
      <c r="X3479" t="s">
        <v>320</v>
      </c>
    </row>
    <row r="3480" spans="1:24" x14ac:dyDescent="0.35">
      <c r="A3480">
        <v>3301074857</v>
      </c>
      <c r="B3480" t="s">
        <v>168</v>
      </c>
      <c r="C3480" t="s">
        <v>168</v>
      </c>
      <c r="D3480">
        <v>0</v>
      </c>
      <c r="E3480">
        <v>0</v>
      </c>
      <c r="F3480">
        <v>2</v>
      </c>
      <c r="G3480">
        <v>60898</v>
      </c>
      <c r="H3480">
        <v>10</v>
      </c>
      <c r="I3480">
        <v>300000</v>
      </c>
      <c r="J3480">
        <v>0</v>
      </c>
      <c r="K3480">
        <v>0</v>
      </c>
      <c r="L3480">
        <v>3</v>
      </c>
      <c r="M3480">
        <v>147200</v>
      </c>
      <c r="N3480">
        <v>231000</v>
      </c>
      <c r="O3480">
        <v>739098</v>
      </c>
      <c r="P3480" t="s">
        <v>5</v>
      </c>
      <c r="Q3480" t="s">
        <v>13</v>
      </c>
      <c r="R3480" t="s">
        <v>169</v>
      </c>
      <c r="S3480" t="s">
        <v>170</v>
      </c>
      <c r="T3480">
        <v>476837.41935483873</v>
      </c>
      <c r="U3480">
        <v>276697</v>
      </c>
      <c r="V3480">
        <v>-200140.41935483873</v>
      </c>
      <c r="W3480">
        <v>-0.41972465085820831</v>
      </c>
      <c r="X3480" t="s">
        <v>282</v>
      </c>
    </row>
    <row r="3481" spans="1:24" x14ac:dyDescent="0.35">
      <c r="A3481">
        <v>3301071936</v>
      </c>
      <c r="B3481" t="s">
        <v>168</v>
      </c>
      <c r="C3481" t="s">
        <v>168</v>
      </c>
      <c r="D3481">
        <v>0</v>
      </c>
      <c r="E3481">
        <v>0</v>
      </c>
      <c r="F3481">
        <v>18</v>
      </c>
      <c r="G3481">
        <v>766980</v>
      </c>
      <c r="H3481">
        <v>13</v>
      </c>
      <c r="I3481">
        <v>490000</v>
      </c>
      <c r="J3481">
        <v>0</v>
      </c>
      <c r="K3481">
        <v>0</v>
      </c>
      <c r="L3481">
        <v>1</v>
      </c>
      <c r="M3481">
        <v>100000</v>
      </c>
      <c r="N3481">
        <v>164000</v>
      </c>
      <c r="O3481">
        <v>1520980</v>
      </c>
      <c r="P3481" t="s">
        <v>5</v>
      </c>
      <c r="Q3481" t="s">
        <v>9</v>
      </c>
      <c r="R3481" t="s">
        <v>169</v>
      </c>
      <c r="S3481" t="s">
        <v>170</v>
      </c>
      <c r="T3481">
        <v>981277.41935483867</v>
      </c>
      <c r="U3481">
        <v>800991</v>
      </c>
      <c r="V3481">
        <v>-180286.41935483867</v>
      </c>
      <c r="W3481">
        <v>-0.18372624886586275</v>
      </c>
      <c r="X3481" t="s">
        <v>344</v>
      </c>
    </row>
    <row r="3482" spans="1:24" x14ac:dyDescent="0.35">
      <c r="A3482">
        <v>3301069768</v>
      </c>
      <c r="B3482" t="s">
        <v>168</v>
      </c>
      <c r="C3482" t="s">
        <v>168</v>
      </c>
      <c r="D3482">
        <v>0</v>
      </c>
      <c r="E3482">
        <v>0</v>
      </c>
      <c r="F3482">
        <v>22</v>
      </c>
      <c r="G3482">
        <v>955728</v>
      </c>
      <c r="H3482">
        <v>18</v>
      </c>
      <c r="I3482">
        <v>850000</v>
      </c>
      <c r="J3482">
        <v>0</v>
      </c>
      <c r="K3482">
        <v>0</v>
      </c>
      <c r="L3482">
        <v>0</v>
      </c>
      <c r="M3482">
        <v>0</v>
      </c>
      <c r="N3482">
        <v>195000</v>
      </c>
      <c r="O3482">
        <v>2000728</v>
      </c>
      <c r="P3482" t="s">
        <v>5</v>
      </c>
      <c r="Q3482" t="s">
        <v>14</v>
      </c>
      <c r="R3482" t="s">
        <v>169</v>
      </c>
      <c r="S3482" t="s">
        <v>170</v>
      </c>
      <c r="T3482">
        <v>1290792.2580645161</v>
      </c>
      <c r="U3482">
        <v>1533882</v>
      </c>
      <c r="V3482">
        <v>243089.74193548388</v>
      </c>
      <c r="W3482">
        <v>0.18832599933624161</v>
      </c>
      <c r="X3482" t="s">
        <v>324</v>
      </c>
    </row>
    <row r="3483" spans="1:24" x14ac:dyDescent="0.35">
      <c r="A3483">
        <v>3300007551</v>
      </c>
      <c r="B3483" t="s">
        <v>168</v>
      </c>
      <c r="C3483" t="s">
        <v>168</v>
      </c>
      <c r="D3483">
        <v>0</v>
      </c>
      <c r="E3483">
        <v>0</v>
      </c>
      <c r="F3483">
        <v>434</v>
      </c>
      <c r="G3483">
        <v>13502735</v>
      </c>
      <c r="H3483">
        <v>565</v>
      </c>
      <c r="I3483">
        <v>17065000</v>
      </c>
      <c r="J3483">
        <v>0</v>
      </c>
      <c r="K3483">
        <v>0</v>
      </c>
      <c r="L3483">
        <v>208</v>
      </c>
      <c r="M3483">
        <v>8879200</v>
      </c>
      <c r="N3483">
        <v>72000</v>
      </c>
      <c r="O3483">
        <v>39518935</v>
      </c>
      <c r="P3483" t="s">
        <v>5</v>
      </c>
      <c r="Q3483" t="s">
        <v>9</v>
      </c>
      <c r="R3483" t="s">
        <v>169</v>
      </c>
      <c r="S3483" t="s">
        <v>170</v>
      </c>
      <c r="T3483">
        <v>25496087.096774191</v>
      </c>
      <c r="U3483">
        <v>20945015</v>
      </c>
      <c r="V3483">
        <v>-4551072.0967741907</v>
      </c>
      <c r="W3483">
        <v>-0.17850080600603224</v>
      </c>
      <c r="X3483" t="s">
        <v>284</v>
      </c>
    </row>
    <row r="3484" spans="1:24" x14ac:dyDescent="0.35">
      <c r="A3484">
        <v>3300010393</v>
      </c>
      <c r="B3484" t="s">
        <v>168</v>
      </c>
      <c r="C3484" t="s">
        <v>168</v>
      </c>
      <c r="D3484">
        <v>0</v>
      </c>
      <c r="E3484">
        <v>0</v>
      </c>
      <c r="F3484">
        <v>131</v>
      </c>
      <c r="G3484">
        <v>5998300</v>
      </c>
      <c r="H3484">
        <v>72</v>
      </c>
      <c r="I3484">
        <v>3530000</v>
      </c>
      <c r="J3484">
        <v>0</v>
      </c>
      <c r="K3484">
        <v>0</v>
      </c>
      <c r="L3484">
        <v>102</v>
      </c>
      <c r="M3484">
        <v>6470461</v>
      </c>
      <c r="N3484">
        <v>2730000</v>
      </c>
      <c r="O3484">
        <v>18728761</v>
      </c>
      <c r="P3484" t="s">
        <v>5</v>
      </c>
      <c r="Q3484" t="s">
        <v>12</v>
      </c>
      <c r="R3484" t="s">
        <v>169</v>
      </c>
      <c r="S3484" t="s">
        <v>170</v>
      </c>
      <c r="T3484">
        <v>12083071.612903226</v>
      </c>
      <c r="U3484">
        <v>10000141</v>
      </c>
      <c r="V3484">
        <v>-2082930.6129032262</v>
      </c>
      <c r="W3484">
        <v>-0.17238419829266871</v>
      </c>
      <c r="X3484" t="s">
        <v>302</v>
      </c>
    </row>
    <row r="3485" spans="1:24" x14ac:dyDescent="0.35">
      <c r="A3485">
        <v>3301048018</v>
      </c>
      <c r="B3485" t="s">
        <v>168</v>
      </c>
      <c r="C3485" t="s">
        <v>168</v>
      </c>
      <c r="D3485">
        <v>0</v>
      </c>
      <c r="E3485">
        <v>0</v>
      </c>
      <c r="F3485">
        <v>0</v>
      </c>
      <c r="G3485">
        <v>0</v>
      </c>
      <c r="H3485">
        <v>1</v>
      </c>
      <c r="I3485">
        <v>25000</v>
      </c>
      <c r="J3485">
        <v>0</v>
      </c>
      <c r="K3485">
        <v>0</v>
      </c>
      <c r="L3485">
        <v>5</v>
      </c>
      <c r="M3485">
        <v>172000</v>
      </c>
      <c r="N3485">
        <v>30000</v>
      </c>
      <c r="O3485">
        <v>227000</v>
      </c>
      <c r="P3485" t="s">
        <v>5</v>
      </c>
      <c r="Q3485" t="s">
        <v>11</v>
      </c>
      <c r="R3485" t="s">
        <v>169</v>
      </c>
      <c r="S3485" t="s">
        <v>170</v>
      </c>
      <c r="T3485">
        <v>146451.61290322582</v>
      </c>
      <c r="U3485">
        <v>488995</v>
      </c>
      <c r="V3485">
        <v>342543.38709677418</v>
      </c>
      <c r="W3485">
        <v>2.338952643171806</v>
      </c>
      <c r="X3485" t="s">
        <v>360</v>
      </c>
    </row>
    <row r="3486" spans="1:24" x14ac:dyDescent="0.35">
      <c r="A3486">
        <v>3301048570</v>
      </c>
      <c r="B3486" t="s">
        <v>168</v>
      </c>
      <c r="C3486" t="s">
        <v>168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5000</v>
      </c>
      <c r="J3486">
        <v>0</v>
      </c>
      <c r="K3486">
        <v>0</v>
      </c>
      <c r="L3486">
        <v>0</v>
      </c>
      <c r="M3486">
        <v>0</v>
      </c>
      <c r="N3486">
        <v>60000</v>
      </c>
      <c r="O3486">
        <v>65000</v>
      </c>
      <c r="P3486" t="s">
        <v>5</v>
      </c>
      <c r="Q3486" t="s">
        <v>13</v>
      </c>
      <c r="R3486" t="s">
        <v>169</v>
      </c>
      <c r="S3486" t="s">
        <v>170</v>
      </c>
      <c r="T3486">
        <v>41935.483870967742</v>
      </c>
      <c r="U3486">
        <v>0</v>
      </c>
      <c r="V3486">
        <v>-41935.483870967742</v>
      </c>
      <c r="W3486">
        <v>0</v>
      </c>
      <c r="X3486" t="s">
        <v>250</v>
      </c>
    </row>
    <row r="3487" spans="1:24" x14ac:dyDescent="0.35">
      <c r="A3487">
        <v>3300016097</v>
      </c>
      <c r="B3487" t="s">
        <v>168</v>
      </c>
      <c r="C3487" t="s">
        <v>168</v>
      </c>
      <c r="D3487">
        <v>0</v>
      </c>
      <c r="E3487">
        <v>0</v>
      </c>
      <c r="F3487">
        <v>196</v>
      </c>
      <c r="G3487">
        <v>8633881</v>
      </c>
      <c r="H3487">
        <v>88</v>
      </c>
      <c r="I3487">
        <v>3322000</v>
      </c>
      <c r="J3487">
        <v>0</v>
      </c>
      <c r="K3487">
        <v>0</v>
      </c>
      <c r="L3487">
        <v>0</v>
      </c>
      <c r="M3487">
        <v>0</v>
      </c>
      <c r="N3487">
        <v>342000</v>
      </c>
      <c r="O3487">
        <v>12297881</v>
      </c>
      <c r="P3487" t="s">
        <v>5</v>
      </c>
      <c r="Q3487" t="s">
        <v>8</v>
      </c>
      <c r="R3487" t="s">
        <v>169</v>
      </c>
      <c r="S3487" t="s">
        <v>170</v>
      </c>
      <c r="T3487">
        <v>7934116.7741935477</v>
      </c>
      <c r="U3487">
        <v>8097922</v>
      </c>
      <c r="V3487">
        <v>163805.22580645233</v>
      </c>
      <c r="W3487">
        <v>2.0645678714894089E-2</v>
      </c>
      <c r="X3487" t="s">
        <v>300</v>
      </c>
    </row>
    <row r="3488" spans="1:24" x14ac:dyDescent="0.35">
      <c r="A3488">
        <v>3300018666</v>
      </c>
      <c r="B3488" t="s">
        <v>168</v>
      </c>
      <c r="C3488" t="s">
        <v>168</v>
      </c>
      <c r="D3488">
        <v>0</v>
      </c>
      <c r="E3488">
        <v>0</v>
      </c>
      <c r="F3488">
        <v>278</v>
      </c>
      <c r="G3488">
        <v>14136519</v>
      </c>
      <c r="H3488">
        <v>9</v>
      </c>
      <c r="I3488">
        <v>370000</v>
      </c>
      <c r="J3488">
        <v>0</v>
      </c>
      <c r="K3488">
        <v>0</v>
      </c>
      <c r="L3488">
        <v>1</v>
      </c>
      <c r="M3488">
        <v>102400</v>
      </c>
      <c r="N3488">
        <v>851500</v>
      </c>
      <c r="O3488">
        <v>15460419</v>
      </c>
      <c r="P3488" t="s">
        <v>5</v>
      </c>
      <c r="Q3488" t="s">
        <v>7</v>
      </c>
      <c r="R3488" t="s">
        <v>169</v>
      </c>
      <c r="S3488" t="s">
        <v>170</v>
      </c>
      <c r="T3488">
        <v>9974463.8709677421</v>
      </c>
      <c r="U3488">
        <v>13178924</v>
      </c>
      <c r="V3488">
        <v>3204460.1290322579</v>
      </c>
      <c r="W3488">
        <v>0.32126640293513398</v>
      </c>
      <c r="X3488" t="s">
        <v>305</v>
      </c>
    </row>
    <row r="3489" spans="1:24" x14ac:dyDescent="0.35">
      <c r="A3489">
        <v>3300000638</v>
      </c>
      <c r="B3489" t="s">
        <v>168</v>
      </c>
      <c r="C3489" t="s">
        <v>168</v>
      </c>
      <c r="D3489">
        <v>0</v>
      </c>
      <c r="E3489">
        <v>0</v>
      </c>
      <c r="F3489">
        <v>0</v>
      </c>
      <c r="G3489">
        <v>0</v>
      </c>
      <c r="H3489">
        <v>4</v>
      </c>
      <c r="I3489">
        <v>140000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140000</v>
      </c>
      <c r="P3489" t="s">
        <v>5</v>
      </c>
      <c r="Q3489" t="s">
        <v>11</v>
      </c>
      <c r="R3489" t="s">
        <v>169</v>
      </c>
      <c r="S3489" t="s">
        <v>170</v>
      </c>
      <c r="T3489">
        <v>90322.580645161288</v>
      </c>
      <c r="U3489">
        <v>240000</v>
      </c>
      <c r="V3489">
        <v>149677.41935483873</v>
      </c>
      <c r="W3489">
        <v>1.657142857142857</v>
      </c>
      <c r="X3489" t="s">
        <v>172</v>
      </c>
    </row>
    <row r="3490" spans="1:24" x14ac:dyDescent="0.35">
      <c r="A3490">
        <v>3301020273</v>
      </c>
      <c r="B3490" t="s">
        <v>168</v>
      </c>
      <c r="C3490" t="s">
        <v>168</v>
      </c>
      <c r="D3490">
        <v>0</v>
      </c>
      <c r="E3490">
        <v>0</v>
      </c>
      <c r="F3490">
        <v>16</v>
      </c>
      <c r="G3490">
        <v>277975</v>
      </c>
      <c r="H3490">
        <v>2</v>
      </c>
      <c r="I3490">
        <v>60000</v>
      </c>
      <c r="J3490">
        <v>0</v>
      </c>
      <c r="K3490">
        <v>0</v>
      </c>
      <c r="L3490">
        <v>3</v>
      </c>
      <c r="M3490">
        <v>67200</v>
      </c>
      <c r="N3490">
        <v>15000</v>
      </c>
      <c r="O3490">
        <v>420175</v>
      </c>
      <c r="P3490" t="s">
        <v>5</v>
      </c>
      <c r="Q3490" t="s">
        <v>14</v>
      </c>
      <c r="R3490" t="s">
        <v>169</v>
      </c>
      <c r="S3490" t="s">
        <v>170</v>
      </c>
      <c r="T3490">
        <v>271080.64516129036</v>
      </c>
      <c r="U3490">
        <v>260493</v>
      </c>
      <c r="V3490">
        <v>-10587.645161290362</v>
      </c>
      <c r="W3490">
        <v>-3.9057178556553995E-2</v>
      </c>
      <c r="X3490" t="s">
        <v>212</v>
      </c>
    </row>
    <row r="3491" spans="1:24" x14ac:dyDescent="0.35">
      <c r="A3491">
        <v>3300013848</v>
      </c>
      <c r="B3491" t="s">
        <v>168</v>
      </c>
      <c r="C3491" t="s">
        <v>168</v>
      </c>
      <c r="D3491">
        <v>0</v>
      </c>
      <c r="E3491">
        <v>0</v>
      </c>
      <c r="F3491">
        <v>528</v>
      </c>
      <c r="G3491">
        <v>21239349</v>
      </c>
      <c r="H3491">
        <v>318</v>
      </c>
      <c r="I3491">
        <v>10925000</v>
      </c>
      <c r="J3491">
        <v>0</v>
      </c>
      <c r="K3491">
        <v>0</v>
      </c>
      <c r="L3491">
        <v>1</v>
      </c>
      <c r="M3491">
        <v>22400</v>
      </c>
      <c r="N3491">
        <v>909700</v>
      </c>
      <c r="O3491">
        <v>33096449</v>
      </c>
      <c r="P3491" t="s">
        <v>5</v>
      </c>
      <c r="Q3491" t="s">
        <v>7</v>
      </c>
      <c r="R3491" t="s">
        <v>169</v>
      </c>
      <c r="S3491" t="s">
        <v>170</v>
      </c>
      <c r="T3491">
        <v>21352547.741935484</v>
      </c>
      <c r="U3491">
        <v>22229217</v>
      </c>
      <c r="V3491">
        <v>876669.25806451589</v>
      </c>
      <c r="W3491">
        <v>4.1056892538531731E-2</v>
      </c>
      <c r="X3491" t="s">
        <v>299</v>
      </c>
    </row>
    <row r="3492" spans="1:24" x14ac:dyDescent="0.35">
      <c r="A3492">
        <v>3301068148</v>
      </c>
      <c r="B3492" t="s">
        <v>168</v>
      </c>
      <c r="C3492" t="s">
        <v>168</v>
      </c>
      <c r="D3492">
        <v>0</v>
      </c>
      <c r="E3492">
        <v>0</v>
      </c>
      <c r="F3492">
        <v>166</v>
      </c>
      <c r="G3492">
        <v>4491824</v>
      </c>
      <c r="H3492">
        <v>78</v>
      </c>
      <c r="I3492">
        <v>1966000</v>
      </c>
      <c r="J3492">
        <v>0</v>
      </c>
      <c r="K3492">
        <v>0</v>
      </c>
      <c r="L3492">
        <v>35</v>
      </c>
      <c r="M3492">
        <v>1174000</v>
      </c>
      <c r="N3492">
        <v>60000</v>
      </c>
      <c r="O3492">
        <v>7691824</v>
      </c>
      <c r="P3492" t="s">
        <v>5</v>
      </c>
      <c r="Q3492" t="s">
        <v>13</v>
      </c>
      <c r="R3492" t="s">
        <v>169</v>
      </c>
      <c r="S3492" t="s">
        <v>170</v>
      </c>
      <c r="T3492">
        <v>4962467.0967741935</v>
      </c>
      <c r="U3492">
        <v>3534058</v>
      </c>
      <c r="V3492">
        <v>-1428409.0967741935</v>
      </c>
      <c r="W3492">
        <v>-0.28784253253844605</v>
      </c>
      <c r="X3492" t="s">
        <v>274</v>
      </c>
    </row>
    <row r="3493" spans="1:24" x14ac:dyDescent="0.35">
      <c r="A3493">
        <v>3300001917</v>
      </c>
      <c r="B3493" t="s">
        <v>168</v>
      </c>
      <c r="C3493" t="s">
        <v>168</v>
      </c>
      <c r="D3493">
        <v>0</v>
      </c>
      <c r="E3493">
        <v>0</v>
      </c>
      <c r="F3493">
        <v>10</v>
      </c>
      <c r="G3493">
        <v>179990</v>
      </c>
      <c r="H3493">
        <v>8</v>
      </c>
      <c r="I3493">
        <v>145000</v>
      </c>
      <c r="J3493">
        <v>0</v>
      </c>
      <c r="K3493">
        <v>0</v>
      </c>
      <c r="L3493">
        <v>0</v>
      </c>
      <c r="M3493">
        <v>0</v>
      </c>
      <c r="N3493">
        <v>30000</v>
      </c>
      <c r="O3493">
        <v>354990</v>
      </c>
      <c r="P3493" t="s">
        <v>5</v>
      </c>
      <c r="Q3493" t="s">
        <v>13</v>
      </c>
      <c r="R3493" t="s">
        <v>169</v>
      </c>
      <c r="S3493" t="s">
        <v>170</v>
      </c>
      <c r="T3493">
        <v>229025.80645161291</v>
      </c>
      <c r="U3493">
        <v>153597</v>
      </c>
      <c r="V3493">
        <v>-75428.806451612909</v>
      </c>
      <c r="W3493">
        <v>-0.32934631961463701</v>
      </c>
      <c r="X3493" t="s">
        <v>252</v>
      </c>
    </row>
    <row r="3494" spans="1:24" x14ac:dyDescent="0.35">
      <c r="A3494">
        <v>3300005407</v>
      </c>
      <c r="B3494" t="s">
        <v>168</v>
      </c>
      <c r="C3494" t="s">
        <v>168</v>
      </c>
      <c r="D3494">
        <v>0</v>
      </c>
      <c r="E3494">
        <v>0</v>
      </c>
      <c r="F3494">
        <v>471</v>
      </c>
      <c r="G3494">
        <v>24294554</v>
      </c>
      <c r="H3494">
        <v>270</v>
      </c>
      <c r="I3494">
        <v>15140000</v>
      </c>
      <c r="J3494">
        <v>0</v>
      </c>
      <c r="K3494">
        <v>0</v>
      </c>
      <c r="L3494">
        <v>0</v>
      </c>
      <c r="M3494">
        <v>0</v>
      </c>
      <c r="N3494">
        <v>150000</v>
      </c>
      <c r="O3494">
        <v>39584554</v>
      </c>
      <c r="P3494" t="s">
        <v>5</v>
      </c>
      <c r="Q3494" t="s">
        <v>14</v>
      </c>
      <c r="R3494" t="s">
        <v>169</v>
      </c>
      <c r="S3494" t="s">
        <v>170</v>
      </c>
      <c r="T3494">
        <v>25538421.935483869</v>
      </c>
      <c r="U3494">
        <v>16690867</v>
      </c>
      <c r="V3494">
        <v>-8847554.9354838692</v>
      </c>
      <c r="W3494">
        <v>-0.34644094133282388</v>
      </c>
      <c r="X3494" t="s">
        <v>183</v>
      </c>
    </row>
    <row r="3495" spans="1:24" x14ac:dyDescent="0.35">
      <c r="A3495">
        <v>3301075788</v>
      </c>
      <c r="B3495" t="s">
        <v>168</v>
      </c>
      <c r="C3495" t="s">
        <v>168</v>
      </c>
      <c r="D3495">
        <v>0</v>
      </c>
      <c r="E3495">
        <v>0</v>
      </c>
      <c r="F3495">
        <v>15</v>
      </c>
      <c r="G3495">
        <v>629982</v>
      </c>
      <c r="H3495">
        <v>48</v>
      </c>
      <c r="I3495">
        <v>2740000</v>
      </c>
      <c r="J3495">
        <v>0</v>
      </c>
      <c r="K3495">
        <v>0</v>
      </c>
      <c r="L3495">
        <v>5</v>
      </c>
      <c r="M3495">
        <v>282000</v>
      </c>
      <c r="N3495">
        <v>0</v>
      </c>
      <c r="O3495">
        <v>3651982</v>
      </c>
      <c r="P3495" t="s">
        <v>5</v>
      </c>
      <c r="Q3495" t="s">
        <v>15</v>
      </c>
      <c r="R3495" t="s">
        <v>169</v>
      </c>
      <c r="S3495" t="s">
        <v>170</v>
      </c>
      <c r="T3495">
        <v>2356117.4193548388</v>
      </c>
      <c r="U3495">
        <v>0</v>
      </c>
      <c r="V3495">
        <v>-2356117.4193548388</v>
      </c>
      <c r="W3495">
        <v>0</v>
      </c>
      <c r="X3495" t="s">
        <v>287</v>
      </c>
    </row>
    <row r="3496" spans="1:24" x14ac:dyDescent="0.35">
      <c r="A3496">
        <v>3301038306</v>
      </c>
      <c r="B3496" t="s">
        <v>168</v>
      </c>
      <c r="C3496" t="s">
        <v>168</v>
      </c>
      <c r="D3496">
        <v>0</v>
      </c>
      <c r="E3496">
        <v>0</v>
      </c>
      <c r="F3496">
        <v>98</v>
      </c>
      <c r="G3496">
        <v>3425046</v>
      </c>
      <c r="H3496">
        <v>3</v>
      </c>
      <c r="I3496">
        <v>105000</v>
      </c>
      <c r="J3496">
        <v>0</v>
      </c>
      <c r="K3496">
        <v>0</v>
      </c>
      <c r="L3496">
        <v>1</v>
      </c>
      <c r="M3496">
        <v>102400</v>
      </c>
      <c r="N3496">
        <v>150000</v>
      </c>
      <c r="O3496">
        <v>3782446</v>
      </c>
      <c r="P3496" t="s">
        <v>5</v>
      </c>
      <c r="Q3496" t="s">
        <v>14</v>
      </c>
      <c r="R3496" t="s">
        <v>169</v>
      </c>
      <c r="S3496" t="s">
        <v>170</v>
      </c>
      <c r="T3496">
        <v>2440287.7419354841</v>
      </c>
      <c r="U3496">
        <v>2765916</v>
      </c>
      <c r="V3496">
        <v>325628.25806451589</v>
      </c>
      <c r="W3496">
        <v>0.13343846812353699</v>
      </c>
      <c r="X3496" t="s">
        <v>382</v>
      </c>
    </row>
    <row r="3497" spans="1:24" x14ac:dyDescent="0.35">
      <c r="A3497">
        <v>6001127329</v>
      </c>
      <c r="B3497" t="s">
        <v>168</v>
      </c>
      <c r="C3497" t="s">
        <v>168</v>
      </c>
      <c r="D3497">
        <v>0</v>
      </c>
      <c r="E3497">
        <v>0</v>
      </c>
      <c r="F3497">
        <v>0</v>
      </c>
      <c r="G3497">
        <v>0</v>
      </c>
      <c r="H3497">
        <v>4</v>
      </c>
      <c r="I3497">
        <v>55000</v>
      </c>
      <c r="J3497">
        <v>0</v>
      </c>
      <c r="K3497">
        <v>0</v>
      </c>
      <c r="L3497">
        <v>0</v>
      </c>
      <c r="M3497">
        <v>0</v>
      </c>
      <c r="N3497">
        <v>30000</v>
      </c>
      <c r="O3497">
        <v>85000</v>
      </c>
      <c r="P3497" t="s">
        <v>5</v>
      </c>
      <c r="Q3497" t="s">
        <v>9</v>
      </c>
      <c r="R3497" t="s">
        <v>169</v>
      </c>
      <c r="S3497" t="s">
        <v>170</v>
      </c>
      <c r="T3497">
        <v>54838.709677419356</v>
      </c>
      <c r="U3497">
        <v>30000</v>
      </c>
      <c r="V3497">
        <v>-24838.709677419356</v>
      </c>
      <c r="W3497">
        <v>-0.45294117647058829</v>
      </c>
      <c r="X3497" t="s">
        <v>315</v>
      </c>
    </row>
    <row r="3498" spans="1:24" x14ac:dyDescent="0.35">
      <c r="A3498">
        <v>3300016912</v>
      </c>
      <c r="B3498" t="s">
        <v>168</v>
      </c>
      <c r="C3498" t="s">
        <v>168</v>
      </c>
      <c r="D3498">
        <v>0</v>
      </c>
      <c r="E3498">
        <v>0</v>
      </c>
      <c r="F3498">
        <v>29</v>
      </c>
      <c r="G3498">
        <v>1741292</v>
      </c>
      <c r="H3498">
        <v>1</v>
      </c>
      <c r="I3498">
        <v>100000</v>
      </c>
      <c r="J3498">
        <v>0</v>
      </c>
      <c r="K3498">
        <v>0</v>
      </c>
      <c r="L3498">
        <v>1</v>
      </c>
      <c r="M3498">
        <v>20000</v>
      </c>
      <c r="N3498">
        <v>1591500</v>
      </c>
      <c r="O3498">
        <v>3452792</v>
      </c>
      <c r="P3498" t="s">
        <v>5</v>
      </c>
      <c r="Q3498" t="s">
        <v>7</v>
      </c>
      <c r="R3498" t="s">
        <v>169</v>
      </c>
      <c r="S3498" t="s">
        <v>170</v>
      </c>
      <c r="T3498">
        <v>2227607.7419354841</v>
      </c>
      <c r="U3498">
        <v>2851833</v>
      </c>
      <c r="V3498">
        <v>624225.25806451589</v>
      </c>
      <c r="W3498">
        <v>0.28022225202097295</v>
      </c>
      <c r="X3498" t="s">
        <v>394</v>
      </c>
    </row>
    <row r="3499" spans="1:24" x14ac:dyDescent="0.35">
      <c r="A3499">
        <v>3301070128</v>
      </c>
      <c r="B3499" t="s">
        <v>168</v>
      </c>
      <c r="C3499" t="s">
        <v>168</v>
      </c>
      <c r="D3499">
        <v>0</v>
      </c>
      <c r="E3499">
        <v>0</v>
      </c>
      <c r="F3499">
        <v>25</v>
      </c>
      <c r="G3499">
        <v>474464</v>
      </c>
      <c r="H3499">
        <v>1</v>
      </c>
      <c r="I3499">
        <v>120000</v>
      </c>
      <c r="J3499">
        <v>0</v>
      </c>
      <c r="K3499">
        <v>0</v>
      </c>
      <c r="L3499">
        <v>0</v>
      </c>
      <c r="M3499">
        <v>0</v>
      </c>
      <c r="N3499">
        <v>57000</v>
      </c>
      <c r="O3499">
        <v>651464</v>
      </c>
      <c r="P3499" t="s">
        <v>5</v>
      </c>
      <c r="Q3499" t="s">
        <v>11</v>
      </c>
      <c r="R3499" t="s">
        <v>169</v>
      </c>
      <c r="S3499" t="s">
        <v>170</v>
      </c>
      <c r="T3499">
        <v>420299.3548387097</v>
      </c>
      <c r="U3499">
        <v>749371</v>
      </c>
      <c r="V3499">
        <v>329071.6451612903</v>
      </c>
      <c r="W3499">
        <v>0.78294587268060845</v>
      </c>
      <c r="X3499" t="s">
        <v>306</v>
      </c>
    </row>
    <row r="3500" spans="1:24" x14ac:dyDescent="0.35">
      <c r="A3500">
        <v>3300005490</v>
      </c>
      <c r="B3500" t="s">
        <v>168</v>
      </c>
      <c r="C3500" t="s">
        <v>168</v>
      </c>
      <c r="D3500">
        <v>0</v>
      </c>
      <c r="E3500">
        <v>0</v>
      </c>
      <c r="F3500">
        <v>166</v>
      </c>
      <c r="G3500">
        <v>8033943</v>
      </c>
      <c r="H3500">
        <v>119</v>
      </c>
      <c r="I3500">
        <v>6596000</v>
      </c>
      <c r="J3500">
        <v>0</v>
      </c>
      <c r="K3500">
        <v>0</v>
      </c>
      <c r="L3500">
        <v>0</v>
      </c>
      <c r="M3500">
        <v>0</v>
      </c>
      <c r="N3500">
        <v>150000</v>
      </c>
      <c r="O3500">
        <v>14779943</v>
      </c>
      <c r="P3500" t="s">
        <v>5</v>
      </c>
      <c r="Q3500" t="s">
        <v>14</v>
      </c>
      <c r="R3500" t="s">
        <v>169</v>
      </c>
      <c r="S3500" t="s">
        <v>170</v>
      </c>
      <c r="T3500">
        <v>9535447.0967741944</v>
      </c>
      <c r="U3500">
        <v>7484433</v>
      </c>
      <c r="V3500">
        <v>-2051014.0967741944</v>
      </c>
      <c r="W3500">
        <v>-0.21509364751947968</v>
      </c>
      <c r="X3500" t="s">
        <v>183</v>
      </c>
    </row>
    <row r="3501" spans="1:24" x14ac:dyDescent="0.35">
      <c r="A3501">
        <v>3301063315</v>
      </c>
      <c r="B3501" t="s">
        <v>168</v>
      </c>
      <c r="C3501" t="s">
        <v>168</v>
      </c>
      <c r="D3501">
        <v>0</v>
      </c>
      <c r="E3501">
        <v>0</v>
      </c>
      <c r="F3501">
        <v>92</v>
      </c>
      <c r="G3501">
        <v>3813487</v>
      </c>
      <c r="H3501">
        <v>42</v>
      </c>
      <c r="I3501">
        <v>1945000</v>
      </c>
      <c r="J3501">
        <v>0</v>
      </c>
      <c r="K3501">
        <v>0</v>
      </c>
      <c r="L3501">
        <v>39</v>
      </c>
      <c r="M3501">
        <v>3817880</v>
      </c>
      <c r="N3501">
        <v>360000</v>
      </c>
      <c r="O3501">
        <v>9936367</v>
      </c>
      <c r="P3501" t="s">
        <v>5</v>
      </c>
      <c r="Q3501" t="s">
        <v>15</v>
      </c>
      <c r="R3501" t="s">
        <v>169</v>
      </c>
      <c r="S3501" t="s">
        <v>170</v>
      </c>
      <c r="T3501">
        <v>6410559.3548387093</v>
      </c>
      <c r="U3501">
        <v>3394207</v>
      </c>
      <c r="V3501">
        <v>-3016352.3548387093</v>
      </c>
      <c r="W3501">
        <v>-0.47052873047060362</v>
      </c>
      <c r="X3501" t="s">
        <v>318</v>
      </c>
    </row>
    <row r="3502" spans="1:24" x14ac:dyDescent="0.35">
      <c r="A3502">
        <v>3301050571</v>
      </c>
      <c r="B3502" t="s">
        <v>168</v>
      </c>
      <c r="C3502" t="s">
        <v>168</v>
      </c>
      <c r="D3502">
        <v>0</v>
      </c>
      <c r="E3502">
        <v>0</v>
      </c>
      <c r="F3502">
        <v>65</v>
      </c>
      <c r="G3502">
        <v>1435901</v>
      </c>
      <c r="H3502">
        <v>16</v>
      </c>
      <c r="I3502">
        <v>645000</v>
      </c>
      <c r="J3502">
        <v>0</v>
      </c>
      <c r="K3502">
        <v>0</v>
      </c>
      <c r="L3502">
        <v>21</v>
      </c>
      <c r="M3502">
        <v>710400</v>
      </c>
      <c r="N3502">
        <v>0</v>
      </c>
      <c r="O3502">
        <v>2791301</v>
      </c>
      <c r="P3502" t="s">
        <v>5</v>
      </c>
      <c r="Q3502" t="s">
        <v>14</v>
      </c>
      <c r="R3502" t="s">
        <v>207</v>
      </c>
      <c r="S3502" t="s">
        <v>170</v>
      </c>
      <c r="T3502">
        <v>1800839.3548387098</v>
      </c>
      <c r="U3502">
        <v>1781422</v>
      </c>
      <c r="V3502">
        <v>-19417.354838709813</v>
      </c>
      <c r="W3502">
        <v>-1.078239143682469E-2</v>
      </c>
      <c r="X3502" t="s">
        <v>314</v>
      </c>
    </row>
    <row r="3503" spans="1:24" x14ac:dyDescent="0.35">
      <c r="A3503">
        <v>3301048209</v>
      </c>
      <c r="B3503" t="s">
        <v>168</v>
      </c>
      <c r="C3503" t="s">
        <v>168</v>
      </c>
      <c r="D3503">
        <v>0</v>
      </c>
      <c r="E3503">
        <v>0</v>
      </c>
      <c r="F3503">
        <v>236</v>
      </c>
      <c r="G3503">
        <v>9606040</v>
      </c>
      <c r="H3503">
        <v>70</v>
      </c>
      <c r="I3503">
        <v>2475000</v>
      </c>
      <c r="J3503">
        <v>0</v>
      </c>
      <c r="K3503">
        <v>0</v>
      </c>
      <c r="L3503">
        <v>0</v>
      </c>
      <c r="M3503">
        <v>0</v>
      </c>
      <c r="N3503">
        <v>342000</v>
      </c>
      <c r="O3503">
        <v>12423040</v>
      </c>
      <c r="P3503" t="s">
        <v>5</v>
      </c>
      <c r="Q3503" t="s">
        <v>8</v>
      </c>
      <c r="R3503" t="s">
        <v>207</v>
      </c>
      <c r="S3503" t="s">
        <v>170</v>
      </c>
      <c r="T3503">
        <v>8014864.5161290327</v>
      </c>
      <c r="U3503">
        <v>8093848</v>
      </c>
      <c r="V3503">
        <v>78983.483870967291</v>
      </c>
      <c r="W3503">
        <v>9.8546249549225085E-3</v>
      </c>
      <c r="X3503" t="s">
        <v>238</v>
      </c>
    </row>
    <row r="3504" spans="1:24" x14ac:dyDescent="0.35">
      <c r="A3504">
        <v>3301036925</v>
      </c>
      <c r="B3504" t="s">
        <v>168</v>
      </c>
      <c r="C3504" t="s">
        <v>168</v>
      </c>
      <c r="D3504">
        <v>0</v>
      </c>
      <c r="E3504">
        <v>0</v>
      </c>
      <c r="F3504">
        <v>27</v>
      </c>
      <c r="G3504">
        <v>1049168</v>
      </c>
      <c r="H3504">
        <v>11</v>
      </c>
      <c r="I3504">
        <v>215000</v>
      </c>
      <c r="J3504">
        <v>0</v>
      </c>
      <c r="K3504">
        <v>0</v>
      </c>
      <c r="L3504">
        <v>7</v>
      </c>
      <c r="M3504">
        <v>336800</v>
      </c>
      <c r="N3504">
        <v>75000</v>
      </c>
      <c r="O3504">
        <v>1675968</v>
      </c>
      <c r="P3504" t="s">
        <v>5</v>
      </c>
      <c r="Q3504" t="s">
        <v>14</v>
      </c>
      <c r="R3504" t="s">
        <v>169</v>
      </c>
      <c r="S3504" t="s">
        <v>170</v>
      </c>
      <c r="T3504">
        <v>1081269.6774193549</v>
      </c>
      <c r="U3504">
        <v>1461378</v>
      </c>
      <c r="V3504">
        <v>380108.32258064509</v>
      </c>
      <c r="W3504">
        <v>0.35153887186390187</v>
      </c>
      <c r="X3504" t="s">
        <v>366</v>
      </c>
    </row>
    <row r="3505" spans="1:24" x14ac:dyDescent="0.35">
      <c r="A3505">
        <v>3301018899</v>
      </c>
      <c r="B3505" t="s">
        <v>168</v>
      </c>
      <c r="C3505" t="s">
        <v>168</v>
      </c>
      <c r="D3505">
        <v>0</v>
      </c>
      <c r="E3505">
        <v>0</v>
      </c>
      <c r="F3505">
        <v>66</v>
      </c>
      <c r="G3505">
        <v>2668974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330000</v>
      </c>
      <c r="O3505">
        <v>2998974</v>
      </c>
      <c r="P3505" t="s">
        <v>5</v>
      </c>
      <c r="Q3505" t="s">
        <v>12</v>
      </c>
      <c r="R3505" t="s">
        <v>169</v>
      </c>
      <c r="S3505" t="s">
        <v>170</v>
      </c>
      <c r="T3505">
        <v>1934821.935483871</v>
      </c>
      <c r="U3505">
        <v>1472829</v>
      </c>
      <c r="V3505">
        <v>-461992.93548387103</v>
      </c>
      <c r="W3505">
        <v>-0.23877801208013139</v>
      </c>
      <c r="X3505" t="s">
        <v>407</v>
      </c>
    </row>
    <row r="3506" spans="1:24" x14ac:dyDescent="0.35">
      <c r="A3506">
        <v>3300012656</v>
      </c>
      <c r="B3506" t="s">
        <v>168</v>
      </c>
      <c r="C3506" t="s">
        <v>168</v>
      </c>
      <c r="D3506">
        <v>0</v>
      </c>
      <c r="E3506">
        <v>0</v>
      </c>
      <c r="F3506">
        <v>85</v>
      </c>
      <c r="G3506">
        <v>3192281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600000</v>
      </c>
      <c r="O3506">
        <v>3792281</v>
      </c>
      <c r="P3506" t="s">
        <v>5</v>
      </c>
      <c r="Q3506" t="s">
        <v>12</v>
      </c>
      <c r="R3506" t="s">
        <v>169</v>
      </c>
      <c r="S3506" t="s">
        <v>170</v>
      </c>
      <c r="T3506">
        <v>2446632.9032258065</v>
      </c>
      <c r="U3506">
        <v>2907404</v>
      </c>
      <c r="V3506">
        <v>460771.09677419346</v>
      </c>
      <c r="W3506">
        <v>0.1883286602443226</v>
      </c>
      <c r="X3506" t="s">
        <v>174</v>
      </c>
    </row>
    <row r="3507" spans="1:24" x14ac:dyDescent="0.35">
      <c r="A3507">
        <v>3300012214</v>
      </c>
      <c r="B3507" t="s">
        <v>168</v>
      </c>
      <c r="C3507" t="s">
        <v>168</v>
      </c>
      <c r="D3507">
        <v>0</v>
      </c>
      <c r="E3507">
        <v>0</v>
      </c>
      <c r="F3507">
        <v>156</v>
      </c>
      <c r="G3507">
        <v>6032416</v>
      </c>
      <c r="H3507">
        <v>3</v>
      </c>
      <c r="I3507">
        <v>65000</v>
      </c>
      <c r="J3507">
        <v>0</v>
      </c>
      <c r="K3507">
        <v>0</v>
      </c>
      <c r="L3507">
        <v>1</v>
      </c>
      <c r="M3507">
        <v>22400</v>
      </c>
      <c r="N3507">
        <v>3352000</v>
      </c>
      <c r="O3507">
        <v>9471816</v>
      </c>
      <c r="P3507" t="s">
        <v>5</v>
      </c>
      <c r="Q3507" t="s">
        <v>12</v>
      </c>
      <c r="R3507" t="s">
        <v>169</v>
      </c>
      <c r="S3507" t="s">
        <v>170</v>
      </c>
      <c r="T3507">
        <v>6110849.0322580645</v>
      </c>
      <c r="U3507">
        <v>4593749</v>
      </c>
      <c r="V3507">
        <v>-1517100.0322580645</v>
      </c>
      <c r="W3507">
        <v>-0.24826337948287847</v>
      </c>
      <c r="X3507" t="s">
        <v>235</v>
      </c>
    </row>
    <row r="3508" spans="1:24" x14ac:dyDescent="0.35">
      <c r="A3508">
        <v>3300015766</v>
      </c>
      <c r="B3508" t="s">
        <v>168</v>
      </c>
      <c r="C3508" t="s">
        <v>168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342000</v>
      </c>
      <c r="O3508">
        <v>342000</v>
      </c>
      <c r="P3508" t="s">
        <v>5</v>
      </c>
      <c r="Q3508" t="s">
        <v>8</v>
      </c>
      <c r="R3508" t="s">
        <v>169</v>
      </c>
      <c r="S3508" t="s">
        <v>170</v>
      </c>
      <c r="T3508">
        <v>220645.16129032258</v>
      </c>
      <c r="U3508">
        <v>1046500</v>
      </c>
      <c r="V3508">
        <v>825854.83870967745</v>
      </c>
      <c r="W3508">
        <v>3.7429093567251464</v>
      </c>
      <c r="X3508" t="s">
        <v>264</v>
      </c>
    </row>
    <row r="3509" spans="1:24" x14ac:dyDescent="0.35">
      <c r="A3509">
        <v>3300005255</v>
      </c>
      <c r="B3509" t="s">
        <v>168</v>
      </c>
      <c r="C3509" t="s">
        <v>168</v>
      </c>
      <c r="D3509">
        <v>0</v>
      </c>
      <c r="E3509">
        <v>0</v>
      </c>
      <c r="F3509">
        <v>3</v>
      </c>
      <c r="G3509">
        <v>153497</v>
      </c>
      <c r="H3509">
        <v>2</v>
      </c>
      <c r="I3509">
        <v>115000</v>
      </c>
      <c r="J3509">
        <v>0</v>
      </c>
      <c r="K3509">
        <v>0</v>
      </c>
      <c r="L3509">
        <v>0</v>
      </c>
      <c r="M3509">
        <v>0</v>
      </c>
      <c r="N3509">
        <v>164000</v>
      </c>
      <c r="O3509">
        <v>432497</v>
      </c>
      <c r="P3509" t="s">
        <v>5</v>
      </c>
      <c r="Q3509" t="s">
        <v>9</v>
      </c>
      <c r="R3509" t="s">
        <v>169</v>
      </c>
      <c r="S3509" t="s">
        <v>170</v>
      </c>
      <c r="T3509">
        <v>279030.32258064515</v>
      </c>
      <c r="U3509">
        <v>424995</v>
      </c>
      <c r="V3509">
        <v>145964.67741935485</v>
      </c>
      <c r="W3509">
        <v>0.52311403316092364</v>
      </c>
      <c r="X3509" t="s">
        <v>344</v>
      </c>
    </row>
    <row r="3510" spans="1:24" x14ac:dyDescent="0.35">
      <c r="A3510">
        <v>3301029970</v>
      </c>
      <c r="B3510" t="s">
        <v>168</v>
      </c>
      <c r="C3510" t="s">
        <v>168</v>
      </c>
      <c r="D3510">
        <v>0</v>
      </c>
      <c r="E3510">
        <v>0</v>
      </c>
      <c r="F3510">
        <v>10</v>
      </c>
      <c r="G3510">
        <v>333551</v>
      </c>
      <c r="H3510">
        <v>18</v>
      </c>
      <c r="I3510">
        <v>400000</v>
      </c>
      <c r="J3510">
        <v>0</v>
      </c>
      <c r="K3510">
        <v>0</v>
      </c>
      <c r="L3510">
        <v>7</v>
      </c>
      <c r="M3510">
        <v>326800</v>
      </c>
      <c r="N3510">
        <v>178000</v>
      </c>
      <c r="O3510">
        <v>1238351</v>
      </c>
      <c r="P3510" t="s">
        <v>5</v>
      </c>
      <c r="Q3510" t="s">
        <v>9</v>
      </c>
      <c r="R3510" t="s">
        <v>169</v>
      </c>
      <c r="S3510" t="s">
        <v>170</v>
      </c>
      <c r="T3510">
        <v>798936.12903225806</v>
      </c>
      <c r="U3510">
        <v>1839373</v>
      </c>
      <c r="V3510">
        <v>1040436.8709677419</v>
      </c>
      <c r="W3510">
        <v>1.3022779082828699</v>
      </c>
      <c r="X3510" t="s">
        <v>281</v>
      </c>
    </row>
    <row r="3511" spans="1:24" x14ac:dyDescent="0.35">
      <c r="A3511">
        <v>3300017103</v>
      </c>
      <c r="B3511" t="s">
        <v>168</v>
      </c>
      <c r="C3511" t="s">
        <v>168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1008300</v>
      </c>
      <c r="O3511">
        <v>1008300</v>
      </c>
      <c r="P3511" t="s">
        <v>5</v>
      </c>
      <c r="Q3511" t="s">
        <v>6</v>
      </c>
      <c r="R3511" t="s">
        <v>169</v>
      </c>
      <c r="S3511" t="s">
        <v>170</v>
      </c>
      <c r="T3511">
        <v>650516.12903225806</v>
      </c>
      <c r="U3511">
        <v>391500</v>
      </c>
      <c r="V3511">
        <v>-259016.12903225806</v>
      </c>
      <c r="W3511">
        <v>-0.39817018744421306</v>
      </c>
      <c r="X3511" t="s">
        <v>178</v>
      </c>
    </row>
    <row r="3512" spans="1:24" x14ac:dyDescent="0.35">
      <c r="A3512">
        <v>3301053692</v>
      </c>
      <c r="B3512" t="s">
        <v>168</v>
      </c>
      <c r="C3512" t="s">
        <v>168</v>
      </c>
      <c r="D3512">
        <v>0</v>
      </c>
      <c r="E3512">
        <v>0</v>
      </c>
      <c r="F3512">
        <v>62</v>
      </c>
      <c r="G3512">
        <v>3567600</v>
      </c>
      <c r="H3512">
        <v>0</v>
      </c>
      <c r="I3512">
        <v>0</v>
      </c>
      <c r="J3512">
        <v>0</v>
      </c>
      <c r="K3512">
        <v>0</v>
      </c>
      <c r="L3512">
        <v>1</v>
      </c>
      <c r="M3512">
        <v>22400</v>
      </c>
      <c r="N3512">
        <v>690000</v>
      </c>
      <c r="O3512">
        <v>4280000</v>
      </c>
      <c r="P3512" t="s">
        <v>5</v>
      </c>
      <c r="Q3512" t="s">
        <v>12</v>
      </c>
      <c r="R3512" t="s">
        <v>169</v>
      </c>
      <c r="S3512" t="s">
        <v>170</v>
      </c>
      <c r="T3512">
        <v>2761290.3225806453</v>
      </c>
      <c r="U3512">
        <v>2950962</v>
      </c>
      <c r="V3512">
        <v>189671.67741935467</v>
      </c>
      <c r="W3512">
        <v>6.8689509345794431E-2</v>
      </c>
      <c r="X3512" t="s">
        <v>354</v>
      </c>
    </row>
    <row r="3513" spans="1:24" x14ac:dyDescent="0.35">
      <c r="A3513">
        <v>3301070495</v>
      </c>
      <c r="B3513" t="s">
        <v>168</v>
      </c>
      <c r="C3513" t="s">
        <v>168</v>
      </c>
      <c r="D3513">
        <v>0</v>
      </c>
      <c r="E3513">
        <v>0</v>
      </c>
      <c r="F3513">
        <v>354</v>
      </c>
      <c r="G3513">
        <v>11390115</v>
      </c>
      <c r="H3513">
        <v>47</v>
      </c>
      <c r="I3513">
        <v>2115000</v>
      </c>
      <c r="J3513">
        <v>0</v>
      </c>
      <c r="K3513">
        <v>0</v>
      </c>
      <c r="L3513">
        <v>8</v>
      </c>
      <c r="M3513">
        <v>289200</v>
      </c>
      <c r="N3513">
        <v>330000</v>
      </c>
      <c r="O3513">
        <v>14124315</v>
      </c>
      <c r="P3513" t="s">
        <v>5</v>
      </c>
      <c r="Q3513" t="s">
        <v>9</v>
      </c>
      <c r="R3513" t="s">
        <v>169</v>
      </c>
      <c r="S3513" t="s">
        <v>170</v>
      </c>
      <c r="T3513">
        <v>9112461.2903225813</v>
      </c>
      <c r="U3513">
        <v>7470066</v>
      </c>
      <c r="V3513">
        <v>-1642395.2903225813</v>
      </c>
      <c r="W3513">
        <v>-0.18023618844524503</v>
      </c>
      <c r="X3513" t="s">
        <v>228</v>
      </c>
    </row>
    <row r="3514" spans="1:24" x14ac:dyDescent="0.35">
      <c r="A3514">
        <v>3301046840</v>
      </c>
      <c r="B3514" t="s">
        <v>168</v>
      </c>
      <c r="C3514" t="s">
        <v>168</v>
      </c>
      <c r="D3514">
        <v>0</v>
      </c>
      <c r="E3514">
        <v>0</v>
      </c>
      <c r="F3514">
        <v>303</v>
      </c>
      <c r="G3514">
        <v>10400943</v>
      </c>
      <c r="H3514">
        <v>15</v>
      </c>
      <c r="I3514">
        <v>1020000</v>
      </c>
      <c r="J3514">
        <v>0</v>
      </c>
      <c r="K3514">
        <v>0</v>
      </c>
      <c r="L3514">
        <v>10</v>
      </c>
      <c r="M3514">
        <v>424000</v>
      </c>
      <c r="N3514">
        <v>180000</v>
      </c>
      <c r="O3514">
        <v>12024943</v>
      </c>
      <c r="P3514" t="s">
        <v>5</v>
      </c>
      <c r="Q3514" t="s">
        <v>15</v>
      </c>
      <c r="R3514" t="s">
        <v>169</v>
      </c>
      <c r="S3514" t="s">
        <v>170</v>
      </c>
      <c r="T3514">
        <v>7758027.7419354841</v>
      </c>
      <c r="U3514">
        <v>5749648</v>
      </c>
      <c r="V3514">
        <v>-2008379.7419354841</v>
      </c>
      <c r="W3514">
        <v>-0.25887761796459241</v>
      </c>
      <c r="X3514" t="s">
        <v>285</v>
      </c>
    </row>
    <row r="3515" spans="1:24" x14ac:dyDescent="0.35">
      <c r="A3515">
        <v>3300016629</v>
      </c>
      <c r="B3515" t="s">
        <v>168</v>
      </c>
      <c r="C3515" t="s">
        <v>168</v>
      </c>
      <c r="D3515">
        <v>0</v>
      </c>
      <c r="E3515">
        <v>0</v>
      </c>
      <c r="F3515">
        <v>26</v>
      </c>
      <c r="G3515">
        <v>1168937</v>
      </c>
      <c r="H3515">
        <v>21</v>
      </c>
      <c r="I3515">
        <v>575000</v>
      </c>
      <c r="J3515">
        <v>0</v>
      </c>
      <c r="K3515">
        <v>0</v>
      </c>
      <c r="L3515">
        <v>0</v>
      </c>
      <c r="M3515">
        <v>0</v>
      </c>
      <c r="N3515">
        <v>3198500</v>
      </c>
      <c r="O3515">
        <v>4942437</v>
      </c>
      <c r="P3515" t="s">
        <v>5</v>
      </c>
      <c r="Q3515" t="s">
        <v>6</v>
      </c>
      <c r="R3515" t="s">
        <v>169</v>
      </c>
      <c r="S3515" t="s">
        <v>170</v>
      </c>
      <c r="T3515">
        <v>3188669.0322580645</v>
      </c>
      <c r="U3515">
        <v>3492596</v>
      </c>
      <c r="V3515">
        <v>303926.96774193551</v>
      </c>
      <c r="W3515">
        <v>9.5314679782463552E-2</v>
      </c>
      <c r="X3515" t="s">
        <v>348</v>
      </c>
    </row>
    <row r="3516" spans="1:24" x14ac:dyDescent="0.35">
      <c r="A3516">
        <v>3300013768</v>
      </c>
      <c r="B3516" t="s">
        <v>168</v>
      </c>
      <c r="C3516" t="s">
        <v>168</v>
      </c>
      <c r="D3516">
        <v>0</v>
      </c>
      <c r="E3516">
        <v>0</v>
      </c>
      <c r="F3516">
        <v>339</v>
      </c>
      <c r="G3516">
        <v>12710781</v>
      </c>
      <c r="H3516">
        <v>5</v>
      </c>
      <c r="I3516">
        <v>615000</v>
      </c>
      <c r="J3516">
        <v>0</v>
      </c>
      <c r="K3516">
        <v>0</v>
      </c>
      <c r="L3516">
        <v>1</v>
      </c>
      <c r="M3516">
        <v>102400</v>
      </c>
      <c r="N3516">
        <v>1089100</v>
      </c>
      <c r="O3516">
        <v>14517281</v>
      </c>
      <c r="P3516" t="s">
        <v>5</v>
      </c>
      <c r="Q3516" t="s">
        <v>7</v>
      </c>
      <c r="R3516" t="s">
        <v>169</v>
      </c>
      <c r="S3516" t="s">
        <v>170</v>
      </c>
      <c r="T3516">
        <v>9365987.7419354841</v>
      </c>
      <c r="U3516">
        <v>10064479</v>
      </c>
      <c r="V3516">
        <v>698491.25806451589</v>
      </c>
      <c r="W3516">
        <v>7.457742603453088E-2</v>
      </c>
      <c r="X3516" t="s">
        <v>299</v>
      </c>
    </row>
    <row r="3517" spans="1:24" x14ac:dyDescent="0.35">
      <c r="A3517">
        <v>3301068403</v>
      </c>
      <c r="B3517" t="s">
        <v>168</v>
      </c>
      <c r="C3517" t="s">
        <v>168</v>
      </c>
      <c r="D3517">
        <v>0</v>
      </c>
      <c r="E3517">
        <v>0</v>
      </c>
      <c r="F3517">
        <v>14</v>
      </c>
      <c r="G3517">
        <v>608238</v>
      </c>
      <c r="H3517">
        <v>1</v>
      </c>
      <c r="I3517">
        <v>50000</v>
      </c>
      <c r="J3517">
        <v>0</v>
      </c>
      <c r="K3517">
        <v>0</v>
      </c>
      <c r="L3517">
        <v>0</v>
      </c>
      <c r="M3517">
        <v>0</v>
      </c>
      <c r="N3517">
        <v>532500</v>
      </c>
      <c r="O3517">
        <v>1190738</v>
      </c>
      <c r="P3517" t="s">
        <v>5</v>
      </c>
      <c r="Q3517" t="s">
        <v>12</v>
      </c>
      <c r="R3517" t="s">
        <v>169</v>
      </c>
      <c r="S3517" t="s">
        <v>170</v>
      </c>
      <c r="T3517">
        <v>768218.06451612909</v>
      </c>
      <c r="U3517">
        <v>1440046</v>
      </c>
      <c r="V3517">
        <v>671827.93548387091</v>
      </c>
      <c r="W3517">
        <v>0.87452764588011789</v>
      </c>
      <c r="X3517" t="s">
        <v>411</v>
      </c>
    </row>
    <row r="3518" spans="1:24" x14ac:dyDescent="0.35">
      <c r="A3518">
        <v>3301058102</v>
      </c>
      <c r="B3518" t="s">
        <v>168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 t="s">
        <v>5</v>
      </c>
      <c r="Q3518" t="s">
        <v>13</v>
      </c>
      <c r="R3518" t="s">
        <v>181</v>
      </c>
      <c r="S3518" t="s">
        <v>170</v>
      </c>
      <c r="T3518">
        <v>0</v>
      </c>
      <c r="U3518">
        <v>0</v>
      </c>
      <c r="V3518">
        <v>0</v>
      </c>
      <c r="W3518">
        <v>0</v>
      </c>
      <c r="X3518" t="s">
        <v>340</v>
      </c>
    </row>
    <row r="3519" spans="1:24" x14ac:dyDescent="0.35">
      <c r="A3519">
        <v>3301069121</v>
      </c>
      <c r="B3519" t="s">
        <v>168</v>
      </c>
      <c r="C3519" t="s">
        <v>168</v>
      </c>
      <c r="D3519">
        <v>0</v>
      </c>
      <c r="E3519">
        <v>0</v>
      </c>
      <c r="F3519">
        <v>30</v>
      </c>
      <c r="G3519">
        <v>1119676</v>
      </c>
      <c r="H3519">
        <v>11</v>
      </c>
      <c r="I3519">
        <v>220000</v>
      </c>
      <c r="J3519">
        <v>0</v>
      </c>
      <c r="K3519">
        <v>0</v>
      </c>
      <c r="L3519">
        <v>1</v>
      </c>
      <c r="M3519">
        <v>102400</v>
      </c>
      <c r="N3519">
        <v>605000</v>
      </c>
      <c r="O3519">
        <v>2047076</v>
      </c>
      <c r="P3519" t="s">
        <v>5</v>
      </c>
      <c r="Q3519" t="s">
        <v>12</v>
      </c>
      <c r="R3519" t="s">
        <v>169</v>
      </c>
      <c r="S3519" t="s">
        <v>170</v>
      </c>
      <c r="T3519">
        <v>1320694.1935483869</v>
      </c>
      <c r="U3519">
        <v>1272857</v>
      </c>
      <c r="V3519">
        <v>-47837.193548386917</v>
      </c>
      <c r="W3519">
        <v>-3.6221249235494746E-2</v>
      </c>
      <c r="X3519" t="s">
        <v>256</v>
      </c>
    </row>
    <row r="3520" spans="1:24" x14ac:dyDescent="0.35">
      <c r="A3520">
        <v>3301008942</v>
      </c>
      <c r="B3520" t="s">
        <v>168</v>
      </c>
      <c r="C3520" t="s">
        <v>168</v>
      </c>
      <c r="D3520">
        <v>0</v>
      </c>
      <c r="E3520">
        <v>0</v>
      </c>
      <c r="F3520">
        <v>113</v>
      </c>
      <c r="G3520">
        <v>3430474</v>
      </c>
      <c r="H3520">
        <v>58</v>
      </c>
      <c r="I3520">
        <v>1580000</v>
      </c>
      <c r="J3520">
        <v>0</v>
      </c>
      <c r="K3520">
        <v>0</v>
      </c>
      <c r="L3520">
        <v>20</v>
      </c>
      <c r="M3520">
        <v>788000</v>
      </c>
      <c r="N3520">
        <v>150000</v>
      </c>
      <c r="O3520">
        <v>5948474</v>
      </c>
      <c r="P3520" t="s">
        <v>5</v>
      </c>
      <c r="Q3520" t="s">
        <v>13</v>
      </c>
      <c r="R3520" t="s">
        <v>169</v>
      </c>
      <c r="S3520" t="s">
        <v>170</v>
      </c>
      <c r="T3520">
        <v>3837725.1612903224</v>
      </c>
      <c r="U3520">
        <v>4154692</v>
      </c>
      <c r="V3520">
        <v>316966.83870967757</v>
      </c>
      <c r="W3520">
        <v>8.2592375792514217E-2</v>
      </c>
      <c r="X3520" t="s">
        <v>387</v>
      </c>
    </row>
    <row r="3521" spans="1:24" x14ac:dyDescent="0.35">
      <c r="A3521">
        <v>3300023704</v>
      </c>
      <c r="B3521" t="s">
        <v>168</v>
      </c>
      <c r="C3521" t="s">
        <v>168</v>
      </c>
      <c r="D3521">
        <v>0</v>
      </c>
      <c r="E3521">
        <v>0</v>
      </c>
      <c r="F3521">
        <v>8</v>
      </c>
      <c r="G3521">
        <v>277992</v>
      </c>
      <c r="H3521">
        <v>11</v>
      </c>
      <c r="I3521">
        <v>295000</v>
      </c>
      <c r="J3521">
        <v>0</v>
      </c>
      <c r="K3521">
        <v>0</v>
      </c>
      <c r="L3521">
        <v>1</v>
      </c>
      <c r="M3521">
        <v>102400</v>
      </c>
      <c r="N3521">
        <v>135000</v>
      </c>
      <c r="O3521">
        <v>810392</v>
      </c>
      <c r="P3521" t="s">
        <v>5</v>
      </c>
      <c r="Q3521" t="s">
        <v>14</v>
      </c>
      <c r="R3521" t="s">
        <v>169</v>
      </c>
      <c r="S3521" t="s">
        <v>170</v>
      </c>
      <c r="T3521">
        <v>522833.54838709673</v>
      </c>
      <c r="U3521">
        <v>1341890</v>
      </c>
      <c r="V3521">
        <v>819056.45161290327</v>
      </c>
      <c r="W3521">
        <v>1.5665721033771312</v>
      </c>
      <c r="X3521" t="s">
        <v>339</v>
      </c>
    </row>
    <row r="3522" spans="1:24" x14ac:dyDescent="0.35">
      <c r="A3522">
        <v>3301046395</v>
      </c>
      <c r="B3522" t="s">
        <v>168</v>
      </c>
      <c r="C3522" t="s">
        <v>168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2000</v>
      </c>
      <c r="J3522">
        <v>0</v>
      </c>
      <c r="K3522">
        <v>0</v>
      </c>
      <c r="L3522">
        <v>0</v>
      </c>
      <c r="M3522">
        <v>0</v>
      </c>
      <c r="N3522">
        <v>303000</v>
      </c>
      <c r="O3522">
        <v>305000</v>
      </c>
      <c r="P3522" t="s">
        <v>5</v>
      </c>
      <c r="Q3522" t="s">
        <v>12</v>
      </c>
      <c r="R3522" t="s">
        <v>169</v>
      </c>
      <c r="S3522" t="s">
        <v>170</v>
      </c>
      <c r="T3522">
        <v>196774.19354838709</v>
      </c>
      <c r="U3522">
        <v>154500</v>
      </c>
      <c r="V3522">
        <v>-42274.193548387091</v>
      </c>
      <c r="W3522">
        <v>-0.21483606557377044</v>
      </c>
      <c r="X3522" t="s">
        <v>380</v>
      </c>
    </row>
    <row r="3523" spans="1:24" x14ac:dyDescent="0.35">
      <c r="A3523">
        <v>3300013741</v>
      </c>
      <c r="B3523" t="s">
        <v>168</v>
      </c>
      <c r="C3523" t="s">
        <v>168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980000</v>
      </c>
      <c r="O3523">
        <v>980000</v>
      </c>
      <c r="P3523" t="s">
        <v>5</v>
      </c>
      <c r="Q3523" t="s">
        <v>8</v>
      </c>
      <c r="R3523" t="s">
        <v>169</v>
      </c>
      <c r="S3523" t="s">
        <v>170</v>
      </c>
      <c r="T3523">
        <v>632258.06451612897</v>
      </c>
      <c r="U3523">
        <v>1220000</v>
      </c>
      <c r="V3523">
        <v>587741.93548387103</v>
      </c>
      <c r="W3523">
        <v>0.92959183673469403</v>
      </c>
      <c r="X3523" t="s">
        <v>175</v>
      </c>
    </row>
    <row r="3524" spans="1:24" x14ac:dyDescent="0.35">
      <c r="A3524">
        <v>3301003248</v>
      </c>
      <c r="B3524" t="s">
        <v>168</v>
      </c>
      <c r="C3524" t="s">
        <v>168</v>
      </c>
      <c r="D3524">
        <v>0</v>
      </c>
      <c r="E3524">
        <v>0</v>
      </c>
      <c r="F3524">
        <v>10</v>
      </c>
      <c r="G3524">
        <v>388991</v>
      </c>
      <c r="H3524">
        <v>8</v>
      </c>
      <c r="I3524">
        <v>405000</v>
      </c>
      <c r="J3524">
        <v>0</v>
      </c>
      <c r="K3524">
        <v>0</v>
      </c>
      <c r="L3524">
        <v>19</v>
      </c>
      <c r="M3524">
        <v>995600</v>
      </c>
      <c r="N3524">
        <v>30000</v>
      </c>
      <c r="O3524">
        <v>1819591</v>
      </c>
      <c r="P3524" t="s">
        <v>5</v>
      </c>
      <c r="Q3524" t="s">
        <v>14</v>
      </c>
      <c r="R3524" t="s">
        <v>169</v>
      </c>
      <c r="S3524" t="s">
        <v>170</v>
      </c>
      <c r="T3524">
        <v>1173929.6774193549</v>
      </c>
      <c r="U3524">
        <v>1430796</v>
      </c>
      <c r="V3524">
        <v>256866.32258064509</v>
      </c>
      <c r="W3524">
        <v>0.21880895212165807</v>
      </c>
      <c r="X3524" t="s">
        <v>314</v>
      </c>
    </row>
    <row r="3525" spans="1:24" x14ac:dyDescent="0.35">
      <c r="A3525">
        <v>3301058797</v>
      </c>
      <c r="B3525" t="s">
        <v>168</v>
      </c>
      <c r="C3525" t="s">
        <v>168</v>
      </c>
      <c r="D3525">
        <v>0</v>
      </c>
      <c r="E3525">
        <v>0</v>
      </c>
      <c r="F3525">
        <v>305</v>
      </c>
      <c r="G3525">
        <v>7865666</v>
      </c>
      <c r="H3525">
        <v>3</v>
      </c>
      <c r="I3525">
        <v>210000</v>
      </c>
      <c r="J3525">
        <v>0</v>
      </c>
      <c r="K3525">
        <v>0</v>
      </c>
      <c r="L3525">
        <v>4</v>
      </c>
      <c r="M3525">
        <v>249600</v>
      </c>
      <c r="N3525">
        <v>30000</v>
      </c>
      <c r="O3525">
        <v>8355266</v>
      </c>
      <c r="P3525" t="s">
        <v>5</v>
      </c>
      <c r="Q3525" t="s">
        <v>13</v>
      </c>
      <c r="R3525" t="s">
        <v>169</v>
      </c>
      <c r="S3525" t="s">
        <v>170</v>
      </c>
      <c r="T3525">
        <v>5390494.1935483869</v>
      </c>
      <c r="U3525">
        <v>1220433</v>
      </c>
      <c r="V3525">
        <v>-4170061.1935483869</v>
      </c>
      <c r="W3525">
        <v>-0.77359534095024618</v>
      </c>
      <c r="X3525" t="s">
        <v>414</v>
      </c>
    </row>
    <row r="3526" spans="1:24" x14ac:dyDescent="0.35">
      <c r="A3526">
        <v>3300014793</v>
      </c>
      <c r="B3526" t="s">
        <v>168</v>
      </c>
      <c r="C3526" t="s">
        <v>168</v>
      </c>
      <c r="D3526">
        <v>0</v>
      </c>
      <c r="E3526">
        <v>0</v>
      </c>
      <c r="F3526">
        <v>104</v>
      </c>
      <c r="G3526">
        <v>4440943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342000</v>
      </c>
      <c r="O3526">
        <v>4782943</v>
      </c>
      <c r="P3526" t="s">
        <v>5</v>
      </c>
      <c r="Q3526" t="s">
        <v>8</v>
      </c>
      <c r="R3526" t="s">
        <v>169</v>
      </c>
      <c r="S3526" t="s">
        <v>170</v>
      </c>
      <c r="T3526">
        <v>3085769.6774193547</v>
      </c>
      <c r="U3526">
        <v>3221909</v>
      </c>
      <c r="V3526">
        <v>136139.32258064533</v>
      </c>
      <c r="W3526">
        <v>4.4118432939719288E-2</v>
      </c>
      <c r="X3526" t="s">
        <v>187</v>
      </c>
    </row>
    <row r="3527" spans="1:24" x14ac:dyDescent="0.35">
      <c r="A3527">
        <v>3301039055</v>
      </c>
      <c r="B3527" t="s">
        <v>168</v>
      </c>
      <c r="C3527" t="s">
        <v>168</v>
      </c>
      <c r="D3527">
        <v>0</v>
      </c>
      <c r="E3527">
        <v>0</v>
      </c>
      <c r="F3527">
        <v>1</v>
      </c>
      <c r="G3527">
        <v>25700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305000</v>
      </c>
      <c r="O3527">
        <v>330700</v>
      </c>
      <c r="P3527" t="s">
        <v>5</v>
      </c>
      <c r="Q3527" t="s">
        <v>12</v>
      </c>
      <c r="R3527" t="s">
        <v>169</v>
      </c>
      <c r="S3527" t="s">
        <v>170</v>
      </c>
      <c r="T3527">
        <v>213354.83870967742</v>
      </c>
      <c r="U3527">
        <v>270000</v>
      </c>
      <c r="V3527">
        <v>56645.161290322576</v>
      </c>
      <c r="W3527">
        <v>0.26549742969458712</v>
      </c>
      <c r="X3527" t="s">
        <v>381</v>
      </c>
    </row>
    <row r="3528" spans="1:24" x14ac:dyDescent="0.35">
      <c r="A3528">
        <v>3300008213</v>
      </c>
      <c r="B3528" t="s">
        <v>168</v>
      </c>
      <c r="C3528" t="s">
        <v>168</v>
      </c>
      <c r="D3528">
        <v>0</v>
      </c>
      <c r="E3528">
        <v>0</v>
      </c>
      <c r="F3528">
        <v>0</v>
      </c>
      <c r="G3528">
        <v>0</v>
      </c>
      <c r="H3528">
        <v>13</v>
      </c>
      <c r="I3528">
        <v>487000</v>
      </c>
      <c r="J3528">
        <v>0</v>
      </c>
      <c r="K3528">
        <v>0</v>
      </c>
      <c r="L3528">
        <v>0</v>
      </c>
      <c r="M3528">
        <v>0</v>
      </c>
      <c r="N3528">
        <v>165000</v>
      </c>
      <c r="O3528">
        <v>652000</v>
      </c>
      <c r="P3528" t="s">
        <v>5</v>
      </c>
      <c r="Q3528" t="s">
        <v>14</v>
      </c>
      <c r="R3528" t="s">
        <v>169</v>
      </c>
      <c r="S3528" t="s">
        <v>170</v>
      </c>
      <c r="T3528">
        <v>420645.16129032255</v>
      </c>
      <c r="U3528">
        <v>465000</v>
      </c>
      <c r="V3528">
        <v>44354.838709677453</v>
      </c>
      <c r="W3528">
        <v>0.10544478527607382</v>
      </c>
      <c r="X3528" t="s">
        <v>355</v>
      </c>
    </row>
    <row r="3529" spans="1:24" x14ac:dyDescent="0.35">
      <c r="A3529">
        <v>3300018202</v>
      </c>
      <c r="B3529" t="s">
        <v>168</v>
      </c>
      <c r="C3529" t="s">
        <v>168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687000</v>
      </c>
      <c r="O3529">
        <v>687000</v>
      </c>
      <c r="P3529" t="s">
        <v>5</v>
      </c>
      <c r="Q3529" t="s">
        <v>6</v>
      </c>
      <c r="R3529" t="s">
        <v>169</v>
      </c>
      <c r="S3529" t="s">
        <v>170</v>
      </c>
      <c r="T3529">
        <v>443225.80645161285</v>
      </c>
      <c r="U3529">
        <v>1178000</v>
      </c>
      <c r="V3529">
        <v>734774.19354838715</v>
      </c>
      <c r="W3529">
        <v>1.6577874818049492</v>
      </c>
      <c r="X3529" t="s">
        <v>348</v>
      </c>
    </row>
    <row r="3530" spans="1:24" x14ac:dyDescent="0.35">
      <c r="A3530">
        <v>3300014418</v>
      </c>
      <c r="B3530" t="s">
        <v>168</v>
      </c>
      <c r="C3530" t="s">
        <v>168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342000</v>
      </c>
      <c r="O3530">
        <v>342000</v>
      </c>
      <c r="P3530" t="s">
        <v>5</v>
      </c>
      <c r="Q3530" t="s">
        <v>8</v>
      </c>
      <c r="R3530" t="s">
        <v>169</v>
      </c>
      <c r="S3530" t="s">
        <v>170</v>
      </c>
      <c r="T3530">
        <v>220645.16129032258</v>
      </c>
      <c r="U3530">
        <v>1046500</v>
      </c>
      <c r="V3530">
        <v>825854.83870967745</v>
      </c>
      <c r="W3530">
        <v>3.7429093567251464</v>
      </c>
      <c r="X3530" t="s">
        <v>273</v>
      </c>
    </row>
    <row r="3531" spans="1:24" x14ac:dyDescent="0.35">
      <c r="A3531">
        <v>3301069359</v>
      </c>
      <c r="B3531" t="s">
        <v>168</v>
      </c>
      <c r="C3531" t="s">
        <v>168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330000</v>
      </c>
      <c r="O3531">
        <v>330000</v>
      </c>
      <c r="P3531" t="s">
        <v>5</v>
      </c>
      <c r="Q3531" t="s">
        <v>12</v>
      </c>
      <c r="R3531" t="s">
        <v>169</v>
      </c>
      <c r="S3531" t="s">
        <v>170</v>
      </c>
      <c r="T3531">
        <v>212903.22580645164</v>
      </c>
      <c r="U3531">
        <v>389500</v>
      </c>
      <c r="V3531">
        <v>176596.77419354836</v>
      </c>
      <c r="W3531">
        <v>0.82946969696969686</v>
      </c>
      <c r="X3531" t="s">
        <v>353</v>
      </c>
    </row>
    <row r="3532" spans="1:24" x14ac:dyDescent="0.35">
      <c r="A3532">
        <v>3301042895</v>
      </c>
      <c r="B3532" t="s">
        <v>168</v>
      </c>
      <c r="C3532" t="s">
        <v>168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127500</v>
      </c>
      <c r="O3532">
        <v>127500</v>
      </c>
      <c r="P3532" t="s">
        <v>5</v>
      </c>
      <c r="Q3532" t="s">
        <v>12</v>
      </c>
      <c r="R3532" t="s">
        <v>169</v>
      </c>
      <c r="S3532" t="s">
        <v>170</v>
      </c>
      <c r="T3532">
        <v>82258.06451612903</v>
      </c>
      <c r="U3532">
        <v>412500</v>
      </c>
      <c r="V3532">
        <v>330241.93548387097</v>
      </c>
      <c r="W3532">
        <v>4.0147058823529411</v>
      </c>
      <c r="X3532" t="s">
        <v>361</v>
      </c>
    </row>
    <row r="3533" spans="1:24" x14ac:dyDescent="0.35">
      <c r="A3533">
        <v>3301023078</v>
      </c>
      <c r="B3533" t="s">
        <v>168</v>
      </c>
      <c r="C3533" t="s">
        <v>168</v>
      </c>
      <c r="D3533">
        <v>0</v>
      </c>
      <c r="E3533">
        <v>0</v>
      </c>
      <c r="F3533">
        <v>1765</v>
      </c>
      <c r="G3533">
        <v>69121879</v>
      </c>
      <c r="H3533">
        <v>10</v>
      </c>
      <c r="I3533">
        <v>99000</v>
      </c>
      <c r="J3533">
        <v>0</v>
      </c>
      <c r="K3533">
        <v>0</v>
      </c>
      <c r="L3533">
        <v>2</v>
      </c>
      <c r="M3533">
        <v>371414</v>
      </c>
      <c r="N3533">
        <v>582000</v>
      </c>
      <c r="O3533">
        <v>70174293</v>
      </c>
      <c r="P3533" t="s">
        <v>5</v>
      </c>
      <c r="Q3533" t="s">
        <v>17</v>
      </c>
      <c r="R3533" t="s">
        <v>169</v>
      </c>
      <c r="S3533" t="s">
        <v>170</v>
      </c>
      <c r="T3533">
        <v>45273737.419354841</v>
      </c>
      <c r="U3533">
        <v>45669776</v>
      </c>
      <c r="V3533">
        <v>396038.58064515889</v>
      </c>
      <c r="W3533">
        <v>8.7476449531169731E-3</v>
      </c>
      <c r="X3533" t="s">
        <v>404</v>
      </c>
    </row>
    <row r="3534" spans="1:24" x14ac:dyDescent="0.35">
      <c r="A3534">
        <v>3300011652</v>
      </c>
      <c r="B3534" t="s">
        <v>168</v>
      </c>
      <c r="C3534" t="s">
        <v>168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288000</v>
      </c>
      <c r="O3534">
        <v>288000</v>
      </c>
      <c r="P3534" t="s">
        <v>5</v>
      </c>
      <c r="Q3534" t="s">
        <v>12</v>
      </c>
      <c r="R3534" t="s">
        <v>169</v>
      </c>
      <c r="S3534" t="s">
        <v>170</v>
      </c>
      <c r="T3534">
        <v>185806.45161290321</v>
      </c>
      <c r="U3534">
        <v>204500</v>
      </c>
      <c r="V3534">
        <v>18693.548387096787</v>
      </c>
      <c r="W3534">
        <v>0.10060763888888902</v>
      </c>
      <c r="X3534" t="s">
        <v>338</v>
      </c>
    </row>
    <row r="3535" spans="1:24" x14ac:dyDescent="0.35">
      <c r="A3535">
        <v>3300007349</v>
      </c>
      <c r="B3535" t="s">
        <v>168</v>
      </c>
      <c r="C3535" t="s">
        <v>168</v>
      </c>
      <c r="D3535">
        <v>0</v>
      </c>
      <c r="E3535">
        <v>0</v>
      </c>
      <c r="F3535">
        <v>27</v>
      </c>
      <c r="G3535">
        <v>904471</v>
      </c>
      <c r="H3535">
        <v>14</v>
      </c>
      <c r="I3535">
        <v>493000</v>
      </c>
      <c r="J3535">
        <v>0</v>
      </c>
      <c r="K3535">
        <v>0</v>
      </c>
      <c r="L3535">
        <v>10</v>
      </c>
      <c r="M3535">
        <v>478950</v>
      </c>
      <c r="N3535">
        <v>75000</v>
      </c>
      <c r="O3535">
        <v>1951421</v>
      </c>
      <c r="P3535" t="s">
        <v>5</v>
      </c>
      <c r="Q3535" t="s">
        <v>14</v>
      </c>
      <c r="R3535" t="s">
        <v>169</v>
      </c>
      <c r="S3535" t="s">
        <v>170</v>
      </c>
      <c r="T3535">
        <v>1258981.2903225806</v>
      </c>
      <c r="U3535">
        <v>1997957</v>
      </c>
      <c r="V3535">
        <v>738975.70967741939</v>
      </c>
      <c r="W3535">
        <v>0.58696321808569252</v>
      </c>
      <c r="X3535" t="s">
        <v>323</v>
      </c>
    </row>
    <row r="3536" spans="1:24" x14ac:dyDescent="0.35">
      <c r="A3536">
        <v>3301070778</v>
      </c>
      <c r="B3536" t="s">
        <v>168</v>
      </c>
      <c r="C3536" t="s">
        <v>168</v>
      </c>
      <c r="D3536">
        <v>0</v>
      </c>
      <c r="E3536">
        <v>0</v>
      </c>
      <c r="F3536">
        <v>40</v>
      </c>
      <c r="G3536">
        <v>1747756</v>
      </c>
      <c r="H3536">
        <v>30</v>
      </c>
      <c r="I3536">
        <v>1180000</v>
      </c>
      <c r="J3536">
        <v>0</v>
      </c>
      <c r="K3536">
        <v>0</v>
      </c>
      <c r="L3536">
        <v>11</v>
      </c>
      <c r="M3536">
        <v>606400</v>
      </c>
      <c r="N3536">
        <v>180000</v>
      </c>
      <c r="O3536">
        <v>3714156</v>
      </c>
      <c r="P3536" t="s">
        <v>5</v>
      </c>
      <c r="Q3536" t="s">
        <v>15</v>
      </c>
      <c r="R3536" t="s">
        <v>169</v>
      </c>
      <c r="S3536" t="s">
        <v>170</v>
      </c>
      <c r="T3536">
        <v>2396229.6774193547</v>
      </c>
      <c r="U3536">
        <v>1061784</v>
      </c>
      <c r="V3536">
        <v>-1334445.6774193547</v>
      </c>
      <c r="W3536">
        <v>-0.55689389460216532</v>
      </c>
      <c r="X3536" t="s">
        <v>177</v>
      </c>
    </row>
    <row r="3537" spans="1:24" x14ac:dyDescent="0.35">
      <c r="A3537">
        <v>6001138903</v>
      </c>
      <c r="B3537" t="s">
        <v>168</v>
      </c>
      <c r="C3537" t="s">
        <v>168</v>
      </c>
      <c r="D3537">
        <v>0</v>
      </c>
      <c r="E3537">
        <v>0</v>
      </c>
      <c r="F3537">
        <v>67</v>
      </c>
      <c r="G3537">
        <v>2811625</v>
      </c>
      <c r="H3537">
        <v>24</v>
      </c>
      <c r="I3537">
        <v>950000</v>
      </c>
      <c r="J3537">
        <v>0</v>
      </c>
      <c r="K3537">
        <v>0</v>
      </c>
      <c r="L3537">
        <v>18</v>
      </c>
      <c r="M3537">
        <v>943200</v>
      </c>
      <c r="N3537">
        <v>150000</v>
      </c>
      <c r="O3537">
        <v>4854825</v>
      </c>
      <c r="P3537" t="s">
        <v>5</v>
      </c>
      <c r="Q3537" t="s">
        <v>14</v>
      </c>
      <c r="R3537" t="s">
        <v>169</v>
      </c>
      <c r="S3537" t="s">
        <v>170</v>
      </c>
      <c r="T3537">
        <v>3132145.1612903224</v>
      </c>
      <c r="U3537">
        <v>3079459</v>
      </c>
      <c r="V3537">
        <v>-52686.16129032243</v>
      </c>
      <c r="W3537">
        <v>-1.6821110956625529E-2</v>
      </c>
      <c r="X3537" t="s">
        <v>268</v>
      </c>
    </row>
    <row r="3538" spans="1:24" x14ac:dyDescent="0.35">
      <c r="A3538">
        <v>3300007964</v>
      </c>
      <c r="B3538" t="s">
        <v>168</v>
      </c>
      <c r="C3538" t="s">
        <v>168</v>
      </c>
      <c r="D3538">
        <v>0</v>
      </c>
      <c r="E3538">
        <v>0</v>
      </c>
      <c r="F3538">
        <v>60</v>
      </c>
      <c r="G3538">
        <v>1932837</v>
      </c>
      <c r="H3538">
        <v>26</v>
      </c>
      <c r="I3538">
        <v>1145000</v>
      </c>
      <c r="J3538">
        <v>0</v>
      </c>
      <c r="K3538">
        <v>0</v>
      </c>
      <c r="L3538">
        <v>20</v>
      </c>
      <c r="M3538">
        <v>1158000</v>
      </c>
      <c r="N3538">
        <v>180000</v>
      </c>
      <c r="O3538">
        <v>4415837</v>
      </c>
      <c r="P3538" t="s">
        <v>5</v>
      </c>
      <c r="Q3538" t="s">
        <v>14</v>
      </c>
      <c r="R3538" t="s">
        <v>169</v>
      </c>
      <c r="S3538" t="s">
        <v>170</v>
      </c>
      <c r="T3538">
        <v>2848927.0967741935</v>
      </c>
      <c r="U3538">
        <v>2939165</v>
      </c>
      <c r="V3538">
        <v>90237.903225806542</v>
      </c>
      <c r="W3538">
        <v>3.1674346222471561E-2</v>
      </c>
      <c r="X3538" t="s">
        <v>358</v>
      </c>
    </row>
    <row r="3539" spans="1:24" x14ac:dyDescent="0.35">
      <c r="A3539">
        <v>3300011000</v>
      </c>
      <c r="B3539" t="s">
        <v>168</v>
      </c>
      <c r="C3539" t="s">
        <v>168</v>
      </c>
      <c r="D3539">
        <v>0</v>
      </c>
      <c r="E3539">
        <v>0</v>
      </c>
      <c r="F3539">
        <v>3</v>
      </c>
      <c r="G3539">
        <v>174825</v>
      </c>
      <c r="H3539">
        <v>8</v>
      </c>
      <c r="I3539">
        <v>160000</v>
      </c>
      <c r="J3539">
        <v>0</v>
      </c>
      <c r="K3539">
        <v>0</v>
      </c>
      <c r="L3539">
        <v>0</v>
      </c>
      <c r="M3539">
        <v>0</v>
      </c>
      <c r="N3539">
        <v>2958100</v>
      </c>
      <c r="O3539">
        <v>3292925</v>
      </c>
      <c r="P3539" t="s">
        <v>5</v>
      </c>
      <c r="Q3539" t="s">
        <v>16</v>
      </c>
      <c r="R3539" t="s">
        <v>169</v>
      </c>
      <c r="S3539" t="s">
        <v>170</v>
      </c>
      <c r="T3539">
        <v>2124467.7419354841</v>
      </c>
      <c r="U3539">
        <v>363450</v>
      </c>
      <c r="V3539">
        <v>-1761017.7419354841</v>
      </c>
      <c r="W3539">
        <v>-0.82892185518953521</v>
      </c>
      <c r="X3539" t="s">
        <v>194</v>
      </c>
    </row>
    <row r="3540" spans="1:24" x14ac:dyDescent="0.35">
      <c r="A3540">
        <v>3300014232</v>
      </c>
      <c r="B3540" t="s">
        <v>168</v>
      </c>
      <c r="C3540" t="s">
        <v>168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699000</v>
      </c>
      <c r="O3540">
        <v>699000</v>
      </c>
      <c r="P3540" t="s">
        <v>5</v>
      </c>
      <c r="Q3540" t="s">
        <v>8</v>
      </c>
      <c r="R3540" t="s">
        <v>169</v>
      </c>
      <c r="S3540" t="s">
        <v>170</v>
      </c>
      <c r="T3540">
        <v>450967.74193548388</v>
      </c>
      <c r="U3540">
        <v>454000</v>
      </c>
      <c r="V3540">
        <v>3032.2580645161215</v>
      </c>
      <c r="W3540">
        <v>6.7238912732474621E-3</v>
      </c>
      <c r="X3540" t="s">
        <v>336</v>
      </c>
    </row>
    <row r="3541" spans="1:24" x14ac:dyDescent="0.35">
      <c r="A3541">
        <v>3301045713</v>
      </c>
      <c r="B3541" t="s">
        <v>168</v>
      </c>
      <c r="C3541" t="s">
        <v>168</v>
      </c>
      <c r="D3541">
        <v>0</v>
      </c>
      <c r="E3541">
        <v>0</v>
      </c>
      <c r="F3541">
        <v>13</v>
      </c>
      <c r="G3541">
        <v>1120987</v>
      </c>
      <c r="H3541">
        <v>10</v>
      </c>
      <c r="I3541">
        <v>264000</v>
      </c>
      <c r="J3541">
        <v>0</v>
      </c>
      <c r="K3541">
        <v>0</v>
      </c>
      <c r="L3541">
        <v>2</v>
      </c>
      <c r="M3541">
        <v>150000</v>
      </c>
      <c r="N3541">
        <v>180000</v>
      </c>
      <c r="O3541">
        <v>1714987</v>
      </c>
      <c r="P3541" t="s">
        <v>5</v>
      </c>
      <c r="Q3541" t="s">
        <v>15</v>
      </c>
      <c r="R3541" t="s">
        <v>169</v>
      </c>
      <c r="S3541" t="s">
        <v>170</v>
      </c>
      <c r="T3541">
        <v>1106443.2258064516</v>
      </c>
      <c r="U3541">
        <v>781492</v>
      </c>
      <c r="V3541">
        <v>-324951.22580645164</v>
      </c>
      <c r="W3541">
        <v>-0.29368992301399366</v>
      </c>
      <c r="X3541" t="s">
        <v>285</v>
      </c>
    </row>
    <row r="3542" spans="1:24" x14ac:dyDescent="0.35">
      <c r="A3542">
        <v>3301035553</v>
      </c>
      <c r="B3542" t="s">
        <v>168</v>
      </c>
      <c r="C3542" t="s">
        <v>168</v>
      </c>
      <c r="D3542">
        <v>0</v>
      </c>
      <c r="E3542">
        <v>0</v>
      </c>
      <c r="F3542">
        <v>30</v>
      </c>
      <c r="G3542">
        <v>1282024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330000</v>
      </c>
      <c r="O3542">
        <v>1612024</v>
      </c>
      <c r="P3542" t="s">
        <v>5</v>
      </c>
      <c r="Q3542" t="s">
        <v>12</v>
      </c>
      <c r="R3542" t="s">
        <v>169</v>
      </c>
      <c r="S3542" t="s">
        <v>170</v>
      </c>
      <c r="T3542">
        <v>1040015.4838709678</v>
      </c>
      <c r="U3542">
        <v>1332430</v>
      </c>
      <c r="V3542">
        <v>292414.51612903224</v>
      </c>
      <c r="W3542">
        <v>0.28116361791139588</v>
      </c>
      <c r="X3542" t="s">
        <v>205</v>
      </c>
    </row>
    <row r="3543" spans="1:24" x14ac:dyDescent="0.35">
      <c r="A3543">
        <v>3301002844</v>
      </c>
      <c r="B3543" t="s">
        <v>168</v>
      </c>
      <c r="C3543" t="s">
        <v>168</v>
      </c>
      <c r="D3543">
        <v>0</v>
      </c>
      <c r="E3543">
        <v>0</v>
      </c>
      <c r="F3543">
        <v>411</v>
      </c>
      <c r="G3543">
        <v>16832354</v>
      </c>
      <c r="H3543">
        <v>54</v>
      </c>
      <c r="I3543">
        <v>2380000</v>
      </c>
      <c r="J3543">
        <v>0</v>
      </c>
      <c r="K3543">
        <v>0</v>
      </c>
      <c r="L3543">
        <v>44</v>
      </c>
      <c r="M3543">
        <v>2525600</v>
      </c>
      <c r="N3543">
        <v>180000</v>
      </c>
      <c r="O3543">
        <v>21917954</v>
      </c>
      <c r="P3543" t="s">
        <v>5</v>
      </c>
      <c r="Q3543" t="s">
        <v>15</v>
      </c>
      <c r="R3543" t="s">
        <v>169</v>
      </c>
      <c r="S3543" t="s">
        <v>170</v>
      </c>
      <c r="T3543">
        <v>14140615.483870968</v>
      </c>
      <c r="U3543">
        <v>14850273</v>
      </c>
      <c r="V3543">
        <v>709657.51612903178</v>
      </c>
      <c r="W3543">
        <v>5.0185758670722613E-2</v>
      </c>
      <c r="X3543" t="s">
        <v>251</v>
      </c>
    </row>
    <row r="3544" spans="1:24" x14ac:dyDescent="0.35">
      <c r="A3544">
        <v>3301047995</v>
      </c>
      <c r="B3544" t="s">
        <v>168</v>
      </c>
      <c r="C3544" t="s">
        <v>168</v>
      </c>
      <c r="D3544">
        <v>0</v>
      </c>
      <c r="E3544">
        <v>0</v>
      </c>
      <c r="F3544">
        <v>55</v>
      </c>
      <c r="G3544">
        <v>2205941</v>
      </c>
      <c r="H3544">
        <v>4</v>
      </c>
      <c r="I3544">
        <v>215000</v>
      </c>
      <c r="J3544">
        <v>0</v>
      </c>
      <c r="K3544">
        <v>0</v>
      </c>
      <c r="L3544">
        <v>0</v>
      </c>
      <c r="M3544">
        <v>0</v>
      </c>
      <c r="N3544">
        <v>75000</v>
      </c>
      <c r="O3544">
        <v>2495941</v>
      </c>
      <c r="P3544" t="s">
        <v>5</v>
      </c>
      <c r="Q3544" t="s">
        <v>14</v>
      </c>
      <c r="R3544" t="s">
        <v>207</v>
      </c>
      <c r="S3544" t="s">
        <v>170</v>
      </c>
      <c r="T3544">
        <v>1610284.5161290322</v>
      </c>
      <c r="U3544">
        <v>3272052</v>
      </c>
      <c r="V3544">
        <v>1661767.4838709678</v>
      </c>
      <c r="W3544">
        <v>1.0319713486817195</v>
      </c>
      <c r="X3544" t="s">
        <v>313</v>
      </c>
    </row>
    <row r="3545" spans="1:24" x14ac:dyDescent="0.35">
      <c r="A3545">
        <v>6001140595</v>
      </c>
      <c r="B3545" t="s">
        <v>168</v>
      </c>
      <c r="C3545" t="s">
        <v>168</v>
      </c>
      <c r="D3545">
        <v>0</v>
      </c>
      <c r="E3545">
        <v>0</v>
      </c>
      <c r="F3545">
        <v>0</v>
      </c>
      <c r="G3545">
        <v>0</v>
      </c>
      <c r="H3545">
        <v>18</v>
      </c>
      <c r="I3545">
        <v>400000</v>
      </c>
      <c r="J3545">
        <v>0</v>
      </c>
      <c r="K3545">
        <v>0</v>
      </c>
      <c r="L3545">
        <v>0</v>
      </c>
      <c r="M3545">
        <v>0</v>
      </c>
      <c r="N3545">
        <v>72000</v>
      </c>
      <c r="O3545">
        <v>472000</v>
      </c>
      <c r="P3545" t="s">
        <v>5</v>
      </c>
      <c r="Q3545" t="s">
        <v>9</v>
      </c>
      <c r="R3545" t="s">
        <v>169</v>
      </c>
      <c r="S3545" t="s">
        <v>170</v>
      </c>
      <c r="T3545">
        <v>304516.12903225806</v>
      </c>
      <c r="U3545">
        <v>377000</v>
      </c>
      <c r="V3545">
        <v>72483.870967741939</v>
      </c>
      <c r="W3545">
        <v>0.23802966101694922</v>
      </c>
      <c r="X3545" t="s">
        <v>270</v>
      </c>
    </row>
    <row r="3546" spans="1:24" x14ac:dyDescent="0.35">
      <c r="A3546">
        <v>3301010630</v>
      </c>
      <c r="B3546" t="s">
        <v>168</v>
      </c>
      <c r="C3546" t="s">
        <v>168</v>
      </c>
      <c r="D3546">
        <v>0</v>
      </c>
      <c r="E3546">
        <v>0</v>
      </c>
      <c r="F3546">
        <v>2</v>
      </c>
      <c r="G3546">
        <v>45599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1479500</v>
      </c>
      <c r="O3546">
        <v>1525099</v>
      </c>
      <c r="P3546" t="s">
        <v>5</v>
      </c>
      <c r="Q3546" t="s">
        <v>12</v>
      </c>
      <c r="R3546" t="s">
        <v>169</v>
      </c>
      <c r="S3546" t="s">
        <v>170</v>
      </c>
      <c r="T3546">
        <v>983934.83870967745</v>
      </c>
      <c r="U3546">
        <v>0</v>
      </c>
      <c r="V3546">
        <v>-983934.83870967745</v>
      </c>
      <c r="W3546">
        <v>0</v>
      </c>
      <c r="X3546" t="s">
        <v>235</v>
      </c>
    </row>
    <row r="3547" spans="1:24" x14ac:dyDescent="0.35">
      <c r="A3547">
        <v>3300009738</v>
      </c>
      <c r="B3547" t="s">
        <v>168</v>
      </c>
      <c r="C3547" t="s">
        <v>168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330000</v>
      </c>
      <c r="O3547">
        <v>330000</v>
      </c>
      <c r="P3547" t="s">
        <v>5</v>
      </c>
      <c r="Q3547" t="s">
        <v>12</v>
      </c>
      <c r="R3547" t="s">
        <v>169</v>
      </c>
      <c r="S3547" t="s">
        <v>170</v>
      </c>
      <c r="T3547">
        <v>212903.22580645164</v>
      </c>
      <c r="U3547">
        <v>330000</v>
      </c>
      <c r="V3547">
        <v>117096.77419354836</v>
      </c>
      <c r="W3547">
        <v>0.54999999999999982</v>
      </c>
      <c r="X3547" t="s">
        <v>301</v>
      </c>
    </row>
    <row r="3548" spans="1:24" x14ac:dyDescent="0.35">
      <c r="A3548">
        <v>3300013157</v>
      </c>
      <c r="B3548" t="s">
        <v>168</v>
      </c>
      <c r="C3548" t="s">
        <v>168</v>
      </c>
      <c r="D3548">
        <v>0</v>
      </c>
      <c r="E3548">
        <v>0</v>
      </c>
      <c r="F3548">
        <v>432</v>
      </c>
      <c r="G3548">
        <v>17883385</v>
      </c>
      <c r="H3548">
        <v>2</v>
      </c>
      <c r="I3548">
        <v>65000</v>
      </c>
      <c r="J3548">
        <v>0</v>
      </c>
      <c r="K3548">
        <v>0</v>
      </c>
      <c r="L3548">
        <v>0</v>
      </c>
      <c r="M3548">
        <v>0</v>
      </c>
      <c r="N3548">
        <v>312000</v>
      </c>
      <c r="O3548">
        <v>18260385</v>
      </c>
      <c r="P3548" t="s">
        <v>5</v>
      </c>
      <c r="Q3548" t="s">
        <v>17</v>
      </c>
      <c r="R3548" t="s">
        <v>169</v>
      </c>
      <c r="S3548" t="s">
        <v>170</v>
      </c>
      <c r="T3548">
        <v>11780893.548387095</v>
      </c>
      <c r="U3548">
        <v>9897089</v>
      </c>
      <c r="V3548">
        <v>-1883804.5483870953</v>
      </c>
      <c r="W3548">
        <v>-0.15990336731673505</v>
      </c>
      <c r="X3548" t="s">
        <v>293</v>
      </c>
    </row>
    <row r="3549" spans="1:24" x14ac:dyDescent="0.35">
      <c r="A3549">
        <v>3300012532</v>
      </c>
      <c r="B3549" t="s">
        <v>168</v>
      </c>
      <c r="C3549" t="s">
        <v>168</v>
      </c>
      <c r="D3549">
        <v>0</v>
      </c>
      <c r="E3549">
        <v>0</v>
      </c>
      <c r="F3549">
        <v>24</v>
      </c>
      <c r="G3549">
        <v>1242047</v>
      </c>
      <c r="H3549">
        <v>12</v>
      </c>
      <c r="I3549">
        <v>445000</v>
      </c>
      <c r="J3549">
        <v>0</v>
      </c>
      <c r="K3549">
        <v>0</v>
      </c>
      <c r="L3549">
        <v>8</v>
      </c>
      <c r="M3549">
        <v>744798</v>
      </c>
      <c r="N3549">
        <v>1311000</v>
      </c>
      <c r="O3549">
        <v>3742845</v>
      </c>
      <c r="P3549" t="s">
        <v>5</v>
      </c>
      <c r="Q3549" t="s">
        <v>17</v>
      </c>
      <c r="R3549" t="s">
        <v>169</v>
      </c>
      <c r="S3549" t="s">
        <v>170</v>
      </c>
      <c r="T3549">
        <v>2414738.7096774196</v>
      </c>
      <c r="U3549">
        <v>3381822</v>
      </c>
      <c r="V3549">
        <v>967083.29032258037</v>
      </c>
      <c r="W3549">
        <v>0.40049189854241884</v>
      </c>
      <c r="X3549" t="s">
        <v>311</v>
      </c>
    </row>
    <row r="3550" spans="1:24" x14ac:dyDescent="0.35">
      <c r="A3550">
        <v>3300008689</v>
      </c>
      <c r="B3550" t="s">
        <v>168</v>
      </c>
      <c r="C3550" t="s">
        <v>168</v>
      </c>
      <c r="D3550">
        <v>0</v>
      </c>
      <c r="E3550">
        <v>0</v>
      </c>
      <c r="F3550">
        <v>3</v>
      </c>
      <c r="G3550">
        <v>168847</v>
      </c>
      <c r="H3550">
        <v>1</v>
      </c>
      <c r="I3550">
        <v>200000</v>
      </c>
      <c r="J3550">
        <v>0</v>
      </c>
      <c r="K3550">
        <v>0</v>
      </c>
      <c r="L3550">
        <v>0</v>
      </c>
      <c r="M3550">
        <v>0</v>
      </c>
      <c r="N3550">
        <v>303000</v>
      </c>
      <c r="O3550">
        <v>671847</v>
      </c>
      <c r="P3550" t="s">
        <v>5</v>
      </c>
      <c r="Q3550" t="s">
        <v>12</v>
      </c>
      <c r="R3550" t="s">
        <v>169</v>
      </c>
      <c r="S3550" t="s">
        <v>170</v>
      </c>
      <c r="T3550">
        <v>433449.67741935485</v>
      </c>
      <c r="U3550">
        <v>349699</v>
      </c>
      <c r="V3550">
        <v>-83750.677419354848</v>
      </c>
      <c r="W3550">
        <v>-0.19321891740232522</v>
      </c>
      <c r="X3550" t="s">
        <v>219</v>
      </c>
    </row>
    <row r="3551" spans="1:24" x14ac:dyDescent="0.35">
      <c r="A3551">
        <v>3300005417</v>
      </c>
      <c r="B3551" t="s">
        <v>168</v>
      </c>
      <c r="C3551" t="s">
        <v>168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45000</v>
      </c>
      <c r="O3551">
        <v>45000</v>
      </c>
      <c r="P3551" t="s">
        <v>5</v>
      </c>
      <c r="Q3551" t="s">
        <v>14</v>
      </c>
      <c r="R3551" t="s">
        <v>169</v>
      </c>
      <c r="S3551" t="s">
        <v>170</v>
      </c>
      <c r="T3551">
        <v>29032.258064516129</v>
      </c>
      <c r="U3551">
        <v>30000</v>
      </c>
      <c r="V3551">
        <v>967.7419354838712</v>
      </c>
      <c r="W3551">
        <v>3.3333333333333437E-2</v>
      </c>
      <c r="X3551" t="s">
        <v>183</v>
      </c>
    </row>
    <row r="3552" spans="1:24" x14ac:dyDescent="0.35">
      <c r="A3552">
        <v>3300017868</v>
      </c>
      <c r="B3552" t="s">
        <v>168</v>
      </c>
      <c r="C3552" t="s">
        <v>168</v>
      </c>
      <c r="D3552">
        <v>0</v>
      </c>
      <c r="E3552">
        <v>0</v>
      </c>
      <c r="F3552">
        <v>188</v>
      </c>
      <c r="G3552">
        <v>6244999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438600</v>
      </c>
      <c r="O3552">
        <v>6683599</v>
      </c>
      <c r="P3552" t="s">
        <v>5</v>
      </c>
      <c r="Q3552" t="s">
        <v>6</v>
      </c>
      <c r="R3552" t="s">
        <v>169</v>
      </c>
      <c r="S3552" t="s">
        <v>170</v>
      </c>
      <c r="T3552">
        <v>4311999.3548387093</v>
      </c>
      <c r="U3552">
        <v>3942188</v>
      </c>
      <c r="V3552">
        <v>-369811.35483870935</v>
      </c>
      <c r="W3552">
        <v>-8.576331404681814E-2</v>
      </c>
      <c r="X3552" t="s">
        <v>259</v>
      </c>
    </row>
    <row r="3553" spans="1:24" x14ac:dyDescent="0.35">
      <c r="A3553">
        <v>3300024504</v>
      </c>
      <c r="B3553" t="s">
        <v>168</v>
      </c>
      <c r="C3553" t="s">
        <v>168</v>
      </c>
      <c r="D3553">
        <v>0</v>
      </c>
      <c r="E3553">
        <v>0</v>
      </c>
      <c r="F3553">
        <v>15</v>
      </c>
      <c r="G3553">
        <v>889538</v>
      </c>
      <c r="H3553">
        <v>7</v>
      </c>
      <c r="I3553">
        <v>365000</v>
      </c>
      <c r="J3553">
        <v>0</v>
      </c>
      <c r="K3553">
        <v>0</v>
      </c>
      <c r="L3553">
        <v>17</v>
      </c>
      <c r="M3553">
        <v>750800</v>
      </c>
      <c r="N3553">
        <v>330000</v>
      </c>
      <c r="O3553">
        <v>2335338</v>
      </c>
      <c r="P3553" t="s">
        <v>5</v>
      </c>
      <c r="Q3553" t="s">
        <v>12</v>
      </c>
      <c r="R3553" t="s">
        <v>169</v>
      </c>
      <c r="S3553" t="s">
        <v>170</v>
      </c>
      <c r="T3553">
        <v>1506669.6774193549</v>
      </c>
      <c r="U3553">
        <v>1903391</v>
      </c>
      <c r="V3553">
        <v>396721.32258064509</v>
      </c>
      <c r="W3553">
        <v>0.26331008616311635</v>
      </c>
      <c r="X3553" t="s">
        <v>189</v>
      </c>
    </row>
    <row r="3554" spans="1:24" x14ac:dyDescent="0.35">
      <c r="A3554">
        <v>3301030099</v>
      </c>
      <c r="B3554" t="s">
        <v>168</v>
      </c>
      <c r="C3554" t="s">
        <v>168</v>
      </c>
      <c r="D3554">
        <v>0</v>
      </c>
      <c r="E3554">
        <v>0</v>
      </c>
      <c r="F3554">
        <v>3</v>
      </c>
      <c r="G3554">
        <v>66925</v>
      </c>
      <c r="H3554">
        <v>1</v>
      </c>
      <c r="I3554">
        <v>2000</v>
      </c>
      <c r="J3554">
        <v>0</v>
      </c>
      <c r="K3554">
        <v>0</v>
      </c>
      <c r="L3554">
        <v>0</v>
      </c>
      <c r="M3554">
        <v>0</v>
      </c>
      <c r="N3554">
        <v>2264000</v>
      </c>
      <c r="O3554">
        <v>2332925</v>
      </c>
      <c r="P3554" t="s">
        <v>5</v>
      </c>
      <c r="Q3554" t="s">
        <v>16</v>
      </c>
      <c r="R3554" t="s">
        <v>169</v>
      </c>
      <c r="S3554" t="s">
        <v>170</v>
      </c>
      <c r="T3554">
        <v>1505112.9032258063</v>
      </c>
      <c r="U3554">
        <v>413825</v>
      </c>
      <c r="V3554">
        <v>-1091287.9032258063</v>
      </c>
      <c r="W3554">
        <v>-0.72505384870923839</v>
      </c>
      <c r="X3554" t="s">
        <v>234</v>
      </c>
    </row>
    <row r="3555" spans="1:24" x14ac:dyDescent="0.35">
      <c r="A3555">
        <v>6001142335</v>
      </c>
      <c r="B3555" t="s">
        <v>168</v>
      </c>
      <c r="C3555" t="s">
        <v>168</v>
      </c>
      <c r="D3555">
        <v>0</v>
      </c>
      <c r="E3555">
        <v>0</v>
      </c>
      <c r="F3555">
        <v>6</v>
      </c>
      <c r="G3555">
        <v>160994</v>
      </c>
      <c r="H3555">
        <v>49</v>
      </c>
      <c r="I3555">
        <v>1220000</v>
      </c>
      <c r="J3555">
        <v>0</v>
      </c>
      <c r="K3555">
        <v>0</v>
      </c>
      <c r="L3555">
        <v>18</v>
      </c>
      <c r="M3555">
        <v>360000</v>
      </c>
      <c r="N3555">
        <v>165000</v>
      </c>
      <c r="O3555">
        <v>1905994</v>
      </c>
      <c r="P3555" t="s">
        <v>5</v>
      </c>
      <c r="Q3555" t="s">
        <v>10</v>
      </c>
      <c r="R3555" t="s">
        <v>169</v>
      </c>
      <c r="S3555" t="s">
        <v>170</v>
      </c>
      <c r="T3555">
        <v>1229673.5483870967</v>
      </c>
      <c r="U3555">
        <v>1119296</v>
      </c>
      <c r="V3555">
        <v>-110377.54838709673</v>
      </c>
      <c r="W3555">
        <v>-8.9761667665270717E-2</v>
      </c>
      <c r="X3555" t="s">
        <v>400</v>
      </c>
    </row>
    <row r="3556" spans="1:24" x14ac:dyDescent="0.35">
      <c r="A3556">
        <v>3301064712</v>
      </c>
      <c r="B3556" t="s">
        <v>168</v>
      </c>
      <c r="C3556" t="s">
        <v>168</v>
      </c>
      <c r="D3556">
        <v>0</v>
      </c>
      <c r="E3556">
        <v>0</v>
      </c>
      <c r="F3556">
        <v>50</v>
      </c>
      <c r="G3556">
        <v>1759907</v>
      </c>
      <c r="H3556">
        <v>2</v>
      </c>
      <c r="I3556">
        <v>155000</v>
      </c>
      <c r="J3556">
        <v>0</v>
      </c>
      <c r="K3556">
        <v>0</v>
      </c>
      <c r="L3556">
        <v>0</v>
      </c>
      <c r="M3556">
        <v>0</v>
      </c>
      <c r="N3556">
        <v>75000</v>
      </c>
      <c r="O3556">
        <v>1989907</v>
      </c>
      <c r="P3556" t="s">
        <v>5</v>
      </c>
      <c r="Q3556" t="s">
        <v>14</v>
      </c>
      <c r="R3556" t="s">
        <v>169</v>
      </c>
      <c r="S3556" t="s">
        <v>170</v>
      </c>
      <c r="T3556">
        <v>1283810.9677419355</v>
      </c>
      <c r="U3556">
        <v>1809077</v>
      </c>
      <c r="V3556">
        <v>525266.03225806449</v>
      </c>
      <c r="W3556">
        <v>0.40914592993541898</v>
      </c>
      <c r="X3556" t="s">
        <v>247</v>
      </c>
    </row>
    <row r="3557" spans="1:24" x14ac:dyDescent="0.35">
      <c r="A3557">
        <v>3301060362</v>
      </c>
      <c r="B3557" t="s">
        <v>168</v>
      </c>
      <c r="C3557" t="s">
        <v>168</v>
      </c>
      <c r="D3557">
        <v>0</v>
      </c>
      <c r="E3557">
        <v>0</v>
      </c>
      <c r="F3557">
        <v>33</v>
      </c>
      <c r="G3557">
        <v>1231466</v>
      </c>
      <c r="H3557">
        <v>45</v>
      </c>
      <c r="I3557">
        <v>1280000</v>
      </c>
      <c r="J3557">
        <v>0</v>
      </c>
      <c r="K3557">
        <v>0</v>
      </c>
      <c r="L3557">
        <v>7</v>
      </c>
      <c r="M3557">
        <v>336800</v>
      </c>
      <c r="N3557">
        <v>150000</v>
      </c>
      <c r="O3557">
        <v>2998266</v>
      </c>
      <c r="P3557" t="s">
        <v>5</v>
      </c>
      <c r="Q3557" t="s">
        <v>15</v>
      </c>
      <c r="R3557" t="s">
        <v>169</v>
      </c>
      <c r="S3557" t="s">
        <v>170</v>
      </c>
      <c r="T3557">
        <v>1934365.1612903227</v>
      </c>
      <c r="U3557">
        <v>767885</v>
      </c>
      <c r="V3557">
        <v>-1166480.1612903227</v>
      </c>
      <c r="W3557">
        <v>-0.60302996798816388</v>
      </c>
      <c r="X3557" t="s">
        <v>329</v>
      </c>
    </row>
    <row r="3558" spans="1:24" x14ac:dyDescent="0.35">
      <c r="A3558">
        <v>3301050657</v>
      </c>
      <c r="B3558" t="s">
        <v>168</v>
      </c>
      <c r="C3558" t="s">
        <v>168</v>
      </c>
      <c r="D3558">
        <v>0</v>
      </c>
      <c r="E3558">
        <v>0</v>
      </c>
      <c r="F3558">
        <v>137</v>
      </c>
      <c r="G3558">
        <v>4440349</v>
      </c>
      <c r="H3558">
        <v>60</v>
      </c>
      <c r="I3558">
        <v>3000000</v>
      </c>
      <c r="J3558">
        <v>0</v>
      </c>
      <c r="K3558">
        <v>0</v>
      </c>
      <c r="L3558">
        <v>26</v>
      </c>
      <c r="M3558">
        <v>1332400</v>
      </c>
      <c r="N3558">
        <v>150000</v>
      </c>
      <c r="O3558">
        <v>8922749</v>
      </c>
      <c r="P3558" t="s">
        <v>5</v>
      </c>
      <c r="Q3558" t="s">
        <v>14</v>
      </c>
      <c r="R3558" t="s">
        <v>169</v>
      </c>
      <c r="S3558" t="s">
        <v>170</v>
      </c>
      <c r="T3558">
        <v>5756612.2580645159</v>
      </c>
      <c r="U3558">
        <v>5410813</v>
      </c>
      <c r="V3558">
        <v>-345799.25806451589</v>
      </c>
      <c r="W3558">
        <v>-6.006992351796514E-2</v>
      </c>
      <c r="X3558" t="s">
        <v>402</v>
      </c>
    </row>
    <row r="3559" spans="1:24" x14ac:dyDescent="0.35">
      <c r="A3559">
        <v>3301069954</v>
      </c>
      <c r="B3559" t="s">
        <v>168</v>
      </c>
      <c r="C3559" t="s">
        <v>168</v>
      </c>
      <c r="D3559">
        <v>0</v>
      </c>
      <c r="E3559">
        <v>0</v>
      </c>
      <c r="F3559">
        <v>12</v>
      </c>
      <c r="G3559">
        <v>373886</v>
      </c>
      <c r="H3559">
        <v>11</v>
      </c>
      <c r="I3559">
        <v>195000</v>
      </c>
      <c r="J3559">
        <v>0</v>
      </c>
      <c r="K3559">
        <v>0</v>
      </c>
      <c r="L3559">
        <v>4</v>
      </c>
      <c r="M3559">
        <v>429600</v>
      </c>
      <c r="N3559">
        <v>30000</v>
      </c>
      <c r="O3559">
        <v>1028486</v>
      </c>
      <c r="P3559" t="s">
        <v>5</v>
      </c>
      <c r="Q3559" t="s">
        <v>11</v>
      </c>
      <c r="R3559" t="s">
        <v>169</v>
      </c>
      <c r="S3559" t="s">
        <v>170</v>
      </c>
      <c r="T3559">
        <v>663539.3548387097</v>
      </c>
      <c r="U3559">
        <v>30000</v>
      </c>
      <c r="V3559">
        <v>-633539.3548387097</v>
      </c>
      <c r="W3559">
        <v>-0.95478791155154275</v>
      </c>
      <c r="X3559" t="s">
        <v>193</v>
      </c>
    </row>
    <row r="3560" spans="1:24" x14ac:dyDescent="0.35">
      <c r="A3560">
        <v>3301001892</v>
      </c>
      <c r="B3560" t="s">
        <v>168</v>
      </c>
      <c r="C3560" t="s">
        <v>168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455000</v>
      </c>
      <c r="O3560">
        <v>455000</v>
      </c>
      <c r="P3560" t="s">
        <v>5</v>
      </c>
      <c r="Q3560" t="s">
        <v>12</v>
      </c>
      <c r="R3560" t="s">
        <v>169</v>
      </c>
      <c r="S3560" t="s">
        <v>170</v>
      </c>
      <c r="T3560">
        <v>293548.38709677418</v>
      </c>
      <c r="U3560">
        <v>211500</v>
      </c>
      <c r="V3560">
        <v>-82048.387096774182</v>
      </c>
      <c r="W3560">
        <v>-0.27950549450549445</v>
      </c>
      <c r="X3560" t="s">
        <v>338</v>
      </c>
    </row>
    <row r="3561" spans="1:24" x14ac:dyDescent="0.35">
      <c r="A3561">
        <v>3301001919</v>
      </c>
      <c r="B3561" t="s">
        <v>168</v>
      </c>
      <c r="C3561" t="s">
        <v>168</v>
      </c>
      <c r="D3561">
        <v>0</v>
      </c>
      <c r="E3561">
        <v>0</v>
      </c>
      <c r="F3561">
        <v>51</v>
      </c>
      <c r="G3561">
        <v>1889943</v>
      </c>
      <c r="H3561">
        <v>65</v>
      </c>
      <c r="I3561">
        <v>1840000</v>
      </c>
      <c r="J3561">
        <v>0</v>
      </c>
      <c r="K3561">
        <v>0</v>
      </c>
      <c r="L3561">
        <v>0</v>
      </c>
      <c r="M3561">
        <v>0</v>
      </c>
      <c r="N3561">
        <v>1978600</v>
      </c>
      <c r="O3561">
        <v>5708543</v>
      </c>
      <c r="P3561" t="s">
        <v>5</v>
      </c>
      <c r="Q3561" t="s">
        <v>16</v>
      </c>
      <c r="R3561" t="s">
        <v>169</v>
      </c>
      <c r="S3561" t="s">
        <v>170</v>
      </c>
      <c r="T3561">
        <v>3682930.9677419355</v>
      </c>
      <c r="U3561">
        <v>2624622</v>
      </c>
      <c r="V3561">
        <v>-1058308.9677419355</v>
      </c>
      <c r="W3561">
        <v>-0.28735509218376742</v>
      </c>
      <c r="X3561" t="s">
        <v>277</v>
      </c>
    </row>
    <row r="3562" spans="1:24" x14ac:dyDescent="0.35">
      <c r="A3562">
        <v>3300016467</v>
      </c>
      <c r="B3562" t="s">
        <v>168</v>
      </c>
      <c r="C3562" t="s">
        <v>168</v>
      </c>
      <c r="D3562">
        <v>0</v>
      </c>
      <c r="E3562">
        <v>0</v>
      </c>
      <c r="F3562">
        <v>178</v>
      </c>
      <c r="G3562">
        <v>7304260</v>
      </c>
      <c r="H3562">
        <v>2</v>
      </c>
      <c r="I3562">
        <v>40000</v>
      </c>
      <c r="J3562">
        <v>0</v>
      </c>
      <c r="K3562">
        <v>0</v>
      </c>
      <c r="L3562">
        <v>1</v>
      </c>
      <c r="M3562">
        <v>52400</v>
      </c>
      <c r="N3562">
        <v>1057500</v>
      </c>
      <c r="O3562">
        <v>8454160</v>
      </c>
      <c r="P3562" t="s">
        <v>5</v>
      </c>
      <c r="Q3562" t="s">
        <v>6</v>
      </c>
      <c r="R3562" t="s">
        <v>169</v>
      </c>
      <c r="S3562" t="s">
        <v>170</v>
      </c>
      <c r="T3562">
        <v>5454296.7741935477</v>
      </c>
      <c r="U3562">
        <v>9880845</v>
      </c>
      <c r="V3562">
        <v>4426548.2258064523</v>
      </c>
      <c r="W3562">
        <v>0.81157084204699248</v>
      </c>
      <c r="X3562" t="s">
        <v>316</v>
      </c>
    </row>
    <row r="3563" spans="1:24" x14ac:dyDescent="0.35">
      <c r="A3563">
        <v>3300006664</v>
      </c>
      <c r="B3563" t="s">
        <v>168</v>
      </c>
      <c r="C3563" t="s">
        <v>168</v>
      </c>
      <c r="D3563">
        <v>0</v>
      </c>
      <c r="E3563">
        <v>0</v>
      </c>
      <c r="F3563">
        <v>3</v>
      </c>
      <c r="G3563">
        <v>85497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30000</v>
      </c>
      <c r="O3563">
        <v>115497</v>
      </c>
      <c r="P3563" t="s">
        <v>5</v>
      </c>
      <c r="Q3563" t="s">
        <v>10</v>
      </c>
      <c r="R3563" t="s">
        <v>169</v>
      </c>
      <c r="S3563" t="s">
        <v>170</v>
      </c>
      <c r="T3563">
        <v>74514.193548387091</v>
      </c>
      <c r="U3563">
        <v>30000</v>
      </c>
      <c r="V3563">
        <v>-44514.193548387091</v>
      </c>
      <c r="W3563">
        <v>-0.59739214005558583</v>
      </c>
      <c r="X3563" t="s">
        <v>182</v>
      </c>
    </row>
    <row r="3564" spans="1:24" x14ac:dyDescent="0.35">
      <c r="A3564">
        <v>3301051114</v>
      </c>
      <c r="B3564" t="s">
        <v>168</v>
      </c>
      <c r="C3564" t="s">
        <v>168</v>
      </c>
      <c r="D3564">
        <v>0</v>
      </c>
      <c r="E3564">
        <v>0</v>
      </c>
      <c r="F3564">
        <v>87</v>
      </c>
      <c r="G3564">
        <v>2984561</v>
      </c>
      <c r="H3564">
        <v>38</v>
      </c>
      <c r="I3564">
        <v>1195000</v>
      </c>
      <c r="J3564">
        <v>0</v>
      </c>
      <c r="K3564">
        <v>0</v>
      </c>
      <c r="L3564">
        <v>16</v>
      </c>
      <c r="M3564">
        <v>708400</v>
      </c>
      <c r="N3564">
        <v>0</v>
      </c>
      <c r="O3564">
        <v>4887961</v>
      </c>
      <c r="P3564" t="s">
        <v>5</v>
      </c>
      <c r="Q3564" t="s">
        <v>13</v>
      </c>
      <c r="R3564" t="s">
        <v>207</v>
      </c>
      <c r="S3564" t="s">
        <v>170</v>
      </c>
      <c r="T3564">
        <v>3153523.2258064514</v>
      </c>
      <c r="U3564">
        <v>3939155</v>
      </c>
      <c r="V3564">
        <v>785631.7741935486</v>
      </c>
      <c r="W3564">
        <v>0.24912826636710084</v>
      </c>
      <c r="X3564" t="s">
        <v>325</v>
      </c>
    </row>
    <row r="3565" spans="1:24" x14ac:dyDescent="0.35">
      <c r="A3565">
        <v>3301069673</v>
      </c>
      <c r="B3565" t="s">
        <v>168</v>
      </c>
      <c r="C3565" t="s">
        <v>168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3292500</v>
      </c>
      <c r="O3565">
        <v>3292500</v>
      </c>
      <c r="P3565" t="s">
        <v>5</v>
      </c>
      <c r="Q3565" t="s">
        <v>6</v>
      </c>
      <c r="R3565" t="s">
        <v>181</v>
      </c>
      <c r="S3565" t="s">
        <v>170</v>
      </c>
      <c r="T3565">
        <v>2124193.5483870967</v>
      </c>
      <c r="U3565">
        <v>1012500</v>
      </c>
      <c r="V3565">
        <v>-1111693.5483870967</v>
      </c>
      <c r="W3565">
        <v>-0.52334851936218674</v>
      </c>
      <c r="X3565" t="s">
        <v>316</v>
      </c>
    </row>
    <row r="3566" spans="1:24" x14ac:dyDescent="0.35">
      <c r="A3566">
        <v>3301069521</v>
      </c>
      <c r="B3566" t="s">
        <v>168</v>
      </c>
      <c r="C3566" t="s">
        <v>168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1087500</v>
      </c>
      <c r="O3566">
        <v>1087500</v>
      </c>
      <c r="P3566" t="s">
        <v>5</v>
      </c>
      <c r="Q3566" t="s">
        <v>6</v>
      </c>
      <c r="R3566" t="s">
        <v>181</v>
      </c>
      <c r="S3566" t="s">
        <v>170</v>
      </c>
      <c r="T3566">
        <v>701612.90322580654</v>
      </c>
      <c r="U3566">
        <v>1087500</v>
      </c>
      <c r="V3566">
        <v>385887.09677419346</v>
      </c>
      <c r="W3566">
        <v>0.54999999999999982</v>
      </c>
      <c r="X3566" t="s">
        <v>352</v>
      </c>
    </row>
    <row r="3567" spans="1:24" x14ac:dyDescent="0.35">
      <c r="A3567">
        <v>3301062978</v>
      </c>
      <c r="B3567" t="s">
        <v>168</v>
      </c>
      <c r="C3567" t="s">
        <v>168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85000</v>
      </c>
      <c r="O3567">
        <v>85000</v>
      </c>
      <c r="P3567" t="s">
        <v>5</v>
      </c>
      <c r="Q3567" t="s">
        <v>10</v>
      </c>
      <c r="R3567" t="s">
        <v>169</v>
      </c>
      <c r="S3567" t="s">
        <v>170</v>
      </c>
      <c r="T3567">
        <v>54838.709677419356</v>
      </c>
      <c r="U3567">
        <v>165000</v>
      </c>
      <c r="V3567">
        <v>110161.29032258064</v>
      </c>
      <c r="W3567">
        <v>2.0088235294117647</v>
      </c>
      <c r="X3567" t="s">
        <v>356</v>
      </c>
    </row>
    <row r="3568" spans="1:24" x14ac:dyDescent="0.35">
      <c r="A3568">
        <v>3301069498</v>
      </c>
      <c r="B3568" t="s">
        <v>168</v>
      </c>
      <c r="C3568" t="s">
        <v>168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180000</v>
      </c>
      <c r="O3568">
        <v>180000</v>
      </c>
      <c r="P3568" t="s">
        <v>5</v>
      </c>
      <c r="Q3568" t="s">
        <v>15</v>
      </c>
      <c r="R3568" t="s">
        <v>169</v>
      </c>
      <c r="S3568" t="s">
        <v>170</v>
      </c>
      <c r="T3568">
        <v>116129.03225806452</v>
      </c>
      <c r="U3568">
        <v>0</v>
      </c>
      <c r="V3568">
        <v>-116129.03225806452</v>
      </c>
      <c r="W3568">
        <v>0</v>
      </c>
      <c r="X3568" t="s">
        <v>254</v>
      </c>
    </row>
    <row r="3569" spans="1:24" x14ac:dyDescent="0.35">
      <c r="A3569">
        <v>3301015193</v>
      </c>
      <c r="B3569" t="s">
        <v>168</v>
      </c>
      <c r="C3569" t="s">
        <v>168</v>
      </c>
      <c r="D3569">
        <v>0</v>
      </c>
      <c r="E3569">
        <v>0</v>
      </c>
      <c r="F3569">
        <v>35</v>
      </c>
      <c r="G3569">
        <v>1265072</v>
      </c>
      <c r="H3569">
        <v>55</v>
      </c>
      <c r="I3569">
        <v>1495000</v>
      </c>
      <c r="J3569">
        <v>0</v>
      </c>
      <c r="K3569">
        <v>0</v>
      </c>
      <c r="L3569">
        <v>1</v>
      </c>
      <c r="M3569">
        <v>200000</v>
      </c>
      <c r="N3569">
        <v>1385500</v>
      </c>
      <c r="O3569">
        <v>4345572</v>
      </c>
      <c r="P3569" t="s">
        <v>5</v>
      </c>
      <c r="Q3569" t="s">
        <v>7</v>
      </c>
      <c r="R3569" t="s">
        <v>169</v>
      </c>
      <c r="S3569" t="s">
        <v>170</v>
      </c>
      <c r="T3569">
        <v>2803594.8387096776</v>
      </c>
      <c r="U3569">
        <v>3671420</v>
      </c>
      <c r="V3569">
        <v>867825.16129032243</v>
      </c>
      <c r="W3569">
        <v>0.30954014799432605</v>
      </c>
      <c r="X3569" t="s">
        <v>218</v>
      </c>
    </row>
    <row r="3570" spans="1:24" x14ac:dyDescent="0.35">
      <c r="A3570">
        <v>6001135715</v>
      </c>
      <c r="B3570" t="s">
        <v>168</v>
      </c>
      <c r="C3570" t="s">
        <v>168</v>
      </c>
      <c r="D3570">
        <v>0</v>
      </c>
      <c r="E3570">
        <v>0</v>
      </c>
      <c r="F3570">
        <v>80</v>
      </c>
      <c r="G3570">
        <v>3548613</v>
      </c>
      <c r="H3570">
        <v>68</v>
      </c>
      <c r="I3570">
        <v>3165000</v>
      </c>
      <c r="J3570">
        <v>0</v>
      </c>
      <c r="K3570">
        <v>0</v>
      </c>
      <c r="L3570">
        <v>25</v>
      </c>
      <c r="M3570">
        <v>1800000</v>
      </c>
      <c r="N3570">
        <v>215000</v>
      </c>
      <c r="O3570">
        <v>8728613</v>
      </c>
      <c r="P3570" t="s">
        <v>5</v>
      </c>
      <c r="Q3570" t="s">
        <v>14</v>
      </c>
      <c r="R3570" t="s">
        <v>207</v>
      </c>
      <c r="S3570" t="s">
        <v>170</v>
      </c>
      <c r="T3570">
        <v>5631363.2258064523</v>
      </c>
      <c r="U3570">
        <v>7235948</v>
      </c>
      <c r="V3570">
        <v>1604584.7741935477</v>
      </c>
      <c r="W3570">
        <v>0.28493718303240145</v>
      </c>
      <c r="X3570" t="s">
        <v>249</v>
      </c>
    </row>
    <row r="3571" spans="1:24" x14ac:dyDescent="0.35">
      <c r="A3571">
        <v>3300027351</v>
      </c>
      <c r="B3571" t="s">
        <v>168</v>
      </c>
      <c r="C3571" t="s">
        <v>168</v>
      </c>
      <c r="D3571">
        <v>0</v>
      </c>
      <c r="E3571">
        <v>0</v>
      </c>
      <c r="F3571">
        <v>392</v>
      </c>
      <c r="G3571">
        <v>11018184</v>
      </c>
      <c r="H3571">
        <v>166</v>
      </c>
      <c r="I3571">
        <v>5113000</v>
      </c>
      <c r="J3571">
        <v>0</v>
      </c>
      <c r="K3571">
        <v>0</v>
      </c>
      <c r="L3571">
        <v>0</v>
      </c>
      <c r="M3571">
        <v>0</v>
      </c>
      <c r="N3571">
        <v>171000</v>
      </c>
      <c r="O3571">
        <v>16302184</v>
      </c>
      <c r="P3571" t="s">
        <v>5</v>
      </c>
      <c r="Q3571" t="s">
        <v>13</v>
      </c>
      <c r="R3571" t="s">
        <v>169</v>
      </c>
      <c r="S3571" t="s">
        <v>170</v>
      </c>
      <c r="T3571">
        <v>10517538.064516129</v>
      </c>
      <c r="U3571">
        <v>11742824</v>
      </c>
      <c r="V3571">
        <v>1225285.935483871</v>
      </c>
      <c r="W3571">
        <v>0.11649931076719544</v>
      </c>
      <c r="X3571" t="s">
        <v>387</v>
      </c>
    </row>
    <row r="3572" spans="1:24" x14ac:dyDescent="0.35">
      <c r="A3572">
        <v>6001139058</v>
      </c>
      <c r="B3572" t="s">
        <v>168</v>
      </c>
      <c r="C3572" t="s">
        <v>168</v>
      </c>
      <c r="D3572">
        <v>0</v>
      </c>
      <c r="E3572">
        <v>0</v>
      </c>
      <c r="F3572">
        <v>0</v>
      </c>
      <c r="G3572">
        <v>0</v>
      </c>
      <c r="H3572">
        <v>30</v>
      </c>
      <c r="I3572">
        <v>1010000</v>
      </c>
      <c r="J3572">
        <v>0</v>
      </c>
      <c r="K3572">
        <v>0</v>
      </c>
      <c r="L3572">
        <v>0</v>
      </c>
      <c r="M3572">
        <v>0</v>
      </c>
      <c r="N3572">
        <v>161000</v>
      </c>
      <c r="O3572">
        <v>1171000</v>
      </c>
      <c r="P3572" t="s">
        <v>5</v>
      </c>
      <c r="Q3572" t="s">
        <v>10</v>
      </c>
      <c r="R3572" t="s">
        <v>169</v>
      </c>
      <c r="S3572" t="s">
        <v>170</v>
      </c>
      <c r="T3572">
        <v>755483.87096774194</v>
      </c>
      <c r="U3572">
        <v>855000</v>
      </c>
      <c r="V3572">
        <v>99516.129032258061</v>
      </c>
      <c r="W3572">
        <v>0.13172502134927422</v>
      </c>
      <c r="X3572" t="s">
        <v>200</v>
      </c>
    </row>
    <row r="3573" spans="1:24" x14ac:dyDescent="0.35">
      <c r="A3573">
        <v>3301070657</v>
      </c>
      <c r="B3573" t="s">
        <v>168</v>
      </c>
      <c r="C3573" t="s">
        <v>168</v>
      </c>
      <c r="D3573">
        <v>0</v>
      </c>
      <c r="E3573">
        <v>0</v>
      </c>
      <c r="F3573">
        <v>27</v>
      </c>
      <c r="G3573">
        <v>1115630</v>
      </c>
      <c r="H3573">
        <v>2</v>
      </c>
      <c r="I3573">
        <v>15000</v>
      </c>
      <c r="J3573">
        <v>0</v>
      </c>
      <c r="K3573">
        <v>0</v>
      </c>
      <c r="L3573">
        <v>0</v>
      </c>
      <c r="M3573">
        <v>0</v>
      </c>
      <c r="N3573">
        <v>330000</v>
      </c>
      <c r="O3573">
        <v>1460630</v>
      </c>
      <c r="P3573" t="s">
        <v>5</v>
      </c>
      <c r="Q3573" t="s">
        <v>12</v>
      </c>
      <c r="R3573" t="s">
        <v>169</v>
      </c>
      <c r="S3573" t="s">
        <v>170</v>
      </c>
      <c r="T3573">
        <v>942341.93548387091</v>
      </c>
      <c r="U3573">
        <v>1470465</v>
      </c>
      <c r="V3573">
        <v>528123.06451612909</v>
      </c>
      <c r="W3573">
        <v>0.56043676358831473</v>
      </c>
      <c r="X3573" t="s">
        <v>353</v>
      </c>
    </row>
    <row r="3574" spans="1:24" x14ac:dyDescent="0.35">
      <c r="A3574">
        <v>3300015779</v>
      </c>
      <c r="B3574" t="s">
        <v>168</v>
      </c>
      <c r="C3574" t="s">
        <v>168</v>
      </c>
      <c r="D3574">
        <v>0</v>
      </c>
      <c r="E3574">
        <v>0</v>
      </c>
      <c r="F3574">
        <v>60</v>
      </c>
      <c r="G3574">
        <v>1785901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935500</v>
      </c>
      <c r="O3574">
        <v>2721401</v>
      </c>
      <c r="P3574" t="s">
        <v>5</v>
      </c>
      <c r="Q3574" t="s">
        <v>7</v>
      </c>
      <c r="R3574" t="s">
        <v>169</v>
      </c>
      <c r="S3574" t="s">
        <v>170</v>
      </c>
      <c r="T3574">
        <v>1755742.5806451612</v>
      </c>
      <c r="U3574">
        <v>2276959</v>
      </c>
      <c r="V3574">
        <v>521216.41935483878</v>
      </c>
      <c r="W3574">
        <v>0.29686380287212355</v>
      </c>
      <c r="X3574" t="s">
        <v>215</v>
      </c>
    </row>
    <row r="3575" spans="1:24" x14ac:dyDescent="0.35">
      <c r="A3575">
        <v>3301066985</v>
      </c>
      <c r="B3575" t="s">
        <v>168</v>
      </c>
      <c r="C3575" t="s">
        <v>168</v>
      </c>
      <c r="D3575">
        <v>0</v>
      </c>
      <c r="E3575">
        <v>0</v>
      </c>
      <c r="F3575">
        <v>1</v>
      </c>
      <c r="G3575">
        <v>17900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303000</v>
      </c>
      <c r="O3575">
        <v>320900</v>
      </c>
      <c r="P3575" t="s">
        <v>5</v>
      </c>
      <c r="Q3575" t="s">
        <v>12</v>
      </c>
      <c r="R3575" t="s">
        <v>169</v>
      </c>
      <c r="S3575" t="s">
        <v>170</v>
      </c>
      <c r="T3575">
        <v>207032.25806451612</v>
      </c>
      <c r="U3575">
        <v>785000</v>
      </c>
      <c r="V3575">
        <v>577967.74193548388</v>
      </c>
      <c r="W3575">
        <v>2.7916796509816142</v>
      </c>
      <c r="X3575" t="s">
        <v>222</v>
      </c>
    </row>
    <row r="3576" spans="1:24" x14ac:dyDescent="0.35">
      <c r="A3576">
        <v>6001143779</v>
      </c>
      <c r="B3576" t="s">
        <v>168</v>
      </c>
      <c r="C3576" t="s">
        <v>168</v>
      </c>
      <c r="D3576">
        <v>0</v>
      </c>
      <c r="E3576">
        <v>0</v>
      </c>
      <c r="F3576">
        <v>2</v>
      </c>
      <c r="G3576">
        <v>57998</v>
      </c>
      <c r="H3576">
        <v>3</v>
      </c>
      <c r="I3576">
        <v>70000</v>
      </c>
      <c r="J3576">
        <v>0</v>
      </c>
      <c r="K3576">
        <v>0</v>
      </c>
      <c r="L3576">
        <v>0</v>
      </c>
      <c r="M3576">
        <v>0</v>
      </c>
      <c r="N3576">
        <v>150000</v>
      </c>
      <c r="O3576">
        <v>277998</v>
      </c>
      <c r="P3576" t="s">
        <v>5</v>
      </c>
      <c r="Q3576" t="s">
        <v>10</v>
      </c>
      <c r="R3576" t="s">
        <v>169</v>
      </c>
      <c r="S3576" t="s">
        <v>170</v>
      </c>
      <c r="T3576">
        <v>179353.54838709679</v>
      </c>
      <c r="U3576">
        <v>659686</v>
      </c>
      <c r="V3576">
        <v>480332.45161290321</v>
      </c>
      <c r="W3576">
        <v>2.6781318570637196</v>
      </c>
      <c r="X3576" t="s">
        <v>379</v>
      </c>
    </row>
    <row r="3577" spans="1:24" x14ac:dyDescent="0.35">
      <c r="A3577">
        <v>3300015338</v>
      </c>
      <c r="B3577" t="s">
        <v>168</v>
      </c>
      <c r="C3577" t="s">
        <v>168</v>
      </c>
      <c r="D3577">
        <v>0</v>
      </c>
      <c r="E3577">
        <v>0</v>
      </c>
      <c r="F3577">
        <v>67</v>
      </c>
      <c r="G3577">
        <v>2523270</v>
      </c>
      <c r="H3577">
        <v>38</v>
      </c>
      <c r="I3577">
        <v>880000</v>
      </c>
      <c r="J3577">
        <v>0</v>
      </c>
      <c r="K3577">
        <v>0</v>
      </c>
      <c r="L3577">
        <v>194</v>
      </c>
      <c r="M3577">
        <v>15595600</v>
      </c>
      <c r="N3577">
        <v>1188000</v>
      </c>
      <c r="O3577">
        <v>20186870</v>
      </c>
      <c r="P3577" t="s">
        <v>5</v>
      </c>
      <c r="Q3577" t="s">
        <v>8</v>
      </c>
      <c r="R3577" t="s">
        <v>169</v>
      </c>
      <c r="S3577" t="s">
        <v>170</v>
      </c>
      <c r="T3577">
        <v>13023787.096774194</v>
      </c>
      <c r="U3577">
        <v>14355913</v>
      </c>
      <c r="V3577">
        <v>1332125.9032258056</v>
      </c>
      <c r="W3577">
        <v>0.10228406632628029</v>
      </c>
      <c r="X3577" t="s">
        <v>227</v>
      </c>
    </row>
    <row r="3578" spans="1:24" x14ac:dyDescent="0.35">
      <c r="A3578">
        <v>3301049876</v>
      </c>
      <c r="B3578" t="s">
        <v>168</v>
      </c>
      <c r="C3578" t="s">
        <v>168</v>
      </c>
      <c r="D3578">
        <v>0</v>
      </c>
      <c r="E3578">
        <v>0</v>
      </c>
      <c r="F3578">
        <v>25</v>
      </c>
      <c r="G3578">
        <v>820348</v>
      </c>
      <c r="H3578">
        <v>14</v>
      </c>
      <c r="I3578">
        <v>470000</v>
      </c>
      <c r="J3578">
        <v>0</v>
      </c>
      <c r="K3578">
        <v>0</v>
      </c>
      <c r="L3578">
        <v>15</v>
      </c>
      <c r="M3578">
        <v>1184600</v>
      </c>
      <c r="N3578">
        <v>697000</v>
      </c>
      <c r="O3578">
        <v>3171948</v>
      </c>
      <c r="P3578" t="s">
        <v>5</v>
      </c>
      <c r="Q3578" t="s">
        <v>17</v>
      </c>
      <c r="R3578" t="s">
        <v>169</v>
      </c>
      <c r="S3578" t="s">
        <v>170</v>
      </c>
      <c r="T3578">
        <v>2046418.064516129</v>
      </c>
      <c r="U3578">
        <v>2565522</v>
      </c>
      <c r="V3578">
        <v>519103.93548387103</v>
      </c>
      <c r="W3578">
        <v>0.25366465654544146</v>
      </c>
      <c r="X3578" t="s">
        <v>291</v>
      </c>
    </row>
    <row r="3579" spans="1:24" x14ac:dyDescent="0.35">
      <c r="A3579">
        <v>3301066335</v>
      </c>
      <c r="B3579" t="s">
        <v>168</v>
      </c>
      <c r="C3579" t="s">
        <v>168</v>
      </c>
      <c r="D3579">
        <v>0</v>
      </c>
      <c r="E3579">
        <v>0</v>
      </c>
      <c r="F3579">
        <v>171</v>
      </c>
      <c r="G3579">
        <v>8686106</v>
      </c>
      <c r="H3579">
        <v>93</v>
      </c>
      <c r="I3579">
        <v>4480000</v>
      </c>
      <c r="J3579">
        <v>0</v>
      </c>
      <c r="K3579">
        <v>0</v>
      </c>
      <c r="L3579">
        <v>26</v>
      </c>
      <c r="M3579">
        <v>2402400</v>
      </c>
      <c r="N3579">
        <v>270000</v>
      </c>
      <c r="O3579">
        <v>15838506</v>
      </c>
      <c r="P3579" t="s">
        <v>5</v>
      </c>
      <c r="Q3579" t="s">
        <v>15</v>
      </c>
      <c r="R3579" t="s">
        <v>169</v>
      </c>
      <c r="S3579" t="s">
        <v>170</v>
      </c>
      <c r="T3579">
        <v>10218390.967741936</v>
      </c>
      <c r="U3579">
        <v>11333204</v>
      </c>
      <c r="V3579">
        <v>1114813.0322580636</v>
      </c>
      <c r="W3579">
        <v>0.10909868645439147</v>
      </c>
      <c r="X3579" t="s">
        <v>190</v>
      </c>
    </row>
    <row r="3580" spans="1:24" x14ac:dyDescent="0.35">
      <c r="A3580">
        <v>3300013945</v>
      </c>
      <c r="B3580" t="s">
        <v>168</v>
      </c>
      <c r="C3580" t="s">
        <v>168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1056700</v>
      </c>
      <c r="O3580">
        <v>1056700</v>
      </c>
      <c r="P3580" t="s">
        <v>5</v>
      </c>
      <c r="Q3580" t="s">
        <v>7</v>
      </c>
      <c r="R3580" t="s">
        <v>169</v>
      </c>
      <c r="S3580" t="s">
        <v>170</v>
      </c>
      <c r="T3580">
        <v>681741.93548387091</v>
      </c>
      <c r="U3580">
        <v>1001500</v>
      </c>
      <c r="V3580">
        <v>319758.06451612909</v>
      </c>
      <c r="W3580">
        <v>0.4690309453960444</v>
      </c>
      <c r="X3580" t="s">
        <v>218</v>
      </c>
    </row>
    <row r="3581" spans="1:24" x14ac:dyDescent="0.35">
      <c r="A3581">
        <v>3300012735</v>
      </c>
      <c r="B3581" t="s">
        <v>168</v>
      </c>
      <c r="C3581" t="s">
        <v>168</v>
      </c>
      <c r="D3581">
        <v>0</v>
      </c>
      <c r="E3581">
        <v>0</v>
      </c>
      <c r="F3581">
        <v>58</v>
      </c>
      <c r="G3581">
        <v>2855014</v>
      </c>
      <c r="H3581">
        <v>30</v>
      </c>
      <c r="I3581">
        <v>1212000</v>
      </c>
      <c r="J3581">
        <v>0</v>
      </c>
      <c r="K3581">
        <v>0</v>
      </c>
      <c r="L3581">
        <v>7</v>
      </c>
      <c r="M3581">
        <v>246800</v>
      </c>
      <c r="N3581">
        <v>6229000</v>
      </c>
      <c r="O3581">
        <v>10542814</v>
      </c>
      <c r="P3581" t="s">
        <v>5</v>
      </c>
      <c r="Q3581" t="s">
        <v>12</v>
      </c>
      <c r="R3581" t="s">
        <v>169</v>
      </c>
      <c r="S3581" t="s">
        <v>170</v>
      </c>
      <c r="T3581">
        <v>6801815.4838709673</v>
      </c>
      <c r="U3581">
        <v>4043567</v>
      </c>
      <c r="V3581">
        <v>-2758248.4838709673</v>
      </c>
      <c r="W3581">
        <v>-0.40551651105672537</v>
      </c>
      <c r="X3581" t="s">
        <v>364</v>
      </c>
    </row>
    <row r="3582" spans="1:24" x14ac:dyDescent="0.35">
      <c r="A3582">
        <v>3300007888</v>
      </c>
      <c r="B3582" t="s">
        <v>168</v>
      </c>
      <c r="C3582" t="s">
        <v>168</v>
      </c>
      <c r="D3582">
        <v>0</v>
      </c>
      <c r="E3582">
        <v>0</v>
      </c>
      <c r="F3582">
        <v>33</v>
      </c>
      <c r="G3582">
        <v>939954</v>
      </c>
      <c r="H3582">
        <v>11</v>
      </c>
      <c r="I3582">
        <v>570000</v>
      </c>
      <c r="J3582">
        <v>0</v>
      </c>
      <c r="K3582">
        <v>0</v>
      </c>
      <c r="L3582">
        <v>9</v>
      </c>
      <c r="M3582">
        <v>511600</v>
      </c>
      <c r="N3582">
        <v>150000</v>
      </c>
      <c r="O3582">
        <v>2171554</v>
      </c>
      <c r="P3582" t="s">
        <v>5</v>
      </c>
      <c r="Q3582" t="s">
        <v>14</v>
      </c>
      <c r="R3582" t="s">
        <v>169</v>
      </c>
      <c r="S3582" t="s">
        <v>170</v>
      </c>
      <c r="T3582">
        <v>1401002.5806451612</v>
      </c>
      <c r="U3582">
        <v>597576</v>
      </c>
      <c r="V3582">
        <v>-803426.58064516122</v>
      </c>
      <c r="W3582">
        <v>-0.57346545377181501</v>
      </c>
      <c r="X3582" t="s">
        <v>314</v>
      </c>
    </row>
    <row r="3583" spans="1:24" x14ac:dyDescent="0.35">
      <c r="A3583">
        <v>3301053345</v>
      </c>
      <c r="B3583" t="s">
        <v>168</v>
      </c>
      <c r="C3583" t="s">
        <v>168</v>
      </c>
      <c r="D3583">
        <v>0</v>
      </c>
      <c r="E3583">
        <v>0</v>
      </c>
      <c r="F3583">
        <v>9</v>
      </c>
      <c r="G3583">
        <v>430290</v>
      </c>
      <c r="H3583">
        <v>42</v>
      </c>
      <c r="I3583">
        <v>2010000</v>
      </c>
      <c r="J3583">
        <v>0</v>
      </c>
      <c r="K3583">
        <v>0</v>
      </c>
      <c r="L3583">
        <v>17</v>
      </c>
      <c r="M3583">
        <v>830800</v>
      </c>
      <c r="N3583">
        <v>85500</v>
      </c>
      <c r="O3583">
        <v>3356590</v>
      </c>
      <c r="P3583" t="s">
        <v>5</v>
      </c>
      <c r="Q3583" t="s">
        <v>11</v>
      </c>
      <c r="R3583" t="s">
        <v>169</v>
      </c>
      <c r="S3583" t="s">
        <v>170</v>
      </c>
      <c r="T3583">
        <v>2165541.935483871</v>
      </c>
      <c r="U3583">
        <v>1973185</v>
      </c>
      <c r="V3583">
        <v>-192356.93548387103</v>
      </c>
      <c r="W3583">
        <v>-8.882623436285042E-2</v>
      </c>
      <c r="X3583" t="s">
        <v>345</v>
      </c>
    </row>
    <row r="3584" spans="1:24" x14ac:dyDescent="0.35">
      <c r="A3584">
        <v>3301074201</v>
      </c>
      <c r="B3584" t="s">
        <v>168</v>
      </c>
      <c r="C3584" t="s">
        <v>168</v>
      </c>
      <c r="D3584">
        <v>0</v>
      </c>
      <c r="E3584">
        <v>0</v>
      </c>
      <c r="F3584">
        <v>2</v>
      </c>
      <c r="G3584">
        <v>49399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330000</v>
      </c>
      <c r="O3584">
        <v>379399</v>
      </c>
      <c r="P3584" t="s">
        <v>5</v>
      </c>
      <c r="Q3584" t="s">
        <v>12</v>
      </c>
      <c r="R3584" t="s">
        <v>169</v>
      </c>
      <c r="S3584" t="s">
        <v>170</v>
      </c>
      <c r="T3584">
        <v>244773.54838709679</v>
      </c>
      <c r="U3584">
        <v>530900</v>
      </c>
      <c r="V3584">
        <v>286126.45161290321</v>
      </c>
      <c r="W3584">
        <v>1.1689435132933927</v>
      </c>
      <c r="X3584" t="s">
        <v>279</v>
      </c>
    </row>
    <row r="3585" spans="1:24" x14ac:dyDescent="0.35">
      <c r="A3585">
        <v>3301065207</v>
      </c>
      <c r="B3585" t="s">
        <v>168</v>
      </c>
      <c r="C3585" t="s">
        <v>168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194000</v>
      </c>
      <c r="O3585">
        <v>194000</v>
      </c>
      <c r="P3585" t="s">
        <v>5</v>
      </c>
      <c r="Q3585" t="s">
        <v>9</v>
      </c>
      <c r="R3585" t="s">
        <v>169</v>
      </c>
      <c r="S3585" t="s">
        <v>170</v>
      </c>
      <c r="T3585">
        <v>125161.29032258064</v>
      </c>
      <c r="U3585">
        <v>216000</v>
      </c>
      <c r="V3585">
        <v>90838.709677419363</v>
      </c>
      <c r="W3585">
        <v>0.72577319587628875</v>
      </c>
      <c r="X3585" t="s">
        <v>281</v>
      </c>
    </row>
    <row r="3586" spans="1:24" x14ac:dyDescent="0.35">
      <c r="A3586">
        <v>3301063306</v>
      </c>
      <c r="B3586" t="s">
        <v>168</v>
      </c>
      <c r="C3586" t="s">
        <v>168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180000</v>
      </c>
      <c r="O3586">
        <v>180000</v>
      </c>
      <c r="P3586" t="s">
        <v>5</v>
      </c>
      <c r="Q3586" t="s">
        <v>10</v>
      </c>
      <c r="R3586" t="s">
        <v>169</v>
      </c>
      <c r="S3586" t="s">
        <v>170</v>
      </c>
      <c r="T3586">
        <v>116129.03225806452</v>
      </c>
      <c r="U3586">
        <v>180000</v>
      </c>
      <c r="V3586">
        <v>63870.967741935485</v>
      </c>
      <c r="W3586">
        <v>0.55000000000000004</v>
      </c>
      <c r="X3586" t="s">
        <v>400</v>
      </c>
    </row>
    <row r="3587" spans="1:24" x14ac:dyDescent="0.35">
      <c r="A3587">
        <v>3301070735</v>
      </c>
      <c r="B3587" t="s">
        <v>168</v>
      </c>
      <c r="C3587" t="s">
        <v>168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836000</v>
      </c>
      <c r="O3587">
        <v>836000</v>
      </c>
      <c r="P3587" t="s">
        <v>5</v>
      </c>
      <c r="Q3587" t="s">
        <v>16</v>
      </c>
      <c r="R3587" t="s">
        <v>169</v>
      </c>
      <c r="S3587" t="s">
        <v>170</v>
      </c>
      <c r="T3587">
        <v>539354.83870967745</v>
      </c>
      <c r="U3587">
        <v>66000</v>
      </c>
      <c r="V3587">
        <v>-473354.83870967745</v>
      </c>
      <c r="W3587">
        <v>-0.87763157894736843</v>
      </c>
      <c r="X3587" t="s">
        <v>349</v>
      </c>
    </row>
    <row r="3588" spans="1:24" x14ac:dyDescent="0.35">
      <c r="A3588">
        <v>6001146529</v>
      </c>
      <c r="B3588" t="s">
        <v>168</v>
      </c>
      <c r="C3588" t="s">
        <v>168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150000</v>
      </c>
      <c r="O3588">
        <v>150000</v>
      </c>
      <c r="P3588" t="s">
        <v>5</v>
      </c>
      <c r="Q3588" t="s">
        <v>10</v>
      </c>
      <c r="R3588" t="s">
        <v>169</v>
      </c>
      <c r="S3588" t="s">
        <v>170</v>
      </c>
      <c r="T3588">
        <v>96774.193548387106</v>
      </c>
      <c r="U3588">
        <v>250000</v>
      </c>
      <c r="V3588">
        <v>153225.80645161291</v>
      </c>
      <c r="W3588">
        <v>1.583333333333333</v>
      </c>
      <c r="X3588" t="s">
        <v>198</v>
      </c>
    </row>
    <row r="3589" spans="1:24" x14ac:dyDescent="0.35">
      <c r="A3589">
        <v>3300002016</v>
      </c>
      <c r="B3589" t="s">
        <v>168</v>
      </c>
      <c r="C3589" t="s">
        <v>168</v>
      </c>
      <c r="D3589">
        <v>0</v>
      </c>
      <c r="E3589">
        <v>0</v>
      </c>
      <c r="F3589">
        <v>0</v>
      </c>
      <c r="G3589">
        <v>0</v>
      </c>
      <c r="H3589">
        <v>7</v>
      </c>
      <c r="I3589">
        <v>135000</v>
      </c>
      <c r="J3589">
        <v>0</v>
      </c>
      <c r="K3589">
        <v>0</v>
      </c>
      <c r="L3589">
        <v>0</v>
      </c>
      <c r="M3589">
        <v>0</v>
      </c>
      <c r="N3589">
        <v>150000</v>
      </c>
      <c r="O3589">
        <v>285000</v>
      </c>
      <c r="P3589" t="s">
        <v>5</v>
      </c>
      <c r="Q3589" t="s">
        <v>13</v>
      </c>
      <c r="R3589" t="s">
        <v>169</v>
      </c>
      <c r="S3589" t="s">
        <v>170</v>
      </c>
      <c r="T3589">
        <v>183870.96774193548</v>
      </c>
      <c r="U3589">
        <v>130000</v>
      </c>
      <c r="V3589">
        <v>-53870.967741935485</v>
      </c>
      <c r="W3589">
        <v>-0.2929824561403509</v>
      </c>
      <c r="X3589" t="s">
        <v>375</v>
      </c>
    </row>
    <row r="3590" spans="1:24" x14ac:dyDescent="0.35">
      <c r="A3590">
        <v>3301039696</v>
      </c>
      <c r="B3590" t="s">
        <v>168</v>
      </c>
      <c r="C3590" t="s">
        <v>168</v>
      </c>
      <c r="D3590">
        <v>0</v>
      </c>
      <c r="E3590">
        <v>0</v>
      </c>
      <c r="F3590">
        <v>369</v>
      </c>
      <c r="G3590">
        <v>9805678</v>
      </c>
      <c r="H3590">
        <v>4</v>
      </c>
      <c r="I3590">
        <v>57000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9862678</v>
      </c>
      <c r="P3590" t="s">
        <v>5</v>
      </c>
      <c r="Q3590" t="s">
        <v>13</v>
      </c>
      <c r="R3590" t="s">
        <v>169</v>
      </c>
      <c r="S3590" t="s">
        <v>170</v>
      </c>
      <c r="T3590">
        <v>6363018.064516129</v>
      </c>
      <c r="U3590">
        <v>7478277</v>
      </c>
      <c r="V3590">
        <v>1115258.935483871</v>
      </c>
      <c r="W3590">
        <v>0.17527200523022257</v>
      </c>
      <c r="X3590" t="s">
        <v>67</v>
      </c>
    </row>
    <row r="3591" spans="1:24" x14ac:dyDescent="0.35">
      <c r="A3591">
        <v>3301017116</v>
      </c>
      <c r="B3591" t="s">
        <v>168</v>
      </c>
      <c r="C3591" t="s">
        <v>168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30000</v>
      </c>
      <c r="O3591">
        <v>30000</v>
      </c>
      <c r="P3591" t="s">
        <v>5</v>
      </c>
      <c r="Q3591" t="s">
        <v>11</v>
      </c>
      <c r="R3591" t="s">
        <v>169</v>
      </c>
      <c r="S3591" t="s">
        <v>170</v>
      </c>
      <c r="T3591">
        <v>19354.83870967742</v>
      </c>
      <c r="U3591">
        <v>30000</v>
      </c>
      <c r="V3591">
        <v>10645.16129032258</v>
      </c>
      <c r="W3591">
        <v>0.54999999999999982</v>
      </c>
      <c r="X3591" t="s">
        <v>345</v>
      </c>
    </row>
    <row r="3592" spans="1:24" x14ac:dyDescent="0.35">
      <c r="A3592">
        <v>3301029101</v>
      </c>
      <c r="B3592" t="s">
        <v>168</v>
      </c>
      <c r="C3592" t="s">
        <v>168</v>
      </c>
      <c r="D3592">
        <v>0</v>
      </c>
      <c r="E3592">
        <v>0</v>
      </c>
      <c r="F3592">
        <v>19</v>
      </c>
      <c r="G3592">
        <v>998035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312500</v>
      </c>
      <c r="O3592">
        <v>1310535</v>
      </c>
      <c r="P3592" t="s">
        <v>5</v>
      </c>
      <c r="Q3592" t="s">
        <v>12</v>
      </c>
      <c r="R3592" t="s">
        <v>169</v>
      </c>
      <c r="S3592" t="s">
        <v>170</v>
      </c>
      <c r="T3592">
        <v>845506.45161290315</v>
      </c>
      <c r="U3592">
        <v>1126792</v>
      </c>
      <c r="V3592">
        <v>281285.54838709685</v>
      </c>
      <c r="W3592">
        <v>0.33268291194054345</v>
      </c>
      <c r="X3592" t="s">
        <v>380</v>
      </c>
    </row>
    <row r="3593" spans="1:24" x14ac:dyDescent="0.35">
      <c r="A3593">
        <v>3301073090</v>
      </c>
      <c r="B3593" t="s">
        <v>168</v>
      </c>
      <c r="C3593" t="s">
        <v>168</v>
      </c>
      <c r="D3593">
        <v>0</v>
      </c>
      <c r="E3593">
        <v>0</v>
      </c>
      <c r="F3593">
        <v>82</v>
      </c>
      <c r="G3593">
        <v>2603503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150000</v>
      </c>
      <c r="O3593">
        <v>2753503</v>
      </c>
      <c r="P3593" t="s">
        <v>5</v>
      </c>
      <c r="Q3593" t="s">
        <v>13</v>
      </c>
      <c r="R3593" t="s">
        <v>207</v>
      </c>
      <c r="S3593" t="s">
        <v>170</v>
      </c>
      <c r="T3593">
        <v>1776453.5483870967</v>
      </c>
      <c r="U3593">
        <v>1390363</v>
      </c>
      <c r="V3593">
        <v>-386090.54838709673</v>
      </c>
      <c r="W3593">
        <v>-0.21733782385564859</v>
      </c>
      <c r="X3593" t="s">
        <v>67</v>
      </c>
    </row>
    <row r="3594" spans="1:24" x14ac:dyDescent="0.35">
      <c r="A3594">
        <v>3300015104</v>
      </c>
      <c r="B3594" t="s">
        <v>168</v>
      </c>
      <c r="C3594" t="s">
        <v>168</v>
      </c>
      <c r="D3594">
        <v>0</v>
      </c>
      <c r="E3594">
        <v>0</v>
      </c>
      <c r="F3594">
        <v>55</v>
      </c>
      <c r="G3594">
        <v>1650743</v>
      </c>
      <c r="H3594">
        <v>10</v>
      </c>
      <c r="I3594">
        <v>410000</v>
      </c>
      <c r="J3594">
        <v>0</v>
      </c>
      <c r="K3594">
        <v>0</v>
      </c>
      <c r="L3594">
        <v>9</v>
      </c>
      <c r="M3594">
        <v>421600</v>
      </c>
      <c r="N3594">
        <v>1426000</v>
      </c>
      <c r="O3594">
        <v>3908343</v>
      </c>
      <c r="P3594" t="s">
        <v>5</v>
      </c>
      <c r="Q3594" t="s">
        <v>7</v>
      </c>
      <c r="R3594" t="s">
        <v>169</v>
      </c>
      <c r="S3594" t="s">
        <v>170</v>
      </c>
      <c r="T3594">
        <v>2521511.6129032257</v>
      </c>
      <c r="U3594">
        <v>1230785</v>
      </c>
      <c r="V3594">
        <v>-1290726.6129032257</v>
      </c>
      <c r="W3594">
        <v>-0.51188604736073573</v>
      </c>
      <c r="X3594" t="s">
        <v>218</v>
      </c>
    </row>
    <row r="3595" spans="1:24" x14ac:dyDescent="0.35">
      <c r="A3595">
        <v>3301046539</v>
      </c>
      <c r="B3595" t="s">
        <v>168</v>
      </c>
      <c r="C3595" t="s">
        <v>168</v>
      </c>
      <c r="D3595">
        <v>0</v>
      </c>
      <c r="E3595">
        <v>0</v>
      </c>
      <c r="F3595">
        <v>94</v>
      </c>
      <c r="G3595">
        <v>4686896</v>
      </c>
      <c r="H3595">
        <v>3</v>
      </c>
      <c r="I3595">
        <v>175000</v>
      </c>
      <c r="J3595">
        <v>0</v>
      </c>
      <c r="K3595">
        <v>0</v>
      </c>
      <c r="L3595">
        <v>3</v>
      </c>
      <c r="M3595">
        <v>307200</v>
      </c>
      <c r="N3595">
        <v>330000</v>
      </c>
      <c r="O3595">
        <v>5499096</v>
      </c>
      <c r="P3595" t="s">
        <v>5</v>
      </c>
      <c r="Q3595" t="s">
        <v>15</v>
      </c>
      <c r="R3595" t="s">
        <v>169</v>
      </c>
      <c r="S3595" t="s">
        <v>170</v>
      </c>
      <c r="T3595">
        <v>3547803.8709677421</v>
      </c>
      <c r="U3595">
        <v>3165241</v>
      </c>
      <c r="V3595">
        <v>-382562.87096774206</v>
      </c>
      <c r="W3595">
        <v>-0.10783089620548547</v>
      </c>
      <c r="X3595" t="s">
        <v>230</v>
      </c>
    </row>
    <row r="3596" spans="1:24" x14ac:dyDescent="0.35">
      <c r="A3596">
        <v>3300014295</v>
      </c>
      <c r="B3596" t="s">
        <v>168</v>
      </c>
      <c r="C3596" t="s">
        <v>168</v>
      </c>
      <c r="D3596">
        <v>0</v>
      </c>
      <c r="E3596">
        <v>0</v>
      </c>
      <c r="F3596">
        <v>12</v>
      </c>
      <c r="G3596">
        <v>999883</v>
      </c>
      <c r="H3596">
        <v>1</v>
      </c>
      <c r="I3596">
        <v>60000</v>
      </c>
      <c r="J3596">
        <v>0</v>
      </c>
      <c r="K3596">
        <v>0</v>
      </c>
      <c r="L3596">
        <v>0</v>
      </c>
      <c r="M3596">
        <v>0</v>
      </c>
      <c r="N3596">
        <v>342000</v>
      </c>
      <c r="O3596">
        <v>1401883</v>
      </c>
      <c r="P3596" t="s">
        <v>5</v>
      </c>
      <c r="Q3596" t="s">
        <v>8</v>
      </c>
      <c r="R3596" t="s">
        <v>169</v>
      </c>
      <c r="S3596" t="s">
        <v>170</v>
      </c>
      <c r="T3596">
        <v>904440.6451612903</v>
      </c>
      <c r="U3596">
        <v>1604088</v>
      </c>
      <c r="V3596">
        <v>699647.3548387097</v>
      </c>
      <c r="W3596">
        <v>0.77356912096087904</v>
      </c>
      <c r="X3596" t="s">
        <v>264</v>
      </c>
    </row>
    <row r="3597" spans="1:24" x14ac:dyDescent="0.35">
      <c r="A3597">
        <v>3301054804</v>
      </c>
      <c r="B3597" t="s">
        <v>168</v>
      </c>
      <c r="C3597" t="s">
        <v>168</v>
      </c>
      <c r="D3597">
        <v>0</v>
      </c>
      <c r="E3597">
        <v>0</v>
      </c>
      <c r="F3597">
        <v>3</v>
      </c>
      <c r="G3597">
        <v>146097</v>
      </c>
      <c r="H3597">
        <v>49</v>
      </c>
      <c r="I3597">
        <v>1284000</v>
      </c>
      <c r="J3597">
        <v>0</v>
      </c>
      <c r="K3597">
        <v>0</v>
      </c>
      <c r="L3597">
        <v>12</v>
      </c>
      <c r="M3597">
        <v>388800</v>
      </c>
      <c r="N3597">
        <v>300000</v>
      </c>
      <c r="O3597">
        <v>2118897</v>
      </c>
      <c r="P3597" t="s">
        <v>5</v>
      </c>
      <c r="Q3597" t="s">
        <v>11</v>
      </c>
      <c r="R3597" t="s">
        <v>169</v>
      </c>
      <c r="S3597" t="s">
        <v>170</v>
      </c>
      <c r="T3597">
        <v>1367030.3225806451</v>
      </c>
      <c r="U3597">
        <v>1053793</v>
      </c>
      <c r="V3597">
        <v>-313237.32258064509</v>
      </c>
      <c r="W3597">
        <v>-0.22913706990004701</v>
      </c>
      <c r="X3597" t="s">
        <v>298</v>
      </c>
    </row>
    <row r="3598" spans="1:24" x14ac:dyDescent="0.35">
      <c r="A3598">
        <v>6001312856</v>
      </c>
      <c r="B3598" t="s">
        <v>168</v>
      </c>
      <c r="C3598" t="s">
        <v>168</v>
      </c>
      <c r="D3598">
        <v>0</v>
      </c>
      <c r="E3598">
        <v>0</v>
      </c>
      <c r="F3598">
        <v>27</v>
      </c>
      <c r="G3598">
        <v>907968</v>
      </c>
      <c r="H3598">
        <v>11</v>
      </c>
      <c r="I3598">
        <v>570000</v>
      </c>
      <c r="J3598">
        <v>0</v>
      </c>
      <c r="K3598">
        <v>0</v>
      </c>
      <c r="L3598">
        <v>16</v>
      </c>
      <c r="M3598">
        <v>748400</v>
      </c>
      <c r="N3598">
        <v>30000</v>
      </c>
      <c r="O3598">
        <v>2256368</v>
      </c>
      <c r="P3598" t="s">
        <v>5</v>
      </c>
      <c r="Q3598" t="s">
        <v>9</v>
      </c>
      <c r="R3598" t="s">
        <v>169</v>
      </c>
      <c r="S3598" t="s">
        <v>170</v>
      </c>
      <c r="T3598">
        <v>1455721.2903225806</v>
      </c>
      <c r="U3598">
        <v>536488</v>
      </c>
      <c r="V3598">
        <v>-919233.29032258061</v>
      </c>
      <c r="W3598">
        <v>-0.6314624210235209</v>
      </c>
      <c r="X3598" t="s">
        <v>209</v>
      </c>
    </row>
    <row r="3599" spans="1:24" x14ac:dyDescent="0.35">
      <c r="A3599">
        <v>3301056389</v>
      </c>
      <c r="B3599" t="s">
        <v>168</v>
      </c>
      <c r="C3599" t="s">
        <v>168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417000</v>
      </c>
      <c r="O3599">
        <v>417000</v>
      </c>
      <c r="P3599" t="s">
        <v>5</v>
      </c>
      <c r="Q3599" t="s">
        <v>11</v>
      </c>
      <c r="R3599" t="s">
        <v>169</v>
      </c>
      <c r="S3599" t="s">
        <v>170</v>
      </c>
      <c r="T3599">
        <v>269032.25806451612</v>
      </c>
      <c r="U3599">
        <v>460000</v>
      </c>
      <c r="V3599">
        <v>190967.74193548388</v>
      </c>
      <c r="W3599">
        <v>0.70983213429256597</v>
      </c>
      <c r="X3599" t="s">
        <v>290</v>
      </c>
    </row>
    <row r="3600" spans="1:24" x14ac:dyDescent="0.35">
      <c r="A3600">
        <v>3300012932</v>
      </c>
      <c r="B3600" t="s">
        <v>168</v>
      </c>
      <c r="C3600" t="s">
        <v>168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303000</v>
      </c>
      <c r="O3600">
        <v>303000</v>
      </c>
      <c r="P3600" t="s">
        <v>5</v>
      </c>
      <c r="Q3600" t="s">
        <v>12</v>
      </c>
      <c r="R3600" t="s">
        <v>169</v>
      </c>
      <c r="S3600" t="s">
        <v>170</v>
      </c>
      <c r="T3600">
        <v>195483.87096774194</v>
      </c>
      <c r="U3600">
        <v>87000</v>
      </c>
      <c r="V3600">
        <v>-108483.87096774194</v>
      </c>
      <c r="W3600">
        <v>-0.554950495049505</v>
      </c>
      <c r="X3600" t="s">
        <v>380</v>
      </c>
    </row>
    <row r="3601" spans="1:24" x14ac:dyDescent="0.35">
      <c r="A3601">
        <v>3300000163</v>
      </c>
      <c r="B3601" t="s">
        <v>168</v>
      </c>
      <c r="C3601" t="s">
        <v>168</v>
      </c>
      <c r="D3601">
        <v>0</v>
      </c>
      <c r="E3601">
        <v>0</v>
      </c>
      <c r="F3601">
        <v>152</v>
      </c>
      <c r="G3601">
        <v>4324504</v>
      </c>
      <c r="H3601">
        <v>4</v>
      </c>
      <c r="I3601">
        <v>275000</v>
      </c>
      <c r="J3601">
        <v>0</v>
      </c>
      <c r="K3601">
        <v>0</v>
      </c>
      <c r="L3601">
        <v>0</v>
      </c>
      <c r="M3601">
        <v>0</v>
      </c>
      <c r="N3601">
        <v>180000</v>
      </c>
      <c r="O3601">
        <v>4779504</v>
      </c>
      <c r="P3601" t="s">
        <v>5</v>
      </c>
      <c r="Q3601" t="s">
        <v>13</v>
      </c>
      <c r="R3601" t="s">
        <v>169</v>
      </c>
      <c r="S3601" t="s">
        <v>170</v>
      </c>
      <c r="T3601">
        <v>3083550.9677419355</v>
      </c>
      <c r="U3601">
        <v>2378243</v>
      </c>
      <c r="V3601">
        <v>-705307.96774193551</v>
      </c>
      <c r="W3601">
        <v>-0.22873238520147698</v>
      </c>
      <c r="X3601" t="s">
        <v>414</v>
      </c>
    </row>
    <row r="3602" spans="1:24" x14ac:dyDescent="0.35">
      <c r="A3602">
        <v>3301003907</v>
      </c>
      <c r="B3602" t="s">
        <v>168</v>
      </c>
      <c r="C3602" t="s">
        <v>168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330000</v>
      </c>
      <c r="O3602">
        <v>330000</v>
      </c>
      <c r="P3602" t="s">
        <v>5</v>
      </c>
      <c r="Q3602" t="s">
        <v>12</v>
      </c>
      <c r="R3602" t="s">
        <v>169</v>
      </c>
      <c r="S3602" t="s">
        <v>170</v>
      </c>
      <c r="T3602">
        <v>212903.22580645164</v>
      </c>
      <c r="U3602">
        <v>332000</v>
      </c>
      <c r="V3602">
        <v>119096.77419354836</v>
      </c>
      <c r="W3602">
        <v>0.55939393939393933</v>
      </c>
      <c r="X3602" t="s">
        <v>407</v>
      </c>
    </row>
    <row r="3603" spans="1:24" x14ac:dyDescent="0.35">
      <c r="A3603">
        <v>3301059043</v>
      </c>
      <c r="B3603" t="s">
        <v>168</v>
      </c>
      <c r="C3603" t="s">
        <v>168</v>
      </c>
      <c r="D3603">
        <v>0</v>
      </c>
      <c r="E3603">
        <v>0</v>
      </c>
      <c r="F3603">
        <v>24</v>
      </c>
      <c r="G3603">
        <v>521704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57000</v>
      </c>
      <c r="O3603">
        <v>578704</v>
      </c>
      <c r="P3603" t="s">
        <v>5</v>
      </c>
      <c r="Q3603" t="s">
        <v>11</v>
      </c>
      <c r="R3603" t="s">
        <v>169</v>
      </c>
      <c r="S3603" t="s">
        <v>170</v>
      </c>
      <c r="T3603">
        <v>373357.41935483873</v>
      </c>
      <c r="U3603">
        <v>454001</v>
      </c>
      <c r="V3603">
        <v>80643.580645161273</v>
      </c>
      <c r="W3603">
        <v>0.21599565581022406</v>
      </c>
      <c r="X3603" t="s">
        <v>306</v>
      </c>
    </row>
    <row r="3604" spans="1:24" x14ac:dyDescent="0.35">
      <c r="A3604">
        <v>3300015529</v>
      </c>
      <c r="B3604" t="s">
        <v>168</v>
      </c>
      <c r="C3604" t="s">
        <v>168</v>
      </c>
      <c r="D3604">
        <v>0</v>
      </c>
      <c r="E3604">
        <v>0</v>
      </c>
      <c r="F3604">
        <v>108</v>
      </c>
      <c r="G3604">
        <v>3856929</v>
      </c>
      <c r="H3604">
        <v>2</v>
      </c>
      <c r="I3604">
        <v>35000</v>
      </c>
      <c r="J3604">
        <v>0</v>
      </c>
      <c r="K3604">
        <v>0</v>
      </c>
      <c r="L3604">
        <v>0</v>
      </c>
      <c r="M3604">
        <v>0</v>
      </c>
      <c r="N3604">
        <v>342000</v>
      </c>
      <c r="O3604">
        <v>4233929</v>
      </c>
      <c r="P3604" t="s">
        <v>5</v>
      </c>
      <c r="Q3604" t="s">
        <v>8</v>
      </c>
      <c r="R3604" t="s">
        <v>169</v>
      </c>
      <c r="S3604" t="s">
        <v>170</v>
      </c>
      <c r="T3604">
        <v>2731567.0967741935</v>
      </c>
      <c r="U3604">
        <v>4120453</v>
      </c>
      <c r="V3604">
        <v>1388885.9032258065</v>
      </c>
      <c r="W3604">
        <v>0.5084575461704719</v>
      </c>
      <c r="X3604" t="s">
        <v>273</v>
      </c>
    </row>
    <row r="3605" spans="1:24" x14ac:dyDescent="0.35">
      <c r="A3605">
        <v>3301063678</v>
      </c>
      <c r="B3605" t="s">
        <v>168</v>
      </c>
      <c r="C3605" t="s">
        <v>168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164000</v>
      </c>
      <c r="O3605">
        <v>164000</v>
      </c>
      <c r="P3605" t="s">
        <v>5</v>
      </c>
      <c r="Q3605" t="s">
        <v>9</v>
      </c>
      <c r="R3605" t="s">
        <v>169</v>
      </c>
      <c r="S3605" t="s">
        <v>170</v>
      </c>
      <c r="T3605">
        <v>105806.45161290321</v>
      </c>
      <c r="U3605">
        <v>164000</v>
      </c>
      <c r="V3605">
        <v>58193.548387096787</v>
      </c>
      <c r="W3605">
        <v>0.55000000000000027</v>
      </c>
      <c r="X3605" t="s">
        <v>344</v>
      </c>
    </row>
    <row r="3606" spans="1:24" x14ac:dyDescent="0.35">
      <c r="A3606">
        <v>3300018509</v>
      </c>
      <c r="B3606" t="s">
        <v>168</v>
      </c>
      <c r="C3606" t="s">
        <v>168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1531000</v>
      </c>
      <c r="O3606">
        <v>1531000</v>
      </c>
      <c r="P3606" t="s">
        <v>5</v>
      </c>
      <c r="Q3606" t="s">
        <v>6</v>
      </c>
      <c r="R3606" t="s">
        <v>169</v>
      </c>
      <c r="S3606" t="s">
        <v>170</v>
      </c>
      <c r="T3606">
        <v>987741.93548387091</v>
      </c>
      <c r="U3606">
        <v>3187500</v>
      </c>
      <c r="V3606">
        <v>2199758.064516129</v>
      </c>
      <c r="W3606">
        <v>2.2270574787720445</v>
      </c>
      <c r="X3606" t="s">
        <v>276</v>
      </c>
    </row>
    <row r="3607" spans="1:24" x14ac:dyDescent="0.35">
      <c r="A3607">
        <v>3301072286</v>
      </c>
      <c r="B3607" t="s">
        <v>168</v>
      </c>
      <c r="C3607" t="s">
        <v>168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145000</v>
      </c>
      <c r="O3607">
        <v>145000</v>
      </c>
      <c r="P3607" t="s">
        <v>5</v>
      </c>
      <c r="Q3607" t="s">
        <v>10</v>
      </c>
      <c r="R3607" t="s">
        <v>169</v>
      </c>
      <c r="S3607" t="s">
        <v>170</v>
      </c>
      <c r="T3607">
        <v>93548.387096774182</v>
      </c>
      <c r="U3607">
        <v>0</v>
      </c>
      <c r="V3607">
        <v>-93548.387096774182</v>
      </c>
      <c r="W3607">
        <v>0</v>
      </c>
      <c r="X3607" t="s">
        <v>241</v>
      </c>
    </row>
    <row r="3608" spans="1:24" x14ac:dyDescent="0.35">
      <c r="A3608">
        <v>3301059784</v>
      </c>
      <c r="B3608" t="s">
        <v>168</v>
      </c>
      <c r="C3608" t="s">
        <v>168</v>
      </c>
      <c r="D3608">
        <v>0</v>
      </c>
      <c r="E3608">
        <v>0</v>
      </c>
      <c r="F3608">
        <v>0</v>
      </c>
      <c r="G3608">
        <v>0</v>
      </c>
      <c r="H3608">
        <v>21</v>
      </c>
      <c r="I3608">
        <v>695000</v>
      </c>
      <c r="J3608">
        <v>0</v>
      </c>
      <c r="K3608">
        <v>0</v>
      </c>
      <c r="L3608">
        <v>7</v>
      </c>
      <c r="M3608">
        <v>356800</v>
      </c>
      <c r="N3608">
        <v>30000</v>
      </c>
      <c r="O3608">
        <v>1081800</v>
      </c>
      <c r="P3608" t="s">
        <v>5</v>
      </c>
      <c r="Q3608" t="s">
        <v>11</v>
      </c>
      <c r="R3608" t="s">
        <v>169</v>
      </c>
      <c r="S3608" t="s">
        <v>170</v>
      </c>
      <c r="T3608">
        <v>697935.48387096776</v>
      </c>
      <c r="U3608">
        <v>634800</v>
      </c>
      <c r="V3608">
        <v>-63135.483870967757</v>
      </c>
      <c r="W3608">
        <v>-9.0460343871325621E-2</v>
      </c>
      <c r="X3608" t="s">
        <v>345</v>
      </c>
    </row>
    <row r="3609" spans="1:24" x14ac:dyDescent="0.35">
      <c r="A3609">
        <v>3301068785</v>
      </c>
      <c r="B3609" t="s">
        <v>168</v>
      </c>
      <c r="C3609" t="s">
        <v>168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582000</v>
      </c>
      <c r="O3609">
        <v>582000</v>
      </c>
      <c r="P3609" t="s">
        <v>5</v>
      </c>
      <c r="Q3609" t="s">
        <v>17</v>
      </c>
      <c r="R3609" t="s">
        <v>169</v>
      </c>
      <c r="S3609" t="s">
        <v>170</v>
      </c>
      <c r="T3609">
        <v>375483.87096774194</v>
      </c>
      <c r="U3609">
        <v>352500</v>
      </c>
      <c r="V3609">
        <v>-22983.870967741939</v>
      </c>
      <c r="W3609">
        <v>-6.1211340206185572E-2</v>
      </c>
      <c r="X3609" t="s">
        <v>417</v>
      </c>
    </row>
    <row r="3610" spans="1:24" x14ac:dyDescent="0.35">
      <c r="A3610">
        <v>3300012339</v>
      </c>
      <c r="B3610" t="s">
        <v>168</v>
      </c>
      <c r="C3610" t="s">
        <v>168</v>
      </c>
      <c r="D3610">
        <v>0</v>
      </c>
      <c r="E3610">
        <v>0</v>
      </c>
      <c r="F3610">
        <v>16</v>
      </c>
      <c r="G3610">
        <v>889344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302000</v>
      </c>
      <c r="O3610">
        <v>1191344</v>
      </c>
      <c r="P3610" t="s">
        <v>5</v>
      </c>
      <c r="Q3610" t="s">
        <v>12</v>
      </c>
      <c r="R3610" t="s">
        <v>169</v>
      </c>
      <c r="S3610" t="s">
        <v>170</v>
      </c>
      <c r="T3610">
        <v>768609.03225806449</v>
      </c>
      <c r="U3610">
        <v>884990</v>
      </c>
      <c r="V3610">
        <v>116380.96774193551</v>
      </c>
      <c r="W3610">
        <v>0.15141764259525381</v>
      </c>
      <c r="X3610" t="s">
        <v>248</v>
      </c>
    </row>
    <row r="3611" spans="1:24" x14ac:dyDescent="0.35">
      <c r="A3611">
        <v>3300016909</v>
      </c>
      <c r="B3611" t="s">
        <v>168</v>
      </c>
      <c r="C3611" t="s">
        <v>168</v>
      </c>
      <c r="D3611">
        <v>0</v>
      </c>
      <c r="E3611">
        <v>0</v>
      </c>
      <c r="F3611">
        <v>48</v>
      </c>
      <c r="G3611">
        <v>2430200</v>
      </c>
      <c r="H3611">
        <v>5</v>
      </c>
      <c r="I3611">
        <v>95000</v>
      </c>
      <c r="J3611">
        <v>0</v>
      </c>
      <c r="K3611">
        <v>0</v>
      </c>
      <c r="L3611">
        <v>1</v>
      </c>
      <c r="M3611">
        <v>68962</v>
      </c>
      <c r="N3611">
        <v>878500</v>
      </c>
      <c r="O3611">
        <v>3472662</v>
      </c>
      <c r="P3611" t="s">
        <v>5</v>
      </c>
      <c r="Q3611" t="s">
        <v>6</v>
      </c>
      <c r="R3611" t="s">
        <v>169</v>
      </c>
      <c r="S3611" t="s">
        <v>170</v>
      </c>
      <c r="T3611">
        <v>2240427.0967741935</v>
      </c>
      <c r="U3611">
        <v>2620876</v>
      </c>
      <c r="V3611">
        <v>380448.90322580654</v>
      </c>
      <c r="W3611">
        <v>0.16981088283282397</v>
      </c>
      <c r="X3611" t="s">
        <v>255</v>
      </c>
    </row>
    <row r="3612" spans="1:24" x14ac:dyDescent="0.35">
      <c r="A3612">
        <v>3300007804</v>
      </c>
      <c r="B3612" t="s">
        <v>168</v>
      </c>
      <c r="C3612" t="s">
        <v>168</v>
      </c>
      <c r="D3612">
        <v>0</v>
      </c>
      <c r="E3612">
        <v>0</v>
      </c>
      <c r="F3612">
        <v>25</v>
      </c>
      <c r="G3612">
        <v>859971</v>
      </c>
      <c r="H3612">
        <v>58</v>
      </c>
      <c r="I3612">
        <v>1940000</v>
      </c>
      <c r="J3612">
        <v>0</v>
      </c>
      <c r="K3612">
        <v>0</v>
      </c>
      <c r="L3612">
        <v>31</v>
      </c>
      <c r="M3612">
        <v>1694400</v>
      </c>
      <c r="N3612">
        <v>150000</v>
      </c>
      <c r="O3612">
        <v>4644371</v>
      </c>
      <c r="P3612" t="s">
        <v>5</v>
      </c>
      <c r="Q3612" t="s">
        <v>9</v>
      </c>
      <c r="R3612" t="s">
        <v>169</v>
      </c>
      <c r="S3612" t="s">
        <v>170</v>
      </c>
      <c r="T3612">
        <v>2996368.3870967738</v>
      </c>
      <c r="U3612">
        <v>1545880</v>
      </c>
      <c r="V3612">
        <v>-1450488.3870967738</v>
      </c>
      <c r="W3612">
        <v>-0.48408212866715417</v>
      </c>
      <c r="X3612" t="s">
        <v>258</v>
      </c>
    </row>
    <row r="3613" spans="1:24" x14ac:dyDescent="0.35">
      <c r="A3613">
        <v>3301027213</v>
      </c>
      <c r="B3613" t="s">
        <v>168</v>
      </c>
      <c r="C3613" t="s">
        <v>168</v>
      </c>
      <c r="D3613">
        <v>0</v>
      </c>
      <c r="E3613">
        <v>0</v>
      </c>
      <c r="F3613">
        <v>149</v>
      </c>
      <c r="G3613">
        <v>3148032</v>
      </c>
      <c r="H3613">
        <v>22</v>
      </c>
      <c r="I3613">
        <v>390000</v>
      </c>
      <c r="J3613">
        <v>0</v>
      </c>
      <c r="K3613">
        <v>0</v>
      </c>
      <c r="L3613">
        <v>17</v>
      </c>
      <c r="M3613">
        <v>590800</v>
      </c>
      <c r="N3613">
        <v>150000</v>
      </c>
      <c r="O3613">
        <v>4278832</v>
      </c>
      <c r="P3613" t="s">
        <v>5</v>
      </c>
      <c r="Q3613" t="s">
        <v>13</v>
      </c>
      <c r="R3613" t="s">
        <v>169</v>
      </c>
      <c r="S3613" t="s">
        <v>170</v>
      </c>
      <c r="T3613">
        <v>2760536.7741935486</v>
      </c>
      <c r="U3613">
        <v>1834815</v>
      </c>
      <c r="V3613">
        <v>-925721.7741935486</v>
      </c>
      <c r="W3613">
        <v>-0.33534122162309721</v>
      </c>
      <c r="X3613" t="s">
        <v>399</v>
      </c>
    </row>
    <row r="3614" spans="1:24" x14ac:dyDescent="0.35">
      <c r="A3614">
        <v>3301073049</v>
      </c>
      <c r="B3614" t="s">
        <v>168</v>
      </c>
      <c r="C3614" t="s">
        <v>168</v>
      </c>
      <c r="D3614">
        <v>0</v>
      </c>
      <c r="E3614">
        <v>0</v>
      </c>
      <c r="F3614">
        <v>219</v>
      </c>
      <c r="G3614">
        <v>6621827</v>
      </c>
      <c r="H3614">
        <v>64</v>
      </c>
      <c r="I3614">
        <v>2575000</v>
      </c>
      <c r="J3614">
        <v>0</v>
      </c>
      <c r="K3614">
        <v>0</v>
      </c>
      <c r="L3614">
        <v>70</v>
      </c>
      <c r="M3614">
        <v>3338000</v>
      </c>
      <c r="N3614">
        <v>312000</v>
      </c>
      <c r="O3614">
        <v>12846827</v>
      </c>
      <c r="P3614" t="s">
        <v>5</v>
      </c>
      <c r="Q3614" t="s">
        <v>17</v>
      </c>
      <c r="R3614" t="s">
        <v>169</v>
      </c>
      <c r="S3614" t="s">
        <v>170</v>
      </c>
      <c r="T3614">
        <v>8288275.4838709673</v>
      </c>
      <c r="U3614">
        <v>6674568</v>
      </c>
      <c r="V3614">
        <v>-1613707.4838709673</v>
      </c>
      <c r="W3614">
        <v>-0.19469761677338693</v>
      </c>
      <c r="X3614" t="s">
        <v>244</v>
      </c>
    </row>
    <row r="3615" spans="1:24" x14ac:dyDescent="0.35">
      <c r="A3615">
        <v>3300016581</v>
      </c>
      <c r="B3615" t="s">
        <v>168</v>
      </c>
      <c r="C3615" t="s">
        <v>168</v>
      </c>
      <c r="D3615">
        <v>0</v>
      </c>
      <c r="E3615">
        <v>0</v>
      </c>
      <c r="F3615">
        <v>321</v>
      </c>
      <c r="G3615">
        <v>11964859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892500</v>
      </c>
      <c r="O3615">
        <v>12857359</v>
      </c>
      <c r="P3615" t="s">
        <v>5</v>
      </c>
      <c r="Q3615" t="s">
        <v>6</v>
      </c>
      <c r="R3615" t="s">
        <v>169</v>
      </c>
      <c r="S3615" t="s">
        <v>170</v>
      </c>
      <c r="T3615">
        <v>8295070.3225806449</v>
      </c>
      <c r="U3615">
        <v>6880720</v>
      </c>
      <c r="V3615">
        <v>-1414350.3225806449</v>
      </c>
      <c r="W3615">
        <v>-0.17050492251169147</v>
      </c>
      <c r="X3615" t="s">
        <v>373</v>
      </c>
    </row>
    <row r="3616" spans="1:24" x14ac:dyDescent="0.35">
      <c r="A3616">
        <v>3300014461</v>
      </c>
      <c r="B3616" t="s">
        <v>168</v>
      </c>
      <c r="C3616" t="s">
        <v>168</v>
      </c>
      <c r="D3616">
        <v>0</v>
      </c>
      <c r="E3616">
        <v>0</v>
      </c>
      <c r="F3616">
        <v>26</v>
      </c>
      <c r="G3616">
        <v>1392266</v>
      </c>
      <c r="H3616">
        <v>32</v>
      </c>
      <c r="I3616">
        <v>1385000</v>
      </c>
      <c r="J3616">
        <v>0</v>
      </c>
      <c r="K3616">
        <v>0</v>
      </c>
      <c r="L3616">
        <v>0</v>
      </c>
      <c r="M3616">
        <v>0</v>
      </c>
      <c r="N3616">
        <v>191700</v>
      </c>
      <c r="O3616">
        <v>2968966</v>
      </c>
      <c r="P3616" t="s">
        <v>5</v>
      </c>
      <c r="Q3616" t="s">
        <v>8</v>
      </c>
      <c r="R3616" t="s">
        <v>169</v>
      </c>
      <c r="S3616" t="s">
        <v>170</v>
      </c>
      <c r="T3616">
        <v>1915461.935483871</v>
      </c>
      <c r="U3616">
        <v>2577379</v>
      </c>
      <c r="V3616">
        <v>661917.06451612897</v>
      </c>
      <c r="W3616">
        <v>0.34556524055849747</v>
      </c>
      <c r="X3616" t="s">
        <v>275</v>
      </c>
    </row>
    <row r="3617" spans="1:24" x14ac:dyDescent="0.35">
      <c r="A3617">
        <v>3301017508</v>
      </c>
      <c r="B3617" t="s">
        <v>168</v>
      </c>
      <c r="C3617" t="s">
        <v>168</v>
      </c>
      <c r="D3617">
        <v>0</v>
      </c>
      <c r="E3617">
        <v>0</v>
      </c>
      <c r="F3617">
        <v>5</v>
      </c>
      <c r="G3617">
        <v>217591</v>
      </c>
      <c r="H3617">
        <v>1</v>
      </c>
      <c r="I3617">
        <v>10000</v>
      </c>
      <c r="J3617">
        <v>0</v>
      </c>
      <c r="K3617">
        <v>0</v>
      </c>
      <c r="L3617">
        <v>0</v>
      </c>
      <c r="M3617">
        <v>0</v>
      </c>
      <c r="N3617">
        <v>342000</v>
      </c>
      <c r="O3617">
        <v>569591</v>
      </c>
      <c r="P3617" t="s">
        <v>5</v>
      </c>
      <c r="Q3617" t="s">
        <v>8</v>
      </c>
      <c r="R3617" t="s">
        <v>169</v>
      </c>
      <c r="S3617" t="s">
        <v>170</v>
      </c>
      <c r="T3617">
        <v>367478.06451612903</v>
      </c>
      <c r="U3617">
        <v>1169794</v>
      </c>
      <c r="V3617">
        <v>802315.93548387103</v>
      </c>
      <c r="W3617">
        <v>2.1833029314016548</v>
      </c>
      <c r="X3617" t="s">
        <v>300</v>
      </c>
    </row>
    <row r="3618" spans="1:24" x14ac:dyDescent="0.35">
      <c r="A3618">
        <v>3301070061</v>
      </c>
      <c r="B3618" t="s">
        <v>168</v>
      </c>
      <c r="C3618" t="s">
        <v>168</v>
      </c>
      <c r="D3618">
        <v>0</v>
      </c>
      <c r="E3618">
        <v>0</v>
      </c>
      <c r="F3618">
        <v>27</v>
      </c>
      <c r="G3618">
        <v>1263334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1061200</v>
      </c>
      <c r="O3618">
        <v>2324534</v>
      </c>
      <c r="P3618" t="s">
        <v>5</v>
      </c>
      <c r="Q3618" t="s">
        <v>6</v>
      </c>
      <c r="R3618" t="s">
        <v>181</v>
      </c>
      <c r="S3618" t="s">
        <v>170</v>
      </c>
      <c r="T3618">
        <v>1499699.3548387098</v>
      </c>
      <c r="U3618">
        <v>3929525</v>
      </c>
      <c r="V3618">
        <v>2429825.6451612902</v>
      </c>
      <c r="W3618">
        <v>1.6202085020051329</v>
      </c>
      <c r="X3618" t="s">
        <v>276</v>
      </c>
    </row>
    <row r="3619" spans="1:24" x14ac:dyDescent="0.35">
      <c r="A3619">
        <v>3300015644</v>
      </c>
      <c r="B3619" t="s">
        <v>168</v>
      </c>
      <c r="C3619" t="s">
        <v>168</v>
      </c>
      <c r="D3619">
        <v>0</v>
      </c>
      <c r="E3619">
        <v>0</v>
      </c>
      <c r="F3619">
        <v>2</v>
      </c>
      <c r="G3619">
        <v>88596</v>
      </c>
      <c r="H3619">
        <v>8</v>
      </c>
      <c r="I3619">
        <v>185000</v>
      </c>
      <c r="J3619">
        <v>0</v>
      </c>
      <c r="K3619">
        <v>0</v>
      </c>
      <c r="L3619">
        <v>0</v>
      </c>
      <c r="M3619">
        <v>0</v>
      </c>
      <c r="N3619">
        <v>576700</v>
      </c>
      <c r="O3619">
        <v>850296</v>
      </c>
      <c r="P3619" t="s">
        <v>5</v>
      </c>
      <c r="Q3619" t="s">
        <v>8</v>
      </c>
      <c r="R3619" t="s">
        <v>169</v>
      </c>
      <c r="S3619" t="s">
        <v>170</v>
      </c>
      <c r="T3619">
        <v>548578.06451612897</v>
      </c>
      <c r="U3619">
        <v>1231500</v>
      </c>
      <c r="V3619">
        <v>682921.93548387103</v>
      </c>
      <c r="W3619">
        <v>1.244894719015496</v>
      </c>
      <c r="X3619" t="s">
        <v>275</v>
      </c>
    </row>
    <row r="3620" spans="1:24" x14ac:dyDescent="0.35">
      <c r="A3620">
        <v>3300014463</v>
      </c>
      <c r="B3620" t="s">
        <v>168</v>
      </c>
      <c r="C3620" t="s">
        <v>168</v>
      </c>
      <c r="D3620">
        <v>0</v>
      </c>
      <c r="E3620">
        <v>0</v>
      </c>
      <c r="F3620">
        <v>91</v>
      </c>
      <c r="G3620">
        <v>3716288</v>
      </c>
      <c r="H3620">
        <v>1</v>
      </c>
      <c r="I3620">
        <v>10000</v>
      </c>
      <c r="J3620">
        <v>0</v>
      </c>
      <c r="K3620">
        <v>0</v>
      </c>
      <c r="L3620">
        <v>1</v>
      </c>
      <c r="M3620">
        <v>102400</v>
      </c>
      <c r="N3620">
        <v>972700</v>
      </c>
      <c r="O3620">
        <v>4801388</v>
      </c>
      <c r="P3620" t="s">
        <v>5</v>
      </c>
      <c r="Q3620" t="s">
        <v>7</v>
      </c>
      <c r="R3620" t="s">
        <v>169</v>
      </c>
      <c r="S3620" t="s">
        <v>170</v>
      </c>
      <c r="T3620">
        <v>3097669.6774193547</v>
      </c>
      <c r="U3620">
        <v>3900502</v>
      </c>
      <c r="V3620">
        <v>802832.32258064533</v>
      </c>
      <c r="W3620">
        <v>0.25917299330943466</v>
      </c>
      <c r="X3620" t="s">
        <v>289</v>
      </c>
    </row>
    <row r="3621" spans="1:24" x14ac:dyDescent="0.35">
      <c r="A3621">
        <v>3300002311</v>
      </c>
      <c r="B3621" t="s">
        <v>168</v>
      </c>
      <c r="C3621" t="s">
        <v>168</v>
      </c>
      <c r="D3621">
        <v>0</v>
      </c>
      <c r="E3621">
        <v>0</v>
      </c>
      <c r="F3621">
        <v>0</v>
      </c>
      <c r="G3621">
        <v>0</v>
      </c>
      <c r="H3621">
        <v>2</v>
      </c>
      <c r="I3621">
        <v>60000</v>
      </c>
      <c r="J3621">
        <v>0</v>
      </c>
      <c r="K3621">
        <v>0</v>
      </c>
      <c r="L3621">
        <v>0</v>
      </c>
      <c r="M3621">
        <v>0</v>
      </c>
      <c r="N3621">
        <v>351000</v>
      </c>
      <c r="O3621">
        <v>411000</v>
      </c>
      <c r="P3621" t="s">
        <v>5</v>
      </c>
      <c r="Q3621" t="s">
        <v>13</v>
      </c>
      <c r="R3621" t="s">
        <v>169</v>
      </c>
      <c r="S3621" t="s">
        <v>170</v>
      </c>
      <c r="T3621">
        <v>265161.29032258067</v>
      </c>
      <c r="U3621">
        <v>313000</v>
      </c>
      <c r="V3621">
        <v>47838.709677419334</v>
      </c>
      <c r="W3621">
        <v>0.18041362530413618</v>
      </c>
      <c r="X3621" t="s">
        <v>186</v>
      </c>
    </row>
    <row r="3622" spans="1:24" x14ac:dyDescent="0.35">
      <c r="A3622">
        <v>3301006064</v>
      </c>
      <c r="B3622" t="s">
        <v>168</v>
      </c>
      <c r="C3622" t="s">
        <v>168</v>
      </c>
      <c r="D3622">
        <v>0</v>
      </c>
      <c r="E3622">
        <v>0</v>
      </c>
      <c r="F3622">
        <v>8</v>
      </c>
      <c r="G3622">
        <v>208585</v>
      </c>
      <c r="H3622">
        <v>7</v>
      </c>
      <c r="I3622">
        <v>285000</v>
      </c>
      <c r="J3622">
        <v>0</v>
      </c>
      <c r="K3622">
        <v>0</v>
      </c>
      <c r="L3622">
        <v>7</v>
      </c>
      <c r="M3622">
        <v>216800</v>
      </c>
      <c r="N3622">
        <v>21000</v>
      </c>
      <c r="O3622">
        <v>731385</v>
      </c>
      <c r="P3622" t="s">
        <v>5</v>
      </c>
      <c r="Q3622" t="s">
        <v>13</v>
      </c>
      <c r="R3622" t="s">
        <v>169</v>
      </c>
      <c r="S3622" t="s">
        <v>170</v>
      </c>
      <c r="T3622">
        <v>471861.29032258067</v>
      </c>
      <c r="U3622">
        <v>560385</v>
      </c>
      <c r="V3622">
        <v>88523.709677419334</v>
      </c>
      <c r="W3622">
        <v>0.18760536516335446</v>
      </c>
      <c r="X3622" t="s">
        <v>297</v>
      </c>
    </row>
    <row r="3623" spans="1:24" x14ac:dyDescent="0.35">
      <c r="A3623">
        <v>3300014912</v>
      </c>
      <c r="B3623" t="s">
        <v>168</v>
      </c>
      <c r="C3623" t="s">
        <v>168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15700000</v>
      </c>
      <c r="O3623">
        <v>15700000</v>
      </c>
      <c r="P3623" t="s">
        <v>5</v>
      </c>
      <c r="Q3623" t="s">
        <v>7</v>
      </c>
      <c r="R3623" t="s">
        <v>169</v>
      </c>
      <c r="S3623" t="s">
        <v>170</v>
      </c>
      <c r="T3623">
        <v>10129032.258064516</v>
      </c>
      <c r="U3623">
        <v>6461700</v>
      </c>
      <c r="V3623">
        <v>-3667332.2580645159</v>
      </c>
      <c r="W3623">
        <v>-0.36206146496815284</v>
      </c>
      <c r="X3623" t="s">
        <v>299</v>
      </c>
    </row>
    <row r="3624" spans="1:24" x14ac:dyDescent="0.35">
      <c r="A3624">
        <v>3301004693</v>
      </c>
      <c r="B3624" t="s">
        <v>168</v>
      </c>
      <c r="C3624" t="s">
        <v>168</v>
      </c>
      <c r="D3624">
        <v>0</v>
      </c>
      <c r="E3624">
        <v>0</v>
      </c>
      <c r="F3624">
        <v>1</v>
      </c>
      <c r="G3624">
        <v>80999</v>
      </c>
      <c r="H3624">
        <v>6</v>
      </c>
      <c r="I3624">
        <v>192000</v>
      </c>
      <c r="J3624">
        <v>0</v>
      </c>
      <c r="K3624">
        <v>0</v>
      </c>
      <c r="L3624">
        <v>0</v>
      </c>
      <c r="M3624">
        <v>0</v>
      </c>
      <c r="N3624">
        <v>150000</v>
      </c>
      <c r="O3624">
        <v>422999</v>
      </c>
      <c r="P3624" t="s">
        <v>5</v>
      </c>
      <c r="Q3624" t="s">
        <v>14</v>
      </c>
      <c r="R3624" t="s">
        <v>169</v>
      </c>
      <c r="S3624" t="s">
        <v>170</v>
      </c>
      <c r="T3624">
        <v>272902.58064516127</v>
      </c>
      <c r="U3624">
        <v>648994</v>
      </c>
      <c r="V3624">
        <v>376091.41935483873</v>
      </c>
      <c r="W3624">
        <v>1.3781160239149504</v>
      </c>
      <c r="X3624" t="s">
        <v>237</v>
      </c>
    </row>
    <row r="3625" spans="1:24" x14ac:dyDescent="0.35">
      <c r="A3625">
        <v>3301048691</v>
      </c>
      <c r="B3625" t="s">
        <v>168</v>
      </c>
      <c r="C3625" t="s">
        <v>168</v>
      </c>
      <c r="D3625">
        <v>0</v>
      </c>
      <c r="E3625">
        <v>0</v>
      </c>
      <c r="F3625">
        <v>118</v>
      </c>
      <c r="G3625">
        <v>3377729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2830200</v>
      </c>
      <c r="O3625">
        <v>6207929</v>
      </c>
      <c r="P3625" t="s">
        <v>5</v>
      </c>
      <c r="Q3625" t="s">
        <v>16</v>
      </c>
      <c r="R3625" t="s">
        <v>169</v>
      </c>
      <c r="S3625" t="s">
        <v>170</v>
      </c>
      <c r="T3625">
        <v>4005115.4838709678</v>
      </c>
      <c r="U3625">
        <v>1837280</v>
      </c>
      <c r="V3625">
        <v>-2167835.4838709678</v>
      </c>
      <c r="W3625">
        <v>-0.54126666074950269</v>
      </c>
      <c r="X3625" t="s">
        <v>312</v>
      </c>
    </row>
    <row r="3626" spans="1:24" x14ac:dyDescent="0.35">
      <c r="A3626">
        <v>3301072410</v>
      </c>
      <c r="B3626" t="s">
        <v>168</v>
      </c>
      <c r="C3626" t="s">
        <v>168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192000</v>
      </c>
      <c r="O3626">
        <v>192000</v>
      </c>
      <c r="P3626" t="s">
        <v>5</v>
      </c>
      <c r="Q3626" t="s">
        <v>10</v>
      </c>
      <c r="R3626" t="s">
        <v>169</v>
      </c>
      <c r="S3626" t="s">
        <v>170</v>
      </c>
      <c r="T3626">
        <v>123870.96774193548</v>
      </c>
      <c r="U3626">
        <v>45000</v>
      </c>
      <c r="V3626">
        <v>-78870.967741935485</v>
      </c>
      <c r="W3626">
        <v>-0.63671875</v>
      </c>
      <c r="X3626" t="s">
        <v>319</v>
      </c>
    </row>
    <row r="3627" spans="1:24" x14ac:dyDescent="0.35">
      <c r="A3627">
        <v>3301017668</v>
      </c>
      <c r="B3627" t="s">
        <v>168</v>
      </c>
      <c r="C3627" t="s">
        <v>168</v>
      </c>
      <c r="D3627">
        <v>0</v>
      </c>
      <c r="E3627">
        <v>0</v>
      </c>
      <c r="F3627">
        <v>79</v>
      </c>
      <c r="G3627">
        <v>2248412</v>
      </c>
      <c r="H3627">
        <v>3</v>
      </c>
      <c r="I3627">
        <v>365000</v>
      </c>
      <c r="J3627">
        <v>0</v>
      </c>
      <c r="K3627">
        <v>0</v>
      </c>
      <c r="L3627">
        <v>0</v>
      </c>
      <c r="M3627">
        <v>0</v>
      </c>
      <c r="N3627">
        <v>134000</v>
      </c>
      <c r="O3627">
        <v>2747412</v>
      </c>
      <c r="P3627" t="s">
        <v>5</v>
      </c>
      <c r="Q3627" t="s">
        <v>11</v>
      </c>
      <c r="R3627" t="s">
        <v>169</v>
      </c>
      <c r="S3627" t="s">
        <v>170</v>
      </c>
      <c r="T3627">
        <v>1772523.8709677418</v>
      </c>
      <c r="U3627">
        <v>1024578</v>
      </c>
      <c r="V3627">
        <v>-747945.87096774182</v>
      </c>
      <c r="W3627">
        <v>-0.4219665998401404</v>
      </c>
      <c r="X3627" t="s">
        <v>345</v>
      </c>
    </row>
    <row r="3628" spans="1:24" x14ac:dyDescent="0.35">
      <c r="A3628">
        <v>3301015895</v>
      </c>
      <c r="B3628" t="s">
        <v>168</v>
      </c>
      <c r="C3628" t="s">
        <v>168</v>
      </c>
      <c r="D3628">
        <v>0</v>
      </c>
      <c r="E3628">
        <v>0</v>
      </c>
      <c r="F3628">
        <v>116</v>
      </c>
      <c r="G3628">
        <v>3713009</v>
      </c>
      <c r="H3628">
        <v>58</v>
      </c>
      <c r="I3628">
        <v>2295000</v>
      </c>
      <c r="J3628">
        <v>0</v>
      </c>
      <c r="K3628">
        <v>0</v>
      </c>
      <c r="L3628">
        <v>37</v>
      </c>
      <c r="M3628">
        <v>1488800</v>
      </c>
      <c r="N3628">
        <v>75000</v>
      </c>
      <c r="O3628">
        <v>7571809</v>
      </c>
      <c r="P3628" t="s">
        <v>5</v>
      </c>
      <c r="Q3628" t="s">
        <v>14</v>
      </c>
      <c r="R3628" t="s">
        <v>169</v>
      </c>
      <c r="S3628" t="s">
        <v>170</v>
      </c>
      <c r="T3628">
        <v>4885038.064516129</v>
      </c>
      <c r="U3628">
        <v>4382322</v>
      </c>
      <c r="V3628">
        <v>-502716.06451612897</v>
      </c>
      <c r="W3628">
        <v>-0.10290934438520571</v>
      </c>
      <c r="X3628" t="s">
        <v>212</v>
      </c>
    </row>
    <row r="3629" spans="1:24" x14ac:dyDescent="0.35">
      <c r="A3629">
        <v>3301037471</v>
      </c>
      <c r="B3629" t="s">
        <v>168</v>
      </c>
      <c r="C3629" t="s">
        <v>168</v>
      </c>
      <c r="D3629">
        <v>0</v>
      </c>
      <c r="E3629">
        <v>0</v>
      </c>
      <c r="F3629">
        <v>24</v>
      </c>
      <c r="G3629">
        <v>884407</v>
      </c>
      <c r="H3629">
        <v>6</v>
      </c>
      <c r="I3629">
        <v>155000</v>
      </c>
      <c r="J3629">
        <v>0</v>
      </c>
      <c r="K3629">
        <v>0</v>
      </c>
      <c r="L3629">
        <v>0</v>
      </c>
      <c r="M3629">
        <v>0</v>
      </c>
      <c r="N3629">
        <v>330000</v>
      </c>
      <c r="O3629">
        <v>1369407</v>
      </c>
      <c r="P3629" t="s">
        <v>5</v>
      </c>
      <c r="Q3629" t="s">
        <v>12</v>
      </c>
      <c r="R3629" t="s">
        <v>169</v>
      </c>
      <c r="S3629" t="s">
        <v>170</v>
      </c>
      <c r="T3629">
        <v>883488.3870967743</v>
      </c>
      <c r="U3629">
        <v>971445</v>
      </c>
      <c r="V3629">
        <v>87956.612903225701</v>
      </c>
      <c r="W3629">
        <v>9.9556048713056011E-2</v>
      </c>
      <c r="X3629" t="s">
        <v>396</v>
      </c>
    </row>
    <row r="3630" spans="1:24" x14ac:dyDescent="0.35">
      <c r="A3630">
        <v>6001123484</v>
      </c>
      <c r="B3630" t="s">
        <v>168</v>
      </c>
      <c r="C3630" t="s">
        <v>168</v>
      </c>
      <c r="D3630">
        <v>0</v>
      </c>
      <c r="E3630">
        <v>0</v>
      </c>
      <c r="F3630">
        <v>11</v>
      </c>
      <c r="G3630">
        <v>373799</v>
      </c>
      <c r="H3630">
        <v>3</v>
      </c>
      <c r="I3630">
        <v>35000</v>
      </c>
      <c r="J3630">
        <v>0</v>
      </c>
      <c r="K3630">
        <v>0</v>
      </c>
      <c r="L3630">
        <v>8</v>
      </c>
      <c r="M3630">
        <v>1005412</v>
      </c>
      <c r="N3630">
        <v>1620000</v>
      </c>
      <c r="O3630">
        <v>3034211</v>
      </c>
      <c r="P3630" t="s">
        <v>5</v>
      </c>
      <c r="Q3630" t="s">
        <v>17</v>
      </c>
      <c r="R3630" t="s">
        <v>169</v>
      </c>
      <c r="S3630" t="s">
        <v>170</v>
      </c>
      <c r="T3630">
        <v>1957555.4838709678</v>
      </c>
      <c r="U3630">
        <v>916874</v>
      </c>
      <c r="V3630">
        <v>-1040681.4838709678</v>
      </c>
      <c r="W3630">
        <v>-0.53162298205365421</v>
      </c>
      <c r="X3630" t="s">
        <v>192</v>
      </c>
    </row>
    <row r="3631" spans="1:24" x14ac:dyDescent="0.35">
      <c r="A3631">
        <v>3301028494</v>
      </c>
      <c r="B3631" t="s">
        <v>168</v>
      </c>
      <c r="C3631" t="s">
        <v>168</v>
      </c>
      <c r="D3631">
        <v>0</v>
      </c>
      <c r="E3631">
        <v>0</v>
      </c>
      <c r="F3631">
        <v>362</v>
      </c>
      <c r="G3631">
        <v>18395782</v>
      </c>
      <c r="H3631">
        <v>33</v>
      </c>
      <c r="I3631">
        <v>1459000</v>
      </c>
      <c r="J3631">
        <v>240</v>
      </c>
      <c r="K3631">
        <v>3198000</v>
      </c>
      <c r="L3631">
        <v>20</v>
      </c>
      <c r="M3631">
        <v>1727147</v>
      </c>
      <c r="N3631">
        <v>5368400</v>
      </c>
      <c r="O3631">
        <v>30148329</v>
      </c>
      <c r="P3631" t="s">
        <v>5</v>
      </c>
      <c r="Q3631" t="s">
        <v>16</v>
      </c>
      <c r="R3631" t="s">
        <v>169</v>
      </c>
      <c r="S3631" t="s">
        <v>170</v>
      </c>
      <c r="T3631">
        <v>19450534.838709679</v>
      </c>
      <c r="U3631">
        <v>18804490</v>
      </c>
      <c r="V3631">
        <v>-646044.8387096785</v>
      </c>
      <c r="W3631">
        <v>-3.3214759597455679E-2</v>
      </c>
      <c r="X3631" t="s">
        <v>377</v>
      </c>
    </row>
    <row r="3632" spans="1:24" x14ac:dyDescent="0.35">
      <c r="A3632">
        <v>3301012034</v>
      </c>
      <c r="B3632" t="s">
        <v>168</v>
      </c>
      <c r="C3632" t="s">
        <v>168</v>
      </c>
      <c r="D3632">
        <v>0</v>
      </c>
      <c r="E3632">
        <v>0</v>
      </c>
      <c r="F3632">
        <v>33</v>
      </c>
      <c r="G3632">
        <v>1796247</v>
      </c>
      <c r="H3632">
        <v>26</v>
      </c>
      <c r="I3632">
        <v>1425000</v>
      </c>
      <c r="J3632">
        <v>0</v>
      </c>
      <c r="K3632">
        <v>0</v>
      </c>
      <c r="L3632">
        <v>0</v>
      </c>
      <c r="M3632">
        <v>0</v>
      </c>
      <c r="N3632">
        <v>1362000</v>
      </c>
      <c r="O3632">
        <v>4583247</v>
      </c>
      <c r="P3632" t="s">
        <v>5</v>
      </c>
      <c r="Q3632" t="s">
        <v>8</v>
      </c>
      <c r="R3632" t="s">
        <v>169</v>
      </c>
      <c r="S3632" t="s">
        <v>170</v>
      </c>
      <c r="T3632">
        <v>2956933.5483870972</v>
      </c>
      <c r="U3632">
        <v>4129967</v>
      </c>
      <c r="V3632">
        <v>1173033.4516129028</v>
      </c>
      <c r="W3632">
        <v>0.39670605795410974</v>
      </c>
      <c r="X3632" t="s">
        <v>336</v>
      </c>
    </row>
    <row r="3633" spans="1:24" x14ac:dyDescent="0.35">
      <c r="A3633">
        <v>3300013366</v>
      </c>
      <c r="B3633" t="s">
        <v>168</v>
      </c>
      <c r="C3633" t="s">
        <v>168</v>
      </c>
      <c r="D3633">
        <v>0</v>
      </c>
      <c r="E3633">
        <v>0</v>
      </c>
      <c r="F3633">
        <v>68</v>
      </c>
      <c r="G3633">
        <v>2134447</v>
      </c>
      <c r="H3633">
        <v>36</v>
      </c>
      <c r="I3633">
        <v>720000</v>
      </c>
      <c r="J3633">
        <v>0</v>
      </c>
      <c r="K3633">
        <v>0</v>
      </c>
      <c r="L3633">
        <v>35</v>
      </c>
      <c r="M3633">
        <v>1094000</v>
      </c>
      <c r="N3633">
        <v>749000</v>
      </c>
      <c r="O3633">
        <v>4697447</v>
      </c>
      <c r="P3633" t="s">
        <v>5</v>
      </c>
      <c r="Q3633" t="s">
        <v>17</v>
      </c>
      <c r="R3633" t="s">
        <v>169</v>
      </c>
      <c r="S3633" t="s">
        <v>170</v>
      </c>
      <c r="T3633">
        <v>3030610.9677419355</v>
      </c>
      <c r="U3633">
        <v>3315250</v>
      </c>
      <c r="V3633">
        <v>284639.03225806449</v>
      </c>
      <c r="W3633">
        <v>9.3921336419548807E-2</v>
      </c>
      <c r="X3633" t="s">
        <v>291</v>
      </c>
    </row>
    <row r="3634" spans="1:24" x14ac:dyDescent="0.35">
      <c r="A3634">
        <v>3301042141</v>
      </c>
      <c r="B3634" t="s">
        <v>168</v>
      </c>
      <c r="C3634" t="s">
        <v>168</v>
      </c>
      <c r="D3634">
        <v>0</v>
      </c>
      <c r="E3634">
        <v>0</v>
      </c>
      <c r="F3634">
        <v>1</v>
      </c>
      <c r="G3634">
        <v>19698</v>
      </c>
      <c r="H3634">
        <v>5</v>
      </c>
      <c r="I3634">
        <v>145000</v>
      </c>
      <c r="J3634">
        <v>0</v>
      </c>
      <c r="K3634">
        <v>0</v>
      </c>
      <c r="L3634">
        <v>5</v>
      </c>
      <c r="M3634">
        <v>462000</v>
      </c>
      <c r="N3634">
        <v>134000</v>
      </c>
      <c r="O3634">
        <v>760698</v>
      </c>
      <c r="P3634" t="s">
        <v>5</v>
      </c>
      <c r="Q3634" t="s">
        <v>11</v>
      </c>
      <c r="R3634" t="s">
        <v>169</v>
      </c>
      <c r="S3634" t="s">
        <v>170</v>
      </c>
      <c r="T3634">
        <v>490772.90322580643</v>
      </c>
      <c r="U3634">
        <v>744189</v>
      </c>
      <c r="V3634">
        <v>253416.09677419357</v>
      </c>
      <c r="W3634">
        <v>0.5163612235078836</v>
      </c>
      <c r="X3634" t="s">
        <v>263</v>
      </c>
    </row>
    <row r="3635" spans="1:24" x14ac:dyDescent="0.35">
      <c r="A3635">
        <v>3300016970</v>
      </c>
      <c r="B3635" t="s">
        <v>168</v>
      </c>
      <c r="C3635" t="s">
        <v>168</v>
      </c>
      <c r="D3635">
        <v>0</v>
      </c>
      <c r="E3635">
        <v>0</v>
      </c>
      <c r="F3635">
        <v>177</v>
      </c>
      <c r="G3635">
        <v>8467289</v>
      </c>
      <c r="H3635">
        <v>160</v>
      </c>
      <c r="I3635">
        <v>5709000</v>
      </c>
      <c r="J3635">
        <v>0</v>
      </c>
      <c r="K3635">
        <v>0</v>
      </c>
      <c r="L3635">
        <v>0</v>
      </c>
      <c r="M3635">
        <v>0</v>
      </c>
      <c r="N3635">
        <v>1716100</v>
      </c>
      <c r="O3635">
        <v>15892389</v>
      </c>
      <c r="P3635" t="s">
        <v>5</v>
      </c>
      <c r="Q3635" t="s">
        <v>6</v>
      </c>
      <c r="R3635" t="s">
        <v>169</v>
      </c>
      <c r="S3635" t="s">
        <v>170</v>
      </c>
      <c r="T3635">
        <v>10253154.193548387</v>
      </c>
      <c r="U3635">
        <v>10552993</v>
      </c>
      <c r="V3635">
        <v>299838.80645161308</v>
      </c>
      <c r="W3635">
        <v>2.9243567471196386E-2</v>
      </c>
      <c r="X3635" t="s">
        <v>261</v>
      </c>
    </row>
    <row r="3636" spans="1:24" x14ac:dyDescent="0.35">
      <c r="A3636">
        <v>3301017306</v>
      </c>
      <c r="B3636" t="s">
        <v>168</v>
      </c>
      <c r="C3636" t="s">
        <v>168</v>
      </c>
      <c r="D3636">
        <v>0</v>
      </c>
      <c r="E3636">
        <v>0</v>
      </c>
      <c r="F3636">
        <v>49</v>
      </c>
      <c r="G3636">
        <v>1348451</v>
      </c>
      <c r="H3636">
        <v>15</v>
      </c>
      <c r="I3636">
        <v>405000</v>
      </c>
      <c r="J3636">
        <v>0</v>
      </c>
      <c r="K3636">
        <v>0</v>
      </c>
      <c r="L3636">
        <v>29</v>
      </c>
      <c r="M3636">
        <v>1019600</v>
      </c>
      <c r="N3636">
        <v>264000</v>
      </c>
      <c r="O3636">
        <v>3037051</v>
      </c>
      <c r="P3636" t="s">
        <v>5</v>
      </c>
      <c r="Q3636" t="s">
        <v>11</v>
      </c>
      <c r="R3636" t="s">
        <v>169</v>
      </c>
      <c r="S3636" t="s">
        <v>170</v>
      </c>
      <c r="T3636">
        <v>1959387.7419354839</v>
      </c>
      <c r="U3636">
        <v>4118028</v>
      </c>
      <c r="V3636">
        <v>2158640.2580645159</v>
      </c>
      <c r="W3636">
        <v>1.1016912129562528</v>
      </c>
      <c r="X3636" t="s">
        <v>345</v>
      </c>
    </row>
    <row r="3637" spans="1:24" x14ac:dyDescent="0.35">
      <c r="A3637">
        <v>3300013832</v>
      </c>
      <c r="B3637" t="s">
        <v>168</v>
      </c>
      <c r="C3637" t="s">
        <v>168</v>
      </c>
      <c r="D3637">
        <v>1</v>
      </c>
      <c r="E3637">
        <v>20000</v>
      </c>
      <c r="F3637">
        <v>170</v>
      </c>
      <c r="G3637">
        <v>6691880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20000</v>
      </c>
      <c r="N3637">
        <v>930700</v>
      </c>
      <c r="O3637">
        <v>7662580</v>
      </c>
      <c r="P3637" t="s">
        <v>5</v>
      </c>
      <c r="Q3637" t="s">
        <v>7</v>
      </c>
      <c r="R3637" t="s">
        <v>169</v>
      </c>
      <c r="S3637" t="s">
        <v>170</v>
      </c>
      <c r="T3637">
        <v>4943600</v>
      </c>
      <c r="U3637">
        <v>541500</v>
      </c>
      <c r="V3637">
        <v>-4402100</v>
      </c>
      <c r="W3637">
        <v>-0.89046443887045879</v>
      </c>
      <c r="X3637" t="s">
        <v>196</v>
      </c>
    </row>
    <row r="3638" spans="1:24" x14ac:dyDescent="0.35">
      <c r="A3638">
        <v>3300009436</v>
      </c>
      <c r="B3638" t="s">
        <v>168</v>
      </c>
      <c r="C3638" t="s">
        <v>168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455000</v>
      </c>
      <c r="O3638">
        <v>455000</v>
      </c>
      <c r="P3638" t="s">
        <v>5</v>
      </c>
      <c r="Q3638" t="s">
        <v>12</v>
      </c>
      <c r="R3638" t="s">
        <v>169</v>
      </c>
      <c r="S3638" t="s">
        <v>170</v>
      </c>
      <c r="T3638">
        <v>293548.38709677418</v>
      </c>
      <c r="U3638">
        <v>270000</v>
      </c>
      <c r="V3638">
        <v>-23548.387096774182</v>
      </c>
      <c r="W3638">
        <v>-8.0219780219780157E-2</v>
      </c>
      <c r="X3638" t="s">
        <v>205</v>
      </c>
    </row>
    <row r="3639" spans="1:24" x14ac:dyDescent="0.35">
      <c r="A3639">
        <v>3300024782</v>
      </c>
      <c r="B3639" t="s">
        <v>168</v>
      </c>
      <c r="C3639" t="s">
        <v>168</v>
      </c>
      <c r="D3639">
        <v>0</v>
      </c>
      <c r="E3639">
        <v>0</v>
      </c>
      <c r="F3639">
        <v>1</v>
      </c>
      <c r="G3639">
        <v>8998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1228000</v>
      </c>
      <c r="O3639">
        <v>1236998</v>
      </c>
      <c r="P3639" t="s">
        <v>5</v>
      </c>
      <c r="Q3639" t="s">
        <v>9</v>
      </c>
      <c r="R3639" t="s">
        <v>169</v>
      </c>
      <c r="S3639" t="s">
        <v>170</v>
      </c>
      <c r="T3639">
        <v>798063.22580645164</v>
      </c>
      <c r="U3639">
        <v>223000</v>
      </c>
      <c r="V3639">
        <v>-575063.22580645164</v>
      </c>
      <c r="W3639">
        <v>-0.72057351749962417</v>
      </c>
      <c r="X3639" t="s">
        <v>359</v>
      </c>
    </row>
    <row r="3640" spans="1:24" x14ac:dyDescent="0.35">
      <c r="A3640">
        <v>3301073902</v>
      </c>
      <c r="B3640" t="s">
        <v>168</v>
      </c>
      <c r="C3640" t="s">
        <v>168</v>
      </c>
      <c r="D3640">
        <v>0</v>
      </c>
      <c r="E3640">
        <v>0</v>
      </c>
      <c r="F3640">
        <v>6</v>
      </c>
      <c r="G3640">
        <v>10884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1010500</v>
      </c>
      <c r="O3640">
        <v>1021384</v>
      </c>
      <c r="P3640" t="s">
        <v>5</v>
      </c>
      <c r="Q3640" t="s">
        <v>7</v>
      </c>
      <c r="R3640" t="s">
        <v>169</v>
      </c>
      <c r="S3640" t="s">
        <v>170</v>
      </c>
      <c r="T3640">
        <v>658957.41935483867</v>
      </c>
      <c r="U3640">
        <v>1010570</v>
      </c>
      <c r="V3640">
        <v>351612.58064516133</v>
      </c>
      <c r="W3640">
        <v>0.53358922794952734</v>
      </c>
      <c r="X3640" t="s">
        <v>236</v>
      </c>
    </row>
    <row r="3641" spans="1:24" x14ac:dyDescent="0.35">
      <c r="A3641">
        <v>3301051735</v>
      </c>
      <c r="B3641" t="s">
        <v>168</v>
      </c>
      <c r="C3641" t="s">
        <v>168</v>
      </c>
      <c r="D3641">
        <v>0</v>
      </c>
      <c r="E3641">
        <v>0</v>
      </c>
      <c r="F3641">
        <v>170</v>
      </c>
      <c r="G3641">
        <v>5024813</v>
      </c>
      <c r="H3641">
        <v>170</v>
      </c>
      <c r="I3641">
        <v>5130000</v>
      </c>
      <c r="J3641">
        <v>0</v>
      </c>
      <c r="K3641">
        <v>0</v>
      </c>
      <c r="L3641">
        <v>107</v>
      </c>
      <c r="M3641">
        <v>3526800</v>
      </c>
      <c r="N3641">
        <v>82000</v>
      </c>
      <c r="O3641">
        <v>13763613</v>
      </c>
      <c r="P3641" t="s">
        <v>5</v>
      </c>
      <c r="Q3641" t="s">
        <v>9</v>
      </c>
      <c r="R3641" t="s">
        <v>169</v>
      </c>
      <c r="S3641" t="s">
        <v>170</v>
      </c>
      <c r="T3641">
        <v>8879750.3225806449</v>
      </c>
      <c r="U3641">
        <v>8622564</v>
      </c>
      <c r="V3641">
        <v>-257186.32258064486</v>
      </c>
      <c r="W3641">
        <v>-2.8963238068376307E-2</v>
      </c>
      <c r="X3641" t="s">
        <v>270</v>
      </c>
    </row>
    <row r="3642" spans="1:24" x14ac:dyDescent="0.35">
      <c r="A3642">
        <v>3300014475</v>
      </c>
      <c r="B3642" t="s">
        <v>168</v>
      </c>
      <c r="C3642" t="s">
        <v>168</v>
      </c>
      <c r="D3642">
        <v>0</v>
      </c>
      <c r="E3642">
        <v>0</v>
      </c>
      <c r="F3642">
        <v>21</v>
      </c>
      <c r="G3642">
        <v>959064</v>
      </c>
      <c r="H3642">
        <v>6</v>
      </c>
      <c r="I3642">
        <v>175000</v>
      </c>
      <c r="J3642">
        <v>0</v>
      </c>
      <c r="K3642">
        <v>0</v>
      </c>
      <c r="L3642">
        <v>1</v>
      </c>
      <c r="M3642">
        <v>100000</v>
      </c>
      <c r="N3642">
        <v>342000</v>
      </c>
      <c r="O3642">
        <v>1576064</v>
      </c>
      <c r="P3642" t="s">
        <v>5</v>
      </c>
      <c r="Q3642" t="s">
        <v>8</v>
      </c>
      <c r="R3642" t="s">
        <v>169</v>
      </c>
      <c r="S3642" t="s">
        <v>170</v>
      </c>
      <c r="T3642">
        <v>1016815.4838709678</v>
      </c>
      <c r="U3642">
        <v>1557489</v>
      </c>
      <c r="V3642">
        <v>540673.51612903224</v>
      </c>
      <c r="W3642">
        <v>0.53173218219564689</v>
      </c>
      <c r="X3642" t="s">
        <v>300</v>
      </c>
    </row>
    <row r="3643" spans="1:24" x14ac:dyDescent="0.35">
      <c r="A3643">
        <v>3301036244</v>
      </c>
      <c r="B3643" t="s">
        <v>168</v>
      </c>
      <c r="C3643" t="s">
        <v>168</v>
      </c>
      <c r="D3643">
        <v>0</v>
      </c>
      <c r="E3643">
        <v>0</v>
      </c>
      <c r="F3643">
        <v>10</v>
      </c>
      <c r="G3643">
        <v>274986</v>
      </c>
      <c r="H3643">
        <v>6</v>
      </c>
      <c r="I3643">
        <v>475000</v>
      </c>
      <c r="J3643">
        <v>0</v>
      </c>
      <c r="K3643">
        <v>0</v>
      </c>
      <c r="L3643">
        <v>0</v>
      </c>
      <c r="M3643">
        <v>0</v>
      </c>
      <c r="N3643">
        <v>150000</v>
      </c>
      <c r="O3643">
        <v>899986</v>
      </c>
      <c r="P3643" t="s">
        <v>5</v>
      </c>
      <c r="Q3643" t="s">
        <v>13</v>
      </c>
      <c r="R3643" t="s">
        <v>169</v>
      </c>
      <c r="S3643" t="s">
        <v>170</v>
      </c>
      <c r="T3643">
        <v>580636.12903225806</v>
      </c>
      <c r="U3643">
        <v>583090</v>
      </c>
      <c r="V3643">
        <v>2453.8709677419392</v>
      </c>
      <c r="W3643">
        <v>4.2261768516398401E-3</v>
      </c>
      <c r="X3643" t="s">
        <v>378</v>
      </c>
    </row>
    <row r="3644" spans="1:24" x14ac:dyDescent="0.35">
      <c r="A3644">
        <v>3300013814</v>
      </c>
      <c r="B3644" t="s">
        <v>168</v>
      </c>
      <c r="C3644" t="s">
        <v>168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9025000</v>
      </c>
      <c r="O3644">
        <v>9025000</v>
      </c>
      <c r="P3644" t="s">
        <v>5</v>
      </c>
      <c r="Q3644" t="s">
        <v>7</v>
      </c>
      <c r="R3644" t="s">
        <v>169</v>
      </c>
      <c r="S3644" t="s">
        <v>170</v>
      </c>
      <c r="T3644">
        <v>5822580.6451612907</v>
      </c>
      <c r="U3644">
        <v>921700</v>
      </c>
      <c r="V3644">
        <v>-4900880.6451612907</v>
      </c>
      <c r="W3644">
        <v>-0.84170249307479228</v>
      </c>
      <c r="X3644" t="s">
        <v>218</v>
      </c>
    </row>
    <row r="3645" spans="1:24" x14ac:dyDescent="0.35">
      <c r="A3645">
        <v>3301001204</v>
      </c>
      <c r="B3645" t="s">
        <v>168</v>
      </c>
      <c r="C3645" t="s">
        <v>168</v>
      </c>
      <c r="D3645">
        <v>0</v>
      </c>
      <c r="E3645">
        <v>0</v>
      </c>
      <c r="F3645">
        <v>0</v>
      </c>
      <c r="G3645">
        <v>0</v>
      </c>
      <c r="H3645">
        <v>1</v>
      </c>
      <c r="I3645">
        <v>2000</v>
      </c>
      <c r="J3645">
        <v>0</v>
      </c>
      <c r="K3645">
        <v>0</v>
      </c>
      <c r="L3645">
        <v>0</v>
      </c>
      <c r="M3645">
        <v>0</v>
      </c>
      <c r="N3645">
        <v>305000</v>
      </c>
      <c r="O3645">
        <v>307000</v>
      </c>
      <c r="P3645" t="s">
        <v>5</v>
      </c>
      <c r="Q3645" t="s">
        <v>12</v>
      </c>
      <c r="R3645" t="s">
        <v>169</v>
      </c>
      <c r="S3645" t="s">
        <v>170</v>
      </c>
      <c r="T3645">
        <v>198064.51612903227</v>
      </c>
      <c r="U3645">
        <v>303000</v>
      </c>
      <c r="V3645">
        <v>104935.48387096773</v>
      </c>
      <c r="W3645">
        <v>0.52980456026058631</v>
      </c>
      <c r="X3645" t="s">
        <v>188</v>
      </c>
    </row>
    <row r="3646" spans="1:24" x14ac:dyDescent="0.35">
      <c r="A3646">
        <v>3300007261</v>
      </c>
      <c r="B3646" t="s">
        <v>168</v>
      </c>
      <c r="C3646" t="s">
        <v>168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82000</v>
      </c>
      <c r="O3646">
        <v>82000</v>
      </c>
      <c r="P3646" t="s">
        <v>5</v>
      </c>
      <c r="Q3646" t="s">
        <v>9</v>
      </c>
      <c r="R3646" t="s">
        <v>169</v>
      </c>
      <c r="S3646" t="s">
        <v>170</v>
      </c>
      <c r="T3646">
        <v>52903.225806451606</v>
      </c>
      <c r="U3646">
        <v>155000</v>
      </c>
      <c r="V3646">
        <v>102096.77419354839</v>
      </c>
      <c r="W3646">
        <v>1.9298780487804881</v>
      </c>
      <c r="X3646" t="s">
        <v>284</v>
      </c>
    </row>
    <row r="3647" spans="1:24" x14ac:dyDescent="0.35">
      <c r="A3647">
        <v>3300009171</v>
      </c>
      <c r="B3647" t="s">
        <v>168</v>
      </c>
      <c r="C3647" t="s">
        <v>168</v>
      </c>
      <c r="D3647">
        <v>0</v>
      </c>
      <c r="E3647">
        <v>0</v>
      </c>
      <c r="F3647">
        <v>15</v>
      </c>
      <c r="G3647">
        <v>441520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335000</v>
      </c>
      <c r="O3647">
        <v>776520</v>
      </c>
      <c r="P3647" t="s">
        <v>5</v>
      </c>
      <c r="Q3647" t="s">
        <v>12</v>
      </c>
      <c r="R3647" t="s">
        <v>169</v>
      </c>
      <c r="S3647" t="s">
        <v>170</v>
      </c>
      <c r="T3647">
        <v>500980.6451612903</v>
      </c>
      <c r="U3647">
        <v>500946</v>
      </c>
      <c r="V3647">
        <v>-34.645161290303804</v>
      </c>
      <c r="W3647">
        <v>-6.9154690156003618E-5</v>
      </c>
      <c r="X3647" t="s">
        <v>233</v>
      </c>
    </row>
    <row r="3648" spans="1:24" x14ac:dyDescent="0.35">
      <c r="A3648">
        <v>3301072059</v>
      </c>
      <c r="B3648" t="s">
        <v>168</v>
      </c>
      <c r="C3648" t="s">
        <v>168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2000</v>
      </c>
      <c r="J3648">
        <v>0</v>
      </c>
      <c r="K3648">
        <v>0</v>
      </c>
      <c r="L3648">
        <v>0</v>
      </c>
      <c r="M3648">
        <v>0</v>
      </c>
      <c r="N3648">
        <v>362000</v>
      </c>
      <c r="O3648">
        <v>364000</v>
      </c>
      <c r="P3648" t="s">
        <v>5</v>
      </c>
      <c r="Q3648" t="s">
        <v>12</v>
      </c>
      <c r="R3648" t="s">
        <v>169</v>
      </c>
      <c r="S3648" t="s">
        <v>170</v>
      </c>
      <c r="T3648">
        <v>234838.70967741936</v>
      </c>
      <c r="U3648">
        <v>430000</v>
      </c>
      <c r="V3648">
        <v>195161.29032258064</v>
      </c>
      <c r="W3648">
        <v>0.83104395604395598</v>
      </c>
      <c r="X3648" t="s">
        <v>206</v>
      </c>
    </row>
    <row r="3649" spans="1:24" x14ac:dyDescent="0.35">
      <c r="A3649">
        <v>3301000859</v>
      </c>
      <c r="B3649" t="s">
        <v>168</v>
      </c>
      <c r="C3649" t="s">
        <v>168</v>
      </c>
      <c r="D3649">
        <v>0</v>
      </c>
      <c r="E3649">
        <v>0</v>
      </c>
      <c r="F3649">
        <v>89</v>
      </c>
      <c r="G3649">
        <v>3152738</v>
      </c>
      <c r="H3649">
        <v>3</v>
      </c>
      <c r="I3649">
        <v>30000</v>
      </c>
      <c r="J3649">
        <v>0</v>
      </c>
      <c r="K3649">
        <v>0</v>
      </c>
      <c r="L3649">
        <v>0</v>
      </c>
      <c r="M3649">
        <v>0</v>
      </c>
      <c r="N3649">
        <v>846500</v>
      </c>
      <c r="O3649">
        <v>4029238</v>
      </c>
      <c r="P3649" t="s">
        <v>5</v>
      </c>
      <c r="Q3649" t="s">
        <v>8</v>
      </c>
      <c r="R3649" t="s">
        <v>169</v>
      </c>
      <c r="S3649" t="s">
        <v>170</v>
      </c>
      <c r="T3649">
        <v>2599508.3870967743</v>
      </c>
      <c r="U3649">
        <v>2429304</v>
      </c>
      <c r="V3649">
        <v>-170204.3870967743</v>
      </c>
      <c r="W3649">
        <v>-6.5475606057522562E-2</v>
      </c>
      <c r="X3649" t="s">
        <v>262</v>
      </c>
    </row>
    <row r="3650" spans="1:24" x14ac:dyDescent="0.35">
      <c r="A3650">
        <v>3301027120</v>
      </c>
      <c r="B3650" t="s">
        <v>168</v>
      </c>
      <c r="C3650" t="s">
        <v>168</v>
      </c>
      <c r="D3650">
        <v>0</v>
      </c>
      <c r="E3650">
        <v>0</v>
      </c>
      <c r="F3650">
        <v>14</v>
      </c>
      <c r="G3650">
        <v>975586</v>
      </c>
      <c r="H3650">
        <v>0</v>
      </c>
      <c r="I3650">
        <v>0</v>
      </c>
      <c r="J3650">
        <v>0</v>
      </c>
      <c r="K3650">
        <v>0</v>
      </c>
      <c r="L3650">
        <v>1</v>
      </c>
      <c r="M3650">
        <v>5599</v>
      </c>
      <c r="N3650">
        <v>1223500</v>
      </c>
      <c r="O3650">
        <v>2204685</v>
      </c>
      <c r="P3650" t="s">
        <v>5</v>
      </c>
      <c r="Q3650" t="s">
        <v>7</v>
      </c>
      <c r="R3650" t="s">
        <v>169</v>
      </c>
      <c r="S3650" t="s">
        <v>170</v>
      </c>
      <c r="T3650">
        <v>1422377.4193548388</v>
      </c>
      <c r="U3650">
        <v>1964442</v>
      </c>
      <c r="V3650">
        <v>542064.58064516122</v>
      </c>
      <c r="W3650">
        <v>0.38109757176195225</v>
      </c>
      <c r="X3650" t="s">
        <v>221</v>
      </c>
    </row>
    <row r="3651" spans="1:24" x14ac:dyDescent="0.35">
      <c r="A3651">
        <v>3300007474</v>
      </c>
      <c r="B3651" t="s">
        <v>168</v>
      </c>
      <c r="C3651" t="s">
        <v>168</v>
      </c>
      <c r="D3651">
        <v>0</v>
      </c>
      <c r="E3651">
        <v>0</v>
      </c>
      <c r="F3651">
        <v>58</v>
      </c>
      <c r="G3651">
        <v>2060165</v>
      </c>
      <c r="H3651">
        <v>2</v>
      </c>
      <c r="I3651">
        <v>150000</v>
      </c>
      <c r="J3651">
        <v>0</v>
      </c>
      <c r="K3651">
        <v>0</v>
      </c>
      <c r="L3651">
        <v>0</v>
      </c>
      <c r="M3651">
        <v>0</v>
      </c>
      <c r="N3651">
        <v>545000</v>
      </c>
      <c r="O3651">
        <v>2755165</v>
      </c>
      <c r="P3651" t="s">
        <v>5</v>
      </c>
      <c r="Q3651" t="s">
        <v>14</v>
      </c>
      <c r="R3651" t="s">
        <v>169</v>
      </c>
      <c r="S3651" t="s">
        <v>170</v>
      </c>
      <c r="T3651">
        <v>1777525.8064516131</v>
      </c>
      <c r="U3651">
        <v>1113368</v>
      </c>
      <c r="V3651">
        <v>-664157.80645161308</v>
      </c>
      <c r="W3651">
        <v>-0.37364172381690397</v>
      </c>
      <c r="X3651" t="s">
        <v>409</v>
      </c>
    </row>
    <row r="3652" spans="1:24" x14ac:dyDescent="0.35">
      <c r="A3652">
        <v>3300016781</v>
      </c>
      <c r="B3652" t="s">
        <v>168</v>
      </c>
      <c r="C3652" t="s">
        <v>168</v>
      </c>
      <c r="D3652">
        <v>0</v>
      </c>
      <c r="E3652">
        <v>0</v>
      </c>
      <c r="F3652">
        <v>139</v>
      </c>
      <c r="G3652">
        <v>5243647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379500</v>
      </c>
      <c r="O3652">
        <v>5623147</v>
      </c>
      <c r="P3652" t="s">
        <v>5</v>
      </c>
      <c r="Q3652" t="s">
        <v>6</v>
      </c>
      <c r="R3652" t="s">
        <v>169</v>
      </c>
      <c r="S3652" t="s">
        <v>170</v>
      </c>
      <c r="T3652">
        <v>3627836.7741935486</v>
      </c>
      <c r="U3652">
        <v>4158683</v>
      </c>
      <c r="V3652">
        <v>530846.2258064514</v>
      </c>
      <c r="W3652">
        <v>0.14632582964663721</v>
      </c>
      <c r="X3652" t="s">
        <v>371</v>
      </c>
    </row>
    <row r="3653" spans="1:24" x14ac:dyDescent="0.35">
      <c r="A3653">
        <v>3300017624</v>
      </c>
      <c r="B3653" t="s">
        <v>168</v>
      </c>
      <c r="C3653" t="s">
        <v>168</v>
      </c>
      <c r="D3653">
        <v>0</v>
      </c>
      <c r="E3653">
        <v>0</v>
      </c>
      <c r="F3653">
        <v>1</v>
      </c>
      <c r="G3653">
        <v>20899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1567900</v>
      </c>
      <c r="O3653">
        <v>1588799</v>
      </c>
      <c r="P3653" t="s">
        <v>5</v>
      </c>
      <c r="Q3653" t="s">
        <v>7</v>
      </c>
      <c r="R3653" t="s">
        <v>169</v>
      </c>
      <c r="S3653" t="s">
        <v>170</v>
      </c>
      <c r="T3653">
        <v>1025031.6129032257</v>
      </c>
      <c r="U3653">
        <v>1751800</v>
      </c>
      <c r="V3653">
        <v>726768.3870967743</v>
      </c>
      <c r="W3653">
        <v>0.70902046136736008</v>
      </c>
      <c r="X3653" t="s">
        <v>307</v>
      </c>
    </row>
    <row r="3654" spans="1:24" x14ac:dyDescent="0.35">
      <c r="A3654">
        <v>3300006665</v>
      </c>
      <c r="B3654" t="s">
        <v>168</v>
      </c>
      <c r="C3654" t="s">
        <v>168</v>
      </c>
      <c r="D3654">
        <v>0</v>
      </c>
      <c r="E3654">
        <v>0</v>
      </c>
      <c r="F3654">
        <v>5</v>
      </c>
      <c r="G3654">
        <v>202995</v>
      </c>
      <c r="H3654">
        <v>16</v>
      </c>
      <c r="I3654">
        <v>715000</v>
      </c>
      <c r="J3654">
        <v>0</v>
      </c>
      <c r="K3654">
        <v>0</v>
      </c>
      <c r="L3654">
        <v>18</v>
      </c>
      <c r="M3654">
        <v>1032000</v>
      </c>
      <c r="N3654">
        <v>44000</v>
      </c>
      <c r="O3654">
        <v>1993995</v>
      </c>
      <c r="P3654" t="s">
        <v>5</v>
      </c>
      <c r="Q3654" t="s">
        <v>9</v>
      </c>
      <c r="R3654" t="s">
        <v>169</v>
      </c>
      <c r="S3654" t="s">
        <v>170</v>
      </c>
      <c r="T3654">
        <v>1286448.3870967743</v>
      </c>
      <c r="U3654">
        <v>1244395</v>
      </c>
      <c r="V3654">
        <v>-42053.387096774299</v>
      </c>
      <c r="W3654">
        <v>-3.2689525299712474E-2</v>
      </c>
      <c r="X3654" t="s">
        <v>359</v>
      </c>
    </row>
    <row r="3655" spans="1:24" x14ac:dyDescent="0.35">
      <c r="A3655">
        <v>3300015041</v>
      </c>
      <c r="B3655" t="s">
        <v>168</v>
      </c>
      <c r="C3655" t="s">
        <v>168</v>
      </c>
      <c r="D3655">
        <v>0</v>
      </c>
      <c r="E3655">
        <v>0</v>
      </c>
      <c r="F3655">
        <v>61</v>
      </c>
      <c r="G3655">
        <v>2565893</v>
      </c>
      <c r="H3655">
        <v>1</v>
      </c>
      <c r="I3655">
        <v>10000</v>
      </c>
      <c r="J3655">
        <v>0</v>
      </c>
      <c r="K3655">
        <v>0</v>
      </c>
      <c r="L3655">
        <v>0</v>
      </c>
      <c r="M3655">
        <v>0</v>
      </c>
      <c r="N3655">
        <v>314000</v>
      </c>
      <c r="O3655">
        <v>2889893</v>
      </c>
      <c r="P3655" t="s">
        <v>5</v>
      </c>
      <c r="Q3655" t="s">
        <v>8</v>
      </c>
      <c r="R3655" t="s">
        <v>169</v>
      </c>
      <c r="S3655" t="s">
        <v>170</v>
      </c>
      <c r="T3655">
        <v>1864447.0967741937</v>
      </c>
      <c r="U3655">
        <v>5317073</v>
      </c>
      <c r="V3655">
        <v>3452625.9032258065</v>
      </c>
      <c r="W3655">
        <v>1.8518229394652326</v>
      </c>
      <c r="X3655" t="s">
        <v>310</v>
      </c>
    </row>
    <row r="3656" spans="1:24" x14ac:dyDescent="0.35">
      <c r="A3656">
        <v>3301025192</v>
      </c>
      <c r="B3656" t="s">
        <v>168</v>
      </c>
      <c r="C3656" t="s">
        <v>168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576700</v>
      </c>
      <c r="O3656">
        <v>576700</v>
      </c>
      <c r="P3656" t="s">
        <v>5</v>
      </c>
      <c r="Q3656" t="s">
        <v>8</v>
      </c>
      <c r="R3656" t="s">
        <v>169</v>
      </c>
      <c r="S3656" t="s">
        <v>170</v>
      </c>
      <c r="T3656">
        <v>372064.51612903224</v>
      </c>
      <c r="U3656">
        <v>576700</v>
      </c>
      <c r="V3656">
        <v>204635.48387096776</v>
      </c>
      <c r="W3656">
        <v>0.55000000000000004</v>
      </c>
      <c r="X3656" t="s">
        <v>191</v>
      </c>
    </row>
    <row r="3657" spans="1:24" x14ac:dyDescent="0.35">
      <c r="A3657">
        <v>3301063114</v>
      </c>
      <c r="B3657" t="s">
        <v>168</v>
      </c>
      <c r="C3657" t="s">
        <v>168</v>
      </c>
      <c r="D3657">
        <v>0</v>
      </c>
      <c r="E3657">
        <v>0</v>
      </c>
      <c r="F3657">
        <v>116</v>
      </c>
      <c r="G3657">
        <v>4352274</v>
      </c>
      <c r="H3657">
        <v>2</v>
      </c>
      <c r="I3657">
        <v>30000</v>
      </c>
      <c r="J3657">
        <v>0</v>
      </c>
      <c r="K3657">
        <v>0</v>
      </c>
      <c r="L3657">
        <v>2</v>
      </c>
      <c r="M3657">
        <v>25999</v>
      </c>
      <c r="N3657">
        <v>2218700</v>
      </c>
      <c r="O3657">
        <v>6626973</v>
      </c>
      <c r="P3657" t="s">
        <v>5</v>
      </c>
      <c r="Q3657" t="s">
        <v>7</v>
      </c>
      <c r="R3657" t="s">
        <v>169</v>
      </c>
      <c r="S3657" t="s">
        <v>170</v>
      </c>
      <c r="T3657">
        <v>4275466.4516129028</v>
      </c>
      <c r="U3657">
        <v>5605134</v>
      </c>
      <c r="V3657">
        <v>1329667.5483870972</v>
      </c>
      <c r="W3657">
        <v>0.31099941104332252</v>
      </c>
      <c r="X3657" t="s">
        <v>307</v>
      </c>
    </row>
    <row r="3658" spans="1:24" x14ac:dyDescent="0.35">
      <c r="A3658">
        <v>3301050029</v>
      </c>
      <c r="B3658" t="s">
        <v>168</v>
      </c>
      <c r="C3658" t="s">
        <v>168</v>
      </c>
      <c r="D3658">
        <v>0</v>
      </c>
      <c r="E3658">
        <v>0</v>
      </c>
      <c r="F3658">
        <v>834</v>
      </c>
      <c r="G3658">
        <v>31895579</v>
      </c>
      <c r="H3658">
        <v>33</v>
      </c>
      <c r="I3658">
        <v>1535000</v>
      </c>
      <c r="J3658">
        <v>0</v>
      </c>
      <c r="K3658">
        <v>0</v>
      </c>
      <c r="L3658">
        <v>12</v>
      </c>
      <c r="M3658">
        <v>548800</v>
      </c>
      <c r="N3658">
        <v>30000</v>
      </c>
      <c r="O3658">
        <v>34009379</v>
      </c>
      <c r="P3658" t="s">
        <v>5</v>
      </c>
      <c r="Q3658" t="s">
        <v>11</v>
      </c>
      <c r="R3658" t="s">
        <v>169</v>
      </c>
      <c r="S3658" t="s">
        <v>170</v>
      </c>
      <c r="T3658">
        <v>21941534.838709679</v>
      </c>
      <c r="U3658">
        <v>18514601</v>
      </c>
      <c r="V3658">
        <v>-3426933.8387096785</v>
      </c>
      <c r="W3658">
        <v>-0.15618478214494891</v>
      </c>
      <c r="X3658" t="s">
        <v>290</v>
      </c>
    </row>
    <row r="3659" spans="1:24" x14ac:dyDescent="0.35">
      <c r="A3659">
        <v>3301075889</v>
      </c>
      <c r="B3659" t="s">
        <v>168</v>
      </c>
      <c r="C3659" t="s">
        <v>168</v>
      </c>
      <c r="D3659">
        <v>0</v>
      </c>
      <c r="E3659">
        <v>0</v>
      </c>
      <c r="F3659">
        <v>8</v>
      </c>
      <c r="G3659">
        <v>278994</v>
      </c>
      <c r="H3659">
        <v>10</v>
      </c>
      <c r="I3659">
        <v>310000</v>
      </c>
      <c r="J3659">
        <v>0</v>
      </c>
      <c r="K3659">
        <v>0</v>
      </c>
      <c r="L3659">
        <v>36</v>
      </c>
      <c r="M3659">
        <v>1536400</v>
      </c>
      <c r="N3659">
        <v>335000</v>
      </c>
      <c r="O3659">
        <v>2460394</v>
      </c>
      <c r="P3659" t="s">
        <v>5</v>
      </c>
      <c r="Q3659" t="s">
        <v>12</v>
      </c>
      <c r="R3659" t="s">
        <v>169</v>
      </c>
      <c r="S3659" t="s">
        <v>170</v>
      </c>
      <c r="T3659">
        <v>1587350.9677419355</v>
      </c>
      <c r="U3659">
        <v>1944695</v>
      </c>
      <c r="V3659">
        <v>357344.03225806449</v>
      </c>
      <c r="W3659">
        <v>0.22511973692018428</v>
      </c>
      <c r="X3659" t="s">
        <v>331</v>
      </c>
    </row>
    <row r="3660" spans="1:24" x14ac:dyDescent="0.35">
      <c r="A3660">
        <v>3300019573</v>
      </c>
      <c r="B3660" t="s">
        <v>168</v>
      </c>
      <c r="C3660" t="s">
        <v>168</v>
      </c>
      <c r="D3660">
        <v>0</v>
      </c>
      <c r="E3660">
        <v>0</v>
      </c>
      <c r="F3660">
        <v>144</v>
      </c>
      <c r="G3660">
        <v>6312489</v>
      </c>
      <c r="H3660">
        <v>9</v>
      </c>
      <c r="I3660">
        <v>280000</v>
      </c>
      <c r="J3660">
        <v>0</v>
      </c>
      <c r="K3660">
        <v>0</v>
      </c>
      <c r="L3660">
        <v>1</v>
      </c>
      <c r="M3660">
        <v>129061</v>
      </c>
      <c r="N3660">
        <v>342000</v>
      </c>
      <c r="O3660">
        <v>7063550</v>
      </c>
      <c r="P3660" t="s">
        <v>5</v>
      </c>
      <c r="Q3660" t="s">
        <v>8</v>
      </c>
      <c r="R3660" t="s">
        <v>169</v>
      </c>
      <c r="S3660" t="s">
        <v>170</v>
      </c>
      <c r="T3660">
        <v>4557129.0322580645</v>
      </c>
      <c r="U3660">
        <v>5451468</v>
      </c>
      <c r="V3660">
        <v>894338.96774193551</v>
      </c>
      <c r="W3660">
        <v>0.19625052558557665</v>
      </c>
      <c r="X3660" t="s">
        <v>273</v>
      </c>
    </row>
    <row r="3661" spans="1:24" x14ac:dyDescent="0.35">
      <c r="A3661">
        <v>3301051898</v>
      </c>
      <c r="B3661" t="s">
        <v>168</v>
      </c>
      <c r="C3661" t="s">
        <v>168</v>
      </c>
      <c r="D3661">
        <v>0</v>
      </c>
      <c r="E3661">
        <v>0</v>
      </c>
      <c r="F3661">
        <v>130</v>
      </c>
      <c r="G3661">
        <v>4618952</v>
      </c>
      <c r="H3661">
        <v>26</v>
      </c>
      <c r="I3661">
        <v>740000</v>
      </c>
      <c r="J3661">
        <v>0</v>
      </c>
      <c r="K3661">
        <v>0</v>
      </c>
      <c r="L3661">
        <v>8</v>
      </c>
      <c r="M3661">
        <v>983200</v>
      </c>
      <c r="N3661">
        <v>60000</v>
      </c>
      <c r="O3661">
        <v>6402152</v>
      </c>
      <c r="P3661" t="s">
        <v>5</v>
      </c>
      <c r="Q3661" t="s">
        <v>15</v>
      </c>
      <c r="R3661" t="s">
        <v>169</v>
      </c>
      <c r="S3661" t="s">
        <v>170</v>
      </c>
      <c r="T3661">
        <v>4130420.6451612902</v>
      </c>
      <c r="U3661">
        <v>3153926</v>
      </c>
      <c r="V3661">
        <v>-976494.64516129019</v>
      </c>
      <c r="W3661">
        <v>-0.23641530222962526</v>
      </c>
      <c r="X3661" t="s">
        <v>287</v>
      </c>
    </row>
    <row r="3662" spans="1:24" x14ac:dyDescent="0.35">
      <c r="A3662">
        <v>3301068068</v>
      </c>
      <c r="B3662" t="s">
        <v>168</v>
      </c>
      <c r="C3662" t="s">
        <v>168</v>
      </c>
      <c r="D3662">
        <v>0</v>
      </c>
      <c r="E3662">
        <v>0</v>
      </c>
      <c r="F3662">
        <v>28</v>
      </c>
      <c r="G3662">
        <v>1235970</v>
      </c>
      <c r="H3662">
        <v>39</v>
      </c>
      <c r="I3662">
        <v>1465000</v>
      </c>
      <c r="J3662">
        <v>0</v>
      </c>
      <c r="K3662">
        <v>0</v>
      </c>
      <c r="L3662">
        <v>21</v>
      </c>
      <c r="M3662">
        <v>1571200</v>
      </c>
      <c r="N3662">
        <v>150000</v>
      </c>
      <c r="O3662">
        <v>4422170</v>
      </c>
      <c r="P3662" t="s">
        <v>5</v>
      </c>
      <c r="Q3662" t="s">
        <v>15</v>
      </c>
      <c r="R3662" t="s">
        <v>169</v>
      </c>
      <c r="S3662" t="s">
        <v>170</v>
      </c>
      <c r="T3662">
        <v>2853012.9032258065</v>
      </c>
      <c r="U3662">
        <v>2382573</v>
      </c>
      <c r="V3662">
        <v>-470439.90322580654</v>
      </c>
      <c r="W3662">
        <v>-0.16489231531126125</v>
      </c>
      <c r="X3662" t="s">
        <v>369</v>
      </c>
    </row>
    <row r="3663" spans="1:24" x14ac:dyDescent="0.35">
      <c r="A3663">
        <v>3300025994</v>
      </c>
      <c r="B3663" t="s">
        <v>168</v>
      </c>
      <c r="C3663" t="s">
        <v>168</v>
      </c>
      <c r="D3663">
        <v>0</v>
      </c>
      <c r="E3663">
        <v>0</v>
      </c>
      <c r="F3663">
        <v>385</v>
      </c>
      <c r="G3663">
        <v>11633317</v>
      </c>
      <c r="H3663">
        <v>74</v>
      </c>
      <c r="I3663">
        <v>1559000</v>
      </c>
      <c r="J3663">
        <v>0</v>
      </c>
      <c r="K3663">
        <v>0</v>
      </c>
      <c r="L3663">
        <v>50</v>
      </c>
      <c r="M3663">
        <v>3019154</v>
      </c>
      <c r="N3663">
        <v>1151700</v>
      </c>
      <c r="O3663">
        <v>17363171</v>
      </c>
      <c r="P3663" t="s">
        <v>5</v>
      </c>
      <c r="Q3663" t="s">
        <v>17</v>
      </c>
      <c r="R3663" t="s">
        <v>169</v>
      </c>
      <c r="S3663" t="s">
        <v>170</v>
      </c>
      <c r="T3663">
        <v>11202045.806451611</v>
      </c>
      <c r="U3663">
        <v>8625742</v>
      </c>
      <c r="V3663">
        <v>-2576303.8064516112</v>
      </c>
      <c r="W3663">
        <v>-0.22998511619795703</v>
      </c>
      <c r="X3663" t="s">
        <v>244</v>
      </c>
    </row>
    <row r="3664" spans="1:24" x14ac:dyDescent="0.35">
      <c r="A3664">
        <v>6001120089</v>
      </c>
      <c r="B3664" t="s">
        <v>168</v>
      </c>
      <c r="C3664" t="s">
        <v>168</v>
      </c>
      <c r="D3664">
        <v>0</v>
      </c>
      <c r="E3664">
        <v>0</v>
      </c>
      <c r="F3664">
        <v>1</v>
      </c>
      <c r="G3664">
        <v>46199</v>
      </c>
      <c r="H3664">
        <v>10</v>
      </c>
      <c r="I3664">
        <v>540000</v>
      </c>
      <c r="J3664">
        <v>0</v>
      </c>
      <c r="K3664">
        <v>0</v>
      </c>
      <c r="L3664">
        <v>11</v>
      </c>
      <c r="M3664">
        <v>716400</v>
      </c>
      <c r="N3664">
        <v>57000</v>
      </c>
      <c r="O3664">
        <v>1359599</v>
      </c>
      <c r="P3664" t="s">
        <v>5</v>
      </c>
      <c r="Q3664" t="s">
        <v>11</v>
      </c>
      <c r="R3664" t="s">
        <v>169</v>
      </c>
      <c r="S3664" t="s">
        <v>170</v>
      </c>
      <c r="T3664">
        <v>877160.6451612903</v>
      </c>
      <c r="U3664">
        <v>778600</v>
      </c>
      <c r="V3664">
        <v>-98560.645161290304</v>
      </c>
      <c r="W3664">
        <v>-0.11236327770173404</v>
      </c>
      <c r="X3664" t="s">
        <v>306</v>
      </c>
    </row>
    <row r="3665" spans="1:24" x14ac:dyDescent="0.35">
      <c r="A3665">
        <v>3301001923</v>
      </c>
      <c r="B3665" t="s">
        <v>168</v>
      </c>
      <c r="C3665" t="s">
        <v>168</v>
      </c>
      <c r="D3665">
        <v>0</v>
      </c>
      <c r="E3665">
        <v>0</v>
      </c>
      <c r="F3665">
        <v>118</v>
      </c>
      <c r="G3665">
        <v>3288777</v>
      </c>
      <c r="H3665">
        <v>106</v>
      </c>
      <c r="I3665">
        <v>2920000</v>
      </c>
      <c r="J3665">
        <v>0</v>
      </c>
      <c r="K3665">
        <v>0</v>
      </c>
      <c r="L3665">
        <v>56</v>
      </c>
      <c r="M3665">
        <v>2604400</v>
      </c>
      <c r="N3665">
        <v>60000</v>
      </c>
      <c r="O3665">
        <v>8873177</v>
      </c>
      <c r="P3665" t="s">
        <v>5</v>
      </c>
      <c r="Q3665" t="s">
        <v>13</v>
      </c>
      <c r="R3665" t="s">
        <v>169</v>
      </c>
      <c r="S3665" t="s">
        <v>170</v>
      </c>
      <c r="T3665">
        <v>5724630.3225806449</v>
      </c>
      <c r="U3665">
        <v>6891849</v>
      </c>
      <c r="V3665">
        <v>1167218.6774193551</v>
      </c>
      <c r="W3665">
        <v>0.20389415763936647</v>
      </c>
      <c r="X3665" t="s">
        <v>250</v>
      </c>
    </row>
    <row r="3666" spans="1:24" x14ac:dyDescent="0.35">
      <c r="A3666">
        <v>3300024294</v>
      </c>
      <c r="B3666" t="s">
        <v>168</v>
      </c>
      <c r="C3666" t="s">
        <v>168</v>
      </c>
      <c r="D3666">
        <v>0</v>
      </c>
      <c r="E3666">
        <v>0</v>
      </c>
      <c r="F3666">
        <v>38</v>
      </c>
      <c r="G3666">
        <v>1432559</v>
      </c>
      <c r="H3666">
        <v>19</v>
      </c>
      <c r="I3666">
        <v>480000</v>
      </c>
      <c r="J3666">
        <v>0</v>
      </c>
      <c r="K3666">
        <v>0</v>
      </c>
      <c r="L3666">
        <v>0</v>
      </c>
      <c r="M3666">
        <v>0</v>
      </c>
      <c r="N3666">
        <v>150000</v>
      </c>
      <c r="O3666">
        <v>2062559</v>
      </c>
      <c r="P3666" t="s">
        <v>5</v>
      </c>
      <c r="Q3666" t="s">
        <v>13</v>
      </c>
      <c r="R3666" t="s">
        <v>169</v>
      </c>
      <c r="S3666" t="s">
        <v>170</v>
      </c>
      <c r="T3666">
        <v>1330683.2258064514</v>
      </c>
      <c r="U3666">
        <v>1335076</v>
      </c>
      <c r="V3666">
        <v>4392.7741935485974</v>
      </c>
      <c r="W3666">
        <v>3.3011419309703083E-3</v>
      </c>
      <c r="X3666" t="s">
        <v>67</v>
      </c>
    </row>
    <row r="3667" spans="1:24" x14ac:dyDescent="0.35">
      <c r="A3667">
        <v>3301064457</v>
      </c>
      <c r="B3667" t="s">
        <v>168</v>
      </c>
      <c r="C3667" t="s">
        <v>168</v>
      </c>
      <c r="D3667">
        <v>0</v>
      </c>
      <c r="E3667">
        <v>0</v>
      </c>
      <c r="F3667">
        <v>482</v>
      </c>
      <c r="G3667">
        <v>19371950</v>
      </c>
      <c r="H3667">
        <v>509</v>
      </c>
      <c r="I3667">
        <v>22079000</v>
      </c>
      <c r="J3667">
        <v>0</v>
      </c>
      <c r="K3667">
        <v>0</v>
      </c>
      <c r="L3667">
        <v>0</v>
      </c>
      <c r="M3667">
        <v>0</v>
      </c>
      <c r="N3667">
        <v>209000</v>
      </c>
      <c r="O3667">
        <v>41659950</v>
      </c>
      <c r="P3667" t="s">
        <v>5</v>
      </c>
      <c r="Q3667" t="s">
        <v>10</v>
      </c>
      <c r="R3667" t="s">
        <v>169</v>
      </c>
      <c r="S3667" t="s">
        <v>170</v>
      </c>
      <c r="T3667">
        <v>26877387.096774191</v>
      </c>
      <c r="U3667">
        <v>25747670</v>
      </c>
      <c r="V3667">
        <v>-1129717.0967741907</v>
      </c>
      <c r="W3667">
        <v>-4.2032251598957626E-2</v>
      </c>
      <c r="X3667" t="s">
        <v>180</v>
      </c>
    </row>
    <row r="3668" spans="1:24" x14ac:dyDescent="0.35">
      <c r="A3668">
        <v>3301068271</v>
      </c>
      <c r="B3668" t="s">
        <v>168</v>
      </c>
      <c r="C3668" t="s">
        <v>168</v>
      </c>
      <c r="D3668">
        <v>0</v>
      </c>
      <c r="E3668">
        <v>0</v>
      </c>
      <c r="F3668">
        <v>5</v>
      </c>
      <c r="G3668">
        <v>155085</v>
      </c>
      <c r="H3668">
        <v>0</v>
      </c>
      <c r="I3668">
        <v>0</v>
      </c>
      <c r="J3668">
        <v>0</v>
      </c>
      <c r="K3668">
        <v>0</v>
      </c>
      <c r="L3668">
        <v>1</v>
      </c>
      <c r="M3668">
        <v>52400</v>
      </c>
      <c r="N3668">
        <v>922500</v>
      </c>
      <c r="O3668">
        <v>1129985</v>
      </c>
      <c r="P3668" t="s">
        <v>5</v>
      </c>
      <c r="Q3668" t="s">
        <v>6</v>
      </c>
      <c r="R3668" t="s">
        <v>181</v>
      </c>
      <c r="S3668" t="s">
        <v>170</v>
      </c>
      <c r="T3668">
        <v>729022.58064516133</v>
      </c>
      <c r="U3668">
        <v>1417189</v>
      </c>
      <c r="V3668">
        <v>688166.41935483867</v>
      </c>
      <c r="W3668">
        <v>0.94395761890644558</v>
      </c>
      <c r="X3668" t="s">
        <v>255</v>
      </c>
    </row>
    <row r="3669" spans="1:24" x14ac:dyDescent="0.35">
      <c r="A3669">
        <v>3301000831</v>
      </c>
      <c r="B3669" t="s">
        <v>168</v>
      </c>
      <c r="C3669" t="s">
        <v>168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455000</v>
      </c>
      <c r="O3669">
        <v>455000</v>
      </c>
      <c r="P3669" t="s">
        <v>5</v>
      </c>
      <c r="Q3669" t="s">
        <v>12</v>
      </c>
      <c r="R3669" t="s">
        <v>169</v>
      </c>
      <c r="S3669" t="s">
        <v>170</v>
      </c>
      <c r="T3669">
        <v>293548.38709677418</v>
      </c>
      <c r="U3669">
        <v>202500</v>
      </c>
      <c r="V3669">
        <v>-91048.387096774182</v>
      </c>
      <c r="W3669">
        <v>-0.31016483516483517</v>
      </c>
      <c r="X3669" t="s">
        <v>338</v>
      </c>
    </row>
    <row r="3670" spans="1:24" x14ac:dyDescent="0.35">
      <c r="A3670">
        <v>3300015435</v>
      </c>
      <c r="B3670" t="s">
        <v>168</v>
      </c>
      <c r="C3670" t="s">
        <v>168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851500</v>
      </c>
      <c r="O3670">
        <v>851500</v>
      </c>
      <c r="P3670" t="s">
        <v>5</v>
      </c>
      <c r="Q3670" t="s">
        <v>7</v>
      </c>
      <c r="R3670" t="s">
        <v>169</v>
      </c>
      <c r="S3670" t="s">
        <v>170</v>
      </c>
      <c r="T3670">
        <v>549354.83870967745</v>
      </c>
      <c r="U3670">
        <v>6409700</v>
      </c>
      <c r="V3670">
        <v>5860345.1612903224</v>
      </c>
      <c r="W3670">
        <v>10.667686435701702</v>
      </c>
      <c r="X3670" t="s">
        <v>317</v>
      </c>
    </row>
    <row r="3671" spans="1:24" x14ac:dyDescent="0.35">
      <c r="A3671">
        <v>3300014740</v>
      </c>
      <c r="B3671" t="s">
        <v>168</v>
      </c>
      <c r="C3671" t="s">
        <v>168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4337500</v>
      </c>
      <c r="O3671">
        <v>4337500</v>
      </c>
      <c r="P3671" t="s">
        <v>5</v>
      </c>
      <c r="Q3671" t="s">
        <v>7</v>
      </c>
      <c r="R3671" t="s">
        <v>169</v>
      </c>
      <c r="S3671" t="s">
        <v>170</v>
      </c>
      <c r="T3671">
        <v>2798387.0967741935</v>
      </c>
      <c r="U3671">
        <v>2924100</v>
      </c>
      <c r="V3671">
        <v>125712.90322580654</v>
      </c>
      <c r="W3671">
        <v>4.4923342939481303E-2</v>
      </c>
      <c r="X3671" t="s">
        <v>201</v>
      </c>
    </row>
    <row r="3672" spans="1:24" x14ac:dyDescent="0.35">
      <c r="A3672">
        <v>3300017314</v>
      </c>
      <c r="B3672" t="s">
        <v>168</v>
      </c>
      <c r="C3672" t="s">
        <v>168</v>
      </c>
      <c r="D3672">
        <v>0</v>
      </c>
      <c r="E3672">
        <v>0</v>
      </c>
      <c r="F3672">
        <v>1</v>
      </c>
      <c r="G3672">
        <v>25597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2070000</v>
      </c>
      <c r="O3672">
        <v>2095597</v>
      </c>
      <c r="P3672" t="s">
        <v>5</v>
      </c>
      <c r="Q3672" t="s">
        <v>6</v>
      </c>
      <c r="R3672" t="s">
        <v>181</v>
      </c>
      <c r="S3672" t="s">
        <v>170</v>
      </c>
      <c r="T3672">
        <v>1351998.064516129</v>
      </c>
      <c r="U3672">
        <v>1207500</v>
      </c>
      <c r="V3672">
        <v>-144498.06451612897</v>
      </c>
      <c r="W3672">
        <v>-0.10687741965654651</v>
      </c>
      <c r="X3672" t="s">
        <v>352</v>
      </c>
    </row>
    <row r="3673" spans="1:24" x14ac:dyDescent="0.35">
      <c r="A3673">
        <v>3300012753</v>
      </c>
      <c r="B3673" t="s">
        <v>168</v>
      </c>
      <c r="C3673" t="s">
        <v>168</v>
      </c>
      <c r="D3673">
        <v>0</v>
      </c>
      <c r="E3673">
        <v>0</v>
      </c>
      <c r="F3673">
        <v>75</v>
      </c>
      <c r="G3673">
        <v>3091739</v>
      </c>
      <c r="H3673">
        <v>31</v>
      </c>
      <c r="I3673">
        <v>913000</v>
      </c>
      <c r="J3673">
        <v>0</v>
      </c>
      <c r="K3673">
        <v>0</v>
      </c>
      <c r="L3673">
        <v>11</v>
      </c>
      <c r="M3673">
        <v>656400</v>
      </c>
      <c r="N3673">
        <v>622500</v>
      </c>
      <c r="O3673">
        <v>5283639</v>
      </c>
      <c r="P3673" t="s">
        <v>5</v>
      </c>
      <c r="Q3673" t="s">
        <v>17</v>
      </c>
      <c r="R3673" t="s">
        <v>169</v>
      </c>
      <c r="S3673" t="s">
        <v>170</v>
      </c>
      <c r="T3673">
        <v>3408799.3548387098</v>
      </c>
      <c r="U3673">
        <v>3284894</v>
      </c>
      <c r="V3673">
        <v>-123905.35483870981</v>
      </c>
      <c r="W3673">
        <v>-3.6348679385552307E-2</v>
      </c>
      <c r="X3673" t="s">
        <v>253</v>
      </c>
    </row>
    <row r="3674" spans="1:24" x14ac:dyDescent="0.35">
      <c r="A3674">
        <v>3301010376</v>
      </c>
      <c r="B3674" t="s">
        <v>168</v>
      </c>
      <c r="C3674" t="s">
        <v>168</v>
      </c>
      <c r="D3674">
        <v>0</v>
      </c>
      <c r="E3674">
        <v>0</v>
      </c>
      <c r="F3674">
        <v>10</v>
      </c>
      <c r="G3674">
        <v>590941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330000</v>
      </c>
      <c r="O3674">
        <v>920941</v>
      </c>
      <c r="P3674" t="s">
        <v>5</v>
      </c>
      <c r="Q3674" t="s">
        <v>12</v>
      </c>
      <c r="R3674" t="s">
        <v>169</v>
      </c>
      <c r="S3674" t="s">
        <v>170</v>
      </c>
      <c r="T3674">
        <v>594155.48387096776</v>
      </c>
      <c r="U3674">
        <v>980743</v>
      </c>
      <c r="V3674">
        <v>386587.51612903224</v>
      </c>
      <c r="W3674">
        <v>0.65065042168825138</v>
      </c>
      <c r="X3674" t="s">
        <v>390</v>
      </c>
    </row>
    <row r="3675" spans="1:24" x14ac:dyDescent="0.35">
      <c r="A3675">
        <v>3300006652</v>
      </c>
      <c r="B3675" t="s">
        <v>168</v>
      </c>
      <c r="C3675" t="s">
        <v>168</v>
      </c>
      <c r="D3675">
        <v>0</v>
      </c>
      <c r="E3675">
        <v>0</v>
      </c>
      <c r="F3675">
        <v>6</v>
      </c>
      <c r="G3675">
        <v>378493</v>
      </c>
      <c r="H3675">
        <v>24</v>
      </c>
      <c r="I3675">
        <v>900000</v>
      </c>
      <c r="J3675">
        <v>0</v>
      </c>
      <c r="K3675">
        <v>0</v>
      </c>
      <c r="L3675">
        <v>0</v>
      </c>
      <c r="M3675">
        <v>0</v>
      </c>
      <c r="N3675">
        <v>165000</v>
      </c>
      <c r="O3675">
        <v>1443493</v>
      </c>
      <c r="P3675" t="s">
        <v>5</v>
      </c>
      <c r="Q3675" t="s">
        <v>14</v>
      </c>
      <c r="R3675" t="s">
        <v>169</v>
      </c>
      <c r="S3675" t="s">
        <v>170</v>
      </c>
      <c r="T3675">
        <v>931285.80645161285</v>
      </c>
      <c r="U3675">
        <v>767997</v>
      </c>
      <c r="V3675">
        <v>-163288.80645161285</v>
      </c>
      <c r="W3675">
        <v>-0.17533694309567138</v>
      </c>
      <c r="X3675" t="s">
        <v>231</v>
      </c>
    </row>
    <row r="3676" spans="1:24" x14ac:dyDescent="0.35">
      <c r="A3676">
        <v>3301000420</v>
      </c>
      <c r="B3676" t="s">
        <v>168</v>
      </c>
      <c r="C3676" t="s">
        <v>168</v>
      </c>
      <c r="D3676">
        <v>0</v>
      </c>
      <c r="E3676">
        <v>0</v>
      </c>
      <c r="F3676">
        <v>4</v>
      </c>
      <c r="G3676">
        <v>157650</v>
      </c>
      <c r="H3676">
        <v>11</v>
      </c>
      <c r="I3676">
        <v>400000</v>
      </c>
      <c r="J3676">
        <v>0</v>
      </c>
      <c r="K3676">
        <v>0</v>
      </c>
      <c r="L3676">
        <v>9</v>
      </c>
      <c r="M3676">
        <v>431600</v>
      </c>
      <c r="N3676">
        <v>258000</v>
      </c>
      <c r="O3676">
        <v>1247250</v>
      </c>
      <c r="P3676" t="s">
        <v>5</v>
      </c>
      <c r="Q3676" t="s">
        <v>17</v>
      </c>
      <c r="R3676" t="s">
        <v>169</v>
      </c>
      <c r="S3676" t="s">
        <v>170</v>
      </c>
      <c r="T3676">
        <v>804677.41935483867</v>
      </c>
      <c r="U3676">
        <v>958648</v>
      </c>
      <c r="V3676">
        <v>153970.58064516133</v>
      </c>
      <c r="W3676">
        <v>0.19134447785127295</v>
      </c>
      <c r="X3676" t="s">
        <v>184</v>
      </c>
    </row>
    <row r="3677" spans="1:24" x14ac:dyDescent="0.35">
      <c r="A3677">
        <v>3300015194</v>
      </c>
      <c r="B3677" t="s">
        <v>168</v>
      </c>
      <c r="C3677" t="s">
        <v>168</v>
      </c>
      <c r="D3677">
        <v>0</v>
      </c>
      <c r="E3677">
        <v>0</v>
      </c>
      <c r="F3677">
        <v>354</v>
      </c>
      <c r="G3677">
        <v>16856255</v>
      </c>
      <c r="H3677">
        <v>131</v>
      </c>
      <c r="I3677">
        <v>3412000</v>
      </c>
      <c r="J3677">
        <v>0</v>
      </c>
      <c r="K3677">
        <v>0</v>
      </c>
      <c r="L3677">
        <v>1</v>
      </c>
      <c r="M3677">
        <v>114800</v>
      </c>
      <c r="N3677">
        <v>1749500</v>
      </c>
      <c r="O3677">
        <v>22132555</v>
      </c>
      <c r="P3677" t="s">
        <v>5</v>
      </c>
      <c r="Q3677" t="s">
        <v>7</v>
      </c>
      <c r="R3677" t="s">
        <v>169</v>
      </c>
      <c r="S3677" t="s">
        <v>170</v>
      </c>
      <c r="T3677">
        <v>14279067.741935484</v>
      </c>
      <c r="U3677">
        <v>15237408</v>
      </c>
      <c r="V3677">
        <v>958340.25806451589</v>
      </c>
      <c r="W3677">
        <v>6.7115043879931502E-2</v>
      </c>
      <c r="X3677" t="s">
        <v>215</v>
      </c>
    </row>
    <row r="3678" spans="1:24" x14ac:dyDescent="0.35">
      <c r="A3678">
        <v>3301073468</v>
      </c>
      <c r="B3678" t="s">
        <v>168</v>
      </c>
      <c r="C3678" t="s">
        <v>168</v>
      </c>
      <c r="D3678">
        <v>0</v>
      </c>
      <c r="E3678">
        <v>0</v>
      </c>
      <c r="F3678">
        <v>50</v>
      </c>
      <c r="G3678">
        <v>2094645</v>
      </c>
      <c r="H3678">
        <v>130</v>
      </c>
      <c r="I3678">
        <v>6197000</v>
      </c>
      <c r="J3678">
        <v>0</v>
      </c>
      <c r="K3678">
        <v>0</v>
      </c>
      <c r="L3678">
        <v>68</v>
      </c>
      <c r="M3678">
        <v>4420000</v>
      </c>
      <c r="N3678">
        <v>150000</v>
      </c>
      <c r="O3678">
        <v>12861645</v>
      </c>
      <c r="P3678" t="s">
        <v>5</v>
      </c>
      <c r="Q3678" t="s">
        <v>15</v>
      </c>
      <c r="R3678" t="s">
        <v>169</v>
      </c>
      <c r="S3678" t="s">
        <v>170</v>
      </c>
      <c r="T3678">
        <v>8297835.4838709673</v>
      </c>
      <c r="U3678">
        <v>8933052</v>
      </c>
      <c r="V3678">
        <v>635216.51612903271</v>
      </c>
      <c r="W3678">
        <v>7.655207401541575E-2</v>
      </c>
      <c r="X3678" t="s">
        <v>369</v>
      </c>
    </row>
    <row r="3679" spans="1:24" x14ac:dyDescent="0.35">
      <c r="A3679">
        <v>3301055880</v>
      </c>
      <c r="B3679" t="s">
        <v>168</v>
      </c>
      <c r="C3679" t="s">
        <v>168</v>
      </c>
      <c r="D3679">
        <v>0</v>
      </c>
      <c r="E3679">
        <v>0</v>
      </c>
      <c r="F3679">
        <v>12</v>
      </c>
      <c r="G3679">
        <v>356846</v>
      </c>
      <c r="H3679">
        <v>12</v>
      </c>
      <c r="I3679">
        <v>150000</v>
      </c>
      <c r="J3679">
        <v>0</v>
      </c>
      <c r="K3679">
        <v>0</v>
      </c>
      <c r="L3679">
        <v>15</v>
      </c>
      <c r="M3679">
        <v>576000</v>
      </c>
      <c r="N3679">
        <v>622500</v>
      </c>
      <c r="O3679">
        <v>1705346</v>
      </c>
      <c r="P3679" t="s">
        <v>5</v>
      </c>
      <c r="Q3679" t="s">
        <v>17</v>
      </c>
      <c r="R3679" t="s">
        <v>169</v>
      </c>
      <c r="S3679" t="s">
        <v>170</v>
      </c>
      <c r="T3679">
        <v>1100223.2258064516</v>
      </c>
      <c r="U3679">
        <v>758647</v>
      </c>
      <c r="V3679">
        <v>-341576.22580645164</v>
      </c>
      <c r="W3679">
        <v>-0.31046083903207911</v>
      </c>
      <c r="X3679" t="s">
        <v>185</v>
      </c>
    </row>
    <row r="3680" spans="1:24" x14ac:dyDescent="0.35">
      <c r="A3680">
        <v>3300003159</v>
      </c>
      <c r="B3680" t="s">
        <v>168</v>
      </c>
      <c r="C3680" t="s">
        <v>168</v>
      </c>
      <c r="D3680">
        <v>0</v>
      </c>
      <c r="E3680">
        <v>0</v>
      </c>
      <c r="F3680">
        <v>905</v>
      </c>
      <c r="G3680">
        <v>43155455</v>
      </c>
      <c r="H3680">
        <v>331</v>
      </c>
      <c r="I3680">
        <v>14197000</v>
      </c>
      <c r="J3680">
        <v>0</v>
      </c>
      <c r="K3680">
        <v>0</v>
      </c>
      <c r="L3680">
        <v>244</v>
      </c>
      <c r="M3680">
        <v>16421962</v>
      </c>
      <c r="N3680">
        <v>150000</v>
      </c>
      <c r="O3680">
        <v>73924417</v>
      </c>
      <c r="P3680" t="s">
        <v>5</v>
      </c>
      <c r="Q3680" t="s">
        <v>15</v>
      </c>
      <c r="R3680" t="s">
        <v>169</v>
      </c>
      <c r="S3680" t="s">
        <v>170</v>
      </c>
      <c r="T3680">
        <v>47693172.258064516</v>
      </c>
      <c r="U3680">
        <v>55771676</v>
      </c>
      <c r="V3680">
        <v>8078503.7419354841</v>
      </c>
      <c r="W3680">
        <v>0.1693849110774861</v>
      </c>
      <c r="X3680" t="s">
        <v>321</v>
      </c>
    </row>
    <row r="3681" spans="1:24" x14ac:dyDescent="0.35">
      <c r="A3681">
        <v>3301070138</v>
      </c>
      <c r="B3681" t="s">
        <v>168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t="s">
        <v>5</v>
      </c>
      <c r="Q3681" t="s">
        <v>11</v>
      </c>
      <c r="R3681" t="s">
        <v>169</v>
      </c>
      <c r="S3681" t="s">
        <v>170</v>
      </c>
      <c r="T3681">
        <v>0</v>
      </c>
      <c r="U3681">
        <v>0</v>
      </c>
      <c r="V3681">
        <v>0</v>
      </c>
      <c r="W3681">
        <v>0</v>
      </c>
      <c r="X3681" t="s">
        <v>385</v>
      </c>
    </row>
    <row r="3682" spans="1:24" x14ac:dyDescent="0.35">
      <c r="A3682">
        <v>3301073647</v>
      </c>
      <c r="B3682" t="s">
        <v>168</v>
      </c>
      <c r="C3682" t="s">
        <v>168</v>
      </c>
      <c r="D3682">
        <v>0</v>
      </c>
      <c r="E3682">
        <v>0</v>
      </c>
      <c r="F3682">
        <v>146</v>
      </c>
      <c r="G3682">
        <v>4060306</v>
      </c>
      <c r="H3682">
        <v>8</v>
      </c>
      <c r="I3682">
        <v>385000</v>
      </c>
      <c r="J3682">
        <v>0</v>
      </c>
      <c r="K3682">
        <v>0</v>
      </c>
      <c r="L3682">
        <v>137</v>
      </c>
      <c r="M3682">
        <v>7297360</v>
      </c>
      <c r="N3682">
        <v>0</v>
      </c>
      <c r="O3682">
        <v>11742666</v>
      </c>
      <c r="P3682" t="s">
        <v>5</v>
      </c>
      <c r="Q3682" t="s">
        <v>13</v>
      </c>
      <c r="R3682" t="s">
        <v>169</v>
      </c>
      <c r="S3682" t="s">
        <v>170</v>
      </c>
      <c r="T3682">
        <v>7575913.5483870972</v>
      </c>
      <c r="U3682">
        <v>6458807</v>
      </c>
      <c r="V3682">
        <v>-1117106.5483870972</v>
      </c>
      <c r="W3682">
        <v>-0.14745502852589021</v>
      </c>
      <c r="X3682" t="s">
        <v>283</v>
      </c>
    </row>
    <row r="3683" spans="1:24" x14ac:dyDescent="0.35">
      <c r="A3683">
        <v>3301063197</v>
      </c>
      <c r="B3683" t="s">
        <v>168</v>
      </c>
      <c r="C3683" t="s">
        <v>168</v>
      </c>
      <c r="D3683">
        <v>0</v>
      </c>
      <c r="E3683">
        <v>0</v>
      </c>
      <c r="F3683">
        <v>117</v>
      </c>
      <c r="G3683">
        <v>5568807</v>
      </c>
      <c r="H3683">
        <v>39</v>
      </c>
      <c r="I3683">
        <v>2155000</v>
      </c>
      <c r="J3683">
        <v>0</v>
      </c>
      <c r="K3683">
        <v>0</v>
      </c>
      <c r="L3683">
        <v>0</v>
      </c>
      <c r="M3683">
        <v>0</v>
      </c>
      <c r="N3683">
        <v>150000</v>
      </c>
      <c r="O3683">
        <v>7873807</v>
      </c>
      <c r="P3683" t="s">
        <v>5</v>
      </c>
      <c r="Q3683" t="s">
        <v>15</v>
      </c>
      <c r="R3683" t="s">
        <v>169</v>
      </c>
      <c r="S3683" t="s">
        <v>170</v>
      </c>
      <c r="T3683">
        <v>5079875.4838709682</v>
      </c>
      <c r="U3683">
        <v>17538618</v>
      </c>
      <c r="V3683">
        <v>12458742.516129032</v>
      </c>
      <c r="W3683">
        <v>2.4525684843430882</v>
      </c>
      <c r="X3683" t="s">
        <v>230</v>
      </c>
    </row>
    <row r="3684" spans="1:24" x14ac:dyDescent="0.35">
      <c r="A3684">
        <v>6001146303</v>
      </c>
      <c r="B3684" t="s">
        <v>168</v>
      </c>
      <c r="C3684" t="s">
        <v>168</v>
      </c>
      <c r="D3684">
        <v>0</v>
      </c>
      <c r="E3684">
        <v>0</v>
      </c>
      <c r="F3684">
        <v>10</v>
      </c>
      <c r="G3684">
        <v>342988</v>
      </c>
      <c r="H3684">
        <v>31</v>
      </c>
      <c r="I3684">
        <v>867000</v>
      </c>
      <c r="J3684">
        <v>0</v>
      </c>
      <c r="K3684">
        <v>0</v>
      </c>
      <c r="L3684">
        <v>5</v>
      </c>
      <c r="M3684">
        <v>332000</v>
      </c>
      <c r="N3684">
        <v>210000</v>
      </c>
      <c r="O3684">
        <v>1751988</v>
      </c>
      <c r="P3684" t="s">
        <v>5</v>
      </c>
      <c r="Q3684" t="s">
        <v>14</v>
      </c>
      <c r="R3684" t="s">
        <v>169</v>
      </c>
      <c r="S3684" t="s">
        <v>170</v>
      </c>
      <c r="T3684">
        <v>1130314.8387096773</v>
      </c>
      <c r="U3684">
        <v>1270788</v>
      </c>
      <c r="V3684">
        <v>140473.16129032266</v>
      </c>
      <c r="W3684">
        <v>0.124277906013055</v>
      </c>
      <c r="X3684" t="s">
        <v>213</v>
      </c>
    </row>
    <row r="3685" spans="1:24" x14ac:dyDescent="0.35">
      <c r="A3685">
        <v>3301065474</v>
      </c>
      <c r="B3685" t="s">
        <v>168</v>
      </c>
      <c r="C3685" t="s">
        <v>168</v>
      </c>
      <c r="D3685">
        <v>0</v>
      </c>
      <c r="E3685">
        <v>0</v>
      </c>
      <c r="F3685">
        <v>59</v>
      </c>
      <c r="G3685">
        <v>2479640</v>
      </c>
      <c r="H3685">
        <v>41</v>
      </c>
      <c r="I3685">
        <v>1510000</v>
      </c>
      <c r="J3685">
        <v>0</v>
      </c>
      <c r="K3685">
        <v>0</v>
      </c>
      <c r="L3685">
        <v>88</v>
      </c>
      <c r="M3685">
        <v>5811200</v>
      </c>
      <c r="N3685">
        <v>150000</v>
      </c>
      <c r="O3685">
        <v>9950840</v>
      </c>
      <c r="P3685" t="s">
        <v>5</v>
      </c>
      <c r="Q3685" t="s">
        <v>14</v>
      </c>
      <c r="R3685" t="s">
        <v>169</v>
      </c>
      <c r="S3685" t="s">
        <v>170</v>
      </c>
      <c r="T3685">
        <v>6419896.7741935477</v>
      </c>
      <c r="U3685">
        <v>4989655</v>
      </c>
      <c r="V3685">
        <v>-1430241.7741935477</v>
      </c>
      <c r="W3685">
        <v>-0.22278267462847345</v>
      </c>
      <c r="X3685" t="s">
        <v>211</v>
      </c>
    </row>
    <row r="3686" spans="1:24" x14ac:dyDescent="0.35">
      <c r="A3686">
        <v>3301017426</v>
      </c>
      <c r="B3686" t="s">
        <v>168</v>
      </c>
      <c r="C3686" t="s">
        <v>168</v>
      </c>
      <c r="D3686">
        <v>0</v>
      </c>
      <c r="E3686">
        <v>0</v>
      </c>
      <c r="F3686">
        <v>20</v>
      </c>
      <c r="G3686">
        <v>571795</v>
      </c>
      <c r="H3686">
        <v>3</v>
      </c>
      <c r="I3686">
        <v>40000</v>
      </c>
      <c r="J3686">
        <v>0</v>
      </c>
      <c r="K3686">
        <v>0</v>
      </c>
      <c r="L3686">
        <v>0</v>
      </c>
      <c r="M3686">
        <v>0</v>
      </c>
      <c r="N3686">
        <v>3171000</v>
      </c>
      <c r="O3686">
        <v>3782795</v>
      </c>
      <c r="P3686" t="s">
        <v>5</v>
      </c>
      <c r="Q3686" t="s">
        <v>16</v>
      </c>
      <c r="R3686" t="s">
        <v>169</v>
      </c>
      <c r="S3686" t="s">
        <v>170</v>
      </c>
      <c r="T3686">
        <v>2440512.9032258065</v>
      </c>
      <c r="U3686">
        <v>3471064</v>
      </c>
      <c r="V3686">
        <v>1030551.0967741935</v>
      </c>
      <c r="W3686">
        <v>0.42226824345490566</v>
      </c>
      <c r="X3686" t="s">
        <v>384</v>
      </c>
    </row>
    <row r="3687" spans="1:24" x14ac:dyDescent="0.35">
      <c r="A3687">
        <v>3300013981</v>
      </c>
      <c r="B3687" t="s">
        <v>168</v>
      </c>
      <c r="C3687" t="s">
        <v>168</v>
      </c>
      <c r="D3687">
        <v>0</v>
      </c>
      <c r="E3687">
        <v>0</v>
      </c>
      <c r="F3687">
        <v>4</v>
      </c>
      <c r="G3687">
        <v>172095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342000</v>
      </c>
      <c r="O3687">
        <v>514095</v>
      </c>
      <c r="P3687" t="s">
        <v>5</v>
      </c>
      <c r="Q3687" t="s">
        <v>8</v>
      </c>
      <c r="R3687" t="s">
        <v>169</v>
      </c>
      <c r="S3687" t="s">
        <v>170</v>
      </c>
      <c r="T3687">
        <v>331674.19354838715</v>
      </c>
      <c r="U3687">
        <v>1500787</v>
      </c>
      <c r="V3687">
        <v>1169112.8064516129</v>
      </c>
      <c r="W3687">
        <v>3.5248832414242495</v>
      </c>
      <c r="X3687" t="s">
        <v>273</v>
      </c>
    </row>
    <row r="3688" spans="1:24" x14ac:dyDescent="0.35">
      <c r="A3688">
        <v>3301017531</v>
      </c>
      <c r="B3688" t="s">
        <v>168</v>
      </c>
      <c r="C3688" t="s">
        <v>168</v>
      </c>
      <c r="D3688">
        <v>0</v>
      </c>
      <c r="E3688">
        <v>0</v>
      </c>
      <c r="F3688">
        <v>0</v>
      </c>
      <c r="G3688">
        <v>0</v>
      </c>
      <c r="H3688">
        <v>1</v>
      </c>
      <c r="I3688">
        <v>3000</v>
      </c>
      <c r="J3688">
        <v>0</v>
      </c>
      <c r="K3688">
        <v>0</v>
      </c>
      <c r="L3688">
        <v>0</v>
      </c>
      <c r="M3688">
        <v>0</v>
      </c>
      <c r="N3688">
        <v>150000</v>
      </c>
      <c r="O3688">
        <v>153000</v>
      </c>
      <c r="P3688" t="s">
        <v>5</v>
      </c>
      <c r="Q3688" t="s">
        <v>15</v>
      </c>
      <c r="R3688" t="s">
        <v>169</v>
      </c>
      <c r="S3688" t="s">
        <v>170</v>
      </c>
      <c r="T3688">
        <v>98709.677419354834</v>
      </c>
      <c r="U3688">
        <v>155499</v>
      </c>
      <c r="V3688">
        <v>56789.322580645166</v>
      </c>
      <c r="W3688">
        <v>0.5753166666666667</v>
      </c>
      <c r="X3688" t="s">
        <v>190</v>
      </c>
    </row>
    <row r="3689" spans="1:24" x14ac:dyDescent="0.35">
      <c r="A3689">
        <v>3300000967</v>
      </c>
      <c r="B3689" t="s">
        <v>168</v>
      </c>
      <c r="C3689" t="s">
        <v>168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284000</v>
      </c>
      <c r="O3689">
        <v>284000</v>
      </c>
      <c r="P3689" t="s">
        <v>5</v>
      </c>
      <c r="Q3689" t="s">
        <v>11</v>
      </c>
      <c r="R3689" t="s">
        <v>169</v>
      </c>
      <c r="S3689" t="s">
        <v>170</v>
      </c>
      <c r="T3689">
        <v>183225.80645161291</v>
      </c>
      <c r="U3689">
        <v>130000</v>
      </c>
      <c r="V3689">
        <v>-53225.806451612909</v>
      </c>
      <c r="W3689">
        <v>-0.29049295774647887</v>
      </c>
      <c r="X3689" t="s">
        <v>365</v>
      </c>
    </row>
    <row r="3690" spans="1:24" x14ac:dyDescent="0.35">
      <c r="A3690">
        <v>3300026982</v>
      </c>
      <c r="B3690" t="s">
        <v>168</v>
      </c>
      <c r="C3690" t="s">
        <v>168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75000</v>
      </c>
      <c r="O3690">
        <v>75000</v>
      </c>
      <c r="P3690" t="s">
        <v>5</v>
      </c>
      <c r="Q3690" t="s">
        <v>14</v>
      </c>
      <c r="R3690" t="s">
        <v>169</v>
      </c>
      <c r="S3690" t="s">
        <v>170</v>
      </c>
      <c r="T3690">
        <v>48387.096774193553</v>
      </c>
      <c r="U3690">
        <v>15000</v>
      </c>
      <c r="V3690">
        <v>-33387.096774193553</v>
      </c>
      <c r="W3690">
        <v>-0.69</v>
      </c>
      <c r="X3690" t="s">
        <v>367</v>
      </c>
    </row>
    <row r="3691" spans="1:24" x14ac:dyDescent="0.35">
      <c r="A3691">
        <v>3301069909</v>
      </c>
      <c r="B3691" t="s">
        <v>168</v>
      </c>
      <c r="C3691" t="s">
        <v>168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362000</v>
      </c>
      <c r="O3691">
        <v>362000</v>
      </c>
      <c r="P3691" t="s">
        <v>5</v>
      </c>
      <c r="Q3691" t="s">
        <v>12</v>
      </c>
      <c r="R3691" t="s">
        <v>169</v>
      </c>
      <c r="S3691" t="s">
        <v>170</v>
      </c>
      <c r="T3691">
        <v>233548.38709677421</v>
      </c>
      <c r="U3691">
        <v>455000</v>
      </c>
      <c r="V3691">
        <v>221451.61290322579</v>
      </c>
      <c r="W3691">
        <v>0.94820441988950255</v>
      </c>
      <c r="X3691" t="s">
        <v>390</v>
      </c>
    </row>
    <row r="3692" spans="1:24" x14ac:dyDescent="0.35">
      <c r="A3692">
        <v>3300014266</v>
      </c>
      <c r="B3692" t="s">
        <v>168</v>
      </c>
      <c r="C3692" t="s">
        <v>168</v>
      </c>
      <c r="D3692">
        <v>0</v>
      </c>
      <c r="E3692">
        <v>0</v>
      </c>
      <c r="F3692">
        <v>89</v>
      </c>
      <c r="G3692">
        <v>3800944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22400</v>
      </c>
      <c r="N3692">
        <v>1031100</v>
      </c>
      <c r="O3692">
        <v>4854444</v>
      </c>
      <c r="P3692" t="s">
        <v>5</v>
      </c>
      <c r="Q3692" t="s">
        <v>8</v>
      </c>
      <c r="R3692" t="s">
        <v>169</v>
      </c>
      <c r="S3692" t="s">
        <v>170</v>
      </c>
      <c r="T3692">
        <v>3131899.3548387098</v>
      </c>
      <c r="U3692">
        <v>3920793</v>
      </c>
      <c r="V3692">
        <v>788893.64516129019</v>
      </c>
      <c r="W3692">
        <v>0.25188984567542638</v>
      </c>
      <c r="X3692" t="s">
        <v>191</v>
      </c>
    </row>
    <row r="3693" spans="1:24" x14ac:dyDescent="0.35">
      <c r="A3693">
        <v>3301063379</v>
      </c>
      <c r="B3693" t="s">
        <v>168</v>
      </c>
      <c r="C3693" t="s">
        <v>168</v>
      </c>
      <c r="D3693">
        <v>0</v>
      </c>
      <c r="E3693">
        <v>0</v>
      </c>
      <c r="F3693">
        <v>112</v>
      </c>
      <c r="G3693">
        <v>4363182</v>
      </c>
      <c r="H3693">
        <v>29</v>
      </c>
      <c r="I3693">
        <v>990000</v>
      </c>
      <c r="J3693">
        <v>0</v>
      </c>
      <c r="K3693">
        <v>0</v>
      </c>
      <c r="L3693">
        <v>1</v>
      </c>
      <c r="M3693">
        <v>401500</v>
      </c>
      <c r="N3693">
        <v>670000</v>
      </c>
      <c r="O3693">
        <v>6424682</v>
      </c>
      <c r="P3693" t="s">
        <v>5</v>
      </c>
      <c r="Q3693" t="s">
        <v>9</v>
      </c>
      <c r="R3693" t="s">
        <v>169</v>
      </c>
      <c r="S3693" t="s">
        <v>170</v>
      </c>
      <c r="T3693">
        <v>4144956.1290322579</v>
      </c>
      <c r="U3693">
        <v>2772252</v>
      </c>
      <c r="V3693">
        <v>-1372704.1290322579</v>
      </c>
      <c r="W3693">
        <v>-0.33117458576159875</v>
      </c>
      <c r="X3693" t="s">
        <v>243</v>
      </c>
    </row>
    <row r="3694" spans="1:24" x14ac:dyDescent="0.35">
      <c r="A3694">
        <v>3301067457</v>
      </c>
      <c r="B3694" t="s">
        <v>168</v>
      </c>
      <c r="C3694" t="s">
        <v>168</v>
      </c>
      <c r="D3694">
        <v>0</v>
      </c>
      <c r="E3694">
        <v>0</v>
      </c>
      <c r="F3694">
        <v>248</v>
      </c>
      <c r="G3694">
        <v>7677148</v>
      </c>
      <c r="H3694">
        <v>124</v>
      </c>
      <c r="I3694">
        <v>4690000</v>
      </c>
      <c r="J3694">
        <v>0</v>
      </c>
      <c r="K3694">
        <v>0</v>
      </c>
      <c r="L3694">
        <v>70</v>
      </c>
      <c r="M3694">
        <v>3468000</v>
      </c>
      <c r="N3694">
        <v>44000</v>
      </c>
      <c r="O3694">
        <v>15879148</v>
      </c>
      <c r="P3694" t="s">
        <v>5</v>
      </c>
      <c r="Q3694" t="s">
        <v>9</v>
      </c>
      <c r="R3694" t="s">
        <v>169</v>
      </c>
      <c r="S3694" t="s">
        <v>170</v>
      </c>
      <c r="T3694">
        <v>10244611.612903226</v>
      </c>
      <c r="U3694">
        <v>9223469</v>
      </c>
      <c r="V3694">
        <v>-1021142.6129032262</v>
      </c>
      <c r="W3694">
        <v>-9.9676068892361247E-2</v>
      </c>
      <c r="X3694" t="s">
        <v>270</v>
      </c>
    </row>
    <row r="3695" spans="1:24" x14ac:dyDescent="0.35">
      <c r="A3695">
        <v>3301055182</v>
      </c>
      <c r="B3695" t="s">
        <v>168</v>
      </c>
      <c r="C3695" t="s">
        <v>168</v>
      </c>
      <c r="D3695">
        <v>0</v>
      </c>
      <c r="E3695">
        <v>0</v>
      </c>
      <c r="F3695">
        <v>8</v>
      </c>
      <c r="G3695">
        <v>248591</v>
      </c>
      <c r="H3695">
        <v>13</v>
      </c>
      <c r="I3695">
        <v>225000</v>
      </c>
      <c r="J3695">
        <v>0</v>
      </c>
      <c r="K3695">
        <v>0</v>
      </c>
      <c r="L3695">
        <v>0</v>
      </c>
      <c r="M3695">
        <v>0</v>
      </c>
      <c r="N3695">
        <v>353000</v>
      </c>
      <c r="O3695">
        <v>826591</v>
      </c>
      <c r="P3695" t="s">
        <v>5</v>
      </c>
      <c r="Q3695" t="s">
        <v>11</v>
      </c>
      <c r="R3695" t="s">
        <v>169</v>
      </c>
      <c r="S3695" t="s">
        <v>170</v>
      </c>
      <c r="T3695">
        <v>533284.51612903224</v>
      </c>
      <c r="U3695">
        <v>30000</v>
      </c>
      <c r="V3695">
        <v>-503284.51612903224</v>
      </c>
      <c r="W3695">
        <v>-0.94374485083916959</v>
      </c>
      <c r="X3695" t="s">
        <v>290</v>
      </c>
    </row>
    <row r="3696" spans="1:24" x14ac:dyDescent="0.35">
      <c r="A3696">
        <v>3300000502</v>
      </c>
      <c r="B3696" t="s">
        <v>168</v>
      </c>
      <c r="C3696" t="s">
        <v>168</v>
      </c>
      <c r="D3696">
        <v>0</v>
      </c>
      <c r="E3696">
        <v>0</v>
      </c>
      <c r="F3696">
        <v>97</v>
      </c>
      <c r="G3696">
        <v>2927748</v>
      </c>
      <c r="H3696">
        <v>7</v>
      </c>
      <c r="I3696">
        <v>975000</v>
      </c>
      <c r="J3696">
        <v>0</v>
      </c>
      <c r="K3696">
        <v>0</v>
      </c>
      <c r="L3696">
        <v>0</v>
      </c>
      <c r="M3696">
        <v>0</v>
      </c>
      <c r="N3696">
        <v>30000</v>
      </c>
      <c r="O3696">
        <v>3932748</v>
      </c>
      <c r="P3696" t="s">
        <v>5</v>
      </c>
      <c r="Q3696" t="s">
        <v>13</v>
      </c>
      <c r="R3696" t="s">
        <v>169</v>
      </c>
      <c r="S3696" t="s">
        <v>170</v>
      </c>
      <c r="T3696">
        <v>2537256.7741935486</v>
      </c>
      <c r="U3696">
        <v>2894429</v>
      </c>
      <c r="V3696">
        <v>357172.2258064514</v>
      </c>
      <c r="W3696">
        <v>0.14077102067053349</v>
      </c>
      <c r="X3696" t="s">
        <v>414</v>
      </c>
    </row>
    <row r="3697" spans="1:24" x14ac:dyDescent="0.35">
      <c r="A3697">
        <v>3300024498</v>
      </c>
      <c r="B3697" t="s">
        <v>168</v>
      </c>
      <c r="C3697" t="s">
        <v>168</v>
      </c>
      <c r="D3697">
        <v>0</v>
      </c>
      <c r="E3697">
        <v>0</v>
      </c>
      <c r="F3697">
        <v>2</v>
      </c>
      <c r="G3697">
        <v>47400</v>
      </c>
      <c r="H3697">
        <v>2</v>
      </c>
      <c r="I3697">
        <v>105000</v>
      </c>
      <c r="J3697">
        <v>0</v>
      </c>
      <c r="K3697">
        <v>0</v>
      </c>
      <c r="L3697">
        <v>12</v>
      </c>
      <c r="M3697">
        <v>548800</v>
      </c>
      <c r="N3697">
        <v>275000</v>
      </c>
      <c r="O3697">
        <v>976200</v>
      </c>
      <c r="P3697" t="s">
        <v>5</v>
      </c>
      <c r="Q3697" t="s">
        <v>12</v>
      </c>
      <c r="R3697" t="s">
        <v>169</v>
      </c>
      <c r="S3697" t="s">
        <v>170</v>
      </c>
      <c r="T3697">
        <v>629806.45161290327</v>
      </c>
      <c r="U3697">
        <v>402099</v>
      </c>
      <c r="V3697">
        <v>-227707.45161290327</v>
      </c>
      <c r="W3697">
        <v>-0.36155147510755992</v>
      </c>
      <c r="X3697" t="s">
        <v>294</v>
      </c>
    </row>
    <row r="3698" spans="1:24" x14ac:dyDescent="0.35">
      <c r="A3698">
        <v>3301041173</v>
      </c>
      <c r="B3698" t="s">
        <v>168</v>
      </c>
      <c r="C3698" t="s">
        <v>168</v>
      </c>
      <c r="D3698">
        <v>0</v>
      </c>
      <c r="E3698">
        <v>0</v>
      </c>
      <c r="F3698">
        <v>8</v>
      </c>
      <c r="G3698">
        <v>169591</v>
      </c>
      <c r="H3698">
        <v>9</v>
      </c>
      <c r="I3698">
        <v>402000</v>
      </c>
      <c r="J3698">
        <v>0</v>
      </c>
      <c r="K3698">
        <v>0</v>
      </c>
      <c r="L3698">
        <v>1</v>
      </c>
      <c r="M3698">
        <v>102400</v>
      </c>
      <c r="N3698">
        <v>30000</v>
      </c>
      <c r="O3698">
        <v>703991</v>
      </c>
      <c r="P3698" t="s">
        <v>5</v>
      </c>
      <c r="Q3698" t="s">
        <v>11</v>
      </c>
      <c r="R3698" t="s">
        <v>169</v>
      </c>
      <c r="S3698" t="s">
        <v>170</v>
      </c>
      <c r="T3698">
        <v>454187.74193548388</v>
      </c>
      <c r="U3698">
        <v>647289</v>
      </c>
      <c r="V3698">
        <v>193101.25806451612</v>
      </c>
      <c r="W3698">
        <v>0.42515735286388612</v>
      </c>
      <c r="X3698" t="s">
        <v>365</v>
      </c>
    </row>
    <row r="3699" spans="1:24" x14ac:dyDescent="0.35">
      <c r="A3699">
        <v>3301058289</v>
      </c>
      <c r="B3699" t="s">
        <v>168</v>
      </c>
      <c r="C3699" t="s">
        <v>168</v>
      </c>
      <c r="D3699">
        <v>0</v>
      </c>
      <c r="E3699">
        <v>0</v>
      </c>
      <c r="F3699">
        <v>51</v>
      </c>
      <c r="G3699">
        <v>2268147</v>
      </c>
      <c r="H3699">
        <v>18</v>
      </c>
      <c r="I3699">
        <v>905000</v>
      </c>
      <c r="J3699">
        <v>0</v>
      </c>
      <c r="K3699">
        <v>0</v>
      </c>
      <c r="L3699">
        <v>5</v>
      </c>
      <c r="M3699">
        <v>370000</v>
      </c>
      <c r="N3699">
        <v>150000</v>
      </c>
      <c r="O3699">
        <v>3693147</v>
      </c>
      <c r="P3699" t="s">
        <v>5</v>
      </c>
      <c r="Q3699" t="s">
        <v>15</v>
      </c>
      <c r="R3699" t="s">
        <v>169</v>
      </c>
      <c r="S3699" t="s">
        <v>170</v>
      </c>
      <c r="T3699">
        <v>2382675.4838709678</v>
      </c>
      <c r="U3699">
        <v>2002947</v>
      </c>
      <c r="V3699">
        <v>-379728.48387096776</v>
      </c>
      <c r="W3699">
        <v>-0.15937062618953435</v>
      </c>
      <c r="X3699" t="s">
        <v>329</v>
      </c>
    </row>
    <row r="3700" spans="1:24" x14ac:dyDescent="0.35">
      <c r="A3700">
        <v>3301057580</v>
      </c>
      <c r="B3700" t="s">
        <v>168</v>
      </c>
      <c r="C3700" t="s">
        <v>168</v>
      </c>
      <c r="D3700">
        <v>0</v>
      </c>
      <c r="E3700">
        <v>0</v>
      </c>
      <c r="F3700">
        <v>1</v>
      </c>
      <c r="G3700">
        <v>9198</v>
      </c>
      <c r="H3700">
        <v>2</v>
      </c>
      <c r="I3700">
        <v>12000</v>
      </c>
      <c r="J3700">
        <v>0</v>
      </c>
      <c r="K3700">
        <v>0</v>
      </c>
      <c r="L3700">
        <v>0</v>
      </c>
      <c r="M3700">
        <v>0</v>
      </c>
      <c r="N3700">
        <v>231000</v>
      </c>
      <c r="O3700">
        <v>252198</v>
      </c>
      <c r="P3700" t="s">
        <v>5</v>
      </c>
      <c r="Q3700" t="s">
        <v>11</v>
      </c>
      <c r="R3700" t="s">
        <v>169</v>
      </c>
      <c r="S3700" t="s">
        <v>170</v>
      </c>
      <c r="T3700">
        <v>162708.38709677418</v>
      </c>
      <c r="U3700">
        <v>30000</v>
      </c>
      <c r="V3700">
        <v>-132708.38709677418</v>
      </c>
      <c r="W3700">
        <v>-0.81562105964361331</v>
      </c>
      <c r="X3700" t="s">
        <v>298</v>
      </c>
    </row>
    <row r="3701" spans="1:24" x14ac:dyDescent="0.35">
      <c r="A3701">
        <v>3300003924</v>
      </c>
      <c r="B3701" t="s">
        <v>168</v>
      </c>
      <c r="C3701" t="s">
        <v>168</v>
      </c>
      <c r="D3701">
        <v>0</v>
      </c>
      <c r="E3701">
        <v>0</v>
      </c>
      <c r="F3701">
        <v>199</v>
      </c>
      <c r="G3701">
        <v>7025319</v>
      </c>
      <c r="H3701">
        <v>3</v>
      </c>
      <c r="I3701">
        <v>150000</v>
      </c>
      <c r="J3701">
        <v>0</v>
      </c>
      <c r="K3701">
        <v>0</v>
      </c>
      <c r="L3701">
        <v>1</v>
      </c>
      <c r="M3701">
        <v>505050</v>
      </c>
      <c r="N3701">
        <v>150000</v>
      </c>
      <c r="O3701">
        <v>7830369</v>
      </c>
      <c r="P3701" t="s">
        <v>5</v>
      </c>
      <c r="Q3701" t="s">
        <v>15</v>
      </c>
      <c r="R3701" t="s">
        <v>169</v>
      </c>
      <c r="S3701" t="s">
        <v>170</v>
      </c>
      <c r="T3701">
        <v>5051850.9677419355</v>
      </c>
      <c r="U3701">
        <v>5437545</v>
      </c>
      <c r="V3701">
        <v>385694.03225806449</v>
      </c>
      <c r="W3701">
        <v>7.6347072532597204E-2</v>
      </c>
      <c r="X3701" t="s">
        <v>179</v>
      </c>
    </row>
    <row r="3702" spans="1:24" x14ac:dyDescent="0.35">
      <c r="A3702">
        <v>3300014637</v>
      </c>
      <c r="B3702" t="s">
        <v>168</v>
      </c>
      <c r="C3702" t="s">
        <v>168</v>
      </c>
      <c r="D3702">
        <v>0</v>
      </c>
      <c r="E3702">
        <v>0</v>
      </c>
      <c r="F3702">
        <v>122</v>
      </c>
      <c r="G3702">
        <v>6473337</v>
      </c>
      <c r="H3702">
        <v>0</v>
      </c>
      <c r="I3702">
        <v>0</v>
      </c>
      <c r="J3702">
        <v>0</v>
      </c>
      <c r="K3702">
        <v>0</v>
      </c>
      <c r="L3702">
        <v>1</v>
      </c>
      <c r="M3702">
        <v>52400</v>
      </c>
      <c r="N3702">
        <v>912300</v>
      </c>
      <c r="O3702">
        <v>7438037</v>
      </c>
      <c r="P3702" t="s">
        <v>5</v>
      </c>
      <c r="Q3702" t="s">
        <v>7</v>
      </c>
      <c r="R3702" t="s">
        <v>169</v>
      </c>
      <c r="S3702" t="s">
        <v>170</v>
      </c>
      <c r="T3702">
        <v>4798733.5483870972</v>
      </c>
      <c r="U3702">
        <v>3727725</v>
      </c>
      <c r="V3702">
        <v>-1071008.5483870972</v>
      </c>
      <c r="W3702">
        <v>-0.22318566713233623</v>
      </c>
      <c r="X3702" t="s">
        <v>196</v>
      </c>
    </row>
    <row r="3703" spans="1:24" x14ac:dyDescent="0.35">
      <c r="A3703">
        <v>3300017285</v>
      </c>
      <c r="B3703" t="s">
        <v>168</v>
      </c>
      <c r="C3703" t="s">
        <v>168</v>
      </c>
      <c r="D3703">
        <v>0</v>
      </c>
      <c r="E3703">
        <v>0</v>
      </c>
      <c r="F3703">
        <v>1</v>
      </c>
      <c r="G3703">
        <v>33799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33799</v>
      </c>
      <c r="P3703" t="s">
        <v>5</v>
      </c>
      <c r="Q3703" t="s">
        <v>7</v>
      </c>
      <c r="R3703" t="s">
        <v>169</v>
      </c>
      <c r="S3703" t="s">
        <v>170</v>
      </c>
      <c r="T3703">
        <v>21805.806451612902</v>
      </c>
      <c r="U3703">
        <v>606100</v>
      </c>
      <c r="V3703">
        <v>584294.19354838715</v>
      </c>
      <c r="W3703">
        <v>26.795348974821742</v>
      </c>
      <c r="X3703" t="s">
        <v>351</v>
      </c>
    </row>
    <row r="3704" spans="1:24" x14ac:dyDescent="0.35">
      <c r="A3704">
        <v>3301047948</v>
      </c>
      <c r="B3704" t="s">
        <v>168</v>
      </c>
      <c r="C3704" t="s">
        <v>168</v>
      </c>
      <c r="D3704">
        <v>0</v>
      </c>
      <c r="E3704">
        <v>0</v>
      </c>
      <c r="F3704">
        <v>13</v>
      </c>
      <c r="G3704">
        <v>564791</v>
      </c>
      <c r="H3704">
        <v>5</v>
      </c>
      <c r="I3704">
        <v>150000</v>
      </c>
      <c r="J3704">
        <v>0</v>
      </c>
      <c r="K3704">
        <v>0</v>
      </c>
      <c r="L3704">
        <v>0</v>
      </c>
      <c r="M3704">
        <v>0</v>
      </c>
      <c r="N3704">
        <v>443000</v>
      </c>
      <c r="O3704">
        <v>1157791</v>
      </c>
      <c r="P3704" t="s">
        <v>5</v>
      </c>
      <c r="Q3704" t="s">
        <v>12</v>
      </c>
      <c r="R3704" t="s">
        <v>169</v>
      </c>
      <c r="S3704" t="s">
        <v>170</v>
      </c>
      <c r="T3704">
        <v>746961.93548387091</v>
      </c>
      <c r="U3704">
        <v>1047292</v>
      </c>
      <c r="V3704">
        <v>300330.06451612909</v>
      </c>
      <c r="W3704">
        <v>0.40206876716091267</v>
      </c>
      <c r="X3704" t="s">
        <v>415</v>
      </c>
    </row>
    <row r="3705" spans="1:24" x14ac:dyDescent="0.35">
      <c r="A3705">
        <v>3300012495</v>
      </c>
      <c r="B3705" t="s">
        <v>168</v>
      </c>
      <c r="C3705" t="s">
        <v>168</v>
      </c>
      <c r="D3705">
        <v>0</v>
      </c>
      <c r="E3705">
        <v>0</v>
      </c>
      <c r="F3705">
        <v>4</v>
      </c>
      <c r="G3705">
        <v>96899</v>
      </c>
      <c r="H3705">
        <v>1</v>
      </c>
      <c r="I3705">
        <v>5000</v>
      </c>
      <c r="J3705">
        <v>0</v>
      </c>
      <c r="K3705">
        <v>0</v>
      </c>
      <c r="L3705">
        <v>0</v>
      </c>
      <c r="M3705">
        <v>0</v>
      </c>
      <c r="N3705">
        <v>1240500</v>
      </c>
      <c r="O3705">
        <v>1342399</v>
      </c>
      <c r="P3705" t="s">
        <v>5</v>
      </c>
      <c r="Q3705" t="s">
        <v>12</v>
      </c>
      <c r="R3705" t="s">
        <v>169</v>
      </c>
      <c r="S3705" t="s">
        <v>170</v>
      </c>
      <c r="T3705">
        <v>866063.87096774194</v>
      </c>
      <c r="U3705">
        <v>662300</v>
      </c>
      <c r="V3705">
        <v>-203763.87096774194</v>
      </c>
      <c r="W3705">
        <v>-0.23527580100998291</v>
      </c>
      <c r="X3705" t="s">
        <v>235</v>
      </c>
    </row>
    <row r="3706" spans="1:24" x14ac:dyDescent="0.35">
      <c r="A3706">
        <v>3300027052</v>
      </c>
      <c r="B3706" t="s">
        <v>168</v>
      </c>
      <c r="C3706" t="s">
        <v>168</v>
      </c>
      <c r="D3706">
        <v>0</v>
      </c>
      <c r="E3706">
        <v>0</v>
      </c>
      <c r="F3706">
        <v>427</v>
      </c>
      <c r="G3706">
        <v>15683654</v>
      </c>
      <c r="H3706">
        <v>163</v>
      </c>
      <c r="I3706">
        <v>5757000</v>
      </c>
      <c r="J3706">
        <v>0</v>
      </c>
      <c r="K3706">
        <v>0</v>
      </c>
      <c r="L3706">
        <v>131</v>
      </c>
      <c r="M3706">
        <v>6664400</v>
      </c>
      <c r="N3706">
        <v>245000</v>
      </c>
      <c r="O3706">
        <v>28350054</v>
      </c>
      <c r="P3706" t="s">
        <v>5</v>
      </c>
      <c r="Q3706" t="s">
        <v>10</v>
      </c>
      <c r="R3706" t="s">
        <v>169</v>
      </c>
      <c r="S3706" t="s">
        <v>170</v>
      </c>
      <c r="T3706">
        <v>18290357.419354837</v>
      </c>
      <c r="U3706">
        <v>20066078</v>
      </c>
      <c r="V3706">
        <v>1775720.5806451626</v>
      </c>
      <c r="W3706">
        <v>9.708506728064803E-2</v>
      </c>
      <c r="X3706" t="s">
        <v>292</v>
      </c>
    </row>
    <row r="3707" spans="1:24" x14ac:dyDescent="0.35">
      <c r="A3707">
        <v>3300015548</v>
      </c>
      <c r="B3707" t="s">
        <v>168</v>
      </c>
      <c r="C3707" t="s">
        <v>168</v>
      </c>
      <c r="D3707">
        <v>0</v>
      </c>
      <c r="E3707">
        <v>0</v>
      </c>
      <c r="F3707">
        <v>59</v>
      </c>
      <c r="G3707">
        <v>2323304</v>
      </c>
      <c r="H3707">
        <v>30</v>
      </c>
      <c r="I3707">
        <v>975000</v>
      </c>
      <c r="J3707">
        <v>0</v>
      </c>
      <c r="K3707">
        <v>0</v>
      </c>
      <c r="L3707">
        <v>0</v>
      </c>
      <c r="M3707">
        <v>0</v>
      </c>
      <c r="N3707">
        <v>342000</v>
      </c>
      <c r="O3707">
        <v>3640304</v>
      </c>
      <c r="P3707" t="s">
        <v>5</v>
      </c>
      <c r="Q3707" t="s">
        <v>8</v>
      </c>
      <c r="R3707" t="s">
        <v>169</v>
      </c>
      <c r="S3707" t="s">
        <v>170</v>
      </c>
      <c r="T3707">
        <v>2348583.2258064514</v>
      </c>
      <c r="U3707">
        <v>3204341</v>
      </c>
      <c r="V3707">
        <v>855757.7741935486</v>
      </c>
      <c r="W3707">
        <v>0.36437191783982881</v>
      </c>
      <c r="X3707" t="s">
        <v>273</v>
      </c>
    </row>
    <row r="3708" spans="1:24" x14ac:dyDescent="0.35">
      <c r="A3708">
        <v>3300013558</v>
      </c>
      <c r="B3708" t="s">
        <v>168</v>
      </c>
      <c r="C3708" t="s">
        <v>168</v>
      </c>
      <c r="D3708">
        <v>0</v>
      </c>
      <c r="E3708">
        <v>0</v>
      </c>
      <c r="F3708">
        <v>60</v>
      </c>
      <c r="G3708">
        <v>2334056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303000</v>
      </c>
      <c r="O3708">
        <v>2637056</v>
      </c>
      <c r="P3708" t="s">
        <v>5</v>
      </c>
      <c r="Q3708" t="s">
        <v>12</v>
      </c>
      <c r="R3708" t="s">
        <v>169</v>
      </c>
      <c r="S3708" t="s">
        <v>170</v>
      </c>
      <c r="T3708">
        <v>1701326.4516129033</v>
      </c>
      <c r="U3708">
        <v>2437625</v>
      </c>
      <c r="V3708">
        <v>736298.54838709673</v>
      </c>
      <c r="W3708">
        <v>0.43277911049291329</v>
      </c>
      <c r="X3708" t="s">
        <v>331</v>
      </c>
    </row>
    <row r="3709" spans="1:24" x14ac:dyDescent="0.35">
      <c r="A3709">
        <v>3301063251</v>
      </c>
      <c r="B3709" t="s">
        <v>168</v>
      </c>
      <c r="C3709" t="s">
        <v>168</v>
      </c>
      <c r="D3709">
        <v>0</v>
      </c>
      <c r="E3709">
        <v>0</v>
      </c>
      <c r="F3709">
        <v>12</v>
      </c>
      <c r="G3709">
        <v>261884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30000</v>
      </c>
      <c r="O3709">
        <v>291884</v>
      </c>
      <c r="P3709" t="s">
        <v>5</v>
      </c>
      <c r="Q3709" t="s">
        <v>11</v>
      </c>
      <c r="R3709" t="s">
        <v>169</v>
      </c>
      <c r="S3709" t="s">
        <v>170</v>
      </c>
      <c r="T3709">
        <v>188312.25806451612</v>
      </c>
      <c r="U3709">
        <v>376989</v>
      </c>
      <c r="V3709">
        <v>188676.74193548388</v>
      </c>
      <c r="W3709">
        <v>1.001935529182826</v>
      </c>
      <c r="X3709" t="s">
        <v>263</v>
      </c>
    </row>
    <row r="3710" spans="1:24" x14ac:dyDescent="0.35">
      <c r="A3710">
        <v>3301069028</v>
      </c>
      <c r="B3710" t="s">
        <v>168</v>
      </c>
      <c r="C3710" t="s">
        <v>168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90000</v>
      </c>
      <c r="O3710">
        <v>90000</v>
      </c>
      <c r="P3710" t="s">
        <v>5</v>
      </c>
      <c r="Q3710" t="s">
        <v>11</v>
      </c>
      <c r="R3710" t="s">
        <v>169</v>
      </c>
      <c r="S3710" t="s">
        <v>170</v>
      </c>
      <c r="T3710">
        <v>58064.516129032258</v>
      </c>
      <c r="U3710">
        <v>0</v>
      </c>
      <c r="V3710">
        <v>-58064.516129032258</v>
      </c>
      <c r="W3710">
        <v>0</v>
      </c>
      <c r="X3710" t="s">
        <v>308</v>
      </c>
    </row>
    <row r="3711" spans="1:24" x14ac:dyDescent="0.35">
      <c r="A3711">
        <v>3300015241</v>
      </c>
      <c r="B3711" t="s">
        <v>168</v>
      </c>
      <c r="C3711" t="s">
        <v>168</v>
      </c>
      <c r="D3711">
        <v>0</v>
      </c>
      <c r="E3711">
        <v>0</v>
      </c>
      <c r="F3711">
        <v>213</v>
      </c>
      <c r="G3711">
        <v>8657178</v>
      </c>
      <c r="H3711">
        <v>1</v>
      </c>
      <c r="I3711">
        <v>100000</v>
      </c>
      <c r="J3711">
        <v>0</v>
      </c>
      <c r="K3711">
        <v>0</v>
      </c>
      <c r="L3711">
        <v>1</v>
      </c>
      <c r="M3711">
        <v>502400</v>
      </c>
      <c r="N3711">
        <v>1184800</v>
      </c>
      <c r="O3711">
        <v>10444378</v>
      </c>
      <c r="P3711" t="s">
        <v>5</v>
      </c>
      <c r="Q3711" t="s">
        <v>7</v>
      </c>
      <c r="R3711" t="s">
        <v>169</v>
      </c>
      <c r="S3711" t="s">
        <v>170</v>
      </c>
      <c r="T3711">
        <v>6738308.3870967748</v>
      </c>
      <c r="U3711">
        <v>5982317</v>
      </c>
      <c r="V3711">
        <v>-755991.38709677476</v>
      </c>
      <c r="W3711">
        <v>-0.1121930525685686</v>
      </c>
      <c r="X3711" t="s">
        <v>289</v>
      </c>
    </row>
    <row r="3712" spans="1:24" x14ac:dyDescent="0.35">
      <c r="A3712">
        <v>3301014533</v>
      </c>
      <c r="B3712" t="s">
        <v>168</v>
      </c>
      <c r="C3712" t="s">
        <v>168</v>
      </c>
      <c r="D3712">
        <v>0</v>
      </c>
      <c r="E3712">
        <v>0</v>
      </c>
      <c r="F3712">
        <v>21</v>
      </c>
      <c r="G3712">
        <v>868980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330000</v>
      </c>
      <c r="O3712">
        <v>1198980</v>
      </c>
      <c r="P3712" t="s">
        <v>5</v>
      </c>
      <c r="Q3712" t="s">
        <v>12</v>
      </c>
      <c r="R3712" t="s">
        <v>169</v>
      </c>
      <c r="S3712" t="s">
        <v>170</v>
      </c>
      <c r="T3712">
        <v>773535.48387096776</v>
      </c>
      <c r="U3712">
        <v>975340</v>
      </c>
      <c r="V3712">
        <v>201804.51612903224</v>
      </c>
      <c r="W3712">
        <v>0.26088591969841035</v>
      </c>
      <c r="X3712" t="s">
        <v>271</v>
      </c>
    </row>
    <row r="3713" spans="1:24" x14ac:dyDescent="0.35">
      <c r="A3713">
        <v>3300006184</v>
      </c>
      <c r="B3713" t="s">
        <v>168</v>
      </c>
      <c r="C3713" t="s">
        <v>168</v>
      </c>
      <c r="D3713">
        <v>0</v>
      </c>
      <c r="E3713">
        <v>0</v>
      </c>
      <c r="F3713">
        <v>39</v>
      </c>
      <c r="G3713">
        <v>1309858</v>
      </c>
      <c r="H3713">
        <v>51</v>
      </c>
      <c r="I3713">
        <v>1570000</v>
      </c>
      <c r="J3713">
        <v>0</v>
      </c>
      <c r="K3713">
        <v>0</v>
      </c>
      <c r="L3713">
        <v>17</v>
      </c>
      <c r="M3713">
        <v>660800</v>
      </c>
      <c r="N3713">
        <v>150000</v>
      </c>
      <c r="O3713">
        <v>3690658</v>
      </c>
      <c r="P3713" t="s">
        <v>5</v>
      </c>
      <c r="Q3713" t="s">
        <v>14</v>
      </c>
      <c r="R3713" t="s">
        <v>169</v>
      </c>
      <c r="S3713" t="s">
        <v>170</v>
      </c>
      <c r="T3713">
        <v>2381069.6774193547</v>
      </c>
      <c r="U3713">
        <v>2015676</v>
      </c>
      <c r="V3713">
        <v>-365393.67741935467</v>
      </c>
      <c r="W3713">
        <v>-0.1534577844926297</v>
      </c>
      <c r="X3713" t="s">
        <v>382</v>
      </c>
    </row>
    <row r="3714" spans="1:24" x14ac:dyDescent="0.35">
      <c r="A3714">
        <v>3300015601</v>
      </c>
      <c r="B3714" t="s">
        <v>168</v>
      </c>
      <c r="C3714" t="s">
        <v>168</v>
      </c>
      <c r="D3714">
        <v>0</v>
      </c>
      <c r="E3714">
        <v>0</v>
      </c>
      <c r="F3714">
        <v>8</v>
      </c>
      <c r="G3714">
        <v>193685</v>
      </c>
      <c r="H3714">
        <v>6</v>
      </c>
      <c r="I3714">
        <v>175000</v>
      </c>
      <c r="J3714">
        <v>0</v>
      </c>
      <c r="K3714">
        <v>0</v>
      </c>
      <c r="L3714">
        <v>26</v>
      </c>
      <c r="M3714">
        <v>2422284</v>
      </c>
      <c r="N3714">
        <v>1031100</v>
      </c>
      <c r="O3714">
        <v>3822069</v>
      </c>
      <c r="P3714" t="s">
        <v>5</v>
      </c>
      <c r="Q3714" t="s">
        <v>8</v>
      </c>
      <c r="R3714" t="s">
        <v>169</v>
      </c>
      <c r="S3714" t="s">
        <v>170</v>
      </c>
      <c r="T3714">
        <v>2465850.9677419355</v>
      </c>
      <c r="U3714">
        <v>2086870</v>
      </c>
      <c r="V3714">
        <v>-378980.96774193551</v>
      </c>
      <c r="W3714">
        <v>-0.15369175700386362</v>
      </c>
      <c r="X3714" t="s">
        <v>216</v>
      </c>
    </row>
    <row r="3715" spans="1:24" x14ac:dyDescent="0.35">
      <c r="A3715">
        <v>3301002714</v>
      </c>
      <c r="B3715" t="s">
        <v>168</v>
      </c>
      <c r="C3715" t="s">
        <v>168</v>
      </c>
      <c r="D3715">
        <v>0</v>
      </c>
      <c r="E3715">
        <v>0</v>
      </c>
      <c r="F3715">
        <v>20</v>
      </c>
      <c r="G3715">
        <v>880084</v>
      </c>
      <c r="H3715">
        <v>8</v>
      </c>
      <c r="I3715">
        <v>165000</v>
      </c>
      <c r="J3715">
        <v>0</v>
      </c>
      <c r="K3715">
        <v>0</v>
      </c>
      <c r="L3715">
        <v>25</v>
      </c>
      <c r="M3715">
        <v>920000</v>
      </c>
      <c r="N3715">
        <v>330000</v>
      </c>
      <c r="O3715">
        <v>2295084</v>
      </c>
      <c r="P3715" t="s">
        <v>5</v>
      </c>
      <c r="Q3715" t="s">
        <v>12</v>
      </c>
      <c r="R3715" t="s">
        <v>169</v>
      </c>
      <c r="S3715" t="s">
        <v>170</v>
      </c>
      <c r="T3715">
        <v>1480699.3548387098</v>
      </c>
      <c r="U3715">
        <v>1795143</v>
      </c>
      <c r="V3715">
        <v>314443.64516129019</v>
      </c>
      <c r="W3715">
        <v>0.21236157369403452</v>
      </c>
      <c r="X3715" t="s">
        <v>407</v>
      </c>
    </row>
    <row r="3716" spans="1:24" x14ac:dyDescent="0.35">
      <c r="A3716">
        <v>3300011390</v>
      </c>
      <c r="B3716" t="s">
        <v>168</v>
      </c>
      <c r="C3716" t="s">
        <v>168</v>
      </c>
      <c r="D3716">
        <v>0</v>
      </c>
      <c r="E3716">
        <v>0</v>
      </c>
      <c r="F3716">
        <v>26</v>
      </c>
      <c r="G3716">
        <v>1363328</v>
      </c>
      <c r="H3716">
        <v>7</v>
      </c>
      <c r="I3716">
        <v>55000</v>
      </c>
      <c r="J3716">
        <v>0</v>
      </c>
      <c r="K3716">
        <v>0</v>
      </c>
      <c r="L3716">
        <v>26</v>
      </c>
      <c r="M3716">
        <v>1322400</v>
      </c>
      <c r="N3716">
        <v>303000</v>
      </c>
      <c r="O3716">
        <v>3043728</v>
      </c>
      <c r="P3716" t="s">
        <v>5</v>
      </c>
      <c r="Q3716" t="s">
        <v>12</v>
      </c>
      <c r="R3716" t="s">
        <v>169</v>
      </c>
      <c r="S3716" t="s">
        <v>170</v>
      </c>
      <c r="T3716">
        <v>1963695.4838709678</v>
      </c>
      <c r="U3716">
        <v>1416988</v>
      </c>
      <c r="V3716">
        <v>-546707.48387096776</v>
      </c>
      <c r="W3716">
        <v>-0.27840746610735256</v>
      </c>
      <c r="X3716" t="s">
        <v>338</v>
      </c>
    </row>
    <row r="3717" spans="1:24" x14ac:dyDescent="0.35">
      <c r="A3717">
        <v>3301040580</v>
      </c>
      <c r="B3717" t="s">
        <v>168</v>
      </c>
      <c r="C3717" t="s">
        <v>168</v>
      </c>
      <c r="D3717">
        <v>0</v>
      </c>
      <c r="E3717">
        <v>0</v>
      </c>
      <c r="F3717">
        <v>7</v>
      </c>
      <c r="G3717">
        <v>440099</v>
      </c>
      <c r="H3717">
        <v>4</v>
      </c>
      <c r="I3717">
        <v>25000</v>
      </c>
      <c r="J3717">
        <v>0</v>
      </c>
      <c r="K3717">
        <v>0</v>
      </c>
      <c r="L3717">
        <v>8</v>
      </c>
      <c r="M3717">
        <v>389200</v>
      </c>
      <c r="N3717">
        <v>839200</v>
      </c>
      <c r="O3717">
        <v>1693499</v>
      </c>
      <c r="P3717" t="s">
        <v>5</v>
      </c>
      <c r="Q3717" t="s">
        <v>17</v>
      </c>
      <c r="R3717" t="s">
        <v>169</v>
      </c>
      <c r="S3717" t="s">
        <v>170</v>
      </c>
      <c r="T3717">
        <v>1092580</v>
      </c>
      <c r="U3717">
        <v>870549</v>
      </c>
      <c r="V3717">
        <v>-222031</v>
      </c>
      <c r="W3717">
        <v>-0.20321715572315069</v>
      </c>
      <c r="X3717" t="s">
        <v>244</v>
      </c>
    </row>
    <row r="3718" spans="1:24" x14ac:dyDescent="0.35">
      <c r="A3718">
        <v>3300003049</v>
      </c>
      <c r="B3718" t="s">
        <v>168</v>
      </c>
      <c r="C3718" t="s">
        <v>168</v>
      </c>
      <c r="D3718">
        <v>0</v>
      </c>
      <c r="E3718">
        <v>0</v>
      </c>
      <c r="F3718">
        <v>216</v>
      </c>
      <c r="G3718">
        <v>6694061</v>
      </c>
      <c r="H3718">
        <v>92</v>
      </c>
      <c r="I3718">
        <v>4070000</v>
      </c>
      <c r="J3718">
        <v>0</v>
      </c>
      <c r="K3718">
        <v>0</v>
      </c>
      <c r="L3718">
        <v>1</v>
      </c>
      <c r="M3718">
        <v>74200</v>
      </c>
      <c r="N3718">
        <v>171000</v>
      </c>
      <c r="O3718">
        <v>11009261</v>
      </c>
      <c r="P3718" t="s">
        <v>5</v>
      </c>
      <c r="Q3718" t="s">
        <v>13</v>
      </c>
      <c r="R3718" t="s">
        <v>169</v>
      </c>
      <c r="S3718" t="s">
        <v>170</v>
      </c>
      <c r="T3718">
        <v>7102749.0322580645</v>
      </c>
      <c r="U3718">
        <v>8460583</v>
      </c>
      <c r="V3718">
        <v>1357833.9677419355</v>
      </c>
      <c r="W3718">
        <v>0.19117020206896718</v>
      </c>
      <c r="X3718" t="s">
        <v>378</v>
      </c>
    </row>
    <row r="3719" spans="1:24" x14ac:dyDescent="0.35">
      <c r="A3719">
        <v>3301002503</v>
      </c>
      <c r="B3719" t="s">
        <v>168</v>
      </c>
      <c r="C3719" t="s">
        <v>168</v>
      </c>
      <c r="D3719">
        <v>0</v>
      </c>
      <c r="E3719">
        <v>0</v>
      </c>
      <c r="F3719">
        <v>15</v>
      </c>
      <c r="G3719">
        <v>528985</v>
      </c>
      <c r="H3719">
        <v>25</v>
      </c>
      <c r="I3719">
        <v>635000</v>
      </c>
      <c r="J3719">
        <v>0</v>
      </c>
      <c r="K3719">
        <v>0</v>
      </c>
      <c r="L3719">
        <v>32</v>
      </c>
      <c r="M3719">
        <v>1216800</v>
      </c>
      <c r="N3719">
        <v>200000</v>
      </c>
      <c r="O3719">
        <v>2580785</v>
      </c>
      <c r="P3719" t="s">
        <v>5</v>
      </c>
      <c r="Q3719" t="s">
        <v>9</v>
      </c>
      <c r="R3719" t="s">
        <v>169</v>
      </c>
      <c r="S3719" t="s">
        <v>170</v>
      </c>
      <c r="T3719">
        <v>1665022.5806451612</v>
      </c>
      <c r="U3719">
        <v>1635684</v>
      </c>
      <c r="V3719">
        <v>-29338.580645161215</v>
      </c>
      <c r="W3719">
        <v>-1.7620530187520411E-2</v>
      </c>
      <c r="X3719" t="s">
        <v>267</v>
      </c>
    </row>
    <row r="3720" spans="1:24" x14ac:dyDescent="0.35">
      <c r="A3720">
        <v>3300022529</v>
      </c>
      <c r="B3720" t="s">
        <v>168</v>
      </c>
      <c r="C3720" t="s">
        <v>168</v>
      </c>
      <c r="D3720">
        <v>0</v>
      </c>
      <c r="E3720">
        <v>0</v>
      </c>
      <c r="F3720">
        <v>152</v>
      </c>
      <c r="G3720">
        <v>5794829</v>
      </c>
      <c r="H3720">
        <v>110</v>
      </c>
      <c r="I3720">
        <v>4525000</v>
      </c>
      <c r="J3720">
        <v>0</v>
      </c>
      <c r="K3720">
        <v>0</v>
      </c>
      <c r="L3720">
        <v>19</v>
      </c>
      <c r="M3720">
        <v>1165600</v>
      </c>
      <c r="N3720">
        <v>150000</v>
      </c>
      <c r="O3720">
        <v>11635429</v>
      </c>
      <c r="P3720" t="s">
        <v>5</v>
      </c>
      <c r="Q3720" t="s">
        <v>14</v>
      </c>
      <c r="R3720" t="s">
        <v>169</v>
      </c>
      <c r="S3720" t="s">
        <v>170</v>
      </c>
      <c r="T3720">
        <v>7506728.3870967748</v>
      </c>
      <c r="U3720">
        <v>5859996</v>
      </c>
      <c r="V3720">
        <v>-1646732.3870967748</v>
      </c>
      <c r="W3720">
        <v>-0.21936751966773216</v>
      </c>
      <c r="X3720" t="s">
        <v>402</v>
      </c>
    </row>
    <row r="3721" spans="1:24" x14ac:dyDescent="0.35">
      <c r="A3721">
        <v>3301055082</v>
      </c>
      <c r="B3721" t="s">
        <v>168</v>
      </c>
      <c r="C3721" t="s">
        <v>168</v>
      </c>
      <c r="D3721">
        <v>0</v>
      </c>
      <c r="E3721">
        <v>0</v>
      </c>
      <c r="F3721">
        <v>1</v>
      </c>
      <c r="G3721">
        <v>6199</v>
      </c>
      <c r="H3721">
        <v>1</v>
      </c>
      <c r="I3721">
        <v>5000</v>
      </c>
      <c r="J3721">
        <v>0</v>
      </c>
      <c r="K3721">
        <v>0</v>
      </c>
      <c r="L3721">
        <v>0</v>
      </c>
      <c r="M3721">
        <v>0</v>
      </c>
      <c r="N3721">
        <v>150000</v>
      </c>
      <c r="O3721">
        <v>161199</v>
      </c>
      <c r="P3721" t="s">
        <v>5</v>
      </c>
      <c r="Q3721" t="s">
        <v>11</v>
      </c>
      <c r="R3721" t="s">
        <v>169</v>
      </c>
      <c r="S3721" t="s">
        <v>170</v>
      </c>
      <c r="T3721">
        <v>103999.35483870968</v>
      </c>
      <c r="U3721">
        <v>35198</v>
      </c>
      <c r="V3721">
        <v>-68801.354838709682</v>
      </c>
      <c r="W3721">
        <v>-0.66155559277663012</v>
      </c>
      <c r="X3721" t="s">
        <v>290</v>
      </c>
    </row>
    <row r="3722" spans="1:24" x14ac:dyDescent="0.35">
      <c r="A3722">
        <v>3301058807</v>
      </c>
      <c r="B3722" t="s">
        <v>168</v>
      </c>
      <c r="C3722" t="s">
        <v>168</v>
      </c>
      <c r="D3722">
        <v>0</v>
      </c>
      <c r="E3722">
        <v>0</v>
      </c>
      <c r="F3722">
        <v>12</v>
      </c>
      <c r="G3722">
        <v>182182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30000</v>
      </c>
      <c r="O3722">
        <v>212182</v>
      </c>
      <c r="P3722" t="s">
        <v>5</v>
      </c>
      <c r="Q3722" t="s">
        <v>13</v>
      </c>
      <c r="R3722" t="s">
        <v>169</v>
      </c>
      <c r="S3722" t="s">
        <v>170</v>
      </c>
      <c r="T3722">
        <v>136891.61290322582</v>
      </c>
      <c r="U3722">
        <v>605374</v>
      </c>
      <c r="V3722">
        <v>468482.38709677418</v>
      </c>
      <c r="W3722">
        <v>3.4222869988971727</v>
      </c>
      <c r="X3722" t="s">
        <v>414</v>
      </c>
    </row>
    <row r="3723" spans="1:24" x14ac:dyDescent="0.35">
      <c r="A3723">
        <v>3301064671</v>
      </c>
      <c r="B3723" t="s">
        <v>168</v>
      </c>
      <c r="C3723" t="s">
        <v>168</v>
      </c>
      <c r="D3723">
        <v>0</v>
      </c>
      <c r="E3723">
        <v>0</v>
      </c>
      <c r="F3723">
        <v>8</v>
      </c>
      <c r="G3723">
        <v>411091</v>
      </c>
      <c r="H3723">
        <v>4</v>
      </c>
      <c r="I3723">
        <v>365000</v>
      </c>
      <c r="J3723">
        <v>0</v>
      </c>
      <c r="K3723">
        <v>0</v>
      </c>
      <c r="L3723">
        <v>0</v>
      </c>
      <c r="M3723">
        <v>0</v>
      </c>
      <c r="N3723">
        <v>75000</v>
      </c>
      <c r="O3723">
        <v>851091</v>
      </c>
      <c r="P3723" t="s">
        <v>5</v>
      </c>
      <c r="Q3723" t="s">
        <v>14</v>
      </c>
      <c r="R3723" t="s">
        <v>169</v>
      </c>
      <c r="S3723" t="s">
        <v>170</v>
      </c>
      <c r="T3723">
        <v>549090.96774193551</v>
      </c>
      <c r="U3723">
        <v>590995</v>
      </c>
      <c r="V3723">
        <v>41904.032258064486</v>
      </c>
      <c r="W3723">
        <v>7.6315282384609828E-2</v>
      </c>
      <c r="X3723" t="s">
        <v>323</v>
      </c>
    </row>
    <row r="3724" spans="1:24" x14ac:dyDescent="0.35">
      <c r="A3724">
        <v>6001139103</v>
      </c>
      <c r="B3724" t="s">
        <v>168</v>
      </c>
      <c r="C3724" t="s">
        <v>168</v>
      </c>
      <c r="D3724">
        <v>0</v>
      </c>
      <c r="E3724">
        <v>0</v>
      </c>
      <c r="F3724">
        <v>16</v>
      </c>
      <c r="G3724">
        <v>819984</v>
      </c>
      <c r="H3724">
        <v>1</v>
      </c>
      <c r="I3724">
        <v>20000</v>
      </c>
      <c r="J3724">
        <v>0</v>
      </c>
      <c r="K3724">
        <v>0</v>
      </c>
      <c r="L3724">
        <v>0</v>
      </c>
      <c r="M3724">
        <v>0</v>
      </c>
      <c r="N3724">
        <v>30000</v>
      </c>
      <c r="O3724">
        <v>869984</v>
      </c>
      <c r="P3724" t="s">
        <v>5</v>
      </c>
      <c r="Q3724" t="s">
        <v>9</v>
      </c>
      <c r="R3724" t="s">
        <v>169</v>
      </c>
      <c r="S3724" t="s">
        <v>170</v>
      </c>
      <c r="T3724">
        <v>561280</v>
      </c>
      <c r="U3724">
        <v>418493</v>
      </c>
      <c r="V3724">
        <v>-142787</v>
      </c>
      <c r="W3724">
        <v>-0.25439531071835808</v>
      </c>
      <c r="X3724" t="s">
        <v>315</v>
      </c>
    </row>
    <row r="3725" spans="1:24" x14ac:dyDescent="0.35">
      <c r="A3725">
        <v>3300009047</v>
      </c>
      <c r="B3725" t="s">
        <v>168</v>
      </c>
      <c r="C3725" t="s">
        <v>168</v>
      </c>
      <c r="D3725">
        <v>0</v>
      </c>
      <c r="E3725">
        <v>0</v>
      </c>
      <c r="F3725">
        <v>72</v>
      </c>
      <c r="G3725">
        <v>2127734</v>
      </c>
      <c r="H3725">
        <v>29</v>
      </c>
      <c r="I3725">
        <v>790000</v>
      </c>
      <c r="J3725">
        <v>0</v>
      </c>
      <c r="K3725">
        <v>0</v>
      </c>
      <c r="L3725">
        <v>4</v>
      </c>
      <c r="M3725">
        <v>359600</v>
      </c>
      <c r="N3725">
        <v>352500</v>
      </c>
      <c r="O3725">
        <v>3629834</v>
      </c>
      <c r="P3725" t="s">
        <v>5</v>
      </c>
      <c r="Q3725" t="s">
        <v>17</v>
      </c>
      <c r="R3725" t="s">
        <v>169</v>
      </c>
      <c r="S3725" t="s">
        <v>170</v>
      </c>
      <c r="T3725">
        <v>2341828.3870967743</v>
      </c>
      <c r="U3725">
        <v>2091682</v>
      </c>
      <c r="V3725">
        <v>-250146.3870967743</v>
      </c>
      <c r="W3725">
        <v>-0.10681670291258505</v>
      </c>
      <c r="X3725" t="s">
        <v>328</v>
      </c>
    </row>
    <row r="3726" spans="1:24" x14ac:dyDescent="0.35">
      <c r="A3726">
        <v>3301021517</v>
      </c>
      <c r="B3726" t="s">
        <v>168</v>
      </c>
      <c r="C3726" t="s">
        <v>168</v>
      </c>
      <c r="D3726">
        <v>0</v>
      </c>
      <c r="E3726">
        <v>0</v>
      </c>
      <c r="F3726">
        <v>1</v>
      </c>
      <c r="G3726">
        <v>31699</v>
      </c>
      <c r="H3726">
        <v>4</v>
      </c>
      <c r="I3726">
        <v>85000</v>
      </c>
      <c r="J3726">
        <v>0</v>
      </c>
      <c r="K3726">
        <v>0</v>
      </c>
      <c r="L3726">
        <v>0</v>
      </c>
      <c r="M3726">
        <v>0</v>
      </c>
      <c r="N3726">
        <v>30000</v>
      </c>
      <c r="O3726">
        <v>146699</v>
      </c>
      <c r="P3726" t="s">
        <v>5</v>
      </c>
      <c r="Q3726" t="s">
        <v>13</v>
      </c>
      <c r="R3726" t="s">
        <v>169</v>
      </c>
      <c r="S3726" t="s">
        <v>170</v>
      </c>
      <c r="T3726">
        <v>94644.516129032258</v>
      </c>
      <c r="U3726">
        <v>80000</v>
      </c>
      <c r="V3726">
        <v>-14644.516129032258</v>
      </c>
      <c r="W3726">
        <v>-0.15473179776276591</v>
      </c>
      <c r="X3726" t="s">
        <v>374</v>
      </c>
    </row>
    <row r="3727" spans="1:24" x14ac:dyDescent="0.35">
      <c r="A3727">
        <v>3300015276</v>
      </c>
      <c r="B3727" t="s">
        <v>168</v>
      </c>
      <c r="C3727" t="s">
        <v>168</v>
      </c>
      <c r="D3727">
        <v>0</v>
      </c>
      <c r="E3727">
        <v>0</v>
      </c>
      <c r="F3727">
        <v>3</v>
      </c>
      <c r="G3727">
        <v>199598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342000</v>
      </c>
      <c r="O3727">
        <v>541598</v>
      </c>
      <c r="P3727" t="s">
        <v>5</v>
      </c>
      <c r="Q3727" t="s">
        <v>8</v>
      </c>
      <c r="R3727" t="s">
        <v>169</v>
      </c>
      <c r="S3727" t="s">
        <v>170</v>
      </c>
      <c r="T3727">
        <v>349418.06451612903</v>
      </c>
      <c r="U3727">
        <v>1337892</v>
      </c>
      <c r="V3727">
        <v>988473.93548387103</v>
      </c>
      <c r="W3727">
        <v>2.8289148039689955</v>
      </c>
      <c r="X3727" t="s">
        <v>187</v>
      </c>
    </row>
    <row r="3728" spans="1:24" x14ac:dyDescent="0.35">
      <c r="A3728">
        <v>3300013797</v>
      </c>
      <c r="B3728" t="s">
        <v>168</v>
      </c>
      <c r="C3728" t="s">
        <v>168</v>
      </c>
      <c r="D3728">
        <v>0</v>
      </c>
      <c r="E3728">
        <v>0</v>
      </c>
      <c r="F3728">
        <v>786</v>
      </c>
      <c r="G3728">
        <v>33405170</v>
      </c>
      <c r="H3728">
        <v>174</v>
      </c>
      <c r="I3728">
        <v>4463000</v>
      </c>
      <c r="J3728">
        <v>0</v>
      </c>
      <c r="K3728">
        <v>0</v>
      </c>
      <c r="L3728">
        <v>4</v>
      </c>
      <c r="M3728">
        <v>276890</v>
      </c>
      <c r="N3728">
        <v>1188000</v>
      </c>
      <c r="O3728">
        <v>39333060</v>
      </c>
      <c r="P3728" t="s">
        <v>5</v>
      </c>
      <c r="Q3728" t="s">
        <v>8</v>
      </c>
      <c r="R3728" t="s">
        <v>169</v>
      </c>
      <c r="S3728" t="s">
        <v>170</v>
      </c>
      <c r="T3728">
        <v>25376167.741935484</v>
      </c>
      <c r="U3728">
        <v>28552499</v>
      </c>
      <c r="V3728">
        <v>3176331.2580645159</v>
      </c>
      <c r="W3728">
        <v>0.12516985584137119</v>
      </c>
      <c r="X3728" t="s">
        <v>335</v>
      </c>
    </row>
    <row r="3729" spans="1:24" x14ac:dyDescent="0.35">
      <c r="A3729">
        <v>3300005736</v>
      </c>
      <c r="B3729" t="s">
        <v>168</v>
      </c>
      <c r="C3729" t="s">
        <v>168</v>
      </c>
      <c r="D3729">
        <v>0</v>
      </c>
      <c r="E3729">
        <v>0</v>
      </c>
      <c r="F3729">
        <v>11</v>
      </c>
      <c r="G3729">
        <v>533485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150000</v>
      </c>
      <c r="O3729">
        <v>683485</v>
      </c>
      <c r="P3729" t="s">
        <v>5</v>
      </c>
      <c r="Q3729" t="s">
        <v>14</v>
      </c>
      <c r="R3729" t="s">
        <v>169</v>
      </c>
      <c r="S3729" t="s">
        <v>170</v>
      </c>
      <c r="T3729">
        <v>440958.06451612903</v>
      </c>
      <c r="U3729">
        <v>787016</v>
      </c>
      <c r="V3729">
        <v>346057.93548387097</v>
      </c>
      <c r="W3729">
        <v>0.78478649860640681</v>
      </c>
      <c r="X3729" t="s">
        <v>403</v>
      </c>
    </row>
    <row r="3730" spans="1:24" x14ac:dyDescent="0.35">
      <c r="A3730">
        <v>3300010079</v>
      </c>
      <c r="B3730" t="s">
        <v>168</v>
      </c>
      <c r="C3730" t="s">
        <v>168</v>
      </c>
      <c r="D3730">
        <v>0</v>
      </c>
      <c r="E3730">
        <v>0</v>
      </c>
      <c r="F3730">
        <v>3</v>
      </c>
      <c r="G3730">
        <v>192348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330000</v>
      </c>
      <c r="O3730">
        <v>522348</v>
      </c>
      <c r="P3730" t="s">
        <v>5</v>
      </c>
      <c r="Q3730" t="s">
        <v>12</v>
      </c>
      <c r="R3730" t="s">
        <v>169</v>
      </c>
      <c r="S3730" t="s">
        <v>170</v>
      </c>
      <c r="T3730">
        <v>336998.70967741933</v>
      </c>
      <c r="U3730">
        <v>218199</v>
      </c>
      <c r="V3730">
        <v>-118799.70967741933</v>
      </c>
      <c r="W3730">
        <v>-0.35252274345838408</v>
      </c>
      <c r="X3730" t="s">
        <v>233</v>
      </c>
    </row>
    <row r="3731" spans="1:24" x14ac:dyDescent="0.35">
      <c r="A3731">
        <v>3301074815</v>
      </c>
      <c r="B3731" t="s">
        <v>168</v>
      </c>
      <c r="C3731" t="s">
        <v>168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215000</v>
      </c>
      <c r="O3731">
        <v>215000</v>
      </c>
      <c r="P3731" t="s">
        <v>5</v>
      </c>
      <c r="Q3731" t="s">
        <v>14</v>
      </c>
      <c r="R3731" t="s">
        <v>169</v>
      </c>
      <c r="S3731" t="s">
        <v>170</v>
      </c>
      <c r="T3731">
        <v>138709.67741935482</v>
      </c>
      <c r="U3731">
        <v>150000</v>
      </c>
      <c r="V3731">
        <v>11290.322580645181</v>
      </c>
      <c r="W3731">
        <v>8.1395348837209447E-2</v>
      </c>
      <c r="X3731" t="s">
        <v>403</v>
      </c>
    </row>
    <row r="3732" spans="1:24" x14ac:dyDescent="0.35">
      <c r="A3732">
        <v>3301075165</v>
      </c>
      <c r="B3732" t="s">
        <v>168</v>
      </c>
      <c r="C3732" t="s">
        <v>168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941000</v>
      </c>
      <c r="O3732">
        <v>941000</v>
      </c>
      <c r="P3732" t="s">
        <v>5</v>
      </c>
      <c r="Q3732" t="s">
        <v>6</v>
      </c>
      <c r="R3732" t="s">
        <v>181</v>
      </c>
      <c r="S3732" t="s">
        <v>170</v>
      </c>
      <c r="T3732">
        <v>607096.77419354836</v>
      </c>
      <c r="U3732">
        <v>2767500</v>
      </c>
      <c r="V3732">
        <v>2160403.2258064514</v>
      </c>
      <c r="W3732">
        <v>3.5585812964930925</v>
      </c>
      <c r="X3732" t="s">
        <v>316</v>
      </c>
    </row>
    <row r="3733" spans="1:24" x14ac:dyDescent="0.35">
      <c r="A3733">
        <v>3301076767</v>
      </c>
      <c r="B3733" t="s">
        <v>168</v>
      </c>
      <c r="C3733" t="s">
        <v>168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30000</v>
      </c>
      <c r="O3733">
        <v>30000</v>
      </c>
      <c r="P3733" t="s">
        <v>5</v>
      </c>
      <c r="Q3733" t="s">
        <v>14</v>
      </c>
      <c r="R3733" t="s">
        <v>181</v>
      </c>
      <c r="S3733" t="s">
        <v>170</v>
      </c>
      <c r="T3733">
        <v>19354.83870967742</v>
      </c>
      <c r="U3733">
        <v>80999</v>
      </c>
      <c r="V3733">
        <v>61644.161290322576</v>
      </c>
      <c r="W3733">
        <v>3.1849483333333328</v>
      </c>
      <c r="X3733" t="s">
        <v>323</v>
      </c>
    </row>
    <row r="3734" spans="1:24" x14ac:dyDescent="0.35">
      <c r="A3734">
        <v>3301001279</v>
      </c>
      <c r="B3734" t="s">
        <v>168</v>
      </c>
      <c r="C3734" t="s">
        <v>168</v>
      </c>
      <c r="D3734">
        <v>0</v>
      </c>
      <c r="E3734">
        <v>0</v>
      </c>
      <c r="F3734">
        <v>1</v>
      </c>
      <c r="G3734">
        <v>9900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275000</v>
      </c>
      <c r="O3734">
        <v>284900</v>
      </c>
      <c r="P3734" t="s">
        <v>5</v>
      </c>
      <c r="Q3734" t="s">
        <v>12</v>
      </c>
      <c r="R3734" t="s">
        <v>169</v>
      </c>
      <c r="S3734" t="s">
        <v>170</v>
      </c>
      <c r="T3734">
        <v>183806.45161290321</v>
      </c>
      <c r="U3734">
        <v>310000</v>
      </c>
      <c r="V3734">
        <v>126193.54838709679</v>
      </c>
      <c r="W3734">
        <v>0.68655668655668678</v>
      </c>
      <c r="X3734" t="s">
        <v>294</v>
      </c>
    </row>
    <row r="3735" spans="1:24" x14ac:dyDescent="0.35">
      <c r="A3735">
        <v>3300011747</v>
      </c>
      <c r="B3735" t="s">
        <v>168</v>
      </c>
      <c r="C3735" t="s">
        <v>168</v>
      </c>
      <c r="D3735">
        <v>0</v>
      </c>
      <c r="E3735">
        <v>0</v>
      </c>
      <c r="F3735">
        <v>0</v>
      </c>
      <c r="G3735">
        <v>0</v>
      </c>
      <c r="H3735">
        <v>1</v>
      </c>
      <c r="I3735">
        <v>2000</v>
      </c>
      <c r="J3735">
        <v>0</v>
      </c>
      <c r="K3735">
        <v>0</v>
      </c>
      <c r="L3735">
        <v>0</v>
      </c>
      <c r="M3735">
        <v>0</v>
      </c>
      <c r="N3735">
        <v>615000</v>
      </c>
      <c r="O3735">
        <v>617000</v>
      </c>
      <c r="P3735" t="s">
        <v>5</v>
      </c>
      <c r="Q3735" t="s">
        <v>12</v>
      </c>
      <c r="R3735" t="s">
        <v>169</v>
      </c>
      <c r="S3735" t="s">
        <v>170</v>
      </c>
      <c r="T3735">
        <v>398064.51612903224</v>
      </c>
      <c r="U3735">
        <v>446500</v>
      </c>
      <c r="V3735">
        <v>48435.483870967757</v>
      </c>
      <c r="W3735">
        <v>0.12167747163695308</v>
      </c>
      <c r="X3735" t="s">
        <v>188</v>
      </c>
    </row>
    <row r="3736" spans="1:24" x14ac:dyDescent="0.35">
      <c r="A3736">
        <v>3300015148</v>
      </c>
      <c r="B3736" t="s">
        <v>168</v>
      </c>
      <c r="C3736" t="s">
        <v>168</v>
      </c>
      <c r="D3736">
        <v>0</v>
      </c>
      <c r="E3736">
        <v>0</v>
      </c>
      <c r="F3736">
        <v>58</v>
      </c>
      <c r="G3736">
        <v>2647215</v>
      </c>
      <c r="H3736">
        <v>2</v>
      </c>
      <c r="I3736">
        <v>155000</v>
      </c>
      <c r="J3736">
        <v>0</v>
      </c>
      <c r="K3736">
        <v>0</v>
      </c>
      <c r="L3736">
        <v>0</v>
      </c>
      <c r="M3736">
        <v>0</v>
      </c>
      <c r="N3736">
        <v>342000</v>
      </c>
      <c r="O3736">
        <v>3144215</v>
      </c>
      <c r="P3736" t="s">
        <v>5</v>
      </c>
      <c r="Q3736" t="s">
        <v>8</v>
      </c>
      <c r="R3736" t="s">
        <v>169</v>
      </c>
      <c r="S3736" t="s">
        <v>170</v>
      </c>
      <c r="T3736">
        <v>2028525.8064516131</v>
      </c>
      <c r="U3736">
        <v>3243329</v>
      </c>
      <c r="V3736">
        <v>1214803.1935483869</v>
      </c>
      <c r="W3736">
        <v>0.59886011293756924</v>
      </c>
      <c r="X3736" t="s">
        <v>187</v>
      </c>
    </row>
    <row r="3737" spans="1:24" x14ac:dyDescent="0.35">
      <c r="A3737">
        <v>3301058325</v>
      </c>
      <c r="B3737" t="s">
        <v>168</v>
      </c>
      <c r="C3737" t="s">
        <v>168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193500</v>
      </c>
      <c r="O3737">
        <v>193500</v>
      </c>
      <c r="P3737" t="s">
        <v>5</v>
      </c>
      <c r="Q3737" t="s">
        <v>11</v>
      </c>
      <c r="R3737" t="s">
        <v>169</v>
      </c>
      <c r="S3737" t="s">
        <v>170</v>
      </c>
      <c r="T3737">
        <v>124838.70967741936</v>
      </c>
      <c r="U3737">
        <v>180000</v>
      </c>
      <c r="V3737">
        <v>55161.290322580637</v>
      </c>
      <c r="W3737">
        <v>0.44186046511627897</v>
      </c>
      <c r="X3737" t="s">
        <v>217</v>
      </c>
    </row>
    <row r="3738" spans="1:24" x14ac:dyDescent="0.35">
      <c r="A3738">
        <v>3301046639</v>
      </c>
      <c r="B3738" t="s">
        <v>168</v>
      </c>
      <c r="C3738" t="s">
        <v>168</v>
      </c>
      <c r="D3738">
        <v>0</v>
      </c>
      <c r="E3738">
        <v>0</v>
      </c>
      <c r="F3738">
        <v>1</v>
      </c>
      <c r="G3738">
        <v>114400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2768400</v>
      </c>
      <c r="O3738">
        <v>2882800</v>
      </c>
      <c r="P3738" t="s">
        <v>5</v>
      </c>
      <c r="Q3738" t="s">
        <v>16</v>
      </c>
      <c r="R3738" t="s">
        <v>169</v>
      </c>
      <c r="S3738" t="s">
        <v>170</v>
      </c>
      <c r="T3738">
        <v>1859870.9677419355</v>
      </c>
      <c r="U3738">
        <v>610000</v>
      </c>
      <c r="V3738">
        <v>-1249870.9677419355</v>
      </c>
      <c r="W3738">
        <v>-0.67202025808241994</v>
      </c>
      <c r="X3738" t="s">
        <v>194</v>
      </c>
    </row>
    <row r="3739" spans="1:24" x14ac:dyDescent="0.35">
      <c r="A3739">
        <v>3301005808</v>
      </c>
      <c r="B3739" t="s">
        <v>168</v>
      </c>
      <c r="C3739" t="s">
        <v>168</v>
      </c>
      <c r="D3739">
        <v>0</v>
      </c>
      <c r="E3739">
        <v>0</v>
      </c>
      <c r="F3739">
        <v>25</v>
      </c>
      <c r="G3739">
        <v>844271</v>
      </c>
      <c r="H3739">
        <v>19</v>
      </c>
      <c r="I3739">
        <v>510000</v>
      </c>
      <c r="J3739">
        <v>0</v>
      </c>
      <c r="K3739">
        <v>0</v>
      </c>
      <c r="L3739">
        <v>20</v>
      </c>
      <c r="M3739">
        <v>998000</v>
      </c>
      <c r="N3739">
        <v>150000</v>
      </c>
      <c r="O3739">
        <v>2502271</v>
      </c>
      <c r="P3739" t="s">
        <v>5</v>
      </c>
      <c r="Q3739" t="s">
        <v>13</v>
      </c>
      <c r="R3739" t="s">
        <v>169</v>
      </c>
      <c r="S3739" t="s">
        <v>170</v>
      </c>
      <c r="T3739">
        <v>1614368.3870967743</v>
      </c>
      <c r="U3739">
        <v>1937983</v>
      </c>
      <c r="V3739">
        <v>323614.6129032257</v>
      </c>
      <c r="W3739">
        <v>0.20045896307793987</v>
      </c>
      <c r="X3739" t="s">
        <v>397</v>
      </c>
    </row>
    <row r="3740" spans="1:24" x14ac:dyDescent="0.35">
      <c r="A3740">
        <v>3301068234</v>
      </c>
      <c r="B3740" t="s">
        <v>168</v>
      </c>
      <c r="C3740" t="s">
        <v>168</v>
      </c>
      <c r="D3740">
        <v>0</v>
      </c>
      <c r="E3740">
        <v>0</v>
      </c>
      <c r="F3740">
        <v>12</v>
      </c>
      <c r="G3740">
        <v>449800</v>
      </c>
      <c r="H3740">
        <v>2</v>
      </c>
      <c r="I3740">
        <v>30000</v>
      </c>
      <c r="J3740">
        <v>0</v>
      </c>
      <c r="K3740">
        <v>0</v>
      </c>
      <c r="L3740">
        <v>0</v>
      </c>
      <c r="M3740">
        <v>0</v>
      </c>
      <c r="N3740">
        <v>1027500</v>
      </c>
      <c r="O3740">
        <v>1507300</v>
      </c>
      <c r="P3740" t="s">
        <v>5</v>
      </c>
      <c r="Q3740" t="s">
        <v>17</v>
      </c>
      <c r="R3740" t="s">
        <v>169</v>
      </c>
      <c r="S3740" t="s">
        <v>170</v>
      </c>
      <c r="T3740">
        <v>972451.6129032257</v>
      </c>
      <c r="U3740">
        <v>930150</v>
      </c>
      <c r="V3740">
        <v>-42301.612903225701</v>
      </c>
      <c r="W3740">
        <v>-4.3499966828103087E-2</v>
      </c>
      <c r="X3740" t="s">
        <v>417</v>
      </c>
    </row>
    <row r="3741" spans="1:24" x14ac:dyDescent="0.35">
      <c r="A3741">
        <v>3301058392</v>
      </c>
      <c r="B3741" t="s">
        <v>168</v>
      </c>
      <c r="C3741" t="s">
        <v>168</v>
      </c>
      <c r="D3741">
        <v>0</v>
      </c>
      <c r="E3741">
        <v>0</v>
      </c>
      <c r="F3741">
        <v>49</v>
      </c>
      <c r="G3741">
        <v>726425</v>
      </c>
      <c r="H3741">
        <v>1</v>
      </c>
      <c r="I3741">
        <v>5000</v>
      </c>
      <c r="J3741">
        <v>348</v>
      </c>
      <c r="K3741">
        <v>4637100</v>
      </c>
      <c r="L3741">
        <v>0</v>
      </c>
      <c r="M3741">
        <v>0</v>
      </c>
      <c r="N3741">
        <v>1399600</v>
      </c>
      <c r="O3741">
        <v>6768125</v>
      </c>
      <c r="P3741" t="s">
        <v>5</v>
      </c>
      <c r="Q3741" t="s">
        <v>16</v>
      </c>
      <c r="R3741" t="s">
        <v>169</v>
      </c>
      <c r="S3741" t="s">
        <v>170</v>
      </c>
      <c r="T3741">
        <v>4366532.2580645159</v>
      </c>
      <c r="U3741">
        <v>2187000</v>
      </c>
      <c r="V3741">
        <v>-2179532.2580645159</v>
      </c>
      <c r="W3741">
        <v>-0.49914488872472063</v>
      </c>
      <c r="X3741" t="s">
        <v>303</v>
      </c>
    </row>
    <row r="3742" spans="1:24" x14ac:dyDescent="0.35">
      <c r="A3742">
        <v>3301059227</v>
      </c>
      <c r="B3742" t="s">
        <v>168</v>
      </c>
      <c r="C3742" t="s">
        <v>168</v>
      </c>
      <c r="D3742">
        <v>0</v>
      </c>
      <c r="E3742">
        <v>0</v>
      </c>
      <c r="F3742">
        <v>201</v>
      </c>
      <c r="G3742">
        <v>5769568</v>
      </c>
      <c r="H3742">
        <v>1</v>
      </c>
      <c r="I3742">
        <v>50000</v>
      </c>
      <c r="J3742">
        <v>0</v>
      </c>
      <c r="K3742">
        <v>0</v>
      </c>
      <c r="L3742">
        <v>0</v>
      </c>
      <c r="M3742">
        <v>0</v>
      </c>
      <c r="N3742">
        <v>14000</v>
      </c>
      <c r="O3742">
        <v>5833568</v>
      </c>
      <c r="P3742" t="s">
        <v>5</v>
      </c>
      <c r="Q3742" t="s">
        <v>9</v>
      </c>
      <c r="R3742" t="s">
        <v>169</v>
      </c>
      <c r="S3742" t="s">
        <v>170</v>
      </c>
      <c r="T3742">
        <v>3763592.2580645164</v>
      </c>
      <c r="U3742">
        <v>3159791</v>
      </c>
      <c r="V3742">
        <v>-603801.25806451635</v>
      </c>
      <c r="W3742">
        <v>-0.16043216604314892</v>
      </c>
      <c r="X3742" t="s">
        <v>267</v>
      </c>
    </row>
    <row r="3743" spans="1:24" x14ac:dyDescent="0.35">
      <c r="A3743">
        <v>3300009348</v>
      </c>
      <c r="B3743" t="s">
        <v>168</v>
      </c>
      <c r="C3743" t="s">
        <v>168</v>
      </c>
      <c r="D3743">
        <v>0</v>
      </c>
      <c r="E3743">
        <v>0</v>
      </c>
      <c r="F3743">
        <v>74</v>
      </c>
      <c r="G3743">
        <v>3235741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347000</v>
      </c>
      <c r="O3743">
        <v>3582741</v>
      </c>
      <c r="P3743" t="s">
        <v>5</v>
      </c>
      <c r="Q3743" t="s">
        <v>12</v>
      </c>
      <c r="R3743" t="s">
        <v>169</v>
      </c>
      <c r="S3743" t="s">
        <v>170</v>
      </c>
      <c r="T3743">
        <v>2311445.8064516131</v>
      </c>
      <c r="U3743">
        <v>2295005</v>
      </c>
      <c r="V3743">
        <v>-16440.806451613083</v>
      </c>
      <c r="W3743">
        <v>-7.1127804103060521E-3</v>
      </c>
      <c r="X3743" t="s">
        <v>294</v>
      </c>
    </row>
    <row r="3744" spans="1:24" x14ac:dyDescent="0.35">
      <c r="A3744">
        <v>3301076348</v>
      </c>
      <c r="B3744" t="s">
        <v>168</v>
      </c>
      <c r="C3744" t="s">
        <v>168</v>
      </c>
      <c r="D3744">
        <v>0</v>
      </c>
      <c r="E3744">
        <v>0</v>
      </c>
      <c r="F3744">
        <v>18</v>
      </c>
      <c r="G3744">
        <v>330081</v>
      </c>
      <c r="H3744">
        <v>13</v>
      </c>
      <c r="I3744">
        <v>340000</v>
      </c>
      <c r="J3744">
        <v>0</v>
      </c>
      <c r="K3744">
        <v>0</v>
      </c>
      <c r="L3744">
        <v>9</v>
      </c>
      <c r="M3744">
        <v>601600</v>
      </c>
      <c r="N3744">
        <v>0</v>
      </c>
      <c r="O3744">
        <v>1271681</v>
      </c>
      <c r="P3744" t="s">
        <v>5</v>
      </c>
      <c r="Q3744" t="s">
        <v>13</v>
      </c>
      <c r="R3744" t="s">
        <v>169</v>
      </c>
      <c r="S3744" t="s">
        <v>170</v>
      </c>
      <c r="T3744">
        <v>820439.3548387097</v>
      </c>
      <c r="U3744">
        <v>656089</v>
      </c>
      <c r="V3744">
        <v>-164350.3548387097</v>
      </c>
      <c r="W3744">
        <v>-0.20031993086316457</v>
      </c>
      <c r="X3744" t="s">
        <v>297</v>
      </c>
    </row>
    <row r="3745" spans="1:24" x14ac:dyDescent="0.35">
      <c r="A3745">
        <v>3300005851</v>
      </c>
      <c r="B3745" t="s">
        <v>168</v>
      </c>
      <c r="C3745" t="s">
        <v>168</v>
      </c>
      <c r="D3745">
        <v>0</v>
      </c>
      <c r="E3745">
        <v>0</v>
      </c>
      <c r="F3745">
        <v>789</v>
      </c>
      <c r="G3745">
        <v>32097358</v>
      </c>
      <c r="H3745">
        <v>413</v>
      </c>
      <c r="I3745">
        <v>19445000</v>
      </c>
      <c r="J3745">
        <v>0</v>
      </c>
      <c r="K3745">
        <v>0</v>
      </c>
      <c r="L3745">
        <v>269</v>
      </c>
      <c r="M3745">
        <v>16215600</v>
      </c>
      <c r="N3745">
        <v>150000</v>
      </c>
      <c r="O3745">
        <v>67907958</v>
      </c>
      <c r="P3745" t="s">
        <v>5</v>
      </c>
      <c r="Q3745" t="s">
        <v>14</v>
      </c>
      <c r="R3745" t="s">
        <v>169</v>
      </c>
      <c r="S3745" t="s">
        <v>170</v>
      </c>
      <c r="T3745">
        <v>43811585.806451619</v>
      </c>
      <c r="U3745">
        <v>38588763</v>
      </c>
      <c r="V3745">
        <v>-5222822.8064516187</v>
      </c>
      <c r="W3745">
        <v>-0.11921099659630474</v>
      </c>
      <c r="X3745" t="s">
        <v>314</v>
      </c>
    </row>
    <row r="3746" spans="1:24" x14ac:dyDescent="0.35">
      <c r="A3746">
        <v>3300012729</v>
      </c>
      <c r="B3746" t="s">
        <v>168</v>
      </c>
      <c r="C3746" t="s">
        <v>168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362000</v>
      </c>
      <c r="O3746">
        <v>362000</v>
      </c>
      <c r="P3746" t="s">
        <v>5</v>
      </c>
      <c r="Q3746" t="s">
        <v>12</v>
      </c>
      <c r="R3746" t="s">
        <v>169</v>
      </c>
      <c r="S3746" t="s">
        <v>170</v>
      </c>
      <c r="T3746">
        <v>233548.38709677421</v>
      </c>
      <c r="U3746">
        <v>330000</v>
      </c>
      <c r="V3746">
        <v>96451.612903225789</v>
      </c>
      <c r="W3746">
        <v>0.4129834254143645</v>
      </c>
      <c r="X3746" t="s">
        <v>406</v>
      </c>
    </row>
    <row r="3747" spans="1:24" x14ac:dyDescent="0.35">
      <c r="A3747">
        <v>3301051520</v>
      </c>
      <c r="B3747" t="s">
        <v>168</v>
      </c>
      <c r="C3747" t="s">
        <v>168</v>
      </c>
      <c r="D3747">
        <v>0</v>
      </c>
      <c r="E3747">
        <v>0</v>
      </c>
      <c r="F3747">
        <v>158</v>
      </c>
      <c r="G3747">
        <v>4756977</v>
      </c>
      <c r="H3747">
        <v>29</v>
      </c>
      <c r="I3747">
        <v>540000</v>
      </c>
      <c r="J3747">
        <v>0</v>
      </c>
      <c r="K3747">
        <v>0</v>
      </c>
      <c r="L3747">
        <v>0</v>
      </c>
      <c r="M3747">
        <v>0</v>
      </c>
      <c r="N3747">
        <v>1405500</v>
      </c>
      <c r="O3747">
        <v>6702477</v>
      </c>
      <c r="P3747" t="s">
        <v>5</v>
      </c>
      <c r="Q3747" t="s">
        <v>17</v>
      </c>
      <c r="R3747" t="s">
        <v>169</v>
      </c>
      <c r="S3747" t="s">
        <v>170</v>
      </c>
      <c r="T3747">
        <v>4324178.7096774196</v>
      </c>
      <c r="U3747">
        <v>4361130</v>
      </c>
      <c r="V3747">
        <v>36951.290322580375</v>
      </c>
      <c r="W3747">
        <v>8.545273635403694E-3</v>
      </c>
      <c r="X3747" t="s">
        <v>404</v>
      </c>
    </row>
    <row r="3748" spans="1:24" x14ac:dyDescent="0.35">
      <c r="A3748">
        <v>3301069873</v>
      </c>
      <c r="B3748" t="s">
        <v>168</v>
      </c>
      <c r="C3748" t="s">
        <v>168</v>
      </c>
      <c r="D3748">
        <v>0</v>
      </c>
      <c r="E3748">
        <v>0</v>
      </c>
      <c r="F3748">
        <v>1</v>
      </c>
      <c r="G3748">
        <v>9198</v>
      </c>
      <c r="H3748">
        <v>0</v>
      </c>
      <c r="I3748">
        <v>0</v>
      </c>
      <c r="J3748">
        <v>0</v>
      </c>
      <c r="K3748">
        <v>0</v>
      </c>
      <c r="L3748">
        <v>1</v>
      </c>
      <c r="M3748">
        <v>52400</v>
      </c>
      <c r="N3748">
        <v>30000</v>
      </c>
      <c r="O3748">
        <v>91598</v>
      </c>
      <c r="P3748" t="s">
        <v>5</v>
      </c>
      <c r="Q3748" t="s">
        <v>11</v>
      </c>
      <c r="R3748" t="s">
        <v>169</v>
      </c>
      <c r="S3748" t="s">
        <v>170</v>
      </c>
      <c r="T3748">
        <v>59095.483870967742</v>
      </c>
      <c r="U3748">
        <v>40000</v>
      </c>
      <c r="V3748">
        <v>-19095.483870967742</v>
      </c>
      <c r="W3748">
        <v>-0.32312932596781585</v>
      </c>
      <c r="X3748" t="s">
        <v>345</v>
      </c>
    </row>
    <row r="3749" spans="1:24" x14ac:dyDescent="0.35">
      <c r="A3749">
        <v>3300026485</v>
      </c>
      <c r="B3749" t="s">
        <v>168</v>
      </c>
      <c r="C3749" t="s">
        <v>168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15000</v>
      </c>
      <c r="J3749">
        <v>0</v>
      </c>
      <c r="K3749">
        <v>0</v>
      </c>
      <c r="L3749">
        <v>0</v>
      </c>
      <c r="M3749">
        <v>0</v>
      </c>
      <c r="N3749">
        <v>300000</v>
      </c>
      <c r="O3749">
        <v>315000</v>
      </c>
      <c r="P3749" t="s">
        <v>5</v>
      </c>
      <c r="Q3749" t="s">
        <v>9</v>
      </c>
      <c r="R3749" t="s">
        <v>169</v>
      </c>
      <c r="S3749" t="s">
        <v>170</v>
      </c>
      <c r="T3749">
        <v>203225.80645161291</v>
      </c>
      <c r="U3749">
        <v>30000</v>
      </c>
      <c r="V3749">
        <v>-173225.80645161291</v>
      </c>
      <c r="W3749">
        <v>-0.85238095238095235</v>
      </c>
      <c r="X3749" t="s">
        <v>258</v>
      </c>
    </row>
    <row r="3750" spans="1:24" x14ac:dyDescent="0.35">
      <c r="A3750">
        <v>3301075217</v>
      </c>
      <c r="B3750" t="s">
        <v>168</v>
      </c>
      <c r="C3750" t="s">
        <v>168</v>
      </c>
      <c r="D3750">
        <v>0</v>
      </c>
      <c r="E3750">
        <v>0</v>
      </c>
      <c r="F3750">
        <v>45</v>
      </c>
      <c r="G3750">
        <v>1468147</v>
      </c>
      <c r="H3750">
        <v>30</v>
      </c>
      <c r="I3750">
        <v>967000</v>
      </c>
      <c r="J3750">
        <v>0</v>
      </c>
      <c r="K3750">
        <v>0</v>
      </c>
      <c r="L3750">
        <v>18</v>
      </c>
      <c r="M3750">
        <v>723200</v>
      </c>
      <c r="N3750">
        <v>210000</v>
      </c>
      <c r="O3750">
        <v>3368347</v>
      </c>
      <c r="P3750" t="s">
        <v>5</v>
      </c>
      <c r="Q3750" t="s">
        <v>14</v>
      </c>
      <c r="R3750" t="s">
        <v>169</v>
      </c>
      <c r="S3750" t="s">
        <v>170</v>
      </c>
      <c r="T3750">
        <v>2173127.0967741935</v>
      </c>
      <c r="U3750">
        <v>2735273</v>
      </c>
      <c r="V3750">
        <v>562145.90322580654</v>
      </c>
      <c r="W3750">
        <v>0.25868063771339478</v>
      </c>
      <c r="X3750" t="s">
        <v>247</v>
      </c>
    </row>
    <row r="3751" spans="1:24" x14ac:dyDescent="0.35">
      <c r="A3751">
        <v>3301073875</v>
      </c>
      <c r="B3751" t="s">
        <v>168</v>
      </c>
      <c r="C3751" t="s">
        <v>168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150000</v>
      </c>
      <c r="O3751">
        <v>150000</v>
      </c>
      <c r="P3751" t="s">
        <v>5</v>
      </c>
      <c r="Q3751" t="s">
        <v>10</v>
      </c>
      <c r="R3751" t="s">
        <v>169</v>
      </c>
      <c r="S3751" t="s">
        <v>170</v>
      </c>
      <c r="T3751">
        <v>96774.193548387106</v>
      </c>
      <c r="U3751">
        <v>412400</v>
      </c>
      <c r="V3751">
        <v>315625.80645161291</v>
      </c>
      <c r="W3751">
        <v>3.2614666666666663</v>
      </c>
      <c r="X3751" t="s">
        <v>272</v>
      </c>
    </row>
    <row r="3752" spans="1:24" x14ac:dyDescent="0.35">
      <c r="A3752">
        <v>3301074845</v>
      </c>
      <c r="B3752" t="s">
        <v>168</v>
      </c>
      <c r="C3752" t="s">
        <v>168</v>
      </c>
      <c r="D3752">
        <v>0</v>
      </c>
      <c r="E3752">
        <v>0</v>
      </c>
      <c r="F3752">
        <v>20</v>
      </c>
      <c r="G3752">
        <v>632969</v>
      </c>
      <c r="H3752">
        <v>6</v>
      </c>
      <c r="I3752">
        <v>230000</v>
      </c>
      <c r="J3752">
        <v>109</v>
      </c>
      <c r="K3752">
        <v>1452425</v>
      </c>
      <c r="L3752">
        <v>7</v>
      </c>
      <c r="M3752">
        <v>296800</v>
      </c>
      <c r="N3752">
        <v>439200</v>
      </c>
      <c r="O3752">
        <v>3051394</v>
      </c>
      <c r="P3752" t="s">
        <v>5</v>
      </c>
      <c r="Q3752" t="s">
        <v>16</v>
      </c>
      <c r="R3752" t="s">
        <v>169</v>
      </c>
      <c r="S3752" t="s">
        <v>170</v>
      </c>
      <c r="T3752">
        <v>1968641.2903225806</v>
      </c>
      <c r="U3752">
        <v>1742795</v>
      </c>
      <c r="V3752">
        <v>-225846.29032258061</v>
      </c>
      <c r="W3752">
        <v>-0.11472191070704074</v>
      </c>
      <c r="X3752" t="s">
        <v>246</v>
      </c>
    </row>
    <row r="3753" spans="1:24" x14ac:dyDescent="0.35">
      <c r="A3753">
        <v>3301052550</v>
      </c>
      <c r="B3753" t="s">
        <v>168</v>
      </c>
      <c r="C3753" t="s">
        <v>168</v>
      </c>
      <c r="D3753">
        <v>0</v>
      </c>
      <c r="E3753">
        <v>0</v>
      </c>
      <c r="F3753">
        <v>11</v>
      </c>
      <c r="G3753">
        <v>384839</v>
      </c>
      <c r="H3753">
        <v>0</v>
      </c>
      <c r="I3753">
        <v>0</v>
      </c>
      <c r="J3753">
        <v>0</v>
      </c>
      <c r="K3753">
        <v>0</v>
      </c>
      <c r="L3753">
        <v>3</v>
      </c>
      <c r="M3753">
        <v>224800</v>
      </c>
      <c r="N3753">
        <v>150000</v>
      </c>
      <c r="O3753">
        <v>759639</v>
      </c>
      <c r="P3753" t="s">
        <v>5</v>
      </c>
      <c r="Q3753" t="s">
        <v>15</v>
      </c>
      <c r="R3753" t="s">
        <v>169</v>
      </c>
      <c r="S3753" t="s">
        <v>170</v>
      </c>
      <c r="T3753">
        <v>490089.67741935485</v>
      </c>
      <c r="U3753">
        <v>167494</v>
      </c>
      <c r="V3753">
        <v>-322595.67741935485</v>
      </c>
      <c r="W3753">
        <v>-0.65823805781430389</v>
      </c>
      <c r="X3753" t="s">
        <v>321</v>
      </c>
    </row>
    <row r="3754" spans="1:24" x14ac:dyDescent="0.35">
      <c r="A3754">
        <v>3301059674</v>
      </c>
      <c r="B3754" t="s">
        <v>168</v>
      </c>
      <c r="C3754" t="s">
        <v>168</v>
      </c>
      <c r="D3754">
        <v>0</v>
      </c>
      <c r="E3754">
        <v>0</v>
      </c>
      <c r="F3754">
        <v>2</v>
      </c>
      <c r="G3754">
        <v>17996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330000</v>
      </c>
      <c r="O3754">
        <v>347996</v>
      </c>
      <c r="P3754" t="s">
        <v>5</v>
      </c>
      <c r="Q3754" t="s">
        <v>9</v>
      </c>
      <c r="R3754" t="s">
        <v>169</v>
      </c>
      <c r="S3754" t="s">
        <v>170</v>
      </c>
      <c r="T3754">
        <v>224513.54838709679</v>
      </c>
      <c r="U3754">
        <v>30000</v>
      </c>
      <c r="V3754">
        <v>-194513.54838709679</v>
      </c>
      <c r="W3754">
        <v>-0.86637777445717767</v>
      </c>
      <c r="X3754" t="s">
        <v>315</v>
      </c>
    </row>
    <row r="3755" spans="1:24" x14ac:dyDescent="0.35">
      <c r="A3755">
        <v>6001309437</v>
      </c>
      <c r="B3755" t="s">
        <v>168</v>
      </c>
      <c r="C3755" t="s">
        <v>168</v>
      </c>
      <c r="D3755">
        <v>0</v>
      </c>
      <c r="E3755">
        <v>0</v>
      </c>
      <c r="F3755">
        <v>143</v>
      </c>
      <c r="G3755">
        <v>6321851</v>
      </c>
      <c r="H3755">
        <v>60</v>
      </c>
      <c r="I3755">
        <v>2060000</v>
      </c>
      <c r="J3755">
        <v>0</v>
      </c>
      <c r="K3755">
        <v>0</v>
      </c>
      <c r="L3755">
        <v>38</v>
      </c>
      <c r="M3755">
        <v>2635880</v>
      </c>
      <c r="N3755">
        <v>1350600</v>
      </c>
      <c r="O3755">
        <v>12368331</v>
      </c>
      <c r="P3755" t="s">
        <v>5</v>
      </c>
      <c r="Q3755" t="s">
        <v>8</v>
      </c>
      <c r="R3755" t="s">
        <v>169</v>
      </c>
      <c r="S3755" t="s">
        <v>170</v>
      </c>
      <c r="T3755">
        <v>7979568.3870967748</v>
      </c>
      <c r="U3755">
        <v>6749372</v>
      </c>
      <c r="V3755">
        <v>-1230196.3870967748</v>
      </c>
      <c r="W3755">
        <v>-0.15416828673165361</v>
      </c>
      <c r="X3755" t="s">
        <v>393</v>
      </c>
    </row>
    <row r="3756" spans="1:24" x14ac:dyDescent="0.35">
      <c r="A3756">
        <v>3301063313</v>
      </c>
      <c r="B3756" t="s">
        <v>168</v>
      </c>
      <c r="C3756" t="s">
        <v>168</v>
      </c>
      <c r="D3756">
        <v>0</v>
      </c>
      <c r="E3756">
        <v>0</v>
      </c>
      <c r="F3756">
        <v>1</v>
      </c>
      <c r="G3756">
        <v>15499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30000</v>
      </c>
      <c r="O3756">
        <v>45499</v>
      </c>
      <c r="P3756" t="s">
        <v>5</v>
      </c>
      <c r="Q3756" t="s">
        <v>15</v>
      </c>
      <c r="R3756" t="s">
        <v>169</v>
      </c>
      <c r="S3756" t="s">
        <v>170</v>
      </c>
      <c r="T3756">
        <v>29354.193548387098</v>
      </c>
      <c r="U3756">
        <v>0</v>
      </c>
      <c r="V3756">
        <v>-29354.193548387098</v>
      </c>
      <c r="W3756">
        <v>0</v>
      </c>
      <c r="X3756" t="s">
        <v>285</v>
      </c>
    </row>
    <row r="3757" spans="1:24" x14ac:dyDescent="0.35">
      <c r="A3757">
        <v>3300012358</v>
      </c>
      <c r="B3757" t="s">
        <v>168</v>
      </c>
      <c r="C3757" t="s">
        <v>168</v>
      </c>
      <c r="D3757">
        <v>0</v>
      </c>
      <c r="E3757">
        <v>0</v>
      </c>
      <c r="F3757">
        <v>72</v>
      </c>
      <c r="G3757">
        <v>2112642</v>
      </c>
      <c r="H3757">
        <v>52</v>
      </c>
      <c r="I3757">
        <v>1410000</v>
      </c>
      <c r="J3757">
        <v>0</v>
      </c>
      <c r="K3757">
        <v>0</v>
      </c>
      <c r="L3757">
        <v>7</v>
      </c>
      <c r="M3757">
        <v>236800</v>
      </c>
      <c r="N3757">
        <v>628500</v>
      </c>
      <c r="O3757">
        <v>4387942</v>
      </c>
      <c r="P3757" t="s">
        <v>5</v>
      </c>
      <c r="Q3757" t="s">
        <v>17</v>
      </c>
      <c r="R3757" t="s">
        <v>169</v>
      </c>
      <c r="S3757" t="s">
        <v>170</v>
      </c>
      <c r="T3757">
        <v>2830930.3225806453</v>
      </c>
      <c r="U3757">
        <v>1412397</v>
      </c>
      <c r="V3757">
        <v>-1418533.3225806453</v>
      </c>
      <c r="W3757">
        <v>-0.50108379964912941</v>
      </c>
      <c r="X3757" t="s">
        <v>332</v>
      </c>
    </row>
    <row r="3758" spans="1:24" x14ac:dyDescent="0.35">
      <c r="A3758">
        <v>3301070131</v>
      </c>
      <c r="B3758" t="s">
        <v>168</v>
      </c>
      <c r="C3758" t="s">
        <v>168</v>
      </c>
      <c r="D3758">
        <v>0</v>
      </c>
      <c r="E3758">
        <v>0</v>
      </c>
      <c r="F3758">
        <v>27</v>
      </c>
      <c r="G3758">
        <v>1308183</v>
      </c>
      <c r="H3758">
        <v>7</v>
      </c>
      <c r="I3758">
        <v>95000</v>
      </c>
      <c r="J3758">
        <v>0</v>
      </c>
      <c r="K3758">
        <v>0</v>
      </c>
      <c r="L3758">
        <v>0</v>
      </c>
      <c r="M3758">
        <v>0</v>
      </c>
      <c r="N3758">
        <v>1705000</v>
      </c>
      <c r="O3758">
        <v>3108183</v>
      </c>
      <c r="P3758" t="s">
        <v>5</v>
      </c>
      <c r="Q3758" t="s">
        <v>12</v>
      </c>
      <c r="R3758" t="s">
        <v>169</v>
      </c>
      <c r="S3758" t="s">
        <v>170</v>
      </c>
      <c r="T3758">
        <v>2005279.3548387098</v>
      </c>
      <c r="U3758">
        <v>2645832</v>
      </c>
      <c r="V3758">
        <v>640552.64516129019</v>
      </c>
      <c r="W3758">
        <v>0.31943312218102982</v>
      </c>
      <c r="X3758" t="s">
        <v>301</v>
      </c>
    </row>
    <row r="3759" spans="1:24" x14ac:dyDescent="0.35">
      <c r="A3759">
        <v>3300012378</v>
      </c>
      <c r="B3759" t="s">
        <v>168</v>
      </c>
      <c r="C3759" t="s">
        <v>168</v>
      </c>
      <c r="D3759">
        <v>0</v>
      </c>
      <c r="E3759">
        <v>0</v>
      </c>
      <c r="F3759">
        <v>46</v>
      </c>
      <c r="G3759">
        <v>2161619</v>
      </c>
      <c r="H3759">
        <v>2</v>
      </c>
      <c r="I3759">
        <v>40000</v>
      </c>
      <c r="J3759">
        <v>0</v>
      </c>
      <c r="K3759">
        <v>0</v>
      </c>
      <c r="L3759">
        <v>0</v>
      </c>
      <c r="M3759">
        <v>0</v>
      </c>
      <c r="N3759">
        <v>330000</v>
      </c>
      <c r="O3759">
        <v>2531619</v>
      </c>
      <c r="P3759" t="s">
        <v>5</v>
      </c>
      <c r="Q3759" t="s">
        <v>12</v>
      </c>
      <c r="R3759" t="s">
        <v>169</v>
      </c>
      <c r="S3759" t="s">
        <v>170</v>
      </c>
      <c r="T3759">
        <v>1633302.5806451612</v>
      </c>
      <c r="U3759">
        <v>2109832</v>
      </c>
      <c r="V3759">
        <v>476529.41935483878</v>
      </c>
      <c r="W3759">
        <v>0.2917581990022986</v>
      </c>
      <c r="X3759" t="s">
        <v>271</v>
      </c>
    </row>
    <row r="3760" spans="1:24" x14ac:dyDescent="0.35">
      <c r="A3760">
        <v>3300022864</v>
      </c>
      <c r="B3760" t="s">
        <v>168</v>
      </c>
      <c r="C3760" t="s">
        <v>168</v>
      </c>
      <c r="D3760">
        <v>0</v>
      </c>
      <c r="E3760">
        <v>0</v>
      </c>
      <c r="F3760">
        <v>641</v>
      </c>
      <c r="G3760">
        <v>25857120</v>
      </c>
      <c r="H3760">
        <v>324</v>
      </c>
      <c r="I3760">
        <v>12959000</v>
      </c>
      <c r="J3760">
        <v>0</v>
      </c>
      <c r="K3760">
        <v>0</v>
      </c>
      <c r="L3760">
        <v>0</v>
      </c>
      <c r="M3760">
        <v>0</v>
      </c>
      <c r="N3760">
        <v>1344700</v>
      </c>
      <c r="O3760">
        <v>40160820</v>
      </c>
      <c r="P3760" t="s">
        <v>5</v>
      </c>
      <c r="Q3760" t="s">
        <v>7</v>
      </c>
      <c r="R3760" t="s">
        <v>169</v>
      </c>
      <c r="S3760" t="s">
        <v>170</v>
      </c>
      <c r="T3760">
        <v>25910206.451612901</v>
      </c>
      <c r="U3760">
        <v>28845183</v>
      </c>
      <c r="V3760">
        <v>2934976.5483870991</v>
      </c>
      <c r="W3760">
        <v>0.113274919436406</v>
      </c>
      <c r="X3760" t="s">
        <v>289</v>
      </c>
    </row>
    <row r="3761" spans="1:24" x14ac:dyDescent="0.35">
      <c r="A3761">
        <v>3301048212</v>
      </c>
      <c r="B3761" t="s">
        <v>168</v>
      </c>
      <c r="C3761" t="s">
        <v>168</v>
      </c>
      <c r="D3761">
        <v>0</v>
      </c>
      <c r="E3761">
        <v>0</v>
      </c>
      <c r="F3761">
        <v>116</v>
      </c>
      <c r="G3761">
        <v>5278627</v>
      </c>
      <c r="H3761">
        <v>12</v>
      </c>
      <c r="I3761">
        <v>1260000</v>
      </c>
      <c r="J3761">
        <v>0</v>
      </c>
      <c r="K3761">
        <v>0</v>
      </c>
      <c r="L3761">
        <v>0</v>
      </c>
      <c r="M3761">
        <v>0</v>
      </c>
      <c r="N3761">
        <v>1188000</v>
      </c>
      <c r="O3761">
        <v>7726627</v>
      </c>
      <c r="P3761" t="s">
        <v>5</v>
      </c>
      <c r="Q3761" t="s">
        <v>8</v>
      </c>
      <c r="R3761" t="s">
        <v>207</v>
      </c>
      <c r="S3761" t="s">
        <v>170</v>
      </c>
      <c r="T3761">
        <v>4984920.6451612907</v>
      </c>
      <c r="U3761">
        <v>5006386</v>
      </c>
      <c r="V3761">
        <v>21465.354838709347</v>
      </c>
      <c r="W3761">
        <v>4.3060574814857144E-3</v>
      </c>
      <c r="X3761" t="s">
        <v>227</v>
      </c>
    </row>
    <row r="3762" spans="1:24" x14ac:dyDescent="0.35">
      <c r="A3762">
        <v>3301039561</v>
      </c>
      <c r="B3762" t="s">
        <v>168</v>
      </c>
      <c r="C3762" t="s">
        <v>168</v>
      </c>
      <c r="D3762">
        <v>0</v>
      </c>
      <c r="E3762">
        <v>0</v>
      </c>
      <c r="F3762">
        <v>119</v>
      </c>
      <c r="G3762">
        <v>4637718</v>
      </c>
      <c r="H3762">
        <v>8</v>
      </c>
      <c r="I3762">
        <v>283000</v>
      </c>
      <c r="J3762">
        <v>0</v>
      </c>
      <c r="K3762">
        <v>0</v>
      </c>
      <c r="L3762">
        <v>1</v>
      </c>
      <c r="M3762">
        <v>52400</v>
      </c>
      <c r="N3762">
        <v>447000</v>
      </c>
      <c r="O3762">
        <v>5420118</v>
      </c>
      <c r="P3762" t="s">
        <v>5</v>
      </c>
      <c r="Q3762" t="s">
        <v>17</v>
      </c>
      <c r="R3762" t="s">
        <v>169</v>
      </c>
      <c r="S3762" t="s">
        <v>170</v>
      </c>
      <c r="T3762">
        <v>3496850.3225806453</v>
      </c>
      <c r="U3762">
        <v>3547586</v>
      </c>
      <c r="V3762">
        <v>50735.677419354673</v>
      </c>
      <c r="W3762">
        <v>1.4508964564978077E-2</v>
      </c>
      <c r="X3762" t="s">
        <v>202</v>
      </c>
    </row>
    <row r="3763" spans="1:24" x14ac:dyDescent="0.35">
      <c r="A3763">
        <v>3301013725</v>
      </c>
      <c r="B3763" t="s">
        <v>168</v>
      </c>
      <c r="C3763" t="s">
        <v>168</v>
      </c>
      <c r="D3763">
        <v>0</v>
      </c>
      <c r="E3763">
        <v>0</v>
      </c>
      <c r="F3763">
        <v>35</v>
      </c>
      <c r="G3763">
        <v>1900537</v>
      </c>
      <c r="H3763">
        <v>5</v>
      </c>
      <c r="I3763">
        <v>177000</v>
      </c>
      <c r="J3763">
        <v>0</v>
      </c>
      <c r="K3763">
        <v>0</v>
      </c>
      <c r="L3763">
        <v>0</v>
      </c>
      <c r="M3763">
        <v>0</v>
      </c>
      <c r="N3763">
        <v>1278000</v>
      </c>
      <c r="O3763">
        <v>3355537</v>
      </c>
      <c r="P3763" t="s">
        <v>5</v>
      </c>
      <c r="Q3763" t="s">
        <v>8</v>
      </c>
      <c r="R3763" t="s">
        <v>169</v>
      </c>
      <c r="S3763" t="s">
        <v>170</v>
      </c>
      <c r="T3763">
        <v>2164862.5806451612</v>
      </c>
      <c r="U3763">
        <v>3127956</v>
      </c>
      <c r="V3763">
        <v>963093.41935483878</v>
      </c>
      <c r="W3763">
        <v>0.44487508258737729</v>
      </c>
      <c r="X3763" t="s">
        <v>240</v>
      </c>
    </row>
    <row r="3764" spans="1:24" x14ac:dyDescent="0.35">
      <c r="A3764">
        <v>3301064729</v>
      </c>
      <c r="B3764" t="s">
        <v>168</v>
      </c>
      <c r="C3764" t="s">
        <v>168</v>
      </c>
      <c r="D3764">
        <v>0</v>
      </c>
      <c r="E3764">
        <v>0</v>
      </c>
      <c r="F3764">
        <v>1</v>
      </c>
      <c r="G3764">
        <v>3999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180000</v>
      </c>
      <c r="O3764">
        <v>183999</v>
      </c>
      <c r="P3764" t="s">
        <v>5</v>
      </c>
      <c r="Q3764" t="s">
        <v>15</v>
      </c>
      <c r="R3764" t="s">
        <v>169</v>
      </c>
      <c r="S3764" t="s">
        <v>170</v>
      </c>
      <c r="T3764">
        <v>118709.03225806452</v>
      </c>
      <c r="U3764">
        <v>0</v>
      </c>
      <c r="V3764">
        <v>-118709.03225806452</v>
      </c>
      <c r="W3764">
        <v>0</v>
      </c>
      <c r="X3764" t="s">
        <v>285</v>
      </c>
    </row>
    <row r="3765" spans="1:24" x14ac:dyDescent="0.35">
      <c r="A3765">
        <v>3300013947</v>
      </c>
      <c r="B3765" t="s">
        <v>168</v>
      </c>
      <c r="C3765" t="s">
        <v>168</v>
      </c>
      <c r="D3765">
        <v>0</v>
      </c>
      <c r="E3765">
        <v>0</v>
      </c>
      <c r="F3765">
        <v>116</v>
      </c>
      <c r="G3765">
        <v>4053399</v>
      </c>
      <c r="H3765">
        <v>0</v>
      </c>
      <c r="I3765">
        <v>0</v>
      </c>
      <c r="J3765">
        <v>0</v>
      </c>
      <c r="K3765">
        <v>0</v>
      </c>
      <c r="L3765">
        <v>1</v>
      </c>
      <c r="M3765">
        <v>22400</v>
      </c>
      <c r="N3765">
        <v>771700</v>
      </c>
      <c r="O3765">
        <v>4847499</v>
      </c>
      <c r="P3765" t="s">
        <v>5</v>
      </c>
      <c r="Q3765" t="s">
        <v>7</v>
      </c>
      <c r="R3765" t="s">
        <v>169</v>
      </c>
      <c r="S3765" t="s">
        <v>170</v>
      </c>
      <c r="T3765">
        <v>3127418.7096774196</v>
      </c>
      <c r="U3765">
        <v>3874807</v>
      </c>
      <c r="V3765">
        <v>747388.29032258037</v>
      </c>
      <c r="W3765">
        <v>0.2389792860194504</v>
      </c>
      <c r="X3765" t="s">
        <v>176</v>
      </c>
    </row>
    <row r="3766" spans="1:24" x14ac:dyDescent="0.35">
      <c r="A3766">
        <v>3300003725</v>
      </c>
      <c r="B3766" t="s">
        <v>168</v>
      </c>
      <c r="C3766" t="s">
        <v>168</v>
      </c>
      <c r="D3766">
        <v>0</v>
      </c>
      <c r="E3766">
        <v>0</v>
      </c>
      <c r="F3766">
        <v>23</v>
      </c>
      <c r="G3766">
        <v>671175</v>
      </c>
      <c r="H3766">
        <v>25</v>
      </c>
      <c r="I3766">
        <v>718000</v>
      </c>
      <c r="J3766">
        <v>0</v>
      </c>
      <c r="K3766">
        <v>0</v>
      </c>
      <c r="L3766">
        <v>11</v>
      </c>
      <c r="M3766">
        <v>496400</v>
      </c>
      <c r="N3766">
        <v>150000</v>
      </c>
      <c r="O3766">
        <v>2035575</v>
      </c>
      <c r="P3766" t="s">
        <v>5</v>
      </c>
      <c r="Q3766" t="s">
        <v>15</v>
      </c>
      <c r="R3766" t="s">
        <v>169</v>
      </c>
      <c r="S3766" t="s">
        <v>170</v>
      </c>
      <c r="T3766">
        <v>1313274.1935483869</v>
      </c>
      <c r="U3766">
        <v>1192384</v>
      </c>
      <c r="V3766">
        <v>-120890.19354838692</v>
      </c>
      <c r="W3766">
        <v>-9.2052515873892959E-2</v>
      </c>
      <c r="X3766" t="s">
        <v>230</v>
      </c>
    </row>
    <row r="3767" spans="1:24" x14ac:dyDescent="0.35">
      <c r="A3767">
        <v>3300014911</v>
      </c>
      <c r="B3767" t="s">
        <v>168</v>
      </c>
      <c r="C3767" t="s">
        <v>168</v>
      </c>
      <c r="D3767">
        <v>0</v>
      </c>
      <c r="E3767">
        <v>0</v>
      </c>
      <c r="F3767">
        <v>13</v>
      </c>
      <c r="G3767">
        <v>366378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342000</v>
      </c>
      <c r="O3767">
        <v>708378</v>
      </c>
      <c r="P3767" t="s">
        <v>5</v>
      </c>
      <c r="Q3767" t="s">
        <v>8</v>
      </c>
      <c r="R3767" t="s">
        <v>169</v>
      </c>
      <c r="S3767" t="s">
        <v>170</v>
      </c>
      <c r="T3767">
        <v>457018.06451612903</v>
      </c>
      <c r="U3767">
        <v>1285792</v>
      </c>
      <c r="V3767">
        <v>828773.93548387103</v>
      </c>
      <c r="W3767">
        <v>1.8134380232023015</v>
      </c>
      <c r="X3767" t="s">
        <v>273</v>
      </c>
    </row>
    <row r="3768" spans="1:24" x14ac:dyDescent="0.35">
      <c r="A3768">
        <v>3300018111</v>
      </c>
      <c r="B3768" t="s">
        <v>168</v>
      </c>
      <c r="C3768" t="s">
        <v>168</v>
      </c>
      <c r="D3768">
        <v>0</v>
      </c>
      <c r="E3768">
        <v>0</v>
      </c>
      <c r="F3768">
        <v>138</v>
      </c>
      <c r="G3768">
        <v>4903037</v>
      </c>
      <c r="H3768">
        <v>64</v>
      </c>
      <c r="I3768">
        <v>1755000</v>
      </c>
      <c r="J3768">
        <v>0</v>
      </c>
      <c r="K3768">
        <v>0</v>
      </c>
      <c r="L3768">
        <v>0</v>
      </c>
      <c r="M3768">
        <v>0</v>
      </c>
      <c r="N3768">
        <v>771700</v>
      </c>
      <c r="O3768">
        <v>7429737</v>
      </c>
      <c r="P3768" t="s">
        <v>5</v>
      </c>
      <c r="Q3768" t="s">
        <v>7</v>
      </c>
      <c r="R3768" t="s">
        <v>169</v>
      </c>
      <c r="S3768" t="s">
        <v>170</v>
      </c>
      <c r="T3768">
        <v>4793378.7096774196</v>
      </c>
      <c r="U3768">
        <v>5363691</v>
      </c>
      <c r="V3768">
        <v>570312.29032258037</v>
      </c>
      <c r="W3768">
        <v>0.11897918459294043</v>
      </c>
      <c r="X3768" t="s">
        <v>307</v>
      </c>
    </row>
    <row r="3769" spans="1:24" x14ac:dyDescent="0.35">
      <c r="A3769">
        <v>3300004897</v>
      </c>
      <c r="B3769" t="s">
        <v>168</v>
      </c>
      <c r="C3769" t="s">
        <v>168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30000</v>
      </c>
      <c r="O3769">
        <v>30000</v>
      </c>
      <c r="P3769" t="s">
        <v>5</v>
      </c>
      <c r="Q3769" t="s">
        <v>13</v>
      </c>
      <c r="R3769" t="s">
        <v>169</v>
      </c>
      <c r="S3769" t="s">
        <v>170</v>
      </c>
      <c r="T3769">
        <v>19354.83870967742</v>
      </c>
      <c r="U3769">
        <v>30000</v>
      </c>
      <c r="V3769">
        <v>10645.16129032258</v>
      </c>
      <c r="W3769">
        <v>0.54999999999999982</v>
      </c>
      <c r="X3769" t="s">
        <v>374</v>
      </c>
    </row>
    <row r="3770" spans="1:24" x14ac:dyDescent="0.35">
      <c r="A3770">
        <v>3301073700</v>
      </c>
      <c r="B3770" t="s">
        <v>168</v>
      </c>
      <c r="C3770" t="s">
        <v>168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362000</v>
      </c>
      <c r="O3770">
        <v>362000</v>
      </c>
      <c r="P3770" t="s">
        <v>5</v>
      </c>
      <c r="Q3770" t="s">
        <v>12</v>
      </c>
      <c r="R3770" t="s">
        <v>169</v>
      </c>
      <c r="S3770" t="s">
        <v>170</v>
      </c>
      <c r="T3770">
        <v>233548.38709677421</v>
      </c>
      <c r="U3770">
        <v>380000</v>
      </c>
      <c r="V3770">
        <v>146451.61290322579</v>
      </c>
      <c r="W3770">
        <v>0.62707182320441968</v>
      </c>
      <c r="X3770" t="s">
        <v>415</v>
      </c>
    </row>
    <row r="3771" spans="1:24" x14ac:dyDescent="0.35">
      <c r="A3771">
        <v>3300024436</v>
      </c>
      <c r="B3771" t="s">
        <v>168</v>
      </c>
      <c r="C3771" t="s">
        <v>168</v>
      </c>
      <c r="D3771">
        <v>0</v>
      </c>
      <c r="E3771">
        <v>0</v>
      </c>
      <c r="F3771">
        <v>3</v>
      </c>
      <c r="G3771">
        <v>92299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303000</v>
      </c>
      <c r="O3771">
        <v>395299</v>
      </c>
      <c r="P3771" t="s">
        <v>5</v>
      </c>
      <c r="Q3771" t="s">
        <v>12</v>
      </c>
      <c r="R3771" t="s">
        <v>169</v>
      </c>
      <c r="S3771" t="s">
        <v>170</v>
      </c>
      <c r="T3771">
        <v>255031.61290322579</v>
      </c>
      <c r="U3771">
        <v>277900</v>
      </c>
      <c r="V3771">
        <v>22868.387096774211</v>
      </c>
      <c r="W3771">
        <v>8.9668832959354905E-2</v>
      </c>
      <c r="X3771" t="s">
        <v>380</v>
      </c>
    </row>
    <row r="3772" spans="1:24" x14ac:dyDescent="0.35">
      <c r="A3772">
        <v>3300028179</v>
      </c>
      <c r="B3772" t="s">
        <v>168</v>
      </c>
      <c r="C3772" t="s">
        <v>168</v>
      </c>
      <c r="D3772">
        <v>0</v>
      </c>
      <c r="E3772">
        <v>0</v>
      </c>
      <c r="F3772">
        <v>1</v>
      </c>
      <c r="G3772">
        <v>37700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330000</v>
      </c>
      <c r="O3772">
        <v>367700</v>
      </c>
      <c r="P3772" t="s">
        <v>5</v>
      </c>
      <c r="Q3772" t="s">
        <v>12</v>
      </c>
      <c r="R3772" t="s">
        <v>169</v>
      </c>
      <c r="S3772" t="s">
        <v>170</v>
      </c>
      <c r="T3772">
        <v>237225.80645161291</v>
      </c>
      <c r="U3772">
        <v>430000</v>
      </c>
      <c r="V3772">
        <v>192774.19354838709</v>
      </c>
      <c r="W3772">
        <v>0.81261898286646717</v>
      </c>
      <c r="X3772" t="s">
        <v>413</v>
      </c>
    </row>
    <row r="3773" spans="1:24" x14ac:dyDescent="0.35">
      <c r="A3773">
        <v>3301052524</v>
      </c>
      <c r="B3773" t="s">
        <v>168</v>
      </c>
      <c r="C3773" t="s">
        <v>168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6283600</v>
      </c>
      <c r="O3773">
        <v>6283600</v>
      </c>
      <c r="P3773" t="s">
        <v>5</v>
      </c>
      <c r="Q3773" t="s">
        <v>7</v>
      </c>
      <c r="R3773" t="s">
        <v>169</v>
      </c>
      <c r="S3773" t="s">
        <v>170</v>
      </c>
      <c r="T3773">
        <v>4053935.4838709678</v>
      </c>
      <c r="U3773">
        <v>5205000</v>
      </c>
      <c r="V3773">
        <v>1151064.5161290322</v>
      </c>
      <c r="W3773">
        <v>0.2839375517219429</v>
      </c>
      <c r="X3773" t="s">
        <v>368</v>
      </c>
    </row>
    <row r="3774" spans="1:24" x14ac:dyDescent="0.35">
      <c r="A3774">
        <v>3301070130</v>
      </c>
      <c r="B3774" t="s">
        <v>168</v>
      </c>
      <c r="C3774" t="s">
        <v>168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215000</v>
      </c>
      <c r="O3774">
        <v>215000</v>
      </c>
      <c r="P3774" t="s">
        <v>5</v>
      </c>
      <c r="Q3774" t="s">
        <v>13</v>
      </c>
      <c r="R3774" t="s">
        <v>169</v>
      </c>
      <c r="S3774" t="s">
        <v>170</v>
      </c>
      <c r="T3774">
        <v>138709.67741935482</v>
      </c>
      <c r="U3774">
        <v>701985</v>
      </c>
      <c r="V3774">
        <v>563275.32258064521</v>
      </c>
      <c r="W3774">
        <v>4.0608220930232566</v>
      </c>
      <c r="X3774" t="s">
        <v>414</v>
      </c>
    </row>
    <row r="3775" spans="1:24" x14ac:dyDescent="0.35">
      <c r="A3775">
        <v>3301073124</v>
      </c>
      <c r="B3775" t="s">
        <v>168</v>
      </c>
      <c r="C3775" t="s">
        <v>168</v>
      </c>
      <c r="D3775">
        <v>0</v>
      </c>
      <c r="E3775">
        <v>0</v>
      </c>
      <c r="F3775">
        <v>116</v>
      </c>
      <c r="G3775">
        <v>3761683</v>
      </c>
      <c r="H3775">
        <v>133</v>
      </c>
      <c r="I3775">
        <v>3830000</v>
      </c>
      <c r="J3775">
        <v>0</v>
      </c>
      <c r="K3775">
        <v>0</v>
      </c>
      <c r="L3775">
        <v>54</v>
      </c>
      <c r="M3775">
        <v>1779600</v>
      </c>
      <c r="N3775">
        <v>30000</v>
      </c>
      <c r="O3775">
        <v>9401283</v>
      </c>
      <c r="P3775" t="s">
        <v>5</v>
      </c>
      <c r="Q3775" t="s">
        <v>13</v>
      </c>
      <c r="R3775" t="s">
        <v>169</v>
      </c>
      <c r="S3775" t="s">
        <v>170</v>
      </c>
      <c r="T3775">
        <v>6065343.8709677421</v>
      </c>
      <c r="U3775">
        <v>4988569</v>
      </c>
      <c r="V3775">
        <v>-1076774.8709677421</v>
      </c>
      <c r="W3775">
        <v>-0.17752907236171911</v>
      </c>
      <c r="X3775" t="s">
        <v>282</v>
      </c>
    </row>
    <row r="3776" spans="1:24" x14ac:dyDescent="0.35">
      <c r="A3776">
        <v>3300007822</v>
      </c>
      <c r="B3776" t="s">
        <v>168</v>
      </c>
      <c r="C3776" t="s">
        <v>168</v>
      </c>
      <c r="D3776">
        <v>0</v>
      </c>
      <c r="E3776">
        <v>0</v>
      </c>
      <c r="F3776">
        <v>36</v>
      </c>
      <c r="G3776">
        <v>1409564</v>
      </c>
      <c r="H3776">
        <v>47</v>
      </c>
      <c r="I3776">
        <v>1340000</v>
      </c>
      <c r="J3776">
        <v>0</v>
      </c>
      <c r="K3776">
        <v>0</v>
      </c>
      <c r="L3776">
        <v>27</v>
      </c>
      <c r="M3776">
        <v>1774800</v>
      </c>
      <c r="N3776">
        <v>150000</v>
      </c>
      <c r="O3776">
        <v>4674364</v>
      </c>
      <c r="P3776" t="s">
        <v>5</v>
      </c>
      <c r="Q3776" t="s">
        <v>14</v>
      </c>
      <c r="R3776" t="s">
        <v>169</v>
      </c>
      <c r="S3776" t="s">
        <v>170</v>
      </c>
      <c r="T3776">
        <v>3015718.7096774196</v>
      </c>
      <c r="U3776">
        <v>2905630</v>
      </c>
      <c r="V3776">
        <v>-110088.70967741963</v>
      </c>
      <c r="W3776">
        <v>-3.6504966237118075E-2</v>
      </c>
      <c r="X3776" t="s">
        <v>403</v>
      </c>
    </row>
    <row r="3777" spans="1:24" x14ac:dyDescent="0.35">
      <c r="A3777">
        <v>3301059619</v>
      </c>
      <c r="B3777" t="s">
        <v>168</v>
      </c>
      <c r="C3777" t="s">
        <v>168</v>
      </c>
      <c r="D3777">
        <v>0</v>
      </c>
      <c r="E3777">
        <v>0</v>
      </c>
      <c r="F3777">
        <v>57</v>
      </c>
      <c r="G3777">
        <v>3090478</v>
      </c>
      <c r="H3777">
        <v>14</v>
      </c>
      <c r="I3777">
        <v>350000</v>
      </c>
      <c r="J3777">
        <v>0</v>
      </c>
      <c r="K3777">
        <v>0</v>
      </c>
      <c r="L3777">
        <v>2</v>
      </c>
      <c r="M3777">
        <v>304800</v>
      </c>
      <c r="N3777">
        <v>1713500</v>
      </c>
      <c r="O3777">
        <v>5458778</v>
      </c>
      <c r="P3777" t="s">
        <v>5</v>
      </c>
      <c r="Q3777" t="s">
        <v>7</v>
      </c>
      <c r="R3777" t="s">
        <v>169</v>
      </c>
      <c r="S3777" t="s">
        <v>170</v>
      </c>
      <c r="T3777">
        <v>3521792.2580645164</v>
      </c>
      <c r="U3777">
        <v>7032942</v>
      </c>
      <c r="V3777">
        <v>3511149.7419354836</v>
      </c>
      <c r="W3777">
        <v>0.99697809656300351</v>
      </c>
      <c r="X3777" t="s">
        <v>288</v>
      </c>
    </row>
    <row r="3778" spans="1:24" x14ac:dyDescent="0.35">
      <c r="A3778">
        <v>3301032305</v>
      </c>
      <c r="B3778" t="s">
        <v>168</v>
      </c>
      <c r="C3778" t="s">
        <v>168</v>
      </c>
      <c r="D3778">
        <v>0</v>
      </c>
      <c r="E3778">
        <v>0</v>
      </c>
      <c r="F3778">
        <v>65</v>
      </c>
      <c r="G3778">
        <v>2190861</v>
      </c>
      <c r="H3778">
        <v>22</v>
      </c>
      <c r="I3778">
        <v>755000</v>
      </c>
      <c r="J3778">
        <v>0</v>
      </c>
      <c r="K3778">
        <v>0</v>
      </c>
      <c r="L3778">
        <v>15</v>
      </c>
      <c r="M3778">
        <v>673600</v>
      </c>
      <c r="N3778">
        <v>150000</v>
      </c>
      <c r="O3778">
        <v>3769461</v>
      </c>
      <c r="P3778" t="s">
        <v>5</v>
      </c>
      <c r="Q3778" t="s">
        <v>15</v>
      </c>
      <c r="R3778" t="s">
        <v>169</v>
      </c>
      <c r="S3778" t="s">
        <v>170</v>
      </c>
      <c r="T3778">
        <v>2431910.3225806453</v>
      </c>
      <c r="U3778">
        <v>2832142</v>
      </c>
      <c r="V3778">
        <v>400231.67741935467</v>
      </c>
      <c r="W3778">
        <v>0.16457501483633852</v>
      </c>
      <c r="X3778" t="s">
        <v>321</v>
      </c>
    </row>
    <row r="3779" spans="1:24" x14ac:dyDescent="0.35">
      <c r="A3779">
        <v>3301002016</v>
      </c>
      <c r="B3779" t="s">
        <v>168</v>
      </c>
      <c r="C3779" t="s">
        <v>168</v>
      </c>
      <c r="D3779">
        <v>0</v>
      </c>
      <c r="E3779">
        <v>0</v>
      </c>
      <c r="F3779">
        <v>2</v>
      </c>
      <c r="G3779">
        <v>38150</v>
      </c>
      <c r="H3779">
        <v>15</v>
      </c>
      <c r="I3779">
        <v>185000</v>
      </c>
      <c r="J3779">
        <v>0</v>
      </c>
      <c r="K3779">
        <v>0</v>
      </c>
      <c r="L3779">
        <v>23</v>
      </c>
      <c r="M3779">
        <v>1109783</v>
      </c>
      <c r="N3779">
        <v>1998000</v>
      </c>
      <c r="O3779">
        <v>3330933</v>
      </c>
      <c r="P3779" t="s">
        <v>5</v>
      </c>
      <c r="Q3779" t="s">
        <v>16</v>
      </c>
      <c r="R3779" t="s">
        <v>169</v>
      </c>
      <c r="S3779" t="s">
        <v>170</v>
      </c>
      <c r="T3779">
        <v>2148989.0322580645</v>
      </c>
      <c r="U3779">
        <v>2366550</v>
      </c>
      <c r="V3779">
        <v>217560.96774193551</v>
      </c>
      <c r="W3779">
        <v>0.1012387520253335</v>
      </c>
      <c r="X3779" t="s">
        <v>357</v>
      </c>
    </row>
    <row r="3780" spans="1:24" x14ac:dyDescent="0.35">
      <c r="A3780">
        <v>3301068809</v>
      </c>
      <c r="B3780" t="s">
        <v>168</v>
      </c>
      <c r="C3780" t="s">
        <v>168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247000</v>
      </c>
      <c r="O3780">
        <v>247000</v>
      </c>
      <c r="P3780" t="s">
        <v>5</v>
      </c>
      <c r="Q3780" t="s">
        <v>10</v>
      </c>
      <c r="R3780" t="s">
        <v>169</v>
      </c>
      <c r="S3780" t="s">
        <v>170</v>
      </c>
      <c r="T3780">
        <v>159354.83870967742</v>
      </c>
      <c r="U3780">
        <v>41000</v>
      </c>
      <c r="V3780">
        <v>-118354.83870967742</v>
      </c>
      <c r="W3780">
        <v>-0.74271255060728747</v>
      </c>
      <c r="X3780" t="s">
        <v>180</v>
      </c>
    </row>
    <row r="3781" spans="1:24" x14ac:dyDescent="0.35">
      <c r="A3781">
        <v>3301003438</v>
      </c>
      <c r="B3781" t="s">
        <v>168</v>
      </c>
      <c r="C3781" t="s">
        <v>168</v>
      </c>
      <c r="D3781">
        <v>0</v>
      </c>
      <c r="E3781">
        <v>0</v>
      </c>
      <c r="F3781">
        <v>6</v>
      </c>
      <c r="G3781">
        <v>328994</v>
      </c>
      <c r="H3781">
        <v>29</v>
      </c>
      <c r="I3781">
        <v>1320000</v>
      </c>
      <c r="J3781">
        <v>0</v>
      </c>
      <c r="K3781">
        <v>0</v>
      </c>
      <c r="L3781">
        <v>20</v>
      </c>
      <c r="M3781">
        <v>758000</v>
      </c>
      <c r="N3781">
        <v>167000</v>
      </c>
      <c r="O3781">
        <v>2573994</v>
      </c>
      <c r="P3781" t="s">
        <v>5</v>
      </c>
      <c r="Q3781" t="s">
        <v>10</v>
      </c>
      <c r="R3781" t="s">
        <v>169</v>
      </c>
      <c r="S3781" t="s">
        <v>170</v>
      </c>
      <c r="T3781">
        <v>1660641.2903225806</v>
      </c>
      <c r="U3781">
        <v>1631294</v>
      </c>
      <c r="V3781">
        <v>-29347.290322580608</v>
      </c>
      <c r="W3781">
        <v>-1.7672263416309453E-2</v>
      </c>
      <c r="X3781" t="s">
        <v>223</v>
      </c>
    </row>
    <row r="3782" spans="1:24" x14ac:dyDescent="0.35">
      <c r="A3782">
        <v>3301061190</v>
      </c>
      <c r="B3782" t="s">
        <v>168</v>
      </c>
      <c r="C3782" t="s">
        <v>168</v>
      </c>
      <c r="D3782">
        <v>0</v>
      </c>
      <c r="E3782">
        <v>0</v>
      </c>
      <c r="F3782">
        <v>101</v>
      </c>
      <c r="G3782">
        <v>3295142</v>
      </c>
      <c r="H3782">
        <v>15</v>
      </c>
      <c r="I3782">
        <v>650000</v>
      </c>
      <c r="J3782">
        <v>0</v>
      </c>
      <c r="K3782">
        <v>0</v>
      </c>
      <c r="L3782">
        <v>17</v>
      </c>
      <c r="M3782">
        <v>643200</v>
      </c>
      <c r="N3782">
        <v>30000</v>
      </c>
      <c r="O3782">
        <v>4618342</v>
      </c>
      <c r="P3782" t="s">
        <v>5</v>
      </c>
      <c r="Q3782" t="s">
        <v>15</v>
      </c>
      <c r="R3782" t="s">
        <v>169</v>
      </c>
      <c r="S3782" t="s">
        <v>170</v>
      </c>
      <c r="T3782">
        <v>2979575.4838709678</v>
      </c>
      <c r="U3782">
        <v>2412860</v>
      </c>
      <c r="V3782">
        <v>-566715.48387096776</v>
      </c>
      <c r="W3782">
        <v>-0.1902000761312177</v>
      </c>
      <c r="X3782" t="s">
        <v>287</v>
      </c>
    </row>
    <row r="3783" spans="1:24" x14ac:dyDescent="0.35">
      <c r="A3783">
        <v>3301066987</v>
      </c>
      <c r="B3783" t="s">
        <v>168</v>
      </c>
      <c r="C3783" t="s">
        <v>168</v>
      </c>
      <c r="D3783">
        <v>0</v>
      </c>
      <c r="E3783">
        <v>0</v>
      </c>
      <c r="F3783">
        <v>38</v>
      </c>
      <c r="G3783">
        <v>1530155</v>
      </c>
      <c r="H3783">
        <v>17</v>
      </c>
      <c r="I3783">
        <v>656000</v>
      </c>
      <c r="J3783">
        <v>0</v>
      </c>
      <c r="K3783">
        <v>0</v>
      </c>
      <c r="L3783">
        <v>34</v>
      </c>
      <c r="M3783">
        <v>1626800</v>
      </c>
      <c r="N3783">
        <v>230000</v>
      </c>
      <c r="O3783">
        <v>4042955</v>
      </c>
      <c r="P3783" t="s">
        <v>5</v>
      </c>
      <c r="Q3783" t="s">
        <v>15</v>
      </c>
      <c r="R3783" t="s">
        <v>169</v>
      </c>
      <c r="S3783" t="s">
        <v>170</v>
      </c>
      <c r="T3783">
        <v>2608358.064516129</v>
      </c>
      <c r="U3783">
        <v>2052170</v>
      </c>
      <c r="V3783">
        <v>-556188.06451612897</v>
      </c>
      <c r="W3783">
        <v>-0.21323301891809332</v>
      </c>
      <c r="X3783" t="s">
        <v>321</v>
      </c>
    </row>
    <row r="3784" spans="1:24" x14ac:dyDescent="0.35">
      <c r="A3784">
        <v>3301010288</v>
      </c>
      <c r="B3784" t="s">
        <v>168</v>
      </c>
      <c r="C3784" t="s">
        <v>168</v>
      </c>
      <c r="D3784">
        <v>0</v>
      </c>
      <c r="E3784">
        <v>0</v>
      </c>
      <c r="F3784">
        <v>232</v>
      </c>
      <c r="G3784">
        <v>9892757</v>
      </c>
      <c r="H3784">
        <v>130</v>
      </c>
      <c r="I3784">
        <v>5875000</v>
      </c>
      <c r="J3784">
        <v>0</v>
      </c>
      <c r="K3784">
        <v>0</v>
      </c>
      <c r="L3784">
        <v>101</v>
      </c>
      <c r="M3784">
        <v>5862400</v>
      </c>
      <c r="N3784">
        <v>202000</v>
      </c>
      <c r="O3784">
        <v>21832157</v>
      </c>
      <c r="P3784" t="s">
        <v>5</v>
      </c>
      <c r="Q3784" t="s">
        <v>14</v>
      </c>
      <c r="R3784" t="s">
        <v>169</v>
      </c>
      <c r="S3784" t="s">
        <v>170</v>
      </c>
      <c r="T3784">
        <v>14085262.580645161</v>
      </c>
      <c r="U3784">
        <v>13326106</v>
      </c>
      <c r="V3784">
        <v>-759156.58064516075</v>
      </c>
      <c r="W3784">
        <v>-5.389722600474145E-2</v>
      </c>
      <c r="X3784" t="s">
        <v>402</v>
      </c>
    </row>
    <row r="3785" spans="1:24" x14ac:dyDescent="0.35">
      <c r="A3785">
        <v>3301048517</v>
      </c>
      <c r="B3785" t="s">
        <v>168</v>
      </c>
      <c r="C3785" t="s">
        <v>168</v>
      </c>
      <c r="D3785">
        <v>0</v>
      </c>
      <c r="E3785">
        <v>0</v>
      </c>
      <c r="F3785">
        <v>18</v>
      </c>
      <c r="G3785">
        <v>755480</v>
      </c>
      <c r="H3785">
        <v>11</v>
      </c>
      <c r="I3785">
        <v>375000</v>
      </c>
      <c r="J3785">
        <v>0</v>
      </c>
      <c r="K3785">
        <v>0</v>
      </c>
      <c r="L3785">
        <v>6</v>
      </c>
      <c r="M3785">
        <v>404400</v>
      </c>
      <c r="N3785">
        <v>150000</v>
      </c>
      <c r="O3785">
        <v>1684880</v>
      </c>
      <c r="P3785" t="s">
        <v>5</v>
      </c>
      <c r="Q3785" t="s">
        <v>14</v>
      </c>
      <c r="R3785" t="s">
        <v>169</v>
      </c>
      <c r="S3785" t="s">
        <v>170</v>
      </c>
      <c r="T3785">
        <v>1087019.3548387098</v>
      </c>
      <c r="U3785">
        <v>1276176</v>
      </c>
      <c r="V3785">
        <v>189156.64516129019</v>
      </c>
      <c r="W3785">
        <v>0.17401405441337059</v>
      </c>
      <c r="X3785" t="s">
        <v>403</v>
      </c>
    </row>
    <row r="3786" spans="1:24" x14ac:dyDescent="0.35">
      <c r="A3786">
        <v>3301073986</v>
      </c>
      <c r="B3786" t="s">
        <v>168</v>
      </c>
      <c r="C3786" t="s">
        <v>168</v>
      </c>
      <c r="D3786">
        <v>0</v>
      </c>
      <c r="E3786">
        <v>0</v>
      </c>
      <c r="F3786">
        <v>0</v>
      </c>
      <c r="G3786">
        <v>0</v>
      </c>
      <c r="H3786">
        <v>1</v>
      </c>
      <c r="I3786">
        <v>5000</v>
      </c>
      <c r="J3786">
        <v>0</v>
      </c>
      <c r="K3786">
        <v>0</v>
      </c>
      <c r="L3786">
        <v>0</v>
      </c>
      <c r="M3786">
        <v>0</v>
      </c>
      <c r="N3786">
        <v>840000</v>
      </c>
      <c r="O3786">
        <v>845000</v>
      </c>
      <c r="P3786" t="s">
        <v>5</v>
      </c>
      <c r="Q3786" t="s">
        <v>17</v>
      </c>
      <c r="R3786" t="s">
        <v>169</v>
      </c>
      <c r="S3786" t="s">
        <v>170</v>
      </c>
      <c r="T3786">
        <v>545161.29032258072</v>
      </c>
      <c r="U3786">
        <v>372500</v>
      </c>
      <c r="V3786">
        <v>-172661.29032258072</v>
      </c>
      <c r="W3786">
        <v>-0.31671597633136106</v>
      </c>
      <c r="X3786" t="s">
        <v>389</v>
      </c>
    </row>
    <row r="3787" spans="1:24" x14ac:dyDescent="0.35">
      <c r="A3787">
        <v>3301062670</v>
      </c>
      <c r="B3787" t="s">
        <v>168</v>
      </c>
      <c r="C3787" t="s">
        <v>168</v>
      </c>
      <c r="D3787">
        <v>0</v>
      </c>
      <c r="E3787">
        <v>0</v>
      </c>
      <c r="F3787">
        <v>10</v>
      </c>
      <c r="G3787">
        <v>476488</v>
      </c>
      <c r="H3787">
        <v>2</v>
      </c>
      <c r="I3787">
        <v>150000</v>
      </c>
      <c r="J3787">
        <v>0</v>
      </c>
      <c r="K3787">
        <v>0</v>
      </c>
      <c r="L3787">
        <v>2</v>
      </c>
      <c r="M3787">
        <v>74800</v>
      </c>
      <c r="N3787">
        <v>75000</v>
      </c>
      <c r="O3787">
        <v>776288</v>
      </c>
      <c r="P3787" t="s">
        <v>5</v>
      </c>
      <c r="Q3787" t="s">
        <v>14</v>
      </c>
      <c r="R3787" t="s">
        <v>169</v>
      </c>
      <c r="S3787" t="s">
        <v>170</v>
      </c>
      <c r="T3787">
        <v>500830.96774193546</v>
      </c>
      <c r="U3787">
        <v>30000</v>
      </c>
      <c r="V3787">
        <v>-470830.96774193546</v>
      </c>
      <c r="W3787">
        <v>-0.94009955068222106</v>
      </c>
      <c r="X3787" t="s">
        <v>367</v>
      </c>
    </row>
    <row r="3788" spans="1:24" x14ac:dyDescent="0.35">
      <c r="A3788">
        <v>3301011719</v>
      </c>
      <c r="B3788" t="s">
        <v>168</v>
      </c>
      <c r="C3788" t="s">
        <v>168</v>
      </c>
      <c r="D3788">
        <v>0</v>
      </c>
      <c r="E3788">
        <v>0</v>
      </c>
      <c r="F3788">
        <v>0</v>
      </c>
      <c r="G3788">
        <v>0</v>
      </c>
      <c r="H3788">
        <v>14</v>
      </c>
      <c r="I3788">
        <v>355000</v>
      </c>
      <c r="J3788">
        <v>0</v>
      </c>
      <c r="K3788">
        <v>0</v>
      </c>
      <c r="L3788">
        <v>0</v>
      </c>
      <c r="M3788">
        <v>0</v>
      </c>
      <c r="N3788">
        <v>167000</v>
      </c>
      <c r="O3788">
        <v>522000</v>
      </c>
      <c r="P3788" t="s">
        <v>5</v>
      </c>
      <c r="Q3788" t="s">
        <v>10</v>
      </c>
      <c r="R3788" t="s">
        <v>169</v>
      </c>
      <c r="S3788" t="s">
        <v>170</v>
      </c>
      <c r="T3788">
        <v>336774.19354838715</v>
      </c>
      <c r="U3788">
        <v>480000</v>
      </c>
      <c r="V3788">
        <v>143225.80645161285</v>
      </c>
      <c r="W3788">
        <v>0.42528735632183889</v>
      </c>
      <c r="X3788" t="s">
        <v>272</v>
      </c>
    </row>
    <row r="3789" spans="1:24" x14ac:dyDescent="0.35">
      <c r="A3789">
        <v>3301069349</v>
      </c>
      <c r="B3789" t="s">
        <v>168</v>
      </c>
      <c r="C3789" t="s">
        <v>168</v>
      </c>
      <c r="D3789">
        <v>0</v>
      </c>
      <c r="E3789">
        <v>0</v>
      </c>
      <c r="F3789">
        <v>0</v>
      </c>
      <c r="G3789">
        <v>0</v>
      </c>
      <c r="H3789">
        <v>30</v>
      </c>
      <c r="I3789">
        <v>905000</v>
      </c>
      <c r="J3789">
        <v>0</v>
      </c>
      <c r="K3789">
        <v>0</v>
      </c>
      <c r="L3789">
        <v>1</v>
      </c>
      <c r="M3789">
        <v>52400</v>
      </c>
      <c r="N3789">
        <v>357000</v>
      </c>
      <c r="O3789">
        <v>1314400</v>
      </c>
      <c r="P3789" t="s">
        <v>5</v>
      </c>
      <c r="Q3789" t="s">
        <v>11</v>
      </c>
      <c r="R3789" t="s">
        <v>169</v>
      </c>
      <c r="S3789" t="s">
        <v>170</v>
      </c>
      <c r="T3789">
        <v>848000</v>
      </c>
      <c r="U3789">
        <v>900000</v>
      </c>
      <c r="V3789">
        <v>52000</v>
      </c>
      <c r="W3789">
        <v>6.1320754716981174E-2</v>
      </c>
      <c r="X3789" t="s">
        <v>290</v>
      </c>
    </row>
    <row r="3790" spans="1:24" x14ac:dyDescent="0.35">
      <c r="A3790">
        <v>3300012589</v>
      </c>
      <c r="B3790" t="s">
        <v>168</v>
      </c>
      <c r="C3790" t="s">
        <v>168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413000</v>
      </c>
      <c r="O3790">
        <v>413000</v>
      </c>
      <c r="P3790" t="s">
        <v>5</v>
      </c>
      <c r="Q3790" t="s">
        <v>12</v>
      </c>
      <c r="R3790" t="s">
        <v>169</v>
      </c>
      <c r="S3790" t="s">
        <v>170</v>
      </c>
      <c r="T3790">
        <v>266451.61290322582</v>
      </c>
      <c r="U3790">
        <v>445699</v>
      </c>
      <c r="V3790">
        <v>179247.38709677418</v>
      </c>
      <c r="W3790">
        <v>0.67272021791767544</v>
      </c>
      <c r="X3790" t="s">
        <v>256</v>
      </c>
    </row>
    <row r="3791" spans="1:24" x14ac:dyDescent="0.35">
      <c r="A3791">
        <v>3301075833</v>
      </c>
      <c r="B3791" t="s">
        <v>168</v>
      </c>
      <c r="C3791" t="s">
        <v>168</v>
      </c>
      <c r="D3791">
        <v>0</v>
      </c>
      <c r="E3791">
        <v>0</v>
      </c>
      <c r="F3791">
        <v>11</v>
      </c>
      <c r="G3791">
        <v>423983</v>
      </c>
      <c r="H3791">
        <v>7</v>
      </c>
      <c r="I3791">
        <v>470000</v>
      </c>
      <c r="J3791">
        <v>0</v>
      </c>
      <c r="K3791">
        <v>0</v>
      </c>
      <c r="L3791">
        <v>6</v>
      </c>
      <c r="M3791">
        <v>254400</v>
      </c>
      <c r="N3791">
        <v>150000</v>
      </c>
      <c r="O3791">
        <v>1298383</v>
      </c>
      <c r="P3791" t="s">
        <v>5</v>
      </c>
      <c r="Q3791" t="s">
        <v>14</v>
      </c>
      <c r="R3791" t="s">
        <v>169</v>
      </c>
      <c r="S3791" t="s">
        <v>170</v>
      </c>
      <c r="T3791">
        <v>837666.45161290315</v>
      </c>
      <c r="U3791">
        <v>366198</v>
      </c>
      <c r="V3791">
        <v>-471468.45161290315</v>
      </c>
      <c r="W3791">
        <v>-0.56283554236307776</v>
      </c>
      <c r="X3791" t="s">
        <v>195</v>
      </c>
    </row>
    <row r="3792" spans="1:24" x14ac:dyDescent="0.35">
      <c r="A3792">
        <v>3301037335</v>
      </c>
      <c r="B3792" t="s">
        <v>168</v>
      </c>
      <c r="C3792" t="s">
        <v>168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  <c r="M3792">
        <v>324090</v>
      </c>
      <c r="N3792">
        <v>3522300</v>
      </c>
      <c r="O3792">
        <v>3846390</v>
      </c>
      <c r="P3792" t="s">
        <v>5</v>
      </c>
      <c r="Q3792" t="s">
        <v>7</v>
      </c>
      <c r="R3792" t="s">
        <v>169</v>
      </c>
      <c r="S3792" t="s">
        <v>170</v>
      </c>
      <c r="T3792">
        <v>2481541.935483871</v>
      </c>
      <c r="U3792">
        <v>1822700</v>
      </c>
      <c r="V3792">
        <v>-658841.93548387103</v>
      </c>
      <c r="W3792">
        <v>-0.26549699848429309</v>
      </c>
      <c r="X3792" t="s">
        <v>288</v>
      </c>
    </row>
    <row r="3793" spans="1:24" x14ac:dyDescent="0.35">
      <c r="A3793">
        <v>3300015954</v>
      </c>
      <c r="B3793" t="s">
        <v>168</v>
      </c>
      <c r="C3793" t="s">
        <v>168</v>
      </c>
      <c r="D3793">
        <v>0</v>
      </c>
      <c r="E3793">
        <v>0</v>
      </c>
      <c r="F3793">
        <v>6</v>
      </c>
      <c r="G3793">
        <v>259490</v>
      </c>
      <c r="H3793">
        <v>2</v>
      </c>
      <c r="I3793">
        <v>25000</v>
      </c>
      <c r="J3793">
        <v>0</v>
      </c>
      <c r="K3793">
        <v>0</v>
      </c>
      <c r="L3793">
        <v>0</v>
      </c>
      <c r="M3793">
        <v>0</v>
      </c>
      <c r="N3793">
        <v>342000</v>
      </c>
      <c r="O3793">
        <v>626490</v>
      </c>
      <c r="P3793" t="s">
        <v>5</v>
      </c>
      <c r="Q3793" t="s">
        <v>8</v>
      </c>
      <c r="R3793" t="s">
        <v>169</v>
      </c>
      <c r="S3793" t="s">
        <v>170</v>
      </c>
      <c r="T3793">
        <v>404187.09677419357</v>
      </c>
      <c r="U3793">
        <v>1046500</v>
      </c>
      <c r="V3793">
        <v>642312.90322580643</v>
      </c>
      <c r="W3793">
        <v>1.5891474724257368</v>
      </c>
      <c r="X3793" t="s">
        <v>238</v>
      </c>
    </row>
    <row r="3794" spans="1:24" x14ac:dyDescent="0.35">
      <c r="A3794">
        <v>3301069458</v>
      </c>
      <c r="B3794" t="s">
        <v>168</v>
      </c>
      <c r="C3794" t="s">
        <v>168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1590000</v>
      </c>
      <c r="O3794">
        <v>1590000</v>
      </c>
      <c r="P3794" t="s">
        <v>5</v>
      </c>
      <c r="Q3794" t="s">
        <v>16</v>
      </c>
      <c r="R3794" t="s">
        <v>169</v>
      </c>
      <c r="S3794" t="s">
        <v>170</v>
      </c>
      <c r="T3794">
        <v>1025806.4516129032</v>
      </c>
      <c r="U3794">
        <v>419800</v>
      </c>
      <c r="V3794">
        <v>-606006.45161290315</v>
      </c>
      <c r="W3794">
        <v>-0.59076100628930817</v>
      </c>
      <c r="X3794" t="s">
        <v>330</v>
      </c>
    </row>
    <row r="3795" spans="1:24" x14ac:dyDescent="0.35">
      <c r="A3795">
        <v>3301074409</v>
      </c>
      <c r="B3795" t="s">
        <v>168</v>
      </c>
      <c r="C3795" t="s">
        <v>168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95000</v>
      </c>
      <c r="O3795">
        <v>95000</v>
      </c>
      <c r="P3795" t="s">
        <v>5</v>
      </c>
      <c r="Q3795" t="s">
        <v>14</v>
      </c>
      <c r="R3795" t="s">
        <v>169</v>
      </c>
      <c r="S3795" t="s">
        <v>170</v>
      </c>
      <c r="T3795">
        <v>61290.322580645159</v>
      </c>
      <c r="U3795">
        <v>45000</v>
      </c>
      <c r="V3795">
        <v>-16290.322580645159</v>
      </c>
      <c r="W3795">
        <v>-0.26578947368421046</v>
      </c>
      <c r="X3795" t="s">
        <v>382</v>
      </c>
    </row>
    <row r="3796" spans="1:24" x14ac:dyDescent="0.35">
      <c r="A3796">
        <v>3300015342</v>
      </c>
      <c r="B3796" t="s">
        <v>168</v>
      </c>
      <c r="C3796" t="s">
        <v>168</v>
      </c>
      <c r="D3796">
        <v>0</v>
      </c>
      <c r="E3796">
        <v>0</v>
      </c>
      <c r="F3796">
        <v>64</v>
      </c>
      <c r="G3796">
        <v>3030192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980000</v>
      </c>
      <c r="O3796">
        <v>4010192</v>
      </c>
      <c r="P3796" t="s">
        <v>5</v>
      </c>
      <c r="Q3796" t="s">
        <v>8</v>
      </c>
      <c r="R3796" t="s">
        <v>169</v>
      </c>
      <c r="S3796" t="s">
        <v>170</v>
      </c>
      <c r="T3796">
        <v>2587220.6451612902</v>
      </c>
      <c r="U3796">
        <v>3516332</v>
      </c>
      <c r="V3796">
        <v>929111.35483870981</v>
      </c>
      <c r="W3796">
        <v>0.35911562339159819</v>
      </c>
      <c r="X3796" t="s">
        <v>175</v>
      </c>
    </row>
    <row r="3797" spans="1:24" x14ac:dyDescent="0.35">
      <c r="A3797">
        <v>3301004407</v>
      </c>
      <c r="B3797" t="s">
        <v>168</v>
      </c>
      <c r="C3797" t="s">
        <v>168</v>
      </c>
      <c r="D3797">
        <v>0</v>
      </c>
      <c r="E3797">
        <v>0</v>
      </c>
      <c r="F3797">
        <v>0</v>
      </c>
      <c r="G3797">
        <v>0</v>
      </c>
      <c r="H3797">
        <v>9</v>
      </c>
      <c r="I3797">
        <v>300000</v>
      </c>
      <c r="J3797">
        <v>0</v>
      </c>
      <c r="K3797">
        <v>0</v>
      </c>
      <c r="L3797">
        <v>3</v>
      </c>
      <c r="M3797">
        <v>127200</v>
      </c>
      <c r="N3797">
        <v>165000</v>
      </c>
      <c r="O3797">
        <v>592200</v>
      </c>
      <c r="P3797" t="s">
        <v>5</v>
      </c>
      <c r="Q3797" t="s">
        <v>14</v>
      </c>
      <c r="R3797" t="s">
        <v>169</v>
      </c>
      <c r="S3797" t="s">
        <v>170</v>
      </c>
      <c r="T3797">
        <v>382064.51612903224</v>
      </c>
      <c r="U3797">
        <v>329800</v>
      </c>
      <c r="V3797">
        <v>-52264.516129032243</v>
      </c>
      <c r="W3797">
        <v>-0.13679500168861869</v>
      </c>
      <c r="X3797" t="s">
        <v>339</v>
      </c>
    </row>
    <row r="3798" spans="1:24" x14ac:dyDescent="0.35">
      <c r="A3798">
        <v>3301070023</v>
      </c>
      <c r="B3798" t="s">
        <v>168</v>
      </c>
      <c r="C3798" t="s">
        <v>168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76000</v>
      </c>
      <c r="O3798">
        <v>76000</v>
      </c>
      <c r="P3798" t="s">
        <v>5</v>
      </c>
      <c r="Q3798" t="s">
        <v>11</v>
      </c>
      <c r="R3798" t="s">
        <v>169</v>
      </c>
      <c r="S3798" t="s">
        <v>170</v>
      </c>
      <c r="T3798">
        <v>49032.258064516129</v>
      </c>
      <c r="U3798">
        <v>0</v>
      </c>
      <c r="V3798">
        <v>-49032.258064516129</v>
      </c>
      <c r="W3798">
        <v>0</v>
      </c>
      <c r="X3798" t="s">
        <v>306</v>
      </c>
    </row>
    <row r="3799" spans="1:24" x14ac:dyDescent="0.35">
      <c r="A3799">
        <v>3300005376</v>
      </c>
      <c r="B3799" t="s">
        <v>168</v>
      </c>
      <c r="C3799" t="s">
        <v>168</v>
      </c>
      <c r="D3799">
        <v>0</v>
      </c>
      <c r="E3799">
        <v>0</v>
      </c>
      <c r="F3799">
        <v>218</v>
      </c>
      <c r="G3799">
        <v>7726757</v>
      </c>
      <c r="H3799">
        <v>219</v>
      </c>
      <c r="I3799">
        <v>8753000</v>
      </c>
      <c r="J3799">
        <v>0</v>
      </c>
      <c r="K3799">
        <v>0</v>
      </c>
      <c r="L3799">
        <v>0</v>
      </c>
      <c r="M3799">
        <v>0</v>
      </c>
      <c r="N3799">
        <v>135000</v>
      </c>
      <c r="O3799">
        <v>16614757</v>
      </c>
      <c r="P3799" t="s">
        <v>5</v>
      </c>
      <c r="Q3799" t="s">
        <v>14</v>
      </c>
      <c r="R3799" t="s">
        <v>169</v>
      </c>
      <c r="S3799" t="s">
        <v>170</v>
      </c>
      <c r="T3799">
        <v>10719198.064516129</v>
      </c>
      <c r="U3799">
        <v>10485523</v>
      </c>
      <c r="V3799">
        <v>-233675.06451612897</v>
      </c>
      <c r="W3799">
        <v>-2.1799677840608767E-2</v>
      </c>
      <c r="X3799" t="s">
        <v>339</v>
      </c>
    </row>
    <row r="3800" spans="1:24" x14ac:dyDescent="0.35">
      <c r="A3800">
        <v>3301053915</v>
      </c>
      <c r="B3800" t="s">
        <v>168</v>
      </c>
      <c r="C3800" t="s">
        <v>168</v>
      </c>
      <c r="D3800">
        <v>0</v>
      </c>
      <c r="E3800">
        <v>0</v>
      </c>
      <c r="F3800">
        <v>50</v>
      </c>
      <c r="G3800">
        <v>3279804</v>
      </c>
      <c r="H3800">
        <v>18</v>
      </c>
      <c r="I3800">
        <v>810000</v>
      </c>
      <c r="J3800">
        <v>0</v>
      </c>
      <c r="K3800">
        <v>0</v>
      </c>
      <c r="L3800">
        <v>10</v>
      </c>
      <c r="M3800">
        <v>664000</v>
      </c>
      <c r="N3800">
        <v>1179500</v>
      </c>
      <c r="O3800">
        <v>5933304</v>
      </c>
      <c r="P3800" t="s">
        <v>5</v>
      </c>
      <c r="Q3800" t="s">
        <v>7</v>
      </c>
      <c r="R3800" t="s">
        <v>169</v>
      </c>
      <c r="S3800" t="s">
        <v>170</v>
      </c>
      <c r="T3800">
        <v>3827938.064516129</v>
      </c>
      <c r="U3800">
        <v>5002692</v>
      </c>
      <c r="V3800">
        <v>1174753.935483871</v>
      </c>
      <c r="W3800">
        <v>0.30688948349857004</v>
      </c>
      <c r="X3800" t="s">
        <v>221</v>
      </c>
    </row>
    <row r="3801" spans="1:24" x14ac:dyDescent="0.35">
      <c r="A3801">
        <v>3300000573</v>
      </c>
      <c r="B3801" t="s">
        <v>168</v>
      </c>
      <c r="C3801" t="s">
        <v>168</v>
      </c>
      <c r="D3801">
        <v>0</v>
      </c>
      <c r="E3801">
        <v>0</v>
      </c>
      <c r="F3801">
        <v>921</v>
      </c>
      <c r="G3801">
        <v>35104002</v>
      </c>
      <c r="H3801">
        <v>333</v>
      </c>
      <c r="I3801">
        <v>10790000</v>
      </c>
      <c r="J3801">
        <v>0</v>
      </c>
      <c r="K3801">
        <v>0</v>
      </c>
      <c r="L3801">
        <v>68</v>
      </c>
      <c r="M3801">
        <v>3943200</v>
      </c>
      <c r="N3801">
        <v>1275000</v>
      </c>
      <c r="O3801">
        <v>51112202</v>
      </c>
      <c r="P3801" t="s">
        <v>5</v>
      </c>
      <c r="Q3801" t="s">
        <v>15</v>
      </c>
      <c r="R3801" t="s">
        <v>169</v>
      </c>
      <c r="S3801" t="s">
        <v>170</v>
      </c>
      <c r="T3801">
        <v>32975614.193548389</v>
      </c>
      <c r="U3801">
        <v>25814015</v>
      </c>
      <c r="V3801">
        <v>-7161599.1935483888</v>
      </c>
      <c r="W3801">
        <v>-0.2171786445436259</v>
      </c>
      <c r="X3801" t="s">
        <v>190</v>
      </c>
    </row>
    <row r="3802" spans="1:24" x14ac:dyDescent="0.35">
      <c r="A3802">
        <v>3300012152</v>
      </c>
      <c r="B3802" t="s">
        <v>168</v>
      </c>
      <c r="C3802" t="s">
        <v>168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303000</v>
      </c>
      <c r="O3802">
        <v>303000</v>
      </c>
      <c r="P3802" t="s">
        <v>5</v>
      </c>
      <c r="Q3802" t="s">
        <v>12</v>
      </c>
      <c r="R3802" t="s">
        <v>169</v>
      </c>
      <c r="S3802" t="s">
        <v>170</v>
      </c>
      <c r="T3802">
        <v>195483.87096774194</v>
      </c>
      <c r="U3802">
        <v>250000</v>
      </c>
      <c r="V3802">
        <v>54516.129032258061</v>
      </c>
      <c r="W3802">
        <v>0.27887788778877876</v>
      </c>
      <c r="X3802" t="s">
        <v>189</v>
      </c>
    </row>
    <row r="3803" spans="1:24" x14ac:dyDescent="0.35">
      <c r="A3803">
        <v>3300017812</v>
      </c>
      <c r="B3803" t="s">
        <v>168</v>
      </c>
      <c r="C3803" t="s">
        <v>168</v>
      </c>
      <c r="D3803">
        <v>0</v>
      </c>
      <c r="E3803">
        <v>0</v>
      </c>
      <c r="F3803">
        <v>62</v>
      </c>
      <c r="G3803">
        <v>2939537</v>
      </c>
      <c r="H3803">
        <v>0</v>
      </c>
      <c r="I3803">
        <v>0</v>
      </c>
      <c r="J3803">
        <v>0</v>
      </c>
      <c r="K3803">
        <v>0</v>
      </c>
      <c r="L3803">
        <v>1</v>
      </c>
      <c r="M3803">
        <v>5599</v>
      </c>
      <c r="N3803">
        <v>1058900</v>
      </c>
      <c r="O3803">
        <v>4004036</v>
      </c>
      <c r="P3803" t="s">
        <v>5</v>
      </c>
      <c r="Q3803" t="s">
        <v>7</v>
      </c>
      <c r="R3803" t="s">
        <v>169</v>
      </c>
      <c r="S3803" t="s">
        <v>170</v>
      </c>
      <c r="T3803">
        <v>2583249.0322580645</v>
      </c>
      <c r="U3803">
        <v>2845859</v>
      </c>
      <c r="V3803">
        <v>262609.96774193551</v>
      </c>
      <c r="W3803">
        <v>0.10165878878211876</v>
      </c>
      <c r="X3803" t="s">
        <v>346</v>
      </c>
    </row>
    <row r="3804" spans="1:24" x14ac:dyDescent="0.35">
      <c r="A3804">
        <v>3301055429</v>
      </c>
      <c r="B3804" t="s">
        <v>168</v>
      </c>
      <c r="C3804" t="s">
        <v>168</v>
      </c>
      <c r="D3804">
        <v>0</v>
      </c>
      <c r="E3804">
        <v>0</v>
      </c>
      <c r="F3804">
        <v>11</v>
      </c>
      <c r="G3804">
        <v>274187</v>
      </c>
      <c r="H3804">
        <v>17</v>
      </c>
      <c r="I3804">
        <v>490000</v>
      </c>
      <c r="J3804">
        <v>0</v>
      </c>
      <c r="K3804">
        <v>0</v>
      </c>
      <c r="L3804">
        <v>3</v>
      </c>
      <c r="M3804">
        <v>207200</v>
      </c>
      <c r="N3804">
        <v>30000</v>
      </c>
      <c r="O3804">
        <v>1001387</v>
      </c>
      <c r="P3804" t="s">
        <v>5</v>
      </c>
      <c r="Q3804" t="s">
        <v>11</v>
      </c>
      <c r="R3804" t="s">
        <v>169</v>
      </c>
      <c r="S3804" t="s">
        <v>170</v>
      </c>
      <c r="T3804">
        <v>646056.12903225806</v>
      </c>
      <c r="U3804">
        <v>406595</v>
      </c>
      <c r="V3804">
        <v>-239461.12903225806</v>
      </c>
      <c r="W3804">
        <v>-0.37065065753799475</v>
      </c>
      <c r="X3804" t="s">
        <v>217</v>
      </c>
    </row>
    <row r="3805" spans="1:24" x14ac:dyDescent="0.35">
      <c r="A3805">
        <v>3300010876</v>
      </c>
      <c r="B3805" t="s">
        <v>168</v>
      </c>
      <c r="C3805" t="s">
        <v>168</v>
      </c>
      <c r="D3805">
        <v>0</v>
      </c>
      <c r="E3805">
        <v>0</v>
      </c>
      <c r="F3805">
        <v>7</v>
      </c>
      <c r="G3805">
        <v>352447</v>
      </c>
      <c r="H3805">
        <v>13</v>
      </c>
      <c r="I3805">
        <v>385000</v>
      </c>
      <c r="J3805">
        <v>0</v>
      </c>
      <c r="K3805">
        <v>0</v>
      </c>
      <c r="L3805">
        <v>14</v>
      </c>
      <c r="M3805">
        <v>693600</v>
      </c>
      <c r="N3805">
        <v>1117500</v>
      </c>
      <c r="O3805">
        <v>2548547</v>
      </c>
      <c r="P3805" t="s">
        <v>5</v>
      </c>
      <c r="Q3805" t="s">
        <v>12</v>
      </c>
      <c r="R3805" t="s">
        <v>169</v>
      </c>
      <c r="S3805" t="s">
        <v>170</v>
      </c>
      <c r="T3805">
        <v>1644223.8709677418</v>
      </c>
      <c r="U3805">
        <v>1243598</v>
      </c>
      <c r="V3805">
        <v>-400625.87096774182</v>
      </c>
      <c r="W3805">
        <v>-0.24365652271666949</v>
      </c>
      <c r="X3805" t="s">
        <v>411</v>
      </c>
    </row>
    <row r="3806" spans="1:24" x14ac:dyDescent="0.35">
      <c r="A3806">
        <v>3301007576</v>
      </c>
      <c r="B3806" t="s">
        <v>168</v>
      </c>
      <c r="C3806" t="s">
        <v>168</v>
      </c>
      <c r="D3806">
        <v>0</v>
      </c>
      <c r="E3806">
        <v>0</v>
      </c>
      <c r="F3806">
        <v>31</v>
      </c>
      <c r="G3806">
        <v>1104516</v>
      </c>
      <c r="H3806">
        <v>24</v>
      </c>
      <c r="I3806">
        <v>885000</v>
      </c>
      <c r="J3806">
        <v>0</v>
      </c>
      <c r="K3806">
        <v>0</v>
      </c>
      <c r="L3806">
        <v>10</v>
      </c>
      <c r="M3806">
        <v>684000</v>
      </c>
      <c r="N3806">
        <v>44000</v>
      </c>
      <c r="O3806">
        <v>2717516</v>
      </c>
      <c r="P3806" t="s">
        <v>5</v>
      </c>
      <c r="Q3806" t="s">
        <v>9</v>
      </c>
      <c r="R3806" t="s">
        <v>169</v>
      </c>
      <c r="S3806" t="s">
        <v>170</v>
      </c>
      <c r="T3806">
        <v>1753236.1290322582</v>
      </c>
      <c r="U3806">
        <v>1778288</v>
      </c>
      <c r="V3806">
        <v>25051.870967741823</v>
      </c>
      <c r="W3806">
        <v>1.4288931509510716E-2</v>
      </c>
      <c r="X3806" t="s">
        <v>224</v>
      </c>
    </row>
    <row r="3807" spans="1:24" x14ac:dyDescent="0.35">
      <c r="A3807">
        <v>3301073046</v>
      </c>
      <c r="B3807" t="s">
        <v>168</v>
      </c>
      <c r="C3807" t="s">
        <v>168</v>
      </c>
      <c r="D3807">
        <v>0</v>
      </c>
      <c r="E3807">
        <v>0</v>
      </c>
      <c r="F3807">
        <v>4</v>
      </c>
      <c r="G3807">
        <v>87494</v>
      </c>
      <c r="H3807">
        <v>3</v>
      </c>
      <c r="I3807">
        <v>225000</v>
      </c>
      <c r="J3807">
        <v>0</v>
      </c>
      <c r="K3807">
        <v>0</v>
      </c>
      <c r="L3807">
        <v>15</v>
      </c>
      <c r="M3807">
        <v>516000</v>
      </c>
      <c r="N3807">
        <v>165000</v>
      </c>
      <c r="O3807">
        <v>993494</v>
      </c>
      <c r="P3807" t="s">
        <v>5</v>
      </c>
      <c r="Q3807" t="s">
        <v>10</v>
      </c>
      <c r="R3807" t="s">
        <v>169</v>
      </c>
      <c r="S3807" t="s">
        <v>170</v>
      </c>
      <c r="T3807">
        <v>640963.87096774194</v>
      </c>
      <c r="U3807">
        <v>377400</v>
      </c>
      <c r="V3807">
        <v>-263563.87096774194</v>
      </c>
      <c r="W3807">
        <v>-0.4111992624011821</v>
      </c>
      <c r="X3807" t="s">
        <v>319</v>
      </c>
    </row>
    <row r="3808" spans="1:24" x14ac:dyDescent="0.35">
      <c r="A3808">
        <v>3300014151</v>
      </c>
      <c r="B3808" t="s">
        <v>168</v>
      </c>
      <c r="C3808" t="s">
        <v>168</v>
      </c>
      <c r="D3808">
        <v>0</v>
      </c>
      <c r="E3808">
        <v>0</v>
      </c>
      <c r="F3808">
        <v>117</v>
      </c>
      <c r="G3808">
        <v>5615274</v>
      </c>
      <c r="H3808">
        <v>32</v>
      </c>
      <c r="I3808">
        <v>1616000</v>
      </c>
      <c r="J3808">
        <v>0</v>
      </c>
      <c r="K3808">
        <v>0</v>
      </c>
      <c r="L3808">
        <v>26</v>
      </c>
      <c r="M3808">
        <v>1926200</v>
      </c>
      <c r="N3808">
        <v>342000</v>
      </c>
      <c r="O3808">
        <v>9499474</v>
      </c>
      <c r="P3808" t="s">
        <v>5</v>
      </c>
      <c r="Q3808" t="s">
        <v>8</v>
      </c>
      <c r="R3808" t="s">
        <v>169</v>
      </c>
      <c r="S3808" t="s">
        <v>170</v>
      </c>
      <c r="T3808">
        <v>6128692.9032258056</v>
      </c>
      <c r="U3808">
        <v>6889497</v>
      </c>
      <c r="V3808">
        <v>760804.09677419439</v>
      </c>
      <c r="W3808">
        <v>0.12413806806566363</v>
      </c>
      <c r="X3808" t="s">
        <v>372</v>
      </c>
    </row>
    <row r="3809" spans="1:24" x14ac:dyDescent="0.35">
      <c r="A3809">
        <v>3300009818</v>
      </c>
      <c r="B3809" t="s">
        <v>168</v>
      </c>
      <c r="C3809" t="s">
        <v>168</v>
      </c>
      <c r="D3809">
        <v>0</v>
      </c>
      <c r="E3809">
        <v>0</v>
      </c>
      <c r="F3809">
        <v>1</v>
      </c>
      <c r="G3809">
        <v>43524</v>
      </c>
      <c r="H3809">
        <v>6</v>
      </c>
      <c r="I3809">
        <v>460000</v>
      </c>
      <c r="J3809">
        <v>214</v>
      </c>
      <c r="K3809">
        <v>3279550</v>
      </c>
      <c r="L3809">
        <v>0</v>
      </c>
      <c r="M3809">
        <v>0</v>
      </c>
      <c r="N3809">
        <v>2437000</v>
      </c>
      <c r="O3809">
        <v>6220074</v>
      </c>
      <c r="P3809" t="s">
        <v>5</v>
      </c>
      <c r="Q3809" t="s">
        <v>16</v>
      </c>
      <c r="R3809" t="s">
        <v>169</v>
      </c>
      <c r="S3809" t="s">
        <v>170</v>
      </c>
      <c r="T3809">
        <v>4012950.9677419355</v>
      </c>
      <c r="U3809">
        <v>598724</v>
      </c>
      <c r="V3809">
        <v>-3414226.9677419355</v>
      </c>
      <c r="W3809">
        <v>-0.85080206441273853</v>
      </c>
      <c r="X3809" t="s">
        <v>194</v>
      </c>
    </row>
    <row r="3810" spans="1:24" x14ac:dyDescent="0.35">
      <c r="A3810">
        <v>3301069358</v>
      </c>
      <c r="B3810" t="s">
        <v>168</v>
      </c>
      <c r="C3810" t="s">
        <v>168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150000</v>
      </c>
      <c r="O3810">
        <v>150000</v>
      </c>
      <c r="P3810" t="s">
        <v>5</v>
      </c>
      <c r="Q3810" t="s">
        <v>13</v>
      </c>
      <c r="R3810" t="s">
        <v>169</v>
      </c>
      <c r="S3810" t="s">
        <v>170</v>
      </c>
      <c r="T3810">
        <v>96774.193548387106</v>
      </c>
      <c r="U3810">
        <v>0</v>
      </c>
      <c r="V3810">
        <v>-96774.193548387106</v>
      </c>
      <c r="W3810">
        <v>0</v>
      </c>
      <c r="X3810" t="s">
        <v>387</v>
      </c>
    </row>
    <row r="3811" spans="1:24" x14ac:dyDescent="0.35">
      <c r="A3811">
        <v>3301068036</v>
      </c>
      <c r="B3811" t="s">
        <v>168</v>
      </c>
      <c r="C3811" t="s">
        <v>168</v>
      </c>
      <c r="D3811">
        <v>0</v>
      </c>
      <c r="E3811">
        <v>0</v>
      </c>
      <c r="F3811">
        <v>6</v>
      </c>
      <c r="G3811">
        <v>323494</v>
      </c>
      <c r="H3811">
        <v>1</v>
      </c>
      <c r="I3811">
        <v>25000</v>
      </c>
      <c r="J3811">
        <v>0</v>
      </c>
      <c r="K3811">
        <v>0</v>
      </c>
      <c r="L3811">
        <v>5</v>
      </c>
      <c r="M3811">
        <v>362000</v>
      </c>
      <c r="N3811">
        <v>150000</v>
      </c>
      <c r="O3811">
        <v>860494</v>
      </c>
      <c r="P3811" t="s">
        <v>5</v>
      </c>
      <c r="Q3811" t="s">
        <v>15</v>
      </c>
      <c r="R3811" t="s">
        <v>169</v>
      </c>
      <c r="S3811" t="s">
        <v>170</v>
      </c>
      <c r="T3811">
        <v>555157.41935483867</v>
      </c>
      <c r="U3811">
        <v>802091</v>
      </c>
      <c r="V3811">
        <v>246933.58064516133</v>
      </c>
      <c r="W3811">
        <v>0.44479920836170872</v>
      </c>
      <c r="X3811" t="s">
        <v>318</v>
      </c>
    </row>
    <row r="3812" spans="1:24" x14ac:dyDescent="0.35">
      <c r="A3812">
        <v>3301072748</v>
      </c>
      <c r="B3812" t="s">
        <v>168</v>
      </c>
      <c r="C3812" t="s">
        <v>168</v>
      </c>
      <c r="D3812">
        <v>0</v>
      </c>
      <c r="E3812">
        <v>0</v>
      </c>
      <c r="F3812">
        <v>10</v>
      </c>
      <c r="G3812">
        <v>544941</v>
      </c>
      <c r="H3812">
        <v>3</v>
      </c>
      <c r="I3812">
        <v>85000</v>
      </c>
      <c r="J3812">
        <v>0</v>
      </c>
      <c r="K3812">
        <v>0</v>
      </c>
      <c r="L3812">
        <v>0</v>
      </c>
      <c r="M3812">
        <v>0</v>
      </c>
      <c r="N3812">
        <v>330000</v>
      </c>
      <c r="O3812">
        <v>959941</v>
      </c>
      <c r="P3812" t="s">
        <v>5</v>
      </c>
      <c r="Q3812" t="s">
        <v>12</v>
      </c>
      <c r="R3812" t="s">
        <v>169</v>
      </c>
      <c r="S3812" t="s">
        <v>170</v>
      </c>
      <c r="T3812">
        <v>619316.77419354836</v>
      </c>
      <c r="U3812">
        <v>606391</v>
      </c>
      <c r="V3812">
        <v>-12925.774193548365</v>
      </c>
      <c r="W3812">
        <v>-2.0871022281577667E-2</v>
      </c>
      <c r="X3812" t="s">
        <v>229</v>
      </c>
    </row>
    <row r="3813" spans="1:24" x14ac:dyDescent="0.35">
      <c r="A3813">
        <v>3300002905</v>
      </c>
      <c r="B3813" t="s">
        <v>168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 t="s">
        <v>5</v>
      </c>
      <c r="Q3813" t="s">
        <v>13</v>
      </c>
      <c r="R3813" t="s">
        <v>169</v>
      </c>
      <c r="S3813" t="s">
        <v>170</v>
      </c>
      <c r="T3813">
        <v>0</v>
      </c>
      <c r="U3813">
        <v>150000</v>
      </c>
      <c r="V3813">
        <v>150000</v>
      </c>
      <c r="W3813">
        <v>1</v>
      </c>
      <c r="X3813" t="s">
        <v>283</v>
      </c>
    </row>
    <row r="3814" spans="1:24" x14ac:dyDescent="0.35">
      <c r="A3814">
        <v>3301059720</v>
      </c>
      <c r="B3814" t="s">
        <v>168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 t="s">
        <v>5</v>
      </c>
      <c r="Q3814" t="s">
        <v>7</v>
      </c>
      <c r="R3814" t="s">
        <v>181</v>
      </c>
      <c r="S3814" t="s">
        <v>170</v>
      </c>
      <c r="T3814">
        <v>0</v>
      </c>
      <c r="U3814">
        <v>0</v>
      </c>
      <c r="V3814">
        <v>0</v>
      </c>
      <c r="W3814">
        <v>0</v>
      </c>
      <c r="X3814" t="s">
        <v>201</v>
      </c>
    </row>
    <row r="3815" spans="1:24" x14ac:dyDescent="0.35">
      <c r="A3815">
        <v>6001135451</v>
      </c>
      <c r="B3815" t="s">
        <v>168</v>
      </c>
      <c r="C3815" t="s">
        <v>168</v>
      </c>
      <c r="D3815">
        <v>0</v>
      </c>
      <c r="E3815">
        <v>0</v>
      </c>
      <c r="F3815">
        <v>3</v>
      </c>
      <c r="G3815">
        <v>45495</v>
      </c>
      <c r="H3815">
        <v>2</v>
      </c>
      <c r="I3815">
        <v>25000</v>
      </c>
      <c r="J3815">
        <v>0</v>
      </c>
      <c r="K3815">
        <v>0</v>
      </c>
      <c r="L3815">
        <v>0</v>
      </c>
      <c r="M3815">
        <v>0</v>
      </c>
      <c r="N3815">
        <v>60000</v>
      </c>
      <c r="O3815">
        <v>130495</v>
      </c>
      <c r="P3815" t="s">
        <v>5</v>
      </c>
      <c r="Q3815" t="s">
        <v>15</v>
      </c>
      <c r="R3815" t="s">
        <v>169</v>
      </c>
      <c r="S3815" t="s">
        <v>170</v>
      </c>
      <c r="T3815">
        <v>84190.322580645166</v>
      </c>
      <c r="U3815">
        <v>96999</v>
      </c>
      <c r="V3815">
        <v>12808.677419354834</v>
      </c>
      <c r="W3815">
        <v>0.1521395455764587</v>
      </c>
      <c r="X3815" t="s">
        <v>285</v>
      </c>
    </row>
    <row r="3816" spans="1:24" x14ac:dyDescent="0.35">
      <c r="A3816">
        <v>6001122404</v>
      </c>
      <c r="B3816" t="s">
        <v>168</v>
      </c>
      <c r="C3816" t="s">
        <v>168</v>
      </c>
      <c r="D3816">
        <v>0</v>
      </c>
      <c r="E3816">
        <v>0</v>
      </c>
      <c r="F3816">
        <v>51</v>
      </c>
      <c r="G3816">
        <v>1588644</v>
      </c>
      <c r="H3816">
        <v>43</v>
      </c>
      <c r="I3816">
        <v>1075000</v>
      </c>
      <c r="J3816">
        <v>0</v>
      </c>
      <c r="K3816">
        <v>0</v>
      </c>
      <c r="L3816">
        <v>27</v>
      </c>
      <c r="M3816">
        <v>754800</v>
      </c>
      <c r="N3816">
        <v>180000</v>
      </c>
      <c r="O3816">
        <v>3598444</v>
      </c>
      <c r="P3816" t="s">
        <v>5</v>
      </c>
      <c r="Q3816" t="s">
        <v>13</v>
      </c>
      <c r="R3816" t="s">
        <v>169</v>
      </c>
      <c r="S3816" t="s">
        <v>170</v>
      </c>
      <c r="T3816">
        <v>2321576.7741935486</v>
      </c>
      <c r="U3816">
        <v>2168770</v>
      </c>
      <c r="V3816">
        <v>-152806.7741935486</v>
      </c>
      <c r="W3816">
        <v>-6.5820254532236833E-2</v>
      </c>
      <c r="X3816" t="s">
        <v>242</v>
      </c>
    </row>
    <row r="3817" spans="1:24" x14ac:dyDescent="0.35">
      <c r="A3817">
        <v>3301012603</v>
      </c>
      <c r="B3817" t="s">
        <v>168</v>
      </c>
      <c r="C3817" t="s">
        <v>168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1354600</v>
      </c>
      <c r="O3817">
        <v>1354600</v>
      </c>
      <c r="P3817" t="s">
        <v>5</v>
      </c>
      <c r="Q3817" t="s">
        <v>7</v>
      </c>
      <c r="R3817" t="s">
        <v>169</v>
      </c>
      <c r="S3817" t="s">
        <v>170</v>
      </c>
      <c r="T3817">
        <v>873935.48387096776</v>
      </c>
      <c r="U3817">
        <v>1898500</v>
      </c>
      <c r="V3817">
        <v>1024564.5161290322</v>
      </c>
      <c r="W3817">
        <v>1.1723571534032184</v>
      </c>
      <c r="X3817" t="s">
        <v>346</v>
      </c>
    </row>
    <row r="3818" spans="1:24" x14ac:dyDescent="0.35">
      <c r="A3818">
        <v>3300011093</v>
      </c>
      <c r="B3818" t="s">
        <v>168</v>
      </c>
      <c r="C3818" t="s">
        <v>168</v>
      </c>
      <c r="D3818">
        <v>0</v>
      </c>
      <c r="E3818">
        <v>0</v>
      </c>
      <c r="F3818">
        <v>14</v>
      </c>
      <c r="G3818">
        <v>881042</v>
      </c>
      <c r="H3818">
        <v>8</v>
      </c>
      <c r="I3818">
        <v>296000</v>
      </c>
      <c r="J3818">
        <v>0</v>
      </c>
      <c r="K3818">
        <v>0</v>
      </c>
      <c r="L3818">
        <v>1</v>
      </c>
      <c r="M3818">
        <v>52400</v>
      </c>
      <c r="N3818">
        <v>264500</v>
      </c>
      <c r="O3818">
        <v>1493942</v>
      </c>
      <c r="P3818" t="s">
        <v>5</v>
      </c>
      <c r="Q3818" t="s">
        <v>12</v>
      </c>
      <c r="R3818" t="s">
        <v>169</v>
      </c>
      <c r="S3818" t="s">
        <v>170</v>
      </c>
      <c r="T3818">
        <v>963833.54838709685</v>
      </c>
      <c r="U3818">
        <v>794347</v>
      </c>
      <c r="V3818">
        <v>-169486.54838709685</v>
      </c>
      <c r="W3818">
        <v>-0.17584628452777962</v>
      </c>
      <c r="X3818" t="s">
        <v>205</v>
      </c>
    </row>
    <row r="3819" spans="1:24" x14ac:dyDescent="0.35">
      <c r="A3819">
        <v>3301006105</v>
      </c>
      <c r="B3819" t="s">
        <v>168</v>
      </c>
      <c r="C3819" t="s">
        <v>168</v>
      </c>
      <c r="D3819">
        <v>0</v>
      </c>
      <c r="E3819">
        <v>0</v>
      </c>
      <c r="F3819">
        <v>257</v>
      </c>
      <c r="G3819">
        <v>10607529</v>
      </c>
      <c r="H3819">
        <v>94</v>
      </c>
      <c r="I3819">
        <v>4017000</v>
      </c>
      <c r="J3819">
        <v>0</v>
      </c>
      <c r="K3819">
        <v>0</v>
      </c>
      <c r="L3819">
        <v>84</v>
      </c>
      <c r="M3819">
        <v>4089200</v>
      </c>
      <c r="N3819">
        <v>150000</v>
      </c>
      <c r="O3819">
        <v>18863729</v>
      </c>
      <c r="P3819" t="s">
        <v>5</v>
      </c>
      <c r="Q3819" t="s">
        <v>14</v>
      </c>
      <c r="R3819" t="s">
        <v>207</v>
      </c>
      <c r="S3819" t="s">
        <v>170</v>
      </c>
      <c r="T3819">
        <v>12170147.741935484</v>
      </c>
      <c r="U3819">
        <v>10716190</v>
      </c>
      <c r="V3819">
        <v>-1453957.7419354841</v>
      </c>
      <c r="W3819">
        <v>-0.11946919402839173</v>
      </c>
      <c r="X3819" t="s">
        <v>358</v>
      </c>
    </row>
    <row r="3820" spans="1:24" x14ac:dyDescent="0.35">
      <c r="A3820">
        <v>3301068776</v>
      </c>
      <c r="B3820" t="s">
        <v>168</v>
      </c>
      <c r="C3820" t="s">
        <v>168</v>
      </c>
      <c r="D3820">
        <v>0</v>
      </c>
      <c r="E3820">
        <v>0</v>
      </c>
      <c r="F3820">
        <v>48</v>
      </c>
      <c r="G3820">
        <v>2144819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2726000</v>
      </c>
      <c r="O3820">
        <v>4870819</v>
      </c>
      <c r="P3820" t="s">
        <v>5</v>
      </c>
      <c r="Q3820" t="s">
        <v>12</v>
      </c>
      <c r="R3820" t="s">
        <v>169</v>
      </c>
      <c r="S3820" t="s">
        <v>170</v>
      </c>
      <c r="T3820">
        <v>3142463.8709677421</v>
      </c>
      <c r="U3820">
        <v>3084250</v>
      </c>
      <c r="V3820">
        <v>-58213.870967742056</v>
      </c>
      <c r="W3820">
        <v>-1.852491336672546E-2</v>
      </c>
      <c r="X3820" t="s">
        <v>301</v>
      </c>
    </row>
    <row r="3821" spans="1:24" x14ac:dyDescent="0.35">
      <c r="A3821">
        <v>3300008807</v>
      </c>
      <c r="B3821" t="s">
        <v>168</v>
      </c>
      <c r="C3821" t="s">
        <v>168</v>
      </c>
      <c r="D3821">
        <v>0</v>
      </c>
      <c r="E3821">
        <v>0</v>
      </c>
      <c r="F3821">
        <v>19</v>
      </c>
      <c r="G3821">
        <v>611988</v>
      </c>
      <c r="H3821">
        <v>2</v>
      </c>
      <c r="I3821">
        <v>32000</v>
      </c>
      <c r="J3821">
        <v>0</v>
      </c>
      <c r="K3821">
        <v>0</v>
      </c>
      <c r="L3821">
        <v>0</v>
      </c>
      <c r="M3821">
        <v>0</v>
      </c>
      <c r="N3821">
        <v>962500</v>
      </c>
      <c r="O3821">
        <v>1606488</v>
      </c>
      <c r="P3821" t="s">
        <v>5</v>
      </c>
      <c r="Q3821" t="s">
        <v>12</v>
      </c>
      <c r="R3821" t="s">
        <v>169</v>
      </c>
      <c r="S3821" t="s">
        <v>170</v>
      </c>
      <c r="T3821">
        <v>1036443.8709677419</v>
      </c>
      <c r="U3821">
        <v>643290</v>
      </c>
      <c r="V3821">
        <v>-393153.87096774194</v>
      </c>
      <c r="W3821">
        <v>-0.37932963084691573</v>
      </c>
      <c r="X3821" t="s">
        <v>411</v>
      </c>
    </row>
    <row r="3822" spans="1:24" x14ac:dyDescent="0.35">
      <c r="A3822">
        <v>3301037801</v>
      </c>
      <c r="B3822" t="s">
        <v>168</v>
      </c>
      <c r="C3822" t="s">
        <v>168</v>
      </c>
      <c r="D3822">
        <v>0</v>
      </c>
      <c r="E3822">
        <v>0</v>
      </c>
      <c r="F3822">
        <v>19</v>
      </c>
      <c r="G3822">
        <v>744693</v>
      </c>
      <c r="H3822">
        <v>2</v>
      </c>
      <c r="I3822">
        <v>150000</v>
      </c>
      <c r="J3822">
        <v>0</v>
      </c>
      <c r="K3822">
        <v>0</v>
      </c>
      <c r="L3822">
        <v>0</v>
      </c>
      <c r="M3822">
        <v>0</v>
      </c>
      <c r="N3822">
        <v>951000</v>
      </c>
      <c r="O3822">
        <v>1845693</v>
      </c>
      <c r="P3822" t="s">
        <v>5</v>
      </c>
      <c r="Q3822" t="s">
        <v>12</v>
      </c>
      <c r="R3822" t="s">
        <v>169</v>
      </c>
      <c r="S3822" t="s">
        <v>170</v>
      </c>
      <c r="T3822">
        <v>1190769.6774193549</v>
      </c>
      <c r="U3822">
        <v>892492</v>
      </c>
      <c r="V3822">
        <v>-298277.67741935491</v>
      </c>
      <c r="W3822">
        <v>-0.25049149560625739</v>
      </c>
      <c r="X3822" t="s">
        <v>257</v>
      </c>
    </row>
    <row r="3823" spans="1:24" x14ac:dyDescent="0.35">
      <c r="A3823">
        <v>3301069925</v>
      </c>
      <c r="B3823" t="s">
        <v>168</v>
      </c>
      <c r="C3823" t="s">
        <v>168</v>
      </c>
      <c r="D3823">
        <v>0</v>
      </c>
      <c r="E3823">
        <v>0</v>
      </c>
      <c r="F3823">
        <v>64</v>
      </c>
      <c r="G3823">
        <v>1985404</v>
      </c>
      <c r="H3823">
        <v>58</v>
      </c>
      <c r="I3823">
        <v>2300000</v>
      </c>
      <c r="J3823">
        <v>0</v>
      </c>
      <c r="K3823">
        <v>0</v>
      </c>
      <c r="L3823">
        <v>31</v>
      </c>
      <c r="M3823">
        <v>1554400</v>
      </c>
      <c r="N3823">
        <v>150000</v>
      </c>
      <c r="O3823">
        <v>5989804</v>
      </c>
      <c r="P3823" t="s">
        <v>5</v>
      </c>
      <c r="Q3823" t="s">
        <v>15</v>
      </c>
      <c r="R3823" t="s">
        <v>169</v>
      </c>
      <c r="S3823" t="s">
        <v>170</v>
      </c>
      <c r="T3823">
        <v>3864389.6774193547</v>
      </c>
      <c r="U3823">
        <v>1737868</v>
      </c>
      <c r="V3823">
        <v>-2126521.6774193547</v>
      </c>
      <c r="W3823">
        <v>-0.55028655361677936</v>
      </c>
      <c r="X3823" t="s">
        <v>322</v>
      </c>
    </row>
    <row r="3824" spans="1:24" x14ac:dyDescent="0.35">
      <c r="A3824">
        <v>3300026144</v>
      </c>
      <c r="B3824" t="s">
        <v>168</v>
      </c>
      <c r="C3824" t="s">
        <v>168</v>
      </c>
      <c r="D3824">
        <v>0</v>
      </c>
      <c r="E3824">
        <v>0</v>
      </c>
      <c r="F3824">
        <v>42</v>
      </c>
      <c r="G3824">
        <v>1163698</v>
      </c>
      <c r="H3824">
        <v>55</v>
      </c>
      <c r="I3824">
        <v>1615000</v>
      </c>
      <c r="J3824">
        <v>0</v>
      </c>
      <c r="K3824">
        <v>0</v>
      </c>
      <c r="L3824">
        <v>136</v>
      </c>
      <c r="M3824">
        <v>4306400</v>
      </c>
      <c r="N3824">
        <v>1614000</v>
      </c>
      <c r="O3824">
        <v>8699098</v>
      </c>
      <c r="P3824" t="s">
        <v>5</v>
      </c>
      <c r="Q3824" t="s">
        <v>17</v>
      </c>
      <c r="R3824" t="s">
        <v>169</v>
      </c>
      <c r="S3824" t="s">
        <v>170</v>
      </c>
      <c r="T3824">
        <v>5612321.2903225804</v>
      </c>
      <c r="U3824">
        <v>5894544</v>
      </c>
      <c r="V3824">
        <v>282222.70967741963</v>
      </c>
      <c r="W3824">
        <v>5.0286271059367449E-2</v>
      </c>
      <c r="X3824" t="s">
        <v>220</v>
      </c>
    </row>
    <row r="3825" spans="1:24" x14ac:dyDescent="0.35">
      <c r="A3825">
        <v>3300016236</v>
      </c>
      <c r="B3825" t="s">
        <v>168</v>
      </c>
      <c r="C3825" t="s">
        <v>168</v>
      </c>
      <c r="D3825">
        <v>0</v>
      </c>
      <c r="E3825">
        <v>0</v>
      </c>
      <c r="F3825">
        <v>26</v>
      </c>
      <c r="G3825">
        <v>1280359</v>
      </c>
      <c r="H3825">
        <v>1</v>
      </c>
      <c r="I3825">
        <v>5000</v>
      </c>
      <c r="J3825">
        <v>0</v>
      </c>
      <c r="K3825">
        <v>0</v>
      </c>
      <c r="L3825">
        <v>1</v>
      </c>
      <c r="M3825">
        <v>341580</v>
      </c>
      <c r="N3825">
        <v>342000</v>
      </c>
      <c r="O3825">
        <v>1968939</v>
      </c>
      <c r="P3825" t="s">
        <v>5</v>
      </c>
      <c r="Q3825" t="s">
        <v>8</v>
      </c>
      <c r="R3825" t="s">
        <v>169</v>
      </c>
      <c r="S3825" t="s">
        <v>170</v>
      </c>
      <c r="T3825">
        <v>1270283.2258064516</v>
      </c>
      <c r="U3825">
        <v>1933199</v>
      </c>
      <c r="V3825">
        <v>662915.77419354836</v>
      </c>
      <c r="W3825">
        <v>0.52186454227378287</v>
      </c>
      <c r="X3825" t="s">
        <v>264</v>
      </c>
    </row>
    <row r="3826" spans="1:24" x14ac:dyDescent="0.35">
      <c r="A3826">
        <v>3301073491</v>
      </c>
      <c r="B3826" t="s">
        <v>168</v>
      </c>
      <c r="C3826" t="s">
        <v>168</v>
      </c>
      <c r="D3826">
        <v>0</v>
      </c>
      <c r="E3826">
        <v>0</v>
      </c>
      <c r="F3826">
        <v>99</v>
      </c>
      <c r="G3826">
        <v>3436397</v>
      </c>
      <c r="H3826">
        <v>33</v>
      </c>
      <c r="I3826">
        <v>1258000</v>
      </c>
      <c r="J3826">
        <v>0</v>
      </c>
      <c r="K3826">
        <v>0</v>
      </c>
      <c r="L3826">
        <v>38</v>
      </c>
      <c r="M3826">
        <v>1534800</v>
      </c>
      <c r="N3826">
        <v>220000</v>
      </c>
      <c r="O3826">
        <v>6449197</v>
      </c>
      <c r="P3826" t="s">
        <v>5</v>
      </c>
      <c r="Q3826" t="s">
        <v>15</v>
      </c>
      <c r="R3826" t="s">
        <v>169</v>
      </c>
      <c r="S3826" t="s">
        <v>170</v>
      </c>
      <c r="T3826">
        <v>4160772.2580645164</v>
      </c>
      <c r="U3826">
        <v>4001742</v>
      </c>
      <c r="V3826">
        <v>-159030.25806451635</v>
      </c>
      <c r="W3826">
        <v>-3.822133205110656E-2</v>
      </c>
      <c r="X3826" t="s">
        <v>173</v>
      </c>
    </row>
    <row r="3827" spans="1:24" x14ac:dyDescent="0.35">
      <c r="A3827">
        <v>3301020604</v>
      </c>
      <c r="B3827" t="s">
        <v>168</v>
      </c>
      <c r="C3827" t="s">
        <v>168</v>
      </c>
      <c r="D3827">
        <v>0</v>
      </c>
      <c r="E3827">
        <v>0</v>
      </c>
      <c r="F3827">
        <v>14</v>
      </c>
      <c r="G3827">
        <v>862344</v>
      </c>
      <c r="H3827">
        <v>19</v>
      </c>
      <c r="I3827">
        <v>625000</v>
      </c>
      <c r="J3827">
        <v>0</v>
      </c>
      <c r="K3827">
        <v>0</v>
      </c>
      <c r="L3827">
        <v>0</v>
      </c>
      <c r="M3827">
        <v>0</v>
      </c>
      <c r="N3827">
        <v>330000</v>
      </c>
      <c r="O3827">
        <v>1817344</v>
      </c>
      <c r="P3827" t="s">
        <v>5</v>
      </c>
      <c r="Q3827" t="s">
        <v>12</v>
      </c>
      <c r="R3827" t="s">
        <v>169</v>
      </c>
      <c r="S3827" t="s">
        <v>170</v>
      </c>
      <c r="T3827">
        <v>1172480</v>
      </c>
      <c r="U3827">
        <v>1180494</v>
      </c>
      <c r="V3827">
        <v>8014</v>
      </c>
      <c r="W3827">
        <v>6.8350846069868965E-3</v>
      </c>
      <c r="X3827" t="s">
        <v>271</v>
      </c>
    </row>
    <row r="3828" spans="1:24" x14ac:dyDescent="0.35">
      <c r="A3828">
        <v>3301065784</v>
      </c>
      <c r="B3828" t="s">
        <v>168</v>
      </c>
      <c r="C3828" t="s">
        <v>168</v>
      </c>
      <c r="D3828">
        <v>0</v>
      </c>
      <c r="E3828">
        <v>0</v>
      </c>
      <c r="F3828">
        <v>28</v>
      </c>
      <c r="G3828">
        <v>1127473</v>
      </c>
      <c r="H3828">
        <v>8</v>
      </c>
      <c r="I3828">
        <v>380000</v>
      </c>
      <c r="J3828">
        <v>0</v>
      </c>
      <c r="K3828">
        <v>0</v>
      </c>
      <c r="L3828">
        <v>0</v>
      </c>
      <c r="M3828">
        <v>0</v>
      </c>
      <c r="N3828">
        <v>573500</v>
      </c>
      <c r="O3828">
        <v>2080973</v>
      </c>
      <c r="P3828" t="s">
        <v>5</v>
      </c>
      <c r="Q3828" t="s">
        <v>7</v>
      </c>
      <c r="R3828" t="s">
        <v>169</v>
      </c>
      <c r="S3828" t="s">
        <v>170</v>
      </c>
      <c r="T3828">
        <v>1342563.2258064514</v>
      </c>
      <c r="U3828">
        <v>2578829</v>
      </c>
      <c r="V3828">
        <v>1236265.7741935486</v>
      </c>
      <c r="W3828">
        <v>0.92082499388507233</v>
      </c>
      <c r="X3828" t="s">
        <v>288</v>
      </c>
    </row>
    <row r="3829" spans="1:24" x14ac:dyDescent="0.35">
      <c r="A3829">
        <v>3300027710</v>
      </c>
      <c r="B3829" t="s">
        <v>168</v>
      </c>
      <c r="C3829" t="s">
        <v>168</v>
      </c>
      <c r="D3829">
        <v>0</v>
      </c>
      <c r="E3829">
        <v>0</v>
      </c>
      <c r="F3829">
        <v>28</v>
      </c>
      <c r="G3829">
        <v>1204728</v>
      </c>
      <c r="H3829">
        <v>7</v>
      </c>
      <c r="I3829">
        <v>180000</v>
      </c>
      <c r="J3829">
        <v>0</v>
      </c>
      <c r="K3829">
        <v>0</v>
      </c>
      <c r="L3829">
        <v>4</v>
      </c>
      <c r="M3829">
        <v>229600</v>
      </c>
      <c r="N3829">
        <v>424500</v>
      </c>
      <c r="O3829">
        <v>2038828</v>
      </c>
      <c r="P3829" t="s">
        <v>5</v>
      </c>
      <c r="Q3829" t="s">
        <v>12</v>
      </c>
      <c r="R3829" t="s">
        <v>169</v>
      </c>
      <c r="S3829" t="s">
        <v>170</v>
      </c>
      <c r="T3829">
        <v>1315372.9032258063</v>
      </c>
      <c r="U3829">
        <v>2039034</v>
      </c>
      <c r="V3829">
        <v>723661.09677419369</v>
      </c>
      <c r="W3829">
        <v>0.5501566095815833</v>
      </c>
      <c r="X3829" t="s">
        <v>302</v>
      </c>
    </row>
    <row r="3830" spans="1:24" x14ac:dyDescent="0.35">
      <c r="A3830">
        <v>3300025672</v>
      </c>
      <c r="B3830" t="s">
        <v>168</v>
      </c>
      <c r="C3830" t="s">
        <v>168</v>
      </c>
      <c r="D3830">
        <v>0</v>
      </c>
      <c r="E3830">
        <v>0</v>
      </c>
      <c r="F3830">
        <v>109</v>
      </c>
      <c r="G3830">
        <v>2647687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866100</v>
      </c>
      <c r="O3830">
        <v>3513787</v>
      </c>
      <c r="P3830" t="s">
        <v>5</v>
      </c>
      <c r="Q3830" t="s">
        <v>7</v>
      </c>
      <c r="R3830" t="s">
        <v>169</v>
      </c>
      <c r="S3830" t="s">
        <v>170</v>
      </c>
      <c r="T3830">
        <v>2266959.3548387098</v>
      </c>
      <c r="U3830">
        <v>2240529</v>
      </c>
      <c r="V3830">
        <v>-26430.354838709813</v>
      </c>
      <c r="W3830">
        <v>-1.1658945177951963E-2</v>
      </c>
      <c r="X3830" t="s">
        <v>289</v>
      </c>
    </row>
    <row r="3831" spans="1:24" x14ac:dyDescent="0.35">
      <c r="A3831">
        <v>3300008668</v>
      </c>
      <c r="B3831" t="s">
        <v>168</v>
      </c>
      <c r="C3831" t="s">
        <v>168</v>
      </c>
      <c r="D3831">
        <v>0</v>
      </c>
      <c r="E3831">
        <v>0</v>
      </c>
      <c r="F3831">
        <v>1</v>
      </c>
      <c r="G3831">
        <v>25700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302500</v>
      </c>
      <c r="O3831">
        <v>328200</v>
      </c>
      <c r="P3831" t="s">
        <v>5</v>
      </c>
      <c r="Q3831" t="s">
        <v>12</v>
      </c>
      <c r="R3831" t="s">
        <v>169</v>
      </c>
      <c r="S3831" t="s">
        <v>170</v>
      </c>
      <c r="T3831">
        <v>211741.93548387097</v>
      </c>
      <c r="U3831">
        <v>568000</v>
      </c>
      <c r="V3831">
        <v>356258.06451612903</v>
      </c>
      <c r="W3831">
        <v>1.6825106642291288</v>
      </c>
      <c r="X3831" t="s">
        <v>361</v>
      </c>
    </row>
    <row r="3832" spans="1:24" x14ac:dyDescent="0.35">
      <c r="A3832">
        <v>3300014840</v>
      </c>
      <c r="B3832" t="s">
        <v>168</v>
      </c>
      <c r="C3832" t="s">
        <v>168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</v>
      </c>
      <c r="M3832">
        <v>22400</v>
      </c>
      <c r="N3832">
        <v>1040800</v>
      </c>
      <c r="O3832">
        <v>1063200</v>
      </c>
      <c r="P3832" t="s">
        <v>5</v>
      </c>
      <c r="Q3832" t="s">
        <v>7</v>
      </c>
      <c r="R3832" t="s">
        <v>169</v>
      </c>
      <c r="S3832" t="s">
        <v>170</v>
      </c>
      <c r="T3832">
        <v>685935.48387096776</v>
      </c>
      <c r="U3832">
        <v>0</v>
      </c>
      <c r="V3832">
        <v>-685935.48387096776</v>
      </c>
      <c r="W3832">
        <v>0</v>
      </c>
      <c r="X3832" t="s">
        <v>317</v>
      </c>
    </row>
    <row r="3833" spans="1:24" x14ac:dyDescent="0.35">
      <c r="A3833">
        <v>3301075076</v>
      </c>
      <c r="B3833" t="s">
        <v>168</v>
      </c>
      <c r="C3833" t="s">
        <v>168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150000</v>
      </c>
      <c r="O3833">
        <v>150000</v>
      </c>
      <c r="P3833" t="s">
        <v>5</v>
      </c>
      <c r="Q3833" t="s">
        <v>13</v>
      </c>
      <c r="R3833" t="s">
        <v>207</v>
      </c>
      <c r="S3833" t="s">
        <v>170</v>
      </c>
      <c r="T3833">
        <v>96774.193548387106</v>
      </c>
      <c r="U3833">
        <v>0</v>
      </c>
      <c r="V3833">
        <v>-96774.193548387106</v>
      </c>
      <c r="W3833">
        <v>0</v>
      </c>
      <c r="X3833" t="s">
        <v>252</v>
      </c>
    </row>
    <row r="3834" spans="1:24" x14ac:dyDescent="0.35">
      <c r="A3834">
        <v>3301073941</v>
      </c>
      <c r="B3834" t="s">
        <v>168</v>
      </c>
      <c r="C3834" t="s">
        <v>168</v>
      </c>
      <c r="D3834">
        <v>0</v>
      </c>
      <c r="E3834">
        <v>0</v>
      </c>
      <c r="F3834">
        <v>6</v>
      </c>
      <c r="G3834">
        <v>407900</v>
      </c>
      <c r="H3834">
        <v>2</v>
      </c>
      <c r="I3834">
        <v>55000</v>
      </c>
      <c r="J3834">
        <v>0</v>
      </c>
      <c r="K3834">
        <v>0</v>
      </c>
      <c r="L3834">
        <v>0</v>
      </c>
      <c r="M3834">
        <v>0</v>
      </c>
      <c r="N3834">
        <v>1126500</v>
      </c>
      <c r="O3834">
        <v>1589400</v>
      </c>
      <c r="P3834" t="s">
        <v>5</v>
      </c>
      <c r="Q3834" t="s">
        <v>17</v>
      </c>
      <c r="R3834" t="s">
        <v>169</v>
      </c>
      <c r="S3834" t="s">
        <v>170</v>
      </c>
      <c r="T3834">
        <v>1025419.3548387097</v>
      </c>
      <c r="U3834">
        <v>459900</v>
      </c>
      <c r="V3834">
        <v>-565519.3548387097</v>
      </c>
      <c r="W3834">
        <v>-0.55150056625141564</v>
      </c>
      <c r="X3834" t="s">
        <v>192</v>
      </c>
    </row>
    <row r="3835" spans="1:24" x14ac:dyDescent="0.35">
      <c r="A3835">
        <v>3301066294</v>
      </c>
      <c r="B3835" t="s">
        <v>168</v>
      </c>
      <c r="C3835" t="s">
        <v>168</v>
      </c>
      <c r="D3835">
        <v>0</v>
      </c>
      <c r="E3835">
        <v>0</v>
      </c>
      <c r="F3835">
        <v>11</v>
      </c>
      <c r="G3835">
        <v>563488</v>
      </c>
      <c r="H3835">
        <v>14</v>
      </c>
      <c r="I3835">
        <v>445000</v>
      </c>
      <c r="J3835">
        <v>0</v>
      </c>
      <c r="K3835">
        <v>0</v>
      </c>
      <c r="L3835">
        <v>12</v>
      </c>
      <c r="M3835">
        <v>388800</v>
      </c>
      <c r="N3835">
        <v>150000</v>
      </c>
      <c r="O3835">
        <v>1547288</v>
      </c>
      <c r="P3835" t="s">
        <v>5</v>
      </c>
      <c r="Q3835" t="s">
        <v>14</v>
      </c>
      <c r="R3835" t="s">
        <v>169</v>
      </c>
      <c r="S3835" t="s">
        <v>170</v>
      </c>
      <c r="T3835">
        <v>998250.32258064509</v>
      </c>
      <c r="U3835">
        <v>828589</v>
      </c>
      <c r="V3835">
        <v>-169661.32258064509</v>
      </c>
      <c r="W3835">
        <v>-0.16995869547233611</v>
      </c>
      <c r="X3835" t="s">
        <v>366</v>
      </c>
    </row>
    <row r="3836" spans="1:24" x14ac:dyDescent="0.35">
      <c r="A3836">
        <v>3300017744</v>
      </c>
      <c r="B3836" t="s">
        <v>168</v>
      </c>
      <c r="C3836" t="s">
        <v>168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</v>
      </c>
      <c r="M3836">
        <v>102400</v>
      </c>
      <c r="N3836">
        <v>391500</v>
      </c>
      <c r="O3836">
        <v>493900</v>
      </c>
      <c r="P3836" t="s">
        <v>5</v>
      </c>
      <c r="Q3836" t="s">
        <v>7</v>
      </c>
      <c r="R3836" t="s">
        <v>169</v>
      </c>
      <c r="S3836" t="s">
        <v>170</v>
      </c>
      <c r="T3836">
        <v>318645.16129032255</v>
      </c>
      <c r="U3836">
        <v>1829899</v>
      </c>
      <c r="V3836">
        <v>1511253.8387096776</v>
      </c>
      <c r="W3836">
        <v>4.7427484308564489</v>
      </c>
      <c r="X3836" t="s">
        <v>351</v>
      </c>
    </row>
    <row r="3837" spans="1:24" x14ac:dyDescent="0.35">
      <c r="A3837">
        <v>3300015164</v>
      </c>
      <c r="B3837" t="s">
        <v>168</v>
      </c>
      <c r="C3837" t="s">
        <v>168</v>
      </c>
      <c r="D3837">
        <v>0</v>
      </c>
      <c r="E3837">
        <v>0</v>
      </c>
      <c r="F3837">
        <v>74</v>
      </c>
      <c r="G3837">
        <v>2480873</v>
      </c>
      <c r="H3837">
        <v>63</v>
      </c>
      <c r="I3837">
        <v>1495000</v>
      </c>
      <c r="J3837">
        <v>0</v>
      </c>
      <c r="K3837">
        <v>0</v>
      </c>
      <c r="L3837">
        <v>7</v>
      </c>
      <c r="M3837">
        <v>216800</v>
      </c>
      <c r="N3837">
        <v>576700</v>
      </c>
      <c r="O3837">
        <v>4769373</v>
      </c>
      <c r="P3837" t="s">
        <v>5</v>
      </c>
      <c r="Q3837" t="s">
        <v>8</v>
      </c>
      <c r="R3837" t="s">
        <v>169</v>
      </c>
      <c r="S3837" t="s">
        <v>170</v>
      </c>
      <c r="T3837">
        <v>3077014.8387096776</v>
      </c>
      <c r="U3837">
        <v>3485705</v>
      </c>
      <c r="V3837">
        <v>408690.16129032243</v>
      </c>
      <c r="W3837">
        <v>0.13282034137401277</v>
      </c>
      <c r="X3837" t="s">
        <v>191</v>
      </c>
    </row>
    <row r="3838" spans="1:24" x14ac:dyDescent="0.35">
      <c r="A3838">
        <v>3301069877</v>
      </c>
      <c r="B3838" t="s">
        <v>168</v>
      </c>
      <c r="C3838" t="s">
        <v>168</v>
      </c>
      <c r="D3838">
        <v>0</v>
      </c>
      <c r="E3838">
        <v>0</v>
      </c>
      <c r="F3838">
        <v>34</v>
      </c>
      <c r="G3838">
        <v>879254</v>
      </c>
      <c r="H3838">
        <v>10</v>
      </c>
      <c r="I3838">
        <v>250000</v>
      </c>
      <c r="J3838">
        <v>0</v>
      </c>
      <c r="K3838">
        <v>0</v>
      </c>
      <c r="L3838">
        <v>0</v>
      </c>
      <c r="M3838">
        <v>0</v>
      </c>
      <c r="N3838">
        <v>57000</v>
      </c>
      <c r="O3838">
        <v>1186254</v>
      </c>
      <c r="P3838" t="s">
        <v>5</v>
      </c>
      <c r="Q3838" t="s">
        <v>13</v>
      </c>
      <c r="R3838" t="s">
        <v>169</v>
      </c>
      <c r="S3838" t="s">
        <v>170</v>
      </c>
      <c r="T3838">
        <v>765325.16129032255</v>
      </c>
      <c r="U3838">
        <v>3506827</v>
      </c>
      <c r="V3838">
        <v>2741501.8387096776</v>
      </c>
      <c r="W3838">
        <v>3.5821399548494677</v>
      </c>
      <c r="X3838" t="s">
        <v>374</v>
      </c>
    </row>
    <row r="3839" spans="1:24" x14ac:dyDescent="0.35">
      <c r="A3839">
        <v>3300018654</v>
      </c>
      <c r="B3839" t="s">
        <v>168</v>
      </c>
      <c r="C3839" t="s">
        <v>168</v>
      </c>
      <c r="D3839">
        <v>0</v>
      </c>
      <c r="E3839">
        <v>0</v>
      </c>
      <c r="F3839">
        <v>119</v>
      </c>
      <c r="G3839">
        <v>3881880</v>
      </c>
      <c r="H3839">
        <v>6</v>
      </c>
      <c r="I3839">
        <v>43000</v>
      </c>
      <c r="J3839">
        <v>0</v>
      </c>
      <c r="K3839">
        <v>0</v>
      </c>
      <c r="L3839">
        <v>1</v>
      </c>
      <c r="M3839">
        <v>22400</v>
      </c>
      <c r="N3839">
        <v>1591500</v>
      </c>
      <c r="O3839">
        <v>5538780</v>
      </c>
      <c r="P3839" t="s">
        <v>5</v>
      </c>
      <c r="Q3839" t="s">
        <v>7</v>
      </c>
      <c r="R3839" t="s">
        <v>169</v>
      </c>
      <c r="S3839" t="s">
        <v>170</v>
      </c>
      <c r="T3839">
        <v>3573406.4516129028</v>
      </c>
      <c r="U3839">
        <v>4502795</v>
      </c>
      <c r="V3839">
        <v>929388.54838709719</v>
      </c>
      <c r="W3839">
        <v>0.26008475693203215</v>
      </c>
      <c r="X3839" t="s">
        <v>351</v>
      </c>
    </row>
    <row r="3840" spans="1:24" x14ac:dyDescent="0.35">
      <c r="A3840">
        <v>3301000056</v>
      </c>
      <c r="B3840" t="s">
        <v>168</v>
      </c>
      <c r="C3840" t="s">
        <v>168</v>
      </c>
      <c r="D3840">
        <v>0</v>
      </c>
      <c r="E3840">
        <v>0</v>
      </c>
      <c r="F3840">
        <v>106</v>
      </c>
      <c r="G3840">
        <v>3249300</v>
      </c>
      <c r="H3840">
        <v>103</v>
      </c>
      <c r="I3840">
        <v>3031000</v>
      </c>
      <c r="J3840">
        <v>0</v>
      </c>
      <c r="K3840">
        <v>0</v>
      </c>
      <c r="L3840">
        <v>30</v>
      </c>
      <c r="M3840">
        <v>1332000</v>
      </c>
      <c r="N3840">
        <v>209000</v>
      </c>
      <c r="O3840">
        <v>7821300</v>
      </c>
      <c r="P3840" t="s">
        <v>5</v>
      </c>
      <c r="Q3840" t="s">
        <v>10</v>
      </c>
      <c r="R3840" t="s">
        <v>169</v>
      </c>
      <c r="S3840" t="s">
        <v>170</v>
      </c>
      <c r="T3840">
        <v>5046000</v>
      </c>
      <c r="U3840">
        <v>4619177</v>
      </c>
      <c r="V3840">
        <v>-426823</v>
      </c>
      <c r="W3840">
        <v>-8.4586405073325377E-2</v>
      </c>
      <c r="X3840" t="s">
        <v>180</v>
      </c>
    </row>
    <row r="3841" spans="1:24" x14ac:dyDescent="0.35">
      <c r="A3841">
        <v>6001137892</v>
      </c>
      <c r="B3841" t="s">
        <v>168</v>
      </c>
      <c r="C3841" t="s">
        <v>168</v>
      </c>
      <c r="D3841">
        <v>0</v>
      </c>
      <c r="E3841">
        <v>0</v>
      </c>
      <c r="F3841">
        <v>9</v>
      </c>
      <c r="G3841">
        <v>426341</v>
      </c>
      <c r="H3841">
        <v>0</v>
      </c>
      <c r="I3841">
        <v>0</v>
      </c>
      <c r="J3841">
        <v>0</v>
      </c>
      <c r="K3841">
        <v>0</v>
      </c>
      <c r="L3841">
        <v>3</v>
      </c>
      <c r="M3841">
        <v>177200</v>
      </c>
      <c r="N3841">
        <v>165000</v>
      </c>
      <c r="O3841">
        <v>768541</v>
      </c>
      <c r="P3841" t="s">
        <v>5</v>
      </c>
      <c r="Q3841" t="s">
        <v>14</v>
      </c>
      <c r="R3841" t="s">
        <v>169</v>
      </c>
      <c r="S3841" t="s">
        <v>170</v>
      </c>
      <c r="T3841">
        <v>495832.90322580643</v>
      </c>
      <c r="U3841">
        <v>1090677</v>
      </c>
      <c r="V3841">
        <v>594844.09677419357</v>
      </c>
      <c r="W3841">
        <v>1.1996866139867621</v>
      </c>
      <c r="X3841" t="s">
        <v>355</v>
      </c>
    </row>
    <row r="3842" spans="1:24" x14ac:dyDescent="0.35">
      <c r="A3842">
        <v>3300003631</v>
      </c>
      <c r="B3842" t="s">
        <v>168</v>
      </c>
      <c r="C3842" t="s">
        <v>168</v>
      </c>
      <c r="D3842">
        <v>0</v>
      </c>
      <c r="E3842">
        <v>0</v>
      </c>
      <c r="F3842">
        <v>326</v>
      </c>
      <c r="G3842">
        <v>8057651</v>
      </c>
      <c r="H3842">
        <v>26</v>
      </c>
      <c r="I3842">
        <v>1775000</v>
      </c>
      <c r="J3842">
        <v>0</v>
      </c>
      <c r="K3842">
        <v>0</v>
      </c>
      <c r="L3842">
        <v>3</v>
      </c>
      <c r="M3842">
        <v>227200</v>
      </c>
      <c r="N3842">
        <v>30000</v>
      </c>
      <c r="O3842">
        <v>10089851</v>
      </c>
      <c r="P3842" t="s">
        <v>5</v>
      </c>
      <c r="Q3842" t="s">
        <v>13</v>
      </c>
      <c r="R3842" t="s">
        <v>169</v>
      </c>
      <c r="S3842" t="s">
        <v>170</v>
      </c>
      <c r="T3842">
        <v>6509581.2903225804</v>
      </c>
      <c r="U3842">
        <v>5109685</v>
      </c>
      <c r="V3842">
        <v>-1399896.2903225804</v>
      </c>
      <c r="W3842">
        <v>-0.21505166429117728</v>
      </c>
      <c r="X3842" t="s">
        <v>283</v>
      </c>
    </row>
    <row r="3843" spans="1:24" x14ac:dyDescent="0.35">
      <c r="A3843">
        <v>3300000352</v>
      </c>
      <c r="B3843" t="s">
        <v>168</v>
      </c>
      <c r="C3843" t="s">
        <v>168</v>
      </c>
      <c r="D3843">
        <v>0</v>
      </c>
      <c r="E3843">
        <v>0</v>
      </c>
      <c r="F3843">
        <v>229</v>
      </c>
      <c r="G3843">
        <v>9207152</v>
      </c>
      <c r="H3843">
        <v>212</v>
      </c>
      <c r="I3843">
        <v>7710000</v>
      </c>
      <c r="J3843">
        <v>0</v>
      </c>
      <c r="K3843">
        <v>0</v>
      </c>
      <c r="L3843">
        <v>74</v>
      </c>
      <c r="M3843">
        <v>3470050</v>
      </c>
      <c r="N3843">
        <v>30000</v>
      </c>
      <c r="O3843">
        <v>20417202</v>
      </c>
      <c r="P3843" t="s">
        <v>5</v>
      </c>
      <c r="Q3843" t="s">
        <v>15</v>
      </c>
      <c r="R3843" t="s">
        <v>169</v>
      </c>
      <c r="S3843" t="s">
        <v>170</v>
      </c>
      <c r="T3843">
        <v>13172388.387096774</v>
      </c>
      <c r="U3843">
        <v>15313926</v>
      </c>
      <c r="V3843">
        <v>2141537.6129032262</v>
      </c>
      <c r="W3843">
        <v>0.16257777632801984</v>
      </c>
      <c r="X3843" t="s">
        <v>254</v>
      </c>
    </row>
    <row r="3844" spans="1:24" x14ac:dyDescent="0.35">
      <c r="A3844">
        <v>3300017110</v>
      </c>
      <c r="B3844" t="s">
        <v>168</v>
      </c>
      <c r="C3844" t="s">
        <v>168</v>
      </c>
      <c r="D3844">
        <v>0</v>
      </c>
      <c r="E3844">
        <v>0</v>
      </c>
      <c r="F3844">
        <v>223</v>
      </c>
      <c r="G3844">
        <v>8878730</v>
      </c>
      <c r="H3844">
        <v>137</v>
      </c>
      <c r="I3844">
        <v>6007000</v>
      </c>
      <c r="J3844">
        <v>0</v>
      </c>
      <c r="K3844">
        <v>0</v>
      </c>
      <c r="L3844">
        <v>2</v>
      </c>
      <c r="M3844">
        <v>137200</v>
      </c>
      <c r="N3844">
        <v>1713500</v>
      </c>
      <c r="O3844">
        <v>16736430</v>
      </c>
      <c r="P3844" t="s">
        <v>5</v>
      </c>
      <c r="Q3844" t="s">
        <v>7</v>
      </c>
      <c r="R3844" t="s">
        <v>169</v>
      </c>
      <c r="S3844" t="s">
        <v>170</v>
      </c>
      <c r="T3844">
        <v>10797696.77419355</v>
      </c>
      <c r="U3844">
        <v>12779001</v>
      </c>
      <c r="V3844">
        <v>1981304.2258064505</v>
      </c>
      <c r="W3844">
        <v>0.1834932270502132</v>
      </c>
      <c r="X3844" t="s">
        <v>305</v>
      </c>
    </row>
    <row r="3845" spans="1:24" x14ac:dyDescent="0.35">
      <c r="A3845">
        <v>3300014100</v>
      </c>
      <c r="B3845" t="s">
        <v>168</v>
      </c>
      <c r="C3845" t="s">
        <v>168</v>
      </c>
      <c r="D3845">
        <v>0</v>
      </c>
      <c r="E3845">
        <v>0</v>
      </c>
      <c r="F3845">
        <v>44</v>
      </c>
      <c r="G3845">
        <v>2031927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1572000</v>
      </c>
      <c r="O3845">
        <v>3603927</v>
      </c>
      <c r="P3845" t="s">
        <v>5</v>
      </c>
      <c r="Q3845" t="s">
        <v>8</v>
      </c>
      <c r="R3845" t="s">
        <v>169</v>
      </c>
      <c r="S3845" t="s">
        <v>170</v>
      </c>
      <c r="T3845">
        <v>2325114.1935483869</v>
      </c>
      <c r="U3845">
        <v>5007347</v>
      </c>
      <c r="V3845">
        <v>2682232.8064516131</v>
      </c>
      <c r="W3845">
        <v>1.153591859657535</v>
      </c>
      <c r="X3845" t="s">
        <v>310</v>
      </c>
    </row>
    <row r="3846" spans="1:24" x14ac:dyDescent="0.35">
      <c r="A3846">
        <v>3300016985</v>
      </c>
      <c r="B3846" t="s">
        <v>168</v>
      </c>
      <c r="C3846" t="s">
        <v>168</v>
      </c>
      <c r="D3846">
        <v>0</v>
      </c>
      <c r="E3846">
        <v>0</v>
      </c>
      <c r="F3846">
        <v>6</v>
      </c>
      <c r="G3846">
        <v>114081</v>
      </c>
      <c r="H3846">
        <v>7</v>
      </c>
      <c r="I3846">
        <v>75000</v>
      </c>
      <c r="J3846">
        <v>0</v>
      </c>
      <c r="K3846">
        <v>0</v>
      </c>
      <c r="L3846">
        <v>0</v>
      </c>
      <c r="M3846">
        <v>0</v>
      </c>
      <c r="N3846">
        <v>1087500</v>
      </c>
      <c r="O3846">
        <v>1276581</v>
      </c>
      <c r="P3846" t="s">
        <v>5</v>
      </c>
      <c r="Q3846" t="s">
        <v>6</v>
      </c>
      <c r="R3846" t="s">
        <v>169</v>
      </c>
      <c r="S3846" t="s">
        <v>170</v>
      </c>
      <c r="T3846">
        <v>823600.6451612903</v>
      </c>
      <c r="U3846">
        <v>3556497</v>
      </c>
      <c r="V3846">
        <v>2732896.3548387098</v>
      </c>
      <c r="W3846">
        <v>3.3182299830563045</v>
      </c>
      <c r="X3846" t="s">
        <v>373</v>
      </c>
    </row>
    <row r="3847" spans="1:24" x14ac:dyDescent="0.35">
      <c r="A3847">
        <v>6001116306</v>
      </c>
      <c r="B3847" t="s">
        <v>168</v>
      </c>
      <c r="C3847" t="s">
        <v>168</v>
      </c>
      <c r="D3847">
        <v>0</v>
      </c>
      <c r="E3847">
        <v>0</v>
      </c>
      <c r="F3847">
        <v>27</v>
      </c>
      <c r="G3847">
        <v>1726854</v>
      </c>
      <c r="H3847">
        <v>0</v>
      </c>
      <c r="I3847">
        <v>0</v>
      </c>
      <c r="J3847">
        <v>0</v>
      </c>
      <c r="K3847">
        <v>0</v>
      </c>
      <c r="L3847">
        <v>9</v>
      </c>
      <c r="M3847">
        <v>1231950</v>
      </c>
      <c r="N3847">
        <v>342000</v>
      </c>
      <c r="O3847">
        <v>3300804</v>
      </c>
      <c r="P3847" t="s">
        <v>5</v>
      </c>
      <c r="Q3847" t="s">
        <v>8</v>
      </c>
      <c r="R3847" t="s">
        <v>169</v>
      </c>
      <c r="S3847" t="s">
        <v>170</v>
      </c>
      <c r="T3847">
        <v>2129550.9677419355</v>
      </c>
      <c r="U3847">
        <v>1873681</v>
      </c>
      <c r="V3847">
        <v>-255869.96774193551</v>
      </c>
      <c r="W3847">
        <v>-0.12015207507019499</v>
      </c>
      <c r="X3847" t="s">
        <v>419</v>
      </c>
    </row>
    <row r="3848" spans="1:24" x14ac:dyDescent="0.35">
      <c r="A3848">
        <v>3301070510</v>
      </c>
      <c r="B3848" t="s">
        <v>168</v>
      </c>
      <c r="C3848" t="s">
        <v>168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3382500</v>
      </c>
      <c r="O3848">
        <v>3382500</v>
      </c>
      <c r="P3848" t="s">
        <v>5</v>
      </c>
      <c r="Q3848" t="s">
        <v>6</v>
      </c>
      <c r="R3848" t="s">
        <v>181</v>
      </c>
      <c r="S3848" t="s">
        <v>170</v>
      </c>
      <c r="T3848">
        <v>2182258.064516129</v>
      </c>
      <c r="U3848">
        <v>1012500</v>
      </c>
      <c r="V3848">
        <v>-1169758.064516129</v>
      </c>
      <c r="W3848">
        <v>-0.53603104212860309</v>
      </c>
      <c r="X3848" t="s">
        <v>316</v>
      </c>
    </row>
    <row r="3849" spans="1:24" x14ac:dyDescent="0.35">
      <c r="A3849">
        <v>3301075406</v>
      </c>
      <c r="B3849" t="s">
        <v>168</v>
      </c>
      <c r="C3849" t="s">
        <v>168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342000</v>
      </c>
      <c r="O3849">
        <v>342000</v>
      </c>
      <c r="P3849" t="s">
        <v>5</v>
      </c>
      <c r="Q3849" t="s">
        <v>8</v>
      </c>
      <c r="R3849" t="s">
        <v>207</v>
      </c>
      <c r="S3849" t="s">
        <v>170</v>
      </c>
      <c r="T3849">
        <v>220645.16129032258</v>
      </c>
      <c r="U3849">
        <v>1046500</v>
      </c>
      <c r="V3849">
        <v>825854.83870967745</v>
      </c>
      <c r="W3849">
        <v>3.7429093567251464</v>
      </c>
      <c r="X3849" t="s">
        <v>264</v>
      </c>
    </row>
    <row r="3850" spans="1:24" x14ac:dyDescent="0.35">
      <c r="A3850">
        <v>3300024670</v>
      </c>
      <c r="B3850" t="s">
        <v>168</v>
      </c>
      <c r="C3850" t="s">
        <v>168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670000</v>
      </c>
      <c r="O3850">
        <v>670000</v>
      </c>
      <c r="P3850" t="s">
        <v>5</v>
      </c>
      <c r="Q3850" t="s">
        <v>6</v>
      </c>
      <c r="R3850" t="s">
        <v>207</v>
      </c>
      <c r="S3850" t="s">
        <v>170</v>
      </c>
      <c r="T3850">
        <v>432258.06451612903</v>
      </c>
      <c r="U3850">
        <v>192000</v>
      </c>
      <c r="V3850">
        <v>-240258.06451612903</v>
      </c>
      <c r="W3850">
        <v>-0.555820895522388</v>
      </c>
      <c r="X3850" t="s">
        <v>348</v>
      </c>
    </row>
    <row r="3851" spans="1:24" x14ac:dyDescent="0.35">
      <c r="A3851">
        <v>3301074163</v>
      </c>
      <c r="B3851" t="s">
        <v>168</v>
      </c>
      <c r="C3851" t="s">
        <v>168</v>
      </c>
      <c r="D3851">
        <v>0</v>
      </c>
      <c r="E3851">
        <v>0</v>
      </c>
      <c r="F3851">
        <v>1</v>
      </c>
      <c r="G3851">
        <v>13400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302000</v>
      </c>
      <c r="O3851">
        <v>315400</v>
      </c>
      <c r="P3851" t="s">
        <v>5</v>
      </c>
      <c r="Q3851" t="s">
        <v>12</v>
      </c>
      <c r="R3851" t="s">
        <v>169</v>
      </c>
      <c r="S3851" t="s">
        <v>170</v>
      </c>
      <c r="T3851">
        <v>203483.87096774194</v>
      </c>
      <c r="U3851">
        <v>343400</v>
      </c>
      <c r="V3851">
        <v>139916.12903225806</v>
      </c>
      <c r="W3851">
        <v>0.68760304375396308</v>
      </c>
      <c r="X3851" t="s">
        <v>301</v>
      </c>
    </row>
    <row r="3852" spans="1:24" x14ac:dyDescent="0.35">
      <c r="A3852">
        <v>3301069019</v>
      </c>
      <c r="B3852" t="s">
        <v>168</v>
      </c>
      <c r="C3852" t="s">
        <v>168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280000</v>
      </c>
      <c r="O3852">
        <v>280000</v>
      </c>
      <c r="P3852" t="s">
        <v>5</v>
      </c>
      <c r="Q3852" t="s">
        <v>11</v>
      </c>
      <c r="R3852" t="s">
        <v>169</v>
      </c>
      <c r="S3852" t="s">
        <v>170</v>
      </c>
      <c r="T3852">
        <v>180645.16129032258</v>
      </c>
      <c r="U3852">
        <v>30000</v>
      </c>
      <c r="V3852">
        <v>-150645.16129032258</v>
      </c>
      <c r="W3852">
        <v>-0.83392857142857146</v>
      </c>
      <c r="X3852" t="s">
        <v>306</v>
      </c>
    </row>
    <row r="3853" spans="1:24" x14ac:dyDescent="0.35">
      <c r="A3853">
        <v>3300014925</v>
      </c>
      <c r="B3853" t="s">
        <v>168</v>
      </c>
      <c r="C3853" t="s">
        <v>168</v>
      </c>
      <c r="D3853">
        <v>0</v>
      </c>
      <c r="E3853">
        <v>0</v>
      </c>
      <c r="F3853">
        <v>131</v>
      </c>
      <c r="G3853">
        <v>4641169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1014300</v>
      </c>
      <c r="O3853">
        <v>5655469</v>
      </c>
      <c r="P3853" t="s">
        <v>5</v>
      </c>
      <c r="Q3853" t="s">
        <v>7</v>
      </c>
      <c r="R3853" t="s">
        <v>169</v>
      </c>
      <c r="S3853" t="s">
        <v>170</v>
      </c>
      <c r="T3853">
        <v>3648689.6774193547</v>
      </c>
      <c r="U3853">
        <v>3558933</v>
      </c>
      <c r="V3853">
        <v>-89756.677419354673</v>
      </c>
      <c r="W3853">
        <v>-2.459970163394043E-2</v>
      </c>
      <c r="X3853" t="s">
        <v>176</v>
      </c>
    </row>
    <row r="3854" spans="1:24" x14ac:dyDescent="0.35">
      <c r="A3854">
        <v>6001139297</v>
      </c>
      <c r="B3854" t="s">
        <v>168</v>
      </c>
      <c r="C3854" t="s">
        <v>168</v>
      </c>
      <c r="D3854">
        <v>0</v>
      </c>
      <c r="E3854">
        <v>0</v>
      </c>
      <c r="F3854">
        <v>92</v>
      </c>
      <c r="G3854">
        <v>3084099</v>
      </c>
      <c r="H3854">
        <v>28</v>
      </c>
      <c r="I3854">
        <v>740000</v>
      </c>
      <c r="J3854">
        <v>0</v>
      </c>
      <c r="K3854">
        <v>0</v>
      </c>
      <c r="L3854">
        <v>12</v>
      </c>
      <c r="M3854">
        <v>508800</v>
      </c>
      <c r="N3854">
        <v>150000</v>
      </c>
      <c r="O3854">
        <v>4482899</v>
      </c>
      <c r="P3854" t="s">
        <v>5</v>
      </c>
      <c r="Q3854" t="s">
        <v>14</v>
      </c>
      <c r="R3854" t="s">
        <v>169</v>
      </c>
      <c r="S3854" t="s">
        <v>170</v>
      </c>
      <c r="T3854">
        <v>2892192.9032258065</v>
      </c>
      <c r="U3854">
        <v>3523229</v>
      </c>
      <c r="V3854">
        <v>631036.09677419346</v>
      </c>
      <c r="W3854">
        <v>0.21818603318968366</v>
      </c>
      <c r="X3854" t="s">
        <v>333</v>
      </c>
    </row>
    <row r="3855" spans="1:24" x14ac:dyDescent="0.35">
      <c r="A3855">
        <v>3301053188</v>
      </c>
      <c r="B3855" t="s">
        <v>168</v>
      </c>
      <c r="C3855" t="s">
        <v>168</v>
      </c>
      <c r="D3855">
        <v>0</v>
      </c>
      <c r="E3855">
        <v>0</v>
      </c>
      <c r="F3855">
        <v>102</v>
      </c>
      <c r="G3855">
        <v>4418296</v>
      </c>
      <c r="H3855">
        <v>47</v>
      </c>
      <c r="I3855">
        <v>1635000</v>
      </c>
      <c r="J3855">
        <v>0</v>
      </c>
      <c r="K3855">
        <v>0</v>
      </c>
      <c r="L3855">
        <v>7</v>
      </c>
      <c r="M3855">
        <v>766800</v>
      </c>
      <c r="N3855">
        <v>1030000</v>
      </c>
      <c r="O3855">
        <v>7850096</v>
      </c>
      <c r="P3855" t="s">
        <v>5</v>
      </c>
      <c r="Q3855" t="s">
        <v>13</v>
      </c>
      <c r="R3855" t="s">
        <v>169</v>
      </c>
      <c r="S3855" t="s">
        <v>170</v>
      </c>
      <c r="T3855">
        <v>5064578.064516129</v>
      </c>
      <c r="U3855">
        <v>4819115</v>
      </c>
      <c r="V3855">
        <v>-245463.06451612897</v>
      </c>
      <c r="W3855">
        <v>-4.8466636586355083E-2</v>
      </c>
      <c r="X3855" t="s">
        <v>186</v>
      </c>
    </row>
    <row r="3856" spans="1:24" x14ac:dyDescent="0.35">
      <c r="A3856">
        <v>3300000196</v>
      </c>
      <c r="B3856" t="s">
        <v>168</v>
      </c>
      <c r="C3856" t="s">
        <v>168</v>
      </c>
      <c r="D3856">
        <v>0</v>
      </c>
      <c r="E3856">
        <v>0</v>
      </c>
      <c r="F3856">
        <v>145</v>
      </c>
      <c r="G3856">
        <v>4298146</v>
      </c>
      <c r="H3856">
        <v>30</v>
      </c>
      <c r="I3856">
        <v>1113000</v>
      </c>
      <c r="J3856">
        <v>0</v>
      </c>
      <c r="K3856">
        <v>0</v>
      </c>
      <c r="L3856">
        <v>7</v>
      </c>
      <c r="M3856">
        <v>606800</v>
      </c>
      <c r="N3856">
        <v>150000</v>
      </c>
      <c r="O3856">
        <v>6167946</v>
      </c>
      <c r="P3856" t="s">
        <v>5</v>
      </c>
      <c r="Q3856" t="s">
        <v>13</v>
      </c>
      <c r="R3856" t="s">
        <v>169</v>
      </c>
      <c r="S3856" t="s">
        <v>170</v>
      </c>
      <c r="T3856">
        <v>3979320</v>
      </c>
      <c r="U3856">
        <v>3959630</v>
      </c>
      <c r="V3856">
        <v>-19690</v>
      </c>
      <c r="W3856">
        <v>-4.9480815817778412E-3</v>
      </c>
      <c r="X3856" t="s">
        <v>67</v>
      </c>
    </row>
    <row r="3857" spans="1:24" x14ac:dyDescent="0.35">
      <c r="A3857">
        <v>3300017805</v>
      </c>
      <c r="B3857" t="s">
        <v>168</v>
      </c>
      <c r="C3857" t="s">
        <v>168</v>
      </c>
      <c r="D3857">
        <v>0</v>
      </c>
      <c r="E3857">
        <v>0</v>
      </c>
      <c r="F3857">
        <v>31</v>
      </c>
      <c r="G3857">
        <v>1483674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994100</v>
      </c>
      <c r="O3857">
        <v>2477774</v>
      </c>
      <c r="P3857" t="s">
        <v>5</v>
      </c>
      <c r="Q3857" t="s">
        <v>7</v>
      </c>
      <c r="R3857" t="s">
        <v>169</v>
      </c>
      <c r="S3857" t="s">
        <v>170</v>
      </c>
      <c r="T3857">
        <v>1598563.8709677418</v>
      </c>
      <c r="U3857">
        <v>1381381</v>
      </c>
      <c r="V3857">
        <v>-217182.87096774182</v>
      </c>
      <c r="W3857">
        <v>-0.13586124077498585</v>
      </c>
      <c r="X3857" t="s">
        <v>307</v>
      </c>
    </row>
    <row r="3858" spans="1:24" x14ac:dyDescent="0.35">
      <c r="A3858">
        <v>3301019476</v>
      </c>
      <c r="B3858" t="s">
        <v>168</v>
      </c>
      <c r="C3858" t="s">
        <v>168</v>
      </c>
      <c r="D3858">
        <v>0</v>
      </c>
      <c r="E3858">
        <v>0</v>
      </c>
      <c r="F3858">
        <v>78</v>
      </c>
      <c r="G3858">
        <v>2954266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330000</v>
      </c>
      <c r="O3858">
        <v>3284266</v>
      </c>
      <c r="P3858" t="s">
        <v>5</v>
      </c>
      <c r="Q3858" t="s">
        <v>12</v>
      </c>
      <c r="R3858" t="s">
        <v>169</v>
      </c>
      <c r="S3858" t="s">
        <v>170</v>
      </c>
      <c r="T3858">
        <v>2118881.2903225804</v>
      </c>
      <c r="U3858">
        <v>2452629</v>
      </c>
      <c r="V3858">
        <v>333747.70967741963</v>
      </c>
      <c r="W3858">
        <v>0.15751128258186164</v>
      </c>
      <c r="X3858" t="s">
        <v>406</v>
      </c>
    </row>
    <row r="3859" spans="1:24" x14ac:dyDescent="0.35">
      <c r="A3859">
        <v>3301013108</v>
      </c>
      <c r="B3859" t="s">
        <v>168</v>
      </c>
      <c r="C3859" t="s">
        <v>168</v>
      </c>
      <c r="D3859">
        <v>0</v>
      </c>
      <c r="E3859">
        <v>0</v>
      </c>
      <c r="F3859">
        <v>28</v>
      </c>
      <c r="G3859">
        <v>1206720</v>
      </c>
      <c r="H3859">
        <v>23</v>
      </c>
      <c r="I3859">
        <v>1425000</v>
      </c>
      <c r="J3859">
        <v>0</v>
      </c>
      <c r="K3859">
        <v>0</v>
      </c>
      <c r="L3859">
        <v>27</v>
      </c>
      <c r="M3859">
        <v>2814800</v>
      </c>
      <c r="N3859">
        <v>30000</v>
      </c>
      <c r="O3859">
        <v>5476520</v>
      </c>
      <c r="P3859" t="s">
        <v>5</v>
      </c>
      <c r="Q3859" t="s">
        <v>14</v>
      </c>
      <c r="R3859" t="s">
        <v>169</v>
      </c>
      <c r="S3859" t="s">
        <v>170</v>
      </c>
      <c r="T3859">
        <v>3533238.7096774196</v>
      </c>
      <c r="U3859">
        <v>2984082</v>
      </c>
      <c r="V3859">
        <v>-549156.70967741963</v>
      </c>
      <c r="W3859">
        <v>-0.15542587263444674</v>
      </c>
      <c r="X3859" t="s">
        <v>339</v>
      </c>
    </row>
    <row r="3860" spans="1:24" x14ac:dyDescent="0.35">
      <c r="A3860">
        <v>3301041651</v>
      </c>
      <c r="B3860" t="s">
        <v>168</v>
      </c>
      <c r="C3860" t="s">
        <v>168</v>
      </c>
      <c r="D3860">
        <v>0</v>
      </c>
      <c r="E3860">
        <v>0</v>
      </c>
      <c r="F3860">
        <v>46</v>
      </c>
      <c r="G3860">
        <v>1783237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330000</v>
      </c>
      <c r="O3860">
        <v>2113237</v>
      </c>
      <c r="P3860" t="s">
        <v>5</v>
      </c>
      <c r="Q3860" t="s">
        <v>12</v>
      </c>
      <c r="R3860" t="s">
        <v>169</v>
      </c>
      <c r="S3860" t="s">
        <v>170</v>
      </c>
      <c r="T3860">
        <v>1363378.7096774194</v>
      </c>
      <c r="U3860">
        <v>1556075</v>
      </c>
      <c r="V3860">
        <v>192696.29032258061</v>
      </c>
      <c r="W3860">
        <v>0.14133731805755811</v>
      </c>
      <c r="X3860" t="s">
        <v>390</v>
      </c>
    </row>
    <row r="3861" spans="1:24" x14ac:dyDescent="0.35">
      <c r="A3861">
        <v>3301001563</v>
      </c>
      <c r="B3861" t="s">
        <v>168</v>
      </c>
      <c r="C3861" t="s">
        <v>168</v>
      </c>
      <c r="D3861">
        <v>0</v>
      </c>
      <c r="E3861">
        <v>0</v>
      </c>
      <c r="F3861">
        <v>91</v>
      </c>
      <c r="G3861">
        <v>2919901</v>
      </c>
      <c r="H3861">
        <v>127</v>
      </c>
      <c r="I3861">
        <v>3720000</v>
      </c>
      <c r="J3861">
        <v>0</v>
      </c>
      <c r="K3861">
        <v>0</v>
      </c>
      <c r="L3861">
        <v>34</v>
      </c>
      <c r="M3861">
        <v>1331600</v>
      </c>
      <c r="N3861">
        <v>85000</v>
      </c>
      <c r="O3861">
        <v>8056501</v>
      </c>
      <c r="P3861" t="s">
        <v>5</v>
      </c>
      <c r="Q3861" t="s">
        <v>10</v>
      </c>
      <c r="R3861" t="s">
        <v>169</v>
      </c>
      <c r="S3861" t="s">
        <v>170</v>
      </c>
      <c r="T3861">
        <v>5197742.5806451607</v>
      </c>
      <c r="U3861">
        <v>6827031</v>
      </c>
      <c r="V3861">
        <v>1629288.4193548393</v>
      </c>
      <c r="W3861">
        <v>0.31346077534155348</v>
      </c>
      <c r="X3861" t="s">
        <v>356</v>
      </c>
    </row>
    <row r="3862" spans="1:24" x14ac:dyDescent="0.35">
      <c r="A3862">
        <v>3300017826</v>
      </c>
      <c r="B3862" t="s">
        <v>168</v>
      </c>
      <c r="C3862" t="s">
        <v>168</v>
      </c>
      <c r="D3862">
        <v>0</v>
      </c>
      <c r="E3862">
        <v>0</v>
      </c>
      <c r="F3862">
        <v>86</v>
      </c>
      <c r="G3862">
        <v>3622677</v>
      </c>
      <c r="H3862">
        <v>59</v>
      </c>
      <c r="I3862">
        <v>1735000</v>
      </c>
      <c r="J3862">
        <v>0</v>
      </c>
      <c r="K3862">
        <v>0</v>
      </c>
      <c r="L3862">
        <v>0</v>
      </c>
      <c r="M3862">
        <v>0</v>
      </c>
      <c r="N3862">
        <v>3817200</v>
      </c>
      <c r="O3862">
        <v>9174877</v>
      </c>
      <c r="P3862" t="s">
        <v>5</v>
      </c>
      <c r="Q3862" t="s">
        <v>6</v>
      </c>
      <c r="R3862" t="s">
        <v>169</v>
      </c>
      <c r="S3862" t="s">
        <v>170</v>
      </c>
      <c r="T3862">
        <v>5919275.4838709673</v>
      </c>
      <c r="U3862">
        <v>4476229</v>
      </c>
      <c r="V3862">
        <v>-1443046.4838709673</v>
      </c>
      <c r="W3862">
        <v>-0.24378768783494309</v>
      </c>
      <c r="X3862" t="s">
        <v>371</v>
      </c>
    </row>
    <row r="3863" spans="1:24" x14ac:dyDescent="0.35">
      <c r="A3863">
        <v>3300002610</v>
      </c>
      <c r="B3863" t="s">
        <v>168</v>
      </c>
      <c r="C3863" t="s">
        <v>168</v>
      </c>
      <c r="D3863">
        <v>0</v>
      </c>
      <c r="E3863">
        <v>0</v>
      </c>
      <c r="F3863">
        <v>296</v>
      </c>
      <c r="G3863">
        <v>9922892</v>
      </c>
      <c r="H3863">
        <v>151</v>
      </c>
      <c r="I3863">
        <v>5810000</v>
      </c>
      <c r="J3863">
        <v>0</v>
      </c>
      <c r="K3863">
        <v>0</v>
      </c>
      <c r="L3863">
        <v>1</v>
      </c>
      <c r="M3863">
        <v>22400</v>
      </c>
      <c r="N3863">
        <v>57000</v>
      </c>
      <c r="O3863">
        <v>15812292</v>
      </c>
      <c r="P3863" t="s">
        <v>5</v>
      </c>
      <c r="Q3863" t="s">
        <v>13</v>
      </c>
      <c r="R3863" t="s">
        <v>169</v>
      </c>
      <c r="S3863" t="s">
        <v>170</v>
      </c>
      <c r="T3863">
        <v>10201478.709677419</v>
      </c>
      <c r="U3863">
        <v>11626701</v>
      </c>
      <c r="V3863">
        <v>1425222.2903225813</v>
      </c>
      <c r="W3863">
        <v>0.13970742192213503</v>
      </c>
      <c r="X3863" t="s">
        <v>325</v>
      </c>
    </row>
    <row r="3864" spans="1:24" x14ac:dyDescent="0.35">
      <c r="A3864">
        <v>3301067220</v>
      </c>
      <c r="B3864" t="s">
        <v>168</v>
      </c>
      <c r="C3864" t="s">
        <v>168</v>
      </c>
      <c r="D3864">
        <v>0</v>
      </c>
      <c r="E3864">
        <v>0</v>
      </c>
      <c r="F3864">
        <v>52</v>
      </c>
      <c r="G3864">
        <v>1892932</v>
      </c>
      <c r="H3864">
        <v>36</v>
      </c>
      <c r="I3864">
        <v>1675000</v>
      </c>
      <c r="J3864">
        <v>0</v>
      </c>
      <c r="K3864">
        <v>0</v>
      </c>
      <c r="L3864">
        <v>13</v>
      </c>
      <c r="M3864">
        <v>851200</v>
      </c>
      <c r="N3864">
        <v>150000</v>
      </c>
      <c r="O3864">
        <v>4569132</v>
      </c>
      <c r="P3864" t="s">
        <v>5</v>
      </c>
      <c r="Q3864" t="s">
        <v>15</v>
      </c>
      <c r="R3864" t="s">
        <v>169</v>
      </c>
      <c r="S3864" t="s">
        <v>170</v>
      </c>
      <c r="T3864">
        <v>2947827.0967741935</v>
      </c>
      <c r="U3864">
        <v>4105726</v>
      </c>
      <c r="V3864">
        <v>1157898.9032258065</v>
      </c>
      <c r="W3864">
        <v>0.39279742848313415</v>
      </c>
      <c r="X3864" t="s">
        <v>177</v>
      </c>
    </row>
    <row r="3865" spans="1:24" x14ac:dyDescent="0.35">
      <c r="A3865">
        <v>3301070304</v>
      </c>
      <c r="B3865" t="s">
        <v>168</v>
      </c>
      <c r="C3865" t="s">
        <v>168</v>
      </c>
      <c r="D3865">
        <v>0</v>
      </c>
      <c r="E3865">
        <v>0</v>
      </c>
      <c r="F3865">
        <v>5</v>
      </c>
      <c r="G3865">
        <v>123899</v>
      </c>
      <c r="H3865">
        <v>2</v>
      </c>
      <c r="I3865">
        <v>20000</v>
      </c>
      <c r="J3865">
        <v>0</v>
      </c>
      <c r="K3865">
        <v>0</v>
      </c>
      <c r="L3865">
        <v>0</v>
      </c>
      <c r="M3865">
        <v>0</v>
      </c>
      <c r="N3865">
        <v>330000</v>
      </c>
      <c r="O3865">
        <v>473899</v>
      </c>
      <c r="P3865" t="s">
        <v>5</v>
      </c>
      <c r="Q3865" t="s">
        <v>12</v>
      </c>
      <c r="R3865" t="s">
        <v>169</v>
      </c>
      <c r="S3865" t="s">
        <v>170</v>
      </c>
      <c r="T3865">
        <v>305741.29032258067</v>
      </c>
      <c r="U3865">
        <v>326998</v>
      </c>
      <c r="V3865">
        <v>21256.709677419334</v>
      </c>
      <c r="W3865">
        <v>6.9525151983861555E-2</v>
      </c>
      <c r="X3865" t="s">
        <v>248</v>
      </c>
    </row>
    <row r="3866" spans="1:24" x14ac:dyDescent="0.35">
      <c r="A3866">
        <v>3300014692</v>
      </c>
      <c r="B3866" t="s">
        <v>168</v>
      </c>
      <c r="C3866" t="s">
        <v>168</v>
      </c>
      <c r="D3866">
        <v>0</v>
      </c>
      <c r="E3866">
        <v>0</v>
      </c>
      <c r="F3866">
        <v>71</v>
      </c>
      <c r="G3866">
        <v>1619816</v>
      </c>
      <c r="H3866">
        <v>22</v>
      </c>
      <c r="I3866">
        <v>950000</v>
      </c>
      <c r="J3866">
        <v>0</v>
      </c>
      <c r="K3866">
        <v>0</v>
      </c>
      <c r="L3866">
        <v>1</v>
      </c>
      <c r="M3866">
        <v>96596</v>
      </c>
      <c r="N3866">
        <v>1010500</v>
      </c>
      <c r="O3866">
        <v>3676912</v>
      </c>
      <c r="P3866" t="s">
        <v>5</v>
      </c>
      <c r="Q3866" t="s">
        <v>7</v>
      </c>
      <c r="R3866" t="s">
        <v>169</v>
      </c>
      <c r="S3866" t="s">
        <v>170</v>
      </c>
      <c r="T3866">
        <v>2372201.2903225804</v>
      </c>
      <c r="U3866">
        <v>1323473</v>
      </c>
      <c r="V3866">
        <v>-1048728.2903225804</v>
      </c>
      <c r="W3866">
        <v>-0.44209076801402913</v>
      </c>
      <c r="X3866" t="s">
        <v>204</v>
      </c>
    </row>
    <row r="3867" spans="1:24" x14ac:dyDescent="0.35">
      <c r="A3867">
        <v>3300003374</v>
      </c>
      <c r="B3867" t="s">
        <v>168</v>
      </c>
      <c r="C3867" t="s">
        <v>168</v>
      </c>
      <c r="D3867">
        <v>0</v>
      </c>
      <c r="E3867">
        <v>0</v>
      </c>
      <c r="F3867">
        <v>452</v>
      </c>
      <c r="G3867">
        <v>14085760</v>
      </c>
      <c r="H3867">
        <v>117</v>
      </c>
      <c r="I3867">
        <v>4175000</v>
      </c>
      <c r="J3867">
        <v>0</v>
      </c>
      <c r="K3867">
        <v>0</v>
      </c>
      <c r="L3867">
        <v>114</v>
      </c>
      <c r="M3867">
        <v>4546400</v>
      </c>
      <c r="N3867">
        <v>150000</v>
      </c>
      <c r="O3867">
        <v>22957160</v>
      </c>
      <c r="P3867" t="s">
        <v>5</v>
      </c>
      <c r="Q3867" t="s">
        <v>15</v>
      </c>
      <c r="R3867" t="s">
        <v>169</v>
      </c>
      <c r="S3867" t="s">
        <v>170</v>
      </c>
      <c r="T3867">
        <v>14811070.967741935</v>
      </c>
      <c r="U3867">
        <v>18378638</v>
      </c>
      <c r="V3867">
        <v>3567567.0322580654</v>
      </c>
      <c r="W3867">
        <v>0.24087164527319582</v>
      </c>
      <c r="X3867" t="s">
        <v>322</v>
      </c>
    </row>
    <row r="3868" spans="1:24" x14ac:dyDescent="0.35">
      <c r="A3868">
        <v>3301062176</v>
      </c>
      <c r="B3868" t="s">
        <v>168</v>
      </c>
      <c r="C3868" t="s">
        <v>168</v>
      </c>
      <c r="D3868">
        <v>0</v>
      </c>
      <c r="E3868">
        <v>0</v>
      </c>
      <c r="F3868">
        <v>0</v>
      </c>
      <c r="G3868">
        <v>0</v>
      </c>
      <c r="H3868">
        <v>3</v>
      </c>
      <c r="I3868">
        <v>80000</v>
      </c>
      <c r="J3868">
        <v>0</v>
      </c>
      <c r="K3868">
        <v>0</v>
      </c>
      <c r="L3868">
        <v>1</v>
      </c>
      <c r="M3868">
        <v>102400</v>
      </c>
      <c r="N3868">
        <v>30000</v>
      </c>
      <c r="O3868">
        <v>212400</v>
      </c>
      <c r="P3868" t="s">
        <v>5</v>
      </c>
      <c r="Q3868" t="s">
        <v>13</v>
      </c>
      <c r="R3868" t="s">
        <v>169</v>
      </c>
      <c r="S3868" t="s">
        <v>170</v>
      </c>
      <c r="T3868">
        <v>137032.25806451612</v>
      </c>
      <c r="U3868">
        <v>85000</v>
      </c>
      <c r="V3868">
        <v>-52032.258064516122</v>
      </c>
      <c r="W3868">
        <v>-0.37970809792843685</v>
      </c>
      <c r="X3868" t="s">
        <v>280</v>
      </c>
    </row>
    <row r="3869" spans="1:24" x14ac:dyDescent="0.35">
      <c r="A3869">
        <v>3300028378</v>
      </c>
      <c r="B3869" t="s">
        <v>168</v>
      </c>
      <c r="C3869" t="s">
        <v>168</v>
      </c>
      <c r="D3869">
        <v>0</v>
      </c>
      <c r="E3869">
        <v>0</v>
      </c>
      <c r="F3869">
        <v>4</v>
      </c>
      <c r="G3869">
        <v>179221</v>
      </c>
      <c r="H3869">
        <v>3</v>
      </c>
      <c r="I3869">
        <v>35000</v>
      </c>
      <c r="J3869">
        <v>0</v>
      </c>
      <c r="K3869">
        <v>0</v>
      </c>
      <c r="L3869">
        <v>0</v>
      </c>
      <c r="M3869">
        <v>0</v>
      </c>
      <c r="N3869">
        <v>1830000</v>
      </c>
      <c r="O3869">
        <v>2044221</v>
      </c>
      <c r="P3869" t="s">
        <v>5</v>
      </c>
      <c r="Q3869" t="s">
        <v>16</v>
      </c>
      <c r="R3869" t="s">
        <v>169</v>
      </c>
      <c r="S3869" t="s">
        <v>170</v>
      </c>
      <c r="T3869">
        <v>1318852.2580645161</v>
      </c>
      <c r="U3869">
        <v>145697</v>
      </c>
      <c r="V3869">
        <v>-1173155.2580645161</v>
      </c>
      <c r="W3869">
        <v>-0.88952742878583091</v>
      </c>
      <c r="X3869" t="s">
        <v>357</v>
      </c>
    </row>
    <row r="3870" spans="1:24" x14ac:dyDescent="0.35">
      <c r="A3870">
        <v>3301033957</v>
      </c>
      <c r="B3870" t="s">
        <v>168</v>
      </c>
      <c r="C3870" t="s">
        <v>168</v>
      </c>
      <c r="D3870">
        <v>0</v>
      </c>
      <c r="E3870">
        <v>0</v>
      </c>
      <c r="F3870">
        <v>27</v>
      </c>
      <c r="G3870">
        <v>1232466</v>
      </c>
      <c r="H3870">
        <v>6</v>
      </c>
      <c r="I3870">
        <v>345000</v>
      </c>
      <c r="J3870">
        <v>0</v>
      </c>
      <c r="K3870">
        <v>0</v>
      </c>
      <c r="L3870">
        <v>5</v>
      </c>
      <c r="M3870">
        <v>412000</v>
      </c>
      <c r="N3870">
        <v>150000</v>
      </c>
      <c r="O3870">
        <v>2139466</v>
      </c>
      <c r="P3870" t="s">
        <v>5</v>
      </c>
      <c r="Q3870" t="s">
        <v>14</v>
      </c>
      <c r="R3870" t="s">
        <v>169</v>
      </c>
      <c r="S3870" t="s">
        <v>170</v>
      </c>
      <c r="T3870">
        <v>1380300.6451612902</v>
      </c>
      <c r="U3870">
        <v>1519787</v>
      </c>
      <c r="V3870">
        <v>139486.35483870981</v>
      </c>
      <c r="W3870">
        <v>0.1010550529898584</v>
      </c>
      <c r="X3870" t="s">
        <v>333</v>
      </c>
    </row>
    <row r="3871" spans="1:24" x14ac:dyDescent="0.35">
      <c r="A3871">
        <v>3301072750</v>
      </c>
      <c r="B3871" t="s">
        <v>168</v>
      </c>
      <c r="C3871" t="s">
        <v>168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330000</v>
      </c>
      <c r="O3871">
        <v>330000</v>
      </c>
      <c r="P3871" t="s">
        <v>5</v>
      </c>
      <c r="Q3871" t="s">
        <v>12</v>
      </c>
      <c r="R3871" t="s">
        <v>169</v>
      </c>
      <c r="S3871" t="s">
        <v>170</v>
      </c>
      <c r="T3871">
        <v>212903.22580645164</v>
      </c>
      <c r="U3871">
        <v>430000</v>
      </c>
      <c r="V3871">
        <v>217096.77419354836</v>
      </c>
      <c r="W3871">
        <v>1.0196969696969695</v>
      </c>
      <c r="X3871" t="s">
        <v>390</v>
      </c>
    </row>
    <row r="3872" spans="1:24" x14ac:dyDescent="0.35">
      <c r="A3872">
        <v>3300014570</v>
      </c>
      <c r="B3872" t="s">
        <v>168</v>
      </c>
      <c r="C3872" t="s">
        <v>168</v>
      </c>
      <c r="D3872">
        <v>3</v>
      </c>
      <c r="E3872">
        <v>60000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1047000</v>
      </c>
      <c r="O3872">
        <v>1107000</v>
      </c>
      <c r="P3872" t="s">
        <v>5</v>
      </c>
      <c r="Q3872" t="s">
        <v>8</v>
      </c>
      <c r="R3872" t="s">
        <v>169</v>
      </c>
      <c r="S3872" t="s">
        <v>170</v>
      </c>
      <c r="T3872">
        <v>714193.54838709685</v>
      </c>
      <c r="U3872">
        <v>0</v>
      </c>
      <c r="V3872">
        <v>-714193.54838709685</v>
      </c>
      <c r="W3872">
        <v>0</v>
      </c>
      <c r="X3872" t="s">
        <v>310</v>
      </c>
    </row>
    <row r="3873" spans="1:24" x14ac:dyDescent="0.35">
      <c r="A3873">
        <v>3301029719</v>
      </c>
      <c r="B3873" t="s">
        <v>168</v>
      </c>
      <c r="C3873" t="s">
        <v>168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2</v>
      </c>
      <c r="M3873">
        <v>204800</v>
      </c>
      <c r="N3873">
        <v>30000</v>
      </c>
      <c r="O3873">
        <v>234800</v>
      </c>
      <c r="P3873" t="s">
        <v>5</v>
      </c>
      <c r="Q3873" t="s">
        <v>11</v>
      </c>
      <c r="R3873" t="s">
        <v>169</v>
      </c>
      <c r="S3873" t="s">
        <v>170</v>
      </c>
      <c r="T3873">
        <v>151483.87096774194</v>
      </c>
      <c r="U3873">
        <v>141598</v>
      </c>
      <c r="V3873">
        <v>-9885.8709677419392</v>
      </c>
      <c r="W3873">
        <v>-6.5260221465076707E-2</v>
      </c>
      <c r="X3873" t="s">
        <v>210</v>
      </c>
    </row>
    <row r="3874" spans="1:24" x14ac:dyDescent="0.35">
      <c r="A3874">
        <v>3301076130</v>
      </c>
      <c r="B3874" t="s">
        <v>168</v>
      </c>
      <c r="C3874" t="s">
        <v>168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726000</v>
      </c>
      <c r="O3874">
        <v>726000</v>
      </c>
      <c r="P3874" t="s">
        <v>5</v>
      </c>
      <c r="Q3874" t="s">
        <v>12</v>
      </c>
      <c r="R3874" t="s">
        <v>169</v>
      </c>
      <c r="S3874" t="s">
        <v>170</v>
      </c>
      <c r="T3874">
        <v>468387.09677419357</v>
      </c>
      <c r="U3874">
        <v>191000</v>
      </c>
      <c r="V3874">
        <v>-277387.09677419357</v>
      </c>
      <c r="W3874">
        <v>-0.59221763085399459</v>
      </c>
      <c r="X3874" t="s">
        <v>189</v>
      </c>
    </row>
    <row r="3875" spans="1:24" x14ac:dyDescent="0.35">
      <c r="A3875">
        <v>3300009870</v>
      </c>
      <c r="B3875" t="s">
        <v>168</v>
      </c>
      <c r="C3875" t="s">
        <v>168</v>
      </c>
      <c r="D3875">
        <v>0</v>
      </c>
      <c r="E3875">
        <v>0</v>
      </c>
      <c r="F3875">
        <v>15</v>
      </c>
      <c r="G3875">
        <v>481199</v>
      </c>
      <c r="H3875">
        <v>86</v>
      </c>
      <c r="I3875">
        <v>3055000</v>
      </c>
      <c r="J3875">
        <v>198</v>
      </c>
      <c r="K3875">
        <v>2638350</v>
      </c>
      <c r="L3875">
        <v>92</v>
      </c>
      <c r="M3875">
        <v>4434443</v>
      </c>
      <c r="N3875">
        <v>1306200</v>
      </c>
      <c r="O3875">
        <v>11915192</v>
      </c>
      <c r="P3875" t="s">
        <v>5</v>
      </c>
      <c r="Q3875" t="s">
        <v>16</v>
      </c>
      <c r="R3875" t="s">
        <v>169</v>
      </c>
      <c r="S3875" t="s">
        <v>170</v>
      </c>
      <c r="T3875">
        <v>7687220.6451612907</v>
      </c>
      <c r="U3875">
        <v>6672934</v>
      </c>
      <c r="V3875">
        <v>-1014286.6451612907</v>
      </c>
      <c r="W3875">
        <v>-0.13194452091078357</v>
      </c>
      <c r="X3875" t="s">
        <v>303</v>
      </c>
    </row>
    <row r="3876" spans="1:24" x14ac:dyDescent="0.35">
      <c r="A3876">
        <v>3300015575</v>
      </c>
      <c r="B3876" t="s">
        <v>168</v>
      </c>
      <c r="C3876" t="s">
        <v>168</v>
      </c>
      <c r="D3876">
        <v>0</v>
      </c>
      <c r="E3876">
        <v>0</v>
      </c>
      <c r="F3876">
        <v>41</v>
      </c>
      <c r="G3876">
        <v>1938691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1188000</v>
      </c>
      <c r="O3876">
        <v>3126691</v>
      </c>
      <c r="P3876" t="s">
        <v>5</v>
      </c>
      <c r="Q3876" t="s">
        <v>8</v>
      </c>
      <c r="R3876" t="s">
        <v>169</v>
      </c>
      <c r="S3876" t="s">
        <v>170</v>
      </c>
      <c r="T3876">
        <v>2017220</v>
      </c>
      <c r="U3876">
        <v>2459855</v>
      </c>
      <c r="V3876">
        <v>442635</v>
      </c>
      <c r="W3876">
        <v>0.21942822299997022</v>
      </c>
      <c r="X3876" t="s">
        <v>240</v>
      </c>
    </row>
    <row r="3877" spans="1:24" x14ac:dyDescent="0.35">
      <c r="A3877">
        <v>3301000421</v>
      </c>
      <c r="B3877" t="s">
        <v>168</v>
      </c>
      <c r="C3877" t="s">
        <v>168</v>
      </c>
      <c r="D3877">
        <v>0</v>
      </c>
      <c r="E3877">
        <v>0</v>
      </c>
      <c r="F3877">
        <v>243</v>
      </c>
      <c r="G3877">
        <v>9338437</v>
      </c>
      <c r="H3877">
        <v>6</v>
      </c>
      <c r="I3877">
        <v>365000</v>
      </c>
      <c r="J3877">
        <v>0</v>
      </c>
      <c r="K3877">
        <v>0</v>
      </c>
      <c r="L3877">
        <v>0</v>
      </c>
      <c r="M3877">
        <v>0</v>
      </c>
      <c r="N3877">
        <v>3349500</v>
      </c>
      <c r="O3877">
        <v>13052937</v>
      </c>
      <c r="P3877" t="s">
        <v>5</v>
      </c>
      <c r="Q3877" t="s">
        <v>17</v>
      </c>
      <c r="R3877" t="s">
        <v>169</v>
      </c>
      <c r="S3877" t="s">
        <v>170</v>
      </c>
      <c r="T3877">
        <v>8421249.6774193551</v>
      </c>
      <c r="U3877">
        <v>10476765</v>
      </c>
      <c r="V3877">
        <v>2055515.3225806449</v>
      </c>
      <c r="W3877">
        <v>0.24408673312374063</v>
      </c>
      <c r="X3877" t="s">
        <v>184</v>
      </c>
    </row>
    <row r="3878" spans="1:24" x14ac:dyDescent="0.35">
      <c r="A3878">
        <v>3301075310</v>
      </c>
      <c r="B3878" t="s">
        <v>168</v>
      </c>
      <c r="C3878" t="s">
        <v>168</v>
      </c>
      <c r="D3878">
        <v>0</v>
      </c>
      <c r="E3878">
        <v>0</v>
      </c>
      <c r="F3878">
        <v>159</v>
      </c>
      <c r="G3878">
        <v>5832561</v>
      </c>
      <c r="H3878">
        <v>9</v>
      </c>
      <c r="I3878">
        <v>405000</v>
      </c>
      <c r="J3878">
        <v>0</v>
      </c>
      <c r="K3878">
        <v>0</v>
      </c>
      <c r="L3878">
        <v>0</v>
      </c>
      <c r="M3878">
        <v>0</v>
      </c>
      <c r="N3878">
        <v>161000</v>
      </c>
      <c r="O3878">
        <v>6398561</v>
      </c>
      <c r="P3878" t="s">
        <v>5</v>
      </c>
      <c r="Q3878" t="s">
        <v>10</v>
      </c>
      <c r="R3878" t="s">
        <v>169</v>
      </c>
      <c r="S3878" t="s">
        <v>170</v>
      </c>
      <c r="T3878">
        <v>4128103.8709677421</v>
      </c>
      <c r="U3878">
        <v>4450739</v>
      </c>
      <c r="V3878">
        <v>322635.12903225794</v>
      </c>
      <c r="W3878">
        <v>7.8155768148494564E-2</v>
      </c>
      <c r="X3878" t="s">
        <v>200</v>
      </c>
    </row>
    <row r="3879" spans="1:24" x14ac:dyDescent="0.35">
      <c r="A3879">
        <v>3300000170</v>
      </c>
      <c r="B3879" t="s">
        <v>168</v>
      </c>
      <c r="C3879" t="s">
        <v>168</v>
      </c>
      <c r="D3879">
        <v>0</v>
      </c>
      <c r="E3879">
        <v>0</v>
      </c>
      <c r="F3879">
        <v>77</v>
      </c>
      <c r="G3879">
        <v>2590607</v>
      </c>
      <c r="H3879">
        <v>13</v>
      </c>
      <c r="I3879">
        <v>520000</v>
      </c>
      <c r="J3879">
        <v>0</v>
      </c>
      <c r="K3879">
        <v>0</v>
      </c>
      <c r="L3879">
        <v>2</v>
      </c>
      <c r="M3879">
        <v>74800</v>
      </c>
      <c r="N3879">
        <v>30000</v>
      </c>
      <c r="O3879">
        <v>3215407</v>
      </c>
      <c r="P3879" t="s">
        <v>5</v>
      </c>
      <c r="Q3879" t="s">
        <v>13</v>
      </c>
      <c r="R3879" t="s">
        <v>169</v>
      </c>
      <c r="S3879" t="s">
        <v>170</v>
      </c>
      <c r="T3879">
        <v>2074456.1290322582</v>
      </c>
      <c r="U3879">
        <v>1103560</v>
      </c>
      <c r="V3879">
        <v>-970896.12903225818</v>
      </c>
      <c r="W3879">
        <v>-0.46802442116969956</v>
      </c>
      <c r="X3879" t="s">
        <v>397</v>
      </c>
    </row>
    <row r="3880" spans="1:24" x14ac:dyDescent="0.35">
      <c r="A3880">
        <v>3300013677</v>
      </c>
      <c r="B3880" t="s">
        <v>168</v>
      </c>
      <c r="C3880" t="s">
        <v>168</v>
      </c>
      <c r="D3880">
        <v>0</v>
      </c>
      <c r="E3880">
        <v>0</v>
      </c>
      <c r="F3880">
        <v>20</v>
      </c>
      <c r="G3880">
        <v>908483</v>
      </c>
      <c r="H3880">
        <v>15</v>
      </c>
      <c r="I3880">
        <v>390000</v>
      </c>
      <c r="J3880">
        <v>0</v>
      </c>
      <c r="K3880">
        <v>0</v>
      </c>
      <c r="L3880">
        <v>0</v>
      </c>
      <c r="M3880">
        <v>0</v>
      </c>
      <c r="N3880">
        <v>418700</v>
      </c>
      <c r="O3880">
        <v>1717183</v>
      </c>
      <c r="P3880" t="s">
        <v>5</v>
      </c>
      <c r="Q3880" t="s">
        <v>7</v>
      </c>
      <c r="R3880" t="s">
        <v>169</v>
      </c>
      <c r="S3880" t="s">
        <v>170</v>
      </c>
      <c r="T3880">
        <v>1107860</v>
      </c>
      <c r="U3880">
        <v>1865881</v>
      </c>
      <c r="V3880">
        <v>758021</v>
      </c>
      <c r="W3880">
        <v>0.68422093044247467</v>
      </c>
      <c r="X3880" t="s">
        <v>204</v>
      </c>
    </row>
    <row r="3881" spans="1:24" x14ac:dyDescent="0.35">
      <c r="A3881">
        <v>3301009997</v>
      </c>
      <c r="B3881" t="s">
        <v>168</v>
      </c>
      <c r="C3881" t="s">
        <v>168</v>
      </c>
      <c r="D3881">
        <v>0</v>
      </c>
      <c r="E3881">
        <v>0</v>
      </c>
      <c r="F3881">
        <v>9</v>
      </c>
      <c r="G3881">
        <v>265289</v>
      </c>
      <c r="H3881">
        <v>173</v>
      </c>
      <c r="I3881">
        <v>5985000</v>
      </c>
      <c r="J3881">
        <v>0</v>
      </c>
      <c r="K3881">
        <v>0</v>
      </c>
      <c r="L3881">
        <v>32</v>
      </c>
      <c r="M3881">
        <v>2686800</v>
      </c>
      <c r="N3881">
        <v>264000</v>
      </c>
      <c r="O3881">
        <v>9201089</v>
      </c>
      <c r="P3881" t="s">
        <v>5</v>
      </c>
      <c r="Q3881" t="s">
        <v>11</v>
      </c>
      <c r="R3881" t="s">
        <v>169</v>
      </c>
      <c r="S3881" t="s">
        <v>170</v>
      </c>
      <c r="T3881">
        <v>5936186.4516129028</v>
      </c>
      <c r="U3881">
        <v>7264886</v>
      </c>
      <c r="V3881">
        <v>1328699.5483870972</v>
      </c>
      <c r="W3881">
        <v>0.22383049441212899</v>
      </c>
      <c r="X3881" t="s">
        <v>345</v>
      </c>
    </row>
    <row r="3882" spans="1:24" x14ac:dyDescent="0.35">
      <c r="A3882">
        <v>3300007033</v>
      </c>
      <c r="B3882" t="s">
        <v>168</v>
      </c>
      <c r="C3882" t="s">
        <v>168</v>
      </c>
      <c r="D3882">
        <v>0</v>
      </c>
      <c r="E3882">
        <v>0</v>
      </c>
      <c r="F3882">
        <v>265</v>
      </c>
      <c r="G3882">
        <v>8924002</v>
      </c>
      <c r="H3882">
        <v>297</v>
      </c>
      <c r="I3882">
        <v>11291000</v>
      </c>
      <c r="J3882">
        <v>0</v>
      </c>
      <c r="K3882">
        <v>0</v>
      </c>
      <c r="L3882">
        <v>46</v>
      </c>
      <c r="M3882">
        <v>2340400</v>
      </c>
      <c r="N3882">
        <v>30000</v>
      </c>
      <c r="O3882">
        <v>22585402</v>
      </c>
      <c r="P3882" t="s">
        <v>5</v>
      </c>
      <c r="Q3882" t="s">
        <v>10</v>
      </c>
      <c r="R3882" t="s">
        <v>169</v>
      </c>
      <c r="S3882" t="s">
        <v>170</v>
      </c>
      <c r="T3882">
        <v>14571227.096774194</v>
      </c>
      <c r="U3882">
        <v>14400781</v>
      </c>
      <c r="V3882">
        <v>-170446.09677419439</v>
      </c>
      <c r="W3882">
        <v>-1.169744288810981E-2</v>
      </c>
      <c r="X3882" t="s">
        <v>182</v>
      </c>
    </row>
    <row r="3883" spans="1:24" x14ac:dyDescent="0.35">
      <c r="A3883">
        <v>3301074931</v>
      </c>
      <c r="B3883" t="s">
        <v>168</v>
      </c>
      <c r="C3883" t="s">
        <v>168</v>
      </c>
      <c r="D3883">
        <v>0</v>
      </c>
      <c r="E3883">
        <v>0</v>
      </c>
      <c r="F3883">
        <v>8</v>
      </c>
      <c r="G3883">
        <v>437696</v>
      </c>
      <c r="H3883">
        <v>1</v>
      </c>
      <c r="I3883">
        <v>10000</v>
      </c>
      <c r="J3883">
        <v>0</v>
      </c>
      <c r="K3883">
        <v>0</v>
      </c>
      <c r="L3883">
        <v>0</v>
      </c>
      <c r="M3883">
        <v>0</v>
      </c>
      <c r="N3883">
        <v>448000</v>
      </c>
      <c r="O3883">
        <v>895696</v>
      </c>
      <c r="P3883" t="s">
        <v>5</v>
      </c>
      <c r="Q3883" t="s">
        <v>12</v>
      </c>
      <c r="R3883" t="s">
        <v>169</v>
      </c>
      <c r="S3883" t="s">
        <v>170</v>
      </c>
      <c r="T3883">
        <v>577868.38709677418</v>
      </c>
      <c r="U3883">
        <v>803092</v>
      </c>
      <c r="V3883">
        <v>225223.61290322582</v>
      </c>
      <c r="W3883">
        <v>0.38974897733159475</v>
      </c>
      <c r="X3883" t="s">
        <v>353</v>
      </c>
    </row>
    <row r="3884" spans="1:24" x14ac:dyDescent="0.35">
      <c r="A3884">
        <v>3301027831</v>
      </c>
      <c r="B3884" t="s">
        <v>168</v>
      </c>
      <c r="C3884" t="s">
        <v>168</v>
      </c>
      <c r="D3884">
        <v>0</v>
      </c>
      <c r="E3884">
        <v>0</v>
      </c>
      <c r="F3884">
        <v>15</v>
      </c>
      <c r="G3884">
        <v>485374</v>
      </c>
      <c r="H3884">
        <v>14</v>
      </c>
      <c r="I3884">
        <v>440000</v>
      </c>
      <c r="J3884">
        <v>0</v>
      </c>
      <c r="K3884">
        <v>0</v>
      </c>
      <c r="L3884">
        <v>0</v>
      </c>
      <c r="M3884">
        <v>0</v>
      </c>
      <c r="N3884">
        <v>342000</v>
      </c>
      <c r="O3884">
        <v>1267374</v>
      </c>
      <c r="P3884" t="s">
        <v>5</v>
      </c>
      <c r="Q3884" t="s">
        <v>8</v>
      </c>
      <c r="R3884" t="s">
        <v>169</v>
      </c>
      <c r="S3884" t="s">
        <v>170</v>
      </c>
      <c r="T3884">
        <v>817660.6451612903</v>
      </c>
      <c r="U3884">
        <v>1326372</v>
      </c>
      <c r="V3884">
        <v>508711.3548387097</v>
      </c>
      <c r="W3884">
        <v>0.62215462838909441</v>
      </c>
      <c r="X3884" t="s">
        <v>187</v>
      </c>
    </row>
    <row r="3885" spans="1:24" x14ac:dyDescent="0.35">
      <c r="A3885">
        <v>3301068070</v>
      </c>
      <c r="B3885" t="s">
        <v>168</v>
      </c>
      <c r="C3885" t="s">
        <v>168</v>
      </c>
      <c r="D3885">
        <v>0</v>
      </c>
      <c r="E3885">
        <v>0</v>
      </c>
      <c r="F3885">
        <v>97</v>
      </c>
      <c r="G3885">
        <v>3191193</v>
      </c>
      <c r="H3885">
        <v>32</v>
      </c>
      <c r="I3885">
        <v>950000</v>
      </c>
      <c r="J3885">
        <v>0</v>
      </c>
      <c r="K3885">
        <v>0</v>
      </c>
      <c r="L3885">
        <v>20</v>
      </c>
      <c r="M3885">
        <v>1138000</v>
      </c>
      <c r="N3885">
        <v>270000</v>
      </c>
      <c r="O3885">
        <v>5549193</v>
      </c>
      <c r="P3885" t="s">
        <v>5</v>
      </c>
      <c r="Q3885" t="s">
        <v>15</v>
      </c>
      <c r="R3885" t="s">
        <v>169</v>
      </c>
      <c r="S3885" t="s">
        <v>170</v>
      </c>
      <c r="T3885">
        <v>3580124.5161290322</v>
      </c>
      <c r="U3885">
        <v>5127984</v>
      </c>
      <c r="V3885">
        <v>1547859.4838709678</v>
      </c>
      <c r="W3885">
        <v>0.43234794680956323</v>
      </c>
      <c r="X3885" t="s">
        <v>322</v>
      </c>
    </row>
    <row r="3886" spans="1:24" x14ac:dyDescent="0.35">
      <c r="A3886">
        <v>3300025720</v>
      </c>
      <c r="B3886" t="s">
        <v>168</v>
      </c>
      <c r="C3886" t="s">
        <v>168</v>
      </c>
      <c r="D3886">
        <v>0</v>
      </c>
      <c r="E3886">
        <v>0</v>
      </c>
      <c r="F3886">
        <v>141</v>
      </c>
      <c r="G3886">
        <v>6717615</v>
      </c>
      <c r="H3886">
        <v>115</v>
      </c>
      <c r="I3886">
        <v>5505000</v>
      </c>
      <c r="J3886">
        <v>12</v>
      </c>
      <c r="K3886">
        <v>248800</v>
      </c>
      <c r="L3886">
        <v>5</v>
      </c>
      <c r="M3886">
        <v>282000</v>
      </c>
      <c r="N3886">
        <v>379000</v>
      </c>
      <c r="O3886">
        <v>13132415</v>
      </c>
      <c r="P3886" t="s">
        <v>5</v>
      </c>
      <c r="Q3886" t="s">
        <v>12</v>
      </c>
      <c r="R3886" t="s">
        <v>169</v>
      </c>
      <c r="S3886" t="s">
        <v>170</v>
      </c>
      <c r="T3886">
        <v>8472525.8064516131</v>
      </c>
      <c r="U3886">
        <v>7982864</v>
      </c>
      <c r="V3886">
        <v>-489661.80645161308</v>
      </c>
      <c r="W3886">
        <v>-5.7794076717801013E-2</v>
      </c>
      <c r="X3886" t="s">
        <v>294</v>
      </c>
    </row>
    <row r="3887" spans="1:24" x14ac:dyDescent="0.35">
      <c r="A3887">
        <v>3301020488</v>
      </c>
      <c r="B3887" t="s">
        <v>168</v>
      </c>
      <c r="C3887" t="s">
        <v>168</v>
      </c>
      <c r="D3887">
        <v>0</v>
      </c>
      <c r="E3887">
        <v>0</v>
      </c>
      <c r="F3887">
        <v>66</v>
      </c>
      <c r="G3887">
        <v>1846429</v>
      </c>
      <c r="H3887">
        <v>22</v>
      </c>
      <c r="I3887">
        <v>535000</v>
      </c>
      <c r="J3887">
        <v>0</v>
      </c>
      <c r="K3887">
        <v>0</v>
      </c>
      <c r="L3887">
        <v>5</v>
      </c>
      <c r="M3887">
        <v>142000</v>
      </c>
      <c r="N3887">
        <v>75000</v>
      </c>
      <c r="O3887">
        <v>2598429</v>
      </c>
      <c r="P3887" t="s">
        <v>5</v>
      </c>
      <c r="Q3887" t="s">
        <v>14</v>
      </c>
      <c r="R3887" t="s">
        <v>169</v>
      </c>
      <c r="S3887" t="s">
        <v>170</v>
      </c>
      <c r="T3887">
        <v>1676405.8064516131</v>
      </c>
      <c r="U3887">
        <v>2297848</v>
      </c>
      <c r="V3887">
        <v>621442.19354838692</v>
      </c>
      <c r="W3887">
        <v>0.37069914167368045</v>
      </c>
      <c r="X3887" t="s">
        <v>367</v>
      </c>
    </row>
    <row r="3888" spans="1:24" x14ac:dyDescent="0.35">
      <c r="A3888">
        <v>3301058555</v>
      </c>
      <c r="B3888" t="s">
        <v>168</v>
      </c>
      <c r="C3888" t="s">
        <v>168</v>
      </c>
      <c r="D3888">
        <v>0</v>
      </c>
      <c r="E3888">
        <v>0</v>
      </c>
      <c r="F3888">
        <v>19</v>
      </c>
      <c r="G3888">
        <v>449581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150000</v>
      </c>
      <c r="O3888">
        <v>599581</v>
      </c>
      <c r="P3888" t="s">
        <v>5</v>
      </c>
      <c r="Q3888" t="s">
        <v>13</v>
      </c>
      <c r="R3888" t="s">
        <v>169</v>
      </c>
      <c r="S3888" t="s">
        <v>170</v>
      </c>
      <c r="T3888">
        <v>386826.45161290327</v>
      </c>
      <c r="U3888">
        <v>366290</v>
      </c>
      <c r="V3888">
        <v>-20536.451612903271</v>
      </c>
      <c r="W3888">
        <v>-5.3089574219329916E-2</v>
      </c>
      <c r="X3888" t="s">
        <v>378</v>
      </c>
    </row>
    <row r="3889" spans="1:24" x14ac:dyDescent="0.35">
      <c r="A3889">
        <v>3300025131</v>
      </c>
      <c r="B3889" t="s">
        <v>168</v>
      </c>
      <c r="C3889" t="s">
        <v>168</v>
      </c>
      <c r="D3889">
        <v>0</v>
      </c>
      <c r="E3889">
        <v>0</v>
      </c>
      <c r="F3889">
        <v>34</v>
      </c>
      <c r="G3889">
        <v>1345836</v>
      </c>
      <c r="H3889">
        <v>4</v>
      </c>
      <c r="I3889">
        <v>185000</v>
      </c>
      <c r="J3889">
        <v>0</v>
      </c>
      <c r="K3889">
        <v>0</v>
      </c>
      <c r="L3889">
        <v>1</v>
      </c>
      <c r="M3889">
        <v>52400</v>
      </c>
      <c r="N3889">
        <v>1188000</v>
      </c>
      <c r="O3889">
        <v>2771236</v>
      </c>
      <c r="P3889" t="s">
        <v>5</v>
      </c>
      <c r="Q3889" t="s">
        <v>8</v>
      </c>
      <c r="R3889" t="s">
        <v>169</v>
      </c>
      <c r="S3889" t="s">
        <v>170</v>
      </c>
      <c r="T3889">
        <v>1787894.1935483869</v>
      </c>
      <c r="U3889">
        <v>2378958</v>
      </c>
      <c r="V3889">
        <v>591063.80645161308</v>
      </c>
      <c r="W3889">
        <v>0.33059216176464234</v>
      </c>
      <c r="X3889" t="s">
        <v>227</v>
      </c>
    </row>
    <row r="3890" spans="1:24" x14ac:dyDescent="0.35">
      <c r="A3890">
        <v>3300012273</v>
      </c>
      <c r="B3890" t="s">
        <v>168</v>
      </c>
      <c r="C3890" t="s">
        <v>168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632000</v>
      </c>
      <c r="O3890">
        <v>632000</v>
      </c>
      <c r="P3890" t="s">
        <v>5</v>
      </c>
      <c r="Q3890" t="s">
        <v>12</v>
      </c>
      <c r="R3890" t="s">
        <v>169</v>
      </c>
      <c r="S3890" t="s">
        <v>170</v>
      </c>
      <c r="T3890">
        <v>407741.93548387097</v>
      </c>
      <c r="U3890">
        <v>182400</v>
      </c>
      <c r="V3890">
        <v>-225341.93548387097</v>
      </c>
      <c r="W3890">
        <v>-0.55265822784810126</v>
      </c>
      <c r="X3890" t="s">
        <v>415</v>
      </c>
    </row>
    <row r="3891" spans="1:24" x14ac:dyDescent="0.35">
      <c r="A3891">
        <v>3301002468</v>
      </c>
      <c r="B3891" t="s">
        <v>168</v>
      </c>
      <c r="C3891" t="s">
        <v>168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2000</v>
      </c>
      <c r="J3891">
        <v>0</v>
      </c>
      <c r="K3891">
        <v>0</v>
      </c>
      <c r="L3891">
        <v>0</v>
      </c>
      <c r="M3891">
        <v>0</v>
      </c>
      <c r="N3891">
        <v>362000</v>
      </c>
      <c r="O3891">
        <v>364000</v>
      </c>
      <c r="P3891" t="s">
        <v>5</v>
      </c>
      <c r="Q3891" t="s">
        <v>12</v>
      </c>
      <c r="R3891" t="s">
        <v>169</v>
      </c>
      <c r="S3891" t="s">
        <v>170</v>
      </c>
      <c r="T3891">
        <v>234838.70967741936</v>
      </c>
      <c r="U3891">
        <v>432000</v>
      </c>
      <c r="V3891">
        <v>197161.29032258064</v>
      </c>
      <c r="W3891">
        <v>0.83956043956043946</v>
      </c>
      <c r="X3891" t="s">
        <v>206</v>
      </c>
    </row>
    <row r="3892" spans="1:24" x14ac:dyDescent="0.35">
      <c r="A3892">
        <v>3301018067</v>
      </c>
      <c r="B3892" t="s">
        <v>168</v>
      </c>
      <c r="C3892" t="s">
        <v>168</v>
      </c>
      <c r="D3892">
        <v>0</v>
      </c>
      <c r="E3892">
        <v>0</v>
      </c>
      <c r="F3892">
        <v>4</v>
      </c>
      <c r="G3892">
        <v>145996</v>
      </c>
      <c r="H3892">
        <v>3</v>
      </c>
      <c r="I3892">
        <v>195000</v>
      </c>
      <c r="J3892">
        <v>0</v>
      </c>
      <c r="K3892">
        <v>0</v>
      </c>
      <c r="L3892">
        <v>1</v>
      </c>
      <c r="M3892">
        <v>22400</v>
      </c>
      <c r="N3892">
        <v>30000</v>
      </c>
      <c r="O3892">
        <v>393396</v>
      </c>
      <c r="P3892" t="s">
        <v>5</v>
      </c>
      <c r="Q3892" t="s">
        <v>15</v>
      </c>
      <c r="R3892" t="s">
        <v>169</v>
      </c>
      <c r="S3892" t="s">
        <v>170</v>
      </c>
      <c r="T3892">
        <v>253803.87096774194</v>
      </c>
      <c r="U3892">
        <v>0</v>
      </c>
      <c r="V3892">
        <v>-253803.87096774194</v>
      </c>
      <c r="W3892">
        <v>0</v>
      </c>
      <c r="X3892" t="s">
        <v>251</v>
      </c>
    </row>
    <row r="3893" spans="1:24" x14ac:dyDescent="0.35">
      <c r="A3893">
        <v>6001119896</v>
      </c>
      <c r="B3893" t="s">
        <v>168</v>
      </c>
      <c r="C3893" t="s">
        <v>168</v>
      </c>
      <c r="D3893">
        <v>0</v>
      </c>
      <c r="E3893">
        <v>0</v>
      </c>
      <c r="F3893">
        <v>0</v>
      </c>
      <c r="G3893">
        <v>0</v>
      </c>
      <c r="H3893">
        <v>2</v>
      </c>
      <c r="I3893">
        <v>113000</v>
      </c>
      <c r="J3893">
        <v>0</v>
      </c>
      <c r="K3893">
        <v>0</v>
      </c>
      <c r="L3893">
        <v>0</v>
      </c>
      <c r="M3893">
        <v>0</v>
      </c>
      <c r="N3893">
        <v>1172600</v>
      </c>
      <c r="O3893">
        <v>1285600</v>
      </c>
      <c r="P3893" t="s">
        <v>5</v>
      </c>
      <c r="Q3893" t="s">
        <v>16</v>
      </c>
      <c r="R3893" t="s">
        <v>169</v>
      </c>
      <c r="S3893" t="s">
        <v>170</v>
      </c>
      <c r="T3893">
        <v>829419.3548387097</v>
      </c>
      <c r="U3893">
        <v>568300</v>
      </c>
      <c r="V3893">
        <v>-261119.3548387097</v>
      </c>
      <c r="W3893">
        <v>-0.31482187305538267</v>
      </c>
      <c r="X3893" t="s">
        <v>277</v>
      </c>
    </row>
    <row r="3894" spans="1:24" x14ac:dyDescent="0.35">
      <c r="A3894">
        <v>6001312725</v>
      </c>
      <c r="B3894" t="s">
        <v>168</v>
      </c>
      <c r="C3894" t="s">
        <v>168</v>
      </c>
      <c r="D3894">
        <v>0</v>
      </c>
      <c r="E3894">
        <v>0</v>
      </c>
      <c r="F3894">
        <v>236</v>
      </c>
      <c r="G3894">
        <v>6146529</v>
      </c>
      <c r="H3894">
        <v>158</v>
      </c>
      <c r="I3894">
        <v>5038000</v>
      </c>
      <c r="J3894">
        <v>0</v>
      </c>
      <c r="K3894">
        <v>0</v>
      </c>
      <c r="L3894">
        <v>88</v>
      </c>
      <c r="M3894">
        <v>4411200</v>
      </c>
      <c r="N3894">
        <v>30000</v>
      </c>
      <c r="O3894">
        <v>15625729</v>
      </c>
      <c r="P3894" t="s">
        <v>5</v>
      </c>
      <c r="Q3894" t="s">
        <v>13</v>
      </c>
      <c r="R3894" t="s">
        <v>169</v>
      </c>
      <c r="S3894" t="s">
        <v>170</v>
      </c>
      <c r="T3894">
        <v>10081115.483870968</v>
      </c>
      <c r="U3894">
        <v>12938152</v>
      </c>
      <c r="V3894">
        <v>2857036.5161290318</v>
      </c>
      <c r="W3894">
        <v>0.28340479986565748</v>
      </c>
      <c r="X3894" t="s">
        <v>397</v>
      </c>
    </row>
    <row r="3895" spans="1:24" x14ac:dyDescent="0.35">
      <c r="A3895">
        <v>3300017015</v>
      </c>
      <c r="B3895" t="s">
        <v>168</v>
      </c>
      <c r="C3895" t="s">
        <v>168</v>
      </c>
      <c r="D3895">
        <v>0</v>
      </c>
      <c r="E3895">
        <v>0</v>
      </c>
      <c r="F3895">
        <v>152</v>
      </c>
      <c r="G3895">
        <v>6796381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2131500</v>
      </c>
      <c r="O3895">
        <v>8927881</v>
      </c>
      <c r="P3895" t="s">
        <v>5</v>
      </c>
      <c r="Q3895" t="s">
        <v>6</v>
      </c>
      <c r="R3895" t="s">
        <v>169</v>
      </c>
      <c r="S3895" t="s">
        <v>170</v>
      </c>
      <c r="T3895">
        <v>5759923.2258064523</v>
      </c>
      <c r="U3895">
        <v>6306374</v>
      </c>
      <c r="V3895">
        <v>546450.77419354767</v>
      </c>
      <c r="W3895">
        <v>9.4871190599426614E-2</v>
      </c>
      <c r="X3895" t="s">
        <v>245</v>
      </c>
    </row>
    <row r="3896" spans="1:24" x14ac:dyDescent="0.35">
      <c r="A3896">
        <v>3300003399</v>
      </c>
      <c r="B3896" t="s">
        <v>168</v>
      </c>
      <c r="C3896" t="s">
        <v>168</v>
      </c>
      <c r="D3896">
        <v>0</v>
      </c>
      <c r="E3896">
        <v>0</v>
      </c>
      <c r="F3896">
        <v>4</v>
      </c>
      <c r="G3896">
        <v>171294</v>
      </c>
      <c r="H3896">
        <v>4</v>
      </c>
      <c r="I3896">
        <v>130000</v>
      </c>
      <c r="J3896">
        <v>0</v>
      </c>
      <c r="K3896">
        <v>0</v>
      </c>
      <c r="L3896">
        <v>0</v>
      </c>
      <c r="M3896">
        <v>0</v>
      </c>
      <c r="N3896">
        <v>150000</v>
      </c>
      <c r="O3896">
        <v>451294</v>
      </c>
      <c r="P3896" t="s">
        <v>5</v>
      </c>
      <c r="Q3896" t="s">
        <v>13</v>
      </c>
      <c r="R3896" t="s">
        <v>169</v>
      </c>
      <c r="S3896" t="s">
        <v>170</v>
      </c>
      <c r="T3896">
        <v>291157.41935483873</v>
      </c>
      <c r="U3896">
        <v>361596</v>
      </c>
      <c r="V3896">
        <v>70438.580645161273</v>
      </c>
      <c r="W3896">
        <v>0.24192610582015273</v>
      </c>
      <c r="X3896" t="s">
        <v>186</v>
      </c>
    </row>
    <row r="3897" spans="1:24" x14ac:dyDescent="0.35">
      <c r="A3897">
        <v>3300008790</v>
      </c>
      <c r="B3897" t="s">
        <v>168</v>
      </c>
      <c r="C3897" t="s">
        <v>168</v>
      </c>
      <c r="D3897">
        <v>0</v>
      </c>
      <c r="E3897">
        <v>0</v>
      </c>
      <c r="F3897">
        <v>15</v>
      </c>
      <c r="G3897">
        <v>705937</v>
      </c>
      <c r="H3897">
        <v>20</v>
      </c>
      <c r="I3897">
        <v>750000</v>
      </c>
      <c r="J3897">
        <v>0</v>
      </c>
      <c r="K3897">
        <v>0</v>
      </c>
      <c r="L3897">
        <v>127</v>
      </c>
      <c r="M3897">
        <v>5344800</v>
      </c>
      <c r="N3897">
        <v>330000</v>
      </c>
      <c r="O3897">
        <v>7130737</v>
      </c>
      <c r="P3897" t="s">
        <v>5</v>
      </c>
      <c r="Q3897" t="s">
        <v>12</v>
      </c>
      <c r="R3897" t="s">
        <v>169</v>
      </c>
      <c r="S3897" t="s">
        <v>170</v>
      </c>
      <c r="T3897">
        <v>4600475.4838709682</v>
      </c>
      <c r="U3897">
        <v>3468144</v>
      </c>
      <c r="V3897">
        <v>-1132331.4838709682</v>
      </c>
      <c r="W3897">
        <v>-0.24613357637506483</v>
      </c>
      <c r="X3897" t="s">
        <v>383</v>
      </c>
    </row>
    <row r="3898" spans="1:24" x14ac:dyDescent="0.35">
      <c r="A3898">
        <v>3301065458</v>
      </c>
      <c r="B3898" t="s">
        <v>168</v>
      </c>
      <c r="C3898" t="s">
        <v>168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280000</v>
      </c>
      <c r="O3898">
        <v>280000</v>
      </c>
      <c r="P3898" t="s">
        <v>5</v>
      </c>
      <c r="Q3898" t="s">
        <v>12</v>
      </c>
      <c r="R3898" t="s">
        <v>169</v>
      </c>
      <c r="S3898" t="s">
        <v>170</v>
      </c>
      <c r="T3898">
        <v>180645.16129032258</v>
      </c>
      <c r="U3898">
        <v>522500</v>
      </c>
      <c r="V3898">
        <v>341854.83870967745</v>
      </c>
      <c r="W3898">
        <v>1.8924107142857145</v>
      </c>
      <c r="X3898" t="s">
        <v>381</v>
      </c>
    </row>
    <row r="3899" spans="1:24" x14ac:dyDescent="0.35">
      <c r="A3899">
        <v>6001133296</v>
      </c>
      <c r="B3899" t="s">
        <v>168</v>
      </c>
      <c r="C3899" t="s">
        <v>168</v>
      </c>
      <c r="D3899">
        <v>0</v>
      </c>
      <c r="E3899">
        <v>0</v>
      </c>
      <c r="F3899">
        <v>243</v>
      </c>
      <c r="G3899">
        <v>11211093</v>
      </c>
      <c r="H3899">
        <v>11</v>
      </c>
      <c r="I3899">
        <v>375000</v>
      </c>
      <c r="J3899">
        <v>0</v>
      </c>
      <c r="K3899">
        <v>0</v>
      </c>
      <c r="L3899">
        <v>59</v>
      </c>
      <c r="M3899">
        <v>7057230</v>
      </c>
      <c r="N3899">
        <v>0</v>
      </c>
      <c r="O3899">
        <v>18643323</v>
      </c>
      <c r="P3899" t="s">
        <v>5</v>
      </c>
      <c r="Q3899" t="s">
        <v>10</v>
      </c>
      <c r="R3899" t="s">
        <v>169</v>
      </c>
      <c r="S3899" t="s">
        <v>170</v>
      </c>
      <c r="T3899">
        <v>12027950.322580645</v>
      </c>
      <c r="U3899">
        <v>9552463</v>
      </c>
      <c r="V3899">
        <v>-2475487.3225806449</v>
      </c>
      <c r="W3899">
        <v>-0.20581123601194917</v>
      </c>
      <c r="X3899" t="s">
        <v>356</v>
      </c>
    </row>
    <row r="3900" spans="1:24" x14ac:dyDescent="0.35">
      <c r="A3900">
        <v>3301070624</v>
      </c>
      <c r="B3900" t="s">
        <v>168</v>
      </c>
      <c r="C3900" t="s">
        <v>168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1087500</v>
      </c>
      <c r="O3900">
        <v>1087500</v>
      </c>
      <c r="P3900" t="s">
        <v>5</v>
      </c>
      <c r="Q3900" t="s">
        <v>6</v>
      </c>
      <c r="R3900" t="s">
        <v>181</v>
      </c>
      <c r="S3900" t="s">
        <v>170</v>
      </c>
      <c r="T3900">
        <v>701612.90322580654</v>
      </c>
      <c r="U3900">
        <v>1092500</v>
      </c>
      <c r="V3900">
        <v>390887.09677419346</v>
      </c>
      <c r="W3900">
        <v>0.55712643678160889</v>
      </c>
      <c r="X3900" t="s">
        <v>342</v>
      </c>
    </row>
    <row r="3901" spans="1:24" x14ac:dyDescent="0.35">
      <c r="A3901">
        <v>3300000344</v>
      </c>
      <c r="B3901" t="s">
        <v>168</v>
      </c>
      <c r="C3901" t="s">
        <v>168</v>
      </c>
      <c r="D3901">
        <v>0</v>
      </c>
      <c r="E3901">
        <v>0</v>
      </c>
      <c r="F3901">
        <v>293</v>
      </c>
      <c r="G3901">
        <v>10129969</v>
      </c>
      <c r="H3901">
        <v>13</v>
      </c>
      <c r="I3901">
        <v>557000</v>
      </c>
      <c r="J3901">
        <v>0</v>
      </c>
      <c r="K3901">
        <v>0</v>
      </c>
      <c r="L3901">
        <v>15</v>
      </c>
      <c r="M3901">
        <v>886000</v>
      </c>
      <c r="N3901">
        <v>57000</v>
      </c>
      <c r="O3901">
        <v>11629969</v>
      </c>
      <c r="P3901" t="s">
        <v>5</v>
      </c>
      <c r="Q3901" t="s">
        <v>11</v>
      </c>
      <c r="R3901" t="s">
        <v>169</v>
      </c>
      <c r="S3901" t="s">
        <v>170</v>
      </c>
      <c r="T3901">
        <v>7503205.8064516131</v>
      </c>
      <c r="U3901">
        <v>7901576</v>
      </c>
      <c r="V3901">
        <v>398370.19354838692</v>
      </c>
      <c r="W3901">
        <v>5.3093331547143352E-2</v>
      </c>
      <c r="X3901" t="s">
        <v>365</v>
      </c>
    </row>
    <row r="3902" spans="1:24" x14ac:dyDescent="0.35">
      <c r="A3902">
        <v>3301065187</v>
      </c>
      <c r="B3902" t="s">
        <v>168</v>
      </c>
      <c r="C3902" t="s">
        <v>168</v>
      </c>
      <c r="D3902">
        <v>0</v>
      </c>
      <c r="E3902">
        <v>0</v>
      </c>
      <c r="F3902">
        <v>22</v>
      </c>
      <c r="G3902">
        <v>958885</v>
      </c>
      <c r="H3902">
        <v>1</v>
      </c>
      <c r="I3902">
        <v>25000</v>
      </c>
      <c r="J3902">
        <v>0</v>
      </c>
      <c r="K3902">
        <v>0</v>
      </c>
      <c r="L3902">
        <v>0</v>
      </c>
      <c r="M3902">
        <v>0</v>
      </c>
      <c r="N3902">
        <v>330000</v>
      </c>
      <c r="O3902">
        <v>1313885</v>
      </c>
      <c r="P3902" t="s">
        <v>5</v>
      </c>
      <c r="Q3902" t="s">
        <v>12</v>
      </c>
      <c r="R3902" t="s">
        <v>169</v>
      </c>
      <c r="S3902" t="s">
        <v>170</v>
      </c>
      <c r="T3902">
        <v>847667.74193548388</v>
      </c>
      <c r="U3902">
        <v>1082591</v>
      </c>
      <c r="V3902">
        <v>234923.25806451612</v>
      </c>
      <c r="W3902">
        <v>0.27714073149476559</v>
      </c>
      <c r="X3902" t="s">
        <v>396</v>
      </c>
    </row>
    <row r="3903" spans="1:24" x14ac:dyDescent="0.35">
      <c r="A3903">
        <v>3301072022</v>
      </c>
      <c r="B3903" t="s">
        <v>168</v>
      </c>
      <c r="C3903" t="s">
        <v>168</v>
      </c>
      <c r="D3903">
        <v>0</v>
      </c>
      <c r="E3903">
        <v>0</v>
      </c>
      <c r="F3903">
        <v>15</v>
      </c>
      <c r="G3903">
        <v>601493</v>
      </c>
      <c r="H3903">
        <v>7</v>
      </c>
      <c r="I3903">
        <v>190000</v>
      </c>
      <c r="J3903">
        <v>0</v>
      </c>
      <c r="K3903">
        <v>0</v>
      </c>
      <c r="L3903">
        <v>0</v>
      </c>
      <c r="M3903">
        <v>0</v>
      </c>
      <c r="N3903">
        <v>330000</v>
      </c>
      <c r="O3903">
        <v>1121493</v>
      </c>
      <c r="P3903" t="s">
        <v>5</v>
      </c>
      <c r="Q3903" t="s">
        <v>12</v>
      </c>
      <c r="R3903" t="s">
        <v>169</v>
      </c>
      <c r="S3903" t="s">
        <v>170</v>
      </c>
      <c r="T3903">
        <v>723543.87096774194</v>
      </c>
      <c r="U3903">
        <v>1022943</v>
      </c>
      <c r="V3903">
        <v>299399.12903225806</v>
      </c>
      <c r="W3903">
        <v>0.41379540487546507</v>
      </c>
      <c r="X3903" t="s">
        <v>271</v>
      </c>
    </row>
    <row r="3904" spans="1:24" x14ac:dyDescent="0.35">
      <c r="A3904">
        <v>3301071314</v>
      </c>
      <c r="B3904" t="s">
        <v>168</v>
      </c>
      <c r="C3904" t="s">
        <v>168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2205000</v>
      </c>
      <c r="O3904">
        <v>2205000</v>
      </c>
      <c r="P3904" t="s">
        <v>5</v>
      </c>
      <c r="Q3904" t="s">
        <v>6</v>
      </c>
      <c r="R3904" t="s">
        <v>181</v>
      </c>
      <c r="S3904" t="s">
        <v>170</v>
      </c>
      <c r="T3904">
        <v>1422580.6451612902</v>
      </c>
      <c r="U3904">
        <v>1057500</v>
      </c>
      <c r="V3904">
        <v>-365080.64516129019</v>
      </c>
      <c r="W3904">
        <v>-0.2566326530612244</v>
      </c>
      <c r="X3904" t="s">
        <v>295</v>
      </c>
    </row>
    <row r="3905" spans="1:24" x14ac:dyDescent="0.35">
      <c r="A3905">
        <v>3300009820</v>
      </c>
      <c r="B3905" t="s">
        <v>168</v>
      </c>
      <c r="C3905" t="s">
        <v>168</v>
      </c>
      <c r="D3905">
        <v>0</v>
      </c>
      <c r="E3905">
        <v>0</v>
      </c>
      <c r="F3905">
        <v>3</v>
      </c>
      <c r="G3905">
        <v>40499</v>
      </c>
      <c r="H3905">
        <v>10</v>
      </c>
      <c r="I3905">
        <v>392000</v>
      </c>
      <c r="J3905">
        <v>0</v>
      </c>
      <c r="K3905">
        <v>0</v>
      </c>
      <c r="L3905">
        <v>32</v>
      </c>
      <c r="M3905">
        <v>1236800</v>
      </c>
      <c r="N3905">
        <v>1969500</v>
      </c>
      <c r="O3905">
        <v>3638799</v>
      </c>
      <c r="P3905" t="s">
        <v>5</v>
      </c>
      <c r="Q3905" t="s">
        <v>12</v>
      </c>
      <c r="R3905" t="s">
        <v>169</v>
      </c>
      <c r="S3905" t="s">
        <v>170</v>
      </c>
      <c r="T3905">
        <v>2347612.2580645159</v>
      </c>
      <c r="U3905">
        <v>1314100</v>
      </c>
      <c r="V3905">
        <v>-1033512.2580645159</v>
      </c>
      <c r="W3905">
        <v>-0.4402397604264483</v>
      </c>
      <c r="X3905" t="s">
        <v>364</v>
      </c>
    </row>
    <row r="3906" spans="1:24" x14ac:dyDescent="0.35">
      <c r="A3906">
        <v>6001137781</v>
      </c>
      <c r="B3906" t="s">
        <v>168</v>
      </c>
      <c r="C3906" t="s">
        <v>168</v>
      </c>
      <c r="D3906">
        <v>0</v>
      </c>
      <c r="E3906">
        <v>0</v>
      </c>
      <c r="F3906">
        <v>6</v>
      </c>
      <c r="G3906">
        <v>260492</v>
      </c>
      <c r="H3906">
        <v>1</v>
      </c>
      <c r="I3906">
        <v>2000</v>
      </c>
      <c r="J3906">
        <v>0</v>
      </c>
      <c r="K3906">
        <v>0</v>
      </c>
      <c r="L3906">
        <v>0</v>
      </c>
      <c r="M3906">
        <v>0</v>
      </c>
      <c r="N3906">
        <v>165000</v>
      </c>
      <c r="O3906">
        <v>427492</v>
      </c>
      <c r="P3906" t="s">
        <v>5</v>
      </c>
      <c r="Q3906" t="s">
        <v>10</v>
      </c>
      <c r="R3906" t="s">
        <v>181</v>
      </c>
      <c r="S3906" t="s">
        <v>170</v>
      </c>
      <c r="T3906">
        <v>275801.29032258067</v>
      </c>
      <c r="U3906">
        <v>602891</v>
      </c>
      <c r="V3906">
        <v>327089.70967741933</v>
      </c>
      <c r="W3906">
        <v>1.1859614916770371</v>
      </c>
      <c r="X3906" t="s">
        <v>334</v>
      </c>
    </row>
    <row r="3907" spans="1:24" x14ac:dyDescent="0.35">
      <c r="A3907">
        <v>3301069308</v>
      </c>
      <c r="B3907" t="s">
        <v>168</v>
      </c>
      <c r="C3907" t="s">
        <v>168</v>
      </c>
      <c r="D3907">
        <v>0</v>
      </c>
      <c r="E3907">
        <v>0</v>
      </c>
      <c r="F3907">
        <v>276</v>
      </c>
      <c r="G3907">
        <v>7245488</v>
      </c>
      <c r="H3907">
        <v>11</v>
      </c>
      <c r="I3907">
        <v>270000</v>
      </c>
      <c r="J3907">
        <v>664</v>
      </c>
      <c r="K3907">
        <v>8847800</v>
      </c>
      <c r="L3907">
        <v>0</v>
      </c>
      <c r="M3907">
        <v>0</v>
      </c>
      <c r="N3907">
        <v>4148000</v>
      </c>
      <c r="O3907">
        <v>20511288</v>
      </c>
      <c r="P3907" t="s">
        <v>5</v>
      </c>
      <c r="Q3907" t="s">
        <v>16</v>
      </c>
      <c r="R3907" t="s">
        <v>169</v>
      </c>
      <c r="S3907" t="s">
        <v>170</v>
      </c>
      <c r="T3907">
        <v>13233089.032258065</v>
      </c>
      <c r="U3907">
        <v>6895463</v>
      </c>
      <c r="V3907">
        <v>-6337626.0322580654</v>
      </c>
      <c r="W3907">
        <v>-0.47892264737348533</v>
      </c>
      <c r="X3907" t="s">
        <v>265</v>
      </c>
    </row>
    <row r="3908" spans="1:24" x14ac:dyDescent="0.35">
      <c r="A3908">
        <v>6001132621</v>
      </c>
      <c r="B3908" t="s">
        <v>168</v>
      </c>
      <c r="C3908" t="s">
        <v>168</v>
      </c>
      <c r="D3908">
        <v>0</v>
      </c>
      <c r="E3908">
        <v>0</v>
      </c>
      <c r="F3908">
        <v>5</v>
      </c>
      <c r="G3908">
        <v>178995</v>
      </c>
      <c r="H3908">
        <v>20</v>
      </c>
      <c r="I3908">
        <v>410000</v>
      </c>
      <c r="J3908">
        <v>0</v>
      </c>
      <c r="K3908">
        <v>0</v>
      </c>
      <c r="L3908">
        <v>3</v>
      </c>
      <c r="M3908">
        <v>327200</v>
      </c>
      <c r="N3908">
        <v>0</v>
      </c>
      <c r="O3908">
        <v>916195</v>
      </c>
      <c r="P3908" t="s">
        <v>5</v>
      </c>
      <c r="Q3908" t="s">
        <v>13</v>
      </c>
      <c r="R3908" t="s">
        <v>207</v>
      </c>
      <c r="S3908" t="s">
        <v>170</v>
      </c>
      <c r="T3908">
        <v>591093.54838709673</v>
      </c>
      <c r="U3908">
        <v>714795</v>
      </c>
      <c r="V3908">
        <v>123701.45161290327</v>
      </c>
      <c r="W3908">
        <v>0.20927559089495151</v>
      </c>
      <c r="X3908" t="s">
        <v>283</v>
      </c>
    </row>
    <row r="3909" spans="1:24" x14ac:dyDescent="0.35">
      <c r="A3909">
        <v>3301063736</v>
      </c>
      <c r="B3909" t="s">
        <v>168</v>
      </c>
      <c r="C3909" t="s">
        <v>168</v>
      </c>
      <c r="D3909">
        <v>0</v>
      </c>
      <c r="E3909">
        <v>0</v>
      </c>
      <c r="F3909">
        <v>15</v>
      </c>
      <c r="G3909">
        <v>368478</v>
      </c>
      <c r="H3909">
        <v>30</v>
      </c>
      <c r="I3909">
        <v>835000</v>
      </c>
      <c r="J3909">
        <v>0</v>
      </c>
      <c r="K3909">
        <v>0</v>
      </c>
      <c r="L3909">
        <v>9</v>
      </c>
      <c r="M3909">
        <v>391600</v>
      </c>
      <c r="N3909">
        <v>202000</v>
      </c>
      <c r="O3909">
        <v>1797078</v>
      </c>
      <c r="P3909" t="s">
        <v>5</v>
      </c>
      <c r="Q3909" t="s">
        <v>9</v>
      </c>
      <c r="R3909" t="s">
        <v>169</v>
      </c>
      <c r="S3909" t="s">
        <v>170</v>
      </c>
      <c r="T3909">
        <v>1159405.1612903227</v>
      </c>
      <c r="U3909">
        <v>1038685</v>
      </c>
      <c r="V3909">
        <v>-120720.16129032266</v>
      </c>
      <c r="W3909">
        <v>-0.10412249774355931</v>
      </c>
      <c r="X3909" t="s">
        <v>224</v>
      </c>
    </row>
    <row r="3910" spans="1:24" x14ac:dyDescent="0.35">
      <c r="A3910">
        <v>3301009149</v>
      </c>
      <c r="B3910" t="s">
        <v>168</v>
      </c>
      <c r="C3910" t="s">
        <v>168</v>
      </c>
      <c r="D3910">
        <v>0</v>
      </c>
      <c r="E3910">
        <v>0</v>
      </c>
      <c r="F3910">
        <v>20</v>
      </c>
      <c r="G3910">
        <v>557978</v>
      </c>
      <c r="H3910">
        <v>7</v>
      </c>
      <c r="I3910">
        <v>190000</v>
      </c>
      <c r="J3910">
        <v>0</v>
      </c>
      <c r="K3910">
        <v>0</v>
      </c>
      <c r="L3910">
        <v>5</v>
      </c>
      <c r="M3910">
        <v>210000</v>
      </c>
      <c r="N3910">
        <v>180000</v>
      </c>
      <c r="O3910">
        <v>1137978</v>
      </c>
      <c r="P3910" t="s">
        <v>5</v>
      </c>
      <c r="Q3910" t="s">
        <v>15</v>
      </c>
      <c r="R3910" t="s">
        <v>169</v>
      </c>
      <c r="S3910" t="s">
        <v>170</v>
      </c>
      <c r="T3910">
        <v>734179.3548387097</v>
      </c>
      <c r="U3910">
        <v>394995</v>
      </c>
      <c r="V3910">
        <v>-339184.3548387097</v>
      </c>
      <c r="W3910">
        <v>-0.46199113691125837</v>
      </c>
      <c r="X3910" t="s">
        <v>321</v>
      </c>
    </row>
    <row r="3911" spans="1:24" x14ac:dyDescent="0.35">
      <c r="A3911">
        <v>3301024043</v>
      </c>
      <c r="B3911" t="s">
        <v>168</v>
      </c>
      <c r="C3911" t="s">
        <v>168</v>
      </c>
      <c r="D3911">
        <v>0</v>
      </c>
      <c r="E3911">
        <v>0</v>
      </c>
      <c r="F3911">
        <v>0</v>
      </c>
      <c r="G3911">
        <v>0</v>
      </c>
      <c r="H3911">
        <v>2</v>
      </c>
      <c r="I3911">
        <v>145000</v>
      </c>
      <c r="J3911">
        <v>0</v>
      </c>
      <c r="K3911">
        <v>0</v>
      </c>
      <c r="L3911">
        <v>2</v>
      </c>
      <c r="M3911">
        <v>44800</v>
      </c>
      <c r="N3911">
        <v>150000</v>
      </c>
      <c r="O3911">
        <v>339800</v>
      </c>
      <c r="P3911" t="s">
        <v>5</v>
      </c>
      <c r="Q3911" t="s">
        <v>14</v>
      </c>
      <c r="R3911" t="s">
        <v>169</v>
      </c>
      <c r="S3911" t="s">
        <v>170</v>
      </c>
      <c r="T3911">
        <v>219225.80645161291</v>
      </c>
      <c r="U3911">
        <v>30999</v>
      </c>
      <c r="V3911">
        <v>-188226.80645161291</v>
      </c>
      <c r="W3911">
        <v>-0.85859785167745728</v>
      </c>
      <c r="X3911" t="s">
        <v>339</v>
      </c>
    </row>
    <row r="3912" spans="1:24" x14ac:dyDescent="0.35">
      <c r="A3912">
        <v>3300011498</v>
      </c>
      <c r="B3912" t="s">
        <v>168</v>
      </c>
      <c r="C3912" t="s">
        <v>168</v>
      </c>
      <c r="D3912">
        <v>0</v>
      </c>
      <c r="E3912">
        <v>0</v>
      </c>
      <c r="F3912">
        <v>1</v>
      </c>
      <c r="G3912">
        <v>25700</v>
      </c>
      <c r="H3912">
        <v>5</v>
      </c>
      <c r="I3912">
        <v>140000</v>
      </c>
      <c r="J3912">
        <v>0</v>
      </c>
      <c r="K3912">
        <v>0</v>
      </c>
      <c r="L3912">
        <v>0</v>
      </c>
      <c r="M3912">
        <v>0</v>
      </c>
      <c r="N3912">
        <v>244500</v>
      </c>
      <c r="O3912">
        <v>410200</v>
      </c>
      <c r="P3912" t="s">
        <v>5</v>
      </c>
      <c r="Q3912" t="s">
        <v>12</v>
      </c>
      <c r="R3912" t="s">
        <v>169</v>
      </c>
      <c r="S3912" t="s">
        <v>170</v>
      </c>
      <c r="T3912">
        <v>264645.16129032255</v>
      </c>
      <c r="U3912">
        <v>383000</v>
      </c>
      <c r="V3912">
        <v>118354.83870967745</v>
      </c>
      <c r="W3912">
        <v>0.44722086786933213</v>
      </c>
      <c r="X3912" t="s">
        <v>361</v>
      </c>
    </row>
    <row r="3913" spans="1:24" x14ac:dyDescent="0.35">
      <c r="A3913">
        <v>3300020877</v>
      </c>
      <c r="B3913" t="s">
        <v>168</v>
      </c>
      <c r="C3913" t="s">
        <v>168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24020500</v>
      </c>
      <c r="O3913">
        <v>24020500</v>
      </c>
      <c r="P3913" t="s">
        <v>5</v>
      </c>
      <c r="Q3913" t="s">
        <v>6</v>
      </c>
      <c r="R3913" t="s">
        <v>169</v>
      </c>
      <c r="S3913" t="s">
        <v>170</v>
      </c>
      <c r="T3913">
        <v>15497096.77419355</v>
      </c>
      <c r="U3913">
        <v>52516100</v>
      </c>
      <c r="V3913">
        <v>37019003.225806452</v>
      </c>
      <c r="W3913">
        <v>2.3887702171062215</v>
      </c>
      <c r="X3913" t="s">
        <v>259</v>
      </c>
    </row>
    <row r="3914" spans="1:24" x14ac:dyDescent="0.35">
      <c r="A3914">
        <v>3301018238</v>
      </c>
      <c r="B3914" t="s">
        <v>168</v>
      </c>
      <c r="C3914" t="s">
        <v>168</v>
      </c>
      <c r="D3914">
        <v>0</v>
      </c>
      <c r="E3914">
        <v>0</v>
      </c>
      <c r="F3914">
        <v>172</v>
      </c>
      <c r="G3914">
        <v>6363298</v>
      </c>
      <c r="H3914">
        <v>0</v>
      </c>
      <c r="I3914">
        <v>0</v>
      </c>
      <c r="J3914">
        <v>152</v>
      </c>
      <c r="K3914">
        <v>2889875</v>
      </c>
      <c r="L3914">
        <v>1</v>
      </c>
      <c r="M3914">
        <v>273850</v>
      </c>
      <c r="N3914">
        <v>4981000</v>
      </c>
      <c r="O3914">
        <v>14508023</v>
      </c>
      <c r="P3914" t="s">
        <v>5</v>
      </c>
      <c r="Q3914" t="s">
        <v>16</v>
      </c>
      <c r="R3914" t="s">
        <v>169</v>
      </c>
      <c r="S3914" t="s">
        <v>170</v>
      </c>
      <c r="T3914">
        <v>9360014.8387096785</v>
      </c>
      <c r="U3914">
        <v>7503775</v>
      </c>
      <c r="V3914">
        <v>-1856239.8387096785</v>
      </c>
      <c r="W3914">
        <v>-0.19831590768776708</v>
      </c>
      <c r="X3914" t="s">
        <v>384</v>
      </c>
    </row>
    <row r="3915" spans="1:24" x14ac:dyDescent="0.35">
      <c r="A3915">
        <v>3301001802</v>
      </c>
      <c r="B3915" t="s">
        <v>168</v>
      </c>
      <c r="C3915" t="s">
        <v>168</v>
      </c>
      <c r="D3915">
        <v>0</v>
      </c>
      <c r="E3915">
        <v>0</v>
      </c>
      <c r="F3915">
        <v>8</v>
      </c>
      <c r="G3915">
        <v>323323</v>
      </c>
      <c r="H3915">
        <v>3</v>
      </c>
      <c r="I3915">
        <v>80000</v>
      </c>
      <c r="J3915">
        <v>0</v>
      </c>
      <c r="K3915">
        <v>0</v>
      </c>
      <c r="L3915">
        <v>0</v>
      </c>
      <c r="M3915">
        <v>0</v>
      </c>
      <c r="N3915">
        <v>532500</v>
      </c>
      <c r="O3915">
        <v>935823</v>
      </c>
      <c r="P3915" t="s">
        <v>5</v>
      </c>
      <c r="Q3915" t="s">
        <v>12</v>
      </c>
      <c r="R3915" t="s">
        <v>169</v>
      </c>
      <c r="S3915" t="s">
        <v>170</v>
      </c>
      <c r="T3915">
        <v>603756.77419354836</v>
      </c>
      <c r="U3915">
        <v>720897</v>
      </c>
      <c r="V3915">
        <v>117140.22580645164</v>
      </c>
      <c r="W3915">
        <v>0.19401890101012698</v>
      </c>
      <c r="X3915" t="s">
        <v>174</v>
      </c>
    </row>
    <row r="3916" spans="1:24" x14ac:dyDescent="0.35">
      <c r="A3916">
        <v>3300008783</v>
      </c>
      <c r="B3916" t="s">
        <v>168</v>
      </c>
      <c r="C3916" t="s">
        <v>168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2000</v>
      </c>
      <c r="J3916">
        <v>0</v>
      </c>
      <c r="K3916">
        <v>0</v>
      </c>
      <c r="L3916">
        <v>0</v>
      </c>
      <c r="M3916">
        <v>0</v>
      </c>
      <c r="N3916">
        <v>280000</v>
      </c>
      <c r="O3916">
        <v>282000</v>
      </c>
      <c r="P3916" t="s">
        <v>5</v>
      </c>
      <c r="Q3916" t="s">
        <v>12</v>
      </c>
      <c r="R3916" t="s">
        <v>169</v>
      </c>
      <c r="S3916" t="s">
        <v>170</v>
      </c>
      <c r="T3916">
        <v>181935.48387096773</v>
      </c>
      <c r="U3916">
        <v>407000</v>
      </c>
      <c r="V3916">
        <v>225064.51612903227</v>
      </c>
      <c r="W3916">
        <v>1.2370567375886528</v>
      </c>
      <c r="X3916" t="s">
        <v>410</v>
      </c>
    </row>
    <row r="3917" spans="1:24" x14ac:dyDescent="0.35">
      <c r="A3917">
        <v>3300013949</v>
      </c>
      <c r="B3917" t="s">
        <v>168</v>
      </c>
      <c r="C3917" t="s">
        <v>168</v>
      </c>
      <c r="D3917">
        <v>0</v>
      </c>
      <c r="E3917">
        <v>0</v>
      </c>
      <c r="F3917">
        <v>382</v>
      </c>
      <c r="G3917">
        <v>14247481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52400</v>
      </c>
      <c r="N3917">
        <v>922500</v>
      </c>
      <c r="O3917">
        <v>15222381</v>
      </c>
      <c r="P3917" t="s">
        <v>5</v>
      </c>
      <c r="Q3917" t="s">
        <v>7</v>
      </c>
      <c r="R3917" t="s">
        <v>169</v>
      </c>
      <c r="S3917" t="s">
        <v>170</v>
      </c>
      <c r="T3917">
        <v>9820890.9677419364</v>
      </c>
      <c r="U3917">
        <v>10193902</v>
      </c>
      <c r="V3917">
        <v>373011.03225806355</v>
      </c>
      <c r="W3917">
        <v>3.7981384121183126E-2</v>
      </c>
      <c r="X3917" t="s">
        <v>317</v>
      </c>
    </row>
    <row r="3918" spans="1:24" x14ac:dyDescent="0.35">
      <c r="A3918">
        <v>3300018873</v>
      </c>
      <c r="B3918" t="s">
        <v>168</v>
      </c>
      <c r="C3918" t="s">
        <v>168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2508000</v>
      </c>
      <c r="O3918">
        <v>2508000</v>
      </c>
      <c r="P3918" t="s">
        <v>5</v>
      </c>
      <c r="Q3918" t="s">
        <v>16</v>
      </c>
      <c r="R3918" t="s">
        <v>169</v>
      </c>
      <c r="S3918" t="s">
        <v>170</v>
      </c>
      <c r="T3918">
        <v>1618064.5161290322</v>
      </c>
      <c r="U3918">
        <v>988880</v>
      </c>
      <c r="V3918">
        <v>-629184.51612903224</v>
      </c>
      <c r="W3918">
        <v>-0.38885007974481656</v>
      </c>
      <c r="X3918" t="s">
        <v>377</v>
      </c>
    </row>
    <row r="3919" spans="1:24" x14ac:dyDescent="0.35">
      <c r="A3919">
        <v>3301031486</v>
      </c>
      <c r="B3919" t="s">
        <v>168</v>
      </c>
      <c r="C3919" t="s">
        <v>168</v>
      </c>
      <c r="D3919">
        <v>0</v>
      </c>
      <c r="E3919">
        <v>0</v>
      </c>
      <c r="F3919">
        <v>15</v>
      </c>
      <c r="G3919">
        <v>432080</v>
      </c>
      <c r="H3919">
        <v>13</v>
      </c>
      <c r="I3919">
        <v>505000</v>
      </c>
      <c r="J3919">
        <v>0</v>
      </c>
      <c r="K3919">
        <v>0</v>
      </c>
      <c r="L3919">
        <v>12</v>
      </c>
      <c r="M3919">
        <v>568800</v>
      </c>
      <c r="N3919">
        <v>165000</v>
      </c>
      <c r="O3919">
        <v>1670880</v>
      </c>
      <c r="P3919" t="s">
        <v>5</v>
      </c>
      <c r="Q3919" t="s">
        <v>14</v>
      </c>
      <c r="R3919" t="s">
        <v>169</v>
      </c>
      <c r="S3919" t="s">
        <v>170</v>
      </c>
      <c r="T3919">
        <v>1077987.0967741935</v>
      </c>
      <c r="U3919">
        <v>813085</v>
      </c>
      <c r="V3919">
        <v>-264902.09677419346</v>
      </c>
      <c r="W3919">
        <v>-0.24573772503112123</v>
      </c>
      <c r="X3919" t="s">
        <v>355</v>
      </c>
    </row>
    <row r="3920" spans="1:24" x14ac:dyDescent="0.35">
      <c r="A3920">
        <v>3300017373</v>
      </c>
      <c r="B3920" t="s">
        <v>168</v>
      </c>
      <c r="C3920" t="s">
        <v>168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878500</v>
      </c>
      <c r="O3920">
        <v>878500</v>
      </c>
      <c r="P3920" t="s">
        <v>5</v>
      </c>
      <c r="Q3920" t="s">
        <v>6</v>
      </c>
      <c r="R3920" t="s">
        <v>169</v>
      </c>
      <c r="S3920" t="s">
        <v>170</v>
      </c>
      <c r="T3920">
        <v>566774.19354838715</v>
      </c>
      <c r="U3920">
        <v>1207500</v>
      </c>
      <c r="V3920">
        <v>640725.80645161285</v>
      </c>
      <c r="W3920">
        <v>1.1304780876494021</v>
      </c>
      <c r="X3920" t="s">
        <v>342</v>
      </c>
    </row>
    <row r="3921" spans="1:24" x14ac:dyDescent="0.35">
      <c r="A3921">
        <v>3301043222</v>
      </c>
      <c r="B3921" t="s">
        <v>168</v>
      </c>
      <c r="C3921" t="s">
        <v>168</v>
      </c>
      <c r="D3921">
        <v>0</v>
      </c>
      <c r="E3921">
        <v>0</v>
      </c>
      <c r="F3921">
        <v>0</v>
      </c>
      <c r="G3921">
        <v>0</v>
      </c>
      <c r="H3921">
        <v>3</v>
      </c>
      <c r="I3921">
        <v>15000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15000</v>
      </c>
      <c r="P3921" t="s">
        <v>5</v>
      </c>
      <c r="Q3921" t="s">
        <v>13</v>
      </c>
      <c r="R3921" t="s">
        <v>169</v>
      </c>
      <c r="S3921" t="s">
        <v>170</v>
      </c>
      <c r="T3921">
        <v>9677.4193548387102</v>
      </c>
      <c r="U3921">
        <v>0</v>
      </c>
      <c r="V3921">
        <v>-9677.4193548387102</v>
      </c>
      <c r="W3921">
        <v>0</v>
      </c>
      <c r="X3921" t="s">
        <v>414</v>
      </c>
    </row>
    <row r="3922" spans="1:24" x14ac:dyDescent="0.35">
      <c r="A3922">
        <v>3300020584</v>
      </c>
      <c r="B3922" t="s">
        <v>168</v>
      </c>
      <c r="C3922" t="s">
        <v>168</v>
      </c>
      <c r="D3922">
        <v>0</v>
      </c>
      <c r="E3922">
        <v>0</v>
      </c>
      <c r="F3922">
        <v>67</v>
      </c>
      <c r="G3922">
        <v>2025930</v>
      </c>
      <c r="H3922">
        <v>40</v>
      </c>
      <c r="I3922">
        <v>775000</v>
      </c>
      <c r="J3922">
        <v>0</v>
      </c>
      <c r="K3922">
        <v>0</v>
      </c>
      <c r="L3922">
        <v>12</v>
      </c>
      <c r="M3922">
        <v>670000</v>
      </c>
      <c r="N3922">
        <v>180000</v>
      </c>
      <c r="O3922">
        <v>3650930</v>
      </c>
      <c r="P3922" t="s">
        <v>5</v>
      </c>
      <c r="Q3922" t="s">
        <v>15</v>
      </c>
      <c r="R3922" t="s">
        <v>169</v>
      </c>
      <c r="S3922" t="s">
        <v>170</v>
      </c>
      <c r="T3922">
        <v>2355438.7096774196</v>
      </c>
      <c r="U3922">
        <v>1691362</v>
      </c>
      <c r="V3922">
        <v>-664076.70967741963</v>
      </c>
      <c r="W3922">
        <v>-0.28193334301123285</v>
      </c>
      <c r="X3922" t="s">
        <v>341</v>
      </c>
    </row>
    <row r="3923" spans="1:24" x14ac:dyDescent="0.35">
      <c r="A3923">
        <v>3300007555</v>
      </c>
      <c r="B3923" t="s">
        <v>168</v>
      </c>
      <c r="C3923" t="s">
        <v>168</v>
      </c>
      <c r="D3923">
        <v>0</v>
      </c>
      <c r="E3923">
        <v>0</v>
      </c>
      <c r="F3923">
        <v>76</v>
      </c>
      <c r="G3923">
        <v>2515710</v>
      </c>
      <c r="H3923">
        <v>60</v>
      </c>
      <c r="I3923">
        <v>2010000</v>
      </c>
      <c r="J3923">
        <v>0</v>
      </c>
      <c r="K3923">
        <v>0</v>
      </c>
      <c r="L3923">
        <v>42</v>
      </c>
      <c r="M3923">
        <v>2670800</v>
      </c>
      <c r="N3923">
        <v>75000</v>
      </c>
      <c r="O3923">
        <v>7271510</v>
      </c>
      <c r="P3923" t="s">
        <v>5</v>
      </c>
      <c r="Q3923" t="s">
        <v>14</v>
      </c>
      <c r="R3923" t="s">
        <v>169</v>
      </c>
      <c r="S3923" t="s">
        <v>170</v>
      </c>
      <c r="T3923">
        <v>4691296.7741935486</v>
      </c>
      <c r="U3923">
        <v>4190142</v>
      </c>
      <c r="V3923">
        <v>-501154.7741935486</v>
      </c>
      <c r="W3923">
        <v>-0.10682649133398703</v>
      </c>
      <c r="X3923" t="s">
        <v>183</v>
      </c>
    </row>
    <row r="3924" spans="1:24" x14ac:dyDescent="0.35">
      <c r="A3924">
        <v>3300016203</v>
      </c>
      <c r="B3924" t="s">
        <v>168</v>
      </c>
      <c r="C3924" t="s">
        <v>168</v>
      </c>
      <c r="D3924">
        <v>0</v>
      </c>
      <c r="E3924">
        <v>0</v>
      </c>
      <c r="F3924">
        <v>8</v>
      </c>
      <c r="G3924">
        <v>171793</v>
      </c>
      <c r="H3924">
        <v>6</v>
      </c>
      <c r="I3924">
        <v>135000</v>
      </c>
      <c r="J3924">
        <v>0</v>
      </c>
      <c r="K3924">
        <v>0</v>
      </c>
      <c r="L3924">
        <v>0</v>
      </c>
      <c r="M3924">
        <v>0</v>
      </c>
      <c r="N3924">
        <v>342000</v>
      </c>
      <c r="O3924">
        <v>648793</v>
      </c>
      <c r="P3924" t="s">
        <v>5</v>
      </c>
      <c r="Q3924" t="s">
        <v>8</v>
      </c>
      <c r="R3924" t="s">
        <v>169</v>
      </c>
      <c r="S3924" t="s">
        <v>170</v>
      </c>
      <c r="T3924">
        <v>418576.12903225806</v>
      </c>
      <c r="U3924">
        <v>1323088</v>
      </c>
      <c r="V3924">
        <v>904511.87096774194</v>
      </c>
      <c r="W3924">
        <v>2.1609255956830609</v>
      </c>
      <c r="X3924" t="s">
        <v>273</v>
      </c>
    </row>
    <row r="3925" spans="1:24" x14ac:dyDescent="0.35">
      <c r="A3925">
        <v>3300025179</v>
      </c>
      <c r="B3925" t="s">
        <v>168</v>
      </c>
      <c r="C3925" t="s">
        <v>168</v>
      </c>
      <c r="D3925">
        <v>0</v>
      </c>
      <c r="E3925">
        <v>0</v>
      </c>
      <c r="F3925">
        <v>1</v>
      </c>
      <c r="G3925">
        <v>42700</v>
      </c>
      <c r="H3925">
        <v>4</v>
      </c>
      <c r="I3925">
        <v>79000</v>
      </c>
      <c r="J3925">
        <v>0</v>
      </c>
      <c r="K3925">
        <v>0</v>
      </c>
      <c r="L3925">
        <v>5</v>
      </c>
      <c r="M3925">
        <v>805999</v>
      </c>
      <c r="N3925">
        <v>2121000</v>
      </c>
      <c r="O3925">
        <v>3048699</v>
      </c>
      <c r="P3925" t="s">
        <v>5</v>
      </c>
      <c r="Q3925" t="s">
        <v>17</v>
      </c>
      <c r="R3925" t="s">
        <v>169</v>
      </c>
      <c r="S3925" t="s">
        <v>170</v>
      </c>
      <c r="T3925">
        <v>1966902.5806451612</v>
      </c>
      <c r="U3925">
        <v>3335815</v>
      </c>
      <c r="V3925">
        <v>1368912.4193548388</v>
      </c>
      <c r="W3925">
        <v>0.69597367598441173</v>
      </c>
      <c r="X3925" t="s">
        <v>278</v>
      </c>
    </row>
    <row r="3926" spans="1:24" x14ac:dyDescent="0.35">
      <c r="A3926">
        <v>3301067725</v>
      </c>
      <c r="B3926" t="s">
        <v>168</v>
      </c>
      <c r="C3926" t="s">
        <v>168</v>
      </c>
      <c r="D3926">
        <v>0</v>
      </c>
      <c r="E3926">
        <v>0</v>
      </c>
      <c r="F3926">
        <v>48</v>
      </c>
      <c r="G3926">
        <v>1772451</v>
      </c>
      <c r="H3926">
        <v>73</v>
      </c>
      <c r="I3926">
        <v>2483000</v>
      </c>
      <c r="J3926">
        <v>0</v>
      </c>
      <c r="K3926">
        <v>0</v>
      </c>
      <c r="L3926">
        <v>33</v>
      </c>
      <c r="M3926">
        <v>1989200</v>
      </c>
      <c r="N3926">
        <v>30000</v>
      </c>
      <c r="O3926">
        <v>6274651</v>
      </c>
      <c r="P3926" t="s">
        <v>5</v>
      </c>
      <c r="Q3926" t="s">
        <v>10</v>
      </c>
      <c r="R3926" t="s">
        <v>169</v>
      </c>
      <c r="S3926" t="s">
        <v>170</v>
      </c>
      <c r="T3926">
        <v>4048161.935483871</v>
      </c>
      <c r="U3926">
        <v>2943173</v>
      </c>
      <c r="V3926">
        <v>-1104988.935483871</v>
      </c>
      <c r="W3926">
        <v>-0.27296065550099924</v>
      </c>
      <c r="X3926" t="s">
        <v>182</v>
      </c>
    </row>
    <row r="3927" spans="1:24" x14ac:dyDescent="0.35">
      <c r="A3927">
        <v>3300009961</v>
      </c>
      <c r="B3927" t="s">
        <v>168</v>
      </c>
      <c r="C3927" t="s">
        <v>168</v>
      </c>
      <c r="D3927">
        <v>0</v>
      </c>
      <c r="E3927">
        <v>0</v>
      </c>
      <c r="F3927">
        <v>49</v>
      </c>
      <c r="G3927">
        <v>1981161</v>
      </c>
      <c r="H3927">
        <v>58</v>
      </c>
      <c r="I3927">
        <v>1105000</v>
      </c>
      <c r="J3927">
        <v>0</v>
      </c>
      <c r="K3927">
        <v>0</v>
      </c>
      <c r="L3927">
        <v>27</v>
      </c>
      <c r="M3927">
        <v>964800</v>
      </c>
      <c r="N3927">
        <v>631500</v>
      </c>
      <c r="O3927">
        <v>4682461</v>
      </c>
      <c r="P3927" t="s">
        <v>5</v>
      </c>
      <c r="Q3927" t="s">
        <v>17</v>
      </c>
      <c r="R3927" t="s">
        <v>169</v>
      </c>
      <c r="S3927" t="s">
        <v>170</v>
      </c>
      <c r="T3927">
        <v>3020942.5806451612</v>
      </c>
      <c r="U3927">
        <v>3681390</v>
      </c>
      <c r="V3927">
        <v>660447.41935483878</v>
      </c>
      <c r="W3927">
        <v>0.21862296343738907</v>
      </c>
      <c r="X3927" t="s">
        <v>291</v>
      </c>
    </row>
    <row r="3928" spans="1:24" x14ac:dyDescent="0.35">
      <c r="A3928">
        <v>3301067470</v>
      </c>
      <c r="B3928" t="s">
        <v>168</v>
      </c>
      <c r="C3928" t="s">
        <v>168</v>
      </c>
      <c r="D3928">
        <v>0</v>
      </c>
      <c r="E3928">
        <v>0</v>
      </c>
      <c r="F3928">
        <v>50</v>
      </c>
      <c r="G3928">
        <v>1986945</v>
      </c>
      <c r="H3928">
        <v>39</v>
      </c>
      <c r="I3928">
        <v>1205000</v>
      </c>
      <c r="J3928">
        <v>0</v>
      </c>
      <c r="K3928">
        <v>0</v>
      </c>
      <c r="L3928">
        <v>25</v>
      </c>
      <c r="M3928">
        <v>1080000</v>
      </c>
      <c r="N3928">
        <v>150000</v>
      </c>
      <c r="O3928">
        <v>4421945</v>
      </c>
      <c r="P3928" t="s">
        <v>5</v>
      </c>
      <c r="Q3928" t="s">
        <v>15</v>
      </c>
      <c r="R3928" t="s">
        <v>169</v>
      </c>
      <c r="S3928" t="s">
        <v>170</v>
      </c>
      <c r="T3928">
        <v>2852867.7419354836</v>
      </c>
      <c r="U3928">
        <v>1235980</v>
      </c>
      <c r="V3928">
        <v>-1616887.7419354836</v>
      </c>
      <c r="W3928">
        <v>-0.56675874530325454</v>
      </c>
      <c r="X3928" t="s">
        <v>173</v>
      </c>
    </row>
    <row r="3929" spans="1:24" x14ac:dyDescent="0.35">
      <c r="A3929">
        <v>6001122746</v>
      </c>
      <c r="B3929" t="s">
        <v>168</v>
      </c>
      <c r="C3929" t="s">
        <v>168</v>
      </c>
      <c r="D3929">
        <v>0</v>
      </c>
      <c r="E3929">
        <v>0</v>
      </c>
      <c r="F3929">
        <v>0</v>
      </c>
      <c r="G3929">
        <v>0</v>
      </c>
      <c r="H3929">
        <v>16</v>
      </c>
      <c r="I3929">
        <v>295000</v>
      </c>
      <c r="J3929">
        <v>0</v>
      </c>
      <c r="K3929">
        <v>0</v>
      </c>
      <c r="L3929">
        <v>7</v>
      </c>
      <c r="M3929">
        <v>186800</v>
      </c>
      <c r="N3929">
        <v>150000</v>
      </c>
      <c r="O3929">
        <v>631800</v>
      </c>
      <c r="P3929" t="s">
        <v>5</v>
      </c>
      <c r="Q3929" t="s">
        <v>13</v>
      </c>
      <c r="R3929" t="s">
        <v>169</v>
      </c>
      <c r="S3929" t="s">
        <v>170</v>
      </c>
      <c r="T3929">
        <v>407612.90322580643</v>
      </c>
      <c r="U3929">
        <v>454600</v>
      </c>
      <c r="V3929">
        <v>46987.096774193575</v>
      </c>
      <c r="W3929">
        <v>0.11527382082937643</v>
      </c>
      <c r="X3929" t="s">
        <v>250</v>
      </c>
    </row>
    <row r="3930" spans="1:24" x14ac:dyDescent="0.35">
      <c r="A3930">
        <v>3300016710</v>
      </c>
      <c r="B3930" t="s">
        <v>168</v>
      </c>
      <c r="C3930" t="s">
        <v>168</v>
      </c>
      <c r="D3930">
        <v>0</v>
      </c>
      <c r="E3930">
        <v>0</v>
      </c>
      <c r="F3930">
        <v>237</v>
      </c>
      <c r="G3930">
        <v>7641066</v>
      </c>
      <c r="H3930">
        <v>71</v>
      </c>
      <c r="I3930">
        <v>2227000</v>
      </c>
      <c r="J3930">
        <v>0</v>
      </c>
      <c r="K3930">
        <v>0</v>
      </c>
      <c r="L3930">
        <v>2</v>
      </c>
      <c r="M3930">
        <v>470700</v>
      </c>
      <c r="N3930">
        <v>1064900</v>
      </c>
      <c r="O3930">
        <v>11403666</v>
      </c>
      <c r="P3930" t="s">
        <v>5</v>
      </c>
      <c r="Q3930" t="s">
        <v>7</v>
      </c>
      <c r="R3930" t="s">
        <v>169</v>
      </c>
      <c r="S3930" t="s">
        <v>170</v>
      </c>
      <c r="T3930">
        <v>7357203.8709677421</v>
      </c>
      <c r="U3930">
        <v>8507347</v>
      </c>
      <c r="V3930">
        <v>1150143.1290322579</v>
      </c>
      <c r="W3930">
        <v>0.15632883758608851</v>
      </c>
      <c r="X3930" t="s">
        <v>346</v>
      </c>
    </row>
    <row r="3931" spans="1:24" x14ac:dyDescent="0.35">
      <c r="A3931">
        <v>3301072049</v>
      </c>
      <c r="B3931" t="s">
        <v>168</v>
      </c>
      <c r="C3931" t="s">
        <v>168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165000</v>
      </c>
      <c r="O3931">
        <v>165000</v>
      </c>
      <c r="P3931" t="s">
        <v>5</v>
      </c>
      <c r="Q3931" t="s">
        <v>14</v>
      </c>
      <c r="R3931" t="s">
        <v>169</v>
      </c>
      <c r="S3931" t="s">
        <v>170</v>
      </c>
      <c r="T3931">
        <v>106451.61290322582</v>
      </c>
      <c r="U3931">
        <v>241000</v>
      </c>
      <c r="V3931">
        <v>134548.38709677418</v>
      </c>
      <c r="W3931">
        <v>1.2639393939393937</v>
      </c>
      <c r="X3931" t="s">
        <v>324</v>
      </c>
    </row>
    <row r="3932" spans="1:24" x14ac:dyDescent="0.35">
      <c r="A3932">
        <v>3301024501</v>
      </c>
      <c r="B3932" t="s">
        <v>168</v>
      </c>
      <c r="C3932" t="s">
        <v>168</v>
      </c>
      <c r="D3932">
        <v>0</v>
      </c>
      <c r="E3932">
        <v>0</v>
      </c>
      <c r="F3932">
        <v>1</v>
      </c>
      <c r="G3932">
        <v>70999</v>
      </c>
      <c r="H3932">
        <v>9</v>
      </c>
      <c r="I3932">
        <v>905000</v>
      </c>
      <c r="J3932">
        <v>0</v>
      </c>
      <c r="K3932">
        <v>0</v>
      </c>
      <c r="L3932">
        <v>0</v>
      </c>
      <c r="M3932">
        <v>0</v>
      </c>
      <c r="N3932">
        <v>180000</v>
      </c>
      <c r="O3932">
        <v>1155999</v>
      </c>
      <c r="P3932" t="s">
        <v>5</v>
      </c>
      <c r="Q3932" t="s">
        <v>15</v>
      </c>
      <c r="R3932" t="s">
        <v>169</v>
      </c>
      <c r="S3932" t="s">
        <v>170</v>
      </c>
      <c r="T3932">
        <v>745805.80645161285</v>
      </c>
      <c r="U3932">
        <v>749895</v>
      </c>
      <c r="V3932">
        <v>4089.1935483871493</v>
      </c>
      <c r="W3932">
        <v>5.4829199679238272E-3</v>
      </c>
      <c r="X3932" t="s">
        <v>251</v>
      </c>
    </row>
    <row r="3933" spans="1:24" x14ac:dyDescent="0.35">
      <c r="A3933">
        <v>3301070475</v>
      </c>
      <c r="B3933" t="s">
        <v>168</v>
      </c>
      <c r="C3933" t="s">
        <v>168</v>
      </c>
      <c r="D3933">
        <v>0</v>
      </c>
      <c r="E3933">
        <v>0</v>
      </c>
      <c r="F3933">
        <v>79</v>
      </c>
      <c r="G3933">
        <v>2807007</v>
      </c>
      <c r="H3933">
        <v>14</v>
      </c>
      <c r="I3933">
        <v>555000</v>
      </c>
      <c r="J3933">
        <v>0</v>
      </c>
      <c r="K3933">
        <v>0</v>
      </c>
      <c r="L3933">
        <v>1</v>
      </c>
      <c r="M3933">
        <v>200000</v>
      </c>
      <c r="N3933">
        <v>180000</v>
      </c>
      <c r="O3933">
        <v>3742007</v>
      </c>
      <c r="P3933" t="s">
        <v>5</v>
      </c>
      <c r="Q3933" t="s">
        <v>15</v>
      </c>
      <c r="R3933" t="s">
        <v>169</v>
      </c>
      <c r="S3933" t="s">
        <v>170</v>
      </c>
      <c r="T3933">
        <v>2414198.064516129</v>
      </c>
      <c r="U3933">
        <v>3179159</v>
      </c>
      <c r="V3933">
        <v>764960.93548387103</v>
      </c>
      <c r="W3933">
        <v>0.31685922821630208</v>
      </c>
      <c r="X3933" t="s">
        <v>190</v>
      </c>
    </row>
    <row r="3934" spans="1:24" x14ac:dyDescent="0.35">
      <c r="A3934">
        <v>3300013714</v>
      </c>
      <c r="B3934" t="s">
        <v>168</v>
      </c>
      <c r="C3934" t="s">
        <v>168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980000</v>
      </c>
      <c r="O3934">
        <v>980000</v>
      </c>
      <c r="P3934" t="s">
        <v>5</v>
      </c>
      <c r="Q3934" t="s">
        <v>8</v>
      </c>
      <c r="R3934" t="s">
        <v>169</v>
      </c>
      <c r="S3934" t="s">
        <v>170</v>
      </c>
      <c r="T3934">
        <v>632258.06451612897</v>
      </c>
      <c r="U3934">
        <v>1220000</v>
      </c>
      <c r="V3934">
        <v>587741.93548387103</v>
      </c>
      <c r="W3934">
        <v>0.92959183673469403</v>
      </c>
      <c r="X3934" t="s">
        <v>175</v>
      </c>
    </row>
    <row r="3935" spans="1:24" x14ac:dyDescent="0.35">
      <c r="A3935">
        <v>3300012829</v>
      </c>
      <c r="B3935" t="s">
        <v>168</v>
      </c>
      <c r="C3935" t="s">
        <v>168</v>
      </c>
      <c r="D3935">
        <v>0</v>
      </c>
      <c r="E3935">
        <v>0</v>
      </c>
      <c r="F3935">
        <v>0</v>
      </c>
      <c r="G3935">
        <v>0</v>
      </c>
      <c r="H3935">
        <v>46</v>
      </c>
      <c r="I3935">
        <v>845000</v>
      </c>
      <c r="J3935">
        <v>0</v>
      </c>
      <c r="K3935">
        <v>0</v>
      </c>
      <c r="L3935">
        <v>0</v>
      </c>
      <c r="M3935">
        <v>0</v>
      </c>
      <c r="N3935">
        <v>1275000</v>
      </c>
      <c r="O3935">
        <v>2120000</v>
      </c>
      <c r="P3935" t="s">
        <v>5</v>
      </c>
      <c r="Q3935" t="s">
        <v>17</v>
      </c>
      <c r="R3935" t="s">
        <v>169</v>
      </c>
      <c r="S3935" t="s">
        <v>170</v>
      </c>
      <c r="T3935">
        <v>1367741.935483871</v>
      </c>
      <c r="U3935">
        <v>1918900</v>
      </c>
      <c r="V3935">
        <v>551158.06451612897</v>
      </c>
      <c r="W3935">
        <v>0.40296933962264148</v>
      </c>
      <c r="X3935" t="s">
        <v>332</v>
      </c>
    </row>
    <row r="3936" spans="1:24" x14ac:dyDescent="0.35">
      <c r="A3936">
        <v>3301070755</v>
      </c>
      <c r="B3936" t="s">
        <v>168</v>
      </c>
      <c r="C3936" t="s">
        <v>168</v>
      </c>
      <c r="D3936">
        <v>0</v>
      </c>
      <c r="E3936">
        <v>0</v>
      </c>
      <c r="F3936">
        <v>41</v>
      </c>
      <c r="G3936">
        <v>1337221</v>
      </c>
      <c r="H3936">
        <v>4</v>
      </c>
      <c r="I3936">
        <v>50000</v>
      </c>
      <c r="J3936">
        <v>0</v>
      </c>
      <c r="K3936">
        <v>0</v>
      </c>
      <c r="L3936">
        <v>0</v>
      </c>
      <c r="M3936">
        <v>0</v>
      </c>
      <c r="N3936">
        <v>280000</v>
      </c>
      <c r="O3936">
        <v>1667221</v>
      </c>
      <c r="P3936" t="s">
        <v>5</v>
      </c>
      <c r="Q3936" t="s">
        <v>12</v>
      </c>
      <c r="R3936" t="s">
        <v>169</v>
      </c>
      <c r="S3936" t="s">
        <v>170</v>
      </c>
      <c r="T3936">
        <v>1075626.4516129033</v>
      </c>
      <c r="U3936">
        <v>1329478</v>
      </c>
      <c r="V3936">
        <v>253851.54838709673</v>
      </c>
      <c r="W3936">
        <v>0.23600344525410843</v>
      </c>
      <c r="X3936" t="s">
        <v>410</v>
      </c>
    </row>
    <row r="3937" spans="1:24" x14ac:dyDescent="0.35">
      <c r="A3937">
        <v>3300010547</v>
      </c>
      <c r="B3937" t="s">
        <v>168</v>
      </c>
      <c r="C3937" t="s">
        <v>168</v>
      </c>
      <c r="D3937">
        <v>0</v>
      </c>
      <c r="E3937">
        <v>0</v>
      </c>
      <c r="F3937">
        <v>11</v>
      </c>
      <c r="G3937">
        <v>312739</v>
      </c>
      <c r="H3937">
        <v>27</v>
      </c>
      <c r="I3937">
        <v>607000</v>
      </c>
      <c r="J3937">
        <v>0</v>
      </c>
      <c r="K3937">
        <v>0</v>
      </c>
      <c r="L3937">
        <v>7</v>
      </c>
      <c r="M3937">
        <v>376800</v>
      </c>
      <c r="N3937">
        <v>1365000</v>
      </c>
      <c r="O3937">
        <v>2661539</v>
      </c>
      <c r="P3937" t="s">
        <v>5</v>
      </c>
      <c r="Q3937" t="s">
        <v>17</v>
      </c>
      <c r="R3937" t="s">
        <v>169</v>
      </c>
      <c r="S3937" t="s">
        <v>170</v>
      </c>
      <c r="T3937">
        <v>1717121.935483871</v>
      </c>
      <c r="U3937">
        <v>923986</v>
      </c>
      <c r="V3937">
        <v>-793135.93548387103</v>
      </c>
      <c r="W3937">
        <v>-0.46189843545407372</v>
      </c>
      <c r="X3937" t="s">
        <v>332</v>
      </c>
    </row>
    <row r="3938" spans="1:24" x14ac:dyDescent="0.35">
      <c r="A3938">
        <v>3301076148</v>
      </c>
      <c r="B3938" t="s">
        <v>168</v>
      </c>
      <c r="C3938" t="s">
        <v>168</v>
      </c>
      <c r="D3938">
        <v>0</v>
      </c>
      <c r="E3938">
        <v>0</v>
      </c>
      <c r="F3938">
        <v>22</v>
      </c>
      <c r="G3938">
        <v>786673</v>
      </c>
      <c r="H3938">
        <v>15</v>
      </c>
      <c r="I3938">
        <v>575000</v>
      </c>
      <c r="J3938">
        <v>0</v>
      </c>
      <c r="K3938">
        <v>0</v>
      </c>
      <c r="L3938">
        <v>2</v>
      </c>
      <c r="M3938">
        <v>74800</v>
      </c>
      <c r="N3938">
        <v>150000</v>
      </c>
      <c r="O3938">
        <v>1586473</v>
      </c>
      <c r="P3938" t="s">
        <v>5</v>
      </c>
      <c r="Q3938" t="s">
        <v>15</v>
      </c>
      <c r="R3938" t="s">
        <v>169</v>
      </c>
      <c r="S3938" t="s">
        <v>170</v>
      </c>
      <c r="T3938">
        <v>1023530.9677419355</v>
      </c>
      <c r="U3938">
        <v>270998</v>
      </c>
      <c r="V3938">
        <v>-752532.96774193551</v>
      </c>
      <c r="W3938">
        <v>-0.73523224158242839</v>
      </c>
      <c r="X3938" t="s">
        <v>177</v>
      </c>
    </row>
    <row r="3939" spans="1:24" x14ac:dyDescent="0.35">
      <c r="A3939">
        <v>3301035949</v>
      </c>
      <c r="B3939" t="s">
        <v>168</v>
      </c>
      <c r="C3939" t="s">
        <v>168</v>
      </c>
      <c r="D3939">
        <v>0</v>
      </c>
      <c r="E3939">
        <v>0</v>
      </c>
      <c r="F3939">
        <v>7</v>
      </c>
      <c r="G3939">
        <v>234698</v>
      </c>
      <c r="H3939">
        <v>30</v>
      </c>
      <c r="I3939">
        <v>575000</v>
      </c>
      <c r="J3939">
        <v>0</v>
      </c>
      <c r="K3939">
        <v>0</v>
      </c>
      <c r="L3939">
        <v>32</v>
      </c>
      <c r="M3939">
        <v>1453950</v>
      </c>
      <c r="N3939">
        <v>670000</v>
      </c>
      <c r="O3939">
        <v>2933648</v>
      </c>
      <c r="P3939" t="s">
        <v>5</v>
      </c>
      <c r="Q3939" t="s">
        <v>17</v>
      </c>
      <c r="R3939" t="s">
        <v>169</v>
      </c>
      <c r="S3939" t="s">
        <v>170</v>
      </c>
      <c r="T3939">
        <v>1892676.1290322582</v>
      </c>
      <c r="U3939">
        <v>1808124</v>
      </c>
      <c r="V3939">
        <v>-84552.129032258177</v>
      </c>
      <c r="W3939">
        <v>-4.4673321407340039E-2</v>
      </c>
      <c r="X3939" t="s">
        <v>291</v>
      </c>
    </row>
    <row r="3940" spans="1:24" x14ac:dyDescent="0.35">
      <c r="A3940">
        <v>3300014936</v>
      </c>
      <c r="B3940" t="s">
        <v>168</v>
      </c>
      <c r="C3940" t="s">
        <v>168</v>
      </c>
      <c r="D3940">
        <v>0</v>
      </c>
      <c r="E3940">
        <v>0</v>
      </c>
      <c r="F3940">
        <v>57</v>
      </c>
      <c r="G3940">
        <v>2086121</v>
      </c>
      <c r="H3940">
        <v>8</v>
      </c>
      <c r="I3940">
        <v>330000</v>
      </c>
      <c r="J3940">
        <v>0</v>
      </c>
      <c r="K3940">
        <v>0</v>
      </c>
      <c r="L3940">
        <v>1</v>
      </c>
      <c r="M3940">
        <v>20000</v>
      </c>
      <c r="N3940">
        <v>992700</v>
      </c>
      <c r="O3940">
        <v>3428821</v>
      </c>
      <c r="P3940" t="s">
        <v>5</v>
      </c>
      <c r="Q3940" t="s">
        <v>7</v>
      </c>
      <c r="R3940" t="s">
        <v>169</v>
      </c>
      <c r="S3940" t="s">
        <v>170</v>
      </c>
      <c r="T3940">
        <v>2212142.5806451612</v>
      </c>
      <c r="U3940">
        <v>3066147</v>
      </c>
      <c r="V3940">
        <v>854004.41935483878</v>
      </c>
      <c r="W3940">
        <v>0.38605306313744592</v>
      </c>
      <c r="X3940" t="s">
        <v>317</v>
      </c>
    </row>
    <row r="3941" spans="1:24" x14ac:dyDescent="0.35">
      <c r="A3941">
        <v>3301070016</v>
      </c>
      <c r="B3941" t="s">
        <v>168</v>
      </c>
      <c r="C3941" t="s">
        <v>168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30000</v>
      </c>
      <c r="O3941">
        <v>30000</v>
      </c>
      <c r="P3941" t="s">
        <v>5</v>
      </c>
      <c r="Q3941" t="s">
        <v>11</v>
      </c>
      <c r="R3941" t="s">
        <v>169</v>
      </c>
      <c r="S3941" t="s">
        <v>170</v>
      </c>
      <c r="T3941">
        <v>19354.83870967742</v>
      </c>
      <c r="U3941">
        <v>30000</v>
      </c>
      <c r="V3941">
        <v>10645.16129032258</v>
      </c>
      <c r="W3941">
        <v>0.54999999999999982</v>
      </c>
      <c r="X3941" t="s">
        <v>217</v>
      </c>
    </row>
    <row r="3942" spans="1:24" x14ac:dyDescent="0.35">
      <c r="A3942">
        <v>3300008483</v>
      </c>
      <c r="B3942" t="s">
        <v>168</v>
      </c>
      <c r="C3942" t="s">
        <v>168</v>
      </c>
      <c r="D3942">
        <v>0</v>
      </c>
      <c r="E3942">
        <v>0</v>
      </c>
      <c r="F3942">
        <v>341</v>
      </c>
      <c r="G3942">
        <v>16505409</v>
      </c>
      <c r="H3942">
        <v>152</v>
      </c>
      <c r="I3942">
        <v>6420000</v>
      </c>
      <c r="J3942">
        <v>0</v>
      </c>
      <c r="K3942">
        <v>0</v>
      </c>
      <c r="L3942">
        <v>28</v>
      </c>
      <c r="M3942">
        <v>2487200</v>
      </c>
      <c r="N3942">
        <v>150000</v>
      </c>
      <c r="O3942">
        <v>25562609</v>
      </c>
      <c r="P3942" t="s">
        <v>5</v>
      </c>
      <c r="Q3942" t="s">
        <v>14</v>
      </c>
      <c r="R3942" t="s">
        <v>169</v>
      </c>
      <c r="S3942" t="s">
        <v>170</v>
      </c>
      <c r="T3942">
        <v>16492005.806451611</v>
      </c>
      <c r="U3942">
        <v>19282412</v>
      </c>
      <c r="V3942">
        <v>2790406.1935483888</v>
      </c>
      <c r="W3942">
        <v>0.16919750249280119</v>
      </c>
      <c r="X3942" t="s">
        <v>402</v>
      </c>
    </row>
    <row r="3943" spans="1:24" x14ac:dyDescent="0.35">
      <c r="A3943">
        <v>3301071328</v>
      </c>
      <c r="B3943" t="s">
        <v>168</v>
      </c>
      <c r="C3943" t="s">
        <v>168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616500</v>
      </c>
      <c r="O3943">
        <v>616500</v>
      </c>
      <c r="P3943" t="s">
        <v>5</v>
      </c>
      <c r="Q3943" t="s">
        <v>6</v>
      </c>
      <c r="R3943" t="s">
        <v>169</v>
      </c>
      <c r="S3943" t="s">
        <v>170</v>
      </c>
      <c r="T3943">
        <v>397741.93548387097</v>
      </c>
      <c r="U3943">
        <v>505400</v>
      </c>
      <c r="V3943">
        <v>107658.06451612903</v>
      </c>
      <c r="W3943">
        <v>0.27067315490673161</v>
      </c>
      <c r="X3943" t="s">
        <v>388</v>
      </c>
    </row>
    <row r="3944" spans="1:24" x14ac:dyDescent="0.35">
      <c r="A3944">
        <v>3301063332</v>
      </c>
      <c r="B3944" t="s">
        <v>168</v>
      </c>
      <c r="C3944" t="s">
        <v>168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30000</v>
      </c>
      <c r="O3944">
        <v>30000</v>
      </c>
      <c r="P3944" t="s">
        <v>5</v>
      </c>
      <c r="Q3944" t="s">
        <v>13</v>
      </c>
      <c r="R3944" t="s">
        <v>169</v>
      </c>
      <c r="S3944" t="s">
        <v>170</v>
      </c>
      <c r="T3944">
        <v>19354.83870967742</v>
      </c>
      <c r="U3944">
        <v>0</v>
      </c>
      <c r="V3944">
        <v>-19354.83870967742</v>
      </c>
      <c r="W3944">
        <v>0</v>
      </c>
      <c r="X3944" t="s">
        <v>282</v>
      </c>
    </row>
    <row r="3945" spans="1:24" x14ac:dyDescent="0.35">
      <c r="A3945">
        <v>3301065605</v>
      </c>
      <c r="B3945" t="s">
        <v>168</v>
      </c>
      <c r="C3945" t="s">
        <v>168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135000</v>
      </c>
      <c r="O3945">
        <v>135000</v>
      </c>
      <c r="P3945" t="s">
        <v>5</v>
      </c>
      <c r="Q3945" t="s">
        <v>14</v>
      </c>
      <c r="R3945" t="s">
        <v>169</v>
      </c>
      <c r="S3945" t="s">
        <v>170</v>
      </c>
      <c r="T3945">
        <v>87096.774193548394</v>
      </c>
      <c r="U3945">
        <v>150000</v>
      </c>
      <c r="V3945">
        <v>62903.225806451606</v>
      </c>
      <c r="W3945">
        <v>0.7222222222222221</v>
      </c>
      <c r="X3945" t="s">
        <v>333</v>
      </c>
    </row>
    <row r="3946" spans="1:24" x14ac:dyDescent="0.35">
      <c r="A3946">
        <v>3301066705</v>
      </c>
      <c r="B3946" t="s">
        <v>168</v>
      </c>
      <c r="C3946" t="s">
        <v>168</v>
      </c>
      <c r="D3946">
        <v>0</v>
      </c>
      <c r="E3946">
        <v>0</v>
      </c>
      <c r="F3946">
        <v>17</v>
      </c>
      <c r="G3946">
        <v>554882</v>
      </c>
      <c r="H3946">
        <v>29</v>
      </c>
      <c r="I3946">
        <v>1240000</v>
      </c>
      <c r="J3946">
        <v>0</v>
      </c>
      <c r="K3946">
        <v>0</v>
      </c>
      <c r="L3946">
        <v>28</v>
      </c>
      <c r="M3946">
        <v>1187200</v>
      </c>
      <c r="N3946">
        <v>144000</v>
      </c>
      <c r="O3946">
        <v>3126082</v>
      </c>
      <c r="P3946" t="s">
        <v>5</v>
      </c>
      <c r="Q3946" t="s">
        <v>11</v>
      </c>
      <c r="R3946" t="s">
        <v>169</v>
      </c>
      <c r="S3946" t="s">
        <v>170</v>
      </c>
      <c r="T3946">
        <v>2016827.0967741937</v>
      </c>
      <c r="U3946">
        <v>1646086</v>
      </c>
      <c r="V3946">
        <v>-370741.09677419369</v>
      </c>
      <c r="W3946">
        <v>-0.18382393680012243</v>
      </c>
      <c r="X3946" t="s">
        <v>290</v>
      </c>
    </row>
    <row r="3947" spans="1:24" x14ac:dyDescent="0.35">
      <c r="A3947">
        <v>3300002590</v>
      </c>
      <c r="B3947" t="s">
        <v>168</v>
      </c>
      <c r="C3947" t="s">
        <v>168</v>
      </c>
      <c r="D3947">
        <v>0</v>
      </c>
      <c r="E3947">
        <v>0</v>
      </c>
      <c r="F3947">
        <v>5</v>
      </c>
      <c r="G3947">
        <v>273995</v>
      </c>
      <c r="H3947">
        <v>5</v>
      </c>
      <c r="I3947">
        <v>85000</v>
      </c>
      <c r="J3947">
        <v>0</v>
      </c>
      <c r="K3947">
        <v>0</v>
      </c>
      <c r="L3947">
        <v>1</v>
      </c>
      <c r="M3947">
        <v>50000</v>
      </c>
      <c r="N3947">
        <v>210000</v>
      </c>
      <c r="O3947">
        <v>618995</v>
      </c>
      <c r="P3947" t="s">
        <v>5</v>
      </c>
      <c r="Q3947" t="s">
        <v>15</v>
      </c>
      <c r="R3947" t="s">
        <v>169</v>
      </c>
      <c r="S3947" t="s">
        <v>170</v>
      </c>
      <c r="T3947">
        <v>399351.61290322582</v>
      </c>
      <c r="U3947">
        <v>330999</v>
      </c>
      <c r="V3947">
        <v>-68352.612903225818</v>
      </c>
      <c r="W3947">
        <v>-0.17115897543598901</v>
      </c>
      <c r="X3947" t="s">
        <v>285</v>
      </c>
    </row>
    <row r="3948" spans="1:24" x14ac:dyDescent="0.35">
      <c r="A3948">
        <v>3301056809</v>
      </c>
      <c r="B3948" t="s">
        <v>168</v>
      </c>
      <c r="C3948" t="s">
        <v>168</v>
      </c>
      <c r="D3948">
        <v>0</v>
      </c>
      <c r="E3948">
        <v>0</v>
      </c>
      <c r="F3948">
        <v>83</v>
      </c>
      <c r="G3948">
        <v>3012961</v>
      </c>
      <c r="H3948">
        <v>11</v>
      </c>
      <c r="I3948">
        <v>130000</v>
      </c>
      <c r="J3948">
        <v>0</v>
      </c>
      <c r="K3948">
        <v>0</v>
      </c>
      <c r="L3948">
        <v>0</v>
      </c>
      <c r="M3948">
        <v>0</v>
      </c>
      <c r="N3948">
        <v>2337000</v>
      </c>
      <c r="O3948">
        <v>5479961</v>
      </c>
      <c r="P3948" t="s">
        <v>5</v>
      </c>
      <c r="Q3948" t="s">
        <v>17</v>
      </c>
      <c r="R3948" t="s">
        <v>169</v>
      </c>
      <c r="S3948" t="s">
        <v>170</v>
      </c>
      <c r="T3948">
        <v>3535458.7096774196</v>
      </c>
      <c r="U3948">
        <v>2661737</v>
      </c>
      <c r="V3948">
        <v>-873721.70967741963</v>
      </c>
      <c r="W3948">
        <v>-0.24713107447297533</v>
      </c>
      <c r="X3948" t="s">
        <v>291</v>
      </c>
    </row>
    <row r="3949" spans="1:24" x14ac:dyDescent="0.35">
      <c r="A3949">
        <v>3301051772</v>
      </c>
      <c r="B3949" t="s">
        <v>168</v>
      </c>
      <c r="C3949" t="s">
        <v>168</v>
      </c>
      <c r="D3949">
        <v>0</v>
      </c>
      <c r="E3949">
        <v>0</v>
      </c>
      <c r="F3949">
        <v>107</v>
      </c>
      <c r="G3949">
        <v>3861584</v>
      </c>
      <c r="H3949">
        <v>74</v>
      </c>
      <c r="I3949">
        <v>3018000</v>
      </c>
      <c r="J3949">
        <v>0</v>
      </c>
      <c r="K3949">
        <v>0</v>
      </c>
      <c r="L3949">
        <v>22</v>
      </c>
      <c r="M3949">
        <v>822800</v>
      </c>
      <c r="N3949">
        <v>257000</v>
      </c>
      <c r="O3949">
        <v>7959384</v>
      </c>
      <c r="P3949" t="s">
        <v>5</v>
      </c>
      <c r="Q3949" t="s">
        <v>14</v>
      </c>
      <c r="R3949" t="s">
        <v>169</v>
      </c>
      <c r="S3949" t="s">
        <v>170</v>
      </c>
      <c r="T3949">
        <v>5135086.4516129028</v>
      </c>
      <c r="U3949">
        <v>5165694</v>
      </c>
      <c r="V3949">
        <v>30607.548387097195</v>
      </c>
      <c r="W3949">
        <v>5.960473825612711E-3</v>
      </c>
      <c r="X3949" t="s">
        <v>327</v>
      </c>
    </row>
    <row r="3950" spans="1:24" x14ac:dyDescent="0.35">
      <c r="A3950">
        <v>3300022317</v>
      </c>
      <c r="B3950" t="s">
        <v>168</v>
      </c>
      <c r="C3950" t="s">
        <v>168</v>
      </c>
      <c r="D3950">
        <v>0</v>
      </c>
      <c r="E3950">
        <v>0</v>
      </c>
      <c r="F3950">
        <v>6</v>
      </c>
      <c r="G3950">
        <v>150493</v>
      </c>
      <c r="H3950">
        <v>7</v>
      </c>
      <c r="I3950">
        <v>85000</v>
      </c>
      <c r="J3950">
        <v>0</v>
      </c>
      <c r="K3950">
        <v>0</v>
      </c>
      <c r="L3950">
        <v>3</v>
      </c>
      <c r="M3950">
        <v>127200</v>
      </c>
      <c r="N3950">
        <v>215000</v>
      </c>
      <c r="O3950">
        <v>577693</v>
      </c>
      <c r="P3950" t="s">
        <v>5</v>
      </c>
      <c r="Q3950" t="s">
        <v>10</v>
      </c>
      <c r="R3950" t="s">
        <v>169</v>
      </c>
      <c r="S3950" t="s">
        <v>170</v>
      </c>
      <c r="T3950">
        <v>372705.16129032255</v>
      </c>
      <c r="U3950">
        <v>293296</v>
      </c>
      <c r="V3950">
        <v>-79409.161290322547</v>
      </c>
      <c r="W3950">
        <v>-0.21306160884760583</v>
      </c>
      <c r="X3950" t="s">
        <v>319</v>
      </c>
    </row>
    <row r="3951" spans="1:24" x14ac:dyDescent="0.35">
      <c r="A3951">
        <v>3301072745</v>
      </c>
      <c r="B3951" t="s">
        <v>168</v>
      </c>
      <c r="C3951" t="s">
        <v>168</v>
      </c>
      <c r="D3951">
        <v>0</v>
      </c>
      <c r="E3951">
        <v>0</v>
      </c>
      <c r="F3951">
        <v>113</v>
      </c>
      <c r="G3951">
        <v>3246080</v>
      </c>
      <c r="H3951">
        <v>102</v>
      </c>
      <c r="I3951">
        <v>2936000</v>
      </c>
      <c r="J3951">
        <v>0</v>
      </c>
      <c r="K3951">
        <v>0</v>
      </c>
      <c r="L3951">
        <v>68</v>
      </c>
      <c r="M3951">
        <v>3153200</v>
      </c>
      <c r="N3951">
        <v>82000</v>
      </c>
      <c r="O3951">
        <v>9417280</v>
      </c>
      <c r="P3951" t="s">
        <v>5</v>
      </c>
      <c r="Q3951" t="s">
        <v>9</v>
      </c>
      <c r="R3951" t="s">
        <v>169</v>
      </c>
      <c r="S3951" t="s">
        <v>170</v>
      </c>
      <c r="T3951">
        <v>6075664.5161290327</v>
      </c>
      <c r="U3951">
        <v>6134494</v>
      </c>
      <c r="V3951">
        <v>58829.483870967291</v>
      </c>
      <c r="W3951">
        <v>9.6828065003906616E-3</v>
      </c>
      <c r="X3951" t="s">
        <v>270</v>
      </c>
    </row>
    <row r="3952" spans="1:24" x14ac:dyDescent="0.35">
      <c r="A3952">
        <v>3301067389</v>
      </c>
      <c r="B3952" t="s">
        <v>168</v>
      </c>
      <c r="C3952" t="s">
        <v>168</v>
      </c>
      <c r="D3952">
        <v>0</v>
      </c>
      <c r="E3952">
        <v>0</v>
      </c>
      <c r="F3952">
        <v>22</v>
      </c>
      <c r="G3952">
        <v>796075</v>
      </c>
      <c r="H3952">
        <v>19</v>
      </c>
      <c r="I3952">
        <v>814000</v>
      </c>
      <c r="J3952">
        <v>0</v>
      </c>
      <c r="K3952">
        <v>0</v>
      </c>
      <c r="L3952">
        <v>5</v>
      </c>
      <c r="M3952">
        <v>252000</v>
      </c>
      <c r="N3952">
        <v>30000</v>
      </c>
      <c r="O3952">
        <v>1892075</v>
      </c>
      <c r="P3952" t="s">
        <v>5</v>
      </c>
      <c r="Q3952" t="s">
        <v>9</v>
      </c>
      <c r="R3952" t="s">
        <v>169</v>
      </c>
      <c r="S3952" t="s">
        <v>170</v>
      </c>
      <c r="T3952">
        <v>1220693.5483870967</v>
      </c>
      <c r="U3952">
        <v>1386281</v>
      </c>
      <c r="V3952">
        <v>165587.45161290327</v>
      </c>
      <c r="W3952">
        <v>0.13565030455980875</v>
      </c>
      <c r="X3952" t="s">
        <v>209</v>
      </c>
    </row>
    <row r="3953" spans="1:24" x14ac:dyDescent="0.35">
      <c r="A3953">
        <v>3301035558</v>
      </c>
      <c r="B3953" t="s">
        <v>168</v>
      </c>
      <c r="C3953" t="s">
        <v>168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330000</v>
      </c>
      <c r="O3953">
        <v>330000</v>
      </c>
      <c r="P3953" t="s">
        <v>5</v>
      </c>
      <c r="Q3953" t="s">
        <v>11</v>
      </c>
      <c r="R3953" t="s">
        <v>169</v>
      </c>
      <c r="S3953" t="s">
        <v>170</v>
      </c>
      <c r="T3953">
        <v>212903.22580645164</v>
      </c>
      <c r="U3953">
        <v>33699</v>
      </c>
      <c r="V3953">
        <v>-179204.22580645164</v>
      </c>
      <c r="W3953">
        <v>-0.8417168181818182</v>
      </c>
      <c r="X3953" t="s">
        <v>290</v>
      </c>
    </row>
    <row r="3954" spans="1:24" x14ac:dyDescent="0.35">
      <c r="A3954">
        <v>3301076709</v>
      </c>
      <c r="B3954" t="s">
        <v>168</v>
      </c>
      <c r="C3954" t="s">
        <v>168</v>
      </c>
      <c r="D3954">
        <v>0</v>
      </c>
      <c r="E3954">
        <v>0</v>
      </c>
      <c r="F3954">
        <v>45</v>
      </c>
      <c r="G3954">
        <v>1905020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362000</v>
      </c>
      <c r="O3954">
        <v>2267020</v>
      </c>
      <c r="P3954" t="s">
        <v>5</v>
      </c>
      <c r="Q3954" t="s">
        <v>12</v>
      </c>
      <c r="R3954" t="s">
        <v>169</v>
      </c>
      <c r="S3954" t="s">
        <v>170</v>
      </c>
      <c r="T3954">
        <v>1462593.5483870967</v>
      </c>
      <c r="U3954">
        <v>2394324</v>
      </c>
      <c r="V3954">
        <v>931730.45161290327</v>
      </c>
      <c r="W3954">
        <v>0.6370399026034177</v>
      </c>
      <c r="X3954" t="s">
        <v>206</v>
      </c>
    </row>
    <row r="3955" spans="1:24" x14ac:dyDescent="0.35">
      <c r="A3955">
        <v>3301001241</v>
      </c>
      <c r="B3955" t="s">
        <v>168</v>
      </c>
      <c r="C3955" t="s">
        <v>168</v>
      </c>
      <c r="D3955">
        <v>0</v>
      </c>
      <c r="E3955">
        <v>0</v>
      </c>
      <c r="F3955">
        <v>6</v>
      </c>
      <c r="G3955">
        <v>366497</v>
      </c>
      <c r="H3955">
        <v>14</v>
      </c>
      <c r="I3955">
        <v>580000</v>
      </c>
      <c r="J3955">
        <v>0</v>
      </c>
      <c r="K3955">
        <v>0</v>
      </c>
      <c r="L3955">
        <v>73</v>
      </c>
      <c r="M3955">
        <v>2605200</v>
      </c>
      <c r="N3955">
        <v>330000</v>
      </c>
      <c r="O3955">
        <v>3881697</v>
      </c>
      <c r="P3955" t="s">
        <v>5</v>
      </c>
      <c r="Q3955" t="s">
        <v>12</v>
      </c>
      <c r="R3955" t="s">
        <v>169</v>
      </c>
      <c r="S3955" t="s">
        <v>170</v>
      </c>
      <c r="T3955">
        <v>2504320.6451612902</v>
      </c>
      <c r="U3955">
        <v>1506098</v>
      </c>
      <c r="V3955">
        <v>-998222.64516129019</v>
      </c>
      <c r="W3955">
        <v>-0.39860017409911175</v>
      </c>
      <c r="X3955" t="s">
        <v>271</v>
      </c>
    </row>
    <row r="3956" spans="1:24" x14ac:dyDescent="0.35">
      <c r="A3956">
        <v>3300012133</v>
      </c>
      <c r="B3956" t="s">
        <v>168</v>
      </c>
      <c r="C3956" t="s">
        <v>168</v>
      </c>
      <c r="D3956">
        <v>0</v>
      </c>
      <c r="E3956">
        <v>0</v>
      </c>
      <c r="F3956">
        <v>56</v>
      </c>
      <c r="G3956">
        <v>3308015</v>
      </c>
      <c r="H3956">
        <v>33</v>
      </c>
      <c r="I3956">
        <v>1115000</v>
      </c>
      <c r="J3956">
        <v>0</v>
      </c>
      <c r="K3956">
        <v>0</v>
      </c>
      <c r="L3956">
        <v>135</v>
      </c>
      <c r="M3956">
        <v>5772073</v>
      </c>
      <c r="N3956">
        <v>303000</v>
      </c>
      <c r="O3956">
        <v>10498088</v>
      </c>
      <c r="P3956" t="s">
        <v>5</v>
      </c>
      <c r="Q3956" t="s">
        <v>12</v>
      </c>
      <c r="R3956" t="s">
        <v>169</v>
      </c>
      <c r="S3956" t="s">
        <v>170</v>
      </c>
      <c r="T3956">
        <v>6772960</v>
      </c>
      <c r="U3956">
        <v>6876694</v>
      </c>
      <c r="V3956">
        <v>103734</v>
      </c>
      <c r="W3956">
        <v>1.5315903238761086E-2</v>
      </c>
      <c r="X3956" t="s">
        <v>188</v>
      </c>
    </row>
    <row r="3957" spans="1:24" x14ac:dyDescent="0.35">
      <c r="A3957">
        <v>3301031383</v>
      </c>
      <c r="B3957" t="s">
        <v>168</v>
      </c>
      <c r="C3957" t="s">
        <v>168</v>
      </c>
      <c r="D3957">
        <v>0</v>
      </c>
      <c r="E3957">
        <v>0</v>
      </c>
      <c r="F3957">
        <v>41</v>
      </c>
      <c r="G3957">
        <v>1491951</v>
      </c>
      <c r="H3957">
        <v>3</v>
      </c>
      <c r="I3957">
        <v>115000</v>
      </c>
      <c r="J3957">
        <v>0</v>
      </c>
      <c r="K3957">
        <v>0</v>
      </c>
      <c r="L3957">
        <v>26</v>
      </c>
      <c r="M3957">
        <v>1302400</v>
      </c>
      <c r="N3957">
        <v>30000</v>
      </c>
      <c r="O3957">
        <v>2939351</v>
      </c>
      <c r="P3957" t="s">
        <v>5</v>
      </c>
      <c r="Q3957" t="s">
        <v>14</v>
      </c>
      <c r="R3957" t="s">
        <v>169</v>
      </c>
      <c r="S3957" t="s">
        <v>170</v>
      </c>
      <c r="T3957">
        <v>1896355.4838709678</v>
      </c>
      <c r="U3957">
        <v>1659263</v>
      </c>
      <c r="V3957">
        <v>-237092.48387096776</v>
      </c>
      <c r="W3957">
        <v>-0.12502533722580256</v>
      </c>
      <c r="X3957" t="s">
        <v>367</v>
      </c>
    </row>
    <row r="3958" spans="1:24" x14ac:dyDescent="0.35">
      <c r="A3958">
        <v>3300001511</v>
      </c>
      <c r="B3958" t="s">
        <v>168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 t="s">
        <v>5</v>
      </c>
      <c r="Q3958" t="s">
        <v>13</v>
      </c>
      <c r="R3958" t="s">
        <v>169</v>
      </c>
      <c r="S3958" t="s">
        <v>170</v>
      </c>
      <c r="T3958">
        <v>0</v>
      </c>
      <c r="U3958">
        <v>0</v>
      </c>
      <c r="V3958">
        <v>0</v>
      </c>
      <c r="W3958">
        <v>0</v>
      </c>
      <c r="X3958" t="s">
        <v>325</v>
      </c>
    </row>
    <row r="3959" spans="1:24" x14ac:dyDescent="0.35">
      <c r="A3959">
        <v>3301043389</v>
      </c>
      <c r="B3959" t="s">
        <v>168</v>
      </c>
      <c r="C3959" t="s">
        <v>168</v>
      </c>
      <c r="D3959">
        <v>0</v>
      </c>
      <c r="E3959">
        <v>0</v>
      </c>
      <c r="F3959">
        <v>59</v>
      </c>
      <c r="G3959">
        <v>2410526</v>
      </c>
      <c r="H3959">
        <v>1</v>
      </c>
      <c r="I3959">
        <v>45000</v>
      </c>
      <c r="J3959">
        <v>0</v>
      </c>
      <c r="K3959">
        <v>0</v>
      </c>
      <c r="L3959">
        <v>1</v>
      </c>
      <c r="M3959">
        <v>52400</v>
      </c>
      <c r="N3959">
        <v>177000</v>
      </c>
      <c r="O3959">
        <v>2684926</v>
      </c>
      <c r="P3959" t="s">
        <v>5</v>
      </c>
      <c r="Q3959" t="s">
        <v>11</v>
      </c>
      <c r="R3959" t="s">
        <v>169</v>
      </c>
      <c r="S3959" t="s">
        <v>170</v>
      </c>
      <c r="T3959">
        <v>1732210.3225806451</v>
      </c>
      <c r="U3959">
        <v>2979226</v>
      </c>
      <c r="V3959">
        <v>1247015.6774193549</v>
      </c>
      <c r="W3959">
        <v>0.71989853724087749</v>
      </c>
      <c r="X3959" t="s">
        <v>308</v>
      </c>
    </row>
    <row r="3960" spans="1:24" x14ac:dyDescent="0.35">
      <c r="A3960">
        <v>3301001401</v>
      </c>
      <c r="B3960" t="s">
        <v>168</v>
      </c>
      <c r="C3960" t="s">
        <v>168</v>
      </c>
      <c r="D3960">
        <v>0</v>
      </c>
      <c r="E3960">
        <v>0</v>
      </c>
      <c r="F3960">
        <v>1</v>
      </c>
      <c r="G3960">
        <v>42999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30000</v>
      </c>
      <c r="O3960">
        <v>72999</v>
      </c>
      <c r="P3960" t="s">
        <v>5</v>
      </c>
      <c r="Q3960" t="s">
        <v>14</v>
      </c>
      <c r="R3960" t="s">
        <v>207</v>
      </c>
      <c r="S3960" t="s">
        <v>170</v>
      </c>
      <c r="T3960">
        <v>47096.129032258068</v>
      </c>
      <c r="U3960">
        <v>207999</v>
      </c>
      <c r="V3960">
        <v>160902.87096774194</v>
      </c>
      <c r="W3960">
        <v>3.4164776229811364</v>
      </c>
      <c r="X3960" t="s">
        <v>323</v>
      </c>
    </row>
    <row r="3961" spans="1:24" x14ac:dyDescent="0.35">
      <c r="A3961">
        <v>3300011245</v>
      </c>
      <c r="B3961" t="s">
        <v>168</v>
      </c>
      <c r="C3961" t="s">
        <v>168</v>
      </c>
      <c r="D3961">
        <v>0</v>
      </c>
      <c r="E3961">
        <v>0</v>
      </c>
      <c r="F3961">
        <v>20</v>
      </c>
      <c r="G3961">
        <v>1038290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330000</v>
      </c>
      <c r="O3961">
        <v>1368290</v>
      </c>
      <c r="P3961" t="s">
        <v>5</v>
      </c>
      <c r="Q3961" t="s">
        <v>12</v>
      </c>
      <c r="R3961" t="s">
        <v>169</v>
      </c>
      <c r="S3961" t="s">
        <v>170</v>
      </c>
      <c r="T3961">
        <v>882767.74193548388</v>
      </c>
      <c r="U3961">
        <v>797445</v>
      </c>
      <c r="V3961">
        <v>-85322.741935483878</v>
      </c>
      <c r="W3961">
        <v>-9.6653669909156692E-2</v>
      </c>
      <c r="X3961" t="s">
        <v>206</v>
      </c>
    </row>
    <row r="3962" spans="1:24" x14ac:dyDescent="0.35">
      <c r="A3962">
        <v>3301071411</v>
      </c>
      <c r="B3962" t="s">
        <v>168</v>
      </c>
      <c r="C3962" t="s">
        <v>168</v>
      </c>
      <c r="D3962">
        <v>0</v>
      </c>
      <c r="E3962">
        <v>0</v>
      </c>
      <c r="F3962">
        <v>20</v>
      </c>
      <c r="G3962">
        <v>668476</v>
      </c>
      <c r="H3962">
        <v>13</v>
      </c>
      <c r="I3962">
        <v>630000</v>
      </c>
      <c r="J3962">
        <v>0</v>
      </c>
      <c r="K3962">
        <v>0</v>
      </c>
      <c r="L3962">
        <v>2</v>
      </c>
      <c r="M3962">
        <v>70000</v>
      </c>
      <c r="N3962">
        <v>150000</v>
      </c>
      <c r="O3962">
        <v>1518476</v>
      </c>
      <c r="P3962" t="s">
        <v>5</v>
      </c>
      <c r="Q3962" t="s">
        <v>9</v>
      </c>
      <c r="R3962" t="s">
        <v>169</v>
      </c>
      <c r="S3962" t="s">
        <v>170</v>
      </c>
      <c r="T3962">
        <v>979661.93548387091</v>
      </c>
      <c r="U3962">
        <v>1017484</v>
      </c>
      <c r="V3962">
        <v>37822.064516129089</v>
      </c>
      <c r="W3962">
        <v>3.8607261491126588E-2</v>
      </c>
      <c r="X3962" t="s">
        <v>315</v>
      </c>
    </row>
    <row r="3963" spans="1:24" x14ac:dyDescent="0.35">
      <c r="A3963">
        <v>3300025200</v>
      </c>
      <c r="B3963" t="s">
        <v>168</v>
      </c>
      <c r="C3963" t="s">
        <v>168</v>
      </c>
      <c r="D3963">
        <v>0</v>
      </c>
      <c r="E3963">
        <v>0</v>
      </c>
      <c r="F3963">
        <v>217</v>
      </c>
      <c r="G3963">
        <v>8645543</v>
      </c>
      <c r="H3963">
        <v>99</v>
      </c>
      <c r="I3963">
        <v>4741000</v>
      </c>
      <c r="J3963">
        <v>0</v>
      </c>
      <c r="K3963">
        <v>0</v>
      </c>
      <c r="L3963">
        <v>0</v>
      </c>
      <c r="M3963">
        <v>0</v>
      </c>
      <c r="N3963">
        <v>416100</v>
      </c>
      <c r="O3963">
        <v>13802643</v>
      </c>
      <c r="P3963" t="s">
        <v>5</v>
      </c>
      <c r="Q3963" t="s">
        <v>6</v>
      </c>
      <c r="R3963" t="s">
        <v>169</v>
      </c>
      <c r="S3963" t="s">
        <v>170</v>
      </c>
      <c r="T3963">
        <v>8904930.9677419364</v>
      </c>
      <c r="U3963">
        <v>9648378</v>
      </c>
      <c r="V3963">
        <v>743447.03225806355</v>
      </c>
      <c r="W3963">
        <v>8.3487119097407581E-2</v>
      </c>
      <c r="X3963" t="s">
        <v>232</v>
      </c>
    </row>
    <row r="3964" spans="1:24" x14ac:dyDescent="0.35">
      <c r="A3964">
        <v>3301066612</v>
      </c>
      <c r="B3964" t="s">
        <v>168</v>
      </c>
      <c r="C3964" t="s">
        <v>168</v>
      </c>
      <c r="D3964">
        <v>0</v>
      </c>
      <c r="E3964">
        <v>0</v>
      </c>
      <c r="F3964">
        <v>39</v>
      </c>
      <c r="G3964">
        <v>1685758</v>
      </c>
      <c r="H3964">
        <v>60</v>
      </c>
      <c r="I3964">
        <v>2004000</v>
      </c>
      <c r="J3964">
        <v>0</v>
      </c>
      <c r="K3964">
        <v>0</v>
      </c>
      <c r="L3964">
        <v>14</v>
      </c>
      <c r="M3964">
        <v>673600</v>
      </c>
      <c r="N3964">
        <v>215000</v>
      </c>
      <c r="O3964">
        <v>4578358</v>
      </c>
      <c r="P3964" t="s">
        <v>5</v>
      </c>
      <c r="Q3964" t="s">
        <v>9</v>
      </c>
      <c r="R3964" t="s">
        <v>169</v>
      </c>
      <c r="S3964" t="s">
        <v>170</v>
      </c>
      <c r="T3964">
        <v>2953779.3548387098</v>
      </c>
      <c r="U3964">
        <v>4708577</v>
      </c>
      <c r="V3964">
        <v>1754797.6451612902</v>
      </c>
      <c r="W3964">
        <v>0.59408555425329346</v>
      </c>
      <c r="X3964" t="s">
        <v>228</v>
      </c>
    </row>
    <row r="3965" spans="1:24" x14ac:dyDescent="0.35">
      <c r="A3965">
        <v>3301047312</v>
      </c>
      <c r="B3965" t="s">
        <v>168</v>
      </c>
      <c r="C3965" t="s">
        <v>168</v>
      </c>
      <c r="D3965">
        <v>0</v>
      </c>
      <c r="E3965">
        <v>0</v>
      </c>
      <c r="F3965">
        <v>700</v>
      </c>
      <c r="G3965">
        <v>30803157</v>
      </c>
      <c r="H3965">
        <v>10</v>
      </c>
      <c r="I3965">
        <v>325000</v>
      </c>
      <c r="J3965">
        <v>0</v>
      </c>
      <c r="K3965">
        <v>0</v>
      </c>
      <c r="L3965">
        <v>6</v>
      </c>
      <c r="M3965">
        <v>1103230</v>
      </c>
      <c r="N3965">
        <v>1165900</v>
      </c>
      <c r="O3965">
        <v>33397287</v>
      </c>
      <c r="P3965" t="s">
        <v>5</v>
      </c>
      <c r="Q3965" t="s">
        <v>7</v>
      </c>
      <c r="R3965" t="s">
        <v>169</v>
      </c>
      <c r="S3965" t="s">
        <v>170</v>
      </c>
      <c r="T3965">
        <v>21546636.774193548</v>
      </c>
      <c r="U3965">
        <v>25559208</v>
      </c>
      <c r="V3965">
        <v>4012571.2258064523</v>
      </c>
      <c r="W3965">
        <v>0.18622726450804228</v>
      </c>
      <c r="X3965" t="s">
        <v>305</v>
      </c>
    </row>
    <row r="3966" spans="1:24" x14ac:dyDescent="0.35">
      <c r="A3966">
        <v>3301040765</v>
      </c>
      <c r="B3966" t="s">
        <v>168</v>
      </c>
      <c r="C3966" t="s">
        <v>168</v>
      </c>
      <c r="D3966">
        <v>0</v>
      </c>
      <c r="E3966">
        <v>0</v>
      </c>
      <c r="F3966">
        <v>33</v>
      </c>
      <c r="G3966">
        <v>952963</v>
      </c>
      <c r="H3966">
        <v>15</v>
      </c>
      <c r="I3966">
        <v>570000</v>
      </c>
      <c r="J3966">
        <v>0</v>
      </c>
      <c r="K3966">
        <v>0</v>
      </c>
      <c r="L3966">
        <v>5</v>
      </c>
      <c r="M3966">
        <v>252000</v>
      </c>
      <c r="N3966">
        <v>657000</v>
      </c>
      <c r="O3966">
        <v>2431963</v>
      </c>
      <c r="P3966" t="s">
        <v>5</v>
      </c>
      <c r="Q3966" t="s">
        <v>14</v>
      </c>
      <c r="R3966" t="s">
        <v>169</v>
      </c>
      <c r="S3966" t="s">
        <v>170</v>
      </c>
      <c r="T3966">
        <v>1569008.3870967743</v>
      </c>
      <c r="U3966">
        <v>2231378</v>
      </c>
      <c r="V3966">
        <v>662369.6129032257</v>
      </c>
      <c r="W3966">
        <v>0.42215810849095958</v>
      </c>
      <c r="X3966" t="s">
        <v>323</v>
      </c>
    </row>
    <row r="3967" spans="1:24" x14ac:dyDescent="0.35">
      <c r="A3967">
        <v>3300015360</v>
      </c>
      <c r="B3967" t="s">
        <v>168</v>
      </c>
      <c r="C3967" t="s">
        <v>168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418700</v>
      </c>
      <c r="O3967">
        <v>418700</v>
      </c>
      <c r="P3967" t="s">
        <v>5</v>
      </c>
      <c r="Q3967" t="s">
        <v>7</v>
      </c>
      <c r="R3967" t="s">
        <v>169</v>
      </c>
      <c r="S3967" t="s">
        <v>170</v>
      </c>
      <c r="T3967">
        <v>270129.03225806449</v>
      </c>
      <c r="U3967">
        <v>1139500</v>
      </c>
      <c r="V3967">
        <v>869370.96774193551</v>
      </c>
      <c r="W3967">
        <v>3.2183544303797476</v>
      </c>
      <c r="X3967" t="s">
        <v>225</v>
      </c>
    </row>
    <row r="3968" spans="1:24" x14ac:dyDescent="0.35">
      <c r="A3968">
        <v>3301076187</v>
      </c>
      <c r="B3968" t="s">
        <v>168</v>
      </c>
      <c r="C3968" t="s">
        <v>168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238000</v>
      </c>
      <c r="O3968">
        <v>238000</v>
      </c>
      <c r="P3968" t="s">
        <v>5</v>
      </c>
      <c r="Q3968" t="s">
        <v>14</v>
      </c>
      <c r="R3968" t="s">
        <v>169</v>
      </c>
      <c r="S3968" t="s">
        <v>170</v>
      </c>
      <c r="T3968">
        <v>153548.38709677418</v>
      </c>
      <c r="U3968">
        <v>45000</v>
      </c>
      <c r="V3968">
        <v>-108548.38709677418</v>
      </c>
      <c r="W3968">
        <v>-0.70693277310924363</v>
      </c>
      <c r="X3968" t="s">
        <v>358</v>
      </c>
    </row>
    <row r="3969" spans="1:24" x14ac:dyDescent="0.35">
      <c r="A3969">
        <v>3301054643</v>
      </c>
      <c r="B3969" t="s">
        <v>168</v>
      </c>
      <c r="C3969" t="s">
        <v>168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303000</v>
      </c>
      <c r="O3969">
        <v>303000</v>
      </c>
      <c r="P3969" t="s">
        <v>5</v>
      </c>
      <c r="Q3969" t="s">
        <v>12</v>
      </c>
      <c r="R3969" t="s">
        <v>169</v>
      </c>
      <c r="S3969" t="s">
        <v>170</v>
      </c>
      <c r="T3969">
        <v>195483.87096774194</v>
      </c>
      <c r="U3969">
        <v>303000</v>
      </c>
      <c r="V3969">
        <v>107516.12903225806</v>
      </c>
      <c r="W3969">
        <v>0.55000000000000004</v>
      </c>
      <c r="X3969" t="s">
        <v>331</v>
      </c>
    </row>
    <row r="3970" spans="1:24" x14ac:dyDescent="0.35">
      <c r="A3970">
        <v>3301063033</v>
      </c>
      <c r="B3970" t="s">
        <v>168</v>
      </c>
      <c r="C3970" t="s">
        <v>168</v>
      </c>
      <c r="D3970">
        <v>0</v>
      </c>
      <c r="E3970">
        <v>0</v>
      </c>
      <c r="F3970">
        <v>2</v>
      </c>
      <c r="G3970">
        <v>60099</v>
      </c>
      <c r="H3970">
        <v>2</v>
      </c>
      <c r="I3970">
        <v>40000</v>
      </c>
      <c r="J3970">
        <v>0</v>
      </c>
      <c r="K3970">
        <v>0</v>
      </c>
      <c r="L3970">
        <v>0</v>
      </c>
      <c r="M3970">
        <v>0</v>
      </c>
      <c r="N3970">
        <v>330000</v>
      </c>
      <c r="O3970">
        <v>430099</v>
      </c>
      <c r="P3970" t="s">
        <v>5</v>
      </c>
      <c r="Q3970" t="s">
        <v>12</v>
      </c>
      <c r="R3970" t="s">
        <v>169</v>
      </c>
      <c r="S3970" t="s">
        <v>170</v>
      </c>
      <c r="T3970">
        <v>277483.22580645164</v>
      </c>
      <c r="U3970">
        <v>423798</v>
      </c>
      <c r="V3970">
        <v>146314.77419354836</v>
      </c>
      <c r="W3970">
        <v>0.52729232107026514</v>
      </c>
      <c r="X3970" t="s">
        <v>396</v>
      </c>
    </row>
    <row r="3971" spans="1:24" x14ac:dyDescent="0.35">
      <c r="A3971">
        <v>3300023036</v>
      </c>
      <c r="B3971" t="s">
        <v>168</v>
      </c>
      <c r="C3971" t="s">
        <v>168</v>
      </c>
      <c r="D3971">
        <v>0</v>
      </c>
      <c r="E3971">
        <v>0</v>
      </c>
      <c r="F3971">
        <v>33</v>
      </c>
      <c r="G3971">
        <v>954368</v>
      </c>
      <c r="H3971">
        <v>1</v>
      </c>
      <c r="I3971">
        <v>50000</v>
      </c>
      <c r="J3971">
        <v>0</v>
      </c>
      <c r="K3971">
        <v>0</v>
      </c>
      <c r="L3971">
        <v>0</v>
      </c>
      <c r="M3971">
        <v>0</v>
      </c>
      <c r="N3971">
        <v>165000</v>
      </c>
      <c r="O3971">
        <v>1169368</v>
      </c>
      <c r="P3971" t="s">
        <v>5</v>
      </c>
      <c r="Q3971" t="s">
        <v>10</v>
      </c>
      <c r="R3971" t="s">
        <v>169</v>
      </c>
      <c r="S3971" t="s">
        <v>170</v>
      </c>
      <c r="T3971">
        <v>754430.96774193551</v>
      </c>
      <c r="U3971">
        <v>1341263</v>
      </c>
      <c r="V3971">
        <v>586832.03225806449</v>
      </c>
      <c r="W3971">
        <v>0.77784722174713172</v>
      </c>
      <c r="X3971" t="s">
        <v>180</v>
      </c>
    </row>
    <row r="3972" spans="1:24" x14ac:dyDescent="0.35">
      <c r="A3972">
        <v>3301074999</v>
      </c>
      <c r="B3972" t="s">
        <v>168</v>
      </c>
      <c r="C3972" t="s">
        <v>168</v>
      </c>
      <c r="D3972">
        <v>0</v>
      </c>
      <c r="E3972">
        <v>0</v>
      </c>
      <c r="F3972">
        <v>28</v>
      </c>
      <c r="G3972">
        <v>1424637</v>
      </c>
      <c r="H3972">
        <v>60</v>
      </c>
      <c r="I3972">
        <v>2245000</v>
      </c>
      <c r="J3972">
        <v>0</v>
      </c>
      <c r="K3972">
        <v>0</v>
      </c>
      <c r="L3972">
        <v>1</v>
      </c>
      <c r="M3972">
        <v>52400</v>
      </c>
      <c r="N3972">
        <v>828100</v>
      </c>
      <c r="O3972">
        <v>4550137</v>
      </c>
      <c r="P3972" t="s">
        <v>5</v>
      </c>
      <c r="Q3972" t="s">
        <v>7</v>
      </c>
      <c r="R3972" t="s">
        <v>169</v>
      </c>
      <c r="S3972" t="s">
        <v>170</v>
      </c>
      <c r="T3972">
        <v>2935572.2580645164</v>
      </c>
      <c r="U3972">
        <v>4441968</v>
      </c>
      <c r="V3972">
        <v>1506395.7419354836</v>
      </c>
      <c r="W3972">
        <v>0.51315232925953636</v>
      </c>
      <c r="X3972" t="s">
        <v>401</v>
      </c>
    </row>
    <row r="3973" spans="1:24" x14ac:dyDescent="0.35">
      <c r="A3973">
        <v>3301046278</v>
      </c>
      <c r="B3973" t="s">
        <v>168</v>
      </c>
      <c r="C3973" t="s">
        <v>168</v>
      </c>
      <c r="D3973">
        <v>0</v>
      </c>
      <c r="E3973">
        <v>0</v>
      </c>
      <c r="F3973">
        <v>211</v>
      </c>
      <c r="G3973">
        <v>5605763</v>
      </c>
      <c r="H3973">
        <v>193</v>
      </c>
      <c r="I3973">
        <v>7910000</v>
      </c>
      <c r="J3973">
        <v>0</v>
      </c>
      <c r="K3973">
        <v>0</v>
      </c>
      <c r="L3973">
        <v>15</v>
      </c>
      <c r="M3973">
        <v>1406000</v>
      </c>
      <c r="N3973">
        <v>150000</v>
      </c>
      <c r="O3973">
        <v>15071763</v>
      </c>
      <c r="P3973" t="s">
        <v>5</v>
      </c>
      <c r="Q3973" t="s">
        <v>11</v>
      </c>
      <c r="R3973" t="s">
        <v>169</v>
      </c>
      <c r="S3973" t="s">
        <v>170</v>
      </c>
      <c r="T3973">
        <v>9723718.064516129</v>
      </c>
      <c r="U3973">
        <v>8219673</v>
      </c>
      <c r="V3973">
        <v>-1504045.064516129</v>
      </c>
      <c r="W3973">
        <v>-0.15467797960995011</v>
      </c>
      <c r="X3973" t="s">
        <v>172</v>
      </c>
    </row>
    <row r="3974" spans="1:24" x14ac:dyDescent="0.35">
      <c r="A3974">
        <v>3300017232</v>
      </c>
      <c r="B3974" t="s">
        <v>168</v>
      </c>
      <c r="C3974" t="s">
        <v>168</v>
      </c>
      <c r="D3974">
        <v>0</v>
      </c>
      <c r="E3974">
        <v>0</v>
      </c>
      <c r="F3974">
        <v>110</v>
      </c>
      <c r="G3974">
        <v>5054730</v>
      </c>
      <c r="H3974">
        <v>30</v>
      </c>
      <c r="I3974">
        <v>810000</v>
      </c>
      <c r="J3974">
        <v>0</v>
      </c>
      <c r="K3974">
        <v>0</v>
      </c>
      <c r="L3974">
        <v>1</v>
      </c>
      <c r="M3974">
        <v>52400</v>
      </c>
      <c r="N3974">
        <v>1243000</v>
      </c>
      <c r="O3974">
        <v>7160130</v>
      </c>
      <c r="P3974" t="s">
        <v>5</v>
      </c>
      <c r="Q3974" t="s">
        <v>6</v>
      </c>
      <c r="R3974" t="s">
        <v>169</v>
      </c>
      <c r="S3974" t="s">
        <v>170</v>
      </c>
      <c r="T3974">
        <v>4619438.7096774196</v>
      </c>
      <c r="U3974">
        <v>4763415</v>
      </c>
      <c r="V3974">
        <v>143976.29032258037</v>
      </c>
      <c r="W3974">
        <v>3.1167485785872584E-2</v>
      </c>
      <c r="X3974" t="s">
        <v>197</v>
      </c>
    </row>
    <row r="3975" spans="1:24" x14ac:dyDescent="0.35">
      <c r="A3975">
        <v>6001142221</v>
      </c>
      <c r="B3975" t="s">
        <v>168</v>
      </c>
      <c r="C3975" t="s">
        <v>168</v>
      </c>
      <c r="D3975">
        <v>0</v>
      </c>
      <c r="E3975">
        <v>0</v>
      </c>
      <c r="F3975">
        <v>24</v>
      </c>
      <c r="G3975">
        <v>706470</v>
      </c>
      <c r="H3975">
        <v>40</v>
      </c>
      <c r="I3975">
        <v>1280000</v>
      </c>
      <c r="J3975">
        <v>0</v>
      </c>
      <c r="K3975">
        <v>0</v>
      </c>
      <c r="L3975">
        <v>20</v>
      </c>
      <c r="M3975">
        <v>2031066</v>
      </c>
      <c r="N3975">
        <v>30000</v>
      </c>
      <c r="O3975">
        <v>4047536</v>
      </c>
      <c r="P3975" t="s">
        <v>5</v>
      </c>
      <c r="Q3975" t="s">
        <v>10</v>
      </c>
      <c r="R3975" t="s">
        <v>169</v>
      </c>
      <c r="S3975" t="s">
        <v>170</v>
      </c>
      <c r="T3975">
        <v>2611313.5483870967</v>
      </c>
      <c r="U3975">
        <v>2597182</v>
      </c>
      <c r="V3975">
        <v>-14131.548387096729</v>
      </c>
      <c r="W3975">
        <v>-5.411662799293171E-3</v>
      </c>
      <c r="X3975" t="s">
        <v>182</v>
      </c>
    </row>
    <row r="3976" spans="1:24" x14ac:dyDescent="0.35">
      <c r="A3976">
        <v>6001124732</v>
      </c>
      <c r="B3976" t="s">
        <v>168</v>
      </c>
      <c r="C3976" t="s">
        <v>168</v>
      </c>
      <c r="D3976">
        <v>0</v>
      </c>
      <c r="E3976">
        <v>0</v>
      </c>
      <c r="F3976">
        <v>6</v>
      </c>
      <c r="G3976">
        <v>182694</v>
      </c>
      <c r="H3976">
        <v>0</v>
      </c>
      <c r="I3976">
        <v>0</v>
      </c>
      <c r="J3976">
        <v>0</v>
      </c>
      <c r="K3976">
        <v>0</v>
      </c>
      <c r="L3976">
        <v>3</v>
      </c>
      <c r="M3976">
        <v>127200</v>
      </c>
      <c r="N3976">
        <v>321000</v>
      </c>
      <c r="O3976">
        <v>630894</v>
      </c>
      <c r="P3976" t="s">
        <v>5</v>
      </c>
      <c r="Q3976" t="s">
        <v>13</v>
      </c>
      <c r="R3976" t="s">
        <v>169</v>
      </c>
      <c r="S3976" t="s">
        <v>170</v>
      </c>
      <c r="T3976">
        <v>407028.38709677418</v>
      </c>
      <c r="U3976">
        <v>433994</v>
      </c>
      <c r="V3976">
        <v>26965.612903225818</v>
      </c>
      <c r="W3976">
        <v>6.6249956411061239E-2</v>
      </c>
      <c r="X3976" t="s">
        <v>387</v>
      </c>
    </row>
    <row r="3977" spans="1:24" x14ac:dyDescent="0.35">
      <c r="A3977">
        <v>3300007836</v>
      </c>
      <c r="B3977" t="s">
        <v>168</v>
      </c>
      <c r="C3977" t="s">
        <v>168</v>
      </c>
      <c r="D3977">
        <v>0</v>
      </c>
      <c r="E3977">
        <v>0</v>
      </c>
      <c r="F3977">
        <v>141</v>
      </c>
      <c r="G3977">
        <v>4541653</v>
      </c>
      <c r="H3977">
        <v>5</v>
      </c>
      <c r="I3977">
        <v>320000</v>
      </c>
      <c r="J3977">
        <v>0</v>
      </c>
      <c r="K3977">
        <v>0</v>
      </c>
      <c r="L3977">
        <v>1</v>
      </c>
      <c r="M3977">
        <v>52400</v>
      </c>
      <c r="N3977">
        <v>85000</v>
      </c>
      <c r="O3977">
        <v>4999053</v>
      </c>
      <c r="P3977" t="s">
        <v>5</v>
      </c>
      <c r="Q3977" t="s">
        <v>10</v>
      </c>
      <c r="R3977" t="s">
        <v>169</v>
      </c>
      <c r="S3977" t="s">
        <v>170</v>
      </c>
      <c r="T3977">
        <v>3225195.4838709678</v>
      </c>
      <c r="U3977">
        <v>2387021</v>
      </c>
      <c r="V3977">
        <v>-838174.48387096776</v>
      </c>
      <c r="W3977">
        <v>-0.25988331189927372</v>
      </c>
      <c r="X3977" t="s">
        <v>362</v>
      </c>
    </row>
    <row r="3978" spans="1:24" x14ac:dyDescent="0.35">
      <c r="A3978">
        <v>3300012815</v>
      </c>
      <c r="B3978" t="s">
        <v>168</v>
      </c>
      <c r="C3978" t="s">
        <v>168</v>
      </c>
      <c r="D3978">
        <v>0</v>
      </c>
      <c r="E3978">
        <v>0</v>
      </c>
      <c r="F3978">
        <v>174</v>
      </c>
      <c r="G3978">
        <v>5569432</v>
      </c>
      <c r="H3978">
        <v>45</v>
      </c>
      <c r="I3978">
        <v>1303000</v>
      </c>
      <c r="J3978">
        <v>0</v>
      </c>
      <c r="K3978">
        <v>0</v>
      </c>
      <c r="L3978">
        <v>35</v>
      </c>
      <c r="M3978">
        <v>1667033</v>
      </c>
      <c r="N3978">
        <v>570000</v>
      </c>
      <c r="O3978">
        <v>9109465</v>
      </c>
      <c r="P3978" t="s">
        <v>5</v>
      </c>
      <c r="Q3978" t="s">
        <v>17</v>
      </c>
      <c r="R3978" t="s">
        <v>169</v>
      </c>
      <c r="S3978" t="s">
        <v>170</v>
      </c>
      <c r="T3978">
        <v>5877074.1935483869</v>
      </c>
      <c r="U3978">
        <v>5155202</v>
      </c>
      <c r="V3978">
        <v>-721872.19354838692</v>
      </c>
      <c r="W3978">
        <v>-0.12282849761209902</v>
      </c>
      <c r="X3978" t="s">
        <v>291</v>
      </c>
    </row>
    <row r="3979" spans="1:24" x14ac:dyDescent="0.35">
      <c r="A3979">
        <v>6001116606</v>
      </c>
      <c r="B3979" t="s">
        <v>168</v>
      </c>
      <c r="C3979" t="s">
        <v>168</v>
      </c>
      <c r="D3979">
        <v>0</v>
      </c>
      <c r="E3979">
        <v>0</v>
      </c>
      <c r="F3979">
        <v>7</v>
      </c>
      <c r="G3979">
        <v>291793</v>
      </c>
      <c r="H3979">
        <v>0</v>
      </c>
      <c r="I3979">
        <v>0</v>
      </c>
      <c r="J3979">
        <v>0</v>
      </c>
      <c r="K3979">
        <v>0</v>
      </c>
      <c r="L3979">
        <v>10</v>
      </c>
      <c r="M3979">
        <v>1853000</v>
      </c>
      <c r="N3979">
        <v>1719800</v>
      </c>
      <c r="O3979">
        <v>3864593</v>
      </c>
      <c r="P3979" t="s">
        <v>5</v>
      </c>
      <c r="Q3979" t="s">
        <v>8</v>
      </c>
      <c r="R3979" t="s">
        <v>169</v>
      </c>
      <c r="S3979" t="s">
        <v>170</v>
      </c>
      <c r="T3979">
        <v>2493285.8064516131</v>
      </c>
      <c r="U3979">
        <v>771546</v>
      </c>
      <c r="V3979">
        <v>-1721739.8064516131</v>
      </c>
      <c r="W3979">
        <v>-0.69055051851514504</v>
      </c>
      <c r="X3979" t="s">
        <v>419</v>
      </c>
    </row>
    <row r="3980" spans="1:24" x14ac:dyDescent="0.35">
      <c r="A3980">
        <v>3300016452</v>
      </c>
      <c r="B3980" t="s">
        <v>168</v>
      </c>
      <c r="C3980" t="s">
        <v>168</v>
      </c>
      <c r="D3980">
        <v>0</v>
      </c>
      <c r="E3980">
        <v>0</v>
      </c>
      <c r="F3980">
        <v>10</v>
      </c>
      <c r="G3980">
        <v>343282</v>
      </c>
      <c r="H3980">
        <v>14</v>
      </c>
      <c r="I3980">
        <v>325000</v>
      </c>
      <c r="J3980">
        <v>0</v>
      </c>
      <c r="K3980">
        <v>0</v>
      </c>
      <c r="L3980">
        <v>0</v>
      </c>
      <c r="M3980">
        <v>0</v>
      </c>
      <c r="N3980">
        <v>1057500</v>
      </c>
      <c r="O3980">
        <v>1725782</v>
      </c>
      <c r="P3980" t="s">
        <v>5</v>
      </c>
      <c r="Q3980" t="s">
        <v>6</v>
      </c>
      <c r="R3980" t="s">
        <v>169</v>
      </c>
      <c r="S3980" t="s">
        <v>170</v>
      </c>
      <c r="T3980">
        <v>1113407.7419354839</v>
      </c>
      <c r="U3980">
        <v>1177500</v>
      </c>
      <c r="V3980">
        <v>64092.258064516122</v>
      </c>
      <c r="W3980">
        <v>5.7564049225220737E-2</v>
      </c>
      <c r="X3980" t="s">
        <v>352</v>
      </c>
    </row>
    <row r="3981" spans="1:24" x14ac:dyDescent="0.35">
      <c r="A3981">
        <v>3300014016</v>
      </c>
      <c r="B3981" t="s">
        <v>168</v>
      </c>
      <c r="C3981" t="s">
        <v>168</v>
      </c>
      <c r="D3981">
        <v>0</v>
      </c>
      <c r="E3981">
        <v>0</v>
      </c>
      <c r="F3981">
        <v>142</v>
      </c>
      <c r="G3981">
        <v>6719356</v>
      </c>
      <c r="H3981">
        <v>61</v>
      </c>
      <c r="I3981">
        <v>2765000</v>
      </c>
      <c r="J3981">
        <v>0</v>
      </c>
      <c r="K3981">
        <v>0</v>
      </c>
      <c r="L3981">
        <v>0</v>
      </c>
      <c r="M3981">
        <v>0</v>
      </c>
      <c r="N3981">
        <v>846500</v>
      </c>
      <c r="O3981">
        <v>10330856</v>
      </c>
      <c r="P3981" t="s">
        <v>5</v>
      </c>
      <c r="Q3981" t="s">
        <v>8</v>
      </c>
      <c r="R3981" t="s">
        <v>169</v>
      </c>
      <c r="S3981" t="s">
        <v>170</v>
      </c>
      <c r="T3981">
        <v>6665068.3870967748</v>
      </c>
      <c r="U3981">
        <v>6198930</v>
      </c>
      <c r="V3981">
        <v>-466138.38709677476</v>
      </c>
      <c r="W3981">
        <v>-6.9937525022127911E-2</v>
      </c>
      <c r="X3981" t="s">
        <v>393</v>
      </c>
    </row>
    <row r="3982" spans="1:24" x14ac:dyDescent="0.35">
      <c r="A3982">
        <v>3301051132</v>
      </c>
      <c r="B3982" t="s">
        <v>168</v>
      </c>
      <c r="C3982" t="s">
        <v>168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150000</v>
      </c>
      <c r="O3982">
        <v>150000</v>
      </c>
      <c r="P3982" t="s">
        <v>5</v>
      </c>
      <c r="Q3982" t="s">
        <v>14</v>
      </c>
      <c r="R3982" t="s">
        <v>169</v>
      </c>
      <c r="S3982" t="s">
        <v>170</v>
      </c>
      <c r="T3982">
        <v>96774.193548387106</v>
      </c>
      <c r="U3982">
        <v>30000</v>
      </c>
      <c r="V3982">
        <v>-66774.193548387106</v>
      </c>
      <c r="W3982">
        <v>-0.69</v>
      </c>
      <c r="X3982" t="s">
        <v>171</v>
      </c>
    </row>
    <row r="3983" spans="1:24" x14ac:dyDescent="0.35">
      <c r="A3983">
        <v>3300022256</v>
      </c>
      <c r="B3983" t="s">
        <v>168</v>
      </c>
      <c r="C3983" t="s">
        <v>168</v>
      </c>
      <c r="D3983">
        <v>0</v>
      </c>
      <c r="E3983">
        <v>0</v>
      </c>
      <c r="F3983">
        <v>96</v>
      </c>
      <c r="G3983">
        <v>4154077</v>
      </c>
      <c r="H3983">
        <v>34</v>
      </c>
      <c r="I3983">
        <v>1505000</v>
      </c>
      <c r="J3983">
        <v>0</v>
      </c>
      <c r="K3983">
        <v>0</v>
      </c>
      <c r="L3983">
        <v>1</v>
      </c>
      <c r="M3983">
        <v>102400</v>
      </c>
      <c r="N3983">
        <v>342000</v>
      </c>
      <c r="O3983">
        <v>6103477</v>
      </c>
      <c r="P3983" t="s">
        <v>5</v>
      </c>
      <c r="Q3983" t="s">
        <v>8</v>
      </c>
      <c r="R3983" t="s">
        <v>169</v>
      </c>
      <c r="S3983" t="s">
        <v>170</v>
      </c>
      <c r="T3983">
        <v>3937727.0967741935</v>
      </c>
      <c r="U3983">
        <v>4578009</v>
      </c>
      <c r="V3983">
        <v>640281.90322580654</v>
      </c>
      <c r="W3983">
        <v>0.16260189888484877</v>
      </c>
      <c r="X3983" t="s">
        <v>273</v>
      </c>
    </row>
    <row r="3984" spans="1:24" x14ac:dyDescent="0.35">
      <c r="A3984">
        <v>3300016819</v>
      </c>
      <c r="B3984" t="s">
        <v>168</v>
      </c>
      <c r="C3984" t="s">
        <v>168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2000</v>
      </c>
      <c r="J3984">
        <v>0</v>
      </c>
      <c r="K3984">
        <v>0</v>
      </c>
      <c r="L3984">
        <v>0</v>
      </c>
      <c r="M3984">
        <v>0</v>
      </c>
      <c r="N3984">
        <v>533000</v>
      </c>
      <c r="O3984">
        <v>535000</v>
      </c>
      <c r="P3984" t="s">
        <v>5</v>
      </c>
      <c r="Q3984" t="s">
        <v>6</v>
      </c>
      <c r="R3984" t="s">
        <v>169</v>
      </c>
      <c r="S3984" t="s">
        <v>170</v>
      </c>
      <c r="T3984">
        <v>345161.29032258067</v>
      </c>
      <c r="U3984">
        <v>381000</v>
      </c>
      <c r="V3984">
        <v>35838.709677419334</v>
      </c>
      <c r="W3984">
        <v>0.1038317757009346</v>
      </c>
      <c r="X3984" t="s">
        <v>197</v>
      </c>
    </row>
    <row r="3985" spans="1:24" x14ac:dyDescent="0.35">
      <c r="A3985">
        <v>6001125050</v>
      </c>
      <c r="B3985" t="s">
        <v>168</v>
      </c>
      <c r="C3985" t="s">
        <v>168</v>
      </c>
      <c r="D3985">
        <v>0</v>
      </c>
      <c r="E3985">
        <v>0</v>
      </c>
      <c r="F3985">
        <v>44</v>
      </c>
      <c r="G3985">
        <v>1097260</v>
      </c>
      <c r="H3985">
        <v>22</v>
      </c>
      <c r="I3985">
        <v>664000</v>
      </c>
      <c r="J3985">
        <v>0</v>
      </c>
      <c r="K3985">
        <v>0</v>
      </c>
      <c r="L3985">
        <v>9</v>
      </c>
      <c r="M3985">
        <v>381600</v>
      </c>
      <c r="N3985">
        <v>30000</v>
      </c>
      <c r="O3985">
        <v>2172860</v>
      </c>
      <c r="P3985" t="s">
        <v>5</v>
      </c>
      <c r="Q3985" t="s">
        <v>11</v>
      </c>
      <c r="R3985" t="s">
        <v>169</v>
      </c>
      <c r="S3985" t="s">
        <v>170</v>
      </c>
      <c r="T3985">
        <v>1401845.1612903227</v>
      </c>
      <c r="U3985">
        <v>867081</v>
      </c>
      <c r="V3985">
        <v>-534764.16129032266</v>
      </c>
      <c r="W3985">
        <v>-0.38147163185847233</v>
      </c>
      <c r="X3985" t="s">
        <v>298</v>
      </c>
    </row>
    <row r="3986" spans="1:24" x14ac:dyDescent="0.35">
      <c r="A3986">
        <v>3300009670</v>
      </c>
      <c r="B3986" t="s">
        <v>168</v>
      </c>
      <c r="C3986" t="s">
        <v>168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2000</v>
      </c>
      <c r="J3986">
        <v>0</v>
      </c>
      <c r="K3986">
        <v>0</v>
      </c>
      <c r="L3986">
        <v>0</v>
      </c>
      <c r="M3986">
        <v>0</v>
      </c>
      <c r="N3986">
        <v>330000</v>
      </c>
      <c r="O3986">
        <v>332000</v>
      </c>
      <c r="P3986" t="s">
        <v>5</v>
      </c>
      <c r="Q3986" t="s">
        <v>12</v>
      </c>
      <c r="R3986" t="s">
        <v>169</v>
      </c>
      <c r="S3986" t="s">
        <v>170</v>
      </c>
      <c r="T3986">
        <v>214193.54838709679</v>
      </c>
      <c r="U3986">
        <v>455000</v>
      </c>
      <c r="V3986">
        <v>240806.45161290321</v>
      </c>
      <c r="W3986">
        <v>1.1242469879518069</v>
      </c>
      <c r="X3986" t="s">
        <v>410</v>
      </c>
    </row>
    <row r="3987" spans="1:24" x14ac:dyDescent="0.35">
      <c r="A3987">
        <v>3300018629</v>
      </c>
      <c r="B3987" t="s">
        <v>168</v>
      </c>
      <c r="C3987" t="s">
        <v>168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402000</v>
      </c>
      <c r="O3987">
        <v>402000</v>
      </c>
      <c r="P3987" t="s">
        <v>5</v>
      </c>
      <c r="Q3987" t="s">
        <v>6</v>
      </c>
      <c r="R3987" t="s">
        <v>169</v>
      </c>
      <c r="S3987" t="s">
        <v>170</v>
      </c>
      <c r="T3987">
        <v>259354.83870967742</v>
      </c>
      <c r="U3987">
        <v>702000</v>
      </c>
      <c r="V3987">
        <v>442645.16129032255</v>
      </c>
      <c r="W3987">
        <v>1.7067164179104477</v>
      </c>
      <c r="X3987" t="s">
        <v>259</v>
      </c>
    </row>
    <row r="3988" spans="1:24" x14ac:dyDescent="0.35">
      <c r="A3988">
        <v>3301075403</v>
      </c>
      <c r="B3988" t="s">
        <v>168</v>
      </c>
      <c r="C3988" t="s">
        <v>168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342000</v>
      </c>
      <c r="O3988">
        <v>342000</v>
      </c>
      <c r="P3988" t="s">
        <v>5</v>
      </c>
      <c r="Q3988" t="s">
        <v>8</v>
      </c>
      <c r="R3988" t="s">
        <v>207</v>
      </c>
      <c r="S3988" t="s">
        <v>170</v>
      </c>
      <c r="T3988">
        <v>220645.16129032258</v>
      </c>
      <c r="U3988">
        <v>1046500</v>
      </c>
      <c r="V3988">
        <v>825854.83870967745</v>
      </c>
      <c r="W3988">
        <v>3.7429093567251464</v>
      </c>
      <c r="X3988" t="s">
        <v>372</v>
      </c>
    </row>
    <row r="3989" spans="1:24" x14ac:dyDescent="0.35">
      <c r="A3989">
        <v>3301062006</v>
      </c>
      <c r="B3989" t="s">
        <v>168</v>
      </c>
      <c r="C3989" t="s">
        <v>168</v>
      </c>
      <c r="D3989">
        <v>0</v>
      </c>
      <c r="E3989">
        <v>0</v>
      </c>
      <c r="F3989">
        <v>28</v>
      </c>
      <c r="G3989">
        <v>791469</v>
      </c>
      <c r="H3989">
        <v>20</v>
      </c>
      <c r="I3989">
        <v>425000</v>
      </c>
      <c r="J3989">
        <v>0</v>
      </c>
      <c r="K3989">
        <v>0</v>
      </c>
      <c r="L3989">
        <v>39</v>
      </c>
      <c r="M3989">
        <v>1053600</v>
      </c>
      <c r="N3989">
        <v>82000</v>
      </c>
      <c r="O3989">
        <v>2352069</v>
      </c>
      <c r="P3989" t="s">
        <v>5</v>
      </c>
      <c r="Q3989" t="s">
        <v>9</v>
      </c>
      <c r="R3989" t="s">
        <v>169</v>
      </c>
      <c r="S3989" t="s">
        <v>170</v>
      </c>
      <c r="T3989">
        <v>1517463.8709677418</v>
      </c>
      <c r="U3989">
        <v>989171</v>
      </c>
      <c r="V3989">
        <v>-528292.87096774182</v>
      </c>
      <c r="W3989">
        <v>-0.34814197627705645</v>
      </c>
      <c r="X3989" t="s">
        <v>270</v>
      </c>
    </row>
    <row r="3990" spans="1:24" x14ac:dyDescent="0.35">
      <c r="A3990">
        <v>3300016183</v>
      </c>
      <c r="B3990" t="s">
        <v>168</v>
      </c>
      <c r="C3990" t="s">
        <v>168</v>
      </c>
      <c r="D3990">
        <v>0</v>
      </c>
      <c r="E3990">
        <v>0</v>
      </c>
      <c r="F3990">
        <v>7</v>
      </c>
      <c r="G3990">
        <v>291288</v>
      </c>
      <c r="H3990">
        <v>0</v>
      </c>
      <c r="I3990">
        <v>0</v>
      </c>
      <c r="J3990">
        <v>0</v>
      </c>
      <c r="K3990">
        <v>0</v>
      </c>
      <c r="L3990">
        <v>6</v>
      </c>
      <c r="M3990">
        <v>384400</v>
      </c>
      <c r="N3990">
        <v>1047000</v>
      </c>
      <c r="O3990">
        <v>1722688</v>
      </c>
      <c r="P3990" t="s">
        <v>5</v>
      </c>
      <c r="Q3990" t="s">
        <v>8</v>
      </c>
      <c r="R3990" t="s">
        <v>169</v>
      </c>
      <c r="S3990" t="s">
        <v>170</v>
      </c>
      <c r="T3990">
        <v>1111411.6129032257</v>
      </c>
      <c r="U3990">
        <v>2186484</v>
      </c>
      <c r="V3990">
        <v>1075072.3870967743</v>
      </c>
      <c r="W3990">
        <v>0.96730353958464921</v>
      </c>
      <c r="X3990" t="s">
        <v>310</v>
      </c>
    </row>
    <row r="3991" spans="1:24" x14ac:dyDescent="0.35">
      <c r="A3991">
        <v>3301002265</v>
      </c>
      <c r="B3991" t="s">
        <v>168</v>
      </c>
      <c r="C3991" t="s">
        <v>168</v>
      </c>
      <c r="D3991">
        <v>0</v>
      </c>
      <c r="E3991">
        <v>0</v>
      </c>
      <c r="F3991">
        <v>15</v>
      </c>
      <c r="G3991">
        <v>631691</v>
      </c>
      <c r="H3991">
        <v>1</v>
      </c>
      <c r="I3991">
        <v>25000</v>
      </c>
      <c r="J3991">
        <v>0</v>
      </c>
      <c r="K3991">
        <v>0</v>
      </c>
      <c r="L3991">
        <v>0</v>
      </c>
      <c r="M3991">
        <v>0</v>
      </c>
      <c r="N3991">
        <v>398500</v>
      </c>
      <c r="O3991">
        <v>1055191</v>
      </c>
      <c r="P3991" t="s">
        <v>5</v>
      </c>
      <c r="Q3991" t="s">
        <v>12</v>
      </c>
      <c r="R3991" t="s">
        <v>169</v>
      </c>
      <c r="S3991" t="s">
        <v>170</v>
      </c>
      <c r="T3991">
        <v>680768.3870967743</v>
      </c>
      <c r="U3991">
        <v>831440</v>
      </c>
      <c r="V3991">
        <v>150671.6129032257</v>
      </c>
      <c r="W3991">
        <v>0.22132580736568053</v>
      </c>
      <c r="X3991" t="s">
        <v>188</v>
      </c>
    </row>
    <row r="3992" spans="1:24" x14ac:dyDescent="0.35">
      <c r="A3992">
        <v>3301066542</v>
      </c>
      <c r="B3992" t="s">
        <v>168</v>
      </c>
      <c r="C3992" t="s">
        <v>168</v>
      </c>
      <c r="D3992">
        <v>0</v>
      </c>
      <c r="E3992">
        <v>0</v>
      </c>
      <c r="F3992">
        <v>44</v>
      </c>
      <c r="G3992">
        <v>2037653</v>
      </c>
      <c r="H3992">
        <v>0</v>
      </c>
      <c r="I3992">
        <v>0</v>
      </c>
      <c r="J3992">
        <v>0</v>
      </c>
      <c r="K3992">
        <v>0</v>
      </c>
      <c r="L3992">
        <v>17</v>
      </c>
      <c r="M3992">
        <v>1556650</v>
      </c>
      <c r="N3992">
        <v>150000</v>
      </c>
      <c r="O3992">
        <v>3744303</v>
      </c>
      <c r="P3992" t="s">
        <v>5</v>
      </c>
      <c r="Q3992" t="s">
        <v>14</v>
      </c>
      <c r="R3992" t="s">
        <v>169</v>
      </c>
      <c r="S3992" t="s">
        <v>170</v>
      </c>
      <c r="T3992">
        <v>2415679.3548387098</v>
      </c>
      <c r="U3992">
        <v>1440474</v>
      </c>
      <c r="V3992">
        <v>-975205.35483870981</v>
      </c>
      <c r="W3992">
        <v>-0.40369817827243148</v>
      </c>
      <c r="X3992" t="s">
        <v>358</v>
      </c>
    </row>
    <row r="3993" spans="1:24" x14ac:dyDescent="0.35">
      <c r="A3993">
        <v>3301005521</v>
      </c>
      <c r="B3993" t="s">
        <v>168</v>
      </c>
      <c r="C3993" t="s">
        <v>168</v>
      </c>
      <c r="D3993">
        <v>0</v>
      </c>
      <c r="E3993">
        <v>0</v>
      </c>
      <c r="F3993">
        <v>7</v>
      </c>
      <c r="G3993">
        <v>91392</v>
      </c>
      <c r="H3993">
        <v>0</v>
      </c>
      <c r="I3993">
        <v>0</v>
      </c>
      <c r="J3993">
        <v>0</v>
      </c>
      <c r="K3993">
        <v>0</v>
      </c>
      <c r="L3993">
        <v>3</v>
      </c>
      <c r="M3993">
        <v>177200</v>
      </c>
      <c r="N3993">
        <v>161000</v>
      </c>
      <c r="O3993">
        <v>429592</v>
      </c>
      <c r="P3993" t="s">
        <v>5</v>
      </c>
      <c r="Q3993" t="s">
        <v>13</v>
      </c>
      <c r="R3993" t="s">
        <v>169</v>
      </c>
      <c r="S3993" t="s">
        <v>170</v>
      </c>
      <c r="T3993">
        <v>277156.12903225806</v>
      </c>
      <c r="U3993">
        <v>467991</v>
      </c>
      <c r="V3993">
        <v>190834.87096774194</v>
      </c>
      <c r="W3993">
        <v>0.68854645803460035</v>
      </c>
      <c r="X3993" t="s">
        <v>274</v>
      </c>
    </row>
    <row r="3994" spans="1:24" x14ac:dyDescent="0.35">
      <c r="A3994">
        <v>3301038819</v>
      </c>
      <c r="B3994" t="s">
        <v>168</v>
      </c>
      <c r="C3994" t="s">
        <v>168</v>
      </c>
      <c r="D3994">
        <v>0</v>
      </c>
      <c r="E3994">
        <v>0</v>
      </c>
      <c r="F3994">
        <v>38</v>
      </c>
      <c r="G3994">
        <v>1343457</v>
      </c>
      <c r="H3994">
        <v>64</v>
      </c>
      <c r="I3994">
        <v>2640000</v>
      </c>
      <c r="J3994">
        <v>0</v>
      </c>
      <c r="K3994">
        <v>0</v>
      </c>
      <c r="L3994">
        <v>23</v>
      </c>
      <c r="M3994">
        <v>900000</v>
      </c>
      <c r="N3994">
        <v>150000</v>
      </c>
      <c r="O3994">
        <v>5033457</v>
      </c>
      <c r="P3994" t="s">
        <v>5</v>
      </c>
      <c r="Q3994" t="s">
        <v>15</v>
      </c>
      <c r="R3994" t="s">
        <v>169</v>
      </c>
      <c r="S3994" t="s">
        <v>170</v>
      </c>
      <c r="T3994">
        <v>3247391.6129032262</v>
      </c>
      <c r="U3994">
        <v>3609964</v>
      </c>
      <c r="V3994">
        <v>362572.38709677383</v>
      </c>
      <c r="W3994">
        <v>0.11165034289554865</v>
      </c>
      <c r="X3994" t="s">
        <v>329</v>
      </c>
    </row>
    <row r="3995" spans="1:24" x14ac:dyDescent="0.35">
      <c r="A3995">
        <v>6001129900</v>
      </c>
      <c r="B3995" t="s">
        <v>168</v>
      </c>
      <c r="C3995" t="s">
        <v>168</v>
      </c>
      <c r="D3995">
        <v>0</v>
      </c>
      <c r="E3995">
        <v>0</v>
      </c>
      <c r="F3995">
        <v>13</v>
      </c>
      <c r="G3995">
        <v>626587</v>
      </c>
      <c r="H3995">
        <v>18</v>
      </c>
      <c r="I3995">
        <v>545000</v>
      </c>
      <c r="J3995">
        <v>0</v>
      </c>
      <c r="K3995">
        <v>0</v>
      </c>
      <c r="L3995">
        <v>6</v>
      </c>
      <c r="M3995">
        <v>304400</v>
      </c>
      <c r="N3995">
        <v>21000</v>
      </c>
      <c r="O3995">
        <v>1496987</v>
      </c>
      <c r="P3995" t="s">
        <v>5</v>
      </c>
      <c r="Q3995" t="s">
        <v>13</v>
      </c>
      <c r="R3995" t="s">
        <v>169</v>
      </c>
      <c r="S3995" t="s">
        <v>170</v>
      </c>
      <c r="T3995">
        <v>965798.06451612909</v>
      </c>
      <c r="U3995">
        <v>1375293</v>
      </c>
      <c r="V3995">
        <v>409494.93548387091</v>
      </c>
      <c r="W3995">
        <v>0.42399643417077093</v>
      </c>
      <c r="X3995" t="s">
        <v>325</v>
      </c>
    </row>
    <row r="3996" spans="1:24" x14ac:dyDescent="0.35">
      <c r="A3996">
        <v>3301001299</v>
      </c>
      <c r="B3996" t="s">
        <v>168</v>
      </c>
      <c r="C3996" t="s">
        <v>168</v>
      </c>
      <c r="D3996">
        <v>0</v>
      </c>
      <c r="E3996">
        <v>0</v>
      </c>
      <c r="F3996">
        <v>43</v>
      </c>
      <c r="G3996">
        <v>1345253</v>
      </c>
      <c r="H3996">
        <v>60</v>
      </c>
      <c r="I3996">
        <v>1825000</v>
      </c>
      <c r="J3996">
        <v>0</v>
      </c>
      <c r="K3996">
        <v>0</v>
      </c>
      <c r="L3996">
        <v>34</v>
      </c>
      <c r="M3996">
        <v>1561600</v>
      </c>
      <c r="N3996">
        <v>150000</v>
      </c>
      <c r="O3996">
        <v>4881853</v>
      </c>
      <c r="P3996" t="s">
        <v>5</v>
      </c>
      <c r="Q3996" t="s">
        <v>13</v>
      </c>
      <c r="R3996" t="s">
        <v>169</v>
      </c>
      <c r="S3996" t="s">
        <v>170</v>
      </c>
      <c r="T3996">
        <v>3149582.5806451612</v>
      </c>
      <c r="U3996">
        <v>3179881</v>
      </c>
      <c r="V3996">
        <v>30298.419354838785</v>
      </c>
      <c r="W3996">
        <v>9.6198205886166566E-3</v>
      </c>
      <c r="X3996" t="s">
        <v>387</v>
      </c>
    </row>
    <row r="3997" spans="1:24" x14ac:dyDescent="0.35">
      <c r="A3997">
        <v>6001137794</v>
      </c>
      <c r="B3997" t="s">
        <v>168</v>
      </c>
      <c r="C3997" t="s">
        <v>168</v>
      </c>
      <c r="D3997">
        <v>0</v>
      </c>
      <c r="E3997">
        <v>0</v>
      </c>
      <c r="F3997">
        <v>92</v>
      </c>
      <c r="G3997">
        <v>3833515</v>
      </c>
      <c r="H3997">
        <v>39</v>
      </c>
      <c r="I3997">
        <v>2580000</v>
      </c>
      <c r="J3997">
        <v>0</v>
      </c>
      <c r="K3997">
        <v>0</v>
      </c>
      <c r="L3997">
        <v>5</v>
      </c>
      <c r="M3997">
        <v>1232000</v>
      </c>
      <c r="N3997">
        <v>30000</v>
      </c>
      <c r="O3997">
        <v>7675515</v>
      </c>
      <c r="P3997" t="s">
        <v>5</v>
      </c>
      <c r="Q3997" t="s">
        <v>15</v>
      </c>
      <c r="R3997" t="s">
        <v>169</v>
      </c>
      <c r="S3997" t="s">
        <v>170</v>
      </c>
      <c r="T3997">
        <v>4951945.1612903224</v>
      </c>
      <c r="U3997">
        <v>3865419</v>
      </c>
      <c r="V3997">
        <v>-1086526.1612903224</v>
      </c>
      <c r="W3997">
        <v>-0.21941401326165078</v>
      </c>
      <c r="X3997" t="s">
        <v>254</v>
      </c>
    </row>
    <row r="3998" spans="1:24" x14ac:dyDescent="0.35">
      <c r="A3998">
        <v>3300010978</v>
      </c>
      <c r="B3998" t="s">
        <v>168</v>
      </c>
      <c r="C3998" t="s">
        <v>168</v>
      </c>
      <c r="D3998">
        <v>0</v>
      </c>
      <c r="E3998">
        <v>0</v>
      </c>
      <c r="F3998">
        <v>1</v>
      </c>
      <c r="G3998">
        <v>23699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465000</v>
      </c>
      <c r="O3998">
        <v>488699</v>
      </c>
      <c r="P3998" t="s">
        <v>5</v>
      </c>
      <c r="Q3998" t="s">
        <v>12</v>
      </c>
      <c r="R3998" t="s">
        <v>169</v>
      </c>
      <c r="S3998" t="s">
        <v>170</v>
      </c>
      <c r="T3998">
        <v>315289.67741935485</v>
      </c>
      <c r="U3998">
        <v>1087500</v>
      </c>
      <c r="V3998">
        <v>772210.32258064509</v>
      </c>
      <c r="W3998">
        <v>2.4492090223225338</v>
      </c>
      <c r="X3998" t="s">
        <v>304</v>
      </c>
    </row>
    <row r="3999" spans="1:24" x14ac:dyDescent="0.35">
      <c r="A3999">
        <v>3301075404</v>
      </c>
      <c r="B3999" t="s">
        <v>168</v>
      </c>
      <c r="C3999" t="s">
        <v>168</v>
      </c>
      <c r="D3999">
        <v>0</v>
      </c>
      <c r="E3999">
        <v>0</v>
      </c>
      <c r="F3999">
        <v>40</v>
      </c>
      <c r="G3999">
        <v>1809126</v>
      </c>
      <c r="H3999">
        <v>1</v>
      </c>
      <c r="I3999">
        <v>10000</v>
      </c>
      <c r="J3999">
        <v>0</v>
      </c>
      <c r="K3999">
        <v>0</v>
      </c>
      <c r="L3999">
        <v>0</v>
      </c>
      <c r="M3999">
        <v>0</v>
      </c>
      <c r="N3999">
        <v>342000</v>
      </c>
      <c r="O3999">
        <v>2161126</v>
      </c>
      <c r="P3999" t="s">
        <v>5</v>
      </c>
      <c r="Q3999" t="s">
        <v>8</v>
      </c>
      <c r="R3999" t="s">
        <v>207</v>
      </c>
      <c r="S3999" t="s">
        <v>170</v>
      </c>
      <c r="T3999">
        <v>1394274.8387096773</v>
      </c>
      <c r="U3999">
        <v>4564872</v>
      </c>
      <c r="V3999">
        <v>3170597.1612903224</v>
      </c>
      <c r="W3999">
        <v>2.2740116032105488</v>
      </c>
      <c r="X3999" t="s">
        <v>372</v>
      </c>
    </row>
    <row r="4000" spans="1:24" x14ac:dyDescent="0.35">
      <c r="A4000">
        <v>3300005299</v>
      </c>
      <c r="B4000" t="s">
        <v>168</v>
      </c>
      <c r="C4000" t="s">
        <v>168</v>
      </c>
      <c r="D4000">
        <v>0</v>
      </c>
      <c r="E4000">
        <v>0</v>
      </c>
      <c r="F4000">
        <v>103</v>
      </c>
      <c r="G4000">
        <v>3268815</v>
      </c>
      <c r="H4000">
        <v>90</v>
      </c>
      <c r="I4000">
        <v>2868000</v>
      </c>
      <c r="J4000">
        <v>0</v>
      </c>
      <c r="K4000">
        <v>0</v>
      </c>
      <c r="L4000">
        <v>55</v>
      </c>
      <c r="M4000">
        <v>3612000</v>
      </c>
      <c r="N4000">
        <v>30000</v>
      </c>
      <c r="O4000">
        <v>9778815</v>
      </c>
      <c r="P4000" t="s">
        <v>5</v>
      </c>
      <c r="Q4000" t="s">
        <v>9</v>
      </c>
      <c r="R4000" t="s">
        <v>169</v>
      </c>
      <c r="S4000" t="s">
        <v>170</v>
      </c>
      <c r="T4000">
        <v>6308912.9032258056</v>
      </c>
      <c r="U4000">
        <v>3868747</v>
      </c>
      <c r="V4000">
        <v>-2440165.9032258056</v>
      </c>
      <c r="W4000">
        <v>-0.38678072445383205</v>
      </c>
      <c r="X4000" t="s">
        <v>315</v>
      </c>
    </row>
    <row r="4001" spans="1:24" x14ac:dyDescent="0.35">
      <c r="A4001">
        <v>3301032882</v>
      </c>
      <c r="B4001" t="s">
        <v>168</v>
      </c>
      <c r="C4001" t="s">
        <v>168</v>
      </c>
      <c r="D4001">
        <v>0</v>
      </c>
      <c r="E4001">
        <v>0</v>
      </c>
      <c r="F4001">
        <v>19</v>
      </c>
      <c r="G4001">
        <v>917980</v>
      </c>
      <c r="H4001">
        <v>12</v>
      </c>
      <c r="I4001">
        <v>965000</v>
      </c>
      <c r="J4001">
        <v>0</v>
      </c>
      <c r="K4001">
        <v>0</v>
      </c>
      <c r="L4001">
        <v>7</v>
      </c>
      <c r="M4001">
        <v>872000</v>
      </c>
      <c r="N4001">
        <v>150000</v>
      </c>
      <c r="O4001">
        <v>2904980</v>
      </c>
      <c r="P4001" t="s">
        <v>5</v>
      </c>
      <c r="Q4001" t="s">
        <v>14</v>
      </c>
      <c r="R4001" t="s">
        <v>169</v>
      </c>
      <c r="S4001" t="s">
        <v>170</v>
      </c>
      <c r="T4001">
        <v>1874180.6451612902</v>
      </c>
      <c r="U4001">
        <v>1401791</v>
      </c>
      <c r="V4001">
        <v>-472389.64516129019</v>
      </c>
      <c r="W4001">
        <v>-0.25205128778855612</v>
      </c>
      <c r="X4001" t="s">
        <v>249</v>
      </c>
    </row>
    <row r="4002" spans="1:24" x14ac:dyDescent="0.35">
      <c r="A4002">
        <v>3300008674</v>
      </c>
      <c r="B4002" t="s">
        <v>168</v>
      </c>
      <c r="C4002" t="s">
        <v>168</v>
      </c>
      <c r="D4002">
        <v>0</v>
      </c>
      <c r="E4002">
        <v>0</v>
      </c>
      <c r="F4002">
        <v>78</v>
      </c>
      <c r="G4002">
        <v>3606398</v>
      </c>
      <c r="H4002">
        <v>24</v>
      </c>
      <c r="I4002">
        <v>590000</v>
      </c>
      <c r="J4002">
        <v>51</v>
      </c>
      <c r="K4002">
        <v>679575</v>
      </c>
      <c r="L4002">
        <v>12</v>
      </c>
      <c r="M4002">
        <v>568800</v>
      </c>
      <c r="N4002">
        <v>0</v>
      </c>
      <c r="O4002">
        <v>5444773</v>
      </c>
      <c r="P4002" t="s">
        <v>5</v>
      </c>
      <c r="Q4002" t="s">
        <v>16</v>
      </c>
      <c r="R4002" t="s">
        <v>169</v>
      </c>
      <c r="S4002" t="s">
        <v>170</v>
      </c>
      <c r="T4002">
        <v>3512756.7741935486</v>
      </c>
      <c r="U4002">
        <v>2992221</v>
      </c>
      <c r="V4002">
        <v>-520535.7741935486</v>
      </c>
      <c r="W4002">
        <v>-0.14818440548393852</v>
      </c>
      <c r="X4002" t="s">
        <v>330</v>
      </c>
    </row>
    <row r="4003" spans="1:24" x14ac:dyDescent="0.35">
      <c r="A4003">
        <v>3301071395</v>
      </c>
      <c r="B4003" t="s">
        <v>168</v>
      </c>
      <c r="C4003" t="s">
        <v>168</v>
      </c>
      <c r="D4003">
        <v>0</v>
      </c>
      <c r="E4003">
        <v>0</v>
      </c>
      <c r="F4003">
        <v>5</v>
      </c>
      <c r="G4003">
        <v>74994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21000</v>
      </c>
      <c r="O4003">
        <v>95994</v>
      </c>
      <c r="P4003" t="s">
        <v>5</v>
      </c>
      <c r="Q4003" t="s">
        <v>13</v>
      </c>
      <c r="R4003" t="s">
        <v>207</v>
      </c>
      <c r="S4003" t="s">
        <v>170</v>
      </c>
      <c r="T4003">
        <v>61931.612903225803</v>
      </c>
      <c r="U4003">
        <v>0</v>
      </c>
      <c r="V4003">
        <v>-61931.612903225803</v>
      </c>
      <c r="W4003">
        <v>0</v>
      </c>
      <c r="X4003" t="s">
        <v>297</v>
      </c>
    </row>
    <row r="4004" spans="1:24" x14ac:dyDescent="0.35">
      <c r="A4004">
        <v>6001122028</v>
      </c>
      <c r="B4004" t="s">
        <v>168</v>
      </c>
      <c r="C4004" t="s">
        <v>168</v>
      </c>
      <c r="D4004">
        <v>0</v>
      </c>
      <c r="E4004">
        <v>0</v>
      </c>
      <c r="F4004">
        <v>101</v>
      </c>
      <c r="G4004">
        <v>3806596</v>
      </c>
      <c r="H4004">
        <v>1</v>
      </c>
      <c r="I4004">
        <v>47000</v>
      </c>
      <c r="J4004">
        <v>0</v>
      </c>
      <c r="K4004">
        <v>0</v>
      </c>
      <c r="L4004">
        <v>13</v>
      </c>
      <c r="M4004">
        <v>2287058</v>
      </c>
      <c r="N4004">
        <v>2540000</v>
      </c>
      <c r="O4004">
        <v>8680654</v>
      </c>
      <c r="P4004" t="s">
        <v>5</v>
      </c>
      <c r="Q4004" t="s">
        <v>16</v>
      </c>
      <c r="R4004" t="s">
        <v>169</v>
      </c>
      <c r="S4004" t="s">
        <v>170</v>
      </c>
      <c r="T4004">
        <v>5600421.935483871</v>
      </c>
      <c r="U4004">
        <v>7516145</v>
      </c>
      <c r="V4004">
        <v>1915723.064516129</v>
      </c>
      <c r="W4004">
        <v>0.34206763107940952</v>
      </c>
      <c r="X4004" t="s">
        <v>416</v>
      </c>
    </row>
    <row r="4005" spans="1:24" x14ac:dyDescent="0.35">
      <c r="A4005">
        <v>3301017418</v>
      </c>
      <c r="B4005" t="s">
        <v>168</v>
      </c>
      <c r="C4005" t="s">
        <v>168</v>
      </c>
      <c r="D4005">
        <v>0</v>
      </c>
      <c r="E4005">
        <v>0</v>
      </c>
      <c r="F4005">
        <v>10</v>
      </c>
      <c r="G4005">
        <v>360599</v>
      </c>
      <c r="H4005">
        <v>6</v>
      </c>
      <c r="I4005">
        <v>90000</v>
      </c>
      <c r="J4005">
        <v>0</v>
      </c>
      <c r="K4005">
        <v>0</v>
      </c>
      <c r="L4005">
        <v>22</v>
      </c>
      <c r="M4005">
        <v>728429</v>
      </c>
      <c r="N4005">
        <v>592000</v>
      </c>
      <c r="O4005">
        <v>1771028</v>
      </c>
      <c r="P4005" t="s">
        <v>5</v>
      </c>
      <c r="Q4005" t="s">
        <v>16</v>
      </c>
      <c r="R4005" t="s">
        <v>169</v>
      </c>
      <c r="S4005" t="s">
        <v>170</v>
      </c>
      <c r="T4005">
        <v>1142598.7096774194</v>
      </c>
      <c r="U4005">
        <v>709725</v>
      </c>
      <c r="V4005">
        <v>-432873.70967741939</v>
      </c>
      <c r="W4005">
        <v>-0.37885016498892166</v>
      </c>
      <c r="X4005" t="s">
        <v>377</v>
      </c>
    </row>
    <row r="4006" spans="1:24" x14ac:dyDescent="0.35">
      <c r="A4006">
        <v>3300009830</v>
      </c>
      <c r="B4006" t="s">
        <v>168</v>
      </c>
      <c r="C4006" t="s">
        <v>168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5000</v>
      </c>
      <c r="J4006">
        <v>0</v>
      </c>
      <c r="K4006">
        <v>0</v>
      </c>
      <c r="L4006">
        <v>0</v>
      </c>
      <c r="M4006">
        <v>0</v>
      </c>
      <c r="N4006">
        <v>3926000</v>
      </c>
      <c r="O4006">
        <v>3931000</v>
      </c>
      <c r="P4006" t="s">
        <v>5</v>
      </c>
      <c r="Q4006" t="s">
        <v>16</v>
      </c>
      <c r="R4006" t="s">
        <v>169</v>
      </c>
      <c r="S4006" t="s">
        <v>170</v>
      </c>
      <c r="T4006">
        <v>2536129.0322580645</v>
      </c>
      <c r="U4006">
        <v>2111760</v>
      </c>
      <c r="V4006">
        <v>-424369.03225806449</v>
      </c>
      <c r="W4006">
        <v>-0.16732943271432199</v>
      </c>
      <c r="X4006" t="s">
        <v>194</v>
      </c>
    </row>
    <row r="4007" spans="1:24" x14ac:dyDescent="0.35">
      <c r="A4007">
        <v>3301003073</v>
      </c>
      <c r="B4007" t="s">
        <v>168</v>
      </c>
      <c r="C4007" t="s">
        <v>168</v>
      </c>
      <c r="D4007">
        <v>0</v>
      </c>
      <c r="E4007">
        <v>0</v>
      </c>
      <c r="F4007">
        <v>15</v>
      </c>
      <c r="G4007">
        <v>566977</v>
      </c>
      <c r="H4007">
        <v>1</v>
      </c>
      <c r="I4007">
        <v>250000</v>
      </c>
      <c r="J4007">
        <v>0</v>
      </c>
      <c r="K4007">
        <v>0</v>
      </c>
      <c r="L4007">
        <v>6</v>
      </c>
      <c r="M4007">
        <v>434400</v>
      </c>
      <c r="N4007">
        <v>75000</v>
      </c>
      <c r="O4007">
        <v>1326377</v>
      </c>
      <c r="P4007" t="s">
        <v>5</v>
      </c>
      <c r="Q4007" t="s">
        <v>14</v>
      </c>
      <c r="R4007" t="s">
        <v>169</v>
      </c>
      <c r="S4007" t="s">
        <v>170</v>
      </c>
      <c r="T4007">
        <v>855727.09677419346</v>
      </c>
      <c r="U4007">
        <v>594781</v>
      </c>
      <c r="V4007">
        <v>-260946.09677419346</v>
      </c>
      <c r="W4007">
        <v>-0.30494078983577055</v>
      </c>
      <c r="X4007" t="s">
        <v>247</v>
      </c>
    </row>
    <row r="4008" spans="1:24" x14ac:dyDescent="0.35">
      <c r="A4008">
        <v>3300012443</v>
      </c>
      <c r="B4008" t="s">
        <v>168</v>
      </c>
      <c r="C4008" t="s">
        <v>168</v>
      </c>
      <c r="D4008">
        <v>0</v>
      </c>
      <c r="E4008">
        <v>0</v>
      </c>
      <c r="F4008">
        <v>1</v>
      </c>
      <c r="G4008">
        <v>40699</v>
      </c>
      <c r="H4008">
        <v>2</v>
      </c>
      <c r="I4008">
        <v>155000</v>
      </c>
      <c r="J4008">
        <v>0</v>
      </c>
      <c r="K4008">
        <v>0</v>
      </c>
      <c r="L4008">
        <v>0</v>
      </c>
      <c r="M4008">
        <v>0</v>
      </c>
      <c r="N4008">
        <v>308000</v>
      </c>
      <c r="O4008">
        <v>503699</v>
      </c>
      <c r="P4008" t="s">
        <v>5</v>
      </c>
      <c r="Q4008" t="s">
        <v>12</v>
      </c>
      <c r="R4008" t="s">
        <v>169</v>
      </c>
      <c r="S4008" t="s">
        <v>170</v>
      </c>
      <c r="T4008">
        <v>324967.09677419357</v>
      </c>
      <c r="U4008">
        <v>112000</v>
      </c>
      <c r="V4008">
        <v>-212967.09677419357</v>
      </c>
      <c r="W4008">
        <v>-0.65534972275108749</v>
      </c>
      <c r="X4008" t="s">
        <v>380</v>
      </c>
    </row>
    <row r="4009" spans="1:24" x14ac:dyDescent="0.35">
      <c r="A4009">
        <v>3301072287</v>
      </c>
      <c r="B4009" t="s">
        <v>168</v>
      </c>
      <c r="C4009" t="s">
        <v>168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5000</v>
      </c>
      <c r="J4009">
        <v>0</v>
      </c>
      <c r="K4009">
        <v>0</v>
      </c>
      <c r="L4009">
        <v>0</v>
      </c>
      <c r="M4009">
        <v>0</v>
      </c>
      <c r="N4009">
        <v>330000</v>
      </c>
      <c r="O4009">
        <v>335000</v>
      </c>
      <c r="P4009" t="s">
        <v>5</v>
      </c>
      <c r="Q4009" t="s">
        <v>12</v>
      </c>
      <c r="R4009" t="s">
        <v>169</v>
      </c>
      <c r="S4009" t="s">
        <v>170</v>
      </c>
      <c r="T4009">
        <v>216129.03225806452</v>
      </c>
      <c r="U4009">
        <v>785000</v>
      </c>
      <c r="V4009">
        <v>568870.96774193551</v>
      </c>
      <c r="W4009">
        <v>2.6320895522388059</v>
      </c>
      <c r="X4009" t="s">
        <v>257</v>
      </c>
    </row>
    <row r="4010" spans="1:24" x14ac:dyDescent="0.35">
      <c r="A4010">
        <v>3300002876</v>
      </c>
      <c r="B4010" t="s">
        <v>168</v>
      </c>
      <c r="C4010" t="s">
        <v>168</v>
      </c>
      <c r="D4010">
        <v>0</v>
      </c>
      <c r="E4010">
        <v>0</v>
      </c>
      <c r="F4010">
        <v>29</v>
      </c>
      <c r="G4010">
        <v>634763</v>
      </c>
      <c r="H4010">
        <v>16</v>
      </c>
      <c r="I4010">
        <v>720000</v>
      </c>
      <c r="J4010">
        <v>0</v>
      </c>
      <c r="K4010">
        <v>0</v>
      </c>
      <c r="L4010">
        <v>11</v>
      </c>
      <c r="M4010">
        <v>1212250</v>
      </c>
      <c r="N4010">
        <v>150000</v>
      </c>
      <c r="O4010">
        <v>2717013</v>
      </c>
      <c r="P4010" t="s">
        <v>5</v>
      </c>
      <c r="Q4010" t="s">
        <v>13</v>
      </c>
      <c r="R4010" t="s">
        <v>169</v>
      </c>
      <c r="S4010" t="s">
        <v>170</v>
      </c>
      <c r="T4010">
        <v>1752911.6129032257</v>
      </c>
      <c r="U4010">
        <v>2208729</v>
      </c>
      <c r="V4010">
        <v>455817.3870967743</v>
      </c>
      <c r="W4010">
        <v>0.26003443855439778</v>
      </c>
      <c r="X4010" t="s">
        <v>67</v>
      </c>
    </row>
    <row r="4011" spans="1:24" x14ac:dyDescent="0.35">
      <c r="A4011">
        <v>3300013701</v>
      </c>
      <c r="B4011" t="s">
        <v>168</v>
      </c>
      <c r="C4011" t="s">
        <v>168</v>
      </c>
      <c r="D4011">
        <v>0</v>
      </c>
      <c r="E4011">
        <v>0</v>
      </c>
      <c r="F4011">
        <v>5</v>
      </c>
      <c r="G4011">
        <v>229196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52400</v>
      </c>
      <c r="N4011">
        <v>1031100</v>
      </c>
      <c r="O4011">
        <v>1312696</v>
      </c>
      <c r="P4011" t="s">
        <v>5</v>
      </c>
      <c r="Q4011" t="s">
        <v>8</v>
      </c>
      <c r="R4011" t="s">
        <v>169</v>
      </c>
      <c r="S4011" t="s">
        <v>170</v>
      </c>
      <c r="T4011">
        <v>846900.6451612903</v>
      </c>
      <c r="U4011">
        <v>1310900</v>
      </c>
      <c r="V4011">
        <v>463999.3548387097</v>
      </c>
      <c r="W4011">
        <v>0.54787932621109547</v>
      </c>
      <c r="X4011" t="s">
        <v>418</v>
      </c>
    </row>
    <row r="4012" spans="1:24" x14ac:dyDescent="0.35">
      <c r="A4012">
        <v>3301066267</v>
      </c>
      <c r="B4012" t="s">
        <v>168</v>
      </c>
      <c r="C4012" t="s">
        <v>168</v>
      </c>
      <c r="D4012">
        <v>0</v>
      </c>
      <c r="E4012">
        <v>0</v>
      </c>
      <c r="F4012">
        <v>1</v>
      </c>
      <c r="G4012">
        <v>16699</v>
      </c>
      <c r="H4012">
        <v>4</v>
      </c>
      <c r="I4012">
        <v>55000</v>
      </c>
      <c r="J4012">
        <v>0</v>
      </c>
      <c r="K4012">
        <v>0</v>
      </c>
      <c r="L4012">
        <v>2</v>
      </c>
      <c r="M4012">
        <v>44800</v>
      </c>
      <c r="N4012">
        <v>171000</v>
      </c>
      <c r="O4012">
        <v>287499</v>
      </c>
      <c r="P4012" t="s">
        <v>5</v>
      </c>
      <c r="Q4012" t="s">
        <v>13</v>
      </c>
      <c r="R4012" t="s">
        <v>169</v>
      </c>
      <c r="S4012" t="s">
        <v>170</v>
      </c>
      <c r="T4012">
        <v>185483.22580645164</v>
      </c>
      <c r="U4012">
        <v>364798</v>
      </c>
      <c r="V4012">
        <v>179314.77419354836</v>
      </c>
      <c r="W4012">
        <v>0.96674388432655389</v>
      </c>
      <c r="X4012" t="s">
        <v>387</v>
      </c>
    </row>
    <row r="4013" spans="1:24" x14ac:dyDescent="0.35">
      <c r="A4013">
        <v>3301069991</v>
      </c>
      <c r="B4013" t="s">
        <v>168</v>
      </c>
      <c r="C4013" t="s">
        <v>168</v>
      </c>
      <c r="D4013">
        <v>0</v>
      </c>
      <c r="E4013">
        <v>0</v>
      </c>
      <c r="F4013">
        <v>43</v>
      </c>
      <c r="G4013">
        <v>1605839</v>
      </c>
      <c r="H4013">
        <v>27</v>
      </c>
      <c r="I4013">
        <v>615000</v>
      </c>
      <c r="J4013">
        <v>0</v>
      </c>
      <c r="K4013">
        <v>0</v>
      </c>
      <c r="L4013">
        <v>6</v>
      </c>
      <c r="M4013">
        <v>374400</v>
      </c>
      <c r="N4013">
        <v>150000</v>
      </c>
      <c r="O4013">
        <v>2745239</v>
      </c>
      <c r="P4013" t="s">
        <v>5</v>
      </c>
      <c r="Q4013" t="s">
        <v>14</v>
      </c>
      <c r="R4013" t="s">
        <v>169</v>
      </c>
      <c r="S4013" t="s">
        <v>170</v>
      </c>
      <c r="T4013">
        <v>1771121.935483871</v>
      </c>
      <c r="U4013">
        <v>2348057</v>
      </c>
      <c r="V4013">
        <v>576935.06451612897</v>
      </c>
      <c r="W4013">
        <v>0.32574553618100288</v>
      </c>
      <c r="X4013" t="s">
        <v>268</v>
      </c>
    </row>
    <row r="4014" spans="1:24" x14ac:dyDescent="0.35">
      <c r="A4014">
        <v>3301033805</v>
      </c>
      <c r="B4014" t="s">
        <v>168</v>
      </c>
      <c r="C4014" t="s">
        <v>168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20000</v>
      </c>
      <c r="J4014">
        <v>0</v>
      </c>
      <c r="K4014">
        <v>0</v>
      </c>
      <c r="L4014">
        <v>1</v>
      </c>
      <c r="M4014">
        <v>102400</v>
      </c>
      <c r="N4014">
        <v>30000</v>
      </c>
      <c r="O4014">
        <v>152400</v>
      </c>
      <c r="P4014" t="s">
        <v>5</v>
      </c>
      <c r="Q4014" t="s">
        <v>11</v>
      </c>
      <c r="R4014" t="s">
        <v>169</v>
      </c>
      <c r="S4014" t="s">
        <v>170</v>
      </c>
      <c r="T4014">
        <v>98322.580645161288</v>
      </c>
      <c r="U4014">
        <v>229800</v>
      </c>
      <c r="V4014">
        <v>131477.41935483873</v>
      </c>
      <c r="W4014">
        <v>1.3372047244094487</v>
      </c>
      <c r="X4014" t="s">
        <v>210</v>
      </c>
    </row>
    <row r="4015" spans="1:24" x14ac:dyDescent="0.35">
      <c r="A4015">
        <v>3301050467</v>
      </c>
      <c r="B4015" t="s">
        <v>168</v>
      </c>
      <c r="C4015" t="s">
        <v>168</v>
      </c>
      <c r="D4015">
        <v>0</v>
      </c>
      <c r="E4015">
        <v>0</v>
      </c>
      <c r="F4015">
        <v>50</v>
      </c>
      <c r="G4015">
        <v>1662427</v>
      </c>
      <c r="H4015">
        <v>16</v>
      </c>
      <c r="I4015">
        <v>515000</v>
      </c>
      <c r="J4015">
        <v>0</v>
      </c>
      <c r="K4015">
        <v>0</v>
      </c>
      <c r="L4015">
        <v>47</v>
      </c>
      <c r="M4015">
        <v>1990000</v>
      </c>
      <c r="N4015">
        <v>150000</v>
      </c>
      <c r="O4015">
        <v>4317427</v>
      </c>
      <c r="P4015" t="s">
        <v>5</v>
      </c>
      <c r="Q4015" t="s">
        <v>9</v>
      </c>
      <c r="R4015" t="s">
        <v>169</v>
      </c>
      <c r="S4015" t="s">
        <v>170</v>
      </c>
      <c r="T4015">
        <v>2785436.7741935486</v>
      </c>
      <c r="U4015">
        <v>2594055</v>
      </c>
      <c r="V4015">
        <v>-191381.7741935486</v>
      </c>
      <c r="W4015">
        <v>-6.8707994367941949E-2</v>
      </c>
      <c r="X4015" t="s">
        <v>228</v>
      </c>
    </row>
    <row r="4016" spans="1:24" x14ac:dyDescent="0.35">
      <c r="A4016">
        <v>3300014180</v>
      </c>
      <c r="B4016" t="s">
        <v>168</v>
      </c>
      <c r="C4016" t="s">
        <v>168</v>
      </c>
      <c r="D4016">
        <v>0</v>
      </c>
      <c r="E4016">
        <v>0</v>
      </c>
      <c r="F4016">
        <v>14</v>
      </c>
      <c r="G4016">
        <v>672283</v>
      </c>
      <c r="H4016">
        <v>10</v>
      </c>
      <c r="I4016">
        <v>255000</v>
      </c>
      <c r="J4016">
        <v>0</v>
      </c>
      <c r="K4016">
        <v>0</v>
      </c>
      <c r="L4016">
        <v>1</v>
      </c>
      <c r="M4016">
        <v>20000</v>
      </c>
      <c r="N4016">
        <v>939300</v>
      </c>
      <c r="O4016">
        <v>1886583</v>
      </c>
      <c r="P4016" t="s">
        <v>5</v>
      </c>
      <c r="Q4016" t="s">
        <v>7</v>
      </c>
      <c r="R4016" t="s">
        <v>169</v>
      </c>
      <c r="S4016" t="s">
        <v>170</v>
      </c>
      <c r="T4016">
        <v>1217150.3225806451</v>
      </c>
      <c r="U4016">
        <v>1910685</v>
      </c>
      <c r="V4016">
        <v>693534.67741935491</v>
      </c>
      <c r="W4016">
        <v>0.56980199121904529</v>
      </c>
      <c r="X4016" t="s">
        <v>236</v>
      </c>
    </row>
    <row r="4017" spans="1:24" x14ac:dyDescent="0.35">
      <c r="A4017">
        <v>3301066279</v>
      </c>
      <c r="B4017" t="s">
        <v>168</v>
      </c>
      <c r="C4017" t="s">
        <v>168</v>
      </c>
      <c r="D4017">
        <v>0</v>
      </c>
      <c r="E4017">
        <v>0</v>
      </c>
      <c r="F4017">
        <v>3</v>
      </c>
      <c r="G4017">
        <v>26807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190000</v>
      </c>
      <c r="O4017">
        <v>216807</v>
      </c>
      <c r="P4017" t="s">
        <v>5</v>
      </c>
      <c r="Q4017" t="s">
        <v>11</v>
      </c>
      <c r="R4017" t="s">
        <v>169</v>
      </c>
      <c r="S4017" t="s">
        <v>170</v>
      </c>
      <c r="T4017">
        <v>139875.48387096776</v>
      </c>
      <c r="U4017">
        <v>0</v>
      </c>
      <c r="V4017">
        <v>-139875.48387096776</v>
      </c>
      <c r="W4017">
        <v>0</v>
      </c>
      <c r="X4017" t="s">
        <v>263</v>
      </c>
    </row>
    <row r="4018" spans="1:24" x14ac:dyDescent="0.35">
      <c r="A4018">
        <v>3301026297</v>
      </c>
      <c r="B4018" t="s">
        <v>168</v>
      </c>
      <c r="C4018" t="s">
        <v>168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300000</v>
      </c>
      <c r="O4018">
        <v>300000</v>
      </c>
      <c r="P4018" t="s">
        <v>5</v>
      </c>
      <c r="Q4018" t="s">
        <v>9</v>
      </c>
      <c r="R4018" t="s">
        <v>169</v>
      </c>
      <c r="S4018" t="s">
        <v>170</v>
      </c>
      <c r="T4018">
        <v>193548.38709677421</v>
      </c>
      <c r="U4018">
        <v>150000</v>
      </c>
      <c r="V4018">
        <v>-43548.387096774211</v>
      </c>
      <c r="W4018">
        <v>-0.22500000000000009</v>
      </c>
      <c r="X4018" t="s">
        <v>258</v>
      </c>
    </row>
    <row r="4019" spans="1:24" x14ac:dyDescent="0.35">
      <c r="A4019">
        <v>3301076666</v>
      </c>
      <c r="B4019" t="s">
        <v>168</v>
      </c>
      <c r="C4019" t="s">
        <v>168</v>
      </c>
      <c r="D4019">
        <v>0</v>
      </c>
      <c r="E4019">
        <v>0</v>
      </c>
      <c r="F4019">
        <v>11</v>
      </c>
      <c r="G4019">
        <v>314001</v>
      </c>
      <c r="H4019">
        <v>9</v>
      </c>
      <c r="I4019">
        <v>200000</v>
      </c>
      <c r="J4019">
        <v>0</v>
      </c>
      <c r="K4019">
        <v>0</v>
      </c>
      <c r="L4019">
        <v>0</v>
      </c>
      <c r="M4019">
        <v>0</v>
      </c>
      <c r="N4019">
        <v>186000</v>
      </c>
      <c r="O4019">
        <v>700001</v>
      </c>
      <c r="P4019" t="s">
        <v>5</v>
      </c>
      <c r="Q4019" t="s">
        <v>12</v>
      </c>
      <c r="R4019" t="s">
        <v>169</v>
      </c>
      <c r="S4019" t="s">
        <v>170</v>
      </c>
      <c r="T4019">
        <v>451613.54838709673</v>
      </c>
      <c r="U4019">
        <v>0</v>
      </c>
      <c r="V4019">
        <v>-451613.54838709673</v>
      </c>
      <c r="W4019">
        <v>0</v>
      </c>
      <c r="X4019" t="s">
        <v>189</v>
      </c>
    </row>
    <row r="4020" spans="1:24" x14ac:dyDescent="0.35">
      <c r="A4020">
        <v>3301071350</v>
      </c>
      <c r="B4020" t="s">
        <v>168</v>
      </c>
      <c r="C4020" t="s">
        <v>168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1177500</v>
      </c>
      <c r="O4020">
        <v>1177500</v>
      </c>
      <c r="P4020" t="s">
        <v>5</v>
      </c>
      <c r="Q4020" t="s">
        <v>6</v>
      </c>
      <c r="R4020" t="s">
        <v>181</v>
      </c>
      <c r="S4020" t="s">
        <v>170</v>
      </c>
      <c r="T4020">
        <v>759677.41935483867</v>
      </c>
      <c r="U4020">
        <v>1830000</v>
      </c>
      <c r="V4020">
        <v>1070322.5806451612</v>
      </c>
      <c r="W4020">
        <v>1.4089171974522294</v>
      </c>
      <c r="X4020" t="s">
        <v>295</v>
      </c>
    </row>
    <row r="4021" spans="1:24" x14ac:dyDescent="0.35">
      <c r="A4021">
        <v>3300010235</v>
      </c>
      <c r="B4021" t="s">
        <v>168</v>
      </c>
      <c r="C4021" t="s">
        <v>168</v>
      </c>
      <c r="D4021">
        <v>0</v>
      </c>
      <c r="E4021">
        <v>0</v>
      </c>
      <c r="F4021">
        <v>1</v>
      </c>
      <c r="G4021">
        <v>25700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303000</v>
      </c>
      <c r="O4021">
        <v>328700</v>
      </c>
      <c r="P4021" t="s">
        <v>5</v>
      </c>
      <c r="Q4021" t="s">
        <v>12</v>
      </c>
      <c r="R4021" t="s">
        <v>169</v>
      </c>
      <c r="S4021" t="s">
        <v>170</v>
      </c>
      <c r="T4021">
        <v>212064.51612903227</v>
      </c>
      <c r="U4021">
        <v>241000</v>
      </c>
      <c r="V4021">
        <v>28935.483870967728</v>
      </c>
      <c r="W4021">
        <v>0.13644660784910245</v>
      </c>
      <c r="X4021" t="s">
        <v>189</v>
      </c>
    </row>
    <row r="4022" spans="1:24" x14ac:dyDescent="0.35">
      <c r="A4022">
        <v>3301050178</v>
      </c>
      <c r="B4022" t="s">
        <v>168</v>
      </c>
      <c r="C4022" t="s">
        <v>168</v>
      </c>
      <c r="D4022">
        <v>0</v>
      </c>
      <c r="E4022">
        <v>0</v>
      </c>
      <c r="F4022">
        <v>4</v>
      </c>
      <c r="G4022">
        <v>150295</v>
      </c>
      <c r="H4022">
        <v>3</v>
      </c>
      <c r="I4022">
        <v>40000</v>
      </c>
      <c r="J4022">
        <v>0</v>
      </c>
      <c r="K4022">
        <v>0</v>
      </c>
      <c r="L4022">
        <v>5</v>
      </c>
      <c r="M4022">
        <v>432000</v>
      </c>
      <c r="N4022">
        <v>150000</v>
      </c>
      <c r="O4022">
        <v>772295</v>
      </c>
      <c r="P4022" t="s">
        <v>5</v>
      </c>
      <c r="Q4022" t="s">
        <v>13</v>
      </c>
      <c r="R4022" t="s">
        <v>169</v>
      </c>
      <c r="S4022" t="s">
        <v>170</v>
      </c>
      <c r="T4022">
        <v>498254.83870967745</v>
      </c>
      <c r="U4022">
        <v>566396</v>
      </c>
      <c r="V4022">
        <v>68141.161290322547</v>
      </c>
      <c r="W4022">
        <v>0.13675965790274436</v>
      </c>
      <c r="X4022" t="s">
        <v>375</v>
      </c>
    </row>
    <row r="4023" spans="1:24" x14ac:dyDescent="0.35">
      <c r="A4023">
        <v>3301002270</v>
      </c>
      <c r="B4023" t="s">
        <v>168</v>
      </c>
      <c r="C4023" t="s">
        <v>168</v>
      </c>
      <c r="D4023">
        <v>0</v>
      </c>
      <c r="E4023">
        <v>0</v>
      </c>
      <c r="F4023">
        <v>0</v>
      </c>
      <c r="G4023">
        <v>0</v>
      </c>
      <c r="H4023">
        <v>6</v>
      </c>
      <c r="I4023">
        <v>110000</v>
      </c>
      <c r="J4023">
        <v>0</v>
      </c>
      <c r="K4023">
        <v>0</v>
      </c>
      <c r="L4023">
        <v>0</v>
      </c>
      <c r="M4023">
        <v>0</v>
      </c>
      <c r="N4023">
        <v>330000</v>
      </c>
      <c r="O4023">
        <v>440000</v>
      </c>
      <c r="P4023" t="s">
        <v>5</v>
      </c>
      <c r="Q4023" t="s">
        <v>12</v>
      </c>
      <c r="R4023" t="s">
        <v>169</v>
      </c>
      <c r="S4023" t="s">
        <v>170</v>
      </c>
      <c r="T4023">
        <v>283870.96774193551</v>
      </c>
      <c r="U4023">
        <v>543500</v>
      </c>
      <c r="V4023">
        <v>259629.03225806449</v>
      </c>
      <c r="W4023">
        <v>0.91460227272727246</v>
      </c>
      <c r="X4023" t="s">
        <v>302</v>
      </c>
    </row>
    <row r="4024" spans="1:24" x14ac:dyDescent="0.35">
      <c r="A4024">
        <v>3301060742</v>
      </c>
      <c r="B4024" t="s">
        <v>168</v>
      </c>
      <c r="C4024" t="s">
        <v>168</v>
      </c>
      <c r="D4024">
        <v>0</v>
      </c>
      <c r="E4024">
        <v>0</v>
      </c>
      <c r="F4024">
        <v>37</v>
      </c>
      <c r="G4024">
        <v>1121456</v>
      </c>
      <c r="H4024">
        <v>10</v>
      </c>
      <c r="I4024">
        <v>205000</v>
      </c>
      <c r="J4024">
        <v>0</v>
      </c>
      <c r="K4024">
        <v>0</v>
      </c>
      <c r="L4024">
        <v>22</v>
      </c>
      <c r="M4024">
        <v>1072800</v>
      </c>
      <c r="N4024">
        <v>180000</v>
      </c>
      <c r="O4024">
        <v>2579256</v>
      </c>
      <c r="P4024" t="s">
        <v>5</v>
      </c>
      <c r="Q4024" t="s">
        <v>15</v>
      </c>
      <c r="R4024" t="s">
        <v>169</v>
      </c>
      <c r="S4024" t="s">
        <v>170</v>
      </c>
      <c r="T4024">
        <v>1664036.1290322582</v>
      </c>
      <c r="U4024">
        <v>2596560</v>
      </c>
      <c r="V4024">
        <v>932523.87096774182</v>
      </c>
      <c r="W4024">
        <v>0.56039881268086611</v>
      </c>
      <c r="X4024" t="s">
        <v>322</v>
      </c>
    </row>
    <row r="4025" spans="1:24" x14ac:dyDescent="0.35">
      <c r="A4025">
        <v>3301075992</v>
      </c>
      <c r="B4025" t="s">
        <v>168</v>
      </c>
      <c r="C4025" t="s">
        <v>168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485000</v>
      </c>
      <c r="O4025">
        <v>485000</v>
      </c>
      <c r="P4025" t="s">
        <v>5</v>
      </c>
      <c r="Q4025" t="s">
        <v>14</v>
      </c>
      <c r="R4025" t="s">
        <v>169</v>
      </c>
      <c r="S4025" t="s">
        <v>170</v>
      </c>
      <c r="T4025">
        <v>312903.22580645164</v>
      </c>
      <c r="U4025">
        <v>0</v>
      </c>
      <c r="V4025">
        <v>-312903.22580645164</v>
      </c>
      <c r="W4025">
        <v>0</v>
      </c>
      <c r="X4025" t="s">
        <v>323</v>
      </c>
    </row>
    <row r="4026" spans="1:24" x14ac:dyDescent="0.35">
      <c r="A4026">
        <v>3300011435</v>
      </c>
      <c r="B4026" t="s">
        <v>168</v>
      </c>
      <c r="C4026" t="s">
        <v>168</v>
      </c>
      <c r="D4026">
        <v>0</v>
      </c>
      <c r="E4026">
        <v>0</v>
      </c>
      <c r="F4026">
        <v>4</v>
      </c>
      <c r="G4026">
        <v>128625</v>
      </c>
      <c r="H4026">
        <v>8</v>
      </c>
      <c r="I4026">
        <v>160000</v>
      </c>
      <c r="J4026">
        <v>0</v>
      </c>
      <c r="K4026">
        <v>0</v>
      </c>
      <c r="L4026">
        <v>8</v>
      </c>
      <c r="M4026">
        <v>646200</v>
      </c>
      <c r="N4026">
        <v>2316000</v>
      </c>
      <c r="O4026">
        <v>3250825</v>
      </c>
      <c r="P4026" t="s">
        <v>5</v>
      </c>
      <c r="Q4026" t="s">
        <v>16</v>
      </c>
      <c r="R4026" t="s">
        <v>169</v>
      </c>
      <c r="S4026" t="s">
        <v>170</v>
      </c>
      <c r="T4026">
        <v>2097306.4516129033</v>
      </c>
      <c r="U4026">
        <v>2114550</v>
      </c>
      <c r="V4026">
        <v>17243.548387096729</v>
      </c>
      <c r="W4026">
        <v>8.2217590919229089E-3</v>
      </c>
      <c r="X4026" t="s">
        <v>384</v>
      </c>
    </row>
    <row r="4027" spans="1:24" x14ac:dyDescent="0.35">
      <c r="A4027">
        <v>3301051641</v>
      </c>
      <c r="B4027" t="s">
        <v>168</v>
      </c>
      <c r="C4027" t="s">
        <v>168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263000</v>
      </c>
      <c r="O4027">
        <v>263000</v>
      </c>
      <c r="P4027" t="s">
        <v>5</v>
      </c>
      <c r="Q4027" t="s">
        <v>12</v>
      </c>
      <c r="R4027" t="s">
        <v>169</v>
      </c>
      <c r="S4027" t="s">
        <v>170</v>
      </c>
      <c r="T4027">
        <v>169677.41935483873</v>
      </c>
      <c r="U4027">
        <v>117500</v>
      </c>
      <c r="V4027">
        <v>-52177.419354838727</v>
      </c>
      <c r="W4027">
        <v>-0.30750950570342217</v>
      </c>
      <c r="X4027" t="s">
        <v>338</v>
      </c>
    </row>
    <row r="4028" spans="1:24" x14ac:dyDescent="0.35">
      <c r="A4028">
        <v>3300021309</v>
      </c>
      <c r="B4028" t="s">
        <v>168</v>
      </c>
      <c r="C4028" t="s">
        <v>168</v>
      </c>
      <c r="D4028">
        <v>0</v>
      </c>
      <c r="E4028">
        <v>0</v>
      </c>
      <c r="F4028">
        <v>2</v>
      </c>
      <c r="G4028">
        <v>9301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1135300</v>
      </c>
      <c r="O4028">
        <v>1144601</v>
      </c>
      <c r="P4028" t="s">
        <v>5</v>
      </c>
      <c r="Q4028" t="s">
        <v>7</v>
      </c>
      <c r="R4028" t="s">
        <v>169</v>
      </c>
      <c r="S4028" t="s">
        <v>170</v>
      </c>
      <c r="T4028">
        <v>738452.25806451612</v>
      </c>
      <c r="U4028">
        <v>805499</v>
      </c>
      <c r="V4028">
        <v>67046.741935483878</v>
      </c>
      <c r="W4028">
        <v>9.0793604059405952E-2</v>
      </c>
      <c r="X4028" t="s">
        <v>317</v>
      </c>
    </row>
    <row r="4029" spans="1:24" x14ac:dyDescent="0.35">
      <c r="A4029">
        <v>3301063755</v>
      </c>
      <c r="B4029" t="s">
        <v>168</v>
      </c>
      <c r="C4029" t="s">
        <v>168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330000</v>
      </c>
      <c r="O4029">
        <v>330000</v>
      </c>
      <c r="P4029" t="s">
        <v>5</v>
      </c>
      <c r="Q4029" t="s">
        <v>12</v>
      </c>
      <c r="R4029" t="s">
        <v>169</v>
      </c>
      <c r="S4029" t="s">
        <v>170</v>
      </c>
      <c r="T4029">
        <v>212903.22580645164</v>
      </c>
      <c r="U4029">
        <v>455000</v>
      </c>
      <c r="V4029">
        <v>242096.77419354836</v>
      </c>
      <c r="W4029">
        <v>1.1371212121212118</v>
      </c>
      <c r="X4029" t="s">
        <v>398</v>
      </c>
    </row>
    <row r="4030" spans="1:24" x14ac:dyDescent="0.35">
      <c r="A4030">
        <v>3301032181</v>
      </c>
      <c r="B4030" t="s">
        <v>168</v>
      </c>
      <c r="C4030" t="s">
        <v>168</v>
      </c>
      <c r="D4030">
        <v>0</v>
      </c>
      <c r="E4030">
        <v>0</v>
      </c>
      <c r="F4030">
        <v>29</v>
      </c>
      <c r="G4030">
        <v>986635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330000</v>
      </c>
      <c r="O4030">
        <v>1316635</v>
      </c>
      <c r="P4030" t="s">
        <v>5</v>
      </c>
      <c r="Q4030" t="s">
        <v>12</v>
      </c>
      <c r="R4030" t="s">
        <v>169</v>
      </c>
      <c r="S4030" t="s">
        <v>170</v>
      </c>
      <c r="T4030">
        <v>849441.93548387091</v>
      </c>
      <c r="U4030">
        <v>782391</v>
      </c>
      <c r="V4030">
        <v>-67050.935483870911</v>
      </c>
      <c r="W4030">
        <v>-7.8935278190234937E-2</v>
      </c>
      <c r="X4030" t="s">
        <v>229</v>
      </c>
    </row>
    <row r="4031" spans="1:24" x14ac:dyDescent="0.35">
      <c r="A4031">
        <v>3300011227</v>
      </c>
      <c r="B4031" t="s">
        <v>168</v>
      </c>
      <c r="C4031" t="s">
        <v>168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781500</v>
      </c>
      <c r="O4031">
        <v>781500</v>
      </c>
      <c r="P4031" t="s">
        <v>5</v>
      </c>
      <c r="Q4031" t="s">
        <v>12</v>
      </c>
      <c r="R4031" t="s">
        <v>169</v>
      </c>
      <c r="S4031" t="s">
        <v>170</v>
      </c>
      <c r="T4031">
        <v>504193.54838709673</v>
      </c>
      <c r="U4031">
        <v>733000</v>
      </c>
      <c r="V4031">
        <v>228806.45161290327</v>
      </c>
      <c r="W4031">
        <v>0.4538067818298146</v>
      </c>
      <c r="X4031" t="s">
        <v>174</v>
      </c>
    </row>
    <row r="4032" spans="1:24" x14ac:dyDescent="0.35">
      <c r="A4032">
        <v>3300001658</v>
      </c>
      <c r="B4032" t="s">
        <v>168</v>
      </c>
      <c r="C4032" t="s">
        <v>168</v>
      </c>
      <c r="D4032">
        <v>0</v>
      </c>
      <c r="E4032">
        <v>0</v>
      </c>
      <c r="F4032">
        <v>0</v>
      </c>
      <c r="G4032">
        <v>0</v>
      </c>
      <c r="H4032">
        <v>6</v>
      </c>
      <c r="I4032">
        <v>195000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195000</v>
      </c>
      <c r="P4032" t="s">
        <v>5</v>
      </c>
      <c r="Q4032" t="s">
        <v>11</v>
      </c>
      <c r="R4032" t="s">
        <v>169</v>
      </c>
      <c r="S4032" t="s">
        <v>170</v>
      </c>
      <c r="T4032">
        <v>125806.45161290321</v>
      </c>
      <c r="U4032">
        <v>20000</v>
      </c>
      <c r="V4032">
        <v>-105806.45161290321</v>
      </c>
      <c r="W4032">
        <v>-0.84102564102564104</v>
      </c>
      <c r="X4032" t="s">
        <v>172</v>
      </c>
    </row>
    <row r="4033" spans="1:24" x14ac:dyDescent="0.35">
      <c r="A4033">
        <v>3300009021</v>
      </c>
      <c r="B4033" t="s">
        <v>168</v>
      </c>
      <c r="C4033" t="s">
        <v>168</v>
      </c>
      <c r="D4033">
        <v>0</v>
      </c>
      <c r="E4033">
        <v>0</v>
      </c>
      <c r="F4033">
        <v>216</v>
      </c>
      <c r="G4033">
        <v>10838476</v>
      </c>
      <c r="H4033">
        <v>241</v>
      </c>
      <c r="I4033">
        <v>13462000</v>
      </c>
      <c r="J4033">
        <v>1040</v>
      </c>
      <c r="K4033">
        <v>13858000</v>
      </c>
      <c r="L4033">
        <v>1</v>
      </c>
      <c r="M4033">
        <v>390400</v>
      </c>
      <c r="N4033">
        <v>8165000</v>
      </c>
      <c r="O4033">
        <v>46713876</v>
      </c>
      <c r="P4033" t="s">
        <v>5</v>
      </c>
      <c r="Q4033" t="s">
        <v>16</v>
      </c>
      <c r="R4033" t="s">
        <v>169</v>
      </c>
      <c r="S4033" t="s">
        <v>170</v>
      </c>
      <c r="T4033">
        <v>30137984.516129032</v>
      </c>
      <c r="U4033">
        <v>23837839</v>
      </c>
      <c r="V4033">
        <v>-6300145.5161290318</v>
      </c>
      <c r="W4033">
        <v>-0.20904335897967441</v>
      </c>
      <c r="X4033" t="s">
        <v>377</v>
      </c>
    </row>
    <row r="4034" spans="1:24" x14ac:dyDescent="0.35">
      <c r="A4034">
        <v>3301042811</v>
      </c>
      <c r="B4034" t="s">
        <v>168</v>
      </c>
      <c r="C4034" t="s">
        <v>168</v>
      </c>
      <c r="D4034">
        <v>0</v>
      </c>
      <c r="E4034">
        <v>0</v>
      </c>
      <c r="F4034">
        <v>13</v>
      </c>
      <c r="G4034">
        <v>642094</v>
      </c>
      <c r="H4034">
        <v>5</v>
      </c>
      <c r="I4034">
        <v>235000</v>
      </c>
      <c r="J4034">
        <v>0</v>
      </c>
      <c r="K4034">
        <v>0</v>
      </c>
      <c r="L4034">
        <v>0</v>
      </c>
      <c r="M4034">
        <v>0</v>
      </c>
      <c r="N4034">
        <v>280000</v>
      </c>
      <c r="O4034">
        <v>1157094</v>
      </c>
      <c r="P4034" t="s">
        <v>5</v>
      </c>
      <c r="Q4034" t="s">
        <v>12</v>
      </c>
      <c r="R4034" t="s">
        <v>169</v>
      </c>
      <c r="S4034" t="s">
        <v>170</v>
      </c>
      <c r="T4034">
        <v>746512.25806451612</v>
      </c>
      <c r="U4034">
        <v>766346</v>
      </c>
      <c r="V4034">
        <v>19833.741935483878</v>
      </c>
      <c r="W4034">
        <v>2.656854153595134E-2</v>
      </c>
      <c r="X4034" t="s">
        <v>219</v>
      </c>
    </row>
    <row r="4035" spans="1:24" x14ac:dyDescent="0.35">
      <c r="A4035">
        <v>3300010351</v>
      </c>
      <c r="B4035" t="s">
        <v>168</v>
      </c>
      <c r="C4035" t="s">
        <v>168</v>
      </c>
      <c r="D4035">
        <v>0</v>
      </c>
      <c r="E4035">
        <v>0</v>
      </c>
      <c r="F4035">
        <v>5</v>
      </c>
      <c r="G4035">
        <v>252000</v>
      </c>
      <c r="H4035">
        <v>4</v>
      </c>
      <c r="I4035">
        <v>45000</v>
      </c>
      <c r="J4035">
        <v>0</v>
      </c>
      <c r="K4035">
        <v>0</v>
      </c>
      <c r="L4035">
        <v>2</v>
      </c>
      <c r="M4035">
        <v>1010304</v>
      </c>
      <c r="N4035">
        <v>1798500</v>
      </c>
      <c r="O4035">
        <v>3105804</v>
      </c>
      <c r="P4035" t="s">
        <v>5</v>
      </c>
      <c r="Q4035" t="s">
        <v>17</v>
      </c>
      <c r="R4035" t="s">
        <v>169</v>
      </c>
      <c r="S4035" t="s">
        <v>170</v>
      </c>
      <c r="T4035">
        <v>2003744.5161290322</v>
      </c>
      <c r="U4035">
        <v>1695660</v>
      </c>
      <c r="V4035">
        <v>-308084.51612903224</v>
      </c>
      <c r="W4035">
        <v>-0.15375439016757009</v>
      </c>
      <c r="X4035" t="s">
        <v>417</v>
      </c>
    </row>
    <row r="4036" spans="1:24" x14ac:dyDescent="0.35">
      <c r="A4036">
        <v>3300020517</v>
      </c>
      <c r="B4036" t="s">
        <v>168</v>
      </c>
      <c r="C4036" t="s">
        <v>168</v>
      </c>
      <c r="D4036">
        <v>0</v>
      </c>
      <c r="E4036">
        <v>0</v>
      </c>
      <c r="F4036">
        <v>76</v>
      </c>
      <c r="G4036">
        <v>3149272</v>
      </c>
      <c r="H4036">
        <v>2</v>
      </c>
      <c r="I4036">
        <v>75000</v>
      </c>
      <c r="J4036">
        <v>0</v>
      </c>
      <c r="K4036">
        <v>0</v>
      </c>
      <c r="L4036">
        <v>0</v>
      </c>
      <c r="M4036">
        <v>0</v>
      </c>
      <c r="N4036">
        <v>342000</v>
      </c>
      <c r="O4036">
        <v>3566272</v>
      </c>
      <c r="P4036" t="s">
        <v>5</v>
      </c>
      <c r="Q4036" t="s">
        <v>8</v>
      </c>
      <c r="R4036" t="s">
        <v>169</v>
      </c>
      <c r="S4036" t="s">
        <v>170</v>
      </c>
      <c r="T4036">
        <v>2300820.6451612902</v>
      </c>
      <c r="U4036">
        <v>3543699</v>
      </c>
      <c r="V4036">
        <v>1242878.3548387098</v>
      </c>
      <c r="W4036">
        <v>0.54018915270624346</v>
      </c>
      <c r="X4036" t="s">
        <v>187</v>
      </c>
    </row>
    <row r="4037" spans="1:24" x14ac:dyDescent="0.35">
      <c r="A4037">
        <v>3300014640</v>
      </c>
      <c r="B4037" t="s">
        <v>168</v>
      </c>
      <c r="C4037" t="s">
        <v>168</v>
      </c>
      <c r="D4037">
        <v>0</v>
      </c>
      <c r="E4037">
        <v>0</v>
      </c>
      <c r="F4037">
        <v>34</v>
      </c>
      <c r="G4037">
        <v>1725833</v>
      </c>
      <c r="H4037">
        <v>22</v>
      </c>
      <c r="I4037">
        <v>335000</v>
      </c>
      <c r="J4037">
        <v>0</v>
      </c>
      <c r="K4037">
        <v>0</v>
      </c>
      <c r="L4037">
        <v>0</v>
      </c>
      <c r="M4037">
        <v>0</v>
      </c>
      <c r="N4037">
        <v>342000</v>
      </c>
      <c r="O4037">
        <v>2402833</v>
      </c>
      <c r="P4037" t="s">
        <v>5</v>
      </c>
      <c r="Q4037" t="s">
        <v>8</v>
      </c>
      <c r="R4037" t="s">
        <v>169</v>
      </c>
      <c r="S4037" t="s">
        <v>170</v>
      </c>
      <c r="T4037">
        <v>1550214.8387096773</v>
      </c>
      <c r="U4037">
        <v>2510059</v>
      </c>
      <c r="V4037">
        <v>959844.16129032266</v>
      </c>
      <c r="W4037">
        <v>0.61916847737649694</v>
      </c>
      <c r="X4037" t="s">
        <v>300</v>
      </c>
    </row>
    <row r="4038" spans="1:24" x14ac:dyDescent="0.35">
      <c r="A4038">
        <v>3300010117</v>
      </c>
      <c r="B4038" t="s">
        <v>168</v>
      </c>
      <c r="C4038" t="s">
        <v>168</v>
      </c>
      <c r="D4038">
        <v>0</v>
      </c>
      <c r="E4038">
        <v>0</v>
      </c>
      <c r="F4038">
        <v>8</v>
      </c>
      <c r="G4038">
        <v>323495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330000</v>
      </c>
      <c r="O4038">
        <v>653495</v>
      </c>
      <c r="P4038" t="s">
        <v>5</v>
      </c>
      <c r="Q4038" t="s">
        <v>12</v>
      </c>
      <c r="R4038" t="s">
        <v>169</v>
      </c>
      <c r="S4038" t="s">
        <v>170</v>
      </c>
      <c r="T4038">
        <v>421609.67741935485</v>
      </c>
      <c r="U4038">
        <v>702896</v>
      </c>
      <c r="V4038">
        <v>281286.32258064515</v>
      </c>
      <c r="W4038">
        <v>0.66717235786042739</v>
      </c>
      <c r="X4038" t="s">
        <v>390</v>
      </c>
    </row>
    <row r="4039" spans="1:24" x14ac:dyDescent="0.35">
      <c r="A4039">
        <v>3300013795</v>
      </c>
      <c r="B4039" t="s">
        <v>168</v>
      </c>
      <c r="C4039" t="s">
        <v>168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375500</v>
      </c>
      <c r="O4039">
        <v>375500</v>
      </c>
      <c r="P4039" t="s">
        <v>5</v>
      </c>
      <c r="Q4039" t="s">
        <v>8</v>
      </c>
      <c r="R4039" t="s">
        <v>169</v>
      </c>
      <c r="S4039" t="s">
        <v>170</v>
      </c>
      <c r="T4039">
        <v>242258.06451612903</v>
      </c>
      <c r="U4039">
        <v>1043000</v>
      </c>
      <c r="V4039">
        <v>800741.93548387103</v>
      </c>
      <c r="W4039">
        <v>3.3053262316910788</v>
      </c>
      <c r="X4039" t="s">
        <v>395</v>
      </c>
    </row>
    <row r="4040" spans="1:24" x14ac:dyDescent="0.35">
      <c r="A4040">
        <v>3301070844</v>
      </c>
      <c r="B4040" t="s">
        <v>168</v>
      </c>
      <c r="C4040" t="s">
        <v>168</v>
      </c>
      <c r="D4040">
        <v>0</v>
      </c>
      <c r="E4040">
        <v>0</v>
      </c>
      <c r="F4040">
        <v>115</v>
      </c>
      <c r="G4040">
        <v>3907665</v>
      </c>
      <c r="H4040">
        <v>2</v>
      </c>
      <c r="I4040">
        <v>245000</v>
      </c>
      <c r="J4040">
        <v>0</v>
      </c>
      <c r="K4040">
        <v>0</v>
      </c>
      <c r="L4040">
        <v>1</v>
      </c>
      <c r="M4040">
        <v>284950</v>
      </c>
      <c r="N4040">
        <v>430000</v>
      </c>
      <c r="O4040">
        <v>4867615</v>
      </c>
      <c r="P4040" t="s">
        <v>5</v>
      </c>
      <c r="Q4040" t="s">
        <v>10</v>
      </c>
      <c r="R4040" t="s">
        <v>169</v>
      </c>
      <c r="S4040" t="s">
        <v>170</v>
      </c>
      <c r="T4040">
        <v>3140396.7741935486</v>
      </c>
      <c r="U4040">
        <v>2963552</v>
      </c>
      <c r="V4040">
        <v>-176844.7741935486</v>
      </c>
      <c r="W4040">
        <v>-5.6312876018337565E-2</v>
      </c>
      <c r="X4040" t="s">
        <v>241</v>
      </c>
    </row>
    <row r="4041" spans="1:24" x14ac:dyDescent="0.35">
      <c r="A4041">
        <v>3300015284</v>
      </c>
      <c r="B4041" t="s">
        <v>168</v>
      </c>
      <c r="C4041" t="s">
        <v>168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943900</v>
      </c>
      <c r="O4041">
        <v>943900</v>
      </c>
      <c r="P4041" t="s">
        <v>5</v>
      </c>
      <c r="Q4041" t="s">
        <v>7</v>
      </c>
      <c r="R4041" t="s">
        <v>169</v>
      </c>
      <c r="S4041" t="s">
        <v>170</v>
      </c>
      <c r="T4041">
        <v>608967.74193548388</v>
      </c>
      <c r="U4041">
        <v>2032384</v>
      </c>
      <c r="V4041">
        <v>1423416.2580645161</v>
      </c>
      <c r="W4041">
        <v>2.3374247271956774</v>
      </c>
      <c r="X4041" t="s">
        <v>236</v>
      </c>
    </row>
    <row r="4042" spans="1:24" x14ac:dyDescent="0.35">
      <c r="A4042">
        <v>3300017240</v>
      </c>
      <c r="B4042" t="s">
        <v>168</v>
      </c>
      <c r="C4042" t="s">
        <v>168</v>
      </c>
      <c r="D4042">
        <v>0</v>
      </c>
      <c r="E4042">
        <v>0</v>
      </c>
      <c r="F4042">
        <v>1</v>
      </c>
      <c r="G4042">
        <v>104999</v>
      </c>
      <c r="H4042">
        <v>2</v>
      </c>
      <c r="I4042">
        <v>10000</v>
      </c>
      <c r="J4042">
        <v>0</v>
      </c>
      <c r="K4042">
        <v>0</v>
      </c>
      <c r="L4042">
        <v>0</v>
      </c>
      <c r="M4042">
        <v>0</v>
      </c>
      <c r="N4042">
        <v>5033600</v>
      </c>
      <c r="O4042">
        <v>5148599</v>
      </c>
      <c r="P4042" t="s">
        <v>5</v>
      </c>
      <c r="Q4042" t="s">
        <v>7</v>
      </c>
      <c r="R4042" t="s">
        <v>169</v>
      </c>
      <c r="S4042" t="s">
        <v>170</v>
      </c>
      <c r="T4042">
        <v>3321676.7741935486</v>
      </c>
      <c r="U4042">
        <v>5210000</v>
      </c>
      <c r="V4042">
        <v>1888323.2258064514</v>
      </c>
      <c r="W4042">
        <v>0.56848494124323912</v>
      </c>
      <c r="X4042" t="s">
        <v>368</v>
      </c>
    </row>
    <row r="4043" spans="1:24" x14ac:dyDescent="0.35">
      <c r="A4043">
        <v>3300024102</v>
      </c>
      <c r="B4043" t="s">
        <v>168</v>
      </c>
      <c r="C4043" t="s">
        <v>168</v>
      </c>
      <c r="D4043">
        <v>0</v>
      </c>
      <c r="E4043">
        <v>0</v>
      </c>
      <c r="F4043">
        <v>43</v>
      </c>
      <c r="G4043">
        <v>2118221</v>
      </c>
      <c r="H4043">
        <v>30</v>
      </c>
      <c r="I4043">
        <v>1450000</v>
      </c>
      <c r="J4043">
        <v>0</v>
      </c>
      <c r="K4043">
        <v>0</v>
      </c>
      <c r="L4043">
        <v>3</v>
      </c>
      <c r="M4043">
        <v>157200</v>
      </c>
      <c r="N4043">
        <v>223500</v>
      </c>
      <c r="O4043">
        <v>3948921</v>
      </c>
      <c r="P4043" t="s">
        <v>5</v>
      </c>
      <c r="Q4043" t="s">
        <v>12</v>
      </c>
      <c r="R4043" t="s">
        <v>169</v>
      </c>
      <c r="S4043" t="s">
        <v>170</v>
      </c>
      <c r="T4043">
        <v>2547690.9677419355</v>
      </c>
      <c r="U4043">
        <v>2949865</v>
      </c>
      <c r="V4043">
        <v>402174.03225806449</v>
      </c>
      <c r="W4043">
        <v>0.15785824786061808</v>
      </c>
      <c r="X4043" t="s">
        <v>361</v>
      </c>
    </row>
    <row r="4044" spans="1:24" x14ac:dyDescent="0.35">
      <c r="A4044">
        <v>3301074288</v>
      </c>
      <c r="B4044" t="s">
        <v>168</v>
      </c>
      <c r="C4044" t="s">
        <v>168</v>
      </c>
      <c r="D4044">
        <v>0</v>
      </c>
      <c r="E4044">
        <v>0</v>
      </c>
      <c r="F4044">
        <v>1</v>
      </c>
      <c r="G4044">
        <v>76199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52400</v>
      </c>
      <c r="N4044">
        <v>270000</v>
      </c>
      <c r="O4044">
        <v>398599</v>
      </c>
      <c r="P4044" t="s">
        <v>5</v>
      </c>
      <c r="Q4044" t="s">
        <v>11</v>
      </c>
      <c r="R4044" t="s">
        <v>169</v>
      </c>
      <c r="S4044" t="s">
        <v>170</v>
      </c>
      <c r="T4044">
        <v>257160.64516129033</v>
      </c>
      <c r="U4044">
        <v>0</v>
      </c>
      <c r="V4044">
        <v>-257160.64516129033</v>
      </c>
      <c r="W4044">
        <v>0</v>
      </c>
      <c r="X4044" t="s">
        <v>172</v>
      </c>
    </row>
    <row r="4045" spans="1:24" x14ac:dyDescent="0.35">
      <c r="A4045">
        <v>3300001723</v>
      </c>
      <c r="B4045" t="s">
        <v>168</v>
      </c>
      <c r="C4045" t="s">
        <v>168</v>
      </c>
      <c r="D4045">
        <v>0</v>
      </c>
      <c r="E4045">
        <v>0</v>
      </c>
      <c r="F4045">
        <v>8</v>
      </c>
      <c r="G4045">
        <v>238392</v>
      </c>
      <c r="H4045">
        <v>16</v>
      </c>
      <c r="I4045">
        <v>405000</v>
      </c>
      <c r="J4045">
        <v>0</v>
      </c>
      <c r="K4045">
        <v>0</v>
      </c>
      <c r="L4045">
        <v>0</v>
      </c>
      <c r="M4045">
        <v>0</v>
      </c>
      <c r="N4045">
        <v>180000</v>
      </c>
      <c r="O4045">
        <v>823392</v>
      </c>
      <c r="P4045" t="s">
        <v>5</v>
      </c>
      <c r="Q4045" t="s">
        <v>11</v>
      </c>
      <c r="R4045" t="s">
        <v>169</v>
      </c>
      <c r="S4045" t="s">
        <v>170</v>
      </c>
      <c r="T4045">
        <v>531220.6451612903</v>
      </c>
      <c r="U4045">
        <v>362995</v>
      </c>
      <c r="V4045">
        <v>-168225.6451612903</v>
      </c>
      <c r="W4045">
        <v>-0.31667753633749174</v>
      </c>
      <c r="X4045" t="s">
        <v>376</v>
      </c>
    </row>
    <row r="4046" spans="1:24" x14ac:dyDescent="0.35">
      <c r="A4046">
        <v>3300024847</v>
      </c>
      <c r="B4046" t="s">
        <v>168</v>
      </c>
      <c r="C4046" t="s">
        <v>168</v>
      </c>
      <c r="D4046">
        <v>0</v>
      </c>
      <c r="E4046">
        <v>0</v>
      </c>
      <c r="F4046">
        <v>89</v>
      </c>
      <c r="G4046">
        <v>3352014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312000</v>
      </c>
      <c r="O4046">
        <v>3664014</v>
      </c>
      <c r="P4046" t="s">
        <v>5</v>
      </c>
      <c r="Q4046" t="s">
        <v>12</v>
      </c>
      <c r="R4046" t="s">
        <v>169</v>
      </c>
      <c r="S4046" t="s">
        <v>170</v>
      </c>
      <c r="T4046">
        <v>2363880</v>
      </c>
      <c r="U4046">
        <v>2600697</v>
      </c>
      <c r="V4046">
        <v>236817</v>
      </c>
      <c r="W4046">
        <v>0.10018148129346671</v>
      </c>
      <c r="X4046" t="s">
        <v>410</v>
      </c>
    </row>
    <row r="4047" spans="1:24" x14ac:dyDescent="0.35">
      <c r="A4047">
        <v>3301074956</v>
      </c>
      <c r="B4047" t="s">
        <v>168</v>
      </c>
      <c r="C4047" t="s">
        <v>168</v>
      </c>
      <c r="D4047">
        <v>0</v>
      </c>
      <c r="E4047">
        <v>0</v>
      </c>
      <c r="F4047">
        <v>26</v>
      </c>
      <c r="G4047">
        <v>668671</v>
      </c>
      <c r="H4047">
        <v>48</v>
      </c>
      <c r="I4047">
        <v>1225000</v>
      </c>
      <c r="J4047">
        <v>0</v>
      </c>
      <c r="K4047">
        <v>0</v>
      </c>
      <c r="L4047">
        <v>27</v>
      </c>
      <c r="M4047">
        <v>1444800</v>
      </c>
      <c r="N4047">
        <v>164000</v>
      </c>
      <c r="O4047">
        <v>3502471</v>
      </c>
      <c r="P4047" t="s">
        <v>5</v>
      </c>
      <c r="Q4047" t="s">
        <v>9</v>
      </c>
      <c r="R4047" t="s">
        <v>169</v>
      </c>
      <c r="S4047" t="s">
        <v>170</v>
      </c>
      <c r="T4047">
        <v>2259658.7096774196</v>
      </c>
      <c r="U4047">
        <v>1140990</v>
      </c>
      <c r="V4047">
        <v>-1118668.7096774196</v>
      </c>
      <c r="W4047">
        <v>-0.49506091556503973</v>
      </c>
      <c r="X4047" t="s">
        <v>359</v>
      </c>
    </row>
    <row r="4048" spans="1:24" x14ac:dyDescent="0.35">
      <c r="A4048">
        <v>3300019730</v>
      </c>
      <c r="B4048" t="s">
        <v>168</v>
      </c>
      <c r="C4048" t="s">
        <v>168</v>
      </c>
      <c r="D4048">
        <v>0</v>
      </c>
      <c r="E4048">
        <v>0</v>
      </c>
      <c r="F4048">
        <v>2</v>
      </c>
      <c r="G4048">
        <v>25394</v>
      </c>
      <c r="H4048">
        <v>2</v>
      </c>
      <c r="I4048">
        <v>17000</v>
      </c>
      <c r="J4048">
        <v>0</v>
      </c>
      <c r="K4048">
        <v>0</v>
      </c>
      <c r="L4048">
        <v>0</v>
      </c>
      <c r="M4048">
        <v>0</v>
      </c>
      <c r="N4048">
        <v>892500</v>
      </c>
      <c r="O4048">
        <v>934894</v>
      </c>
      <c r="P4048" t="s">
        <v>5</v>
      </c>
      <c r="Q4048" t="s">
        <v>6</v>
      </c>
      <c r="R4048" t="s">
        <v>181</v>
      </c>
      <c r="S4048" t="s">
        <v>170</v>
      </c>
      <c r="T4048">
        <v>603157.41935483867</v>
      </c>
      <c r="U4048">
        <v>963657</v>
      </c>
      <c r="V4048">
        <v>360499.58064516133</v>
      </c>
      <c r="W4048">
        <v>0.59768738487999729</v>
      </c>
      <c r="X4048" t="s">
        <v>373</v>
      </c>
    </row>
    <row r="4049" spans="1:24" x14ac:dyDescent="0.35">
      <c r="A4049">
        <v>3300009627</v>
      </c>
      <c r="B4049" t="s">
        <v>168</v>
      </c>
      <c r="C4049" t="s">
        <v>168</v>
      </c>
      <c r="D4049">
        <v>0</v>
      </c>
      <c r="E4049">
        <v>0</v>
      </c>
      <c r="F4049">
        <v>3</v>
      </c>
      <c r="G4049">
        <v>174379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2188500</v>
      </c>
      <c r="O4049">
        <v>2362879</v>
      </c>
      <c r="P4049" t="s">
        <v>5</v>
      </c>
      <c r="Q4049" t="s">
        <v>12</v>
      </c>
      <c r="R4049" t="s">
        <v>169</v>
      </c>
      <c r="S4049" t="s">
        <v>170</v>
      </c>
      <c r="T4049">
        <v>1524438.064516129</v>
      </c>
      <c r="U4049">
        <v>349800</v>
      </c>
      <c r="V4049">
        <v>-1174638.064516129</v>
      </c>
      <c r="W4049">
        <v>-0.77053839828446569</v>
      </c>
      <c r="X4049" t="s">
        <v>364</v>
      </c>
    </row>
    <row r="4050" spans="1:24" x14ac:dyDescent="0.35">
      <c r="A4050">
        <v>3301019383</v>
      </c>
      <c r="B4050" t="s">
        <v>168</v>
      </c>
      <c r="C4050" t="s">
        <v>168</v>
      </c>
      <c r="D4050">
        <v>0</v>
      </c>
      <c r="E4050">
        <v>0</v>
      </c>
      <c r="F4050">
        <v>29</v>
      </c>
      <c r="G4050">
        <v>1086465</v>
      </c>
      <c r="H4050">
        <v>19</v>
      </c>
      <c r="I4050">
        <v>548000</v>
      </c>
      <c r="J4050">
        <v>0</v>
      </c>
      <c r="K4050">
        <v>0</v>
      </c>
      <c r="L4050">
        <v>6</v>
      </c>
      <c r="M4050">
        <v>274400</v>
      </c>
      <c r="N4050">
        <v>60000</v>
      </c>
      <c r="O4050">
        <v>1968865</v>
      </c>
      <c r="P4050" t="s">
        <v>5</v>
      </c>
      <c r="Q4050" t="s">
        <v>15</v>
      </c>
      <c r="R4050" t="s">
        <v>169</v>
      </c>
      <c r="S4050" t="s">
        <v>170</v>
      </c>
      <c r="T4050">
        <v>1270235.4838709678</v>
      </c>
      <c r="U4050">
        <v>97998</v>
      </c>
      <c r="V4050">
        <v>-1172237.4838709678</v>
      </c>
      <c r="W4050">
        <v>-0.92285052555660241</v>
      </c>
      <c r="X4050" t="s">
        <v>285</v>
      </c>
    </row>
    <row r="4051" spans="1:24" x14ac:dyDescent="0.35">
      <c r="A4051">
        <v>3301073516</v>
      </c>
      <c r="B4051" t="s">
        <v>168</v>
      </c>
      <c r="C4051" t="s">
        <v>168</v>
      </c>
      <c r="D4051">
        <v>0</v>
      </c>
      <c r="E4051">
        <v>0</v>
      </c>
      <c r="F4051">
        <v>52</v>
      </c>
      <c r="G4051">
        <v>1597946</v>
      </c>
      <c r="H4051">
        <v>140</v>
      </c>
      <c r="I4051">
        <v>3077000</v>
      </c>
      <c r="J4051">
        <v>0</v>
      </c>
      <c r="K4051">
        <v>0</v>
      </c>
      <c r="L4051">
        <v>65</v>
      </c>
      <c r="M4051">
        <v>3086000</v>
      </c>
      <c r="N4051">
        <v>95000</v>
      </c>
      <c r="O4051">
        <v>7855946</v>
      </c>
      <c r="P4051" t="s">
        <v>5</v>
      </c>
      <c r="Q4051" t="s">
        <v>9</v>
      </c>
      <c r="R4051" t="s">
        <v>169</v>
      </c>
      <c r="S4051" t="s">
        <v>170</v>
      </c>
      <c r="T4051">
        <v>5068352.2580645159</v>
      </c>
      <c r="U4051">
        <v>4946845</v>
      </c>
      <c r="V4051">
        <v>-121507.25806451589</v>
      </c>
      <c r="W4051">
        <v>-2.3973720033207968E-2</v>
      </c>
      <c r="X4051" t="s">
        <v>243</v>
      </c>
    </row>
    <row r="4052" spans="1:24" x14ac:dyDescent="0.35">
      <c r="A4052">
        <v>3300009705</v>
      </c>
      <c r="B4052" t="s">
        <v>168</v>
      </c>
      <c r="C4052" t="s">
        <v>168</v>
      </c>
      <c r="D4052">
        <v>0</v>
      </c>
      <c r="E4052">
        <v>0</v>
      </c>
      <c r="F4052">
        <v>1</v>
      </c>
      <c r="G4052">
        <v>8900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810000</v>
      </c>
      <c r="O4052">
        <v>818900</v>
      </c>
      <c r="P4052" t="s">
        <v>5</v>
      </c>
      <c r="Q4052" t="s">
        <v>12</v>
      </c>
      <c r="R4052" t="s">
        <v>169</v>
      </c>
      <c r="S4052" t="s">
        <v>170</v>
      </c>
      <c r="T4052">
        <v>528322.58064516133</v>
      </c>
      <c r="U4052">
        <v>308524</v>
      </c>
      <c r="V4052">
        <v>-219798.58064516133</v>
      </c>
      <c r="W4052">
        <v>-0.41603101721821956</v>
      </c>
      <c r="X4052" t="s">
        <v>188</v>
      </c>
    </row>
    <row r="4053" spans="1:24" x14ac:dyDescent="0.35">
      <c r="A4053">
        <v>3301068667</v>
      </c>
      <c r="B4053" t="s">
        <v>168</v>
      </c>
      <c r="C4053" t="s">
        <v>168</v>
      </c>
      <c r="D4053">
        <v>0</v>
      </c>
      <c r="E4053">
        <v>0</v>
      </c>
      <c r="F4053">
        <v>31</v>
      </c>
      <c r="G4053">
        <v>1259464</v>
      </c>
      <c r="H4053">
        <v>36</v>
      </c>
      <c r="I4053">
        <v>1450000</v>
      </c>
      <c r="J4053">
        <v>0</v>
      </c>
      <c r="K4053">
        <v>0</v>
      </c>
      <c r="L4053">
        <v>10</v>
      </c>
      <c r="M4053">
        <v>784000</v>
      </c>
      <c r="N4053">
        <v>734000</v>
      </c>
      <c r="O4053">
        <v>4227464</v>
      </c>
      <c r="P4053" t="s">
        <v>5</v>
      </c>
      <c r="Q4053" t="s">
        <v>11</v>
      </c>
      <c r="R4053" t="s">
        <v>169</v>
      </c>
      <c r="S4053" t="s">
        <v>170</v>
      </c>
      <c r="T4053">
        <v>2727396.1290322579</v>
      </c>
      <c r="U4053">
        <v>1373084</v>
      </c>
      <c r="V4053">
        <v>-1354312.1290322579</v>
      </c>
      <c r="W4053">
        <v>-0.49655864603459665</v>
      </c>
      <c r="X4053" t="s">
        <v>365</v>
      </c>
    </row>
    <row r="4054" spans="1:24" x14ac:dyDescent="0.35">
      <c r="A4054">
        <v>3301065761</v>
      </c>
      <c r="B4054" t="s">
        <v>168</v>
      </c>
      <c r="C4054" t="s">
        <v>168</v>
      </c>
      <c r="D4054">
        <v>0</v>
      </c>
      <c r="E4054">
        <v>0</v>
      </c>
      <c r="F4054">
        <v>240</v>
      </c>
      <c r="G4054">
        <v>10583583</v>
      </c>
      <c r="H4054">
        <v>115</v>
      </c>
      <c r="I4054">
        <v>4077000</v>
      </c>
      <c r="J4054">
        <v>0</v>
      </c>
      <c r="K4054">
        <v>0</v>
      </c>
      <c r="L4054">
        <v>26</v>
      </c>
      <c r="M4054">
        <v>1272400</v>
      </c>
      <c r="N4054">
        <v>1031100</v>
      </c>
      <c r="O4054">
        <v>16964083</v>
      </c>
      <c r="P4054" t="s">
        <v>5</v>
      </c>
      <c r="Q4054" t="s">
        <v>8</v>
      </c>
      <c r="R4054" t="s">
        <v>169</v>
      </c>
      <c r="S4054" t="s">
        <v>170</v>
      </c>
      <c r="T4054">
        <v>10944569.677419355</v>
      </c>
      <c r="U4054">
        <v>11951390</v>
      </c>
      <c r="V4054">
        <v>1006820.3225806449</v>
      </c>
      <c r="W4054">
        <v>9.1992682422032512E-2</v>
      </c>
      <c r="X4054" t="s">
        <v>418</v>
      </c>
    </row>
    <row r="4055" spans="1:24" x14ac:dyDescent="0.35">
      <c r="A4055">
        <v>3300027810</v>
      </c>
      <c r="B4055" t="s">
        <v>168</v>
      </c>
      <c r="C4055" t="s">
        <v>168</v>
      </c>
      <c r="D4055">
        <v>0</v>
      </c>
      <c r="E4055">
        <v>0</v>
      </c>
      <c r="F4055">
        <v>47</v>
      </c>
      <c r="G4055">
        <v>1208345</v>
      </c>
      <c r="H4055">
        <v>1</v>
      </c>
      <c r="I4055">
        <v>40000</v>
      </c>
      <c r="J4055">
        <v>0</v>
      </c>
      <c r="K4055">
        <v>0</v>
      </c>
      <c r="L4055">
        <v>0</v>
      </c>
      <c r="M4055">
        <v>0</v>
      </c>
      <c r="N4055">
        <v>30000</v>
      </c>
      <c r="O4055">
        <v>1278345</v>
      </c>
      <c r="P4055" t="s">
        <v>5</v>
      </c>
      <c r="Q4055" t="s">
        <v>13</v>
      </c>
      <c r="R4055" t="s">
        <v>169</v>
      </c>
      <c r="S4055" t="s">
        <v>170</v>
      </c>
      <c r="T4055">
        <v>824738.70967741939</v>
      </c>
      <c r="U4055">
        <v>745673</v>
      </c>
      <c r="V4055">
        <v>-79065.709677419392</v>
      </c>
      <c r="W4055">
        <v>-9.5867586606119715E-2</v>
      </c>
      <c r="X4055" t="s">
        <v>414</v>
      </c>
    </row>
    <row r="4056" spans="1:24" x14ac:dyDescent="0.35">
      <c r="A4056">
        <v>3300016956</v>
      </c>
      <c r="B4056" t="s">
        <v>168</v>
      </c>
      <c r="C4056" t="s">
        <v>168</v>
      </c>
      <c r="D4056">
        <v>0</v>
      </c>
      <c r="E4056">
        <v>0</v>
      </c>
      <c r="F4056">
        <v>11</v>
      </c>
      <c r="G4056">
        <v>530589</v>
      </c>
      <c r="H4056">
        <v>11</v>
      </c>
      <c r="I4056">
        <v>340000</v>
      </c>
      <c r="J4056">
        <v>0</v>
      </c>
      <c r="K4056">
        <v>0</v>
      </c>
      <c r="L4056">
        <v>3</v>
      </c>
      <c r="M4056">
        <v>157200</v>
      </c>
      <c r="N4056">
        <v>1591500</v>
      </c>
      <c r="O4056">
        <v>2619289</v>
      </c>
      <c r="P4056" t="s">
        <v>5</v>
      </c>
      <c r="Q4056" t="s">
        <v>7</v>
      </c>
      <c r="R4056" t="s">
        <v>169</v>
      </c>
      <c r="S4056" t="s">
        <v>170</v>
      </c>
      <c r="T4056">
        <v>1689863.8709677418</v>
      </c>
      <c r="U4056">
        <v>2263794</v>
      </c>
      <c r="V4056">
        <v>573930.12903225818</v>
      </c>
      <c r="W4056">
        <v>0.33963098382805423</v>
      </c>
      <c r="X4056" t="s">
        <v>351</v>
      </c>
    </row>
    <row r="4057" spans="1:24" x14ac:dyDescent="0.35">
      <c r="A4057">
        <v>3301062873</v>
      </c>
      <c r="B4057" t="s">
        <v>168</v>
      </c>
      <c r="C4057" t="s">
        <v>168</v>
      </c>
      <c r="D4057">
        <v>0</v>
      </c>
      <c r="E4057">
        <v>0</v>
      </c>
      <c r="F4057">
        <v>232</v>
      </c>
      <c r="G4057">
        <v>7396085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165000</v>
      </c>
      <c r="O4057">
        <v>7561085</v>
      </c>
      <c r="P4057" t="s">
        <v>5</v>
      </c>
      <c r="Q4057" t="s">
        <v>14</v>
      </c>
      <c r="R4057" t="s">
        <v>169</v>
      </c>
      <c r="S4057" t="s">
        <v>170</v>
      </c>
      <c r="T4057">
        <v>4878119.3548387093</v>
      </c>
      <c r="U4057">
        <v>3839306</v>
      </c>
      <c r="V4057">
        <v>-1038813.3548387093</v>
      </c>
      <c r="W4057">
        <v>-0.21295365678338485</v>
      </c>
      <c r="X4057" t="s">
        <v>333</v>
      </c>
    </row>
    <row r="4058" spans="1:24" x14ac:dyDescent="0.35">
      <c r="A4058">
        <v>3301064917</v>
      </c>
      <c r="B4058" t="s">
        <v>168</v>
      </c>
      <c r="C4058" t="s">
        <v>168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2000</v>
      </c>
      <c r="J4058">
        <v>0</v>
      </c>
      <c r="K4058">
        <v>0</v>
      </c>
      <c r="L4058">
        <v>0</v>
      </c>
      <c r="M4058">
        <v>0</v>
      </c>
      <c r="N4058">
        <v>632000</v>
      </c>
      <c r="O4058">
        <v>634000</v>
      </c>
      <c r="P4058" t="s">
        <v>5</v>
      </c>
      <c r="Q4058" t="s">
        <v>12</v>
      </c>
      <c r="R4058" t="s">
        <v>169</v>
      </c>
      <c r="S4058" t="s">
        <v>170</v>
      </c>
      <c r="T4058">
        <v>409032.25806451612</v>
      </c>
      <c r="U4058">
        <v>191000</v>
      </c>
      <c r="V4058">
        <v>-218032.25806451612</v>
      </c>
      <c r="W4058">
        <v>-0.53304416403785493</v>
      </c>
      <c r="X4058" t="s">
        <v>188</v>
      </c>
    </row>
    <row r="4059" spans="1:24" x14ac:dyDescent="0.35">
      <c r="A4059">
        <v>3301014001</v>
      </c>
      <c r="B4059" t="s">
        <v>168</v>
      </c>
      <c r="C4059" t="s">
        <v>168</v>
      </c>
      <c r="D4059">
        <v>0</v>
      </c>
      <c r="E4059">
        <v>0</v>
      </c>
      <c r="F4059">
        <v>1</v>
      </c>
      <c r="G4059">
        <v>8998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150000</v>
      </c>
      <c r="O4059">
        <v>158998</v>
      </c>
      <c r="P4059" t="s">
        <v>5</v>
      </c>
      <c r="Q4059" t="s">
        <v>14</v>
      </c>
      <c r="R4059" t="s">
        <v>169</v>
      </c>
      <c r="S4059" t="s">
        <v>170</v>
      </c>
      <c r="T4059">
        <v>102579.35483870968</v>
      </c>
      <c r="U4059">
        <v>317400</v>
      </c>
      <c r="V4059">
        <v>214820.6451612903</v>
      </c>
      <c r="W4059">
        <v>2.0941898640234466</v>
      </c>
      <c r="X4059" t="s">
        <v>333</v>
      </c>
    </row>
    <row r="4060" spans="1:24" x14ac:dyDescent="0.35">
      <c r="A4060">
        <v>3301069374</v>
      </c>
      <c r="B4060" t="s">
        <v>168</v>
      </c>
      <c r="C4060" t="s">
        <v>168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1177500</v>
      </c>
      <c r="O4060">
        <v>1177500</v>
      </c>
      <c r="P4060" t="s">
        <v>5</v>
      </c>
      <c r="Q4060" t="s">
        <v>6</v>
      </c>
      <c r="R4060" t="s">
        <v>181</v>
      </c>
      <c r="S4060" t="s">
        <v>170</v>
      </c>
      <c r="T4060">
        <v>759677.41935483867</v>
      </c>
      <c r="U4060">
        <v>892500</v>
      </c>
      <c r="V4060">
        <v>132822.58064516133</v>
      </c>
      <c r="W4060">
        <v>0.17484076433121021</v>
      </c>
      <c r="X4060" t="s">
        <v>352</v>
      </c>
    </row>
    <row r="4061" spans="1:24" x14ac:dyDescent="0.35">
      <c r="A4061">
        <v>3301065462</v>
      </c>
      <c r="B4061" t="s">
        <v>168</v>
      </c>
      <c r="C4061" t="s">
        <v>168</v>
      </c>
      <c r="D4061">
        <v>0</v>
      </c>
      <c r="E4061">
        <v>0</v>
      </c>
      <c r="F4061">
        <v>31</v>
      </c>
      <c r="G4061">
        <v>950871</v>
      </c>
      <c r="H4061">
        <v>10</v>
      </c>
      <c r="I4061">
        <v>140000</v>
      </c>
      <c r="J4061">
        <v>0</v>
      </c>
      <c r="K4061">
        <v>0</v>
      </c>
      <c r="L4061">
        <v>0</v>
      </c>
      <c r="M4061">
        <v>0</v>
      </c>
      <c r="N4061">
        <v>510000</v>
      </c>
      <c r="O4061">
        <v>1600871</v>
      </c>
      <c r="P4061" t="s">
        <v>5</v>
      </c>
      <c r="Q4061" t="s">
        <v>17</v>
      </c>
      <c r="R4061" t="s">
        <v>169</v>
      </c>
      <c r="S4061" t="s">
        <v>170</v>
      </c>
      <c r="T4061">
        <v>1032820</v>
      </c>
      <c r="U4061">
        <v>791349</v>
      </c>
      <c r="V4061">
        <v>-241471</v>
      </c>
      <c r="W4061">
        <v>-0.23379775759570887</v>
      </c>
      <c r="X4061" t="s">
        <v>244</v>
      </c>
    </row>
    <row r="4062" spans="1:24" x14ac:dyDescent="0.35">
      <c r="A4062">
        <v>3301065753</v>
      </c>
      <c r="B4062" t="s">
        <v>168</v>
      </c>
      <c r="C4062" t="s">
        <v>168</v>
      </c>
      <c r="D4062">
        <v>0</v>
      </c>
      <c r="E4062">
        <v>0</v>
      </c>
      <c r="F4062">
        <v>17</v>
      </c>
      <c r="G4062">
        <v>420481</v>
      </c>
      <c r="H4062">
        <v>18</v>
      </c>
      <c r="I4062">
        <v>495000</v>
      </c>
      <c r="J4062">
        <v>0</v>
      </c>
      <c r="K4062">
        <v>0</v>
      </c>
      <c r="L4062">
        <v>10</v>
      </c>
      <c r="M4062">
        <v>284000</v>
      </c>
      <c r="N4062">
        <v>203000</v>
      </c>
      <c r="O4062">
        <v>1402481</v>
      </c>
      <c r="P4062" t="s">
        <v>5</v>
      </c>
      <c r="Q4062" t="s">
        <v>10</v>
      </c>
      <c r="R4062" t="s">
        <v>169</v>
      </c>
      <c r="S4062" t="s">
        <v>170</v>
      </c>
      <c r="T4062">
        <v>904826.45161290315</v>
      </c>
      <c r="U4062">
        <v>73998</v>
      </c>
      <c r="V4062">
        <v>-830828.45161290315</v>
      </c>
      <c r="W4062">
        <v>-0.91821857123198103</v>
      </c>
      <c r="X4062" t="s">
        <v>292</v>
      </c>
    </row>
    <row r="4063" spans="1:24" x14ac:dyDescent="0.35">
      <c r="A4063">
        <v>3300005347</v>
      </c>
      <c r="B4063" t="s">
        <v>168</v>
      </c>
      <c r="C4063" t="s">
        <v>168</v>
      </c>
      <c r="D4063">
        <v>0</v>
      </c>
      <c r="E4063">
        <v>0</v>
      </c>
      <c r="F4063">
        <v>4</v>
      </c>
      <c r="G4063">
        <v>128996</v>
      </c>
      <c r="H4063">
        <v>20</v>
      </c>
      <c r="I4063">
        <v>366000</v>
      </c>
      <c r="J4063">
        <v>0</v>
      </c>
      <c r="K4063">
        <v>0</v>
      </c>
      <c r="L4063">
        <v>10</v>
      </c>
      <c r="M4063">
        <v>514000</v>
      </c>
      <c r="N4063">
        <v>150000</v>
      </c>
      <c r="O4063">
        <v>1158996</v>
      </c>
      <c r="P4063" t="s">
        <v>5</v>
      </c>
      <c r="Q4063" t="s">
        <v>9</v>
      </c>
      <c r="R4063" t="s">
        <v>169</v>
      </c>
      <c r="S4063" t="s">
        <v>170</v>
      </c>
      <c r="T4063">
        <v>747739.3548387097</v>
      </c>
      <c r="U4063">
        <v>522195</v>
      </c>
      <c r="V4063">
        <v>-225544.3548387097</v>
      </c>
      <c r="W4063">
        <v>-0.30163499270057881</v>
      </c>
      <c r="X4063" t="s">
        <v>258</v>
      </c>
    </row>
    <row r="4064" spans="1:24" x14ac:dyDescent="0.35">
      <c r="A4064">
        <v>3301001915</v>
      </c>
      <c r="B4064" t="s">
        <v>168</v>
      </c>
      <c r="C4064" t="s">
        <v>168</v>
      </c>
      <c r="D4064">
        <v>0</v>
      </c>
      <c r="E4064">
        <v>0</v>
      </c>
      <c r="F4064">
        <v>0</v>
      </c>
      <c r="G4064">
        <v>0</v>
      </c>
      <c r="H4064">
        <v>12</v>
      </c>
      <c r="I4064">
        <v>120000</v>
      </c>
      <c r="J4064">
        <v>0</v>
      </c>
      <c r="K4064">
        <v>0</v>
      </c>
      <c r="L4064">
        <v>0</v>
      </c>
      <c r="M4064">
        <v>0</v>
      </c>
      <c r="N4064">
        <v>822600</v>
      </c>
      <c r="O4064">
        <v>942600</v>
      </c>
      <c r="P4064" t="s">
        <v>5</v>
      </c>
      <c r="Q4064" t="s">
        <v>16</v>
      </c>
      <c r="R4064" t="s">
        <v>169</v>
      </c>
      <c r="S4064" t="s">
        <v>170</v>
      </c>
      <c r="T4064">
        <v>608129.03225806449</v>
      </c>
      <c r="U4064">
        <v>602500</v>
      </c>
      <c r="V4064">
        <v>-5629.0322580644861</v>
      </c>
      <c r="W4064">
        <v>-9.2563123276044879E-3</v>
      </c>
      <c r="X4064" t="s">
        <v>277</v>
      </c>
    </row>
    <row r="4065" spans="1:24" x14ac:dyDescent="0.35">
      <c r="A4065">
        <v>3301068532</v>
      </c>
      <c r="B4065" t="s">
        <v>168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 t="s">
        <v>5</v>
      </c>
      <c r="Q4065" t="s">
        <v>13</v>
      </c>
      <c r="R4065" t="s">
        <v>207</v>
      </c>
      <c r="S4065" t="s">
        <v>170</v>
      </c>
      <c r="T4065">
        <v>0</v>
      </c>
      <c r="U4065">
        <v>0</v>
      </c>
      <c r="V4065">
        <v>0</v>
      </c>
      <c r="W4065">
        <v>0</v>
      </c>
      <c r="X4065" t="s">
        <v>399</v>
      </c>
    </row>
    <row r="4066" spans="1:24" x14ac:dyDescent="0.35">
      <c r="A4066">
        <v>3301051236</v>
      </c>
      <c r="B4066" t="s">
        <v>168</v>
      </c>
      <c r="C4066" t="s">
        <v>168</v>
      </c>
      <c r="D4066">
        <v>0</v>
      </c>
      <c r="E4066">
        <v>0</v>
      </c>
      <c r="F4066">
        <v>404</v>
      </c>
      <c r="G4066">
        <v>12101728</v>
      </c>
      <c r="H4066">
        <v>170</v>
      </c>
      <c r="I4066">
        <v>6355000</v>
      </c>
      <c r="J4066">
        <v>0</v>
      </c>
      <c r="K4066">
        <v>0</v>
      </c>
      <c r="L4066">
        <v>3</v>
      </c>
      <c r="M4066">
        <v>127200</v>
      </c>
      <c r="N4066">
        <v>150000</v>
      </c>
      <c r="O4066">
        <v>18733928</v>
      </c>
      <c r="P4066" t="s">
        <v>5</v>
      </c>
      <c r="Q4066" t="s">
        <v>10</v>
      </c>
      <c r="R4066" t="s">
        <v>169</v>
      </c>
      <c r="S4066" t="s">
        <v>170</v>
      </c>
      <c r="T4066">
        <v>12086405.161290321</v>
      </c>
      <c r="U4066">
        <v>14191904</v>
      </c>
      <c r="V4066">
        <v>2105498.8387096785</v>
      </c>
      <c r="W4066">
        <v>0.1742038935988226</v>
      </c>
      <c r="X4066" t="s">
        <v>198</v>
      </c>
    </row>
    <row r="4067" spans="1:24" x14ac:dyDescent="0.35">
      <c r="A4067">
        <v>3300017832</v>
      </c>
      <c r="B4067" t="s">
        <v>168</v>
      </c>
      <c r="C4067" t="s">
        <v>168</v>
      </c>
      <c r="D4067">
        <v>0</v>
      </c>
      <c r="E4067">
        <v>0</v>
      </c>
      <c r="F4067">
        <v>179</v>
      </c>
      <c r="G4067">
        <v>7129686</v>
      </c>
      <c r="H4067">
        <v>48</v>
      </c>
      <c r="I4067">
        <v>1070000</v>
      </c>
      <c r="J4067">
        <v>0</v>
      </c>
      <c r="K4067">
        <v>0</v>
      </c>
      <c r="L4067">
        <v>0</v>
      </c>
      <c r="M4067">
        <v>0</v>
      </c>
      <c r="N4067">
        <v>1057500</v>
      </c>
      <c r="O4067">
        <v>9257186</v>
      </c>
      <c r="P4067" t="s">
        <v>5</v>
      </c>
      <c r="Q4067" t="s">
        <v>6</v>
      </c>
      <c r="R4067" t="s">
        <v>169</v>
      </c>
      <c r="S4067" t="s">
        <v>170</v>
      </c>
      <c r="T4067">
        <v>5972378.064516129</v>
      </c>
      <c r="U4067">
        <v>13443358</v>
      </c>
      <c r="V4067">
        <v>7470979.935483871</v>
      </c>
      <c r="W4067">
        <v>1.2509221376776916</v>
      </c>
      <c r="X4067" t="s">
        <v>316</v>
      </c>
    </row>
    <row r="4068" spans="1:24" x14ac:dyDescent="0.35">
      <c r="A4068">
        <v>3300024314</v>
      </c>
      <c r="B4068" t="s">
        <v>168</v>
      </c>
      <c r="C4068" t="s">
        <v>168</v>
      </c>
      <c r="D4068">
        <v>0</v>
      </c>
      <c r="E4068">
        <v>0</v>
      </c>
      <c r="F4068">
        <v>5</v>
      </c>
      <c r="G4068">
        <v>93347</v>
      </c>
      <c r="H4068">
        <v>4</v>
      </c>
      <c r="I4068">
        <v>50000</v>
      </c>
      <c r="J4068">
        <v>0</v>
      </c>
      <c r="K4068">
        <v>0</v>
      </c>
      <c r="L4068">
        <v>3</v>
      </c>
      <c r="M4068">
        <v>97200</v>
      </c>
      <c r="N4068">
        <v>1462500</v>
      </c>
      <c r="O4068">
        <v>1703047</v>
      </c>
      <c r="P4068" t="s">
        <v>5</v>
      </c>
      <c r="Q4068" t="s">
        <v>17</v>
      </c>
      <c r="R4068" t="s">
        <v>169</v>
      </c>
      <c r="S4068" t="s">
        <v>170</v>
      </c>
      <c r="T4068">
        <v>1098740</v>
      </c>
      <c r="U4068">
        <v>1430845</v>
      </c>
      <c r="V4068">
        <v>332105</v>
      </c>
      <c r="W4068">
        <v>0.30225986129566595</v>
      </c>
      <c r="X4068" t="s">
        <v>192</v>
      </c>
    </row>
    <row r="4069" spans="1:24" x14ac:dyDescent="0.35">
      <c r="A4069">
        <v>3300007068</v>
      </c>
      <c r="B4069" t="s">
        <v>168</v>
      </c>
      <c r="C4069" t="s">
        <v>168</v>
      </c>
      <c r="D4069">
        <v>0</v>
      </c>
      <c r="E4069">
        <v>0</v>
      </c>
      <c r="F4069">
        <v>31</v>
      </c>
      <c r="G4069">
        <v>836666</v>
      </c>
      <c r="H4069">
        <v>14</v>
      </c>
      <c r="I4069">
        <v>600000</v>
      </c>
      <c r="J4069">
        <v>0</v>
      </c>
      <c r="K4069">
        <v>0</v>
      </c>
      <c r="L4069">
        <v>8</v>
      </c>
      <c r="M4069">
        <v>209200</v>
      </c>
      <c r="N4069">
        <v>30000</v>
      </c>
      <c r="O4069">
        <v>1675866</v>
      </c>
      <c r="P4069" t="s">
        <v>5</v>
      </c>
      <c r="Q4069" t="s">
        <v>14</v>
      </c>
      <c r="R4069" t="s">
        <v>169</v>
      </c>
      <c r="S4069" t="s">
        <v>170</v>
      </c>
      <c r="T4069">
        <v>1081203.8709677421</v>
      </c>
      <c r="U4069">
        <v>611078</v>
      </c>
      <c r="V4069">
        <v>-470125.87096774206</v>
      </c>
      <c r="W4069">
        <v>-0.43481704384479436</v>
      </c>
      <c r="X4069" t="s">
        <v>247</v>
      </c>
    </row>
    <row r="4070" spans="1:24" x14ac:dyDescent="0.35">
      <c r="A4070">
        <v>3300018671</v>
      </c>
      <c r="B4070" t="s">
        <v>168</v>
      </c>
      <c r="C4070" t="s">
        <v>168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1271400</v>
      </c>
      <c r="O4070">
        <v>1271400</v>
      </c>
      <c r="P4070" t="s">
        <v>5</v>
      </c>
      <c r="Q4070" t="s">
        <v>7</v>
      </c>
      <c r="R4070" t="s">
        <v>169</v>
      </c>
      <c r="S4070" t="s">
        <v>170</v>
      </c>
      <c r="T4070">
        <v>820258.06451612909</v>
      </c>
      <c r="U4070">
        <v>1630500</v>
      </c>
      <c r="V4070">
        <v>810241.93548387091</v>
      </c>
      <c r="W4070">
        <v>0.98778905143935813</v>
      </c>
      <c r="X4070" t="s">
        <v>346</v>
      </c>
    </row>
    <row r="4071" spans="1:24" x14ac:dyDescent="0.35">
      <c r="A4071">
        <v>3300016720</v>
      </c>
      <c r="B4071" t="s">
        <v>168</v>
      </c>
      <c r="C4071" t="s">
        <v>168</v>
      </c>
      <c r="D4071">
        <v>0</v>
      </c>
      <c r="E4071">
        <v>0</v>
      </c>
      <c r="F4071">
        <v>75</v>
      </c>
      <c r="G4071">
        <v>2543595</v>
      </c>
      <c r="H4071">
        <v>1</v>
      </c>
      <c r="I4071">
        <v>50000</v>
      </c>
      <c r="J4071">
        <v>0</v>
      </c>
      <c r="K4071">
        <v>0</v>
      </c>
      <c r="L4071">
        <v>0</v>
      </c>
      <c r="M4071">
        <v>0</v>
      </c>
      <c r="N4071">
        <v>481100</v>
      </c>
      <c r="O4071">
        <v>3074695</v>
      </c>
      <c r="P4071" t="s">
        <v>5</v>
      </c>
      <c r="Q4071" t="s">
        <v>6</v>
      </c>
      <c r="R4071" t="s">
        <v>181</v>
      </c>
      <c r="S4071" t="s">
        <v>170</v>
      </c>
      <c r="T4071">
        <v>1983674.1935483869</v>
      </c>
      <c r="U4071">
        <v>2308143</v>
      </c>
      <c r="V4071">
        <v>324468.80645161308</v>
      </c>
      <c r="W4071">
        <v>0.16356960609101079</v>
      </c>
      <c r="X4071" t="s">
        <v>371</v>
      </c>
    </row>
    <row r="4072" spans="1:24" x14ac:dyDescent="0.35">
      <c r="A4072">
        <v>6001143116</v>
      </c>
      <c r="B4072" t="s">
        <v>168</v>
      </c>
      <c r="C4072" t="s">
        <v>168</v>
      </c>
      <c r="D4072">
        <v>0</v>
      </c>
      <c r="E4072">
        <v>0</v>
      </c>
      <c r="F4072">
        <v>34</v>
      </c>
      <c r="G4072">
        <v>1257966</v>
      </c>
      <c r="H4072">
        <v>43</v>
      </c>
      <c r="I4072">
        <v>2020000</v>
      </c>
      <c r="J4072">
        <v>0</v>
      </c>
      <c r="K4072">
        <v>0</v>
      </c>
      <c r="L4072">
        <v>15</v>
      </c>
      <c r="M4072">
        <v>1416000</v>
      </c>
      <c r="N4072">
        <v>150000</v>
      </c>
      <c r="O4072">
        <v>4843966</v>
      </c>
      <c r="P4072" t="s">
        <v>5</v>
      </c>
      <c r="Q4072" t="s">
        <v>15</v>
      </c>
      <c r="R4072" t="s">
        <v>169</v>
      </c>
      <c r="S4072" t="s">
        <v>170</v>
      </c>
      <c r="T4072">
        <v>3125139.3548387098</v>
      </c>
      <c r="U4072">
        <v>3460976</v>
      </c>
      <c r="V4072">
        <v>335836.64516129019</v>
      </c>
      <c r="W4072">
        <v>0.10746293429805243</v>
      </c>
      <c r="X4072" t="s">
        <v>230</v>
      </c>
    </row>
    <row r="4073" spans="1:24" x14ac:dyDescent="0.35">
      <c r="A4073">
        <v>3300017910</v>
      </c>
      <c r="B4073" t="s">
        <v>168</v>
      </c>
      <c r="C4073" t="s">
        <v>168</v>
      </c>
      <c r="D4073">
        <v>0</v>
      </c>
      <c r="E4073">
        <v>0</v>
      </c>
      <c r="F4073">
        <v>5</v>
      </c>
      <c r="G4073">
        <v>9070</v>
      </c>
      <c r="H4073">
        <v>0</v>
      </c>
      <c r="I4073">
        <v>0</v>
      </c>
      <c r="J4073">
        <v>0</v>
      </c>
      <c r="K4073">
        <v>0</v>
      </c>
      <c r="L4073">
        <v>1</v>
      </c>
      <c r="M4073">
        <v>20000</v>
      </c>
      <c r="N4073">
        <v>3386500</v>
      </c>
      <c r="O4073">
        <v>3415570</v>
      </c>
      <c r="P4073" t="s">
        <v>5</v>
      </c>
      <c r="Q4073" t="s">
        <v>7</v>
      </c>
      <c r="R4073" t="s">
        <v>169</v>
      </c>
      <c r="S4073" t="s">
        <v>170</v>
      </c>
      <c r="T4073">
        <v>2203593.5483870967</v>
      </c>
      <c r="U4073">
        <v>3686684</v>
      </c>
      <c r="V4073">
        <v>1483090.4516129033</v>
      </c>
      <c r="W4073">
        <v>0.67303267097439079</v>
      </c>
      <c r="X4073" t="s">
        <v>288</v>
      </c>
    </row>
    <row r="4074" spans="1:24" x14ac:dyDescent="0.35">
      <c r="A4074">
        <v>3300002812</v>
      </c>
      <c r="B4074" t="s">
        <v>168</v>
      </c>
      <c r="C4074" t="s">
        <v>168</v>
      </c>
      <c r="D4074">
        <v>0</v>
      </c>
      <c r="E4074">
        <v>0</v>
      </c>
      <c r="F4074">
        <v>153</v>
      </c>
      <c r="G4074">
        <v>6092784</v>
      </c>
      <c r="H4074">
        <v>56</v>
      </c>
      <c r="I4074">
        <v>2402000</v>
      </c>
      <c r="J4074">
        <v>0</v>
      </c>
      <c r="K4074">
        <v>0</v>
      </c>
      <c r="L4074">
        <v>72</v>
      </c>
      <c r="M4074">
        <v>3202800</v>
      </c>
      <c r="N4074">
        <v>60000</v>
      </c>
      <c r="O4074">
        <v>11757584</v>
      </c>
      <c r="P4074" t="s">
        <v>5</v>
      </c>
      <c r="Q4074" t="s">
        <v>15</v>
      </c>
      <c r="R4074" t="s">
        <v>169</v>
      </c>
      <c r="S4074" t="s">
        <v>170</v>
      </c>
      <c r="T4074">
        <v>7585538.064516129</v>
      </c>
      <c r="U4074">
        <v>8619668</v>
      </c>
      <c r="V4074">
        <v>1034129.935483871</v>
      </c>
      <c r="W4074">
        <v>0.13632914721255651</v>
      </c>
      <c r="X4074" t="s">
        <v>285</v>
      </c>
    </row>
    <row r="4075" spans="1:24" x14ac:dyDescent="0.35">
      <c r="A4075">
        <v>3301066831</v>
      </c>
      <c r="B4075" t="s">
        <v>168</v>
      </c>
      <c r="C4075" t="s">
        <v>168</v>
      </c>
      <c r="D4075">
        <v>0</v>
      </c>
      <c r="E4075">
        <v>0</v>
      </c>
      <c r="F4075">
        <v>155</v>
      </c>
      <c r="G4075">
        <v>4632666</v>
      </c>
      <c r="H4075">
        <v>79</v>
      </c>
      <c r="I4075">
        <v>2095000</v>
      </c>
      <c r="J4075">
        <v>0</v>
      </c>
      <c r="K4075">
        <v>0</v>
      </c>
      <c r="L4075">
        <v>39</v>
      </c>
      <c r="M4075">
        <v>1353600</v>
      </c>
      <c r="N4075">
        <v>164000</v>
      </c>
      <c r="O4075">
        <v>8245266</v>
      </c>
      <c r="P4075" t="s">
        <v>5</v>
      </c>
      <c r="Q4075" t="s">
        <v>9</v>
      </c>
      <c r="R4075" t="s">
        <v>169</v>
      </c>
      <c r="S4075" t="s">
        <v>170</v>
      </c>
      <c r="T4075">
        <v>5319526.4516129028</v>
      </c>
      <c r="U4075">
        <v>4063563</v>
      </c>
      <c r="V4075">
        <v>-1255963.4516129028</v>
      </c>
      <c r="W4075">
        <v>-0.23610437189048838</v>
      </c>
      <c r="X4075" t="s">
        <v>243</v>
      </c>
    </row>
    <row r="4076" spans="1:24" x14ac:dyDescent="0.35">
      <c r="A4076">
        <v>3300017507</v>
      </c>
      <c r="B4076" t="s">
        <v>168</v>
      </c>
      <c r="C4076" t="s">
        <v>168</v>
      </c>
      <c r="D4076">
        <v>0</v>
      </c>
      <c r="E4076">
        <v>0</v>
      </c>
      <c r="F4076">
        <v>17</v>
      </c>
      <c r="G4076">
        <v>518473</v>
      </c>
      <c r="H4076">
        <v>8</v>
      </c>
      <c r="I4076">
        <v>160000</v>
      </c>
      <c r="J4076">
        <v>0</v>
      </c>
      <c r="K4076">
        <v>0</v>
      </c>
      <c r="L4076">
        <v>0</v>
      </c>
      <c r="M4076">
        <v>0</v>
      </c>
      <c r="N4076">
        <v>584300</v>
      </c>
      <c r="O4076">
        <v>1262773</v>
      </c>
      <c r="P4076" t="s">
        <v>5</v>
      </c>
      <c r="Q4076" t="s">
        <v>6</v>
      </c>
      <c r="R4076" t="s">
        <v>169</v>
      </c>
      <c r="S4076" t="s">
        <v>170</v>
      </c>
      <c r="T4076">
        <v>814692.25806451612</v>
      </c>
      <c r="U4076">
        <v>1198631</v>
      </c>
      <c r="V4076">
        <v>383938.74193548388</v>
      </c>
      <c r="W4076">
        <v>0.47126843066806146</v>
      </c>
      <c r="X4076" t="s">
        <v>261</v>
      </c>
    </row>
    <row r="4077" spans="1:24" x14ac:dyDescent="0.35">
      <c r="A4077">
        <v>3301071968</v>
      </c>
      <c r="B4077" t="s">
        <v>168</v>
      </c>
      <c r="C4077" t="s">
        <v>168</v>
      </c>
      <c r="D4077">
        <v>0</v>
      </c>
      <c r="E4077">
        <v>0</v>
      </c>
      <c r="F4077">
        <v>287</v>
      </c>
      <c r="G4077">
        <v>11952705</v>
      </c>
      <c r="H4077">
        <v>69</v>
      </c>
      <c r="I4077">
        <v>1845000</v>
      </c>
      <c r="J4077">
        <v>0</v>
      </c>
      <c r="K4077">
        <v>0</v>
      </c>
      <c r="L4077">
        <v>201</v>
      </c>
      <c r="M4077">
        <v>9342400</v>
      </c>
      <c r="N4077">
        <v>280000</v>
      </c>
      <c r="O4077">
        <v>23420105</v>
      </c>
      <c r="P4077" t="s">
        <v>5</v>
      </c>
      <c r="Q4077" t="s">
        <v>12</v>
      </c>
      <c r="R4077" t="s">
        <v>169</v>
      </c>
      <c r="S4077" t="s">
        <v>170</v>
      </c>
      <c r="T4077">
        <v>15109745.161290321</v>
      </c>
      <c r="U4077">
        <v>15618392</v>
      </c>
      <c r="V4077">
        <v>508646.8387096785</v>
      </c>
      <c r="W4077">
        <v>3.3663495530869891E-2</v>
      </c>
      <c r="X4077" t="s">
        <v>381</v>
      </c>
    </row>
    <row r="4078" spans="1:24" x14ac:dyDescent="0.35">
      <c r="A4078">
        <v>3300015322</v>
      </c>
      <c r="B4078" t="s">
        <v>168</v>
      </c>
      <c r="C4078" t="s">
        <v>168</v>
      </c>
      <c r="D4078">
        <v>0</v>
      </c>
      <c r="E4078">
        <v>0</v>
      </c>
      <c r="F4078">
        <v>64</v>
      </c>
      <c r="G4078">
        <v>2633790</v>
      </c>
      <c r="H4078">
        <v>40</v>
      </c>
      <c r="I4078">
        <v>1194000</v>
      </c>
      <c r="J4078">
        <v>0</v>
      </c>
      <c r="K4078">
        <v>0</v>
      </c>
      <c r="L4078">
        <v>0</v>
      </c>
      <c r="M4078">
        <v>0</v>
      </c>
      <c r="N4078">
        <v>980000</v>
      </c>
      <c r="O4078">
        <v>4807790</v>
      </c>
      <c r="P4078" t="s">
        <v>5</v>
      </c>
      <c r="Q4078" t="s">
        <v>8</v>
      </c>
      <c r="R4078" t="s">
        <v>169</v>
      </c>
      <c r="S4078" t="s">
        <v>170</v>
      </c>
      <c r="T4078">
        <v>3101800</v>
      </c>
      <c r="U4078">
        <v>3381826</v>
      </c>
      <c r="V4078">
        <v>280026</v>
      </c>
      <c r="W4078">
        <v>9.0278547939905751E-2</v>
      </c>
      <c r="X4078" t="s">
        <v>350</v>
      </c>
    </row>
    <row r="4079" spans="1:24" x14ac:dyDescent="0.35">
      <c r="A4079">
        <v>3300021079</v>
      </c>
      <c r="B4079" t="s">
        <v>168</v>
      </c>
      <c r="C4079" t="s">
        <v>168</v>
      </c>
      <c r="D4079">
        <v>0</v>
      </c>
      <c r="E4079">
        <v>0</v>
      </c>
      <c r="F4079">
        <v>67</v>
      </c>
      <c r="G4079">
        <v>3065385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22400</v>
      </c>
      <c r="N4079">
        <v>1464500</v>
      </c>
      <c r="O4079">
        <v>4552285</v>
      </c>
      <c r="P4079" t="s">
        <v>5</v>
      </c>
      <c r="Q4079" t="s">
        <v>6</v>
      </c>
      <c r="R4079" t="s">
        <v>169</v>
      </c>
      <c r="S4079" t="s">
        <v>170</v>
      </c>
      <c r="T4079">
        <v>2936958.064516129</v>
      </c>
      <c r="U4079">
        <v>2949204</v>
      </c>
      <c r="V4079">
        <v>12245.935483871028</v>
      </c>
      <c r="W4079">
        <v>4.1695983445675378E-3</v>
      </c>
      <c r="X4079" t="s">
        <v>348</v>
      </c>
    </row>
    <row r="4080" spans="1:24" x14ac:dyDescent="0.35">
      <c r="A4080">
        <v>3301066964</v>
      </c>
      <c r="B4080" t="s">
        <v>168</v>
      </c>
      <c r="C4080" t="s">
        <v>168</v>
      </c>
      <c r="D4080">
        <v>0</v>
      </c>
      <c r="E4080">
        <v>0</v>
      </c>
      <c r="F4080">
        <v>40</v>
      </c>
      <c r="G4080">
        <v>1833428</v>
      </c>
      <c r="H4080">
        <v>10</v>
      </c>
      <c r="I4080">
        <v>295000</v>
      </c>
      <c r="J4080">
        <v>0</v>
      </c>
      <c r="K4080">
        <v>0</v>
      </c>
      <c r="L4080">
        <v>0</v>
      </c>
      <c r="M4080">
        <v>0</v>
      </c>
      <c r="N4080">
        <v>532500</v>
      </c>
      <c r="O4080">
        <v>2660928</v>
      </c>
      <c r="P4080" t="s">
        <v>5</v>
      </c>
      <c r="Q4080" t="s">
        <v>12</v>
      </c>
      <c r="R4080" t="s">
        <v>169</v>
      </c>
      <c r="S4080" t="s">
        <v>170</v>
      </c>
      <c r="T4080">
        <v>1716727.7419354839</v>
      </c>
      <c r="U4080">
        <v>1793638</v>
      </c>
      <c r="V4080">
        <v>76910.258064516122</v>
      </c>
      <c r="W4080">
        <v>4.4800498172066217E-2</v>
      </c>
      <c r="X4080" t="s">
        <v>174</v>
      </c>
    </row>
    <row r="4081" spans="1:24" x14ac:dyDescent="0.35">
      <c r="A4081">
        <v>3301071943</v>
      </c>
      <c r="B4081" t="s">
        <v>168</v>
      </c>
      <c r="C4081" t="s">
        <v>168</v>
      </c>
      <c r="D4081">
        <v>0</v>
      </c>
      <c r="E4081">
        <v>0</v>
      </c>
      <c r="F4081">
        <v>51</v>
      </c>
      <c r="G4081">
        <v>1356646</v>
      </c>
      <c r="H4081">
        <v>34</v>
      </c>
      <c r="I4081">
        <v>635000</v>
      </c>
      <c r="J4081">
        <v>0</v>
      </c>
      <c r="K4081">
        <v>0</v>
      </c>
      <c r="L4081">
        <v>35</v>
      </c>
      <c r="M4081">
        <v>1527450</v>
      </c>
      <c r="N4081">
        <v>171000</v>
      </c>
      <c r="O4081">
        <v>3690096</v>
      </c>
      <c r="P4081" t="s">
        <v>5</v>
      </c>
      <c r="Q4081" t="s">
        <v>13</v>
      </c>
      <c r="R4081" t="s">
        <v>207</v>
      </c>
      <c r="S4081" t="s">
        <v>170</v>
      </c>
      <c r="T4081">
        <v>2380707.0967741935</v>
      </c>
      <c r="U4081">
        <v>2510916</v>
      </c>
      <c r="V4081">
        <v>130208.90322580654</v>
      </c>
      <c r="W4081">
        <v>5.4693373830924763E-2</v>
      </c>
      <c r="X4081" t="s">
        <v>67</v>
      </c>
    </row>
    <row r="4082" spans="1:24" x14ac:dyDescent="0.35">
      <c r="A4082">
        <v>3300010192</v>
      </c>
      <c r="B4082" t="s">
        <v>168</v>
      </c>
      <c r="C4082" t="s">
        <v>168</v>
      </c>
      <c r="D4082">
        <v>0</v>
      </c>
      <c r="E4082">
        <v>0</v>
      </c>
      <c r="F4082">
        <v>1</v>
      </c>
      <c r="G4082">
        <v>9900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330000</v>
      </c>
      <c r="O4082">
        <v>339900</v>
      </c>
      <c r="P4082" t="s">
        <v>5</v>
      </c>
      <c r="Q4082" t="s">
        <v>12</v>
      </c>
      <c r="R4082" t="s">
        <v>169</v>
      </c>
      <c r="S4082" t="s">
        <v>170</v>
      </c>
      <c r="T4082">
        <v>219290.32258064515</v>
      </c>
      <c r="U4082">
        <v>505000</v>
      </c>
      <c r="V4082">
        <v>285709.67741935485</v>
      </c>
      <c r="W4082">
        <v>1.3028832009414533</v>
      </c>
      <c r="X4082" t="s">
        <v>320</v>
      </c>
    </row>
    <row r="4083" spans="1:24" x14ac:dyDescent="0.35">
      <c r="A4083">
        <v>3300017142</v>
      </c>
      <c r="B4083" t="s">
        <v>168</v>
      </c>
      <c r="C4083" t="s">
        <v>168</v>
      </c>
      <c r="D4083">
        <v>0</v>
      </c>
      <c r="E4083">
        <v>0</v>
      </c>
      <c r="F4083">
        <v>495</v>
      </c>
      <c r="G4083">
        <v>22238305</v>
      </c>
      <c r="H4083">
        <v>161</v>
      </c>
      <c r="I4083">
        <v>4744000</v>
      </c>
      <c r="J4083">
        <v>0</v>
      </c>
      <c r="K4083">
        <v>0</v>
      </c>
      <c r="L4083">
        <v>0</v>
      </c>
      <c r="M4083">
        <v>0</v>
      </c>
      <c r="N4083">
        <v>988000</v>
      </c>
      <c r="O4083">
        <v>27970305</v>
      </c>
      <c r="P4083" t="s">
        <v>5</v>
      </c>
      <c r="Q4083" t="s">
        <v>6</v>
      </c>
      <c r="R4083" t="s">
        <v>169</v>
      </c>
      <c r="S4083" t="s">
        <v>170</v>
      </c>
      <c r="T4083">
        <v>18045358.064516127</v>
      </c>
      <c r="U4083">
        <v>16245032</v>
      </c>
      <c r="V4083">
        <v>-1800326.0645161271</v>
      </c>
      <c r="W4083">
        <v>-9.9766713305414312E-2</v>
      </c>
      <c r="X4083" t="s">
        <v>259</v>
      </c>
    </row>
    <row r="4084" spans="1:24" x14ac:dyDescent="0.35">
      <c r="A4084">
        <v>3300014611</v>
      </c>
      <c r="B4084" t="s">
        <v>168</v>
      </c>
      <c r="C4084" t="s">
        <v>168</v>
      </c>
      <c r="D4084">
        <v>0</v>
      </c>
      <c r="E4084">
        <v>0</v>
      </c>
      <c r="F4084">
        <v>97</v>
      </c>
      <c r="G4084">
        <v>4232896</v>
      </c>
      <c r="H4084">
        <v>1</v>
      </c>
      <c r="I4084">
        <v>10000</v>
      </c>
      <c r="J4084">
        <v>0</v>
      </c>
      <c r="K4084">
        <v>0</v>
      </c>
      <c r="L4084">
        <v>0</v>
      </c>
      <c r="M4084">
        <v>0</v>
      </c>
      <c r="N4084">
        <v>649800</v>
      </c>
      <c r="O4084">
        <v>4892696</v>
      </c>
      <c r="P4084" t="s">
        <v>5</v>
      </c>
      <c r="Q4084" t="s">
        <v>7</v>
      </c>
      <c r="R4084" t="s">
        <v>169</v>
      </c>
      <c r="S4084" t="s">
        <v>170</v>
      </c>
      <c r="T4084">
        <v>3156578.064516129</v>
      </c>
      <c r="U4084">
        <v>3346538</v>
      </c>
      <c r="V4084">
        <v>189959.93548387103</v>
      </c>
      <c r="W4084">
        <v>6.017907100706843E-2</v>
      </c>
      <c r="X4084" t="s">
        <v>204</v>
      </c>
    </row>
    <row r="4085" spans="1:24" x14ac:dyDescent="0.35">
      <c r="A4085">
        <v>3300010068</v>
      </c>
      <c r="B4085" t="s">
        <v>168</v>
      </c>
      <c r="C4085" t="s">
        <v>168</v>
      </c>
      <c r="D4085">
        <v>0</v>
      </c>
      <c r="E4085">
        <v>0</v>
      </c>
      <c r="F4085">
        <v>9</v>
      </c>
      <c r="G4085">
        <v>256798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495000</v>
      </c>
      <c r="O4085">
        <v>751798</v>
      </c>
      <c r="P4085" t="s">
        <v>5</v>
      </c>
      <c r="Q4085" t="s">
        <v>17</v>
      </c>
      <c r="R4085" t="s">
        <v>169</v>
      </c>
      <c r="S4085" t="s">
        <v>170</v>
      </c>
      <c r="T4085">
        <v>485030.96774193546</v>
      </c>
      <c r="U4085">
        <v>488047</v>
      </c>
      <c r="V4085">
        <v>3016.0322580645443</v>
      </c>
      <c r="W4085">
        <v>6.2182261724559318E-3</v>
      </c>
      <c r="X4085" t="s">
        <v>328</v>
      </c>
    </row>
    <row r="4086" spans="1:24" x14ac:dyDescent="0.35">
      <c r="A4086">
        <v>3300017893</v>
      </c>
      <c r="B4086" t="s">
        <v>168</v>
      </c>
      <c r="C4086" t="s">
        <v>168</v>
      </c>
      <c r="D4086">
        <v>0</v>
      </c>
      <c r="E4086">
        <v>0</v>
      </c>
      <c r="F4086">
        <v>62</v>
      </c>
      <c r="G4086">
        <v>2481436</v>
      </c>
      <c r="H4086">
        <v>23</v>
      </c>
      <c r="I4086">
        <v>665000</v>
      </c>
      <c r="J4086">
        <v>0</v>
      </c>
      <c r="K4086">
        <v>0</v>
      </c>
      <c r="L4086">
        <v>0</v>
      </c>
      <c r="M4086">
        <v>0</v>
      </c>
      <c r="N4086">
        <v>286000</v>
      </c>
      <c r="O4086">
        <v>3432436</v>
      </c>
      <c r="P4086" t="s">
        <v>5</v>
      </c>
      <c r="Q4086" t="s">
        <v>6</v>
      </c>
      <c r="R4086" t="s">
        <v>169</v>
      </c>
      <c r="S4086" t="s">
        <v>170</v>
      </c>
      <c r="T4086">
        <v>2214474.8387096771</v>
      </c>
      <c r="U4086">
        <v>2151807</v>
      </c>
      <c r="V4086">
        <v>-62667.838709677104</v>
      </c>
      <c r="W4086">
        <v>-2.8299187515804958E-2</v>
      </c>
      <c r="X4086" t="s">
        <v>261</v>
      </c>
    </row>
    <row r="4087" spans="1:24" x14ac:dyDescent="0.35">
      <c r="A4087">
        <v>3301070558</v>
      </c>
      <c r="B4087" t="s">
        <v>168</v>
      </c>
      <c r="C4087" t="s">
        <v>168</v>
      </c>
      <c r="D4087">
        <v>0</v>
      </c>
      <c r="E4087">
        <v>0</v>
      </c>
      <c r="F4087">
        <v>8</v>
      </c>
      <c r="G4087">
        <v>287490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134000</v>
      </c>
      <c r="O4087">
        <v>421490</v>
      </c>
      <c r="P4087" t="s">
        <v>5</v>
      </c>
      <c r="Q4087" t="s">
        <v>11</v>
      </c>
      <c r="R4087" t="s">
        <v>169</v>
      </c>
      <c r="S4087" t="s">
        <v>170</v>
      </c>
      <c r="T4087">
        <v>271929.03225806449</v>
      </c>
      <c r="U4087">
        <v>32200</v>
      </c>
      <c r="V4087">
        <v>-239729.03225806449</v>
      </c>
      <c r="W4087">
        <v>-0.88158675176160761</v>
      </c>
      <c r="X4087" t="s">
        <v>306</v>
      </c>
    </row>
    <row r="4088" spans="1:24" x14ac:dyDescent="0.35">
      <c r="A4088">
        <v>3301070938</v>
      </c>
      <c r="B4088" t="s">
        <v>168</v>
      </c>
      <c r="C4088" t="s">
        <v>168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30000</v>
      </c>
      <c r="O4088">
        <v>30000</v>
      </c>
      <c r="P4088" t="s">
        <v>5</v>
      </c>
      <c r="Q4088" t="s">
        <v>13</v>
      </c>
      <c r="R4088" t="s">
        <v>207</v>
      </c>
      <c r="S4088" t="s">
        <v>170</v>
      </c>
      <c r="T4088">
        <v>19354.83870967742</v>
      </c>
      <c r="U4088">
        <v>0</v>
      </c>
      <c r="V4088">
        <v>-19354.83870967742</v>
      </c>
      <c r="W4088">
        <v>0</v>
      </c>
      <c r="X4088" t="s">
        <v>399</v>
      </c>
    </row>
    <row r="4089" spans="1:24" x14ac:dyDescent="0.35">
      <c r="A4089">
        <v>3300016777</v>
      </c>
      <c r="B4089" t="s">
        <v>168</v>
      </c>
      <c r="C4089" t="s">
        <v>168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391500</v>
      </c>
      <c r="O4089">
        <v>391500</v>
      </c>
      <c r="P4089" t="s">
        <v>5</v>
      </c>
      <c r="Q4089" t="s">
        <v>6</v>
      </c>
      <c r="R4089" t="s">
        <v>181</v>
      </c>
      <c r="S4089" t="s">
        <v>170</v>
      </c>
      <c r="T4089">
        <v>252580.64516129033</v>
      </c>
      <c r="U4089">
        <v>391500</v>
      </c>
      <c r="V4089">
        <v>138919.35483870967</v>
      </c>
      <c r="W4089">
        <v>0.55000000000000004</v>
      </c>
      <c r="X4089" t="s">
        <v>371</v>
      </c>
    </row>
    <row r="4090" spans="1:24" x14ac:dyDescent="0.35">
      <c r="A4090">
        <v>6001137783</v>
      </c>
      <c r="B4090" t="s">
        <v>168</v>
      </c>
      <c r="C4090" t="s">
        <v>168</v>
      </c>
      <c r="D4090">
        <v>0</v>
      </c>
      <c r="E4090">
        <v>0</v>
      </c>
      <c r="F4090">
        <v>8</v>
      </c>
      <c r="G4090">
        <v>330489</v>
      </c>
      <c r="H4090">
        <v>7</v>
      </c>
      <c r="I4090">
        <v>280000</v>
      </c>
      <c r="J4090">
        <v>0</v>
      </c>
      <c r="K4090">
        <v>0</v>
      </c>
      <c r="L4090">
        <v>2</v>
      </c>
      <c r="M4090">
        <v>74800</v>
      </c>
      <c r="N4090">
        <v>30000</v>
      </c>
      <c r="O4090">
        <v>715289</v>
      </c>
      <c r="P4090" t="s">
        <v>5</v>
      </c>
      <c r="Q4090" t="s">
        <v>10</v>
      </c>
      <c r="R4090" t="s">
        <v>181</v>
      </c>
      <c r="S4090" t="s">
        <v>170</v>
      </c>
      <c r="T4090">
        <v>461476.77419354842</v>
      </c>
      <c r="U4090">
        <v>1058088</v>
      </c>
      <c r="V4090">
        <v>596611.22580645164</v>
      </c>
      <c r="W4090">
        <v>1.292830450349439</v>
      </c>
      <c r="X4090" t="s">
        <v>182</v>
      </c>
    </row>
    <row r="4091" spans="1:24" x14ac:dyDescent="0.35">
      <c r="A4091">
        <v>3300013350</v>
      </c>
      <c r="B4091" t="s">
        <v>168</v>
      </c>
      <c r="C4091" t="s">
        <v>168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330000</v>
      </c>
      <c r="O4091">
        <v>330000</v>
      </c>
      <c r="P4091" t="s">
        <v>5</v>
      </c>
      <c r="Q4091" t="s">
        <v>12</v>
      </c>
      <c r="R4091" t="s">
        <v>169</v>
      </c>
      <c r="S4091" t="s">
        <v>170</v>
      </c>
      <c r="T4091">
        <v>212903.22580645164</v>
      </c>
      <c r="U4091">
        <v>564500</v>
      </c>
      <c r="V4091">
        <v>351596.77419354836</v>
      </c>
      <c r="W4091">
        <v>1.6514393939393939</v>
      </c>
      <c r="X4091" t="s">
        <v>302</v>
      </c>
    </row>
    <row r="4092" spans="1:24" x14ac:dyDescent="0.35">
      <c r="A4092">
        <v>3300015005</v>
      </c>
      <c r="B4092" t="s">
        <v>168</v>
      </c>
      <c r="C4092" t="s">
        <v>168</v>
      </c>
      <c r="D4092">
        <v>0</v>
      </c>
      <c r="E4092">
        <v>0</v>
      </c>
      <c r="F4092">
        <v>91</v>
      </c>
      <c r="G4092">
        <v>2864977</v>
      </c>
      <c r="H4092">
        <v>12</v>
      </c>
      <c r="I4092">
        <v>230000</v>
      </c>
      <c r="J4092">
        <v>0</v>
      </c>
      <c r="K4092">
        <v>0</v>
      </c>
      <c r="L4092">
        <v>9</v>
      </c>
      <c r="M4092">
        <v>971600</v>
      </c>
      <c r="N4092">
        <v>1389700</v>
      </c>
      <c r="O4092">
        <v>5456277</v>
      </c>
      <c r="P4092" t="s">
        <v>5</v>
      </c>
      <c r="Q4092" t="s">
        <v>7</v>
      </c>
      <c r="R4092" t="s">
        <v>169</v>
      </c>
      <c r="S4092" t="s">
        <v>170</v>
      </c>
      <c r="T4092">
        <v>3520178.7096774196</v>
      </c>
      <c r="U4092">
        <v>3869441</v>
      </c>
      <c r="V4092">
        <v>349262.29032258037</v>
      </c>
      <c r="W4092">
        <v>9.9217204331818021E-2</v>
      </c>
      <c r="X4092" t="s">
        <v>215</v>
      </c>
    </row>
    <row r="4093" spans="1:24" x14ac:dyDescent="0.35">
      <c r="A4093">
        <v>3301000723</v>
      </c>
      <c r="B4093" t="s">
        <v>168</v>
      </c>
      <c r="C4093" t="s">
        <v>168</v>
      </c>
      <c r="D4093">
        <v>0</v>
      </c>
      <c r="E4093">
        <v>0</v>
      </c>
      <c r="F4093">
        <v>0</v>
      </c>
      <c r="G4093">
        <v>0</v>
      </c>
      <c r="H4093">
        <v>1</v>
      </c>
      <c r="I4093">
        <v>50000</v>
      </c>
      <c r="J4093">
        <v>0</v>
      </c>
      <c r="K4093">
        <v>0</v>
      </c>
      <c r="L4093">
        <v>0</v>
      </c>
      <c r="M4093">
        <v>0</v>
      </c>
      <c r="N4093">
        <v>612000</v>
      </c>
      <c r="O4093">
        <v>662000</v>
      </c>
      <c r="P4093" t="s">
        <v>5</v>
      </c>
      <c r="Q4093" t="s">
        <v>6</v>
      </c>
      <c r="R4093" t="s">
        <v>169</v>
      </c>
      <c r="S4093" t="s">
        <v>170</v>
      </c>
      <c r="T4093">
        <v>427096.77419354842</v>
      </c>
      <c r="U4093">
        <v>572499</v>
      </c>
      <c r="V4093">
        <v>145402.22580645158</v>
      </c>
      <c r="W4093">
        <v>0.34044327794561924</v>
      </c>
      <c r="X4093" t="s">
        <v>261</v>
      </c>
    </row>
    <row r="4094" spans="1:24" x14ac:dyDescent="0.35">
      <c r="A4094">
        <v>3301010891</v>
      </c>
      <c r="B4094" t="s">
        <v>168</v>
      </c>
      <c r="C4094" t="s">
        <v>168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30000</v>
      </c>
      <c r="O4094">
        <v>30000</v>
      </c>
      <c r="P4094" t="s">
        <v>5</v>
      </c>
      <c r="Q4094" t="s">
        <v>9</v>
      </c>
      <c r="R4094" t="s">
        <v>169</v>
      </c>
      <c r="S4094" t="s">
        <v>170</v>
      </c>
      <c r="T4094">
        <v>19354.83870967742</v>
      </c>
      <c r="U4094">
        <v>30000</v>
      </c>
      <c r="V4094">
        <v>10645.16129032258</v>
      </c>
      <c r="W4094">
        <v>0.54999999999999982</v>
      </c>
      <c r="X4094" t="s">
        <v>315</v>
      </c>
    </row>
    <row r="4095" spans="1:24" x14ac:dyDescent="0.35">
      <c r="A4095">
        <v>3301072340</v>
      </c>
      <c r="B4095" t="s">
        <v>168</v>
      </c>
      <c r="C4095" t="s">
        <v>168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846500</v>
      </c>
      <c r="O4095">
        <v>846500</v>
      </c>
      <c r="P4095" t="s">
        <v>5</v>
      </c>
      <c r="Q4095" t="s">
        <v>8</v>
      </c>
      <c r="R4095" t="s">
        <v>169</v>
      </c>
      <c r="S4095" t="s">
        <v>170</v>
      </c>
      <c r="T4095">
        <v>546129.03225806449</v>
      </c>
      <c r="U4095">
        <v>596100</v>
      </c>
      <c r="V4095">
        <v>49970.967741935514</v>
      </c>
      <c r="W4095">
        <v>9.1500295333727166E-2</v>
      </c>
      <c r="X4095" t="s">
        <v>262</v>
      </c>
    </row>
    <row r="4096" spans="1:24" x14ac:dyDescent="0.35">
      <c r="A4096">
        <v>3301054194</v>
      </c>
      <c r="B4096" t="s">
        <v>168</v>
      </c>
      <c r="C4096" t="s">
        <v>168</v>
      </c>
      <c r="D4096">
        <v>0</v>
      </c>
      <c r="E4096">
        <v>0</v>
      </c>
      <c r="F4096">
        <v>34</v>
      </c>
      <c r="G4096">
        <v>1797536</v>
      </c>
      <c r="H4096">
        <v>1</v>
      </c>
      <c r="I4096">
        <v>115000</v>
      </c>
      <c r="J4096">
        <v>0</v>
      </c>
      <c r="K4096">
        <v>0</v>
      </c>
      <c r="L4096">
        <v>1</v>
      </c>
      <c r="M4096">
        <v>52400</v>
      </c>
      <c r="N4096">
        <v>1278000</v>
      </c>
      <c r="O4096">
        <v>3242936</v>
      </c>
      <c r="P4096" t="s">
        <v>5</v>
      </c>
      <c r="Q4096" t="s">
        <v>8</v>
      </c>
      <c r="R4096" t="s">
        <v>169</v>
      </c>
      <c r="S4096" t="s">
        <v>170</v>
      </c>
      <c r="T4096">
        <v>2092216.7741935486</v>
      </c>
      <c r="U4096">
        <v>3279251</v>
      </c>
      <c r="V4096">
        <v>1187034.2258064514</v>
      </c>
      <c r="W4096">
        <v>0.56735718805428159</v>
      </c>
      <c r="X4096" t="s">
        <v>227</v>
      </c>
    </row>
    <row r="4097" spans="1:24" x14ac:dyDescent="0.35">
      <c r="A4097">
        <v>3300005498</v>
      </c>
      <c r="B4097" t="s">
        <v>168</v>
      </c>
      <c r="C4097" t="s">
        <v>168</v>
      </c>
      <c r="D4097">
        <v>0</v>
      </c>
      <c r="E4097">
        <v>0</v>
      </c>
      <c r="F4097">
        <v>7</v>
      </c>
      <c r="G4097">
        <v>137993</v>
      </c>
      <c r="H4097">
        <v>61</v>
      </c>
      <c r="I4097">
        <v>1680000</v>
      </c>
      <c r="J4097">
        <v>0</v>
      </c>
      <c r="K4097">
        <v>0</v>
      </c>
      <c r="L4097">
        <v>0</v>
      </c>
      <c r="M4097">
        <v>0</v>
      </c>
      <c r="N4097">
        <v>30000</v>
      </c>
      <c r="O4097">
        <v>1847993</v>
      </c>
      <c r="P4097" t="s">
        <v>5</v>
      </c>
      <c r="Q4097" t="s">
        <v>14</v>
      </c>
      <c r="R4097" t="s">
        <v>169</v>
      </c>
      <c r="S4097" t="s">
        <v>170</v>
      </c>
      <c r="T4097">
        <v>1192253.5483870967</v>
      </c>
      <c r="U4097">
        <v>497999</v>
      </c>
      <c r="V4097">
        <v>-694254.54838709673</v>
      </c>
      <c r="W4097">
        <v>-0.58230445136967512</v>
      </c>
      <c r="X4097" t="s">
        <v>339</v>
      </c>
    </row>
    <row r="4098" spans="1:24" x14ac:dyDescent="0.35">
      <c r="A4098">
        <v>3301001353</v>
      </c>
      <c r="B4098" t="s">
        <v>168</v>
      </c>
      <c r="C4098" t="s">
        <v>168</v>
      </c>
      <c r="D4098">
        <v>0</v>
      </c>
      <c r="E4098">
        <v>0</v>
      </c>
      <c r="F4098">
        <v>43</v>
      </c>
      <c r="G4098">
        <v>1655621</v>
      </c>
      <c r="H4098">
        <v>5</v>
      </c>
      <c r="I4098">
        <v>235000</v>
      </c>
      <c r="J4098">
        <v>0</v>
      </c>
      <c r="K4098">
        <v>0</v>
      </c>
      <c r="L4098">
        <v>1</v>
      </c>
      <c r="M4098">
        <v>22400</v>
      </c>
      <c r="N4098">
        <v>335000</v>
      </c>
      <c r="O4098">
        <v>2248021</v>
      </c>
      <c r="P4098" t="s">
        <v>5</v>
      </c>
      <c r="Q4098" t="s">
        <v>10</v>
      </c>
      <c r="R4098" t="s">
        <v>169</v>
      </c>
      <c r="S4098" t="s">
        <v>170</v>
      </c>
      <c r="T4098">
        <v>1450336.1290322582</v>
      </c>
      <c r="U4098">
        <v>1668259</v>
      </c>
      <c r="V4098">
        <v>217922.87096774182</v>
      </c>
      <c r="W4098">
        <v>0.15025680365085559</v>
      </c>
      <c r="X4098" t="s">
        <v>319</v>
      </c>
    </row>
    <row r="4099" spans="1:24" x14ac:dyDescent="0.35">
      <c r="A4099">
        <v>3300013926</v>
      </c>
      <c r="B4099" t="s">
        <v>168</v>
      </c>
      <c r="C4099" t="s">
        <v>168</v>
      </c>
      <c r="D4099">
        <v>0</v>
      </c>
      <c r="E4099">
        <v>0</v>
      </c>
      <c r="F4099">
        <v>15</v>
      </c>
      <c r="G4099">
        <v>334085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498500</v>
      </c>
      <c r="O4099">
        <v>832585</v>
      </c>
      <c r="P4099" t="s">
        <v>5</v>
      </c>
      <c r="Q4099" t="s">
        <v>7</v>
      </c>
      <c r="R4099" t="s">
        <v>169</v>
      </c>
      <c r="S4099" t="s">
        <v>170</v>
      </c>
      <c r="T4099">
        <v>537151.61290322582</v>
      </c>
      <c r="U4099">
        <v>1447987</v>
      </c>
      <c r="V4099">
        <v>910835.38709677418</v>
      </c>
      <c r="W4099">
        <v>1.6956765375307024</v>
      </c>
      <c r="X4099" t="s">
        <v>225</v>
      </c>
    </row>
    <row r="4100" spans="1:24" x14ac:dyDescent="0.35">
      <c r="A4100">
        <v>3301073427</v>
      </c>
      <c r="B4100" t="s">
        <v>168</v>
      </c>
      <c r="C4100" t="s">
        <v>168</v>
      </c>
      <c r="D4100">
        <v>0</v>
      </c>
      <c r="E4100">
        <v>0</v>
      </c>
      <c r="F4100">
        <v>134</v>
      </c>
      <c r="G4100">
        <v>3395855</v>
      </c>
      <c r="H4100">
        <v>16</v>
      </c>
      <c r="I4100">
        <v>605000</v>
      </c>
      <c r="J4100">
        <v>0</v>
      </c>
      <c r="K4100">
        <v>0</v>
      </c>
      <c r="L4100">
        <v>0</v>
      </c>
      <c r="M4100">
        <v>0</v>
      </c>
      <c r="N4100">
        <v>135000</v>
      </c>
      <c r="O4100">
        <v>4135855</v>
      </c>
      <c r="P4100" t="s">
        <v>5</v>
      </c>
      <c r="Q4100" t="s">
        <v>14</v>
      </c>
      <c r="R4100" t="s">
        <v>169</v>
      </c>
      <c r="S4100" t="s">
        <v>170</v>
      </c>
      <c r="T4100">
        <v>2668293.5483870972</v>
      </c>
      <c r="U4100">
        <v>1808029</v>
      </c>
      <c r="V4100">
        <v>-860264.54838709719</v>
      </c>
      <c r="W4100">
        <v>-0.32240251411135068</v>
      </c>
      <c r="X4100" t="s">
        <v>323</v>
      </c>
    </row>
    <row r="4101" spans="1:24" x14ac:dyDescent="0.35">
      <c r="A4101">
        <v>3301074567</v>
      </c>
      <c r="B4101" t="s">
        <v>168</v>
      </c>
      <c r="C4101" t="s">
        <v>168</v>
      </c>
      <c r="D4101">
        <v>0</v>
      </c>
      <c r="E4101">
        <v>0</v>
      </c>
      <c r="F4101">
        <v>10</v>
      </c>
      <c r="G4101">
        <v>271543</v>
      </c>
      <c r="H4101">
        <v>3</v>
      </c>
      <c r="I4101">
        <v>145000</v>
      </c>
      <c r="J4101">
        <v>0</v>
      </c>
      <c r="K4101">
        <v>0</v>
      </c>
      <c r="L4101">
        <v>0</v>
      </c>
      <c r="M4101">
        <v>0</v>
      </c>
      <c r="N4101">
        <v>330000</v>
      </c>
      <c r="O4101">
        <v>746543</v>
      </c>
      <c r="P4101" t="s">
        <v>5</v>
      </c>
      <c r="Q4101" t="s">
        <v>12</v>
      </c>
      <c r="R4101" t="s">
        <v>169</v>
      </c>
      <c r="S4101" t="s">
        <v>170</v>
      </c>
      <c r="T4101">
        <v>481640.6451612903</v>
      </c>
      <c r="U4101">
        <v>736947</v>
      </c>
      <c r="V4101">
        <v>255306.3548387097</v>
      </c>
      <c r="W4101">
        <v>0.53007643230195711</v>
      </c>
      <c r="X4101" t="s">
        <v>406</v>
      </c>
    </row>
    <row r="4102" spans="1:24" x14ac:dyDescent="0.35">
      <c r="A4102">
        <v>3301067160</v>
      </c>
      <c r="B4102" t="s">
        <v>168</v>
      </c>
      <c r="C4102" t="s">
        <v>168</v>
      </c>
      <c r="D4102">
        <v>0</v>
      </c>
      <c r="E4102">
        <v>0</v>
      </c>
      <c r="F4102">
        <v>13</v>
      </c>
      <c r="G4102">
        <v>751587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284000</v>
      </c>
      <c r="O4102">
        <v>1035587</v>
      </c>
      <c r="P4102" t="s">
        <v>5</v>
      </c>
      <c r="Q4102" t="s">
        <v>11</v>
      </c>
      <c r="R4102" t="s">
        <v>169</v>
      </c>
      <c r="S4102" t="s">
        <v>170</v>
      </c>
      <c r="T4102">
        <v>668120.6451612903</v>
      </c>
      <c r="U4102">
        <v>577098</v>
      </c>
      <c r="V4102">
        <v>-91022.645161290304</v>
      </c>
      <c r="W4102">
        <v>-0.13623683958952748</v>
      </c>
      <c r="X4102" t="s">
        <v>365</v>
      </c>
    </row>
    <row r="4103" spans="1:24" x14ac:dyDescent="0.35">
      <c r="A4103">
        <v>3300012335</v>
      </c>
      <c r="B4103" t="s">
        <v>168</v>
      </c>
      <c r="C4103" t="s">
        <v>168</v>
      </c>
      <c r="D4103">
        <v>0</v>
      </c>
      <c r="E4103">
        <v>0</v>
      </c>
      <c r="F4103">
        <v>34</v>
      </c>
      <c r="G4103">
        <v>1951352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275000</v>
      </c>
      <c r="O4103">
        <v>2226352</v>
      </c>
      <c r="P4103" t="s">
        <v>5</v>
      </c>
      <c r="Q4103" t="s">
        <v>12</v>
      </c>
      <c r="R4103" t="s">
        <v>169</v>
      </c>
      <c r="S4103" t="s">
        <v>170</v>
      </c>
      <c r="T4103">
        <v>1436356.1290322582</v>
      </c>
      <c r="U4103">
        <v>1466133</v>
      </c>
      <c r="V4103">
        <v>29776.870967741823</v>
      </c>
      <c r="W4103">
        <v>2.0730841304519521E-2</v>
      </c>
      <c r="X4103" t="s">
        <v>294</v>
      </c>
    </row>
    <row r="4104" spans="1:24" x14ac:dyDescent="0.35">
      <c r="A4104">
        <v>3301004941</v>
      </c>
      <c r="B4104" t="s">
        <v>168</v>
      </c>
      <c r="C4104" t="s">
        <v>168</v>
      </c>
      <c r="D4104">
        <v>0</v>
      </c>
      <c r="E4104">
        <v>0</v>
      </c>
      <c r="F4104">
        <v>12</v>
      </c>
      <c r="G4104">
        <v>505987</v>
      </c>
      <c r="H4104">
        <v>2</v>
      </c>
      <c r="I4104">
        <v>35000</v>
      </c>
      <c r="J4104">
        <v>0</v>
      </c>
      <c r="K4104">
        <v>0</v>
      </c>
      <c r="L4104">
        <v>6</v>
      </c>
      <c r="M4104">
        <v>754400</v>
      </c>
      <c r="N4104">
        <v>150000</v>
      </c>
      <c r="O4104">
        <v>1445387</v>
      </c>
      <c r="P4104" t="s">
        <v>5</v>
      </c>
      <c r="Q4104" t="s">
        <v>15</v>
      </c>
      <c r="R4104" t="s">
        <v>169</v>
      </c>
      <c r="S4104" t="s">
        <v>170</v>
      </c>
      <c r="T4104">
        <v>932507.74193548388</v>
      </c>
      <c r="U4104">
        <v>1357586</v>
      </c>
      <c r="V4104">
        <v>425078.25806451612</v>
      </c>
      <c r="W4104">
        <v>0.4558442133490892</v>
      </c>
      <c r="X4104" t="s">
        <v>322</v>
      </c>
    </row>
    <row r="4105" spans="1:24" x14ac:dyDescent="0.35">
      <c r="A4105">
        <v>3300014453</v>
      </c>
      <c r="B4105" t="s">
        <v>168</v>
      </c>
      <c r="C4105" t="s">
        <v>168</v>
      </c>
      <c r="D4105">
        <v>0</v>
      </c>
      <c r="E4105">
        <v>0</v>
      </c>
      <c r="F4105">
        <v>309</v>
      </c>
      <c r="G4105">
        <v>14211472</v>
      </c>
      <c r="H4105">
        <v>108</v>
      </c>
      <c r="I4105">
        <v>3311000</v>
      </c>
      <c r="J4105">
        <v>0</v>
      </c>
      <c r="K4105">
        <v>0</v>
      </c>
      <c r="L4105">
        <v>97</v>
      </c>
      <c r="M4105">
        <v>7352686</v>
      </c>
      <c r="N4105">
        <v>342000</v>
      </c>
      <c r="O4105">
        <v>25217158</v>
      </c>
      <c r="P4105" t="s">
        <v>5</v>
      </c>
      <c r="Q4105" t="s">
        <v>8</v>
      </c>
      <c r="R4105" t="s">
        <v>169</v>
      </c>
      <c r="S4105" t="s">
        <v>170</v>
      </c>
      <c r="T4105">
        <v>16269134.193548389</v>
      </c>
      <c r="U4105">
        <v>16902369</v>
      </c>
      <c r="V4105">
        <v>633234.80645161122</v>
      </c>
      <c r="W4105">
        <v>3.8922465013702112E-2</v>
      </c>
      <c r="X4105" t="s">
        <v>372</v>
      </c>
    </row>
    <row r="4106" spans="1:24" x14ac:dyDescent="0.35">
      <c r="A4106">
        <v>3300014894</v>
      </c>
      <c r="B4106" t="s">
        <v>168</v>
      </c>
      <c r="C4106" t="s">
        <v>168</v>
      </c>
      <c r="D4106">
        <v>0</v>
      </c>
      <c r="E4106">
        <v>0</v>
      </c>
      <c r="F4106">
        <v>1</v>
      </c>
      <c r="G4106">
        <v>33799</v>
      </c>
      <c r="H4106">
        <v>1</v>
      </c>
      <c r="I4106">
        <v>10000</v>
      </c>
      <c r="J4106">
        <v>0</v>
      </c>
      <c r="K4106">
        <v>0</v>
      </c>
      <c r="L4106">
        <v>0</v>
      </c>
      <c r="M4106">
        <v>0</v>
      </c>
      <c r="N4106">
        <v>2240000</v>
      </c>
      <c r="O4106">
        <v>2283799</v>
      </c>
      <c r="P4106" t="s">
        <v>5</v>
      </c>
      <c r="Q4106" t="s">
        <v>7</v>
      </c>
      <c r="R4106" t="s">
        <v>169</v>
      </c>
      <c r="S4106" t="s">
        <v>170</v>
      </c>
      <c r="T4106">
        <v>1473418.7096774194</v>
      </c>
      <c r="U4106">
        <v>2587500</v>
      </c>
      <c r="V4106">
        <v>1114081.2903225806</v>
      </c>
      <c r="W4106">
        <v>0.75611995626585338</v>
      </c>
      <c r="X4106" t="s">
        <v>201</v>
      </c>
    </row>
    <row r="4107" spans="1:24" x14ac:dyDescent="0.35">
      <c r="A4107">
        <v>3300015223</v>
      </c>
      <c r="B4107" t="s">
        <v>168</v>
      </c>
      <c r="C4107" t="s">
        <v>168</v>
      </c>
      <c r="D4107">
        <v>0</v>
      </c>
      <c r="E4107">
        <v>0</v>
      </c>
      <c r="F4107">
        <v>63</v>
      </c>
      <c r="G4107">
        <v>2905132</v>
      </c>
      <c r="H4107">
        <v>33</v>
      </c>
      <c r="I4107">
        <v>1100000</v>
      </c>
      <c r="J4107">
        <v>0</v>
      </c>
      <c r="K4107">
        <v>0</v>
      </c>
      <c r="L4107">
        <v>4</v>
      </c>
      <c r="M4107">
        <v>349600</v>
      </c>
      <c r="N4107">
        <v>342000</v>
      </c>
      <c r="O4107">
        <v>4696732</v>
      </c>
      <c r="P4107" t="s">
        <v>5</v>
      </c>
      <c r="Q4107" t="s">
        <v>8</v>
      </c>
      <c r="R4107" t="s">
        <v>169</v>
      </c>
      <c r="S4107" t="s">
        <v>170</v>
      </c>
      <c r="T4107">
        <v>3030149.6774193547</v>
      </c>
      <c r="U4107">
        <v>4177466</v>
      </c>
      <c r="V4107">
        <v>1147316.3225806453</v>
      </c>
      <c r="W4107">
        <v>0.37863354775192626</v>
      </c>
      <c r="X4107" t="s">
        <v>391</v>
      </c>
    </row>
    <row r="4108" spans="1:24" x14ac:dyDescent="0.35">
      <c r="A4108">
        <v>3300014082</v>
      </c>
      <c r="B4108" t="s">
        <v>168</v>
      </c>
      <c r="C4108" t="s">
        <v>168</v>
      </c>
      <c r="D4108">
        <v>0</v>
      </c>
      <c r="E4108">
        <v>0</v>
      </c>
      <c r="F4108">
        <v>18</v>
      </c>
      <c r="G4108">
        <v>528582</v>
      </c>
      <c r="H4108">
        <v>2</v>
      </c>
      <c r="I4108">
        <v>20000</v>
      </c>
      <c r="J4108">
        <v>0</v>
      </c>
      <c r="K4108">
        <v>0</v>
      </c>
      <c r="L4108">
        <v>0</v>
      </c>
      <c r="M4108">
        <v>0</v>
      </c>
      <c r="N4108">
        <v>771700</v>
      </c>
      <c r="O4108">
        <v>1320282</v>
      </c>
      <c r="P4108" t="s">
        <v>5</v>
      </c>
      <c r="Q4108" t="s">
        <v>7</v>
      </c>
      <c r="R4108" t="s">
        <v>169</v>
      </c>
      <c r="S4108" t="s">
        <v>170</v>
      </c>
      <c r="T4108">
        <v>851794.83870967745</v>
      </c>
      <c r="U4108">
        <v>1093990</v>
      </c>
      <c r="V4108">
        <v>242195.16129032255</v>
      </c>
      <c r="W4108">
        <v>0.28433508901886118</v>
      </c>
      <c r="X4108" t="s">
        <v>176</v>
      </c>
    </row>
    <row r="4109" spans="1:24" x14ac:dyDescent="0.35">
      <c r="A4109">
        <v>3300009583</v>
      </c>
      <c r="B4109" t="s">
        <v>168</v>
      </c>
      <c r="C4109" t="s">
        <v>168</v>
      </c>
      <c r="D4109">
        <v>0</v>
      </c>
      <c r="E4109">
        <v>0</v>
      </c>
      <c r="F4109">
        <v>359</v>
      </c>
      <c r="G4109">
        <v>17104296</v>
      </c>
      <c r="H4109">
        <v>61</v>
      </c>
      <c r="I4109">
        <v>1370000</v>
      </c>
      <c r="J4109">
        <v>0</v>
      </c>
      <c r="K4109">
        <v>0</v>
      </c>
      <c r="L4109">
        <v>12</v>
      </c>
      <c r="M4109">
        <v>892854</v>
      </c>
      <c r="N4109">
        <v>3330000</v>
      </c>
      <c r="O4109">
        <v>22697150</v>
      </c>
      <c r="P4109" t="s">
        <v>5</v>
      </c>
      <c r="Q4109" t="s">
        <v>12</v>
      </c>
      <c r="R4109" t="s">
        <v>169</v>
      </c>
      <c r="S4109" t="s">
        <v>170</v>
      </c>
      <c r="T4109">
        <v>14643322.580645161</v>
      </c>
      <c r="U4109">
        <v>18451652</v>
      </c>
      <c r="V4109">
        <v>3808329.4193548393</v>
      </c>
      <c r="W4109">
        <v>0.26007276684517655</v>
      </c>
      <c r="X4109" t="s">
        <v>407</v>
      </c>
    </row>
    <row r="4110" spans="1:24" x14ac:dyDescent="0.35">
      <c r="A4110">
        <v>3300016995</v>
      </c>
      <c r="B4110" t="s">
        <v>168</v>
      </c>
      <c r="C4110" t="s">
        <v>168</v>
      </c>
      <c r="D4110">
        <v>0</v>
      </c>
      <c r="E4110">
        <v>0</v>
      </c>
      <c r="F4110">
        <v>48</v>
      </c>
      <c r="G4110">
        <v>1603895</v>
      </c>
      <c r="H4110">
        <v>47</v>
      </c>
      <c r="I4110">
        <v>1200000</v>
      </c>
      <c r="J4110">
        <v>0</v>
      </c>
      <c r="K4110">
        <v>0</v>
      </c>
      <c r="L4110">
        <v>27</v>
      </c>
      <c r="M4110">
        <v>1164800</v>
      </c>
      <c r="N4110">
        <v>892500</v>
      </c>
      <c r="O4110">
        <v>4861195</v>
      </c>
      <c r="P4110" t="s">
        <v>5</v>
      </c>
      <c r="Q4110" t="s">
        <v>6</v>
      </c>
      <c r="R4110" t="s">
        <v>169</v>
      </c>
      <c r="S4110" t="s">
        <v>170</v>
      </c>
      <c r="T4110">
        <v>3136254.8387096776</v>
      </c>
      <c r="U4110">
        <v>3870313</v>
      </c>
      <c r="V4110">
        <v>734058.16129032243</v>
      </c>
      <c r="W4110">
        <v>0.23405564886823083</v>
      </c>
      <c r="X4110" t="s">
        <v>276</v>
      </c>
    </row>
    <row r="4111" spans="1:24" x14ac:dyDescent="0.35">
      <c r="A4111">
        <v>3300007513</v>
      </c>
      <c r="B4111" t="s">
        <v>168</v>
      </c>
      <c r="C4111" t="s">
        <v>168</v>
      </c>
      <c r="D4111">
        <v>0</v>
      </c>
      <c r="E4111">
        <v>0</v>
      </c>
      <c r="F4111">
        <v>5</v>
      </c>
      <c r="G4111">
        <v>252495</v>
      </c>
      <c r="H4111">
        <v>14</v>
      </c>
      <c r="I4111">
        <v>505000</v>
      </c>
      <c r="J4111">
        <v>0</v>
      </c>
      <c r="K4111">
        <v>0</v>
      </c>
      <c r="L4111">
        <v>9</v>
      </c>
      <c r="M4111">
        <v>341600</v>
      </c>
      <c r="N4111">
        <v>194000</v>
      </c>
      <c r="O4111">
        <v>1293095</v>
      </c>
      <c r="P4111" t="s">
        <v>5</v>
      </c>
      <c r="Q4111" t="s">
        <v>9</v>
      </c>
      <c r="R4111" t="s">
        <v>169</v>
      </c>
      <c r="S4111" t="s">
        <v>170</v>
      </c>
      <c r="T4111">
        <v>834254.83870967745</v>
      </c>
      <c r="U4111">
        <v>1264298</v>
      </c>
      <c r="V4111">
        <v>430043.16129032255</v>
      </c>
      <c r="W4111">
        <v>0.51548177048090049</v>
      </c>
      <c r="X4111" t="s">
        <v>281</v>
      </c>
    </row>
    <row r="4112" spans="1:24" x14ac:dyDescent="0.35">
      <c r="A4112">
        <v>3301073249</v>
      </c>
      <c r="B4112" t="s">
        <v>168</v>
      </c>
      <c r="C4112" t="s">
        <v>168</v>
      </c>
      <c r="D4112">
        <v>0</v>
      </c>
      <c r="E4112">
        <v>0</v>
      </c>
      <c r="F4112">
        <v>48</v>
      </c>
      <c r="G4112">
        <v>1572550</v>
      </c>
      <c r="H4112">
        <v>15</v>
      </c>
      <c r="I4112">
        <v>560000</v>
      </c>
      <c r="J4112">
        <v>0</v>
      </c>
      <c r="K4112">
        <v>0</v>
      </c>
      <c r="L4112">
        <v>9</v>
      </c>
      <c r="M4112">
        <v>481600</v>
      </c>
      <c r="N4112">
        <v>0</v>
      </c>
      <c r="O4112">
        <v>2614150</v>
      </c>
      <c r="P4112" t="s">
        <v>5</v>
      </c>
      <c r="Q4112" t="s">
        <v>13</v>
      </c>
      <c r="R4112" t="s">
        <v>169</v>
      </c>
      <c r="S4112" t="s">
        <v>170</v>
      </c>
      <c r="T4112">
        <v>1686548.3870967743</v>
      </c>
      <c r="U4112">
        <v>2909530</v>
      </c>
      <c r="V4112">
        <v>1222981.6129032257</v>
      </c>
      <c r="W4112">
        <v>0.72513876403419841</v>
      </c>
      <c r="X4112" t="s">
        <v>325</v>
      </c>
    </row>
    <row r="4113" spans="1:24" x14ac:dyDescent="0.35">
      <c r="A4113">
        <v>3300015352</v>
      </c>
      <c r="B4113" t="s">
        <v>168</v>
      </c>
      <c r="C4113" t="s">
        <v>168</v>
      </c>
      <c r="D4113">
        <v>0</v>
      </c>
      <c r="E4113">
        <v>0</v>
      </c>
      <c r="F4113">
        <v>2</v>
      </c>
      <c r="G4113">
        <v>76597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990500</v>
      </c>
      <c r="O4113">
        <v>1067097</v>
      </c>
      <c r="P4113" t="s">
        <v>5</v>
      </c>
      <c r="Q4113" t="s">
        <v>7</v>
      </c>
      <c r="R4113" t="s">
        <v>169</v>
      </c>
      <c r="S4113" t="s">
        <v>170</v>
      </c>
      <c r="T4113">
        <v>688449.67741935491</v>
      </c>
      <c r="U4113">
        <v>1036498</v>
      </c>
      <c r="V4113">
        <v>348048.32258064509</v>
      </c>
      <c r="W4113">
        <v>0.50555375940518976</v>
      </c>
      <c r="X4113" t="s">
        <v>289</v>
      </c>
    </row>
    <row r="4114" spans="1:24" x14ac:dyDescent="0.35">
      <c r="A4114">
        <v>3301059951</v>
      </c>
      <c r="B4114" t="s">
        <v>168</v>
      </c>
      <c r="C4114" t="s">
        <v>168</v>
      </c>
      <c r="D4114">
        <v>0</v>
      </c>
      <c r="E4114">
        <v>0</v>
      </c>
      <c r="F4114">
        <v>6</v>
      </c>
      <c r="G4114">
        <v>233097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492000</v>
      </c>
      <c r="O4114">
        <v>725097</v>
      </c>
      <c r="P4114" t="s">
        <v>5</v>
      </c>
      <c r="Q4114" t="s">
        <v>12</v>
      </c>
      <c r="R4114" t="s">
        <v>169</v>
      </c>
      <c r="S4114" t="s">
        <v>170</v>
      </c>
      <c r="T4114">
        <v>467804.51612903224</v>
      </c>
      <c r="U4114">
        <v>477997</v>
      </c>
      <c r="V4114">
        <v>10192.483870967757</v>
      </c>
      <c r="W4114">
        <v>2.1787912513774099E-2</v>
      </c>
      <c r="X4114" t="s">
        <v>174</v>
      </c>
    </row>
    <row r="4115" spans="1:24" x14ac:dyDescent="0.35">
      <c r="A4115">
        <v>3300018827</v>
      </c>
      <c r="B4115" t="s">
        <v>168</v>
      </c>
      <c r="C4115" t="s">
        <v>168</v>
      </c>
      <c r="D4115">
        <v>0</v>
      </c>
      <c r="E4115">
        <v>0</v>
      </c>
      <c r="F4115">
        <v>1</v>
      </c>
      <c r="G4115">
        <v>25799</v>
      </c>
      <c r="H4115">
        <v>0</v>
      </c>
      <c r="I4115">
        <v>0</v>
      </c>
      <c r="J4115">
        <v>0</v>
      </c>
      <c r="K4115">
        <v>0</v>
      </c>
      <c r="L4115">
        <v>1</v>
      </c>
      <c r="M4115">
        <v>5599</v>
      </c>
      <c r="N4115">
        <v>1269700</v>
      </c>
      <c r="O4115">
        <v>1301098</v>
      </c>
      <c r="P4115" t="s">
        <v>5</v>
      </c>
      <c r="Q4115" t="s">
        <v>7</v>
      </c>
      <c r="R4115" t="s">
        <v>169</v>
      </c>
      <c r="S4115" t="s">
        <v>170</v>
      </c>
      <c r="T4115">
        <v>839418.06451612909</v>
      </c>
      <c r="U4115">
        <v>1001500</v>
      </c>
      <c r="V4115">
        <v>162081.93548387091</v>
      </c>
      <c r="W4115">
        <v>0.19308845298355681</v>
      </c>
      <c r="X4115" t="s">
        <v>346</v>
      </c>
    </row>
    <row r="4116" spans="1:24" x14ac:dyDescent="0.35">
      <c r="A4116">
        <v>3300000587</v>
      </c>
      <c r="B4116" t="s">
        <v>168</v>
      </c>
      <c r="C4116" t="s">
        <v>168</v>
      </c>
      <c r="D4116">
        <v>0</v>
      </c>
      <c r="E4116">
        <v>0</v>
      </c>
      <c r="F4116">
        <v>36</v>
      </c>
      <c r="G4116">
        <v>877961</v>
      </c>
      <c r="H4116">
        <v>114</v>
      </c>
      <c r="I4116">
        <v>2880000</v>
      </c>
      <c r="J4116">
        <v>0</v>
      </c>
      <c r="K4116">
        <v>0</v>
      </c>
      <c r="L4116">
        <v>21</v>
      </c>
      <c r="M4116">
        <v>700400</v>
      </c>
      <c r="N4116">
        <v>165000</v>
      </c>
      <c r="O4116">
        <v>4623361</v>
      </c>
      <c r="P4116" t="s">
        <v>5</v>
      </c>
      <c r="Q4116" t="s">
        <v>10</v>
      </c>
      <c r="R4116" t="s">
        <v>169</v>
      </c>
      <c r="S4116" t="s">
        <v>170</v>
      </c>
      <c r="T4116">
        <v>2982813.5483870972</v>
      </c>
      <c r="U4116">
        <v>1747286</v>
      </c>
      <c r="V4116">
        <v>-1235527.5483870972</v>
      </c>
      <c r="W4116">
        <v>-0.4142154809023133</v>
      </c>
      <c r="X4116" t="s">
        <v>272</v>
      </c>
    </row>
    <row r="4117" spans="1:24" x14ac:dyDescent="0.35">
      <c r="A4117">
        <v>3300013996</v>
      </c>
      <c r="B4117" t="s">
        <v>168</v>
      </c>
      <c r="C4117" t="s">
        <v>168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1010500</v>
      </c>
      <c r="O4117">
        <v>1010500</v>
      </c>
      <c r="P4117" t="s">
        <v>5</v>
      </c>
      <c r="Q4117" t="s">
        <v>7</v>
      </c>
      <c r="R4117" t="s">
        <v>169</v>
      </c>
      <c r="S4117" t="s">
        <v>170</v>
      </c>
      <c r="T4117">
        <v>651935.48387096776</v>
      </c>
      <c r="U4117">
        <v>1205650</v>
      </c>
      <c r="V4117">
        <v>553714.51612903224</v>
      </c>
      <c r="W4117">
        <v>0.84933943592281036</v>
      </c>
      <c r="X4117" t="s">
        <v>225</v>
      </c>
    </row>
    <row r="4118" spans="1:24" x14ac:dyDescent="0.35">
      <c r="A4118">
        <v>3300016437</v>
      </c>
      <c r="B4118" t="s">
        <v>168</v>
      </c>
      <c r="C4118" t="s">
        <v>168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2145000</v>
      </c>
      <c r="O4118">
        <v>2145000</v>
      </c>
      <c r="P4118" t="s">
        <v>5</v>
      </c>
      <c r="Q4118" t="s">
        <v>6</v>
      </c>
      <c r="R4118" t="s">
        <v>181</v>
      </c>
      <c r="S4118" t="s">
        <v>170</v>
      </c>
      <c r="T4118">
        <v>1383870.9677419355</v>
      </c>
      <c r="U4118">
        <v>0</v>
      </c>
      <c r="V4118">
        <v>-1383870.9677419355</v>
      </c>
      <c r="W4118">
        <v>0</v>
      </c>
      <c r="X4118" t="s">
        <v>342</v>
      </c>
    </row>
    <row r="4119" spans="1:24" x14ac:dyDescent="0.35">
      <c r="A4119">
        <v>3301074656</v>
      </c>
      <c r="B4119" t="s">
        <v>168</v>
      </c>
      <c r="C4119" t="s">
        <v>168</v>
      </c>
      <c r="D4119">
        <v>0</v>
      </c>
      <c r="E4119">
        <v>0</v>
      </c>
      <c r="F4119">
        <v>25</v>
      </c>
      <c r="G4119">
        <v>1134432</v>
      </c>
      <c r="H4119">
        <v>4</v>
      </c>
      <c r="I4119">
        <v>50000</v>
      </c>
      <c r="J4119">
        <v>0</v>
      </c>
      <c r="K4119">
        <v>0</v>
      </c>
      <c r="L4119">
        <v>0</v>
      </c>
      <c r="M4119">
        <v>0</v>
      </c>
      <c r="N4119">
        <v>337000</v>
      </c>
      <c r="O4119">
        <v>1521432</v>
      </c>
      <c r="P4119" t="s">
        <v>5</v>
      </c>
      <c r="Q4119" t="s">
        <v>12</v>
      </c>
      <c r="R4119" t="s">
        <v>169</v>
      </c>
      <c r="S4119" t="s">
        <v>170</v>
      </c>
      <c r="T4119">
        <v>981569.03225806449</v>
      </c>
      <c r="U4119">
        <v>993188</v>
      </c>
      <c r="V4119">
        <v>11618.967741935514</v>
      </c>
      <c r="W4119">
        <v>1.1837137644009177E-2</v>
      </c>
      <c r="X4119" t="s">
        <v>256</v>
      </c>
    </row>
    <row r="4120" spans="1:24" x14ac:dyDescent="0.35">
      <c r="A4120">
        <v>3300022083</v>
      </c>
      <c r="B4120" t="s">
        <v>168</v>
      </c>
      <c r="C4120" t="s">
        <v>168</v>
      </c>
      <c r="D4120">
        <v>0</v>
      </c>
      <c r="E4120">
        <v>0</v>
      </c>
      <c r="F4120">
        <v>0</v>
      </c>
      <c r="G4120">
        <v>0</v>
      </c>
      <c r="H4120">
        <v>6</v>
      </c>
      <c r="I4120">
        <v>490000</v>
      </c>
      <c r="J4120">
        <v>0</v>
      </c>
      <c r="K4120">
        <v>0</v>
      </c>
      <c r="L4120">
        <v>0</v>
      </c>
      <c r="M4120">
        <v>0</v>
      </c>
      <c r="N4120">
        <v>1201000</v>
      </c>
      <c r="O4120">
        <v>1691000</v>
      </c>
      <c r="P4120" t="s">
        <v>5</v>
      </c>
      <c r="Q4120" t="s">
        <v>16</v>
      </c>
      <c r="R4120" t="s">
        <v>169</v>
      </c>
      <c r="S4120" t="s">
        <v>170</v>
      </c>
      <c r="T4120">
        <v>1090967.7419354839</v>
      </c>
      <c r="U4120">
        <v>1184500</v>
      </c>
      <c r="V4120">
        <v>93532.258064516122</v>
      </c>
      <c r="W4120">
        <v>8.5733293908929697E-2</v>
      </c>
      <c r="X4120" t="s">
        <v>384</v>
      </c>
    </row>
    <row r="4121" spans="1:24" x14ac:dyDescent="0.35">
      <c r="A4121">
        <v>3301051812</v>
      </c>
      <c r="B4121" t="s">
        <v>168</v>
      </c>
      <c r="C4121" t="s">
        <v>168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1</v>
      </c>
      <c r="M4121">
        <v>102400</v>
      </c>
      <c r="N4121">
        <v>1010500</v>
      </c>
      <c r="O4121">
        <v>1112900</v>
      </c>
      <c r="P4121" t="s">
        <v>5</v>
      </c>
      <c r="Q4121" t="s">
        <v>7</v>
      </c>
      <c r="R4121" t="s">
        <v>169</v>
      </c>
      <c r="S4121" t="s">
        <v>170</v>
      </c>
      <c r="T4121">
        <v>718000</v>
      </c>
      <c r="U4121">
        <v>1101199</v>
      </c>
      <c r="V4121">
        <v>383199</v>
      </c>
      <c r="W4121">
        <v>0.53370334261838437</v>
      </c>
      <c r="X4121" t="s">
        <v>225</v>
      </c>
    </row>
    <row r="4122" spans="1:24" x14ac:dyDescent="0.35">
      <c r="A4122">
        <v>3301001783</v>
      </c>
      <c r="B4122" t="s">
        <v>168</v>
      </c>
      <c r="C4122" t="s">
        <v>168</v>
      </c>
      <c r="D4122">
        <v>0</v>
      </c>
      <c r="E4122">
        <v>0</v>
      </c>
      <c r="F4122">
        <v>1</v>
      </c>
      <c r="G4122">
        <v>43524</v>
      </c>
      <c r="H4122">
        <v>28</v>
      </c>
      <c r="I4122">
        <v>653000</v>
      </c>
      <c r="J4122">
        <v>60</v>
      </c>
      <c r="K4122">
        <v>1653000</v>
      </c>
      <c r="L4122">
        <v>0</v>
      </c>
      <c r="M4122">
        <v>0</v>
      </c>
      <c r="N4122">
        <v>280000</v>
      </c>
      <c r="O4122">
        <v>2629524</v>
      </c>
      <c r="P4122" t="s">
        <v>5</v>
      </c>
      <c r="Q4122" t="s">
        <v>16</v>
      </c>
      <c r="R4122" t="s">
        <v>169</v>
      </c>
      <c r="S4122" t="s">
        <v>170</v>
      </c>
      <c r="T4122">
        <v>1696467.0967741937</v>
      </c>
      <c r="U4122">
        <v>1037524</v>
      </c>
      <c r="V4122">
        <v>-658943.09677419369</v>
      </c>
      <c r="W4122">
        <v>-0.38842079402964191</v>
      </c>
      <c r="X4122" t="s">
        <v>194</v>
      </c>
    </row>
    <row r="4123" spans="1:24" x14ac:dyDescent="0.35">
      <c r="A4123">
        <v>3301022317</v>
      </c>
      <c r="B4123" t="s">
        <v>168</v>
      </c>
      <c r="C4123" t="s">
        <v>168</v>
      </c>
      <c r="D4123">
        <v>0</v>
      </c>
      <c r="E4123">
        <v>0</v>
      </c>
      <c r="F4123">
        <v>35</v>
      </c>
      <c r="G4123">
        <v>1298845</v>
      </c>
      <c r="H4123">
        <v>8</v>
      </c>
      <c r="I4123">
        <v>295000</v>
      </c>
      <c r="J4123">
        <v>0</v>
      </c>
      <c r="K4123">
        <v>0</v>
      </c>
      <c r="L4123">
        <v>16</v>
      </c>
      <c r="M4123">
        <v>1520330</v>
      </c>
      <c r="N4123">
        <v>420000</v>
      </c>
      <c r="O4123">
        <v>3534175</v>
      </c>
      <c r="P4123" t="s">
        <v>5</v>
      </c>
      <c r="Q4123" t="s">
        <v>17</v>
      </c>
      <c r="R4123" t="s">
        <v>169</v>
      </c>
      <c r="S4123" t="s">
        <v>170</v>
      </c>
      <c r="T4123">
        <v>2280112.9032258065</v>
      </c>
      <c r="U4123">
        <v>2121021</v>
      </c>
      <c r="V4123">
        <v>-159091.90322580654</v>
      </c>
      <c r="W4123">
        <v>-6.97736954168936E-2</v>
      </c>
      <c r="X4123" t="s">
        <v>199</v>
      </c>
    </row>
    <row r="4124" spans="1:24" x14ac:dyDescent="0.35">
      <c r="A4124">
        <v>6001121321</v>
      </c>
      <c r="B4124" t="s">
        <v>168</v>
      </c>
      <c r="C4124" t="s">
        <v>168</v>
      </c>
      <c r="D4124">
        <v>0</v>
      </c>
      <c r="E4124">
        <v>0</v>
      </c>
      <c r="F4124">
        <v>0</v>
      </c>
      <c r="G4124">
        <v>0</v>
      </c>
      <c r="H4124">
        <v>91</v>
      </c>
      <c r="I4124">
        <v>2060000</v>
      </c>
      <c r="J4124">
        <v>0</v>
      </c>
      <c r="K4124">
        <v>0</v>
      </c>
      <c r="L4124">
        <v>3</v>
      </c>
      <c r="M4124">
        <v>97200</v>
      </c>
      <c r="N4124">
        <v>300000</v>
      </c>
      <c r="O4124">
        <v>2457200</v>
      </c>
      <c r="P4124" t="s">
        <v>5</v>
      </c>
      <c r="Q4124" t="s">
        <v>13</v>
      </c>
      <c r="R4124" t="s">
        <v>169</v>
      </c>
      <c r="S4124" t="s">
        <v>170</v>
      </c>
      <c r="T4124">
        <v>1585290.3225806451</v>
      </c>
      <c r="U4124">
        <v>1689200</v>
      </c>
      <c r="V4124">
        <v>103909.67741935491</v>
      </c>
      <c r="W4124">
        <v>6.5546150089532906E-2</v>
      </c>
      <c r="X4124" t="s">
        <v>242</v>
      </c>
    </row>
    <row r="4125" spans="1:24" x14ac:dyDescent="0.35">
      <c r="A4125">
        <v>3301049240</v>
      </c>
      <c r="B4125" t="s">
        <v>168</v>
      </c>
      <c r="C4125" t="s">
        <v>168</v>
      </c>
      <c r="D4125">
        <v>0</v>
      </c>
      <c r="E4125">
        <v>0</v>
      </c>
      <c r="F4125">
        <v>172</v>
      </c>
      <c r="G4125">
        <v>6517267</v>
      </c>
      <c r="H4125">
        <v>125</v>
      </c>
      <c r="I4125">
        <v>4645000</v>
      </c>
      <c r="J4125">
        <v>0</v>
      </c>
      <c r="K4125">
        <v>0</v>
      </c>
      <c r="L4125">
        <v>3</v>
      </c>
      <c r="M4125">
        <v>307200</v>
      </c>
      <c r="N4125">
        <v>2051700</v>
      </c>
      <c r="O4125">
        <v>13521167</v>
      </c>
      <c r="P4125" t="s">
        <v>5</v>
      </c>
      <c r="Q4125" t="s">
        <v>7</v>
      </c>
      <c r="R4125" t="s">
        <v>169</v>
      </c>
      <c r="S4125" t="s">
        <v>170</v>
      </c>
      <c r="T4125">
        <v>8723333.5483870972</v>
      </c>
      <c r="U4125">
        <v>6529507</v>
      </c>
      <c r="V4125">
        <v>-2193826.5483870972</v>
      </c>
      <c r="W4125">
        <v>-0.25148947202560257</v>
      </c>
      <c r="X4125" t="s">
        <v>346</v>
      </c>
    </row>
    <row r="4126" spans="1:24" x14ac:dyDescent="0.35">
      <c r="A4126">
        <v>3301065546</v>
      </c>
      <c r="B4126" t="s">
        <v>168</v>
      </c>
      <c r="C4126" t="s">
        <v>168</v>
      </c>
      <c r="D4126">
        <v>0</v>
      </c>
      <c r="E4126">
        <v>0</v>
      </c>
      <c r="F4126">
        <v>26</v>
      </c>
      <c r="G4126">
        <v>991473</v>
      </c>
      <c r="H4126">
        <v>41</v>
      </c>
      <c r="I4126">
        <v>1630000</v>
      </c>
      <c r="J4126">
        <v>0</v>
      </c>
      <c r="K4126">
        <v>0</v>
      </c>
      <c r="L4126">
        <v>64</v>
      </c>
      <c r="M4126">
        <v>3713600</v>
      </c>
      <c r="N4126">
        <v>30000</v>
      </c>
      <c r="O4126">
        <v>6365073</v>
      </c>
      <c r="P4126" t="s">
        <v>5</v>
      </c>
      <c r="Q4126" t="s">
        <v>14</v>
      </c>
      <c r="R4126" t="s">
        <v>169</v>
      </c>
      <c r="S4126" t="s">
        <v>170</v>
      </c>
      <c r="T4126">
        <v>4106498.7096774196</v>
      </c>
      <c r="U4126">
        <v>2723380</v>
      </c>
      <c r="V4126">
        <v>-1383118.7096774196</v>
      </c>
      <c r="W4126">
        <v>-0.33681216224857125</v>
      </c>
      <c r="X4126" t="s">
        <v>195</v>
      </c>
    </row>
    <row r="4127" spans="1:24" x14ac:dyDescent="0.35">
      <c r="A4127">
        <v>3300003453</v>
      </c>
      <c r="B4127" t="s">
        <v>168</v>
      </c>
      <c r="C4127" t="s">
        <v>168</v>
      </c>
      <c r="D4127">
        <v>0</v>
      </c>
      <c r="E4127">
        <v>0</v>
      </c>
      <c r="F4127">
        <v>4</v>
      </c>
      <c r="G4127">
        <v>82294</v>
      </c>
      <c r="H4127">
        <v>2</v>
      </c>
      <c r="I4127">
        <v>40000</v>
      </c>
      <c r="J4127">
        <v>0</v>
      </c>
      <c r="K4127">
        <v>0</v>
      </c>
      <c r="L4127">
        <v>5</v>
      </c>
      <c r="M4127">
        <v>465890</v>
      </c>
      <c r="N4127">
        <v>30000</v>
      </c>
      <c r="O4127">
        <v>618184</v>
      </c>
      <c r="P4127" t="s">
        <v>5</v>
      </c>
      <c r="Q4127" t="s">
        <v>13</v>
      </c>
      <c r="R4127" t="s">
        <v>169</v>
      </c>
      <c r="S4127" t="s">
        <v>170</v>
      </c>
      <c r="T4127">
        <v>398828.38709677418</v>
      </c>
      <c r="U4127">
        <v>1148092</v>
      </c>
      <c r="V4127">
        <v>749263.61290322582</v>
      </c>
      <c r="W4127">
        <v>1.878661692958731</v>
      </c>
      <c r="X4127" t="s">
        <v>397</v>
      </c>
    </row>
    <row r="4128" spans="1:24" x14ac:dyDescent="0.35">
      <c r="A4128">
        <v>3301066676</v>
      </c>
      <c r="B4128" t="s">
        <v>168</v>
      </c>
      <c r="C4128" t="s">
        <v>168</v>
      </c>
      <c r="D4128">
        <v>0</v>
      </c>
      <c r="E4128">
        <v>0</v>
      </c>
      <c r="F4128">
        <v>3</v>
      </c>
      <c r="G4128">
        <v>137597</v>
      </c>
      <c r="H4128">
        <v>5</v>
      </c>
      <c r="I4128">
        <v>135000</v>
      </c>
      <c r="J4128">
        <v>0</v>
      </c>
      <c r="K4128">
        <v>0</v>
      </c>
      <c r="L4128">
        <v>9</v>
      </c>
      <c r="M4128">
        <v>291600</v>
      </c>
      <c r="N4128">
        <v>194000</v>
      </c>
      <c r="O4128">
        <v>758197</v>
      </c>
      <c r="P4128" t="s">
        <v>5</v>
      </c>
      <c r="Q4128" t="s">
        <v>11</v>
      </c>
      <c r="R4128" t="s">
        <v>169</v>
      </c>
      <c r="S4128" t="s">
        <v>170</v>
      </c>
      <c r="T4128">
        <v>489159.3548387097</v>
      </c>
      <c r="U4128">
        <v>448996</v>
      </c>
      <c r="V4128">
        <v>-40163.354838709696</v>
      </c>
      <c r="W4128">
        <v>-8.2106893063412345E-2</v>
      </c>
      <c r="X4128" t="s">
        <v>385</v>
      </c>
    </row>
    <row r="4129" spans="1:24" x14ac:dyDescent="0.35">
      <c r="A4129">
        <v>3301071611</v>
      </c>
      <c r="B4129" t="s">
        <v>168</v>
      </c>
      <c r="C4129" t="s">
        <v>168</v>
      </c>
      <c r="D4129">
        <v>0</v>
      </c>
      <c r="E4129">
        <v>0</v>
      </c>
      <c r="F4129">
        <v>5</v>
      </c>
      <c r="G4129">
        <v>335749</v>
      </c>
      <c r="H4129">
        <v>3</v>
      </c>
      <c r="I4129">
        <v>175000</v>
      </c>
      <c r="J4129">
        <v>0</v>
      </c>
      <c r="K4129">
        <v>0</v>
      </c>
      <c r="L4129">
        <v>0</v>
      </c>
      <c r="M4129">
        <v>0</v>
      </c>
      <c r="N4129">
        <v>280000</v>
      </c>
      <c r="O4129">
        <v>790749</v>
      </c>
      <c r="P4129" t="s">
        <v>5</v>
      </c>
      <c r="Q4129" t="s">
        <v>12</v>
      </c>
      <c r="R4129" t="s">
        <v>169</v>
      </c>
      <c r="S4129" t="s">
        <v>170</v>
      </c>
      <c r="T4129">
        <v>510160.6451612903</v>
      </c>
      <c r="U4129">
        <v>907947</v>
      </c>
      <c r="V4129">
        <v>397786.3548387097</v>
      </c>
      <c r="W4129">
        <v>0.77972763797361755</v>
      </c>
      <c r="X4129" t="s">
        <v>219</v>
      </c>
    </row>
    <row r="4130" spans="1:24" x14ac:dyDescent="0.35">
      <c r="A4130">
        <v>3301026315</v>
      </c>
      <c r="B4130" t="s">
        <v>168</v>
      </c>
      <c r="C4130" t="s">
        <v>168</v>
      </c>
      <c r="D4130">
        <v>0</v>
      </c>
      <c r="E4130">
        <v>0</v>
      </c>
      <c r="F4130">
        <v>114</v>
      </c>
      <c r="G4130">
        <v>4808275</v>
      </c>
      <c r="H4130">
        <v>0</v>
      </c>
      <c r="I4130">
        <v>0</v>
      </c>
      <c r="J4130">
        <v>0</v>
      </c>
      <c r="K4130">
        <v>0</v>
      </c>
      <c r="L4130">
        <v>1</v>
      </c>
      <c r="M4130">
        <v>22400</v>
      </c>
      <c r="N4130">
        <v>72000</v>
      </c>
      <c r="O4130">
        <v>4902675</v>
      </c>
      <c r="P4130" t="s">
        <v>5</v>
      </c>
      <c r="Q4130" t="s">
        <v>9</v>
      </c>
      <c r="R4130" t="s">
        <v>169</v>
      </c>
      <c r="S4130" t="s">
        <v>170</v>
      </c>
      <c r="T4130">
        <v>3163016.1290322579</v>
      </c>
      <c r="U4130">
        <v>4122660</v>
      </c>
      <c r="V4130">
        <v>959643.87096774206</v>
      </c>
      <c r="W4130">
        <v>0.30339518732120729</v>
      </c>
      <c r="X4130" t="s">
        <v>284</v>
      </c>
    </row>
    <row r="4131" spans="1:24" x14ac:dyDescent="0.35">
      <c r="A4131">
        <v>6001138026</v>
      </c>
      <c r="B4131" t="s">
        <v>168</v>
      </c>
      <c r="C4131" t="s">
        <v>168</v>
      </c>
      <c r="D4131">
        <v>0</v>
      </c>
      <c r="E4131">
        <v>0</v>
      </c>
      <c r="F4131">
        <v>55</v>
      </c>
      <c r="G4131">
        <v>1456082</v>
      </c>
      <c r="H4131">
        <v>22</v>
      </c>
      <c r="I4131">
        <v>1105000</v>
      </c>
      <c r="J4131">
        <v>0</v>
      </c>
      <c r="K4131">
        <v>0</v>
      </c>
      <c r="L4131">
        <v>8</v>
      </c>
      <c r="M4131">
        <v>480000</v>
      </c>
      <c r="N4131">
        <v>605000</v>
      </c>
      <c r="O4131">
        <v>3646082</v>
      </c>
      <c r="P4131" t="s">
        <v>5</v>
      </c>
      <c r="Q4131" t="s">
        <v>14</v>
      </c>
      <c r="R4131" t="s">
        <v>207</v>
      </c>
      <c r="S4131" t="s">
        <v>170</v>
      </c>
      <c r="T4131">
        <v>2352310.9677419355</v>
      </c>
      <c r="U4131">
        <v>2298657</v>
      </c>
      <c r="V4131">
        <v>-53653.967741935514</v>
      </c>
      <c r="W4131">
        <v>-2.2809045435621011E-2</v>
      </c>
      <c r="X4131" t="s">
        <v>249</v>
      </c>
    </row>
    <row r="4132" spans="1:24" x14ac:dyDescent="0.35">
      <c r="A4132">
        <v>3300018306</v>
      </c>
      <c r="B4132" t="s">
        <v>168</v>
      </c>
      <c r="C4132" t="s">
        <v>168</v>
      </c>
      <c r="D4132">
        <v>0</v>
      </c>
      <c r="E4132">
        <v>0</v>
      </c>
      <c r="F4132">
        <v>260</v>
      </c>
      <c r="G4132">
        <v>9655070</v>
      </c>
      <c r="H4132">
        <v>12</v>
      </c>
      <c r="I4132">
        <v>1235000</v>
      </c>
      <c r="J4132">
        <v>0</v>
      </c>
      <c r="K4132">
        <v>0</v>
      </c>
      <c r="L4132">
        <v>0</v>
      </c>
      <c r="M4132">
        <v>0</v>
      </c>
      <c r="N4132">
        <v>866100</v>
      </c>
      <c r="O4132">
        <v>11756170</v>
      </c>
      <c r="P4132" t="s">
        <v>5</v>
      </c>
      <c r="Q4132" t="s">
        <v>7</v>
      </c>
      <c r="R4132" t="s">
        <v>169</v>
      </c>
      <c r="S4132" t="s">
        <v>170</v>
      </c>
      <c r="T4132">
        <v>7584625.8064516131</v>
      </c>
      <c r="U4132">
        <v>7108346</v>
      </c>
      <c r="V4132">
        <v>-476279.80645161308</v>
      </c>
      <c r="W4132">
        <v>-6.2795425721131948E-2</v>
      </c>
      <c r="X4132" t="s">
        <v>176</v>
      </c>
    </row>
    <row r="4133" spans="1:24" x14ac:dyDescent="0.35">
      <c r="A4133">
        <v>3301074823</v>
      </c>
      <c r="B4133" t="s">
        <v>168</v>
      </c>
      <c r="C4133" t="s">
        <v>168</v>
      </c>
      <c r="D4133">
        <v>0</v>
      </c>
      <c r="E4133">
        <v>0</v>
      </c>
      <c r="F4133">
        <v>151</v>
      </c>
      <c r="G4133">
        <v>5967429</v>
      </c>
      <c r="H4133">
        <v>0</v>
      </c>
      <c r="I4133">
        <v>0</v>
      </c>
      <c r="J4133">
        <v>0</v>
      </c>
      <c r="K4133">
        <v>0</v>
      </c>
      <c r="L4133">
        <v>2</v>
      </c>
      <c r="M4133">
        <v>57999</v>
      </c>
      <c r="N4133">
        <v>1126900</v>
      </c>
      <c r="O4133">
        <v>7152328</v>
      </c>
      <c r="P4133" t="s">
        <v>5</v>
      </c>
      <c r="Q4133" t="s">
        <v>7</v>
      </c>
      <c r="R4133" t="s">
        <v>169</v>
      </c>
      <c r="S4133" t="s">
        <v>170</v>
      </c>
      <c r="T4133">
        <v>4614405.1612903224</v>
      </c>
      <c r="U4133">
        <v>4587186</v>
      </c>
      <c r="V4133">
        <v>-27219.16129032243</v>
      </c>
      <c r="W4133">
        <v>-5.8987367469723884E-3</v>
      </c>
      <c r="X4133" t="s">
        <v>346</v>
      </c>
    </row>
    <row r="4134" spans="1:24" x14ac:dyDescent="0.35">
      <c r="A4134">
        <v>3301072339</v>
      </c>
      <c r="B4134" t="s">
        <v>168</v>
      </c>
      <c r="C4134" t="s">
        <v>168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846500</v>
      </c>
      <c r="O4134">
        <v>846500</v>
      </c>
      <c r="P4134" t="s">
        <v>5</v>
      </c>
      <c r="Q4134" t="s">
        <v>8</v>
      </c>
      <c r="R4134" t="s">
        <v>169</v>
      </c>
      <c r="S4134" t="s">
        <v>170</v>
      </c>
      <c r="T4134">
        <v>546129.03225806449</v>
      </c>
      <c r="U4134">
        <v>0</v>
      </c>
      <c r="V4134">
        <v>-546129.03225806449</v>
      </c>
      <c r="W4134">
        <v>0</v>
      </c>
      <c r="X4134" t="s">
        <v>275</v>
      </c>
    </row>
    <row r="4135" spans="1:24" x14ac:dyDescent="0.35">
      <c r="A4135">
        <v>3301052841</v>
      </c>
      <c r="B4135" t="s">
        <v>168</v>
      </c>
      <c r="C4135" t="s">
        <v>168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150000</v>
      </c>
      <c r="O4135">
        <v>150000</v>
      </c>
      <c r="P4135" t="s">
        <v>5</v>
      </c>
      <c r="Q4135" t="s">
        <v>15</v>
      </c>
      <c r="R4135" t="s">
        <v>169</v>
      </c>
      <c r="S4135" t="s">
        <v>170</v>
      </c>
      <c r="T4135">
        <v>96774.193548387106</v>
      </c>
      <c r="U4135">
        <v>0</v>
      </c>
      <c r="V4135">
        <v>-96774.193548387106</v>
      </c>
      <c r="W4135">
        <v>0</v>
      </c>
      <c r="X4135" t="s">
        <v>179</v>
      </c>
    </row>
    <row r="4136" spans="1:24" x14ac:dyDescent="0.35">
      <c r="A4136">
        <v>3301073912</v>
      </c>
      <c r="B4136" t="s">
        <v>168</v>
      </c>
      <c r="C4136" t="s">
        <v>168</v>
      </c>
      <c r="D4136">
        <v>0</v>
      </c>
      <c r="E4136">
        <v>0</v>
      </c>
      <c r="F4136">
        <v>460</v>
      </c>
      <c r="G4136">
        <v>14959731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135000</v>
      </c>
      <c r="O4136">
        <v>15094731</v>
      </c>
      <c r="P4136" t="s">
        <v>5</v>
      </c>
      <c r="Q4136" t="s">
        <v>14</v>
      </c>
      <c r="R4136" t="s">
        <v>169</v>
      </c>
      <c r="S4136" t="s">
        <v>170</v>
      </c>
      <c r="T4136">
        <v>9738536.1290322579</v>
      </c>
      <c r="U4136">
        <v>9757530</v>
      </c>
      <c r="V4136">
        <v>18993.870967742056</v>
      </c>
      <c r="W4136">
        <v>1.9503825540183595E-3</v>
      </c>
      <c r="X4136" t="s">
        <v>195</v>
      </c>
    </row>
    <row r="4137" spans="1:24" x14ac:dyDescent="0.35">
      <c r="A4137">
        <v>3301068841</v>
      </c>
      <c r="B4137" t="s">
        <v>168</v>
      </c>
      <c r="C4137" t="s">
        <v>168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180000</v>
      </c>
      <c r="O4137">
        <v>180000</v>
      </c>
      <c r="P4137" t="s">
        <v>5</v>
      </c>
      <c r="Q4137" t="s">
        <v>15</v>
      </c>
      <c r="R4137" t="s">
        <v>169</v>
      </c>
      <c r="S4137" t="s">
        <v>170</v>
      </c>
      <c r="T4137">
        <v>116129.03225806452</v>
      </c>
      <c r="U4137">
        <v>30000</v>
      </c>
      <c r="V4137">
        <v>-86129.032258064515</v>
      </c>
      <c r="W4137">
        <v>-0.7416666666666667</v>
      </c>
      <c r="X4137" t="s">
        <v>412</v>
      </c>
    </row>
    <row r="4138" spans="1:24" x14ac:dyDescent="0.35">
      <c r="A4138">
        <v>3300014057</v>
      </c>
      <c r="B4138" t="s">
        <v>168</v>
      </c>
      <c r="C4138" t="s">
        <v>168</v>
      </c>
      <c r="D4138">
        <v>0</v>
      </c>
      <c r="E4138">
        <v>0</v>
      </c>
      <c r="F4138">
        <v>17</v>
      </c>
      <c r="G4138">
        <v>548390</v>
      </c>
      <c r="H4138">
        <v>1</v>
      </c>
      <c r="I4138">
        <v>25000</v>
      </c>
      <c r="J4138">
        <v>0</v>
      </c>
      <c r="K4138">
        <v>0</v>
      </c>
      <c r="L4138">
        <v>0</v>
      </c>
      <c r="M4138">
        <v>0</v>
      </c>
      <c r="N4138">
        <v>985700</v>
      </c>
      <c r="O4138">
        <v>1559090</v>
      </c>
      <c r="P4138" t="s">
        <v>5</v>
      </c>
      <c r="Q4138" t="s">
        <v>7</v>
      </c>
      <c r="R4138" t="s">
        <v>169</v>
      </c>
      <c r="S4138" t="s">
        <v>170</v>
      </c>
      <c r="T4138">
        <v>1005864.5161290322</v>
      </c>
      <c r="U4138">
        <v>1463887</v>
      </c>
      <c r="V4138">
        <v>458022.48387096776</v>
      </c>
      <c r="W4138">
        <v>0.45535206434522713</v>
      </c>
      <c r="X4138" t="s">
        <v>289</v>
      </c>
    </row>
    <row r="4139" spans="1:24" x14ac:dyDescent="0.35">
      <c r="A4139">
        <v>3301002067</v>
      </c>
      <c r="B4139" t="s">
        <v>168</v>
      </c>
      <c r="C4139" t="s">
        <v>168</v>
      </c>
      <c r="D4139">
        <v>0</v>
      </c>
      <c r="E4139">
        <v>0</v>
      </c>
      <c r="F4139">
        <v>172</v>
      </c>
      <c r="G4139">
        <v>6586377</v>
      </c>
      <c r="H4139">
        <v>54</v>
      </c>
      <c r="I4139">
        <v>1565000</v>
      </c>
      <c r="J4139">
        <v>0</v>
      </c>
      <c r="K4139">
        <v>0</v>
      </c>
      <c r="L4139">
        <v>17</v>
      </c>
      <c r="M4139">
        <v>1070800</v>
      </c>
      <c r="N4139">
        <v>825000</v>
      </c>
      <c r="O4139">
        <v>10047177</v>
      </c>
      <c r="P4139" t="s">
        <v>5</v>
      </c>
      <c r="Q4139" t="s">
        <v>17</v>
      </c>
      <c r="R4139" t="s">
        <v>169</v>
      </c>
      <c r="S4139" t="s">
        <v>170</v>
      </c>
      <c r="T4139">
        <v>6482049.6774193551</v>
      </c>
      <c r="U4139">
        <v>6888460</v>
      </c>
      <c r="V4139">
        <v>406410.32258064486</v>
      </c>
      <c r="W4139">
        <v>6.2697810539219079E-2</v>
      </c>
      <c r="X4139" t="s">
        <v>291</v>
      </c>
    </row>
    <row r="4140" spans="1:24" x14ac:dyDescent="0.35">
      <c r="A4140">
        <v>3301006635</v>
      </c>
      <c r="B4140" t="s">
        <v>168</v>
      </c>
      <c r="C4140" t="s">
        <v>168</v>
      </c>
      <c r="D4140">
        <v>0</v>
      </c>
      <c r="E4140">
        <v>0</v>
      </c>
      <c r="F4140">
        <v>9</v>
      </c>
      <c r="G4140">
        <v>337229</v>
      </c>
      <c r="H4140">
        <v>22</v>
      </c>
      <c r="I4140">
        <v>565000</v>
      </c>
      <c r="J4140">
        <v>0</v>
      </c>
      <c r="K4140">
        <v>0</v>
      </c>
      <c r="L4140">
        <v>0</v>
      </c>
      <c r="M4140">
        <v>0</v>
      </c>
      <c r="N4140">
        <v>706000</v>
      </c>
      <c r="O4140">
        <v>1608229</v>
      </c>
      <c r="P4140" t="s">
        <v>5</v>
      </c>
      <c r="Q4140" t="s">
        <v>16</v>
      </c>
      <c r="R4140" t="s">
        <v>169</v>
      </c>
      <c r="S4140" t="s">
        <v>170</v>
      </c>
      <c r="T4140">
        <v>1037567.0967741935</v>
      </c>
      <c r="U4140">
        <v>1560729</v>
      </c>
      <c r="V4140">
        <v>523161.90322580654</v>
      </c>
      <c r="W4140">
        <v>0.50421982814636479</v>
      </c>
      <c r="X4140" t="s">
        <v>277</v>
      </c>
    </row>
    <row r="4141" spans="1:24" x14ac:dyDescent="0.35">
      <c r="A4141">
        <v>3300005329</v>
      </c>
      <c r="B4141" t="s">
        <v>168</v>
      </c>
      <c r="C4141" t="s">
        <v>168</v>
      </c>
      <c r="D4141">
        <v>0</v>
      </c>
      <c r="E4141">
        <v>0</v>
      </c>
      <c r="F4141">
        <v>1</v>
      </c>
      <c r="G4141">
        <v>61499</v>
      </c>
      <c r="H4141">
        <v>38</v>
      </c>
      <c r="I4141">
        <v>1292000</v>
      </c>
      <c r="J4141">
        <v>0</v>
      </c>
      <c r="K4141">
        <v>0</v>
      </c>
      <c r="L4141">
        <v>11</v>
      </c>
      <c r="M4141">
        <v>536400</v>
      </c>
      <c r="N4141">
        <v>30000</v>
      </c>
      <c r="O4141">
        <v>1919899</v>
      </c>
      <c r="P4141" t="s">
        <v>5</v>
      </c>
      <c r="Q4141" t="s">
        <v>9</v>
      </c>
      <c r="R4141" t="s">
        <v>169</v>
      </c>
      <c r="S4141" t="s">
        <v>170</v>
      </c>
      <c r="T4141">
        <v>1238644.5161290322</v>
      </c>
      <c r="U4141">
        <v>1137198</v>
      </c>
      <c r="V4141">
        <v>-101446.51612903224</v>
      </c>
      <c r="W4141">
        <v>-8.1901235429572061E-2</v>
      </c>
      <c r="X4141" t="s">
        <v>239</v>
      </c>
    </row>
    <row r="4142" spans="1:24" x14ac:dyDescent="0.35">
      <c r="A4142">
        <v>3301000589</v>
      </c>
      <c r="B4142" t="s">
        <v>168</v>
      </c>
      <c r="C4142" t="s">
        <v>168</v>
      </c>
      <c r="D4142">
        <v>0</v>
      </c>
      <c r="E4142">
        <v>0</v>
      </c>
      <c r="F4142">
        <v>9</v>
      </c>
      <c r="G4142">
        <v>294448</v>
      </c>
      <c r="H4142">
        <v>6</v>
      </c>
      <c r="I4142">
        <v>90000</v>
      </c>
      <c r="J4142">
        <v>0</v>
      </c>
      <c r="K4142">
        <v>0</v>
      </c>
      <c r="L4142">
        <v>1</v>
      </c>
      <c r="M4142">
        <v>22400</v>
      </c>
      <c r="N4142">
        <v>1270500</v>
      </c>
      <c r="O4142">
        <v>1677348</v>
      </c>
      <c r="P4142" t="s">
        <v>5</v>
      </c>
      <c r="Q4142" t="s">
        <v>17</v>
      </c>
      <c r="R4142" t="s">
        <v>169</v>
      </c>
      <c r="S4142" t="s">
        <v>170</v>
      </c>
      <c r="T4142">
        <v>1082160</v>
      </c>
      <c r="U4142">
        <v>2305150</v>
      </c>
      <c r="V4142">
        <v>1222990</v>
      </c>
      <c r="W4142">
        <v>1.1301378724033415</v>
      </c>
      <c r="X4142" t="s">
        <v>184</v>
      </c>
    </row>
    <row r="4143" spans="1:24" x14ac:dyDescent="0.35">
      <c r="A4143">
        <v>3301011835</v>
      </c>
      <c r="B4143" t="s">
        <v>168</v>
      </c>
      <c r="C4143" t="s">
        <v>168</v>
      </c>
      <c r="D4143">
        <v>0</v>
      </c>
      <c r="E4143">
        <v>0</v>
      </c>
      <c r="F4143">
        <v>69</v>
      </c>
      <c r="G4143">
        <v>2115922</v>
      </c>
      <c r="H4143">
        <v>33</v>
      </c>
      <c r="I4143">
        <v>1280000</v>
      </c>
      <c r="J4143">
        <v>0</v>
      </c>
      <c r="K4143">
        <v>0</v>
      </c>
      <c r="L4143">
        <v>11</v>
      </c>
      <c r="M4143">
        <v>416400</v>
      </c>
      <c r="N4143">
        <v>150000</v>
      </c>
      <c r="O4143">
        <v>3962322</v>
      </c>
      <c r="P4143" t="s">
        <v>5</v>
      </c>
      <c r="Q4143" t="s">
        <v>14</v>
      </c>
      <c r="R4143" t="s">
        <v>169</v>
      </c>
      <c r="S4143" t="s">
        <v>170</v>
      </c>
      <c r="T4143">
        <v>2556336.7741935486</v>
      </c>
      <c r="U4143">
        <v>2348164</v>
      </c>
      <c r="V4143">
        <v>-208172.7741935486</v>
      </c>
      <c r="W4143">
        <v>-8.1434017730007913E-2</v>
      </c>
      <c r="X4143" t="s">
        <v>195</v>
      </c>
    </row>
    <row r="4144" spans="1:24" x14ac:dyDescent="0.35">
      <c r="A4144">
        <v>3301059265</v>
      </c>
      <c r="B4144" t="s">
        <v>168</v>
      </c>
      <c r="C4144" t="s">
        <v>168</v>
      </c>
      <c r="D4144">
        <v>0</v>
      </c>
      <c r="E4144">
        <v>0</v>
      </c>
      <c r="F4144">
        <v>9</v>
      </c>
      <c r="G4144">
        <v>486791</v>
      </c>
      <c r="H4144">
        <v>28</v>
      </c>
      <c r="I4144">
        <v>1025000</v>
      </c>
      <c r="J4144">
        <v>0</v>
      </c>
      <c r="K4144">
        <v>0</v>
      </c>
      <c r="L4144">
        <v>13</v>
      </c>
      <c r="M4144">
        <v>851200</v>
      </c>
      <c r="N4144">
        <v>150000</v>
      </c>
      <c r="O4144">
        <v>2512991</v>
      </c>
      <c r="P4144" t="s">
        <v>5</v>
      </c>
      <c r="Q4144" t="s">
        <v>13</v>
      </c>
      <c r="R4144" t="s">
        <v>169</v>
      </c>
      <c r="S4144" t="s">
        <v>170</v>
      </c>
      <c r="T4144">
        <v>1621284.5161290322</v>
      </c>
      <c r="U4144">
        <v>1965287</v>
      </c>
      <c r="V4144">
        <v>344002.48387096776</v>
      </c>
      <c r="W4144">
        <v>0.21217897318374801</v>
      </c>
      <c r="X4144" t="s">
        <v>387</v>
      </c>
    </row>
    <row r="4145" spans="1:24" x14ac:dyDescent="0.35">
      <c r="A4145">
        <v>3301067334</v>
      </c>
      <c r="B4145" t="s">
        <v>168</v>
      </c>
      <c r="C4145" t="s">
        <v>168</v>
      </c>
      <c r="D4145">
        <v>0</v>
      </c>
      <c r="E4145">
        <v>0</v>
      </c>
      <c r="F4145">
        <v>287</v>
      </c>
      <c r="G4145">
        <v>9964274</v>
      </c>
      <c r="H4145">
        <v>3</v>
      </c>
      <c r="I4145">
        <v>170000</v>
      </c>
      <c r="J4145">
        <v>0</v>
      </c>
      <c r="K4145">
        <v>0</v>
      </c>
      <c r="L4145">
        <v>0</v>
      </c>
      <c r="M4145">
        <v>0</v>
      </c>
      <c r="N4145">
        <v>215000</v>
      </c>
      <c r="O4145">
        <v>10349274</v>
      </c>
      <c r="P4145" t="s">
        <v>5</v>
      </c>
      <c r="Q4145" t="s">
        <v>14</v>
      </c>
      <c r="R4145" t="s">
        <v>169</v>
      </c>
      <c r="S4145" t="s">
        <v>170</v>
      </c>
      <c r="T4145">
        <v>6676950.9677419355</v>
      </c>
      <c r="U4145">
        <v>9045074</v>
      </c>
      <c r="V4145">
        <v>2368123.0322580645</v>
      </c>
      <c r="W4145">
        <v>0.35467132283868419</v>
      </c>
      <c r="X4145" t="s">
        <v>402</v>
      </c>
    </row>
    <row r="4146" spans="1:24" x14ac:dyDescent="0.35">
      <c r="A4146">
        <v>3300010536</v>
      </c>
      <c r="B4146" t="s">
        <v>168</v>
      </c>
      <c r="C4146" t="s">
        <v>168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303000</v>
      </c>
      <c r="O4146">
        <v>303000</v>
      </c>
      <c r="P4146" t="s">
        <v>5</v>
      </c>
      <c r="Q4146" t="s">
        <v>12</v>
      </c>
      <c r="R4146" t="s">
        <v>169</v>
      </c>
      <c r="S4146" t="s">
        <v>170</v>
      </c>
      <c r="T4146">
        <v>195483.87096774194</v>
      </c>
      <c r="U4146">
        <v>403699</v>
      </c>
      <c r="V4146">
        <v>208215.12903225806</v>
      </c>
      <c r="W4146">
        <v>1.065126897689769</v>
      </c>
      <c r="X4146" t="s">
        <v>279</v>
      </c>
    </row>
    <row r="4147" spans="1:24" x14ac:dyDescent="0.35">
      <c r="A4147">
        <v>3301028592</v>
      </c>
      <c r="B4147" t="s">
        <v>168</v>
      </c>
      <c r="C4147" t="s">
        <v>168</v>
      </c>
      <c r="D4147">
        <v>0</v>
      </c>
      <c r="E4147">
        <v>0</v>
      </c>
      <c r="F4147">
        <v>35</v>
      </c>
      <c r="G4147">
        <v>1219874</v>
      </c>
      <c r="H4147">
        <v>2</v>
      </c>
      <c r="I4147">
        <v>35000</v>
      </c>
      <c r="J4147">
        <v>0</v>
      </c>
      <c r="K4147">
        <v>0</v>
      </c>
      <c r="L4147">
        <v>0</v>
      </c>
      <c r="M4147">
        <v>0</v>
      </c>
      <c r="N4147">
        <v>330000</v>
      </c>
      <c r="O4147">
        <v>1584874</v>
      </c>
      <c r="P4147" t="s">
        <v>5</v>
      </c>
      <c r="Q4147" t="s">
        <v>12</v>
      </c>
      <c r="R4147" t="s">
        <v>169</v>
      </c>
      <c r="S4147" t="s">
        <v>170</v>
      </c>
      <c r="T4147">
        <v>1022499.3548387097</v>
      </c>
      <c r="U4147">
        <v>1782676</v>
      </c>
      <c r="V4147">
        <v>760176.6451612903</v>
      </c>
      <c r="W4147">
        <v>0.74344951081284694</v>
      </c>
      <c r="X4147" t="s">
        <v>381</v>
      </c>
    </row>
    <row r="4148" spans="1:24" x14ac:dyDescent="0.35">
      <c r="A4148">
        <v>3300014982</v>
      </c>
      <c r="B4148" t="s">
        <v>168</v>
      </c>
      <c r="C4148" t="s">
        <v>168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1</v>
      </c>
      <c r="M4148">
        <v>500000</v>
      </c>
      <c r="N4148">
        <v>745700</v>
      </c>
      <c r="O4148">
        <v>1245700</v>
      </c>
      <c r="P4148" t="s">
        <v>5</v>
      </c>
      <c r="Q4148" t="s">
        <v>7</v>
      </c>
      <c r="R4148" t="s">
        <v>169</v>
      </c>
      <c r="S4148" t="s">
        <v>170</v>
      </c>
      <c r="T4148">
        <v>803677.41935483867</v>
      </c>
      <c r="U4148">
        <v>3249500</v>
      </c>
      <c r="V4148">
        <v>2445822.5806451612</v>
      </c>
      <c r="W4148">
        <v>3.0432889138636909</v>
      </c>
      <c r="X4148" t="s">
        <v>176</v>
      </c>
    </row>
    <row r="4149" spans="1:24" x14ac:dyDescent="0.35">
      <c r="A4149">
        <v>3300004553</v>
      </c>
      <c r="B4149" t="s">
        <v>168</v>
      </c>
      <c r="C4149" t="s">
        <v>168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30000</v>
      </c>
      <c r="O4149">
        <v>30000</v>
      </c>
      <c r="P4149" t="s">
        <v>5</v>
      </c>
      <c r="Q4149" t="s">
        <v>15</v>
      </c>
      <c r="R4149" t="s">
        <v>207</v>
      </c>
      <c r="S4149" t="s">
        <v>170</v>
      </c>
      <c r="T4149">
        <v>19354.83870967742</v>
      </c>
      <c r="U4149">
        <v>0</v>
      </c>
      <c r="V4149">
        <v>-19354.83870967742</v>
      </c>
      <c r="W4149">
        <v>0</v>
      </c>
      <c r="X4149" t="s">
        <v>329</v>
      </c>
    </row>
    <row r="4150" spans="1:24" x14ac:dyDescent="0.35">
      <c r="A4150">
        <v>6001129930</v>
      </c>
      <c r="B4150" t="s">
        <v>168</v>
      </c>
      <c r="C4150" t="s">
        <v>168</v>
      </c>
      <c r="D4150">
        <v>0</v>
      </c>
      <c r="E4150">
        <v>0</v>
      </c>
      <c r="F4150">
        <v>0</v>
      </c>
      <c r="G4150">
        <v>0</v>
      </c>
      <c r="H4150">
        <v>11</v>
      </c>
      <c r="I4150">
        <v>205000</v>
      </c>
      <c r="J4150">
        <v>0</v>
      </c>
      <c r="K4150">
        <v>0</v>
      </c>
      <c r="L4150">
        <v>0</v>
      </c>
      <c r="M4150">
        <v>0</v>
      </c>
      <c r="N4150">
        <v>190000</v>
      </c>
      <c r="O4150">
        <v>395000</v>
      </c>
      <c r="P4150" t="s">
        <v>5</v>
      </c>
      <c r="Q4150" t="s">
        <v>11</v>
      </c>
      <c r="R4150" t="s">
        <v>169</v>
      </c>
      <c r="S4150" t="s">
        <v>170</v>
      </c>
      <c r="T4150">
        <v>254838.70967741936</v>
      </c>
      <c r="U4150">
        <v>235000</v>
      </c>
      <c r="V4150">
        <v>-19838.709677419363</v>
      </c>
      <c r="W4150">
        <v>-7.7848101265822867E-2</v>
      </c>
      <c r="X4150" t="s">
        <v>308</v>
      </c>
    </row>
    <row r="4151" spans="1:24" x14ac:dyDescent="0.35">
      <c r="A4151">
        <v>3301067541</v>
      </c>
      <c r="B4151" t="s">
        <v>168</v>
      </c>
      <c r="C4151" t="s">
        <v>168</v>
      </c>
      <c r="D4151">
        <v>0</v>
      </c>
      <c r="E4151">
        <v>0</v>
      </c>
      <c r="F4151">
        <v>48</v>
      </c>
      <c r="G4151">
        <v>1325682</v>
      </c>
      <c r="H4151">
        <v>44</v>
      </c>
      <c r="I4151">
        <v>1115000</v>
      </c>
      <c r="J4151">
        <v>0</v>
      </c>
      <c r="K4151">
        <v>0</v>
      </c>
      <c r="L4151">
        <v>50</v>
      </c>
      <c r="M4151">
        <v>2350000</v>
      </c>
      <c r="N4151">
        <v>312000</v>
      </c>
      <c r="O4151">
        <v>5102682</v>
      </c>
      <c r="P4151" t="s">
        <v>5</v>
      </c>
      <c r="Q4151" t="s">
        <v>17</v>
      </c>
      <c r="R4151" t="s">
        <v>169</v>
      </c>
      <c r="S4151" t="s">
        <v>170</v>
      </c>
      <c r="T4151">
        <v>3292052.9032258065</v>
      </c>
      <c r="U4151">
        <v>3248587</v>
      </c>
      <c r="V4151">
        <v>-43465.903225806542</v>
      </c>
      <c r="W4151">
        <v>-1.3203282117129844E-2</v>
      </c>
      <c r="X4151" t="s">
        <v>293</v>
      </c>
    </row>
    <row r="4152" spans="1:24" x14ac:dyDescent="0.35">
      <c r="A4152">
        <v>3300010980</v>
      </c>
      <c r="B4152" t="s">
        <v>168</v>
      </c>
      <c r="C4152" t="s">
        <v>168</v>
      </c>
      <c r="D4152">
        <v>0</v>
      </c>
      <c r="E4152">
        <v>0</v>
      </c>
      <c r="F4152">
        <v>7</v>
      </c>
      <c r="G4152">
        <v>200796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303000</v>
      </c>
      <c r="O4152">
        <v>503796</v>
      </c>
      <c r="P4152" t="s">
        <v>5</v>
      </c>
      <c r="Q4152" t="s">
        <v>12</v>
      </c>
      <c r="R4152" t="s">
        <v>169</v>
      </c>
      <c r="S4152" t="s">
        <v>170</v>
      </c>
      <c r="T4152">
        <v>325029.67741935485</v>
      </c>
      <c r="U4152">
        <v>162500</v>
      </c>
      <c r="V4152">
        <v>-162529.67741935485</v>
      </c>
      <c r="W4152">
        <v>-0.50004565339939178</v>
      </c>
      <c r="X4152" t="s">
        <v>380</v>
      </c>
    </row>
    <row r="4153" spans="1:24" x14ac:dyDescent="0.35">
      <c r="A4153">
        <v>3301066907</v>
      </c>
      <c r="B4153" t="s">
        <v>168</v>
      </c>
      <c r="C4153" t="s">
        <v>168</v>
      </c>
      <c r="D4153">
        <v>0</v>
      </c>
      <c r="E4153">
        <v>0</v>
      </c>
      <c r="F4153">
        <v>86</v>
      </c>
      <c r="G4153">
        <v>3286053</v>
      </c>
      <c r="H4153">
        <v>47</v>
      </c>
      <c r="I4153">
        <v>1775000</v>
      </c>
      <c r="J4153">
        <v>0</v>
      </c>
      <c r="K4153">
        <v>0</v>
      </c>
      <c r="L4153">
        <v>17</v>
      </c>
      <c r="M4153">
        <v>1320800</v>
      </c>
      <c r="N4153">
        <v>220000</v>
      </c>
      <c r="O4153">
        <v>6601853</v>
      </c>
      <c r="P4153" t="s">
        <v>5</v>
      </c>
      <c r="Q4153" t="s">
        <v>15</v>
      </c>
      <c r="R4153" t="s">
        <v>169</v>
      </c>
      <c r="S4153" t="s">
        <v>170</v>
      </c>
      <c r="T4153">
        <v>4259260</v>
      </c>
      <c r="U4153">
        <v>4153515</v>
      </c>
      <c r="V4153">
        <v>-105745</v>
      </c>
      <c r="W4153">
        <v>-2.4827082638768205E-2</v>
      </c>
      <c r="X4153" t="s">
        <v>296</v>
      </c>
    </row>
    <row r="4154" spans="1:24" x14ac:dyDescent="0.35">
      <c r="A4154">
        <v>3301058053</v>
      </c>
      <c r="B4154" t="s">
        <v>168</v>
      </c>
      <c r="C4154" t="s">
        <v>168</v>
      </c>
      <c r="D4154">
        <v>0</v>
      </c>
      <c r="E4154">
        <v>0</v>
      </c>
      <c r="F4154">
        <v>231</v>
      </c>
      <c r="G4154">
        <v>10097614</v>
      </c>
      <c r="H4154">
        <v>79</v>
      </c>
      <c r="I4154">
        <v>2937000</v>
      </c>
      <c r="J4154">
        <v>168</v>
      </c>
      <c r="K4154">
        <v>2859075</v>
      </c>
      <c r="L4154">
        <v>26</v>
      </c>
      <c r="M4154">
        <v>1352400</v>
      </c>
      <c r="N4154">
        <v>1778400</v>
      </c>
      <c r="O4154">
        <v>19024489</v>
      </c>
      <c r="P4154" t="s">
        <v>5</v>
      </c>
      <c r="Q4154" t="s">
        <v>16</v>
      </c>
      <c r="R4154" t="s">
        <v>169</v>
      </c>
      <c r="S4154" t="s">
        <v>170</v>
      </c>
      <c r="T4154">
        <v>12273863.870967742</v>
      </c>
      <c r="U4154">
        <v>9889718</v>
      </c>
      <c r="V4154">
        <v>-2384145.8709677421</v>
      </c>
      <c r="W4154">
        <v>-0.19424574820380192</v>
      </c>
      <c r="X4154" t="s">
        <v>312</v>
      </c>
    </row>
    <row r="4155" spans="1:24" x14ac:dyDescent="0.35">
      <c r="A4155">
        <v>3300015808</v>
      </c>
      <c r="B4155" t="s">
        <v>168</v>
      </c>
      <c r="C4155" t="s">
        <v>168</v>
      </c>
      <c r="D4155">
        <v>0</v>
      </c>
      <c r="E4155">
        <v>0</v>
      </c>
      <c r="F4155">
        <v>562</v>
      </c>
      <c r="G4155">
        <v>25545821</v>
      </c>
      <c r="H4155">
        <v>17</v>
      </c>
      <c r="I4155">
        <v>640000</v>
      </c>
      <c r="J4155">
        <v>0</v>
      </c>
      <c r="K4155">
        <v>0</v>
      </c>
      <c r="L4155">
        <v>2</v>
      </c>
      <c r="M4155">
        <v>604800</v>
      </c>
      <c r="N4155">
        <v>342000</v>
      </c>
      <c r="O4155">
        <v>27132621</v>
      </c>
      <c r="P4155" t="s">
        <v>5</v>
      </c>
      <c r="Q4155" t="s">
        <v>8</v>
      </c>
      <c r="R4155" t="s">
        <v>169</v>
      </c>
      <c r="S4155" t="s">
        <v>170</v>
      </c>
      <c r="T4155">
        <v>17504916.774193548</v>
      </c>
      <c r="U4155">
        <v>19352278</v>
      </c>
      <c r="V4155">
        <v>1847361.2258064523</v>
      </c>
      <c r="W4155">
        <v>0.1055338479832082</v>
      </c>
      <c r="X4155" t="s">
        <v>264</v>
      </c>
    </row>
    <row r="4156" spans="1:24" x14ac:dyDescent="0.35">
      <c r="A4156">
        <v>3301003434</v>
      </c>
      <c r="B4156" t="s">
        <v>168</v>
      </c>
      <c r="C4156" t="s">
        <v>168</v>
      </c>
      <c r="D4156">
        <v>0</v>
      </c>
      <c r="E4156">
        <v>0</v>
      </c>
      <c r="F4156">
        <v>39</v>
      </c>
      <c r="G4156">
        <v>944664</v>
      </c>
      <c r="H4156">
        <v>101</v>
      </c>
      <c r="I4156">
        <v>2720000</v>
      </c>
      <c r="J4156">
        <v>0</v>
      </c>
      <c r="K4156">
        <v>0</v>
      </c>
      <c r="L4156">
        <v>148</v>
      </c>
      <c r="M4156">
        <v>7615200</v>
      </c>
      <c r="N4156">
        <v>192000</v>
      </c>
      <c r="O4156">
        <v>11471864</v>
      </c>
      <c r="P4156" t="s">
        <v>5</v>
      </c>
      <c r="Q4156" t="s">
        <v>9</v>
      </c>
      <c r="R4156" t="s">
        <v>169</v>
      </c>
      <c r="S4156" t="s">
        <v>170</v>
      </c>
      <c r="T4156">
        <v>7401202.5806451607</v>
      </c>
      <c r="U4156">
        <v>6152678</v>
      </c>
      <c r="V4156">
        <v>-1248524.5806451607</v>
      </c>
      <c r="W4156">
        <v>-0.16869212361652819</v>
      </c>
      <c r="X4156" t="s">
        <v>267</v>
      </c>
    </row>
    <row r="4157" spans="1:24" x14ac:dyDescent="0.35">
      <c r="A4157">
        <v>3301059374</v>
      </c>
      <c r="B4157" t="s">
        <v>168</v>
      </c>
      <c r="C4157" t="s">
        <v>168</v>
      </c>
      <c r="D4157">
        <v>0</v>
      </c>
      <c r="E4157">
        <v>0</v>
      </c>
      <c r="F4157">
        <v>15</v>
      </c>
      <c r="G4157">
        <v>720581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1796100</v>
      </c>
      <c r="O4157">
        <v>2516681</v>
      </c>
      <c r="P4157" t="s">
        <v>5</v>
      </c>
      <c r="Q4157" t="s">
        <v>7</v>
      </c>
      <c r="R4157" t="s">
        <v>169</v>
      </c>
      <c r="S4157" t="s">
        <v>170</v>
      </c>
      <c r="T4157">
        <v>1623665.1612903227</v>
      </c>
      <c r="U4157">
        <v>1374881</v>
      </c>
      <c r="V4157">
        <v>-248784.16129032266</v>
      </c>
      <c r="W4157">
        <v>-0.15322380945380054</v>
      </c>
      <c r="X4157" t="s">
        <v>351</v>
      </c>
    </row>
    <row r="4158" spans="1:24" x14ac:dyDescent="0.35">
      <c r="A4158">
        <v>3301001194</v>
      </c>
      <c r="B4158" t="s">
        <v>168</v>
      </c>
      <c r="C4158" t="s">
        <v>168</v>
      </c>
      <c r="D4158">
        <v>0</v>
      </c>
      <c r="E4158">
        <v>0</v>
      </c>
      <c r="F4158">
        <v>159</v>
      </c>
      <c r="G4158">
        <v>6309650</v>
      </c>
      <c r="H4158">
        <v>62</v>
      </c>
      <c r="I4158">
        <v>2989000</v>
      </c>
      <c r="J4158">
        <v>0</v>
      </c>
      <c r="K4158">
        <v>0</v>
      </c>
      <c r="L4158">
        <v>69</v>
      </c>
      <c r="M4158">
        <v>4715600</v>
      </c>
      <c r="N4158">
        <v>289400</v>
      </c>
      <c r="O4158">
        <v>14303650</v>
      </c>
      <c r="P4158" t="s">
        <v>5</v>
      </c>
      <c r="Q4158" t="s">
        <v>6</v>
      </c>
      <c r="R4158" t="s">
        <v>169</v>
      </c>
      <c r="S4158" t="s">
        <v>170</v>
      </c>
      <c r="T4158">
        <v>9228161.2903225813</v>
      </c>
      <c r="U4158">
        <v>6338955</v>
      </c>
      <c r="V4158">
        <v>-2889206.2903225813</v>
      </c>
      <c r="W4158">
        <v>-0.3130858032739896</v>
      </c>
      <c r="X4158" t="s">
        <v>343</v>
      </c>
    </row>
    <row r="4159" spans="1:24" x14ac:dyDescent="0.35">
      <c r="A4159">
        <v>3301052948</v>
      </c>
      <c r="B4159" t="s">
        <v>168</v>
      </c>
      <c r="C4159" t="s">
        <v>168</v>
      </c>
      <c r="D4159">
        <v>0</v>
      </c>
      <c r="E4159">
        <v>0</v>
      </c>
      <c r="F4159">
        <v>8</v>
      </c>
      <c r="G4159">
        <v>461694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303000</v>
      </c>
      <c r="O4159">
        <v>764694</v>
      </c>
      <c r="P4159" t="s">
        <v>5</v>
      </c>
      <c r="Q4159" t="s">
        <v>12</v>
      </c>
      <c r="R4159" t="s">
        <v>169</v>
      </c>
      <c r="S4159" t="s">
        <v>170</v>
      </c>
      <c r="T4159">
        <v>493350.96774193546</v>
      </c>
      <c r="U4159">
        <v>240398</v>
      </c>
      <c r="V4159">
        <v>-252952.96774193546</v>
      </c>
      <c r="W4159">
        <v>-0.51272417463717512</v>
      </c>
      <c r="X4159" t="s">
        <v>338</v>
      </c>
    </row>
    <row r="4160" spans="1:24" x14ac:dyDescent="0.35">
      <c r="A4160">
        <v>3300016548</v>
      </c>
      <c r="B4160" t="s">
        <v>168</v>
      </c>
      <c r="C4160" t="s">
        <v>168</v>
      </c>
      <c r="D4160">
        <v>0</v>
      </c>
      <c r="E4160">
        <v>0</v>
      </c>
      <c r="F4160">
        <v>19</v>
      </c>
      <c r="G4160">
        <v>902278</v>
      </c>
      <c r="H4160">
        <v>12</v>
      </c>
      <c r="I4160">
        <v>475000</v>
      </c>
      <c r="J4160">
        <v>0</v>
      </c>
      <c r="K4160">
        <v>0</v>
      </c>
      <c r="L4160">
        <v>1</v>
      </c>
      <c r="M4160">
        <v>22400</v>
      </c>
      <c r="N4160">
        <v>1637700</v>
      </c>
      <c r="O4160">
        <v>3037378</v>
      </c>
      <c r="P4160" t="s">
        <v>5</v>
      </c>
      <c r="Q4160" t="s">
        <v>7</v>
      </c>
      <c r="R4160" t="s">
        <v>169</v>
      </c>
      <c r="S4160" t="s">
        <v>170</v>
      </c>
      <c r="T4160">
        <v>1959598.7096774194</v>
      </c>
      <c r="U4160">
        <v>2223894</v>
      </c>
      <c r="V4160">
        <v>264295.29032258061</v>
      </c>
      <c r="W4160">
        <v>0.13487214959744875</v>
      </c>
      <c r="X4160" t="s">
        <v>351</v>
      </c>
    </row>
    <row r="4161" spans="1:24" x14ac:dyDescent="0.35">
      <c r="A4161">
        <v>3301063326</v>
      </c>
      <c r="B4161" t="s">
        <v>168</v>
      </c>
      <c r="C4161" t="s">
        <v>168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171000</v>
      </c>
      <c r="O4161">
        <v>171000</v>
      </c>
      <c r="P4161" t="s">
        <v>5</v>
      </c>
      <c r="Q4161" t="s">
        <v>13</v>
      </c>
      <c r="R4161" t="s">
        <v>169</v>
      </c>
      <c r="S4161" t="s">
        <v>170</v>
      </c>
      <c r="T4161">
        <v>110322.58064516129</v>
      </c>
      <c r="U4161">
        <v>0</v>
      </c>
      <c r="V4161">
        <v>-110322.58064516129</v>
      </c>
      <c r="W4161">
        <v>0</v>
      </c>
      <c r="X4161" t="s">
        <v>378</v>
      </c>
    </row>
    <row r="4162" spans="1:24" x14ac:dyDescent="0.35">
      <c r="A4162">
        <v>3301030776</v>
      </c>
      <c r="B4162" t="s">
        <v>168</v>
      </c>
      <c r="C4162" t="s">
        <v>168</v>
      </c>
      <c r="D4162">
        <v>0</v>
      </c>
      <c r="E4162">
        <v>0</v>
      </c>
      <c r="F4162">
        <v>41</v>
      </c>
      <c r="G4162">
        <v>1286271</v>
      </c>
      <c r="H4162">
        <v>16</v>
      </c>
      <c r="I4162">
        <v>410000</v>
      </c>
      <c r="J4162">
        <v>0</v>
      </c>
      <c r="K4162">
        <v>0</v>
      </c>
      <c r="L4162">
        <v>0</v>
      </c>
      <c r="M4162">
        <v>0</v>
      </c>
      <c r="N4162">
        <v>544000</v>
      </c>
      <c r="O4162">
        <v>2240271</v>
      </c>
      <c r="P4162" t="s">
        <v>5</v>
      </c>
      <c r="Q4162" t="s">
        <v>16</v>
      </c>
      <c r="R4162" t="s">
        <v>169</v>
      </c>
      <c r="S4162" t="s">
        <v>170</v>
      </c>
      <c r="T4162">
        <v>1445336.1290322582</v>
      </c>
      <c r="U4162">
        <v>1689071</v>
      </c>
      <c r="V4162">
        <v>243734.87096774182</v>
      </c>
      <c r="W4162">
        <v>0.16863542401789777</v>
      </c>
      <c r="X4162" t="s">
        <v>349</v>
      </c>
    </row>
    <row r="4163" spans="1:24" x14ac:dyDescent="0.35">
      <c r="A4163">
        <v>3300026893</v>
      </c>
      <c r="B4163" t="s">
        <v>168</v>
      </c>
      <c r="C4163" t="s">
        <v>168</v>
      </c>
      <c r="D4163">
        <v>0</v>
      </c>
      <c r="E4163">
        <v>0</v>
      </c>
      <c r="F4163">
        <v>4</v>
      </c>
      <c r="G4163">
        <v>198791</v>
      </c>
      <c r="H4163">
        <v>1</v>
      </c>
      <c r="I4163">
        <v>40000</v>
      </c>
      <c r="J4163">
        <v>0</v>
      </c>
      <c r="K4163">
        <v>0</v>
      </c>
      <c r="L4163">
        <v>0</v>
      </c>
      <c r="M4163">
        <v>0</v>
      </c>
      <c r="N4163">
        <v>874000</v>
      </c>
      <c r="O4163">
        <v>1112791</v>
      </c>
      <c r="P4163" t="s">
        <v>5</v>
      </c>
      <c r="Q4163" t="s">
        <v>6</v>
      </c>
      <c r="R4163" t="s">
        <v>181</v>
      </c>
      <c r="S4163" t="s">
        <v>170</v>
      </c>
      <c r="T4163">
        <v>717929.67741935491</v>
      </c>
      <c r="U4163">
        <v>1142388</v>
      </c>
      <c r="V4163">
        <v>424458.32258064509</v>
      </c>
      <c r="W4163">
        <v>0.59122548618743309</v>
      </c>
      <c r="X4163" t="s">
        <v>352</v>
      </c>
    </row>
    <row r="4164" spans="1:24" x14ac:dyDescent="0.35">
      <c r="A4164">
        <v>3301053956</v>
      </c>
      <c r="B4164" t="s">
        <v>168</v>
      </c>
      <c r="C4164" t="s">
        <v>168</v>
      </c>
      <c r="D4164">
        <v>0</v>
      </c>
      <c r="E4164">
        <v>0</v>
      </c>
      <c r="F4164">
        <v>34</v>
      </c>
      <c r="G4164">
        <v>1363964</v>
      </c>
      <c r="H4164">
        <v>16</v>
      </c>
      <c r="I4164">
        <v>500000</v>
      </c>
      <c r="J4164">
        <v>0</v>
      </c>
      <c r="K4164">
        <v>0</v>
      </c>
      <c r="L4164">
        <v>2</v>
      </c>
      <c r="M4164">
        <v>154800</v>
      </c>
      <c r="N4164">
        <v>150000</v>
      </c>
      <c r="O4164">
        <v>2168764</v>
      </c>
      <c r="P4164" t="s">
        <v>5</v>
      </c>
      <c r="Q4164" t="s">
        <v>14</v>
      </c>
      <c r="R4164" t="s">
        <v>207</v>
      </c>
      <c r="S4164" t="s">
        <v>170</v>
      </c>
      <c r="T4164">
        <v>1399202.5806451612</v>
      </c>
      <c r="U4164">
        <v>805489</v>
      </c>
      <c r="V4164">
        <v>-593713.58064516122</v>
      </c>
      <c r="W4164">
        <v>-0.42432281705155561</v>
      </c>
      <c r="X4164" t="s">
        <v>358</v>
      </c>
    </row>
    <row r="4165" spans="1:24" x14ac:dyDescent="0.35">
      <c r="A4165">
        <v>3300013823</v>
      </c>
      <c r="B4165" t="s">
        <v>168</v>
      </c>
      <c r="C4165" t="s">
        <v>168</v>
      </c>
      <c r="D4165">
        <v>0</v>
      </c>
      <c r="E4165">
        <v>0</v>
      </c>
      <c r="F4165">
        <v>59</v>
      </c>
      <c r="G4165">
        <v>2079897</v>
      </c>
      <c r="H4165">
        <v>17</v>
      </c>
      <c r="I4165">
        <v>845000</v>
      </c>
      <c r="J4165">
        <v>0</v>
      </c>
      <c r="K4165">
        <v>0</v>
      </c>
      <c r="L4165">
        <v>66</v>
      </c>
      <c r="M4165">
        <v>3700000</v>
      </c>
      <c r="N4165">
        <v>2311800</v>
      </c>
      <c r="O4165">
        <v>8936697</v>
      </c>
      <c r="P4165" t="s">
        <v>5</v>
      </c>
      <c r="Q4165" t="s">
        <v>7</v>
      </c>
      <c r="R4165" t="s">
        <v>169</v>
      </c>
      <c r="S4165" t="s">
        <v>170</v>
      </c>
      <c r="T4165">
        <v>5765610.9677419355</v>
      </c>
      <c r="U4165">
        <v>6411543</v>
      </c>
      <c r="V4165">
        <v>645932.03225806449</v>
      </c>
      <c r="W4165">
        <v>0.11203184465132932</v>
      </c>
      <c r="X4165" t="s">
        <v>215</v>
      </c>
    </row>
    <row r="4166" spans="1:24" x14ac:dyDescent="0.35">
      <c r="A4166">
        <v>3301051299</v>
      </c>
      <c r="B4166" t="s">
        <v>168</v>
      </c>
      <c r="C4166" t="s">
        <v>168</v>
      </c>
      <c r="D4166">
        <v>0</v>
      </c>
      <c r="E4166">
        <v>0</v>
      </c>
      <c r="F4166">
        <v>56</v>
      </c>
      <c r="G4166">
        <v>1641936</v>
      </c>
      <c r="H4166">
        <v>24</v>
      </c>
      <c r="I4166">
        <v>695000</v>
      </c>
      <c r="J4166">
        <v>0</v>
      </c>
      <c r="K4166">
        <v>0</v>
      </c>
      <c r="L4166">
        <v>15</v>
      </c>
      <c r="M4166">
        <v>926000</v>
      </c>
      <c r="N4166">
        <v>150000</v>
      </c>
      <c r="O4166">
        <v>3412936</v>
      </c>
      <c r="P4166" t="s">
        <v>5</v>
      </c>
      <c r="Q4166" t="s">
        <v>15</v>
      </c>
      <c r="R4166" t="s">
        <v>169</v>
      </c>
      <c r="S4166" t="s">
        <v>170</v>
      </c>
      <c r="T4166">
        <v>2201894.1935483869</v>
      </c>
      <c r="U4166">
        <v>1761972</v>
      </c>
      <c r="V4166">
        <v>-439922.19354838692</v>
      </c>
      <c r="W4166">
        <v>-0.19979261257755776</v>
      </c>
      <c r="X4166" t="s">
        <v>322</v>
      </c>
    </row>
    <row r="4167" spans="1:24" x14ac:dyDescent="0.35">
      <c r="A4167">
        <v>3300002503</v>
      </c>
      <c r="B4167" t="s">
        <v>168</v>
      </c>
      <c r="C4167" t="s">
        <v>168</v>
      </c>
      <c r="D4167">
        <v>0</v>
      </c>
      <c r="E4167">
        <v>0</v>
      </c>
      <c r="F4167">
        <v>4</v>
      </c>
      <c r="G4167">
        <v>121795</v>
      </c>
      <c r="H4167">
        <v>11</v>
      </c>
      <c r="I4167">
        <v>240000</v>
      </c>
      <c r="J4167">
        <v>0</v>
      </c>
      <c r="K4167">
        <v>0</v>
      </c>
      <c r="L4167">
        <v>2</v>
      </c>
      <c r="M4167">
        <v>124800</v>
      </c>
      <c r="N4167">
        <v>0</v>
      </c>
      <c r="O4167">
        <v>486595</v>
      </c>
      <c r="P4167" t="s">
        <v>5</v>
      </c>
      <c r="Q4167" t="s">
        <v>13</v>
      </c>
      <c r="R4167" t="s">
        <v>169</v>
      </c>
      <c r="S4167" t="s">
        <v>170</v>
      </c>
      <c r="T4167">
        <v>313932.25806451612</v>
      </c>
      <c r="U4167">
        <v>318396</v>
      </c>
      <c r="V4167">
        <v>4463.7419354838785</v>
      </c>
      <c r="W4167">
        <v>1.4218806194062905E-2</v>
      </c>
      <c r="X4167" t="s">
        <v>283</v>
      </c>
    </row>
    <row r="4168" spans="1:24" x14ac:dyDescent="0.35">
      <c r="A4168">
        <v>3300015511</v>
      </c>
      <c r="B4168" t="s">
        <v>168</v>
      </c>
      <c r="C4168" t="s">
        <v>168</v>
      </c>
      <c r="D4168">
        <v>0</v>
      </c>
      <c r="E4168">
        <v>0</v>
      </c>
      <c r="F4168">
        <v>347</v>
      </c>
      <c r="G4168">
        <v>15962176</v>
      </c>
      <c r="H4168">
        <v>30</v>
      </c>
      <c r="I4168">
        <v>900000</v>
      </c>
      <c r="J4168">
        <v>0</v>
      </c>
      <c r="K4168">
        <v>0</v>
      </c>
      <c r="L4168">
        <v>25</v>
      </c>
      <c r="M4168">
        <v>2641093</v>
      </c>
      <c r="N4168">
        <v>326100</v>
      </c>
      <c r="O4168">
        <v>19829369</v>
      </c>
      <c r="P4168" t="s">
        <v>5</v>
      </c>
      <c r="Q4168" t="s">
        <v>8</v>
      </c>
      <c r="R4168" t="s">
        <v>169</v>
      </c>
      <c r="S4168" t="s">
        <v>170</v>
      </c>
      <c r="T4168">
        <v>12793141.290322581</v>
      </c>
      <c r="U4168">
        <v>11494235</v>
      </c>
      <c r="V4168">
        <v>-1298906.2903225813</v>
      </c>
      <c r="W4168">
        <v>-0.10153145821231124</v>
      </c>
      <c r="X4168" t="s">
        <v>226</v>
      </c>
    </row>
    <row r="4169" spans="1:24" x14ac:dyDescent="0.35">
      <c r="A4169">
        <v>6001142535</v>
      </c>
      <c r="B4169" t="s">
        <v>168</v>
      </c>
      <c r="C4169" t="s">
        <v>168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1</v>
      </c>
      <c r="M4169">
        <v>52400</v>
      </c>
      <c r="N4169">
        <v>150000</v>
      </c>
      <c r="O4169">
        <v>202400</v>
      </c>
      <c r="P4169" t="s">
        <v>5</v>
      </c>
      <c r="Q4169" t="s">
        <v>14</v>
      </c>
      <c r="R4169" t="s">
        <v>207</v>
      </c>
      <c r="S4169" t="s">
        <v>170</v>
      </c>
      <c r="T4169">
        <v>130580.64516129032</v>
      </c>
      <c r="U4169">
        <v>150000</v>
      </c>
      <c r="V4169">
        <v>19419.354838709682</v>
      </c>
      <c r="W4169">
        <v>0.14871541501976293</v>
      </c>
      <c r="X4169" t="s">
        <v>266</v>
      </c>
    </row>
    <row r="4170" spans="1:24" x14ac:dyDescent="0.35">
      <c r="A4170">
        <v>3300027133</v>
      </c>
      <c r="B4170" t="s">
        <v>168</v>
      </c>
      <c r="C4170" t="s">
        <v>168</v>
      </c>
      <c r="D4170">
        <v>0</v>
      </c>
      <c r="E4170">
        <v>0</v>
      </c>
      <c r="F4170">
        <v>1</v>
      </c>
      <c r="G4170">
        <v>25550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6909400</v>
      </c>
      <c r="O4170">
        <v>6934950</v>
      </c>
      <c r="P4170" t="s">
        <v>5</v>
      </c>
      <c r="Q4170" t="s">
        <v>16</v>
      </c>
      <c r="R4170" t="s">
        <v>169</v>
      </c>
      <c r="S4170" t="s">
        <v>170</v>
      </c>
      <c r="T4170">
        <v>4474161.2903225804</v>
      </c>
      <c r="U4170">
        <v>364000</v>
      </c>
      <c r="V4170">
        <v>-4110161.2903225804</v>
      </c>
      <c r="W4170">
        <v>-0.91864397003583298</v>
      </c>
      <c r="X4170" t="s">
        <v>357</v>
      </c>
    </row>
    <row r="4171" spans="1:24" x14ac:dyDescent="0.35">
      <c r="A4171">
        <v>3301049618</v>
      </c>
      <c r="B4171" t="s">
        <v>168</v>
      </c>
      <c r="C4171" t="s">
        <v>168</v>
      </c>
      <c r="D4171">
        <v>0</v>
      </c>
      <c r="E4171">
        <v>0</v>
      </c>
      <c r="F4171">
        <v>59</v>
      </c>
      <c r="G4171">
        <v>1852735</v>
      </c>
      <c r="H4171">
        <v>54</v>
      </c>
      <c r="I4171">
        <v>1437000</v>
      </c>
      <c r="J4171">
        <v>0</v>
      </c>
      <c r="K4171">
        <v>0</v>
      </c>
      <c r="L4171">
        <v>5</v>
      </c>
      <c r="M4171">
        <v>252000</v>
      </c>
      <c r="N4171">
        <v>21000</v>
      </c>
      <c r="O4171">
        <v>3562735</v>
      </c>
      <c r="P4171" t="s">
        <v>5</v>
      </c>
      <c r="Q4171" t="s">
        <v>13</v>
      </c>
      <c r="R4171" t="s">
        <v>169</v>
      </c>
      <c r="S4171" t="s">
        <v>170</v>
      </c>
      <c r="T4171">
        <v>2298538.7096774196</v>
      </c>
      <c r="U4171">
        <v>2530955</v>
      </c>
      <c r="V4171">
        <v>232416.29032258037</v>
      </c>
      <c r="W4171">
        <v>0.10111480365505709</v>
      </c>
      <c r="X4171" t="s">
        <v>392</v>
      </c>
    </row>
    <row r="4172" spans="1:24" x14ac:dyDescent="0.35">
      <c r="A4172">
        <v>3301003273</v>
      </c>
      <c r="B4172" t="s">
        <v>168</v>
      </c>
      <c r="C4172" t="s">
        <v>168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180000</v>
      </c>
      <c r="O4172">
        <v>180000</v>
      </c>
      <c r="P4172" t="s">
        <v>5</v>
      </c>
      <c r="Q4172" t="s">
        <v>15</v>
      </c>
      <c r="R4172" t="s">
        <v>169</v>
      </c>
      <c r="S4172" t="s">
        <v>170</v>
      </c>
      <c r="T4172">
        <v>116129.03225806452</v>
      </c>
      <c r="U4172">
        <v>180000</v>
      </c>
      <c r="V4172">
        <v>63870.967741935485</v>
      </c>
      <c r="W4172">
        <v>0.55000000000000004</v>
      </c>
      <c r="X4172" t="s">
        <v>369</v>
      </c>
    </row>
    <row r="4173" spans="1:24" x14ac:dyDescent="0.35">
      <c r="A4173">
        <v>3301044374</v>
      </c>
      <c r="B4173" t="s">
        <v>168</v>
      </c>
      <c r="C4173" t="s">
        <v>168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330000</v>
      </c>
      <c r="O4173">
        <v>330000</v>
      </c>
      <c r="P4173" t="s">
        <v>5</v>
      </c>
      <c r="Q4173" t="s">
        <v>12</v>
      </c>
      <c r="R4173" t="s">
        <v>169</v>
      </c>
      <c r="S4173" t="s">
        <v>170</v>
      </c>
      <c r="T4173">
        <v>212903.22580645164</v>
      </c>
      <c r="U4173">
        <v>280849</v>
      </c>
      <c r="V4173">
        <v>67945.774193548365</v>
      </c>
      <c r="W4173">
        <v>0.3191392424242423</v>
      </c>
      <c r="X4173" t="s">
        <v>205</v>
      </c>
    </row>
    <row r="4174" spans="1:24" x14ac:dyDescent="0.35">
      <c r="A4174">
        <v>3301070720</v>
      </c>
      <c r="B4174" t="s">
        <v>168</v>
      </c>
      <c r="C4174" t="s">
        <v>168</v>
      </c>
      <c r="D4174">
        <v>0</v>
      </c>
      <c r="E4174">
        <v>0</v>
      </c>
      <c r="F4174">
        <v>1</v>
      </c>
      <c r="G4174">
        <v>25700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1871000</v>
      </c>
      <c r="O4174">
        <v>1896700</v>
      </c>
      <c r="P4174" t="s">
        <v>5</v>
      </c>
      <c r="Q4174" t="s">
        <v>12</v>
      </c>
      <c r="R4174" t="s">
        <v>169</v>
      </c>
      <c r="S4174" t="s">
        <v>170</v>
      </c>
      <c r="T4174">
        <v>1223677.4193548386</v>
      </c>
      <c r="U4174">
        <v>409000</v>
      </c>
      <c r="V4174">
        <v>-814677.41935483855</v>
      </c>
      <c r="W4174">
        <v>-0.665761585912374</v>
      </c>
      <c r="X4174" t="s">
        <v>353</v>
      </c>
    </row>
    <row r="4175" spans="1:24" x14ac:dyDescent="0.35">
      <c r="A4175">
        <v>3301071475</v>
      </c>
      <c r="B4175" t="s">
        <v>168</v>
      </c>
      <c r="C4175" t="s">
        <v>168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30000</v>
      </c>
      <c r="O4175">
        <v>30000</v>
      </c>
      <c r="P4175" t="s">
        <v>5</v>
      </c>
      <c r="Q4175" t="s">
        <v>11</v>
      </c>
      <c r="R4175" t="s">
        <v>169</v>
      </c>
      <c r="S4175" t="s">
        <v>170</v>
      </c>
      <c r="T4175">
        <v>19354.83870967742</v>
      </c>
      <c r="U4175">
        <v>30000</v>
      </c>
      <c r="V4175">
        <v>10645.16129032258</v>
      </c>
      <c r="W4175">
        <v>0.54999999999999982</v>
      </c>
      <c r="X4175" t="s">
        <v>345</v>
      </c>
    </row>
    <row r="4176" spans="1:24" x14ac:dyDescent="0.35">
      <c r="A4176">
        <v>3301073836</v>
      </c>
      <c r="B4176" t="s">
        <v>168</v>
      </c>
      <c r="C4176" t="s">
        <v>168</v>
      </c>
      <c r="D4176">
        <v>0</v>
      </c>
      <c r="E4176">
        <v>0</v>
      </c>
      <c r="F4176">
        <v>42</v>
      </c>
      <c r="G4176">
        <v>917658</v>
      </c>
      <c r="H4176">
        <v>47</v>
      </c>
      <c r="I4176">
        <v>920000</v>
      </c>
      <c r="J4176">
        <v>0</v>
      </c>
      <c r="K4176">
        <v>0</v>
      </c>
      <c r="L4176">
        <v>11</v>
      </c>
      <c r="M4176">
        <v>366400</v>
      </c>
      <c r="N4176">
        <v>0</v>
      </c>
      <c r="O4176">
        <v>2204058</v>
      </c>
      <c r="P4176" t="s">
        <v>5</v>
      </c>
      <c r="Q4176" t="s">
        <v>13</v>
      </c>
      <c r="R4176" t="s">
        <v>169</v>
      </c>
      <c r="S4176" t="s">
        <v>170</v>
      </c>
      <c r="T4176">
        <v>1421972.9032258063</v>
      </c>
      <c r="U4176">
        <v>785584</v>
      </c>
      <c r="V4176">
        <v>-636388.90322580631</v>
      </c>
      <c r="W4176">
        <v>-0.4475394023206285</v>
      </c>
      <c r="X4176" t="s">
        <v>297</v>
      </c>
    </row>
    <row r="4177" spans="1:24" x14ac:dyDescent="0.35">
      <c r="A4177">
        <v>3300008858</v>
      </c>
      <c r="B4177" t="s">
        <v>168</v>
      </c>
      <c r="C4177" t="s">
        <v>168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150000</v>
      </c>
      <c r="J4177">
        <v>0</v>
      </c>
      <c r="K4177">
        <v>0</v>
      </c>
      <c r="L4177">
        <v>0</v>
      </c>
      <c r="M4177">
        <v>0</v>
      </c>
      <c r="N4177">
        <v>510000</v>
      </c>
      <c r="O4177">
        <v>660000</v>
      </c>
      <c r="P4177" t="s">
        <v>5</v>
      </c>
      <c r="Q4177" t="s">
        <v>17</v>
      </c>
      <c r="R4177" t="s">
        <v>169</v>
      </c>
      <c r="S4177" t="s">
        <v>170</v>
      </c>
      <c r="T4177">
        <v>425806.45161290327</v>
      </c>
      <c r="U4177">
        <v>448100</v>
      </c>
      <c r="V4177">
        <v>22293.548387096729</v>
      </c>
      <c r="W4177">
        <v>5.2356060606060462E-2</v>
      </c>
      <c r="X4177" t="s">
        <v>199</v>
      </c>
    </row>
    <row r="4178" spans="1:24" x14ac:dyDescent="0.35">
      <c r="A4178">
        <v>3301072185</v>
      </c>
      <c r="B4178" t="s">
        <v>168</v>
      </c>
      <c r="C4178" t="s">
        <v>168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342000</v>
      </c>
      <c r="O4178">
        <v>342000</v>
      </c>
      <c r="P4178" t="s">
        <v>5</v>
      </c>
      <c r="Q4178" t="s">
        <v>8</v>
      </c>
      <c r="R4178" t="s">
        <v>169</v>
      </c>
      <c r="S4178" t="s">
        <v>170</v>
      </c>
      <c r="T4178">
        <v>220645.16129032258</v>
      </c>
      <c r="U4178">
        <v>1046500</v>
      </c>
      <c r="V4178">
        <v>825854.83870967745</v>
      </c>
      <c r="W4178">
        <v>3.7429093567251464</v>
      </c>
      <c r="X4178" t="s">
        <v>372</v>
      </c>
    </row>
    <row r="4179" spans="1:24" x14ac:dyDescent="0.35">
      <c r="A4179">
        <v>3301071806</v>
      </c>
      <c r="B4179" t="s">
        <v>168</v>
      </c>
      <c r="C4179" t="s">
        <v>168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295000</v>
      </c>
      <c r="O4179">
        <v>295000</v>
      </c>
      <c r="P4179" t="s">
        <v>5</v>
      </c>
      <c r="Q4179" t="s">
        <v>10</v>
      </c>
      <c r="R4179" t="s">
        <v>169</v>
      </c>
      <c r="S4179" t="s">
        <v>170</v>
      </c>
      <c r="T4179">
        <v>190322.58064516127</v>
      </c>
      <c r="U4179">
        <v>695997</v>
      </c>
      <c r="V4179">
        <v>505674.41935483873</v>
      </c>
      <c r="W4179">
        <v>2.6569333898305088</v>
      </c>
      <c r="X4179" t="s">
        <v>356</v>
      </c>
    </row>
    <row r="4180" spans="1:24" x14ac:dyDescent="0.35">
      <c r="A4180">
        <v>3300018320</v>
      </c>
      <c r="B4180" t="s">
        <v>168</v>
      </c>
      <c r="C4180" t="s">
        <v>168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460300</v>
      </c>
      <c r="O4180">
        <v>460300</v>
      </c>
      <c r="P4180" t="s">
        <v>5</v>
      </c>
      <c r="Q4180" t="s">
        <v>6</v>
      </c>
      <c r="R4180" t="s">
        <v>207</v>
      </c>
      <c r="S4180" t="s">
        <v>170</v>
      </c>
      <c r="T4180">
        <v>296967.74193548388</v>
      </c>
      <c r="U4180">
        <v>312000</v>
      </c>
      <c r="V4180">
        <v>15032.258064516122</v>
      </c>
      <c r="W4180">
        <v>5.0619161416467495E-2</v>
      </c>
      <c r="X4180" t="s">
        <v>363</v>
      </c>
    </row>
    <row r="4181" spans="1:24" x14ac:dyDescent="0.35">
      <c r="A4181">
        <v>3301049754</v>
      </c>
      <c r="B4181" t="s">
        <v>168</v>
      </c>
      <c r="C4181" t="s">
        <v>168</v>
      </c>
      <c r="D4181">
        <v>0</v>
      </c>
      <c r="E4181">
        <v>0</v>
      </c>
      <c r="F4181">
        <v>1</v>
      </c>
      <c r="G4181">
        <v>17900</v>
      </c>
      <c r="H4181">
        <v>2</v>
      </c>
      <c r="I4181">
        <v>8000</v>
      </c>
      <c r="J4181">
        <v>0</v>
      </c>
      <c r="K4181">
        <v>0</v>
      </c>
      <c r="L4181">
        <v>0</v>
      </c>
      <c r="M4181">
        <v>0</v>
      </c>
      <c r="N4181">
        <v>324500</v>
      </c>
      <c r="O4181">
        <v>350400</v>
      </c>
      <c r="P4181" t="s">
        <v>5</v>
      </c>
      <c r="Q4181" t="s">
        <v>12</v>
      </c>
      <c r="R4181" t="s">
        <v>169</v>
      </c>
      <c r="S4181" t="s">
        <v>170</v>
      </c>
      <c r="T4181">
        <v>226064.51612903227</v>
      </c>
      <c r="U4181">
        <v>372500</v>
      </c>
      <c r="V4181">
        <v>146435.48387096773</v>
      </c>
      <c r="W4181">
        <v>0.6477597031963469</v>
      </c>
      <c r="X4181" t="s">
        <v>248</v>
      </c>
    </row>
    <row r="4182" spans="1:24" x14ac:dyDescent="0.35">
      <c r="A4182">
        <v>3301014506</v>
      </c>
      <c r="B4182" t="s">
        <v>168</v>
      </c>
      <c r="C4182" t="s">
        <v>168</v>
      </c>
      <c r="D4182">
        <v>0</v>
      </c>
      <c r="E4182">
        <v>0</v>
      </c>
      <c r="F4182">
        <v>105</v>
      </c>
      <c r="G4182">
        <v>2307763</v>
      </c>
      <c r="H4182">
        <v>54</v>
      </c>
      <c r="I4182">
        <v>1619000</v>
      </c>
      <c r="J4182">
        <v>0</v>
      </c>
      <c r="K4182">
        <v>0</v>
      </c>
      <c r="L4182">
        <v>0</v>
      </c>
      <c r="M4182">
        <v>0</v>
      </c>
      <c r="N4182">
        <v>30000</v>
      </c>
      <c r="O4182">
        <v>3956763</v>
      </c>
      <c r="P4182" t="s">
        <v>5</v>
      </c>
      <c r="Q4182" t="s">
        <v>10</v>
      </c>
      <c r="R4182" t="s">
        <v>181</v>
      </c>
      <c r="S4182" t="s">
        <v>170</v>
      </c>
      <c r="T4182">
        <v>2552750.3225806453</v>
      </c>
      <c r="U4182">
        <v>3158600</v>
      </c>
      <c r="V4182">
        <v>605849.67741935467</v>
      </c>
      <c r="W4182">
        <v>0.23733213235162176</v>
      </c>
      <c r="X4182" t="s">
        <v>379</v>
      </c>
    </row>
    <row r="4183" spans="1:24" x14ac:dyDescent="0.35">
      <c r="A4183">
        <v>3300013659</v>
      </c>
      <c r="B4183" t="s">
        <v>168</v>
      </c>
      <c r="C4183" t="s">
        <v>168</v>
      </c>
      <c r="D4183">
        <v>0</v>
      </c>
      <c r="E4183">
        <v>0</v>
      </c>
      <c r="F4183">
        <v>396</v>
      </c>
      <c r="G4183">
        <v>16779205</v>
      </c>
      <c r="H4183">
        <v>159</v>
      </c>
      <c r="I4183">
        <v>5410000</v>
      </c>
      <c r="J4183">
        <v>0</v>
      </c>
      <c r="K4183">
        <v>0</v>
      </c>
      <c r="L4183">
        <v>1</v>
      </c>
      <c r="M4183">
        <v>52400</v>
      </c>
      <c r="N4183">
        <v>1203500</v>
      </c>
      <c r="O4183">
        <v>23445105</v>
      </c>
      <c r="P4183" t="s">
        <v>5</v>
      </c>
      <c r="Q4183" t="s">
        <v>7</v>
      </c>
      <c r="R4183" t="s">
        <v>169</v>
      </c>
      <c r="S4183" t="s">
        <v>170</v>
      </c>
      <c r="T4183">
        <v>15125874.193548389</v>
      </c>
      <c r="U4183">
        <v>16338214</v>
      </c>
      <c r="V4183">
        <v>1212339.8064516112</v>
      </c>
      <c r="W4183">
        <v>8.0150065440099283E-2</v>
      </c>
      <c r="X4183" t="s">
        <v>317</v>
      </c>
    </row>
    <row r="4184" spans="1:24" x14ac:dyDescent="0.35">
      <c r="A4184">
        <v>3300019612</v>
      </c>
      <c r="B4184" t="s">
        <v>168</v>
      </c>
      <c r="C4184" t="s">
        <v>168</v>
      </c>
      <c r="D4184">
        <v>0</v>
      </c>
      <c r="E4184">
        <v>0</v>
      </c>
      <c r="F4184">
        <v>94</v>
      </c>
      <c r="G4184">
        <v>3908431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342000</v>
      </c>
      <c r="O4184">
        <v>4250431</v>
      </c>
      <c r="P4184" t="s">
        <v>5</v>
      </c>
      <c r="Q4184" t="s">
        <v>8</v>
      </c>
      <c r="R4184" t="s">
        <v>169</v>
      </c>
      <c r="S4184" t="s">
        <v>170</v>
      </c>
      <c r="T4184">
        <v>2742213.5483870972</v>
      </c>
      <c r="U4184">
        <v>3685083</v>
      </c>
      <c r="V4184">
        <v>942869.45161290281</v>
      </c>
      <c r="W4184">
        <v>0.34383516636312872</v>
      </c>
      <c r="X4184" t="s">
        <v>264</v>
      </c>
    </row>
    <row r="4185" spans="1:24" x14ac:dyDescent="0.35">
      <c r="A4185">
        <v>3300012912</v>
      </c>
      <c r="B4185" t="s">
        <v>168</v>
      </c>
      <c r="C4185" t="s">
        <v>168</v>
      </c>
      <c r="D4185">
        <v>0</v>
      </c>
      <c r="E4185">
        <v>0</v>
      </c>
      <c r="F4185">
        <v>14</v>
      </c>
      <c r="G4185">
        <v>894891</v>
      </c>
      <c r="H4185">
        <v>1</v>
      </c>
      <c r="I4185">
        <v>100000</v>
      </c>
      <c r="J4185">
        <v>0</v>
      </c>
      <c r="K4185">
        <v>0</v>
      </c>
      <c r="L4185">
        <v>0</v>
      </c>
      <c r="M4185">
        <v>0</v>
      </c>
      <c r="N4185">
        <v>330000</v>
      </c>
      <c r="O4185">
        <v>1324891</v>
      </c>
      <c r="P4185" t="s">
        <v>5</v>
      </c>
      <c r="Q4185" t="s">
        <v>12</v>
      </c>
      <c r="R4185" t="s">
        <v>169</v>
      </c>
      <c r="S4185" t="s">
        <v>170</v>
      </c>
      <c r="T4185">
        <v>854768.3870967743</v>
      </c>
      <c r="U4185">
        <v>739044</v>
      </c>
      <c r="V4185">
        <v>-115724.3870967743</v>
      </c>
      <c r="W4185">
        <v>-0.13538683559628695</v>
      </c>
      <c r="X4185" t="s">
        <v>383</v>
      </c>
    </row>
    <row r="4186" spans="1:24" x14ac:dyDescent="0.35">
      <c r="A4186">
        <v>3300019411</v>
      </c>
      <c r="B4186" t="s">
        <v>168</v>
      </c>
      <c r="C4186" t="s">
        <v>168</v>
      </c>
      <c r="D4186">
        <v>0</v>
      </c>
      <c r="E4186">
        <v>0</v>
      </c>
      <c r="F4186">
        <v>18</v>
      </c>
      <c r="G4186">
        <v>1317872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980000</v>
      </c>
      <c r="O4186">
        <v>2297872</v>
      </c>
      <c r="P4186" t="s">
        <v>5</v>
      </c>
      <c r="Q4186" t="s">
        <v>8</v>
      </c>
      <c r="R4186" t="s">
        <v>169</v>
      </c>
      <c r="S4186" t="s">
        <v>170</v>
      </c>
      <c r="T4186">
        <v>1482498.064516129</v>
      </c>
      <c r="U4186">
        <v>2184482</v>
      </c>
      <c r="V4186">
        <v>701983.93548387103</v>
      </c>
      <c r="W4186">
        <v>0.47351423403914583</v>
      </c>
      <c r="X4186" t="s">
        <v>350</v>
      </c>
    </row>
    <row r="4187" spans="1:24" x14ac:dyDescent="0.35">
      <c r="A4187">
        <v>3301067053</v>
      </c>
      <c r="B4187" t="s">
        <v>168</v>
      </c>
      <c r="C4187" t="s">
        <v>168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330000</v>
      </c>
      <c r="O4187">
        <v>330000</v>
      </c>
      <c r="P4187" t="s">
        <v>5</v>
      </c>
      <c r="Q4187" t="s">
        <v>12</v>
      </c>
      <c r="R4187" t="s">
        <v>169</v>
      </c>
      <c r="S4187" t="s">
        <v>170</v>
      </c>
      <c r="T4187">
        <v>212903.22580645164</v>
      </c>
      <c r="U4187">
        <v>330000</v>
      </c>
      <c r="V4187">
        <v>117096.77419354836</v>
      </c>
      <c r="W4187">
        <v>0.54999999999999982</v>
      </c>
      <c r="X4187" t="s">
        <v>353</v>
      </c>
    </row>
    <row r="4188" spans="1:24" x14ac:dyDescent="0.35">
      <c r="A4188">
        <v>6001119724</v>
      </c>
      <c r="B4188" t="s">
        <v>168</v>
      </c>
      <c r="C4188" t="s">
        <v>168</v>
      </c>
      <c r="D4188">
        <v>0</v>
      </c>
      <c r="E4188">
        <v>0</v>
      </c>
      <c r="F4188">
        <v>1</v>
      </c>
      <c r="G4188">
        <v>24199</v>
      </c>
      <c r="H4188">
        <v>0</v>
      </c>
      <c r="I4188">
        <v>0</v>
      </c>
      <c r="J4188">
        <v>0</v>
      </c>
      <c r="K4188">
        <v>0</v>
      </c>
      <c r="L4188">
        <v>1</v>
      </c>
      <c r="M4188">
        <v>52400</v>
      </c>
      <c r="N4188">
        <v>21000</v>
      </c>
      <c r="O4188">
        <v>97599</v>
      </c>
      <c r="P4188" t="s">
        <v>5</v>
      </c>
      <c r="Q4188" t="s">
        <v>13</v>
      </c>
      <c r="R4188" t="s">
        <v>169</v>
      </c>
      <c r="S4188" t="s">
        <v>170</v>
      </c>
      <c r="T4188">
        <v>62967.096774193553</v>
      </c>
      <c r="U4188">
        <v>158297</v>
      </c>
      <c r="V4188">
        <v>95329.903225806454</v>
      </c>
      <c r="W4188">
        <v>1.5139637701205952</v>
      </c>
      <c r="X4188" t="s">
        <v>297</v>
      </c>
    </row>
    <row r="4189" spans="1:24" x14ac:dyDescent="0.35">
      <c r="A4189">
        <v>6001141942</v>
      </c>
      <c r="B4189" t="s">
        <v>168</v>
      </c>
      <c r="C4189" t="s">
        <v>168</v>
      </c>
      <c r="D4189">
        <v>0</v>
      </c>
      <c r="E4189">
        <v>0</v>
      </c>
      <c r="F4189">
        <v>24</v>
      </c>
      <c r="G4189">
        <v>1105473</v>
      </c>
      <c r="H4189">
        <v>156</v>
      </c>
      <c r="I4189">
        <v>7021000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8126473</v>
      </c>
      <c r="P4189" t="s">
        <v>5</v>
      </c>
      <c r="Q4189" t="s">
        <v>15</v>
      </c>
      <c r="R4189" t="s">
        <v>169</v>
      </c>
      <c r="S4189" t="s">
        <v>170</v>
      </c>
      <c r="T4189">
        <v>5242885.8064516131</v>
      </c>
      <c r="U4189">
        <v>3975989</v>
      </c>
      <c r="V4189">
        <v>-1266896.8064516131</v>
      </c>
      <c r="W4189">
        <v>-0.24164112155420936</v>
      </c>
      <c r="X4189" t="s">
        <v>179</v>
      </c>
    </row>
    <row r="4190" spans="1:24" x14ac:dyDescent="0.35">
      <c r="A4190">
        <v>3301000038</v>
      </c>
      <c r="B4190" t="s">
        <v>168</v>
      </c>
      <c r="C4190" t="s">
        <v>168</v>
      </c>
      <c r="D4190">
        <v>0</v>
      </c>
      <c r="E4190">
        <v>0</v>
      </c>
      <c r="F4190">
        <v>298</v>
      </c>
      <c r="G4190">
        <v>13945207</v>
      </c>
      <c r="H4190">
        <v>142</v>
      </c>
      <c r="I4190">
        <v>6420000</v>
      </c>
      <c r="J4190">
        <v>0</v>
      </c>
      <c r="K4190">
        <v>0</v>
      </c>
      <c r="L4190">
        <v>16</v>
      </c>
      <c r="M4190">
        <v>1598400</v>
      </c>
      <c r="N4190">
        <v>365000</v>
      </c>
      <c r="O4190">
        <v>22328607</v>
      </c>
      <c r="P4190" t="s">
        <v>5</v>
      </c>
      <c r="Q4190" t="s">
        <v>10</v>
      </c>
      <c r="R4190" t="s">
        <v>169</v>
      </c>
      <c r="S4190" t="s">
        <v>170</v>
      </c>
      <c r="T4190">
        <v>14405552.903225806</v>
      </c>
      <c r="U4190">
        <v>9484407</v>
      </c>
      <c r="V4190">
        <v>-4921145.9032258056</v>
      </c>
      <c r="W4190">
        <v>-0.34161451047976255</v>
      </c>
      <c r="X4190" t="s">
        <v>319</v>
      </c>
    </row>
    <row r="4191" spans="1:24" x14ac:dyDescent="0.35">
      <c r="A4191">
        <v>3300007793</v>
      </c>
      <c r="B4191" t="s">
        <v>168</v>
      </c>
      <c r="C4191" t="s">
        <v>168</v>
      </c>
      <c r="D4191">
        <v>0</v>
      </c>
      <c r="E4191">
        <v>0</v>
      </c>
      <c r="F4191">
        <v>63</v>
      </c>
      <c r="G4191">
        <v>2602632</v>
      </c>
      <c r="H4191">
        <v>37</v>
      </c>
      <c r="I4191">
        <v>2435000</v>
      </c>
      <c r="J4191">
        <v>0</v>
      </c>
      <c r="K4191">
        <v>0</v>
      </c>
      <c r="L4191">
        <v>14</v>
      </c>
      <c r="M4191">
        <v>633600</v>
      </c>
      <c r="N4191">
        <v>680000</v>
      </c>
      <c r="O4191">
        <v>6351232</v>
      </c>
      <c r="P4191" t="s">
        <v>5</v>
      </c>
      <c r="Q4191" t="s">
        <v>14</v>
      </c>
      <c r="R4191" t="s">
        <v>169</v>
      </c>
      <c r="S4191" t="s">
        <v>170</v>
      </c>
      <c r="T4191">
        <v>4097569.0322580645</v>
      </c>
      <c r="U4191">
        <v>4811349</v>
      </c>
      <c r="V4191">
        <v>713779.96774193551</v>
      </c>
      <c r="W4191">
        <v>0.1741959591461939</v>
      </c>
      <c r="X4191" t="s">
        <v>313</v>
      </c>
    </row>
    <row r="4192" spans="1:24" x14ac:dyDescent="0.35">
      <c r="A4192">
        <v>3300001776</v>
      </c>
      <c r="B4192" t="s">
        <v>168</v>
      </c>
      <c r="C4192" t="s">
        <v>168</v>
      </c>
      <c r="D4192">
        <v>0</v>
      </c>
      <c r="E4192">
        <v>0</v>
      </c>
      <c r="F4192">
        <v>26</v>
      </c>
      <c r="G4192">
        <v>756972</v>
      </c>
      <c r="H4192">
        <v>10</v>
      </c>
      <c r="I4192">
        <v>225000</v>
      </c>
      <c r="J4192">
        <v>0</v>
      </c>
      <c r="K4192">
        <v>0</v>
      </c>
      <c r="L4192">
        <v>0</v>
      </c>
      <c r="M4192">
        <v>0</v>
      </c>
      <c r="N4192">
        <v>284000</v>
      </c>
      <c r="O4192">
        <v>1265972</v>
      </c>
      <c r="P4192" t="s">
        <v>5</v>
      </c>
      <c r="Q4192" t="s">
        <v>11</v>
      </c>
      <c r="R4192" t="s">
        <v>169</v>
      </c>
      <c r="S4192" t="s">
        <v>170</v>
      </c>
      <c r="T4192">
        <v>816756.12903225806</v>
      </c>
      <c r="U4192">
        <v>994268</v>
      </c>
      <c r="V4192">
        <v>177511.87096774194</v>
      </c>
      <c r="W4192">
        <v>0.21733766623590411</v>
      </c>
      <c r="X4192" t="s">
        <v>263</v>
      </c>
    </row>
    <row r="4193" spans="1:24" x14ac:dyDescent="0.35">
      <c r="A4193">
        <v>3300010710</v>
      </c>
      <c r="B4193" t="s">
        <v>168</v>
      </c>
      <c r="C4193" t="s">
        <v>168</v>
      </c>
      <c r="D4193">
        <v>0</v>
      </c>
      <c r="E4193">
        <v>0</v>
      </c>
      <c r="F4193">
        <v>34</v>
      </c>
      <c r="G4193">
        <v>1108622</v>
      </c>
      <c r="H4193">
        <v>18</v>
      </c>
      <c r="I4193">
        <v>400000</v>
      </c>
      <c r="J4193">
        <v>0</v>
      </c>
      <c r="K4193">
        <v>0</v>
      </c>
      <c r="L4193">
        <v>28</v>
      </c>
      <c r="M4193">
        <v>1207200</v>
      </c>
      <c r="N4193">
        <v>330000</v>
      </c>
      <c r="O4193">
        <v>3045822</v>
      </c>
      <c r="P4193" t="s">
        <v>5</v>
      </c>
      <c r="Q4193" t="s">
        <v>12</v>
      </c>
      <c r="R4193" t="s">
        <v>169</v>
      </c>
      <c r="S4193" t="s">
        <v>170</v>
      </c>
      <c r="T4193">
        <v>1965046.4516129033</v>
      </c>
      <c r="U4193">
        <v>1557035</v>
      </c>
      <c r="V4193">
        <v>-408011.45161290327</v>
      </c>
      <c r="W4193">
        <v>-0.2076345072036383</v>
      </c>
      <c r="X4193" t="s">
        <v>205</v>
      </c>
    </row>
    <row r="4194" spans="1:24" x14ac:dyDescent="0.35">
      <c r="A4194">
        <v>3301076979</v>
      </c>
      <c r="B4194" t="s">
        <v>168</v>
      </c>
      <c r="C4194" t="s">
        <v>168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1115000</v>
      </c>
      <c r="O4194">
        <v>1115000</v>
      </c>
      <c r="P4194" t="s">
        <v>5</v>
      </c>
      <c r="Q4194" t="s">
        <v>12</v>
      </c>
      <c r="R4194" t="s">
        <v>169</v>
      </c>
      <c r="S4194" t="s">
        <v>170</v>
      </c>
      <c r="T4194">
        <v>719354.83870967745</v>
      </c>
      <c r="U4194">
        <v>455000</v>
      </c>
      <c r="V4194">
        <v>-264354.83870967745</v>
      </c>
      <c r="W4194">
        <v>-0.36748878923766815</v>
      </c>
      <c r="X4194" t="s">
        <v>398</v>
      </c>
    </row>
    <row r="4195" spans="1:24" x14ac:dyDescent="0.35">
      <c r="A4195">
        <v>6001122175</v>
      </c>
      <c r="B4195" t="s">
        <v>168</v>
      </c>
      <c r="C4195" t="s">
        <v>168</v>
      </c>
      <c r="D4195">
        <v>0</v>
      </c>
      <c r="E4195">
        <v>0</v>
      </c>
      <c r="F4195">
        <v>120</v>
      </c>
      <c r="G4195">
        <v>2192647</v>
      </c>
      <c r="H4195">
        <v>6</v>
      </c>
      <c r="I4195">
        <v>325000</v>
      </c>
      <c r="J4195">
        <v>0</v>
      </c>
      <c r="K4195">
        <v>0</v>
      </c>
      <c r="L4195">
        <v>9</v>
      </c>
      <c r="M4195">
        <v>321600</v>
      </c>
      <c r="N4195">
        <v>960000</v>
      </c>
      <c r="O4195">
        <v>3799247</v>
      </c>
      <c r="P4195" t="s">
        <v>5</v>
      </c>
      <c r="Q4195" t="s">
        <v>17</v>
      </c>
      <c r="R4195" t="s">
        <v>169</v>
      </c>
      <c r="S4195" t="s">
        <v>170</v>
      </c>
      <c r="T4195">
        <v>2451127.0967741935</v>
      </c>
      <c r="U4195">
        <v>2148896</v>
      </c>
      <c r="V4195">
        <v>-302231.09677419346</v>
      </c>
      <c r="W4195">
        <v>-0.12330290712870207</v>
      </c>
      <c r="X4195" t="s">
        <v>311</v>
      </c>
    </row>
    <row r="4196" spans="1:24" x14ac:dyDescent="0.35">
      <c r="A4196">
        <v>3301072110</v>
      </c>
      <c r="B4196" t="s">
        <v>168</v>
      </c>
      <c r="C4196" t="s">
        <v>168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330000</v>
      </c>
      <c r="O4196">
        <v>330000</v>
      </c>
      <c r="P4196" t="s">
        <v>5</v>
      </c>
      <c r="Q4196" t="s">
        <v>12</v>
      </c>
      <c r="R4196" t="s">
        <v>169</v>
      </c>
      <c r="S4196" t="s">
        <v>170</v>
      </c>
      <c r="T4196">
        <v>212903.22580645164</v>
      </c>
      <c r="U4196">
        <v>0</v>
      </c>
      <c r="V4196">
        <v>-212903.22580645164</v>
      </c>
      <c r="W4196">
        <v>0</v>
      </c>
      <c r="X4196" t="s">
        <v>320</v>
      </c>
    </row>
    <row r="4197" spans="1:24" x14ac:dyDescent="0.35">
      <c r="A4197">
        <v>3300018016</v>
      </c>
      <c r="B4197" t="s">
        <v>168</v>
      </c>
      <c r="C4197" t="s">
        <v>168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1</v>
      </c>
      <c r="M4197">
        <v>3599</v>
      </c>
      <c r="N4197">
        <v>1389700</v>
      </c>
      <c r="O4197">
        <v>1393299</v>
      </c>
      <c r="P4197" t="s">
        <v>5</v>
      </c>
      <c r="Q4197" t="s">
        <v>7</v>
      </c>
      <c r="R4197" t="s">
        <v>169</v>
      </c>
      <c r="S4197" t="s">
        <v>170</v>
      </c>
      <c r="T4197">
        <v>898902.58064516133</v>
      </c>
      <c r="U4197">
        <v>1001500</v>
      </c>
      <c r="V4197">
        <v>102597.41935483867</v>
      </c>
      <c r="W4197">
        <v>0.11413630527259389</v>
      </c>
      <c r="X4197" t="s">
        <v>307</v>
      </c>
    </row>
    <row r="4198" spans="1:24" x14ac:dyDescent="0.35">
      <c r="A4198">
        <v>3301072764</v>
      </c>
      <c r="B4198" t="s">
        <v>168</v>
      </c>
      <c r="C4198" t="s">
        <v>168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376500</v>
      </c>
      <c r="O4198">
        <v>376500</v>
      </c>
      <c r="P4198" t="s">
        <v>5</v>
      </c>
      <c r="Q4198" t="s">
        <v>12</v>
      </c>
      <c r="R4198" t="s">
        <v>169</v>
      </c>
      <c r="S4198" t="s">
        <v>170</v>
      </c>
      <c r="T4198">
        <v>242903.22580645164</v>
      </c>
      <c r="U4198">
        <v>270000</v>
      </c>
      <c r="V4198">
        <v>27096.774193548365</v>
      </c>
      <c r="W4198">
        <v>0.11155378486055767</v>
      </c>
      <c r="X4198" t="s">
        <v>353</v>
      </c>
    </row>
    <row r="4199" spans="1:24" x14ac:dyDescent="0.35">
      <c r="A4199">
        <v>3301067528</v>
      </c>
      <c r="B4199" t="s">
        <v>168</v>
      </c>
      <c r="C4199" t="s">
        <v>168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532500</v>
      </c>
      <c r="O4199">
        <v>532500</v>
      </c>
      <c r="P4199" t="s">
        <v>5</v>
      </c>
      <c r="Q4199" t="s">
        <v>12</v>
      </c>
      <c r="R4199" t="s">
        <v>169</v>
      </c>
      <c r="S4199" t="s">
        <v>170</v>
      </c>
      <c r="T4199">
        <v>343548.38709677418</v>
      </c>
      <c r="U4199">
        <v>555300</v>
      </c>
      <c r="V4199">
        <v>211751.61290322582</v>
      </c>
      <c r="W4199">
        <v>0.61636619718309871</v>
      </c>
      <c r="X4199" t="s">
        <v>174</v>
      </c>
    </row>
    <row r="4200" spans="1:24" x14ac:dyDescent="0.35">
      <c r="A4200">
        <v>3300008890</v>
      </c>
      <c r="B4200" t="s">
        <v>168</v>
      </c>
      <c r="C4200" t="s">
        <v>168</v>
      </c>
      <c r="D4200">
        <v>0</v>
      </c>
      <c r="E4200">
        <v>0</v>
      </c>
      <c r="F4200">
        <v>126</v>
      </c>
      <c r="G4200">
        <v>5285612</v>
      </c>
      <c r="H4200">
        <v>45</v>
      </c>
      <c r="I4200">
        <v>650000</v>
      </c>
      <c r="J4200">
        <v>0</v>
      </c>
      <c r="K4200">
        <v>0</v>
      </c>
      <c r="L4200">
        <v>0</v>
      </c>
      <c r="M4200">
        <v>0</v>
      </c>
      <c r="N4200">
        <v>1886800</v>
      </c>
      <c r="O4200">
        <v>7822412</v>
      </c>
      <c r="P4200" t="s">
        <v>5</v>
      </c>
      <c r="Q4200" t="s">
        <v>16</v>
      </c>
      <c r="R4200" t="s">
        <v>169</v>
      </c>
      <c r="S4200" t="s">
        <v>170</v>
      </c>
      <c r="T4200">
        <v>5046717.4193548393</v>
      </c>
      <c r="U4200">
        <v>4918818</v>
      </c>
      <c r="V4200">
        <v>-127899.41935483925</v>
      </c>
      <c r="W4200">
        <v>-2.5343091107960181E-2</v>
      </c>
      <c r="X4200" t="s">
        <v>277</v>
      </c>
    </row>
    <row r="4201" spans="1:24" x14ac:dyDescent="0.35">
      <c r="A4201">
        <v>3301037310</v>
      </c>
      <c r="B4201" t="s">
        <v>168</v>
      </c>
      <c r="C4201" t="s">
        <v>168</v>
      </c>
      <c r="D4201">
        <v>0</v>
      </c>
      <c r="E4201">
        <v>0</v>
      </c>
      <c r="F4201">
        <v>143</v>
      </c>
      <c r="G4201">
        <v>4252538</v>
      </c>
      <c r="H4201">
        <v>80</v>
      </c>
      <c r="I4201">
        <v>2910000</v>
      </c>
      <c r="J4201">
        <v>0</v>
      </c>
      <c r="K4201">
        <v>0</v>
      </c>
      <c r="L4201">
        <v>22</v>
      </c>
      <c r="M4201">
        <v>1092800</v>
      </c>
      <c r="N4201">
        <v>150000</v>
      </c>
      <c r="O4201">
        <v>8405338</v>
      </c>
      <c r="P4201" t="s">
        <v>5</v>
      </c>
      <c r="Q4201" t="s">
        <v>14</v>
      </c>
      <c r="R4201" t="s">
        <v>169</v>
      </c>
      <c r="S4201" t="s">
        <v>170</v>
      </c>
      <c r="T4201">
        <v>5422798.7096774196</v>
      </c>
      <c r="U4201">
        <v>3921920</v>
      </c>
      <c r="V4201">
        <v>-1500878.7096774196</v>
      </c>
      <c r="W4201">
        <v>-0.2767719751424631</v>
      </c>
      <c r="X4201" t="s">
        <v>313</v>
      </c>
    </row>
    <row r="4202" spans="1:24" x14ac:dyDescent="0.35">
      <c r="A4202">
        <v>3300000556</v>
      </c>
      <c r="B4202" t="s">
        <v>168</v>
      </c>
      <c r="C4202" t="s">
        <v>168</v>
      </c>
      <c r="D4202">
        <v>0</v>
      </c>
      <c r="E4202">
        <v>0</v>
      </c>
      <c r="F4202">
        <v>37</v>
      </c>
      <c r="G4202">
        <v>1670363</v>
      </c>
      <c r="H4202">
        <v>74</v>
      </c>
      <c r="I4202">
        <v>3075000</v>
      </c>
      <c r="J4202">
        <v>0</v>
      </c>
      <c r="K4202">
        <v>0</v>
      </c>
      <c r="L4202">
        <v>7</v>
      </c>
      <c r="M4202">
        <v>506800</v>
      </c>
      <c r="N4202">
        <v>150000</v>
      </c>
      <c r="O4202">
        <v>5402163</v>
      </c>
      <c r="P4202" t="s">
        <v>5</v>
      </c>
      <c r="Q4202" t="s">
        <v>10</v>
      </c>
      <c r="R4202" t="s">
        <v>169</v>
      </c>
      <c r="S4202" t="s">
        <v>170</v>
      </c>
      <c r="T4202">
        <v>3485266.4516129028</v>
      </c>
      <c r="U4202">
        <v>3507973</v>
      </c>
      <c r="V4202">
        <v>22706.548387097195</v>
      </c>
      <c r="W4202">
        <v>6.5150107466214191E-3</v>
      </c>
      <c r="X4202" t="s">
        <v>198</v>
      </c>
    </row>
    <row r="4203" spans="1:24" x14ac:dyDescent="0.35">
      <c r="A4203">
        <v>6001121174</v>
      </c>
      <c r="B4203" t="s">
        <v>168</v>
      </c>
      <c r="C4203" t="s">
        <v>168</v>
      </c>
      <c r="D4203">
        <v>0</v>
      </c>
      <c r="E4203">
        <v>0</v>
      </c>
      <c r="F4203">
        <v>26</v>
      </c>
      <c r="G4203">
        <v>1615069</v>
      </c>
      <c r="H4203">
        <v>25</v>
      </c>
      <c r="I4203">
        <v>432000</v>
      </c>
      <c r="J4203">
        <v>0</v>
      </c>
      <c r="K4203">
        <v>0</v>
      </c>
      <c r="L4203">
        <v>7</v>
      </c>
      <c r="M4203">
        <v>466800</v>
      </c>
      <c r="N4203">
        <v>2984000</v>
      </c>
      <c r="O4203">
        <v>5497869</v>
      </c>
      <c r="P4203" t="s">
        <v>5</v>
      </c>
      <c r="Q4203" t="s">
        <v>16</v>
      </c>
      <c r="R4203" t="s">
        <v>169</v>
      </c>
      <c r="S4203" t="s">
        <v>170</v>
      </c>
      <c r="T4203">
        <v>3547012.2580645164</v>
      </c>
      <c r="U4203">
        <v>2387745</v>
      </c>
      <c r="V4203">
        <v>-1159267.2580645164</v>
      </c>
      <c r="W4203">
        <v>-0.32682922237688827</v>
      </c>
      <c r="X4203" t="s">
        <v>234</v>
      </c>
    </row>
    <row r="4204" spans="1:24" x14ac:dyDescent="0.35">
      <c r="A4204">
        <v>3300014827</v>
      </c>
      <c r="B4204" t="s">
        <v>168</v>
      </c>
      <c r="C4204" t="s">
        <v>168</v>
      </c>
      <c r="D4204">
        <v>0</v>
      </c>
      <c r="E4204">
        <v>0</v>
      </c>
      <c r="F4204">
        <v>1</v>
      </c>
      <c r="G4204">
        <v>84698</v>
      </c>
      <c r="H4204">
        <v>2</v>
      </c>
      <c r="I4204">
        <v>30000</v>
      </c>
      <c r="J4204">
        <v>0</v>
      </c>
      <c r="K4204">
        <v>0</v>
      </c>
      <c r="L4204">
        <v>5</v>
      </c>
      <c r="M4204">
        <v>512000</v>
      </c>
      <c r="N4204">
        <v>1172600</v>
      </c>
      <c r="O4204">
        <v>1799298</v>
      </c>
      <c r="P4204" t="s">
        <v>5</v>
      </c>
      <c r="Q4204" t="s">
        <v>8</v>
      </c>
      <c r="R4204" t="s">
        <v>169</v>
      </c>
      <c r="S4204" t="s">
        <v>170</v>
      </c>
      <c r="T4204">
        <v>1160837.4193548386</v>
      </c>
      <c r="U4204">
        <v>1458195</v>
      </c>
      <c r="V4204">
        <v>297357.58064516145</v>
      </c>
      <c r="W4204">
        <v>0.25615781821577088</v>
      </c>
      <c r="X4204" t="s">
        <v>226</v>
      </c>
    </row>
    <row r="4205" spans="1:24" x14ac:dyDescent="0.35">
      <c r="A4205">
        <v>3301069643</v>
      </c>
      <c r="B4205" t="s">
        <v>168</v>
      </c>
      <c r="C4205" t="s">
        <v>168</v>
      </c>
      <c r="D4205">
        <v>0</v>
      </c>
      <c r="E4205">
        <v>0</v>
      </c>
      <c r="F4205">
        <v>18</v>
      </c>
      <c r="G4205">
        <v>1042882</v>
      </c>
      <c r="H4205">
        <v>192</v>
      </c>
      <c r="I4205">
        <v>9440000</v>
      </c>
      <c r="J4205">
        <v>0</v>
      </c>
      <c r="K4205">
        <v>0</v>
      </c>
      <c r="L4205">
        <v>99</v>
      </c>
      <c r="M4205">
        <v>7590000</v>
      </c>
      <c r="N4205">
        <v>150000</v>
      </c>
      <c r="O4205">
        <v>18222882</v>
      </c>
      <c r="P4205" t="s">
        <v>5</v>
      </c>
      <c r="Q4205" t="s">
        <v>15</v>
      </c>
      <c r="R4205" t="s">
        <v>169</v>
      </c>
      <c r="S4205" t="s">
        <v>170</v>
      </c>
      <c r="T4205">
        <v>11756698.064516129</v>
      </c>
      <c r="U4205">
        <v>14016489</v>
      </c>
      <c r="V4205">
        <v>2259790.935483871</v>
      </c>
      <c r="W4205">
        <v>0.19221306212705547</v>
      </c>
      <c r="X4205" t="s">
        <v>369</v>
      </c>
    </row>
    <row r="4206" spans="1:24" x14ac:dyDescent="0.35">
      <c r="A4206">
        <v>6001122601</v>
      </c>
      <c r="B4206" t="s">
        <v>168</v>
      </c>
      <c r="C4206" t="s">
        <v>168</v>
      </c>
      <c r="D4206">
        <v>0</v>
      </c>
      <c r="E4206">
        <v>0</v>
      </c>
      <c r="F4206">
        <v>29</v>
      </c>
      <c r="G4206">
        <v>807268</v>
      </c>
      <c r="H4206">
        <v>26</v>
      </c>
      <c r="I4206">
        <v>400000</v>
      </c>
      <c r="J4206">
        <v>0</v>
      </c>
      <c r="K4206">
        <v>0</v>
      </c>
      <c r="L4206">
        <v>38</v>
      </c>
      <c r="M4206">
        <v>2841200</v>
      </c>
      <c r="N4206">
        <v>2167000</v>
      </c>
      <c r="O4206">
        <v>6215468</v>
      </c>
      <c r="P4206" t="s">
        <v>5</v>
      </c>
      <c r="Q4206" t="s">
        <v>16</v>
      </c>
      <c r="R4206" t="s">
        <v>169</v>
      </c>
      <c r="S4206" t="s">
        <v>170</v>
      </c>
      <c r="T4206">
        <v>4009979.3548387098</v>
      </c>
      <c r="U4206">
        <v>3520192</v>
      </c>
      <c r="V4206">
        <v>-489787.35483870981</v>
      </c>
      <c r="W4206">
        <v>-0.1221421138359976</v>
      </c>
      <c r="X4206" t="s">
        <v>377</v>
      </c>
    </row>
    <row r="4207" spans="1:24" x14ac:dyDescent="0.35">
      <c r="A4207">
        <v>3301067080</v>
      </c>
      <c r="B4207" t="s">
        <v>168</v>
      </c>
      <c r="C4207" t="s">
        <v>168</v>
      </c>
      <c r="D4207">
        <v>0</v>
      </c>
      <c r="E4207">
        <v>0</v>
      </c>
      <c r="F4207">
        <v>2</v>
      </c>
      <c r="G4207">
        <v>62028</v>
      </c>
      <c r="H4207">
        <v>1</v>
      </c>
      <c r="I4207">
        <v>5000</v>
      </c>
      <c r="J4207">
        <v>0</v>
      </c>
      <c r="K4207">
        <v>0</v>
      </c>
      <c r="L4207">
        <v>0</v>
      </c>
      <c r="M4207">
        <v>0</v>
      </c>
      <c r="N4207">
        <v>192000</v>
      </c>
      <c r="O4207">
        <v>259028</v>
      </c>
      <c r="P4207" t="s">
        <v>5</v>
      </c>
      <c r="Q4207" t="s">
        <v>10</v>
      </c>
      <c r="R4207" t="s">
        <v>169</v>
      </c>
      <c r="S4207" t="s">
        <v>170</v>
      </c>
      <c r="T4207">
        <v>167114.83870967742</v>
      </c>
      <c r="U4207">
        <v>207000</v>
      </c>
      <c r="V4207">
        <v>39885.161290322576</v>
      </c>
      <c r="W4207">
        <v>0.23866917862161618</v>
      </c>
      <c r="X4207" t="s">
        <v>319</v>
      </c>
    </row>
    <row r="4208" spans="1:24" x14ac:dyDescent="0.35">
      <c r="A4208">
        <v>3301000539</v>
      </c>
      <c r="B4208" t="s">
        <v>168</v>
      </c>
      <c r="C4208" t="s">
        <v>168</v>
      </c>
      <c r="D4208">
        <v>0</v>
      </c>
      <c r="E4208">
        <v>0</v>
      </c>
      <c r="F4208">
        <v>1</v>
      </c>
      <c r="G4208">
        <v>8849</v>
      </c>
      <c r="H4208">
        <v>6</v>
      </c>
      <c r="I4208">
        <v>260000</v>
      </c>
      <c r="J4208">
        <v>0</v>
      </c>
      <c r="K4208">
        <v>0</v>
      </c>
      <c r="L4208">
        <v>0</v>
      </c>
      <c r="M4208">
        <v>0</v>
      </c>
      <c r="N4208">
        <v>933000</v>
      </c>
      <c r="O4208">
        <v>1201849</v>
      </c>
      <c r="P4208" t="s">
        <v>5</v>
      </c>
      <c r="Q4208" t="s">
        <v>17</v>
      </c>
      <c r="R4208" t="s">
        <v>169</v>
      </c>
      <c r="S4208" t="s">
        <v>170</v>
      </c>
      <c r="T4208">
        <v>775386.45161290315</v>
      </c>
      <c r="U4208">
        <v>478200</v>
      </c>
      <c r="V4208">
        <v>-297186.45161290315</v>
      </c>
      <c r="W4208">
        <v>-0.38327527002144191</v>
      </c>
      <c r="X4208" t="s">
        <v>269</v>
      </c>
    </row>
    <row r="4209" spans="1:24" x14ac:dyDescent="0.35">
      <c r="A4209">
        <v>3300007148</v>
      </c>
      <c r="B4209" t="s">
        <v>168</v>
      </c>
      <c r="C4209" t="s">
        <v>168</v>
      </c>
      <c r="D4209">
        <v>0</v>
      </c>
      <c r="E4209">
        <v>0</v>
      </c>
      <c r="F4209">
        <v>127</v>
      </c>
      <c r="G4209">
        <v>4612570</v>
      </c>
      <c r="H4209">
        <v>102</v>
      </c>
      <c r="I4209">
        <v>3127000</v>
      </c>
      <c r="J4209">
        <v>0</v>
      </c>
      <c r="K4209">
        <v>0</v>
      </c>
      <c r="L4209">
        <v>65</v>
      </c>
      <c r="M4209">
        <v>3466000</v>
      </c>
      <c r="N4209">
        <v>150000</v>
      </c>
      <c r="O4209">
        <v>11355570</v>
      </c>
      <c r="P4209" t="s">
        <v>5</v>
      </c>
      <c r="Q4209" t="s">
        <v>14</v>
      </c>
      <c r="R4209" t="s">
        <v>169</v>
      </c>
      <c r="S4209" t="s">
        <v>170</v>
      </c>
      <c r="T4209">
        <v>7326174.1935483869</v>
      </c>
      <c r="U4209">
        <v>6139343</v>
      </c>
      <c r="V4209">
        <v>-1186831.1935483869</v>
      </c>
      <c r="W4209">
        <v>-0.16199876800548096</v>
      </c>
      <c r="X4209" t="s">
        <v>266</v>
      </c>
    </row>
    <row r="4210" spans="1:24" x14ac:dyDescent="0.35">
      <c r="A4210">
        <v>3301037456</v>
      </c>
      <c r="B4210" t="s">
        <v>168</v>
      </c>
      <c r="C4210" t="s">
        <v>168</v>
      </c>
      <c r="D4210">
        <v>0</v>
      </c>
      <c r="E4210">
        <v>0</v>
      </c>
      <c r="F4210">
        <v>94</v>
      </c>
      <c r="G4210">
        <v>3305782</v>
      </c>
      <c r="H4210">
        <v>25</v>
      </c>
      <c r="I4210">
        <v>700000</v>
      </c>
      <c r="J4210">
        <v>0</v>
      </c>
      <c r="K4210">
        <v>0</v>
      </c>
      <c r="L4210">
        <v>10</v>
      </c>
      <c r="M4210">
        <v>411920</v>
      </c>
      <c r="N4210">
        <v>150000</v>
      </c>
      <c r="O4210">
        <v>4567702</v>
      </c>
      <c r="P4210" t="s">
        <v>5</v>
      </c>
      <c r="Q4210" t="s">
        <v>10</v>
      </c>
      <c r="R4210" t="s">
        <v>169</v>
      </c>
      <c r="S4210" t="s">
        <v>170</v>
      </c>
      <c r="T4210">
        <v>2946904.5161290322</v>
      </c>
      <c r="U4210">
        <v>2543842</v>
      </c>
      <c r="V4210">
        <v>-403062.51612903224</v>
      </c>
      <c r="W4210">
        <v>-0.1367748815487525</v>
      </c>
      <c r="X4210" t="s">
        <v>337</v>
      </c>
    </row>
    <row r="4211" spans="1:24" x14ac:dyDescent="0.35">
      <c r="A4211">
        <v>3300023749</v>
      </c>
      <c r="B4211" t="s">
        <v>168</v>
      </c>
      <c r="C4211" t="s">
        <v>168</v>
      </c>
      <c r="D4211">
        <v>0</v>
      </c>
      <c r="E4211">
        <v>0</v>
      </c>
      <c r="F4211">
        <v>172</v>
      </c>
      <c r="G4211">
        <v>6675487</v>
      </c>
      <c r="H4211">
        <v>28</v>
      </c>
      <c r="I4211">
        <v>1295000</v>
      </c>
      <c r="J4211">
        <v>0</v>
      </c>
      <c r="K4211">
        <v>0</v>
      </c>
      <c r="L4211">
        <v>40</v>
      </c>
      <c r="M4211">
        <v>2325619</v>
      </c>
      <c r="N4211">
        <v>420000</v>
      </c>
      <c r="O4211">
        <v>10716106</v>
      </c>
      <c r="P4211" t="s">
        <v>5</v>
      </c>
      <c r="Q4211" t="s">
        <v>17</v>
      </c>
      <c r="R4211" t="s">
        <v>169</v>
      </c>
      <c r="S4211" t="s">
        <v>170</v>
      </c>
      <c r="T4211">
        <v>6913616.7741935477</v>
      </c>
      <c r="U4211">
        <v>5954314</v>
      </c>
      <c r="V4211">
        <v>-959302.77419354767</v>
      </c>
      <c r="W4211">
        <v>-0.13875556102188602</v>
      </c>
      <c r="X4211" t="s">
        <v>291</v>
      </c>
    </row>
    <row r="4212" spans="1:24" x14ac:dyDescent="0.35">
      <c r="A4212">
        <v>3300022933</v>
      </c>
      <c r="B4212" t="s">
        <v>168</v>
      </c>
      <c r="C4212" t="s">
        <v>168</v>
      </c>
      <c r="D4212">
        <v>0</v>
      </c>
      <c r="E4212">
        <v>0</v>
      </c>
      <c r="F4212">
        <v>19</v>
      </c>
      <c r="G4212">
        <v>850477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892500</v>
      </c>
      <c r="O4212">
        <v>1742977</v>
      </c>
      <c r="P4212" t="s">
        <v>5</v>
      </c>
      <c r="Q4212" t="s">
        <v>6</v>
      </c>
      <c r="R4212" t="s">
        <v>181</v>
      </c>
      <c r="S4212" t="s">
        <v>170</v>
      </c>
      <c r="T4212">
        <v>1124501.2903225806</v>
      </c>
      <c r="U4212">
        <v>892500</v>
      </c>
      <c r="V4212">
        <v>-232001.29032258061</v>
      </c>
      <c r="W4212">
        <v>-0.20631482802125323</v>
      </c>
      <c r="X4212" t="s">
        <v>255</v>
      </c>
    </row>
    <row r="4213" spans="1:24" x14ac:dyDescent="0.35">
      <c r="A4213">
        <v>3300000128</v>
      </c>
      <c r="B4213" t="s">
        <v>168</v>
      </c>
      <c r="C4213" t="s">
        <v>168</v>
      </c>
      <c r="D4213">
        <v>0</v>
      </c>
      <c r="E4213">
        <v>0</v>
      </c>
      <c r="F4213">
        <v>399</v>
      </c>
      <c r="G4213">
        <v>12201663</v>
      </c>
      <c r="H4213">
        <v>88</v>
      </c>
      <c r="I4213">
        <v>3305000</v>
      </c>
      <c r="J4213">
        <v>0</v>
      </c>
      <c r="K4213">
        <v>0</v>
      </c>
      <c r="L4213">
        <v>16</v>
      </c>
      <c r="M4213">
        <v>998400</v>
      </c>
      <c r="N4213">
        <v>150000</v>
      </c>
      <c r="O4213">
        <v>16655063</v>
      </c>
      <c r="P4213" t="s">
        <v>5</v>
      </c>
      <c r="Q4213" t="s">
        <v>13</v>
      </c>
      <c r="R4213" t="s">
        <v>169</v>
      </c>
      <c r="S4213" t="s">
        <v>170</v>
      </c>
      <c r="T4213">
        <v>10745201.935483871</v>
      </c>
      <c r="U4213">
        <v>12091601</v>
      </c>
      <c r="V4213">
        <v>1346399.064516129</v>
      </c>
      <c r="W4213">
        <v>0.12530235100281528</v>
      </c>
      <c r="X4213" t="s">
        <v>399</v>
      </c>
    </row>
    <row r="4214" spans="1:24" x14ac:dyDescent="0.35">
      <c r="A4214">
        <v>3301067647</v>
      </c>
      <c r="B4214" t="s">
        <v>168</v>
      </c>
      <c r="C4214" t="s">
        <v>168</v>
      </c>
      <c r="D4214">
        <v>0</v>
      </c>
      <c r="E4214">
        <v>0</v>
      </c>
      <c r="F4214">
        <v>979</v>
      </c>
      <c r="G4214">
        <v>38282143</v>
      </c>
      <c r="H4214">
        <v>334</v>
      </c>
      <c r="I4214">
        <v>12703000</v>
      </c>
      <c r="J4214">
        <v>0</v>
      </c>
      <c r="K4214">
        <v>0</v>
      </c>
      <c r="L4214">
        <v>118</v>
      </c>
      <c r="M4214">
        <v>5943200</v>
      </c>
      <c r="N4214">
        <v>144000</v>
      </c>
      <c r="O4214">
        <v>57072343</v>
      </c>
      <c r="P4214" t="s">
        <v>5</v>
      </c>
      <c r="Q4214" t="s">
        <v>14</v>
      </c>
      <c r="R4214" t="s">
        <v>169</v>
      </c>
      <c r="S4214" t="s">
        <v>170</v>
      </c>
      <c r="T4214">
        <v>36820866.451612905</v>
      </c>
      <c r="U4214">
        <v>28884478</v>
      </c>
      <c r="V4214">
        <v>-7936388.4516129047</v>
      </c>
      <c r="W4214">
        <v>-0.21554051320444301</v>
      </c>
      <c r="X4214" t="s">
        <v>237</v>
      </c>
    </row>
    <row r="4215" spans="1:24" x14ac:dyDescent="0.35">
      <c r="A4215">
        <v>3300002991</v>
      </c>
      <c r="B4215" t="s">
        <v>168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 t="s">
        <v>5</v>
      </c>
      <c r="Q4215" t="s">
        <v>13</v>
      </c>
      <c r="R4215" t="s">
        <v>207</v>
      </c>
      <c r="S4215" t="s">
        <v>170</v>
      </c>
      <c r="T4215">
        <v>0</v>
      </c>
      <c r="U4215">
        <v>0</v>
      </c>
      <c r="V4215">
        <v>0</v>
      </c>
      <c r="W4215">
        <v>0</v>
      </c>
      <c r="X4215" t="s">
        <v>283</v>
      </c>
    </row>
    <row r="4216" spans="1:24" x14ac:dyDescent="0.35">
      <c r="A4216">
        <v>3300015603</v>
      </c>
      <c r="B4216" t="s">
        <v>168</v>
      </c>
      <c r="C4216" t="s">
        <v>168</v>
      </c>
      <c r="D4216">
        <v>0</v>
      </c>
      <c r="E4216">
        <v>0</v>
      </c>
      <c r="F4216">
        <v>7</v>
      </c>
      <c r="G4216">
        <v>305179</v>
      </c>
      <c r="H4216">
        <v>16</v>
      </c>
      <c r="I4216">
        <v>370000</v>
      </c>
      <c r="J4216">
        <v>0</v>
      </c>
      <c r="K4216">
        <v>0</v>
      </c>
      <c r="L4216">
        <v>0</v>
      </c>
      <c r="M4216">
        <v>0</v>
      </c>
      <c r="N4216">
        <v>1031100</v>
      </c>
      <c r="O4216">
        <v>1706279</v>
      </c>
      <c r="P4216" t="s">
        <v>5</v>
      </c>
      <c r="Q4216" t="s">
        <v>8</v>
      </c>
      <c r="R4216" t="s">
        <v>169</v>
      </c>
      <c r="S4216" t="s">
        <v>170</v>
      </c>
      <c r="T4216">
        <v>1100825.1612903227</v>
      </c>
      <c r="U4216">
        <v>1391695</v>
      </c>
      <c r="V4216">
        <v>290869.83870967734</v>
      </c>
      <c r="W4216">
        <v>0.26422891566971152</v>
      </c>
      <c r="X4216" t="s">
        <v>216</v>
      </c>
    </row>
    <row r="4217" spans="1:24" x14ac:dyDescent="0.35">
      <c r="A4217">
        <v>3300026710</v>
      </c>
      <c r="B4217" t="s">
        <v>168</v>
      </c>
      <c r="C4217" t="s">
        <v>168</v>
      </c>
      <c r="D4217">
        <v>0</v>
      </c>
      <c r="E4217">
        <v>0</v>
      </c>
      <c r="F4217">
        <v>25</v>
      </c>
      <c r="G4217">
        <v>1368276</v>
      </c>
      <c r="H4217">
        <v>27</v>
      </c>
      <c r="I4217">
        <v>1755000</v>
      </c>
      <c r="J4217">
        <v>0</v>
      </c>
      <c r="K4217">
        <v>0</v>
      </c>
      <c r="L4217">
        <v>25</v>
      </c>
      <c r="M4217">
        <v>3202400</v>
      </c>
      <c r="N4217">
        <v>150000</v>
      </c>
      <c r="O4217">
        <v>6475676</v>
      </c>
      <c r="P4217" t="s">
        <v>5</v>
      </c>
      <c r="Q4217" t="s">
        <v>10</v>
      </c>
      <c r="R4217" t="s">
        <v>169</v>
      </c>
      <c r="S4217" t="s">
        <v>170</v>
      </c>
      <c r="T4217">
        <v>4177855.4838709678</v>
      </c>
      <c r="U4217">
        <v>5333832</v>
      </c>
      <c r="V4217">
        <v>1155976.5161290322</v>
      </c>
      <c r="W4217">
        <v>0.27669136009893025</v>
      </c>
      <c r="X4217" t="s">
        <v>337</v>
      </c>
    </row>
    <row r="4218" spans="1:24" x14ac:dyDescent="0.35">
      <c r="A4218">
        <v>3300016635</v>
      </c>
      <c r="B4218" t="s">
        <v>168</v>
      </c>
      <c r="C4218" t="s">
        <v>168</v>
      </c>
      <c r="D4218">
        <v>0</v>
      </c>
      <c r="E4218">
        <v>0</v>
      </c>
      <c r="F4218">
        <v>457</v>
      </c>
      <c r="G4218">
        <v>20124345</v>
      </c>
      <c r="H4218">
        <v>299</v>
      </c>
      <c r="I4218">
        <v>11017000</v>
      </c>
      <c r="J4218">
        <v>0</v>
      </c>
      <c r="K4218">
        <v>0</v>
      </c>
      <c r="L4218">
        <v>0</v>
      </c>
      <c r="M4218">
        <v>0</v>
      </c>
      <c r="N4218">
        <v>760000</v>
      </c>
      <c r="O4218">
        <v>31901345</v>
      </c>
      <c r="P4218" t="s">
        <v>5</v>
      </c>
      <c r="Q4218" t="s">
        <v>6</v>
      </c>
      <c r="R4218" t="s">
        <v>169</v>
      </c>
      <c r="S4218" t="s">
        <v>170</v>
      </c>
      <c r="T4218">
        <v>20581512.903225806</v>
      </c>
      <c r="U4218">
        <v>22843667</v>
      </c>
      <c r="V4218">
        <v>2262154.0967741944</v>
      </c>
      <c r="W4218">
        <v>0.10991194415157102</v>
      </c>
      <c r="X4218" t="s">
        <v>343</v>
      </c>
    </row>
    <row r="4219" spans="1:24" x14ac:dyDescent="0.35">
      <c r="A4219">
        <v>3300025875</v>
      </c>
      <c r="B4219" t="s">
        <v>168</v>
      </c>
      <c r="C4219" t="s">
        <v>168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30000</v>
      </c>
      <c r="O4219">
        <v>30000</v>
      </c>
      <c r="P4219" t="s">
        <v>5</v>
      </c>
      <c r="Q4219" t="s">
        <v>15</v>
      </c>
      <c r="R4219" t="s">
        <v>169</v>
      </c>
      <c r="S4219" t="s">
        <v>170</v>
      </c>
      <c r="T4219">
        <v>19354.83870967742</v>
      </c>
      <c r="U4219">
        <v>0</v>
      </c>
      <c r="V4219">
        <v>-19354.83870967742</v>
      </c>
      <c r="W4219">
        <v>0</v>
      </c>
      <c r="X4219" t="s">
        <v>254</v>
      </c>
    </row>
    <row r="4220" spans="1:24" x14ac:dyDescent="0.35">
      <c r="A4220">
        <v>3300026523</v>
      </c>
      <c r="B4220" t="s">
        <v>168</v>
      </c>
      <c r="C4220" t="s">
        <v>168</v>
      </c>
      <c r="D4220">
        <v>0</v>
      </c>
      <c r="E4220">
        <v>0</v>
      </c>
      <c r="F4220">
        <v>9</v>
      </c>
      <c r="G4220">
        <v>426977</v>
      </c>
      <c r="H4220">
        <v>3</v>
      </c>
      <c r="I4220">
        <v>170000</v>
      </c>
      <c r="J4220">
        <v>0</v>
      </c>
      <c r="K4220">
        <v>0</v>
      </c>
      <c r="L4220">
        <v>0</v>
      </c>
      <c r="M4220">
        <v>0</v>
      </c>
      <c r="N4220">
        <v>584000</v>
      </c>
      <c r="O4220">
        <v>1180977</v>
      </c>
      <c r="P4220" t="s">
        <v>5</v>
      </c>
      <c r="Q4220" t="s">
        <v>6</v>
      </c>
      <c r="R4220" t="s">
        <v>169</v>
      </c>
      <c r="S4220" t="s">
        <v>170</v>
      </c>
      <c r="T4220">
        <v>761920.6451612903</v>
      </c>
      <c r="U4220">
        <v>687480</v>
      </c>
      <c r="V4220">
        <v>-74440.645161290304</v>
      </c>
      <c r="W4220">
        <v>-9.7701310017045184E-2</v>
      </c>
      <c r="X4220" t="s">
        <v>343</v>
      </c>
    </row>
    <row r="4221" spans="1:24" x14ac:dyDescent="0.35">
      <c r="A4221">
        <v>3301002277</v>
      </c>
      <c r="B4221" t="s">
        <v>168</v>
      </c>
      <c r="C4221" t="s">
        <v>168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4337500</v>
      </c>
      <c r="O4221">
        <v>4337500</v>
      </c>
      <c r="P4221" t="s">
        <v>5</v>
      </c>
      <c r="Q4221" t="s">
        <v>7</v>
      </c>
      <c r="R4221" t="s">
        <v>169</v>
      </c>
      <c r="S4221" t="s">
        <v>170</v>
      </c>
      <c r="T4221">
        <v>2798387.0967741935</v>
      </c>
      <c r="U4221">
        <v>2661500</v>
      </c>
      <c r="V4221">
        <v>-136887.09677419346</v>
      </c>
      <c r="W4221">
        <v>-4.8916426512968236E-2</v>
      </c>
      <c r="X4221" t="s">
        <v>201</v>
      </c>
    </row>
    <row r="4222" spans="1:24" x14ac:dyDescent="0.35">
      <c r="A4222">
        <v>3301061221</v>
      </c>
      <c r="B4222" t="s">
        <v>168</v>
      </c>
      <c r="C4222" t="s">
        <v>168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150000</v>
      </c>
      <c r="O4222">
        <v>150000</v>
      </c>
      <c r="P4222" t="s">
        <v>5</v>
      </c>
      <c r="Q4222" t="s">
        <v>14</v>
      </c>
      <c r="R4222" t="s">
        <v>169</v>
      </c>
      <c r="S4222" t="s">
        <v>170</v>
      </c>
      <c r="T4222">
        <v>96774.193548387106</v>
      </c>
      <c r="U4222">
        <v>30000</v>
      </c>
      <c r="V4222">
        <v>-66774.193548387106</v>
      </c>
      <c r="W4222">
        <v>-0.69</v>
      </c>
      <c r="X4222" t="s">
        <v>260</v>
      </c>
    </row>
    <row r="4223" spans="1:24" x14ac:dyDescent="0.35">
      <c r="A4223">
        <v>3301058344</v>
      </c>
      <c r="B4223" t="s">
        <v>168</v>
      </c>
      <c r="C4223" t="s">
        <v>168</v>
      </c>
      <c r="D4223">
        <v>0</v>
      </c>
      <c r="E4223">
        <v>0</v>
      </c>
      <c r="F4223">
        <v>34</v>
      </c>
      <c r="G4223">
        <v>1088798</v>
      </c>
      <c r="H4223">
        <v>6</v>
      </c>
      <c r="I4223">
        <v>95000</v>
      </c>
      <c r="J4223">
        <v>0</v>
      </c>
      <c r="K4223">
        <v>0</v>
      </c>
      <c r="L4223">
        <v>6</v>
      </c>
      <c r="M4223">
        <v>304400</v>
      </c>
      <c r="N4223">
        <v>1827300</v>
      </c>
      <c r="O4223">
        <v>3315498</v>
      </c>
      <c r="P4223" t="s">
        <v>5</v>
      </c>
      <c r="Q4223" t="s">
        <v>16</v>
      </c>
      <c r="R4223" t="s">
        <v>169</v>
      </c>
      <c r="S4223" t="s">
        <v>170</v>
      </c>
      <c r="T4223">
        <v>2139030.9677419355</v>
      </c>
      <c r="U4223">
        <v>870249</v>
      </c>
      <c r="V4223">
        <v>-1268781.9677419355</v>
      </c>
      <c r="W4223">
        <v>-0.59315736278531905</v>
      </c>
      <c r="X4223" t="s">
        <v>277</v>
      </c>
    </row>
    <row r="4224" spans="1:24" x14ac:dyDescent="0.35">
      <c r="A4224">
        <v>3300013048</v>
      </c>
      <c r="B4224" t="s">
        <v>168</v>
      </c>
      <c r="C4224" t="s">
        <v>168</v>
      </c>
      <c r="D4224">
        <v>0</v>
      </c>
      <c r="E4224">
        <v>0</v>
      </c>
      <c r="F4224">
        <v>11</v>
      </c>
      <c r="G4224">
        <v>855950</v>
      </c>
      <c r="H4224">
        <v>43</v>
      </c>
      <c r="I4224">
        <v>1240000</v>
      </c>
      <c r="J4224">
        <v>0</v>
      </c>
      <c r="K4224">
        <v>0</v>
      </c>
      <c r="L4224">
        <v>16</v>
      </c>
      <c r="M4224">
        <v>1038400</v>
      </c>
      <c r="N4224">
        <v>5378000</v>
      </c>
      <c r="O4224">
        <v>8512350</v>
      </c>
      <c r="P4224" t="s">
        <v>5</v>
      </c>
      <c r="Q4224" t="s">
        <v>16</v>
      </c>
      <c r="R4224" t="s">
        <v>169</v>
      </c>
      <c r="S4224" t="s">
        <v>170</v>
      </c>
      <c r="T4224">
        <v>5491838.7096774196</v>
      </c>
      <c r="U4224">
        <v>3513075</v>
      </c>
      <c r="V4224">
        <v>-1978763.7096774196</v>
      </c>
      <c r="W4224">
        <v>-0.36030987330173225</v>
      </c>
      <c r="X4224" t="s">
        <v>265</v>
      </c>
    </row>
    <row r="4225" spans="1:24" x14ac:dyDescent="0.35">
      <c r="A4225">
        <v>3300014735</v>
      </c>
      <c r="B4225" t="s">
        <v>168</v>
      </c>
      <c r="C4225" t="s">
        <v>168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1010500</v>
      </c>
      <c r="O4225">
        <v>1010500</v>
      </c>
      <c r="P4225" t="s">
        <v>5</v>
      </c>
      <c r="Q4225" t="s">
        <v>7</v>
      </c>
      <c r="R4225" t="s">
        <v>169</v>
      </c>
      <c r="S4225" t="s">
        <v>170</v>
      </c>
      <c r="T4225">
        <v>651935.48387096776</v>
      </c>
      <c r="U4225">
        <v>933100</v>
      </c>
      <c r="V4225">
        <v>281164.51612903224</v>
      </c>
      <c r="W4225">
        <v>0.43127659574468091</v>
      </c>
      <c r="X4225" t="s">
        <v>289</v>
      </c>
    </row>
    <row r="4226" spans="1:24" x14ac:dyDescent="0.35">
      <c r="A4226">
        <v>3300006662</v>
      </c>
      <c r="B4226" t="s">
        <v>168</v>
      </c>
      <c r="C4226" t="s">
        <v>168</v>
      </c>
      <c r="D4226">
        <v>0</v>
      </c>
      <c r="E4226">
        <v>0</v>
      </c>
      <c r="F4226">
        <v>750</v>
      </c>
      <c r="G4226">
        <v>35083088</v>
      </c>
      <c r="H4226">
        <v>30</v>
      </c>
      <c r="I4226">
        <v>3095000</v>
      </c>
      <c r="J4226">
        <v>0</v>
      </c>
      <c r="K4226">
        <v>0</v>
      </c>
      <c r="L4226">
        <v>0</v>
      </c>
      <c r="M4226">
        <v>0</v>
      </c>
      <c r="N4226">
        <v>1665000</v>
      </c>
      <c r="O4226">
        <v>39843088</v>
      </c>
      <c r="P4226" t="s">
        <v>5</v>
      </c>
      <c r="Q4226" t="s">
        <v>9</v>
      </c>
      <c r="R4226" t="s">
        <v>169</v>
      </c>
      <c r="S4226" t="s">
        <v>170</v>
      </c>
      <c r="T4226">
        <v>25705218.064516131</v>
      </c>
      <c r="U4226">
        <v>25541673</v>
      </c>
      <c r="V4226">
        <v>-163545.06451613083</v>
      </c>
      <c r="W4226">
        <v>-6.362329395753763E-3</v>
      </c>
      <c r="X4226" t="s">
        <v>344</v>
      </c>
    </row>
    <row r="4227" spans="1:24" x14ac:dyDescent="0.35">
      <c r="A4227">
        <v>3301060219</v>
      </c>
      <c r="B4227" t="s">
        <v>168</v>
      </c>
      <c r="C4227" t="s">
        <v>168</v>
      </c>
      <c r="D4227">
        <v>0</v>
      </c>
      <c r="E4227">
        <v>0</v>
      </c>
      <c r="F4227">
        <v>42</v>
      </c>
      <c r="G4227">
        <v>967657</v>
      </c>
      <c r="H4227">
        <v>10</v>
      </c>
      <c r="I4227">
        <v>330000</v>
      </c>
      <c r="J4227">
        <v>0</v>
      </c>
      <c r="K4227">
        <v>0</v>
      </c>
      <c r="L4227">
        <v>11</v>
      </c>
      <c r="M4227">
        <v>426400</v>
      </c>
      <c r="N4227">
        <v>21000</v>
      </c>
      <c r="O4227">
        <v>1745057</v>
      </c>
      <c r="P4227" t="s">
        <v>5</v>
      </c>
      <c r="Q4227" t="s">
        <v>13</v>
      </c>
      <c r="R4227" t="s">
        <v>207</v>
      </c>
      <c r="S4227" t="s">
        <v>170</v>
      </c>
      <c r="T4227">
        <v>1125843.2258064516</v>
      </c>
      <c r="U4227">
        <v>1122569</v>
      </c>
      <c r="V4227">
        <v>-3274.2258064516354</v>
      </c>
      <c r="W4227">
        <v>-2.9082431118295782E-3</v>
      </c>
      <c r="X4227" t="s">
        <v>392</v>
      </c>
    </row>
    <row r="4228" spans="1:24" x14ac:dyDescent="0.35">
      <c r="A4228">
        <v>3301071354</v>
      </c>
      <c r="B4228" t="s">
        <v>168</v>
      </c>
      <c r="C4228" t="s">
        <v>168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1177500</v>
      </c>
      <c r="O4228">
        <v>1177500</v>
      </c>
      <c r="P4228" t="s">
        <v>5</v>
      </c>
      <c r="Q4228" t="s">
        <v>6</v>
      </c>
      <c r="R4228" t="s">
        <v>181</v>
      </c>
      <c r="S4228" t="s">
        <v>170</v>
      </c>
      <c r="T4228">
        <v>759677.41935483867</v>
      </c>
      <c r="U4228">
        <v>1057500</v>
      </c>
      <c r="V4228">
        <v>297822.58064516133</v>
      </c>
      <c r="W4228">
        <v>0.39203821656050963</v>
      </c>
      <c r="X4228" t="s">
        <v>295</v>
      </c>
    </row>
    <row r="4229" spans="1:24" x14ac:dyDescent="0.35">
      <c r="A4229">
        <v>3300006883</v>
      </c>
      <c r="B4229" t="s">
        <v>168</v>
      </c>
      <c r="C4229" t="s">
        <v>168</v>
      </c>
      <c r="D4229">
        <v>0</v>
      </c>
      <c r="E4229">
        <v>0</v>
      </c>
      <c r="F4229">
        <v>48</v>
      </c>
      <c r="G4229">
        <v>1753345</v>
      </c>
      <c r="H4229">
        <v>59</v>
      </c>
      <c r="I4229">
        <v>1720000</v>
      </c>
      <c r="J4229">
        <v>0</v>
      </c>
      <c r="K4229">
        <v>0</v>
      </c>
      <c r="L4229">
        <v>14</v>
      </c>
      <c r="M4229">
        <v>913600</v>
      </c>
      <c r="N4229">
        <v>85000</v>
      </c>
      <c r="O4229">
        <v>4471945</v>
      </c>
      <c r="P4229" t="s">
        <v>5</v>
      </c>
      <c r="Q4229" t="s">
        <v>10</v>
      </c>
      <c r="R4229" t="s">
        <v>169</v>
      </c>
      <c r="S4229" t="s">
        <v>170</v>
      </c>
      <c r="T4229">
        <v>2885125.8064516126</v>
      </c>
      <c r="U4229">
        <v>1237779</v>
      </c>
      <c r="V4229">
        <v>-1647346.8064516126</v>
      </c>
      <c r="W4229">
        <v>-0.57097919361709493</v>
      </c>
      <c r="X4229" t="s">
        <v>241</v>
      </c>
    </row>
    <row r="4230" spans="1:24" x14ac:dyDescent="0.35">
      <c r="A4230">
        <v>3300005366</v>
      </c>
      <c r="B4230" t="s">
        <v>168</v>
      </c>
      <c r="C4230" t="s">
        <v>168</v>
      </c>
      <c r="D4230">
        <v>0</v>
      </c>
      <c r="E4230">
        <v>0</v>
      </c>
      <c r="F4230">
        <v>7</v>
      </c>
      <c r="G4230">
        <v>346593</v>
      </c>
      <c r="H4230">
        <v>1</v>
      </c>
      <c r="I4230">
        <v>35000</v>
      </c>
      <c r="J4230">
        <v>0</v>
      </c>
      <c r="K4230">
        <v>0</v>
      </c>
      <c r="L4230">
        <v>3</v>
      </c>
      <c r="M4230">
        <v>607200</v>
      </c>
      <c r="N4230">
        <v>44000</v>
      </c>
      <c r="O4230">
        <v>1032793</v>
      </c>
      <c r="P4230" t="s">
        <v>5</v>
      </c>
      <c r="Q4230" t="s">
        <v>9</v>
      </c>
      <c r="R4230" t="s">
        <v>169</v>
      </c>
      <c r="S4230" t="s">
        <v>170</v>
      </c>
      <c r="T4230">
        <v>666318.06451612909</v>
      </c>
      <c r="U4230">
        <v>1079595</v>
      </c>
      <c r="V4230">
        <v>413276.93548387091</v>
      </c>
      <c r="W4230">
        <v>0.62023972858065446</v>
      </c>
      <c r="X4230" t="s">
        <v>258</v>
      </c>
    </row>
    <row r="4231" spans="1:24" x14ac:dyDescent="0.35">
      <c r="A4231">
        <v>3300019812</v>
      </c>
      <c r="B4231" t="s">
        <v>168</v>
      </c>
      <c r="C4231" t="s">
        <v>168</v>
      </c>
      <c r="D4231">
        <v>0</v>
      </c>
      <c r="E4231">
        <v>0</v>
      </c>
      <c r="F4231">
        <v>75</v>
      </c>
      <c r="G4231">
        <v>3103231</v>
      </c>
      <c r="H4231">
        <v>28</v>
      </c>
      <c r="I4231">
        <v>895000</v>
      </c>
      <c r="J4231">
        <v>0</v>
      </c>
      <c r="K4231">
        <v>0</v>
      </c>
      <c r="L4231">
        <v>30</v>
      </c>
      <c r="M4231">
        <v>1932000</v>
      </c>
      <c r="N4231">
        <v>220000</v>
      </c>
      <c r="O4231">
        <v>6150231</v>
      </c>
      <c r="P4231" t="s">
        <v>5</v>
      </c>
      <c r="Q4231" t="s">
        <v>15</v>
      </c>
      <c r="R4231" t="s">
        <v>169</v>
      </c>
      <c r="S4231" t="s">
        <v>170</v>
      </c>
      <c r="T4231">
        <v>3967890.9677419355</v>
      </c>
      <c r="U4231">
        <v>3364264</v>
      </c>
      <c r="V4231">
        <v>-603626.96774193551</v>
      </c>
      <c r="W4231">
        <v>-0.15212791194347008</v>
      </c>
      <c r="X4231" t="s">
        <v>173</v>
      </c>
    </row>
    <row r="4232" spans="1:24" x14ac:dyDescent="0.35">
      <c r="A4232">
        <v>3300001337</v>
      </c>
      <c r="B4232" t="s">
        <v>168</v>
      </c>
      <c r="C4232" t="s">
        <v>168</v>
      </c>
      <c r="D4232">
        <v>0</v>
      </c>
      <c r="E4232">
        <v>0</v>
      </c>
      <c r="F4232">
        <v>11</v>
      </c>
      <c r="G4232">
        <v>493686</v>
      </c>
      <c r="H4232">
        <v>4</v>
      </c>
      <c r="I4232">
        <v>220000</v>
      </c>
      <c r="J4232">
        <v>0</v>
      </c>
      <c r="K4232">
        <v>0</v>
      </c>
      <c r="L4232">
        <v>2</v>
      </c>
      <c r="M4232">
        <v>104800</v>
      </c>
      <c r="N4232">
        <v>30000</v>
      </c>
      <c r="O4232">
        <v>848486</v>
      </c>
      <c r="P4232" t="s">
        <v>5</v>
      </c>
      <c r="Q4232" t="s">
        <v>11</v>
      </c>
      <c r="R4232" t="s">
        <v>169</v>
      </c>
      <c r="S4232" t="s">
        <v>170</v>
      </c>
      <c r="T4232">
        <v>547410.32258064509</v>
      </c>
      <c r="U4232">
        <v>678689</v>
      </c>
      <c r="V4232">
        <v>131278.67741935491</v>
      </c>
      <c r="W4232">
        <v>0.23981768703313922</v>
      </c>
      <c r="X4232" t="s">
        <v>365</v>
      </c>
    </row>
    <row r="4233" spans="1:24" x14ac:dyDescent="0.35">
      <c r="A4233">
        <v>3301062844</v>
      </c>
      <c r="B4233" t="s">
        <v>168</v>
      </c>
      <c r="C4233" t="s">
        <v>168</v>
      </c>
      <c r="D4233">
        <v>0</v>
      </c>
      <c r="E4233">
        <v>0</v>
      </c>
      <c r="F4233">
        <v>129</v>
      </c>
      <c r="G4233">
        <v>4537632</v>
      </c>
      <c r="H4233">
        <v>8</v>
      </c>
      <c r="I4233">
        <v>160000</v>
      </c>
      <c r="J4233">
        <v>0</v>
      </c>
      <c r="K4233">
        <v>0</v>
      </c>
      <c r="L4233">
        <v>1</v>
      </c>
      <c r="M4233">
        <v>114800</v>
      </c>
      <c r="N4233">
        <v>624000</v>
      </c>
      <c r="O4233">
        <v>5436432</v>
      </c>
      <c r="P4233" t="s">
        <v>5</v>
      </c>
      <c r="Q4233" t="s">
        <v>17</v>
      </c>
      <c r="R4233" t="s">
        <v>169</v>
      </c>
      <c r="S4233" t="s">
        <v>170</v>
      </c>
      <c r="T4233">
        <v>3507375.4838709678</v>
      </c>
      <c r="U4233">
        <v>2475960</v>
      </c>
      <c r="V4233">
        <v>-1031415.4838709678</v>
      </c>
      <c r="W4233">
        <v>-0.29407044914752911</v>
      </c>
      <c r="X4233" t="s">
        <v>332</v>
      </c>
    </row>
    <row r="4234" spans="1:24" x14ac:dyDescent="0.35">
      <c r="A4234">
        <v>3301061941</v>
      </c>
      <c r="B4234" t="s">
        <v>168</v>
      </c>
      <c r="C4234" t="s">
        <v>168</v>
      </c>
      <c r="D4234">
        <v>0</v>
      </c>
      <c r="E4234">
        <v>0</v>
      </c>
      <c r="F4234">
        <v>39</v>
      </c>
      <c r="G4234">
        <v>1700647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465000</v>
      </c>
      <c r="O4234">
        <v>2165647</v>
      </c>
      <c r="P4234" t="s">
        <v>5</v>
      </c>
      <c r="Q4234" t="s">
        <v>12</v>
      </c>
      <c r="R4234" t="s">
        <v>169</v>
      </c>
      <c r="S4234" t="s">
        <v>170</v>
      </c>
      <c r="T4234">
        <v>1397191.6129032257</v>
      </c>
      <c r="U4234">
        <v>2117640</v>
      </c>
      <c r="V4234">
        <v>720448.3870967743</v>
      </c>
      <c r="W4234">
        <v>0.51564036059431673</v>
      </c>
      <c r="X4234" t="s">
        <v>257</v>
      </c>
    </row>
    <row r="4235" spans="1:24" x14ac:dyDescent="0.35">
      <c r="A4235">
        <v>3300013756</v>
      </c>
      <c r="B4235" t="s">
        <v>168</v>
      </c>
      <c r="C4235" t="s">
        <v>168</v>
      </c>
      <c r="D4235">
        <v>0</v>
      </c>
      <c r="E4235">
        <v>0</v>
      </c>
      <c r="F4235">
        <v>279</v>
      </c>
      <c r="G4235">
        <v>12271772</v>
      </c>
      <c r="H4235">
        <v>119</v>
      </c>
      <c r="I4235">
        <v>4740000</v>
      </c>
      <c r="J4235">
        <v>0</v>
      </c>
      <c r="K4235">
        <v>0</v>
      </c>
      <c r="L4235">
        <v>40</v>
      </c>
      <c r="M4235">
        <v>2596000</v>
      </c>
      <c r="N4235">
        <v>342000</v>
      </c>
      <c r="O4235">
        <v>19949772</v>
      </c>
      <c r="P4235" t="s">
        <v>5</v>
      </c>
      <c r="Q4235" t="s">
        <v>8</v>
      </c>
      <c r="R4235" t="s">
        <v>169</v>
      </c>
      <c r="S4235" t="s">
        <v>170</v>
      </c>
      <c r="T4235">
        <v>12870820.64516129</v>
      </c>
      <c r="U4235">
        <v>14144494</v>
      </c>
      <c r="V4235">
        <v>1273673.3548387103</v>
      </c>
      <c r="W4235">
        <v>9.895820864519167E-2</v>
      </c>
      <c r="X4235" t="s">
        <v>372</v>
      </c>
    </row>
    <row r="4236" spans="1:24" x14ac:dyDescent="0.35">
      <c r="A4236">
        <v>3300026930</v>
      </c>
      <c r="B4236" t="s">
        <v>168</v>
      </c>
      <c r="C4236" t="s">
        <v>168</v>
      </c>
      <c r="D4236">
        <v>0</v>
      </c>
      <c r="E4236">
        <v>0</v>
      </c>
      <c r="F4236">
        <v>55</v>
      </c>
      <c r="G4236">
        <v>1712858</v>
      </c>
      <c r="H4236">
        <v>20</v>
      </c>
      <c r="I4236">
        <v>795000</v>
      </c>
      <c r="J4236">
        <v>0</v>
      </c>
      <c r="K4236">
        <v>0</v>
      </c>
      <c r="L4236">
        <v>21</v>
      </c>
      <c r="M4236">
        <v>1542650</v>
      </c>
      <c r="N4236">
        <v>30000</v>
      </c>
      <c r="O4236">
        <v>4080508</v>
      </c>
      <c r="P4236" t="s">
        <v>5</v>
      </c>
      <c r="Q4236" t="s">
        <v>9</v>
      </c>
      <c r="R4236" t="s">
        <v>169</v>
      </c>
      <c r="S4236" t="s">
        <v>170</v>
      </c>
      <c r="T4236">
        <v>2632585.8064516126</v>
      </c>
      <c r="U4236">
        <v>2462369</v>
      </c>
      <c r="V4236">
        <v>-170216.80645161262</v>
      </c>
      <c r="W4236">
        <v>-6.4657648018334846E-2</v>
      </c>
      <c r="X4236" t="s">
        <v>239</v>
      </c>
    </row>
    <row r="4237" spans="1:24" x14ac:dyDescent="0.35">
      <c r="A4237">
        <v>3301067793</v>
      </c>
      <c r="B4237" t="s">
        <v>168</v>
      </c>
      <c r="C4237" t="s">
        <v>168</v>
      </c>
      <c r="D4237">
        <v>0</v>
      </c>
      <c r="E4237">
        <v>0</v>
      </c>
      <c r="F4237">
        <v>33</v>
      </c>
      <c r="G4237">
        <v>1164145</v>
      </c>
      <c r="H4237">
        <v>36</v>
      </c>
      <c r="I4237">
        <v>1145000</v>
      </c>
      <c r="J4237">
        <v>0</v>
      </c>
      <c r="K4237">
        <v>0</v>
      </c>
      <c r="L4237">
        <v>0</v>
      </c>
      <c r="M4237">
        <v>0</v>
      </c>
      <c r="N4237">
        <v>420000</v>
      </c>
      <c r="O4237">
        <v>2729145</v>
      </c>
      <c r="P4237" t="s">
        <v>5</v>
      </c>
      <c r="Q4237" t="s">
        <v>17</v>
      </c>
      <c r="R4237" t="s">
        <v>169</v>
      </c>
      <c r="S4237" t="s">
        <v>170</v>
      </c>
      <c r="T4237">
        <v>1760738.7096774194</v>
      </c>
      <c r="U4237">
        <v>1562547</v>
      </c>
      <c r="V4237">
        <v>-198191.70967741939</v>
      </c>
      <c r="W4237">
        <v>-0.11256168140571499</v>
      </c>
      <c r="X4237" t="s">
        <v>328</v>
      </c>
    </row>
    <row r="4238" spans="1:24" x14ac:dyDescent="0.35">
      <c r="A4238">
        <v>3300015594</v>
      </c>
      <c r="B4238" t="s">
        <v>168</v>
      </c>
      <c r="C4238" t="s">
        <v>168</v>
      </c>
      <c r="D4238">
        <v>0</v>
      </c>
      <c r="E4238">
        <v>0</v>
      </c>
      <c r="F4238">
        <v>29</v>
      </c>
      <c r="G4238">
        <v>1035173</v>
      </c>
      <c r="H4238">
        <v>1</v>
      </c>
      <c r="I4238">
        <v>20000</v>
      </c>
      <c r="J4238">
        <v>0</v>
      </c>
      <c r="K4238">
        <v>0</v>
      </c>
      <c r="L4238">
        <v>1</v>
      </c>
      <c r="M4238">
        <v>52400</v>
      </c>
      <c r="N4238">
        <v>596100</v>
      </c>
      <c r="O4238">
        <v>1703673</v>
      </c>
      <c r="P4238" t="s">
        <v>5</v>
      </c>
      <c r="Q4238" t="s">
        <v>7</v>
      </c>
      <c r="R4238" t="s">
        <v>169</v>
      </c>
      <c r="S4238" t="s">
        <v>170</v>
      </c>
      <c r="T4238">
        <v>1099143.8709677421</v>
      </c>
      <c r="U4238">
        <v>1935976</v>
      </c>
      <c r="V4238">
        <v>836832.12903225794</v>
      </c>
      <c r="W4238">
        <v>0.76134903822505828</v>
      </c>
      <c r="X4238" t="s">
        <v>225</v>
      </c>
    </row>
    <row r="4239" spans="1:24" x14ac:dyDescent="0.35">
      <c r="A4239">
        <v>3300002079</v>
      </c>
      <c r="B4239" t="s">
        <v>168</v>
      </c>
      <c r="C4239" t="s">
        <v>168</v>
      </c>
      <c r="D4239">
        <v>0</v>
      </c>
      <c r="E4239">
        <v>0</v>
      </c>
      <c r="F4239">
        <v>240</v>
      </c>
      <c r="G4239">
        <v>8167328</v>
      </c>
      <c r="H4239">
        <v>202</v>
      </c>
      <c r="I4239">
        <v>6927000</v>
      </c>
      <c r="J4239">
        <v>0</v>
      </c>
      <c r="K4239">
        <v>0</v>
      </c>
      <c r="L4239">
        <v>62</v>
      </c>
      <c r="M4239">
        <v>3788800</v>
      </c>
      <c r="N4239">
        <v>300000</v>
      </c>
      <c r="O4239">
        <v>19183128</v>
      </c>
      <c r="P4239" t="s">
        <v>5</v>
      </c>
      <c r="Q4239" t="s">
        <v>11</v>
      </c>
      <c r="R4239" t="s">
        <v>169</v>
      </c>
      <c r="S4239" t="s">
        <v>170</v>
      </c>
      <c r="T4239">
        <v>12376211.612903226</v>
      </c>
      <c r="U4239">
        <v>10664768</v>
      </c>
      <c r="V4239">
        <v>-1711443.6129032262</v>
      </c>
      <c r="W4239">
        <v>-0.13828493455290503</v>
      </c>
      <c r="X4239" t="s">
        <v>263</v>
      </c>
    </row>
    <row r="4240" spans="1:24" x14ac:dyDescent="0.35">
      <c r="A4240">
        <v>3300015975</v>
      </c>
      <c r="B4240" t="s">
        <v>168</v>
      </c>
      <c r="C4240" t="s">
        <v>168</v>
      </c>
      <c r="D4240">
        <v>0</v>
      </c>
      <c r="E4240">
        <v>0</v>
      </c>
      <c r="F4240">
        <v>117</v>
      </c>
      <c r="G4240">
        <v>3931493</v>
      </c>
      <c r="H4240">
        <v>1</v>
      </c>
      <c r="I4240">
        <v>25000</v>
      </c>
      <c r="J4240">
        <v>0</v>
      </c>
      <c r="K4240">
        <v>0</v>
      </c>
      <c r="L4240">
        <v>0</v>
      </c>
      <c r="M4240">
        <v>0</v>
      </c>
      <c r="N4240">
        <v>576700</v>
      </c>
      <c r="O4240">
        <v>4533193</v>
      </c>
      <c r="P4240" t="s">
        <v>5</v>
      </c>
      <c r="Q4240" t="s">
        <v>8</v>
      </c>
      <c r="R4240" t="s">
        <v>169</v>
      </c>
      <c r="S4240" t="s">
        <v>170</v>
      </c>
      <c r="T4240">
        <v>2924640.6451612902</v>
      </c>
      <c r="U4240">
        <v>4490556</v>
      </c>
      <c r="V4240">
        <v>1565915.3548387098</v>
      </c>
      <c r="W4240">
        <v>0.53542145679656716</v>
      </c>
      <c r="X4240" t="s">
        <v>275</v>
      </c>
    </row>
    <row r="4241" spans="1:24" x14ac:dyDescent="0.35">
      <c r="A4241">
        <v>3301002138</v>
      </c>
      <c r="B4241" t="s">
        <v>168</v>
      </c>
      <c r="C4241" t="s">
        <v>168</v>
      </c>
      <c r="D4241">
        <v>0</v>
      </c>
      <c r="E4241">
        <v>0</v>
      </c>
      <c r="F4241">
        <v>26</v>
      </c>
      <c r="G4241">
        <v>1430337</v>
      </c>
      <c r="H4241">
        <v>7</v>
      </c>
      <c r="I4241">
        <v>105000</v>
      </c>
      <c r="J4241">
        <v>0</v>
      </c>
      <c r="K4241">
        <v>0</v>
      </c>
      <c r="L4241">
        <v>0</v>
      </c>
      <c r="M4241">
        <v>0</v>
      </c>
      <c r="N4241">
        <v>330000</v>
      </c>
      <c r="O4241">
        <v>1865337</v>
      </c>
      <c r="P4241" t="s">
        <v>5</v>
      </c>
      <c r="Q4241" t="s">
        <v>12</v>
      </c>
      <c r="R4241" t="s">
        <v>169</v>
      </c>
      <c r="S4241" t="s">
        <v>170</v>
      </c>
      <c r="T4241">
        <v>1203443.2258064516</v>
      </c>
      <c r="U4241">
        <v>840947</v>
      </c>
      <c r="V4241">
        <v>-362496.22580645164</v>
      </c>
      <c r="W4241">
        <v>-0.30121589289227635</v>
      </c>
      <c r="X4241" t="s">
        <v>229</v>
      </c>
    </row>
    <row r="4242" spans="1:24" x14ac:dyDescent="0.35">
      <c r="A4242">
        <v>3301074543</v>
      </c>
      <c r="B4242" t="s">
        <v>168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 t="s">
        <v>5</v>
      </c>
      <c r="Q4242" t="s">
        <v>13</v>
      </c>
      <c r="R4242" t="s">
        <v>169</v>
      </c>
      <c r="S4242" t="s">
        <v>170</v>
      </c>
      <c r="T4242">
        <v>0</v>
      </c>
      <c r="U4242">
        <v>30000</v>
      </c>
      <c r="V4242">
        <v>30000</v>
      </c>
      <c r="W4242">
        <v>1</v>
      </c>
      <c r="X4242" t="s">
        <v>297</v>
      </c>
    </row>
    <row r="4243" spans="1:24" x14ac:dyDescent="0.35">
      <c r="A4243">
        <v>3301050407</v>
      </c>
      <c r="B4243" t="s">
        <v>168</v>
      </c>
      <c r="C4243" t="s">
        <v>168</v>
      </c>
      <c r="D4243">
        <v>0</v>
      </c>
      <c r="E4243">
        <v>0</v>
      </c>
      <c r="F4243">
        <v>40</v>
      </c>
      <c r="G4243">
        <v>857447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3700000</v>
      </c>
      <c r="O4243">
        <v>4557447</v>
      </c>
      <c r="P4243" t="s">
        <v>5</v>
      </c>
      <c r="Q4243" t="s">
        <v>16</v>
      </c>
      <c r="R4243" t="s">
        <v>169</v>
      </c>
      <c r="S4243" t="s">
        <v>170</v>
      </c>
      <c r="T4243">
        <v>2940288.3870967738</v>
      </c>
      <c r="U4243">
        <v>4021723</v>
      </c>
      <c r="V4243">
        <v>1081434.6129032262</v>
      </c>
      <c r="W4243">
        <v>0.36779882464897584</v>
      </c>
      <c r="X4243" t="s">
        <v>265</v>
      </c>
    </row>
    <row r="4244" spans="1:24" x14ac:dyDescent="0.35">
      <c r="A4244">
        <v>3301069872</v>
      </c>
      <c r="B4244" t="s">
        <v>168</v>
      </c>
      <c r="C4244" t="s">
        <v>168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150000</v>
      </c>
      <c r="O4244">
        <v>150000</v>
      </c>
      <c r="P4244" t="s">
        <v>5</v>
      </c>
      <c r="Q4244" t="s">
        <v>15</v>
      </c>
      <c r="R4244" t="s">
        <v>169</v>
      </c>
      <c r="S4244" t="s">
        <v>170</v>
      </c>
      <c r="T4244">
        <v>96774.193548387106</v>
      </c>
      <c r="U4244">
        <v>0</v>
      </c>
      <c r="V4244">
        <v>-96774.193548387106</v>
      </c>
      <c r="W4244">
        <v>0</v>
      </c>
      <c r="X4244" t="s">
        <v>329</v>
      </c>
    </row>
    <row r="4245" spans="1:24" x14ac:dyDescent="0.35">
      <c r="A4245">
        <v>3300008634</v>
      </c>
      <c r="B4245" t="s">
        <v>168</v>
      </c>
      <c r="C4245" t="s">
        <v>168</v>
      </c>
      <c r="D4245">
        <v>0</v>
      </c>
      <c r="E4245">
        <v>0</v>
      </c>
      <c r="F4245">
        <v>14</v>
      </c>
      <c r="G4245">
        <v>648574</v>
      </c>
      <c r="H4245">
        <v>34</v>
      </c>
      <c r="I4245">
        <v>580000</v>
      </c>
      <c r="J4245">
        <v>0</v>
      </c>
      <c r="K4245">
        <v>0</v>
      </c>
      <c r="L4245">
        <v>0</v>
      </c>
      <c r="M4245">
        <v>0</v>
      </c>
      <c r="N4245">
        <v>3512300</v>
      </c>
      <c r="O4245">
        <v>4740874</v>
      </c>
      <c r="P4245" t="s">
        <v>5</v>
      </c>
      <c r="Q4245" t="s">
        <v>16</v>
      </c>
      <c r="R4245" t="s">
        <v>169</v>
      </c>
      <c r="S4245" t="s">
        <v>170</v>
      </c>
      <c r="T4245">
        <v>3058628.3870967738</v>
      </c>
      <c r="U4245">
        <v>1144000</v>
      </c>
      <c r="V4245">
        <v>-1914628.3870967738</v>
      </c>
      <c r="W4245">
        <v>-0.62597613857697965</v>
      </c>
      <c r="X4245" t="s">
        <v>303</v>
      </c>
    </row>
    <row r="4246" spans="1:24" x14ac:dyDescent="0.35">
      <c r="A4246">
        <v>3301010607</v>
      </c>
      <c r="B4246" t="s">
        <v>168</v>
      </c>
      <c r="C4246" t="s">
        <v>168</v>
      </c>
      <c r="D4246">
        <v>0</v>
      </c>
      <c r="E4246">
        <v>0</v>
      </c>
      <c r="F4246">
        <v>116</v>
      </c>
      <c r="G4246">
        <v>3269569</v>
      </c>
      <c r="H4246">
        <v>4</v>
      </c>
      <c r="I4246">
        <v>42000</v>
      </c>
      <c r="J4246">
        <v>0</v>
      </c>
      <c r="K4246">
        <v>0</v>
      </c>
      <c r="L4246">
        <v>0</v>
      </c>
      <c r="M4246">
        <v>0</v>
      </c>
      <c r="N4246">
        <v>150000</v>
      </c>
      <c r="O4246">
        <v>3461569</v>
      </c>
      <c r="P4246" t="s">
        <v>5</v>
      </c>
      <c r="Q4246" t="s">
        <v>14</v>
      </c>
      <c r="R4246" t="s">
        <v>169</v>
      </c>
      <c r="S4246" t="s">
        <v>170</v>
      </c>
      <c r="T4246">
        <v>2233270.3225806453</v>
      </c>
      <c r="U4246">
        <v>2844959</v>
      </c>
      <c r="V4246">
        <v>611688.67741935467</v>
      </c>
      <c r="W4246">
        <v>0.27389818027605384</v>
      </c>
      <c r="X4246" t="s">
        <v>231</v>
      </c>
    </row>
    <row r="4247" spans="1:24" x14ac:dyDescent="0.35">
      <c r="A4247">
        <v>3300010084</v>
      </c>
      <c r="B4247" t="s">
        <v>168</v>
      </c>
      <c r="C4247" t="s">
        <v>168</v>
      </c>
      <c r="D4247">
        <v>0</v>
      </c>
      <c r="E4247">
        <v>0</v>
      </c>
      <c r="F4247">
        <v>205</v>
      </c>
      <c r="G4247">
        <v>7698820</v>
      </c>
      <c r="H4247">
        <v>119</v>
      </c>
      <c r="I4247">
        <v>3488000</v>
      </c>
      <c r="J4247">
        <v>122</v>
      </c>
      <c r="K4247">
        <v>3361100</v>
      </c>
      <c r="L4247">
        <v>3</v>
      </c>
      <c r="M4247">
        <v>97200</v>
      </c>
      <c r="N4247">
        <v>1019000</v>
      </c>
      <c r="O4247">
        <v>15664120</v>
      </c>
      <c r="P4247" t="s">
        <v>5</v>
      </c>
      <c r="Q4247" t="s">
        <v>16</v>
      </c>
      <c r="R4247" t="s">
        <v>169</v>
      </c>
      <c r="S4247" t="s">
        <v>170</v>
      </c>
      <c r="T4247">
        <v>10105883.870967742</v>
      </c>
      <c r="U4247">
        <v>8424276</v>
      </c>
      <c r="V4247">
        <v>-1681607.8709677421</v>
      </c>
      <c r="W4247">
        <v>-0.1663988912240203</v>
      </c>
      <c r="X4247" t="s">
        <v>312</v>
      </c>
    </row>
    <row r="4248" spans="1:24" x14ac:dyDescent="0.35">
      <c r="A4248">
        <v>3300013391</v>
      </c>
      <c r="B4248" t="s">
        <v>168</v>
      </c>
      <c r="C4248" t="s">
        <v>168</v>
      </c>
      <c r="D4248">
        <v>0</v>
      </c>
      <c r="E4248">
        <v>0</v>
      </c>
      <c r="F4248">
        <v>15</v>
      </c>
      <c r="G4248">
        <v>296700</v>
      </c>
      <c r="H4248">
        <v>36</v>
      </c>
      <c r="I4248">
        <v>480000</v>
      </c>
      <c r="J4248">
        <v>366</v>
      </c>
      <c r="K4248">
        <v>4876950</v>
      </c>
      <c r="L4248">
        <v>10</v>
      </c>
      <c r="M4248">
        <v>344000</v>
      </c>
      <c r="N4248">
        <v>991000</v>
      </c>
      <c r="O4248">
        <v>6988650</v>
      </c>
      <c r="P4248" t="s">
        <v>5</v>
      </c>
      <c r="Q4248" t="s">
        <v>16</v>
      </c>
      <c r="R4248" t="s">
        <v>169</v>
      </c>
      <c r="S4248" t="s">
        <v>170</v>
      </c>
      <c r="T4248">
        <v>4508806.4516129028</v>
      </c>
      <c r="U4248">
        <v>1125917</v>
      </c>
      <c r="V4248">
        <v>-3382889.4516129028</v>
      </c>
      <c r="W4248">
        <v>-0.75028491196439939</v>
      </c>
      <c r="X4248" t="s">
        <v>265</v>
      </c>
    </row>
    <row r="4249" spans="1:24" x14ac:dyDescent="0.35">
      <c r="A4249">
        <v>6001134590</v>
      </c>
      <c r="B4249" t="s">
        <v>168</v>
      </c>
      <c r="C4249" t="s">
        <v>168</v>
      </c>
      <c r="D4249">
        <v>0</v>
      </c>
      <c r="E4249">
        <v>0</v>
      </c>
      <c r="F4249">
        <v>106</v>
      </c>
      <c r="G4249">
        <v>3265543</v>
      </c>
      <c r="H4249">
        <v>115</v>
      </c>
      <c r="I4249">
        <v>4545000</v>
      </c>
      <c r="J4249">
        <v>0</v>
      </c>
      <c r="K4249">
        <v>0</v>
      </c>
      <c r="L4249">
        <v>37</v>
      </c>
      <c r="M4249">
        <v>1438800</v>
      </c>
      <c r="N4249">
        <v>150000</v>
      </c>
      <c r="O4249">
        <v>9399343</v>
      </c>
      <c r="P4249" t="s">
        <v>5</v>
      </c>
      <c r="Q4249" t="s">
        <v>10</v>
      </c>
      <c r="R4249" t="s">
        <v>169</v>
      </c>
      <c r="S4249" t="s">
        <v>170</v>
      </c>
      <c r="T4249">
        <v>6064092.2580645159</v>
      </c>
      <c r="U4249">
        <v>7060703</v>
      </c>
      <c r="V4249">
        <v>996610.74193548411</v>
      </c>
      <c r="W4249">
        <v>0.16434623675293047</v>
      </c>
      <c r="X4249" t="s">
        <v>198</v>
      </c>
    </row>
    <row r="4250" spans="1:24" x14ac:dyDescent="0.35">
      <c r="A4250">
        <v>3301071445</v>
      </c>
      <c r="B4250" t="s">
        <v>168</v>
      </c>
      <c r="C4250" t="s">
        <v>168</v>
      </c>
      <c r="D4250">
        <v>0</v>
      </c>
      <c r="E4250">
        <v>0</v>
      </c>
      <c r="F4250">
        <v>37</v>
      </c>
      <c r="G4250">
        <v>1484589</v>
      </c>
      <c r="H4250">
        <v>25</v>
      </c>
      <c r="I4250">
        <v>860000</v>
      </c>
      <c r="J4250">
        <v>0</v>
      </c>
      <c r="K4250">
        <v>0</v>
      </c>
      <c r="L4250">
        <v>0</v>
      </c>
      <c r="M4250">
        <v>0</v>
      </c>
      <c r="N4250">
        <v>420000</v>
      </c>
      <c r="O4250">
        <v>2764589</v>
      </c>
      <c r="P4250" t="s">
        <v>5</v>
      </c>
      <c r="Q4250" t="s">
        <v>17</v>
      </c>
      <c r="R4250" t="s">
        <v>169</v>
      </c>
      <c r="S4250" t="s">
        <v>170</v>
      </c>
      <c r="T4250">
        <v>1783605.8064516131</v>
      </c>
      <c r="U4250">
        <v>1514747</v>
      </c>
      <c r="V4250">
        <v>-268858.80645161308</v>
      </c>
      <c r="W4250">
        <v>-0.15073891634525072</v>
      </c>
      <c r="X4250" t="s">
        <v>328</v>
      </c>
    </row>
    <row r="4251" spans="1:24" x14ac:dyDescent="0.35">
      <c r="A4251">
        <v>3301006511</v>
      </c>
      <c r="B4251" t="s">
        <v>168</v>
      </c>
      <c r="C4251" t="s">
        <v>168</v>
      </c>
      <c r="D4251">
        <v>0</v>
      </c>
      <c r="E4251">
        <v>0</v>
      </c>
      <c r="F4251">
        <v>0</v>
      </c>
      <c r="G4251">
        <v>0</v>
      </c>
      <c r="H4251">
        <v>32</v>
      </c>
      <c r="I4251">
        <v>605000</v>
      </c>
      <c r="J4251">
        <v>0</v>
      </c>
      <c r="K4251">
        <v>0</v>
      </c>
      <c r="L4251">
        <v>0</v>
      </c>
      <c r="M4251">
        <v>0</v>
      </c>
      <c r="N4251">
        <v>150000</v>
      </c>
      <c r="O4251">
        <v>755000</v>
      </c>
      <c r="P4251" t="s">
        <v>5</v>
      </c>
      <c r="Q4251" t="s">
        <v>13</v>
      </c>
      <c r="R4251" t="s">
        <v>169</v>
      </c>
      <c r="S4251" t="s">
        <v>170</v>
      </c>
      <c r="T4251">
        <v>487096.77419354842</v>
      </c>
      <c r="U4251">
        <v>485000</v>
      </c>
      <c r="V4251">
        <v>-2096.7741935484228</v>
      </c>
      <c r="W4251">
        <v>-4.3046357615894593E-3</v>
      </c>
      <c r="X4251" t="s">
        <v>378</v>
      </c>
    </row>
    <row r="4252" spans="1:24" x14ac:dyDescent="0.35">
      <c r="A4252">
        <v>3300009755</v>
      </c>
      <c r="B4252" t="s">
        <v>168</v>
      </c>
      <c r="C4252" t="s">
        <v>168</v>
      </c>
      <c r="D4252">
        <v>0</v>
      </c>
      <c r="E4252">
        <v>0</v>
      </c>
      <c r="F4252">
        <v>1</v>
      </c>
      <c r="G4252">
        <v>95449</v>
      </c>
      <c r="H4252">
        <v>2</v>
      </c>
      <c r="I4252">
        <v>45000</v>
      </c>
      <c r="J4252">
        <v>0</v>
      </c>
      <c r="K4252">
        <v>0</v>
      </c>
      <c r="L4252">
        <v>0</v>
      </c>
      <c r="M4252">
        <v>0</v>
      </c>
      <c r="N4252">
        <v>4840000</v>
      </c>
      <c r="O4252">
        <v>4980449</v>
      </c>
      <c r="P4252" t="s">
        <v>5</v>
      </c>
      <c r="Q4252" t="s">
        <v>12</v>
      </c>
      <c r="R4252" t="s">
        <v>169</v>
      </c>
      <c r="S4252" t="s">
        <v>170</v>
      </c>
      <c r="T4252">
        <v>3213192.9032258065</v>
      </c>
      <c r="U4252">
        <v>521096</v>
      </c>
      <c r="V4252">
        <v>-2692096.9032258065</v>
      </c>
      <c r="W4252">
        <v>-0.83782610764611787</v>
      </c>
      <c r="X4252" t="s">
        <v>381</v>
      </c>
    </row>
    <row r="4253" spans="1:24" x14ac:dyDescent="0.35">
      <c r="A4253">
        <v>3301010079</v>
      </c>
      <c r="B4253" t="s">
        <v>168</v>
      </c>
      <c r="C4253" t="s">
        <v>168</v>
      </c>
      <c r="D4253">
        <v>0</v>
      </c>
      <c r="E4253">
        <v>0</v>
      </c>
      <c r="F4253">
        <v>7</v>
      </c>
      <c r="G4253">
        <v>297594</v>
      </c>
      <c r="H4253">
        <v>5</v>
      </c>
      <c r="I4253">
        <v>170000</v>
      </c>
      <c r="J4253">
        <v>0</v>
      </c>
      <c r="K4253">
        <v>0</v>
      </c>
      <c r="L4253">
        <v>0</v>
      </c>
      <c r="M4253">
        <v>0</v>
      </c>
      <c r="N4253">
        <v>760500</v>
      </c>
      <c r="O4253">
        <v>1228094</v>
      </c>
      <c r="P4253" t="s">
        <v>5</v>
      </c>
      <c r="Q4253" t="s">
        <v>12</v>
      </c>
      <c r="R4253" t="s">
        <v>169</v>
      </c>
      <c r="S4253" t="s">
        <v>170</v>
      </c>
      <c r="T4253">
        <v>792318.70967741939</v>
      </c>
      <c r="U4253">
        <v>1106896</v>
      </c>
      <c r="V4253">
        <v>314577.29032258061</v>
      </c>
      <c r="W4253">
        <v>0.39703377754471547</v>
      </c>
      <c r="X4253" t="s">
        <v>364</v>
      </c>
    </row>
    <row r="4254" spans="1:24" x14ac:dyDescent="0.35">
      <c r="A4254">
        <v>3301062798</v>
      </c>
      <c r="B4254" t="s">
        <v>168</v>
      </c>
      <c r="C4254" t="s">
        <v>168</v>
      </c>
      <c r="D4254">
        <v>0</v>
      </c>
      <c r="E4254">
        <v>0</v>
      </c>
      <c r="F4254">
        <v>226</v>
      </c>
      <c r="G4254">
        <v>8432241</v>
      </c>
      <c r="H4254">
        <v>218</v>
      </c>
      <c r="I4254">
        <v>10045000</v>
      </c>
      <c r="J4254">
        <v>0</v>
      </c>
      <c r="K4254">
        <v>0</v>
      </c>
      <c r="L4254">
        <v>36</v>
      </c>
      <c r="M4254">
        <v>1726400</v>
      </c>
      <c r="N4254">
        <v>30000</v>
      </c>
      <c r="O4254">
        <v>20233641</v>
      </c>
      <c r="P4254" t="s">
        <v>5</v>
      </c>
      <c r="Q4254" t="s">
        <v>9</v>
      </c>
      <c r="R4254" t="s">
        <v>169</v>
      </c>
      <c r="S4254" t="s">
        <v>170</v>
      </c>
      <c r="T4254">
        <v>13053961.935483871</v>
      </c>
      <c r="U4254">
        <v>10650955</v>
      </c>
      <c r="V4254">
        <v>-2403006.935483871</v>
      </c>
      <c r="W4254">
        <v>-0.18408257564716113</v>
      </c>
      <c r="X4254" t="s">
        <v>239</v>
      </c>
    </row>
    <row r="4255" spans="1:24" x14ac:dyDescent="0.35">
      <c r="A4255">
        <v>3300017097</v>
      </c>
      <c r="B4255" t="s">
        <v>168</v>
      </c>
      <c r="C4255" t="s">
        <v>168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1</v>
      </c>
      <c r="M4255">
        <v>200000</v>
      </c>
      <c r="N4255">
        <v>1357500</v>
      </c>
      <c r="O4255">
        <v>1557500</v>
      </c>
      <c r="P4255" t="s">
        <v>5</v>
      </c>
      <c r="Q4255" t="s">
        <v>7</v>
      </c>
      <c r="R4255" t="s">
        <v>169</v>
      </c>
      <c r="S4255" t="s">
        <v>170</v>
      </c>
      <c r="T4255">
        <v>1004838.7096774194</v>
      </c>
      <c r="U4255">
        <v>3310000</v>
      </c>
      <c r="V4255">
        <v>2305161.2903225804</v>
      </c>
      <c r="W4255">
        <v>2.2940609951845907</v>
      </c>
      <c r="X4255" t="s">
        <v>305</v>
      </c>
    </row>
    <row r="4256" spans="1:24" x14ac:dyDescent="0.35">
      <c r="A4256">
        <v>3300013893</v>
      </c>
      <c r="B4256" t="s">
        <v>168</v>
      </c>
      <c r="C4256" t="s">
        <v>168</v>
      </c>
      <c r="D4256">
        <v>0</v>
      </c>
      <c r="E4256">
        <v>0</v>
      </c>
      <c r="F4256">
        <v>4</v>
      </c>
      <c r="G4256">
        <v>133196</v>
      </c>
      <c r="H4256">
        <v>0</v>
      </c>
      <c r="I4256">
        <v>0</v>
      </c>
      <c r="J4256">
        <v>0</v>
      </c>
      <c r="K4256">
        <v>0</v>
      </c>
      <c r="L4256">
        <v>1</v>
      </c>
      <c r="M4256">
        <v>52400</v>
      </c>
      <c r="N4256">
        <v>920700</v>
      </c>
      <c r="O4256">
        <v>1106296</v>
      </c>
      <c r="P4256" t="s">
        <v>5</v>
      </c>
      <c r="Q4256" t="s">
        <v>7</v>
      </c>
      <c r="R4256" t="s">
        <v>169</v>
      </c>
      <c r="S4256" t="s">
        <v>170</v>
      </c>
      <c r="T4256">
        <v>713739.3548387097</v>
      </c>
      <c r="U4256">
        <v>1462098</v>
      </c>
      <c r="V4256">
        <v>748358.6451612903</v>
      </c>
      <c r="W4256">
        <v>1.048504107399828</v>
      </c>
      <c r="X4256" t="s">
        <v>299</v>
      </c>
    </row>
    <row r="4257" spans="1:24" x14ac:dyDescent="0.35">
      <c r="A4257">
        <v>3301026380</v>
      </c>
      <c r="B4257" t="s">
        <v>168</v>
      </c>
      <c r="C4257" t="s">
        <v>168</v>
      </c>
      <c r="D4257">
        <v>0</v>
      </c>
      <c r="E4257">
        <v>0</v>
      </c>
      <c r="F4257">
        <v>76</v>
      </c>
      <c r="G4257">
        <v>2401267</v>
      </c>
      <c r="H4257">
        <v>21</v>
      </c>
      <c r="I4257">
        <v>407000</v>
      </c>
      <c r="J4257">
        <v>0</v>
      </c>
      <c r="K4257">
        <v>0</v>
      </c>
      <c r="L4257">
        <v>21</v>
      </c>
      <c r="M4257">
        <v>590400</v>
      </c>
      <c r="N4257">
        <v>30000</v>
      </c>
      <c r="O4257">
        <v>3428667</v>
      </c>
      <c r="P4257" t="s">
        <v>5</v>
      </c>
      <c r="Q4257" t="s">
        <v>9</v>
      </c>
      <c r="R4257" t="s">
        <v>169</v>
      </c>
      <c r="S4257" t="s">
        <v>170</v>
      </c>
      <c r="T4257">
        <v>2212043.2258064514</v>
      </c>
      <c r="U4257">
        <v>1924163</v>
      </c>
      <c r="V4257">
        <v>-287880.2258064514</v>
      </c>
      <c r="W4257">
        <v>-0.13014222436882894</v>
      </c>
      <c r="X4257" t="s">
        <v>209</v>
      </c>
    </row>
    <row r="4258" spans="1:24" x14ac:dyDescent="0.35">
      <c r="A4258">
        <v>3300009404</v>
      </c>
      <c r="B4258" t="s">
        <v>168</v>
      </c>
      <c r="C4258" t="s">
        <v>168</v>
      </c>
      <c r="D4258">
        <v>0</v>
      </c>
      <c r="E4258">
        <v>0</v>
      </c>
      <c r="F4258">
        <v>17</v>
      </c>
      <c r="G4258">
        <v>548689</v>
      </c>
      <c r="H4258">
        <v>11</v>
      </c>
      <c r="I4258">
        <v>345000</v>
      </c>
      <c r="J4258">
        <v>0</v>
      </c>
      <c r="K4258">
        <v>0</v>
      </c>
      <c r="L4258">
        <v>5</v>
      </c>
      <c r="M4258">
        <v>172000</v>
      </c>
      <c r="N4258">
        <v>420000</v>
      </c>
      <c r="O4258">
        <v>1485689</v>
      </c>
      <c r="P4258" t="s">
        <v>5</v>
      </c>
      <c r="Q4258" t="s">
        <v>12</v>
      </c>
      <c r="R4258" t="s">
        <v>169</v>
      </c>
      <c r="S4258" t="s">
        <v>170</v>
      </c>
      <c r="T4258">
        <v>958509.03225806449</v>
      </c>
      <c r="U4258">
        <v>725900</v>
      </c>
      <c r="V4258">
        <v>-232609.03225806449</v>
      </c>
      <c r="W4258">
        <v>-0.24267797634632815</v>
      </c>
      <c r="X4258" t="s">
        <v>294</v>
      </c>
    </row>
    <row r="4259" spans="1:24" x14ac:dyDescent="0.35">
      <c r="A4259">
        <v>3301038641</v>
      </c>
      <c r="B4259" t="s">
        <v>168</v>
      </c>
      <c r="C4259" t="s">
        <v>168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2000</v>
      </c>
      <c r="J4259">
        <v>0</v>
      </c>
      <c r="K4259">
        <v>0</v>
      </c>
      <c r="L4259">
        <v>0</v>
      </c>
      <c r="M4259">
        <v>0</v>
      </c>
      <c r="N4259">
        <v>674000</v>
      </c>
      <c r="O4259">
        <v>676000</v>
      </c>
      <c r="P4259" t="s">
        <v>5</v>
      </c>
      <c r="Q4259" t="s">
        <v>6</v>
      </c>
      <c r="R4259" t="s">
        <v>169</v>
      </c>
      <c r="S4259" t="s">
        <v>170</v>
      </c>
      <c r="T4259">
        <v>436129.03225806454</v>
      </c>
      <c r="U4259">
        <v>458000</v>
      </c>
      <c r="V4259">
        <v>21870.967741935456</v>
      </c>
      <c r="W4259">
        <v>5.0147928994082713E-2</v>
      </c>
      <c r="X4259" t="s">
        <v>197</v>
      </c>
    </row>
    <row r="4260" spans="1:24" x14ac:dyDescent="0.35">
      <c r="A4260">
        <v>3300013968</v>
      </c>
      <c r="B4260" t="s">
        <v>168</v>
      </c>
      <c r="C4260" t="s">
        <v>168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866100</v>
      </c>
      <c r="O4260">
        <v>866100</v>
      </c>
      <c r="P4260" t="s">
        <v>5</v>
      </c>
      <c r="Q4260" t="s">
        <v>7</v>
      </c>
      <c r="R4260" t="s">
        <v>169</v>
      </c>
      <c r="S4260" t="s">
        <v>170</v>
      </c>
      <c r="T4260">
        <v>558774.19354838715</v>
      </c>
      <c r="U4260">
        <v>1543900</v>
      </c>
      <c r="V4260">
        <v>985125.80645161285</v>
      </c>
      <c r="W4260">
        <v>1.7630123542316127</v>
      </c>
      <c r="X4260" t="s">
        <v>317</v>
      </c>
    </row>
    <row r="4261" spans="1:24" x14ac:dyDescent="0.35">
      <c r="A4261">
        <v>3301000314</v>
      </c>
      <c r="B4261" t="s">
        <v>168</v>
      </c>
      <c r="C4261" t="s">
        <v>168</v>
      </c>
      <c r="D4261">
        <v>0</v>
      </c>
      <c r="E4261">
        <v>0</v>
      </c>
      <c r="F4261">
        <v>3</v>
      </c>
      <c r="G4261">
        <v>46299</v>
      </c>
      <c r="H4261">
        <v>6</v>
      </c>
      <c r="I4261">
        <v>115000</v>
      </c>
      <c r="J4261">
        <v>0</v>
      </c>
      <c r="K4261">
        <v>0</v>
      </c>
      <c r="L4261">
        <v>0</v>
      </c>
      <c r="M4261">
        <v>0</v>
      </c>
      <c r="N4261">
        <v>30000</v>
      </c>
      <c r="O4261">
        <v>191299</v>
      </c>
      <c r="P4261" t="s">
        <v>5</v>
      </c>
      <c r="Q4261" t="s">
        <v>14</v>
      </c>
      <c r="R4261" t="s">
        <v>169</v>
      </c>
      <c r="S4261" t="s">
        <v>170</v>
      </c>
      <c r="T4261">
        <v>123418.70967741936</v>
      </c>
      <c r="U4261">
        <v>106146</v>
      </c>
      <c r="V4261">
        <v>-17272.709677419363</v>
      </c>
      <c r="W4261">
        <v>-0.13995211684326636</v>
      </c>
      <c r="X4261" t="s">
        <v>171</v>
      </c>
    </row>
    <row r="4262" spans="1:24" x14ac:dyDescent="0.35">
      <c r="A4262">
        <v>3301069417</v>
      </c>
      <c r="B4262" t="s">
        <v>168</v>
      </c>
      <c r="C4262" t="s">
        <v>168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57000</v>
      </c>
      <c r="O4262">
        <v>57000</v>
      </c>
      <c r="P4262" t="s">
        <v>5</v>
      </c>
      <c r="Q4262" t="s">
        <v>11</v>
      </c>
      <c r="R4262" t="s">
        <v>169</v>
      </c>
      <c r="S4262" t="s">
        <v>170</v>
      </c>
      <c r="T4262">
        <v>36774.193548387098</v>
      </c>
      <c r="U4262">
        <v>0</v>
      </c>
      <c r="V4262">
        <v>-36774.193548387098</v>
      </c>
      <c r="W4262">
        <v>0</v>
      </c>
      <c r="X4262" t="s">
        <v>365</v>
      </c>
    </row>
    <row r="4263" spans="1:24" x14ac:dyDescent="0.35">
      <c r="A4263">
        <v>3301073764</v>
      </c>
      <c r="B4263" t="s">
        <v>168</v>
      </c>
      <c r="C4263" t="s">
        <v>168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30000</v>
      </c>
      <c r="O4263">
        <v>30000</v>
      </c>
      <c r="P4263" t="s">
        <v>5</v>
      </c>
      <c r="Q4263" t="s">
        <v>13</v>
      </c>
      <c r="R4263" t="s">
        <v>169</v>
      </c>
      <c r="S4263" t="s">
        <v>170</v>
      </c>
      <c r="T4263">
        <v>19354.83870967742</v>
      </c>
      <c r="U4263">
        <v>0</v>
      </c>
      <c r="V4263">
        <v>-19354.83870967742</v>
      </c>
      <c r="W4263">
        <v>0</v>
      </c>
      <c r="X4263" t="s">
        <v>282</v>
      </c>
    </row>
    <row r="4264" spans="1:24" x14ac:dyDescent="0.35">
      <c r="A4264">
        <v>6001129844</v>
      </c>
      <c r="B4264" t="s">
        <v>168</v>
      </c>
      <c r="C4264" t="s">
        <v>168</v>
      </c>
      <c r="D4264">
        <v>0</v>
      </c>
      <c r="E4264">
        <v>0</v>
      </c>
      <c r="F4264">
        <v>17</v>
      </c>
      <c r="G4264">
        <v>683881</v>
      </c>
      <c r="H4264">
        <v>4</v>
      </c>
      <c r="I4264">
        <v>195000</v>
      </c>
      <c r="J4264">
        <v>0</v>
      </c>
      <c r="K4264">
        <v>0</v>
      </c>
      <c r="L4264">
        <v>19</v>
      </c>
      <c r="M4264">
        <v>2105600</v>
      </c>
      <c r="N4264">
        <v>30000</v>
      </c>
      <c r="O4264">
        <v>3014481</v>
      </c>
      <c r="P4264" t="s">
        <v>5</v>
      </c>
      <c r="Q4264" t="s">
        <v>11</v>
      </c>
      <c r="R4264" t="s">
        <v>169</v>
      </c>
      <c r="S4264" t="s">
        <v>170</v>
      </c>
      <c r="T4264">
        <v>1944826.4516129033</v>
      </c>
      <c r="U4264">
        <v>2046994</v>
      </c>
      <c r="V4264">
        <v>102167.54838709673</v>
      </c>
      <c r="W4264">
        <v>5.2532989924302109E-2</v>
      </c>
      <c r="X4264" t="s">
        <v>193</v>
      </c>
    </row>
    <row r="4265" spans="1:24" x14ac:dyDescent="0.35">
      <c r="A4265">
        <v>3301052353</v>
      </c>
      <c r="B4265" t="s">
        <v>168</v>
      </c>
      <c r="C4265" t="s">
        <v>168</v>
      </c>
      <c r="D4265">
        <v>0</v>
      </c>
      <c r="E4265">
        <v>0</v>
      </c>
      <c r="F4265">
        <v>198</v>
      </c>
      <c r="G4265">
        <v>6388266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450000</v>
      </c>
      <c r="O4265">
        <v>6838266</v>
      </c>
      <c r="P4265" t="s">
        <v>5</v>
      </c>
      <c r="Q4265" t="s">
        <v>11</v>
      </c>
      <c r="R4265" t="s">
        <v>169</v>
      </c>
      <c r="S4265" t="s">
        <v>170</v>
      </c>
      <c r="T4265">
        <v>4411784.5161290318</v>
      </c>
      <c r="U4265">
        <v>4194371</v>
      </c>
      <c r="V4265">
        <v>-217413.51612903178</v>
      </c>
      <c r="W4265">
        <v>-4.9280175705361473E-2</v>
      </c>
      <c r="X4265" t="s">
        <v>306</v>
      </c>
    </row>
    <row r="4266" spans="1:24" x14ac:dyDescent="0.35">
      <c r="A4266">
        <v>3301048642</v>
      </c>
      <c r="B4266" t="s">
        <v>168</v>
      </c>
      <c r="C4266" t="s">
        <v>168</v>
      </c>
      <c r="D4266">
        <v>0</v>
      </c>
      <c r="E4266">
        <v>0</v>
      </c>
      <c r="F4266">
        <v>3</v>
      </c>
      <c r="G4266">
        <v>72396</v>
      </c>
      <c r="H4266">
        <v>0</v>
      </c>
      <c r="I4266">
        <v>0</v>
      </c>
      <c r="J4266">
        <v>0</v>
      </c>
      <c r="K4266">
        <v>0</v>
      </c>
      <c r="L4266">
        <v>1</v>
      </c>
      <c r="M4266">
        <v>22400</v>
      </c>
      <c r="N4266">
        <v>415000</v>
      </c>
      <c r="O4266">
        <v>509796</v>
      </c>
      <c r="P4266" t="s">
        <v>5</v>
      </c>
      <c r="Q4266" t="s">
        <v>10</v>
      </c>
      <c r="R4266" t="s">
        <v>169</v>
      </c>
      <c r="S4266" t="s">
        <v>170</v>
      </c>
      <c r="T4266">
        <v>328900.6451612903</v>
      </c>
      <c r="U4266">
        <v>196000</v>
      </c>
      <c r="V4266">
        <v>-132900.6451612903</v>
      </c>
      <c r="W4266">
        <v>-0.40407535563244901</v>
      </c>
      <c r="X4266" t="s">
        <v>200</v>
      </c>
    </row>
    <row r="4267" spans="1:24" x14ac:dyDescent="0.35">
      <c r="A4267">
        <v>3301025288</v>
      </c>
      <c r="B4267" t="s">
        <v>168</v>
      </c>
      <c r="C4267" t="s">
        <v>168</v>
      </c>
      <c r="D4267">
        <v>0</v>
      </c>
      <c r="E4267">
        <v>0</v>
      </c>
      <c r="F4267">
        <v>15</v>
      </c>
      <c r="G4267">
        <v>575985</v>
      </c>
      <c r="H4267">
        <v>8</v>
      </c>
      <c r="I4267">
        <v>420000</v>
      </c>
      <c r="J4267">
        <v>0</v>
      </c>
      <c r="K4267">
        <v>0</v>
      </c>
      <c r="L4267">
        <v>2</v>
      </c>
      <c r="M4267">
        <v>74800</v>
      </c>
      <c r="N4267">
        <v>177000</v>
      </c>
      <c r="O4267">
        <v>1247785</v>
      </c>
      <c r="P4267" t="s">
        <v>5</v>
      </c>
      <c r="Q4267" t="s">
        <v>11</v>
      </c>
      <c r="R4267" t="s">
        <v>169</v>
      </c>
      <c r="S4267" t="s">
        <v>170</v>
      </c>
      <c r="T4267">
        <v>805022.58064516133</v>
      </c>
      <c r="U4267">
        <v>134000</v>
      </c>
      <c r="V4267">
        <v>-671022.58064516133</v>
      </c>
      <c r="W4267">
        <v>-0.83354504181409461</v>
      </c>
      <c r="X4267" t="s">
        <v>308</v>
      </c>
    </row>
    <row r="4268" spans="1:24" x14ac:dyDescent="0.35">
      <c r="A4268">
        <v>3300018704</v>
      </c>
      <c r="B4268" t="s">
        <v>168</v>
      </c>
      <c r="C4268" t="s">
        <v>168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1146400</v>
      </c>
      <c r="O4268">
        <v>1146400</v>
      </c>
      <c r="P4268" t="s">
        <v>5</v>
      </c>
      <c r="Q4268" t="s">
        <v>6</v>
      </c>
      <c r="R4268" t="s">
        <v>207</v>
      </c>
      <c r="S4268" t="s">
        <v>170</v>
      </c>
      <c r="T4268">
        <v>739612.90322580654</v>
      </c>
      <c r="U4268">
        <v>418000</v>
      </c>
      <c r="V4268">
        <v>-321612.90322580654</v>
      </c>
      <c r="W4268">
        <v>-0.43483949755757156</v>
      </c>
      <c r="X4268" t="s">
        <v>388</v>
      </c>
    </row>
    <row r="4269" spans="1:24" x14ac:dyDescent="0.35">
      <c r="A4269">
        <v>3301064969</v>
      </c>
      <c r="B4269" t="s">
        <v>168</v>
      </c>
      <c r="C4269" t="s">
        <v>168</v>
      </c>
      <c r="D4269">
        <v>0</v>
      </c>
      <c r="E4269">
        <v>0</v>
      </c>
      <c r="F4269">
        <v>187</v>
      </c>
      <c r="G4269">
        <v>6707533</v>
      </c>
      <c r="H4269">
        <v>91</v>
      </c>
      <c r="I4269">
        <v>3821000</v>
      </c>
      <c r="J4269">
        <v>0</v>
      </c>
      <c r="K4269">
        <v>0</v>
      </c>
      <c r="L4269">
        <v>57</v>
      </c>
      <c r="M4269">
        <v>3196800</v>
      </c>
      <c r="N4269">
        <v>240000</v>
      </c>
      <c r="O4269">
        <v>13965333</v>
      </c>
      <c r="P4269" t="s">
        <v>5</v>
      </c>
      <c r="Q4269" t="s">
        <v>15</v>
      </c>
      <c r="R4269" t="s">
        <v>169</v>
      </c>
      <c r="S4269" t="s">
        <v>170</v>
      </c>
      <c r="T4269">
        <v>9009892.2580645159</v>
      </c>
      <c r="U4269">
        <v>8092380</v>
      </c>
      <c r="V4269">
        <v>-917512.25806451589</v>
      </c>
      <c r="W4269">
        <v>-0.10183387678618183</v>
      </c>
      <c r="X4269" t="s">
        <v>341</v>
      </c>
    </row>
    <row r="4270" spans="1:24" x14ac:dyDescent="0.35">
      <c r="A4270">
        <v>3300013715</v>
      </c>
      <c r="B4270" t="s">
        <v>168</v>
      </c>
      <c r="C4270" t="s">
        <v>168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191700</v>
      </c>
      <c r="O4270">
        <v>191700</v>
      </c>
      <c r="P4270" t="s">
        <v>5</v>
      </c>
      <c r="Q4270" t="s">
        <v>8</v>
      </c>
      <c r="R4270" t="s">
        <v>169</v>
      </c>
      <c r="S4270" t="s">
        <v>170</v>
      </c>
      <c r="T4270">
        <v>123677.41935483871</v>
      </c>
      <c r="U4270">
        <v>846500</v>
      </c>
      <c r="V4270">
        <v>722822.58064516133</v>
      </c>
      <c r="W4270">
        <v>5.8444183620239958</v>
      </c>
      <c r="X4270" t="s">
        <v>275</v>
      </c>
    </row>
    <row r="4271" spans="1:24" x14ac:dyDescent="0.35">
      <c r="A4271">
        <v>3301066112</v>
      </c>
      <c r="B4271" t="s">
        <v>168</v>
      </c>
      <c r="C4271" t="s">
        <v>168</v>
      </c>
      <c r="D4271">
        <v>0</v>
      </c>
      <c r="E4271">
        <v>0</v>
      </c>
      <c r="F4271">
        <v>14</v>
      </c>
      <c r="G4271">
        <v>368486</v>
      </c>
      <c r="H4271">
        <v>42</v>
      </c>
      <c r="I4271">
        <v>955000</v>
      </c>
      <c r="J4271">
        <v>0</v>
      </c>
      <c r="K4271">
        <v>0</v>
      </c>
      <c r="L4271">
        <v>22</v>
      </c>
      <c r="M4271">
        <v>522800</v>
      </c>
      <c r="N4271">
        <v>150000</v>
      </c>
      <c r="O4271">
        <v>1996286</v>
      </c>
      <c r="P4271" t="s">
        <v>5</v>
      </c>
      <c r="Q4271" t="s">
        <v>10</v>
      </c>
      <c r="R4271" t="s">
        <v>169</v>
      </c>
      <c r="S4271" t="s">
        <v>170</v>
      </c>
      <c r="T4271">
        <v>1287926.4516129033</v>
      </c>
      <c r="U4271">
        <v>1203696</v>
      </c>
      <c r="V4271">
        <v>-84230.451612903271</v>
      </c>
      <c r="W4271">
        <v>-6.5400047888929724E-2</v>
      </c>
      <c r="X4271" t="s">
        <v>400</v>
      </c>
    </row>
    <row r="4272" spans="1:24" x14ac:dyDescent="0.35">
      <c r="A4272">
        <v>3301074162</v>
      </c>
      <c r="B4272" t="s">
        <v>168</v>
      </c>
      <c r="C4272" t="s">
        <v>168</v>
      </c>
      <c r="D4272">
        <v>0</v>
      </c>
      <c r="E4272">
        <v>0</v>
      </c>
      <c r="F4272">
        <v>69</v>
      </c>
      <c r="G4272">
        <v>2807675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280000</v>
      </c>
      <c r="O4272">
        <v>3087675</v>
      </c>
      <c r="P4272" t="s">
        <v>5</v>
      </c>
      <c r="Q4272" t="s">
        <v>12</v>
      </c>
      <c r="R4272" t="s">
        <v>169</v>
      </c>
      <c r="S4272" t="s">
        <v>170</v>
      </c>
      <c r="T4272">
        <v>1992048.3870967743</v>
      </c>
      <c r="U4272">
        <v>2083414</v>
      </c>
      <c r="V4272">
        <v>91365.612903225701</v>
      </c>
      <c r="W4272">
        <v>4.5865157440468929E-2</v>
      </c>
      <c r="X4272" t="s">
        <v>411</v>
      </c>
    </row>
    <row r="4273" spans="1:24" x14ac:dyDescent="0.35">
      <c r="A4273">
        <v>3300003196</v>
      </c>
      <c r="B4273" t="s">
        <v>168</v>
      </c>
      <c r="C4273" t="s">
        <v>168</v>
      </c>
      <c r="D4273">
        <v>0</v>
      </c>
      <c r="E4273">
        <v>0</v>
      </c>
      <c r="F4273">
        <v>180</v>
      </c>
      <c r="G4273">
        <v>11537110</v>
      </c>
      <c r="H4273">
        <v>18</v>
      </c>
      <c r="I4273">
        <v>1353000</v>
      </c>
      <c r="J4273">
        <v>0</v>
      </c>
      <c r="K4273">
        <v>0</v>
      </c>
      <c r="L4273">
        <v>5</v>
      </c>
      <c r="M4273">
        <v>1412000</v>
      </c>
      <c r="N4273">
        <v>30000</v>
      </c>
      <c r="O4273">
        <v>14332110</v>
      </c>
      <c r="P4273" t="s">
        <v>5</v>
      </c>
      <c r="Q4273" t="s">
        <v>11</v>
      </c>
      <c r="R4273" t="s">
        <v>169</v>
      </c>
      <c r="S4273" t="s">
        <v>170</v>
      </c>
      <c r="T4273">
        <v>9246522.5806451607</v>
      </c>
      <c r="U4273">
        <v>10741121</v>
      </c>
      <c r="V4273">
        <v>1494598.4193548393</v>
      </c>
      <c r="W4273">
        <v>0.16163897360542179</v>
      </c>
      <c r="X4273" t="s">
        <v>172</v>
      </c>
    </row>
    <row r="4274" spans="1:24" x14ac:dyDescent="0.35">
      <c r="A4274">
        <v>3300017857</v>
      </c>
      <c r="B4274" t="s">
        <v>168</v>
      </c>
      <c r="C4274" t="s">
        <v>168</v>
      </c>
      <c r="D4274">
        <v>0</v>
      </c>
      <c r="E4274">
        <v>0</v>
      </c>
      <c r="F4274">
        <v>70</v>
      </c>
      <c r="G4274">
        <v>2039236</v>
      </c>
      <c r="H4274">
        <v>45</v>
      </c>
      <c r="I4274">
        <v>2045000</v>
      </c>
      <c r="J4274">
        <v>0</v>
      </c>
      <c r="K4274">
        <v>0</v>
      </c>
      <c r="L4274">
        <v>91</v>
      </c>
      <c r="M4274">
        <v>10328400</v>
      </c>
      <c r="N4274">
        <v>2623500</v>
      </c>
      <c r="O4274">
        <v>17036136</v>
      </c>
      <c r="P4274" t="s">
        <v>5</v>
      </c>
      <c r="Q4274" t="s">
        <v>7</v>
      </c>
      <c r="R4274" t="s">
        <v>169</v>
      </c>
      <c r="S4274" t="s">
        <v>170</v>
      </c>
      <c r="T4274">
        <v>10991055.483870968</v>
      </c>
      <c r="U4274">
        <v>10046947</v>
      </c>
      <c r="V4274">
        <v>-944108.48387096822</v>
      </c>
      <c r="W4274">
        <v>-8.5897890812799416E-2</v>
      </c>
      <c r="X4274" t="s">
        <v>351</v>
      </c>
    </row>
    <row r="4275" spans="1:24" x14ac:dyDescent="0.35">
      <c r="A4275">
        <v>3301074326</v>
      </c>
      <c r="B4275" t="s">
        <v>168</v>
      </c>
      <c r="C4275" t="s">
        <v>168</v>
      </c>
      <c r="D4275">
        <v>0</v>
      </c>
      <c r="E4275">
        <v>0</v>
      </c>
      <c r="F4275">
        <v>3</v>
      </c>
      <c r="G4275">
        <v>115997</v>
      </c>
      <c r="H4275">
        <v>11</v>
      </c>
      <c r="I4275">
        <v>485000</v>
      </c>
      <c r="J4275">
        <v>0</v>
      </c>
      <c r="K4275">
        <v>0</v>
      </c>
      <c r="L4275">
        <v>14</v>
      </c>
      <c r="M4275">
        <v>433600</v>
      </c>
      <c r="N4275">
        <v>165000</v>
      </c>
      <c r="O4275">
        <v>1199597</v>
      </c>
      <c r="P4275" t="s">
        <v>5</v>
      </c>
      <c r="Q4275" t="s">
        <v>10</v>
      </c>
      <c r="R4275" t="s">
        <v>169</v>
      </c>
      <c r="S4275" t="s">
        <v>170</v>
      </c>
      <c r="T4275">
        <v>773933.54838709685</v>
      </c>
      <c r="U4275">
        <v>971290</v>
      </c>
      <c r="V4275">
        <v>197356.45161290315</v>
      </c>
      <c r="W4275">
        <v>0.25500438897396371</v>
      </c>
      <c r="X4275" t="s">
        <v>319</v>
      </c>
    </row>
    <row r="4276" spans="1:24" x14ac:dyDescent="0.35">
      <c r="A4276">
        <v>3300017526</v>
      </c>
      <c r="B4276" t="s">
        <v>168</v>
      </c>
      <c r="C4276" t="s">
        <v>168</v>
      </c>
      <c r="D4276">
        <v>0</v>
      </c>
      <c r="E4276">
        <v>0</v>
      </c>
      <c r="F4276">
        <v>5</v>
      </c>
      <c r="G4276">
        <v>9070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20000</v>
      </c>
      <c r="N4276">
        <v>2606500</v>
      </c>
      <c r="O4276">
        <v>2635570</v>
      </c>
      <c r="P4276" t="s">
        <v>5</v>
      </c>
      <c r="Q4276" t="s">
        <v>7</v>
      </c>
      <c r="R4276" t="s">
        <v>169</v>
      </c>
      <c r="S4276" t="s">
        <v>170</v>
      </c>
      <c r="T4276">
        <v>1700367.7419354839</v>
      </c>
      <c r="U4276">
        <v>1835666</v>
      </c>
      <c r="V4276">
        <v>135298.25806451612</v>
      </c>
      <c r="W4276">
        <v>7.9569998140819553E-2</v>
      </c>
      <c r="X4276" t="s">
        <v>288</v>
      </c>
    </row>
    <row r="4277" spans="1:24" x14ac:dyDescent="0.35">
      <c r="A4277">
        <v>3301061165</v>
      </c>
      <c r="B4277" t="s">
        <v>168</v>
      </c>
      <c r="C4277" t="s">
        <v>168</v>
      </c>
      <c r="D4277">
        <v>0</v>
      </c>
      <c r="E4277">
        <v>0</v>
      </c>
      <c r="F4277">
        <v>2</v>
      </c>
      <c r="G4277">
        <v>283998</v>
      </c>
      <c r="H4277">
        <v>2</v>
      </c>
      <c r="I4277">
        <v>15000</v>
      </c>
      <c r="J4277">
        <v>0</v>
      </c>
      <c r="K4277">
        <v>0</v>
      </c>
      <c r="L4277">
        <v>0</v>
      </c>
      <c r="M4277">
        <v>0</v>
      </c>
      <c r="N4277">
        <v>1223500</v>
      </c>
      <c r="O4277">
        <v>1522498</v>
      </c>
      <c r="P4277" t="s">
        <v>5</v>
      </c>
      <c r="Q4277" t="s">
        <v>7</v>
      </c>
      <c r="R4277" t="s">
        <v>169</v>
      </c>
      <c r="S4277" t="s">
        <v>170</v>
      </c>
      <c r="T4277">
        <v>982256.77419354836</v>
      </c>
      <c r="U4277">
        <v>1194200</v>
      </c>
      <c r="V4277">
        <v>211943.22580645164</v>
      </c>
      <c r="W4277">
        <v>0.21577171201538525</v>
      </c>
      <c r="X4277" t="s">
        <v>204</v>
      </c>
    </row>
    <row r="4278" spans="1:24" x14ac:dyDescent="0.35">
      <c r="A4278">
        <v>3301002477</v>
      </c>
      <c r="B4278" t="s">
        <v>168</v>
      </c>
      <c r="C4278" t="s">
        <v>168</v>
      </c>
      <c r="D4278">
        <v>0</v>
      </c>
      <c r="E4278">
        <v>0</v>
      </c>
      <c r="F4278">
        <v>77</v>
      </c>
      <c r="G4278">
        <v>3034446</v>
      </c>
      <c r="H4278">
        <v>56</v>
      </c>
      <c r="I4278">
        <v>1345000</v>
      </c>
      <c r="J4278">
        <v>0</v>
      </c>
      <c r="K4278">
        <v>0</v>
      </c>
      <c r="L4278">
        <v>237</v>
      </c>
      <c r="M4278">
        <v>8848800</v>
      </c>
      <c r="N4278">
        <v>1702500</v>
      </c>
      <c r="O4278">
        <v>14930746</v>
      </c>
      <c r="P4278" t="s">
        <v>5</v>
      </c>
      <c r="Q4278" t="s">
        <v>12</v>
      </c>
      <c r="R4278" t="s">
        <v>169</v>
      </c>
      <c r="S4278" t="s">
        <v>170</v>
      </c>
      <c r="T4278">
        <v>9632739.3548387084</v>
      </c>
      <c r="U4278">
        <v>8457569</v>
      </c>
      <c r="V4278">
        <v>-1175170.3548387084</v>
      </c>
      <c r="W4278">
        <v>-0.12199752443715794</v>
      </c>
      <c r="X4278" t="s">
        <v>364</v>
      </c>
    </row>
    <row r="4279" spans="1:24" x14ac:dyDescent="0.35">
      <c r="A4279">
        <v>3301069456</v>
      </c>
      <c r="B4279" t="s">
        <v>168</v>
      </c>
      <c r="C4279" t="s">
        <v>168</v>
      </c>
      <c r="D4279">
        <v>0</v>
      </c>
      <c r="E4279">
        <v>0</v>
      </c>
      <c r="F4279">
        <v>6</v>
      </c>
      <c r="G4279">
        <v>550250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1635000</v>
      </c>
      <c r="O4279">
        <v>2185250</v>
      </c>
      <c r="P4279" t="s">
        <v>5</v>
      </c>
      <c r="Q4279" t="s">
        <v>17</v>
      </c>
      <c r="R4279" t="s">
        <v>169</v>
      </c>
      <c r="S4279" t="s">
        <v>170</v>
      </c>
      <c r="T4279">
        <v>1409838.7096774194</v>
      </c>
      <c r="U4279">
        <v>197200</v>
      </c>
      <c r="V4279">
        <v>-1212638.7096774194</v>
      </c>
      <c r="W4279">
        <v>-0.86012584372497425</v>
      </c>
      <c r="X4279" t="s">
        <v>185</v>
      </c>
    </row>
    <row r="4280" spans="1:24" x14ac:dyDescent="0.35">
      <c r="A4280">
        <v>3301004702</v>
      </c>
      <c r="B4280" t="s">
        <v>168</v>
      </c>
      <c r="C4280" t="s">
        <v>168</v>
      </c>
      <c r="D4280">
        <v>0</v>
      </c>
      <c r="E4280">
        <v>0</v>
      </c>
      <c r="F4280">
        <v>87</v>
      </c>
      <c r="G4280">
        <v>3310443</v>
      </c>
      <c r="H4280">
        <v>2</v>
      </c>
      <c r="I4280">
        <v>114000</v>
      </c>
      <c r="J4280">
        <v>0</v>
      </c>
      <c r="K4280">
        <v>0</v>
      </c>
      <c r="L4280">
        <v>0</v>
      </c>
      <c r="M4280">
        <v>0</v>
      </c>
      <c r="N4280">
        <v>1662200</v>
      </c>
      <c r="O4280">
        <v>5086643</v>
      </c>
      <c r="P4280" t="s">
        <v>5</v>
      </c>
      <c r="Q4280" t="s">
        <v>16</v>
      </c>
      <c r="R4280" t="s">
        <v>169</v>
      </c>
      <c r="S4280" t="s">
        <v>170</v>
      </c>
      <c r="T4280">
        <v>3281705.1612903224</v>
      </c>
      <c r="U4280">
        <v>3538005</v>
      </c>
      <c r="V4280">
        <v>256299.83870967757</v>
      </c>
      <c r="W4280">
        <v>7.8099593386050437E-2</v>
      </c>
      <c r="X4280" t="s">
        <v>277</v>
      </c>
    </row>
    <row r="4281" spans="1:24" x14ac:dyDescent="0.35">
      <c r="A4281">
        <v>3301018517</v>
      </c>
      <c r="B4281" t="s">
        <v>168</v>
      </c>
      <c r="C4281" t="s">
        <v>168</v>
      </c>
      <c r="D4281">
        <v>0</v>
      </c>
      <c r="E4281">
        <v>0</v>
      </c>
      <c r="F4281">
        <v>12</v>
      </c>
      <c r="G4281">
        <v>429688</v>
      </c>
      <c r="H4281">
        <v>53</v>
      </c>
      <c r="I4281">
        <v>1380000</v>
      </c>
      <c r="J4281">
        <v>0</v>
      </c>
      <c r="K4281">
        <v>0</v>
      </c>
      <c r="L4281">
        <v>11</v>
      </c>
      <c r="M4281">
        <v>1026400</v>
      </c>
      <c r="N4281">
        <v>225000</v>
      </c>
      <c r="O4281">
        <v>3061088</v>
      </c>
      <c r="P4281" t="s">
        <v>5</v>
      </c>
      <c r="Q4281" t="s">
        <v>10</v>
      </c>
      <c r="R4281" t="s">
        <v>169</v>
      </c>
      <c r="S4281" t="s">
        <v>170</v>
      </c>
      <c r="T4281">
        <v>1974895.4838709678</v>
      </c>
      <c r="U4281">
        <v>1959888</v>
      </c>
      <c r="V4281">
        <v>-15007.483870967757</v>
      </c>
      <c r="W4281">
        <v>-7.5991281531272437E-3</v>
      </c>
      <c r="X4281" t="s">
        <v>272</v>
      </c>
    </row>
    <row r="4282" spans="1:24" x14ac:dyDescent="0.35">
      <c r="A4282">
        <v>3300013709</v>
      </c>
      <c r="B4282" t="s">
        <v>168</v>
      </c>
      <c r="C4282" t="s">
        <v>168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1031100</v>
      </c>
      <c r="O4282">
        <v>1031100</v>
      </c>
      <c r="P4282" t="s">
        <v>5</v>
      </c>
      <c r="Q4282" t="s">
        <v>8</v>
      </c>
      <c r="R4282" t="s">
        <v>169</v>
      </c>
      <c r="S4282" t="s">
        <v>170</v>
      </c>
      <c r="T4282">
        <v>665225.80645161285</v>
      </c>
      <c r="U4282">
        <v>1301100</v>
      </c>
      <c r="V4282">
        <v>635874.19354838715</v>
      </c>
      <c r="W4282">
        <v>0.95587721850450991</v>
      </c>
      <c r="X4282" t="s">
        <v>418</v>
      </c>
    </row>
    <row r="4283" spans="1:24" x14ac:dyDescent="0.35">
      <c r="A4283">
        <v>3300015089</v>
      </c>
      <c r="B4283" t="s">
        <v>168</v>
      </c>
      <c r="C4283" t="s">
        <v>168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5615800</v>
      </c>
      <c r="O4283">
        <v>5615800</v>
      </c>
      <c r="P4283" t="s">
        <v>5</v>
      </c>
      <c r="Q4283" t="s">
        <v>7</v>
      </c>
      <c r="R4283" t="s">
        <v>169</v>
      </c>
      <c r="S4283" t="s">
        <v>170</v>
      </c>
      <c r="T4283">
        <v>3623096.7741935486</v>
      </c>
      <c r="U4283">
        <v>6541500</v>
      </c>
      <c r="V4283">
        <v>2918403.2258064514</v>
      </c>
      <c r="W4283">
        <v>0.80549966166886278</v>
      </c>
      <c r="X4283" t="s">
        <v>215</v>
      </c>
    </row>
    <row r="4284" spans="1:24" x14ac:dyDescent="0.35">
      <c r="A4284">
        <v>3301072125</v>
      </c>
      <c r="B4284" t="s">
        <v>168</v>
      </c>
      <c r="C4284" t="s">
        <v>168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115000</v>
      </c>
      <c r="O4284">
        <v>115000</v>
      </c>
      <c r="P4284" t="s">
        <v>5</v>
      </c>
      <c r="Q4284" t="s">
        <v>10</v>
      </c>
      <c r="R4284" t="s">
        <v>169</v>
      </c>
      <c r="S4284" t="s">
        <v>170</v>
      </c>
      <c r="T4284">
        <v>74193.548387096773</v>
      </c>
      <c r="U4284">
        <v>208000</v>
      </c>
      <c r="V4284">
        <v>133806.45161290321</v>
      </c>
      <c r="W4284">
        <v>1.8034782608695652</v>
      </c>
      <c r="X4284" t="s">
        <v>319</v>
      </c>
    </row>
    <row r="4285" spans="1:24" x14ac:dyDescent="0.35">
      <c r="A4285">
        <v>3300015693</v>
      </c>
      <c r="B4285" t="s">
        <v>168</v>
      </c>
      <c r="C4285" t="s">
        <v>168</v>
      </c>
      <c r="D4285">
        <v>0</v>
      </c>
      <c r="E4285">
        <v>0</v>
      </c>
      <c r="F4285">
        <v>37</v>
      </c>
      <c r="G4285">
        <v>1748768</v>
      </c>
      <c r="H4285">
        <v>18</v>
      </c>
      <c r="I4285">
        <v>710000</v>
      </c>
      <c r="J4285">
        <v>0</v>
      </c>
      <c r="K4285">
        <v>0</v>
      </c>
      <c r="L4285">
        <v>4</v>
      </c>
      <c r="M4285">
        <v>1003609</v>
      </c>
      <c r="N4285">
        <v>939300</v>
      </c>
      <c r="O4285">
        <v>4401677</v>
      </c>
      <c r="P4285" t="s">
        <v>5</v>
      </c>
      <c r="Q4285" t="s">
        <v>7</v>
      </c>
      <c r="R4285" t="s">
        <v>169</v>
      </c>
      <c r="S4285" t="s">
        <v>170</v>
      </c>
      <c r="T4285">
        <v>2839791.6129032262</v>
      </c>
      <c r="U4285">
        <v>3318208</v>
      </c>
      <c r="V4285">
        <v>478416.38709677383</v>
      </c>
      <c r="W4285">
        <v>0.16846883585506145</v>
      </c>
      <c r="X4285" t="s">
        <v>299</v>
      </c>
    </row>
    <row r="4286" spans="1:24" x14ac:dyDescent="0.35">
      <c r="A4286">
        <v>3300000478</v>
      </c>
      <c r="B4286" t="s">
        <v>168</v>
      </c>
      <c r="C4286" t="s">
        <v>168</v>
      </c>
      <c r="D4286">
        <v>0</v>
      </c>
      <c r="E4286">
        <v>0</v>
      </c>
      <c r="F4286">
        <v>116</v>
      </c>
      <c r="G4286">
        <v>2425368</v>
      </c>
      <c r="H4286">
        <v>66</v>
      </c>
      <c r="I4286">
        <v>2065000</v>
      </c>
      <c r="J4286">
        <v>0</v>
      </c>
      <c r="K4286">
        <v>0</v>
      </c>
      <c r="L4286">
        <v>2</v>
      </c>
      <c r="M4286">
        <v>44800</v>
      </c>
      <c r="N4286">
        <v>57000</v>
      </c>
      <c r="O4286">
        <v>4592168</v>
      </c>
      <c r="P4286" t="s">
        <v>5</v>
      </c>
      <c r="Q4286" t="s">
        <v>13</v>
      </c>
      <c r="R4286" t="s">
        <v>169</v>
      </c>
      <c r="S4286" t="s">
        <v>170</v>
      </c>
      <c r="T4286">
        <v>2962689.0322580645</v>
      </c>
      <c r="U4286">
        <v>4487801</v>
      </c>
      <c r="V4286">
        <v>1525111.9677419355</v>
      </c>
      <c r="W4286">
        <v>0.51477288069600236</v>
      </c>
      <c r="X4286" t="s">
        <v>325</v>
      </c>
    </row>
    <row r="4287" spans="1:24" x14ac:dyDescent="0.35">
      <c r="A4287">
        <v>3301004213</v>
      </c>
      <c r="B4287" t="s">
        <v>168</v>
      </c>
      <c r="C4287" t="s">
        <v>168</v>
      </c>
      <c r="D4287">
        <v>0</v>
      </c>
      <c r="E4287">
        <v>0</v>
      </c>
      <c r="F4287">
        <v>13</v>
      </c>
      <c r="G4287">
        <v>276982</v>
      </c>
      <c r="H4287">
        <v>23</v>
      </c>
      <c r="I4287">
        <v>845000</v>
      </c>
      <c r="J4287">
        <v>0</v>
      </c>
      <c r="K4287">
        <v>0</v>
      </c>
      <c r="L4287">
        <v>9</v>
      </c>
      <c r="M4287">
        <v>401600</v>
      </c>
      <c r="N4287">
        <v>30000</v>
      </c>
      <c r="O4287">
        <v>1553582</v>
      </c>
      <c r="P4287" t="s">
        <v>5</v>
      </c>
      <c r="Q4287" t="s">
        <v>15</v>
      </c>
      <c r="R4287" t="s">
        <v>169</v>
      </c>
      <c r="S4287" t="s">
        <v>170</v>
      </c>
      <c r="T4287">
        <v>1002310.9677419355</v>
      </c>
      <c r="U4287">
        <v>1198987</v>
      </c>
      <c r="V4287">
        <v>196676.03225806449</v>
      </c>
      <c r="W4287">
        <v>0.19622256823263906</v>
      </c>
      <c r="X4287" t="s">
        <v>412</v>
      </c>
    </row>
    <row r="4288" spans="1:24" x14ac:dyDescent="0.35">
      <c r="A4288">
        <v>3300016748</v>
      </c>
      <c r="B4288" t="s">
        <v>168</v>
      </c>
      <c r="C4288" t="s">
        <v>168</v>
      </c>
      <c r="D4288">
        <v>0</v>
      </c>
      <c r="E4288">
        <v>0</v>
      </c>
      <c r="F4288">
        <v>9</v>
      </c>
      <c r="G4288">
        <v>423285</v>
      </c>
      <c r="H4288">
        <v>9</v>
      </c>
      <c r="I4288">
        <v>185000</v>
      </c>
      <c r="J4288">
        <v>0</v>
      </c>
      <c r="K4288">
        <v>0</v>
      </c>
      <c r="L4288">
        <v>0</v>
      </c>
      <c r="M4288">
        <v>0</v>
      </c>
      <c r="N4288">
        <v>290000</v>
      </c>
      <c r="O4288">
        <v>898285</v>
      </c>
      <c r="P4288" t="s">
        <v>5</v>
      </c>
      <c r="Q4288" t="s">
        <v>6</v>
      </c>
      <c r="R4288" t="s">
        <v>169</v>
      </c>
      <c r="S4288" t="s">
        <v>170</v>
      </c>
      <c r="T4288">
        <v>579538.70967741928</v>
      </c>
      <c r="U4288">
        <v>1607694</v>
      </c>
      <c r="V4288">
        <v>1028155.2903225807</v>
      </c>
      <c r="W4288">
        <v>1.7740925207478697</v>
      </c>
      <c r="X4288" t="s">
        <v>232</v>
      </c>
    </row>
    <row r="4289" spans="1:24" x14ac:dyDescent="0.35">
      <c r="A4289">
        <v>3300009268</v>
      </c>
      <c r="B4289" t="s">
        <v>168</v>
      </c>
      <c r="C4289" t="s">
        <v>168</v>
      </c>
      <c r="D4289">
        <v>0</v>
      </c>
      <c r="E4289">
        <v>0</v>
      </c>
      <c r="F4289">
        <v>213</v>
      </c>
      <c r="G4289">
        <v>14603287</v>
      </c>
      <c r="H4289">
        <v>109</v>
      </c>
      <c r="I4289">
        <v>6490000</v>
      </c>
      <c r="J4289">
        <v>0</v>
      </c>
      <c r="K4289">
        <v>0</v>
      </c>
      <c r="L4289">
        <v>1</v>
      </c>
      <c r="M4289">
        <v>281300</v>
      </c>
      <c r="N4289">
        <v>2436000</v>
      </c>
      <c r="O4289">
        <v>23810587</v>
      </c>
      <c r="P4289" t="s">
        <v>5</v>
      </c>
      <c r="Q4289" t="s">
        <v>16</v>
      </c>
      <c r="R4289" t="s">
        <v>207</v>
      </c>
      <c r="S4289" t="s">
        <v>170</v>
      </c>
      <c r="T4289">
        <v>15361669.032258065</v>
      </c>
      <c r="U4289">
        <v>13532069</v>
      </c>
      <c r="V4289">
        <v>-1829600.0322580654</v>
      </c>
      <c r="W4289">
        <v>-0.11910164373520071</v>
      </c>
      <c r="X4289" t="s">
        <v>246</v>
      </c>
    </row>
    <row r="4290" spans="1:24" x14ac:dyDescent="0.35">
      <c r="A4290">
        <v>3300013726</v>
      </c>
      <c r="B4290" t="s">
        <v>168</v>
      </c>
      <c r="C4290" t="s">
        <v>168</v>
      </c>
      <c r="D4290">
        <v>0</v>
      </c>
      <c r="E4290">
        <v>0</v>
      </c>
      <c r="F4290">
        <v>147</v>
      </c>
      <c r="G4290">
        <v>7245284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1368600</v>
      </c>
      <c r="O4290">
        <v>8613884</v>
      </c>
      <c r="P4290" t="s">
        <v>5</v>
      </c>
      <c r="Q4290" t="s">
        <v>8</v>
      </c>
      <c r="R4290" t="s">
        <v>169</v>
      </c>
      <c r="S4290" t="s">
        <v>170</v>
      </c>
      <c r="T4290">
        <v>5557344.5161290327</v>
      </c>
      <c r="U4290">
        <v>3685431</v>
      </c>
      <c r="V4290">
        <v>-1871913.5161290327</v>
      </c>
      <c r="W4290">
        <v>-0.3368359673754604</v>
      </c>
      <c r="X4290" t="s">
        <v>418</v>
      </c>
    </row>
    <row r="4291" spans="1:24" x14ac:dyDescent="0.35">
      <c r="A4291">
        <v>3301068475</v>
      </c>
      <c r="B4291" t="s">
        <v>168</v>
      </c>
      <c r="C4291" t="s">
        <v>168</v>
      </c>
      <c r="D4291">
        <v>0</v>
      </c>
      <c r="E4291">
        <v>0</v>
      </c>
      <c r="F4291">
        <v>58</v>
      </c>
      <c r="G4291">
        <v>2557396</v>
      </c>
      <c r="H4291">
        <v>43</v>
      </c>
      <c r="I4291">
        <v>1585000</v>
      </c>
      <c r="J4291">
        <v>0</v>
      </c>
      <c r="K4291">
        <v>0</v>
      </c>
      <c r="L4291">
        <v>0</v>
      </c>
      <c r="M4291">
        <v>0</v>
      </c>
      <c r="N4291">
        <v>538500</v>
      </c>
      <c r="O4291">
        <v>4680896</v>
      </c>
      <c r="P4291" t="s">
        <v>5</v>
      </c>
      <c r="Q4291" t="s">
        <v>17</v>
      </c>
      <c r="R4291" t="s">
        <v>169</v>
      </c>
      <c r="S4291" t="s">
        <v>170</v>
      </c>
      <c r="T4291">
        <v>3019932.9032258065</v>
      </c>
      <c r="U4291">
        <v>2200336</v>
      </c>
      <c r="V4291">
        <v>-819596.90322580654</v>
      </c>
      <c r="W4291">
        <v>-0.27139573278278351</v>
      </c>
      <c r="X4291" t="s">
        <v>332</v>
      </c>
    </row>
    <row r="4292" spans="1:24" x14ac:dyDescent="0.35">
      <c r="A4292">
        <v>3300019616</v>
      </c>
      <c r="B4292" t="s">
        <v>168</v>
      </c>
      <c r="C4292" t="s">
        <v>168</v>
      </c>
      <c r="D4292">
        <v>0</v>
      </c>
      <c r="E4292">
        <v>0</v>
      </c>
      <c r="F4292">
        <v>22</v>
      </c>
      <c r="G4292">
        <v>681277</v>
      </c>
      <c r="H4292">
        <v>28</v>
      </c>
      <c r="I4292">
        <v>1100000</v>
      </c>
      <c r="J4292">
        <v>0</v>
      </c>
      <c r="K4292">
        <v>0</v>
      </c>
      <c r="L4292">
        <v>10</v>
      </c>
      <c r="M4292">
        <v>1144000</v>
      </c>
      <c r="N4292">
        <v>254000</v>
      </c>
      <c r="O4292">
        <v>3179277</v>
      </c>
      <c r="P4292" t="s">
        <v>5</v>
      </c>
      <c r="Q4292" t="s">
        <v>11</v>
      </c>
      <c r="R4292" t="s">
        <v>169</v>
      </c>
      <c r="S4292" t="s">
        <v>170</v>
      </c>
      <c r="T4292">
        <v>2051146.4516129033</v>
      </c>
      <c r="U4292">
        <v>858687</v>
      </c>
      <c r="V4292">
        <v>-1192459.4516129033</v>
      </c>
      <c r="W4292">
        <v>-0.58136241352986862</v>
      </c>
      <c r="X4292" t="s">
        <v>308</v>
      </c>
    </row>
    <row r="4293" spans="1:24" x14ac:dyDescent="0.35">
      <c r="A4293">
        <v>6001141610</v>
      </c>
      <c r="B4293" t="s">
        <v>168</v>
      </c>
      <c r="C4293" t="s">
        <v>168</v>
      </c>
      <c r="D4293">
        <v>0</v>
      </c>
      <c r="E4293">
        <v>0</v>
      </c>
      <c r="F4293">
        <v>18</v>
      </c>
      <c r="G4293">
        <v>799183</v>
      </c>
      <c r="H4293">
        <v>8</v>
      </c>
      <c r="I4293">
        <v>515000</v>
      </c>
      <c r="J4293">
        <v>0</v>
      </c>
      <c r="K4293">
        <v>0</v>
      </c>
      <c r="L4293">
        <v>1</v>
      </c>
      <c r="M4293">
        <v>22400</v>
      </c>
      <c r="N4293">
        <v>150000</v>
      </c>
      <c r="O4293">
        <v>1486583</v>
      </c>
      <c r="P4293" t="s">
        <v>5</v>
      </c>
      <c r="Q4293" t="s">
        <v>14</v>
      </c>
      <c r="R4293" t="s">
        <v>169</v>
      </c>
      <c r="S4293" t="s">
        <v>170</v>
      </c>
      <c r="T4293">
        <v>959085.80645161285</v>
      </c>
      <c r="U4293">
        <v>819184</v>
      </c>
      <c r="V4293">
        <v>-139901.80645161285</v>
      </c>
      <c r="W4293">
        <v>-0.14586995815235337</v>
      </c>
      <c r="X4293" t="s">
        <v>266</v>
      </c>
    </row>
    <row r="4294" spans="1:24" x14ac:dyDescent="0.35">
      <c r="A4294">
        <v>3301052384</v>
      </c>
      <c r="B4294" t="s">
        <v>168</v>
      </c>
      <c r="C4294" t="s">
        <v>168</v>
      </c>
      <c r="D4294">
        <v>0</v>
      </c>
      <c r="E4294">
        <v>0</v>
      </c>
      <c r="F4294">
        <v>19</v>
      </c>
      <c r="G4294">
        <v>521975</v>
      </c>
      <c r="H4294">
        <v>19</v>
      </c>
      <c r="I4294">
        <v>885000</v>
      </c>
      <c r="J4294">
        <v>0</v>
      </c>
      <c r="K4294">
        <v>0</v>
      </c>
      <c r="L4294">
        <v>29</v>
      </c>
      <c r="M4294">
        <v>919600</v>
      </c>
      <c r="N4294">
        <v>30000</v>
      </c>
      <c r="O4294">
        <v>2356575</v>
      </c>
      <c r="P4294" t="s">
        <v>5</v>
      </c>
      <c r="Q4294" t="s">
        <v>15</v>
      </c>
      <c r="R4294" t="s">
        <v>181</v>
      </c>
      <c r="S4294" t="s">
        <v>170</v>
      </c>
      <c r="T4294">
        <v>1520370.9677419355</v>
      </c>
      <c r="U4294">
        <v>1673076</v>
      </c>
      <c r="V4294">
        <v>152705.03225806449</v>
      </c>
      <c r="W4294">
        <v>0.10043932401896827</v>
      </c>
      <c r="X4294" t="s">
        <v>329</v>
      </c>
    </row>
    <row r="4295" spans="1:24" x14ac:dyDescent="0.35">
      <c r="A4295">
        <v>3300006706</v>
      </c>
      <c r="B4295" t="s">
        <v>168</v>
      </c>
      <c r="C4295" t="s">
        <v>168</v>
      </c>
      <c r="D4295">
        <v>0</v>
      </c>
      <c r="E4295">
        <v>0</v>
      </c>
      <c r="F4295">
        <v>323</v>
      </c>
      <c r="G4295">
        <v>12322264</v>
      </c>
      <c r="H4295">
        <v>120</v>
      </c>
      <c r="I4295">
        <v>4331000</v>
      </c>
      <c r="J4295">
        <v>0</v>
      </c>
      <c r="K4295">
        <v>0</v>
      </c>
      <c r="L4295">
        <v>48</v>
      </c>
      <c r="M4295">
        <v>2245200</v>
      </c>
      <c r="N4295">
        <v>75000</v>
      </c>
      <c r="O4295">
        <v>18973464</v>
      </c>
      <c r="P4295" t="s">
        <v>5</v>
      </c>
      <c r="Q4295" t="s">
        <v>14</v>
      </c>
      <c r="R4295" t="s">
        <v>169</v>
      </c>
      <c r="S4295" t="s">
        <v>170</v>
      </c>
      <c r="T4295">
        <v>12240944.516129032</v>
      </c>
      <c r="U4295">
        <v>12165160</v>
      </c>
      <c r="V4295">
        <v>-75784.516129031777</v>
      </c>
      <c r="W4295">
        <v>-6.1910676932793729E-3</v>
      </c>
      <c r="X4295" t="s">
        <v>183</v>
      </c>
    </row>
    <row r="4296" spans="1:24" x14ac:dyDescent="0.35">
      <c r="A4296">
        <v>3301059304</v>
      </c>
      <c r="B4296" t="s">
        <v>168</v>
      </c>
      <c r="C4296" t="s">
        <v>168</v>
      </c>
      <c r="D4296">
        <v>0</v>
      </c>
      <c r="E4296">
        <v>0</v>
      </c>
      <c r="F4296">
        <v>132</v>
      </c>
      <c r="G4296">
        <v>5236990</v>
      </c>
      <c r="H4296">
        <v>24</v>
      </c>
      <c r="I4296">
        <v>785000</v>
      </c>
      <c r="J4296">
        <v>0</v>
      </c>
      <c r="K4296">
        <v>0</v>
      </c>
      <c r="L4296">
        <v>1</v>
      </c>
      <c r="M4296">
        <v>102400</v>
      </c>
      <c r="N4296">
        <v>1950000</v>
      </c>
      <c r="O4296">
        <v>8074390</v>
      </c>
      <c r="P4296" t="s">
        <v>5</v>
      </c>
      <c r="Q4296" t="s">
        <v>17</v>
      </c>
      <c r="R4296" t="s">
        <v>169</v>
      </c>
      <c r="S4296" t="s">
        <v>170</v>
      </c>
      <c r="T4296">
        <v>5209283.8709677421</v>
      </c>
      <c r="U4296">
        <v>4947688</v>
      </c>
      <c r="V4296">
        <v>-261595.87096774206</v>
      </c>
      <c r="W4296">
        <v>-5.0217242417074259E-2</v>
      </c>
      <c r="X4296" t="s">
        <v>185</v>
      </c>
    </row>
    <row r="4297" spans="1:24" x14ac:dyDescent="0.35">
      <c r="A4297">
        <v>3301021044</v>
      </c>
      <c r="B4297" t="s">
        <v>168</v>
      </c>
      <c r="C4297" t="s">
        <v>168</v>
      </c>
      <c r="D4297">
        <v>0</v>
      </c>
      <c r="E4297">
        <v>0</v>
      </c>
      <c r="F4297">
        <v>37</v>
      </c>
      <c r="G4297">
        <v>650351</v>
      </c>
      <c r="H4297">
        <v>42</v>
      </c>
      <c r="I4297">
        <v>852000</v>
      </c>
      <c r="J4297">
        <v>0</v>
      </c>
      <c r="K4297">
        <v>0</v>
      </c>
      <c r="L4297">
        <v>9</v>
      </c>
      <c r="M4297">
        <v>321600</v>
      </c>
      <c r="N4297">
        <v>300000</v>
      </c>
      <c r="O4297">
        <v>2123951</v>
      </c>
      <c r="P4297" t="s">
        <v>5</v>
      </c>
      <c r="Q4297" t="s">
        <v>13</v>
      </c>
      <c r="R4297" t="s">
        <v>169</v>
      </c>
      <c r="S4297" t="s">
        <v>170</v>
      </c>
      <c r="T4297">
        <v>1370290.9677419355</v>
      </c>
      <c r="U4297">
        <v>1884272</v>
      </c>
      <c r="V4297">
        <v>513981.03225806449</v>
      </c>
      <c r="W4297">
        <v>0.37508897333318902</v>
      </c>
      <c r="X4297" t="s">
        <v>242</v>
      </c>
    </row>
    <row r="4298" spans="1:24" x14ac:dyDescent="0.35">
      <c r="A4298">
        <v>3301003244</v>
      </c>
      <c r="B4298" t="s">
        <v>168</v>
      </c>
      <c r="C4298" t="s">
        <v>168</v>
      </c>
      <c r="D4298">
        <v>0</v>
      </c>
      <c r="E4298">
        <v>0</v>
      </c>
      <c r="F4298">
        <v>2</v>
      </c>
      <c r="G4298">
        <v>101998</v>
      </c>
      <c r="H4298">
        <v>3</v>
      </c>
      <c r="I4298">
        <v>210000</v>
      </c>
      <c r="J4298">
        <v>0</v>
      </c>
      <c r="K4298">
        <v>0</v>
      </c>
      <c r="L4298">
        <v>4</v>
      </c>
      <c r="M4298">
        <v>270000</v>
      </c>
      <c r="N4298">
        <v>215000</v>
      </c>
      <c r="O4298">
        <v>796998</v>
      </c>
      <c r="P4298" t="s">
        <v>5</v>
      </c>
      <c r="Q4298" t="s">
        <v>10</v>
      </c>
      <c r="R4298" t="s">
        <v>169</v>
      </c>
      <c r="S4298" t="s">
        <v>170</v>
      </c>
      <c r="T4298">
        <v>514192.25806451612</v>
      </c>
      <c r="U4298">
        <v>1152398</v>
      </c>
      <c r="V4298">
        <v>638205.74193548388</v>
      </c>
      <c r="W4298">
        <v>1.2411811572927411</v>
      </c>
      <c r="X4298" t="s">
        <v>292</v>
      </c>
    </row>
    <row r="4299" spans="1:24" x14ac:dyDescent="0.35">
      <c r="A4299">
        <v>3300006179</v>
      </c>
      <c r="B4299" t="s">
        <v>168</v>
      </c>
      <c r="C4299" t="s">
        <v>168</v>
      </c>
      <c r="D4299">
        <v>0</v>
      </c>
      <c r="E4299">
        <v>0</v>
      </c>
      <c r="F4299">
        <v>116</v>
      </c>
      <c r="G4299">
        <v>3639808</v>
      </c>
      <c r="H4299">
        <v>36</v>
      </c>
      <c r="I4299">
        <v>1245000</v>
      </c>
      <c r="J4299">
        <v>0</v>
      </c>
      <c r="K4299">
        <v>0</v>
      </c>
      <c r="L4299">
        <v>40</v>
      </c>
      <c r="M4299">
        <v>1646000</v>
      </c>
      <c r="N4299">
        <v>30000</v>
      </c>
      <c r="O4299">
        <v>6560808</v>
      </c>
      <c r="P4299" t="s">
        <v>5</v>
      </c>
      <c r="Q4299" t="s">
        <v>14</v>
      </c>
      <c r="R4299" t="s">
        <v>169</v>
      </c>
      <c r="S4299" t="s">
        <v>170</v>
      </c>
      <c r="T4299">
        <v>4232779.3548387093</v>
      </c>
      <c r="U4299">
        <v>5831862</v>
      </c>
      <c r="V4299">
        <v>1599082.6451612907</v>
      </c>
      <c r="W4299">
        <v>0.37778549532313721</v>
      </c>
      <c r="X4299" t="s">
        <v>339</v>
      </c>
    </row>
    <row r="4300" spans="1:24" x14ac:dyDescent="0.35">
      <c r="A4300">
        <v>3301073065</v>
      </c>
      <c r="B4300" t="s">
        <v>168</v>
      </c>
      <c r="C4300" t="s">
        <v>168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281700</v>
      </c>
      <c r="O4300">
        <v>281700</v>
      </c>
      <c r="P4300" t="s">
        <v>5</v>
      </c>
      <c r="Q4300" t="s">
        <v>6</v>
      </c>
      <c r="R4300" t="s">
        <v>169</v>
      </c>
      <c r="S4300" t="s">
        <v>170</v>
      </c>
      <c r="T4300">
        <v>181741.93548387097</v>
      </c>
      <c r="U4300">
        <v>380000</v>
      </c>
      <c r="V4300">
        <v>198258.06451612903</v>
      </c>
      <c r="W4300">
        <v>1.0908768193113243</v>
      </c>
      <c r="X4300" t="s">
        <v>259</v>
      </c>
    </row>
    <row r="4301" spans="1:24" x14ac:dyDescent="0.35">
      <c r="A4301">
        <v>3300019721</v>
      </c>
      <c r="B4301" t="s">
        <v>168</v>
      </c>
      <c r="C4301" t="s">
        <v>168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1</v>
      </c>
      <c r="M4301">
        <v>20000</v>
      </c>
      <c r="N4301">
        <v>745700</v>
      </c>
      <c r="O4301">
        <v>765700</v>
      </c>
      <c r="P4301" t="s">
        <v>5</v>
      </c>
      <c r="Q4301" t="s">
        <v>7</v>
      </c>
      <c r="R4301" t="s">
        <v>169</v>
      </c>
      <c r="S4301" t="s">
        <v>170</v>
      </c>
      <c r="T4301">
        <v>494000</v>
      </c>
      <c r="U4301">
        <v>849500</v>
      </c>
      <c r="V4301">
        <v>355500</v>
      </c>
      <c r="W4301">
        <v>0.71963562753036436</v>
      </c>
      <c r="X4301" t="s">
        <v>176</v>
      </c>
    </row>
    <row r="4302" spans="1:24" x14ac:dyDescent="0.35">
      <c r="A4302">
        <v>3301075338</v>
      </c>
      <c r="B4302" t="s">
        <v>168</v>
      </c>
      <c r="C4302" t="s">
        <v>168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150000</v>
      </c>
      <c r="O4302">
        <v>150000</v>
      </c>
      <c r="P4302" t="s">
        <v>5</v>
      </c>
      <c r="Q4302" t="s">
        <v>13</v>
      </c>
      <c r="R4302" t="s">
        <v>169</v>
      </c>
      <c r="S4302" t="s">
        <v>170</v>
      </c>
      <c r="T4302">
        <v>96774.193548387106</v>
      </c>
      <c r="U4302">
        <v>165000</v>
      </c>
      <c r="V4302">
        <v>68225.806451612894</v>
      </c>
      <c r="W4302">
        <v>0.70499999999999985</v>
      </c>
      <c r="X4302" t="s">
        <v>387</v>
      </c>
    </row>
    <row r="4303" spans="1:24" x14ac:dyDescent="0.35">
      <c r="A4303">
        <v>3301007044</v>
      </c>
      <c r="B4303" t="s">
        <v>168</v>
      </c>
      <c r="C4303" t="s">
        <v>168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30000</v>
      </c>
      <c r="O4303">
        <v>30000</v>
      </c>
      <c r="P4303" t="s">
        <v>5</v>
      </c>
      <c r="Q4303" t="s">
        <v>11</v>
      </c>
      <c r="R4303" t="s">
        <v>169</v>
      </c>
      <c r="S4303" t="s">
        <v>170</v>
      </c>
      <c r="T4303">
        <v>19354.83870967742</v>
      </c>
      <c r="U4303">
        <v>134000</v>
      </c>
      <c r="V4303">
        <v>114645.16129032258</v>
      </c>
      <c r="W4303">
        <v>5.9233333333333329</v>
      </c>
      <c r="X4303" t="s">
        <v>385</v>
      </c>
    </row>
    <row r="4304" spans="1:24" x14ac:dyDescent="0.35">
      <c r="A4304">
        <v>6001124669</v>
      </c>
      <c r="B4304" t="s">
        <v>168</v>
      </c>
      <c r="C4304" t="s">
        <v>168</v>
      </c>
      <c r="D4304">
        <v>0</v>
      </c>
      <c r="E4304">
        <v>0</v>
      </c>
      <c r="F4304">
        <v>1</v>
      </c>
      <c r="G4304">
        <v>25550</v>
      </c>
      <c r="H4304">
        <v>52</v>
      </c>
      <c r="I4304">
        <v>1350000</v>
      </c>
      <c r="J4304">
        <v>0</v>
      </c>
      <c r="K4304">
        <v>0</v>
      </c>
      <c r="L4304">
        <v>55</v>
      </c>
      <c r="M4304">
        <v>4863570</v>
      </c>
      <c r="N4304">
        <v>3284800</v>
      </c>
      <c r="O4304">
        <v>9523920</v>
      </c>
      <c r="P4304" t="s">
        <v>5</v>
      </c>
      <c r="Q4304" t="s">
        <v>16</v>
      </c>
      <c r="R4304" t="s">
        <v>169</v>
      </c>
      <c r="S4304" t="s">
        <v>170</v>
      </c>
      <c r="T4304">
        <v>6144464.5161290327</v>
      </c>
      <c r="U4304">
        <v>5792603</v>
      </c>
      <c r="V4304">
        <v>-351861.51612903271</v>
      </c>
      <c r="W4304">
        <v>-5.7264797478349339E-2</v>
      </c>
      <c r="X4304" t="s">
        <v>384</v>
      </c>
    </row>
    <row r="4305" spans="1:24" x14ac:dyDescent="0.35">
      <c r="A4305">
        <v>3300005005</v>
      </c>
      <c r="B4305" t="s">
        <v>168</v>
      </c>
      <c r="C4305" t="s">
        <v>168</v>
      </c>
      <c r="D4305">
        <v>0</v>
      </c>
      <c r="E4305">
        <v>0</v>
      </c>
      <c r="F4305">
        <v>1423</v>
      </c>
      <c r="G4305">
        <v>47424278</v>
      </c>
      <c r="H4305">
        <v>207</v>
      </c>
      <c r="I4305">
        <v>2699000</v>
      </c>
      <c r="J4305">
        <v>0</v>
      </c>
      <c r="K4305">
        <v>0</v>
      </c>
      <c r="L4305">
        <v>0</v>
      </c>
      <c r="M4305">
        <v>0</v>
      </c>
      <c r="N4305">
        <v>250000</v>
      </c>
      <c r="O4305">
        <v>50373278</v>
      </c>
      <c r="P4305" t="s">
        <v>5</v>
      </c>
      <c r="Q4305" t="s">
        <v>9</v>
      </c>
      <c r="R4305" t="s">
        <v>169</v>
      </c>
      <c r="S4305" t="s">
        <v>170</v>
      </c>
      <c r="T4305">
        <v>32498889.032258064</v>
      </c>
      <c r="U4305">
        <v>22131154</v>
      </c>
      <c r="V4305">
        <v>-10367735.032258064</v>
      </c>
      <c r="W4305">
        <v>-0.31901813695745584</v>
      </c>
      <c r="X4305" t="s">
        <v>224</v>
      </c>
    </row>
    <row r="4306" spans="1:24" x14ac:dyDescent="0.35">
      <c r="A4306">
        <v>3301071599</v>
      </c>
      <c r="B4306" t="s">
        <v>168</v>
      </c>
      <c r="C4306" t="s">
        <v>168</v>
      </c>
      <c r="D4306">
        <v>0</v>
      </c>
      <c r="E4306">
        <v>0</v>
      </c>
      <c r="F4306">
        <v>8</v>
      </c>
      <c r="G4306">
        <v>311991</v>
      </c>
      <c r="H4306">
        <v>10</v>
      </c>
      <c r="I4306">
        <v>195000</v>
      </c>
      <c r="J4306">
        <v>0</v>
      </c>
      <c r="K4306">
        <v>0</v>
      </c>
      <c r="L4306">
        <v>3</v>
      </c>
      <c r="M4306">
        <v>147200</v>
      </c>
      <c r="N4306">
        <v>85000</v>
      </c>
      <c r="O4306">
        <v>739191</v>
      </c>
      <c r="P4306" t="s">
        <v>5</v>
      </c>
      <c r="Q4306" t="s">
        <v>10</v>
      </c>
      <c r="R4306" t="s">
        <v>169</v>
      </c>
      <c r="S4306" t="s">
        <v>170</v>
      </c>
      <c r="T4306">
        <v>476897.41935483873</v>
      </c>
      <c r="U4306">
        <v>1008486</v>
      </c>
      <c r="V4306">
        <v>531588.58064516122</v>
      </c>
      <c r="W4306">
        <v>1.1146811852417033</v>
      </c>
      <c r="X4306" t="s">
        <v>362</v>
      </c>
    </row>
    <row r="4307" spans="1:24" x14ac:dyDescent="0.35">
      <c r="A4307">
        <v>3300005128</v>
      </c>
      <c r="B4307" t="s">
        <v>168</v>
      </c>
      <c r="C4307" t="s">
        <v>168</v>
      </c>
      <c r="D4307">
        <v>0</v>
      </c>
      <c r="E4307">
        <v>0</v>
      </c>
      <c r="F4307">
        <v>31</v>
      </c>
      <c r="G4307">
        <v>893968</v>
      </c>
      <c r="H4307">
        <v>71</v>
      </c>
      <c r="I4307">
        <v>1965000</v>
      </c>
      <c r="J4307">
        <v>0</v>
      </c>
      <c r="K4307">
        <v>0</v>
      </c>
      <c r="L4307">
        <v>25</v>
      </c>
      <c r="M4307">
        <v>1620000</v>
      </c>
      <c r="N4307">
        <v>45000</v>
      </c>
      <c r="O4307">
        <v>4523968</v>
      </c>
      <c r="P4307" t="s">
        <v>5</v>
      </c>
      <c r="Q4307" t="s">
        <v>10</v>
      </c>
      <c r="R4307" t="s">
        <v>169</v>
      </c>
      <c r="S4307" t="s">
        <v>170</v>
      </c>
      <c r="T4307">
        <v>2918689.0322580645</v>
      </c>
      <c r="U4307">
        <v>2733479</v>
      </c>
      <c r="V4307">
        <v>-185210.03225806449</v>
      </c>
      <c r="W4307">
        <v>-6.3456582805183404E-2</v>
      </c>
      <c r="X4307" t="s">
        <v>241</v>
      </c>
    </row>
    <row r="4308" spans="1:24" x14ac:dyDescent="0.35">
      <c r="A4308">
        <v>3301013137</v>
      </c>
      <c r="B4308" t="s">
        <v>168</v>
      </c>
      <c r="C4308" t="s">
        <v>168</v>
      </c>
      <c r="D4308">
        <v>0</v>
      </c>
      <c r="E4308">
        <v>0</v>
      </c>
      <c r="F4308">
        <v>53</v>
      </c>
      <c r="G4308">
        <v>1298532</v>
      </c>
      <c r="H4308">
        <v>4</v>
      </c>
      <c r="I4308">
        <v>120000</v>
      </c>
      <c r="J4308">
        <v>0</v>
      </c>
      <c r="K4308">
        <v>0</v>
      </c>
      <c r="L4308">
        <v>3</v>
      </c>
      <c r="M4308">
        <v>97200</v>
      </c>
      <c r="N4308">
        <v>30000</v>
      </c>
      <c r="O4308">
        <v>1545732</v>
      </c>
      <c r="P4308" t="s">
        <v>5</v>
      </c>
      <c r="Q4308" t="s">
        <v>11</v>
      </c>
      <c r="R4308" t="s">
        <v>169</v>
      </c>
      <c r="S4308" t="s">
        <v>170</v>
      </c>
      <c r="T4308">
        <v>997246.45161290315</v>
      </c>
      <c r="U4308">
        <v>695260</v>
      </c>
      <c r="V4308">
        <v>-301986.45161290315</v>
      </c>
      <c r="W4308">
        <v>-0.30282028191174148</v>
      </c>
      <c r="X4308" t="s">
        <v>376</v>
      </c>
    </row>
    <row r="4309" spans="1:24" x14ac:dyDescent="0.35">
      <c r="A4309">
        <v>3300001834</v>
      </c>
      <c r="B4309" t="s">
        <v>168</v>
      </c>
      <c r="C4309" t="s">
        <v>168</v>
      </c>
      <c r="D4309">
        <v>0</v>
      </c>
      <c r="E4309">
        <v>0</v>
      </c>
      <c r="F4309">
        <v>142</v>
      </c>
      <c r="G4309">
        <v>4031075</v>
      </c>
      <c r="H4309">
        <v>2</v>
      </c>
      <c r="I4309">
        <v>195000</v>
      </c>
      <c r="J4309">
        <v>0</v>
      </c>
      <c r="K4309">
        <v>0</v>
      </c>
      <c r="L4309">
        <v>0</v>
      </c>
      <c r="M4309">
        <v>0</v>
      </c>
      <c r="N4309">
        <v>57000</v>
      </c>
      <c r="O4309">
        <v>4283075</v>
      </c>
      <c r="P4309" t="s">
        <v>5</v>
      </c>
      <c r="Q4309" t="s">
        <v>11</v>
      </c>
      <c r="R4309" t="s">
        <v>169</v>
      </c>
      <c r="S4309" t="s">
        <v>170</v>
      </c>
      <c r="T4309">
        <v>2763274.1935483874</v>
      </c>
      <c r="U4309">
        <v>1968684</v>
      </c>
      <c r="V4309">
        <v>-794590.19354838738</v>
      </c>
      <c r="W4309">
        <v>-0.28755387192612791</v>
      </c>
      <c r="X4309" t="s">
        <v>290</v>
      </c>
    </row>
    <row r="4310" spans="1:24" x14ac:dyDescent="0.35">
      <c r="A4310">
        <v>3301003423</v>
      </c>
      <c r="B4310" t="s">
        <v>168</v>
      </c>
      <c r="C4310" t="s">
        <v>168</v>
      </c>
      <c r="D4310">
        <v>0</v>
      </c>
      <c r="E4310">
        <v>0</v>
      </c>
      <c r="F4310">
        <v>105</v>
      </c>
      <c r="G4310">
        <v>2970370</v>
      </c>
      <c r="H4310">
        <v>52</v>
      </c>
      <c r="I4310">
        <v>1110000</v>
      </c>
      <c r="J4310">
        <v>0</v>
      </c>
      <c r="K4310">
        <v>0</v>
      </c>
      <c r="L4310">
        <v>10</v>
      </c>
      <c r="M4310">
        <v>314000</v>
      </c>
      <c r="N4310">
        <v>194000</v>
      </c>
      <c r="O4310">
        <v>4588370</v>
      </c>
      <c r="P4310" t="s">
        <v>5</v>
      </c>
      <c r="Q4310" t="s">
        <v>9</v>
      </c>
      <c r="R4310" t="s">
        <v>169</v>
      </c>
      <c r="S4310" t="s">
        <v>170</v>
      </c>
      <c r="T4310">
        <v>2960238.7096774196</v>
      </c>
      <c r="U4310">
        <v>2556929</v>
      </c>
      <c r="V4310">
        <v>-403309.70967741963</v>
      </c>
      <c r="W4310">
        <v>-0.13624229301473079</v>
      </c>
      <c r="X4310" t="s">
        <v>243</v>
      </c>
    </row>
    <row r="4311" spans="1:24" x14ac:dyDescent="0.35">
      <c r="A4311">
        <v>3301073088</v>
      </c>
      <c r="B4311" t="s">
        <v>168</v>
      </c>
      <c r="C4311" t="s">
        <v>168</v>
      </c>
      <c r="D4311">
        <v>0</v>
      </c>
      <c r="E4311">
        <v>0</v>
      </c>
      <c r="F4311">
        <v>4</v>
      </c>
      <c r="G4311">
        <v>198796</v>
      </c>
      <c r="H4311">
        <v>2</v>
      </c>
      <c r="I4311">
        <v>115000</v>
      </c>
      <c r="J4311">
        <v>0</v>
      </c>
      <c r="K4311">
        <v>0</v>
      </c>
      <c r="L4311">
        <v>0</v>
      </c>
      <c r="M4311">
        <v>0</v>
      </c>
      <c r="N4311">
        <v>30000</v>
      </c>
      <c r="O4311">
        <v>343796</v>
      </c>
      <c r="P4311" t="s">
        <v>5</v>
      </c>
      <c r="Q4311" t="s">
        <v>11</v>
      </c>
      <c r="R4311" t="s">
        <v>169</v>
      </c>
      <c r="S4311" t="s">
        <v>170</v>
      </c>
      <c r="T4311">
        <v>221803.87096774194</v>
      </c>
      <c r="U4311">
        <v>0</v>
      </c>
      <c r="V4311">
        <v>-221803.87096774194</v>
      </c>
      <c r="W4311">
        <v>0</v>
      </c>
      <c r="X4311" t="s">
        <v>172</v>
      </c>
    </row>
    <row r="4312" spans="1:24" x14ac:dyDescent="0.35">
      <c r="A4312">
        <v>3301073730</v>
      </c>
      <c r="B4312" t="s">
        <v>168</v>
      </c>
      <c r="C4312" t="s">
        <v>168</v>
      </c>
      <c r="D4312">
        <v>0</v>
      </c>
      <c r="E4312">
        <v>0</v>
      </c>
      <c r="F4312">
        <v>6</v>
      </c>
      <c r="G4312">
        <v>225494</v>
      </c>
      <c r="H4312">
        <v>3</v>
      </c>
      <c r="I4312">
        <v>104000</v>
      </c>
      <c r="J4312">
        <v>0</v>
      </c>
      <c r="K4312">
        <v>0</v>
      </c>
      <c r="L4312">
        <v>0</v>
      </c>
      <c r="M4312">
        <v>0</v>
      </c>
      <c r="N4312">
        <v>75000</v>
      </c>
      <c r="O4312">
        <v>404494</v>
      </c>
      <c r="P4312" t="s">
        <v>5</v>
      </c>
      <c r="Q4312" t="s">
        <v>14</v>
      </c>
      <c r="R4312" t="s">
        <v>169</v>
      </c>
      <c r="S4312" t="s">
        <v>170</v>
      </c>
      <c r="T4312">
        <v>260963.87096774194</v>
      </c>
      <c r="U4312">
        <v>30000</v>
      </c>
      <c r="V4312">
        <v>-230963.87096774194</v>
      </c>
      <c r="W4312">
        <v>-0.88504155809480489</v>
      </c>
      <c r="X4312" t="s">
        <v>268</v>
      </c>
    </row>
    <row r="4313" spans="1:24" x14ac:dyDescent="0.35">
      <c r="A4313">
        <v>3300008711</v>
      </c>
      <c r="B4313" t="s">
        <v>168</v>
      </c>
      <c r="C4313" t="s">
        <v>168</v>
      </c>
      <c r="D4313">
        <v>0</v>
      </c>
      <c r="E4313">
        <v>0</v>
      </c>
      <c r="F4313">
        <v>21</v>
      </c>
      <c r="G4313">
        <v>1048058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330000</v>
      </c>
      <c r="O4313">
        <v>1378058</v>
      </c>
      <c r="P4313" t="s">
        <v>5</v>
      </c>
      <c r="Q4313" t="s">
        <v>12</v>
      </c>
      <c r="R4313" t="s">
        <v>169</v>
      </c>
      <c r="S4313" t="s">
        <v>170</v>
      </c>
      <c r="T4313">
        <v>889069.67741935491</v>
      </c>
      <c r="U4313">
        <v>845991</v>
      </c>
      <c r="V4313">
        <v>-43078.677419354906</v>
      </c>
      <c r="W4313">
        <v>-4.845365724809847E-2</v>
      </c>
      <c r="X4313" t="s">
        <v>413</v>
      </c>
    </row>
    <row r="4314" spans="1:24" x14ac:dyDescent="0.35">
      <c r="A4314">
        <v>3300009854</v>
      </c>
      <c r="B4314" t="s">
        <v>168</v>
      </c>
      <c r="C4314" t="s">
        <v>168</v>
      </c>
      <c r="D4314">
        <v>0</v>
      </c>
      <c r="E4314">
        <v>0</v>
      </c>
      <c r="F4314">
        <v>0</v>
      </c>
      <c r="G4314">
        <v>0</v>
      </c>
      <c r="H4314">
        <v>1</v>
      </c>
      <c r="I4314">
        <v>10000</v>
      </c>
      <c r="J4314">
        <v>144</v>
      </c>
      <c r="K4314">
        <v>3967200</v>
      </c>
      <c r="L4314">
        <v>0</v>
      </c>
      <c r="M4314">
        <v>0</v>
      </c>
      <c r="N4314">
        <v>725000</v>
      </c>
      <c r="O4314">
        <v>4702200</v>
      </c>
      <c r="P4314" t="s">
        <v>5</v>
      </c>
      <c r="Q4314" t="s">
        <v>16</v>
      </c>
      <c r="R4314" t="s">
        <v>169</v>
      </c>
      <c r="S4314" t="s">
        <v>170</v>
      </c>
      <c r="T4314">
        <v>3033677.4193548388</v>
      </c>
      <c r="U4314">
        <v>555000</v>
      </c>
      <c r="V4314">
        <v>-2478677.4193548388</v>
      </c>
      <c r="W4314">
        <v>-0.81705371953553652</v>
      </c>
      <c r="X4314" t="s">
        <v>194</v>
      </c>
    </row>
    <row r="4315" spans="1:24" x14ac:dyDescent="0.35">
      <c r="A4315">
        <v>3301075357</v>
      </c>
      <c r="B4315" t="s">
        <v>168</v>
      </c>
      <c r="C4315" t="s">
        <v>168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150000</v>
      </c>
      <c r="O4315">
        <v>150000</v>
      </c>
      <c r="P4315" t="s">
        <v>5</v>
      </c>
      <c r="Q4315" t="s">
        <v>15</v>
      </c>
      <c r="R4315" t="s">
        <v>169</v>
      </c>
      <c r="S4315" t="s">
        <v>170</v>
      </c>
      <c r="T4315">
        <v>96774.193548387106</v>
      </c>
      <c r="U4315">
        <v>0</v>
      </c>
      <c r="V4315">
        <v>-96774.193548387106</v>
      </c>
      <c r="W4315">
        <v>0</v>
      </c>
      <c r="X4315" t="s">
        <v>329</v>
      </c>
    </row>
    <row r="4316" spans="1:24" x14ac:dyDescent="0.35">
      <c r="A4316">
        <v>3301020450</v>
      </c>
      <c r="B4316" t="s">
        <v>168</v>
      </c>
      <c r="C4316" t="s">
        <v>168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980000</v>
      </c>
      <c r="O4316">
        <v>980000</v>
      </c>
      <c r="P4316" t="s">
        <v>5</v>
      </c>
      <c r="Q4316" t="s">
        <v>8</v>
      </c>
      <c r="R4316" t="s">
        <v>169</v>
      </c>
      <c r="S4316" t="s">
        <v>170</v>
      </c>
      <c r="T4316">
        <v>632258.06451612897</v>
      </c>
      <c r="U4316">
        <v>1220000</v>
      </c>
      <c r="V4316">
        <v>587741.93548387103</v>
      </c>
      <c r="W4316">
        <v>0.92959183673469403</v>
      </c>
      <c r="X4316" t="s">
        <v>175</v>
      </c>
    </row>
    <row r="4317" spans="1:24" x14ac:dyDescent="0.35">
      <c r="A4317">
        <v>3301076964</v>
      </c>
      <c r="B4317" t="s">
        <v>168</v>
      </c>
      <c r="C4317" t="s">
        <v>168</v>
      </c>
      <c r="D4317">
        <v>0</v>
      </c>
      <c r="E4317">
        <v>0</v>
      </c>
      <c r="F4317">
        <v>0</v>
      </c>
      <c r="G4317">
        <v>0</v>
      </c>
      <c r="H4317">
        <v>2</v>
      </c>
      <c r="I4317">
        <v>60000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60000</v>
      </c>
      <c r="P4317" t="s">
        <v>5</v>
      </c>
      <c r="Q4317" t="s">
        <v>14</v>
      </c>
      <c r="R4317" t="s">
        <v>207</v>
      </c>
      <c r="S4317" t="s">
        <v>170</v>
      </c>
      <c r="T4317">
        <v>38709.677419354841</v>
      </c>
      <c r="U4317">
        <v>167000</v>
      </c>
      <c r="V4317">
        <v>128290.32258064515</v>
      </c>
      <c r="W4317">
        <v>3.314166666666666</v>
      </c>
      <c r="X4317" t="s">
        <v>212</v>
      </c>
    </row>
    <row r="4318" spans="1:24" x14ac:dyDescent="0.35">
      <c r="A4318">
        <v>3301073474</v>
      </c>
      <c r="B4318" t="s">
        <v>168</v>
      </c>
      <c r="C4318" t="s">
        <v>168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225000</v>
      </c>
      <c r="O4318">
        <v>225000</v>
      </c>
      <c r="P4318" t="s">
        <v>5</v>
      </c>
      <c r="Q4318" t="s">
        <v>12</v>
      </c>
      <c r="R4318" t="s">
        <v>169</v>
      </c>
      <c r="S4318" t="s">
        <v>170</v>
      </c>
      <c r="T4318">
        <v>145161.29032258064</v>
      </c>
      <c r="U4318">
        <v>353000</v>
      </c>
      <c r="V4318">
        <v>207838.70967741936</v>
      </c>
      <c r="W4318">
        <v>1.431777777777778</v>
      </c>
      <c r="X4318" t="s">
        <v>361</v>
      </c>
    </row>
    <row r="4319" spans="1:24" x14ac:dyDescent="0.35">
      <c r="A4319">
        <v>3301068994</v>
      </c>
      <c r="B4319" t="s">
        <v>168</v>
      </c>
      <c r="C4319" t="s">
        <v>168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60000</v>
      </c>
      <c r="O4319">
        <v>60000</v>
      </c>
      <c r="P4319" t="s">
        <v>5</v>
      </c>
      <c r="Q4319" t="s">
        <v>11</v>
      </c>
      <c r="R4319" t="s">
        <v>169</v>
      </c>
      <c r="S4319" t="s">
        <v>170</v>
      </c>
      <c r="T4319">
        <v>38709.677419354841</v>
      </c>
      <c r="U4319">
        <v>60000</v>
      </c>
      <c r="V4319">
        <v>21290.322580645159</v>
      </c>
      <c r="W4319">
        <v>0.54999999999999982</v>
      </c>
      <c r="X4319" t="s">
        <v>376</v>
      </c>
    </row>
    <row r="4320" spans="1:24" x14ac:dyDescent="0.35">
      <c r="A4320">
        <v>3301048801</v>
      </c>
      <c r="B4320" t="s">
        <v>168</v>
      </c>
      <c r="C4320" t="s">
        <v>168</v>
      </c>
      <c r="D4320">
        <v>0</v>
      </c>
      <c r="E4320">
        <v>0</v>
      </c>
      <c r="F4320">
        <v>749</v>
      </c>
      <c r="G4320">
        <v>20368459</v>
      </c>
      <c r="H4320">
        <v>345</v>
      </c>
      <c r="I4320">
        <v>11182000</v>
      </c>
      <c r="J4320">
        <v>0</v>
      </c>
      <c r="K4320">
        <v>0</v>
      </c>
      <c r="L4320">
        <v>0</v>
      </c>
      <c r="M4320">
        <v>0</v>
      </c>
      <c r="N4320">
        <v>150000</v>
      </c>
      <c r="O4320">
        <v>31700459</v>
      </c>
      <c r="P4320" t="s">
        <v>5</v>
      </c>
      <c r="Q4320" t="s">
        <v>13</v>
      </c>
      <c r="R4320" t="s">
        <v>169</v>
      </c>
      <c r="S4320" t="s">
        <v>170</v>
      </c>
      <c r="T4320">
        <v>20451909.032258064</v>
      </c>
      <c r="U4320">
        <v>19295116</v>
      </c>
      <c r="V4320">
        <v>-1156793.0322580636</v>
      </c>
      <c r="W4320">
        <v>-5.6561616347573951E-2</v>
      </c>
      <c r="X4320" t="s">
        <v>378</v>
      </c>
    </row>
    <row r="4321" spans="1:24" x14ac:dyDescent="0.35">
      <c r="A4321">
        <v>3300000632</v>
      </c>
      <c r="B4321" t="s">
        <v>168</v>
      </c>
      <c r="C4321" t="s">
        <v>168</v>
      </c>
      <c r="D4321">
        <v>0</v>
      </c>
      <c r="E4321">
        <v>0</v>
      </c>
      <c r="F4321">
        <v>23</v>
      </c>
      <c r="G4321">
        <v>926976</v>
      </c>
      <c r="H4321">
        <v>15</v>
      </c>
      <c r="I4321">
        <v>655000</v>
      </c>
      <c r="J4321">
        <v>0</v>
      </c>
      <c r="K4321">
        <v>0</v>
      </c>
      <c r="L4321">
        <v>9</v>
      </c>
      <c r="M4321">
        <v>1741600</v>
      </c>
      <c r="N4321">
        <v>30000</v>
      </c>
      <c r="O4321">
        <v>3353576</v>
      </c>
      <c r="P4321" t="s">
        <v>5</v>
      </c>
      <c r="Q4321" t="s">
        <v>15</v>
      </c>
      <c r="R4321" t="s">
        <v>169</v>
      </c>
      <c r="S4321" t="s">
        <v>170</v>
      </c>
      <c r="T4321">
        <v>2163597.4193548388</v>
      </c>
      <c r="U4321">
        <v>1999078</v>
      </c>
      <c r="V4321">
        <v>-164519.41935483878</v>
      </c>
      <c r="W4321">
        <v>-7.6039755771152961E-2</v>
      </c>
      <c r="X4321" t="s">
        <v>254</v>
      </c>
    </row>
    <row r="4322" spans="1:24" x14ac:dyDescent="0.35">
      <c r="A4322">
        <v>3301062821</v>
      </c>
      <c r="B4322" t="s">
        <v>168</v>
      </c>
      <c r="C4322" t="s">
        <v>168</v>
      </c>
      <c r="D4322">
        <v>0</v>
      </c>
      <c r="E4322">
        <v>0</v>
      </c>
      <c r="F4322">
        <v>627</v>
      </c>
      <c r="G4322">
        <v>31343170</v>
      </c>
      <c r="H4322">
        <v>12</v>
      </c>
      <c r="I4322">
        <v>391000</v>
      </c>
      <c r="J4322">
        <v>0</v>
      </c>
      <c r="K4322">
        <v>0</v>
      </c>
      <c r="L4322">
        <v>105</v>
      </c>
      <c r="M4322">
        <v>6569380</v>
      </c>
      <c r="N4322">
        <v>72000</v>
      </c>
      <c r="O4322">
        <v>38375550</v>
      </c>
      <c r="P4322" t="s">
        <v>5</v>
      </c>
      <c r="Q4322" t="s">
        <v>9</v>
      </c>
      <c r="R4322" t="s">
        <v>169</v>
      </c>
      <c r="S4322" t="s">
        <v>170</v>
      </c>
      <c r="T4322">
        <v>24758419.35483871</v>
      </c>
      <c r="U4322">
        <v>13276468</v>
      </c>
      <c r="V4322">
        <v>-11481951.35483871</v>
      </c>
      <c r="W4322">
        <v>-0.46375946663956613</v>
      </c>
      <c r="X4322" t="s">
        <v>284</v>
      </c>
    </row>
    <row r="4323" spans="1:24" x14ac:dyDescent="0.35">
      <c r="A4323">
        <v>6001123320</v>
      </c>
      <c r="B4323" t="s">
        <v>168</v>
      </c>
      <c r="C4323" t="s">
        <v>168</v>
      </c>
      <c r="D4323">
        <v>0</v>
      </c>
      <c r="E4323">
        <v>0</v>
      </c>
      <c r="F4323">
        <v>15</v>
      </c>
      <c r="G4323">
        <v>1132539</v>
      </c>
      <c r="H4323">
        <v>3</v>
      </c>
      <c r="I4323">
        <v>180000</v>
      </c>
      <c r="J4323">
        <v>0</v>
      </c>
      <c r="K4323">
        <v>0</v>
      </c>
      <c r="L4323">
        <v>0</v>
      </c>
      <c r="M4323">
        <v>0</v>
      </c>
      <c r="N4323">
        <v>303000</v>
      </c>
      <c r="O4323">
        <v>1615539</v>
      </c>
      <c r="P4323" t="s">
        <v>5</v>
      </c>
      <c r="Q4323" t="s">
        <v>12</v>
      </c>
      <c r="R4323" t="s">
        <v>169</v>
      </c>
      <c r="S4323" t="s">
        <v>170</v>
      </c>
      <c r="T4323">
        <v>1042283.2258064516</v>
      </c>
      <c r="U4323">
        <v>871295</v>
      </c>
      <c r="V4323">
        <v>-170988.22580645164</v>
      </c>
      <c r="W4323">
        <v>-0.16405159516421453</v>
      </c>
      <c r="X4323" t="s">
        <v>219</v>
      </c>
    </row>
    <row r="4324" spans="1:24" x14ac:dyDescent="0.35">
      <c r="A4324">
        <v>3300016209</v>
      </c>
      <c r="B4324" t="s">
        <v>168</v>
      </c>
      <c r="C4324" t="s">
        <v>168</v>
      </c>
      <c r="D4324">
        <v>0</v>
      </c>
      <c r="E4324">
        <v>0</v>
      </c>
      <c r="F4324">
        <v>29</v>
      </c>
      <c r="G4324">
        <v>1232569</v>
      </c>
      <c r="H4324">
        <v>4</v>
      </c>
      <c r="I4324">
        <v>40000</v>
      </c>
      <c r="J4324">
        <v>0</v>
      </c>
      <c r="K4324">
        <v>0</v>
      </c>
      <c r="L4324">
        <v>0</v>
      </c>
      <c r="M4324">
        <v>0</v>
      </c>
      <c r="N4324">
        <v>1010500</v>
      </c>
      <c r="O4324">
        <v>2283069</v>
      </c>
      <c r="P4324" t="s">
        <v>5</v>
      </c>
      <c r="Q4324" t="s">
        <v>7</v>
      </c>
      <c r="R4324" t="s">
        <v>169</v>
      </c>
      <c r="S4324" t="s">
        <v>170</v>
      </c>
      <c r="T4324">
        <v>1472947.7419354839</v>
      </c>
      <c r="U4324">
        <v>1829819</v>
      </c>
      <c r="V4324">
        <v>356871.25806451612</v>
      </c>
      <c r="W4324">
        <v>0.24228371985253183</v>
      </c>
      <c r="X4324" t="s">
        <v>204</v>
      </c>
    </row>
    <row r="4325" spans="1:24" x14ac:dyDescent="0.35">
      <c r="A4325">
        <v>3301074291</v>
      </c>
      <c r="B4325" t="s">
        <v>168</v>
      </c>
      <c r="C4325" t="s">
        <v>168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600000</v>
      </c>
      <c r="O4325">
        <v>600000</v>
      </c>
      <c r="P4325" t="s">
        <v>5</v>
      </c>
      <c r="Q4325" t="s">
        <v>12</v>
      </c>
      <c r="R4325" t="s">
        <v>169</v>
      </c>
      <c r="S4325" t="s">
        <v>170</v>
      </c>
      <c r="T4325">
        <v>387096.77419354842</v>
      </c>
      <c r="U4325">
        <v>220000</v>
      </c>
      <c r="V4325">
        <v>-167096.77419354842</v>
      </c>
      <c r="W4325">
        <v>-0.43166666666666675</v>
      </c>
      <c r="X4325" t="s">
        <v>381</v>
      </c>
    </row>
    <row r="4326" spans="1:24" x14ac:dyDescent="0.35">
      <c r="A4326">
        <v>6001128817</v>
      </c>
      <c r="B4326" t="s">
        <v>168</v>
      </c>
      <c r="C4326" t="s">
        <v>168</v>
      </c>
      <c r="D4326">
        <v>0</v>
      </c>
      <c r="E4326">
        <v>0</v>
      </c>
      <c r="F4326">
        <v>75</v>
      </c>
      <c r="G4326">
        <v>1883297</v>
      </c>
      <c r="H4326">
        <v>32</v>
      </c>
      <c r="I4326">
        <v>650000</v>
      </c>
      <c r="J4326">
        <v>0</v>
      </c>
      <c r="K4326">
        <v>0</v>
      </c>
      <c r="L4326">
        <v>39</v>
      </c>
      <c r="M4326">
        <v>1693600</v>
      </c>
      <c r="N4326">
        <v>202000</v>
      </c>
      <c r="O4326">
        <v>4428897</v>
      </c>
      <c r="P4326" t="s">
        <v>5</v>
      </c>
      <c r="Q4326" t="s">
        <v>9</v>
      </c>
      <c r="R4326" t="s">
        <v>169</v>
      </c>
      <c r="S4326" t="s">
        <v>170</v>
      </c>
      <c r="T4326">
        <v>2857352.9032258065</v>
      </c>
      <c r="U4326">
        <v>1911571</v>
      </c>
      <c r="V4326">
        <v>-945781.90322580654</v>
      </c>
      <c r="W4326">
        <v>-0.33099933233940637</v>
      </c>
      <c r="X4326" t="s">
        <v>270</v>
      </c>
    </row>
    <row r="4327" spans="1:24" x14ac:dyDescent="0.35">
      <c r="A4327">
        <v>3301013842</v>
      </c>
      <c r="B4327" t="s">
        <v>168</v>
      </c>
      <c r="C4327" t="s">
        <v>168</v>
      </c>
      <c r="D4327">
        <v>0</v>
      </c>
      <c r="E4327">
        <v>0</v>
      </c>
      <c r="F4327">
        <v>91</v>
      </c>
      <c r="G4327">
        <v>3026403</v>
      </c>
      <c r="H4327">
        <v>11</v>
      </c>
      <c r="I4327">
        <v>512000</v>
      </c>
      <c r="J4327">
        <v>0</v>
      </c>
      <c r="K4327">
        <v>0</v>
      </c>
      <c r="L4327">
        <v>11</v>
      </c>
      <c r="M4327">
        <v>576400</v>
      </c>
      <c r="N4327">
        <v>30000</v>
      </c>
      <c r="O4327">
        <v>4144803</v>
      </c>
      <c r="P4327" t="s">
        <v>5</v>
      </c>
      <c r="Q4327" t="s">
        <v>11</v>
      </c>
      <c r="R4327" t="s">
        <v>169</v>
      </c>
      <c r="S4327" t="s">
        <v>170</v>
      </c>
      <c r="T4327">
        <v>2674066.4516129028</v>
      </c>
      <c r="U4327">
        <v>2646684</v>
      </c>
      <c r="V4327">
        <v>-27382.451612902805</v>
      </c>
      <c r="W4327">
        <v>-1.0240004169076111E-2</v>
      </c>
      <c r="X4327" t="s">
        <v>360</v>
      </c>
    </row>
    <row r="4328" spans="1:24" x14ac:dyDescent="0.35">
      <c r="A4328">
        <v>3300005834</v>
      </c>
      <c r="B4328" t="s">
        <v>168</v>
      </c>
      <c r="C4328" t="s">
        <v>168</v>
      </c>
      <c r="D4328">
        <v>0</v>
      </c>
      <c r="E4328">
        <v>0</v>
      </c>
      <c r="F4328">
        <v>1</v>
      </c>
      <c r="G4328">
        <v>9998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75000</v>
      </c>
      <c r="O4328">
        <v>84998</v>
      </c>
      <c r="P4328" t="s">
        <v>5</v>
      </c>
      <c r="Q4328" t="s">
        <v>14</v>
      </c>
      <c r="R4328" t="s">
        <v>169</v>
      </c>
      <c r="S4328" t="s">
        <v>170</v>
      </c>
      <c r="T4328">
        <v>54837.419354838712</v>
      </c>
      <c r="U4328">
        <v>45000</v>
      </c>
      <c r="V4328">
        <v>-9837.419354838712</v>
      </c>
      <c r="W4328">
        <v>-0.17939245629308931</v>
      </c>
      <c r="X4328" t="s">
        <v>314</v>
      </c>
    </row>
    <row r="4329" spans="1:24" x14ac:dyDescent="0.35">
      <c r="A4329">
        <v>3300000040</v>
      </c>
      <c r="B4329" t="s">
        <v>168</v>
      </c>
      <c r="C4329" t="s">
        <v>168</v>
      </c>
      <c r="D4329">
        <v>0</v>
      </c>
      <c r="E4329">
        <v>0</v>
      </c>
      <c r="F4329">
        <v>90</v>
      </c>
      <c r="G4329">
        <v>2207994</v>
      </c>
      <c r="H4329">
        <v>29</v>
      </c>
      <c r="I4329">
        <v>790000</v>
      </c>
      <c r="J4329">
        <v>0</v>
      </c>
      <c r="K4329">
        <v>0</v>
      </c>
      <c r="L4329">
        <v>0</v>
      </c>
      <c r="M4329">
        <v>0</v>
      </c>
      <c r="N4329">
        <v>30000</v>
      </c>
      <c r="O4329">
        <v>3027994</v>
      </c>
      <c r="P4329" t="s">
        <v>5</v>
      </c>
      <c r="Q4329" t="s">
        <v>13</v>
      </c>
      <c r="R4329" t="s">
        <v>169</v>
      </c>
      <c r="S4329" t="s">
        <v>170</v>
      </c>
      <c r="T4329">
        <v>1953544.5161290322</v>
      </c>
      <c r="U4329">
        <v>1706931</v>
      </c>
      <c r="V4329">
        <v>-246613.51612903224</v>
      </c>
      <c r="W4329">
        <v>-0.12623900509710384</v>
      </c>
      <c r="X4329" t="s">
        <v>397</v>
      </c>
    </row>
    <row r="4330" spans="1:24" x14ac:dyDescent="0.35">
      <c r="A4330">
        <v>3301044123</v>
      </c>
      <c r="B4330" t="s">
        <v>168</v>
      </c>
      <c r="C4330" t="s">
        <v>168</v>
      </c>
      <c r="D4330">
        <v>0</v>
      </c>
      <c r="E4330">
        <v>0</v>
      </c>
      <c r="F4330">
        <v>244</v>
      </c>
      <c r="G4330">
        <v>6709479</v>
      </c>
      <c r="H4330">
        <v>2</v>
      </c>
      <c r="I4330">
        <v>120000</v>
      </c>
      <c r="J4330">
        <v>0</v>
      </c>
      <c r="K4330">
        <v>0</v>
      </c>
      <c r="L4330">
        <v>2</v>
      </c>
      <c r="M4330">
        <v>254800</v>
      </c>
      <c r="N4330">
        <v>44000</v>
      </c>
      <c r="O4330">
        <v>7128279</v>
      </c>
      <c r="P4330" t="s">
        <v>5</v>
      </c>
      <c r="Q4330" t="s">
        <v>9</v>
      </c>
      <c r="R4330" t="s">
        <v>181</v>
      </c>
      <c r="S4330" t="s">
        <v>170</v>
      </c>
      <c r="T4330">
        <v>4598889.6774193542</v>
      </c>
      <c r="U4330">
        <v>6432779</v>
      </c>
      <c r="V4330">
        <v>1833889.3225806458</v>
      </c>
      <c r="W4330">
        <v>0.39876784424403167</v>
      </c>
      <c r="X4330" t="s">
        <v>224</v>
      </c>
    </row>
    <row r="4331" spans="1:24" x14ac:dyDescent="0.35">
      <c r="A4331">
        <v>3301070911</v>
      </c>
      <c r="B4331" t="s">
        <v>168</v>
      </c>
      <c r="C4331" t="s">
        <v>168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184000</v>
      </c>
      <c r="O4331">
        <v>184000</v>
      </c>
      <c r="P4331" t="s">
        <v>5</v>
      </c>
      <c r="Q4331" t="s">
        <v>6</v>
      </c>
      <c r="R4331" t="s">
        <v>181</v>
      </c>
      <c r="S4331" t="s">
        <v>170</v>
      </c>
      <c r="T4331">
        <v>118709.67741935483</v>
      </c>
      <c r="U4331">
        <v>450900</v>
      </c>
      <c r="V4331">
        <v>332190.32258064515</v>
      </c>
      <c r="W4331">
        <v>2.7983423913043479</v>
      </c>
      <c r="X4331" t="s">
        <v>371</v>
      </c>
    </row>
    <row r="4332" spans="1:24" x14ac:dyDescent="0.35">
      <c r="A4332">
        <v>3300016106</v>
      </c>
      <c r="B4332" t="s">
        <v>168</v>
      </c>
      <c r="C4332" t="s">
        <v>168</v>
      </c>
      <c r="D4332">
        <v>0</v>
      </c>
      <c r="E4332">
        <v>0</v>
      </c>
      <c r="F4332">
        <v>32</v>
      </c>
      <c r="G4332">
        <v>1238751</v>
      </c>
      <c r="H4332">
        <v>3</v>
      </c>
      <c r="I4332">
        <v>140000</v>
      </c>
      <c r="J4332">
        <v>0</v>
      </c>
      <c r="K4332">
        <v>0</v>
      </c>
      <c r="L4332">
        <v>0</v>
      </c>
      <c r="M4332">
        <v>0</v>
      </c>
      <c r="N4332">
        <v>342000</v>
      </c>
      <c r="O4332">
        <v>1720751</v>
      </c>
      <c r="P4332" t="s">
        <v>5</v>
      </c>
      <c r="Q4332" t="s">
        <v>8</v>
      </c>
      <c r="R4332" t="s">
        <v>169</v>
      </c>
      <c r="S4332" t="s">
        <v>170</v>
      </c>
      <c r="T4332">
        <v>1110161.935483871</v>
      </c>
      <c r="U4332">
        <v>1968653</v>
      </c>
      <c r="V4332">
        <v>858491.06451612897</v>
      </c>
      <c r="W4332">
        <v>0.77330255801100778</v>
      </c>
      <c r="X4332" t="s">
        <v>238</v>
      </c>
    </row>
    <row r="4333" spans="1:24" x14ac:dyDescent="0.35">
      <c r="A4333">
        <v>6001133669</v>
      </c>
      <c r="B4333" t="s">
        <v>168</v>
      </c>
      <c r="C4333" t="s">
        <v>168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150000</v>
      </c>
      <c r="O4333">
        <v>150000</v>
      </c>
      <c r="P4333" t="s">
        <v>5</v>
      </c>
      <c r="Q4333" t="s">
        <v>14</v>
      </c>
      <c r="R4333" t="s">
        <v>169</v>
      </c>
      <c r="S4333" t="s">
        <v>170</v>
      </c>
      <c r="T4333">
        <v>96774.193548387106</v>
      </c>
      <c r="U4333">
        <v>150000</v>
      </c>
      <c r="V4333">
        <v>53225.806451612894</v>
      </c>
      <c r="W4333">
        <v>0.54999999999999982</v>
      </c>
      <c r="X4333" t="s">
        <v>249</v>
      </c>
    </row>
    <row r="4334" spans="1:24" x14ac:dyDescent="0.35">
      <c r="A4334">
        <v>3300014220</v>
      </c>
      <c r="B4334" t="s">
        <v>168</v>
      </c>
      <c r="C4334" t="s">
        <v>168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714100</v>
      </c>
      <c r="O4334">
        <v>714100</v>
      </c>
      <c r="P4334" t="s">
        <v>5</v>
      </c>
      <c r="Q4334" t="s">
        <v>7</v>
      </c>
      <c r="R4334" t="s">
        <v>169</v>
      </c>
      <c r="S4334" t="s">
        <v>170</v>
      </c>
      <c r="T4334">
        <v>460709.67741935485</v>
      </c>
      <c r="U4334">
        <v>4009700</v>
      </c>
      <c r="V4334">
        <v>3548990.3225806453</v>
      </c>
      <c r="W4334">
        <v>7.7033118610838809</v>
      </c>
      <c r="X4334" t="s">
        <v>317</v>
      </c>
    </row>
    <row r="4335" spans="1:24" x14ac:dyDescent="0.35">
      <c r="A4335">
        <v>3301062957</v>
      </c>
      <c r="B4335" t="s">
        <v>168</v>
      </c>
      <c r="C4335" t="s">
        <v>168</v>
      </c>
      <c r="D4335">
        <v>0</v>
      </c>
      <c r="E4335">
        <v>0</v>
      </c>
      <c r="F4335">
        <v>1</v>
      </c>
      <c r="G4335">
        <v>45999</v>
      </c>
      <c r="H4335">
        <v>1</v>
      </c>
      <c r="I4335">
        <v>10000</v>
      </c>
      <c r="J4335">
        <v>0</v>
      </c>
      <c r="K4335">
        <v>0</v>
      </c>
      <c r="L4335">
        <v>0</v>
      </c>
      <c r="M4335">
        <v>0</v>
      </c>
      <c r="N4335">
        <v>30000</v>
      </c>
      <c r="O4335">
        <v>85999</v>
      </c>
      <c r="P4335" t="s">
        <v>5</v>
      </c>
      <c r="Q4335" t="s">
        <v>9</v>
      </c>
      <c r="R4335" t="s">
        <v>169</v>
      </c>
      <c r="S4335" t="s">
        <v>170</v>
      </c>
      <c r="T4335">
        <v>55483.225806451606</v>
      </c>
      <c r="U4335">
        <v>164000</v>
      </c>
      <c r="V4335">
        <v>108516.77419354839</v>
      </c>
      <c r="W4335">
        <v>1.9558483238177193</v>
      </c>
      <c r="X4335" t="s">
        <v>315</v>
      </c>
    </row>
    <row r="4336" spans="1:24" x14ac:dyDescent="0.35">
      <c r="A4336">
        <v>3300014361</v>
      </c>
      <c r="B4336" t="s">
        <v>168</v>
      </c>
      <c r="C4336" t="s">
        <v>168</v>
      </c>
      <c r="D4336">
        <v>0</v>
      </c>
      <c r="E4336">
        <v>0</v>
      </c>
      <c r="F4336">
        <v>18</v>
      </c>
      <c r="G4336">
        <v>667571</v>
      </c>
      <c r="H4336">
        <v>4</v>
      </c>
      <c r="I4336">
        <v>160000</v>
      </c>
      <c r="J4336">
        <v>0</v>
      </c>
      <c r="K4336">
        <v>0</v>
      </c>
      <c r="L4336">
        <v>0</v>
      </c>
      <c r="M4336">
        <v>0</v>
      </c>
      <c r="N4336">
        <v>342000</v>
      </c>
      <c r="O4336">
        <v>1169571</v>
      </c>
      <c r="P4336" t="s">
        <v>5</v>
      </c>
      <c r="Q4336" t="s">
        <v>8</v>
      </c>
      <c r="R4336" t="s">
        <v>169</v>
      </c>
      <c r="S4336" t="s">
        <v>170</v>
      </c>
      <c r="T4336">
        <v>754561.93548387091</v>
      </c>
      <c r="U4336">
        <v>1384490</v>
      </c>
      <c r="V4336">
        <v>629928.06451612909</v>
      </c>
      <c r="W4336">
        <v>0.83482618840583434</v>
      </c>
      <c r="X4336" t="s">
        <v>238</v>
      </c>
    </row>
    <row r="4337" spans="1:24" x14ac:dyDescent="0.35">
      <c r="A4337">
        <v>3301053496</v>
      </c>
      <c r="B4337" t="s">
        <v>168</v>
      </c>
      <c r="C4337" t="s">
        <v>168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1381500</v>
      </c>
      <c r="O4337">
        <v>1381500</v>
      </c>
      <c r="P4337" t="s">
        <v>5</v>
      </c>
      <c r="Q4337" t="s">
        <v>7</v>
      </c>
      <c r="R4337" t="s">
        <v>169</v>
      </c>
      <c r="S4337" t="s">
        <v>170</v>
      </c>
      <c r="T4337">
        <v>891290.32258064509</v>
      </c>
      <c r="U4337">
        <v>5118614</v>
      </c>
      <c r="V4337">
        <v>4227323.6774193551</v>
      </c>
      <c r="W4337">
        <v>4.7429255881288457</v>
      </c>
      <c r="X4337" t="s">
        <v>203</v>
      </c>
    </row>
    <row r="4338" spans="1:24" x14ac:dyDescent="0.35">
      <c r="A4338">
        <v>3301067469</v>
      </c>
      <c r="B4338" t="s">
        <v>168</v>
      </c>
      <c r="C4338" t="s">
        <v>168</v>
      </c>
      <c r="D4338">
        <v>0</v>
      </c>
      <c r="E4338">
        <v>0</v>
      </c>
      <c r="F4338">
        <v>1</v>
      </c>
      <c r="G4338">
        <v>10999</v>
      </c>
      <c r="H4338">
        <v>1</v>
      </c>
      <c r="I4338">
        <v>10000</v>
      </c>
      <c r="J4338">
        <v>0</v>
      </c>
      <c r="K4338">
        <v>0</v>
      </c>
      <c r="L4338">
        <v>0</v>
      </c>
      <c r="M4338">
        <v>0</v>
      </c>
      <c r="N4338">
        <v>180000</v>
      </c>
      <c r="O4338">
        <v>200999</v>
      </c>
      <c r="P4338" t="s">
        <v>5</v>
      </c>
      <c r="Q4338" t="s">
        <v>15</v>
      </c>
      <c r="R4338" t="s">
        <v>169</v>
      </c>
      <c r="S4338" t="s">
        <v>170</v>
      </c>
      <c r="T4338">
        <v>129676.77419354839</v>
      </c>
      <c r="U4338">
        <v>0</v>
      </c>
      <c r="V4338">
        <v>-129676.77419354839</v>
      </c>
      <c r="W4338">
        <v>0</v>
      </c>
      <c r="X4338" t="s">
        <v>412</v>
      </c>
    </row>
    <row r="4339" spans="1:24" x14ac:dyDescent="0.35">
      <c r="A4339">
        <v>3300015428</v>
      </c>
      <c r="B4339" t="s">
        <v>168</v>
      </c>
      <c r="C4339" t="s">
        <v>168</v>
      </c>
      <c r="D4339">
        <v>0</v>
      </c>
      <c r="E4339">
        <v>0</v>
      </c>
      <c r="F4339">
        <v>15</v>
      </c>
      <c r="G4339">
        <v>630686</v>
      </c>
      <c r="H4339">
        <v>6</v>
      </c>
      <c r="I4339">
        <v>95000</v>
      </c>
      <c r="J4339">
        <v>0</v>
      </c>
      <c r="K4339">
        <v>0</v>
      </c>
      <c r="L4339">
        <v>2</v>
      </c>
      <c r="M4339">
        <v>44800</v>
      </c>
      <c r="N4339">
        <v>418700</v>
      </c>
      <c r="O4339">
        <v>1189186</v>
      </c>
      <c r="P4339" t="s">
        <v>5</v>
      </c>
      <c r="Q4339" t="s">
        <v>7</v>
      </c>
      <c r="R4339" t="s">
        <v>169</v>
      </c>
      <c r="S4339" t="s">
        <v>170</v>
      </c>
      <c r="T4339">
        <v>767216.77419354836</v>
      </c>
      <c r="U4339">
        <v>1129589</v>
      </c>
      <c r="V4339">
        <v>362372.22580645164</v>
      </c>
      <c r="W4339">
        <v>0.47232052008684944</v>
      </c>
      <c r="X4339" t="s">
        <v>204</v>
      </c>
    </row>
    <row r="4340" spans="1:24" x14ac:dyDescent="0.35">
      <c r="A4340">
        <v>3301052378</v>
      </c>
      <c r="B4340" t="s">
        <v>168</v>
      </c>
      <c r="C4340" t="s">
        <v>168</v>
      </c>
      <c r="D4340">
        <v>0</v>
      </c>
      <c r="E4340">
        <v>0</v>
      </c>
      <c r="F4340">
        <v>77</v>
      </c>
      <c r="G4340">
        <v>2849444</v>
      </c>
      <c r="H4340">
        <v>2</v>
      </c>
      <c r="I4340">
        <v>80000</v>
      </c>
      <c r="J4340">
        <v>0</v>
      </c>
      <c r="K4340">
        <v>0</v>
      </c>
      <c r="L4340">
        <v>0</v>
      </c>
      <c r="M4340">
        <v>0</v>
      </c>
      <c r="N4340">
        <v>361500</v>
      </c>
      <c r="O4340">
        <v>3290944</v>
      </c>
      <c r="P4340" t="s">
        <v>5</v>
      </c>
      <c r="Q4340" t="s">
        <v>17</v>
      </c>
      <c r="R4340" t="s">
        <v>169</v>
      </c>
      <c r="S4340" t="s">
        <v>170</v>
      </c>
      <c r="T4340">
        <v>2123189.6774193547</v>
      </c>
      <c r="U4340">
        <v>2888444</v>
      </c>
      <c r="V4340">
        <v>765254.32258064533</v>
      </c>
      <c r="W4340">
        <v>0.36042673469983089</v>
      </c>
      <c r="X4340" t="s">
        <v>291</v>
      </c>
    </row>
    <row r="4341" spans="1:24" x14ac:dyDescent="0.35">
      <c r="A4341">
        <v>6001121360</v>
      </c>
      <c r="B4341" t="s">
        <v>168</v>
      </c>
      <c r="C4341" t="s">
        <v>168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150000</v>
      </c>
      <c r="O4341">
        <v>150000</v>
      </c>
      <c r="P4341" t="s">
        <v>5</v>
      </c>
      <c r="Q4341" t="s">
        <v>13</v>
      </c>
      <c r="R4341" t="s">
        <v>169</v>
      </c>
      <c r="S4341" t="s">
        <v>170</v>
      </c>
      <c r="T4341">
        <v>96774.193548387106</v>
      </c>
      <c r="U4341">
        <v>60000</v>
      </c>
      <c r="V4341">
        <v>-36774.193548387106</v>
      </c>
      <c r="W4341">
        <v>-0.38</v>
      </c>
      <c r="X4341" t="s">
        <v>375</v>
      </c>
    </row>
    <row r="4342" spans="1:24" x14ac:dyDescent="0.35">
      <c r="A4342">
        <v>3300015772</v>
      </c>
      <c r="B4342" t="s">
        <v>168</v>
      </c>
      <c r="C4342" t="s">
        <v>168</v>
      </c>
      <c r="D4342">
        <v>0</v>
      </c>
      <c r="E4342">
        <v>0</v>
      </c>
      <c r="F4342">
        <v>242</v>
      </c>
      <c r="G4342">
        <v>9898513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342000</v>
      </c>
      <c r="O4342">
        <v>10240513</v>
      </c>
      <c r="P4342" t="s">
        <v>5</v>
      </c>
      <c r="Q4342" t="s">
        <v>8</v>
      </c>
      <c r="R4342" t="s">
        <v>169</v>
      </c>
      <c r="S4342" t="s">
        <v>170</v>
      </c>
      <c r="T4342">
        <v>6606782.5806451607</v>
      </c>
      <c r="U4342">
        <v>7936453</v>
      </c>
      <c r="V4342">
        <v>1329670.4193548393</v>
      </c>
      <c r="W4342">
        <v>0.20125838910609284</v>
      </c>
      <c r="X4342" t="s">
        <v>238</v>
      </c>
    </row>
    <row r="4343" spans="1:24" x14ac:dyDescent="0.35">
      <c r="A4343">
        <v>3301002415</v>
      </c>
      <c r="B4343" t="s">
        <v>168</v>
      </c>
      <c r="C4343" t="s">
        <v>168</v>
      </c>
      <c r="D4343">
        <v>0</v>
      </c>
      <c r="E4343">
        <v>0</v>
      </c>
      <c r="F4343">
        <v>12</v>
      </c>
      <c r="G4343">
        <v>507896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1581000</v>
      </c>
      <c r="O4343">
        <v>2088896</v>
      </c>
      <c r="P4343" t="s">
        <v>5</v>
      </c>
      <c r="Q4343" t="s">
        <v>12</v>
      </c>
      <c r="R4343" t="s">
        <v>169</v>
      </c>
      <c r="S4343" t="s">
        <v>170</v>
      </c>
      <c r="T4343">
        <v>1347674.8387096773</v>
      </c>
      <c r="U4343">
        <v>1212744</v>
      </c>
      <c r="V4343">
        <v>-134930.83870967734</v>
      </c>
      <c r="W4343">
        <v>-0.10012121235331961</v>
      </c>
      <c r="X4343" t="s">
        <v>257</v>
      </c>
    </row>
    <row r="4344" spans="1:24" x14ac:dyDescent="0.35">
      <c r="A4344">
        <v>3300017820</v>
      </c>
      <c r="B4344" t="s">
        <v>168</v>
      </c>
      <c r="C4344" t="s">
        <v>168</v>
      </c>
      <c r="D4344">
        <v>0</v>
      </c>
      <c r="E4344">
        <v>0</v>
      </c>
      <c r="F4344">
        <v>183</v>
      </c>
      <c r="G4344">
        <v>7599157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1266100</v>
      </c>
      <c r="O4344">
        <v>8865257</v>
      </c>
      <c r="P4344" t="s">
        <v>5</v>
      </c>
      <c r="Q4344" t="s">
        <v>6</v>
      </c>
      <c r="R4344" t="s">
        <v>169</v>
      </c>
      <c r="S4344" t="s">
        <v>170</v>
      </c>
      <c r="T4344">
        <v>5719520.6451612907</v>
      </c>
      <c r="U4344">
        <v>5464241</v>
      </c>
      <c r="V4344">
        <v>-255279.64516129065</v>
      </c>
      <c r="W4344">
        <v>-4.4633048991134738E-2</v>
      </c>
      <c r="X4344" t="s">
        <v>261</v>
      </c>
    </row>
    <row r="4345" spans="1:24" x14ac:dyDescent="0.35">
      <c r="A4345">
        <v>3301058602</v>
      </c>
      <c r="B4345" t="s">
        <v>168</v>
      </c>
      <c r="C4345" t="s">
        <v>168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781000</v>
      </c>
      <c r="O4345">
        <v>781000</v>
      </c>
      <c r="P4345" t="s">
        <v>5</v>
      </c>
      <c r="Q4345" t="s">
        <v>16</v>
      </c>
      <c r="R4345" t="s">
        <v>169</v>
      </c>
      <c r="S4345" t="s">
        <v>170</v>
      </c>
      <c r="T4345">
        <v>503870.96774193546</v>
      </c>
      <c r="U4345">
        <v>345000</v>
      </c>
      <c r="V4345">
        <v>-158870.96774193546</v>
      </c>
      <c r="W4345">
        <v>-0.31530089628681179</v>
      </c>
      <c r="X4345" t="s">
        <v>330</v>
      </c>
    </row>
    <row r="4346" spans="1:24" x14ac:dyDescent="0.35">
      <c r="A4346">
        <v>3301069184</v>
      </c>
      <c r="B4346" t="s">
        <v>168</v>
      </c>
      <c r="C4346" t="s">
        <v>168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164000</v>
      </c>
      <c r="O4346">
        <v>164000</v>
      </c>
      <c r="P4346" t="s">
        <v>5</v>
      </c>
      <c r="Q4346" t="s">
        <v>11</v>
      </c>
      <c r="R4346" t="s">
        <v>169</v>
      </c>
      <c r="S4346" t="s">
        <v>170</v>
      </c>
      <c r="T4346">
        <v>105806.45161290321</v>
      </c>
      <c r="U4346">
        <v>60000</v>
      </c>
      <c r="V4346">
        <v>-45806.451612903213</v>
      </c>
      <c r="W4346">
        <v>-0.43292682926829262</v>
      </c>
      <c r="X4346" t="s">
        <v>290</v>
      </c>
    </row>
    <row r="4347" spans="1:24" x14ac:dyDescent="0.35">
      <c r="A4347">
        <v>3301039038</v>
      </c>
      <c r="B4347" t="s">
        <v>168</v>
      </c>
      <c r="C4347" t="s">
        <v>168</v>
      </c>
      <c r="D4347">
        <v>0</v>
      </c>
      <c r="E4347">
        <v>0</v>
      </c>
      <c r="F4347">
        <v>71</v>
      </c>
      <c r="G4347">
        <v>2026625</v>
      </c>
      <c r="H4347">
        <v>57</v>
      </c>
      <c r="I4347">
        <v>2005000</v>
      </c>
      <c r="J4347">
        <v>0</v>
      </c>
      <c r="K4347">
        <v>0</v>
      </c>
      <c r="L4347">
        <v>3</v>
      </c>
      <c r="M4347">
        <v>62400</v>
      </c>
      <c r="N4347">
        <v>30000</v>
      </c>
      <c r="O4347">
        <v>4124025</v>
      </c>
      <c r="P4347" t="s">
        <v>5</v>
      </c>
      <c r="Q4347" t="s">
        <v>9</v>
      </c>
      <c r="R4347" t="s">
        <v>169</v>
      </c>
      <c r="S4347" t="s">
        <v>170</v>
      </c>
      <c r="T4347">
        <v>2660661.2903225804</v>
      </c>
      <c r="U4347">
        <v>1778856</v>
      </c>
      <c r="V4347">
        <v>-881805.29032258037</v>
      </c>
      <c r="W4347">
        <v>-0.33142335461108985</v>
      </c>
      <c r="X4347" t="s">
        <v>315</v>
      </c>
    </row>
    <row r="4348" spans="1:24" x14ac:dyDescent="0.35">
      <c r="A4348">
        <v>6001137384</v>
      </c>
      <c r="B4348" t="s">
        <v>168</v>
      </c>
      <c r="C4348" t="s">
        <v>168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30000</v>
      </c>
      <c r="O4348">
        <v>30000</v>
      </c>
      <c r="P4348" t="s">
        <v>5</v>
      </c>
      <c r="Q4348" t="s">
        <v>9</v>
      </c>
      <c r="R4348" t="s">
        <v>169</v>
      </c>
      <c r="S4348" t="s">
        <v>170</v>
      </c>
      <c r="T4348">
        <v>19354.83870967742</v>
      </c>
      <c r="U4348">
        <v>30000</v>
      </c>
      <c r="V4348">
        <v>10645.16129032258</v>
      </c>
      <c r="W4348">
        <v>0.54999999999999982</v>
      </c>
      <c r="X4348" t="s">
        <v>239</v>
      </c>
    </row>
    <row r="4349" spans="1:24" x14ac:dyDescent="0.35">
      <c r="A4349">
        <v>3300016830</v>
      </c>
      <c r="B4349" t="s">
        <v>168</v>
      </c>
      <c r="C4349" t="s">
        <v>168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184000</v>
      </c>
      <c r="O4349">
        <v>184000</v>
      </c>
      <c r="P4349" t="s">
        <v>5</v>
      </c>
      <c r="Q4349" t="s">
        <v>6</v>
      </c>
      <c r="R4349" t="s">
        <v>169</v>
      </c>
      <c r="S4349" t="s">
        <v>170</v>
      </c>
      <c r="T4349">
        <v>118709.67741935483</v>
      </c>
      <c r="U4349">
        <v>342000</v>
      </c>
      <c r="V4349">
        <v>223290.32258064515</v>
      </c>
      <c r="W4349">
        <v>1.8809782608695653</v>
      </c>
      <c r="X4349" t="s">
        <v>232</v>
      </c>
    </row>
    <row r="4350" spans="1:24" x14ac:dyDescent="0.35">
      <c r="A4350">
        <v>3301013035</v>
      </c>
      <c r="B4350" t="s">
        <v>168</v>
      </c>
      <c r="C4350" t="s">
        <v>168</v>
      </c>
      <c r="D4350">
        <v>0</v>
      </c>
      <c r="E4350">
        <v>0</v>
      </c>
      <c r="F4350">
        <v>3</v>
      </c>
      <c r="G4350">
        <v>55997</v>
      </c>
      <c r="H4350">
        <v>1</v>
      </c>
      <c r="I4350">
        <v>100000</v>
      </c>
      <c r="J4350">
        <v>0</v>
      </c>
      <c r="K4350">
        <v>0</v>
      </c>
      <c r="L4350">
        <v>3</v>
      </c>
      <c r="M4350">
        <v>177200</v>
      </c>
      <c r="N4350">
        <v>0</v>
      </c>
      <c r="O4350">
        <v>333197</v>
      </c>
      <c r="P4350" t="s">
        <v>5</v>
      </c>
      <c r="Q4350" t="s">
        <v>10</v>
      </c>
      <c r="R4350" t="s">
        <v>207</v>
      </c>
      <c r="S4350" t="s">
        <v>170</v>
      </c>
      <c r="T4350">
        <v>214965.80645161291</v>
      </c>
      <c r="U4350">
        <v>263798</v>
      </c>
      <c r="V4350">
        <v>48832.193548387091</v>
      </c>
      <c r="W4350">
        <v>0.2271626095072885</v>
      </c>
      <c r="X4350" t="s">
        <v>356</v>
      </c>
    </row>
    <row r="4351" spans="1:24" x14ac:dyDescent="0.35">
      <c r="A4351">
        <v>6001130623</v>
      </c>
      <c r="B4351" t="s">
        <v>168</v>
      </c>
      <c r="C4351" t="s">
        <v>168</v>
      </c>
      <c r="D4351">
        <v>0</v>
      </c>
      <c r="E4351">
        <v>0</v>
      </c>
      <c r="F4351">
        <v>36</v>
      </c>
      <c r="G4351">
        <v>1425664</v>
      </c>
      <c r="H4351">
        <v>42</v>
      </c>
      <c r="I4351">
        <v>1210000</v>
      </c>
      <c r="J4351">
        <v>0</v>
      </c>
      <c r="K4351">
        <v>0</v>
      </c>
      <c r="L4351">
        <v>13</v>
      </c>
      <c r="M4351">
        <v>1757400</v>
      </c>
      <c r="N4351">
        <v>440000</v>
      </c>
      <c r="O4351">
        <v>4833064</v>
      </c>
      <c r="P4351" t="s">
        <v>5</v>
      </c>
      <c r="Q4351" t="s">
        <v>15</v>
      </c>
      <c r="R4351" t="s">
        <v>169</v>
      </c>
      <c r="S4351" t="s">
        <v>170</v>
      </c>
      <c r="T4351">
        <v>3118105.8064516126</v>
      </c>
      <c r="U4351">
        <v>2832467</v>
      </c>
      <c r="V4351">
        <v>-285638.80645161262</v>
      </c>
      <c r="W4351">
        <v>-9.1606515038906933E-2</v>
      </c>
      <c r="X4351" t="s">
        <v>179</v>
      </c>
    </row>
    <row r="4352" spans="1:24" x14ac:dyDescent="0.35">
      <c r="A4352">
        <v>3301071816</v>
      </c>
      <c r="B4352" t="s">
        <v>168</v>
      </c>
      <c r="C4352" t="s">
        <v>168</v>
      </c>
      <c r="D4352">
        <v>0</v>
      </c>
      <c r="E4352">
        <v>0</v>
      </c>
      <c r="F4352">
        <v>11</v>
      </c>
      <c r="G4352">
        <v>536989</v>
      </c>
      <c r="H4352">
        <v>16</v>
      </c>
      <c r="I4352">
        <v>630000</v>
      </c>
      <c r="J4352">
        <v>0</v>
      </c>
      <c r="K4352">
        <v>0</v>
      </c>
      <c r="L4352">
        <v>19</v>
      </c>
      <c r="M4352">
        <v>795600</v>
      </c>
      <c r="N4352">
        <v>150000</v>
      </c>
      <c r="O4352">
        <v>2112589</v>
      </c>
      <c r="P4352" t="s">
        <v>5</v>
      </c>
      <c r="Q4352" t="s">
        <v>14</v>
      </c>
      <c r="R4352" t="s">
        <v>169</v>
      </c>
      <c r="S4352" t="s">
        <v>170</v>
      </c>
      <c r="T4352">
        <v>1362960.6451612902</v>
      </c>
      <c r="U4352">
        <v>1410392</v>
      </c>
      <c r="V4352">
        <v>47431.354838709813</v>
      </c>
      <c r="W4352">
        <v>3.4800238001807315E-2</v>
      </c>
      <c r="X4352" t="s">
        <v>339</v>
      </c>
    </row>
    <row r="4353" spans="1:24" x14ac:dyDescent="0.35">
      <c r="A4353">
        <v>3301003032</v>
      </c>
      <c r="B4353" t="s">
        <v>168</v>
      </c>
      <c r="C4353" t="s">
        <v>168</v>
      </c>
      <c r="D4353">
        <v>0</v>
      </c>
      <c r="E4353">
        <v>0</v>
      </c>
      <c r="F4353">
        <v>25</v>
      </c>
      <c r="G4353">
        <v>727669</v>
      </c>
      <c r="H4353">
        <v>16</v>
      </c>
      <c r="I4353">
        <v>750000</v>
      </c>
      <c r="J4353">
        <v>0</v>
      </c>
      <c r="K4353">
        <v>0</v>
      </c>
      <c r="L4353">
        <v>5</v>
      </c>
      <c r="M4353">
        <v>382000</v>
      </c>
      <c r="N4353">
        <v>90000</v>
      </c>
      <c r="O4353">
        <v>1949669</v>
      </c>
      <c r="P4353" t="s">
        <v>5</v>
      </c>
      <c r="Q4353" t="s">
        <v>14</v>
      </c>
      <c r="R4353" t="s">
        <v>169</v>
      </c>
      <c r="S4353" t="s">
        <v>170</v>
      </c>
      <c r="T4353">
        <v>1257850.9677419355</v>
      </c>
      <c r="U4353">
        <v>812088</v>
      </c>
      <c r="V4353">
        <v>-445762.96774193551</v>
      </c>
      <c r="W4353">
        <v>-0.35438456476458313</v>
      </c>
      <c r="X4353" t="s">
        <v>237</v>
      </c>
    </row>
    <row r="4354" spans="1:24" x14ac:dyDescent="0.35">
      <c r="A4354">
        <v>3300009860</v>
      </c>
      <c r="B4354" t="s">
        <v>168</v>
      </c>
      <c r="C4354" t="s">
        <v>168</v>
      </c>
      <c r="D4354">
        <v>0</v>
      </c>
      <c r="E4354">
        <v>0</v>
      </c>
      <c r="F4354">
        <v>26</v>
      </c>
      <c r="G4354">
        <v>1292433</v>
      </c>
      <c r="H4354">
        <v>12</v>
      </c>
      <c r="I4354">
        <v>330000</v>
      </c>
      <c r="J4354">
        <v>0</v>
      </c>
      <c r="K4354">
        <v>0</v>
      </c>
      <c r="L4354">
        <v>120</v>
      </c>
      <c r="M4354">
        <v>5509117</v>
      </c>
      <c r="N4354">
        <v>365000</v>
      </c>
      <c r="O4354">
        <v>7496550</v>
      </c>
      <c r="P4354" t="s">
        <v>5</v>
      </c>
      <c r="Q4354" t="s">
        <v>12</v>
      </c>
      <c r="R4354" t="s">
        <v>169</v>
      </c>
      <c r="S4354" t="s">
        <v>170</v>
      </c>
      <c r="T4354">
        <v>4836483.8709677421</v>
      </c>
      <c r="U4354">
        <v>5341936</v>
      </c>
      <c r="V4354">
        <v>505452.12903225794</v>
      </c>
      <c r="W4354">
        <v>0.10450818042966437</v>
      </c>
      <c r="X4354" t="s">
        <v>415</v>
      </c>
    </row>
    <row r="4355" spans="1:24" x14ac:dyDescent="0.35">
      <c r="A4355">
        <v>3300008349</v>
      </c>
      <c r="B4355" t="s">
        <v>168</v>
      </c>
      <c r="C4355" t="s">
        <v>168</v>
      </c>
      <c r="D4355">
        <v>0</v>
      </c>
      <c r="E4355">
        <v>0</v>
      </c>
      <c r="F4355">
        <v>0</v>
      </c>
      <c r="G4355">
        <v>0</v>
      </c>
      <c r="H4355">
        <v>51</v>
      </c>
      <c r="I4355">
        <v>1235000</v>
      </c>
      <c r="J4355">
        <v>0</v>
      </c>
      <c r="K4355">
        <v>0</v>
      </c>
      <c r="L4355">
        <v>0</v>
      </c>
      <c r="M4355">
        <v>0</v>
      </c>
      <c r="N4355">
        <v>164000</v>
      </c>
      <c r="O4355">
        <v>1399000</v>
      </c>
      <c r="P4355" t="s">
        <v>5</v>
      </c>
      <c r="Q4355" t="s">
        <v>9</v>
      </c>
      <c r="R4355" t="s">
        <v>169</v>
      </c>
      <c r="S4355" t="s">
        <v>170</v>
      </c>
      <c r="T4355">
        <v>902580.6451612903</v>
      </c>
      <c r="U4355">
        <v>792000</v>
      </c>
      <c r="V4355">
        <v>-110580.6451612903</v>
      </c>
      <c r="W4355">
        <v>-0.12251608291636884</v>
      </c>
      <c r="X4355" t="s">
        <v>267</v>
      </c>
    </row>
    <row r="4356" spans="1:24" x14ac:dyDescent="0.35">
      <c r="A4356">
        <v>3300016066</v>
      </c>
      <c r="B4356" t="s">
        <v>168</v>
      </c>
      <c r="C4356" t="s">
        <v>168</v>
      </c>
      <c r="D4356">
        <v>0</v>
      </c>
      <c r="E4356">
        <v>0</v>
      </c>
      <c r="F4356">
        <v>1</v>
      </c>
      <c r="G4356">
        <v>84698</v>
      </c>
      <c r="H4356">
        <v>4</v>
      </c>
      <c r="I4356">
        <v>8000</v>
      </c>
      <c r="J4356">
        <v>0</v>
      </c>
      <c r="K4356">
        <v>0</v>
      </c>
      <c r="L4356">
        <v>1</v>
      </c>
      <c r="M4356">
        <v>20000</v>
      </c>
      <c r="N4356">
        <v>418700</v>
      </c>
      <c r="O4356">
        <v>531398</v>
      </c>
      <c r="P4356" t="s">
        <v>5</v>
      </c>
      <c r="Q4356" t="s">
        <v>7</v>
      </c>
      <c r="R4356" t="s">
        <v>169</v>
      </c>
      <c r="S4356" t="s">
        <v>170</v>
      </c>
      <c r="T4356">
        <v>342837.41935483873</v>
      </c>
      <c r="U4356">
        <v>461700</v>
      </c>
      <c r="V4356">
        <v>118862.58064516127</v>
      </c>
      <c r="W4356">
        <v>0.34670247159379586</v>
      </c>
      <c r="X4356" t="s">
        <v>204</v>
      </c>
    </row>
    <row r="4357" spans="1:24" x14ac:dyDescent="0.35">
      <c r="A4357">
        <v>3301000160</v>
      </c>
      <c r="B4357" t="s">
        <v>168</v>
      </c>
      <c r="C4357" t="s">
        <v>168</v>
      </c>
      <c r="D4357">
        <v>0</v>
      </c>
      <c r="E4357">
        <v>0</v>
      </c>
      <c r="F4357">
        <v>16</v>
      </c>
      <c r="G4357">
        <v>633199</v>
      </c>
      <c r="H4357">
        <v>18</v>
      </c>
      <c r="I4357">
        <v>420000</v>
      </c>
      <c r="J4357">
        <v>0</v>
      </c>
      <c r="K4357">
        <v>0</v>
      </c>
      <c r="L4357">
        <v>0</v>
      </c>
      <c r="M4357">
        <v>0</v>
      </c>
      <c r="N4357">
        <v>1323000</v>
      </c>
      <c r="O4357">
        <v>2376199</v>
      </c>
      <c r="P4357" t="s">
        <v>5</v>
      </c>
      <c r="Q4357" t="s">
        <v>17</v>
      </c>
      <c r="R4357" t="s">
        <v>169</v>
      </c>
      <c r="S4357" t="s">
        <v>170</v>
      </c>
      <c r="T4357">
        <v>1533031.6129032257</v>
      </c>
      <c r="U4357">
        <v>977700</v>
      </c>
      <c r="V4357">
        <v>-555331.6129032257</v>
      </c>
      <c r="W4357">
        <v>-0.3622440713088424</v>
      </c>
      <c r="X4357" t="s">
        <v>199</v>
      </c>
    </row>
    <row r="4358" spans="1:24" x14ac:dyDescent="0.35">
      <c r="A4358">
        <v>3300009928</v>
      </c>
      <c r="B4358" t="s">
        <v>168</v>
      </c>
      <c r="C4358" t="s">
        <v>168</v>
      </c>
      <c r="D4358">
        <v>0</v>
      </c>
      <c r="E4358">
        <v>0</v>
      </c>
      <c r="F4358">
        <v>295</v>
      </c>
      <c r="G4358">
        <v>14045425</v>
      </c>
      <c r="H4358">
        <v>76</v>
      </c>
      <c r="I4358">
        <v>3501000</v>
      </c>
      <c r="J4358">
        <v>0</v>
      </c>
      <c r="K4358">
        <v>0</v>
      </c>
      <c r="L4358">
        <v>29</v>
      </c>
      <c r="M4358">
        <v>2228850</v>
      </c>
      <c r="N4358">
        <v>1201200</v>
      </c>
      <c r="O4358">
        <v>20976475</v>
      </c>
      <c r="P4358" t="s">
        <v>5</v>
      </c>
      <c r="Q4358" t="s">
        <v>17</v>
      </c>
      <c r="R4358" t="s">
        <v>169</v>
      </c>
      <c r="S4358" t="s">
        <v>170</v>
      </c>
      <c r="T4358">
        <v>13533209.677419355</v>
      </c>
      <c r="U4358">
        <v>13375418</v>
      </c>
      <c r="V4358">
        <v>-157791.67741935514</v>
      </c>
      <c r="W4358">
        <v>-1.1659590088420546E-2</v>
      </c>
      <c r="X4358" t="s">
        <v>185</v>
      </c>
    </row>
    <row r="4359" spans="1:24" x14ac:dyDescent="0.35">
      <c r="A4359">
        <v>3300009280</v>
      </c>
      <c r="B4359" t="s">
        <v>168</v>
      </c>
      <c r="C4359" t="s">
        <v>168</v>
      </c>
      <c r="D4359">
        <v>0</v>
      </c>
      <c r="E4359">
        <v>0</v>
      </c>
      <c r="F4359">
        <v>1</v>
      </c>
      <c r="G4359">
        <v>25550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4380000</v>
      </c>
      <c r="O4359">
        <v>4405550</v>
      </c>
      <c r="P4359" t="s">
        <v>5</v>
      </c>
      <c r="Q4359" t="s">
        <v>16</v>
      </c>
      <c r="R4359" t="s">
        <v>169</v>
      </c>
      <c r="S4359" t="s">
        <v>170</v>
      </c>
      <c r="T4359">
        <v>2842290.3225806453</v>
      </c>
      <c r="U4359">
        <v>2851900</v>
      </c>
      <c r="V4359">
        <v>9609.6774193546735</v>
      </c>
      <c r="W4359">
        <v>3.3809626493854772E-3</v>
      </c>
      <c r="X4359" t="s">
        <v>357</v>
      </c>
    </row>
    <row r="4360" spans="1:24" x14ac:dyDescent="0.35">
      <c r="A4360">
        <v>3300015654</v>
      </c>
      <c r="B4360" t="s">
        <v>168</v>
      </c>
      <c r="C4360" t="s">
        <v>168</v>
      </c>
      <c r="D4360">
        <v>0</v>
      </c>
      <c r="E4360">
        <v>0</v>
      </c>
      <c r="F4360">
        <v>130</v>
      </c>
      <c r="G4360">
        <v>4727869</v>
      </c>
      <c r="H4360">
        <v>66</v>
      </c>
      <c r="I4360">
        <v>2610000</v>
      </c>
      <c r="J4360">
        <v>0</v>
      </c>
      <c r="K4360">
        <v>0</v>
      </c>
      <c r="L4360">
        <v>37</v>
      </c>
      <c r="M4360">
        <v>2128800</v>
      </c>
      <c r="N4360">
        <v>342000</v>
      </c>
      <c r="O4360">
        <v>9808669</v>
      </c>
      <c r="P4360" t="s">
        <v>5</v>
      </c>
      <c r="Q4360" t="s">
        <v>8</v>
      </c>
      <c r="R4360" t="s">
        <v>169</v>
      </c>
      <c r="S4360" t="s">
        <v>170</v>
      </c>
      <c r="T4360">
        <v>6328173.5483870972</v>
      </c>
      <c r="U4360">
        <v>8527343</v>
      </c>
      <c r="V4360">
        <v>2199169.4516129028</v>
      </c>
      <c r="W4360">
        <v>0.34752040771280979</v>
      </c>
      <c r="X4360" t="s">
        <v>300</v>
      </c>
    </row>
    <row r="4361" spans="1:24" x14ac:dyDescent="0.35">
      <c r="A4361">
        <v>3300012019</v>
      </c>
      <c r="B4361" t="s">
        <v>168</v>
      </c>
      <c r="C4361" t="s">
        <v>168</v>
      </c>
      <c r="D4361">
        <v>0</v>
      </c>
      <c r="E4361">
        <v>0</v>
      </c>
      <c r="F4361">
        <v>12</v>
      </c>
      <c r="G4361">
        <v>490495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330000</v>
      </c>
      <c r="O4361">
        <v>820495</v>
      </c>
      <c r="P4361" t="s">
        <v>5</v>
      </c>
      <c r="Q4361" t="s">
        <v>12</v>
      </c>
      <c r="R4361" t="s">
        <v>169</v>
      </c>
      <c r="S4361" t="s">
        <v>170</v>
      </c>
      <c r="T4361">
        <v>529351.61290322582</v>
      </c>
      <c r="U4361">
        <v>766246</v>
      </c>
      <c r="V4361">
        <v>236894.38709677418</v>
      </c>
      <c r="W4361">
        <v>0.44751802265705454</v>
      </c>
      <c r="X4361" t="s">
        <v>279</v>
      </c>
    </row>
    <row r="4362" spans="1:24" x14ac:dyDescent="0.35">
      <c r="A4362">
        <v>3300015449</v>
      </c>
      <c r="B4362" t="s">
        <v>168</v>
      </c>
      <c r="C4362" t="s">
        <v>168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1031100</v>
      </c>
      <c r="O4362">
        <v>1031100</v>
      </c>
      <c r="P4362" t="s">
        <v>5</v>
      </c>
      <c r="Q4362" t="s">
        <v>8</v>
      </c>
      <c r="R4362" t="s">
        <v>169</v>
      </c>
      <c r="S4362" t="s">
        <v>170</v>
      </c>
      <c r="T4362">
        <v>665225.80645161285</v>
      </c>
      <c r="U4362">
        <v>0</v>
      </c>
      <c r="V4362">
        <v>-665225.80645161285</v>
      </c>
      <c r="W4362">
        <v>0</v>
      </c>
      <c r="X4362" t="s">
        <v>418</v>
      </c>
    </row>
    <row r="4363" spans="1:24" x14ac:dyDescent="0.35">
      <c r="A4363">
        <v>3300027283</v>
      </c>
      <c r="B4363" t="s">
        <v>168</v>
      </c>
      <c r="C4363" t="s">
        <v>168</v>
      </c>
      <c r="D4363">
        <v>0</v>
      </c>
      <c r="E4363">
        <v>0</v>
      </c>
      <c r="F4363">
        <v>0</v>
      </c>
      <c r="G4363">
        <v>0</v>
      </c>
      <c r="H4363">
        <v>10</v>
      </c>
      <c r="I4363">
        <v>205000</v>
      </c>
      <c r="J4363">
        <v>0</v>
      </c>
      <c r="K4363">
        <v>0</v>
      </c>
      <c r="L4363">
        <v>0</v>
      </c>
      <c r="M4363">
        <v>0</v>
      </c>
      <c r="N4363">
        <v>165000</v>
      </c>
      <c r="O4363">
        <v>370000</v>
      </c>
      <c r="P4363" t="s">
        <v>5</v>
      </c>
      <c r="Q4363" t="s">
        <v>14</v>
      </c>
      <c r="R4363" t="s">
        <v>169</v>
      </c>
      <c r="S4363" t="s">
        <v>170</v>
      </c>
      <c r="T4363">
        <v>238709.67741935485</v>
      </c>
      <c r="U4363">
        <v>405000</v>
      </c>
      <c r="V4363">
        <v>166290.32258064515</v>
      </c>
      <c r="W4363">
        <v>0.69662162162162145</v>
      </c>
      <c r="X4363" t="s">
        <v>355</v>
      </c>
    </row>
    <row r="4364" spans="1:24" x14ac:dyDescent="0.35">
      <c r="A4364">
        <v>3300001409</v>
      </c>
      <c r="B4364" t="s">
        <v>168</v>
      </c>
      <c r="C4364" t="s">
        <v>168</v>
      </c>
      <c r="D4364">
        <v>0</v>
      </c>
      <c r="E4364">
        <v>0</v>
      </c>
      <c r="F4364">
        <v>4</v>
      </c>
      <c r="G4364">
        <v>146045</v>
      </c>
      <c r="H4364">
        <v>3</v>
      </c>
      <c r="I4364">
        <v>45000</v>
      </c>
      <c r="J4364">
        <v>0</v>
      </c>
      <c r="K4364">
        <v>0</v>
      </c>
      <c r="L4364">
        <v>1</v>
      </c>
      <c r="M4364">
        <v>102400</v>
      </c>
      <c r="N4364">
        <v>30000</v>
      </c>
      <c r="O4364">
        <v>323445</v>
      </c>
      <c r="P4364" t="s">
        <v>5</v>
      </c>
      <c r="Q4364" t="s">
        <v>13</v>
      </c>
      <c r="R4364" t="s">
        <v>169</v>
      </c>
      <c r="S4364" t="s">
        <v>170</v>
      </c>
      <c r="T4364">
        <v>208674.19354838709</v>
      </c>
      <c r="U4364">
        <v>1354463</v>
      </c>
      <c r="V4364">
        <v>1145788.8064516129</v>
      </c>
      <c r="W4364">
        <v>5.4908026094080915</v>
      </c>
      <c r="X4364" t="s">
        <v>414</v>
      </c>
    </row>
    <row r="4365" spans="1:24" x14ac:dyDescent="0.35">
      <c r="A4365">
        <v>3301028276</v>
      </c>
      <c r="B4365" t="s">
        <v>168</v>
      </c>
      <c r="C4365" t="s">
        <v>168</v>
      </c>
      <c r="D4365">
        <v>0</v>
      </c>
      <c r="E4365">
        <v>0</v>
      </c>
      <c r="F4365">
        <v>27</v>
      </c>
      <c r="G4365">
        <v>1840374</v>
      </c>
      <c r="H4365">
        <v>16</v>
      </c>
      <c r="I4365">
        <v>850000</v>
      </c>
      <c r="J4365">
        <v>0</v>
      </c>
      <c r="K4365">
        <v>0</v>
      </c>
      <c r="L4365">
        <v>0</v>
      </c>
      <c r="M4365">
        <v>0</v>
      </c>
      <c r="N4365">
        <v>1278000</v>
      </c>
      <c r="O4365">
        <v>3968374</v>
      </c>
      <c r="P4365" t="s">
        <v>5</v>
      </c>
      <c r="Q4365" t="s">
        <v>8</v>
      </c>
      <c r="R4365" t="s">
        <v>169</v>
      </c>
      <c r="S4365" t="s">
        <v>170</v>
      </c>
      <c r="T4365">
        <v>2560241.2903225804</v>
      </c>
      <c r="U4365">
        <v>3155169</v>
      </c>
      <c r="V4365">
        <v>594927.70967741963</v>
      </c>
      <c r="W4365">
        <v>0.23237173461977134</v>
      </c>
      <c r="X4365" t="s">
        <v>227</v>
      </c>
    </row>
    <row r="4366" spans="1:24" x14ac:dyDescent="0.35">
      <c r="A4366">
        <v>3301049796</v>
      </c>
      <c r="B4366" t="s">
        <v>168</v>
      </c>
      <c r="C4366" t="s">
        <v>168</v>
      </c>
      <c r="D4366">
        <v>0</v>
      </c>
      <c r="E4366">
        <v>0</v>
      </c>
      <c r="F4366">
        <v>110</v>
      </c>
      <c r="G4366">
        <v>4828615</v>
      </c>
      <c r="H4366">
        <v>52</v>
      </c>
      <c r="I4366">
        <v>1805000</v>
      </c>
      <c r="J4366">
        <v>0</v>
      </c>
      <c r="K4366">
        <v>0</v>
      </c>
      <c r="L4366">
        <v>0</v>
      </c>
      <c r="M4366">
        <v>0</v>
      </c>
      <c r="N4366">
        <v>342000</v>
      </c>
      <c r="O4366">
        <v>6975615</v>
      </c>
      <c r="P4366" t="s">
        <v>5</v>
      </c>
      <c r="Q4366" t="s">
        <v>8</v>
      </c>
      <c r="R4366" t="s">
        <v>207</v>
      </c>
      <c r="S4366" t="s">
        <v>170</v>
      </c>
      <c r="T4366">
        <v>4500396.7741935486</v>
      </c>
      <c r="U4366">
        <v>5419524</v>
      </c>
      <c r="V4366">
        <v>919127.2258064514</v>
      </c>
      <c r="W4366">
        <v>0.20423248702802543</v>
      </c>
      <c r="X4366" t="s">
        <v>300</v>
      </c>
    </row>
    <row r="4367" spans="1:24" x14ac:dyDescent="0.35">
      <c r="A4367">
        <v>3300008919</v>
      </c>
      <c r="B4367" t="s">
        <v>168</v>
      </c>
      <c r="C4367" t="s">
        <v>168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688200</v>
      </c>
      <c r="O4367">
        <v>688200</v>
      </c>
      <c r="P4367" t="s">
        <v>5</v>
      </c>
      <c r="Q4367" t="s">
        <v>16</v>
      </c>
      <c r="R4367" t="s">
        <v>169</v>
      </c>
      <c r="S4367" t="s">
        <v>170</v>
      </c>
      <c r="T4367">
        <v>444000</v>
      </c>
      <c r="U4367">
        <v>0</v>
      </c>
      <c r="V4367">
        <v>-444000</v>
      </c>
      <c r="W4367">
        <v>0</v>
      </c>
      <c r="X4367" t="s">
        <v>330</v>
      </c>
    </row>
    <row r="4368" spans="1:24" x14ac:dyDescent="0.35">
      <c r="A4368">
        <v>3301002034</v>
      </c>
      <c r="B4368" t="s">
        <v>168</v>
      </c>
      <c r="C4368" t="s">
        <v>168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1274000</v>
      </c>
      <c r="O4368">
        <v>1274000</v>
      </c>
      <c r="P4368" t="s">
        <v>5</v>
      </c>
      <c r="Q4368" t="s">
        <v>16</v>
      </c>
      <c r="R4368" t="s">
        <v>169</v>
      </c>
      <c r="S4368" t="s">
        <v>170</v>
      </c>
      <c r="T4368">
        <v>821935.48387096776</v>
      </c>
      <c r="U4368">
        <v>1527000</v>
      </c>
      <c r="V4368">
        <v>705064.51612903224</v>
      </c>
      <c r="W4368">
        <v>0.85781004709576125</v>
      </c>
      <c r="X4368" t="s">
        <v>357</v>
      </c>
    </row>
    <row r="4369" spans="1:24" x14ac:dyDescent="0.35">
      <c r="A4369">
        <v>3301062904</v>
      </c>
      <c r="B4369" t="s">
        <v>168</v>
      </c>
      <c r="C4369" t="s">
        <v>168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150000</v>
      </c>
      <c r="O4369">
        <v>150000</v>
      </c>
      <c r="P4369" t="s">
        <v>5</v>
      </c>
      <c r="Q4369" t="s">
        <v>14</v>
      </c>
      <c r="R4369" t="s">
        <v>169</v>
      </c>
      <c r="S4369" t="s">
        <v>170</v>
      </c>
      <c r="T4369">
        <v>96774.193548387106</v>
      </c>
      <c r="U4369">
        <v>135000</v>
      </c>
      <c r="V4369">
        <v>38225.806451612894</v>
      </c>
      <c r="W4369">
        <v>0.3949999999999998</v>
      </c>
      <c r="X4369" t="s">
        <v>237</v>
      </c>
    </row>
    <row r="4370" spans="1:24" x14ac:dyDescent="0.35">
      <c r="A4370">
        <v>3301002075</v>
      </c>
      <c r="B4370" t="s">
        <v>168</v>
      </c>
      <c r="C4370" t="s">
        <v>168</v>
      </c>
      <c r="D4370">
        <v>0</v>
      </c>
      <c r="E4370">
        <v>0</v>
      </c>
      <c r="F4370">
        <v>78</v>
      </c>
      <c r="G4370">
        <v>2181996</v>
      </c>
      <c r="H4370">
        <v>36</v>
      </c>
      <c r="I4370">
        <v>673000</v>
      </c>
      <c r="J4370">
        <v>135</v>
      </c>
      <c r="K4370">
        <v>1798875</v>
      </c>
      <c r="L4370">
        <v>10</v>
      </c>
      <c r="M4370">
        <v>985064</v>
      </c>
      <c r="N4370">
        <v>4153500</v>
      </c>
      <c r="O4370">
        <v>9792435</v>
      </c>
      <c r="P4370" t="s">
        <v>5</v>
      </c>
      <c r="Q4370" t="s">
        <v>16</v>
      </c>
      <c r="R4370" t="s">
        <v>169</v>
      </c>
      <c r="S4370" t="s">
        <v>170</v>
      </c>
      <c r="T4370">
        <v>6317700</v>
      </c>
      <c r="U4370">
        <v>1369396</v>
      </c>
      <c r="V4370">
        <v>-4948304</v>
      </c>
      <c r="W4370">
        <v>-0.78324453519477022</v>
      </c>
      <c r="X4370" t="s">
        <v>277</v>
      </c>
    </row>
    <row r="4371" spans="1:24" x14ac:dyDescent="0.35">
      <c r="A4371">
        <v>6001141971</v>
      </c>
      <c r="B4371" t="s">
        <v>168</v>
      </c>
      <c r="C4371" t="s">
        <v>168</v>
      </c>
      <c r="D4371">
        <v>0</v>
      </c>
      <c r="E4371">
        <v>0</v>
      </c>
      <c r="F4371">
        <v>20</v>
      </c>
      <c r="G4371">
        <v>692373</v>
      </c>
      <c r="H4371">
        <v>6</v>
      </c>
      <c r="I4371">
        <v>330000</v>
      </c>
      <c r="J4371">
        <v>0</v>
      </c>
      <c r="K4371">
        <v>0</v>
      </c>
      <c r="L4371">
        <v>4</v>
      </c>
      <c r="M4371">
        <v>140000</v>
      </c>
      <c r="N4371">
        <v>30000</v>
      </c>
      <c r="O4371">
        <v>1192373</v>
      </c>
      <c r="P4371" t="s">
        <v>5</v>
      </c>
      <c r="Q4371" t="s">
        <v>15</v>
      </c>
      <c r="R4371" t="s">
        <v>169</v>
      </c>
      <c r="S4371" t="s">
        <v>170</v>
      </c>
      <c r="T4371">
        <v>769272.90322580654</v>
      </c>
      <c r="U4371">
        <v>537988</v>
      </c>
      <c r="V4371">
        <v>-231284.90322580654</v>
      </c>
      <c r="W4371">
        <v>-0.30065390611830367</v>
      </c>
      <c r="X4371" t="s">
        <v>412</v>
      </c>
    </row>
    <row r="4372" spans="1:24" x14ac:dyDescent="0.35">
      <c r="A4372">
        <v>6001132960</v>
      </c>
      <c r="B4372" t="s">
        <v>168</v>
      </c>
      <c r="C4372" t="s">
        <v>168</v>
      </c>
      <c r="D4372">
        <v>0</v>
      </c>
      <c r="E4372">
        <v>0</v>
      </c>
      <c r="F4372">
        <v>119</v>
      </c>
      <c r="G4372">
        <v>3808073</v>
      </c>
      <c r="H4372">
        <v>112</v>
      </c>
      <c r="I4372">
        <v>3434000</v>
      </c>
      <c r="J4372">
        <v>0</v>
      </c>
      <c r="K4372">
        <v>0</v>
      </c>
      <c r="L4372">
        <v>39</v>
      </c>
      <c r="M4372">
        <v>1343600</v>
      </c>
      <c r="N4372">
        <v>177000</v>
      </c>
      <c r="O4372">
        <v>8762673</v>
      </c>
      <c r="P4372" t="s">
        <v>5</v>
      </c>
      <c r="Q4372" t="s">
        <v>13</v>
      </c>
      <c r="R4372" t="s">
        <v>169</v>
      </c>
      <c r="S4372" t="s">
        <v>170</v>
      </c>
      <c r="T4372">
        <v>5653337.4193548393</v>
      </c>
      <c r="U4372">
        <v>5788898</v>
      </c>
      <c r="V4372">
        <v>135560.58064516075</v>
      </c>
      <c r="W4372">
        <v>2.3978858962327987E-2</v>
      </c>
      <c r="X4372" t="s">
        <v>186</v>
      </c>
    </row>
    <row r="4373" spans="1:24" x14ac:dyDescent="0.35">
      <c r="A4373">
        <v>3301067885</v>
      </c>
      <c r="B4373" t="s">
        <v>168</v>
      </c>
      <c r="C4373" t="s">
        <v>168</v>
      </c>
      <c r="D4373">
        <v>0</v>
      </c>
      <c r="E4373">
        <v>0</v>
      </c>
      <c r="F4373">
        <v>18</v>
      </c>
      <c r="G4373">
        <v>866480</v>
      </c>
      <c r="H4373">
        <v>13</v>
      </c>
      <c r="I4373">
        <v>440000</v>
      </c>
      <c r="J4373">
        <v>0</v>
      </c>
      <c r="K4373">
        <v>0</v>
      </c>
      <c r="L4373">
        <v>3</v>
      </c>
      <c r="M4373">
        <v>1057200</v>
      </c>
      <c r="N4373">
        <v>83000</v>
      </c>
      <c r="O4373">
        <v>2446680</v>
      </c>
      <c r="P4373" t="s">
        <v>5</v>
      </c>
      <c r="Q4373" t="s">
        <v>10</v>
      </c>
      <c r="R4373" t="s">
        <v>169</v>
      </c>
      <c r="S4373" t="s">
        <v>170</v>
      </c>
      <c r="T4373">
        <v>1578503.2258064514</v>
      </c>
      <c r="U4373">
        <v>1367487</v>
      </c>
      <c r="V4373">
        <v>-211016.2258064514</v>
      </c>
      <c r="W4373">
        <v>-0.13368121290892132</v>
      </c>
      <c r="X4373" t="s">
        <v>180</v>
      </c>
    </row>
    <row r="4374" spans="1:24" x14ac:dyDescent="0.35">
      <c r="A4374">
        <v>3300014899</v>
      </c>
      <c r="B4374" t="s">
        <v>168</v>
      </c>
      <c r="C4374" t="s">
        <v>168</v>
      </c>
      <c r="D4374">
        <v>0</v>
      </c>
      <c r="E4374">
        <v>0</v>
      </c>
      <c r="F4374">
        <v>42</v>
      </c>
      <c r="G4374">
        <v>1785621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1188000</v>
      </c>
      <c r="O4374">
        <v>2973621</v>
      </c>
      <c r="P4374" t="s">
        <v>5</v>
      </c>
      <c r="Q4374" t="s">
        <v>8</v>
      </c>
      <c r="R4374" t="s">
        <v>169</v>
      </c>
      <c r="S4374" t="s">
        <v>170</v>
      </c>
      <c r="T4374">
        <v>1918465.1612903227</v>
      </c>
      <c r="U4374">
        <v>2498749</v>
      </c>
      <c r="V4374">
        <v>580283.83870967734</v>
      </c>
      <c r="W4374">
        <v>0.30247296141640101</v>
      </c>
      <c r="X4374" t="s">
        <v>335</v>
      </c>
    </row>
    <row r="4375" spans="1:24" x14ac:dyDescent="0.35">
      <c r="A4375">
        <v>3300003556</v>
      </c>
      <c r="B4375" t="s">
        <v>168</v>
      </c>
      <c r="C4375" t="s">
        <v>168</v>
      </c>
      <c r="D4375">
        <v>0</v>
      </c>
      <c r="E4375">
        <v>0</v>
      </c>
      <c r="F4375">
        <v>68</v>
      </c>
      <c r="G4375">
        <v>2228358</v>
      </c>
      <c r="H4375">
        <v>27</v>
      </c>
      <c r="I4375">
        <v>937000</v>
      </c>
      <c r="J4375">
        <v>0</v>
      </c>
      <c r="K4375">
        <v>0</v>
      </c>
      <c r="L4375">
        <v>0</v>
      </c>
      <c r="M4375">
        <v>0</v>
      </c>
      <c r="N4375">
        <v>150000</v>
      </c>
      <c r="O4375">
        <v>3315358</v>
      </c>
      <c r="P4375" t="s">
        <v>5</v>
      </c>
      <c r="Q4375" t="s">
        <v>13</v>
      </c>
      <c r="R4375" t="s">
        <v>169</v>
      </c>
      <c r="S4375" t="s">
        <v>170</v>
      </c>
      <c r="T4375">
        <v>2138940.6451612902</v>
      </c>
      <c r="U4375">
        <v>2137067</v>
      </c>
      <c r="V4375">
        <v>-1873.6451612901874</v>
      </c>
      <c r="W4375">
        <v>-8.7596874907625022E-4</v>
      </c>
      <c r="X4375" t="s">
        <v>186</v>
      </c>
    </row>
    <row r="4376" spans="1:24" x14ac:dyDescent="0.35">
      <c r="A4376">
        <v>3300010287</v>
      </c>
      <c r="B4376" t="s">
        <v>168</v>
      </c>
      <c r="C4376" t="s">
        <v>168</v>
      </c>
      <c r="D4376">
        <v>0</v>
      </c>
      <c r="E4376">
        <v>0</v>
      </c>
      <c r="F4376">
        <v>43</v>
      </c>
      <c r="G4376">
        <v>1289976</v>
      </c>
      <c r="H4376">
        <v>19</v>
      </c>
      <c r="I4376">
        <v>435000</v>
      </c>
      <c r="J4376">
        <v>0</v>
      </c>
      <c r="K4376">
        <v>0</v>
      </c>
      <c r="L4376">
        <v>0</v>
      </c>
      <c r="M4376">
        <v>0</v>
      </c>
      <c r="N4376">
        <v>420000</v>
      </c>
      <c r="O4376">
        <v>2144976</v>
      </c>
      <c r="P4376" t="s">
        <v>5</v>
      </c>
      <c r="Q4376" t="s">
        <v>16</v>
      </c>
      <c r="R4376" t="s">
        <v>169</v>
      </c>
      <c r="S4376" t="s">
        <v>170</v>
      </c>
      <c r="T4376">
        <v>1383855.4838709678</v>
      </c>
      <c r="U4376">
        <v>788853</v>
      </c>
      <c r="V4376">
        <v>-595002.48387096776</v>
      </c>
      <c r="W4376">
        <v>-0.42995998556627213</v>
      </c>
      <c r="X4376" t="s">
        <v>330</v>
      </c>
    </row>
    <row r="4377" spans="1:24" x14ac:dyDescent="0.35">
      <c r="A4377">
        <v>3301062375</v>
      </c>
      <c r="B4377" t="s">
        <v>168</v>
      </c>
      <c r="C4377" t="s">
        <v>168</v>
      </c>
      <c r="D4377">
        <v>0</v>
      </c>
      <c r="E4377">
        <v>0</v>
      </c>
      <c r="F4377">
        <v>19</v>
      </c>
      <c r="G4377">
        <v>606977</v>
      </c>
      <c r="H4377">
        <v>24</v>
      </c>
      <c r="I4377">
        <v>880000</v>
      </c>
      <c r="J4377">
        <v>0</v>
      </c>
      <c r="K4377">
        <v>0</v>
      </c>
      <c r="L4377">
        <v>10</v>
      </c>
      <c r="M4377">
        <v>674000</v>
      </c>
      <c r="N4377">
        <v>150000</v>
      </c>
      <c r="O4377">
        <v>2310977</v>
      </c>
      <c r="P4377" t="s">
        <v>5</v>
      </c>
      <c r="Q4377" t="s">
        <v>15</v>
      </c>
      <c r="R4377" t="s">
        <v>169</v>
      </c>
      <c r="S4377" t="s">
        <v>170</v>
      </c>
      <c r="T4377">
        <v>1490952.9032258063</v>
      </c>
      <c r="U4377">
        <v>1593185</v>
      </c>
      <c r="V4377">
        <v>102232.09677419369</v>
      </c>
      <c r="W4377">
        <v>6.8568293842820704E-2</v>
      </c>
      <c r="X4377" t="s">
        <v>329</v>
      </c>
    </row>
    <row r="4378" spans="1:24" x14ac:dyDescent="0.35">
      <c r="A4378">
        <v>3301074261</v>
      </c>
      <c r="B4378" t="s">
        <v>168</v>
      </c>
      <c r="C4378" t="s">
        <v>168</v>
      </c>
      <c r="D4378">
        <v>0</v>
      </c>
      <c r="E4378">
        <v>0</v>
      </c>
      <c r="F4378">
        <v>14</v>
      </c>
      <c r="G4378">
        <v>459846</v>
      </c>
      <c r="H4378">
        <v>6</v>
      </c>
      <c r="I4378">
        <v>170000</v>
      </c>
      <c r="J4378">
        <v>0</v>
      </c>
      <c r="K4378">
        <v>0</v>
      </c>
      <c r="L4378">
        <v>0</v>
      </c>
      <c r="M4378">
        <v>0</v>
      </c>
      <c r="N4378">
        <v>360000</v>
      </c>
      <c r="O4378">
        <v>989846</v>
      </c>
      <c r="P4378" t="s">
        <v>5</v>
      </c>
      <c r="Q4378" t="s">
        <v>12</v>
      </c>
      <c r="R4378" t="s">
        <v>169</v>
      </c>
      <c r="S4378" t="s">
        <v>170</v>
      </c>
      <c r="T4378">
        <v>638610.32258064509</v>
      </c>
      <c r="U4378">
        <v>644397</v>
      </c>
      <c r="V4378">
        <v>5786.6774193549063</v>
      </c>
      <c r="W4378">
        <v>9.0613590396890764E-3</v>
      </c>
      <c r="X4378" t="s">
        <v>188</v>
      </c>
    </row>
    <row r="4379" spans="1:24" x14ac:dyDescent="0.35">
      <c r="A4379">
        <v>3301075316</v>
      </c>
      <c r="B4379" t="s">
        <v>168</v>
      </c>
      <c r="C4379" t="s">
        <v>168</v>
      </c>
      <c r="D4379">
        <v>0</v>
      </c>
      <c r="E4379">
        <v>0</v>
      </c>
      <c r="F4379">
        <v>7</v>
      </c>
      <c r="G4379">
        <v>151991</v>
      </c>
      <c r="H4379">
        <v>5</v>
      </c>
      <c r="I4379">
        <v>275000</v>
      </c>
      <c r="J4379">
        <v>0</v>
      </c>
      <c r="K4379">
        <v>0</v>
      </c>
      <c r="L4379">
        <v>0</v>
      </c>
      <c r="M4379">
        <v>0</v>
      </c>
      <c r="N4379">
        <v>202000</v>
      </c>
      <c r="O4379">
        <v>628991</v>
      </c>
      <c r="P4379" t="s">
        <v>5</v>
      </c>
      <c r="Q4379" t="s">
        <v>14</v>
      </c>
      <c r="R4379" t="s">
        <v>169</v>
      </c>
      <c r="S4379" t="s">
        <v>170</v>
      </c>
      <c r="T4379">
        <v>405800.6451612903</v>
      </c>
      <c r="U4379">
        <v>605891</v>
      </c>
      <c r="V4379">
        <v>200090.3548387097</v>
      </c>
      <c r="W4379">
        <v>0.4930754971056821</v>
      </c>
      <c r="X4379" t="s">
        <v>355</v>
      </c>
    </row>
    <row r="4380" spans="1:24" x14ac:dyDescent="0.35">
      <c r="A4380">
        <v>3301001511</v>
      </c>
      <c r="B4380" t="s">
        <v>168</v>
      </c>
      <c r="C4380" t="s">
        <v>168</v>
      </c>
      <c r="D4380">
        <v>0</v>
      </c>
      <c r="E4380">
        <v>0</v>
      </c>
      <c r="F4380">
        <v>51</v>
      </c>
      <c r="G4380">
        <v>1123646</v>
      </c>
      <c r="H4380">
        <v>16</v>
      </c>
      <c r="I4380">
        <v>440000</v>
      </c>
      <c r="J4380">
        <v>0</v>
      </c>
      <c r="K4380">
        <v>0</v>
      </c>
      <c r="L4380">
        <v>1</v>
      </c>
      <c r="M4380">
        <v>52400</v>
      </c>
      <c r="N4380">
        <v>27000</v>
      </c>
      <c r="O4380">
        <v>1643046</v>
      </c>
      <c r="P4380" t="s">
        <v>5</v>
      </c>
      <c r="Q4380" t="s">
        <v>13</v>
      </c>
      <c r="R4380" t="s">
        <v>169</v>
      </c>
      <c r="S4380" t="s">
        <v>170</v>
      </c>
      <c r="T4380">
        <v>1060029.6774193549</v>
      </c>
      <c r="U4380">
        <v>256693</v>
      </c>
      <c r="V4380">
        <v>-803336.67741935491</v>
      </c>
      <c r="W4380">
        <v>-0.75784357224326038</v>
      </c>
      <c r="X4380" t="s">
        <v>283</v>
      </c>
    </row>
    <row r="4381" spans="1:24" x14ac:dyDescent="0.35">
      <c r="A4381">
        <v>3301023622</v>
      </c>
      <c r="B4381" t="s">
        <v>168</v>
      </c>
      <c r="C4381" t="s">
        <v>168</v>
      </c>
      <c r="D4381">
        <v>0</v>
      </c>
      <c r="E4381">
        <v>0</v>
      </c>
      <c r="F4381">
        <v>141</v>
      </c>
      <c r="G4381">
        <v>4472137</v>
      </c>
      <c r="H4381">
        <v>4</v>
      </c>
      <c r="I4381">
        <v>203000</v>
      </c>
      <c r="J4381">
        <v>0</v>
      </c>
      <c r="K4381">
        <v>0</v>
      </c>
      <c r="L4381">
        <v>3</v>
      </c>
      <c r="M4381">
        <v>577900</v>
      </c>
      <c r="N4381">
        <v>150000</v>
      </c>
      <c r="O4381">
        <v>5403037</v>
      </c>
      <c r="P4381" t="s">
        <v>5</v>
      </c>
      <c r="Q4381" t="s">
        <v>14</v>
      </c>
      <c r="R4381" t="s">
        <v>169</v>
      </c>
      <c r="S4381" t="s">
        <v>170</v>
      </c>
      <c r="T4381">
        <v>3485830.3225806453</v>
      </c>
      <c r="U4381">
        <v>3865660</v>
      </c>
      <c r="V4381">
        <v>379829.67741935467</v>
      </c>
      <c r="W4381">
        <v>0.10896390307895354</v>
      </c>
      <c r="X4381" t="s">
        <v>402</v>
      </c>
    </row>
    <row r="4382" spans="1:24" x14ac:dyDescent="0.35">
      <c r="A4382">
        <v>3301074005</v>
      </c>
      <c r="B4382" t="s">
        <v>168</v>
      </c>
      <c r="C4382" t="s">
        <v>168</v>
      </c>
      <c r="D4382">
        <v>0</v>
      </c>
      <c r="E4382">
        <v>0</v>
      </c>
      <c r="F4382">
        <v>57</v>
      </c>
      <c r="G4382">
        <v>2406442</v>
      </c>
      <c r="H4382">
        <v>28</v>
      </c>
      <c r="I4382">
        <v>980000</v>
      </c>
      <c r="J4382">
        <v>0</v>
      </c>
      <c r="K4382">
        <v>0</v>
      </c>
      <c r="L4382">
        <v>19</v>
      </c>
      <c r="M4382">
        <v>685600</v>
      </c>
      <c r="N4382">
        <v>30000</v>
      </c>
      <c r="O4382">
        <v>4102042</v>
      </c>
      <c r="P4382" t="s">
        <v>5</v>
      </c>
      <c r="Q4382" t="s">
        <v>14</v>
      </c>
      <c r="R4382" t="s">
        <v>169</v>
      </c>
      <c r="S4382" t="s">
        <v>170</v>
      </c>
      <c r="T4382">
        <v>2646478.7096774196</v>
      </c>
      <c r="U4382">
        <v>1760414</v>
      </c>
      <c r="V4382">
        <v>-886064.70967741963</v>
      </c>
      <c r="W4382">
        <v>-0.33480893174667647</v>
      </c>
      <c r="X4382" t="s">
        <v>358</v>
      </c>
    </row>
    <row r="4383" spans="1:24" x14ac:dyDescent="0.35">
      <c r="A4383">
        <v>3301049007</v>
      </c>
      <c r="B4383" t="s">
        <v>168</v>
      </c>
      <c r="C4383" t="s">
        <v>168</v>
      </c>
      <c r="D4383">
        <v>0</v>
      </c>
      <c r="E4383">
        <v>0</v>
      </c>
      <c r="F4383">
        <v>107</v>
      </c>
      <c r="G4383">
        <v>1488342</v>
      </c>
      <c r="H4383">
        <v>12</v>
      </c>
      <c r="I4383">
        <v>253000</v>
      </c>
      <c r="J4383">
        <v>0</v>
      </c>
      <c r="K4383">
        <v>0</v>
      </c>
      <c r="L4383">
        <v>27</v>
      </c>
      <c r="M4383">
        <v>944800</v>
      </c>
      <c r="N4383">
        <v>1935000</v>
      </c>
      <c r="O4383">
        <v>4621142</v>
      </c>
      <c r="P4383" t="s">
        <v>5</v>
      </c>
      <c r="Q4383" t="s">
        <v>17</v>
      </c>
      <c r="R4383" t="s">
        <v>169</v>
      </c>
      <c r="S4383" t="s">
        <v>170</v>
      </c>
      <c r="T4383">
        <v>2981381.935483871</v>
      </c>
      <c r="U4383">
        <v>647548</v>
      </c>
      <c r="V4383">
        <v>-2333833.935483871</v>
      </c>
      <c r="W4383">
        <v>-0.78280273577397108</v>
      </c>
      <c r="X4383" t="s">
        <v>185</v>
      </c>
    </row>
    <row r="4384" spans="1:24" x14ac:dyDescent="0.35">
      <c r="A4384">
        <v>3301000881</v>
      </c>
      <c r="B4384" t="s">
        <v>168</v>
      </c>
      <c r="C4384" t="s">
        <v>168</v>
      </c>
      <c r="D4384">
        <v>0</v>
      </c>
      <c r="E4384">
        <v>0</v>
      </c>
      <c r="F4384">
        <v>10</v>
      </c>
      <c r="G4384">
        <v>460200</v>
      </c>
      <c r="H4384">
        <v>20</v>
      </c>
      <c r="I4384">
        <v>680000</v>
      </c>
      <c r="J4384">
        <v>0</v>
      </c>
      <c r="K4384">
        <v>0</v>
      </c>
      <c r="L4384">
        <v>11</v>
      </c>
      <c r="M4384">
        <v>366400</v>
      </c>
      <c r="N4384">
        <v>837000</v>
      </c>
      <c r="O4384">
        <v>2343600</v>
      </c>
      <c r="P4384" t="s">
        <v>5</v>
      </c>
      <c r="Q4384" t="s">
        <v>17</v>
      </c>
      <c r="R4384" t="s">
        <v>169</v>
      </c>
      <c r="S4384" t="s">
        <v>170</v>
      </c>
      <c r="T4384">
        <v>1512000</v>
      </c>
      <c r="U4384">
        <v>784900</v>
      </c>
      <c r="V4384">
        <v>-727100</v>
      </c>
      <c r="W4384">
        <v>-0.48088624338624342</v>
      </c>
      <c r="X4384" t="s">
        <v>389</v>
      </c>
    </row>
    <row r="4385" spans="1:24" x14ac:dyDescent="0.35">
      <c r="A4385">
        <v>3301003435</v>
      </c>
      <c r="B4385" t="s">
        <v>168</v>
      </c>
      <c r="C4385" t="s">
        <v>168</v>
      </c>
      <c r="D4385">
        <v>0</v>
      </c>
      <c r="E4385">
        <v>0</v>
      </c>
      <c r="F4385">
        <v>0</v>
      </c>
      <c r="G4385">
        <v>0</v>
      </c>
      <c r="H4385">
        <v>65</v>
      </c>
      <c r="I4385">
        <v>1990000</v>
      </c>
      <c r="J4385">
        <v>0</v>
      </c>
      <c r="K4385">
        <v>0</v>
      </c>
      <c r="L4385">
        <v>0</v>
      </c>
      <c r="M4385">
        <v>0</v>
      </c>
      <c r="N4385">
        <v>215000</v>
      </c>
      <c r="O4385">
        <v>2205000</v>
      </c>
      <c r="P4385" t="s">
        <v>5</v>
      </c>
      <c r="Q4385" t="s">
        <v>9</v>
      </c>
      <c r="R4385" t="s">
        <v>169</v>
      </c>
      <c r="S4385" t="s">
        <v>170</v>
      </c>
      <c r="T4385">
        <v>1422580.6451612902</v>
      </c>
      <c r="U4385">
        <v>1739000</v>
      </c>
      <c r="V4385">
        <v>316419.35483870981</v>
      </c>
      <c r="W4385">
        <v>0.2224263038548755</v>
      </c>
      <c r="X4385" t="s">
        <v>243</v>
      </c>
    </row>
    <row r="4386" spans="1:24" x14ac:dyDescent="0.35">
      <c r="A4386">
        <v>3300026251</v>
      </c>
      <c r="B4386" t="s">
        <v>168</v>
      </c>
      <c r="C4386" t="s">
        <v>168</v>
      </c>
      <c r="D4386">
        <v>0</v>
      </c>
      <c r="E4386">
        <v>0</v>
      </c>
      <c r="F4386">
        <v>7</v>
      </c>
      <c r="G4386">
        <v>233197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330000</v>
      </c>
      <c r="O4386">
        <v>563197</v>
      </c>
      <c r="P4386" t="s">
        <v>5</v>
      </c>
      <c r="Q4386" t="s">
        <v>12</v>
      </c>
      <c r="R4386" t="s">
        <v>169</v>
      </c>
      <c r="S4386" t="s">
        <v>170</v>
      </c>
      <c r="T4386">
        <v>363352.90322580643</v>
      </c>
      <c r="U4386">
        <v>391449</v>
      </c>
      <c r="V4386">
        <v>28096.096774193575</v>
      </c>
      <c r="W4386">
        <v>7.7324541856579554E-2</v>
      </c>
      <c r="X4386" t="s">
        <v>396</v>
      </c>
    </row>
    <row r="4387" spans="1:24" x14ac:dyDescent="0.35">
      <c r="A4387">
        <v>3301015393</v>
      </c>
      <c r="B4387" t="s">
        <v>168</v>
      </c>
      <c r="C4387" t="s">
        <v>168</v>
      </c>
      <c r="D4387">
        <v>0</v>
      </c>
      <c r="E4387">
        <v>0</v>
      </c>
      <c r="F4387">
        <v>9</v>
      </c>
      <c r="G4387">
        <v>162473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2123300</v>
      </c>
      <c r="O4387">
        <v>2285773</v>
      </c>
      <c r="P4387" t="s">
        <v>5</v>
      </c>
      <c r="Q4387" t="s">
        <v>16</v>
      </c>
      <c r="R4387" t="s">
        <v>169</v>
      </c>
      <c r="S4387" t="s">
        <v>170</v>
      </c>
      <c r="T4387">
        <v>1474692.2580645161</v>
      </c>
      <c r="U4387">
        <v>2378000</v>
      </c>
      <c r="V4387">
        <v>903307.74193548388</v>
      </c>
      <c r="W4387">
        <v>0.6125398278831713</v>
      </c>
      <c r="X4387" t="s">
        <v>277</v>
      </c>
    </row>
    <row r="4388" spans="1:24" x14ac:dyDescent="0.35">
      <c r="A4388">
        <v>6001138089</v>
      </c>
      <c r="B4388" t="s">
        <v>168</v>
      </c>
      <c r="C4388" t="s">
        <v>168</v>
      </c>
      <c r="D4388">
        <v>0</v>
      </c>
      <c r="E4388">
        <v>0</v>
      </c>
      <c r="F4388">
        <v>0</v>
      </c>
      <c r="G4388">
        <v>0</v>
      </c>
      <c r="H4388">
        <v>33</v>
      </c>
      <c r="I4388">
        <v>1675000</v>
      </c>
      <c r="J4388">
        <v>0</v>
      </c>
      <c r="K4388">
        <v>0</v>
      </c>
      <c r="L4388">
        <v>1</v>
      </c>
      <c r="M4388">
        <v>500000</v>
      </c>
      <c r="N4388">
        <v>150001</v>
      </c>
      <c r="O4388">
        <v>2325001</v>
      </c>
      <c r="P4388" t="s">
        <v>5</v>
      </c>
      <c r="Q4388" t="s">
        <v>14</v>
      </c>
      <c r="R4388" t="s">
        <v>169</v>
      </c>
      <c r="S4388" t="s">
        <v>170</v>
      </c>
      <c r="T4388">
        <v>1500000.6451612902</v>
      </c>
      <c r="U4388">
        <v>940000</v>
      </c>
      <c r="V4388">
        <v>-560000.64516129019</v>
      </c>
      <c r="W4388">
        <v>-0.37333360286726758</v>
      </c>
      <c r="X4388" t="s">
        <v>249</v>
      </c>
    </row>
    <row r="4389" spans="1:24" x14ac:dyDescent="0.35">
      <c r="A4389">
        <v>3301072738</v>
      </c>
      <c r="B4389" t="s">
        <v>168</v>
      </c>
      <c r="C4389" t="s">
        <v>168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13112000</v>
      </c>
      <c r="O4389">
        <v>13112000</v>
      </c>
      <c r="P4389" t="s">
        <v>5</v>
      </c>
      <c r="Q4389" t="s">
        <v>12</v>
      </c>
      <c r="R4389" t="s">
        <v>169</v>
      </c>
      <c r="S4389" t="s">
        <v>170</v>
      </c>
      <c r="T4389">
        <v>8459354.8387096785</v>
      </c>
      <c r="U4389">
        <v>505000</v>
      </c>
      <c r="V4389">
        <v>-7954354.8387096785</v>
      </c>
      <c r="W4389">
        <v>-0.94030277608297741</v>
      </c>
      <c r="X4389" t="s">
        <v>413</v>
      </c>
    </row>
    <row r="4390" spans="1:24" x14ac:dyDescent="0.35">
      <c r="A4390">
        <v>3301003224</v>
      </c>
      <c r="B4390" t="s">
        <v>168</v>
      </c>
      <c r="C4390" t="s">
        <v>168</v>
      </c>
      <c r="D4390">
        <v>0</v>
      </c>
      <c r="E4390">
        <v>0</v>
      </c>
      <c r="F4390">
        <v>8</v>
      </c>
      <c r="G4390">
        <v>164799</v>
      </c>
      <c r="H4390">
        <v>21</v>
      </c>
      <c r="I4390">
        <v>525000</v>
      </c>
      <c r="J4390">
        <v>0</v>
      </c>
      <c r="K4390">
        <v>0</v>
      </c>
      <c r="L4390">
        <v>2</v>
      </c>
      <c r="M4390">
        <v>104800</v>
      </c>
      <c r="N4390">
        <v>1476000</v>
      </c>
      <c r="O4390">
        <v>2270599</v>
      </c>
      <c r="P4390" t="s">
        <v>5</v>
      </c>
      <c r="Q4390" t="s">
        <v>17</v>
      </c>
      <c r="R4390" t="s">
        <v>169</v>
      </c>
      <c r="S4390" t="s">
        <v>170</v>
      </c>
      <c r="T4390">
        <v>1464902.5806451612</v>
      </c>
      <c r="U4390">
        <v>997630</v>
      </c>
      <c r="V4390">
        <v>-467272.58064516122</v>
      </c>
      <c r="W4390">
        <v>-0.31897860432423331</v>
      </c>
      <c r="X4390" t="s">
        <v>184</v>
      </c>
    </row>
    <row r="4391" spans="1:24" x14ac:dyDescent="0.35">
      <c r="A4391">
        <v>3301001538</v>
      </c>
      <c r="B4391" t="s">
        <v>168</v>
      </c>
      <c r="C4391" t="s">
        <v>168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330000</v>
      </c>
      <c r="O4391">
        <v>330000</v>
      </c>
      <c r="P4391" t="s">
        <v>5</v>
      </c>
      <c r="Q4391" t="s">
        <v>12</v>
      </c>
      <c r="R4391" t="s">
        <v>169</v>
      </c>
      <c r="S4391" t="s">
        <v>170</v>
      </c>
      <c r="T4391">
        <v>212903.22580645164</v>
      </c>
      <c r="U4391">
        <v>177500</v>
      </c>
      <c r="V4391">
        <v>-35403.225806451635</v>
      </c>
      <c r="W4391">
        <v>-0.16628787878787887</v>
      </c>
      <c r="X4391" t="s">
        <v>383</v>
      </c>
    </row>
    <row r="4392" spans="1:24" x14ac:dyDescent="0.35">
      <c r="A4392">
        <v>3301001002</v>
      </c>
      <c r="B4392" t="s">
        <v>168</v>
      </c>
      <c r="C4392" t="s">
        <v>168</v>
      </c>
      <c r="D4392">
        <v>0</v>
      </c>
      <c r="E4392">
        <v>0</v>
      </c>
      <c r="F4392">
        <v>0</v>
      </c>
      <c r="G4392">
        <v>0</v>
      </c>
      <c r="H4392">
        <v>1</v>
      </c>
      <c r="I4392">
        <v>10000</v>
      </c>
      <c r="J4392">
        <v>0</v>
      </c>
      <c r="K4392">
        <v>0</v>
      </c>
      <c r="L4392">
        <v>0</v>
      </c>
      <c r="M4392">
        <v>0</v>
      </c>
      <c r="N4392">
        <v>165000</v>
      </c>
      <c r="O4392">
        <v>175000</v>
      </c>
      <c r="P4392" t="s">
        <v>5</v>
      </c>
      <c r="Q4392" t="s">
        <v>9</v>
      </c>
      <c r="R4392" t="s">
        <v>169</v>
      </c>
      <c r="S4392" t="s">
        <v>170</v>
      </c>
      <c r="T4392">
        <v>112903.22580645161</v>
      </c>
      <c r="U4392">
        <v>224000</v>
      </c>
      <c r="V4392">
        <v>111096.77419354839</v>
      </c>
      <c r="W4392">
        <v>0.98400000000000021</v>
      </c>
      <c r="X4392" t="s">
        <v>344</v>
      </c>
    </row>
    <row r="4393" spans="1:24" x14ac:dyDescent="0.35">
      <c r="A4393">
        <v>3301033052</v>
      </c>
      <c r="B4393" t="s">
        <v>168</v>
      </c>
      <c r="C4393" t="s">
        <v>168</v>
      </c>
      <c r="D4393">
        <v>0</v>
      </c>
      <c r="E4393">
        <v>0</v>
      </c>
      <c r="F4393">
        <v>81</v>
      </c>
      <c r="G4393">
        <v>2979975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342000</v>
      </c>
      <c r="O4393">
        <v>3321975</v>
      </c>
      <c r="P4393" t="s">
        <v>5</v>
      </c>
      <c r="Q4393" t="s">
        <v>8</v>
      </c>
      <c r="R4393" t="s">
        <v>169</v>
      </c>
      <c r="S4393" t="s">
        <v>170</v>
      </c>
      <c r="T4393">
        <v>2143209.6774193547</v>
      </c>
      <c r="U4393">
        <v>4100840</v>
      </c>
      <c r="V4393">
        <v>1957630.3225806453</v>
      </c>
      <c r="W4393">
        <v>0.91341054643698416</v>
      </c>
      <c r="X4393" t="s">
        <v>273</v>
      </c>
    </row>
    <row r="4394" spans="1:24" x14ac:dyDescent="0.35">
      <c r="A4394">
        <v>3301000372</v>
      </c>
      <c r="B4394" t="s">
        <v>168</v>
      </c>
      <c r="C4394" t="s">
        <v>168</v>
      </c>
      <c r="D4394">
        <v>0</v>
      </c>
      <c r="E4394">
        <v>0</v>
      </c>
      <c r="F4394">
        <v>12</v>
      </c>
      <c r="G4394">
        <v>706599</v>
      </c>
      <c r="H4394">
        <v>74</v>
      </c>
      <c r="I4394">
        <v>1847000</v>
      </c>
      <c r="J4394">
        <v>0</v>
      </c>
      <c r="K4394">
        <v>0</v>
      </c>
      <c r="L4394">
        <v>57</v>
      </c>
      <c r="M4394">
        <v>1896800</v>
      </c>
      <c r="N4394">
        <v>8863000</v>
      </c>
      <c r="O4394">
        <v>13313399</v>
      </c>
      <c r="P4394" t="s">
        <v>5</v>
      </c>
      <c r="Q4394" t="s">
        <v>16</v>
      </c>
      <c r="R4394" t="s">
        <v>169</v>
      </c>
      <c r="S4394" t="s">
        <v>170</v>
      </c>
      <c r="T4394">
        <v>8589289.6774193551</v>
      </c>
      <c r="U4394">
        <v>5183775</v>
      </c>
      <c r="V4394">
        <v>-3405514.6774193551</v>
      </c>
      <c r="W4394">
        <v>-0.39648385434854017</v>
      </c>
      <c r="X4394" t="s">
        <v>357</v>
      </c>
    </row>
    <row r="4395" spans="1:24" x14ac:dyDescent="0.35">
      <c r="A4395">
        <v>3300016665</v>
      </c>
      <c r="B4395" t="s">
        <v>168</v>
      </c>
      <c r="C4395" t="s">
        <v>168</v>
      </c>
      <c r="D4395">
        <v>0</v>
      </c>
      <c r="E4395">
        <v>0</v>
      </c>
      <c r="F4395">
        <v>70</v>
      </c>
      <c r="G4395">
        <v>3776401</v>
      </c>
      <c r="H4395">
        <v>37</v>
      </c>
      <c r="I4395">
        <v>847000</v>
      </c>
      <c r="J4395">
        <v>0</v>
      </c>
      <c r="K4395">
        <v>0</v>
      </c>
      <c r="L4395">
        <v>62</v>
      </c>
      <c r="M4395">
        <v>5828800</v>
      </c>
      <c r="N4395">
        <v>2356200</v>
      </c>
      <c r="O4395">
        <v>12808401</v>
      </c>
      <c r="P4395" t="s">
        <v>5</v>
      </c>
      <c r="Q4395" t="s">
        <v>6</v>
      </c>
      <c r="R4395" t="s">
        <v>169</v>
      </c>
      <c r="S4395" t="s">
        <v>170</v>
      </c>
      <c r="T4395">
        <v>8263484.5161290327</v>
      </c>
      <c r="U4395">
        <v>6705339</v>
      </c>
      <c r="V4395">
        <v>-1558145.5161290327</v>
      </c>
      <c r="W4395">
        <v>-0.18855792772259394</v>
      </c>
      <c r="X4395" t="s">
        <v>178</v>
      </c>
    </row>
    <row r="4396" spans="1:24" x14ac:dyDescent="0.35">
      <c r="A4396">
        <v>3300004901</v>
      </c>
      <c r="B4396" t="s">
        <v>168</v>
      </c>
      <c r="C4396" t="s">
        <v>168</v>
      </c>
      <c r="D4396">
        <v>0</v>
      </c>
      <c r="E4396">
        <v>0</v>
      </c>
      <c r="F4396">
        <v>208</v>
      </c>
      <c r="G4396">
        <v>6630195</v>
      </c>
      <c r="H4396">
        <v>214</v>
      </c>
      <c r="I4396">
        <v>6708000</v>
      </c>
      <c r="J4396">
        <v>0</v>
      </c>
      <c r="K4396">
        <v>0</v>
      </c>
      <c r="L4396">
        <v>138</v>
      </c>
      <c r="M4396">
        <v>9121200</v>
      </c>
      <c r="N4396">
        <v>150000</v>
      </c>
      <c r="O4396">
        <v>22609395</v>
      </c>
      <c r="P4396" t="s">
        <v>5</v>
      </c>
      <c r="Q4396" t="s">
        <v>13</v>
      </c>
      <c r="R4396" t="s">
        <v>169</v>
      </c>
      <c r="S4396" t="s">
        <v>170</v>
      </c>
      <c r="T4396">
        <v>14586706.451612905</v>
      </c>
      <c r="U4396">
        <v>13374778</v>
      </c>
      <c r="V4396">
        <v>-1211928.4516129047</v>
      </c>
      <c r="W4396">
        <v>-8.3084447858954302E-2</v>
      </c>
      <c r="X4396" t="s">
        <v>186</v>
      </c>
    </row>
    <row r="4397" spans="1:24" x14ac:dyDescent="0.35">
      <c r="A4397">
        <v>3301059420</v>
      </c>
      <c r="B4397" t="s">
        <v>168</v>
      </c>
      <c r="C4397" t="s">
        <v>168</v>
      </c>
      <c r="D4397">
        <v>0</v>
      </c>
      <c r="E4397">
        <v>0</v>
      </c>
      <c r="F4397">
        <v>109</v>
      </c>
      <c r="G4397">
        <v>3155674</v>
      </c>
      <c r="H4397">
        <v>100</v>
      </c>
      <c r="I4397">
        <v>3595000</v>
      </c>
      <c r="J4397">
        <v>0</v>
      </c>
      <c r="K4397">
        <v>0</v>
      </c>
      <c r="L4397">
        <v>59</v>
      </c>
      <c r="M4397">
        <v>3121600</v>
      </c>
      <c r="N4397">
        <v>30000</v>
      </c>
      <c r="O4397">
        <v>9902274</v>
      </c>
      <c r="P4397" t="s">
        <v>5</v>
      </c>
      <c r="Q4397" t="s">
        <v>11</v>
      </c>
      <c r="R4397" t="s">
        <v>169</v>
      </c>
      <c r="S4397" t="s">
        <v>170</v>
      </c>
      <c r="T4397">
        <v>6388563.8709677421</v>
      </c>
      <c r="U4397">
        <v>6210823</v>
      </c>
      <c r="V4397">
        <v>-177740.87096774206</v>
      </c>
      <c r="W4397">
        <v>-2.782172559555518E-2</v>
      </c>
      <c r="X4397" t="s">
        <v>360</v>
      </c>
    </row>
    <row r="4398" spans="1:24" x14ac:dyDescent="0.35">
      <c r="A4398">
        <v>3301000941</v>
      </c>
      <c r="B4398" t="s">
        <v>168</v>
      </c>
      <c r="C4398" t="s">
        <v>168</v>
      </c>
      <c r="D4398">
        <v>0</v>
      </c>
      <c r="E4398">
        <v>0</v>
      </c>
      <c r="F4398">
        <v>161</v>
      </c>
      <c r="G4398">
        <v>5919060</v>
      </c>
      <c r="H4398">
        <v>10</v>
      </c>
      <c r="I4398">
        <v>400000</v>
      </c>
      <c r="J4398">
        <v>0</v>
      </c>
      <c r="K4398">
        <v>0</v>
      </c>
      <c r="L4398">
        <v>6</v>
      </c>
      <c r="M4398">
        <v>564400</v>
      </c>
      <c r="N4398">
        <v>4488600</v>
      </c>
      <c r="O4398">
        <v>11372060</v>
      </c>
      <c r="P4398" t="s">
        <v>5</v>
      </c>
      <c r="Q4398" t="s">
        <v>17</v>
      </c>
      <c r="R4398" t="s">
        <v>169</v>
      </c>
      <c r="S4398" t="s">
        <v>170</v>
      </c>
      <c r="T4398">
        <v>7336812.9032258056</v>
      </c>
      <c r="U4398">
        <v>6500199</v>
      </c>
      <c r="V4398">
        <v>-836613.90322580561</v>
      </c>
      <c r="W4398">
        <v>-0.11402960853178745</v>
      </c>
      <c r="X4398" t="s">
        <v>184</v>
      </c>
    </row>
    <row r="4399" spans="1:24" x14ac:dyDescent="0.35">
      <c r="A4399">
        <v>3300023865</v>
      </c>
      <c r="B4399" t="s">
        <v>168</v>
      </c>
      <c r="C4399" t="s">
        <v>168</v>
      </c>
      <c r="D4399">
        <v>0</v>
      </c>
      <c r="E4399">
        <v>0</v>
      </c>
      <c r="F4399">
        <v>299</v>
      </c>
      <c r="G4399">
        <v>14413461</v>
      </c>
      <c r="H4399">
        <v>27</v>
      </c>
      <c r="I4399">
        <v>1385000</v>
      </c>
      <c r="J4399">
        <v>0</v>
      </c>
      <c r="K4399">
        <v>0</v>
      </c>
      <c r="L4399">
        <v>9</v>
      </c>
      <c r="M4399">
        <v>1800000</v>
      </c>
      <c r="N4399">
        <v>1574000</v>
      </c>
      <c r="O4399">
        <v>19172461</v>
      </c>
      <c r="P4399" t="s">
        <v>5</v>
      </c>
      <c r="Q4399" t="s">
        <v>8</v>
      </c>
      <c r="R4399" t="s">
        <v>169</v>
      </c>
      <c r="S4399" t="s">
        <v>170</v>
      </c>
      <c r="T4399">
        <v>12369329.677419355</v>
      </c>
      <c r="U4399">
        <v>12661736</v>
      </c>
      <c r="V4399">
        <v>292406.32258064486</v>
      </c>
      <c r="W4399">
        <v>2.3639625606749259E-2</v>
      </c>
      <c r="X4399" t="s">
        <v>395</v>
      </c>
    </row>
    <row r="4400" spans="1:24" x14ac:dyDescent="0.35">
      <c r="A4400">
        <v>3301069907</v>
      </c>
      <c r="B4400" t="s">
        <v>168</v>
      </c>
      <c r="C4400" t="s">
        <v>168</v>
      </c>
      <c r="D4400">
        <v>0</v>
      </c>
      <c r="E4400">
        <v>0</v>
      </c>
      <c r="F4400">
        <v>10</v>
      </c>
      <c r="G4400">
        <v>534488</v>
      </c>
      <c r="H4400">
        <v>7</v>
      </c>
      <c r="I4400">
        <v>195000</v>
      </c>
      <c r="J4400">
        <v>0</v>
      </c>
      <c r="K4400">
        <v>0</v>
      </c>
      <c r="L4400">
        <v>2</v>
      </c>
      <c r="M4400">
        <v>104800</v>
      </c>
      <c r="N4400">
        <v>226000</v>
      </c>
      <c r="O4400">
        <v>1060288</v>
      </c>
      <c r="P4400" t="s">
        <v>5</v>
      </c>
      <c r="Q4400" t="s">
        <v>11</v>
      </c>
      <c r="R4400" t="s">
        <v>169</v>
      </c>
      <c r="S4400" t="s">
        <v>170</v>
      </c>
      <c r="T4400">
        <v>684056.77419354836</v>
      </c>
      <c r="U4400">
        <v>292599</v>
      </c>
      <c r="V4400">
        <v>-391457.77419354836</v>
      </c>
      <c r="W4400">
        <v>-0.57225918806965659</v>
      </c>
      <c r="X4400" t="s">
        <v>263</v>
      </c>
    </row>
    <row r="4401" spans="1:24" x14ac:dyDescent="0.35">
      <c r="A4401">
        <v>3301071777</v>
      </c>
      <c r="B4401" t="s">
        <v>168</v>
      </c>
      <c r="C4401" t="s">
        <v>168</v>
      </c>
      <c r="D4401">
        <v>0</v>
      </c>
      <c r="E4401">
        <v>0</v>
      </c>
      <c r="F4401">
        <v>115</v>
      </c>
      <c r="G4401">
        <v>3278116</v>
      </c>
      <c r="H4401">
        <v>8</v>
      </c>
      <c r="I4401">
        <v>192000</v>
      </c>
      <c r="J4401">
        <v>0</v>
      </c>
      <c r="K4401">
        <v>0</v>
      </c>
      <c r="L4401">
        <v>0</v>
      </c>
      <c r="M4401">
        <v>0</v>
      </c>
      <c r="N4401">
        <v>30000</v>
      </c>
      <c r="O4401">
        <v>3500116</v>
      </c>
      <c r="P4401" t="s">
        <v>5</v>
      </c>
      <c r="Q4401" t="s">
        <v>11</v>
      </c>
      <c r="R4401" t="s">
        <v>169</v>
      </c>
      <c r="S4401" t="s">
        <v>170</v>
      </c>
      <c r="T4401">
        <v>2258139.3548387098</v>
      </c>
      <c r="U4401">
        <v>1547337</v>
      </c>
      <c r="V4401">
        <v>-710802.35483870981</v>
      </c>
      <c r="W4401">
        <v>-0.31477346750793411</v>
      </c>
      <c r="X4401" t="s">
        <v>210</v>
      </c>
    </row>
    <row r="4402" spans="1:24" x14ac:dyDescent="0.35">
      <c r="A4402">
        <v>3301025186</v>
      </c>
      <c r="B4402" t="s">
        <v>168</v>
      </c>
      <c r="C4402" t="s">
        <v>168</v>
      </c>
      <c r="D4402">
        <v>0</v>
      </c>
      <c r="E4402">
        <v>0</v>
      </c>
      <c r="F4402">
        <v>81</v>
      </c>
      <c r="G4402">
        <v>3017110</v>
      </c>
      <c r="H4402">
        <v>86</v>
      </c>
      <c r="I4402">
        <v>2520000</v>
      </c>
      <c r="J4402">
        <v>0</v>
      </c>
      <c r="K4402">
        <v>0</v>
      </c>
      <c r="L4402">
        <v>15</v>
      </c>
      <c r="M4402">
        <v>1466000</v>
      </c>
      <c r="N4402">
        <v>150000</v>
      </c>
      <c r="O4402">
        <v>7153110</v>
      </c>
      <c r="P4402" t="s">
        <v>5</v>
      </c>
      <c r="Q4402" t="s">
        <v>13</v>
      </c>
      <c r="R4402" t="s">
        <v>169</v>
      </c>
      <c r="S4402" t="s">
        <v>170</v>
      </c>
      <c r="T4402">
        <v>4614909.6774193542</v>
      </c>
      <c r="U4402">
        <v>5294920</v>
      </c>
      <c r="V4402">
        <v>680010.32258064579</v>
      </c>
      <c r="W4402">
        <v>0.1473507327581991</v>
      </c>
      <c r="X4402" t="s">
        <v>375</v>
      </c>
    </row>
    <row r="4403" spans="1:24" x14ac:dyDescent="0.35">
      <c r="A4403">
        <v>3301070283</v>
      </c>
      <c r="B4403" t="s">
        <v>168</v>
      </c>
      <c r="C4403" t="s">
        <v>168</v>
      </c>
      <c r="D4403">
        <v>0</v>
      </c>
      <c r="E4403">
        <v>0</v>
      </c>
      <c r="F4403">
        <v>4</v>
      </c>
      <c r="G4403">
        <v>67995</v>
      </c>
      <c r="H4403">
        <v>1</v>
      </c>
      <c r="I4403">
        <v>15000</v>
      </c>
      <c r="J4403">
        <v>0</v>
      </c>
      <c r="K4403">
        <v>0</v>
      </c>
      <c r="L4403">
        <v>0</v>
      </c>
      <c r="M4403">
        <v>0</v>
      </c>
      <c r="N4403">
        <v>44000</v>
      </c>
      <c r="O4403">
        <v>126995</v>
      </c>
      <c r="P4403" t="s">
        <v>5</v>
      </c>
      <c r="Q4403" t="s">
        <v>9</v>
      </c>
      <c r="R4403" t="s">
        <v>169</v>
      </c>
      <c r="S4403" t="s">
        <v>170</v>
      </c>
      <c r="T4403">
        <v>81932.258064516136</v>
      </c>
      <c r="U4403">
        <v>164000</v>
      </c>
      <c r="V4403">
        <v>82067.741935483864</v>
      </c>
      <c r="W4403">
        <v>1.0016536084097796</v>
      </c>
      <c r="X4403" t="s">
        <v>267</v>
      </c>
    </row>
    <row r="4404" spans="1:24" x14ac:dyDescent="0.35">
      <c r="A4404">
        <v>3301049069</v>
      </c>
      <c r="B4404" t="s">
        <v>168</v>
      </c>
      <c r="C4404" t="s">
        <v>168</v>
      </c>
      <c r="D4404">
        <v>0</v>
      </c>
      <c r="E4404">
        <v>0</v>
      </c>
      <c r="F4404">
        <v>3</v>
      </c>
      <c r="G4404">
        <v>92997</v>
      </c>
      <c r="H4404">
        <v>4</v>
      </c>
      <c r="I4404">
        <v>105000</v>
      </c>
      <c r="J4404">
        <v>0</v>
      </c>
      <c r="K4404">
        <v>0</v>
      </c>
      <c r="L4404">
        <v>6</v>
      </c>
      <c r="M4404">
        <v>164400</v>
      </c>
      <c r="N4404">
        <v>215000</v>
      </c>
      <c r="O4404">
        <v>577397</v>
      </c>
      <c r="P4404" t="s">
        <v>5</v>
      </c>
      <c r="Q4404" t="s">
        <v>9</v>
      </c>
      <c r="R4404" t="s">
        <v>169</v>
      </c>
      <c r="S4404" t="s">
        <v>170</v>
      </c>
      <c r="T4404">
        <v>372514.19354838715</v>
      </c>
      <c r="U4404">
        <v>343396</v>
      </c>
      <c r="V4404">
        <v>-29118.193548387149</v>
      </c>
      <c r="W4404">
        <v>-7.8166668687229213E-2</v>
      </c>
      <c r="X4404" t="s">
        <v>228</v>
      </c>
    </row>
    <row r="4405" spans="1:24" x14ac:dyDescent="0.35">
      <c r="A4405">
        <v>3301000313</v>
      </c>
      <c r="B4405" t="s">
        <v>168</v>
      </c>
      <c r="C4405" t="s">
        <v>168</v>
      </c>
      <c r="D4405">
        <v>0</v>
      </c>
      <c r="E4405">
        <v>0</v>
      </c>
      <c r="F4405">
        <v>22</v>
      </c>
      <c r="G4405">
        <v>881229</v>
      </c>
      <c r="H4405">
        <v>25</v>
      </c>
      <c r="I4405">
        <v>530000</v>
      </c>
      <c r="J4405">
        <v>0</v>
      </c>
      <c r="K4405">
        <v>0</v>
      </c>
      <c r="L4405">
        <v>32</v>
      </c>
      <c r="M4405">
        <v>1426800</v>
      </c>
      <c r="N4405">
        <v>229000</v>
      </c>
      <c r="O4405">
        <v>3067029</v>
      </c>
      <c r="P4405" t="s">
        <v>5</v>
      </c>
      <c r="Q4405" t="s">
        <v>9</v>
      </c>
      <c r="R4405" t="s">
        <v>169</v>
      </c>
      <c r="S4405" t="s">
        <v>170</v>
      </c>
      <c r="T4405">
        <v>1978728.3870967743</v>
      </c>
      <c r="U4405">
        <v>2169486</v>
      </c>
      <c r="V4405">
        <v>190757.6129032257</v>
      </c>
      <c r="W4405">
        <v>9.6404142249714608E-2</v>
      </c>
      <c r="X4405" t="s">
        <v>239</v>
      </c>
    </row>
    <row r="4406" spans="1:24" x14ac:dyDescent="0.35">
      <c r="A4406">
        <v>3301069548</v>
      </c>
      <c r="B4406" t="s">
        <v>168</v>
      </c>
      <c r="C4406" t="s">
        <v>168</v>
      </c>
      <c r="D4406">
        <v>0</v>
      </c>
      <c r="E4406">
        <v>0</v>
      </c>
      <c r="F4406">
        <v>59</v>
      </c>
      <c r="G4406">
        <v>2104347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330000</v>
      </c>
      <c r="O4406">
        <v>2434347</v>
      </c>
      <c r="P4406" t="s">
        <v>5</v>
      </c>
      <c r="Q4406" t="s">
        <v>12</v>
      </c>
      <c r="R4406" t="s">
        <v>169</v>
      </c>
      <c r="S4406" t="s">
        <v>170</v>
      </c>
      <c r="T4406">
        <v>1570546.4516129033</v>
      </c>
      <c r="U4406">
        <v>1443229</v>
      </c>
      <c r="V4406">
        <v>-127317.45161290327</v>
      </c>
      <c r="W4406">
        <v>-8.1065702629904424E-2</v>
      </c>
      <c r="X4406" t="s">
        <v>229</v>
      </c>
    </row>
    <row r="4407" spans="1:24" x14ac:dyDescent="0.35">
      <c r="A4407">
        <v>3300013851</v>
      </c>
      <c r="B4407" t="s">
        <v>168</v>
      </c>
      <c r="C4407" t="s">
        <v>168</v>
      </c>
      <c r="D4407">
        <v>0</v>
      </c>
      <c r="E4407">
        <v>0</v>
      </c>
      <c r="F4407">
        <v>107</v>
      </c>
      <c r="G4407">
        <v>5228384</v>
      </c>
      <c r="H4407">
        <v>1</v>
      </c>
      <c r="I4407">
        <v>10000</v>
      </c>
      <c r="J4407">
        <v>0</v>
      </c>
      <c r="K4407">
        <v>0</v>
      </c>
      <c r="L4407">
        <v>1</v>
      </c>
      <c r="M4407">
        <v>52400</v>
      </c>
      <c r="N4407">
        <v>771700</v>
      </c>
      <c r="O4407">
        <v>6062484</v>
      </c>
      <c r="P4407" t="s">
        <v>5</v>
      </c>
      <c r="Q4407" t="s">
        <v>7</v>
      </c>
      <c r="R4407" t="s">
        <v>169</v>
      </c>
      <c r="S4407" t="s">
        <v>170</v>
      </c>
      <c r="T4407">
        <v>3911280</v>
      </c>
      <c r="U4407">
        <v>4643332</v>
      </c>
      <c r="V4407">
        <v>732052</v>
      </c>
      <c r="W4407">
        <v>0.18716430426867925</v>
      </c>
      <c r="X4407" t="s">
        <v>196</v>
      </c>
    </row>
    <row r="4408" spans="1:24" x14ac:dyDescent="0.35">
      <c r="A4408">
        <v>3301075916</v>
      </c>
      <c r="B4408" t="s">
        <v>168</v>
      </c>
      <c r="C4408" t="s">
        <v>168</v>
      </c>
      <c r="D4408">
        <v>0</v>
      </c>
      <c r="E4408">
        <v>0</v>
      </c>
      <c r="F4408">
        <v>5</v>
      </c>
      <c r="G4408">
        <v>241247</v>
      </c>
      <c r="H4408">
        <v>1</v>
      </c>
      <c r="I4408">
        <v>100000</v>
      </c>
      <c r="J4408">
        <v>0</v>
      </c>
      <c r="K4408">
        <v>0</v>
      </c>
      <c r="L4408">
        <v>0</v>
      </c>
      <c r="M4408">
        <v>0</v>
      </c>
      <c r="N4408">
        <v>392000</v>
      </c>
      <c r="O4408">
        <v>733247</v>
      </c>
      <c r="P4408" t="s">
        <v>5</v>
      </c>
      <c r="Q4408" t="s">
        <v>12</v>
      </c>
      <c r="R4408" t="s">
        <v>169</v>
      </c>
      <c r="S4408" t="s">
        <v>170</v>
      </c>
      <c r="T4408">
        <v>473062.58064516127</v>
      </c>
      <c r="U4408">
        <v>800943</v>
      </c>
      <c r="V4408">
        <v>327880.41935483873</v>
      </c>
      <c r="W4408">
        <v>0.69310157423078445</v>
      </c>
      <c r="X4408" t="s">
        <v>235</v>
      </c>
    </row>
    <row r="4409" spans="1:24" x14ac:dyDescent="0.35">
      <c r="A4409">
        <v>3301071345</v>
      </c>
      <c r="B4409" t="s">
        <v>168</v>
      </c>
      <c r="C4409" t="s">
        <v>168</v>
      </c>
      <c r="D4409">
        <v>0</v>
      </c>
      <c r="E4409">
        <v>0</v>
      </c>
      <c r="F4409">
        <v>21</v>
      </c>
      <c r="G4409">
        <v>818575</v>
      </c>
      <c r="H4409">
        <v>28</v>
      </c>
      <c r="I4409">
        <v>1564000</v>
      </c>
      <c r="J4409">
        <v>0</v>
      </c>
      <c r="K4409">
        <v>0</v>
      </c>
      <c r="L4409">
        <v>8</v>
      </c>
      <c r="M4409">
        <v>559200</v>
      </c>
      <c r="N4409">
        <v>30000</v>
      </c>
      <c r="O4409">
        <v>2971775</v>
      </c>
      <c r="P4409" t="s">
        <v>5</v>
      </c>
      <c r="Q4409" t="s">
        <v>11</v>
      </c>
      <c r="R4409" t="s">
        <v>169</v>
      </c>
      <c r="S4409" t="s">
        <v>170</v>
      </c>
      <c r="T4409">
        <v>1917274.1935483869</v>
      </c>
      <c r="U4409">
        <v>1234687</v>
      </c>
      <c r="V4409">
        <v>-682587.19354838692</v>
      </c>
      <c r="W4409">
        <v>-0.35601960108016251</v>
      </c>
      <c r="X4409" t="s">
        <v>385</v>
      </c>
    </row>
    <row r="4410" spans="1:24" x14ac:dyDescent="0.35">
      <c r="A4410">
        <v>3300026005</v>
      </c>
      <c r="B4410" t="s">
        <v>168</v>
      </c>
      <c r="C4410" t="s">
        <v>168</v>
      </c>
      <c r="D4410">
        <v>0</v>
      </c>
      <c r="E4410">
        <v>0</v>
      </c>
      <c r="F4410">
        <v>136</v>
      </c>
      <c r="G4410">
        <v>5088142</v>
      </c>
      <c r="H4410">
        <v>51</v>
      </c>
      <c r="I4410">
        <v>1884000</v>
      </c>
      <c r="J4410">
        <v>0</v>
      </c>
      <c r="K4410">
        <v>0</v>
      </c>
      <c r="L4410">
        <v>37</v>
      </c>
      <c r="M4410">
        <v>1768800</v>
      </c>
      <c r="N4410">
        <v>30000</v>
      </c>
      <c r="O4410">
        <v>8770942</v>
      </c>
      <c r="P4410" t="s">
        <v>5</v>
      </c>
      <c r="Q4410" t="s">
        <v>11</v>
      </c>
      <c r="R4410" t="s">
        <v>169</v>
      </c>
      <c r="S4410" t="s">
        <v>170</v>
      </c>
      <c r="T4410">
        <v>5658672.2580645159</v>
      </c>
      <c r="U4410">
        <v>5597603</v>
      </c>
      <c r="V4410">
        <v>-61069.258064515889</v>
      </c>
      <c r="W4410">
        <v>-1.0792153225959056E-2</v>
      </c>
      <c r="X4410" t="s">
        <v>193</v>
      </c>
    </row>
    <row r="4411" spans="1:24" x14ac:dyDescent="0.35">
      <c r="A4411">
        <v>3301076571</v>
      </c>
      <c r="B4411" t="s">
        <v>168</v>
      </c>
      <c r="C4411" t="s">
        <v>168</v>
      </c>
      <c r="D4411">
        <v>0</v>
      </c>
      <c r="E4411">
        <v>0</v>
      </c>
      <c r="F4411">
        <v>18</v>
      </c>
      <c r="G4411">
        <v>577482</v>
      </c>
      <c r="H4411">
        <v>52</v>
      </c>
      <c r="I4411">
        <v>1655000</v>
      </c>
      <c r="J4411">
        <v>0</v>
      </c>
      <c r="K4411">
        <v>0</v>
      </c>
      <c r="L4411">
        <v>16</v>
      </c>
      <c r="M4411">
        <v>418400</v>
      </c>
      <c r="N4411">
        <v>150000</v>
      </c>
      <c r="O4411">
        <v>2800882</v>
      </c>
      <c r="P4411" t="s">
        <v>5</v>
      </c>
      <c r="Q4411" t="s">
        <v>14</v>
      </c>
      <c r="R4411" t="s">
        <v>169</v>
      </c>
      <c r="S4411" t="s">
        <v>170</v>
      </c>
      <c r="T4411">
        <v>1807020.6451612902</v>
      </c>
      <c r="U4411">
        <v>1127184</v>
      </c>
      <c r="V4411">
        <v>-679836.64516129019</v>
      </c>
      <c r="W4411">
        <v>-0.37621963367253597</v>
      </c>
      <c r="X4411" t="s">
        <v>183</v>
      </c>
    </row>
    <row r="4412" spans="1:24" x14ac:dyDescent="0.35">
      <c r="A4412">
        <v>3300002043</v>
      </c>
      <c r="B4412" t="s">
        <v>168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 t="s">
        <v>5</v>
      </c>
      <c r="Q4412" t="s">
        <v>13</v>
      </c>
      <c r="R4412" t="s">
        <v>169</v>
      </c>
      <c r="S4412" t="s">
        <v>170</v>
      </c>
      <c r="T4412">
        <v>0</v>
      </c>
      <c r="U4412">
        <v>0</v>
      </c>
      <c r="V4412">
        <v>0</v>
      </c>
      <c r="W4412">
        <v>0</v>
      </c>
      <c r="X4412" t="s">
        <v>252</v>
      </c>
    </row>
    <row r="4413" spans="1:24" x14ac:dyDescent="0.35">
      <c r="A4413">
        <v>3301062571</v>
      </c>
      <c r="B4413" t="s">
        <v>168</v>
      </c>
      <c r="C4413" t="s">
        <v>168</v>
      </c>
      <c r="D4413">
        <v>0</v>
      </c>
      <c r="E4413">
        <v>0</v>
      </c>
      <c r="F4413">
        <v>236</v>
      </c>
      <c r="G4413">
        <v>9435257</v>
      </c>
      <c r="H4413">
        <v>98</v>
      </c>
      <c r="I4413">
        <v>4588000</v>
      </c>
      <c r="J4413">
        <v>0</v>
      </c>
      <c r="K4413">
        <v>0</v>
      </c>
      <c r="L4413">
        <v>48</v>
      </c>
      <c r="M4413">
        <v>2860000</v>
      </c>
      <c r="N4413">
        <v>410000</v>
      </c>
      <c r="O4413">
        <v>17293257</v>
      </c>
      <c r="P4413" t="s">
        <v>5</v>
      </c>
      <c r="Q4413" t="s">
        <v>15</v>
      </c>
      <c r="R4413" t="s">
        <v>169</v>
      </c>
      <c r="S4413" t="s">
        <v>170</v>
      </c>
      <c r="T4413">
        <v>11156940</v>
      </c>
      <c r="U4413">
        <v>10040029</v>
      </c>
      <c r="V4413">
        <v>-1116911</v>
      </c>
      <c r="W4413">
        <v>-0.10010908008826791</v>
      </c>
      <c r="X4413" t="s">
        <v>318</v>
      </c>
    </row>
    <row r="4414" spans="1:24" x14ac:dyDescent="0.35">
      <c r="A4414">
        <v>3301049267</v>
      </c>
      <c r="B4414" t="s">
        <v>168</v>
      </c>
      <c r="C4414" t="s">
        <v>168</v>
      </c>
      <c r="D4414">
        <v>0</v>
      </c>
      <c r="E4414">
        <v>0</v>
      </c>
      <c r="F4414">
        <v>126</v>
      </c>
      <c r="G4414">
        <v>4713261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980000</v>
      </c>
      <c r="O4414">
        <v>5693261</v>
      </c>
      <c r="P4414" t="s">
        <v>5</v>
      </c>
      <c r="Q4414" t="s">
        <v>8</v>
      </c>
      <c r="R4414" t="s">
        <v>207</v>
      </c>
      <c r="S4414" t="s">
        <v>170</v>
      </c>
      <c r="T4414">
        <v>3673071.6129032262</v>
      </c>
      <c r="U4414">
        <v>3530069</v>
      </c>
      <c r="V4414">
        <v>-143002.61290322617</v>
      </c>
      <c r="W4414">
        <v>-3.8932704824177322E-2</v>
      </c>
      <c r="X4414" t="s">
        <v>350</v>
      </c>
    </row>
    <row r="4415" spans="1:24" x14ac:dyDescent="0.35">
      <c r="A4415">
        <v>3301062745</v>
      </c>
      <c r="B4415" t="s">
        <v>168</v>
      </c>
      <c r="C4415" t="s">
        <v>168</v>
      </c>
      <c r="D4415">
        <v>0</v>
      </c>
      <c r="E4415">
        <v>0</v>
      </c>
      <c r="F4415">
        <v>24</v>
      </c>
      <c r="G4415">
        <v>438770</v>
      </c>
      <c r="H4415">
        <v>9</v>
      </c>
      <c r="I4415">
        <v>180000</v>
      </c>
      <c r="J4415">
        <v>0</v>
      </c>
      <c r="K4415">
        <v>0</v>
      </c>
      <c r="L4415">
        <v>6</v>
      </c>
      <c r="M4415">
        <v>254400</v>
      </c>
      <c r="N4415">
        <v>171000</v>
      </c>
      <c r="O4415">
        <v>1044170</v>
      </c>
      <c r="P4415" t="s">
        <v>5</v>
      </c>
      <c r="Q4415" t="s">
        <v>13</v>
      </c>
      <c r="R4415" t="s">
        <v>169</v>
      </c>
      <c r="S4415" t="s">
        <v>170</v>
      </c>
      <c r="T4415">
        <v>673658.06451612909</v>
      </c>
      <c r="U4415">
        <v>210595</v>
      </c>
      <c r="V4415">
        <v>-463063.06451612909</v>
      </c>
      <c r="W4415">
        <v>-0.68738591417106409</v>
      </c>
      <c r="X4415" t="s">
        <v>242</v>
      </c>
    </row>
    <row r="4416" spans="1:24" x14ac:dyDescent="0.35">
      <c r="A4416">
        <v>3301072959</v>
      </c>
      <c r="B4416" t="s">
        <v>168</v>
      </c>
      <c r="C4416" t="s">
        <v>168</v>
      </c>
      <c r="D4416">
        <v>0</v>
      </c>
      <c r="E4416">
        <v>0</v>
      </c>
      <c r="F4416">
        <v>1</v>
      </c>
      <c r="G4416">
        <v>55450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280000</v>
      </c>
      <c r="O4416">
        <v>335450</v>
      </c>
      <c r="P4416" t="s">
        <v>5</v>
      </c>
      <c r="Q4416" t="s">
        <v>12</v>
      </c>
      <c r="R4416" t="s">
        <v>169</v>
      </c>
      <c r="S4416" t="s">
        <v>170</v>
      </c>
      <c r="T4416">
        <v>216419.35483870967</v>
      </c>
      <c r="U4416">
        <v>505000</v>
      </c>
      <c r="V4416">
        <v>288580.6451612903</v>
      </c>
      <c r="W4416">
        <v>1.3334327023401404</v>
      </c>
      <c r="X4416" t="s">
        <v>413</v>
      </c>
    </row>
    <row r="4417" spans="1:24" x14ac:dyDescent="0.35">
      <c r="A4417">
        <v>3301063378</v>
      </c>
      <c r="B4417" t="s">
        <v>168</v>
      </c>
      <c r="C4417" t="s">
        <v>168</v>
      </c>
      <c r="D4417">
        <v>0</v>
      </c>
      <c r="E4417">
        <v>0</v>
      </c>
      <c r="F4417">
        <v>0</v>
      </c>
      <c r="G4417">
        <v>0</v>
      </c>
      <c r="H4417">
        <v>1</v>
      </c>
      <c r="I4417">
        <v>7000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7000</v>
      </c>
      <c r="P4417" t="s">
        <v>5</v>
      </c>
      <c r="Q4417" t="s">
        <v>10</v>
      </c>
      <c r="R4417" t="s">
        <v>169</v>
      </c>
      <c r="S4417" t="s">
        <v>170</v>
      </c>
      <c r="T4417">
        <v>4516.1290322580644</v>
      </c>
      <c r="U4417">
        <v>0</v>
      </c>
      <c r="V4417">
        <v>-4516.1290322580644</v>
      </c>
      <c r="W4417">
        <v>0</v>
      </c>
      <c r="X4417" t="s">
        <v>356</v>
      </c>
    </row>
    <row r="4418" spans="1:24" x14ac:dyDescent="0.35">
      <c r="A4418">
        <v>3300016599</v>
      </c>
      <c r="B4418" t="s">
        <v>168</v>
      </c>
      <c r="C4418" t="s">
        <v>168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792600</v>
      </c>
      <c r="O4418">
        <v>792600</v>
      </c>
      <c r="P4418" t="s">
        <v>5</v>
      </c>
      <c r="Q4418" t="s">
        <v>6</v>
      </c>
      <c r="R4418" t="s">
        <v>169</v>
      </c>
      <c r="S4418" t="s">
        <v>170</v>
      </c>
      <c r="T4418">
        <v>511354.83870967745</v>
      </c>
      <c r="U4418">
        <v>1044000</v>
      </c>
      <c r="V4418">
        <v>532645.16129032255</v>
      </c>
      <c r="W4418">
        <v>1.0416351249053748</v>
      </c>
      <c r="X4418" t="s">
        <v>178</v>
      </c>
    </row>
    <row r="4419" spans="1:24" x14ac:dyDescent="0.35">
      <c r="A4419">
        <v>3301064263</v>
      </c>
      <c r="B4419" t="s">
        <v>168</v>
      </c>
      <c r="C4419" t="s">
        <v>168</v>
      </c>
      <c r="D4419">
        <v>0</v>
      </c>
      <c r="E4419">
        <v>0</v>
      </c>
      <c r="F4419">
        <v>354</v>
      </c>
      <c r="G4419">
        <v>11834333</v>
      </c>
      <c r="H4419">
        <v>8</v>
      </c>
      <c r="I4419">
        <v>430000</v>
      </c>
      <c r="J4419">
        <v>0</v>
      </c>
      <c r="K4419">
        <v>0</v>
      </c>
      <c r="L4419">
        <v>7</v>
      </c>
      <c r="M4419">
        <v>491400</v>
      </c>
      <c r="N4419">
        <v>2346000</v>
      </c>
      <c r="O4419">
        <v>15101733</v>
      </c>
      <c r="P4419" t="s">
        <v>5</v>
      </c>
      <c r="Q4419" t="s">
        <v>16</v>
      </c>
      <c r="R4419" t="s">
        <v>169</v>
      </c>
      <c r="S4419" t="s">
        <v>170</v>
      </c>
      <c r="T4419">
        <v>9743053.5483870972</v>
      </c>
      <c r="U4419">
        <v>11222226</v>
      </c>
      <c r="V4419">
        <v>1479172.4516129028</v>
      </c>
      <c r="W4419">
        <v>0.15181815888282491</v>
      </c>
      <c r="X4419" t="s">
        <v>370</v>
      </c>
    </row>
    <row r="4420" spans="1:24" x14ac:dyDescent="0.35">
      <c r="A4420">
        <v>3301065004</v>
      </c>
      <c r="B4420" t="s">
        <v>168</v>
      </c>
      <c r="C4420" t="s">
        <v>168</v>
      </c>
      <c r="D4420">
        <v>0</v>
      </c>
      <c r="E4420">
        <v>0</v>
      </c>
      <c r="F4420">
        <v>75</v>
      </c>
      <c r="G4420">
        <v>2048180</v>
      </c>
      <c r="H4420">
        <v>43</v>
      </c>
      <c r="I4420">
        <v>798000</v>
      </c>
      <c r="J4420">
        <v>0</v>
      </c>
      <c r="K4420">
        <v>0</v>
      </c>
      <c r="L4420">
        <v>0</v>
      </c>
      <c r="M4420">
        <v>0</v>
      </c>
      <c r="N4420">
        <v>3813400</v>
      </c>
      <c r="O4420">
        <v>6659580</v>
      </c>
      <c r="P4420" t="s">
        <v>5</v>
      </c>
      <c r="Q4420" t="s">
        <v>16</v>
      </c>
      <c r="R4420" t="s">
        <v>169</v>
      </c>
      <c r="S4420" t="s">
        <v>170</v>
      </c>
      <c r="T4420">
        <v>4296503.2258064514</v>
      </c>
      <c r="U4420">
        <v>3252077</v>
      </c>
      <c r="V4420">
        <v>-1044426.2258064514</v>
      </c>
      <c r="W4420">
        <v>-0.24308749951198116</v>
      </c>
      <c r="X4420" t="s">
        <v>384</v>
      </c>
    </row>
    <row r="4421" spans="1:24" x14ac:dyDescent="0.35">
      <c r="A4421">
        <v>3300014808</v>
      </c>
      <c r="B4421" t="s">
        <v>168</v>
      </c>
      <c r="C4421" t="s">
        <v>168</v>
      </c>
      <c r="D4421">
        <v>0</v>
      </c>
      <c r="E4421">
        <v>0</v>
      </c>
      <c r="F4421">
        <v>54</v>
      </c>
      <c r="G4421">
        <v>3051132</v>
      </c>
      <c r="H4421">
        <v>1</v>
      </c>
      <c r="I4421">
        <v>10000</v>
      </c>
      <c r="J4421">
        <v>0</v>
      </c>
      <c r="K4421">
        <v>0</v>
      </c>
      <c r="L4421">
        <v>0</v>
      </c>
      <c r="M4421">
        <v>0</v>
      </c>
      <c r="N4421">
        <v>1362000</v>
      </c>
      <c r="O4421">
        <v>4423132</v>
      </c>
      <c r="P4421" t="s">
        <v>5</v>
      </c>
      <c r="Q4421" t="s">
        <v>8</v>
      </c>
      <c r="R4421" t="s">
        <v>169</v>
      </c>
      <c r="S4421" t="s">
        <v>170</v>
      </c>
      <c r="T4421">
        <v>2853633.5483870972</v>
      </c>
      <c r="U4421">
        <v>3908848</v>
      </c>
      <c r="V4421">
        <v>1055214.4516129028</v>
      </c>
      <c r="W4421">
        <v>0.36977924240108573</v>
      </c>
      <c r="X4421" t="s">
        <v>336</v>
      </c>
    </row>
    <row r="4422" spans="1:24" x14ac:dyDescent="0.35">
      <c r="A4422">
        <v>3300010097</v>
      </c>
      <c r="B4422" t="s">
        <v>168</v>
      </c>
      <c r="C4422" t="s">
        <v>168</v>
      </c>
      <c r="D4422">
        <v>0</v>
      </c>
      <c r="E4422">
        <v>0</v>
      </c>
      <c r="F4422">
        <v>177</v>
      </c>
      <c r="G4422">
        <v>6897618</v>
      </c>
      <c r="H4422">
        <v>39</v>
      </c>
      <c r="I4422">
        <v>942000</v>
      </c>
      <c r="J4422">
        <v>0</v>
      </c>
      <c r="K4422">
        <v>0</v>
      </c>
      <c r="L4422">
        <v>0</v>
      </c>
      <c r="M4422">
        <v>0</v>
      </c>
      <c r="N4422">
        <v>330000</v>
      </c>
      <c r="O4422">
        <v>8169618</v>
      </c>
      <c r="P4422" t="s">
        <v>5</v>
      </c>
      <c r="Q4422" t="s">
        <v>12</v>
      </c>
      <c r="R4422" t="s">
        <v>169</v>
      </c>
      <c r="S4422" t="s">
        <v>170</v>
      </c>
      <c r="T4422">
        <v>5270721.2903225804</v>
      </c>
      <c r="U4422">
        <v>6166821</v>
      </c>
      <c r="V4422">
        <v>896099.70967741963</v>
      </c>
      <c r="W4422">
        <v>0.17001462614286256</v>
      </c>
      <c r="X4422" t="s">
        <v>413</v>
      </c>
    </row>
    <row r="4423" spans="1:24" x14ac:dyDescent="0.35">
      <c r="A4423">
        <v>3300007290</v>
      </c>
      <c r="B4423" t="s">
        <v>168</v>
      </c>
      <c r="C4423" t="s">
        <v>168</v>
      </c>
      <c r="D4423">
        <v>0</v>
      </c>
      <c r="E4423">
        <v>0</v>
      </c>
      <c r="F4423">
        <v>146</v>
      </c>
      <c r="G4423">
        <v>4801842</v>
      </c>
      <c r="H4423">
        <v>127</v>
      </c>
      <c r="I4423">
        <v>4162000</v>
      </c>
      <c r="J4423">
        <v>0</v>
      </c>
      <c r="K4423">
        <v>0</v>
      </c>
      <c r="L4423">
        <v>50</v>
      </c>
      <c r="M4423">
        <v>1840000</v>
      </c>
      <c r="N4423">
        <v>45000</v>
      </c>
      <c r="O4423">
        <v>10848842</v>
      </c>
      <c r="P4423" t="s">
        <v>5</v>
      </c>
      <c r="Q4423" t="s">
        <v>14</v>
      </c>
      <c r="R4423" t="s">
        <v>169</v>
      </c>
      <c r="S4423" t="s">
        <v>170</v>
      </c>
      <c r="T4423">
        <v>6999252.9032258056</v>
      </c>
      <c r="U4423">
        <v>7132342</v>
      </c>
      <c r="V4423">
        <v>133089.09677419439</v>
      </c>
      <c r="W4423">
        <v>1.9014757519742798E-2</v>
      </c>
      <c r="X4423" t="s">
        <v>183</v>
      </c>
    </row>
    <row r="4424" spans="1:24" x14ac:dyDescent="0.35">
      <c r="A4424">
        <v>3300009013</v>
      </c>
      <c r="B4424" t="s">
        <v>168</v>
      </c>
      <c r="C4424" t="s">
        <v>168</v>
      </c>
      <c r="D4424">
        <v>0</v>
      </c>
      <c r="E4424">
        <v>0</v>
      </c>
      <c r="F4424">
        <v>152</v>
      </c>
      <c r="G4424">
        <v>8157408</v>
      </c>
      <c r="H4424">
        <v>25</v>
      </c>
      <c r="I4424">
        <v>1500000</v>
      </c>
      <c r="J4424">
        <v>0</v>
      </c>
      <c r="K4424">
        <v>0</v>
      </c>
      <c r="L4424">
        <v>0</v>
      </c>
      <c r="M4424">
        <v>0</v>
      </c>
      <c r="N4424">
        <v>735000</v>
      </c>
      <c r="O4424">
        <v>10392408</v>
      </c>
      <c r="P4424" t="s">
        <v>5</v>
      </c>
      <c r="Q4424" t="s">
        <v>12</v>
      </c>
      <c r="R4424" t="s">
        <v>169</v>
      </c>
      <c r="S4424" t="s">
        <v>170</v>
      </c>
      <c r="T4424">
        <v>6704779.3548387093</v>
      </c>
      <c r="U4424">
        <v>6120178</v>
      </c>
      <c r="V4424">
        <v>-584601.35483870935</v>
      </c>
      <c r="W4424">
        <v>-8.7191736506111006E-2</v>
      </c>
      <c r="X4424" t="s">
        <v>353</v>
      </c>
    </row>
    <row r="4425" spans="1:24" x14ac:dyDescent="0.35">
      <c r="A4425">
        <v>3300007282</v>
      </c>
      <c r="B4425" t="s">
        <v>168</v>
      </c>
      <c r="C4425" t="s">
        <v>168</v>
      </c>
      <c r="D4425">
        <v>0</v>
      </c>
      <c r="E4425">
        <v>0</v>
      </c>
      <c r="F4425">
        <v>10</v>
      </c>
      <c r="G4425">
        <v>439489</v>
      </c>
      <c r="H4425">
        <v>7</v>
      </c>
      <c r="I4425">
        <v>220000</v>
      </c>
      <c r="J4425">
        <v>0</v>
      </c>
      <c r="K4425">
        <v>0</v>
      </c>
      <c r="L4425">
        <v>1</v>
      </c>
      <c r="M4425">
        <v>22400</v>
      </c>
      <c r="N4425">
        <v>30000</v>
      </c>
      <c r="O4425">
        <v>711889</v>
      </c>
      <c r="P4425" t="s">
        <v>5</v>
      </c>
      <c r="Q4425" t="s">
        <v>14</v>
      </c>
      <c r="R4425" t="s">
        <v>169</v>
      </c>
      <c r="S4425" t="s">
        <v>170</v>
      </c>
      <c r="T4425">
        <v>459283.22580645158</v>
      </c>
      <c r="U4425">
        <v>1078990</v>
      </c>
      <c r="V4425">
        <v>619706.77419354836</v>
      </c>
      <c r="W4425">
        <v>1.3492911113951758</v>
      </c>
      <c r="X4425" t="s">
        <v>183</v>
      </c>
    </row>
    <row r="4426" spans="1:24" x14ac:dyDescent="0.35">
      <c r="A4426">
        <v>3300010073</v>
      </c>
      <c r="B4426" t="s">
        <v>168</v>
      </c>
      <c r="C4426" t="s">
        <v>168</v>
      </c>
      <c r="D4426">
        <v>0</v>
      </c>
      <c r="E4426">
        <v>0</v>
      </c>
      <c r="F4426">
        <v>213</v>
      </c>
      <c r="G4426">
        <v>11052164</v>
      </c>
      <c r="H4426">
        <v>69</v>
      </c>
      <c r="I4426">
        <v>2797000</v>
      </c>
      <c r="J4426">
        <v>0</v>
      </c>
      <c r="K4426">
        <v>0</v>
      </c>
      <c r="L4426">
        <v>36</v>
      </c>
      <c r="M4426">
        <v>3074300</v>
      </c>
      <c r="N4426">
        <v>279300</v>
      </c>
      <c r="O4426">
        <v>17202764</v>
      </c>
      <c r="P4426" t="s">
        <v>5</v>
      </c>
      <c r="Q4426" t="s">
        <v>16</v>
      </c>
      <c r="R4426" t="s">
        <v>169</v>
      </c>
      <c r="S4426" t="s">
        <v>170</v>
      </c>
      <c r="T4426">
        <v>11098557.419354839</v>
      </c>
      <c r="U4426">
        <v>10624834</v>
      </c>
      <c r="V4426">
        <v>-473723.41935483925</v>
      </c>
      <c r="W4426">
        <v>-4.2683332748156055E-2</v>
      </c>
      <c r="X4426" t="s">
        <v>330</v>
      </c>
    </row>
    <row r="4427" spans="1:24" x14ac:dyDescent="0.35">
      <c r="A4427">
        <v>3301027786</v>
      </c>
      <c r="B4427" t="s">
        <v>168</v>
      </c>
      <c r="C4427" t="s">
        <v>168</v>
      </c>
      <c r="D4427">
        <v>0</v>
      </c>
      <c r="E4427">
        <v>0</v>
      </c>
      <c r="F4427">
        <v>10</v>
      </c>
      <c r="G4427">
        <v>298989</v>
      </c>
      <c r="H4427">
        <v>2</v>
      </c>
      <c r="I4427">
        <v>24000</v>
      </c>
      <c r="J4427">
        <v>0</v>
      </c>
      <c r="K4427">
        <v>0</v>
      </c>
      <c r="L4427">
        <v>1</v>
      </c>
      <c r="M4427">
        <v>22400</v>
      </c>
      <c r="N4427">
        <v>30000</v>
      </c>
      <c r="O4427">
        <v>375389</v>
      </c>
      <c r="P4427" t="s">
        <v>5</v>
      </c>
      <c r="Q4427" t="s">
        <v>13</v>
      </c>
      <c r="R4427" t="s">
        <v>169</v>
      </c>
      <c r="S4427" t="s">
        <v>170</v>
      </c>
      <c r="T4427">
        <v>242186.45161290321</v>
      </c>
      <c r="U4427">
        <v>163395</v>
      </c>
      <c r="V4427">
        <v>-78791.451612903213</v>
      </c>
      <c r="W4427">
        <v>-0.32533385368244672</v>
      </c>
      <c r="X4427" t="s">
        <v>280</v>
      </c>
    </row>
    <row r="4428" spans="1:24" x14ac:dyDescent="0.35">
      <c r="A4428">
        <v>3300008709</v>
      </c>
      <c r="B4428" t="s">
        <v>168</v>
      </c>
      <c r="C4428" t="s">
        <v>168</v>
      </c>
      <c r="D4428">
        <v>0</v>
      </c>
      <c r="E4428">
        <v>0</v>
      </c>
      <c r="F4428">
        <v>13</v>
      </c>
      <c r="G4428">
        <v>353789</v>
      </c>
      <c r="H4428">
        <v>4</v>
      </c>
      <c r="I4428">
        <v>70000</v>
      </c>
      <c r="J4428">
        <v>0</v>
      </c>
      <c r="K4428">
        <v>0</v>
      </c>
      <c r="L4428">
        <v>0</v>
      </c>
      <c r="M4428">
        <v>0</v>
      </c>
      <c r="N4428">
        <v>280000</v>
      </c>
      <c r="O4428">
        <v>703789</v>
      </c>
      <c r="P4428" t="s">
        <v>5</v>
      </c>
      <c r="Q4428" t="s">
        <v>12</v>
      </c>
      <c r="R4428" t="s">
        <v>169</v>
      </c>
      <c r="S4428" t="s">
        <v>170</v>
      </c>
      <c r="T4428">
        <v>454057.41935483873</v>
      </c>
      <c r="U4428">
        <v>862091</v>
      </c>
      <c r="V4428">
        <v>408033.58064516127</v>
      </c>
      <c r="W4428">
        <v>0.8986387255271111</v>
      </c>
      <c r="X4428" t="s">
        <v>413</v>
      </c>
    </row>
    <row r="4429" spans="1:24" x14ac:dyDescent="0.35">
      <c r="A4429">
        <v>3301063516</v>
      </c>
      <c r="B4429" t="s">
        <v>168</v>
      </c>
      <c r="C4429" t="s">
        <v>168</v>
      </c>
      <c r="D4429">
        <v>0</v>
      </c>
      <c r="E4429">
        <v>0</v>
      </c>
      <c r="F4429">
        <v>3</v>
      </c>
      <c r="G4429">
        <v>91597</v>
      </c>
      <c r="H4429">
        <v>0</v>
      </c>
      <c r="I4429">
        <v>0</v>
      </c>
      <c r="J4429">
        <v>0</v>
      </c>
      <c r="K4429">
        <v>0</v>
      </c>
      <c r="L4429">
        <v>4</v>
      </c>
      <c r="M4429">
        <v>329600</v>
      </c>
      <c r="N4429">
        <v>30000</v>
      </c>
      <c r="O4429">
        <v>451197</v>
      </c>
      <c r="P4429" t="s">
        <v>5</v>
      </c>
      <c r="Q4429" t="s">
        <v>11</v>
      </c>
      <c r="R4429" t="s">
        <v>169</v>
      </c>
      <c r="S4429" t="s">
        <v>170</v>
      </c>
      <c r="T4429">
        <v>291094.83870967745</v>
      </c>
      <c r="U4429">
        <v>103599</v>
      </c>
      <c r="V4429">
        <v>-187495.83870967745</v>
      </c>
      <c r="W4429">
        <v>-0.64410567889414161</v>
      </c>
      <c r="X4429" t="s">
        <v>217</v>
      </c>
    </row>
    <row r="4430" spans="1:24" x14ac:dyDescent="0.35">
      <c r="A4430">
        <v>3300009747</v>
      </c>
      <c r="B4430" t="s">
        <v>168</v>
      </c>
      <c r="C4430" t="s">
        <v>168</v>
      </c>
      <c r="D4430">
        <v>0</v>
      </c>
      <c r="E4430">
        <v>0</v>
      </c>
      <c r="F4430">
        <v>632</v>
      </c>
      <c r="G4430">
        <v>27947826</v>
      </c>
      <c r="H4430">
        <v>88</v>
      </c>
      <c r="I4430">
        <v>2082000</v>
      </c>
      <c r="J4430">
        <v>0</v>
      </c>
      <c r="K4430">
        <v>0</v>
      </c>
      <c r="L4430">
        <v>24</v>
      </c>
      <c r="M4430">
        <v>1287600</v>
      </c>
      <c r="N4430">
        <v>36292000</v>
      </c>
      <c r="O4430">
        <v>67609426</v>
      </c>
      <c r="P4430" t="s">
        <v>5</v>
      </c>
      <c r="Q4430" t="s">
        <v>12</v>
      </c>
      <c r="R4430" t="s">
        <v>169</v>
      </c>
      <c r="S4430" t="s">
        <v>170</v>
      </c>
      <c r="T4430">
        <v>43618984.516129032</v>
      </c>
      <c r="U4430">
        <v>40299822</v>
      </c>
      <c r="V4430">
        <v>-3319162.5161290318</v>
      </c>
      <c r="W4430">
        <v>-7.6094447244678509E-2</v>
      </c>
      <c r="X4430" t="s">
        <v>381</v>
      </c>
    </row>
    <row r="4431" spans="1:24" x14ac:dyDescent="0.35">
      <c r="A4431">
        <v>3301049617</v>
      </c>
      <c r="B4431" t="s">
        <v>168</v>
      </c>
      <c r="C4431" t="s">
        <v>168</v>
      </c>
      <c r="D4431">
        <v>0</v>
      </c>
      <c r="E4431">
        <v>0</v>
      </c>
      <c r="F4431">
        <v>84</v>
      </c>
      <c r="G4431">
        <v>2516500</v>
      </c>
      <c r="H4431">
        <v>30</v>
      </c>
      <c r="I4431">
        <v>670000</v>
      </c>
      <c r="J4431">
        <v>0</v>
      </c>
      <c r="K4431">
        <v>0</v>
      </c>
      <c r="L4431">
        <v>23</v>
      </c>
      <c r="M4431">
        <v>795200</v>
      </c>
      <c r="N4431">
        <v>165000</v>
      </c>
      <c r="O4431">
        <v>4146700</v>
      </c>
      <c r="P4431" t="s">
        <v>5</v>
      </c>
      <c r="Q4431" t="s">
        <v>14</v>
      </c>
      <c r="R4431" t="s">
        <v>169</v>
      </c>
      <c r="S4431" t="s">
        <v>170</v>
      </c>
      <c r="T4431">
        <v>2675290.3225806453</v>
      </c>
      <c r="U4431">
        <v>2484749</v>
      </c>
      <c r="V4431">
        <v>-190541.32258064533</v>
      </c>
      <c r="W4431">
        <v>-7.1222671039621877E-2</v>
      </c>
      <c r="X4431" t="s">
        <v>402</v>
      </c>
    </row>
    <row r="4432" spans="1:24" x14ac:dyDescent="0.35">
      <c r="A4432">
        <v>3301030588</v>
      </c>
      <c r="B4432" t="s">
        <v>168</v>
      </c>
      <c r="C4432" t="s">
        <v>168</v>
      </c>
      <c r="D4432">
        <v>0</v>
      </c>
      <c r="E4432">
        <v>0</v>
      </c>
      <c r="F4432">
        <v>98</v>
      </c>
      <c r="G4432">
        <v>4121994</v>
      </c>
      <c r="H4432">
        <v>30</v>
      </c>
      <c r="I4432">
        <v>1820000</v>
      </c>
      <c r="J4432">
        <v>0</v>
      </c>
      <c r="K4432">
        <v>0</v>
      </c>
      <c r="L4432">
        <v>0</v>
      </c>
      <c r="M4432">
        <v>0</v>
      </c>
      <c r="N4432">
        <v>171000</v>
      </c>
      <c r="O4432">
        <v>6112994</v>
      </c>
      <c r="P4432" t="s">
        <v>5</v>
      </c>
      <c r="Q4432" t="s">
        <v>13</v>
      </c>
      <c r="R4432" t="s">
        <v>169</v>
      </c>
      <c r="S4432" t="s">
        <v>170</v>
      </c>
      <c r="T4432">
        <v>3943867.0967741935</v>
      </c>
      <c r="U4432">
        <v>5363300</v>
      </c>
      <c r="V4432">
        <v>1419432.9032258065</v>
      </c>
      <c r="W4432">
        <v>0.35990890879330162</v>
      </c>
      <c r="X4432" t="s">
        <v>67</v>
      </c>
    </row>
    <row r="4433" spans="1:24" x14ac:dyDescent="0.35">
      <c r="A4433">
        <v>3300007886</v>
      </c>
      <c r="B4433" t="s">
        <v>168</v>
      </c>
      <c r="C4433" t="s">
        <v>168</v>
      </c>
      <c r="D4433">
        <v>0</v>
      </c>
      <c r="E4433">
        <v>0</v>
      </c>
      <c r="F4433">
        <v>28</v>
      </c>
      <c r="G4433">
        <v>968471</v>
      </c>
      <c r="H4433">
        <v>51</v>
      </c>
      <c r="I4433">
        <v>1880000</v>
      </c>
      <c r="J4433">
        <v>0</v>
      </c>
      <c r="K4433">
        <v>0</v>
      </c>
      <c r="L4433">
        <v>16</v>
      </c>
      <c r="M4433">
        <v>748400</v>
      </c>
      <c r="N4433">
        <v>150000</v>
      </c>
      <c r="O4433">
        <v>3746871</v>
      </c>
      <c r="P4433" t="s">
        <v>5</v>
      </c>
      <c r="Q4433" t="s">
        <v>10</v>
      </c>
      <c r="R4433" t="s">
        <v>181</v>
      </c>
      <c r="S4433" t="s">
        <v>170</v>
      </c>
      <c r="T4433">
        <v>2417336.1290322579</v>
      </c>
      <c r="U4433">
        <v>1297397</v>
      </c>
      <c r="V4433">
        <v>-1119939.1290322579</v>
      </c>
      <c r="W4433">
        <v>-0.46329474646978774</v>
      </c>
      <c r="X4433" t="s">
        <v>337</v>
      </c>
    </row>
    <row r="4434" spans="1:24" x14ac:dyDescent="0.35">
      <c r="A4434">
        <v>3300017615</v>
      </c>
      <c r="B4434" t="s">
        <v>168</v>
      </c>
      <c r="C4434" t="s">
        <v>168</v>
      </c>
      <c r="D4434">
        <v>0</v>
      </c>
      <c r="E4434">
        <v>0</v>
      </c>
      <c r="F4434">
        <v>258</v>
      </c>
      <c r="G4434">
        <v>10182209</v>
      </c>
      <c r="H4434">
        <v>102</v>
      </c>
      <c r="I4434">
        <v>3400000</v>
      </c>
      <c r="J4434">
        <v>0</v>
      </c>
      <c r="K4434">
        <v>0</v>
      </c>
      <c r="L4434">
        <v>0</v>
      </c>
      <c r="M4434">
        <v>0</v>
      </c>
      <c r="N4434">
        <v>631900</v>
      </c>
      <c r="O4434">
        <v>14214109</v>
      </c>
      <c r="P4434" t="s">
        <v>5</v>
      </c>
      <c r="Q4434" t="s">
        <v>6</v>
      </c>
      <c r="R4434" t="s">
        <v>169</v>
      </c>
      <c r="S4434" t="s">
        <v>170</v>
      </c>
      <c r="T4434">
        <v>9170392.9032258056</v>
      </c>
      <c r="U4434">
        <v>8826819</v>
      </c>
      <c r="V4434">
        <v>-343573.90322580561</v>
      </c>
      <c r="W4434">
        <v>-3.7465559747712596E-2</v>
      </c>
      <c r="X4434" t="s">
        <v>261</v>
      </c>
    </row>
    <row r="4435" spans="1:24" x14ac:dyDescent="0.35">
      <c r="A4435">
        <v>3301072747</v>
      </c>
      <c r="B4435" t="s">
        <v>168</v>
      </c>
      <c r="C4435" t="s">
        <v>168</v>
      </c>
      <c r="D4435">
        <v>0</v>
      </c>
      <c r="E4435">
        <v>0</v>
      </c>
      <c r="F4435">
        <v>119</v>
      </c>
      <c r="G4435">
        <v>4721726</v>
      </c>
      <c r="H4435">
        <v>27</v>
      </c>
      <c r="I4435">
        <v>1065000</v>
      </c>
      <c r="J4435">
        <v>0</v>
      </c>
      <c r="K4435">
        <v>0</v>
      </c>
      <c r="L4435">
        <v>0</v>
      </c>
      <c r="M4435">
        <v>0</v>
      </c>
      <c r="N4435">
        <v>362000</v>
      </c>
      <c r="O4435">
        <v>6148726</v>
      </c>
      <c r="P4435" t="s">
        <v>5</v>
      </c>
      <c r="Q4435" t="s">
        <v>12</v>
      </c>
      <c r="R4435" t="s">
        <v>169</v>
      </c>
      <c r="S4435" t="s">
        <v>170</v>
      </c>
      <c r="T4435">
        <v>3966920</v>
      </c>
      <c r="U4435">
        <v>4565819</v>
      </c>
      <c r="V4435">
        <v>598899</v>
      </c>
      <c r="W4435">
        <v>0.15097329918425384</v>
      </c>
      <c r="X4435" t="s">
        <v>406</v>
      </c>
    </row>
    <row r="4436" spans="1:24" x14ac:dyDescent="0.35">
      <c r="A4436">
        <v>3301060055</v>
      </c>
      <c r="B4436" t="s">
        <v>168</v>
      </c>
      <c r="C4436" t="s">
        <v>168</v>
      </c>
      <c r="D4436">
        <v>0</v>
      </c>
      <c r="E4436">
        <v>0</v>
      </c>
      <c r="F4436">
        <v>130</v>
      </c>
      <c r="G4436">
        <v>4927441</v>
      </c>
      <c r="H4436">
        <v>55</v>
      </c>
      <c r="I4436">
        <v>2445000</v>
      </c>
      <c r="J4436">
        <v>0</v>
      </c>
      <c r="K4436">
        <v>0</v>
      </c>
      <c r="L4436">
        <v>0</v>
      </c>
      <c r="M4436">
        <v>0</v>
      </c>
      <c r="N4436">
        <v>2368500</v>
      </c>
      <c r="O4436">
        <v>9740941</v>
      </c>
      <c r="P4436" t="s">
        <v>5</v>
      </c>
      <c r="Q4436" t="s">
        <v>16</v>
      </c>
      <c r="R4436" t="s">
        <v>207</v>
      </c>
      <c r="S4436" t="s">
        <v>170</v>
      </c>
      <c r="T4436">
        <v>6284478.064516129</v>
      </c>
      <c r="U4436">
        <v>4458517</v>
      </c>
      <c r="V4436">
        <v>-1825961.064516129</v>
      </c>
      <c r="W4436">
        <v>-0.29055094882516996</v>
      </c>
      <c r="X4436" t="s">
        <v>246</v>
      </c>
    </row>
    <row r="4437" spans="1:24" x14ac:dyDescent="0.35">
      <c r="A4437">
        <v>3300017215</v>
      </c>
      <c r="B4437" t="s">
        <v>168</v>
      </c>
      <c r="C4437" t="s">
        <v>168</v>
      </c>
      <c r="D4437">
        <v>0</v>
      </c>
      <c r="E4437">
        <v>0</v>
      </c>
      <c r="F4437">
        <v>185</v>
      </c>
      <c r="G4437">
        <v>7971708</v>
      </c>
      <c r="H4437">
        <v>49</v>
      </c>
      <c r="I4437">
        <v>2155000</v>
      </c>
      <c r="J4437">
        <v>0</v>
      </c>
      <c r="K4437">
        <v>0</v>
      </c>
      <c r="L4437">
        <v>1</v>
      </c>
      <c r="M4437">
        <v>52400</v>
      </c>
      <c r="N4437">
        <v>1637700</v>
      </c>
      <c r="O4437">
        <v>11816808</v>
      </c>
      <c r="P4437" t="s">
        <v>5</v>
      </c>
      <c r="Q4437" t="s">
        <v>7</v>
      </c>
      <c r="R4437" t="s">
        <v>169</v>
      </c>
      <c r="S4437" t="s">
        <v>170</v>
      </c>
      <c r="T4437">
        <v>7623747.0967741944</v>
      </c>
      <c r="U4437">
        <v>8038894</v>
      </c>
      <c r="V4437">
        <v>415146.90322580561</v>
      </c>
      <c r="W4437">
        <v>5.4454443196504387E-2</v>
      </c>
      <c r="X4437" t="s">
        <v>351</v>
      </c>
    </row>
    <row r="4438" spans="1:24" x14ac:dyDescent="0.35">
      <c r="A4438">
        <v>6001127336</v>
      </c>
      <c r="B4438" t="s">
        <v>168</v>
      </c>
      <c r="C4438" t="s">
        <v>168</v>
      </c>
      <c r="D4438">
        <v>0</v>
      </c>
      <c r="E4438">
        <v>0</v>
      </c>
      <c r="F4438">
        <v>67</v>
      </c>
      <c r="G4438">
        <v>2042424</v>
      </c>
      <c r="H4438">
        <v>50</v>
      </c>
      <c r="I4438">
        <v>1950000</v>
      </c>
      <c r="J4438">
        <v>0</v>
      </c>
      <c r="K4438">
        <v>0</v>
      </c>
      <c r="L4438">
        <v>10</v>
      </c>
      <c r="M4438">
        <v>954000</v>
      </c>
      <c r="N4438">
        <v>150000</v>
      </c>
      <c r="O4438">
        <v>5096424</v>
      </c>
      <c r="P4438" t="s">
        <v>5</v>
      </c>
      <c r="Q4438" t="s">
        <v>14</v>
      </c>
      <c r="R4438" t="s">
        <v>169</v>
      </c>
      <c r="S4438" t="s">
        <v>170</v>
      </c>
      <c r="T4438">
        <v>3288015.4838709678</v>
      </c>
      <c r="U4438">
        <v>3165652</v>
      </c>
      <c r="V4438">
        <v>-122363.48387096776</v>
      </c>
      <c r="W4438">
        <v>-3.7214996240501175E-2</v>
      </c>
      <c r="X4438" t="s">
        <v>266</v>
      </c>
    </row>
    <row r="4439" spans="1:24" x14ac:dyDescent="0.35">
      <c r="A4439">
        <v>3301053754</v>
      </c>
      <c r="B4439" t="s">
        <v>168</v>
      </c>
      <c r="C4439" t="s">
        <v>168</v>
      </c>
      <c r="D4439">
        <v>0</v>
      </c>
      <c r="E4439">
        <v>0</v>
      </c>
      <c r="F4439">
        <v>1</v>
      </c>
      <c r="G4439">
        <v>15699</v>
      </c>
      <c r="H4439">
        <v>4</v>
      </c>
      <c r="I4439">
        <v>86000</v>
      </c>
      <c r="J4439">
        <v>0</v>
      </c>
      <c r="K4439">
        <v>0</v>
      </c>
      <c r="L4439">
        <v>1</v>
      </c>
      <c r="M4439">
        <v>102400</v>
      </c>
      <c r="N4439">
        <v>180000</v>
      </c>
      <c r="O4439">
        <v>384099</v>
      </c>
      <c r="P4439" t="s">
        <v>5</v>
      </c>
      <c r="Q4439" t="s">
        <v>11</v>
      </c>
      <c r="R4439" t="s">
        <v>169</v>
      </c>
      <c r="S4439" t="s">
        <v>170</v>
      </c>
      <c r="T4439">
        <v>247805.80645161291</v>
      </c>
      <c r="U4439">
        <v>174400</v>
      </c>
      <c r="V4439">
        <v>-73405.806451612909</v>
      </c>
      <c r="W4439">
        <v>-0.29622310914633987</v>
      </c>
      <c r="X4439" t="s">
        <v>376</v>
      </c>
    </row>
    <row r="4440" spans="1:24" x14ac:dyDescent="0.35">
      <c r="A4440">
        <v>3301071336</v>
      </c>
      <c r="B4440" t="s">
        <v>168</v>
      </c>
      <c r="C4440" t="s">
        <v>168</v>
      </c>
      <c r="D4440">
        <v>0</v>
      </c>
      <c r="E4440">
        <v>0</v>
      </c>
      <c r="F4440">
        <v>1</v>
      </c>
      <c r="G4440">
        <v>33030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511000</v>
      </c>
      <c r="O4440">
        <v>544030</v>
      </c>
      <c r="P4440" t="s">
        <v>5</v>
      </c>
      <c r="Q4440" t="s">
        <v>12</v>
      </c>
      <c r="R4440" t="s">
        <v>169</v>
      </c>
      <c r="S4440" t="s">
        <v>170</v>
      </c>
      <c r="T4440">
        <v>350987.09677419357</v>
      </c>
      <c r="U4440">
        <v>1312300</v>
      </c>
      <c r="V4440">
        <v>961312.90322580643</v>
      </c>
      <c r="W4440">
        <v>2.7388838850798667</v>
      </c>
      <c r="X4440" t="s">
        <v>364</v>
      </c>
    </row>
    <row r="4441" spans="1:24" x14ac:dyDescent="0.35">
      <c r="A4441">
        <v>3301062895</v>
      </c>
      <c r="B4441" t="s">
        <v>168</v>
      </c>
      <c r="C4441" t="s">
        <v>168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180000</v>
      </c>
      <c r="O4441">
        <v>180000</v>
      </c>
      <c r="P4441" t="s">
        <v>5</v>
      </c>
      <c r="Q4441" t="s">
        <v>15</v>
      </c>
      <c r="R4441" t="s">
        <v>169</v>
      </c>
      <c r="S4441" t="s">
        <v>170</v>
      </c>
      <c r="T4441">
        <v>116129.03225806452</v>
      </c>
      <c r="U4441">
        <v>45000</v>
      </c>
      <c r="V4441">
        <v>-71129.032258064515</v>
      </c>
      <c r="W4441">
        <v>-0.61250000000000004</v>
      </c>
      <c r="X4441" t="s">
        <v>230</v>
      </c>
    </row>
    <row r="4442" spans="1:24" x14ac:dyDescent="0.35">
      <c r="A4442">
        <v>3301070275</v>
      </c>
      <c r="B4442" t="s">
        <v>168</v>
      </c>
      <c r="C4442" t="s">
        <v>168</v>
      </c>
      <c r="D4442">
        <v>0</v>
      </c>
      <c r="E4442">
        <v>0</v>
      </c>
      <c r="F4442">
        <v>72</v>
      </c>
      <c r="G4442">
        <v>2021222</v>
      </c>
      <c r="H4442">
        <v>39</v>
      </c>
      <c r="I4442">
        <v>1015000</v>
      </c>
      <c r="J4442">
        <v>0</v>
      </c>
      <c r="K4442">
        <v>0</v>
      </c>
      <c r="L4442">
        <v>30</v>
      </c>
      <c r="M4442">
        <v>1902000</v>
      </c>
      <c r="N4442">
        <v>75000</v>
      </c>
      <c r="O4442">
        <v>5013222</v>
      </c>
      <c r="P4442" t="s">
        <v>5</v>
      </c>
      <c r="Q4442" t="s">
        <v>14</v>
      </c>
      <c r="R4442" t="s">
        <v>169</v>
      </c>
      <c r="S4442" t="s">
        <v>170</v>
      </c>
      <c r="T4442">
        <v>3234336.7741935486</v>
      </c>
      <c r="U4442">
        <v>2753676</v>
      </c>
      <c r="V4442">
        <v>-480660.7741935486</v>
      </c>
      <c r="W4442">
        <v>-0.14861185082168715</v>
      </c>
      <c r="X4442" t="s">
        <v>366</v>
      </c>
    </row>
    <row r="4443" spans="1:24" x14ac:dyDescent="0.35">
      <c r="A4443">
        <v>3300018656</v>
      </c>
      <c r="B4443" t="s">
        <v>168</v>
      </c>
      <c r="C4443" t="s">
        <v>168</v>
      </c>
      <c r="D4443">
        <v>0</v>
      </c>
      <c r="E4443">
        <v>0</v>
      </c>
      <c r="F4443">
        <v>51</v>
      </c>
      <c r="G4443">
        <v>1766248</v>
      </c>
      <c r="H4443">
        <v>42</v>
      </c>
      <c r="I4443">
        <v>1975000</v>
      </c>
      <c r="J4443">
        <v>0</v>
      </c>
      <c r="K4443">
        <v>0</v>
      </c>
      <c r="L4443">
        <v>0</v>
      </c>
      <c r="M4443">
        <v>0</v>
      </c>
      <c r="N4443">
        <v>1713500</v>
      </c>
      <c r="O4443">
        <v>5454748</v>
      </c>
      <c r="P4443" t="s">
        <v>5</v>
      </c>
      <c r="Q4443" t="s">
        <v>7</v>
      </c>
      <c r="R4443" t="s">
        <v>169</v>
      </c>
      <c r="S4443" t="s">
        <v>170</v>
      </c>
      <c r="T4443">
        <v>3519192.2580645164</v>
      </c>
      <c r="U4443">
        <v>6144862</v>
      </c>
      <c r="V4443">
        <v>2625669.7419354836</v>
      </c>
      <c r="W4443">
        <v>0.74610011314913161</v>
      </c>
      <c r="X4443" t="s">
        <v>305</v>
      </c>
    </row>
    <row r="4444" spans="1:24" x14ac:dyDescent="0.35">
      <c r="A4444">
        <v>3300006836</v>
      </c>
      <c r="B4444" t="s">
        <v>168</v>
      </c>
      <c r="C4444" t="s">
        <v>168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4</v>
      </c>
      <c r="M4444">
        <v>229600</v>
      </c>
      <c r="N4444">
        <v>150000</v>
      </c>
      <c r="O4444">
        <v>379600</v>
      </c>
      <c r="P4444" t="s">
        <v>5</v>
      </c>
      <c r="Q4444" t="s">
        <v>9</v>
      </c>
      <c r="R4444" t="s">
        <v>169</v>
      </c>
      <c r="S4444" t="s">
        <v>170</v>
      </c>
      <c r="T4444">
        <v>244903.22580645164</v>
      </c>
      <c r="U4444">
        <v>683392</v>
      </c>
      <c r="V4444">
        <v>438488.77419354836</v>
      </c>
      <c r="W4444">
        <v>1.7904573234984191</v>
      </c>
      <c r="X4444" t="s">
        <v>258</v>
      </c>
    </row>
    <row r="4445" spans="1:24" x14ac:dyDescent="0.35">
      <c r="A4445">
        <v>3301072238</v>
      </c>
      <c r="B4445" t="s">
        <v>168</v>
      </c>
      <c r="C4445" t="s">
        <v>168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258000</v>
      </c>
      <c r="O4445">
        <v>258000</v>
      </c>
      <c r="P4445" t="s">
        <v>5</v>
      </c>
      <c r="Q4445" t="s">
        <v>10</v>
      </c>
      <c r="R4445" t="s">
        <v>169</v>
      </c>
      <c r="S4445" t="s">
        <v>170</v>
      </c>
      <c r="T4445">
        <v>166451.61290322579</v>
      </c>
      <c r="U4445">
        <v>0</v>
      </c>
      <c r="V4445">
        <v>-166451.61290322579</v>
      </c>
      <c r="W4445">
        <v>0</v>
      </c>
      <c r="X4445" t="s">
        <v>241</v>
      </c>
    </row>
    <row r="4446" spans="1:24" x14ac:dyDescent="0.35">
      <c r="A4446">
        <v>3300014331</v>
      </c>
      <c r="B4446" t="s">
        <v>168</v>
      </c>
      <c r="C4446" t="s">
        <v>168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1412000</v>
      </c>
      <c r="O4446">
        <v>1412000</v>
      </c>
      <c r="P4446" t="s">
        <v>5</v>
      </c>
      <c r="Q4446" t="s">
        <v>7</v>
      </c>
      <c r="R4446" t="s">
        <v>169</v>
      </c>
      <c r="S4446" t="s">
        <v>170</v>
      </c>
      <c r="T4446">
        <v>910967.74193548388</v>
      </c>
      <c r="U4446">
        <v>921700</v>
      </c>
      <c r="V4446">
        <v>10732.258064516122</v>
      </c>
      <c r="W4446">
        <v>1.1781161473087831E-2</v>
      </c>
      <c r="X4446" t="s">
        <v>218</v>
      </c>
    </row>
    <row r="4447" spans="1:24" x14ac:dyDescent="0.35">
      <c r="A4447">
        <v>3300007495</v>
      </c>
      <c r="B4447" t="s">
        <v>168</v>
      </c>
      <c r="C4447" t="s">
        <v>168</v>
      </c>
      <c r="D4447">
        <v>0</v>
      </c>
      <c r="E4447">
        <v>0</v>
      </c>
      <c r="F4447">
        <v>0</v>
      </c>
      <c r="G4447">
        <v>0</v>
      </c>
      <c r="H4447">
        <v>4</v>
      </c>
      <c r="I4447">
        <v>290000</v>
      </c>
      <c r="J4447">
        <v>0</v>
      </c>
      <c r="K4447">
        <v>0</v>
      </c>
      <c r="L4447">
        <v>0</v>
      </c>
      <c r="M4447">
        <v>0</v>
      </c>
      <c r="N4447">
        <v>95000</v>
      </c>
      <c r="O4447">
        <v>385000</v>
      </c>
      <c r="P4447" t="s">
        <v>5</v>
      </c>
      <c r="Q4447" t="s">
        <v>9</v>
      </c>
      <c r="R4447" t="s">
        <v>169</v>
      </c>
      <c r="S4447" t="s">
        <v>170</v>
      </c>
      <c r="T4447">
        <v>248387.09677419357</v>
      </c>
      <c r="U4447">
        <v>450000</v>
      </c>
      <c r="V4447">
        <v>201612.90322580643</v>
      </c>
      <c r="W4447">
        <v>0.81168831168831157</v>
      </c>
      <c r="X4447" t="s">
        <v>284</v>
      </c>
    </row>
    <row r="4448" spans="1:24" x14ac:dyDescent="0.35">
      <c r="A4448">
        <v>3301044148</v>
      </c>
      <c r="B4448" t="s">
        <v>168</v>
      </c>
      <c r="C4448" t="s">
        <v>168</v>
      </c>
      <c r="D4448">
        <v>0</v>
      </c>
      <c r="E4448">
        <v>0</v>
      </c>
      <c r="F4448">
        <v>30</v>
      </c>
      <c r="G4448">
        <v>913899</v>
      </c>
      <c r="H4448">
        <v>0</v>
      </c>
      <c r="I4448">
        <v>0</v>
      </c>
      <c r="J4448">
        <v>0</v>
      </c>
      <c r="K4448">
        <v>0</v>
      </c>
      <c r="L4448">
        <v>5</v>
      </c>
      <c r="M4448">
        <v>362000</v>
      </c>
      <c r="N4448">
        <v>1257500</v>
      </c>
      <c r="O4448">
        <v>2533399</v>
      </c>
      <c r="P4448" t="s">
        <v>5</v>
      </c>
      <c r="Q4448" t="s">
        <v>17</v>
      </c>
      <c r="R4448" t="s">
        <v>169</v>
      </c>
      <c r="S4448" t="s">
        <v>170</v>
      </c>
      <c r="T4448">
        <v>1634450.9677419355</v>
      </c>
      <c r="U4448">
        <v>1338698</v>
      </c>
      <c r="V4448">
        <v>-295752.96774193551</v>
      </c>
      <c r="W4448">
        <v>-0.18094942802140523</v>
      </c>
      <c r="X4448" t="s">
        <v>332</v>
      </c>
    </row>
    <row r="4449" spans="1:24" x14ac:dyDescent="0.35">
      <c r="A4449">
        <v>3300018188</v>
      </c>
      <c r="B4449" t="s">
        <v>168</v>
      </c>
      <c r="C4449" t="s">
        <v>168</v>
      </c>
      <c r="D4449">
        <v>0</v>
      </c>
      <c r="E4449">
        <v>0</v>
      </c>
      <c r="F4449">
        <v>286</v>
      </c>
      <c r="G4449">
        <v>13502967</v>
      </c>
      <c r="H4449">
        <v>2</v>
      </c>
      <c r="I4449">
        <v>60000</v>
      </c>
      <c r="J4449">
        <v>0</v>
      </c>
      <c r="K4449">
        <v>0</v>
      </c>
      <c r="L4449">
        <v>0</v>
      </c>
      <c r="M4449">
        <v>0</v>
      </c>
      <c r="N4449">
        <v>1143500</v>
      </c>
      <c r="O4449">
        <v>14706467</v>
      </c>
      <c r="P4449" t="s">
        <v>5</v>
      </c>
      <c r="Q4449" t="s">
        <v>6</v>
      </c>
      <c r="R4449" t="s">
        <v>169</v>
      </c>
      <c r="S4449" t="s">
        <v>170</v>
      </c>
      <c r="T4449">
        <v>9488043.2258064523</v>
      </c>
      <c r="U4449">
        <v>9997036</v>
      </c>
      <c r="V4449">
        <v>508992.77419354767</v>
      </c>
      <c r="W4449">
        <v>5.3645705661325538E-2</v>
      </c>
      <c r="X4449" t="s">
        <v>343</v>
      </c>
    </row>
    <row r="4450" spans="1:24" x14ac:dyDescent="0.35">
      <c r="A4450">
        <v>3301000486</v>
      </c>
      <c r="B4450" t="s">
        <v>168</v>
      </c>
      <c r="C4450" t="s">
        <v>168</v>
      </c>
      <c r="D4450">
        <v>0</v>
      </c>
      <c r="E4450">
        <v>0</v>
      </c>
      <c r="F4450">
        <v>143</v>
      </c>
      <c r="G4450">
        <v>8148921</v>
      </c>
      <c r="H4450">
        <v>29</v>
      </c>
      <c r="I4450">
        <v>680000</v>
      </c>
      <c r="J4450">
        <v>0</v>
      </c>
      <c r="K4450">
        <v>0</v>
      </c>
      <c r="L4450">
        <v>35</v>
      </c>
      <c r="M4450">
        <v>2324000</v>
      </c>
      <c r="N4450">
        <v>330000</v>
      </c>
      <c r="O4450">
        <v>11482921</v>
      </c>
      <c r="P4450" t="s">
        <v>5</v>
      </c>
      <c r="Q4450" t="s">
        <v>12</v>
      </c>
      <c r="R4450" t="s">
        <v>169</v>
      </c>
      <c r="S4450" t="s">
        <v>170</v>
      </c>
      <c r="T4450">
        <v>7408336.1290322579</v>
      </c>
      <c r="U4450">
        <v>12743600</v>
      </c>
      <c r="V4450">
        <v>5335263.8709677421</v>
      </c>
      <c r="W4450">
        <v>0.72017032948323867</v>
      </c>
      <c r="X4450" t="s">
        <v>407</v>
      </c>
    </row>
    <row r="4451" spans="1:24" x14ac:dyDescent="0.35">
      <c r="A4451">
        <v>3300005960</v>
      </c>
      <c r="B4451" t="s">
        <v>168</v>
      </c>
      <c r="C4451" t="s">
        <v>168</v>
      </c>
      <c r="D4451">
        <v>0</v>
      </c>
      <c r="E4451">
        <v>0</v>
      </c>
      <c r="F4451">
        <v>133</v>
      </c>
      <c r="G4451">
        <v>4082862</v>
      </c>
      <c r="H4451">
        <v>77</v>
      </c>
      <c r="I4451">
        <v>1948000</v>
      </c>
      <c r="J4451">
        <v>0</v>
      </c>
      <c r="K4451">
        <v>0</v>
      </c>
      <c r="L4451">
        <v>0</v>
      </c>
      <c r="M4451">
        <v>0</v>
      </c>
      <c r="N4451">
        <v>75000</v>
      </c>
      <c r="O4451">
        <v>6105862</v>
      </c>
      <c r="P4451" t="s">
        <v>5</v>
      </c>
      <c r="Q4451" t="s">
        <v>14</v>
      </c>
      <c r="R4451" t="s">
        <v>169</v>
      </c>
      <c r="S4451" t="s">
        <v>170</v>
      </c>
      <c r="T4451">
        <v>3939265.8064516126</v>
      </c>
      <c r="U4451">
        <v>4917199</v>
      </c>
      <c r="V4451">
        <v>977933.19354838738</v>
      </c>
      <c r="W4451">
        <v>0.24825265458013956</v>
      </c>
      <c r="X4451" t="s">
        <v>339</v>
      </c>
    </row>
    <row r="4452" spans="1:24" x14ac:dyDescent="0.35">
      <c r="A4452">
        <v>3300012283</v>
      </c>
      <c r="B4452" t="s">
        <v>168</v>
      </c>
      <c r="C4452" t="s">
        <v>168</v>
      </c>
      <c r="D4452">
        <v>0</v>
      </c>
      <c r="E4452">
        <v>0</v>
      </c>
      <c r="F4452">
        <v>185</v>
      </c>
      <c r="G4452">
        <v>8540400</v>
      </c>
      <c r="H4452">
        <v>50</v>
      </c>
      <c r="I4452">
        <v>1123000</v>
      </c>
      <c r="J4452">
        <v>0</v>
      </c>
      <c r="K4452">
        <v>0</v>
      </c>
      <c r="L4452">
        <v>0</v>
      </c>
      <c r="M4452">
        <v>0</v>
      </c>
      <c r="N4452">
        <v>446000</v>
      </c>
      <c r="O4452">
        <v>10109400</v>
      </c>
      <c r="P4452" t="s">
        <v>5</v>
      </c>
      <c r="Q4452" t="s">
        <v>12</v>
      </c>
      <c r="R4452" t="s">
        <v>169</v>
      </c>
      <c r="S4452" t="s">
        <v>170</v>
      </c>
      <c r="T4452">
        <v>6522193.5483870972</v>
      </c>
      <c r="U4452">
        <v>5960508</v>
      </c>
      <c r="V4452">
        <v>-561685.54838709719</v>
      </c>
      <c r="W4452">
        <v>-8.6119116861534839E-2</v>
      </c>
      <c r="X4452" t="s">
        <v>188</v>
      </c>
    </row>
    <row r="4453" spans="1:24" x14ac:dyDescent="0.35">
      <c r="A4453">
        <v>3301066352</v>
      </c>
      <c r="B4453" t="s">
        <v>168</v>
      </c>
      <c r="C4453" t="s">
        <v>168</v>
      </c>
      <c r="D4453">
        <v>0</v>
      </c>
      <c r="E4453">
        <v>0</v>
      </c>
      <c r="F4453">
        <v>46</v>
      </c>
      <c r="G4453">
        <v>1872955</v>
      </c>
      <c r="H4453">
        <v>42</v>
      </c>
      <c r="I4453">
        <v>1710000</v>
      </c>
      <c r="J4453">
        <v>0</v>
      </c>
      <c r="K4453">
        <v>0</v>
      </c>
      <c r="L4453">
        <v>19</v>
      </c>
      <c r="M4453">
        <v>965600</v>
      </c>
      <c r="N4453">
        <v>150000</v>
      </c>
      <c r="O4453">
        <v>4698555</v>
      </c>
      <c r="P4453" t="s">
        <v>5</v>
      </c>
      <c r="Q4453" t="s">
        <v>15</v>
      </c>
      <c r="R4453" t="s">
        <v>169</v>
      </c>
      <c r="S4453" t="s">
        <v>170</v>
      </c>
      <c r="T4453">
        <v>3031325.8064516126</v>
      </c>
      <c r="U4453">
        <v>2370875</v>
      </c>
      <c r="V4453">
        <v>-660450.80645161262</v>
      </c>
      <c r="W4453">
        <v>-0.21787522972488338</v>
      </c>
      <c r="X4453" t="s">
        <v>177</v>
      </c>
    </row>
    <row r="4454" spans="1:24" x14ac:dyDescent="0.35">
      <c r="A4454">
        <v>3301070294</v>
      </c>
      <c r="B4454" t="s">
        <v>168</v>
      </c>
      <c r="C4454" t="s">
        <v>168</v>
      </c>
      <c r="D4454">
        <v>0</v>
      </c>
      <c r="E4454">
        <v>0</v>
      </c>
      <c r="F4454">
        <v>44</v>
      </c>
      <c r="G4454">
        <v>2402808</v>
      </c>
      <c r="H4454">
        <v>50</v>
      </c>
      <c r="I4454">
        <v>2875000</v>
      </c>
      <c r="J4454">
        <v>0</v>
      </c>
      <c r="K4454">
        <v>0</v>
      </c>
      <c r="L4454">
        <v>23</v>
      </c>
      <c r="M4454">
        <v>1235200</v>
      </c>
      <c r="N4454">
        <v>180000</v>
      </c>
      <c r="O4454">
        <v>6693008</v>
      </c>
      <c r="P4454" t="s">
        <v>5</v>
      </c>
      <c r="Q4454" t="s">
        <v>15</v>
      </c>
      <c r="R4454" t="s">
        <v>169</v>
      </c>
      <c r="S4454" t="s">
        <v>170</v>
      </c>
      <c r="T4454">
        <v>4318069.6774193542</v>
      </c>
      <c r="U4454">
        <v>2792290</v>
      </c>
      <c r="V4454">
        <v>-1525779.6774193542</v>
      </c>
      <c r="W4454">
        <v>-0.35334762785282781</v>
      </c>
      <c r="X4454" t="s">
        <v>369</v>
      </c>
    </row>
    <row r="4455" spans="1:24" x14ac:dyDescent="0.35">
      <c r="A4455">
        <v>3301071076</v>
      </c>
      <c r="B4455" t="s">
        <v>168</v>
      </c>
      <c r="C4455" t="s">
        <v>168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357000</v>
      </c>
      <c r="O4455">
        <v>357000</v>
      </c>
      <c r="P4455" t="s">
        <v>5</v>
      </c>
      <c r="Q4455" t="s">
        <v>12</v>
      </c>
      <c r="R4455" t="s">
        <v>169</v>
      </c>
      <c r="S4455" t="s">
        <v>170</v>
      </c>
      <c r="T4455">
        <v>230322.58064516127</v>
      </c>
      <c r="U4455">
        <v>333500</v>
      </c>
      <c r="V4455">
        <v>103177.41935483873</v>
      </c>
      <c r="W4455">
        <v>0.44796918767507021</v>
      </c>
      <c r="X4455" t="s">
        <v>353</v>
      </c>
    </row>
    <row r="4456" spans="1:24" x14ac:dyDescent="0.35">
      <c r="A4456">
        <v>3301076702</v>
      </c>
      <c r="B4456" t="s">
        <v>168</v>
      </c>
      <c r="C4456" t="s">
        <v>168</v>
      </c>
      <c r="D4456">
        <v>0</v>
      </c>
      <c r="E4456">
        <v>0</v>
      </c>
      <c r="F4456">
        <v>15</v>
      </c>
      <c r="G4456">
        <v>461482</v>
      </c>
      <c r="H4456">
        <v>6</v>
      </c>
      <c r="I4456">
        <v>290000</v>
      </c>
      <c r="J4456">
        <v>0</v>
      </c>
      <c r="K4456">
        <v>0</v>
      </c>
      <c r="L4456">
        <v>2</v>
      </c>
      <c r="M4456">
        <v>104800</v>
      </c>
      <c r="N4456">
        <v>462000</v>
      </c>
      <c r="O4456">
        <v>1318282</v>
      </c>
      <c r="P4456" t="s">
        <v>5</v>
      </c>
      <c r="Q4456" t="s">
        <v>14</v>
      </c>
      <c r="R4456" t="s">
        <v>169</v>
      </c>
      <c r="S4456" t="s">
        <v>170</v>
      </c>
      <c r="T4456">
        <v>850504.51612903224</v>
      </c>
      <c r="U4456">
        <v>555996</v>
      </c>
      <c r="V4456">
        <v>-294508.51612903224</v>
      </c>
      <c r="W4456">
        <v>-0.34627507619765729</v>
      </c>
      <c r="X4456" t="s">
        <v>313</v>
      </c>
    </row>
    <row r="4457" spans="1:24" x14ac:dyDescent="0.35">
      <c r="A4457">
        <v>6001130819</v>
      </c>
      <c r="B4457" t="s">
        <v>168</v>
      </c>
      <c r="C4457" t="s">
        <v>168</v>
      </c>
      <c r="D4457">
        <v>0</v>
      </c>
      <c r="E4457">
        <v>0</v>
      </c>
      <c r="F4457">
        <v>0</v>
      </c>
      <c r="G4457">
        <v>0</v>
      </c>
      <c r="H4457">
        <v>20</v>
      </c>
      <c r="I4457">
        <v>215000</v>
      </c>
      <c r="J4457">
        <v>0</v>
      </c>
      <c r="K4457">
        <v>0</v>
      </c>
      <c r="L4457">
        <v>0</v>
      </c>
      <c r="M4457">
        <v>0</v>
      </c>
      <c r="N4457">
        <v>30000</v>
      </c>
      <c r="O4457">
        <v>245000</v>
      </c>
      <c r="P4457" t="s">
        <v>5</v>
      </c>
      <c r="Q4457" t="s">
        <v>13</v>
      </c>
      <c r="R4457" t="s">
        <v>169</v>
      </c>
      <c r="S4457" t="s">
        <v>170</v>
      </c>
      <c r="T4457">
        <v>158064.51612903224</v>
      </c>
      <c r="U4457">
        <v>114698</v>
      </c>
      <c r="V4457">
        <v>-43366.516129032243</v>
      </c>
      <c r="W4457">
        <v>-0.27435959183673464</v>
      </c>
      <c r="X4457" t="s">
        <v>252</v>
      </c>
    </row>
    <row r="4458" spans="1:24" x14ac:dyDescent="0.35">
      <c r="A4458">
        <v>3301060011</v>
      </c>
      <c r="B4458" t="s">
        <v>168</v>
      </c>
      <c r="C4458" t="s">
        <v>168</v>
      </c>
      <c r="D4458">
        <v>0</v>
      </c>
      <c r="E4458">
        <v>0</v>
      </c>
      <c r="F4458">
        <v>101</v>
      </c>
      <c r="G4458">
        <v>3418395</v>
      </c>
      <c r="H4458">
        <v>49</v>
      </c>
      <c r="I4458">
        <v>1745000</v>
      </c>
      <c r="J4458">
        <v>0</v>
      </c>
      <c r="K4458">
        <v>0</v>
      </c>
      <c r="L4458">
        <v>20</v>
      </c>
      <c r="M4458">
        <v>798000</v>
      </c>
      <c r="N4458">
        <v>30000</v>
      </c>
      <c r="O4458">
        <v>5991395</v>
      </c>
      <c r="P4458" t="s">
        <v>5</v>
      </c>
      <c r="Q4458" t="s">
        <v>15</v>
      </c>
      <c r="R4458" t="s">
        <v>169</v>
      </c>
      <c r="S4458" t="s">
        <v>170</v>
      </c>
      <c r="T4458">
        <v>3865416.1290322579</v>
      </c>
      <c r="U4458">
        <v>4653805</v>
      </c>
      <c r="V4458">
        <v>788388.87096774206</v>
      </c>
      <c r="W4458">
        <v>0.20395963711289289</v>
      </c>
      <c r="X4458" t="s">
        <v>287</v>
      </c>
    </row>
    <row r="4459" spans="1:24" x14ac:dyDescent="0.35">
      <c r="A4459">
        <v>6001136091</v>
      </c>
      <c r="B4459" t="s">
        <v>168</v>
      </c>
      <c r="C4459" t="s">
        <v>168</v>
      </c>
      <c r="D4459">
        <v>0</v>
      </c>
      <c r="E4459">
        <v>0</v>
      </c>
      <c r="F4459">
        <v>223</v>
      </c>
      <c r="G4459">
        <v>7951962</v>
      </c>
      <c r="H4459">
        <v>158</v>
      </c>
      <c r="I4459">
        <v>6777000</v>
      </c>
      <c r="J4459">
        <v>0</v>
      </c>
      <c r="K4459">
        <v>0</v>
      </c>
      <c r="L4459">
        <v>106</v>
      </c>
      <c r="M4459">
        <v>5894400</v>
      </c>
      <c r="N4459">
        <v>75000</v>
      </c>
      <c r="O4459">
        <v>20698362</v>
      </c>
      <c r="P4459" t="s">
        <v>5</v>
      </c>
      <c r="Q4459" t="s">
        <v>14</v>
      </c>
      <c r="R4459" t="s">
        <v>169</v>
      </c>
      <c r="S4459" t="s">
        <v>170</v>
      </c>
      <c r="T4459">
        <v>13353781.935483871</v>
      </c>
      <c r="U4459">
        <v>12157522</v>
      </c>
      <c r="V4459">
        <v>-1196259.935483871</v>
      </c>
      <c r="W4459">
        <v>-8.958210799482591E-2</v>
      </c>
      <c r="X4459" t="s">
        <v>313</v>
      </c>
    </row>
    <row r="4460" spans="1:24" x14ac:dyDescent="0.35">
      <c r="A4460">
        <v>3301040917</v>
      </c>
      <c r="B4460" t="s">
        <v>168</v>
      </c>
      <c r="C4460" t="s">
        <v>168</v>
      </c>
      <c r="D4460">
        <v>0</v>
      </c>
      <c r="E4460">
        <v>0</v>
      </c>
      <c r="F4460">
        <v>12</v>
      </c>
      <c r="G4460">
        <v>604479</v>
      </c>
      <c r="H4460">
        <v>1</v>
      </c>
      <c r="I4460">
        <v>50000</v>
      </c>
      <c r="J4460">
        <v>0</v>
      </c>
      <c r="K4460">
        <v>0</v>
      </c>
      <c r="L4460">
        <v>4</v>
      </c>
      <c r="M4460">
        <v>199600</v>
      </c>
      <c r="N4460">
        <v>1518000</v>
      </c>
      <c r="O4460">
        <v>2372079</v>
      </c>
      <c r="P4460" t="s">
        <v>5</v>
      </c>
      <c r="Q4460" t="s">
        <v>8</v>
      </c>
      <c r="R4460" t="s">
        <v>181</v>
      </c>
      <c r="S4460" t="s">
        <v>170</v>
      </c>
      <c r="T4460">
        <v>1530373.5483870967</v>
      </c>
      <c r="U4460">
        <v>373390</v>
      </c>
      <c r="V4460">
        <v>-1156983.5483870967</v>
      </c>
      <c r="W4460">
        <v>-0.75601381741501861</v>
      </c>
      <c r="X4460" t="s">
        <v>419</v>
      </c>
    </row>
    <row r="4461" spans="1:24" x14ac:dyDescent="0.35">
      <c r="A4461">
        <v>3300007995</v>
      </c>
      <c r="B4461" t="s">
        <v>168</v>
      </c>
      <c r="C4461" t="s">
        <v>168</v>
      </c>
      <c r="D4461">
        <v>0</v>
      </c>
      <c r="E4461">
        <v>0</v>
      </c>
      <c r="F4461">
        <v>394</v>
      </c>
      <c r="G4461">
        <v>11639052</v>
      </c>
      <c r="H4461">
        <v>458</v>
      </c>
      <c r="I4461">
        <v>17658000</v>
      </c>
      <c r="J4461">
        <v>0</v>
      </c>
      <c r="K4461">
        <v>0</v>
      </c>
      <c r="L4461">
        <v>0</v>
      </c>
      <c r="M4461">
        <v>0</v>
      </c>
      <c r="N4461">
        <v>165000</v>
      </c>
      <c r="O4461">
        <v>29462052</v>
      </c>
      <c r="P4461" t="s">
        <v>5</v>
      </c>
      <c r="Q4461" t="s">
        <v>14</v>
      </c>
      <c r="R4461" t="s">
        <v>169</v>
      </c>
      <c r="S4461" t="s">
        <v>170</v>
      </c>
      <c r="T4461">
        <v>19007775.483870968</v>
      </c>
      <c r="U4461">
        <v>16824052</v>
      </c>
      <c r="V4461">
        <v>-2183723.4838709682</v>
      </c>
      <c r="W4461">
        <v>-0.11488579953629841</v>
      </c>
      <c r="X4461" t="s">
        <v>231</v>
      </c>
    </row>
    <row r="4462" spans="1:24" x14ac:dyDescent="0.35">
      <c r="A4462">
        <v>3301054786</v>
      </c>
      <c r="B4462" t="s">
        <v>168</v>
      </c>
      <c r="C4462" t="s">
        <v>168</v>
      </c>
      <c r="D4462">
        <v>0</v>
      </c>
      <c r="E4462">
        <v>0</v>
      </c>
      <c r="F4462">
        <v>15</v>
      </c>
      <c r="G4462">
        <v>422787</v>
      </c>
      <c r="H4462">
        <v>0</v>
      </c>
      <c r="I4462">
        <v>0</v>
      </c>
      <c r="J4462">
        <v>0</v>
      </c>
      <c r="K4462">
        <v>0</v>
      </c>
      <c r="L4462">
        <v>8</v>
      </c>
      <c r="M4462">
        <v>1829300</v>
      </c>
      <c r="N4462">
        <v>165000</v>
      </c>
      <c r="O4462">
        <v>2417087</v>
      </c>
      <c r="P4462" t="s">
        <v>5</v>
      </c>
      <c r="Q4462" t="s">
        <v>14</v>
      </c>
      <c r="R4462" t="s">
        <v>169</v>
      </c>
      <c r="S4462" t="s">
        <v>170</v>
      </c>
      <c r="T4462">
        <v>1559410.9677419355</v>
      </c>
      <c r="U4462">
        <v>2408286</v>
      </c>
      <c r="V4462">
        <v>848875.03225806449</v>
      </c>
      <c r="W4462">
        <v>0.54435620232122384</v>
      </c>
      <c r="X4462" t="s">
        <v>237</v>
      </c>
    </row>
    <row r="4463" spans="1:24" x14ac:dyDescent="0.35">
      <c r="A4463">
        <v>3301049219</v>
      </c>
      <c r="B4463" t="s">
        <v>168</v>
      </c>
      <c r="C4463" t="s">
        <v>168</v>
      </c>
      <c r="D4463">
        <v>0</v>
      </c>
      <c r="E4463">
        <v>0</v>
      </c>
      <c r="F4463">
        <v>13</v>
      </c>
      <c r="G4463">
        <v>486486</v>
      </c>
      <c r="H4463">
        <v>12</v>
      </c>
      <c r="I4463">
        <v>530000</v>
      </c>
      <c r="J4463">
        <v>0</v>
      </c>
      <c r="K4463">
        <v>0</v>
      </c>
      <c r="L4463">
        <v>22</v>
      </c>
      <c r="M4463">
        <v>1052800</v>
      </c>
      <c r="N4463">
        <v>150000</v>
      </c>
      <c r="O4463">
        <v>2219286</v>
      </c>
      <c r="P4463" t="s">
        <v>5</v>
      </c>
      <c r="Q4463" t="s">
        <v>15</v>
      </c>
      <c r="R4463" t="s">
        <v>169</v>
      </c>
      <c r="S4463" t="s">
        <v>170</v>
      </c>
      <c r="T4463">
        <v>1431797.4193548388</v>
      </c>
      <c r="U4463">
        <v>2465074</v>
      </c>
      <c r="V4463">
        <v>1033276.5806451612</v>
      </c>
      <c r="W4463">
        <v>0.72166394957657554</v>
      </c>
      <c r="X4463" t="s">
        <v>321</v>
      </c>
    </row>
    <row r="4464" spans="1:24" x14ac:dyDescent="0.35">
      <c r="A4464">
        <v>3300012862</v>
      </c>
      <c r="B4464" t="s">
        <v>168</v>
      </c>
      <c r="C4464" t="s">
        <v>168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85</v>
      </c>
      <c r="K4464">
        <v>1183500</v>
      </c>
      <c r="L4464">
        <v>0</v>
      </c>
      <c r="M4464">
        <v>0</v>
      </c>
      <c r="N4464">
        <v>270500</v>
      </c>
      <c r="O4464">
        <v>1454000</v>
      </c>
      <c r="P4464" t="s">
        <v>5</v>
      </c>
      <c r="Q4464" t="s">
        <v>12</v>
      </c>
      <c r="R4464" t="s">
        <v>169</v>
      </c>
      <c r="S4464" t="s">
        <v>170</v>
      </c>
      <c r="T4464">
        <v>938064.51612903224</v>
      </c>
      <c r="U4464">
        <v>353000</v>
      </c>
      <c r="V4464">
        <v>-585064.51612903224</v>
      </c>
      <c r="W4464">
        <v>-0.6236932599724897</v>
      </c>
      <c r="X4464" t="s">
        <v>361</v>
      </c>
    </row>
    <row r="4465" spans="1:24" x14ac:dyDescent="0.35">
      <c r="A4465">
        <v>3300018197</v>
      </c>
      <c r="B4465" t="s">
        <v>168</v>
      </c>
      <c r="C4465" t="s">
        <v>168</v>
      </c>
      <c r="D4465">
        <v>0</v>
      </c>
      <c r="E4465">
        <v>0</v>
      </c>
      <c r="F4465">
        <v>3</v>
      </c>
      <c r="G4465">
        <v>167197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52400</v>
      </c>
      <c r="N4465">
        <v>1312800</v>
      </c>
      <c r="O4465">
        <v>1532397</v>
      </c>
      <c r="P4465" t="s">
        <v>5</v>
      </c>
      <c r="Q4465" t="s">
        <v>7</v>
      </c>
      <c r="R4465" t="s">
        <v>169</v>
      </c>
      <c r="S4465" t="s">
        <v>170</v>
      </c>
      <c r="T4465">
        <v>988643.22580645164</v>
      </c>
      <c r="U4465">
        <v>1341499</v>
      </c>
      <c r="V4465">
        <v>352855.77419354836</v>
      </c>
      <c r="W4465">
        <v>0.35690911036761364</v>
      </c>
      <c r="X4465" t="s">
        <v>401</v>
      </c>
    </row>
    <row r="4466" spans="1:24" x14ac:dyDescent="0.35">
      <c r="A4466">
        <v>3301030028</v>
      </c>
      <c r="B4466" t="s">
        <v>168</v>
      </c>
      <c r="C4466" t="s">
        <v>168</v>
      </c>
      <c r="D4466">
        <v>0</v>
      </c>
      <c r="E4466">
        <v>0</v>
      </c>
      <c r="F4466">
        <v>1</v>
      </c>
      <c r="G4466">
        <v>25550</v>
      </c>
      <c r="H4466">
        <v>3</v>
      </c>
      <c r="I4466">
        <v>75000</v>
      </c>
      <c r="J4466">
        <v>52</v>
      </c>
      <c r="K4466">
        <v>1432600</v>
      </c>
      <c r="L4466">
        <v>5</v>
      </c>
      <c r="M4466">
        <v>1477913</v>
      </c>
      <c r="N4466">
        <v>1208200</v>
      </c>
      <c r="O4466">
        <v>4219263</v>
      </c>
      <c r="P4466" t="s">
        <v>5</v>
      </c>
      <c r="Q4466" t="s">
        <v>16</v>
      </c>
      <c r="R4466" t="s">
        <v>169</v>
      </c>
      <c r="S4466" t="s">
        <v>170</v>
      </c>
      <c r="T4466">
        <v>2722105.1612903224</v>
      </c>
      <c r="U4466">
        <v>1666474</v>
      </c>
      <c r="V4466">
        <v>-1055631.1612903224</v>
      </c>
      <c r="W4466">
        <v>-0.38779955172265868</v>
      </c>
      <c r="X4466" t="s">
        <v>303</v>
      </c>
    </row>
    <row r="4467" spans="1:24" x14ac:dyDescent="0.35">
      <c r="A4467">
        <v>3301061164</v>
      </c>
      <c r="B4467" t="s">
        <v>168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 t="s">
        <v>5</v>
      </c>
      <c r="Q4467" t="s">
        <v>13</v>
      </c>
      <c r="R4467" t="s">
        <v>181</v>
      </c>
      <c r="S4467" t="s">
        <v>170</v>
      </c>
      <c r="T4467">
        <v>0</v>
      </c>
      <c r="U4467">
        <v>0</v>
      </c>
      <c r="V4467">
        <v>0</v>
      </c>
      <c r="W4467">
        <v>0</v>
      </c>
      <c r="X4467" t="s">
        <v>340</v>
      </c>
    </row>
    <row r="4468" spans="1:24" x14ac:dyDescent="0.35">
      <c r="A4468">
        <v>3300014732</v>
      </c>
      <c r="B4468" t="s">
        <v>168</v>
      </c>
      <c r="C4468" t="s">
        <v>168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1016700</v>
      </c>
      <c r="O4468">
        <v>1016700</v>
      </c>
      <c r="P4468" t="s">
        <v>5</v>
      </c>
      <c r="Q4468" t="s">
        <v>7</v>
      </c>
      <c r="R4468" t="s">
        <v>169</v>
      </c>
      <c r="S4468" t="s">
        <v>170</v>
      </c>
      <c r="T4468">
        <v>655935.48387096776</v>
      </c>
      <c r="U4468">
        <v>921700</v>
      </c>
      <c r="V4468">
        <v>265764.51612903224</v>
      </c>
      <c r="W4468">
        <v>0.40516868299400022</v>
      </c>
      <c r="X4468" t="s">
        <v>299</v>
      </c>
    </row>
    <row r="4469" spans="1:24" x14ac:dyDescent="0.35">
      <c r="A4469">
        <v>3301067200</v>
      </c>
      <c r="B4469" t="s">
        <v>168</v>
      </c>
      <c r="C4469" t="s">
        <v>168</v>
      </c>
      <c r="D4469">
        <v>0</v>
      </c>
      <c r="E4469">
        <v>0</v>
      </c>
      <c r="F4469">
        <v>46</v>
      </c>
      <c r="G4469">
        <v>1349452</v>
      </c>
      <c r="H4469">
        <v>21</v>
      </c>
      <c r="I4469">
        <v>557000</v>
      </c>
      <c r="J4469">
        <v>0</v>
      </c>
      <c r="K4469">
        <v>0</v>
      </c>
      <c r="L4469">
        <v>8</v>
      </c>
      <c r="M4469">
        <v>329200</v>
      </c>
      <c r="N4469">
        <v>30000</v>
      </c>
      <c r="O4469">
        <v>2265652</v>
      </c>
      <c r="P4469" t="s">
        <v>5</v>
      </c>
      <c r="Q4469" t="s">
        <v>14</v>
      </c>
      <c r="R4469" t="s">
        <v>169</v>
      </c>
      <c r="S4469" t="s">
        <v>170</v>
      </c>
      <c r="T4469">
        <v>1461710.9677419355</v>
      </c>
      <c r="U4469">
        <v>2101149</v>
      </c>
      <c r="V4469">
        <v>639438.03225806449</v>
      </c>
      <c r="W4469">
        <v>0.43745859911407403</v>
      </c>
      <c r="X4469" t="s">
        <v>382</v>
      </c>
    </row>
    <row r="4470" spans="1:24" x14ac:dyDescent="0.35">
      <c r="A4470">
        <v>3300016826</v>
      </c>
      <c r="B4470" t="s">
        <v>168</v>
      </c>
      <c r="C4470" t="s">
        <v>168</v>
      </c>
      <c r="D4470">
        <v>0</v>
      </c>
      <c r="E4470">
        <v>0</v>
      </c>
      <c r="F4470">
        <v>1</v>
      </c>
      <c r="G4470">
        <v>46597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290000</v>
      </c>
      <c r="O4470">
        <v>336597</v>
      </c>
      <c r="P4470" t="s">
        <v>5</v>
      </c>
      <c r="Q4470" t="s">
        <v>6</v>
      </c>
      <c r="R4470" t="s">
        <v>169</v>
      </c>
      <c r="S4470" t="s">
        <v>170</v>
      </c>
      <c r="T4470">
        <v>217159.35483870967</v>
      </c>
      <c r="U4470">
        <v>535500</v>
      </c>
      <c r="V4470">
        <v>318340.6451612903</v>
      </c>
      <c r="W4470">
        <v>1.4659310689043576</v>
      </c>
      <c r="X4470" t="s">
        <v>343</v>
      </c>
    </row>
    <row r="4471" spans="1:24" x14ac:dyDescent="0.35">
      <c r="A4471">
        <v>3300009951</v>
      </c>
      <c r="B4471" t="s">
        <v>168</v>
      </c>
      <c r="C4471" t="s">
        <v>168</v>
      </c>
      <c r="D4471">
        <v>0</v>
      </c>
      <c r="E4471">
        <v>0</v>
      </c>
      <c r="F4471">
        <v>41</v>
      </c>
      <c r="G4471">
        <v>1711663</v>
      </c>
      <c r="H4471">
        <v>0</v>
      </c>
      <c r="I4471">
        <v>0</v>
      </c>
      <c r="J4471">
        <v>20</v>
      </c>
      <c r="K4471">
        <v>268000</v>
      </c>
      <c r="L4471">
        <v>0</v>
      </c>
      <c r="M4471">
        <v>0</v>
      </c>
      <c r="N4471">
        <v>302500</v>
      </c>
      <c r="O4471">
        <v>2282163</v>
      </c>
      <c r="P4471" t="s">
        <v>5</v>
      </c>
      <c r="Q4471" t="s">
        <v>12</v>
      </c>
      <c r="R4471" t="s">
        <v>169</v>
      </c>
      <c r="S4471" t="s">
        <v>170</v>
      </c>
      <c r="T4471">
        <v>1472363.2258064514</v>
      </c>
      <c r="U4471">
        <v>1059583</v>
      </c>
      <c r="V4471">
        <v>-412780.2258064514</v>
      </c>
      <c r="W4471">
        <v>-0.28035217028757353</v>
      </c>
      <c r="X4471" t="s">
        <v>248</v>
      </c>
    </row>
    <row r="4472" spans="1:24" x14ac:dyDescent="0.35">
      <c r="A4472">
        <v>3300015150</v>
      </c>
      <c r="B4472" t="s">
        <v>168</v>
      </c>
      <c r="C4472" t="s">
        <v>168</v>
      </c>
      <c r="D4472">
        <v>0</v>
      </c>
      <c r="E4472">
        <v>0</v>
      </c>
      <c r="F4472">
        <v>2</v>
      </c>
      <c r="G4472">
        <v>87799</v>
      </c>
      <c r="H4472">
        <v>7</v>
      </c>
      <c r="I4472">
        <v>155000</v>
      </c>
      <c r="J4472">
        <v>0</v>
      </c>
      <c r="K4472">
        <v>0</v>
      </c>
      <c r="L4472">
        <v>1</v>
      </c>
      <c r="M4472">
        <v>102400</v>
      </c>
      <c r="N4472">
        <v>1493800</v>
      </c>
      <c r="O4472">
        <v>1838999</v>
      </c>
      <c r="P4472" t="s">
        <v>5</v>
      </c>
      <c r="Q4472" t="s">
        <v>7</v>
      </c>
      <c r="R4472" t="s">
        <v>169</v>
      </c>
      <c r="S4472" t="s">
        <v>170</v>
      </c>
      <c r="T4472">
        <v>1186450.9677419355</v>
      </c>
      <c r="U4472">
        <v>1609596</v>
      </c>
      <c r="V4472">
        <v>423145.03225806449</v>
      </c>
      <c r="W4472">
        <v>0.35664771976493737</v>
      </c>
      <c r="X4472" t="s">
        <v>218</v>
      </c>
    </row>
    <row r="4473" spans="1:24" x14ac:dyDescent="0.35">
      <c r="A4473">
        <v>3301063808</v>
      </c>
      <c r="B4473" t="s">
        <v>168</v>
      </c>
      <c r="C4473" t="s">
        <v>168</v>
      </c>
      <c r="D4473">
        <v>0</v>
      </c>
      <c r="E4473">
        <v>0</v>
      </c>
      <c r="F4473">
        <v>199</v>
      </c>
      <c r="G4473">
        <v>6780771</v>
      </c>
      <c r="H4473">
        <v>55</v>
      </c>
      <c r="I4473">
        <v>2261000</v>
      </c>
      <c r="J4473">
        <v>0</v>
      </c>
      <c r="K4473">
        <v>0</v>
      </c>
      <c r="L4473">
        <v>16</v>
      </c>
      <c r="M4473">
        <v>958400</v>
      </c>
      <c r="N4473">
        <v>215000</v>
      </c>
      <c r="O4473">
        <v>10215171</v>
      </c>
      <c r="P4473" t="s">
        <v>5</v>
      </c>
      <c r="Q4473" t="s">
        <v>14</v>
      </c>
      <c r="R4473" t="s">
        <v>169</v>
      </c>
      <c r="S4473" t="s">
        <v>170</v>
      </c>
      <c r="T4473">
        <v>6590432.9032258056</v>
      </c>
      <c r="U4473">
        <v>7109274</v>
      </c>
      <c r="V4473">
        <v>518841.09677419439</v>
      </c>
      <c r="W4473">
        <v>7.8726406048415853E-2</v>
      </c>
      <c r="X4473" t="s">
        <v>403</v>
      </c>
    </row>
    <row r="4474" spans="1:24" x14ac:dyDescent="0.35">
      <c r="A4474">
        <v>3301063583</v>
      </c>
      <c r="B4474" t="s">
        <v>168</v>
      </c>
      <c r="C4474" t="s">
        <v>168</v>
      </c>
      <c r="D4474">
        <v>0</v>
      </c>
      <c r="E4474">
        <v>0</v>
      </c>
      <c r="F4474">
        <v>31</v>
      </c>
      <c r="G4474">
        <v>1829948</v>
      </c>
      <c r="H4474">
        <v>34</v>
      </c>
      <c r="I4474">
        <v>1073000</v>
      </c>
      <c r="J4474">
        <v>0</v>
      </c>
      <c r="K4474">
        <v>0</v>
      </c>
      <c r="L4474">
        <v>32</v>
      </c>
      <c r="M4474">
        <v>1916800</v>
      </c>
      <c r="N4474">
        <v>744000</v>
      </c>
      <c r="O4474">
        <v>5563748</v>
      </c>
      <c r="P4474" t="s">
        <v>5</v>
      </c>
      <c r="Q4474" t="s">
        <v>17</v>
      </c>
      <c r="R4474" t="s">
        <v>169</v>
      </c>
      <c r="S4474" t="s">
        <v>170</v>
      </c>
      <c r="T4474">
        <v>3589514.8387096776</v>
      </c>
      <c r="U4474">
        <v>4747946</v>
      </c>
      <c r="V4474">
        <v>1158431.1612903224</v>
      </c>
      <c r="W4474">
        <v>0.32272638875808179</v>
      </c>
      <c r="X4474" t="s">
        <v>220</v>
      </c>
    </row>
    <row r="4475" spans="1:24" x14ac:dyDescent="0.35">
      <c r="A4475">
        <v>3301072337</v>
      </c>
      <c r="B4475" t="s">
        <v>168</v>
      </c>
      <c r="C4475" t="s">
        <v>168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846500</v>
      </c>
      <c r="O4475">
        <v>846500</v>
      </c>
      <c r="P4475" t="s">
        <v>5</v>
      </c>
      <c r="Q4475" t="s">
        <v>8</v>
      </c>
      <c r="R4475" t="s">
        <v>169</v>
      </c>
      <c r="S4475" t="s">
        <v>170</v>
      </c>
      <c r="T4475">
        <v>546129.03225806449</v>
      </c>
      <c r="U4475">
        <v>596100</v>
      </c>
      <c r="V4475">
        <v>49970.967741935514</v>
      </c>
      <c r="W4475">
        <v>9.1500295333727166E-2</v>
      </c>
      <c r="X4475" t="s">
        <v>262</v>
      </c>
    </row>
    <row r="4476" spans="1:24" x14ac:dyDescent="0.35">
      <c r="A4476">
        <v>3300013980</v>
      </c>
      <c r="B4476" t="s">
        <v>168</v>
      </c>
      <c r="C4476" t="s">
        <v>168</v>
      </c>
      <c r="D4476">
        <v>0</v>
      </c>
      <c r="E4476">
        <v>0</v>
      </c>
      <c r="F4476">
        <v>152</v>
      </c>
      <c r="G4476">
        <v>6051532</v>
      </c>
      <c r="H4476">
        <v>1</v>
      </c>
      <c r="I4476">
        <v>10000</v>
      </c>
      <c r="J4476">
        <v>0</v>
      </c>
      <c r="K4476">
        <v>0</v>
      </c>
      <c r="L4476">
        <v>0</v>
      </c>
      <c r="M4476">
        <v>0</v>
      </c>
      <c r="N4476">
        <v>980000</v>
      </c>
      <c r="O4476">
        <v>7041532</v>
      </c>
      <c r="P4476" t="s">
        <v>5</v>
      </c>
      <c r="Q4476" t="s">
        <v>8</v>
      </c>
      <c r="R4476" t="s">
        <v>169</v>
      </c>
      <c r="S4476" t="s">
        <v>170</v>
      </c>
      <c r="T4476">
        <v>4542923.8709677421</v>
      </c>
      <c r="U4476">
        <v>6683966</v>
      </c>
      <c r="V4476">
        <v>2141042.1290322579</v>
      </c>
      <c r="W4476">
        <v>0.47129165925824101</v>
      </c>
      <c r="X4476" t="s">
        <v>350</v>
      </c>
    </row>
    <row r="4477" spans="1:24" x14ac:dyDescent="0.35">
      <c r="A4477">
        <v>3300016988</v>
      </c>
      <c r="B4477" t="s">
        <v>168</v>
      </c>
      <c r="C4477" t="s">
        <v>168</v>
      </c>
      <c r="D4477">
        <v>0</v>
      </c>
      <c r="E4477">
        <v>0</v>
      </c>
      <c r="F4477">
        <v>276</v>
      </c>
      <c r="G4477">
        <v>10835133</v>
      </c>
      <c r="H4477">
        <v>117</v>
      </c>
      <c r="I4477">
        <v>2257000</v>
      </c>
      <c r="J4477">
        <v>0</v>
      </c>
      <c r="K4477">
        <v>0</v>
      </c>
      <c r="L4477">
        <v>12</v>
      </c>
      <c r="M4477">
        <v>588800</v>
      </c>
      <c r="N4477">
        <v>2767500</v>
      </c>
      <c r="O4477">
        <v>16448433</v>
      </c>
      <c r="P4477" t="s">
        <v>5</v>
      </c>
      <c r="Q4477" t="s">
        <v>6</v>
      </c>
      <c r="R4477" t="s">
        <v>169</v>
      </c>
      <c r="S4477" t="s">
        <v>170</v>
      </c>
      <c r="T4477">
        <v>10611892.258064516</v>
      </c>
      <c r="U4477">
        <v>9171752</v>
      </c>
      <c r="V4477">
        <v>-1440140.2580645159</v>
      </c>
      <c r="W4477">
        <v>-0.13571003389806191</v>
      </c>
      <c r="X4477" t="s">
        <v>276</v>
      </c>
    </row>
    <row r="4478" spans="1:24" x14ac:dyDescent="0.35">
      <c r="A4478">
        <v>6001138144</v>
      </c>
      <c r="B4478" t="s">
        <v>168</v>
      </c>
      <c r="C4478" t="s">
        <v>168</v>
      </c>
      <c r="D4478">
        <v>0</v>
      </c>
      <c r="E4478">
        <v>0</v>
      </c>
      <c r="F4478">
        <v>0</v>
      </c>
      <c r="G4478">
        <v>0</v>
      </c>
      <c r="H4478">
        <v>42</v>
      </c>
      <c r="I4478">
        <v>1035000</v>
      </c>
      <c r="J4478">
        <v>0</v>
      </c>
      <c r="K4478">
        <v>0</v>
      </c>
      <c r="L4478">
        <v>10</v>
      </c>
      <c r="M4478">
        <v>454000</v>
      </c>
      <c r="N4478">
        <v>0</v>
      </c>
      <c r="O4478">
        <v>1489000</v>
      </c>
      <c r="P4478" t="s">
        <v>5</v>
      </c>
      <c r="Q4478" t="s">
        <v>9</v>
      </c>
      <c r="R4478" t="s">
        <v>169</v>
      </c>
      <c r="S4478" t="s">
        <v>170</v>
      </c>
      <c r="T4478">
        <v>960645.16129032255</v>
      </c>
      <c r="U4478">
        <v>1389000</v>
      </c>
      <c r="V4478">
        <v>428354.83870967745</v>
      </c>
      <c r="W4478">
        <v>0.44590329079919422</v>
      </c>
      <c r="X4478" t="s">
        <v>209</v>
      </c>
    </row>
    <row r="4479" spans="1:24" x14ac:dyDescent="0.35">
      <c r="A4479">
        <v>3301008034</v>
      </c>
      <c r="B4479" t="s">
        <v>168</v>
      </c>
      <c r="C4479" t="s">
        <v>168</v>
      </c>
      <c r="D4479">
        <v>0</v>
      </c>
      <c r="E4479">
        <v>0</v>
      </c>
      <c r="F4479">
        <v>67</v>
      </c>
      <c r="G4479">
        <v>2404932</v>
      </c>
      <c r="H4479">
        <v>27</v>
      </c>
      <c r="I4479">
        <v>525000</v>
      </c>
      <c r="J4479">
        <v>0</v>
      </c>
      <c r="K4479">
        <v>0</v>
      </c>
      <c r="L4479">
        <v>13</v>
      </c>
      <c r="M4479">
        <v>441200</v>
      </c>
      <c r="N4479">
        <v>203000</v>
      </c>
      <c r="O4479">
        <v>3574132</v>
      </c>
      <c r="P4479" t="s">
        <v>5</v>
      </c>
      <c r="Q4479" t="s">
        <v>10</v>
      </c>
      <c r="R4479" t="s">
        <v>169</v>
      </c>
      <c r="S4479" t="s">
        <v>170</v>
      </c>
      <c r="T4479">
        <v>2305891.6129032257</v>
      </c>
      <c r="U4479">
        <v>2216151</v>
      </c>
      <c r="V4479">
        <v>-89740.612903225701</v>
      </c>
      <c r="W4479">
        <v>-3.8917966655960035E-2</v>
      </c>
      <c r="X4479" t="s">
        <v>292</v>
      </c>
    </row>
    <row r="4480" spans="1:24" x14ac:dyDescent="0.35">
      <c r="A4480">
        <v>3301064734</v>
      </c>
      <c r="B4480" t="s">
        <v>168</v>
      </c>
      <c r="C4480" t="s">
        <v>168</v>
      </c>
      <c r="D4480">
        <v>0</v>
      </c>
      <c r="E4480">
        <v>0</v>
      </c>
      <c r="F4480">
        <v>4</v>
      </c>
      <c r="G4480">
        <v>438500</v>
      </c>
      <c r="H4480">
        <v>2</v>
      </c>
      <c r="I4480">
        <v>100000</v>
      </c>
      <c r="J4480">
        <v>0</v>
      </c>
      <c r="K4480">
        <v>0</v>
      </c>
      <c r="L4480">
        <v>0</v>
      </c>
      <c r="M4480">
        <v>0</v>
      </c>
      <c r="N4480">
        <v>352500</v>
      </c>
      <c r="O4480">
        <v>891000</v>
      </c>
      <c r="P4480" t="s">
        <v>5</v>
      </c>
      <c r="Q4480" t="s">
        <v>17</v>
      </c>
      <c r="R4480" t="s">
        <v>169</v>
      </c>
      <c r="S4480" t="s">
        <v>170</v>
      </c>
      <c r="T4480">
        <v>574838.70967741928</v>
      </c>
      <c r="U4480">
        <v>1483700</v>
      </c>
      <c r="V4480">
        <v>908861.29032258072</v>
      </c>
      <c r="W4480">
        <v>1.5810718294051629</v>
      </c>
      <c r="X4480" t="s">
        <v>202</v>
      </c>
    </row>
    <row r="4481" spans="1:24" x14ac:dyDescent="0.35">
      <c r="A4481">
        <v>3301002086</v>
      </c>
      <c r="B4481" t="s">
        <v>168</v>
      </c>
      <c r="C4481" t="s">
        <v>168</v>
      </c>
      <c r="D4481">
        <v>0</v>
      </c>
      <c r="E4481">
        <v>0</v>
      </c>
      <c r="F4481">
        <v>28</v>
      </c>
      <c r="G4481">
        <v>1022289</v>
      </c>
      <c r="H4481">
        <v>12</v>
      </c>
      <c r="I4481">
        <v>475000</v>
      </c>
      <c r="J4481">
        <v>0</v>
      </c>
      <c r="K4481">
        <v>0</v>
      </c>
      <c r="L4481">
        <v>36</v>
      </c>
      <c r="M4481">
        <v>1469292</v>
      </c>
      <c r="N4481">
        <v>1554000</v>
      </c>
      <c r="O4481">
        <v>4520581</v>
      </c>
      <c r="P4481" t="s">
        <v>5</v>
      </c>
      <c r="Q4481" t="s">
        <v>17</v>
      </c>
      <c r="R4481" t="s">
        <v>169</v>
      </c>
      <c r="S4481" t="s">
        <v>170</v>
      </c>
      <c r="T4481">
        <v>2916503.8709677421</v>
      </c>
      <c r="U4481">
        <v>3178544</v>
      </c>
      <c r="V4481">
        <v>262040.12903225794</v>
      </c>
      <c r="W4481">
        <v>8.9847344843505761E-2</v>
      </c>
      <c r="X4481" t="s">
        <v>328</v>
      </c>
    </row>
    <row r="4482" spans="1:24" x14ac:dyDescent="0.35">
      <c r="A4482">
        <v>3301060736</v>
      </c>
      <c r="B4482" t="s">
        <v>168</v>
      </c>
      <c r="C4482" t="s">
        <v>168</v>
      </c>
      <c r="D4482">
        <v>0</v>
      </c>
      <c r="E4482">
        <v>0</v>
      </c>
      <c r="F4482">
        <v>397</v>
      </c>
      <c r="G4482">
        <v>14126939</v>
      </c>
      <c r="H4482">
        <v>247</v>
      </c>
      <c r="I4482">
        <v>8602000</v>
      </c>
      <c r="J4482">
        <v>0</v>
      </c>
      <c r="K4482">
        <v>0</v>
      </c>
      <c r="L4482">
        <v>65</v>
      </c>
      <c r="M4482">
        <v>4156000</v>
      </c>
      <c r="N4482">
        <v>44000</v>
      </c>
      <c r="O4482">
        <v>26928939</v>
      </c>
      <c r="P4482" t="s">
        <v>5</v>
      </c>
      <c r="Q4482" t="s">
        <v>9</v>
      </c>
      <c r="R4482" t="s">
        <v>169</v>
      </c>
      <c r="S4482" t="s">
        <v>170</v>
      </c>
      <c r="T4482">
        <v>17373509.032258064</v>
      </c>
      <c r="U4482">
        <v>15703857</v>
      </c>
      <c r="V4482">
        <v>-1669652.0322580636</v>
      </c>
      <c r="W4482">
        <v>-9.6103327724868737E-2</v>
      </c>
      <c r="X4482" t="s">
        <v>267</v>
      </c>
    </row>
    <row r="4483" spans="1:24" x14ac:dyDescent="0.35">
      <c r="A4483">
        <v>3300015890</v>
      </c>
      <c r="B4483" t="s">
        <v>168</v>
      </c>
      <c r="C4483" t="s">
        <v>168</v>
      </c>
      <c r="D4483">
        <v>0</v>
      </c>
      <c r="E4483">
        <v>0</v>
      </c>
      <c r="F4483">
        <v>103</v>
      </c>
      <c r="G4483">
        <v>4153712</v>
      </c>
      <c r="H4483">
        <v>61</v>
      </c>
      <c r="I4483">
        <v>1480000</v>
      </c>
      <c r="J4483">
        <v>0</v>
      </c>
      <c r="K4483">
        <v>0</v>
      </c>
      <c r="L4483">
        <v>1</v>
      </c>
      <c r="M4483">
        <v>52400</v>
      </c>
      <c r="N4483">
        <v>2755000</v>
      </c>
      <c r="O4483">
        <v>8441112</v>
      </c>
      <c r="P4483" t="s">
        <v>5</v>
      </c>
      <c r="Q4483" t="s">
        <v>8</v>
      </c>
      <c r="R4483" t="s">
        <v>169</v>
      </c>
      <c r="S4483" t="s">
        <v>170</v>
      </c>
      <c r="T4483">
        <v>5445878.7096774196</v>
      </c>
      <c r="U4483">
        <v>4792858</v>
      </c>
      <c r="V4483">
        <v>-653020.70967741963</v>
      </c>
      <c r="W4483">
        <v>-0.11991099040031694</v>
      </c>
      <c r="X4483" t="s">
        <v>310</v>
      </c>
    </row>
    <row r="4484" spans="1:24" x14ac:dyDescent="0.35">
      <c r="A4484">
        <v>3300015480</v>
      </c>
      <c r="B4484" t="s">
        <v>168</v>
      </c>
      <c r="C4484" t="s">
        <v>168</v>
      </c>
      <c r="D4484">
        <v>0</v>
      </c>
      <c r="E4484">
        <v>0</v>
      </c>
      <c r="F4484">
        <v>16</v>
      </c>
      <c r="G4484">
        <v>627966</v>
      </c>
      <c r="H4484">
        <v>1</v>
      </c>
      <c r="I4484">
        <v>10000</v>
      </c>
      <c r="J4484">
        <v>0</v>
      </c>
      <c r="K4484">
        <v>0</v>
      </c>
      <c r="L4484">
        <v>0</v>
      </c>
      <c r="M4484">
        <v>0</v>
      </c>
      <c r="N4484">
        <v>2580000</v>
      </c>
      <c r="O4484">
        <v>3217966</v>
      </c>
      <c r="P4484" t="s">
        <v>5</v>
      </c>
      <c r="Q4484" t="s">
        <v>8</v>
      </c>
      <c r="R4484" t="s">
        <v>169</v>
      </c>
      <c r="S4484" t="s">
        <v>170</v>
      </c>
      <c r="T4484">
        <v>2076107.0967741937</v>
      </c>
      <c r="U4484">
        <v>4156883</v>
      </c>
      <c r="V4484">
        <v>2080775.9032258063</v>
      </c>
      <c r="W4484">
        <v>1.0022488273648631</v>
      </c>
      <c r="X4484" t="s">
        <v>310</v>
      </c>
    </row>
    <row r="4485" spans="1:24" x14ac:dyDescent="0.35">
      <c r="A4485">
        <v>3301066911</v>
      </c>
      <c r="B4485" t="s">
        <v>168</v>
      </c>
      <c r="C4485" t="s">
        <v>168</v>
      </c>
      <c r="D4485">
        <v>0</v>
      </c>
      <c r="E4485">
        <v>0</v>
      </c>
      <c r="F4485">
        <v>14</v>
      </c>
      <c r="G4485">
        <v>474235</v>
      </c>
      <c r="H4485">
        <v>7</v>
      </c>
      <c r="I4485">
        <v>250000</v>
      </c>
      <c r="J4485">
        <v>0</v>
      </c>
      <c r="K4485">
        <v>0</v>
      </c>
      <c r="L4485">
        <v>22</v>
      </c>
      <c r="M4485">
        <v>1152800</v>
      </c>
      <c r="N4485">
        <v>45000</v>
      </c>
      <c r="O4485">
        <v>1922035</v>
      </c>
      <c r="P4485" t="s">
        <v>5</v>
      </c>
      <c r="Q4485" t="s">
        <v>10</v>
      </c>
      <c r="R4485" t="s">
        <v>169</v>
      </c>
      <c r="S4485" t="s">
        <v>170</v>
      </c>
      <c r="T4485">
        <v>1240022.5806451614</v>
      </c>
      <c r="U4485">
        <v>1014191</v>
      </c>
      <c r="V4485">
        <v>-225831.58064516145</v>
      </c>
      <c r="W4485">
        <v>-0.18211892603412538</v>
      </c>
      <c r="X4485" t="s">
        <v>241</v>
      </c>
    </row>
    <row r="4486" spans="1:24" x14ac:dyDescent="0.35">
      <c r="A4486">
        <v>3301030613</v>
      </c>
      <c r="B4486" t="s">
        <v>168</v>
      </c>
      <c r="C4486" t="s">
        <v>168</v>
      </c>
      <c r="D4486">
        <v>0</v>
      </c>
      <c r="E4486">
        <v>0</v>
      </c>
      <c r="F4486">
        <v>160</v>
      </c>
      <c r="G4486">
        <v>4712965</v>
      </c>
      <c r="H4486">
        <v>97</v>
      </c>
      <c r="I4486">
        <v>2265000</v>
      </c>
      <c r="J4486">
        <v>0</v>
      </c>
      <c r="K4486">
        <v>0</v>
      </c>
      <c r="L4486">
        <v>29</v>
      </c>
      <c r="M4486">
        <v>1169600</v>
      </c>
      <c r="N4486">
        <v>933000</v>
      </c>
      <c r="O4486">
        <v>9080565</v>
      </c>
      <c r="P4486" t="s">
        <v>5</v>
      </c>
      <c r="Q4486" t="s">
        <v>17</v>
      </c>
      <c r="R4486" t="s">
        <v>169</v>
      </c>
      <c r="S4486" t="s">
        <v>170</v>
      </c>
      <c r="T4486">
        <v>5858429.0322580645</v>
      </c>
      <c r="U4486">
        <v>6221978</v>
      </c>
      <c r="V4486">
        <v>363548.96774193551</v>
      </c>
      <c r="W4486">
        <v>6.2055709088586486E-2</v>
      </c>
      <c r="X4486" t="s">
        <v>199</v>
      </c>
    </row>
    <row r="4487" spans="1:24" x14ac:dyDescent="0.35">
      <c r="A4487">
        <v>6001122209</v>
      </c>
      <c r="B4487" t="s">
        <v>168</v>
      </c>
      <c r="C4487" t="s">
        <v>168</v>
      </c>
      <c r="D4487">
        <v>0</v>
      </c>
      <c r="E4487">
        <v>0</v>
      </c>
      <c r="F4487">
        <v>51</v>
      </c>
      <c r="G4487">
        <v>1410141</v>
      </c>
      <c r="H4487">
        <v>37</v>
      </c>
      <c r="I4487">
        <v>1000000</v>
      </c>
      <c r="J4487">
        <v>0</v>
      </c>
      <c r="K4487">
        <v>0</v>
      </c>
      <c r="L4487">
        <v>26</v>
      </c>
      <c r="M4487">
        <v>822400</v>
      </c>
      <c r="N4487">
        <v>150000</v>
      </c>
      <c r="O4487">
        <v>3382541</v>
      </c>
      <c r="P4487" t="s">
        <v>5</v>
      </c>
      <c r="Q4487" t="s">
        <v>13</v>
      </c>
      <c r="R4487" t="s">
        <v>169</v>
      </c>
      <c r="S4487" t="s">
        <v>170</v>
      </c>
      <c r="T4487">
        <v>2182284.5161290322</v>
      </c>
      <c r="U4487">
        <v>2104358</v>
      </c>
      <c r="V4487">
        <v>-77926.516129032243</v>
      </c>
      <c r="W4487">
        <v>-3.5708687640445436E-2</v>
      </c>
      <c r="X4487" t="s">
        <v>378</v>
      </c>
    </row>
    <row r="4488" spans="1:24" x14ac:dyDescent="0.35">
      <c r="A4488">
        <v>3300016023</v>
      </c>
      <c r="B4488" t="s">
        <v>168</v>
      </c>
      <c r="C4488" t="s">
        <v>168</v>
      </c>
      <c r="D4488">
        <v>0</v>
      </c>
      <c r="E4488">
        <v>0</v>
      </c>
      <c r="F4488">
        <v>420</v>
      </c>
      <c r="G4488">
        <v>14645665</v>
      </c>
      <c r="H4488">
        <v>4</v>
      </c>
      <c r="I4488">
        <v>110000</v>
      </c>
      <c r="J4488">
        <v>0</v>
      </c>
      <c r="K4488">
        <v>0</v>
      </c>
      <c r="L4488">
        <v>0</v>
      </c>
      <c r="M4488">
        <v>0</v>
      </c>
      <c r="N4488">
        <v>342000</v>
      </c>
      <c r="O4488">
        <v>15097665</v>
      </c>
      <c r="P4488" t="s">
        <v>5</v>
      </c>
      <c r="Q4488" t="s">
        <v>8</v>
      </c>
      <c r="R4488" t="s">
        <v>169</v>
      </c>
      <c r="S4488" t="s">
        <v>170</v>
      </c>
      <c r="T4488">
        <v>9740429.0322580636</v>
      </c>
      <c r="U4488">
        <v>9485601</v>
      </c>
      <c r="V4488">
        <v>-254828.03225806355</v>
      </c>
      <c r="W4488">
        <v>-2.6161889934635529E-2</v>
      </c>
      <c r="X4488" t="s">
        <v>372</v>
      </c>
    </row>
    <row r="4489" spans="1:24" x14ac:dyDescent="0.35">
      <c r="A4489">
        <v>3300016656</v>
      </c>
      <c r="B4489" t="s">
        <v>168</v>
      </c>
      <c r="C4489" t="s">
        <v>168</v>
      </c>
      <c r="D4489">
        <v>0</v>
      </c>
      <c r="E4489">
        <v>0</v>
      </c>
      <c r="F4489">
        <v>72</v>
      </c>
      <c r="G4489">
        <v>4082463</v>
      </c>
      <c r="H4489">
        <v>37</v>
      </c>
      <c r="I4489">
        <v>2305000</v>
      </c>
      <c r="J4489">
        <v>0</v>
      </c>
      <c r="K4489">
        <v>0</v>
      </c>
      <c r="L4489">
        <v>17</v>
      </c>
      <c r="M4489">
        <v>2027245</v>
      </c>
      <c r="N4489">
        <v>1137500</v>
      </c>
      <c r="O4489">
        <v>9552208</v>
      </c>
      <c r="P4489" t="s">
        <v>5</v>
      </c>
      <c r="Q4489" t="s">
        <v>7</v>
      </c>
      <c r="R4489" t="s">
        <v>169</v>
      </c>
      <c r="S4489" t="s">
        <v>170</v>
      </c>
      <c r="T4489">
        <v>6162714.8387096776</v>
      </c>
      <c r="U4489">
        <v>7595415</v>
      </c>
      <c r="V4489">
        <v>1432700.1612903224</v>
      </c>
      <c r="W4489">
        <v>0.23247873685330123</v>
      </c>
      <c r="X4489" t="s">
        <v>394</v>
      </c>
    </row>
    <row r="4490" spans="1:24" x14ac:dyDescent="0.35">
      <c r="A4490">
        <v>3301003222</v>
      </c>
      <c r="B4490" t="s">
        <v>168</v>
      </c>
      <c r="C4490" t="s">
        <v>168</v>
      </c>
      <c r="D4490">
        <v>0</v>
      </c>
      <c r="E4490">
        <v>0</v>
      </c>
      <c r="F4490">
        <v>0</v>
      </c>
      <c r="G4490">
        <v>0</v>
      </c>
      <c r="H4490">
        <v>1</v>
      </c>
      <c r="I4490">
        <v>2000</v>
      </c>
      <c r="J4490">
        <v>0</v>
      </c>
      <c r="K4490">
        <v>0</v>
      </c>
      <c r="L4490">
        <v>0</v>
      </c>
      <c r="M4490">
        <v>0</v>
      </c>
      <c r="N4490">
        <v>280000</v>
      </c>
      <c r="O4490">
        <v>282000</v>
      </c>
      <c r="P4490" t="s">
        <v>5</v>
      </c>
      <c r="Q4490" t="s">
        <v>12</v>
      </c>
      <c r="R4490" t="s">
        <v>169</v>
      </c>
      <c r="S4490" t="s">
        <v>170</v>
      </c>
      <c r="T4490">
        <v>181935.48387096773</v>
      </c>
      <c r="U4490">
        <v>380000</v>
      </c>
      <c r="V4490">
        <v>198064.51612903227</v>
      </c>
      <c r="W4490">
        <v>1.0886524822695036</v>
      </c>
      <c r="X4490" t="s">
        <v>410</v>
      </c>
    </row>
    <row r="4491" spans="1:24" x14ac:dyDescent="0.35">
      <c r="A4491">
        <v>3301071409</v>
      </c>
      <c r="B4491" t="s">
        <v>168</v>
      </c>
      <c r="C4491" t="s">
        <v>168</v>
      </c>
      <c r="D4491">
        <v>0</v>
      </c>
      <c r="E4491">
        <v>0</v>
      </c>
      <c r="F4491">
        <v>1</v>
      </c>
      <c r="G4491">
        <v>22998</v>
      </c>
      <c r="H4491">
        <v>2</v>
      </c>
      <c r="I4491">
        <v>50000</v>
      </c>
      <c r="J4491">
        <v>0</v>
      </c>
      <c r="K4491">
        <v>0</v>
      </c>
      <c r="L4491">
        <v>3</v>
      </c>
      <c r="M4491">
        <v>97200</v>
      </c>
      <c r="N4491">
        <v>180000</v>
      </c>
      <c r="O4491">
        <v>350198</v>
      </c>
      <c r="P4491" t="s">
        <v>5</v>
      </c>
      <c r="Q4491" t="s">
        <v>10</v>
      </c>
      <c r="R4491" t="s">
        <v>169</v>
      </c>
      <c r="S4491" t="s">
        <v>170</v>
      </c>
      <c r="T4491">
        <v>225934.19354838709</v>
      </c>
      <c r="U4491">
        <v>30000</v>
      </c>
      <c r="V4491">
        <v>-195934.19354838709</v>
      </c>
      <c r="W4491">
        <v>-0.86721797383194654</v>
      </c>
      <c r="X4491" t="s">
        <v>337</v>
      </c>
    </row>
    <row r="4492" spans="1:24" x14ac:dyDescent="0.35">
      <c r="A4492">
        <v>3301076080</v>
      </c>
      <c r="B4492" t="s">
        <v>168</v>
      </c>
      <c r="C4492" t="s">
        <v>168</v>
      </c>
      <c r="D4492">
        <v>0</v>
      </c>
      <c r="E4492">
        <v>0</v>
      </c>
      <c r="F4492">
        <v>28</v>
      </c>
      <c r="G4492">
        <v>1088971</v>
      </c>
      <c r="H4492">
        <v>0</v>
      </c>
      <c r="I4492">
        <v>0</v>
      </c>
      <c r="J4492">
        <v>0</v>
      </c>
      <c r="K4492">
        <v>0</v>
      </c>
      <c r="L4492">
        <v>1</v>
      </c>
      <c r="M4492">
        <v>22400</v>
      </c>
      <c r="N4492">
        <v>44000</v>
      </c>
      <c r="O4492">
        <v>1155371</v>
      </c>
      <c r="P4492" t="s">
        <v>5</v>
      </c>
      <c r="Q4492" t="s">
        <v>9</v>
      </c>
      <c r="R4492" t="s">
        <v>169</v>
      </c>
      <c r="S4492" t="s">
        <v>170</v>
      </c>
      <c r="T4492">
        <v>745400.6451612903</v>
      </c>
      <c r="U4492">
        <v>2618283</v>
      </c>
      <c r="V4492">
        <v>1872882.3548387098</v>
      </c>
      <c r="W4492">
        <v>2.5125848320582742</v>
      </c>
      <c r="X4492" t="s">
        <v>359</v>
      </c>
    </row>
    <row r="4493" spans="1:24" x14ac:dyDescent="0.35">
      <c r="A4493">
        <v>3300004286</v>
      </c>
      <c r="B4493" t="s">
        <v>168</v>
      </c>
      <c r="C4493" t="s">
        <v>168</v>
      </c>
      <c r="D4493">
        <v>0</v>
      </c>
      <c r="E4493">
        <v>0</v>
      </c>
      <c r="F4493">
        <v>75</v>
      </c>
      <c r="G4493">
        <v>2527922</v>
      </c>
      <c r="H4493">
        <v>50</v>
      </c>
      <c r="I4493">
        <v>1595000</v>
      </c>
      <c r="J4493">
        <v>0</v>
      </c>
      <c r="K4493">
        <v>0</v>
      </c>
      <c r="L4493">
        <v>30</v>
      </c>
      <c r="M4493">
        <v>1242000</v>
      </c>
      <c r="N4493">
        <v>360000</v>
      </c>
      <c r="O4493">
        <v>5724922</v>
      </c>
      <c r="P4493" t="s">
        <v>5</v>
      </c>
      <c r="Q4493" t="s">
        <v>15</v>
      </c>
      <c r="R4493" t="s">
        <v>169</v>
      </c>
      <c r="S4493" t="s">
        <v>170</v>
      </c>
      <c r="T4493">
        <v>3693498.064516129</v>
      </c>
      <c r="U4493">
        <v>2930750</v>
      </c>
      <c r="V4493">
        <v>-762748.06451612897</v>
      </c>
      <c r="W4493">
        <v>-0.20651102320695369</v>
      </c>
      <c r="X4493" t="s">
        <v>321</v>
      </c>
    </row>
    <row r="4494" spans="1:24" x14ac:dyDescent="0.35">
      <c r="A4494">
        <v>3301075242</v>
      </c>
      <c r="B4494" t="s">
        <v>168</v>
      </c>
      <c r="C4494" t="s">
        <v>168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1501000</v>
      </c>
      <c r="O4494">
        <v>1501000</v>
      </c>
      <c r="P4494" t="s">
        <v>5</v>
      </c>
      <c r="Q4494" t="s">
        <v>6</v>
      </c>
      <c r="R4494" t="s">
        <v>181</v>
      </c>
      <c r="S4494" t="s">
        <v>170</v>
      </c>
      <c r="T4494">
        <v>968387.09677419346</v>
      </c>
      <c r="U4494">
        <v>1572697</v>
      </c>
      <c r="V4494">
        <v>604309.90322580654</v>
      </c>
      <c r="W4494">
        <v>0.62403754163890746</v>
      </c>
      <c r="X4494" t="s">
        <v>342</v>
      </c>
    </row>
    <row r="4495" spans="1:24" x14ac:dyDescent="0.35">
      <c r="A4495">
        <v>3301052321</v>
      </c>
      <c r="B4495" t="s">
        <v>168</v>
      </c>
      <c r="C4495" t="s">
        <v>168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150000</v>
      </c>
      <c r="O4495">
        <v>150000</v>
      </c>
      <c r="P4495" t="s">
        <v>5</v>
      </c>
      <c r="Q4495" t="s">
        <v>13</v>
      </c>
      <c r="R4495" t="s">
        <v>169</v>
      </c>
      <c r="S4495" t="s">
        <v>170</v>
      </c>
      <c r="T4495">
        <v>96774.193548387106</v>
      </c>
      <c r="U4495">
        <v>0</v>
      </c>
      <c r="V4495">
        <v>-96774.193548387106</v>
      </c>
      <c r="W4495">
        <v>0</v>
      </c>
      <c r="X4495" t="s">
        <v>378</v>
      </c>
    </row>
    <row r="4496" spans="1:24" x14ac:dyDescent="0.35">
      <c r="A4496">
        <v>3301068222</v>
      </c>
      <c r="B4496" t="s">
        <v>168</v>
      </c>
      <c r="C4496" t="s">
        <v>168</v>
      </c>
      <c r="D4496">
        <v>0</v>
      </c>
      <c r="E4496">
        <v>0</v>
      </c>
      <c r="F4496">
        <v>270</v>
      </c>
      <c r="G4496">
        <v>9273502</v>
      </c>
      <c r="H4496">
        <v>213</v>
      </c>
      <c r="I4496">
        <v>9125000</v>
      </c>
      <c r="J4496">
        <v>0</v>
      </c>
      <c r="K4496">
        <v>0</v>
      </c>
      <c r="L4496">
        <v>5</v>
      </c>
      <c r="M4496">
        <v>192000</v>
      </c>
      <c r="N4496">
        <v>135000</v>
      </c>
      <c r="O4496">
        <v>18725502</v>
      </c>
      <c r="P4496" t="s">
        <v>5</v>
      </c>
      <c r="Q4496" t="s">
        <v>14</v>
      </c>
      <c r="R4496" t="s">
        <v>169</v>
      </c>
      <c r="S4496" t="s">
        <v>170</v>
      </c>
      <c r="T4496">
        <v>12080969.032258065</v>
      </c>
      <c r="U4496">
        <v>9216698</v>
      </c>
      <c r="V4496">
        <v>-2864271.0322580654</v>
      </c>
      <c r="W4496">
        <v>-0.23708951033729297</v>
      </c>
      <c r="X4496" t="s">
        <v>339</v>
      </c>
    </row>
    <row r="4497" spans="1:24" x14ac:dyDescent="0.35">
      <c r="A4497">
        <v>3301061616</v>
      </c>
      <c r="B4497" t="s">
        <v>168</v>
      </c>
      <c r="C4497" t="s">
        <v>168</v>
      </c>
      <c r="D4497">
        <v>0</v>
      </c>
      <c r="E4497">
        <v>0</v>
      </c>
      <c r="F4497">
        <v>1</v>
      </c>
      <c r="G4497">
        <v>19698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19698</v>
      </c>
      <c r="P4497" t="s">
        <v>5</v>
      </c>
      <c r="Q4497" t="s">
        <v>13</v>
      </c>
      <c r="R4497" t="s">
        <v>207</v>
      </c>
      <c r="S4497" t="s">
        <v>170</v>
      </c>
      <c r="T4497">
        <v>12708.387096774193</v>
      </c>
      <c r="U4497">
        <v>327096</v>
      </c>
      <c r="V4497">
        <v>314387.61290322582</v>
      </c>
      <c r="W4497">
        <v>24.738592750533051</v>
      </c>
      <c r="X4497" t="s">
        <v>392</v>
      </c>
    </row>
    <row r="4498" spans="1:24" x14ac:dyDescent="0.35">
      <c r="A4498">
        <v>6001126829</v>
      </c>
      <c r="B4498" t="s">
        <v>168</v>
      </c>
      <c r="C4498" t="s">
        <v>168</v>
      </c>
      <c r="D4498">
        <v>0</v>
      </c>
      <c r="E4498">
        <v>0</v>
      </c>
      <c r="F4498">
        <v>3</v>
      </c>
      <c r="G4498">
        <v>114496</v>
      </c>
      <c r="H4498">
        <v>23</v>
      </c>
      <c r="I4498">
        <v>905000</v>
      </c>
      <c r="J4498">
        <v>0</v>
      </c>
      <c r="K4498">
        <v>0</v>
      </c>
      <c r="L4498">
        <v>12</v>
      </c>
      <c r="M4498">
        <v>798800</v>
      </c>
      <c r="N4498">
        <v>150000</v>
      </c>
      <c r="O4498">
        <v>1968296</v>
      </c>
      <c r="P4498" t="s">
        <v>5</v>
      </c>
      <c r="Q4498" t="s">
        <v>15</v>
      </c>
      <c r="R4498" t="s">
        <v>169</v>
      </c>
      <c r="S4498" t="s">
        <v>170</v>
      </c>
      <c r="T4498">
        <v>1269868.3870967743</v>
      </c>
      <c r="U4498">
        <v>915199</v>
      </c>
      <c r="V4498">
        <v>-354669.3870967743</v>
      </c>
      <c r="W4498">
        <v>-0.27929617801387607</v>
      </c>
      <c r="X4498" t="s">
        <v>230</v>
      </c>
    </row>
    <row r="4499" spans="1:24" x14ac:dyDescent="0.35">
      <c r="A4499">
        <v>3301059294</v>
      </c>
      <c r="B4499" t="s">
        <v>168</v>
      </c>
      <c r="C4499" t="s">
        <v>168</v>
      </c>
      <c r="D4499">
        <v>0</v>
      </c>
      <c r="E4499">
        <v>0</v>
      </c>
      <c r="F4499">
        <v>32</v>
      </c>
      <c r="G4499">
        <v>630894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946500</v>
      </c>
      <c r="O4499">
        <v>1577394</v>
      </c>
      <c r="P4499" t="s">
        <v>5</v>
      </c>
      <c r="Q4499" t="s">
        <v>17</v>
      </c>
      <c r="R4499" t="s">
        <v>169</v>
      </c>
      <c r="S4499" t="s">
        <v>170</v>
      </c>
      <c r="T4499">
        <v>1017673.5483870968</v>
      </c>
      <c r="U4499">
        <v>848992</v>
      </c>
      <c r="V4499">
        <v>-168681.54838709685</v>
      </c>
      <c r="W4499">
        <v>-0.16575212026925423</v>
      </c>
      <c r="X4499" t="s">
        <v>286</v>
      </c>
    </row>
    <row r="4500" spans="1:24" x14ac:dyDescent="0.35">
      <c r="A4500">
        <v>3301072100</v>
      </c>
      <c r="B4500" t="s">
        <v>168</v>
      </c>
      <c r="C4500" t="s">
        <v>168</v>
      </c>
      <c r="D4500">
        <v>0</v>
      </c>
      <c r="E4500">
        <v>0</v>
      </c>
      <c r="F4500">
        <v>1</v>
      </c>
      <c r="G4500">
        <v>40699</v>
      </c>
      <c r="H4500">
        <v>1</v>
      </c>
      <c r="I4500">
        <v>30000</v>
      </c>
      <c r="J4500">
        <v>0</v>
      </c>
      <c r="K4500">
        <v>0</v>
      </c>
      <c r="L4500">
        <v>0</v>
      </c>
      <c r="M4500">
        <v>0</v>
      </c>
      <c r="N4500">
        <v>546000</v>
      </c>
      <c r="O4500">
        <v>616699</v>
      </c>
      <c r="P4500" t="s">
        <v>5</v>
      </c>
      <c r="Q4500" t="s">
        <v>12</v>
      </c>
      <c r="R4500" t="s">
        <v>169</v>
      </c>
      <c r="S4500" t="s">
        <v>170</v>
      </c>
      <c r="T4500">
        <v>397870.32258064515</v>
      </c>
      <c r="U4500">
        <v>0</v>
      </c>
      <c r="V4500">
        <v>-397870.32258064515</v>
      </c>
      <c r="W4500">
        <v>0</v>
      </c>
      <c r="X4500" t="s">
        <v>304</v>
      </c>
    </row>
    <row r="4501" spans="1:24" x14ac:dyDescent="0.35">
      <c r="A4501">
        <v>3301050423</v>
      </c>
      <c r="B4501" t="s">
        <v>168</v>
      </c>
      <c r="C4501" t="s">
        <v>168</v>
      </c>
      <c r="D4501">
        <v>0</v>
      </c>
      <c r="E4501">
        <v>0</v>
      </c>
      <c r="F4501">
        <v>4</v>
      </c>
      <c r="G4501">
        <v>136796</v>
      </c>
      <c r="H4501">
        <v>3</v>
      </c>
      <c r="I4501">
        <v>65000</v>
      </c>
      <c r="J4501">
        <v>0</v>
      </c>
      <c r="K4501">
        <v>0</v>
      </c>
      <c r="L4501">
        <v>4</v>
      </c>
      <c r="M4501">
        <v>119600</v>
      </c>
      <c r="N4501">
        <v>174000</v>
      </c>
      <c r="O4501">
        <v>495396</v>
      </c>
      <c r="P4501" t="s">
        <v>5</v>
      </c>
      <c r="Q4501" t="s">
        <v>11</v>
      </c>
      <c r="R4501" t="s">
        <v>169</v>
      </c>
      <c r="S4501" t="s">
        <v>170</v>
      </c>
      <c r="T4501">
        <v>319610.32258064515</v>
      </c>
      <c r="U4501">
        <v>263097</v>
      </c>
      <c r="V4501">
        <v>-56513.322580645152</v>
      </c>
      <c r="W4501">
        <v>-0.17681945352808659</v>
      </c>
      <c r="X4501" t="s">
        <v>308</v>
      </c>
    </row>
    <row r="4502" spans="1:24" x14ac:dyDescent="0.35">
      <c r="A4502">
        <v>3300009711</v>
      </c>
      <c r="B4502" t="s">
        <v>168</v>
      </c>
      <c r="C4502" t="s">
        <v>168</v>
      </c>
      <c r="D4502">
        <v>0</v>
      </c>
      <c r="E4502">
        <v>0</v>
      </c>
      <c r="F4502">
        <v>1</v>
      </c>
      <c r="G4502">
        <v>46699</v>
      </c>
      <c r="H4502">
        <v>1</v>
      </c>
      <c r="I4502">
        <v>35000</v>
      </c>
      <c r="J4502">
        <v>0</v>
      </c>
      <c r="K4502">
        <v>0</v>
      </c>
      <c r="L4502">
        <v>0</v>
      </c>
      <c r="M4502">
        <v>0</v>
      </c>
      <c r="N4502">
        <v>1334000</v>
      </c>
      <c r="O4502">
        <v>1415699</v>
      </c>
      <c r="P4502" t="s">
        <v>5</v>
      </c>
      <c r="Q4502" t="s">
        <v>12</v>
      </c>
      <c r="R4502" t="s">
        <v>169</v>
      </c>
      <c r="S4502" t="s">
        <v>170</v>
      </c>
      <c r="T4502">
        <v>913354.19354838715</v>
      </c>
      <c r="U4502">
        <v>2140449</v>
      </c>
      <c r="V4502">
        <v>1227094.8064516129</v>
      </c>
      <c r="W4502">
        <v>1.3435037744605314</v>
      </c>
      <c r="X4502" t="s">
        <v>235</v>
      </c>
    </row>
    <row r="4503" spans="1:24" x14ac:dyDescent="0.35">
      <c r="A4503">
        <v>3301069904</v>
      </c>
      <c r="B4503" t="s">
        <v>168</v>
      </c>
      <c r="C4503" t="s">
        <v>168</v>
      </c>
      <c r="D4503">
        <v>0</v>
      </c>
      <c r="E4503">
        <v>0</v>
      </c>
      <c r="F4503">
        <v>332</v>
      </c>
      <c r="G4503">
        <v>13281241</v>
      </c>
      <c r="H4503">
        <v>31</v>
      </c>
      <c r="I4503">
        <v>2455000</v>
      </c>
      <c r="J4503">
        <v>0</v>
      </c>
      <c r="K4503">
        <v>0</v>
      </c>
      <c r="L4503">
        <v>0</v>
      </c>
      <c r="M4503">
        <v>0</v>
      </c>
      <c r="N4503">
        <v>150000</v>
      </c>
      <c r="O4503">
        <v>15886241</v>
      </c>
      <c r="P4503" t="s">
        <v>5</v>
      </c>
      <c r="Q4503" t="s">
        <v>14</v>
      </c>
      <c r="R4503" t="s">
        <v>169</v>
      </c>
      <c r="S4503" t="s">
        <v>170</v>
      </c>
      <c r="T4503">
        <v>10249187.741935484</v>
      </c>
      <c r="U4503">
        <v>8387376</v>
      </c>
      <c r="V4503">
        <v>-1861811.7419354841</v>
      </c>
      <c r="W4503">
        <v>-0.18165456510448252</v>
      </c>
      <c r="X4503" t="s">
        <v>382</v>
      </c>
    </row>
    <row r="4504" spans="1:24" x14ac:dyDescent="0.35">
      <c r="A4504">
        <v>3300014144</v>
      </c>
      <c r="B4504" t="s">
        <v>168</v>
      </c>
      <c r="C4504" t="s">
        <v>168</v>
      </c>
      <c r="D4504">
        <v>0</v>
      </c>
      <c r="E4504">
        <v>0</v>
      </c>
      <c r="F4504">
        <v>166</v>
      </c>
      <c r="G4504">
        <v>6156962</v>
      </c>
      <c r="H4504">
        <v>1</v>
      </c>
      <c r="I4504">
        <v>80000</v>
      </c>
      <c r="J4504">
        <v>0</v>
      </c>
      <c r="K4504">
        <v>0</v>
      </c>
      <c r="L4504">
        <v>0</v>
      </c>
      <c r="M4504">
        <v>0</v>
      </c>
      <c r="N4504">
        <v>342000</v>
      </c>
      <c r="O4504">
        <v>6578962</v>
      </c>
      <c r="P4504" t="s">
        <v>5</v>
      </c>
      <c r="Q4504" t="s">
        <v>8</v>
      </c>
      <c r="R4504" t="s">
        <v>169</v>
      </c>
      <c r="S4504" t="s">
        <v>170</v>
      </c>
      <c r="T4504">
        <v>4244491.6129032262</v>
      </c>
      <c r="U4504">
        <v>5233887</v>
      </c>
      <c r="V4504">
        <v>989395.38709677383</v>
      </c>
      <c r="W4504">
        <v>0.23310103478329847</v>
      </c>
      <c r="X4504" t="s">
        <v>238</v>
      </c>
    </row>
    <row r="4505" spans="1:24" x14ac:dyDescent="0.35">
      <c r="A4505">
        <v>3301051966</v>
      </c>
      <c r="B4505" t="s">
        <v>168</v>
      </c>
      <c r="C4505" t="s">
        <v>168</v>
      </c>
      <c r="D4505">
        <v>0</v>
      </c>
      <c r="E4505">
        <v>0</v>
      </c>
      <c r="F4505">
        <v>13</v>
      </c>
      <c r="G4505">
        <v>489183</v>
      </c>
      <c r="H4505">
        <v>38</v>
      </c>
      <c r="I4505">
        <v>1095000</v>
      </c>
      <c r="J4505">
        <v>0</v>
      </c>
      <c r="K4505">
        <v>0</v>
      </c>
      <c r="L4505">
        <v>11</v>
      </c>
      <c r="M4505">
        <v>466400</v>
      </c>
      <c r="N4505">
        <v>90000</v>
      </c>
      <c r="O4505">
        <v>2140583</v>
      </c>
      <c r="P4505" t="s">
        <v>5</v>
      </c>
      <c r="Q4505" t="s">
        <v>13</v>
      </c>
      <c r="R4505" t="s">
        <v>169</v>
      </c>
      <c r="S4505" t="s">
        <v>170</v>
      </c>
      <c r="T4505">
        <v>1381021.2903225806</v>
      </c>
      <c r="U4505">
        <v>1871984</v>
      </c>
      <c r="V4505">
        <v>490962.70967741939</v>
      </c>
      <c r="W4505">
        <v>0.35550698104208056</v>
      </c>
      <c r="X4505" t="s">
        <v>397</v>
      </c>
    </row>
    <row r="4506" spans="1:24" x14ac:dyDescent="0.35">
      <c r="A4506">
        <v>3300021229</v>
      </c>
      <c r="B4506" t="s">
        <v>168</v>
      </c>
      <c r="C4506" t="s">
        <v>168</v>
      </c>
      <c r="D4506">
        <v>0</v>
      </c>
      <c r="E4506">
        <v>0</v>
      </c>
      <c r="F4506">
        <v>43</v>
      </c>
      <c r="G4506">
        <v>1092055</v>
      </c>
      <c r="H4506">
        <v>1</v>
      </c>
      <c r="I4506">
        <v>10000</v>
      </c>
      <c r="J4506">
        <v>0</v>
      </c>
      <c r="K4506">
        <v>0</v>
      </c>
      <c r="L4506">
        <v>0</v>
      </c>
      <c r="M4506">
        <v>0</v>
      </c>
      <c r="N4506">
        <v>95000</v>
      </c>
      <c r="O4506">
        <v>1197055</v>
      </c>
      <c r="P4506" t="s">
        <v>5</v>
      </c>
      <c r="Q4506" t="s">
        <v>13</v>
      </c>
      <c r="R4506" t="s">
        <v>169</v>
      </c>
      <c r="S4506" t="s">
        <v>170</v>
      </c>
      <c r="T4506">
        <v>772293.54838709685</v>
      </c>
      <c r="U4506">
        <v>963957</v>
      </c>
      <c r="V4506">
        <v>191663.45161290315</v>
      </c>
      <c r="W4506">
        <v>0.24817435289105338</v>
      </c>
      <c r="X4506" t="s">
        <v>414</v>
      </c>
    </row>
    <row r="4507" spans="1:24" x14ac:dyDescent="0.35">
      <c r="A4507">
        <v>3301070892</v>
      </c>
      <c r="B4507" t="s">
        <v>168</v>
      </c>
      <c r="C4507" t="s">
        <v>168</v>
      </c>
      <c r="D4507">
        <v>0</v>
      </c>
      <c r="E4507">
        <v>0</v>
      </c>
      <c r="F4507">
        <v>13</v>
      </c>
      <c r="G4507">
        <v>411289</v>
      </c>
      <c r="H4507">
        <v>8</v>
      </c>
      <c r="I4507">
        <v>352000</v>
      </c>
      <c r="J4507">
        <v>0</v>
      </c>
      <c r="K4507">
        <v>0</v>
      </c>
      <c r="L4507">
        <v>4</v>
      </c>
      <c r="M4507">
        <v>249600</v>
      </c>
      <c r="N4507">
        <v>150000</v>
      </c>
      <c r="O4507">
        <v>1162889</v>
      </c>
      <c r="P4507" t="s">
        <v>5</v>
      </c>
      <c r="Q4507" t="s">
        <v>15</v>
      </c>
      <c r="R4507" t="s">
        <v>169</v>
      </c>
      <c r="S4507" t="s">
        <v>170</v>
      </c>
      <c r="T4507">
        <v>750250.96774193551</v>
      </c>
      <c r="U4507">
        <v>0</v>
      </c>
      <c r="V4507">
        <v>-750250.96774193551</v>
      </c>
      <c r="W4507">
        <v>0</v>
      </c>
      <c r="X4507" t="s">
        <v>322</v>
      </c>
    </row>
    <row r="4508" spans="1:24" x14ac:dyDescent="0.35">
      <c r="A4508">
        <v>3300016854</v>
      </c>
      <c r="B4508" t="s">
        <v>168</v>
      </c>
      <c r="C4508" t="s">
        <v>168</v>
      </c>
      <c r="D4508">
        <v>0</v>
      </c>
      <c r="E4508">
        <v>0</v>
      </c>
      <c r="F4508">
        <v>28</v>
      </c>
      <c r="G4508">
        <v>1231622</v>
      </c>
      <c r="H4508">
        <v>49</v>
      </c>
      <c r="I4508">
        <v>1233000</v>
      </c>
      <c r="J4508">
        <v>0</v>
      </c>
      <c r="K4508">
        <v>0</v>
      </c>
      <c r="L4508">
        <v>0</v>
      </c>
      <c r="M4508">
        <v>0</v>
      </c>
      <c r="N4508">
        <v>3394000</v>
      </c>
      <c r="O4508">
        <v>5858622</v>
      </c>
      <c r="P4508" t="s">
        <v>5</v>
      </c>
      <c r="Q4508" t="s">
        <v>6</v>
      </c>
      <c r="R4508" t="s">
        <v>169</v>
      </c>
      <c r="S4508" t="s">
        <v>170</v>
      </c>
      <c r="T4508">
        <v>3779756.1290322579</v>
      </c>
      <c r="U4508">
        <v>3875763</v>
      </c>
      <c r="V4508">
        <v>96006.870967742056</v>
      </c>
      <c r="W4508">
        <v>2.5400281841019945E-2</v>
      </c>
      <c r="X4508" t="s">
        <v>178</v>
      </c>
    </row>
    <row r="4509" spans="1:24" x14ac:dyDescent="0.35">
      <c r="A4509">
        <v>3301065051</v>
      </c>
      <c r="B4509" t="s">
        <v>168</v>
      </c>
      <c r="C4509" t="s">
        <v>168</v>
      </c>
      <c r="D4509">
        <v>0</v>
      </c>
      <c r="E4509">
        <v>0</v>
      </c>
      <c r="F4509">
        <v>6</v>
      </c>
      <c r="G4509">
        <v>85493</v>
      </c>
      <c r="H4509">
        <v>4</v>
      </c>
      <c r="I4509">
        <v>177000</v>
      </c>
      <c r="J4509">
        <v>0</v>
      </c>
      <c r="K4509">
        <v>0</v>
      </c>
      <c r="L4509">
        <v>4</v>
      </c>
      <c r="M4509">
        <v>149600</v>
      </c>
      <c r="N4509">
        <v>15000</v>
      </c>
      <c r="O4509">
        <v>427093</v>
      </c>
      <c r="P4509" t="s">
        <v>5</v>
      </c>
      <c r="Q4509" t="s">
        <v>14</v>
      </c>
      <c r="R4509" t="s">
        <v>169</v>
      </c>
      <c r="S4509" t="s">
        <v>170</v>
      </c>
      <c r="T4509">
        <v>275543.87096774194</v>
      </c>
      <c r="U4509">
        <v>222795</v>
      </c>
      <c r="V4509">
        <v>-52748.870967741939</v>
      </c>
      <c r="W4509">
        <v>-0.19143547189956289</v>
      </c>
      <c r="X4509" t="s">
        <v>367</v>
      </c>
    </row>
    <row r="4510" spans="1:24" x14ac:dyDescent="0.35">
      <c r="A4510">
        <v>3300012120</v>
      </c>
      <c r="B4510" t="s">
        <v>168</v>
      </c>
      <c r="C4510" t="s">
        <v>168</v>
      </c>
      <c r="D4510">
        <v>0</v>
      </c>
      <c r="E4510">
        <v>0</v>
      </c>
      <c r="F4510">
        <v>73</v>
      </c>
      <c r="G4510">
        <v>3500247</v>
      </c>
      <c r="H4510">
        <v>70</v>
      </c>
      <c r="I4510">
        <v>2030000</v>
      </c>
      <c r="J4510">
        <v>0</v>
      </c>
      <c r="K4510">
        <v>0</v>
      </c>
      <c r="L4510">
        <v>0</v>
      </c>
      <c r="M4510">
        <v>0</v>
      </c>
      <c r="N4510">
        <v>4631000</v>
      </c>
      <c r="O4510">
        <v>10161247</v>
      </c>
      <c r="P4510" t="s">
        <v>5</v>
      </c>
      <c r="Q4510" t="s">
        <v>16</v>
      </c>
      <c r="R4510" t="s">
        <v>169</v>
      </c>
      <c r="S4510" t="s">
        <v>170</v>
      </c>
      <c r="T4510">
        <v>6555643.2258064523</v>
      </c>
      <c r="U4510">
        <v>4157723</v>
      </c>
      <c r="V4510">
        <v>-2397920.2258064523</v>
      </c>
      <c r="W4510">
        <v>-0.36577954949820635</v>
      </c>
      <c r="X4510" t="s">
        <v>234</v>
      </c>
    </row>
    <row r="4511" spans="1:24" x14ac:dyDescent="0.35">
      <c r="A4511">
        <v>3300017974</v>
      </c>
      <c r="B4511" t="s">
        <v>168</v>
      </c>
      <c r="C4511" t="s">
        <v>168</v>
      </c>
      <c r="D4511">
        <v>0</v>
      </c>
      <c r="E4511">
        <v>0</v>
      </c>
      <c r="F4511">
        <v>51</v>
      </c>
      <c r="G4511">
        <v>1772847</v>
      </c>
      <c r="H4511">
        <v>5</v>
      </c>
      <c r="I4511">
        <v>110000</v>
      </c>
      <c r="J4511">
        <v>0</v>
      </c>
      <c r="K4511">
        <v>0</v>
      </c>
      <c r="L4511">
        <v>0</v>
      </c>
      <c r="M4511">
        <v>0</v>
      </c>
      <c r="N4511">
        <v>1058900</v>
      </c>
      <c r="O4511">
        <v>2941747</v>
      </c>
      <c r="P4511" t="s">
        <v>5</v>
      </c>
      <c r="Q4511" t="s">
        <v>7</v>
      </c>
      <c r="R4511" t="s">
        <v>169</v>
      </c>
      <c r="S4511" t="s">
        <v>170</v>
      </c>
      <c r="T4511">
        <v>1897901.2903225806</v>
      </c>
      <c r="U4511">
        <v>1608486</v>
      </c>
      <c r="V4511">
        <v>-289415.29032258061</v>
      </c>
      <c r="W4511">
        <v>-0.15249227754800121</v>
      </c>
      <c r="X4511" t="s">
        <v>346</v>
      </c>
    </row>
    <row r="4512" spans="1:24" x14ac:dyDescent="0.35">
      <c r="A4512">
        <v>3301052459</v>
      </c>
      <c r="B4512" t="s">
        <v>168</v>
      </c>
      <c r="C4512" t="s">
        <v>168</v>
      </c>
      <c r="D4512">
        <v>0</v>
      </c>
      <c r="E4512">
        <v>0</v>
      </c>
      <c r="F4512">
        <v>324</v>
      </c>
      <c r="G4512">
        <v>8208845</v>
      </c>
      <c r="H4512">
        <v>4</v>
      </c>
      <c r="I4512">
        <v>255000</v>
      </c>
      <c r="J4512">
        <v>0</v>
      </c>
      <c r="K4512">
        <v>0</v>
      </c>
      <c r="L4512">
        <v>2</v>
      </c>
      <c r="M4512">
        <v>44800</v>
      </c>
      <c r="N4512">
        <v>0</v>
      </c>
      <c r="O4512">
        <v>8508645</v>
      </c>
      <c r="P4512" t="s">
        <v>5</v>
      </c>
      <c r="Q4512" t="s">
        <v>13</v>
      </c>
      <c r="R4512" t="s">
        <v>169</v>
      </c>
      <c r="S4512" t="s">
        <v>170</v>
      </c>
      <c r="T4512">
        <v>5489448.3870967748</v>
      </c>
      <c r="U4512">
        <v>5167724</v>
      </c>
      <c r="V4512">
        <v>-321724.38709677476</v>
      </c>
      <c r="W4512">
        <v>-5.8607780674831411E-2</v>
      </c>
      <c r="X4512" t="s">
        <v>325</v>
      </c>
    </row>
    <row r="4513" spans="1:24" x14ac:dyDescent="0.35">
      <c r="A4513">
        <v>3300012032</v>
      </c>
      <c r="B4513" t="s">
        <v>168</v>
      </c>
      <c r="C4513" t="s">
        <v>168</v>
      </c>
      <c r="D4513">
        <v>0</v>
      </c>
      <c r="E4513">
        <v>0</v>
      </c>
      <c r="F4513">
        <v>4</v>
      </c>
      <c r="G4513">
        <v>184699</v>
      </c>
      <c r="H4513">
        <v>0</v>
      </c>
      <c r="I4513">
        <v>0</v>
      </c>
      <c r="J4513">
        <v>0</v>
      </c>
      <c r="K4513">
        <v>0</v>
      </c>
      <c r="L4513">
        <v>3</v>
      </c>
      <c r="M4513">
        <v>207200</v>
      </c>
      <c r="N4513">
        <v>303000</v>
      </c>
      <c r="O4513">
        <v>694899</v>
      </c>
      <c r="P4513" t="s">
        <v>5</v>
      </c>
      <c r="Q4513" t="s">
        <v>12</v>
      </c>
      <c r="R4513" t="s">
        <v>169</v>
      </c>
      <c r="S4513" t="s">
        <v>170</v>
      </c>
      <c r="T4513">
        <v>448321.93548387097</v>
      </c>
      <c r="U4513">
        <v>465000</v>
      </c>
      <c r="V4513">
        <v>16678.06451612903</v>
      </c>
      <c r="W4513">
        <v>3.7201089654755659E-2</v>
      </c>
      <c r="X4513" t="s">
        <v>338</v>
      </c>
    </row>
    <row r="4514" spans="1:24" x14ac:dyDescent="0.35">
      <c r="A4514">
        <v>3300018085</v>
      </c>
      <c r="B4514" t="s">
        <v>168</v>
      </c>
      <c r="C4514" t="s">
        <v>168</v>
      </c>
      <c r="D4514">
        <v>0</v>
      </c>
      <c r="E4514">
        <v>0</v>
      </c>
      <c r="F4514">
        <v>178</v>
      </c>
      <c r="G4514">
        <v>7154151</v>
      </c>
      <c r="H4514">
        <v>113</v>
      </c>
      <c r="I4514">
        <v>4367000</v>
      </c>
      <c r="J4514">
        <v>0</v>
      </c>
      <c r="K4514">
        <v>0</v>
      </c>
      <c r="L4514">
        <v>0</v>
      </c>
      <c r="M4514">
        <v>0</v>
      </c>
      <c r="N4514">
        <v>1437800</v>
      </c>
      <c r="O4514">
        <v>12958951</v>
      </c>
      <c r="P4514" t="s">
        <v>5</v>
      </c>
      <c r="Q4514" t="s">
        <v>6</v>
      </c>
      <c r="R4514" t="s">
        <v>169</v>
      </c>
      <c r="S4514" t="s">
        <v>170</v>
      </c>
      <c r="T4514">
        <v>8360613.5483870972</v>
      </c>
      <c r="U4514">
        <v>6793343</v>
      </c>
      <c r="V4514">
        <v>-1567270.5483870972</v>
      </c>
      <c r="W4514">
        <v>-0.18745879585469538</v>
      </c>
      <c r="X4514" t="s">
        <v>259</v>
      </c>
    </row>
    <row r="4515" spans="1:24" x14ac:dyDescent="0.35">
      <c r="A4515">
        <v>3301040362</v>
      </c>
      <c r="B4515" t="s">
        <v>168</v>
      </c>
      <c r="C4515" t="s">
        <v>168</v>
      </c>
      <c r="D4515">
        <v>0</v>
      </c>
      <c r="E4515">
        <v>0</v>
      </c>
      <c r="F4515">
        <v>16</v>
      </c>
      <c r="G4515">
        <v>733980</v>
      </c>
      <c r="H4515">
        <v>0</v>
      </c>
      <c r="I4515">
        <v>0</v>
      </c>
      <c r="J4515">
        <v>0</v>
      </c>
      <c r="K4515">
        <v>0</v>
      </c>
      <c r="L4515">
        <v>6</v>
      </c>
      <c r="M4515">
        <v>224400</v>
      </c>
      <c r="N4515">
        <v>30000</v>
      </c>
      <c r="O4515">
        <v>988380</v>
      </c>
      <c r="P4515" t="s">
        <v>5</v>
      </c>
      <c r="Q4515" t="s">
        <v>14</v>
      </c>
      <c r="R4515" t="s">
        <v>169</v>
      </c>
      <c r="S4515" t="s">
        <v>170</v>
      </c>
      <c r="T4515">
        <v>637664.51612903224</v>
      </c>
      <c r="U4515">
        <v>150000</v>
      </c>
      <c r="V4515">
        <v>-487664.51612903224</v>
      </c>
      <c r="W4515">
        <v>-0.76476658774965101</v>
      </c>
      <c r="X4515" t="s">
        <v>171</v>
      </c>
    </row>
    <row r="4516" spans="1:24" x14ac:dyDescent="0.35">
      <c r="A4516">
        <v>3300004674</v>
      </c>
      <c r="B4516" t="s">
        <v>168</v>
      </c>
      <c r="C4516" t="s">
        <v>168</v>
      </c>
      <c r="D4516">
        <v>0</v>
      </c>
      <c r="E4516">
        <v>0</v>
      </c>
      <c r="F4516">
        <v>169</v>
      </c>
      <c r="G4516">
        <v>5224139</v>
      </c>
      <c r="H4516">
        <v>246</v>
      </c>
      <c r="I4516">
        <v>8337000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13561139</v>
      </c>
      <c r="P4516" t="s">
        <v>5</v>
      </c>
      <c r="Q4516" t="s">
        <v>13</v>
      </c>
      <c r="R4516" t="s">
        <v>169</v>
      </c>
      <c r="S4516" t="s">
        <v>170</v>
      </c>
      <c r="T4516">
        <v>8749121.935483871</v>
      </c>
      <c r="U4516">
        <v>7481789</v>
      </c>
      <c r="V4516">
        <v>-1267332.935483871</v>
      </c>
      <c r="W4516">
        <v>-0.14485258575994242</v>
      </c>
      <c r="X4516" t="s">
        <v>325</v>
      </c>
    </row>
    <row r="4517" spans="1:24" x14ac:dyDescent="0.35">
      <c r="A4517">
        <v>3300015532</v>
      </c>
      <c r="B4517" t="s">
        <v>168</v>
      </c>
      <c r="C4517" t="s">
        <v>168</v>
      </c>
      <c r="D4517">
        <v>0</v>
      </c>
      <c r="E4517">
        <v>0</v>
      </c>
      <c r="F4517">
        <v>181</v>
      </c>
      <c r="G4517">
        <v>6504115</v>
      </c>
      <c r="H4517">
        <v>96</v>
      </c>
      <c r="I4517">
        <v>3072000</v>
      </c>
      <c r="J4517">
        <v>0</v>
      </c>
      <c r="K4517">
        <v>0</v>
      </c>
      <c r="L4517">
        <v>139</v>
      </c>
      <c r="M4517">
        <v>12825703</v>
      </c>
      <c r="N4517">
        <v>342000</v>
      </c>
      <c r="O4517">
        <v>22743818</v>
      </c>
      <c r="P4517" t="s">
        <v>5</v>
      </c>
      <c r="Q4517" t="s">
        <v>8</v>
      </c>
      <c r="R4517" t="s">
        <v>169</v>
      </c>
      <c r="S4517" t="s">
        <v>170</v>
      </c>
      <c r="T4517">
        <v>14673430.967741935</v>
      </c>
      <c r="U4517">
        <v>13719217</v>
      </c>
      <c r="V4517">
        <v>-954213.96774193458</v>
      </c>
      <c r="W4517">
        <v>-6.5030051242935483E-2</v>
      </c>
      <c r="X4517" t="s">
        <v>273</v>
      </c>
    </row>
    <row r="4518" spans="1:24" x14ac:dyDescent="0.35">
      <c r="A4518">
        <v>6001123305</v>
      </c>
      <c r="B4518" t="s">
        <v>168</v>
      </c>
      <c r="C4518" t="s">
        <v>168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330000</v>
      </c>
      <c r="O4518">
        <v>330000</v>
      </c>
      <c r="P4518" t="s">
        <v>5</v>
      </c>
      <c r="Q4518" t="s">
        <v>12</v>
      </c>
      <c r="R4518" t="s">
        <v>169</v>
      </c>
      <c r="S4518" t="s">
        <v>170</v>
      </c>
      <c r="T4518">
        <v>212903.22580645164</v>
      </c>
      <c r="U4518">
        <v>330000</v>
      </c>
      <c r="V4518">
        <v>117096.77419354836</v>
      </c>
      <c r="W4518">
        <v>0.54999999999999982</v>
      </c>
      <c r="X4518" t="s">
        <v>406</v>
      </c>
    </row>
    <row r="4519" spans="1:24" x14ac:dyDescent="0.35">
      <c r="A4519">
        <v>3301069515</v>
      </c>
      <c r="B4519" t="s">
        <v>168</v>
      </c>
      <c r="C4519" t="s">
        <v>168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1177500</v>
      </c>
      <c r="O4519">
        <v>1177500</v>
      </c>
      <c r="P4519" t="s">
        <v>5</v>
      </c>
      <c r="Q4519" t="s">
        <v>6</v>
      </c>
      <c r="R4519" t="s">
        <v>181</v>
      </c>
      <c r="S4519" t="s">
        <v>170</v>
      </c>
      <c r="T4519">
        <v>759677.41935483867</v>
      </c>
      <c r="U4519">
        <v>1087500</v>
      </c>
      <c r="V4519">
        <v>327822.58064516133</v>
      </c>
      <c r="W4519">
        <v>0.43152866242038224</v>
      </c>
      <c r="X4519" t="s">
        <v>352</v>
      </c>
    </row>
    <row r="4520" spans="1:24" x14ac:dyDescent="0.35">
      <c r="A4520">
        <v>3301028328</v>
      </c>
      <c r="B4520" t="s">
        <v>168</v>
      </c>
      <c r="C4520" t="s">
        <v>168</v>
      </c>
      <c r="D4520">
        <v>0</v>
      </c>
      <c r="E4520">
        <v>0</v>
      </c>
      <c r="F4520">
        <v>1</v>
      </c>
      <c r="G4520">
        <v>46199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30000</v>
      </c>
      <c r="O4520">
        <v>76199</v>
      </c>
      <c r="P4520" t="s">
        <v>5</v>
      </c>
      <c r="Q4520" t="s">
        <v>11</v>
      </c>
      <c r="R4520" t="s">
        <v>169</v>
      </c>
      <c r="S4520" t="s">
        <v>170</v>
      </c>
      <c r="T4520">
        <v>49160.645161290318</v>
      </c>
      <c r="U4520">
        <v>30000</v>
      </c>
      <c r="V4520">
        <v>-19160.645161290318</v>
      </c>
      <c r="W4520">
        <v>-0.3897557710731111</v>
      </c>
      <c r="X4520" t="s">
        <v>217</v>
      </c>
    </row>
    <row r="4521" spans="1:24" x14ac:dyDescent="0.35">
      <c r="A4521">
        <v>3300007178</v>
      </c>
      <c r="B4521" t="s">
        <v>168</v>
      </c>
      <c r="C4521" t="s">
        <v>168</v>
      </c>
      <c r="D4521">
        <v>0</v>
      </c>
      <c r="E4521">
        <v>0</v>
      </c>
      <c r="F4521">
        <v>217</v>
      </c>
      <c r="G4521">
        <v>5490994</v>
      </c>
      <c r="H4521">
        <v>228</v>
      </c>
      <c r="I4521">
        <v>5112000</v>
      </c>
      <c r="J4521">
        <v>0</v>
      </c>
      <c r="K4521">
        <v>0</v>
      </c>
      <c r="L4521">
        <v>81</v>
      </c>
      <c r="M4521">
        <v>2784400</v>
      </c>
      <c r="N4521">
        <v>82000</v>
      </c>
      <c r="O4521">
        <v>13469394</v>
      </c>
      <c r="P4521" t="s">
        <v>5</v>
      </c>
      <c r="Q4521" t="s">
        <v>9</v>
      </c>
      <c r="R4521" t="s">
        <v>169</v>
      </c>
      <c r="S4521" t="s">
        <v>170</v>
      </c>
      <c r="T4521">
        <v>8689931.6129032262</v>
      </c>
      <c r="U4521">
        <v>8219745</v>
      </c>
      <c r="V4521">
        <v>-470186.61290322617</v>
      </c>
      <c r="W4521">
        <v>-5.4107055595819742E-2</v>
      </c>
      <c r="X4521" t="s">
        <v>270</v>
      </c>
    </row>
    <row r="4522" spans="1:24" x14ac:dyDescent="0.35">
      <c r="A4522">
        <v>3301076306</v>
      </c>
      <c r="B4522" t="s">
        <v>168</v>
      </c>
      <c r="C4522" t="s">
        <v>168</v>
      </c>
      <c r="D4522">
        <v>0</v>
      </c>
      <c r="E4522">
        <v>0</v>
      </c>
      <c r="F4522">
        <v>11</v>
      </c>
      <c r="G4522">
        <v>386625</v>
      </c>
      <c r="H4522">
        <v>1</v>
      </c>
      <c r="I4522">
        <v>10000</v>
      </c>
      <c r="J4522">
        <v>0</v>
      </c>
      <c r="K4522">
        <v>0</v>
      </c>
      <c r="L4522">
        <v>1</v>
      </c>
      <c r="M4522">
        <v>102400</v>
      </c>
      <c r="N4522">
        <v>368000</v>
      </c>
      <c r="O4522">
        <v>867025</v>
      </c>
      <c r="P4522" t="s">
        <v>5</v>
      </c>
      <c r="Q4522" t="s">
        <v>16</v>
      </c>
      <c r="R4522" t="s">
        <v>169</v>
      </c>
      <c r="S4522" t="s">
        <v>170</v>
      </c>
      <c r="T4522">
        <v>559370.96774193551</v>
      </c>
      <c r="U4522">
        <v>808649</v>
      </c>
      <c r="V4522">
        <v>249278.03225806449</v>
      </c>
      <c r="W4522">
        <v>0.44563991811078107</v>
      </c>
      <c r="X4522" t="s">
        <v>349</v>
      </c>
    </row>
    <row r="4523" spans="1:24" x14ac:dyDescent="0.35">
      <c r="A4523">
        <v>3300014024</v>
      </c>
      <c r="B4523" t="s">
        <v>168</v>
      </c>
      <c r="C4523" t="s">
        <v>168</v>
      </c>
      <c r="D4523">
        <v>0</v>
      </c>
      <c r="E4523">
        <v>0</v>
      </c>
      <c r="F4523">
        <v>11</v>
      </c>
      <c r="G4523">
        <v>488689</v>
      </c>
      <c r="H4523">
        <v>23</v>
      </c>
      <c r="I4523">
        <v>610000</v>
      </c>
      <c r="J4523">
        <v>0</v>
      </c>
      <c r="K4523">
        <v>0</v>
      </c>
      <c r="L4523">
        <v>1</v>
      </c>
      <c r="M4523">
        <v>22400</v>
      </c>
      <c r="N4523">
        <v>1389700</v>
      </c>
      <c r="O4523">
        <v>2510789</v>
      </c>
      <c r="P4523" t="s">
        <v>5</v>
      </c>
      <c r="Q4523" t="s">
        <v>7</v>
      </c>
      <c r="R4523" t="s">
        <v>169</v>
      </c>
      <c r="S4523" t="s">
        <v>170</v>
      </c>
      <c r="T4523">
        <v>1619863.8709677418</v>
      </c>
      <c r="U4523">
        <v>2557291</v>
      </c>
      <c r="V4523">
        <v>937427.12903225818</v>
      </c>
      <c r="W4523">
        <v>0.57870735055793232</v>
      </c>
      <c r="X4523" t="s">
        <v>215</v>
      </c>
    </row>
    <row r="4524" spans="1:24" x14ac:dyDescent="0.35">
      <c r="A4524">
        <v>3301062427</v>
      </c>
      <c r="B4524" t="s">
        <v>168</v>
      </c>
      <c r="C4524" t="s">
        <v>168</v>
      </c>
      <c r="D4524">
        <v>0</v>
      </c>
      <c r="E4524">
        <v>0</v>
      </c>
      <c r="F4524">
        <v>3</v>
      </c>
      <c r="G4524">
        <v>177497</v>
      </c>
      <c r="H4524">
        <v>1</v>
      </c>
      <c r="I4524">
        <v>2000</v>
      </c>
      <c r="J4524">
        <v>0</v>
      </c>
      <c r="K4524">
        <v>0</v>
      </c>
      <c r="L4524">
        <v>1</v>
      </c>
      <c r="M4524">
        <v>50000</v>
      </c>
      <c r="N4524">
        <v>150000</v>
      </c>
      <c r="O4524">
        <v>379497</v>
      </c>
      <c r="P4524" t="s">
        <v>5</v>
      </c>
      <c r="Q4524" t="s">
        <v>15</v>
      </c>
      <c r="R4524" t="s">
        <v>169</v>
      </c>
      <c r="S4524" t="s">
        <v>170</v>
      </c>
      <c r="T4524">
        <v>244836.77419354836</v>
      </c>
      <c r="U4524">
        <v>223994</v>
      </c>
      <c r="V4524">
        <v>-20842.774193548365</v>
      </c>
      <c r="W4524">
        <v>-8.5129263208931771E-2</v>
      </c>
      <c r="X4524" t="s">
        <v>341</v>
      </c>
    </row>
    <row r="4525" spans="1:24" x14ac:dyDescent="0.35">
      <c r="A4525">
        <v>3300009998</v>
      </c>
      <c r="B4525" t="s">
        <v>168</v>
      </c>
      <c r="C4525" t="s">
        <v>168</v>
      </c>
      <c r="D4525">
        <v>0</v>
      </c>
      <c r="E4525">
        <v>0</v>
      </c>
      <c r="F4525">
        <v>15</v>
      </c>
      <c r="G4525">
        <v>645898</v>
      </c>
      <c r="H4525">
        <v>25</v>
      </c>
      <c r="I4525">
        <v>610000</v>
      </c>
      <c r="J4525">
        <v>0</v>
      </c>
      <c r="K4525">
        <v>0</v>
      </c>
      <c r="L4525">
        <v>9</v>
      </c>
      <c r="M4525">
        <v>481600</v>
      </c>
      <c r="N4525">
        <v>637500</v>
      </c>
      <c r="O4525">
        <v>2374998</v>
      </c>
      <c r="P4525" t="s">
        <v>5</v>
      </c>
      <c r="Q4525" t="s">
        <v>17</v>
      </c>
      <c r="R4525" t="s">
        <v>169</v>
      </c>
      <c r="S4525" t="s">
        <v>170</v>
      </c>
      <c r="T4525">
        <v>1532256.7741935486</v>
      </c>
      <c r="U4525">
        <v>754549</v>
      </c>
      <c r="V4525">
        <v>-777707.7741935486</v>
      </c>
      <c r="W4525">
        <v>-0.50755708004806754</v>
      </c>
      <c r="X4525" t="s">
        <v>291</v>
      </c>
    </row>
    <row r="4526" spans="1:24" x14ac:dyDescent="0.35">
      <c r="A4526">
        <v>3300022220</v>
      </c>
      <c r="B4526" t="s">
        <v>168</v>
      </c>
      <c r="C4526" t="s">
        <v>168</v>
      </c>
      <c r="D4526">
        <v>0</v>
      </c>
      <c r="E4526">
        <v>0</v>
      </c>
      <c r="F4526">
        <v>0</v>
      </c>
      <c r="G4526">
        <v>0</v>
      </c>
      <c r="H4526">
        <v>36</v>
      </c>
      <c r="I4526">
        <v>375000</v>
      </c>
      <c r="J4526">
        <v>0</v>
      </c>
      <c r="K4526">
        <v>0</v>
      </c>
      <c r="L4526">
        <v>0</v>
      </c>
      <c r="M4526">
        <v>0</v>
      </c>
      <c r="N4526">
        <v>314000</v>
      </c>
      <c r="O4526">
        <v>689000</v>
      </c>
      <c r="P4526" t="s">
        <v>5</v>
      </c>
      <c r="Q4526" t="s">
        <v>9</v>
      </c>
      <c r="R4526" t="s">
        <v>169</v>
      </c>
      <c r="S4526" t="s">
        <v>170</v>
      </c>
      <c r="T4526">
        <v>444516.12903225806</v>
      </c>
      <c r="U4526">
        <v>444998</v>
      </c>
      <c r="V4526">
        <v>481.87096774193924</v>
      </c>
      <c r="W4526">
        <v>1.0840348330913852E-3</v>
      </c>
      <c r="X4526" t="s">
        <v>359</v>
      </c>
    </row>
    <row r="4527" spans="1:24" x14ac:dyDescent="0.35">
      <c r="A4527">
        <v>6001120996</v>
      </c>
      <c r="B4527" t="s">
        <v>168</v>
      </c>
      <c r="C4527" t="s">
        <v>168</v>
      </c>
      <c r="D4527">
        <v>0</v>
      </c>
      <c r="E4527">
        <v>0</v>
      </c>
      <c r="F4527">
        <v>0</v>
      </c>
      <c r="G4527">
        <v>0</v>
      </c>
      <c r="H4527">
        <v>120</v>
      </c>
      <c r="I4527">
        <v>2783000</v>
      </c>
      <c r="J4527">
        <v>0</v>
      </c>
      <c r="K4527">
        <v>0</v>
      </c>
      <c r="L4527">
        <v>0</v>
      </c>
      <c r="M4527">
        <v>0</v>
      </c>
      <c r="N4527">
        <v>21000</v>
      </c>
      <c r="O4527">
        <v>2804000</v>
      </c>
      <c r="P4527" t="s">
        <v>5</v>
      </c>
      <c r="Q4527" t="s">
        <v>13</v>
      </c>
      <c r="R4527" t="s">
        <v>169</v>
      </c>
      <c r="S4527" t="s">
        <v>170</v>
      </c>
      <c r="T4527">
        <v>1809032.2580645161</v>
      </c>
      <c r="U4527">
        <v>1185000</v>
      </c>
      <c r="V4527">
        <v>-624032.25806451612</v>
      </c>
      <c r="W4527">
        <v>-0.34495363766048504</v>
      </c>
      <c r="X4527" t="s">
        <v>297</v>
      </c>
    </row>
    <row r="4528" spans="1:24" x14ac:dyDescent="0.35">
      <c r="A4528">
        <v>3300017602</v>
      </c>
      <c r="B4528" t="s">
        <v>168</v>
      </c>
      <c r="C4528" t="s">
        <v>168</v>
      </c>
      <c r="D4528">
        <v>0</v>
      </c>
      <c r="E4528">
        <v>0</v>
      </c>
      <c r="F4528">
        <v>106</v>
      </c>
      <c r="G4528">
        <v>4883929</v>
      </c>
      <c r="H4528">
        <v>82</v>
      </c>
      <c r="I4528">
        <v>3145000</v>
      </c>
      <c r="J4528">
        <v>0</v>
      </c>
      <c r="K4528">
        <v>0</v>
      </c>
      <c r="L4528">
        <v>0</v>
      </c>
      <c r="M4528">
        <v>0</v>
      </c>
      <c r="N4528">
        <v>350000</v>
      </c>
      <c r="O4528">
        <v>8378929</v>
      </c>
      <c r="P4528" t="s">
        <v>5</v>
      </c>
      <c r="Q4528" t="s">
        <v>6</v>
      </c>
      <c r="R4528" t="s">
        <v>169</v>
      </c>
      <c r="S4528" t="s">
        <v>170</v>
      </c>
      <c r="T4528">
        <v>5405760.6451612907</v>
      </c>
      <c r="U4528">
        <v>6553648</v>
      </c>
      <c r="V4528">
        <v>1147887.3548387093</v>
      </c>
      <c r="W4528">
        <v>0.2123452054552557</v>
      </c>
      <c r="X4528" t="s">
        <v>343</v>
      </c>
    </row>
    <row r="4529" spans="1:24" x14ac:dyDescent="0.35">
      <c r="A4529">
        <v>3301031594</v>
      </c>
      <c r="B4529" t="s">
        <v>168</v>
      </c>
      <c r="C4529" t="s">
        <v>168</v>
      </c>
      <c r="D4529">
        <v>0</v>
      </c>
      <c r="E4529">
        <v>0</v>
      </c>
      <c r="F4529">
        <v>238</v>
      </c>
      <c r="G4529">
        <v>10613833</v>
      </c>
      <c r="H4529">
        <v>84</v>
      </c>
      <c r="I4529">
        <v>3160000</v>
      </c>
      <c r="J4529">
        <v>0</v>
      </c>
      <c r="K4529">
        <v>0</v>
      </c>
      <c r="L4529">
        <v>1</v>
      </c>
      <c r="M4529">
        <v>52400</v>
      </c>
      <c r="N4529">
        <v>653900</v>
      </c>
      <c r="O4529">
        <v>14480133</v>
      </c>
      <c r="P4529" t="s">
        <v>5</v>
      </c>
      <c r="Q4529" t="s">
        <v>17</v>
      </c>
      <c r="R4529" t="s">
        <v>169</v>
      </c>
      <c r="S4529" t="s">
        <v>170</v>
      </c>
      <c r="T4529">
        <v>9342021.2903225813</v>
      </c>
      <c r="U4529">
        <v>8774629</v>
      </c>
      <c r="V4529">
        <v>-567392.29032258131</v>
      </c>
      <c r="W4529">
        <v>-6.0735495316237786E-2</v>
      </c>
      <c r="X4529" t="s">
        <v>291</v>
      </c>
    </row>
    <row r="4530" spans="1:24" x14ac:dyDescent="0.35">
      <c r="A4530">
        <v>3301075827</v>
      </c>
      <c r="B4530" t="s">
        <v>168</v>
      </c>
      <c r="C4530" t="s">
        <v>168</v>
      </c>
      <c r="D4530">
        <v>0</v>
      </c>
      <c r="E4530">
        <v>0</v>
      </c>
      <c r="F4530">
        <v>38</v>
      </c>
      <c r="G4530">
        <v>1801509</v>
      </c>
      <c r="H4530">
        <v>7</v>
      </c>
      <c r="I4530">
        <v>85000</v>
      </c>
      <c r="J4530">
        <v>0</v>
      </c>
      <c r="K4530">
        <v>0</v>
      </c>
      <c r="L4530">
        <v>1</v>
      </c>
      <c r="M4530">
        <v>22400</v>
      </c>
      <c r="N4530">
        <v>150000</v>
      </c>
      <c r="O4530">
        <v>2058909</v>
      </c>
      <c r="P4530" t="s">
        <v>5</v>
      </c>
      <c r="Q4530" t="s">
        <v>15</v>
      </c>
      <c r="R4530" t="s">
        <v>169</v>
      </c>
      <c r="S4530" t="s">
        <v>170</v>
      </c>
      <c r="T4530">
        <v>1328328.3870967743</v>
      </c>
      <c r="U4530">
        <v>442690</v>
      </c>
      <c r="V4530">
        <v>-885638.3870967743</v>
      </c>
      <c r="W4530">
        <v>-0.66673150683201632</v>
      </c>
      <c r="X4530" t="s">
        <v>177</v>
      </c>
    </row>
    <row r="4531" spans="1:24" x14ac:dyDescent="0.35">
      <c r="A4531">
        <v>3301066165</v>
      </c>
      <c r="B4531" t="s">
        <v>168</v>
      </c>
      <c r="C4531" t="s">
        <v>168</v>
      </c>
      <c r="D4531">
        <v>0</v>
      </c>
      <c r="E4531">
        <v>0</v>
      </c>
      <c r="F4531">
        <v>12</v>
      </c>
      <c r="G4531">
        <v>365719</v>
      </c>
      <c r="H4531">
        <v>0</v>
      </c>
      <c r="I4531">
        <v>0</v>
      </c>
      <c r="J4531">
        <v>0</v>
      </c>
      <c r="K4531">
        <v>0</v>
      </c>
      <c r="L4531">
        <v>3</v>
      </c>
      <c r="M4531">
        <v>67200</v>
      </c>
      <c r="N4531">
        <v>30000</v>
      </c>
      <c r="O4531">
        <v>462919</v>
      </c>
      <c r="P4531" t="s">
        <v>5</v>
      </c>
      <c r="Q4531" t="s">
        <v>13</v>
      </c>
      <c r="R4531" t="s">
        <v>169</v>
      </c>
      <c r="S4531" t="s">
        <v>170</v>
      </c>
      <c r="T4531">
        <v>298657.41935483873</v>
      </c>
      <c r="U4531">
        <v>271994</v>
      </c>
      <c r="V4531">
        <v>-26663.419354838727</v>
      </c>
      <c r="W4531">
        <v>-8.9277605801446946E-2</v>
      </c>
      <c r="X4531" t="s">
        <v>282</v>
      </c>
    </row>
    <row r="4532" spans="1:24" x14ac:dyDescent="0.35">
      <c r="A4532">
        <v>6001304870</v>
      </c>
      <c r="B4532" t="s">
        <v>168</v>
      </c>
      <c r="C4532" t="s">
        <v>168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930700</v>
      </c>
      <c r="O4532">
        <v>930700</v>
      </c>
      <c r="P4532" t="s">
        <v>5</v>
      </c>
      <c r="Q4532" t="s">
        <v>7</v>
      </c>
      <c r="R4532" t="s">
        <v>169</v>
      </c>
      <c r="S4532" t="s">
        <v>170</v>
      </c>
      <c r="T4532">
        <v>600451.61290322582</v>
      </c>
      <c r="U4532">
        <v>1081500</v>
      </c>
      <c r="V4532">
        <v>481048.38709677418</v>
      </c>
      <c r="W4532">
        <v>0.80114429998925529</v>
      </c>
      <c r="X4532" t="s">
        <v>196</v>
      </c>
    </row>
    <row r="4533" spans="1:24" x14ac:dyDescent="0.35">
      <c r="A4533">
        <v>3300016318</v>
      </c>
      <c r="B4533" t="s">
        <v>168</v>
      </c>
      <c r="C4533" t="s">
        <v>168</v>
      </c>
      <c r="D4533">
        <v>0</v>
      </c>
      <c r="E4533">
        <v>0</v>
      </c>
      <c r="F4533">
        <v>193</v>
      </c>
      <c r="G4533">
        <v>9819472</v>
      </c>
      <c r="H4533">
        <v>2</v>
      </c>
      <c r="I4533">
        <v>30000</v>
      </c>
      <c r="J4533">
        <v>0</v>
      </c>
      <c r="K4533">
        <v>0</v>
      </c>
      <c r="L4533">
        <v>5</v>
      </c>
      <c r="M4533">
        <v>462000</v>
      </c>
      <c r="N4533">
        <v>1070000</v>
      </c>
      <c r="O4533">
        <v>11381472</v>
      </c>
      <c r="P4533" t="s">
        <v>5</v>
      </c>
      <c r="Q4533" t="s">
        <v>8</v>
      </c>
      <c r="R4533" t="s">
        <v>169</v>
      </c>
      <c r="S4533" t="s">
        <v>170</v>
      </c>
      <c r="T4533">
        <v>7342885.1612903224</v>
      </c>
      <c r="U4533">
        <v>8344744</v>
      </c>
      <c r="V4533">
        <v>1001858.8387096776</v>
      </c>
      <c r="W4533">
        <v>0.13643939905137059</v>
      </c>
      <c r="X4533" t="s">
        <v>350</v>
      </c>
    </row>
    <row r="4534" spans="1:24" x14ac:dyDescent="0.35">
      <c r="A4534">
        <v>3300013722</v>
      </c>
      <c r="B4534" t="s">
        <v>168</v>
      </c>
      <c r="C4534" t="s">
        <v>168</v>
      </c>
      <c r="D4534">
        <v>0</v>
      </c>
      <c r="E4534">
        <v>0</v>
      </c>
      <c r="F4534">
        <v>55</v>
      </c>
      <c r="G4534">
        <v>2495610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980000</v>
      </c>
      <c r="O4534">
        <v>3475610</v>
      </c>
      <c r="P4534" t="s">
        <v>5</v>
      </c>
      <c r="Q4534" t="s">
        <v>8</v>
      </c>
      <c r="R4534" t="s">
        <v>169</v>
      </c>
      <c r="S4534" t="s">
        <v>170</v>
      </c>
      <c r="T4534">
        <v>2242329.0322580645</v>
      </c>
      <c r="U4534">
        <v>2669243</v>
      </c>
      <c r="V4534">
        <v>426913.96774193551</v>
      </c>
      <c r="W4534">
        <v>0.19038863681483242</v>
      </c>
      <c r="X4534" t="s">
        <v>350</v>
      </c>
    </row>
    <row r="4535" spans="1:24" x14ac:dyDescent="0.35">
      <c r="A4535">
        <v>3300008797</v>
      </c>
      <c r="B4535" t="s">
        <v>168</v>
      </c>
      <c r="C4535" t="s">
        <v>168</v>
      </c>
      <c r="D4535">
        <v>0</v>
      </c>
      <c r="E4535">
        <v>0</v>
      </c>
      <c r="F4535">
        <v>15</v>
      </c>
      <c r="G4535">
        <v>619941</v>
      </c>
      <c r="H4535">
        <v>2</v>
      </c>
      <c r="I4535">
        <v>30000</v>
      </c>
      <c r="J4535">
        <v>0</v>
      </c>
      <c r="K4535">
        <v>0</v>
      </c>
      <c r="L4535">
        <v>0</v>
      </c>
      <c r="M4535">
        <v>0</v>
      </c>
      <c r="N4535">
        <v>362000</v>
      </c>
      <c r="O4535">
        <v>1011941</v>
      </c>
      <c r="P4535" t="s">
        <v>5</v>
      </c>
      <c r="Q4535" t="s">
        <v>12</v>
      </c>
      <c r="R4535" t="s">
        <v>169</v>
      </c>
      <c r="S4535" t="s">
        <v>170</v>
      </c>
      <c r="T4535">
        <v>652865.16129032255</v>
      </c>
      <c r="U4535">
        <v>905593</v>
      </c>
      <c r="V4535">
        <v>252727.83870967745</v>
      </c>
      <c r="W4535">
        <v>0.3871057205904298</v>
      </c>
      <c r="X4535" t="s">
        <v>206</v>
      </c>
    </row>
    <row r="4536" spans="1:24" x14ac:dyDescent="0.35">
      <c r="A4536">
        <v>3300016205</v>
      </c>
      <c r="B4536" t="s">
        <v>168</v>
      </c>
      <c r="C4536" t="s">
        <v>168</v>
      </c>
      <c r="D4536">
        <v>0</v>
      </c>
      <c r="E4536">
        <v>0</v>
      </c>
      <c r="F4536">
        <v>12</v>
      </c>
      <c r="G4536">
        <v>528481</v>
      </c>
      <c r="H4536">
        <v>4</v>
      </c>
      <c r="I4536">
        <v>90000</v>
      </c>
      <c r="J4536">
        <v>0</v>
      </c>
      <c r="K4536">
        <v>0</v>
      </c>
      <c r="L4536">
        <v>6</v>
      </c>
      <c r="M4536">
        <v>384400</v>
      </c>
      <c r="N4536">
        <v>326100</v>
      </c>
      <c r="O4536">
        <v>1328981</v>
      </c>
      <c r="P4536" t="s">
        <v>5</v>
      </c>
      <c r="Q4536" t="s">
        <v>8</v>
      </c>
      <c r="R4536" t="s">
        <v>169</v>
      </c>
      <c r="S4536" t="s">
        <v>170</v>
      </c>
      <c r="T4536">
        <v>857407.09677419346</v>
      </c>
      <c r="U4536">
        <v>1813583</v>
      </c>
      <c r="V4536">
        <v>956175.90322580654</v>
      </c>
      <c r="W4536">
        <v>1.115194762001865</v>
      </c>
      <c r="X4536" t="s">
        <v>191</v>
      </c>
    </row>
    <row r="4537" spans="1:24" x14ac:dyDescent="0.35">
      <c r="A4537">
        <v>3300004299</v>
      </c>
      <c r="B4537" t="s">
        <v>168</v>
      </c>
      <c r="C4537" t="s">
        <v>168</v>
      </c>
      <c r="D4537">
        <v>0</v>
      </c>
      <c r="E4537">
        <v>0</v>
      </c>
      <c r="F4537">
        <v>20</v>
      </c>
      <c r="G4537">
        <v>1106975</v>
      </c>
      <c r="H4537">
        <v>17</v>
      </c>
      <c r="I4537">
        <v>360000</v>
      </c>
      <c r="J4537">
        <v>0</v>
      </c>
      <c r="K4537">
        <v>0</v>
      </c>
      <c r="L4537">
        <v>7</v>
      </c>
      <c r="M4537">
        <v>986800</v>
      </c>
      <c r="N4537">
        <v>30000</v>
      </c>
      <c r="O4537">
        <v>2483775</v>
      </c>
      <c r="P4537" t="s">
        <v>5</v>
      </c>
      <c r="Q4537" t="s">
        <v>13</v>
      </c>
      <c r="R4537" t="s">
        <v>169</v>
      </c>
      <c r="S4537" t="s">
        <v>170</v>
      </c>
      <c r="T4537">
        <v>1602435.4838709678</v>
      </c>
      <c r="U4537">
        <v>1046388</v>
      </c>
      <c r="V4537">
        <v>-556047.48387096776</v>
      </c>
      <c r="W4537">
        <v>-0.34700147960262107</v>
      </c>
      <c r="X4537" t="s">
        <v>280</v>
      </c>
    </row>
    <row r="4538" spans="1:24" x14ac:dyDescent="0.35">
      <c r="A4538">
        <v>3301060149</v>
      </c>
      <c r="B4538" t="s">
        <v>168</v>
      </c>
      <c r="C4538" t="s">
        <v>168</v>
      </c>
      <c r="D4538">
        <v>0</v>
      </c>
      <c r="E4538">
        <v>0</v>
      </c>
      <c r="F4538">
        <v>89</v>
      </c>
      <c r="G4538">
        <v>2989408</v>
      </c>
      <c r="H4538">
        <v>0</v>
      </c>
      <c r="I4538">
        <v>0</v>
      </c>
      <c r="J4538">
        <v>0</v>
      </c>
      <c r="K4538">
        <v>0</v>
      </c>
      <c r="L4538">
        <v>31</v>
      </c>
      <c r="M4538">
        <v>2100250</v>
      </c>
      <c r="N4538">
        <v>30000</v>
      </c>
      <c r="O4538">
        <v>5119658</v>
      </c>
      <c r="P4538" t="s">
        <v>5</v>
      </c>
      <c r="Q4538" t="s">
        <v>13</v>
      </c>
      <c r="R4538" t="s">
        <v>169</v>
      </c>
      <c r="S4538" t="s">
        <v>170</v>
      </c>
      <c r="T4538">
        <v>3303005.1612903224</v>
      </c>
      <c r="U4538">
        <v>2271237</v>
      </c>
      <c r="V4538">
        <v>-1031768.1612903224</v>
      </c>
      <c r="W4538">
        <v>-0.31237255496363225</v>
      </c>
      <c r="X4538" t="s">
        <v>397</v>
      </c>
    </row>
    <row r="4539" spans="1:24" x14ac:dyDescent="0.35">
      <c r="A4539">
        <v>3300014250</v>
      </c>
      <c r="B4539" t="s">
        <v>168</v>
      </c>
      <c r="C4539" t="s">
        <v>168</v>
      </c>
      <c r="D4539">
        <v>0</v>
      </c>
      <c r="E4539">
        <v>0</v>
      </c>
      <c r="F4539">
        <v>217</v>
      </c>
      <c r="G4539">
        <v>10810405</v>
      </c>
      <c r="H4539">
        <v>66</v>
      </c>
      <c r="I4539">
        <v>2175000</v>
      </c>
      <c r="J4539">
        <v>0</v>
      </c>
      <c r="K4539">
        <v>0</v>
      </c>
      <c r="L4539">
        <v>21</v>
      </c>
      <c r="M4539">
        <v>2450400</v>
      </c>
      <c r="N4539">
        <v>1350600</v>
      </c>
      <c r="O4539">
        <v>16786405</v>
      </c>
      <c r="P4539" t="s">
        <v>5</v>
      </c>
      <c r="Q4539" t="s">
        <v>8</v>
      </c>
      <c r="R4539" t="s">
        <v>169</v>
      </c>
      <c r="S4539" t="s">
        <v>170</v>
      </c>
      <c r="T4539">
        <v>10829938.709677419</v>
      </c>
      <c r="U4539">
        <v>13041030</v>
      </c>
      <c r="V4539">
        <v>2211091.2903225813</v>
      </c>
      <c r="W4539">
        <v>0.20416470947769949</v>
      </c>
      <c r="X4539" t="s">
        <v>418</v>
      </c>
    </row>
    <row r="4540" spans="1:24" x14ac:dyDescent="0.35">
      <c r="A4540">
        <v>3301061038</v>
      </c>
      <c r="B4540" t="s">
        <v>168</v>
      </c>
      <c r="C4540" t="s">
        <v>168</v>
      </c>
      <c r="D4540">
        <v>0</v>
      </c>
      <c r="E4540">
        <v>0</v>
      </c>
      <c r="F4540">
        <v>324</v>
      </c>
      <c r="G4540">
        <v>13111517</v>
      </c>
      <c r="H4540">
        <v>130</v>
      </c>
      <c r="I4540">
        <v>5155000</v>
      </c>
      <c r="J4540">
        <v>0</v>
      </c>
      <c r="K4540">
        <v>0</v>
      </c>
      <c r="L4540">
        <v>26</v>
      </c>
      <c r="M4540">
        <v>2742400</v>
      </c>
      <c r="N4540">
        <v>485000</v>
      </c>
      <c r="O4540">
        <v>21493917</v>
      </c>
      <c r="P4540" t="s">
        <v>5</v>
      </c>
      <c r="Q4540" t="s">
        <v>14</v>
      </c>
      <c r="R4540" t="s">
        <v>169</v>
      </c>
      <c r="S4540" t="s">
        <v>170</v>
      </c>
      <c r="T4540">
        <v>13867043.22580645</v>
      </c>
      <c r="U4540">
        <v>11808688</v>
      </c>
      <c r="V4540">
        <v>-2058355.2258064505</v>
      </c>
      <c r="W4540">
        <v>-0.14843504792541995</v>
      </c>
      <c r="X4540" t="s">
        <v>195</v>
      </c>
    </row>
    <row r="4541" spans="1:24" x14ac:dyDescent="0.35">
      <c r="A4541">
        <v>3301036510</v>
      </c>
      <c r="B4541" t="s">
        <v>168</v>
      </c>
      <c r="C4541" t="s">
        <v>168</v>
      </c>
      <c r="D4541">
        <v>0</v>
      </c>
      <c r="E4541">
        <v>0</v>
      </c>
      <c r="F4541">
        <v>94</v>
      </c>
      <c r="G4541">
        <v>2978900</v>
      </c>
      <c r="H4541">
        <v>18</v>
      </c>
      <c r="I4541">
        <v>333000</v>
      </c>
      <c r="J4541">
        <v>0</v>
      </c>
      <c r="K4541">
        <v>0</v>
      </c>
      <c r="L4541">
        <v>166</v>
      </c>
      <c r="M4541">
        <v>5888400</v>
      </c>
      <c r="N4541">
        <v>1105000</v>
      </c>
      <c r="O4541">
        <v>10305300</v>
      </c>
      <c r="P4541" t="s">
        <v>5</v>
      </c>
      <c r="Q4541" t="s">
        <v>12</v>
      </c>
      <c r="R4541" t="s">
        <v>169</v>
      </c>
      <c r="S4541" t="s">
        <v>170</v>
      </c>
      <c r="T4541">
        <v>6648580.6451612907</v>
      </c>
      <c r="U4541">
        <v>7281524</v>
      </c>
      <c r="V4541">
        <v>632943.35483870935</v>
      </c>
      <c r="W4541">
        <v>9.5199770991625687E-2</v>
      </c>
      <c r="X4541" t="s">
        <v>304</v>
      </c>
    </row>
    <row r="4542" spans="1:24" x14ac:dyDescent="0.35">
      <c r="A4542">
        <v>3301052129</v>
      </c>
      <c r="B4542" t="s">
        <v>168</v>
      </c>
      <c r="C4542" t="s">
        <v>168</v>
      </c>
      <c r="D4542">
        <v>0</v>
      </c>
      <c r="E4542">
        <v>0</v>
      </c>
      <c r="F4542">
        <v>67</v>
      </c>
      <c r="G4542">
        <v>2490734</v>
      </c>
      <c r="H4542">
        <v>0</v>
      </c>
      <c r="I4542">
        <v>0</v>
      </c>
      <c r="J4542">
        <v>0</v>
      </c>
      <c r="K4542">
        <v>0</v>
      </c>
      <c r="L4542">
        <v>1</v>
      </c>
      <c r="M4542">
        <v>5599</v>
      </c>
      <c r="N4542">
        <v>2247300</v>
      </c>
      <c r="O4542">
        <v>4743633</v>
      </c>
      <c r="P4542" t="s">
        <v>5</v>
      </c>
      <c r="Q4542" t="s">
        <v>7</v>
      </c>
      <c r="R4542" t="s">
        <v>169</v>
      </c>
      <c r="S4542" t="s">
        <v>170</v>
      </c>
      <c r="T4542">
        <v>3060408.3870967738</v>
      </c>
      <c r="U4542">
        <v>3737051</v>
      </c>
      <c r="V4542">
        <v>676642.61290322617</v>
      </c>
      <c r="W4542">
        <v>0.22109552952346867</v>
      </c>
      <c r="X4542" t="s">
        <v>221</v>
      </c>
    </row>
    <row r="4543" spans="1:24" x14ac:dyDescent="0.35">
      <c r="A4543">
        <v>3300010780</v>
      </c>
      <c r="B4543" t="s">
        <v>168</v>
      </c>
      <c r="C4543" t="s">
        <v>168</v>
      </c>
      <c r="D4543">
        <v>0</v>
      </c>
      <c r="E4543">
        <v>0</v>
      </c>
      <c r="F4543">
        <v>1</v>
      </c>
      <c r="G4543">
        <v>56450</v>
      </c>
      <c r="H4543">
        <v>3</v>
      </c>
      <c r="I4543">
        <v>115000</v>
      </c>
      <c r="J4543">
        <v>0</v>
      </c>
      <c r="K4543">
        <v>0</v>
      </c>
      <c r="L4543">
        <v>1</v>
      </c>
      <c r="M4543">
        <v>22400</v>
      </c>
      <c r="N4543">
        <v>303000</v>
      </c>
      <c r="O4543">
        <v>496850</v>
      </c>
      <c r="P4543" t="s">
        <v>5</v>
      </c>
      <c r="Q4543" t="s">
        <v>12</v>
      </c>
      <c r="R4543" t="s">
        <v>169</v>
      </c>
      <c r="S4543" t="s">
        <v>170</v>
      </c>
      <c r="T4543">
        <v>320548.38709677418</v>
      </c>
      <c r="U4543">
        <v>350000</v>
      </c>
      <c r="V4543">
        <v>29451.612903225818</v>
      </c>
      <c r="W4543">
        <v>9.1878836671027475E-2</v>
      </c>
      <c r="X4543" t="s">
        <v>189</v>
      </c>
    </row>
    <row r="4544" spans="1:24" x14ac:dyDescent="0.35">
      <c r="A4544">
        <v>3301061545</v>
      </c>
      <c r="B4544" t="s">
        <v>168</v>
      </c>
      <c r="C4544" t="s">
        <v>168</v>
      </c>
      <c r="D4544">
        <v>0</v>
      </c>
      <c r="E4544">
        <v>0</v>
      </c>
      <c r="F4544">
        <v>1</v>
      </c>
      <c r="G4544">
        <v>13499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315000</v>
      </c>
      <c r="O4544">
        <v>328499</v>
      </c>
      <c r="P4544" t="s">
        <v>5</v>
      </c>
      <c r="Q4544" t="s">
        <v>10</v>
      </c>
      <c r="R4544" t="s">
        <v>169</v>
      </c>
      <c r="S4544" t="s">
        <v>170</v>
      </c>
      <c r="T4544">
        <v>211934.83870967742</v>
      </c>
      <c r="U4544">
        <v>83000</v>
      </c>
      <c r="V4544">
        <v>-128934.83870967742</v>
      </c>
      <c r="W4544">
        <v>-0.60837019290774097</v>
      </c>
      <c r="X4544" t="s">
        <v>319</v>
      </c>
    </row>
    <row r="4545" spans="1:24" x14ac:dyDescent="0.35">
      <c r="A4545">
        <v>3300017700</v>
      </c>
      <c r="B4545" t="s">
        <v>168</v>
      </c>
      <c r="C4545" t="s">
        <v>168</v>
      </c>
      <c r="D4545">
        <v>0</v>
      </c>
      <c r="E4545">
        <v>0</v>
      </c>
      <c r="F4545">
        <v>8</v>
      </c>
      <c r="G4545">
        <v>377579</v>
      </c>
      <c r="H4545">
        <v>13</v>
      </c>
      <c r="I4545">
        <v>215000</v>
      </c>
      <c r="J4545">
        <v>0</v>
      </c>
      <c r="K4545">
        <v>0</v>
      </c>
      <c r="L4545">
        <v>0</v>
      </c>
      <c r="M4545">
        <v>0</v>
      </c>
      <c r="N4545">
        <v>3249000</v>
      </c>
      <c r="O4545">
        <v>3841579</v>
      </c>
      <c r="P4545" t="s">
        <v>5</v>
      </c>
      <c r="Q4545" t="s">
        <v>6</v>
      </c>
      <c r="R4545" t="s">
        <v>169</v>
      </c>
      <c r="S4545" t="s">
        <v>170</v>
      </c>
      <c r="T4545">
        <v>2478438.064516129</v>
      </c>
      <c r="U4545">
        <v>1208894</v>
      </c>
      <c r="V4545">
        <v>-1269544.064516129</v>
      </c>
      <c r="W4545">
        <v>-0.51223554168741547</v>
      </c>
      <c r="X4545" t="s">
        <v>295</v>
      </c>
    </row>
    <row r="4546" spans="1:24" x14ac:dyDescent="0.35">
      <c r="A4546">
        <v>3300005233</v>
      </c>
      <c r="B4546" t="s">
        <v>168</v>
      </c>
      <c r="C4546" t="s">
        <v>168</v>
      </c>
      <c r="D4546">
        <v>0</v>
      </c>
      <c r="E4546">
        <v>0</v>
      </c>
      <c r="F4546">
        <v>78</v>
      </c>
      <c r="G4546">
        <v>4175970</v>
      </c>
      <c r="H4546">
        <v>122</v>
      </c>
      <c r="I4546">
        <v>5755000</v>
      </c>
      <c r="J4546">
        <v>0</v>
      </c>
      <c r="K4546">
        <v>0</v>
      </c>
      <c r="L4546">
        <v>103</v>
      </c>
      <c r="M4546">
        <v>6182275</v>
      </c>
      <c r="N4546">
        <v>203000</v>
      </c>
      <c r="O4546">
        <v>16316245</v>
      </c>
      <c r="P4546" t="s">
        <v>5</v>
      </c>
      <c r="Q4546" t="s">
        <v>10</v>
      </c>
      <c r="R4546" t="s">
        <v>169</v>
      </c>
      <c r="S4546" t="s">
        <v>170</v>
      </c>
      <c r="T4546">
        <v>10526609.677419355</v>
      </c>
      <c r="U4546">
        <v>10742234</v>
      </c>
      <c r="V4546">
        <v>215624.32258064486</v>
      </c>
      <c r="W4546">
        <v>2.0483738752390623E-2</v>
      </c>
      <c r="X4546" t="s">
        <v>319</v>
      </c>
    </row>
    <row r="4547" spans="1:24" x14ac:dyDescent="0.35">
      <c r="A4547">
        <v>3301001486</v>
      </c>
      <c r="B4547" t="s">
        <v>168</v>
      </c>
      <c r="C4547" t="s">
        <v>168</v>
      </c>
      <c r="D4547">
        <v>0</v>
      </c>
      <c r="E4547">
        <v>0</v>
      </c>
      <c r="F4547">
        <v>560</v>
      </c>
      <c r="G4547">
        <v>20454996</v>
      </c>
      <c r="H4547">
        <v>298</v>
      </c>
      <c r="I4547">
        <v>11602000</v>
      </c>
      <c r="J4547">
        <v>0</v>
      </c>
      <c r="K4547">
        <v>0</v>
      </c>
      <c r="L4547">
        <v>227</v>
      </c>
      <c r="M4547">
        <v>13524800</v>
      </c>
      <c r="N4547">
        <v>30000</v>
      </c>
      <c r="O4547">
        <v>45611796</v>
      </c>
      <c r="P4547" t="s">
        <v>5</v>
      </c>
      <c r="Q4547" t="s">
        <v>15</v>
      </c>
      <c r="R4547" t="s">
        <v>169</v>
      </c>
      <c r="S4547" t="s">
        <v>170</v>
      </c>
      <c r="T4547">
        <v>29426965.161290321</v>
      </c>
      <c r="U4547">
        <v>26248942</v>
      </c>
      <c r="V4547">
        <v>-3178023.1612903215</v>
      </c>
      <c r="W4547">
        <v>-0.10799697297602573</v>
      </c>
      <c r="X4547" t="s">
        <v>254</v>
      </c>
    </row>
    <row r="4548" spans="1:24" x14ac:dyDescent="0.35">
      <c r="A4548">
        <v>3300017357</v>
      </c>
      <c r="B4548" t="s">
        <v>168</v>
      </c>
      <c r="C4548" t="s">
        <v>168</v>
      </c>
      <c r="D4548">
        <v>0</v>
      </c>
      <c r="E4548">
        <v>0</v>
      </c>
      <c r="F4548">
        <v>21</v>
      </c>
      <c r="G4548">
        <v>1015746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1013500</v>
      </c>
      <c r="O4548">
        <v>2029246</v>
      </c>
      <c r="P4548" t="s">
        <v>5</v>
      </c>
      <c r="Q4548" t="s">
        <v>6</v>
      </c>
      <c r="R4548" t="s">
        <v>169</v>
      </c>
      <c r="S4548" t="s">
        <v>170</v>
      </c>
      <c r="T4548">
        <v>1309190.9677419355</v>
      </c>
      <c r="U4548">
        <v>3518245</v>
      </c>
      <c r="V4548">
        <v>2209054.0322580645</v>
      </c>
      <c r="W4548">
        <v>1.6873428603530574</v>
      </c>
      <c r="X4548" t="s">
        <v>309</v>
      </c>
    </row>
    <row r="4549" spans="1:24" x14ac:dyDescent="0.35">
      <c r="A4549">
        <v>3301061420</v>
      </c>
      <c r="B4549" t="s">
        <v>168</v>
      </c>
      <c r="C4549" t="s">
        <v>168</v>
      </c>
      <c r="D4549">
        <v>0</v>
      </c>
      <c r="E4549">
        <v>0</v>
      </c>
      <c r="F4549">
        <v>1</v>
      </c>
      <c r="G4549">
        <v>32799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1844700</v>
      </c>
      <c r="O4549">
        <v>1877499</v>
      </c>
      <c r="P4549" t="s">
        <v>5</v>
      </c>
      <c r="Q4549" t="s">
        <v>7</v>
      </c>
      <c r="R4549" t="s">
        <v>169</v>
      </c>
      <c r="S4549" t="s">
        <v>170</v>
      </c>
      <c r="T4549">
        <v>1211289.6774193549</v>
      </c>
      <c r="U4549">
        <v>2073285</v>
      </c>
      <c r="V4549">
        <v>861995.32258064509</v>
      </c>
      <c r="W4549">
        <v>0.71163433375996465</v>
      </c>
      <c r="X4549" t="s">
        <v>401</v>
      </c>
    </row>
    <row r="4550" spans="1:24" x14ac:dyDescent="0.35">
      <c r="A4550">
        <v>3301069763</v>
      </c>
      <c r="B4550" t="s">
        <v>168</v>
      </c>
      <c r="C4550" t="s">
        <v>168</v>
      </c>
      <c r="D4550">
        <v>0</v>
      </c>
      <c r="E4550">
        <v>0</v>
      </c>
      <c r="F4550">
        <v>29</v>
      </c>
      <c r="G4550">
        <v>1338469</v>
      </c>
      <c r="H4550">
        <v>7</v>
      </c>
      <c r="I4550">
        <v>325000</v>
      </c>
      <c r="J4550">
        <v>0</v>
      </c>
      <c r="K4550">
        <v>0</v>
      </c>
      <c r="L4550">
        <v>19</v>
      </c>
      <c r="M4550">
        <v>530000</v>
      </c>
      <c r="N4550">
        <v>75000</v>
      </c>
      <c r="O4550">
        <v>2268469</v>
      </c>
      <c r="P4550" t="s">
        <v>5</v>
      </c>
      <c r="Q4550" t="s">
        <v>14</v>
      </c>
      <c r="R4550" t="s">
        <v>169</v>
      </c>
      <c r="S4550" t="s">
        <v>170</v>
      </c>
      <c r="T4550">
        <v>1463528.3870967743</v>
      </c>
      <c r="U4550">
        <v>673494</v>
      </c>
      <c r="V4550">
        <v>-790034.3870967743</v>
      </c>
      <c r="W4550">
        <v>-0.53981487073440282</v>
      </c>
      <c r="X4550" t="s">
        <v>211</v>
      </c>
    </row>
    <row r="4551" spans="1:24" x14ac:dyDescent="0.35">
      <c r="A4551">
        <v>3300014877</v>
      </c>
      <c r="B4551" t="s">
        <v>168</v>
      </c>
      <c r="C4551" t="s">
        <v>168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935500</v>
      </c>
      <c r="O4551">
        <v>935500</v>
      </c>
      <c r="P4551" t="s">
        <v>5</v>
      </c>
      <c r="Q4551" t="s">
        <v>7</v>
      </c>
      <c r="R4551" t="s">
        <v>169</v>
      </c>
      <c r="S4551" t="s">
        <v>170</v>
      </c>
      <c r="T4551">
        <v>603548.38709677418</v>
      </c>
      <c r="U4551">
        <v>1148100</v>
      </c>
      <c r="V4551">
        <v>544551.61290322582</v>
      </c>
      <c r="W4551">
        <v>0.90225013361838591</v>
      </c>
      <c r="X4551" t="s">
        <v>299</v>
      </c>
    </row>
    <row r="4552" spans="1:24" x14ac:dyDescent="0.35">
      <c r="A4552">
        <v>3301056463</v>
      </c>
      <c r="B4552" t="s">
        <v>168</v>
      </c>
      <c r="C4552" t="s">
        <v>168</v>
      </c>
      <c r="D4552">
        <v>0</v>
      </c>
      <c r="E4552">
        <v>0</v>
      </c>
      <c r="F4552">
        <v>4</v>
      </c>
      <c r="G4552">
        <v>90296</v>
      </c>
      <c r="H4552">
        <v>12</v>
      </c>
      <c r="I4552">
        <v>300000</v>
      </c>
      <c r="J4552">
        <v>0</v>
      </c>
      <c r="K4552">
        <v>0</v>
      </c>
      <c r="L4552">
        <v>7</v>
      </c>
      <c r="M4552">
        <v>296800</v>
      </c>
      <c r="N4552">
        <v>30000</v>
      </c>
      <c r="O4552">
        <v>717096</v>
      </c>
      <c r="P4552" t="s">
        <v>5</v>
      </c>
      <c r="Q4552" t="s">
        <v>11</v>
      </c>
      <c r="R4552" t="s">
        <v>169</v>
      </c>
      <c r="S4552" t="s">
        <v>170</v>
      </c>
      <c r="T4552">
        <v>462642.58064516127</v>
      </c>
      <c r="U4552">
        <v>907997</v>
      </c>
      <c r="V4552">
        <v>445354.41935483873</v>
      </c>
      <c r="W4552">
        <v>0.96263171179312113</v>
      </c>
      <c r="X4552" t="s">
        <v>210</v>
      </c>
    </row>
    <row r="4553" spans="1:24" x14ac:dyDescent="0.35">
      <c r="A4553">
        <v>3301008626</v>
      </c>
      <c r="B4553" t="s">
        <v>168</v>
      </c>
      <c r="C4553" t="s">
        <v>168</v>
      </c>
      <c r="D4553">
        <v>0</v>
      </c>
      <c r="E4553">
        <v>0</v>
      </c>
      <c r="F4553">
        <v>15</v>
      </c>
      <c r="G4553">
        <v>593985</v>
      </c>
      <c r="H4553">
        <v>2</v>
      </c>
      <c r="I4553">
        <v>35000</v>
      </c>
      <c r="J4553">
        <v>0</v>
      </c>
      <c r="K4553">
        <v>0</v>
      </c>
      <c r="L4553">
        <v>11</v>
      </c>
      <c r="M4553">
        <v>486400</v>
      </c>
      <c r="N4553">
        <v>75000</v>
      </c>
      <c r="O4553">
        <v>1190385</v>
      </c>
      <c r="P4553" t="s">
        <v>5</v>
      </c>
      <c r="Q4553" t="s">
        <v>14</v>
      </c>
      <c r="R4553" t="s">
        <v>169</v>
      </c>
      <c r="S4553" t="s">
        <v>170</v>
      </c>
      <c r="T4553">
        <v>767990.32258064509</v>
      </c>
      <c r="U4553">
        <v>1037594</v>
      </c>
      <c r="V4553">
        <v>269603.67741935491</v>
      </c>
      <c r="W4553">
        <v>0.351050878497293</v>
      </c>
      <c r="X4553" t="s">
        <v>326</v>
      </c>
    </row>
    <row r="4554" spans="1:24" x14ac:dyDescent="0.35">
      <c r="A4554">
        <v>3300012503</v>
      </c>
      <c r="B4554" t="s">
        <v>168</v>
      </c>
      <c r="C4554" t="s">
        <v>168</v>
      </c>
      <c r="D4554">
        <v>0</v>
      </c>
      <c r="E4554">
        <v>0</v>
      </c>
      <c r="F4554">
        <v>6</v>
      </c>
      <c r="G4554">
        <v>323447</v>
      </c>
      <c r="H4554">
        <v>3</v>
      </c>
      <c r="I4554">
        <v>110000</v>
      </c>
      <c r="J4554">
        <v>0</v>
      </c>
      <c r="K4554">
        <v>0</v>
      </c>
      <c r="L4554">
        <v>0</v>
      </c>
      <c r="M4554">
        <v>0</v>
      </c>
      <c r="N4554">
        <v>330000</v>
      </c>
      <c r="O4554">
        <v>763447</v>
      </c>
      <c r="P4554" t="s">
        <v>5</v>
      </c>
      <c r="Q4554" t="s">
        <v>12</v>
      </c>
      <c r="R4554" t="s">
        <v>169</v>
      </c>
      <c r="S4554" t="s">
        <v>170</v>
      </c>
      <c r="T4554">
        <v>492546.45161290327</v>
      </c>
      <c r="U4554">
        <v>648444</v>
      </c>
      <c r="V4554">
        <v>155897.54838709673</v>
      </c>
      <c r="W4554">
        <v>0.31651339254722322</v>
      </c>
      <c r="X4554" t="s">
        <v>396</v>
      </c>
    </row>
    <row r="4555" spans="1:24" x14ac:dyDescent="0.35">
      <c r="A4555">
        <v>3301024130</v>
      </c>
      <c r="B4555" t="s">
        <v>168</v>
      </c>
      <c r="C4555" t="s">
        <v>168</v>
      </c>
      <c r="D4555">
        <v>0</v>
      </c>
      <c r="E4555">
        <v>0</v>
      </c>
      <c r="F4555">
        <v>96</v>
      </c>
      <c r="G4555">
        <v>4357723</v>
      </c>
      <c r="H4555">
        <v>41</v>
      </c>
      <c r="I4555">
        <v>1617000</v>
      </c>
      <c r="J4555">
        <v>0</v>
      </c>
      <c r="K4555">
        <v>0</v>
      </c>
      <c r="L4555">
        <v>41</v>
      </c>
      <c r="M4555">
        <v>3148400</v>
      </c>
      <c r="N4555">
        <v>180000</v>
      </c>
      <c r="O4555">
        <v>9303123</v>
      </c>
      <c r="P4555" t="s">
        <v>5</v>
      </c>
      <c r="Q4555" t="s">
        <v>15</v>
      </c>
      <c r="R4555" t="s">
        <v>169</v>
      </c>
      <c r="S4555" t="s">
        <v>170</v>
      </c>
      <c r="T4555">
        <v>6002014.8387096776</v>
      </c>
      <c r="U4555">
        <v>6028800</v>
      </c>
      <c r="V4555">
        <v>26785.16129032243</v>
      </c>
      <c r="W4555">
        <v>4.4626949466324284E-3</v>
      </c>
      <c r="X4555" t="s">
        <v>369</v>
      </c>
    </row>
    <row r="4556" spans="1:24" x14ac:dyDescent="0.35">
      <c r="A4556">
        <v>3300027802</v>
      </c>
      <c r="B4556" t="s">
        <v>168</v>
      </c>
      <c r="C4556" t="s">
        <v>168</v>
      </c>
      <c r="D4556">
        <v>0</v>
      </c>
      <c r="E4556">
        <v>0</v>
      </c>
      <c r="F4556">
        <v>142</v>
      </c>
      <c r="G4556">
        <v>5004210</v>
      </c>
      <c r="H4556">
        <v>9</v>
      </c>
      <c r="I4556">
        <v>300000</v>
      </c>
      <c r="J4556">
        <v>0</v>
      </c>
      <c r="K4556">
        <v>0</v>
      </c>
      <c r="L4556">
        <v>2</v>
      </c>
      <c r="M4556">
        <v>74800</v>
      </c>
      <c r="N4556">
        <v>851500</v>
      </c>
      <c r="O4556">
        <v>6230510</v>
      </c>
      <c r="P4556" t="s">
        <v>5</v>
      </c>
      <c r="Q4556" t="s">
        <v>7</v>
      </c>
      <c r="R4556" t="s">
        <v>169</v>
      </c>
      <c r="S4556" t="s">
        <v>170</v>
      </c>
      <c r="T4556">
        <v>4019683.8709677421</v>
      </c>
      <c r="U4556">
        <v>5408421</v>
      </c>
      <c r="V4556">
        <v>1388737.1290322579</v>
      </c>
      <c r="W4556">
        <v>0.34548416582270147</v>
      </c>
      <c r="X4556" t="s">
        <v>225</v>
      </c>
    </row>
    <row r="4557" spans="1:24" x14ac:dyDescent="0.35">
      <c r="A4557">
        <v>3301001618</v>
      </c>
      <c r="B4557" t="s">
        <v>168</v>
      </c>
      <c r="C4557" t="s">
        <v>168</v>
      </c>
      <c r="D4557">
        <v>0</v>
      </c>
      <c r="E4557">
        <v>0</v>
      </c>
      <c r="F4557">
        <v>671</v>
      </c>
      <c r="G4557">
        <v>30333440</v>
      </c>
      <c r="H4557">
        <v>295</v>
      </c>
      <c r="I4557">
        <v>14610000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44943440</v>
      </c>
      <c r="P4557" t="s">
        <v>5</v>
      </c>
      <c r="Q4557" t="s">
        <v>13</v>
      </c>
      <c r="R4557" t="s">
        <v>169</v>
      </c>
      <c r="S4557" t="s">
        <v>170</v>
      </c>
      <c r="T4557">
        <v>28995767.741935484</v>
      </c>
      <c r="U4557">
        <v>27099899</v>
      </c>
      <c r="V4557">
        <v>-1895868.7419354841</v>
      </c>
      <c r="W4557">
        <v>-6.5384326388901237E-2</v>
      </c>
      <c r="X4557" t="s">
        <v>283</v>
      </c>
    </row>
    <row r="4558" spans="1:24" x14ac:dyDescent="0.35">
      <c r="A4558">
        <v>3300021726</v>
      </c>
      <c r="B4558" t="s">
        <v>168</v>
      </c>
      <c r="C4558" t="s">
        <v>168</v>
      </c>
      <c r="D4558">
        <v>0</v>
      </c>
      <c r="E4558">
        <v>0</v>
      </c>
      <c r="F4558">
        <v>47</v>
      </c>
      <c r="G4558">
        <v>1571203</v>
      </c>
      <c r="H4558">
        <v>13</v>
      </c>
      <c r="I4558">
        <v>580000</v>
      </c>
      <c r="J4558">
        <v>0</v>
      </c>
      <c r="K4558">
        <v>0</v>
      </c>
      <c r="L4558">
        <v>25</v>
      </c>
      <c r="M4558">
        <v>1068000</v>
      </c>
      <c r="N4558">
        <v>220000</v>
      </c>
      <c r="O4558">
        <v>3439203</v>
      </c>
      <c r="P4558" t="s">
        <v>5</v>
      </c>
      <c r="Q4558" t="s">
        <v>15</v>
      </c>
      <c r="R4558" t="s">
        <v>169</v>
      </c>
      <c r="S4558" t="s">
        <v>170</v>
      </c>
      <c r="T4558">
        <v>2218840.6451612902</v>
      </c>
      <c r="U4558">
        <v>755291</v>
      </c>
      <c r="V4558">
        <v>-1463549.6451612902</v>
      </c>
      <c r="W4558">
        <v>-0.65960106164131638</v>
      </c>
      <c r="X4558" t="s">
        <v>321</v>
      </c>
    </row>
    <row r="4559" spans="1:24" x14ac:dyDescent="0.35">
      <c r="A4559">
        <v>3301000531</v>
      </c>
      <c r="B4559" t="s">
        <v>168</v>
      </c>
      <c r="C4559" t="s">
        <v>168</v>
      </c>
      <c r="D4559">
        <v>0</v>
      </c>
      <c r="E4559">
        <v>0</v>
      </c>
      <c r="F4559">
        <v>52</v>
      </c>
      <c r="G4559">
        <v>1668243</v>
      </c>
      <c r="H4559">
        <v>25</v>
      </c>
      <c r="I4559">
        <v>775000</v>
      </c>
      <c r="J4559">
        <v>0</v>
      </c>
      <c r="K4559">
        <v>0</v>
      </c>
      <c r="L4559">
        <v>6</v>
      </c>
      <c r="M4559">
        <v>368150</v>
      </c>
      <c r="N4559">
        <v>528000</v>
      </c>
      <c r="O4559">
        <v>3339393</v>
      </c>
      <c r="P4559" t="s">
        <v>5</v>
      </c>
      <c r="Q4559" t="s">
        <v>17</v>
      </c>
      <c r="R4559" t="s">
        <v>169</v>
      </c>
      <c r="S4559" t="s">
        <v>170</v>
      </c>
      <c r="T4559">
        <v>2154447.0967741935</v>
      </c>
      <c r="U4559">
        <v>2412032</v>
      </c>
      <c r="V4559">
        <v>257584.90322580654</v>
      </c>
      <c r="W4559">
        <v>0.11955963254399826</v>
      </c>
      <c r="X4559" t="s">
        <v>404</v>
      </c>
    </row>
    <row r="4560" spans="1:24" x14ac:dyDescent="0.35">
      <c r="A4560">
        <v>3300009697</v>
      </c>
      <c r="B4560" t="s">
        <v>168</v>
      </c>
      <c r="C4560" t="s">
        <v>168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977000</v>
      </c>
      <c r="O4560">
        <v>977000</v>
      </c>
      <c r="P4560" t="s">
        <v>5</v>
      </c>
      <c r="Q4560" t="s">
        <v>12</v>
      </c>
      <c r="R4560" t="s">
        <v>169</v>
      </c>
      <c r="S4560" t="s">
        <v>170</v>
      </c>
      <c r="T4560">
        <v>630322.58064516133</v>
      </c>
      <c r="U4560">
        <v>360000</v>
      </c>
      <c r="V4560">
        <v>-270322.58064516133</v>
      </c>
      <c r="W4560">
        <v>-0.42886386898669404</v>
      </c>
      <c r="X4560" t="s">
        <v>294</v>
      </c>
    </row>
    <row r="4561" spans="1:24" x14ac:dyDescent="0.35">
      <c r="A4561">
        <v>6001114618</v>
      </c>
      <c r="B4561" t="s">
        <v>168</v>
      </c>
      <c r="C4561" t="s">
        <v>168</v>
      </c>
      <c r="D4561">
        <v>0</v>
      </c>
      <c r="E4561">
        <v>0</v>
      </c>
      <c r="F4561">
        <v>99</v>
      </c>
      <c r="G4561">
        <v>4544652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100000</v>
      </c>
      <c r="N4561">
        <v>1205800</v>
      </c>
      <c r="O4561">
        <v>5850452</v>
      </c>
      <c r="P4561" t="s">
        <v>5</v>
      </c>
      <c r="Q4561" t="s">
        <v>7</v>
      </c>
      <c r="R4561" t="s">
        <v>169</v>
      </c>
      <c r="S4561" t="s">
        <v>170</v>
      </c>
      <c r="T4561">
        <v>3774485.1612903224</v>
      </c>
      <c r="U4561">
        <v>4779638</v>
      </c>
      <c r="V4561">
        <v>1005152.8387096776</v>
      </c>
      <c r="W4561">
        <v>0.26630197119812293</v>
      </c>
      <c r="X4561" t="s">
        <v>218</v>
      </c>
    </row>
    <row r="4562" spans="1:24" x14ac:dyDescent="0.35">
      <c r="A4562">
        <v>3301036432</v>
      </c>
      <c r="B4562" t="s">
        <v>168</v>
      </c>
      <c r="C4562" t="s">
        <v>168</v>
      </c>
      <c r="D4562">
        <v>0</v>
      </c>
      <c r="E4562">
        <v>0</v>
      </c>
      <c r="F4562">
        <v>309</v>
      </c>
      <c r="G4562">
        <v>8272091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60000</v>
      </c>
      <c r="O4562">
        <v>8332091</v>
      </c>
      <c r="P4562" t="s">
        <v>5</v>
      </c>
      <c r="Q4562" t="s">
        <v>11</v>
      </c>
      <c r="R4562" t="s">
        <v>169</v>
      </c>
      <c r="S4562" t="s">
        <v>170</v>
      </c>
      <c r="T4562">
        <v>5375542.5806451607</v>
      </c>
      <c r="U4562">
        <v>4383982</v>
      </c>
      <c r="V4562">
        <v>-991560.58064516075</v>
      </c>
      <c r="W4562">
        <v>-0.18445776696389893</v>
      </c>
      <c r="X4562" t="s">
        <v>365</v>
      </c>
    </row>
    <row r="4563" spans="1:24" x14ac:dyDescent="0.35">
      <c r="A4563">
        <v>6001128993</v>
      </c>
      <c r="B4563" t="s">
        <v>168</v>
      </c>
      <c r="C4563" t="s">
        <v>168</v>
      </c>
      <c r="D4563">
        <v>0</v>
      </c>
      <c r="E4563">
        <v>0</v>
      </c>
      <c r="F4563">
        <v>0</v>
      </c>
      <c r="G4563">
        <v>0</v>
      </c>
      <c r="H4563">
        <v>135</v>
      </c>
      <c r="I4563">
        <v>2802000</v>
      </c>
      <c r="J4563">
        <v>0</v>
      </c>
      <c r="K4563">
        <v>0</v>
      </c>
      <c r="L4563">
        <v>0</v>
      </c>
      <c r="M4563">
        <v>0</v>
      </c>
      <c r="N4563">
        <v>170000</v>
      </c>
      <c r="O4563">
        <v>2972000</v>
      </c>
      <c r="P4563" t="s">
        <v>5</v>
      </c>
      <c r="Q4563" t="s">
        <v>10</v>
      </c>
      <c r="R4563" t="s">
        <v>169</v>
      </c>
      <c r="S4563" t="s">
        <v>170</v>
      </c>
      <c r="T4563">
        <v>1917419.3548387098</v>
      </c>
      <c r="U4563">
        <v>1568000</v>
      </c>
      <c r="V4563">
        <v>-349419.35483870981</v>
      </c>
      <c r="W4563">
        <v>-0.1822341857335128</v>
      </c>
      <c r="X4563" t="s">
        <v>356</v>
      </c>
    </row>
    <row r="4564" spans="1:24" x14ac:dyDescent="0.35">
      <c r="A4564">
        <v>3300014605</v>
      </c>
      <c r="B4564" t="s">
        <v>168</v>
      </c>
      <c r="C4564" t="s">
        <v>168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342000</v>
      </c>
      <c r="O4564">
        <v>342000</v>
      </c>
      <c r="P4564" t="s">
        <v>5</v>
      </c>
      <c r="Q4564" t="s">
        <v>8</v>
      </c>
      <c r="R4564" t="s">
        <v>169</v>
      </c>
      <c r="S4564" t="s">
        <v>170</v>
      </c>
      <c r="T4564">
        <v>220645.16129032258</v>
      </c>
      <c r="U4564">
        <v>1046500</v>
      </c>
      <c r="V4564">
        <v>825854.83870967745</v>
      </c>
      <c r="W4564">
        <v>3.7429093567251464</v>
      </c>
      <c r="X4564" t="s">
        <v>372</v>
      </c>
    </row>
    <row r="4565" spans="1:24" x14ac:dyDescent="0.35">
      <c r="A4565">
        <v>6001145354</v>
      </c>
      <c r="B4565" t="s">
        <v>168</v>
      </c>
      <c r="C4565" t="s">
        <v>168</v>
      </c>
      <c r="D4565">
        <v>0</v>
      </c>
      <c r="E4565">
        <v>0</v>
      </c>
      <c r="F4565">
        <v>15</v>
      </c>
      <c r="G4565">
        <v>347481</v>
      </c>
      <c r="H4565">
        <v>10</v>
      </c>
      <c r="I4565">
        <v>180000</v>
      </c>
      <c r="J4565">
        <v>0</v>
      </c>
      <c r="K4565">
        <v>0</v>
      </c>
      <c r="L4565">
        <v>0</v>
      </c>
      <c r="M4565">
        <v>0</v>
      </c>
      <c r="N4565">
        <v>384000</v>
      </c>
      <c r="O4565">
        <v>911481</v>
      </c>
      <c r="P4565" t="s">
        <v>5</v>
      </c>
      <c r="Q4565" t="s">
        <v>14</v>
      </c>
      <c r="R4565" t="s">
        <v>169</v>
      </c>
      <c r="S4565" t="s">
        <v>170</v>
      </c>
      <c r="T4565">
        <v>588052.25806451612</v>
      </c>
      <c r="U4565">
        <v>1136367</v>
      </c>
      <c r="V4565">
        <v>548314.74193548388</v>
      </c>
      <c r="W4565">
        <v>0.93242519591741346</v>
      </c>
      <c r="X4565" t="s">
        <v>327</v>
      </c>
    </row>
    <row r="4566" spans="1:24" x14ac:dyDescent="0.35">
      <c r="A4566">
        <v>3301010879</v>
      </c>
      <c r="B4566" t="s">
        <v>168</v>
      </c>
      <c r="C4566" t="s">
        <v>168</v>
      </c>
      <c r="D4566">
        <v>0</v>
      </c>
      <c r="E4566">
        <v>0</v>
      </c>
      <c r="F4566">
        <v>5</v>
      </c>
      <c r="G4566">
        <v>445995</v>
      </c>
      <c r="H4566">
        <v>131</v>
      </c>
      <c r="I4566">
        <v>5687000</v>
      </c>
      <c r="J4566">
        <v>0</v>
      </c>
      <c r="K4566">
        <v>0</v>
      </c>
      <c r="L4566">
        <v>30</v>
      </c>
      <c r="M4566">
        <v>2390000</v>
      </c>
      <c r="N4566">
        <v>180000</v>
      </c>
      <c r="O4566">
        <v>8702995</v>
      </c>
      <c r="P4566" t="s">
        <v>5</v>
      </c>
      <c r="Q4566" t="s">
        <v>15</v>
      </c>
      <c r="R4566" t="s">
        <v>169</v>
      </c>
      <c r="S4566" t="s">
        <v>170</v>
      </c>
      <c r="T4566">
        <v>5614835.4838709673</v>
      </c>
      <c r="U4566">
        <v>4627997</v>
      </c>
      <c r="V4566">
        <v>-986838.48387096729</v>
      </c>
      <c r="W4566">
        <v>-0.17575554737191046</v>
      </c>
      <c r="X4566" t="s">
        <v>369</v>
      </c>
    </row>
    <row r="4567" spans="1:24" x14ac:dyDescent="0.35">
      <c r="A4567">
        <v>3301072877</v>
      </c>
      <c r="B4567" t="s">
        <v>168</v>
      </c>
      <c r="C4567" t="s">
        <v>168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150000</v>
      </c>
      <c r="O4567">
        <v>150000</v>
      </c>
      <c r="P4567" t="s">
        <v>5</v>
      </c>
      <c r="Q4567" t="s">
        <v>14</v>
      </c>
      <c r="R4567" t="s">
        <v>169</v>
      </c>
      <c r="S4567" t="s">
        <v>170</v>
      </c>
      <c r="T4567">
        <v>96774.193548387106</v>
      </c>
      <c r="U4567">
        <v>30000</v>
      </c>
      <c r="V4567">
        <v>-66774.193548387106</v>
      </c>
      <c r="W4567">
        <v>-0.69</v>
      </c>
      <c r="X4567" t="s">
        <v>358</v>
      </c>
    </row>
    <row r="4568" spans="1:24" x14ac:dyDescent="0.35">
      <c r="A4568">
        <v>3300023629</v>
      </c>
      <c r="B4568" t="s">
        <v>168</v>
      </c>
      <c r="C4568" t="s">
        <v>168</v>
      </c>
      <c r="D4568">
        <v>0</v>
      </c>
      <c r="E4568">
        <v>0</v>
      </c>
      <c r="F4568">
        <v>127</v>
      </c>
      <c r="G4568">
        <v>4914737</v>
      </c>
      <c r="H4568">
        <v>1</v>
      </c>
      <c r="I4568">
        <v>35000</v>
      </c>
      <c r="J4568">
        <v>0</v>
      </c>
      <c r="K4568">
        <v>0</v>
      </c>
      <c r="L4568">
        <v>4</v>
      </c>
      <c r="M4568">
        <v>259600</v>
      </c>
      <c r="N4568">
        <v>150000</v>
      </c>
      <c r="O4568">
        <v>5359337</v>
      </c>
      <c r="P4568" t="s">
        <v>5</v>
      </c>
      <c r="Q4568" t="s">
        <v>13</v>
      </c>
      <c r="R4568" t="s">
        <v>169</v>
      </c>
      <c r="S4568" t="s">
        <v>170</v>
      </c>
      <c r="T4568">
        <v>3457636.7741935486</v>
      </c>
      <c r="U4568">
        <v>3448249</v>
      </c>
      <c r="V4568">
        <v>-9387.7741935485974</v>
      </c>
      <c r="W4568">
        <v>-2.7150839740065491E-3</v>
      </c>
      <c r="X4568" t="s">
        <v>378</v>
      </c>
    </row>
    <row r="4569" spans="1:24" x14ac:dyDescent="0.35">
      <c r="A4569">
        <v>3300008258</v>
      </c>
      <c r="B4569" t="s">
        <v>168</v>
      </c>
      <c r="C4569" t="s">
        <v>168</v>
      </c>
      <c r="D4569">
        <v>0</v>
      </c>
      <c r="E4569">
        <v>0</v>
      </c>
      <c r="F4569">
        <v>51</v>
      </c>
      <c r="G4569">
        <v>1963896</v>
      </c>
      <c r="H4569">
        <v>29</v>
      </c>
      <c r="I4569">
        <v>1017000</v>
      </c>
      <c r="J4569">
        <v>0</v>
      </c>
      <c r="K4569">
        <v>0</v>
      </c>
      <c r="L4569">
        <v>18</v>
      </c>
      <c r="M4569">
        <v>843200</v>
      </c>
      <c r="N4569">
        <v>75000</v>
      </c>
      <c r="O4569">
        <v>3899096</v>
      </c>
      <c r="P4569" t="s">
        <v>5</v>
      </c>
      <c r="Q4569" t="s">
        <v>14</v>
      </c>
      <c r="R4569" t="s">
        <v>207</v>
      </c>
      <c r="S4569" t="s">
        <v>170</v>
      </c>
      <c r="T4569">
        <v>2515545.8064516131</v>
      </c>
      <c r="U4569">
        <v>3407445</v>
      </c>
      <c r="V4569">
        <v>891899.19354838692</v>
      </c>
      <c r="W4569">
        <v>0.3545549404272168</v>
      </c>
      <c r="X4569" t="s">
        <v>212</v>
      </c>
    </row>
    <row r="4570" spans="1:24" x14ac:dyDescent="0.35">
      <c r="A4570">
        <v>3301059440</v>
      </c>
      <c r="B4570" t="s">
        <v>168</v>
      </c>
      <c r="C4570" t="s">
        <v>168</v>
      </c>
      <c r="D4570">
        <v>0</v>
      </c>
      <c r="E4570">
        <v>0</v>
      </c>
      <c r="F4570">
        <v>135</v>
      </c>
      <c r="G4570">
        <v>5988889</v>
      </c>
      <c r="H4570">
        <v>131</v>
      </c>
      <c r="I4570">
        <v>5350000</v>
      </c>
      <c r="J4570">
        <v>0</v>
      </c>
      <c r="K4570">
        <v>0</v>
      </c>
      <c r="L4570">
        <v>0</v>
      </c>
      <c r="M4570">
        <v>0</v>
      </c>
      <c r="N4570">
        <v>2215500</v>
      </c>
      <c r="O4570">
        <v>13554389</v>
      </c>
      <c r="P4570" t="s">
        <v>5</v>
      </c>
      <c r="Q4570" t="s">
        <v>17</v>
      </c>
      <c r="R4570" t="s">
        <v>169</v>
      </c>
      <c r="S4570" t="s">
        <v>170</v>
      </c>
      <c r="T4570">
        <v>8744767.0967741944</v>
      </c>
      <c r="U4570">
        <v>7894289</v>
      </c>
      <c r="V4570">
        <v>-850478.09677419439</v>
      </c>
      <c r="W4570">
        <v>-9.725566014078546E-2</v>
      </c>
      <c r="X4570" t="s">
        <v>202</v>
      </c>
    </row>
    <row r="4571" spans="1:24" x14ac:dyDescent="0.35">
      <c r="A4571">
        <v>3300008254</v>
      </c>
      <c r="B4571" t="s">
        <v>168</v>
      </c>
      <c r="C4571" t="s">
        <v>168</v>
      </c>
      <c r="D4571">
        <v>0</v>
      </c>
      <c r="E4571">
        <v>0</v>
      </c>
      <c r="F4571">
        <v>7</v>
      </c>
      <c r="G4571">
        <v>253491</v>
      </c>
      <c r="H4571">
        <v>4</v>
      </c>
      <c r="I4571">
        <v>70000</v>
      </c>
      <c r="J4571">
        <v>0</v>
      </c>
      <c r="K4571">
        <v>0</v>
      </c>
      <c r="L4571">
        <v>3</v>
      </c>
      <c r="M4571">
        <v>127200</v>
      </c>
      <c r="N4571">
        <v>75000</v>
      </c>
      <c r="O4571">
        <v>525691</v>
      </c>
      <c r="P4571" t="s">
        <v>5</v>
      </c>
      <c r="Q4571" t="s">
        <v>14</v>
      </c>
      <c r="R4571" t="s">
        <v>207</v>
      </c>
      <c r="S4571" t="s">
        <v>170</v>
      </c>
      <c r="T4571">
        <v>339155.48387096776</v>
      </c>
      <c r="U4571">
        <v>247997</v>
      </c>
      <c r="V4571">
        <v>-91158.483870967757</v>
      </c>
      <c r="W4571">
        <v>-0.26878080469325139</v>
      </c>
      <c r="X4571" t="s">
        <v>327</v>
      </c>
    </row>
    <row r="4572" spans="1:24" x14ac:dyDescent="0.35">
      <c r="A4572">
        <v>3301056511</v>
      </c>
      <c r="B4572" t="s">
        <v>168</v>
      </c>
      <c r="C4572" t="s">
        <v>168</v>
      </c>
      <c r="D4572">
        <v>0</v>
      </c>
      <c r="E4572">
        <v>0</v>
      </c>
      <c r="F4572">
        <v>24</v>
      </c>
      <c r="G4572">
        <v>1002675</v>
      </c>
      <c r="H4572">
        <v>12</v>
      </c>
      <c r="I4572">
        <v>270000</v>
      </c>
      <c r="J4572">
        <v>0</v>
      </c>
      <c r="K4572">
        <v>0</v>
      </c>
      <c r="L4572">
        <v>14</v>
      </c>
      <c r="M4572">
        <v>613600</v>
      </c>
      <c r="N4572">
        <v>180000</v>
      </c>
      <c r="O4572">
        <v>2066275</v>
      </c>
      <c r="P4572" t="s">
        <v>5</v>
      </c>
      <c r="Q4572" t="s">
        <v>14</v>
      </c>
      <c r="R4572" t="s">
        <v>169</v>
      </c>
      <c r="S4572" t="s">
        <v>170</v>
      </c>
      <c r="T4572">
        <v>1333080.6451612902</v>
      </c>
      <c r="U4572">
        <v>1487777</v>
      </c>
      <c r="V4572">
        <v>154696.35483870981</v>
      </c>
      <c r="W4572">
        <v>0.1160442583876784</v>
      </c>
      <c r="X4572" t="s">
        <v>208</v>
      </c>
    </row>
    <row r="4573" spans="1:24" x14ac:dyDescent="0.35">
      <c r="A4573">
        <v>3301001898</v>
      </c>
      <c r="B4573" t="s">
        <v>168</v>
      </c>
      <c r="C4573" t="s">
        <v>168</v>
      </c>
      <c r="D4573">
        <v>0</v>
      </c>
      <c r="E4573">
        <v>0</v>
      </c>
      <c r="F4573">
        <v>154</v>
      </c>
      <c r="G4573">
        <v>4227422</v>
      </c>
      <c r="H4573">
        <v>6</v>
      </c>
      <c r="I4573">
        <v>165000</v>
      </c>
      <c r="J4573">
        <v>0</v>
      </c>
      <c r="K4573">
        <v>0</v>
      </c>
      <c r="L4573">
        <v>0</v>
      </c>
      <c r="M4573">
        <v>0</v>
      </c>
      <c r="N4573">
        <v>44000</v>
      </c>
      <c r="O4573">
        <v>4436422</v>
      </c>
      <c r="P4573" t="s">
        <v>5</v>
      </c>
      <c r="Q4573" t="s">
        <v>9</v>
      </c>
      <c r="R4573" t="s">
        <v>169</v>
      </c>
      <c r="S4573" t="s">
        <v>170</v>
      </c>
      <c r="T4573">
        <v>2862207.7419354836</v>
      </c>
      <c r="U4573">
        <v>3450583</v>
      </c>
      <c r="V4573">
        <v>588375.25806451635</v>
      </c>
      <c r="W4573">
        <v>0.20556692983670177</v>
      </c>
      <c r="X4573" t="s">
        <v>267</v>
      </c>
    </row>
    <row r="4574" spans="1:24" x14ac:dyDescent="0.35">
      <c r="A4574">
        <v>3301022901</v>
      </c>
      <c r="B4574" t="s">
        <v>168</v>
      </c>
      <c r="C4574" t="s">
        <v>168</v>
      </c>
      <c r="D4574">
        <v>0</v>
      </c>
      <c r="E4574">
        <v>0</v>
      </c>
      <c r="F4574">
        <v>68</v>
      </c>
      <c r="G4574">
        <v>2449826</v>
      </c>
      <c r="H4574">
        <v>29</v>
      </c>
      <c r="I4574">
        <v>590000</v>
      </c>
      <c r="J4574">
        <v>0</v>
      </c>
      <c r="K4574">
        <v>0</v>
      </c>
      <c r="L4574">
        <v>12</v>
      </c>
      <c r="M4574">
        <v>438800</v>
      </c>
      <c r="N4574">
        <v>150000</v>
      </c>
      <c r="O4574">
        <v>3628626</v>
      </c>
      <c r="P4574" t="s">
        <v>5</v>
      </c>
      <c r="Q4574" t="s">
        <v>15</v>
      </c>
      <c r="R4574" t="s">
        <v>169</v>
      </c>
      <c r="S4574" t="s">
        <v>170</v>
      </c>
      <c r="T4574">
        <v>2341049.0322580645</v>
      </c>
      <c r="U4574">
        <v>2392621</v>
      </c>
      <c r="V4574">
        <v>51571.967741935514</v>
      </c>
      <c r="W4574">
        <v>2.2029426565316923E-2</v>
      </c>
      <c r="X4574" t="s">
        <v>177</v>
      </c>
    </row>
    <row r="4575" spans="1:24" x14ac:dyDescent="0.35">
      <c r="A4575">
        <v>3300006030</v>
      </c>
      <c r="B4575" t="s">
        <v>168</v>
      </c>
      <c r="C4575" t="s">
        <v>168</v>
      </c>
      <c r="D4575">
        <v>0</v>
      </c>
      <c r="E4575">
        <v>0</v>
      </c>
      <c r="F4575">
        <v>57</v>
      </c>
      <c r="G4575">
        <v>1031404</v>
      </c>
      <c r="H4575">
        <v>8</v>
      </c>
      <c r="I4575">
        <v>241000</v>
      </c>
      <c r="J4575">
        <v>0</v>
      </c>
      <c r="K4575">
        <v>0</v>
      </c>
      <c r="L4575">
        <v>10</v>
      </c>
      <c r="M4575">
        <v>520000</v>
      </c>
      <c r="N4575">
        <v>30000</v>
      </c>
      <c r="O4575">
        <v>1822404</v>
      </c>
      <c r="P4575" t="s">
        <v>5</v>
      </c>
      <c r="Q4575" t="s">
        <v>14</v>
      </c>
      <c r="R4575" t="s">
        <v>169</v>
      </c>
      <c r="S4575" t="s">
        <v>170</v>
      </c>
      <c r="T4575">
        <v>1175744.5161290322</v>
      </c>
      <c r="U4575">
        <v>1809072</v>
      </c>
      <c r="V4575">
        <v>633327.48387096776</v>
      </c>
      <c r="W4575">
        <v>0.53866080188586074</v>
      </c>
      <c r="X4575" t="s">
        <v>260</v>
      </c>
    </row>
    <row r="4576" spans="1:24" x14ac:dyDescent="0.35">
      <c r="A4576">
        <v>3300008975</v>
      </c>
      <c r="B4576" t="s">
        <v>168</v>
      </c>
      <c r="C4576" t="s">
        <v>168</v>
      </c>
      <c r="D4576">
        <v>0</v>
      </c>
      <c r="E4576">
        <v>0</v>
      </c>
      <c r="F4576">
        <v>13</v>
      </c>
      <c r="G4576">
        <v>357193</v>
      </c>
      <c r="H4576">
        <v>4</v>
      </c>
      <c r="I4576">
        <v>25000</v>
      </c>
      <c r="J4576">
        <v>0</v>
      </c>
      <c r="K4576">
        <v>0</v>
      </c>
      <c r="L4576">
        <v>2</v>
      </c>
      <c r="M4576">
        <v>331800</v>
      </c>
      <c r="N4576">
        <v>1243500</v>
      </c>
      <c r="O4576">
        <v>1957493</v>
      </c>
      <c r="P4576" t="s">
        <v>5</v>
      </c>
      <c r="Q4576" t="s">
        <v>17</v>
      </c>
      <c r="R4576" t="s">
        <v>169</v>
      </c>
      <c r="S4576" t="s">
        <v>170</v>
      </c>
      <c r="T4576">
        <v>1262898.7096774194</v>
      </c>
      <c r="U4576">
        <v>1825996</v>
      </c>
      <c r="V4576">
        <v>563097.29032258061</v>
      </c>
      <c r="W4576">
        <v>0.44587684349318235</v>
      </c>
      <c r="X4576" t="s">
        <v>253</v>
      </c>
    </row>
    <row r="4577" spans="1:24" x14ac:dyDescent="0.35">
      <c r="A4577">
        <v>3301034951</v>
      </c>
      <c r="B4577" t="s">
        <v>168</v>
      </c>
      <c r="C4577" t="s">
        <v>168</v>
      </c>
      <c r="D4577">
        <v>0</v>
      </c>
      <c r="E4577">
        <v>0</v>
      </c>
      <c r="F4577">
        <v>28</v>
      </c>
      <c r="G4577">
        <v>1320947</v>
      </c>
      <c r="H4577">
        <v>9</v>
      </c>
      <c r="I4577">
        <v>625000</v>
      </c>
      <c r="J4577">
        <v>0</v>
      </c>
      <c r="K4577">
        <v>0</v>
      </c>
      <c r="L4577">
        <v>0</v>
      </c>
      <c r="M4577">
        <v>0</v>
      </c>
      <c r="N4577">
        <v>352500</v>
      </c>
      <c r="O4577">
        <v>2298447</v>
      </c>
      <c r="P4577" t="s">
        <v>5</v>
      </c>
      <c r="Q4577" t="s">
        <v>17</v>
      </c>
      <c r="R4577" t="s">
        <v>169</v>
      </c>
      <c r="S4577" t="s">
        <v>170</v>
      </c>
      <c r="T4577">
        <v>1482869.0322580645</v>
      </c>
      <c r="U4577">
        <v>946145</v>
      </c>
      <c r="V4577">
        <v>-536724.03225806449</v>
      </c>
      <c r="W4577">
        <v>-0.36194972083324084</v>
      </c>
      <c r="X4577" t="s">
        <v>220</v>
      </c>
    </row>
    <row r="4578" spans="1:24" x14ac:dyDescent="0.35">
      <c r="A4578">
        <v>3301069235</v>
      </c>
      <c r="B4578" t="s">
        <v>168</v>
      </c>
      <c r="C4578" t="s">
        <v>168</v>
      </c>
      <c r="D4578">
        <v>0</v>
      </c>
      <c r="E4578">
        <v>0</v>
      </c>
      <c r="F4578">
        <v>0</v>
      </c>
      <c r="G4578">
        <v>0</v>
      </c>
      <c r="H4578">
        <v>2</v>
      </c>
      <c r="I4578">
        <v>4000</v>
      </c>
      <c r="J4578">
        <v>0</v>
      </c>
      <c r="K4578">
        <v>0</v>
      </c>
      <c r="L4578">
        <v>0</v>
      </c>
      <c r="M4578">
        <v>0</v>
      </c>
      <c r="N4578">
        <v>150000</v>
      </c>
      <c r="O4578">
        <v>154000</v>
      </c>
      <c r="P4578" t="s">
        <v>5</v>
      </c>
      <c r="Q4578" t="s">
        <v>15</v>
      </c>
      <c r="R4578" t="s">
        <v>169</v>
      </c>
      <c r="S4578" t="s">
        <v>170</v>
      </c>
      <c r="T4578">
        <v>99354.838709677424</v>
      </c>
      <c r="U4578">
        <v>0</v>
      </c>
      <c r="V4578">
        <v>-99354.838709677424</v>
      </c>
      <c r="W4578">
        <v>0</v>
      </c>
      <c r="X4578" t="s">
        <v>318</v>
      </c>
    </row>
    <row r="4579" spans="1:24" x14ac:dyDescent="0.35">
      <c r="A4579">
        <v>3300014961</v>
      </c>
      <c r="B4579" t="s">
        <v>168</v>
      </c>
      <c r="C4579" t="s">
        <v>168</v>
      </c>
      <c r="D4579">
        <v>0</v>
      </c>
      <c r="E4579">
        <v>0</v>
      </c>
      <c r="F4579">
        <v>22</v>
      </c>
      <c r="G4579">
        <v>766153</v>
      </c>
      <c r="H4579">
        <v>8</v>
      </c>
      <c r="I4579">
        <v>570000</v>
      </c>
      <c r="J4579">
        <v>0</v>
      </c>
      <c r="K4579">
        <v>0</v>
      </c>
      <c r="L4579">
        <v>0</v>
      </c>
      <c r="M4579">
        <v>0</v>
      </c>
      <c r="N4579">
        <v>326100</v>
      </c>
      <c r="O4579">
        <v>1662253</v>
      </c>
      <c r="P4579" t="s">
        <v>5</v>
      </c>
      <c r="Q4579" t="s">
        <v>8</v>
      </c>
      <c r="R4579" t="s">
        <v>169</v>
      </c>
      <c r="S4579" t="s">
        <v>170</v>
      </c>
      <c r="T4579">
        <v>1072421.2903225806</v>
      </c>
      <c r="U4579">
        <v>2335565</v>
      </c>
      <c r="V4579">
        <v>1263143.7096774194</v>
      </c>
      <c r="W4579">
        <v>1.1778428133382826</v>
      </c>
      <c r="X4579" t="s">
        <v>262</v>
      </c>
    </row>
    <row r="4580" spans="1:24" x14ac:dyDescent="0.35">
      <c r="A4580">
        <v>3301052896</v>
      </c>
      <c r="B4580" t="s">
        <v>168</v>
      </c>
      <c r="C4580" t="s">
        <v>168</v>
      </c>
      <c r="D4580">
        <v>0</v>
      </c>
      <c r="E4580">
        <v>0</v>
      </c>
      <c r="F4580">
        <v>80</v>
      </c>
      <c r="G4580">
        <v>2636413</v>
      </c>
      <c r="H4580">
        <v>5</v>
      </c>
      <c r="I4580">
        <v>230000</v>
      </c>
      <c r="J4580">
        <v>0</v>
      </c>
      <c r="K4580">
        <v>0</v>
      </c>
      <c r="L4580">
        <v>0</v>
      </c>
      <c r="M4580">
        <v>0</v>
      </c>
      <c r="N4580">
        <v>30000</v>
      </c>
      <c r="O4580">
        <v>2896413</v>
      </c>
      <c r="P4580" t="s">
        <v>5</v>
      </c>
      <c r="Q4580" t="s">
        <v>14</v>
      </c>
      <c r="R4580" t="s">
        <v>169</v>
      </c>
      <c r="S4580" t="s">
        <v>170</v>
      </c>
      <c r="T4580">
        <v>1868653.5483870967</v>
      </c>
      <c r="U4580">
        <v>2591847</v>
      </c>
      <c r="V4580">
        <v>723193.45161290327</v>
      </c>
      <c r="W4580">
        <v>0.38701312623579587</v>
      </c>
      <c r="X4580" t="s">
        <v>314</v>
      </c>
    </row>
    <row r="4581" spans="1:24" x14ac:dyDescent="0.35">
      <c r="A4581">
        <v>3301042221</v>
      </c>
      <c r="B4581" t="s">
        <v>168</v>
      </c>
      <c r="C4581" t="s">
        <v>168</v>
      </c>
      <c r="D4581">
        <v>0</v>
      </c>
      <c r="E4581">
        <v>0</v>
      </c>
      <c r="F4581">
        <v>13</v>
      </c>
      <c r="G4581">
        <v>484986</v>
      </c>
      <c r="H4581">
        <v>2</v>
      </c>
      <c r="I4581">
        <v>10000</v>
      </c>
      <c r="J4581">
        <v>0</v>
      </c>
      <c r="K4581">
        <v>0</v>
      </c>
      <c r="L4581">
        <v>4</v>
      </c>
      <c r="M4581">
        <v>209600</v>
      </c>
      <c r="N4581">
        <v>180000</v>
      </c>
      <c r="O4581">
        <v>884586</v>
      </c>
      <c r="P4581" t="s">
        <v>5</v>
      </c>
      <c r="Q4581" t="s">
        <v>15</v>
      </c>
      <c r="R4581" t="s">
        <v>169</v>
      </c>
      <c r="S4581" t="s">
        <v>170</v>
      </c>
      <c r="T4581">
        <v>570700.6451612903</v>
      </c>
      <c r="U4581">
        <v>856579</v>
      </c>
      <c r="V4581">
        <v>285878.3548387097</v>
      </c>
      <c r="W4581">
        <v>0.50092523508172193</v>
      </c>
      <c r="X4581" t="s">
        <v>173</v>
      </c>
    </row>
    <row r="4582" spans="1:24" x14ac:dyDescent="0.35">
      <c r="A4582">
        <v>3301061493</v>
      </c>
      <c r="B4582" t="s">
        <v>168</v>
      </c>
      <c r="C4582" t="s">
        <v>168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2186100</v>
      </c>
      <c r="O4582">
        <v>2186100</v>
      </c>
      <c r="P4582" t="s">
        <v>5</v>
      </c>
      <c r="Q4582" t="s">
        <v>7</v>
      </c>
      <c r="R4582" t="s">
        <v>169</v>
      </c>
      <c r="S4582" t="s">
        <v>170</v>
      </c>
      <c r="T4582">
        <v>1410387.0967741937</v>
      </c>
      <c r="U4582">
        <v>2806500</v>
      </c>
      <c r="V4582">
        <v>1396112.9032258063</v>
      </c>
      <c r="W4582">
        <v>0.98987923699739233</v>
      </c>
      <c r="X4582" t="s">
        <v>307</v>
      </c>
    </row>
    <row r="4583" spans="1:24" x14ac:dyDescent="0.35">
      <c r="A4583">
        <v>3300000204</v>
      </c>
      <c r="B4583" t="s">
        <v>168</v>
      </c>
      <c r="C4583" t="s">
        <v>168</v>
      </c>
      <c r="D4583">
        <v>0</v>
      </c>
      <c r="E4583">
        <v>0</v>
      </c>
      <c r="F4583">
        <v>17</v>
      </c>
      <c r="G4583">
        <v>497281</v>
      </c>
      <c r="H4583">
        <v>16</v>
      </c>
      <c r="I4583">
        <v>350000</v>
      </c>
      <c r="J4583">
        <v>0</v>
      </c>
      <c r="K4583">
        <v>0</v>
      </c>
      <c r="L4583">
        <v>0</v>
      </c>
      <c r="M4583">
        <v>0</v>
      </c>
      <c r="N4583">
        <v>150000</v>
      </c>
      <c r="O4583">
        <v>997281</v>
      </c>
      <c r="P4583" t="s">
        <v>5</v>
      </c>
      <c r="Q4583" t="s">
        <v>13</v>
      </c>
      <c r="R4583" t="s">
        <v>169</v>
      </c>
      <c r="S4583" t="s">
        <v>170</v>
      </c>
      <c r="T4583">
        <v>643407.09677419357</v>
      </c>
      <c r="U4583">
        <v>948588</v>
      </c>
      <c r="V4583">
        <v>305180.90322580643</v>
      </c>
      <c r="W4583">
        <v>0.47432007628742534</v>
      </c>
      <c r="X4583" t="s">
        <v>67</v>
      </c>
    </row>
    <row r="4584" spans="1:24" x14ac:dyDescent="0.35">
      <c r="A4584">
        <v>3300005199</v>
      </c>
      <c r="B4584" t="s">
        <v>168</v>
      </c>
      <c r="C4584" t="s">
        <v>168</v>
      </c>
      <c r="D4584">
        <v>0</v>
      </c>
      <c r="E4584">
        <v>0</v>
      </c>
      <c r="F4584">
        <v>81</v>
      </c>
      <c r="G4584">
        <v>3302221</v>
      </c>
      <c r="H4584">
        <v>48</v>
      </c>
      <c r="I4584">
        <v>2745000</v>
      </c>
      <c r="J4584">
        <v>0</v>
      </c>
      <c r="K4584">
        <v>0</v>
      </c>
      <c r="L4584">
        <v>16</v>
      </c>
      <c r="M4584">
        <v>938400</v>
      </c>
      <c r="N4584">
        <v>75000</v>
      </c>
      <c r="O4584">
        <v>7060621</v>
      </c>
      <c r="P4584" t="s">
        <v>5</v>
      </c>
      <c r="Q4584" t="s">
        <v>14</v>
      </c>
      <c r="R4584" t="s">
        <v>169</v>
      </c>
      <c r="S4584" t="s">
        <v>170</v>
      </c>
      <c r="T4584">
        <v>4555239.3548387093</v>
      </c>
      <c r="U4584">
        <v>3689361</v>
      </c>
      <c r="V4584">
        <v>-865878.35483870935</v>
      </c>
      <c r="W4584">
        <v>-0.19008405209683388</v>
      </c>
      <c r="X4584" t="s">
        <v>266</v>
      </c>
    </row>
    <row r="4585" spans="1:24" x14ac:dyDescent="0.35">
      <c r="A4585">
        <v>3301070159</v>
      </c>
      <c r="B4585" t="s">
        <v>168</v>
      </c>
      <c r="C4585" t="s">
        <v>168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1121500</v>
      </c>
      <c r="O4585">
        <v>1121500</v>
      </c>
      <c r="P4585" t="s">
        <v>5</v>
      </c>
      <c r="Q4585" t="s">
        <v>7</v>
      </c>
      <c r="R4585" t="s">
        <v>169</v>
      </c>
      <c r="S4585" t="s">
        <v>170</v>
      </c>
      <c r="T4585">
        <v>723548.3870967743</v>
      </c>
      <c r="U4585">
        <v>1797700</v>
      </c>
      <c r="V4585">
        <v>1074151.6129032257</v>
      </c>
      <c r="W4585">
        <v>1.4845608559964329</v>
      </c>
      <c r="X4585" t="s">
        <v>203</v>
      </c>
    </row>
    <row r="4586" spans="1:24" x14ac:dyDescent="0.35">
      <c r="A4586">
        <v>3301000617</v>
      </c>
      <c r="B4586" t="s">
        <v>168</v>
      </c>
      <c r="C4586" t="s">
        <v>168</v>
      </c>
      <c r="D4586">
        <v>0</v>
      </c>
      <c r="E4586">
        <v>0</v>
      </c>
      <c r="F4586">
        <v>128</v>
      </c>
      <c r="G4586">
        <v>4904140</v>
      </c>
      <c r="H4586">
        <v>3</v>
      </c>
      <c r="I4586">
        <v>265000</v>
      </c>
      <c r="J4586">
        <v>0</v>
      </c>
      <c r="K4586">
        <v>0</v>
      </c>
      <c r="L4586">
        <v>15</v>
      </c>
      <c r="M4586">
        <v>3869762</v>
      </c>
      <c r="N4586">
        <v>582000</v>
      </c>
      <c r="O4586">
        <v>9620902</v>
      </c>
      <c r="P4586" t="s">
        <v>5</v>
      </c>
      <c r="Q4586" t="s">
        <v>17</v>
      </c>
      <c r="R4586" t="s">
        <v>169</v>
      </c>
      <c r="S4586" t="s">
        <v>170</v>
      </c>
      <c r="T4586">
        <v>6207033.5483870972</v>
      </c>
      <c r="U4586">
        <v>5804737</v>
      </c>
      <c r="V4586">
        <v>-402296.54838709719</v>
      </c>
      <c r="W4586">
        <v>-6.4813013374421691E-2</v>
      </c>
      <c r="X4586" t="s">
        <v>404</v>
      </c>
    </row>
    <row r="4587" spans="1:24" x14ac:dyDescent="0.35">
      <c r="A4587">
        <v>3300024361</v>
      </c>
      <c r="B4587" t="s">
        <v>168</v>
      </c>
      <c r="C4587" t="s">
        <v>168</v>
      </c>
      <c r="D4587">
        <v>0</v>
      </c>
      <c r="E4587">
        <v>0</v>
      </c>
      <c r="F4587">
        <v>34</v>
      </c>
      <c r="G4587">
        <v>1008161</v>
      </c>
      <c r="H4587">
        <v>25</v>
      </c>
      <c r="I4587">
        <v>705000</v>
      </c>
      <c r="J4587">
        <v>0</v>
      </c>
      <c r="K4587">
        <v>0</v>
      </c>
      <c r="L4587">
        <v>6</v>
      </c>
      <c r="M4587">
        <v>504400</v>
      </c>
      <c r="N4587">
        <v>304000</v>
      </c>
      <c r="O4587">
        <v>2521561</v>
      </c>
      <c r="P4587" t="s">
        <v>5</v>
      </c>
      <c r="Q4587" t="s">
        <v>9</v>
      </c>
      <c r="R4587" t="s">
        <v>169</v>
      </c>
      <c r="S4587" t="s">
        <v>170</v>
      </c>
      <c r="T4587">
        <v>1626813.5483870967</v>
      </c>
      <c r="U4587">
        <v>1501670</v>
      </c>
      <c r="V4587">
        <v>-125143.54838709673</v>
      </c>
      <c r="W4587">
        <v>-7.6925563172971057E-2</v>
      </c>
      <c r="X4587" t="s">
        <v>359</v>
      </c>
    </row>
    <row r="4588" spans="1:24" x14ac:dyDescent="0.35">
      <c r="A4588">
        <v>3300005922</v>
      </c>
      <c r="B4588" t="s">
        <v>168</v>
      </c>
      <c r="C4588" t="s">
        <v>168</v>
      </c>
      <c r="D4588">
        <v>0</v>
      </c>
      <c r="E4588">
        <v>0</v>
      </c>
      <c r="F4588">
        <v>10</v>
      </c>
      <c r="G4588">
        <v>446988</v>
      </c>
      <c r="H4588">
        <v>3</v>
      </c>
      <c r="I4588">
        <v>225000</v>
      </c>
      <c r="J4588">
        <v>0</v>
      </c>
      <c r="K4588">
        <v>0</v>
      </c>
      <c r="L4588">
        <v>0</v>
      </c>
      <c r="M4588">
        <v>0</v>
      </c>
      <c r="N4588">
        <v>202000</v>
      </c>
      <c r="O4588">
        <v>873988</v>
      </c>
      <c r="P4588" t="s">
        <v>5</v>
      </c>
      <c r="Q4588" t="s">
        <v>14</v>
      </c>
      <c r="R4588" t="s">
        <v>169</v>
      </c>
      <c r="S4588" t="s">
        <v>170</v>
      </c>
      <c r="T4588">
        <v>563863.22580645164</v>
      </c>
      <c r="U4588">
        <v>739989</v>
      </c>
      <c r="V4588">
        <v>176125.77419354836</v>
      </c>
      <c r="W4588">
        <v>0.3123554900067278</v>
      </c>
      <c r="X4588" t="s">
        <v>355</v>
      </c>
    </row>
    <row r="4589" spans="1:24" x14ac:dyDescent="0.35">
      <c r="A4589">
        <v>3300014176</v>
      </c>
      <c r="B4589" t="s">
        <v>168</v>
      </c>
      <c r="C4589" t="s">
        <v>168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1010500</v>
      </c>
      <c r="O4589">
        <v>1010500</v>
      </c>
      <c r="P4589" t="s">
        <v>5</v>
      </c>
      <c r="Q4589" t="s">
        <v>7</v>
      </c>
      <c r="R4589" t="s">
        <v>169</v>
      </c>
      <c r="S4589" t="s">
        <v>170</v>
      </c>
      <c r="T4589">
        <v>651935.48387096776</v>
      </c>
      <c r="U4589">
        <v>541500</v>
      </c>
      <c r="V4589">
        <v>-110435.48387096776</v>
      </c>
      <c r="W4589">
        <v>-0.16939633844631374</v>
      </c>
      <c r="X4589" t="s">
        <v>204</v>
      </c>
    </row>
    <row r="4590" spans="1:24" x14ac:dyDescent="0.35">
      <c r="A4590">
        <v>3300016601</v>
      </c>
      <c r="B4590" t="s">
        <v>168</v>
      </c>
      <c r="C4590" t="s">
        <v>168</v>
      </c>
      <c r="D4590">
        <v>0</v>
      </c>
      <c r="E4590">
        <v>0</v>
      </c>
      <c r="F4590">
        <v>225</v>
      </c>
      <c r="G4590">
        <v>10104676</v>
      </c>
      <c r="H4590">
        <v>84</v>
      </c>
      <c r="I4590">
        <v>2730000</v>
      </c>
      <c r="J4590">
        <v>0</v>
      </c>
      <c r="K4590">
        <v>0</v>
      </c>
      <c r="L4590">
        <v>2</v>
      </c>
      <c r="M4590">
        <v>74800</v>
      </c>
      <c r="N4590">
        <v>2586100</v>
      </c>
      <c r="O4590">
        <v>15495576</v>
      </c>
      <c r="P4590" t="s">
        <v>5</v>
      </c>
      <c r="Q4590" t="s">
        <v>7</v>
      </c>
      <c r="R4590" t="s">
        <v>169</v>
      </c>
      <c r="S4590" t="s">
        <v>170</v>
      </c>
      <c r="T4590">
        <v>9997145.8064516131</v>
      </c>
      <c r="U4590">
        <v>9433996</v>
      </c>
      <c r="V4590">
        <v>-563149.80645161308</v>
      </c>
      <c r="W4590">
        <v>-5.6331058619569885E-2</v>
      </c>
      <c r="X4590" t="s">
        <v>307</v>
      </c>
    </row>
    <row r="4591" spans="1:24" x14ac:dyDescent="0.35">
      <c r="A4591">
        <v>3300023228</v>
      </c>
      <c r="B4591" t="s">
        <v>168</v>
      </c>
      <c r="C4591" t="s">
        <v>168</v>
      </c>
      <c r="D4591">
        <v>0</v>
      </c>
      <c r="E4591">
        <v>0</v>
      </c>
      <c r="F4591">
        <v>139</v>
      </c>
      <c r="G4591">
        <v>4876172</v>
      </c>
      <c r="H4591">
        <v>8</v>
      </c>
      <c r="I4591">
        <v>260000</v>
      </c>
      <c r="J4591">
        <v>0</v>
      </c>
      <c r="K4591">
        <v>0</v>
      </c>
      <c r="L4591">
        <v>3</v>
      </c>
      <c r="M4591">
        <v>147200</v>
      </c>
      <c r="N4591">
        <v>981500</v>
      </c>
      <c r="O4591">
        <v>6264872</v>
      </c>
      <c r="P4591" t="s">
        <v>5</v>
      </c>
      <c r="Q4591" t="s">
        <v>7</v>
      </c>
      <c r="R4591" t="s">
        <v>169</v>
      </c>
      <c r="S4591" t="s">
        <v>170</v>
      </c>
      <c r="T4591">
        <v>4041852.9032258065</v>
      </c>
      <c r="U4591">
        <v>3991263</v>
      </c>
      <c r="V4591">
        <v>-50589.903225806542</v>
      </c>
      <c r="W4591">
        <v>-1.2516512707681837E-2</v>
      </c>
      <c r="X4591" t="s">
        <v>218</v>
      </c>
    </row>
    <row r="4592" spans="1:24" x14ac:dyDescent="0.35">
      <c r="A4592">
        <v>3300010060</v>
      </c>
      <c r="B4592" t="s">
        <v>168</v>
      </c>
      <c r="C4592" t="s">
        <v>168</v>
      </c>
      <c r="D4592">
        <v>0</v>
      </c>
      <c r="E4592">
        <v>0</v>
      </c>
      <c r="F4592">
        <v>0</v>
      </c>
      <c r="G4592">
        <v>0</v>
      </c>
      <c r="H4592">
        <v>2</v>
      </c>
      <c r="I4592">
        <v>4000</v>
      </c>
      <c r="J4592">
        <v>0</v>
      </c>
      <c r="K4592">
        <v>0</v>
      </c>
      <c r="L4592">
        <v>0</v>
      </c>
      <c r="M4592">
        <v>0</v>
      </c>
      <c r="N4592">
        <v>330000</v>
      </c>
      <c r="O4592">
        <v>334000</v>
      </c>
      <c r="P4592" t="s">
        <v>5</v>
      </c>
      <c r="Q4592" t="s">
        <v>12</v>
      </c>
      <c r="R4592" t="s">
        <v>169</v>
      </c>
      <c r="S4592" t="s">
        <v>170</v>
      </c>
      <c r="T4592">
        <v>215483.87096774194</v>
      </c>
      <c r="U4592">
        <v>505000</v>
      </c>
      <c r="V4592">
        <v>289516.12903225806</v>
      </c>
      <c r="W4592">
        <v>1.3435628742514969</v>
      </c>
      <c r="X4592" t="s">
        <v>415</v>
      </c>
    </row>
    <row r="4593" spans="1:24" x14ac:dyDescent="0.35">
      <c r="A4593">
        <v>3301073432</v>
      </c>
      <c r="B4593" t="s">
        <v>168</v>
      </c>
      <c r="C4593" t="s">
        <v>168</v>
      </c>
      <c r="D4593">
        <v>0</v>
      </c>
      <c r="E4593">
        <v>0</v>
      </c>
      <c r="F4593">
        <v>84</v>
      </c>
      <c r="G4593">
        <v>3377743</v>
      </c>
      <c r="H4593">
        <v>3</v>
      </c>
      <c r="I4593">
        <v>30000</v>
      </c>
      <c r="J4593">
        <v>0</v>
      </c>
      <c r="K4593">
        <v>0</v>
      </c>
      <c r="L4593">
        <v>0</v>
      </c>
      <c r="M4593">
        <v>0</v>
      </c>
      <c r="N4593">
        <v>1036500</v>
      </c>
      <c r="O4593">
        <v>4444243</v>
      </c>
      <c r="P4593" t="s">
        <v>5</v>
      </c>
      <c r="Q4593" t="s">
        <v>17</v>
      </c>
      <c r="R4593" t="s">
        <v>169</v>
      </c>
      <c r="S4593" t="s">
        <v>170</v>
      </c>
      <c r="T4593">
        <v>2867253.5483870972</v>
      </c>
      <c r="U4593">
        <v>3485448</v>
      </c>
      <c r="V4593">
        <v>618194.45161290281</v>
      </c>
      <c r="W4593">
        <v>0.2156050873005817</v>
      </c>
      <c r="X4593" t="s">
        <v>293</v>
      </c>
    </row>
    <row r="4594" spans="1:24" x14ac:dyDescent="0.35">
      <c r="A4594">
        <v>3300011216</v>
      </c>
      <c r="B4594" t="s">
        <v>168</v>
      </c>
      <c r="C4594" t="s">
        <v>168</v>
      </c>
      <c r="D4594">
        <v>0</v>
      </c>
      <c r="E4594">
        <v>0</v>
      </c>
      <c r="F4594">
        <v>87</v>
      </c>
      <c r="G4594">
        <v>1968266</v>
      </c>
      <c r="H4594">
        <v>30</v>
      </c>
      <c r="I4594">
        <v>670000</v>
      </c>
      <c r="J4594">
        <v>0</v>
      </c>
      <c r="K4594">
        <v>0</v>
      </c>
      <c r="L4594">
        <v>1</v>
      </c>
      <c r="M4594">
        <v>52400</v>
      </c>
      <c r="N4594">
        <v>2658500</v>
      </c>
      <c r="O4594">
        <v>5349166</v>
      </c>
      <c r="P4594" t="s">
        <v>5</v>
      </c>
      <c r="Q4594" t="s">
        <v>17</v>
      </c>
      <c r="R4594" t="s">
        <v>169</v>
      </c>
      <c r="S4594" t="s">
        <v>170</v>
      </c>
      <c r="T4594">
        <v>3451074.8387096776</v>
      </c>
      <c r="U4594">
        <v>2574088</v>
      </c>
      <c r="V4594">
        <v>-876986.83870967757</v>
      </c>
      <c r="W4594">
        <v>-0.25411991327246153</v>
      </c>
      <c r="X4594" t="s">
        <v>244</v>
      </c>
    </row>
    <row r="4595" spans="1:24" x14ac:dyDescent="0.35">
      <c r="A4595">
        <v>3301068877</v>
      </c>
      <c r="B4595" t="s">
        <v>168</v>
      </c>
      <c r="C4595" t="s">
        <v>168</v>
      </c>
      <c r="D4595">
        <v>0</v>
      </c>
      <c r="E4595">
        <v>0</v>
      </c>
      <c r="F4595">
        <v>146</v>
      </c>
      <c r="G4595">
        <v>5932687</v>
      </c>
      <c r="H4595">
        <v>5</v>
      </c>
      <c r="I4595">
        <v>155000</v>
      </c>
      <c r="J4595">
        <v>0</v>
      </c>
      <c r="K4595">
        <v>0</v>
      </c>
      <c r="L4595">
        <v>0</v>
      </c>
      <c r="M4595">
        <v>0</v>
      </c>
      <c r="N4595">
        <v>998500</v>
      </c>
      <c r="O4595">
        <v>7086187</v>
      </c>
      <c r="P4595" t="s">
        <v>5</v>
      </c>
      <c r="Q4595" t="s">
        <v>6</v>
      </c>
      <c r="R4595" t="s">
        <v>169</v>
      </c>
      <c r="S4595" t="s">
        <v>170</v>
      </c>
      <c r="T4595">
        <v>4571733.5483870972</v>
      </c>
      <c r="U4595">
        <v>5293286</v>
      </c>
      <c r="V4595">
        <v>721552.45161290281</v>
      </c>
      <c r="W4595">
        <v>0.15782906942760611</v>
      </c>
      <c r="X4595" t="s">
        <v>255</v>
      </c>
    </row>
    <row r="4596" spans="1:24" x14ac:dyDescent="0.35">
      <c r="A4596">
        <v>3301050594</v>
      </c>
      <c r="B4596" t="s">
        <v>168</v>
      </c>
      <c r="C4596" t="s">
        <v>168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1188000</v>
      </c>
      <c r="O4596">
        <v>1188000</v>
      </c>
      <c r="P4596" t="s">
        <v>5</v>
      </c>
      <c r="Q4596" t="s">
        <v>8</v>
      </c>
      <c r="R4596" t="s">
        <v>169</v>
      </c>
      <c r="S4596" t="s">
        <v>170</v>
      </c>
      <c r="T4596">
        <v>766451.6129032257</v>
      </c>
      <c r="U4596">
        <v>1428000</v>
      </c>
      <c r="V4596">
        <v>661548.3870967743</v>
      </c>
      <c r="W4596">
        <v>0.86313131313131342</v>
      </c>
      <c r="X4596" t="s">
        <v>335</v>
      </c>
    </row>
    <row r="4597" spans="1:24" x14ac:dyDescent="0.35">
      <c r="A4597">
        <v>3301072931</v>
      </c>
      <c r="B4597" t="s">
        <v>168</v>
      </c>
      <c r="C4597" t="s">
        <v>168</v>
      </c>
      <c r="D4597">
        <v>0</v>
      </c>
      <c r="E4597">
        <v>0</v>
      </c>
      <c r="F4597">
        <v>288</v>
      </c>
      <c r="G4597">
        <v>10042950</v>
      </c>
      <c r="H4597">
        <v>14</v>
      </c>
      <c r="I4597">
        <v>370000</v>
      </c>
      <c r="J4597">
        <v>0</v>
      </c>
      <c r="K4597">
        <v>0</v>
      </c>
      <c r="L4597">
        <v>1</v>
      </c>
      <c r="M4597">
        <v>22400</v>
      </c>
      <c r="N4597">
        <v>2315500</v>
      </c>
      <c r="O4597">
        <v>12750850</v>
      </c>
      <c r="P4597" t="s">
        <v>5</v>
      </c>
      <c r="Q4597" t="s">
        <v>7</v>
      </c>
      <c r="R4597" t="s">
        <v>169</v>
      </c>
      <c r="S4597" t="s">
        <v>170</v>
      </c>
      <c r="T4597">
        <v>8226354.8387096776</v>
      </c>
      <c r="U4597">
        <v>7173013</v>
      </c>
      <c r="V4597">
        <v>-1053341.8387096776</v>
      </c>
      <c r="W4597">
        <v>-0.12804478524961083</v>
      </c>
      <c r="X4597" t="s">
        <v>401</v>
      </c>
    </row>
    <row r="4598" spans="1:24" x14ac:dyDescent="0.35">
      <c r="A4598">
        <v>3301062872</v>
      </c>
      <c r="B4598" t="s">
        <v>168</v>
      </c>
      <c r="C4598" t="s">
        <v>168</v>
      </c>
      <c r="D4598">
        <v>0</v>
      </c>
      <c r="E4598">
        <v>0</v>
      </c>
      <c r="F4598">
        <v>207</v>
      </c>
      <c r="G4598">
        <v>6874485</v>
      </c>
      <c r="H4598">
        <v>13</v>
      </c>
      <c r="I4598">
        <v>487000</v>
      </c>
      <c r="J4598">
        <v>0</v>
      </c>
      <c r="K4598">
        <v>0</v>
      </c>
      <c r="L4598">
        <v>32</v>
      </c>
      <c r="M4598">
        <v>1470000</v>
      </c>
      <c r="N4598">
        <v>150000</v>
      </c>
      <c r="O4598">
        <v>8981485</v>
      </c>
      <c r="P4598" t="s">
        <v>5</v>
      </c>
      <c r="Q4598" t="s">
        <v>14</v>
      </c>
      <c r="R4598" t="s">
        <v>169</v>
      </c>
      <c r="S4598" t="s">
        <v>170</v>
      </c>
      <c r="T4598">
        <v>5794506.4516129028</v>
      </c>
      <c r="U4598">
        <v>5761835</v>
      </c>
      <c r="V4598">
        <v>-32671.451612902805</v>
      </c>
      <c r="W4598">
        <v>-5.6383493375538052E-3</v>
      </c>
      <c r="X4598" t="s">
        <v>260</v>
      </c>
    </row>
    <row r="4599" spans="1:24" x14ac:dyDescent="0.35">
      <c r="A4599">
        <v>3301030098</v>
      </c>
      <c r="B4599" t="s">
        <v>168</v>
      </c>
      <c r="C4599" t="s">
        <v>168</v>
      </c>
      <c r="D4599">
        <v>0</v>
      </c>
      <c r="E4599">
        <v>0</v>
      </c>
      <c r="F4599">
        <v>563</v>
      </c>
      <c r="G4599">
        <v>21501500</v>
      </c>
      <c r="H4599">
        <v>2</v>
      </c>
      <c r="I4599">
        <v>115000</v>
      </c>
      <c r="J4599">
        <v>0</v>
      </c>
      <c r="K4599">
        <v>0</v>
      </c>
      <c r="L4599">
        <v>1</v>
      </c>
      <c r="M4599">
        <v>102400</v>
      </c>
      <c r="N4599">
        <v>75000</v>
      </c>
      <c r="O4599">
        <v>21793900</v>
      </c>
      <c r="P4599" t="s">
        <v>5</v>
      </c>
      <c r="Q4599" t="s">
        <v>14</v>
      </c>
      <c r="R4599" t="s">
        <v>169</v>
      </c>
      <c r="S4599" t="s">
        <v>170</v>
      </c>
      <c r="T4599">
        <v>14060580.64516129</v>
      </c>
      <c r="U4599">
        <v>8476737</v>
      </c>
      <c r="V4599">
        <v>-5583843.6451612897</v>
      </c>
      <c r="W4599">
        <v>-0.39712752880393132</v>
      </c>
      <c r="X4599" t="s">
        <v>237</v>
      </c>
    </row>
    <row r="4600" spans="1:24" x14ac:dyDescent="0.35">
      <c r="A4600">
        <v>3301025608</v>
      </c>
      <c r="B4600" t="s">
        <v>168</v>
      </c>
      <c r="C4600" t="s">
        <v>168</v>
      </c>
      <c r="D4600">
        <v>0</v>
      </c>
      <c r="E4600">
        <v>0</v>
      </c>
      <c r="F4600">
        <v>29</v>
      </c>
      <c r="G4600">
        <v>981199</v>
      </c>
      <c r="H4600">
        <v>2</v>
      </c>
      <c r="I4600">
        <v>120000</v>
      </c>
      <c r="J4600">
        <v>0</v>
      </c>
      <c r="K4600">
        <v>0</v>
      </c>
      <c r="L4600">
        <v>0</v>
      </c>
      <c r="M4600">
        <v>0</v>
      </c>
      <c r="N4600">
        <v>730500</v>
      </c>
      <c r="O4600">
        <v>1831699</v>
      </c>
      <c r="P4600" t="s">
        <v>5</v>
      </c>
      <c r="Q4600" t="s">
        <v>17</v>
      </c>
      <c r="R4600" t="s">
        <v>169</v>
      </c>
      <c r="S4600" t="s">
        <v>170</v>
      </c>
      <c r="T4600">
        <v>1181741.2903225806</v>
      </c>
      <c r="U4600">
        <v>949548</v>
      </c>
      <c r="V4600">
        <v>-232193.29032258061</v>
      </c>
      <c r="W4600">
        <v>-0.19648402930830877</v>
      </c>
      <c r="X4600" t="s">
        <v>244</v>
      </c>
    </row>
    <row r="4601" spans="1:24" x14ac:dyDescent="0.35">
      <c r="A4601">
        <v>3301074546</v>
      </c>
      <c r="B4601" t="s">
        <v>168</v>
      </c>
      <c r="C4601" t="s">
        <v>168</v>
      </c>
      <c r="D4601">
        <v>0</v>
      </c>
      <c r="E4601">
        <v>0</v>
      </c>
      <c r="F4601">
        <v>6</v>
      </c>
      <c r="G4601">
        <v>91194</v>
      </c>
      <c r="H4601">
        <v>0</v>
      </c>
      <c r="I4601">
        <v>0</v>
      </c>
      <c r="J4601">
        <v>0</v>
      </c>
      <c r="K4601">
        <v>0</v>
      </c>
      <c r="L4601">
        <v>1</v>
      </c>
      <c r="M4601">
        <v>22400</v>
      </c>
      <c r="N4601">
        <v>90000</v>
      </c>
      <c r="O4601">
        <v>203594</v>
      </c>
      <c r="P4601" t="s">
        <v>5</v>
      </c>
      <c r="Q4601" t="s">
        <v>13</v>
      </c>
      <c r="R4601" t="s">
        <v>169</v>
      </c>
      <c r="S4601" t="s">
        <v>170</v>
      </c>
      <c r="T4601">
        <v>131350.96774193548</v>
      </c>
      <c r="U4601">
        <v>126995</v>
      </c>
      <c r="V4601">
        <v>-4355.9677419354848</v>
      </c>
      <c r="W4601">
        <v>-3.3162814228317128E-2</v>
      </c>
      <c r="X4601" t="s">
        <v>392</v>
      </c>
    </row>
    <row r="4602" spans="1:24" x14ac:dyDescent="0.35">
      <c r="A4602">
        <v>3300012189</v>
      </c>
      <c r="B4602" t="s">
        <v>168</v>
      </c>
      <c r="C4602" t="s">
        <v>168</v>
      </c>
      <c r="D4602">
        <v>0</v>
      </c>
      <c r="E4602">
        <v>0</v>
      </c>
      <c r="F4602">
        <v>7</v>
      </c>
      <c r="G4602">
        <v>273197</v>
      </c>
      <c r="H4602">
        <v>4</v>
      </c>
      <c r="I4602">
        <v>85000</v>
      </c>
      <c r="J4602">
        <v>0</v>
      </c>
      <c r="K4602">
        <v>0</v>
      </c>
      <c r="L4602">
        <v>14</v>
      </c>
      <c r="M4602">
        <v>613600</v>
      </c>
      <c r="N4602">
        <v>324500</v>
      </c>
      <c r="O4602">
        <v>1296297</v>
      </c>
      <c r="P4602" t="s">
        <v>5</v>
      </c>
      <c r="Q4602" t="s">
        <v>12</v>
      </c>
      <c r="R4602" t="s">
        <v>169</v>
      </c>
      <c r="S4602" t="s">
        <v>170</v>
      </c>
      <c r="T4602">
        <v>836320.6451612903</v>
      </c>
      <c r="U4602">
        <v>1066544</v>
      </c>
      <c r="V4602">
        <v>230223.3548387097</v>
      </c>
      <c r="W4602">
        <v>0.27528120484734586</v>
      </c>
      <c r="X4602" t="s">
        <v>205</v>
      </c>
    </row>
    <row r="4603" spans="1:24" x14ac:dyDescent="0.35">
      <c r="A4603">
        <v>3300025551</v>
      </c>
      <c r="B4603" t="s">
        <v>168</v>
      </c>
      <c r="C4603" t="s">
        <v>168</v>
      </c>
      <c r="D4603">
        <v>0</v>
      </c>
      <c r="E4603">
        <v>0</v>
      </c>
      <c r="F4603">
        <v>43</v>
      </c>
      <c r="G4603">
        <v>1711459</v>
      </c>
      <c r="H4603">
        <v>2</v>
      </c>
      <c r="I4603">
        <v>29000</v>
      </c>
      <c r="J4603">
        <v>0</v>
      </c>
      <c r="K4603">
        <v>0</v>
      </c>
      <c r="L4603">
        <v>0</v>
      </c>
      <c r="M4603">
        <v>0</v>
      </c>
      <c r="N4603">
        <v>330000</v>
      </c>
      <c r="O4603">
        <v>2070459</v>
      </c>
      <c r="P4603" t="s">
        <v>5</v>
      </c>
      <c r="Q4603" t="s">
        <v>12</v>
      </c>
      <c r="R4603" t="s">
        <v>169</v>
      </c>
      <c r="S4603" t="s">
        <v>170</v>
      </c>
      <c r="T4603">
        <v>1335780</v>
      </c>
      <c r="U4603">
        <v>2585257</v>
      </c>
      <c r="V4603">
        <v>1249477</v>
      </c>
      <c r="W4603">
        <v>0.93539130695174344</v>
      </c>
      <c r="X4603" t="s">
        <v>390</v>
      </c>
    </row>
    <row r="4604" spans="1:24" x14ac:dyDescent="0.35">
      <c r="A4604">
        <v>3301001514</v>
      </c>
      <c r="B4604" t="s">
        <v>168</v>
      </c>
      <c r="C4604" t="s">
        <v>168</v>
      </c>
      <c r="D4604">
        <v>0</v>
      </c>
      <c r="E4604">
        <v>0</v>
      </c>
      <c r="F4604">
        <v>198</v>
      </c>
      <c r="G4604">
        <v>9168400</v>
      </c>
      <c r="H4604">
        <v>135</v>
      </c>
      <c r="I4604">
        <v>6735000</v>
      </c>
      <c r="J4604">
        <v>0</v>
      </c>
      <c r="K4604">
        <v>0</v>
      </c>
      <c r="L4604">
        <v>23</v>
      </c>
      <c r="M4604">
        <v>1265200</v>
      </c>
      <c r="N4604">
        <v>202000</v>
      </c>
      <c r="O4604">
        <v>17370600</v>
      </c>
      <c r="P4604" t="s">
        <v>5</v>
      </c>
      <c r="Q4604" t="s">
        <v>14</v>
      </c>
      <c r="R4604" t="s">
        <v>169</v>
      </c>
      <c r="S4604" t="s">
        <v>170</v>
      </c>
      <c r="T4604">
        <v>11206838.709677419</v>
      </c>
      <c r="U4604">
        <v>8433742</v>
      </c>
      <c r="V4604">
        <v>-2773096.7096774187</v>
      </c>
      <c r="W4604">
        <v>-0.24744682970075871</v>
      </c>
      <c r="X4604" t="s">
        <v>403</v>
      </c>
    </row>
    <row r="4605" spans="1:24" x14ac:dyDescent="0.35">
      <c r="A4605">
        <v>3300014018</v>
      </c>
      <c r="B4605" t="s">
        <v>168</v>
      </c>
      <c r="C4605" t="s">
        <v>168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846500</v>
      </c>
      <c r="O4605">
        <v>846500</v>
      </c>
      <c r="P4605" t="s">
        <v>5</v>
      </c>
      <c r="Q4605" t="s">
        <v>8</v>
      </c>
      <c r="R4605" t="s">
        <v>169</v>
      </c>
      <c r="S4605" t="s">
        <v>170</v>
      </c>
      <c r="T4605">
        <v>546129.03225806449</v>
      </c>
      <c r="U4605">
        <v>1301100</v>
      </c>
      <c r="V4605">
        <v>754970.96774193551</v>
      </c>
      <c r="W4605">
        <v>1.3824040165386888</v>
      </c>
      <c r="X4605" t="s">
        <v>393</v>
      </c>
    </row>
    <row r="4606" spans="1:24" x14ac:dyDescent="0.35">
      <c r="A4606">
        <v>3301049663</v>
      </c>
      <c r="B4606" t="s">
        <v>168</v>
      </c>
      <c r="C4606" t="s">
        <v>168</v>
      </c>
      <c r="D4606">
        <v>0</v>
      </c>
      <c r="E4606">
        <v>0</v>
      </c>
      <c r="F4606">
        <v>12</v>
      </c>
      <c r="G4606">
        <v>298486</v>
      </c>
      <c r="H4606">
        <v>42</v>
      </c>
      <c r="I4606">
        <v>1530000</v>
      </c>
      <c r="J4606">
        <v>0</v>
      </c>
      <c r="K4606">
        <v>0</v>
      </c>
      <c r="L4606">
        <v>10</v>
      </c>
      <c r="M4606">
        <v>1164000</v>
      </c>
      <c r="N4606">
        <v>180000</v>
      </c>
      <c r="O4606">
        <v>3172486</v>
      </c>
      <c r="P4606" t="s">
        <v>5</v>
      </c>
      <c r="Q4606" t="s">
        <v>13</v>
      </c>
      <c r="R4606" t="s">
        <v>169</v>
      </c>
      <c r="S4606" t="s">
        <v>170</v>
      </c>
      <c r="T4606">
        <v>2046765.1612903227</v>
      </c>
      <c r="U4606">
        <v>1362790</v>
      </c>
      <c r="V4606">
        <v>-683975.16129032266</v>
      </c>
      <c r="W4606">
        <v>-0.33417373630648017</v>
      </c>
      <c r="X4606" t="s">
        <v>397</v>
      </c>
    </row>
    <row r="4607" spans="1:24" x14ac:dyDescent="0.35">
      <c r="A4607">
        <v>3301069513</v>
      </c>
      <c r="B4607" t="s">
        <v>168</v>
      </c>
      <c r="C4607" t="s">
        <v>168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150000</v>
      </c>
      <c r="O4607">
        <v>150000</v>
      </c>
      <c r="P4607" t="s">
        <v>5</v>
      </c>
      <c r="Q4607" t="s">
        <v>10</v>
      </c>
      <c r="R4607" t="s">
        <v>181</v>
      </c>
      <c r="S4607" t="s">
        <v>170</v>
      </c>
      <c r="T4607">
        <v>96774.193548387106</v>
      </c>
      <c r="U4607">
        <v>0</v>
      </c>
      <c r="V4607">
        <v>-96774.193548387106</v>
      </c>
      <c r="W4607">
        <v>0</v>
      </c>
      <c r="X4607" t="s">
        <v>337</v>
      </c>
    </row>
    <row r="4608" spans="1:24" x14ac:dyDescent="0.35">
      <c r="A4608">
        <v>3301000916</v>
      </c>
      <c r="B4608" t="s">
        <v>168</v>
      </c>
      <c r="C4608" t="s">
        <v>168</v>
      </c>
      <c r="D4608">
        <v>0</v>
      </c>
      <c r="E4608">
        <v>0</v>
      </c>
      <c r="F4608">
        <v>57</v>
      </c>
      <c r="G4608">
        <v>1399219</v>
      </c>
      <c r="H4608">
        <v>44</v>
      </c>
      <c r="I4608">
        <v>880000</v>
      </c>
      <c r="J4608">
        <v>0</v>
      </c>
      <c r="K4608">
        <v>0</v>
      </c>
      <c r="L4608">
        <v>12</v>
      </c>
      <c r="M4608">
        <v>457037</v>
      </c>
      <c r="N4608">
        <v>1783500</v>
      </c>
      <c r="O4608">
        <v>4519756</v>
      </c>
      <c r="P4608" t="s">
        <v>5</v>
      </c>
      <c r="Q4608" t="s">
        <v>17</v>
      </c>
      <c r="R4608" t="s">
        <v>169</v>
      </c>
      <c r="S4608" t="s">
        <v>170</v>
      </c>
      <c r="T4608">
        <v>2915971.6129032262</v>
      </c>
      <c r="U4608">
        <v>2275885</v>
      </c>
      <c r="V4608">
        <v>-640086.61290322617</v>
      </c>
      <c r="W4608">
        <v>-0.21951057756215164</v>
      </c>
      <c r="X4608" t="s">
        <v>244</v>
      </c>
    </row>
    <row r="4609" spans="1:24" x14ac:dyDescent="0.35">
      <c r="A4609">
        <v>3301070562</v>
      </c>
      <c r="B4609" t="s">
        <v>168</v>
      </c>
      <c r="C4609" t="s">
        <v>168</v>
      </c>
      <c r="D4609">
        <v>0</v>
      </c>
      <c r="E4609">
        <v>0</v>
      </c>
      <c r="F4609">
        <v>1</v>
      </c>
      <c r="G4609">
        <v>19899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1330000</v>
      </c>
      <c r="O4609">
        <v>1349899</v>
      </c>
      <c r="P4609" t="s">
        <v>5</v>
      </c>
      <c r="Q4609" t="s">
        <v>12</v>
      </c>
      <c r="R4609" t="s">
        <v>169</v>
      </c>
      <c r="S4609" t="s">
        <v>170</v>
      </c>
      <c r="T4609">
        <v>870902.58064516133</v>
      </c>
      <c r="U4609">
        <v>559899</v>
      </c>
      <c r="V4609">
        <v>-311003.58064516133</v>
      </c>
      <c r="W4609">
        <v>-0.35710490192229194</v>
      </c>
      <c r="X4609" t="s">
        <v>235</v>
      </c>
    </row>
    <row r="4610" spans="1:24" x14ac:dyDescent="0.35">
      <c r="A4610">
        <v>3300015425</v>
      </c>
      <c r="B4610" t="s">
        <v>168</v>
      </c>
      <c r="C4610" t="s">
        <v>168</v>
      </c>
      <c r="D4610">
        <v>0</v>
      </c>
      <c r="E4610">
        <v>0</v>
      </c>
      <c r="F4610">
        <v>265</v>
      </c>
      <c r="G4610">
        <v>11427491</v>
      </c>
      <c r="H4610">
        <v>1</v>
      </c>
      <c r="I4610">
        <v>10000</v>
      </c>
      <c r="J4610">
        <v>0</v>
      </c>
      <c r="K4610">
        <v>0</v>
      </c>
      <c r="L4610">
        <v>1</v>
      </c>
      <c r="M4610">
        <v>52400</v>
      </c>
      <c r="N4610">
        <v>1257100</v>
      </c>
      <c r="O4610">
        <v>12746991</v>
      </c>
      <c r="P4610" t="s">
        <v>5</v>
      </c>
      <c r="Q4610" t="s">
        <v>7</v>
      </c>
      <c r="R4610" t="s">
        <v>169</v>
      </c>
      <c r="S4610" t="s">
        <v>170</v>
      </c>
      <c r="T4610">
        <v>8223865.1612903224</v>
      </c>
      <c r="U4610">
        <v>8431474</v>
      </c>
      <c r="V4610">
        <v>207608.83870967757</v>
      </c>
      <c r="W4610">
        <v>2.5244679312945273E-2</v>
      </c>
      <c r="X4610" t="s">
        <v>236</v>
      </c>
    </row>
    <row r="4611" spans="1:24" x14ac:dyDescent="0.35">
      <c r="A4611">
        <v>3300010469</v>
      </c>
      <c r="B4611" t="s">
        <v>168</v>
      </c>
      <c r="C4611" t="s">
        <v>168</v>
      </c>
      <c r="D4611">
        <v>0</v>
      </c>
      <c r="E4611">
        <v>0</v>
      </c>
      <c r="F4611">
        <v>9</v>
      </c>
      <c r="G4611">
        <v>298543</v>
      </c>
      <c r="H4611">
        <v>0</v>
      </c>
      <c r="I4611">
        <v>0</v>
      </c>
      <c r="J4611">
        <v>0</v>
      </c>
      <c r="K4611">
        <v>0</v>
      </c>
      <c r="L4611">
        <v>22</v>
      </c>
      <c r="M4611">
        <v>757971</v>
      </c>
      <c r="N4611">
        <v>320000</v>
      </c>
      <c r="O4611">
        <v>1376514</v>
      </c>
      <c r="P4611" t="s">
        <v>5</v>
      </c>
      <c r="Q4611" t="s">
        <v>12</v>
      </c>
      <c r="R4611" t="s">
        <v>169</v>
      </c>
      <c r="S4611" t="s">
        <v>170</v>
      </c>
      <c r="T4611">
        <v>888073.54838709685</v>
      </c>
      <c r="U4611">
        <v>1228701</v>
      </c>
      <c r="V4611">
        <v>340627.45161290315</v>
      </c>
      <c r="W4611">
        <v>0.38355770446214121</v>
      </c>
      <c r="X4611" t="s">
        <v>338</v>
      </c>
    </row>
    <row r="4612" spans="1:24" x14ac:dyDescent="0.35">
      <c r="A4612">
        <v>3301039095</v>
      </c>
      <c r="B4612" t="s">
        <v>168</v>
      </c>
      <c r="C4612" t="s">
        <v>168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302500</v>
      </c>
      <c r="O4612">
        <v>302500</v>
      </c>
      <c r="P4612" t="s">
        <v>5</v>
      </c>
      <c r="Q4612" t="s">
        <v>12</v>
      </c>
      <c r="R4612" t="s">
        <v>169</v>
      </c>
      <c r="S4612" t="s">
        <v>170</v>
      </c>
      <c r="T4612">
        <v>195161.29032258064</v>
      </c>
      <c r="U4612">
        <v>333000</v>
      </c>
      <c r="V4612">
        <v>137838.70967741936</v>
      </c>
      <c r="W4612">
        <v>0.70628099173553727</v>
      </c>
      <c r="X4612" t="s">
        <v>294</v>
      </c>
    </row>
    <row r="4613" spans="1:24" x14ac:dyDescent="0.35">
      <c r="A4613">
        <v>3301000995</v>
      </c>
      <c r="B4613" t="s">
        <v>168</v>
      </c>
      <c r="C4613" t="s">
        <v>168</v>
      </c>
      <c r="D4613">
        <v>0</v>
      </c>
      <c r="E4613">
        <v>0</v>
      </c>
      <c r="F4613">
        <v>26</v>
      </c>
      <c r="G4613">
        <v>1351449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1551000</v>
      </c>
      <c r="O4613">
        <v>2902449</v>
      </c>
      <c r="P4613" t="s">
        <v>5</v>
      </c>
      <c r="Q4613" t="s">
        <v>17</v>
      </c>
      <c r="R4613" t="s">
        <v>169</v>
      </c>
      <c r="S4613" t="s">
        <v>170</v>
      </c>
      <c r="T4613">
        <v>1872547.7419354839</v>
      </c>
      <c r="U4613">
        <v>1626100</v>
      </c>
      <c r="V4613">
        <v>-246447.74193548388</v>
      </c>
      <c r="W4613">
        <v>-0.13161092580782641</v>
      </c>
      <c r="X4613" t="s">
        <v>286</v>
      </c>
    </row>
    <row r="4614" spans="1:24" x14ac:dyDescent="0.35">
      <c r="A4614">
        <v>3300009411</v>
      </c>
      <c r="B4614" t="s">
        <v>168</v>
      </c>
      <c r="C4614" t="s">
        <v>168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478000</v>
      </c>
      <c r="O4614">
        <v>478000</v>
      </c>
      <c r="P4614" t="s">
        <v>5</v>
      </c>
      <c r="Q4614" t="s">
        <v>12</v>
      </c>
      <c r="R4614" t="s">
        <v>169</v>
      </c>
      <c r="S4614" t="s">
        <v>170</v>
      </c>
      <c r="T4614">
        <v>308387.09677419357</v>
      </c>
      <c r="U4614">
        <v>127500</v>
      </c>
      <c r="V4614">
        <v>-180887.09677419357</v>
      </c>
      <c r="W4614">
        <v>-0.58655857740585771</v>
      </c>
      <c r="X4614" t="s">
        <v>233</v>
      </c>
    </row>
    <row r="4615" spans="1:24" x14ac:dyDescent="0.35">
      <c r="A4615">
        <v>3301067904</v>
      </c>
      <c r="B4615" t="s">
        <v>168</v>
      </c>
      <c r="C4615" t="s">
        <v>168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30000</v>
      </c>
      <c r="O4615">
        <v>30000</v>
      </c>
      <c r="P4615" t="s">
        <v>5</v>
      </c>
      <c r="Q4615" t="s">
        <v>15</v>
      </c>
      <c r="R4615" t="s">
        <v>169</v>
      </c>
      <c r="S4615" t="s">
        <v>170</v>
      </c>
      <c r="T4615">
        <v>19354.83870967742</v>
      </c>
      <c r="U4615">
        <v>0</v>
      </c>
      <c r="V4615">
        <v>-19354.83870967742</v>
      </c>
      <c r="W4615">
        <v>0</v>
      </c>
      <c r="X4615" t="s">
        <v>287</v>
      </c>
    </row>
    <row r="4616" spans="1:24" x14ac:dyDescent="0.35">
      <c r="A4616">
        <v>3301023170</v>
      </c>
      <c r="B4616" t="s">
        <v>168</v>
      </c>
      <c r="C4616" t="s">
        <v>168</v>
      </c>
      <c r="D4616">
        <v>0</v>
      </c>
      <c r="E4616">
        <v>0</v>
      </c>
      <c r="F4616">
        <v>6</v>
      </c>
      <c r="G4616">
        <v>123993</v>
      </c>
      <c r="H4616">
        <v>5</v>
      </c>
      <c r="I4616">
        <v>205000</v>
      </c>
      <c r="J4616">
        <v>0</v>
      </c>
      <c r="K4616">
        <v>0</v>
      </c>
      <c r="L4616">
        <v>7</v>
      </c>
      <c r="M4616">
        <v>382750</v>
      </c>
      <c r="N4616">
        <v>150000</v>
      </c>
      <c r="O4616">
        <v>861743</v>
      </c>
      <c r="P4616" t="s">
        <v>5</v>
      </c>
      <c r="Q4616" t="s">
        <v>15</v>
      </c>
      <c r="R4616" t="s">
        <v>169</v>
      </c>
      <c r="S4616" t="s">
        <v>170</v>
      </c>
      <c r="T4616">
        <v>555963.22580645164</v>
      </c>
      <c r="U4616">
        <v>432289</v>
      </c>
      <c r="V4616">
        <v>-123674.22580645164</v>
      </c>
      <c r="W4616">
        <v>-0.22245037093425768</v>
      </c>
      <c r="X4616" t="s">
        <v>179</v>
      </c>
    </row>
    <row r="4617" spans="1:24" x14ac:dyDescent="0.35">
      <c r="A4617">
        <v>3301054487</v>
      </c>
      <c r="B4617" t="s">
        <v>168</v>
      </c>
      <c r="C4617" t="s">
        <v>168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30000</v>
      </c>
      <c r="O4617">
        <v>30000</v>
      </c>
      <c r="P4617" t="s">
        <v>5</v>
      </c>
      <c r="Q4617" t="s">
        <v>15</v>
      </c>
      <c r="R4617" t="s">
        <v>169</v>
      </c>
      <c r="S4617" t="s">
        <v>170</v>
      </c>
      <c r="T4617">
        <v>19354.83870967742</v>
      </c>
      <c r="U4617">
        <v>0</v>
      </c>
      <c r="V4617">
        <v>-19354.83870967742</v>
      </c>
      <c r="W4617">
        <v>0</v>
      </c>
      <c r="X4617" t="s">
        <v>285</v>
      </c>
    </row>
    <row r="4618" spans="1:24" x14ac:dyDescent="0.35">
      <c r="A4618">
        <v>3301067564</v>
      </c>
      <c r="B4618" t="s">
        <v>168</v>
      </c>
      <c r="C4618" t="s">
        <v>168</v>
      </c>
      <c r="D4618">
        <v>0</v>
      </c>
      <c r="E4618">
        <v>0</v>
      </c>
      <c r="F4618">
        <v>201</v>
      </c>
      <c r="G4618">
        <v>7230367</v>
      </c>
      <c r="H4618">
        <v>50</v>
      </c>
      <c r="I4618">
        <v>1925000</v>
      </c>
      <c r="J4618">
        <v>0</v>
      </c>
      <c r="K4618">
        <v>0</v>
      </c>
      <c r="L4618">
        <v>2</v>
      </c>
      <c r="M4618">
        <v>120399</v>
      </c>
      <c r="N4618">
        <v>2177700</v>
      </c>
      <c r="O4618">
        <v>11453466</v>
      </c>
      <c r="P4618" t="s">
        <v>5</v>
      </c>
      <c r="Q4618" t="s">
        <v>7</v>
      </c>
      <c r="R4618" t="s">
        <v>169</v>
      </c>
      <c r="S4618" t="s">
        <v>170</v>
      </c>
      <c r="T4618">
        <v>7389332.9032258056</v>
      </c>
      <c r="U4618">
        <v>7410160</v>
      </c>
      <c r="V4618">
        <v>20827.09677419439</v>
      </c>
      <c r="W4618">
        <v>2.8185354546825803E-3</v>
      </c>
      <c r="X4618" t="s">
        <v>346</v>
      </c>
    </row>
    <row r="4619" spans="1:24" x14ac:dyDescent="0.35">
      <c r="A4619">
        <v>3300015085</v>
      </c>
      <c r="B4619" t="s">
        <v>168</v>
      </c>
      <c r="C4619" t="s">
        <v>168</v>
      </c>
      <c r="D4619">
        <v>0</v>
      </c>
      <c r="E4619">
        <v>0</v>
      </c>
      <c r="F4619">
        <v>219</v>
      </c>
      <c r="G4619">
        <v>11117013</v>
      </c>
      <c r="H4619">
        <v>52</v>
      </c>
      <c r="I4619">
        <v>2050000</v>
      </c>
      <c r="J4619">
        <v>0</v>
      </c>
      <c r="K4619">
        <v>0</v>
      </c>
      <c r="L4619">
        <v>0</v>
      </c>
      <c r="M4619">
        <v>0</v>
      </c>
      <c r="N4619">
        <v>342000</v>
      </c>
      <c r="O4619">
        <v>13509013</v>
      </c>
      <c r="P4619" t="s">
        <v>5</v>
      </c>
      <c r="Q4619" t="s">
        <v>8</v>
      </c>
      <c r="R4619" t="s">
        <v>169</v>
      </c>
      <c r="S4619" t="s">
        <v>170</v>
      </c>
      <c r="T4619">
        <v>8715492.2580645159</v>
      </c>
      <c r="U4619">
        <v>9399241</v>
      </c>
      <c r="V4619">
        <v>683748.74193548411</v>
      </c>
      <c r="W4619">
        <v>7.8452108233221907E-2</v>
      </c>
      <c r="X4619" t="s">
        <v>238</v>
      </c>
    </row>
    <row r="4620" spans="1:24" x14ac:dyDescent="0.35">
      <c r="A4620">
        <v>6001130693</v>
      </c>
      <c r="B4620" t="s">
        <v>168</v>
      </c>
      <c r="C4620" t="s">
        <v>168</v>
      </c>
      <c r="D4620">
        <v>0</v>
      </c>
      <c r="E4620">
        <v>0</v>
      </c>
      <c r="F4620">
        <v>0</v>
      </c>
      <c r="G4620">
        <v>0</v>
      </c>
      <c r="H4620">
        <v>11</v>
      </c>
      <c r="I4620">
        <v>340000</v>
      </c>
      <c r="J4620">
        <v>0</v>
      </c>
      <c r="K4620">
        <v>0</v>
      </c>
      <c r="L4620">
        <v>0</v>
      </c>
      <c r="M4620">
        <v>0</v>
      </c>
      <c r="N4620">
        <v>30000</v>
      </c>
      <c r="O4620">
        <v>370000</v>
      </c>
      <c r="P4620" t="s">
        <v>5</v>
      </c>
      <c r="Q4620" t="s">
        <v>15</v>
      </c>
      <c r="R4620" t="s">
        <v>169</v>
      </c>
      <c r="S4620" t="s">
        <v>170</v>
      </c>
      <c r="T4620">
        <v>238709.67741935485</v>
      </c>
      <c r="U4620">
        <v>70000</v>
      </c>
      <c r="V4620">
        <v>-168709.67741935485</v>
      </c>
      <c r="W4620">
        <v>-0.70675675675675675</v>
      </c>
      <c r="X4620" t="s">
        <v>287</v>
      </c>
    </row>
    <row r="4621" spans="1:24" x14ac:dyDescent="0.35">
      <c r="A4621">
        <v>3301068304</v>
      </c>
      <c r="B4621" t="s">
        <v>168</v>
      </c>
      <c r="C4621" t="s">
        <v>168</v>
      </c>
      <c r="D4621">
        <v>0</v>
      </c>
      <c r="E4621">
        <v>0</v>
      </c>
      <c r="F4621">
        <v>203</v>
      </c>
      <c r="G4621">
        <v>5174288</v>
      </c>
      <c r="H4621">
        <v>50</v>
      </c>
      <c r="I4621">
        <v>1175000</v>
      </c>
      <c r="J4621">
        <v>0</v>
      </c>
      <c r="K4621">
        <v>0</v>
      </c>
      <c r="L4621">
        <v>1</v>
      </c>
      <c r="M4621">
        <v>212800</v>
      </c>
      <c r="N4621">
        <v>495000</v>
      </c>
      <c r="O4621">
        <v>7057088</v>
      </c>
      <c r="P4621" t="s">
        <v>5</v>
      </c>
      <c r="Q4621" t="s">
        <v>17</v>
      </c>
      <c r="R4621" t="s">
        <v>169</v>
      </c>
      <c r="S4621" t="s">
        <v>170</v>
      </c>
      <c r="T4621">
        <v>4552960</v>
      </c>
      <c r="U4621">
        <v>3744144</v>
      </c>
      <c r="V4621">
        <v>-808816</v>
      </c>
      <c r="W4621">
        <v>-0.1776461906100647</v>
      </c>
      <c r="X4621" t="s">
        <v>286</v>
      </c>
    </row>
    <row r="4622" spans="1:24" x14ac:dyDescent="0.35">
      <c r="A4622">
        <v>3300013713</v>
      </c>
      <c r="B4622" t="s">
        <v>168</v>
      </c>
      <c r="C4622" t="s">
        <v>168</v>
      </c>
      <c r="D4622">
        <v>0</v>
      </c>
      <c r="E4622">
        <v>0</v>
      </c>
      <c r="F4622">
        <v>5</v>
      </c>
      <c r="G4622">
        <v>126992</v>
      </c>
      <c r="H4622">
        <v>1</v>
      </c>
      <c r="I4622">
        <v>20000</v>
      </c>
      <c r="J4622">
        <v>0</v>
      </c>
      <c r="K4622">
        <v>0</v>
      </c>
      <c r="L4622">
        <v>4</v>
      </c>
      <c r="M4622">
        <v>309600</v>
      </c>
      <c r="N4622">
        <v>846500</v>
      </c>
      <c r="O4622">
        <v>1303092</v>
      </c>
      <c r="P4622" t="s">
        <v>5</v>
      </c>
      <c r="Q4622" t="s">
        <v>8</v>
      </c>
      <c r="R4622" t="s">
        <v>169</v>
      </c>
      <c r="S4622" t="s">
        <v>170</v>
      </c>
      <c r="T4622">
        <v>840704.51612903224</v>
      </c>
      <c r="U4622">
        <v>1911798</v>
      </c>
      <c r="V4622">
        <v>1071093.4838709678</v>
      </c>
      <c r="W4622">
        <v>1.274042738348482</v>
      </c>
      <c r="X4622" t="s">
        <v>226</v>
      </c>
    </row>
    <row r="4623" spans="1:24" x14ac:dyDescent="0.35">
      <c r="A4623">
        <v>3300016848</v>
      </c>
      <c r="B4623" t="s">
        <v>168</v>
      </c>
      <c r="C4623" t="s">
        <v>168</v>
      </c>
      <c r="D4623">
        <v>0</v>
      </c>
      <c r="E4623">
        <v>0</v>
      </c>
      <c r="F4623">
        <v>0</v>
      </c>
      <c r="G4623">
        <v>0</v>
      </c>
      <c r="H4623">
        <v>1</v>
      </c>
      <c r="I4623">
        <v>2000</v>
      </c>
      <c r="J4623">
        <v>0</v>
      </c>
      <c r="K4623">
        <v>0</v>
      </c>
      <c r="L4623">
        <v>0</v>
      </c>
      <c r="M4623">
        <v>0</v>
      </c>
      <c r="N4623">
        <v>469000</v>
      </c>
      <c r="O4623">
        <v>471000</v>
      </c>
      <c r="P4623" t="s">
        <v>5</v>
      </c>
      <c r="Q4623" t="s">
        <v>6</v>
      </c>
      <c r="R4623" t="s">
        <v>207</v>
      </c>
      <c r="S4623" t="s">
        <v>170</v>
      </c>
      <c r="T4623">
        <v>303870.96774193551</v>
      </c>
      <c r="U4623">
        <v>372579</v>
      </c>
      <c r="V4623">
        <v>68708.032258064486</v>
      </c>
      <c r="W4623">
        <v>0.22610923566878971</v>
      </c>
      <c r="X4623" t="s">
        <v>197</v>
      </c>
    </row>
    <row r="4624" spans="1:24" x14ac:dyDescent="0.35">
      <c r="A4624">
        <v>3300000604</v>
      </c>
      <c r="B4624" t="s">
        <v>168</v>
      </c>
      <c r="C4624" t="s">
        <v>168</v>
      </c>
      <c r="D4624">
        <v>0</v>
      </c>
      <c r="E4624">
        <v>0</v>
      </c>
      <c r="F4624">
        <v>534</v>
      </c>
      <c r="G4624">
        <v>22620565</v>
      </c>
      <c r="H4624">
        <v>450</v>
      </c>
      <c r="I4624">
        <v>21737000</v>
      </c>
      <c r="J4624">
        <v>0</v>
      </c>
      <c r="K4624">
        <v>0</v>
      </c>
      <c r="L4624">
        <v>45</v>
      </c>
      <c r="M4624">
        <v>6506400</v>
      </c>
      <c r="N4624">
        <v>150000</v>
      </c>
      <c r="O4624">
        <v>51013965</v>
      </c>
      <c r="P4624" t="s">
        <v>5</v>
      </c>
      <c r="Q4624" t="s">
        <v>10</v>
      </c>
      <c r="R4624" t="s">
        <v>169</v>
      </c>
      <c r="S4624" t="s">
        <v>170</v>
      </c>
      <c r="T4624">
        <v>32912235.483870968</v>
      </c>
      <c r="U4624">
        <v>30376408</v>
      </c>
      <c r="V4624">
        <v>-2535827.4838709682</v>
      </c>
      <c r="W4624">
        <v>-7.7048169065078609E-2</v>
      </c>
      <c r="X4624" t="s">
        <v>272</v>
      </c>
    </row>
    <row r="4625" spans="1:24" x14ac:dyDescent="0.35">
      <c r="A4625">
        <v>3300015288</v>
      </c>
      <c r="B4625" t="s">
        <v>168</v>
      </c>
      <c r="C4625" t="s">
        <v>168</v>
      </c>
      <c r="D4625">
        <v>0</v>
      </c>
      <c r="E4625">
        <v>0</v>
      </c>
      <c r="F4625">
        <v>23</v>
      </c>
      <c r="G4625">
        <v>1170561</v>
      </c>
      <c r="H4625">
        <v>8</v>
      </c>
      <c r="I4625">
        <v>148000</v>
      </c>
      <c r="J4625">
        <v>0</v>
      </c>
      <c r="K4625">
        <v>0</v>
      </c>
      <c r="L4625">
        <v>30</v>
      </c>
      <c r="M4625">
        <v>1462000</v>
      </c>
      <c r="N4625">
        <v>529800</v>
      </c>
      <c r="O4625">
        <v>3310361</v>
      </c>
      <c r="P4625" t="s">
        <v>5</v>
      </c>
      <c r="Q4625" t="s">
        <v>8</v>
      </c>
      <c r="R4625" t="s">
        <v>169</v>
      </c>
      <c r="S4625" t="s">
        <v>170</v>
      </c>
      <c r="T4625">
        <v>2135716.7741935486</v>
      </c>
      <c r="U4625">
        <v>3276561</v>
      </c>
      <c r="V4625">
        <v>1140844.2258064514</v>
      </c>
      <c r="W4625">
        <v>0.53417393148360537</v>
      </c>
      <c r="X4625" t="s">
        <v>386</v>
      </c>
    </row>
    <row r="4626" spans="1:24" x14ac:dyDescent="0.35">
      <c r="A4626">
        <v>3300004999</v>
      </c>
      <c r="B4626" t="s">
        <v>168</v>
      </c>
      <c r="C4626" t="s">
        <v>168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164000</v>
      </c>
      <c r="O4626">
        <v>164000</v>
      </c>
      <c r="P4626" t="s">
        <v>5</v>
      </c>
      <c r="Q4626" t="s">
        <v>9</v>
      </c>
      <c r="R4626" t="s">
        <v>169</v>
      </c>
      <c r="S4626" t="s">
        <v>170</v>
      </c>
      <c r="T4626">
        <v>105806.45161290321</v>
      </c>
      <c r="U4626">
        <v>190000</v>
      </c>
      <c r="V4626">
        <v>84193.548387096787</v>
      </c>
      <c r="W4626">
        <v>0.79573170731707332</v>
      </c>
      <c r="X4626" t="s">
        <v>267</v>
      </c>
    </row>
    <row r="4627" spans="1:24" x14ac:dyDescent="0.35">
      <c r="A4627">
        <v>3301062414</v>
      </c>
      <c r="B4627" t="s">
        <v>168</v>
      </c>
      <c r="C4627" t="s">
        <v>168</v>
      </c>
      <c r="D4627">
        <v>0</v>
      </c>
      <c r="E4627">
        <v>0</v>
      </c>
      <c r="F4627">
        <v>17</v>
      </c>
      <c r="G4627">
        <v>878422</v>
      </c>
      <c r="H4627">
        <v>5</v>
      </c>
      <c r="I4627">
        <v>140000</v>
      </c>
      <c r="J4627">
        <v>0</v>
      </c>
      <c r="K4627">
        <v>0</v>
      </c>
      <c r="L4627">
        <v>0</v>
      </c>
      <c r="M4627">
        <v>0</v>
      </c>
      <c r="N4627">
        <v>330000</v>
      </c>
      <c r="O4627">
        <v>1348422</v>
      </c>
      <c r="P4627" t="s">
        <v>5</v>
      </c>
      <c r="Q4627" t="s">
        <v>12</v>
      </c>
      <c r="R4627" t="s">
        <v>169</v>
      </c>
      <c r="S4627" t="s">
        <v>170</v>
      </c>
      <c r="T4627">
        <v>869949.67741935491</v>
      </c>
      <c r="U4627">
        <v>977699</v>
      </c>
      <c r="V4627">
        <v>107749.32258064509</v>
      </c>
      <c r="W4627">
        <v>0.12385696020978587</v>
      </c>
      <c r="X4627" t="s">
        <v>219</v>
      </c>
    </row>
    <row r="4628" spans="1:24" x14ac:dyDescent="0.35">
      <c r="A4628">
        <v>3300001060</v>
      </c>
      <c r="B4628" t="s">
        <v>168</v>
      </c>
      <c r="C4628" t="s">
        <v>168</v>
      </c>
      <c r="D4628">
        <v>0</v>
      </c>
      <c r="E4628">
        <v>0</v>
      </c>
      <c r="F4628">
        <v>226</v>
      </c>
      <c r="G4628">
        <v>8125703</v>
      </c>
      <c r="H4628">
        <v>114</v>
      </c>
      <c r="I4628">
        <v>5210000</v>
      </c>
      <c r="J4628">
        <v>0</v>
      </c>
      <c r="K4628">
        <v>0</v>
      </c>
      <c r="L4628">
        <v>1</v>
      </c>
      <c r="M4628">
        <v>102400</v>
      </c>
      <c r="N4628">
        <v>167000</v>
      </c>
      <c r="O4628">
        <v>13605103</v>
      </c>
      <c r="P4628" t="s">
        <v>5</v>
      </c>
      <c r="Q4628" t="s">
        <v>10</v>
      </c>
      <c r="R4628" t="s">
        <v>169</v>
      </c>
      <c r="S4628" t="s">
        <v>170</v>
      </c>
      <c r="T4628">
        <v>8777485.8064516131</v>
      </c>
      <c r="U4628">
        <v>8238365</v>
      </c>
      <c r="V4628">
        <v>-539120.80645161308</v>
      </c>
      <c r="W4628">
        <v>-6.1420869066555417E-2</v>
      </c>
      <c r="X4628" t="s">
        <v>223</v>
      </c>
    </row>
    <row r="4629" spans="1:24" x14ac:dyDescent="0.35">
      <c r="A4629">
        <v>6001115364</v>
      </c>
      <c r="B4629" t="s">
        <v>168</v>
      </c>
      <c r="C4629" t="s">
        <v>168</v>
      </c>
      <c r="D4629">
        <v>0</v>
      </c>
      <c r="E4629">
        <v>0</v>
      </c>
      <c r="F4629">
        <v>29</v>
      </c>
      <c r="G4629">
        <v>1602648</v>
      </c>
      <c r="H4629">
        <v>0</v>
      </c>
      <c r="I4629">
        <v>0</v>
      </c>
      <c r="J4629">
        <v>0</v>
      </c>
      <c r="K4629">
        <v>0</v>
      </c>
      <c r="L4629">
        <v>10</v>
      </c>
      <c r="M4629">
        <v>1178233</v>
      </c>
      <c r="N4629">
        <v>342000</v>
      </c>
      <c r="O4629">
        <v>3122881</v>
      </c>
      <c r="P4629" t="s">
        <v>5</v>
      </c>
      <c r="Q4629" t="s">
        <v>8</v>
      </c>
      <c r="R4629" t="s">
        <v>169</v>
      </c>
      <c r="S4629" t="s">
        <v>170</v>
      </c>
      <c r="T4629">
        <v>2014761.935483871</v>
      </c>
      <c r="U4629">
        <v>2625971</v>
      </c>
      <c r="V4629">
        <v>611209.06451612897</v>
      </c>
      <c r="W4629">
        <v>0.30336540201179618</v>
      </c>
      <c r="X4629" t="s">
        <v>419</v>
      </c>
    </row>
    <row r="4630" spans="1:24" x14ac:dyDescent="0.35">
      <c r="A4630">
        <v>3300027029</v>
      </c>
      <c r="B4630" t="s">
        <v>168</v>
      </c>
      <c r="C4630" t="s">
        <v>168</v>
      </c>
      <c r="D4630">
        <v>0</v>
      </c>
      <c r="E4630">
        <v>0</v>
      </c>
      <c r="F4630">
        <v>0</v>
      </c>
      <c r="G4630">
        <v>0</v>
      </c>
      <c r="H4630">
        <v>10</v>
      </c>
      <c r="I4630">
        <v>380000</v>
      </c>
      <c r="J4630">
        <v>0</v>
      </c>
      <c r="K4630">
        <v>0</v>
      </c>
      <c r="L4630">
        <v>16</v>
      </c>
      <c r="M4630">
        <v>638400</v>
      </c>
      <c r="N4630">
        <v>960000</v>
      </c>
      <c r="O4630">
        <v>1978400</v>
      </c>
      <c r="P4630" t="s">
        <v>5</v>
      </c>
      <c r="Q4630" t="s">
        <v>17</v>
      </c>
      <c r="R4630" t="s">
        <v>169</v>
      </c>
      <c r="S4630" t="s">
        <v>170</v>
      </c>
      <c r="T4630">
        <v>1276387.0967741935</v>
      </c>
      <c r="U4630">
        <v>754400</v>
      </c>
      <c r="V4630">
        <v>-521987.09677419346</v>
      </c>
      <c r="W4630">
        <v>-0.40895673271330368</v>
      </c>
      <c r="X4630" t="s">
        <v>253</v>
      </c>
    </row>
    <row r="4631" spans="1:24" x14ac:dyDescent="0.35">
      <c r="A4631">
        <v>6001140694</v>
      </c>
      <c r="B4631" t="s">
        <v>168</v>
      </c>
      <c r="C4631" t="s">
        <v>168</v>
      </c>
      <c r="D4631">
        <v>0</v>
      </c>
      <c r="E4631">
        <v>0</v>
      </c>
      <c r="F4631">
        <v>51</v>
      </c>
      <c r="G4631">
        <v>1940142</v>
      </c>
      <c r="H4631">
        <v>50</v>
      </c>
      <c r="I4631">
        <v>2545000</v>
      </c>
      <c r="J4631">
        <v>0</v>
      </c>
      <c r="K4631">
        <v>0</v>
      </c>
      <c r="L4631">
        <v>16</v>
      </c>
      <c r="M4631">
        <v>911200</v>
      </c>
      <c r="N4631">
        <v>30000</v>
      </c>
      <c r="O4631">
        <v>5426342</v>
      </c>
      <c r="P4631" t="s">
        <v>5</v>
      </c>
      <c r="Q4631" t="s">
        <v>15</v>
      </c>
      <c r="R4631" t="s">
        <v>169</v>
      </c>
      <c r="S4631" t="s">
        <v>170</v>
      </c>
      <c r="T4631">
        <v>3500865.8064516126</v>
      </c>
      <c r="U4631">
        <v>2702675</v>
      </c>
      <c r="V4631">
        <v>-798190.80645161262</v>
      </c>
      <c r="W4631">
        <v>-0.227998115489219</v>
      </c>
      <c r="X4631" t="s">
        <v>412</v>
      </c>
    </row>
    <row r="4632" spans="1:24" x14ac:dyDescent="0.35">
      <c r="A4632">
        <v>3301074358</v>
      </c>
      <c r="B4632" t="s">
        <v>168</v>
      </c>
      <c r="C4632" t="s">
        <v>168</v>
      </c>
      <c r="D4632">
        <v>0</v>
      </c>
      <c r="E4632">
        <v>0</v>
      </c>
      <c r="F4632">
        <v>7</v>
      </c>
      <c r="G4632">
        <v>298393</v>
      </c>
      <c r="H4632">
        <v>20</v>
      </c>
      <c r="I4632">
        <v>475000</v>
      </c>
      <c r="J4632">
        <v>0</v>
      </c>
      <c r="K4632">
        <v>0</v>
      </c>
      <c r="L4632">
        <v>9</v>
      </c>
      <c r="M4632">
        <v>351600</v>
      </c>
      <c r="N4632">
        <v>60000</v>
      </c>
      <c r="O4632">
        <v>1184993</v>
      </c>
      <c r="P4632" t="s">
        <v>5</v>
      </c>
      <c r="Q4632" t="s">
        <v>11</v>
      </c>
      <c r="R4632" t="s">
        <v>169</v>
      </c>
      <c r="S4632" t="s">
        <v>170</v>
      </c>
      <c r="T4632">
        <v>764511.6129032257</v>
      </c>
      <c r="U4632">
        <v>1264293</v>
      </c>
      <c r="V4632">
        <v>499781.3870967743</v>
      </c>
      <c r="W4632">
        <v>0.65372635112612509</v>
      </c>
      <c r="X4632" t="s">
        <v>172</v>
      </c>
    </row>
    <row r="4633" spans="1:24" x14ac:dyDescent="0.35">
      <c r="A4633">
        <v>3301029304</v>
      </c>
      <c r="B4633" t="s">
        <v>168</v>
      </c>
      <c r="C4633" t="s">
        <v>168</v>
      </c>
      <c r="D4633">
        <v>0</v>
      </c>
      <c r="E4633">
        <v>0</v>
      </c>
      <c r="F4633">
        <v>98</v>
      </c>
      <c r="G4633">
        <v>3586458</v>
      </c>
      <c r="H4633">
        <v>44</v>
      </c>
      <c r="I4633">
        <v>1587000</v>
      </c>
      <c r="J4633">
        <v>0</v>
      </c>
      <c r="K4633">
        <v>0</v>
      </c>
      <c r="L4633">
        <v>9</v>
      </c>
      <c r="M4633">
        <v>431600</v>
      </c>
      <c r="N4633">
        <v>150000</v>
      </c>
      <c r="O4633">
        <v>5755058</v>
      </c>
      <c r="P4633" t="s">
        <v>5</v>
      </c>
      <c r="Q4633" t="s">
        <v>14</v>
      </c>
      <c r="R4633" t="s">
        <v>207</v>
      </c>
      <c r="S4633" t="s">
        <v>170</v>
      </c>
      <c r="T4633">
        <v>3712940.6451612902</v>
      </c>
      <c r="U4633">
        <v>3424731</v>
      </c>
      <c r="V4633">
        <v>-288209.64516129019</v>
      </c>
      <c r="W4633">
        <v>-7.7623014398812251E-2</v>
      </c>
      <c r="X4633" t="s">
        <v>208</v>
      </c>
    </row>
    <row r="4634" spans="1:24" x14ac:dyDescent="0.35">
      <c r="A4634">
        <v>3301037037</v>
      </c>
      <c r="B4634" t="s">
        <v>168</v>
      </c>
      <c r="C4634" t="s">
        <v>168</v>
      </c>
      <c r="D4634">
        <v>0</v>
      </c>
      <c r="E4634">
        <v>0</v>
      </c>
      <c r="F4634">
        <v>109</v>
      </c>
      <c r="G4634">
        <v>3359822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102400</v>
      </c>
      <c r="N4634">
        <v>1489800</v>
      </c>
      <c r="O4634">
        <v>4952022</v>
      </c>
      <c r="P4634" t="s">
        <v>5</v>
      </c>
      <c r="Q4634" t="s">
        <v>7</v>
      </c>
      <c r="R4634" t="s">
        <v>169</v>
      </c>
      <c r="S4634" t="s">
        <v>170</v>
      </c>
      <c r="T4634">
        <v>3194852.9032258065</v>
      </c>
      <c r="U4634">
        <v>3694370</v>
      </c>
      <c r="V4634">
        <v>499517.09677419346</v>
      </c>
      <c r="W4634">
        <v>0.15635057760244186</v>
      </c>
      <c r="X4634" t="s">
        <v>307</v>
      </c>
    </row>
    <row r="4635" spans="1:24" x14ac:dyDescent="0.35">
      <c r="A4635">
        <v>3301074025</v>
      </c>
      <c r="B4635" t="s">
        <v>168</v>
      </c>
      <c r="C4635" t="s">
        <v>168</v>
      </c>
      <c r="D4635">
        <v>0</v>
      </c>
      <c r="E4635">
        <v>0</v>
      </c>
      <c r="F4635">
        <v>45</v>
      </c>
      <c r="G4635">
        <v>1462449</v>
      </c>
      <c r="H4635">
        <v>2</v>
      </c>
      <c r="I4635">
        <v>70000</v>
      </c>
      <c r="J4635">
        <v>0</v>
      </c>
      <c r="K4635">
        <v>0</v>
      </c>
      <c r="L4635">
        <v>0</v>
      </c>
      <c r="M4635">
        <v>0</v>
      </c>
      <c r="N4635">
        <v>30000</v>
      </c>
      <c r="O4635">
        <v>1562449</v>
      </c>
      <c r="P4635" t="s">
        <v>5</v>
      </c>
      <c r="Q4635" t="s">
        <v>14</v>
      </c>
      <c r="R4635" t="s">
        <v>169</v>
      </c>
      <c r="S4635" t="s">
        <v>170</v>
      </c>
      <c r="T4635">
        <v>1008031.6129032257</v>
      </c>
      <c r="U4635">
        <v>1648943</v>
      </c>
      <c r="V4635">
        <v>640911.3870967743</v>
      </c>
      <c r="W4635">
        <v>0.63580484867026077</v>
      </c>
      <c r="X4635" t="s">
        <v>358</v>
      </c>
    </row>
    <row r="4636" spans="1:24" x14ac:dyDescent="0.35">
      <c r="A4636">
        <v>3300016919</v>
      </c>
      <c r="B4636" t="s">
        <v>168</v>
      </c>
      <c r="C4636" t="s">
        <v>168</v>
      </c>
      <c r="D4636">
        <v>0</v>
      </c>
      <c r="E4636">
        <v>0</v>
      </c>
      <c r="F4636">
        <v>42</v>
      </c>
      <c r="G4636">
        <v>2261203</v>
      </c>
      <c r="H4636">
        <v>52</v>
      </c>
      <c r="I4636">
        <v>1312000</v>
      </c>
      <c r="J4636">
        <v>0</v>
      </c>
      <c r="K4636">
        <v>0</v>
      </c>
      <c r="L4636">
        <v>0</v>
      </c>
      <c r="M4636">
        <v>0</v>
      </c>
      <c r="N4636">
        <v>1936000</v>
      </c>
      <c r="O4636">
        <v>5509203</v>
      </c>
      <c r="P4636" t="s">
        <v>5</v>
      </c>
      <c r="Q4636" t="s">
        <v>6</v>
      </c>
      <c r="R4636" t="s">
        <v>169</v>
      </c>
      <c r="S4636" t="s">
        <v>170</v>
      </c>
      <c r="T4636">
        <v>3554324.5161290322</v>
      </c>
      <c r="U4636">
        <v>3296029</v>
      </c>
      <c r="V4636">
        <v>-258295.51612903224</v>
      </c>
      <c r="W4636">
        <v>-7.2670774701894314E-2</v>
      </c>
      <c r="X4636" t="s">
        <v>255</v>
      </c>
    </row>
    <row r="4637" spans="1:24" x14ac:dyDescent="0.35">
      <c r="A4637">
        <v>3301016326</v>
      </c>
      <c r="B4637" t="s">
        <v>168</v>
      </c>
      <c r="C4637" t="s">
        <v>168</v>
      </c>
      <c r="D4637">
        <v>0</v>
      </c>
      <c r="E4637">
        <v>0</v>
      </c>
      <c r="F4637">
        <v>97</v>
      </c>
      <c r="G4637">
        <v>2270272</v>
      </c>
      <c r="H4637">
        <v>113</v>
      </c>
      <c r="I4637">
        <v>3400000</v>
      </c>
      <c r="J4637">
        <v>0</v>
      </c>
      <c r="K4637">
        <v>0</v>
      </c>
      <c r="L4637">
        <v>49</v>
      </c>
      <c r="M4637">
        <v>2501250</v>
      </c>
      <c r="N4637">
        <v>44000</v>
      </c>
      <c r="O4637">
        <v>8215522</v>
      </c>
      <c r="P4637" t="s">
        <v>5</v>
      </c>
      <c r="Q4637" t="s">
        <v>9</v>
      </c>
      <c r="R4637" t="s">
        <v>169</v>
      </c>
      <c r="S4637" t="s">
        <v>170</v>
      </c>
      <c r="T4637">
        <v>5300336.7741935477</v>
      </c>
      <c r="U4637">
        <v>7461210</v>
      </c>
      <c r="V4637">
        <v>2160873.2258064523</v>
      </c>
      <c r="W4637">
        <v>0.40768602408952237</v>
      </c>
      <c r="X4637" t="s">
        <v>224</v>
      </c>
    </row>
    <row r="4638" spans="1:24" x14ac:dyDescent="0.35">
      <c r="A4638">
        <v>3300015968</v>
      </c>
      <c r="B4638" t="s">
        <v>168</v>
      </c>
      <c r="C4638" t="s">
        <v>168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518069</v>
      </c>
      <c r="N4638">
        <v>719300</v>
      </c>
      <c r="O4638">
        <v>1237369</v>
      </c>
      <c r="P4638" t="s">
        <v>5</v>
      </c>
      <c r="Q4638" t="s">
        <v>7</v>
      </c>
      <c r="R4638" t="s">
        <v>169</v>
      </c>
      <c r="S4638" t="s">
        <v>170</v>
      </c>
      <c r="T4638">
        <v>798302.58064516133</v>
      </c>
      <c r="U4638">
        <v>869500</v>
      </c>
      <c r="V4638">
        <v>71197.419354838668</v>
      </c>
      <c r="W4638">
        <v>8.9186006761119652E-2</v>
      </c>
      <c r="X4638" t="s">
        <v>176</v>
      </c>
    </row>
    <row r="4639" spans="1:24" x14ac:dyDescent="0.35">
      <c r="A4639">
        <v>3300009180</v>
      </c>
      <c r="B4639" t="s">
        <v>168</v>
      </c>
      <c r="C4639" t="s">
        <v>168</v>
      </c>
      <c r="D4639">
        <v>0</v>
      </c>
      <c r="E4639">
        <v>0</v>
      </c>
      <c r="F4639">
        <v>22</v>
      </c>
      <c r="G4639">
        <v>942643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280000</v>
      </c>
      <c r="O4639">
        <v>1222643</v>
      </c>
      <c r="P4639" t="s">
        <v>5</v>
      </c>
      <c r="Q4639" t="s">
        <v>12</v>
      </c>
      <c r="R4639" t="s">
        <v>169</v>
      </c>
      <c r="S4639" t="s">
        <v>170</v>
      </c>
      <c r="T4639">
        <v>788801.93548387091</v>
      </c>
      <c r="U4639">
        <v>903592</v>
      </c>
      <c r="V4639">
        <v>114790.06451612909</v>
      </c>
      <c r="W4639">
        <v>0.14552457258578344</v>
      </c>
      <c r="X4639" t="s">
        <v>380</v>
      </c>
    </row>
    <row r="4640" spans="1:24" x14ac:dyDescent="0.35">
      <c r="A4640">
        <v>3300018904</v>
      </c>
      <c r="B4640" t="s">
        <v>168</v>
      </c>
      <c r="C4640" t="s">
        <v>168</v>
      </c>
      <c r="D4640">
        <v>0</v>
      </c>
      <c r="E4640">
        <v>0</v>
      </c>
      <c r="F4640">
        <v>12</v>
      </c>
      <c r="G4640">
        <v>222388</v>
      </c>
      <c r="H4640">
        <v>23</v>
      </c>
      <c r="I4640">
        <v>254000</v>
      </c>
      <c r="J4640">
        <v>0</v>
      </c>
      <c r="K4640">
        <v>0</v>
      </c>
      <c r="L4640">
        <v>3</v>
      </c>
      <c r="M4640">
        <v>97200</v>
      </c>
      <c r="N4640">
        <v>165000</v>
      </c>
      <c r="O4640">
        <v>738588</v>
      </c>
      <c r="P4640" t="s">
        <v>5</v>
      </c>
      <c r="Q4640" t="s">
        <v>14</v>
      </c>
      <c r="R4640" t="s">
        <v>169</v>
      </c>
      <c r="S4640" t="s">
        <v>170</v>
      </c>
      <c r="T4640">
        <v>476508.38709677418</v>
      </c>
      <c r="U4640">
        <v>552189</v>
      </c>
      <c r="V4640">
        <v>75680.612903225818</v>
      </c>
      <c r="W4640">
        <v>0.15882325464264246</v>
      </c>
      <c r="X4640" t="s">
        <v>355</v>
      </c>
    </row>
    <row r="4641" spans="1:24" x14ac:dyDescent="0.35">
      <c r="A4641">
        <v>3300004295</v>
      </c>
      <c r="B4641" t="s">
        <v>168</v>
      </c>
      <c r="C4641" t="s">
        <v>168</v>
      </c>
      <c r="D4641">
        <v>0</v>
      </c>
      <c r="E4641">
        <v>0</v>
      </c>
      <c r="F4641">
        <v>14</v>
      </c>
      <c r="G4641">
        <v>657283</v>
      </c>
      <c r="H4641">
        <v>2</v>
      </c>
      <c r="I4641">
        <v>85000</v>
      </c>
      <c r="J4641">
        <v>0</v>
      </c>
      <c r="K4641">
        <v>0</v>
      </c>
      <c r="L4641">
        <v>4</v>
      </c>
      <c r="M4641">
        <v>309600</v>
      </c>
      <c r="N4641">
        <v>30000</v>
      </c>
      <c r="O4641">
        <v>1081883</v>
      </c>
      <c r="P4641" t="s">
        <v>5</v>
      </c>
      <c r="Q4641" t="s">
        <v>11</v>
      </c>
      <c r="R4641" t="s">
        <v>169</v>
      </c>
      <c r="S4641" t="s">
        <v>170</v>
      </c>
      <c r="T4641">
        <v>697989.03225806449</v>
      </c>
      <c r="U4641">
        <v>703792</v>
      </c>
      <c r="V4641">
        <v>5802.9677419355139</v>
      </c>
      <c r="W4641">
        <v>8.3138380028155989E-3</v>
      </c>
      <c r="X4641" t="s">
        <v>172</v>
      </c>
    </row>
    <row r="4642" spans="1:24" x14ac:dyDescent="0.35">
      <c r="A4642">
        <v>3300014061</v>
      </c>
      <c r="B4642" t="s">
        <v>168</v>
      </c>
      <c r="C4642" t="s">
        <v>168</v>
      </c>
      <c r="D4642">
        <v>0</v>
      </c>
      <c r="E4642">
        <v>0</v>
      </c>
      <c r="F4642">
        <v>15</v>
      </c>
      <c r="G4642">
        <v>496782</v>
      </c>
      <c r="H4642">
        <v>17</v>
      </c>
      <c r="I4642">
        <v>570000</v>
      </c>
      <c r="J4642">
        <v>0</v>
      </c>
      <c r="K4642">
        <v>0</v>
      </c>
      <c r="L4642">
        <v>0</v>
      </c>
      <c r="M4642">
        <v>0</v>
      </c>
      <c r="N4642">
        <v>326100</v>
      </c>
      <c r="O4642">
        <v>1392882</v>
      </c>
      <c r="P4642" t="s">
        <v>5</v>
      </c>
      <c r="Q4642" t="s">
        <v>8</v>
      </c>
      <c r="R4642" t="s">
        <v>169</v>
      </c>
      <c r="S4642" t="s">
        <v>170</v>
      </c>
      <c r="T4642">
        <v>898633.54838709685</v>
      </c>
      <c r="U4642">
        <v>1925975</v>
      </c>
      <c r="V4642">
        <v>1027341.4516129032</v>
      </c>
      <c r="W4642">
        <v>1.1432262388343015</v>
      </c>
      <c r="X4642" t="s">
        <v>226</v>
      </c>
    </row>
    <row r="4643" spans="1:24" x14ac:dyDescent="0.35">
      <c r="A4643">
        <v>3301050238</v>
      </c>
      <c r="B4643" t="s">
        <v>168</v>
      </c>
      <c r="C4643" t="s">
        <v>168</v>
      </c>
      <c r="D4643">
        <v>0</v>
      </c>
      <c r="E4643">
        <v>0</v>
      </c>
      <c r="F4643">
        <v>8</v>
      </c>
      <c r="G4643">
        <v>222090</v>
      </c>
      <c r="H4643">
        <v>15</v>
      </c>
      <c r="I4643">
        <v>600000</v>
      </c>
      <c r="J4643">
        <v>0</v>
      </c>
      <c r="K4643">
        <v>0</v>
      </c>
      <c r="L4643">
        <v>2</v>
      </c>
      <c r="M4643">
        <v>44800</v>
      </c>
      <c r="N4643">
        <v>150000</v>
      </c>
      <c r="O4643">
        <v>1016890</v>
      </c>
      <c r="P4643" t="s">
        <v>5</v>
      </c>
      <c r="Q4643" t="s">
        <v>13</v>
      </c>
      <c r="R4643" t="s">
        <v>169</v>
      </c>
      <c r="S4643" t="s">
        <v>170</v>
      </c>
      <c r="T4643">
        <v>656058.06451612909</v>
      </c>
      <c r="U4643">
        <v>1403784</v>
      </c>
      <c r="V4643">
        <v>747725.93548387091</v>
      </c>
      <c r="W4643">
        <v>1.1397252406848328</v>
      </c>
      <c r="X4643" t="s">
        <v>242</v>
      </c>
    </row>
    <row r="4644" spans="1:24" x14ac:dyDescent="0.35">
      <c r="A4644">
        <v>3300022637</v>
      </c>
      <c r="B4644" t="s">
        <v>168</v>
      </c>
      <c r="C4644" t="s">
        <v>168</v>
      </c>
      <c r="D4644">
        <v>0</v>
      </c>
      <c r="E4644">
        <v>0</v>
      </c>
      <c r="F4644">
        <v>0</v>
      </c>
      <c r="G4644">
        <v>0</v>
      </c>
      <c r="H4644">
        <v>5</v>
      </c>
      <c r="I4644">
        <v>85000</v>
      </c>
      <c r="J4644">
        <v>0</v>
      </c>
      <c r="K4644">
        <v>0</v>
      </c>
      <c r="L4644">
        <v>2</v>
      </c>
      <c r="M4644">
        <v>74800</v>
      </c>
      <c r="N4644">
        <v>30000</v>
      </c>
      <c r="O4644">
        <v>189800</v>
      </c>
      <c r="P4644" t="s">
        <v>5</v>
      </c>
      <c r="Q4644" t="s">
        <v>14</v>
      </c>
      <c r="R4644" t="s">
        <v>169</v>
      </c>
      <c r="S4644" t="s">
        <v>170</v>
      </c>
      <c r="T4644">
        <v>122451.61290322582</v>
      </c>
      <c r="U4644">
        <v>107400</v>
      </c>
      <c r="V4644">
        <v>-15051.612903225818</v>
      </c>
      <c r="W4644">
        <v>-0.12291886195995794</v>
      </c>
      <c r="X4644" t="s">
        <v>268</v>
      </c>
    </row>
    <row r="4645" spans="1:24" x14ac:dyDescent="0.35">
      <c r="A4645">
        <v>3301074530</v>
      </c>
      <c r="B4645" t="s">
        <v>168</v>
      </c>
      <c r="C4645" t="s">
        <v>168</v>
      </c>
      <c r="D4645">
        <v>0</v>
      </c>
      <c r="E4645">
        <v>0</v>
      </c>
      <c r="F4645">
        <v>100</v>
      </c>
      <c r="G4645">
        <v>3449895</v>
      </c>
      <c r="H4645">
        <v>25</v>
      </c>
      <c r="I4645">
        <v>762000</v>
      </c>
      <c r="J4645">
        <v>0</v>
      </c>
      <c r="K4645">
        <v>0</v>
      </c>
      <c r="L4645">
        <v>1</v>
      </c>
      <c r="M4645">
        <v>52400</v>
      </c>
      <c r="N4645">
        <v>150000</v>
      </c>
      <c r="O4645">
        <v>4414295</v>
      </c>
      <c r="P4645" t="s">
        <v>5</v>
      </c>
      <c r="Q4645" t="s">
        <v>14</v>
      </c>
      <c r="R4645" t="s">
        <v>169</v>
      </c>
      <c r="S4645" t="s">
        <v>170</v>
      </c>
      <c r="T4645">
        <v>2847932.2580645164</v>
      </c>
      <c r="U4645">
        <v>71998</v>
      </c>
      <c r="V4645">
        <v>-2775934.2580645164</v>
      </c>
      <c r="W4645">
        <v>-0.97471920204698603</v>
      </c>
      <c r="X4645" t="s">
        <v>212</v>
      </c>
    </row>
    <row r="4646" spans="1:24" x14ac:dyDescent="0.35">
      <c r="A4646">
        <v>3300015816</v>
      </c>
      <c r="B4646" t="s">
        <v>168</v>
      </c>
      <c r="C4646" t="s">
        <v>168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1</v>
      </c>
      <c r="M4646">
        <v>20000</v>
      </c>
      <c r="N4646">
        <v>1493800</v>
      </c>
      <c r="O4646">
        <v>1513800</v>
      </c>
      <c r="P4646" t="s">
        <v>5</v>
      </c>
      <c r="Q4646" t="s">
        <v>7</v>
      </c>
      <c r="R4646" t="s">
        <v>169</v>
      </c>
      <c r="S4646" t="s">
        <v>170</v>
      </c>
      <c r="T4646">
        <v>976645.16129032255</v>
      </c>
      <c r="U4646">
        <v>1044800</v>
      </c>
      <c r="V4646">
        <v>68154.838709677453</v>
      </c>
      <c r="W4646">
        <v>6.9784647905932085E-2</v>
      </c>
      <c r="X4646" t="s">
        <v>218</v>
      </c>
    </row>
    <row r="4647" spans="1:24" x14ac:dyDescent="0.35">
      <c r="A4647">
        <v>3300014114</v>
      </c>
      <c r="B4647" t="s">
        <v>168</v>
      </c>
      <c r="C4647" t="s">
        <v>168</v>
      </c>
      <c r="D4647">
        <v>0</v>
      </c>
      <c r="E4647">
        <v>0</v>
      </c>
      <c r="F4647">
        <v>10</v>
      </c>
      <c r="G4647">
        <v>539514</v>
      </c>
      <c r="H4647">
        <v>1</v>
      </c>
      <c r="I4647">
        <v>100000</v>
      </c>
      <c r="J4647">
        <v>0</v>
      </c>
      <c r="K4647">
        <v>0</v>
      </c>
      <c r="L4647">
        <v>0</v>
      </c>
      <c r="M4647">
        <v>0</v>
      </c>
      <c r="N4647">
        <v>1591500</v>
      </c>
      <c r="O4647">
        <v>2231014</v>
      </c>
      <c r="P4647" t="s">
        <v>5</v>
      </c>
      <c r="Q4647" t="s">
        <v>7</v>
      </c>
      <c r="R4647" t="s">
        <v>169</v>
      </c>
      <c r="S4647" t="s">
        <v>170</v>
      </c>
      <c r="T4647">
        <v>1439363.8709677418</v>
      </c>
      <c r="U4647">
        <v>2031386</v>
      </c>
      <c r="V4647">
        <v>592022.12903225818</v>
      </c>
      <c r="W4647">
        <v>0.41130817646146567</v>
      </c>
      <c r="X4647" t="s">
        <v>394</v>
      </c>
    </row>
    <row r="4648" spans="1:24" x14ac:dyDescent="0.35">
      <c r="A4648">
        <v>3300025959</v>
      </c>
      <c r="B4648" t="s">
        <v>168</v>
      </c>
      <c r="C4648" t="s">
        <v>168</v>
      </c>
      <c r="D4648">
        <v>0</v>
      </c>
      <c r="E4648">
        <v>0</v>
      </c>
      <c r="F4648">
        <v>21</v>
      </c>
      <c r="G4648">
        <v>1155478</v>
      </c>
      <c r="H4648">
        <v>11</v>
      </c>
      <c r="I4648">
        <v>680000</v>
      </c>
      <c r="J4648">
        <v>0</v>
      </c>
      <c r="K4648">
        <v>0</v>
      </c>
      <c r="L4648">
        <v>6</v>
      </c>
      <c r="M4648">
        <v>474400</v>
      </c>
      <c r="N4648">
        <v>75000</v>
      </c>
      <c r="O4648">
        <v>2384878</v>
      </c>
      <c r="P4648" t="s">
        <v>5</v>
      </c>
      <c r="Q4648" t="s">
        <v>14</v>
      </c>
      <c r="R4648" t="s">
        <v>169</v>
      </c>
      <c r="S4648" t="s">
        <v>170</v>
      </c>
      <c r="T4648">
        <v>1538630.9677419355</v>
      </c>
      <c r="U4648">
        <v>1496011</v>
      </c>
      <c r="V4648">
        <v>-42619.967741935514</v>
      </c>
      <c r="W4648">
        <v>-2.7699928465942492E-2</v>
      </c>
      <c r="X4648" t="s">
        <v>237</v>
      </c>
    </row>
    <row r="4649" spans="1:24" x14ac:dyDescent="0.35">
      <c r="A4649">
        <v>3301069887</v>
      </c>
      <c r="B4649" t="s">
        <v>168</v>
      </c>
      <c r="C4649" t="s">
        <v>168</v>
      </c>
      <c r="D4649">
        <v>0</v>
      </c>
      <c r="E4649">
        <v>0</v>
      </c>
      <c r="F4649">
        <v>1</v>
      </c>
      <c r="G4649">
        <v>20999</v>
      </c>
      <c r="H4649">
        <v>5</v>
      </c>
      <c r="I4649">
        <v>58000</v>
      </c>
      <c r="J4649">
        <v>0</v>
      </c>
      <c r="K4649">
        <v>0</v>
      </c>
      <c r="L4649">
        <v>19</v>
      </c>
      <c r="M4649">
        <v>1145600</v>
      </c>
      <c r="N4649">
        <v>44000</v>
      </c>
      <c r="O4649">
        <v>1268599</v>
      </c>
      <c r="P4649" t="s">
        <v>5</v>
      </c>
      <c r="Q4649" t="s">
        <v>9</v>
      </c>
      <c r="R4649" t="s">
        <v>169</v>
      </c>
      <c r="S4649" t="s">
        <v>170</v>
      </c>
      <c r="T4649">
        <v>818450.96774193551</v>
      </c>
      <c r="U4649">
        <v>940099</v>
      </c>
      <c r="V4649">
        <v>121648.03225806449</v>
      </c>
      <c r="W4649">
        <v>0.14863203423619287</v>
      </c>
      <c r="X4649" t="s">
        <v>258</v>
      </c>
    </row>
    <row r="4650" spans="1:24" x14ac:dyDescent="0.35">
      <c r="A4650">
        <v>3301039496</v>
      </c>
      <c r="B4650" t="s">
        <v>168</v>
      </c>
      <c r="C4650" t="s">
        <v>168</v>
      </c>
      <c r="D4650">
        <v>0</v>
      </c>
      <c r="E4650">
        <v>0</v>
      </c>
      <c r="F4650">
        <v>16</v>
      </c>
      <c r="G4650">
        <v>680484</v>
      </c>
      <c r="H4650">
        <v>15</v>
      </c>
      <c r="I4650">
        <v>325000</v>
      </c>
      <c r="J4650">
        <v>0</v>
      </c>
      <c r="K4650">
        <v>0</v>
      </c>
      <c r="L4650">
        <v>6</v>
      </c>
      <c r="M4650">
        <v>384400</v>
      </c>
      <c r="N4650">
        <v>150000</v>
      </c>
      <c r="O4650">
        <v>1539884</v>
      </c>
      <c r="P4650" t="s">
        <v>5</v>
      </c>
      <c r="Q4650" t="s">
        <v>15</v>
      </c>
      <c r="R4650" t="s">
        <v>169</v>
      </c>
      <c r="S4650" t="s">
        <v>170</v>
      </c>
      <c r="T4650">
        <v>993473.54838709685</v>
      </c>
      <c r="U4650">
        <v>326691</v>
      </c>
      <c r="V4650">
        <v>-666782.54838709685</v>
      </c>
      <c r="W4650">
        <v>-0.67116286031934869</v>
      </c>
      <c r="X4650" t="s">
        <v>322</v>
      </c>
    </row>
    <row r="4651" spans="1:24" x14ac:dyDescent="0.35">
      <c r="A4651">
        <v>3301066258</v>
      </c>
      <c r="B4651" t="s">
        <v>168</v>
      </c>
      <c r="C4651" t="s">
        <v>168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5000</v>
      </c>
      <c r="J4651">
        <v>0</v>
      </c>
      <c r="K4651">
        <v>0</v>
      </c>
      <c r="L4651">
        <v>0</v>
      </c>
      <c r="M4651">
        <v>0</v>
      </c>
      <c r="N4651">
        <v>160000</v>
      </c>
      <c r="O4651">
        <v>165000</v>
      </c>
      <c r="P4651" t="s">
        <v>5</v>
      </c>
      <c r="Q4651" t="s">
        <v>11</v>
      </c>
      <c r="R4651" t="s">
        <v>169</v>
      </c>
      <c r="S4651" t="s">
        <v>170</v>
      </c>
      <c r="T4651">
        <v>106451.61290322582</v>
      </c>
      <c r="U4651">
        <v>60000</v>
      </c>
      <c r="V4651">
        <v>-46451.612903225818</v>
      </c>
      <c r="W4651">
        <v>-0.4363636363636364</v>
      </c>
      <c r="X4651" t="s">
        <v>385</v>
      </c>
    </row>
    <row r="4652" spans="1:24" x14ac:dyDescent="0.35">
      <c r="A4652">
        <v>3300022817</v>
      </c>
      <c r="B4652" t="s">
        <v>168</v>
      </c>
      <c r="C4652" t="s">
        <v>168</v>
      </c>
      <c r="D4652">
        <v>0</v>
      </c>
      <c r="E4652">
        <v>0</v>
      </c>
      <c r="F4652">
        <v>86</v>
      </c>
      <c r="G4652">
        <v>4188387</v>
      </c>
      <c r="H4652">
        <v>76</v>
      </c>
      <c r="I4652">
        <v>3135000</v>
      </c>
      <c r="J4652">
        <v>0</v>
      </c>
      <c r="K4652">
        <v>0</v>
      </c>
      <c r="L4652">
        <v>76</v>
      </c>
      <c r="M4652">
        <v>5402400</v>
      </c>
      <c r="N4652">
        <v>150000</v>
      </c>
      <c r="O4652">
        <v>12875787</v>
      </c>
      <c r="P4652" t="s">
        <v>5</v>
      </c>
      <c r="Q4652" t="s">
        <v>9</v>
      </c>
      <c r="R4652" t="s">
        <v>169</v>
      </c>
      <c r="S4652" t="s">
        <v>170</v>
      </c>
      <c r="T4652">
        <v>8306959.3548387093</v>
      </c>
      <c r="U4652">
        <v>8451738</v>
      </c>
      <c r="V4652">
        <v>144778.64516129065</v>
      </c>
      <c r="W4652">
        <v>1.7428596791792206E-2</v>
      </c>
      <c r="X4652" t="s">
        <v>228</v>
      </c>
    </row>
    <row r="4653" spans="1:24" x14ac:dyDescent="0.35">
      <c r="A4653">
        <v>3300007441</v>
      </c>
      <c r="B4653" t="s">
        <v>168</v>
      </c>
      <c r="C4653" t="s">
        <v>168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165000</v>
      </c>
      <c r="O4653">
        <v>165000</v>
      </c>
      <c r="P4653" t="s">
        <v>5</v>
      </c>
      <c r="Q4653" t="s">
        <v>14</v>
      </c>
      <c r="R4653" t="s">
        <v>207</v>
      </c>
      <c r="S4653" t="s">
        <v>170</v>
      </c>
      <c r="T4653">
        <v>106451.61290322582</v>
      </c>
      <c r="U4653">
        <v>192000</v>
      </c>
      <c r="V4653">
        <v>85548.387096774182</v>
      </c>
      <c r="W4653">
        <v>0.80363636363636348</v>
      </c>
      <c r="X4653" t="s">
        <v>409</v>
      </c>
    </row>
    <row r="4654" spans="1:24" x14ac:dyDescent="0.35">
      <c r="A4654">
        <v>3300026524</v>
      </c>
      <c r="B4654" t="s">
        <v>168</v>
      </c>
      <c r="C4654" t="s">
        <v>168</v>
      </c>
      <c r="D4654">
        <v>0</v>
      </c>
      <c r="E4654">
        <v>0</v>
      </c>
      <c r="F4654">
        <v>158</v>
      </c>
      <c r="G4654">
        <v>7789431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488000</v>
      </c>
      <c r="O4654">
        <v>8277431</v>
      </c>
      <c r="P4654" t="s">
        <v>5</v>
      </c>
      <c r="Q4654" t="s">
        <v>6</v>
      </c>
      <c r="R4654" t="s">
        <v>169</v>
      </c>
      <c r="S4654" t="s">
        <v>170</v>
      </c>
      <c r="T4654">
        <v>5340278.064516129</v>
      </c>
      <c r="U4654">
        <v>5725651</v>
      </c>
      <c r="V4654">
        <v>385372.93548387103</v>
      </c>
      <c r="W4654">
        <v>7.2163458686638426E-2</v>
      </c>
      <c r="X4654" t="s">
        <v>343</v>
      </c>
    </row>
    <row r="4655" spans="1:24" x14ac:dyDescent="0.35">
      <c r="A4655">
        <v>6001143504</v>
      </c>
      <c r="B4655" t="s">
        <v>168</v>
      </c>
      <c r="C4655" t="s">
        <v>168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150000</v>
      </c>
      <c r="O4655">
        <v>150000</v>
      </c>
      <c r="P4655" t="s">
        <v>5</v>
      </c>
      <c r="Q4655" t="s">
        <v>10</v>
      </c>
      <c r="R4655" t="s">
        <v>169</v>
      </c>
      <c r="S4655" t="s">
        <v>170</v>
      </c>
      <c r="T4655">
        <v>96774.193548387106</v>
      </c>
      <c r="U4655">
        <v>30000</v>
      </c>
      <c r="V4655">
        <v>-66774.193548387106</v>
      </c>
      <c r="W4655">
        <v>-0.69</v>
      </c>
      <c r="X4655" t="s">
        <v>198</v>
      </c>
    </row>
    <row r="4656" spans="1:24" x14ac:dyDescent="0.35">
      <c r="A4656">
        <v>3300015822</v>
      </c>
      <c r="B4656" t="s">
        <v>168</v>
      </c>
      <c r="C4656" t="s">
        <v>168</v>
      </c>
      <c r="D4656">
        <v>0</v>
      </c>
      <c r="E4656">
        <v>0</v>
      </c>
      <c r="F4656">
        <v>172</v>
      </c>
      <c r="G4656">
        <v>7537549</v>
      </c>
      <c r="H4656">
        <v>4</v>
      </c>
      <c r="I4656">
        <v>465000</v>
      </c>
      <c r="J4656">
        <v>0</v>
      </c>
      <c r="K4656">
        <v>0</v>
      </c>
      <c r="L4656">
        <v>3</v>
      </c>
      <c r="M4656">
        <v>127200</v>
      </c>
      <c r="N4656">
        <v>1443500</v>
      </c>
      <c r="O4656">
        <v>9573249</v>
      </c>
      <c r="P4656" t="s">
        <v>5</v>
      </c>
      <c r="Q4656" t="s">
        <v>7</v>
      </c>
      <c r="R4656" t="s">
        <v>169</v>
      </c>
      <c r="S4656" t="s">
        <v>170</v>
      </c>
      <c r="T4656">
        <v>6176289.6774193551</v>
      </c>
      <c r="U4656">
        <v>5664485</v>
      </c>
      <c r="V4656">
        <v>-511804.67741935514</v>
      </c>
      <c r="W4656">
        <v>-8.2866041612413954E-2</v>
      </c>
      <c r="X4656" t="s">
        <v>176</v>
      </c>
    </row>
    <row r="4657" spans="1:24" x14ac:dyDescent="0.35">
      <c r="A4657">
        <v>6001121859</v>
      </c>
      <c r="B4657" t="s">
        <v>168</v>
      </c>
      <c r="C4657" t="s">
        <v>168</v>
      </c>
      <c r="D4657">
        <v>0</v>
      </c>
      <c r="E4657">
        <v>0</v>
      </c>
      <c r="F4657">
        <v>41</v>
      </c>
      <c r="G4657">
        <v>2279952</v>
      </c>
      <c r="H4657">
        <v>10</v>
      </c>
      <c r="I4657">
        <v>325000</v>
      </c>
      <c r="J4657">
        <v>0</v>
      </c>
      <c r="K4657">
        <v>0</v>
      </c>
      <c r="L4657">
        <v>18</v>
      </c>
      <c r="M4657">
        <v>1043200</v>
      </c>
      <c r="N4657">
        <v>160000</v>
      </c>
      <c r="O4657">
        <v>3808152</v>
      </c>
      <c r="P4657" t="s">
        <v>5</v>
      </c>
      <c r="Q4657" t="s">
        <v>13</v>
      </c>
      <c r="R4657" t="s">
        <v>169</v>
      </c>
      <c r="S4657" t="s">
        <v>170</v>
      </c>
      <c r="T4657">
        <v>2456872.2580645159</v>
      </c>
      <c r="U4657">
        <v>2710055</v>
      </c>
      <c r="V4657">
        <v>253182.74193548411</v>
      </c>
      <c r="W4657">
        <v>0.10305083673130699</v>
      </c>
      <c r="X4657" t="s">
        <v>414</v>
      </c>
    </row>
    <row r="4658" spans="1:24" x14ac:dyDescent="0.35">
      <c r="A4658">
        <v>3300014319</v>
      </c>
      <c r="B4658" t="s">
        <v>168</v>
      </c>
      <c r="C4658" t="s">
        <v>168</v>
      </c>
      <c r="D4658">
        <v>0</v>
      </c>
      <c r="E4658">
        <v>0</v>
      </c>
      <c r="F4658">
        <v>112</v>
      </c>
      <c r="G4658">
        <v>4055761</v>
      </c>
      <c r="H4658">
        <v>55</v>
      </c>
      <c r="I4658">
        <v>1873000</v>
      </c>
      <c r="J4658">
        <v>0</v>
      </c>
      <c r="K4658">
        <v>0</v>
      </c>
      <c r="L4658">
        <v>8</v>
      </c>
      <c r="M4658">
        <v>529200</v>
      </c>
      <c r="N4658">
        <v>980000</v>
      </c>
      <c r="O4658">
        <v>7437961</v>
      </c>
      <c r="P4658" t="s">
        <v>5</v>
      </c>
      <c r="Q4658" t="s">
        <v>8</v>
      </c>
      <c r="R4658" t="s">
        <v>169</v>
      </c>
      <c r="S4658" t="s">
        <v>170</v>
      </c>
      <c r="T4658">
        <v>4798684.5161290318</v>
      </c>
      <c r="U4658">
        <v>4943469</v>
      </c>
      <c r="V4658">
        <v>144784.48387096822</v>
      </c>
      <c r="W4658">
        <v>3.0171702970747116E-2</v>
      </c>
      <c r="X4658" t="s">
        <v>175</v>
      </c>
    </row>
    <row r="4659" spans="1:24" x14ac:dyDescent="0.35">
      <c r="A4659">
        <v>3300015063</v>
      </c>
      <c r="B4659" t="s">
        <v>168</v>
      </c>
      <c r="C4659" t="s">
        <v>168</v>
      </c>
      <c r="D4659">
        <v>0</v>
      </c>
      <c r="E4659">
        <v>0</v>
      </c>
      <c r="F4659">
        <v>0</v>
      </c>
      <c r="G4659">
        <v>0</v>
      </c>
      <c r="H4659">
        <v>4</v>
      </c>
      <c r="I4659">
        <v>341000</v>
      </c>
      <c r="J4659">
        <v>0</v>
      </c>
      <c r="K4659">
        <v>0</v>
      </c>
      <c r="L4659">
        <v>0</v>
      </c>
      <c r="M4659">
        <v>0</v>
      </c>
      <c r="N4659">
        <v>342000</v>
      </c>
      <c r="O4659">
        <v>683000</v>
      </c>
      <c r="P4659" t="s">
        <v>5</v>
      </c>
      <c r="Q4659" t="s">
        <v>8</v>
      </c>
      <c r="R4659" t="s">
        <v>169</v>
      </c>
      <c r="S4659" t="s">
        <v>170</v>
      </c>
      <c r="T4659">
        <v>440645.16129032255</v>
      </c>
      <c r="U4659">
        <v>1046500</v>
      </c>
      <c r="V4659">
        <v>605854.83870967745</v>
      </c>
      <c r="W4659">
        <v>1.3749267935578331</v>
      </c>
      <c r="X4659" t="s">
        <v>238</v>
      </c>
    </row>
    <row r="4660" spans="1:24" x14ac:dyDescent="0.35">
      <c r="A4660">
        <v>3301071677</v>
      </c>
      <c r="B4660" t="s">
        <v>168</v>
      </c>
      <c r="C4660" t="s">
        <v>168</v>
      </c>
      <c r="D4660">
        <v>0</v>
      </c>
      <c r="E4660">
        <v>0</v>
      </c>
      <c r="F4660">
        <v>3</v>
      </c>
      <c r="G4660">
        <v>172997</v>
      </c>
      <c r="H4660">
        <v>2</v>
      </c>
      <c r="I4660">
        <v>40000</v>
      </c>
      <c r="J4660">
        <v>0</v>
      </c>
      <c r="K4660">
        <v>0</v>
      </c>
      <c r="L4660">
        <v>0</v>
      </c>
      <c r="M4660">
        <v>0</v>
      </c>
      <c r="N4660">
        <v>30000</v>
      </c>
      <c r="O4660">
        <v>242997</v>
      </c>
      <c r="P4660" t="s">
        <v>5</v>
      </c>
      <c r="Q4660" t="s">
        <v>9</v>
      </c>
      <c r="R4660" t="s">
        <v>169</v>
      </c>
      <c r="S4660" t="s">
        <v>170</v>
      </c>
      <c r="T4660">
        <v>156772.25806451612</v>
      </c>
      <c r="U4660">
        <v>692192</v>
      </c>
      <c r="V4660">
        <v>535419.74193548388</v>
      </c>
      <c r="W4660">
        <v>3.4152709704235038</v>
      </c>
      <c r="X4660" t="s">
        <v>315</v>
      </c>
    </row>
    <row r="4661" spans="1:24" x14ac:dyDescent="0.35">
      <c r="A4661">
        <v>3300004855</v>
      </c>
      <c r="B4661" t="s">
        <v>168</v>
      </c>
      <c r="C4661" t="s">
        <v>168</v>
      </c>
      <c r="D4661">
        <v>0</v>
      </c>
      <c r="E4661">
        <v>0</v>
      </c>
      <c r="F4661">
        <v>0</v>
      </c>
      <c r="G4661">
        <v>0</v>
      </c>
      <c r="H4661">
        <v>1</v>
      </c>
      <c r="I4661">
        <v>50000</v>
      </c>
      <c r="J4661">
        <v>0</v>
      </c>
      <c r="K4661">
        <v>0</v>
      </c>
      <c r="L4661">
        <v>0</v>
      </c>
      <c r="M4661">
        <v>0</v>
      </c>
      <c r="N4661">
        <v>150000</v>
      </c>
      <c r="O4661">
        <v>200000</v>
      </c>
      <c r="P4661" t="s">
        <v>5</v>
      </c>
      <c r="Q4661" t="s">
        <v>13</v>
      </c>
      <c r="R4661" t="s">
        <v>169</v>
      </c>
      <c r="S4661" t="s">
        <v>170</v>
      </c>
      <c r="T4661">
        <v>129032.25806451614</v>
      </c>
      <c r="U4661">
        <v>175000</v>
      </c>
      <c r="V4661">
        <v>45967.741935483864</v>
      </c>
      <c r="W4661">
        <v>0.35624999999999996</v>
      </c>
      <c r="X4661" t="s">
        <v>387</v>
      </c>
    </row>
    <row r="4662" spans="1:24" x14ac:dyDescent="0.35">
      <c r="A4662">
        <v>3300020818</v>
      </c>
      <c r="B4662" t="s">
        <v>168</v>
      </c>
      <c r="C4662" t="s">
        <v>168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130000</v>
      </c>
      <c r="O4662">
        <v>130000</v>
      </c>
      <c r="P4662" t="s">
        <v>5</v>
      </c>
      <c r="Q4662" t="s">
        <v>13</v>
      </c>
      <c r="R4662" t="s">
        <v>169</v>
      </c>
      <c r="S4662" t="s">
        <v>170</v>
      </c>
      <c r="T4662">
        <v>83870.967741935485</v>
      </c>
      <c r="U4662">
        <v>0</v>
      </c>
      <c r="V4662">
        <v>-83870.967741935485</v>
      </c>
      <c r="W4662">
        <v>0</v>
      </c>
      <c r="X4662" t="s">
        <v>280</v>
      </c>
    </row>
    <row r="4663" spans="1:24" x14ac:dyDescent="0.35">
      <c r="A4663">
        <v>3301055767</v>
      </c>
      <c r="B4663" t="s">
        <v>168</v>
      </c>
      <c r="C4663" t="s">
        <v>168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95000</v>
      </c>
      <c r="O4663">
        <v>95000</v>
      </c>
      <c r="P4663" t="s">
        <v>5</v>
      </c>
      <c r="Q4663" t="s">
        <v>9</v>
      </c>
      <c r="R4663" t="s">
        <v>169</v>
      </c>
      <c r="S4663" t="s">
        <v>170</v>
      </c>
      <c r="T4663">
        <v>61290.322580645159</v>
      </c>
      <c r="U4663">
        <v>30000</v>
      </c>
      <c r="V4663">
        <v>-31290.322580645159</v>
      </c>
      <c r="W4663">
        <v>-0.51052631578947372</v>
      </c>
      <c r="X4663" t="s">
        <v>243</v>
      </c>
    </row>
    <row r="4664" spans="1:24" x14ac:dyDescent="0.35">
      <c r="A4664">
        <v>3301076124</v>
      </c>
      <c r="B4664" t="s">
        <v>168</v>
      </c>
      <c r="C4664" t="s">
        <v>168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4814400</v>
      </c>
      <c r="O4664">
        <v>4814400</v>
      </c>
      <c r="P4664" t="s">
        <v>5</v>
      </c>
      <c r="Q4664" t="s">
        <v>16</v>
      </c>
      <c r="R4664" t="s">
        <v>169</v>
      </c>
      <c r="S4664" t="s">
        <v>170</v>
      </c>
      <c r="T4664">
        <v>3106064.5161290322</v>
      </c>
      <c r="U4664">
        <v>2342950</v>
      </c>
      <c r="V4664">
        <v>-763114.51612903224</v>
      </c>
      <c r="W4664">
        <v>-0.24568533981389162</v>
      </c>
      <c r="X4664" t="s">
        <v>246</v>
      </c>
    </row>
    <row r="4665" spans="1:24" x14ac:dyDescent="0.35">
      <c r="A4665">
        <v>3301072837</v>
      </c>
      <c r="B4665" t="s">
        <v>168</v>
      </c>
      <c r="C4665" t="s">
        <v>168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150000</v>
      </c>
      <c r="O4665">
        <v>150000</v>
      </c>
      <c r="P4665" t="s">
        <v>5</v>
      </c>
      <c r="Q4665" t="s">
        <v>10</v>
      </c>
      <c r="R4665" t="s">
        <v>169</v>
      </c>
      <c r="S4665" t="s">
        <v>170</v>
      </c>
      <c r="T4665">
        <v>96774.193548387106</v>
      </c>
      <c r="U4665">
        <v>58000</v>
      </c>
      <c r="V4665">
        <v>-38774.193548387106</v>
      </c>
      <c r="W4665">
        <v>-0.40066666666666673</v>
      </c>
      <c r="X4665" t="s">
        <v>334</v>
      </c>
    </row>
    <row r="4666" spans="1:24" x14ac:dyDescent="0.35">
      <c r="A4666">
        <v>3301024770</v>
      </c>
      <c r="B4666" t="s">
        <v>168</v>
      </c>
      <c r="C4666" t="s">
        <v>168</v>
      </c>
      <c r="D4666">
        <v>0</v>
      </c>
      <c r="E4666">
        <v>0</v>
      </c>
      <c r="F4666">
        <v>277</v>
      </c>
      <c r="G4666">
        <v>10386710</v>
      </c>
      <c r="H4666">
        <v>70</v>
      </c>
      <c r="I4666">
        <v>2675000</v>
      </c>
      <c r="J4666">
        <v>0</v>
      </c>
      <c r="K4666">
        <v>0</v>
      </c>
      <c r="L4666">
        <v>24</v>
      </c>
      <c r="M4666">
        <v>1297600</v>
      </c>
      <c r="N4666">
        <v>3906000</v>
      </c>
      <c r="O4666">
        <v>18265310</v>
      </c>
      <c r="P4666" t="s">
        <v>5</v>
      </c>
      <c r="Q4666" t="s">
        <v>17</v>
      </c>
      <c r="R4666" t="s">
        <v>169</v>
      </c>
      <c r="S4666" t="s">
        <v>170</v>
      </c>
      <c r="T4666">
        <v>11784070.967741935</v>
      </c>
      <c r="U4666">
        <v>9831421</v>
      </c>
      <c r="V4666">
        <v>-1952649.9677419346</v>
      </c>
      <c r="W4666">
        <v>-0.16570249560505679</v>
      </c>
      <c r="X4666" t="s">
        <v>220</v>
      </c>
    </row>
    <row r="4667" spans="1:24" x14ac:dyDescent="0.35">
      <c r="A4667">
        <v>3301002520</v>
      </c>
      <c r="B4667" t="s">
        <v>168</v>
      </c>
      <c r="C4667" t="s">
        <v>168</v>
      </c>
      <c r="D4667">
        <v>0</v>
      </c>
      <c r="E4667">
        <v>0</v>
      </c>
      <c r="F4667">
        <v>216</v>
      </c>
      <c r="G4667">
        <v>7037753</v>
      </c>
      <c r="H4667">
        <v>156</v>
      </c>
      <c r="I4667">
        <v>4680000</v>
      </c>
      <c r="J4667">
        <v>0</v>
      </c>
      <c r="K4667">
        <v>0</v>
      </c>
      <c r="L4667">
        <v>64</v>
      </c>
      <c r="M4667">
        <v>2983600</v>
      </c>
      <c r="N4667">
        <v>464000</v>
      </c>
      <c r="O4667">
        <v>15165353</v>
      </c>
      <c r="P4667" t="s">
        <v>5</v>
      </c>
      <c r="Q4667" t="s">
        <v>9</v>
      </c>
      <c r="R4667" t="s">
        <v>169</v>
      </c>
      <c r="S4667" t="s">
        <v>170</v>
      </c>
      <c r="T4667">
        <v>9784098.7096774187</v>
      </c>
      <c r="U4667">
        <v>8572906</v>
      </c>
      <c r="V4667">
        <v>-1211192.7096774187</v>
      </c>
      <c r="W4667">
        <v>-0.12379195525484965</v>
      </c>
      <c r="X4667" t="s">
        <v>281</v>
      </c>
    </row>
    <row r="4668" spans="1:24" x14ac:dyDescent="0.35">
      <c r="A4668">
        <v>3301071852</v>
      </c>
      <c r="B4668" t="s">
        <v>168</v>
      </c>
      <c r="C4668" t="s">
        <v>168</v>
      </c>
      <c r="D4668">
        <v>0</v>
      </c>
      <c r="E4668">
        <v>0</v>
      </c>
      <c r="F4668">
        <v>128</v>
      </c>
      <c r="G4668">
        <v>6094353</v>
      </c>
      <c r="H4668">
        <v>95</v>
      </c>
      <c r="I4668">
        <v>3685000</v>
      </c>
      <c r="J4668">
        <v>0</v>
      </c>
      <c r="K4668">
        <v>0</v>
      </c>
      <c r="L4668">
        <v>63</v>
      </c>
      <c r="M4668">
        <v>3431200</v>
      </c>
      <c r="N4668">
        <v>150000</v>
      </c>
      <c r="O4668">
        <v>13360553</v>
      </c>
      <c r="P4668" t="s">
        <v>5</v>
      </c>
      <c r="Q4668" t="s">
        <v>15</v>
      </c>
      <c r="R4668" t="s">
        <v>169</v>
      </c>
      <c r="S4668" t="s">
        <v>170</v>
      </c>
      <c r="T4668">
        <v>8619711.6129032262</v>
      </c>
      <c r="U4668">
        <v>9556086</v>
      </c>
      <c r="V4668">
        <v>936374.38709677383</v>
      </c>
      <c r="W4668">
        <v>0.10863175349104193</v>
      </c>
      <c r="X4668" t="s">
        <v>329</v>
      </c>
    </row>
    <row r="4669" spans="1:24" x14ac:dyDescent="0.35">
      <c r="A4669">
        <v>3301076011</v>
      </c>
      <c r="B4669" t="s">
        <v>168</v>
      </c>
      <c r="C4669" t="s">
        <v>168</v>
      </c>
      <c r="D4669">
        <v>0</v>
      </c>
      <c r="E4669">
        <v>0</v>
      </c>
      <c r="F4669">
        <v>1</v>
      </c>
      <c r="G4669">
        <v>30999</v>
      </c>
      <c r="H4669">
        <v>2</v>
      </c>
      <c r="I4669">
        <v>110000</v>
      </c>
      <c r="J4669">
        <v>0</v>
      </c>
      <c r="K4669">
        <v>0</v>
      </c>
      <c r="L4669">
        <v>0</v>
      </c>
      <c r="M4669">
        <v>0</v>
      </c>
      <c r="N4669">
        <v>30000</v>
      </c>
      <c r="O4669">
        <v>170999</v>
      </c>
      <c r="P4669" t="s">
        <v>5</v>
      </c>
      <c r="Q4669" t="s">
        <v>14</v>
      </c>
      <c r="R4669" t="s">
        <v>169</v>
      </c>
      <c r="S4669" t="s">
        <v>170</v>
      </c>
      <c r="T4669">
        <v>110321.93548387097</v>
      </c>
      <c r="U4669">
        <v>351495</v>
      </c>
      <c r="V4669">
        <v>241173.06451612903</v>
      </c>
      <c r="W4669">
        <v>2.1860844215463247</v>
      </c>
      <c r="X4669" t="s">
        <v>314</v>
      </c>
    </row>
    <row r="4670" spans="1:24" x14ac:dyDescent="0.35">
      <c r="A4670">
        <v>3301062897</v>
      </c>
      <c r="B4670" t="s">
        <v>168</v>
      </c>
      <c r="C4670" t="s">
        <v>168</v>
      </c>
      <c r="D4670">
        <v>0</v>
      </c>
      <c r="E4670">
        <v>0</v>
      </c>
      <c r="F4670">
        <v>221</v>
      </c>
      <c r="G4670">
        <v>4891312</v>
      </c>
      <c r="H4670">
        <v>321</v>
      </c>
      <c r="I4670">
        <v>6816000</v>
      </c>
      <c r="J4670">
        <v>0</v>
      </c>
      <c r="K4670">
        <v>0</v>
      </c>
      <c r="L4670">
        <v>90</v>
      </c>
      <c r="M4670">
        <v>2486000</v>
      </c>
      <c r="N4670">
        <v>90000</v>
      </c>
      <c r="O4670">
        <v>14283312</v>
      </c>
      <c r="P4670" t="s">
        <v>5</v>
      </c>
      <c r="Q4670" t="s">
        <v>13</v>
      </c>
      <c r="R4670" t="s">
        <v>169</v>
      </c>
      <c r="S4670" t="s">
        <v>170</v>
      </c>
      <c r="T4670">
        <v>9215040</v>
      </c>
      <c r="U4670">
        <v>8815609</v>
      </c>
      <c r="V4670">
        <v>-399431</v>
      </c>
      <c r="W4670">
        <v>-4.3345552488106454E-2</v>
      </c>
      <c r="X4670" t="s">
        <v>250</v>
      </c>
    </row>
    <row r="4671" spans="1:24" x14ac:dyDescent="0.35">
      <c r="A4671">
        <v>3301068849</v>
      </c>
      <c r="B4671" t="s">
        <v>168</v>
      </c>
      <c r="C4671" t="s">
        <v>168</v>
      </c>
      <c r="D4671">
        <v>0</v>
      </c>
      <c r="E4671">
        <v>0</v>
      </c>
      <c r="F4671">
        <v>81</v>
      </c>
      <c r="G4671">
        <v>3437911</v>
      </c>
      <c r="H4671">
        <v>38</v>
      </c>
      <c r="I4671">
        <v>1865000</v>
      </c>
      <c r="J4671">
        <v>0</v>
      </c>
      <c r="K4671">
        <v>0</v>
      </c>
      <c r="L4671">
        <v>42</v>
      </c>
      <c r="M4671">
        <v>2380800</v>
      </c>
      <c r="N4671">
        <v>150000</v>
      </c>
      <c r="O4671">
        <v>7833711</v>
      </c>
      <c r="P4671" t="s">
        <v>5</v>
      </c>
      <c r="Q4671" t="s">
        <v>14</v>
      </c>
      <c r="R4671" t="s">
        <v>169</v>
      </c>
      <c r="S4671" t="s">
        <v>170</v>
      </c>
      <c r="T4671">
        <v>5054007.0967741935</v>
      </c>
      <c r="U4671">
        <v>6121718</v>
      </c>
      <c r="V4671">
        <v>1067710.9032258065</v>
      </c>
      <c r="W4671">
        <v>0.21126026987720126</v>
      </c>
      <c r="X4671" t="s">
        <v>402</v>
      </c>
    </row>
    <row r="4672" spans="1:24" x14ac:dyDescent="0.35">
      <c r="A4672">
        <v>3301067745</v>
      </c>
      <c r="B4672" t="s">
        <v>168</v>
      </c>
      <c r="C4672" t="s">
        <v>168</v>
      </c>
      <c r="D4672">
        <v>0</v>
      </c>
      <c r="E4672">
        <v>0</v>
      </c>
      <c r="F4672">
        <v>25</v>
      </c>
      <c r="G4672">
        <v>669174</v>
      </c>
      <c r="H4672">
        <v>3</v>
      </c>
      <c r="I4672">
        <v>135000</v>
      </c>
      <c r="J4672">
        <v>0</v>
      </c>
      <c r="K4672">
        <v>0</v>
      </c>
      <c r="L4672">
        <v>1</v>
      </c>
      <c r="M4672">
        <v>52400</v>
      </c>
      <c r="N4672">
        <v>415000</v>
      </c>
      <c r="O4672">
        <v>1271574</v>
      </c>
      <c r="P4672" t="s">
        <v>5</v>
      </c>
      <c r="Q4672" t="s">
        <v>10</v>
      </c>
      <c r="R4672" t="s">
        <v>169</v>
      </c>
      <c r="S4672" t="s">
        <v>170</v>
      </c>
      <c r="T4672">
        <v>820370.32258064509</v>
      </c>
      <c r="U4672">
        <v>1203474</v>
      </c>
      <c r="V4672">
        <v>383103.67741935491</v>
      </c>
      <c r="W4672">
        <v>0.46698870848255791</v>
      </c>
      <c r="X4672" t="s">
        <v>200</v>
      </c>
    </row>
    <row r="4673" spans="1:24" x14ac:dyDescent="0.35">
      <c r="A4673">
        <v>3301069530</v>
      </c>
      <c r="B4673" t="s">
        <v>168</v>
      </c>
      <c r="C4673" t="s">
        <v>168</v>
      </c>
      <c r="D4673">
        <v>0</v>
      </c>
      <c r="E4673">
        <v>0</v>
      </c>
      <c r="F4673">
        <v>45</v>
      </c>
      <c r="G4673">
        <v>2093911</v>
      </c>
      <c r="H4673">
        <v>60</v>
      </c>
      <c r="I4673">
        <v>2185000</v>
      </c>
      <c r="J4673">
        <v>0</v>
      </c>
      <c r="K4673">
        <v>0</v>
      </c>
      <c r="L4673">
        <v>0</v>
      </c>
      <c r="M4673">
        <v>0</v>
      </c>
      <c r="N4673">
        <v>394800</v>
      </c>
      <c r="O4673">
        <v>4673711</v>
      </c>
      <c r="P4673" t="s">
        <v>5</v>
      </c>
      <c r="Q4673" t="s">
        <v>6</v>
      </c>
      <c r="R4673" t="s">
        <v>181</v>
      </c>
      <c r="S4673" t="s">
        <v>170</v>
      </c>
      <c r="T4673">
        <v>3015297.4193548388</v>
      </c>
      <c r="U4673">
        <v>2883852</v>
      </c>
      <c r="V4673">
        <v>-131445.41935483878</v>
      </c>
      <c r="W4673">
        <v>-4.3592853730151537E-2</v>
      </c>
      <c r="X4673" t="s">
        <v>245</v>
      </c>
    </row>
    <row r="4674" spans="1:24" x14ac:dyDescent="0.35">
      <c r="A4674">
        <v>3301075641</v>
      </c>
      <c r="B4674" t="s">
        <v>168</v>
      </c>
      <c r="C4674" t="s">
        <v>168</v>
      </c>
      <c r="D4674">
        <v>0</v>
      </c>
      <c r="E4674">
        <v>0</v>
      </c>
      <c r="F4674">
        <v>0</v>
      </c>
      <c r="G4674">
        <v>0</v>
      </c>
      <c r="H4674">
        <v>1</v>
      </c>
      <c r="I4674">
        <v>5000</v>
      </c>
      <c r="J4674">
        <v>0</v>
      </c>
      <c r="K4674">
        <v>0</v>
      </c>
      <c r="L4674">
        <v>1</v>
      </c>
      <c r="M4674">
        <v>50000</v>
      </c>
      <c r="N4674">
        <v>150000</v>
      </c>
      <c r="O4674">
        <v>205000</v>
      </c>
      <c r="P4674" t="s">
        <v>5</v>
      </c>
      <c r="Q4674" t="s">
        <v>14</v>
      </c>
      <c r="R4674" t="s">
        <v>169</v>
      </c>
      <c r="S4674" t="s">
        <v>170</v>
      </c>
      <c r="T4674">
        <v>132258.06451612903</v>
      </c>
      <c r="U4674">
        <v>30000</v>
      </c>
      <c r="V4674">
        <v>-102258.06451612903</v>
      </c>
      <c r="W4674">
        <v>-0.77317073170731709</v>
      </c>
      <c r="X4674" t="s">
        <v>260</v>
      </c>
    </row>
    <row r="4675" spans="1:24" x14ac:dyDescent="0.35">
      <c r="A4675">
        <v>3300016662</v>
      </c>
      <c r="B4675" t="s">
        <v>168</v>
      </c>
      <c r="C4675" t="s">
        <v>168</v>
      </c>
      <c r="D4675">
        <v>0</v>
      </c>
      <c r="E4675">
        <v>0</v>
      </c>
      <c r="F4675">
        <v>35</v>
      </c>
      <c r="G4675">
        <v>1541002</v>
      </c>
      <c r="H4675">
        <v>36</v>
      </c>
      <c r="I4675">
        <v>1450000</v>
      </c>
      <c r="J4675">
        <v>0</v>
      </c>
      <c r="K4675">
        <v>0</v>
      </c>
      <c r="L4675">
        <v>0</v>
      </c>
      <c r="M4675">
        <v>0</v>
      </c>
      <c r="N4675">
        <v>1009100</v>
      </c>
      <c r="O4675">
        <v>4000102</v>
      </c>
      <c r="P4675" t="s">
        <v>5</v>
      </c>
      <c r="Q4675" t="s">
        <v>6</v>
      </c>
      <c r="R4675" t="s">
        <v>169</v>
      </c>
      <c r="S4675" t="s">
        <v>170</v>
      </c>
      <c r="T4675">
        <v>2580710.9677419355</v>
      </c>
      <c r="U4675">
        <v>2484723</v>
      </c>
      <c r="V4675">
        <v>-95987.967741935514</v>
      </c>
      <c r="W4675">
        <v>-3.7194389043079368E-2</v>
      </c>
      <c r="X4675" t="s">
        <v>232</v>
      </c>
    </row>
    <row r="4676" spans="1:24" x14ac:dyDescent="0.35">
      <c r="A4676">
        <v>3301070097</v>
      </c>
      <c r="B4676" t="s">
        <v>168</v>
      </c>
      <c r="C4676" t="s">
        <v>168</v>
      </c>
      <c r="D4676">
        <v>0</v>
      </c>
      <c r="E4676">
        <v>0</v>
      </c>
      <c r="F4676">
        <v>12</v>
      </c>
      <c r="G4676">
        <v>291488</v>
      </c>
      <c r="H4676">
        <v>12</v>
      </c>
      <c r="I4676">
        <v>240000</v>
      </c>
      <c r="J4676">
        <v>0</v>
      </c>
      <c r="K4676">
        <v>0</v>
      </c>
      <c r="L4676">
        <v>11</v>
      </c>
      <c r="M4676">
        <v>366400</v>
      </c>
      <c r="N4676">
        <v>30000</v>
      </c>
      <c r="O4676">
        <v>927888</v>
      </c>
      <c r="P4676" t="s">
        <v>5</v>
      </c>
      <c r="Q4676" t="s">
        <v>10</v>
      </c>
      <c r="R4676" t="s">
        <v>181</v>
      </c>
      <c r="S4676" t="s">
        <v>170</v>
      </c>
      <c r="T4676">
        <v>598637.41935483867</v>
      </c>
      <c r="U4676">
        <v>154298</v>
      </c>
      <c r="V4676">
        <v>-444339.41935483867</v>
      </c>
      <c r="W4676">
        <v>-0.74225132774645219</v>
      </c>
      <c r="X4676" t="s">
        <v>182</v>
      </c>
    </row>
    <row r="4677" spans="1:24" x14ac:dyDescent="0.35">
      <c r="A4677">
        <v>3300004869</v>
      </c>
      <c r="B4677" t="s">
        <v>168</v>
      </c>
      <c r="C4677" t="s">
        <v>168</v>
      </c>
      <c r="D4677">
        <v>0</v>
      </c>
      <c r="E4677">
        <v>0</v>
      </c>
      <c r="F4677">
        <v>114</v>
      </c>
      <c r="G4677">
        <v>3377360</v>
      </c>
      <c r="H4677">
        <v>12</v>
      </c>
      <c r="I4677">
        <v>390000</v>
      </c>
      <c r="J4677">
        <v>0</v>
      </c>
      <c r="K4677">
        <v>0</v>
      </c>
      <c r="L4677">
        <v>15</v>
      </c>
      <c r="M4677">
        <v>1126000</v>
      </c>
      <c r="N4677">
        <v>254000</v>
      </c>
      <c r="O4677">
        <v>5147360</v>
      </c>
      <c r="P4677" t="s">
        <v>5</v>
      </c>
      <c r="Q4677" t="s">
        <v>11</v>
      </c>
      <c r="R4677" t="s">
        <v>169</v>
      </c>
      <c r="S4677" t="s">
        <v>170</v>
      </c>
      <c r="T4677">
        <v>3320877.4193548388</v>
      </c>
      <c r="U4677">
        <v>3317032</v>
      </c>
      <c r="V4677">
        <v>-3845.4193548387848</v>
      </c>
      <c r="W4677">
        <v>-1.1579528146467011E-3</v>
      </c>
      <c r="X4677" t="s">
        <v>290</v>
      </c>
    </row>
    <row r="4678" spans="1:24" x14ac:dyDescent="0.35">
      <c r="A4678">
        <v>3301025373</v>
      </c>
      <c r="B4678" t="s">
        <v>168</v>
      </c>
      <c r="C4678" t="s">
        <v>168</v>
      </c>
      <c r="D4678">
        <v>0</v>
      </c>
      <c r="E4678">
        <v>0</v>
      </c>
      <c r="F4678">
        <v>110</v>
      </c>
      <c r="G4678">
        <v>2768386</v>
      </c>
      <c r="H4678">
        <v>24</v>
      </c>
      <c r="I4678">
        <v>895000</v>
      </c>
      <c r="J4678">
        <v>0</v>
      </c>
      <c r="K4678">
        <v>0</v>
      </c>
      <c r="L4678">
        <v>5</v>
      </c>
      <c r="M4678">
        <v>222000</v>
      </c>
      <c r="N4678">
        <v>150000</v>
      </c>
      <c r="O4678">
        <v>4035386</v>
      </c>
      <c r="P4678" t="s">
        <v>5</v>
      </c>
      <c r="Q4678" t="s">
        <v>13</v>
      </c>
      <c r="R4678" t="s">
        <v>169</v>
      </c>
      <c r="S4678" t="s">
        <v>170</v>
      </c>
      <c r="T4678">
        <v>2603474.8387096771</v>
      </c>
      <c r="U4678">
        <v>2142617</v>
      </c>
      <c r="V4678">
        <v>-460857.8387096771</v>
      </c>
      <c r="W4678">
        <v>-0.17701643659367394</v>
      </c>
      <c r="X4678" t="s">
        <v>242</v>
      </c>
    </row>
    <row r="4679" spans="1:24" x14ac:dyDescent="0.35">
      <c r="A4679">
        <v>3300008945</v>
      </c>
      <c r="B4679" t="s">
        <v>168</v>
      </c>
      <c r="C4679" t="s">
        <v>168</v>
      </c>
      <c r="D4679">
        <v>0</v>
      </c>
      <c r="E4679">
        <v>0</v>
      </c>
      <c r="F4679">
        <v>284</v>
      </c>
      <c r="G4679">
        <v>12196221</v>
      </c>
      <c r="H4679">
        <v>144</v>
      </c>
      <c r="I4679">
        <v>4479000</v>
      </c>
      <c r="J4679">
        <v>0</v>
      </c>
      <c r="K4679">
        <v>0</v>
      </c>
      <c r="L4679">
        <v>65</v>
      </c>
      <c r="M4679">
        <v>3420850</v>
      </c>
      <c r="N4679">
        <v>420000</v>
      </c>
      <c r="O4679">
        <v>20516071</v>
      </c>
      <c r="P4679" t="s">
        <v>5</v>
      </c>
      <c r="Q4679" t="s">
        <v>17</v>
      </c>
      <c r="R4679" t="s">
        <v>169</v>
      </c>
      <c r="S4679" t="s">
        <v>170</v>
      </c>
      <c r="T4679">
        <v>13236174.838709679</v>
      </c>
      <c r="U4679">
        <v>12773118</v>
      </c>
      <c r="V4679">
        <v>-463056.8387096785</v>
      </c>
      <c r="W4679">
        <v>-3.4984188736722599E-2</v>
      </c>
      <c r="X4679" t="s">
        <v>192</v>
      </c>
    </row>
    <row r="4680" spans="1:24" x14ac:dyDescent="0.35">
      <c r="A4680">
        <v>3300009884</v>
      </c>
      <c r="B4680" t="s">
        <v>168</v>
      </c>
      <c r="C4680" t="s">
        <v>168</v>
      </c>
      <c r="D4680">
        <v>0</v>
      </c>
      <c r="E4680">
        <v>0</v>
      </c>
      <c r="F4680">
        <v>376</v>
      </c>
      <c r="G4680">
        <v>14157880</v>
      </c>
      <c r="H4680">
        <v>5</v>
      </c>
      <c r="I4680">
        <v>118000</v>
      </c>
      <c r="J4680">
        <v>0</v>
      </c>
      <c r="K4680">
        <v>0</v>
      </c>
      <c r="L4680">
        <v>0</v>
      </c>
      <c r="M4680">
        <v>0</v>
      </c>
      <c r="N4680">
        <v>10560000</v>
      </c>
      <c r="O4680">
        <v>24835880</v>
      </c>
      <c r="P4680" t="s">
        <v>5</v>
      </c>
      <c r="Q4680" t="s">
        <v>12</v>
      </c>
      <c r="R4680" t="s">
        <v>169</v>
      </c>
      <c r="S4680" t="s">
        <v>170</v>
      </c>
      <c r="T4680">
        <v>16023148.387096774</v>
      </c>
      <c r="U4680">
        <v>23688129</v>
      </c>
      <c r="V4680">
        <v>7664980.6129032262</v>
      </c>
      <c r="W4680">
        <v>0.47836919609854789</v>
      </c>
      <c r="X4680" t="s">
        <v>364</v>
      </c>
    </row>
    <row r="4681" spans="1:24" x14ac:dyDescent="0.35">
      <c r="A4681">
        <v>3300010733</v>
      </c>
      <c r="B4681" t="s">
        <v>168</v>
      </c>
      <c r="C4681" t="s">
        <v>168</v>
      </c>
      <c r="D4681">
        <v>0</v>
      </c>
      <c r="E4681">
        <v>0</v>
      </c>
      <c r="F4681">
        <v>10</v>
      </c>
      <c r="G4681">
        <v>336392</v>
      </c>
      <c r="H4681">
        <v>21</v>
      </c>
      <c r="I4681">
        <v>610000</v>
      </c>
      <c r="J4681">
        <v>0</v>
      </c>
      <c r="K4681">
        <v>0</v>
      </c>
      <c r="L4681">
        <v>0</v>
      </c>
      <c r="M4681">
        <v>0</v>
      </c>
      <c r="N4681">
        <v>280000</v>
      </c>
      <c r="O4681">
        <v>1226392</v>
      </c>
      <c r="P4681" t="s">
        <v>5</v>
      </c>
      <c r="Q4681" t="s">
        <v>12</v>
      </c>
      <c r="R4681" t="s">
        <v>169</v>
      </c>
      <c r="S4681" t="s">
        <v>170</v>
      </c>
      <c r="T4681">
        <v>791220.6451612903</v>
      </c>
      <c r="U4681">
        <v>1370939</v>
      </c>
      <c r="V4681">
        <v>579718.3548387097</v>
      </c>
      <c r="W4681">
        <v>0.73268861016705911</v>
      </c>
      <c r="X4681" t="s">
        <v>410</v>
      </c>
    </row>
    <row r="4682" spans="1:24" x14ac:dyDescent="0.35">
      <c r="A4682">
        <v>3301072055</v>
      </c>
      <c r="B4682" t="s">
        <v>168</v>
      </c>
      <c r="C4682" t="s">
        <v>168</v>
      </c>
      <c r="D4682">
        <v>0</v>
      </c>
      <c r="E4682">
        <v>0</v>
      </c>
      <c r="F4682">
        <v>13</v>
      </c>
      <c r="G4682">
        <v>757487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150000</v>
      </c>
      <c r="O4682">
        <v>907487</v>
      </c>
      <c r="P4682" t="s">
        <v>5</v>
      </c>
      <c r="Q4682" t="s">
        <v>14</v>
      </c>
      <c r="R4682" t="s">
        <v>169</v>
      </c>
      <c r="S4682" t="s">
        <v>170</v>
      </c>
      <c r="T4682">
        <v>585475.48387096776</v>
      </c>
      <c r="U4682">
        <v>175000</v>
      </c>
      <c r="V4682">
        <v>-410475.48387096776</v>
      </c>
      <c r="W4682">
        <v>-0.70109764657785734</v>
      </c>
      <c r="X4682" t="s">
        <v>403</v>
      </c>
    </row>
    <row r="4683" spans="1:24" x14ac:dyDescent="0.35">
      <c r="A4683">
        <v>3300017458</v>
      </c>
      <c r="B4683" t="s">
        <v>168</v>
      </c>
      <c r="C4683" t="s">
        <v>168</v>
      </c>
      <c r="D4683">
        <v>0</v>
      </c>
      <c r="E4683">
        <v>0</v>
      </c>
      <c r="F4683">
        <v>13</v>
      </c>
      <c r="G4683">
        <v>769066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2610000</v>
      </c>
      <c r="O4683">
        <v>3379066</v>
      </c>
      <c r="P4683" t="s">
        <v>5</v>
      </c>
      <c r="Q4683" t="s">
        <v>6</v>
      </c>
      <c r="R4683" t="s">
        <v>169</v>
      </c>
      <c r="S4683" t="s">
        <v>170</v>
      </c>
      <c r="T4683">
        <v>2180042.5806451612</v>
      </c>
      <c r="U4683">
        <v>2081686</v>
      </c>
      <c r="V4683">
        <v>-98356.580645161215</v>
      </c>
      <c r="W4683">
        <v>-4.511681630367681E-2</v>
      </c>
      <c r="X4683" t="s">
        <v>348</v>
      </c>
    </row>
    <row r="4684" spans="1:24" x14ac:dyDescent="0.35">
      <c r="A4684">
        <v>3300014883</v>
      </c>
      <c r="B4684" t="s">
        <v>168</v>
      </c>
      <c r="C4684" t="s">
        <v>168</v>
      </c>
      <c r="D4684">
        <v>0</v>
      </c>
      <c r="E4684">
        <v>0</v>
      </c>
      <c r="F4684">
        <v>68</v>
      </c>
      <c r="G4684">
        <v>3673678</v>
      </c>
      <c r="H4684">
        <v>195</v>
      </c>
      <c r="I4684">
        <v>8375000</v>
      </c>
      <c r="J4684">
        <v>0</v>
      </c>
      <c r="K4684">
        <v>0</v>
      </c>
      <c r="L4684">
        <v>0</v>
      </c>
      <c r="M4684">
        <v>0</v>
      </c>
      <c r="N4684">
        <v>1188000</v>
      </c>
      <c r="O4684">
        <v>13236678</v>
      </c>
      <c r="P4684" t="s">
        <v>5</v>
      </c>
      <c r="Q4684" t="s">
        <v>8</v>
      </c>
      <c r="R4684" t="s">
        <v>169</v>
      </c>
      <c r="S4684" t="s">
        <v>170</v>
      </c>
      <c r="T4684">
        <v>8539792.2580645159</v>
      </c>
      <c r="U4684">
        <v>9521210</v>
      </c>
      <c r="V4684">
        <v>981417.74193548411</v>
      </c>
      <c r="W4684">
        <v>0.1149229058831831</v>
      </c>
      <c r="X4684" t="s">
        <v>227</v>
      </c>
    </row>
    <row r="4685" spans="1:24" x14ac:dyDescent="0.35">
      <c r="A4685">
        <v>3300017606</v>
      </c>
      <c r="B4685" t="s">
        <v>168</v>
      </c>
      <c r="C4685" t="s">
        <v>168</v>
      </c>
      <c r="D4685">
        <v>0</v>
      </c>
      <c r="E4685">
        <v>0</v>
      </c>
      <c r="F4685">
        <v>7</v>
      </c>
      <c r="G4685">
        <v>312993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52400</v>
      </c>
      <c r="N4685">
        <v>1637700</v>
      </c>
      <c r="O4685">
        <v>2003093</v>
      </c>
      <c r="P4685" t="s">
        <v>5</v>
      </c>
      <c r="Q4685" t="s">
        <v>7</v>
      </c>
      <c r="R4685" t="s">
        <v>169</v>
      </c>
      <c r="S4685" t="s">
        <v>170</v>
      </c>
      <c r="T4685">
        <v>1292318.064516129</v>
      </c>
      <c r="U4685">
        <v>1331550</v>
      </c>
      <c r="V4685">
        <v>39231.935483871028</v>
      </c>
      <c r="W4685">
        <v>3.035780165973323E-2</v>
      </c>
      <c r="X4685" t="s">
        <v>305</v>
      </c>
    </row>
    <row r="4686" spans="1:24" x14ac:dyDescent="0.35">
      <c r="A4686">
        <v>3301003965</v>
      </c>
      <c r="B4686" t="s">
        <v>168</v>
      </c>
      <c r="C4686" t="s">
        <v>168</v>
      </c>
      <c r="D4686">
        <v>0</v>
      </c>
      <c r="E4686">
        <v>0</v>
      </c>
      <c r="F4686">
        <v>163</v>
      </c>
      <c r="G4686">
        <v>7500947</v>
      </c>
      <c r="H4686">
        <v>24</v>
      </c>
      <c r="I4686">
        <v>985000</v>
      </c>
      <c r="J4686">
        <v>0</v>
      </c>
      <c r="K4686">
        <v>0</v>
      </c>
      <c r="L4686">
        <v>4</v>
      </c>
      <c r="M4686">
        <v>309600</v>
      </c>
      <c r="N4686">
        <v>30000</v>
      </c>
      <c r="O4686">
        <v>8825547</v>
      </c>
      <c r="P4686" t="s">
        <v>5</v>
      </c>
      <c r="Q4686" t="s">
        <v>10</v>
      </c>
      <c r="R4686" t="s">
        <v>181</v>
      </c>
      <c r="S4686" t="s">
        <v>170</v>
      </c>
      <c r="T4686">
        <v>5693901.2903225804</v>
      </c>
      <c r="U4686">
        <v>5991935</v>
      </c>
      <c r="V4686">
        <v>298033.70967741963</v>
      </c>
      <c r="W4686">
        <v>5.234261966991971E-2</v>
      </c>
      <c r="X4686" t="s">
        <v>182</v>
      </c>
    </row>
    <row r="4687" spans="1:24" x14ac:dyDescent="0.35">
      <c r="A4687">
        <v>3300008597</v>
      </c>
      <c r="B4687" t="s">
        <v>168</v>
      </c>
      <c r="C4687" t="s">
        <v>168</v>
      </c>
      <c r="D4687">
        <v>0</v>
      </c>
      <c r="E4687">
        <v>0</v>
      </c>
      <c r="F4687">
        <v>9</v>
      </c>
      <c r="G4687">
        <v>271598</v>
      </c>
      <c r="H4687">
        <v>3</v>
      </c>
      <c r="I4687">
        <v>70000</v>
      </c>
      <c r="J4687">
        <v>0</v>
      </c>
      <c r="K4687">
        <v>0</v>
      </c>
      <c r="L4687">
        <v>0</v>
      </c>
      <c r="M4687">
        <v>0</v>
      </c>
      <c r="N4687">
        <v>465000</v>
      </c>
      <c r="O4687">
        <v>806598</v>
      </c>
      <c r="P4687" t="s">
        <v>5</v>
      </c>
      <c r="Q4687" t="s">
        <v>12</v>
      </c>
      <c r="R4687" t="s">
        <v>169</v>
      </c>
      <c r="S4687" t="s">
        <v>170</v>
      </c>
      <c r="T4687">
        <v>520385.80645161285</v>
      </c>
      <c r="U4687">
        <v>1068794</v>
      </c>
      <c r="V4687">
        <v>548408.19354838715</v>
      </c>
      <c r="W4687">
        <v>1.0538492532835444</v>
      </c>
      <c r="X4687" t="s">
        <v>174</v>
      </c>
    </row>
    <row r="4688" spans="1:24" x14ac:dyDescent="0.35">
      <c r="A4688">
        <v>3300013843</v>
      </c>
      <c r="B4688" t="s">
        <v>168</v>
      </c>
      <c r="C4688" t="s">
        <v>168</v>
      </c>
      <c r="D4688">
        <v>0</v>
      </c>
      <c r="E4688">
        <v>0</v>
      </c>
      <c r="F4688">
        <v>65</v>
      </c>
      <c r="G4688">
        <v>2106877</v>
      </c>
      <c r="H4688">
        <v>0</v>
      </c>
      <c r="I4688">
        <v>0</v>
      </c>
      <c r="J4688">
        <v>0</v>
      </c>
      <c r="K4688">
        <v>0</v>
      </c>
      <c r="L4688">
        <v>1</v>
      </c>
      <c r="M4688">
        <v>22400</v>
      </c>
      <c r="N4688">
        <v>326100</v>
      </c>
      <c r="O4688">
        <v>2455377</v>
      </c>
      <c r="P4688" t="s">
        <v>5</v>
      </c>
      <c r="Q4688" t="s">
        <v>8</v>
      </c>
      <c r="R4688" t="s">
        <v>169</v>
      </c>
      <c r="S4688" t="s">
        <v>170</v>
      </c>
      <c r="T4688">
        <v>1584114.1935483869</v>
      </c>
      <c r="U4688">
        <v>2066318</v>
      </c>
      <c r="V4688">
        <v>482203.80645161308</v>
      </c>
      <c r="W4688">
        <v>0.30439965023701054</v>
      </c>
      <c r="X4688" t="s">
        <v>262</v>
      </c>
    </row>
    <row r="4689" spans="1:24" x14ac:dyDescent="0.35">
      <c r="A4689">
        <v>3300014411</v>
      </c>
      <c r="B4689" t="s">
        <v>168</v>
      </c>
      <c r="C4689" t="s">
        <v>168</v>
      </c>
      <c r="D4689">
        <v>0</v>
      </c>
      <c r="E4689">
        <v>0</v>
      </c>
      <c r="F4689">
        <v>70</v>
      </c>
      <c r="G4689">
        <v>1807488</v>
      </c>
      <c r="H4689">
        <v>17</v>
      </c>
      <c r="I4689">
        <v>565000</v>
      </c>
      <c r="J4689">
        <v>0</v>
      </c>
      <c r="K4689">
        <v>0</v>
      </c>
      <c r="L4689">
        <v>44</v>
      </c>
      <c r="M4689">
        <v>3085600</v>
      </c>
      <c r="N4689">
        <v>342000</v>
      </c>
      <c r="O4689">
        <v>5800088</v>
      </c>
      <c r="P4689" t="s">
        <v>5</v>
      </c>
      <c r="Q4689" t="s">
        <v>8</v>
      </c>
      <c r="R4689" t="s">
        <v>169</v>
      </c>
      <c r="S4689" t="s">
        <v>170</v>
      </c>
      <c r="T4689">
        <v>3741992.2580645164</v>
      </c>
      <c r="U4689">
        <v>5245960</v>
      </c>
      <c r="V4689">
        <v>1503967.7419354836</v>
      </c>
      <c r="W4689">
        <v>0.40191631575245057</v>
      </c>
      <c r="X4689" t="s">
        <v>300</v>
      </c>
    </row>
    <row r="4690" spans="1:24" x14ac:dyDescent="0.35">
      <c r="A4690">
        <v>3300017127</v>
      </c>
      <c r="B4690" t="s">
        <v>168</v>
      </c>
      <c r="C4690" t="s">
        <v>168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326100</v>
      </c>
      <c r="O4690">
        <v>326100</v>
      </c>
      <c r="P4690" t="s">
        <v>5</v>
      </c>
      <c r="Q4690" t="s">
        <v>6</v>
      </c>
      <c r="R4690" t="s">
        <v>169</v>
      </c>
      <c r="S4690" t="s">
        <v>170</v>
      </c>
      <c r="T4690">
        <v>210387.09677419357</v>
      </c>
      <c r="U4690">
        <v>659700</v>
      </c>
      <c r="V4690">
        <v>449312.90322580643</v>
      </c>
      <c r="W4690">
        <v>2.1356485740570372</v>
      </c>
      <c r="X4690" t="s">
        <v>178</v>
      </c>
    </row>
    <row r="4691" spans="1:24" x14ac:dyDescent="0.35">
      <c r="A4691">
        <v>3300009087</v>
      </c>
      <c r="B4691" t="s">
        <v>168</v>
      </c>
      <c r="C4691" t="s">
        <v>168</v>
      </c>
      <c r="D4691">
        <v>0</v>
      </c>
      <c r="E4691">
        <v>0</v>
      </c>
      <c r="F4691">
        <v>8</v>
      </c>
      <c r="G4691">
        <v>425844</v>
      </c>
      <c r="H4691">
        <v>2</v>
      </c>
      <c r="I4691">
        <v>115000</v>
      </c>
      <c r="J4691">
        <v>0</v>
      </c>
      <c r="K4691">
        <v>0</v>
      </c>
      <c r="L4691">
        <v>0</v>
      </c>
      <c r="M4691">
        <v>0</v>
      </c>
      <c r="N4691">
        <v>330000</v>
      </c>
      <c r="O4691">
        <v>870844</v>
      </c>
      <c r="P4691" t="s">
        <v>5</v>
      </c>
      <c r="Q4691" t="s">
        <v>12</v>
      </c>
      <c r="R4691" t="s">
        <v>169</v>
      </c>
      <c r="S4691" t="s">
        <v>170</v>
      </c>
      <c r="T4691">
        <v>561834.83870967745</v>
      </c>
      <c r="U4691">
        <v>795598</v>
      </c>
      <c r="V4691">
        <v>233763.16129032255</v>
      </c>
      <c r="W4691">
        <v>0.41607096104468755</v>
      </c>
      <c r="X4691" t="s">
        <v>410</v>
      </c>
    </row>
    <row r="4692" spans="1:24" x14ac:dyDescent="0.35">
      <c r="A4692">
        <v>3301061082</v>
      </c>
      <c r="B4692" t="s">
        <v>168</v>
      </c>
      <c r="C4692" t="s">
        <v>168</v>
      </c>
      <c r="D4692">
        <v>0</v>
      </c>
      <c r="E4692">
        <v>0</v>
      </c>
      <c r="F4692">
        <v>194</v>
      </c>
      <c r="G4692">
        <v>7335888</v>
      </c>
      <c r="H4692">
        <v>1</v>
      </c>
      <c r="I4692">
        <v>10000</v>
      </c>
      <c r="J4692">
        <v>0</v>
      </c>
      <c r="K4692">
        <v>0</v>
      </c>
      <c r="L4692">
        <v>1</v>
      </c>
      <c r="M4692">
        <v>22400</v>
      </c>
      <c r="N4692">
        <v>2051700</v>
      </c>
      <c r="O4692">
        <v>9419988</v>
      </c>
      <c r="P4692" t="s">
        <v>5</v>
      </c>
      <c r="Q4692" t="s">
        <v>7</v>
      </c>
      <c r="R4692" t="s">
        <v>169</v>
      </c>
      <c r="S4692" t="s">
        <v>170</v>
      </c>
      <c r="T4692">
        <v>6077411.6129032252</v>
      </c>
      <c r="U4692">
        <v>5719706</v>
      </c>
      <c r="V4692">
        <v>-357705.61290322524</v>
      </c>
      <c r="W4692">
        <v>-5.8858217229151411E-2</v>
      </c>
      <c r="X4692" t="s">
        <v>307</v>
      </c>
    </row>
    <row r="4693" spans="1:24" x14ac:dyDescent="0.35">
      <c r="A4693">
        <v>3300017568</v>
      </c>
      <c r="B4693" t="s">
        <v>168</v>
      </c>
      <c r="C4693" t="s">
        <v>168</v>
      </c>
      <c r="D4693">
        <v>0</v>
      </c>
      <c r="E4693">
        <v>0</v>
      </c>
      <c r="F4693">
        <v>14</v>
      </c>
      <c r="G4693">
        <v>556249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892500</v>
      </c>
      <c r="O4693">
        <v>1448749</v>
      </c>
      <c r="P4693" t="s">
        <v>5</v>
      </c>
      <c r="Q4693" t="s">
        <v>6</v>
      </c>
      <c r="R4693" t="s">
        <v>181</v>
      </c>
      <c r="S4693" t="s">
        <v>170</v>
      </c>
      <c r="T4693">
        <v>934676.77419354836</v>
      </c>
      <c r="U4693">
        <v>1778868</v>
      </c>
      <c r="V4693">
        <v>844191.22580645164</v>
      </c>
      <c r="W4693">
        <v>0.9031905457743199</v>
      </c>
      <c r="X4693" t="s">
        <v>255</v>
      </c>
    </row>
    <row r="4694" spans="1:24" x14ac:dyDescent="0.35">
      <c r="A4694">
        <v>3300013031</v>
      </c>
      <c r="B4694" t="s">
        <v>168</v>
      </c>
      <c r="C4694" t="s">
        <v>168</v>
      </c>
      <c r="D4694">
        <v>0</v>
      </c>
      <c r="E4694">
        <v>0</v>
      </c>
      <c r="F4694">
        <v>1</v>
      </c>
      <c r="G4694">
        <v>25700</v>
      </c>
      <c r="H4694">
        <v>1</v>
      </c>
      <c r="I4694">
        <v>2000</v>
      </c>
      <c r="J4694">
        <v>0</v>
      </c>
      <c r="K4694">
        <v>0</v>
      </c>
      <c r="L4694">
        <v>0</v>
      </c>
      <c r="M4694">
        <v>0</v>
      </c>
      <c r="N4694">
        <v>349500</v>
      </c>
      <c r="O4694">
        <v>377200</v>
      </c>
      <c r="P4694" t="s">
        <v>5</v>
      </c>
      <c r="Q4694" t="s">
        <v>12</v>
      </c>
      <c r="R4694" t="s">
        <v>169</v>
      </c>
      <c r="S4694" t="s">
        <v>170</v>
      </c>
      <c r="T4694">
        <v>243354.83870967742</v>
      </c>
      <c r="U4694">
        <v>190700</v>
      </c>
      <c r="V4694">
        <v>-52654.838709677424</v>
      </c>
      <c r="W4694">
        <v>-0.21637062566277843</v>
      </c>
      <c r="X4694" t="s">
        <v>205</v>
      </c>
    </row>
    <row r="4695" spans="1:24" x14ac:dyDescent="0.35">
      <c r="A4695">
        <v>6001133338</v>
      </c>
      <c r="B4695" t="s">
        <v>168</v>
      </c>
      <c r="C4695" t="s">
        <v>168</v>
      </c>
      <c r="D4695">
        <v>0</v>
      </c>
      <c r="E4695">
        <v>0</v>
      </c>
      <c r="F4695">
        <v>6</v>
      </c>
      <c r="G4695">
        <v>123994</v>
      </c>
      <c r="H4695">
        <v>36</v>
      </c>
      <c r="I4695">
        <v>1365000</v>
      </c>
      <c r="J4695">
        <v>0</v>
      </c>
      <c r="K4695">
        <v>0</v>
      </c>
      <c r="L4695">
        <v>613</v>
      </c>
      <c r="M4695">
        <v>36803487</v>
      </c>
      <c r="N4695">
        <v>30000</v>
      </c>
      <c r="O4695">
        <v>38322481</v>
      </c>
      <c r="P4695" t="s">
        <v>5</v>
      </c>
      <c r="Q4695" t="s">
        <v>9</v>
      </c>
      <c r="R4695" t="s">
        <v>169</v>
      </c>
      <c r="S4695" t="s">
        <v>170</v>
      </c>
      <c r="T4695">
        <v>24724181.290322579</v>
      </c>
      <c r="U4695">
        <v>23102175</v>
      </c>
      <c r="V4695">
        <v>-1622006.2903225794</v>
      </c>
      <c r="W4695">
        <v>-6.560404452937163E-2</v>
      </c>
      <c r="X4695" t="s">
        <v>315</v>
      </c>
    </row>
    <row r="4696" spans="1:24" x14ac:dyDescent="0.35">
      <c r="A4696">
        <v>3301000602</v>
      </c>
      <c r="B4696" t="s">
        <v>168</v>
      </c>
      <c r="C4696" t="s">
        <v>168</v>
      </c>
      <c r="D4696">
        <v>0</v>
      </c>
      <c r="E4696">
        <v>0</v>
      </c>
      <c r="F4696">
        <v>25</v>
      </c>
      <c r="G4696">
        <v>1507071</v>
      </c>
      <c r="H4696">
        <v>4</v>
      </c>
      <c r="I4696">
        <v>205000</v>
      </c>
      <c r="J4696">
        <v>0</v>
      </c>
      <c r="K4696">
        <v>0</v>
      </c>
      <c r="L4696">
        <v>0</v>
      </c>
      <c r="M4696">
        <v>0</v>
      </c>
      <c r="N4696">
        <v>420000</v>
      </c>
      <c r="O4696">
        <v>2132071</v>
      </c>
      <c r="P4696" t="s">
        <v>5</v>
      </c>
      <c r="Q4696" t="s">
        <v>17</v>
      </c>
      <c r="R4696" t="s">
        <v>169</v>
      </c>
      <c r="S4696" t="s">
        <v>170</v>
      </c>
      <c r="T4696">
        <v>1375529.6774193549</v>
      </c>
      <c r="U4696">
        <v>1694542</v>
      </c>
      <c r="V4696">
        <v>319012.32258064509</v>
      </c>
      <c r="W4696">
        <v>0.23191962181372006</v>
      </c>
      <c r="X4696" t="s">
        <v>192</v>
      </c>
    </row>
    <row r="4697" spans="1:24" x14ac:dyDescent="0.35">
      <c r="A4697">
        <v>3301038248</v>
      </c>
      <c r="B4697" t="s">
        <v>168</v>
      </c>
      <c r="C4697" t="s">
        <v>168</v>
      </c>
      <c r="D4697">
        <v>0</v>
      </c>
      <c r="E4697">
        <v>0</v>
      </c>
      <c r="F4697">
        <v>21</v>
      </c>
      <c r="G4697">
        <v>445177</v>
      </c>
      <c r="H4697">
        <v>9</v>
      </c>
      <c r="I4697">
        <v>275000</v>
      </c>
      <c r="J4697">
        <v>0</v>
      </c>
      <c r="K4697">
        <v>0</v>
      </c>
      <c r="L4697">
        <v>8</v>
      </c>
      <c r="M4697">
        <v>359200</v>
      </c>
      <c r="N4697">
        <v>76000</v>
      </c>
      <c r="O4697">
        <v>1155377</v>
      </c>
      <c r="P4697" t="s">
        <v>5</v>
      </c>
      <c r="Q4697" t="s">
        <v>11</v>
      </c>
      <c r="R4697" t="s">
        <v>169</v>
      </c>
      <c r="S4697" t="s">
        <v>170</v>
      </c>
      <c r="T4697">
        <v>745404.51612903224</v>
      </c>
      <c r="U4697">
        <v>727992</v>
      </c>
      <c r="V4697">
        <v>-17412.516129032243</v>
      </c>
      <c r="W4697">
        <v>-2.3359821080045751E-2</v>
      </c>
      <c r="X4697" t="s">
        <v>210</v>
      </c>
    </row>
    <row r="4698" spans="1:24" x14ac:dyDescent="0.35">
      <c r="A4698">
        <v>3301000098</v>
      </c>
      <c r="B4698" t="s">
        <v>168</v>
      </c>
      <c r="C4698" t="s">
        <v>168</v>
      </c>
      <c r="D4698">
        <v>0</v>
      </c>
      <c r="E4698">
        <v>0</v>
      </c>
      <c r="F4698">
        <v>41</v>
      </c>
      <c r="G4698">
        <v>1579454</v>
      </c>
      <c r="H4698">
        <v>29</v>
      </c>
      <c r="I4698">
        <v>1273000</v>
      </c>
      <c r="J4698">
        <v>0</v>
      </c>
      <c r="K4698">
        <v>0</v>
      </c>
      <c r="L4698">
        <v>2</v>
      </c>
      <c r="M4698">
        <v>104800</v>
      </c>
      <c r="N4698">
        <v>75000</v>
      </c>
      <c r="O4698">
        <v>3032254</v>
      </c>
      <c r="P4698" t="s">
        <v>5</v>
      </c>
      <c r="Q4698" t="s">
        <v>14</v>
      </c>
      <c r="R4698" t="s">
        <v>169</v>
      </c>
      <c r="S4698" t="s">
        <v>170</v>
      </c>
      <c r="T4698">
        <v>1956292.9032258063</v>
      </c>
      <c r="U4698">
        <v>1660474</v>
      </c>
      <c r="V4698">
        <v>-295818.90322580631</v>
      </c>
      <c r="W4698">
        <v>-0.15121401439325333</v>
      </c>
      <c r="X4698" t="s">
        <v>327</v>
      </c>
    </row>
    <row r="4699" spans="1:24" x14ac:dyDescent="0.35">
      <c r="A4699">
        <v>3300019875</v>
      </c>
      <c r="B4699" t="s">
        <v>168</v>
      </c>
      <c r="C4699" t="s">
        <v>168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342000</v>
      </c>
      <c r="O4699">
        <v>342000</v>
      </c>
      <c r="P4699" t="s">
        <v>5</v>
      </c>
      <c r="Q4699" t="s">
        <v>8</v>
      </c>
      <c r="R4699" t="s">
        <v>169</v>
      </c>
      <c r="S4699" t="s">
        <v>170</v>
      </c>
      <c r="T4699">
        <v>220645.16129032258</v>
      </c>
      <c r="U4699">
        <v>2299863</v>
      </c>
      <c r="V4699">
        <v>2079217.8387096773</v>
      </c>
      <c r="W4699">
        <v>9.423355701754387</v>
      </c>
      <c r="X4699" t="s">
        <v>372</v>
      </c>
    </row>
    <row r="4700" spans="1:24" x14ac:dyDescent="0.35">
      <c r="A4700">
        <v>3300016775</v>
      </c>
      <c r="B4700" t="s">
        <v>168</v>
      </c>
      <c r="C4700" t="s">
        <v>168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276000</v>
      </c>
      <c r="O4700">
        <v>276000</v>
      </c>
      <c r="P4700" t="s">
        <v>5</v>
      </c>
      <c r="Q4700" t="s">
        <v>6</v>
      </c>
      <c r="R4700" t="s">
        <v>169</v>
      </c>
      <c r="S4700" t="s">
        <v>170</v>
      </c>
      <c r="T4700">
        <v>178064.51612903227</v>
      </c>
      <c r="U4700">
        <v>334000</v>
      </c>
      <c r="V4700">
        <v>155935.48387096773</v>
      </c>
      <c r="W4700">
        <v>0.87572463768115938</v>
      </c>
      <c r="X4700" t="s">
        <v>343</v>
      </c>
    </row>
    <row r="4701" spans="1:24" x14ac:dyDescent="0.35">
      <c r="A4701">
        <v>3300009351</v>
      </c>
      <c r="B4701" t="s">
        <v>168</v>
      </c>
      <c r="C4701" t="s">
        <v>168</v>
      </c>
      <c r="D4701">
        <v>0</v>
      </c>
      <c r="E4701">
        <v>0</v>
      </c>
      <c r="F4701">
        <v>0</v>
      </c>
      <c r="G4701">
        <v>0</v>
      </c>
      <c r="H4701">
        <v>11</v>
      </c>
      <c r="I4701">
        <v>175000</v>
      </c>
      <c r="J4701">
        <v>0</v>
      </c>
      <c r="K4701">
        <v>0</v>
      </c>
      <c r="L4701">
        <v>8</v>
      </c>
      <c r="M4701">
        <v>299200</v>
      </c>
      <c r="N4701">
        <v>990000</v>
      </c>
      <c r="O4701">
        <v>1464200</v>
      </c>
      <c r="P4701" t="s">
        <v>5</v>
      </c>
      <c r="Q4701" t="s">
        <v>17</v>
      </c>
      <c r="R4701" t="s">
        <v>169</v>
      </c>
      <c r="S4701" t="s">
        <v>170</v>
      </c>
      <c r="T4701">
        <v>944645.16129032255</v>
      </c>
      <c r="U4701">
        <v>507400</v>
      </c>
      <c r="V4701">
        <v>-437245.16129032255</v>
      </c>
      <c r="W4701">
        <v>-0.46286709465919951</v>
      </c>
      <c r="X4701" t="s">
        <v>278</v>
      </c>
    </row>
    <row r="4702" spans="1:24" x14ac:dyDescent="0.35">
      <c r="A4702">
        <v>3300015026</v>
      </c>
      <c r="B4702" t="s">
        <v>168</v>
      </c>
      <c r="C4702" t="s">
        <v>168</v>
      </c>
      <c r="D4702">
        <v>0</v>
      </c>
      <c r="E4702">
        <v>0</v>
      </c>
      <c r="F4702">
        <v>69</v>
      </c>
      <c r="G4702">
        <v>3079051</v>
      </c>
      <c r="H4702">
        <v>1</v>
      </c>
      <c r="I4702">
        <v>5000</v>
      </c>
      <c r="J4702">
        <v>0</v>
      </c>
      <c r="K4702">
        <v>0</v>
      </c>
      <c r="L4702">
        <v>0</v>
      </c>
      <c r="M4702">
        <v>0</v>
      </c>
      <c r="N4702">
        <v>342000</v>
      </c>
      <c r="O4702">
        <v>3426051</v>
      </c>
      <c r="P4702" t="s">
        <v>5</v>
      </c>
      <c r="Q4702" t="s">
        <v>8</v>
      </c>
      <c r="R4702" t="s">
        <v>169</v>
      </c>
      <c r="S4702" t="s">
        <v>170</v>
      </c>
      <c r="T4702">
        <v>2210355.4838709678</v>
      </c>
      <c r="U4702">
        <v>2699219</v>
      </c>
      <c r="V4702">
        <v>488863.51612903224</v>
      </c>
      <c r="W4702">
        <v>0.22116963524477606</v>
      </c>
      <c r="X4702" t="s">
        <v>238</v>
      </c>
    </row>
    <row r="4703" spans="1:24" x14ac:dyDescent="0.35">
      <c r="A4703">
        <v>3300006646</v>
      </c>
      <c r="B4703" t="s">
        <v>168</v>
      </c>
      <c r="C4703" t="s">
        <v>168</v>
      </c>
      <c r="D4703">
        <v>0</v>
      </c>
      <c r="E4703">
        <v>0</v>
      </c>
      <c r="F4703">
        <v>23</v>
      </c>
      <c r="G4703">
        <v>856677</v>
      </c>
      <c r="H4703">
        <v>1</v>
      </c>
      <c r="I4703">
        <v>25000</v>
      </c>
      <c r="J4703">
        <v>0</v>
      </c>
      <c r="K4703">
        <v>0</v>
      </c>
      <c r="L4703">
        <v>0</v>
      </c>
      <c r="M4703">
        <v>0</v>
      </c>
      <c r="N4703">
        <v>150000</v>
      </c>
      <c r="O4703">
        <v>1031677</v>
      </c>
      <c r="P4703" t="s">
        <v>5</v>
      </c>
      <c r="Q4703" t="s">
        <v>14</v>
      </c>
      <c r="R4703" t="s">
        <v>169</v>
      </c>
      <c r="S4703" t="s">
        <v>170</v>
      </c>
      <c r="T4703">
        <v>665598.06451612909</v>
      </c>
      <c r="U4703">
        <v>798111</v>
      </c>
      <c r="V4703">
        <v>132512.93548387091</v>
      </c>
      <c r="W4703">
        <v>0.19908852286132173</v>
      </c>
      <c r="X4703" t="s">
        <v>403</v>
      </c>
    </row>
    <row r="4704" spans="1:24" x14ac:dyDescent="0.35">
      <c r="A4704">
        <v>3300002875</v>
      </c>
      <c r="B4704" t="s">
        <v>168</v>
      </c>
      <c r="C4704" t="s">
        <v>168</v>
      </c>
      <c r="D4704">
        <v>0</v>
      </c>
      <c r="E4704">
        <v>0</v>
      </c>
      <c r="F4704">
        <v>16</v>
      </c>
      <c r="G4704">
        <v>735682</v>
      </c>
      <c r="H4704">
        <v>1</v>
      </c>
      <c r="I4704">
        <v>20000</v>
      </c>
      <c r="J4704">
        <v>0</v>
      </c>
      <c r="K4704">
        <v>0</v>
      </c>
      <c r="L4704">
        <v>1</v>
      </c>
      <c r="M4704">
        <v>102400</v>
      </c>
      <c r="N4704">
        <v>171000</v>
      </c>
      <c r="O4704">
        <v>1029082</v>
      </c>
      <c r="P4704" t="s">
        <v>5</v>
      </c>
      <c r="Q4704" t="s">
        <v>13</v>
      </c>
      <c r="R4704" t="s">
        <v>169</v>
      </c>
      <c r="S4704" t="s">
        <v>170</v>
      </c>
      <c r="T4704">
        <v>663923.87096774194</v>
      </c>
      <c r="U4704">
        <v>51000</v>
      </c>
      <c r="V4704">
        <v>-612923.87096774194</v>
      </c>
      <c r="W4704">
        <v>-0.92318396396011204</v>
      </c>
      <c r="X4704" t="s">
        <v>67</v>
      </c>
    </row>
    <row r="4705" spans="1:24" x14ac:dyDescent="0.35">
      <c r="A4705">
        <v>3301006100</v>
      </c>
      <c r="B4705" t="s">
        <v>168</v>
      </c>
      <c r="C4705" t="s">
        <v>168</v>
      </c>
      <c r="D4705">
        <v>0</v>
      </c>
      <c r="E4705">
        <v>0</v>
      </c>
      <c r="F4705">
        <v>176</v>
      </c>
      <c r="G4705">
        <v>4640979</v>
      </c>
      <c r="H4705">
        <v>23</v>
      </c>
      <c r="I4705">
        <v>1115000</v>
      </c>
      <c r="J4705">
        <v>0</v>
      </c>
      <c r="K4705">
        <v>0</v>
      </c>
      <c r="L4705">
        <v>0</v>
      </c>
      <c r="M4705">
        <v>0</v>
      </c>
      <c r="N4705">
        <v>605000</v>
      </c>
      <c r="O4705">
        <v>6360979</v>
      </c>
      <c r="P4705" t="s">
        <v>5</v>
      </c>
      <c r="Q4705" t="s">
        <v>14</v>
      </c>
      <c r="R4705" t="s">
        <v>169</v>
      </c>
      <c r="S4705" t="s">
        <v>170</v>
      </c>
      <c r="T4705">
        <v>4103857.4193548388</v>
      </c>
      <c r="U4705">
        <v>4774532</v>
      </c>
      <c r="V4705">
        <v>670674.58064516122</v>
      </c>
      <c r="W4705">
        <v>0.16342540983078235</v>
      </c>
      <c r="X4705" t="s">
        <v>211</v>
      </c>
    </row>
    <row r="4706" spans="1:24" x14ac:dyDescent="0.35">
      <c r="A4706">
        <v>3301001972</v>
      </c>
      <c r="B4706" t="s">
        <v>168</v>
      </c>
      <c r="C4706" t="s">
        <v>168</v>
      </c>
      <c r="D4706">
        <v>0</v>
      </c>
      <c r="E4706">
        <v>0</v>
      </c>
      <c r="F4706">
        <v>2</v>
      </c>
      <c r="G4706">
        <v>201998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150000</v>
      </c>
      <c r="O4706">
        <v>351998</v>
      </c>
      <c r="P4706" t="s">
        <v>5</v>
      </c>
      <c r="Q4706" t="s">
        <v>15</v>
      </c>
      <c r="R4706" t="s">
        <v>169</v>
      </c>
      <c r="S4706" t="s">
        <v>170</v>
      </c>
      <c r="T4706">
        <v>227095.48387096773</v>
      </c>
      <c r="U4706">
        <v>250999</v>
      </c>
      <c r="V4706">
        <v>23903.516129032272</v>
      </c>
      <c r="W4706">
        <v>0.10525755828158112</v>
      </c>
      <c r="X4706" t="s">
        <v>296</v>
      </c>
    </row>
    <row r="4707" spans="1:24" x14ac:dyDescent="0.35">
      <c r="A4707">
        <v>6001142696</v>
      </c>
      <c r="B4707" t="s">
        <v>168</v>
      </c>
      <c r="C4707" t="s">
        <v>168</v>
      </c>
      <c r="D4707">
        <v>0</v>
      </c>
      <c r="E4707">
        <v>0</v>
      </c>
      <c r="F4707">
        <v>6</v>
      </c>
      <c r="G4707">
        <v>115491</v>
      </c>
      <c r="H4707">
        <v>0</v>
      </c>
      <c r="I4707">
        <v>0</v>
      </c>
      <c r="J4707">
        <v>0</v>
      </c>
      <c r="K4707">
        <v>0</v>
      </c>
      <c r="L4707">
        <v>4</v>
      </c>
      <c r="M4707">
        <v>229600</v>
      </c>
      <c r="N4707">
        <v>165000</v>
      </c>
      <c r="O4707">
        <v>510091</v>
      </c>
      <c r="P4707" t="s">
        <v>5</v>
      </c>
      <c r="Q4707" t="s">
        <v>14</v>
      </c>
      <c r="R4707" t="s">
        <v>169</v>
      </c>
      <c r="S4707" t="s">
        <v>170</v>
      </c>
      <c r="T4707">
        <v>329090.96774193546</v>
      </c>
      <c r="U4707">
        <v>248996</v>
      </c>
      <c r="V4707">
        <v>-80094.967741935456</v>
      </c>
      <c r="W4707">
        <v>-0.24338245528738989</v>
      </c>
      <c r="X4707" t="s">
        <v>402</v>
      </c>
    </row>
    <row r="4708" spans="1:24" x14ac:dyDescent="0.35">
      <c r="A4708">
        <v>3300017414</v>
      </c>
      <c r="B4708" t="s">
        <v>168</v>
      </c>
      <c r="C4708" t="s">
        <v>168</v>
      </c>
      <c r="D4708">
        <v>0</v>
      </c>
      <c r="E4708">
        <v>0</v>
      </c>
      <c r="F4708">
        <v>24</v>
      </c>
      <c r="G4708">
        <v>848700</v>
      </c>
      <c r="H4708">
        <v>9</v>
      </c>
      <c r="I4708">
        <v>295000</v>
      </c>
      <c r="J4708">
        <v>0</v>
      </c>
      <c r="K4708">
        <v>0</v>
      </c>
      <c r="L4708">
        <v>0</v>
      </c>
      <c r="M4708">
        <v>0</v>
      </c>
      <c r="N4708">
        <v>794000</v>
      </c>
      <c r="O4708">
        <v>1937700</v>
      </c>
      <c r="P4708" t="s">
        <v>5</v>
      </c>
      <c r="Q4708" t="s">
        <v>6</v>
      </c>
      <c r="R4708" t="s">
        <v>169</v>
      </c>
      <c r="S4708" t="s">
        <v>170</v>
      </c>
      <c r="T4708">
        <v>1250129.0322580645</v>
      </c>
      <c r="U4708">
        <v>1408671</v>
      </c>
      <c r="V4708">
        <v>158541.96774193551</v>
      </c>
      <c r="W4708">
        <v>0.12682048304691129</v>
      </c>
      <c r="X4708" t="s">
        <v>197</v>
      </c>
    </row>
    <row r="4709" spans="1:24" x14ac:dyDescent="0.35">
      <c r="A4709">
        <v>3301051642</v>
      </c>
      <c r="B4709" t="s">
        <v>168</v>
      </c>
      <c r="C4709" t="s">
        <v>168</v>
      </c>
      <c r="D4709">
        <v>0</v>
      </c>
      <c r="E4709">
        <v>0</v>
      </c>
      <c r="F4709">
        <v>27</v>
      </c>
      <c r="G4709">
        <v>1101747</v>
      </c>
      <c r="H4709">
        <v>11</v>
      </c>
      <c r="I4709">
        <v>465000</v>
      </c>
      <c r="J4709">
        <v>0</v>
      </c>
      <c r="K4709">
        <v>0</v>
      </c>
      <c r="L4709">
        <v>0</v>
      </c>
      <c r="M4709">
        <v>0</v>
      </c>
      <c r="N4709">
        <v>3387000</v>
      </c>
      <c r="O4709">
        <v>4953747</v>
      </c>
      <c r="P4709" t="s">
        <v>5</v>
      </c>
      <c r="Q4709" t="s">
        <v>17</v>
      </c>
      <c r="R4709" t="s">
        <v>169</v>
      </c>
      <c r="S4709" t="s">
        <v>170</v>
      </c>
      <c r="T4709">
        <v>3195965.8064516126</v>
      </c>
      <c r="U4709">
        <v>1198748</v>
      </c>
      <c r="V4709">
        <v>-1997217.8064516126</v>
      </c>
      <c r="W4709">
        <v>-0.62491839005908045</v>
      </c>
      <c r="X4709" t="s">
        <v>202</v>
      </c>
    </row>
    <row r="4710" spans="1:24" x14ac:dyDescent="0.35">
      <c r="A4710">
        <v>3301003694</v>
      </c>
      <c r="B4710" t="s">
        <v>168</v>
      </c>
      <c r="C4710" t="s">
        <v>168</v>
      </c>
      <c r="D4710">
        <v>0</v>
      </c>
      <c r="E4710">
        <v>0</v>
      </c>
      <c r="F4710">
        <v>6</v>
      </c>
      <c r="G4710">
        <v>98993</v>
      </c>
      <c r="H4710">
        <v>4</v>
      </c>
      <c r="I4710">
        <v>75000</v>
      </c>
      <c r="J4710">
        <v>0</v>
      </c>
      <c r="K4710">
        <v>0</v>
      </c>
      <c r="L4710">
        <v>12</v>
      </c>
      <c r="M4710">
        <v>528800</v>
      </c>
      <c r="N4710">
        <v>430000</v>
      </c>
      <c r="O4710">
        <v>1132793</v>
      </c>
      <c r="P4710" t="s">
        <v>5</v>
      </c>
      <c r="Q4710" t="s">
        <v>10</v>
      </c>
      <c r="R4710" t="s">
        <v>169</v>
      </c>
      <c r="S4710" t="s">
        <v>170</v>
      </c>
      <c r="T4710">
        <v>730834.19354838715</v>
      </c>
      <c r="U4710">
        <v>566492</v>
      </c>
      <c r="V4710">
        <v>-164342.19354838715</v>
      </c>
      <c r="W4710">
        <v>-0.22486932740580146</v>
      </c>
      <c r="X4710" t="s">
        <v>241</v>
      </c>
    </row>
    <row r="4711" spans="1:24" x14ac:dyDescent="0.35">
      <c r="A4711">
        <v>3300000448</v>
      </c>
      <c r="B4711" t="s">
        <v>168</v>
      </c>
      <c r="C4711" t="s">
        <v>168</v>
      </c>
      <c r="D4711">
        <v>0</v>
      </c>
      <c r="E4711">
        <v>0</v>
      </c>
      <c r="F4711">
        <v>55</v>
      </c>
      <c r="G4711">
        <v>1089927</v>
      </c>
      <c r="H4711">
        <v>68</v>
      </c>
      <c r="I4711">
        <v>1995000</v>
      </c>
      <c r="J4711">
        <v>0</v>
      </c>
      <c r="K4711">
        <v>0</v>
      </c>
      <c r="L4711">
        <v>6</v>
      </c>
      <c r="M4711">
        <v>634400</v>
      </c>
      <c r="N4711">
        <v>60000</v>
      </c>
      <c r="O4711">
        <v>3779327</v>
      </c>
      <c r="P4711" t="s">
        <v>5</v>
      </c>
      <c r="Q4711" t="s">
        <v>13</v>
      </c>
      <c r="R4711" t="s">
        <v>169</v>
      </c>
      <c r="S4711" t="s">
        <v>170</v>
      </c>
      <c r="T4711">
        <v>2438275.4838709678</v>
      </c>
      <c r="U4711">
        <v>1601860</v>
      </c>
      <c r="V4711">
        <v>-836415.48387096776</v>
      </c>
      <c r="W4711">
        <v>-0.34303567804532398</v>
      </c>
      <c r="X4711" t="s">
        <v>250</v>
      </c>
    </row>
    <row r="4712" spans="1:24" x14ac:dyDescent="0.35">
      <c r="A4712">
        <v>3300014321</v>
      </c>
      <c r="B4712" t="s">
        <v>168</v>
      </c>
      <c r="C4712" t="s">
        <v>168</v>
      </c>
      <c r="D4712">
        <v>0</v>
      </c>
      <c r="E4712">
        <v>0</v>
      </c>
      <c r="F4712">
        <v>31</v>
      </c>
      <c r="G4712">
        <v>1508571</v>
      </c>
      <c r="H4712">
        <v>167</v>
      </c>
      <c r="I4712">
        <v>7180000</v>
      </c>
      <c r="J4712">
        <v>0</v>
      </c>
      <c r="K4712">
        <v>0</v>
      </c>
      <c r="L4712">
        <v>4</v>
      </c>
      <c r="M4712">
        <v>590000</v>
      </c>
      <c r="N4712">
        <v>2451700</v>
      </c>
      <c r="O4712">
        <v>11730271</v>
      </c>
      <c r="P4712" t="s">
        <v>5</v>
      </c>
      <c r="Q4712" t="s">
        <v>7</v>
      </c>
      <c r="R4712" t="s">
        <v>169</v>
      </c>
      <c r="S4712" t="s">
        <v>170</v>
      </c>
      <c r="T4712">
        <v>7567916.7741935477</v>
      </c>
      <c r="U4712">
        <v>9822096</v>
      </c>
      <c r="V4712">
        <v>2254179.2258064523</v>
      </c>
      <c r="W4712">
        <v>0.29785993861522897</v>
      </c>
      <c r="X4712" t="s">
        <v>236</v>
      </c>
    </row>
    <row r="4713" spans="1:24" x14ac:dyDescent="0.35">
      <c r="A4713">
        <v>3301072299</v>
      </c>
      <c r="B4713" t="s">
        <v>168</v>
      </c>
      <c r="C4713" t="s">
        <v>168</v>
      </c>
      <c r="D4713">
        <v>0</v>
      </c>
      <c r="E4713">
        <v>0</v>
      </c>
      <c r="F4713">
        <v>2</v>
      </c>
      <c r="G4713">
        <v>210998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30000</v>
      </c>
      <c r="O4713">
        <v>240998</v>
      </c>
      <c r="P4713" t="s">
        <v>5</v>
      </c>
      <c r="Q4713" t="s">
        <v>9</v>
      </c>
      <c r="R4713" t="s">
        <v>181</v>
      </c>
      <c r="S4713" t="s">
        <v>170</v>
      </c>
      <c r="T4713">
        <v>155482.58064516127</v>
      </c>
      <c r="U4713">
        <v>150000</v>
      </c>
      <c r="V4713">
        <v>-5482.5806451612734</v>
      </c>
      <c r="W4713">
        <v>-3.5261703416625712E-2</v>
      </c>
      <c r="X4713" t="s">
        <v>315</v>
      </c>
    </row>
    <row r="4714" spans="1:24" x14ac:dyDescent="0.35">
      <c r="A4714">
        <v>3300014015</v>
      </c>
      <c r="B4714" t="s">
        <v>168</v>
      </c>
      <c r="C4714" t="s">
        <v>168</v>
      </c>
      <c r="D4714">
        <v>0</v>
      </c>
      <c r="E4714">
        <v>0</v>
      </c>
      <c r="F4714">
        <v>54</v>
      </c>
      <c r="G4714">
        <v>2934014</v>
      </c>
      <c r="H4714">
        <v>70</v>
      </c>
      <c r="I4714">
        <v>3105000</v>
      </c>
      <c r="J4714">
        <v>0</v>
      </c>
      <c r="K4714">
        <v>0</v>
      </c>
      <c r="L4714">
        <v>0</v>
      </c>
      <c r="M4714">
        <v>0</v>
      </c>
      <c r="N4714">
        <v>342000</v>
      </c>
      <c r="O4714">
        <v>6381014</v>
      </c>
      <c r="P4714" t="s">
        <v>5</v>
      </c>
      <c r="Q4714" t="s">
        <v>8</v>
      </c>
      <c r="R4714" t="s">
        <v>169</v>
      </c>
      <c r="S4714" t="s">
        <v>170</v>
      </c>
      <c r="T4714">
        <v>4116783.2258064514</v>
      </c>
      <c r="U4714">
        <v>4478734</v>
      </c>
      <c r="V4714">
        <v>361950.7741935486</v>
      </c>
      <c r="W4714">
        <v>8.7920775600868417E-2</v>
      </c>
      <c r="X4714" t="s">
        <v>300</v>
      </c>
    </row>
    <row r="4715" spans="1:24" x14ac:dyDescent="0.35">
      <c r="A4715">
        <v>3300011853</v>
      </c>
      <c r="B4715" t="s">
        <v>168</v>
      </c>
      <c r="C4715" t="s">
        <v>168</v>
      </c>
      <c r="D4715">
        <v>0</v>
      </c>
      <c r="E4715">
        <v>0</v>
      </c>
      <c r="F4715">
        <v>2</v>
      </c>
      <c r="G4715">
        <v>66399</v>
      </c>
      <c r="H4715">
        <v>4</v>
      </c>
      <c r="I4715">
        <v>55000</v>
      </c>
      <c r="J4715">
        <v>0</v>
      </c>
      <c r="K4715">
        <v>0</v>
      </c>
      <c r="L4715">
        <v>7</v>
      </c>
      <c r="M4715">
        <v>186800</v>
      </c>
      <c r="N4715">
        <v>303000</v>
      </c>
      <c r="O4715">
        <v>611199</v>
      </c>
      <c r="P4715" t="s">
        <v>5</v>
      </c>
      <c r="Q4715" t="s">
        <v>12</v>
      </c>
      <c r="R4715" t="s">
        <v>169</v>
      </c>
      <c r="S4715" t="s">
        <v>170</v>
      </c>
      <c r="T4715">
        <v>394321.93548387097</v>
      </c>
      <c r="U4715">
        <v>527600</v>
      </c>
      <c r="V4715">
        <v>133278.06451612903</v>
      </c>
      <c r="W4715">
        <v>0.33799302682105181</v>
      </c>
      <c r="X4715" t="s">
        <v>331</v>
      </c>
    </row>
    <row r="4716" spans="1:24" x14ac:dyDescent="0.35">
      <c r="A4716">
        <v>3301020550</v>
      </c>
      <c r="B4716" t="s">
        <v>168</v>
      </c>
      <c r="C4716" t="s">
        <v>168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457800</v>
      </c>
      <c r="O4716">
        <v>457800</v>
      </c>
      <c r="P4716" t="s">
        <v>5</v>
      </c>
      <c r="Q4716" t="s">
        <v>6</v>
      </c>
      <c r="R4716" t="s">
        <v>169</v>
      </c>
      <c r="S4716" t="s">
        <v>170</v>
      </c>
      <c r="T4716">
        <v>295354.83870967745</v>
      </c>
      <c r="U4716">
        <v>357800</v>
      </c>
      <c r="V4716">
        <v>62445.161290322547</v>
      </c>
      <c r="W4716">
        <v>0.21142420270860618</v>
      </c>
      <c r="X4716" t="s">
        <v>261</v>
      </c>
    </row>
    <row r="4717" spans="1:24" x14ac:dyDescent="0.35">
      <c r="A4717">
        <v>3301011030</v>
      </c>
      <c r="B4717" t="s">
        <v>168</v>
      </c>
      <c r="C4717" t="s">
        <v>168</v>
      </c>
      <c r="D4717">
        <v>0</v>
      </c>
      <c r="E4717">
        <v>0</v>
      </c>
      <c r="F4717">
        <v>65</v>
      </c>
      <c r="G4717">
        <v>2307960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1680000</v>
      </c>
      <c r="O4717">
        <v>3987960</v>
      </c>
      <c r="P4717" t="s">
        <v>5</v>
      </c>
      <c r="Q4717" t="s">
        <v>12</v>
      </c>
      <c r="R4717" t="s">
        <v>169</v>
      </c>
      <c r="S4717" t="s">
        <v>170</v>
      </c>
      <c r="T4717">
        <v>2572877.4193548388</v>
      </c>
      <c r="U4717">
        <v>1582573</v>
      </c>
      <c r="V4717">
        <v>-990304.41935483878</v>
      </c>
      <c r="W4717">
        <v>-0.38490151606335066</v>
      </c>
      <c r="X4717" t="s">
        <v>398</v>
      </c>
    </row>
    <row r="4718" spans="1:24" x14ac:dyDescent="0.35">
      <c r="A4718">
        <v>3300010445</v>
      </c>
      <c r="B4718" t="s">
        <v>168</v>
      </c>
      <c r="C4718" t="s">
        <v>168</v>
      </c>
      <c r="D4718">
        <v>0</v>
      </c>
      <c r="E4718">
        <v>0</v>
      </c>
      <c r="F4718">
        <v>8</v>
      </c>
      <c r="G4718">
        <v>370044</v>
      </c>
      <c r="H4718">
        <v>1</v>
      </c>
      <c r="I4718">
        <v>10000</v>
      </c>
      <c r="J4718">
        <v>0</v>
      </c>
      <c r="K4718">
        <v>0</v>
      </c>
      <c r="L4718">
        <v>0</v>
      </c>
      <c r="M4718">
        <v>0</v>
      </c>
      <c r="N4718">
        <v>370500</v>
      </c>
      <c r="O4718">
        <v>750544</v>
      </c>
      <c r="P4718" t="s">
        <v>5</v>
      </c>
      <c r="Q4718" t="s">
        <v>12</v>
      </c>
      <c r="R4718" t="s">
        <v>169</v>
      </c>
      <c r="S4718" t="s">
        <v>170</v>
      </c>
      <c r="T4718">
        <v>484221.93548387097</v>
      </c>
      <c r="U4718">
        <v>461692</v>
      </c>
      <c r="V4718">
        <v>-22529.93548387097</v>
      </c>
      <c r="W4718">
        <v>-4.6528118271547014E-2</v>
      </c>
      <c r="X4718" t="s">
        <v>205</v>
      </c>
    </row>
    <row r="4719" spans="1:24" x14ac:dyDescent="0.35">
      <c r="A4719">
        <v>3301050996</v>
      </c>
      <c r="B4719" t="s">
        <v>168</v>
      </c>
      <c r="C4719" t="s">
        <v>168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15781500</v>
      </c>
      <c r="O4719">
        <v>15781500</v>
      </c>
      <c r="P4719" t="s">
        <v>5</v>
      </c>
      <c r="Q4719" t="s">
        <v>7</v>
      </c>
      <c r="R4719" t="s">
        <v>169</v>
      </c>
      <c r="S4719" t="s">
        <v>170</v>
      </c>
      <c r="T4719">
        <v>10181612.903225806</v>
      </c>
      <c r="U4719">
        <v>4196100</v>
      </c>
      <c r="V4719">
        <v>-5985512.9032258056</v>
      </c>
      <c r="W4719">
        <v>-0.58787472673700214</v>
      </c>
      <c r="X4719" t="s">
        <v>351</v>
      </c>
    </row>
    <row r="4720" spans="1:24" x14ac:dyDescent="0.35">
      <c r="A4720">
        <v>3301072469</v>
      </c>
      <c r="B4720" t="s">
        <v>168</v>
      </c>
      <c r="C4720" t="s">
        <v>168</v>
      </c>
      <c r="D4720">
        <v>0</v>
      </c>
      <c r="E4720">
        <v>0</v>
      </c>
      <c r="F4720">
        <v>0</v>
      </c>
      <c r="G4720">
        <v>0</v>
      </c>
      <c r="H4720">
        <v>2</v>
      </c>
      <c r="I4720">
        <v>4000</v>
      </c>
      <c r="J4720">
        <v>0</v>
      </c>
      <c r="K4720">
        <v>0</v>
      </c>
      <c r="L4720">
        <v>0</v>
      </c>
      <c r="M4720">
        <v>0</v>
      </c>
      <c r="N4720">
        <v>150000</v>
      </c>
      <c r="O4720">
        <v>154000</v>
      </c>
      <c r="P4720" t="s">
        <v>5</v>
      </c>
      <c r="Q4720" t="s">
        <v>15</v>
      </c>
      <c r="R4720" t="s">
        <v>169</v>
      </c>
      <c r="S4720" t="s">
        <v>170</v>
      </c>
      <c r="T4720">
        <v>99354.838709677424</v>
      </c>
      <c r="U4720">
        <v>154000</v>
      </c>
      <c r="V4720">
        <v>54645.161290322576</v>
      </c>
      <c r="W4720">
        <v>0.54999999999999982</v>
      </c>
      <c r="X4720" t="s">
        <v>177</v>
      </c>
    </row>
    <row r="4721" spans="1:24" x14ac:dyDescent="0.35">
      <c r="A4721">
        <v>3301003193</v>
      </c>
      <c r="B4721" t="s">
        <v>168</v>
      </c>
      <c r="C4721" t="s">
        <v>168</v>
      </c>
      <c r="D4721">
        <v>0</v>
      </c>
      <c r="E4721">
        <v>0</v>
      </c>
      <c r="F4721">
        <v>259</v>
      </c>
      <c r="G4721">
        <v>8824405</v>
      </c>
      <c r="H4721">
        <v>230</v>
      </c>
      <c r="I4721">
        <v>9074000</v>
      </c>
      <c r="J4721">
        <v>0</v>
      </c>
      <c r="K4721">
        <v>0</v>
      </c>
      <c r="L4721">
        <v>5</v>
      </c>
      <c r="M4721">
        <v>1000000</v>
      </c>
      <c r="N4721">
        <v>1664000</v>
      </c>
      <c r="O4721">
        <v>20562405</v>
      </c>
      <c r="P4721" t="s">
        <v>5</v>
      </c>
      <c r="Q4721" t="s">
        <v>9</v>
      </c>
      <c r="R4721" t="s">
        <v>169</v>
      </c>
      <c r="S4721" t="s">
        <v>170</v>
      </c>
      <c r="T4721">
        <v>13266067.741935484</v>
      </c>
      <c r="U4721">
        <v>8026065</v>
      </c>
      <c r="V4721">
        <v>-5240002.7419354841</v>
      </c>
      <c r="W4721">
        <v>-0.39499291303716666</v>
      </c>
      <c r="X4721" t="s">
        <v>344</v>
      </c>
    </row>
    <row r="4722" spans="1:24" x14ac:dyDescent="0.35">
      <c r="A4722">
        <v>3301074848</v>
      </c>
      <c r="B4722" t="s">
        <v>168</v>
      </c>
      <c r="C4722" t="s">
        <v>168</v>
      </c>
      <c r="D4722">
        <v>0</v>
      </c>
      <c r="E4722">
        <v>0</v>
      </c>
      <c r="F4722">
        <v>85</v>
      </c>
      <c r="G4722">
        <v>2442909</v>
      </c>
      <c r="H4722">
        <v>26</v>
      </c>
      <c r="I4722">
        <v>835000</v>
      </c>
      <c r="J4722">
        <v>0</v>
      </c>
      <c r="K4722">
        <v>0</v>
      </c>
      <c r="L4722">
        <v>34</v>
      </c>
      <c r="M4722">
        <v>1291600</v>
      </c>
      <c r="N4722">
        <v>30000</v>
      </c>
      <c r="O4722">
        <v>4599509</v>
      </c>
      <c r="P4722" t="s">
        <v>5</v>
      </c>
      <c r="Q4722" t="s">
        <v>13</v>
      </c>
      <c r="R4722" t="s">
        <v>169</v>
      </c>
      <c r="S4722" t="s">
        <v>170</v>
      </c>
      <c r="T4722">
        <v>2967425.1612903224</v>
      </c>
      <c r="U4722">
        <v>2774537</v>
      </c>
      <c r="V4722">
        <v>-192888.16129032243</v>
      </c>
      <c r="W4722">
        <v>-6.5001862155286583E-2</v>
      </c>
      <c r="X4722" t="s">
        <v>282</v>
      </c>
    </row>
    <row r="4723" spans="1:24" x14ac:dyDescent="0.35">
      <c r="A4723">
        <v>3301007077</v>
      </c>
      <c r="B4723" t="s">
        <v>168</v>
      </c>
      <c r="C4723" t="s">
        <v>168</v>
      </c>
      <c r="D4723">
        <v>0</v>
      </c>
      <c r="E4723">
        <v>0</v>
      </c>
      <c r="F4723">
        <v>41</v>
      </c>
      <c r="G4723">
        <v>1113955</v>
      </c>
      <c r="H4723">
        <v>58</v>
      </c>
      <c r="I4723">
        <v>2135000</v>
      </c>
      <c r="J4723">
        <v>0</v>
      </c>
      <c r="K4723">
        <v>0</v>
      </c>
      <c r="L4723">
        <v>23</v>
      </c>
      <c r="M4723">
        <v>795200</v>
      </c>
      <c r="N4723">
        <v>72000</v>
      </c>
      <c r="O4723">
        <v>4116155</v>
      </c>
      <c r="P4723" t="s">
        <v>5</v>
      </c>
      <c r="Q4723" t="s">
        <v>9</v>
      </c>
      <c r="R4723" t="s">
        <v>169</v>
      </c>
      <c r="S4723" t="s">
        <v>170</v>
      </c>
      <c r="T4723">
        <v>2655583.8709677421</v>
      </c>
      <c r="U4723">
        <v>2255143</v>
      </c>
      <c r="V4723">
        <v>-400440.87096774206</v>
      </c>
      <c r="W4723">
        <v>-0.15079202556755034</v>
      </c>
      <c r="X4723" t="s">
        <v>284</v>
      </c>
    </row>
    <row r="4724" spans="1:24" x14ac:dyDescent="0.35">
      <c r="A4724">
        <v>3301052691</v>
      </c>
      <c r="B4724" t="s">
        <v>168</v>
      </c>
      <c r="C4724" t="s">
        <v>168</v>
      </c>
      <c r="D4724">
        <v>0</v>
      </c>
      <c r="E4724">
        <v>0</v>
      </c>
      <c r="F4724">
        <v>204</v>
      </c>
      <c r="G4724">
        <v>5911946</v>
      </c>
      <c r="H4724">
        <v>2</v>
      </c>
      <c r="I4724">
        <v>140000</v>
      </c>
      <c r="J4724">
        <v>0</v>
      </c>
      <c r="K4724">
        <v>0</v>
      </c>
      <c r="L4724">
        <v>7</v>
      </c>
      <c r="M4724">
        <v>2249950</v>
      </c>
      <c r="N4724">
        <v>30000</v>
      </c>
      <c r="O4724">
        <v>8331896</v>
      </c>
      <c r="P4724" t="s">
        <v>5</v>
      </c>
      <c r="Q4724" t="s">
        <v>13</v>
      </c>
      <c r="R4724" t="s">
        <v>169</v>
      </c>
      <c r="S4724" t="s">
        <v>170</v>
      </c>
      <c r="T4724">
        <v>5375416.7741935477</v>
      </c>
      <c r="U4724">
        <v>4863138</v>
      </c>
      <c r="V4724">
        <v>-512278.77419354767</v>
      </c>
      <c r="W4724">
        <v>-9.530028939391455E-2</v>
      </c>
      <c r="X4724" t="s">
        <v>397</v>
      </c>
    </row>
    <row r="4725" spans="1:24" x14ac:dyDescent="0.35">
      <c r="A4725">
        <v>3301069894</v>
      </c>
      <c r="B4725" t="s">
        <v>168</v>
      </c>
      <c r="C4725" t="s">
        <v>168</v>
      </c>
      <c r="D4725">
        <v>0</v>
      </c>
      <c r="E4725">
        <v>0</v>
      </c>
      <c r="F4725">
        <v>2</v>
      </c>
      <c r="G4725">
        <v>115950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4633000</v>
      </c>
      <c r="O4725">
        <v>4748950</v>
      </c>
      <c r="P4725" t="s">
        <v>5</v>
      </c>
      <c r="Q4725" t="s">
        <v>16</v>
      </c>
      <c r="R4725" t="s">
        <v>169</v>
      </c>
      <c r="S4725" t="s">
        <v>170</v>
      </c>
      <c r="T4725">
        <v>3063838.7096774196</v>
      </c>
      <c r="U4725">
        <v>5358000</v>
      </c>
      <c r="V4725">
        <v>2294161.2903225804</v>
      </c>
      <c r="W4725">
        <v>0.74878657387422476</v>
      </c>
      <c r="X4725" t="s">
        <v>357</v>
      </c>
    </row>
    <row r="4726" spans="1:24" x14ac:dyDescent="0.35">
      <c r="A4726">
        <v>3301012678</v>
      </c>
      <c r="B4726" t="s">
        <v>168</v>
      </c>
      <c r="C4726" t="s">
        <v>168</v>
      </c>
      <c r="D4726">
        <v>0</v>
      </c>
      <c r="E4726">
        <v>0</v>
      </c>
      <c r="F4726">
        <v>2</v>
      </c>
      <c r="G4726">
        <v>61400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330000</v>
      </c>
      <c r="O4726">
        <v>391400</v>
      </c>
      <c r="P4726" t="s">
        <v>5</v>
      </c>
      <c r="Q4726" t="s">
        <v>12</v>
      </c>
      <c r="R4726" t="s">
        <v>169</v>
      </c>
      <c r="S4726" t="s">
        <v>170</v>
      </c>
      <c r="T4726">
        <v>252516.12903225806</v>
      </c>
      <c r="U4726">
        <v>400700</v>
      </c>
      <c r="V4726">
        <v>148183.87096774194</v>
      </c>
      <c r="W4726">
        <v>0.58682933060807363</v>
      </c>
      <c r="X4726" t="s">
        <v>229</v>
      </c>
    </row>
    <row r="4727" spans="1:24" x14ac:dyDescent="0.35">
      <c r="A4727">
        <v>3301012906</v>
      </c>
      <c r="B4727" t="s">
        <v>168</v>
      </c>
      <c r="C4727" t="s">
        <v>168</v>
      </c>
      <c r="D4727">
        <v>0</v>
      </c>
      <c r="E4727">
        <v>0</v>
      </c>
      <c r="F4727">
        <v>8</v>
      </c>
      <c r="G4727">
        <v>184098</v>
      </c>
      <c r="H4727">
        <v>7</v>
      </c>
      <c r="I4727">
        <v>135000</v>
      </c>
      <c r="J4727">
        <v>0</v>
      </c>
      <c r="K4727">
        <v>0</v>
      </c>
      <c r="L4727">
        <v>66</v>
      </c>
      <c r="M4727">
        <v>2498400</v>
      </c>
      <c r="N4727">
        <v>335000</v>
      </c>
      <c r="O4727">
        <v>3152498</v>
      </c>
      <c r="P4727" t="s">
        <v>5</v>
      </c>
      <c r="Q4727" t="s">
        <v>12</v>
      </c>
      <c r="R4727" t="s">
        <v>169</v>
      </c>
      <c r="S4727" t="s">
        <v>170</v>
      </c>
      <c r="T4727">
        <v>2033869.6774193549</v>
      </c>
      <c r="U4727">
        <v>2356197</v>
      </c>
      <c r="V4727">
        <v>322327.32258064509</v>
      </c>
      <c r="W4727">
        <v>0.15847983091503948</v>
      </c>
      <c r="X4727" t="s">
        <v>331</v>
      </c>
    </row>
    <row r="4728" spans="1:24" x14ac:dyDescent="0.35">
      <c r="A4728">
        <v>3301051390</v>
      </c>
      <c r="B4728" t="s">
        <v>168</v>
      </c>
      <c r="C4728" t="s">
        <v>168</v>
      </c>
      <c r="D4728">
        <v>0</v>
      </c>
      <c r="E4728">
        <v>0</v>
      </c>
      <c r="F4728">
        <v>77</v>
      </c>
      <c r="G4728">
        <v>2523975</v>
      </c>
      <c r="H4728">
        <v>113</v>
      </c>
      <c r="I4728">
        <v>3215000</v>
      </c>
      <c r="J4728">
        <v>0</v>
      </c>
      <c r="K4728">
        <v>0</v>
      </c>
      <c r="L4728">
        <v>0</v>
      </c>
      <c r="M4728">
        <v>0</v>
      </c>
      <c r="N4728">
        <v>180000</v>
      </c>
      <c r="O4728">
        <v>5918975</v>
      </c>
      <c r="P4728" t="s">
        <v>5</v>
      </c>
      <c r="Q4728" t="s">
        <v>10</v>
      </c>
      <c r="R4728" t="s">
        <v>169</v>
      </c>
      <c r="S4728" t="s">
        <v>170</v>
      </c>
      <c r="T4728">
        <v>3818693.5483870972</v>
      </c>
      <c r="U4728">
        <v>1833370</v>
      </c>
      <c r="V4728">
        <v>-1985323.5483870972</v>
      </c>
      <c r="W4728">
        <v>-0.51989601240079586</v>
      </c>
      <c r="X4728" t="s">
        <v>223</v>
      </c>
    </row>
    <row r="4729" spans="1:24" x14ac:dyDescent="0.35">
      <c r="A4729">
        <v>3301054421</v>
      </c>
      <c r="B4729" t="s">
        <v>168</v>
      </c>
      <c r="C4729" t="s">
        <v>168</v>
      </c>
      <c r="D4729">
        <v>0</v>
      </c>
      <c r="E4729">
        <v>0</v>
      </c>
      <c r="F4729">
        <v>133</v>
      </c>
      <c r="G4729">
        <v>4118405</v>
      </c>
      <c r="H4729">
        <v>150</v>
      </c>
      <c r="I4729">
        <v>4005000</v>
      </c>
      <c r="J4729">
        <v>0</v>
      </c>
      <c r="K4729">
        <v>0</v>
      </c>
      <c r="L4729">
        <v>51</v>
      </c>
      <c r="M4729">
        <v>2132400</v>
      </c>
      <c r="N4729">
        <v>150000</v>
      </c>
      <c r="O4729">
        <v>10405805</v>
      </c>
      <c r="P4729" t="s">
        <v>5</v>
      </c>
      <c r="Q4729" t="s">
        <v>10</v>
      </c>
      <c r="R4729" t="s">
        <v>181</v>
      </c>
      <c r="S4729" t="s">
        <v>170</v>
      </c>
      <c r="T4729">
        <v>6713422.5806451607</v>
      </c>
      <c r="U4729">
        <v>6475581</v>
      </c>
      <c r="V4729">
        <v>-237841.58064516075</v>
      </c>
      <c r="W4729">
        <v>-3.542776844271045E-2</v>
      </c>
      <c r="X4729" t="s">
        <v>379</v>
      </c>
    </row>
    <row r="4730" spans="1:24" x14ac:dyDescent="0.35">
      <c r="A4730">
        <v>3301051760</v>
      </c>
      <c r="B4730" t="s">
        <v>168</v>
      </c>
      <c r="C4730" t="s">
        <v>168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342000</v>
      </c>
      <c r="O4730">
        <v>342000</v>
      </c>
      <c r="P4730" t="s">
        <v>5</v>
      </c>
      <c r="Q4730" t="s">
        <v>8</v>
      </c>
      <c r="R4730" t="s">
        <v>207</v>
      </c>
      <c r="S4730" t="s">
        <v>170</v>
      </c>
      <c r="T4730">
        <v>220645.16129032258</v>
      </c>
      <c r="U4730">
        <v>1046500</v>
      </c>
      <c r="V4730">
        <v>825854.83870967745</v>
      </c>
      <c r="W4730">
        <v>3.7429093567251464</v>
      </c>
      <c r="X4730" t="s">
        <v>391</v>
      </c>
    </row>
    <row r="4731" spans="1:24" x14ac:dyDescent="0.35">
      <c r="A4731">
        <v>3300016069</v>
      </c>
      <c r="B4731" t="s">
        <v>168</v>
      </c>
      <c r="C4731" t="s">
        <v>168</v>
      </c>
      <c r="D4731">
        <v>0</v>
      </c>
      <c r="E4731">
        <v>0</v>
      </c>
      <c r="F4731">
        <v>32</v>
      </c>
      <c r="G4731">
        <v>1385048</v>
      </c>
      <c r="H4731">
        <v>1</v>
      </c>
      <c r="I4731">
        <v>25000</v>
      </c>
      <c r="J4731">
        <v>0</v>
      </c>
      <c r="K4731">
        <v>0</v>
      </c>
      <c r="L4731">
        <v>0</v>
      </c>
      <c r="M4731">
        <v>0</v>
      </c>
      <c r="N4731">
        <v>1506800</v>
      </c>
      <c r="O4731">
        <v>2916848</v>
      </c>
      <c r="P4731" t="s">
        <v>5</v>
      </c>
      <c r="Q4731" t="s">
        <v>8</v>
      </c>
      <c r="R4731" t="s">
        <v>169</v>
      </c>
      <c r="S4731" t="s">
        <v>170</v>
      </c>
      <c r="T4731">
        <v>1881837.4193548388</v>
      </c>
      <c r="U4731">
        <v>2156450</v>
      </c>
      <c r="V4731">
        <v>274612.58064516122</v>
      </c>
      <c r="W4731">
        <v>0.14592789888262936</v>
      </c>
      <c r="X4731" t="s">
        <v>262</v>
      </c>
    </row>
    <row r="4732" spans="1:24" x14ac:dyDescent="0.35">
      <c r="A4732">
        <v>3301049726</v>
      </c>
      <c r="B4732" t="s">
        <v>168</v>
      </c>
      <c r="C4732" t="s">
        <v>168</v>
      </c>
      <c r="D4732">
        <v>0</v>
      </c>
      <c r="E4732">
        <v>0</v>
      </c>
      <c r="F4732">
        <v>25</v>
      </c>
      <c r="G4732">
        <v>567474</v>
      </c>
      <c r="H4732">
        <v>13</v>
      </c>
      <c r="I4732">
        <v>485000</v>
      </c>
      <c r="J4732">
        <v>0</v>
      </c>
      <c r="K4732">
        <v>0</v>
      </c>
      <c r="L4732">
        <v>5</v>
      </c>
      <c r="M4732">
        <v>172000</v>
      </c>
      <c r="N4732">
        <v>30000</v>
      </c>
      <c r="O4732">
        <v>1254474</v>
      </c>
      <c r="P4732" t="s">
        <v>5</v>
      </c>
      <c r="Q4732" t="s">
        <v>14</v>
      </c>
      <c r="R4732" t="s">
        <v>169</v>
      </c>
      <c r="S4732" t="s">
        <v>170</v>
      </c>
      <c r="T4732">
        <v>809338.06451612909</v>
      </c>
      <c r="U4732">
        <v>477275</v>
      </c>
      <c r="V4732">
        <v>-332063.06451612909</v>
      </c>
      <c r="W4732">
        <v>-0.41028969113748082</v>
      </c>
      <c r="X4732" t="s">
        <v>358</v>
      </c>
    </row>
    <row r="4733" spans="1:24" x14ac:dyDescent="0.35">
      <c r="A4733">
        <v>3300007756</v>
      </c>
      <c r="B4733" t="s">
        <v>168</v>
      </c>
      <c r="C4733" t="s">
        <v>168</v>
      </c>
      <c r="D4733">
        <v>0</v>
      </c>
      <c r="E4733">
        <v>0</v>
      </c>
      <c r="F4733">
        <v>257</v>
      </c>
      <c r="G4733">
        <v>9772315</v>
      </c>
      <c r="H4733">
        <v>326</v>
      </c>
      <c r="I4733">
        <v>30695000</v>
      </c>
      <c r="J4733">
        <v>0</v>
      </c>
      <c r="K4733">
        <v>0</v>
      </c>
      <c r="L4733">
        <v>110</v>
      </c>
      <c r="M4733">
        <v>6279100</v>
      </c>
      <c r="N4733">
        <v>413000</v>
      </c>
      <c r="O4733">
        <v>47159415</v>
      </c>
      <c r="P4733" t="s">
        <v>5</v>
      </c>
      <c r="Q4733" t="s">
        <v>14</v>
      </c>
      <c r="R4733" t="s">
        <v>169</v>
      </c>
      <c r="S4733" t="s">
        <v>170</v>
      </c>
      <c r="T4733">
        <v>30425429.032258064</v>
      </c>
      <c r="U4733">
        <v>17895864</v>
      </c>
      <c r="V4733">
        <v>-12529565.032258064</v>
      </c>
      <c r="W4733">
        <v>-0.41181227120819885</v>
      </c>
      <c r="X4733" t="s">
        <v>208</v>
      </c>
    </row>
    <row r="4734" spans="1:24" x14ac:dyDescent="0.35">
      <c r="A4734">
        <v>6001126579</v>
      </c>
      <c r="B4734" t="s">
        <v>168</v>
      </c>
      <c r="C4734" t="s">
        <v>168</v>
      </c>
      <c r="D4734">
        <v>0</v>
      </c>
      <c r="E4734">
        <v>0</v>
      </c>
      <c r="F4734">
        <v>0</v>
      </c>
      <c r="G4734">
        <v>0</v>
      </c>
      <c r="H4734">
        <v>16</v>
      </c>
      <c r="I4734">
        <v>360000</v>
      </c>
      <c r="J4734">
        <v>0</v>
      </c>
      <c r="K4734">
        <v>0</v>
      </c>
      <c r="L4734">
        <v>0</v>
      </c>
      <c r="M4734">
        <v>0</v>
      </c>
      <c r="N4734">
        <v>134000</v>
      </c>
      <c r="O4734">
        <v>494000</v>
      </c>
      <c r="P4734" t="s">
        <v>5</v>
      </c>
      <c r="Q4734" t="s">
        <v>11</v>
      </c>
      <c r="R4734" t="s">
        <v>169</v>
      </c>
      <c r="S4734" t="s">
        <v>170</v>
      </c>
      <c r="T4734">
        <v>318709.67741935485</v>
      </c>
      <c r="U4734">
        <v>150000</v>
      </c>
      <c r="V4734">
        <v>-168709.67741935485</v>
      </c>
      <c r="W4734">
        <v>-0.52935222672064786</v>
      </c>
      <c r="X4734" t="s">
        <v>306</v>
      </c>
    </row>
    <row r="4735" spans="1:24" x14ac:dyDescent="0.35">
      <c r="A4735">
        <v>3300023174</v>
      </c>
      <c r="B4735" t="s">
        <v>168</v>
      </c>
      <c r="C4735" t="s">
        <v>168</v>
      </c>
      <c r="D4735">
        <v>0</v>
      </c>
      <c r="E4735">
        <v>0</v>
      </c>
      <c r="F4735">
        <v>0</v>
      </c>
      <c r="G4735">
        <v>0</v>
      </c>
      <c r="H4735">
        <v>1</v>
      </c>
      <c r="I4735">
        <v>7000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7000</v>
      </c>
      <c r="P4735" t="s">
        <v>5</v>
      </c>
      <c r="Q4735" t="s">
        <v>13</v>
      </c>
      <c r="R4735" t="s">
        <v>169</v>
      </c>
      <c r="S4735" t="s">
        <v>170</v>
      </c>
      <c r="T4735">
        <v>4516.1290322580644</v>
      </c>
      <c r="U4735">
        <v>0</v>
      </c>
      <c r="V4735">
        <v>-4516.1290322580644</v>
      </c>
      <c r="W4735">
        <v>0</v>
      </c>
      <c r="X4735" t="s">
        <v>283</v>
      </c>
    </row>
    <row r="4736" spans="1:24" x14ac:dyDescent="0.35">
      <c r="A4736">
        <v>3300009702</v>
      </c>
      <c r="B4736" t="s">
        <v>168</v>
      </c>
      <c r="C4736" t="s">
        <v>168</v>
      </c>
      <c r="D4736">
        <v>0</v>
      </c>
      <c r="E4736">
        <v>0</v>
      </c>
      <c r="F4736">
        <v>6</v>
      </c>
      <c r="G4736">
        <v>198848</v>
      </c>
      <c r="H4736">
        <v>0</v>
      </c>
      <c r="I4736">
        <v>0</v>
      </c>
      <c r="J4736">
        <v>2</v>
      </c>
      <c r="K4736">
        <v>26800</v>
      </c>
      <c r="L4736">
        <v>0</v>
      </c>
      <c r="M4736">
        <v>0</v>
      </c>
      <c r="N4736">
        <v>308000</v>
      </c>
      <c r="O4736">
        <v>533648</v>
      </c>
      <c r="P4736" t="s">
        <v>5</v>
      </c>
      <c r="Q4736" t="s">
        <v>12</v>
      </c>
      <c r="R4736" t="s">
        <v>169</v>
      </c>
      <c r="S4736" t="s">
        <v>170</v>
      </c>
      <c r="T4736">
        <v>344289.03225806454</v>
      </c>
      <c r="U4736">
        <v>683998</v>
      </c>
      <c r="V4736">
        <v>339708.96774193546</v>
      </c>
      <c r="W4736">
        <v>0.98669703624861316</v>
      </c>
      <c r="X4736" t="s">
        <v>380</v>
      </c>
    </row>
    <row r="4737" spans="1:24" x14ac:dyDescent="0.35">
      <c r="A4737">
        <v>3301005453</v>
      </c>
      <c r="B4737" t="s">
        <v>168</v>
      </c>
      <c r="C4737" t="s">
        <v>168</v>
      </c>
      <c r="D4737">
        <v>0</v>
      </c>
      <c r="E4737">
        <v>0</v>
      </c>
      <c r="F4737">
        <v>32</v>
      </c>
      <c r="G4737">
        <v>999462</v>
      </c>
      <c r="H4737">
        <v>32</v>
      </c>
      <c r="I4737">
        <v>1000000</v>
      </c>
      <c r="J4737">
        <v>0</v>
      </c>
      <c r="K4737">
        <v>0</v>
      </c>
      <c r="L4737">
        <v>23</v>
      </c>
      <c r="M4737">
        <v>887200</v>
      </c>
      <c r="N4737">
        <v>180000</v>
      </c>
      <c r="O4737">
        <v>3066662</v>
      </c>
      <c r="P4737" t="s">
        <v>5</v>
      </c>
      <c r="Q4737" t="s">
        <v>15</v>
      </c>
      <c r="R4737" t="s">
        <v>169</v>
      </c>
      <c r="S4737" t="s">
        <v>170</v>
      </c>
      <c r="T4737">
        <v>1978491.6129032257</v>
      </c>
      <c r="U4737">
        <v>1211081</v>
      </c>
      <c r="V4737">
        <v>-767410.6129032257</v>
      </c>
      <c r="W4737">
        <v>-0.38787660655135781</v>
      </c>
      <c r="X4737" t="s">
        <v>173</v>
      </c>
    </row>
    <row r="4738" spans="1:24" x14ac:dyDescent="0.35">
      <c r="A4738">
        <v>3301067064</v>
      </c>
      <c r="B4738" t="s">
        <v>168</v>
      </c>
      <c r="C4738" t="s">
        <v>168</v>
      </c>
      <c r="D4738">
        <v>0</v>
      </c>
      <c r="E4738">
        <v>0</v>
      </c>
      <c r="F4738">
        <v>105</v>
      </c>
      <c r="G4738">
        <v>3090681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30000</v>
      </c>
      <c r="O4738">
        <v>3120681</v>
      </c>
      <c r="P4738" t="s">
        <v>5</v>
      </c>
      <c r="Q4738" t="s">
        <v>11</v>
      </c>
      <c r="R4738" t="s">
        <v>169</v>
      </c>
      <c r="S4738" t="s">
        <v>170</v>
      </c>
      <c r="T4738">
        <v>2013342.5806451612</v>
      </c>
      <c r="U4738">
        <v>2336427</v>
      </c>
      <c r="V4738">
        <v>323084.41935483878</v>
      </c>
      <c r="W4738">
        <v>0.16047165666724661</v>
      </c>
      <c r="X4738" t="s">
        <v>210</v>
      </c>
    </row>
    <row r="4739" spans="1:24" x14ac:dyDescent="0.35">
      <c r="A4739">
        <v>3300014404</v>
      </c>
      <c r="B4739" t="s">
        <v>168</v>
      </c>
      <c r="C4739" t="s">
        <v>168</v>
      </c>
      <c r="D4739">
        <v>0</v>
      </c>
      <c r="E4739">
        <v>0</v>
      </c>
      <c r="F4739">
        <v>103</v>
      </c>
      <c r="G4739">
        <v>5211930</v>
      </c>
      <c r="H4739">
        <v>56</v>
      </c>
      <c r="I4739">
        <v>2570000</v>
      </c>
      <c r="J4739">
        <v>0</v>
      </c>
      <c r="K4739">
        <v>0</v>
      </c>
      <c r="L4739">
        <v>0</v>
      </c>
      <c r="M4739">
        <v>0</v>
      </c>
      <c r="N4739">
        <v>342000</v>
      </c>
      <c r="O4739">
        <v>8123930</v>
      </c>
      <c r="P4739" t="s">
        <v>5</v>
      </c>
      <c r="Q4739" t="s">
        <v>8</v>
      </c>
      <c r="R4739" t="s">
        <v>169</v>
      </c>
      <c r="S4739" t="s">
        <v>170</v>
      </c>
      <c r="T4739">
        <v>5241245.1612903224</v>
      </c>
      <c r="U4739">
        <v>6262080</v>
      </c>
      <c r="V4739">
        <v>1020834.8387096776</v>
      </c>
      <c r="W4739">
        <v>0.19476952657149926</v>
      </c>
      <c r="X4739" t="s">
        <v>300</v>
      </c>
    </row>
    <row r="4740" spans="1:24" x14ac:dyDescent="0.35">
      <c r="A4740">
        <v>3301061362</v>
      </c>
      <c r="B4740" t="s">
        <v>168</v>
      </c>
      <c r="C4740" t="s">
        <v>168</v>
      </c>
      <c r="D4740">
        <v>0</v>
      </c>
      <c r="E4740">
        <v>0</v>
      </c>
      <c r="F4740">
        <v>15</v>
      </c>
      <c r="G4740">
        <v>478479</v>
      </c>
      <c r="H4740">
        <v>25</v>
      </c>
      <c r="I4740">
        <v>585000</v>
      </c>
      <c r="J4740">
        <v>0</v>
      </c>
      <c r="K4740">
        <v>0</v>
      </c>
      <c r="L4740">
        <v>12</v>
      </c>
      <c r="M4740">
        <v>478800</v>
      </c>
      <c r="N4740">
        <v>90000</v>
      </c>
      <c r="O4740">
        <v>1632279</v>
      </c>
      <c r="P4740" t="s">
        <v>5</v>
      </c>
      <c r="Q4740" t="s">
        <v>13</v>
      </c>
      <c r="R4740" t="s">
        <v>169</v>
      </c>
      <c r="S4740" t="s">
        <v>170</v>
      </c>
      <c r="T4740">
        <v>1053083.2258064516</v>
      </c>
      <c r="U4740">
        <v>1122942</v>
      </c>
      <c r="V4740">
        <v>69858.774193548365</v>
      </c>
      <c r="W4740">
        <v>6.6337372471250378E-2</v>
      </c>
      <c r="X4740" t="s">
        <v>250</v>
      </c>
    </row>
    <row r="4741" spans="1:24" x14ac:dyDescent="0.35">
      <c r="A4741">
        <v>3300013929</v>
      </c>
      <c r="B4741" t="s">
        <v>168</v>
      </c>
      <c r="C4741" t="s">
        <v>168</v>
      </c>
      <c r="D4741">
        <v>0</v>
      </c>
      <c r="E4741">
        <v>0</v>
      </c>
      <c r="F4741">
        <v>17</v>
      </c>
      <c r="G4741">
        <v>846954</v>
      </c>
      <c r="H4741">
        <v>1</v>
      </c>
      <c r="I4741">
        <v>20000</v>
      </c>
      <c r="J4741">
        <v>0</v>
      </c>
      <c r="K4741">
        <v>0</v>
      </c>
      <c r="L4741">
        <v>0</v>
      </c>
      <c r="M4741">
        <v>0</v>
      </c>
      <c r="N4741">
        <v>1278000</v>
      </c>
      <c r="O4741">
        <v>2144954</v>
      </c>
      <c r="P4741" t="s">
        <v>5</v>
      </c>
      <c r="Q4741" t="s">
        <v>8</v>
      </c>
      <c r="R4741" t="s">
        <v>169</v>
      </c>
      <c r="S4741" t="s">
        <v>170</v>
      </c>
      <c r="T4741">
        <v>1383841.2903225806</v>
      </c>
      <c r="U4741">
        <v>2570358</v>
      </c>
      <c r="V4741">
        <v>1186516.7096774194</v>
      </c>
      <c r="W4741">
        <v>0.85740808427593329</v>
      </c>
      <c r="X4741" t="s">
        <v>227</v>
      </c>
    </row>
    <row r="4742" spans="1:24" x14ac:dyDescent="0.35">
      <c r="A4742">
        <v>3301051286</v>
      </c>
      <c r="B4742" t="s">
        <v>168</v>
      </c>
      <c r="C4742" t="s">
        <v>168</v>
      </c>
      <c r="D4742">
        <v>0</v>
      </c>
      <c r="E4742">
        <v>0</v>
      </c>
      <c r="F4742">
        <v>1</v>
      </c>
      <c r="G4742">
        <v>5999</v>
      </c>
      <c r="H4742">
        <v>7</v>
      </c>
      <c r="I4742">
        <v>290000</v>
      </c>
      <c r="J4742">
        <v>0</v>
      </c>
      <c r="K4742">
        <v>0</v>
      </c>
      <c r="L4742">
        <v>0</v>
      </c>
      <c r="M4742">
        <v>0</v>
      </c>
      <c r="N4742">
        <v>150000</v>
      </c>
      <c r="O4742">
        <v>445999</v>
      </c>
      <c r="P4742" t="s">
        <v>5</v>
      </c>
      <c r="Q4742" t="s">
        <v>14</v>
      </c>
      <c r="R4742" t="s">
        <v>169</v>
      </c>
      <c r="S4742" t="s">
        <v>170</v>
      </c>
      <c r="T4742">
        <v>287741.29032258067</v>
      </c>
      <c r="U4742">
        <v>385992</v>
      </c>
      <c r="V4742">
        <v>98250.709677419334</v>
      </c>
      <c r="W4742">
        <v>0.34145502568391395</v>
      </c>
      <c r="X4742" t="s">
        <v>268</v>
      </c>
    </row>
    <row r="4743" spans="1:24" x14ac:dyDescent="0.35">
      <c r="A4743">
        <v>3300018100</v>
      </c>
      <c r="B4743" t="s">
        <v>168</v>
      </c>
      <c r="C4743" t="s">
        <v>168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5599</v>
      </c>
      <c r="N4743">
        <v>1853800</v>
      </c>
      <c r="O4743">
        <v>1859399</v>
      </c>
      <c r="P4743" t="s">
        <v>5</v>
      </c>
      <c r="Q4743" t="s">
        <v>7</v>
      </c>
      <c r="R4743" t="s">
        <v>169</v>
      </c>
      <c r="S4743" t="s">
        <v>170</v>
      </c>
      <c r="T4743">
        <v>1199612.2580645161</v>
      </c>
      <c r="U4743">
        <v>1494500</v>
      </c>
      <c r="V4743">
        <v>294887.74193548388</v>
      </c>
      <c r="W4743">
        <v>0.24581921362762915</v>
      </c>
      <c r="X4743" t="s">
        <v>401</v>
      </c>
    </row>
    <row r="4744" spans="1:24" x14ac:dyDescent="0.35">
      <c r="A4744">
        <v>3301072168</v>
      </c>
      <c r="B4744" t="s">
        <v>168</v>
      </c>
      <c r="C4744" t="s">
        <v>168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1516000</v>
      </c>
      <c r="O4744">
        <v>1516000</v>
      </c>
      <c r="P4744" t="s">
        <v>5</v>
      </c>
      <c r="Q4744" t="s">
        <v>8</v>
      </c>
      <c r="R4744" t="s">
        <v>169</v>
      </c>
      <c r="S4744" t="s">
        <v>170</v>
      </c>
      <c r="T4744">
        <v>978064.51612903224</v>
      </c>
      <c r="U4744">
        <v>1047000</v>
      </c>
      <c r="V4744">
        <v>68935.483870967757</v>
      </c>
      <c r="W4744">
        <v>7.048153034300797E-2</v>
      </c>
      <c r="X4744" t="s">
        <v>336</v>
      </c>
    </row>
    <row r="4745" spans="1:24" x14ac:dyDescent="0.35">
      <c r="A4745">
        <v>3301075340</v>
      </c>
      <c r="B4745" t="s">
        <v>168</v>
      </c>
      <c r="C4745" t="s">
        <v>168</v>
      </c>
      <c r="D4745">
        <v>0</v>
      </c>
      <c r="E4745">
        <v>0</v>
      </c>
      <c r="F4745">
        <v>94</v>
      </c>
      <c r="G4745">
        <v>2750353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150000</v>
      </c>
      <c r="O4745">
        <v>2900353</v>
      </c>
      <c r="P4745" t="s">
        <v>5</v>
      </c>
      <c r="Q4745" t="s">
        <v>9</v>
      </c>
      <c r="R4745" t="s">
        <v>169</v>
      </c>
      <c r="S4745" t="s">
        <v>170</v>
      </c>
      <c r="T4745">
        <v>1871195.4838709678</v>
      </c>
      <c r="U4745">
        <v>1563475</v>
      </c>
      <c r="V4745">
        <v>-307720.48387096776</v>
      </c>
      <c r="W4745">
        <v>-0.16445127541371685</v>
      </c>
      <c r="X4745" t="s">
        <v>228</v>
      </c>
    </row>
    <row r="4746" spans="1:24" x14ac:dyDescent="0.35">
      <c r="A4746">
        <v>3300020931</v>
      </c>
      <c r="B4746" t="s">
        <v>168</v>
      </c>
      <c r="C4746" t="s">
        <v>168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980000</v>
      </c>
      <c r="O4746">
        <v>980000</v>
      </c>
      <c r="P4746" t="s">
        <v>5</v>
      </c>
      <c r="Q4746" t="s">
        <v>8</v>
      </c>
      <c r="R4746" t="s">
        <v>169</v>
      </c>
      <c r="S4746" t="s">
        <v>170</v>
      </c>
      <c r="T4746">
        <v>632258.06451612897</v>
      </c>
      <c r="U4746">
        <v>1220000</v>
      </c>
      <c r="V4746">
        <v>587741.93548387103</v>
      </c>
      <c r="W4746">
        <v>0.92959183673469403</v>
      </c>
      <c r="X4746" t="s">
        <v>350</v>
      </c>
    </row>
    <row r="4747" spans="1:24" x14ac:dyDescent="0.35">
      <c r="A4747">
        <v>3300011999</v>
      </c>
      <c r="B4747" t="s">
        <v>168</v>
      </c>
      <c r="C4747" t="s">
        <v>168</v>
      </c>
      <c r="D4747">
        <v>0</v>
      </c>
      <c r="E4747">
        <v>0</v>
      </c>
      <c r="F4747">
        <v>153</v>
      </c>
      <c r="G4747">
        <v>4432160</v>
      </c>
      <c r="H4747">
        <v>22</v>
      </c>
      <c r="I4747">
        <v>504000</v>
      </c>
      <c r="J4747">
        <v>0</v>
      </c>
      <c r="K4747">
        <v>0</v>
      </c>
      <c r="L4747">
        <v>22</v>
      </c>
      <c r="M4747">
        <v>1057650</v>
      </c>
      <c r="N4747">
        <v>819000</v>
      </c>
      <c r="O4747">
        <v>6812810</v>
      </c>
      <c r="P4747" t="s">
        <v>5</v>
      </c>
      <c r="Q4747" t="s">
        <v>17</v>
      </c>
      <c r="R4747" t="s">
        <v>169</v>
      </c>
      <c r="S4747" t="s">
        <v>170</v>
      </c>
      <c r="T4747">
        <v>4395361.2903225804</v>
      </c>
      <c r="U4747">
        <v>4388891</v>
      </c>
      <c r="V4747">
        <v>-6470.2903225803748</v>
      </c>
      <c r="W4747">
        <v>-1.4720724634914584E-3</v>
      </c>
      <c r="X4747" t="s">
        <v>417</v>
      </c>
    </row>
    <row r="4748" spans="1:24" x14ac:dyDescent="0.35">
      <c r="A4748">
        <v>3300007297</v>
      </c>
      <c r="B4748" t="s">
        <v>168</v>
      </c>
      <c r="C4748" t="s">
        <v>168</v>
      </c>
      <c r="D4748">
        <v>0</v>
      </c>
      <c r="E4748">
        <v>0</v>
      </c>
      <c r="F4748">
        <v>23</v>
      </c>
      <c r="G4748">
        <v>941973</v>
      </c>
      <c r="H4748">
        <v>36</v>
      </c>
      <c r="I4748">
        <v>1370000</v>
      </c>
      <c r="J4748">
        <v>0</v>
      </c>
      <c r="K4748">
        <v>0</v>
      </c>
      <c r="L4748">
        <v>14</v>
      </c>
      <c r="M4748">
        <v>1133600</v>
      </c>
      <c r="N4748">
        <v>215000</v>
      </c>
      <c r="O4748">
        <v>3660573</v>
      </c>
      <c r="P4748" t="s">
        <v>5</v>
      </c>
      <c r="Q4748" t="s">
        <v>9</v>
      </c>
      <c r="R4748" t="s">
        <v>169</v>
      </c>
      <c r="S4748" t="s">
        <v>170</v>
      </c>
      <c r="T4748">
        <v>2361660</v>
      </c>
      <c r="U4748">
        <v>1953977</v>
      </c>
      <c r="V4748">
        <v>-407683</v>
      </c>
      <c r="W4748">
        <v>-0.17262561079918359</v>
      </c>
      <c r="X4748" t="s">
        <v>239</v>
      </c>
    </row>
    <row r="4749" spans="1:24" x14ac:dyDescent="0.35">
      <c r="A4749">
        <v>3301076591</v>
      </c>
      <c r="B4749" t="s">
        <v>168</v>
      </c>
      <c r="C4749" t="s">
        <v>168</v>
      </c>
      <c r="D4749">
        <v>0</v>
      </c>
      <c r="E4749">
        <v>0</v>
      </c>
      <c r="F4749">
        <v>5</v>
      </c>
      <c r="G4749">
        <v>158697</v>
      </c>
      <c r="H4749">
        <v>3</v>
      </c>
      <c r="I4749">
        <v>25000</v>
      </c>
      <c r="J4749">
        <v>0</v>
      </c>
      <c r="K4749">
        <v>0</v>
      </c>
      <c r="L4749">
        <v>0</v>
      </c>
      <c r="M4749">
        <v>0</v>
      </c>
      <c r="N4749">
        <v>2357000</v>
      </c>
      <c r="O4749">
        <v>2540697</v>
      </c>
      <c r="P4749" t="s">
        <v>5</v>
      </c>
      <c r="Q4749" t="s">
        <v>12</v>
      </c>
      <c r="R4749" t="s">
        <v>169</v>
      </c>
      <c r="S4749" t="s">
        <v>170</v>
      </c>
      <c r="T4749">
        <v>1639159.3548387098</v>
      </c>
      <c r="U4749">
        <v>1267095</v>
      </c>
      <c r="V4749">
        <v>-372064.35483870981</v>
      </c>
      <c r="W4749">
        <v>-0.22698485887927611</v>
      </c>
      <c r="X4749" t="s">
        <v>257</v>
      </c>
    </row>
    <row r="4750" spans="1:24" x14ac:dyDescent="0.35">
      <c r="A4750">
        <v>3301068834</v>
      </c>
      <c r="B4750" t="s">
        <v>168</v>
      </c>
      <c r="C4750" t="s">
        <v>168</v>
      </c>
      <c r="D4750">
        <v>0</v>
      </c>
      <c r="E4750">
        <v>0</v>
      </c>
      <c r="F4750">
        <v>169</v>
      </c>
      <c r="G4750">
        <v>5098296</v>
      </c>
      <c r="H4750">
        <v>5</v>
      </c>
      <c r="I4750">
        <v>100000</v>
      </c>
      <c r="J4750">
        <v>0</v>
      </c>
      <c r="K4750">
        <v>0</v>
      </c>
      <c r="L4750">
        <v>105</v>
      </c>
      <c r="M4750">
        <v>5452000</v>
      </c>
      <c r="N4750">
        <v>165000</v>
      </c>
      <c r="O4750">
        <v>10815296</v>
      </c>
      <c r="P4750" t="s">
        <v>5</v>
      </c>
      <c r="Q4750" t="s">
        <v>10</v>
      </c>
      <c r="R4750" t="s">
        <v>169</v>
      </c>
      <c r="S4750" t="s">
        <v>170</v>
      </c>
      <c r="T4750">
        <v>6977610.3225806449</v>
      </c>
      <c r="U4750">
        <v>7141537</v>
      </c>
      <c r="V4750">
        <v>163926.67741935514</v>
      </c>
      <c r="W4750">
        <v>2.3493240499381729E-2</v>
      </c>
      <c r="X4750" t="s">
        <v>180</v>
      </c>
    </row>
    <row r="4751" spans="1:24" x14ac:dyDescent="0.35">
      <c r="A4751">
        <v>3301069989</v>
      </c>
      <c r="B4751" t="s">
        <v>168</v>
      </c>
      <c r="C4751" t="s">
        <v>168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317000</v>
      </c>
      <c r="O4751">
        <v>317000</v>
      </c>
      <c r="P4751" t="s">
        <v>5</v>
      </c>
      <c r="Q4751" t="s">
        <v>10</v>
      </c>
      <c r="R4751" t="s">
        <v>169</v>
      </c>
      <c r="S4751" t="s">
        <v>170</v>
      </c>
      <c r="T4751">
        <v>204516.12903225806</v>
      </c>
      <c r="U4751">
        <v>150000</v>
      </c>
      <c r="V4751">
        <v>-54516.129032258061</v>
      </c>
      <c r="W4751">
        <v>-0.2665615141955836</v>
      </c>
      <c r="X4751" t="s">
        <v>272</v>
      </c>
    </row>
    <row r="4752" spans="1:24" x14ac:dyDescent="0.35">
      <c r="A4752">
        <v>3300007202</v>
      </c>
      <c r="B4752" t="s">
        <v>168</v>
      </c>
      <c r="C4752" t="s">
        <v>168</v>
      </c>
      <c r="D4752">
        <v>0</v>
      </c>
      <c r="E4752">
        <v>0</v>
      </c>
      <c r="F4752">
        <v>44</v>
      </c>
      <c r="G4752">
        <v>1801945</v>
      </c>
      <c r="H4752">
        <v>54</v>
      </c>
      <c r="I4752">
        <v>2220000</v>
      </c>
      <c r="J4752">
        <v>0</v>
      </c>
      <c r="K4752">
        <v>0</v>
      </c>
      <c r="L4752">
        <v>12</v>
      </c>
      <c r="M4752">
        <v>1023650</v>
      </c>
      <c r="N4752">
        <v>165000</v>
      </c>
      <c r="O4752">
        <v>5210595</v>
      </c>
      <c r="P4752" t="s">
        <v>5</v>
      </c>
      <c r="Q4752" t="s">
        <v>14</v>
      </c>
      <c r="R4752" t="s">
        <v>169</v>
      </c>
      <c r="S4752" t="s">
        <v>170</v>
      </c>
      <c r="T4752">
        <v>3361674.1935483874</v>
      </c>
      <c r="U4752">
        <v>2741862</v>
      </c>
      <c r="V4752">
        <v>-619812.19354838738</v>
      </c>
      <c r="W4752">
        <v>-0.184376045346069</v>
      </c>
      <c r="X4752" t="s">
        <v>355</v>
      </c>
    </row>
    <row r="4753" spans="1:24" x14ac:dyDescent="0.35">
      <c r="A4753">
        <v>3300016001</v>
      </c>
      <c r="B4753" t="s">
        <v>168</v>
      </c>
      <c r="C4753" t="s">
        <v>168</v>
      </c>
      <c r="D4753">
        <v>0</v>
      </c>
      <c r="E4753">
        <v>0</v>
      </c>
      <c r="F4753">
        <v>241</v>
      </c>
      <c r="G4753">
        <v>9464478</v>
      </c>
      <c r="H4753">
        <v>4</v>
      </c>
      <c r="I4753">
        <v>50000</v>
      </c>
      <c r="J4753">
        <v>0</v>
      </c>
      <c r="K4753">
        <v>0</v>
      </c>
      <c r="L4753">
        <v>1</v>
      </c>
      <c r="M4753">
        <v>20000</v>
      </c>
      <c r="N4753">
        <v>1010500</v>
      </c>
      <c r="O4753">
        <v>10544978</v>
      </c>
      <c r="P4753" t="s">
        <v>5</v>
      </c>
      <c r="Q4753" t="s">
        <v>7</v>
      </c>
      <c r="R4753" t="s">
        <v>169</v>
      </c>
      <c r="S4753" t="s">
        <v>170</v>
      </c>
      <c r="T4753">
        <v>6803211.6129032252</v>
      </c>
      <c r="U4753">
        <v>7946251</v>
      </c>
      <c r="V4753">
        <v>1143039.3870967748</v>
      </c>
      <c r="W4753">
        <v>0.16801467485280686</v>
      </c>
      <c r="X4753" t="s">
        <v>236</v>
      </c>
    </row>
    <row r="4754" spans="1:24" x14ac:dyDescent="0.35">
      <c r="A4754">
        <v>3300010190</v>
      </c>
      <c r="B4754" t="s">
        <v>168</v>
      </c>
      <c r="C4754" t="s">
        <v>168</v>
      </c>
      <c r="D4754">
        <v>0</v>
      </c>
      <c r="E4754">
        <v>0</v>
      </c>
      <c r="F4754">
        <v>83</v>
      </c>
      <c r="G4754">
        <v>3443314</v>
      </c>
      <c r="H4754">
        <v>13</v>
      </c>
      <c r="I4754">
        <v>310000</v>
      </c>
      <c r="J4754">
        <v>0</v>
      </c>
      <c r="K4754">
        <v>0</v>
      </c>
      <c r="L4754">
        <v>183</v>
      </c>
      <c r="M4754">
        <v>7044861</v>
      </c>
      <c r="N4754">
        <v>303000</v>
      </c>
      <c r="O4754">
        <v>11101175</v>
      </c>
      <c r="P4754" t="s">
        <v>5</v>
      </c>
      <c r="Q4754" t="s">
        <v>12</v>
      </c>
      <c r="R4754" t="s">
        <v>169</v>
      </c>
      <c r="S4754" t="s">
        <v>170</v>
      </c>
      <c r="T4754">
        <v>7162048.3870967748</v>
      </c>
      <c r="U4754">
        <v>8540653</v>
      </c>
      <c r="V4754">
        <v>1378604.6129032252</v>
      </c>
      <c r="W4754">
        <v>0.19248747542489864</v>
      </c>
      <c r="X4754" t="s">
        <v>219</v>
      </c>
    </row>
    <row r="4755" spans="1:24" x14ac:dyDescent="0.35">
      <c r="A4755">
        <v>3301015034</v>
      </c>
      <c r="B4755" t="s">
        <v>168</v>
      </c>
      <c r="C4755" t="s">
        <v>168</v>
      </c>
      <c r="D4755">
        <v>0</v>
      </c>
      <c r="E4755">
        <v>0</v>
      </c>
      <c r="F4755">
        <v>4</v>
      </c>
      <c r="G4755">
        <v>67995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67995</v>
      </c>
      <c r="P4755" t="s">
        <v>5</v>
      </c>
      <c r="Q4755" t="s">
        <v>15</v>
      </c>
      <c r="R4755" t="s">
        <v>169</v>
      </c>
      <c r="S4755" t="s">
        <v>170</v>
      </c>
      <c r="T4755">
        <v>43867.741935483871</v>
      </c>
      <c r="U4755">
        <v>0</v>
      </c>
      <c r="V4755">
        <v>-43867.741935483871</v>
      </c>
      <c r="W4755">
        <v>0</v>
      </c>
      <c r="X4755" t="s">
        <v>408</v>
      </c>
    </row>
    <row r="4756" spans="1:24" x14ac:dyDescent="0.35">
      <c r="A4756">
        <v>3301053190</v>
      </c>
      <c r="B4756" t="s">
        <v>168</v>
      </c>
      <c r="C4756" t="s">
        <v>168</v>
      </c>
      <c r="D4756">
        <v>0</v>
      </c>
      <c r="E4756">
        <v>0</v>
      </c>
      <c r="F4756">
        <v>12</v>
      </c>
      <c r="G4756">
        <v>451887</v>
      </c>
      <c r="H4756">
        <v>46</v>
      </c>
      <c r="I4756">
        <v>1140000</v>
      </c>
      <c r="J4756">
        <v>0</v>
      </c>
      <c r="K4756">
        <v>0</v>
      </c>
      <c r="L4756">
        <v>13</v>
      </c>
      <c r="M4756">
        <v>441200</v>
      </c>
      <c r="N4756">
        <v>150000</v>
      </c>
      <c r="O4756">
        <v>2183087</v>
      </c>
      <c r="P4756" t="s">
        <v>5</v>
      </c>
      <c r="Q4756" t="s">
        <v>13</v>
      </c>
      <c r="R4756" t="s">
        <v>169</v>
      </c>
      <c r="S4756" t="s">
        <v>170</v>
      </c>
      <c r="T4756">
        <v>1408443.2258064514</v>
      </c>
      <c r="U4756">
        <v>896490</v>
      </c>
      <c r="V4756">
        <v>-511953.2258064514</v>
      </c>
      <c r="W4756">
        <v>-0.36348872033043111</v>
      </c>
      <c r="X4756" t="s">
        <v>387</v>
      </c>
    </row>
    <row r="4757" spans="1:24" x14ac:dyDescent="0.35">
      <c r="A4757">
        <v>3301000204</v>
      </c>
      <c r="B4757" t="s">
        <v>168</v>
      </c>
      <c r="C4757" t="s">
        <v>168</v>
      </c>
      <c r="D4757">
        <v>0</v>
      </c>
      <c r="E4757">
        <v>0</v>
      </c>
      <c r="F4757">
        <v>13</v>
      </c>
      <c r="G4757">
        <v>601882</v>
      </c>
      <c r="H4757">
        <v>29</v>
      </c>
      <c r="I4757">
        <v>1085000</v>
      </c>
      <c r="J4757">
        <v>0</v>
      </c>
      <c r="K4757">
        <v>0</v>
      </c>
      <c r="L4757">
        <v>6</v>
      </c>
      <c r="M4757">
        <v>454400</v>
      </c>
      <c r="N4757">
        <v>150000</v>
      </c>
      <c r="O4757">
        <v>2291282</v>
      </c>
      <c r="P4757" t="s">
        <v>5</v>
      </c>
      <c r="Q4757" t="s">
        <v>14</v>
      </c>
      <c r="R4757" t="s">
        <v>169</v>
      </c>
      <c r="S4757" t="s">
        <v>170</v>
      </c>
      <c r="T4757">
        <v>1478246.4516129033</v>
      </c>
      <c r="U4757">
        <v>2074784</v>
      </c>
      <c r="V4757">
        <v>596537.54838709673</v>
      </c>
      <c r="W4757">
        <v>0.40354404215631234</v>
      </c>
      <c r="X4757" t="s">
        <v>327</v>
      </c>
    </row>
    <row r="4758" spans="1:24" x14ac:dyDescent="0.35">
      <c r="A4758">
        <v>6001133579</v>
      </c>
      <c r="B4758" t="s">
        <v>168</v>
      </c>
      <c r="C4758" t="s">
        <v>168</v>
      </c>
      <c r="D4758">
        <v>0</v>
      </c>
      <c r="E4758">
        <v>0</v>
      </c>
      <c r="F4758">
        <v>104</v>
      </c>
      <c r="G4758">
        <v>2506074</v>
      </c>
      <c r="H4758">
        <v>53</v>
      </c>
      <c r="I4758">
        <v>1402000</v>
      </c>
      <c r="J4758">
        <v>0</v>
      </c>
      <c r="K4758">
        <v>0</v>
      </c>
      <c r="L4758">
        <v>61</v>
      </c>
      <c r="M4758">
        <v>2467900</v>
      </c>
      <c r="N4758">
        <v>150000</v>
      </c>
      <c r="O4758">
        <v>6525974</v>
      </c>
      <c r="P4758" t="s">
        <v>5</v>
      </c>
      <c r="Q4758" t="s">
        <v>10</v>
      </c>
      <c r="R4758" t="s">
        <v>169</v>
      </c>
      <c r="S4758" t="s">
        <v>170</v>
      </c>
      <c r="T4758">
        <v>4210305.8064516131</v>
      </c>
      <c r="U4758">
        <v>2695151</v>
      </c>
      <c r="V4758">
        <v>-1515154.8064516131</v>
      </c>
      <c r="W4758">
        <v>-0.35986811317360445</v>
      </c>
      <c r="X4758" t="s">
        <v>337</v>
      </c>
    </row>
    <row r="4759" spans="1:24" x14ac:dyDescent="0.35">
      <c r="A4759">
        <v>3301063587</v>
      </c>
      <c r="B4759" t="s">
        <v>168</v>
      </c>
      <c r="C4759" t="s">
        <v>168</v>
      </c>
      <c r="D4759">
        <v>0</v>
      </c>
      <c r="E4759">
        <v>0</v>
      </c>
      <c r="F4759">
        <v>5</v>
      </c>
      <c r="G4759">
        <v>250300</v>
      </c>
      <c r="H4759">
        <v>14</v>
      </c>
      <c r="I4759">
        <v>130000</v>
      </c>
      <c r="J4759">
        <v>0</v>
      </c>
      <c r="K4759">
        <v>0</v>
      </c>
      <c r="L4759">
        <v>1</v>
      </c>
      <c r="M4759">
        <v>168606</v>
      </c>
      <c r="N4759">
        <v>340800</v>
      </c>
      <c r="O4759">
        <v>889706</v>
      </c>
      <c r="P4759" t="s">
        <v>5</v>
      </c>
      <c r="Q4759" t="s">
        <v>17</v>
      </c>
      <c r="R4759" t="s">
        <v>169</v>
      </c>
      <c r="S4759" t="s">
        <v>170</v>
      </c>
      <c r="T4759">
        <v>574003.87096774194</v>
      </c>
      <c r="U4759">
        <v>402400</v>
      </c>
      <c r="V4759">
        <v>-171603.87096774194</v>
      </c>
      <c r="W4759">
        <v>-0.29895943154255455</v>
      </c>
      <c r="X4759" t="s">
        <v>202</v>
      </c>
    </row>
    <row r="4760" spans="1:24" x14ac:dyDescent="0.35">
      <c r="A4760">
        <v>3300005830</v>
      </c>
      <c r="B4760" t="s">
        <v>168</v>
      </c>
      <c r="C4760" t="s">
        <v>168</v>
      </c>
      <c r="D4760">
        <v>0</v>
      </c>
      <c r="E4760">
        <v>0</v>
      </c>
      <c r="F4760">
        <v>89</v>
      </c>
      <c r="G4760">
        <v>3172468</v>
      </c>
      <c r="H4760">
        <v>19</v>
      </c>
      <c r="I4760">
        <v>701000</v>
      </c>
      <c r="J4760">
        <v>0</v>
      </c>
      <c r="K4760">
        <v>0</v>
      </c>
      <c r="L4760">
        <v>22</v>
      </c>
      <c r="M4760">
        <v>1042800</v>
      </c>
      <c r="N4760">
        <v>150000</v>
      </c>
      <c r="O4760">
        <v>5066268</v>
      </c>
      <c r="P4760" t="s">
        <v>5</v>
      </c>
      <c r="Q4760" t="s">
        <v>14</v>
      </c>
      <c r="R4760" t="s">
        <v>169</v>
      </c>
      <c r="S4760" t="s">
        <v>170</v>
      </c>
      <c r="T4760">
        <v>3268560</v>
      </c>
      <c r="U4760">
        <v>1893763</v>
      </c>
      <c r="V4760">
        <v>-1374797</v>
      </c>
      <c r="W4760">
        <v>-0.42061244095259076</v>
      </c>
      <c r="X4760" t="s">
        <v>314</v>
      </c>
    </row>
    <row r="4761" spans="1:24" x14ac:dyDescent="0.35">
      <c r="A4761">
        <v>3300017154</v>
      </c>
      <c r="B4761" t="s">
        <v>168</v>
      </c>
      <c r="C4761" t="s">
        <v>168</v>
      </c>
      <c r="D4761">
        <v>0</v>
      </c>
      <c r="E4761">
        <v>0</v>
      </c>
      <c r="F4761">
        <v>14</v>
      </c>
      <c r="G4761">
        <v>358766</v>
      </c>
      <c r="H4761">
        <v>2</v>
      </c>
      <c r="I4761">
        <v>45000</v>
      </c>
      <c r="J4761">
        <v>0</v>
      </c>
      <c r="K4761">
        <v>0</v>
      </c>
      <c r="L4761">
        <v>0</v>
      </c>
      <c r="M4761">
        <v>0</v>
      </c>
      <c r="N4761">
        <v>3208500</v>
      </c>
      <c r="O4761">
        <v>3612266</v>
      </c>
      <c r="P4761" t="s">
        <v>5</v>
      </c>
      <c r="Q4761" t="s">
        <v>6</v>
      </c>
      <c r="R4761" t="s">
        <v>169</v>
      </c>
      <c r="S4761" t="s">
        <v>170</v>
      </c>
      <c r="T4761">
        <v>2330494.1935483869</v>
      </c>
      <c r="U4761">
        <v>4276079</v>
      </c>
      <c r="V4761">
        <v>1945584.8064516131</v>
      </c>
      <c r="W4761">
        <v>0.83483786908273094</v>
      </c>
      <c r="X4761" t="s">
        <v>309</v>
      </c>
    </row>
    <row r="4762" spans="1:24" x14ac:dyDescent="0.35">
      <c r="A4762">
        <v>3300015292</v>
      </c>
      <c r="B4762" t="s">
        <v>168</v>
      </c>
      <c r="C4762" t="s">
        <v>168</v>
      </c>
      <c r="D4762">
        <v>0</v>
      </c>
      <c r="E4762">
        <v>0</v>
      </c>
      <c r="F4762">
        <v>118</v>
      </c>
      <c r="G4762">
        <v>5191443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271500</v>
      </c>
      <c r="O4762">
        <v>5462943</v>
      </c>
      <c r="P4762" t="s">
        <v>5</v>
      </c>
      <c r="Q4762" t="s">
        <v>8</v>
      </c>
      <c r="R4762" t="s">
        <v>169</v>
      </c>
      <c r="S4762" t="s">
        <v>170</v>
      </c>
      <c r="T4762">
        <v>3524479.3548387098</v>
      </c>
      <c r="U4762">
        <v>3119123</v>
      </c>
      <c r="V4762">
        <v>-405356.35483870981</v>
      </c>
      <c r="W4762">
        <v>-0.11501169790715371</v>
      </c>
      <c r="X4762" t="s">
        <v>386</v>
      </c>
    </row>
    <row r="4763" spans="1:24" x14ac:dyDescent="0.35">
      <c r="A4763">
        <v>3300008389</v>
      </c>
      <c r="B4763" t="s">
        <v>168</v>
      </c>
      <c r="C4763" t="s">
        <v>168</v>
      </c>
      <c r="D4763">
        <v>0</v>
      </c>
      <c r="E4763">
        <v>0</v>
      </c>
      <c r="F4763">
        <v>5</v>
      </c>
      <c r="G4763">
        <v>251494</v>
      </c>
      <c r="H4763">
        <v>7</v>
      </c>
      <c r="I4763">
        <v>180000</v>
      </c>
      <c r="J4763">
        <v>0</v>
      </c>
      <c r="K4763">
        <v>0</v>
      </c>
      <c r="L4763">
        <v>0</v>
      </c>
      <c r="M4763">
        <v>0</v>
      </c>
      <c r="N4763">
        <v>150000</v>
      </c>
      <c r="O4763">
        <v>581494</v>
      </c>
      <c r="P4763" t="s">
        <v>5</v>
      </c>
      <c r="Q4763" t="s">
        <v>10</v>
      </c>
      <c r="R4763" t="s">
        <v>181</v>
      </c>
      <c r="S4763" t="s">
        <v>170</v>
      </c>
      <c r="T4763">
        <v>375157.41935483873</v>
      </c>
      <c r="U4763">
        <v>1265487</v>
      </c>
      <c r="V4763">
        <v>890329.58064516122</v>
      </c>
      <c r="W4763">
        <v>2.3732159747134105</v>
      </c>
      <c r="X4763" t="s">
        <v>337</v>
      </c>
    </row>
    <row r="4764" spans="1:24" x14ac:dyDescent="0.35">
      <c r="A4764">
        <v>3300005526</v>
      </c>
      <c r="B4764" t="s">
        <v>168</v>
      </c>
      <c r="C4764" t="s">
        <v>168</v>
      </c>
      <c r="D4764">
        <v>0</v>
      </c>
      <c r="E4764">
        <v>0</v>
      </c>
      <c r="F4764">
        <v>1</v>
      </c>
      <c r="G4764">
        <v>5999</v>
      </c>
      <c r="H4764">
        <v>21</v>
      </c>
      <c r="I4764">
        <v>530000</v>
      </c>
      <c r="J4764">
        <v>0</v>
      </c>
      <c r="K4764">
        <v>0</v>
      </c>
      <c r="L4764">
        <v>0</v>
      </c>
      <c r="M4764">
        <v>0</v>
      </c>
      <c r="N4764">
        <v>30000</v>
      </c>
      <c r="O4764">
        <v>565999</v>
      </c>
      <c r="P4764" t="s">
        <v>5</v>
      </c>
      <c r="Q4764" t="s">
        <v>9</v>
      </c>
      <c r="R4764" t="s">
        <v>169</v>
      </c>
      <c r="S4764" t="s">
        <v>170</v>
      </c>
      <c r="T4764">
        <v>365160.6451612903</v>
      </c>
      <c r="U4764">
        <v>253998</v>
      </c>
      <c r="V4764">
        <v>-111162.6451612903</v>
      </c>
      <c r="W4764">
        <v>-0.30442120922475124</v>
      </c>
      <c r="X4764" t="s">
        <v>209</v>
      </c>
    </row>
    <row r="4765" spans="1:24" x14ac:dyDescent="0.35">
      <c r="A4765">
        <v>3301047668</v>
      </c>
      <c r="B4765" t="s">
        <v>168</v>
      </c>
      <c r="C4765" t="s">
        <v>168</v>
      </c>
      <c r="D4765">
        <v>0</v>
      </c>
      <c r="E4765">
        <v>0</v>
      </c>
      <c r="F4765">
        <v>0</v>
      </c>
      <c r="G4765">
        <v>0</v>
      </c>
      <c r="H4765">
        <v>2</v>
      </c>
      <c r="I4765">
        <v>4000</v>
      </c>
      <c r="J4765">
        <v>0</v>
      </c>
      <c r="K4765">
        <v>0</v>
      </c>
      <c r="L4765">
        <v>0</v>
      </c>
      <c r="M4765">
        <v>0</v>
      </c>
      <c r="N4765">
        <v>150000</v>
      </c>
      <c r="O4765">
        <v>154000</v>
      </c>
      <c r="P4765" t="s">
        <v>5</v>
      </c>
      <c r="Q4765" t="s">
        <v>15</v>
      </c>
      <c r="R4765" t="s">
        <v>169</v>
      </c>
      <c r="S4765" t="s">
        <v>170</v>
      </c>
      <c r="T4765">
        <v>99354.838709677424</v>
      </c>
      <c r="U4765">
        <v>154000</v>
      </c>
      <c r="V4765">
        <v>54645.161290322576</v>
      </c>
      <c r="W4765">
        <v>0.54999999999999982</v>
      </c>
      <c r="X4765" t="s">
        <v>177</v>
      </c>
    </row>
    <row r="4766" spans="1:24" x14ac:dyDescent="0.35">
      <c r="A4766">
        <v>3301068392</v>
      </c>
      <c r="B4766" t="s">
        <v>168</v>
      </c>
      <c r="C4766" t="s">
        <v>168</v>
      </c>
      <c r="D4766">
        <v>0</v>
      </c>
      <c r="E4766">
        <v>0</v>
      </c>
      <c r="F4766">
        <v>26</v>
      </c>
      <c r="G4766">
        <v>865670</v>
      </c>
      <c r="H4766">
        <v>5</v>
      </c>
      <c r="I4766">
        <v>135000</v>
      </c>
      <c r="J4766">
        <v>0</v>
      </c>
      <c r="K4766">
        <v>0</v>
      </c>
      <c r="L4766">
        <v>0</v>
      </c>
      <c r="M4766">
        <v>0</v>
      </c>
      <c r="N4766">
        <v>150000</v>
      </c>
      <c r="O4766">
        <v>1150670</v>
      </c>
      <c r="P4766" t="s">
        <v>5</v>
      </c>
      <c r="Q4766" t="s">
        <v>15</v>
      </c>
      <c r="R4766" t="s">
        <v>169</v>
      </c>
      <c r="S4766" t="s">
        <v>170</v>
      </c>
      <c r="T4766">
        <v>742367.74193548388</v>
      </c>
      <c r="U4766">
        <v>2466534</v>
      </c>
      <c r="V4766">
        <v>1724166.2580645161</v>
      </c>
      <c r="W4766">
        <v>2.3225231386931093</v>
      </c>
      <c r="X4766" t="s">
        <v>173</v>
      </c>
    </row>
    <row r="4767" spans="1:24" x14ac:dyDescent="0.35">
      <c r="A4767">
        <v>6001141990</v>
      </c>
      <c r="B4767" t="s">
        <v>168</v>
      </c>
      <c r="C4767" t="s">
        <v>168</v>
      </c>
      <c r="D4767">
        <v>0</v>
      </c>
      <c r="E4767">
        <v>0</v>
      </c>
      <c r="F4767">
        <v>0</v>
      </c>
      <c r="G4767">
        <v>0</v>
      </c>
      <c r="H4767">
        <v>2</v>
      </c>
      <c r="I4767">
        <v>4000</v>
      </c>
      <c r="J4767">
        <v>0</v>
      </c>
      <c r="K4767">
        <v>0</v>
      </c>
      <c r="L4767">
        <v>0</v>
      </c>
      <c r="M4767">
        <v>0</v>
      </c>
      <c r="N4767">
        <v>150000</v>
      </c>
      <c r="O4767">
        <v>154000</v>
      </c>
      <c r="P4767" t="s">
        <v>5</v>
      </c>
      <c r="Q4767" t="s">
        <v>15</v>
      </c>
      <c r="R4767" t="s">
        <v>169</v>
      </c>
      <c r="S4767" t="s">
        <v>170</v>
      </c>
      <c r="T4767">
        <v>99354.838709677424</v>
      </c>
      <c r="U4767">
        <v>0</v>
      </c>
      <c r="V4767">
        <v>-99354.838709677424</v>
      </c>
      <c r="W4767">
        <v>0</v>
      </c>
      <c r="X4767" t="s">
        <v>321</v>
      </c>
    </row>
    <row r="4768" spans="1:24" x14ac:dyDescent="0.35">
      <c r="A4768">
        <v>3300013293</v>
      </c>
      <c r="B4768" t="s">
        <v>168</v>
      </c>
      <c r="C4768" t="s">
        <v>168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1457000</v>
      </c>
      <c r="O4768">
        <v>1457000</v>
      </c>
      <c r="P4768" t="s">
        <v>5</v>
      </c>
      <c r="Q4768" t="s">
        <v>16</v>
      </c>
      <c r="R4768" t="s">
        <v>169</v>
      </c>
      <c r="S4768" t="s">
        <v>170</v>
      </c>
      <c r="T4768">
        <v>940000</v>
      </c>
      <c r="U4768">
        <v>0</v>
      </c>
      <c r="V4768">
        <v>-940000</v>
      </c>
      <c r="W4768">
        <v>0</v>
      </c>
      <c r="X4768" t="s">
        <v>357</v>
      </c>
    </row>
    <row r="4769" spans="1:24" x14ac:dyDescent="0.35">
      <c r="A4769">
        <v>3300011650</v>
      </c>
      <c r="B4769" t="s">
        <v>168</v>
      </c>
      <c r="C4769" t="s">
        <v>168</v>
      </c>
      <c r="D4769">
        <v>0</v>
      </c>
      <c r="E4769">
        <v>0</v>
      </c>
      <c r="F4769">
        <v>16</v>
      </c>
      <c r="G4769">
        <v>613091</v>
      </c>
      <c r="H4769">
        <v>6</v>
      </c>
      <c r="I4769">
        <v>115000</v>
      </c>
      <c r="J4769">
        <v>0</v>
      </c>
      <c r="K4769">
        <v>0</v>
      </c>
      <c r="L4769">
        <v>0</v>
      </c>
      <c r="M4769">
        <v>0</v>
      </c>
      <c r="N4769">
        <v>593500</v>
      </c>
      <c r="O4769">
        <v>1321591</v>
      </c>
      <c r="P4769" t="s">
        <v>5</v>
      </c>
      <c r="Q4769" t="s">
        <v>12</v>
      </c>
      <c r="R4769" t="s">
        <v>169</v>
      </c>
      <c r="S4769" t="s">
        <v>170</v>
      </c>
      <c r="T4769">
        <v>852639.3548387097</v>
      </c>
      <c r="U4769">
        <v>1000891</v>
      </c>
      <c r="V4769">
        <v>148251.6451612903</v>
      </c>
      <c r="W4769">
        <v>0.17387380059337576</v>
      </c>
      <c r="X4769" t="s">
        <v>174</v>
      </c>
    </row>
    <row r="4770" spans="1:24" x14ac:dyDescent="0.35">
      <c r="A4770">
        <v>3300015040</v>
      </c>
      <c r="B4770" t="s">
        <v>168</v>
      </c>
      <c r="C4770" t="s">
        <v>168</v>
      </c>
      <c r="D4770">
        <v>0</v>
      </c>
      <c r="E4770">
        <v>0</v>
      </c>
      <c r="F4770">
        <v>4</v>
      </c>
      <c r="G4770">
        <v>142492</v>
      </c>
      <c r="H4770">
        <v>10</v>
      </c>
      <c r="I4770">
        <v>620000</v>
      </c>
      <c r="J4770">
        <v>0</v>
      </c>
      <c r="K4770">
        <v>0</v>
      </c>
      <c r="L4770">
        <v>0</v>
      </c>
      <c r="M4770">
        <v>0</v>
      </c>
      <c r="N4770">
        <v>2039000</v>
      </c>
      <c r="O4770">
        <v>2801492</v>
      </c>
      <c r="P4770" t="s">
        <v>5</v>
      </c>
      <c r="Q4770" t="s">
        <v>8</v>
      </c>
      <c r="R4770" t="s">
        <v>169</v>
      </c>
      <c r="S4770" t="s">
        <v>170</v>
      </c>
      <c r="T4770">
        <v>1807414.1935483869</v>
      </c>
      <c r="U4770">
        <v>1703894</v>
      </c>
      <c r="V4770">
        <v>-103520.19354838692</v>
      </c>
      <c r="W4770">
        <v>-5.7275301874857965E-2</v>
      </c>
      <c r="X4770" t="s">
        <v>310</v>
      </c>
    </row>
    <row r="4771" spans="1:24" x14ac:dyDescent="0.35">
      <c r="A4771">
        <v>3301012652</v>
      </c>
      <c r="B4771" t="s">
        <v>168</v>
      </c>
      <c r="C4771" t="s">
        <v>168</v>
      </c>
      <c r="D4771">
        <v>0</v>
      </c>
      <c r="E4771">
        <v>0</v>
      </c>
      <c r="F4771">
        <v>60</v>
      </c>
      <c r="G4771">
        <v>2256929</v>
      </c>
      <c r="H4771">
        <v>14</v>
      </c>
      <c r="I4771">
        <v>635000</v>
      </c>
      <c r="J4771">
        <v>0</v>
      </c>
      <c r="K4771">
        <v>0</v>
      </c>
      <c r="L4771">
        <v>1</v>
      </c>
      <c r="M4771">
        <v>52400</v>
      </c>
      <c r="N4771">
        <v>30000</v>
      </c>
      <c r="O4771">
        <v>2974329</v>
      </c>
      <c r="P4771" t="s">
        <v>5</v>
      </c>
      <c r="Q4771" t="s">
        <v>14</v>
      </c>
      <c r="R4771" t="s">
        <v>169</v>
      </c>
      <c r="S4771" t="s">
        <v>170</v>
      </c>
      <c r="T4771">
        <v>1918921.935483871</v>
      </c>
      <c r="U4771">
        <v>1864860</v>
      </c>
      <c r="V4771">
        <v>-54061.935483871028</v>
      </c>
      <c r="W4771">
        <v>-2.8173077020060666E-2</v>
      </c>
      <c r="X4771" t="s">
        <v>367</v>
      </c>
    </row>
    <row r="4772" spans="1:24" x14ac:dyDescent="0.35">
      <c r="A4772">
        <v>3300006779</v>
      </c>
      <c r="B4772" t="s">
        <v>168</v>
      </c>
      <c r="C4772" t="s">
        <v>168</v>
      </c>
      <c r="D4772">
        <v>0</v>
      </c>
      <c r="E4772">
        <v>0</v>
      </c>
      <c r="F4772">
        <v>27</v>
      </c>
      <c r="G4772">
        <v>849169</v>
      </c>
      <c r="H4772">
        <v>4</v>
      </c>
      <c r="I4772">
        <v>210000</v>
      </c>
      <c r="J4772">
        <v>0</v>
      </c>
      <c r="K4772">
        <v>0</v>
      </c>
      <c r="L4772">
        <v>7</v>
      </c>
      <c r="M4772">
        <v>326800</v>
      </c>
      <c r="N4772">
        <v>150000</v>
      </c>
      <c r="O4772">
        <v>1535969</v>
      </c>
      <c r="P4772" t="s">
        <v>5</v>
      </c>
      <c r="Q4772" t="s">
        <v>14</v>
      </c>
      <c r="R4772" t="s">
        <v>169</v>
      </c>
      <c r="S4772" t="s">
        <v>170</v>
      </c>
      <c r="T4772">
        <v>990947.74193548388</v>
      </c>
      <c r="U4772">
        <v>574889</v>
      </c>
      <c r="V4772">
        <v>-416058.74193548388</v>
      </c>
      <c r="W4772">
        <v>-0.41985941773564439</v>
      </c>
      <c r="X4772" t="s">
        <v>171</v>
      </c>
    </row>
    <row r="4773" spans="1:24" x14ac:dyDescent="0.35">
      <c r="A4773">
        <v>3300026065</v>
      </c>
      <c r="B4773" t="s">
        <v>168</v>
      </c>
      <c r="C4773" t="s">
        <v>168</v>
      </c>
      <c r="D4773">
        <v>0</v>
      </c>
      <c r="E4773">
        <v>0</v>
      </c>
      <c r="F4773">
        <v>236</v>
      </c>
      <c r="G4773">
        <v>8149883</v>
      </c>
      <c r="H4773">
        <v>1</v>
      </c>
      <c r="I4773">
        <v>5000</v>
      </c>
      <c r="J4773">
        <v>0</v>
      </c>
      <c r="K4773">
        <v>0</v>
      </c>
      <c r="L4773">
        <v>1</v>
      </c>
      <c r="M4773">
        <v>502400</v>
      </c>
      <c r="N4773">
        <v>1012300</v>
      </c>
      <c r="O4773">
        <v>9669583</v>
      </c>
      <c r="P4773" t="s">
        <v>5</v>
      </c>
      <c r="Q4773" t="s">
        <v>7</v>
      </c>
      <c r="R4773" t="s">
        <v>169</v>
      </c>
      <c r="S4773" t="s">
        <v>170</v>
      </c>
      <c r="T4773">
        <v>6238440.6451612907</v>
      </c>
      <c r="U4773">
        <v>5766830</v>
      </c>
      <c r="V4773">
        <v>-471610.64516129065</v>
      </c>
      <c r="W4773">
        <v>-7.5597520596286327E-2</v>
      </c>
      <c r="X4773" t="s">
        <v>176</v>
      </c>
    </row>
    <row r="4774" spans="1:24" x14ac:dyDescent="0.35">
      <c r="A4774">
        <v>6001128278</v>
      </c>
      <c r="B4774" t="s">
        <v>168</v>
      </c>
      <c r="C4774" t="s">
        <v>168</v>
      </c>
      <c r="D4774">
        <v>0</v>
      </c>
      <c r="E4774">
        <v>0</v>
      </c>
      <c r="F4774">
        <v>268</v>
      </c>
      <c r="G4774">
        <v>9115314</v>
      </c>
      <c r="H4774">
        <v>73</v>
      </c>
      <c r="I4774">
        <v>2685000</v>
      </c>
      <c r="J4774">
        <v>0</v>
      </c>
      <c r="K4774">
        <v>0</v>
      </c>
      <c r="L4774">
        <v>99</v>
      </c>
      <c r="M4774">
        <v>3367600</v>
      </c>
      <c r="N4774">
        <v>210000</v>
      </c>
      <c r="O4774">
        <v>15377914</v>
      </c>
      <c r="P4774" t="s">
        <v>5</v>
      </c>
      <c r="Q4774" t="s">
        <v>15</v>
      </c>
      <c r="R4774" t="s">
        <v>169</v>
      </c>
      <c r="S4774" t="s">
        <v>170</v>
      </c>
      <c r="T4774">
        <v>9921234.8387096785</v>
      </c>
      <c r="U4774">
        <v>9722125</v>
      </c>
      <c r="V4774">
        <v>-199109.8387096785</v>
      </c>
      <c r="W4774">
        <v>-2.0069058131031436E-2</v>
      </c>
      <c r="X4774" t="s">
        <v>254</v>
      </c>
    </row>
    <row r="4775" spans="1:24" x14ac:dyDescent="0.35">
      <c r="A4775">
        <v>3301002039</v>
      </c>
      <c r="B4775" t="s">
        <v>168</v>
      </c>
      <c r="C4775" t="s">
        <v>168</v>
      </c>
      <c r="D4775">
        <v>0</v>
      </c>
      <c r="E4775">
        <v>0</v>
      </c>
      <c r="F4775">
        <v>59</v>
      </c>
      <c r="G4775">
        <v>2156434</v>
      </c>
      <c r="H4775">
        <v>29</v>
      </c>
      <c r="I4775">
        <v>710000</v>
      </c>
      <c r="J4775">
        <v>0</v>
      </c>
      <c r="K4775">
        <v>0</v>
      </c>
      <c r="L4775">
        <v>26</v>
      </c>
      <c r="M4775">
        <v>1342400</v>
      </c>
      <c r="N4775">
        <v>150000</v>
      </c>
      <c r="O4775">
        <v>4358834</v>
      </c>
      <c r="P4775" t="s">
        <v>5</v>
      </c>
      <c r="Q4775" t="s">
        <v>15</v>
      </c>
      <c r="R4775" t="s">
        <v>169</v>
      </c>
      <c r="S4775" t="s">
        <v>170</v>
      </c>
      <c r="T4775">
        <v>2812150.9677419355</v>
      </c>
      <c r="U4775">
        <v>3523474</v>
      </c>
      <c r="V4775">
        <v>711323.03225806449</v>
      </c>
      <c r="W4775">
        <v>0.25294624663384746</v>
      </c>
      <c r="X4775" t="s">
        <v>296</v>
      </c>
    </row>
    <row r="4776" spans="1:24" x14ac:dyDescent="0.35">
      <c r="A4776">
        <v>3301008047</v>
      </c>
      <c r="B4776" t="s">
        <v>168</v>
      </c>
      <c r="C4776" t="s">
        <v>168</v>
      </c>
      <c r="D4776">
        <v>0</v>
      </c>
      <c r="E4776">
        <v>0</v>
      </c>
      <c r="F4776">
        <v>41</v>
      </c>
      <c r="G4776">
        <v>1808543</v>
      </c>
      <c r="H4776">
        <v>66</v>
      </c>
      <c r="I4776">
        <v>2105000</v>
      </c>
      <c r="J4776">
        <v>0</v>
      </c>
      <c r="K4776">
        <v>0</v>
      </c>
      <c r="L4776">
        <v>1</v>
      </c>
      <c r="M4776">
        <v>22400</v>
      </c>
      <c r="N4776">
        <v>161000</v>
      </c>
      <c r="O4776">
        <v>4096943</v>
      </c>
      <c r="P4776" t="s">
        <v>5</v>
      </c>
      <c r="Q4776" t="s">
        <v>10</v>
      </c>
      <c r="R4776" t="s">
        <v>169</v>
      </c>
      <c r="S4776" t="s">
        <v>170</v>
      </c>
      <c r="T4776">
        <v>2643189.0322580645</v>
      </c>
      <c r="U4776">
        <v>2328482</v>
      </c>
      <c r="V4776">
        <v>-314707.03225806449</v>
      </c>
      <c r="W4776">
        <v>-0.11906338457723231</v>
      </c>
      <c r="X4776" t="s">
        <v>200</v>
      </c>
    </row>
    <row r="4777" spans="1:24" x14ac:dyDescent="0.35">
      <c r="A4777">
        <v>3300016887</v>
      </c>
      <c r="B4777" t="s">
        <v>168</v>
      </c>
      <c r="C4777" t="s">
        <v>168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1271400</v>
      </c>
      <c r="O4777">
        <v>1271400</v>
      </c>
      <c r="P4777" t="s">
        <v>5</v>
      </c>
      <c r="Q4777" t="s">
        <v>7</v>
      </c>
      <c r="R4777" t="s">
        <v>169</v>
      </c>
      <c r="S4777" t="s">
        <v>170</v>
      </c>
      <c r="T4777">
        <v>820258.06451612909</v>
      </c>
      <c r="U4777">
        <v>1251500</v>
      </c>
      <c r="V4777">
        <v>431241.93548387091</v>
      </c>
      <c r="W4777">
        <v>0.52573934245713372</v>
      </c>
      <c r="X4777" t="s">
        <v>346</v>
      </c>
    </row>
    <row r="4778" spans="1:24" x14ac:dyDescent="0.35">
      <c r="A4778">
        <v>3301000991</v>
      </c>
      <c r="B4778" t="s">
        <v>168</v>
      </c>
      <c r="C4778" t="s">
        <v>168</v>
      </c>
      <c r="D4778">
        <v>0</v>
      </c>
      <c r="E4778">
        <v>0</v>
      </c>
      <c r="F4778">
        <v>1325</v>
      </c>
      <c r="G4778">
        <v>41020165</v>
      </c>
      <c r="H4778">
        <v>112</v>
      </c>
      <c r="I4778">
        <v>3355000</v>
      </c>
      <c r="J4778">
        <v>0</v>
      </c>
      <c r="K4778">
        <v>0</v>
      </c>
      <c r="L4778">
        <v>28</v>
      </c>
      <c r="M4778">
        <v>3159898</v>
      </c>
      <c r="N4778">
        <v>495000</v>
      </c>
      <c r="O4778">
        <v>48030063</v>
      </c>
      <c r="P4778" t="s">
        <v>5</v>
      </c>
      <c r="Q4778" t="s">
        <v>17</v>
      </c>
      <c r="R4778" t="s">
        <v>169</v>
      </c>
      <c r="S4778" t="s">
        <v>170</v>
      </c>
      <c r="T4778">
        <v>30987137.419354837</v>
      </c>
      <c r="U4778">
        <v>31986032</v>
      </c>
      <c r="V4778">
        <v>998894.58064516261</v>
      </c>
      <c r="W4778">
        <v>3.2235781160645294E-2</v>
      </c>
      <c r="X4778" t="s">
        <v>311</v>
      </c>
    </row>
    <row r="4779" spans="1:24" x14ac:dyDescent="0.35">
      <c r="A4779">
        <v>3301068235</v>
      </c>
      <c r="B4779" t="s">
        <v>168</v>
      </c>
      <c r="C4779" t="s">
        <v>168</v>
      </c>
      <c r="D4779">
        <v>0</v>
      </c>
      <c r="E4779">
        <v>0</v>
      </c>
      <c r="F4779">
        <v>124</v>
      </c>
      <c r="G4779">
        <v>3131621</v>
      </c>
      <c r="H4779">
        <v>2</v>
      </c>
      <c r="I4779">
        <v>120000</v>
      </c>
      <c r="J4779">
        <v>0</v>
      </c>
      <c r="K4779">
        <v>0</v>
      </c>
      <c r="L4779">
        <v>0</v>
      </c>
      <c r="M4779">
        <v>0</v>
      </c>
      <c r="N4779">
        <v>194000</v>
      </c>
      <c r="O4779">
        <v>3445621</v>
      </c>
      <c r="P4779" t="s">
        <v>5</v>
      </c>
      <c r="Q4779" t="s">
        <v>9</v>
      </c>
      <c r="R4779" t="s">
        <v>169</v>
      </c>
      <c r="S4779" t="s">
        <v>170</v>
      </c>
      <c r="T4779">
        <v>2222981.2903225804</v>
      </c>
      <c r="U4779">
        <v>1890417</v>
      </c>
      <c r="V4779">
        <v>-332564.29032258037</v>
      </c>
      <c r="W4779">
        <v>-0.14960282921424028</v>
      </c>
      <c r="X4779" t="s">
        <v>281</v>
      </c>
    </row>
    <row r="4780" spans="1:24" x14ac:dyDescent="0.35">
      <c r="A4780">
        <v>3301076328</v>
      </c>
      <c r="B4780" t="s">
        <v>168</v>
      </c>
      <c r="C4780" t="s">
        <v>168</v>
      </c>
      <c r="D4780">
        <v>0</v>
      </c>
      <c r="E4780">
        <v>0</v>
      </c>
      <c r="F4780">
        <v>67</v>
      </c>
      <c r="G4780">
        <v>2908548</v>
      </c>
      <c r="H4780">
        <v>19</v>
      </c>
      <c r="I4780">
        <v>495000</v>
      </c>
      <c r="J4780">
        <v>0</v>
      </c>
      <c r="K4780">
        <v>0</v>
      </c>
      <c r="L4780">
        <v>0</v>
      </c>
      <c r="M4780">
        <v>0</v>
      </c>
      <c r="N4780">
        <v>362000</v>
      </c>
      <c r="O4780">
        <v>3765548</v>
      </c>
      <c r="P4780" t="s">
        <v>5</v>
      </c>
      <c r="Q4780" t="s">
        <v>12</v>
      </c>
      <c r="R4780" t="s">
        <v>169</v>
      </c>
      <c r="S4780" t="s">
        <v>170</v>
      </c>
      <c r="T4780">
        <v>2429385.8064516131</v>
      </c>
      <c r="U4780">
        <v>2981951</v>
      </c>
      <c r="V4780">
        <v>552565.19354838692</v>
      </c>
      <c r="W4780">
        <v>0.22745057293121729</v>
      </c>
      <c r="X4780" t="s">
        <v>406</v>
      </c>
    </row>
    <row r="4781" spans="1:24" x14ac:dyDescent="0.35">
      <c r="A4781">
        <v>3301013328</v>
      </c>
      <c r="B4781" t="s">
        <v>168</v>
      </c>
      <c r="C4781" t="s">
        <v>168</v>
      </c>
      <c r="D4781">
        <v>0</v>
      </c>
      <c r="E4781">
        <v>0</v>
      </c>
      <c r="F4781">
        <v>119</v>
      </c>
      <c r="G4781">
        <v>5288513</v>
      </c>
      <c r="H4781">
        <v>9</v>
      </c>
      <c r="I4781">
        <v>225000</v>
      </c>
      <c r="J4781">
        <v>0</v>
      </c>
      <c r="K4781">
        <v>0</v>
      </c>
      <c r="L4781">
        <v>1</v>
      </c>
      <c r="M4781">
        <v>146990</v>
      </c>
      <c r="N4781">
        <v>1626800</v>
      </c>
      <c r="O4781">
        <v>7287303</v>
      </c>
      <c r="P4781" t="s">
        <v>5</v>
      </c>
      <c r="Q4781" t="s">
        <v>6</v>
      </c>
      <c r="R4781" t="s">
        <v>169</v>
      </c>
      <c r="S4781" t="s">
        <v>170</v>
      </c>
      <c r="T4781">
        <v>4701485.8064516131</v>
      </c>
      <c r="U4781">
        <v>4827633</v>
      </c>
      <c r="V4781">
        <v>126147.19354838692</v>
      </c>
      <c r="W4781">
        <v>2.6831346247027099E-2</v>
      </c>
      <c r="X4781" t="s">
        <v>261</v>
      </c>
    </row>
    <row r="4782" spans="1:24" x14ac:dyDescent="0.35">
      <c r="A4782">
        <v>3300017404</v>
      </c>
      <c r="B4782" t="s">
        <v>168</v>
      </c>
      <c r="C4782" t="s">
        <v>168</v>
      </c>
      <c r="D4782">
        <v>0</v>
      </c>
      <c r="E4782">
        <v>0</v>
      </c>
      <c r="F4782">
        <v>163</v>
      </c>
      <c r="G4782">
        <v>6762392</v>
      </c>
      <c r="H4782">
        <v>50</v>
      </c>
      <c r="I4782">
        <v>1985000</v>
      </c>
      <c r="J4782">
        <v>0</v>
      </c>
      <c r="K4782">
        <v>0</v>
      </c>
      <c r="L4782">
        <v>81</v>
      </c>
      <c r="M4782">
        <v>11198191</v>
      </c>
      <c r="N4782">
        <v>1617500</v>
      </c>
      <c r="O4782">
        <v>21563083</v>
      </c>
      <c r="P4782" t="s">
        <v>5</v>
      </c>
      <c r="Q4782" t="s">
        <v>7</v>
      </c>
      <c r="R4782" t="s">
        <v>169</v>
      </c>
      <c r="S4782" t="s">
        <v>170</v>
      </c>
      <c r="T4782">
        <v>13911666.451612905</v>
      </c>
      <c r="U4782">
        <v>11991905</v>
      </c>
      <c r="V4782">
        <v>-1919761.4516129047</v>
      </c>
      <c r="W4782">
        <v>-0.13799651237255828</v>
      </c>
      <c r="X4782" t="s">
        <v>351</v>
      </c>
    </row>
    <row r="4783" spans="1:24" x14ac:dyDescent="0.35">
      <c r="A4783">
        <v>3300008658</v>
      </c>
      <c r="B4783" t="s">
        <v>168</v>
      </c>
      <c r="C4783" t="s">
        <v>168</v>
      </c>
      <c r="D4783">
        <v>0</v>
      </c>
      <c r="E4783">
        <v>0</v>
      </c>
      <c r="F4783">
        <v>2</v>
      </c>
      <c r="G4783">
        <v>41250</v>
      </c>
      <c r="H4783">
        <v>2</v>
      </c>
      <c r="I4783">
        <v>25000</v>
      </c>
      <c r="J4783">
        <v>0</v>
      </c>
      <c r="K4783">
        <v>0</v>
      </c>
      <c r="L4783">
        <v>6</v>
      </c>
      <c r="M4783">
        <v>666838</v>
      </c>
      <c r="N4783">
        <v>1660000</v>
      </c>
      <c r="O4783">
        <v>2393088</v>
      </c>
      <c r="P4783" t="s">
        <v>5</v>
      </c>
      <c r="Q4783" t="s">
        <v>16</v>
      </c>
      <c r="R4783" t="s">
        <v>169</v>
      </c>
      <c r="S4783" t="s">
        <v>170</v>
      </c>
      <c r="T4783">
        <v>1543927.7419354839</v>
      </c>
      <c r="U4783">
        <v>1525425</v>
      </c>
      <c r="V4783">
        <v>-18502.741935483878</v>
      </c>
      <c r="W4783">
        <v>-1.1984202001765087E-2</v>
      </c>
      <c r="X4783" t="s">
        <v>277</v>
      </c>
    </row>
    <row r="4784" spans="1:24" x14ac:dyDescent="0.35">
      <c r="A4784">
        <v>3300015057</v>
      </c>
      <c r="B4784" t="s">
        <v>168</v>
      </c>
      <c r="C4784" t="s">
        <v>168</v>
      </c>
      <c r="D4784">
        <v>0</v>
      </c>
      <c r="E4784">
        <v>0</v>
      </c>
      <c r="F4784">
        <v>82</v>
      </c>
      <c r="G4784">
        <v>3218953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22400</v>
      </c>
      <c r="N4784">
        <v>851500</v>
      </c>
      <c r="O4784">
        <v>4092853</v>
      </c>
      <c r="P4784" t="s">
        <v>5</v>
      </c>
      <c r="Q4784" t="s">
        <v>7</v>
      </c>
      <c r="R4784" t="s">
        <v>169</v>
      </c>
      <c r="S4784" t="s">
        <v>170</v>
      </c>
      <c r="T4784">
        <v>2640550.3225806453</v>
      </c>
      <c r="U4784">
        <v>2678347</v>
      </c>
      <c r="V4784">
        <v>37796.677419354673</v>
      </c>
      <c r="W4784">
        <v>1.431393944517434E-2</v>
      </c>
      <c r="X4784" t="s">
        <v>204</v>
      </c>
    </row>
    <row r="4785" spans="1:24" x14ac:dyDescent="0.35">
      <c r="A4785">
        <v>3301074981</v>
      </c>
      <c r="B4785" t="s">
        <v>168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 t="s">
        <v>5</v>
      </c>
      <c r="Q4785" t="s">
        <v>16</v>
      </c>
      <c r="R4785" t="s">
        <v>169</v>
      </c>
      <c r="S4785" t="s">
        <v>170</v>
      </c>
      <c r="T4785">
        <v>0</v>
      </c>
      <c r="U4785">
        <v>0</v>
      </c>
      <c r="V4785">
        <v>0</v>
      </c>
      <c r="W4785">
        <v>0</v>
      </c>
      <c r="X4785" t="s">
        <v>330</v>
      </c>
    </row>
    <row r="4786" spans="1:24" x14ac:dyDescent="0.35">
      <c r="A4786">
        <v>3300010206</v>
      </c>
      <c r="B4786" t="s">
        <v>168</v>
      </c>
      <c r="C4786" t="s">
        <v>168</v>
      </c>
      <c r="D4786">
        <v>0</v>
      </c>
      <c r="E4786">
        <v>0</v>
      </c>
      <c r="F4786">
        <v>38</v>
      </c>
      <c r="G4786">
        <v>2084525</v>
      </c>
      <c r="H4786">
        <v>12</v>
      </c>
      <c r="I4786">
        <v>355000</v>
      </c>
      <c r="J4786">
        <v>0</v>
      </c>
      <c r="K4786">
        <v>0</v>
      </c>
      <c r="L4786">
        <v>0</v>
      </c>
      <c r="M4786">
        <v>0</v>
      </c>
      <c r="N4786">
        <v>330000</v>
      </c>
      <c r="O4786">
        <v>2769525</v>
      </c>
      <c r="P4786" t="s">
        <v>5</v>
      </c>
      <c r="Q4786" t="s">
        <v>12</v>
      </c>
      <c r="R4786" t="s">
        <v>169</v>
      </c>
      <c r="S4786" t="s">
        <v>170</v>
      </c>
      <c r="T4786">
        <v>1786790.3225806451</v>
      </c>
      <c r="U4786">
        <v>2369321</v>
      </c>
      <c r="V4786">
        <v>582530.67741935491</v>
      </c>
      <c r="W4786">
        <v>0.32602072557568551</v>
      </c>
      <c r="X4786" t="s">
        <v>229</v>
      </c>
    </row>
    <row r="4787" spans="1:24" x14ac:dyDescent="0.35">
      <c r="A4787">
        <v>3301004523</v>
      </c>
      <c r="B4787" t="s">
        <v>168</v>
      </c>
      <c r="C4787" t="s">
        <v>168</v>
      </c>
      <c r="D4787">
        <v>0</v>
      </c>
      <c r="E4787">
        <v>0</v>
      </c>
      <c r="F4787">
        <v>3</v>
      </c>
      <c r="G4787">
        <v>58494</v>
      </c>
      <c r="H4787">
        <v>33</v>
      </c>
      <c r="I4787">
        <v>945000</v>
      </c>
      <c r="J4787">
        <v>0</v>
      </c>
      <c r="K4787">
        <v>0</v>
      </c>
      <c r="L4787">
        <v>20</v>
      </c>
      <c r="M4787">
        <v>948000</v>
      </c>
      <c r="N4787">
        <v>150000</v>
      </c>
      <c r="O4787">
        <v>2101494</v>
      </c>
      <c r="P4787" t="s">
        <v>5</v>
      </c>
      <c r="Q4787" t="s">
        <v>14</v>
      </c>
      <c r="R4787" t="s">
        <v>169</v>
      </c>
      <c r="S4787" t="s">
        <v>170</v>
      </c>
      <c r="T4787">
        <v>1355802.5806451612</v>
      </c>
      <c r="U4787">
        <v>1272098</v>
      </c>
      <c r="V4787">
        <v>-83704.580645161215</v>
      </c>
      <c r="W4787">
        <v>-6.1738030182336923E-2</v>
      </c>
      <c r="X4787" t="s">
        <v>266</v>
      </c>
    </row>
    <row r="4788" spans="1:24" x14ac:dyDescent="0.35">
      <c r="A4788">
        <v>3301074432</v>
      </c>
      <c r="B4788" t="s">
        <v>168</v>
      </c>
      <c r="C4788" t="s">
        <v>168</v>
      </c>
      <c r="D4788">
        <v>0</v>
      </c>
      <c r="E4788">
        <v>0</v>
      </c>
      <c r="F4788">
        <v>439</v>
      </c>
      <c r="G4788">
        <v>14800595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105000</v>
      </c>
      <c r="O4788">
        <v>14905595</v>
      </c>
      <c r="P4788" t="s">
        <v>5</v>
      </c>
      <c r="Q4788" t="s">
        <v>14</v>
      </c>
      <c r="R4788" t="s">
        <v>169</v>
      </c>
      <c r="S4788" t="s">
        <v>170</v>
      </c>
      <c r="T4788">
        <v>9616512.9032258056</v>
      </c>
      <c r="U4788">
        <v>7312345</v>
      </c>
      <c r="V4788">
        <v>-2304167.9032258056</v>
      </c>
      <c r="W4788">
        <v>-0.23960534618041074</v>
      </c>
      <c r="X4788" t="s">
        <v>339</v>
      </c>
    </row>
    <row r="4789" spans="1:24" x14ac:dyDescent="0.35">
      <c r="A4789">
        <v>6001116304</v>
      </c>
      <c r="B4789" t="s">
        <v>168</v>
      </c>
      <c r="C4789" t="s">
        <v>168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6188500</v>
      </c>
      <c r="O4789">
        <v>6188500</v>
      </c>
      <c r="P4789" t="s">
        <v>5</v>
      </c>
      <c r="Q4789" t="s">
        <v>7</v>
      </c>
      <c r="R4789" t="s">
        <v>169</v>
      </c>
      <c r="S4789" t="s">
        <v>170</v>
      </c>
      <c r="T4789">
        <v>3992580.6451612902</v>
      </c>
      <c r="U4789">
        <v>1105500</v>
      </c>
      <c r="V4789">
        <v>-2887080.6451612902</v>
      </c>
      <c r="W4789">
        <v>-0.72311141633675358</v>
      </c>
      <c r="X4789" t="s">
        <v>236</v>
      </c>
    </row>
    <row r="4790" spans="1:24" x14ac:dyDescent="0.35">
      <c r="A4790">
        <v>3300023718</v>
      </c>
      <c r="B4790" t="s">
        <v>168</v>
      </c>
      <c r="C4790" t="s">
        <v>168</v>
      </c>
      <c r="D4790">
        <v>0</v>
      </c>
      <c r="E4790">
        <v>0</v>
      </c>
      <c r="F4790">
        <v>411</v>
      </c>
      <c r="G4790">
        <v>12676643</v>
      </c>
      <c r="H4790">
        <v>91</v>
      </c>
      <c r="I4790">
        <v>3645000</v>
      </c>
      <c r="J4790">
        <v>0</v>
      </c>
      <c r="K4790">
        <v>0</v>
      </c>
      <c r="L4790">
        <v>72</v>
      </c>
      <c r="M4790">
        <v>4702800</v>
      </c>
      <c r="N4790">
        <v>0</v>
      </c>
      <c r="O4790">
        <v>21024443</v>
      </c>
      <c r="P4790" t="s">
        <v>5</v>
      </c>
      <c r="Q4790" t="s">
        <v>13</v>
      </c>
      <c r="R4790" t="s">
        <v>207</v>
      </c>
      <c r="S4790" t="s">
        <v>170</v>
      </c>
      <c r="T4790">
        <v>13564156.77419355</v>
      </c>
      <c r="U4790">
        <v>11875935</v>
      </c>
      <c r="V4790">
        <v>-1688221.7741935495</v>
      </c>
      <c r="W4790">
        <v>-0.12446197742313558</v>
      </c>
      <c r="X4790" t="s">
        <v>392</v>
      </c>
    </row>
    <row r="4791" spans="1:24" x14ac:dyDescent="0.35">
      <c r="A4791">
        <v>3301063697</v>
      </c>
      <c r="B4791" t="s">
        <v>168</v>
      </c>
      <c r="C4791" t="s">
        <v>168</v>
      </c>
      <c r="D4791">
        <v>0</v>
      </c>
      <c r="E4791">
        <v>0</v>
      </c>
      <c r="F4791">
        <v>54</v>
      </c>
      <c r="G4791">
        <v>1233634</v>
      </c>
      <c r="H4791">
        <v>56</v>
      </c>
      <c r="I4791">
        <v>1628000</v>
      </c>
      <c r="J4791">
        <v>0</v>
      </c>
      <c r="K4791">
        <v>0</v>
      </c>
      <c r="L4791">
        <v>21</v>
      </c>
      <c r="M4791">
        <v>910400</v>
      </c>
      <c r="N4791">
        <v>360000</v>
      </c>
      <c r="O4791">
        <v>4132034</v>
      </c>
      <c r="P4791" t="s">
        <v>5</v>
      </c>
      <c r="Q4791" t="s">
        <v>10</v>
      </c>
      <c r="R4791" t="s">
        <v>169</v>
      </c>
      <c r="S4791" t="s">
        <v>170</v>
      </c>
      <c r="T4791">
        <v>2665828.3870967738</v>
      </c>
      <c r="U4791">
        <v>1365014</v>
      </c>
      <c r="V4791">
        <v>-1300814.3870967738</v>
      </c>
      <c r="W4791">
        <v>-0.48795878736719001</v>
      </c>
      <c r="X4791" t="s">
        <v>356</v>
      </c>
    </row>
    <row r="4792" spans="1:24" x14ac:dyDescent="0.35">
      <c r="A4792">
        <v>3301064560</v>
      </c>
      <c r="B4792" t="s">
        <v>168</v>
      </c>
      <c r="C4792" t="s">
        <v>168</v>
      </c>
      <c r="D4792">
        <v>0</v>
      </c>
      <c r="E4792">
        <v>0</v>
      </c>
      <c r="F4792">
        <v>29</v>
      </c>
      <c r="G4792">
        <v>771561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30000</v>
      </c>
      <c r="O4792">
        <v>801561</v>
      </c>
      <c r="P4792" t="s">
        <v>5</v>
      </c>
      <c r="Q4792" t="s">
        <v>11</v>
      </c>
      <c r="R4792" t="s">
        <v>169</v>
      </c>
      <c r="S4792" t="s">
        <v>170</v>
      </c>
      <c r="T4792">
        <v>517136.12903225806</v>
      </c>
      <c r="U4792">
        <v>858272</v>
      </c>
      <c r="V4792">
        <v>341135.87096774194</v>
      </c>
      <c r="W4792">
        <v>0.65966358143672155</v>
      </c>
      <c r="X4792" t="s">
        <v>360</v>
      </c>
    </row>
    <row r="4793" spans="1:24" x14ac:dyDescent="0.35">
      <c r="A4793">
        <v>3301006309</v>
      </c>
      <c r="B4793" t="s">
        <v>168</v>
      </c>
      <c r="C4793" t="s">
        <v>168</v>
      </c>
      <c r="D4793">
        <v>0</v>
      </c>
      <c r="E4793">
        <v>0</v>
      </c>
      <c r="F4793">
        <v>32</v>
      </c>
      <c r="G4793">
        <v>1168866</v>
      </c>
      <c r="H4793">
        <v>9</v>
      </c>
      <c r="I4793">
        <v>645000</v>
      </c>
      <c r="J4793">
        <v>0</v>
      </c>
      <c r="K4793">
        <v>0</v>
      </c>
      <c r="L4793">
        <v>14</v>
      </c>
      <c r="M4793">
        <v>1073600</v>
      </c>
      <c r="N4793">
        <v>51000</v>
      </c>
      <c r="O4793">
        <v>2938466</v>
      </c>
      <c r="P4793" t="s">
        <v>5</v>
      </c>
      <c r="Q4793" t="s">
        <v>13</v>
      </c>
      <c r="R4793" t="s">
        <v>169</v>
      </c>
      <c r="S4793" t="s">
        <v>170</v>
      </c>
      <c r="T4793">
        <v>1895784.5161290322</v>
      </c>
      <c r="U4793">
        <v>992088</v>
      </c>
      <c r="V4793">
        <v>-903696.51612903224</v>
      </c>
      <c r="W4793">
        <v>-0.47668736000348477</v>
      </c>
      <c r="X4793" t="s">
        <v>283</v>
      </c>
    </row>
    <row r="4794" spans="1:24" x14ac:dyDescent="0.35">
      <c r="A4794">
        <v>3300010579</v>
      </c>
      <c r="B4794" t="s">
        <v>168</v>
      </c>
      <c r="C4794" t="s">
        <v>168</v>
      </c>
      <c r="D4794">
        <v>0</v>
      </c>
      <c r="E4794">
        <v>0</v>
      </c>
      <c r="F4794">
        <v>7</v>
      </c>
      <c r="G4794">
        <v>437649</v>
      </c>
      <c r="H4794">
        <v>1</v>
      </c>
      <c r="I4794">
        <v>4000</v>
      </c>
      <c r="J4794">
        <v>0</v>
      </c>
      <c r="K4794">
        <v>0</v>
      </c>
      <c r="L4794">
        <v>0</v>
      </c>
      <c r="M4794">
        <v>0</v>
      </c>
      <c r="N4794">
        <v>1744000</v>
      </c>
      <c r="O4794">
        <v>2185649</v>
      </c>
      <c r="P4794" t="s">
        <v>5</v>
      </c>
      <c r="Q4794" t="s">
        <v>16</v>
      </c>
      <c r="R4794" t="s">
        <v>169</v>
      </c>
      <c r="S4794" t="s">
        <v>170</v>
      </c>
      <c r="T4794">
        <v>1410096.1290322582</v>
      </c>
      <c r="U4794">
        <v>2399449</v>
      </c>
      <c r="V4794">
        <v>989352.87096774182</v>
      </c>
      <c r="W4794">
        <v>0.70162086867561979</v>
      </c>
      <c r="X4794" t="s">
        <v>234</v>
      </c>
    </row>
    <row r="4795" spans="1:24" x14ac:dyDescent="0.35">
      <c r="A4795">
        <v>3300006508</v>
      </c>
      <c r="B4795" t="s">
        <v>168</v>
      </c>
      <c r="C4795" t="s">
        <v>168</v>
      </c>
      <c r="D4795">
        <v>0</v>
      </c>
      <c r="E4795">
        <v>0</v>
      </c>
      <c r="F4795">
        <v>241</v>
      </c>
      <c r="G4795">
        <v>8554746</v>
      </c>
      <c r="H4795">
        <v>33</v>
      </c>
      <c r="I4795">
        <v>1220000</v>
      </c>
      <c r="J4795">
        <v>0</v>
      </c>
      <c r="K4795">
        <v>0</v>
      </c>
      <c r="L4795">
        <v>0</v>
      </c>
      <c r="M4795">
        <v>0</v>
      </c>
      <c r="N4795">
        <v>150000</v>
      </c>
      <c r="O4795">
        <v>9924746</v>
      </c>
      <c r="P4795" t="s">
        <v>5</v>
      </c>
      <c r="Q4795" t="s">
        <v>14</v>
      </c>
      <c r="R4795" t="s">
        <v>169</v>
      </c>
      <c r="S4795" t="s">
        <v>170</v>
      </c>
      <c r="T4795">
        <v>6403061.935483871</v>
      </c>
      <c r="U4795">
        <v>6989727</v>
      </c>
      <c r="V4795">
        <v>586665.06451612897</v>
      </c>
      <c r="W4795">
        <v>9.1622581575387496E-2</v>
      </c>
      <c r="X4795" t="s">
        <v>339</v>
      </c>
    </row>
    <row r="4796" spans="1:24" x14ac:dyDescent="0.35">
      <c r="A4796">
        <v>3301065154</v>
      </c>
      <c r="B4796" t="s">
        <v>168</v>
      </c>
      <c r="C4796" t="s">
        <v>168</v>
      </c>
      <c r="D4796">
        <v>0</v>
      </c>
      <c r="E4796">
        <v>0</v>
      </c>
      <c r="F4796">
        <v>100</v>
      </c>
      <c r="G4796">
        <v>2238681</v>
      </c>
      <c r="H4796">
        <v>37</v>
      </c>
      <c r="I4796">
        <v>610000</v>
      </c>
      <c r="J4796">
        <v>0</v>
      </c>
      <c r="K4796">
        <v>0</v>
      </c>
      <c r="L4796">
        <v>48</v>
      </c>
      <c r="M4796">
        <v>1225200</v>
      </c>
      <c r="N4796">
        <v>150000</v>
      </c>
      <c r="O4796">
        <v>4223881</v>
      </c>
      <c r="P4796" t="s">
        <v>5</v>
      </c>
      <c r="Q4796" t="s">
        <v>15</v>
      </c>
      <c r="R4796" t="s">
        <v>169</v>
      </c>
      <c r="S4796" t="s">
        <v>170</v>
      </c>
      <c r="T4796">
        <v>2725084.5161290322</v>
      </c>
      <c r="U4796">
        <v>2307355</v>
      </c>
      <c r="V4796">
        <v>-417729.51612903224</v>
      </c>
      <c r="W4796">
        <v>-0.15329048095815201</v>
      </c>
      <c r="X4796" t="s">
        <v>177</v>
      </c>
    </row>
    <row r="4797" spans="1:24" x14ac:dyDescent="0.35">
      <c r="A4797">
        <v>3301053794</v>
      </c>
      <c r="B4797" t="s">
        <v>168</v>
      </c>
      <c r="C4797" t="s">
        <v>168</v>
      </c>
      <c r="D4797">
        <v>0</v>
      </c>
      <c r="E4797">
        <v>0</v>
      </c>
      <c r="F4797">
        <v>2</v>
      </c>
      <c r="G4797">
        <v>107900</v>
      </c>
      <c r="H4797">
        <v>1</v>
      </c>
      <c r="I4797">
        <v>10000</v>
      </c>
      <c r="J4797">
        <v>0</v>
      </c>
      <c r="K4797">
        <v>0</v>
      </c>
      <c r="L4797">
        <v>0</v>
      </c>
      <c r="M4797">
        <v>0</v>
      </c>
      <c r="N4797">
        <v>1342500</v>
      </c>
      <c r="O4797">
        <v>1460400</v>
      </c>
      <c r="P4797" t="s">
        <v>5</v>
      </c>
      <c r="Q4797" t="s">
        <v>17</v>
      </c>
      <c r="R4797" t="s">
        <v>169</v>
      </c>
      <c r="S4797" t="s">
        <v>170</v>
      </c>
      <c r="T4797">
        <v>942193.54838709685</v>
      </c>
      <c r="U4797">
        <v>258000</v>
      </c>
      <c r="V4797">
        <v>-684193.54838709685</v>
      </c>
      <c r="W4797">
        <v>-0.72617091207888251</v>
      </c>
      <c r="X4797" t="s">
        <v>293</v>
      </c>
    </row>
    <row r="4798" spans="1:24" x14ac:dyDescent="0.35">
      <c r="A4798">
        <v>3300010662</v>
      </c>
      <c r="B4798" t="s">
        <v>168</v>
      </c>
      <c r="C4798" t="s">
        <v>168</v>
      </c>
      <c r="D4798">
        <v>0</v>
      </c>
      <c r="E4798">
        <v>0</v>
      </c>
      <c r="F4798">
        <v>99</v>
      </c>
      <c r="G4798">
        <v>4702785</v>
      </c>
      <c r="H4798">
        <v>64</v>
      </c>
      <c r="I4798">
        <v>2826000</v>
      </c>
      <c r="J4798">
        <v>0</v>
      </c>
      <c r="K4798">
        <v>0</v>
      </c>
      <c r="L4798">
        <v>118</v>
      </c>
      <c r="M4798">
        <v>6566008</v>
      </c>
      <c r="N4798">
        <v>305000</v>
      </c>
      <c r="O4798">
        <v>14399793</v>
      </c>
      <c r="P4798" t="s">
        <v>5</v>
      </c>
      <c r="Q4798" t="s">
        <v>12</v>
      </c>
      <c r="R4798" t="s">
        <v>169</v>
      </c>
      <c r="S4798" t="s">
        <v>170</v>
      </c>
      <c r="T4798">
        <v>9290189.0322580636</v>
      </c>
      <c r="U4798">
        <v>8293607</v>
      </c>
      <c r="V4798">
        <v>-996582.03225806355</v>
      </c>
      <c r="W4798">
        <v>-0.10727252468143111</v>
      </c>
      <c r="X4798" t="s">
        <v>381</v>
      </c>
    </row>
    <row r="4799" spans="1:24" x14ac:dyDescent="0.35">
      <c r="A4799">
        <v>3300025913</v>
      </c>
      <c r="B4799" t="s">
        <v>168</v>
      </c>
      <c r="C4799" t="s">
        <v>168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326100</v>
      </c>
      <c r="O4799">
        <v>326100</v>
      </c>
      <c r="P4799" t="s">
        <v>5</v>
      </c>
      <c r="Q4799" t="s">
        <v>8</v>
      </c>
      <c r="R4799" t="s">
        <v>169</v>
      </c>
      <c r="S4799" t="s">
        <v>170</v>
      </c>
      <c r="T4799">
        <v>210387.09677419357</v>
      </c>
      <c r="U4799">
        <v>2891500</v>
      </c>
      <c r="V4799">
        <v>2681112.9032258065</v>
      </c>
      <c r="W4799">
        <v>12.743713584789941</v>
      </c>
      <c r="X4799" t="s">
        <v>226</v>
      </c>
    </row>
    <row r="4800" spans="1:24" x14ac:dyDescent="0.35">
      <c r="A4800">
        <v>3301074330</v>
      </c>
      <c r="B4800" t="s">
        <v>168</v>
      </c>
      <c r="C4800" t="s">
        <v>168</v>
      </c>
      <c r="D4800">
        <v>0</v>
      </c>
      <c r="E4800">
        <v>0</v>
      </c>
      <c r="F4800">
        <v>322</v>
      </c>
      <c r="G4800">
        <v>8744575</v>
      </c>
      <c r="H4800">
        <v>10</v>
      </c>
      <c r="I4800">
        <v>285000</v>
      </c>
      <c r="J4800">
        <v>0</v>
      </c>
      <c r="K4800">
        <v>0</v>
      </c>
      <c r="L4800">
        <v>0</v>
      </c>
      <c r="M4800">
        <v>0</v>
      </c>
      <c r="N4800">
        <v>60000</v>
      </c>
      <c r="O4800">
        <v>9089575</v>
      </c>
      <c r="P4800" t="s">
        <v>5</v>
      </c>
      <c r="Q4800" t="s">
        <v>13</v>
      </c>
      <c r="R4800" t="s">
        <v>207</v>
      </c>
      <c r="S4800" t="s">
        <v>170</v>
      </c>
      <c r="T4800">
        <v>5864241.935483871</v>
      </c>
      <c r="U4800">
        <v>4637000</v>
      </c>
      <c r="V4800">
        <v>-1227241.935483871</v>
      </c>
      <c r="W4800">
        <v>-0.20927546117392726</v>
      </c>
      <c r="X4800" t="s">
        <v>399</v>
      </c>
    </row>
    <row r="4801" spans="1:24" x14ac:dyDescent="0.35">
      <c r="A4801">
        <v>3301071738</v>
      </c>
      <c r="B4801" t="s">
        <v>168</v>
      </c>
      <c r="C4801" t="s">
        <v>168</v>
      </c>
      <c r="D4801">
        <v>0</v>
      </c>
      <c r="E4801">
        <v>0</v>
      </c>
      <c r="F4801">
        <v>0</v>
      </c>
      <c r="G4801">
        <v>0</v>
      </c>
      <c r="H4801">
        <v>1</v>
      </c>
      <c r="I4801">
        <v>2000</v>
      </c>
      <c r="J4801">
        <v>0</v>
      </c>
      <c r="K4801">
        <v>0</v>
      </c>
      <c r="L4801">
        <v>0</v>
      </c>
      <c r="M4801">
        <v>0</v>
      </c>
      <c r="N4801">
        <v>220000</v>
      </c>
      <c r="O4801">
        <v>222000</v>
      </c>
      <c r="P4801" t="s">
        <v>5</v>
      </c>
      <c r="Q4801" t="s">
        <v>15</v>
      </c>
      <c r="R4801" t="s">
        <v>169</v>
      </c>
      <c r="S4801" t="s">
        <v>170</v>
      </c>
      <c r="T4801">
        <v>143225.80645161291</v>
      </c>
      <c r="U4801">
        <v>154000</v>
      </c>
      <c r="V4801">
        <v>10774.193548387091</v>
      </c>
      <c r="W4801">
        <v>7.5225225225225234E-2</v>
      </c>
      <c r="X4801" t="s">
        <v>177</v>
      </c>
    </row>
    <row r="4802" spans="1:24" x14ac:dyDescent="0.35">
      <c r="A4802">
        <v>3300005117</v>
      </c>
      <c r="B4802" t="s">
        <v>168</v>
      </c>
      <c r="C4802" t="s">
        <v>168</v>
      </c>
      <c r="D4802">
        <v>0</v>
      </c>
      <c r="E4802">
        <v>0</v>
      </c>
      <c r="F4802">
        <v>73</v>
      </c>
      <c r="G4802">
        <v>2788725</v>
      </c>
      <c r="H4802">
        <v>42</v>
      </c>
      <c r="I4802">
        <v>1400000</v>
      </c>
      <c r="J4802">
        <v>0</v>
      </c>
      <c r="K4802">
        <v>0</v>
      </c>
      <c r="L4802">
        <v>20</v>
      </c>
      <c r="M4802">
        <v>938000</v>
      </c>
      <c r="N4802">
        <v>300000</v>
      </c>
      <c r="O4802">
        <v>5426725</v>
      </c>
      <c r="P4802" t="s">
        <v>5</v>
      </c>
      <c r="Q4802" t="s">
        <v>14</v>
      </c>
      <c r="R4802" t="s">
        <v>169</v>
      </c>
      <c r="S4802" t="s">
        <v>170</v>
      </c>
      <c r="T4802">
        <v>3501112.9032258065</v>
      </c>
      <c r="U4802">
        <v>3685853</v>
      </c>
      <c r="V4802">
        <v>184740.09677419346</v>
      </c>
      <c r="W4802">
        <v>5.2766106629689169E-2</v>
      </c>
      <c r="X4802" t="s">
        <v>409</v>
      </c>
    </row>
    <row r="4803" spans="1:24" x14ac:dyDescent="0.35">
      <c r="A4803">
        <v>3301073493</v>
      </c>
      <c r="B4803" t="s">
        <v>168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 t="s">
        <v>5</v>
      </c>
      <c r="Q4803" t="s">
        <v>14</v>
      </c>
      <c r="R4803" t="s">
        <v>169</v>
      </c>
      <c r="S4803" t="s">
        <v>170</v>
      </c>
      <c r="T4803">
        <v>0</v>
      </c>
      <c r="U4803">
        <v>0</v>
      </c>
      <c r="V4803">
        <v>0</v>
      </c>
      <c r="W4803">
        <v>0</v>
      </c>
      <c r="X4803" t="s">
        <v>314</v>
      </c>
    </row>
    <row r="4804" spans="1:24" x14ac:dyDescent="0.35">
      <c r="A4804">
        <v>3300010976</v>
      </c>
      <c r="B4804" t="s">
        <v>168</v>
      </c>
      <c r="C4804" t="s">
        <v>168</v>
      </c>
      <c r="D4804">
        <v>0</v>
      </c>
      <c r="E4804">
        <v>0</v>
      </c>
      <c r="F4804">
        <v>105</v>
      </c>
      <c r="G4804">
        <v>4431476</v>
      </c>
      <c r="H4804">
        <v>35</v>
      </c>
      <c r="I4804">
        <v>1195000</v>
      </c>
      <c r="J4804">
        <v>0</v>
      </c>
      <c r="K4804">
        <v>0</v>
      </c>
      <c r="L4804">
        <v>7</v>
      </c>
      <c r="M4804">
        <v>326800</v>
      </c>
      <c r="N4804">
        <v>300500</v>
      </c>
      <c r="O4804">
        <v>6253776</v>
      </c>
      <c r="P4804" t="s">
        <v>5</v>
      </c>
      <c r="Q4804" t="s">
        <v>12</v>
      </c>
      <c r="R4804" t="s">
        <v>169</v>
      </c>
      <c r="S4804" t="s">
        <v>170</v>
      </c>
      <c r="T4804">
        <v>4034694.1935483874</v>
      </c>
      <c r="U4804">
        <v>4858783</v>
      </c>
      <c r="V4804">
        <v>824088.80645161262</v>
      </c>
      <c r="W4804">
        <v>0.20425062394303839</v>
      </c>
      <c r="X4804" t="s">
        <v>222</v>
      </c>
    </row>
    <row r="4805" spans="1:24" x14ac:dyDescent="0.35">
      <c r="A4805">
        <v>3300011696</v>
      </c>
      <c r="B4805" t="s">
        <v>168</v>
      </c>
      <c r="C4805" t="s">
        <v>168</v>
      </c>
      <c r="D4805">
        <v>0</v>
      </c>
      <c r="E4805">
        <v>0</v>
      </c>
      <c r="F4805">
        <v>29</v>
      </c>
      <c r="G4805">
        <v>1390067</v>
      </c>
      <c r="H4805">
        <v>6</v>
      </c>
      <c r="I4805">
        <v>270000</v>
      </c>
      <c r="J4805">
        <v>0</v>
      </c>
      <c r="K4805">
        <v>0</v>
      </c>
      <c r="L4805">
        <v>0</v>
      </c>
      <c r="M4805">
        <v>0</v>
      </c>
      <c r="N4805">
        <v>303000</v>
      </c>
      <c r="O4805">
        <v>1963067</v>
      </c>
      <c r="P4805" t="s">
        <v>5</v>
      </c>
      <c r="Q4805" t="s">
        <v>12</v>
      </c>
      <c r="R4805" t="s">
        <v>169</v>
      </c>
      <c r="S4805" t="s">
        <v>170</v>
      </c>
      <c r="T4805">
        <v>1266494.8387096773</v>
      </c>
      <c r="U4805">
        <v>1174482</v>
      </c>
      <c r="V4805">
        <v>-92012.838709677337</v>
      </c>
      <c r="W4805">
        <v>-7.2651570221495154E-2</v>
      </c>
      <c r="X4805" t="s">
        <v>380</v>
      </c>
    </row>
    <row r="4806" spans="1:24" x14ac:dyDescent="0.35">
      <c r="A4806">
        <v>3300016443</v>
      </c>
      <c r="B4806" t="s">
        <v>168</v>
      </c>
      <c r="C4806" t="s">
        <v>168</v>
      </c>
      <c r="D4806">
        <v>0</v>
      </c>
      <c r="E4806">
        <v>0</v>
      </c>
      <c r="F4806">
        <v>0</v>
      </c>
      <c r="G4806">
        <v>0</v>
      </c>
      <c r="H4806">
        <v>1</v>
      </c>
      <c r="I4806">
        <v>2000</v>
      </c>
      <c r="J4806">
        <v>0</v>
      </c>
      <c r="K4806">
        <v>0</v>
      </c>
      <c r="L4806">
        <v>0</v>
      </c>
      <c r="M4806">
        <v>0</v>
      </c>
      <c r="N4806">
        <v>3412500</v>
      </c>
      <c r="O4806">
        <v>3414500</v>
      </c>
      <c r="P4806" t="s">
        <v>5</v>
      </c>
      <c r="Q4806" t="s">
        <v>6</v>
      </c>
      <c r="R4806" t="s">
        <v>181</v>
      </c>
      <c r="S4806" t="s">
        <v>170</v>
      </c>
      <c r="T4806">
        <v>2202903.2258064514</v>
      </c>
      <c r="U4806">
        <v>4042500</v>
      </c>
      <c r="V4806">
        <v>1839596.7741935486</v>
      </c>
      <c r="W4806">
        <v>0.83507834236345024</v>
      </c>
      <c r="X4806" t="s">
        <v>255</v>
      </c>
    </row>
    <row r="4807" spans="1:24" x14ac:dyDescent="0.35">
      <c r="A4807">
        <v>3301073449</v>
      </c>
      <c r="B4807" t="s">
        <v>168</v>
      </c>
      <c r="C4807" t="s">
        <v>168</v>
      </c>
      <c r="D4807">
        <v>0</v>
      </c>
      <c r="E4807">
        <v>0</v>
      </c>
      <c r="F4807">
        <v>1</v>
      </c>
      <c r="G4807">
        <v>23699</v>
      </c>
      <c r="H4807">
        <v>2</v>
      </c>
      <c r="I4807">
        <v>4000</v>
      </c>
      <c r="J4807">
        <v>0</v>
      </c>
      <c r="K4807">
        <v>0</v>
      </c>
      <c r="L4807">
        <v>0</v>
      </c>
      <c r="M4807">
        <v>0</v>
      </c>
      <c r="N4807">
        <v>303000</v>
      </c>
      <c r="O4807">
        <v>330699</v>
      </c>
      <c r="P4807" t="s">
        <v>5</v>
      </c>
      <c r="Q4807" t="s">
        <v>12</v>
      </c>
      <c r="R4807" t="s">
        <v>169</v>
      </c>
      <c r="S4807" t="s">
        <v>170</v>
      </c>
      <c r="T4807">
        <v>213354.19354838709</v>
      </c>
      <c r="U4807">
        <v>204500</v>
      </c>
      <c r="V4807">
        <v>-8854.1935483870911</v>
      </c>
      <c r="W4807">
        <v>-4.1499974296868136E-2</v>
      </c>
      <c r="X4807" t="s">
        <v>380</v>
      </c>
    </row>
    <row r="4808" spans="1:24" x14ac:dyDescent="0.35">
      <c r="A4808">
        <v>3301038953</v>
      </c>
      <c r="B4808" t="s">
        <v>168</v>
      </c>
      <c r="C4808" t="s">
        <v>168</v>
      </c>
      <c r="D4808">
        <v>0</v>
      </c>
      <c r="E4808">
        <v>0</v>
      </c>
      <c r="F4808">
        <v>356</v>
      </c>
      <c r="G4808">
        <v>14053792</v>
      </c>
      <c r="H4808">
        <v>38</v>
      </c>
      <c r="I4808">
        <v>745000</v>
      </c>
      <c r="J4808">
        <v>0</v>
      </c>
      <c r="K4808">
        <v>0</v>
      </c>
      <c r="L4808">
        <v>5</v>
      </c>
      <c r="M4808">
        <v>543198</v>
      </c>
      <c r="N4808">
        <v>150000</v>
      </c>
      <c r="O4808">
        <v>15491990</v>
      </c>
      <c r="P4808" t="s">
        <v>5</v>
      </c>
      <c r="Q4808" t="s">
        <v>10</v>
      </c>
      <c r="R4808" t="s">
        <v>169</v>
      </c>
      <c r="S4808" t="s">
        <v>170</v>
      </c>
      <c r="T4808">
        <v>9994832.2580645159</v>
      </c>
      <c r="U4808">
        <v>10115677</v>
      </c>
      <c r="V4808">
        <v>120844.74193548411</v>
      </c>
      <c r="W4808">
        <v>1.2090722366848938E-2</v>
      </c>
      <c r="X4808" t="s">
        <v>337</v>
      </c>
    </row>
    <row r="4809" spans="1:24" x14ac:dyDescent="0.35">
      <c r="A4809">
        <v>3301036147</v>
      </c>
      <c r="B4809" t="s">
        <v>168</v>
      </c>
      <c r="C4809" t="s">
        <v>168</v>
      </c>
      <c r="D4809">
        <v>0</v>
      </c>
      <c r="E4809">
        <v>0</v>
      </c>
      <c r="F4809">
        <v>21</v>
      </c>
      <c r="G4809">
        <v>1019487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303000</v>
      </c>
      <c r="O4809">
        <v>1322487</v>
      </c>
      <c r="P4809" t="s">
        <v>5</v>
      </c>
      <c r="Q4809" t="s">
        <v>12</v>
      </c>
      <c r="R4809" t="s">
        <v>169</v>
      </c>
      <c r="S4809" t="s">
        <v>170</v>
      </c>
      <c r="T4809">
        <v>853217.41935483867</v>
      </c>
      <c r="U4809">
        <v>761785</v>
      </c>
      <c r="V4809">
        <v>-91432.419354838668</v>
      </c>
      <c r="W4809">
        <v>-0.10716192295273974</v>
      </c>
      <c r="X4809" t="s">
        <v>189</v>
      </c>
    </row>
    <row r="4810" spans="1:24" x14ac:dyDescent="0.35">
      <c r="A4810">
        <v>3301013652</v>
      </c>
      <c r="B4810" t="s">
        <v>168</v>
      </c>
      <c r="C4810" t="s">
        <v>168</v>
      </c>
      <c r="D4810">
        <v>0</v>
      </c>
      <c r="E4810">
        <v>0</v>
      </c>
      <c r="F4810">
        <v>90</v>
      </c>
      <c r="G4810">
        <v>3277433</v>
      </c>
      <c r="H4810">
        <v>93</v>
      </c>
      <c r="I4810">
        <v>3939000</v>
      </c>
      <c r="J4810">
        <v>0</v>
      </c>
      <c r="K4810">
        <v>0</v>
      </c>
      <c r="L4810">
        <v>71</v>
      </c>
      <c r="M4810">
        <v>3140400</v>
      </c>
      <c r="N4810">
        <v>30000</v>
      </c>
      <c r="O4810">
        <v>10386833</v>
      </c>
      <c r="P4810" t="s">
        <v>5</v>
      </c>
      <c r="Q4810" t="s">
        <v>10</v>
      </c>
      <c r="R4810" t="s">
        <v>169</v>
      </c>
      <c r="S4810" t="s">
        <v>170</v>
      </c>
      <c r="T4810">
        <v>6701182.5806451607</v>
      </c>
      <c r="U4810">
        <v>7843137</v>
      </c>
      <c r="V4810">
        <v>1141954.4193548393</v>
      </c>
      <c r="W4810">
        <v>0.17041087981293246</v>
      </c>
      <c r="X4810" t="s">
        <v>379</v>
      </c>
    </row>
    <row r="4811" spans="1:24" x14ac:dyDescent="0.35">
      <c r="A4811">
        <v>3301066723</v>
      </c>
      <c r="B4811" t="s">
        <v>168</v>
      </c>
      <c r="C4811" t="s">
        <v>168</v>
      </c>
      <c r="D4811">
        <v>0</v>
      </c>
      <c r="E4811">
        <v>0</v>
      </c>
      <c r="F4811">
        <v>37</v>
      </c>
      <c r="G4811">
        <v>926546</v>
      </c>
      <c r="H4811">
        <v>41</v>
      </c>
      <c r="I4811">
        <v>1975000</v>
      </c>
      <c r="J4811">
        <v>0</v>
      </c>
      <c r="K4811">
        <v>0</v>
      </c>
      <c r="L4811">
        <v>0</v>
      </c>
      <c r="M4811">
        <v>0</v>
      </c>
      <c r="N4811">
        <v>2533500</v>
      </c>
      <c r="O4811">
        <v>5435046</v>
      </c>
      <c r="P4811" t="s">
        <v>5</v>
      </c>
      <c r="Q4811" t="s">
        <v>17</v>
      </c>
      <c r="R4811" t="s">
        <v>169</v>
      </c>
      <c r="S4811" t="s">
        <v>170</v>
      </c>
      <c r="T4811">
        <v>3506481.2903225804</v>
      </c>
      <c r="U4811">
        <v>1642347</v>
      </c>
      <c r="V4811">
        <v>-1864134.2903225804</v>
      </c>
      <c r="W4811">
        <v>-0.53162533490976882</v>
      </c>
      <c r="X4811" t="s">
        <v>244</v>
      </c>
    </row>
    <row r="4812" spans="1:24" x14ac:dyDescent="0.35">
      <c r="A4812">
        <v>3301070442</v>
      </c>
      <c r="B4812" t="s">
        <v>168</v>
      </c>
      <c r="C4812" t="s">
        <v>168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150000</v>
      </c>
      <c r="O4812">
        <v>150000</v>
      </c>
      <c r="P4812" t="s">
        <v>5</v>
      </c>
      <c r="Q4812" t="s">
        <v>14</v>
      </c>
      <c r="R4812" t="s">
        <v>169</v>
      </c>
      <c r="S4812" t="s">
        <v>170</v>
      </c>
      <c r="T4812">
        <v>96774.193548387106</v>
      </c>
      <c r="U4812">
        <v>30000</v>
      </c>
      <c r="V4812">
        <v>-66774.193548387106</v>
      </c>
      <c r="W4812">
        <v>-0.69</v>
      </c>
      <c r="X4812" t="s">
        <v>314</v>
      </c>
    </row>
    <row r="4813" spans="1:24" x14ac:dyDescent="0.35">
      <c r="A4813">
        <v>3300009076</v>
      </c>
      <c r="B4813" t="s">
        <v>168</v>
      </c>
      <c r="C4813" t="s">
        <v>168</v>
      </c>
      <c r="D4813">
        <v>0</v>
      </c>
      <c r="E4813">
        <v>0</v>
      </c>
      <c r="F4813">
        <v>14</v>
      </c>
      <c r="G4813">
        <v>598744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280000</v>
      </c>
      <c r="O4813">
        <v>878744</v>
      </c>
      <c r="P4813" t="s">
        <v>5</v>
      </c>
      <c r="Q4813" t="s">
        <v>12</v>
      </c>
      <c r="R4813" t="s">
        <v>169</v>
      </c>
      <c r="S4813" t="s">
        <v>170</v>
      </c>
      <c r="T4813">
        <v>566931.61290322582</v>
      </c>
      <c r="U4813">
        <v>638795</v>
      </c>
      <c r="V4813">
        <v>71863.387096774182</v>
      </c>
      <c r="W4813">
        <v>0.12675847573354693</v>
      </c>
      <c r="X4813" t="s">
        <v>410</v>
      </c>
    </row>
    <row r="4814" spans="1:24" x14ac:dyDescent="0.35">
      <c r="A4814">
        <v>3301070463</v>
      </c>
      <c r="B4814" t="s">
        <v>168</v>
      </c>
      <c r="C4814" t="s">
        <v>168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30000</v>
      </c>
      <c r="O4814">
        <v>30000</v>
      </c>
      <c r="P4814" t="s">
        <v>5</v>
      </c>
      <c r="Q4814" t="s">
        <v>15</v>
      </c>
      <c r="R4814" t="s">
        <v>169</v>
      </c>
      <c r="S4814" t="s">
        <v>170</v>
      </c>
      <c r="T4814">
        <v>19354.83870967742</v>
      </c>
      <c r="U4814">
        <v>30000</v>
      </c>
      <c r="V4814">
        <v>10645.16129032258</v>
      </c>
      <c r="W4814">
        <v>0.54999999999999982</v>
      </c>
      <c r="X4814" t="s">
        <v>412</v>
      </c>
    </row>
    <row r="4815" spans="1:24" x14ac:dyDescent="0.35">
      <c r="A4815">
        <v>3301034087</v>
      </c>
      <c r="B4815" t="s">
        <v>168</v>
      </c>
      <c r="C4815" t="s">
        <v>168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150000</v>
      </c>
      <c r="O4815">
        <v>150000</v>
      </c>
      <c r="P4815" t="s">
        <v>5</v>
      </c>
      <c r="Q4815" t="s">
        <v>15</v>
      </c>
      <c r="R4815" t="s">
        <v>169</v>
      </c>
      <c r="S4815" t="s">
        <v>170</v>
      </c>
      <c r="T4815">
        <v>96774.193548387106</v>
      </c>
      <c r="U4815">
        <v>30000</v>
      </c>
      <c r="V4815">
        <v>-66774.193548387106</v>
      </c>
      <c r="W4815">
        <v>-0.69</v>
      </c>
      <c r="X4815" t="s">
        <v>329</v>
      </c>
    </row>
    <row r="4816" spans="1:24" x14ac:dyDescent="0.35">
      <c r="A4816">
        <v>3300017331</v>
      </c>
      <c r="B4816" t="s">
        <v>168</v>
      </c>
      <c r="C4816" t="s">
        <v>168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8380000</v>
      </c>
      <c r="O4816">
        <v>8380000</v>
      </c>
      <c r="P4816" t="s">
        <v>5</v>
      </c>
      <c r="Q4816" t="s">
        <v>7</v>
      </c>
      <c r="R4816" t="s">
        <v>169</v>
      </c>
      <c r="S4816" t="s">
        <v>170</v>
      </c>
      <c r="T4816">
        <v>5406451.6129032252</v>
      </c>
      <c r="U4816">
        <v>596100</v>
      </c>
      <c r="V4816">
        <v>-4810351.6129032252</v>
      </c>
      <c r="W4816">
        <v>-0.88974284009546534</v>
      </c>
      <c r="X4816" t="s">
        <v>351</v>
      </c>
    </row>
    <row r="4817" spans="1:24" x14ac:dyDescent="0.35">
      <c r="A4817">
        <v>3300017372</v>
      </c>
      <c r="B4817" t="s">
        <v>168</v>
      </c>
      <c r="C4817" t="s">
        <v>168</v>
      </c>
      <c r="D4817">
        <v>0</v>
      </c>
      <c r="E4817">
        <v>0</v>
      </c>
      <c r="F4817">
        <v>1</v>
      </c>
      <c r="G4817">
        <v>25597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1531000</v>
      </c>
      <c r="O4817">
        <v>1556597</v>
      </c>
      <c r="P4817" t="s">
        <v>5</v>
      </c>
      <c r="Q4817" t="s">
        <v>6</v>
      </c>
      <c r="R4817" t="s">
        <v>181</v>
      </c>
      <c r="S4817" t="s">
        <v>170</v>
      </c>
      <c r="T4817">
        <v>1004256.1290322581</v>
      </c>
      <c r="U4817">
        <v>1700197</v>
      </c>
      <c r="V4817">
        <v>695940.87096774194</v>
      </c>
      <c r="W4817">
        <v>0.69299141010807541</v>
      </c>
      <c r="X4817" t="s">
        <v>352</v>
      </c>
    </row>
    <row r="4818" spans="1:24" x14ac:dyDescent="0.35">
      <c r="A4818">
        <v>3300015122</v>
      </c>
      <c r="B4818" t="s">
        <v>168</v>
      </c>
      <c r="C4818" t="s">
        <v>168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5874600</v>
      </c>
      <c r="O4818">
        <v>5874600</v>
      </c>
      <c r="P4818" t="s">
        <v>5</v>
      </c>
      <c r="Q4818" t="s">
        <v>7</v>
      </c>
      <c r="R4818" t="s">
        <v>169</v>
      </c>
      <c r="S4818" t="s">
        <v>170</v>
      </c>
      <c r="T4818">
        <v>3790064.5161290322</v>
      </c>
      <c r="U4818">
        <v>921700</v>
      </c>
      <c r="V4818">
        <v>-2868364.5161290322</v>
      </c>
      <c r="W4818">
        <v>-0.75681152759336801</v>
      </c>
      <c r="X4818" t="s">
        <v>218</v>
      </c>
    </row>
    <row r="4819" spans="1:24" x14ac:dyDescent="0.35">
      <c r="A4819">
        <v>3301025880</v>
      </c>
      <c r="B4819" t="s">
        <v>168</v>
      </c>
      <c r="C4819" t="s">
        <v>168</v>
      </c>
      <c r="D4819">
        <v>0</v>
      </c>
      <c r="E4819">
        <v>0</v>
      </c>
      <c r="F4819">
        <v>611</v>
      </c>
      <c r="G4819">
        <v>26696754</v>
      </c>
      <c r="H4819">
        <v>312</v>
      </c>
      <c r="I4819">
        <v>9410000</v>
      </c>
      <c r="J4819">
        <v>0</v>
      </c>
      <c r="K4819">
        <v>0</v>
      </c>
      <c r="L4819">
        <v>47</v>
      </c>
      <c r="M4819">
        <v>2052800</v>
      </c>
      <c r="N4819">
        <v>1907500</v>
      </c>
      <c r="O4819">
        <v>40067054</v>
      </c>
      <c r="P4819" t="s">
        <v>5</v>
      </c>
      <c r="Q4819" t="s">
        <v>16</v>
      </c>
      <c r="R4819" t="s">
        <v>169</v>
      </c>
      <c r="S4819" t="s">
        <v>170</v>
      </c>
      <c r="T4819">
        <v>25849712.258064516</v>
      </c>
      <c r="U4819">
        <v>24345658</v>
      </c>
      <c r="V4819">
        <v>-1504054.2580645159</v>
      </c>
      <c r="W4819">
        <v>-5.8184564804789507E-2</v>
      </c>
      <c r="X4819" t="s">
        <v>303</v>
      </c>
    </row>
    <row r="4820" spans="1:24" x14ac:dyDescent="0.35">
      <c r="A4820">
        <v>3301064482</v>
      </c>
      <c r="B4820" t="s">
        <v>168</v>
      </c>
      <c r="C4820" t="s">
        <v>168</v>
      </c>
      <c r="D4820">
        <v>0</v>
      </c>
      <c r="E4820">
        <v>0</v>
      </c>
      <c r="F4820">
        <v>5</v>
      </c>
      <c r="G4820">
        <v>224500</v>
      </c>
      <c r="H4820">
        <v>8</v>
      </c>
      <c r="I4820">
        <v>240000</v>
      </c>
      <c r="J4820">
        <v>0</v>
      </c>
      <c r="K4820">
        <v>0</v>
      </c>
      <c r="L4820">
        <v>6</v>
      </c>
      <c r="M4820">
        <v>521196</v>
      </c>
      <c r="N4820">
        <v>933000</v>
      </c>
      <c r="O4820">
        <v>1918696</v>
      </c>
      <c r="P4820" t="s">
        <v>5</v>
      </c>
      <c r="Q4820" t="s">
        <v>17</v>
      </c>
      <c r="R4820" t="s">
        <v>169</v>
      </c>
      <c r="S4820" t="s">
        <v>170</v>
      </c>
      <c r="T4820">
        <v>1237868.3870967743</v>
      </c>
      <c r="U4820">
        <v>807100</v>
      </c>
      <c r="V4820">
        <v>-430768.3870967743</v>
      </c>
      <c r="W4820">
        <v>-0.34799207378344466</v>
      </c>
      <c r="X4820" t="s">
        <v>417</v>
      </c>
    </row>
    <row r="4821" spans="1:24" x14ac:dyDescent="0.35">
      <c r="A4821">
        <v>3301026473</v>
      </c>
      <c r="B4821" t="s">
        <v>168</v>
      </c>
      <c r="C4821" t="s">
        <v>168</v>
      </c>
      <c r="D4821">
        <v>0</v>
      </c>
      <c r="E4821">
        <v>0</v>
      </c>
      <c r="F4821">
        <v>26</v>
      </c>
      <c r="G4821">
        <v>1409679</v>
      </c>
      <c r="H4821">
        <v>29</v>
      </c>
      <c r="I4821">
        <v>1160000</v>
      </c>
      <c r="J4821">
        <v>0</v>
      </c>
      <c r="K4821">
        <v>0</v>
      </c>
      <c r="L4821">
        <v>26</v>
      </c>
      <c r="M4821">
        <v>5002400</v>
      </c>
      <c r="N4821">
        <v>44000</v>
      </c>
      <c r="O4821">
        <v>7616079</v>
      </c>
      <c r="P4821" t="s">
        <v>5</v>
      </c>
      <c r="Q4821" t="s">
        <v>9</v>
      </c>
      <c r="R4821" t="s">
        <v>169</v>
      </c>
      <c r="S4821" t="s">
        <v>170</v>
      </c>
      <c r="T4821">
        <v>4913599.3548387093</v>
      </c>
      <c r="U4821">
        <v>5176186</v>
      </c>
      <c r="V4821">
        <v>262586.64516129065</v>
      </c>
      <c r="W4821">
        <v>5.3440792827910588E-2</v>
      </c>
      <c r="X4821" t="s">
        <v>359</v>
      </c>
    </row>
    <row r="4822" spans="1:24" x14ac:dyDescent="0.35">
      <c r="A4822">
        <v>3301052046</v>
      </c>
      <c r="B4822" t="s">
        <v>168</v>
      </c>
      <c r="C4822" t="s">
        <v>168</v>
      </c>
      <c r="D4822">
        <v>0</v>
      </c>
      <c r="E4822">
        <v>0</v>
      </c>
      <c r="F4822">
        <v>3</v>
      </c>
      <c r="G4822">
        <v>63597</v>
      </c>
      <c r="H4822">
        <v>1</v>
      </c>
      <c r="I4822">
        <v>10000</v>
      </c>
      <c r="J4822">
        <v>0</v>
      </c>
      <c r="K4822">
        <v>0</v>
      </c>
      <c r="L4822">
        <v>0</v>
      </c>
      <c r="M4822">
        <v>0</v>
      </c>
      <c r="N4822">
        <v>90000</v>
      </c>
      <c r="O4822">
        <v>163597</v>
      </c>
      <c r="P4822" t="s">
        <v>5</v>
      </c>
      <c r="Q4822" t="s">
        <v>11</v>
      </c>
      <c r="R4822" t="s">
        <v>169</v>
      </c>
      <c r="S4822" t="s">
        <v>170</v>
      </c>
      <c r="T4822">
        <v>105546.45161290321</v>
      </c>
      <c r="U4822">
        <v>30000</v>
      </c>
      <c r="V4822">
        <v>-75546.451612903213</v>
      </c>
      <c r="W4822">
        <v>-0.71576495901514081</v>
      </c>
      <c r="X4822" t="s">
        <v>290</v>
      </c>
    </row>
    <row r="4823" spans="1:24" x14ac:dyDescent="0.35">
      <c r="A4823">
        <v>3300024702</v>
      </c>
      <c r="B4823" t="s">
        <v>168</v>
      </c>
      <c r="C4823" t="s">
        <v>168</v>
      </c>
      <c r="D4823">
        <v>0</v>
      </c>
      <c r="E4823">
        <v>0</v>
      </c>
      <c r="F4823">
        <v>51</v>
      </c>
      <c r="G4823">
        <v>1283538</v>
      </c>
      <c r="H4823">
        <v>15</v>
      </c>
      <c r="I4823">
        <v>470000</v>
      </c>
      <c r="J4823">
        <v>0</v>
      </c>
      <c r="K4823">
        <v>0</v>
      </c>
      <c r="L4823">
        <v>26</v>
      </c>
      <c r="M4823">
        <v>1763455</v>
      </c>
      <c r="N4823">
        <v>7628500</v>
      </c>
      <c r="O4823">
        <v>11145493</v>
      </c>
      <c r="P4823" t="s">
        <v>5</v>
      </c>
      <c r="Q4823" t="s">
        <v>16</v>
      </c>
      <c r="R4823" t="s">
        <v>169</v>
      </c>
      <c r="S4823" t="s">
        <v>170</v>
      </c>
      <c r="T4823">
        <v>7190640.6451612907</v>
      </c>
      <c r="U4823">
        <v>2506965</v>
      </c>
      <c r="V4823">
        <v>-4683675.6451612907</v>
      </c>
      <c r="W4823">
        <v>-0.65135721228302779</v>
      </c>
      <c r="X4823" t="s">
        <v>265</v>
      </c>
    </row>
    <row r="4824" spans="1:24" x14ac:dyDescent="0.35">
      <c r="A4824">
        <v>3300005421</v>
      </c>
      <c r="B4824" t="s">
        <v>168</v>
      </c>
      <c r="C4824" t="s">
        <v>168</v>
      </c>
      <c r="D4824">
        <v>0</v>
      </c>
      <c r="E4824">
        <v>0</v>
      </c>
      <c r="F4824">
        <v>135</v>
      </c>
      <c r="G4824">
        <v>6960847</v>
      </c>
      <c r="H4824">
        <v>100</v>
      </c>
      <c r="I4824">
        <v>7690000</v>
      </c>
      <c r="J4824">
        <v>0</v>
      </c>
      <c r="K4824">
        <v>0</v>
      </c>
      <c r="L4824">
        <v>77</v>
      </c>
      <c r="M4824">
        <v>5602800</v>
      </c>
      <c r="N4824">
        <v>150000</v>
      </c>
      <c r="O4824">
        <v>20403647</v>
      </c>
      <c r="P4824" t="s">
        <v>5</v>
      </c>
      <c r="Q4824" t="s">
        <v>14</v>
      </c>
      <c r="R4824" t="s">
        <v>169</v>
      </c>
      <c r="S4824" t="s">
        <v>170</v>
      </c>
      <c r="T4824">
        <v>13163643.22580645</v>
      </c>
      <c r="U4824">
        <v>13034080</v>
      </c>
      <c r="V4824">
        <v>-129563.22580645047</v>
      </c>
      <c r="W4824">
        <v>-9.842505116854805E-3</v>
      </c>
      <c r="X4824" t="s">
        <v>326</v>
      </c>
    </row>
    <row r="4825" spans="1:24" x14ac:dyDescent="0.35">
      <c r="A4825">
        <v>6001123048</v>
      </c>
      <c r="B4825" t="s">
        <v>168</v>
      </c>
      <c r="C4825" t="s">
        <v>168</v>
      </c>
      <c r="D4825">
        <v>0</v>
      </c>
      <c r="E4825">
        <v>0</v>
      </c>
      <c r="F4825">
        <v>11</v>
      </c>
      <c r="G4825">
        <v>388948</v>
      </c>
      <c r="H4825">
        <v>3</v>
      </c>
      <c r="I4825">
        <v>40000</v>
      </c>
      <c r="J4825">
        <v>0</v>
      </c>
      <c r="K4825">
        <v>0</v>
      </c>
      <c r="L4825">
        <v>6</v>
      </c>
      <c r="M4825">
        <v>393538</v>
      </c>
      <c r="N4825">
        <v>869500</v>
      </c>
      <c r="O4825">
        <v>1691986</v>
      </c>
      <c r="P4825" t="s">
        <v>5</v>
      </c>
      <c r="Q4825" t="s">
        <v>16</v>
      </c>
      <c r="R4825" t="s">
        <v>169</v>
      </c>
      <c r="S4825" t="s">
        <v>170</v>
      </c>
      <c r="T4825">
        <v>1091603.8709677421</v>
      </c>
      <c r="U4825">
        <v>961724</v>
      </c>
      <c r="V4825">
        <v>-129879.87096774206</v>
      </c>
      <c r="W4825">
        <v>-0.11898077170851307</v>
      </c>
      <c r="X4825" t="s">
        <v>349</v>
      </c>
    </row>
    <row r="4826" spans="1:24" x14ac:dyDescent="0.35">
      <c r="A4826">
        <v>3301014152</v>
      </c>
      <c r="B4826" t="s">
        <v>168</v>
      </c>
      <c r="C4826" t="s">
        <v>168</v>
      </c>
      <c r="D4826">
        <v>0</v>
      </c>
      <c r="E4826">
        <v>0</v>
      </c>
      <c r="F4826">
        <v>153</v>
      </c>
      <c r="G4826">
        <v>5486412</v>
      </c>
      <c r="H4826">
        <v>0</v>
      </c>
      <c r="I4826">
        <v>0</v>
      </c>
      <c r="J4826">
        <v>0</v>
      </c>
      <c r="K4826">
        <v>0</v>
      </c>
      <c r="L4826">
        <v>3</v>
      </c>
      <c r="M4826">
        <v>97200</v>
      </c>
      <c r="N4826">
        <v>330000</v>
      </c>
      <c r="O4826">
        <v>5913612</v>
      </c>
      <c r="P4826" t="s">
        <v>5</v>
      </c>
      <c r="Q4826" t="s">
        <v>12</v>
      </c>
      <c r="R4826" t="s">
        <v>169</v>
      </c>
      <c r="S4826" t="s">
        <v>170</v>
      </c>
      <c r="T4826">
        <v>3815233.5483870972</v>
      </c>
      <c r="U4826">
        <v>5948223</v>
      </c>
      <c r="V4826">
        <v>2132989.4516129028</v>
      </c>
      <c r="W4826">
        <v>0.55907179064165846</v>
      </c>
      <c r="X4826" t="s">
        <v>229</v>
      </c>
    </row>
    <row r="4827" spans="1:24" x14ac:dyDescent="0.35">
      <c r="A4827">
        <v>3301061455</v>
      </c>
      <c r="B4827" t="s">
        <v>168</v>
      </c>
      <c r="C4827" t="s">
        <v>168</v>
      </c>
      <c r="D4827">
        <v>0</v>
      </c>
      <c r="E4827">
        <v>0</v>
      </c>
      <c r="F4827">
        <v>15</v>
      </c>
      <c r="G4827">
        <v>539935</v>
      </c>
      <c r="H4827">
        <v>15</v>
      </c>
      <c r="I4827">
        <v>589000</v>
      </c>
      <c r="J4827">
        <v>0</v>
      </c>
      <c r="K4827">
        <v>0</v>
      </c>
      <c r="L4827">
        <v>0</v>
      </c>
      <c r="M4827">
        <v>0</v>
      </c>
      <c r="N4827">
        <v>171000</v>
      </c>
      <c r="O4827">
        <v>1299935</v>
      </c>
      <c r="P4827" t="s">
        <v>5</v>
      </c>
      <c r="Q4827" t="s">
        <v>13</v>
      </c>
      <c r="R4827" t="s">
        <v>169</v>
      </c>
      <c r="S4827" t="s">
        <v>170</v>
      </c>
      <c r="T4827">
        <v>838667.74193548388</v>
      </c>
      <c r="U4827">
        <v>281699</v>
      </c>
      <c r="V4827">
        <v>-556968.74193548388</v>
      </c>
      <c r="W4827">
        <v>-0.66411132095066294</v>
      </c>
      <c r="X4827" t="s">
        <v>242</v>
      </c>
    </row>
    <row r="4828" spans="1:24" x14ac:dyDescent="0.35">
      <c r="A4828">
        <v>6001120070</v>
      </c>
      <c r="B4828" t="s">
        <v>168</v>
      </c>
      <c r="C4828" t="s">
        <v>168</v>
      </c>
      <c r="D4828">
        <v>0</v>
      </c>
      <c r="E4828">
        <v>0</v>
      </c>
      <c r="F4828">
        <v>7</v>
      </c>
      <c r="G4828">
        <v>145792</v>
      </c>
      <c r="H4828">
        <v>5</v>
      </c>
      <c r="I4828">
        <v>140000</v>
      </c>
      <c r="J4828">
        <v>0</v>
      </c>
      <c r="K4828">
        <v>0</v>
      </c>
      <c r="L4828">
        <v>0</v>
      </c>
      <c r="M4828">
        <v>0</v>
      </c>
      <c r="N4828">
        <v>87000</v>
      </c>
      <c r="O4828">
        <v>372792</v>
      </c>
      <c r="P4828" t="s">
        <v>5</v>
      </c>
      <c r="Q4828" t="s">
        <v>13</v>
      </c>
      <c r="R4828" t="s">
        <v>169</v>
      </c>
      <c r="S4828" t="s">
        <v>170</v>
      </c>
      <c r="T4828">
        <v>240510.96774193548</v>
      </c>
      <c r="U4828">
        <v>233795</v>
      </c>
      <c r="V4828">
        <v>-6715.9677419354848</v>
      </c>
      <c r="W4828">
        <v>-2.7923748363698819E-2</v>
      </c>
      <c r="X4828" t="s">
        <v>274</v>
      </c>
    </row>
    <row r="4829" spans="1:24" x14ac:dyDescent="0.35">
      <c r="A4829">
        <v>3300002951</v>
      </c>
      <c r="B4829" t="s">
        <v>168</v>
      </c>
      <c r="C4829" t="s">
        <v>168</v>
      </c>
      <c r="D4829">
        <v>0</v>
      </c>
      <c r="E4829">
        <v>0</v>
      </c>
      <c r="F4829">
        <v>9</v>
      </c>
      <c r="G4829">
        <v>359789</v>
      </c>
      <c r="H4829">
        <v>14</v>
      </c>
      <c r="I4829">
        <v>490000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849789</v>
      </c>
      <c r="P4829" t="s">
        <v>5</v>
      </c>
      <c r="Q4829" t="s">
        <v>13</v>
      </c>
      <c r="R4829" t="s">
        <v>169</v>
      </c>
      <c r="S4829" t="s">
        <v>170</v>
      </c>
      <c r="T4829">
        <v>548250.96774193551</v>
      </c>
      <c r="U4829">
        <v>372391</v>
      </c>
      <c r="V4829">
        <v>-175859.96774193551</v>
      </c>
      <c r="W4829">
        <v>-0.32076544883494618</v>
      </c>
      <c r="X4829" t="s">
        <v>67</v>
      </c>
    </row>
    <row r="4830" spans="1:24" x14ac:dyDescent="0.35">
      <c r="A4830">
        <v>3300009692</v>
      </c>
      <c r="B4830" t="s">
        <v>168</v>
      </c>
      <c r="C4830" t="s">
        <v>168</v>
      </c>
      <c r="D4830">
        <v>0</v>
      </c>
      <c r="E4830">
        <v>0</v>
      </c>
      <c r="F4830">
        <v>83</v>
      </c>
      <c r="G4830">
        <v>3568561</v>
      </c>
      <c r="H4830">
        <v>147</v>
      </c>
      <c r="I4830">
        <v>4320000</v>
      </c>
      <c r="J4830">
        <v>455</v>
      </c>
      <c r="K4830">
        <v>6062875</v>
      </c>
      <c r="L4830">
        <v>120</v>
      </c>
      <c r="M4830">
        <v>4898000</v>
      </c>
      <c r="N4830">
        <v>3454800</v>
      </c>
      <c r="O4830">
        <v>22304236</v>
      </c>
      <c r="P4830" t="s">
        <v>5</v>
      </c>
      <c r="Q4830" t="s">
        <v>16</v>
      </c>
      <c r="R4830" t="s">
        <v>169</v>
      </c>
      <c r="S4830" t="s">
        <v>170</v>
      </c>
      <c r="T4830">
        <v>14389829.677419355</v>
      </c>
      <c r="U4830">
        <v>9569868</v>
      </c>
      <c r="V4830">
        <v>-4819961.6774193551</v>
      </c>
      <c r="W4830">
        <v>-0.33495613120305934</v>
      </c>
      <c r="X4830" t="s">
        <v>377</v>
      </c>
    </row>
    <row r="4831" spans="1:24" x14ac:dyDescent="0.35">
      <c r="A4831">
        <v>3301070261</v>
      </c>
      <c r="B4831" t="s">
        <v>168</v>
      </c>
      <c r="C4831" t="s">
        <v>168</v>
      </c>
      <c r="D4831">
        <v>0</v>
      </c>
      <c r="E4831">
        <v>0</v>
      </c>
      <c r="F4831">
        <v>3</v>
      </c>
      <c r="G4831">
        <v>101397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500000</v>
      </c>
      <c r="N4831">
        <v>866100</v>
      </c>
      <c r="O4831">
        <v>1467497</v>
      </c>
      <c r="P4831" t="s">
        <v>5</v>
      </c>
      <c r="Q4831" t="s">
        <v>7</v>
      </c>
      <c r="R4831" t="s">
        <v>169</v>
      </c>
      <c r="S4831" t="s">
        <v>170</v>
      </c>
      <c r="T4831">
        <v>946772.25806451612</v>
      </c>
      <c r="U4831">
        <v>849500</v>
      </c>
      <c r="V4831">
        <v>-97272.258064516122</v>
      </c>
      <c r="W4831">
        <v>-0.10274092553511183</v>
      </c>
      <c r="X4831" t="s">
        <v>196</v>
      </c>
    </row>
    <row r="4832" spans="1:24" x14ac:dyDescent="0.35">
      <c r="A4832">
        <v>3300000038</v>
      </c>
      <c r="B4832" t="s">
        <v>168</v>
      </c>
      <c r="C4832" t="s">
        <v>168</v>
      </c>
      <c r="D4832">
        <v>1</v>
      </c>
      <c r="E4832">
        <v>20000</v>
      </c>
      <c r="F4832">
        <v>36</v>
      </c>
      <c r="G4832">
        <v>1207456</v>
      </c>
      <c r="H4832">
        <v>128</v>
      </c>
      <c r="I4832">
        <v>7656000</v>
      </c>
      <c r="J4832">
        <v>0</v>
      </c>
      <c r="K4832">
        <v>0</v>
      </c>
      <c r="L4832">
        <v>0</v>
      </c>
      <c r="M4832">
        <v>0</v>
      </c>
      <c r="N4832">
        <v>30000</v>
      </c>
      <c r="O4832">
        <v>8913456</v>
      </c>
      <c r="P4832" t="s">
        <v>5</v>
      </c>
      <c r="Q4832" t="s">
        <v>13</v>
      </c>
      <c r="R4832" t="s">
        <v>169</v>
      </c>
      <c r="S4832" t="s">
        <v>170</v>
      </c>
      <c r="T4832">
        <v>5750616.7741935477</v>
      </c>
      <c r="U4832">
        <v>2478186</v>
      </c>
      <c r="V4832">
        <v>-3272430.7741935477</v>
      </c>
      <c r="W4832">
        <v>-0.56905735553078396</v>
      </c>
      <c r="X4832" t="s">
        <v>414</v>
      </c>
    </row>
    <row r="4833" spans="1:24" x14ac:dyDescent="0.35">
      <c r="A4833">
        <v>3301072455</v>
      </c>
      <c r="B4833" t="s">
        <v>168</v>
      </c>
      <c r="C4833" t="s">
        <v>168</v>
      </c>
      <c r="D4833">
        <v>0</v>
      </c>
      <c r="E4833">
        <v>0</v>
      </c>
      <c r="F4833">
        <v>3</v>
      </c>
      <c r="G4833">
        <v>162496</v>
      </c>
      <c r="H4833">
        <v>1</v>
      </c>
      <c r="I4833">
        <v>5000</v>
      </c>
      <c r="J4833">
        <v>0</v>
      </c>
      <c r="K4833">
        <v>0</v>
      </c>
      <c r="L4833">
        <v>0</v>
      </c>
      <c r="M4833">
        <v>0</v>
      </c>
      <c r="N4833">
        <v>202000</v>
      </c>
      <c r="O4833">
        <v>369496</v>
      </c>
      <c r="P4833" t="s">
        <v>5</v>
      </c>
      <c r="Q4833" t="s">
        <v>14</v>
      </c>
      <c r="R4833" t="s">
        <v>169</v>
      </c>
      <c r="S4833" t="s">
        <v>170</v>
      </c>
      <c r="T4833">
        <v>238384.51612903227</v>
      </c>
      <c r="U4833">
        <v>715999</v>
      </c>
      <c r="V4833">
        <v>477614.48387096776</v>
      </c>
      <c r="W4833">
        <v>2.0035465877844412</v>
      </c>
      <c r="X4833" t="s">
        <v>324</v>
      </c>
    </row>
    <row r="4834" spans="1:24" x14ac:dyDescent="0.35">
      <c r="A4834">
        <v>3300005400</v>
      </c>
      <c r="B4834" t="s">
        <v>168</v>
      </c>
      <c r="C4834" t="s">
        <v>168</v>
      </c>
      <c r="D4834">
        <v>0</v>
      </c>
      <c r="E4834">
        <v>0</v>
      </c>
      <c r="F4834">
        <v>12</v>
      </c>
      <c r="G4834">
        <v>407986</v>
      </c>
      <c r="H4834">
        <v>26</v>
      </c>
      <c r="I4834">
        <v>1013000</v>
      </c>
      <c r="J4834">
        <v>0</v>
      </c>
      <c r="K4834">
        <v>0</v>
      </c>
      <c r="L4834">
        <v>14</v>
      </c>
      <c r="M4834">
        <v>1463600</v>
      </c>
      <c r="N4834">
        <v>150000</v>
      </c>
      <c r="O4834">
        <v>3034586</v>
      </c>
      <c r="P4834" t="s">
        <v>5</v>
      </c>
      <c r="Q4834" t="s">
        <v>14</v>
      </c>
      <c r="R4834" t="s">
        <v>169</v>
      </c>
      <c r="S4834" t="s">
        <v>170</v>
      </c>
      <c r="T4834">
        <v>1957797.4193548388</v>
      </c>
      <c r="U4834">
        <v>2153480</v>
      </c>
      <c r="V4834">
        <v>195682.58064516122</v>
      </c>
      <c r="W4834">
        <v>9.9950372143020383E-2</v>
      </c>
      <c r="X4834" t="s">
        <v>326</v>
      </c>
    </row>
    <row r="4835" spans="1:24" x14ac:dyDescent="0.35">
      <c r="A4835">
        <v>3301073514</v>
      </c>
      <c r="B4835" t="s">
        <v>168</v>
      </c>
      <c r="C4835" t="s">
        <v>168</v>
      </c>
      <c r="D4835">
        <v>0</v>
      </c>
      <c r="E4835">
        <v>0</v>
      </c>
      <c r="F4835">
        <v>9</v>
      </c>
      <c r="G4835">
        <v>1018974</v>
      </c>
      <c r="H4835">
        <v>6</v>
      </c>
      <c r="I4835">
        <v>48000</v>
      </c>
      <c r="J4835">
        <v>141</v>
      </c>
      <c r="K4835">
        <v>1878825</v>
      </c>
      <c r="L4835">
        <v>1</v>
      </c>
      <c r="M4835">
        <v>22400</v>
      </c>
      <c r="N4835">
        <v>326000</v>
      </c>
      <c r="O4835">
        <v>3294199</v>
      </c>
      <c r="P4835" t="s">
        <v>5</v>
      </c>
      <c r="Q4835" t="s">
        <v>16</v>
      </c>
      <c r="R4835" t="s">
        <v>169</v>
      </c>
      <c r="S4835" t="s">
        <v>170</v>
      </c>
      <c r="T4835">
        <v>2125289.6774193547</v>
      </c>
      <c r="U4835">
        <v>1078499</v>
      </c>
      <c r="V4835">
        <v>-1046790.6774193547</v>
      </c>
      <c r="W4835">
        <v>-0.49254023512240752</v>
      </c>
      <c r="X4835" t="s">
        <v>194</v>
      </c>
    </row>
    <row r="4836" spans="1:24" x14ac:dyDescent="0.35">
      <c r="A4836">
        <v>3301054310</v>
      </c>
      <c r="B4836" t="s">
        <v>168</v>
      </c>
      <c r="C4836" t="s">
        <v>168</v>
      </c>
      <c r="D4836">
        <v>0</v>
      </c>
      <c r="E4836">
        <v>0</v>
      </c>
      <c r="F4836">
        <v>280</v>
      </c>
      <c r="G4836">
        <v>10778998</v>
      </c>
      <c r="H4836">
        <v>139</v>
      </c>
      <c r="I4836">
        <v>5300000</v>
      </c>
      <c r="J4836">
        <v>0</v>
      </c>
      <c r="K4836">
        <v>0</v>
      </c>
      <c r="L4836">
        <v>28</v>
      </c>
      <c r="M4836">
        <v>1747200</v>
      </c>
      <c r="N4836">
        <v>150000</v>
      </c>
      <c r="O4836">
        <v>17976198</v>
      </c>
      <c r="P4836" t="s">
        <v>5</v>
      </c>
      <c r="Q4836" t="s">
        <v>14</v>
      </c>
      <c r="R4836" t="s">
        <v>169</v>
      </c>
      <c r="S4836" t="s">
        <v>170</v>
      </c>
      <c r="T4836">
        <v>11597547.096774194</v>
      </c>
      <c r="U4836">
        <v>12667895</v>
      </c>
      <c r="V4836">
        <v>1070347.9032258056</v>
      </c>
      <c r="W4836">
        <v>9.2290886537854E-2</v>
      </c>
      <c r="X4836" t="s">
        <v>266</v>
      </c>
    </row>
    <row r="4837" spans="1:24" x14ac:dyDescent="0.35">
      <c r="A4837">
        <v>6001117929</v>
      </c>
      <c r="B4837" t="s">
        <v>168</v>
      </c>
      <c r="C4837" t="s">
        <v>168</v>
      </c>
      <c r="D4837">
        <v>0</v>
      </c>
      <c r="E4837">
        <v>0</v>
      </c>
      <c r="F4837">
        <v>4</v>
      </c>
      <c r="G4837">
        <v>172795</v>
      </c>
      <c r="H4837">
        <v>7</v>
      </c>
      <c r="I4837">
        <v>245000</v>
      </c>
      <c r="J4837">
        <v>0</v>
      </c>
      <c r="K4837">
        <v>0</v>
      </c>
      <c r="L4837">
        <v>11</v>
      </c>
      <c r="M4837">
        <v>536400</v>
      </c>
      <c r="N4837">
        <v>160000</v>
      </c>
      <c r="O4837">
        <v>1114195</v>
      </c>
      <c r="P4837" t="s">
        <v>5</v>
      </c>
      <c r="Q4837" t="s">
        <v>11</v>
      </c>
      <c r="R4837" t="s">
        <v>169</v>
      </c>
      <c r="S4837" t="s">
        <v>170</v>
      </c>
      <c r="T4837">
        <v>718835.48387096776</v>
      </c>
      <c r="U4837">
        <v>460396</v>
      </c>
      <c r="V4837">
        <v>-258439.48387096776</v>
      </c>
      <c r="W4837">
        <v>-0.35952521775811241</v>
      </c>
      <c r="X4837" t="s">
        <v>365</v>
      </c>
    </row>
    <row r="4838" spans="1:24" x14ac:dyDescent="0.35">
      <c r="A4838">
        <v>6001119938</v>
      </c>
      <c r="B4838" t="s">
        <v>168</v>
      </c>
      <c r="C4838" t="s">
        <v>168</v>
      </c>
      <c r="D4838">
        <v>0</v>
      </c>
      <c r="E4838">
        <v>0</v>
      </c>
      <c r="F4838">
        <v>1</v>
      </c>
      <c r="G4838">
        <v>46199</v>
      </c>
      <c r="H4838">
        <v>11</v>
      </c>
      <c r="I4838">
        <v>397000</v>
      </c>
      <c r="J4838">
        <v>0</v>
      </c>
      <c r="K4838">
        <v>0</v>
      </c>
      <c r="L4838">
        <v>11</v>
      </c>
      <c r="M4838">
        <v>436400</v>
      </c>
      <c r="N4838">
        <v>145000</v>
      </c>
      <c r="O4838">
        <v>1024599</v>
      </c>
      <c r="P4838" t="s">
        <v>5</v>
      </c>
      <c r="Q4838" t="s">
        <v>11</v>
      </c>
      <c r="R4838" t="s">
        <v>169</v>
      </c>
      <c r="S4838" t="s">
        <v>170</v>
      </c>
      <c r="T4838">
        <v>661031.6129032257</v>
      </c>
      <c r="U4838">
        <v>390696</v>
      </c>
      <c r="V4838">
        <v>-270335.6129032257</v>
      </c>
      <c r="W4838">
        <v>-0.40896018832733572</v>
      </c>
      <c r="X4838" t="s">
        <v>298</v>
      </c>
    </row>
    <row r="4839" spans="1:24" x14ac:dyDescent="0.35">
      <c r="A4839">
        <v>3300008578</v>
      </c>
      <c r="B4839" t="s">
        <v>168</v>
      </c>
      <c r="C4839" t="s">
        <v>168</v>
      </c>
      <c r="D4839">
        <v>0</v>
      </c>
      <c r="E4839">
        <v>0</v>
      </c>
      <c r="F4839">
        <v>22</v>
      </c>
      <c r="G4839">
        <v>939794</v>
      </c>
      <c r="H4839">
        <v>1</v>
      </c>
      <c r="I4839">
        <v>100000</v>
      </c>
      <c r="J4839">
        <v>0</v>
      </c>
      <c r="K4839">
        <v>0</v>
      </c>
      <c r="L4839">
        <v>0</v>
      </c>
      <c r="M4839">
        <v>0</v>
      </c>
      <c r="N4839">
        <v>3705000</v>
      </c>
      <c r="O4839">
        <v>4744794</v>
      </c>
      <c r="P4839" t="s">
        <v>5</v>
      </c>
      <c r="Q4839" t="s">
        <v>17</v>
      </c>
      <c r="R4839" t="s">
        <v>169</v>
      </c>
      <c r="S4839" t="s">
        <v>170</v>
      </c>
      <c r="T4839">
        <v>3061157.4193548388</v>
      </c>
      <c r="U4839">
        <v>2122395</v>
      </c>
      <c r="V4839">
        <v>-938762.41935483878</v>
      </c>
      <c r="W4839">
        <v>-0.30666910934384084</v>
      </c>
      <c r="X4839" t="s">
        <v>291</v>
      </c>
    </row>
    <row r="4840" spans="1:24" x14ac:dyDescent="0.35">
      <c r="A4840">
        <v>3301052400</v>
      </c>
      <c r="B4840" t="s">
        <v>168</v>
      </c>
      <c r="C4840" t="s">
        <v>168</v>
      </c>
      <c r="D4840">
        <v>0</v>
      </c>
      <c r="E4840">
        <v>0</v>
      </c>
      <c r="F4840">
        <v>29</v>
      </c>
      <c r="G4840">
        <v>673469</v>
      </c>
      <c r="H4840">
        <v>17</v>
      </c>
      <c r="I4840">
        <v>426000</v>
      </c>
      <c r="J4840">
        <v>0</v>
      </c>
      <c r="K4840">
        <v>0</v>
      </c>
      <c r="L4840">
        <v>13</v>
      </c>
      <c r="M4840">
        <v>621200</v>
      </c>
      <c r="N4840">
        <v>150000</v>
      </c>
      <c r="O4840">
        <v>1870669</v>
      </c>
      <c r="P4840" t="s">
        <v>5</v>
      </c>
      <c r="Q4840" t="s">
        <v>10</v>
      </c>
      <c r="R4840" t="s">
        <v>169</v>
      </c>
      <c r="S4840" t="s">
        <v>170</v>
      </c>
      <c r="T4840">
        <v>1206883.2258064516</v>
      </c>
      <c r="U4840">
        <v>1249532</v>
      </c>
      <c r="V4840">
        <v>42648.774193548365</v>
      </c>
      <c r="W4840">
        <v>3.5337945943403115E-2</v>
      </c>
      <c r="X4840" t="s">
        <v>400</v>
      </c>
    </row>
    <row r="4841" spans="1:24" x14ac:dyDescent="0.35">
      <c r="A4841">
        <v>3300014785</v>
      </c>
      <c r="B4841" t="s">
        <v>168</v>
      </c>
      <c r="C4841" t="s">
        <v>168</v>
      </c>
      <c r="D4841">
        <v>0</v>
      </c>
      <c r="E4841">
        <v>0</v>
      </c>
      <c r="F4841">
        <v>25</v>
      </c>
      <c r="G4841">
        <v>857057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342000</v>
      </c>
      <c r="O4841">
        <v>1199057</v>
      </c>
      <c r="P4841" t="s">
        <v>5</v>
      </c>
      <c r="Q4841" t="s">
        <v>8</v>
      </c>
      <c r="R4841" t="s">
        <v>169</v>
      </c>
      <c r="S4841" t="s">
        <v>170</v>
      </c>
      <c r="T4841">
        <v>773585.16129032255</v>
      </c>
      <c r="U4841">
        <v>1630962</v>
      </c>
      <c r="V4841">
        <v>857376.83870967745</v>
      </c>
      <c r="W4841">
        <v>1.1083160350175181</v>
      </c>
      <c r="X4841" t="s">
        <v>238</v>
      </c>
    </row>
    <row r="4842" spans="1:24" x14ac:dyDescent="0.35">
      <c r="A4842">
        <v>3301063698</v>
      </c>
      <c r="B4842" t="s">
        <v>168</v>
      </c>
      <c r="C4842" t="s">
        <v>168</v>
      </c>
      <c r="D4842">
        <v>0</v>
      </c>
      <c r="E4842">
        <v>0</v>
      </c>
      <c r="F4842">
        <v>42</v>
      </c>
      <c r="G4842">
        <v>1214956</v>
      </c>
      <c r="H4842">
        <v>57</v>
      </c>
      <c r="I4842">
        <v>1495000</v>
      </c>
      <c r="J4842">
        <v>0</v>
      </c>
      <c r="K4842">
        <v>0</v>
      </c>
      <c r="L4842">
        <v>58</v>
      </c>
      <c r="M4842">
        <v>3229200</v>
      </c>
      <c r="N4842">
        <v>30000</v>
      </c>
      <c r="O4842">
        <v>5969156</v>
      </c>
      <c r="P4842" t="s">
        <v>5</v>
      </c>
      <c r="Q4842" t="s">
        <v>14</v>
      </c>
      <c r="R4842" t="s">
        <v>169</v>
      </c>
      <c r="S4842" t="s">
        <v>170</v>
      </c>
      <c r="T4842">
        <v>3851068.3870967738</v>
      </c>
      <c r="U4842">
        <v>3216995</v>
      </c>
      <c r="V4842">
        <v>-634073.38709677383</v>
      </c>
      <c r="W4842">
        <v>-0.16464869572850827</v>
      </c>
      <c r="X4842" t="s">
        <v>195</v>
      </c>
    </row>
    <row r="4843" spans="1:24" x14ac:dyDescent="0.35">
      <c r="A4843">
        <v>3301030800</v>
      </c>
      <c r="B4843" t="s">
        <v>168</v>
      </c>
      <c r="C4843" t="s">
        <v>168</v>
      </c>
      <c r="D4843">
        <v>0</v>
      </c>
      <c r="E4843">
        <v>0</v>
      </c>
      <c r="F4843">
        <v>83</v>
      </c>
      <c r="G4843">
        <v>3394913</v>
      </c>
      <c r="H4843">
        <v>42</v>
      </c>
      <c r="I4843">
        <v>1400000</v>
      </c>
      <c r="J4843">
        <v>0</v>
      </c>
      <c r="K4843">
        <v>0</v>
      </c>
      <c r="L4843">
        <v>75</v>
      </c>
      <c r="M4843">
        <v>3370000</v>
      </c>
      <c r="N4843">
        <v>150000</v>
      </c>
      <c r="O4843">
        <v>8314913</v>
      </c>
      <c r="P4843" t="s">
        <v>5</v>
      </c>
      <c r="Q4843" t="s">
        <v>14</v>
      </c>
      <c r="R4843" t="s">
        <v>207</v>
      </c>
      <c r="S4843" t="s">
        <v>170</v>
      </c>
      <c r="T4843">
        <v>5364460</v>
      </c>
      <c r="U4843">
        <v>3982750</v>
      </c>
      <c r="V4843">
        <v>-1381710</v>
      </c>
      <c r="W4843">
        <v>-0.25756739727763833</v>
      </c>
      <c r="X4843" t="s">
        <v>249</v>
      </c>
    </row>
    <row r="4844" spans="1:24" x14ac:dyDescent="0.35">
      <c r="A4844">
        <v>3301003823</v>
      </c>
      <c r="B4844" t="s">
        <v>168</v>
      </c>
      <c r="C4844" t="s">
        <v>168</v>
      </c>
      <c r="D4844">
        <v>0</v>
      </c>
      <c r="E4844">
        <v>0</v>
      </c>
      <c r="F4844">
        <v>2</v>
      </c>
      <c r="G4844">
        <v>142148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330000</v>
      </c>
      <c r="O4844">
        <v>472148</v>
      </c>
      <c r="P4844" t="s">
        <v>5</v>
      </c>
      <c r="Q4844" t="s">
        <v>12</v>
      </c>
      <c r="R4844" t="s">
        <v>169</v>
      </c>
      <c r="S4844" t="s">
        <v>170</v>
      </c>
      <c r="T4844">
        <v>304611.61290322582</v>
      </c>
      <c r="U4844">
        <v>527900</v>
      </c>
      <c r="V4844">
        <v>223288.38709677418</v>
      </c>
      <c r="W4844">
        <v>0.73302650863712215</v>
      </c>
      <c r="X4844" t="s">
        <v>229</v>
      </c>
    </row>
    <row r="4845" spans="1:24" x14ac:dyDescent="0.35">
      <c r="A4845">
        <v>3300017958</v>
      </c>
      <c r="B4845" t="s">
        <v>168</v>
      </c>
      <c r="C4845" t="s">
        <v>168</v>
      </c>
      <c r="D4845">
        <v>0</v>
      </c>
      <c r="E4845">
        <v>0</v>
      </c>
      <c r="F4845">
        <v>51</v>
      </c>
      <c r="G4845">
        <v>2012446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3599</v>
      </c>
      <c r="N4845">
        <v>2177700</v>
      </c>
      <c r="O4845">
        <v>4193745</v>
      </c>
      <c r="P4845" t="s">
        <v>5</v>
      </c>
      <c r="Q4845" t="s">
        <v>7</v>
      </c>
      <c r="R4845" t="s">
        <v>169</v>
      </c>
      <c r="S4845" t="s">
        <v>170</v>
      </c>
      <c r="T4845">
        <v>2705641.935483871</v>
      </c>
      <c r="U4845">
        <v>3126055</v>
      </c>
      <c r="V4845">
        <v>420413.06451612897</v>
      </c>
      <c r="W4845">
        <v>0.15538385142635036</v>
      </c>
      <c r="X4845" t="s">
        <v>307</v>
      </c>
    </row>
    <row r="4846" spans="1:24" x14ac:dyDescent="0.35">
      <c r="A4846">
        <v>3300014255</v>
      </c>
      <c r="B4846" t="s">
        <v>168</v>
      </c>
      <c r="C4846" t="s">
        <v>168</v>
      </c>
      <c r="D4846">
        <v>0</v>
      </c>
      <c r="E4846">
        <v>0</v>
      </c>
      <c r="F4846">
        <v>219</v>
      </c>
      <c r="G4846">
        <v>9523341</v>
      </c>
      <c r="H4846">
        <v>61</v>
      </c>
      <c r="I4846">
        <v>2280000</v>
      </c>
      <c r="J4846">
        <v>0</v>
      </c>
      <c r="K4846">
        <v>0</v>
      </c>
      <c r="L4846">
        <v>0</v>
      </c>
      <c r="M4846">
        <v>0</v>
      </c>
      <c r="N4846">
        <v>342000</v>
      </c>
      <c r="O4846">
        <v>12145341</v>
      </c>
      <c r="P4846" t="s">
        <v>5</v>
      </c>
      <c r="Q4846" t="s">
        <v>8</v>
      </c>
      <c r="R4846" t="s">
        <v>169</v>
      </c>
      <c r="S4846" t="s">
        <v>170</v>
      </c>
      <c r="T4846">
        <v>7835703.8709677421</v>
      </c>
      <c r="U4846">
        <v>6784724</v>
      </c>
      <c r="V4846">
        <v>-1050979.8709677421</v>
      </c>
      <c r="W4846">
        <v>-0.13412705332851504</v>
      </c>
      <c r="X4846" t="s">
        <v>187</v>
      </c>
    </row>
    <row r="4847" spans="1:24" x14ac:dyDescent="0.35">
      <c r="A4847">
        <v>3301069585</v>
      </c>
      <c r="B4847" t="s">
        <v>168</v>
      </c>
      <c r="C4847" t="s">
        <v>168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150000</v>
      </c>
      <c r="O4847">
        <v>150000</v>
      </c>
      <c r="P4847" t="s">
        <v>5</v>
      </c>
      <c r="Q4847" t="s">
        <v>13</v>
      </c>
      <c r="R4847" t="s">
        <v>169</v>
      </c>
      <c r="S4847" t="s">
        <v>170</v>
      </c>
      <c r="T4847">
        <v>96774.193548387106</v>
      </c>
      <c r="U4847">
        <v>0</v>
      </c>
      <c r="V4847">
        <v>-96774.193548387106</v>
      </c>
      <c r="W4847">
        <v>0</v>
      </c>
      <c r="X4847" t="s">
        <v>242</v>
      </c>
    </row>
    <row r="4848" spans="1:24" x14ac:dyDescent="0.35">
      <c r="A4848">
        <v>3300010326</v>
      </c>
      <c r="B4848" t="s">
        <v>168</v>
      </c>
      <c r="C4848" t="s">
        <v>168</v>
      </c>
      <c r="D4848">
        <v>0</v>
      </c>
      <c r="E4848">
        <v>0</v>
      </c>
      <c r="F4848">
        <v>13</v>
      </c>
      <c r="G4848">
        <v>338574</v>
      </c>
      <c r="H4848">
        <v>14</v>
      </c>
      <c r="I4848">
        <v>210000</v>
      </c>
      <c r="J4848">
        <v>220</v>
      </c>
      <c r="K4848">
        <v>2931500</v>
      </c>
      <c r="L4848">
        <v>9</v>
      </c>
      <c r="M4848">
        <v>341493</v>
      </c>
      <c r="N4848">
        <v>1467500</v>
      </c>
      <c r="O4848">
        <v>5289067</v>
      </c>
      <c r="P4848" t="s">
        <v>5</v>
      </c>
      <c r="Q4848" t="s">
        <v>16</v>
      </c>
      <c r="R4848" t="s">
        <v>169</v>
      </c>
      <c r="S4848" t="s">
        <v>170</v>
      </c>
      <c r="T4848">
        <v>3412301.2903225804</v>
      </c>
      <c r="U4848">
        <v>2446397</v>
      </c>
      <c r="V4848">
        <v>-965904.29032258037</v>
      </c>
      <c r="W4848">
        <v>-0.28306535916448017</v>
      </c>
      <c r="X4848" t="s">
        <v>303</v>
      </c>
    </row>
    <row r="4849" spans="1:24" x14ac:dyDescent="0.35">
      <c r="A4849">
        <v>3301053247</v>
      </c>
      <c r="B4849" t="s">
        <v>168</v>
      </c>
      <c r="C4849" t="s">
        <v>168</v>
      </c>
      <c r="D4849">
        <v>0</v>
      </c>
      <c r="E4849">
        <v>0</v>
      </c>
      <c r="F4849">
        <v>87</v>
      </c>
      <c r="G4849">
        <v>2946399</v>
      </c>
      <c r="H4849">
        <v>88</v>
      </c>
      <c r="I4849">
        <v>3315000</v>
      </c>
      <c r="J4849">
        <v>0</v>
      </c>
      <c r="K4849">
        <v>0</v>
      </c>
      <c r="L4849">
        <v>16</v>
      </c>
      <c r="M4849">
        <v>528400</v>
      </c>
      <c r="N4849">
        <v>150000</v>
      </c>
      <c r="O4849">
        <v>6939799</v>
      </c>
      <c r="P4849" t="s">
        <v>5</v>
      </c>
      <c r="Q4849" t="s">
        <v>9</v>
      </c>
      <c r="R4849" t="s">
        <v>169</v>
      </c>
      <c r="S4849" t="s">
        <v>170</v>
      </c>
      <c r="T4849">
        <v>4477289.6774193542</v>
      </c>
      <c r="U4849">
        <v>4722244</v>
      </c>
      <c r="V4849">
        <v>244954.32258064579</v>
      </c>
      <c r="W4849">
        <v>5.4710402995821861E-2</v>
      </c>
      <c r="X4849" t="s">
        <v>209</v>
      </c>
    </row>
    <row r="4850" spans="1:24" x14ac:dyDescent="0.35">
      <c r="A4850">
        <v>3301056897</v>
      </c>
      <c r="B4850" t="s">
        <v>168</v>
      </c>
      <c r="C4850" t="s">
        <v>168</v>
      </c>
      <c r="D4850">
        <v>0</v>
      </c>
      <c r="E4850">
        <v>0</v>
      </c>
      <c r="F4850">
        <v>3</v>
      </c>
      <c r="G4850">
        <v>119924</v>
      </c>
      <c r="H4850">
        <v>6</v>
      </c>
      <c r="I4850">
        <v>142000</v>
      </c>
      <c r="J4850">
        <v>36</v>
      </c>
      <c r="K4850">
        <v>991800</v>
      </c>
      <c r="L4850">
        <v>1</v>
      </c>
      <c r="M4850">
        <v>22400</v>
      </c>
      <c r="N4850">
        <v>0</v>
      </c>
      <c r="O4850">
        <v>1276124</v>
      </c>
      <c r="P4850" t="s">
        <v>5</v>
      </c>
      <c r="Q4850" t="s">
        <v>16</v>
      </c>
      <c r="R4850" t="s">
        <v>169</v>
      </c>
      <c r="S4850" t="s">
        <v>170</v>
      </c>
      <c r="T4850">
        <v>823305.80645161285</v>
      </c>
      <c r="U4850">
        <v>46699</v>
      </c>
      <c r="V4850">
        <v>-776606.80645161285</v>
      </c>
      <c r="W4850">
        <v>-0.94327867041133928</v>
      </c>
      <c r="X4850" t="s">
        <v>330</v>
      </c>
    </row>
    <row r="4851" spans="1:24" x14ac:dyDescent="0.35">
      <c r="A4851">
        <v>3301065813</v>
      </c>
      <c r="B4851" t="s">
        <v>168</v>
      </c>
      <c r="C4851" t="s">
        <v>168</v>
      </c>
      <c r="D4851">
        <v>0</v>
      </c>
      <c r="E4851">
        <v>0</v>
      </c>
      <c r="F4851">
        <v>165</v>
      </c>
      <c r="G4851">
        <v>5705590</v>
      </c>
      <c r="H4851">
        <v>9</v>
      </c>
      <c r="I4851">
        <v>375000</v>
      </c>
      <c r="J4851">
        <v>0</v>
      </c>
      <c r="K4851">
        <v>0</v>
      </c>
      <c r="L4851">
        <v>0</v>
      </c>
      <c r="M4851">
        <v>0</v>
      </c>
      <c r="N4851">
        <v>1489800</v>
      </c>
      <c r="O4851">
        <v>7570390</v>
      </c>
      <c r="P4851" t="s">
        <v>5</v>
      </c>
      <c r="Q4851" t="s">
        <v>7</v>
      </c>
      <c r="R4851" t="s">
        <v>169</v>
      </c>
      <c r="S4851" t="s">
        <v>170</v>
      </c>
      <c r="T4851">
        <v>4884122.5806451607</v>
      </c>
      <c r="U4851">
        <v>4638215</v>
      </c>
      <c r="V4851">
        <v>-245907.58064516075</v>
      </c>
      <c r="W4851">
        <v>-5.0348363822735553E-2</v>
      </c>
      <c r="X4851" t="s">
        <v>307</v>
      </c>
    </row>
    <row r="4852" spans="1:24" x14ac:dyDescent="0.35">
      <c r="A4852">
        <v>3300022758</v>
      </c>
      <c r="B4852" t="s">
        <v>168</v>
      </c>
      <c r="C4852" t="s">
        <v>168</v>
      </c>
      <c r="D4852">
        <v>0</v>
      </c>
      <c r="E4852">
        <v>0</v>
      </c>
      <c r="F4852">
        <v>163</v>
      </c>
      <c r="G4852">
        <v>3570883</v>
      </c>
      <c r="H4852">
        <v>100</v>
      </c>
      <c r="I4852">
        <v>2955000</v>
      </c>
      <c r="J4852">
        <v>0</v>
      </c>
      <c r="K4852">
        <v>0</v>
      </c>
      <c r="L4852">
        <v>59</v>
      </c>
      <c r="M4852">
        <v>2621600</v>
      </c>
      <c r="N4852">
        <v>194000</v>
      </c>
      <c r="O4852">
        <v>9341483</v>
      </c>
      <c r="P4852" t="s">
        <v>5</v>
      </c>
      <c r="Q4852" t="s">
        <v>9</v>
      </c>
      <c r="R4852" t="s">
        <v>169</v>
      </c>
      <c r="S4852" t="s">
        <v>170</v>
      </c>
      <c r="T4852">
        <v>6026763.2258064523</v>
      </c>
      <c r="U4852">
        <v>5629481</v>
      </c>
      <c r="V4852">
        <v>-397282.22580645233</v>
      </c>
      <c r="W4852">
        <v>-6.5919667144927696E-2</v>
      </c>
      <c r="X4852" t="s">
        <v>243</v>
      </c>
    </row>
    <row r="4853" spans="1:24" x14ac:dyDescent="0.35">
      <c r="A4853">
        <v>3301013063</v>
      </c>
      <c r="B4853" t="s">
        <v>168</v>
      </c>
      <c r="C4853" t="s">
        <v>168</v>
      </c>
      <c r="D4853">
        <v>0</v>
      </c>
      <c r="E4853">
        <v>0</v>
      </c>
      <c r="F4853">
        <v>3</v>
      </c>
      <c r="G4853">
        <v>45700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675000</v>
      </c>
      <c r="O4853">
        <v>720700</v>
      </c>
      <c r="P4853" t="s">
        <v>5</v>
      </c>
      <c r="Q4853" t="s">
        <v>12</v>
      </c>
      <c r="R4853" t="s">
        <v>169</v>
      </c>
      <c r="S4853" t="s">
        <v>170</v>
      </c>
      <c r="T4853">
        <v>464967.74193548388</v>
      </c>
      <c r="U4853">
        <v>372900</v>
      </c>
      <c r="V4853">
        <v>-92067.741935483878</v>
      </c>
      <c r="W4853">
        <v>-0.19800888025530738</v>
      </c>
      <c r="X4853" t="s">
        <v>354</v>
      </c>
    </row>
    <row r="4854" spans="1:24" x14ac:dyDescent="0.35">
      <c r="A4854">
        <v>3301026362</v>
      </c>
      <c r="B4854" t="s">
        <v>168</v>
      </c>
      <c r="C4854" t="s">
        <v>168</v>
      </c>
      <c r="D4854">
        <v>0</v>
      </c>
      <c r="E4854">
        <v>0</v>
      </c>
      <c r="F4854">
        <v>19</v>
      </c>
      <c r="G4854">
        <v>576081</v>
      </c>
      <c r="H4854">
        <v>10</v>
      </c>
      <c r="I4854">
        <v>200000</v>
      </c>
      <c r="J4854">
        <v>0</v>
      </c>
      <c r="K4854">
        <v>0</v>
      </c>
      <c r="L4854">
        <v>7</v>
      </c>
      <c r="M4854">
        <v>336800</v>
      </c>
      <c r="N4854">
        <v>165000</v>
      </c>
      <c r="O4854">
        <v>1277881</v>
      </c>
      <c r="P4854" t="s">
        <v>5</v>
      </c>
      <c r="Q4854" t="s">
        <v>14</v>
      </c>
      <c r="R4854" t="s">
        <v>169</v>
      </c>
      <c r="S4854" t="s">
        <v>170</v>
      </c>
      <c r="T4854">
        <v>824439.3548387097</v>
      </c>
      <c r="U4854">
        <v>793381</v>
      </c>
      <c r="V4854">
        <v>-31058.354838709696</v>
      </c>
      <c r="W4854">
        <v>-3.7672091532779728E-2</v>
      </c>
      <c r="X4854" t="s">
        <v>355</v>
      </c>
    </row>
    <row r="4855" spans="1:24" x14ac:dyDescent="0.35">
      <c r="A4855">
        <v>3301016062</v>
      </c>
      <c r="B4855" t="s">
        <v>168</v>
      </c>
      <c r="C4855" t="s">
        <v>168</v>
      </c>
      <c r="D4855">
        <v>0</v>
      </c>
      <c r="E4855">
        <v>0</v>
      </c>
      <c r="F4855">
        <v>5</v>
      </c>
      <c r="G4855">
        <v>110590</v>
      </c>
      <c r="H4855">
        <v>1</v>
      </c>
      <c r="I4855">
        <v>10000</v>
      </c>
      <c r="J4855">
        <v>0</v>
      </c>
      <c r="K4855">
        <v>0</v>
      </c>
      <c r="L4855">
        <v>1</v>
      </c>
      <c r="M4855">
        <v>50000</v>
      </c>
      <c r="N4855">
        <v>2073000</v>
      </c>
      <c r="O4855">
        <v>2243590</v>
      </c>
      <c r="P4855" t="s">
        <v>5</v>
      </c>
      <c r="Q4855" t="s">
        <v>8</v>
      </c>
      <c r="R4855" t="s">
        <v>169</v>
      </c>
      <c r="S4855" t="s">
        <v>170</v>
      </c>
      <c r="T4855">
        <v>1447477.4193548388</v>
      </c>
      <c r="U4855">
        <v>484000</v>
      </c>
      <c r="V4855">
        <v>-963477.41935483878</v>
      </c>
      <c r="W4855">
        <v>-0.66562518107140789</v>
      </c>
      <c r="X4855" t="s">
        <v>336</v>
      </c>
    </row>
    <row r="4856" spans="1:24" x14ac:dyDescent="0.35">
      <c r="A4856">
        <v>3301005977</v>
      </c>
      <c r="B4856" t="s">
        <v>168</v>
      </c>
      <c r="C4856" t="s">
        <v>168</v>
      </c>
      <c r="D4856">
        <v>0</v>
      </c>
      <c r="E4856">
        <v>0</v>
      </c>
      <c r="F4856">
        <v>25</v>
      </c>
      <c r="G4856">
        <v>582474</v>
      </c>
      <c r="H4856">
        <v>14</v>
      </c>
      <c r="I4856">
        <v>220000</v>
      </c>
      <c r="J4856">
        <v>0</v>
      </c>
      <c r="K4856">
        <v>0</v>
      </c>
      <c r="L4856">
        <v>6</v>
      </c>
      <c r="M4856">
        <v>134400</v>
      </c>
      <c r="N4856">
        <v>171000</v>
      </c>
      <c r="O4856">
        <v>1107874</v>
      </c>
      <c r="P4856" t="s">
        <v>5</v>
      </c>
      <c r="Q4856" t="s">
        <v>13</v>
      </c>
      <c r="R4856" t="s">
        <v>207</v>
      </c>
      <c r="S4856" t="s">
        <v>170</v>
      </c>
      <c r="T4856">
        <v>714757.41935483867</v>
      </c>
      <c r="U4856">
        <v>779077</v>
      </c>
      <c r="V4856">
        <v>64319.580645161332</v>
      </c>
      <c r="W4856">
        <v>8.9987985998407849E-2</v>
      </c>
      <c r="X4856" t="s">
        <v>67</v>
      </c>
    </row>
    <row r="4857" spans="1:24" x14ac:dyDescent="0.35">
      <c r="A4857">
        <v>3300014648</v>
      </c>
      <c r="B4857" t="s">
        <v>168</v>
      </c>
      <c r="C4857" t="s">
        <v>168</v>
      </c>
      <c r="D4857">
        <v>0</v>
      </c>
      <c r="E4857">
        <v>0</v>
      </c>
      <c r="F4857">
        <v>71</v>
      </c>
      <c r="G4857">
        <v>2822258</v>
      </c>
      <c r="H4857">
        <v>10</v>
      </c>
      <c r="I4857">
        <v>175000</v>
      </c>
      <c r="J4857">
        <v>0</v>
      </c>
      <c r="K4857">
        <v>0</v>
      </c>
      <c r="L4857">
        <v>79</v>
      </c>
      <c r="M4857">
        <v>3819600</v>
      </c>
      <c r="N4857">
        <v>576700</v>
      </c>
      <c r="O4857">
        <v>7393558</v>
      </c>
      <c r="P4857" t="s">
        <v>5</v>
      </c>
      <c r="Q4857" t="s">
        <v>8</v>
      </c>
      <c r="R4857" t="s">
        <v>169</v>
      </c>
      <c r="S4857" t="s">
        <v>170</v>
      </c>
      <c r="T4857">
        <v>4770037.4193548393</v>
      </c>
      <c r="U4857">
        <v>5012217</v>
      </c>
      <c r="V4857">
        <v>242179.58064516075</v>
      </c>
      <c r="W4857">
        <v>5.0771002269813792E-2</v>
      </c>
      <c r="X4857" t="s">
        <v>191</v>
      </c>
    </row>
    <row r="4858" spans="1:24" x14ac:dyDescent="0.35">
      <c r="A4858">
        <v>6001313409</v>
      </c>
      <c r="B4858" t="s">
        <v>168</v>
      </c>
      <c r="C4858" t="s">
        <v>168</v>
      </c>
      <c r="D4858">
        <v>0</v>
      </c>
      <c r="E4858">
        <v>0</v>
      </c>
      <c r="F4858">
        <v>23</v>
      </c>
      <c r="G4858">
        <v>822474</v>
      </c>
      <c r="H4858">
        <v>54</v>
      </c>
      <c r="I4858">
        <v>1890000</v>
      </c>
      <c r="J4858">
        <v>0</v>
      </c>
      <c r="K4858">
        <v>0</v>
      </c>
      <c r="L4858">
        <v>20</v>
      </c>
      <c r="M4858">
        <v>938000</v>
      </c>
      <c r="N4858">
        <v>150000</v>
      </c>
      <c r="O4858">
        <v>3800474</v>
      </c>
      <c r="P4858" t="s">
        <v>5</v>
      </c>
      <c r="Q4858" t="s">
        <v>14</v>
      </c>
      <c r="R4858" t="s">
        <v>169</v>
      </c>
      <c r="S4858" t="s">
        <v>170</v>
      </c>
      <c r="T4858">
        <v>2451918.7096774196</v>
      </c>
      <c r="U4858">
        <v>2179584</v>
      </c>
      <c r="V4858">
        <v>-272334.70967741963</v>
      </c>
      <c r="W4858">
        <v>-0.11107004021077382</v>
      </c>
      <c r="X4858" t="s">
        <v>213</v>
      </c>
    </row>
    <row r="4859" spans="1:24" x14ac:dyDescent="0.35">
      <c r="A4859">
        <v>3301070593</v>
      </c>
      <c r="B4859" t="s">
        <v>168</v>
      </c>
      <c r="C4859" t="s">
        <v>168</v>
      </c>
      <c r="D4859">
        <v>0</v>
      </c>
      <c r="E4859">
        <v>0</v>
      </c>
      <c r="F4859">
        <v>0</v>
      </c>
      <c r="G4859">
        <v>0</v>
      </c>
      <c r="H4859">
        <v>1</v>
      </c>
      <c r="I4859">
        <v>14000</v>
      </c>
      <c r="J4859">
        <v>0</v>
      </c>
      <c r="K4859">
        <v>0</v>
      </c>
      <c r="L4859">
        <v>0</v>
      </c>
      <c r="M4859">
        <v>0</v>
      </c>
      <c r="N4859">
        <v>215000</v>
      </c>
      <c r="O4859">
        <v>229000</v>
      </c>
      <c r="P4859" t="s">
        <v>5</v>
      </c>
      <c r="Q4859" t="s">
        <v>14</v>
      </c>
      <c r="R4859" t="s">
        <v>169</v>
      </c>
      <c r="S4859" t="s">
        <v>170</v>
      </c>
      <c r="T4859">
        <v>147741.93548387097</v>
      </c>
      <c r="U4859">
        <v>202000</v>
      </c>
      <c r="V4859">
        <v>54258.06451612903</v>
      </c>
      <c r="W4859">
        <v>0.36724890829694323</v>
      </c>
      <c r="X4859" t="s">
        <v>403</v>
      </c>
    </row>
    <row r="4860" spans="1:24" x14ac:dyDescent="0.35">
      <c r="A4860">
        <v>3301028327</v>
      </c>
      <c r="B4860" t="s">
        <v>168</v>
      </c>
      <c r="C4860" t="s">
        <v>168</v>
      </c>
      <c r="D4860">
        <v>0</v>
      </c>
      <c r="E4860">
        <v>0</v>
      </c>
      <c r="F4860">
        <v>2</v>
      </c>
      <c r="G4860">
        <v>177398</v>
      </c>
      <c r="H4860">
        <v>8</v>
      </c>
      <c r="I4860">
        <v>540000</v>
      </c>
      <c r="J4860">
        <v>0</v>
      </c>
      <c r="K4860">
        <v>0</v>
      </c>
      <c r="L4860">
        <v>8</v>
      </c>
      <c r="M4860">
        <v>479200</v>
      </c>
      <c r="N4860">
        <v>30000</v>
      </c>
      <c r="O4860">
        <v>1226598</v>
      </c>
      <c r="P4860" t="s">
        <v>5</v>
      </c>
      <c r="Q4860" t="s">
        <v>11</v>
      </c>
      <c r="R4860" t="s">
        <v>169</v>
      </c>
      <c r="S4860" t="s">
        <v>170</v>
      </c>
      <c r="T4860">
        <v>791353.54838709685</v>
      </c>
      <c r="U4860">
        <v>52400</v>
      </c>
      <c r="V4860">
        <v>-738953.54838709685</v>
      </c>
      <c r="W4860">
        <v>-0.93378433684059492</v>
      </c>
      <c r="X4860" t="s">
        <v>193</v>
      </c>
    </row>
    <row r="4861" spans="1:24" x14ac:dyDescent="0.35">
      <c r="A4861">
        <v>3301050804</v>
      </c>
      <c r="B4861" t="s">
        <v>168</v>
      </c>
      <c r="C4861" t="s">
        <v>168</v>
      </c>
      <c r="D4861">
        <v>0</v>
      </c>
      <c r="E4861">
        <v>0</v>
      </c>
      <c r="F4861">
        <v>13</v>
      </c>
      <c r="G4861">
        <v>245989</v>
      </c>
      <c r="H4861">
        <v>32</v>
      </c>
      <c r="I4861">
        <v>1025000</v>
      </c>
      <c r="J4861">
        <v>0</v>
      </c>
      <c r="K4861">
        <v>0</v>
      </c>
      <c r="L4861">
        <v>4</v>
      </c>
      <c r="M4861">
        <v>169600</v>
      </c>
      <c r="N4861">
        <v>248000</v>
      </c>
      <c r="O4861">
        <v>1688589</v>
      </c>
      <c r="P4861" t="s">
        <v>5</v>
      </c>
      <c r="Q4861" t="s">
        <v>9</v>
      </c>
      <c r="R4861" t="s">
        <v>169</v>
      </c>
      <c r="S4861" t="s">
        <v>170</v>
      </c>
      <c r="T4861">
        <v>1089412.2580645161</v>
      </c>
      <c r="U4861">
        <v>1375388</v>
      </c>
      <c r="V4861">
        <v>285975.74193548388</v>
      </c>
      <c r="W4861">
        <v>0.2625046118386416</v>
      </c>
      <c r="X4861" t="s">
        <v>359</v>
      </c>
    </row>
    <row r="4862" spans="1:24" x14ac:dyDescent="0.35">
      <c r="A4862">
        <v>3300014153</v>
      </c>
      <c r="B4862" t="s">
        <v>168</v>
      </c>
      <c r="C4862" t="s">
        <v>168</v>
      </c>
      <c r="D4862">
        <v>0</v>
      </c>
      <c r="E4862">
        <v>0</v>
      </c>
      <c r="F4862">
        <v>6</v>
      </c>
      <c r="G4862">
        <v>233290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342000</v>
      </c>
      <c r="O4862">
        <v>575290</v>
      </c>
      <c r="P4862" t="s">
        <v>5</v>
      </c>
      <c r="Q4862" t="s">
        <v>8</v>
      </c>
      <c r="R4862" t="s">
        <v>169</v>
      </c>
      <c r="S4862" t="s">
        <v>170</v>
      </c>
      <c r="T4862">
        <v>371154.83870967745</v>
      </c>
      <c r="U4862">
        <v>1222991</v>
      </c>
      <c r="V4862">
        <v>851836.16129032255</v>
      </c>
      <c r="W4862">
        <v>2.2950964730831402</v>
      </c>
      <c r="X4862" t="s">
        <v>264</v>
      </c>
    </row>
    <row r="4863" spans="1:24" x14ac:dyDescent="0.35">
      <c r="A4863">
        <v>3301077084</v>
      </c>
      <c r="B4863" t="s">
        <v>168</v>
      </c>
      <c r="C4863" t="s">
        <v>168</v>
      </c>
      <c r="D4863">
        <v>0</v>
      </c>
      <c r="E4863">
        <v>0</v>
      </c>
      <c r="F4863">
        <v>1</v>
      </c>
      <c r="G4863">
        <v>25999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15000</v>
      </c>
      <c r="O4863">
        <v>40999</v>
      </c>
      <c r="P4863" t="s">
        <v>5</v>
      </c>
      <c r="Q4863" t="s">
        <v>14</v>
      </c>
      <c r="R4863" t="s">
        <v>169</v>
      </c>
      <c r="S4863" t="s">
        <v>170</v>
      </c>
      <c r="T4863">
        <v>26450.967741935485</v>
      </c>
      <c r="U4863">
        <v>136998</v>
      </c>
      <c r="V4863">
        <v>110547.03225806452</v>
      </c>
      <c r="W4863">
        <v>4.179319007780677</v>
      </c>
      <c r="X4863" t="s">
        <v>367</v>
      </c>
    </row>
    <row r="4864" spans="1:24" x14ac:dyDescent="0.35">
      <c r="A4864">
        <v>3301029120</v>
      </c>
      <c r="B4864" t="s">
        <v>168</v>
      </c>
      <c r="C4864" t="s">
        <v>168</v>
      </c>
      <c r="D4864">
        <v>0</v>
      </c>
      <c r="E4864">
        <v>0</v>
      </c>
      <c r="F4864">
        <v>48</v>
      </c>
      <c r="G4864">
        <v>1707222</v>
      </c>
      <c r="H4864">
        <v>8</v>
      </c>
      <c r="I4864">
        <v>280000</v>
      </c>
      <c r="J4864">
        <v>3</v>
      </c>
      <c r="K4864">
        <v>63600</v>
      </c>
      <c r="L4864">
        <v>61</v>
      </c>
      <c r="M4864">
        <v>3017850</v>
      </c>
      <c r="N4864">
        <v>280000</v>
      </c>
      <c r="O4864">
        <v>5348672</v>
      </c>
      <c r="P4864" t="s">
        <v>5</v>
      </c>
      <c r="Q4864" t="s">
        <v>12</v>
      </c>
      <c r="R4864" t="s">
        <v>169</v>
      </c>
      <c r="S4864" t="s">
        <v>170</v>
      </c>
      <c r="T4864">
        <v>3450756.1290322579</v>
      </c>
      <c r="U4864">
        <v>3258338</v>
      </c>
      <c r="V4864">
        <v>-192418.12903225794</v>
      </c>
      <c r="W4864">
        <v>-5.5761149683510203E-2</v>
      </c>
      <c r="X4864" t="s">
        <v>219</v>
      </c>
    </row>
    <row r="4865" spans="1:24" x14ac:dyDescent="0.35">
      <c r="A4865">
        <v>3301065618</v>
      </c>
      <c r="B4865" t="s">
        <v>168</v>
      </c>
      <c r="C4865" t="s">
        <v>168</v>
      </c>
      <c r="D4865">
        <v>0</v>
      </c>
      <c r="E4865">
        <v>0</v>
      </c>
      <c r="F4865">
        <v>21</v>
      </c>
      <c r="G4865">
        <v>601175</v>
      </c>
      <c r="H4865">
        <v>16</v>
      </c>
      <c r="I4865">
        <v>420000</v>
      </c>
      <c r="J4865">
        <v>0</v>
      </c>
      <c r="K4865">
        <v>0</v>
      </c>
      <c r="L4865">
        <v>11</v>
      </c>
      <c r="M4865">
        <v>526400</v>
      </c>
      <c r="N4865">
        <v>242000</v>
      </c>
      <c r="O4865">
        <v>1789575</v>
      </c>
      <c r="P4865" t="s">
        <v>5</v>
      </c>
      <c r="Q4865" t="s">
        <v>11</v>
      </c>
      <c r="R4865" t="s">
        <v>169</v>
      </c>
      <c r="S4865" t="s">
        <v>170</v>
      </c>
      <c r="T4865">
        <v>1154564.5161290322</v>
      </c>
      <c r="U4865">
        <v>707387</v>
      </c>
      <c r="V4865">
        <v>-447177.51612903224</v>
      </c>
      <c r="W4865">
        <v>-0.38731271391252109</v>
      </c>
      <c r="X4865" t="s">
        <v>290</v>
      </c>
    </row>
    <row r="4866" spans="1:24" x14ac:dyDescent="0.35">
      <c r="A4866">
        <v>3301041037</v>
      </c>
      <c r="B4866" t="s">
        <v>168</v>
      </c>
      <c r="C4866" t="s">
        <v>168</v>
      </c>
      <c r="D4866">
        <v>0</v>
      </c>
      <c r="E4866">
        <v>0</v>
      </c>
      <c r="F4866">
        <v>1</v>
      </c>
      <c r="G4866">
        <v>40700</v>
      </c>
      <c r="H4866">
        <v>1</v>
      </c>
      <c r="I4866">
        <v>5000</v>
      </c>
      <c r="J4866">
        <v>0</v>
      </c>
      <c r="K4866">
        <v>0</v>
      </c>
      <c r="L4866">
        <v>0</v>
      </c>
      <c r="M4866">
        <v>0</v>
      </c>
      <c r="N4866">
        <v>3133500</v>
      </c>
      <c r="O4866">
        <v>3179200</v>
      </c>
      <c r="P4866" t="s">
        <v>5</v>
      </c>
      <c r="Q4866" t="s">
        <v>17</v>
      </c>
      <c r="R4866" t="s">
        <v>169</v>
      </c>
      <c r="S4866" t="s">
        <v>170</v>
      </c>
      <c r="T4866">
        <v>2051096.7741935486</v>
      </c>
      <c r="U4866">
        <v>557549</v>
      </c>
      <c r="V4866">
        <v>-1493547.7741935486</v>
      </c>
      <c r="W4866">
        <v>-0.72817031014091604</v>
      </c>
      <c r="X4866" t="s">
        <v>185</v>
      </c>
    </row>
    <row r="4867" spans="1:24" x14ac:dyDescent="0.35">
      <c r="A4867">
        <v>3301002380</v>
      </c>
      <c r="B4867" t="s">
        <v>168</v>
      </c>
      <c r="C4867" t="s">
        <v>168</v>
      </c>
      <c r="D4867">
        <v>0</v>
      </c>
      <c r="E4867">
        <v>0</v>
      </c>
      <c r="F4867">
        <v>31</v>
      </c>
      <c r="G4867">
        <v>1546123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330000</v>
      </c>
      <c r="O4867">
        <v>1876123</v>
      </c>
      <c r="P4867" t="s">
        <v>5</v>
      </c>
      <c r="Q4867" t="s">
        <v>12</v>
      </c>
      <c r="R4867" t="s">
        <v>169</v>
      </c>
      <c r="S4867" t="s">
        <v>170</v>
      </c>
      <c r="T4867">
        <v>1210401.935483871</v>
      </c>
      <c r="U4867">
        <v>1574777</v>
      </c>
      <c r="V4867">
        <v>364375.06451612897</v>
      </c>
      <c r="W4867">
        <v>0.30103641925396141</v>
      </c>
      <c r="X4867" t="s">
        <v>256</v>
      </c>
    </row>
    <row r="4868" spans="1:24" x14ac:dyDescent="0.35">
      <c r="A4868">
        <v>3301072384</v>
      </c>
      <c r="B4868" t="s">
        <v>168</v>
      </c>
      <c r="C4868" t="s">
        <v>168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150000</v>
      </c>
      <c r="O4868">
        <v>150000</v>
      </c>
      <c r="P4868" t="s">
        <v>5</v>
      </c>
      <c r="Q4868" t="s">
        <v>14</v>
      </c>
      <c r="R4868" t="s">
        <v>169</v>
      </c>
      <c r="S4868" t="s">
        <v>170</v>
      </c>
      <c r="T4868">
        <v>96774.193548387106</v>
      </c>
      <c r="U4868">
        <v>207000</v>
      </c>
      <c r="V4868">
        <v>110225.80645161289</v>
      </c>
      <c r="W4868">
        <v>1.1389999999999998</v>
      </c>
      <c r="X4868" t="s">
        <v>358</v>
      </c>
    </row>
    <row r="4869" spans="1:24" x14ac:dyDescent="0.35">
      <c r="A4869">
        <v>3301063411</v>
      </c>
      <c r="B4869" t="s">
        <v>168</v>
      </c>
      <c r="C4869" t="s">
        <v>168</v>
      </c>
      <c r="D4869">
        <v>0</v>
      </c>
      <c r="E4869">
        <v>0</v>
      </c>
      <c r="F4869">
        <v>11</v>
      </c>
      <c r="G4869">
        <v>366750</v>
      </c>
      <c r="H4869">
        <v>3</v>
      </c>
      <c r="I4869">
        <v>30000</v>
      </c>
      <c r="J4869">
        <v>0</v>
      </c>
      <c r="K4869">
        <v>0</v>
      </c>
      <c r="L4869">
        <v>0</v>
      </c>
      <c r="M4869">
        <v>0</v>
      </c>
      <c r="N4869">
        <v>825000</v>
      </c>
      <c r="O4869">
        <v>1221750</v>
      </c>
      <c r="P4869" t="s">
        <v>5</v>
      </c>
      <c r="Q4869" t="s">
        <v>17</v>
      </c>
      <c r="R4869" t="s">
        <v>169</v>
      </c>
      <c r="S4869" t="s">
        <v>170</v>
      </c>
      <c r="T4869">
        <v>788225.80645161285</v>
      </c>
      <c r="U4869">
        <v>379900</v>
      </c>
      <c r="V4869">
        <v>-408325.80645161285</v>
      </c>
      <c r="W4869">
        <v>-0.51803151217515853</v>
      </c>
      <c r="X4869" t="s">
        <v>404</v>
      </c>
    </row>
    <row r="4870" spans="1:24" x14ac:dyDescent="0.35">
      <c r="A4870">
        <v>3301009547</v>
      </c>
      <c r="B4870" t="s">
        <v>168</v>
      </c>
      <c r="C4870" t="s">
        <v>168</v>
      </c>
      <c r="D4870">
        <v>0</v>
      </c>
      <c r="E4870">
        <v>0</v>
      </c>
      <c r="F4870">
        <v>53</v>
      </c>
      <c r="G4870">
        <v>1664937</v>
      </c>
      <c r="H4870">
        <v>21</v>
      </c>
      <c r="I4870">
        <v>375000</v>
      </c>
      <c r="J4870">
        <v>0</v>
      </c>
      <c r="K4870">
        <v>0</v>
      </c>
      <c r="L4870">
        <v>19</v>
      </c>
      <c r="M4870">
        <v>725600</v>
      </c>
      <c r="N4870">
        <v>60000</v>
      </c>
      <c r="O4870">
        <v>2825537</v>
      </c>
      <c r="P4870" t="s">
        <v>5</v>
      </c>
      <c r="Q4870" t="s">
        <v>15</v>
      </c>
      <c r="R4870" t="s">
        <v>169</v>
      </c>
      <c r="S4870" t="s">
        <v>170</v>
      </c>
      <c r="T4870">
        <v>1822927.0967741937</v>
      </c>
      <c r="U4870">
        <v>1569355</v>
      </c>
      <c r="V4870">
        <v>-253572.09677419369</v>
      </c>
      <c r="W4870">
        <v>-0.13910161148128664</v>
      </c>
      <c r="X4870" t="s">
        <v>251</v>
      </c>
    </row>
    <row r="4871" spans="1:24" x14ac:dyDescent="0.35">
      <c r="A4871">
        <v>3300014049</v>
      </c>
      <c r="B4871" t="s">
        <v>168</v>
      </c>
      <c r="C4871" t="s">
        <v>168</v>
      </c>
      <c r="D4871">
        <v>0</v>
      </c>
      <c r="E4871">
        <v>0</v>
      </c>
      <c r="F4871">
        <v>23</v>
      </c>
      <c r="G4871">
        <v>746151</v>
      </c>
      <c r="H4871">
        <v>18</v>
      </c>
      <c r="I4871">
        <v>495000</v>
      </c>
      <c r="J4871">
        <v>0</v>
      </c>
      <c r="K4871">
        <v>0</v>
      </c>
      <c r="L4871">
        <v>0</v>
      </c>
      <c r="M4871">
        <v>0</v>
      </c>
      <c r="N4871">
        <v>1031100</v>
      </c>
      <c r="O4871">
        <v>2272251</v>
      </c>
      <c r="P4871" t="s">
        <v>5</v>
      </c>
      <c r="Q4871" t="s">
        <v>8</v>
      </c>
      <c r="R4871" t="s">
        <v>169</v>
      </c>
      <c r="S4871" t="s">
        <v>170</v>
      </c>
      <c r="T4871">
        <v>1465968.3870967743</v>
      </c>
      <c r="U4871">
        <v>1979466</v>
      </c>
      <c r="V4871">
        <v>513497.6129032257</v>
      </c>
      <c r="W4871">
        <v>0.35027877642038652</v>
      </c>
      <c r="X4871" t="s">
        <v>216</v>
      </c>
    </row>
    <row r="4872" spans="1:24" x14ac:dyDescent="0.35">
      <c r="A4872">
        <v>3301064290</v>
      </c>
      <c r="B4872" t="s">
        <v>168</v>
      </c>
      <c r="C4872" t="s">
        <v>168</v>
      </c>
      <c r="D4872">
        <v>0</v>
      </c>
      <c r="E4872">
        <v>0</v>
      </c>
      <c r="F4872">
        <v>54</v>
      </c>
      <c r="G4872">
        <v>1869795</v>
      </c>
      <c r="H4872">
        <v>5</v>
      </c>
      <c r="I4872">
        <v>395000</v>
      </c>
      <c r="J4872">
        <v>0</v>
      </c>
      <c r="K4872">
        <v>0</v>
      </c>
      <c r="L4872">
        <v>1</v>
      </c>
      <c r="M4872">
        <v>52400</v>
      </c>
      <c r="N4872">
        <v>150000</v>
      </c>
      <c r="O4872">
        <v>2467195</v>
      </c>
      <c r="P4872" t="s">
        <v>5</v>
      </c>
      <c r="Q4872" t="s">
        <v>14</v>
      </c>
      <c r="R4872" t="s">
        <v>169</v>
      </c>
      <c r="S4872" t="s">
        <v>170</v>
      </c>
      <c r="T4872">
        <v>1591738.7096774194</v>
      </c>
      <c r="U4872">
        <v>1623863</v>
      </c>
      <c r="V4872">
        <v>32124.290322580608</v>
      </c>
      <c r="W4872">
        <v>2.0181886717507203E-2</v>
      </c>
      <c r="X4872" t="s">
        <v>211</v>
      </c>
    </row>
    <row r="4873" spans="1:24" x14ac:dyDescent="0.35">
      <c r="A4873">
        <v>3301068088</v>
      </c>
      <c r="B4873" t="s">
        <v>168</v>
      </c>
      <c r="C4873" t="s">
        <v>168</v>
      </c>
      <c r="D4873">
        <v>0</v>
      </c>
      <c r="E4873">
        <v>0</v>
      </c>
      <c r="F4873">
        <v>67</v>
      </c>
      <c r="G4873">
        <v>2384430</v>
      </c>
      <c r="H4873">
        <v>40</v>
      </c>
      <c r="I4873">
        <v>1665000</v>
      </c>
      <c r="J4873">
        <v>0</v>
      </c>
      <c r="K4873">
        <v>0</v>
      </c>
      <c r="L4873">
        <v>56</v>
      </c>
      <c r="M4873">
        <v>3674400</v>
      </c>
      <c r="N4873">
        <v>202000</v>
      </c>
      <c r="O4873">
        <v>7925830</v>
      </c>
      <c r="P4873" t="s">
        <v>5</v>
      </c>
      <c r="Q4873" t="s">
        <v>14</v>
      </c>
      <c r="R4873" t="s">
        <v>169</v>
      </c>
      <c r="S4873" t="s">
        <v>170</v>
      </c>
      <c r="T4873">
        <v>5113438.7096774196</v>
      </c>
      <c r="U4873">
        <v>3719061</v>
      </c>
      <c r="V4873">
        <v>-1394377.7096774196</v>
      </c>
      <c r="W4873">
        <v>-0.2726888477295123</v>
      </c>
      <c r="X4873" t="s">
        <v>314</v>
      </c>
    </row>
    <row r="4874" spans="1:24" x14ac:dyDescent="0.35">
      <c r="A4874">
        <v>3301027025</v>
      </c>
      <c r="B4874" t="s">
        <v>168</v>
      </c>
      <c r="C4874" t="s">
        <v>168</v>
      </c>
      <c r="D4874">
        <v>0</v>
      </c>
      <c r="E4874">
        <v>0</v>
      </c>
      <c r="F4874">
        <v>103</v>
      </c>
      <c r="G4874">
        <v>2314758</v>
      </c>
      <c r="H4874">
        <v>14</v>
      </c>
      <c r="I4874">
        <v>390000</v>
      </c>
      <c r="J4874">
        <v>0</v>
      </c>
      <c r="K4874">
        <v>0</v>
      </c>
      <c r="L4874">
        <v>14</v>
      </c>
      <c r="M4874">
        <v>313600</v>
      </c>
      <c r="N4874">
        <v>196000</v>
      </c>
      <c r="O4874">
        <v>3214358</v>
      </c>
      <c r="P4874" t="s">
        <v>5</v>
      </c>
      <c r="Q4874" t="s">
        <v>13</v>
      </c>
      <c r="R4874" t="s">
        <v>169</v>
      </c>
      <c r="S4874" t="s">
        <v>170</v>
      </c>
      <c r="T4874">
        <v>2073779.3548387098</v>
      </c>
      <c r="U4874">
        <v>2762818</v>
      </c>
      <c r="V4874">
        <v>689038.64516129019</v>
      </c>
      <c r="W4874">
        <v>0.33226227445729428</v>
      </c>
      <c r="X4874" t="s">
        <v>250</v>
      </c>
    </row>
    <row r="4875" spans="1:24" x14ac:dyDescent="0.35">
      <c r="A4875">
        <v>3301037268</v>
      </c>
      <c r="B4875" t="s">
        <v>168</v>
      </c>
      <c r="C4875" t="s">
        <v>168</v>
      </c>
      <c r="D4875">
        <v>0</v>
      </c>
      <c r="E4875">
        <v>0</v>
      </c>
      <c r="F4875">
        <v>10</v>
      </c>
      <c r="G4875">
        <v>312345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347500</v>
      </c>
      <c r="O4875">
        <v>659845</v>
      </c>
      <c r="P4875" t="s">
        <v>5</v>
      </c>
      <c r="Q4875" t="s">
        <v>12</v>
      </c>
      <c r="R4875" t="s">
        <v>169</v>
      </c>
      <c r="S4875" t="s">
        <v>170</v>
      </c>
      <c r="T4875">
        <v>425706.45161290327</v>
      </c>
      <c r="U4875">
        <v>608497</v>
      </c>
      <c r="V4875">
        <v>182790.54838709673</v>
      </c>
      <c r="W4875">
        <v>0.42938167296865148</v>
      </c>
      <c r="X4875" t="s">
        <v>413</v>
      </c>
    </row>
    <row r="4876" spans="1:24" x14ac:dyDescent="0.35">
      <c r="A4876">
        <v>3300019119</v>
      </c>
      <c r="B4876" t="s">
        <v>168</v>
      </c>
      <c r="C4876" t="s">
        <v>168</v>
      </c>
      <c r="D4876">
        <v>0</v>
      </c>
      <c r="E4876">
        <v>0</v>
      </c>
      <c r="F4876">
        <v>12</v>
      </c>
      <c r="G4876">
        <v>259483</v>
      </c>
      <c r="H4876">
        <v>29</v>
      </c>
      <c r="I4876">
        <v>975000</v>
      </c>
      <c r="J4876">
        <v>0</v>
      </c>
      <c r="K4876">
        <v>0</v>
      </c>
      <c r="L4876">
        <v>4</v>
      </c>
      <c r="M4876">
        <v>209600</v>
      </c>
      <c r="N4876">
        <v>30000</v>
      </c>
      <c r="O4876">
        <v>1474083</v>
      </c>
      <c r="P4876" t="s">
        <v>5</v>
      </c>
      <c r="Q4876" t="s">
        <v>14</v>
      </c>
      <c r="R4876" t="s">
        <v>169</v>
      </c>
      <c r="S4876" t="s">
        <v>170</v>
      </c>
      <c r="T4876">
        <v>951021.29032258061</v>
      </c>
      <c r="U4876">
        <v>1777970</v>
      </c>
      <c r="V4876">
        <v>826948.70967741939</v>
      </c>
      <c r="W4876">
        <v>0.86953753621743157</v>
      </c>
      <c r="X4876" t="s">
        <v>382</v>
      </c>
    </row>
    <row r="4877" spans="1:24" x14ac:dyDescent="0.35">
      <c r="A4877">
        <v>3301075125</v>
      </c>
      <c r="B4877" t="s">
        <v>168</v>
      </c>
      <c r="C4877" t="s">
        <v>168</v>
      </c>
      <c r="D4877">
        <v>0</v>
      </c>
      <c r="E4877">
        <v>0</v>
      </c>
      <c r="F4877">
        <v>124</v>
      </c>
      <c r="G4877">
        <v>3030295</v>
      </c>
      <c r="H4877">
        <v>8</v>
      </c>
      <c r="I4877">
        <v>205000</v>
      </c>
      <c r="J4877">
        <v>0</v>
      </c>
      <c r="K4877">
        <v>0</v>
      </c>
      <c r="L4877">
        <v>1</v>
      </c>
      <c r="M4877">
        <v>22400</v>
      </c>
      <c r="N4877">
        <v>420000</v>
      </c>
      <c r="O4877">
        <v>3677695</v>
      </c>
      <c r="P4877" t="s">
        <v>5</v>
      </c>
      <c r="Q4877" t="s">
        <v>17</v>
      </c>
      <c r="R4877" t="s">
        <v>169</v>
      </c>
      <c r="S4877" t="s">
        <v>170</v>
      </c>
      <c r="T4877">
        <v>2372706.4516129033</v>
      </c>
      <c r="U4877">
        <v>3083998</v>
      </c>
      <c r="V4877">
        <v>711291.54838709673</v>
      </c>
      <c r="W4877">
        <v>0.29978067784305118</v>
      </c>
      <c r="X4877" t="s">
        <v>286</v>
      </c>
    </row>
    <row r="4878" spans="1:24" x14ac:dyDescent="0.35">
      <c r="A4878">
        <v>3301064412</v>
      </c>
      <c r="B4878" t="s">
        <v>168</v>
      </c>
      <c r="C4878" t="s">
        <v>168</v>
      </c>
      <c r="D4878">
        <v>0</v>
      </c>
      <c r="E4878">
        <v>0</v>
      </c>
      <c r="F4878">
        <v>58</v>
      </c>
      <c r="G4878">
        <v>1324537</v>
      </c>
      <c r="H4878">
        <v>24</v>
      </c>
      <c r="I4878">
        <v>704000</v>
      </c>
      <c r="J4878">
        <v>0</v>
      </c>
      <c r="K4878">
        <v>0</v>
      </c>
      <c r="L4878">
        <v>26</v>
      </c>
      <c r="M4878">
        <v>842400</v>
      </c>
      <c r="N4878">
        <v>150000</v>
      </c>
      <c r="O4878">
        <v>3020937</v>
      </c>
      <c r="P4878" t="s">
        <v>5</v>
      </c>
      <c r="Q4878" t="s">
        <v>13</v>
      </c>
      <c r="R4878" t="s">
        <v>169</v>
      </c>
      <c r="S4878" t="s">
        <v>170</v>
      </c>
      <c r="T4878">
        <v>1948991.6129032257</v>
      </c>
      <c r="U4878">
        <v>1895553</v>
      </c>
      <c r="V4878">
        <v>-53438.612903225701</v>
      </c>
      <c r="W4878">
        <v>-2.7418595621159891E-2</v>
      </c>
      <c r="X4878" t="s">
        <v>387</v>
      </c>
    </row>
    <row r="4879" spans="1:24" x14ac:dyDescent="0.35">
      <c r="A4879">
        <v>3300005354</v>
      </c>
      <c r="B4879" t="s">
        <v>168</v>
      </c>
      <c r="C4879" t="s">
        <v>168</v>
      </c>
      <c r="D4879">
        <v>0</v>
      </c>
      <c r="E4879">
        <v>0</v>
      </c>
      <c r="F4879">
        <v>7</v>
      </c>
      <c r="G4879">
        <v>501493</v>
      </c>
      <c r="H4879">
        <v>12</v>
      </c>
      <c r="I4879">
        <v>595000</v>
      </c>
      <c r="J4879">
        <v>0</v>
      </c>
      <c r="K4879">
        <v>0</v>
      </c>
      <c r="L4879">
        <v>0</v>
      </c>
      <c r="M4879">
        <v>0</v>
      </c>
      <c r="N4879">
        <v>165000</v>
      </c>
      <c r="O4879">
        <v>1261493</v>
      </c>
      <c r="P4879" t="s">
        <v>5</v>
      </c>
      <c r="Q4879" t="s">
        <v>9</v>
      </c>
      <c r="R4879" t="s">
        <v>169</v>
      </c>
      <c r="S4879" t="s">
        <v>170</v>
      </c>
      <c r="T4879">
        <v>813866.45161290315</v>
      </c>
      <c r="U4879">
        <v>602996</v>
      </c>
      <c r="V4879">
        <v>-210870.45161290315</v>
      </c>
      <c r="W4879">
        <v>-0.2590971174631963</v>
      </c>
      <c r="X4879" t="s">
        <v>344</v>
      </c>
    </row>
    <row r="4880" spans="1:24" x14ac:dyDescent="0.35">
      <c r="A4880">
        <v>3301002374</v>
      </c>
      <c r="B4880" t="s">
        <v>168</v>
      </c>
      <c r="C4880" t="s">
        <v>168</v>
      </c>
      <c r="D4880">
        <v>0</v>
      </c>
      <c r="E4880">
        <v>0</v>
      </c>
      <c r="F4880">
        <v>177</v>
      </c>
      <c r="G4880">
        <v>5925983</v>
      </c>
      <c r="H4880">
        <v>71</v>
      </c>
      <c r="I4880">
        <v>1950000</v>
      </c>
      <c r="J4880">
        <v>0</v>
      </c>
      <c r="K4880">
        <v>0</v>
      </c>
      <c r="L4880">
        <v>2</v>
      </c>
      <c r="M4880">
        <v>901200</v>
      </c>
      <c r="N4880">
        <v>312000</v>
      </c>
      <c r="O4880">
        <v>9089183</v>
      </c>
      <c r="P4880" t="s">
        <v>5</v>
      </c>
      <c r="Q4880" t="s">
        <v>17</v>
      </c>
      <c r="R4880" t="s">
        <v>169</v>
      </c>
      <c r="S4880" t="s">
        <v>170</v>
      </c>
      <c r="T4880">
        <v>5863989.0322580645</v>
      </c>
      <c r="U4880">
        <v>4895236</v>
      </c>
      <c r="V4880">
        <v>-968753.03225806449</v>
      </c>
      <c r="W4880">
        <v>-0.16520375923776642</v>
      </c>
      <c r="X4880" t="s">
        <v>244</v>
      </c>
    </row>
    <row r="4881" spans="1:24" x14ac:dyDescent="0.35">
      <c r="A4881">
        <v>3300017363</v>
      </c>
      <c r="B4881" t="s">
        <v>168</v>
      </c>
      <c r="C4881" t="s">
        <v>168</v>
      </c>
      <c r="D4881">
        <v>0</v>
      </c>
      <c r="E4881">
        <v>0</v>
      </c>
      <c r="F4881">
        <v>2</v>
      </c>
      <c r="G4881">
        <v>51494</v>
      </c>
      <c r="H4881">
        <v>6</v>
      </c>
      <c r="I4881">
        <v>200000</v>
      </c>
      <c r="J4881">
        <v>0</v>
      </c>
      <c r="K4881">
        <v>0</v>
      </c>
      <c r="L4881">
        <v>0</v>
      </c>
      <c r="M4881">
        <v>0</v>
      </c>
      <c r="N4881">
        <v>908500</v>
      </c>
      <c r="O4881">
        <v>1159994</v>
      </c>
      <c r="P4881" t="s">
        <v>5</v>
      </c>
      <c r="Q4881" t="s">
        <v>6</v>
      </c>
      <c r="R4881" t="s">
        <v>169</v>
      </c>
      <c r="S4881" t="s">
        <v>170</v>
      </c>
      <c r="T4881">
        <v>748383.22580645164</v>
      </c>
      <c r="U4881">
        <v>1515097</v>
      </c>
      <c r="V4881">
        <v>766713.77419354836</v>
      </c>
      <c r="W4881">
        <v>1.0244935318630959</v>
      </c>
      <c r="X4881" t="s">
        <v>373</v>
      </c>
    </row>
    <row r="4882" spans="1:24" x14ac:dyDescent="0.35">
      <c r="A4882">
        <v>3301073869</v>
      </c>
      <c r="B4882" t="s">
        <v>168</v>
      </c>
      <c r="C4882" t="s">
        <v>168</v>
      </c>
      <c r="D4882">
        <v>0</v>
      </c>
      <c r="E4882">
        <v>0</v>
      </c>
      <c r="F4882">
        <v>1</v>
      </c>
      <c r="G4882">
        <v>9198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134000</v>
      </c>
      <c r="O4882">
        <v>143198</v>
      </c>
      <c r="P4882" t="s">
        <v>5</v>
      </c>
      <c r="Q4882" t="s">
        <v>11</v>
      </c>
      <c r="R4882" t="s">
        <v>169</v>
      </c>
      <c r="S4882" t="s">
        <v>170</v>
      </c>
      <c r="T4882">
        <v>92385.806451612894</v>
      </c>
      <c r="U4882">
        <v>60000</v>
      </c>
      <c r="V4882">
        <v>-32385.806451612894</v>
      </c>
      <c r="W4882">
        <v>-0.35054958868140607</v>
      </c>
      <c r="X4882" t="s">
        <v>385</v>
      </c>
    </row>
    <row r="4883" spans="1:24" x14ac:dyDescent="0.35">
      <c r="A4883">
        <v>3301034105</v>
      </c>
      <c r="B4883" t="s">
        <v>168</v>
      </c>
      <c r="C4883" t="s">
        <v>168</v>
      </c>
      <c r="D4883">
        <v>0</v>
      </c>
      <c r="E4883">
        <v>0</v>
      </c>
      <c r="F4883">
        <v>100</v>
      </c>
      <c r="G4883">
        <v>3005543</v>
      </c>
      <c r="H4883">
        <v>117</v>
      </c>
      <c r="I4883">
        <v>3515000</v>
      </c>
      <c r="J4883">
        <v>0</v>
      </c>
      <c r="K4883">
        <v>0</v>
      </c>
      <c r="L4883">
        <v>65</v>
      </c>
      <c r="M4883">
        <v>2406000</v>
      </c>
      <c r="N4883">
        <v>227000</v>
      </c>
      <c r="O4883">
        <v>9153543</v>
      </c>
      <c r="P4883" t="s">
        <v>5</v>
      </c>
      <c r="Q4883" t="s">
        <v>10</v>
      </c>
      <c r="R4883" t="s">
        <v>169</v>
      </c>
      <c r="S4883" t="s">
        <v>170</v>
      </c>
      <c r="T4883">
        <v>5905511.6129032252</v>
      </c>
      <c r="U4883">
        <v>4480018</v>
      </c>
      <c r="V4883">
        <v>-1425493.6129032252</v>
      </c>
      <c r="W4883">
        <v>-0.24138359321630976</v>
      </c>
      <c r="X4883" t="s">
        <v>272</v>
      </c>
    </row>
    <row r="4884" spans="1:24" x14ac:dyDescent="0.35">
      <c r="A4884">
        <v>3301075768</v>
      </c>
      <c r="B4884" t="s">
        <v>168</v>
      </c>
      <c r="C4884" t="s">
        <v>168</v>
      </c>
      <c r="D4884">
        <v>0</v>
      </c>
      <c r="E4884">
        <v>0</v>
      </c>
      <c r="F4884">
        <v>173</v>
      </c>
      <c r="G4884">
        <v>7142950</v>
      </c>
      <c r="H4884">
        <v>120</v>
      </c>
      <c r="I4884">
        <v>5238000</v>
      </c>
      <c r="J4884">
        <v>0</v>
      </c>
      <c r="K4884">
        <v>0</v>
      </c>
      <c r="L4884">
        <v>39</v>
      </c>
      <c r="M4884">
        <v>2257200</v>
      </c>
      <c r="N4884">
        <v>270000</v>
      </c>
      <c r="O4884">
        <v>14908150</v>
      </c>
      <c r="P4884" t="s">
        <v>5</v>
      </c>
      <c r="Q4884" t="s">
        <v>15</v>
      </c>
      <c r="R4884" t="s">
        <v>169</v>
      </c>
      <c r="S4884" t="s">
        <v>170</v>
      </c>
      <c r="T4884">
        <v>9618161.2903225813</v>
      </c>
      <c r="U4884">
        <v>10917862</v>
      </c>
      <c r="V4884">
        <v>1299700.7096774187</v>
      </c>
      <c r="W4884">
        <v>0.13512985179247594</v>
      </c>
      <c r="X4884" t="s">
        <v>285</v>
      </c>
    </row>
    <row r="4885" spans="1:24" x14ac:dyDescent="0.35">
      <c r="A4885">
        <v>3300015700</v>
      </c>
      <c r="B4885" t="s">
        <v>168</v>
      </c>
      <c r="C4885" t="s">
        <v>168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22400</v>
      </c>
      <c r="N4885">
        <v>832500</v>
      </c>
      <c r="O4885">
        <v>854900</v>
      </c>
      <c r="P4885" t="s">
        <v>5</v>
      </c>
      <c r="Q4885" t="s">
        <v>7</v>
      </c>
      <c r="R4885" t="s">
        <v>169</v>
      </c>
      <c r="S4885" t="s">
        <v>170</v>
      </c>
      <c r="T4885">
        <v>551548.38709677418</v>
      </c>
      <c r="U4885">
        <v>1255308</v>
      </c>
      <c r="V4885">
        <v>703759.61290322582</v>
      </c>
      <c r="W4885">
        <v>1.2759707568136625</v>
      </c>
      <c r="X4885" t="s">
        <v>176</v>
      </c>
    </row>
    <row r="4886" spans="1:24" x14ac:dyDescent="0.35">
      <c r="A4886">
        <v>3300007031</v>
      </c>
      <c r="B4886" t="s">
        <v>168</v>
      </c>
      <c r="C4886" t="s">
        <v>168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165000</v>
      </c>
      <c r="O4886">
        <v>165000</v>
      </c>
      <c r="P4886" t="s">
        <v>5</v>
      </c>
      <c r="Q4886" t="s">
        <v>10</v>
      </c>
      <c r="R4886" t="s">
        <v>169</v>
      </c>
      <c r="S4886" t="s">
        <v>170</v>
      </c>
      <c r="T4886">
        <v>106451.61290322582</v>
      </c>
      <c r="U4886">
        <v>165000</v>
      </c>
      <c r="V4886">
        <v>58548.387096774182</v>
      </c>
      <c r="W4886">
        <v>0.54999999999999982</v>
      </c>
      <c r="X4886" t="s">
        <v>334</v>
      </c>
    </row>
    <row r="4887" spans="1:24" x14ac:dyDescent="0.35">
      <c r="A4887">
        <v>3301052825</v>
      </c>
      <c r="B4887" t="s">
        <v>168</v>
      </c>
      <c r="C4887" t="s">
        <v>168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390000</v>
      </c>
      <c r="O4887">
        <v>390000</v>
      </c>
      <c r="P4887" t="s">
        <v>5</v>
      </c>
      <c r="Q4887" t="s">
        <v>16</v>
      </c>
      <c r="R4887" t="s">
        <v>169</v>
      </c>
      <c r="S4887" t="s">
        <v>170</v>
      </c>
      <c r="T4887">
        <v>251612.90322580643</v>
      </c>
      <c r="U4887">
        <v>420000</v>
      </c>
      <c r="V4887">
        <v>168387.09677419357</v>
      </c>
      <c r="W4887">
        <v>0.6692307692307693</v>
      </c>
      <c r="X4887" t="s">
        <v>234</v>
      </c>
    </row>
    <row r="4888" spans="1:24" x14ac:dyDescent="0.35">
      <c r="A4888">
        <v>3301075239</v>
      </c>
      <c r="B4888" t="s">
        <v>168</v>
      </c>
      <c r="C4888" t="s">
        <v>168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1117500</v>
      </c>
      <c r="O4888">
        <v>1117500</v>
      </c>
      <c r="P4888" t="s">
        <v>5</v>
      </c>
      <c r="Q4888" t="s">
        <v>6</v>
      </c>
      <c r="R4888" t="s">
        <v>181</v>
      </c>
      <c r="S4888" t="s">
        <v>170</v>
      </c>
      <c r="T4888">
        <v>720967.74193548388</v>
      </c>
      <c r="U4888">
        <v>1087500</v>
      </c>
      <c r="V4888">
        <v>366532.25806451612</v>
      </c>
      <c r="W4888">
        <v>0.50838926174496635</v>
      </c>
      <c r="X4888" t="s">
        <v>342</v>
      </c>
    </row>
    <row r="4889" spans="1:24" x14ac:dyDescent="0.35">
      <c r="A4889">
        <v>3300018287</v>
      </c>
      <c r="B4889" t="s">
        <v>168</v>
      </c>
      <c r="C4889" t="s">
        <v>168</v>
      </c>
      <c r="D4889">
        <v>0</v>
      </c>
      <c r="E4889">
        <v>0</v>
      </c>
      <c r="F4889">
        <v>111</v>
      </c>
      <c r="G4889">
        <v>4796592</v>
      </c>
      <c r="H4889">
        <v>60</v>
      </c>
      <c r="I4889">
        <v>2550000</v>
      </c>
      <c r="J4889">
        <v>0</v>
      </c>
      <c r="K4889">
        <v>0</v>
      </c>
      <c r="L4889">
        <v>0</v>
      </c>
      <c r="M4889">
        <v>0</v>
      </c>
      <c r="N4889">
        <v>304000</v>
      </c>
      <c r="O4889">
        <v>7650592</v>
      </c>
      <c r="P4889" t="s">
        <v>5</v>
      </c>
      <c r="Q4889" t="s">
        <v>6</v>
      </c>
      <c r="R4889" t="s">
        <v>169</v>
      </c>
      <c r="S4889" t="s">
        <v>170</v>
      </c>
      <c r="T4889">
        <v>4935865.8064516131</v>
      </c>
      <c r="U4889">
        <v>4588327</v>
      </c>
      <c r="V4889">
        <v>-347538.80645161308</v>
      </c>
      <c r="W4889">
        <v>-7.0410910685081651E-2</v>
      </c>
      <c r="X4889" t="s">
        <v>232</v>
      </c>
    </row>
    <row r="4890" spans="1:24" x14ac:dyDescent="0.35">
      <c r="A4890">
        <v>3301060982</v>
      </c>
      <c r="B4890" t="s">
        <v>168</v>
      </c>
      <c r="C4890" t="s">
        <v>168</v>
      </c>
      <c r="D4890">
        <v>0</v>
      </c>
      <c r="E4890">
        <v>0</v>
      </c>
      <c r="F4890">
        <v>7</v>
      </c>
      <c r="G4890">
        <v>418395</v>
      </c>
      <c r="H4890">
        <v>5</v>
      </c>
      <c r="I4890">
        <v>115000</v>
      </c>
      <c r="J4890">
        <v>0</v>
      </c>
      <c r="K4890">
        <v>0</v>
      </c>
      <c r="L4890">
        <v>6</v>
      </c>
      <c r="M4890">
        <v>274400</v>
      </c>
      <c r="N4890">
        <v>425000</v>
      </c>
      <c r="O4890">
        <v>1232795</v>
      </c>
      <c r="P4890" t="s">
        <v>5</v>
      </c>
      <c r="Q4890" t="s">
        <v>12</v>
      </c>
      <c r="R4890" t="s">
        <v>169</v>
      </c>
      <c r="S4890" t="s">
        <v>170</v>
      </c>
      <c r="T4890">
        <v>795351.6129032257</v>
      </c>
      <c r="U4890">
        <v>1074995</v>
      </c>
      <c r="V4890">
        <v>279643.3870967743</v>
      </c>
      <c r="W4890">
        <v>0.35159718363556003</v>
      </c>
      <c r="X4890" t="s">
        <v>353</v>
      </c>
    </row>
    <row r="4891" spans="1:24" x14ac:dyDescent="0.35">
      <c r="A4891">
        <v>3301050012</v>
      </c>
      <c r="B4891" t="s">
        <v>168</v>
      </c>
      <c r="C4891" t="s">
        <v>168</v>
      </c>
      <c r="D4891">
        <v>0</v>
      </c>
      <c r="E4891">
        <v>0</v>
      </c>
      <c r="F4891">
        <v>444</v>
      </c>
      <c r="G4891">
        <v>17870224</v>
      </c>
      <c r="H4891">
        <v>255</v>
      </c>
      <c r="I4891">
        <v>9455000</v>
      </c>
      <c r="J4891">
        <v>0</v>
      </c>
      <c r="K4891">
        <v>0</v>
      </c>
      <c r="L4891">
        <v>59</v>
      </c>
      <c r="M4891">
        <v>2301600</v>
      </c>
      <c r="N4891">
        <v>150000</v>
      </c>
      <c r="O4891">
        <v>29776824</v>
      </c>
      <c r="P4891" t="s">
        <v>5</v>
      </c>
      <c r="Q4891" t="s">
        <v>15</v>
      </c>
      <c r="R4891" t="s">
        <v>169</v>
      </c>
      <c r="S4891" t="s">
        <v>170</v>
      </c>
      <c r="T4891">
        <v>19210854.193548389</v>
      </c>
      <c r="U4891">
        <v>21092247</v>
      </c>
      <c r="V4891">
        <v>1881392.8064516112</v>
      </c>
      <c r="W4891">
        <v>9.7933844455674546E-2</v>
      </c>
      <c r="X4891" t="s">
        <v>214</v>
      </c>
    </row>
    <row r="4892" spans="1:24" x14ac:dyDescent="0.35">
      <c r="A4892">
        <v>3300010374</v>
      </c>
      <c r="B4892" t="s">
        <v>168</v>
      </c>
      <c r="C4892" t="s">
        <v>168</v>
      </c>
      <c r="D4892">
        <v>0</v>
      </c>
      <c r="E4892">
        <v>0</v>
      </c>
      <c r="F4892">
        <v>27</v>
      </c>
      <c r="G4892">
        <v>1514178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343500</v>
      </c>
      <c r="O4892">
        <v>1857678</v>
      </c>
      <c r="P4892" t="s">
        <v>5</v>
      </c>
      <c r="Q4892" t="s">
        <v>12</v>
      </c>
      <c r="R4892" t="s">
        <v>169</v>
      </c>
      <c r="S4892" t="s">
        <v>170</v>
      </c>
      <c r="T4892">
        <v>1198501.935483871</v>
      </c>
      <c r="U4892">
        <v>1162592</v>
      </c>
      <c r="V4892">
        <v>-35909.935483871028</v>
      </c>
      <c r="W4892">
        <v>-2.9962350848747765E-2</v>
      </c>
      <c r="X4892" t="s">
        <v>383</v>
      </c>
    </row>
    <row r="4893" spans="1:24" x14ac:dyDescent="0.35">
      <c r="A4893">
        <v>3300013481</v>
      </c>
      <c r="B4893" t="s">
        <v>168</v>
      </c>
      <c r="C4893" t="s">
        <v>168</v>
      </c>
      <c r="D4893">
        <v>0</v>
      </c>
      <c r="E4893">
        <v>0</v>
      </c>
      <c r="F4893">
        <v>2</v>
      </c>
      <c r="G4893">
        <v>74398</v>
      </c>
      <c r="H4893">
        <v>12</v>
      </c>
      <c r="I4893">
        <v>395000</v>
      </c>
      <c r="J4893">
        <v>0</v>
      </c>
      <c r="K4893">
        <v>0</v>
      </c>
      <c r="L4893">
        <v>87</v>
      </c>
      <c r="M4893">
        <v>4152600</v>
      </c>
      <c r="N4893">
        <v>452500</v>
      </c>
      <c r="O4893">
        <v>5074498</v>
      </c>
      <c r="P4893" t="s">
        <v>5</v>
      </c>
      <c r="Q4893" t="s">
        <v>12</v>
      </c>
      <c r="R4893" t="s">
        <v>169</v>
      </c>
      <c r="S4893" t="s">
        <v>170</v>
      </c>
      <c r="T4893">
        <v>3273869.6774193547</v>
      </c>
      <c r="U4893">
        <v>2866139</v>
      </c>
      <c r="V4893">
        <v>-407730.67741935467</v>
      </c>
      <c r="W4893">
        <v>-0.12454090040039423</v>
      </c>
      <c r="X4893" t="s">
        <v>174</v>
      </c>
    </row>
    <row r="4894" spans="1:24" x14ac:dyDescent="0.35">
      <c r="A4894">
        <v>3300014377</v>
      </c>
      <c r="B4894" t="s">
        <v>168</v>
      </c>
      <c r="C4894" t="s">
        <v>168</v>
      </c>
      <c r="D4894">
        <v>0</v>
      </c>
      <c r="E4894">
        <v>0</v>
      </c>
      <c r="F4894">
        <v>96</v>
      </c>
      <c r="G4894">
        <v>6383569</v>
      </c>
      <c r="H4894">
        <v>19</v>
      </c>
      <c r="I4894">
        <v>1090000</v>
      </c>
      <c r="J4894">
        <v>0</v>
      </c>
      <c r="K4894">
        <v>0</v>
      </c>
      <c r="L4894">
        <v>19</v>
      </c>
      <c r="M4894">
        <v>1385600</v>
      </c>
      <c r="N4894">
        <v>1188000</v>
      </c>
      <c r="O4894">
        <v>10047169</v>
      </c>
      <c r="P4894" t="s">
        <v>5</v>
      </c>
      <c r="Q4894" t="s">
        <v>8</v>
      </c>
      <c r="R4894" t="s">
        <v>169</v>
      </c>
      <c r="S4894" t="s">
        <v>170</v>
      </c>
      <c r="T4894">
        <v>6482044.5161290327</v>
      </c>
      <c r="U4894">
        <v>7842418</v>
      </c>
      <c r="V4894">
        <v>1360373.4838709673</v>
      </c>
      <c r="W4894">
        <v>0.20986796380154438</v>
      </c>
      <c r="X4894" t="s">
        <v>227</v>
      </c>
    </row>
    <row r="4895" spans="1:24" x14ac:dyDescent="0.35">
      <c r="A4895">
        <v>3300016015</v>
      </c>
      <c r="B4895" t="s">
        <v>168</v>
      </c>
      <c r="C4895" t="s">
        <v>168</v>
      </c>
      <c r="D4895">
        <v>0</v>
      </c>
      <c r="E4895">
        <v>0</v>
      </c>
      <c r="F4895">
        <v>154</v>
      </c>
      <c r="G4895">
        <v>5734348</v>
      </c>
      <c r="H4895">
        <v>2</v>
      </c>
      <c r="I4895">
        <v>135000</v>
      </c>
      <c r="J4895">
        <v>0</v>
      </c>
      <c r="K4895">
        <v>0</v>
      </c>
      <c r="L4895">
        <v>2</v>
      </c>
      <c r="M4895">
        <v>447800</v>
      </c>
      <c r="N4895">
        <v>342000</v>
      </c>
      <c r="O4895">
        <v>6659148</v>
      </c>
      <c r="P4895" t="s">
        <v>5</v>
      </c>
      <c r="Q4895" t="s">
        <v>8</v>
      </c>
      <c r="R4895" t="s">
        <v>169</v>
      </c>
      <c r="S4895" t="s">
        <v>170</v>
      </c>
      <c r="T4895">
        <v>4296224.5161290318</v>
      </c>
      <c r="U4895">
        <v>5139132</v>
      </c>
      <c r="V4895">
        <v>842907.48387096822</v>
      </c>
      <c r="W4895">
        <v>0.19619726127126191</v>
      </c>
      <c r="X4895" t="s">
        <v>273</v>
      </c>
    </row>
    <row r="4896" spans="1:24" x14ac:dyDescent="0.35">
      <c r="A4896">
        <v>6001119931</v>
      </c>
      <c r="B4896" t="s">
        <v>168</v>
      </c>
      <c r="C4896" t="s">
        <v>168</v>
      </c>
      <c r="D4896">
        <v>0</v>
      </c>
      <c r="E4896">
        <v>0</v>
      </c>
      <c r="F4896">
        <v>448</v>
      </c>
      <c r="G4896">
        <v>16154642</v>
      </c>
      <c r="H4896">
        <v>242</v>
      </c>
      <c r="I4896">
        <v>5068000</v>
      </c>
      <c r="J4896">
        <v>0</v>
      </c>
      <c r="K4896">
        <v>0</v>
      </c>
      <c r="L4896">
        <v>158</v>
      </c>
      <c r="M4896">
        <v>7509200</v>
      </c>
      <c r="N4896">
        <v>4327700</v>
      </c>
      <c r="O4896">
        <v>33059542</v>
      </c>
      <c r="P4896" t="s">
        <v>5</v>
      </c>
      <c r="Q4896" t="s">
        <v>16</v>
      </c>
      <c r="R4896" t="s">
        <v>169</v>
      </c>
      <c r="S4896" t="s">
        <v>170</v>
      </c>
      <c r="T4896">
        <v>21328736.774193548</v>
      </c>
      <c r="U4896">
        <v>15555711</v>
      </c>
      <c r="V4896">
        <v>-5773025.7741935477</v>
      </c>
      <c r="W4896">
        <v>-0.27066890249114761</v>
      </c>
      <c r="X4896" t="s">
        <v>384</v>
      </c>
    </row>
    <row r="4897" spans="1:24" x14ac:dyDescent="0.35">
      <c r="A4897">
        <v>6001124355</v>
      </c>
      <c r="B4897" t="s">
        <v>168</v>
      </c>
      <c r="C4897" t="s">
        <v>168</v>
      </c>
      <c r="D4897">
        <v>0</v>
      </c>
      <c r="E4897">
        <v>0</v>
      </c>
      <c r="F4897">
        <v>14</v>
      </c>
      <c r="G4897">
        <v>267632</v>
      </c>
      <c r="H4897">
        <v>2</v>
      </c>
      <c r="I4897">
        <v>60000</v>
      </c>
      <c r="J4897">
        <v>0</v>
      </c>
      <c r="K4897">
        <v>0</v>
      </c>
      <c r="L4897">
        <v>4</v>
      </c>
      <c r="M4897">
        <v>84000</v>
      </c>
      <c r="N4897">
        <v>171000</v>
      </c>
      <c r="O4897">
        <v>582632</v>
      </c>
      <c r="P4897" t="s">
        <v>5</v>
      </c>
      <c r="Q4897" t="s">
        <v>13</v>
      </c>
      <c r="R4897" t="s">
        <v>169</v>
      </c>
      <c r="S4897" t="s">
        <v>170</v>
      </c>
      <c r="T4897">
        <v>375891.61290322582</v>
      </c>
      <c r="U4897">
        <v>566876</v>
      </c>
      <c r="V4897">
        <v>190984.38709677418</v>
      </c>
      <c r="W4897">
        <v>0.50808366172815767</v>
      </c>
      <c r="X4897" t="s">
        <v>375</v>
      </c>
    </row>
    <row r="4898" spans="1:24" x14ac:dyDescent="0.35">
      <c r="A4898">
        <v>3301068707</v>
      </c>
      <c r="B4898" t="s">
        <v>168</v>
      </c>
      <c r="C4898" t="s">
        <v>168</v>
      </c>
      <c r="D4898">
        <v>0</v>
      </c>
      <c r="E4898">
        <v>0</v>
      </c>
      <c r="F4898">
        <v>14</v>
      </c>
      <c r="G4898">
        <v>544488</v>
      </c>
      <c r="H4898">
        <v>2</v>
      </c>
      <c r="I4898">
        <v>110000</v>
      </c>
      <c r="J4898">
        <v>0</v>
      </c>
      <c r="K4898">
        <v>0</v>
      </c>
      <c r="L4898">
        <v>0</v>
      </c>
      <c r="M4898">
        <v>0</v>
      </c>
      <c r="N4898">
        <v>303000</v>
      </c>
      <c r="O4898">
        <v>957488</v>
      </c>
      <c r="P4898" t="s">
        <v>5</v>
      </c>
      <c r="Q4898" t="s">
        <v>12</v>
      </c>
      <c r="R4898" t="s">
        <v>169</v>
      </c>
      <c r="S4898" t="s">
        <v>170</v>
      </c>
      <c r="T4898">
        <v>617734.19354838715</v>
      </c>
      <c r="U4898">
        <v>613147</v>
      </c>
      <c r="V4898">
        <v>-4587.1935483871493</v>
      </c>
      <c r="W4898">
        <v>-7.4258371906489318E-3</v>
      </c>
      <c r="X4898" t="s">
        <v>354</v>
      </c>
    </row>
    <row r="4899" spans="1:24" x14ac:dyDescent="0.35">
      <c r="A4899">
        <v>3301010281</v>
      </c>
      <c r="B4899" t="s">
        <v>168</v>
      </c>
      <c r="C4899" t="s">
        <v>168</v>
      </c>
      <c r="D4899">
        <v>0</v>
      </c>
      <c r="E4899">
        <v>0</v>
      </c>
      <c r="F4899">
        <v>60</v>
      </c>
      <c r="G4899">
        <v>2178570</v>
      </c>
      <c r="H4899">
        <v>2</v>
      </c>
      <c r="I4899">
        <v>20000</v>
      </c>
      <c r="J4899">
        <v>0</v>
      </c>
      <c r="K4899">
        <v>0</v>
      </c>
      <c r="L4899">
        <v>0</v>
      </c>
      <c r="M4899">
        <v>0</v>
      </c>
      <c r="N4899">
        <v>186000</v>
      </c>
      <c r="O4899">
        <v>2384570</v>
      </c>
      <c r="P4899" t="s">
        <v>5</v>
      </c>
      <c r="Q4899" t="s">
        <v>11</v>
      </c>
      <c r="R4899" t="s">
        <v>169</v>
      </c>
      <c r="S4899" t="s">
        <v>170</v>
      </c>
      <c r="T4899">
        <v>1538432.2580645161</v>
      </c>
      <c r="U4899">
        <v>1208165</v>
      </c>
      <c r="V4899">
        <v>-330267.25806451612</v>
      </c>
      <c r="W4899">
        <v>-0.21467780354529331</v>
      </c>
      <c r="X4899" t="s">
        <v>345</v>
      </c>
    </row>
    <row r="4900" spans="1:24" x14ac:dyDescent="0.35">
      <c r="A4900">
        <v>3301074224</v>
      </c>
      <c r="B4900" t="s">
        <v>168</v>
      </c>
      <c r="C4900" t="s">
        <v>168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330000</v>
      </c>
      <c r="O4900">
        <v>330000</v>
      </c>
      <c r="P4900" t="s">
        <v>5</v>
      </c>
      <c r="Q4900" t="s">
        <v>12</v>
      </c>
      <c r="R4900" t="s">
        <v>169</v>
      </c>
      <c r="S4900" t="s">
        <v>170</v>
      </c>
      <c r="T4900">
        <v>212903.22580645164</v>
      </c>
      <c r="U4900">
        <v>405000</v>
      </c>
      <c r="V4900">
        <v>192096.77419354836</v>
      </c>
      <c r="W4900">
        <v>0.90227272727272712</v>
      </c>
      <c r="X4900" t="s">
        <v>279</v>
      </c>
    </row>
    <row r="4901" spans="1:24" x14ac:dyDescent="0.35">
      <c r="A4901">
        <v>3300013402</v>
      </c>
      <c r="B4901" t="s">
        <v>168</v>
      </c>
      <c r="C4901" t="s">
        <v>168</v>
      </c>
      <c r="D4901">
        <v>0</v>
      </c>
      <c r="E4901">
        <v>0</v>
      </c>
      <c r="F4901">
        <v>1</v>
      </c>
      <c r="G4901">
        <v>25550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780000</v>
      </c>
      <c r="O4901">
        <v>805550</v>
      </c>
      <c r="P4901" t="s">
        <v>5</v>
      </c>
      <c r="Q4901" t="s">
        <v>16</v>
      </c>
      <c r="R4901" t="s">
        <v>169</v>
      </c>
      <c r="S4901" t="s">
        <v>170</v>
      </c>
      <c r="T4901">
        <v>519709.67741935485</v>
      </c>
      <c r="U4901">
        <v>69000</v>
      </c>
      <c r="V4901">
        <v>-450709.67741935485</v>
      </c>
      <c r="W4901">
        <v>-0.86723356712804911</v>
      </c>
      <c r="X4901" t="s">
        <v>377</v>
      </c>
    </row>
    <row r="4902" spans="1:24" x14ac:dyDescent="0.35">
      <c r="A4902">
        <v>3300021400</v>
      </c>
      <c r="B4902" t="s">
        <v>168</v>
      </c>
      <c r="C4902" t="s">
        <v>168</v>
      </c>
      <c r="D4902">
        <v>0</v>
      </c>
      <c r="E4902">
        <v>0</v>
      </c>
      <c r="F4902">
        <v>124</v>
      </c>
      <c r="G4902">
        <v>5513804</v>
      </c>
      <c r="H4902">
        <v>1</v>
      </c>
      <c r="I4902">
        <v>50000</v>
      </c>
      <c r="J4902">
        <v>0</v>
      </c>
      <c r="K4902">
        <v>0</v>
      </c>
      <c r="L4902">
        <v>2</v>
      </c>
      <c r="M4902">
        <v>100000</v>
      </c>
      <c r="N4902">
        <v>2279000</v>
      </c>
      <c r="O4902">
        <v>7942804</v>
      </c>
      <c r="P4902" t="s">
        <v>5</v>
      </c>
      <c r="Q4902" t="s">
        <v>8</v>
      </c>
      <c r="R4902" t="s">
        <v>169</v>
      </c>
      <c r="S4902" t="s">
        <v>170</v>
      </c>
      <c r="T4902">
        <v>5124389.6774193542</v>
      </c>
      <c r="U4902">
        <v>3251130</v>
      </c>
      <c r="V4902">
        <v>-1873259.6774193542</v>
      </c>
      <c r="W4902">
        <v>-0.36555761668045683</v>
      </c>
      <c r="X4902" t="s">
        <v>395</v>
      </c>
    </row>
    <row r="4903" spans="1:24" x14ac:dyDescent="0.35">
      <c r="A4903">
        <v>3301018368</v>
      </c>
      <c r="B4903" t="s">
        <v>168</v>
      </c>
      <c r="C4903" t="s">
        <v>168</v>
      </c>
      <c r="D4903">
        <v>0</v>
      </c>
      <c r="E4903">
        <v>0</v>
      </c>
      <c r="F4903">
        <v>2</v>
      </c>
      <c r="G4903">
        <v>236398</v>
      </c>
      <c r="H4903">
        <v>1</v>
      </c>
      <c r="I4903">
        <v>5000</v>
      </c>
      <c r="J4903">
        <v>0</v>
      </c>
      <c r="K4903">
        <v>0</v>
      </c>
      <c r="L4903">
        <v>0</v>
      </c>
      <c r="M4903">
        <v>0</v>
      </c>
      <c r="N4903">
        <v>60000</v>
      </c>
      <c r="O4903">
        <v>301398</v>
      </c>
      <c r="P4903" t="s">
        <v>5</v>
      </c>
      <c r="Q4903" t="s">
        <v>13</v>
      </c>
      <c r="R4903" t="s">
        <v>169</v>
      </c>
      <c r="S4903" t="s">
        <v>170</v>
      </c>
      <c r="T4903">
        <v>194450.32258064515</v>
      </c>
      <c r="U4903">
        <v>302398</v>
      </c>
      <c r="V4903">
        <v>107947.67741935485</v>
      </c>
      <c r="W4903">
        <v>0.55514270167685265</v>
      </c>
      <c r="X4903" t="s">
        <v>375</v>
      </c>
    </row>
    <row r="4904" spans="1:24" x14ac:dyDescent="0.35">
      <c r="A4904">
        <v>3300014028</v>
      </c>
      <c r="B4904" t="s">
        <v>168</v>
      </c>
      <c r="C4904" t="s">
        <v>168</v>
      </c>
      <c r="D4904">
        <v>0</v>
      </c>
      <c r="E4904">
        <v>0</v>
      </c>
      <c r="F4904">
        <v>17</v>
      </c>
      <c r="G4904">
        <v>709874</v>
      </c>
      <c r="H4904">
        <v>29</v>
      </c>
      <c r="I4904">
        <v>855000</v>
      </c>
      <c r="J4904">
        <v>0</v>
      </c>
      <c r="K4904">
        <v>0</v>
      </c>
      <c r="L4904">
        <v>0</v>
      </c>
      <c r="M4904">
        <v>0</v>
      </c>
      <c r="N4904">
        <v>271500</v>
      </c>
      <c r="O4904">
        <v>1836374</v>
      </c>
      <c r="P4904" t="s">
        <v>5</v>
      </c>
      <c r="Q4904" t="s">
        <v>8</v>
      </c>
      <c r="R4904" t="s">
        <v>169</v>
      </c>
      <c r="S4904" t="s">
        <v>170</v>
      </c>
      <c r="T4904">
        <v>1184757.4193548386</v>
      </c>
      <c r="U4904">
        <v>2305480</v>
      </c>
      <c r="V4904">
        <v>1120722.5806451614</v>
      </c>
      <c r="W4904">
        <v>0.94595109710767011</v>
      </c>
      <c r="X4904" t="s">
        <v>216</v>
      </c>
    </row>
    <row r="4905" spans="1:24" x14ac:dyDescent="0.35">
      <c r="A4905">
        <v>3301071792</v>
      </c>
      <c r="B4905" t="s">
        <v>168</v>
      </c>
      <c r="C4905" t="s">
        <v>168</v>
      </c>
      <c r="D4905">
        <v>0</v>
      </c>
      <c r="E4905">
        <v>0</v>
      </c>
      <c r="F4905">
        <v>68</v>
      </c>
      <c r="G4905">
        <v>3053197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1083200</v>
      </c>
      <c r="O4905">
        <v>4136397</v>
      </c>
      <c r="P4905" t="s">
        <v>5</v>
      </c>
      <c r="Q4905" t="s">
        <v>16</v>
      </c>
      <c r="R4905" t="s">
        <v>169</v>
      </c>
      <c r="S4905" t="s">
        <v>170</v>
      </c>
      <c r="T4905">
        <v>2668643.2258064514</v>
      </c>
      <c r="U4905">
        <v>2905297</v>
      </c>
      <c r="V4905">
        <v>236653.7741935486</v>
      </c>
      <c r="W4905">
        <v>8.8679435266972861E-2</v>
      </c>
      <c r="X4905" t="s">
        <v>312</v>
      </c>
    </row>
    <row r="4906" spans="1:24" x14ac:dyDescent="0.35">
      <c r="A4906">
        <v>6001141451</v>
      </c>
      <c r="B4906" t="s">
        <v>168</v>
      </c>
      <c r="C4906" t="s">
        <v>168</v>
      </c>
      <c r="D4906">
        <v>0</v>
      </c>
      <c r="E4906">
        <v>0</v>
      </c>
      <c r="F4906">
        <v>0</v>
      </c>
      <c r="G4906">
        <v>0</v>
      </c>
      <c r="H4906">
        <v>16</v>
      </c>
      <c r="I4906">
        <v>310000</v>
      </c>
      <c r="J4906">
        <v>0</v>
      </c>
      <c r="K4906">
        <v>0</v>
      </c>
      <c r="L4906">
        <v>2</v>
      </c>
      <c r="M4906">
        <v>259650</v>
      </c>
      <c r="N4906">
        <v>150000</v>
      </c>
      <c r="O4906">
        <v>719650</v>
      </c>
      <c r="P4906" t="s">
        <v>5</v>
      </c>
      <c r="Q4906" t="s">
        <v>10</v>
      </c>
      <c r="R4906" t="s">
        <v>169</v>
      </c>
      <c r="S4906" t="s">
        <v>170</v>
      </c>
      <c r="T4906">
        <v>464290.32258064515</v>
      </c>
      <c r="U4906">
        <v>1211650</v>
      </c>
      <c r="V4906">
        <v>747359.67741935491</v>
      </c>
      <c r="W4906">
        <v>1.6096817897589109</v>
      </c>
      <c r="X4906" t="s">
        <v>272</v>
      </c>
    </row>
    <row r="4907" spans="1:24" x14ac:dyDescent="0.35">
      <c r="A4907">
        <v>3301074036</v>
      </c>
      <c r="B4907" t="s">
        <v>168</v>
      </c>
      <c r="C4907" t="s">
        <v>168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150000</v>
      </c>
      <c r="O4907">
        <v>150000</v>
      </c>
      <c r="P4907" t="s">
        <v>5</v>
      </c>
      <c r="Q4907" t="s">
        <v>10</v>
      </c>
      <c r="R4907" t="s">
        <v>169</v>
      </c>
      <c r="S4907" t="s">
        <v>170</v>
      </c>
      <c r="T4907">
        <v>96774.193548387106</v>
      </c>
      <c r="U4907">
        <v>180000</v>
      </c>
      <c r="V4907">
        <v>83225.806451612894</v>
      </c>
      <c r="W4907">
        <v>0.85999999999999988</v>
      </c>
      <c r="X4907" t="s">
        <v>400</v>
      </c>
    </row>
    <row r="4908" spans="1:24" x14ac:dyDescent="0.35">
      <c r="A4908">
        <v>3301070405</v>
      </c>
      <c r="B4908" t="s">
        <v>168</v>
      </c>
      <c r="C4908" t="s">
        <v>168</v>
      </c>
      <c r="D4908">
        <v>0</v>
      </c>
      <c r="E4908">
        <v>0</v>
      </c>
      <c r="F4908">
        <v>53</v>
      </c>
      <c r="G4908">
        <v>2221945</v>
      </c>
      <c r="H4908">
        <v>4</v>
      </c>
      <c r="I4908">
        <v>200000</v>
      </c>
      <c r="J4908">
        <v>0</v>
      </c>
      <c r="K4908">
        <v>0</v>
      </c>
      <c r="L4908">
        <v>1</v>
      </c>
      <c r="M4908">
        <v>22400</v>
      </c>
      <c r="N4908">
        <v>150000</v>
      </c>
      <c r="O4908">
        <v>2594345</v>
      </c>
      <c r="P4908" t="s">
        <v>5</v>
      </c>
      <c r="Q4908" t="s">
        <v>10</v>
      </c>
      <c r="R4908" t="s">
        <v>169</v>
      </c>
      <c r="S4908" t="s">
        <v>170</v>
      </c>
      <c r="T4908">
        <v>1673770.9677419355</v>
      </c>
      <c r="U4908">
        <v>2623149</v>
      </c>
      <c r="V4908">
        <v>949378.03225806449</v>
      </c>
      <c r="W4908">
        <v>0.56720904505761571</v>
      </c>
      <c r="X4908" t="s">
        <v>182</v>
      </c>
    </row>
    <row r="4909" spans="1:24" x14ac:dyDescent="0.35">
      <c r="A4909">
        <v>3301069244</v>
      </c>
      <c r="B4909" t="s">
        <v>168</v>
      </c>
      <c r="C4909" t="s">
        <v>168</v>
      </c>
      <c r="D4909">
        <v>0</v>
      </c>
      <c r="E4909">
        <v>0</v>
      </c>
      <c r="F4909">
        <v>140</v>
      </c>
      <c r="G4909">
        <v>5388790</v>
      </c>
      <c r="H4909">
        <v>60</v>
      </c>
      <c r="I4909">
        <v>2342000</v>
      </c>
      <c r="J4909">
        <v>0</v>
      </c>
      <c r="K4909">
        <v>0</v>
      </c>
      <c r="L4909">
        <v>19</v>
      </c>
      <c r="M4909">
        <v>1415600</v>
      </c>
      <c r="N4909">
        <v>90000</v>
      </c>
      <c r="O4909">
        <v>9236390</v>
      </c>
      <c r="P4909" t="s">
        <v>5</v>
      </c>
      <c r="Q4909" t="s">
        <v>13</v>
      </c>
      <c r="R4909" t="s">
        <v>169</v>
      </c>
      <c r="S4909" t="s">
        <v>170</v>
      </c>
      <c r="T4909">
        <v>5958961.2903225804</v>
      </c>
      <c r="U4909">
        <v>5535362</v>
      </c>
      <c r="V4909">
        <v>-423599.29032258037</v>
      </c>
      <c r="W4909">
        <v>-7.1086095325121557E-2</v>
      </c>
      <c r="X4909" t="s">
        <v>274</v>
      </c>
    </row>
    <row r="4910" spans="1:24" x14ac:dyDescent="0.35">
      <c r="A4910">
        <v>3301063017</v>
      </c>
      <c r="B4910" t="s">
        <v>168</v>
      </c>
      <c r="C4910" t="s">
        <v>168</v>
      </c>
      <c r="D4910">
        <v>0</v>
      </c>
      <c r="E4910">
        <v>0</v>
      </c>
      <c r="F4910">
        <v>8</v>
      </c>
      <c r="G4910">
        <v>323591</v>
      </c>
      <c r="H4910">
        <v>7</v>
      </c>
      <c r="I4910">
        <v>120000</v>
      </c>
      <c r="J4910">
        <v>0</v>
      </c>
      <c r="K4910">
        <v>0</v>
      </c>
      <c r="L4910">
        <v>2</v>
      </c>
      <c r="M4910">
        <v>44800</v>
      </c>
      <c r="N4910">
        <v>21000</v>
      </c>
      <c r="O4910">
        <v>509391</v>
      </c>
      <c r="P4910" t="s">
        <v>5</v>
      </c>
      <c r="Q4910" t="s">
        <v>13</v>
      </c>
      <c r="R4910" t="s">
        <v>207</v>
      </c>
      <c r="S4910" t="s">
        <v>170</v>
      </c>
      <c r="T4910">
        <v>328639.3548387097</v>
      </c>
      <c r="U4910">
        <v>333990</v>
      </c>
      <c r="V4910">
        <v>5350.6451612903038</v>
      </c>
      <c r="W4910">
        <v>1.6281206381738134E-2</v>
      </c>
      <c r="X4910" t="s">
        <v>297</v>
      </c>
    </row>
    <row r="4911" spans="1:24" x14ac:dyDescent="0.35">
      <c r="A4911">
        <v>6001132320</v>
      </c>
      <c r="B4911" t="s">
        <v>168</v>
      </c>
      <c r="C4911" t="s">
        <v>168</v>
      </c>
      <c r="D4911">
        <v>0</v>
      </c>
      <c r="E4911">
        <v>0</v>
      </c>
      <c r="F4911">
        <v>46</v>
      </c>
      <c r="G4911">
        <v>1290649</v>
      </c>
      <c r="H4911">
        <v>70</v>
      </c>
      <c r="I4911">
        <v>2210000</v>
      </c>
      <c r="J4911">
        <v>0</v>
      </c>
      <c r="K4911">
        <v>0</v>
      </c>
      <c r="L4911">
        <v>26</v>
      </c>
      <c r="M4911">
        <v>982400</v>
      </c>
      <c r="N4911">
        <v>57000</v>
      </c>
      <c r="O4911">
        <v>4540049</v>
      </c>
      <c r="P4911" t="s">
        <v>5</v>
      </c>
      <c r="Q4911" t="s">
        <v>11</v>
      </c>
      <c r="R4911" t="s">
        <v>169</v>
      </c>
      <c r="S4911" t="s">
        <v>170</v>
      </c>
      <c r="T4911">
        <v>2929063.8709677421</v>
      </c>
      <c r="U4911">
        <v>1945274</v>
      </c>
      <c r="V4911">
        <v>-983789.87096774206</v>
      </c>
      <c r="W4911">
        <v>-0.33587177142801761</v>
      </c>
      <c r="X4911" t="s">
        <v>210</v>
      </c>
    </row>
    <row r="4912" spans="1:24" x14ac:dyDescent="0.35">
      <c r="A4912">
        <v>3301061633</v>
      </c>
      <c r="B4912" t="s">
        <v>168</v>
      </c>
      <c r="C4912" t="s">
        <v>168</v>
      </c>
      <c r="D4912">
        <v>0</v>
      </c>
      <c r="E4912">
        <v>0</v>
      </c>
      <c r="F4912">
        <v>147</v>
      </c>
      <c r="G4912">
        <v>6399938</v>
      </c>
      <c r="H4912">
        <v>79</v>
      </c>
      <c r="I4912">
        <v>3440000</v>
      </c>
      <c r="J4912">
        <v>0</v>
      </c>
      <c r="K4912">
        <v>0</v>
      </c>
      <c r="L4912">
        <v>33</v>
      </c>
      <c r="M4912">
        <v>1719200</v>
      </c>
      <c r="N4912">
        <v>150000</v>
      </c>
      <c r="O4912">
        <v>11709138</v>
      </c>
      <c r="P4912" t="s">
        <v>5</v>
      </c>
      <c r="Q4912" t="s">
        <v>15</v>
      </c>
      <c r="R4912" t="s">
        <v>169</v>
      </c>
      <c r="S4912" t="s">
        <v>170</v>
      </c>
      <c r="T4912">
        <v>7554282.5806451607</v>
      </c>
      <c r="U4912">
        <v>6168843</v>
      </c>
      <c r="V4912">
        <v>-1385439.5806451607</v>
      </c>
      <c r="W4912">
        <v>-0.18339790256123034</v>
      </c>
      <c r="X4912" t="s">
        <v>230</v>
      </c>
    </row>
    <row r="4913" spans="1:24" x14ac:dyDescent="0.35">
      <c r="A4913">
        <v>3301060973</v>
      </c>
      <c r="B4913" t="s">
        <v>168</v>
      </c>
      <c r="C4913" t="s">
        <v>168</v>
      </c>
      <c r="D4913">
        <v>0</v>
      </c>
      <c r="E4913">
        <v>0</v>
      </c>
      <c r="F4913">
        <v>199</v>
      </c>
      <c r="G4913">
        <v>5079573</v>
      </c>
      <c r="H4913">
        <v>50</v>
      </c>
      <c r="I4913">
        <v>1765000</v>
      </c>
      <c r="J4913">
        <v>0</v>
      </c>
      <c r="K4913">
        <v>0</v>
      </c>
      <c r="L4913">
        <v>12</v>
      </c>
      <c r="M4913">
        <v>478800</v>
      </c>
      <c r="N4913">
        <v>150000</v>
      </c>
      <c r="O4913">
        <v>7473373</v>
      </c>
      <c r="P4913" t="s">
        <v>5</v>
      </c>
      <c r="Q4913" t="s">
        <v>13</v>
      </c>
      <c r="R4913" t="s">
        <v>169</v>
      </c>
      <c r="S4913" t="s">
        <v>170</v>
      </c>
      <c r="T4913">
        <v>4821530.9677419355</v>
      </c>
      <c r="U4913">
        <v>5829092</v>
      </c>
      <c r="V4913">
        <v>1007561.0322580645</v>
      </c>
      <c r="W4913">
        <v>0.2089711834268142</v>
      </c>
      <c r="X4913" t="s">
        <v>375</v>
      </c>
    </row>
    <row r="4914" spans="1:24" x14ac:dyDescent="0.35">
      <c r="A4914">
        <v>3301000532</v>
      </c>
      <c r="B4914" t="s">
        <v>168</v>
      </c>
      <c r="C4914" t="s">
        <v>168</v>
      </c>
      <c r="D4914">
        <v>0</v>
      </c>
      <c r="E4914">
        <v>0</v>
      </c>
      <c r="F4914">
        <v>140</v>
      </c>
      <c r="G4914">
        <v>7305502</v>
      </c>
      <c r="H4914">
        <v>21</v>
      </c>
      <c r="I4914">
        <v>750000</v>
      </c>
      <c r="J4914">
        <v>0</v>
      </c>
      <c r="K4914">
        <v>0</v>
      </c>
      <c r="L4914">
        <v>4</v>
      </c>
      <c r="M4914">
        <v>309600</v>
      </c>
      <c r="N4914">
        <v>802500</v>
      </c>
      <c r="O4914">
        <v>9167602</v>
      </c>
      <c r="P4914" t="s">
        <v>5</v>
      </c>
      <c r="Q4914" t="s">
        <v>12</v>
      </c>
      <c r="R4914" t="s">
        <v>169</v>
      </c>
      <c r="S4914" t="s">
        <v>170</v>
      </c>
      <c r="T4914">
        <v>5914581.935483871</v>
      </c>
      <c r="U4914">
        <v>5021279</v>
      </c>
      <c r="V4914">
        <v>-893302.93548387103</v>
      </c>
      <c r="W4914">
        <v>-0.15103399449496169</v>
      </c>
      <c r="X4914" t="s">
        <v>354</v>
      </c>
    </row>
    <row r="4915" spans="1:24" x14ac:dyDescent="0.35">
      <c r="A4915">
        <v>3300001824</v>
      </c>
      <c r="B4915" t="s">
        <v>168</v>
      </c>
      <c r="C4915" t="s">
        <v>168</v>
      </c>
      <c r="D4915">
        <v>0</v>
      </c>
      <c r="E4915">
        <v>0</v>
      </c>
      <c r="F4915">
        <v>29</v>
      </c>
      <c r="G4915">
        <v>1185266</v>
      </c>
      <c r="H4915">
        <v>8</v>
      </c>
      <c r="I4915">
        <v>275000</v>
      </c>
      <c r="J4915">
        <v>0</v>
      </c>
      <c r="K4915">
        <v>0</v>
      </c>
      <c r="L4915">
        <v>0</v>
      </c>
      <c r="M4915">
        <v>0</v>
      </c>
      <c r="N4915">
        <v>150000</v>
      </c>
      <c r="O4915">
        <v>1610266</v>
      </c>
      <c r="P4915" t="s">
        <v>5</v>
      </c>
      <c r="Q4915" t="s">
        <v>13</v>
      </c>
      <c r="R4915" t="s">
        <v>169</v>
      </c>
      <c r="S4915" t="s">
        <v>170</v>
      </c>
      <c r="T4915">
        <v>1038881.2903225806</v>
      </c>
      <c r="U4915">
        <v>1213178</v>
      </c>
      <c r="V4915">
        <v>174296.70967741939</v>
      </c>
      <c r="W4915">
        <v>0.16777346103066204</v>
      </c>
      <c r="X4915" t="s">
        <v>186</v>
      </c>
    </row>
    <row r="4916" spans="1:24" x14ac:dyDescent="0.35">
      <c r="A4916">
        <v>3300018594</v>
      </c>
      <c r="B4916" t="s">
        <v>168</v>
      </c>
      <c r="C4916" t="s">
        <v>168</v>
      </c>
      <c r="D4916">
        <v>0</v>
      </c>
      <c r="E4916">
        <v>0</v>
      </c>
      <c r="F4916">
        <v>64</v>
      </c>
      <c r="G4916">
        <v>2790635</v>
      </c>
      <c r="H4916">
        <v>4</v>
      </c>
      <c r="I4916">
        <v>110000</v>
      </c>
      <c r="J4916">
        <v>0</v>
      </c>
      <c r="K4916">
        <v>0</v>
      </c>
      <c r="L4916">
        <v>2</v>
      </c>
      <c r="M4916">
        <v>74800</v>
      </c>
      <c r="N4916">
        <v>2260500</v>
      </c>
      <c r="O4916">
        <v>5235935</v>
      </c>
      <c r="P4916" t="s">
        <v>5</v>
      </c>
      <c r="Q4916" t="s">
        <v>7</v>
      </c>
      <c r="R4916" t="s">
        <v>169</v>
      </c>
      <c r="S4916" t="s">
        <v>170</v>
      </c>
      <c r="T4916">
        <v>3378022.5806451612</v>
      </c>
      <c r="U4916">
        <v>2925168</v>
      </c>
      <c r="V4916">
        <v>-452854.58064516122</v>
      </c>
      <c r="W4916">
        <v>-0.13405907445375087</v>
      </c>
      <c r="X4916" t="s">
        <v>305</v>
      </c>
    </row>
    <row r="4917" spans="1:24" x14ac:dyDescent="0.35">
      <c r="A4917">
        <v>3301068569</v>
      </c>
      <c r="B4917" t="s">
        <v>168</v>
      </c>
      <c r="C4917" t="s">
        <v>168</v>
      </c>
      <c r="D4917">
        <v>0</v>
      </c>
      <c r="E4917">
        <v>0</v>
      </c>
      <c r="F4917">
        <v>33</v>
      </c>
      <c r="G4917">
        <v>1062464</v>
      </c>
      <c r="H4917">
        <v>31</v>
      </c>
      <c r="I4917">
        <v>790000</v>
      </c>
      <c r="J4917">
        <v>0</v>
      </c>
      <c r="K4917">
        <v>0</v>
      </c>
      <c r="L4917">
        <v>10</v>
      </c>
      <c r="M4917">
        <v>704000</v>
      </c>
      <c r="N4917">
        <v>150000</v>
      </c>
      <c r="O4917">
        <v>2706464</v>
      </c>
      <c r="P4917" t="s">
        <v>5</v>
      </c>
      <c r="Q4917" t="s">
        <v>10</v>
      </c>
      <c r="R4917" t="s">
        <v>169</v>
      </c>
      <c r="S4917" t="s">
        <v>170</v>
      </c>
      <c r="T4917">
        <v>1746105.8064516131</v>
      </c>
      <c r="U4917">
        <v>1460476</v>
      </c>
      <c r="V4917">
        <v>-285629.80645161308</v>
      </c>
      <c r="W4917">
        <v>-0.16358104153611508</v>
      </c>
      <c r="X4917" t="s">
        <v>400</v>
      </c>
    </row>
    <row r="4918" spans="1:24" x14ac:dyDescent="0.35">
      <c r="A4918">
        <v>3301076273</v>
      </c>
      <c r="B4918" t="s">
        <v>168</v>
      </c>
      <c r="C4918" t="s">
        <v>168</v>
      </c>
      <c r="D4918">
        <v>0</v>
      </c>
      <c r="E4918">
        <v>0</v>
      </c>
      <c r="F4918">
        <v>2</v>
      </c>
      <c r="G4918">
        <v>28700</v>
      </c>
      <c r="H4918">
        <v>1</v>
      </c>
      <c r="I4918">
        <v>5000</v>
      </c>
      <c r="J4918">
        <v>0</v>
      </c>
      <c r="K4918">
        <v>0</v>
      </c>
      <c r="L4918">
        <v>2</v>
      </c>
      <c r="M4918">
        <v>44800</v>
      </c>
      <c r="N4918">
        <v>933000</v>
      </c>
      <c r="O4918">
        <v>1011500</v>
      </c>
      <c r="P4918" t="s">
        <v>5</v>
      </c>
      <c r="Q4918" t="s">
        <v>17</v>
      </c>
      <c r="R4918" t="s">
        <v>169</v>
      </c>
      <c r="S4918" t="s">
        <v>170</v>
      </c>
      <c r="T4918">
        <v>652580.6451612903</v>
      </c>
      <c r="U4918">
        <v>1716800</v>
      </c>
      <c r="V4918">
        <v>1064219.3548387098</v>
      </c>
      <c r="W4918">
        <v>1.6307859614434008</v>
      </c>
      <c r="X4918" t="s">
        <v>389</v>
      </c>
    </row>
    <row r="4919" spans="1:24" x14ac:dyDescent="0.35">
      <c r="A4919">
        <v>3301024976</v>
      </c>
      <c r="B4919" t="s">
        <v>168</v>
      </c>
      <c r="C4919" t="s">
        <v>168</v>
      </c>
      <c r="D4919">
        <v>0</v>
      </c>
      <c r="E4919">
        <v>0</v>
      </c>
      <c r="F4919">
        <v>16</v>
      </c>
      <c r="G4919">
        <v>404983</v>
      </c>
      <c r="H4919">
        <v>4</v>
      </c>
      <c r="I4919">
        <v>60000</v>
      </c>
      <c r="J4919">
        <v>0</v>
      </c>
      <c r="K4919">
        <v>0</v>
      </c>
      <c r="L4919">
        <v>7</v>
      </c>
      <c r="M4919">
        <v>186800</v>
      </c>
      <c r="N4919">
        <v>30000</v>
      </c>
      <c r="O4919">
        <v>681783</v>
      </c>
      <c r="P4919" t="s">
        <v>5</v>
      </c>
      <c r="Q4919" t="s">
        <v>9</v>
      </c>
      <c r="R4919" t="s">
        <v>169</v>
      </c>
      <c r="S4919" t="s">
        <v>170</v>
      </c>
      <c r="T4919">
        <v>439860</v>
      </c>
      <c r="U4919">
        <v>165000</v>
      </c>
      <c r="V4919">
        <v>-274860</v>
      </c>
      <c r="W4919">
        <v>-0.62488064384122222</v>
      </c>
      <c r="X4919" t="s">
        <v>209</v>
      </c>
    </row>
    <row r="4920" spans="1:24" x14ac:dyDescent="0.35">
      <c r="A4920">
        <v>3300009007</v>
      </c>
      <c r="B4920" t="s">
        <v>168</v>
      </c>
      <c r="C4920" t="s">
        <v>168</v>
      </c>
      <c r="D4920">
        <v>0</v>
      </c>
      <c r="E4920">
        <v>0</v>
      </c>
      <c r="F4920">
        <v>82</v>
      </c>
      <c r="G4920">
        <v>2683294</v>
      </c>
      <c r="H4920">
        <v>61</v>
      </c>
      <c r="I4920">
        <v>1615000</v>
      </c>
      <c r="J4920">
        <v>0</v>
      </c>
      <c r="K4920">
        <v>0</v>
      </c>
      <c r="L4920">
        <v>29</v>
      </c>
      <c r="M4920">
        <v>2115505</v>
      </c>
      <c r="N4920">
        <v>352500</v>
      </c>
      <c r="O4920">
        <v>6766299</v>
      </c>
      <c r="P4920" t="s">
        <v>5</v>
      </c>
      <c r="Q4920" t="s">
        <v>17</v>
      </c>
      <c r="R4920" t="s">
        <v>169</v>
      </c>
      <c r="S4920" t="s">
        <v>170</v>
      </c>
      <c r="T4920">
        <v>4365354.1935483869</v>
      </c>
      <c r="U4920">
        <v>4048677</v>
      </c>
      <c r="V4920">
        <v>-316677.19354838692</v>
      </c>
      <c r="W4920">
        <v>-7.2543298781209575E-2</v>
      </c>
      <c r="X4920" t="s">
        <v>293</v>
      </c>
    </row>
    <row r="4921" spans="1:24" x14ac:dyDescent="0.35">
      <c r="A4921">
        <v>3300000942</v>
      </c>
      <c r="B4921" t="s">
        <v>168</v>
      </c>
      <c r="C4921" t="s">
        <v>168</v>
      </c>
      <c r="D4921">
        <v>0</v>
      </c>
      <c r="E4921">
        <v>0</v>
      </c>
      <c r="F4921">
        <v>209</v>
      </c>
      <c r="G4921">
        <v>6802055</v>
      </c>
      <c r="H4921">
        <v>28</v>
      </c>
      <c r="I4921">
        <v>810000</v>
      </c>
      <c r="J4921">
        <v>0</v>
      </c>
      <c r="K4921">
        <v>0</v>
      </c>
      <c r="L4921">
        <v>0</v>
      </c>
      <c r="M4921">
        <v>0</v>
      </c>
      <c r="N4921">
        <v>30000</v>
      </c>
      <c r="O4921">
        <v>7642055</v>
      </c>
      <c r="P4921" t="s">
        <v>5</v>
      </c>
      <c r="Q4921" t="s">
        <v>11</v>
      </c>
      <c r="R4921" t="s">
        <v>169</v>
      </c>
      <c r="S4921" t="s">
        <v>170</v>
      </c>
      <c r="T4921">
        <v>4930358.064516129</v>
      </c>
      <c r="U4921">
        <v>5026947</v>
      </c>
      <c r="V4921">
        <v>96588.935483871028</v>
      </c>
      <c r="W4921">
        <v>1.9590653299407013E-2</v>
      </c>
      <c r="X4921" t="s">
        <v>376</v>
      </c>
    </row>
    <row r="4922" spans="1:24" x14ac:dyDescent="0.35">
      <c r="A4922">
        <v>3301026036</v>
      </c>
      <c r="B4922" t="s">
        <v>168</v>
      </c>
      <c r="C4922" t="s">
        <v>168</v>
      </c>
      <c r="D4922">
        <v>0</v>
      </c>
      <c r="E4922">
        <v>0</v>
      </c>
      <c r="F4922">
        <v>21</v>
      </c>
      <c r="G4922">
        <v>816473</v>
      </c>
      <c r="H4922">
        <v>17</v>
      </c>
      <c r="I4922">
        <v>514000</v>
      </c>
      <c r="J4922">
        <v>0</v>
      </c>
      <c r="K4922">
        <v>0</v>
      </c>
      <c r="L4922">
        <v>6</v>
      </c>
      <c r="M4922">
        <v>284400</v>
      </c>
      <c r="N4922">
        <v>30000</v>
      </c>
      <c r="O4922">
        <v>1644873</v>
      </c>
      <c r="P4922" t="s">
        <v>5</v>
      </c>
      <c r="Q4922" t="s">
        <v>14</v>
      </c>
      <c r="R4922" t="s">
        <v>169</v>
      </c>
      <c r="S4922" t="s">
        <v>170</v>
      </c>
      <c r="T4922">
        <v>1061208.3870967743</v>
      </c>
      <c r="U4922">
        <v>1352072</v>
      </c>
      <c r="V4922">
        <v>290863.6129032257</v>
      </c>
      <c r="W4922">
        <v>0.27408717876699273</v>
      </c>
      <c r="X4922" t="s">
        <v>314</v>
      </c>
    </row>
    <row r="4923" spans="1:24" x14ac:dyDescent="0.35">
      <c r="A4923">
        <v>3301014411</v>
      </c>
      <c r="B4923" t="s">
        <v>168</v>
      </c>
      <c r="C4923" t="s">
        <v>168</v>
      </c>
      <c r="D4923">
        <v>0</v>
      </c>
      <c r="E4923">
        <v>0</v>
      </c>
      <c r="F4923">
        <v>13</v>
      </c>
      <c r="G4923">
        <v>664480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342000</v>
      </c>
      <c r="O4923">
        <v>1006480</v>
      </c>
      <c r="P4923" t="s">
        <v>5</v>
      </c>
      <c r="Q4923" t="s">
        <v>8</v>
      </c>
      <c r="R4923" t="s">
        <v>169</v>
      </c>
      <c r="S4923" t="s">
        <v>170</v>
      </c>
      <c r="T4923">
        <v>649341.93548387103</v>
      </c>
      <c r="U4923">
        <v>1454186</v>
      </c>
      <c r="V4923">
        <v>804844.06451612897</v>
      </c>
      <c r="W4923">
        <v>1.2394764923297035</v>
      </c>
      <c r="X4923" t="s">
        <v>187</v>
      </c>
    </row>
    <row r="4924" spans="1:24" x14ac:dyDescent="0.35">
      <c r="A4924">
        <v>3301075031</v>
      </c>
      <c r="B4924" t="s">
        <v>168</v>
      </c>
      <c r="C4924" t="s">
        <v>168</v>
      </c>
      <c r="D4924">
        <v>0</v>
      </c>
      <c r="E4924">
        <v>0</v>
      </c>
      <c r="F4924">
        <v>45</v>
      </c>
      <c r="G4924">
        <v>1655955</v>
      </c>
      <c r="H4924">
        <v>79</v>
      </c>
      <c r="I4924">
        <v>2025000</v>
      </c>
      <c r="J4924">
        <v>0</v>
      </c>
      <c r="K4924">
        <v>0</v>
      </c>
      <c r="L4924">
        <v>24</v>
      </c>
      <c r="M4924">
        <v>867600</v>
      </c>
      <c r="N4924">
        <v>0</v>
      </c>
      <c r="O4924">
        <v>4548555</v>
      </c>
      <c r="P4924" t="s">
        <v>5</v>
      </c>
      <c r="Q4924" t="s">
        <v>9</v>
      </c>
      <c r="R4924" t="s">
        <v>169</v>
      </c>
      <c r="S4924" t="s">
        <v>170</v>
      </c>
      <c r="T4924">
        <v>2934551.6129032262</v>
      </c>
      <c r="U4924">
        <v>1809084</v>
      </c>
      <c r="V4924">
        <v>-1125467.6129032262</v>
      </c>
      <c r="W4924">
        <v>-0.38352285506056327</v>
      </c>
      <c r="X4924" t="s">
        <v>209</v>
      </c>
    </row>
    <row r="4925" spans="1:24" x14ac:dyDescent="0.35">
      <c r="A4925">
        <v>3301047313</v>
      </c>
      <c r="B4925" t="s">
        <v>168</v>
      </c>
      <c r="C4925" t="s">
        <v>168</v>
      </c>
      <c r="D4925">
        <v>0</v>
      </c>
      <c r="E4925">
        <v>0</v>
      </c>
      <c r="F4925">
        <v>196</v>
      </c>
      <c r="G4925">
        <v>8224120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22400</v>
      </c>
      <c r="N4925">
        <v>1089100</v>
      </c>
      <c r="O4925">
        <v>9335620</v>
      </c>
      <c r="P4925" t="s">
        <v>5</v>
      </c>
      <c r="Q4925" t="s">
        <v>7</v>
      </c>
      <c r="R4925" t="s">
        <v>169</v>
      </c>
      <c r="S4925" t="s">
        <v>170</v>
      </c>
      <c r="T4925">
        <v>6022980.6451612907</v>
      </c>
      <c r="U4925">
        <v>5048376</v>
      </c>
      <c r="V4925">
        <v>-974604.64516129065</v>
      </c>
      <c r="W4925">
        <v>-0.1618143412006916</v>
      </c>
      <c r="X4925" t="s">
        <v>317</v>
      </c>
    </row>
    <row r="4926" spans="1:24" x14ac:dyDescent="0.35">
      <c r="A4926">
        <v>3300011843</v>
      </c>
      <c r="B4926" t="s">
        <v>168</v>
      </c>
      <c r="C4926" t="s">
        <v>168</v>
      </c>
      <c r="D4926">
        <v>0</v>
      </c>
      <c r="E4926">
        <v>0</v>
      </c>
      <c r="F4926">
        <v>2</v>
      </c>
      <c r="G4926">
        <v>93398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362000</v>
      </c>
      <c r="O4926">
        <v>455398</v>
      </c>
      <c r="P4926" t="s">
        <v>5</v>
      </c>
      <c r="Q4926" t="s">
        <v>12</v>
      </c>
      <c r="R4926" t="s">
        <v>169</v>
      </c>
      <c r="S4926" t="s">
        <v>170</v>
      </c>
      <c r="T4926">
        <v>293805.16129032255</v>
      </c>
      <c r="U4926">
        <v>515000</v>
      </c>
      <c r="V4926">
        <v>221194.83870967745</v>
      </c>
      <c r="W4926">
        <v>0.75286233141120529</v>
      </c>
      <c r="X4926" t="s">
        <v>279</v>
      </c>
    </row>
    <row r="4927" spans="1:24" x14ac:dyDescent="0.35">
      <c r="A4927">
        <v>3301055974</v>
      </c>
      <c r="B4927" t="s">
        <v>168</v>
      </c>
      <c r="C4927" t="s">
        <v>168</v>
      </c>
      <c r="D4927">
        <v>0</v>
      </c>
      <c r="E4927">
        <v>0</v>
      </c>
      <c r="F4927">
        <v>5</v>
      </c>
      <c r="G4927">
        <v>151499</v>
      </c>
      <c r="H4927">
        <v>2</v>
      </c>
      <c r="I4927">
        <v>30000</v>
      </c>
      <c r="J4927">
        <v>0</v>
      </c>
      <c r="K4927">
        <v>0</v>
      </c>
      <c r="L4927">
        <v>1</v>
      </c>
      <c r="M4927">
        <v>52400</v>
      </c>
      <c r="N4927">
        <v>420000</v>
      </c>
      <c r="O4927">
        <v>653899</v>
      </c>
      <c r="P4927" t="s">
        <v>5</v>
      </c>
      <c r="Q4927" t="s">
        <v>12</v>
      </c>
      <c r="R4927" t="s">
        <v>169</v>
      </c>
      <c r="S4927" t="s">
        <v>170</v>
      </c>
      <c r="T4927">
        <v>421870.32258064515</v>
      </c>
      <c r="U4927">
        <v>862095</v>
      </c>
      <c r="V4927">
        <v>440224.67741935485</v>
      </c>
      <c r="W4927">
        <v>1.0435071012495816</v>
      </c>
      <c r="X4927" t="s">
        <v>364</v>
      </c>
    </row>
    <row r="4928" spans="1:24" x14ac:dyDescent="0.35">
      <c r="A4928">
        <v>6001143759</v>
      </c>
      <c r="B4928" t="s">
        <v>168</v>
      </c>
      <c r="C4928" t="s">
        <v>168</v>
      </c>
      <c r="D4928">
        <v>0</v>
      </c>
      <c r="E4928">
        <v>0</v>
      </c>
      <c r="F4928">
        <v>93</v>
      </c>
      <c r="G4928">
        <v>3229088</v>
      </c>
      <c r="H4928">
        <v>126</v>
      </c>
      <c r="I4928">
        <v>5505000</v>
      </c>
      <c r="J4928">
        <v>0</v>
      </c>
      <c r="K4928">
        <v>0</v>
      </c>
      <c r="L4928">
        <v>1</v>
      </c>
      <c r="M4928">
        <v>94807</v>
      </c>
      <c r="N4928">
        <v>75000</v>
      </c>
      <c r="O4928">
        <v>8903895</v>
      </c>
      <c r="P4928" t="s">
        <v>5</v>
      </c>
      <c r="Q4928" t="s">
        <v>14</v>
      </c>
      <c r="R4928" t="s">
        <v>169</v>
      </c>
      <c r="S4928" t="s">
        <v>170</v>
      </c>
      <c r="T4928">
        <v>5744448.3870967748</v>
      </c>
      <c r="U4928">
        <v>5434417</v>
      </c>
      <c r="V4928">
        <v>-310031.38709677476</v>
      </c>
      <c r="W4928">
        <v>-5.3970610614792802E-2</v>
      </c>
      <c r="X4928" t="s">
        <v>327</v>
      </c>
    </row>
    <row r="4929" spans="1:24" x14ac:dyDescent="0.35">
      <c r="A4929">
        <v>3301020400</v>
      </c>
      <c r="B4929" t="s">
        <v>168</v>
      </c>
      <c r="C4929" t="s">
        <v>168</v>
      </c>
      <c r="D4929">
        <v>0</v>
      </c>
      <c r="E4929">
        <v>0</v>
      </c>
      <c r="F4929">
        <v>2</v>
      </c>
      <c r="G4929">
        <v>45497</v>
      </c>
      <c r="H4929">
        <v>2</v>
      </c>
      <c r="I4929">
        <v>35000</v>
      </c>
      <c r="J4929">
        <v>0</v>
      </c>
      <c r="K4929">
        <v>0</v>
      </c>
      <c r="L4929">
        <v>0</v>
      </c>
      <c r="M4929">
        <v>0</v>
      </c>
      <c r="N4929">
        <v>394000</v>
      </c>
      <c r="O4929">
        <v>474497</v>
      </c>
      <c r="P4929" t="s">
        <v>5</v>
      </c>
      <c r="Q4929" t="s">
        <v>14</v>
      </c>
      <c r="R4929" t="s">
        <v>169</v>
      </c>
      <c r="S4929" t="s">
        <v>170</v>
      </c>
      <c r="T4929">
        <v>306127.09677419357</v>
      </c>
      <c r="U4929">
        <v>253997</v>
      </c>
      <c r="V4929">
        <v>-52130.096774193575</v>
      </c>
      <c r="W4929">
        <v>-0.17028906399829724</v>
      </c>
      <c r="X4929" t="s">
        <v>358</v>
      </c>
    </row>
    <row r="4930" spans="1:24" x14ac:dyDescent="0.35">
      <c r="A4930">
        <v>3301002050</v>
      </c>
      <c r="B4930" t="s">
        <v>168</v>
      </c>
      <c r="C4930" t="s">
        <v>168</v>
      </c>
      <c r="D4930">
        <v>0</v>
      </c>
      <c r="E4930">
        <v>0</v>
      </c>
      <c r="F4930">
        <v>59</v>
      </c>
      <c r="G4930">
        <v>2019443</v>
      </c>
      <c r="H4930">
        <v>3</v>
      </c>
      <c r="I4930">
        <v>35000</v>
      </c>
      <c r="J4930">
        <v>0</v>
      </c>
      <c r="K4930">
        <v>0</v>
      </c>
      <c r="L4930">
        <v>0</v>
      </c>
      <c r="M4930">
        <v>0</v>
      </c>
      <c r="N4930">
        <v>388500</v>
      </c>
      <c r="O4930">
        <v>2442943</v>
      </c>
      <c r="P4930" t="s">
        <v>5</v>
      </c>
      <c r="Q4930" t="s">
        <v>17</v>
      </c>
      <c r="R4930" t="s">
        <v>169</v>
      </c>
      <c r="S4930" t="s">
        <v>170</v>
      </c>
      <c r="T4930">
        <v>1576092.2580645161</v>
      </c>
      <c r="U4930">
        <v>1407193</v>
      </c>
      <c r="V4930">
        <v>-168899.25806451612</v>
      </c>
      <c r="W4930">
        <v>-0.10716330671653007</v>
      </c>
      <c r="X4930" t="s">
        <v>286</v>
      </c>
    </row>
    <row r="4931" spans="1:24" x14ac:dyDescent="0.35">
      <c r="A4931">
        <v>3301004471</v>
      </c>
      <c r="B4931" t="s">
        <v>168</v>
      </c>
      <c r="C4931" t="s">
        <v>168</v>
      </c>
      <c r="D4931">
        <v>0</v>
      </c>
      <c r="E4931">
        <v>0</v>
      </c>
      <c r="F4931">
        <v>17</v>
      </c>
      <c r="G4931">
        <v>607982</v>
      </c>
      <c r="H4931">
        <v>15</v>
      </c>
      <c r="I4931">
        <v>480000</v>
      </c>
      <c r="J4931">
        <v>0</v>
      </c>
      <c r="K4931">
        <v>0</v>
      </c>
      <c r="L4931">
        <v>4</v>
      </c>
      <c r="M4931">
        <v>229600</v>
      </c>
      <c r="N4931">
        <v>150000</v>
      </c>
      <c r="O4931">
        <v>1467582</v>
      </c>
      <c r="P4931" t="s">
        <v>5</v>
      </c>
      <c r="Q4931" t="s">
        <v>9</v>
      </c>
      <c r="R4931" t="s">
        <v>169</v>
      </c>
      <c r="S4931" t="s">
        <v>170</v>
      </c>
      <c r="T4931">
        <v>946827.09677419346</v>
      </c>
      <c r="U4931">
        <v>340492</v>
      </c>
      <c r="V4931">
        <v>-606335.09677419346</v>
      </c>
      <c r="W4931">
        <v>-0.6403862952802637</v>
      </c>
      <c r="X4931" t="s">
        <v>258</v>
      </c>
    </row>
    <row r="4932" spans="1:24" x14ac:dyDescent="0.35">
      <c r="A4932">
        <v>3301015710</v>
      </c>
      <c r="B4932" t="s">
        <v>168</v>
      </c>
      <c r="C4932" t="s">
        <v>168</v>
      </c>
      <c r="D4932">
        <v>0</v>
      </c>
      <c r="E4932">
        <v>0</v>
      </c>
      <c r="F4932">
        <v>146</v>
      </c>
      <c r="G4932">
        <v>5911334</v>
      </c>
      <c r="H4932">
        <v>7</v>
      </c>
      <c r="I4932">
        <v>165000</v>
      </c>
      <c r="J4932">
        <v>0</v>
      </c>
      <c r="K4932">
        <v>0</v>
      </c>
      <c r="L4932">
        <v>0</v>
      </c>
      <c r="M4932">
        <v>0</v>
      </c>
      <c r="N4932">
        <v>1188000</v>
      </c>
      <c r="O4932">
        <v>7264334</v>
      </c>
      <c r="P4932" t="s">
        <v>5</v>
      </c>
      <c r="Q4932" t="s">
        <v>8</v>
      </c>
      <c r="R4932" t="s">
        <v>169</v>
      </c>
      <c r="S4932" t="s">
        <v>170</v>
      </c>
      <c r="T4932">
        <v>4686667.0967741935</v>
      </c>
      <c r="U4932">
        <v>4907346</v>
      </c>
      <c r="V4932">
        <v>220678.90322580654</v>
      </c>
      <c r="W4932">
        <v>4.7086532640156609E-2</v>
      </c>
      <c r="X4932" t="s">
        <v>240</v>
      </c>
    </row>
    <row r="4933" spans="1:24" x14ac:dyDescent="0.35">
      <c r="A4933">
        <v>3300014148</v>
      </c>
      <c r="B4933" t="s">
        <v>168</v>
      </c>
      <c r="C4933" t="s">
        <v>168</v>
      </c>
      <c r="D4933">
        <v>0</v>
      </c>
      <c r="E4933">
        <v>0</v>
      </c>
      <c r="F4933">
        <v>165</v>
      </c>
      <c r="G4933">
        <v>5305190</v>
      </c>
      <c r="H4933">
        <v>0</v>
      </c>
      <c r="I4933">
        <v>0</v>
      </c>
      <c r="J4933">
        <v>0</v>
      </c>
      <c r="K4933">
        <v>0</v>
      </c>
      <c r="L4933">
        <v>6</v>
      </c>
      <c r="M4933">
        <v>264800</v>
      </c>
      <c r="N4933">
        <v>191700</v>
      </c>
      <c r="O4933">
        <v>5761690</v>
      </c>
      <c r="P4933" t="s">
        <v>5</v>
      </c>
      <c r="Q4933" t="s">
        <v>8</v>
      </c>
      <c r="R4933" t="s">
        <v>169</v>
      </c>
      <c r="S4933" t="s">
        <v>170</v>
      </c>
      <c r="T4933">
        <v>3717219.3548387098</v>
      </c>
      <c r="U4933">
        <v>4554091</v>
      </c>
      <c r="V4933">
        <v>836871.64516129019</v>
      </c>
      <c r="W4933">
        <v>0.22513378019296426</v>
      </c>
      <c r="X4933" t="s">
        <v>275</v>
      </c>
    </row>
    <row r="4934" spans="1:24" x14ac:dyDescent="0.35">
      <c r="A4934">
        <v>3300008879</v>
      </c>
      <c r="B4934" t="s">
        <v>168</v>
      </c>
      <c r="C4934" t="s">
        <v>168</v>
      </c>
      <c r="D4934">
        <v>0</v>
      </c>
      <c r="E4934">
        <v>0</v>
      </c>
      <c r="F4934">
        <v>5</v>
      </c>
      <c r="G4934">
        <v>163123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2947600</v>
      </c>
      <c r="O4934">
        <v>3110723</v>
      </c>
      <c r="P4934" t="s">
        <v>5</v>
      </c>
      <c r="Q4934" t="s">
        <v>16</v>
      </c>
      <c r="R4934" t="s">
        <v>169</v>
      </c>
      <c r="S4934" t="s">
        <v>170</v>
      </c>
      <c r="T4934">
        <v>2006918.064516129</v>
      </c>
      <c r="U4934">
        <v>943500</v>
      </c>
      <c r="V4934">
        <v>-1063418.064516129</v>
      </c>
      <c r="W4934">
        <v>-0.52987617348121319</v>
      </c>
      <c r="X4934" t="s">
        <v>384</v>
      </c>
    </row>
    <row r="4935" spans="1:24" x14ac:dyDescent="0.35">
      <c r="A4935">
        <v>3301069343</v>
      </c>
      <c r="B4935" t="s">
        <v>168</v>
      </c>
      <c r="C4935" t="s">
        <v>168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30000</v>
      </c>
      <c r="O4935">
        <v>30000</v>
      </c>
      <c r="P4935" t="s">
        <v>5</v>
      </c>
      <c r="Q4935" t="s">
        <v>11</v>
      </c>
      <c r="R4935" t="s">
        <v>169</v>
      </c>
      <c r="S4935" t="s">
        <v>170</v>
      </c>
      <c r="T4935">
        <v>19354.83870967742</v>
      </c>
      <c r="U4935">
        <v>102000</v>
      </c>
      <c r="V4935">
        <v>82645.161290322576</v>
      </c>
      <c r="W4935">
        <v>4.2699999999999996</v>
      </c>
      <c r="X4935" t="s">
        <v>210</v>
      </c>
    </row>
    <row r="4936" spans="1:24" x14ac:dyDescent="0.35">
      <c r="A4936">
        <v>3300024364</v>
      </c>
      <c r="B4936" t="s">
        <v>168</v>
      </c>
      <c r="C4936" t="s">
        <v>168</v>
      </c>
      <c r="D4936">
        <v>0</v>
      </c>
      <c r="E4936">
        <v>0</v>
      </c>
      <c r="F4936">
        <v>91</v>
      </c>
      <c r="G4936">
        <v>2855894</v>
      </c>
      <c r="H4936">
        <v>57</v>
      </c>
      <c r="I4936">
        <v>1872000</v>
      </c>
      <c r="J4936">
        <v>0</v>
      </c>
      <c r="K4936">
        <v>0</v>
      </c>
      <c r="L4936">
        <v>16</v>
      </c>
      <c r="M4936">
        <v>608400</v>
      </c>
      <c r="N4936">
        <v>150000</v>
      </c>
      <c r="O4936">
        <v>5486294</v>
      </c>
      <c r="P4936" t="s">
        <v>5</v>
      </c>
      <c r="Q4936" t="s">
        <v>10</v>
      </c>
      <c r="R4936" t="s">
        <v>169</v>
      </c>
      <c r="S4936" t="s">
        <v>170</v>
      </c>
      <c r="T4936">
        <v>3539544.5161290322</v>
      </c>
      <c r="U4936">
        <v>2776319</v>
      </c>
      <c r="V4936">
        <v>-763225.51612903224</v>
      </c>
      <c r="W4936">
        <v>-0.21562817267904344</v>
      </c>
      <c r="X4936" t="s">
        <v>182</v>
      </c>
    </row>
    <row r="4937" spans="1:24" x14ac:dyDescent="0.35">
      <c r="A4937">
        <v>3300015482</v>
      </c>
      <c r="B4937" t="s">
        <v>168</v>
      </c>
      <c r="C4937" t="s">
        <v>168</v>
      </c>
      <c r="D4937">
        <v>0</v>
      </c>
      <c r="E4937">
        <v>0</v>
      </c>
      <c r="F4937">
        <v>1</v>
      </c>
      <c r="G4937">
        <v>55698</v>
      </c>
      <c r="H4937">
        <v>1</v>
      </c>
      <c r="I4937">
        <v>100000</v>
      </c>
      <c r="J4937">
        <v>0</v>
      </c>
      <c r="K4937">
        <v>0</v>
      </c>
      <c r="L4937">
        <v>4</v>
      </c>
      <c r="M4937">
        <v>172088</v>
      </c>
      <c r="N4937">
        <v>846500</v>
      </c>
      <c r="O4937">
        <v>1174286</v>
      </c>
      <c r="P4937" t="s">
        <v>5</v>
      </c>
      <c r="Q4937" t="s">
        <v>8</v>
      </c>
      <c r="R4937" t="s">
        <v>169</v>
      </c>
      <c r="S4937" t="s">
        <v>170</v>
      </c>
      <c r="T4937">
        <v>757603.87096774194</v>
      </c>
      <c r="U4937">
        <v>1881600</v>
      </c>
      <c r="V4937">
        <v>1123996.1290322579</v>
      </c>
      <c r="W4937">
        <v>1.4836198336691404</v>
      </c>
      <c r="X4937" t="s">
        <v>226</v>
      </c>
    </row>
    <row r="4938" spans="1:24" x14ac:dyDescent="0.35">
      <c r="A4938">
        <v>3300008965</v>
      </c>
      <c r="B4938" t="s">
        <v>168</v>
      </c>
      <c r="C4938" t="s">
        <v>168</v>
      </c>
      <c r="D4938">
        <v>0</v>
      </c>
      <c r="E4938">
        <v>0</v>
      </c>
      <c r="F4938">
        <v>3</v>
      </c>
      <c r="G4938">
        <v>50600</v>
      </c>
      <c r="H4938">
        <v>9</v>
      </c>
      <c r="I4938">
        <v>425000</v>
      </c>
      <c r="J4938">
        <v>0</v>
      </c>
      <c r="K4938">
        <v>0</v>
      </c>
      <c r="L4938">
        <v>4</v>
      </c>
      <c r="M4938">
        <v>149600</v>
      </c>
      <c r="N4938">
        <v>352500</v>
      </c>
      <c r="O4938">
        <v>977700</v>
      </c>
      <c r="P4938" t="s">
        <v>5</v>
      </c>
      <c r="Q4938" t="s">
        <v>17</v>
      </c>
      <c r="R4938" t="s">
        <v>169</v>
      </c>
      <c r="S4938" t="s">
        <v>170</v>
      </c>
      <c r="T4938">
        <v>630774.19354838715</v>
      </c>
      <c r="U4938">
        <v>678750</v>
      </c>
      <c r="V4938">
        <v>47975.806451612851</v>
      </c>
      <c r="W4938">
        <v>7.6058606934642503E-2</v>
      </c>
      <c r="X4938" t="s">
        <v>185</v>
      </c>
    </row>
    <row r="4939" spans="1:24" x14ac:dyDescent="0.35">
      <c r="A4939">
        <v>6001123952</v>
      </c>
      <c r="B4939" t="s">
        <v>168</v>
      </c>
      <c r="C4939" t="s">
        <v>168</v>
      </c>
      <c r="D4939">
        <v>0</v>
      </c>
      <c r="E4939">
        <v>0</v>
      </c>
      <c r="F4939">
        <v>6</v>
      </c>
      <c r="G4939">
        <v>159190</v>
      </c>
      <c r="H4939">
        <v>123</v>
      </c>
      <c r="I4939">
        <v>6148000</v>
      </c>
      <c r="J4939">
        <v>0</v>
      </c>
      <c r="K4939">
        <v>0</v>
      </c>
      <c r="L4939">
        <v>0</v>
      </c>
      <c r="M4939">
        <v>0</v>
      </c>
      <c r="N4939">
        <v>212000</v>
      </c>
      <c r="O4939">
        <v>6519190</v>
      </c>
      <c r="P4939" t="s">
        <v>5</v>
      </c>
      <c r="Q4939" t="s">
        <v>11</v>
      </c>
      <c r="R4939" t="s">
        <v>169</v>
      </c>
      <c r="S4939" t="s">
        <v>170</v>
      </c>
      <c r="T4939">
        <v>4205929.0322580645</v>
      </c>
      <c r="U4939">
        <v>4549590</v>
      </c>
      <c r="V4939">
        <v>343660.96774193551</v>
      </c>
      <c r="W4939">
        <v>8.1708693871477944E-2</v>
      </c>
      <c r="X4939" t="s">
        <v>263</v>
      </c>
    </row>
    <row r="4940" spans="1:24" x14ac:dyDescent="0.35">
      <c r="A4940">
        <v>3300016226</v>
      </c>
      <c r="B4940" t="s">
        <v>168</v>
      </c>
      <c r="C4940" t="s">
        <v>168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342000</v>
      </c>
      <c r="O4940">
        <v>342000</v>
      </c>
      <c r="P4940" t="s">
        <v>5</v>
      </c>
      <c r="Q4940" t="s">
        <v>8</v>
      </c>
      <c r="R4940" t="s">
        <v>169</v>
      </c>
      <c r="S4940" t="s">
        <v>170</v>
      </c>
      <c r="T4940">
        <v>220645.16129032258</v>
      </c>
      <c r="U4940">
        <v>1046500</v>
      </c>
      <c r="V4940">
        <v>825854.83870967745</v>
      </c>
      <c r="W4940">
        <v>3.7429093567251464</v>
      </c>
      <c r="X4940" t="s">
        <v>238</v>
      </c>
    </row>
    <row r="4941" spans="1:24" x14ac:dyDescent="0.35">
      <c r="A4941">
        <v>3301070606</v>
      </c>
      <c r="B4941" t="s">
        <v>168</v>
      </c>
      <c r="C4941" t="s">
        <v>168</v>
      </c>
      <c r="D4941">
        <v>0</v>
      </c>
      <c r="E4941">
        <v>0</v>
      </c>
      <c r="F4941">
        <v>19</v>
      </c>
      <c r="G4941">
        <v>831479</v>
      </c>
      <c r="H4941">
        <v>7</v>
      </c>
      <c r="I4941">
        <v>400000</v>
      </c>
      <c r="J4941">
        <v>0</v>
      </c>
      <c r="K4941">
        <v>0</v>
      </c>
      <c r="L4941">
        <v>1</v>
      </c>
      <c r="M4941">
        <v>52400</v>
      </c>
      <c r="N4941">
        <v>202000</v>
      </c>
      <c r="O4941">
        <v>1485879</v>
      </c>
      <c r="P4941" t="s">
        <v>5</v>
      </c>
      <c r="Q4941" t="s">
        <v>14</v>
      </c>
      <c r="R4941" t="s">
        <v>169</v>
      </c>
      <c r="S4941" t="s">
        <v>170</v>
      </c>
      <c r="T4941">
        <v>958631.6129032257</v>
      </c>
      <c r="U4941">
        <v>168896</v>
      </c>
      <c r="V4941">
        <v>-789735.6129032257</v>
      </c>
      <c r="W4941">
        <v>-0.82381553275872399</v>
      </c>
      <c r="X4941" t="s">
        <v>324</v>
      </c>
    </row>
    <row r="4942" spans="1:24" x14ac:dyDescent="0.35">
      <c r="A4942">
        <v>3301003543</v>
      </c>
      <c r="B4942" t="s">
        <v>168</v>
      </c>
      <c r="C4942" t="s">
        <v>168</v>
      </c>
      <c r="D4942">
        <v>0</v>
      </c>
      <c r="E4942">
        <v>0</v>
      </c>
      <c r="F4942">
        <v>101</v>
      </c>
      <c r="G4942">
        <v>5229977</v>
      </c>
      <c r="H4942">
        <v>26</v>
      </c>
      <c r="I4942">
        <v>813000</v>
      </c>
      <c r="J4942">
        <v>0</v>
      </c>
      <c r="K4942">
        <v>0</v>
      </c>
      <c r="L4942">
        <v>162</v>
      </c>
      <c r="M4942">
        <v>7838800</v>
      </c>
      <c r="N4942">
        <v>1950000</v>
      </c>
      <c r="O4942">
        <v>15831777</v>
      </c>
      <c r="P4942" t="s">
        <v>5</v>
      </c>
      <c r="Q4942" t="s">
        <v>12</v>
      </c>
      <c r="R4942" t="s">
        <v>169</v>
      </c>
      <c r="S4942" t="s">
        <v>170</v>
      </c>
      <c r="T4942">
        <v>10214049.677419355</v>
      </c>
      <c r="U4942">
        <v>11318058</v>
      </c>
      <c r="V4942">
        <v>1104008.3225806449</v>
      </c>
      <c r="W4942">
        <v>0.10808722861621911</v>
      </c>
      <c r="X4942" t="s">
        <v>364</v>
      </c>
    </row>
    <row r="4943" spans="1:24" x14ac:dyDescent="0.35">
      <c r="A4943">
        <v>3301002205</v>
      </c>
      <c r="B4943" t="s">
        <v>168</v>
      </c>
      <c r="C4943" t="s">
        <v>168</v>
      </c>
      <c r="D4943">
        <v>0</v>
      </c>
      <c r="E4943">
        <v>0</v>
      </c>
      <c r="F4943">
        <v>1</v>
      </c>
      <c r="G4943">
        <v>25550</v>
      </c>
      <c r="H4943">
        <v>12</v>
      </c>
      <c r="I4943">
        <v>510000</v>
      </c>
      <c r="J4943">
        <v>0</v>
      </c>
      <c r="K4943">
        <v>0</v>
      </c>
      <c r="L4943">
        <v>0</v>
      </c>
      <c r="M4943">
        <v>0</v>
      </c>
      <c r="N4943">
        <v>777500</v>
      </c>
      <c r="O4943">
        <v>1313050</v>
      </c>
      <c r="P4943" t="s">
        <v>5</v>
      </c>
      <c r="Q4943" t="s">
        <v>16</v>
      </c>
      <c r="R4943" t="s">
        <v>169</v>
      </c>
      <c r="S4943" t="s">
        <v>170</v>
      </c>
      <c r="T4943">
        <v>847129.03225806449</v>
      </c>
      <c r="U4943">
        <v>704000</v>
      </c>
      <c r="V4943">
        <v>-143129.03225806449</v>
      </c>
      <c r="W4943">
        <v>-0.16895777007730095</v>
      </c>
      <c r="X4943" t="s">
        <v>194</v>
      </c>
    </row>
    <row r="4944" spans="1:24" x14ac:dyDescent="0.35">
      <c r="A4944">
        <v>3301001474</v>
      </c>
      <c r="B4944" t="s">
        <v>168</v>
      </c>
      <c r="C4944" t="s">
        <v>168</v>
      </c>
      <c r="D4944">
        <v>0</v>
      </c>
      <c r="E4944">
        <v>0</v>
      </c>
      <c r="F4944">
        <v>50</v>
      </c>
      <c r="G4944">
        <v>2349514</v>
      </c>
      <c r="H4944">
        <v>1</v>
      </c>
      <c r="I4944">
        <v>60000</v>
      </c>
      <c r="J4944">
        <v>0</v>
      </c>
      <c r="K4944">
        <v>0</v>
      </c>
      <c r="L4944">
        <v>2</v>
      </c>
      <c r="M4944">
        <v>104800</v>
      </c>
      <c r="N4944">
        <v>1591500</v>
      </c>
      <c r="O4944">
        <v>4105814</v>
      </c>
      <c r="P4944" t="s">
        <v>5</v>
      </c>
      <c r="Q4944" t="s">
        <v>7</v>
      </c>
      <c r="R4944" t="s">
        <v>169</v>
      </c>
      <c r="S4944" t="s">
        <v>170</v>
      </c>
      <c r="T4944">
        <v>2648912.2580645164</v>
      </c>
      <c r="U4944">
        <v>2661773</v>
      </c>
      <c r="V4944">
        <v>12860.741935483646</v>
      </c>
      <c r="W4944">
        <v>4.8551030319443633E-3</v>
      </c>
      <c r="X4944" t="s">
        <v>394</v>
      </c>
    </row>
    <row r="4945" spans="1:24" x14ac:dyDescent="0.35">
      <c r="A4945">
        <v>3300013936</v>
      </c>
      <c r="B4945" t="s">
        <v>168</v>
      </c>
      <c r="C4945" t="s">
        <v>168</v>
      </c>
      <c r="D4945">
        <v>0</v>
      </c>
      <c r="E4945">
        <v>0</v>
      </c>
      <c r="F4945">
        <v>6</v>
      </c>
      <c r="G4945">
        <v>184794</v>
      </c>
      <c r="H4945">
        <v>0</v>
      </c>
      <c r="I4945">
        <v>0</v>
      </c>
      <c r="J4945">
        <v>0</v>
      </c>
      <c r="K4945">
        <v>0</v>
      </c>
      <c r="L4945">
        <v>2</v>
      </c>
      <c r="M4945">
        <v>44800</v>
      </c>
      <c r="N4945">
        <v>2071700</v>
      </c>
      <c r="O4945">
        <v>2301294</v>
      </c>
      <c r="P4945" t="s">
        <v>5</v>
      </c>
      <c r="Q4945" t="s">
        <v>7</v>
      </c>
      <c r="R4945" t="s">
        <v>169</v>
      </c>
      <c r="S4945" t="s">
        <v>170</v>
      </c>
      <c r="T4945">
        <v>1484705.8064516131</v>
      </c>
      <c r="U4945">
        <v>1279694</v>
      </c>
      <c r="V4945">
        <v>-205011.80645161308</v>
      </c>
      <c r="W4945">
        <v>-0.13808244405104264</v>
      </c>
      <c r="X4945" t="s">
        <v>218</v>
      </c>
    </row>
    <row r="4946" spans="1:24" x14ac:dyDescent="0.35">
      <c r="A4946">
        <v>3300009598</v>
      </c>
      <c r="B4946" t="s">
        <v>168</v>
      </c>
      <c r="C4946" t="s">
        <v>168</v>
      </c>
      <c r="D4946">
        <v>0</v>
      </c>
      <c r="E4946">
        <v>0</v>
      </c>
      <c r="F4946">
        <v>0</v>
      </c>
      <c r="G4946">
        <v>0</v>
      </c>
      <c r="H4946">
        <v>2</v>
      </c>
      <c r="I4946">
        <v>45000</v>
      </c>
      <c r="J4946">
        <v>0</v>
      </c>
      <c r="K4946">
        <v>0</v>
      </c>
      <c r="L4946">
        <v>0</v>
      </c>
      <c r="M4946">
        <v>0</v>
      </c>
      <c r="N4946">
        <v>663000</v>
      </c>
      <c r="O4946">
        <v>708000</v>
      </c>
      <c r="P4946" t="s">
        <v>5</v>
      </c>
      <c r="Q4946" t="s">
        <v>12</v>
      </c>
      <c r="R4946" t="s">
        <v>169</v>
      </c>
      <c r="S4946" t="s">
        <v>170</v>
      </c>
      <c r="T4946">
        <v>456774.19354838715</v>
      </c>
      <c r="U4946">
        <v>1139400</v>
      </c>
      <c r="V4946">
        <v>682625.80645161285</v>
      </c>
      <c r="W4946">
        <v>1.4944491525423724</v>
      </c>
      <c r="X4946" t="s">
        <v>304</v>
      </c>
    </row>
    <row r="4947" spans="1:24" x14ac:dyDescent="0.35">
      <c r="A4947">
        <v>3300014181</v>
      </c>
      <c r="B4947" t="s">
        <v>168</v>
      </c>
      <c r="C4947" t="s">
        <v>168</v>
      </c>
      <c r="D4947">
        <v>0</v>
      </c>
      <c r="E4947">
        <v>0</v>
      </c>
      <c r="F4947">
        <v>223</v>
      </c>
      <c r="G4947">
        <v>8636286</v>
      </c>
      <c r="H4947">
        <v>0</v>
      </c>
      <c r="I4947">
        <v>0</v>
      </c>
      <c r="J4947">
        <v>0</v>
      </c>
      <c r="K4947">
        <v>0</v>
      </c>
      <c r="L4947">
        <v>2</v>
      </c>
      <c r="M4947">
        <v>44800</v>
      </c>
      <c r="N4947">
        <v>1014300</v>
      </c>
      <c r="O4947">
        <v>9695386</v>
      </c>
      <c r="P4947" t="s">
        <v>5</v>
      </c>
      <c r="Q4947" t="s">
        <v>7</v>
      </c>
      <c r="R4947" t="s">
        <v>169</v>
      </c>
      <c r="S4947" t="s">
        <v>170</v>
      </c>
      <c r="T4947">
        <v>6255087.7419354841</v>
      </c>
      <c r="U4947">
        <v>6747881</v>
      </c>
      <c r="V4947">
        <v>492793.25806451589</v>
      </c>
      <c r="W4947">
        <v>7.8782789050379165E-2</v>
      </c>
      <c r="X4947" t="s">
        <v>236</v>
      </c>
    </row>
    <row r="4948" spans="1:24" x14ac:dyDescent="0.35">
      <c r="A4948">
        <v>3301067756</v>
      </c>
      <c r="B4948" t="s">
        <v>168</v>
      </c>
      <c r="C4948" t="s">
        <v>168</v>
      </c>
      <c r="D4948">
        <v>0</v>
      </c>
      <c r="E4948">
        <v>0</v>
      </c>
      <c r="F4948">
        <v>40</v>
      </c>
      <c r="G4948">
        <v>1371454</v>
      </c>
      <c r="H4948">
        <v>34</v>
      </c>
      <c r="I4948">
        <v>1195000</v>
      </c>
      <c r="J4948">
        <v>0</v>
      </c>
      <c r="K4948">
        <v>0</v>
      </c>
      <c r="L4948">
        <v>12</v>
      </c>
      <c r="M4948">
        <v>548800</v>
      </c>
      <c r="N4948">
        <v>15000</v>
      </c>
      <c r="O4948">
        <v>3130254</v>
      </c>
      <c r="P4948" t="s">
        <v>5</v>
      </c>
      <c r="Q4948" t="s">
        <v>14</v>
      </c>
      <c r="R4948" t="s">
        <v>169</v>
      </c>
      <c r="S4948" t="s">
        <v>170</v>
      </c>
      <c r="T4948">
        <v>2019518.7096774194</v>
      </c>
      <c r="U4948">
        <v>1366983</v>
      </c>
      <c r="V4948">
        <v>-652535.70967741939</v>
      </c>
      <c r="W4948">
        <v>-0.32311446611041794</v>
      </c>
      <c r="X4948" t="s">
        <v>367</v>
      </c>
    </row>
    <row r="4949" spans="1:24" x14ac:dyDescent="0.35">
      <c r="A4949">
        <v>3300022909</v>
      </c>
      <c r="B4949" t="s">
        <v>168</v>
      </c>
      <c r="C4949" t="s">
        <v>168</v>
      </c>
      <c r="D4949">
        <v>0</v>
      </c>
      <c r="E4949">
        <v>0</v>
      </c>
      <c r="F4949">
        <v>18</v>
      </c>
      <c r="G4949">
        <v>472479</v>
      </c>
      <c r="H4949">
        <v>8</v>
      </c>
      <c r="I4949">
        <v>380000</v>
      </c>
      <c r="J4949">
        <v>0</v>
      </c>
      <c r="K4949">
        <v>0</v>
      </c>
      <c r="L4949">
        <v>9</v>
      </c>
      <c r="M4949">
        <v>320000</v>
      </c>
      <c r="N4949">
        <v>270000</v>
      </c>
      <c r="O4949">
        <v>1442479</v>
      </c>
      <c r="P4949" t="s">
        <v>5</v>
      </c>
      <c r="Q4949" t="s">
        <v>15</v>
      </c>
      <c r="R4949" t="s">
        <v>169</v>
      </c>
      <c r="S4949" t="s">
        <v>170</v>
      </c>
      <c r="T4949">
        <v>930631.6129032257</v>
      </c>
      <c r="U4949">
        <v>734482</v>
      </c>
      <c r="V4949">
        <v>-196149.6129032257</v>
      </c>
      <c r="W4949">
        <v>-0.21077041676169972</v>
      </c>
      <c r="X4949" t="s">
        <v>296</v>
      </c>
    </row>
    <row r="4950" spans="1:24" x14ac:dyDescent="0.35">
      <c r="A4950">
        <v>3301069033</v>
      </c>
      <c r="B4950" t="s">
        <v>168</v>
      </c>
      <c r="C4950" t="s">
        <v>168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72000</v>
      </c>
      <c r="O4950">
        <v>72000</v>
      </c>
      <c r="P4950" t="s">
        <v>5</v>
      </c>
      <c r="Q4950" t="s">
        <v>11</v>
      </c>
      <c r="R4950" t="s">
        <v>169</v>
      </c>
      <c r="S4950" t="s">
        <v>170</v>
      </c>
      <c r="T4950">
        <v>46451.612903225803</v>
      </c>
      <c r="U4950">
        <v>92000</v>
      </c>
      <c r="V4950">
        <v>45548.387096774197</v>
      </c>
      <c r="W4950">
        <v>0.98055555555555562</v>
      </c>
      <c r="X4950" t="s">
        <v>217</v>
      </c>
    </row>
    <row r="4951" spans="1:24" x14ac:dyDescent="0.35">
      <c r="A4951">
        <v>3301062627</v>
      </c>
      <c r="B4951" t="s">
        <v>168</v>
      </c>
      <c r="C4951" t="s">
        <v>168</v>
      </c>
      <c r="D4951">
        <v>0</v>
      </c>
      <c r="E4951">
        <v>0</v>
      </c>
      <c r="F4951">
        <v>38</v>
      </c>
      <c r="G4951">
        <v>1278053</v>
      </c>
      <c r="H4951">
        <v>38</v>
      </c>
      <c r="I4951">
        <v>945000</v>
      </c>
      <c r="J4951">
        <v>0</v>
      </c>
      <c r="K4951">
        <v>0</v>
      </c>
      <c r="L4951">
        <v>3</v>
      </c>
      <c r="M4951">
        <v>227200</v>
      </c>
      <c r="N4951">
        <v>180000</v>
      </c>
      <c r="O4951">
        <v>2630253</v>
      </c>
      <c r="P4951" t="s">
        <v>5</v>
      </c>
      <c r="Q4951" t="s">
        <v>13</v>
      </c>
      <c r="R4951" t="s">
        <v>169</v>
      </c>
      <c r="S4951" t="s">
        <v>170</v>
      </c>
      <c r="T4951">
        <v>1696937.4193548388</v>
      </c>
      <c r="U4951">
        <v>1779362</v>
      </c>
      <c r="V4951">
        <v>82424.580645161215</v>
      </c>
      <c r="W4951">
        <v>4.8572551765932781E-2</v>
      </c>
      <c r="X4951" t="s">
        <v>242</v>
      </c>
    </row>
    <row r="4952" spans="1:24" x14ac:dyDescent="0.35">
      <c r="A4952">
        <v>3300015332</v>
      </c>
      <c r="B4952" t="s">
        <v>168</v>
      </c>
      <c r="C4952" t="s">
        <v>168</v>
      </c>
      <c r="D4952">
        <v>0</v>
      </c>
      <c r="E4952">
        <v>0</v>
      </c>
      <c r="F4952">
        <v>0</v>
      </c>
      <c r="G4952">
        <v>0</v>
      </c>
      <c r="H4952">
        <v>1</v>
      </c>
      <c r="I4952">
        <v>10000</v>
      </c>
      <c r="J4952">
        <v>0</v>
      </c>
      <c r="K4952">
        <v>0</v>
      </c>
      <c r="L4952">
        <v>0</v>
      </c>
      <c r="M4952">
        <v>0</v>
      </c>
      <c r="N4952">
        <v>1278000</v>
      </c>
      <c r="O4952">
        <v>1288000</v>
      </c>
      <c r="P4952" t="s">
        <v>5</v>
      </c>
      <c r="Q4952" t="s">
        <v>8</v>
      </c>
      <c r="R4952" t="s">
        <v>169</v>
      </c>
      <c r="S4952" t="s">
        <v>170</v>
      </c>
      <c r="T4952">
        <v>830967.74193548388</v>
      </c>
      <c r="U4952">
        <v>1498000</v>
      </c>
      <c r="V4952">
        <v>667032.25806451612</v>
      </c>
      <c r="W4952">
        <v>0.80271739130434772</v>
      </c>
      <c r="X4952" t="s">
        <v>240</v>
      </c>
    </row>
    <row r="4953" spans="1:24" x14ac:dyDescent="0.35">
      <c r="A4953">
        <v>3300014417</v>
      </c>
      <c r="B4953" t="s">
        <v>168</v>
      </c>
      <c r="C4953" t="s">
        <v>168</v>
      </c>
      <c r="D4953">
        <v>0</v>
      </c>
      <c r="E4953">
        <v>0</v>
      </c>
      <c r="F4953">
        <v>16</v>
      </c>
      <c r="G4953">
        <v>646574</v>
      </c>
      <c r="H4953">
        <v>3</v>
      </c>
      <c r="I4953">
        <v>60000</v>
      </c>
      <c r="J4953">
        <v>0</v>
      </c>
      <c r="K4953">
        <v>0</v>
      </c>
      <c r="L4953">
        <v>0</v>
      </c>
      <c r="M4953">
        <v>0</v>
      </c>
      <c r="N4953">
        <v>342000</v>
      </c>
      <c r="O4953">
        <v>1048574</v>
      </c>
      <c r="P4953" t="s">
        <v>5</v>
      </c>
      <c r="Q4953" t="s">
        <v>8</v>
      </c>
      <c r="R4953" t="s">
        <v>169</v>
      </c>
      <c r="S4953" t="s">
        <v>170</v>
      </c>
      <c r="T4953">
        <v>676499.3548387097</v>
      </c>
      <c r="U4953">
        <v>1625780</v>
      </c>
      <c r="V4953">
        <v>949280.6451612903</v>
      </c>
      <c r="W4953">
        <v>1.4032247604842385</v>
      </c>
      <c r="X4953" t="s">
        <v>372</v>
      </c>
    </row>
    <row r="4954" spans="1:24" x14ac:dyDescent="0.35">
      <c r="A4954">
        <v>3300009060</v>
      </c>
      <c r="B4954" t="s">
        <v>168</v>
      </c>
      <c r="C4954" t="s">
        <v>168</v>
      </c>
      <c r="D4954">
        <v>0</v>
      </c>
      <c r="E4954">
        <v>0</v>
      </c>
      <c r="F4954">
        <v>34</v>
      </c>
      <c r="G4954">
        <v>1231334</v>
      </c>
      <c r="H4954">
        <v>17</v>
      </c>
      <c r="I4954">
        <v>535000</v>
      </c>
      <c r="J4954">
        <v>0</v>
      </c>
      <c r="K4954">
        <v>0</v>
      </c>
      <c r="L4954">
        <v>14</v>
      </c>
      <c r="M4954">
        <v>603600</v>
      </c>
      <c r="N4954">
        <v>810000</v>
      </c>
      <c r="O4954">
        <v>3179934</v>
      </c>
      <c r="P4954" t="s">
        <v>5</v>
      </c>
      <c r="Q4954" t="s">
        <v>12</v>
      </c>
      <c r="R4954" t="s">
        <v>169</v>
      </c>
      <c r="S4954" t="s">
        <v>170</v>
      </c>
      <c r="T4954">
        <v>2051570.3225806451</v>
      </c>
      <c r="U4954">
        <v>1412839</v>
      </c>
      <c r="V4954">
        <v>-638731.32258064509</v>
      </c>
      <c r="W4954">
        <v>-0.31133776675868108</v>
      </c>
      <c r="X4954" t="s">
        <v>189</v>
      </c>
    </row>
    <row r="4955" spans="1:24" x14ac:dyDescent="0.35">
      <c r="A4955">
        <v>3301045952</v>
      </c>
      <c r="B4955" t="s">
        <v>168</v>
      </c>
      <c r="C4955" t="s">
        <v>168</v>
      </c>
      <c r="D4955">
        <v>0</v>
      </c>
      <c r="E4955">
        <v>0</v>
      </c>
      <c r="F4955">
        <v>98</v>
      </c>
      <c r="G4955">
        <v>3614897</v>
      </c>
      <c r="H4955">
        <v>117</v>
      </c>
      <c r="I4955">
        <v>4142000</v>
      </c>
      <c r="J4955">
        <v>0</v>
      </c>
      <c r="K4955">
        <v>0</v>
      </c>
      <c r="L4955">
        <v>4</v>
      </c>
      <c r="M4955">
        <v>179600</v>
      </c>
      <c r="N4955">
        <v>75000</v>
      </c>
      <c r="O4955">
        <v>8011497</v>
      </c>
      <c r="P4955" t="s">
        <v>5</v>
      </c>
      <c r="Q4955" t="s">
        <v>14</v>
      </c>
      <c r="R4955" t="s">
        <v>169</v>
      </c>
      <c r="S4955" t="s">
        <v>170</v>
      </c>
      <c r="T4955">
        <v>5168707.7419354841</v>
      </c>
      <c r="U4955">
        <v>4810046</v>
      </c>
      <c r="V4955">
        <v>-358661.74193548411</v>
      </c>
      <c r="W4955">
        <v>-6.9390988974969425E-2</v>
      </c>
      <c r="X4955" t="s">
        <v>237</v>
      </c>
    </row>
    <row r="4956" spans="1:24" x14ac:dyDescent="0.35">
      <c r="A4956">
        <v>3300020312</v>
      </c>
      <c r="B4956" t="s">
        <v>168</v>
      </c>
      <c r="C4956" t="s">
        <v>168</v>
      </c>
      <c r="D4956">
        <v>0</v>
      </c>
      <c r="E4956">
        <v>0</v>
      </c>
      <c r="F4956">
        <v>21</v>
      </c>
      <c r="G4956">
        <v>831479</v>
      </c>
      <c r="H4956">
        <v>25</v>
      </c>
      <c r="I4956">
        <v>515000</v>
      </c>
      <c r="J4956">
        <v>0</v>
      </c>
      <c r="K4956">
        <v>0</v>
      </c>
      <c r="L4956">
        <v>17</v>
      </c>
      <c r="M4956">
        <v>840000</v>
      </c>
      <c r="N4956">
        <v>150000</v>
      </c>
      <c r="O4956">
        <v>2336479</v>
      </c>
      <c r="P4956" t="s">
        <v>5</v>
      </c>
      <c r="Q4956" t="s">
        <v>15</v>
      </c>
      <c r="R4956" t="s">
        <v>169</v>
      </c>
      <c r="S4956" t="s">
        <v>170</v>
      </c>
      <c r="T4956">
        <v>1507405.8064516131</v>
      </c>
      <c r="U4956">
        <v>1266487</v>
      </c>
      <c r="V4956">
        <v>-240918.80645161308</v>
      </c>
      <c r="W4956">
        <v>-0.15982345657718311</v>
      </c>
      <c r="X4956" t="s">
        <v>318</v>
      </c>
    </row>
    <row r="4957" spans="1:24" x14ac:dyDescent="0.35">
      <c r="A4957">
        <v>3300002627</v>
      </c>
      <c r="B4957" t="s">
        <v>168</v>
      </c>
      <c r="C4957" t="s">
        <v>168</v>
      </c>
      <c r="D4957">
        <v>0</v>
      </c>
      <c r="E4957">
        <v>0</v>
      </c>
      <c r="F4957">
        <v>154</v>
      </c>
      <c r="G4957">
        <v>4722731</v>
      </c>
      <c r="H4957">
        <v>205</v>
      </c>
      <c r="I4957">
        <v>5807000</v>
      </c>
      <c r="J4957">
        <v>0</v>
      </c>
      <c r="K4957">
        <v>0</v>
      </c>
      <c r="L4957">
        <v>40</v>
      </c>
      <c r="M4957">
        <v>1676000</v>
      </c>
      <c r="N4957">
        <v>150000</v>
      </c>
      <c r="O4957">
        <v>12355731</v>
      </c>
      <c r="P4957" t="s">
        <v>5</v>
      </c>
      <c r="Q4957" t="s">
        <v>13</v>
      </c>
      <c r="R4957" t="s">
        <v>169</v>
      </c>
      <c r="S4957" t="s">
        <v>170</v>
      </c>
      <c r="T4957">
        <v>7971439.3548387093</v>
      </c>
      <c r="U4957">
        <v>15051667</v>
      </c>
      <c r="V4957">
        <v>7080227.6451612907</v>
      </c>
      <c r="W4957">
        <v>0.88819939912903578</v>
      </c>
      <c r="X4957" t="s">
        <v>252</v>
      </c>
    </row>
    <row r="4958" spans="1:24" x14ac:dyDescent="0.35">
      <c r="A4958">
        <v>3300017268</v>
      </c>
      <c r="B4958" t="s">
        <v>168</v>
      </c>
      <c r="C4958" t="s">
        <v>168</v>
      </c>
      <c r="D4958">
        <v>0</v>
      </c>
      <c r="E4958">
        <v>0</v>
      </c>
      <c r="F4958">
        <v>85</v>
      </c>
      <c r="G4958">
        <v>3491219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350000</v>
      </c>
      <c r="O4958">
        <v>3841219</v>
      </c>
      <c r="P4958" t="s">
        <v>5</v>
      </c>
      <c r="Q4958" t="s">
        <v>6</v>
      </c>
      <c r="R4958" t="s">
        <v>169</v>
      </c>
      <c r="S4958" t="s">
        <v>170</v>
      </c>
      <c r="T4958">
        <v>2478205.8064516131</v>
      </c>
      <c r="U4958">
        <v>2834682</v>
      </c>
      <c r="V4958">
        <v>356476.19354838692</v>
      </c>
      <c r="W4958">
        <v>0.1438444670819341</v>
      </c>
      <c r="X4958" t="s">
        <v>343</v>
      </c>
    </row>
    <row r="4959" spans="1:24" x14ac:dyDescent="0.35">
      <c r="A4959">
        <v>3301035306</v>
      </c>
      <c r="B4959" t="s">
        <v>168</v>
      </c>
      <c r="C4959" t="s">
        <v>168</v>
      </c>
      <c r="D4959">
        <v>0</v>
      </c>
      <c r="E4959">
        <v>0</v>
      </c>
      <c r="F4959">
        <v>3</v>
      </c>
      <c r="G4959">
        <v>165596</v>
      </c>
      <c r="H4959">
        <v>4</v>
      </c>
      <c r="I4959">
        <v>155000</v>
      </c>
      <c r="J4959">
        <v>0</v>
      </c>
      <c r="K4959">
        <v>0</v>
      </c>
      <c r="L4959">
        <v>2</v>
      </c>
      <c r="M4959">
        <v>1004800</v>
      </c>
      <c r="N4959">
        <v>30000</v>
      </c>
      <c r="O4959">
        <v>1355396</v>
      </c>
      <c r="P4959" t="s">
        <v>5</v>
      </c>
      <c r="Q4959" t="s">
        <v>11</v>
      </c>
      <c r="R4959" t="s">
        <v>169</v>
      </c>
      <c r="S4959" t="s">
        <v>170</v>
      </c>
      <c r="T4959">
        <v>874449.03225806449</v>
      </c>
      <c r="U4959">
        <v>261397</v>
      </c>
      <c r="V4959">
        <v>-613052.03225806449</v>
      </c>
      <c r="W4959">
        <v>-0.70107234343321068</v>
      </c>
      <c r="X4959" t="s">
        <v>298</v>
      </c>
    </row>
    <row r="4960" spans="1:24" x14ac:dyDescent="0.35">
      <c r="A4960">
        <v>3300017808</v>
      </c>
      <c r="B4960" t="s">
        <v>168</v>
      </c>
      <c r="C4960" t="s">
        <v>168</v>
      </c>
      <c r="D4960">
        <v>0</v>
      </c>
      <c r="E4960">
        <v>0</v>
      </c>
      <c r="F4960">
        <v>13</v>
      </c>
      <c r="G4960">
        <v>493082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1844700</v>
      </c>
      <c r="O4960">
        <v>2337782</v>
      </c>
      <c r="P4960" t="s">
        <v>5</v>
      </c>
      <c r="Q4960" t="s">
        <v>7</v>
      </c>
      <c r="R4960" t="s">
        <v>169</v>
      </c>
      <c r="S4960" t="s">
        <v>170</v>
      </c>
      <c r="T4960">
        <v>1508246.4516129033</v>
      </c>
      <c r="U4960">
        <v>2161470</v>
      </c>
      <c r="V4960">
        <v>653223.54838709673</v>
      </c>
      <c r="W4960">
        <v>0.43310133280177521</v>
      </c>
      <c r="X4960" t="s">
        <v>346</v>
      </c>
    </row>
    <row r="4961" spans="1:24" x14ac:dyDescent="0.35">
      <c r="A4961">
        <v>3301039713</v>
      </c>
      <c r="B4961" t="s">
        <v>168</v>
      </c>
      <c r="C4961" t="s">
        <v>168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330000</v>
      </c>
      <c r="O4961">
        <v>330000</v>
      </c>
      <c r="P4961" t="s">
        <v>5</v>
      </c>
      <c r="Q4961" t="s">
        <v>12</v>
      </c>
      <c r="R4961" t="s">
        <v>169</v>
      </c>
      <c r="S4961" t="s">
        <v>170</v>
      </c>
      <c r="T4961">
        <v>212903.22580645164</v>
      </c>
      <c r="U4961">
        <v>380000</v>
      </c>
      <c r="V4961">
        <v>167096.77419354836</v>
      </c>
      <c r="W4961">
        <v>0.78484848484848468</v>
      </c>
      <c r="X4961" t="s">
        <v>406</v>
      </c>
    </row>
    <row r="4962" spans="1:24" x14ac:dyDescent="0.35">
      <c r="A4962">
        <v>3301074195</v>
      </c>
      <c r="B4962" t="s">
        <v>168</v>
      </c>
      <c r="C4962" t="s">
        <v>168</v>
      </c>
      <c r="D4962">
        <v>0</v>
      </c>
      <c r="E4962">
        <v>0</v>
      </c>
      <c r="F4962">
        <v>2</v>
      </c>
      <c r="G4962">
        <v>36197</v>
      </c>
      <c r="H4962">
        <v>7</v>
      </c>
      <c r="I4962">
        <v>100000</v>
      </c>
      <c r="J4962">
        <v>0</v>
      </c>
      <c r="K4962">
        <v>0</v>
      </c>
      <c r="L4962">
        <v>0</v>
      </c>
      <c r="M4962">
        <v>0</v>
      </c>
      <c r="N4962">
        <v>150000</v>
      </c>
      <c r="O4962">
        <v>286197</v>
      </c>
      <c r="P4962" t="s">
        <v>5</v>
      </c>
      <c r="Q4962" t="s">
        <v>13</v>
      </c>
      <c r="R4962" t="s">
        <v>169</v>
      </c>
      <c r="S4962" t="s">
        <v>170</v>
      </c>
      <c r="T4962">
        <v>184643.22580645164</v>
      </c>
      <c r="U4962">
        <v>216000</v>
      </c>
      <c r="V4962">
        <v>31356.774193548365</v>
      </c>
      <c r="W4962">
        <v>0.16982358305642609</v>
      </c>
      <c r="X4962" t="s">
        <v>67</v>
      </c>
    </row>
    <row r="4963" spans="1:24" x14ac:dyDescent="0.35">
      <c r="A4963">
        <v>3300028337</v>
      </c>
      <c r="B4963" t="s">
        <v>168</v>
      </c>
      <c r="C4963" t="s">
        <v>168</v>
      </c>
      <c r="D4963">
        <v>0</v>
      </c>
      <c r="E4963">
        <v>0</v>
      </c>
      <c r="F4963">
        <v>15</v>
      </c>
      <c r="G4963">
        <v>343830</v>
      </c>
      <c r="H4963">
        <v>9</v>
      </c>
      <c r="I4963">
        <v>215000</v>
      </c>
      <c r="J4963">
        <v>0</v>
      </c>
      <c r="K4963">
        <v>0</v>
      </c>
      <c r="L4963">
        <v>23</v>
      </c>
      <c r="M4963">
        <v>1651150</v>
      </c>
      <c r="N4963">
        <v>135000</v>
      </c>
      <c r="O4963">
        <v>2344980</v>
      </c>
      <c r="P4963" t="s">
        <v>5</v>
      </c>
      <c r="Q4963" t="s">
        <v>14</v>
      </c>
      <c r="R4963" t="s">
        <v>169</v>
      </c>
      <c r="S4963" t="s">
        <v>170</v>
      </c>
      <c r="T4963">
        <v>1512890.3225806451</v>
      </c>
      <c r="U4963">
        <v>1171588</v>
      </c>
      <c r="V4963">
        <v>-341302.32258064509</v>
      </c>
      <c r="W4963">
        <v>-0.22559620977577632</v>
      </c>
      <c r="X4963" t="s">
        <v>237</v>
      </c>
    </row>
    <row r="4964" spans="1:24" x14ac:dyDescent="0.35">
      <c r="A4964">
        <v>3300000689</v>
      </c>
      <c r="B4964" t="s">
        <v>168</v>
      </c>
      <c r="C4964" t="s">
        <v>168</v>
      </c>
      <c r="D4964">
        <v>0</v>
      </c>
      <c r="E4964">
        <v>0</v>
      </c>
      <c r="F4964">
        <v>1012</v>
      </c>
      <c r="G4964">
        <v>27516217</v>
      </c>
      <c r="H4964">
        <v>23</v>
      </c>
      <c r="I4964">
        <v>2645000</v>
      </c>
      <c r="J4964">
        <v>0</v>
      </c>
      <c r="K4964">
        <v>0</v>
      </c>
      <c r="L4964">
        <v>4</v>
      </c>
      <c r="M4964">
        <v>259600</v>
      </c>
      <c r="N4964">
        <v>30000</v>
      </c>
      <c r="O4964">
        <v>30450817</v>
      </c>
      <c r="P4964" t="s">
        <v>5</v>
      </c>
      <c r="Q4964" t="s">
        <v>13</v>
      </c>
      <c r="R4964" t="s">
        <v>169</v>
      </c>
      <c r="S4964" t="s">
        <v>170</v>
      </c>
      <c r="T4964">
        <v>19645688.387096774</v>
      </c>
      <c r="U4964">
        <v>21830591</v>
      </c>
      <c r="V4964">
        <v>2184902.6129032262</v>
      </c>
      <c r="W4964">
        <v>0.11121537560059558</v>
      </c>
      <c r="X4964" t="s">
        <v>252</v>
      </c>
    </row>
    <row r="4965" spans="1:24" x14ac:dyDescent="0.35">
      <c r="A4965">
        <v>3301030010</v>
      </c>
      <c r="B4965" t="s">
        <v>168</v>
      </c>
      <c r="C4965" t="s">
        <v>168</v>
      </c>
      <c r="D4965">
        <v>0</v>
      </c>
      <c r="E4965">
        <v>0</v>
      </c>
      <c r="F4965">
        <v>18</v>
      </c>
      <c r="G4965">
        <v>560982</v>
      </c>
      <c r="H4965">
        <v>32</v>
      </c>
      <c r="I4965">
        <v>1230000</v>
      </c>
      <c r="J4965">
        <v>0</v>
      </c>
      <c r="K4965">
        <v>0</v>
      </c>
      <c r="L4965">
        <v>70</v>
      </c>
      <c r="M4965">
        <v>6038000</v>
      </c>
      <c r="N4965">
        <v>150000</v>
      </c>
      <c r="O4965">
        <v>7978982</v>
      </c>
      <c r="P4965" t="s">
        <v>5</v>
      </c>
      <c r="Q4965" t="s">
        <v>15</v>
      </c>
      <c r="R4965" t="s">
        <v>169</v>
      </c>
      <c r="S4965" t="s">
        <v>170</v>
      </c>
      <c r="T4965">
        <v>5147730.3225806458</v>
      </c>
      <c r="U4965">
        <v>3958384</v>
      </c>
      <c r="V4965">
        <v>-1189346.3225806458</v>
      </c>
      <c r="W4965">
        <v>-0.23104285734696495</v>
      </c>
      <c r="X4965" t="s">
        <v>179</v>
      </c>
    </row>
    <row r="4966" spans="1:24" x14ac:dyDescent="0.35">
      <c r="A4966">
        <v>3301072421</v>
      </c>
      <c r="B4966" t="s">
        <v>168</v>
      </c>
      <c r="C4966" t="s">
        <v>168</v>
      </c>
      <c r="D4966">
        <v>0</v>
      </c>
      <c r="E4966">
        <v>0</v>
      </c>
      <c r="F4966">
        <v>649</v>
      </c>
      <c r="G4966">
        <v>24970605</v>
      </c>
      <c r="H4966">
        <v>219</v>
      </c>
      <c r="I4966">
        <v>9245000</v>
      </c>
      <c r="J4966">
        <v>0</v>
      </c>
      <c r="K4966">
        <v>0</v>
      </c>
      <c r="L4966">
        <v>95</v>
      </c>
      <c r="M4966">
        <v>5989700</v>
      </c>
      <c r="N4966">
        <v>150000</v>
      </c>
      <c r="O4966">
        <v>40355305</v>
      </c>
      <c r="P4966" t="s">
        <v>5</v>
      </c>
      <c r="Q4966" t="s">
        <v>15</v>
      </c>
      <c r="R4966" t="s">
        <v>169</v>
      </c>
      <c r="S4966" t="s">
        <v>170</v>
      </c>
      <c r="T4966">
        <v>26035680.64516129</v>
      </c>
      <c r="U4966">
        <v>25734826</v>
      </c>
      <c r="V4966">
        <v>-300854.64516128972</v>
      </c>
      <c r="W4966">
        <v>-1.1555474552849998E-2</v>
      </c>
      <c r="X4966" t="s">
        <v>177</v>
      </c>
    </row>
    <row r="4967" spans="1:24" x14ac:dyDescent="0.35">
      <c r="A4967">
        <v>3301070793</v>
      </c>
      <c r="B4967" t="s">
        <v>168</v>
      </c>
      <c r="C4967" t="s">
        <v>168</v>
      </c>
      <c r="D4967">
        <v>0</v>
      </c>
      <c r="E4967">
        <v>0</v>
      </c>
      <c r="F4967">
        <v>35</v>
      </c>
      <c r="G4967">
        <v>1013166</v>
      </c>
      <c r="H4967">
        <v>27</v>
      </c>
      <c r="I4967">
        <v>1205000</v>
      </c>
      <c r="J4967">
        <v>0</v>
      </c>
      <c r="K4967">
        <v>0</v>
      </c>
      <c r="L4967">
        <v>12</v>
      </c>
      <c r="M4967">
        <v>1048800</v>
      </c>
      <c r="N4967">
        <v>165000</v>
      </c>
      <c r="O4967">
        <v>3431966</v>
      </c>
      <c r="P4967" t="s">
        <v>5</v>
      </c>
      <c r="Q4967" t="s">
        <v>14</v>
      </c>
      <c r="R4967" t="s">
        <v>169</v>
      </c>
      <c r="S4967" t="s">
        <v>170</v>
      </c>
      <c r="T4967">
        <v>2214171.6129032257</v>
      </c>
      <c r="U4967">
        <v>2618780</v>
      </c>
      <c r="V4967">
        <v>404608.3870967743</v>
      </c>
      <c r="W4967">
        <v>0.18273578467851959</v>
      </c>
      <c r="X4967" t="s">
        <v>333</v>
      </c>
    </row>
    <row r="4968" spans="1:24" x14ac:dyDescent="0.35">
      <c r="A4968">
        <v>3300014599</v>
      </c>
      <c r="B4968" t="s">
        <v>168</v>
      </c>
      <c r="C4968" t="s">
        <v>168</v>
      </c>
      <c r="D4968">
        <v>0</v>
      </c>
      <c r="E4968">
        <v>0</v>
      </c>
      <c r="F4968">
        <v>55</v>
      </c>
      <c r="G4968">
        <v>1944296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20000</v>
      </c>
      <c r="N4968">
        <v>541500</v>
      </c>
      <c r="O4968">
        <v>2505796</v>
      </c>
      <c r="P4968" t="s">
        <v>5</v>
      </c>
      <c r="Q4968" t="s">
        <v>7</v>
      </c>
      <c r="R4968" t="s">
        <v>169</v>
      </c>
      <c r="S4968" t="s">
        <v>170</v>
      </c>
      <c r="T4968">
        <v>1616642.5806451612</v>
      </c>
      <c r="U4968">
        <v>3185566</v>
      </c>
      <c r="V4968">
        <v>1568923.4193548388</v>
      </c>
      <c r="W4968">
        <v>0.9704825532485486</v>
      </c>
      <c r="X4968" t="s">
        <v>204</v>
      </c>
    </row>
    <row r="4969" spans="1:24" x14ac:dyDescent="0.35">
      <c r="A4969">
        <v>3300013179</v>
      </c>
      <c r="B4969" t="s">
        <v>168</v>
      </c>
      <c r="C4969" t="s">
        <v>168</v>
      </c>
      <c r="D4969">
        <v>0</v>
      </c>
      <c r="E4969">
        <v>0</v>
      </c>
      <c r="F4969">
        <v>3</v>
      </c>
      <c r="G4969">
        <v>54299</v>
      </c>
      <c r="H4969">
        <v>0</v>
      </c>
      <c r="I4969">
        <v>0</v>
      </c>
      <c r="J4969">
        <v>0</v>
      </c>
      <c r="K4969">
        <v>0</v>
      </c>
      <c r="L4969">
        <v>1</v>
      </c>
      <c r="M4969">
        <v>21046</v>
      </c>
      <c r="N4969">
        <v>955000</v>
      </c>
      <c r="O4969">
        <v>1030345</v>
      </c>
      <c r="P4969" t="s">
        <v>5</v>
      </c>
      <c r="Q4969" t="s">
        <v>12</v>
      </c>
      <c r="R4969" t="s">
        <v>169</v>
      </c>
      <c r="S4969" t="s">
        <v>170</v>
      </c>
      <c r="T4969">
        <v>664738.70967741939</v>
      </c>
      <c r="U4969">
        <v>633600</v>
      </c>
      <c r="V4969">
        <v>-31138.709677419392</v>
      </c>
      <c r="W4969">
        <v>-4.684353299137678E-2</v>
      </c>
      <c r="X4969" t="s">
        <v>364</v>
      </c>
    </row>
    <row r="4970" spans="1:24" x14ac:dyDescent="0.35">
      <c r="A4970">
        <v>3301018542</v>
      </c>
      <c r="B4970" t="s">
        <v>168</v>
      </c>
      <c r="C4970" t="s">
        <v>168</v>
      </c>
      <c r="D4970">
        <v>0</v>
      </c>
      <c r="E4970">
        <v>0</v>
      </c>
      <c r="F4970">
        <v>3</v>
      </c>
      <c r="G4970">
        <v>210996</v>
      </c>
      <c r="H4970">
        <v>0</v>
      </c>
      <c r="I4970">
        <v>0</v>
      </c>
      <c r="J4970">
        <v>0</v>
      </c>
      <c r="K4970">
        <v>0</v>
      </c>
      <c r="L4970">
        <v>14</v>
      </c>
      <c r="M4970">
        <v>1383600</v>
      </c>
      <c r="N4970">
        <v>150000</v>
      </c>
      <c r="O4970">
        <v>1744596</v>
      </c>
      <c r="P4970" t="s">
        <v>5</v>
      </c>
      <c r="Q4970" t="s">
        <v>14</v>
      </c>
      <c r="R4970" t="s">
        <v>169</v>
      </c>
      <c r="S4970" t="s">
        <v>170</v>
      </c>
      <c r="T4970">
        <v>1125545.8064516129</v>
      </c>
      <c r="U4970">
        <v>854399</v>
      </c>
      <c r="V4970">
        <v>-271146.80645161285</v>
      </c>
      <c r="W4970">
        <v>-0.24090250694143511</v>
      </c>
      <c r="X4970" t="s">
        <v>208</v>
      </c>
    </row>
    <row r="4971" spans="1:24" x14ac:dyDescent="0.35">
      <c r="A4971">
        <v>3301076314</v>
      </c>
      <c r="B4971" t="s">
        <v>168</v>
      </c>
      <c r="C4971" t="s">
        <v>168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1</v>
      </c>
      <c r="M4971">
        <v>50000</v>
      </c>
      <c r="N4971">
        <v>1741500</v>
      </c>
      <c r="O4971">
        <v>1791500</v>
      </c>
      <c r="P4971" t="s">
        <v>5</v>
      </c>
      <c r="Q4971" t="s">
        <v>7</v>
      </c>
      <c r="R4971" t="s">
        <v>169</v>
      </c>
      <c r="S4971" t="s">
        <v>170</v>
      </c>
      <c r="T4971">
        <v>1155806.4516129033</v>
      </c>
      <c r="U4971">
        <v>2996500</v>
      </c>
      <c r="V4971">
        <v>1840693.5483870967</v>
      </c>
      <c r="W4971">
        <v>1.5925620987998883</v>
      </c>
      <c r="X4971" t="s">
        <v>394</v>
      </c>
    </row>
    <row r="4972" spans="1:24" x14ac:dyDescent="0.35">
      <c r="A4972">
        <v>6001143789</v>
      </c>
      <c r="B4972" t="s">
        <v>168</v>
      </c>
      <c r="C4972" t="s">
        <v>168</v>
      </c>
      <c r="D4972">
        <v>0</v>
      </c>
      <c r="E4972">
        <v>0</v>
      </c>
      <c r="F4972">
        <v>2</v>
      </c>
      <c r="G4972">
        <v>92498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180000</v>
      </c>
      <c r="O4972">
        <v>272498</v>
      </c>
      <c r="P4972" t="s">
        <v>5</v>
      </c>
      <c r="Q4972" t="s">
        <v>15</v>
      </c>
      <c r="R4972" t="s">
        <v>169</v>
      </c>
      <c r="S4972" t="s">
        <v>170</v>
      </c>
      <c r="T4972">
        <v>175805.16129032258</v>
      </c>
      <c r="U4972">
        <v>451195</v>
      </c>
      <c r="V4972">
        <v>275389.83870967745</v>
      </c>
      <c r="W4972">
        <v>1.5664491115531125</v>
      </c>
      <c r="X4972" t="s">
        <v>296</v>
      </c>
    </row>
    <row r="4973" spans="1:24" x14ac:dyDescent="0.35">
      <c r="A4973">
        <v>3301006371</v>
      </c>
      <c r="B4973" t="s">
        <v>168</v>
      </c>
      <c r="C4973" t="s">
        <v>168</v>
      </c>
      <c r="D4973">
        <v>0</v>
      </c>
      <c r="E4973">
        <v>0</v>
      </c>
      <c r="F4973">
        <v>180</v>
      </c>
      <c r="G4973">
        <v>7841683</v>
      </c>
      <c r="H4973">
        <v>33</v>
      </c>
      <c r="I4973">
        <v>570000</v>
      </c>
      <c r="J4973">
        <v>0</v>
      </c>
      <c r="K4973">
        <v>0</v>
      </c>
      <c r="L4973">
        <v>0</v>
      </c>
      <c r="M4973">
        <v>0</v>
      </c>
      <c r="N4973">
        <v>330000</v>
      </c>
      <c r="O4973">
        <v>8741683</v>
      </c>
      <c r="P4973" t="s">
        <v>5</v>
      </c>
      <c r="Q4973" t="s">
        <v>12</v>
      </c>
      <c r="R4973" t="s">
        <v>169</v>
      </c>
      <c r="S4973" t="s">
        <v>170</v>
      </c>
      <c r="T4973">
        <v>5639795.4838709673</v>
      </c>
      <c r="U4973">
        <v>5556049</v>
      </c>
      <c r="V4973">
        <v>-83746.483870967291</v>
      </c>
      <c r="W4973">
        <v>-1.4849205810826049E-2</v>
      </c>
      <c r="X4973" t="s">
        <v>390</v>
      </c>
    </row>
    <row r="4974" spans="1:24" x14ac:dyDescent="0.35">
      <c r="A4974">
        <v>3301062851</v>
      </c>
      <c r="B4974" t="s">
        <v>168</v>
      </c>
      <c r="C4974" t="s">
        <v>168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2810000</v>
      </c>
      <c r="O4974">
        <v>2810000</v>
      </c>
      <c r="P4974" t="s">
        <v>5</v>
      </c>
      <c r="Q4974" t="s">
        <v>16</v>
      </c>
      <c r="R4974" t="s">
        <v>169</v>
      </c>
      <c r="S4974" t="s">
        <v>170</v>
      </c>
      <c r="T4974">
        <v>1812903.2258064514</v>
      </c>
      <c r="U4974">
        <v>2637700</v>
      </c>
      <c r="V4974">
        <v>824796.7741935486</v>
      </c>
      <c r="W4974">
        <v>0.45495907473309627</v>
      </c>
      <c r="X4974" t="s">
        <v>357</v>
      </c>
    </row>
    <row r="4975" spans="1:24" x14ac:dyDescent="0.35">
      <c r="A4975">
        <v>3300011678</v>
      </c>
      <c r="B4975" t="s">
        <v>168</v>
      </c>
      <c r="C4975" t="s">
        <v>168</v>
      </c>
      <c r="D4975">
        <v>0</v>
      </c>
      <c r="E4975">
        <v>0</v>
      </c>
      <c r="F4975">
        <v>417</v>
      </c>
      <c r="G4975">
        <v>20225301</v>
      </c>
      <c r="H4975">
        <v>193</v>
      </c>
      <c r="I4975">
        <v>5754000</v>
      </c>
      <c r="J4975">
        <v>0</v>
      </c>
      <c r="K4975">
        <v>0</v>
      </c>
      <c r="L4975">
        <v>10</v>
      </c>
      <c r="M4975">
        <v>544000</v>
      </c>
      <c r="N4975">
        <v>8533800</v>
      </c>
      <c r="O4975">
        <v>35057101</v>
      </c>
      <c r="P4975" t="s">
        <v>5</v>
      </c>
      <c r="Q4975" t="s">
        <v>16</v>
      </c>
      <c r="R4975" t="s">
        <v>169</v>
      </c>
      <c r="S4975" t="s">
        <v>170</v>
      </c>
      <c r="T4975">
        <v>22617484.516129032</v>
      </c>
      <c r="U4975">
        <v>17296387</v>
      </c>
      <c r="V4975">
        <v>-5321097.5161290318</v>
      </c>
      <c r="W4975">
        <v>-0.23526477988011618</v>
      </c>
      <c r="X4975" t="s">
        <v>277</v>
      </c>
    </row>
    <row r="4976" spans="1:24" x14ac:dyDescent="0.35">
      <c r="A4976">
        <v>3300009181</v>
      </c>
      <c r="B4976" t="s">
        <v>168</v>
      </c>
      <c r="C4976" t="s">
        <v>168</v>
      </c>
      <c r="D4976">
        <v>0</v>
      </c>
      <c r="E4976">
        <v>0</v>
      </c>
      <c r="F4976">
        <v>2</v>
      </c>
      <c r="G4976">
        <v>97149</v>
      </c>
      <c r="H4976">
        <v>6</v>
      </c>
      <c r="I4976">
        <v>130000</v>
      </c>
      <c r="J4976">
        <v>0</v>
      </c>
      <c r="K4976">
        <v>0</v>
      </c>
      <c r="L4976">
        <v>0</v>
      </c>
      <c r="M4976">
        <v>0</v>
      </c>
      <c r="N4976">
        <v>446000</v>
      </c>
      <c r="O4976">
        <v>673149</v>
      </c>
      <c r="P4976" t="s">
        <v>5</v>
      </c>
      <c r="Q4976" t="s">
        <v>12</v>
      </c>
      <c r="R4976" t="s">
        <v>169</v>
      </c>
      <c r="S4976" t="s">
        <v>170</v>
      </c>
      <c r="T4976">
        <v>434289.67741935485</v>
      </c>
      <c r="U4976">
        <v>420400</v>
      </c>
      <c r="V4976">
        <v>-13889.677419354848</v>
      </c>
      <c r="W4976">
        <v>-3.1982517986359649E-2</v>
      </c>
      <c r="X4976" t="s">
        <v>189</v>
      </c>
    </row>
    <row r="4977" spans="1:24" x14ac:dyDescent="0.35">
      <c r="A4977">
        <v>3300012565</v>
      </c>
      <c r="B4977" t="s">
        <v>168</v>
      </c>
      <c r="C4977" t="s">
        <v>168</v>
      </c>
      <c r="D4977">
        <v>0</v>
      </c>
      <c r="E4977">
        <v>0</v>
      </c>
      <c r="F4977">
        <v>16</v>
      </c>
      <c r="G4977">
        <v>542925</v>
      </c>
      <c r="H4977">
        <v>1</v>
      </c>
      <c r="I4977">
        <v>10000</v>
      </c>
      <c r="J4977">
        <v>0</v>
      </c>
      <c r="K4977">
        <v>0</v>
      </c>
      <c r="L4977">
        <v>3</v>
      </c>
      <c r="M4977">
        <v>357200</v>
      </c>
      <c r="N4977">
        <v>934500</v>
      </c>
      <c r="O4977">
        <v>1844625</v>
      </c>
      <c r="P4977" t="s">
        <v>5</v>
      </c>
      <c r="Q4977" t="s">
        <v>16</v>
      </c>
      <c r="R4977" t="s">
        <v>169</v>
      </c>
      <c r="S4977" t="s">
        <v>170</v>
      </c>
      <c r="T4977">
        <v>1190080.6451612902</v>
      </c>
      <c r="U4977">
        <v>1622544</v>
      </c>
      <c r="V4977">
        <v>432463.35483870981</v>
      </c>
      <c r="W4977">
        <v>0.36338995730839607</v>
      </c>
      <c r="X4977" t="s">
        <v>349</v>
      </c>
    </row>
    <row r="4978" spans="1:24" x14ac:dyDescent="0.35">
      <c r="A4978">
        <v>3301002121</v>
      </c>
      <c r="B4978" t="s">
        <v>168</v>
      </c>
      <c r="C4978" t="s">
        <v>168</v>
      </c>
      <c r="D4978">
        <v>0</v>
      </c>
      <c r="E4978">
        <v>0</v>
      </c>
      <c r="F4978">
        <v>51</v>
      </c>
      <c r="G4978">
        <v>2308468</v>
      </c>
      <c r="H4978">
        <v>34</v>
      </c>
      <c r="I4978">
        <v>1415000</v>
      </c>
      <c r="J4978">
        <v>56</v>
      </c>
      <c r="K4978">
        <v>1542800</v>
      </c>
      <c r="L4978">
        <v>19</v>
      </c>
      <c r="M4978">
        <v>1115600</v>
      </c>
      <c r="N4978">
        <v>495800</v>
      </c>
      <c r="O4978">
        <v>6877668</v>
      </c>
      <c r="P4978" t="s">
        <v>5</v>
      </c>
      <c r="Q4978" t="s">
        <v>16</v>
      </c>
      <c r="R4978" t="s">
        <v>169</v>
      </c>
      <c r="S4978" t="s">
        <v>170</v>
      </c>
      <c r="T4978">
        <v>4437205.1612903224</v>
      </c>
      <c r="U4978">
        <v>3493109</v>
      </c>
      <c r="V4978">
        <v>-944096.16129032243</v>
      </c>
      <c r="W4978">
        <v>-0.2127682013729072</v>
      </c>
      <c r="X4978" t="s">
        <v>349</v>
      </c>
    </row>
    <row r="4979" spans="1:24" x14ac:dyDescent="0.35">
      <c r="A4979">
        <v>3301000520</v>
      </c>
      <c r="B4979" t="s">
        <v>168</v>
      </c>
      <c r="C4979" t="s">
        <v>168</v>
      </c>
      <c r="D4979">
        <v>0</v>
      </c>
      <c r="E4979">
        <v>0</v>
      </c>
      <c r="F4979">
        <v>66</v>
      </c>
      <c r="G4979">
        <v>1846392</v>
      </c>
      <c r="H4979">
        <v>18</v>
      </c>
      <c r="I4979">
        <v>410000</v>
      </c>
      <c r="J4979">
        <v>0</v>
      </c>
      <c r="K4979">
        <v>0</v>
      </c>
      <c r="L4979">
        <v>36</v>
      </c>
      <c r="M4979">
        <v>1156400</v>
      </c>
      <c r="N4979">
        <v>1558500</v>
      </c>
      <c r="O4979">
        <v>4971292</v>
      </c>
      <c r="P4979" t="s">
        <v>5</v>
      </c>
      <c r="Q4979" t="s">
        <v>17</v>
      </c>
      <c r="R4979" t="s">
        <v>169</v>
      </c>
      <c r="S4979" t="s">
        <v>170</v>
      </c>
      <c r="T4979">
        <v>3207285.1612903224</v>
      </c>
      <c r="U4979">
        <v>2888942</v>
      </c>
      <c r="V4979">
        <v>-318343.16129032243</v>
      </c>
      <c r="W4979">
        <v>-9.9256269798676078E-2</v>
      </c>
      <c r="X4979" t="s">
        <v>404</v>
      </c>
    </row>
    <row r="4980" spans="1:24" x14ac:dyDescent="0.35">
      <c r="A4980">
        <v>3301047656</v>
      </c>
      <c r="B4980" t="s">
        <v>168</v>
      </c>
      <c r="C4980" t="s">
        <v>168</v>
      </c>
      <c r="D4980">
        <v>0</v>
      </c>
      <c r="E4980">
        <v>0</v>
      </c>
      <c r="F4980">
        <v>1</v>
      </c>
      <c r="G4980">
        <v>9899</v>
      </c>
      <c r="H4980">
        <v>1</v>
      </c>
      <c r="I4980">
        <v>6000</v>
      </c>
      <c r="J4980">
        <v>0</v>
      </c>
      <c r="K4980">
        <v>0</v>
      </c>
      <c r="L4980">
        <v>0</v>
      </c>
      <c r="M4980">
        <v>0</v>
      </c>
      <c r="N4980">
        <v>330000</v>
      </c>
      <c r="O4980">
        <v>345899</v>
      </c>
      <c r="P4980" t="s">
        <v>5</v>
      </c>
      <c r="Q4980" t="s">
        <v>12</v>
      </c>
      <c r="R4980" t="s">
        <v>169</v>
      </c>
      <c r="S4980" t="s">
        <v>170</v>
      </c>
      <c r="T4980">
        <v>223160.64516129033</v>
      </c>
      <c r="U4980">
        <v>282500</v>
      </c>
      <c r="V4980">
        <v>59339.354838709667</v>
      </c>
      <c r="W4980">
        <v>0.2659042090321162</v>
      </c>
      <c r="X4980" t="s">
        <v>248</v>
      </c>
    </row>
    <row r="4981" spans="1:24" x14ac:dyDescent="0.35">
      <c r="A4981">
        <v>3300005840</v>
      </c>
      <c r="B4981" t="s">
        <v>168</v>
      </c>
      <c r="C4981" t="s">
        <v>168</v>
      </c>
      <c r="D4981">
        <v>0</v>
      </c>
      <c r="E4981">
        <v>0</v>
      </c>
      <c r="F4981">
        <v>135</v>
      </c>
      <c r="G4981">
        <v>3906789</v>
      </c>
      <c r="H4981">
        <v>87</v>
      </c>
      <c r="I4981">
        <v>2950000</v>
      </c>
      <c r="J4981">
        <v>0</v>
      </c>
      <c r="K4981">
        <v>0</v>
      </c>
      <c r="L4981">
        <v>46</v>
      </c>
      <c r="M4981">
        <v>4040400</v>
      </c>
      <c r="N4981">
        <v>30000</v>
      </c>
      <c r="O4981">
        <v>10927189</v>
      </c>
      <c r="P4981" t="s">
        <v>5</v>
      </c>
      <c r="Q4981" t="s">
        <v>14</v>
      </c>
      <c r="R4981" t="s">
        <v>169</v>
      </c>
      <c r="S4981" t="s">
        <v>170</v>
      </c>
      <c r="T4981">
        <v>7049799.3548387093</v>
      </c>
      <c r="U4981">
        <v>5949645</v>
      </c>
      <c r="V4981">
        <v>-1100154.3548387093</v>
      </c>
      <c r="W4981">
        <v>-0.15605470446241931</v>
      </c>
      <c r="X4981" t="s">
        <v>323</v>
      </c>
    </row>
    <row r="4982" spans="1:24" x14ac:dyDescent="0.35">
      <c r="A4982">
        <v>3301067617</v>
      </c>
      <c r="B4982" t="s">
        <v>168</v>
      </c>
      <c r="C4982" t="s">
        <v>168</v>
      </c>
      <c r="D4982">
        <v>0</v>
      </c>
      <c r="E4982">
        <v>0</v>
      </c>
      <c r="F4982">
        <v>129</v>
      </c>
      <c r="G4982">
        <v>4584284</v>
      </c>
      <c r="H4982">
        <v>33</v>
      </c>
      <c r="I4982">
        <v>980000</v>
      </c>
      <c r="J4982">
        <v>0</v>
      </c>
      <c r="K4982">
        <v>0</v>
      </c>
      <c r="L4982">
        <v>0</v>
      </c>
      <c r="M4982">
        <v>0</v>
      </c>
      <c r="N4982">
        <v>495000</v>
      </c>
      <c r="O4982">
        <v>6059284</v>
      </c>
      <c r="P4982" t="s">
        <v>5</v>
      </c>
      <c r="Q4982" t="s">
        <v>17</v>
      </c>
      <c r="R4982" t="s">
        <v>169</v>
      </c>
      <c r="S4982" t="s">
        <v>170</v>
      </c>
      <c r="T4982">
        <v>3909215.4838709678</v>
      </c>
      <c r="U4982">
        <v>4595929</v>
      </c>
      <c r="V4982">
        <v>686713.51612903224</v>
      </c>
      <c r="W4982">
        <v>0.17566530137884273</v>
      </c>
      <c r="X4982" t="s">
        <v>293</v>
      </c>
    </row>
    <row r="4983" spans="1:24" x14ac:dyDescent="0.35">
      <c r="A4983">
        <v>3301067125</v>
      </c>
      <c r="B4983" t="s">
        <v>168</v>
      </c>
      <c r="C4983" t="s">
        <v>168</v>
      </c>
      <c r="D4983">
        <v>0</v>
      </c>
      <c r="E4983">
        <v>0</v>
      </c>
      <c r="F4983">
        <v>9</v>
      </c>
      <c r="G4983">
        <v>619288</v>
      </c>
      <c r="H4983">
        <v>16</v>
      </c>
      <c r="I4983">
        <v>900000</v>
      </c>
      <c r="J4983">
        <v>0</v>
      </c>
      <c r="K4983">
        <v>0</v>
      </c>
      <c r="L4983">
        <v>8</v>
      </c>
      <c r="M4983">
        <v>927200</v>
      </c>
      <c r="N4983">
        <v>144000</v>
      </c>
      <c r="O4983">
        <v>2590488</v>
      </c>
      <c r="P4983" t="s">
        <v>5</v>
      </c>
      <c r="Q4983" t="s">
        <v>11</v>
      </c>
      <c r="R4983" t="s">
        <v>169</v>
      </c>
      <c r="S4983" t="s">
        <v>170</v>
      </c>
      <c r="T4983">
        <v>1671282.5806451612</v>
      </c>
      <c r="U4983">
        <v>1107193</v>
      </c>
      <c r="V4983">
        <v>-564089.58064516122</v>
      </c>
      <c r="W4983">
        <v>-0.33751897325909241</v>
      </c>
      <c r="X4983" t="s">
        <v>290</v>
      </c>
    </row>
    <row r="4984" spans="1:24" x14ac:dyDescent="0.35">
      <c r="A4984">
        <v>3300012406</v>
      </c>
      <c r="B4984" t="s">
        <v>168</v>
      </c>
      <c r="C4984" t="s">
        <v>168</v>
      </c>
      <c r="D4984">
        <v>0</v>
      </c>
      <c r="E4984">
        <v>0</v>
      </c>
      <c r="F4984">
        <v>0</v>
      </c>
      <c r="G4984">
        <v>0</v>
      </c>
      <c r="H4984">
        <v>2</v>
      </c>
      <c r="I4984">
        <v>110000</v>
      </c>
      <c r="J4984">
        <v>0</v>
      </c>
      <c r="K4984">
        <v>0</v>
      </c>
      <c r="L4984">
        <v>0</v>
      </c>
      <c r="M4984">
        <v>0</v>
      </c>
      <c r="N4984">
        <v>303000</v>
      </c>
      <c r="O4984">
        <v>413000</v>
      </c>
      <c r="P4984" t="s">
        <v>5</v>
      </c>
      <c r="Q4984" t="s">
        <v>12</v>
      </c>
      <c r="R4984" t="s">
        <v>169</v>
      </c>
      <c r="S4984" t="s">
        <v>170</v>
      </c>
      <c r="T4984">
        <v>266451.61290322582</v>
      </c>
      <c r="U4984">
        <v>277949</v>
      </c>
      <c r="V4984">
        <v>11497.387096774182</v>
      </c>
      <c r="W4984">
        <v>4.3150000000000022E-2</v>
      </c>
      <c r="X4984" t="s">
        <v>380</v>
      </c>
    </row>
    <row r="4985" spans="1:24" x14ac:dyDescent="0.35">
      <c r="A4985">
        <v>3301073221</v>
      </c>
      <c r="B4985" t="s">
        <v>168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 t="s">
        <v>5</v>
      </c>
      <c r="Q4985" t="s">
        <v>13</v>
      </c>
      <c r="R4985" t="s">
        <v>207</v>
      </c>
      <c r="S4985" t="s">
        <v>170</v>
      </c>
      <c r="T4985">
        <v>0</v>
      </c>
      <c r="U4985">
        <v>0</v>
      </c>
      <c r="V4985">
        <v>0</v>
      </c>
      <c r="W4985">
        <v>0</v>
      </c>
      <c r="X4985" t="s">
        <v>325</v>
      </c>
    </row>
    <row r="4986" spans="1:24" x14ac:dyDescent="0.35">
      <c r="A4986">
        <v>3300000593</v>
      </c>
      <c r="B4986" t="s">
        <v>168</v>
      </c>
      <c r="C4986" t="s">
        <v>168</v>
      </c>
      <c r="D4986">
        <v>0</v>
      </c>
      <c r="E4986">
        <v>0</v>
      </c>
      <c r="F4986">
        <v>247</v>
      </c>
      <c r="G4986">
        <v>7566467</v>
      </c>
      <c r="H4986">
        <v>10</v>
      </c>
      <c r="I4986">
        <v>440000</v>
      </c>
      <c r="J4986">
        <v>0</v>
      </c>
      <c r="K4986">
        <v>0</v>
      </c>
      <c r="L4986">
        <v>12</v>
      </c>
      <c r="M4986">
        <v>568800</v>
      </c>
      <c r="N4986">
        <v>30000</v>
      </c>
      <c r="O4986">
        <v>8605267</v>
      </c>
      <c r="P4986" t="s">
        <v>5</v>
      </c>
      <c r="Q4986" t="s">
        <v>11</v>
      </c>
      <c r="R4986" t="s">
        <v>169</v>
      </c>
      <c r="S4986" t="s">
        <v>170</v>
      </c>
      <c r="T4986">
        <v>5551785.1612903224</v>
      </c>
      <c r="U4986">
        <v>6186376</v>
      </c>
      <c r="V4986">
        <v>634590.83870967757</v>
      </c>
      <c r="W4986">
        <v>0.11430392572362957</v>
      </c>
      <c r="X4986" t="s">
        <v>385</v>
      </c>
    </row>
    <row r="4987" spans="1:24" x14ac:dyDescent="0.35">
      <c r="A4987">
        <v>3300013874</v>
      </c>
      <c r="B4987" t="s">
        <v>168</v>
      </c>
      <c r="C4987" t="s">
        <v>168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1</v>
      </c>
      <c r="M4987">
        <v>22400</v>
      </c>
      <c r="N4987">
        <v>418700</v>
      </c>
      <c r="O4987">
        <v>441100</v>
      </c>
      <c r="P4987" t="s">
        <v>5</v>
      </c>
      <c r="Q4987" t="s">
        <v>7</v>
      </c>
      <c r="R4987" t="s">
        <v>169</v>
      </c>
      <c r="S4987" t="s">
        <v>170</v>
      </c>
      <c r="T4987">
        <v>284580.64516129036</v>
      </c>
      <c r="U4987">
        <v>461700</v>
      </c>
      <c r="V4987">
        <v>177119.35483870964</v>
      </c>
      <c r="W4987">
        <v>0.6223872137837223</v>
      </c>
      <c r="X4987" t="s">
        <v>204</v>
      </c>
    </row>
    <row r="4988" spans="1:24" x14ac:dyDescent="0.35">
      <c r="A4988">
        <v>3300017172</v>
      </c>
      <c r="B4988" t="s">
        <v>168</v>
      </c>
      <c r="C4988" t="s">
        <v>168</v>
      </c>
      <c r="D4988">
        <v>0</v>
      </c>
      <c r="E4988">
        <v>0</v>
      </c>
      <c r="F4988">
        <v>0</v>
      </c>
      <c r="G4988">
        <v>0</v>
      </c>
      <c r="H4988">
        <v>1</v>
      </c>
      <c r="I4988">
        <v>5000</v>
      </c>
      <c r="J4988">
        <v>0</v>
      </c>
      <c r="K4988">
        <v>0</v>
      </c>
      <c r="L4988">
        <v>0</v>
      </c>
      <c r="M4988">
        <v>0</v>
      </c>
      <c r="N4988">
        <v>784500</v>
      </c>
      <c r="O4988">
        <v>789500</v>
      </c>
      <c r="P4988" t="s">
        <v>5</v>
      </c>
      <c r="Q4988" t="s">
        <v>6</v>
      </c>
      <c r="R4988" t="s">
        <v>169</v>
      </c>
      <c r="S4988" t="s">
        <v>170</v>
      </c>
      <c r="T4988">
        <v>509354.83870967745</v>
      </c>
      <c r="U4988">
        <v>1608600</v>
      </c>
      <c r="V4988">
        <v>1099245.1612903224</v>
      </c>
      <c r="W4988">
        <v>2.1581127295756808</v>
      </c>
      <c r="X4988" t="s">
        <v>178</v>
      </c>
    </row>
    <row r="4989" spans="1:24" x14ac:dyDescent="0.35">
      <c r="A4989">
        <v>3300025223</v>
      </c>
      <c r="B4989" t="s">
        <v>168</v>
      </c>
      <c r="C4989" t="s">
        <v>168</v>
      </c>
      <c r="D4989">
        <v>0</v>
      </c>
      <c r="E4989">
        <v>0</v>
      </c>
      <c r="F4989">
        <v>100</v>
      </c>
      <c r="G4989">
        <v>4301844</v>
      </c>
      <c r="H4989">
        <v>2</v>
      </c>
      <c r="I4989">
        <v>40000</v>
      </c>
      <c r="J4989">
        <v>0</v>
      </c>
      <c r="K4989">
        <v>0</v>
      </c>
      <c r="L4989">
        <v>0</v>
      </c>
      <c r="M4989">
        <v>0</v>
      </c>
      <c r="N4989">
        <v>862400</v>
      </c>
      <c r="O4989">
        <v>5204244</v>
      </c>
      <c r="P4989" t="s">
        <v>5</v>
      </c>
      <c r="Q4989" t="s">
        <v>6</v>
      </c>
      <c r="R4989" t="s">
        <v>169</v>
      </c>
      <c r="S4989" t="s">
        <v>170</v>
      </c>
      <c r="T4989">
        <v>3357576.7741935486</v>
      </c>
      <c r="U4989">
        <v>3477124</v>
      </c>
      <c r="V4989">
        <v>119547.2258064514</v>
      </c>
      <c r="W4989">
        <v>3.5605209901764745E-2</v>
      </c>
      <c r="X4989" t="s">
        <v>261</v>
      </c>
    </row>
    <row r="4990" spans="1:24" x14ac:dyDescent="0.35">
      <c r="A4990">
        <v>3301071173</v>
      </c>
      <c r="B4990" t="s">
        <v>168</v>
      </c>
      <c r="C4990" t="s">
        <v>168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30000</v>
      </c>
      <c r="O4990">
        <v>30000</v>
      </c>
      <c r="P4990" t="s">
        <v>5</v>
      </c>
      <c r="Q4990" t="s">
        <v>11</v>
      </c>
      <c r="R4990" t="s">
        <v>169</v>
      </c>
      <c r="S4990" t="s">
        <v>170</v>
      </c>
      <c r="T4990">
        <v>19354.83870967742</v>
      </c>
      <c r="U4990">
        <v>0</v>
      </c>
      <c r="V4990">
        <v>-19354.83870967742</v>
      </c>
      <c r="W4990">
        <v>0</v>
      </c>
      <c r="X4990" t="s">
        <v>172</v>
      </c>
    </row>
    <row r="4991" spans="1:24" x14ac:dyDescent="0.35">
      <c r="A4991">
        <v>3300017133</v>
      </c>
      <c r="B4991" t="s">
        <v>168</v>
      </c>
      <c r="C4991" t="s">
        <v>168</v>
      </c>
      <c r="D4991">
        <v>0</v>
      </c>
      <c r="E4991">
        <v>0</v>
      </c>
      <c r="F4991">
        <v>157</v>
      </c>
      <c r="G4991">
        <v>7173033</v>
      </c>
      <c r="H4991">
        <v>3</v>
      </c>
      <c r="I4991">
        <v>40000</v>
      </c>
      <c r="J4991">
        <v>0</v>
      </c>
      <c r="K4991">
        <v>0</v>
      </c>
      <c r="L4991">
        <v>0</v>
      </c>
      <c r="M4991">
        <v>0</v>
      </c>
      <c r="N4991">
        <v>894100</v>
      </c>
      <c r="O4991">
        <v>8107133</v>
      </c>
      <c r="P4991" t="s">
        <v>5</v>
      </c>
      <c r="Q4991" t="s">
        <v>7</v>
      </c>
      <c r="R4991" t="s">
        <v>169</v>
      </c>
      <c r="S4991" t="s">
        <v>170</v>
      </c>
      <c r="T4991">
        <v>5230408.3870967738</v>
      </c>
      <c r="U4991">
        <v>6753985</v>
      </c>
      <c r="V4991">
        <v>1523576.6129032262</v>
      </c>
      <c r="W4991">
        <v>0.29129209425822933</v>
      </c>
      <c r="X4991" t="s">
        <v>307</v>
      </c>
    </row>
    <row r="4992" spans="1:24" x14ac:dyDescent="0.35">
      <c r="A4992">
        <v>3301052671</v>
      </c>
      <c r="B4992" t="s">
        <v>168</v>
      </c>
      <c r="C4992" t="s">
        <v>168</v>
      </c>
      <c r="D4992">
        <v>0</v>
      </c>
      <c r="E4992">
        <v>0</v>
      </c>
      <c r="F4992">
        <v>2</v>
      </c>
      <c r="G4992">
        <v>50398</v>
      </c>
      <c r="H4992">
        <v>13</v>
      </c>
      <c r="I4992">
        <v>490000</v>
      </c>
      <c r="J4992">
        <v>0</v>
      </c>
      <c r="K4992">
        <v>0</v>
      </c>
      <c r="L4992">
        <v>3</v>
      </c>
      <c r="M4992">
        <v>67200</v>
      </c>
      <c r="N4992">
        <v>30000</v>
      </c>
      <c r="O4992">
        <v>637598</v>
      </c>
      <c r="P4992" t="s">
        <v>5</v>
      </c>
      <c r="Q4992" t="s">
        <v>11</v>
      </c>
      <c r="R4992" t="s">
        <v>169</v>
      </c>
      <c r="S4992" t="s">
        <v>170</v>
      </c>
      <c r="T4992">
        <v>411353.54838709673</v>
      </c>
      <c r="U4992">
        <v>333800</v>
      </c>
      <c r="V4992">
        <v>-77553.548387096729</v>
      </c>
      <c r="W4992">
        <v>-0.18853258636319425</v>
      </c>
      <c r="X4992" t="s">
        <v>385</v>
      </c>
    </row>
    <row r="4993" spans="1:24" x14ac:dyDescent="0.35">
      <c r="A4993">
        <v>3300006802</v>
      </c>
      <c r="B4993" t="s">
        <v>168</v>
      </c>
      <c r="C4993" t="s">
        <v>168</v>
      </c>
      <c r="D4993">
        <v>0</v>
      </c>
      <c r="E4993">
        <v>0</v>
      </c>
      <c r="F4993">
        <v>4</v>
      </c>
      <c r="G4993">
        <v>47993</v>
      </c>
      <c r="H4993">
        <v>2</v>
      </c>
      <c r="I4993">
        <v>35000</v>
      </c>
      <c r="J4993">
        <v>0</v>
      </c>
      <c r="K4993">
        <v>0</v>
      </c>
      <c r="L4993">
        <v>1</v>
      </c>
      <c r="M4993">
        <v>102400</v>
      </c>
      <c r="N4993">
        <v>150000</v>
      </c>
      <c r="O4993">
        <v>335393</v>
      </c>
      <c r="P4993" t="s">
        <v>5</v>
      </c>
      <c r="Q4993" t="s">
        <v>9</v>
      </c>
      <c r="R4993" t="s">
        <v>169</v>
      </c>
      <c r="S4993" t="s">
        <v>170</v>
      </c>
      <c r="T4993">
        <v>216382.58064516127</v>
      </c>
      <c r="U4993">
        <v>124998</v>
      </c>
      <c r="V4993">
        <v>-91384.580645161273</v>
      </c>
      <c r="W4993">
        <v>-0.42232873077255628</v>
      </c>
      <c r="X4993" t="s">
        <v>239</v>
      </c>
    </row>
    <row r="4994" spans="1:24" x14ac:dyDescent="0.35">
      <c r="A4994">
        <v>3301070639</v>
      </c>
      <c r="B4994" t="s">
        <v>168</v>
      </c>
      <c r="C4994" t="s">
        <v>168</v>
      </c>
      <c r="D4994">
        <v>0</v>
      </c>
      <c r="E4994">
        <v>0</v>
      </c>
      <c r="F4994">
        <v>50</v>
      </c>
      <c r="G4994">
        <v>1700074</v>
      </c>
      <c r="H4994">
        <v>21</v>
      </c>
      <c r="I4994">
        <v>605000</v>
      </c>
      <c r="J4994">
        <v>0</v>
      </c>
      <c r="K4994">
        <v>0</v>
      </c>
      <c r="L4994">
        <v>2</v>
      </c>
      <c r="M4994">
        <v>74800</v>
      </c>
      <c r="N4994">
        <v>2389800</v>
      </c>
      <c r="O4994">
        <v>4769674</v>
      </c>
      <c r="P4994" t="s">
        <v>5</v>
      </c>
      <c r="Q4994" t="s">
        <v>7</v>
      </c>
      <c r="R4994" t="s">
        <v>169</v>
      </c>
      <c r="S4994" t="s">
        <v>170</v>
      </c>
      <c r="T4994">
        <v>3077209.0322580645</v>
      </c>
      <c r="U4994">
        <v>3853244</v>
      </c>
      <c r="V4994">
        <v>776034.96774193551</v>
      </c>
      <c r="W4994">
        <v>0.25218792730907813</v>
      </c>
      <c r="X4994" t="s">
        <v>215</v>
      </c>
    </row>
    <row r="4995" spans="1:24" x14ac:dyDescent="0.35">
      <c r="A4995">
        <v>3301049784</v>
      </c>
      <c r="B4995" t="s">
        <v>168</v>
      </c>
      <c r="C4995" t="s">
        <v>168</v>
      </c>
      <c r="D4995">
        <v>0</v>
      </c>
      <c r="E4995">
        <v>0</v>
      </c>
      <c r="F4995">
        <v>225</v>
      </c>
      <c r="G4995">
        <v>6323535</v>
      </c>
      <c r="H4995">
        <v>87</v>
      </c>
      <c r="I4995">
        <v>2540000</v>
      </c>
      <c r="J4995">
        <v>0</v>
      </c>
      <c r="K4995">
        <v>0</v>
      </c>
      <c r="L4995">
        <v>45</v>
      </c>
      <c r="M4995">
        <v>1688000</v>
      </c>
      <c r="N4995">
        <v>245000</v>
      </c>
      <c r="O4995">
        <v>10796535</v>
      </c>
      <c r="P4995" t="s">
        <v>5</v>
      </c>
      <c r="Q4995" t="s">
        <v>10</v>
      </c>
      <c r="R4995" t="s">
        <v>169</v>
      </c>
      <c r="S4995" t="s">
        <v>170</v>
      </c>
      <c r="T4995">
        <v>6965506.4516129028</v>
      </c>
      <c r="U4995">
        <v>9264086</v>
      </c>
      <c r="V4995">
        <v>2298579.5483870972</v>
      </c>
      <c r="W4995">
        <v>0.32999460475050579</v>
      </c>
      <c r="X4995" t="s">
        <v>292</v>
      </c>
    </row>
    <row r="4996" spans="1:24" x14ac:dyDescent="0.35">
      <c r="A4996">
        <v>3300015867</v>
      </c>
      <c r="B4996" t="s">
        <v>168</v>
      </c>
      <c r="C4996" t="s">
        <v>168</v>
      </c>
      <c r="D4996">
        <v>0</v>
      </c>
      <c r="E4996">
        <v>0</v>
      </c>
      <c r="F4996">
        <v>621</v>
      </c>
      <c r="G4996">
        <v>33979940</v>
      </c>
      <c r="H4996">
        <v>14</v>
      </c>
      <c r="I4996">
        <v>360000</v>
      </c>
      <c r="J4996">
        <v>0</v>
      </c>
      <c r="K4996">
        <v>0</v>
      </c>
      <c r="L4996">
        <v>0</v>
      </c>
      <c r="M4996">
        <v>0</v>
      </c>
      <c r="N4996">
        <v>1386900</v>
      </c>
      <c r="O4996">
        <v>35726840</v>
      </c>
      <c r="P4996" t="s">
        <v>5</v>
      </c>
      <c r="Q4996" t="s">
        <v>8</v>
      </c>
      <c r="R4996" t="s">
        <v>169</v>
      </c>
      <c r="S4996" t="s">
        <v>170</v>
      </c>
      <c r="T4996">
        <v>23049574.193548389</v>
      </c>
      <c r="U4996">
        <v>21550958</v>
      </c>
      <c r="V4996">
        <v>-1498616.1935483888</v>
      </c>
      <c r="W4996">
        <v>-6.5017087993228695E-2</v>
      </c>
      <c r="X4996" t="s">
        <v>336</v>
      </c>
    </row>
    <row r="4997" spans="1:24" x14ac:dyDescent="0.35">
      <c r="A4997">
        <v>3301073993</v>
      </c>
      <c r="B4997" t="s">
        <v>168</v>
      </c>
      <c r="C4997" t="s">
        <v>168</v>
      </c>
      <c r="D4997">
        <v>0</v>
      </c>
      <c r="E4997">
        <v>0</v>
      </c>
      <c r="F4997">
        <v>1</v>
      </c>
      <c r="G4997">
        <v>11199</v>
      </c>
      <c r="H4997">
        <v>3</v>
      </c>
      <c r="I4997">
        <v>75000</v>
      </c>
      <c r="J4997">
        <v>0</v>
      </c>
      <c r="K4997">
        <v>0</v>
      </c>
      <c r="L4997">
        <v>0</v>
      </c>
      <c r="M4997">
        <v>0</v>
      </c>
      <c r="N4997">
        <v>160000</v>
      </c>
      <c r="O4997">
        <v>246199</v>
      </c>
      <c r="P4997" t="s">
        <v>5</v>
      </c>
      <c r="Q4997" t="s">
        <v>13</v>
      </c>
      <c r="R4997" t="s">
        <v>169</v>
      </c>
      <c r="S4997" t="s">
        <v>170</v>
      </c>
      <c r="T4997">
        <v>158838.06451612903</v>
      </c>
      <c r="U4997">
        <v>40000</v>
      </c>
      <c r="V4997">
        <v>-118838.06451612903</v>
      </c>
      <c r="W4997">
        <v>-0.74817119484644534</v>
      </c>
      <c r="X4997" t="s">
        <v>374</v>
      </c>
    </row>
    <row r="4998" spans="1:24" x14ac:dyDescent="0.35">
      <c r="A4998">
        <v>3300000295</v>
      </c>
      <c r="B4998" t="s">
        <v>168</v>
      </c>
      <c r="C4998" t="s">
        <v>168</v>
      </c>
      <c r="D4998">
        <v>0</v>
      </c>
      <c r="E4998">
        <v>0</v>
      </c>
      <c r="F4998">
        <v>0</v>
      </c>
      <c r="G4998">
        <v>0</v>
      </c>
      <c r="H4998">
        <v>14</v>
      </c>
      <c r="I4998">
        <v>570000</v>
      </c>
      <c r="J4998">
        <v>0</v>
      </c>
      <c r="K4998">
        <v>0</v>
      </c>
      <c r="L4998">
        <v>0</v>
      </c>
      <c r="M4998">
        <v>0</v>
      </c>
      <c r="N4998">
        <v>165000</v>
      </c>
      <c r="O4998">
        <v>735000</v>
      </c>
      <c r="P4998" t="s">
        <v>5</v>
      </c>
      <c r="Q4998" t="s">
        <v>10</v>
      </c>
      <c r="R4998" t="s">
        <v>169</v>
      </c>
      <c r="S4998" t="s">
        <v>170</v>
      </c>
      <c r="T4998">
        <v>474193.54838709673</v>
      </c>
      <c r="U4998">
        <v>395000</v>
      </c>
      <c r="V4998">
        <v>-79193.548387096729</v>
      </c>
      <c r="W4998">
        <v>-0.16700680272108837</v>
      </c>
      <c r="X4998" t="s">
        <v>223</v>
      </c>
    </row>
    <row r="4999" spans="1:24" x14ac:dyDescent="0.35">
      <c r="A4999">
        <v>3300014084</v>
      </c>
      <c r="B4999" t="s">
        <v>168</v>
      </c>
      <c r="C4999" t="s">
        <v>168</v>
      </c>
      <c r="D4999">
        <v>0</v>
      </c>
      <c r="E4999">
        <v>0</v>
      </c>
      <c r="F4999">
        <v>108</v>
      </c>
      <c r="G4999">
        <v>4586498</v>
      </c>
      <c r="H4999">
        <v>50</v>
      </c>
      <c r="I4999">
        <v>1240000</v>
      </c>
      <c r="J4999">
        <v>0</v>
      </c>
      <c r="K4999">
        <v>0</v>
      </c>
      <c r="L4999">
        <v>32</v>
      </c>
      <c r="M4999">
        <v>2776800</v>
      </c>
      <c r="N4999">
        <v>2989000</v>
      </c>
      <c r="O4999">
        <v>11592298</v>
      </c>
      <c r="P4999" t="s">
        <v>5</v>
      </c>
      <c r="Q4999" t="s">
        <v>8</v>
      </c>
      <c r="R4999" t="s">
        <v>169</v>
      </c>
      <c r="S4999" t="s">
        <v>170</v>
      </c>
      <c r="T4999">
        <v>7478901.935483871</v>
      </c>
      <c r="U4999">
        <v>7462589</v>
      </c>
      <c r="V4999">
        <v>-16312.935483871028</v>
      </c>
      <c r="W4999">
        <v>-2.1811939272092795E-3</v>
      </c>
      <c r="X4999" t="s">
        <v>310</v>
      </c>
    </row>
    <row r="5000" spans="1:24" x14ac:dyDescent="0.35">
      <c r="A5000">
        <v>3301069351</v>
      </c>
      <c r="B5000" t="s">
        <v>168</v>
      </c>
      <c r="C5000" t="s">
        <v>168</v>
      </c>
      <c r="D5000">
        <v>0</v>
      </c>
      <c r="E5000">
        <v>0</v>
      </c>
      <c r="F5000">
        <v>79</v>
      </c>
      <c r="G5000">
        <v>3331318</v>
      </c>
      <c r="H5000">
        <v>90</v>
      </c>
      <c r="I5000">
        <v>3320000</v>
      </c>
      <c r="J5000">
        <v>0</v>
      </c>
      <c r="K5000">
        <v>0</v>
      </c>
      <c r="L5000">
        <v>41</v>
      </c>
      <c r="M5000">
        <v>1220000</v>
      </c>
      <c r="N5000">
        <v>30000</v>
      </c>
      <c r="O5000">
        <v>7901318</v>
      </c>
      <c r="P5000" t="s">
        <v>5</v>
      </c>
      <c r="Q5000" t="s">
        <v>14</v>
      </c>
      <c r="R5000" t="s">
        <v>169</v>
      </c>
      <c r="S5000" t="s">
        <v>170</v>
      </c>
      <c r="T5000">
        <v>5097624.5161290318</v>
      </c>
      <c r="U5000">
        <v>6386603</v>
      </c>
      <c r="V5000">
        <v>1288978.4838709682</v>
      </c>
      <c r="W5000">
        <v>0.25285865598625445</v>
      </c>
      <c r="X5000" t="s">
        <v>260</v>
      </c>
    </row>
    <row r="5001" spans="1:24" x14ac:dyDescent="0.35">
      <c r="A5001">
        <v>6001122432</v>
      </c>
      <c r="B5001" t="s">
        <v>168</v>
      </c>
      <c r="C5001" t="s">
        <v>168</v>
      </c>
      <c r="D5001">
        <v>0</v>
      </c>
      <c r="E5001">
        <v>0</v>
      </c>
      <c r="F5001">
        <v>452</v>
      </c>
      <c r="G5001">
        <v>11784399</v>
      </c>
      <c r="H5001">
        <v>4</v>
      </c>
      <c r="I5001">
        <v>70000</v>
      </c>
      <c r="J5001">
        <v>0</v>
      </c>
      <c r="K5001">
        <v>0</v>
      </c>
      <c r="L5001">
        <v>1</v>
      </c>
      <c r="M5001">
        <v>22300</v>
      </c>
      <c r="N5001">
        <v>150000</v>
      </c>
      <c r="O5001">
        <v>12026699</v>
      </c>
      <c r="P5001" t="s">
        <v>5</v>
      </c>
      <c r="Q5001" t="s">
        <v>13</v>
      </c>
      <c r="R5001" t="s">
        <v>169</v>
      </c>
      <c r="S5001" t="s">
        <v>170</v>
      </c>
      <c r="T5001">
        <v>7759160.6451612907</v>
      </c>
      <c r="U5001">
        <v>11729593</v>
      </c>
      <c r="V5001">
        <v>3970432.3548387093</v>
      </c>
      <c r="W5001">
        <v>0.51170900261160601</v>
      </c>
      <c r="X5001" t="s">
        <v>378</v>
      </c>
    </row>
    <row r="5002" spans="1:24" x14ac:dyDescent="0.35">
      <c r="A5002">
        <v>3300026206</v>
      </c>
      <c r="B5002" t="s">
        <v>168</v>
      </c>
      <c r="C5002" t="s">
        <v>168</v>
      </c>
      <c r="D5002">
        <v>0</v>
      </c>
      <c r="E5002">
        <v>0</v>
      </c>
      <c r="F5002">
        <v>116</v>
      </c>
      <c r="G5002">
        <v>3443583</v>
      </c>
      <c r="H5002">
        <v>2</v>
      </c>
      <c r="I5002">
        <v>55000</v>
      </c>
      <c r="J5002">
        <v>0</v>
      </c>
      <c r="K5002">
        <v>0</v>
      </c>
      <c r="L5002">
        <v>0</v>
      </c>
      <c r="M5002">
        <v>0</v>
      </c>
      <c r="N5002">
        <v>510000</v>
      </c>
      <c r="O5002">
        <v>4008583</v>
      </c>
      <c r="P5002" t="s">
        <v>5</v>
      </c>
      <c r="Q5002" t="s">
        <v>17</v>
      </c>
      <c r="R5002" t="s">
        <v>169</v>
      </c>
      <c r="S5002" t="s">
        <v>170</v>
      </c>
      <c r="T5002">
        <v>2586182.5806451612</v>
      </c>
      <c r="U5002">
        <v>2564686</v>
      </c>
      <c r="V5002">
        <v>-21496.580645161215</v>
      </c>
      <c r="W5002">
        <v>-8.3120893343108238E-3</v>
      </c>
      <c r="X5002" t="s">
        <v>286</v>
      </c>
    </row>
    <row r="5003" spans="1:24" x14ac:dyDescent="0.35">
      <c r="A5003">
        <v>3300016874</v>
      </c>
      <c r="B5003" t="s">
        <v>168</v>
      </c>
      <c r="C5003" t="s">
        <v>168</v>
      </c>
      <c r="D5003">
        <v>0</v>
      </c>
      <c r="E5003">
        <v>0</v>
      </c>
      <c r="F5003">
        <v>224</v>
      </c>
      <c r="G5003">
        <v>13106689</v>
      </c>
      <c r="H5003">
        <v>84</v>
      </c>
      <c r="I5003">
        <v>4090000</v>
      </c>
      <c r="J5003">
        <v>0</v>
      </c>
      <c r="K5003">
        <v>0</v>
      </c>
      <c r="L5003">
        <v>1</v>
      </c>
      <c r="M5003">
        <v>202400</v>
      </c>
      <c r="N5003">
        <v>1713500</v>
      </c>
      <c r="O5003">
        <v>19112589</v>
      </c>
      <c r="P5003" t="s">
        <v>5</v>
      </c>
      <c r="Q5003" t="s">
        <v>7</v>
      </c>
      <c r="R5003" t="s">
        <v>169</v>
      </c>
      <c r="S5003" t="s">
        <v>170</v>
      </c>
      <c r="T5003">
        <v>12330702.580645161</v>
      </c>
      <c r="U5003">
        <v>8493008</v>
      </c>
      <c r="V5003">
        <v>-3837694.5806451607</v>
      </c>
      <c r="W5003">
        <v>-0.31123081231956584</v>
      </c>
      <c r="X5003" t="s">
        <v>288</v>
      </c>
    </row>
    <row r="5004" spans="1:24" x14ac:dyDescent="0.35">
      <c r="A5004">
        <v>3301049359</v>
      </c>
      <c r="B5004" t="s">
        <v>168</v>
      </c>
      <c r="C5004" t="s">
        <v>168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1</v>
      </c>
      <c r="M5004">
        <v>52400</v>
      </c>
      <c r="N5004">
        <v>150000</v>
      </c>
      <c r="O5004">
        <v>202400</v>
      </c>
      <c r="P5004" t="s">
        <v>5</v>
      </c>
      <c r="Q5004" t="s">
        <v>11</v>
      </c>
      <c r="R5004" t="s">
        <v>169</v>
      </c>
      <c r="S5004" t="s">
        <v>170</v>
      </c>
      <c r="T5004">
        <v>130580.64516129032</v>
      </c>
      <c r="U5004">
        <v>0</v>
      </c>
      <c r="V5004">
        <v>-130580.64516129032</v>
      </c>
      <c r="W5004">
        <v>0</v>
      </c>
      <c r="X5004" t="s">
        <v>290</v>
      </c>
    </row>
    <row r="5005" spans="1:24" x14ac:dyDescent="0.35">
      <c r="A5005">
        <v>3301063339</v>
      </c>
      <c r="B5005" t="s">
        <v>168</v>
      </c>
      <c r="C5005" t="s">
        <v>168</v>
      </c>
      <c r="D5005">
        <v>0</v>
      </c>
      <c r="E5005">
        <v>0</v>
      </c>
      <c r="F5005">
        <v>1</v>
      </c>
      <c r="G5005">
        <v>24199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207000</v>
      </c>
      <c r="O5005">
        <v>231199</v>
      </c>
      <c r="P5005" t="s">
        <v>5</v>
      </c>
      <c r="Q5005" t="s">
        <v>13</v>
      </c>
      <c r="R5005" t="s">
        <v>169</v>
      </c>
      <c r="S5005" t="s">
        <v>170</v>
      </c>
      <c r="T5005">
        <v>149160.64516129033</v>
      </c>
      <c r="U5005">
        <v>0</v>
      </c>
      <c r="V5005">
        <v>-149160.64516129033</v>
      </c>
      <c r="W5005">
        <v>0</v>
      </c>
      <c r="X5005" t="s">
        <v>242</v>
      </c>
    </row>
    <row r="5006" spans="1:24" x14ac:dyDescent="0.35">
      <c r="A5006">
        <v>3300016457</v>
      </c>
      <c r="B5006" t="s">
        <v>168</v>
      </c>
      <c r="C5006" t="s">
        <v>168</v>
      </c>
      <c r="D5006">
        <v>0</v>
      </c>
      <c r="E5006">
        <v>0</v>
      </c>
      <c r="F5006">
        <v>5</v>
      </c>
      <c r="G5006">
        <v>177790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878500</v>
      </c>
      <c r="O5006">
        <v>1056290</v>
      </c>
      <c r="P5006" t="s">
        <v>5</v>
      </c>
      <c r="Q5006" t="s">
        <v>6</v>
      </c>
      <c r="R5006" t="s">
        <v>181</v>
      </c>
      <c r="S5006" t="s">
        <v>170</v>
      </c>
      <c r="T5006">
        <v>681477.41935483867</v>
      </c>
      <c r="U5006">
        <v>1061987</v>
      </c>
      <c r="V5006">
        <v>380509.58064516133</v>
      </c>
      <c r="W5006">
        <v>0.55835977809124393</v>
      </c>
      <c r="X5006" t="s">
        <v>276</v>
      </c>
    </row>
    <row r="5007" spans="1:24" x14ac:dyDescent="0.35">
      <c r="A5007">
        <v>3301052333</v>
      </c>
      <c r="B5007" t="s">
        <v>168</v>
      </c>
      <c r="C5007" t="s">
        <v>168</v>
      </c>
      <c r="D5007">
        <v>0</v>
      </c>
      <c r="E5007">
        <v>0</v>
      </c>
      <c r="F5007">
        <v>2</v>
      </c>
      <c r="G5007">
        <v>57898</v>
      </c>
      <c r="H5007">
        <v>2</v>
      </c>
      <c r="I5007">
        <v>165000</v>
      </c>
      <c r="J5007">
        <v>0</v>
      </c>
      <c r="K5007">
        <v>0</v>
      </c>
      <c r="L5007">
        <v>0</v>
      </c>
      <c r="M5007">
        <v>0</v>
      </c>
      <c r="N5007">
        <v>150000</v>
      </c>
      <c r="O5007">
        <v>372898</v>
      </c>
      <c r="P5007" t="s">
        <v>5</v>
      </c>
      <c r="Q5007" t="s">
        <v>13</v>
      </c>
      <c r="R5007" t="s">
        <v>169</v>
      </c>
      <c r="S5007" t="s">
        <v>170</v>
      </c>
      <c r="T5007">
        <v>240579.35483870967</v>
      </c>
      <c r="U5007">
        <v>416097</v>
      </c>
      <c r="V5007">
        <v>175517.64516129033</v>
      </c>
      <c r="W5007">
        <v>0.72956237362495924</v>
      </c>
      <c r="X5007" t="s">
        <v>392</v>
      </c>
    </row>
    <row r="5008" spans="1:24" x14ac:dyDescent="0.35">
      <c r="A5008">
        <v>3301003524</v>
      </c>
      <c r="B5008" t="s">
        <v>168</v>
      </c>
      <c r="C5008" t="s">
        <v>168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1</v>
      </c>
      <c r="M5008">
        <v>5599</v>
      </c>
      <c r="N5008">
        <v>1811500</v>
      </c>
      <c r="O5008">
        <v>1817099</v>
      </c>
      <c r="P5008" t="s">
        <v>5</v>
      </c>
      <c r="Q5008" t="s">
        <v>7</v>
      </c>
      <c r="R5008" t="s">
        <v>169</v>
      </c>
      <c r="S5008" t="s">
        <v>170</v>
      </c>
      <c r="T5008">
        <v>1172321.935483871</v>
      </c>
      <c r="U5008">
        <v>1473000</v>
      </c>
      <c r="V5008">
        <v>300678.06451612897</v>
      </c>
      <c r="W5008">
        <v>0.25648079713873595</v>
      </c>
      <c r="X5008" t="s">
        <v>221</v>
      </c>
    </row>
    <row r="5009" spans="1:24" x14ac:dyDescent="0.35">
      <c r="A5009">
        <v>3300023634</v>
      </c>
      <c r="B5009" t="s">
        <v>168</v>
      </c>
      <c r="C5009" t="s">
        <v>168</v>
      </c>
      <c r="D5009">
        <v>0</v>
      </c>
      <c r="E5009">
        <v>0</v>
      </c>
      <c r="F5009">
        <v>12</v>
      </c>
      <c r="G5009">
        <v>389985</v>
      </c>
      <c r="H5009">
        <v>4</v>
      </c>
      <c r="I5009">
        <v>175000</v>
      </c>
      <c r="J5009">
        <v>0</v>
      </c>
      <c r="K5009">
        <v>0</v>
      </c>
      <c r="L5009">
        <v>6</v>
      </c>
      <c r="M5009">
        <v>240000</v>
      </c>
      <c r="N5009">
        <v>135000</v>
      </c>
      <c r="O5009">
        <v>939985</v>
      </c>
      <c r="P5009" t="s">
        <v>5</v>
      </c>
      <c r="Q5009" t="s">
        <v>14</v>
      </c>
      <c r="R5009" t="s">
        <v>169</v>
      </c>
      <c r="S5009" t="s">
        <v>170</v>
      </c>
      <c r="T5009">
        <v>606441.93548387103</v>
      </c>
      <c r="U5009">
        <v>731583</v>
      </c>
      <c r="V5009">
        <v>125141.06451612897</v>
      </c>
      <c r="W5009">
        <v>0.20635292052532739</v>
      </c>
      <c r="X5009" t="s">
        <v>268</v>
      </c>
    </row>
    <row r="5010" spans="1:24" x14ac:dyDescent="0.35">
      <c r="A5010">
        <v>3301037928</v>
      </c>
      <c r="B5010" t="s">
        <v>168</v>
      </c>
      <c r="C5010" t="s">
        <v>168</v>
      </c>
      <c r="D5010">
        <v>0</v>
      </c>
      <c r="E5010">
        <v>0</v>
      </c>
      <c r="F5010">
        <v>11</v>
      </c>
      <c r="G5010">
        <v>571988</v>
      </c>
      <c r="H5010">
        <v>12</v>
      </c>
      <c r="I5010">
        <v>375000</v>
      </c>
      <c r="J5010">
        <v>0</v>
      </c>
      <c r="K5010">
        <v>0</v>
      </c>
      <c r="L5010">
        <v>17</v>
      </c>
      <c r="M5010">
        <v>1200800</v>
      </c>
      <c r="N5010">
        <v>162000</v>
      </c>
      <c r="O5010">
        <v>2309788</v>
      </c>
      <c r="P5010" t="s">
        <v>5</v>
      </c>
      <c r="Q5010" t="s">
        <v>14</v>
      </c>
      <c r="R5010" t="s">
        <v>169</v>
      </c>
      <c r="S5010" t="s">
        <v>170</v>
      </c>
      <c r="T5010">
        <v>1490185.8064516131</v>
      </c>
      <c r="U5010">
        <v>1030694</v>
      </c>
      <c r="V5010">
        <v>-459491.80645161308</v>
      </c>
      <c r="W5010">
        <v>-0.30834531134459098</v>
      </c>
      <c r="X5010" t="s">
        <v>208</v>
      </c>
    </row>
    <row r="5011" spans="1:24" x14ac:dyDescent="0.35">
      <c r="A5011">
        <v>3301069476</v>
      </c>
      <c r="B5011" t="s">
        <v>168</v>
      </c>
      <c r="C5011" t="s">
        <v>168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261000</v>
      </c>
      <c r="O5011">
        <v>261000</v>
      </c>
      <c r="P5011" t="s">
        <v>5</v>
      </c>
      <c r="Q5011" t="s">
        <v>13</v>
      </c>
      <c r="R5011" t="s">
        <v>169</v>
      </c>
      <c r="S5011" t="s">
        <v>170</v>
      </c>
      <c r="T5011">
        <v>168387.09677419357</v>
      </c>
      <c r="U5011">
        <v>30000</v>
      </c>
      <c r="V5011">
        <v>-138387.09677419357</v>
      </c>
      <c r="W5011">
        <v>-0.82183908045977017</v>
      </c>
      <c r="X5011" t="s">
        <v>282</v>
      </c>
    </row>
    <row r="5012" spans="1:24" x14ac:dyDescent="0.35">
      <c r="A5012">
        <v>6001147319</v>
      </c>
      <c r="B5012" t="s">
        <v>168</v>
      </c>
      <c r="C5012" t="s">
        <v>168</v>
      </c>
      <c r="D5012">
        <v>0</v>
      </c>
      <c r="E5012">
        <v>0</v>
      </c>
      <c r="F5012">
        <v>17</v>
      </c>
      <c r="G5012">
        <v>465975</v>
      </c>
      <c r="H5012">
        <v>42</v>
      </c>
      <c r="I5012">
        <v>1170000</v>
      </c>
      <c r="J5012">
        <v>0</v>
      </c>
      <c r="K5012">
        <v>0</v>
      </c>
      <c r="L5012">
        <v>25</v>
      </c>
      <c r="M5012">
        <v>1193569</v>
      </c>
      <c r="N5012">
        <v>75000</v>
      </c>
      <c r="O5012">
        <v>2904544</v>
      </c>
      <c r="P5012" t="s">
        <v>5</v>
      </c>
      <c r="Q5012" t="s">
        <v>14</v>
      </c>
      <c r="R5012" t="s">
        <v>169</v>
      </c>
      <c r="S5012" t="s">
        <v>170</v>
      </c>
      <c r="T5012">
        <v>1873899.3548387098</v>
      </c>
      <c r="U5012">
        <v>1191683</v>
      </c>
      <c r="V5012">
        <v>-682216.35483870981</v>
      </c>
      <c r="W5012">
        <v>-0.36406243114237558</v>
      </c>
      <c r="X5012" t="s">
        <v>366</v>
      </c>
    </row>
    <row r="5013" spans="1:24" x14ac:dyDescent="0.35">
      <c r="A5013">
        <v>3300008796</v>
      </c>
      <c r="B5013" t="s">
        <v>168</v>
      </c>
      <c r="C5013" t="s">
        <v>168</v>
      </c>
      <c r="D5013">
        <v>0</v>
      </c>
      <c r="E5013">
        <v>0</v>
      </c>
      <c r="F5013">
        <v>5</v>
      </c>
      <c r="G5013">
        <v>198495</v>
      </c>
      <c r="H5013">
        <v>3</v>
      </c>
      <c r="I5013">
        <v>100000</v>
      </c>
      <c r="J5013">
        <v>0</v>
      </c>
      <c r="K5013">
        <v>0</v>
      </c>
      <c r="L5013">
        <v>104</v>
      </c>
      <c r="M5013">
        <v>5021548</v>
      </c>
      <c r="N5013">
        <v>324500</v>
      </c>
      <c r="O5013">
        <v>5644543</v>
      </c>
      <c r="P5013" t="s">
        <v>5</v>
      </c>
      <c r="Q5013" t="s">
        <v>12</v>
      </c>
      <c r="R5013" t="s">
        <v>169</v>
      </c>
      <c r="S5013" t="s">
        <v>170</v>
      </c>
      <c r="T5013">
        <v>3641640.6451612902</v>
      </c>
      <c r="U5013">
        <v>3444145</v>
      </c>
      <c r="V5013">
        <v>-197495.64516129019</v>
      </c>
      <c r="W5013">
        <v>-5.4232601292965588E-2</v>
      </c>
      <c r="X5013" t="s">
        <v>188</v>
      </c>
    </row>
    <row r="5014" spans="1:24" x14ac:dyDescent="0.35">
      <c r="A5014">
        <v>3301073223</v>
      </c>
      <c r="B5014" t="s">
        <v>168</v>
      </c>
      <c r="C5014" t="s">
        <v>168</v>
      </c>
      <c r="D5014">
        <v>0</v>
      </c>
      <c r="E5014">
        <v>0</v>
      </c>
      <c r="F5014">
        <v>14</v>
      </c>
      <c r="G5014">
        <v>185899</v>
      </c>
      <c r="H5014">
        <v>2</v>
      </c>
      <c r="I5014">
        <v>10000</v>
      </c>
      <c r="J5014">
        <v>0</v>
      </c>
      <c r="K5014">
        <v>0</v>
      </c>
      <c r="L5014">
        <v>2</v>
      </c>
      <c r="M5014">
        <v>248550</v>
      </c>
      <c r="N5014">
        <v>1449000</v>
      </c>
      <c r="O5014">
        <v>1893449</v>
      </c>
      <c r="P5014" t="s">
        <v>5</v>
      </c>
      <c r="Q5014" t="s">
        <v>17</v>
      </c>
      <c r="R5014" t="s">
        <v>169</v>
      </c>
      <c r="S5014" t="s">
        <v>170</v>
      </c>
      <c r="T5014">
        <v>1221580</v>
      </c>
      <c r="U5014">
        <v>665497</v>
      </c>
      <c r="V5014">
        <v>-556083</v>
      </c>
      <c r="W5014">
        <v>-0.45521619541904745</v>
      </c>
      <c r="X5014" t="s">
        <v>417</v>
      </c>
    </row>
    <row r="5015" spans="1:24" x14ac:dyDescent="0.35">
      <c r="A5015">
        <v>6001128785</v>
      </c>
      <c r="B5015" t="s">
        <v>168</v>
      </c>
      <c r="C5015" t="s">
        <v>168</v>
      </c>
      <c r="D5015">
        <v>0</v>
      </c>
      <c r="E5015">
        <v>0</v>
      </c>
      <c r="F5015">
        <v>7</v>
      </c>
      <c r="G5015">
        <v>172896</v>
      </c>
      <c r="H5015">
        <v>1</v>
      </c>
      <c r="I5015">
        <v>80000</v>
      </c>
      <c r="J5015">
        <v>0</v>
      </c>
      <c r="K5015">
        <v>0</v>
      </c>
      <c r="L5015">
        <v>0</v>
      </c>
      <c r="M5015">
        <v>0</v>
      </c>
      <c r="N5015">
        <v>30000</v>
      </c>
      <c r="O5015">
        <v>282896</v>
      </c>
      <c r="P5015" t="s">
        <v>5</v>
      </c>
      <c r="Q5015" t="s">
        <v>11</v>
      </c>
      <c r="R5015" t="s">
        <v>169</v>
      </c>
      <c r="S5015" t="s">
        <v>170</v>
      </c>
      <c r="T5015">
        <v>182513.54838709679</v>
      </c>
      <c r="U5015">
        <v>185095</v>
      </c>
      <c r="V5015">
        <v>2581.4516129032127</v>
      </c>
      <c r="W5015">
        <v>1.4143890334257003E-2</v>
      </c>
      <c r="X5015" t="s">
        <v>193</v>
      </c>
    </row>
    <row r="5016" spans="1:24" x14ac:dyDescent="0.35">
      <c r="A5016">
        <v>3301067188</v>
      </c>
      <c r="B5016" t="s">
        <v>168</v>
      </c>
      <c r="C5016" t="s">
        <v>168</v>
      </c>
      <c r="D5016">
        <v>0</v>
      </c>
      <c r="E5016">
        <v>0</v>
      </c>
      <c r="F5016">
        <v>874</v>
      </c>
      <c r="G5016">
        <v>35104733</v>
      </c>
      <c r="H5016">
        <v>355</v>
      </c>
      <c r="I5016">
        <v>15590000</v>
      </c>
      <c r="J5016">
        <v>0</v>
      </c>
      <c r="K5016">
        <v>0</v>
      </c>
      <c r="L5016">
        <v>130</v>
      </c>
      <c r="M5016">
        <v>9449250</v>
      </c>
      <c r="N5016">
        <v>270000</v>
      </c>
      <c r="O5016">
        <v>60413983</v>
      </c>
      <c r="P5016" t="s">
        <v>5</v>
      </c>
      <c r="Q5016" t="s">
        <v>15</v>
      </c>
      <c r="R5016" t="s">
        <v>169</v>
      </c>
      <c r="S5016" t="s">
        <v>170</v>
      </c>
      <c r="T5016">
        <v>38976763.225806452</v>
      </c>
      <c r="U5016">
        <v>39700823</v>
      </c>
      <c r="V5016">
        <v>724059.77419354767</v>
      </c>
      <c r="W5016">
        <v>1.8576703509185943E-2</v>
      </c>
      <c r="X5016" t="s">
        <v>177</v>
      </c>
    </row>
    <row r="5017" spans="1:24" x14ac:dyDescent="0.35">
      <c r="A5017">
        <v>3300014263</v>
      </c>
      <c r="B5017" t="s">
        <v>168</v>
      </c>
      <c r="C5017" t="s">
        <v>168</v>
      </c>
      <c r="D5017">
        <v>0</v>
      </c>
      <c r="E5017">
        <v>0</v>
      </c>
      <c r="F5017">
        <v>155</v>
      </c>
      <c r="G5017">
        <v>6040848</v>
      </c>
      <c r="H5017">
        <v>9</v>
      </c>
      <c r="I5017">
        <v>310000</v>
      </c>
      <c r="J5017">
        <v>0</v>
      </c>
      <c r="K5017">
        <v>0</v>
      </c>
      <c r="L5017">
        <v>12</v>
      </c>
      <c r="M5017">
        <v>1428800</v>
      </c>
      <c r="N5017">
        <v>859700</v>
      </c>
      <c r="O5017">
        <v>8639348</v>
      </c>
      <c r="P5017" t="s">
        <v>5</v>
      </c>
      <c r="Q5017" t="s">
        <v>7</v>
      </c>
      <c r="R5017" t="s">
        <v>169</v>
      </c>
      <c r="S5017" t="s">
        <v>170</v>
      </c>
      <c r="T5017">
        <v>5573772.9032258056</v>
      </c>
      <c r="U5017">
        <v>5757618</v>
      </c>
      <c r="V5017">
        <v>183845.09677419439</v>
      </c>
      <c r="W5017">
        <v>3.2983958974682093E-2</v>
      </c>
      <c r="X5017" t="s">
        <v>176</v>
      </c>
    </row>
    <row r="5018" spans="1:24" x14ac:dyDescent="0.35">
      <c r="A5018">
        <v>3300005111</v>
      </c>
      <c r="B5018" t="s">
        <v>168</v>
      </c>
      <c r="C5018" t="s">
        <v>168</v>
      </c>
      <c r="D5018">
        <v>0</v>
      </c>
      <c r="E5018">
        <v>0</v>
      </c>
      <c r="F5018">
        <v>471</v>
      </c>
      <c r="G5018">
        <v>15238043</v>
      </c>
      <c r="H5018">
        <v>205</v>
      </c>
      <c r="I5018">
        <v>2610000</v>
      </c>
      <c r="J5018">
        <v>0</v>
      </c>
      <c r="K5018">
        <v>0</v>
      </c>
      <c r="L5018">
        <v>77</v>
      </c>
      <c r="M5018">
        <v>3684800</v>
      </c>
      <c r="N5018">
        <v>414000</v>
      </c>
      <c r="O5018">
        <v>21946843</v>
      </c>
      <c r="P5018" t="s">
        <v>5</v>
      </c>
      <c r="Q5018" t="s">
        <v>9</v>
      </c>
      <c r="R5018" t="s">
        <v>169</v>
      </c>
      <c r="S5018" t="s">
        <v>170</v>
      </c>
      <c r="T5018">
        <v>14159253.548387095</v>
      </c>
      <c r="U5018">
        <v>11915328</v>
      </c>
      <c r="V5018">
        <v>-2243925.5483870953</v>
      </c>
      <c r="W5018">
        <v>-0.15847767262015766</v>
      </c>
      <c r="X5018" t="s">
        <v>281</v>
      </c>
    </row>
    <row r="5019" spans="1:24" x14ac:dyDescent="0.35">
      <c r="A5019">
        <v>6001121603</v>
      </c>
      <c r="B5019" t="s">
        <v>168</v>
      </c>
      <c r="C5019" t="s">
        <v>168</v>
      </c>
      <c r="D5019">
        <v>0</v>
      </c>
      <c r="E5019">
        <v>0</v>
      </c>
      <c r="F5019">
        <v>17</v>
      </c>
      <c r="G5019">
        <v>854221</v>
      </c>
      <c r="H5019">
        <v>5</v>
      </c>
      <c r="I5019">
        <v>90000</v>
      </c>
      <c r="J5019">
        <v>0</v>
      </c>
      <c r="K5019">
        <v>0</v>
      </c>
      <c r="L5019">
        <v>0</v>
      </c>
      <c r="M5019">
        <v>0</v>
      </c>
      <c r="N5019">
        <v>605000</v>
      </c>
      <c r="O5019">
        <v>1549221</v>
      </c>
      <c r="P5019" t="s">
        <v>5</v>
      </c>
      <c r="Q5019" t="s">
        <v>16</v>
      </c>
      <c r="R5019" t="s">
        <v>169</v>
      </c>
      <c r="S5019" t="s">
        <v>170</v>
      </c>
      <c r="T5019">
        <v>999497.41935483867</v>
      </c>
      <c r="U5019">
        <v>1121775</v>
      </c>
      <c r="V5019">
        <v>122277.58064516133</v>
      </c>
      <c r="W5019">
        <v>0.12233906589182575</v>
      </c>
      <c r="X5019" t="s">
        <v>330</v>
      </c>
    </row>
    <row r="5020" spans="1:24" x14ac:dyDescent="0.35">
      <c r="A5020">
        <v>3300010208</v>
      </c>
      <c r="B5020" t="s">
        <v>168</v>
      </c>
      <c r="C5020" t="s">
        <v>168</v>
      </c>
      <c r="D5020">
        <v>0</v>
      </c>
      <c r="E5020">
        <v>0</v>
      </c>
      <c r="F5020">
        <v>1</v>
      </c>
      <c r="G5020">
        <v>17900</v>
      </c>
      <c r="H5020">
        <v>0</v>
      </c>
      <c r="I5020">
        <v>0</v>
      </c>
      <c r="J5020">
        <v>0</v>
      </c>
      <c r="K5020">
        <v>0</v>
      </c>
      <c r="L5020">
        <v>4</v>
      </c>
      <c r="M5020">
        <v>179600</v>
      </c>
      <c r="N5020">
        <v>600000</v>
      </c>
      <c r="O5020">
        <v>797500</v>
      </c>
      <c r="P5020" t="s">
        <v>5</v>
      </c>
      <c r="Q5020" t="s">
        <v>12</v>
      </c>
      <c r="R5020" t="s">
        <v>169</v>
      </c>
      <c r="S5020" t="s">
        <v>170</v>
      </c>
      <c r="T5020">
        <v>514516.12903225806</v>
      </c>
      <c r="U5020">
        <v>803100</v>
      </c>
      <c r="V5020">
        <v>288583.87096774194</v>
      </c>
      <c r="W5020">
        <v>0.56088401253918496</v>
      </c>
      <c r="X5020" t="s">
        <v>398</v>
      </c>
    </row>
    <row r="5021" spans="1:24" x14ac:dyDescent="0.35">
      <c r="A5021">
        <v>3300005950</v>
      </c>
      <c r="B5021" t="s">
        <v>168</v>
      </c>
      <c r="C5021" t="s">
        <v>168</v>
      </c>
      <c r="D5021">
        <v>0</v>
      </c>
      <c r="E5021">
        <v>0</v>
      </c>
      <c r="F5021">
        <v>349</v>
      </c>
      <c r="G5021">
        <v>11253849</v>
      </c>
      <c r="H5021">
        <v>147</v>
      </c>
      <c r="I5021">
        <v>5025000</v>
      </c>
      <c r="J5021">
        <v>0</v>
      </c>
      <c r="K5021">
        <v>0</v>
      </c>
      <c r="L5021">
        <v>28</v>
      </c>
      <c r="M5021">
        <v>1437200</v>
      </c>
      <c r="N5021">
        <v>15000</v>
      </c>
      <c r="O5021">
        <v>17731049</v>
      </c>
      <c r="P5021" t="s">
        <v>5</v>
      </c>
      <c r="Q5021" t="s">
        <v>14</v>
      </c>
      <c r="R5021" t="s">
        <v>169</v>
      </c>
      <c r="S5021" t="s">
        <v>170</v>
      </c>
      <c r="T5021">
        <v>11439386.451612905</v>
      </c>
      <c r="U5021">
        <v>9157573</v>
      </c>
      <c r="V5021">
        <v>-2281813.4516129047</v>
      </c>
      <c r="W5021">
        <v>-0.19946991573933393</v>
      </c>
      <c r="X5021" t="s">
        <v>171</v>
      </c>
    </row>
    <row r="5022" spans="1:24" x14ac:dyDescent="0.35">
      <c r="A5022">
        <v>3301073194</v>
      </c>
      <c r="B5022" t="s">
        <v>168</v>
      </c>
      <c r="C5022" t="s">
        <v>168</v>
      </c>
      <c r="D5022">
        <v>0</v>
      </c>
      <c r="E5022">
        <v>0</v>
      </c>
      <c r="F5022">
        <v>21</v>
      </c>
      <c r="G5022">
        <v>771043</v>
      </c>
      <c r="H5022">
        <v>0</v>
      </c>
      <c r="I5022">
        <v>0</v>
      </c>
      <c r="J5022">
        <v>0</v>
      </c>
      <c r="K5022">
        <v>0</v>
      </c>
      <c r="L5022">
        <v>2</v>
      </c>
      <c r="M5022">
        <v>154800</v>
      </c>
      <c r="N5022">
        <v>446100</v>
      </c>
      <c r="O5022">
        <v>1371943</v>
      </c>
      <c r="P5022" t="s">
        <v>5</v>
      </c>
      <c r="Q5022" t="s">
        <v>7</v>
      </c>
      <c r="R5022" t="s">
        <v>169</v>
      </c>
      <c r="S5022" t="s">
        <v>170</v>
      </c>
      <c r="T5022">
        <v>885124.51612903224</v>
      </c>
      <c r="U5022">
        <v>1602280</v>
      </c>
      <c r="V5022">
        <v>717155.48387096776</v>
      </c>
      <c r="W5022">
        <v>0.81023118307393238</v>
      </c>
      <c r="X5022" t="s">
        <v>225</v>
      </c>
    </row>
    <row r="5023" spans="1:24" x14ac:dyDescent="0.35">
      <c r="A5023">
        <v>3300013860</v>
      </c>
      <c r="B5023" t="s">
        <v>168</v>
      </c>
      <c r="C5023" t="s">
        <v>168</v>
      </c>
      <c r="D5023">
        <v>9</v>
      </c>
      <c r="E5023">
        <v>180000</v>
      </c>
      <c r="F5023">
        <v>4</v>
      </c>
      <c r="G5023">
        <v>82896</v>
      </c>
      <c r="H5023">
        <v>0</v>
      </c>
      <c r="I5023">
        <v>0</v>
      </c>
      <c r="J5023">
        <v>0</v>
      </c>
      <c r="K5023">
        <v>0</v>
      </c>
      <c r="L5023">
        <v>2</v>
      </c>
      <c r="M5023">
        <v>1054800</v>
      </c>
      <c r="N5023">
        <v>1010500</v>
      </c>
      <c r="O5023">
        <v>2328196</v>
      </c>
      <c r="P5023" t="s">
        <v>5</v>
      </c>
      <c r="Q5023" t="s">
        <v>7</v>
      </c>
      <c r="R5023" t="s">
        <v>169</v>
      </c>
      <c r="S5023" t="s">
        <v>170</v>
      </c>
      <c r="T5023">
        <v>1502061.935483871</v>
      </c>
      <c r="U5023">
        <v>1067299</v>
      </c>
      <c r="V5023">
        <v>-434762.93548387103</v>
      </c>
      <c r="W5023">
        <v>-0.28944408030938984</v>
      </c>
      <c r="X5023" t="s">
        <v>218</v>
      </c>
    </row>
    <row r="5024" spans="1:24" x14ac:dyDescent="0.35">
      <c r="A5024">
        <v>3301073580</v>
      </c>
      <c r="B5024" t="s">
        <v>168</v>
      </c>
      <c r="C5024" t="s">
        <v>168</v>
      </c>
      <c r="D5024">
        <v>0</v>
      </c>
      <c r="E5024">
        <v>0</v>
      </c>
      <c r="F5024">
        <v>8</v>
      </c>
      <c r="G5024">
        <v>242949</v>
      </c>
      <c r="H5024">
        <v>2</v>
      </c>
      <c r="I5024">
        <v>15000</v>
      </c>
      <c r="J5024">
        <v>0</v>
      </c>
      <c r="K5024">
        <v>0</v>
      </c>
      <c r="L5024">
        <v>0</v>
      </c>
      <c r="M5024">
        <v>0</v>
      </c>
      <c r="N5024">
        <v>532500</v>
      </c>
      <c r="O5024">
        <v>790449</v>
      </c>
      <c r="P5024" t="s">
        <v>5</v>
      </c>
      <c r="Q5024" t="s">
        <v>12</v>
      </c>
      <c r="R5024" t="s">
        <v>169</v>
      </c>
      <c r="S5024" t="s">
        <v>170</v>
      </c>
      <c r="T5024">
        <v>509967.09677419357</v>
      </c>
      <c r="U5024">
        <v>781894</v>
      </c>
      <c r="V5024">
        <v>271926.90322580643</v>
      </c>
      <c r="W5024">
        <v>0.53322440789981385</v>
      </c>
      <c r="X5024" t="s">
        <v>174</v>
      </c>
    </row>
    <row r="5025" spans="1:24" x14ac:dyDescent="0.35">
      <c r="A5025">
        <v>3301030332</v>
      </c>
      <c r="B5025" t="s">
        <v>168</v>
      </c>
      <c r="C5025" t="s">
        <v>168</v>
      </c>
      <c r="D5025">
        <v>0</v>
      </c>
      <c r="E5025">
        <v>0</v>
      </c>
      <c r="F5025">
        <v>12</v>
      </c>
      <c r="G5025">
        <v>604592</v>
      </c>
      <c r="H5025">
        <v>12</v>
      </c>
      <c r="I5025">
        <v>570000</v>
      </c>
      <c r="J5025">
        <v>0</v>
      </c>
      <c r="K5025">
        <v>0</v>
      </c>
      <c r="L5025">
        <v>0</v>
      </c>
      <c r="M5025">
        <v>0</v>
      </c>
      <c r="N5025">
        <v>330000</v>
      </c>
      <c r="O5025">
        <v>1504592</v>
      </c>
      <c r="P5025" t="s">
        <v>5</v>
      </c>
      <c r="Q5025" t="s">
        <v>12</v>
      </c>
      <c r="R5025" t="s">
        <v>169</v>
      </c>
      <c r="S5025" t="s">
        <v>170</v>
      </c>
      <c r="T5025">
        <v>970704.51612903224</v>
      </c>
      <c r="U5025">
        <v>757345</v>
      </c>
      <c r="V5025">
        <v>-213359.51612903224</v>
      </c>
      <c r="W5025">
        <v>-0.2197986231483352</v>
      </c>
      <c r="X5025" t="s">
        <v>271</v>
      </c>
    </row>
    <row r="5026" spans="1:24" x14ac:dyDescent="0.35">
      <c r="A5026">
        <v>3300008991</v>
      </c>
      <c r="B5026" t="s">
        <v>168</v>
      </c>
      <c r="C5026" t="s">
        <v>168</v>
      </c>
      <c r="D5026">
        <v>0</v>
      </c>
      <c r="E5026">
        <v>0</v>
      </c>
      <c r="F5026">
        <v>20</v>
      </c>
      <c r="G5026">
        <v>805648</v>
      </c>
      <c r="H5026">
        <v>2</v>
      </c>
      <c r="I5026">
        <v>70000</v>
      </c>
      <c r="J5026">
        <v>0</v>
      </c>
      <c r="K5026">
        <v>0</v>
      </c>
      <c r="L5026">
        <v>8</v>
      </c>
      <c r="M5026">
        <v>759331</v>
      </c>
      <c r="N5026">
        <v>352500</v>
      </c>
      <c r="O5026">
        <v>1987479</v>
      </c>
      <c r="P5026" t="s">
        <v>5</v>
      </c>
      <c r="Q5026" t="s">
        <v>17</v>
      </c>
      <c r="R5026" t="s">
        <v>169</v>
      </c>
      <c r="S5026" t="s">
        <v>170</v>
      </c>
      <c r="T5026">
        <v>1282244.5161290322</v>
      </c>
      <c r="U5026">
        <v>1430047</v>
      </c>
      <c r="V5026">
        <v>147802.48387096776</v>
      </c>
      <c r="W5026">
        <v>0.11526856384394502</v>
      </c>
      <c r="X5026" t="s">
        <v>253</v>
      </c>
    </row>
    <row r="5027" spans="1:24" x14ac:dyDescent="0.35">
      <c r="A5027">
        <v>3301073549</v>
      </c>
      <c r="B5027" t="s">
        <v>168</v>
      </c>
      <c r="C5027" t="s">
        <v>168</v>
      </c>
      <c r="D5027">
        <v>0</v>
      </c>
      <c r="E5027">
        <v>0</v>
      </c>
      <c r="F5027">
        <v>74</v>
      </c>
      <c r="G5027">
        <v>2323323</v>
      </c>
      <c r="H5027">
        <v>67</v>
      </c>
      <c r="I5027">
        <v>2110000</v>
      </c>
      <c r="J5027">
        <v>0</v>
      </c>
      <c r="K5027">
        <v>0</v>
      </c>
      <c r="L5027">
        <v>43</v>
      </c>
      <c r="M5027">
        <v>1883200</v>
      </c>
      <c r="N5027">
        <v>202000</v>
      </c>
      <c r="O5027">
        <v>6518523</v>
      </c>
      <c r="P5027" t="s">
        <v>5</v>
      </c>
      <c r="Q5027" t="s">
        <v>9</v>
      </c>
      <c r="R5027" t="s">
        <v>169</v>
      </c>
      <c r="S5027" t="s">
        <v>170</v>
      </c>
      <c r="T5027">
        <v>4205498.7096774196</v>
      </c>
      <c r="U5027">
        <v>3301362</v>
      </c>
      <c r="V5027">
        <v>-904136.70967741963</v>
      </c>
      <c r="W5027">
        <v>-0.21498917776312221</v>
      </c>
      <c r="X5027" t="s">
        <v>281</v>
      </c>
    </row>
    <row r="5028" spans="1:24" x14ac:dyDescent="0.35">
      <c r="A5028">
        <v>3301069479</v>
      </c>
      <c r="B5028" t="s">
        <v>168</v>
      </c>
      <c r="C5028" t="s">
        <v>168</v>
      </c>
      <c r="D5028">
        <v>0</v>
      </c>
      <c r="E5028">
        <v>0</v>
      </c>
      <c r="F5028">
        <v>31</v>
      </c>
      <c r="G5028">
        <v>746467</v>
      </c>
      <c r="H5028">
        <v>1</v>
      </c>
      <c r="I5028">
        <v>20000</v>
      </c>
      <c r="J5028">
        <v>0</v>
      </c>
      <c r="K5028">
        <v>0</v>
      </c>
      <c r="L5028">
        <v>4</v>
      </c>
      <c r="M5028">
        <v>119600</v>
      </c>
      <c r="N5028">
        <v>85000</v>
      </c>
      <c r="O5028">
        <v>971067</v>
      </c>
      <c r="P5028" t="s">
        <v>5</v>
      </c>
      <c r="Q5028" t="s">
        <v>10</v>
      </c>
      <c r="R5028" t="s">
        <v>169</v>
      </c>
      <c r="S5028" t="s">
        <v>170</v>
      </c>
      <c r="T5028">
        <v>626494.83870967745</v>
      </c>
      <c r="U5028">
        <v>695381</v>
      </c>
      <c r="V5028">
        <v>68886.161290322547</v>
      </c>
      <c r="W5028">
        <v>0.10995487438044949</v>
      </c>
      <c r="X5028" t="s">
        <v>356</v>
      </c>
    </row>
    <row r="5029" spans="1:24" x14ac:dyDescent="0.35">
      <c r="A5029">
        <v>3301073477</v>
      </c>
      <c r="B5029" t="s">
        <v>168</v>
      </c>
      <c r="C5029" t="s">
        <v>168</v>
      </c>
      <c r="D5029">
        <v>0</v>
      </c>
      <c r="E5029">
        <v>0</v>
      </c>
      <c r="F5029">
        <v>13</v>
      </c>
      <c r="G5029">
        <v>240986</v>
      </c>
      <c r="H5029">
        <v>19</v>
      </c>
      <c r="I5029">
        <v>617000</v>
      </c>
      <c r="J5029">
        <v>0</v>
      </c>
      <c r="K5029">
        <v>0</v>
      </c>
      <c r="L5029">
        <v>0</v>
      </c>
      <c r="M5029">
        <v>0</v>
      </c>
      <c r="N5029">
        <v>82000</v>
      </c>
      <c r="O5029">
        <v>939986</v>
      </c>
      <c r="P5029" t="s">
        <v>5</v>
      </c>
      <c r="Q5029" t="s">
        <v>9</v>
      </c>
      <c r="R5029" t="s">
        <v>169</v>
      </c>
      <c r="S5029" t="s">
        <v>170</v>
      </c>
      <c r="T5029">
        <v>606442.58064516133</v>
      </c>
      <c r="U5029">
        <v>378996</v>
      </c>
      <c r="V5029">
        <v>-227446.58064516133</v>
      </c>
      <c r="W5029">
        <v>-0.37505047947522629</v>
      </c>
      <c r="X5029" t="s">
        <v>284</v>
      </c>
    </row>
    <row r="5030" spans="1:24" x14ac:dyDescent="0.35">
      <c r="A5030">
        <v>3301001270</v>
      </c>
      <c r="B5030" t="s">
        <v>168</v>
      </c>
      <c r="C5030" t="s">
        <v>168</v>
      </c>
      <c r="D5030">
        <v>0</v>
      </c>
      <c r="E5030">
        <v>0</v>
      </c>
      <c r="F5030">
        <v>1</v>
      </c>
      <c r="G5030">
        <v>23699</v>
      </c>
      <c r="H5030">
        <v>1</v>
      </c>
      <c r="I5030">
        <v>2000</v>
      </c>
      <c r="J5030">
        <v>0</v>
      </c>
      <c r="K5030">
        <v>0</v>
      </c>
      <c r="L5030">
        <v>0</v>
      </c>
      <c r="M5030">
        <v>0</v>
      </c>
      <c r="N5030">
        <v>308000</v>
      </c>
      <c r="O5030">
        <v>333699</v>
      </c>
      <c r="P5030" t="s">
        <v>5</v>
      </c>
      <c r="Q5030" t="s">
        <v>12</v>
      </c>
      <c r="R5030" t="s">
        <v>169</v>
      </c>
      <c r="S5030" t="s">
        <v>170</v>
      </c>
      <c r="T5030">
        <v>215289.67741935485</v>
      </c>
      <c r="U5030">
        <v>89000</v>
      </c>
      <c r="V5030">
        <v>-126289.67741935485</v>
      </c>
      <c r="W5030">
        <v>-0.58660349596492645</v>
      </c>
      <c r="X5030" t="s">
        <v>380</v>
      </c>
    </row>
    <row r="5031" spans="1:24" x14ac:dyDescent="0.35">
      <c r="A5031">
        <v>3301070726</v>
      </c>
      <c r="B5031" t="s">
        <v>168</v>
      </c>
      <c r="C5031" t="s">
        <v>168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21000</v>
      </c>
      <c r="O5031">
        <v>21000</v>
      </c>
      <c r="P5031" t="s">
        <v>5</v>
      </c>
      <c r="Q5031" t="s">
        <v>13</v>
      </c>
      <c r="R5031" t="s">
        <v>207</v>
      </c>
      <c r="S5031" t="s">
        <v>170</v>
      </c>
      <c r="T5031">
        <v>13548.387096774193</v>
      </c>
      <c r="U5031">
        <v>111199</v>
      </c>
      <c r="V5031">
        <v>97650.612903225803</v>
      </c>
      <c r="W5031">
        <v>7.2075452380952392</v>
      </c>
      <c r="X5031" t="s">
        <v>297</v>
      </c>
    </row>
    <row r="5032" spans="1:24" x14ac:dyDescent="0.35">
      <c r="A5032">
        <v>3301067846</v>
      </c>
      <c r="B5032" t="s">
        <v>168</v>
      </c>
      <c r="C5032" t="s">
        <v>168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939500</v>
      </c>
      <c r="O5032">
        <v>939500</v>
      </c>
      <c r="P5032" t="s">
        <v>5</v>
      </c>
      <c r="Q5032" t="s">
        <v>7</v>
      </c>
      <c r="R5032" t="s">
        <v>169</v>
      </c>
      <c r="S5032" t="s">
        <v>170</v>
      </c>
      <c r="T5032">
        <v>606129.03225806449</v>
      </c>
      <c r="U5032">
        <v>1265900</v>
      </c>
      <c r="V5032">
        <v>659770.96774193551</v>
      </c>
      <c r="W5032">
        <v>1.0884992017030335</v>
      </c>
      <c r="X5032" t="s">
        <v>288</v>
      </c>
    </row>
    <row r="5033" spans="1:24" x14ac:dyDescent="0.35">
      <c r="A5033">
        <v>6001118451</v>
      </c>
      <c r="B5033" t="s">
        <v>168</v>
      </c>
      <c r="C5033" t="s">
        <v>168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52400</v>
      </c>
      <c r="N5033">
        <v>595500</v>
      </c>
      <c r="O5033">
        <v>647900</v>
      </c>
      <c r="P5033" t="s">
        <v>5</v>
      </c>
      <c r="Q5033" t="s">
        <v>17</v>
      </c>
      <c r="R5033" t="s">
        <v>169</v>
      </c>
      <c r="S5033" t="s">
        <v>170</v>
      </c>
      <c r="T5033">
        <v>418000</v>
      </c>
      <c r="U5033">
        <v>248600</v>
      </c>
      <c r="V5033">
        <v>-169400</v>
      </c>
      <c r="W5033">
        <v>-0.40526315789473688</v>
      </c>
      <c r="X5033" t="s">
        <v>185</v>
      </c>
    </row>
    <row r="5034" spans="1:24" x14ac:dyDescent="0.35">
      <c r="A5034">
        <v>3301068314</v>
      </c>
      <c r="B5034" t="s">
        <v>168</v>
      </c>
      <c r="C5034" t="s">
        <v>168</v>
      </c>
      <c r="D5034">
        <v>0</v>
      </c>
      <c r="E5034">
        <v>0</v>
      </c>
      <c r="F5034">
        <v>45</v>
      </c>
      <c r="G5034">
        <v>1403763</v>
      </c>
      <c r="H5034">
        <v>12</v>
      </c>
      <c r="I5034">
        <v>252000</v>
      </c>
      <c r="J5034">
        <v>0</v>
      </c>
      <c r="K5034">
        <v>0</v>
      </c>
      <c r="L5034">
        <v>0</v>
      </c>
      <c r="M5034">
        <v>0</v>
      </c>
      <c r="N5034">
        <v>436500</v>
      </c>
      <c r="O5034">
        <v>2092263</v>
      </c>
      <c r="P5034" t="s">
        <v>5</v>
      </c>
      <c r="Q5034" t="s">
        <v>12</v>
      </c>
      <c r="R5034" t="s">
        <v>169</v>
      </c>
      <c r="S5034" t="s">
        <v>170</v>
      </c>
      <c r="T5034">
        <v>1349847.0967741937</v>
      </c>
      <c r="U5034">
        <v>1286828</v>
      </c>
      <c r="V5034">
        <v>-63019.096774193691</v>
      </c>
      <c r="W5034">
        <v>-4.6686100170007405E-2</v>
      </c>
      <c r="X5034" t="s">
        <v>174</v>
      </c>
    </row>
    <row r="5035" spans="1:24" x14ac:dyDescent="0.35">
      <c r="A5035">
        <v>3300024383</v>
      </c>
      <c r="B5035" t="s">
        <v>168</v>
      </c>
      <c r="C5035" t="s">
        <v>168</v>
      </c>
      <c r="D5035">
        <v>0</v>
      </c>
      <c r="E5035">
        <v>0</v>
      </c>
      <c r="F5035">
        <v>1</v>
      </c>
      <c r="G5035">
        <v>25999</v>
      </c>
      <c r="H5035">
        <v>12</v>
      </c>
      <c r="I5035">
        <v>320000</v>
      </c>
      <c r="J5035">
        <v>0</v>
      </c>
      <c r="K5035">
        <v>0</v>
      </c>
      <c r="L5035">
        <v>0</v>
      </c>
      <c r="M5035">
        <v>0</v>
      </c>
      <c r="N5035">
        <v>605000</v>
      </c>
      <c r="O5035">
        <v>950999</v>
      </c>
      <c r="P5035" t="s">
        <v>5</v>
      </c>
      <c r="Q5035" t="s">
        <v>14</v>
      </c>
      <c r="R5035" t="s">
        <v>169</v>
      </c>
      <c r="S5035" t="s">
        <v>170</v>
      </c>
      <c r="T5035">
        <v>613547.74193548388</v>
      </c>
      <c r="U5035">
        <v>370000</v>
      </c>
      <c r="V5035">
        <v>-243547.74193548388</v>
      </c>
      <c r="W5035">
        <v>-0.39694994421655549</v>
      </c>
      <c r="X5035" t="s">
        <v>211</v>
      </c>
    </row>
    <row r="5036" spans="1:24" x14ac:dyDescent="0.35">
      <c r="A5036">
        <v>3301022784</v>
      </c>
      <c r="B5036" t="s">
        <v>168</v>
      </c>
      <c r="C5036" t="s">
        <v>168</v>
      </c>
      <c r="D5036">
        <v>0</v>
      </c>
      <c r="E5036">
        <v>0</v>
      </c>
      <c r="F5036">
        <v>9</v>
      </c>
      <c r="G5036">
        <v>910991</v>
      </c>
      <c r="H5036">
        <v>1</v>
      </c>
      <c r="I5036">
        <v>10000</v>
      </c>
      <c r="J5036">
        <v>0</v>
      </c>
      <c r="K5036">
        <v>0</v>
      </c>
      <c r="L5036">
        <v>3</v>
      </c>
      <c r="M5036">
        <v>507200</v>
      </c>
      <c r="N5036">
        <v>295000</v>
      </c>
      <c r="O5036">
        <v>1723191</v>
      </c>
      <c r="P5036" t="s">
        <v>5</v>
      </c>
      <c r="Q5036" t="s">
        <v>10</v>
      </c>
      <c r="R5036" t="s">
        <v>169</v>
      </c>
      <c r="S5036" t="s">
        <v>170</v>
      </c>
      <c r="T5036">
        <v>1111736.1290322579</v>
      </c>
      <c r="U5036">
        <v>1048293</v>
      </c>
      <c r="V5036">
        <v>-63443.129032257944</v>
      </c>
      <c r="W5036">
        <v>-5.7066715181311789E-2</v>
      </c>
      <c r="X5036" t="s">
        <v>356</v>
      </c>
    </row>
    <row r="5037" spans="1:24" x14ac:dyDescent="0.35">
      <c r="A5037">
        <v>3300015256</v>
      </c>
      <c r="B5037" t="s">
        <v>168</v>
      </c>
      <c r="C5037" t="s">
        <v>168</v>
      </c>
      <c r="D5037">
        <v>0</v>
      </c>
      <c r="E5037">
        <v>0</v>
      </c>
      <c r="F5037">
        <v>331</v>
      </c>
      <c r="G5037">
        <v>11839773</v>
      </c>
      <c r="H5037">
        <v>184</v>
      </c>
      <c r="I5037">
        <v>6530000</v>
      </c>
      <c r="J5037">
        <v>0</v>
      </c>
      <c r="K5037">
        <v>0</v>
      </c>
      <c r="L5037">
        <v>1</v>
      </c>
      <c r="M5037">
        <v>22400</v>
      </c>
      <c r="N5037">
        <v>2071700</v>
      </c>
      <c r="O5037">
        <v>20463873</v>
      </c>
      <c r="P5037" t="s">
        <v>5</v>
      </c>
      <c r="Q5037" t="s">
        <v>7</v>
      </c>
      <c r="R5037" t="s">
        <v>169</v>
      </c>
      <c r="S5037" t="s">
        <v>170</v>
      </c>
      <c r="T5037">
        <v>13202498.709677419</v>
      </c>
      <c r="U5037">
        <v>13032259</v>
      </c>
      <c r="V5037">
        <v>-170239.70967741869</v>
      </c>
      <c r="W5037">
        <v>-1.2894506821851337E-2</v>
      </c>
      <c r="X5037" t="s">
        <v>218</v>
      </c>
    </row>
    <row r="5038" spans="1:24" x14ac:dyDescent="0.35">
      <c r="A5038">
        <v>3301064356</v>
      </c>
      <c r="B5038" t="s">
        <v>168</v>
      </c>
      <c r="C5038" t="s">
        <v>168</v>
      </c>
      <c r="D5038">
        <v>0</v>
      </c>
      <c r="E5038">
        <v>0</v>
      </c>
      <c r="F5038">
        <v>202</v>
      </c>
      <c r="G5038">
        <v>3349051</v>
      </c>
      <c r="H5038">
        <v>33</v>
      </c>
      <c r="I5038">
        <v>667000</v>
      </c>
      <c r="J5038">
        <v>0</v>
      </c>
      <c r="K5038">
        <v>0</v>
      </c>
      <c r="L5038">
        <v>30</v>
      </c>
      <c r="M5038">
        <v>1002000</v>
      </c>
      <c r="N5038">
        <v>6683500</v>
      </c>
      <c r="O5038">
        <v>11701551</v>
      </c>
      <c r="P5038" t="s">
        <v>5</v>
      </c>
      <c r="Q5038" t="s">
        <v>16</v>
      </c>
      <c r="R5038" t="s">
        <v>169</v>
      </c>
      <c r="S5038" t="s">
        <v>170</v>
      </c>
      <c r="T5038">
        <v>7549387.7419354841</v>
      </c>
      <c r="U5038">
        <v>2645061</v>
      </c>
      <c r="V5038">
        <v>-4904326.7419354841</v>
      </c>
      <c r="W5038">
        <v>-0.64963238206627483</v>
      </c>
      <c r="X5038" t="s">
        <v>370</v>
      </c>
    </row>
    <row r="5039" spans="1:24" x14ac:dyDescent="0.35">
      <c r="A5039">
        <v>3301069610</v>
      </c>
      <c r="B5039" t="s">
        <v>168</v>
      </c>
      <c r="C5039" t="s">
        <v>168</v>
      </c>
      <c r="D5039">
        <v>0</v>
      </c>
      <c r="E5039">
        <v>0</v>
      </c>
      <c r="F5039">
        <v>23</v>
      </c>
      <c r="G5039">
        <v>883975</v>
      </c>
      <c r="H5039">
        <v>9</v>
      </c>
      <c r="I5039">
        <v>190000</v>
      </c>
      <c r="J5039">
        <v>0</v>
      </c>
      <c r="K5039">
        <v>0</v>
      </c>
      <c r="L5039">
        <v>0</v>
      </c>
      <c r="M5039">
        <v>0</v>
      </c>
      <c r="N5039">
        <v>150000</v>
      </c>
      <c r="O5039">
        <v>1223975</v>
      </c>
      <c r="P5039" t="s">
        <v>5</v>
      </c>
      <c r="Q5039" t="s">
        <v>14</v>
      </c>
      <c r="R5039" t="s">
        <v>169</v>
      </c>
      <c r="S5039" t="s">
        <v>170</v>
      </c>
      <c r="T5039">
        <v>789661.29032258061</v>
      </c>
      <c r="U5039">
        <v>1027532</v>
      </c>
      <c r="V5039">
        <v>237870.70967741939</v>
      </c>
      <c r="W5039">
        <v>0.30123131599910136</v>
      </c>
      <c r="X5039" t="s">
        <v>333</v>
      </c>
    </row>
    <row r="5040" spans="1:24" x14ac:dyDescent="0.35">
      <c r="A5040">
        <v>3300023225</v>
      </c>
      <c r="B5040" t="s">
        <v>168</v>
      </c>
      <c r="C5040" t="s">
        <v>168</v>
      </c>
      <c r="D5040">
        <v>0</v>
      </c>
      <c r="E5040">
        <v>0</v>
      </c>
      <c r="F5040">
        <v>782</v>
      </c>
      <c r="G5040">
        <v>32431460</v>
      </c>
      <c r="H5040">
        <v>204</v>
      </c>
      <c r="I5040">
        <v>6000000</v>
      </c>
      <c r="J5040">
        <v>0</v>
      </c>
      <c r="K5040">
        <v>0</v>
      </c>
      <c r="L5040">
        <v>8</v>
      </c>
      <c r="M5040">
        <v>1976930</v>
      </c>
      <c r="N5040">
        <v>922500</v>
      </c>
      <c r="O5040">
        <v>41330890</v>
      </c>
      <c r="P5040" t="s">
        <v>5</v>
      </c>
      <c r="Q5040" t="s">
        <v>7</v>
      </c>
      <c r="R5040" t="s">
        <v>169</v>
      </c>
      <c r="S5040" t="s">
        <v>170</v>
      </c>
      <c r="T5040">
        <v>26665090.322580643</v>
      </c>
      <c r="U5040">
        <v>27557973</v>
      </c>
      <c r="V5040">
        <v>892882.677419357</v>
      </c>
      <c r="W5040">
        <v>3.3485079803507789E-2</v>
      </c>
      <c r="X5040" t="s">
        <v>317</v>
      </c>
    </row>
    <row r="5041" spans="1:24" x14ac:dyDescent="0.35">
      <c r="A5041">
        <v>3301063162</v>
      </c>
      <c r="B5041" t="s">
        <v>168</v>
      </c>
      <c r="C5041" t="s">
        <v>168</v>
      </c>
      <c r="D5041">
        <v>0</v>
      </c>
      <c r="E5041">
        <v>0</v>
      </c>
      <c r="F5041">
        <v>544</v>
      </c>
      <c r="G5041">
        <v>17265910</v>
      </c>
      <c r="H5041">
        <v>180</v>
      </c>
      <c r="I5041">
        <v>5045000</v>
      </c>
      <c r="J5041">
        <v>0</v>
      </c>
      <c r="K5041">
        <v>0</v>
      </c>
      <c r="L5041">
        <v>70</v>
      </c>
      <c r="M5041">
        <v>2428000</v>
      </c>
      <c r="N5041">
        <v>220000</v>
      </c>
      <c r="O5041">
        <v>24958910</v>
      </c>
      <c r="P5041" t="s">
        <v>5</v>
      </c>
      <c r="Q5041" t="s">
        <v>15</v>
      </c>
      <c r="R5041" t="s">
        <v>169</v>
      </c>
      <c r="S5041" t="s">
        <v>170</v>
      </c>
      <c r="T5041">
        <v>16102522.580645161</v>
      </c>
      <c r="U5041">
        <v>14749479</v>
      </c>
      <c r="V5041">
        <v>-1353043.5806451607</v>
      </c>
      <c r="W5041">
        <v>-8.4026808462388747E-2</v>
      </c>
      <c r="X5041" t="s">
        <v>177</v>
      </c>
    </row>
    <row r="5042" spans="1:24" x14ac:dyDescent="0.35">
      <c r="A5042">
        <v>3300009306</v>
      </c>
      <c r="B5042" t="s">
        <v>168</v>
      </c>
      <c r="C5042" t="s">
        <v>168</v>
      </c>
      <c r="D5042">
        <v>0</v>
      </c>
      <c r="E5042">
        <v>0</v>
      </c>
      <c r="F5042">
        <v>60</v>
      </c>
      <c r="G5042">
        <v>3088651</v>
      </c>
      <c r="H5042">
        <v>14</v>
      </c>
      <c r="I5042">
        <v>280000</v>
      </c>
      <c r="J5042">
        <v>0</v>
      </c>
      <c r="K5042">
        <v>0</v>
      </c>
      <c r="L5042">
        <v>71</v>
      </c>
      <c r="M5042">
        <v>4147285</v>
      </c>
      <c r="N5042">
        <v>283000</v>
      </c>
      <c r="O5042">
        <v>7798936</v>
      </c>
      <c r="P5042" t="s">
        <v>5</v>
      </c>
      <c r="Q5042" t="s">
        <v>12</v>
      </c>
      <c r="R5042" t="s">
        <v>169</v>
      </c>
      <c r="S5042" t="s">
        <v>170</v>
      </c>
      <c r="T5042">
        <v>5031571.6129032262</v>
      </c>
      <c r="U5042">
        <v>6559901</v>
      </c>
      <c r="V5042">
        <v>1528329.3870967738</v>
      </c>
      <c r="W5042">
        <v>0.30374791510021359</v>
      </c>
      <c r="X5042" t="s">
        <v>294</v>
      </c>
    </row>
    <row r="5043" spans="1:24" x14ac:dyDescent="0.35">
      <c r="A5043">
        <v>3300006226</v>
      </c>
      <c r="B5043" t="s">
        <v>168</v>
      </c>
      <c r="C5043" t="s">
        <v>168</v>
      </c>
      <c r="D5043">
        <v>0</v>
      </c>
      <c r="E5043">
        <v>0</v>
      </c>
      <c r="F5043">
        <v>0</v>
      </c>
      <c r="G5043">
        <v>0</v>
      </c>
      <c r="H5043">
        <v>1</v>
      </c>
      <c r="I5043">
        <v>50000</v>
      </c>
      <c r="J5043">
        <v>0</v>
      </c>
      <c r="K5043">
        <v>0</v>
      </c>
      <c r="L5043">
        <v>0</v>
      </c>
      <c r="M5043">
        <v>0</v>
      </c>
      <c r="N5043">
        <v>150000</v>
      </c>
      <c r="O5043">
        <v>200000</v>
      </c>
      <c r="P5043" t="s">
        <v>5</v>
      </c>
      <c r="Q5043" t="s">
        <v>14</v>
      </c>
      <c r="R5043" t="s">
        <v>169</v>
      </c>
      <c r="S5043" t="s">
        <v>170</v>
      </c>
      <c r="T5043">
        <v>129032.25806451614</v>
      </c>
      <c r="U5043">
        <v>273997</v>
      </c>
      <c r="V5043">
        <v>144964.74193548388</v>
      </c>
      <c r="W5043">
        <v>1.12347675</v>
      </c>
      <c r="X5043" t="s">
        <v>249</v>
      </c>
    </row>
    <row r="5044" spans="1:24" x14ac:dyDescent="0.35">
      <c r="A5044">
        <v>3300013708</v>
      </c>
      <c r="B5044" t="s">
        <v>168</v>
      </c>
      <c r="C5044" t="s">
        <v>168</v>
      </c>
      <c r="D5044">
        <v>0</v>
      </c>
      <c r="E5044">
        <v>0</v>
      </c>
      <c r="F5044">
        <v>27</v>
      </c>
      <c r="G5044">
        <v>1298752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326100</v>
      </c>
      <c r="O5044">
        <v>1624852</v>
      </c>
      <c r="P5044" t="s">
        <v>5</v>
      </c>
      <c r="Q5044" t="s">
        <v>8</v>
      </c>
      <c r="R5044" t="s">
        <v>169</v>
      </c>
      <c r="S5044" t="s">
        <v>170</v>
      </c>
      <c r="T5044">
        <v>1048291.6129032257</v>
      </c>
      <c r="U5044">
        <v>2521164</v>
      </c>
      <c r="V5044">
        <v>1472872.3870967743</v>
      </c>
      <c r="W5044">
        <v>1.4050216265850675</v>
      </c>
      <c r="X5044" t="s">
        <v>386</v>
      </c>
    </row>
    <row r="5045" spans="1:24" x14ac:dyDescent="0.35">
      <c r="A5045">
        <v>3300018216</v>
      </c>
      <c r="B5045" t="s">
        <v>168</v>
      </c>
      <c r="C5045" t="s">
        <v>168</v>
      </c>
      <c r="D5045">
        <v>0</v>
      </c>
      <c r="E5045">
        <v>0</v>
      </c>
      <c r="F5045">
        <v>163</v>
      </c>
      <c r="G5045">
        <v>6214256</v>
      </c>
      <c r="H5045">
        <v>10</v>
      </c>
      <c r="I5045">
        <v>265000</v>
      </c>
      <c r="J5045">
        <v>0</v>
      </c>
      <c r="K5045">
        <v>0</v>
      </c>
      <c r="L5045">
        <v>0</v>
      </c>
      <c r="M5045">
        <v>0</v>
      </c>
      <c r="N5045">
        <v>878500</v>
      </c>
      <c r="O5045">
        <v>7357756</v>
      </c>
      <c r="P5045" t="s">
        <v>5</v>
      </c>
      <c r="Q5045" t="s">
        <v>6</v>
      </c>
      <c r="R5045" t="s">
        <v>169</v>
      </c>
      <c r="S5045" t="s">
        <v>170</v>
      </c>
      <c r="T5045">
        <v>4746939.3548387093</v>
      </c>
      <c r="U5045">
        <v>5156995</v>
      </c>
      <c r="V5045">
        <v>410055.64516129065</v>
      </c>
      <c r="W5045">
        <v>8.6383164921478794E-2</v>
      </c>
      <c r="X5045" t="s">
        <v>255</v>
      </c>
    </row>
    <row r="5046" spans="1:24" x14ac:dyDescent="0.35">
      <c r="A5046">
        <v>3300019155</v>
      </c>
      <c r="B5046" t="s">
        <v>168</v>
      </c>
      <c r="C5046" t="s">
        <v>168</v>
      </c>
      <c r="D5046">
        <v>0</v>
      </c>
      <c r="E5046">
        <v>0</v>
      </c>
      <c r="F5046">
        <v>287</v>
      </c>
      <c r="G5046">
        <v>15683419</v>
      </c>
      <c r="H5046">
        <v>13</v>
      </c>
      <c r="I5046">
        <v>350000</v>
      </c>
      <c r="J5046">
        <v>0</v>
      </c>
      <c r="K5046">
        <v>0</v>
      </c>
      <c r="L5046">
        <v>0</v>
      </c>
      <c r="M5046">
        <v>0</v>
      </c>
      <c r="N5046">
        <v>302500</v>
      </c>
      <c r="O5046">
        <v>16335919</v>
      </c>
      <c r="P5046" t="s">
        <v>5</v>
      </c>
      <c r="Q5046" t="s">
        <v>12</v>
      </c>
      <c r="R5046" t="s">
        <v>169</v>
      </c>
      <c r="S5046" t="s">
        <v>170</v>
      </c>
      <c r="T5046">
        <v>10539302.580645161</v>
      </c>
      <c r="U5046">
        <v>12481798</v>
      </c>
      <c r="V5046">
        <v>1942495.4193548393</v>
      </c>
      <c r="W5046">
        <v>0.18430967367063955</v>
      </c>
      <c r="X5046" t="s">
        <v>294</v>
      </c>
    </row>
    <row r="5047" spans="1:24" x14ac:dyDescent="0.35">
      <c r="A5047">
        <v>3300007268</v>
      </c>
      <c r="B5047" t="s">
        <v>168</v>
      </c>
      <c r="C5047" t="s">
        <v>168</v>
      </c>
      <c r="D5047">
        <v>0</v>
      </c>
      <c r="E5047">
        <v>0</v>
      </c>
      <c r="F5047">
        <v>235</v>
      </c>
      <c r="G5047">
        <v>7439595</v>
      </c>
      <c r="H5047">
        <v>120</v>
      </c>
      <c r="I5047">
        <v>5214000</v>
      </c>
      <c r="J5047">
        <v>0</v>
      </c>
      <c r="K5047">
        <v>0</v>
      </c>
      <c r="L5047">
        <v>70</v>
      </c>
      <c r="M5047">
        <v>4348000</v>
      </c>
      <c r="N5047">
        <v>75000</v>
      </c>
      <c r="O5047">
        <v>17076595</v>
      </c>
      <c r="P5047" t="s">
        <v>5</v>
      </c>
      <c r="Q5047" t="s">
        <v>14</v>
      </c>
      <c r="R5047" t="s">
        <v>169</v>
      </c>
      <c r="S5047" t="s">
        <v>170</v>
      </c>
      <c r="T5047">
        <v>11017158.064516129</v>
      </c>
      <c r="U5047">
        <v>8574058</v>
      </c>
      <c r="V5047">
        <v>-2443100.064516129</v>
      </c>
      <c r="W5047">
        <v>-0.22175410847420107</v>
      </c>
      <c r="X5047" t="s">
        <v>409</v>
      </c>
    </row>
    <row r="5048" spans="1:24" x14ac:dyDescent="0.35">
      <c r="A5048">
        <v>3301069063</v>
      </c>
      <c r="B5048" t="s">
        <v>168</v>
      </c>
      <c r="C5048" t="s">
        <v>168</v>
      </c>
      <c r="D5048">
        <v>0</v>
      </c>
      <c r="E5048">
        <v>0</v>
      </c>
      <c r="F5048">
        <v>17</v>
      </c>
      <c r="G5048">
        <v>579482</v>
      </c>
      <c r="H5048">
        <v>13</v>
      </c>
      <c r="I5048">
        <v>435000</v>
      </c>
      <c r="J5048">
        <v>0</v>
      </c>
      <c r="K5048">
        <v>0</v>
      </c>
      <c r="L5048">
        <v>11</v>
      </c>
      <c r="M5048">
        <v>476400</v>
      </c>
      <c r="N5048">
        <v>150000</v>
      </c>
      <c r="O5048">
        <v>1640882</v>
      </c>
      <c r="P5048" t="s">
        <v>5</v>
      </c>
      <c r="Q5048" t="s">
        <v>15</v>
      </c>
      <c r="R5048" t="s">
        <v>169</v>
      </c>
      <c r="S5048" t="s">
        <v>170</v>
      </c>
      <c r="T5048">
        <v>1058633.5483870967</v>
      </c>
      <c r="U5048">
        <v>158998</v>
      </c>
      <c r="V5048">
        <v>-899635.54838709673</v>
      </c>
      <c r="W5048">
        <v>-0.84980827384296975</v>
      </c>
      <c r="X5048" t="s">
        <v>177</v>
      </c>
    </row>
    <row r="5049" spans="1:24" x14ac:dyDescent="0.35">
      <c r="A5049">
        <v>3301009688</v>
      </c>
      <c r="B5049" t="s">
        <v>168</v>
      </c>
      <c r="C5049" t="s">
        <v>168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1190000</v>
      </c>
      <c r="O5049">
        <v>1190000</v>
      </c>
      <c r="P5049" t="s">
        <v>5</v>
      </c>
      <c r="Q5049" t="s">
        <v>6</v>
      </c>
      <c r="R5049" t="s">
        <v>169</v>
      </c>
      <c r="S5049" t="s">
        <v>170</v>
      </c>
      <c r="T5049">
        <v>767741.93548387091</v>
      </c>
      <c r="U5049">
        <v>290000</v>
      </c>
      <c r="V5049">
        <v>-477741.93548387091</v>
      </c>
      <c r="W5049">
        <v>-0.62226890756302522</v>
      </c>
      <c r="X5049" t="s">
        <v>245</v>
      </c>
    </row>
    <row r="5050" spans="1:24" x14ac:dyDescent="0.35">
      <c r="A5050">
        <v>3301067587</v>
      </c>
      <c r="B5050" t="s">
        <v>168</v>
      </c>
      <c r="C5050" t="s">
        <v>168</v>
      </c>
      <c r="D5050">
        <v>0</v>
      </c>
      <c r="E5050">
        <v>0</v>
      </c>
      <c r="F5050">
        <v>1392</v>
      </c>
      <c r="G5050">
        <v>50175567</v>
      </c>
      <c r="H5050">
        <v>750</v>
      </c>
      <c r="I5050">
        <v>32114000</v>
      </c>
      <c r="J5050">
        <v>0</v>
      </c>
      <c r="K5050">
        <v>0</v>
      </c>
      <c r="L5050">
        <v>248</v>
      </c>
      <c r="M5050">
        <v>12655200</v>
      </c>
      <c r="N5050">
        <v>360000</v>
      </c>
      <c r="O5050">
        <v>95304767</v>
      </c>
      <c r="P5050" t="s">
        <v>5</v>
      </c>
      <c r="Q5050" t="s">
        <v>15</v>
      </c>
      <c r="R5050" t="s">
        <v>169</v>
      </c>
      <c r="S5050" t="s">
        <v>170</v>
      </c>
      <c r="T5050">
        <v>61486946.451612905</v>
      </c>
      <c r="U5050">
        <v>67565134</v>
      </c>
      <c r="V5050">
        <v>6078187.5483870953</v>
      </c>
      <c r="W5050">
        <v>9.885329975152235E-2</v>
      </c>
      <c r="X5050" t="s">
        <v>177</v>
      </c>
    </row>
    <row r="5051" spans="1:24" x14ac:dyDescent="0.35">
      <c r="A5051">
        <v>3301076134</v>
      </c>
      <c r="B5051" t="s">
        <v>168</v>
      </c>
      <c r="C5051" t="s">
        <v>168</v>
      </c>
      <c r="D5051">
        <v>0</v>
      </c>
      <c r="E5051">
        <v>0</v>
      </c>
      <c r="F5051">
        <v>71</v>
      </c>
      <c r="G5051">
        <v>3158871</v>
      </c>
      <c r="H5051">
        <v>72</v>
      </c>
      <c r="I5051">
        <v>2600000</v>
      </c>
      <c r="J5051">
        <v>0</v>
      </c>
      <c r="K5051">
        <v>0</v>
      </c>
      <c r="L5051">
        <v>62</v>
      </c>
      <c r="M5051">
        <v>2738800</v>
      </c>
      <c r="N5051">
        <v>0</v>
      </c>
      <c r="O5051">
        <v>8497671</v>
      </c>
      <c r="P5051" t="s">
        <v>5</v>
      </c>
      <c r="Q5051" t="s">
        <v>16</v>
      </c>
      <c r="R5051" t="s">
        <v>169</v>
      </c>
      <c r="S5051" t="s">
        <v>170</v>
      </c>
      <c r="T5051">
        <v>5482368.3870967748</v>
      </c>
      <c r="U5051">
        <v>2307839</v>
      </c>
      <c r="V5051">
        <v>-3174529.3870967748</v>
      </c>
      <c r="W5051">
        <v>-0.5790434284876409</v>
      </c>
      <c r="X5051" t="s">
        <v>377</v>
      </c>
    </row>
    <row r="5052" spans="1:24" x14ac:dyDescent="0.35">
      <c r="A5052">
        <v>3301074034</v>
      </c>
      <c r="B5052" t="s">
        <v>168</v>
      </c>
      <c r="C5052" t="s">
        <v>168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180000</v>
      </c>
      <c r="O5052">
        <v>180000</v>
      </c>
      <c r="P5052" t="s">
        <v>5</v>
      </c>
      <c r="Q5052" t="s">
        <v>15</v>
      </c>
      <c r="R5052" t="s">
        <v>169</v>
      </c>
      <c r="S5052" t="s">
        <v>170</v>
      </c>
      <c r="T5052">
        <v>116129.03225806452</v>
      </c>
      <c r="U5052">
        <v>157000</v>
      </c>
      <c r="V5052">
        <v>40870.967741935485</v>
      </c>
      <c r="W5052">
        <v>0.35194444444444439</v>
      </c>
      <c r="X5052" t="s">
        <v>254</v>
      </c>
    </row>
    <row r="5053" spans="1:24" x14ac:dyDescent="0.35">
      <c r="A5053">
        <v>3300017955</v>
      </c>
      <c r="B5053" t="s">
        <v>168</v>
      </c>
      <c r="C5053" t="s">
        <v>168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3599</v>
      </c>
      <c r="N5053">
        <v>1055100</v>
      </c>
      <c r="O5053">
        <v>1058699</v>
      </c>
      <c r="P5053" t="s">
        <v>5</v>
      </c>
      <c r="Q5053" t="s">
        <v>7</v>
      </c>
      <c r="R5053" t="s">
        <v>169</v>
      </c>
      <c r="S5053" t="s">
        <v>170</v>
      </c>
      <c r="T5053">
        <v>683031.6129032257</v>
      </c>
      <c r="U5053">
        <v>1089500</v>
      </c>
      <c r="V5053">
        <v>406468.3870967743</v>
      </c>
      <c r="W5053">
        <v>0.59509454528624306</v>
      </c>
      <c r="X5053" t="s">
        <v>307</v>
      </c>
    </row>
    <row r="5054" spans="1:24" x14ac:dyDescent="0.35">
      <c r="A5054">
        <v>3300024614</v>
      </c>
      <c r="B5054" t="s">
        <v>168</v>
      </c>
      <c r="C5054" t="s">
        <v>168</v>
      </c>
      <c r="D5054">
        <v>0</v>
      </c>
      <c r="E5054">
        <v>0</v>
      </c>
      <c r="F5054">
        <v>6</v>
      </c>
      <c r="G5054">
        <v>296946</v>
      </c>
      <c r="H5054">
        <v>3</v>
      </c>
      <c r="I5054">
        <v>125000</v>
      </c>
      <c r="J5054">
        <v>0</v>
      </c>
      <c r="K5054">
        <v>0</v>
      </c>
      <c r="L5054">
        <v>0</v>
      </c>
      <c r="M5054">
        <v>0</v>
      </c>
      <c r="N5054">
        <v>330000</v>
      </c>
      <c r="O5054">
        <v>751946</v>
      </c>
      <c r="P5054" t="s">
        <v>5</v>
      </c>
      <c r="Q5054" t="s">
        <v>12</v>
      </c>
      <c r="R5054" t="s">
        <v>169</v>
      </c>
      <c r="S5054" t="s">
        <v>170</v>
      </c>
      <c r="T5054">
        <v>485126.45161290327</v>
      </c>
      <c r="U5054">
        <v>407197</v>
      </c>
      <c r="V5054">
        <v>-77929.451612903271</v>
      </c>
      <c r="W5054">
        <v>-0.16063739949411271</v>
      </c>
      <c r="X5054" t="s">
        <v>383</v>
      </c>
    </row>
    <row r="5055" spans="1:24" x14ac:dyDescent="0.35">
      <c r="A5055">
        <v>3300010947</v>
      </c>
      <c r="B5055" t="s">
        <v>168</v>
      </c>
      <c r="C5055" t="s">
        <v>168</v>
      </c>
      <c r="D5055">
        <v>0</v>
      </c>
      <c r="E5055">
        <v>0</v>
      </c>
      <c r="F5055">
        <v>213</v>
      </c>
      <c r="G5055">
        <v>3743809</v>
      </c>
      <c r="H5055">
        <v>38</v>
      </c>
      <c r="I5055">
        <v>860000</v>
      </c>
      <c r="J5055">
        <v>0</v>
      </c>
      <c r="K5055">
        <v>0</v>
      </c>
      <c r="L5055">
        <v>114</v>
      </c>
      <c r="M5055">
        <v>3783756</v>
      </c>
      <c r="N5055">
        <v>2614200</v>
      </c>
      <c r="O5055">
        <v>11001765</v>
      </c>
      <c r="P5055" t="s">
        <v>5</v>
      </c>
      <c r="Q5055" t="s">
        <v>17</v>
      </c>
      <c r="R5055" t="s">
        <v>169</v>
      </c>
      <c r="S5055" t="s">
        <v>170</v>
      </c>
      <c r="T5055">
        <v>7097912.9032258056</v>
      </c>
      <c r="U5055">
        <v>8409997</v>
      </c>
      <c r="V5055">
        <v>1312084.0967741944</v>
      </c>
      <c r="W5055">
        <v>0.1848549164611315</v>
      </c>
      <c r="X5055" t="s">
        <v>220</v>
      </c>
    </row>
    <row r="5056" spans="1:24" x14ac:dyDescent="0.35">
      <c r="A5056">
        <v>3301073614</v>
      </c>
      <c r="B5056" t="s">
        <v>168</v>
      </c>
      <c r="C5056" t="s">
        <v>168</v>
      </c>
      <c r="D5056">
        <v>0</v>
      </c>
      <c r="E5056">
        <v>0</v>
      </c>
      <c r="F5056">
        <v>10</v>
      </c>
      <c r="G5056">
        <v>386245</v>
      </c>
      <c r="H5056">
        <v>6</v>
      </c>
      <c r="I5056">
        <v>225000</v>
      </c>
      <c r="J5056">
        <v>0</v>
      </c>
      <c r="K5056">
        <v>0</v>
      </c>
      <c r="L5056">
        <v>8</v>
      </c>
      <c r="M5056">
        <v>1570415</v>
      </c>
      <c r="N5056">
        <v>352500</v>
      </c>
      <c r="O5056">
        <v>2534160</v>
      </c>
      <c r="P5056" t="s">
        <v>5</v>
      </c>
      <c r="Q5056" t="s">
        <v>17</v>
      </c>
      <c r="R5056" t="s">
        <v>169</v>
      </c>
      <c r="S5056" t="s">
        <v>170</v>
      </c>
      <c r="T5056">
        <v>1634941.935483871</v>
      </c>
      <c r="U5056">
        <v>501598</v>
      </c>
      <c r="V5056">
        <v>-1133343.935483871</v>
      </c>
      <c r="W5056">
        <v>-0.69320133693215902</v>
      </c>
      <c r="X5056" t="s">
        <v>244</v>
      </c>
    </row>
    <row r="5057" spans="1:24" x14ac:dyDescent="0.35">
      <c r="A5057">
        <v>3300015907</v>
      </c>
      <c r="B5057" t="s">
        <v>168</v>
      </c>
      <c r="C5057" t="s">
        <v>168</v>
      </c>
      <c r="D5057">
        <v>0</v>
      </c>
      <c r="E5057">
        <v>0</v>
      </c>
      <c r="F5057">
        <v>4</v>
      </c>
      <c r="G5057">
        <v>190592</v>
      </c>
      <c r="H5057">
        <v>1</v>
      </c>
      <c r="I5057">
        <v>15000</v>
      </c>
      <c r="J5057">
        <v>0</v>
      </c>
      <c r="K5057">
        <v>0</v>
      </c>
      <c r="L5057">
        <v>0</v>
      </c>
      <c r="M5057">
        <v>0</v>
      </c>
      <c r="N5057">
        <v>342000</v>
      </c>
      <c r="O5057">
        <v>547592</v>
      </c>
      <c r="P5057" t="s">
        <v>5</v>
      </c>
      <c r="Q5057" t="s">
        <v>8</v>
      </c>
      <c r="R5057" t="s">
        <v>169</v>
      </c>
      <c r="S5057" t="s">
        <v>170</v>
      </c>
      <c r="T5057">
        <v>353285.16129032255</v>
      </c>
      <c r="U5057">
        <v>1752736</v>
      </c>
      <c r="V5057">
        <v>1399450.8387096776</v>
      </c>
      <c r="W5057">
        <v>3.961249981738229</v>
      </c>
      <c r="X5057" t="s">
        <v>372</v>
      </c>
    </row>
    <row r="5058" spans="1:24" x14ac:dyDescent="0.35">
      <c r="A5058">
        <v>3301067628</v>
      </c>
      <c r="B5058" t="s">
        <v>168</v>
      </c>
      <c r="C5058" t="s">
        <v>168</v>
      </c>
      <c r="D5058">
        <v>0</v>
      </c>
      <c r="E5058">
        <v>0</v>
      </c>
      <c r="F5058">
        <v>9</v>
      </c>
      <c r="G5058">
        <v>990791</v>
      </c>
      <c r="H5058">
        <v>6</v>
      </c>
      <c r="I5058">
        <v>425000</v>
      </c>
      <c r="J5058">
        <v>0</v>
      </c>
      <c r="K5058">
        <v>0</v>
      </c>
      <c r="L5058">
        <v>3</v>
      </c>
      <c r="M5058">
        <v>457200</v>
      </c>
      <c r="N5058">
        <v>30000</v>
      </c>
      <c r="O5058">
        <v>1902991</v>
      </c>
      <c r="P5058" t="s">
        <v>5</v>
      </c>
      <c r="Q5058" t="s">
        <v>11</v>
      </c>
      <c r="R5058" t="s">
        <v>169</v>
      </c>
      <c r="S5058" t="s">
        <v>170</v>
      </c>
      <c r="T5058">
        <v>1227736.1290322579</v>
      </c>
      <c r="U5058">
        <v>1644196</v>
      </c>
      <c r="V5058">
        <v>416459.87096774206</v>
      </c>
      <c r="W5058">
        <v>0.33920959163758546</v>
      </c>
      <c r="X5058" t="s">
        <v>360</v>
      </c>
    </row>
    <row r="5059" spans="1:24" x14ac:dyDescent="0.35">
      <c r="A5059">
        <v>3301065995</v>
      </c>
      <c r="B5059" t="s">
        <v>168</v>
      </c>
      <c r="C5059" t="s">
        <v>168</v>
      </c>
      <c r="D5059">
        <v>0</v>
      </c>
      <c r="E5059">
        <v>0</v>
      </c>
      <c r="F5059">
        <v>214</v>
      </c>
      <c r="G5059">
        <v>8617967</v>
      </c>
      <c r="H5059">
        <v>56</v>
      </c>
      <c r="I5059">
        <v>1919000</v>
      </c>
      <c r="J5059">
        <v>0</v>
      </c>
      <c r="K5059">
        <v>0</v>
      </c>
      <c r="L5059">
        <v>47</v>
      </c>
      <c r="M5059">
        <v>1930800</v>
      </c>
      <c r="N5059">
        <v>30000</v>
      </c>
      <c r="O5059">
        <v>12497767</v>
      </c>
      <c r="P5059" t="s">
        <v>5</v>
      </c>
      <c r="Q5059" t="s">
        <v>15</v>
      </c>
      <c r="R5059" t="s">
        <v>169</v>
      </c>
      <c r="S5059" t="s">
        <v>170</v>
      </c>
      <c r="T5059">
        <v>8063075.4838709673</v>
      </c>
      <c r="U5059">
        <v>6924540</v>
      </c>
      <c r="V5059">
        <v>-1138535.4838709673</v>
      </c>
      <c r="W5059">
        <v>-0.14120362461550129</v>
      </c>
      <c r="X5059" t="s">
        <v>251</v>
      </c>
    </row>
    <row r="5060" spans="1:24" x14ac:dyDescent="0.35">
      <c r="A5060">
        <v>3300021931</v>
      </c>
      <c r="B5060" t="s">
        <v>168</v>
      </c>
      <c r="C5060" t="s">
        <v>168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15851500</v>
      </c>
      <c r="O5060">
        <v>15851500</v>
      </c>
      <c r="P5060" t="s">
        <v>5</v>
      </c>
      <c r="Q5060" t="s">
        <v>7</v>
      </c>
      <c r="R5060" t="s">
        <v>169</v>
      </c>
      <c r="S5060" t="s">
        <v>170</v>
      </c>
      <c r="T5060">
        <v>10226774.193548387</v>
      </c>
      <c r="U5060">
        <v>2913500</v>
      </c>
      <c r="V5060">
        <v>-7313274.1935483869</v>
      </c>
      <c r="W5060">
        <v>-0.71511055736050211</v>
      </c>
      <c r="X5060" t="s">
        <v>305</v>
      </c>
    </row>
    <row r="5061" spans="1:24" x14ac:dyDescent="0.35">
      <c r="A5061">
        <v>3300018711</v>
      </c>
      <c r="B5061" t="s">
        <v>168</v>
      </c>
      <c r="C5061" t="s">
        <v>168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636100</v>
      </c>
      <c r="O5061">
        <v>636100</v>
      </c>
      <c r="P5061" t="s">
        <v>5</v>
      </c>
      <c r="Q5061" t="s">
        <v>6</v>
      </c>
      <c r="R5061" t="s">
        <v>207</v>
      </c>
      <c r="S5061" t="s">
        <v>170</v>
      </c>
      <c r="T5061">
        <v>410387.09677419357</v>
      </c>
      <c r="U5061">
        <v>304000</v>
      </c>
      <c r="V5061">
        <v>-106387.09677419357</v>
      </c>
      <c r="W5061">
        <v>-0.25923596918723479</v>
      </c>
      <c r="X5061" t="s">
        <v>388</v>
      </c>
    </row>
    <row r="5062" spans="1:24" x14ac:dyDescent="0.35">
      <c r="A5062">
        <v>3301052316</v>
      </c>
      <c r="B5062" t="s">
        <v>168</v>
      </c>
      <c r="C5062" t="s">
        <v>168</v>
      </c>
      <c r="D5062">
        <v>0</v>
      </c>
      <c r="E5062">
        <v>0</v>
      </c>
      <c r="F5062">
        <v>48</v>
      </c>
      <c r="G5062">
        <v>2066060</v>
      </c>
      <c r="H5062">
        <v>8</v>
      </c>
      <c r="I5062">
        <v>115000</v>
      </c>
      <c r="J5062">
        <v>0</v>
      </c>
      <c r="K5062">
        <v>0</v>
      </c>
      <c r="L5062">
        <v>0</v>
      </c>
      <c r="M5062">
        <v>0</v>
      </c>
      <c r="N5062">
        <v>400000</v>
      </c>
      <c r="O5062">
        <v>2581060</v>
      </c>
      <c r="P5062" t="s">
        <v>5</v>
      </c>
      <c r="Q5062" t="s">
        <v>12</v>
      </c>
      <c r="R5062" t="s">
        <v>169</v>
      </c>
      <c r="S5062" t="s">
        <v>170</v>
      </c>
      <c r="T5062">
        <v>1665200</v>
      </c>
      <c r="U5062">
        <v>1959819</v>
      </c>
      <c r="V5062">
        <v>294619</v>
      </c>
      <c r="W5062">
        <v>0.17692709584434296</v>
      </c>
      <c r="X5062" t="s">
        <v>279</v>
      </c>
    </row>
    <row r="5063" spans="1:24" x14ac:dyDescent="0.35">
      <c r="A5063">
        <v>3301064039</v>
      </c>
      <c r="B5063" t="s">
        <v>168</v>
      </c>
      <c r="C5063" t="s">
        <v>168</v>
      </c>
      <c r="D5063">
        <v>0</v>
      </c>
      <c r="E5063">
        <v>0</v>
      </c>
      <c r="F5063">
        <v>19</v>
      </c>
      <c r="G5063">
        <v>889393</v>
      </c>
      <c r="H5063">
        <v>3</v>
      </c>
      <c r="I5063">
        <v>120000</v>
      </c>
      <c r="J5063">
        <v>240</v>
      </c>
      <c r="K5063">
        <v>3198000</v>
      </c>
      <c r="L5063">
        <v>7</v>
      </c>
      <c r="M5063">
        <v>1056885</v>
      </c>
      <c r="N5063">
        <v>3733500</v>
      </c>
      <c r="O5063">
        <v>8997778</v>
      </c>
      <c r="P5063" t="s">
        <v>5</v>
      </c>
      <c r="Q5063" t="s">
        <v>16</v>
      </c>
      <c r="R5063" t="s">
        <v>169</v>
      </c>
      <c r="S5063" t="s">
        <v>170</v>
      </c>
      <c r="T5063">
        <v>5805018.064516129</v>
      </c>
      <c r="U5063">
        <v>2901596</v>
      </c>
      <c r="V5063">
        <v>-2903422.064516129</v>
      </c>
      <c r="W5063">
        <v>-0.50015728327593767</v>
      </c>
      <c r="X5063" t="s">
        <v>384</v>
      </c>
    </row>
    <row r="5064" spans="1:24" x14ac:dyDescent="0.35">
      <c r="A5064">
        <v>3300014932</v>
      </c>
      <c r="B5064" t="s">
        <v>168</v>
      </c>
      <c r="C5064" t="s">
        <v>168</v>
      </c>
      <c r="D5064">
        <v>0</v>
      </c>
      <c r="E5064">
        <v>0</v>
      </c>
      <c r="F5064">
        <v>30</v>
      </c>
      <c r="G5064">
        <v>1605869</v>
      </c>
      <c r="H5064">
        <v>15</v>
      </c>
      <c r="I5064">
        <v>1025000</v>
      </c>
      <c r="J5064">
        <v>0</v>
      </c>
      <c r="K5064">
        <v>0</v>
      </c>
      <c r="L5064">
        <v>1</v>
      </c>
      <c r="M5064">
        <v>202400</v>
      </c>
      <c r="N5064">
        <v>956700</v>
      </c>
      <c r="O5064">
        <v>3789969</v>
      </c>
      <c r="P5064" t="s">
        <v>5</v>
      </c>
      <c r="Q5064" t="s">
        <v>7</v>
      </c>
      <c r="R5064" t="s">
        <v>169</v>
      </c>
      <c r="S5064" t="s">
        <v>170</v>
      </c>
      <c r="T5064">
        <v>2445141.2903225804</v>
      </c>
      <c r="U5064">
        <v>2476773</v>
      </c>
      <c r="V5064">
        <v>31631.709677419625</v>
      </c>
      <c r="W5064">
        <v>1.2936557000862159E-2</v>
      </c>
      <c r="X5064" t="s">
        <v>299</v>
      </c>
    </row>
    <row r="5065" spans="1:24" x14ac:dyDescent="0.35">
      <c r="A5065">
        <v>3301072045</v>
      </c>
      <c r="B5065" t="s">
        <v>168</v>
      </c>
      <c r="C5065" t="s">
        <v>168</v>
      </c>
      <c r="D5065">
        <v>0</v>
      </c>
      <c r="E5065">
        <v>0</v>
      </c>
      <c r="F5065">
        <v>3</v>
      </c>
      <c r="G5065">
        <v>171549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303000</v>
      </c>
      <c r="O5065">
        <v>474549</v>
      </c>
      <c r="P5065" t="s">
        <v>5</v>
      </c>
      <c r="Q5065" t="s">
        <v>12</v>
      </c>
      <c r="R5065" t="s">
        <v>169</v>
      </c>
      <c r="S5065" t="s">
        <v>170</v>
      </c>
      <c r="T5065">
        <v>306160.64516129036</v>
      </c>
      <c r="U5065">
        <v>637945</v>
      </c>
      <c r="V5065">
        <v>331784.35483870964</v>
      </c>
      <c r="W5065">
        <v>1.0836936754687079</v>
      </c>
      <c r="X5065" t="s">
        <v>380</v>
      </c>
    </row>
    <row r="5066" spans="1:24" x14ac:dyDescent="0.35">
      <c r="A5066">
        <v>3301063681</v>
      </c>
      <c r="B5066" t="s">
        <v>168</v>
      </c>
      <c r="C5066" t="s">
        <v>168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102400</v>
      </c>
      <c r="N5066">
        <v>76000</v>
      </c>
      <c r="O5066">
        <v>178400</v>
      </c>
      <c r="P5066" t="s">
        <v>5</v>
      </c>
      <c r="Q5066" t="s">
        <v>11</v>
      </c>
      <c r="R5066" t="s">
        <v>169</v>
      </c>
      <c r="S5066" t="s">
        <v>170</v>
      </c>
      <c r="T5066">
        <v>115096.77419354839</v>
      </c>
      <c r="U5066">
        <v>346400</v>
      </c>
      <c r="V5066">
        <v>231303.22580645161</v>
      </c>
      <c r="W5066">
        <v>2.0096412556053811</v>
      </c>
      <c r="X5066" t="s">
        <v>385</v>
      </c>
    </row>
    <row r="5067" spans="1:24" x14ac:dyDescent="0.35">
      <c r="A5067">
        <v>6001139699</v>
      </c>
      <c r="B5067" t="s">
        <v>168</v>
      </c>
      <c r="C5067" t="s">
        <v>168</v>
      </c>
      <c r="D5067">
        <v>0</v>
      </c>
      <c r="E5067">
        <v>0</v>
      </c>
      <c r="F5067">
        <v>17</v>
      </c>
      <c r="G5067">
        <v>738483</v>
      </c>
      <c r="H5067">
        <v>19</v>
      </c>
      <c r="I5067">
        <v>745000</v>
      </c>
      <c r="J5067">
        <v>0</v>
      </c>
      <c r="K5067">
        <v>0</v>
      </c>
      <c r="L5067">
        <v>5</v>
      </c>
      <c r="M5067">
        <v>190000</v>
      </c>
      <c r="N5067">
        <v>150000</v>
      </c>
      <c r="O5067">
        <v>1823483</v>
      </c>
      <c r="P5067" t="s">
        <v>5</v>
      </c>
      <c r="Q5067" t="s">
        <v>14</v>
      </c>
      <c r="R5067" t="s">
        <v>169</v>
      </c>
      <c r="S5067" t="s">
        <v>170</v>
      </c>
      <c r="T5067">
        <v>1176440.6451612902</v>
      </c>
      <c r="U5067">
        <v>1030993</v>
      </c>
      <c r="V5067">
        <v>-145447.64516129019</v>
      </c>
      <c r="W5067">
        <v>-0.12363364506277263</v>
      </c>
      <c r="X5067" t="s">
        <v>314</v>
      </c>
    </row>
    <row r="5068" spans="1:24" x14ac:dyDescent="0.35">
      <c r="A5068">
        <v>3300015547</v>
      </c>
      <c r="B5068" t="s">
        <v>168</v>
      </c>
      <c r="C5068" t="s">
        <v>168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342000</v>
      </c>
      <c r="O5068">
        <v>342000</v>
      </c>
      <c r="P5068" t="s">
        <v>5</v>
      </c>
      <c r="Q5068" t="s">
        <v>8</v>
      </c>
      <c r="R5068" t="s">
        <v>169</v>
      </c>
      <c r="S5068" t="s">
        <v>170</v>
      </c>
      <c r="T5068">
        <v>220645.16129032258</v>
      </c>
      <c r="U5068">
        <v>1046500</v>
      </c>
      <c r="V5068">
        <v>825854.83870967745</v>
      </c>
      <c r="W5068">
        <v>3.7429093567251464</v>
      </c>
      <c r="X5068" t="s">
        <v>372</v>
      </c>
    </row>
    <row r="5069" spans="1:24" x14ac:dyDescent="0.35">
      <c r="A5069">
        <v>3300007745</v>
      </c>
      <c r="B5069" t="s">
        <v>168</v>
      </c>
      <c r="C5069" t="s">
        <v>168</v>
      </c>
      <c r="D5069">
        <v>0</v>
      </c>
      <c r="E5069">
        <v>0</v>
      </c>
      <c r="F5069">
        <v>45</v>
      </c>
      <c r="G5069">
        <v>1499439</v>
      </c>
      <c r="H5069">
        <v>3</v>
      </c>
      <c r="I5069">
        <v>175000</v>
      </c>
      <c r="J5069">
        <v>0</v>
      </c>
      <c r="K5069">
        <v>0</v>
      </c>
      <c r="L5069">
        <v>0</v>
      </c>
      <c r="M5069">
        <v>0</v>
      </c>
      <c r="N5069">
        <v>30000</v>
      </c>
      <c r="O5069">
        <v>1704439</v>
      </c>
      <c r="P5069" t="s">
        <v>5</v>
      </c>
      <c r="Q5069" t="s">
        <v>10</v>
      </c>
      <c r="R5069" t="s">
        <v>181</v>
      </c>
      <c r="S5069" t="s">
        <v>170</v>
      </c>
      <c r="T5069">
        <v>1099638.064516129</v>
      </c>
      <c r="U5069">
        <v>1411092</v>
      </c>
      <c r="V5069">
        <v>311453.93548387103</v>
      </c>
      <c r="W5069">
        <v>0.28323313418667384</v>
      </c>
      <c r="X5069" t="s">
        <v>379</v>
      </c>
    </row>
    <row r="5070" spans="1:24" x14ac:dyDescent="0.35">
      <c r="A5070">
        <v>3301009193</v>
      </c>
      <c r="B5070" t="s">
        <v>168</v>
      </c>
      <c r="C5070" t="s">
        <v>168</v>
      </c>
      <c r="D5070">
        <v>0</v>
      </c>
      <c r="E5070">
        <v>0</v>
      </c>
      <c r="F5070">
        <v>29</v>
      </c>
      <c r="G5070">
        <v>1506881</v>
      </c>
      <c r="H5070">
        <v>1</v>
      </c>
      <c r="I5070">
        <v>10000</v>
      </c>
      <c r="J5070">
        <v>0</v>
      </c>
      <c r="K5070">
        <v>0</v>
      </c>
      <c r="L5070">
        <v>0</v>
      </c>
      <c r="M5070">
        <v>0</v>
      </c>
      <c r="N5070">
        <v>5912000</v>
      </c>
      <c r="O5070">
        <v>7428881</v>
      </c>
      <c r="P5070" t="s">
        <v>5</v>
      </c>
      <c r="Q5070" t="s">
        <v>16</v>
      </c>
      <c r="R5070" t="s">
        <v>169</v>
      </c>
      <c r="S5070" t="s">
        <v>170</v>
      </c>
      <c r="T5070">
        <v>4792826.4516129028</v>
      </c>
      <c r="U5070">
        <v>3229854</v>
      </c>
      <c r="V5070">
        <v>-1562972.4516129028</v>
      </c>
      <c r="W5070">
        <v>-0.32610662359512821</v>
      </c>
      <c r="X5070" t="s">
        <v>377</v>
      </c>
    </row>
    <row r="5071" spans="1:24" x14ac:dyDescent="0.35">
      <c r="A5071">
        <v>3300015961</v>
      </c>
      <c r="B5071" t="s">
        <v>168</v>
      </c>
      <c r="C5071" t="s">
        <v>168</v>
      </c>
      <c r="D5071">
        <v>0</v>
      </c>
      <c r="E5071">
        <v>0</v>
      </c>
      <c r="F5071">
        <v>72</v>
      </c>
      <c r="G5071">
        <v>1967765</v>
      </c>
      <c r="H5071">
        <v>1</v>
      </c>
      <c r="I5071">
        <v>120000</v>
      </c>
      <c r="J5071">
        <v>0</v>
      </c>
      <c r="K5071">
        <v>0</v>
      </c>
      <c r="L5071">
        <v>0</v>
      </c>
      <c r="M5071">
        <v>0</v>
      </c>
      <c r="N5071">
        <v>342000</v>
      </c>
      <c r="O5071">
        <v>2429765</v>
      </c>
      <c r="P5071" t="s">
        <v>5</v>
      </c>
      <c r="Q5071" t="s">
        <v>8</v>
      </c>
      <c r="R5071" t="s">
        <v>169</v>
      </c>
      <c r="S5071" t="s">
        <v>170</v>
      </c>
      <c r="T5071">
        <v>1567590.3225806451</v>
      </c>
      <c r="U5071">
        <v>1872143</v>
      </c>
      <c r="V5071">
        <v>304552.67741935491</v>
      </c>
      <c r="W5071">
        <v>0.19428078435568885</v>
      </c>
      <c r="X5071" t="s">
        <v>273</v>
      </c>
    </row>
    <row r="5072" spans="1:24" x14ac:dyDescent="0.35">
      <c r="A5072">
        <v>3301070105</v>
      </c>
      <c r="B5072" t="s">
        <v>168</v>
      </c>
      <c r="C5072" t="s">
        <v>168</v>
      </c>
      <c r="D5072">
        <v>0</v>
      </c>
      <c r="E5072">
        <v>0</v>
      </c>
      <c r="F5072">
        <v>71</v>
      </c>
      <c r="G5072">
        <v>2732421</v>
      </c>
      <c r="H5072">
        <v>37</v>
      </c>
      <c r="I5072">
        <v>1260000</v>
      </c>
      <c r="J5072">
        <v>0</v>
      </c>
      <c r="K5072">
        <v>0</v>
      </c>
      <c r="L5072">
        <v>44</v>
      </c>
      <c r="M5072">
        <v>1955600</v>
      </c>
      <c r="N5072">
        <v>150000</v>
      </c>
      <c r="O5072">
        <v>6098021</v>
      </c>
      <c r="P5072" t="s">
        <v>5</v>
      </c>
      <c r="Q5072" t="s">
        <v>14</v>
      </c>
      <c r="R5072" t="s">
        <v>169</v>
      </c>
      <c r="S5072" t="s">
        <v>170</v>
      </c>
      <c r="T5072">
        <v>3934207.0967741935</v>
      </c>
      <c r="U5072">
        <v>3765239</v>
      </c>
      <c r="V5072">
        <v>-168968.09677419346</v>
      </c>
      <c r="W5072">
        <v>-4.2948449997138427E-2</v>
      </c>
      <c r="X5072" t="s">
        <v>195</v>
      </c>
    </row>
    <row r="5073" spans="1:24" x14ac:dyDescent="0.35">
      <c r="A5073">
        <v>3300009183</v>
      </c>
      <c r="B5073" t="s">
        <v>168</v>
      </c>
      <c r="C5073" t="s">
        <v>168</v>
      </c>
      <c r="D5073">
        <v>0</v>
      </c>
      <c r="E5073">
        <v>0</v>
      </c>
      <c r="F5073">
        <v>0</v>
      </c>
      <c r="G5073">
        <v>0</v>
      </c>
      <c r="H5073">
        <v>1</v>
      </c>
      <c r="I5073">
        <v>2000</v>
      </c>
      <c r="J5073">
        <v>0</v>
      </c>
      <c r="K5073">
        <v>0</v>
      </c>
      <c r="L5073">
        <v>0</v>
      </c>
      <c r="M5073">
        <v>0</v>
      </c>
      <c r="N5073">
        <v>330000</v>
      </c>
      <c r="O5073">
        <v>332000</v>
      </c>
      <c r="P5073" t="s">
        <v>5</v>
      </c>
      <c r="Q5073" t="s">
        <v>12</v>
      </c>
      <c r="R5073" t="s">
        <v>169</v>
      </c>
      <c r="S5073" t="s">
        <v>170</v>
      </c>
      <c r="T5073">
        <v>214193.54838709679</v>
      </c>
      <c r="U5073">
        <v>202500</v>
      </c>
      <c r="V5073">
        <v>-11693.548387096787</v>
      </c>
      <c r="W5073">
        <v>-5.4593373493975972E-2</v>
      </c>
      <c r="X5073" t="s">
        <v>205</v>
      </c>
    </row>
    <row r="5074" spans="1:24" x14ac:dyDescent="0.35">
      <c r="A5074">
        <v>3301007094</v>
      </c>
      <c r="B5074" t="s">
        <v>168</v>
      </c>
      <c r="C5074" t="s">
        <v>168</v>
      </c>
      <c r="D5074">
        <v>0</v>
      </c>
      <c r="E5074">
        <v>0</v>
      </c>
      <c r="F5074">
        <v>0</v>
      </c>
      <c r="G5074">
        <v>0</v>
      </c>
      <c r="H5074">
        <v>19</v>
      </c>
      <c r="I5074">
        <v>465000</v>
      </c>
      <c r="J5074">
        <v>0</v>
      </c>
      <c r="K5074">
        <v>0</v>
      </c>
      <c r="L5074">
        <v>0</v>
      </c>
      <c r="M5074">
        <v>0</v>
      </c>
      <c r="N5074">
        <v>1180500</v>
      </c>
      <c r="O5074">
        <v>1645500</v>
      </c>
      <c r="P5074" t="s">
        <v>5</v>
      </c>
      <c r="Q5074" t="s">
        <v>17</v>
      </c>
      <c r="R5074" t="s">
        <v>169</v>
      </c>
      <c r="S5074" t="s">
        <v>170</v>
      </c>
      <c r="T5074">
        <v>1061612.9032258065</v>
      </c>
      <c r="U5074">
        <v>835000</v>
      </c>
      <c r="V5074">
        <v>-226612.90322580654</v>
      </c>
      <c r="W5074">
        <v>-0.2134609541172896</v>
      </c>
      <c r="X5074" t="s">
        <v>220</v>
      </c>
    </row>
    <row r="5075" spans="1:24" x14ac:dyDescent="0.35">
      <c r="A5075">
        <v>3301041529</v>
      </c>
      <c r="B5075" t="s">
        <v>168</v>
      </c>
      <c r="C5075" t="s">
        <v>168</v>
      </c>
      <c r="D5075">
        <v>0</v>
      </c>
      <c r="E5075">
        <v>0</v>
      </c>
      <c r="F5075">
        <v>12</v>
      </c>
      <c r="G5075">
        <v>411674</v>
      </c>
      <c r="H5075">
        <v>6</v>
      </c>
      <c r="I5075">
        <v>60000</v>
      </c>
      <c r="J5075">
        <v>0</v>
      </c>
      <c r="K5075">
        <v>0</v>
      </c>
      <c r="L5075">
        <v>0</v>
      </c>
      <c r="M5075">
        <v>0</v>
      </c>
      <c r="N5075">
        <v>2698100</v>
      </c>
      <c r="O5075">
        <v>3169774</v>
      </c>
      <c r="P5075" t="s">
        <v>5</v>
      </c>
      <c r="Q5075" t="s">
        <v>16</v>
      </c>
      <c r="R5075" t="s">
        <v>169</v>
      </c>
      <c r="S5075" t="s">
        <v>170</v>
      </c>
      <c r="T5075">
        <v>2045015.4838709678</v>
      </c>
      <c r="U5075">
        <v>454698</v>
      </c>
      <c r="V5075">
        <v>-1590317.4838709678</v>
      </c>
      <c r="W5075">
        <v>-0.77765547322932171</v>
      </c>
      <c r="X5075" t="s">
        <v>330</v>
      </c>
    </row>
    <row r="5076" spans="1:24" x14ac:dyDescent="0.35">
      <c r="A5076">
        <v>3301069602</v>
      </c>
      <c r="B5076" t="s">
        <v>168</v>
      </c>
      <c r="C5076" t="s">
        <v>168</v>
      </c>
      <c r="D5076">
        <v>0</v>
      </c>
      <c r="E5076">
        <v>0</v>
      </c>
      <c r="F5076">
        <v>53</v>
      </c>
      <c r="G5076">
        <v>1929943</v>
      </c>
      <c r="H5076">
        <v>3</v>
      </c>
      <c r="I5076">
        <v>155000</v>
      </c>
      <c r="J5076">
        <v>0</v>
      </c>
      <c r="K5076">
        <v>0</v>
      </c>
      <c r="L5076">
        <v>7</v>
      </c>
      <c r="M5076">
        <v>456800</v>
      </c>
      <c r="N5076">
        <v>165000</v>
      </c>
      <c r="O5076">
        <v>2706743</v>
      </c>
      <c r="P5076" t="s">
        <v>5</v>
      </c>
      <c r="Q5076" t="s">
        <v>9</v>
      </c>
      <c r="R5076" t="s">
        <v>169</v>
      </c>
      <c r="S5076" t="s">
        <v>170</v>
      </c>
      <c r="T5076">
        <v>1746285.8064516131</v>
      </c>
      <c r="U5076">
        <v>1467153</v>
      </c>
      <c r="V5076">
        <v>-279132.80645161308</v>
      </c>
      <c r="W5076">
        <v>-0.15984371253569341</v>
      </c>
      <c r="X5076" t="s">
        <v>344</v>
      </c>
    </row>
    <row r="5077" spans="1:24" x14ac:dyDescent="0.35">
      <c r="A5077">
        <v>3301067612</v>
      </c>
      <c r="B5077" t="s">
        <v>168</v>
      </c>
      <c r="C5077" t="s">
        <v>168</v>
      </c>
      <c r="D5077">
        <v>0</v>
      </c>
      <c r="E5077">
        <v>0</v>
      </c>
      <c r="F5077">
        <v>3</v>
      </c>
      <c r="G5077">
        <v>88497</v>
      </c>
      <c r="H5077">
        <v>1</v>
      </c>
      <c r="I5077">
        <v>10000</v>
      </c>
      <c r="J5077">
        <v>0</v>
      </c>
      <c r="K5077">
        <v>0</v>
      </c>
      <c r="L5077">
        <v>2</v>
      </c>
      <c r="M5077">
        <v>254800</v>
      </c>
      <c r="N5077">
        <v>150000</v>
      </c>
      <c r="O5077">
        <v>503297</v>
      </c>
      <c r="P5077" t="s">
        <v>5</v>
      </c>
      <c r="Q5077" t="s">
        <v>14</v>
      </c>
      <c r="R5077" t="s">
        <v>169</v>
      </c>
      <c r="S5077" t="s">
        <v>170</v>
      </c>
      <c r="T5077">
        <v>324707.74193548388</v>
      </c>
      <c r="U5077">
        <v>177996</v>
      </c>
      <c r="V5077">
        <v>-146711.74193548388</v>
      </c>
      <c r="W5077">
        <v>-0.45182705241636645</v>
      </c>
      <c r="X5077" t="s">
        <v>231</v>
      </c>
    </row>
    <row r="5078" spans="1:24" x14ac:dyDescent="0.35">
      <c r="A5078">
        <v>3300009541</v>
      </c>
      <c r="B5078" t="s">
        <v>168</v>
      </c>
      <c r="C5078" t="s">
        <v>168</v>
      </c>
      <c r="D5078">
        <v>0</v>
      </c>
      <c r="E5078">
        <v>0</v>
      </c>
      <c r="F5078">
        <v>43</v>
      </c>
      <c r="G5078">
        <v>2561024</v>
      </c>
      <c r="H5078">
        <v>70</v>
      </c>
      <c r="I5078">
        <v>2092000</v>
      </c>
      <c r="J5078">
        <v>0</v>
      </c>
      <c r="K5078">
        <v>0</v>
      </c>
      <c r="L5078">
        <v>64</v>
      </c>
      <c r="M5078">
        <v>6169790</v>
      </c>
      <c r="N5078">
        <v>5992000</v>
      </c>
      <c r="O5078">
        <v>16814814</v>
      </c>
      <c r="P5078" t="s">
        <v>5</v>
      </c>
      <c r="Q5078" t="s">
        <v>16</v>
      </c>
      <c r="R5078" t="s">
        <v>169</v>
      </c>
      <c r="S5078" t="s">
        <v>170</v>
      </c>
      <c r="T5078">
        <v>10848267.096774194</v>
      </c>
      <c r="U5078">
        <v>6895465</v>
      </c>
      <c r="V5078">
        <v>-3952802.0967741944</v>
      </c>
      <c r="W5078">
        <v>-0.36437175278893963</v>
      </c>
      <c r="X5078" t="s">
        <v>234</v>
      </c>
    </row>
    <row r="5079" spans="1:24" x14ac:dyDescent="0.35">
      <c r="A5079">
        <v>3300025881</v>
      </c>
      <c r="B5079" t="s">
        <v>168</v>
      </c>
      <c r="C5079" t="s">
        <v>168</v>
      </c>
      <c r="D5079">
        <v>0</v>
      </c>
      <c r="E5079">
        <v>0</v>
      </c>
      <c r="F5079">
        <v>93</v>
      </c>
      <c r="G5079">
        <v>2729481</v>
      </c>
      <c r="H5079">
        <v>112</v>
      </c>
      <c r="I5079">
        <v>3295000</v>
      </c>
      <c r="J5079">
        <v>0</v>
      </c>
      <c r="K5079">
        <v>0</v>
      </c>
      <c r="L5079">
        <v>52</v>
      </c>
      <c r="M5079">
        <v>2019237</v>
      </c>
      <c r="N5079">
        <v>412500</v>
      </c>
      <c r="O5079">
        <v>8456218</v>
      </c>
      <c r="P5079" t="s">
        <v>5</v>
      </c>
      <c r="Q5079" t="s">
        <v>17</v>
      </c>
      <c r="R5079" t="s">
        <v>169</v>
      </c>
      <c r="S5079" t="s">
        <v>170</v>
      </c>
      <c r="T5079">
        <v>5455624.5161290327</v>
      </c>
      <c r="U5079">
        <v>6602216</v>
      </c>
      <c r="V5079">
        <v>1146591.4838709673</v>
      </c>
      <c r="W5079">
        <v>0.21016686182877486</v>
      </c>
      <c r="X5079" t="s">
        <v>291</v>
      </c>
    </row>
    <row r="5080" spans="1:24" x14ac:dyDescent="0.35">
      <c r="A5080">
        <v>3301003463</v>
      </c>
      <c r="B5080" t="s">
        <v>168</v>
      </c>
      <c r="C5080" t="s">
        <v>168</v>
      </c>
      <c r="D5080">
        <v>0</v>
      </c>
      <c r="E5080">
        <v>0</v>
      </c>
      <c r="F5080">
        <v>7</v>
      </c>
      <c r="G5080">
        <v>424847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1146000</v>
      </c>
      <c r="O5080">
        <v>1570847</v>
      </c>
      <c r="P5080" t="s">
        <v>5</v>
      </c>
      <c r="Q5080" t="s">
        <v>12</v>
      </c>
      <c r="R5080" t="s">
        <v>169</v>
      </c>
      <c r="S5080" t="s">
        <v>170</v>
      </c>
      <c r="T5080">
        <v>1013449.6774193549</v>
      </c>
      <c r="U5080">
        <v>984399</v>
      </c>
      <c r="V5080">
        <v>-29050.677419354906</v>
      </c>
      <c r="W5080">
        <v>-2.8665140526098365E-2</v>
      </c>
      <c r="X5080" t="s">
        <v>304</v>
      </c>
    </row>
    <row r="5081" spans="1:24" x14ac:dyDescent="0.35">
      <c r="A5081">
        <v>3301071006</v>
      </c>
      <c r="B5081" t="s">
        <v>168</v>
      </c>
      <c r="C5081" t="s">
        <v>168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350000</v>
      </c>
      <c r="O5081">
        <v>350000</v>
      </c>
      <c r="P5081" t="s">
        <v>5</v>
      </c>
      <c r="Q5081" t="s">
        <v>6</v>
      </c>
      <c r="R5081" t="s">
        <v>181</v>
      </c>
      <c r="S5081" t="s">
        <v>170</v>
      </c>
      <c r="T5081">
        <v>225806.45161290321</v>
      </c>
      <c r="U5081">
        <v>290000</v>
      </c>
      <c r="V5081">
        <v>64193.548387096787</v>
      </c>
      <c r="W5081">
        <v>0.28428571428571425</v>
      </c>
      <c r="X5081" t="s">
        <v>259</v>
      </c>
    </row>
    <row r="5082" spans="1:24" x14ac:dyDescent="0.35">
      <c r="A5082">
        <v>3301072353</v>
      </c>
      <c r="B5082" t="s">
        <v>168</v>
      </c>
      <c r="C5082" t="s">
        <v>168</v>
      </c>
      <c r="D5082">
        <v>0</v>
      </c>
      <c r="E5082">
        <v>0</v>
      </c>
      <c r="F5082">
        <v>1</v>
      </c>
      <c r="G5082">
        <v>56199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56199</v>
      </c>
      <c r="P5082" t="s">
        <v>5</v>
      </c>
      <c r="Q5082" t="s">
        <v>13</v>
      </c>
      <c r="R5082" t="s">
        <v>207</v>
      </c>
      <c r="S5082" t="s">
        <v>170</v>
      </c>
      <c r="T5082">
        <v>36257.419354838705</v>
      </c>
      <c r="U5082">
        <v>30000</v>
      </c>
      <c r="V5082">
        <v>-6257.4193548387047</v>
      </c>
      <c r="W5082">
        <v>-0.17258314204879077</v>
      </c>
      <c r="X5082" t="s">
        <v>325</v>
      </c>
    </row>
    <row r="5083" spans="1:24" x14ac:dyDescent="0.35">
      <c r="A5083">
        <v>3301074755</v>
      </c>
      <c r="B5083" t="s">
        <v>168</v>
      </c>
      <c r="C5083" t="s">
        <v>168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330000</v>
      </c>
      <c r="O5083">
        <v>330000</v>
      </c>
      <c r="P5083" t="s">
        <v>5</v>
      </c>
      <c r="Q5083" t="s">
        <v>12</v>
      </c>
      <c r="R5083" t="s">
        <v>169</v>
      </c>
      <c r="S5083" t="s">
        <v>170</v>
      </c>
      <c r="T5083">
        <v>212903.22580645164</v>
      </c>
      <c r="U5083">
        <v>380000</v>
      </c>
      <c r="V5083">
        <v>167096.77419354836</v>
      </c>
      <c r="W5083">
        <v>0.78484848484848468</v>
      </c>
      <c r="X5083" t="s">
        <v>390</v>
      </c>
    </row>
    <row r="5084" spans="1:24" x14ac:dyDescent="0.35">
      <c r="A5084">
        <v>3301043146</v>
      </c>
      <c r="B5084" t="s">
        <v>168</v>
      </c>
      <c r="C5084" t="s">
        <v>168</v>
      </c>
      <c r="D5084">
        <v>0</v>
      </c>
      <c r="E5084">
        <v>0</v>
      </c>
      <c r="F5084">
        <v>111</v>
      </c>
      <c r="G5084">
        <v>4077342</v>
      </c>
      <c r="H5084">
        <v>20</v>
      </c>
      <c r="I5084">
        <v>370000</v>
      </c>
      <c r="J5084">
        <v>146</v>
      </c>
      <c r="K5084">
        <v>1945450</v>
      </c>
      <c r="L5084">
        <v>0</v>
      </c>
      <c r="M5084">
        <v>0</v>
      </c>
      <c r="N5084">
        <v>555000</v>
      </c>
      <c r="O5084">
        <v>6947792</v>
      </c>
      <c r="P5084" t="s">
        <v>5</v>
      </c>
      <c r="Q5084" t="s">
        <v>16</v>
      </c>
      <c r="R5084" t="s">
        <v>169</v>
      </c>
      <c r="S5084" t="s">
        <v>170</v>
      </c>
      <c r="T5084">
        <v>4482446.4516129028</v>
      </c>
      <c r="U5084">
        <v>2923725</v>
      </c>
      <c r="V5084">
        <v>-1558721.4516129028</v>
      </c>
      <c r="W5084">
        <v>-0.3477390011099929</v>
      </c>
      <c r="X5084" t="s">
        <v>349</v>
      </c>
    </row>
    <row r="5085" spans="1:24" x14ac:dyDescent="0.35">
      <c r="A5085">
        <v>3300009618</v>
      </c>
      <c r="B5085" t="s">
        <v>168</v>
      </c>
      <c r="C5085" t="s">
        <v>168</v>
      </c>
      <c r="D5085">
        <v>0</v>
      </c>
      <c r="E5085">
        <v>0</v>
      </c>
      <c r="F5085">
        <v>400</v>
      </c>
      <c r="G5085">
        <v>20045676</v>
      </c>
      <c r="H5085">
        <v>85</v>
      </c>
      <c r="I5085">
        <v>3250000</v>
      </c>
      <c r="J5085">
        <v>0</v>
      </c>
      <c r="K5085">
        <v>0</v>
      </c>
      <c r="L5085">
        <v>121</v>
      </c>
      <c r="M5085">
        <v>7504500</v>
      </c>
      <c r="N5085">
        <v>330000</v>
      </c>
      <c r="O5085">
        <v>31130176</v>
      </c>
      <c r="P5085" t="s">
        <v>5</v>
      </c>
      <c r="Q5085" t="s">
        <v>12</v>
      </c>
      <c r="R5085" t="s">
        <v>169</v>
      </c>
      <c r="S5085" t="s">
        <v>170</v>
      </c>
      <c r="T5085">
        <v>20083984.516129032</v>
      </c>
      <c r="U5085">
        <v>19821036</v>
      </c>
      <c r="V5085">
        <v>-262948.51612903178</v>
      </c>
      <c r="W5085">
        <v>-1.3092447662358175E-2</v>
      </c>
      <c r="X5085" t="s">
        <v>407</v>
      </c>
    </row>
    <row r="5086" spans="1:24" x14ac:dyDescent="0.35">
      <c r="A5086">
        <v>3301075335</v>
      </c>
      <c r="B5086" t="s">
        <v>168</v>
      </c>
      <c r="C5086" t="s">
        <v>168</v>
      </c>
      <c r="D5086">
        <v>0</v>
      </c>
      <c r="E5086">
        <v>0</v>
      </c>
      <c r="F5086">
        <v>25</v>
      </c>
      <c r="G5086">
        <v>862470</v>
      </c>
      <c r="H5086">
        <v>19</v>
      </c>
      <c r="I5086">
        <v>740000</v>
      </c>
      <c r="J5086">
        <v>0</v>
      </c>
      <c r="K5086">
        <v>0</v>
      </c>
      <c r="L5086">
        <v>3</v>
      </c>
      <c r="M5086">
        <v>177200</v>
      </c>
      <c r="N5086">
        <v>30000</v>
      </c>
      <c r="O5086">
        <v>1809670</v>
      </c>
      <c r="P5086" t="s">
        <v>5</v>
      </c>
      <c r="Q5086" t="s">
        <v>9</v>
      </c>
      <c r="R5086" t="s">
        <v>169</v>
      </c>
      <c r="S5086" t="s">
        <v>170</v>
      </c>
      <c r="T5086">
        <v>1167529.0322580645</v>
      </c>
      <c r="U5086">
        <v>1727985</v>
      </c>
      <c r="V5086">
        <v>560455.96774193551</v>
      </c>
      <c r="W5086">
        <v>0.48003600103886357</v>
      </c>
      <c r="X5086" t="s">
        <v>315</v>
      </c>
    </row>
    <row r="5087" spans="1:24" x14ac:dyDescent="0.35">
      <c r="A5087">
        <v>6001119494</v>
      </c>
      <c r="B5087" t="s">
        <v>168</v>
      </c>
      <c r="C5087" t="s">
        <v>168</v>
      </c>
      <c r="D5087">
        <v>0</v>
      </c>
      <c r="E5087">
        <v>0</v>
      </c>
      <c r="F5087">
        <v>116</v>
      </c>
      <c r="G5087">
        <v>4038967</v>
      </c>
      <c r="H5087">
        <v>29</v>
      </c>
      <c r="I5087">
        <v>1192000</v>
      </c>
      <c r="J5087">
        <v>0</v>
      </c>
      <c r="K5087">
        <v>0</v>
      </c>
      <c r="L5087">
        <v>36</v>
      </c>
      <c r="M5087">
        <v>1996400</v>
      </c>
      <c r="N5087">
        <v>352500</v>
      </c>
      <c r="O5087">
        <v>7579867</v>
      </c>
      <c r="P5087" t="s">
        <v>5</v>
      </c>
      <c r="Q5087" t="s">
        <v>17</v>
      </c>
      <c r="R5087" t="s">
        <v>169</v>
      </c>
      <c r="S5087" t="s">
        <v>170</v>
      </c>
      <c r="T5087">
        <v>4890236.7741935486</v>
      </c>
      <c r="U5087">
        <v>4609469</v>
      </c>
      <c r="V5087">
        <v>-280767.7741935486</v>
      </c>
      <c r="W5087">
        <v>-5.7413942751238234E-2</v>
      </c>
      <c r="X5087" t="s">
        <v>269</v>
      </c>
    </row>
    <row r="5088" spans="1:24" x14ac:dyDescent="0.35">
      <c r="A5088">
        <v>3301065819</v>
      </c>
      <c r="B5088" t="s">
        <v>168</v>
      </c>
      <c r="C5088" t="s">
        <v>168</v>
      </c>
      <c r="D5088">
        <v>0</v>
      </c>
      <c r="E5088">
        <v>0</v>
      </c>
      <c r="F5088">
        <v>230</v>
      </c>
      <c r="G5088">
        <v>8119154</v>
      </c>
      <c r="H5088">
        <v>41</v>
      </c>
      <c r="I5088">
        <v>1135000</v>
      </c>
      <c r="J5088">
        <v>0</v>
      </c>
      <c r="K5088">
        <v>0</v>
      </c>
      <c r="L5088">
        <v>18</v>
      </c>
      <c r="M5088">
        <v>927200</v>
      </c>
      <c r="N5088">
        <v>30000</v>
      </c>
      <c r="O5088">
        <v>10211354</v>
      </c>
      <c r="P5088" t="s">
        <v>5</v>
      </c>
      <c r="Q5088" t="s">
        <v>15</v>
      </c>
      <c r="R5088" t="s">
        <v>169</v>
      </c>
      <c r="S5088" t="s">
        <v>170</v>
      </c>
      <c r="T5088">
        <v>6587970.3225806449</v>
      </c>
      <c r="U5088">
        <v>5941057</v>
      </c>
      <c r="V5088">
        <v>-646913.32258064486</v>
      </c>
      <c r="W5088">
        <v>-9.8196150089400414E-2</v>
      </c>
      <c r="X5088" t="s">
        <v>341</v>
      </c>
    </row>
    <row r="5089" spans="1:24" x14ac:dyDescent="0.35">
      <c r="A5089">
        <v>3301001827</v>
      </c>
      <c r="B5089" t="s">
        <v>168</v>
      </c>
      <c r="C5089" t="s">
        <v>168</v>
      </c>
      <c r="D5089">
        <v>0</v>
      </c>
      <c r="E5089">
        <v>0</v>
      </c>
      <c r="F5089">
        <v>24</v>
      </c>
      <c r="G5089">
        <v>964468</v>
      </c>
      <c r="H5089">
        <v>51</v>
      </c>
      <c r="I5089">
        <v>2550000</v>
      </c>
      <c r="J5089">
        <v>0</v>
      </c>
      <c r="K5089">
        <v>0</v>
      </c>
      <c r="L5089">
        <v>13</v>
      </c>
      <c r="M5089">
        <v>771200</v>
      </c>
      <c r="N5089">
        <v>30000</v>
      </c>
      <c r="O5089">
        <v>4315668</v>
      </c>
      <c r="P5089" t="s">
        <v>5</v>
      </c>
      <c r="Q5089" t="s">
        <v>15</v>
      </c>
      <c r="R5089" t="s">
        <v>169</v>
      </c>
      <c r="S5089" t="s">
        <v>170</v>
      </c>
      <c r="T5089">
        <v>2784301.935483871</v>
      </c>
      <c r="U5089">
        <v>2367177</v>
      </c>
      <c r="V5089">
        <v>-417124.93548387103</v>
      </c>
      <c r="W5089">
        <v>-0.14981311120317875</v>
      </c>
      <c r="X5089" t="s">
        <v>412</v>
      </c>
    </row>
    <row r="5090" spans="1:24" x14ac:dyDescent="0.35">
      <c r="A5090">
        <v>3300000151</v>
      </c>
      <c r="B5090" t="s">
        <v>168</v>
      </c>
      <c r="C5090" t="s">
        <v>168</v>
      </c>
      <c r="D5090">
        <v>0</v>
      </c>
      <c r="E5090">
        <v>0</v>
      </c>
      <c r="F5090">
        <v>182</v>
      </c>
      <c r="G5090">
        <v>7420005</v>
      </c>
      <c r="H5090">
        <v>83</v>
      </c>
      <c r="I5090">
        <v>2595000</v>
      </c>
      <c r="J5090">
        <v>0</v>
      </c>
      <c r="K5090">
        <v>0</v>
      </c>
      <c r="L5090">
        <v>28</v>
      </c>
      <c r="M5090">
        <v>1647200</v>
      </c>
      <c r="N5090">
        <v>440000</v>
      </c>
      <c r="O5090">
        <v>12102205</v>
      </c>
      <c r="P5090" t="s">
        <v>5</v>
      </c>
      <c r="Q5090" t="s">
        <v>15</v>
      </c>
      <c r="R5090" t="s">
        <v>169</v>
      </c>
      <c r="S5090" t="s">
        <v>170</v>
      </c>
      <c r="T5090">
        <v>7807874.1935483869</v>
      </c>
      <c r="U5090">
        <v>7168464</v>
      </c>
      <c r="V5090">
        <v>-639410.19354838692</v>
      </c>
      <c r="W5090">
        <v>-8.1892993880040899E-2</v>
      </c>
      <c r="X5090" t="s">
        <v>179</v>
      </c>
    </row>
    <row r="5091" spans="1:24" x14ac:dyDescent="0.35">
      <c r="A5091">
        <v>6001146587</v>
      </c>
      <c r="B5091" t="s">
        <v>168</v>
      </c>
      <c r="C5091" t="s">
        <v>168</v>
      </c>
      <c r="D5091">
        <v>0</v>
      </c>
      <c r="E5091">
        <v>0</v>
      </c>
      <c r="F5091">
        <v>5</v>
      </c>
      <c r="G5091">
        <v>53495</v>
      </c>
      <c r="H5091">
        <v>8</v>
      </c>
      <c r="I5091">
        <v>160000</v>
      </c>
      <c r="J5091">
        <v>0</v>
      </c>
      <c r="K5091">
        <v>0</v>
      </c>
      <c r="L5091">
        <v>5</v>
      </c>
      <c r="M5091">
        <v>172000</v>
      </c>
      <c r="N5091">
        <v>410000</v>
      </c>
      <c r="O5091">
        <v>795495</v>
      </c>
      <c r="P5091" t="s">
        <v>5</v>
      </c>
      <c r="Q5091" t="s">
        <v>15</v>
      </c>
      <c r="R5091" t="s">
        <v>169</v>
      </c>
      <c r="S5091" t="s">
        <v>170</v>
      </c>
      <c r="T5091">
        <v>513222.58064516127</v>
      </c>
      <c r="U5091">
        <v>174998</v>
      </c>
      <c r="V5091">
        <v>-338224.58064516127</v>
      </c>
      <c r="W5091">
        <v>-0.65902123834844972</v>
      </c>
      <c r="X5091" t="s">
        <v>179</v>
      </c>
    </row>
    <row r="5092" spans="1:24" x14ac:dyDescent="0.35">
      <c r="A5092">
        <v>3301064203</v>
      </c>
      <c r="B5092" t="s">
        <v>168</v>
      </c>
      <c r="C5092" t="s">
        <v>168</v>
      </c>
      <c r="D5092">
        <v>0</v>
      </c>
      <c r="E5092">
        <v>0</v>
      </c>
      <c r="F5092">
        <v>21</v>
      </c>
      <c r="G5092">
        <v>1395282</v>
      </c>
      <c r="H5092">
        <v>5</v>
      </c>
      <c r="I5092">
        <v>140000</v>
      </c>
      <c r="J5092">
        <v>0</v>
      </c>
      <c r="K5092">
        <v>0</v>
      </c>
      <c r="L5092">
        <v>0</v>
      </c>
      <c r="M5092">
        <v>0</v>
      </c>
      <c r="N5092">
        <v>280000</v>
      </c>
      <c r="O5092">
        <v>1815282</v>
      </c>
      <c r="P5092" t="s">
        <v>5</v>
      </c>
      <c r="Q5092" t="s">
        <v>12</v>
      </c>
      <c r="R5092" t="s">
        <v>169</v>
      </c>
      <c r="S5092" t="s">
        <v>170</v>
      </c>
      <c r="T5092">
        <v>1171149.6774193549</v>
      </c>
      <c r="U5092">
        <v>1080693</v>
      </c>
      <c r="V5092">
        <v>-90456.677419354906</v>
      </c>
      <c r="W5092">
        <v>-7.7237503594482892E-2</v>
      </c>
      <c r="X5092" t="s">
        <v>219</v>
      </c>
    </row>
    <row r="5093" spans="1:24" x14ac:dyDescent="0.35">
      <c r="A5093">
        <v>3301058268</v>
      </c>
      <c r="B5093" t="s">
        <v>168</v>
      </c>
      <c r="C5093" t="s">
        <v>168</v>
      </c>
      <c r="D5093">
        <v>0</v>
      </c>
      <c r="E5093">
        <v>0</v>
      </c>
      <c r="F5093">
        <v>2</v>
      </c>
      <c r="G5093">
        <v>104398</v>
      </c>
      <c r="H5093">
        <v>1</v>
      </c>
      <c r="I5093">
        <v>15000</v>
      </c>
      <c r="J5093">
        <v>0</v>
      </c>
      <c r="K5093">
        <v>0</v>
      </c>
      <c r="L5093">
        <v>48</v>
      </c>
      <c r="M5093">
        <v>2035200</v>
      </c>
      <c r="N5093">
        <v>144000</v>
      </c>
      <c r="O5093">
        <v>2298598</v>
      </c>
      <c r="P5093" t="s">
        <v>5</v>
      </c>
      <c r="Q5093" t="s">
        <v>11</v>
      </c>
      <c r="R5093" t="s">
        <v>169</v>
      </c>
      <c r="S5093" t="s">
        <v>170</v>
      </c>
      <c r="T5093">
        <v>1482966.4516129033</v>
      </c>
      <c r="U5093">
        <v>1819798</v>
      </c>
      <c r="V5093">
        <v>336831.54838709673</v>
      </c>
      <c r="W5093">
        <v>0.22713362667156245</v>
      </c>
      <c r="X5093" t="s">
        <v>345</v>
      </c>
    </row>
    <row r="5094" spans="1:24" x14ac:dyDescent="0.35">
      <c r="A5094">
        <v>3301071297</v>
      </c>
      <c r="B5094" t="s">
        <v>168</v>
      </c>
      <c r="C5094" t="s">
        <v>168</v>
      </c>
      <c r="D5094">
        <v>0</v>
      </c>
      <c r="E5094">
        <v>0</v>
      </c>
      <c r="F5094">
        <v>9</v>
      </c>
      <c r="G5094">
        <v>261982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1029000</v>
      </c>
      <c r="O5094">
        <v>1290982</v>
      </c>
      <c r="P5094" t="s">
        <v>5</v>
      </c>
      <c r="Q5094" t="s">
        <v>6</v>
      </c>
      <c r="R5094" t="s">
        <v>169</v>
      </c>
      <c r="S5094" t="s">
        <v>170</v>
      </c>
      <c r="T5094">
        <v>832891.6129032257</v>
      </c>
      <c r="U5094">
        <v>733697</v>
      </c>
      <c r="V5094">
        <v>-99194.612903225701</v>
      </c>
      <c r="W5094">
        <v>-0.11909666439965849</v>
      </c>
      <c r="X5094" t="s">
        <v>197</v>
      </c>
    </row>
    <row r="5095" spans="1:24" x14ac:dyDescent="0.35">
      <c r="A5095">
        <v>3301073577</v>
      </c>
      <c r="B5095" t="s">
        <v>168</v>
      </c>
      <c r="C5095" t="s">
        <v>168</v>
      </c>
      <c r="D5095">
        <v>0</v>
      </c>
      <c r="E5095">
        <v>0</v>
      </c>
      <c r="F5095">
        <v>72</v>
      </c>
      <c r="G5095">
        <v>1987815</v>
      </c>
      <c r="H5095">
        <v>28</v>
      </c>
      <c r="I5095">
        <v>885000</v>
      </c>
      <c r="J5095">
        <v>0</v>
      </c>
      <c r="K5095">
        <v>0</v>
      </c>
      <c r="L5095">
        <v>2</v>
      </c>
      <c r="M5095">
        <v>124800</v>
      </c>
      <c r="N5095">
        <v>30000</v>
      </c>
      <c r="O5095">
        <v>3027615</v>
      </c>
      <c r="P5095" t="s">
        <v>5</v>
      </c>
      <c r="Q5095" t="s">
        <v>13</v>
      </c>
      <c r="R5095" t="s">
        <v>169</v>
      </c>
      <c r="S5095" t="s">
        <v>170</v>
      </c>
      <c r="T5095">
        <v>1953300</v>
      </c>
      <c r="U5095">
        <v>2638365</v>
      </c>
      <c r="V5095">
        <v>685065</v>
      </c>
      <c r="W5095">
        <v>0.35072185532176325</v>
      </c>
      <c r="X5095" t="s">
        <v>280</v>
      </c>
    </row>
    <row r="5096" spans="1:24" x14ac:dyDescent="0.35">
      <c r="A5096">
        <v>3301065393</v>
      </c>
      <c r="B5096" t="s">
        <v>168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 t="s">
        <v>5</v>
      </c>
      <c r="Q5096" t="s">
        <v>7</v>
      </c>
      <c r="R5096" t="s">
        <v>181</v>
      </c>
      <c r="S5096" t="s">
        <v>170</v>
      </c>
      <c r="T5096">
        <v>0</v>
      </c>
      <c r="U5096">
        <v>0</v>
      </c>
      <c r="V5096">
        <v>0</v>
      </c>
      <c r="W5096">
        <v>0</v>
      </c>
      <c r="X5096" t="s">
        <v>201</v>
      </c>
    </row>
    <row r="5097" spans="1:24" x14ac:dyDescent="0.35">
      <c r="A5097">
        <v>3300009690</v>
      </c>
      <c r="B5097" t="s">
        <v>168</v>
      </c>
      <c r="C5097" t="s">
        <v>168</v>
      </c>
      <c r="D5097">
        <v>0</v>
      </c>
      <c r="E5097">
        <v>0</v>
      </c>
      <c r="F5097">
        <v>2</v>
      </c>
      <c r="G5097">
        <v>92098</v>
      </c>
      <c r="H5097">
        <v>181</v>
      </c>
      <c r="I5097">
        <v>5053000</v>
      </c>
      <c r="J5097">
        <v>124</v>
      </c>
      <c r="K5097">
        <v>1652300</v>
      </c>
      <c r="L5097">
        <v>0</v>
      </c>
      <c r="M5097">
        <v>0</v>
      </c>
      <c r="N5097">
        <v>1922100</v>
      </c>
      <c r="O5097">
        <v>8719498</v>
      </c>
      <c r="P5097" t="s">
        <v>5</v>
      </c>
      <c r="Q5097" t="s">
        <v>16</v>
      </c>
      <c r="R5097" t="s">
        <v>169</v>
      </c>
      <c r="S5097" t="s">
        <v>170</v>
      </c>
      <c r="T5097">
        <v>5625482.5806451607</v>
      </c>
      <c r="U5097">
        <v>4948000</v>
      </c>
      <c r="V5097">
        <v>-677482.58064516075</v>
      </c>
      <c r="W5097">
        <v>-0.12043101563874425</v>
      </c>
      <c r="X5097" t="s">
        <v>384</v>
      </c>
    </row>
    <row r="5098" spans="1:24" x14ac:dyDescent="0.35">
      <c r="A5098">
        <v>3301011663</v>
      </c>
      <c r="B5098" t="s">
        <v>168</v>
      </c>
      <c r="C5098" t="s">
        <v>168</v>
      </c>
      <c r="D5098">
        <v>0</v>
      </c>
      <c r="E5098">
        <v>0</v>
      </c>
      <c r="F5098">
        <v>1</v>
      </c>
      <c r="G5098">
        <v>4199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144000</v>
      </c>
      <c r="O5098">
        <v>148199</v>
      </c>
      <c r="P5098" t="s">
        <v>5</v>
      </c>
      <c r="Q5098" t="s">
        <v>11</v>
      </c>
      <c r="R5098" t="s">
        <v>169</v>
      </c>
      <c r="S5098" t="s">
        <v>170</v>
      </c>
      <c r="T5098">
        <v>95612.258064516136</v>
      </c>
      <c r="U5098">
        <v>164000</v>
      </c>
      <c r="V5098">
        <v>68387.741935483864</v>
      </c>
      <c r="W5098">
        <v>0.71526123658054352</v>
      </c>
      <c r="X5098" t="s">
        <v>290</v>
      </c>
    </row>
    <row r="5099" spans="1:24" x14ac:dyDescent="0.35">
      <c r="A5099">
        <v>3300018107</v>
      </c>
      <c r="B5099" t="s">
        <v>168</v>
      </c>
      <c r="C5099" t="s">
        <v>168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1</v>
      </c>
      <c r="M5099">
        <v>3599</v>
      </c>
      <c r="N5099">
        <v>2186100</v>
      </c>
      <c r="O5099">
        <v>2189699</v>
      </c>
      <c r="P5099" t="s">
        <v>5</v>
      </c>
      <c r="Q5099" t="s">
        <v>7</v>
      </c>
      <c r="R5099" t="s">
        <v>169</v>
      </c>
      <c r="S5099" t="s">
        <v>170</v>
      </c>
      <c r="T5099">
        <v>1412709.0322580645</v>
      </c>
      <c r="U5099">
        <v>2806500</v>
      </c>
      <c r="V5099">
        <v>1393790.9677419355</v>
      </c>
      <c r="W5099">
        <v>0.98660866173843997</v>
      </c>
      <c r="X5099" t="s">
        <v>307</v>
      </c>
    </row>
    <row r="5100" spans="1:24" x14ac:dyDescent="0.35">
      <c r="A5100">
        <v>3300009712</v>
      </c>
      <c r="B5100" t="s">
        <v>168</v>
      </c>
      <c r="C5100" t="s">
        <v>168</v>
      </c>
      <c r="D5100">
        <v>0</v>
      </c>
      <c r="E5100">
        <v>0</v>
      </c>
      <c r="F5100">
        <v>5</v>
      </c>
      <c r="G5100">
        <v>349546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330000</v>
      </c>
      <c r="O5100">
        <v>679546</v>
      </c>
      <c r="P5100" t="s">
        <v>5</v>
      </c>
      <c r="Q5100" t="s">
        <v>12</v>
      </c>
      <c r="R5100" t="s">
        <v>169</v>
      </c>
      <c r="S5100" t="s">
        <v>170</v>
      </c>
      <c r="T5100">
        <v>438416.77419354842</v>
      </c>
      <c r="U5100">
        <v>517748</v>
      </c>
      <c r="V5100">
        <v>79331.225806451577</v>
      </c>
      <c r="W5100">
        <v>0.18094933970621563</v>
      </c>
      <c r="X5100" t="s">
        <v>353</v>
      </c>
    </row>
    <row r="5101" spans="1:24" x14ac:dyDescent="0.35">
      <c r="A5101">
        <v>3300010173</v>
      </c>
      <c r="B5101" t="s">
        <v>168</v>
      </c>
      <c r="C5101" t="s">
        <v>168</v>
      </c>
      <c r="D5101">
        <v>0</v>
      </c>
      <c r="E5101">
        <v>0</v>
      </c>
      <c r="F5101">
        <v>1</v>
      </c>
      <c r="G5101">
        <v>50450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642500</v>
      </c>
      <c r="O5101">
        <v>692950</v>
      </c>
      <c r="P5101" t="s">
        <v>5</v>
      </c>
      <c r="Q5101" t="s">
        <v>12</v>
      </c>
      <c r="R5101" t="s">
        <v>169</v>
      </c>
      <c r="S5101" t="s">
        <v>170</v>
      </c>
      <c r="T5101">
        <v>447064.51612903224</v>
      </c>
      <c r="U5101">
        <v>845450</v>
      </c>
      <c r="V5101">
        <v>398385.48387096776</v>
      </c>
      <c r="W5101">
        <v>0.89111407749476879</v>
      </c>
      <c r="X5101" t="s">
        <v>174</v>
      </c>
    </row>
    <row r="5102" spans="1:24" x14ac:dyDescent="0.35">
      <c r="A5102">
        <v>3300023201</v>
      </c>
      <c r="B5102" t="s">
        <v>168</v>
      </c>
      <c r="C5102" t="s">
        <v>168</v>
      </c>
      <c r="D5102">
        <v>0</v>
      </c>
      <c r="E5102">
        <v>0</v>
      </c>
      <c r="F5102">
        <v>90</v>
      </c>
      <c r="G5102">
        <v>3259229</v>
      </c>
      <c r="H5102">
        <v>119</v>
      </c>
      <c r="I5102">
        <v>5450000</v>
      </c>
      <c r="J5102">
        <v>0</v>
      </c>
      <c r="K5102">
        <v>0</v>
      </c>
      <c r="L5102">
        <v>246</v>
      </c>
      <c r="M5102">
        <v>16800400</v>
      </c>
      <c r="N5102">
        <v>391500</v>
      </c>
      <c r="O5102">
        <v>25901129</v>
      </c>
      <c r="P5102" t="s">
        <v>5</v>
      </c>
      <c r="Q5102" t="s">
        <v>7</v>
      </c>
      <c r="R5102" t="s">
        <v>169</v>
      </c>
      <c r="S5102" t="s">
        <v>170</v>
      </c>
      <c r="T5102">
        <v>16710405.806451611</v>
      </c>
      <c r="U5102">
        <v>18641983</v>
      </c>
      <c r="V5102">
        <v>1931577.1935483888</v>
      </c>
      <c r="W5102">
        <v>0.11559127982413453</v>
      </c>
      <c r="X5102" t="s">
        <v>204</v>
      </c>
    </row>
    <row r="5103" spans="1:24" x14ac:dyDescent="0.35">
      <c r="A5103">
        <v>3300015280</v>
      </c>
      <c r="B5103" t="s">
        <v>168</v>
      </c>
      <c r="C5103" t="s">
        <v>168</v>
      </c>
      <c r="D5103">
        <v>0</v>
      </c>
      <c r="E5103">
        <v>0</v>
      </c>
      <c r="F5103">
        <v>12</v>
      </c>
      <c r="G5103">
        <v>852881</v>
      </c>
      <c r="H5103">
        <v>6</v>
      </c>
      <c r="I5103">
        <v>88000</v>
      </c>
      <c r="J5103">
        <v>0</v>
      </c>
      <c r="K5103">
        <v>0</v>
      </c>
      <c r="L5103">
        <v>17</v>
      </c>
      <c r="M5103">
        <v>860800</v>
      </c>
      <c r="N5103">
        <v>1031100</v>
      </c>
      <c r="O5103">
        <v>2832781</v>
      </c>
      <c r="P5103" t="s">
        <v>5</v>
      </c>
      <c r="Q5103" t="s">
        <v>8</v>
      </c>
      <c r="R5103" t="s">
        <v>169</v>
      </c>
      <c r="S5103" t="s">
        <v>170</v>
      </c>
      <c r="T5103">
        <v>1827600.6451612902</v>
      </c>
      <c r="U5103">
        <v>1907992</v>
      </c>
      <c r="V5103">
        <v>80391.354838709813</v>
      </c>
      <c r="W5103">
        <v>4.3987374950622771E-2</v>
      </c>
      <c r="X5103" t="s">
        <v>386</v>
      </c>
    </row>
    <row r="5104" spans="1:24" x14ac:dyDescent="0.35">
      <c r="A5104">
        <v>3301030532</v>
      </c>
      <c r="B5104" t="s">
        <v>168</v>
      </c>
      <c r="C5104" t="s">
        <v>168</v>
      </c>
      <c r="D5104">
        <v>0</v>
      </c>
      <c r="E5104">
        <v>0</v>
      </c>
      <c r="F5104">
        <v>24</v>
      </c>
      <c r="G5104">
        <v>1081655</v>
      </c>
      <c r="H5104">
        <v>6</v>
      </c>
      <c r="I5104">
        <v>255000</v>
      </c>
      <c r="J5104">
        <v>0</v>
      </c>
      <c r="K5104">
        <v>0</v>
      </c>
      <c r="L5104">
        <v>4</v>
      </c>
      <c r="M5104">
        <v>400000</v>
      </c>
      <c r="N5104">
        <v>1188000</v>
      </c>
      <c r="O5104">
        <v>2924655</v>
      </c>
      <c r="P5104" t="s">
        <v>5</v>
      </c>
      <c r="Q5104" t="s">
        <v>8</v>
      </c>
      <c r="R5104" t="s">
        <v>169</v>
      </c>
      <c r="S5104" t="s">
        <v>170</v>
      </c>
      <c r="T5104">
        <v>1886874.1935483869</v>
      </c>
      <c r="U5104">
        <v>1428000</v>
      </c>
      <c r="V5104">
        <v>-458874.19354838692</v>
      </c>
      <c r="W5104">
        <v>-0.24319278684152479</v>
      </c>
      <c r="X5104" t="s">
        <v>335</v>
      </c>
    </row>
    <row r="5105" spans="1:24" x14ac:dyDescent="0.35">
      <c r="A5105">
        <v>3300017685</v>
      </c>
      <c r="B5105" t="s">
        <v>168</v>
      </c>
      <c r="C5105" t="s">
        <v>168</v>
      </c>
      <c r="D5105">
        <v>0</v>
      </c>
      <c r="E5105">
        <v>0</v>
      </c>
      <c r="F5105">
        <v>17</v>
      </c>
      <c r="G5105">
        <v>739152</v>
      </c>
      <c r="H5105">
        <v>20</v>
      </c>
      <c r="I5105">
        <v>750000</v>
      </c>
      <c r="J5105">
        <v>0</v>
      </c>
      <c r="K5105">
        <v>0</v>
      </c>
      <c r="L5105">
        <v>0</v>
      </c>
      <c r="M5105">
        <v>0</v>
      </c>
      <c r="N5105">
        <v>726100</v>
      </c>
      <c r="O5105">
        <v>2215252</v>
      </c>
      <c r="P5105" t="s">
        <v>5</v>
      </c>
      <c r="Q5105" t="s">
        <v>6</v>
      </c>
      <c r="R5105" t="s">
        <v>169</v>
      </c>
      <c r="S5105" t="s">
        <v>170</v>
      </c>
      <c r="T5105">
        <v>1429194.8387096773</v>
      </c>
      <c r="U5105">
        <v>2536170</v>
      </c>
      <c r="V5105">
        <v>1106975.1612903227</v>
      </c>
      <c r="W5105">
        <v>0.77454461162883503</v>
      </c>
      <c r="X5105" t="s">
        <v>388</v>
      </c>
    </row>
    <row r="5106" spans="1:24" x14ac:dyDescent="0.35">
      <c r="A5106">
        <v>3300019162</v>
      </c>
      <c r="B5106" t="s">
        <v>168</v>
      </c>
      <c r="C5106" t="s">
        <v>168</v>
      </c>
      <c r="D5106">
        <v>0</v>
      </c>
      <c r="E5106">
        <v>0</v>
      </c>
      <c r="F5106">
        <v>7</v>
      </c>
      <c r="G5106">
        <v>472584</v>
      </c>
      <c r="H5106">
        <v>2</v>
      </c>
      <c r="I5106">
        <v>15000</v>
      </c>
      <c r="J5106">
        <v>0</v>
      </c>
      <c r="K5106">
        <v>0</v>
      </c>
      <c r="L5106">
        <v>2</v>
      </c>
      <c r="M5106">
        <v>204800</v>
      </c>
      <c r="N5106">
        <v>607500</v>
      </c>
      <c r="O5106">
        <v>1299884</v>
      </c>
      <c r="P5106" t="s">
        <v>5</v>
      </c>
      <c r="Q5106" t="s">
        <v>6</v>
      </c>
      <c r="R5106" t="s">
        <v>169</v>
      </c>
      <c r="S5106" t="s">
        <v>170</v>
      </c>
      <c r="T5106">
        <v>838634.83870967745</v>
      </c>
      <c r="U5106">
        <v>1295390</v>
      </c>
      <c r="V5106">
        <v>456755.16129032255</v>
      </c>
      <c r="W5106">
        <v>0.54464129106904924</v>
      </c>
      <c r="X5106" t="s">
        <v>316</v>
      </c>
    </row>
    <row r="5107" spans="1:24" x14ac:dyDescent="0.35">
      <c r="A5107">
        <v>3301002147</v>
      </c>
      <c r="B5107" t="s">
        <v>168</v>
      </c>
      <c r="C5107" t="s">
        <v>168</v>
      </c>
      <c r="D5107">
        <v>0</v>
      </c>
      <c r="E5107">
        <v>0</v>
      </c>
      <c r="F5107">
        <v>44</v>
      </c>
      <c r="G5107">
        <v>1135782</v>
      </c>
      <c r="H5107">
        <v>0</v>
      </c>
      <c r="I5107">
        <v>0</v>
      </c>
      <c r="J5107">
        <v>0</v>
      </c>
      <c r="K5107">
        <v>0</v>
      </c>
      <c r="L5107">
        <v>1</v>
      </c>
      <c r="M5107">
        <v>43371</v>
      </c>
      <c r="N5107">
        <v>667500</v>
      </c>
      <c r="O5107">
        <v>1846653</v>
      </c>
      <c r="P5107" t="s">
        <v>5</v>
      </c>
      <c r="Q5107" t="s">
        <v>12</v>
      </c>
      <c r="R5107" t="s">
        <v>169</v>
      </c>
      <c r="S5107" t="s">
        <v>170</v>
      </c>
      <c r="T5107">
        <v>1191389.0322580645</v>
      </c>
      <c r="U5107">
        <v>946191</v>
      </c>
      <c r="V5107">
        <v>-245198.03225806449</v>
      </c>
      <c r="W5107">
        <v>-0.20580853576714198</v>
      </c>
      <c r="X5107" t="s">
        <v>411</v>
      </c>
    </row>
    <row r="5108" spans="1:24" x14ac:dyDescent="0.35">
      <c r="A5108">
        <v>3301011505</v>
      </c>
      <c r="B5108" t="s">
        <v>168</v>
      </c>
      <c r="C5108" t="s">
        <v>168</v>
      </c>
      <c r="D5108">
        <v>0</v>
      </c>
      <c r="E5108">
        <v>0</v>
      </c>
      <c r="F5108">
        <v>0</v>
      </c>
      <c r="G5108">
        <v>0</v>
      </c>
      <c r="H5108">
        <v>3</v>
      </c>
      <c r="I5108">
        <v>67000</v>
      </c>
      <c r="J5108">
        <v>0</v>
      </c>
      <c r="K5108">
        <v>0</v>
      </c>
      <c r="L5108">
        <v>1</v>
      </c>
      <c r="M5108">
        <v>22400</v>
      </c>
      <c r="N5108">
        <v>1205800</v>
      </c>
      <c r="O5108">
        <v>1295200</v>
      </c>
      <c r="P5108" t="s">
        <v>5</v>
      </c>
      <c r="Q5108" t="s">
        <v>7</v>
      </c>
      <c r="R5108" t="s">
        <v>169</v>
      </c>
      <c r="S5108" t="s">
        <v>170</v>
      </c>
      <c r="T5108">
        <v>835612.90322580654</v>
      </c>
      <c r="U5108">
        <v>1953899</v>
      </c>
      <c r="V5108">
        <v>1118286.0967741935</v>
      </c>
      <c r="W5108">
        <v>1.3382824660284123</v>
      </c>
      <c r="X5108" t="s">
        <v>236</v>
      </c>
    </row>
    <row r="5109" spans="1:24" x14ac:dyDescent="0.35">
      <c r="A5109">
        <v>3300003346</v>
      </c>
      <c r="B5109" t="s">
        <v>168</v>
      </c>
      <c r="C5109" t="s">
        <v>168</v>
      </c>
      <c r="D5109">
        <v>0</v>
      </c>
      <c r="E5109">
        <v>0</v>
      </c>
      <c r="F5109">
        <v>379</v>
      </c>
      <c r="G5109">
        <v>14835098</v>
      </c>
      <c r="H5109">
        <v>23</v>
      </c>
      <c r="I5109">
        <v>683000</v>
      </c>
      <c r="J5109">
        <v>0</v>
      </c>
      <c r="K5109">
        <v>0</v>
      </c>
      <c r="L5109">
        <v>116</v>
      </c>
      <c r="M5109">
        <v>6726350</v>
      </c>
      <c r="N5109">
        <v>150000</v>
      </c>
      <c r="O5109">
        <v>22394448</v>
      </c>
      <c r="P5109" t="s">
        <v>5</v>
      </c>
      <c r="Q5109" t="s">
        <v>15</v>
      </c>
      <c r="R5109" t="s">
        <v>169</v>
      </c>
      <c r="S5109" t="s">
        <v>170</v>
      </c>
      <c r="T5109">
        <v>14448030.967741935</v>
      </c>
      <c r="U5109">
        <v>14684976</v>
      </c>
      <c r="V5109">
        <v>236945.03225806542</v>
      </c>
      <c r="W5109">
        <v>1.639981481124253E-2</v>
      </c>
      <c r="X5109" t="s">
        <v>322</v>
      </c>
    </row>
    <row r="5110" spans="1:24" x14ac:dyDescent="0.35">
      <c r="A5110">
        <v>3300010026</v>
      </c>
      <c r="B5110" t="s">
        <v>168</v>
      </c>
      <c r="C5110" t="s">
        <v>168</v>
      </c>
      <c r="D5110">
        <v>0</v>
      </c>
      <c r="E5110">
        <v>0</v>
      </c>
      <c r="F5110">
        <v>160</v>
      </c>
      <c r="G5110">
        <v>8038487</v>
      </c>
      <c r="H5110">
        <v>40</v>
      </c>
      <c r="I5110">
        <v>1160000</v>
      </c>
      <c r="J5110">
        <v>0</v>
      </c>
      <c r="K5110">
        <v>0</v>
      </c>
      <c r="L5110">
        <v>99</v>
      </c>
      <c r="M5110">
        <v>4437600</v>
      </c>
      <c r="N5110">
        <v>303000</v>
      </c>
      <c r="O5110">
        <v>13939087</v>
      </c>
      <c r="P5110" t="s">
        <v>5</v>
      </c>
      <c r="Q5110" t="s">
        <v>12</v>
      </c>
      <c r="R5110" t="s">
        <v>169</v>
      </c>
      <c r="S5110" t="s">
        <v>170</v>
      </c>
      <c r="T5110">
        <v>8992959.3548387084</v>
      </c>
      <c r="U5110">
        <v>7511779</v>
      </c>
      <c r="V5110">
        <v>-1481180.3548387084</v>
      </c>
      <c r="W5110">
        <v>-0.16470444226368619</v>
      </c>
      <c r="X5110" t="s">
        <v>331</v>
      </c>
    </row>
    <row r="5111" spans="1:24" x14ac:dyDescent="0.35">
      <c r="A5111">
        <v>3301062977</v>
      </c>
      <c r="B5111" t="s">
        <v>168</v>
      </c>
      <c r="C5111" t="s">
        <v>168</v>
      </c>
      <c r="D5111">
        <v>0</v>
      </c>
      <c r="E5111">
        <v>0</v>
      </c>
      <c r="F5111">
        <v>5</v>
      </c>
      <c r="G5111">
        <v>70495</v>
      </c>
      <c r="H5111">
        <v>1</v>
      </c>
      <c r="I5111">
        <v>100000</v>
      </c>
      <c r="J5111">
        <v>0</v>
      </c>
      <c r="K5111">
        <v>0</v>
      </c>
      <c r="L5111">
        <v>1</v>
      </c>
      <c r="M5111">
        <v>102400</v>
      </c>
      <c r="N5111">
        <v>0</v>
      </c>
      <c r="O5111">
        <v>272895</v>
      </c>
      <c r="P5111" t="s">
        <v>5</v>
      </c>
      <c r="Q5111" t="s">
        <v>13</v>
      </c>
      <c r="R5111" t="s">
        <v>207</v>
      </c>
      <c r="S5111" t="s">
        <v>170</v>
      </c>
      <c r="T5111">
        <v>176061.29032258064</v>
      </c>
      <c r="U5111">
        <v>248696</v>
      </c>
      <c r="V5111">
        <v>72634.709677419363</v>
      </c>
      <c r="W5111">
        <v>0.41255354623573171</v>
      </c>
      <c r="X5111" t="s">
        <v>297</v>
      </c>
    </row>
    <row r="5112" spans="1:24" x14ac:dyDescent="0.35">
      <c r="A5112">
        <v>3301022966</v>
      </c>
      <c r="B5112" t="s">
        <v>168</v>
      </c>
      <c r="C5112" t="s">
        <v>168</v>
      </c>
      <c r="D5112">
        <v>0</v>
      </c>
      <c r="E5112">
        <v>0</v>
      </c>
      <c r="F5112">
        <v>290</v>
      </c>
      <c r="G5112">
        <v>10851299</v>
      </c>
      <c r="H5112">
        <v>5</v>
      </c>
      <c r="I5112">
        <v>180000</v>
      </c>
      <c r="J5112">
        <v>0</v>
      </c>
      <c r="K5112">
        <v>0</v>
      </c>
      <c r="L5112">
        <v>0</v>
      </c>
      <c r="M5112">
        <v>0</v>
      </c>
      <c r="N5112">
        <v>75000</v>
      </c>
      <c r="O5112">
        <v>11106299</v>
      </c>
      <c r="P5112" t="s">
        <v>5</v>
      </c>
      <c r="Q5112" t="s">
        <v>14</v>
      </c>
      <c r="R5112" t="s">
        <v>169</v>
      </c>
      <c r="S5112" t="s">
        <v>170</v>
      </c>
      <c r="T5112">
        <v>7165354.1935483869</v>
      </c>
      <c r="U5112">
        <v>7502382</v>
      </c>
      <c r="V5112">
        <v>337027.80645161308</v>
      </c>
      <c r="W5112">
        <v>4.7035749712843078E-2</v>
      </c>
      <c r="X5112" t="s">
        <v>247</v>
      </c>
    </row>
    <row r="5113" spans="1:24" x14ac:dyDescent="0.35">
      <c r="A5113">
        <v>3301059412</v>
      </c>
      <c r="B5113" t="s">
        <v>168</v>
      </c>
      <c r="C5113" t="s">
        <v>168</v>
      </c>
      <c r="D5113">
        <v>0</v>
      </c>
      <c r="E5113">
        <v>0</v>
      </c>
      <c r="F5113">
        <v>31</v>
      </c>
      <c r="G5113">
        <v>1108762</v>
      </c>
      <c r="H5113">
        <v>2</v>
      </c>
      <c r="I5113">
        <v>150000</v>
      </c>
      <c r="J5113">
        <v>0</v>
      </c>
      <c r="K5113">
        <v>0</v>
      </c>
      <c r="L5113">
        <v>7</v>
      </c>
      <c r="M5113">
        <v>486800</v>
      </c>
      <c r="N5113">
        <v>150000</v>
      </c>
      <c r="O5113">
        <v>1895562</v>
      </c>
      <c r="P5113" t="s">
        <v>5</v>
      </c>
      <c r="Q5113" t="s">
        <v>10</v>
      </c>
      <c r="R5113" t="s">
        <v>169</v>
      </c>
      <c r="S5113" t="s">
        <v>170</v>
      </c>
      <c r="T5113">
        <v>1222943.2258064516</v>
      </c>
      <c r="U5113">
        <v>1333529</v>
      </c>
      <c r="V5113">
        <v>110585.77419354836</v>
      </c>
      <c r="W5113">
        <v>9.0425926453473915E-2</v>
      </c>
      <c r="X5113" t="s">
        <v>182</v>
      </c>
    </row>
    <row r="5114" spans="1:24" x14ac:dyDescent="0.35">
      <c r="A5114">
        <v>3301026334</v>
      </c>
      <c r="B5114" t="s">
        <v>168</v>
      </c>
      <c r="C5114" t="s">
        <v>168</v>
      </c>
      <c r="D5114">
        <v>0</v>
      </c>
      <c r="E5114">
        <v>0</v>
      </c>
      <c r="F5114">
        <v>0</v>
      </c>
      <c r="G5114">
        <v>0</v>
      </c>
      <c r="H5114">
        <v>22</v>
      </c>
      <c r="I5114">
        <v>775000</v>
      </c>
      <c r="J5114">
        <v>0</v>
      </c>
      <c r="K5114">
        <v>0</v>
      </c>
      <c r="L5114">
        <v>2</v>
      </c>
      <c r="M5114">
        <v>104800</v>
      </c>
      <c r="N5114">
        <v>75000</v>
      </c>
      <c r="O5114">
        <v>954800</v>
      </c>
      <c r="P5114" t="s">
        <v>5</v>
      </c>
      <c r="Q5114" t="s">
        <v>14</v>
      </c>
      <c r="R5114" t="s">
        <v>169</v>
      </c>
      <c r="S5114" t="s">
        <v>170</v>
      </c>
      <c r="T5114">
        <v>616000</v>
      </c>
      <c r="U5114">
        <v>252400</v>
      </c>
      <c r="V5114">
        <v>-363600</v>
      </c>
      <c r="W5114">
        <v>-0.59025974025974026</v>
      </c>
      <c r="X5114" t="s">
        <v>327</v>
      </c>
    </row>
    <row r="5115" spans="1:24" x14ac:dyDescent="0.35">
      <c r="A5115">
        <v>3301024119</v>
      </c>
      <c r="B5115" t="s">
        <v>168</v>
      </c>
      <c r="C5115" t="s">
        <v>168</v>
      </c>
      <c r="D5115">
        <v>0</v>
      </c>
      <c r="E5115">
        <v>0</v>
      </c>
      <c r="F5115">
        <v>677</v>
      </c>
      <c r="G5115">
        <v>29222780</v>
      </c>
      <c r="H5115">
        <v>18</v>
      </c>
      <c r="I5115">
        <v>1010000</v>
      </c>
      <c r="J5115">
        <v>0</v>
      </c>
      <c r="K5115">
        <v>0</v>
      </c>
      <c r="L5115">
        <v>2</v>
      </c>
      <c r="M5115">
        <v>285100</v>
      </c>
      <c r="N5115">
        <v>352500</v>
      </c>
      <c r="O5115">
        <v>30870380</v>
      </c>
      <c r="P5115" t="s">
        <v>5</v>
      </c>
      <c r="Q5115" t="s">
        <v>17</v>
      </c>
      <c r="R5115" t="s">
        <v>169</v>
      </c>
      <c r="S5115" t="s">
        <v>170</v>
      </c>
      <c r="T5115">
        <v>19916374.193548389</v>
      </c>
      <c r="U5115">
        <v>20080426</v>
      </c>
      <c r="V5115">
        <v>164051.80645161122</v>
      </c>
      <c r="W5115">
        <v>8.2370317436972762E-3</v>
      </c>
      <c r="X5115" t="s">
        <v>293</v>
      </c>
    </row>
    <row r="5116" spans="1:24" x14ac:dyDescent="0.35">
      <c r="A5116">
        <v>6001145005</v>
      </c>
      <c r="B5116" t="s">
        <v>168</v>
      </c>
      <c r="C5116" t="s">
        <v>168</v>
      </c>
      <c r="D5116">
        <v>0</v>
      </c>
      <c r="E5116">
        <v>0</v>
      </c>
      <c r="F5116">
        <v>56</v>
      </c>
      <c r="G5116">
        <v>1353818</v>
      </c>
      <c r="H5116">
        <v>33</v>
      </c>
      <c r="I5116">
        <v>1005000</v>
      </c>
      <c r="J5116">
        <v>0</v>
      </c>
      <c r="K5116">
        <v>0</v>
      </c>
      <c r="L5116">
        <v>0</v>
      </c>
      <c r="M5116">
        <v>0</v>
      </c>
      <c r="N5116">
        <v>30000</v>
      </c>
      <c r="O5116">
        <v>2388818</v>
      </c>
      <c r="P5116" t="s">
        <v>5</v>
      </c>
      <c r="Q5116" t="s">
        <v>10</v>
      </c>
      <c r="R5116" t="s">
        <v>169</v>
      </c>
      <c r="S5116" t="s">
        <v>170</v>
      </c>
      <c r="T5116">
        <v>1541172.9032258063</v>
      </c>
      <c r="U5116">
        <v>1216966</v>
      </c>
      <c r="V5116">
        <v>-324206.90322580631</v>
      </c>
      <c r="W5116">
        <v>-0.21036374474740216</v>
      </c>
      <c r="X5116" t="s">
        <v>379</v>
      </c>
    </row>
    <row r="5117" spans="1:24" x14ac:dyDescent="0.35">
      <c r="A5117">
        <v>3301026787</v>
      </c>
      <c r="B5117" t="s">
        <v>168</v>
      </c>
      <c r="C5117" t="s">
        <v>168</v>
      </c>
      <c r="D5117">
        <v>0</v>
      </c>
      <c r="E5117">
        <v>0</v>
      </c>
      <c r="F5117">
        <v>172</v>
      </c>
      <c r="G5117">
        <v>6287657</v>
      </c>
      <c r="H5117">
        <v>35</v>
      </c>
      <c r="I5117">
        <v>590000</v>
      </c>
      <c r="J5117">
        <v>0</v>
      </c>
      <c r="K5117">
        <v>0</v>
      </c>
      <c r="L5117">
        <v>0</v>
      </c>
      <c r="M5117">
        <v>0</v>
      </c>
      <c r="N5117">
        <v>869500</v>
      </c>
      <c r="O5117">
        <v>7747157</v>
      </c>
      <c r="P5117" t="s">
        <v>5</v>
      </c>
      <c r="Q5117" t="s">
        <v>6</v>
      </c>
      <c r="R5117" t="s">
        <v>169</v>
      </c>
      <c r="S5117" t="s">
        <v>170</v>
      </c>
      <c r="T5117">
        <v>4998165.8064516131</v>
      </c>
      <c r="U5117">
        <v>6197927</v>
      </c>
      <c r="V5117">
        <v>1199761.1935483869</v>
      </c>
      <c r="W5117">
        <v>0.24004029478168576</v>
      </c>
      <c r="X5117" t="s">
        <v>371</v>
      </c>
    </row>
    <row r="5118" spans="1:24" x14ac:dyDescent="0.35">
      <c r="A5118">
        <v>3301059894</v>
      </c>
      <c r="B5118" t="s">
        <v>168</v>
      </c>
      <c r="C5118" t="s">
        <v>168</v>
      </c>
      <c r="D5118">
        <v>0</v>
      </c>
      <c r="E5118">
        <v>0</v>
      </c>
      <c r="F5118">
        <v>34</v>
      </c>
      <c r="G5118">
        <v>1864765</v>
      </c>
      <c r="H5118">
        <v>7</v>
      </c>
      <c r="I5118">
        <v>340000</v>
      </c>
      <c r="J5118">
        <v>0</v>
      </c>
      <c r="K5118">
        <v>0</v>
      </c>
      <c r="L5118">
        <v>1</v>
      </c>
      <c r="M5118">
        <v>52400</v>
      </c>
      <c r="N5118">
        <v>1423500</v>
      </c>
      <c r="O5118">
        <v>3680665</v>
      </c>
      <c r="P5118" t="s">
        <v>5</v>
      </c>
      <c r="Q5118" t="s">
        <v>7</v>
      </c>
      <c r="R5118" t="s">
        <v>169</v>
      </c>
      <c r="S5118" t="s">
        <v>170</v>
      </c>
      <c r="T5118">
        <v>2374622.5806451612</v>
      </c>
      <c r="U5118">
        <v>2528396</v>
      </c>
      <c r="V5118">
        <v>153773.41935483878</v>
      </c>
      <c r="W5118">
        <v>6.4756993641094773E-2</v>
      </c>
      <c r="X5118" t="s">
        <v>203</v>
      </c>
    </row>
    <row r="5119" spans="1:24" x14ac:dyDescent="0.35">
      <c r="A5119">
        <v>3300015353</v>
      </c>
      <c r="B5119" t="s">
        <v>168</v>
      </c>
      <c r="C5119" t="s">
        <v>168</v>
      </c>
      <c r="D5119">
        <v>0</v>
      </c>
      <c r="E5119">
        <v>0</v>
      </c>
      <c r="F5119">
        <v>404</v>
      </c>
      <c r="G5119">
        <v>25211583</v>
      </c>
      <c r="H5119">
        <v>154</v>
      </c>
      <c r="I5119">
        <v>5685000</v>
      </c>
      <c r="J5119">
        <v>0</v>
      </c>
      <c r="K5119">
        <v>0</v>
      </c>
      <c r="L5119">
        <v>70</v>
      </c>
      <c r="M5119">
        <v>4958000</v>
      </c>
      <c r="N5119">
        <v>1188000</v>
      </c>
      <c r="O5119">
        <v>37042583</v>
      </c>
      <c r="P5119" t="s">
        <v>5</v>
      </c>
      <c r="Q5119" t="s">
        <v>8</v>
      </c>
      <c r="R5119" t="s">
        <v>169</v>
      </c>
      <c r="S5119" t="s">
        <v>170</v>
      </c>
      <c r="T5119">
        <v>23898440.64516129</v>
      </c>
      <c r="U5119">
        <v>27245613</v>
      </c>
      <c r="V5119">
        <v>3347172.3548387103</v>
      </c>
      <c r="W5119">
        <v>0.14005819059648195</v>
      </c>
      <c r="X5119" t="s">
        <v>227</v>
      </c>
    </row>
    <row r="5120" spans="1:24" x14ac:dyDescent="0.35">
      <c r="A5120">
        <v>3301074123</v>
      </c>
      <c r="B5120" t="s">
        <v>168</v>
      </c>
      <c r="C5120" t="s">
        <v>168</v>
      </c>
      <c r="D5120">
        <v>0</v>
      </c>
      <c r="E5120">
        <v>0</v>
      </c>
      <c r="F5120">
        <v>152</v>
      </c>
      <c r="G5120">
        <v>4034736</v>
      </c>
      <c r="H5120">
        <v>121</v>
      </c>
      <c r="I5120">
        <v>3839000</v>
      </c>
      <c r="J5120">
        <v>0</v>
      </c>
      <c r="K5120">
        <v>0</v>
      </c>
      <c r="L5120">
        <v>9</v>
      </c>
      <c r="M5120">
        <v>311600</v>
      </c>
      <c r="N5120">
        <v>60000</v>
      </c>
      <c r="O5120">
        <v>8245336</v>
      </c>
      <c r="P5120" t="s">
        <v>5</v>
      </c>
      <c r="Q5120" t="s">
        <v>13</v>
      </c>
      <c r="R5120" t="s">
        <v>169</v>
      </c>
      <c r="S5120" t="s">
        <v>170</v>
      </c>
      <c r="T5120">
        <v>5319571.6129032252</v>
      </c>
      <c r="U5120">
        <v>3750208</v>
      </c>
      <c r="V5120">
        <v>-1569363.6129032252</v>
      </c>
      <c r="W5120">
        <v>-0.29501691622997528</v>
      </c>
      <c r="X5120" t="s">
        <v>274</v>
      </c>
    </row>
    <row r="5121" spans="1:24" x14ac:dyDescent="0.35">
      <c r="A5121">
        <v>3301042126</v>
      </c>
      <c r="B5121" t="s">
        <v>168</v>
      </c>
      <c r="C5121" t="s">
        <v>168</v>
      </c>
      <c r="D5121">
        <v>0</v>
      </c>
      <c r="E5121">
        <v>0</v>
      </c>
      <c r="F5121">
        <v>60</v>
      </c>
      <c r="G5121">
        <v>1815326</v>
      </c>
      <c r="H5121">
        <v>65</v>
      </c>
      <c r="I5121">
        <v>1810000</v>
      </c>
      <c r="J5121">
        <v>0</v>
      </c>
      <c r="K5121">
        <v>0</v>
      </c>
      <c r="L5121">
        <v>38</v>
      </c>
      <c r="M5121">
        <v>1451200</v>
      </c>
      <c r="N5121">
        <v>30000</v>
      </c>
      <c r="O5121">
        <v>5106526</v>
      </c>
      <c r="P5121" t="s">
        <v>5</v>
      </c>
      <c r="Q5121" t="s">
        <v>14</v>
      </c>
      <c r="R5121" t="s">
        <v>169</v>
      </c>
      <c r="S5121" t="s">
        <v>170</v>
      </c>
      <c r="T5121">
        <v>3294532.9032258065</v>
      </c>
      <c r="U5121">
        <v>3027353</v>
      </c>
      <c r="V5121">
        <v>-267179.90322580654</v>
      </c>
      <c r="W5121">
        <v>-8.1097961706255939E-2</v>
      </c>
      <c r="X5121" t="s">
        <v>171</v>
      </c>
    </row>
    <row r="5122" spans="1:24" x14ac:dyDescent="0.35">
      <c r="A5122">
        <v>3301071847</v>
      </c>
      <c r="B5122" t="s">
        <v>168</v>
      </c>
      <c r="C5122" t="s">
        <v>168</v>
      </c>
      <c r="D5122">
        <v>0</v>
      </c>
      <c r="E5122">
        <v>0</v>
      </c>
      <c r="F5122">
        <v>1</v>
      </c>
      <c r="G5122">
        <v>61449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280000</v>
      </c>
      <c r="O5122">
        <v>341449</v>
      </c>
      <c r="P5122" t="s">
        <v>5</v>
      </c>
      <c r="Q5122" t="s">
        <v>12</v>
      </c>
      <c r="R5122" t="s">
        <v>169</v>
      </c>
      <c r="S5122" t="s">
        <v>170</v>
      </c>
      <c r="T5122">
        <v>220289.67741935485</v>
      </c>
      <c r="U5122">
        <v>0</v>
      </c>
      <c r="V5122">
        <v>-220289.67741935485</v>
      </c>
      <c r="W5122">
        <v>0</v>
      </c>
      <c r="X5122" t="s">
        <v>256</v>
      </c>
    </row>
    <row r="5123" spans="1:24" x14ac:dyDescent="0.35">
      <c r="A5123">
        <v>3301073602</v>
      </c>
      <c r="B5123" t="s">
        <v>168</v>
      </c>
      <c r="C5123" t="s">
        <v>168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3410000</v>
      </c>
      <c r="O5123">
        <v>3410000</v>
      </c>
      <c r="P5123" t="s">
        <v>5</v>
      </c>
      <c r="Q5123" t="s">
        <v>16</v>
      </c>
      <c r="R5123" t="s">
        <v>169</v>
      </c>
      <c r="S5123" t="s">
        <v>170</v>
      </c>
      <c r="T5123">
        <v>2200000</v>
      </c>
      <c r="U5123">
        <v>10120500</v>
      </c>
      <c r="V5123">
        <v>7920500</v>
      </c>
      <c r="W5123">
        <v>3.6002272727272731</v>
      </c>
      <c r="X5123" t="s">
        <v>357</v>
      </c>
    </row>
    <row r="5124" spans="1:24" x14ac:dyDescent="0.35">
      <c r="A5124">
        <v>3300017483</v>
      </c>
      <c r="B5124" t="s">
        <v>168</v>
      </c>
      <c r="C5124" t="s">
        <v>168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1545000</v>
      </c>
      <c r="O5124">
        <v>1545000</v>
      </c>
      <c r="P5124" t="s">
        <v>5</v>
      </c>
      <c r="Q5124" t="s">
        <v>6</v>
      </c>
      <c r="R5124" t="s">
        <v>181</v>
      </c>
      <c r="S5124" t="s">
        <v>170</v>
      </c>
      <c r="T5124">
        <v>996774.19354838715</v>
      </c>
      <c r="U5124">
        <v>1057500</v>
      </c>
      <c r="V5124">
        <v>60725.806451612851</v>
      </c>
      <c r="W5124">
        <v>6.0922330097087363E-2</v>
      </c>
      <c r="X5124" t="s">
        <v>352</v>
      </c>
    </row>
    <row r="5125" spans="1:24" x14ac:dyDescent="0.35">
      <c r="A5125">
        <v>3301044690</v>
      </c>
      <c r="B5125" t="s">
        <v>168</v>
      </c>
      <c r="C5125" t="s">
        <v>168</v>
      </c>
      <c r="D5125">
        <v>0</v>
      </c>
      <c r="E5125">
        <v>0</v>
      </c>
      <c r="F5125">
        <v>264</v>
      </c>
      <c r="G5125">
        <v>9063025</v>
      </c>
      <c r="H5125">
        <v>29</v>
      </c>
      <c r="I5125">
        <v>695000</v>
      </c>
      <c r="J5125">
        <v>0</v>
      </c>
      <c r="K5125">
        <v>0</v>
      </c>
      <c r="L5125">
        <v>10</v>
      </c>
      <c r="M5125">
        <v>1033125</v>
      </c>
      <c r="N5125">
        <v>420000</v>
      </c>
      <c r="O5125">
        <v>11211150</v>
      </c>
      <c r="P5125" t="s">
        <v>5</v>
      </c>
      <c r="Q5125" t="s">
        <v>17</v>
      </c>
      <c r="R5125" t="s">
        <v>169</v>
      </c>
      <c r="S5125" t="s">
        <v>170</v>
      </c>
      <c r="T5125">
        <v>7233000</v>
      </c>
      <c r="U5125">
        <v>7962177</v>
      </c>
      <c r="V5125">
        <v>729177</v>
      </c>
      <c r="W5125">
        <v>0.10081252592285361</v>
      </c>
      <c r="X5125" t="s">
        <v>185</v>
      </c>
    </row>
    <row r="5126" spans="1:24" x14ac:dyDescent="0.35">
      <c r="A5126">
        <v>3301070482</v>
      </c>
      <c r="B5126" t="s">
        <v>168</v>
      </c>
      <c r="C5126" t="s">
        <v>168</v>
      </c>
      <c r="D5126">
        <v>0</v>
      </c>
      <c r="E5126">
        <v>0</v>
      </c>
      <c r="F5126">
        <v>64</v>
      </c>
      <c r="G5126">
        <v>1732326</v>
      </c>
      <c r="H5126">
        <v>15</v>
      </c>
      <c r="I5126">
        <v>345000</v>
      </c>
      <c r="J5126">
        <v>0</v>
      </c>
      <c r="K5126">
        <v>0</v>
      </c>
      <c r="L5126">
        <v>3</v>
      </c>
      <c r="M5126">
        <v>435200</v>
      </c>
      <c r="N5126">
        <v>95000</v>
      </c>
      <c r="O5126">
        <v>2607526</v>
      </c>
      <c r="P5126" t="s">
        <v>5</v>
      </c>
      <c r="Q5126" t="s">
        <v>9</v>
      </c>
      <c r="R5126" t="s">
        <v>169</v>
      </c>
      <c r="S5126" t="s">
        <v>170</v>
      </c>
      <c r="T5126">
        <v>1682274.8387096773</v>
      </c>
      <c r="U5126">
        <v>1022858</v>
      </c>
      <c r="V5126">
        <v>-659416.83870967734</v>
      </c>
      <c r="W5126">
        <v>-0.39197925543216061</v>
      </c>
      <c r="X5126" t="s">
        <v>243</v>
      </c>
    </row>
    <row r="5127" spans="1:24" x14ac:dyDescent="0.35">
      <c r="A5127">
        <v>3301072279</v>
      </c>
      <c r="B5127" t="s">
        <v>168</v>
      </c>
      <c r="C5127" t="s">
        <v>168</v>
      </c>
      <c r="D5127">
        <v>0</v>
      </c>
      <c r="E5127">
        <v>0</v>
      </c>
      <c r="F5127">
        <v>0</v>
      </c>
      <c r="G5127">
        <v>0</v>
      </c>
      <c r="H5127">
        <v>2</v>
      </c>
      <c r="I5127">
        <v>70000</v>
      </c>
      <c r="J5127">
        <v>0</v>
      </c>
      <c r="K5127">
        <v>0</v>
      </c>
      <c r="L5127">
        <v>1</v>
      </c>
      <c r="M5127">
        <v>22400</v>
      </c>
      <c r="N5127">
        <v>295000</v>
      </c>
      <c r="O5127">
        <v>387400</v>
      </c>
      <c r="P5127" t="s">
        <v>5</v>
      </c>
      <c r="Q5127" t="s">
        <v>10</v>
      </c>
      <c r="R5127" t="s">
        <v>169</v>
      </c>
      <c r="S5127" t="s">
        <v>170</v>
      </c>
      <c r="T5127">
        <v>249935.48387096773</v>
      </c>
      <c r="U5127">
        <v>30000</v>
      </c>
      <c r="V5127">
        <v>-219935.48387096773</v>
      </c>
      <c r="W5127">
        <v>-0.87996902426432633</v>
      </c>
      <c r="X5127" t="s">
        <v>356</v>
      </c>
    </row>
    <row r="5128" spans="1:24" x14ac:dyDescent="0.35">
      <c r="A5128">
        <v>3300008117</v>
      </c>
      <c r="B5128" t="s">
        <v>168</v>
      </c>
      <c r="C5128" t="s">
        <v>168</v>
      </c>
      <c r="D5128">
        <v>0</v>
      </c>
      <c r="E5128">
        <v>0</v>
      </c>
      <c r="F5128">
        <v>60</v>
      </c>
      <c r="G5128">
        <v>2034291</v>
      </c>
      <c r="H5128">
        <v>9</v>
      </c>
      <c r="I5128">
        <v>235000</v>
      </c>
      <c r="J5128">
        <v>0</v>
      </c>
      <c r="K5128">
        <v>0</v>
      </c>
      <c r="L5128">
        <v>1</v>
      </c>
      <c r="M5128">
        <v>22400</v>
      </c>
      <c r="N5128">
        <v>530000</v>
      </c>
      <c r="O5128">
        <v>2821691</v>
      </c>
      <c r="P5128" t="s">
        <v>5</v>
      </c>
      <c r="Q5128" t="s">
        <v>14</v>
      </c>
      <c r="R5128" t="s">
        <v>207</v>
      </c>
      <c r="S5128" t="s">
        <v>170</v>
      </c>
      <c r="T5128">
        <v>1820445.8064516131</v>
      </c>
      <c r="U5128">
        <v>1291367</v>
      </c>
      <c r="V5128">
        <v>-529078.80645161308</v>
      </c>
      <c r="W5128">
        <v>-0.29063145114046862</v>
      </c>
      <c r="X5128" t="s">
        <v>208</v>
      </c>
    </row>
    <row r="5129" spans="1:24" x14ac:dyDescent="0.35">
      <c r="A5129">
        <v>6001117238</v>
      </c>
      <c r="B5129" t="s">
        <v>168</v>
      </c>
      <c r="C5129" t="s">
        <v>168</v>
      </c>
      <c r="D5129">
        <v>0</v>
      </c>
      <c r="E5129">
        <v>0</v>
      </c>
      <c r="F5129">
        <v>2</v>
      </c>
      <c r="G5129">
        <v>78598</v>
      </c>
      <c r="H5129">
        <v>0</v>
      </c>
      <c r="I5129">
        <v>0</v>
      </c>
      <c r="J5129">
        <v>0</v>
      </c>
      <c r="K5129">
        <v>0</v>
      </c>
      <c r="L5129">
        <v>1</v>
      </c>
      <c r="M5129">
        <v>1002400</v>
      </c>
      <c r="N5129">
        <v>342000</v>
      </c>
      <c r="O5129">
        <v>1422998</v>
      </c>
      <c r="P5129" t="s">
        <v>5</v>
      </c>
      <c r="Q5129" t="s">
        <v>8</v>
      </c>
      <c r="R5129" t="s">
        <v>169</v>
      </c>
      <c r="S5129" t="s">
        <v>170</v>
      </c>
      <c r="T5129">
        <v>918063.22580645164</v>
      </c>
      <c r="U5129">
        <v>2882160</v>
      </c>
      <c r="V5129">
        <v>1964096.7741935484</v>
      </c>
      <c r="W5129">
        <v>2.1393916224759275</v>
      </c>
      <c r="X5129" t="s">
        <v>419</v>
      </c>
    </row>
    <row r="5130" spans="1:24" x14ac:dyDescent="0.35">
      <c r="A5130">
        <v>3301037534</v>
      </c>
      <c r="B5130" t="s">
        <v>168</v>
      </c>
      <c r="C5130" t="s">
        <v>168</v>
      </c>
      <c r="D5130">
        <v>0</v>
      </c>
      <c r="E5130">
        <v>0</v>
      </c>
      <c r="F5130">
        <v>275</v>
      </c>
      <c r="G5130">
        <v>5765739</v>
      </c>
      <c r="H5130">
        <v>13</v>
      </c>
      <c r="I5130">
        <v>655000</v>
      </c>
      <c r="J5130">
        <v>0</v>
      </c>
      <c r="K5130">
        <v>0</v>
      </c>
      <c r="L5130">
        <v>4</v>
      </c>
      <c r="M5130">
        <v>229600</v>
      </c>
      <c r="N5130">
        <v>605000</v>
      </c>
      <c r="O5130">
        <v>7255339</v>
      </c>
      <c r="P5130" t="s">
        <v>5</v>
      </c>
      <c r="Q5130" t="s">
        <v>14</v>
      </c>
      <c r="R5130" t="s">
        <v>169</v>
      </c>
      <c r="S5130" t="s">
        <v>170</v>
      </c>
      <c r="T5130">
        <v>4680863.8709677421</v>
      </c>
      <c r="U5130">
        <v>5564680</v>
      </c>
      <c r="V5130">
        <v>883816.12903225794</v>
      </c>
      <c r="W5130">
        <v>0.18881474731918102</v>
      </c>
      <c r="X5130" t="s">
        <v>409</v>
      </c>
    </row>
    <row r="5131" spans="1:24" x14ac:dyDescent="0.35">
      <c r="A5131">
        <v>3300002359</v>
      </c>
      <c r="B5131" t="s">
        <v>168</v>
      </c>
      <c r="C5131" t="s">
        <v>168</v>
      </c>
      <c r="D5131">
        <v>0</v>
      </c>
      <c r="E5131">
        <v>0</v>
      </c>
      <c r="F5131">
        <v>134</v>
      </c>
      <c r="G5131">
        <v>2588866</v>
      </c>
      <c r="H5131">
        <v>35</v>
      </c>
      <c r="I5131">
        <v>760000</v>
      </c>
      <c r="J5131">
        <v>0</v>
      </c>
      <c r="K5131">
        <v>0</v>
      </c>
      <c r="L5131">
        <v>18</v>
      </c>
      <c r="M5131">
        <v>513200</v>
      </c>
      <c r="N5131">
        <v>0</v>
      </c>
      <c r="O5131">
        <v>3862066</v>
      </c>
      <c r="P5131" t="s">
        <v>5</v>
      </c>
      <c r="Q5131" t="s">
        <v>13</v>
      </c>
      <c r="R5131" t="s">
        <v>169</v>
      </c>
      <c r="S5131" t="s">
        <v>170</v>
      </c>
      <c r="T5131">
        <v>2491655.4838709678</v>
      </c>
      <c r="U5131">
        <v>2881103</v>
      </c>
      <c r="V5131">
        <v>389447.51612903224</v>
      </c>
      <c r="W5131">
        <v>0.15630070796304363</v>
      </c>
      <c r="X5131" t="s">
        <v>325</v>
      </c>
    </row>
    <row r="5132" spans="1:24" x14ac:dyDescent="0.35">
      <c r="A5132">
        <v>3300014043</v>
      </c>
      <c r="B5132" t="s">
        <v>168</v>
      </c>
      <c r="C5132" t="s">
        <v>168</v>
      </c>
      <c r="D5132">
        <v>0</v>
      </c>
      <c r="E5132">
        <v>0</v>
      </c>
      <c r="F5132">
        <v>16</v>
      </c>
      <c r="G5132">
        <v>611669</v>
      </c>
      <c r="H5132">
        <v>10</v>
      </c>
      <c r="I5132">
        <v>180000</v>
      </c>
      <c r="J5132">
        <v>0</v>
      </c>
      <c r="K5132">
        <v>0</v>
      </c>
      <c r="L5132">
        <v>17</v>
      </c>
      <c r="M5132">
        <v>1470000</v>
      </c>
      <c r="N5132">
        <v>326100</v>
      </c>
      <c r="O5132">
        <v>2587769</v>
      </c>
      <c r="P5132" t="s">
        <v>5</v>
      </c>
      <c r="Q5132" t="s">
        <v>8</v>
      </c>
      <c r="R5132" t="s">
        <v>169</v>
      </c>
      <c r="S5132" t="s">
        <v>170</v>
      </c>
      <c r="T5132">
        <v>1669528.3870967743</v>
      </c>
      <c r="U5132">
        <v>2514856</v>
      </c>
      <c r="V5132">
        <v>845327.6129032257</v>
      </c>
      <c r="W5132">
        <v>0.50632718762764362</v>
      </c>
      <c r="X5132" t="s">
        <v>226</v>
      </c>
    </row>
    <row r="5133" spans="1:24" x14ac:dyDescent="0.35">
      <c r="A5133">
        <v>3300014490</v>
      </c>
      <c r="B5133" t="s">
        <v>168</v>
      </c>
      <c r="C5133" t="s">
        <v>168</v>
      </c>
      <c r="D5133">
        <v>0</v>
      </c>
      <c r="E5133">
        <v>0</v>
      </c>
      <c r="F5133">
        <v>50</v>
      </c>
      <c r="G5133">
        <v>2050752</v>
      </c>
      <c r="H5133">
        <v>58</v>
      </c>
      <c r="I5133">
        <v>2285000</v>
      </c>
      <c r="J5133">
        <v>0</v>
      </c>
      <c r="K5133">
        <v>0</v>
      </c>
      <c r="L5133">
        <v>2</v>
      </c>
      <c r="M5133">
        <v>70000</v>
      </c>
      <c r="N5133">
        <v>446100</v>
      </c>
      <c r="O5133">
        <v>4851852</v>
      </c>
      <c r="P5133" t="s">
        <v>5</v>
      </c>
      <c r="Q5133" t="s">
        <v>7</v>
      </c>
      <c r="R5133" t="s">
        <v>169</v>
      </c>
      <c r="S5133" t="s">
        <v>170</v>
      </c>
      <c r="T5133">
        <v>3130227.0967741935</v>
      </c>
      <c r="U5133">
        <v>2785477</v>
      </c>
      <c r="V5133">
        <v>-344750.09677419346</v>
      </c>
      <c r="W5133">
        <v>-0.11013580999585315</v>
      </c>
      <c r="X5133" t="s">
        <v>225</v>
      </c>
    </row>
    <row r="5134" spans="1:24" x14ac:dyDescent="0.35">
      <c r="A5134">
        <v>3301067735</v>
      </c>
      <c r="B5134" t="s">
        <v>168</v>
      </c>
      <c r="C5134" t="s">
        <v>168</v>
      </c>
      <c r="D5134">
        <v>0</v>
      </c>
      <c r="E5134">
        <v>0</v>
      </c>
      <c r="F5134">
        <v>5</v>
      </c>
      <c r="G5134">
        <v>180490</v>
      </c>
      <c r="H5134">
        <v>4</v>
      </c>
      <c r="I5134">
        <v>260000</v>
      </c>
      <c r="J5134">
        <v>0</v>
      </c>
      <c r="K5134">
        <v>0</v>
      </c>
      <c r="L5134">
        <v>0</v>
      </c>
      <c r="M5134">
        <v>0</v>
      </c>
      <c r="N5134">
        <v>846500</v>
      </c>
      <c r="O5134">
        <v>1286990</v>
      </c>
      <c r="P5134" t="s">
        <v>5</v>
      </c>
      <c r="Q5134" t="s">
        <v>8</v>
      </c>
      <c r="R5134" t="s">
        <v>169</v>
      </c>
      <c r="S5134" t="s">
        <v>170</v>
      </c>
      <c r="T5134">
        <v>830316.12903225806</v>
      </c>
      <c r="U5134">
        <v>166792</v>
      </c>
      <c r="V5134">
        <v>-663524.12903225806</v>
      </c>
      <c r="W5134">
        <v>-0.79912229310251048</v>
      </c>
      <c r="X5134" t="s">
        <v>262</v>
      </c>
    </row>
    <row r="5135" spans="1:24" x14ac:dyDescent="0.35">
      <c r="A5135">
        <v>3301042158</v>
      </c>
      <c r="B5135" t="s">
        <v>168</v>
      </c>
      <c r="C5135" t="s">
        <v>168</v>
      </c>
      <c r="D5135">
        <v>0</v>
      </c>
      <c r="E5135">
        <v>0</v>
      </c>
      <c r="F5135">
        <v>7</v>
      </c>
      <c r="G5135">
        <v>207893</v>
      </c>
      <c r="H5135">
        <v>19</v>
      </c>
      <c r="I5135">
        <v>365000</v>
      </c>
      <c r="J5135">
        <v>0</v>
      </c>
      <c r="K5135">
        <v>0</v>
      </c>
      <c r="L5135">
        <v>11</v>
      </c>
      <c r="M5135">
        <v>466400</v>
      </c>
      <c r="N5135">
        <v>60000</v>
      </c>
      <c r="O5135">
        <v>1099293</v>
      </c>
      <c r="P5135" t="s">
        <v>5</v>
      </c>
      <c r="Q5135" t="s">
        <v>13</v>
      </c>
      <c r="R5135" t="s">
        <v>169</v>
      </c>
      <c r="S5135" t="s">
        <v>170</v>
      </c>
      <c r="T5135">
        <v>709221.29032258061</v>
      </c>
      <c r="U5135">
        <v>668599</v>
      </c>
      <c r="V5135">
        <v>-40622.290322580608</v>
      </c>
      <c r="W5135">
        <v>-5.7277313691618148E-2</v>
      </c>
      <c r="X5135" t="s">
        <v>250</v>
      </c>
    </row>
    <row r="5136" spans="1:24" x14ac:dyDescent="0.35">
      <c r="A5136">
        <v>3300009808</v>
      </c>
      <c r="B5136" t="s">
        <v>168</v>
      </c>
      <c r="C5136" t="s">
        <v>168</v>
      </c>
      <c r="D5136">
        <v>0</v>
      </c>
      <c r="E5136">
        <v>0</v>
      </c>
      <c r="F5136">
        <v>5</v>
      </c>
      <c r="G5136">
        <v>240197</v>
      </c>
      <c r="H5136">
        <v>1</v>
      </c>
      <c r="I5136">
        <v>10000</v>
      </c>
      <c r="J5136">
        <v>0</v>
      </c>
      <c r="K5136">
        <v>0</v>
      </c>
      <c r="L5136">
        <v>5</v>
      </c>
      <c r="M5136">
        <v>172000</v>
      </c>
      <c r="N5136">
        <v>330000</v>
      </c>
      <c r="O5136">
        <v>752197</v>
      </c>
      <c r="P5136" t="s">
        <v>5</v>
      </c>
      <c r="Q5136" t="s">
        <v>12</v>
      </c>
      <c r="R5136" t="s">
        <v>169</v>
      </c>
      <c r="S5136" t="s">
        <v>170</v>
      </c>
      <c r="T5136">
        <v>485288.38709677418</v>
      </c>
      <c r="U5136">
        <v>535597</v>
      </c>
      <c r="V5136">
        <v>50308.612903225818</v>
      </c>
      <c r="W5136">
        <v>0.1036674567965572</v>
      </c>
      <c r="X5136" t="s">
        <v>407</v>
      </c>
    </row>
    <row r="5137" spans="1:24" x14ac:dyDescent="0.35">
      <c r="A5137">
        <v>3301038534</v>
      </c>
      <c r="B5137" t="s">
        <v>168</v>
      </c>
      <c r="C5137" t="s">
        <v>168</v>
      </c>
      <c r="D5137">
        <v>0</v>
      </c>
      <c r="E5137">
        <v>0</v>
      </c>
      <c r="F5137">
        <v>221</v>
      </c>
      <c r="G5137">
        <v>8442650</v>
      </c>
      <c r="H5137">
        <v>55</v>
      </c>
      <c r="I5137">
        <v>1811000</v>
      </c>
      <c r="J5137">
        <v>0</v>
      </c>
      <c r="K5137">
        <v>0</v>
      </c>
      <c r="L5137">
        <v>2</v>
      </c>
      <c r="M5137">
        <v>575450</v>
      </c>
      <c r="N5137">
        <v>1344000</v>
      </c>
      <c r="O5137">
        <v>12173100</v>
      </c>
      <c r="P5137" t="s">
        <v>5</v>
      </c>
      <c r="Q5137" t="s">
        <v>12</v>
      </c>
      <c r="R5137" t="s">
        <v>169</v>
      </c>
      <c r="S5137" t="s">
        <v>170</v>
      </c>
      <c r="T5137">
        <v>7853612.9032258056</v>
      </c>
      <c r="U5137">
        <v>9556382</v>
      </c>
      <c r="V5137">
        <v>1702769.0967741944</v>
      </c>
      <c r="W5137">
        <v>0.21681347397129747</v>
      </c>
      <c r="X5137" t="s">
        <v>257</v>
      </c>
    </row>
    <row r="5138" spans="1:24" x14ac:dyDescent="0.35">
      <c r="A5138">
        <v>3301004626</v>
      </c>
      <c r="B5138" t="s">
        <v>168</v>
      </c>
      <c r="C5138" t="s">
        <v>168</v>
      </c>
      <c r="D5138">
        <v>0</v>
      </c>
      <c r="E5138">
        <v>0</v>
      </c>
      <c r="F5138">
        <v>54</v>
      </c>
      <c r="G5138">
        <v>1461856</v>
      </c>
      <c r="H5138">
        <v>20</v>
      </c>
      <c r="I5138">
        <v>1070000</v>
      </c>
      <c r="J5138">
        <v>0</v>
      </c>
      <c r="K5138">
        <v>0</v>
      </c>
      <c r="L5138">
        <v>14</v>
      </c>
      <c r="M5138">
        <v>523600</v>
      </c>
      <c r="N5138">
        <v>150000</v>
      </c>
      <c r="O5138">
        <v>3205456</v>
      </c>
      <c r="P5138" t="s">
        <v>5</v>
      </c>
      <c r="Q5138" t="s">
        <v>9</v>
      </c>
      <c r="R5138" t="s">
        <v>169</v>
      </c>
      <c r="S5138" t="s">
        <v>170</v>
      </c>
      <c r="T5138">
        <v>2068036.1290322582</v>
      </c>
      <c r="U5138">
        <v>2119754</v>
      </c>
      <c r="V5138">
        <v>51717.870967741823</v>
      </c>
      <c r="W5138">
        <v>2.5008204760882613E-2</v>
      </c>
      <c r="X5138" t="s">
        <v>209</v>
      </c>
    </row>
    <row r="5139" spans="1:24" x14ac:dyDescent="0.35">
      <c r="A5139">
        <v>3301021522</v>
      </c>
      <c r="B5139" t="s">
        <v>168</v>
      </c>
      <c r="C5139" t="s">
        <v>168</v>
      </c>
      <c r="D5139">
        <v>0</v>
      </c>
      <c r="E5139">
        <v>0</v>
      </c>
      <c r="F5139">
        <v>51</v>
      </c>
      <c r="G5139">
        <v>3180462</v>
      </c>
      <c r="H5139">
        <v>5</v>
      </c>
      <c r="I5139">
        <v>95000</v>
      </c>
      <c r="J5139">
        <v>0</v>
      </c>
      <c r="K5139">
        <v>0</v>
      </c>
      <c r="L5139">
        <v>0</v>
      </c>
      <c r="M5139">
        <v>0</v>
      </c>
      <c r="N5139">
        <v>330000</v>
      </c>
      <c r="O5139">
        <v>3605462</v>
      </c>
      <c r="P5139" t="s">
        <v>5</v>
      </c>
      <c r="Q5139" t="s">
        <v>12</v>
      </c>
      <c r="R5139" t="s">
        <v>169</v>
      </c>
      <c r="S5139" t="s">
        <v>170</v>
      </c>
      <c r="T5139">
        <v>2326104.5161290322</v>
      </c>
      <c r="U5139">
        <v>2551658</v>
      </c>
      <c r="V5139">
        <v>225553.48387096776</v>
      </c>
      <c r="W5139">
        <v>9.6966186302892776E-2</v>
      </c>
      <c r="X5139" t="s">
        <v>396</v>
      </c>
    </row>
    <row r="5140" spans="1:24" x14ac:dyDescent="0.35">
      <c r="A5140">
        <v>3301010321</v>
      </c>
      <c r="B5140" t="s">
        <v>168</v>
      </c>
      <c r="C5140" t="s">
        <v>168</v>
      </c>
      <c r="D5140">
        <v>0</v>
      </c>
      <c r="E5140">
        <v>0</v>
      </c>
      <c r="F5140">
        <v>21</v>
      </c>
      <c r="G5140">
        <v>1499685</v>
      </c>
      <c r="H5140">
        <v>2</v>
      </c>
      <c r="I5140">
        <v>40000</v>
      </c>
      <c r="J5140">
        <v>0</v>
      </c>
      <c r="K5140">
        <v>0</v>
      </c>
      <c r="L5140">
        <v>8</v>
      </c>
      <c r="M5140">
        <v>639200</v>
      </c>
      <c r="N5140">
        <v>330000</v>
      </c>
      <c r="O5140">
        <v>2508885</v>
      </c>
      <c r="P5140" t="s">
        <v>5</v>
      </c>
      <c r="Q5140" t="s">
        <v>12</v>
      </c>
      <c r="R5140" t="s">
        <v>169</v>
      </c>
      <c r="S5140" t="s">
        <v>170</v>
      </c>
      <c r="T5140">
        <v>1618635.4838709678</v>
      </c>
      <c r="U5140">
        <v>1330992</v>
      </c>
      <c r="V5140">
        <v>-287643.48387096776</v>
      </c>
      <c r="W5140">
        <v>-0.1777073879432497</v>
      </c>
      <c r="X5140" t="s">
        <v>301</v>
      </c>
    </row>
    <row r="5141" spans="1:24" x14ac:dyDescent="0.35">
      <c r="A5141">
        <v>3301052382</v>
      </c>
      <c r="B5141" t="s">
        <v>168</v>
      </c>
      <c r="C5141" t="s">
        <v>168</v>
      </c>
      <c r="D5141">
        <v>0</v>
      </c>
      <c r="E5141">
        <v>0</v>
      </c>
      <c r="F5141">
        <v>81</v>
      </c>
      <c r="G5141">
        <v>3406212</v>
      </c>
      <c r="H5141">
        <v>4</v>
      </c>
      <c r="I5141">
        <v>20000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3426212</v>
      </c>
      <c r="P5141" t="s">
        <v>5</v>
      </c>
      <c r="Q5141" t="s">
        <v>13</v>
      </c>
      <c r="R5141" t="s">
        <v>207</v>
      </c>
      <c r="S5141" t="s">
        <v>170</v>
      </c>
      <c r="T5141">
        <v>2210459.3548387098</v>
      </c>
      <c r="U5141">
        <v>1661239</v>
      </c>
      <c r="V5141">
        <v>-549220.35483870981</v>
      </c>
      <c r="W5141">
        <v>-0.24846435363602726</v>
      </c>
      <c r="X5141" t="s">
        <v>325</v>
      </c>
    </row>
    <row r="5142" spans="1:24" x14ac:dyDescent="0.35">
      <c r="A5142">
        <v>3300014474</v>
      </c>
      <c r="B5142" t="s">
        <v>168</v>
      </c>
      <c r="C5142" t="s">
        <v>168</v>
      </c>
      <c r="D5142">
        <v>0</v>
      </c>
      <c r="E5142">
        <v>0</v>
      </c>
      <c r="F5142">
        <v>38</v>
      </c>
      <c r="G5142">
        <v>2039733</v>
      </c>
      <c r="H5142">
        <v>0</v>
      </c>
      <c r="I5142">
        <v>0</v>
      </c>
      <c r="J5142">
        <v>0</v>
      </c>
      <c r="K5142">
        <v>0</v>
      </c>
      <c r="L5142">
        <v>1</v>
      </c>
      <c r="M5142">
        <v>102400</v>
      </c>
      <c r="N5142">
        <v>326100</v>
      </c>
      <c r="O5142">
        <v>2468233</v>
      </c>
      <c r="P5142" t="s">
        <v>5</v>
      </c>
      <c r="Q5142" t="s">
        <v>8</v>
      </c>
      <c r="R5142" t="s">
        <v>169</v>
      </c>
      <c r="S5142" t="s">
        <v>170</v>
      </c>
      <c r="T5142">
        <v>1592408.3870967743</v>
      </c>
      <c r="U5142">
        <v>3023157</v>
      </c>
      <c r="V5142">
        <v>1430748.6129032257</v>
      </c>
      <c r="W5142">
        <v>0.89848095783501791</v>
      </c>
      <c r="X5142" t="s">
        <v>262</v>
      </c>
    </row>
    <row r="5143" spans="1:24" x14ac:dyDescent="0.35">
      <c r="A5143">
        <v>3301000874</v>
      </c>
      <c r="B5143" t="s">
        <v>168</v>
      </c>
      <c r="C5143" t="s">
        <v>168</v>
      </c>
      <c r="D5143">
        <v>0</v>
      </c>
      <c r="E5143">
        <v>0</v>
      </c>
      <c r="F5143">
        <v>0</v>
      </c>
      <c r="G5143">
        <v>0</v>
      </c>
      <c r="H5143">
        <v>19</v>
      </c>
      <c r="I5143">
        <v>500000</v>
      </c>
      <c r="J5143">
        <v>0</v>
      </c>
      <c r="K5143">
        <v>0</v>
      </c>
      <c r="L5143">
        <v>0</v>
      </c>
      <c r="M5143">
        <v>0</v>
      </c>
      <c r="N5143">
        <v>2242500</v>
      </c>
      <c r="O5143">
        <v>2742500</v>
      </c>
      <c r="P5143" t="s">
        <v>5</v>
      </c>
      <c r="Q5143" t="s">
        <v>17</v>
      </c>
      <c r="R5143" t="s">
        <v>169</v>
      </c>
      <c r="S5143" t="s">
        <v>170</v>
      </c>
      <c r="T5143">
        <v>1769354.8387096773</v>
      </c>
      <c r="U5143">
        <v>625400</v>
      </c>
      <c r="V5143">
        <v>-1143954.8387096773</v>
      </c>
      <c r="W5143">
        <v>-0.64653783044667268</v>
      </c>
      <c r="X5143" t="s">
        <v>286</v>
      </c>
    </row>
    <row r="5144" spans="1:24" x14ac:dyDescent="0.35">
      <c r="A5144">
        <v>3301071329</v>
      </c>
      <c r="B5144" t="s">
        <v>168</v>
      </c>
      <c r="C5144" t="s">
        <v>168</v>
      </c>
      <c r="D5144">
        <v>0</v>
      </c>
      <c r="E5144">
        <v>0</v>
      </c>
      <c r="F5144">
        <v>0</v>
      </c>
      <c r="G5144">
        <v>0</v>
      </c>
      <c r="H5144">
        <v>1</v>
      </c>
      <c r="I5144">
        <v>2000</v>
      </c>
      <c r="J5144">
        <v>0</v>
      </c>
      <c r="K5144">
        <v>0</v>
      </c>
      <c r="L5144">
        <v>0</v>
      </c>
      <c r="M5144">
        <v>0</v>
      </c>
      <c r="N5144">
        <v>1297500</v>
      </c>
      <c r="O5144">
        <v>1299500</v>
      </c>
      <c r="P5144" t="s">
        <v>5</v>
      </c>
      <c r="Q5144" t="s">
        <v>6</v>
      </c>
      <c r="R5144" t="s">
        <v>169</v>
      </c>
      <c r="S5144" t="s">
        <v>170</v>
      </c>
      <c r="T5144">
        <v>838387.09677419346</v>
      </c>
      <c r="U5144">
        <v>901500</v>
      </c>
      <c r="V5144">
        <v>63112.903225806542</v>
      </c>
      <c r="W5144">
        <v>7.5278953443632224E-2</v>
      </c>
      <c r="X5144" t="s">
        <v>388</v>
      </c>
    </row>
    <row r="5145" spans="1:24" x14ac:dyDescent="0.35">
      <c r="A5145">
        <v>3301068295</v>
      </c>
      <c r="B5145" t="s">
        <v>168</v>
      </c>
      <c r="C5145" t="s">
        <v>168</v>
      </c>
      <c r="D5145">
        <v>0</v>
      </c>
      <c r="E5145">
        <v>0</v>
      </c>
      <c r="F5145">
        <v>15</v>
      </c>
      <c r="G5145">
        <v>534042</v>
      </c>
      <c r="H5145">
        <v>2</v>
      </c>
      <c r="I5145">
        <v>75000</v>
      </c>
      <c r="J5145">
        <v>0</v>
      </c>
      <c r="K5145">
        <v>0</v>
      </c>
      <c r="L5145">
        <v>0</v>
      </c>
      <c r="M5145">
        <v>0</v>
      </c>
      <c r="N5145">
        <v>312000</v>
      </c>
      <c r="O5145">
        <v>921042</v>
      </c>
      <c r="P5145" t="s">
        <v>5</v>
      </c>
      <c r="Q5145" t="s">
        <v>12</v>
      </c>
      <c r="R5145" t="s">
        <v>169</v>
      </c>
      <c r="S5145" t="s">
        <v>170</v>
      </c>
      <c r="T5145">
        <v>594220.6451612903</v>
      </c>
      <c r="U5145">
        <v>450398</v>
      </c>
      <c r="V5145">
        <v>-143822.6451612903</v>
      </c>
      <c r="W5145">
        <v>-0.242035759498481</v>
      </c>
      <c r="X5145" t="s">
        <v>406</v>
      </c>
    </row>
    <row r="5146" spans="1:24" x14ac:dyDescent="0.35">
      <c r="A5146">
        <v>3301020878</v>
      </c>
      <c r="B5146" t="s">
        <v>168</v>
      </c>
      <c r="C5146" t="s">
        <v>168</v>
      </c>
      <c r="D5146">
        <v>0</v>
      </c>
      <c r="E5146">
        <v>0</v>
      </c>
      <c r="F5146">
        <v>9</v>
      </c>
      <c r="G5146">
        <v>289488</v>
      </c>
      <c r="H5146">
        <v>2</v>
      </c>
      <c r="I5146">
        <v>60000</v>
      </c>
      <c r="J5146">
        <v>0</v>
      </c>
      <c r="K5146">
        <v>0</v>
      </c>
      <c r="L5146">
        <v>3</v>
      </c>
      <c r="M5146">
        <v>307200</v>
      </c>
      <c r="N5146">
        <v>150000</v>
      </c>
      <c r="O5146">
        <v>806688</v>
      </c>
      <c r="P5146" t="s">
        <v>5</v>
      </c>
      <c r="Q5146" t="s">
        <v>15</v>
      </c>
      <c r="R5146" t="s">
        <v>169</v>
      </c>
      <c r="S5146" t="s">
        <v>170</v>
      </c>
      <c r="T5146">
        <v>520443.87096774194</v>
      </c>
      <c r="U5146">
        <v>263399</v>
      </c>
      <c r="V5146">
        <v>-257044.87096774194</v>
      </c>
      <c r="W5146">
        <v>-0.49389547135943512</v>
      </c>
      <c r="X5146" t="s">
        <v>179</v>
      </c>
    </row>
    <row r="5147" spans="1:24" x14ac:dyDescent="0.35">
      <c r="A5147">
        <v>3300016968</v>
      </c>
      <c r="B5147" t="s">
        <v>168</v>
      </c>
      <c r="C5147" t="s">
        <v>168</v>
      </c>
      <c r="D5147">
        <v>0</v>
      </c>
      <c r="E5147">
        <v>0</v>
      </c>
      <c r="F5147">
        <v>8</v>
      </c>
      <c r="G5147">
        <v>318583</v>
      </c>
      <c r="H5147">
        <v>1</v>
      </c>
      <c r="I5147">
        <v>5000</v>
      </c>
      <c r="J5147">
        <v>0</v>
      </c>
      <c r="K5147">
        <v>0</v>
      </c>
      <c r="L5147">
        <v>0</v>
      </c>
      <c r="M5147">
        <v>0</v>
      </c>
      <c r="N5147">
        <v>2040900</v>
      </c>
      <c r="O5147">
        <v>2364483</v>
      </c>
      <c r="P5147" t="s">
        <v>5</v>
      </c>
      <c r="Q5147" t="s">
        <v>6</v>
      </c>
      <c r="R5147" t="s">
        <v>169</v>
      </c>
      <c r="S5147" t="s">
        <v>170</v>
      </c>
      <c r="T5147">
        <v>1525472.9032258063</v>
      </c>
      <c r="U5147">
        <v>488294</v>
      </c>
      <c r="V5147">
        <v>-1037178.9032258063</v>
      </c>
      <c r="W5147">
        <v>-0.67990647426942807</v>
      </c>
      <c r="X5147" t="s">
        <v>371</v>
      </c>
    </row>
    <row r="5148" spans="1:24" x14ac:dyDescent="0.35">
      <c r="A5148">
        <v>3300001938</v>
      </c>
      <c r="B5148" t="s">
        <v>168</v>
      </c>
      <c r="C5148" t="s">
        <v>168</v>
      </c>
      <c r="D5148">
        <v>0</v>
      </c>
      <c r="E5148">
        <v>0</v>
      </c>
      <c r="F5148">
        <v>32</v>
      </c>
      <c r="G5148">
        <v>1604563</v>
      </c>
      <c r="H5148">
        <v>23</v>
      </c>
      <c r="I5148">
        <v>1130000</v>
      </c>
      <c r="J5148">
        <v>0</v>
      </c>
      <c r="K5148">
        <v>0</v>
      </c>
      <c r="L5148">
        <v>20</v>
      </c>
      <c r="M5148">
        <v>2428000</v>
      </c>
      <c r="N5148">
        <v>180000</v>
      </c>
      <c r="O5148">
        <v>5342563</v>
      </c>
      <c r="P5148" t="s">
        <v>5</v>
      </c>
      <c r="Q5148" t="s">
        <v>10</v>
      </c>
      <c r="R5148" t="s">
        <v>169</v>
      </c>
      <c r="S5148" t="s">
        <v>170</v>
      </c>
      <c r="T5148">
        <v>3446814.8387096776</v>
      </c>
      <c r="U5148">
        <v>2984465</v>
      </c>
      <c r="V5148">
        <v>-462349.83870967757</v>
      </c>
      <c r="W5148">
        <v>-0.13413828718538279</v>
      </c>
      <c r="X5148" t="s">
        <v>198</v>
      </c>
    </row>
    <row r="5149" spans="1:24" x14ac:dyDescent="0.35">
      <c r="A5149">
        <v>3301072281</v>
      </c>
      <c r="B5149" t="s">
        <v>168</v>
      </c>
      <c r="C5149" t="s">
        <v>168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205000</v>
      </c>
      <c r="O5149">
        <v>205000</v>
      </c>
      <c r="P5149" t="s">
        <v>5</v>
      </c>
      <c r="Q5149" t="s">
        <v>10</v>
      </c>
      <c r="R5149" t="s">
        <v>169</v>
      </c>
      <c r="S5149" t="s">
        <v>170</v>
      </c>
      <c r="T5149">
        <v>132258.06451612903</v>
      </c>
      <c r="U5149">
        <v>0</v>
      </c>
      <c r="V5149">
        <v>-132258.06451612903</v>
      </c>
      <c r="W5149">
        <v>0</v>
      </c>
      <c r="X5149" t="s">
        <v>241</v>
      </c>
    </row>
    <row r="5150" spans="1:24" x14ac:dyDescent="0.35">
      <c r="A5150">
        <v>3300016125</v>
      </c>
      <c r="B5150" t="s">
        <v>168</v>
      </c>
      <c r="C5150" t="s">
        <v>168</v>
      </c>
      <c r="D5150">
        <v>0</v>
      </c>
      <c r="E5150">
        <v>0</v>
      </c>
      <c r="F5150">
        <v>62</v>
      </c>
      <c r="G5150">
        <v>2401496</v>
      </c>
      <c r="H5150">
        <v>1</v>
      </c>
      <c r="I5150">
        <v>60000</v>
      </c>
      <c r="J5150">
        <v>0</v>
      </c>
      <c r="K5150">
        <v>0</v>
      </c>
      <c r="L5150">
        <v>0</v>
      </c>
      <c r="M5150">
        <v>0</v>
      </c>
      <c r="N5150">
        <v>1070000</v>
      </c>
      <c r="O5150">
        <v>3531496</v>
      </c>
      <c r="P5150" t="s">
        <v>5</v>
      </c>
      <c r="Q5150" t="s">
        <v>8</v>
      </c>
      <c r="R5150" t="s">
        <v>169</v>
      </c>
      <c r="S5150" t="s">
        <v>170</v>
      </c>
      <c r="T5150">
        <v>2278384.5161290322</v>
      </c>
      <c r="U5150">
        <v>3521396</v>
      </c>
      <c r="V5150">
        <v>1243011.4838709678</v>
      </c>
      <c r="W5150">
        <v>0.54556703448057142</v>
      </c>
      <c r="X5150" t="s">
        <v>350</v>
      </c>
    </row>
    <row r="5151" spans="1:24" x14ac:dyDescent="0.35">
      <c r="A5151">
        <v>3301004599</v>
      </c>
      <c r="B5151" t="s">
        <v>168</v>
      </c>
      <c r="C5151" t="s">
        <v>168</v>
      </c>
      <c r="D5151">
        <v>0</v>
      </c>
      <c r="E5151">
        <v>0</v>
      </c>
      <c r="F5151">
        <v>110</v>
      </c>
      <c r="G5151">
        <v>2797667</v>
      </c>
      <c r="H5151">
        <v>19</v>
      </c>
      <c r="I5151">
        <v>505000</v>
      </c>
      <c r="J5151">
        <v>0</v>
      </c>
      <c r="K5151">
        <v>0</v>
      </c>
      <c r="L5151">
        <v>9</v>
      </c>
      <c r="M5151">
        <v>391600</v>
      </c>
      <c r="N5151">
        <v>180000</v>
      </c>
      <c r="O5151">
        <v>3874267</v>
      </c>
      <c r="P5151" t="s">
        <v>5</v>
      </c>
      <c r="Q5151" t="s">
        <v>15</v>
      </c>
      <c r="R5151" t="s">
        <v>169</v>
      </c>
      <c r="S5151" t="s">
        <v>170</v>
      </c>
      <c r="T5151">
        <v>2499527.0967741935</v>
      </c>
      <c r="U5151">
        <v>2735796</v>
      </c>
      <c r="V5151">
        <v>236268.90322580654</v>
      </c>
      <c r="W5151">
        <v>9.4525441844870217E-2</v>
      </c>
      <c r="X5151" t="s">
        <v>285</v>
      </c>
    </row>
    <row r="5152" spans="1:24" x14ac:dyDescent="0.35">
      <c r="A5152">
        <v>3300007832</v>
      </c>
      <c r="B5152" t="s">
        <v>168</v>
      </c>
      <c r="C5152" t="s">
        <v>168</v>
      </c>
      <c r="D5152">
        <v>0</v>
      </c>
      <c r="E5152">
        <v>0</v>
      </c>
      <c r="F5152">
        <v>166</v>
      </c>
      <c r="G5152">
        <v>5933813</v>
      </c>
      <c r="H5152">
        <v>1</v>
      </c>
      <c r="I5152">
        <v>120000</v>
      </c>
      <c r="J5152">
        <v>0</v>
      </c>
      <c r="K5152">
        <v>0</v>
      </c>
      <c r="L5152">
        <v>0</v>
      </c>
      <c r="M5152">
        <v>0</v>
      </c>
      <c r="N5152">
        <v>85000</v>
      </c>
      <c r="O5152">
        <v>6138813</v>
      </c>
      <c r="P5152" t="s">
        <v>5</v>
      </c>
      <c r="Q5152" t="s">
        <v>10</v>
      </c>
      <c r="R5152" t="s">
        <v>169</v>
      </c>
      <c r="S5152" t="s">
        <v>170</v>
      </c>
      <c r="T5152">
        <v>3960524.5161290322</v>
      </c>
      <c r="U5152">
        <v>4333560</v>
      </c>
      <c r="V5152">
        <v>373035.48387096776</v>
      </c>
      <c r="W5152">
        <v>9.4188404175204576E-2</v>
      </c>
      <c r="X5152" t="s">
        <v>362</v>
      </c>
    </row>
    <row r="5153" spans="1:24" x14ac:dyDescent="0.35">
      <c r="A5153">
        <v>3300008381</v>
      </c>
      <c r="B5153" t="s">
        <v>168</v>
      </c>
      <c r="C5153" t="s">
        <v>168</v>
      </c>
      <c r="D5153">
        <v>0</v>
      </c>
      <c r="E5153">
        <v>0</v>
      </c>
      <c r="F5153">
        <v>242</v>
      </c>
      <c r="G5153">
        <v>11091746</v>
      </c>
      <c r="H5153">
        <v>189</v>
      </c>
      <c r="I5153">
        <v>9155000</v>
      </c>
      <c r="J5153">
        <v>0</v>
      </c>
      <c r="K5153">
        <v>0</v>
      </c>
      <c r="L5153">
        <v>94</v>
      </c>
      <c r="M5153">
        <v>5175600</v>
      </c>
      <c r="N5153">
        <v>150000</v>
      </c>
      <c r="O5153">
        <v>25572346</v>
      </c>
      <c r="P5153" t="s">
        <v>5</v>
      </c>
      <c r="Q5153" t="s">
        <v>14</v>
      </c>
      <c r="R5153" t="s">
        <v>169</v>
      </c>
      <c r="S5153" t="s">
        <v>170</v>
      </c>
      <c r="T5153">
        <v>16498287.741935484</v>
      </c>
      <c r="U5153">
        <v>14873646</v>
      </c>
      <c r="V5153">
        <v>-1624641.7419354841</v>
      </c>
      <c r="W5153">
        <v>-9.8473354771595911E-2</v>
      </c>
      <c r="X5153" t="s">
        <v>195</v>
      </c>
    </row>
    <row r="5154" spans="1:24" x14ac:dyDescent="0.35">
      <c r="A5154">
        <v>3301073422</v>
      </c>
      <c r="B5154" t="s">
        <v>168</v>
      </c>
      <c r="C5154" t="s">
        <v>168</v>
      </c>
      <c r="D5154">
        <v>0</v>
      </c>
      <c r="E5154">
        <v>0</v>
      </c>
      <c r="F5154">
        <v>161</v>
      </c>
      <c r="G5154">
        <v>4996837</v>
      </c>
      <c r="H5154">
        <v>149</v>
      </c>
      <c r="I5154">
        <v>5629000</v>
      </c>
      <c r="J5154">
        <v>0</v>
      </c>
      <c r="K5154">
        <v>0</v>
      </c>
      <c r="L5154">
        <v>3</v>
      </c>
      <c r="M5154">
        <v>207200</v>
      </c>
      <c r="N5154">
        <v>150000</v>
      </c>
      <c r="O5154">
        <v>10983037</v>
      </c>
      <c r="P5154" t="s">
        <v>5</v>
      </c>
      <c r="Q5154" t="s">
        <v>10</v>
      </c>
      <c r="R5154" t="s">
        <v>169</v>
      </c>
      <c r="S5154" t="s">
        <v>170</v>
      </c>
      <c r="T5154">
        <v>7085830.3225806449</v>
      </c>
      <c r="U5154">
        <v>7507593</v>
      </c>
      <c r="V5154">
        <v>421762.67741935514</v>
      </c>
      <c r="W5154">
        <v>5.9521983764599939E-2</v>
      </c>
      <c r="X5154" t="s">
        <v>334</v>
      </c>
    </row>
    <row r="5155" spans="1:24" x14ac:dyDescent="0.35">
      <c r="A5155">
        <v>3301042970</v>
      </c>
      <c r="B5155" t="s">
        <v>168</v>
      </c>
      <c r="C5155" t="s">
        <v>168</v>
      </c>
      <c r="D5155">
        <v>0</v>
      </c>
      <c r="E5155">
        <v>0</v>
      </c>
      <c r="F5155">
        <v>39</v>
      </c>
      <c r="G5155">
        <v>1504315</v>
      </c>
      <c r="H5155">
        <v>17</v>
      </c>
      <c r="I5155">
        <v>875000</v>
      </c>
      <c r="J5155">
        <v>0</v>
      </c>
      <c r="K5155">
        <v>0</v>
      </c>
      <c r="L5155">
        <v>7</v>
      </c>
      <c r="M5155">
        <v>356800</v>
      </c>
      <c r="N5155">
        <v>3324000</v>
      </c>
      <c r="O5155">
        <v>6060115</v>
      </c>
      <c r="P5155" t="s">
        <v>5</v>
      </c>
      <c r="Q5155" t="s">
        <v>16</v>
      </c>
      <c r="R5155" t="s">
        <v>169</v>
      </c>
      <c r="S5155" t="s">
        <v>170</v>
      </c>
      <c r="T5155">
        <v>3909751.6129032262</v>
      </c>
      <c r="U5155">
        <v>1989869</v>
      </c>
      <c r="V5155">
        <v>-1919882.6129032262</v>
      </c>
      <c r="W5155">
        <v>-0.49104976555725433</v>
      </c>
      <c r="X5155" t="s">
        <v>370</v>
      </c>
    </row>
    <row r="5156" spans="1:24" x14ac:dyDescent="0.35">
      <c r="A5156">
        <v>3301073180</v>
      </c>
      <c r="B5156" t="s">
        <v>168</v>
      </c>
      <c r="C5156" t="s">
        <v>168</v>
      </c>
      <c r="D5156">
        <v>0</v>
      </c>
      <c r="E5156">
        <v>0</v>
      </c>
      <c r="F5156">
        <v>6</v>
      </c>
      <c r="G5156">
        <v>175225</v>
      </c>
      <c r="H5156">
        <v>3</v>
      </c>
      <c r="I5156">
        <v>85000</v>
      </c>
      <c r="J5156">
        <v>0</v>
      </c>
      <c r="K5156">
        <v>0</v>
      </c>
      <c r="L5156">
        <v>0</v>
      </c>
      <c r="M5156">
        <v>0</v>
      </c>
      <c r="N5156">
        <v>192000</v>
      </c>
      <c r="O5156">
        <v>452225</v>
      </c>
      <c r="P5156" t="s">
        <v>5</v>
      </c>
      <c r="Q5156" t="s">
        <v>9</v>
      </c>
      <c r="R5156" t="s">
        <v>169</v>
      </c>
      <c r="S5156" t="s">
        <v>170</v>
      </c>
      <c r="T5156">
        <v>291758.06451612903</v>
      </c>
      <c r="U5156">
        <v>782488</v>
      </c>
      <c r="V5156">
        <v>490729.93548387097</v>
      </c>
      <c r="W5156">
        <v>1.6819755652606556</v>
      </c>
      <c r="X5156" t="s">
        <v>281</v>
      </c>
    </row>
    <row r="5157" spans="1:24" x14ac:dyDescent="0.35">
      <c r="A5157">
        <v>3301037082</v>
      </c>
      <c r="B5157" t="s">
        <v>168</v>
      </c>
      <c r="C5157" t="s">
        <v>168</v>
      </c>
      <c r="D5157">
        <v>0</v>
      </c>
      <c r="E5157">
        <v>0</v>
      </c>
      <c r="F5157">
        <v>7</v>
      </c>
      <c r="G5157">
        <v>187893</v>
      </c>
      <c r="H5157">
        <v>1</v>
      </c>
      <c r="I5157">
        <v>20000</v>
      </c>
      <c r="J5157">
        <v>0</v>
      </c>
      <c r="K5157">
        <v>0</v>
      </c>
      <c r="L5157">
        <v>2</v>
      </c>
      <c r="M5157">
        <v>154800</v>
      </c>
      <c r="N5157">
        <v>284000</v>
      </c>
      <c r="O5157">
        <v>646693</v>
      </c>
      <c r="P5157" t="s">
        <v>5</v>
      </c>
      <c r="Q5157" t="s">
        <v>11</v>
      </c>
      <c r="R5157" t="s">
        <v>169</v>
      </c>
      <c r="S5157" t="s">
        <v>170</v>
      </c>
      <c r="T5157">
        <v>417221.29032258067</v>
      </c>
      <c r="U5157">
        <v>134000</v>
      </c>
      <c r="V5157">
        <v>-283221.29032258067</v>
      </c>
      <c r="W5157">
        <v>-0.67882751166318489</v>
      </c>
      <c r="X5157" t="s">
        <v>210</v>
      </c>
    </row>
    <row r="5158" spans="1:24" x14ac:dyDescent="0.35">
      <c r="A5158">
        <v>3300005628</v>
      </c>
      <c r="B5158" t="s">
        <v>168</v>
      </c>
      <c r="C5158" t="s">
        <v>168</v>
      </c>
      <c r="D5158">
        <v>0</v>
      </c>
      <c r="E5158">
        <v>0</v>
      </c>
      <c r="F5158">
        <v>16</v>
      </c>
      <c r="G5158">
        <v>415482</v>
      </c>
      <c r="H5158">
        <v>6</v>
      </c>
      <c r="I5158">
        <v>70000</v>
      </c>
      <c r="J5158">
        <v>0</v>
      </c>
      <c r="K5158">
        <v>0</v>
      </c>
      <c r="L5158">
        <v>3</v>
      </c>
      <c r="M5158">
        <v>1207200</v>
      </c>
      <c r="N5158">
        <v>44000</v>
      </c>
      <c r="O5158">
        <v>1736682</v>
      </c>
      <c r="P5158" t="s">
        <v>5</v>
      </c>
      <c r="Q5158" t="s">
        <v>9</v>
      </c>
      <c r="R5158" t="s">
        <v>169</v>
      </c>
      <c r="S5158" t="s">
        <v>170</v>
      </c>
      <c r="T5158">
        <v>1120440</v>
      </c>
      <c r="U5158">
        <v>443694</v>
      </c>
      <c r="V5158">
        <v>-676746</v>
      </c>
      <c r="W5158">
        <v>-0.60400021420156369</v>
      </c>
      <c r="X5158" t="s">
        <v>224</v>
      </c>
    </row>
    <row r="5159" spans="1:24" x14ac:dyDescent="0.35">
      <c r="A5159">
        <v>3301038291</v>
      </c>
      <c r="B5159" t="s">
        <v>168</v>
      </c>
      <c r="C5159" t="s">
        <v>168</v>
      </c>
      <c r="D5159">
        <v>0</v>
      </c>
      <c r="E5159">
        <v>0</v>
      </c>
      <c r="F5159">
        <v>58</v>
      </c>
      <c r="G5159">
        <v>2562152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1050600</v>
      </c>
      <c r="O5159">
        <v>3612752</v>
      </c>
      <c r="P5159" t="s">
        <v>5</v>
      </c>
      <c r="Q5159" t="s">
        <v>6</v>
      </c>
      <c r="R5159" t="s">
        <v>169</v>
      </c>
      <c r="S5159" t="s">
        <v>170</v>
      </c>
      <c r="T5159">
        <v>2330807.7419354841</v>
      </c>
      <c r="U5159">
        <v>1650837</v>
      </c>
      <c r="V5159">
        <v>-679970.74193548411</v>
      </c>
      <c r="W5159">
        <v>-0.29173180168469914</v>
      </c>
      <c r="X5159" t="s">
        <v>371</v>
      </c>
    </row>
    <row r="5160" spans="1:24" x14ac:dyDescent="0.35">
      <c r="A5160">
        <v>3301001444</v>
      </c>
      <c r="B5160" t="s">
        <v>168</v>
      </c>
      <c r="C5160" t="s">
        <v>168</v>
      </c>
      <c r="D5160">
        <v>0</v>
      </c>
      <c r="E5160">
        <v>0</v>
      </c>
      <c r="F5160">
        <v>518</v>
      </c>
      <c r="G5160">
        <v>21585015</v>
      </c>
      <c r="H5160">
        <v>197</v>
      </c>
      <c r="I5160">
        <v>9895000</v>
      </c>
      <c r="J5160">
        <v>0</v>
      </c>
      <c r="K5160">
        <v>0</v>
      </c>
      <c r="L5160">
        <v>109</v>
      </c>
      <c r="M5160">
        <v>7511600</v>
      </c>
      <c r="N5160">
        <v>30000</v>
      </c>
      <c r="O5160">
        <v>39021615</v>
      </c>
      <c r="P5160" t="s">
        <v>5</v>
      </c>
      <c r="Q5160" t="s">
        <v>14</v>
      </c>
      <c r="R5160" t="s">
        <v>169</v>
      </c>
      <c r="S5160" t="s">
        <v>170</v>
      </c>
      <c r="T5160">
        <v>25175235.483870968</v>
      </c>
      <c r="U5160">
        <v>23762275</v>
      </c>
      <c r="V5160">
        <v>-1412960.4838709682</v>
      </c>
      <c r="W5160">
        <v>-5.6125015584311377E-2</v>
      </c>
      <c r="X5160" t="s">
        <v>323</v>
      </c>
    </row>
    <row r="5161" spans="1:24" x14ac:dyDescent="0.35">
      <c r="A5161">
        <v>3301069705</v>
      </c>
      <c r="B5161" t="s">
        <v>168</v>
      </c>
      <c r="C5161" t="s">
        <v>168</v>
      </c>
      <c r="D5161">
        <v>0</v>
      </c>
      <c r="E5161">
        <v>0</v>
      </c>
      <c r="F5161">
        <v>47</v>
      </c>
      <c r="G5161">
        <v>2002948</v>
      </c>
      <c r="H5161">
        <v>16</v>
      </c>
      <c r="I5161">
        <v>930000</v>
      </c>
      <c r="J5161">
        <v>0</v>
      </c>
      <c r="K5161">
        <v>0</v>
      </c>
      <c r="L5161">
        <v>20</v>
      </c>
      <c r="M5161">
        <v>628000</v>
      </c>
      <c r="N5161">
        <v>30000</v>
      </c>
      <c r="O5161">
        <v>3590948</v>
      </c>
      <c r="P5161" t="s">
        <v>5</v>
      </c>
      <c r="Q5161" t="s">
        <v>10</v>
      </c>
      <c r="R5161" t="s">
        <v>169</v>
      </c>
      <c r="S5161" t="s">
        <v>170</v>
      </c>
      <c r="T5161">
        <v>2316740.6451612902</v>
      </c>
      <c r="U5161">
        <v>1882963</v>
      </c>
      <c r="V5161">
        <v>-433777.64516129019</v>
      </c>
      <c r="W5161">
        <v>-0.18723616994732306</v>
      </c>
      <c r="X5161" t="s">
        <v>337</v>
      </c>
    </row>
    <row r="5162" spans="1:24" x14ac:dyDescent="0.35">
      <c r="A5162">
        <v>3300014904</v>
      </c>
      <c r="B5162" t="s">
        <v>168</v>
      </c>
      <c r="C5162" t="s">
        <v>168</v>
      </c>
      <c r="D5162">
        <v>0</v>
      </c>
      <c r="E5162">
        <v>0</v>
      </c>
      <c r="F5162">
        <v>379</v>
      </c>
      <c r="G5162">
        <v>13455348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20000</v>
      </c>
      <c r="N5162">
        <v>1538800</v>
      </c>
      <c r="O5162">
        <v>15014148</v>
      </c>
      <c r="P5162" t="s">
        <v>5</v>
      </c>
      <c r="Q5162" t="s">
        <v>7</v>
      </c>
      <c r="R5162" t="s">
        <v>169</v>
      </c>
      <c r="S5162" t="s">
        <v>170</v>
      </c>
      <c r="T5162">
        <v>9686547.0967741944</v>
      </c>
      <c r="U5162">
        <v>13837509</v>
      </c>
      <c r="V5162">
        <v>4150961.9032258056</v>
      </c>
      <c r="W5162">
        <v>0.42852854187929923</v>
      </c>
      <c r="X5162" t="s">
        <v>236</v>
      </c>
    </row>
    <row r="5163" spans="1:24" x14ac:dyDescent="0.35">
      <c r="A5163">
        <v>3300005968</v>
      </c>
      <c r="B5163" t="s">
        <v>168</v>
      </c>
      <c r="C5163" t="s">
        <v>168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615000</v>
      </c>
      <c r="O5163">
        <v>615000</v>
      </c>
      <c r="P5163" t="s">
        <v>5</v>
      </c>
      <c r="Q5163" t="s">
        <v>10</v>
      </c>
      <c r="R5163" t="s">
        <v>169</v>
      </c>
      <c r="S5163" t="s">
        <v>170</v>
      </c>
      <c r="T5163">
        <v>396774.19354838715</v>
      </c>
      <c r="U5163">
        <v>220000</v>
      </c>
      <c r="V5163">
        <v>-176774.19354838715</v>
      </c>
      <c r="W5163">
        <v>-0.44552845528455287</v>
      </c>
      <c r="X5163" t="s">
        <v>319</v>
      </c>
    </row>
    <row r="5164" spans="1:24" x14ac:dyDescent="0.35">
      <c r="A5164">
        <v>3300000240</v>
      </c>
      <c r="B5164" t="s">
        <v>168</v>
      </c>
      <c r="C5164" t="s">
        <v>168</v>
      </c>
      <c r="D5164">
        <v>0</v>
      </c>
      <c r="E5164">
        <v>0</v>
      </c>
      <c r="F5164">
        <v>10</v>
      </c>
      <c r="G5164">
        <v>239290</v>
      </c>
      <c r="H5164">
        <v>5</v>
      </c>
      <c r="I5164">
        <v>225000</v>
      </c>
      <c r="J5164">
        <v>0</v>
      </c>
      <c r="K5164">
        <v>0</v>
      </c>
      <c r="L5164">
        <v>1</v>
      </c>
      <c r="M5164">
        <v>52400</v>
      </c>
      <c r="N5164">
        <v>73500</v>
      </c>
      <c r="O5164">
        <v>590190</v>
      </c>
      <c r="P5164" t="s">
        <v>5</v>
      </c>
      <c r="Q5164" t="s">
        <v>11</v>
      </c>
      <c r="R5164" t="s">
        <v>169</v>
      </c>
      <c r="S5164" t="s">
        <v>170</v>
      </c>
      <c r="T5164">
        <v>380767.74193548388</v>
      </c>
      <c r="U5164">
        <v>1800694</v>
      </c>
      <c r="V5164">
        <v>1419926.2580645161</v>
      </c>
      <c r="W5164">
        <v>3.7291138446940817</v>
      </c>
      <c r="X5164" t="s">
        <v>217</v>
      </c>
    </row>
    <row r="5165" spans="1:24" x14ac:dyDescent="0.35">
      <c r="A5165">
        <v>3300009105</v>
      </c>
      <c r="B5165" t="s">
        <v>168</v>
      </c>
      <c r="C5165" t="s">
        <v>168</v>
      </c>
      <c r="D5165">
        <v>0</v>
      </c>
      <c r="E5165">
        <v>0</v>
      </c>
      <c r="F5165">
        <v>45</v>
      </c>
      <c r="G5165">
        <v>2057716</v>
      </c>
      <c r="H5165">
        <v>2</v>
      </c>
      <c r="I5165">
        <v>70000</v>
      </c>
      <c r="J5165">
        <v>0</v>
      </c>
      <c r="K5165">
        <v>0</v>
      </c>
      <c r="L5165">
        <v>0</v>
      </c>
      <c r="M5165">
        <v>0</v>
      </c>
      <c r="N5165">
        <v>330000</v>
      </c>
      <c r="O5165">
        <v>2457716</v>
      </c>
      <c r="P5165" t="s">
        <v>5</v>
      </c>
      <c r="Q5165" t="s">
        <v>12</v>
      </c>
      <c r="R5165" t="s">
        <v>169</v>
      </c>
      <c r="S5165" t="s">
        <v>170</v>
      </c>
      <c r="T5165">
        <v>1585623.2258064514</v>
      </c>
      <c r="U5165">
        <v>1740475</v>
      </c>
      <c r="V5165">
        <v>154851.7741935486</v>
      </c>
      <c r="W5165">
        <v>9.765988014888638E-2</v>
      </c>
      <c r="X5165" t="s">
        <v>229</v>
      </c>
    </row>
    <row r="5166" spans="1:24" x14ac:dyDescent="0.35">
      <c r="A5166">
        <v>3300004030</v>
      </c>
      <c r="B5166" t="s">
        <v>168</v>
      </c>
      <c r="C5166" t="s">
        <v>168</v>
      </c>
      <c r="D5166">
        <v>0</v>
      </c>
      <c r="E5166">
        <v>0</v>
      </c>
      <c r="F5166">
        <v>336</v>
      </c>
      <c r="G5166">
        <v>11313635</v>
      </c>
      <c r="H5166">
        <v>135</v>
      </c>
      <c r="I5166">
        <v>3955000</v>
      </c>
      <c r="J5166">
        <v>0</v>
      </c>
      <c r="K5166">
        <v>0</v>
      </c>
      <c r="L5166">
        <v>25</v>
      </c>
      <c r="M5166">
        <v>920000</v>
      </c>
      <c r="N5166">
        <v>150000</v>
      </c>
      <c r="O5166">
        <v>16338635</v>
      </c>
      <c r="P5166" t="s">
        <v>5</v>
      </c>
      <c r="Q5166" t="s">
        <v>15</v>
      </c>
      <c r="R5166" t="s">
        <v>169</v>
      </c>
      <c r="S5166" t="s">
        <v>170</v>
      </c>
      <c r="T5166">
        <v>10541054.838709679</v>
      </c>
      <c r="U5166">
        <v>8353101</v>
      </c>
      <c r="V5166">
        <v>-2187953.8387096785</v>
      </c>
      <c r="W5166">
        <v>-0.20756498018347314</v>
      </c>
      <c r="X5166" t="s">
        <v>296</v>
      </c>
    </row>
    <row r="5167" spans="1:24" x14ac:dyDescent="0.35">
      <c r="A5167">
        <v>3301037805</v>
      </c>
      <c r="B5167" t="s">
        <v>168</v>
      </c>
      <c r="C5167" t="s">
        <v>168</v>
      </c>
      <c r="D5167">
        <v>0</v>
      </c>
      <c r="E5167">
        <v>0</v>
      </c>
      <c r="F5167">
        <v>4</v>
      </c>
      <c r="G5167">
        <v>160748</v>
      </c>
      <c r="H5167">
        <v>5</v>
      </c>
      <c r="I5167">
        <v>134000</v>
      </c>
      <c r="J5167">
        <v>0</v>
      </c>
      <c r="K5167">
        <v>0</v>
      </c>
      <c r="L5167">
        <v>0</v>
      </c>
      <c r="M5167">
        <v>0</v>
      </c>
      <c r="N5167">
        <v>335000</v>
      </c>
      <c r="O5167">
        <v>629748</v>
      </c>
      <c r="P5167" t="s">
        <v>5</v>
      </c>
      <c r="Q5167" t="s">
        <v>12</v>
      </c>
      <c r="R5167" t="s">
        <v>169</v>
      </c>
      <c r="S5167" t="s">
        <v>170</v>
      </c>
      <c r="T5167">
        <v>406289.03225806454</v>
      </c>
      <c r="U5167">
        <v>651400</v>
      </c>
      <c r="V5167">
        <v>245110.96774193546</v>
      </c>
      <c r="W5167">
        <v>0.60329211049499154</v>
      </c>
      <c r="X5167" t="s">
        <v>354</v>
      </c>
    </row>
    <row r="5168" spans="1:24" x14ac:dyDescent="0.35">
      <c r="A5168">
        <v>3300004995</v>
      </c>
      <c r="B5168" t="s">
        <v>168</v>
      </c>
      <c r="C5168" t="s">
        <v>168</v>
      </c>
      <c r="D5168">
        <v>0</v>
      </c>
      <c r="E5168">
        <v>0</v>
      </c>
      <c r="F5168">
        <v>41</v>
      </c>
      <c r="G5168">
        <v>1336944</v>
      </c>
      <c r="H5168">
        <v>6</v>
      </c>
      <c r="I5168">
        <v>225000</v>
      </c>
      <c r="J5168">
        <v>0</v>
      </c>
      <c r="K5168">
        <v>0</v>
      </c>
      <c r="L5168">
        <v>4</v>
      </c>
      <c r="M5168">
        <v>459600</v>
      </c>
      <c r="N5168">
        <v>165000</v>
      </c>
      <c r="O5168">
        <v>2186544</v>
      </c>
      <c r="P5168" t="s">
        <v>5</v>
      </c>
      <c r="Q5168" t="s">
        <v>14</v>
      </c>
      <c r="R5168" t="s">
        <v>169</v>
      </c>
      <c r="S5168" t="s">
        <v>170</v>
      </c>
      <c r="T5168">
        <v>1410673.5483870967</v>
      </c>
      <c r="U5168">
        <v>1478771</v>
      </c>
      <c r="V5168">
        <v>68097.451612903271</v>
      </c>
      <c r="W5168">
        <v>4.8273005253953283E-2</v>
      </c>
      <c r="X5168" t="s">
        <v>409</v>
      </c>
    </row>
    <row r="5169" spans="1:24" x14ac:dyDescent="0.35">
      <c r="A5169">
        <v>3300003253</v>
      </c>
      <c r="B5169" t="s">
        <v>168</v>
      </c>
      <c r="C5169" t="s">
        <v>168</v>
      </c>
      <c r="D5169">
        <v>0</v>
      </c>
      <c r="E5169">
        <v>0</v>
      </c>
      <c r="F5169">
        <v>119</v>
      </c>
      <c r="G5169">
        <v>2372171</v>
      </c>
      <c r="H5169">
        <v>56</v>
      </c>
      <c r="I5169">
        <v>1340000</v>
      </c>
      <c r="J5169">
        <v>0</v>
      </c>
      <c r="K5169">
        <v>0</v>
      </c>
      <c r="L5169">
        <v>12</v>
      </c>
      <c r="M5169">
        <v>958800</v>
      </c>
      <c r="N5169">
        <v>30000</v>
      </c>
      <c r="O5169">
        <v>4700971</v>
      </c>
      <c r="P5169" t="s">
        <v>5</v>
      </c>
      <c r="Q5169" t="s">
        <v>13</v>
      </c>
      <c r="R5169" t="s">
        <v>169</v>
      </c>
      <c r="S5169" t="s">
        <v>170</v>
      </c>
      <c r="T5169">
        <v>3032884.5161290322</v>
      </c>
      <c r="U5169">
        <v>3740214</v>
      </c>
      <c r="V5169">
        <v>707329.48387096776</v>
      </c>
      <c r="W5169">
        <v>0.23322005177228289</v>
      </c>
      <c r="X5169" t="s">
        <v>280</v>
      </c>
    </row>
    <row r="5170" spans="1:24" x14ac:dyDescent="0.35">
      <c r="A5170">
        <v>3301048335</v>
      </c>
      <c r="B5170" t="s">
        <v>168</v>
      </c>
      <c r="C5170" t="s">
        <v>168</v>
      </c>
      <c r="D5170">
        <v>0</v>
      </c>
      <c r="E5170">
        <v>0</v>
      </c>
      <c r="F5170">
        <v>31</v>
      </c>
      <c r="G5170">
        <v>1143947</v>
      </c>
      <c r="H5170">
        <v>16</v>
      </c>
      <c r="I5170">
        <v>455000</v>
      </c>
      <c r="J5170">
        <v>0</v>
      </c>
      <c r="K5170">
        <v>0</v>
      </c>
      <c r="L5170">
        <v>5</v>
      </c>
      <c r="M5170">
        <v>312000</v>
      </c>
      <c r="N5170">
        <v>420000</v>
      </c>
      <c r="O5170">
        <v>2330947</v>
      </c>
      <c r="P5170" t="s">
        <v>5</v>
      </c>
      <c r="Q5170" t="s">
        <v>17</v>
      </c>
      <c r="R5170" t="s">
        <v>169</v>
      </c>
      <c r="S5170" t="s">
        <v>170</v>
      </c>
      <c r="T5170">
        <v>1503836.7741935486</v>
      </c>
      <c r="U5170">
        <v>1643094</v>
      </c>
      <c r="V5170">
        <v>139257.2258064514</v>
      </c>
      <c r="W5170">
        <v>9.2601290376829626E-2</v>
      </c>
      <c r="X5170" t="s">
        <v>404</v>
      </c>
    </row>
    <row r="5171" spans="1:24" x14ac:dyDescent="0.35">
      <c r="A5171">
        <v>3301074928</v>
      </c>
      <c r="B5171" t="s">
        <v>168</v>
      </c>
      <c r="C5171" t="s">
        <v>168</v>
      </c>
      <c r="D5171">
        <v>0</v>
      </c>
      <c r="E5171">
        <v>0</v>
      </c>
      <c r="F5171">
        <v>292</v>
      </c>
      <c r="G5171">
        <v>11761182</v>
      </c>
      <c r="H5171">
        <v>165</v>
      </c>
      <c r="I5171">
        <v>7531000</v>
      </c>
      <c r="J5171">
        <v>0</v>
      </c>
      <c r="K5171">
        <v>0</v>
      </c>
      <c r="L5171">
        <v>26</v>
      </c>
      <c r="M5171">
        <v>1262400</v>
      </c>
      <c r="N5171">
        <v>45000</v>
      </c>
      <c r="O5171">
        <v>20599582</v>
      </c>
      <c r="P5171" t="s">
        <v>5</v>
      </c>
      <c r="Q5171" t="s">
        <v>10</v>
      </c>
      <c r="R5171" t="s">
        <v>169</v>
      </c>
      <c r="S5171" t="s">
        <v>170</v>
      </c>
      <c r="T5171">
        <v>13290052.903225806</v>
      </c>
      <c r="U5171">
        <v>16009678</v>
      </c>
      <c r="V5171">
        <v>2719625.0967741944</v>
      </c>
      <c r="W5171">
        <v>0.20463613776240708</v>
      </c>
      <c r="X5171" t="s">
        <v>334</v>
      </c>
    </row>
    <row r="5172" spans="1:24" x14ac:dyDescent="0.35">
      <c r="A5172">
        <v>3301073976</v>
      </c>
      <c r="B5172" t="s">
        <v>168</v>
      </c>
      <c r="C5172" t="s">
        <v>168</v>
      </c>
      <c r="D5172">
        <v>0</v>
      </c>
      <c r="E5172">
        <v>0</v>
      </c>
      <c r="F5172">
        <v>11</v>
      </c>
      <c r="G5172">
        <v>416484</v>
      </c>
      <c r="H5172">
        <v>2</v>
      </c>
      <c r="I5172">
        <v>30000</v>
      </c>
      <c r="J5172">
        <v>0</v>
      </c>
      <c r="K5172">
        <v>0</v>
      </c>
      <c r="L5172">
        <v>0</v>
      </c>
      <c r="M5172">
        <v>0</v>
      </c>
      <c r="N5172">
        <v>135000</v>
      </c>
      <c r="O5172">
        <v>581484</v>
      </c>
      <c r="P5172" t="s">
        <v>5</v>
      </c>
      <c r="Q5172" t="s">
        <v>14</v>
      </c>
      <c r="R5172" t="s">
        <v>169</v>
      </c>
      <c r="S5172" t="s">
        <v>170</v>
      </c>
      <c r="T5172">
        <v>375150.96774193546</v>
      </c>
      <c r="U5172">
        <v>621493</v>
      </c>
      <c r="V5172">
        <v>246342.03225806454</v>
      </c>
      <c r="W5172">
        <v>0.65664773235377072</v>
      </c>
      <c r="X5172" t="s">
        <v>333</v>
      </c>
    </row>
    <row r="5173" spans="1:24" x14ac:dyDescent="0.35">
      <c r="A5173">
        <v>3300024527</v>
      </c>
      <c r="B5173" t="s">
        <v>168</v>
      </c>
      <c r="C5173" t="s">
        <v>168</v>
      </c>
      <c r="D5173">
        <v>0</v>
      </c>
      <c r="E5173">
        <v>0</v>
      </c>
      <c r="F5173">
        <v>473</v>
      </c>
      <c r="G5173">
        <v>18256065</v>
      </c>
      <c r="H5173">
        <v>256</v>
      </c>
      <c r="I5173">
        <v>10660000</v>
      </c>
      <c r="J5173">
        <v>0</v>
      </c>
      <c r="K5173">
        <v>0</v>
      </c>
      <c r="L5173">
        <v>2</v>
      </c>
      <c r="M5173">
        <v>40000</v>
      </c>
      <c r="N5173">
        <v>541500</v>
      </c>
      <c r="O5173">
        <v>29497565</v>
      </c>
      <c r="P5173" t="s">
        <v>5</v>
      </c>
      <c r="Q5173" t="s">
        <v>7</v>
      </c>
      <c r="R5173" t="s">
        <v>169</v>
      </c>
      <c r="S5173" t="s">
        <v>170</v>
      </c>
      <c r="T5173">
        <v>19030687.096774194</v>
      </c>
      <c r="U5173">
        <v>18610886</v>
      </c>
      <c r="V5173">
        <v>-419801.09677419439</v>
      </c>
      <c r="W5173">
        <v>-2.2059166578665135E-2</v>
      </c>
      <c r="X5173" t="s">
        <v>305</v>
      </c>
    </row>
    <row r="5174" spans="1:24" x14ac:dyDescent="0.35">
      <c r="A5174">
        <v>6001132383</v>
      </c>
      <c r="B5174" t="s">
        <v>168</v>
      </c>
      <c r="C5174" t="s">
        <v>168</v>
      </c>
      <c r="D5174">
        <v>0</v>
      </c>
      <c r="E5174">
        <v>0</v>
      </c>
      <c r="F5174">
        <v>0</v>
      </c>
      <c r="G5174">
        <v>0</v>
      </c>
      <c r="H5174">
        <v>16</v>
      </c>
      <c r="I5174">
        <v>330000</v>
      </c>
      <c r="J5174">
        <v>0</v>
      </c>
      <c r="K5174">
        <v>0</v>
      </c>
      <c r="L5174">
        <v>0</v>
      </c>
      <c r="M5174">
        <v>0</v>
      </c>
      <c r="N5174">
        <v>76000</v>
      </c>
      <c r="O5174">
        <v>406000</v>
      </c>
      <c r="P5174" t="s">
        <v>5</v>
      </c>
      <c r="Q5174" t="s">
        <v>11</v>
      </c>
      <c r="R5174" t="s">
        <v>169</v>
      </c>
      <c r="S5174" t="s">
        <v>170</v>
      </c>
      <c r="T5174">
        <v>261935.48387096773</v>
      </c>
      <c r="U5174">
        <v>230000</v>
      </c>
      <c r="V5174">
        <v>-31935.483870967728</v>
      </c>
      <c r="W5174">
        <v>-0.12192118226600979</v>
      </c>
      <c r="X5174" t="s">
        <v>263</v>
      </c>
    </row>
    <row r="5175" spans="1:24" x14ac:dyDescent="0.35">
      <c r="A5175">
        <v>3301037882</v>
      </c>
      <c r="B5175" t="s">
        <v>168</v>
      </c>
      <c r="C5175" t="s">
        <v>168</v>
      </c>
      <c r="D5175">
        <v>0</v>
      </c>
      <c r="E5175">
        <v>0</v>
      </c>
      <c r="F5175">
        <v>1</v>
      </c>
      <c r="G5175">
        <v>20999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150000</v>
      </c>
      <c r="O5175">
        <v>170999</v>
      </c>
      <c r="P5175" t="s">
        <v>5</v>
      </c>
      <c r="Q5175" t="s">
        <v>14</v>
      </c>
      <c r="R5175" t="s">
        <v>169</v>
      </c>
      <c r="S5175" t="s">
        <v>170</v>
      </c>
      <c r="T5175">
        <v>110321.93548387097</v>
      </c>
      <c r="U5175">
        <v>783199</v>
      </c>
      <c r="V5175">
        <v>672877.06451612897</v>
      </c>
      <c r="W5175">
        <v>6.0992137380920353</v>
      </c>
      <c r="X5175" t="s">
        <v>249</v>
      </c>
    </row>
    <row r="5176" spans="1:24" x14ac:dyDescent="0.35">
      <c r="A5176">
        <v>3300002963</v>
      </c>
      <c r="B5176" t="s">
        <v>168</v>
      </c>
      <c r="C5176" t="s">
        <v>168</v>
      </c>
      <c r="D5176">
        <v>0</v>
      </c>
      <c r="E5176">
        <v>0</v>
      </c>
      <c r="F5176">
        <v>2</v>
      </c>
      <c r="G5176">
        <v>122398</v>
      </c>
      <c r="H5176">
        <v>20</v>
      </c>
      <c r="I5176">
        <v>585000</v>
      </c>
      <c r="J5176">
        <v>0</v>
      </c>
      <c r="K5176">
        <v>0</v>
      </c>
      <c r="L5176">
        <v>0</v>
      </c>
      <c r="M5176">
        <v>0</v>
      </c>
      <c r="N5176">
        <v>60000</v>
      </c>
      <c r="O5176">
        <v>767398</v>
      </c>
      <c r="P5176" t="s">
        <v>5</v>
      </c>
      <c r="Q5176" t="s">
        <v>13</v>
      </c>
      <c r="R5176" t="s">
        <v>169</v>
      </c>
      <c r="S5176" t="s">
        <v>170</v>
      </c>
      <c r="T5176">
        <v>495095.48387096776</v>
      </c>
      <c r="U5176">
        <v>740594</v>
      </c>
      <c r="V5176">
        <v>245498.51612903224</v>
      </c>
      <c r="W5176">
        <v>0.49586094829540861</v>
      </c>
      <c r="X5176" t="s">
        <v>399</v>
      </c>
    </row>
    <row r="5177" spans="1:24" x14ac:dyDescent="0.35">
      <c r="A5177">
        <v>3301017187</v>
      </c>
      <c r="B5177" t="s">
        <v>168</v>
      </c>
      <c r="C5177" t="s">
        <v>168</v>
      </c>
      <c r="D5177">
        <v>0</v>
      </c>
      <c r="E5177">
        <v>0</v>
      </c>
      <c r="F5177">
        <v>3</v>
      </c>
      <c r="G5177">
        <v>103496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177000</v>
      </c>
      <c r="O5177">
        <v>280496</v>
      </c>
      <c r="P5177" t="s">
        <v>5</v>
      </c>
      <c r="Q5177" t="s">
        <v>11</v>
      </c>
      <c r="R5177" t="s">
        <v>169</v>
      </c>
      <c r="S5177" t="s">
        <v>170</v>
      </c>
      <c r="T5177">
        <v>180965.16129032258</v>
      </c>
      <c r="U5177">
        <v>429395</v>
      </c>
      <c r="V5177">
        <v>248429.83870967742</v>
      </c>
      <c r="W5177">
        <v>1.3728047815298616</v>
      </c>
      <c r="X5177" t="s">
        <v>308</v>
      </c>
    </row>
    <row r="5178" spans="1:24" x14ac:dyDescent="0.35">
      <c r="A5178">
        <v>3301026729</v>
      </c>
      <c r="B5178" t="s">
        <v>168</v>
      </c>
      <c r="C5178" t="s">
        <v>168</v>
      </c>
      <c r="D5178">
        <v>0</v>
      </c>
      <c r="E5178">
        <v>0</v>
      </c>
      <c r="F5178">
        <v>127</v>
      </c>
      <c r="G5178">
        <v>5017942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280000</v>
      </c>
      <c r="O5178">
        <v>5297942</v>
      </c>
      <c r="P5178" t="s">
        <v>5</v>
      </c>
      <c r="Q5178" t="s">
        <v>12</v>
      </c>
      <c r="R5178" t="s">
        <v>169</v>
      </c>
      <c r="S5178" t="s">
        <v>170</v>
      </c>
      <c r="T5178">
        <v>3418027.0967741935</v>
      </c>
      <c r="U5178">
        <v>3226635</v>
      </c>
      <c r="V5178">
        <v>-191392.09677419346</v>
      </c>
      <c r="W5178">
        <v>-5.5994903303962174E-2</v>
      </c>
      <c r="X5178" t="s">
        <v>411</v>
      </c>
    </row>
    <row r="5179" spans="1:24" x14ac:dyDescent="0.35">
      <c r="A5179">
        <v>3301054402</v>
      </c>
      <c r="B5179" t="s">
        <v>168</v>
      </c>
      <c r="C5179" t="s">
        <v>168</v>
      </c>
      <c r="D5179">
        <v>0</v>
      </c>
      <c r="E5179">
        <v>0</v>
      </c>
      <c r="F5179">
        <v>85</v>
      </c>
      <c r="G5179">
        <v>2759515</v>
      </c>
      <c r="H5179">
        <v>34</v>
      </c>
      <c r="I5179">
        <v>1335000</v>
      </c>
      <c r="J5179">
        <v>0</v>
      </c>
      <c r="K5179">
        <v>0</v>
      </c>
      <c r="L5179">
        <v>12</v>
      </c>
      <c r="M5179">
        <v>408800</v>
      </c>
      <c r="N5179">
        <v>15000</v>
      </c>
      <c r="O5179">
        <v>4518315</v>
      </c>
      <c r="P5179" t="s">
        <v>5</v>
      </c>
      <c r="Q5179" t="s">
        <v>14</v>
      </c>
      <c r="R5179" t="s">
        <v>169</v>
      </c>
      <c r="S5179" t="s">
        <v>170</v>
      </c>
      <c r="T5179">
        <v>2915041.935483871</v>
      </c>
      <c r="U5179">
        <v>2293097</v>
      </c>
      <c r="V5179">
        <v>-621944.93548387103</v>
      </c>
      <c r="W5179">
        <v>-0.21335711432248528</v>
      </c>
      <c r="X5179" t="s">
        <v>358</v>
      </c>
    </row>
    <row r="5180" spans="1:24" x14ac:dyDescent="0.35">
      <c r="A5180">
        <v>3300012816</v>
      </c>
      <c r="B5180" t="s">
        <v>168</v>
      </c>
      <c r="C5180" t="s">
        <v>168</v>
      </c>
      <c r="D5180">
        <v>0</v>
      </c>
      <c r="E5180">
        <v>0</v>
      </c>
      <c r="F5180">
        <v>30</v>
      </c>
      <c r="G5180">
        <v>940371</v>
      </c>
      <c r="H5180">
        <v>11</v>
      </c>
      <c r="I5180">
        <v>355000</v>
      </c>
      <c r="J5180">
        <v>0</v>
      </c>
      <c r="K5180">
        <v>0</v>
      </c>
      <c r="L5180">
        <v>32</v>
      </c>
      <c r="M5180">
        <v>2034540</v>
      </c>
      <c r="N5180">
        <v>330000</v>
      </c>
      <c r="O5180">
        <v>3659911</v>
      </c>
      <c r="P5180" t="s">
        <v>5</v>
      </c>
      <c r="Q5180" t="s">
        <v>12</v>
      </c>
      <c r="R5180" t="s">
        <v>169</v>
      </c>
      <c r="S5180" t="s">
        <v>170</v>
      </c>
      <c r="T5180">
        <v>2361232.9032258065</v>
      </c>
      <c r="U5180">
        <v>2495339</v>
      </c>
      <c r="V5180">
        <v>134106.09677419346</v>
      </c>
      <c r="W5180">
        <v>5.6794946653074385E-2</v>
      </c>
      <c r="X5180" t="s">
        <v>410</v>
      </c>
    </row>
    <row r="5181" spans="1:24" x14ac:dyDescent="0.35">
      <c r="A5181">
        <v>3300010423</v>
      </c>
      <c r="B5181" t="s">
        <v>168</v>
      </c>
      <c r="C5181" t="s">
        <v>168</v>
      </c>
      <c r="D5181">
        <v>0</v>
      </c>
      <c r="E5181">
        <v>0</v>
      </c>
      <c r="F5181">
        <v>12</v>
      </c>
      <c r="G5181">
        <v>767993</v>
      </c>
      <c r="H5181">
        <v>16</v>
      </c>
      <c r="I5181">
        <v>550000</v>
      </c>
      <c r="J5181">
        <v>0</v>
      </c>
      <c r="K5181">
        <v>0</v>
      </c>
      <c r="L5181">
        <v>0</v>
      </c>
      <c r="M5181">
        <v>0</v>
      </c>
      <c r="N5181">
        <v>467000</v>
      </c>
      <c r="O5181">
        <v>1784993</v>
      </c>
      <c r="P5181" t="s">
        <v>5</v>
      </c>
      <c r="Q5181" t="s">
        <v>12</v>
      </c>
      <c r="R5181" t="s">
        <v>169</v>
      </c>
      <c r="S5181" t="s">
        <v>170</v>
      </c>
      <c r="T5181">
        <v>1151608.3870967743</v>
      </c>
      <c r="U5181">
        <v>1079143</v>
      </c>
      <c r="V5181">
        <v>-72465.387096774299</v>
      </c>
      <c r="W5181">
        <v>-6.2925372816588165E-2</v>
      </c>
      <c r="X5181" t="s">
        <v>205</v>
      </c>
    </row>
    <row r="5182" spans="1:24" x14ac:dyDescent="0.35">
      <c r="A5182">
        <v>3300023294</v>
      </c>
      <c r="B5182" t="s">
        <v>168</v>
      </c>
      <c r="C5182" t="s">
        <v>168</v>
      </c>
      <c r="D5182">
        <v>0</v>
      </c>
      <c r="E5182">
        <v>0</v>
      </c>
      <c r="F5182">
        <v>0</v>
      </c>
      <c r="G5182">
        <v>0</v>
      </c>
      <c r="H5182">
        <v>1</v>
      </c>
      <c r="I5182">
        <v>2000</v>
      </c>
      <c r="J5182">
        <v>0</v>
      </c>
      <c r="K5182">
        <v>0</v>
      </c>
      <c r="L5182">
        <v>0</v>
      </c>
      <c r="M5182">
        <v>0</v>
      </c>
      <c r="N5182">
        <v>303000</v>
      </c>
      <c r="O5182">
        <v>305000</v>
      </c>
      <c r="P5182" t="s">
        <v>5</v>
      </c>
      <c r="Q5182" t="s">
        <v>12</v>
      </c>
      <c r="R5182" t="s">
        <v>169</v>
      </c>
      <c r="S5182" t="s">
        <v>170</v>
      </c>
      <c r="T5182">
        <v>196774.19354838709</v>
      </c>
      <c r="U5182">
        <v>241000</v>
      </c>
      <c r="V5182">
        <v>44225.806451612909</v>
      </c>
      <c r="W5182">
        <v>0.22475409836065574</v>
      </c>
      <c r="X5182" t="s">
        <v>188</v>
      </c>
    </row>
    <row r="5183" spans="1:24" x14ac:dyDescent="0.35">
      <c r="A5183">
        <v>6001120781</v>
      </c>
      <c r="B5183" t="s">
        <v>168</v>
      </c>
      <c r="C5183" t="s">
        <v>168</v>
      </c>
      <c r="D5183">
        <v>0</v>
      </c>
      <c r="E5183">
        <v>0</v>
      </c>
      <c r="F5183">
        <v>5</v>
      </c>
      <c r="G5183">
        <v>177274</v>
      </c>
      <c r="H5183">
        <v>2</v>
      </c>
      <c r="I5183">
        <v>55000</v>
      </c>
      <c r="J5183">
        <v>0</v>
      </c>
      <c r="K5183">
        <v>0</v>
      </c>
      <c r="L5183">
        <v>7</v>
      </c>
      <c r="M5183">
        <v>375173</v>
      </c>
      <c r="N5183">
        <v>1164000</v>
      </c>
      <c r="O5183">
        <v>1771447</v>
      </c>
      <c r="P5183" t="s">
        <v>5</v>
      </c>
      <c r="Q5183" t="s">
        <v>16</v>
      </c>
      <c r="R5183" t="s">
        <v>169</v>
      </c>
      <c r="S5183" t="s">
        <v>170</v>
      </c>
      <c r="T5183">
        <v>1142869.0322580645</v>
      </c>
      <c r="U5183">
        <v>1901800</v>
      </c>
      <c r="V5183">
        <v>758930.96774193551</v>
      </c>
      <c r="W5183">
        <v>0.66405768843211233</v>
      </c>
      <c r="X5183" t="s">
        <v>303</v>
      </c>
    </row>
    <row r="5184" spans="1:24" x14ac:dyDescent="0.35">
      <c r="A5184">
        <v>3301071815</v>
      </c>
      <c r="B5184" t="s">
        <v>168</v>
      </c>
      <c r="C5184" t="s">
        <v>168</v>
      </c>
      <c r="D5184">
        <v>0</v>
      </c>
      <c r="E5184">
        <v>0</v>
      </c>
      <c r="F5184">
        <v>47</v>
      </c>
      <c r="G5184">
        <v>1776948</v>
      </c>
      <c r="H5184">
        <v>50</v>
      </c>
      <c r="I5184">
        <v>1724000</v>
      </c>
      <c r="J5184">
        <v>0</v>
      </c>
      <c r="K5184">
        <v>0</v>
      </c>
      <c r="L5184">
        <v>34</v>
      </c>
      <c r="M5184">
        <v>1230000</v>
      </c>
      <c r="N5184">
        <v>150000</v>
      </c>
      <c r="O5184">
        <v>4880948</v>
      </c>
      <c r="P5184" t="s">
        <v>5</v>
      </c>
      <c r="Q5184" t="s">
        <v>14</v>
      </c>
      <c r="R5184" t="s">
        <v>169</v>
      </c>
      <c r="S5184" t="s">
        <v>170</v>
      </c>
      <c r="T5184">
        <v>3148998.7096774196</v>
      </c>
      <c r="U5184">
        <v>2417454</v>
      </c>
      <c r="V5184">
        <v>-731544.70967741963</v>
      </c>
      <c r="W5184">
        <v>-0.23231026021994094</v>
      </c>
      <c r="X5184" t="s">
        <v>260</v>
      </c>
    </row>
    <row r="5185" spans="1:24" x14ac:dyDescent="0.35">
      <c r="A5185">
        <v>3301063990</v>
      </c>
      <c r="B5185" t="s">
        <v>168</v>
      </c>
      <c r="C5185" t="s">
        <v>168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215000</v>
      </c>
      <c r="O5185">
        <v>215000</v>
      </c>
      <c r="P5185" t="s">
        <v>5</v>
      </c>
      <c r="Q5185" t="s">
        <v>14</v>
      </c>
      <c r="R5185" t="s">
        <v>169</v>
      </c>
      <c r="S5185" t="s">
        <v>170</v>
      </c>
      <c r="T5185">
        <v>138709.67741935482</v>
      </c>
      <c r="U5185">
        <v>165000</v>
      </c>
      <c r="V5185">
        <v>26290.322580645181</v>
      </c>
      <c r="W5185">
        <v>0.1895348837209303</v>
      </c>
      <c r="X5185" t="s">
        <v>402</v>
      </c>
    </row>
    <row r="5186" spans="1:24" x14ac:dyDescent="0.35">
      <c r="A5186">
        <v>3301073985</v>
      </c>
      <c r="B5186" t="s">
        <v>168</v>
      </c>
      <c r="C5186" t="s">
        <v>168</v>
      </c>
      <c r="D5186">
        <v>0</v>
      </c>
      <c r="E5186">
        <v>0</v>
      </c>
      <c r="F5186">
        <v>25</v>
      </c>
      <c r="G5186">
        <v>817974</v>
      </c>
      <c r="H5186">
        <v>3</v>
      </c>
      <c r="I5186">
        <v>45000</v>
      </c>
      <c r="J5186">
        <v>0</v>
      </c>
      <c r="K5186">
        <v>0</v>
      </c>
      <c r="L5186">
        <v>7</v>
      </c>
      <c r="M5186">
        <v>1146800</v>
      </c>
      <c r="N5186">
        <v>30000</v>
      </c>
      <c r="O5186">
        <v>2039774</v>
      </c>
      <c r="P5186" t="s">
        <v>5</v>
      </c>
      <c r="Q5186" t="s">
        <v>9</v>
      </c>
      <c r="R5186" t="s">
        <v>169</v>
      </c>
      <c r="S5186" t="s">
        <v>170</v>
      </c>
      <c r="T5186">
        <v>1315983.2258064514</v>
      </c>
      <c r="U5186">
        <v>514686</v>
      </c>
      <c r="V5186">
        <v>-801297.2258064514</v>
      </c>
      <c r="W5186">
        <v>-0.60889623066084764</v>
      </c>
      <c r="X5186" t="s">
        <v>315</v>
      </c>
    </row>
    <row r="5187" spans="1:24" x14ac:dyDescent="0.35">
      <c r="A5187">
        <v>6001142451</v>
      </c>
      <c r="B5187" t="s">
        <v>168</v>
      </c>
      <c r="C5187" t="s">
        <v>168</v>
      </c>
      <c r="D5187">
        <v>0</v>
      </c>
      <c r="E5187">
        <v>0</v>
      </c>
      <c r="F5187">
        <v>46</v>
      </c>
      <c r="G5187">
        <v>2108940</v>
      </c>
      <c r="H5187">
        <v>1</v>
      </c>
      <c r="I5187">
        <v>10000</v>
      </c>
      <c r="J5187">
        <v>0</v>
      </c>
      <c r="K5187">
        <v>0</v>
      </c>
      <c r="L5187">
        <v>6</v>
      </c>
      <c r="M5187">
        <v>690280</v>
      </c>
      <c r="N5187">
        <v>894800</v>
      </c>
      <c r="O5187">
        <v>3704020</v>
      </c>
      <c r="P5187" t="s">
        <v>5</v>
      </c>
      <c r="Q5187" t="s">
        <v>7</v>
      </c>
      <c r="R5187" t="s">
        <v>169</v>
      </c>
      <c r="S5187" t="s">
        <v>170</v>
      </c>
      <c r="T5187">
        <v>2389690.3225806453</v>
      </c>
      <c r="U5187">
        <v>1861564</v>
      </c>
      <c r="V5187">
        <v>-528126.32258064533</v>
      </c>
      <c r="W5187">
        <v>-0.22100199242984653</v>
      </c>
      <c r="X5187" t="s">
        <v>201</v>
      </c>
    </row>
    <row r="5188" spans="1:24" x14ac:dyDescent="0.35">
      <c r="A5188">
        <v>3300026233</v>
      </c>
      <c r="B5188" t="s">
        <v>168</v>
      </c>
      <c r="C5188" t="s">
        <v>168</v>
      </c>
      <c r="D5188">
        <v>0</v>
      </c>
      <c r="E5188">
        <v>0</v>
      </c>
      <c r="F5188">
        <v>29</v>
      </c>
      <c r="G5188">
        <v>1350671</v>
      </c>
      <c r="H5188">
        <v>57</v>
      </c>
      <c r="I5188">
        <v>2115000</v>
      </c>
      <c r="J5188">
        <v>0</v>
      </c>
      <c r="K5188">
        <v>0</v>
      </c>
      <c r="L5188">
        <v>17</v>
      </c>
      <c r="M5188">
        <v>1120800</v>
      </c>
      <c r="N5188">
        <v>44000</v>
      </c>
      <c r="O5188">
        <v>4630471</v>
      </c>
      <c r="P5188" t="s">
        <v>5</v>
      </c>
      <c r="Q5188" t="s">
        <v>9</v>
      </c>
      <c r="R5188" t="s">
        <v>181</v>
      </c>
      <c r="S5188" t="s">
        <v>170</v>
      </c>
      <c r="T5188">
        <v>2987400.6451612902</v>
      </c>
      <c r="U5188">
        <v>3264178</v>
      </c>
      <c r="V5188">
        <v>276777.35483870981</v>
      </c>
      <c r="W5188">
        <v>9.2648220882929566E-2</v>
      </c>
      <c r="X5188" t="s">
        <v>224</v>
      </c>
    </row>
    <row r="5189" spans="1:24" x14ac:dyDescent="0.35">
      <c r="A5189">
        <v>3301004862</v>
      </c>
      <c r="B5189" t="s">
        <v>168</v>
      </c>
      <c r="C5189" t="s">
        <v>168</v>
      </c>
      <c r="D5189">
        <v>0</v>
      </c>
      <c r="E5189">
        <v>0</v>
      </c>
      <c r="F5189">
        <v>9</v>
      </c>
      <c r="G5189">
        <v>383243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303000</v>
      </c>
      <c r="O5189">
        <v>686243</v>
      </c>
      <c r="P5189" t="s">
        <v>5</v>
      </c>
      <c r="Q5189" t="s">
        <v>12</v>
      </c>
      <c r="R5189" t="s">
        <v>169</v>
      </c>
      <c r="S5189" t="s">
        <v>170</v>
      </c>
      <c r="T5189">
        <v>442737.41935483873</v>
      </c>
      <c r="U5189">
        <v>962846</v>
      </c>
      <c r="V5189">
        <v>520108.58064516127</v>
      </c>
      <c r="W5189">
        <v>1.1747563180972338</v>
      </c>
      <c r="X5189" t="s">
        <v>354</v>
      </c>
    </row>
    <row r="5190" spans="1:24" x14ac:dyDescent="0.35">
      <c r="A5190">
        <v>6001140275</v>
      </c>
      <c r="B5190" t="s">
        <v>168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 t="s">
        <v>5</v>
      </c>
      <c r="Q5190" t="s">
        <v>14</v>
      </c>
      <c r="R5190" t="s">
        <v>207</v>
      </c>
      <c r="S5190" t="s">
        <v>170</v>
      </c>
      <c r="T5190">
        <v>0</v>
      </c>
      <c r="U5190">
        <v>0</v>
      </c>
      <c r="V5190">
        <v>0</v>
      </c>
      <c r="W5190">
        <v>0</v>
      </c>
      <c r="X5190" t="s">
        <v>212</v>
      </c>
    </row>
    <row r="5191" spans="1:24" x14ac:dyDescent="0.35">
      <c r="A5191">
        <v>3300014651</v>
      </c>
      <c r="B5191" t="s">
        <v>168</v>
      </c>
      <c r="C5191" t="s">
        <v>168</v>
      </c>
      <c r="D5191">
        <v>0</v>
      </c>
      <c r="E5191">
        <v>0</v>
      </c>
      <c r="F5191">
        <v>432</v>
      </c>
      <c r="G5191">
        <v>18957570</v>
      </c>
      <c r="H5191">
        <v>166</v>
      </c>
      <c r="I5191">
        <v>5210000</v>
      </c>
      <c r="J5191">
        <v>0</v>
      </c>
      <c r="K5191">
        <v>0</v>
      </c>
      <c r="L5191">
        <v>0</v>
      </c>
      <c r="M5191">
        <v>0</v>
      </c>
      <c r="N5191">
        <v>342000</v>
      </c>
      <c r="O5191">
        <v>24509570</v>
      </c>
      <c r="P5191" t="s">
        <v>5</v>
      </c>
      <c r="Q5191" t="s">
        <v>8</v>
      </c>
      <c r="R5191" t="s">
        <v>169</v>
      </c>
      <c r="S5191" t="s">
        <v>170</v>
      </c>
      <c r="T5191">
        <v>15812625.806451611</v>
      </c>
      <c r="U5191">
        <v>17677623</v>
      </c>
      <c r="V5191">
        <v>1864997.1935483888</v>
      </c>
      <c r="W5191">
        <v>0.11794354817322383</v>
      </c>
      <c r="X5191" t="s">
        <v>273</v>
      </c>
    </row>
    <row r="5192" spans="1:24" x14ac:dyDescent="0.35">
      <c r="A5192">
        <v>3301002431</v>
      </c>
      <c r="B5192" t="s">
        <v>168</v>
      </c>
      <c r="C5192" t="s">
        <v>168</v>
      </c>
      <c r="D5192">
        <v>0</v>
      </c>
      <c r="E5192">
        <v>0</v>
      </c>
      <c r="F5192">
        <v>24</v>
      </c>
      <c r="G5192">
        <v>725844</v>
      </c>
      <c r="H5192">
        <v>2</v>
      </c>
      <c r="I5192">
        <v>75000</v>
      </c>
      <c r="J5192">
        <v>0</v>
      </c>
      <c r="K5192">
        <v>0</v>
      </c>
      <c r="L5192">
        <v>2</v>
      </c>
      <c r="M5192">
        <v>154800</v>
      </c>
      <c r="N5192">
        <v>956100</v>
      </c>
      <c r="O5192">
        <v>1911744</v>
      </c>
      <c r="P5192" t="s">
        <v>5</v>
      </c>
      <c r="Q5192" t="s">
        <v>17</v>
      </c>
      <c r="R5192" t="s">
        <v>169</v>
      </c>
      <c r="S5192" t="s">
        <v>170</v>
      </c>
      <c r="T5192">
        <v>1233383.2258064516</v>
      </c>
      <c r="U5192">
        <v>532500</v>
      </c>
      <c r="V5192">
        <v>-700883.22580645164</v>
      </c>
      <c r="W5192">
        <v>-0.56826070854675104</v>
      </c>
      <c r="X5192" t="s">
        <v>332</v>
      </c>
    </row>
    <row r="5193" spans="1:24" x14ac:dyDescent="0.35">
      <c r="A5193">
        <v>3300005958</v>
      </c>
      <c r="B5193" t="s">
        <v>168</v>
      </c>
      <c r="C5193" t="s">
        <v>168</v>
      </c>
      <c r="D5193">
        <v>0</v>
      </c>
      <c r="E5193">
        <v>0</v>
      </c>
      <c r="F5193">
        <v>27</v>
      </c>
      <c r="G5193">
        <v>1415822</v>
      </c>
      <c r="H5193">
        <v>27</v>
      </c>
      <c r="I5193">
        <v>1335000</v>
      </c>
      <c r="J5193">
        <v>0</v>
      </c>
      <c r="K5193">
        <v>0</v>
      </c>
      <c r="L5193">
        <v>25</v>
      </c>
      <c r="M5193">
        <v>1280000</v>
      </c>
      <c r="N5193">
        <v>485000</v>
      </c>
      <c r="O5193">
        <v>4515822</v>
      </c>
      <c r="P5193" t="s">
        <v>5</v>
      </c>
      <c r="Q5193" t="s">
        <v>14</v>
      </c>
      <c r="R5193" t="s">
        <v>169</v>
      </c>
      <c r="S5193" t="s">
        <v>170</v>
      </c>
      <c r="T5193">
        <v>2913433.5483870972</v>
      </c>
      <c r="U5193">
        <v>2054485</v>
      </c>
      <c r="V5193">
        <v>-858948.54838709719</v>
      </c>
      <c r="W5193">
        <v>-0.29482345628326367</v>
      </c>
      <c r="X5193" t="s">
        <v>195</v>
      </c>
    </row>
    <row r="5194" spans="1:24" x14ac:dyDescent="0.35">
      <c r="A5194">
        <v>3300011842</v>
      </c>
      <c r="B5194" t="s">
        <v>168</v>
      </c>
      <c r="C5194" t="s">
        <v>168</v>
      </c>
      <c r="D5194">
        <v>0</v>
      </c>
      <c r="E5194">
        <v>0</v>
      </c>
      <c r="F5194">
        <v>0</v>
      </c>
      <c r="G5194">
        <v>0</v>
      </c>
      <c r="H5194">
        <v>1</v>
      </c>
      <c r="I5194">
        <v>2000</v>
      </c>
      <c r="J5194">
        <v>0</v>
      </c>
      <c r="K5194">
        <v>0</v>
      </c>
      <c r="L5194">
        <v>0</v>
      </c>
      <c r="M5194">
        <v>0</v>
      </c>
      <c r="N5194">
        <v>362000</v>
      </c>
      <c r="O5194">
        <v>364000</v>
      </c>
      <c r="P5194" t="s">
        <v>5</v>
      </c>
      <c r="Q5194" t="s">
        <v>12</v>
      </c>
      <c r="R5194" t="s">
        <v>169</v>
      </c>
      <c r="S5194" t="s">
        <v>170</v>
      </c>
      <c r="T5194">
        <v>234838.70967741936</v>
      </c>
      <c r="U5194">
        <v>430000</v>
      </c>
      <c r="V5194">
        <v>195161.29032258064</v>
      </c>
      <c r="W5194">
        <v>0.83104395604395598</v>
      </c>
      <c r="X5194" t="s">
        <v>206</v>
      </c>
    </row>
    <row r="5195" spans="1:24" x14ac:dyDescent="0.35">
      <c r="A5195">
        <v>3301072700</v>
      </c>
      <c r="B5195" t="s">
        <v>168</v>
      </c>
      <c r="C5195" t="s">
        <v>168</v>
      </c>
      <c r="D5195">
        <v>0</v>
      </c>
      <c r="E5195">
        <v>0</v>
      </c>
      <c r="F5195">
        <v>15</v>
      </c>
      <c r="G5195">
        <v>256100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435000</v>
      </c>
      <c r="O5195">
        <v>691100</v>
      </c>
      <c r="P5195" t="s">
        <v>5</v>
      </c>
      <c r="Q5195" t="s">
        <v>12</v>
      </c>
      <c r="R5195" t="s">
        <v>169</v>
      </c>
      <c r="S5195" t="s">
        <v>170</v>
      </c>
      <c r="T5195">
        <v>445870.96774193546</v>
      </c>
      <c r="U5195">
        <v>781700</v>
      </c>
      <c r="V5195">
        <v>335829.03225806454</v>
      </c>
      <c r="W5195">
        <v>0.7531978006077269</v>
      </c>
      <c r="X5195" t="s">
        <v>301</v>
      </c>
    </row>
    <row r="5196" spans="1:24" x14ac:dyDescent="0.35">
      <c r="A5196">
        <v>3300012972</v>
      </c>
      <c r="B5196" t="s">
        <v>168</v>
      </c>
      <c r="C5196" t="s">
        <v>168</v>
      </c>
      <c r="D5196">
        <v>0</v>
      </c>
      <c r="E5196">
        <v>0</v>
      </c>
      <c r="F5196">
        <v>1</v>
      </c>
      <c r="G5196">
        <v>30700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303000</v>
      </c>
      <c r="O5196">
        <v>333700</v>
      </c>
      <c r="P5196" t="s">
        <v>5</v>
      </c>
      <c r="Q5196" t="s">
        <v>12</v>
      </c>
      <c r="R5196" t="s">
        <v>169</v>
      </c>
      <c r="S5196" t="s">
        <v>170</v>
      </c>
      <c r="T5196">
        <v>215290.32258064515</v>
      </c>
      <c r="U5196">
        <v>590598</v>
      </c>
      <c r="V5196">
        <v>375307.67741935485</v>
      </c>
      <c r="W5196">
        <v>1.743263110578364</v>
      </c>
      <c r="X5196" t="s">
        <v>354</v>
      </c>
    </row>
    <row r="5197" spans="1:24" x14ac:dyDescent="0.35">
      <c r="A5197">
        <v>3300016487</v>
      </c>
      <c r="B5197" t="s">
        <v>168</v>
      </c>
      <c r="C5197" t="s">
        <v>168</v>
      </c>
      <c r="D5197">
        <v>0</v>
      </c>
      <c r="E5197">
        <v>0</v>
      </c>
      <c r="F5197">
        <v>10</v>
      </c>
      <c r="G5197">
        <v>566641</v>
      </c>
      <c r="H5197">
        <v>7</v>
      </c>
      <c r="I5197">
        <v>390000</v>
      </c>
      <c r="J5197">
        <v>0</v>
      </c>
      <c r="K5197">
        <v>0</v>
      </c>
      <c r="L5197">
        <v>1</v>
      </c>
      <c r="M5197">
        <v>202400</v>
      </c>
      <c r="N5197">
        <v>1121500</v>
      </c>
      <c r="O5197">
        <v>2280541</v>
      </c>
      <c r="P5197" t="s">
        <v>5</v>
      </c>
      <c r="Q5197" t="s">
        <v>7</v>
      </c>
      <c r="R5197" t="s">
        <v>169</v>
      </c>
      <c r="S5197" t="s">
        <v>170</v>
      </c>
      <c r="T5197">
        <v>1471316.7741935486</v>
      </c>
      <c r="U5197">
        <v>3324392</v>
      </c>
      <c r="V5197">
        <v>1853075.2258064514</v>
      </c>
      <c r="W5197">
        <v>1.2594672053692522</v>
      </c>
      <c r="X5197" t="s">
        <v>305</v>
      </c>
    </row>
    <row r="5198" spans="1:24" x14ac:dyDescent="0.35">
      <c r="A5198">
        <v>3301042294</v>
      </c>
      <c r="B5198" t="s">
        <v>168</v>
      </c>
      <c r="C5198" t="s">
        <v>168</v>
      </c>
      <c r="D5198">
        <v>0</v>
      </c>
      <c r="E5198">
        <v>0</v>
      </c>
      <c r="F5198">
        <v>1</v>
      </c>
      <c r="G5198">
        <v>55450</v>
      </c>
      <c r="H5198">
        <v>3</v>
      </c>
      <c r="I5198">
        <v>25000</v>
      </c>
      <c r="J5198">
        <v>0</v>
      </c>
      <c r="K5198">
        <v>0</v>
      </c>
      <c r="L5198">
        <v>0</v>
      </c>
      <c r="M5198">
        <v>0</v>
      </c>
      <c r="N5198">
        <v>825000</v>
      </c>
      <c r="O5198">
        <v>905450</v>
      </c>
      <c r="P5198" t="s">
        <v>5</v>
      </c>
      <c r="Q5198" t="s">
        <v>12</v>
      </c>
      <c r="R5198" t="s">
        <v>169</v>
      </c>
      <c r="S5198" t="s">
        <v>170</v>
      </c>
      <c r="T5198">
        <v>584161.29032258072</v>
      </c>
      <c r="U5198">
        <v>518400</v>
      </c>
      <c r="V5198">
        <v>-65761.290322580724</v>
      </c>
      <c r="W5198">
        <v>-0.11257385830250166</v>
      </c>
      <c r="X5198" t="s">
        <v>304</v>
      </c>
    </row>
    <row r="5199" spans="1:24" x14ac:dyDescent="0.35">
      <c r="A5199">
        <v>3301067633</v>
      </c>
      <c r="B5199" t="s">
        <v>168</v>
      </c>
      <c r="C5199" t="s">
        <v>168</v>
      </c>
      <c r="D5199">
        <v>0</v>
      </c>
      <c r="E5199">
        <v>0</v>
      </c>
      <c r="F5199">
        <v>9</v>
      </c>
      <c r="G5199">
        <v>568192</v>
      </c>
      <c r="H5199">
        <v>1</v>
      </c>
      <c r="I5199">
        <v>50000</v>
      </c>
      <c r="J5199">
        <v>0</v>
      </c>
      <c r="K5199">
        <v>0</v>
      </c>
      <c r="L5199">
        <v>5</v>
      </c>
      <c r="M5199">
        <v>2656824</v>
      </c>
      <c r="N5199">
        <v>918800</v>
      </c>
      <c r="O5199">
        <v>4193816</v>
      </c>
      <c r="P5199" t="s">
        <v>5</v>
      </c>
      <c r="Q5199" t="s">
        <v>7</v>
      </c>
      <c r="R5199" t="s">
        <v>169</v>
      </c>
      <c r="S5199" t="s">
        <v>170</v>
      </c>
      <c r="T5199">
        <v>2705687.7419354836</v>
      </c>
      <c r="U5199">
        <v>3469717</v>
      </c>
      <c r="V5199">
        <v>764029.25806451635</v>
      </c>
      <c r="W5199">
        <v>0.28237894795575214</v>
      </c>
      <c r="X5199" t="s">
        <v>201</v>
      </c>
    </row>
    <row r="5200" spans="1:24" x14ac:dyDescent="0.35">
      <c r="A5200">
        <v>3301070902</v>
      </c>
      <c r="B5200" t="s">
        <v>168</v>
      </c>
      <c r="C5200" t="s">
        <v>168</v>
      </c>
      <c r="D5200">
        <v>0</v>
      </c>
      <c r="E5200">
        <v>0</v>
      </c>
      <c r="F5200">
        <v>11</v>
      </c>
      <c r="G5200">
        <v>676689</v>
      </c>
      <c r="H5200">
        <v>4</v>
      </c>
      <c r="I5200">
        <v>100000</v>
      </c>
      <c r="J5200">
        <v>0</v>
      </c>
      <c r="K5200">
        <v>0</v>
      </c>
      <c r="L5200">
        <v>1</v>
      </c>
      <c r="M5200">
        <v>202400</v>
      </c>
      <c r="N5200">
        <v>164000</v>
      </c>
      <c r="O5200">
        <v>1143089</v>
      </c>
      <c r="P5200" t="s">
        <v>5</v>
      </c>
      <c r="Q5200" t="s">
        <v>9</v>
      </c>
      <c r="R5200" t="s">
        <v>169</v>
      </c>
      <c r="S5200" t="s">
        <v>170</v>
      </c>
      <c r="T5200">
        <v>737476.77419354836</v>
      </c>
      <c r="U5200">
        <v>799922</v>
      </c>
      <c r="V5200">
        <v>62445.225806451635</v>
      </c>
      <c r="W5200">
        <v>8.4674159229946255E-2</v>
      </c>
      <c r="X5200" t="s">
        <v>224</v>
      </c>
    </row>
    <row r="5201" spans="1:24" x14ac:dyDescent="0.35">
      <c r="A5201">
        <v>3301026908</v>
      </c>
      <c r="B5201" t="s">
        <v>168</v>
      </c>
      <c r="C5201" t="s">
        <v>168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57000</v>
      </c>
      <c r="O5201">
        <v>57000</v>
      </c>
      <c r="P5201" t="s">
        <v>5</v>
      </c>
      <c r="Q5201" t="s">
        <v>11</v>
      </c>
      <c r="R5201" t="s">
        <v>169</v>
      </c>
      <c r="S5201" t="s">
        <v>170</v>
      </c>
      <c r="T5201">
        <v>36774.193548387098</v>
      </c>
      <c r="U5201">
        <v>114000</v>
      </c>
      <c r="V5201">
        <v>77225.806451612909</v>
      </c>
      <c r="W5201">
        <v>2.0999999999999996</v>
      </c>
      <c r="X5201" t="s">
        <v>306</v>
      </c>
    </row>
    <row r="5202" spans="1:24" x14ac:dyDescent="0.35">
      <c r="A5202">
        <v>3300014780</v>
      </c>
      <c r="B5202" t="s">
        <v>168</v>
      </c>
      <c r="C5202" t="s">
        <v>168</v>
      </c>
      <c r="D5202">
        <v>0</v>
      </c>
      <c r="E5202">
        <v>0</v>
      </c>
      <c r="F5202">
        <v>11</v>
      </c>
      <c r="G5202">
        <v>589581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314000</v>
      </c>
      <c r="O5202">
        <v>903581</v>
      </c>
      <c r="P5202" t="s">
        <v>5</v>
      </c>
      <c r="Q5202" t="s">
        <v>8</v>
      </c>
      <c r="R5202" t="s">
        <v>169</v>
      </c>
      <c r="S5202" t="s">
        <v>170</v>
      </c>
      <c r="T5202">
        <v>582955.48387096776</v>
      </c>
      <c r="U5202">
        <v>4291090</v>
      </c>
      <c r="V5202">
        <v>3708134.5161290322</v>
      </c>
      <c r="W5202">
        <v>6.3609222637483525</v>
      </c>
      <c r="X5202" t="s">
        <v>310</v>
      </c>
    </row>
    <row r="5203" spans="1:24" x14ac:dyDescent="0.35">
      <c r="A5203">
        <v>3300025083</v>
      </c>
      <c r="B5203" t="s">
        <v>168</v>
      </c>
      <c r="C5203" t="s">
        <v>168</v>
      </c>
      <c r="D5203">
        <v>0</v>
      </c>
      <c r="E5203">
        <v>0</v>
      </c>
      <c r="F5203">
        <v>3</v>
      </c>
      <c r="G5203">
        <v>107048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790500</v>
      </c>
      <c r="O5203">
        <v>897548</v>
      </c>
      <c r="P5203" t="s">
        <v>5</v>
      </c>
      <c r="Q5203" t="s">
        <v>12</v>
      </c>
      <c r="R5203" t="s">
        <v>169</v>
      </c>
      <c r="S5203" t="s">
        <v>170</v>
      </c>
      <c r="T5203">
        <v>579063.22580645164</v>
      </c>
      <c r="U5203">
        <v>506549</v>
      </c>
      <c r="V5203">
        <v>-72514.225806451635</v>
      </c>
      <c r="W5203">
        <v>-0.12522678452851554</v>
      </c>
      <c r="X5203" t="s">
        <v>398</v>
      </c>
    </row>
    <row r="5204" spans="1:24" x14ac:dyDescent="0.35">
      <c r="A5204">
        <v>3300015245</v>
      </c>
      <c r="B5204" t="s">
        <v>168</v>
      </c>
      <c r="C5204" t="s">
        <v>168</v>
      </c>
      <c r="D5204">
        <v>0</v>
      </c>
      <c r="E5204">
        <v>0</v>
      </c>
      <c r="F5204">
        <v>188</v>
      </c>
      <c r="G5204">
        <v>7957476</v>
      </c>
      <c r="H5204">
        <v>4</v>
      </c>
      <c r="I5204">
        <v>85000</v>
      </c>
      <c r="J5204">
        <v>0</v>
      </c>
      <c r="K5204">
        <v>0</v>
      </c>
      <c r="L5204">
        <v>1</v>
      </c>
      <c r="M5204">
        <v>102400</v>
      </c>
      <c r="N5204">
        <v>3367500</v>
      </c>
      <c r="O5204">
        <v>11512376</v>
      </c>
      <c r="P5204" t="s">
        <v>5</v>
      </c>
      <c r="Q5204" t="s">
        <v>7</v>
      </c>
      <c r="R5204" t="s">
        <v>169</v>
      </c>
      <c r="S5204" t="s">
        <v>170</v>
      </c>
      <c r="T5204">
        <v>7427339.3548387093</v>
      </c>
      <c r="U5204">
        <v>6476572</v>
      </c>
      <c r="V5204">
        <v>-950767.35483870935</v>
      </c>
      <c r="W5204">
        <v>-0.12800914424615728</v>
      </c>
      <c r="X5204" t="s">
        <v>317</v>
      </c>
    </row>
    <row r="5205" spans="1:24" x14ac:dyDescent="0.35">
      <c r="A5205">
        <v>3300010429</v>
      </c>
      <c r="B5205" t="s">
        <v>168</v>
      </c>
      <c r="C5205" t="s">
        <v>168</v>
      </c>
      <c r="D5205">
        <v>0</v>
      </c>
      <c r="E5205">
        <v>0</v>
      </c>
      <c r="F5205">
        <v>306</v>
      </c>
      <c r="G5205">
        <v>10143768</v>
      </c>
      <c r="H5205">
        <v>520</v>
      </c>
      <c r="I5205">
        <v>12593000</v>
      </c>
      <c r="J5205">
        <v>0</v>
      </c>
      <c r="K5205">
        <v>0</v>
      </c>
      <c r="L5205">
        <v>198</v>
      </c>
      <c r="M5205">
        <v>12636174</v>
      </c>
      <c r="N5205">
        <v>1351500</v>
      </c>
      <c r="O5205">
        <v>36724442</v>
      </c>
      <c r="P5205" t="s">
        <v>5</v>
      </c>
      <c r="Q5205" t="s">
        <v>17</v>
      </c>
      <c r="R5205" t="s">
        <v>169</v>
      </c>
      <c r="S5205" t="s">
        <v>170</v>
      </c>
      <c r="T5205">
        <v>23693188.387096778</v>
      </c>
      <c r="U5205">
        <v>20608875</v>
      </c>
      <c r="V5205">
        <v>-3084313.3870967776</v>
      </c>
      <c r="W5205">
        <v>-0.1301772195749088</v>
      </c>
      <c r="X5205" t="s">
        <v>404</v>
      </c>
    </row>
    <row r="5206" spans="1:24" x14ac:dyDescent="0.35">
      <c r="A5206">
        <v>3300009392</v>
      </c>
      <c r="B5206" t="s">
        <v>168</v>
      </c>
      <c r="C5206" t="s">
        <v>168</v>
      </c>
      <c r="D5206">
        <v>0</v>
      </c>
      <c r="E5206">
        <v>0</v>
      </c>
      <c r="F5206">
        <v>55</v>
      </c>
      <c r="G5206">
        <v>1411997</v>
      </c>
      <c r="H5206">
        <v>21</v>
      </c>
      <c r="I5206">
        <v>420000</v>
      </c>
      <c r="J5206">
        <v>0</v>
      </c>
      <c r="K5206">
        <v>0</v>
      </c>
      <c r="L5206">
        <v>0</v>
      </c>
      <c r="M5206">
        <v>0</v>
      </c>
      <c r="N5206">
        <v>2698100</v>
      </c>
      <c r="O5206">
        <v>4530097</v>
      </c>
      <c r="P5206" t="s">
        <v>5</v>
      </c>
      <c r="Q5206" t="s">
        <v>16</v>
      </c>
      <c r="R5206" t="s">
        <v>169</v>
      </c>
      <c r="S5206" t="s">
        <v>170</v>
      </c>
      <c r="T5206">
        <v>2922643.2258064514</v>
      </c>
      <c r="U5206">
        <v>2488123</v>
      </c>
      <c r="V5206">
        <v>-434520.2258064514</v>
      </c>
      <c r="W5206">
        <v>-0.14867371493369785</v>
      </c>
      <c r="X5206" t="s">
        <v>312</v>
      </c>
    </row>
    <row r="5207" spans="1:24" x14ac:dyDescent="0.35">
      <c r="A5207">
        <v>3301036544</v>
      </c>
      <c r="B5207" t="s">
        <v>168</v>
      </c>
      <c r="C5207" t="s">
        <v>168</v>
      </c>
      <c r="D5207">
        <v>0</v>
      </c>
      <c r="E5207">
        <v>0</v>
      </c>
      <c r="F5207">
        <v>12</v>
      </c>
      <c r="G5207">
        <v>340399</v>
      </c>
      <c r="H5207">
        <v>26</v>
      </c>
      <c r="I5207">
        <v>680000</v>
      </c>
      <c r="J5207">
        <v>0</v>
      </c>
      <c r="K5207">
        <v>0</v>
      </c>
      <c r="L5207">
        <v>0</v>
      </c>
      <c r="M5207">
        <v>0</v>
      </c>
      <c r="N5207">
        <v>420000</v>
      </c>
      <c r="O5207">
        <v>1440399</v>
      </c>
      <c r="P5207" t="s">
        <v>5</v>
      </c>
      <c r="Q5207" t="s">
        <v>17</v>
      </c>
      <c r="R5207" t="s">
        <v>169</v>
      </c>
      <c r="S5207" t="s">
        <v>170</v>
      </c>
      <c r="T5207">
        <v>929289.67741935491</v>
      </c>
      <c r="U5207">
        <v>1512650</v>
      </c>
      <c r="V5207">
        <v>583360.32258064509</v>
      </c>
      <c r="W5207">
        <v>0.62774863076133758</v>
      </c>
      <c r="X5207" t="s">
        <v>278</v>
      </c>
    </row>
    <row r="5208" spans="1:24" x14ac:dyDescent="0.35">
      <c r="A5208">
        <v>3301071807</v>
      </c>
      <c r="B5208" t="s">
        <v>168</v>
      </c>
      <c r="C5208" t="s">
        <v>168</v>
      </c>
      <c r="D5208">
        <v>0</v>
      </c>
      <c r="E5208">
        <v>0</v>
      </c>
      <c r="F5208">
        <v>47</v>
      </c>
      <c r="G5208">
        <v>1427950</v>
      </c>
      <c r="H5208">
        <v>43</v>
      </c>
      <c r="I5208">
        <v>1530000</v>
      </c>
      <c r="J5208">
        <v>0</v>
      </c>
      <c r="K5208">
        <v>0</v>
      </c>
      <c r="L5208">
        <v>22</v>
      </c>
      <c r="M5208">
        <v>882800</v>
      </c>
      <c r="N5208">
        <v>314000</v>
      </c>
      <c r="O5208">
        <v>4154750</v>
      </c>
      <c r="P5208" t="s">
        <v>5</v>
      </c>
      <c r="Q5208" t="s">
        <v>9</v>
      </c>
      <c r="R5208" t="s">
        <v>169</v>
      </c>
      <c r="S5208" t="s">
        <v>170</v>
      </c>
      <c r="T5208">
        <v>2680483.8709677421</v>
      </c>
      <c r="U5208">
        <v>2733162</v>
      </c>
      <c r="V5208">
        <v>52678.129032257944</v>
      </c>
      <c r="W5208">
        <v>1.9652470064384087E-2</v>
      </c>
      <c r="X5208" t="s">
        <v>239</v>
      </c>
    </row>
    <row r="5209" spans="1:24" x14ac:dyDescent="0.35">
      <c r="A5209">
        <v>3301014678</v>
      </c>
      <c r="B5209" t="s">
        <v>168</v>
      </c>
      <c r="C5209" t="s">
        <v>168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846500</v>
      </c>
      <c r="O5209">
        <v>846500</v>
      </c>
      <c r="P5209" t="s">
        <v>5</v>
      </c>
      <c r="Q5209" t="s">
        <v>8</v>
      </c>
      <c r="R5209" t="s">
        <v>169</v>
      </c>
      <c r="S5209" t="s">
        <v>170</v>
      </c>
      <c r="T5209">
        <v>546129.03225806449</v>
      </c>
      <c r="U5209">
        <v>1301100</v>
      </c>
      <c r="V5209">
        <v>754970.96774193551</v>
      </c>
      <c r="W5209">
        <v>1.3824040165386888</v>
      </c>
      <c r="X5209" t="s">
        <v>226</v>
      </c>
    </row>
    <row r="5210" spans="1:24" x14ac:dyDescent="0.35">
      <c r="A5210">
        <v>3301070490</v>
      </c>
      <c r="B5210" t="s">
        <v>168</v>
      </c>
      <c r="C5210" t="s">
        <v>168</v>
      </c>
      <c r="D5210">
        <v>0</v>
      </c>
      <c r="E5210">
        <v>0</v>
      </c>
      <c r="F5210">
        <v>110</v>
      </c>
      <c r="G5210">
        <v>3536016</v>
      </c>
      <c r="H5210">
        <v>135</v>
      </c>
      <c r="I5210">
        <v>3268000</v>
      </c>
      <c r="J5210">
        <v>0</v>
      </c>
      <c r="K5210">
        <v>0</v>
      </c>
      <c r="L5210">
        <v>160</v>
      </c>
      <c r="M5210">
        <v>10823250</v>
      </c>
      <c r="N5210">
        <v>40500</v>
      </c>
      <c r="O5210">
        <v>17667766</v>
      </c>
      <c r="P5210" t="s">
        <v>5</v>
      </c>
      <c r="Q5210" t="s">
        <v>8</v>
      </c>
      <c r="R5210" t="s">
        <v>169</v>
      </c>
      <c r="S5210" t="s">
        <v>170</v>
      </c>
      <c r="T5210">
        <v>11398558.709677419</v>
      </c>
      <c r="U5210">
        <v>10274383</v>
      </c>
      <c r="V5210">
        <v>-1124175.7096774187</v>
      </c>
      <c r="W5210">
        <v>-9.8624373336164806E-2</v>
      </c>
      <c r="X5210" t="s">
        <v>226</v>
      </c>
    </row>
    <row r="5211" spans="1:24" x14ac:dyDescent="0.35">
      <c r="A5211">
        <v>3301040767</v>
      </c>
      <c r="B5211" t="s">
        <v>168</v>
      </c>
      <c r="C5211" t="s">
        <v>168</v>
      </c>
      <c r="D5211">
        <v>0</v>
      </c>
      <c r="E5211">
        <v>0</v>
      </c>
      <c r="F5211">
        <v>70</v>
      </c>
      <c r="G5211">
        <v>2916275</v>
      </c>
      <c r="H5211">
        <v>30</v>
      </c>
      <c r="I5211">
        <v>1320000</v>
      </c>
      <c r="J5211">
        <v>0</v>
      </c>
      <c r="K5211">
        <v>0</v>
      </c>
      <c r="L5211">
        <v>31</v>
      </c>
      <c r="M5211">
        <v>1854400</v>
      </c>
      <c r="N5211">
        <v>165000</v>
      </c>
      <c r="O5211">
        <v>6255675</v>
      </c>
      <c r="P5211" t="s">
        <v>5</v>
      </c>
      <c r="Q5211" t="s">
        <v>14</v>
      </c>
      <c r="R5211" t="s">
        <v>169</v>
      </c>
      <c r="S5211" t="s">
        <v>170</v>
      </c>
      <c r="T5211">
        <v>4035919.3548387098</v>
      </c>
      <c r="U5211">
        <v>3192654</v>
      </c>
      <c r="V5211">
        <v>-843265.35483870981</v>
      </c>
      <c r="W5211">
        <v>-0.20894009039791872</v>
      </c>
      <c r="X5211" t="s">
        <v>355</v>
      </c>
    </row>
    <row r="5212" spans="1:24" x14ac:dyDescent="0.35">
      <c r="A5212">
        <v>3301049358</v>
      </c>
      <c r="B5212" t="s">
        <v>168</v>
      </c>
      <c r="C5212" t="s">
        <v>168</v>
      </c>
      <c r="D5212">
        <v>0</v>
      </c>
      <c r="E5212">
        <v>0</v>
      </c>
      <c r="F5212">
        <v>134</v>
      </c>
      <c r="G5212">
        <v>5471775</v>
      </c>
      <c r="H5212">
        <v>3</v>
      </c>
      <c r="I5212">
        <v>380000</v>
      </c>
      <c r="J5212">
        <v>0</v>
      </c>
      <c r="K5212">
        <v>0</v>
      </c>
      <c r="L5212">
        <v>0</v>
      </c>
      <c r="M5212">
        <v>0</v>
      </c>
      <c r="N5212">
        <v>1567900</v>
      </c>
      <c r="O5212">
        <v>7419675</v>
      </c>
      <c r="P5212" t="s">
        <v>5</v>
      </c>
      <c r="Q5212" t="s">
        <v>7</v>
      </c>
      <c r="R5212" t="s">
        <v>169</v>
      </c>
      <c r="S5212" t="s">
        <v>170</v>
      </c>
      <c r="T5212">
        <v>4786887.0967741935</v>
      </c>
      <c r="U5212">
        <v>5058478</v>
      </c>
      <c r="V5212">
        <v>271590.90322580654</v>
      </c>
      <c r="W5212">
        <v>5.6736433873451286E-2</v>
      </c>
      <c r="X5212" t="s">
        <v>307</v>
      </c>
    </row>
    <row r="5213" spans="1:24" x14ac:dyDescent="0.35">
      <c r="A5213">
        <v>3300010714</v>
      </c>
      <c r="B5213" t="s">
        <v>168</v>
      </c>
      <c r="C5213" t="s">
        <v>168</v>
      </c>
      <c r="D5213">
        <v>0</v>
      </c>
      <c r="E5213">
        <v>0</v>
      </c>
      <c r="F5213">
        <v>1</v>
      </c>
      <c r="G5213">
        <v>25550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808000</v>
      </c>
      <c r="O5213">
        <v>833550</v>
      </c>
      <c r="P5213" t="s">
        <v>5</v>
      </c>
      <c r="Q5213" t="s">
        <v>16</v>
      </c>
      <c r="R5213" t="s">
        <v>169</v>
      </c>
      <c r="S5213" t="s">
        <v>170</v>
      </c>
      <c r="T5213">
        <v>537774.19354838715</v>
      </c>
      <c r="U5213">
        <v>63000</v>
      </c>
      <c r="V5213">
        <v>-474774.19354838715</v>
      </c>
      <c r="W5213">
        <v>-0.88285045888069102</v>
      </c>
      <c r="X5213" t="s">
        <v>349</v>
      </c>
    </row>
    <row r="5214" spans="1:24" x14ac:dyDescent="0.35">
      <c r="A5214">
        <v>3301055106</v>
      </c>
      <c r="B5214" t="s">
        <v>168</v>
      </c>
      <c r="C5214" t="s">
        <v>168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546000</v>
      </c>
      <c r="O5214">
        <v>546000</v>
      </c>
      <c r="P5214" t="s">
        <v>5</v>
      </c>
      <c r="Q5214" t="s">
        <v>12</v>
      </c>
      <c r="R5214" t="s">
        <v>169</v>
      </c>
      <c r="S5214" t="s">
        <v>170</v>
      </c>
      <c r="T5214">
        <v>352258.06451612903</v>
      </c>
      <c r="U5214">
        <v>380000</v>
      </c>
      <c r="V5214">
        <v>27741.93548387097</v>
      </c>
      <c r="W5214">
        <v>7.8754578754578697E-2</v>
      </c>
      <c r="X5214" t="s">
        <v>174</v>
      </c>
    </row>
    <row r="5215" spans="1:24" x14ac:dyDescent="0.35">
      <c r="A5215">
        <v>3301064375</v>
      </c>
      <c r="B5215" t="s">
        <v>168</v>
      </c>
      <c r="C5215" t="s">
        <v>168</v>
      </c>
      <c r="D5215">
        <v>0</v>
      </c>
      <c r="E5215">
        <v>0</v>
      </c>
      <c r="F5215">
        <v>220</v>
      </c>
      <c r="G5215">
        <v>7948168</v>
      </c>
      <c r="H5215">
        <v>6</v>
      </c>
      <c r="I5215">
        <v>335000</v>
      </c>
      <c r="J5215">
        <v>0</v>
      </c>
      <c r="K5215">
        <v>0</v>
      </c>
      <c r="L5215">
        <v>28</v>
      </c>
      <c r="M5215">
        <v>12934508</v>
      </c>
      <c r="N5215">
        <v>352500</v>
      </c>
      <c r="O5215">
        <v>21570176</v>
      </c>
      <c r="P5215" t="s">
        <v>5</v>
      </c>
      <c r="Q5215" t="s">
        <v>17</v>
      </c>
      <c r="R5215" t="s">
        <v>169</v>
      </c>
      <c r="S5215" t="s">
        <v>170</v>
      </c>
      <c r="T5215">
        <v>13916242.580645161</v>
      </c>
      <c r="U5215">
        <v>1212282</v>
      </c>
      <c r="V5215">
        <v>-12703960.580645161</v>
      </c>
      <c r="W5215">
        <v>-0.9128872615596646</v>
      </c>
      <c r="X5215" t="s">
        <v>244</v>
      </c>
    </row>
    <row r="5216" spans="1:24" x14ac:dyDescent="0.35">
      <c r="A5216">
        <v>3301002062</v>
      </c>
      <c r="B5216" t="s">
        <v>168</v>
      </c>
      <c r="C5216" t="s">
        <v>168</v>
      </c>
      <c r="D5216">
        <v>0</v>
      </c>
      <c r="E5216">
        <v>0</v>
      </c>
      <c r="F5216">
        <v>62</v>
      </c>
      <c r="G5216">
        <v>1487220</v>
      </c>
      <c r="H5216">
        <v>32</v>
      </c>
      <c r="I5216">
        <v>730000</v>
      </c>
      <c r="J5216">
        <v>0</v>
      </c>
      <c r="K5216">
        <v>0</v>
      </c>
      <c r="L5216">
        <v>55</v>
      </c>
      <c r="M5216">
        <v>2732877</v>
      </c>
      <c r="N5216">
        <v>2343000</v>
      </c>
      <c r="O5216">
        <v>7293097</v>
      </c>
      <c r="P5216" t="s">
        <v>5</v>
      </c>
      <c r="Q5216" t="s">
        <v>17</v>
      </c>
      <c r="R5216" t="s">
        <v>169</v>
      </c>
      <c r="S5216" t="s">
        <v>170</v>
      </c>
      <c r="T5216">
        <v>4705223.8709677421</v>
      </c>
      <c r="U5216">
        <v>5468792</v>
      </c>
      <c r="V5216">
        <v>763568.12903225794</v>
      </c>
      <c r="W5216">
        <v>0.16228093497179596</v>
      </c>
      <c r="X5216" t="s">
        <v>332</v>
      </c>
    </row>
    <row r="5217" spans="1:24" x14ac:dyDescent="0.35">
      <c r="A5217">
        <v>3300011215</v>
      </c>
      <c r="B5217" t="s">
        <v>168</v>
      </c>
      <c r="C5217" t="s">
        <v>168</v>
      </c>
      <c r="D5217">
        <v>0</v>
      </c>
      <c r="E5217">
        <v>0</v>
      </c>
      <c r="F5217">
        <v>8</v>
      </c>
      <c r="G5217">
        <v>409392</v>
      </c>
      <c r="H5217">
        <v>6</v>
      </c>
      <c r="I5217">
        <v>70000</v>
      </c>
      <c r="J5217">
        <v>0</v>
      </c>
      <c r="K5217">
        <v>0</v>
      </c>
      <c r="L5217">
        <v>20</v>
      </c>
      <c r="M5217">
        <v>975704</v>
      </c>
      <c r="N5217">
        <v>255000</v>
      </c>
      <c r="O5217">
        <v>1710096</v>
      </c>
      <c r="P5217" t="s">
        <v>5</v>
      </c>
      <c r="Q5217" t="s">
        <v>12</v>
      </c>
      <c r="R5217" t="s">
        <v>169</v>
      </c>
      <c r="S5217" t="s">
        <v>170</v>
      </c>
      <c r="T5217">
        <v>1103287.7419354839</v>
      </c>
      <c r="U5217">
        <v>686497</v>
      </c>
      <c r="V5217">
        <v>-416790.74193548388</v>
      </c>
      <c r="W5217">
        <v>-0.3777715695493119</v>
      </c>
      <c r="X5217" t="s">
        <v>294</v>
      </c>
    </row>
    <row r="5218" spans="1:24" x14ac:dyDescent="0.35">
      <c r="A5218">
        <v>3301063732</v>
      </c>
      <c r="B5218" t="s">
        <v>168</v>
      </c>
      <c r="C5218" t="s">
        <v>168</v>
      </c>
      <c r="D5218">
        <v>0</v>
      </c>
      <c r="E5218">
        <v>0</v>
      </c>
      <c r="F5218">
        <v>44</v>
      </c>
      <c r="G5218">
        <v>1527516</v>
      </c>
      <c r="H5218">
        <v>12</v>
      </c>
      <c r="I5218">
        <v>295000</v>
      </c>
      <c r="J5218">
        <v>0</v>
      </c>
      <c r="K5218">
        <v>0</v>
      </c>
      <c r="L5218">
        <v>11</v>
      </c>
      <c r="M5218">
        <v>666400</v>
      </c>
      <c r="N5218">
        <v>30000</v>
      </c>
      <c r="O5218">
        <v>2518916</v>
      </c>
      <c r="P5218" t="s">
        <v>5</v>
      </c>
      <c r="Q5218" t="s">
        <v>15</v>
      </c>
      <c r="R5218" t="s">
        <v>169</v>
      </c>
      <c r="S5218" t="s">
        <v>170</v>
      </c>
      <c r="T5218">
        <v>1625107.0967741937</v>
      </c>
      <c r="U5218">
        <v>1659474</v>
      </c>
      <c r="V5218">
        <v>34366.903225806309</v>
      </c>
      <c r="W5218">
        <v>2.1147469784621453E-2</v>
      </c>
      <c r="X5218" t="s">
        <v>341</v>
      </c>
    </row>
    <row r="5219" spans="1:24" x14ac:dyDescent="0.35">
      <c r="A5219">
        <v>3300023263</v>
      </c>
      <c r="B5219" t="s">
        <v>168</v>
      </c>
      <c r="C5219" t="s">
        <v>168</v>
      </c>
      <c r="D5219">
        <v>0</v>
      </c>
      <c r="E5219">
        <v>0</v>
      </c>
      <c r="F5219">
        <v>15</v>
      </c>
      <c r="G5219">
        <v>642572</v>
      </c>
      <c r="H5219">
        <v>11</v>
      </c>
      <c r="I5219">
        <v>440000</v>
      </c>
      <c r="J5219">
        <v>0</v>
      </c>
      <c r="K5219">
        <v>0</v>
      </c>
      <c r="L5219">
        <v>0</v>
      </c>
      <c r="M5219">
        <v>0</v>
      </c>
      <c r="N5219">
        <v>275000</v>
      </c>
      <c r="O5219">
        <v>1357572</v>
      </c>
      <c r="P5219" t="s">
        <v>5</v>
      </c>
      <c r="Q5219" t="s">
        <v>12</v>
      </c>
      <c r="R5219" t="s">
        <v>169</v>
      </c>
      <c r="S5219" t="s">
        <v>170</v>
      </c>
      <c r="T5219">
        <v>875852.90322580654</v>
      </c>
      <c r="U5219">
        <v>1558121</v>
      </c>
      <c r="V5219">
        <v>682268.09677419346</v>
      </c>
      <c r="W5219">
        <v>0.77897566390585538</v>
      </c>
      <c r="X5219" t="s">
        <v>294</v>
      </c>
    </row>
    <row r="5220" spans="1:24" x14ac:dyDescent="0.35">
      <c r="A5220">
        <v>3301022319</v>
      </c>
      <c r="B5220" t="s">
        <v>168</v>
      </c>
      <c r="C5220" t="s">
        <v>168</v>
      </c>
      <c r="D5220">
        <v>0</v>
      </c>
      <c r="E5220">
        <v>0</v>
      </c>
      <c r="F5220">
        <v>67</v>
      </c>
      <c r="G5220">
        <v>2578211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330000</v>
      </c>
      <c r="O5220">
        <v>2908211</v>
      </c>
      <c r="P5220" t="s">
        <v>5</v>
      </c>
      <c r="Q5220" t="s">
        <v>12</v>
      </c>
      <c r="R5220" t="s">
        <v>169</v>
      </c>
      <c r="S5220" t="s">
        <v>170</v>
      </c>
      <c r="T5220">
        <v>1876265.1612903227</v>
      </c>
      <c r="U5220">
        <v>1493476</v>
      </c>
      <c r="V5220">
        <v>-382789.16129032266</v>
      </c>
      <c r="W5220">
        <v>-0.20401655863346924</v>
      </c>
      <c r="X5220" t="s">
        <v>406</v>
      </c>
    </row>
    <row r="5221" spans="1:24" x14ac:dyDescent="0.35">
      <c r="A5221">
        <v>3300009312</v>
      </c>
      <c r="B5221" t="s">
        <v>168</v>
      </c>
      <c r="C5221" t="s">
        <v>168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390000</v>
      </c>
      <c r="O5221">
        <v>390000</v>
      </c>
      <c r="P5221" t="s">
        <v>5</v>
      </c>
      <c r="Q5221" t="s">
        <v>12</v>
      </c>
      <c r="R5221" t="s">
        <v>169</v>
      </c>
      <c r="S5221" t="s">
        <v>170</v>
      </c>
      <c r="T5221">
        <v>251612.90322580643</v>
      </c>
      <c r="U5221">
        <v>278500</v>
      </c>
      <c r="V5221">
        <v>26887.096774193575</v>
      </c>
      <c r="W5221">
        <v>0.10685897435897451</v>
      </c>
      <c r="X5221" t="s">
        <v>383</v>
      </c>
    </row>
    <row r="5222" spans="1:24" x14ac:dyDescent="0.35">
      <c r="A5222">
        <v>3301069010</v>
      </c>
      <c r="B5222" t="s">
        <v>168</v>
      </c>
      <c r="C5222" t="s">
        <v>168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30000</v>
      </c>
      <c r="O5222">
        <v>30000</v>
      </c>
      <c r="P5222" t="s">
        <v>5</v>
      </c>
      <c r="Q5222" t="s">
        <v>11</v>
      </c>
      <c r="R5222" t="s">
        <v>169</v>
      </c>
      <c r="S5222" t="s">
        <v>170</v>
      </c>
      <c r="T5222">
        <v>19354.83870967742</v>
      </c>
      <c r="U5222">
        <v>30000</v>
      </c>
      <c r="V5222">
        <v>10645.16129032258</v>
      </c>
      <c r="W5222">
        <v>0.54999999999999982</v>
      </c>
      <c r="X5222" t="s">
        <v>345</v>
      </c>
    </row>
    <row r="5223" spans="1:24" x14ac:dyDescent="0.35">
      <c r="A5223">
        <v>3301074497</v>
      </c>
      <c r="B5223" t="s">
        <v>168</v>
      </c>
      <c r="C5223" t="s">
        <v>168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30000</v>
      </c>
      <c r="O5223">
        <v>30000</v>
      </c>
      <c r="P5223" t="s">
        <v>5</v>
      </c>
      <c r="Q5223" t="s">
        <v>11</v>
      </c>
      <c r="R5223" t="s">
        <v>169</v>
      </c>
      <c r="S5223" t="s">
        <v>170</v>
      </c>
      <c r="T5223">
        <v>19354.83870967742</v>
      </c>
      <c r="U5223">
        <v>0</v>
      </c>
      <c r="V5223">
        <v>-19354.83870967742</v>
      </c>
      <c r="W5223">
        <v>0</v>
      </c>
      <c r="X5223" t="s">
        <v>193</v>
      </c>
    </row>
    <row r="5224" spans="1:24" x14ac:dyDescent="0.35">
      <c r="A5224">
        <v>3301067003</v>
      </c>
      <c r="B5224" t="s">
        <v>168</v>
      </c>
      <c r="C5224" t="s">
        <v>168</v>
      </c>
      <c r="D5224">
        <v>0</v>
      </c>
      <c r="E5224">
        <v>0</v>
      </c>
      <c r="F5224">
        <v>66</v>
      </c>
      <c r="G5224">
        <v>2910329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1713500</v>
      </c>
      <c r="O5224">
        <v>4623829</v>
      </c>
      <c r="P5224" t="s">
        <v>5</v>
      </c>
      <c r="Q5224" t="s">
        <v>7</v>
      </c>
      <c r="R5224" t="s">
        <v>169</v>
      </c>
      <c r="S5224" t="s">
        <v>170</v>
      </c>
      <c r="T5224">
        <v>2983115.4838709678</v>
      </c>
      <c r="U5224">
        <v>4480056</v>
      </c>
      <c r="V5224">
        <v>1496940.5161290322</v>
      </c>
      <c r="W5224">
        <v>0.50180441361477679</v>
      </c>
      <c r="X5224" t="s">
        <v>203</v>
      </c>
    </row>
    <row r="5225" spans="1:24" x14ac:dyDescent="0.35">
      <c r="A5225">
        <v>3300013964</v>
      </c>
      <c r="B5225" t="s">
        <v>168</v>
      </c>
      <c r="C5225" t="s">
        <v>168</v>
      </c>
      <c r="D5225">
        <v>0</v>
      </c>
      <c r="E5225">
        <v>0</v>
      </c>
      <c r="F5225">
        <v>65</v>
      </c>
      <c r="G5225">
        <v>2475630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649800</v>
      </c>
      <c r="O5225">
        <v>3125430</v>
      </c>
      <c r="P5225" t="s">
        <v>5</v>
      </c>
      <c r="Q5225" t="s">
        <v>7</v>
      </c>
      <c r="R5225" t="s">
        <v>169</v>
      </c>
      <c r="S5225" t="s">
        <v>170</v>
      </c>
      <c r="T5225">
        <v>2016406.4516129033</v>
      </c>
      <c r="U5225">
        <v>2715959</v>
      </c>
      <c r="V5225">
        <v>699552.54838709673</v>
      </c>
      <c r="W5225">
        <v>0.34693032638708909</v>
      </c>
      <c r="X5225" t="s">
        <v>204</v>
      </c>
    </row>
    <row r="5226" spans="1:24" x14ac:dyDescent="0.35">
      <c r="A5226">
        <v>3301071664</v>
      </c>
      <c r="B5226" t="s">
        <v>168</v>
      </c>
      <c r="C5226" t="s">
        <v>168</v>
      </c>
      <c r="D5226">
        <v>0</v>
      </c>
      <c r="E5226">
        <v>0</v>
      </c>
      <c r="F5226">
        <v>10</v>
      </c>
      <c r="G5226">
        <v>429489</v>
      </c>
      <c r="H5226">
        <v>1</v>
      </c>
      <c r="I5226">
        <v>50000</v>
      </c>
      <c r="J5226">
        <v>0</v>
      </c>
      <c r="K5226">
        <v>0</v>
      </c>
      <c r="L5226">
        <v>2</v>
      </c>
      <c r="M5226">
        <v>104800</v>
      </c>
      <c r="N5226">
        <v>75000</v>
      </c>
      <c r="O5226">
        <v>659289</v>
      </c>
      <c r="P5226" t="s">
        <v>5</v>
      </c>
      <c r="Q5226" t="s">
        <v>14</v>
      </c>
      <c r="R5226" t="s">
        <v>169</v>
      </c>
      <c r="S5226" t="s">
        <v>170</v>
      </c>
      <c r="T5226">
        <v>425347.74193548388</v>
      </c>
      <c r="U5226">
        <v>401391</v>
      </c>
      <c r="V5226">
        <v>-23956.741935483878</v>
      </c>
      <c r="W5226">
        <v>-5.6322720385142189E-2</v>
      </c>
      <c r="X5226" t="s">
        <v>247</v>
      </c>
    </row>
    <row r="5227" spans="1:24" x14ac:dyDescent="0.35">
      <c r="A5227">
        <v>3301003117</v>
      </c>
      <c r="B5227" t="s">
        <v>168</v>
      </c>
      <c r="C5227" t="s">
        <v>168</v>
      </c>
      <c r="D5227">
        <v>0</v>
      </c>
      <c r="E5227">
        <v>0</v>
      </c>
      <c r="F5227">
        <v>5</v>
      </c>
      <c r="G5227">
        <v>199095</v>
      </c>
      <c r="H5227">
        <v>13</v>
      </c>
      <c r="I5227">
        <v>715000</v>
      </c>
      <c r="J5227">
        <v>0</v>
      </c>
      <c r="K5227">
        <v>0</v>
      </c>
      <c r="L5227">
        <v>11</v>
      </c>
      <c r="M5227">
        <v>2697750</v>
      </c>
      <c r="N5227">
        <v>150000</v>
      </c>
      <c r="O5227">
        <v>3761845</v>
      </c>
      <c r="P5227" t="s">
        <v>5</v>
      </c>
      <c r="Q5227" t="s">
        <v>14</v>
      </c>
      <c r="R5227" t="s">
        <v>169</v>
      </c>
      <c r="S5227" t="s">
        <v>170</v>
      </c>
      <c r="T5227">
        <v>2426996.7741935486</v>
      </c>
      <c r="U5227">
        <v>1892347</v>
      </c>
      <c r="V5227">
        <v>-534649.7741935486</v>
      </c>
      <c r="W5227">
        <v>-0.22029274199229376</v>
      </c>
      <c r="X5227" t="s">
        <v>382</v>
      </c>
    </row>
    <row r="5228" spans="1:24" x14ac:dyDescent="0.35">
      <c r="A5228">
        <v>3300014691</v>
      </c>
      <c r="B5228" t="s">
        <v>168</v>
      </c>
      <c r="C5228" t="s">
        <v>168</v>
      </c>
      <c r="D5228">
        <v>0</v>
      </c>
      <c r="E5228">
        <v>0</v>
      </c>
      <c r="F5228">
        <v>20</v>
      </c>
      <c r="G5228">
        <v>863373</v>
      </c>
      <c r="H5228">
        <v>11</v>
      </c>
      <c r="I5228">
        <v>250000</v>
      </c>
      <c r="J5228">
        <v>0</v>
      </c>
      <c r="K5228">
        <v>0</v>
      </c>
      <c r="L5228">
        <v>0</v>
      </c>
      <c r="M5228">
        <v>0</v>
      </c>
      <c r="N5228">
        <v>1010500</v>
      </c>
      <c r="O5228">
        <v>2123873</v>
      </c>
      <c r="P5228" t="s">
        <v>5</v>
      </c>
      <c r="Q5228" t="s">
        <v>7</v>
      </c>
      <c r="R5228" t="s">
        <v>169</v>
      </c>
      <c r="S5228" t="s">
        <v>170</v>
      </c>
      <c r="T5228">
        <v>1370240.6451612902</v>
      </c>
      <c r="U5228">
        <v>762098</v>
      </c>
      <c r="V5228">
        <v>-608142.64516129019</v>
      </c>
      <c r="W5228">
        <v>-0.44382178218754131</v>
      </c>
      <c r="X5228" t="s">
        <v>204</v>
      </c>
    </row>
    <row r="5229" spans="1:24" x14ac:dyDescent="0.35">
      <c r="A5229">
        <v>3300011197</v>
      </c>
      <c r="B5229" t="s">
        <v>168</v>
      </c>
      <c r="C5229" t="s">
        <v>168</v>
      </c>
      <c r="D5229">
        <v>0</v>
      </c>
      <c r="E5229">
        <v>0</v>
      </c>
      <c r="F5229">
        <v>2</v>
      </c>
      <c r="G5229">
        <v>49399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395000</v>
      </c>
      <c r="O5229">
        <v>444399</v>
      </c>
      <c r="P5229" t="s">
        <v>5</v>
      </c>
      <c r="Q5229" t="s">
        <v>12</v>
      </c>
      <c r="R5229" t="s">
        <v>169</v>
      </c>
      <c r="S5229" t="s">
        <v>170</v>
      </c>
      <c r="T5229">
        <v>286709.03225806449</v>
      </c>
      <c r="U5229">
        <v>505900</v>
      </c>
      <c r="V5229">
        <v>219190.96774193551</v>
      </c>
      <c r="W5229">
        <v>0.76450667080709023</v>
      </c>
      <c r="X5229" t="s">
        <v>279</v>
      </c>
    </row>
    <row r="5230" spans="1:24" x14ac:dyDescent="0.35">
      <c r="A5230">
        <v>3301000201</v>
      </c>
      <c r="B5230" t="s">
        <v>168</v>
      </c>
      <c r="C5230" t="s">
        <v>168</v>
      </c>
      <c r="D5230">
        <v>0</v>
      </c>
      <c r="E5230">
        <v>0</v>
      </c>
      <c r="F5230">
        <v>38</v>
      </c>
      <c r="G5230">
        <v>1137359</v>
      </c>
      <c r="H5230">
        <v>104</v>
      </c>
      <c r="I5230">
        <v>3071000</v>
      </c>
      <c r="J5230">
        <v>0</v>
      </c>
      <c r="K5230">
        <v>0</v>
      </c>
      <c r="L5230">
        <v>31</v>
      </c>
      <c r="M5230">
        <v>1604400</v>
      </c>
      <c r="N5230">
        <v>164000</v>
      </c>
      <c r="O5230">
        <v>5976759</v>
      </c>
      <c r="P5230" t="s">
        <v>5</v>
      </c>
      <c r="Q5230" t="s">
        <v>9</v>
      </c>
      <c r="R5230" t="s">
        <v>169</v>
      </c>
      <c r="S5230" t="s">
        <v>170</v>
      </c>
      <c r="T5230">
        <v>3855973.5483870972</v>
      </c>
      <c r="U5230">
        <v>2726223</v>
      </c>
      <c r="V5230">
        <v>-1129750.5483870972</v>
      </c>
      <c r="W5230">
        <v>-0.2929871105728038</v>
      </c>
      <c r="X5230" t="s">
        <v>344</v>
      </c>
    </row>
    <row r="5231" spans="1:24" x14ac:dyDescent="0.35">
      <c r="A5231">
        <v>3300013770</v>
      </c>
      <c r="B5231" t="s">
        <v>168</v>
      </c>
      <c r="C5231" t="s">
        <v>168</v>
      </c>
      <c r="D5231">
        <v>0</v>
      </c>
      <c r="E5231">
        <v>0</v>
      </c>
      <c r="F5231">
        <v>173</v>
      </c>
      <c r="G5231">
        <v>6882293</v>
      </c>
      <c r="H5231">
        <v>122</v>
      </c>
      <c r="I5231">
        <v>3650000</v>
      </c>
      <c r="J5231">
        <v>0</v>
      </c>
      <c r="K5231">
        <v>0</v>
      </c>
      <c r="L5231">
        <v>119</v>
      </c>
      <c r="M5231">
        <v>7535600</v>
      </c>
      <c r="N5231">
        <v>342000</v>
      </c>
      <c r="O5231">
        <v>18409893</v>
      </c>
      <c r="P5231" t="s">
        <v>5</v>
      </c>
      <c r="Q5231" t="s">
        <v>8</v>
      </c>
      <c r="R5231" t="s">
        <v>169</v>
      </c>
      <c r="S5231" t="s">
        <v>170</v>
      </c>
      <c r="T5231">
        <v>11877350.322580645</v>
      </c>
      <c r="U5231">
        <v>12353908</v>
      </c>
      <c r="V5231">
        <v>476557.67741935514</v>
      </c>
      <c r="W5231">
        <v>4.012323156902653E-2</v>
      </c>
      <c r="X5231" t="s">
        <v>238</v>
      </c>
    </row>
    <row r="5232" spans="1:24" x14ac:dyDescent="0.35">
      <c r="A5232">
        <v>3301009571</v>
      </c>
      <c r="B5232" t="s">
        <v>168</v>
      </c>
      <c r="C5232" t="s">
        <v>168</v>
      </c>
      <c r="D5232">
        <v>0</v>
      </c>
      <c r="E5232">
        <v>0</v>
      </c>
      <c r="F5232">
        <v>51</v>
      </c>
      <c r="G5232">
        <v>2460603</v>
      </c>
      <c r="H5232">
        <v>16</v>
      </c>
      <c r="I5232">
        <v>720000</v>
      </c>
      <c r="J5232">
        <v>0</v>
      </c>
      <c r="K5232">
        <v>0</v>
      </c>
      <c r="L5232">
        <v>0</v>
      </c>
      <c r="M5232">
        <v>0</v>
      </c>
      <c r="N5232">
        <v>3931500</v>
      </c>
      <c r="O5232">
        <v>7112103</v>
      </c>
      <c r="P5232" t="s">
        <v>5</v>
      </c>
      <c r="Q5232" t="s">
        <v>12</v>
      </c>
      <c r="R5232" t="s">
        <v>169</v>
      </c>
      <c r="S5232" t="s">
        <v>170</v>
      </c>
      <c r="T5232">
        <v>4588453.5483870972</v>
      </c>
      <c r="U5232">
        <v>2328174</v>
      </c>
      <c r="V5232">
        <v>-2260279.5483870972</v>
      </c>
      <c r="W5232">
        <v>-0.49260159758653665</v>
      </c>
      <c r="X5232" t="s">
        <v>302</v>
      </c>
    </row>
    <row r="5233" spans="1:24" x14ac:dyDescent="0.35">
      <c r="A5233">
        <v>3301066930</v>
      </c>
      <c r="B5233" t="s">
        <v>168</v>
      </c>
      <c r="C5233" t="s">
        <v>168</v>
      </c>
      <c r="D5233">
        <v>0</v>
      </c>
      <c r="E5233">
        <v>0</v>
      </c>
      <c r="F5233">
        <v>43</v>
      </c>
      <c r="G5233">
        <v>941454</v>
      </c>
      <c r="H5233">
        <v>67</v>
      </c>
      <c r="I5233">
        <v>2025000</v>
      </c>
      <c r="J5233">
        <v>0</v>
      </c>
      <c r="K5233">
        <v>0</v>
      </c>
      <c r="L5233">
        <v>28</v>
      </c>
      <c r="M5233">
        <v>917200</v>
      </c>
      <c r="N5233">
        <v>161000</v>
      </c>
      <c r="O5233">
        <v>4044654</v>
      </c>
      <c r="P5233" t="s">
        <v>5</v>
      </c>
      <c r="Q5233" t="s">
        <v>10</v>
      </c>
      <c r="R5233" t="s">
        <v>169</v>
      </c>
      <c r="S5233" t="s">
        <v>170</v>
      </c>
      <c r="T5233">
        <v>2609454.1935483869</v>
      </c>
      <c r="U5233">
        <v>7696102</v>
      </c>
      <c r="V5233">
        <v>5086647.8064516131</v>
      </c>
      <c r="W5233">
        <v>1.9493148486866865</v>
      </c>
      <c r="X5233" t="s">
        <v>200</v>
      </c>
    </row>
    <row r="5234" spans="1:24" x14ac:dyDescent="0.35">
      <c r="A5234">
        <v>6001118916</v>
      </c>
      <c r="B5234" t="s">
        <v>168</v>
      </c>
      <c r="C5234" t="s">
        <v>168</v>
      </c>
      <c r="D5234">
        <v>0</v>
      </c>
      <c r="E5234">
        <v>0</v>
      </c>
      <c r="F5234">
        <v>34</v>
      </c>
      <c r="G5234">
        <v>1073724</v>
      </c>
      <c r="H5234">
        <v>24</v>
      </c>
      <c r="I5234">
        <v>298000</v>
      </c>
      <c r="J5234">
        <v>0</v>
      </c>
      <c r="K5234">
        <v>0</v>
      </c>
      <c r="L5234">
        <v>9</v>
      </c>
      <c r="M5234">
        <v>683050</v>
      </c>
      <c r="N5234">
        <v>3445600</v>
      </c>
      <c r="O5234">
        <v>5500374</v>
      </c>
      <c r="P5234" t="s">
        <v>5</v>
      </c>
      <c r="Q5234" t="s">
        <v>16</v>
      </c>
      <c r="R5234" t="s">
        <v>169</v>
      </c>
      <c r="S5234" t="s">
        <v>170</v>
      </c>
      <c r="T5234">
        <v>3548628.3870967738</v>
      </c>
      <c r="U5234">
        <v>3124977</v>
      </c>
      <c r="V5234">
        <v>-423651.38709677383</v>
      </c>
      <c r="W5234">
        <v>-0.1193845454872704</v>
      </c>
      <c r="X5234" t="s">
        <v>303</v>
      </c>
    </row>
    <row r="5235" spans="1:24" x14ac:dyDescent="0.35">
      <c r="A5235">
        <v>3301054774</v>
      </c>
      <c r="B5235" t="s">
        <v>168</v>
      </c>
      <c r="C5235" t="s">
        <v>168</v>
      </c>
      <c r="D5235">
        <v>0</v>
      </c>
      <c r="E5235">
        <v>0</v>
      </c>
      <c r="F5235">
        <v>22</v>
      </c>
      <c r="G5235">
        <v>669979</v>
      </c>
      <c r="H5235">
        <v>8</v>
      </c>
      <c r="I5235">
        <v>275000</v>
      </c>
      <c r="J5235">
        <v>0</v>
      </c>
      <c r="K5235">
        <v>0</v>
      </c>
      <c r="L5235">
        <v>4</v>
      </c>
      <c r="M5235">
        <v>199600</v>
      </c>
      <c r="N5235">
        <v>150000</v>
      </c>
      <c r="O5235">
        <v>1294579</v>
      </c>
      <c r="P5235" t="s">
        <v>5</v>
      </c>
      <c r="Q5235" t="s">
        <v>10</v>
      </c>
      <c r="R5235" t="s">
        <v>169</v>
      </c>
      <c r="S5235" t="s">
        <v>170</v>
      </c>
      <c r="T5235">
        <v>835212.25806451612</v>
      </c>
      <c r="U5235">
        <v>45000</v>
      </c>
      <c r="V5235">
        <v>-790212.25806451612</v>
      </c>
      <c r="W5235">
        <v>-0.94612148041950317</v>
      </c>
      <c r="X5235" t="s">
        <v>337</v>
      </c>
    </row>
    <row r="5236" spans="1:24" x14ac:dyDescent="0.35">
      <c r="A5236">
        <v>3300014563</v>
      </c>
      <c r="B5236" t="s">
        <v>168</v>
      </c>
      <c r="C5236" t="s">
        <v>168</v>
      </c>
      <c r="D5236">
        <v>0</v>
      </c>
      <c r="E5236">
        <v>0</v>
      </c>
      <c r="F5236">
        <v>222</v>
      </c>
      <c r="G5236">
        <v>8583015</v>
      </c>
      <c r="H5236">
        <v>127</v>
      </c>
      <c r="I5236">
        <v>3490000</v>
      </c>
      <c r="J5236">
        <v>0</v>
      </c>
      <c r="K5236">
        <v>0</v>
      </c>
      <c r="L5236">
        <v>0</v>
      </c>
      <c r="M5236">
        <v>0</v>
      </c>
      <c r="N5236">
        <v>342000</v>
      </c>
      <c r="O5236">
        <v>12415015</v>
      </c>
      <c r="P5236" t="s">
        <v>5</v>
      </c>
      <c r="Q5236" t="s">
        <v>8</v>
      </c>
      <c r="R5236" t="s">
        <v>169</v>
      </c>
      <c r="S5236" t="s">
        <v>170</v>
      </c>
      <c r="T5236">
        <v>8009687.0967741944</v>
      </c>
      <c r="U5236">
        <v>9431492</v>
      </c>
      <c r="V5236">
        <v>1421804.9032258056</v>
      </c>
      <c r="W5236">
        <v>0.17751066752637823</v>
      </c>
      <c r="X5236" t="s">
        <v>273</v>
      </c>
    </row>
    <row r="5237" spans="1:24" x14ac:dyDescent="0.35">
      <c r="A5237">
        <v>3300016818</v>
      </c>
      <c r="B5237" t="s">
        <v>168</v>
      </c>
      <c r="C5237" t="s">
        <v>168</v>
      </c>
      <c r="D5237">
        <v>0</v>
      </c>
      <c r="E5237">
        <v>0</v>
      </c>
      <c r="F5237">
        <v>202</v>
      </c>
      <c r="G5237">
        <v>8512169</v>
      </c>
      <c r="H5237">
        <v>1</v>
      </c>
      <c r="I5237">
        <v>5000</v>
      </c>
      <c r="J5237">
        <v>0</v>
      </c>
      <c r="K5237">
        <v>0</v>
      </c>
      <c r="L5237">
        <v>0</v>
      </c>
      <c r="M5237">
        <v>0</v>
      </c>
      <c r="N5237">
        <v>892500</v>
      </c>
      <c r="O5237">
        <v>9409669</v>
      </c>
      <c r="P5237" t="s">
        <v>5</v>
      </c>
      <c r="Q5237" t="s">
        <v>6</v>
      </c>
      <c r="R5237" t="s">
        <v>169</v>
      </c>
      <c r="S5237" t="s">
        <v>170</v>
      </c>
      <c r="T5237">
        <v>6070754.1935483869</v>
      </c>
      <c r="U5237">
        <v>7877802</v>
      </c>
      <c r="V5237">
        <v>1807047.8064516131</v>
      </c>
      <c r="W5237">
        <v>0.29766446619960818</v>
      </c>
      <c r="X5237" t="s">
        <v>316</v>
      </c>
    </row>
    <row r="5238" spans="1:24" x14ac:dyDescent="0.35">
      <c r="A5238">
        <v>3301067567</v>
      </c>
      <c r="B5238" t="s">
        <v>168</v>
      </c>
      <c r="C5238" t="s">
        <v>168</v>
      </c>
      <c r="D5238">
        <v>0</v>
      </c>
      <c r="E5238">
        <v>0</v>
      </c>
      <c r="F5238">
        <v>5</v>
      </c>
      <c r="G5238">
        <v>154494</v>
      </c>
      <c r="H5238">
        <v>0</v>
      </c>
      <c r="I5238">
        <v>0</v>
      </c>
      <c r="J5238">
        <v>0</v>
      </c>
      <c r="K5238">
        <v>0</v>
      </c>
      <c r="L5238">
        <v>2</v>
      </c>
      <c r="M5238">
        <v>104800</v>
      </c>
      <c r="N5238">
        <v>192000</v>
      </c>
      <c r="O5238">
        <v>451294</v>
      </c>
      <c r="P5238" t="s">
        <v>5</v>
      </c>
      <c r="Q5238" t="s">
        <v>9</v>
      </c>
      <c r="R5238" t="s">
        <v>169</v>
      </c>
      <c r="S5238" t="s">
        <v>170</v>
      </c>
      <c r="T5238">
        <v>291157.41935483873</v>
      </c>
      <c r="U5238">
        <v>725486</v>
      </c>
      <c r="V5238">
        <v>434328.58064516127</v>
      </c>
      <c r="W5238">
        <v>1.4917311109830842</v>
      </c>
      <c r="X5238" t="s">
        <v>267</v>
      </c>
    </row>
    <row r="5239" spans="1:24" x14ac:dyDescent="0.35">
      <c r="A5239">
        <v>3300013111</v>
      </c>
      <c r="B5239" t="s">
        <v>168</v>
      </c>
      <c r="C5239" t="s">
        <v>168</v>
      </c>
      <c r="D5239">
        <v>0</v>
      </c>
      <c r="E5239">
        <v>0</v>
      </c>
      <c r="F5239">
        <v>58</v>
      </c>
      <c r="G5239">
        <v>2542195</v>
      </c>
      <c r="H5239">
        <v>1</v>
      </c>
      <c r="I5239">
        <v>130000</v>
      </c>
      <c r="J5239">
        <v>0</v>
      </c>
      <c r="K5239">
        <v>0</v>
      </c>
      <c r="L5239">
        <v>0</v>
      </c>
      <c r="M5239">
        <v>0</v>
      </c>
      <c r="N5239">
        <v>402000</v>
      </c>
      <c r="O5239">
        <v>3074195</v>
      </c>
      <c r="P5239" t="s">
        <v>5</v>
      </c>
      <c r="Q5239" t="s">
        <v>17</v>
      </c>
      <c r="R5239" t="s">
        <v>169</v>
      </c>
      <c r="S5239" t="s">
        <v>170</v>
      </c>
      <c r="T5239">
        <v>1983351.6129032257</v>
      </c>
      <c r="U5239">
        <v>2587269</v>
      </c>
      <c r="V5239">
        <v>603917.3870967743</v>
      </c>
      <c r="W5239">
        <v>0.30449335517102849</v>
      </c>
      <c r="X5239" t="s">
        <v>286</v>
      </c>
    </row>
    <row r="5240" spans="1:24" x14ac:dyDescent="0.35">
      <c r="A5240">
        <v>3301063428</v>
      </c>
      <c r="B5240" t="s">
        <v>168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 t="s">
        <v>5</v>
      </c>
      <c r="Q5240" t="s">
        <v>13</v>
      </c>
      <c r="R5240" t="s">
        <v>207</v>
      </c>
      <c r="S5240" t="s">
        <v>170</v>
      </c>
      <c r="T5240">
        <v>0</v>
      </c>
      <c r="U5240">
        <v>0</v>
      </c>
      <c r="V5240">
        <v>0</v>
      </c>
      <c r="W5240">
        <v>0</v>
      </c>
      <c r="X5240" t="s">
        <v>392</v>
      </c>
    </row>
    <row r="5241" spans="1:24" x14ac:dyDescent="0.35">
      <c r="A5241">
        <v>3300006819</v>
      </c>
      <c r="B5241" t="s">
        <v>168</v>
      </c>
      <c r="C5241" t="s">
        <v>168</v>
      </c>
      <c r="D5241">
        <v>0</v>
      </c>
      <c r="E5241">
        <v>0</v>
      </c>
      <c r="F5241">
        <v>107</v>
      </c>
      <c r="G5241">
        <v>4803238</v>
      </c>
      <c r="H5241">
        <v>63</v>
      </c>
      <c r="I5241">
        <v>2665000</v>
      </c>
      <c r="J5241">
        <v>0</v>
      </c>
      <c r="K5241">
        <v>0</v>
      </c>
      <c r="L5241">
        <v>0</v>
      </c>
      <c r="M5241">
        <v>0</v>
      </c>
      <c r="N5241">
        <v>30000</v>
      </c>
      <c r="O5241">
        <v>7498238</v>
      </c>
      <c r="P5241" t="s">
        <v>5</v>
      </c>
      <c r="Q5241" t="s">
        <v>9</v>
      </c>
      <c r="R5241" t="s">
        <v>169</v>
      </c>
      <c r="S5241" t="s">
        <v>170</v>
      </c>
      <c r="T5241">
        <v>4837572.9032258065</v>
      </c>
      <c r="U5241">
        <v>4261422</v>
      </c>
      <c r="V5241">
        <v>-576150.90322580654</v>
      </c>
      <c r="W5241">
        <v>-0.11909916703097445</v>
      </c>
      <c r="X5241" t="s">
        <v>315</v>
      </c>
    </row>
    <row r="5242" spans="1:24" x14ac:dyDescent="0.35">
      <c r="A5242">
        <v>3301003388</v>
      </c>
      <c r="B5242" t="s">
        <v>168</v>
      </c>
      <c r="C5242" t="s">
        <v>168</v>
      </c>
      <c r="D5242">
        <v>0</v>
      </c>
      <c r="E5242">
        <v>0</v>
      </c>
      <c r="F5242">
        <v>35</v>
      </c>
      <c r="G5242">
        <v>2122732</v>
      </c>
      <c r="H5242">
        <v>1</v>
      </c>
      <c r="I5242">
        <v>10000</v>
      </c>
      <c r="J5242">
        <v>0</v>
      </c>
      <c r="K5242">
        <v>0</v>
      </c>
      <c r="L5242">
        <v>0</v>
      </c>
      <c r="M5242">
        <v>0</v>
      </c>
      <c r="N5242">
        <v>1749000</v>
      </c>
      <c r="O5242">
        <v>3881732</v>
      </c>
      <c r="P5242" t="s">
        <v>5</v>
      </c>
      <c r="Q5242" t="s">
        <v>12</v>
      </c>
      <c r="R5242" t="s">
        <v>169</v>
      </c>
      <c r="S5242" t="s">
        <v>170</v>
      </c>
      <c r="T5242">
        <v>2504343.2258064514</v>
      </c>
      <c r="U5242">
        <v>3730834</v>
      </c>
      <c r="V5242">
        <v>1226490.7741935486</v>
      </c>
      <c r="W5242">
        <v>0.48974547959519121</v>
      </c>
      <c r="X5242" t="s">
        <v>257</v>
      </c>
    </row>
    <row r="5243" spans="1:24" x14ac:dyDescent="0.35">
      <c r="A5243">
        <v>3300012161</v>
      </c>
      <c r="B5243" t="s">
        <v>168</v>
      </c>
      <c r="C5243" t="s">
        <v>168</v>
      </c>
      <c r="D5243">
        <v>0</v>
      </c>
      <c r="E5243">
        <v>0</v>
      </c>
      <c r="F5243">
        <v>15</v>
      </c>
      <c r="G5243">
        <v>678893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427500</v>
      </c>
      <c r="O5243">
        <v>1106393</v>
      </c>
      <c r="P5243" t="s">
        <v>5</v>
      </c>
      <c r="Q5243" t="s">
        <v>12</v>
      </c>
      <c r="R5243" t="s">
        <v>169</v>
      </c>
      <c r="S5243" t="s">
        <v>170</v>
      </c>
      <c r="T5243">
        <v>713801.93548387091</v>
      </c>
      <c r="U5243">
        <v>773844</v>
      </c>
      <c r="V5243">
        <v>60042.064516129089</v>
      </c>
      <c r="W5243">
        <v>8.4115861181334406E-2</v>
      </c>
      <c r="X5243" t="s">
        <v>294</v>
      </c>
    </row>
    <row r="5244" spans="1:24" x14ac:dyDescent="0.35">
      <c r="A5244">
        <v>3301001224</v>
      </c>
      <c r="B5244" t="s">
        <v>168</v>
      </c>
      <c r="C5244" t="s">
        <v>168</v>
      </c>
      <c r="D5244">
        <v>0</v>
      </c>
      <c r="E5244">
        <v>0</v>
      </c>
      <c r="F5244">
        <v>32</v>
      </c>
      <c r="G5244">
        <v>1534530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283000</v>
      </c>
      <c r="O5244">
        <v>1817530</v>
      </c>
      <c r="P5244" t="s">
        <v>5</v>
      </c>
      <c r="Q5244" t="s">
        <v>12</v>
      </c>
      <c r="R5244" t="s">
        <v>169</v>
      </c>
      <c r="S5244" t="s">
        <v>170</v>
      </c>
      <c r="T5244">
        <v>1172600</v>
      </c>
      <c r="U5244">
        <v>1016938</v>
      </c>
      <c r="V5244">
        <v>-155662</v>
      </c>
      <c r="W5244">
        <v>-0.13274944567627489</v>
      </c>
      <c r="X5244" t="s">
        <v>188</v>
      </c>
    </row>
    <row r="5245" spans="1:24" x14ac:dyDescent="0.35">
      <c r="A5245">
        <v>3300025018</v>
      </c>
      <c r="B5245" t="s">
        <v>168</v>
      </c>
      <c r="C5245" t="s">
        <v>168</v>
      </c>
      <c r="D5245">
        <v>0</v>
      </c>
      <c r="E5245">
        <v>0</v>
      </c>
      <c r="F5245">
        <v>127</v>
      </c>
      <c r="G5245">
        <v>5363056</v>
      </c>
      <c r="H5245">
        <v>11</v>
      </c>
      <c r="I5245">
        <v>542000</v>
      </c>
      <c r="J5245">
        <v>17</v>
      </c>
      <c r="K5245">
        <v>644883</v>
      </c>
      <c r="L5245">
        <v>53</v>
      </c>
      <c r="M5245">
        <v>6242768</v>
      </c>
      <c r="N5245">
        <v>0</v>
      </c>
      <c r="O5245">
        <v>12792707</v>
      </c>
      <c r="P5245" t="s">
        <v>5</v>
      </c>
      <c r="Q5245" t="s">
        <v>13</v>
      </c>
      <c r="R5245" t="s">
        <v>169</v>
      </c>
      <c r="S5245" t="s">
        <v>170</v>
      </c>
      <c r="T5245">
        <v>8253359.3548387093</v>
      </c>
      <c r="U5245">
        <v>4668980</v>
      </c>
      <c r="V5245">
        <v>-3584379.3548387093</v>
      </c>
      <c r="W5245">
        <v>-0.43429338294076458</v>
      </c>
      <c r="X5245" t="s">
        <v>67</v>
      </c>
    </row>
    <row r="5246" spans="1:24" x14ac:dyDescent="0.35">
      <c r="A5246">
        <v>3301076061</v>
      </c>
      <c r="B5246" t="s">
        <v>168</v>
      </c>
      <c r="C5246" t="s">
        <v>168</v>
      </c>
      <c r="D5246">
        <v>0</v>
      </c>
      <c r="E5246">
        <v>0</v>
      </c>
      <c r="F5246">
        <v>2</v>
      </c>
      <c r="G5246">
        <v>150998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675000</v>
      </c>
      <c r="O5246">
        <v>825998</v>
      </c>
      <c r="P5246" t="s">
        <v>5</v>
      </c>
      <c r="Q5246" t="s">
        <v>14</v>
      </c>
      <c r="R5246" t="s">
        <v>169</v>
      </c>
      <c r="S5246" t="s">
        <v>170</v>
      </c>
      <c r="T5246">
        <v>532901.93548387103</v>
      </c>
      <c r="U5246">
        <v>165000</v>
      </c>
      <c r="V5246">
        <v>-367901.93548387103</v>
      </c>
      <c r="W5246">
        <v>-0.69037455296501937</v>
      </c>
      <c r="X5246" t="s">
        <v>358</v>
      </c>
    </row>
    <row r="5247" spans="1:24" x14ac:dyDescent="0.35">
      <c r="A5247">
        <v>3300015501</v>
      </c>
      <c r="B5247" t="s">
        <v>168</v>
      </c>
      <c r="C5247" t="s">
        <v>168</v>
      </c>
      <c r="D5247">
        <v>0</v>
      </c>
      <c r="E5247">
        <v>0</v>
      </c>
      <c r="F5247">
        <v>10</v>
      </c>
      <c r="G5247">
        <v>435207</v>
      </c>
      <c r="H5247">
        <v>1</v>
      </c>
      <c r="I5247">
        <v>60000</v>
      </c>
      <c r="J5247">
        <v>0</v>
      </c>
      <c r="K5247">
        <v>0</v>
      </c>
      <c r="L5247">
        <v>9</v>
      </c>
      <c r="M5247">
        <v>1186779</v>
      </c>
      <c r="N5247">
        <v>1518000</v>
      </c>
      <c r="O5247">
        <v>3199986</v>
      </c>
      <c r="P5247" t="s">
        <v>5</v>
      </c>
      <c r="Q5247" t="s">
        <v>8</v>
      </c>
      <c r="R5247" t="s">
        <v>181</v>
      </c>
      <c r="S5247" t="s">
        <v>170</v>
      </c>
      <c r="T5247">
        <v>2064507.0967741937</v>
      </c>
      <c r="U5247">
        <v>1701629</v>
      </c>
      <c r="V5247">
        <v>-362878.09677419369</v>
      </c>
      <c r="W5247">
        <v>-0.17576984711808119</v>
      </c>
      <c r="X5247" t="s">
        <v>419</v>
      </c>
    </row>
    <row r="5248" spans="1:24" x14ac:dyDescent="0.35">
      <c r="A5248">
        <v>3300006873</v>
      </c>
      <c r="B5248" t="s">
        <v>168</v>
      </c>
      <c r="C5248" t="s">
        <v>168</v>
      </c>
      <c r="D5248">
        <v>0</v>
      </c>
      <c r="E5248">
        <v>0</v>
      </c>
      <c r="F5248">
        <v>6</v>
      </c>
      <c r="G5248">
        <v>338994</v>
      </c>
      <c r="H5248">
        <v>10</v>
      </c>
      <c r="I5248">
        <v>310000</v>
      </c>
      <c r="J5248">
        <v>0</v>
      </c>
      <c r="K5248">
        <v>0</v>
      </c>
      <c r="L5248">
        <v>7</v>
      </c>
      <c r="M5248">
        <v>426800</v>
      </c>
      <c r="N5248">
        <v>194000</v>
      </c>
      <c r="O5248">
        <v>1269794</v>
      </c>
      <c r="P5248" t="s">
        <v>5</v>
      </c>
      <c r="Q5248" t="s">
        <v>9</v>
      </c>
      <c r="R5248" t="s">
        <v>169</v>
      </c>
      <c r="S5248" t="s">
        <v>170</v>
      </c>
      <c r="T5248">
        <v>819221.93548387091</v>
      </c>
      <c r="U5248">
        <v>715792</v>
      </c>
      <c r="V5248">
        <v>-103429.93548387091</v>
      </c>
      <c r="W5248">
        <v>-0.12625386480011713</v>
      </c>
      <c r="X5248" t="s">
        <v>359</v>
      </c>
    </row>
    <row r="5249" spans="1:24" x14ac:dyDescent="0.35">
      <c r="A5249">
        <v>3300018296</v>
      </c>
      <c r="B5249" t="s">
        <v>168</v>
      </c>
      <c r="C5249" t="s">
        <v>168</v>
      </c>
      <c r="D5249">
        <v>0</v>
      </c>
      <c r="E5249">
        <v>0</v>
      </c>
      <c r="F5249">
        <v>6</v>
      </c>
      <c r="G5249">
        <v>344096</v>
      </c>
      <c r="H5249">
        <v>3</v>
      </c>
      <c r="I5249">
        <v>115000</v>
      </c>
      <c r="J5249">
        <v>0</v>
      </c>
      <c r="K5249">
        <v>0</v>
      </c>
      <c r="L5249">
        <v>0</v>
      </c>
      <c r="M5249">
        <v>0</v>
      </c>
      <c r="N5249">
        <v>1253500</v>
      </c>
      <c r="O5249">
        <v>1712596</v>
      </c>
      <c r="P5249" t="s">
        <v>5</v>
      </c>
      <c r="Q5249" t="s">
        <v>7</v>
      </c>
      <c r="R5249" t="s">
        <v>169</v>
      </c>
      <c r="S5249" t="s">
        <v>170</v>
      </c>
      <c r="T5249">
        <v>1104900.6451612902</v>
      </c>
      <c r="U5249">
        <v>1611895</v>
      </c>
      <c r="V5249">
        <v>506994.35483870981</v>
      </c>
      <c r="W5249">
        <v>0.45885967852313114</v>
      </c>
      <c r="X5249" t="s">
        <v>288</v>
      </c>
    </row>
    <row r="5250" spans="1:24" x14ac:dyDescent="0.35">
      <c r="A5250">
        <v>3301000535</v>
      </c>
      <c r="B5250" t="s">
        <v>168</v>
      </c>
      <c r="C5250" t="s">
        <v>168</v>
      </c>
      <c r="D5250">
        <v>0</v>
      </c>
      <c r="E5250">
        <v>0</v>
      </c>
      <c r="F5250">
        <v>194</v>
      </c>
      <c r="G5250">
        <v>7148231</v>
      </c>
      <c r="H5250">
        <v>75</v>
      </c>
      <c r="I5250">
        <v>1835000</v>
      </c>
      <c r="J5250">
        <v>0</v>
      </c>
      <c r="K5250">
        <v>0</v>
      </c>
      <c r="L5250">
        <v>7</v>
      </c>
      <c r="M5250">
        <v>386800</v>
      </c>
      <c r="N5250">
        <v>352500</v>
      </c>
      <c r="O5250">
        <v>9722531</v>
      </c>
      <c r="P5250" t="s">
        <v>5</v>
      </c>
      <c r="Q5250" t="s">
        <v>17</v>
      </c>
      <c r="R5250" t="s">
        <v>169</v>
      </c>
      <c r="S5250" t="s">
        <v>170</v>
      </c>
      <c r="T5250">
        <v>6272600.6451612907</v>
      </c>
      <c r="U5250">
        <v>6237874</v>
      </c>
      <c r="V5250">
        <v>-34726.645161290653</v>
      </c>
      <c r="W5250">
        <v>-5.5362435974748436E-3</v>
      </c>
      <c r="X5250" t="s">
        <v>184</v>
      </c>
    </row>
    <row r="5251" spans="1:24" x14ac:dyDescent="0.35">
      <c r="A5251">
        <v>3301008635</v>
      </c>
      <c r="B5251" t="s">
        <v>168</v>
      </c>
      <c r="C5251" t="s">
        <v>168</v>
      </c>
      <c r="D5251">
        <v>0</v>
      </c>
      <c r="E5251">
        <v>0</v>
      </c>
      <c r="F5251">
        <v>7</v>
      </c>
      <c r="G5251">
        <v>202893</v>
      </c>
      <c r="H5251">
        <v>9</v>
      </c>
      <c r="I5251">
        <v>292000</v>
      </c>
      <c r="J5251">
        <v>0</v>
      </c>
      <c r="K5251">
        <v>0</v>
      </c>
      <c r="L5251">
        <v>7</v>
      </c>
      <c r="M5251">
        <v>516800</v>
      </c>
      <c r="N5251">
        <v>205500</v>
      </c>
      <c r="O5251">
        <v>1217193</v>
      </c>
      <c r="P5251" t="s">
        <v>5</v>
      </c>
      <c r="Q5251" t="s">
        <v>11</v>
      </c>
      <c r="R5251" t="s">
        <v>169</v>
      </c>
      <c r="S5251" t="s">
        <v>170</v>
      </c>
      <c r="T5251">
        <v>785285.80645161285</v>
      </c>
      <c r="U5251">
        <v>472994</v>
      </c>
      <c r="V5251">
        <v>-312291.80645161285</v>
      </c>
      <c r="W5251">
        <v>-0.39767916838167816</v>
      </c>
      <c r="X5251" t="s">
        <v>217</v>
      </c>
    </row>
    <row r="5252" spans="1:24" x14ac:dyDescent="0.35">
      <c r="A5252">
        <v>3301067566</v>
      </c>
      <c r="B5252" t="s">
        <v>168</v>
      </c>
      <c r="C5252" t="s">
        <v>168</v>
      </c>
      <c r="D5252">
        <v>0</v>
      </c>
      <c r="E5252">
        <v>0</v>
      </c>
      <c r="F5252">
        <v>2</v>
      </c>
      <c r="G5252">
        <v>50498</v>
      </c>
      <c r="H5252">
        <v>2</v>
      </c>
      <c r="I5252">
        <v>25000</v>
      </c>
      <c r="J5252">
        <v>0</v>
      </c>
      <c r="K5252">
        <v>0</v>
      </c>
      <c r="L5252">
        <v>6</v>
      </c>
      <c r="M5252">
        <v>194400</v>
      </c>
      <c r="N5252">
        <v>560000</v>
      </c>
      <c r="O5252">
        <v>829898</v>
      </c>
      <c r="P5252" t="s">
        <v>5</v>
      </c>
      <c r="Q5252" t="s">
        <v>15</v>
      </c>
      <c r="R5252" t="s">
        <v>169</v>
      </c>
      <c r="S5252" t="s">
        <v>170</v>
      </c>
      <c r="T5252">
        <v>535418.06451612897</v>
      </c>
      <c r="U5252">
        <v>275801</v>
      </c>
      <c r="V5252">
        <v>-259617.06451612897</v>
      </c>
      <c r="W5252">
        <v>-0.48488663667101251</v>
      </c>
      <c r="X5252" t="s">
        <v>179</v>
      </c>
    </row>
    <row r="5253" spans="1:24" x14ac:dyDescent="0.35">
      <c r="A5253">
        <v>3301041518</v>
      </c>
      <c r="B5253" t="s">
        <v>168</v>
      </c>
      <c r="C5253" t="s">
        <v>168</v>
      </c>
      <c r="D5253">
        <v>0</v>
      </c>
      <c r="E5253">
        <v>0</v>
      </c>
      <c r="F5253">
        <v>19</v>
      </c>
      <c r="G5253">
        <v>863980</v>
      </c>
      <c r="H5253">
        <v>31</v>
      </c>
      <c r="I5253">
        <v>1405000</v>
      </c>
      <c r="J5253">
        <v>0</v>
      </c>
      <c r="K5253">
        <v>0</v>
      </c>
      <c r="L5253">
        <v>11</v>
      </c>
      <c r="M5253">
        <v>796400</v>
      </c>
      <c r="N5253">
        <v>235000</v>
      </c>
      <c r="O5253">
        <v>3300380</v>
      </c>
      <c r="P5253" t="s">
        <v>5</v>
      </c>
      <c r="Q5253" t="s">
        <v>10</v>
      </c>
      <c r="R5253" t="s">
        <v>207</v>
      </c>
      <c r="S5253" t="s">
        <v>170</v>
      </c>
      <c r="T5253">
        <v>2129277.4193548388</v>
      </c>
      <c r="U5253">
        <v>832791</v>
      </c>
      <c r="V5253">
        <v>-1296486.4193548388</v>
      </c>
      <c r="W5253">
        <v>-0.60888562832158721</v>
      </c>
      <c r="X5253" t="s">
        <v>362</v>
      </c>
    </row>
    <row r="5254" spans="1:24" x14ac:dyDescent="0.35">
      <c r="A5254">
        <v>3300020663</v>
      </c>
      <c r="B5254" t="s">
        <v>168</v>
      </c>
      <c r="C5254" t="s">
        <v>168</v>
      </c>
      <c r="D5254">
        <v>0</v>
      </c>
      <c r="E5254">
        <v>0</v>
      </c>
      <c r="F5254">
        <v>0</v>
      </c>
      <c r="G5254">
        <v>0</v>
      </c>
      <c r="H5254">
        <v>67</v>
      </c>
      <c r="I5254">
        <v>2100000</v>
      </c>
      <c r="J5254">
        <v>0</v>
      </c>
      <c r="K5254">
        <v>0</v>
      </c>
      <c r="L5254">
        <v>0</v>
      </c>
      <c r="M5254">
        <v>0</v>
      </c>
      <c r="N5254">
        <v>57000</v>
      </c>
      <c r="O5254">
        <v>2157000</v>
      </c>
      <c r="P5254" t="s">
        <v>5</v>
      </c>
      <c r="Q5254" t="s">
        <v>13</v>
      </c>
      <c r="R5254" t="s">
        <v>169</v>
      </c>
      <c r="S5254" t="s">
        <v>170</v>
      </c>
      <c r="T5254">
        <v>1391612.9032258063</v>
      </c>
      <c r="U5254">
        <v>1570995</v>
      </c>
      <c r="V5254">
        <v>179382.09677419369</v>
      </c>
      <c r="W5254">
        <v>0.12890229485396398</v>
      </c>
      <c r="X5254" t="s">
        <v>374</v>
      </c>
    </row>
    <row r="5255" spans="1:24" x14ac:dyDescent="0.35">
      <c r="A5255">
        <v>3301015945</v>
      </c>
      <c r="B5255" t="s">
        <v>168</v>
      </c>
      <c r="C5255" t="s">
        <v>168</v>
      </c>
      <c r="D5255">
        <v>0</v>
      </c>
      <c r="E5255">
        <v>0</v>
      </c>
      <c r="F5255">
        <v>1688</v>
      </c>
      <c r="G5255">
        <v>73152740</v>
      </c>
      <c r="H5255">
        <v>86</v>
      </c>
      <c r="I5255">
        <v>5415000</v>
      </c>
      <c r="J5255">
        <v>0</v>
      </c>
      <c r="K5255">
        <v>0</v>
      </c>
      <c r="L5255">
        <v>1</v>
      </c>
      <c r="M5255">
        <v>102400</v>
      </c>
      <c r="N5255">
        <v>365000</v>
      </c>
      <c r="O5255">
        <v>79035140</v>
      </c>
      <c r="P5255" t="s">
        <v>5</v>
      </c>
      <c r="Q5255" t="s">
        <v>15</v>
      </c>
      <c r="R5255" t="s">
        <v>169</v>
      </c>
      <c r="S5255" t="s">
        <v>170</v>
      </c>
      <c r="T5255">
        <v>50990412.903225802</v>
      </c>
      <c r="U5255">
        <v>47485589</v>
      </c>
      <c r="V5255">
        <v>-3504823.9032258019</v>
      </c>
      <c r="W5255">
        <v>-6.873495827299092E-2</v>
      </c>
      <c r="X5255" t="s">
        <v>179</v>
      </c>
    </row>
    <row r="5256" spans="1:24" x14ac:dyDescent="0.35">
      <c r="A5256">
        <v>3300013931</v>
      </c>
      <c r="B5256" t="s">
        <v>168</v>
      </c>
      <c r="C5256" t="s">
        <v>168</v>
      </c>
      <c r="D5256">
        <v>0</v>
      </c>
      <c r="E5256">
        <v>0</v>
      </c>
      <c r="F5256">
        <v>1</v>
      </c>
      <c r="G5256">
        <v>84698</v>
      </c>
      <c r="H5256">
        <v>2</v>
      </c>
      <c r="I5256">
        <v>70000</v>
      </c>
      <c r="J5256">
        <v>0</v>
      </c>
      <c r="K5256">
        <v>0</v>
      </c>
      <c r="L5256">
        <v>0</v>
      </c>
      <c r="M5256">
        <v>0</v>
      </c>
      <c r="N5256">
        <v>1278000</v>
      </c>
      <c r="O5256">
        <v>1432698</v>
      </c>
      <c r="P5256" t="s">
        <v>5</v>
      </c>
      <c r="Q5256" t="s">
        <v>8</v>
      </c>
      <c r="R5256" t="s">
        <v>169</v>
      </c>
      <c r="S5256" t="s">
        <v>170</v>
      </c>
      <c r="T5256">
        <v>924321.29032258061</v>
      </c>
      <c r="U5256">
        <v>1288000</v>
      </c>
      <c r="V5256">
        <v>363678.70967741939</v>
      </c>
      <c r="W5256">
        <v>0.39345486627328308</v>
      </c>
      <c r="X5256" t="s">
        <v>227</v>
      </c>
    </row>
    <row r="5257" spans="1:24" x14ac:dyDescent="0.35">
      <c r="A5257">
        <v>3301052373</v>
      </c>
      <c r="B5257" t="s">
        <v>168</v>
      </c>
      <c r="C5257" t="s">
        <v>168</v>
      </c>
      <c r="D5257">
        <v>0</v>
      </c>
      <c r="E5257">
        <v>0</v>
      </c>
      <c r="F5257">
        <v>51</v>
      </c>
      <c r="G5257">
        <v>1629642</v>
      </c>
      <c r="H5257">
        <v>12</v>
      </c>
      <c r="I5257">
        <v>405000</v>
      </c>
      <c r="J5257">
        <v>0</v>
      </c>
      <c r="K5257">
        <v>0</v>
      </c>
      <c r="L5257">
        <v>6</v>
      </c>
      <c r="M5257">
        <v>384400</v>
      </c>
      <c r="N5257">
        <v>150000</v>
      </c>
      <c r="O5257">
        <v>2569042</v>
      </c>
      <c r="P5257" t="s">
        <v>5</v>
      </c>
      <c r="Q5257" t="s">
        <v>15</v>
      </c>
      <c r="R5257" t="s">
        <v>169</v>
      </c>
      <c r="S5257" t="s">
        <v>170</v>
      </c>
      <c r="T5257">
        <v>1657446.4516129033</v>
      </c>
      <c r="U5257">
        <v>1926099</v>
      </c>
      <c r="V5257">
        <v>268652.54838709673</v>
      </c>
      <c r="W5257">
        <v>0.16208822199092099</v>
      </c>
      <c r="X5257" t="s">
        <v>322</v>
      </c>
    </row>
    <row r="5258" spans="1:24" x14ac:dyDescent="0.35">
      <c r="A5258">
        <v>3300025797</v>
      </c>
      <c r="B5258" t="s">
        <v>168</v>
      </c>
      <c r="C5258" t="s">
        <v>168</v>
      </c>
      <c r="D5258">
        <v>0</v>
      </c>
      <c r="E5258">
        <v>0</v>
      </c>
      <c r="F5258">
        <v>3</v>
      </c>
      <c r="G5258">
        <v>83300</v>
      </c>
      <c r="H5258">
        <v>0</v>
      </c>
      <c r="I5258">
        <v>0</v>
      </c>
      <c r="J5258">
        <v>0</v>
      </c>
      <c r="K5258">
        <v>0</v>
      </c>
      <c r="L5258">
        <v>3</v>
      </c>
      <c r="M5258">
        <v>307200</v>
      </c>
      <c r="N5258">
        <v>305000</v>
      </c>
      <c r="O5258">
        <v>695500</v>
      </c>
      <c r="P5258" t="s">
        <v>5</v>
      </c>
      <c r="Q5258" t="s">
        <v>12</v>
      </c>
      <c r="R5258" t="s">
        <v>169</v>
      </c>
      <c r="S5258" t="s">
        <v>170</v>
      </c>
      <c r="T5258">
        <v>448709.67741935485</v>
      </c>
      <c r="U5258">
        <v>376298</v>
      </c>
      <c r="V5258">
        <v>-72411.677419354848</v>
      </c>
      <c r="W5258">
        <v>-0.16137757009345799</v>
      </c>
      <c r="X5258" t="s">
        <v>189</v>
      </c>
    </row>
    <row r="5259" spans="1:24" x14ac:dyDescent="0.35">
      <c r="A5259">
        <v>3300018348</v>
      </c>
      <c r="B5259" t="s">
        <v>168</v>
      </c>
      <c r="C5259" t="s">
        <v>168</v>
      </c>
      <c r="D5259">
        <v>0</v>
      </c>
      <c r="E5259">
        <v>0</v>
      </c>
      <c r="F5259">
        <v>30</v>
      </c>
      <c r="G5259">
        <v>910470</v>
      </c>
      <c r="H5259">
        <v>8</v>
      </c>
      <c r="I5259">
        <v>395000</v>
      </c>
      <c r="J5259">
        <v>0</v>
      </c>
      <c r="K5259">
        <v>0</v>
      </c>
      <c r="L5259">
        <v>9</v>
      </c>
      <c r="M5259">
        <v>501600</v>
      </c>
      <c r="N5259">
        <v>564000</v>
      </c>
      <c r="O5259">
        <v>2371070</v>
      </c>
      <c r="P5259" t="s">
        <v>5</v>
      </c>
      <c r="Q5259" t="s">
        <v>6</v>
      </c>
      <c r="R5259" t="s">
        <v>169</v>
      </c>
      <c r="S5259" t="s">
        <v>170</v>
      </c>
      <c r="T5259">
        <v>1529722.5806451612</v>
      </c>
      <c r="U5259">
        <v>1613955</v>
      </c>
      <c r="V5259">
        <v>84232.419354838785</v>
      </c>
      <c r="W5259">
        <v>5.5063853028379572E-2</v>
      </c>
      <c r="X5259" t="s">
        <v>363</v>
      </c>
    </row>
    <row r="5260" spans="1:24" x14ac:dyDescent="0.35">
      <c r="A5260">
        <v>3301070055</v>
      </c>
      <c r="B5260" t="s">
        <v>168</v>
      </c>
      <c r="C5260" t="s">
        <v>168</v>
      </c>
      <c r="D5260">
        <v>0</v>
      </c>
      <c r="E5260">
        <v>0</v>
      </c>
      <c r="F5260">
        <v>1</v>
      </c>
      <c r="G5260">
        <v>71199</v>
      </c>
      <c r="H5260">
        <v>8</v>
      </c>
      <c r="I5260">
        <v>310000</v>
      </c>
      <c r="J5260">
        <v>0</v>
      </c>
      <c r="K5260">
        <v>0</v>
      </c>
      <c r="L5260">
        <v>0</v>
      </c>
      <c r="M5260">
        <v>0</v>
      </c>
      <c r="N5260">
        <v>30000</v>
      </c>
      <c r="O5260">
        <v>411199</v>
      </c>
      <c r="P5260" t="s">
        <v>5</v>
      </c>
      <c r="Q5260" t="s">
        <v>11</v>
      </c>
      <c r="R5260" t="s">
        <v>169</v>
      </c>
      <c r="S5260" t="s">
        <v>170</v>
      </c>
      <c r="T5260">
        <v>265289.67741935485</v>
      </c>
      <c r="U5260">
        <v>30000</v>
      </c>
      <c r="V5260">
        <v>-235289.67741935485</v>
      </c>
      <c r="W5260">
        <v>-0.88691606740288764</v>
      </c>
      <c r="X5260" t="s">
        <v>360</v>
      </c>
    </row>
    <row r="5261" spans="1:24" x14ac:dyDescent="0.35">
      <c r="A5261">
        <v>3301012897</v>
      </c>
      <c r="B5261" t="s">
        <v>168</v>
      </c>
      <c r="C5261" t="s">
        <v>168</v>
      </c>
      <c r="D5261">
        <v>0</v>
      </c>
      <c r="E5261">
        <v>0</v>
      </c>
      <c r="F5261">
        <v>246</v>
      </c>
      <c r="G5261">
        <v>8032365</v>
      </c>
      <c r="H5261">
        <v>108</v>
      </c>
      <c r="I5261">
        <v>3267000</v>
      </c>
      <c r="J5261">
        <v>0</v>
      </c>
      <c r="K5261">
        <v>0</v>
      </c>
      <c r="L5261">
        <v>33</v>
      </c>
      <c r="M5261">
        <v>1829200</v>
      </c>
      <c r="N5261">
        <v>150000</v>
      </c>
      <c r="O5261">
        <v>13278565</v>
      </c>
      <c r="P5261" t="s">
        <v>5</v>
      </c>
      <c r="Q5261" t="s">
        <v>10</v>
      </c>
      <c r="R5261" t="s">
        <v>169</v>
      </c>
      <c r="S5261" t="s">
        <v>170</v>
      </c>
      <c r="T5261">
        <v>8566816.1290322579</v>
      </c>
      <c r="U5261">
        <v>6198839</v>
      </c>
      <c r="V5261">
        <v>-2367977.1290322579</v>
      </c>
      <c r="W5261">
        <v>-0.27641274113580794</v>
      </c>
      <c r="X5261" t="s">
        <v>337</v>
      </c>
    </row>
    <row r="5262" spans="1:24" x14ac:dyDescent="0.35">
      <c r="A5262">
        <v>3300006970</v>
      </c>
      <c r="B5262" t="s">
        <v>168</v>
      </c>
      <c r="C5262" t="s">
        <v>168</v>
      </c>
      <c r="D5262">
        <v>0</v>
      </c>
      <c r="E5262">
        <v>0</v>
      </c>
      <c r="F5262">
        <v>0</v>
      </c>
      <c r="G5262">
        <v>0</v>
      </c>
      <c r="H5262">
        <v>6</v>
      </c>
      <c r="I5262">
        <v>150000</v>
      </c>
      <c r="J5262">
        <v>0</v>
      </c>
      <c r="K5262">
        <v>0</v>
      </c>
      <c r="L5262">
        <v>0</v>
      </c>
      <c r="M5262">
        <v>0</v>
      </c>
      <c r="N5262">
        <v>232000</v>
      </c>
      <c r="O5262">
        <v>382000</v>
      </c>
      <c r="P5262" t="s">
        <v>5</v>
      </c>
      <c r="Q5262" t="s">
        <v>9</v>
      </c>
      <c r="R5262" t="s">
        <v>169</v>
      </c>
      <c r="S5262" t="s">
        <v>170</v>
      </c>
      <c r="T5262">
        <v>246451.61290322579</v>
      </c>
      <c r="U5262">
        <v>75000</v>
      </c>
      <c r="V5262">
        <v>-171451.61290322579</v>
      </c>
      <c r="W5262">
        <v>-0.6956806282722513</v>
      </c>
      <c r="X5262" t="s">
        <v>315</v>
      </c>
    </row>
    <row r="5263" spans="1:24" x14ac:dyDescent="0.35">
      <c r="A5263">
        <v>3300014521</v>
      </c>
      <c r="B5263" t="s">
        <v>168</v>
      </c>
      <c r="C5263" t="s">
        <v>168</v>
      </c>
      <c r="D5263">
        <v>0</v>
      </c>
      <c r="E5263">
        <v>0</v>
      </c>
      <c r="F5263">
        <v>172</v>
      </c>
      <c r="G5263">
        <v>8659607</v>
      </c>
      <c r="H5263">
        <v>60</v>
      </c>
      <c r="I5263">
        <v>2635000</v>
      </c>
      <c r="J5263">
        <v>0</v>
      </c>
      <c r="K5263">
        <v>0</v>
      </c>
      <c r="L5263">
        <v>0</v>
      </c>
      <c r="M5263">
        <v>0</v>
      </c>
      <c r="N5263">
        <v>342000</v>
      </c>
      <c r="O5263">
        <v>11636607</v>
      </c>
      <c r="P5263" t="s">
        <v>5</v>
      </c>
      <c r="Q5263" t="s">
        <v>8</v>
      </c>
      <c r="R5263" t="s">
        <v>169</v>
      </c>
      <c r="S5263" t="s">
        <v>170</v>
      </c>
      <c r="T5263">
        <v>7507488.3870967748</v>
      </c>
      <c r="U5263">
        <v>9318065</v>
      </c>
      <c r="V5263">
        <v>1810576.6129032252</v>
      </c>
      <c r="W5263">
        <v>0.24116941905832157</v>
      </c>
      <c r="X5263" t="s">
        <v>238</v>
      </c>
    </row>
    <row r="5264" spans="1:24" x14ac:dyDescent="0.35">
      <c r="A5264">
        <v>3301067391</v>
      </c>
      <c r="B5264" t="s">
        <v>168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 t="s">
        <v>5</v>
      </c>
      <c r="Q5264" t="s">
        <v>16</v>
      </c>
      <c r="R5264" t="s">
        <v>169</v>
      </c>
      <c r="S5264" t="s">
        <v>170</v>
      </c>
      <c r="T5264">
        <v>0</v>
      </c>
      <c r="U5264">
        <v>0</v>
      </c>
      <c r="V5264">
        <v>0</v>
      </c>
      <c r="W5264">
        <v>0</v>
      </c>
      <c r="X5264" t="s">
        <v>312</v>
      </c>
    </row>
    <row r="5265" spans="1:24" x14ac:dyDescent="0.35">
      <c r="A5265">
        <v>3301040029</v>
      </c>
      <c r="B5265" t="s">
        <v>168</v>
      </c>
      <c r="C5265" t="s">
        <v>168</v>
      </c>
      <c r="D5265">
        <v>0</v>
      </c>
      <c r="E5265">
        <v>0</v>
      </c>
      <c r="F5265">
        <v>1</v>
      </c>
      <c r="G5265">
        <v>34699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102400</v>
      </c>
      <c r="N5265">
        <v>30000</v>
      </c>
      <c r="O5265">
        <v>167099</v>
      </c>
      <c r="P5265" t="s">
        <v>5</v>
      </c>
      <c r="Q5265" t="s">
        <v>11</v>
      </c>
      <c r="R5265" t="s">
        <v>169</v>
      </c>
      <c r="S5265" t="s">
        <v>170</v>
      </c>
      <c r="T5265">
        <v>107805.80645161289</v>
      </c>
      <c r="U5265">
        <v>30000</v>
      </c>
      <c r="V5265">
        <v>-77805.806451612894</v>
      </c>
      <c r="W5265">
        <v>-0.72172185351198981</v>
      </c>
      <c r="X5265" t="s">
        <v>306</v>
      </c>
    </row>
    <row r="5266" spans="1:24" x14ac:dyDescent="0.35">
      <c r="A5266">
        <v>3300014045</v>
      </c>
      <c r="B5266" t="s">
        <v>168</v>
      </c>
      <c r="C5266" t="s">
        <v>168</v>
      </c>
      <c r="D5266">
        <v>0</v>
      </c>
      <c r="E5266">
        <v>0</v>
      </c>
      <c r="F5266">
        <v>245</v>
      </c>
      <c r="G5266">
        <v>11637109</v>
      </c>
      <c r="H5266">
        <v>111</v>
      </c>
      <c r="I5266">
        <v>4315000</v>
      </c>
      <c r="J5266">
        <v>0</v>
      </c>
      <c r="K5266">
        <v>0</v>
      </c>
      <c r="L5266">
        <v>31</v>
      </c>
      <c r="M5266">
        <v>1892428</v>
      </c>
      <c r="N5266">
        <v>1031100</v>
      </c>
      <c r="O5266">
        <v>18875637</v>
      </c>
      <c r="P5266" t="s">
        <v>5</v>
      </c>
      <c r="Q5266" t="s">
        <v>8</v>
      </c>
      <c r="R5266" t="s">
        <v>169</v>
      </c>
      <c r="S5266" t="s">
        <v>170</v>
      </c>
      <c r="T5266">
        <v>12177830.322580645</v>
      </c>
      <c r="U5266">
        <v>16779105</v>
      </c>
      <c r="V5266">
        <v>4601274.6774193551</v>
      </c>
      <c r="W5266">
        <v>0.37784026838405516</v>
      </c>
      <c r="X5266" t="s">
        <v>393</v>
      </c>
    </row>
    <row r="5267" spans="1:24" x14ac:dyDescent="0.35">
      <c r="A5267">
        <v>3301061080</v>
      </c>
      <c r="B5267" t="s">
        <v>168</v>
      </c>
      <c r="C5267" t="s">
        <v>168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1713500</v>
      </c>
      <c r="O5267">
        <v>1713500</v>
      </c>
      <c r="P5267" t="s">
        <v>5</v>
      </c>
      <c r="Q5267" t="s">
        <v>7</v>
      </c>
      <c r="R5267" t="s">
        <v>169</v>
      </c>
      <c r="S5267" t="s">
        <v>170</v>
      </c>
      <c r="T5267">
        <v>1105483.8709677421</v>
      </c>
      <c r="U5267">
        <v>2623500</v>
      </c>
      <c r="V5267">
        <v>1518016.1290322579</v>
      </c>
      <c r="W5267">
        <v>1.3731689524365334</v>
      </c>
      <c r="X5267" t="s">
        <v>203</v>
      </c>
    </row>
    <row r="5268" spans="1:24" x14ac:dyDescent="0.35">
      <c r="A5268">
        <v>3301072082</v>
      </c>
      <c r="B5268" t="s">
        <v>168</v>
      </c>
      <c r="C5268" t="s">
        <v>168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150000</v>
      </c>
      <c r="O5268">
        <v>150000</v>
      </c>
      <c r="P5268" t="s">
        <v>5</v>
      </c>
      <c r="Q5268" t="s">
        <v>10</v>
      </c>
      <c r="R5268" t="s">
        <v>181</v>
      </c>
      <c r="S5268" t="s">
        <v>170</v>
      </c>
      <c r="T5268">
        <v>96774.193548387106</v>
      </c>
      <c r="U5268">
        <v>150000</v>
      </c>
      <c r="V5268">
        <v>53225.806451612894</v>
      </c>
      <c r="W5268">
        <v>0.54999999999999982</v>
      </c>
      <c r="X5268" t="s">
        <v>337</v>
      </c>
    </row>
    <row r="5269" spans="1:24" x14ac:dyDescent="0.35">
      <c r="A5269">
        <v>3301025588</v>
      </c>
      <c r="B5269" t="s">
        <v>168</v>
      </c>
      <c r="C5269" t="s">
        <v>168</v>
      </c>
      <c r="D5269">
        <v>0</v>
      </c>
      <c r="E5269">
        <v>0</v>
      </c>
      <c r="F5269">
        <v>8</v>
      </c>
      <c r="G5269">
        <v>117295</v>
      </c>
      <c r="H5269">
        <v>45</v>
      </c>
      <c r="I5269">
        <v>715000</v>
      </c>
      <c r="J5269">
        <v>0</v>
      </c>
      <c r="K5269">
        <v>0</v>
      </c>
      <c r="L5269">
        <v>43</v>
      </c>
      <c r="M5269">
        <v>1713200</v>
      </c>
      <c r="N5269">
        <v>352500</v>
      </c>
      <c r="O5269">
        <v>2897995</v>
      </c>
      <c r="P5269" t="s">
        <v>5</v>
      </c>
      <c r="Q5269" t="s">
        <v>17</v>
      </c>
      <c r="R5269" t="s">
        <v>169</v>
      </c>
      <c r="S5269" t="s">
        <v>170</v>
      </c>
      <c r="T5269">
        <v>1869674.1935483869</v>
      </c>
      <c r="U5269">
        <v>1511498</v>
      </c>
      <c r="V5269">
        <v>-358176.19354838692</v>
      </c>
      <c r="W5269">
        <v>-0.19157144853597052</v>
      </c>
      <c r="X5269" t="s">
        <v>192</v>
      </c>
    </row>
    <row r="5270" spans="1:24" x14ac:dyDescent="0.35">
      <c r="A5270">
        <v>3300002465</v>
      </c>
      <c r="B5270" t="s">
        <v>168</v>
      </c>
      <c r="C5270" t="s">
        <v>168</v>
      </c>
      <c r="D5270">
        <v>0</v>
      </c>
      <c r="E5270">
        <v>0</v>
      </c>
      <c r="F5270">
        <v>5</v>
      </c>
      <c r="G5270">
        <v>208494</v>
      </c>
      <c r="H5270">
        <v>3</v>
      </c>
      <c r="I5270">
        <v>65000</v>
      </c>
      <c r="J5270">
        <v>0</v>
      </c>
      <c r="K5270">
        <v>0</v>
      </c>
      <c r="L5270">
        <v>0</v>
      </c>
      <c r="M5270">
        <v>0</v>
      </c>
      <c r="N5270">
        <v>150000</v>
      </c>
      <c r="O5270">
        <v>423494</v>
      </c>
      <c r="P5270" t="s">
        <v>5</v>
      </c>
      <c r="Q5270" t="s">
        <v>13</v>
      </c>
      <c r="R5270" t="s">
        <v>169</v>
      </c>
      <c r="S5270" t="s">
        <v>170</v>
      </c>
      <c r="T5270">
        <v>273221.93548387097</v>
      </c>
      <c r="U5270">
        <v>1123265</v>
      </c>
      <c r="V5270">
        <v>850043.06451612897</v>
      </c>
      <c r="W5270">
        <v>3.1111816224078739</v>
      </c>
      <c r="X5270" t="s">
        <v>397</v>
      </c>
    </row>
    <row r="5271" spans="1:24" x14ac:dyDescent="0.35">
      <c r="A5271">
        <v>3301037196</v>
      </c>
      <c r="B5271" t="s">
        <v>168</v>
      </c>
      <c r="C5271" t="s">
        <v>168</v>
      </c>
      <c r="D5271">
        <v>0</v>
      </c>
      <c r="E5271">
        <v>0</v>
      </c>
      <c r="F5271">
        <v>36</v>
      </c>
      <c r="G5271">
        <v>1131961</v>
      </c>
      <c r="H5271">
        <v>35</v>
      </c>
      <c r="I5271">
        <v>1080000</v>
      </c>
      <c r="J5271">
        <v>0</v>
      </c>
      <c r="K5271">
        <v>0</v>
      </c>
      <c r="L5271">
        <v>24</v>
      </c>
      <c r="M5271">
        <v>1457600</v>
      </c>
      <c r="N5271">
        <v>210000</v>
      </c>
      <c r="O5271">
        <v>3879561</v>
      </c>
      <c r="P5271" t="s">
        <v>5</v>
      </c>
      <c r="Q5271" t="s">
        <v>10</v>
      </c>
      <c r="R5271" t="s">
        <v>169</v>
      </c>
      <c r="S5271" t="s">
        <v>170</v>
      </c>
      <c r="T5271">
        <v>2502942.5806451612</v>
      </c>
      <c r="U5271">
        <v>2205076</v>
      </c>
      <c r="V5271">
        <v>-297866.58064516122</v>
      </c>
      <c r="W5271">
        <v>-0.11900655770072954</v>
      </c>
      <c r="X5271" t="s">
        <v>272</v>
      </c>
    </row>
    <row r="5272" spans="1:24" x14ac:dyDescent="0.35">
      <c r="A5272">
        <v>3300024121</v>
      </c>
      <c r="B5272" t="s">
        <v>168</v>
      </c>
      <c r="C5272" t="s">
        <v>168</v>
      </c>
      <c r="D5272">
        <v>0</v>
      </c>
      <c r="E5272">
        <v>0</v>
      </c>
      <c r="F5272">
        <v>176</v>
      </c>
      <c r="G5272">
        <v>5446104</v>
      </c>
      <c r="H5272">
        <v>302</v>
      </c>
      <c r="I5272">
        <v>9577000</v>
      </c>
      <c r="J5272">
        <v>0</v>
      </c>
      <c r="K5272">
        <v>0</v>
      </c>
      <c r="L5272">
        <v>0</v>
      </c>
      <c r="M5272">
        <v>0</v>
      </c>
      <c r="N5272">
        <v>30000</v>
      </c>
      <c r="O5272">
        <v>15053104</v>
      </c>
      <c r="P5272" t="s">
        <v>5</v>
      </c>
      <c r="Q5272" t="s">
        <v>13</v>
      </c>
      <c r="R5272" t="s">
        <v>169</v>
      </c>
      <c r="S5272" t="s">
        <v>170</v>
      </c>
      <c r="T5272">
        <v>9711680</v>
      </c>
      <c r="U5272">
        <v>9017351</v>
      </c>
      <c r="V5272">
        <v>-694329</v>
      </c>
      <c r="W5272">
        <v>-7.1494221391149582E-2</v>
      </c>
      <c r="X5272" t="s">
        <v>397</v>
      </c>
    </row>
    <row r="5273" spans="1:24" x14ac:dyDescent="0.35">
      <c r="A5273">
        <v>3301045437</v>
      </c>
      <c r="B5273" t="s">
        <v>168</v>
      </c>
      <c r="C5273" t="s">
        <v>168</v>
      </c>
      <c r="D5273">
        <v>0</v>
      </c>
      <c r="E5273">
        <v>0</v>
      </c>
      <c r="F5273">
        <v>30</v>
      </c>
      <c r="G5273">
        <v>1606666</v>
      </c>
      <c r="H5273">
        <v>14</v>
      </c>
      <c r="I5273">
        <v>685000</v>
      </c>
      <c r="J5273">
        <v>0</v>
      </c>
      <c r="K5273">
        <v>0</v>
      </c>
      <c r="L5273">
        <v>44</v>
      </c>
      <c r="M5273">
        <v>2805600</v>
      </c>
      <c r="N5273">
        <v>205000</v>
      </c>
      <c r="O5273">
        <v>5302266</v>
      </c>
      <c r="P5273" t="s">
        <v>5</v>
      </c>
      <c r="Q5273" t="s">
        <v>10</v>
      </c>
      <c r="R5273" t="s">
        <v>169</v>
      </c>
      <c r="S5273" t="s">
        <v>170</v>
      </c>
      <c r="T5273">
        <v>3420816.7741935486</v>
      </c>
      <c r="U5273">
        <v>2205580</v>
      </c>
      <c r="V5273">
        <v>-1215236.7741935486</v>
      </c>
      <c r="W5273">
        <v>-0.3552475488781589</v>
      </c>
      <c r="X5273" t="s">
        <v>241</v>
      </c>
    </row>
    <row r="5274" spans="1:24" x14ac:dyDescent="0.35">
      <c r="A5274">
        <v>3301045356</v>
      </c>
      <c r="B5274" t="s">
        <v>168</v>
      </c>
      <c r="C5274" t="s">
        <v>168</v>
      </c>
      <c r="D5274">
        <v>0</v>
      </c>
      <c r="E5274">
        <v>0</v>
      </c>
      <c r="F5274">
        <v>39</v>
      </c>
      <c r="G5274">
        <v>2103108</v>
      </c>
      <c r="H5274">
        <v>13</v>
      </c>
      <c r="I5274">
        <v>250000</v>
      </c>
      <c r="J5274">
        <v>0</v>
      </c>
      <c r="K5274">
        <v>0</v>
      </c>
      <c r="L5274">
        <v>12</v>
      </c>
      <c r="M5274">
        <v>739650</v>
      </c>
      <c r="N5274">
        <v>972000</v>
      </c>
      <c r="O5274">
        <v>4064758</v>
      </c>
      <c r="P5274" t="s">
        <v>5</v>
      </c>
      <c r="Q5274" t="s">
        <v>17</v>
      </c>
      <c r="R5274" t="s">
        <v>169</v>
      </c>
      <c r="S5274" t="s">
        <v>170</v>
      </c>
      <c r="T5274">
        <v>2622424.5161290322</v>
      </c>
      <c r="U5274">
        <v>2513648</v>
      </c>
      <c r="V5274">
        <v>-108776.51612903224</v>
      </c>
      <c r="W5274">
        <v>-4.1479369743537053E-2</v>
      </c>
      <c r="X5274" t="s">
        <v>253</v>
      </c>
    </row>
    <row r="5275" spans="1:24" x14ac:dyDescent="0.35">
      <c r="A5275">
        <v>3300014684</v>
      </c>
      <c r="B5275" t="s">
        <v>168</v>
      </c>
      <c r="C5275" t="s">
        <v>168</v>
      </c>
      <c r="D5275">
        <v>0</v>
      </c>
      <c r="E5275">
        <v>0</v>
      </c>
      <c r="F5275">
        <v>28</v>
      </c>
      <c r="G5275">
        <v>967380</v>
      </c>
      <c r="H5275">
        <v>3</v>
      </c>
      <c r="I5275">
        <v>25000</v>
      </c>
      <c r="J5275">
        <v>0</v>
      </c>
      <c r="K5275">
        <v>0</v>
      </c>
      <c r="L5275">
        <v>1</v>
      </c>
      <c r="M5275">
        <v>20000</v>
      </c>
      <c r="N5275">
        <v>1061400</v>
      </c>
      <c r="O5275">
        <v>2073780</v>
      </c>
      <c r="P5275" t="s">
        <v>5</v>
      </c>
      <c r="Q5275" t="s">
        <v>7</v>
      </c>
      <c r="R5275" t="s">
        <v>169</v>
      </c>
      <c r="S5275" t="s">
        <v>170</v>
      </c>
      <c r="T5275">
        <v>1337922.5806451612</v>
      </c>
      <c r="U5275">
        <v>1327681</v>
      </c>
      <c r="V5275">
        <v>-10241.580645161215</v>
      </c>
      <c r="W5275">
        <v>-7.6548380252485781E-3</v>
      </c>
      <c r="X5275" t="s">
        <v>204</v>
      </c>
    </row>
    <row r="5276" spans="1:24" x14ac:dyDescent="0.35">
      <c r="A5276">
        <v>3300014005</v>
      </c>
      <c r="B5276" t="s">
        <v>168</v>
      </c>
      <c r="C5276" t="s">
        <v>168</v>
      </c>
      <c r="D5276">
        <v>0</v>
      </c>
      <c r="E5276">
        <v>0</v>
      </c>
      <c r="F5276">
        <v>61</v>
      </c>
      <c r="G5276">
        <v>2405602</v>
      </c>
      <c r="H5276">
        <v>30</v>
      </c>
      <c r="I5276">
        <v>1285000</v>
      </c>
      <c r="J5276">
        <v>0</v>
      </c>
      <c r="K5276">
        <v>0</v>
      </c>
      <c r="L5276">
        <v>0</v>
      </c>
      <c r="M5276">
        <v>0</v>
      </c>
      <c r="N5276">
        <v>342000</v>
      </c>
      <c r="O5276">
        <v>4032602</v>
      </c>
      <c r="P5276" t="s">
        <v>5</v>
      </c>
      <c r="Q5276" t="s">
        <v>8</v>
      </c>
      <c r="R5276" t="s">
        <v>169</v>
      </c>
      <c r="S5276" t="s">
        <v>170</v>
      </c>
      <c r="T5276">
        <v>2601678.7096774196</v>
      </c>
      <c r="U5276">
        <v>2983739</v>
      </c>
      <c r="V5276">
        <v>382060.29032258037</v>
      </c>
      <c r="W5276">
        <v>0.1468514497587412</v>
      </c>
      <c r="X5276" t="s">
        <v>391</v>
      </c>
    </row>
    <row r="5277" spans="1:24" x14ac:dyDescent="0.35">
      <c r="A5277">
        <v>3300022994</v>
      </c>
      <c r="B5277" t="s">
        <v>168</v>
      </c>
      <c r="C5277" t="s">
        <v>168</v>
      </c>
      <c r="D5277">
        <v>0</v>
      </c>
      <c r="E5277">
        <v>0</v>
      </c>
      <c r="F5277">
        <v>32</v>
      </c>
      <c r="G5277">
        <v>910666</v>
      </c>
      <c r="H5277">
        <v>1</v>
      </c>
      <c r="I5277">
        <v>10000</v>
      </c>
      <c r="J5277">
        <v>0</v>
      </c>
      <c r="K5277">
        <v>0</v>
      </c>
      <c r="L5277">
        <v>1</v>
      </c>
      <c r="M5277">
        <v>22400</v>
      </c>
      <c r="N5277">
        <v>1089100</v>
      </c>
      <c r="O5277">
        <v>2032166</v>
      </c>
      <c r="P5277" t="s">
        <v>5</v>
      </c>
      <c r="Q5277" t="s">
        <v>7</v>
      </c>
      <c r="R5277" t="s">
        <v>169</v>
      </c>
      <c r="S5277" t="s">
        <v>170</v>
      </c>
      <c r="T5277">
        <v>1311074.8387096773</v>
      </c>
      <c r="U5277">
        <v>1868975</v>
      </c>
      <c r="V5277">
        <v>557900.16129032266</v>
      </c>
      <c r="W5277">
        <v>0.42552884459242013</v>
      </c>
      <c r="X5277" t="s">
        <v>299</v>
      </c>
    </row>
    <row r="5278" spans="1:24" x14ac:dyDescent="0.35">
      <c r="A5278">
        <v>3301035975</v>
      </c>
      <c r="B5278" t="s">
        <v>168</v>
      </c>
      <c r="C5278" t="s">
        <v>168</v>
      </c>
      <c r="D5278">
        <v>0</v>
      </c>
      <c r="E5278">
        <v>0</v>
      </c>
      <c r="F5278">
        <v>1</v>
      </c>
      <c r="G5278">
        <v>33699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1170000</v>
      </c>
      <c r="O5278">
        <v>1203699</v>
      </c>
      <c r="P5278" t="s">
        <v>5</v>
      </c>
      <c r="Q5278" t="s">
        <v>12</v>
      </c>
      <c r="R5278" t="s">
        <v>169</v>
      </c>
      <c r="S5278" t="s">
        <v>170</v>
      </c>
      <c r="T5278">
        <v>776580</v>
      </c>
      <c r="U5278">
        <v>478899</v>
      </c>
      <c r="V5278">
        <v>-297681</v>
      </c>
      <c r="W5278">
        <v>-0.38332303175461635</v>
      </c>
      <c r="X5278" t="s">
        <v>304</v>
      </c>
    </row>
    <row r="5279" spans="1:24" x14ac:dyDescent="0.35">
      <c r="A5279">
        <v>3300010297</v>
      </c>
      <c r="B5279" t="s">
        <v>168</v>
      </c>
      <c r="C5279" t="s">
        <v>168</v>
      </c>
      <c r="D5279">
        <v>0</v>
      </c>
      <c r="E5279">
        <v>0</v>
      </c>
      <c r="F5279">
        <v>67</v>
      </c>
      <c r="G5279">
        <v>2571370</v>
      </c>
      <c r="H5279">
        <v>18</v>
      </c>
      <c r="I5279">
        <v>645000</v>
      </c>
      <c r="J5279">
        <v>0</v>
      </c>
      <c r="K5279">
        <v>0</v>
      </c>
      <c r="L5279">
        <v>10</v>
      </c>
      <c r="M5279">
        <v>634000</v>
      </c>
      <c r="N5279">
        <v>592000</v>
      </c>
      <c r="O5279">
        <v>4442370</v>
      </c>
      <c r="P5279" t="s">
        <v>5</v>
      </c>
      <c r="Q5279" t="s">
        <v>17</v>
      </c>
      <c r="R5279" t="s">
        <v>169</v>
      </c>
      <c r="S5279" t="s">
        <v>170</v>
      </c>
      <c r="T5279">
        <v>2866045.1612903224</v>
      </c>
      <c r="U5279">
        <v>2245573</v>
      </c>
      <c r="V5279">
        <v>-620472.16129032243</v>
      </c>
      <c r="W5279">
        <v>-0.21649071329042824</v>
      </c>
      <c r="X5279" t="s">
        <v>291</v>
      </c>
    </row>
    <row r="5280" spans="1:24" x14ac:dyDescent="0.35">
      <c r="A5280">
        <v>3300021142</v>
      </c>
      <c r="B5280" t="s">
        <v>168</v>
      </c>
      <c r="C5280" t="s">
        <v>168</v>
      </c>
      <c r="D5280">
        <v>0</v>
      </c>
      <c r="E5280">
        <v>0</v>
      </c>
      <c r="F5280">
        <v>6</v>
      </c>
      <c r="G5280">
        <v>284185</v>
      </c>
      <c r="H5280">
        <v>2</v>
      </c>
      <c r="I5280">
        <v>60000</v>
      </c>
      <c r="J5280">
        <v>0</v>
      </c>
      <c r="K5280">
        <v>0</v>
      </c>
      <c r="L5280">
        <v>0</v>
      </c>
      <c r="M5280">
        <v>0</v>
      </c>
      <c r="N5280">
        <v>4072500</v>
      </c>
      <c r="O5280">
        <v>4416685</v>
      </c>
      <c r="P5280" t="s">
        <v>5</v>
      </c>
      <c r="Q5280" t="s">
        <v>6</v>
      </c>
      <c r="R5280" t="s">
        <v>181</v>
      </c>
      <c r="S5280" t="s">
        <v>170</v>
      </c>
      <c r="T5280">
        <v>2849474.1935483874</v>
      </c>
      <c r="U5280">
        <v>5182981</v>
      </c>
      <c r="V5280">
        <v>2333506.8064516126</v>
      </c>
      <c r="W5280">
        <v>0.81892540446058515</v>
      </c>
      <c r="X5280" t="s">
        <v>255</v>
      </c>
    </row>
    <row r="5281" spans="1:24" x14ac:dyDescent="0.35">
      <c r="A5281">
        <v>3301067939</v>
      </c>
      <c r="B5281" t="s">
        <v>168</v>
      </c>
      <c r="C5281" t="s">
        <v>168</v>
      </c>
      <c r="D5281">
        <v>0</v>
      </c>
      <c r="E5281">
        <v>0</v>
      </c>
      <c r="F5281">
        <v>44</v>
      </c>
      <c r="G5281">
        <v>1188555</v>
      </c>
      <c r="H5281">
        <v>10</v>
      </c>
      <c r="I5281">
        <v>235000</v>
      </c>
      <c r="J5281">
        <v>0</v>
      </c>
      <c r="K5281">
        <v>0</v>
      </c>
      <c r="L5281">
        <v>8</v>
      </c>
      <c r="M5281">
        <v>349200</v>
      </c>
      <c r="N5281">
        <v>252000</v>
      </c>
      <c r="O5281">
        <v>2024755</v>
      </c>
      <c r="P5281" t="s">
        <v>5</v>
      </c>
      <c r="Q5281" t="s">
        <v>9</v>
      </c>
      <c r="R5281" t="s">
        <v>169</v>
      </c>
      <c r="S5281" t="s">
        <v>170</v>
      </c>
      <c r="T5281">
        <v>1306293.5483870967</v>
      </c>
      <c r="U5281">
        <v>1342663</v>
      </c>
      <c r="V5281">
        <v>36369.451612903271</v>
      </c>
      <c r="W5281">
        <v>2.7841714182703647E-2</v>
      </c>
      <c r="X5281" t="s">
        <v>270</v>
      </c>
    </row>
    <row r="5282" spans="1:24" x14ac:dyDescent="0.35">
      <c r="A5282">
        <v>3300015776</v>
      </c>
      <c r="B5282" t="s">
        <v>168</v>
      </c>
      <c r="C5282" t="s">
        <v>168</v>
      </c>
      <c r="D5282">
        <v>0</v>
      </c>
      <c r="E5282">
        <v>0</v>
      </c>
      <c r="F5282">
        <v>168</v>
      </c>
      <c r="G5282">
        <v>7007989</v>
      </c>
      <c r="H5282">
        <v>74</v>
      </c>
      <c r="I5282">
        <v>2265000</v>
      </c>
      <c r="J5282">
        <v>0</v>
      </c>
      <c r="K5282">
        <v>0</v>
      </c>
      <c r="L5282">
        <v>0</v>
      </c>
      <c r="M5282">
        <v>0</v>
      </c>
      <c r="N5282">
        <v>881500</v>
      </c>
      <c r="O5282">
        <v>10154489</v>
      </c>
      <c r="P5282" t="s">
        <v>5</v>
      </c>
      <c r="Q5282" t="s">
        <v>7</v>
      </c>
      <c r="R5282" t="s">
        <v>169</v>
      </c>
      <c r="S5282" t="s">
        <v>170</v>
      </c>
      <c r="T5282">
        <v>6551283.2258064523</v>
      </c>
      <c r="U5282">
        <v>7083238</v>
      </c>
      <c r="V5282">
        <v>531954.77419354767</v>
      </c>
      <c r="W5282">
        <v>8.1198561542584535E-2</v>
      </c>
      <c r="X5282" t="s">
        <v>196</v>
      </c>
    </row>
    <row r="5283" spans="1:24" x14ac:dyDescent="0.35">
      <c r="A5283">
        <v>3300012934</v>
      </c>
      <c r="B5283" t="s">
        <v>168</v>
      </c>
      <c r="C5283" t="s">
        <v>168</v>
      </c>
      <c r="D5283">
        <v>0</v>
      </c>
      <c r="E5283">
        <v>0</v>
      </c>
      <c r="F5283">
        <v>91</v>
      </c>
      <c r="G5283">
        <v>3772167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417000</v>
      </c>
      <c r="O5283">
        <v>4189167</v>
      </c>
      <c r="P5283" t="s">
        <v>5</v>
      </c>
      <c r="Q5283" t="s">
        <v>12</v>
      </c>
      <c r="R5283" t="s">
        <v>169</v>
      </c>
      <c r="S5283" t="s">
        <v>170</v>
      </c>
      <c r="T5283">
        <v>2702688.3870967738</v>
      </c>
      <c r="U5283">
        <v>2959836</v>
      </c>
      <c r="V5283">
        <v>257147.61290322617</v>
      </c>
      <c r="W5283">
        <v>9.5145120736413791E-2</v>
      </c>
      <c r="X5283" t="s">
        <v>233</v>
      </c>
    </row>
    <row r="5284" spans="1:24" x14ac:dyDescent="0.35">
      <c r="A5284">
        <v>3300011720</v>
      </c>
      <c r="B5284" t="s">
        <v>168</v>
      </c>
      <c r="C5284" t="s">
        <v>168</v>
      </c>
      <c r="D5284">
        <v>0</v>
      </c>
      <c r="E5284">
        <v>0</v>
      </c>
      <c r="F5284">
        <v>21</v>
      </c>
      <c r="G5284">
        <v>892832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280000</v>
      </c>
      <c r="O5284">
        <v>1172832</v>
      </c>
      <c r="P5284" t="s">
        <v>5</v>
      </c>
      <c r="Q5284" t="s">
        <v>12</v>
      </c>
      <c r="R5284" t="s">
        <v>169</v>
      </c>
      <c r="S5284" t="s">
        <v>170</v>
      </c>
      <c r="T5284">
        <v>756665.80645161285</v>
      </c>
      <c r="U5284">
        <v>1064687</v>
      </c>
      <c r="V5284">
        <v>308021.19354838715</v>
      </c>
      <c r="W5284">
        <v>0.40707693002919432</v>
      </c>
      <c r="X5284" t="s">
        <v>410</v>
      </c>
    </row>
    <row r="5285" spans="1:24" x14ac:dyDescent="0.35">
      <c r="A5285">
        <v>3300023692</v>
      </c>
      <c r="B5285" t="s">
        <v>168</v>
      </c>
      <c r="C5285" t="s">
        <v>168</v>
      </c>
      <c r="D5285">
        <v>0</v>
      </c>
      <c r="E5285">
        <v>0</v>
      </c>
      <c r="F5285">
        <v>322</v>
      </c>
      <c r="G5285">
        <v>9620020</v>
      </c>
      <c r="H5285">
        <v>85</v>
      </c>
      <c r="I5285">
        <v>500000</v>
      </c>
      <c r="J5285">
        <v>0</v>
      </c>
      <c r="K5285">
        <v>0</v>
      </c>
      <c r="L5285">
        <v>0</v>
      </c>
      <c r="M5285">
        <v>0</v>
      </c>
      <c r="N5285">
        <v>165000</v>
      </c>
      <c r="O5285">
        <v>10285020</v>
      </c>
      <c r="P5285" t="s">
        <v>5</v>
      </c>
      <c r="Q5285" t="s">
        <v>10</v>
      </c>
      <c r="R5285" t="s">
        <v>169</v>
      </c>
      <c r="S5285" t="s">
        <v>170</v>
      </c>
      <c r="T5285">
        <v>6635496.7741935477</v>
      </c>
      <c r="U5285">
        <v>7422026</v>
      </c>
      <c r="V5285">
        <v>786529.22580645233</v>
      </c>
      <c r="W5285">
        <v>0.11853358573925976</v>
      </c>
      <c r="X5285" t="s">
        <v>319</v>
      </c>
    </row>
    <row r="5286" spans="1:24" x14ac:dyDescent="0.35">
      <c r="A5286">
        <v>3300012141</v>
      </c>
      <c r="B5286" t="s">
        <v>168</v>
      </c>
      <c r="C5286" t="s">
        <v>168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337000</v>
      </c>
      <c r="O5286">
        <v>337000</v>
      </c>
      <c r="P5286" t="s">
        <v>5</v>
      </c>
      <c r="Q5286" t="s">
        <v>12</v>
      </c>
      <c r="R5286" t="s">
        <v>169</v>
      </c>
      <c r="S5286" t="s">
        <v>170</v>
      </c>
      <c r="T5286">
        <v>217419.35483870967</v>
      </c>
      <c r="U5286">
        <v>455000</v>
      </c>
      <c r="V5286">
        <v>237580.64516129033</v>
      </c>
      <c r="W5286">
        <v>1.0927299703264097</v>
      </c>
      <c r="X5286" t="s">
        <v>320</v>
      </c>
    </row>
    <row r="5287" spans="1:24" x14ac:dyDescent="0.35">
      <c r="A5287">
        <v>3301019780</v>
      </c>
      <c r="B5287" t="s">
        <v>168</v>
      </c>
      <c r="C5287" t="s">
        <v>168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1275000</v>
      </c>
      <c r="O5287">
        <v>1275000</v>
      </c>
      <c r="P5287" t="s">
        <v>5</v>
      </c>
      <c r="Q5287" t="s">
        <v>16</v>
      </c>
      <c r="R5287" t="s">
        <v>169</v>
      </c>
      <c r="S5287" t="s">
        <v>170</v>
      </c>
      <c r="T5287">
        <v>822580.6451612903</v>
      </c>
      <c r="U5287">
        <v>1650000</v>
      </c>
      <c r="V5287">
        <v>827419.3548387097</v>
      </c>
      <c r="W5287">
        <v>1.0058823529411764</v>
      </c>
      <c r="X5287" t="s">
        <v>357</v>
      </c>
    </row>
    <row r="5288" spans="1:24" x14ac:dyDescent="0.35">
      <c r="A5288">
        <v>3301071410</v>
      </c>
      <c r="B5288" t="s">
        <v>168</v>
      </c>
      <c r="C5288" t="s">
        <v>168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165000</v>
      </c>
      <c r="O5288">
        <v>165000</v>
      </c>
      <c r="P5288" t="s">
        <v>5</v>
      </c>
      <c r="Q5288" t="s">
        <v>14</v>
      </c>
      <c r="R5288" t="s">
        <v>207</v>
      </c>
      <c r="S5288" t="s">
        <v>170</v>
      </c>
      <c r="T5288">
        <v>106451.61290322582</v>
      </c>
      <c r="U5288">
        <v>857994</v>
      </c>
      <c r="V5288">
        <v>751542.38709677418</v>
      </c>
      <c r="W5288">
        <v>7.0599436363636361</v>
      </c>
      <c r="X5288" t="s">
        <v>409</v>
      </c>
    </row>
    <row r="5289" spans="1:24" x14ac:dyDescent="0.35">
      <c r="A5289">
        <v>6001133666</v>
      </c>
      <c r="B5289" t="s">
        <v>168</v>
      </c>
      <c r="C5289" t="s">
        <v>168</v>
      </c>
      <c r="D5289">
        <v>0</v>
      </c>
      <c r="E5289">
        <v>0</v>
      </c>
      <c r="F5289">
        <v>53</v>
      </c>
      <c r="G5289">
        <v>2270945</v>
      </c>
      <c r="H5289">
        <v>25</v>
      </c>
      <c r="I5289">
        <v>825000</v>
      </c>
      <c r="J5289">
        <v>0</v>
      </c>
      <c r="K5289">
        <v>0</v>
      </c>
      <c r="L5289">
        <v>0</v>
      </c>
      <c r="M5289">
        <v>0</v>
      </c>
      <c r="N5289">
        <v>75000</v>
      </c>
      <c r="O5289">
        <v>3170945</v>
      </c>
      <c r="P5289" t="s">
        <v>5</v>
      </c>
      <c r="Q5289" t="s">
        <v>14</v>
      </c>
      <c r="R5289" t="s">
        <v>207</v>
      </c>
      <c r="S5289" t="s">
        <v>170</v>
      </c>
      <c r="T5289">
        <v>2045770.9677419355</v>
      </c>
      <c r="U5289">
        <v>2656452</v>
      </c>
      <c r="V5289">
        <v>610681.03225806449</v>
      </c>
      <c r="W5289">
        <v>0.29850899337579184</v>
      </c>
      <c r="X5289" t="s">
        <v>327</v>
      </c>
    </row>
    <row r="5290" spans="1:24" x14ac:dyDescent="0.35">
      <c r="A5290">
        <v>3300011768</v>
      </c>
      <c r="B5290" t="s">
        <v>168</v>
      </c>
      <c r="C5290" t="s">
        <v>168</v>
      </c>
      <c r="D5290">
        <v>0</v>
      </c>
      <c r="E5290">
        <v>0</v>
      </c>
      <c r="F5290">
        <v>54</v>
      </c>
      <c r="G5290">
        <v>2109903</v>
      </c>
      <c r="H5290">
        <v>11</v>
      </c>
      <c r="I5290">
        <v>290000</v>
      </c>
      <c r="J5290">
        <v>0</v>
      </c>
      <c r="K5290">
        <v>0</v>
      </c>
      <c r="L5290">
        <v>0</v>
      </c>
      <c r="M5290">
        <v>0</v>
      </c>
      <c r="N5290">
        <v>315000</v>
      </c>
      <c r="O5290">
        <v>2714903</v>
      </c>
      <c r="P5290" t="s">
        <v>5</v>
      </c>
      <c r="Q5290" t="s">
        <v>12</v>
      </c>
      <c r="R5290" t="s">
        <v>169</v>
      </c>
      <c r="S5290" t="s">
        <v>170</v>
      </c>
      <c r="T5290">
        <v>1751550.3225806451</v>
      </c>
      <c r="U5290">
        <v>2649017</v>
      </c>
      <c r="V5290">
        <v>897466.67741935491</v>
      </c>
      <c r="W5290">
        <v>0.51238418094495453</v>
      </c>
      <c r="X5290" t="s">
        <v>188</v>
      </c>
    </row>
    <row r="5291" spans="1:24" x14ac:dyDescent="0.35">
      <c r="A5291">
        <v>3301076184</v>
      </c>
      <c r="B5291" t="s">
        <v>168</v>
      </c>
      <c r="C5291" t="s">
        <v>168</v>
      </c>
      <c r="D5291">
        <v>0</v>
      </c>
      <c r="E5291">
        <v>0</v>
      </c>
      <c r="F5291">
        <v>17</v>
      </c>
      <c r="G5291">
        <v>974489</v>
      </c>
      <c r="H5291">
        <v>1</v>
      </c>
      <c r="I5291">
        <v>10000</v>
      </c>
      <c r="J5291">
        <v>0</v>
      </c>
      <c r="K5291">
        <v>0</v>
      </c>
      <c r="L5291">
        <v>20</v>
      </c>
      <c r="M5291">
        <v>968000</v>
      </c>
      <c r="N5291">
        <v>688500</v>
      </c>
      <c r="O5291">
        <v>2640989</v>
      </c>
      <c r="P5291" t="s">
        <v>5</v>
      </c>
      <c r="Q5291" t="s">
        <v>12</v>
      </c>
      <c r="R5291" t="s">
        <v>169</v>
      </c>
      <c r="S5291" t="s">
        <v>170</v>
      </c>
      <c r="T5291">
        <v>1703863.8709677418</v>
      </c>
      <c r="U5291">
        <v>1758474</v>
      </c>
      <c r="V5291">
        <v>54610.129032258177</v>
      </c>
      <c r="W5291">
        <v>3.2050758257607281E-2</v>
      </c>
      <c r="X5291" t="s">
        <v>364</v>
      </c>
    </row>
    <row r="5292" spans="1:24" x14ac:dyDescent="0.35">
      <c r="A5292">
        <v>3301066024</v>
      </c>
      <c r="B5292" t="s">
        <v>168</v>
      </c>
      <c r="C5292" t="s">
        <v>168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150000</v>
      </c>
      <c r="O5292">
        <v>150000</v>
      </c>
      <c r="P5292" t="s">
        <v>5</v>
      </c>
      <c r="Q5292" t="s">
        <v>14</v>
      </c>
      <c r="R5292" t="s">
        <v>169</v>
      </c>
      <c r="S5292" t="s">
        <v>170</v>
      </c>
      <c r="T5292">
        <v>96774.193548387106</v>
      </c>
      <c r="U5292">
        <v>410000</v>
      </c>
      <c r="V5292">
        <v>313225.80645161291</v>
      </c>
      <c r="W5292">
        <v>3.2366666666666664</v>
      </c>
      <c r="X5292" t="s">
        <v>313</v>
      </c>
    </row>
    <row r="5293" spans="1:24" x14ac:dyDescent="0.35">
      <c r="A5293">
        <v>3301072090</v>
      </c>
      <c r="B5293" t="s">
        <v>168</v>
      </c>
      <c r="C5293" t="s">
        <v>168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202000</v>
      </c>
      <c r="O5293">
        <v>202000</v>
      </c>
      <c r="P5293" t="s">
        <v>5</v>
      </c>
      <c r="Q5293" t="s">
        <v>14</v>
      </c>
      <c r="R5293" t="s">
        <v>169</v>
      </c>
      <c r="S5293" t="s">
        <v>170</v>
      </c>
      <c r="T5293">
        <v>130322.58064516129</v>
      </c>
      <c r="U5293">
        <v>241000</v>
      </c>
      <c r="V5293">
        <v>110677.41935483871</v>
      </c>
      <c r="W5293">
        <v>0.84925742574257423</v>
      </c>
      <c r="X5293" t="s">
        <v>324</v>
      </c>
    </row>
    <row r="5294" spans="1:24" x14ac:dyDescent="0.35">
      <c r="A5294">
        <v>3300010076</v>
      </c>
      <c r="B5294" t="s">
        <v>168</v>
      </c>
      <c r="C5294" t="s">
        <v>168</v>
      </c>
      <c r="D5294">
        <v>0</v>
      </c>
      <c r="E5294">
        <v>0</v>
      </c>
      <c r="F5294">
        <v>56</v>
      </c>
      <c r="G5294">
        <v>2479321</v>
      </c>
      <c r="H5294">
        <v>17</v>
      </c>
      <c r="I5294">
        <v>425000</v>
      </c>
      <c r="J5294">
        <v>0</v>
      </c>
      <c r="K5294">
        <v>0</v>
      </c>
      <c r="L5294">
        <v>3</v>
      </c>
      <c r="M5294">
        <v>97200</v>
      </c>
      <c r="N5294">
        <v>980000</v>
      </c>
      <c r="O5294">
        <v>3981521</v>
      </c>
      <c r="P5294" t="s">
        <v>5</v>
      </c>
      <c r="Q5294" t="s">
        <v>12</v>
      </c>
      <c r="R5294" t="s">
        <v>169</v>
      </c>
      <c r="S5294" t="s">
        <v>170</v>
      </c>
      <c r="T5294">
        <v>2568723.2258064514</v>
      </c>
      <c r="U5294">
        <v>1841105</v>
      </c>
      <c r="V5294">
        <v>-727618.2258064514</v>
      </c>
      <c r="W5294">
        <v>-0.28326065591516403</v>
      </c>
      <c r="X5294" t="s">
        <v>398</v>
      </c>
    </row>
    <row r="5295" spans="1:24" x14ac:dyDescent="0.35">
      <c r="A5295">
        <v>3301055190</v>
      </c>
      <c r="B5295" t="s">
        <v>168</v>
      </c>
      <c r="C5295" t="s">
        <v>168</v>
      </c>
      <c r="D5295">
        <v>0</v>
      </c>
      <c r="E5295">
        <v>0</v>
      </c>
      <c r="F5295">
        <v>8</v>
      </c>
      <c r="G5295">
        <v>222590</v>
      </c>
      <c r="H5295">
        <v>6</v>
      </c>
      <c r="I5295">
        <v>200000</v>
      </c>
      <c r="J5295">
        <v>0</v>
      </c>
      <c r="K5295">
        <v>0</v>
      </c>
      <c r="L5295">
        <v>4</v>
      </c>
      <c r="M5295">
        <v>89600</v>
      </c>
      <c r="N5295">
        <v>150000</v>
      </c>
      <c r="O5295">
        <v>662190</v>
      </c>
      <c r="P5295" t="s">
        <v>5</v>
      </c>
      <c r="Q5295" t="s">
        <v>13</v>
      </c>
      <c r="R5295" t="s">
        <v>169</v>
      </c>
      <c r="S5295" t="s">
        <v>170</v>
      </c>
      <c r="T5295">
        <v>427219.3548387097</v>
      </c>
      <c r="U5295">
        <v>1356082</v>
      </c>
      <c r="V5295">
        <v>928862.6451612903</v>
      </c>
      <c r="W5295">
        <v>2.1742054395264199</v>
      </c>
      <c r="X5295" t="s">
        <v>375</v>
      </c>
    </row>
    <row r="5296" spans="1:24" x14ac:dyDescent="0.35">
      <c r="A5296">
        <v>3300000199</v>
      </c>
      <c r="B5296" t="s">
        <v>168</v>
      </c>
      <c r="C5296" t="s">
        <v>168</v>
      </c>
      <c r="D5296">
        <v>0</v>
      </c>
      <c r="E5296">
        <v>0</v>
      </c>
      <c r="F5296">
        <v>211</v>
      </c>
      <c r="G5296">
        <v>6257965</v>
      </c>
      <c r="H5296">
        <v>243</v>
      </c>
      <c r="I5296">
        <v>6605000</v>
      </c>
      <c r="J5296">
        <v>0</v>
      </c>
      <c r="K5296">
        <v>0</v>
      </c>
      <c r="L5296">
        <v>3</v>
      </c>
      <c r="M5296">
        <v>67200</v>
      </c>
      <c r="N5296">
        <v>150000</v>
      </c>
      <c r="O5296">
        <v>13080165</v>
      </c>
      <c r="P5296" t="s">
        <v>5</v>
      </c>
      <c r="Q5296" t="s">
        <v>13</v>
      </c>
      <c r="R5296" t="s">
        <v>169</v>
      </c>
      <c r="S5296" t="s">
        <v>170</v>
      </c>
      <c r="T5296">
        <v>8438816.1290322579</v>
      </c>
      <c r="U5296">
        <v>11302817</v>
      </c>
      <c r="V5296">
        <v>2864000.8709677421</v>
      </c>
      <c r="W5296">
        <v>0.33938420119318069</v>
      </c>
      <c r="X5296" t="s">
        <v>67</v>
      </c>
    </row>
    <row r="5297" spans="1:24" x14ac:dyDescent="0.35">
      <c r="A5297">
        <v>3301012935</v>
      </c>
      <c r="B5297" t="s">
        <v>168</v>
      </c>
      <c r="C5297" t="s">
        <v>168</v>
      </c>
      <c r="D5297">
        <v>0</v>
      </c>
      <c r="E5297">
        <v>0</v>
      </c>
      <c r="F5297">
        <v>16</v>
      </c>
      <c r="G5297">
        <v>718746</v>
      </c>
      <c r="H5297">
        <v>9</v>
      </c>
      <c r="I5297">
        <v>213000</v>
      </c>
      <c r="J5297">
        <v>0</v>
      </c>
      <c r="K5297">
        <v>0</v>
      </c>
      <c r="L5297">
        <v>4</v>
      </c>
      <c r="M5297">
        <v>122141</v>
      </c>
      <c r="N5297">
        <v>320000</v>
      </c>
      <c r="O5297">
        <v>1373887</v>
      </c>
      <c r="P5297" t="s">
        <v>5</v>
      </c>
      <c r="Q5297" t="s">
        <v>12</v>
      </c>
      <c r="R5297" t="s">
        <v>169</v>
      </c>
      <c r="S5297" t="s">
        <v>170</v>
      </c>
      <c r="T5297">
        <v>886378.70967741939</v>
      </c>
      <c r="U5297">
        <v>1179951</v>
      </c>
      <c r="V5297">
        <v>293572.29032258061</v>
      </c>
      <c r="W5297">
        <v>0.33120413105299051</v>
      </c>
      <c r="X5297" t="s">
        <v>338</v>
      </c>
    </row>
    <row r="5298" spans="1:24" x14ac:dyDescent="0.35">
      <c r="A5298">
        <v>3301021120</v>
      </c>
      <c r="B5298" t="s">
        <v>168</v>
      </c>
      <c r="C5298" t="s">
        <v>168</v>
      </c>
      <c r="D5298">
        <v>0</v>
      </c>
      <c r="E5298">
        <v>0</v>
      </c>
      <c r="F5298">
        <v>687</v>
      </c>
      <c r="G5298">
        <v>17624818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44000</v>
      </c>
      <c r="O5298">
        <v>17668818</v>
      </c>
      <c r="P5298" t="s">
        <v>5</v>
      </c>
      <c r="Q5298" t="s">
        <v>9</v>
      </c>
      <c r="R5298" t="s">
        <v>169</v>
      </c>
      <c r="S5298" t="s">
        <v>170</v>
      </c>
      <c r="T5298">
        <v>11399237.419354839</v>
      </c>
      <c r="U5298">
        <v>8459772</v>
      </c>
      <c r="V5298">
        <v>-2939465.4193548393</v>
      </c>
      <c r="W5298">
        <v>-0.25786509318280382</v>
      </c>
      <c r="X5298" t="s">
        <v>270</v>
      </c>
    </row>
    <row r="5299" spans="1:24" x14ac:dyDescent="0.35">
      <c r="A5299">
        <v>3300005349</v>
      </c>
      <c r="B5299" t="s">
        <v>168</v>
      </c>
      <c r="C5299" t="s">
        <v>168</v>
      </c>
      <c r="D5299">
        <v>0</v>
      </c>
      <c r="E5299">
        <v>0</v>
      </c>
      <c r="F5299">
        <v>5</v>
      </c>
      <c r="G5299">
        <v>217495</v>
      </c>
      <c r="H5299">
        <v>11</v>
      </c>
      <c r="I5299">
        <v>615000</v>
      </c>
      <c r="J5299">
        <v>0</v>
      </c>
      <c r="K5299">
        <v>0</v>
      </c>
      <c r="L5299">
        <v>9</v>
      </c>
      <c r="M5299">
        <v>1193050</v>
      </c>
      <c r="N5299">
        <v>150000</v>
      </c>
      <c r="O5299">
        <v>2175545</v>
      </c>
      <c r="P5299" t="s">
        <v>5</v>
      </c>
      <c r="Q5299" t="s">
        <v>9</v>
      </c>
      <c r="R5299" t="s">
        <v>169</v>
      </c>
      <c r="S5299" t="s">
        <v>170</v>
      </c>
      <c r="T5299">
        <v>1403577.4193548388</v>
      </c>
      <c r="U5299">
        <v>1630450</v>
      </c>
      <c r="V5299">
        <v>226872.58064516122</v>
      </c>
      <c r="W5299">
        <v>0.16163880774702433</v>
      </c>
      <c r="X5299" t="s">
        <v>258</v>
      </c>
    </row>
    <row r="5300" spans="1:24" x14ac:dyDescent="0.35">
      <c r="A5300">
        <v>3301003084</v>
      </c>
      <c r="B5300" t="s">
        <v>168</v>
      </c>
      <c r="C5300" t="s">
        <v>168</v>
      </c>
      <c r="D5300">
        <v>0</v>
      </c>
      <c r="E5300">
        <v>0</v>
      </c>
      <c r="F5300">
        <v>44</v>
      </c>
      <c r="G5300">
        <v>1815456</v>
      </c>
      <c r="H5300">
        <v>39</v>
      </c>
      <c r="I5300">
        <v>640000</v>
      </c>
      <c r="J5300">
        <v>0</v>
      </c>
      <c r="K5300">
        <v>0</v>
      </c>
      <c r="L5300">
        <v>1</v>
      </c>
      <c r="M5300">
        <v>52400</v>
      </c>
      <c r="N5300">
        <v>44000</v>
      </c>
      <c r="O5300">
        <v>2551856</v>
      </c>
      <c r="P5300" t="s">
        <v>5</v>
      </c>
      <c r="Q5300" t="s">
        <v>9</v>
      </c>
      <c r="R5300" t="s">
        <v>169</v>
      </c>
      <c r="S5300" t="s">
        <v>170</v>
      </c>
      <c r="T5300">
        <v>1646358.7096774194</v>
      </c>
      <c r="U5300">
        <v>1832272</v>
      </c>
      <c r="V5300">
        <v>185913.29032258061</v>
      </c>
      <c r="W5300">
        <v>0.11292392674194773</v>
      </c>
      <c r="X5300" t="s">
        <v>239</v>
      </c>
    </row>
    <row r="5301" spans="1:24" x14ac:dyDescent="0.35">
      <c r="A5301">
        <v>3301076283</v>
      </c>
      <c r="B5301" t="s">
        <v>168</v>
      </c>
      <c r="C5301" t="s">
        <v>168</v>
      </c>
      <c r="D5301">
        <v>0</v>
      </c>
      <c r="E5301">
        <v>0</v>
      </c>
      <c r="F5301">
        <v>3</v>
      </c>
      <c r="G5301">
        <v>62997</v>
      </c>
      <c r="H5301">
        <v>2</v>
      </c>
      <c r="I5301">
        <v>40000</v>
      </c>
      <c r="J5301">
        <v>0</v>
      </c>
      <c r="K5301">
        <v>0</v>
      </c>
      <c r="L5301">
        <v>0</v>
      </c>
      <c r="M5301">
        <v>0</v>
      </c>
      <c r="N5301">
        <v>150000</v>
      </c>
      <c r="O5301">
        <v>252997</v>
      </c>
      <c r="P5301" t="s">
        <v>5</v>
      </c>
      <c r="Q5301" t="s">
        <v>15</v>
      </c>
      <c r="R5301" t="s">
        <v>169</v>
      </c>
      <c r="S5301" t="s">
        <v>170</v>
      </c>
      <c r="T5301">
        <v>163223.87096774194</v>
      </c>
      <c r="U5301">
        <v>532399</v>
      </c>
      <c r="V5301">
        <v>369175.12903225806</v>
      </c>
      <c r="W5301">
        <v>2.2617716810871276</v>
      </c>
      <c r="X5301" t="s">
        <v>190</v>
      </c>
    </row>
    <row r="5302" spans="1:24" x14ac:dyDescent="0.35">
      <c r="A5302">
        <v>3301022276</v>
      </c>
      <c r="B5302" t="s">
        <v>168</v>
      </c>
      <c r="C5302" t="s">
        <v>168</v>
      </c>
      <c r="D5302">
        <v>0</v>
      </c>
      <c r="E5302">
        <v>0</v>
      </c>
      <c r="F5302">
        <v>41</v>
      </c>
      <c r="G5302">
        <v>1078093</v>
      </c>
      <c r="H5302">
        <v>6</v>
      </c>
      <c r="I5302">
        <v>100000</v>
      </c>
      <c r="J5302">
        <v>0</v>
      </c>
      <c r="K5302">
        <v>0</v>
      </c>
      <c r="L5302">
        <v>0</v>
      </c>
      <c r="M5302">
        <v>0</v>
      </c>
      <c r="N5302">
        <v>420000</v>
      </c>
      <c r="O5302">
        <v>1598093</v>
      </c>
      <c r="P5302" t="s">
        <v>5</v>
      </c>
      <c r="Q5302" t="s">
        <v>17</v>
      </c>
      <c r="R5302" t="s">
        <v>169</v>
      </c>
      <c r="S5302" t="s">
        <v>170</v>
      </c>
      <c r="T5302">
        <v>1031027.7419354839</v>
      </c>
      <c r="U5302">
        <v>742399</v>
      </c>
      <c r="V5302">
        <v>-288628.74193548388</v>
      </c>
      <c r="W5302">
        <v>-0.279942750515771</v>
      </c>
      <c r="X5302" t="s">
        <v>332</v>
      </c>
    </row>
    <row r="5303" spans="1:24" x14ac:dyDescent="0.35">
      <c r="A5303">
        <v>3300005799</v>
      </c>
      <c r="B5303" t="s">
        <v>168</v>
      </c>
      <c r="C5303" t="s">
        <v>168</v>
      </c>
      <c r="D5303">
        <v>0</v>
      </c>
      <c r="E5303">
        <v>0</v>
      </c>
      <c r="F5303">
        <v>9</v>
      </c>
      <c r="G5303">
        <v>289989</v>
      </c>
      <c r="H5303">
        <v>21</v>
      </c>
      <c r="I5303">
        <v>890000</v>
      </c>
      <c r="J5303">
        <v>0</v>
      </c>
      <c r="K5303">
        <v>0</v>
      </c>
      <c r="L5303">
        <v>9</v>
      </c>
      <c r="M5303">
        <v>651600</v>
      </c>
      <c r="N5303">
        <v>135000</v>
      </c>
      <c r="O5303">
        <v>1966589</v>
      </c>
      <c r="P5303" t="s">
        <v>5</v>
      </c>
      <c r="Q5303" t="s">
        <v>14</v>
      </c>
      <c r="R5303" t="s">
        <v>169</v>
      </c>
      <c r="S5303" t="s">
        <v>170</v>
      </c>
      <c r="T5303">
        <v>1268767.0967741935</v>
      </c>
      <c r="U5303">
        <v>1248497</v>
      </c>
      <c r="V5303">
        <v>-20270.096774193458</v>
      </c>
      <c r="W5303">
        <v>-1.5976215670890026E-2</v>
      </c>
      <c r="X5303" t="s">
        <v>231</v>
      </c>
    </row>
    <row r="5304" spans="1:24" x14ac:dyDescent="0.35">
      <c r="A5304">
        <v>3301061922</v>
      </c>
      <c r="B5304" t="s">
        <v>168</v>
      </c>
      <c r="C5304" t="s">
        <v>168</v>
      </c>
      <c r="D5304">
        <v>0</v>
      </c>
      <c r="E5304">
        <v>0</v>
      </c>
      <c r="F5304">
        <v>41</v>
      </c>
      <c r="G5304">
        <v>1788284</v>
      </c>
      <c r="H5304">
        <v>23</v>
      </c>
      <c r="I5304">
        <v>510000</v>
      </c>
      <c r="J5304">
        <v>0</v>
      </c>
      <c r="K5304">
        <v>0</v>
      </c>
      <c r="L5304">
        <v>21</v>
      </c>
      <c r="M5304">
        <v>1180400</v>
      </c>
      <c r="N5304">
        <v>180000</v>
      </c>
      <c r="O5304">
        <v>3658684</v>
      </c>
      <c r="P5304" t="s">
        <v>5</v>
      </c>
      <c r="Q5304" t="s">
        <v>15</v>
      </c>
      <c r="R5304" t="s">
        <v>169</v>
      </c>
      <c r="S5304" t="s">
        <v>170</v>
      </c>
      <c r="T5304">
        <v>2360441.2903225804</v>
      </c>
      <c r="U5304">
        <v>1994081</v>
      </c>
      <c r="V5304">
        <v>-366360.29032258037</v>
      </c>
      <c r="W5304">
        <v>-0.15520838913664026</v>
      </c>
      <c r="X5304" t="s">
        <v>341</v>
      </c>
    </row>
    <row r="5305" spans="1:24" x14ac:dyDescent="0.35">
      <c r="A5305">
        <v>3300015286</v>
      </c>
      <c r="B5305" t="s">
        <v>168</v>
      </c>
      <c r="C5305" t="s">
        <v>168</v>
      </c>
      <c r="D5305">
        <v>0</v>
      </c>
      <c r="E5305">
        <v>0</v>
      </c>
      <c r="F5305">
        <v>54</v>
      </c>
      <c r="G5305">
        <v>2210416</v>
      </c>
      <c r="H5305">
        <v>44</v>
      </c>
      <c r="I5305">
        <v>1185000</v>
      </c>
      <c r="J5305">
        <v>0</v>
      </c>
      <c r="K5305">
        <v>0</v>
      </c>
      <c r="L5305">
        <v>32</v>
      </c>
      <c r="M5305">
        <v>2546800</v>
      </c>
      <c r="N5305">
        <v>980000</v>
      </c>
      <c r="O5305">
        <v>6922216</v>
      </c>
      <c r="P5305" t="s">
        <v>5</v>
      </c>
      <c r="Q5305" t="s">
        <v>8</v>
      </c>
      <c r="R5305" t="s">
        <v>169</v>
      </c>
      <c r="S5305" t="s">
        <v>170</v>
      </c>
      <c r="T5305">
        <v>4465945.8064516131</v>
      </c>
      <c r="U5305">
        <v>4627815</v>
      </c>
      <c r="V5305">
        <v>161869.19354838692</v>
      </c>
      <c r="W5305">
        <v>3.6245221183505372E-2</v>
      </c>
      <c r="X5305" t="s">
        <v>350</v>
      </c>
    </row>
    <row r="5306" spans="1:24" x14ac:dyDescent="0.35">
      <c r="A5306">
        <v>3301001422</v>
      </c>
      <c r="B5306" t="s">
        <v>168</v>
      </c>
      <c r="C5306" t="s">
        <v>168</v>
      </c>
      <c r="D5306">
        <v>0</v>
      </c>
      <c r="E5306">
        <v>0</v>
      </c>
      <c r="F5306">
        <v>188</v>
      </c>
      <c r="G5306">
        <v>6107550</v>
      </c>
      <c r="H5306">
        <v>16</v>
      </c>
      <c r="I5306">
        <v>905000</v>
      </c>
      <c r="J5306">
        <v>0</v>
      </c>
      <c r="K5306">
        <v>0</v>
      </c>
      <c r="L5306">
        <v>0</v>
      </c>
      <c r="M5306">
        <v>0</v>
      </c>
      <c r="N5306">
        <v>75000</v>
      </c>
      <c r="O5306">
        <v>7087550</v>
      </c>
      <c r="P5306" t="s">
        <v>5</v>
      </c>
      <c r="Q5306" t="s">
        <v>14</v>
      </c>
      <c r="R5306" t="s">
        <v>169</v>
      </c>
      <c r="S5306" t="s">
        <v>170</v>
      </c>
      <c r="T5306">
        <v>4572612.9032258065</v>
      </c>
      <c r="U5306">
        <v>5699211</v>
      </c>
      <c r="V5306">
        <v>1126598.0967741935</v>
      </c>
      <c r="W5306">
        <v>0.24637950349556625</v>
      </c>
      <c r="X5306" t="s">
        <v>266</v>
      </c>
    </row>
    <row r="5307" spans="1:24" x14ac:dyDescent="0.35">
      <c r="A5307">
        <v>3301072613</v>
      </c>
      <c r="B5307" t="s">
        <v>168</v>
      </c>
      <c r="C5307" t="s">
        <v>168</v>
      </c>
      <c r="D5307">
        <v>0</v>
      </c>
      <c r="E5307">
        <v>0</v>
      </c>
      <c r="F5307">
        <v>37</v>
      </c>
      <c r="G5307">
        <v>1371285</v>
      </c>
      <c r="H5307">
        <v>0</v>
      </c>
      <c r="I5307">
        <v>0</v>
      </c>
      <c r="J5307">
        <v>0</v>
      </c>
      <c r="K5307">
        <v>0</v>
      </c>
      <c r="L5307">
        <v>7</v>
      </c>
      <c r="M5307">
        <v>266800</v>
      </c>
      <c r="N5307">
        <v>306000</v>
      </c>
      <c r="O5307">
        <v>1944085</v>
      </c>
      <c r="P5307" t="s">
        <v>5</v>
      </c>
      <c r="Q5307" t="s">
        <v>12</v>
      </c>
      <c r="R5307" t="s">
        <v>169</v>
      </c>
      <c r="S5307" t="s">
        <v>170</v>
      </c>
      <c r="T5307">
        <v>1254248.3870967743</v>
      </c>
      <c r="U5307">
        <v>1439087</v>
      </c>
      <c r="V5307">
        <v>184838.6129032257</v>
      </c>
      <c r="W5307">
        <v>0.14737002240128372</v>
      </c>
      <c r="X5307" t="s">
        <v>256</v>
      </c>
    </row>
    <row r="5308" spans="1:24" x14ac:dyDescent="0.35">
      <c r="A5308">
        <v>3300018874</v>
      </c>
      <c r="B5308" t="s">
        <v>168</v>
      </c>
      <c r="C5308" t="s">
        <v>168</v>
      </c>
      <c r="D5308">
        <v>0</v>
      </c>
      <c r="E5308">
        <v>0</v>
      </c>
      <c r="F5308">
        <v>236</v>
      </c>
      <c r="G5308">
        <v>9891087</v>
      </c>
      <c r="H5308">
        <v>107</v>
      </c>
      <c r="I5308">
        <v>4650000</v>
      </c>
      <c r="J5308">
        <v>0</v>
      </c>
      <c r="K5308">
        <v>0</v>
      </c>
      <c r="L5308">
        <v>0</v>
      </c>
      <c r="M5308">
        <v>0</v>
      </c>
      <c r="N5308">
        <v>1101900</v>
      </c>
      <c r="O5308">
        <v>15642987</v>
      </c>
      <c r="P5308" t="s">
        <v>5</v>
      </c>
      <c r="Q5308" t="s">
        <v>6</v>
      </c>
      <c r="R5308" t="s">
        <v>169</v>
      </c>
      <c r="S5308" t="s">
        <v>170</v>
      </c>
      <c r="T5308">
        <v>10092249.677419355</v>
      </c>
      <c r="U5308">
        <v>10131729</v>
      </c>
      <c r="V5308">
        <v>39479.322580644861</v>
      </c>
      <c r="W5308">
        <v>3.9118456085145414E-3</v>
      </c>
      <c r="X5308" t="s">
        <v>245</v>
      </c>
    </row>
    <row r="5309" spans="1:24" x14ac:dyDescent="0.35">
      <c r="A5309">
        <v>3300017948</v>
      </c>
      <c r="B5309" t="s">
        <v>168</v>
      </c>
      <c r="C5309" t="s">
        <v>168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1381000</v>
      </c>
      <c r="O5309">
        <v>1381000</v>
      </c>
      <c r="P5309" t="s">
        <v>5</v>
      </c>
      <c r="Q5309" t="s">
        <v>7</v>
      </c>
      <c r="R5309" t="s">
        <v>169</v>
      </c>
      <c r="S5309" t="s">
        <v>170</v>
      </c>
      <c r="T5309">
        <v>890967.74193548388</v>
      </c>
      <c r="U5309">
        <v>1614500</v>
      </c>
      <c r="V5309">
        <v>723532.25806451612</v>
      </c>
      <c r="W5309">
        <v>0.81207458363504714</v>
      </c>
      <c r="X5309" t="s">
        <v>346</v>
      </c>
    </row>
    <row r="5310" spans="1:24" x14ac:dyDescent="0.35">
      <c r="A5310">
        <v>3301008624</v>
      </c>
      <c r="B5310" t="s">
        <v>168</v>
      </c>
      <c r="C5310" t="s">
        <v>168</v>
      </c>
      <c r="D5310">
        <v>0</v>
      </c>
      <c r="E5310">
        <v>0</v>
      </c>
      <c r="F5310">
        <v>12</v>
      </c>
      <c r="G5310">
        <v>223983</v>
      </c>
      <c r="H5310">
        <v>8</v>
      </c>
      <c r="I5310">
        <v>215000</v>
      </c>
      <c r="J5310">
        <v>0</v>
      </c>
      <c r="K5310">
        <v>0</v>
      </c>
      <c r="L5310">
        <v>14</v>
      </c>
      <c r="M5310">
        <v>563600</v>
      </c>
      <c r="N5310">
        <v>75000</v>
      </c>
      <c r="O5310">
        <v>1077583</v>
      </c>
      <c r="P5310" t="s">
        <v>5</v>
      </c>
      <c r="Q5310" t="s">
        <v>14</v>
      </c>
      <c r="R5310" t="s">
        <v>207</v>
      </c>
      <c r="S5310" t="s">
        <v>170</v>
      </c>
      <c r="T5310">
        <v>695214.83870967745</v>
      </c>
      <c r="U5310">
        <v>150000</v>
      </c>
      <c r="V5310">
        <v>-545214.83870967745</v>
      </c>
      <c r="W5310">
        <v>-0.78423935789632915</v>
      </c>
      <c r="X5310" t="s">
        <v>211</v>
      </c>
    </row>
    <row r="5311" spans="1:24" x14ac:dyDescent="0.35">
      <c r="A5311">
        <v>3300017690</v>
      </c>
      <c r="B5311" t="s">
        <v>168</v>
      </c>
      <c r="C5311" t="s">
        <v>168</v>
      </c>
      <c r="D5311">
        <v>0</v>
      </c>
      <c r="E5311">
        <v>0</v>
      </c>
      <c r="F5311">
        <v>47</v>
      </c>
      <c r="G5311">
        <v>2165787</v>
      </c>
      <c r="H5311">
        <v>25</v>
      </c>
      <c r="I5311">
        <v>855000</v>
      </c>
      <c r="J5311">
        <v>0</v>
      </c>
      <c r="K5311">
        <v>0</v>
      </c>
      <c r="L5311">
        <v>0</v>
      </c>
      <c r="M5311">
        <v>0</v>
      </c>
      <c r="N5311">
        <v>7231500</v>
      </c>
      <c r="O5311">
        <v>10252287</v>
      </c>
      <c r="P5311" t="s">
        <v>5</v>
      </c>
      <c r="Q5311" t="s">
        <v>6</v>
      </c>
      <c r="R5311" t="s">
        <v>169</v>
      </c>
      <c r="S5311" t="s">
        <v>170</v>
      </c>
      <c r="T5311">
        <v>6614378.7096774196</v>
      </c>
      <c r="U5311">
        <v>1087500</v>
      </c>
      <c r="V5311">
        <v>-5526878.7096774196</v>
      </c>
      <c r="W5311">
        <v>-0.83558546497966746</v>
      </c>
      <c r="X5311" t="s">
        <v>295</v>
      </c>
    </row>
    <row r="5312" spans="1:24" x14ac:dyDescent="0.35">
      <c r="A5312">
        <v>3300017520</v>
      </c>
      <c r="B5312" t="s">
        <v>168</v>
      </c>
      <c r="C5312" t="s">
        <v>168</v>
      </c>
      <c r="D5312">
        <v>0</v>
      </c>
      <c r="E5312">
        <v>0</v>
      </c>
      <c r="F5312">
        <v>96</v>
      </c>
      <c r="G5312">
        <v>3281188</v>
      </c>
      <c r="H5312">
        <v>107</v>
      </c>
      <c r="I5312">
        <v>5075000</v>
      </c>
      <c r="J5312">
        <v>0</v>
      </c>
      <c r="K5312">
        <v>0</v>
      </c>
      <c r="L5312">
        <v>3</v>
      </c>
      <c r="M5312">
        <v>97200</v>
      </c>
      <c r="N5312">
        <v>1121500</v>
      </c>
      <c r="O5312">
        <v>9574888</v>
      </c>
      <c r="P5312" t="s">
        <v>5</v>
      </c>
      <c r="Q5312" t="s">
        <v>7</v>
      </c>
      <c r="R5312" t="s">
        <v>169</v>
      </c>
      <c r="S5312" t="s">
        <v>170</v>
      </c>
      <c r="T5312">
        <v>6177347.0967741944</v>
      </c>
      <c r="U5312">
        <v>6260425</v>
      </c>
      <c r="V5312">
        <v>83077.90322580561</v>
      </c>
      <c r="W5312">
        <v>1.3448799609979689E-2</v>
      </c>
      <c r="X5312" t="s">
        <v>305</v>
      </c>
    </row>
    <row r="5313" spans="1:24" x14ac:dyDescent="0.35">
      <c r="A5313">
        <v>3300000846</v>
      </c>
      <c r="B5313" t="s">
        <v>168</v>
      </c>
      <c r="C5313" t="s">
        <v>168</v>
      </c>
      <c r="D5313">
        <v>0</v>
      </c>
      <c r="E5313">
        <v>0</v>
      </c>
      <c r="F5313">
        <v>0</v>
      </c>
      <c r="G5313">
        <v>0</v>
      </c>
      <c r="H5313">
        <v>24</v>
      </c>
      <c r="I5313">
        <v>425000</v>
      </c>
      <c r="J5313">
        <v>0</v>
      </c>
      <c r="K5313">
        <v>0</v>
      </c>
      <c r="L5313">
        <v>0</v>
      </c>
      <c r="M5313">
        <v>0</v>
      </c>
      <c r="N5313">
        <v>30000</v>
      </c>
      <c r="O5313">
        <v>455000</v>
      </c>
      <c r="P5313" t="s">
        <v>5</v>
      </c>
      <c r="Q5313" t="s">
        <v>11</v>
      </c>
      <c r="R5313" t="s">
        <v>169</v>
      </c>
      <c r="S5313" t="s">
        <v>170</v>
      </c>
      <c r="T5313">
        <v>293548.38709677418</v>
      </c>
      <c r="U5313">
        <v>235000</v>
      </c>
      <c r="V5313">
        <v>-58548.387096774182</v>
      </c>
      <c r="W5313">
        <v>-0.19945054945054941</v>
      </c>
      <c r="X5313" t="s">
        <v>193</v>
      </c>
    </row>
    <row r="5314" spans="1:24" x14ac:dyDescent="0.35">
      <c r="A5314">
        <v>3301010265</v>
      </c>
      <c r="B5314" t="s">
        <v>168</v>
      </c>
      <c r="C5314" t="s">
        <v>168</v>
      </c>
      <c r="D5314">
        <v>0</v>
      </c>
      <c r="E5314">
        <v>0</v>
      </c>
      <c r="F5314">
        <v>59</v>
      </c>
      <c r="G5314">
        <v>1682152</v>
      </c>
      <c r="H5314">
        <v>95</v>
      </c>
      <c r="I5314">
        <v>3425000</v>
      </c>
      <c r="J5314">
        <v>0</v>
      </c>
      <c r="K5314">
        <v>0</v>
      </c>
      <c r="L5314">
        <v>31</v>
      </c>
      <c r="M5314">
        <v>1444400</v>
      </c>
      <c r="N5314">
        <v>30000</v>
      </c>
      <c r="O5314">
        <v>6581552</v>
      </c>
      <c r="P5314" t="s">
        <v>5</v>
      </c>
      <c r="Q5314" t="s">
        <v>10</v>
      </c>
      <c r="R5314" t="s">
        <v>181</v>
      </c>
      <c r="S5314" t="s">
        <v>170</v>
      </c>
      <c r="T5314">
        <v>4246162.5806451607</v>
      </c>
      <c r="U5314">
        <v>2897400</v>
      </c>
      <c r="V5314">
        <v>-1348762.5806451607</v>
      </c>
      <c r="W5314">
        <v>-0.31764270798133931</v>
      </c>
      <c r="X5314" t="s">
        <v>379</v>
      </c>
    </row>
    <row r="5315" spans="1:24" x14ac:dyDescent="0.35">
      <c r="A5315">
        <v>3301059608</v>
      </c>
      <c r="B5315" t="s">
        <v>168</v>
      </c>
      <c r="C5315" t="s">
        <v>168</v>
      </c>
      <c r="D5315">
        <v>0</v>
      </c>
      <c r="E5315">
        <v>0</v>
      </c>
      <c r="F5315">
        <v>112</v>
      </c>
      <c r="G5315">
        <v>4184474</v>
      </c>
      <c r="H5315">
        <v>43</v>
      </c>
      <c r="I5315">
        <v>898000</v>
      </c>
      <c r="J5315">
        <v>0</v>
      </c>
      <c r="K5315">
        <v>0</v>
      </c>
      <c r="L5315">
        <v>0</v>
      </c>
      <c r="M5315">
        <v>0</v>
      </c>
      <c r="N5315">
        <v>657000</v>
      </c>
      <c r="O5315">
        <v>5739474</v>
      </c>
      <c r="P5315" t="s">
        <v>5</v>
      </c>
      <c r="Q5315" t="s">
        <v>12</v>
      </c>
      <c r="R5315" t="s">
        <v>169</v>
      </c>
      <c r="S5315" t="s">
        <v>170</v>
      </c>
      <c r="T5315">
        <v>3702886.4516129028</v>
      </c>
      <c r="U5315">
        <v>5376066</v>
      </c>
      <c r="V5315">
        <v>1673179.5483870972</v>
      </c>
      <c r="W5315">
        <v>0.4518581842168814</v>
      </c>
      <c r="X5315" t="s">
        <v>304</v>
      </c>
    </row>
    <row r="5316" spans="1:24" x14ac:dyDescent="0.35">
      <c r="A5316">
        <v>3301019859</v>
      </c>
      <c r="B5316" t="s">
        <v>168</v>
      </c>
      <c r="C5316" t="s">
        <v>168</v>
      </c>
      <c r="D5316">
        <v>0</v>
      </c>
      <c r="E5316">
        <v>0</v>
      </c>
      <c r="F5316">
        <v>18</v>
      </c>
      <c r="G5316">
        <v>1054682</v>
      </c>
      <c r="H5316">
        <v>20</v>
      </c>
      <c r="I5316">
        <v>1135000</v>
      </c>
      <c r="J5316">
        <v>0</v>
      </c>
      <c r="K5316">
        <v>0</v>
      </c>
      <c r="L5316">
        <v>20</v>
      </c>
      <c r="M5316">
        <v>1408000</v>
      </c>
      <c r="N5316">
        <v>150000</v>
      </c>
      <c r="O5316">
        <v>3747682</v>
      </c>
      <c r="P5316" t="s">
        <v>5</v>
      </c>
      <c r="Q5316" t="s">
        <v>15</v>
      </c>
      <c r="R5316" t="s">
        <v>169</v>
      </c>
      <c r="S5316" t="s">
        <v>170</v>
      </c>
      <c r="T5316">
        <v>2417859.3548387098</v>
      </c>
      <c r="U5316">
        <v>1935791</v>
      </c>
      <c r="V5316">
        <v>-482068.35483870981</v>
      </c>
      <c r="W5316">
        <v>-0.19937816228804905</v>
      </c>
      <c r="X5316" t="s">
        <v>369</v>
      </c>
    </row>
    <row r="5317" spans="1:24" x14ac:dyDescent="0.35">
      <c r="A5317">
        <v>3301061144</v>
      </c>
      <c r="B5317" t="s">
        <v>168</v>
      </c>
      <c r="C5317" t="s">
        <v>168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150000</v>
      </c>
      <c r="O5317">
        <v>150000</v>
      </c>
      <c r="P5317" t="s">
        <v>5</v>
      </c>
      <c r="Q5317" t="s">
        <v>13</v>
      </c>
      <c r="R5317" t="s">
        <v>169</v>
      </c>
      <c r="S5317" t="s">
        <v>170</v>
      </c>
      <c r="T5317">
        <v>96774.193548387106</v>
      </c>
      <c r="U5317">
        <v>0</v>
      </c>
      <c r="V5317">
        <v>-96774.193548387106</v>
      </c>
      <c r="W5317">
        <v>0</v>
      </c>
      <c r="X5317" t="s">
        <v>186</v>
      </c>
    </row>
    <row r="5318" spans="1:24" x14ac:dyDescent="0.35">
      <c r="A5318">
        <v>3300014310</v>
      </c>
      <c r="B5318" t="s">
        <v>168</v>
      </c>
      <c r="C5318" t="s">
        <v>168</v>
      </c>
      <c r="D5318">
        <v>0</v>
      </c>
      <c r="E5318">
        <v>0</v>
      </c>
      <c r="F5318">
        <v>83</v>
      </c>
      <c r="G5318">
        <v>3539553</v>
      </c>
      <c r="H5318">
        <v>6</v>
      </c>
      <c r="I5318">
        <v>285000</v>
      </c>
      <c r="J5318">
        <v>0</v>
      </c>
      <c r="K5318">
        <v>0</v>
      </c>
      <c r="L5318">
        <v>0</v>
      </c>
      <c r="M5318">
        <v>0</v>
      </c>
      <c r="N5318">
        <v>271500</v>
      </c>
      <c r="O5318">
        <v>4096053</v>
      </c>
      <c r="P5318" t="s">
        <v>5</v>
      </c>
      <c r="Q5318" t="s">
        <v>8</v>
      </c>
      <c r="R5318" t="s">
        <v>169</v>
      </c>
      <c r="S5318" t="s">
        <v>170</v>
      </c>
      <c r="T5318">
        <v>2642614.8387096776</v>
      </c>
      <c r="U5318">
        <v>4296586</v>
      </c>
      <c r="V5318">
        <v>1653971.1612903224</v>
      </c>
      <c r="W5318">
        <v>0.62588430862588917</v>
      </c>
      <c r="X5318" t="s">
        <v>216</v>
      </c>
    </row>
    <row r="5319" spans="1:24" x14ac:dyDescent="0.35">
      <c r="A5319">
        <v>3301002873</v>
      </c>
      <c r="B5319" t="s">
        <v>168</v>
      </c>
      <c r="C5319" t="s">
        <v>168</v>
      </c>
      <c r="D5319">
        <v>0</v>
      </c>
      <c r="E5319">
        <v>0</v>
      </c>
      <c r="F5319">
        <v>41</v>
      </c>
      <c r="G5319">
        <v>1154950</v>
      </c>
      <c r="H5319">
        <v>10</v>
      </c>
      <c r="I5319">
        <v>415000</v>
      </c>
      <c r="J5319">
        <v>0</v>
      </c>
      <c r="K5319">
        <v>0</v>
      </c>
      <c r="L5319">
        <v>11</v>
      </c>
      <c r="M5319">
        <v>606400</v>
      </c>
      <c r="N5319">
        <v>30000</v>
      </c>
      <c r="O5319">
        <v>2206350</v>
      </c>
      <c r="P5319" t="s">
        <v>5</v>
      </c>
      <c r="Q5319" t="s">
        <v>14</v>
      </c>
      <c r="R5319" t="s">
        <v>169</v>
      </c>
      <c r="S5319" t="s">
        <v>170</v>
      </c>
      <c r="T5319">
        <v>1423451.6129032257</v>
      </c>
      <c r="U5319">
        <v>727976</v>
      </c>
      <c r="V5319">
        <v>-695475.6129032257</v>
      </c>
      <c r="W5319">
        <v>-0.48858395086908235</v>
      </c>
      <c r="X5319" t="s">
        <v>367</v>
      </c>
    </row>
    <row r="5320" spans="1:24" x14ac:dyDescent="0.35">
      <c r="A5320">
        <v>3300015490</v>
      </c>
      <c r="B5320" t="s">
        <v>168</v>
      </c>
      <c r="C5320" t="s">
        <v>168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342000</v>
      </c>
      <c r="O5320">
        <v>342000</v>
      </c>
      <c r="P5320" t="s">
        <v>5</v>
      </c>
      <c r="Q5320" t="s">
        <v>8</v>
      </c>
      <c r="R5320" t="s">
        <v>169</v>
      </c>
      <c r="S5320" t="s">
        <v>170</v>
      </c>
      <c r="T5320">
        <v>220645.16129032258</v>
      </c>
      <c r="U5320">
        <v>1046500</v>
      </c>
      <c r="V5320">
        <v>825854.83870967745</v>
      </c>
      <c r="W5320">
        <v>3.7429093567251464</v>
      </c>
      <c r="X5320" t="s">
        <v>391</v>
      </c>
    </row>
    <row r="5321" spans="1:24" x14ac:dyDescent="0.35">
      <c r="A5321">
        <v>3301022004</v>
      </c>
      <c r="B5321" t="s">
        <v>168</v>
      </c>
      <c r="C5321" t="s">
        <v>168</v>
      </c>
      <c r="D5321">
        <v>0</v>
      </c>
      <c r="E5321">
        <v>0</v>
      </c>
      <c r="F5321">
        <v>287</v>
      </c>
      <c r="G5321">
        <v>14464787</v>
      </c>
      <c r="H5321">
        <v>76</v>
      </c>
      <c r="I5321">
        <v>2675000</v>
      </c>
      <c r="J5321">
        <v>0</v>
      </c>
      <c r="K5321">
        <v>0</v>
      </c>
      <c r="L5321">
        <v>19</v>
      </c>
      <c r="M5321">
        <v>806848</v>
      </c>
      <c r="N5321">
        <v>352500</v>
      </c>
      <c r="O5321">
        <v>18299135</v>
      </c>
      <c r="P5321" t="s">
        <v>5</v>
      </c>
      <c r="Q5321" t="s">
        <v>17</v>
      </c>
      <c r="R5321" t="s">
        <v>169</v>
      </c>
      <c r="S5321" t="s">
        <v>170</v>
      </c>
      <c r="T5321">
        <v>11805893.548387095</v>
      </c>
      <c r="U5321">
        <v>14143057</v>
      </c>
      <c r="V5321">
        <v>2337163.4516129047</v>
      </c>
      <c r="W5321">
        <v>0.19796582461411449</v>
      </c>
      <c r="X5321" t="s">
        <v>185</v>
      </c>
    </row>
    <row r="5322" spans="1:24" x14ac:dyDescent="0.35">
      <c r="A5322">
        <v>3300018291</v>
      </c>
      <c r="B5322" t="s">
        <v>168</v>
      </c>
      <c r="C5322" t="s">
        <v>168</v>
      </c>
      <c r="D5322">
        <v>0</v>
      </c>
      <c r="E5322">
        <v>0</v>
      </c>
      <c r="F5322">
        <v>240</v>
      </c>
      <c r="G5322">
        <v>10569045</v>
      </c>
      <c r="H5322">
        <v>0</v>
      </c>
      <c r="I5322">
        <v>0</v>
      </c>
      <c r="J5322">
        <v>0</v>
      </c>
      <c r="K5322">
        <v>0</v>
      </c>
      <c r="L5322">
        <v>1</v>
      </c>
      <c r="M5322">
        <v>102400</v>
      </c>
      <c r="N5322">
        <v>1800000</v>
      </c>
      <c r="O5322">
        <v>12471445</v>
      </c>
      <c r="P5322" t="s">
        <v>5</v>
      </c>
      <c r="Q5322" t="s">
        <v>6</v>
      </c>
      <c r="R5322" t="s">
        <v>169</v>
      </c>
      <c r="S5322" t="s">
        <v>170</v>
      </c>
      <c r="T5322">
        <v>8046093.5483870972</v>
      </c>
      <c r="U5322">
        <v>7250767</v>
      </c>
      <c r="V5322">
        <v>-795326.54838709719</v>
      </c>
      <c r="W5322">
        <v>-9.8846296479678242E-2</v>
      </c>
      <c r="X5322" t="s">
        <v>245</v>
      </c>
    </row>
    <row r="5323" spans="1:24" x14ac:dyDescent="0.35">
      <c r="A5323">
        <v>3301072014</v>
      </c>
      <c r="B5323" t="s">
        <v>168</v>
      </c>
      <c r="C5323" t="s">
        <v>168</v>
      </c>
      <c r="D5323">
        <v>0</v>
      </c>
      <c r="E5323">
        <v>0</v>
      </c>
      <c r="F5323">
        <v>0</v>
      </c>
      <c r="G5323">
        <v>0</v>
      </c>
      <c r="H5323">
        <v>1</v>
      </c>
      <c r="I5323">
        <v>3000</v>
      </c>
      <c r="J5323">
        <v>0</v>
      </c>
      <c r="K5323">
        <v>0</v>
      </c>
      <c r="L5323">
        <v>0</v>
      </c>
      <c r="M5323">
        <v>0</v>
      </c>
      <c r="N5323">
        <v>150000</v>
      </c>
      <c r="O5323">
        <v>153000</v>
      </c>
      <c r="P5323" t="s">
        <v>5</v>
      </c>
      <c r="Q5323" t="s">
        <v>14</v>
      </c>
      <c r="R5323" t="s">
        <v>169</v>
      </c>
      <c r="S5323" t="s">
        <v>170</v>
      </c>
      <c r="T5323">
        <v>98709.677419354834</v>
      </c>
      <c r="U5323">
        <v>30000</v>
      </c>
      <c r="V5323">
        <v>-68709.677419354834</v>
      </c>
      <c r="W5323">
        <v>-0.69607843137254899</v>
      </c>
      <c r="X5323" t="s">
        <v>358</v>
      </c>
    </row>
    <row r="5324" spans="1:24" x14ac:dyDescent="0.35">
      <c r="A5324">
        <v>3300008875</v>
      </c>
      <c r="B5324" t="s">
        <v>168</v>
      </c>
      <c r="C5324" t="s">
        <v>168</v>
      </c>
      <c r="D5324">
        <v>0</v>
      </c>
      <c r="E5324">
        <v>0</v>
      </c>
      <c r="F5324">
        <v>0</v>
      </c>
      <c r="G5324">
        <v>0</v>
      </c>
      <c r="H5324">
        <v>16</v>
      </c>
      <c r="I5324">
        <v>250000</v>
      </c>
      <c r="J5324">
        <v>0</v>
      </c>
      <c r="K5324">
        <v>0</v>
      </c>
      <c r="L5324">
        <v>0</v>
      </c>
      <c r="M5324">
        <v>0</v>
      </c>
      <c r="N5324">
        <v>2974800</v>
      </c>
      <c r="O5324">
        <v>3224800</v>
      </c>
      <c r="P5324" t="s">
        <v>5</v>
      </c>
      <c r="Q5324" t="s">
        <v>16</v>
      </c>
      <c r="R5324" t="s">
        <v>169</v>
      </c>
      <c r="S5324" t="s">
        <v>170</v>
      </c>
      <c r="T5324">
        <v>2080516.1290322582</v>
      </c>
      <c r="U5324">
        <v>1076000</v>
      </c>
      <c r="V5324">
        <v>-1004516.1290322582</v>
      </c>
      <c r="W5324">
        <v>-0.48282064003969238</v>
      </c>
      <c r="X5324" t="s">
        <v>384</v>
      </c>
    </row>
    <row r="5325" spans="1:24" x14ac:dyDescent="0.35">
      <c r="A5325">
        <v>3301019509</v>
      </c>
      <c r="B5325" t="s">
        <v>168</v>
      </c>
      <c r="C5325" t="s">
        <v>168</v>
      </c>
      <c r="D5325">
        <v>0</v>
      </c>
      <c r="E5325">
        <v>0</v>
      </c>
      <c r="F5325">
        <v>6</v>
      </c>
      <c r="G5325">
        <v>155493</v>
      </c>
      <c r="H5325">
        <v>3</v>
      </c>
      <c r="I5325">
        <v>25000</v>
      </c>
      <c r="J5325">
        <v>0</v>
      </c>
      <c r="K5325">
        <v>0</v>
      </c>
      <c r="L5325">
        <v>6</v>
      </c>
      <c r="M5325">
        <v>244400</v>
      </c>
      <c r="N5325">
        <v>150000</v>
      </c>
      <c r="O5325">
        <v>574893</v>
      </c>
      <c r="P5325" t="s">
        <v>5</v>
      </c>
      <c r="Q5325" t="s">
        <v>14</v>
      </c>
      <c r="R5325" t="s">
        <v>169</v>
      </c>
      <c r="S5325" t="s">
        <v>170</v>
      </c>
      <c r="T5325">
        <v>370898.70967741933</v>
      </c>
      <c r="U5325">
        <v>205000</v>
      </c>
      <c r="V5325">
        <v>-165898.70967741933</v>
      </c>
      <c r="W5325">
        <v>-0.44728845193801281</v>
      </c>
      <c r="X5325" t="s">
        <v>260</v>
      </c>
    </row>
    <row r="5326" spans="1:24" x14ac:dyDescent="0.35">
      <c r="A5326">
        <v>3301071450</v>
      </c>
      <c r="B5326" t="s">
        <v>168</v>
      </c>
      <c r="C5326" t="s">
        <v>168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30000</v>
      </c>
      <c r="O5326">
        <v>30000</v>
      </c>
      <c r="P5326" t="s">
        <v>5</v>
      </c>
      <c r="Q5326" t="s">
        <v>13</v>
      </c>
      <c r="R5326" t="s">
        <v>169</v>
      </c>
      <c r="S5326" t="s">
        <v>170</v>
      </c>
      <c r="T5326">
        <v>19354.83870967742</v>
      </c>
      <c r="U5326">
        <v>30000</v>
      </c>
      <c r="V5326">
        <v>10645.16129032258</v>
      </c>
      <c r="W5326">
        <v>0.54999999999999982</v>
      </c>
      <c r="X5326" t="s">
        <v>282</v>
      </c>
    </row>
    <row r="5327" spans="1:24" x14ac:dyDescent="0.35">
      <c r="A5327">
        <v>3300009995</v>
      </c>
      <c r="B5327" t="s">
        <v>168</v>
      </c>
      <c r="C5327" t="s">
        <v>168</v>
      </c>
      <c r="D5327">
        <v>0</v>
      </c>
      <c r="E5327">
        <v>0</v>
      </c>
      <c r="F5327">
        <v>36</v>
      </c>
      <c r="G5327">
        <v>1746765</v>
      </c>
      <c r="H5327">
        <v>7</v>
      </c>
      <c r="I5327">
        <v>340000</v>
      </c>
      <c r="J5327">
        <v>0</v>
      </c>
      <c r="K5327">
        <v>0</v>
      </c>
      <c r="L5327">
        <v>0</v>
      </c>
      <c r="M5327">
        <v>0</v>
      </c>
      <c r="N5327">
        <v>362000</v>
      </c>
      <c r="O5327">
        <v>2448765</v>
      </c>
      <c r="P5327" t="s">
        <v>5</v>
      </c>
      <c r="Q5327" t="s">
        <v>12</v>
      </c>
      <c r="R5327" t="s">
        <v>169</v>
      </c>
      <c r="S5327" t="s">
        <v>170</v>
      </c>
      <c r="T5327">
        <v>1579848.3870967743</v>
      </c>
      <c r="U5327">
        <v>1691481</v>
      </c>
      <c r="V5327">
        <v>111632.6129032257</v>
      </c>
      <c r="W5327">
        <v>7.0660332861666841E-2</v>
      </c>
      <c r="X5327" t="s">
        <v>406</v>
      </c>
    </row>
    <row r="5328" spans="1:24" x14ac:dyDescent="0.35">
      <c r="A5328">
        <v>3300009726</v>
      </c>
      <c r="B5328" t="s">
        <v>168</v>
      </c>
      <c r="C5328" t="s">
        <v>168</v>
      </c>
      <c r="D5328">
        <v>0</v>
      </c>
      <c r="E5328">
        <v>0</v>
      </c>
      <c r="F5328">
        <v>264</v>
      </c>
      <c r="G5328">
        <v>11638723</v>
      </c>
      <c r="H5328">
        <v>34</v>
      </c>
      <c r="I5328">
        <v>1420000</v>
      </c>
      <c r="J5328">
        <v>0</v>
      </c>
      <c r="K5328">
        <v>0</v>
      </c>
      <c r="L5328">
        <v>10</v>
      </c>
      <c r="M5328">
        <v>1074000</v>
      </c>
      <c r="N5328">
        <v>330000</v>
      </c>
      <c r="O5328">
        <v>14462723</v>
      </c>
      <c r="P5328" t="s">
        <v>5</v>
      </c>
      <c r="Q5328" t="s">
        <v>12</v>
      </c>
      <c r="R5328" t="s">
        <v>169</v>
      </c>
      <c r="S5328" t="s">
        <v>170</v>
      </c>
      <c r="T5328">
        <v>9330789.0322580636</v>
      </c>
      <c r="U5328">
        <v>9958299</v>
      </c>
      <c r="V5328">
        <v>627509.96774193645</v>
      </c>
      <c r="W5328">
        <v>6.7251543848278139E-2</v>
      </c>
      <c r="X5328" t="s">
        <v>206</v>
      </c>
    </row>
    <row r="5329" spans="1:24" x14ac:dyDescent="0.35">
      <c r="A5329">
        <v>3301072154</v>
      </c>
      <c r="B5329" t="s">
        <v>168</v>
      </c>
      <c r="C5329" t="s">
        <v>168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342000</v>
      </c>
      <c r="O5329">
        <v>342000</v>
      </c>
      <c r="P5329" t="s">
        <v>5</v>
      </c>
      <c r="Q5329" t="s">
        <v>8</v>
      </c>
      <c r="R5329" t="s">
        <v>169</v>
      </c>
      <c r="S5329" t="s">
        <v>170</v>
      </c>
      <c r="T5329">
        <v>220645.16129032258</v>
      </c>
      <c r="U5329">
        <v>1046500</v>
      </c>
      <c r="V5329">
        <v>825854.83870967745</v>
      </c>
      <c r="W5329">
        <v>3.7429093567251464</v>
      </c>
      <c r="X5329" t="s">
        <v>273</v>
      </c>
    </row>
    <row r="5330" spans="1:24" x14ac:dyDescent="0.35">
      <c r="A5330">
        <v>3301054187</v>
      </c>
      <c r="B5330" t="s">
        <v>168</v>
      </c>
      <c r="C5330" t="s">
        <v>168</v>
      </c>
      <c r="D5330">
        <v>0</v>
      </c>
      <c r="E5330">
        <v>0</v>
      </c>
      <c r="F5330">
        <v>69</v>
      </c>
      <c r="G5330">
        <v>2501695</v>
      </c>
      <c r="H5330">
        <v>4</v>
      </c>
      <c r="I5330">
        <v>95000</v>
      </c>
      <c r="J5330">
        <v>0</v>
      </c>
      <c r="K5330">
        <v>0</v>
      </c>
      <c r="L5330">
        <v>0</v>
      </c>
      <c r="M5330">
        <v>0</v>
      </c>
      <c r="N5330">
        <v>191700</v>
      </c>
      <c r="O5330">
        <v>2788395</v>
      </c>
      <c r="P5330" t="s">
        <v>5</v>
      </c>
      <c r="Q5330" t="s">
        <v>8</v>
      </c>
      <c r="R5330" t="s">
        <v>169</v>
      </c>
      <c r="S5330" t="s">
        <v>170</v>
      </c>
      <c r="T5330">
        <v>1798964.5161290322</v>
      </c>
      <c r="U5330">
        <v>1729382</v>
      </c>
      <c r="V5330">
        <v>-69582.516129032243</v>
      </c>
      <c r="W5330">
        <v>-3.867920434515193E-2</v>
      </c>
      <c r="X5330" t="s">
        <v>275</v>
      </c>
    </row>
    <row r="5331" spans="1:24" x14ac:dyDescent="0.35">
      <c r="A5331">
        <v>3300002990</v>
      </c>
      <c r="B5331" t="s">
        <v>168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 t="s">
        <v>5</v>
      </c>
      <c r="Q5331" t="s">
        <v>13</v>
      </c>
      <c r="R5331" t="s">
        <v>169</v>
      </c>
      <c r="S5331" t="s">
        <v>170</v>
      </c>
      <c r="T5331">
        <v>0</v>
      </c>
      <c r="U5331">
        <v>171000</v>
      </c>
      <c r="V5331">
        <v>171000</v>
      </c>
      <c r="W5331">
        <v>1</v>
      </c>
      <c r="X5331" t="s">
        <v>283</v>
      </c>
    </row>
    <row r="5332" spans="1:24" x14ac:dyDescent="0.35">
      <c r="A5332">
        <v>3301069956</v>
      </c>
      <c r="B5332" t="s">
        <v>168</v>
      </c>
      <c r="C5332" t="s">
        <v>168</v>
      </c>
      <c r="D5332">
        <v>0</v>
      </c>
      <c r="E5332">
        <v>0</v>
      </c>
      <c r="F5332">
        <v>2</v>
      </c>
      <c r="G5332">
        <v>14003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30000</v>
      </c>
      <c r="O5332">
        <v>44003</v>
      </c>
      <c r="P5332" t="s">
        <v>5</v>
      </c>
      <c r="Q5332" t="s">
        <v>11</v>
      </c>
      <c r="R5332" t="s">
        <v>169</v>
      </c>
      <c r="S5332" t="s">
        <v>170</v>
      </c>
      <c r="T5332">
        <v>28389.032258064515</v>
      </c>
      <c r="U5332">
        <v>60000</v>
      </c>
      <c r="V5332">
        <v>31610.967741935485</v>
      </c>
      <c r="W5332">
        <v>1.1134922618912348</v>
      </c>
      <c r="X5332" t="s">
        <v>263</v>
      </c>
    </row>
    <row r="5333" spans="1:24" x14ac:dyDescent="0.35">
      <c r="A5333">
        <v>3301075630</v>
      </c>
      <c r="B5333" t="s">
        <v>168</v>
      </c>
      <c r="C5333" t="s">
        <v>168</v>
      </c>
      <c r="D5333">
        <v>0</v>
      </c>
      <c r="E5333">
        <v>0</v>
      </c>
      <c r="F5333">
        <v>48</v>
      </c>
      <c r="G5333">
        <v>1943948</v>
      </c>
      <c r="H5333">
        <v>70</v>
      </c>
      <c r="I5333">
        <v>2955000</v>
      </c>
      <c r="J5333">
        <v>0</v>
      </c>
      <c r="K5333">
        <v>0</v>
      </c>
      <c r="L5333">
        <v>19</v>
      </c>
      <c r="M5333">
        <v>1792000</v>
      </c>
      <c r="N5333">
        <v>30000</v>
      </c>
      <c r="O5333">
        <v>6720948</v>
      </c>
      <c r="P5333" t="s">
        <v>5</v>
      </c>
      <c r="Q5333" t="s">
        <v>15</v>
      </c>
      <c r="R5333" t="s">
        <v>169</v>
      </c>
      <c r="S5333" t="s">
        <v>170</v>
      </c>
      <c r="T5333">
        <v>4336095.4838709682</v>
      </c>
      <c r="U5333">
        <v>3013985</v>
      </c>
      <c r="V5333">
        <v>-1322110.4838709682</v>
      </c>
      <c r="W5333">
        <v>-0.30490806505272772</v>
      </c>
      <c r="X5333" t="s">
        <v>412</v>
      </c>
    </row>
    <row r="5334" spans="1:24" x14ac:dyDescent="0.35">
      <c r="A5334">
        <v>3300008515</v>
      </c>
      <c r="B5334" t="s">
        <v>168</v>
      </c>
      <c r="C5334" t="s">
        <v>168</v>
      </c>
      <c r="D5334">
        <v>0</v>
      </c>
      <c r="E5334">
        <v>0</v>
      </c>
      <c r="F5334">
        <v>1</v>
      </c>
      <c r="G5334">
        <v>98999</v>
      </c>
      <c r="H5334">
        <v>1</v>
      </c>
      <c r="I5334">
        <v>50000</v>
      </c>
      <c r="J5334">
        <v>0</v>
      </c>
      <c r="K5334">
        <v>0</v>
      </c>
      <c r="L5334">
        <v>2</v>
      </c>
      <c r="M5334">
        <v>74800</v>
      </c>
      <c r="N5334">
        <v>150000</v>
      </c>
      <c r="O5334">
        <v>373799</v>
      </c>
      <c r="P5334" t="s">
        <v>5</v>
      </c>
      <c r="Q5334" t="s">
        <v>9</v>
      </c>
      <c r="R5334" t="s">
        <v>169</v>
      </c>
      <c r="S5334" t="s">
        <v>170</v>
      </c>
      <c r="T5334">
        <v>241160.64516129033</v>
      </c>
      <c r="U5334">
        <v>224800</v>
      </c>
      <c r="V5334">
        <v>-16360.645161290333</v>
      </c>
      <c r="W5334">
        <v>-6.7841272983608869E-2</v>
      </c>
      <c r="X5334" t="s">
        <v>228</v>
      </c>
    </row>
    <row r="5335" spans="1:24" x14ac:dyDescent="0.35">
      <c r="A5335">
        <v>3300015857</v>
      </c>
      <c r="B5335" t="s">
        <v>168</v>
      </c>
      <c r="C5335" t="s">
        <v>168</v>
      </c>
      <c r="D5335">
        <v>0</v>
      </c>
      <c r="E5335">
        <v>0</v>
      </c>
      <c r="F5335">
        <v>8</v>
      </c>
      <c r="G5335">
        <v>273290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342000</v>
      </c>
      <c r="O5335">
        <v>615290</v>
      </c>
      <c r="P5335" t="s">
        <v>5</v>
      </c>
      <c r="Q5335" t="s">
        <v>8</v>
      </c>
      <c r="R5335" t="s">
        <v>169</v>
      </c>
      <c r="S5335" t="s">
        <v>170</v>
      </c>
      <c r="T5335">
        <v>396961.29032258067</v>
      </c>
      <c r="U5335">
        <v>1362892</v>
      </c>
      <c r="V5335">
        <v>965930.70967741939</v>
      </c>
      <c r="W5335">
        <v>2.4333120967348729</v>
      </c>
      <c r="X5335" t="s">
        <v>391</v>
      </c>
    </row>
    <row r="5336" spans="1:24" x14ac:dyDescent="0.35">
      <c r="A5336">
        <v>3300013788</v>
      </c>
      <c r="B5336" t="s">
        <v>168</v>
      </c>
      <c r="C5336" t="s">
        <v>168</v>
      </c>
      <c r="D5336">
        <v>0</v>
      </c>
      <c r="E5336">
        <v>0</v>
      </c>
      <c r="F5336">
        <v>155</v>
      </c>
      <c r="G5336">
        <v>7483745</v>
      </c>
      <c r="H5336">
        <v>72</v>
      </c>
      <c r="I5336">
        <v>1990000</v>
      </c>
      <c r="J5336">
        <v>0</v>
      </c>
      <c r="K5336">
        <v>0</v>
      </c>
      <c r="L5336">
        <v>79</v>
      </c>
      <c r="M5336">
        <v>5416662</v>
      </c>
      <c r="N5336">
        <v>980000</v>
      </c>
      <c r="O5336">
        <v>15870407</v>
      </c>
      <c r="P5336" t="s">
        <v>5</v>
      </c>
      <c r="Q5336" t="s">
        <v>8</v>
      </c>
      <c r="R5336" t="s">
        <v>169</v>
      </c>
      <c r="S5336" t="s">
        <v>170</v>
      </c>
      <c r="T5336">
        <v>10238972.258064516</v>
      </c>
      <c r="U5336">
        <v>12401785</v>
      </c>
      <c r="V5336">
        <v>2162812.7419354841</v>
      </c>
      <c r="W5336">
        <v>0.21123338235749101</v>
      </c>
      <c r="X5336" t="s">
        <v>175</v>
      </c>
    </row>
    <row r="5337" spans="1:24" x14ac:dyDescent="0.35">
      <c r="A5337">
        <v>3301053525</v>
      </c>
      <c r="B5337" t="s">
        <v>168</v>
      </c>
      <c r="C5337" t="s">
        <v>168</v>
      </c>
      <c r="D5337">
        <v>0</v>
      </c>
      <c r="E5337">
        <v>0</v>
      </c>
      <c r="F5337">
        <v>2</v>
      </c>
      <c r="G5337">
        <v>12398</v>
      </c>
      <c r="H5337">
        <v>12</v>
      </c>
      <c r="I5337">
        <v>320000</v>
      </c>
      <c r="J5337">
        <v>0</v>
      </c>
      <c r="K5337">
        <v>0</v>
      </c>
      <c r="L5337">
        <v>9</v>
      </c>
      <c r="M5337">
        <v>451600</v>
      </c>
      <c r="N5337">
        <v>30000</v>
      </c>
      <c r="O5337">
        <v>813998</v>
      </c>
      <c r="P5337" t="s">
        <v>5</v>
      </c>
      <c r="Q5337" t="s">
        <v>11</v>
      </c>
      <c r="R5337" t="s">
        <v>169</v>
      </c>
      <c r="S5337" t="s">
        <v>170</v>
      </c>
      <c r="T5337">
        <v>525160</v>
      </c>
      <c r="U5337">
        <v>91398</v>
      </c>
      <c r="V5337">
        <v>-433762</v>
      </c>
      <c r="W5337">
        <v>-0.82596161169929161</v>
      </c>
      <c r="X5337" t="s">
        <v>345</v>
      </c>
    </row>
    <row r="5338" spans="1:24" x14ac:dyDescent="0.35">
      <c r="A5338">
        <v>3300026296</v>
      </c>
      <c r="B5338" t="s">
        <v>168</v>
      </c>
      <c r="C5338" t="s">
        <v>168</v>
      </c>
      <c r="D5338">
        <v>0</v>
      </c>
      <c r="E5338">
        <v>0</v>
      </c>
      <c r="F5338">
        <v>6</v>
      </c>
      <c r="G5338">
        <v>162994</v>
      </c>
      <c r="H5338">
        <v>18</v>
      </c>
      <c r="I5338">
        <v>930000</v>
      </c>
      <c r="J5338">
        <v>0</v>
      </c>
      <c r="K5338">
        <v>0</v>
      </c>
      <c r="L5338">
        <v>6</v>
      </c>
      <c r="M5338">
        <v>514400</v>
      </c>
      <c r="N5338">
        <v>485000</v>
      </c>
      <c r="O5338">
        <v>2092394</v>
      </c>
      <c r="P5338" t="s">
        <v>5</v>
      </c>
      <c r="Q5338" t="s">
        <v>14</v>
      </c>
      <c r="R5338" t="s">
        <v>207</v>
      </c>
      <c r="S5338" t="s">
        <v>170</v>
      </c>
      <c r="T5338">
        <v>1349931.6129032257</v>
      </c>
      <c r="U5338">
        <v>1816584</v>
      </c>
      <c r="V5338">
        <v>466652.3870967743</v>
      </c>
      <c r="W5338">
        <v>0.34568594633706673</v>
      </c>
      <c r="X5338" t="s">
        <v>323</v>
      </c>
    </row>
    <row r="5339" spans="1:24" x14ac:dyDescent="0.35">
      <c r="A5339">
        <v>3300011008</v>
      </c>
      <c r="B5339" t="s">
        <v>168</v>
      </c>
      <c r="C5339" t="s">
        <v>168</v>
      </c>
      <c r="D5339">
        <v>0</v>
      </c>
      <c r="E5339">
        <v>0</v>
      </c>
      <c r="F5339">
        <v>0</v>
      </c>
      <c r="G5339">
        <v>0</v>
      </c>
      <c r="H5339">
        <v>4</v>
      </c>
      <c r="I5339">
        <v>70000</v>
      </c>
      <c r="J5339">
        <v>0</v>
      </c>
      <c r="K5339">
        <v>0</v>
      </c>
      <c r="L5339">
        <v>0</v>
      </c>
      <c r="M5339">
        <v>0</v>
      </c>
      <c r="N5339">
        <v>1141800</v>
      </c>
      <c r="O5339">
        <v>1211800</v>
      </c>
      <c r="P5339" t="s">
        <v>5</v>
      </c>
      <c r="Q5339" t="s">
        <v>17</v>
      </c>
      <c r="R5339" t="s">
        <v>169</v>
      </c>
      <c r="S5339" t="s">
        <v>170</v>
      </c>
      <c r="T5339">
        <v>781806.45161290315</v>
      </c>
      <c r="U5339">
        <v>582500</v>
      </c>
      <c r="V5339">
        <v>-199306.45161290315</v>
      </c>
      <c r="W5339">
        <v>-0.25493068163063204</v>
      </c>
      <c r="X5339" t="s">
        <v>332</v>
      </c>
    </row>
    <row r="5340" spans="1:24" x14ac:dyDescent="0.35">
      <c r="A5340">
        <v>3300014454</v>
      </c>
      <c r="B5340" t="s">
        <v>168</v>
      </c>
      <c r="C5340" t="s">
        <v>168</v>
      </c>
      <c r="D5340">
        <v>0</v>
      </c>
      <c r="E5340">
        <v>0</v>
      </c>
      <c r="F5340">
        <v>52</v>
      </c>
      <c r="G5340">
        <v>1815301</v>
      </c>
      <c r="H5340">
        <v>0</v>
      </c>
      <c r="I5340">
        <v>0</v>
      </c>
      <c r="J5340">
        <v>0</v>
      </c>
      <c r="K5340">
        <v>0</v>
      </c>
      <c r="L5340">
        <v>1</v>
      </c>
      <c r="M5340">
        <v>22400</v>
      </c>
      <c r="N5340">
        <v>446100</v>
      </c>
      <c r="O5340">
        <v>2283801</v>
      </c>
      <c r="P5340" t="s">
        <v>5</v>
      </c>
      <c r="Q5340" t="s">
        <v>7</v>
      </c>
      <c r="R5340" t="s">
        <v>169</v>
      </c>
      <c r="S5340" t="s">
        <v>170</v>
      </c>
      <c r="T5340">
        <v>1473420</v>
      </c>
      <c r="U5340">
        <v>1312494</v>
      </c>
      <c r="V5340">
        <v>-160926</v>
      </c>
      <c r="W5340">
        <v>-0.10921936718654557</v>
      </c>
      <c r="X5340" t="s">
        <v>225</v>
      </c>
    </row>
    <row r="5341" spans="1:24" x14ac:dyDescent="0.35">
      <c r="A5341">
        <v>3301074433</v>
      </c>
      <c r="B5341" t="s">
        <v>168</v>
      </c>
      <c r="C5341" t="s">
        <v>168</v>
      </c>
      <c r="D5341">
        <v>0</v>
      </c>
      <c r="E5341">
        <v>0</v>
      </c>
      <c r="F5341">
        <v>1</v>
      </c>
      <c r="G5341">
        <v>13400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330000</v>
      </c>
      <c r="O5341">
        <v>343400</v>
      </c>
      <c r="P5341" t="s">
        <v>5</v>
      </c>
      <c r="Q5341" t="s">
        <v>12</v>
      </c>
      <c r="R5341" t="s">
        <v>169</v>
      </c>
      <c r="S5341" t="s">
        <v>170</v>
      </c>
      <c r="T5341">
        <v>221548.38709677421</v>
      </c>
      <c r="U5341">
        <v>630833</v>
      </c>
      <c r="V5341">
        <v>409284.61290322582</v>
      </c>
      <c r="W5341">
        <v>1.847382498543972</v>
      </c>
      <c r="X5341" t="s">
        <v>301</v>
      </c>
    </row>
    <row r="5342" spans="1:24" x14ac:dyDescent="0.35">
      <c r="A5342">
        <v>3300002194</v>
      </c>
      <c r="B5342" t="s">
        <v>168</v>
      </c>
      <c r="C5342" t="s">
        <v>168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57000</v>
      </c>
      <c r="O5342">
        <v>57000</v>
      </c>
      <c r="P5342" t="s">
        <v>5</v>
      </c>
      <c r="Q5342" t="s">
        <v>11</v>
      </c>
      <c r="R5342" t="s">
        <v>169</v>
      </c>
      <c r="S5342" t="s">
        <v>170</v>
      </c>
      <c r="T5342">
        <v>36774.193548387098</v>
      </c>
      <c r="U5342">
        <v>86199</v>
      </c>
      <c r="V5342">
        <v>49424.806451612902</v>
      </c>
      <c r="W5342">
        <v>1.3440078947368419</v>
      </c>
      <c r="X5342" t="s">
        <v>263</v>
      </c>
    </row>
    <row r="5343" spans="1:24" x14ac:dyDescent="0.35">
      <c r="A5343">
        <v>3301058418</v>
      </c>
      <c r="B5343" t="s">
        <v>168</v>
      </c>
      <c r="C5343" t="s">
        <v>168</v>
      </c>
      <c r="D5343">
        <v>0</v>
      </c>
      <c r="E5343">
        <v>0</v>
      </c>
      <c r="F5343">
        <v>30</v>
      </c>
      <c r="G5343">
        <v>959153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576700</v>
      </c>
      <c r="O5343">
        <v>1535853</v>
      </c>
      <c r="P5343" t="s">
        <v>5</v>
      </c>
      <c r="Q5343" t="s">
        <v>8</v>
      </c>
      <c r="R5343" t="s">
        <v>169</v>
      </c>
      <c r="S5343" t="s">
        <v>170</v>
      </c>
      <c r="T5343">
        <v>990872.90322580654</v>
      </c>
      <c r="U5343">
        <v>1286790</v>
      </c>
      <c r="V5343">
        <v>295917.09677419346</v>
      </c>
      <c r="W5343">
        <v>0.29864283886543808</v>
      </c>
      <c r="X5343" t="s">
        <v>191</v>
      </c>
    </row>
    <row r="5344" spans="1:24" x14ac:dyDescent="0.35">
      <c r="A5344">
        <v>6001312917</v>
      </c>
      <c r="B5344" t="s">
        <v>168</v>
      </c>
      <c r="C5344" t="s">
        <v>168</v>
      </c>
      <c r="D5344">
        <v>0</v>
      </c>
      <c r="E5344">
        <v>0</v>
      </c>
      <c r="F5344">
        <v>14</v>
      </c>
      <c r="G5344">
        <v>849350</v>
      </c>
      <c r="H5344">
        <v>9</v>
      </c>
      <c r="I5344">
        <v>230000</v>
      </c>
      <c r="J5344">
        <v>0</v>
      </c>
      <c r="K5344">
        <v>0</v>
      </c>
      <c r="L5344">
        <v>11</v>
      </c>
      <c r="M5344">
        <v>356400</v>
      </c>
      <c r="N5344">
        <v>352500</v>
      </c>
      <c r="O5344">
        <v>1788250</v>
      </c>
      <c r="P5344" t="s">
        <v>5</v>
      </c>
      <c r="Q5344" t="s">
        <v>17</v>
      </c>
      <c r="R5344" t="s">
        <v>169</v>
      </c>
      <c r="S5344" t="s">
        <v>170</v>
      </c>
      <c r="T5344">
        <v>1153709.6774193549</v>
      </c>
      <c r="U5344">
        <v>1234349</v>
      </c>
      <c r="V5344">
        <v>80639.322580645094</v>
      </c>
      <c r="W5344">
        <v>6.9895680134209437E-2</v>
      </c>
      <c r="X5344" t="s">
        <v>389</v>
      </c>
    </row>
    <row r="5345" spans="1:24" x14ac:dyDescent="0.35">
      <c r="A5345">
        <v>3300000611</v>
      </c>
      <c r="B5345" t="s">
        <v>168</v>
      </c>
      <c r="C5345" t="s">
        <v>168</v>
      </c>
      <c r="D5345">
        <v>0</v>
      </c>
      <c r="E5345">
        <v>0</v>
      </c>
      <c r="F5345">
        <v>106</v>
      </c>
      <c r="G5345">
        <v>4832581</v>
      </c>
      <c r="H5345">
        <v>84</v>
      </c>
      <c r="I5345">
        <v>4455000</v>
      </c>
      <c r="J5345">
        <v>0</v>
      </c>
      <c r="K5345">
        <v>0</v>
      </c>
      <c r="L5345">
        <v>13</v>
      </c>
      <c r="M5345">
        <v>1241200</v>
      </c>
      <c r="N5345">
        <v>60000</v>
      </c>
      <c r="O5345">
        <v>10588781</v>
      </c>
      <c r="P5345" t="s">
        <v>5</v>
      </c>
      <c r="Q5345" t="s">
        <v>11</v>
      </c>
      <c r="R5345" t="s">
        <v>169</v>
      </c>
      <c r="S5345" t="s">
        <v>170</v>
      </c>
      <c r="T5345">
        <v>6831471.6129032252</v>
      </c>
      <c r="U5345">
        <v>5876544</v>
      </c>
      <c r="V5345">
        <v>-954927.61290322524</v>
      </c>
      <c r="W5345">
        <v>-0.13978358793141521</v>
      </c>
      <c r="X5345" t="s">
        <v>172</v>
      </c>
    </row>
    <row r="5346" spans="1:24" x14ac:dyDescent="0.35">
      <c r="A5346">
        <v>3301018761</v>
      </c>
      <c r="B5346" t="s">
        <v>168</v>
      </c>
      <c r="C5346" t="s">
        <v>168</v>
      </c>
      <c r="D5346">
        <v>0</v>
      </c>
      <c r="E5346">
        <v>0</v>
      </c>
      <c r="F5346">
        <v>0</v>
      </c>
      <c r="G5346">
        <v>0</v>
      </c>
      <c r="H5346">
        <v>41</v>
      </c>
      <c r="I5346">
        <v>1000000</v>
      </c>
      <c r="J5346">
        <v>0</v>
      </c>
      <c r="K5346">
        <v>0</v>
      </c>
      <c r="L5346">
        <v>77</v>
      </c>
      <c r="M5346">
        <v>3805800</v>
      </c>
      <c r="N5346">
        <v>164000</v>
      </c>
      <c r="O5346">
        <v>4969800</v>
      </c>
      <c r="P5346" t="s">
        <v>5</v>
      </c>
      <c r="Q5346" t="s">
        <v>9</v>
      </c>
      <c r="R5346" t="s">
        <v>169</v>
      </c>
      <c r="S5346" t="s">
        <v>170</v>
      </c>
      <c r="T5346">
        <v>3206322.5806451612</v>
      </c>
      <c r="U5346">
        <v>3907600</v>
      </c>
      <c r="V5346">
        <v>701277.41935483878</v>
      </c>
      <c r="W5346">
        <v>0.21871705098796745</v>
      </c>
      <c r="X5346" t="s">
        <v>267</v>
      </c>
    </row>
    <row r="5347" spans="1:24" x14ac:dyDescent="0.35">
      <c r="A5347">
        <v>3301054257</v>
      </c>
      <c r="B5347" t="s">
        <v>168</v>
      </c>
      <c r="C5347" t="s">
        <v>168</v>
      </c>
      <c r="D5347">
        <v>0</v>
      </c>
      <c r="E5347">
        <v>0</v>
      </c>
      <c r="F5347">
        <v>28</v>
      </c>
      <c r="G5347">
        <v>769169</v>
      </c>
      <c r="H5347">
        <v>62</v>
      </c>
      <c r="I5347">
        <v>1645000</v>
      </c>
      <c r="J5347">
        <v>0</v>
      </c>
      <c r="K5347">
        <v>0</v>
      </c>
      <c r="L5347">
        <v>10</v>
      </c>
      <c r="M5347">
        <v>604000</v>
      </c>
      <c r="N5347">
        <v>150000</v>
      </c>
      <c r="O5347">
        <v>3168169</v>
      </c>
      <c r="P5347" t="s">
        <v>5</v>
      </c>
      <c r="Q5347" t="s">
        <v>10</v>
      </c>
      <c r="R5347" t="s">
        <v>169</v>
      </c>
      <c r="S5347" t="s">
        <v>170</v>
      </c>
      <c r="T5347">
        <v>2043980</v>
      </c>
      <c r="U5347">
        <v>3580656</v>
      </c>
      <c r="V5347">
        <v>1536676</v>
      </c>
      <c r="W5347">
        <v>0.75180579066331377</v>
      </c>
      <c r="X5347" t="s">
        <v>272</v>
      </c>
    </row>
    <row r="5348" spans="1:24" x14ac:dyDescent="0.35">
      <c r="A5348">
        <v>3301072751</v>
      </c>
      <c r="B5348" t="s">
        <v>168</v>
      </c>
      <c r="C5348" t="s">
        <v>168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305000</v>
      </c>
      <c r="O5348">
        <v>305000</v>
      </c>
      <c r="P5348" t="s">
        <v>5</v>
      </c>
      <c r="Q5348" t="s">
        <v>12</v>
      </c>
      <c r="R5348" t="s">
        <v>169</v>
      </c>
      <c r="S5348" t="s">
        <v>170</v>
      </c>
      <c r="T5348">
        <v>196774.19354838709</v>
      </c>
      <c r="U5348">
        <v>0</v>
      </c>
      <c r="V5348">
        <v>-196774.19354838709</v>
      </c>
      <c r="W5348">
        <v>0</v>
      </c>
      <c r="X5348" t="s">
        <v>398</v>
      </c>
    </row>
    <row r="5349" spans="1:24" x14ac:dyDescent="0.35">
      <c r="A5349">
        <v>3300008771</v>
      </c>
      <c r="B5349" t="s">
        <v>168</v>
      </c>
      <c r="C5349" t="s">
        <v>168</v>
      </c>
      <c r="D5349">
        <v>0</v>
      </c>
      <c r="E5349">
        <v>0</v>
      </c>
      <c r="F5349">
        <v>29</v>
      </c>
      <c r="G5349">
        <v>946695</v>
      </c>
      <c r="H5349">
        <v>4</v>
      </c>
      <c r="I5349">
        <v>100000</v>
      </c>
      <c r="J5349">
        <v>0</v>
      </c>
      <c r="K5349">
        <v>0</v>
      </c>
      <c r="L5349">
        <v>17</v>
      </c>
      <c r="M5349">
        <v>738132</v>
      </c>
      <c r="N5349">
        <v>397500</v>
      </c>
      <c r="O5349">
        <v>2182327</v>
      </c>
      <c r="P5349" t="s">
        <v>5</v>
      </c>
      <c r="Q5349" t="s">
        <v>12</v>
      </c>
      <c r="R5349" t="s">
        <v>169</v>
      </c>
      <c r="S5349" t="s">
        <v>170</v>
      </c>
      <c r="T5349">
        <v>1407952.9032258063</v>
      </c>
      <c r="U5349">
        <v>1049794</v>
      </c>
      <c r="V5349">
        <v>-358158.90322580631</v>
      </c>
      <c r="W5349">
        <v>-0.25438272999417588</v>
      </c>
      <c r="X5349" t="s">
        <v>257</v>
      </c>
    </row>
    <row r="5350" spans="1:24" x14ac:dyDescent="0.35">
      <c r="A5350">
        <v>3301070745</v>
      </c>
      <c r="B5350" t="s">
        <v>168</v>
      </c>
      <c r="C5350" t="s">
        <v>168</v>
      </c>
      <c r="D5350">
        <v>0</v>
      </c>
      <c r="E5350">
        <v>0</v>
      </c>
      <c r="F5350">
        <v>30</v>
      </c>
      <c r="G5350">
        <v>968967</v>
      </c>
      <c r="H5350">
        <v>2</v>
      </c>
      <c r="I5350">
        <v>100000</v>
      </c>
      <c r="J5350">
        <v>0</v>
      </c>
      <c r="K5350">
        <v>0</v>
      </c>
      <c r="L5350">
        <v>3</v>
      </c>
      <c r="M5350">
        <v>157200</v>
      </c>
      <c r="N5350">
        <v>203000</v>
      </c>
      <c r="O5350">
        <v>1429167</v>
      </c>
      <c r="P5350" t="s">
        <v>5</v>
      </c>
      <c r="Q5350" t="s">
        <v>10</v>
      </c>
      <c r="R5350" t="s">
        <v>169</v>
      </c>
      <c r="S5350" t="s">
        <v>170</v>
      </c>
      <c r="T5350">
        <v>922043.22580645164</v>
      </c>
      <c r="U5350">
        <v>781969</v>
      </c>
      <c r="V5350">
        <v>-140074.22580645164</v>
      </c>
      <c r="W5350">
        <v>-0.15191720071902026</v>
      </c>
      <c r="X5350" t="s">
        <v>292</v>
      </c>
    </row>
    <row r="5351" spans="1:24" x14ac:dyDescent="0.35">
      <c r="A5351">
        <v>3301072189</v>
      </c>
      <c r="B5351" t="s">
        <v>168</v>
      </c>
      <c r="C5351" t="s">
        <v>168</v>
      </c>
      <c r="D5351">
        <v>0</v>
      </c>
      <c r="E5351">
        <v>0</v>
      </c>
      <c r="F5351">
        <v>5</v>
      </c>
      <c r="G5351">
        <v>250994</v>
      </c>
      <c r="H5351">
        <v>1</v>
      </c>
      <c r="I5351">
        <v>10000</v>
      </c>
      <c r="J5351">
        <v>0</v>
      </c>
      <c r="K5351">
        <v>0</v>
      </c>
      <c r="L5351">
        <v>2</v>
      </c>
      <c r="M5351">
        <v>40000</v>
      </c>
      <c r="N5351">
        <v>150000</v>
      </c>
      <c r="O5351">
        <v>450994</v>
      </c>
      <c r="P5351" t="s">
        <v>5</v>
      </c>
      <c r="Q5351" t="s">
        <v>14</v>
      </c>
      <c r="R5351" t="s">
        <v>169</v>
      </c>
      <c r="S5351" t="s">
        <v>170</v>
      </c>
      <c r="T5351">
        <v>290963.87096774194</v>
      </c>
      <c r="U5351">
        <v>414394</v>
      </c>
      <c r="V5351">
        <v>123430.12903225806</v>
      </c>
      <c r="W5351">
        <v>0.42421118684505776</v>
      </c>
      <c r="X5351" t="s">
        <v>231</v>
      </c>
    </row>
    <row r="5352" spans="1:24" x14ac:dyDescent="0.35">
      <c r="A5352">
        <v>3300001160</v>
      </c>
      <c r="B5352" t="s">
        <v>168</v>
      </c>
      <c r="C5352" t="s">
        <v>168</v>
      </c>
      <c r="D5352">
        <v>0</v>
      </c>
      <c r="E5352">
        <v>0</v>
      </c>
      <c r="F5352">
        <v>55</v>
      </c>
      <c r="G5352">
        <v>1590142</v>
      </c>
      <c r="H5352">
        <v>184</v>
      </c>
      <c r="I5352">
        <v>4895000</v>
      </c>
      <c r="J5352">
        <v>0</v>
      </c>
      <c r="K5352">
        <v>0</v>
      </c>
      <c r="L5352">
        <v>174</v>
      </c>
      <c r="M5352">
        <v>7627600</v>
      </c>
      <c r="N5352">
        <v>30000</v>
      </c>
      <c r="O5352">
        <v>14142742</v>
      </c>
      <c r="P5352" t="s">
        <v>5</v>
      </c>
      <c r="Q5352" t="s">
        <v>11</v>
      </c>
      <c r="R5352" t="s">
        <v>169</v>
      </c>
      <c r="S5352" t="s">
        <v>170</v>
      </c>
      <c r="T5352">
        <v>9124349.6774193551</v>
      </c>
      <c r="U5352">
        <v>12733031</v>
      </c>
      <c r="V5352">
        <v>3608681.3225806449</v>
      </c>
      <c r="W5352">
        <v>0.39550011235444993</v>
      </c>
      <c r="X5352" t="s">
        <v>385</v>
      </c>
    </row>
    <row r="5353" spans="1:24" x14ac:dyDescent="0.35">
      <c r="A5353">
        <v>3301063614</v>
      </c>
      <c r="B5353" t="s">
        <v>168</v>
      </c>
      <c r="C5353" t="s">
        <v>168</v>
      </c>
      <c r="D5353">
        <v>0</v>
      </c>
      <c r="E5353">
        <v>0</v>
      </c>
      <c r="F5353">
        <v>22</v>
      </c>
      <c r="G5353">
        <v>926977</v>
      </c>
      <c r="H5353">
        <v>6</v>
      </c>
      <c r="I5353">
        <v>210000</v>
      </c>
      <c r="J5353">
        <v>0</v>
      </c>
      <c r="K5353">
        <v>0</v>
      </c>
      <c r="L5353">
        <v>9</v>
      </c>
      <c r="M5353">
        <v>381600</v>
      </c>
      <c r="N5353">
        <v>30000</v>
      </c>
      <c r="O5353">
        <v>1548577</v>
      </c>
      <c r="P5353" t="s">
        <v>5</v>
      </c>
      <c r="Q5353" t="s">
        <v>14</v>
      </c>
      <c r="R5353" t="s">
        <v>169</v>
      </c>
      <c r="S5353" t="s">
        <v>170</v>
      </c>
      <c r="T5353">
        <v>999081.93548387091</v>
      </c>
      <c r="U5353">
        <v>1266383</v>
      </c>
      <c r="V5353">
        <v>267301.06451612909</v>
      </c>
      <c r="W5353">
        <v>0.26754668963829387</v>
      </c>
      <c r="X5353" t="s">
        <v>358</v>
      </c>
    </row>
    <row r="5354" spans="1:24" x14ac:dyDescent="0.35">
      <c r="A5354">
        <v>3301009904</v>
      </c>
      <c r="B5354" t="s">
        <v>168</v>
      </c>
      <c r="C5354" t="s">
        <v>168</v>
      </c>
      <c r="D5354">
        <v>0</v>
      </c>
      <c r="E5354">
        <v>0</v>
      </c>
      <c r="F5354">
        <v>26</v>
      </c>
      <c r="G5354">
        <v>835275</v>
      </c>
      <c r="H5354">
        <v>39</v>
      </c>
      <c r="I5354">
        <v>1535000</v>
      </c>
      <c r="J5354">
        <v>0</v>
      </c>
      <c r="K5354">
        <v>0</v>
      </c>
      <c r="L5354">
        <v>11</v>
      </c>
      <c r="M5354">
        <v>576400</v>
      </c>
      <c r="N5354">
        <v>271000</v>
      </c>
      <c r="O5354">
        <v>3217675</v>
      </c>
      <c r="P5354" t="s">
        <v>5</v>
      </c>
      <c r="Q5354" t="s">
        <v>14</v>
      </c>
      <c r="R5354" t="s">
        <v>169</v>
      </c>
      <c r="S5354" t="s">
        <v>170</v>
      </c>
      <c r="T5354">
        <v>2075919.3548387098</v>
      </c>
      <c r="U5354">
        <v>1723783</v>
      </c>
      <c r="V5354">
        <v>-352136.35483870981</v>
      </c>
      <c r="W5354">
        <v>-0.16962911108175938</v>
      </c>
      <c r="X5354" t="s">
        <v>324</v>
      </c>
    </row>
    <row r="5355" spans="1:24" x14ac:dyDescent="0.35">
      <c r="A5355">
        <v>3301052456</v>
      </c>
      <c r="B5355" t="s">
        <v>168</v>
      </c>
      <c r="C5355" t="s">
        <v>168</v>
      </c>
      <c r="D5355">
        <v>0</v>
      </c>
      <c r="E5355">
        <v>0</v>
      </c>
      <c r="F5355">
        <v>252</v>
      </c>
      <c r="G5355">
        <v>9365626</v>
      </c>
      <c r="H5355">
        <v>2</v>
      </c>
      <c r="I5355">
        <v>73000</v>
      </c>
      <c r="J5355">
        <v>0</v>
      </c>
      <c r="K5355">
        <v>0</v>
      </c>
      <c r="L5355">
        <v>0</v>
      </c>
      <c r="M5355">
        <v>0</v>
      </c>
      <c r="N5355">
        <v>468000</v>
      </c>
      <c r="O5355">
        <v>9906626</v>
      </c>
      <c r="P5355" t="s">
        <v>5</v>
      </c>
      <c r="Q5355" t="s">
        <v>15</v>
      </c>
      <c r="R5355" t="s">
        <v>169</v>
      </c>
      <c r="S5355" t="s">
        <v>170</v>
      </c>
      <c r="T5355">
        <v>6391371.6129032252</v>
      </c>
      <c r="U5355">
        <v>6272015</v>
      </c>
      <c r="V5355">
        <v>-119356.61290322524</v>
      </c>
      <c r="W5355">
        <v>-1.867464765501381E-2</v>
      </c>
      <c r="X5355" t="s">
        <v>230</v>
      </c>
    </row>
    <row r="5356" spans="1:24" x14ac:dyDescent="0.35">
      <c r="A5356">
        <v>3301027601</v>
      </c>
      <c r="B5356" t="s">
        <v>168</v>
      </c>
      <c r="C5356" t="s">
        <v>168</v>
      </c>
      <c r="D5356">
        <v>0</v>
      </c>
      <c r="E5356">
        <v>0</v>
      </c>
      <c r="F5356">
        <v>36</v>
      </c>
      <c r="G5356">
        <v>1232258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465000</v>
      </c>
      <c r="O5356">
        <v>1697258</v>
      </c>
      <c r="P5356" t="s">
        <v>5</v>
      </c>
      <c r="Q5356" t="s">
        <v>12</v>
      </c>
      <c r="R5356" t="s">
        <v>169</v>
      </c>
      <c r="S5356" t="s">
        <v>170</v>
      </c>
      <c r="T5356">
        <v>1095005.1612903227</v>
      </c>
      <c r="U5356">
        <v>1804726</v>
      </c>
      <c r="V5356">
        <v>709720.83870967734</v>
      </c>
      <c r="W5356">
        <v>0.64814382963580064</v>
      </c>
      <c r="X5356" t="s">
        <v>302</v>
      </c>
    </row>
    <row r="5357" spans="1:24" x14ac:dyDescent="0.35">
      <c r="A5357">
        <v>3300014620</v>
      </c>
      <c r="B5357" t="s">
        <v>168</v>
      </c>
      <c r="C5357" t="s">
        <v>168</v>
      </c>
      <c r="D5357">
        <v>0</v>
      </c>
      <c r="E5357">
        <v>0</v>
      </c>
      <c r="F5357">
        <v>156</v>
      </c>
      <c r="G5357">
        <v>6828741</v>
      </c>
      <c r="H5357">
        <v>86</v>
      </c>
      <c r="I5357">
        <v>3301000</v>
      </c>
      <c r="J5357">
        <v>0</v>
      </c>
      <c r="K5357">
        <v>0</v>
      </c>
      <c r="L5357">
        <v>22</v>
      </c>
      <c r="M5357">
        <v>1198800</v>
      </c>
      <c r="N5357">
        <v>342000</v>
      </c>
      <c r="O5357">
        <v>11670541</v>
      </c>
      <c r="P5357" t="s">
        <v>5</v>
      </c>
      <c r="Q5357" t="s">
        <v>8</v>
      </c>
      <c r="R5357" t="s">
        <v>169</v>
      </c>
      <c r="S5357" t="s">
        <v>170</v>
      </c>
      <c r="T5357">
        <v>7529381.2903225804</v>
      </c>
      <c r="U5357">
        <v>10600853</v>
      </c>
      <c r="V5357">
        <v>3071471.7096774196</v>
      </c>
      <c r="W5357">
        <v>0.4079314874948814</v>
      </c>
      <c r="X5357" t="s">
        <v>264</v>
      </c>
    </row>
    <row r="5358" spans="1:24" x14ac:dyDescent="0.35">
      <c r="A5358">
        <v>3301072576</v>
      </c>
      <c r="B5358" t="s">
        <v>168</v>
      </c>
      <c r="C5358" t="s">
        <v>168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30000</v>
      </c>
      <c r="O5358">
        <v>30000</v>
      </c>
      <c r="P5358" t="s">
        <v>5</v>
      </c>
      <c r="Q5358" t="s">
        <v>11</v>
      </c>
      <c r="R5358" t="s">
        <v>169</v>
      </c>
      <c r="S5358" t="s">
        <v>170</v>
      </c>
      <c r="T5358">
        <v>19354.83870967742</v>
      </c>
      <c r="U5358">
        <v>339696</v>
      </c>
      <c r="V5358">
        <v>320341.16129032261</v>
      </c>
      <c r="W5358">
        <v>16.55096</v>
      </c>
      <c r="X5358" t="s">
        <v>360</v>
      </c>
    </row>
    <row r="5359" spans="1:24" x14ac:dyDescent="0.35">
      <c r="A5359">
        <v>3301051884</v>
      </c>
      <c r="B5359" t="s">
        <v>168</v>
      </c>
      <c r="C5359" t="s">
        <v>168</v>
      </c>
      <c r="D5359">
        <v>0</v>
      </c>
      <c r="E5359">
        <v>0</v>
      </c>
      <c r="F5359">
        <v>16</v>
      </c>
      <c r="G5359">
        <v>778299</v>
      </c>
      <c r="H5359">
        <v>7</v>
      </c>
      <c r="I5359">
        <v>192000</v>
      </c>
      <c r="J5359">
        <v>0</v>
      </c>
      <c r="K5359">
        <v>0</v>
      </c>
      <c r="L5359">
        <v>9</v>
      </c>
      <c r="M5359">
        <v>361628</v>
      </c>
      <c r="N5359">
        <v>420000</v>
      </c>
      <c r="O5359">
        <v>1751927</v>
      </c>
      <c r="P5359" t="s">
        <v>5</v>
      </c>
      <c r="Q5359" t="s">
        <v>17</v>
      </c>
      <c r="R5359" t="s">
        <v>169</v>
      </c>
      <c r="S5359" t="s">
        <v>170</v>
      </c>
      <c r="T5359">
        <v>1130275.4838709678</v>
      </c>
      <c r="U5359">
        <v>1630110</v>
      </c>
      <c r="V5359">
        <v>499834.51612903224</v>
      </c>
      <c r="W5359">
        <v>0.44222362004809557</v>
      </c>
      <c r="X5359" t="s">
        <v>311</v>
      </c>
    </row>
    <row r="5360" spans="1:24" x14ac:dyDescent="0.35">
      <c r="A5360">
        <v>3300010503</v>
      </c>
      <c r="B5360" t="s">
        <v>168</v>
      </c>
      <c r="C5360" t="s">
        <v>168</v>
      </c>
      <c r="D5360">
        <v>0</v>
      </c>
      <c r="E5360">
        <v>0</v>
      </c>
      <c r="F5360">
        <v>5</v>
      </c>
      <c r="G5360">
        <v>228250</v>
      </c>
      <c r="H5360">
        <v>4</v>
      </c>
      <c r="I5360">
        <v>145000</v>
      </c>
      <c r="J5360">
        <v>0</v>
      </c>
      <c r="K5360">
        <v>0</v>
      </c>
      <c r="L5360">
        <v>0</v>
      </c>
      <c r="M5360">
        <v>0</v>
      </c>
      <c r="N5360">
        <v>352500</v>
      </c>
      <c r="O5360">
        <v>725750</v>
      </c>
      <c r="P5360" t="s">
        <v>5</v>
      </c>
      <c r="Q5360" t="s">
        <v>17</v>
      </c>
      <c r="R5360" t="s">
        <v>169</v>
      </c>
      <c r="S5360" t="s">
        <v>170</v>
      </c>
      <c r="T5360">
        <v>468225.80645161285</v>
      </c>
      <c r="U5360">
        <v>501349</v>
      </c>
      <c r="V5360">
        <v>33123.193548387149</v>
      </c>
      <c r="W5360">
        <v>7.0741922149500702E-2</v>
      </c>
      <c r="X5360" t="s">
        <v>328</v>
      </c>
    </row>
    <row r="5361" spans="1:24" x14ac:dyDescent="0.35">
      <c r="A5361">
        <v>3300014137</v>
      </c>
      <c r="B5361" t="s">
        <v>168</v>
      </c>
      <c r="C5361" t="s">
        <v>168</v>
      </c>
      <c r="D5361">
        <v>0</v>
      </c>
      <c r="E5361">
        <v>0</v>
      </c>
      <c r="F5361">
        <v>51</v>
      </c>
      <c r="G5361">
        <v>1830005</v>
      </c>
      <c r="H5361">
        <v>17</v>
      </c>
      <c r="I5361">
        <v>563000</v>
      </c>
      <c r="J5361">
        <v>0</v>
      </c>
      <c r="K5361">
        <v>0</v>
      </c>
      <c r="L5361">
        <v>3</v>
      </c>
      <c r="M5361">
        <v>257200</v>
      </c>
      <c r="N5361">
        <v>326100</v>
      </c>
      <c r="O5361">
        <v>2976305</v>
      </c>
      <c r="P5361" t="s">
        <v>5</v>
      </c>
      <c r="Q5361" t="s">
        <v>8</v>
      </c>
      <c r="R5361" t="s">
        <v>169</v>
      </c>
      <c r="S5361" t="s">
        <v>170</v>
      </c>
      <c r="T5361">
        <v>1920196.7741935486</v>
      </c>
      <c r="U5361">
        <v>2637336</v>
      </c>
      <c r="V5361">
        <v>717139.2258064514</v>
      </c>
      <c r="W5361">
        <v>0.37347173760753671</v>
      </c>
      <c r="X5361" t="s">
        <v>262</v>
      </c>
    </row>
    <row r="5362" spans="1:24" x14ac:dyDescent="0.35">
      <c r="A5362">
        <v>3301058887</v>
      </c>
      <c r="B5362" t="s">
        <v>168</v>
      </c>
      <c r="C5362" t="s">
        <v>168</v>
      </c>
      <c r="D5362">
        <v>0</v>
      </c>
      <c r="E5362">
        <v>0</v>
      </c>
      <c r="F5362">
        <v>26</v>
      </c>
      <c r="G5362">
        <v>659472</v>
      </c>
      <c r="H5362">
        <v>18</v>
      </c>
      <c r="I5362">
        <v>670000</v>
      </c>
      <c r="J5362">
        <v>0</v>
      </c>
      <c r="K5362">
        <v>0</v>
      </c>
      <c r="L5362">
        <v>3</v>
      </c>
      <c r="M5362">
        <v>127200</v>
      </c>
      <c r="N5362">
        <v>150000</v>
      </c>
      <c r="O5362">
        <v>1606672</v>
      </c>
      <c r="P5362" t="s">
        <v>5</v>
      </c>
      <c r="Q5362" t="s">
        <v>14</v>
      </c>
      <c r="R5362" t="s">
        <v>169</v>
      </c>
      <c r="S5362" t="s">
        <v>170</v>
      </c>
      <c r="T5362">
        <v>1036562.5806451613</v>
      </c>
      <c r="U5362">
        <v>888585</v>
      </c>
      <c r="V5362">
        <v>-147977.58064516133</v>
      </c>
      <c r="W5362">
        <v>-0.14275798047143418</v>
      </c>
      <c r="X5362" t="s">
        <v>249</v>
      </c>
    </row>
    <row r="5363" spans="1:24" x14ac:dyDescent="0.35">
      <c r="A5363">
        <v>6001130656</v>
      </c>
      <c r="B5363" t="s">
        <v>168</v>
      </c>
      <c r="C5363" t="s">
        <v>168</v>
      </c>
      <c r="D5363">
        <v>0</v>
      </c>
      <c r="E5363">
        <v>0</v>
      </c>
      <c r="F5363">
        <v>58</v>
      </c>
      <c r="G5363">
        <v>2088997</v>
      </c>
      <c r="H5363">
        <v>22</v>
      </c>
      <c r="I5363">
        <v>770000</v>
      </c>
      <c r="J5363">
        <v>0</v>
      </c>
      <c r="K5363">
        <v>0</v>
      </c>
      <c r="L5363">
        <v>0</v>
      </c>
      <c r="M5363">
        <v>0</v>
      </c>
      <c r="N5363">
        <v>75000</v>
      </c>
      <c r="O5363">
        <v>2933997</v>
      </c>
      <c r="P5363" t="s">
        <v>5</v>
      </c>
      <c r="Q5363" t="s">
        <v>14</v>
      </c>
      <c r="R5363" t="s">
        <v>207</v>
      </c>
      <c r="S5363" t="s">
        <v>170</v>
      </c>
      <c r="T5363">
        <v>1892901.2903225806</v>
      </c>
      <c r="U5363">
        <v>2151351</v>
      </c>
      <c r="V5363">
        <v>258449.70967741939</v>
      </c>
      <c r="W5363">
        <v>0.13653628480192714</v>
      </c>
      <c r="X5363" t="s">
        <v>211</v>
      </c>
    </row>
    <row r="5364" spans="1:24" x14ac:dyDescent="0.35">
      <c r="A5364">
        <v>3300015358</v>
      </c>
      <c r="B5364" t="s">
        <v>168</v>
      </c>
      <c r="C5364" t="s">
        <v>168</v>
      </c>
      <c r="D5364">
        <v>0</v>
      </c>
      <c r="E5364">
        <v>0</v>
      </c>
      <c r="F5364">
        <v>539</v>
      </c>
      <c r="G5364">
        <v>20984328</v>
      </c>
      <c r="H5364">
        <v>17</v>
      </c>
      <c r="I5364">
        <v>380000</v>
      </c>
      <c r="J5364">
        <v>0</v>
      </c>
      <c r="K5364">
        <v>0</v>
      </c>
      <c r="L5364">
        <v>2</v>
      </c>
      <c r="M5364">
        <v>304800</v>
      </c>
      <c r="N5364">
        <v>981100</v>
      </c>
      <c r="O5364">
        <v>22650228</v>
      </c>
      <c r="P5364" t="s">
        <v>5</v>
      </c>
      <c r="Q5364" t="s">
        <v>7</v>
      </c>
      <c r="R5364" t="s">
        <v>169</v>
      </c>
      <c r="S5364" t="s">
        <v>170</v>
      </c>
      <c r="T5364">
        <v>14613050.322580645</v>
      </c>
      <c r="U5364">
        <v>17672378</v>
      </c>
      <c r="V5364">
        <v>3059327.6774193551</v>
      </c>
      <c r="W5364">
        <v>0.20935585725671291</v>
      </c>
      <c r="X5364" t="s">
        <v>225</v>
      </c>
    </row>
    <row r="5365" spans="1:24" x14ac:dyDescent="0.35">
      <c r="A5365">
        <v>3300015775</v>
      </c>
      <c r="B5365" t="s">
        <v>168</v>
      </c>
      <c r="C5365" t="s">
        <v>168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1155500</v>
      </c>
      <c r="O5365">
        <v>1155500</v>
      </c>
      <c r="P5365" t="s">
        <v>5</v>
      </c>
      <c r="Q5365" t="s">
        <v>7</v>
      </c>
      <c r="R5365" t="s">
        <v>169</v>
      </c>
      <c r="S5365" t="s">
        <v>170</v>
      </c>
      <c r="T5365">
        <v>745483.87096774194</v>
      </c>
      <c r="U5365">
        <v>1109500</v>
      </c>
      <c r="V5365">
        <v>364016.12903225806</v>
      </c>
      <c r="W5365">
        <v>0.48829511034184336</v>
      </c>
      <c r="X5365" t="s">
        <v>215</v>
      </c>
    </row>
    <row r="5366" spans="1:24" x14ac:dyDescent="0.35">
      <c r="A5366">
        <v>3301070263</v>
      </c>
      <c r="B5366" t="s">
        <v>168</v>
      </c>
      <c r="C5366" t="s">
        <v>168</v>
      </c>
      <c r="D5366">
        <v>0</v>
      </c>
      <c r="E5366">
        <v>0</v>
      </c>
      <c r="F5366">
        <v>27</v>
      </c>
      <c r="G5366">
        <v>785325</v>
      </c>
      <c r="H5366">
        <v>5</v>
      </c>
      <c r="I5366">
        <v>130000</v>
      </c>
      <c r="J5366">
        <v>0</v>
      </c>
      <c r="K5366">
        <v>0</v>
      </c>
      <c r="L5366">
        <v>1</v>
      </c>
      <c r="M5366">
        <v>100000</v>
      </c>
      <c r="N5366">
        <v>771700</v>
      </c>
      <c r="O5366">
        <v>1787025</v>
      </c>
      <c r="P5366" t="s">
        <v>5</v>
      </c>
      <c r="Q5366" t="s">
        <v>7</v>
      </c>
      <c r="R5366" t="s">
        <v>169</v>
      </c>
      <c r="S5366" t="s">
        <v>170</v>
      </c>
      <c r="T5366">
        <v>1152919.3548387098</v>
      </c>
      <c r="U5366">
        <v>3776095</v>
      </c>
      <c r="V5366">
        <v>2623175.6451612902</v>
      </c>
      <c r="W5366">
        <v>2.2752464291210246</v>
      </c>
      <c r="X5366" t="s">
        <v>317</v>
      </c>
    </row>
    <row r="5367" spans="1:24" x14ac:dyDescent="0.35">
      <c r="A5367">
        <v>3301033197</v>
      </c>
      <c r="B5367" t="s">
        <v>168</v>
      </c>
      <c r="C5367" t="s">
        <v>168</v>
      </c>
      <c r="D5367">
        <v>0</v>
      </c>
      <c r="E5367">
        <v>0</v>
      </c>
      <c r="F5367">
        <v>48</v>
      </c>
      <c r="G5367">
        <v>1197387</v>
      </c>
      <c r="H5367">
        <v>36</v>
      </c>
      <c r="I5367">
        <v>1290000</v>
      </c>
      <c r="J5367">
        <v>0</v>
      </c>
      <c r="K5367">
        <v>0</v>
      </c>
      <c r="L5367">
        <v>18</v>
      </c>
      <c r="M5367">
        <v>793200</v>
      </c>
      <c r="N5367">
        <v>1621500</v>
      </c>
      <c r="O5367">
        <v>4902087</v>
      </c>
      <c r="P5367" t="s">
        <v>5</v>
      </c>
      <c r="Q5367" t="s">
        <v>17</v>
      </c>
      <c r="R5367" t="s">
        <v>169</v>
      </c>
      <c r="S5367" t="s">
        <v>170</v>
      </c>
      <c r="T5367">
        <v>3162636.7741935486</v>
      </c>
      <c r="U5367">
        <v>3648329</v>
      </c>
      <c r="V5367">
        <v>485692.2258064514</v>
      </c>
      <c r="W5367">
        <v>0.15357192763000738</v>
      </c>
      <c r="X5367" t="s">
        <v>184</v>
      </c>
    </row>
    <row r="5368" spans="1:24" x14ac:dyDescent="0.35">
      <c r="A5368">
        <v>3301067945</v>
      </c>
      <c r="B5368" t="s">
        <v>168</v>
      </c>
      <c r="C5368" t="s">
        <v>168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330000</v>
      </c>
      <c r="O5368">
        <v>330000</v>
      </c>
      <c r="P5368" t="s">
        <v>5</v>
      </c>
      <c r="Q5368" t="s">
        <v>12</v>
      </c>
      <c r="R5368" t="s">
        <v>169</v>
      </c>
      <c r="S5368" t="s">
        <v>170</v>
      </c>
      <c r="T5368">
        <v>212903.22580645164</v>
      </c>
      <c r="U5368">
        <v>330000</v>
      </c>
      <c r="V5368">
        <v>117096.77419354836</v>
      </c>
      <c r="W5368">
        <v>0.54999999999999982</v>
      </c>
      <c r="X5368" t="s">
        <v>301</v>
      </c>
    </row>
    <row r="5369" spans="1:24" x14ac:dyDescent="0.35">
      <c r="A5369">
        <v>3300009826</v>
      </c>
      <c r="B5369" t="s">
        <v>168</v>
      </c>
      <c r="C5369" t="s">
        <v>168</v>
      </c>
      <c r="D5369">
        <v>0</v>
      </c>
      <c r="E5369">
        <v>0</v>
      </c>
      <c r="F5369">
        <v>2</v>
      </c>
      <c r="G5369">
        <v>48824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1182000</v>
      </c>
      <c r="O5369">
        <v>1230824</v>
      </c>
      <c r="P5369" t="s">
        <v>5</v>
      </c>
      <c r="Q5369" t="s">
        <v>16</v>
      </c>
      <c r="R5369" t="s">
        <v>169</v>
      </c>
      <c r="S5369" t="s">
        <v>170</v>
      </c>
      <c r="T5369">
        <v>794080</v>
      </c>
      <c r="U5369">
        <v>1545000</v>
      </c>
      <c r="V5369">
        <v>750920</v>
      </c>
      <c r="W5369">
        <v>0.94564779367318152</v>
      </c>
      <c r="X5369" t="s">
        <v>377</v>
      </c>
    </row>
    <row r="5370" spans="1:24" x14ac:dyDescent="0.35">
      <c r="A5370">
        <v>3301060274</v>
      </c>
      <c r="B5370" t="s">
        <v>168</v>
      </c>
      <c r="C5370" t="s">
        <v>168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280000</v>
      </c>
      <c r="O5370">
        <v>280000</v>
      </c>
      <c r="P5370" t="s">
        <v>5</v>
      </c>
      <c r="Q5370" t="s">
        <v>16</v>
      </c>
      <c r="R5370" t="s">
        <v>169</v>
      </c>
      <c r="S5370" t="s">
        <v>170</v>
      </c>
      <c r="T5370">
        <v>180645.16129032258</v>
      </c>
      <c r="U5370">
        <v>0</v>
      </c>
      <c r="V5370">
        <v>-180645.16129032258</v>
      </c>
      <c r="W5370">
        <v>0</v>
      </c>
      <c r="X5370" t="s">
        <v>330</v>
      </c>
    </row>
    <row r="5371" spans="1:24" x14ac:dyDescent="0.35">
      <c r="A5371">
        <v>3300015108</v>
      </c>
      <c r="B5371" t="s">
        <v>168</v>
      </c>
      <c r="C5371" t="s">
        <v>168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342000</v>
      </c>
      <c r="O5371">
        <v>342000</v>
      </c>
      <c r="P5371" t="s">
        <v>5</v>
      </c>
      <c r="Q5371" t="s">
        <v>8</v>
      </c>
      <c r="R5371" t="s">
        <v>169</v>
      </c>
      <c r="S5371" t="s">
        <v>170</v>
      </c>
      <c r="T5371">
        <v>220645.16129032258</v>
      </c>
      <c r="U5371">
        <v>1046500</v>
      </c>
      <c r="V5371">
        <v>825854.83870967745</v>
      </c>
      <c r="W5371">
        <v>3.7429093567251464</v>
      </c>
      <c r="X5371" t="s">
        <v>273</v>
      </c>
    </row>
    <row r="5372" spans="1:24" x14ac:dyDescent="0.35">
      <c r="A5372">
        <v>3300017555</v>
      </c>
      <c r="B5372" t="s">
        <v>168</v>
      </c>
      <c r="C5372" t="s">
        <v>168</v>
      </c>
      <c r="D5372">
        <v>0</v>
      </c>
      <c r="E5372">
        <v>0</v>
      </c>
      <c r="F5372">
        <v>127</v>
      </c>
      <c r="G5372">
        <v>5068165</v>
      </c>
      <c r="H5372">
        <v>3</v>
      </c>
      <c r="I5372">
        <v>120000</v>
      </c>
      <c r="J5372">
        <v>0</v>
      </c>
      <c r="K5372">
        <v>0</v>
      </c>
      <c r="L5372">
        <v>0</v>
      </c>
      <c r="M5372">
        <v>0</v>
      </c>
      <c r="N5372">
        <v>1489800</v>
      </c>
      <c r="O5372">
        <v>6677965</v>
      </c>
      <c r="P5372" t="s">
        <v>5</v>
      </c>
      <c r="Q5372" t="s">
        <v>7</v>
      </c>
      <c r="R5372" t="s">
        <v>169</v>
      </c>
      <c r="S5372" t="s">
        <v>170</v>
      </c>
      <c r="T5372">
        <v>4308364.5161290318</v>
      </c>
      <c r="U5372">
        <v>6316287</v>
      </c>
      <c r="V5372">
        <v>2007922.4838709682</v>
      </c>
      <c r="W5372">
        <v>0.46605213564311909</v>
      </c>
      <c r="X5372" t="s">
        <v>307</v>
      </c>
    </row>
    <row r="5373" spans="1:24" x14ac:dyDescent="0.35">
      <c r="A5373">
        <v>3301001593</v>
      </c>
      <c r="B5373" t="s">
        <v>168</v>
      </c>
      <c r="C5373" t="s">
        <v>168</v>
      </c>
      <c r="D5373">
        <v>0</v>
      </c>
      <c r="E5373">
        <v>0</v>
      </c>
      <c r="F5373">
        <v>47</v>
      </c>
      <c r="G5373">
        <v>2357552</v>
      </c>
      <c r="H5373">
        <v>10</v>
      </c>
      <c r="I5373">
        <v>407000</v>
      </c>
      <c r="J5373">
        <v>0</v>
      </c>
      <c r="K5373">
        <v>0</v>
      </c>
      <c r="L5373">
        <v>2</v>
      </c>
      <c r="M5373">
        <v>437250</v>
      </c>
      <c r="N5373">
        <v>165000</v>
      </c>
      <c r="O5373">
        <v>3366802</v>
      </c>
      <c r="P5373" t="s">
        <v>5</v>
      </c>
      <c r="Q5373" t="s">
        <v>10</v>
      </c>
      <c r="R5373" t="s">
        <v>169</v>
      </c>
      <c r="S5373" t="s">
        <v>170</v>
      </c>
      <c r="T5373">
        <v>2172130.3225806453</v>
      </c>
      <c r="U5373">
        <v>2431227</v>
      </c>
      <c r="V5373">
        <v>259096.67741935467</v>
      </c>
      <c r="W5373">
        <v>0.11928228924659057</v>
      </c>
      <c r="X5373" t="s">
        <v>200</v>
      </c>
    </row>
    <row r="5374" spans="1:24" x14ac:dyDescent="0.35">
      <c r="A5374">
        <v>3300006139</v>
      </c>
      <c r="B5374" t="s">
        <v>168</v>
      </c>
      <c r="C5374" t="s">
        <v>168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75000</v>
      </c>
      <c r="O5374">
        <v>75000</v>
      </c>
      <c r="P5374" t="s">
        <v>5</v>
      </c>
      <c r="Q5374" t="s">
        <v>14</v>
      </c>
      <c r="R5374" t="s">
        <v>169</v>
      </c>
      <c r="S5374" t="s">
        <v>170</v>
      </c>
      <c r="T5374">
        <v>48387.096774193553</v>
      </c>
      <c r="U5374">
        <v>150000</v>
      </c>
      <c r="V5374">
        <v>101612.90322580645</v>
      </c>
      <c r="W5374">
        <v>2.0999999999999996</v>
      </c>
      <c r="X5374" t="s">
        <v>266</v>
      </c>
    </row>
    <row r="5375" spans="1:24" x14ac:dyDescent="0.35">
      <c r="A5375">
        <v>3301002349</v>
      </c>
      <c r="B5375" t="s">
        <v>168</v>
      </c>
      <c r="C5375" t="s">
        <v>168</v>
      </c>
      <c r="D5375">
        <v>0</v>
      </c>
      <c r="E5375">
        <v>0</v>
      </c>
      <c r="F5375">
        <v>33</v>
      </c>
      <c r="G5375">
        <v>1195656</v>
      </c>
      <c r="H5375">
        <v>28</v>
      </c>
      <c r="I5375">
        <v>1185000</v>
      </c>
      <c r="J5375">
        <v>0</v>
      </c>
      <c r="K5375">
        <v>0</v>
      </c>
      <c r="L5375">
        <v>9</v>
      </c>
      <c r="M5375">
        <v>471600</v>
      </c>
      <c r="N5375">
        <v>180000</v>
      </c>
      <c r="O5375">
        <v>3032256</v>
      </c>
      <c r="P5375" t="s">
        <v>5</v>
      </c>
      <c r="Q5375" t="s">
        <v>10</v>
      </c>
      <c r="R5375" t="s">
        <v>169</v>
      </c>
      <c r="S5375" t="s">
        <v>170</v>
      </c>
      <c r="T5375">
        <v>1956294.1935483869</v>
      </c>
      <c r="U5375">
        <v>2331873</v>
      </c>
      <c r="V5375">
        <v>375578.80645161308</v>
      </c>
      <c r="W5375">
        <v>0.1919848291173305</v>
      </c>
      <c r="X5375" t="s">
        <v>337</v>
      </c>
    </row>
    <row r="5376" spans="1:24" x14ac:dyDescent="0.35">
      <c r="A5376">
        <v>3301023408</v>
      </c>
      <c r="B5376" t="s">
        <v>168</v>
      </c>
      <c r="C5376" t="s">
        <v>168</v>
      </c>
      <c r="D5376">
        <v>0</v>
      </c>
      <c r="E5376">
        <v>0</v>
      </c>
      <c r="F5376">
        <v>46</v>
      </c>
      <c r="G5376">
        <v>2130919</v>
      </c>
      <c r="H5376">
        <v>1</v>
      </c>
      <c r="I5376">
        <v>25000</v>
      </c>
      <c r="J5376">
        <v>0</v>
      </c>
      <c r="K5376">
        <v>0</v>
      </c>
      <c r="L5376">
        <v>0</v>
      </c>
      <c r="M5376">
        <v>0</v>
      </c>
      <c r="N5376">
        <v>280000</v>
      </c>
      <c r="O5376">
        <v>2435919</v>
      </c>
      <c r="P5376" t="s">
        <v>5</v>
      </c>
      <c r="Q5376" t="s">
        <v>12</v>
      </c>
      <c r="R5376" t="s">
        <v>169</v>
      </c>
      <c r="S5376" t="s">
        <v>170</v>
      </c>
      <c r="T5376">
        <v>1571560.6451612902</v>
      </c>
      <c r="U5376">
        <v>1760473</v>
      </c>
      <c r="V5376">
        <v>188912.35483870981</v>
      </c>
      <c r="W5376">
        <v>0.12020685006356957</v>
      </c>
      <c r="X5376" t="s">
        <v>256</v>
      </c>
    </row>
    <row r="5377" spans="1:24" x14ac:dyDescent="0.35">
      <c r="A5377">
        <v>3300025349</v>
      </c>
      <c r="B5377" t="s">
        <v>168</v>
      </c>
      <c r="C5377" t="s">
        <v>168</v>
      </c>
      <c r="D5377">
        <v>0</v>
      </c>
      <c r="E5377">
        <v>0</v>
      </c>
      <c r="F5377">
        <v>1</v>
      </c>
      <c r="G5377">
        <v>4899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244500</v>
      </c>
      <c r="O5377">
        <v>249399</v>
      </c>
      <c r="P5377" t="s">
        <v>5</v>
      </c>
      <c r="Q5377" t="s">
        <v>12</v>
      </c>
      <c r="R5377" t="s">
        <v>169</v>
      </c>
      <c r="S5377" t="s">
        <v>170</v>
      </c>
      <c r="T5377">
        <v>160902.58064516127</v>
      </c>
      <c r="U5377">
        <v>241000</v>
      </c>
      <c r="V5377">
        <v>80097.419354838727</v>
      </c>
      <c r="W5377">
        <v>0.49780071291384509</v>
      </c>
      <c r="X5377" t="s">
        <v>248</v>
      </c>
    </row>
    <row r="5378" spans="1:24" x14ac:dyDescent="0.35">
      <c r="A5378">
        <v>3301031039</v>
      </c>
      <c r="B5378" t="s">
        <v>168</v>
      </c>
      <c r="C5378" t="s">
        <v>168</v>
      </c>
      <c r="D5378">
        <v>0</v>
      </c>
      <c r="E5378">
        <v>0</v>
      </c>
      <c r="F5378">
        <v>157</v>
      </c>
      <c r="G5378">
        <v>5757266</v>
      </c>
      <c r="H5378">
        <v>57</v>
      </c>
      <c r="I5378">
        <v>2180000</v>
      </c>
      <c r="J5378">
        <v>0</v>
      </c>
      <c r="K5378">
        <v>0</v>
      </c>
      <c r="L5378">
        <v>0</v>
      </c>
      <c r="M5378">
        <v>0</v>
      </c>
      <c r="N5378">
        <v>470000</v>
      </c>
      <c r="O5378">
        <v>8407266</v>
      </c>
      <c r="P5378" t="s">
        <v>5</v>
      </c>
      <c r="Q5378" t="s">
        <v>14</v>
      </c>
      <c r="R5378" t="s">
        <v>169</v>
      </c>
      <c r="S5378" t="s">
        <v>170</v>
      </c>
      <c r="T5378">
        <v>5424042.5806451607</v>
      </c>
      <c r="U5378">
        <v>5271392</v>
      </c>
      <c r="V5378">
        <v>-152650.58064516075</v>
      </c>
      <c r="W5378">
        <v>-2.8143322692537498E-2</v>
      </c>
      <c r="X5378" t="s">
        <v>323</v>
      </c>
    </row>
    <row r="5379" spans="1:24" x14ac:dyDescent="0.35">
      <c r="A5379">
        <v>3301028783</v>
      </c>
      <c r="B5379" t="s">
        <v>168</v>
      </c>
      <c r="C5379" t="s">
        <v>168</v>
      </c>
      <c r="D5379">
        <v>0</v>
      </c>
      <c r="E5379">
        <v>0</v>
      </c>
      <c r="F5379">
        <v>155</v>
      </c>
      <c r="G5379">
        <v>4539933</v>
      </c>
      <c r="H5379">
        <v>36</v>
      </c>
      <c r="I5379">
        <v>1405000</v>
      </c>
      <c r="J5379">
        <v>0</v>
      </c>
      <c r="K5379">
        <v>0</v>
      </c>
      <c r="L5379">
        <v>30</v>
      </c>
      <c r="M5379">
        <v>1102000</v>
      </c>
      <c r="N5379">
        <v>165000</v>
      </c>
      <c r="O5379">
        <v>7211933</v>
      </c>
      <c r="P5379" t="s">
        <v>5</v>
      </c>
      <c r="Q5379" t="s">
        <v>14</v>
      </c>
      <c r="R5379" t="s">
        <v>169</v>
      </c>
      <c r="S5379" t="s">
        <v>170</v>
      </c>
      <c r="T5379">
        <v>4652860</v>
      </c>
      <c r="U5379">
        <v>3810106</v>
      </c>
      <c r="V5379">
        <v>-842754</v>
      </c>
      <c r="W5379">
        <v>-0.18112601711635423</v>
      </c>
      <c r="X5379" t="s">
        <v>212</v>
      </c>
    </row>
    <row r="5380" spans="1:24" x14ac:dyDescent="0.35">
      <c r="A5380">
        <v>3300005758</v>
      </c>
      <c r="B5380" t="s">
        <v>168</v>
      </c>
      <c r="C5380" t="s">
        <v>168</v>
      </c>
      <c r="D5380">
        <v>0</v>
      </c>
      <c r="E5380">
        <v>0</v>
      </c>
      <c r="F5380">
        <v>79</v>
      </c>
      <c r="G5380">
        <v>2374979</v>
      </c>
      <c r="H5380">
        <v>134</v>
      </c>
      <c r="I5380">
        <v>3655000</v>
      </c>
      <c r="J5380">
        <v>0</v>
      </c>
      <c r="K5380">
        <v>0</v>
      </c>
      <c r="L5380">
        <v>54</v>
      </c>
      <c r="M5380">
        <v>2449600</v>
      </c>
      <c r="N5380">
        <v>100000</v>
      </c>
      <c r="O5380">
        <v>8579579</v>
      </c>
      <c r="P5380" t="s">
        <v>5</v>
      </c>
      <c r="Q5380" t="s">
        <v>9</v>
      </c>
      <c r="R5380" t="s">
        <v>169</v>
      </c>
      <c r="S5380" t="s">
        <v>170</v>
      </c>
      <c r="T5380">
        <v>5535212.2580645159</v>
      </c>
      <c r="U5380">
        <v>2008382</v>
      </c>
      <c r="V5380">
        <v>-3526830.2580645159</v>
      </c>
      <c r="W5380">
        <v>-0.63716260436555217</v>
      </c>
      <c r="X5380" t="s">
        <v>359</v>
      </c>
    </row>
    <row r="5381" spans="1:24" x14ac:dyDescent="0.35">
      <c r="A5381">
        <v>3301068885</v>
      </c>
      <c r="B5381" t="s">
        <v>168</v>
      </c>
      <c r="C5381" t="s">
        <v>168</v>
      </c>
      <c r="D5381">
        <v>0</v>
      </c>
      <c r="E5381">
        <v>0</v>
      </c>
      <c r="F5381">
        <v>80</v>
      </c>
      <c r="G5381">
        <v>2026907</v>
      </c>
      <c r="H5381">
        <v>74</v>
      </c>
      <c r="I5381">
        <v>2200000</v>
      </c>
      <c r="J5381">
        <v>0</v>
      </c>
      <c r="K5381">
        <v>0</v>
      </c>
      <c r="L5381">
        <v>14</v>
      </c>
      <c r="M5381">
        <v>783600</v>
      </c>
      <c r="N5381">
        <v>0</v>
      </c>
      <c r="O5381">
        <v>5010507</v>
      </c>
      <c r="P5381" t="s">
        <v>5</v>
      </c>
      <c r="Q5381" t="s">
        <v>13</v>
      </c>
      <c r="R5381" t="s">
        <v>169</v>
      </c>
      <c r="S5381" t="s">
        <v>170</v>
      </c>
      <c r="T5381">
        <v>3232585.1612903224</v>
      </c>
      <c r="U5381">
        <v>5079024</v>
      </c>
      <c r="V5381">
        <v>1846438.8387096776</v>
      </c>
      <c r="W5381">
        <v>0.57119572929446072</v>
      </c>
      <c r="X5381" t="s">
        <v>280</v>
      </c>
    </row>
    <row r="5382" spans="1:24" x14ac:dyDescent="0.35">
      <c r="A5382">
        <v>3301001891</v>
      </c>
      <c r="B5382" t="s">
        <v>168</v>
      </c>
      <c r="C5382" t="s">
        <v>168</v>
      </c>
      <c r="D5382">
        <v>0</v>
      </c>
      <c r="E5382">
        <v>0</v>
      </c>
      <c r="F5382">
        <v>12</v>
      </c>
      <c r="G5382">
        <v>812741</v>
      </c>
      <c r="H5382">
        <v>2</v>
      </c>
      <c r="I5382">
        <v>60000</v>
      </c>
      <c r="J5382">
        <v>0</v>
      </c>
      <c r="K5382">
        <v>0</v>
      </c>
      <c r="L5382">
        <v>0</v>
      </c>
      <c r="M5382">
        <v>0</v>
      </c>
      <c r="N5382">
        <v>330000</v>
      </c>
      <c r="O5382">
        <v>1202741</v>
      </c>
      <c r="P5382" t="s">
        <v>5</v>
      </c>
      <c r="Q5382" t="s">
        <v>12</v>
      </c>
      <c r="R5382" t="s">
        <v>169</v>
      </c>
      <c r="S5382" t="s">
        <v>170</v>
      </c>
      <c r="T5382">
        <v>775961.93548387091</v>
      </c>
      <c r="U5382">
        <v>1827990</v>
      </c>
      <c r="V5382">
        <v>1052028.064516129</v>
      </c>
      <c r="W5382">
        <v>1.3557727723591366</v>
      </c>
      <c r="X5382" t="s">
        <v>219</v>
      </c>
    </row>
    <row r="5383" spans="1:24" x14ac:dyDescent="0.35">
      <c r="A5383">
        <v>3300015169</v>
      </c>
      <c r="B5383" t="s">
        <v>168</v>
      </c>
      <c r="C5383" t="s">
        <v>168</v>
      </c>
      <c r="D5383">
        <v>0</v>
      </c>
      <c r="E5383">
        <v>0</v>
      </c>
      <c r="F5383">
        <v>2</v>
      </c>
      <c r="G5383">
        <v>87496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22400</v>
      </c>
      <c r="N5383">
        <v>906100</v>
      </c>
      <c r="O5383">
        <v>1015996</v>
      </c>
      <c r="P5383" t="s">
        <v>5</v>
      </c>
      <c r="Q5383" t="s">
        <v>7</v>
      </c>
      <c r="R5383" t="s">
        <v>169</v>
      </c>
      <c r="S5383" t="s">
        <v>170</v>
      </c>
      <c r="T5383">
        <v>655481.29032258061</v>
      </c>
      <c r="U5383">
        <v>939797</v>
      </c>
      <c r="V5383">
        <v>284315.70967741939</v>
      </c>
      <c r="W5383">
        <v>0.43375106791759022</v>
      </c>
      <c r="X5383" t="s">
        <v>176</v>
      </c>
    </row>
    <row r="5384" spans="1:24" x14ac:dyDescent="0.35">
      <c r="A5384">
        <v>3300026210</v>
      </c>
      <c r="B5384" t="s">
        <v>168</v>
      </c>
      <c r="C5384" t="s">
        <v>168</v>
      </c>
      <c r="D5384">
        <v>0</v>
      </c>
      <c r="E5384">
        <v>0</v>
      </c>
      <c r="F5384">
        <v>74</v>
      </c>
      <c r="G5384">
        <v>3080238</v>
      </c>
      <c r="H5384">
        <v>3</v>
      </c>
      <c r="I5384">
        <v>35000</v>
      </c>
      <c r="J5384">
        <v>0</v>
      </c>
      <c r="K5384">
        <v>0</v>
      </c>
      <c r="L5384">
        <v>0</v>
      </c>
      <c r="M5384">
        <v>0</v>
      </c>
      <c r="N5384">
        <v>735000</v>
      </c>
      <c r="O5384">
        <v>3850238</v>
      </c>
      <c r="P5384" t="s">
        <v>5</v>
      </c>
      <c r="Q5384" t="s">
        <v>12</v>
      </c>
      <c r="R5384" t="s">
        <v>169</v>
      </c>
      <c r="S5384" t="s">
        <v>170</v>
      </c>
      <c r="T5384">
        <v>2484024.5161290322</v>
      </c>
      <c r="U5384">
        <v>2470187</v>
      </c>
      <c r="V5384">
        <v>-13837.516129032243</v>
      </c>
      <c r="W5384">
        <v>-5.5706036873565123E-3</v>
      </c>
      <c r="X5384" t="s">
        <v>174</v>
      </c>
    </row>
    <row r="5385" spans="1:24" x14ac:dyDescent="0.35">
      <c r="A5385">
        <v>3300018225</v>
      </c>
      <c r="B5385" t="s">
        <v>168</v>
      </c>
      <c r="C5385" t="s">
        <v>168</v>
      </c>
      <c r="D5385">
        <v>0</v>
      </c>
      <c r="E5385">
        <v>0</v>
      </c>
      <c r="F5385">
        <v>71</v>
      </c>
      <c r="G5385">
        <v>1873614</v>
      </c>
      <c r="H5385">
        <v>2</v>
      </c>
      <c r="I5385">
        <v>15000</v>
      </c>
      <c r="J5385">
        <v>0</v>
      </c>
      <c r="K5385">
        <v>0</v>
      </c>
      <c r="L5385">
        <v>0</v>
      </c>
      <c r="M5385">
        <v>0</v>
      </c>
      <c r="N5385">
        <v>3622600</v>
      </c>
      <c r="O5385">
        <v>5511214</v>
      </c>
      <c r="P5385" t="s">
        <v>5</v>
      </c>
      <c r="Q5385" t="s">
        <v>6</v>
      </c>
      <c r="R5385" t="s">
        <v>169</v>
      </c>
      <c r="S5385" t="s">
        <v>170</v>
      </c>
      <c r="T5385">
        <v>3555621.935483871</v>
      </c>
      <c r="U5385">
        <v>2339489</v>
      </c>
      <c r="V5385">
        <v>-1216132.935483871</v>
      </c>
      <c r="W5385">
        <v>-0.34203100260668517</v>
      </c>
      <c r="X5385" t="s">
        <v>178</v>
      </c>
    </row>
    <row r="5386" spans="1:24" x14ac:dyDescent="0.35">
      <c r="A5386">
        <v>3300010498</v>
      </c>
      <c r="B5386" t="s">
        <v>168</v>
      </c>
      <c r="C5386" t="s">
        <v>168</v>
      </c>
      <c r="D5386">
        <v>0</v>
      </c>
      <c r="E5386">
        <v>0</v>
      </c>
      <c r="F5386">
        <v>42</v>
      </c>
      <c r="G5386">
        <v>1483760</v>
      </c>
      <c r="H5386">
        <v>20</v>
      </c>
      <c r="I5386">
        <v>350000</v>
      </c>
      <c r="J5386">
        <v>0</v>
      </c>
      <c r="K5386">
        <v>0</v>
      </c>
      <c r="L5386">
        <v>4</v>
      </c>
      <c r="M5386">
        <v>119600</v>
      </c>
      <c r="N5386">
        <v>330000</v>
      </c>
      <c r="O5386">
        <v>2283360</v>
      </c>
      <c r="P5386" t="s">
        <v>5</v>
      </c>
      <c r="Q5386" t="s">
        <v>12</v>
      </c>
      <c r="R5386" t="s">
        <v>169</v>
      </c>
      <c r="S5386" t="s">
        <v>170</v>
      </c>
      <c r="T5386">
        <v>1473135.4838709678</v>
      </c>
      <c r="U5386">
        <v>1536731</v>
      </c>
      <c r="V5386">
        <v>63595.516129032243</v>
      </c>
      <c r="W5386">
        <v>4.3170174654894478E-2</v>
      </c>
      <c r="X5386" t="s">
        <v>229</v>
      </c>
    </row>
    <row r="5387" spans="1:24" x14ac:dyDescent="0.35">
      <c r="A5387">
        <v>3301063893</v>
      </c>
      <c r="B5387" t="s">
        <v>168</v>
      </c>
      <c r="C5387" t="s">
        <v>168</v>
      </c>
      <c r="D5387">
        <v>0</v>
      </c>
      <c r="E5387">
        <v>0</v>
      </c>
      <c r="F5387">
        <v>37</v>
      </c>
      <c r="G5387">
        <v>985790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420000</v>
      </c>
      <c r="O5387">
        <v>1405790</v>
      </c>
      <c r="P5387" t="s">
        <v>5</v>
      </c>
      <c r="Q5387" t="s">
        <v>17</v>
      </c>
      <c r="R5387" t="s">
        <v>169</v>
      </c>
      <c r="S5387" t="s">
        <v>170</v>
      </c>
      <c r="T5387">
        <v>906961.29032258061</v>
      </c>
      <c r="U5387">
        <v>839747</v>
      </c>
      <c r="V5387">
        <v>-67214.290322580608</v>
      </c>
      <c r="W5387">
        <v>-7.4109326428556166E-2</v>
      </c>
      <c r="X5387" t="s">
        <v>220</v>
      </c>
    </row>
    <row r="5388" spans="1:24" x14ac:dyDescent="0.35">
      <c r="A5388">
        <v>3300009794</v>
      </c>
      <c r="B5388" t="s">
        <v>168</v>
      </c>
      <c r="C5388" t="s">
        <v>168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330000</v>
      </c>
      <c r="O5388">
        <v>330000</v>
      </c>
      <c r="P5388" t="s">
        <v>5</v>
      </c>
      <c r="Q5388" t="s">
        <v>12</v>
      </c>
      <c r="R5388" t="s">
        <v>169</v>
      </c>
      <c r="S5388" t="s">
        <v>170</v>
      </c>
      <c r="T5388">
        <v>212903.22580645164</v>
      </c>
      <c r="U5388">
        <v>384000</v>
      </c>
      <c r="V5388">
        <v>171096.77419354836</v>
      </c>
      <c r="W5388">
        <v>0.80363636363636348</v>
      </c>
      <c r="X5388" t="s">
        <v>396</v>
      </c>
    </row>
    <row r="5389" spans="1:24" x14ac:dyDescent="0.35">
      <c r="A5389">
        <v>3300017644</v>
      </c>
      <c r="B5389" t="s">
        <v>168</v>
      </c>
      <c r="C5389" t="s">
        <v>168</v>
      </c>
      <c r="D5389">
        <v>0</v>
      </c>
      <c r="E5389">
        <v>0</v>
      </c>
      <c r="F5389">
        <v>27</v>
      </c>
      <c r="G5389">
        <v>1062146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400500</v>
      </c>
      <c r="O5389">
        <v>1462646</v>
      </c>
      <c r="P5389" t="s">
        <v>5</v>
      </c>
      <c r="Q5389" t="s">
        <v>6</v>
      </c>
      <c r="R5389" t="s">
        <v>169</v>
      </c>
      <c r="S5389" t="s">
        <v>170</v>
      </c>
      <c r="T5389">
        <v>943642.58064516133</v>
      </c>
      <c r="U5389">
        <v>933979</v>
      </c>
      <c r="V5389">
        <v>-9663.5806451613316</v>
      </c>
      <c r="W5389">
        <v>-1.0240721268167441E-2</v>
      </c>
      <c r="X5389" t="s">
        <v>245</v>
      </c>
    </row>
    <row r="5390" spans="1:24" x14ac:dyDescent="0.35">
      <c r="A5390">
        <v>3300015494</v>
      </c>
      <c r="B5390" t="s">
        <v>168</v>
      </c>
      <c r="C5390" t="s">
        <v>168</v>
      </c>
      <c r="D5390">
        <v>0</v>
      </c>
      <c r="E5390">
        <v>0</v>
      </c>
      <c r="F5390">
        <v>1</v>
      </c>
      <c r="G5390">
        <v>20899</v>
      </c>
      <c r="H5390">
        <v>0</v>
      </c>
      <c r="I5390">
        <v>0</v>
      </c>
      <c r="J5390">
        <v>0</v>
      </c>
      <c r="K5390">
        <v>0</v>
      </c>
      <c r="L5390">
        <v>1</v>
      </c>
      <c r="M5390">
        <v>22400</v>
      </c>
      <c r="N5390">
        <v>2177700</v>
      </c>
      <c r="O5390">
        <v>2220999</v>
      </c>
      <c r="P5390" t="s">
        <v>5</v>
      </c>
      <c r="Q5390" t="s">
        <v>7</v>
      </c>
      <c r="R5390" t="s">
        <v>169</v>
      </c>
      <c r="S5390" t="s">
        <v>170</v>
      </c>
      <c r="T5390">
        <v>1432902.5806451612</v>
      </c>
      <c r="U5390">
        <v>977899</v>
      </c>
      <c r="V5390">
        <v>-455003.58064516122</v>
      </c>
      <c r="W5390">
        <v>-0.31753978727590604</v>
      </c>
      <c r="X5390" t="s">
        <v>215</v>
      </c>
    </row>
    <row r="5391" spans="1:24" x14ac:dyDescent="0.35">
      <c r="A5391">
        <v>3300010454</v>
      </c>
      <c r="B5391" t="s">
        <v>168</v>
      </c>
      <c r="C5391" t="s">
        <v>168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127500</v>
      </c>
      <c r="O5391">
        <v>127500</v>
      </c>
      <c r="P5391" t="s">
        <v>5</v>
      </c>
      <c r="Q5391" t="s">
        <v>12</v>
      </c>
      <c r="R5391" t="s">
        <v>169</v>
      </c>
      <c r="S5391" t="s">
        <v>170</v>
      </c>
      <c r="T5391">
        <v>82258.06451612903</v>
      </c>
      <c r="U5391">
        <v>266000</v>
      </c>
      <c r="V5391">
        <v>183741.93548387097</v>
      </c>
      <c r="W5391">
        <v>2.2337254901960786</v>
      </c>
      <c r="X5391" t="s">
        <v>248</v>
      </c>
    </row>
    <row r="5392" spans="1:24" x14ac:dyDescent="0.35">
      <c r="A5392">
        <v>3301063876</v>
      </c>
      <c r="B5392" t="s">
        <v>168</v>
      </c>
      <c r="C5392" t="s">
        <v>168</v>
      </c>
      <c r="D5392">
        <v>0</v>
      </c>
      <c r="E5392">
        <v>0</v>
      </c>
      <c r="F5392">
        <v>73</v>
      </c>
      <c r="G5392">
        <v>1591008</v>
      </c>
      <c r="H5392">
        <v>13</v>
      </c>
      <c r="I5392">
        <v>425000</v>
      </c>
      <c r="J5392">
        <v>0</v>
      </c>
      <c r="K5392">
        <v>0</v>
      </c>
      <c r="L5392">
        <v>4</v>
      </c>
      <c r="M5392">
        <v>440000</v>
      </c>
      <c r="N5392">
        <v>2177700</v>
      </c>
      <c r="O5392">
        <v>4633708</v>
      </c>
      <c r="P5392" t="s">
        <v>5</v>
      </c>
      <c r="Q5392" t="s">
        <v>7</v>
      </c>
      <c r="R5392" t="s">
        <v>169</v>
      </c>
      <c r="S5392" t="s">
        <v>170</v>
      </c>
      <c r="T5392">
        <v>2989489.0322580645</v>
      </c>
      <c r="U5392">
        <v>2804097</v>
      </c>
      <c r="V5392">
        <v>-185392.03225806449</v>
      </c>
      <c r="W5392">
        <v>-6.2014621983085716E-2</v>
      </c>
      <c r="X5392" t="s">
        <v>307</v>
      </c>
    </row>
    <row r="5393" spans="1:24" x14ac:dyDescent="0.35">
      <c r="A5393">
        <v>3300009443</v>
      </c>
      <c r="B5393" t="s">
        <v>168</v>
      </c>
      <c r="C5393" t="s">
        <v>168</v>
      </c>
      <c r="D5393">
        <v>0</v>
      </c>
      <c r="E5393">
        <v>0</v>
      </c>
      <c r="F5393">
        <v>1</v>
      </c>
      <c r="G5393">
        <v>9899</v>
      </c>
      <c r="H5393">
        <v>0</v>
      </c>
      <c r="I5393">
        <v>0</v>
      </c>
      <c r="J5393">
        <v>0</v>
      </c>
      <c r="K5393">
        <v>0</v>
      </c>
      <c r="L5393">
        <v>2</v>
      </c>
      <c r="M5393">
        <v>44800</v>
      </c>
      <c r="N5393">
        <v>330000</v>
      </c>
      <c r="O5393">
        <v>384699</v>
      </c>
      <c r="P5393" t="s">
        <v>5</v>
      </c>
      <c r="Q5393" t="s">
        <v>12</v>
      </c>
      <c r="R5393" t="s">
        <v>169</v>
      </c>
      <c r="S5393" t="s">
        <v>170</v>
      </c>
      <c r="T5393">
        <v>248192.90322580643</v>
      </c>
      <c r="U5393">
        <v>304900</v>
      </c>
      <c r="V5393">
        <v>56707.096774193575</v>
      </c>
      <c r="W5393">
        <v>0.22847992846355214</v>
      </c>
      <c r="X5393" t="s">
        <v>383</v>
      </c>
    </row>
    <row r="5394" spans="1:24" x14ac:dyDescent="0.35">
      <c r="A5394">
        <v>3301071323</v>
      </c>
      <c r="B5394" t="s">
        <v>168</v>
      </c>
      <c r="C5394" t="s">
        <v>168</v>
      </c>
      <c r="D5394">
        <v>0</v>
      </c>
      <c r="E5394">
        <v>0</v>
      </c>
      <c r="F5394">
        <v>6</v>
      </c>
      <c r="G5394">
        <v>313249</v>
      </c>
      <c r="H5394">
        <v>8</v>
      </c>
      <c r="I5394">
        <v>165000</v>
      </c>
      <c r="J5394">
        <v>0</v>
      </c>
      <c r="K5394">
        <v>0</v>
      </c>
      <c r="L5394">
        <v>0</v>
      </c>
      <c r="M5394">
        <v>0</v>
      </c>
      <c r="N5394">
        <v>933000</v>
      </c>
      <c r="O5394">
        <v>1411249</v>
      </c>
      <c r="P5394" t="s">
        <v>5</v>
      </c>
      <c r="Q5394" t="s">
        <v>17</v>
      </c>
      <c r="R5394" t="s">
        <v>169</v>
      </c>
      <c r="S5394" t="s">
        <v>170</v>
      </c>
      <c r="T5394">
        <v>910483.22580645164</v>
      </c>
      <c r="U5394">
        <v>809700</v>
      </c>
      <c r="V5394">
        <v>-100783.22580645164</v>
      </c>
      <c r="W5394">
        <v>-0.11069201820515018</v>
      </c>
      <c r="X5394" t="s">
        <v>417</v>
      </c>
    </row>
    <row r="5395" spans="1:24" x14ac:dyDescent="0.35">
      <c r="A5395">
        <v>3300013500</v>
      </c>
      <c r="B5395" t="s">
        <v>168</v>
      </c>
      <c r="C5395" t="s">
        <v>168</v>
      </c>
      <c r="D5395">
        <v>0</v>
      </c>
      <c r="E5395">
        <v>0</v>
      </c>
      <c r="F5395">
        <v>60</v>
      </c>
      <c r="G5395">
        <v>1943010</v>
      </c>
      <c r="H5395">
        <v>10</v>
      </c>
      <c r="I5395">
        <v>430000</v>
      </c>
      <c r="J5395">
        <v>45</v>
      </c>
      <c r="K5395">
        <v>689625</v>
      </c>
      <c r="L5395">
        <v>4</v>
      </c>
      <c r="M5395">
        <v>119600</v>
      </c>
      <c r="N5395">
        <v>976000</v>
      </c>
      <c r="O5395">
        <v>4158235</v>
      </c>
      <c r="P5395" t="s">
        <v>5</v>
      </c>
      <c r="Q5395" t="s">
        <v>16</v>
      </c>
      <c r="R5395" t="s">
        <v>169</v>
      </c>
      <c r="S5395" t="s">
        <v>170</v>
      </c>
      <c r="T5395">
        <v>2682732.2580645164</v>
      </c>
      <c r="U5395">
        <v>2288274</v>
      </c>
      <c r="V5395">
        <v>-394458.25806451635</v>
      </c>
      <c r="W5395">
        <v>-0.14703601407808853</v>
      </c>
      <c r="X5395" t="s">
        <v>246</v>
      </c>
    </row>
    <row r="5396" spans="1:24" x14ac:dyDescent="0.35">
      <c r="A5396">
        <v>3300016602</v>
      </c>
      <c r="B5396" t="s">
        <v>168</v>
      </c>
      <c r="C5396" t="s">
        <v>168</v>
      </c>
      <c r="D5396">
        <v>0</v>
      </c>
      <c r="E5396">
        <v>0</v>
      </c>
      <c r="F5396">
        <v>6</v>
      </c>
      <c r="G5396">
        <v>332593</v>
      </c>
      <c r="H5396">
        <v>8</v>
      </c>
      <c r="I5396">
        <v>175000</v>
      </c>
      <c r="J5396">
        <v>0</v>
      </c>
      <c r="K5396">
        <v>0</v>
      </c>
      <c r="L5396">
        <v>7</v>
      </c>
      <c r="M5396">
        <v>366800</v>
      </c>
      <c r="N5396">
        <v>1389700</v>
      </c>
      <c r="O5396">
        <v>2264093</v>
      </c>
      <c r="P5396" t="s">
        <v>5</v>
      </c>
      <c r="Q5396" t="s">
        <v>7</v>
      </c>
      <c r="R5396" t="s">
        <v>169</v>
      </c>
      <c r="S5396" t="s">
        <v>170</v>
      </c>
      <c r="T5396">
        <v>1460705.1612903227</v>
      </c>
      <c r="U5396">
        <v>1576497</v>
      </c>
      <c r="V5396">
        <v>115791.83870967734</v>
      </c>
      <c r="W5396">
        <v>7.9271191598578206E-2</v>
      </c>
      <c r="X5396" t="s">
        <v>307</v>
      </c>
    </row>
    <row r="5397" spans="1:24" x14ac:dyDescent="0.35">
      <c r="A5397">
        <v>3300002192</v>
      </c>
      <c r="B5397" t="s">
        <v>168</v>
      </c>
      <c r="C5397" t="s">
        <v>168</v>
      </c>
      <c r="D5397">
        <v>0</v>
      </c>
      <c r="E5397">
        <v>0</v>
      </c>
      <c r="F5397">
        <v>82</v>
      </c>
      <c r="G5397">
        <v>2487118</v>
      </c>
      <c r="H5397">
        <v>47</v>
      </c>
      <c r="I5397">
        <v>2205000</v>
      </c>
      <c r="J5397">
        <v>0</v>
      </c>
      <c r="K5397">
        <v>0</v>
      </c>
      <c r="L5397">
        <v>31</v>
      </c>
      <c r="M5397">
        <v>1984400</v>
      </c>
      <c r="N5397">
        <v>196000</v>
      </c>
      <c r="O5397">
        <v>6872518</v>
      </c>
      <c r="P5397" t="s">
        <v>5</v>
      </c>
      <c r="Q5397" t="s">
        <v>13</v>
      </c>
      <c r="R5397" t="s">
        <v>169</v>
      </c>
      <c r="S5397" t="s">
        <v>170</v>
      </c>
      <c r="T5397">
        <v>4433882.5806451607</v>
      </c>
      <c r="U5397">
        <v>3871214</v>
      </c>
      <c r="V5397">
        <v>-562668.58064516075</v>
      </c>
      <c r="W5397">
        <v>-0.12690200302130883</v>
      </c>
      <c r="X5397" t="s">
        <v>392</v>
      </c>
    </row>
    <row r="5398" spans="1:24" x14ac:dyDescent="0.35">
      <c r="A5398">
        <v>3300016578</v>
      </c>
      <c r="B5398" t="s">
        <v>168</v>
      </c>
      <c r="C5398" t="s">
        <v>168</v>
      </c>
      <c r="D5398">
        <v>0</v>
      </c>
      <c r="E5398">
        <v>0</v>
      </c>
      <c r="F5398">
        <v>61</v>
      </c>
      <c r="G5398">
        <v>2467042</v>
      </c>
      <c r="H5398">
        <v>24</v>
      </c>
      <c r="I5398">
        <v>890000</v>
      </c>
      <c r="J5398">
        <v>0</v>
      </c>
      <c r="K5398">
        <v>0</v>
      </c>
      <c r="L5398">
        <v>1</v>
      </c>
      <c r="M5398">
        <v>202400</v>
      </c>
      <c r="N5398">
        <v>1936800</v>
      </c>
      <c r="O5398">
        <v>5496242</v>
      </c>
      <c r="P5398" t="s">
        <v>5</v>
      </c>
      <c r="Q5398" t="s">
        <v>7</v>
      </c>
      <c r="R5398" t="s">
        <v>169</v>
      </c>
      <c r="S5398" t="s">
        <v>170</v>
      </c>
      <c r="T5398">
        <v>3545962.5806451612</v>
      </c>
      <c r="U5398">
        <v>4337155</v>
      </c>
      <c r="V5398">
        <v>791192.41935483878</v>
      </c>
      <c r="W5398">
        <v>0.22312486422541067</v>
      </c>
      <c r="X5398" t="s">
        <v>305</v>
      </c>
    </row>
    <row r="5399" spans="1:24" x14ac:dyDescent="0.35">
      <c r="A5399">
        <v>3300007269</v>
      </c>
      <c r="B5399" t="s">
        <v>168</v>
      </c>
      <c r="C5399" t="s">
        <v>168</v>
      </c>
      <c r="D5399">
        <v>0</v>
      </c>
      <c r="E5399">
        <v>0</v>
      </c>
      <c r="F5399">
        <v>7</v>
      </c>
      <c r="G5399">
        <v>513188</v>
      </c>
      <c r="H5399">
        <v>74</v>
      </c>
      <c r="I5399">
        <v>1770000</v>
      </c>
      <c r="J5399">
        <v>0</v>
      </c>
      <c r="K5399">
        <v>0</v>
      </c>
      <c r="L5399">
        <v>0</v>
      </c>
      <c r="M5399">
        <v>0</v>
      </c>
      <c r="N5399">
        <v>44000</v>
      </c>
      <c r="O5399">
        <v>2327188</v>
      </c>
      <c r="P5399" t="s">
        <v>5</v>
      </c>
      <c r="Q5399" t="s">
        <v>9</v>
      </c>
      <c r="R5399" t="s">
        <v>169</v>
      </c>
      <c r="S5399" t="s">
        <v>170</v>
      </c>
      <c r="T5399">
        <v>1501411.6129032257</v>
      </c>
      <c r="U5399">
        <v>2213994</v>
      </c>
      <c r="V5399">
        <v>712582.3870967743</v>
      </c>
      <c r="W5399">
        <v>0.47460828261403898</v>
      </c>
      <c r="X5399" t="s">
        <v>284</v>
      </c>
    </row>
    <row r="5400" spans="1:24" x14ac:dyDescent="0.35">
      <c r="A5400">
        <v>3301065054</v>
      </c>
      <c r="B5400" t="s">
        <v>168</v>
      </c>
      <c r="C5400" t="s">
        <v>168</v>
      </c>
      <c r="D5400">
        <v>0</v>
      </c>
      <c r="E5400">
        <v>0</v>
      </c>
      <c r="F5400">
        <v>65</v>
      </c>
      <c r="G5400">
        <v>2744130</v>
      </c>
      <c r="H5400">
        <v>8</v>
      </c>
      <c r="I5400">
        <v>426000</v>
      </c>
      <c r="J5400">
        <v>0</v>
      </c>
      <c r="K5400">
        <v>0</v>
      </c>
      <c r="L5400">
        <v>0</v>
      </c>
      <c r="M5400">
        <v>0</v>
      </c>
      <c r="N5400">
        <v>75000</v>
      </c>
      <c r="O5400">
        <v>3245130</v>
      </c>
      <c r="P5400" t="s">
        <v>5</v>
      </c>
      <c r="Q5400" t="s">
        <v>14</v>
      </c>
      <c r="R5400" t="s">
        <v>169</v>
      </c>
      <c r="S5400" t="s">
        <v>170</v>
      </c>
      <c r="T5400">
        <v>2093632.2580645161</v>
      </c>
      <c r="U5400">
        <v>1994955</v>
      </c>
      <c r="V5400">
        <v>-98677.258064516122</v>
      </c>
      <c r="W5400">
        <v>-4.7132087158295644E-2</v>
      </c>
      <c r="X5400" t="s">
        <v>247</v>
      </c>
    </row>
    <row r="5401" spans="1:24" x14ac:dyDescent="0.35">
      <c r="A5401">
        <v>3300011820</v>
      </c>
      <c r="B5401" t="s">
        <v>168</v>
      </c>
      <c r="C5401" t="s">
        <v>168</v>
      </c>
      <c r="D5401">
        <v>0</v>
      </c>
      <c r="E5401">
        <v>0</v>
      </c>
      <c r="F5401">
        <v>27</v>
      </c>
      <c r="G5401">
        <v>1150375</v>
      </c>
      <c r="H5401">
        <v>1</v>
      </c>
      <c r="I5401">
        <v>5000</v>
      </c>
      <c r="J5401">
        <v>0</v>
      </c>
      <c r="K5401">
        <v>0</v>
      </c>
      <c r="L5401">
        <v>0</v>
      </c>
      <c r="M5401">
        <v>0</v>
      </c>
      <c r="N5401">
        <v>330000</v>
      </c>
      <c r="O5401">
        <v>1485375</v>
      </c>
      <c r="P5401" t="s">
        <v>5</v>
      </c>
      <c r="Q5401" t="s">
        <v>12</v>
      </c>
      <c r="R5401" t="s">
        <v>169</v>
      </c>
      <c r="S5401" t="s">
        <v>170</v>
      </c>
      <c r="T5401">
        <v>958306.45161290315</v>
      </c>
      <c r="U5401">
        <v>780342</v>
      </c>
      <c r="V5401">
        <v>-177964.45161290315</v>
      </c>
      <c r="W5401">
        <v>-0.18570724564503904</v>
      </c>
      <c r="X5401" t="s">
        <v>390</v>
      </c>
    </row>
    <row r="5402" spans="1:24" x14ac:dyDescent="0.35">
      <c r="A5402">
        <v>3300000353</v>
      </c>
      <c r="B5402" t="s">
        <v>168</v>
      </c>
      <c r="C5402" t="s">
        <v>168</v>
      </c>
      <c r="D5402">
        <v>0</v>
      </c>
      <c r="E5402">
        <v>0</v>
      </c>
      <c r="F5402">
        <v>363</v>
      </c>
      <c r="G5402">
        <v>16321515</v>
      </c>
      <c r="H5402">
        <v>163</v>
      </c>
      <c r="I5402">
        <v>7380000</v>
      </c>
      <c r="J5402">
        <v>0</v>
      </c>
      <c r="K5402">
        <v>0</v>
      </c>
      <c r="L5402">
        <v>46</v>
      </c>
      <c r="M5402">
        <v>3783700</v>
      </c>
      <c r="N5402">
        <v>150000</v>
      </c>
      <c r="O5402">
        <v>27635215</v>
      </c>
      <c r="P5402" t="s">
        <v>5</v>
      </c>
      <c r="Q5402" t="s">
        <v>15</v>
      </c>
      <c r="R5402" t="s">
        <v>169</v>
      </c>
      <c r="S5402" t="s">
        <v>170</v>
      </c>
      <c r="T5402">
        <v>17829170.967741936</v>
      </c>
      <c r="U5402">
        <v>17004470</v>
      </c>
      <c r="V5402">
        <v>-824700.96774193645</v>
      </c>
      <c r="W5402">
        <v>-4.6255710331908118E-2</v>
      </c>
      <c r="X5402" t="s">
        <v>190</v>
      </c>
    </row>
    <row r="5403" spans="1:24" x14ac:dyDescent="0.35">
      <c r="A5403">
        <v>3301073523</v>
      </c>
      <c r="B5403" t="s">
        <v>168</v>
      </c>
      <c r="C5403" t="s">
        <v>168</v>
      </c>
      <c r="D5403">
        <v>0</v>
      </c>
      <c r="E5403">
        <v>0</v>
      </c>
      <c r="F5403">
        <v>164</v>
      </c>
      <c r="G5403">
        <v>4691473</v>
      </c>
      <c r="H5403">
        <v>5</v>
      </c>
      <c r="I5403">
        <v>150000</v>
      </c>
      <c r="J5403">
        <v>0</v>
      </c>
      <c r="K5403">
        <v>0</v>
      </c>
      <c r="L5403">
        <v>0</v>
      </c>
      <c r="M5403">
        <v>0</v>
      </c>
      <c r="N5403">
        <v>352500</v>
      </c>
      <c r="O5403">
        <v>5193973</v>
      </c>
      <c r="P5403" t="s">
        <v>5</v>
      </c>
      <c r="Q5403" t="s">
        <v>17</v>
      </c>
      <c r="R5403" t="s">
        <v>169</v>
      </c>
      <c r="S5403" t="s">
        <v>170</v>
      </c>
      <c r="T5403">
        <v>3350950.3225806453</v>
      </c>
      <c r="U5403">
        <v>4325699</v>
      </c>
      <c r="V5403">
        <v>974748.67741935467</v>
      </c>
      <c r="W5403">
        <v>0.29088723603299438</v>
      </c>
      <c r="X5403" t="s">
        <v>311</v>
      </c>
    </row>
    <row r="5404" spans="1:24" x14ac:dyDescent="0.35">
      <c r="A5404">
        <v>3301074276</v>
      </c>
      <c r="B5404" t="s">
        <v>168</v>
      </c>
      <c r="C5404" t="s">
        <v>168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212500</v>
      </c>
      <c r="O5404">
        <v>212500</v>
      </c>
      <c r="P5404" t="s">
        <v>5</v>
      </c>
      <c r="Q5404" t="s">
        <v>12</v>
      </c>
      <c r="R5404" t="s">
        <v>169</v>
      </c>
      <c r="S5404" t="s">
        <v>170</v>
      </c>
      <c r="T5404">
        <v>137096.77419354839</v>
      </c>
      <c r="U5404">
        <v>377500</v>
      </c>
      <c r="V5404">
        <v>240403.22580645161</v>
      </c>
      <c r="W5404">
        <v>1.7535294117647058</v>
      </c>
      <c r="X5404" t="s">
        <v>361</v>
      </c>
    </row>
    <row r="5405" spans="1:24" x14ac:dyDescent="0.35">
      <c r="A5405">
        <v>3301067355</v>
      </c>
      <c r="B5405" t="s">
        <v>168</v>
      </c>
      <c r="C5405" t="s">
        <v>168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21000</v>
      </c>
      <c r="O5405">
        <v>21000</v>
      </c>
      <c r="P5405" t="s">
        <v>5</v>
      </c>
      <c r="Q5405" t="s">
        <v>13</v>
      </c>
      <c r="R5405" t="s">
        <v>169</v>
      </c>
      <c r="S5405" t="s">
        <v>170</v>
      </c>
      <c r="T5405">
        <v>13548.387096774193</v>
      </c>
      <c r="U5405">
        <v>30000</v>
      </c>
      <c r="V5405">
        <v>16451.612903225807</v>
      </c>
      <c r="W5405">
        <v>1.2142857142857144</v>
      </c>
      <c r="X5405" t="s">
        <v>297</v>
      </c>
    </row>
    <row r="5406" spans="1:24" x14ac:dyDescent="0.35">
      <c r="A5406">
        <v>3301055086</v>
      </c>
      <c r="B5406" t="s">
        <v>168</v>
      </c>
      <c r="C5406" t="s">
        <v>168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165000</v>
      </c>
      <c r="O5406">
        <v>165000</v>
      </c>
      <c r="P5406" t="s">
        <v>5</v>
      </c>
      <c r="Q5406" t="s">
        <v>10</v>
      </c>
      <c r="R5406" t="s">
        <v>169</v>
      </c>
      <c r="S5406" t="s">
        <v>170</v>
      </c>
      <c r="T5406">
        <v>106451.61290322582</v>
      </c>
      <c r="U5406">
        <v>208000</v>
      </c>
      <c r="V5406">
        <v>101548.38709677418</v>
      </c>
      <c r="W5406">
        <v>0.95393939393939364</v>
      </c>
      <c r="X5406" t="s">
        <v>319</v>
      </c>
    </row>
    <row r="5407" spans="1:24" x14ac:dyDescent="0.35">
      <c r="A5407">
        <v>3300015032</v>
      </c>
      <c r="B5407" t="s">
        <v>168</v>
      </c>
      <c r="C5407" t="s">
        <v>168</v>
      </c>
      <c r="D5407">
        <v>0</v>
      </c>
      <c r="E5407">
        <v>0</v>
      </c>
      <c r="F5407">
        <v>29</v>
      </c>
      <c r="G5407">
        <v>1373256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342000</v>
      </c>
      <c r="O5407">
        <v>1715256</v>
      </c>
      <c r="P5407" t="s">
        <v>5</v>
      </c>
      <c r="Q5407" t="s">
        <v>8</v>
      </c>
      <c r="R5407" t="s">
        <v>169</v>
      </c>
      <c r="S5407" t="s">
        <v>170</v>
      </c>
      <c r="T5407">
        <v>1106616.7741935484</v>
      </c>
      <c r="U5407">
        <v>1878570</v>
      </c>
      <c r="V5407">
        <v>771953.22580645164</v>
      </c>
      <c r="W5407">
        <v>0.69757954497754282</v>
      </c>
      <c r="X5407" t="s">
        <v>238</v>
      </c>
    </row>
    <row r="5408" spans="1:24" x14ac:dyDescent="0.35">
      <c r="A5408">
        <v>3301061487</v>
      </c>
      <c r="B5408" t="s">
        <v>168</v>
      </c>
      <c r="C5408" t="s">
        <v>168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43500</v>
      </c>
      <c r="O5408">
        <v>43500</v>
      </c>
      <c r="P5408" t="s">
        <v>5</v>
      </c>
      <c r="Q5408" t="s">
        <v>11</v>
      </c>
      <c r="R5408" t="s">
        <v>169</v>
      </c>
      <c r="S5408" t="s">
        <v>170</v>
      </c>
      <c r="T5408">
        <v>28064.516129032258</v>
      </c>
      <c r="U5408">
        <v>30000</v>
      </c>
      <c r="V5408">
        <v>1935.4838709677424</v>
      </c>
      <c r="W5408">
        <v>6.8965517241379226E-2</v>
      </c>
      <c r="X5408" t="s">
        <v>217</v>
      </c>
    </row>
    <row r="5409" spans="1:24" x14ac:dyDescent="0.35">
      <c r="A5409">
        <v>3301067360</v>
      </c>
      <c r="B5409" t="s">
        <v>168</v>
      </c>
      <c r="C5409" t="s">
        <v>168</v>
      </c>
      <c r="D5409">
        <v>0</v>
      </c>
      <c r="E5409">
        <v>0</v>
      </c>
      <c r="F5409">
        <v>15</v>
      </c>
      <c r="G5409">
        <v>454483</v>
      </c>
      <c r="H5409">
        <v>0</v>
      </c>
      <c r="I5409">
        <v>0</v>
      </c>
      <c r="J5409">
        <v>0</v>
      </c>
      <c r="K5409">
        <v>0</v>
      </c>
      <c r="L5409">
        <v>3</v>
      </c>
      <c r="M5409">
        <v>67200</v>
      </c>
      <c r="N5409">
        <v>150000</v>
      </c>
      <c r="O5409">
        <v>671683</v>
      </c>
      <c r="P5409" t="s">
        <v>5</v>
      </c>
      <c r="Q5409" t="s">
        <v>15</v>
      </c>
      <c r="R5409" t="s">
        <v>169</v>
      </c>
      <c r="S5409" t="s">
        <v>170</v>
      </c>
      <c r="T5409">
        <v>433343.87096774194</v>
      </c>
      <c r="U5409">
        <v>106892</v>
      </c>
      <c r="V5409">
        <v>-326451.87096774194</v>
      </c>
      <c r="W5409">
        <v>-0.753332152220616</v>
      </c>
      <c r="X5409" t="s">
        <v>318</v>
      </c>
    </row>
    <row r="5410" spans="1:24" x14ac:dyDescent="0.35">
      <c r="A5410">
        <v>3301069567</v>
      </c>
      <c r="B5410" t="s">
        <v>168</v>
      </c>
      <c r="C5410" t="s">
        <v>168</v>
      </c>
      <c r="D5410">
        <v>0</v>
      </c>
      <c r="E5410">
        <v>0</v>
      </c>
      <c r="F5410">
        <v>32</v>
      </c>
      <c r="G5410">
        <v>908068</v>
      </c>
      <c r="H5410">
        <v>26</v>
      </c>
      <c r="I5410">
        <v>810000</v>
      </c>
      <c r="J5410">
        <v>0</v>
      </c>
      <c r="K5410">
        <v>0</v>
      </c>
      <c r="L5410">
        <v>10</v>
      </c>
      <c r="M5410">
        <v>344000</v>
      </c>
      <c r="N5410">
        <v>164000</v>
      </c>
      <c r="O5410">
        <v>2226068</v>
      </c>
      <c r="P5410" t="s">
        <v>5</v>
      </c>
      <c r="Q5410" t="s">
        <v>9</v>
      </c>
      <c r="R5410" t="s">
        <v>169</v>
      </c>
      <c r="S5410" t="s">
        <v>170</v>
      </c>
      <c r="T5410">
        <v>1436172.9032258063</v>
      </c>
      <c r="U5410">
        <v>2313661</v>
      </c>
      <c r="V5410">
        <v>877488.09677419369</v>
      </c>
      <c r="W5410">
        <v>0.61099056722436162</v>
      </c>
      <c r="X5410" t="s">
        <v>267</v>
      </c>
    </row>
    <row r="5411" spans="1:24" x14ac:dyDescent="0.35">
      <c r="A5411">
        <v>3301043209</v>
      </c>
      <c r="B5411" t="s">
        <v>168</v>
      </c>
      <c r="C5411" t="s">
        <v>168</v>
      </c>
      <c r="D5411">
        <v>0</v>
      </c>
      <c r="E5411">
        <v>0</v>
      </c>
      <c r="F5411">
        <v>321</v>
      </c>
      <c r="G5411">
        <v>9295666</v>
      </c>
      <c r="H5411">
        <v>92</v>
      </c>
      <c r="I5411">
        <v>3464000</v>
      </c>
      <c r="J5411">
        <v>0</v>
      </c>
      <c r="K5411">
        <v>0</v>
      </c>
      <c r="L5411">
        <v>52</v>
      </c>
      <c r="M5411">
        <v>2886150</v>
      </c>
      <c r="N5411">
        <v>605000</v>
      </c>
      <c r="O5411">
        <v>16250816</v>
      </c>
      <c r="P5411" t="s">
        <v>5</v>
      </c>
      <c r="Q5411" t="s">
        <v>14</v>
      </c>
      <c r="R5411" t="s">
        <v>169</v>
      </c>
      <c r="S5411" t="s">
        <v>170</v>
      </c>
      <c r="T5411">
        <v>10484397.419354839</v>
      </c>
      <c r="U5411">
        <v>7896759</v>
      </c>
      <c r="V5411">
        <v>-2587638.4193548393</v>
      </c>
      <c r="W5411">
        <v>-0.24680850180077119</v>
      </c>
      <c r="X5411" t="s">
        <v>208</v>
      </c>
    </row>
    <row r="5412" spans="1:24" x14ac:dyDescent="0.35">
      <c r="A5412">
        <v>3301005002</v>
      </c>
      <c r="B5412" t="s">
        <v>168</v>
      </c>
      <c r="C5412" t="s">
        <v>168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150000</v>
      </c>
      <c r="O5412">
        <v>150000</v>
      </c>
      <c r="P5412" t="s">
        <v>5</v>
      </c>
      <c r="Q5412" t="s">
        <v>14</v>
      </c>
      <c r="R5412" t="s">
        <v>169</v>
      </c>
      <c r="S5412" t="s">
        <v>170</v>
      </c>
      <c r="T5412">
        <v>96774.193548387106</v>
      </c>
      <c r="U5412">
        <v>150000</v>
      </c>
      <c r="V5412">
        <v>53225.806451612894</v>
      </c>
      <c r="W5412">
        <v>0.54999999999999982</v>
      </c>
      <c r="X5412" t="s">
        <v>403</v>
      </c>
    </row>
    <row r="5413" spans="1:24" x14ac:dyDescent="0.35">
      <c r="A5413">
        <v>3300007536</v>
      </c>
      <c r="B5413" t="s">
        <v>168</v>
      </c>
      <c r="C5413" t="s">
        <v>168</v>
      </c>
      <c r="D5413">
        <v>0</v>
      </c>
      <c r="E5413">
        <v>0</v>
      </c>
      <c r="F5413">
        <v>4</v>
      </c>
      <c r="G5413">
        <v>70496</v>
      </c>
      <c r="H5413">
        <v>6</v>
      </c>
      <c r="I5413">
        <v>220000</v>
      </c>
      <c r="J5413">
        <v>0</v>
      </c>
      <c r="K5413">
        <v>0</v>
      </c>
      <c r="L5413">
        <v>0</v>
      </c>
      <c r="M5413">
        <v>0</v>
      </c>
      <c r="N5413">
        <v>150000</v>
      </c>
      <c r="O5413">
        <v>440496</v>
      </c>
      <c r="P5413" t="s">
        <v>5</v>
      </c>
      <c r="Q5413" t="s">
        <v>14</v>
      </c>
      <c r="R5413" t="s">
        <v>207</v>
      </c>
      <c r="S5413" t="s">
        <v>170</v>
      </c>
      <c r="T5413">
        <v>284190.96774193551</v>
      </c>
      <c r="U5413">
        <v>220000</v>
      </c>
      <c r="V5413">
        <v>-64190.967741935514</v>
      </c>
      <c r="W5413">
        <v>-0.22587265264610812</v>
      </c>
      <c r="X5413" t="s">
        <v>382</v>
      </c>
    </row>
    <row r="5414" spans="1:24" x14ac:dyDescent="0.35">
      <c r="A5414">
        <v>3301075908</v>
      </c>
      <c r="B5414" t="s">
        <v>168</v>
      </c>
      <c r="C5414" t="s">
        <v>168</v>
      </c>
      <c r="D5414">
        <v>0</v>
      </c>
      <c r="E5414">
        <v>0</v>
      </c>
      <c r="F5414">
        <v>55</v>
      </c>
      <c r="G5414">
        <v>2338842</v>
      </c>
      <c r="H5414">
        <v>70</v>
      </c>
      <c r="I5414">
        <v>2745000</v>
      </c>
      <c r="J5414">
        <v>0</v>
      </c>
      <c r="K5414">
        <v>0</v>
      </c>
      <c r="L5414">
        <v>12</v>
      </c>
      <c r="M5414">
        <v>828800</v>
      </c>
      <c r="N5414">
        <v>150000</v>
      </c>
      <c r="O5414">
        <v>6062642</v>
      </c>
      <c r="P5414" t="s">
        <v>5</v>
      </c>
      <c r="Q5414" t="s">
        <v>15</v>
      </c>
      <c r="R5414" t="s">
        <v>169</v>
      </c>
      <c r="S5414" t="s">
        <v>170</v>
      </c>
      <c r="T5414">
        <v>3911381.935483871</v>
      </c>
      <c r="U5414">
        <v>3171761</v>
      </c>
      <c r="V5414">
        <v>-739620.93548387103</v>
      </c>
      <c r="W5414">
        <v>-0.18909453172395796</v>
      </c>
      <c r="X5414" t="s">
        <v>214</v>
      </c>
    </row>
    <row r="5415" spans="1:24" x14ac:dyDescent="0.35">
      <c r="A5415">
        <v>3301058329</v>
      </c>
      <c r="B5415" t="s">
        <v>168</v>
      </c>
      <c r="C5415" t="s">
        <v>168</v>
      </c>
      <c r="D5415">
        <v>0</v>
      </c>
      <c r="E5415">
        <v>0</v>
      </c>
      <c r="F5415">
        <v>17</v>
      </c>
      <c r="G5415">
        <v>728478</v>
      </c>
      <c r="H5415">
        <v>17</v>
      </c>
      <c r="I5415">
        <v>370000</v>
      </c>
      <c r="J5415">
        <v>0</v>
      </c>
      <c r="K5415">
        <v>0</v>
      </c>
      <c r="L5415">
        <v>9</v>
      </c>
      <c r="M5415">
        <v>461600</v>
      </c>
      <c r="N5415">
        <v>180000</v>
      </c>
      <c r="O5415">
        <v>1740078</v>
      </c>
      <c r="P5415" t="s">
        <v>5</v>
      </c>
      <c r="Q5415" t="s">
        <v>15</v>
      </c>
      <c r="R5415" t="s">
        <v>169</v>
      </c>
      <c r="S5415" t="s">
        <v>170</v>
      </c>
      <c r="T5415">
        <v>1122630.9677419355</v>
      </c>
      <c r="U5415">
        <v>1166081</v>
      </c>
      <c r="V5415">
        <v>43450.032258064486</v>
      </c>
      <c r="W5415">
        <v>3.8703753509900185E-2</v>
      </c>
      <c r="X5415" t="s">
        <v>251</v>
      </c>
    </row>
    <row r="5416" spans="1:24" x14ac:dyDescent="0.35">
      <c r="A5416">
        <v>3300026020</v>
      </c>
      <c r="B5416" t="s">
        <v>168</v>
      </c>
      <c r="C5416" t="s">
        <v>168</v>
      </c>
      <c r="D5416">
        <v>0</v>
      </c>
      <c r="E5416">
        <v>0</v>
      </c>
      <c r="F5416">
        <v>206</v>
      </c>
      <c r="G5416">
        <v>8659380</v>
      </c>
      <c r="H5416">
        <v>75</v>
      </c>
      <c r="I5416">
        <v>2752000</v>
      </c>
      <c r="J5416">
        <v>0</v>
      </c>
      <c r="K5416">
        <v>0</v>
      </c>
      <c r="L5416">
        <v>2</v>
      </c>
      <c r="M5416">
        <v>74800</v>
      </c>
      <c r="N5416">
        <v>30000</v>
      </c>
      <c r="O5416">
        <v>11516180</v>
      </c>
      <c r="P5416" t="s">
        <v>5</v>
      </c>
      <c r="Q5416" t="s">
        <v>11</v>
      </c>
      <c r="R5416" t="s">
        <v>169</v>
      </c>
      <c r="S5416" t="s">
        <v>170</v>
      </c>
      <c r="T5416">
        <v>7429793.5483870972</v>
      </c>
      <c r="U5416">
        <v>9562653</v>
      </c>
      <c r="V5416">
        <v>2132859.4516129028</v>
      </c>
      <c r="W5416">
        <v>0.28706846801630403</v>
      </c>
      <c r="X5416" t="s">
        <v>298</v>
      </c>
    </row>
    <row r="5417" spans="1:24" x14ac:dyDescent="0.35">
      <c r="A5417">
        <v>3300011946</v>
      </c>
      <c r="B5417" t="s">
        <v>168</v>
      </c>
      <c r="C5417" t="s">
        <v>168</v>
      </c>
      <c r="D5417">
        <v>0</v>
      </c>
      <c r="E5417">
        <v>0</v>
      </c>
      <c r="F5417">
        <v>3</v>
      </c>
      <c r="G5417">
        <v>40500</v>
      </c>
      <c r="H5417">
        <v>1</v>
      </c>
      <c r="I5417">
        <v>20000</v>
      </c>
      <c r="J5417">
        <v>0</v>
      </c>
      <c r="K5417">
        <v>0</v>
      </c>
      <c r="L5417">
        <v>6</v>
      </c>
      <c r="M5417">
        <v>294400</v>
      </c>
      <c r="N5417">
        <v>753000</v>
      </c>
      <c r="O5417">
        <v>1107900</v>
      </c>
      <c r="P5417" t="s">
        <v>5</v>
      </c>
      <c r="Q5417" t="s">
        <v>12</v>
      </c>
      <c r="R5417" t="s">
        <v>169</v>
      </c>
      <c r="S5417" t="s">
        <v>170</v>
      </c>
      <c r="T5417">
        <v>714774.19354838715</v>
      </c>
      <c r="U5417">
        <v>793799</v>
      </c>
      <c r="V5417">
        <v>79024.806451612851</v>
      </c>
      <c r="W5417">
        <v>0.11055912085928332</v>
      </c>
      <c r="X5417" t="s">
        <v>304</v>
      </c>
    </row>
    <row r="5418" spans="1:24" x14ac:dyDescent="0.35">
      <c r="A5418">
        <v>3301054937</v>
      </c>
      <c r="B5418" t="s">
        <v>168</v>
      </c>
      <c r="C5418" t="s">
        <v>168</v>
      </c>
      <c r="D5418">
        <v>0</v>
      </c>
      <c r="E5418">
        <v>0</v>
      </c>
      <c r="F5418">
        <v>140</v>
      </c>
      <c r="G5418">
        <v>5045088</v>
      </c>
      <c r="H5418">
        <v>83</v>
      </c>
      <c r="I5418">
        <v>2550000</v>
      </c>
      <c r="J5418">
        <v>0</v>
      </c>
      <c r="K5418">
        <v>0</v>
      </c>
      <c r="L5418">
        <v>0</v>
      </c>
      <c r="M5418">
        <v>0</v>
      </c>
      <c r="N5418">
        <v>475500</v>
      </c>
      <c r="O5418">
        <v>8070588</v>
      </c>
      <c r="P5418" t="s">
        <v>5</v>
      </c>
      <c r="Q5418" t="s">
        <v>6</v>
      </c>
      <c r="R5418" t="s">
        <v>169</v>
      </c>
      <c r="S5418" t="s">
        <v>170</v>
      </c>
      <c r="T5418">
        <v>5206830.9677419355</v>
      </c>
      <c r="U5418">
        <v>6253112</v>
      </c>
      <c r="V5418">
        <v>1046281.0322580645</v>
      </c>
      <c r="W5418">
        <v>0.20094392131031835</v>
      </c>
      <c r="X5418" t="s">
        <v>261</v>
      </c>
    </row>
    <row r="5419" spans="1:24" x14ac:dyDescent="0.35">
      <c r="A5419">
        <v>3300018140</v>
      </c>
      <c r="B5419" t="s">
        <v>168</v>
      </c>
      <c r="C5419" t="s">
        <v>168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380000</v>
      </c>
      <c r="O5419">
        <v>380000</v>
      </c>
      <c r="P5419" t="s">
        <v>5</v>
      </c>
      <c r="Q5419" t="s">
        <v>6</v>
      </c>
      <c r="R5419" t="s">
        <v>169</v>
      </c>
      <c r="S5419" t="s">
        <v>170</v>
      </c>
      <c r="T5419">
        <v>245161.29032258064</v>
      </c>
      <c r="U5419">
        <v>380000</v>
      </c>
      <c r="V5419">
        <v>134838.70967741936</v>
      </c>
      <c r="W5419">
        <v>0.55000000000000004</v>
      </c>
      <c r="X5419" t="s">
        <v>259</v>
      </c>
    </row>
    <row r="5420" spans="1:24" x14ac:dyDescent="0.35">
      <c r="A5420">
        <v>3300013930</v>
      </c>
      <c r="B5420" t="s">
        <v>168</v>
      </c>
      <c r="C5420" t="s">
        <v>168</v>
      </c>
      <c r="D5420">
        <v>0</v>
      </c>
      <c r="E5420">
        <v>0</v>
      </c>
      <c r="F5420">
        <v>236</v>
      </c>
      <c r="G5420">
        <v>13842739</v>
      </c>
      <c r="H5420">
        <v>82</v>
      </c>
      <c r="I5420">
        <v>4479000</v>
      </c>
      <c r="J5420">
        <v>0</v>
      </c>
      <c r="K5420">
        <v>0</v>
      </c>
      <c r="L5420">
        <v>2</v>
      </c>
      <c r="M5420">
        <v>154800</v>
      </c>
      <c r="N5420">
        <v>1188000</v>
      </c>
      <c r="O5420">
        <v>19664539</v>
      </c>
      <c r="P5420" t="s">
        <v>5</v>
      </c>
      <c r="Q5420" t="s">
        <v>8</v>
      </c>
      <c r="R5420" t="s">
        <v>169</v>
      </c>
      <c r="S5420" t="s">
        <v>170</v>
      </c>
      <c r="T5420">
        <v>12686799.35483871</v>
      </c>
      <c r="U5420">
        <v>11119856</v>
      </c>
      <c r="V5420">
        <v>-1566943.3548387103</v>
      </c>
      <c r="W5420">
        <v>-0.12350974513056223</v>
      </c>
      <c r="X5420" t="s">
        <v>227</v>
      </c>
    </row>
    <row r="5421" spans="1:24" x14ac:dyDescent="0.35">
      <c r="A5421">
        <v>3301060668</v>
      </c>
      <c r="B5421" t="s">
        <v>168</v>
      </c>
      <c r="C5421" t="s">
        <v>168</v>
      </c>
      <c r="D5421">
        <v>0</v>
      </c>
      <c r="E5421">
        <v>0</v>
      </c>
      <c r="F5421">
        <v>86</v>
      </c>
      <c r="G5421">
        <v>3892467</v>
      </c>
      <c r="H5421">
        <v>17</v>
      </c>
      <c r="I5421">
        <v>645000</v>
      </c>
      <c r="J5421">
        <v>0</v>
      </c>
      <c r="K5421">
        <v>0</v>
      </c>
      <c r="L5421">
        <v>27</v>
      </c>
      <c r="M5421">
        <v>1592400</v>
      </c>
      <c r="N5421">
        <v>30000</v>
      </c>
      <c r="O5421">
        <v>6159867</v>
      </c>
      <c r="P5421" t="s">
        <v>5</v>
      </c>
      <c r="Q5421" t="s">
        <v>14</v>
      </c>
      <c r="R5421" t="s">
        <v>169</v>
      </c>
      <c r="S5421" t="s">
        <v>170</v>
      </c>
      <c r="T5421">
        <v>3974107.7419354836</v>
      </c>
      <c r="U5421">
        <v>2387470</v>
      </c>
      <c r="V5421">
        <v>-1586637.7419354836</v>
      </c>
      <c r="W5421">
        <v>-0.39924376613975587</v>
      </c>
      <c r="X5421" t="s">
        <v>323</v>
      </c>
    </row>
    <row r="5422" spans="1:24" x14ac:dyDescent="0.35">
      <c r="A5422">
        <v>3301054302</v>
      </c>
      <c r="B5422" t="s">
        <v>168</v>
      </c>
      <c r="C5422" t="s">
        <v>168</v>
      </c>
      <c r="D5422">
        <v>0</v>
      </c>
      <c r="E5422">
        <v>0</v>
      </c>
      <c r="F5422">
        <v>139</v>
      </c>
      <c r="G5422">
        <v>5872033</v>
      </c>
      <c r="H5422">
        <v>67</v>
      </c>
      <c r="I5422">
        <v>2940000</v>
      </c>
      <c r="J5422">
        <v>0</v>
      </c>
      <c r="K5422">
        <v>0</v>
      </c>
      <c r="L5422">
        <v>46</v>
      </c>
      <c r="M5422">
        <v>3220400</v>
      </c>
      <c r="N5422">
        <v>30000</v>
      </c>
      <c r="O5422">
        <v>12062433</v>
      </c>
      <c r="P5422" t="s">
        <v>5</v>
      </c>
      <c r="Q5422" t="s">
        <v>15</v>
      </c>
      <c r="R5422" t="s">
        <v>169</v>
      </c>
      <c r="S5422" t="s">
        <v>170</v>
      </c>
      <c r="T5422">
        <v>7782214.8387096776</v>
      </c>
      <c r="U5422">
        <v>9105742</v>
      </c>
      <c r="V5422">
        <v>1323527.1612903224</v>
      </c>
      <c r="W5422">
        <v>0.17007075604067601</v>
      </c>
      <c r="X5422" t="s">
        <v>251</v>
      </c>
    </row>
    <row r="5423" spans="1:24" x14ac:dyDescent="0.35">
      <c r="A5423">
        <v>3300007467</v>
      </c>
      <c r="B5423" t="s">
        <v>168</v>
      </c>
      <c r="C5423" t="s">
        <v>168</v>
      </c>
      <c r="D5423">
        <v>0</v>
      </c>
      <c r="E5423">
        <v>0</v>
      </c>
      <c r="F5423">
        <v>172</v>
      </c>
      <c r="G5423">
        <v>7806112</v>
      </c>
      <c r="H5423">
        <v>7</v>
      </c>
      <c r="I5423">
        <v>332000</v>
      </c>
      <c r="J5423">
        <v>0</v>
      </c>
      <c r="K5423">
        <v>0</v>
      </c>
      <c r="L5423">
        <v>0</v>
      </c>
      <c r="M5423">
        <v>0</v>
      </c>
      <c r="N5423">
        <v>150000</v>
      </c>
      <c r="O5423">
        <v>8288112</v>
      </c>
      <c r="P5423" t="s">
        <v>5</v>
      </c>
      <c r="Q5423" t="s">
        <v>14</v>
      </c>
      <c r="R5423" t="s">
        <v>169</v>
      </c>
      <c r="S5423" t="s">
        <v>170</v>
      </c>
      <c r="T5423">
        <v>5347169.0322580645</v>
      </c>
      <c r="U5423">
        <v>4986996</v>
      </c>
      <c r="V5423">
        <v>-360173.03225806449</v>
      </c>
      <c r="W5423">
        <v>-6.7357704625613191E-2</v>
      </c>
      <c r="X5423" t="s">
        <v>327</v>
      </c>
    </row>
    <row r="5424" spans="1:24" x14ac:dyDescent="0.35">
      <c r="A5424">
        <v>3301046905</v>
      </c>
      <c r="B5424" t="s">
        <v>168</v>
      </c>
      <c r="C5424" t="s">
        <v>168</v>
      </c>
      <c r="D5424">
        <v>0</v>
      </c>
      <c r="E5424">
        <v>0</v>
      </c>
      <c r="F5424">
        <v>24</v>
      </c>
      <c r="G5424">
        <v>727972</v>
      </c>
      <c r="H5424">
        <v>17</v>
      </c>
      <c r="I5424">
        <v>350000</v>
      </c>
      <c r="J5424">
        <v>0</v>
      </c>
      <c r="K5424">
        <v>0</v>
      </c>
      <c r="L5424">
        <v>7</v>
      </c>
      <c r="M5424">
        <v>237200</v>
      </c>
      <c r="N5424">
        <v>180000</v>
      </c>
      <c r="O5424">
        <v>1495172</v>
      </c>
      <c r="P5424" t="s">
        <v>5</v>
      </c>
      <c r="Q5424" t="s">
        <v>15</v>
      </c>
      <c r="R5424" t="s">
        <v>169</v>
      </c>
      <c r="S5424" t="s">
        <v>170</v>
      </c>
      <c r="T5424">
        <v>964627.09677419346</v>
      </c>
      <c r="U5424">
        <v>1161980</v>
      </c>
      <c r="V5424">
        <v>197352.90322580654</v>
      </c>
      <c r="W5424">
        <v>0.20458983983113654</v>
      </c>
      <c r="X5424" t="s">
        <v>251</v>
      </c>
    </row>
    <row r="5425" spans="1:24" x14ac:dyDescent="0.35">
      <c r="A5425">
        <v>3300025872</v>
      </c>
      <c r="B5425" t="s">
        <v>168</v>
      </c>
      <c r="C5425" t="s">
        <v>168</v>
      </c>
      <c r="D5425">
        <v>0</v>
      </c>
      <c r="E5425">
        <v>0</v>
      </c>
      <c r="F5425">
        <v>179</v>
      </c>
      <c r="G5425">
        <v>5581700</v>
      </c>
      <c r="H5425">
        <v>142</v>
      </c>
      <c r="I5425">
        <v>4515000</v>
      </c>
      <c r="J5425">
        <v>0</v>
      </c>
      <c r="K5425">
        <v>0</v>
      </c>
      <c r="L5425">
        <v>143</v>
      </c>
      <c r="M5425">
        <v>6393200</v>
      </c>
      <c r="N5425">
        <v>150000</v>
      </c>
      <c r="O5425">
        <v>16639900</v>
      </c>
      <c r="P5425" t="s">
        <v>5</v>
      </c>
      <c r="Q5425" t="s">
        <v>13</v>
      </c>
      <c r="R5425" t="s">
        <v>169</v>
      </c>
      <c r="S5425" t="s">
        <v>170</v>
      </c>
      <c r="T5425">
        <v>10735419.35483871</v>
      </c>
      <c r="U5425">
        <v>11789770</v>
      </c>
      <c r="V5425">
        <v>1054350.6451612897</v>
      </c>
      <c r="W5425">
        <v>9.8212339016460426E-2</v>
      </c>
      <c r="X5425" t="s">
        <v>392</v>
      </c>
    </row>
    <row r="5426" spans="1:24" x14ac:dyDescent="0.35">
      <c r="A5426">
        <v>3300022260</v>
      </c>
      <c r="B5426" t="s">
        <v>168</v>
      </c>
      <c r="C5426" t="s">
        <v>168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267000</v>
      </c>
      <c r="O5426">
        <v>267000</v>
      </c>
      <c r="P5426" t="s">
        <v>5</v>
      </c>
      <c r="Q5426" t="s">
        <v>6</v>
      </c>
      <c r="R5426" t="s">
        <v>169</v>
      </c>
      <c r="S5426" t="s">
        <v>170</v>
      </c>
      <c r="T5426">
        <v>172258.06451612903</v>
      </c>
      <c r="U5426">
        <v>608200</v>
      </c>
      <c r="V5426">
        <v>435941.93548387097</v>
      </c>
      <c r="W5426">
        <v>2.5307490636704122</v>
      </c>
      <c r="X5426" t="s">
        <v>261</v>
      </c>
    </row>
    <row r="5427" spans="1:24" x14ac:dyDescent="0.35">
      <c r="A5427">
        <v>3301062116</v>
      </c>
      <c r="B5427" t="s">
        <v>168</v>
      </c>
      <c r="C5427" t="s">
        <v>168</v>
      </c>
      <c r="D5427">
        <v>0</v>
      </c>
      <c r="E5427">
        <v>0</v>
      </c>
      <c r="F5427">
        <v>85</v>
      </c>
      <c r="G5427">
        <v>3852058</v>
      </c>
      <c r="H5427">
        <v>7</v>
      </c>
      <c r="I5427">
        <v>100000</v>
      </c>
      <c r="J5427">
        <v>0</v>
      </c>
      <c r="K5427">
        <v>0</v>
      </c>
      <c r="L5427">
        <v>0</v>
      </c>
      <c r="M5427">
        <v>0</v>
      </c>
      <c r="N5427">
        <v>330000</v>
      </c>
      <c r="O5427">
        <v>4282058</v>
      </c>
      <c r="P5427" t="s">
        <v>5</v>
      </c>
      <c r="Q5427" t="s">
        <v>12</v>
      </c>
      <c r="R5427" t="s">
        <v>169</v>
      </c>
      <c r="S5427" t="s">
        <v>170</v>
      </c>
      <c r="T5427">
        <v>2762618.064516129</v>
      </c>
      <c r="U5427">
        <v>2295070</v>
      </c>
      <c r="V5427">
        <v>-467548.06451612897</v>
      </c>
      <c r="W5427">
        <v>-0.16924093508308391</v>
      </c>
      <c r="X5427" t="s">
        <v>396</v>
      </c>
    </row>
    <row r="5428" spans="1:24" x14ac:dyDescent="0.35">
      <c r="A5428">
        <v>3301066311</v>
      </c>
      <c r="B5428" t="s">
        <v>168</v>
      </c>
      <c r="C5428" t="s">
        <v>168</v>
      </c>
      <c r="D5428">
        <v>0</v>
      </c>
      <c r="E5428">
        <v>0</v>
      </c>
      <c r="F5428">
        <v>19</v>
      </c>
      <c r="G5428">
        <v>614477</v>
      </c>
      <c r="H5428">
        <v>1</v>
      </c>
      <c r="I5428">
        <v>50000</v>
      </c>
      <c r="J5428">
        <v>0</v>
      </c>
      <c r="K5428">
        <v>0</v>
      </c>
      <c r="L5428">
        <v>0</v>
      </c>
      <c r="M5428">
        <v>0</v>
      </c>
      <c r="N5428">
        <v>30000</v>
      </c>
      <c r="O5428">
        <v>694477</v>
      </c>
      <c r="P5428" t="s">
        <v>5</v>
      </c>
      <c r="Q5428" t="s">
        <v>15</v>
      </c>
      <c r="R5428" t="s">
        <v>169</v>
      </c>
      <c r="S5428" t="s">
        <v>170</v>
      </c>
      <c r="T5428">
        <v>448049.67741935485</v>
      </c>
      <c r="U5428">
        <v>683183</v>
      </c>
      <c r="V5428">
        <v>235133.32258064515</v>
      </c>
      <c r="W5428">
        <v>0.52479297370539268</v>
      </c>
      <c r="X5428" t="s">
        <v>412</v>
      </c>
    </row>
    <row r="5429" spans="1:24" x14ac:dyDescent="0.35">
      <c r="A5429">
        <v>3301005108</v>
      </c>
      <c r="B5429" t="s">
        <v>168</v>
      </c>
      <c r="C5429" t="s">
        <v>168</v>
      </c>
      <c r="D5429">
        <v>0</v>
      </c>
      <c r="E5429">
        <v>0</v>
      </c>
      <c r="F5429">
        <v>51</v>
      </c>
      <c r="G5429">
        <v>2268481</v>
      </c>
      <c r="H5429">
        <v>21</v>
      </c>
      <c r="I5429">
        <v>640000</v>
      </c>
      <c r="J5429">
        <v>0</v>
      </c>
      <c r="K5429">
        <v>0</v>
      </c>
      <c r="L5429">
        <v>82</v>
      </c>
      <c r="M5429">
        <v>4633394</v>
      </c>
      <c r="N5429">
        <v>443000</v>
      </c>
      <c r="O5429">
        <v>7984875</v>
      </c>
      <c r="P5429" t="s">
        <v>5</v>
      </c>
      <c r="Q5429" t="s">
        <v>6</v>
      </c>
      <c r="R5429" t="s">
        <v>169</v>
      </c>
      <c r="S5429" t="s">
        <v>170</v>
      </c>
      <c r="T5429">
        <v>5151532.2580645159</v>
      </c>
      <c r="U5429">
        <v>5072510</v>
      </c>
      <c r="V5429">
        <v>-79022.258064515889</v>
      </c>
      <c r="W5429">
        <v>-1.533956386292834E-2</v>
      </c>
      <c r="X5429" t="s">
        <v>259</v>
      </c>
    </row>
    <row r="5430" spans="1:24" x14ac:dyDescent="0.35">
      <c r="A5430">
        <v>3301033196</v>
      </c>
      <c r="B5430" t="s">
        <v>168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 t="s">
        <v>5</v>
      </c>
      <c r="Q5430" t="s">
        <v>12</v>
      </c>
      <c r="R5430" t="s">
        <v>169</v>
      </c>
      <c r="S5430" t="s">
        <v>170</v>
      </c>
      <c r="T5430">
        <v>0</v>
      </c>
      <c r="U5430">
        <v>0</v>
      </c>
      <c r="V5430">
        <v>0</v>
      </c>
      <c r="W5430">
        <v>0</v>
      </c>
      <c r="X5430" t="s">
        <v>304</v>
      </c>
    </row>
    <row r="5431" spans="1:24" x14ac:dyDescent="0.35">
      <c r="A5431">
        <v>3301076392</v>
      </c>
      <c r="B5431" t="s">
        <v>168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 t="s">
        <v>5</v>
      </c>
      <c r="Q5431" t="s">
        <v>12</v>
      </c>
      <c r="R5431" t="s">
        <v>169</v>
      </c>
      <c r="S5431" t="s">
        <v>170</v>
      </c>
      <c r="T5431">
        <v>0</v>
      </c>
      <c r="U5431">
        <v>185000</v>
      </c>
      <c r="V5431">
        <v>185000</v>
      </c>
      <c r="W5431">
        <v>1</v>
      </c>
      <c r="X5431" t="s">
        <v>415</v>
      </c>
    </row>
    <row r="5432" spans="1:24" x14ac:dyDescent="0.35">
      <c r="A5432">
        <v>3301048932</v>
      </c>
      <c r="B5432" t="s">
        <v>168</v>
      </c>
      <c r="C5432" t="s">
        <v>168</v>
      </c>
      <c r="D5432">
        <v>0</v>
      </c>
      <c r="E5432">
        <v>0</v>
      </c>
      <c r="F5432">
        <v>30</v>
      </c>
      <c r="G5432">
        <v>1015722</v>
      </c>
      <c r="H5432">
        <v>1</v>
      </c>
      <c r="I5432">
        <v>100000</v>
      </c>
      <c r="J5432">
        <v>0</v>
      </c>
      <c r="K5432">
        <v>0</v>
      </c>
      <c r="L5432">
        <v>2</v>
      </c>
      <c r="M5432">
        <v>142750</v>
      </c>
      <c r="N5432">
        <v>699500</v>
      </c>
      <c r="O5432">
        <v>1957972</v>
      </c>
      <c r="P5432" t="s">
        <v>5</v>
      </c>
      <c r="Q5432" t="s">
        <v>7</v>
      </c>
      <c r="R5432" t="s">
        <v>169</v>
      </c>
      <c r="S5432" t="s">
        <v>170</v>
      </c>
      <c r="T5432">
        <v>1263207.7419354839</v>
      </c>
      <c r="U5432">
        <v>4242375</v>
      </c>
      <c r="V5432">
        <v>2979167.2580645159</v>
      </c>
      <c r="W5432">
        <v>2.3584143440253484</v>
      </c>
      <c r="X5432" t="s">
        <v>176</v>
      </c>
    </row>
    <row r="5433" spans="1:24" x14ac:dyDescent="0.35">
      <c r="A5433">
        <v>3301075337</v>
      </c>
      <c r="B5433" t="s">
        <v>168</v>
      </c>
      <c r="C5433" t="s">
        <v>168</v>
      </c>
      <c r="D5433">
        <v>0</v>
      </c>
      <c r="E5433">
        <v>0</v>
      </c>
      <c r="F5433">
        <v>8</v>
      </c>
      <c r="G5433">
        <v>238492</v>
      </c>
      <c r="H5433">
        <v>3</v>
      </c>
      <c r="I5433">
        <v>130000</v>
      </c>
      <c r="J5433">
        <v>0</v>
      </c>
      <c r="K5433">
        <v>0</v>
      </c>
      <c r="L5433">
        <v>30</v>
      </c>
      <c r="M5433">
        <v>1602000</v>
      </c>
      <c r="N5433">
        <v>150000</v>
      </c>
      <c r="O5433">
        <v>2120492</v>
      </c>
      <c r="P5433" t="s">
        <v>5</v>
      </c>
      <c r="Q5433" t="s">
        <v>10</v>
      </c>
      <c r="R5433" t="s">
        <v>169</v>
      </c>
      <c r="S5433" t="s">
        <v>170</v>
      </c>
      <c r="T5433">
        <v>1368059.3548387098</v>
      </c>
      <c r="U5433">
        <v>1389990</v>
      </c>
      <c r="V5433">
        <v>21930.645161290187</v>
      </c>
      <c r="W5433">
        <v>1.6030477832502887E-2</v>
      </c>
      <c r="X5433" t="s">
        <v>337</v>
      </c>
    </row>
    <row r="5434" spans="1:24" x14ac:dyDescent="0.35">
      <c r="A5434">
        <v>3301075375</v>
      </c>
      <c r="B5434" t="s">
        <v>168</v>
      </c>
      <c r="C5434" t="s">
        <v>168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150000</v>
      </c>
      <c r="O5434">
        <v>150000</v>
      </c>
      <c r="P5434" t="s">
        <v>5</v>
      </c>
      <c r="Q5434" t="s">
        <v>14</v>
      </c>
      <c r="R5434" t="s">
        <v>169</v>
      </c>
      <c r="S5434" t="s">
        <v>170</v>
      </c>
      <c r="T5434">
        <v>96774.193548387106</v>
      </c>
      <c r="U5434">
        <v>410000</v>
      </c>
      <c r="V5434">
        <v>313225.80645161291</v>
      </c>
      <c r="W5434">
        <v>3.2366666666666664</v>
      </c>
      <c r="X5434" t="s">
        <v>266</v>
      </c>
    </row>
    <row r="5435" spans="1:24" x14ac:dyDescent="0.35">
      <c r="A5435">
        <v>3301004821</v>
      </c>
      <c r="B5435" t="s">
        <v>168</v>
      </c>
      <c r="C5435" t="s">
        <v>168</v>
      </c>
      <c r="D5435">
        <v>0</v>
      </c>
      <c r="E5435">
        <v>0</v>
      </c>
      <c r="F5435">
        <v>1</v>
      </c>
      <c r="G5435">
        <v>23999</v>
      </c>
      <c r="H5435">
        <v>12</v>
      </c>
      <c r="I5435">
        <v>260000</v>
      </c>
      <c r="J5435">
        <v>0</v>
      </c>
      <c r="K5435">
        <v>0</v>
      </c>
      <c r="L5435">
        <v>1</v>
      </c>
      <c r="M5435">
        <v>22400</v>
      </c>
      <c r="N5435">
        <v>241000</v>
      </c>
      <c r="O5435">
        <v>547399</v>
      </c>
      <c r="P5435" t="s">
        <v>5</v>
      </c>
      <c r="Q5435" t="s">
        <v>14</v>
      </c>
      <c r="R5435" t="s">
        <v>207</v>
      </c>
      <c r="S5435" t="s">
        <v>170</v>
      </c>
      <c r="T5435">
        <v>353160.6451612903</v>
      </c>
      <c r="U5435">
        <v>1121393</v>
      </c>
      <c r="V5435">
        <v>768232.3548387097</v>
      </c>
      <c r="W5435">
        <v>2.1753056728273164</v>
      </c>
      <c r="X5435" t="s">
        <v>249</v>
      </c>
    </row>
    <row r="5436" spans="1:24" x14ac:dyDescent="0.35">
      <c r="A5436">
        <v>3301043026</v>
      </c>
      <c r="B5436" t="s">
        <v>168</v>
      </c>
      <c r="C5436" t="s">
        <v>168</v>
      </c>
      <c r="D5436">
        <v>0</v>
      </c>
      <c r="E5436">
        <v>0</v>
      </c>
      <c r="F5436">
        <v>6</v>
      </c>
      <c r="G5436">
        <v>259194</v>
      </c>
      <c r="H5436">
        <v>2</v>
      </c>
      <c r="I5436">
        <v>52000</v>
      </c>
      <c r="J5436">
        <v>0</v>
      </c>
      <c r="K5436">
        <v>0</v>
      </c>
      <c r="L5436">
        <v>2</v>
      </c>
      <c r="M5436">
        <v>44800</v>
      </c>
      <c r="N5436">
        <v>30000</v>
      </c>
      <c r="O5436">
        <v>385994</v>
      </c>
      <c r="P5436" t="s">
        <v>5</v>
      </c>
      <c r="Q5436" t="s">
        <v>13</v>
      </c>
      <c r="R5436" t="s">
        <v>207</v>
      </c>
      <c r="S5436" t="s">
        <v>170</v>
      </c>
      <c r="T5436">
        <v>249028.38709677421</v>
      </c>
      <c r="U5436">
        <v>478692</v>
      </c>
      <c r="V5436">
        <v>229663.61290322579</v>
      </c>
      <c r="W5436">
        <v>0.92223868764799444</v>
      </c>
      <c r="X5436" t="s">
        <v>252</v>
      </c>
    </row>
    <row r="5437" spans="1:24" x14ac:dyDescent="0.35">
      <c r="A5437">
        <v>3300015926</v>
      </c>
      <c r="B5437" t="s">
        <v>168</v>
      </c>
      <c r="C5437" t="s">
        <v>168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1209100</v>
      </c>
      <c r="O5437">
        <v>1209100</v>
      </c>
      <c r="P5437" t="s">
        <v>5</v>
      </c>
      <c r="Q5437" t="s">
        <v>7</v>
      </c>
      <c r="R5437" t="s">
        <v>169</v>
      </c>
      <c r="S5437" t="s">
        <v>170</v>
      </c>
      <c r="T5437">
        <v>780064.51612903224</v>
      </c>
      <c r="U5437">
        <v>1104499</v>
      </c>
      <c r="V5437">
        <v>324434.48387096776</v>
      </c>
      <c r="W5437">
        <v>0.4159072450583079</v>
      </c>
      <c r="X5437" t="s">
        <v>225</v>
      </c>
    </row>
    <row r="5438" spans="1:24" x14ac:dyDescent="0.35">
      <c r="A5438">
        <v>3301006026</v>
      </c>
      <c r="B5438" t="s">
        <v>168</v>
      </c>
      <c r="C5438" t="s">
        <v>168</v>
      </c>
      <c r="D5438">
        <v>0</v>
      </c>
      <c r="E5438">
        <v>0</v>
      </c>
      <c r="F5438">
        <v>3</v>
      </c>
      <c r="G5438">
        <v>37495</v>
      </c>
      <c r="H5438">
        <v>3</v>
      </c>
      <c r="I5438">
        <v>70000</v>
      </c>
      <c r="J5438">
        <v>0</v>
      </c>
      <c r="K5438">
        <v>0</v>
      </c>
      <c r="L5438">
        <v>2</v>
      </c>
      <c r="M5438">
        <v>254800</v>
      </c>
      <c r="N5438">
        <v>95000</v>
      </c>
      <c r="O5438">
        <v>457295</v>
      </c>
      <c r="P5438" t="s">
        <v>5</v>
      </c>
      <c r="Q5438" t="s">
        <v>14</v>
      </c>
      <c r="R5438" t="s">
        <v>169</v>
      </c>
      <c r="S5438" t="s">
        <v>170</v>
      </c>
      <c r="T5438">
        <v>295029.03225806449</v>
      </c>
      <c r="U5438">
        <v>204593</v>
      </c>
      <c r="V5438">
        <v>-90436.032258064486</v>
      </c>
      <c r="W5438">
        <v>-0.30653265397609852</v>
      </c>
      <c r="X5438" t="s">
        <v>171</v>
      </c>
    </row>
    <row r="5439" spans="1:24" x14ac:dyDescent="0.35">
      <c r="A5439">
        <v>3300010744</v>
      </c>
      <c r="B5439" t="s">
        <v>168</v>
      </c>
      <c r="C5439" t="s">
        <v>168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244500</v>
      </c>
      <c r="O5439">
        <v>244500</v>
      </c>
      <c r="P5439" t="s">
        <v>5</v>
      </c>
      <c r="Q5439" t="s">
        <v>12</v>
      </c>
      <c r="R5439" t="s">
        <v>169</v>
      </c>
      <c r="S5439" t="s">
        <v>170</v>
      </c>
      <c r="T5439">
        <v>157741.93548387097</v>
      </c>
      <c r="U5439">
        <v>378000</v>
      </c>
      <c r="V5439">
        <v>220258.06451612903</v>
      </c>
      <c r="W5439">
        <v>1.3963190184049079</v>
      </c>
      <c r="X5439" t="s">
        <v>361</v>
      </c>
    </row>
    <row r="5440" spans="1:24" x14ac:dyDescent="0.35">
      <c r="A5440">
        <v>3301074235</v>
      </c>
      <c r="B5440" t="s">
        <v>168</v>
      </c>
      <c r="C5440" t="s">
        <v>168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330000</v>
      </c>
      <c r="O5440">
        <v>330000</v>
      </c>
      <c r="P5440" t="s">
        <v>5</v>
      </c>
      <c r="Q5440" t="s">
        <v>12</v>
      </c>
      <c r="R5440" t="s">
        <v>169</v>
      </c>
      <c r="S5440" t="s">
        <v>170</v>
      </c>
      <c r="T5440">
        <v>212903.22580645164</v>
      </c>
      <c r="U5440">
        <v>0</v>
      </c>
      <c r="V5440">
        <v>-212903.22580645164</v>
      </c>
      <c r="W5440">
        <v>0</v>
      </c>
      <c r="X5440" t="s">
        <v>301</v>
      </c>
    </row>
    <row r="5441" spans="1:24" x14ac:dyDescent="0.35">
      <c r="A5441">
        <v>3300003016</v>
      </c>
      <c r="B5441" t="s">
        <v>168</v>
      </c>
      <c r="C5441" t="s">
        <v>168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51000</v>
      </c>
      <c r="O5441">
        <v>51000</v>
      </c>
      <c r="P5441" t="s">
        <v>5</v>
      </c>
      <c r="Q5441" t="s">
        <v>13</v>
      </c>
      <c r="R5441" t="s">
        <v>169</v>
      </c>
      <c r="S5441" t="s">
        <v>170</v>
      </c>
      <c r="T5441">
        <v>32903.225806451614</v>
      </c>
      <c r="U5441">
        <v>146199</v>
      </c>
      <c r="V5441">
        <v>113295.77419354839</v>
      </c>
      <c r="W5441">
        <v>3.4433029411764702</v>
      </c>
      <c r="X5441" t="s">
        <v>283</v>
      </c>
    </row>
    <row r="5442" spans="1:24" x14ac:dyDescent="0.35">
      <c r="A5442">
        <v>3301064211</v>
      </c>
      <c r="B5442" t="s">
        <v>168</v>
      </c>
      <c r="C5442" t="s">
        <v>168</v>
      </c>
      <c r="D5442">
        <v>0</v>
      </c>
      <c r="E5442">
        <v>0</v>
      </c>
      <c r="F5442">
        <v>39</v>
      </c>
      <c r="G5442">
        <v>1408876</v>
      </c>
      <c r="H5442">
        <v>8</v>
      </c>
      <c r="I5442">
        <v>235000</v>
      </c>
      <c r="J5442">
        <v>0</v>
      </c>
      <c r="K5442">
        <v>0</v>
      </c>
      <c r="L5442">
        <v>0</v>
      </c>
      <c r="M5442">
        <v>0</v>
      </c>
      <c r="N5442">
        <v>395000</v>
      </c>
      <c r="O5442">
        <v>2038876</v>
      </c>
      <c r="P5442" t="s">
        <v>5</v>
      </c>
      <c r="Q5442" t="s">
        <v>12</v>
      </c>
      <c r="R5442" t="s">
        <v>169</v>
      </c>
      <c r="S5442" t="s">
        <v>170</v>
      </c>
      <c r="T5442">
        <v>1315403.8709677418</v>
      </c>
      <c r="U5442">
        <v>1647833</v>
      </c>
      <c r="V5442">
        <v>332429.12903225818</v>
      </c>
      <c r="W5442">
        <v>0.25272019975712112</v>
      </c>
      <c r="X5442" t="s">
        <v>279</v>
      </c>
    </row>
    <row r="5443" spans="1:24" x14ac:dyDescent="0.35">
      <c r="A5443">
        <v>3301074547</v>
      </c>
      <c r="B5443" t="s">
        <v>168</v>
      </c>
      <c r="C5443" t="s">
        <v>168</v>
      </c>
      <c r="D5443">
        <v>0</v>
      </c>
      <c r="E5443">
        <v>0</v>
      </c>
      <c r="F5443">
        <v>37</v>
      </c>
      <c r="G5443">
        <v>740862</v>
      </c>
      <c r="H5443">
        <v>20</v>
      </c>
      <c r="I5443">
        <v>365000</v>
      </c>
      <c r="J5443">
        <v>0</v>
      </c>
      <c r="K5443">
        <v>0</v>
      </c>
      <c r="L5443">
        <v>19</v>
      </c>
      <c r="M5443">
        <v>635600</v>
      </c>
      <c r="N5443">
        <v>0</v>
      </c>
      <c r="O5443">
        <v>1741462</v>
      </c>
      <c r="P5443" t="s">
        <v>5</v>
      </c>
      <c r="Q5443" t="s">
        <v>13</v>
      </c>
      <c r="R5443" t="s">
        <v>207</v>
      </c>
      <c r="S5443" t="s">
        <v>170</v>
      </c>
      <c r="T5443">
        <v>1123523.8709677421</v>
      </c>
      <c r="U5443">
        <v>809402</v>
      </c>
      <c r="V5443">
        <v>-314121.87096774206</v>
      </c>
      <c r="W5443">
        <v>-0.27958629014012371</v>
      </c>
      <c r="X5443" t="s">
        <v>392</v>
      </c>
    </row>
    <row r="5444" spans="1:24" x14ac:dyDescent="0.35">
      <c r="A5444">
        <v>3301046912</v>
      </c>
      <c r="B5444" t="s">
        <v>168</v>
      </c>
      <c r="C5444" t="s">
        <v>168</v>
      </c>
      <c r="D5444">
        <v>0</v>
      </c>
      <c r="E5444">
        <v>0</v>
      </c>
      <c r="F5444">
        <v>83</v>
      </c>
      <c r="G5444">
        <v>2855618</v>
      </c>
      <c r="H5444">
        <v>2</v>
      </c>
      <c r="I5444">
        <v>15000</v>
      </c>
      <c r="J5444">
        <v>0</v>
      </c>
      <c r="K5444">
        <v>0</v>
      </c>
      <c r="L5444">
        <v>2</v>
      </c>
      <c r="M5444">
        <v>120000</v>
      </c>
      <c r="N5444">
        <v>866100</v>
      </c>
      <c r="O5444">
        <v>3856718</v>
      </c>
      <c r="P5444" t="s">
        <v>5</v>
      </c>
      <c r="Q5444" t="s">
        <v>7</v>
      </c>
      <c r="R5444" t="s">
        <v>169</v>
      </c>
      <c r="S5444" t="s">
        <v>170</v>
      </c>
      <c r="T5444">
        <v>2488205.1612903229</v>
      </c>
      <c r="U5444">
        <v>4884608</v>
      </c>
      <c r="V5444">
        <v>2396402.8387096771</v>
      </c>
      <c r="W5444">
        <v>0.96310500275104349</v>
      </c>
      <c r="X5444" t="s">
        <v>225</v>
      </c>
    </row>
    <row r="5445" spans="1:24" x14ac:dyDescent="0.35">
      <c r="A5445">
        <v>3300002170</v>
      </c>
      <c r="B5445" t="s">
        <v>168</v>
      </c>
      <c r="C5445" t="s">
        <v>168</v>
      </c>
      <c r="D5445">
        <v>0</v>
      </c>
      <c r="E5445">
        <v>0</v>
      </c>
      <c r="F5445">
        <v>56</v>
      </c>
      <c r="G5445">
        <v>2850736</v>
      </c>
      <c r="H5445">
        <v>137</v>
      </c>
      <c r="I5445">
        <v>5630000</v>
      </c>
      <c r="J5445">
        <v>0</v>
      </c>
      <c r="K5445">
        <v>0</v>
      </c>
      <c r="L5445">
        <v>80</v>
      </c>
      <c r="M5445">
        <v>4302000</v>
      </c>
      <c r="N5445">
        <v>300000</v>
      </c>
      <c r="O5445">
        <v>13082736</v>
      </c>
      <c r="P5445" t="s">
        <v>5</v>
      </c>
      <c r="Q5445" t="s">
        <v>11</v>
      </c>
      <c r="R5445" t="s">
        <v>169</v>
      </c>
      <c r="S5445" t="s">
        <v>170</v>
      </c>
      <c r="T5445">
        <v>8440474.8387096785</v>
      </c>
      <c r="U5445">
        <v>9268051</v>
      </c>
      <c r="V5445">
        <v>827576.1612903215</v>
      </c>
      <c r="W5445">
        <v>9.804853128581037E-2</v>
      </c>
      <c r="X5445" t="s">
        <v>172</v>
      </c>
    </row>
    <row r="5446" spans="1:24" x14ac:dyDescent="0.35">
      <c r="A5446">
        <v>3301042607</v>
      </c>
      <c r="B5446" t="s">
        <v>168</v>
      </c>
      <c r="C5446" t="s">
        <v>168</v>
      </c>
      <c r="D5446">
        <v>0</v>
      </c>
      <c r="E5446">
        <v>0</v>
      </c>
      <c r="F5446">
        <v>54</v>
      </c>
      <c r="G5446">
        <v>1932044</v>
      </c>
      <c r="H5446">
        <v>56</v>
      </c>
      <c r="I5446">
        <v>2565000</v>
      </c>
      <c r="J5446">
        <v>0</v>
      </c>
      <c r="K5446">
        <v>0</v>
      </c>
      <c r="L5446">
        <v>42</v>
      </c>
      <c r="M5446">
        <v>2664800</v>
      </c>
      <c r="N5446">
        <v>76000</v>
      </c>
      <c r="O5446">
        <v>7237844</v>
      </c>
      <c r="P5446" t="s">
        <v>5</v>
      </c>
      <c r="Q5446" t="s">
        <v>11</v>
      </c>
      <c r="R5446" t="s">
        <v>169</v>
      </c>
      <c r="S5446" t="s">
        <v>170</v>
      </c>
      <c r="T5446">
        <v>4669576.7741935486</v>
      </c>
      <c r="U5446">
        <v>3640665</v>
      </c>
      <c r="V5446">
        <v>-1028911.7741935486</v>
      </c>
      <c r="W5446">
        <v>-0.22034368936384929</v>
      </c>
      <c r="X5446" t="s">
        <v>385</v>
      </c>
    </row>
    <row r="5447" spans="1:24" x14ac:dyDescent="0.35">
      <c r="A5447">
        <v>3300021123</v>
      </c>
      <c r="B5447" t="s">
        <v>168</v>
      </c>
      <c r="C5447" t="s">
        <v>168</v>
      </c>
      <c r="D5447">
        <v>0</v>
      </c>
      <c r="E5447">
        <v>0</v>
      </c>
      <c r="F5447">
        <v>3</v>
      </c>
      <c r="G5447">
        <v>291597</v>
      </c>
      <c r="H5447">
        <v>2</v>
      </c>
      <c r="I5447">
        <v>35000</v>
      </c>
      <c r="J5447">
        <v>0</v>
      </c>
      <c r="K5447">
        <v>0</v>
      </c>
      <c r="L5447">
        <v>0</v>
      </c>
      <c r="M5447">
        <v>0</v>
      </c>
      <c r="N5447">
        <v>150000</v>
      </c>
      <c r="O5447">
        <v>476597</v>
      </c>
      <c r="P5447" t="s">
        <v>5</v>
      </c>
      <c r="Q5447" t="s">
        <v>13</v>
      </c>
      <c r="R5447" t="s">
        <v>169</v>
      </c>
      <c r="S5447" t="s">
        <v>170</v>
      </c>
      <c r="T5447">
        <v>307481.93548387097</v>
      </c>
      <c r="U5447">
        <v>461596</v>
      </c>
      <c r="V5447">
        <v>154114.06451612903</v>
      </c>
      <c r="W5447">
        <v>0.50121339412543509</v>
      </c>
      <c r="X5447" t="s">
        <v>250</v>
      </c>
    </row>
    <row r="5448" spans="1:24" x14ac:dyDescent="0.35">
      <c r="A5448">
        <v>3300017388</v>
      </c>
      <c r="B5448" t="s">
        <v>168</v>
      </c>
      <c r="C5448" t="s">
        <v>168</v>
      </c>
      <c r="D5448">
        <v>0</v>
      </c>
      <c r="E5448">
        <v>0</v>
      </c>
      <c r="F5448">
        <v>1</v>
      </c>
      <c r="G5448">
        <v>47597</v>
      </c>
      <c r="H5448">
        <v>2</v>
      </c>
      <c r="I5448">
        <v>4000</v>
      </c>
      <c r="J5448">
        <v>0</v>
      </c>
      <c r="K5448">
        <v>0</v>
      </c>
      <c r="L5448">
        <v>0</v>
      </c>
      <c r="M5448">
        <v>0</v>
      </c>
      <c r="N5448">
        <v>732700</v>
      </c>
      <c r="O5448">
        <v>784297</v>
      </c>
      <c r="P5448" t="s">
        <v>5</v>
      </c>
      <c r="Q5448" t="s">
        <v>6</v>
      </c>
      <c r="R5448" t="s">
        <v>169</v>
      </c>
      <c r="S5448" t="s">
        <v>170</v>
      </c>
      <c r="T5448">
        <v>505998.06451612903</v>
      </c>
      <c r="U5448">
        <v>547500</v>
      </c>
      <c r="V5448">
        <v>41501.93548387097</v>
      </c>
      <c r="W5448">
        <v>8.20199490754141E-2</v>
      </c>
      <c r="X5448" t="s">
        <v>363</v>
      </c>
    </row>
    <row r="5449" spans="1:24" x14ac:dyDescent="0.35">
      <c r="A5449">
        <v>3301057985</v>
      </c>
      <c r="B5449" t="s">
        <v>168</v>
      </c>
      <c r="C5449" t="s">
        <v>168</v>
      </c>
      <c r="D5449">
        <v>0</v>
      </c>
      <c r="E5449">
        <v>0</v>
      </c>
      <c r="F5449">
        <v>215</v>
      </c>
      <c r="G5449">
        <v>8748676</v>
      </c>
      <c r="H5449">
        <v>2</v>
      </c>
      <c r="I5449">
        <v>137000</v>
      </c>
      <c r="J5449">
        <v>0</v>
      </c>
      <c r="K5449">
        <v>0</v>
      </c>
      <c r="L5449">
        <v>0</v>
      </c>
      <c r="M5449">
        <v>0</v>
      </c>
      <c r="N5449">
        <v>502500</v>
      </c>
      <c r="O5449">
        <v>9388176</v>
      </c>
      <c r="P5449" t="s">
        <v>5</v>
      </c>
      <c r="Q5449" t="s">
        <v>17</v>
      </c>
      <c r="R5449" t="s">
        <v>169</v>
      </c>
      <c r="S5449" t="s">
        <v>170</v>
      </c>
      <c r="T5449">
        <v>6056887.7419354841</v>
      </c>
      <c r="U5449">
        <v>6354982</v>
      </c>
      <c r="V5449">
        <v>298094.25806451589</v>
      </c>
      <c r="W5449">
        <v>4.9215747553092326E-2</v>
      </c>
      <c r="X5449" t="s">
        <v>244</v>
      </c>
    </row>
    <row r="5450" spans="1:24" x14ac:dyDescent="0.35">
      <c r="A5450">
        <v>3300002563</v>
      </c>
      <c r="B5450" t="s">
        <v>168</v>
      </c>
      <c r="C5450" t="s">
        <v>168</v>
      </c>
      <c r="D5450">
        <v>0</v>
      </c>
      <c r="E5450">
        <v>0</v>
      </c>
      <c r="F5450">
        <v>24</v>
      </c>
      <c r="G5450">
        <v>280871</v>
      </c>
      <c r="H5450">
        <v>122</v>
      </c>
      <c r="I5450">
        <v>5148000</v>
      </c>
      <c r="J5450">
        <v>0</v>
      </c>
      <c r="K5450">
        <v>0</v>
      </c>
      <c r="L5450">
        <v>0</v>
      </c>
      <c r="M5450">
        <v>0</v>
      </c>
      <c r="N5450">
        <v>150000</v>
      </c>
      <c r="O5450">
        <v>5578871</v>
      </c>
      <c r="P5450" t="s">
        <v>5</v>
      </c>
      <c r="Q5450" t="s">
        <v>13</v>
      </c>
      <c r="R5450" t="s">
        <v>169</v>
      </c>
      <c r="S5450" t="s">
        <v>170</v>
      </c>
      <c r="T5450">
        <v>3599271.6129032262</v>
      </c>
      <c r="U5450">
        <v>3051674</v>
      </c>
      <c r="V5450">
        <v>-547597.61290322617</v>
      </c>
      <c r="W5450">
        <v>-0.15214123072571506</v>
      </c>
      <c r="X5450" t="s">
        <v>392</v>
      </c>
    </row>
    <row r="5451" spans="1:24" x14ac:dyDescent="0.35">
      <c r="A5451">
        <v>3300019943</v>
      </c>
      <c r="B5451" t="s">
        <v>168</v>
      </c>
      <c r="C5451" t="s">
        <v>168</v>
      </c>
      <c r="D5451">
        <v>0</v>
      </c>
      <c r="E5451">
        <v>0</v>
      </c>
      <c r="F5451">
        <v>0</v>
      </c>
      <c r="G5451">
        <v>0</v>
      </c>
      <c r="H5451">
        <v>1</v>
      </c>
      <c r="I5451">
        <v>5000</v>
      </c>
      <c r="J5451">
        <v>0</v>
      </c>
      <c r="K5451">
        <v>0</v>
      </c>
      <c r="L5451">
        <v>0</v>
      </c>
      <c r="M5451">
        <v>0</v>
      </c>
      <c r="N5451">
        <v>215000</v>
      </c>
      <c r="O5451">
        <v>220000</v>
      </c>
      <c r="P5451" t="s">
        <v>5</v>
      </c>
      <c r="Q5451" t="s">
        <v>13</v>
      </c>
      <c r="R5451" t="s">
        <v>169</v>
      </c>
      <c r="S5451" t="s">
        <v>170</v>
      </c>
      <c r="T5451">
        <v>141935.48387096776</v>
      </c>
      <c r="U5451">
        <v>564800</v>
      </c>
      <c r="V5451">
        <v>422864.51612903224</v>
      </c>
      <c r="W5451">
        <v>2.9792727272727269</v>
      </c>
      <c r="X5451" t="s">
        <v>414</v>
      </c>
    </row>
    <row r="5452" spans="1:24" x14ac:dyDescent="0.35">
      <c r="A5452">
        <v>3301008840</v>
      </c>
      <c r="B5452" t="s">
        <v>168</v>
      </c>
      <c r="C5452" t="s">
        <v>168</v>
      </c>
      <c r="D5452">
        <v>0</v>
      </c>
      <c r="E5452">
        <v>0</v>
      </c>
      <c r="F5452">
        <v>200</v>
      </c>
      <c r="G5452">
        <v>8038986</v>
      </c>
      <c r="H5452">
        <v>122</v>
      </c>
      <c r="I5452">
        <v>5031000</v>
      </c>
      <c r="J5452">
        <v>0</v>
      </c>
      <c r="K5452">
        <v>0</v>
      </c>
      <c r="L5452">
        <v>11</v>
      </c>
      <c r="M5452">
        <v>796400</v>
      </c>
      <c r="N5452">
        <v>150000</v>
      </c>
      <c r="O5452">
        <v>14016386</v>
      </c>
      <c r="P5452" t="s">
        <v>5</v>
      </c>
      <c r="Q5452" t="s">
        <v>14</v>
      </c>
      <c r="R5452" t="s">
        <v>169</v>
      </c>
      <c r="S5452" t="s">
        <v>170</v>
      </c>
      <c r="T5452">
        <v>9042829.6774193551</v>
      </c>
      <c r="U5452">
        <v>9202446</v>
      </c>
      <c r="V5452">
        <v>159616.32258064486</v>
      </c>
      <c r="W5452">
        <v>1.7651147735229245E-2</v>
      </c>
      <c r="X5452" t="s">
        <v>211</v>
      </c>
    </row>
    <row r="5453" spans="1:24" x14ac:dyDescent="0.35">
      <c r="A5453">
        <v>3301026857</v>
      </c>
      <c r="B5453" t="s">
        <v>168</v>
      </c>
      <c r="C5453" t="s">
        <v>168</v>
      </c>
      <c r="D5453">
        <v>0</v>
      </c>
      <c r="E5453">
        <v>0</v>
      </c>
      <c r="F5453">
        <v>9</v>
      </c>
      <c r="G5453">
        <v>377397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335000</v>
      </c>
      <c r="O5453">
        <v>712397</v>
      </c>
      <c r="P5453" t="s">
        <v>5</v>
      </c>
      <c r="Q5453" t="s">
        <v>12</v>
      </c>
      <c r="R5453" t="s">
        <v>169</v>
      </c>
      <c r="S5453" t="s">
        <v>170</v>
      </c>
      <c r="T5453">
        <v>459610.96774193546</v>
      </c>
      <c r="U5453">
        <v>770694</v>
      </c>
      <c r="V5453">
        <v>311083.03225806454</v>
      </c>
      <c r="W5453">
        <v>0.67683988001072448</v>
      </c>
      <c r="X5453" t="s">
        <v>294</v>
      </c>
    </row>
    <row r="5454" spans="1:24" x14ac:dyDescent="0.35">
      <c r="A5454">
        <v>3300009615</v>
      </c>
      <c r="B5454" t="s">
        <v>168</v>
      </c>
      <c r="C5454" t="s">
        <v>168</v>
      </c>
      <c r="D5454">
        <v>0</v>
      </c>
      <c r="E5454">
        <v>0</v>
      </c>
      <c r="F5454">
        <v>91</v>
      </c>
      <c r="G5454">
        <v>5771168</v>
      </c>
      <c r="H5454">
        <v>26</v>
      </c>
      <c r="I5454">
        <v>617000</v>
      </c>
      <c r="J5454">
        <v>0</v>
      </c>
      <c r="K5454">
        <v>0</v>
      </c>
      <c r="L5454">
        <v>0</v>
      </c>
      <c r="M5454">
        <v>0</v>
      </c>
      <c r="N5454">
        <v>303000</v>
      </c>
      <c r="O5454">
        <v>6691168</v>
      </c>
      <c r="P5454" t="s">
        <v>5</v>
      </c>
      <c r="Q5454" t="s">
        <v>12</v>
      </c>
      <c r="R5454" t="s">
        <v>169</v>
      </c>
      <c r="S5454" t="s">
        <v>170</v>
      </c>
      <c r="T5454">
        <v>4316882.5806451607</v>
      </c>
      <c r="U5454">
        <v>4774288</v>
      </c>
      <c r="V5454">
        <v>457405.41935483925</v>
      </c>
      <c r="W5454">
        <v>0.10595734556358494</v>
      </c>
      <c r="X5454" t="s">
        <v>219</v>
      </c>
    </row>
    <row r="5455" spans="1:24" x14ac:dyDescent="0.35">
      <c r="A5455">
        <v>3301000987</v>
      </c>
      <c r="B5455" t="s">
        <v>168</v>
      </c>
      <c r="C5455" t="s">
        <v>168</v>
      </c>
      <c r="D5455">
        <v>0</v>
      </c>
      <c r="E5455">
        <v>0</v>
      </c>
      <c r="F5455">
        <v>52</v>
      </c>
      <c r="G5455">
        <v>2009423</v>
      </c>
      <c r="H5455">
        <v>68</v>
      </c>
      <c r="I5455">
        <v>2935000</v>
      </c>
      <c r="J5455">
        <v>0</v>
      </c>
      <c r="K5455">
        <v>0</v>
      </c>
      <c r="L5455">
        <v>26</v>
      </c>
      <c r="M5455">
        <v>1978720</v>
      </c>
      <c r="N5455">
        <v>420000</v>
      </c>
      <c r="O5455">
        <v>7343143</v>
      </c>
      <c r="P5455" t="s">
        <v>5</v>
      </c>
      <c r="Q5455" t="s">
        <v>17</v>
      </c>
      <c r="R5455" t="s">
        <v>169</v>
      </c>
      <c r="S5455" t="s">
        <v>170</v>
      </c>
      <c r="T5455">
        <v>4737511.6129032262</v>
      </c>
      <c r="U5455">
        <v>4816628</v>
      </c>
      <c r="V5455">
        <v>79116.387096773833</v>
      </c>
      <c r="W5455">
        <v>1.6699988002412569E-2</v>
      </c>
      <c r="X5455" t="s">
        <v>311</v>
      </c>
    </row>
    <row r="5456" spans="1:24" x14ac:dyDescent="0.35">
      <c r="A5456">
        <v>3300016885</v>
      </c>
      <c r="B5456" t="s">
        <v>168</v>
      </c>
      <c r="C5456" t="s">
        <v>168</v>
      </c>
      <c r="D5456">
        <v>0</v>
      </c>
      <c r="E5456">
        <v>0</v>
      </c>
      <c r="F5456">
        <v>59</v>
      </c>
      <c r="G5456">
        <v>2918408</v>
      </c>
      <c r="H5456">
        <v>44</v>
      </c>
      <c r="I5456">
        <v>1765000</v>
      </c>
      <c r="J5456">
        <v>0</v>
      </c>
      <c r="K5456">
        <v>0</v>
      </c>
      <c r="L5456">
        <v>0</v>
      </c>
      <c r="M5456">
        <v>0</v>
      </c>
      <c r="N5456">
        <v>3035500</v>
      </c>
      <c r="O5456">
        <v>7718908</v>
      </c>
      <c r="P5456" t="s">
        <v>5</v>
      </c>
      <c r="Q5456" t="s">
        <v>7</v>
      </c>
      <c r="R5456" t="s">
        <v>169</v>
      </c>
      <c r="S5456" t="s">
        <v>170</v>
      </c>
      <c r="T5456">
        <v>4979940.6451612907</v>
      </c>
      <c r="U5456">
        <v>4393847</v>
      </c>
      <c r="V5456">
        <v>-586093.64516129065</v>
      </c>
      <c r="W5456">
        <v>-0.11769088969579644</v>
      </c>
      <c r="X5456" t="s">
        <v>401</v>
      </c>
    </row>
    <row r="5457" spans="1:24" x14ac:dyDescent="0.35">
      <c r="A5457">
        <v>3300002522</v>
      </c>
      <c r="B5457" t="s">
        <v>168</v>
      </c>
      <c r="C5457" t="s">
        <v>168</v>
      </c>
      <c r="D5457">
        <v>0</v>
      </c>
      <c r="E5457">
        <v>0</v>
      </c>
      <c r="F5457">
        <v>709</v>
      </c>
      <c r="G5457">
        <v>26495780</v>
      </c>
      <c r="H5457">
        <v>362</v>
      </c>
      <c r="I5457">
        <v>15320000</v>
      </c>
      <c r="J5457">
        <v>0</v>
      </c>
      <c r="K5457">
        <v>0</v>
      </c>
      <c r="L5457">
        <v>11</v>
      </c>
      <c r="M5457">
        <v>746400</v>
      </c>
      <c r="N5457">
        <v>940000</v>
      </c>
      <c r="O5457">
        <v>43502180</v>
      </c>
      <c r="P5457" t="s">
        <v>5</v>
      </c>
      <c r="Q5457" t="s">
        <v>13</v>
      </c>
      <c r="R5457" t="s">
        <v>169</v>
      </c>
      <c r="S5457" t="s">
        <v>170</v>
      </c>
      <c r="T5457">
        <v>28065922.580645163</v>
      </c>
      <c r="U5457">
        <v>29685435</v>
      </c>
      <c r="V5457">
        <v>1619512.4193548374</v>
      </c>
      <c r="W5457">
        <v>5.7703872541559953E-2</v>
      </c>
      <c r="X5457" t="s">
        <v>186</v>
      </c>
    </row>
    <row r="5458" spans="1:24" x14ac:dyDescent="0.35">
      <c r="A5458">
        <v>6001137026</v>
      </c>
      <c r="B5458" t="s">
        <v>168</v>
      </c>
      <c r="C5458" t="s">
        <v>168</v>
      </c>
      <c r="D5458">
        <v>0</v>
      </c>
      <c r="E5458">
        <v>0</v>
      </c>
      <c r="F5458">
        <v>17</v>
      </c>
      <c r="G5458">
        <v>1110982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1110982</v>
      </c>
      <c r="P5458" t="s">
        <v>5</v>
      </c>
      <c r="Q5458" t="s">
        <v>14</v>
      </c>
      <c r="R5458" t="s">
        <v>207</v>
      </c>
      <c r="S5458" t="s">
        <v>170</v>
      </c>
      <c r="T5458">
        <v>716762.58064516133</v>
      </c>
      <c r="U5458">
        <v>807989</v>
      </c>
      <c r="V5458">
        <v>91226.419354838668</v>
      </c>
      <c r="W5458">
        <v>0.1272756444298826</v>
      </c>
      <c r="X5458" t="s">
        <v>212</v>
      </c>
    </row>
    <row r="5459" spans="1:24" x14ac:dyDescent="0.35">
      <c r="A5459">
        <v>3301025797</v>
      </c>
      <c r="B5459" t="s">
        <v>168</v>
      </c>
      <c r="C5459" t="s">
        <v>168</v>
      </c>
      <c r="D5459">
        <v>0</v>
      </c>
      <c r="E5459">
        <v>0</v>
      </c>
      <c r="F5459">
        <v>38</v>
      </c>
      <c r="G5459">
        <v>1738856</v>
      </c>
      <c r="H5459">
        <v>18</v>
      </c>
      <c r="I5459">
        <v>540000</v>
      </c>
      <c r="J5459">
        <v>0</v>
      </c>
      <c r="K5459">
        <v>0</v>
      </c>
      <c r="L5459">
        <v>0</v>
      </c>
      <c r="M5459">
        <v>0</v>
      </c>
      <c r="N5459">
        <v>190000</v>
      </c>
      <c r="O5459">
        <v>2468856</v>
      </c>
      <c r="P5459" t="s">
        <v>5</v>
      </c>
      <c r="Q5459" t="s">
        <v>11</v>
      </c>
      <c r="R5459" t="s">
        <v>169</v>
      </c>
      <c r="S5459" t="s">
        <v>170</v>
      </c>
      <c r="T5459">
        <v>1592810.3225806451</v>
      </c>
      <c r="U5459">
        <v>1411559</v>
      </c>
      <c r="V5459">
        <v>-181251.32258064509</v>
      </c>
      <c r="W5459">
        <v>-0.1137934128195407</v>
      </c>
      <c r="X5459" t="s">
        <v>308</v>
      </c>
    </row>
    <row r="5460" spans="1:24" x14ac:dyDescent="0.35">
      <c r="A5460">
        <v>3300011508</v>
      </c>
      <c r="B5460" t="s">
        <v>168</v>
      </c>
      <c r="C5460" t="s">
        <v>168</v>
      </c>
      <c r="D5460">
        <v>0</v>
      </c>
      <c r="E5460">
        <v>0</v>
      </c>
      <c r="F5460">
        <v>1</v>
      </c>
      <c r="G5460">
        <v>33699</v>
      </c>
      <c r="H5460">
        <v>1</v>
      </c>
      <c r="I5460">
        <v>20000</v>
      </c>
      <c r="J5460">
        <v>0</v>
      </c>
      <c r="K5460">
        <v>0</v>
      </c>
      <c r="L5460">
        <v>14</v>
      </c>
      <c r="M5460">
        <v>476554</v>
      </c>
      <c r="N5460">
        <v>303000</v>
      </c>
      <c r="O5460">
        <v>833253</v>
      </c>
      <c r="P5460" t="s">
        <v>5</v>
      </c>
      <c r="Q5460" t="s">
        <v>12</v>
      </c>
      <c r="R5460" t="s">
        <v>169</v>
      </c>
      <c r="S5460" t="s">
        <v>170</v>
      </c>
      <c r="T5460">
        <v>537582.58064516133</v>
      </c>
      <c r="U5460">
        <v>397289</v>
      </c>
      <c r="V5460">
        <v>-140293.58064516133</v>
      </c>
      <c r="W5460">
        <v>-0.26097121762537911</v>
      </c>
      <c r="X5460" t="s">
        <v>380</v>
      </c>
    </row>
    <row r="5461" spans="1:24" x14ac:dyDescent="0.35">
      <c r="A5461">
        <v>6001120848</v>
      </c>
      <c r="B5461" t="s">
        <v>168</v>
      </c>
      <c r="C5461" t="s">
        <v>168</v>
      </c>
      <c r="D5461">
        <v>0</v>
      </c>
      <c r="E5461">
        <v>0</v>
      </c>
      <c r="F5461">
        <v>2</v>
      </c>
      <c r="G5461">
        <v>38398</v>
      </c>
      <c r="H5461">
        <v>23</v>
      </c>
      <c r="I5461">
        <v>630000</v>
      </c>
      <c r="J5461">
        <v>0</v>
      </c>
      <c r="K5461">
        <v>0</v>
      </c>
      <c r="L5461">
        <v>6</v>
      </c>
      <c r="M5461">
        <v>214400</v>
      </c>
      <c r="N5461">
        <v>57000</v>
      </c>
      <c r="O5461">
        <v>939798</v>
      </c>
      <c r="P5461" t="s">
        <v>5</v>
      </c>
      <c r="Q5461" t="s">
        <v>11</v>
      </c>
      <c r="R5461" t="s">
        <v>169</v>
      </c>
      <c r="S5461" t="s">
        <v>170</v>
      </c>
      <c r="T5461">
        <v>606321.29032258072</v>
      </c>
      <c r="U5461">
        <v>692796</v>
      </c>
      <c r="V5461">
        <v>86474.709677419276</v>
      </c>
      <c r="W5461">
        <v>0.1426219251371037</v>
      </c>
      <c r="X5461" t="s">
        <v>306</v>
      </c>
    </row>
    <row r="5462" spans="1:24" x14ac:dyDescent="0.35">
      <c r="A5462">
        <v>3300008677</v>
      </c>
      <c r="B5462" t="s">
        <v>168</v>
      </c>
      <c r="C5462" t="s">
        <v>168</v>
      </c>
      <c r="D5462">
        <v>0</v>
      </c>
      <c r="E5462">
        <v>0</v>
      </c>
      <c r="F5462">
        <v>32</v>
      </c>
      <c r="G5462">
        <v>681368</v>
      </c>
      <c r="H5462">
        <v>1</v>
      </c>
      <c r="I5462">
        <v>10000</v>
      </c>
      <c r="J5462">
        <v>0</v>
      </c>
      <c r="K5462">
        <v>0</v>
      </c>
      <c r="L5462">
        <v>0</v>
      </c>
      <c r="M5462">
        <v>0</v>
      </c>
      <c r="N5462">
        <v>3611000</v>
      </c>
      <c r="O5462">
        <v>4302368</v>
      </c>
      <c r="P5462" t="s">
        <v>5</v>
      </c>
      <c r="Q5462" t="s">
        <v>16</v>
      </c>
      <c r="R5462" t="s">
        <v>169</v>
      </c>
      <c r="S5462" t="s">
        <v>170</v>
      </c>
      <c r="T5462">
        <v>2775721.2903225804</v>
      </c>
      <c r="U5462">
        <v>1889968</v>
      </c>
      <c r="V5462">
        <v>-885753.29032258037</v>
      </c>
      <c r="W5462">
        <v>-0.31910743107051742</v>
      </c>
      <c r="X5462" t="s">
        <v>377</v>
      </c>
    </row>
    <row r="5463" spans="1:24" x14ac:dyDescent="0.35">
      <c r="A5463">
        <v>3301064622</v>
      </c>
      <c r="B5463" t="s">
        <v>168</v>
      </c>
      <c r="C5463" t="s">
        <v>168</v>
      </c>
      <c r="D5463">
        <v>0</v>
      </c>
      <c r="E5463">
        <v>0</v>
      </c>
      <c r="F5463">
        <v>5</v>
      </c>
      <c r="G5463">
        <v>239895</v>
      </c>
      <c r="H5463">
        <v>8</v>
      </c>
      <c r="I5463">
        <v>210000</v>
      </c>
      <c r="J5463">
        <v>0</v>
      </c>
      <c r="K5463">
        <v>0</v>
      </c>
      <c r="L5463">
        <v>1</v>
      </c>
      <c r="M5463">
        <v>52400</v>
      </c>
      <c r="N5463">
        <v>2051700</v>
      </c>
      <c r="O5463">
        <v>2553995</v>
      </c>
      <c r="P5463" t="s">
        <v>5</v>
      </c>
      <c r="Q5463" t="s">
        <v>7</v>
      </c>
      <c r="R5463" t="s">
        <v>169</v>
      </c>
      <c r="S5463" t="s">
        <v>170</v>
      </c>
      <c r="T5463">
        <v>1647738.7096774194</v>
      </c>
      <c r="U5463">
        <v>587700</v>
      </c>
      <c r="V5463">
        <v>-1060038.7096774194</v>
      </c>
      <c r="W5463">
        <v>-0.64332937221881803</v>
      </c>
      <c r="X5463" t="s">
        <v>346</v>
      </c>
    </row>
    <row r="5464" spans="1:24" x14ac:dyDescent="0.35">
      <c r="A5464">
        <v>3301069155</v>
      </c>
      <c r="B5464" t="s">
        <v>168</v>
      </c>
      <c r="C5464" t="s">
        <v>168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150000</v>
      </c>
      <c r="O5464">
        <v>150000</v>
      </c>
      <c r="P5464" t="s">
        <v>5</v>
      </c>
      <c r="Q5464" t="s">
        <v>11</v>
      </c>
      <c r="R5464" t="s">
        <v>169</v>
      </c>
      <c r="S5464" t="s">
        <v>170</v>
      </c>
      <c r="T5464">
        <v>96774.193548387106</v>
      </c>
      <c r="U5464">
        <v>134000</v>
      </c>
      <c r="V5464">
        <v>37225.806451612894</v>
      </c>
      <c r="W5464">
        <v>0.38466666666666649</v>
      </c>
      <c r="X5464" t="s">
        <v>306</v>
      </c>
    </row>
    <row r="5465" spans="1:24" x14ac:dyDescent="0.35">
      <c r="A5465">
        <v>3301073039</v>
      </c>
      <c r="B5465" t="s">
        <v>168</v>
      </c>
      <c r="C5465" t="s">
        <v>168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30000</v>
      </c>
      <c r="O5465">
        <v>30000</v>
      </c>
      <c r="P5465" t="s">
        <v>5</v>
      </c>
      <c r="Q5465" t="s">
        <v>11</v>
      </c>
      <c r="R5465" t="s">
        <v>169</v>
      </c>
      <c r="S5465" t="s">
        <v>170</v>
      </c>
      <c r="T5465">
        <v>19354.83870967742</v>
      </c>
      <c r="U5465">
        <v>194000</v>
      </c>
      <c r="V5465">
        <v>174645.16129032258</v>
      </c>
      <c r="W5465">
        <v>9.0233333333333334</v>
      </c>
      <c r="X5465" t="s">
        <v>385</v>
      </c>
    </row>
    <row r="5466" spans="1:24" x14ac:dyDescent="0.35">
      <c r="A5466">
        <v>3300012392</v>
      </c>
      <c r="B5466" t="s">
        <v>168</v>
      </c>
      <c r="C5466" t="s">
        <v>168</v>
      </c>
      <c r="D5466">
        <v>0</v>
      </c>
      <c r="E5466">
        <v>0</v>
      </c>
      <c r="F5466">
        <v>54</v>
      </c>
      <c r="G5466">
        <v>2581001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2581001</v>
      </c>
      <c r="P5466" t="s">
        <v>5</v>
      </c>
      <c r="Q5466" t="s">
        <v>12</v>
      </c>
      <c r="R5466" t="s">
        <v>169</v>
      </c>
      <c r="S5466" t="s">
        <v>170</v>
      </c>
      <c r="T5466">
        <v>1665161.935483871</v>
      </c>
      <c r="U5466">
        <v>1366472</v>
      </c>
      <c r="V5466">
        <v>-298689.93548387103</v>
      </c>
      <c r="W5466">
        <v>-0.17937590880437482</v>
      </c>
      <c r="X5466" t="s">
        <v>256</v>
      </c>
    </row>
    <row r="5467" spans="1:24" x14ac:dyDescent="0.35">
      <c r="A5467">
        <v>3301073125</v>
      </c>
      <c r="B5467" t="s">
        <v>168</v>
      </c>
      <c r="C5467" t="s">
        <v>168</v>
      </c>
      <c r="D5467">
        <v>0</v>
      </c>
      <c r="E5467">
        <v>0</v>
      </c>
      <c r="F5467">
        <v>8</v>
      </c>
      <c r="G5467">
        <v>289088</v>
      </c>
      <c r="H5467">
        <v>1</v>
      </c>
      <c r="I5467">
        <v>65000</v>
      </c>
      <c r="J5467">
        <v>0</v>
      </c>
      <c r="K5467">
        <v>0</v>
      </c>
      <c r="L5467">
        <v>6</v>
      </c>
      <c r="M5467">
        <v>664400</v>
      </c>
      <c r="N5467">
        <v>90000</v>
      </c>
      <c r="O5467">
        <v>1108488</v>
      </c>
      <c r="P5467" t="s">
        <v>5</v>
      </c>
      <c r="Q5467" t="s">
        <v>13</v>
      </c>
      <c r="R5467" t="s">
        <v>169</v>
      </c>
      <c r="S5467" t="s">
        <v>170</v>
      </c>
      <c r="T5467">
        <v>715153.54838709685</v>
      </c>
      <c r="U5467">
        <v>156898</v>
      </c>
      <c r="V5467">
        <v>-558255.54838709685</v>
      </c>
      <c r="W5467">
        <v>-0.78060935255952257</v>
      </c>
      <c r="X5467" t="s">
        <v>282</v>
      </c>
    </row>
    <row r="5468" spans="1:24" x14ac:dyDescent="0.35">
      <c r="A5468">
        <v>6001136085</v>
      </c>
      <c r="B5468" t="s">
        <v>168</v>
      </c>
      <c r="C5468" t="s">
        <v>168</v>
      </c>
      <c r="D5468">
        <v>0</v>
      </c>
      <c r="E5468">
        <v>0</v>
      </c>
      <c r="F5468">
        <v>29</v>
      </c>
      <c r="G5468">
        <v>977464</v>
      </c>
      <c r="H5468">
        <v>18</v>
      </c>
      <c r="I5468">
        <v>565000</v>
      </c>
      <c r="J5468">
        <v>0</v>
      </c>
      <c r="K5468">
        <v>0</v>
      </c>
      <c r="L5468">
        <v>15</v>
      </c>
      <c r="M5468">
        <v>1166000</v>
      </c>
      <c r="N5468">
        <v>165000</v>
      </c>
      <c r="O5468">
        <v>2873464</v>
      </c>
      <c r="P5468" t="s">
        <v>5</v>
      </c>
      <c r="Q5468" t="s">
        <v>14</v>
      </c>
      <c r="R5468" t="s">
        <v>169</v>
      </c>
      <c r="S5468" t="s">
        <v>170</v>
      </c>
      <c r="T5468">
        <v>1853847.7419354839</v>
      </c>
      <c r="U5468">
        <v>1858671</v>
      </c>
      <c r="V5468">
        <v>4823.2580645161215</v>
      </c>
      <c r="W5468">
        <v>2.6017552334047789E-3</v>
      </c>
      <c r="X5468" t="s">
        <v>402</v>
      </c>
    </row>
    <row r="5469" spans="1:24" x14ac:dyDescent="0.35">
      <c r="A5469">
        <v>3301060875</v>
      </c>
      <c r="B5469" t="s">
        <v>168</v>
      </c>
      <c r="C5469" t="s">
        <v>168</v>
      </c>
      <c r="D5469">
        <v>0</v>
      </c>
      <c r="E5469">
        <v>0</v>
      </c>
      <c r="F5469">
        <v>332</v>
      </c>
      <c r="G5469">
        <v>9951195</v>
      </c>
      <c r="H5469">
        <v>25</v>
      </c>
      <c r="I5469">
        <v>1316000</v>
      </c>
      <c r="J5469">
        <v>0</v>
      </c>
      <c r="K5469">
        <v>0</v>
      </c>
      <c r="L5469">
        <v>0</v>
      </c>
      <c r="M5469">
        <v>0</v>
      </c>
      <c r="N5469">
        <v>150000</v>
      </c>
      <c r="O5469">
        <v>11417195</v>
      </c>
      <c r="P5469" t="s">
        <v>5</v>
      </c>
      <c r="Q5469" t="s">
        <v>13</v>
      </c>
      <c r="R5469" t="s">
        <v>169</v>
      </c>
      <c r="S5469" t="s">
        <v>170</v>
      </c>
      <c r="T5469">
        <v>7365932.2580645159</v>
      </c>
      <c r="U5469">
        <v>8304298</v>
      </c>
      <c r="V5469">
        <v>938365.74193548411</v>
      </c>
      <c r="W5469">
        <v>0.12739266518615122</v>
      </c>
      <c r="X5469" t="s">
        <v>378</v>
      </c>
    </row>
    <row r="5470" spans="1:24" x14ac:dyDescent="0.35">
      <c r="A5470">
        <v>3300014747</v>
      </c>
      <c r="B5470" t="s">
        <v>168</v>
      </c>
      <c r="C5470" t="s">
        <v>168</v>
      </c>
      <c r="D5470">
        <v>0</v>
      </c>
      <c r="E5470">
        <v>0</v>
      </c>
      <c r="F5470">
        <v>1</v>
      </c>
      <c r="G5470">
        <v>46799</v>
      </c>
      <c r="H5470">
        <v>0</v>
      </c>
      <c r="I5470">
        <v>0</v>
      </c>
      <c r="J5470">
        <v>0</v>
      </c>
      <c r="K5470">
        <v>0</v>
      </c>
      <c r="L5470">
        <v>1</v>
      </c>
      <c r="M5470">
        <v>100000</v>
      </c>
      <c r="N5470">
        <v>1055800</v>
      </c>
      <c r="O5470">
        <v>1202599</v>
      </c>
      <c r="P5470" t="s">
        <v>5</v>
      </c>
      <c r="Q5470" t="s">
        <v>7</v>
      </c>
      <c r="R5470" t="s">
        <v>169</v>
      </c>
      <c r="S5470" t="s">
        <v>170</v>
      </c>
      <c r="T5470">
        <v>775870.32258064509</v>
      </c>
      <c r="U5470">
        <v>1628998</v>
      </c>
      <c r="V5470">
        <v>853127.67741935491</v>
      </c>
      <c r="W5470">
        <v>1.0995750869574983</v>
      </c>
      <c r="X5470" t="s">
        <v>218</v>
      </c>
    </row>
    <row r="5471" spans="1:24" x14ac:dyDescent="0.35">
      <c r="A5471">
        <v>3300026450</v>
      </c>
      <c r="B5471" t="s">
        <v>168</v>
      </c>
      <c r="C5471" t="s">
        <v>168</v>
      </c>
      <c r="D5471">
        <v>0</v>
      </c>
      <c r="E5471">
        <v>0</v>
      </c>
      <c r="F5471">
        <v>1</v>
      </c>
      <c r="G5471">
        <v>45999</v>
      </c>
      <c r="H5471">
        <v>1</v>
      </c>
      <c r="I5471">
        <v>100000</v>
      </c>
      <c r="J5471">
        <v>0</v>
      </c>
      <c r="K5471">
        <v>0</v>
      </c>
      <c r="L5471">
        <v>1</v>
      </c>
      <c r="M5471">
        <v>102400</v>
      </c>
      <c r="N5471">
        <v>164000</v>
      </c>
      <c r="O5471">
        <v>412399</v>
      </c>
      <c r="P5471" t="s">
        <v>5</v>
      </c>
      <c r="Q5471" t="s">
        <v>9</v>
      </c>
      <c r="R5471" t="s">
        <v>169</v>
      </c>
      <c r="S5471" t="s">
        <v>170</v>
      </c>
      <c r="T5471">
        <v>266063.87096774194</v>
      </c>
      <c r="U5471">
        <v>604396</v>
      </c>
      <c r="V5471">
        <v>338332.12903225806</v>
      </c>
      <c r="W5471">
        <v>1.2716199602811842</v>
      </c>
      <c r="X5471" t="s">
        <v>344</v>
      </c>
    </row>
    <row r="5472" spans="1:24" x14ac:dyDescent="0.35">
      <c r="A5472">
        <v>3301015464</v>
      </c>
      <c r="B5472" t="s">
        <v>168</v>
      </c>
      <c r="C5472" t="s">
        <v>168</v>
      </c>
      <c r="D5472">
        <v>0</v>
      </c>
      <c r="E5472">
        <v>0</v>
      </c>
      <c r="F5472">
        <v>3</v>
      </c>
      <c r="G5472">
        <v>37997</v>
      </c>
      <c r="H5472">
        <v>3</v>
      </c>
      <c r="I5472">
        <v>70000</v>
      </c>
      <c r="J5472">
        <v>0</v>
      </c>
      <c r="K5472">
        <v>0</v>
      </c>
      <c r="L5472">
        <v>6</v>
      </c>
      <c r="M5472">
        <v>755750</v>
      </c>
      <c r="N5472">
        <v>165000</v>
      </c>
      <c r="O5472">
        <v>1028747</v>
      </c>
      <c r="P5472" t="s">
        <v>5</v>
      </c>
      <c r="Q5472" t="s">
        <v>14</v>
      </c>
      <c r="R5472" t="s">
        <v>169</v>
      </c>
      <c r="S5472" t="s">
        <v>170</v>
      </c>
      <c r="T5472">
        <v>663707.74193548388</v>
      </c>
      <c r="U5472">
        <v>829349</v>
      </c>
      <c r="V5472">
        <v>165641.25806451612</v>
      </c>
      <c r="W5472">
        <v>0.24956957347141717</v>
      </c>
      <c r="X5472" t="s">
        <v>231</v>
      </c>
    </row>
    <row r="5473" spans="1:24" x14ac:dyDescent="0.35">
      <c r="A5473">
        <v>3301037287</v>
      </c>
      <c r="B5473" t="s">
        <v>168</v>
      </c>
      <c r="C5473" t="s">
        <v>168</v>
      </c>
      <c r="D5473">
        <v>0</v>
      </c>
      <c r="E5473">
        <v>0</v>
      </c>
      <c r="F5473">
        <v>103</v>
      </c>
      <c r="G5473">
        <v>2601423</v>
      </c>
      <c r="H5473">
        <v>8</v>
      </c>
      <c r="I5473">
        <v>265000</v>
      </c>
      <c r="J5473">
        <v>0</v>
      </c>
      <c r="K5473">
        <v>0</v>
      </c>
      <c r="L5473">
        <v>1</v>
      </c>
      <c r="M5473">
        <v>102400</v>
      </c>
      <c r="N5473">
        <v>30000</v>
      </c>
      <c r="O5473">
        <v>2998823</v>
      </c>
      <c r="P5473" t="s">
        <v>5</v>
      </c>
      <c r="Q5473" t="s">
        <v>11</v>
      </c>
      <c r="R5473" t="s">
        <v>169</v>
      </c>
      <c r="S5473" t="s">
        <v>170</v>
      </c>
      <c r="T5473">
        <v>1934724.5161290322</v>
      </c>
      <c r="U5473">
        <v>2843533</v>
      </c>
      <c r="V5473">
        <v>908808.48387096776</v>
      </c>
      <c r="W5473">
        <v>0.46973534283283813</v>
      </c>
      <c r="X5473" t="s">
        <v>210</v>
      </c>
    </row>
    <row r="5474" spans="1:24" x14ac:dyDescent="0.35">
      <c r="A5474">
        <v>6001132363</v>
      </c>
      <c r="B5474" t="s">
        <v>168</v>
      </c>
      <c r="C5474" t="s">
        <v>168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30000</v>
      </c>
      <c r="O5474">
        <v>30000</v>
      </c>
      <c r="P5474" t="s">
        <v>5</v>
      </c>
      <c r="Q5474" t="s">
        <v>11</v>
      </c>
      <c r="R5474" t="s">
        <v>169</v>
      </c>
      <c r="S5474" t="s">
        <v>170</v>
      </c>
      <c r="T5474">
        <v>19354.83870967742</v>
      </c>
      <c r="U5474">
        <v>0</v>
      </c>
      <c r="V5474">
        <v>-19354.83870967742</v>
      </c>
      <c r="W5474">
        <v>0</v>
      </c>
      <c r="X5474" t="s">
        <v>298</v>
      </c>
    </row>
    <row r="5475" spans="1:24" x14ac:dyDescent="0.35">
      <c r="A5475">
        <v>3300001139</v>
      </c>
      <c r="B5475" t="s">
        <v>168</v>
      </c>
      <c r="C5475" t="s">
        <v>168</v>
      </c>
      <c r="D5475">
        <v>0</v>
      </c>
      <c r="E5475">
        <v>0</v>
      </c>
      <c r="F5475">
        <v>95</v>
      </c>
      <c r="G5475">
        <v>3547486</v>
      </c>
      <c r="H5475">
        <v>64</v>
      </c>
      <c r="I5475">
        <v>2916000</v>
      </c>
      <c r="J5475">
        <v>0</v>
      </c>
      <c r="K5475">
        <v>0</v>
      </c>
      <c r="L5475">
        <v>33</v>
      </c>
      <c r="M5475">
        <v>3039200</v>
      </c>
      <c r="N5475">
        <v>30000</v>
      </c>
      <c r="O5475">
        <v>9532686</v>
      </c>
      <c r="P5475" t="s">
        <v>5</v>
      </c>
      <c r="Q5475" t="s">
        <v>11</v>
      </c>
      <c r="R5475" t="s">
        <v>169</v>
      </c>
      <c r="S5475" t="s">
        <v>170</v>
      </c>
      <c r="T5475">
        <v>6150120</v>
      </c>
      <c r="U5475">
        <v>6285726</v>
      </c>
      <c r="V5475">
        <v>135606</v>
      </c>
      <c r="W5475">
        <v>2.2049325866812408E-2</v>
      </c>
      <c r="X5475" t="s">
        <v>193</v>
      </c>
    </row>
    <row r="5476" spans="1:24" x14ac:dyDescent="0.35">
      <c r="A5476">
        <v>3300013280</v>
      </c>
      <c r="B5476" t="s">
        <v>168</v>
      </c>
      <c r="C5476" t="s">
        <v>168</v>
      </c>
      <c r="D5476">
        <v>0</v>
      </c>
      <c r="E5476">
        <v>0</v>
      </c>
      <c r="F5476">
        <v>5</v>
      </c>
      <c r="G5476">
        <v>134474</v>
      </c>
      <c r="H5476">
        <v>5</v>
      </c>
      <c r="I5476">
        <v>100000</v>
      </c>
      <c r="J5476">
        <v>0</v>
      </c>
      <c r="K5476">
        <v>0</v>
      </c>
      <c r="L5476">
        <v>4</v>
      </c>
      <c r="M5476">
        <v>149600</v>
      </c>
      <c r="N5476">
        <v>2246100</v>
      </c>
      <c r="O5476">
        <v>2630174</v>
      </c>
      <c r="P5476" t="s">
        <v>5</v>
      </c>
      <c r="Q5476" t="s">
        <v>16</v>
      </c>
      <c r="R5476" t="s">
        <v>169</v>
      </c>
      <c r="S5476" t="s">
        <v>170</v>
      </c>
      <c r="T5476">
        <v>1696886.4516129033</v>
      </c>
      <c r="U5476">
        <v>1491074</v>
      </c>
      <c r="V5476">
        <v>-205812.45161290327</v>
      </c>
      <c r="W5476">
        <v>-0.12128828739087227</v>
      </c>
      <c r="X5476" t="s">
        <v>303</v>
      </c>
    </row>
    <row r="5477" spans="1:24" x14ac:dyDescent="0.35">
      <c r="A5477">
        <v>3301021610</v>
      </c>
      <c r="B5477" t="s">
        <v>168</v>
      </c>
      <c r="C5477" t="s">
        <v>168</v>
      </c>
      <c r="D5477">
        <v>0</v>
      </c>
      <c r="E5477">
        <v>0</v>
      </c>
      <c r="F5477">
        <v>319</v>
      </c>
      <c r="G5477">
        <v>12932892</v>
      </c>
      <c r="H5477">
        <v>0</v>
      </c>
      <c r="I5477">
        <v>0</v>
      </c>
      <c r="J5477">
        <v>0</v>
      </c>
      <c r="K5477">
        <v>0</v>
      </c>
      <c r="L5477">
        <v>17</v>
      </c>
      <c r="M5477">
        <v>3945850</v>
      </c>
      <c r="N5477">
        <v>290000</v>
      </c>
      <c r="O5477">
        <v>17168742</v>
      </c>
      <c r="P5477" t="s">
        <v>5</v>
      </c>
      <c r="Q5477" t="s">
        <v>6</v>
      </c>
      <c r="R5477" t="s">
        <v>169</v>
      </c>
      <c r="S5477" t="s">
        <v>170</v>
      </c>
      <c r="T5477">
        <v>11076607.741935484</v>
      </c>
      <c r="U5477">
        <v>12718806</v>
      </c>
      <c r="V5477">
        <v>1642198.2580645159</v>
      </c>
      <c r="W5477">
        <v>0.14825822998563321</v>
      </c>
      <c r="X5477" t="s">
        <v>343</v>
      </c>
    </row>
    <row r="5478" spans="1:24" x14ac:dyDescent="0.35">
      <c r="A5478">
        <v>3300017129</v>
      </c>
      <c r="B5478" t="s">
        <v>168</v>
      </c>
      <c r="C5478" t="s">
        <v>168</v>
      </c>
      <c r="D5478">
        <v>0</v>
      </c>
      <c r="E5478">
        <v>0</v>
      </c>
      <c r="F5478">
        <v>104</v>
      </c>
      <c r="G5478">
        <v>4331342</v>
      </c>
      <c r="H5478">
        <v>60</v>
      </c>
      <c r="I5478">
        <v>2115000</v>
      </c>
      <c r="J5478">
        <v>0</v>
      </c>
      <c r="K5478">
        <v>0</v>
      </c>
      <c r="L5478">
        <v>2</v>
      </c>
      <c r="M5478">
        <v>154800</v>
      </c>
      <c r="N5478">
        <v>1423800</v>
      </c>
      <c r="O5478">
        <v>8024942</v>
      </c>
      <c r="P5478" t="s">
        <v>5</v>
      </c>
      <c r="Q5478" t="s">
        <v>7</v>
      </c>
      <c r="R5478" t="s">
        <v>169</v>
      </c>
      <c r="S5478" t="s">
        <v>170</v>
      </c>
      <c r="T5478">
        <v>5177381.935483871</v>
      </c>
      <c r="U5478">
        <v>5170721</v>
      </c>
      <c r="V5478">
        <v>-6660.9354838710278</v>
      </c>
      <c r="W5478">
        <v>-1.2865451239398862E-3</v>
      </c>
      <c r="X5478" t="s">
        <v>307</v>
      </c>
    </row>
    <row r="5479" spans="1:24" x14ac:dyDescent="0.35">
      <c r="A5479">
        <v>3300009739</v>
      </c>
      <c r="B5479" t="s">
        <v>168</v>
      </c>
      <c r="C5479" t="s">
        <v>168</v>
      </c>
      <c r="D5479">
        <v>0</v>
      </c>
      <c r="E5479">
        <v>0</v>
      </c>
      <c r="F5479">
        <v>2</v>
      </c>
      <c r="G5479">
        <v>20799</v>
      </c>
      <c r="H5479">
        <v>1</v>
      </c>
      <c r="I5479">
        <v>5000</v>
      </c>
      <c r="J5479">
        <v>0</v>
      </c>
      <c r="K5479">
        <v>0</v>
      </c>
      <c r="L5479">
        <v>0</v>
      </c>
      <c r="M5479">
        <v>0</v>
      </c>
      <c r="N5479">
        <v>330000</v>
      </c>
      <c r="O5479">
        <v>355799</v>
      </c>
      <c r="P5479" t="s">
        <v>5</v>
      </c>
      <c r="Q5479" t="s">
        <v>12</v>
      </c>
      <c r="R5479" t="s">
        <v>169</v>
      </c>
      <c r="S5479" t="s">
        <v>170</v>
      </c>
      <c r="T5479">
        <v>229547.74193548388</v>
      </c>
      <c r="U5479">
        <v>393398</v>
      </c>
      <c r="V5479">
        <v>163850.25806451612</v>
      </c>
      <c r="W5479">
        <v>0.71379599155703066</v>
      </c>
      <c r="X5479" t="s">
        <v>271</v>
      </c>
    </row>
    <row r="5480" spans="1:24" x14ac:dyDescent="0.35">
      <c r="A5480">
        <v>3300011905</v>
      </c>
      <c r="B5480" t="s">
        <v>168</v>
      </c>
      <c r="C5480" t="s">
        <v>168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397500</v>
      </c>
      <c r="O5480">
        <v>397500</v>
      </c>
      <c r="P5480" t="s">
        <v>5</v>
      </c>
      <c r="Q5480" t="s">
        <v>12</v>
      </c>
      <c r="R5480" t="s">
        <v>169</v>
      </c>
      <c r="S5480" t="s">
        <v>170</v>
      </c>
      <c r="T5480">
        <v>256451.61290322579</v>
      </c>
      <c r="U5480">
        <v>380000</v>
      </c>
      <c r="V5480">
        <v>123548.38709677421</v>
      </c>
      <c r="W5480">
        <v>0.48176100628930829</v>
      </c>
      <c r="X5480" t="s">
        <v>174</v>
      </c>
    </row>
    <row r="5481" spans="1:24" x14ac:dyDescent="0.35">
      <c r="A5481">
        <v>3300018070</v>
      </c>
      <c r="B5481" t="s">
        <v>168</v>
      </c>
      <c r="C5481" t="s">
        <v>168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1207500</v>
      </c>
      <c r="O5481">
        <v>1207500</v>
      </c>
      <c r="P5481" t="s">
        <v>5</v>
      </c>
      <c r="Q5481" t="s">
        <v>6</v>
      </c>
      <c r="R5481" t="s">
        <v>181</v>
      </c>
      <c r="S5481" t="s">
        <v>170</v>
      </c>
      <c r="T5481">
        <v>779032.25806451612</v>
      </c>
      <c r="U5481">
        <v>2767500</v>
      </c>
      <c r="V5481">
        <v>1988467.7419354839</v>
      </c>
      <c r="W5481">
        <v>2.5524844720496893</v>
      </c>
      <c r="X5481" t="s">
        <v>373</v>
      </c>
    </row>
    <row r="5482" spans="1:24" x14ac:dyDescent="0.35">
      <c r="A5482">
        <v>3301074883</v>
      </c>
      <c r="B5482" t="s">
        <v>168</v>
      </c>
      <c r="C5482" t="s">
        <v>168</v>
      </c>
      <c r="D5482">
        <v>0</v>
      </c>
      <c r="E5482">
        <v>0</v>
      </c>
      <c r="F5482">
        <v>1</v>
      </c>
      <c r="G5482">
        <v>46999</v>
      </c>
      <c r="H5482">
        <v>0</v>
      </c>
      <c r="I5482">
        <v>0</v>
      </c>
      <c r="J5482">
        <v>0</v>
      </c>
      <c r="K5482">
        <v>0</v>
      </c>
      <c r="L5482">
        <v>2</v>
      </c>
      <c r="M5482">
        <v>104800</v>
      </c>
      <c r="N5482">
        <v>220000</v>
      </c>
      <c r="O5482">
        <v>371799</v>
      </c>
      <c r="P5482" t="s">
        <v>5</v>
      </c>
      <c r="Q5482" t="s">
        <v>10</v>
      </c>
      <c r="R5482" t="s">
        <v>169</v>
      </c>
      <c r="S5482" t="s">
        <v>170</v>
      </c>
      <c r="T5482">
        <v>239870.32258064515</v>
      </c>
      <c r="U5482">
        <v>165000</v>
      </c>
      <c r="V5482">
        <v>-74870.322580645152</v>
      </c>
      <c r="W5482">
        <v>-0.31212832740270946</v>
      </c>
      <c r="X5482" t="s">
        <v>241</v>
      </c>
    </row>
    <row r="5483" spans="1:24" x14ac:dyDescent="0.35">
      <c r="A5483">
        <v>3300003303</v>
      </c>
      <c r="B5483" t="s">
        <v>168</v>
      </c>
      <c r="C5483" t="s">
        <v>168</v>
      </c>
      <c r="D5483">
        <v>0</v>
      </c>
      <c r="E5483">
        <v>0</v>
      </c>
      <c r="F5483">
        <v>7</v>
      </c>
      <c r="G5483">
        <v>107389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22400</v>
      </c>
      <c r="N5483">
        <v>190000</v>
      </c>
      <c r="O5483">
        <v>319789</v>
      </c>
      <c r="P5483" t="s">
        <v>5</v>
      </c>
      <c r="Q5483" t="s">
        <v>11</v>
      </c>
      <c r="R5483" t="s">
        <v>169</v>
      </c>
      <c r="S5483" t="s">
        <v>170</v>
      </c>
      <c r="T5483">
        <v>206315.48387096773</v>
      </c>
      <c r="U5483">
        <v>60000</v>
      </c>
      <c r="V5483">
        <v>-146315.48387096773</v>
      </c>
      <c r="W5483">
        <v>-0.70918324270065569</v>
      </c>
      <c r="X5483" t="s">
        <v>308</v>
      </c>
    </row>
    <row r="5484" spans="1:24" x14ac:dyDescent="0.35">
      <c r="A5484">
        <v>3301073070</v>
      </c>
      <c r="B5484" t="s">
        <v>168</v>
      </c>
      <c r="C5484" t="s">
        <v>168</v>
      </c>
      <c r="D5484">
        <v>0</v>
      </c>
      <c r="E5484">
        <v>0</v>
      </c>
      <c r="F5484">
        <v>22</v>
      </c>
      <c r="G5484">
        <v>630379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264000</v>
      </c>
      <c r="O5484">
        <v>894379</v>
      </c>
      <c r="P5484" t="s">
        <v>5</v>
      </c>
      <c r="Q5484" t="s">
        <v>11</v>
      </c>
      <c r="R5484" t="s">
        <v>169</v>
      </c>
      <c r="S5484" t="s">
        <v>170</v>
      </c>
      <c r="T5484">
        <v>577018.70967741928</v>
      </c>
      <c r="U5484">
        <v>589785</v>
      </c>
      <c r="V5484">
        <v>12766.290322580724</v>
      </c>
      <c r="W5484">
        <v>2.2124569114436055E-2</v>
      </c>
      <c r="X5484" t="s">
        <v>345</v>
      </c>
    </row>
    <row r="5485" spans="1:24" x14ac:dyDescent="0.35">
      <c r="A5485">
        <v>3301072666</v>
      </c>
      <c r="B5485" t="s">
        <v>168</v>
      </c>
      <c r="C5485" t="s">
        <v>168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1226700</v>
      </c>
      <c r="O5485">
        <v>1226700</v>
      </c>
      <c r="P5485" t="s">
        <v>5</v>
      </c>
      <c r="Q5485" t="s">
        <v>6</v>
      </c>
      <c r="R5485" t="s">
        <v>169</v>
      </c>
      <c r="S5485" t="s">
        <v>170</v>
      </c>
      <c r="T5485">
        <v>791419.3548387097</v>
      </c>
      <c r="U5485">
        <v>3583390</v>
      </c>
      <c r="V5485">
        <v>2791970.6451612902</v>
      </c>
      <c r="W5485">
        <v>3.5278018260373356</v>
      </c>
      <c r="X5485" t="s">
        <v>309</v>
      </c>
    </row>
    <row r="5486" spans="1:24" x14ac:dyDescent="0.35">
      <c r="A5486">
        <v>3300006015</v>
      </c>
      <c r="B5486" t="s">
        <v>168</v>
      </c>
      <c r="C5486" t="s">
        <v>168</v>
      </c>
      <c r="D5486">
        <v>0</v>
      </c>
      <c r="E5486">
        <v>0</v>
      </c>
      <c r="F5486">
        <v>92</v>
      </c>
      <c r="G5486">
        <v>2466689</v>
      </c>
      <c r="H5486">
        <v>115</v>
      </c>
      <c r="I5486">
        <v>3615000</v>
      </c>
      <c r="J5486">
        <v>0</v>
      </c>
      <c r="K5486">
        <v>0</v>
      </c>
      <c r="L5486">
        <v>39</v>
      </c>
      <c r="M5486">
        <v>1143600</v>
      </c>
      <c r="N5486">
        <v>15000</v>
      </c>
      <c r="O5486">
        <v>7240289</v>
      </c>
      <c r="P5486" t="s">
        <v>5</v>
      </c>
      <c r="Q5486" t="s">
        <v>14</v>
      </c>
      <c r="R5486" t="s">
        <v>169</v>
      </c>
      <c r="S5486" t="s">
        <v>170</v>
      </c>
      <c r="T5486">
        <v>4671154.1935483869</v>
      </c>
      <c r="U5486">
        <v>4045427</v>
      </c>
      <c r="V5486">
        <v>-625727.19354838692</v>
      </c>
      <c r="W5486">
        <v>-0.13395558519832562</v>
      </c>
      <c r="X5486" t="s">
        <v>367</v>
      </c>
    </row>
    <row r="5487" spans="1:24" x14ac:dyDescent="0.35">
      <c r="A5487">
        <v>3300013043</v>
      </c>
      <c r="B5487" t="s">
        <v>168</v>
      </c>
      <c r="C5487" t="s">
        <v>168</v>
      </c>
      <c r="D5487">
        <v>0</v>
      </c>
      <c r="E5487">
        <v>0</v>
      </c>
      <c r="F5487">
        <v>5</v>
      </c>
      <c r="G5487">
        <v>222275</v>
      </c>
      <c r="H5487">
        <v>50</v>
      </c>
      <c r="I5487">
        <v>990000</v>
      </c>
      <c r="J5487">
        <v>0</v>
      </c>
      <c r="K5487">
        <v>0</v>
      </c>
      <c r="L5487">
        <v>0</v>
      </c>
      <c r="M5487">
        <v>0</v>
      </c>
      <c r="N5487">
        <v>2098500</v>
      </c>
      <c r="O5487">
        <v>3310775</v>
      </c>
      <c r="P5487" t="s">
        <v>5</v>
      </c>
      <c r="Q5487" t="s">
        <v>16</v>
      </c>
      <c r="R5487" t="s">
        <v>169</v>
      </c>
      <c r="S5487" t="s">
        <v>170</v>
      </c>
      <c r="T5487">
        <v>2135983.8709677421</v>
      </c>
      <c r="U5487">
        <v>1566025</v>
      </c>
      <c r="V5487">
        <v>-569958.87096774206</v>
      </c>
      <c r="W5487">
        <v>-0.26683669231524343</v>
      </c>
      <c r="X5487" t="s">
        <v>277</v>
      </c>
    </row>
    <row r="5488" spans="1:24" x14ac:dyDescent="0.35">
      <c r="A5488">
        <v>3300013724</v>
      </c>
      <c r="B5488" t="s">
        <v>168</v>
      </c>
      <c r="C5488" t="s">
        <v>168</v>
      </c>
      <c r="D5488">
        <v>0</v>
      </c>
      <c r="E5488">
        <v>0</v>
      </c>
      <c r="F5488">
        <v>105</v>
      </c>
      <c r="G5488">
        <v>5499228</v>
      </c>
      <c r="H5488">
        <v>71</v>
      </c>
      <c r="I5488">
        <v>2538000</v>
      </c>
      <c r="J5488">
        <v>0</v>
      </c>
      <c r="K5488">
        <v>0</v>
      </c>
      <c r="L5488">
        <v>115</v>
      </c>
      <c r="M5488">
        <v>10246000</v>
      </c>
      <c r="N5488">
        <v>980000</v>
      </c>
      <c r="O5488">
        <v>19263228</v>
      </c>
      <c r="P5488" t="s">
        <v>5</v>
      </c>
      <c r="Q5488" t="s">
        <v>8</v>
      </c>
      <c r="R5488" t="s">
        <v>169</v>
      </c>
      <c r="S5488" t="s">
        <v>170</v>
      </c>
      <c r="T5488">
        <v>12427889.032258065</v>
      </c>
      <c r="U5488">
        <v>12053387</v>
      </c>
      <c r="V5488">
        <v>-374502.03225806542</v>
      </c>
      <c r="W5488">
        <v>-3.0134001944014832E-2</v>
      </c>
      <c r="X5488" t="s">
        <v>350</v>
      </c>
    </row>
    <row r="5489" spans="1:24" x14ac:dyDescent="0.35">
      <c r="A5489">
        <v>3300009122</v>
      </c>
      <c r="B5489" t="s">
        <v>168</v>
      </c>
      <c r="C5489" t="s">
        <v>168</v>
      </c>
      <c r="D5489">
        <v>0</v>
      </c>
      <c r="E5489">
        <v>0</v>
      </c>
      <c r="F5489">
        <v>162</v>
      </c>
      <c r="G5489">
        <v>7296313</v>
      </c>
      <c r="H5489">
        <v>25</v>
      </c>
      <c r="I5489">
        <v>1060000</v>
      </c>
      <c r="J5489">
        <v>0</v>
      </c>
      <c r="K5489">
        <v>0</v>
      </c>
      <c r="L5489">
        <v>2</v>
      </c>
      <c r="M5489">
        <v>74800</v>
      </c>
      <c r="N5489">
        <v>362000</v>
      </c>
      <c r="O5489">
        <v>8793113</v>
      </c>
      <c r="P5489" t="s">
        <v>5</v>
      </c>
      <c r="Q5489" t="s">
        <v>12</v>
      </c>
      <c r="R5489" t="s">
        <v>169</v>
      </c>
      <c r="S5489" t="s">
        <v>170</v>
      </c>
      <c r="T5489">
        <v>5672976.1290322579</v>
      </c>
      <c r="U5489">
        <v>430000</v>
      </c>
      <c r="V5489">
        <v>-5242976.1290322579</v>
      </c>
      <c r="W5489">
        <v>-0.92420204312170218</v>
      </c>
      <c r="X5489" t="s">
        <v>279</v>
      </c>
    </row>
    <row r="5490" spans="1:24" x14ac:dyDescent="0.35">
      <c r="A5490">
        <v>3300014473</v>
      </c>
      <c r="B5490" t="s">
        <v>168</v>
      </c>
      <c r="C5490" t="s">
        <v>168</v>
      </c>
      <c r="D5490">
        <v>0</v>
      </c>
      <c r="E5490">
        <v>0</v>
      </c>
      <c r="F5490">
        <v>49</v>
      </c>
      <c r="G5490">
        <v>1789727</v>
      </c>
      <c r="H5490">
        <v>13</v>
      </c>
      <c r="I5490">
        <v>620000</v>
      </c>
      <c r="J5490">
        <v>0</v>
      </c>
      <c r="K5490">
        <v>0</v>
      </c>
      <c r="L5490">
        <v>1</v>
      </c>
      <c r="M5490">
        <v>52400</v>
      </c>
      <c r="N5490">
        <v>529800</v>
      </c>
      <c r="O5490">
        <v>2991927</v>
      </c>
      <c r="P5490" t="s">
        <v>5</v>
      </c>
      <c r="Q5490" t="s">
        <v>8</v>
      </c>
      <c r="R5490" t="s">
        <v>169</v>
      </c>
      <c r="S5490" t="s">
        <v>170</v>
      </c>
      <c r="T5490">
        <v>1930275.4838709678</v>
      </c>
      <c r="U5490">
        <v>2012340</v>
      </c>
      <c r="V5490">
        <v>82064.516129032243</v>
      </c>
      <c r="W5490">
        <v>4.2514406267265104E-2</v>
      </c>
      <c r="X5490" t="s">
        <v>386</v>
      </c>
    </row>
    <row r="5491" spans="1:24" x14ac:dyDescent="0.35">
      <c r="A5491">
        <v>3300015820</v>
      </c>
      <c r="B5491" t="s">
        <v>168</v>
      </c>
      <c r="C5491" t="s">
        <v>168</v>
      </c>
      <c r="D5491">
        <v>0</v>
      </c>
      <c r="E5491">
        <v>0</v>
      </c>
      <c r="F5491">
        <v>284</v>
      </c>
      <c r="G5491">
        <v>11337695</v>
      </c>
      <c r="H5491">
        <v>3</v>
      </c>
      <c r="I5491">
        <v>130000</v>
      </c>
      <c r="J5491">
        <v>0</v>
      </c>
      <c r="K5491">
        <v>0</v>
      </c>
      <c r="L5491">
        <v>1</v>
      </c>
      <c r="M5491">
        <v>52400</v>
      </c>
      <c r="N5491">
        <v>1773500</v>
      </c>
      <c r="O5491">
        <v>13293595</v>
      </c>
      <c r="P5491" t="s">
        <v>5</v>
      </c>
      <c r="Q5491" t="s">
        <v>7</v>
      </c>
      <c r="R5491" t="s">
        <v>169</v>
      </c>
      <c r="S5491" t="s">
        <v>170</v>
      </c>
      <c r="T5491">
        <v>8576512.9032258056</v>
      </c>
      <c r="U5491">
        <v>9169839</v>
      </c>
      <c r="V5491">
        <v>593326.09677419439</v>
      </c>
      <c r="W5491">
        <v>6.9180342112122428E-2</v>
      </c>
      <c r="X5491" t="s">
        <v>288</v>
      </c>
    </row>
    <row r="5492" spans="1:24" x14ac:dyDescent="0.35">
      <c r="A5492">
        <v>3300003887</v>
      </c>
      <c r="B5492" t="s">
        <v>168</v>
      </c>
      <c r="C5492" t="s">
        <v>168</v>
      </c>
      <c r="D5492">
        <v>0</v>
      </c>
      <c r="E5492">
        <v>0</v>
      </c>
      <c r="F5492">
        <v>691</v>
      </c>
      <c r="G5492">
        <v>23817681</v>
      </c>
      <c r="H5492">
        <v>4</v>
      </c>
      <c r="I5492">
        <v>322000</v>
      </c>
      <c r="J5492">
        <v>0</v>
      </c>
      <c r="K5492">
        <v>0</v>
      </c>
      <c r="L5492">
        <v>6</v>
      </c>
      <c r="M5492">
        <v>1075890</v>
      </c>
      <c r="N5492">
        <v>150000</v>
      </c>
      <c r="O5492">
        <v>25365571</v>
      </c>
      <c r="P5492" t="s">
        <v>5</v>
      </c>
      <c r="Q5492" t="s">
        <v>10</v>
      </c>
      <c r="R5492" t="s">
        <v>169</v>
      </c>
      <c r="S5492" t="s">
        <v>170</v>
      </c>
      <c r="T5492">
        <v>16364884.516129032</v>
      </c>
      <c r="U5492">
        <v>7890519</v>
      </c>
      <c r="V5492">
        <v>-8474365.5161290318</v>
      </c>
      <c r="W5492">
        <v>-0.51783839401841181</v>
      </c>
      <c r="X5492" t="s">
        <v>198</v>
      </c>
    </row>
    <row r="5493" spans="1:24" x14ac:dyDescent="0.35">
      <c r="A5493">
        <v>3300014258</v>
      </c>
      <c r="B5493" t="s">
        <v>168</v>
      </c>
      <c r="C5493" t="s">
        <v>168</v>
      </c>
      <c r="D5493">
        <v>0</v>
      </c>
      <c r="E5493">
        <v>0</v>
      </c>
      <c r="F5493">
        <v>185</v>
      </c>
      <c r="G5493">
        <v>8587172</v>
      </c>
      <c r="H5493">
        <v>7</v>
      </c>
      <c r="I5493">
        <v>165000</v>
      </c>
      <c r="J5493">
        <v>0</v>
      </c>
      <c r="K5493">
        <v>0</v>
      </c>
      <c r="L5493">
        <v>0</v>
      </c>
      <c r="M5493">
        <v>0</v>
      </c>
      <c r="N5493">
        <v>576700</v>
      </c>
      <c r="O5493">
        <v>9328872</v>
      </c>
      <c r="P5493" t="s">
        <v>5</v>
      </c>
      <c r="Q5493" t="s">
        <v>8</v>
      </c>
      <c r="R5493" t="s">
        <v>169</v>
      </c>
      <c r="S5493" t="s">
        <v>170</v>
      </c>
      <c r="T5493">
        <v>6018627.0967741944</v>
      </c>
      <c r="U5493">
        <v>6807178</v>
      </c>
      <c r="V5493">
        <v>788550.90322580561</v>
      </c>
      <c r="W5493">
        <v>0.13101840179605828</v>
      </c>
      <c r="X5493" t="s">
        <v>191</v>
      </c>
    </row>
    <row r="5494" spans="1:24" x14ac:dyDescent="0.35">
      <c r="A5494">
        <v>3301001370</v>
      </c>
      <c r="B5494" t="s">
        <v>168</v>
      </c>
      <c r="C5494" t="s">
        <v>168</v>
      </c>
      <c r="D5494">
        <v>0</v>
      </c>
      <c r="E5494">
        <v>0</v>
      </c>
      <c r="F5494">
        <v>25</v>
      </c>
      <c r="G5494">
        <v>845485</v>
      </c>
      <c r="H5494">
        <v>5</v>
      </c>
      <c r="I5494">
        <v>128000</v>
      </c>
      <c r="J5494">
        <v>0</v>
      </c>
      <c r="K5494">
        <v>0</v>
      </c>
      <c r="L5494">
        <v>3</v>
      </c>
      <c r="M5494">
        <v>97200</v>
      </c>
      <c r="N5494">
        <v>390000</v>
      </c>
      <c r="O5494">
        <v>1460685</v>
      </c>
      <c r="P5494" t="s">
        <v>5</v>
      </c>
      <c r="Q5494" t="s">
        <v>12</v>
      </c>
      <c r="R5494" t="s">
        <v>169</v>
      </c>
      <c r="S5494" t="s">
        <v>170</v>
      </c>
      <c r="T5494">
        <v>942377.41935483867</v>
      </c>
      <c r="U5494">
        <v>805397</v>
      </c>
      <c r="V5494">
        <v>-136980.41935483867</v>
      </c>
      <c r="W5494">
        <v>-0.14535621985575253</v>
      </c>
      <c r="X5494" t="s">
        <v>222</v>
      </c>
    </row>
    <row r="5495" spans="1:24" x14ac:dyDescent="0.35">
      <c r="A5495">
        <v>3300017241</v>
      </c>
      <c r="B5495" t="s">
        <v>168</v>
      </c>
      <c r="C5495" t="s">
        <v>168</v>
      </c>
      <c r="D5495">
        <v>0</v>
      </c>
      <c r="E5495">
        <v>0</v>
      </c>
      <c r="F5495">
        <v>16</v>
      </c>
      <c r="G5495">
        <v>480485</v>
      </c>
      <c r="H5495">
        <v>16</v>
      </c>
      <c r="I5495">
        <v>1225000</v>
      </c>
      <c r="J5495">
        <v>0</v>
      </c>
      <c r="K5495">
        <v>0</v>
      </c>
      <c r="L5495">
        <v>2</v>
      </c>
      <c r="M5495">
        <v>220000</v>
      </c>
      <c r="N5495">
        <v>1343500</v>
      </c>
      <c r="O5495">
        <v>3268985</v>
      </c>
      <c r="P5495" t="s">
        <v>5</v>
      </c>
      <c r="Q5495" t="s">
        <v>7</v>
      </c>
      <c r="R5495" t="s">
        <v>169</v>
      </c>
      <c r="S5495" t="s">
        <v>170</v>
      </c>
      <c r="T5495">
        <v>2109022.5806451612</v>
      </c>
      <c r="U5495">
        <v>2551194</v>
      </c>
      <c r="V5495">
        <v>442171.41935483878</v>
      </c>
      <c r="W5495">
        <v>0.20965703421704296</v>
      </c>
      <c r="X5495" t="s">
        <v>394</v>
      </c>
    </row>
    <row r="5496" spans="1:24" x14ac:dyDescent="0.35">
      <c r="A5496">
        <v>3300009299</v>
      </c>
      <c r="B5496" t="s">
        <v>168</v>
      </c>
      <c r="C5496" t="s">
        <v>168</v>
      </c>
      <c r="D5496">
        <v>0</v>
      </c>
      <c r="E5496">
        <v>0</v>
      </c>
      <c r="F5496">
        <v>318</v>
      </c>
      <c r="G5496">
        <v>14816277</v>
      </c>
      <c r="H5496">
        <v>143</v>
      </c>
      <c r="I5496">
        <v>5281000</v>
      </c>
      <c r="J5496">
        <v>0</v>
      </c>
      <c r="K5496">
        <v>0</v>
      </c>
      <c r="L5496">
        <v>60</v>
      </c>
      <c r="M5496">
        <v>3686340</v>
      </c>
      <c r="N5496">
        <v>2909500</v>
      </c>
      <c r="O5496">
        <v>26693117</v>
      </c>
      <c r="P5496" t="s">
        <v>5</v>
      </c>
      <c r="Q5496" t="s">
        <v>16</v>
      </c>
      <c r="R5496" t="s">
        <v>169</v>
      </c>
      <c r="S5496" t="s">
        <v>170</v>
      </c>
      <c r="T5496">
        <v>17221365.806451611</v>
      </c>
      <c r="U5496">
        <v>16045154</v>
      </c>
      <c r="V5496">
        <v>-1176211.8064516112</v>
      </c>
      <c r="W5496">
        <v>-6.8299565764462722E-2</v>
      </c>
      <c r="X5496" t="s">
        <v>330</v>
      </c>
    </row>
    <row r="5497" spans="1:24" x14ac:dyDescent="0.35">
      <c r="A5497">
        <v>3301073854</v>
      </c>
      <c r="B5497" t="s">
        <v>168</v>
      </c>
      <c r="C5497" t="s">
        <v>168</v>
      </c>
      <c r="D5497">
        <v>0</v>
      </c>
      <c r="E5497">
        <v>0</v>
      </c>
      <c r="F5497">
        <v>20</v>
      </c>
      <c r="G5497">
        <v>789978</v>
      </c>
      <c r="H5497">
        <v>11</v>
      </c>
      <c r="I5497">
        <v>330000</v>
      </c>
      <c r="J5497">
        <v>0</v>
      </c>
      <c r="K5497">
        <v>0</v>
      </c>
      <c r="L5497">
        <v>2</v>
      </c>
      <c r="M5497">
        <v>124800</v>
      </c>
      <c r="N5497">
        <v>202000</v>
      </c>
      <c r="O5497">
        <v>1446778</v>
      </c>
      <c r="P5497" t="s">
        <v>5</v>
      </c>
      <c r="Q5497" t="s">
        <v>14</v>
      </c>
      <c r="R5497" t="s">
        <v>169</v>
      </c>
      <c r="S5497" t="s">
        <v>170</v>
      </c>
      <c r="T5497">
        <v>933405.16129032255</v>
      </c>
      <c r="U5497">
        <v>638495</v>
      </c>
      <c r="V5497">
        <v>-294910.16129032255</v>
      </c>
      <c r="W5497">
        <v>-0.31595085769896969</v>
      </c>
      <c r="X5497" t="s">
        <v>333</v>
      </c>
    </row>
    <row r="5498" spans="1:24" x14ac:dyDescent="0.35">
      <c r="A5498">
        <v>3301002124</v>
      </c>
      <c r="B5498" t="s">
        <v>168</v>
      </c>
      <c r="C5498" t="s">
        <v>168</v>
      </c>
      <c r="D5498">
        <v>0</v>
      </c>
      <c r="E5498">
        <v>0</v>
      </c>
      <c r="F5498">
        <v>14</v>
      </c>
      <c r="G5498">
        <v>623483</v>
      </c>
      <c r="H5498">
        <v>8</v>
      </c>
      <c r="I5498">
        <v>490000</v>
      </c>
      <c r="J5498">
        <v>0</v>
      </c>
      <c r="K5498">
        <v>0</v>
      </c>
      <c r="L5498">
        <v>2</v>
      </c>
      <c r="M5498">
        <v>254800</v>
      </c>
      <c r="N5498">
        <v>215000</v>
      </c>
      <c r="O5498">
        <v>1583283</v>
      </c>
      <c r="P5498" t="s">
        <v>5</v>
      </c>
      <c r="Q5498" t="s">
        <v>14</v>
      </c>
      <c r="R5498" t="s">
        <v>169</v>
      </c>
      <c r="S5498" t="s">
        <v>170</v>
      </c>
      <c r="T5498">
        <v>1021472.9032258065</v>
      </c>
      <c r="U5498">
        <v>1281487</v>
      </c>
      <c r="V5498">
        <v>260014.09677419346</v>
      </c>
      <c r="W5498">
        <v>0.254548207743025</v>
      </c>
      <c r="X5498" t="s">
        <v>249</v>
      </c>
    </row>
    <row r="5499" spans="1:24" x14ac:dyDescent="0.35">
      <c r="A5499">
        <v>3300025638</v>
      </c>
      <c r="B5499" t="s">
        <v>168</v>
      </c>
      <c r="C5499" t="s">
        <v>168</v>
      </c>
      <c r="D5499">
        <v>0</v>
      </c>
      <c r="E5499">
        <v>0</v>
      </c>
      <c r="F5499">
        <v>100</v>
      </c>
      <c r="G5499">
        <v>3813896</v>
      </c>
      <c r="H5499">
        <v>191</v>
      </c>
      <c r="I5499">
        <v>8085000</v>
      </c>
      <c r="J5499">
        <v>0</v>
      </c>
      <c r="K5499">
        <v>0</v>
      </c>
      <c r="L5499">
        <v>86</v>
      </c>
      <c r="M5499">
        <v>5666400</v>
      </c>
      <c r="N5499">
        <v>150000</v>
      </c>
      <c r="O5499">
        <v>17715296</v>
      </c>
      <c r="P5499" t="s">
        <v>5</v>
      </c>
      <c r="Q5499" t="s">
        <v>14</v>
      </c>
      <c r="R5499" t="s">
        <v>169</v>
      </c>
      <c r="S5499" t="s">
        <v>170</v>
      </c>
      <c r="T5499">
        <v>11429223.22580645</v>
      </c>
      <c r="U5499">
        <v>9787222</v>
      </c>
      <c r="V5499">
        <v>-1642001.2258064505</v>
      </c>
      <c r="W5499">
        <v>-0.14366691360957207</v>
      </c>
      <c r="X5499" t="s">
        <v>403</v>
      </c>
    </row>
    <row r="5500" spans="1:24" x14ac:dyDescent="0.35">
      <c r="A5500">
        <v>3301076539</v>
      </c>
      <c r="B5500" t="s">
        <v>168</v>
      </c>
      <c r="C5500" t="s">
        <v>168</v>
      </c>
      <c r="D5500">
        <v>0</v>
      </c>
      <c r="E5500">
        <v>0</v>
      </c>
      <c r="F5500">
        <v>19</v>
      </c>
      <c r="G5500">
        <v>674480</v>
      </c>
      <c r="H5500">
        <v>4</v>
      </c>
      <c r="I5500">
        <v>175000</v>
      </c>
      <c r="J5500">
        <v>0</v>
      </c>
      <c r="K5500">
        <v>0</v>
      </c>
      <c r="L5500">
        <v>1</v>
      </c>
      <c r="M5500">
        <v>52400</v>
      </c>
      <c r="N5500">
        <v>150000</v>
      </c>
      <c r="O5500">
        <v>1051880</v>
      </c>
      <c r="P5500" t="s">
        <v>5</v>
      </c>
      <c r="Q5500" t="s">
        <v>10</v>
      </c>
      <c r="R5500" t="s">
        <v>169</v>
      </c>
      <c r="S5500" t="s">
        <v>170</v>
      </c>
      <c r="T5500">
        <v>678632.25806451612</v>
      </c>
      <c r="U5500">
        <v>206998</v>
      </c>
      <c r="V5500">
        <v>-471634.25806451612</v>
      </c>
      <c r="W5500">
        <v>-0.69497765904856068</v>
      </c>
      <c r="X5500" t="s">
        <v>400</v>
      </c>
    </row>
    <row r="5501" spans="1:24" x14ac:dyDescent="0.35">
      <c r="A5501">
        <v>6001147769</v>
      </c>
      <c r="B5501" t="s">
        <v>168</v>
      </c>
      <c r="C5501" t="s">
        <v>168</v>
      </c>
      <c r="D5501">
        <v>0</v>
      </c>
      <c r="E5501">
        <v>0</v>
      </c>
      <c r="F5501">
        <v>14</v>
      </c>
      <c r="G5501">
        <v>576983</v>
      </c>
      <c r="H5501">
        <v>28</v>
      </c>
      <c r="I5501">
        <v>1200000</v>
      </c>
      <c r="J5501">
        <v>0</v>
      </c>
      <c r="K5501">
        <v>0</v>
      </c>
      <c r="L5501">
        <v>30</v>
      </c>
      <c r="M5501">
        <v>1152000</v>
      </c>
      <c r="N5501">
        <v>30000</v>
      </c>
      <c r="O5501">
        <v>2958983</v>
      </c>
      <c r="P5501" t="s">
        <v>5</v>
      </c>
      <c r="Q5501" t="s">
        <v>10</v>
      </c>
      <c r="R5501" t="s">
        <v>169</v>
      </c>
      <c r="S5501" t="s">
        <v>170</v>
      </c>
      <c r="T5501">
        <v>1909021.2903225806</v>
      </c>
      <c r="U5501">
        <v>1998482</v>
      </c>
      <c r="V5501">
        <v>89460.709677419392</v>
      </c>
      <c r="W5501">
        <v>4.6862080654062499E-2</v>
      </c>
      <c r="X5501" t="s">
        <v>362</v>
      </c>
    </row>
    <row r="5502" spans="1:24" x14ac:dyDescent="0.35">
      <c r="A5502">
        <v>3301055042</v>
      </c>
      <c r="B5502" t="s">
        <v>168</v>
      </c>
      <c r="C5502" t="s">
        <v>168</v>
      </c>
      <c r="D5502">
        <v>0</v>
      </c>
      <c r="E5502">
        <v>0</v>
      </c>
      <c r="F5502">
        <v>149</v>
      </c>
      <c r="G5502">
        <v>5936367</v>
      </c>
      <c r="H5502">
        <v>83</v>
      </c>
      <c r="I5502">
        <v>2990000</v>
      </c>
      <c r="J5502">
        <v>0</v>
      </c>
      <c r="K5502">
        <v>0</v>
      </c>
      <c r="L5502">
        <v>44</v>
      </c>
      <c r="M5502">
        <v>1965600</v>
      </c>
      <c r="N5502">
        <v>150000</v>
      </c>
      <c r="O5502">
        <v>11041967</v>
      </c>
      <c r="P5502" t="s">
        <v>5</v>
      </c>
      <c r="Q5502" t="s">
        <v>15</v>
      </c>
      <c r="R5502" t="s">
        <v>169</v>
      </c>
      <c r="S5502" t="s">
        <v>170</v>
      </c>
      <c r="T5502">
        <v>7123849.6774193551</v>
      </c>
      <c r="U5502">
        <v>6138341</v>
      </c>
      <c r="V5502">
        <v>-985508.67741935514</v>
      </c>
      <c r="W5502">
        <v>-0.13833934207555598</v>
      </c>
      <c r="X5502" t="s">
        <v>173</v>
      </c>
    </row>
    <row r="5503" spans="1:24" x14ac:dyDescent="0.35">
      <c r="A5503">
        <v>6001140444</v>
      </c>
      <c r="B5503" t="s">
        <v>168</v>
      </c>
      <c r="C5503" t="s">
        <v>168</v>
      </c>
      <c r="D5503">
        <v>0</v>
      </c>
      <c r="E5503">
        <v>0</v>
      </c>
      <c r="F5503">
        <v>127</v>
      </c>
      <c r="G5503">
        <v>3212764</v>
      </c>
      <c r="H5503">
        <v>72</v>
      </c>
      <c r="I5503">
        <v>2817000</v>
      </c>
      <c r="J5503">
        <v>0</v>
      </c>
      <c r="K5503">
        <v>0</v>
      </c>
      <c r="L5503">
        <v>41</v>
      </c>
      <c r="M5503">
        <v>1368400</v>
      </c>
      <c r="N5503">
        <v>150000</v>
      </c>
      <c r="O5503">
        <v>7548164</v>
      </c>
      <c r="P5503" t="s">
        <v>5</v>
      </c>
      <c r="Q5503" t="s">
        <v>15</v>
      </c>
      <c r="R5503" t="s">
        <v>169</v>
      </c>
      <c r="S5503" t="s">
        <v>170</v>
      </c>
      <c r="T5503">
        <v>4869783.2258064514</v>
      </c>
      <c r="U5503">
        <v>5154222</v>
      </c>
      <c r="V5503">
        <v>284438.7741935486</v>
      </c>
      <c r="W5503">
        <v>5.8408919043094532E-2</v>
      </c>
      <c r="X5503" t="s">
        <v>322</v>
      </c>
    </row>
    <row r="5504" spans="1:24" x14ac:dyDescent="0.35">
      <c r="A5504">
        <v>3300016014</v>
      </c>
      <c r="B5504" t="s">
        <v>168</v>
      </c>
      <c r="C5504" t="s">
        <v>168</v>
      </c>
      <c r="D5504">
        <v>0</v>
      </c>
      <c r="E5504">
        <v>0</v>
      </c>
      <c r="F5504">
        <v>397</v>
      </c>
      <c r="G5504">
        <v>18483647</v>
      </c>
      <c r="H5504">
        <v>155</v>
      </c>
      <c r="I5504">
        <v>5625000</v>
      </c>
      <c r="J5504">
        <v>0</v>
      </c>
      <c r="K5504">
        <v>0</v>
      </c>
      <c r="L5504">
        <v>282</v>
      </c>
      <c r="M5504">
        <v>21417491</v>
      </c>
      <c r="N5504">
        <v>326100</v>
      </c>
      <c r="O5504">
        <v>45852238</v>
      </c>
      <c r="P5504" t="s">
        <v>5</v>
      </c>
      <c r="Q5504" t="s">
        <v>8</v>
      </c>
      <c r="R5504" t="s">
        <v>169</v>
      </c>
      <c r="S5504" t="s">
        <v>170</v>
      </c>
      <c r="T5504">
        <v>29582089.032258064</v>
      </c>
      <c r="U5504">
        <v>30617521</v>
      </c>
      <c r="V5504">
        <v>1035431.9677419364</v>
      </c>
      <c r="W5504">
        <v>3.5001989433972591E-2</v>
      </c>
      <c r="X5504" t="s">
        <v>262</v>
      </c>
    </row>
    <row r="5505" spans="1:24" x14ac:dyDescent="0.35">
      <c r="A5505">
        <v>3301069320</v>
      </c>
      <c r="B5505" t="s">
        <v>168</v>
      </c>
      <c r="C5505" t="s">
        <v>168</v>
      </c>
      <c r="D5505">
        <v>0</v>
      </c>
      <c r="E5505">
        <v>0</v>
      </c>
      <c r="F5505">
        <v>3</v>
      </c>
      <c r="G5505">
        <v>195996</v>
      </c>
      <c r="H5505">
        <v>0</v>
      </c>
      <c r="I5505">
        <v>0</v>
      </c>
      <c r="J5505">
        <v>0</v>
      </c>
      <c r="K5505">
        <v>0</v>
      </c>
      <c r="L5505">
        <v>2</v>
      </c>
      <c r="M5505">
        <v>300000</v>
      </c>
      <c r="N5505">
        <v>150000</v>
      </c>
      <c r="O5505">
        <v>645996</v>
      </c>
      <c r="P5505" t="s">
        <v>5</v>
      </c>
      <c r="Q5505" t="s">
        <v>15</v>
      </c>
      <c r="R5505" t="s">
        <v>169</v>
      </c>
      <c r="S5505" t="s">
        <v>170</v>
      </c>
      <c r="T5505">
        <v>416771.61290322582</v>
      </c>
      <c r="U5505">
        <v>505997</v>
      </c>
      <c r="V5505">
        <v>89225.387096774182</v>
      </c>
      <c r="W5505">
        <v>0.2140870067306917</v>
      </c>
      <c r="X5505" t="s">
        <v>321</v>
      </c>
    </row>
    <row r="5506" spans="1:24" x14ac:dyDescent="0.35">
      <c r="A5506">
        <v>3301073849</v>
      </c>
      <c r="B5506" t="s">
        <v>168</v>
      </c>
      <c r="C5506" t="s">
        <v>168</v>
      </c>
      <c r="D5506">
        <v>0</v>
      </c>
      <c r="E5506">
        <v>0</v>
      </c>
      <c r="F5506">
        <v>4</v>
      </c>
      <c r="G5506">
        <v>205546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303000</v>
      </c>
      <c r="O5506">
        <v>508546</v>
      </c>
      <c r="P5506" t="s">
        <v>5</v>
      </c>
      <c r="Q5506" t="s">
        <v>12</v>
      </c>
      <c r="R5506" t="s">
        <v>169</v>
      </c>
      <c r="S5506" t="s">
        <v>170</v>
      </c>
      <c r="T5506">
        <v>328094.19354838715</v>
      </c>
      <c r="U5506">
        <v>318900</v>
      </c>
      <c r="V5506">
        <v>-9194.1935483871493</v>
      </c>
      <c r="W5506">
        <v>-2.8023030365001533E-2</v>
      </c>
      <c r="X5506" t="s">
        <v>219</v>
      </c>
    </row>
    <row r="5507" spans="1:24" x14ac:dyDescent="0.35">
      <c r="A5507">
        <v>3300024640</v>
      </c>
      <c r="B5507" t="s">
        <v>168</v>
      </c>
      <c r="C5507" t="s">
        <v>168</v>
      </c>
      <c r="D5507">
        <v>0</v>
      </c>
      <c r="E5507">
        <v>0</v>
      </c>
      <c r="F5507">
        <v>2</v>
      </c>
      <c r="G5507">
        <v>26099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519500</v>
      </c>
      <c r="O5507">
        <v>545599</v>
      </c>
      <c r="P5507" t="s">
        <v>5</v>
      </c>
      <c r="Q5507" t="s">
        <v>12</v>
      </c>
      <c r="R5507" t="s">
        <v>169</v>
      </c>
      <c r="S5507" t="s">
        <v>170</v>
      </c>
      <c r="T5507">
        <v>351999.3548387097</v>
      </c>
      <c r="U5507">
        <v>468700</v>
      </c>
      <c r="V5507">
        <v>116700.6451612903</v>
      </c>
      <c r="W5507">
        <v>0.33153653140859851</v>
      </c>
      <c r="X5507" t="s">
        <v>411</v>
      </c>
    </row>
    <row r="5508" spans="1:24" x14ac:dyDescent="0.35">
      <c r="A5508">
        <v>3300009313</v>
      </c>
      <c r="B5508" t="s">
        <v>168</v>
      </c>
      <c r="C5508" t="s">
        <v>168</v>
      </c>
      <c r="D5508">
        <v>0</v>
      </c>
      <c r="E5508">
        <v>0</v>
      </c>
      <c r="F5508">
        <v>9</v>
      </c>
      <c r="G5508">
        <v>357247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330000</v>
      </c>
      <c r="O5508">
        <v>687247</v>
      </c>
      <c r="P5508" t="s">
        <v>5</v>
      </c>
      <c r="Q5508" t="s">
        <v>12</v>
      </c>
      <c r="R5508" t="s">
        <v>169</v>
      </c>
      <c r="S5508" t="s">
        <v>170</v>
      </c>
      <c r="T5508">
        <v>443385.16129032255</v>
      </c>
      <c r="U5508">
        <v>434622</v>
      </c>
      <c r="V5508">
        <v>-8763.1612903225468</v>
      </c>
      <c r="W5508">
        <v>-1.9764218687022161E-2</v>
      </c>
      <c r="X5508" t="s">
        <v>383</v>
      </c>
    </row>
    <row r="5509" spans="1:24" x14ac:dyDescent="0.35">
      <c r="A5509">
        <v>3300010288</v>
      </c>
      <c r="B5509" t="s">
        <v>168</v>
      </c>
      <c r="C5509" t="s">
        <v>168</v>
      </c>
      <c r="D5509">
        <v>0</v>
      </c>
      <c r="E5509">
        <v>0</v>
      </c>
      <c r="F5509">
        <v>3</v>
      </c>
      <c r="G5509">
        <v>93250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417000</v>
      </c>
      <c r="O5509">
        <v>510250</v>
      </c>
      <c r="P5509" t="s">
        <v>5</v>
      </c>
      <c r="Q5509" t="s">
        <v>12</v>
      </c>
      <c r="R5509" t="s">
        <v>169</v>
      </c>
      <c r="S5509" t="s">
        <v>170</v>
      </c>
      <c r="T5509">
        <v>329193.54838709673</v>
      </c>
      <c r="U5509">
        <v>354998</v>
      </c>
      <c r="V5509">
        <v>25804.451612903271</v>
      </c>
      <c r="W5509">
        <v>7.8386869181773733E-2</v>
      </c>
      <c r="X5509" t="s">
        <v>205</v>
      </c>
    </row>
    <row r="5510" spans="1:24" x14ac:dyDescent="0.35">
      <c r="A5510">
        <v>3301008743</v>
      </c>
      <c r="B5510" t="s">
        <v>168</v>
      </c>
      <c r="C5510" t="s">
        <v>168</v>
      </c>
      <c r="D5510">
        <v>0</v>
      </c>
      <c r="E5510">
        <v>0</v>
      </c>
      <c r="F5510">
        <v>149</v>
      </c>
      <c r="G5510">
        <v>3799826</v>
      </c>
      <c r="H5510">
        <v>216</v>
      </c>
      <c r="I5510">
        <v>7395000</v>
      </c>
      <c r="J5510">
        <v>0</v>
      </c>
      <c r="K5510">
        <v>0</v>
      </c>
      <c r="L5510">
        <v>128</v>
      </c>
      <c r="M5510">
        <v>5337200</v>
      </c>
      <c r="N5510">
        <v>57000</v>
      </c>
      <c r="O5510">
        <v>16589026</v>
      </c>
      <c r="P5510" t="s">
        <v>5</v>
      </c>
      <c r="Q5510" t="s">
        <v>11</v>
      </c>
      <c r="R5510" t="s">
        <v>169</v>
      </c>
      <c r="S5510" t="s">
        <v>170</v>
      </c>
      <c r="T5510">
        <v>10702597.419354839</v>
      </c>
      <c r="U5510">
        <v>9792581</v>
      </c>
      <c r="V5510">
        <v>-910016.41935483925</v>
      </c>
      <c r="W5510">
        <v>-8.5027623080462966E-2</v>
      </c>
      <c r="X5510" t="s">
        <v>306</v>
      </c>
    </row>
    <row r="5511" spans="1:24" x14ac:dyDescent="0.35">
      <c r="A5511">
        <v>3301037061</v>
      </c>
      <c r="B5511" t="s">
        <v>168</v>
      </c>
      <c r="C5511" t="s">
        <v>168</v>
      </c>
      <c r="D5511">
        <v>0</v>
      </c>
      <c r="E5511">
        <v>0</v>
      </c>
      <c r="F5511">
        <v>7</v>
      </c>
      <c r="G5511">
        <v>372492</v>
      </c>
      <c r="H5511">
        <v>2</v>
      </c>
      <c r="I5511">
        <v>120000</v>
      </c>
      <c r="J5511">
        <v>0</v>
      </c>
      <c r="K5511">
        <v>0</v>
      </c>
      <c r="L5511">
        <v>10</v>
      </c>
      <c r="M5511">
        <v>894000</v>
      </c>
      <c r="N5511">
        <v>150000</v>
      </c>
      <c r="O5511">
        <v>1536492</v>
      </c>
      <c r="P5511" t="s">
        <v>5</v>
      </c>
      <c r="Q5511" t="s">
        <v>15</v>
      </c>
      <c r="R5511" t="s">
        <v>169</v>
      </c>
      <c r="S5511" t="s">
        <v>170</v>
      </c>
      <c r="T5511">
        <v>991285.16129032255</v>
      </c>
      <c r="U5511">
        <v>767196</v>
      </c>
      <c r="V5511">
        <v>-224089.16129032255</v>
      </c>
      <c r="W5511">
        <v>-0.22605923102756142</v>
      </c>
      <c r="X5511" t="s">
        <v>285</v>
      </c>
    </row>
    <row r="5512" spans="1:24" x14ac:dyDescent="0.35">
      <c r="A5512">
        <v>3300020378</v>
      </c>
      <c r="B5512" t="s">
        <v>168</v>
      </c>
      <c r="C5512" t="s">
        <v>168</v>
      </c>
      <c r="D5512">
        <v>0</v>
      </c>
      <c r="E5512">
        <v>0</v>
      </c>
      <c r="F5512">
        <v>530</v>
      </c>
      <c r="G5512">
        <v>14367198</v>
      </c>
      <c r="H5512">
        <v>1</v>
      </c>
      <c r="I5512">
        <v>10000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14377198</v>
      </c>
      <c r="P5512" t="s">
        <v>5</v>
      </c>
      <c r="Q5512" t="s">
        <v>13</v>
      </c>
      <c r="R5512" t="s">
        <v>169</v>
      </c>
      <c r="S5512" t="s">
        <v>170</v>
      </c>
      <c r="T5512">
        <v>9275611.6129032262</v>
      </c>
      <c r="U5512">
        <v>7974502</v>
      </c>
      <c r="V5512">
        <v>-1301109.6129032262</v>
      </c>
      <c r="W5512">
        <v>-0.14027211004536488</v>
      </c>
      <c r="X5512" t="s">
        <v>283</v>
      </c>
    </row>
    <row r="5513" spans="1:24" x14ac:dyDescent="0.35">
      <c r="A5513">
        <v>3300028109</v>
      </c>
      <c r="B5513" t="s">
        <v>168</v>
      </c>
      <c r="C5513" t="s">
        <v>168</v>
      </c>
      <c r="D5513">
        <v>0</v>
      </c>
      <c r="E5513">
        <v>0</v>
      </c>
      <c r="F5513">
        <v>0</v>
      </c>
      <c r="G5513">
        <v>0</v>
      </c>
      <c r="H5513">
        <v>1</v>
      </c>
      <c r="I5513">
        <v>15000</v>
      </c>
      <c r="J5513">
        <v>0</v>
      </c>
      <c r="K5513">
        <v>0</v>
      </c>
      <c r="L5513">
        <v>6</v>
      </c>
      <c r="M5513">
        <v>240000</v>
      </c>
      <c r="N5513">
        <v>165000</v>
      </c>
      <c r="O5513">
        <v>420000</v>
      </c>
      <c r="P5513" t="s">
        <v>5</v>
      </c>
      <c r="Q5513" t="s">
        <v>9</v>
      </c>
      <c r="R5513" t="s">
        <v>169</v>
      </c>
      <c r="S5513" t="s">
        <v>170</v>
      </c>
      <c r="T5513">
        <v>270967.74193548388</v>
      </c>
      <c r="U5513">
        <v>44000</v>
      </c>
      <c r="V5513">
        <v>-226967.74193548388</v>
      </c>
      <c r="W5513">
        <v>-0.8376190476190476</v>
      </c>
      <c r="X5513" t="s">
        <v>228</v>
      </c>
    </row>
    <row r="5514" spans="1:24" x14ac:dyDescent="0.35">
      <c r="A5514">
        <v>3301070845</v>
      </c>
      <c r="B5514" t="s">
        <v>168</v>
      </c>
      <c r="C5514" t="s">
        <v>168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1360000</v>
      </c>
      <c r="O5514">
        <v>1360000</v>
      </c>
      <c r="P5514" t="s">
        <v>5</v>
      </c>
      <c r="Q5514" t="s">
        <v>6</v>
      </c>
      <c r="R5514" t="s">
        <v>181</v>
      </c>
      <c r="S5514" t="s">
        <v>170</v>
      </c>
      <c r="T5514">
        <v>877419.3548387097</v>
      </c>
      <c r="U5514">
        <v>372000</v>
      </c>
      <c r="V5514">
        <v>-505419.3548387097</v>
      </c>
      <c r="W5514">
        <v>-0.5760294117647059</v>
      </c>
      <c r="X5514" t="s">
        <v>343</v>
      </c>
    </row>
    <row r="5515" spans="1:24" x14ac:dyDescent="0.35">
      <c r="A5515">
        <v>3301071283</v>
      </c>
      <c r="B5515" t="s">
        <v>168</v>
      </c>
      <c r="C5515" t="s">
        <v>168</v>
      </c>
      <c r="D5515">
        <v>0</v>
      </c>
      <c r="E5515">
        <v>0</v>
      </c>
      <c r="F5515">
        <v>7</v>
      </c>
      <c r="G5515">
        <v>162389</v>
      </c>
      <c r="H5515">
        <v>3</v>
      </c>
      <c r="I5515">
        <v>555000</v>
      </c>
      <c r="J5515">
        <v>0</v>
      </c>
      <c r="K5515">
        <v>0</v>
      </c>
      <c r="L5515">
        <v>2</v>
      </c>
      <c r="M5515">
        <v>722560</v>
      </c>
      <c r="N5515">
        <v>30000</v>
      </c>
      <c r="O5515">
        <v>1469949</v>
      </c>
      <c r="P5515" t="s">
        <v>5</v>
      </c>
      <c r="Q5515" t="s">
        <v>11</v>
      </c>
      <c r="R5515" t="s">
        <v>169</v>
      </c>
      <c r="S5515" t="s">
        <v>170</v>
      </c>
      <c r="T5515">
        <v>948354.19354838715</v>
      </c>
      <c r="U5515">
        <v>1660748</v>
      </c>
      <c r="V5515">
        <v>712393.80645161285</v>
      </c>
      <c r="W5515">
        <v>0.75118959909493443</v>
      </c>
      <c r="X5515" t="s">
        <v>360</v>
      </c>
    </row>
    <row r="5516" spans="1:24" x14ac:dyDescent="0.35">
      <c r="A5516">
        <v>3301072262</v>
      </c>
      <c r="B5516" t="s">
        <v>168</v>
      </c>
      <c r="C5516" t="s">
        <v>168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1518000</v>
      </c>
      <c r="O5516">
        <v>1518000</v>
      </c>
      <c r="P5516" t="s">
        <v>5</v>
      </c>
      <c r="Q5516" t="s">
        <v>8</v>
      </c>
      <c r="R5516" t="s">
        <v>169</v>
      </c>
      <c r="S5516" t="s">
        <v>170</v>
      </c>
      <c r="T5516">
        <v>979354.83870967745</v>
      </c>
      <c r="U5516">
        <v>0</v>
      </c>
      <c r="V5516">
        <v>-979354.83870967745</v>
      </c>
      <c r="W5516">
        <v>0</v>
      </c>
      <c r="X5516" t="s">
        <v>240</v>
      </c>
    </row>
    <row r="5517" spans="1:24" x14ac:dyDescent="0.35">
      <c r="A5517">
        <v>3301059936</v>
      </c>
      <c r="B5517" t="s">
        <v>168</v>
      </c>
      <c r="C5517" t="s">
        <v>168</v>
      </c>
      <c r="D5517">
        <v>0</v>
      </c>
      <c r="E5517">
        <v>0</v>
      </c>
      <c r="F5517">
        <v>34</v>
      </c>
      <c r="G5517">
        <v>1199763</v>
      </c>
      <c r="H5517">
        <v>71</v>
      </c>
      <c r="I5517">
        <v>3445000</v>
      </c>
      <c r="J5517">
        <v>0</v>
      </c>
      <c r="K5517">
        <v>0</v>
      </c>
      <c r="L5517">
        <v>58</v>
      </c>
      <c r="M5517">
        <v>2979200</v>
      </c>
      <c r="N5517">
        <v>76000</v>
      </c>
      <c r="O5517">
        <v>7699963</v>
      </c>
      <c r="P5517" t="s">
        <v>5</v>
      </c>
      <c r="Q5517" t="s">
        <v>11</v>
      </c>
      <c r="R5517" t="s">
        <v>169</v>
      </c>
      <c r="S5517" t="s">
        <v>170</v>
      </c>
      <c r="T5517">
        <v>4967718.064516129</v>
      </c>
      <c r="U5517">
        <v>5027992</v>
      </c>
      <c r="V5517">
        <v>60273.935483871028</v>
      </c>
      <c r="W5517">
        <v>1.2133123237085597E-2</v>
      </c>
      <c r="X5517" t="s">
        <v>365</v>
      </c>
    </row>
    <row r="5518" spans="1:24" x14ac:dyDescent="0.35">
      <c r="A5518">
        <v>3301001875</v>
      </c>
      <c r="B5518" t="s">
        <v>168</v>
      </c>
      <c r="C5518" t="s">
        <v>168</v>
      </c>
      <c r="D5518">
        <v>0</v>
      </c>
      <c r="E5518">
        <v>0</v>
      </c>
      <c r="F5518">
        <v>108</v>
      </c>
      <c r="G5518">
        <v>4313916</v>
      </c>
      <c r="H5518">
        <v>48</v>
      </c>
      <c r="I5518">
        <v>1473000</v>
      </c>
      <c r="J5518">
        <v>0</v>
      </c>
      <c r="K5518">
        <v>0</v>
      </c>
      <c r="L5518">
        <v>12</v>
      </c>
      <c r="M5518">
        <v>668800</v>
      </c>
      <c r="N5518">
        <v>1656000</v>
      </c>
      <c r="O5518">
        <v>8111716</v>
      </c>
      <c r="P5518" t="s">
        <v>5</v>
      </c>
      <c r="Q5518" t="s">
        <v>16</v>
      </c>
      <c r="R5518" t="s">
        <v>169</v>
      </c>
      <c r="S5518" t="s">
        <v>170</v>
      </c>
      <c r="T5518">
        <v>5233365.1612903224</v>
      </c>
      <c r="U5518">
        <v>6248135</v>
      </c>
      <c r="V5518">
        <v>1014769.8387096776</v>
      </c>
      <c r="W5518">
        <v>0.19390388544174875</v>
      </c>
      <c r="X5518" t="s">
        <v>312</v>
      </c>
    </row>
    <row r="5519" spans="1:24" x14ac:dyDescent="0.35">
      <c r="A5519">
        <v>3301004376</v>
      </c>
      <c r="B5519" t="s">
        <v>168</v>
      </c>
      <c r="C5519" t="s">
        <v>168</v>
      </c>
      <c r="D5519">
        <v>0</v>
      </c>
      <c r="E5519">
        <v>0</v>
      </c>
      <c r="F5519">
        <v>185</v>
      </c>
      <c r="G5519">
        <v>6385223</v>
      </c>
      <c r="H5519">
        <v>109</v>
      </c>
      <c r="I5519">
        <v>3985000</v>
      </c>
      <c r="J5519">
        <v>0</v>
      </c>
      <c r="K5519">
        <v>0</v>
      </c>
      <c r="L5519">
        <v>65</v>
      </c>
      <c r="M5519">
        <v>3306000</v>
      </c>
      <c r="N5519">
        <v>180000</v>
      </c>
      <c r="O5519">
        <v>13856223</v>
      </c>
      <c r="P5519" t="s">
        <v>5</v>
      </c>
      <c r="Q5519" t="s">
        <v>15</v>
      </c>
      <c r="R5519" t="s">
        <v>169</v>
      </c>
      <c r="S5519" t="s">
        <v>170</v>
      </c>
      <c r="T5519">
        <v>8939498.7096774187</v>
      </c>
      <c r="U5519">
        <v>8269112</v>
      </c>
      <c r="V5519">
        <v>-670386.70967741869</v>
      </c>
      <c r="W5519">
        <v>-7.4991532685350082E-2</v>
      </c>
      <c r="X5519" t="s">
        <v>254</v>
      </c>
    </row>
    <row r="5520" spans="1:24" x14ac:dyDescent="0.35">
      <c r="A5520">
        <v>3300010929</v>
      </c>
      <c r="B5520" t="s">
        <v>168</v>
      </c>
      <c r="C5520" t="s">
        <v>168</v>
      </c>
      <c r="D5520">
        <v>0</v>
      </c>
      <c r="E5520">
        <v>0</v>
      </c>
      <c r="F5520">
        <v>5</v>
      </c>
      <c r="G5520">
        <v>191247</v>
      </c>
      <c r="H5520">
        <v>1</v>
      </c>
      <c r="I5520">
        <v>10000</v>
      </c>
      <c r="J5520">
        <v>0</v>
      </c>
      <c r="K5520">
        <v>0</v>
      </c>
      <c r="L5520">
        <v>0</v>
      </c>
      <c r="M5520">
        <v>0</v>
      </c>
      <c r="N5520">
        <v>962500</v>
      </c>
      <c r="O5520">
        <v>1163747</v>
      </c>
      <c r="P5520" t="s">
        <v>5</v>
      </c>
      <c r="Q5520" t="s">
        <v>12</v>
      </c>
      <c r="R5520" t="s">
        <v>169</v>
      </c>
      <c r="S5520" t="s">
        <v>170</v>
      </c>
      <c r="T5520">
        <v>750804.51612903224</v>
      </c>
      <c r="U5520">
        <v>578496</v>
      </c>
      <c r="V5520">
        <v>-172308.51612903224</v>
      </c>
      <c r="W5520">
        <v>-0.22949850783718451</v>
      </c>
      <c r="X5520" t="s">
        <v>411</v>
      </c>
    </row>
    <row r="5521" spans="1:24" x14ac:dyDescent="0.35">
      <c r="A5521">
        <v>3301036121</v>
      </c>
      <c r="B5521" t="s">
        <v>168</v>
      </c>
      <c r="C5521" t="s">
        <v>168</v>
      </c>
      <c r="D5521">
        <v>0</v>
      </c>
      <c r="E5521">
        <v>0</v>
      </c>
      <c r="F5521">
        <v>3</v>
      </c>
      <c r="G5521">
        <v>111098</v>
      </c>
      <c r="H5521">
        <v>0</v>
      </c>
      <c r="I5521">
        <v>0</v>
      </c>
      <c r="J5521">
        <v>0</v>
      </c>
      <c r="K5521">
        <v>0</v>
      </c>
      <c r="L5521">
        <v>1</v>
      </c>
      <c r="M5521">
        <v>102400</v>
      </c>
      <c r="N5521">
        <v>330000</v>
      </c>
      <c r="O5521">
        <v>543498</v>
      </c>
      <c r="P5521" t="s">
        <v>5</v>
      </c>
      <c r="Q5521" t="s">
        <v>12</v>
      </c>
      <c r="R5521" t="s">
        <v>169</v>
      </c>
      <c r="S5521" t="s">
        <v>170</v>
      </c>
      <c r="T5521">
        <v>350643.87096774194</v>
      </c>
      <c r="U5521">
        <v>459498</v>
      </c>
      <c r="V5521">
        <v>108854.12903225806</v>
      </c>
      <c r="W5521">
        <v>0.31044070079374708</v>
      </c>
      <c r="X5521" t="s">
        <v>279</v>
      </c>
    </row>
    <row r="5522" spans="1:24" x14ac:dyDescent="0.35">
      <c r="A5522">
        <v>3301072728</v>
      </c>
      <c r="B5522" t="s">
        <v>168</v>
      </c>
      <c r="C5522" t="s">
        <v>168</v>
      </c>
      <c r="D5522">
        <v>0</v>
      </c>
      <c r="E5522">
        <v>0</v>
      </c>
      <c r="F5522">
        <v>1</v>
      </c>
      <c r="G5522">
        <v>25700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752500</v>
      </c>
      <c r="O5522">
        <v>778200</v>
      </c>
      <c r="P5522" t="s">
        <v>5</v>
      </c>
      <c r="Q5522" t="s">
        <v>12</v>
      </c>
      <c r="R5522" t="s">
        <v>169</v>
      </c>
      <c r="S5522" t="s">
        <v>170</v>
      </c>
      <c r="T5522">
        <v>502064.51612903224</v>
      </c>
      <c r="U5522">
        <v>422900</v>
      </c>
      <c r="V5522">
        <v>-79164.516129032243</v>
      </c>
      <c r="W5522">
        <v>-0.15767797481367252</v>
      </c>
      <c r="X5522" t="s">
        <v>415</v>
      </c>
    </row>
    <row r="5523" spans="1:24" x14ac:dyDescent="0.35">
      <c r="A5523">
        <v>3301016657</v>
      </c>
      <c r="B5523" t="s">
        <v>168</v>
      </c>
      <c r="C5523" t="s">
        <v>168</v>
      </c>
      <c r="D5523">
        <v>0</v>
      </c>
      <c r="E5523">
        <v>0</v>
      </c>
      <c r="F5523">
        <v>38</v>
      </c>
      <c r="G5523">
        <v>2022271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330000</v>
      </c>
      <c r="O5523">
        <v>2352271</v>
      </c>
      <c r="P5523" t="s">
        <v>5</v>
      </c>
      <c r="Q5523" t="s">
        <v>12</v>
      </c>
      <c r="R5523" t="s">
        <v>169</v>
      </c>
      <c r="S5523" t="s">
        <v>170</v>
      </c>
      <c r="T5523">
        <v>1517594.1935483869</v>
      </c>
      <c r="U5523">
        <v>1352135</v>
      </c>
      <c r="V5523">
        <v>-165459.19354838692</v>
      </c>
      <c r="W5523">
        <v>-0.10902729744999606</v>
      </c>
      <c r="X5523" t="s">
        <v>353</v>
      </c>
    </row>
    <row r="5524" spans="1:24" x14ac:dyDescent="0.35">
      <c r="A5524">
        <v>3301046397</v>
      </c>
      <c r="B5524" t="s">
        <v>168</v>
      </c>
      <c r="C5524" t="s">
        <v>168</v>
      </c>
      <c r="D5524">
        <v>0</v>
      </c>
      <c r="E5524">
        <v>0</v>
      </c>
      <c r="F5524">
        <v>18</v>
      </c>
      <c r="G5524">
        <v>363879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300000</v>
      </c>
      <c r="O5524">
        <v>663879</v>
      </c>
      <c r="P5524" t="s">
        <v>5</v>
      </c>
      <c r="Q5524" t="s">
        <v>11</v>
      </c>
      <c r="R5524" t="s">
        <v>169</v>
      </c>
      <c r="S5524" t="s">
        <v>170</v>
      </c>
      <c r="T5524">
        <v>428309.03225806454</v>
      </c>
      <c r="U5524">
        <v>694376</v>
      </c>
      <c r="V5524">
        <v>266066.96774193546</v>
      </c>
      <c r="W5524">
        <v>0.62120326143770166</v>
      </c>
      <c r="X5524" t="s">
        <v>290</v>
      </c>
    </row>
    <row r="5525" spans="1:24" x14ac:dyDescent="0.35">
      <c r="A5525">
        <v>3300011068</v>
      </c>
      <c r="B5525" t="s">
        <v>168</v>
      </c>
      <c r="C5525" t="s">
        <v>168</v>
      </c>
      <c r="D5525">
        <v>0</v>
      </c>
      <c r="E5525">
        <v>0</v>
      </c>
      <c r="F5525">
        <v>17</v>
      </c>
      <c r="G5525">
        <v>1014887</v>
      </c>
      <c r="H5525">
        <v>2</v>
      </c>
      <c r="I5525">
        <v>45000</v>
      </c>
      <c r="J5525">
        <v>0</v>
      </c>
      <c r="K5525">
        <v>0</v>
      </c>
      <c r="L5525">
        <v>0</v>
      </c>
      <c r="M5525">
        <v>0</v>
      </c>
      <c r="N5525">
        <v>587000</v>
      </c>
      <c r="O5525">
        <v>1646887</v>
      </c>
      <c r="P5525" t="s">
        <v>5</v>
      </c>
      <c r="Q5525" t="s">
        <v>12</v>
      </c>
      <c r="R5525" t="s">
        <v>169</v>
      </c>
      <c r="S5525" t="s">
        <v>170</v>
      </c>
      <c r="T5525">
        <v>1062507.7419354839</v>
      </c>
      <c r="U5525">
        <v>1009444</v>
      </c>
      <c r="V5525">
        <v>-53063.741935483878</v>
      </c>
      <c r="W5525">
        <v>-4.9941981447421679E-2</v>
      </c>
      <c r="X5525" t="s">
        <v>235</v>
      </c>
    </row>
    <row r="5526" spans="1:24" x14ac:dyDescent="0.35">
      <c r="A5526">
        <v>3300002035</v>
      </c>
      <c r="B5526" t="s">
        <v>168</v>
      </c>
      <c r="C5526" t="s">
        <v>168</v>
      </c>
      <c r="D5526">
        <v>0</v>
      </c>
      <c r="E5526">
        <v>0</v>
      </c>
      <c r="F5526">
        <v>5</v>
      </c>
      <c r="G5526">
        <v>113494</v>
      </c>
      <c r="H5526">
        <v>1</v>
      </c>
      <c r="I5526">
        <v>10000</v>
      </c>
      <c r="J5526">
        <v>0</v>
      </c>
      <c r="K5526">
        <v>0</v>
      </c>
      <c r="L5526">
        <v>3</v>
      </c>
      <c r="M5526">
        <v>457200</v>
      </c>
      <c r="N5526">
        <v>332000</v>
      </c>
      <c r="O5526">
        <v>912694</v>
      </c>
      <c r="P5526" t="s">
        <v>5</v>
      </c>
      <c r="Q5526" t="s">
        <v>11</v>
      </c>
      <c r="R5526" t="s">
        <v>169</v>
      </c>
      <c r="S5526" t="s">
        <v>170</v>
      </c>
      <c r="T5526">
        <v>588834.83870967745</v>
      </c>
      <c r="U5526">
        <v>262400</v>
      </c>
      <c r="V5526">
        <v>-326434.83870967745</v>
      </c>
      <c r="W5526">
        <v>-0.55437419332218685</v>
      </c>
      <c r="X5526" t="s">
        <v>308</v>
      </c>
    </row>
    <row r="5527" spans="1:24" x14ac:dyDescent="0.35">
      <c r="A5527">
        <v>3301014688</v>
      </c>
      <c r="B5527" t="s">
        <v>168</v>
      </c>
      <c r="C5527" t="s">
        <v>168</v>
      </c>
      <c r="D5527">
        <v>0</v>
      </c>
      <c r="E5527">
        <v>0</v>
      </c>
      <c r="F5527">
        <v>15</v>
      </c>
      <c r="G5527">
        <v>488044</v>
      </c>
      <c r="H5527">
        <v>15</v>
      </c>
      <c r="I5527">
        <v>445000</v>
      </c>
      <c r="J5527">
        <v>0</v>
      </c>
      <c r="K5527">
        <v>0</v>
      </c>
      <c r="L5527">
        <v>15</v>
      </c>
      <c r="M5527">
        <v>584800</v>
      </c>
      <c r="N5527">
        <v>150000</v>
      </c>
      <c r="O5527">
        <v>1667844</v>
      </c>
      <c r="P5527" t="s">
        <v>5</v>
      </c>
      <c r="Q5527" t="s">
        <v>10</v>
      </c>
      <c r="R5527" t="s">
        <v>169</v>
      </c>
      <c r="S5527" t="s">
        <v>170</v>
      </c>
      <c r="T5527">
        <v>1076028.3870967743</v>
      </c>
      <c r="U5527">
        <v>1078187</v>
      </c>
      <c r="V5527">
        <v>2158.6129032257013</v>
      </c>
      <c r="W5527">
        <v>2.0060928959781954E-3</v>
      </c>
      <c r="X5527" t="s">
        <v>182</v>
      </c>
    </row>
    <row r="5528" spans="1:24" x14ac:dyDescent="0.35">
      <c r="A5528">
        <v>3300014523</v>
      </c>
      <c r="B5528" t="s">
        <v>168</v>
      </c>
      <c r="C5528" t="s">
        <v>168</v>
      </c>
      <c r="D5528">
        <v>0</v>
      </c>
      <c r="E5528">
        <v>0</v>
      </c>
      <c r="F5528">
        <v>355</v>
      </c>
      <c r="G5528">
        <v>17186326</v>
      </c>
      <c r="H5528">
        <v>106</v>
      </c>
      <c r="I5528">
        <v>2995000</v>
      </c>
      <c r="J5528">
        <v>0</v>
      </c>
      <c r="K5528">
        <v>0</v>
      </c>
      <c r="L5528">
        <v>148</v>
      </c>
      <c r="M5528">
        <v>12690282</v>
      </c>
      <c r="N5528">
        <v>342000</v>
      </c>
      <c r="O5528">
        <v>33213608</v>
      </c>
      <c r="P5528" t="s">
        <v>5</v>
      </c>
      <c r="Q5528" t="s">
        <v>8</v>
      </c>
      <c r="R5528" t="s">
        <v>169</v>
      </c>
      <c r="S5528" t="s">
        <v>170</v>
      </c>
      <c r="T5528">
        <v>21428134.193548389</v>
      </c>
      <c r="U5528">
        <v>20456038</v>
      </c>
      <c r="V5528">
        <v>-972096.19354838878</v>
      </c>
      <c r="W5528">
        <v>-4.5365414681837746E-2</v>
      </c>
      <c r="X5528" t="s">
        <v>187</v>
      </c>
    </row>
    <row r="5529" spans="1:24" x14ac:dyDescent="0.35">
      <c r="A5529">
        <v>6001135188</v>
      </c>
      <c r="B5529" t="s">
        <v>168</v>
      </c>
      <c r="C5529" t="s">
        <v>168</v>
      </c>
      <c r="D5529">
        <v>0</v>
      </c>
      <c r="E5529">
        <v>0</v>
      </c>
      <c r="F5529">
        <v>4</v>
      </c>
      <c r="G5529">
        <v>179996</v>
      </c>
      <c r="H5529">
        <v>12</v>
      </c>
      <c r="I5529">
        <v>310000</v>
      </c>
      <c r="J5529">
        <v>0</v>
      </c>
      <c r="K5529">
        <v>0</v>
      </c>
      <c r="L5529">
        <v>11</v>
      </c>
      <c r="M5529">
        <v>506400</v>
      </c>
      <c r="N5529">
        <v>150000</v>
      </c>
      <c r="O5529">
        <v>1146396</v>
      </c>
      <c r="P5529" t="s">
        <v>5</v>
      </c>
      <c r="Q5529" t="s">
        <v>9</v>
      </c>
      <c r="R5529" t="s">
        <v>169</v>
      </c>
      <c r="S5529" t="s">
        <v>170</v>
      </c>
      <c r="T5529">
        <v>739610.32258064509</v>
      </c>
      <c r="U5529">
        <v>377196</v>
      </c>
      <c r="V5529">
        <v>-362414.32258064509</v>
      </c>
      <c r="W5529">
        <v>-0.49000711795923912</v>
      </c>
      <c r="X5529" t="s">
        <v>228</v>
      </c>
    </row>
    <row r="5530" spans="1:24" x14ac:dyDescent="0.35">
      <c r="A5530">
        <v>3301069502</v>
      </c>
      <c r="B5530" t="s">
        <v>168</v>
      </c>
      <c r="C5530" t="s">
        <v>168</v>
      </c>
      <c r="D5530">
        <v>0</v>
      </c>
      <c r="E5530">
        <v>0</v>
      </c>
      <c r="F5530">
        <v>97</v>
      </c>
      <c r="G5530">
        <v>2612050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22400</v>
      </c>
      <c r="N5530">
        <v>352500</v>
      </c>
      <c r="O5530">
        <v>2986950</v>
      </c>
      <c r="P5530" t="s">
        <v>5</v>
      </c>
      <c r="Q5530" t="s">
        <v>17</v>
      </c>
      <c r="R5530" t="s">
        <v>169</v>
      </c>
      <c r="S5530" t="s">
        <v>170</v>
      </c>
      <c r="T5530">
        <v>1927064.5161290322</v>
      </c>
      <c r="U5530">
        <v>1011649</v>
      </c>
      <c r="V5530">
        <v>-915415.51612903224</v>
      </c>
      <c r="W5530">
        <v>-0.47503106848122667</v>
      </c>
      <c r="X5530" t="s">
        <v>311</v>
      </c>
    </row>
    <row r="5531" spans="1:24" x14ac:dyDescent="0.35">
      <c r="A5531">
        <v>3300011715</v>
      </c>
      <c r="B5531" t="s">
        <v>168</v>
      </c>
      <c r="C5531" t="s">
        <v>168</v>
      </c>
      <c r="D5531">
        <v>0</v>
      </c>
      <c r="E5531">
        <v>0</v>
      </c>
      <c r="F5531">
        <v>27</v>
      </c>
      <c r="G5531">
        <v>1242231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335000</v>
      </c>
      <c r="O5531">
        <v>1577231</v>
      </c>
      <c r="P5531" t="s">
        <v>5</v>
      </c>
      <c r="Q5531" t="s">
        <v>12</v>
      </c>
      <c r="R5531" t="s">
        <v>169</v>
      </c>
      <c r="S5531" t="s">
        <v>170</v>
      </c>
      <c r="T5531">
        <v>1017568.3870967743</v>
      </c>
      <c r="U5531">
        <v>1486029</v>
      </c>
      <c r="V5531">
        <v>468460.6129032257</v>
      </c>
      <c r="W5531">
        <v>0.46037260870474883</v>
      </c>
      <c r="X5531" t="s">
        <v>233</v>
      </c>
    </row>
    <row r="5532" spans="1:24" x14ac:dyDescent="0.35">
      <c r="A5532">
        <v>3300026669</v>
      </c>
      <c r="B5532" t="s">
        <v>168</v>
      </c>
      <c r="C5532" t="s">
        <v>168</v>
      </c>
      <c r="D5532">
        <v>0</v>
      </c>
      <c r="E5532">
        <v>0</v>
      </c>
      <c r="F5532">
        <v>29</v>
      </c>
      <c r="G5532">
        <v>1377474</v>
      </c>
      <c r="H5532">
        <v>5</v>
      </c>
      <c r="I5532">
        <v>330000</v>
      </c>
      <c r="J5532">
        <v>0</v>
      </c>
      <c r="K5532">
        <v>0</v>
      </c>
      <c r="L5532">
        <v>22</v>
      </c>
      <c r="M5532">
        <v>1422800</v>
      </c>
      <c r="N5532">
        <v>202000</v>
      </c>
      <c r="O5532">
        <v>3332274</v>
      </c>
      <c r="P5532" t="s">
        <v>5</v>
      </c>
      <c r="Q5532" t="s">
        <v>14</v>
      </c>
      <c r="R5532" t="s">
        <v>169</v>
      </c>
      <c r="S5532" t="s">
        <v>170</v>
      </c>
      <c r="T5532">
        <v>2149854.1935483869</v>
      </c>
      <c r="U5532">
        <v>1774191</v>
      </c>
      <c r="V5532">
        <v>-375663.19354838692</v>
      </c>
      <c r="W5532">
        <v>-0.1747389170278314</v>
      </c>
      <c r="X5532" t="s">
        <v>324</v>
      </c>
    </row>
    <row r="5533" spans="1:24" x14ac:dyDescent="0.35">
      <c r="A5533">
        <v>3300003826</v>
      </c>
      <c r="B5533" t="s">
        <v>168</v>
      </c>
      <c r="C5533" t="s">
        <v>168</v>
      </c>
      <c r="D5533">
        <v>0</v>
      </c>
      <c r="E5533">
        <v>0</v>
      </c>
      <c r="F5533">
        <v>46</v>
      </c>
      <c r="G5533">
        <v>1046948</v>
      </c>
      <c r="H5533">
        <v>67</v>
      </c>
      <c r="I5533">
        <v>1681000</v>
      </c>
      <c r="J5533">
        <v>0</v>
      </c>
      <c r="K5533">
        <v>0</v>
      </c>
      <c r="L5533">
        <v>10</v>
      </c>
      <c r="M5533">
        <v>524000</v>
      </c>
      <c r="N5533">
        <v>150000</v>
      </c>
      <c r="O5533">
        <v>3401948</v>
      </c>
      <c r="P5533" t="s">
        <v>5</v>
      </c>
      <c r="Q5533" t="s">
        <v>15</v>
      </c>
      <c r="R5533" t="s">
        <v>169</v>
      </c>
      <c r="S5533" t="s">
        <v>170</v>
      </c>
      <c r="T5533">
        <v>2194805.1612903229</v>
      </c>
      <c r="U5533">
        <v>2868859</v>
      </c>
      <c r="V5533">
        <v>674053.8387096771</v>
      </c>
      <c r="W5533">
        <v>0.30711329214908623</v>
      </c>
      <c r="X5533" t="s">
        <v>173</v>
      </c>
    </row>
    <row r="5534" spans="1:24" x14ac:dyDescent="0.35">
      <c r="A5534">
        <v>3300011476</v>
      </c>
      <c r="B5534" t="s">
        <v>168</v>
      </c>
      <c r="C5534" t="s">
        <v>168</v>
      </c>
      <c r="D5534">
        <v>0</v>
      </c>
      <c r="E5534">
        <v>0</v>
      </c>
      <c r="F5534">
        <v>0</v>
      </c>
      <c r="G5534">
        <v>0</v>
      </c>
      <c r="H5534">
        <v>15</v>
      </c>
      <c r="I5534">
        <v>205000</v>
      </c>
      <c r="J5534">
        <v>0</v>
      </c>
      <c r="K5534">
        <v>0</v>
      </c>
      <c r="L5534">
        <v>0</v>
      </c>
      <c r="M5534">
        <v>0</v>
      </c>
      <c r="N5534">
        <v>448500</v>
      </c>
      <c r="O5534">
        <v>653500</v>
      </c>
      <c r="P5534" t="s">
        <v>5</v>
      </c>
      <c r="Q5534" t="s">
        <v>17</v>
      </c>
      <c r="R5534" t="s">
        <v>169</v>
      </c>
      <c r="S5534" t="s">
        <v>170</v>
      </c>
      <c r="T5534">
        <v>421612.90322580643</v>
      </c>
      <c r="U5534">
        <v>535000</v>
      </c>
      <c r="V5534">
        <v>113387.09677419357</v>
      </c>
      <c r="W5534">
        <v>0.26893649579188983</v>
      </c>
      <c r="X5534" t="s">
        <v>293</v>
      </c>
    </row>
    <row r="5535" spans="1:24" x14ac:dyDescent="0.35">
      <c r="A5535">
        <v>3301074179</v>
      </c>
      <c r="B5535" t="s">
        <v>168</v>
      </c>
      <c r="C5535" t="s">
        <v>168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30000</v>
      </c>
      <c r="O5535">
        <v>30000</v>
      </c>
      <c r="P5535" t="s">
        <v>5</v>
      </c>
      <c r="Q5535" t="s">
        <v>9</v>
      </c>
      <c r="R5535" t="s">
        <v>169</v>
      </c>
      <c r="S5535" t="s">
        <v>170</v>
      </c>
      <c r="T5535">
        <v>19354.83870967742</v>
      </c>
      <c r="U5535">
        <v>165000</v>
      </c>
      <c r="V5535">
        <v>145645.16129032258</v>
      </c>
      <c r="W5535">
        <v>7.5250000000000004</v>
      </c>
      <c r="X5535" t="s">
        <v>209</v>
      </c>
    </row>
    <row r="5536" spans="1:24" x14ac:dyDescent="0.35">
      <c r="A5536">
        <v>3301073231</v>
      </c>
      <c r="B5536" t="s">
        <v>168</v>
      </c>
      <c r="C5536" t="s">
        <v>168</v>
      </c>
      <c r="D5536">
        <v>0</v>
      </c>
      <c r="E5536">
        <v>0</v>
      </c>
      <c r="F5536">
        <v>0</v>
      </c>
      <c r="G5536">
        <v>0</v>
      </c>
      <c r="H5536">
        <v>84</v>
      </c>
      <c r="I5536">
        <v>2005000</v>
      </c>
      <c r="J5536">
        <v>0</v>
      </c>
      <c r="K5536">
        <v>0</v>
      </c>
      <c r="L5536">
        <v>0</v>
      </c>
      <c r="M5536">
        <v>0</v>
      </c>
      <c r="N5536">
        <v>300000</v>
      </c>
      <c r="O5536">
        <v>2305000</v>
      </c>
      <c r="P5536" t="s">
        <v>5</v>
      </c>
      <c r="Q5536" t="s">
        <v>13</v>
      </c>
      <c r="R5536" t="s">
        <v>169</v>
      </c>
      <c r="S5536" t="s">
        <v>170</v>
      </c>
      <c r="T5536">
        <v>1487096.7741935486</v>
      </c>
      <c r="U5536">
        <v>1285000</v>
      </c>
      <c r="V5536">
        <v>-202096.7741935486</v>
      </c>
      <c r="W5536">
        <v>-0.13590021691973986</v>
      </c>
      <c r="X5536" t="s">
        <v>387</v>
      </c>
    </row>
    <row r="5537" spans="1:24" x14ac:dyDescent="0.35">
      <c r="A5537">
        <v>3301075312</v>
      </c>
      <c r="B5537" t="s">
        <v>168</v>
      </c>
      <c r="C5537" t="s">
        <v>168</v>
      </c>
      <c r="D5537">
        <v>0</v>
      </c>
      <c r="E5537">
        <v>0</v>
      </c>
      <c r="F5537">
        <v>4</v>
      </c>
      <c r="G5537">
        <v>209796</v>
      </c>
      <c r="H5537">
        <v>0</v>
      </c>
      <c r="I5537">
        <v>0</v>
      </c>
      <c r="J5537">
        <v>0</v>
      </c>
      <c r="K5537">
        <v>0</v>
      </c>
      <c r="L5537">
        <v>2</v>
      </c>
      <c r="M5537">
        <v>104800</v>
      </c>
      <c r="N5537">
        <v>30000</v>
      </c>
      <c r="O5537">
        <v>344596</v>
      </c>
      <c r="P5537" t="s">
        <v>5</v>
      </c>
      <c r="Q5537" t="s">
        <v>13</v>
      </c>
      <c r="R5537" t="s">
        <v>169</v>
      </c>
      <c r="S5537" t="s">
        <v>170</v>
      </c>
      <c r="T5537">
        <v>222320</v>
      </c>
      <c r="U5537">
        <v>177599</v>
      </c>
      <c r="V5537">
        <v>-44721</v>
      </c>
      <c r="W5537">
        <v>-0.20115599136379991</v>
      </c>
      <c r="X5537" t="s">
        <v>282</v>
      </c>
    </row>
    <row r="5538" spans="1:24" x14ac:dyDescent="0.35">
      <c r="A5538">
        <v>3300013045</v>
      </c>
      <c r="B5538" t="s">
        <v>168</v>
      </c>
      <c r="C5538" t="s">
        <v>168</v>
      </c>
      <c r="D5538">
        <v>0</v>
      </c>
      <c r="E5538">
        <v>0</v>
      </c>
      <c r="F5538">
        <v>9</v>
      </c>
      <c r="G5538">
        <v>354645</v>
      </c>
      <c r="H5538">
        <v>6</v>
      </c>
      <c r="I5538">
        <v>830000</v>
      </c>
      <c r="J5538">
        <v>0</v>
      </c>
      <c r="K5538">
        <v>0</v>
      </c>
      <c r="L5538">
        <v>0</v>
      </c>
      <c r="M5538">
        <v>0</v>
      </c>
      <c r="N5538">
        <v>303000</v>
      </c>
      <c r="O5538">
        <v>1487645</v>
      </c>
      <c r="P5538" t="s">
        <v>5</v>
      </c>
      <c r="Q5538" t="s">
        <v>12</v>
      </c>
      <c r="R5538" t="s">
        <v>169</v>
      </c>
      <c r="S5538" t="s">
        <v>170</v>
      </c>
      <c r="T5538">
        <v>959770.96774193551</v>
      </c>
      <c r="U5538">
        <v>655145</v>
      </c>
      <c r="V5538">
        <v>-304625.96774193551</v>
      </c>
      <c r="W5538">
        <v>-0.31739443886142193</v>
      </c>
      <c r="X5538" t="s">
        <v>331</v>
      </c>
    </row>
    <row r="5539" spans="1:24" x14ac:dyDescent="0.35">
      <c r="A5539">
        <v>3300014282</v>
      </c>
      <c r="B5539" t="s">
        <v>168</v>
      </c>
      <c r="C5539" t="s">
        <v>168</v>
      </c>
      <c r="D5539">
        <v>0</v>
      </c>
      <c r="E5539">
        <v>0</v>
      </c>
      <c r="F5539">
        <v>69</v>
      </c>
      <c r="G5539">
        <v>2938481</v>
      </c>
      <c r="H5539">
        <v>68</v>
      </c>
      <c r="I5539">
        <v>2905000</v>
      </c>
      <c r="J5539">
        <v>0</v>
      </c>
      <c r="K5539">
        <v>0</v>
      </c>
      <c r="L5539">
        <v>14</v>
      </c>
      <c r="M5539">
        <v>1082047</v>
      </c>
      <c r="N5539">
        <v>342000</v>
      </c>
      <c r="O5539">
        <v>7267528</v>
      </c>
      <c r="P5539" t="s">
        <v>5</v>
      </c>
      <c r="Q5539" t="s">
        <v>8</v>
      </c>
      <c r="R5539" t="s">
        <v>169</v>
      </c>
      <c r="S5539" t="s">
        <v>170</v>
      </c>
      <c r="T5539">
        <v>4688727.7419354841</v>
      </c>
      <c r="U5539">
        <v>5746995</v>
      </c>
      <c r="V5539">
        <v>1058267.2580645159</v>
      </c>
      <c r="W5539">
        <v>0.22570456556892515</v>
      </c>
      <c r="X5539" t="s">
        <v>264</v>
      </c>
    </row>
    <row r="5540" spans="1:24" x14ac:dyDescent="0.35">
      <c r="A5540">
        <v>3300005760</v>
      </c>
      <c r="B5540" t="s">
        <v>168</v>
      </c>
      <c r="C5540" t="s">
        <v>168</v>
      </c>
      <c r="D5540">
        <v>0</v>
      </c>
      <c r="E5540">
        <v>0</v>
      </c>
      <c r="F5540">
        <v>43</v>
      </c>
      <c r="G5540">
        <v>1945152</v>
      </c>
      <c r="H5540">
        <v>60</v>
      </c>
      <c r="I5540">
        <v>2670000</v>
      </c>
      <c r="J5540">
        <v>0</v>
      </c>
      <c r="K5540">
        <v>0</v>
      </c>
      <c r="L5540">
        <v>0</v>
      </c>
      <c r="M5540">
        <v>0</v>
      </c>
      <c r="N5540">
        <v>75000</v>
      </c>
      <c r="O5540">
        <v>4690152</v>
      </c>
      <c r="P5540" t="s">
        <v>5</v>
      </c>
      <c r="Q5540" t="s">
        <v>14</v>
      </c>
      <c r="R5540" t="s">
        <v>169</v>
      </c>
      <c r="S5540" t="s">
        <v>170</v>
      </c>
      <c r="T5540">
        <v>3025904.5161290322</v>
      </c>
      <c r="U5540">
        <v>2779663</v>
      </c>
      <c r="V5540">
        <v>-246241.51612903224</v>
      </c>
      <c r="W5540">
        <v>-8.1377821017314611E-2</v>
      </c>
      <c r="X5540" t="s">
        <v>326</v>
      </c>
    </row>
    <row r="5541" spans="1:24" x14ac:dyDescent="0.35">
      <c r="A5541">
        <v>3300020130</v>
      </c>
      <c r="B5541" t="s">
        <v>168</v>
      </c>
      <c r="C5541" t="s">
        <v>168</v>
      </c>
      <c r="D5541">
        <v>0</v>
      </c>
      <c r="E5541">
        <v>0</v>
      </c>
      <c r="F5541">
        <v>21</v>
      </c>
      <c r="G5541">
        <v>619749</v>
      </c>
      <c r="H5541">
        <v>20</v>
      </c>
      <c r="I5541">
        <v>405000</v>
      </c>
      <c r="J5541">
        <v>0</v>
      </c>
      <c r="K5541">
        <v>0</v>
      </c>
      <c r="L5541">
        <v>14</v>
      </c>
      <c r="M5541">
        <v>633600</v>
      </c>
      <c r="N5541">
        <v>834000</v>
      </c>
      <c r="O5541">
        <v>2492349</v>
      </c>
      <c r="P5541" t="s">
        <v>5</v>
      </c>
      <c r="Q5541" t="s">
        <v>17</v>
      </c>
      <c r="R5541" t="s">
        <v>169</v>
      </c>
      <c r="S5541" t="s">
        <v>170</v>
      </c>
      <c r="T5541">
        <v>1607967.0967741937</v>
      </c>
      <c r="U5541">
        <v>1719348</v>
      </c>
      <c r="V5541">
        <v>111380.90322580631</v>
      </c>
      <c r="W5541">
        <v>6.9268148240876348E-2</v>
      </c>
      <c r="X5541" t="s">
        <v>253</v>
      </c>
    </row>
    <row r="5542" spans="1:24" x14ac:dyDescent="0.35">
      <c r="A5542">
        <v>3301058378</v>
      </c>
      <c r="B5542" t="s">
        <v>168</v>
      </c>
      <c r="C5542" t="s">
        <v>168</v>
      </c>
      <c r="D5542">
        <v>0</v>
      </c>
      <c r="E5542">
        <v>0</v>
      </c>
      <c r="F5542">
        <v>172</v>
      </c>
      <c r="G5542">
        <v>9816357</v>
      </c>
      <c r="H5542">
        <v>34</v>
      </c>
      <c r="I5542">
        <v>1270000</v>
      </c>
      <c r="J5542">
        <v>0</v>
      </c>
      <c r="K5542">
        <v>0</v>
      </c>
      <c r="L5542">
        <v>0</v>
      </c>
      <c r="M5542">
        <v>0</v>
      </c>
      <c r="N5542">
        <v>550500</v>
      </c>
      <c r="O5542">
        <v>11636857</v>
      </c>
      <c r="P5542" t="s">
        <v>5</v>
      </c>
      <c r="Q5542" t="s">
        <v>17</v>
      </c>
      <c r="R5542" t="s">
        <v>169</v>
      </c>
      <c r="S5542" t="s">
        <v>170</v>
      </c>
      <c r="T5542">
        <v>7507649.6774193551</v>
      </c>
      <c r="U5542">
        <v>9256033</v>
      </c>
      <c r="V5542">
        <v>1748383.3225806449</v>
      </c>
      <c r="W5542">
        <v>0.23288024850696365</v>
      </c>
      <c r="X5542" t="s">
        <v>253</v>
      </c>
    </row>
    <row r="5543" spans="1:24" x14ac:dyDescent="0.35">
      <c r="A5543">
        <v>3300012661</v>
      </c>
      <c r="B5543" t="s">
        <v>168</v>
      </c>
      <c r="C5543" t="s">
        <v>168</v>
      </c>
      <c r="D5543">
        <v>0</v>
      </c>
      <c r="E5543">
        <v>0</v>
      </c>
      <c r="F5543">
        <v>2</v>
      </c>
      <c r="G5543">
        <v>85700</v>
      </c>
      <c r="H5543">
        <v>3</v>
      </c>
      <c r="I5543">
        <v>65000</v>
      </c>
      <c r="J5543">
        <v>0</v>
      </c>
      <c r="K5543">
        <v>0</v>
      </c>
      <c r="L5543">
        <v>13</v>
      </c>
      <c r="M5543">
        <v>631200</v>
      </c>
      <c r="N5543">
        <v>352500</v>
      </c>
      <c r="O5543">
        <v>1134400</v>
      </c>
      <c r="P5543" t="s">
        <v>5</v>
      </c>
      <c r="Q5543" t="s">
        <v>17</v>
      </c>
      <c r="R5543" t="s">
        <v>169</v>
      </c>
      <c r="S5543" t="s">
        <v>170</v>
      </c>
      <c r="T5543">
        <v>731870.96774193551</v>
      </c>
      <c r="U5543">
        <v>813900</v>
      </c>
      <c r="V5543">
        <v>82029.032258064486</v>
      </c>
      <c r="W5543">
        <v>0.11208127644569821</v>
      </c>
      <c r="X5543" t="s">
        <v>184</v>
      </c>
    </row>
    <row r="5544" spans="1:24" x14ac:dyDescent="0.35">
      <c r="A5544">
        <v>3301002377</v>
      </c>
      <c r="B5544" t="s">
        <v>168</v>
      </c>
      <c r="C5544" t="s">
        <v>168</v>
      </c>
      <c r="D5544">
        <v>0</v>
      </c>
      <c r="E5544">
        <v>0</v>
      </c>
      <c r="F5544">
        <v>3</v>
      </c>
      <c r="G5544">
        <v>117100</v>
      </c>
      <c r="H5544">
        <v>3</v>
      </c>
      <c r="I5544">
        <v>55000</v>
      </c>
      <c r="J5544">
        <v>0</v>
      </c>
      <c r="K5544">
        <v>0</v>
      </c>
      <c r="L5544">
        <v>11</v>
      </c>
      <c r="M5544">
        <v>639697</v>
      </c>
      <c r="N5544">
        <v>330000</v>
      </c>
      <c r="O5544">
        <v>1141797</v>
      </c>
      <c r="P5544" t="s">
        <v>5</v>
      </c>
      <c r="Q5544" t="s">
        <v>12</v>
      </c>
      <c r="R5544" t="s">
        <v>169</v>
      </c>
      <c r="S5544" t="s">
        <v>170</v>
      </c>
      <c r="T5544">
        <v>736643.22580645164</v>
      </c>
      <c r="U5544">
        <v>715250</v>
      </c>
      <c r="V5544">
        <v>-21393.225806451635</v>
      </c>
      <c r="W5544">
        <v>-2.9041502123407281E-2</v>
      </c>
      <c r="X5544" t="s">
        <v>415</v>
      </c>
    </row>
    <row r="5545" spans="1:24" x14ac:dyDescent="0.35">
      <c r="A5545">
        <v>6001139119</v>
      </c>
      <c r="B5545" t="s">
        <v>168</v>
      </c>
      <c r="C5545" t="s">
        <v>168</v>
      </c>
      <c r="D5545">
        <v>0</v>
      </c>
      <c r="E5545">
        <v>0</v>
      </c>
      <c r="F5545">
        <v>201</v>
      </c>
      <c r="G5545">
        <v>7503716</v>
      </c>
      <c r="H5545">
        <v>53</v>
      </c>
      <c r="I5545">
        <v>1570000</v>
      </c>
      <c r="J5545">
        <v>0</v>
      </c>
      <c r="K5545">
        <v>0</v>
      </c>
      <c r="L5545">
        <v>31</v>
      </c>
      <c r="M5545">
        <v>1474400</v>
      </c>
      <c r="N5545">
        <v>150000</v>
      </c>
      <c r="O5545">
        <v>10698116</v>
      </c>
      <c r="P5545" t="s">
        <v>5</v>
      </c>
      <c r="Q5545" t="s">
        <v>14</v>
      </c>
      <c r="R5545" t="s">
        <v>169</v>
      </c>
      <c r="S5545" t="s">
        <v>170</v>
      </c>
      <c r="T5545">
        <v>6902010.3225806449</v>
      </c>
      <c r="U5545">
        <v>8674058</v>
      </c>
      <c r="V5545">
        <v>1772047.6774193551</v>
      </c>
      <c r="W5545">
        <v>0.25674370141434255</v>
      </c>
      <c r="X5545" t="s">
        <v>213</v>
      </c>
    </row>
    <row r="5546" spans="1:24" x14ac:dyDescent="0.35">
      <c r="A5546">
        <v>3301048156</v>
      </c>
      <c r="B5546" t="s">
        <v>168</v>
      </c>
      <c r="C5546" t="s">
        <v>168</v>
      </c>
      <c r="D5546">
        <v>0</v>
      </c>
      <c r="E5546">
        <v>0</v>
      </c>
      <c r="F5546">
        <v>76</v>
      </c>
      <c r="G5546">
        <v>1974721</v>
      </c>
      <c r="H5546">
        <v>63</v>
      </c>
      <c r="I5546">
        <v>1400000</v>
      </c>
      <c r="J5546">
        <v>0</v>
      </c>
      <c r="K5546">
        <v>0</v>
      </c>
      <c r="L5546">
        <v>49</v>
      </c>
      <c r="M5546">
        <v>1857600</v>
      </c>
      <c r="N5546">
        <v>45000</v>
      </c>
      <c r="O5546">
        <v>5277321</v>
      </c>
      <c r="P5546" t="s">
        <v>5</v>
      </c>
      <c r="Q5546" t="s">
        <v>10</v>
      </c>
      <c r="R5546" t="s">
        <v>169</v>
      </c>
      <c r="S5546" t="s">
        <v>170</v>
      </c>
      <c r="T5546">
        <v>3404723.2258064514</v>
      </c>
      <c r="U5546">
        <v>3298143</v>
      </c>
      <c r="V5546">
        <v>-106580.2258064514</v>
      </c>
      <c r="W5546">
        <v>-3.1303638721237426E-2</v>
      </c>
      <c r="X5546" t="s">
        <v>241</v>
      </c>
    </row>
    <row r="5547" spans="1:24" x14ac:dyDescent="0.35">
      <c r="A5547">
        <v>3300015958</v>
      </c>
      <c r="B5547" t="s">
        <v>168</v>
      </c>
      <c r="C5547" t="s">
        <v>168</v>
      </c>
      <c r="D5547">
        <v>0</v>
      </c>
      <c r="E5547">
        <v>0</v>
      </c>
      <c r="F5547">
        <v>4</v>
      </c>
      <c r="G5547">
        <v>357998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128044</v>
      </c>
      <c r="N5547">
        <v>699500</v>
      </c>
      <c r="O5547">
        <v>1185542</v>
      </c>
      <c r="P5547" t="s">
        <v>5</v>
      </c>
      <c r="Q5547" t="s">
        <v>7</v>
      </c>
      <c r="R5547" t="s">
        <v>169</v>
      </c>
      <c r="S5547" t="s">
        <v>170</v>
      </c>
      <c r="T5547">
        <v>764865.80645161285</v>
      </c>
      <c r="U5547">
        <v>1264258</v>
      </c>
      <c r="V5547">
        <v>499392.19354838715</v>
      </c>
      <c r="W5547">
        <v>0.65291478496755073</v>
      </c>
      <c r="X5547" t="s">
        <v>176</v>
      </c>
    </row>
    <row r="5548" spans="1:24" x14ac:dyDescent="0.35">
      <c r="A5548">
        <v>3301058855</v>
      </c>
      <c r="B5548" t="s">
        <v>168</v>
      </c>
      <c r="C5548" t="s">
        <v>168</v>
      </c>
      <c r="D5548">
        <v>0</v>
      </c>
      <c r="E5548">
        <v>0</v>
      </c>
      <c r="F5548">
        <v>35</v>
      </c>
      <c r="G5548">
        <v>893636</v>
      </c>
      <c r="H5548">
        <v>37</v>
      </c>
      <c r="I5548">
        <v>750000</v>
      </c>
      <c r="J5548">
        <v>0</v>
      </c>
      <c r="K5548">
        <v>0</v>
      </c>
      <c r="L5548">
        <v>19</v>
      </c>
      <c r="M5548">
        <v>746050</v>
      </c>
      <c r="N5548">
        <v>802500</v>
      </c>
      <c r="O5548">
        <v>3192186</v>
      </c>
      <c r="P5548" t="s">
        <v>5</v>
      </c>
      <c r="Q5548" t="s">
        <v>17</v>
      </c>
      <c r="R5548" t="s">
        <v>169</v>
      </c>
      <c r="S5548" t="s">
        <v>170</v>
      </c>
      <c r="T5548">
        <v>2059474.8387096773</v>
      </c>
      <c r="U5548">
        <v>2205128</v>
      </c>
      <c r="V5548">
        <v>145653.16129032266</v>
      </c>
      <c r="W5548">
        <v>7.0723447819143415E-2</v>
      </c>
      <c r="X5548" t="s">
        <v>417</v>
      </c>
    </row>
    <row r="5549" spans="1:24" x14ac:dyDescent="0.35">
      <c r="A5549">
        <v>3301071907</v>
      </c>
      <c r="B5549" t="s">
        <v>168</v>
      </c>
      <c r="C5549" t="s">
        <v>168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21000</v>
      </c>
      <c r="O5549">
        <v>21000</v>
      </c>
      <c r="P5549" t="s">
        <v>5</v>
      </c>
      <c r="Q5549" t="s">
        <v>13</v>
      </c>
      <c r="R5549" t="s">
        <v>207</v>
      </c>
      <c r="S5549" t="s">
        <v>170</v>
      </c>
      <c r="T5549">
        <v>13548.387096774193</v>
      </c>
      <c r="U5549">
        <v>0</v>
      </c>
      <c r="V5549">
        <v>-13548.387096774193</v>
      </c>
      <c r="W5549">
        <v>0</v>
      </c>
      <c r="X5549" t="s">
        <v>297</v>
      </c>
    </row>
    <row r="5550" spans="1:24" x14ac:dyDescent="0.35">
      <c r="A5550">
        <v>3301001558</v>
      </c>
      <c r="B5550" t="s">
        <v>168</v>
      </c>
      <c r="C5550" t="s">
        <v>168</v>
      </c>
      <c r="D5550">
        <v>0</v>
      </c>
      <c r="E5550">
        <v>0</v>
      </c>
      <c r="F5550">
        <v>1</v>
      </c>
      <c r="G5550">
        <v>17900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330000</v>
      </c>
      <c r="O5550">
        <v>347900</v>
      </c>
      <c r="P5550" t="s">
        <v>5</v>
      </c>
      <c r="Q5550" t="s">
        <v>12</v>
      </c>
      <c r="R5550" t="s">
        <v>169</v>
      </c>
      <c r="S5550" t="s">
        <v>170</v>
      </c>
      <c r="T5550">
        <v>224451.61290322579</v>
      </c>
      <c r="U5550">
        <v>303000</v>
      </c>
      <c r="V5550">
        <v>78548.387096774211</v>
      </c>
      <c r="W5550">
        <v>0.34995688416211568</v>
      </c>
      <c r="X5550" t="s">
        <v>219</v>
      </c>
    </row>
    <row r="5551" spans="1:24" x14ac:dyDescent="0.35">
      <c r="A5551">
        <v>3300006101</v>
      </c>
      <c r="B5551" t="s">
        <v>168</v>
      </c>
      <c r="C5551" t="s">
        <v>168</v>
      </c>
      <c r="D5551">
        <v>0</v>
      </c>
      <c r="E5551">
        <v>0</v>
      </c>
      <c r="F5551">
        <v>2</v>
      </c>
      <c r="G5551">
        <v>134198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202000</v>
      </c>
      <c r="O5551">
        <v>336198</v>
      </c>
      <c r="P5551" t="s">
        <v>5</v>
      </c>
      <c r="Q5551" t="s">
        <v>14</v>
      </c>
      <c r="R5551" t="s">
        <v>169</v>
      </c>
      <c r="S5551" t="s">
        <v>170</v>
      </c>
      <c r="T5551">
        <v>216901.93548387097</v>
      </c>
      <c r="U5551">
        <v>4998</v>
      </c>
      <c r="V5551">
        <v>-211903.93548387097</v>
      </c>
      <c r="W5551">
        <v>-0.97695732871700602</v>
      </c>
      <c r="X5551" t="s">
        <v>249</v>
      </c>
    </row>
    <row r="5552" spans="1:24" x14ac:dyDescent="0.35">
      <c r="A5552">
        <v>3301044114</v>
      </c>
      <c r="B5552" t="s">
        <v>168</v>
      </c>
      <c r="C5552" t="s">
        <v>168</v>
      </c>
      <c r="D5552">
        <v>0</v>
      </c>
      <c r="E5552">
        <v>0</v>
      </c>
      <c r="F5552">
        <v>49</v>
      </c>
      <c r="G5552">
        <v>1349149</v>
      </c>
      <c r="H5552">
        <v>59</v>
      </c>
      <c r="I5552">
        <v>1220000</v>
      </c>
      <c r="J5552">
        <v>0</v>
      </c>
      <c r="K5552">
        <v>0</v>
      </c>
      <c r="L5552">
        <v>1</v>
      </c>
      <c r="M5552">
        <v>52400</v>
      </c>
      <c r="N5552">
        <v>420000</v>
      </c>
      <c r="O5552">
        <v>3041549</v>
      </c>
      <c r="P5552" t="s">
        <v>5</v>
      </c>
      <c r="Q5552" t="s">
        <v>17</v>
      </c>
      <c r="R5552" t="s">
        <v>169</v>
      </c>
      <c r="S5552" t="s">
        <v>170</v>
      </c>
      <c r="T5552">
        <v>1962289.6774193549</v>
      </c>
      <c r="U5552">
        <v>2513147</v>
      </c>
      <c r="V5552">
        <v>550857.32258064509</v>
      </c>
      <c r="W5552">
        <v>0.2807217144948182</v>
      </c>
      <c r="X5552" t="s">
        <v>278</v>
      </c>
    </row>
    <row r="5553" spans="1:24" x14ac:dyDescent="0.35">
      <c r="A5553">
        <v>3301040179</v>
      </c>
      <c r="B5553" t="s">
        <v>168</v>
      </c>
      <c r="C5553" t="s">
        <v>168</v>
      </c>
      <c r="D5553">
        <v>0</v>
      </c>
      <c r="E5553">
        <v>0</v>
      </c>
      <c r="F5553">
        <v>18</v>
      </c>
      <c r="G5553">
        <v>884899</v>
      </c>
      <c r="H5553">
        <v>4</v>
      </c>
      <c r="I5553">
        <v>100000</v>
      </c>
      <c r="J5553">
        <v>0</v>
      </c>
      <c r="K5553">
        <v>0</v>
      </c>
      <c r="L5553">
        <v>0</v>
      </c>
      <c r="M5553">
        <v>0</v>
      </c>
      <c r="N5553">
        <v>1081500</v>
      </c>
      <c r="O5553">
        <v>2066399</v>
      </c>
      <c r="P5553" t="s">
        <v>5</v>
      </c>
      <c r="Q5553" t="s">
        <v>17</v>
      </c>
      <c r="R5553" t="s">
        <v>169</v>
      </c>
      <c r="S5553" t="s">
        <v>170</v>
      </c>
      <c r="T5553">
        <v>1333160.6451612902</v>
      </c>
      <c r="U5553">
        <v>1783900</v>
      </c>
      <c r="V5553">
        <v>450739.35483870981</v>
      </c>
      <c r="W5553">
        <v>0.33809830531276885</v>
      </c>
      <c r="X5553" t="s">
        <v>278</v>
      </c>
    </row>
    <row r="5554" spans="1:24" x14ac:dyDescent="0.35">
      <c r="A5554">
        <v>3301007988</v>
      </c>
      <c r="B5554" t="s">
        <v>168</v>
      </c>
      <c r="C5554" t="s">
        <v>168</v>
      </c>
      <c r="D5554">
        <v>0</v>
      </c>
      <c r="E5554">
        <v>0</v>
      </c>
      <c r="F5554">
        <v>95</v>
      </c>
      <c r="G5554">
        <v>2999306</v>
      </c>
      <c r="H5554">
        <v>54</v>
      </c>
      <c r="I5554">
        <v>1325000</v>
      </c>
      <c r="J5554">
        <v>0</v>
      </c>
      <c r="K5554">
        <v>0</v>
      </c>
      <c r="L5554">
        <v>60</v>
      </c>
      <c r="M5554">
        <v>2234000</v>
      </c>
      <c r="N5554">
        <v>95000</v>
      </c>
      <c r="O5554">
        <v>6653306</v>
      </c>
      <c r="P5554" t="s">
        <v>5</v>
      </c>
      <c r="Q5554" t="s">
        <v>9</v>
      </c>
      <c r="R5554" t="s">
        <v>169</v>
      </c>
      <c r="S5554" t="s">
        <v>170</v>
      </c>
      <c r="T5554">
        <v>4292455.4838709682</v>
      </c>
      <c r="U5554">
        <v>3890832</v>
      </c>
      <c r="V5554">
        <v>-401623.48387096822</v>
      </c>
      <c r="W5554">
        <v>-9.3564973563518783E-2</v>
      </c>
      <c r="X5554" t="s">
        <v>243</v>
      </c>
    </row>
    <row r="5555" spans="1:24" x14ac:dyDescent="0.35">
      <c r="A5555">
        <v>3301044870</v>
      </c>
      <c r="B5555" t="s">
        <v>168</v>
      </c>
      <c r="C5555" t="s">
        <v>168</v>
      </c>
      <c r="D5555">
        <v>0</v>
      </c>
      <c r="E5555">
        <v>0</v>
      </c>
      <c r="F5555">
        <v>501</v>
      </c>
      <c r="G5555">
        <v>10795795</v>
      </c>
      <c r="H5555">
        <v>68</v>
      </c>
      <c r="I5555">
        <v>2425000</v>
      </c>
      <c r="J5555">
        <v>412</v>
      </c>
      <c r="K5555">
        <v>5489900</v>
      </c>
      <c r="L5555">
        <v>203</v>
      </c>
      <c r="M5555">
        <v>7877200</v>
      </c>
      <c r="N5555">
        <v>9187000</v>
      </c>
      <c r="O5555">
        <v>35774895</v>
      </c>
      <c r="P5555" t="s">
        <v>5</v>
      </c>
      <c r="Q5555" t="s">
        <v>16</v>
      </c>
      <c r="R5555" t="s">
        <v>169</v>
      </c>
      <c r="S5555" t="s">
        <v>170</v>
      </c>
      <c r="T5555">
        <v>23080577.419354837</v>
      </c>
      <c r="U5555">
        <v>13149924</v>
      </c>
      <c r="V5555">
        <v>-9930653.4193548374</v>
      </c>
      <c r="W5555">
        <v>-0.43026018105713515</v>
      </c>
      <c r="X5555" t="s">
        <v>370</v>
      </c>
    </row>
    <row r="5556" spans="1:24" x14ac:dyDescent="0.35">
      <c r="A5556">
        <v>3301071859</v>
      </c>
      <c r="B5556" t="s">
        <v>168</v>
      </c>
      <c r="C5556" t="s">
        <v>168</v>
      </c>
      <c r="D5556">
        <v>0</v>
      </c>
      <c r="E5556">
        <v>0</v>
      </c>
      <c r="F5556">
        <v>83</v>
      </c>
      <c r="G5556">
        <v>3143738</v>
      </c>
      <c r="H5556">
        <v>49</v>
      </c>
      <c r="I5556">
        <v>1598000</v>
      </c>
      <c r="J5556">
        <v>0</v>
      </c>
      <c r="K5556">
        <v>0</v>
      </c>
      <c r="L5556">
        <v>0</v>
      </c>
      <c r="M5556">
        <v>0</v>
      </c>
      <c r="N5556">
        <v>582000</v>
      </c>
      <c r="O5556">
        <v>5323738</v>
      </c>
      <c r="P5556" t="s">
        <v>5</v>
      </c>
      <c r="Q5556" t="s">
        <v>17</v>
      </c>
      <c r="R5556" t="s">
        <v>169</v>
      </c>
      <c r="S5556" t="s">
        <v>170</v>
      </c>
      <c r="T5556">
        <v>3434669.6774193547</v>
      </c>
      <c r="U5556">
        <v>2974242</v>
      </c>
      <c r="V5556">
        <v>-460427.67741935467</v>
      </c>
      <c r="W5556">
        <v>-0.13405297180289488</v>
      </c>
      <c r="X5556" t="s">
        <v>244</v>
      </c>
    </row>
    <row r="5557" spans="1:24" x14ac:dyDescent="0.35">
      <c r="A5557">
        <v>3301075402</v>
      </c>
      <c r="B5557" t="s">
        <v>168</v>
      </c>
      <c r="C5557" t="s">
        <v>168</v>
      </c>
      <c r="D5557">
        <v>0</v>
      </c>
      <c r="E5557">
        <v>0</v>
      </c>
      <c r="F5557">
        <v>3</v>
      </c>
      <c r="G5557">
        <v>144496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135000</v>
      </c>
      <c r="O5557">
        <v>279496</v>
      </c>
      <c r="P5557" t="s">
        <v>5</v>
      </c>
      <c r="Q5557" t="s">
        <v>14</v>
      </c>
      <c r="R5557" t="s">
        <v>169</v>
      </c>
      <c r="S5557" t="s">
        <v>170</v>
      </c>
      <c r="T5557">
        <v>180320</v>
      </c>
      <c r="U5557">
        <v>192999</v>
      </c>
      <c r="V5557">
        <v>12679</v>
      </c>
      <c r="W5557">
        <v>7.031388642413483E-2</v>
      </c>
      <c r="X5557" t="s">
        <v>333</v>
      </c>
    </row>
    <row r="5558" spans="1:24" x14ac:dyDescent="0.35">
      <c r="A5558">
        <v>3300017562</v>
      </c>
      <c r="B5558" t="s">
        <v>168</v>
      </c>
      <c r="C5558" t="s">
        <v>168</v>
      </c>
      <c r="D5558">
        <v>0</v>
      </c>
      <c r="E5558">
        <v>0</v>
      </c>
      <c r="F5558">
        <v>184</v>
      </c>
      <c r="G5558">
        <v>6686902</v>
      </c>
      <c r="H5558">
        <v>197</v>
      </c>
      <c r="I5558">
        <v>7260000</v>
      </c>
      <c r="J5558">
        <v>0</v>
      </c>
      <c r="K5558">
        <v>0</v>
      </c>
      <c r="L5558">
        <v>6</v>
      </c>
      <c r="M5558">
        <v>1357089</v>
      </c>
      <c r="N5558">
        <v>1010500</v>
      </c>
      <c r="O5558">
        <v>16314491</v>
      </c>
      <c r="P5558" t="s">
        <v>5</v>
      </c>
      <c r="Q5558" t="s">
        <v>7</v>
      </c>
      <c r="R5558" t="s">
        <v>169</v>
      </c>
      <c r="S5558" t="s">
        <v>170</v>
      </c>
      <c r="T5558">
        <v>10525478.064516129</v>
      </c>
      <c r="U5558">
        <v>10400411</v>
      </c>
      <c r="V5558">
        <v>-125067.06451612897</v>
      </c>
      <c r="W5558">
        <v>-1.1882316769796897E-2</v>
      </c>
      <c r="X5558" t="s">
        <v>221</v>
      </c>
    </row>
    <row r="5559" spans="1:24" x14ac:dyDescent="0.35">
      <c r="A5559">
        <v>3300012026</v>
      </c>
      <c r="B5559" t="s">
        <v>168</v>
      </c>
      <c r="C5559" t="s">
        <v>168</v>
      </c>
      <c r="D5559">
        <v>0</v>
      </c>
      <c r="E5559">
        <v>0</v>
      </c>
      <c r="F5559">
        <v>10</v>
      </c>
      <c r="G5559">
        <v>784493</v>
      </c>
      <c r="H5559">
        <v>6</v>
      </c>
      <c r="I5559">
        <v>135000</v>
      </c>
      <c r="J5559">
        <v>0</v>
      </c>
      <c r="K5559">
        <v>0</v>
      </c>
      <c r="L5559">
        <v>181</v>
      </c>
      <c r="M5559">
        <v>6201616</v>
      </c>
      <c r="N5559">
        <v>330000</v>
      </c>
      <c r="O5559">
        <v>7451109</v>
      </c>
      <c r="P5559" t="s">
        <v>5</v>
      </c>
      <c r="Q5559" t="s">
        <v>12</v>
      </c>
      <c r="R5559" t="s">
        <v>169</v>
      </c>
      <c r="S5559" t="s">
        <v>170</v>
      </c>
      <c r="T5559">
        <v>4807167.0967741935</v>
      </c>
      <c r="U5559">
        <v>3978688</v>
      </c>
      <c r="V5559">
        <v>-828479.09677419346</v>
      </c>
      <c r="W5559">
        <v>-0.1723424794886238</v>
      </c>
      <c r="X5559" t="s">
        <v>189</v>
      </c>
    </row>
    <row r="5560" spans="1:24" x14ac:dyDescent="0.35">
      <c r="A5560">
        <v>3300011262</v>
      </c>
      <c r="B5560" t="s">
        <v>168</v>
      </c>
      <c r="C5560" t="s">
        <v>168</v>
      </c>
      <c r="D5560">
        <v>0</v>
      </c>
      <c r="E5560">
        <v>0</v>
      </c>
      <c r="F5560">
        <v>13</v>
      </c>
      <c r="G5560">
        <v>220348</v>
      </c>
      <c r="H5560">
        <v>17</v>
      </c>
      <c r="I5560">
        <v>250000</v>
      </c>
      <c r="J5560">
        <v>0</v>
      </c>
      <c r="K5560">
        <v>0</v>
      </c>
      <c r="L5560">
        <v>12</v>
      </c>
      <c r="M5560">
        <v>378800</v>
      </c>
      <c r="N5560">
        <v>892500</v>
      </c>
      <c r="O5560">
        <v>1741648</v>
      </c>
      <c r="P5560" t="s">
        <v>5</v>
      </c>
      <c r="Q5560" t="s">
        <v>16</v>
      </c>
      <c r="R5560" t="s">
        <v>169</v>
      </c>
      <c r="S5560" t="s">
        <v>170</v>
      </c>
      <c r="T5560">
        <v>1123643.8709677421</v>
      </c>
      <c r="U5560">
        <v>1027828</v>
      </c>
      <c r="V5560">
        <v>-95815.870967742056</v>
      </c>
      <c r="W5560">
        <v>-8.5272454594728764E-2</v>
      </c>
      <c r="X5560" t="s">
        <v>349</v>
      </c>
    </row>
    <row r="5561" spans="1:24" x14ac:dyDescent="0.35">
      <c r="A5561">
        <v>3301020361</v>
      </c>
      <c r="B5561" t="s">
        <v>168</v>
      </c>
      <c r="C5561" t="s">
        <v>168</v>
      </c>
      <c r="D5561">
        <v>0</v>
      </c>
      <c r="E5561">
        <v>0</v>
      </c>
      <c r="F5561">
        <v>14</v>
      </c>
      <c r="G5561">
        <v>558086</v>
      </c>
      <c r="H5561">
        <v>0</v>
      </c>
      <c r="I5561">
        <v>0</v>
      </c>
      <c r="J5561">
        <v>0</v>
      </c>
      <c r="K5561">
        <v>0</v>
      </c>
      <c r="L5561">
        <v>1</v>
      </c>
      <c r="M5561">
        <v>50000</v>
      </c>
      <c r="N5561">
        <v>1437500</v>
      </c>
      <c r="O5561">
        <v>2045586</v>
      </c>
      <c r="P5561" t="s">
        <v>5</v>
      </c>
      <c r="Q5561" t="s">
        <v>7</v>
      </c>
      <c r="R5561" t="s">
        <v>169</v>
      </c>
      <c r="S5561" t="s">
        <v>170</v>
      </c>
      <c r="T5561">
        <v>1319732.9032258063</v>
      </c>
      <c r="U5561">
        <v>3891992</v>
      </c>
      <c r="V5561">
        <v>2572259.0967741935</v>
      </c>
      <c r="W5561">
        <v>1.9490755216353652</v>
      </c>
      <c r="X5561" t="s">
        <v>236</v>
      </c>
    </row>
    <row r="5562" spans="1:24" x14ac:dyDescent="0.35">
      <c r="A5562">
        <v>3301070645</v>
      </c>
      <c r="B5562" t="s">
        <v>168</v>
      </c>
      <c r="C5562" t="s">
        <v>168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1177500</v>
      </c>
      <c r="O5562">
        <v>1177500</v>
      </c>
      <c r="P5562" t="s">
        <v>5</v>
      </c>
      <c r="Q5562" t="s">
        <v>6</v>
      </c>
      <c r="R5562" t="s">
        <v>181</v>
      </c>
      <c r="S5562" t="s">
        <v>170</v>
      </c>
      <c r="T5562">
        <v>759677.41935483867</v>
      </c>
      <c r="U5562">
        <v>1574200</v>
      </c>
      <c r="V5562">
        <v>814522.58064516133</v>
      </c>
      <c r="W5562">
        <v>1.072195329087049</v>
      </c>
      <c r="X5562" t="s">
        <v>342</v>
      </c>
    </row>
    <row r="5563" spans="1:24" x14ac:dyDescent="0.35">
      <c r="A5563">
        <v>3300013970</v>
      </c>
      <c r="B5563" t="s">
        <v>168</v>
      </c>
      <c r="C5563" t="s">
        <v>168</v>
      </c>
      <c r="D5563">
        <v>0</v>
      </c>
      <c r="E5563">
        <v>0</v>
      </c>
      <c r="F5563">
        <v>8</v>
      </c>
      <c r="G5563">
        <v>350984</v>
      </c>
      <c r="H5563">
        <v>3</v>
      </c>
      <c r="I5563">
        <v>55000</v>
      </c>
      <c r="J5563">
        <v>0</v>
      </c>
      <c r="K5563">
        <v>0</v>
      </c>
      <c r="L5563">
        <v>29</v>
      </c>
      <c r="M5563">
        <v>2528400</v>
      </c>
      <c r="N5563">
        <v>980000</v>
      </c>
      <c r="O5563">
        <v>3914384</v>
      </c>
      <c r="P5563" t="s">
        <v>5</v>
      </c>
      <c r="Q5563" t="s">
        <v>8</v>
      </c>
      <c r="R5563" t="s">
        <v>169</v>
      </c>
      <c r="S5563" t="s">
        <v>170</v>
      </c>
      <c r="T5563">
        <v>2525409.0322580645</v>
      </c>
      <c r="U5563">
        <v>4765006</v>
      </c>
      <c r="V5563">
        <v>2239596.9677419355</v>
      </c>
      <c r="W5563">
        <v>0.88682543664597047</v>
      </c>
      <c r="X5563" t="s">
        <v>350</v>
      </c>
    </row>
    <row r="5564" spans="1:24" x14ac:dyDescent="0.35">
      <c r="A5564">
        <v>6001141815</v>
      </c>
      <c r="B5564" t="s">
        <v>168</v>
      </c>
      <c r="C5564" t="s">
        <v>168</v>
      </c>
      <c r="D5564">
        <v>0</v>
      </c>
      <c r="E5564">
        <v>0</v>
      </c>
      <c r="F5564">
        <v>31</v>
      </c>
      <c r="G5564">
        <v>986862</v>
      </c>
      <c r="H5564">
        <v>9</v>
      </c>
      <c r="I5564">
        <v>155000</v>
      </c>
      <c r="J5564">
        <v>0</v>
      </c>
      <c r="K5564">
        <v>0</v>
      </c>
      <c r="L5564">
        <v>10</v>
      </c>
      <c r="M5564">
        <v>424000</v>
      </c>
      <c r="N5564">
        <v>270000</v>
      </c>
      <c r="O5564">
        <v>1835862</v>
      </c>
      <c r="P5564" t="s">
        <v>5</v>
      </c>
      <c r="Q5564" t="s">
        <v>15</v>
      </c>
      <c r="R5564" t="s">
        <v>169</v>
      </c>
      <c r="S5564" t="s">
        <v>170</v>
      </c>
      <c r="T5564">
        <v>1184427.0967741935</v>
      </c>
      <c r="U5564">
        <v>1346869</v>
      </c>
      <c r="V5564">
        <v>162441.90322580654</v>
      </c>
      <c r="W5564">
        <v>0.13714808084703534</v>
      </c>
      <c r="X5564" t="s">
        <v>296</v>
      </c>
    </row>
    <row r="5565" spans="1:24" x14ac:dyDescent="0.35">
      <c r="A5565">
        <v>3300012655</v>
      </c>
      <c r="B5565" t="s">
        <v>168</v>
      </c>
      <c r="C5565" t="s">
        <v>168</v>
      </c>
      <c r="D5565">
        <v>0</v>
      </c>
      <c r="E5565">
        <v>0</v>
      </c>
      <c r="F5565">
        <v>0</v>
      </c>
      <c r="G5565">
        <v>0</v>
      </c>
      <c r="H5565">
        <v>35</v>
      </c>
      <c r="I5565">
        <v>589000</v>
      </c>
      <c r="J5565">
        <v>0</v>
      </c>
      <c r="K5565">
        <v>0</v>
      </c>
      <c r="L5565">
        <v>0</v>
      </c>
      <c r="M5565">
        <v>0</v>
      </c>
      <c r="N5565">
        <v>2040800</v>
      </c>
      <c r="O5565">
        <v>2629800</v>
      </c>
      <c r="P5565" t="s">
        <v>5</v>
      </c>
      <c r="Q5565" t="s">
        <v>16</v>
      </c>
      <c r="R5565" t="s">
        <v>169</v>
      </c>
      <c r="S5565" t="s">
        <v>170</v>
      </c>
      <c r="T5565">
        <v>1696645.1612903227</v>
      </c>
      <c r="U5565">
        <v>1527700</v>
      </c>
      <c r="V5565">
        <v>-168945.16129032266</v>
      </c>
      <c r="W5565">
        <v>-9.957601338504829E-2</v>
      </c>
      <c r="X5565" t="s">
        <v>312</v>
      </c>
    </row>
    <row r="5566" spans="1:24" x14ac:dyDescent="0.35">
      <c r="A5566">
        <v>3300011024</v>
      </c>
      <c r="B5566" t="s">
        <v>168</v>
      </c>
      <c r="C5566" t="s">
        <v>168</v>
      </c>
      <c r="D5566">
        <v>0</v>
      </c>
      <c r="E5566">
        <v>0</v>
      </c>
      <c r="F5566">
        <v>38</v>
      </c>
      <c r="G5566">
        <v>1774415</v>
      </c>
      <c r="H5566">
        <v>3</v>
      </c>
      <c r="I5566">
        <v>70000</v>
      </c>
      <c r="J5566">
        <v>0</v>
      </c>
      <c r="K5566">
        <v>0</v>
      </c>
      <c r="L5566">
        <v>69</v>
      </c>
      <c r="M5566">
        <v>2815600</v>
      </c>
      <c r="N5566">
        <v>362000</v>
      </c>
      <c r="O5566">
        <v>5022015</v>
      </c>
      <c r="P5566" t="s">
        <v>5</v>
      </c>
      <c r="Q5566" t="s">
        <v>12</v>
      </c>
      <c r="R5566" t="s">
        <v>169</v>
      </c>
      <c r="S5566" t="s">
        <v>170</v>
      </c>
      <c r="T5566">
        <v>3240009.6774193547</v>
      </c>
      <c r="U5566">
        <v>3338774</v>
      </c>
      <c r="V5566">
        <v>98764.322580645327</v>
      </c>
      <c r="W5566">
        <v>3.0482724563745789E-2</v>
      </c>
      <c r="X5566" t="s">
        <v>383</v>
      </c>
    </row>
    <row r="5567" spans="1:24" x14ac:dyDescent="0.35">
      <c r="A5567">
        <v>3301076039</v>
      </c>
      <c r="B5567" t="s">
        <v>168</v>
      </c>
      <c r="C5567" t="s">
        <v>168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3369000</v>
      </c>
      <c r="O5567">
        <v>3369000</v>
      </c>
      <c r="P5567" t="s">
        <v>5</v>
      </c>
      <c r="Q5567" t="s">
        <v>6</v>
      </c>
      <c r="R5567" t="s">
        <v>169</v>
      </c>
      <c r="S5567" t="s">
        <v>170</v>
      </c>
      <c r="T5567">
        <v>2173548.3870967743</v>
      </c>
      <c r="U5567">
        <v>2615000</v>
      </c>
      <c r="V5567">
        <v>441451.6129032257</v>
      </c>
      <c r="W5567">
        <v>0.20310181062629851</v>
      </c>
      <c r="X5567" t="s">
        <v>316</v>
      </c>
    </row>
    <row r="5568" spans="1:24" x14ac:dyDescent="0.35">
      <c r="A5568">
        <v>3301010959</v>
      </c>
      <c r="B5568" t="s">
        <v>168</v>
      </c>
      <c r="C5568" t="s">
        <v>168</v>
      </c>
      <c r="D5568">
        <v>0</v>
      </c>
      <c r="E5568">
        <v>0</v>
      </c>
      <c r="F5568">
        <v>579</v>
      </c>
      <c r="G5568">
        <v>21603962</v>
      </c>
      <c r="H5568">
        <v>57</v>
      </c>
      <c r="I5568">
        <v>850000</v>
      </c>
      <c r="J5568">
        <v>0</v>
      </c>
      <c r="K5568">
        <v>0</v>
      </c>
      <c r="L5568">
        <v>116</v>
      </c>
      <c r="M5568">
        <v>19852687</v>
      </c>
      <c r="N5568">
        <v>352500</v>
      </c>
      <c r="O5568">
        <v>42659149</v>
      </c>
      <c r="P5568" t="s">
        <v>5</v>
      </c>
      <c r="Q5568" t="s">
        <v>17</v>
      </c>
      <c r="R5568" t="s">
        <v>169</v>
      </c>
      <c r="S5568" t="s">
        <v>170</v>
      </c>
      <c r="T5568">
        <v>27522031.612903222</v>
      </c>
      <c r="U5568">
        <v>19975573</v>
      </c>
      <c r="V5568">
        <v>-7546458.6129032224</v>
      </c>
      <c r="W5568">
        <v>-0.27419700402368541</v>
      </c>
      <c r="X5568" t="s">
        <v>293</v>
      </c>
    </row>
    <row r="5569" spans="1:24" x14ac:dyDescent="0.35">
      <c r="A5569">
        <v>3301054161</v>
      </c>
      <c r="B5569" t="s">
        <v>168</v>
      </c>
      <c r="C5569" t="s">
        <v>168</v>
      </c>
      <c r="D5569">
        <v>0</v>
      </c>
      <c r="E5569">
        <v>0</v>
      </c>
      <c r="F5569">
        <v>495</v>
      </c>
      <c r="G5569">
        <v>16042590</v>
      </c>
      <c r="H5569">
        <v>1</v>
      </c>
      <c r="I5569">
        <v>80000</v>
      </c>
      <c r="J5569">
        <v>0</v>
      </c>
      <c r="K5569">
        <v>0</v>
      </c>
      <c r="L5569">
        <v>0</v>
      </c>
      <c r="M5569">
        <v>0</v>
      </c>
      <c r="N5569">
        <v>933000</v>
      </c>
      <c r="O5569">
        <v>17055590</v>
      </c>
      <c r="P5569" t="s">
        <v>5</v>
      </c>
      <c r="Q5569" t="s">
        <v>17</v>
      </c>
      <c r="R5569" t="s">
        <v>169</v>
      </c>
      <c r="S5569" t="s">
        <v>170</v>
      </c>
      <c r="T5569">
        <v>11003606.451612905</v>
      </c>
      <c r="U5569">
        <v>10456681</v>
      </c>
      <c r="V5569">
        <v>-546925.45161290467</v>
      </c>
      <c r="W5569">
        <v>-4.9704199620183354E-2</v>
      </c>
      <c r="X5569" t="s">
        <v>199</v>
      </c>
    </row>
    <row r="5570" spans="1:24" x14ac:dyDescent="0.35">
      <c r="A5570">
        <v>3300010794</v>
      </c>
      <c r="B5570" t="s">
        <v>168</v>
      </c>
      <c r="C5570" t="s">
        <v>168</v>
      </c>
      <c r="D5570">
        <v>0</v>
      </c>
      <c r="E5570">
        <v>0</v>
      </c>
      <c r="F5570">
        <v>12</v>
      </c>
      <c r="G5570">
        <v>556391</v>
      </c>
      <c r="H5570">
        <v>10</v>
      </c>
      <c r="I5570">
        <v>350000</v>
      </c>
      <c r="J5570">
        <v>0</v>
      </c>
      <c r="K5570">
        <v>0</v>
      </c>
      <c r="L5570">
        <v>0</v>
      </c>
      <c r="M5570">
        <v>0</v>
      </c>
      <c r="N5570">
        <v>303000</v>
      </c>
      <c r="O5570">
        <v>1209391</v>
      </c>
      <c r="P5570" t="s">
        <v>5</v>
      </c>
      <c r="Q5570" t="s">
        <v>12</v>
      </c>
      <c r="R5570" t="s">
        <v>169</v>
      </c>
      <c r="S5570" t="s">
        <v>170</v>
      </c>
      <c r="T5570">
        <v>780252.25806451612</v>
      </c>
      <c r="U5570">
        <v>701147</v>
      </c>
      <c r="V5570">
        <v>-79105.258064516122</v>
      </c>
      <c r="W5570">
        <v>-0.10138420907713053</v>
      </c>
      <c r="X5570" t="s">
        <v>380</v>
      </c>
    </row>
    <row r="5571" spans="1:24" x14ac:dyDescent="0.35">
      <c r="A5571">
        <v>3301052078</v>
      </c>
      <c r="B5571" t="s">
        <v>168</v>
      </c>
      <c r="C5571" t="s">
        <v>168</v>
      </c>
      <c r="D5571">
        <v>0</v>
      </c>
      <c r="E5571">
        <v>0</v>
      </c>
      <c r="F5571">
        <v>17</v>
      </c>
      <c r="G5571">
        <v>436242</v>
      </c>
      <c r="H5571">
        <v>7</v>
      </c>
      <c r="I5571">
        <v>140000</v>
      </c>
      <c r="J5571">
        <v>0</v>
      </c>
      <c r="K5571">
        <v>0</v>
      </c>
      <c r="L5571">
        <v>2</v>
      </c>
      <c r="M5571">
        <v>124800</v>
      </c>
      <c r="N5571">
        <v>789500</v>
      </c>
      <c r="O5571">
        <v>1490542</v>
      </c>
      <c r="P5571" t="s">
        <v>5</v>
      </c>
      <c r="Q5571" t="s">
        <v>12</v>
      </c>
      <c r="R5571" t="s">
        <v>169</v>
      </c>
      <c r="S5571" t="s">
        <v>170</v>
      </c>
      <c r="T5571">
        <v>961640</v>
      </c>
      <c r="U5571">
        <v>468400</v>
      </c>
      <c r="V5571">
        <v>-493240</v>
      </c>
      <c r="W5571">
        <v>-0.51291543612994461</v>
      </c>
      <c r="X5571" t="s">
        <v>364</v>
      </c>
    </row>
    <row r="5572" spans="1:24" x14ac:dyDescent="0.35">
      <c r="A5572">
        <v>3301006991</v>
      </c>
      <c r="B5572" t="s">
        <v>168</v>
      </c>
      <c r="C5572" t="s">
        <v>168</v>
      </c>
      <c r="D5572">
        <v>0</v>
      </c>
      <c r="E5572">
        <v>0</v>
      </c>
      <c r="F5572">
        <v>22</v>
      </c>
      <c r="G5572">
        <v>934476</v>
      </c>
      <c r="H5572">
        <v>80</v>
      </c>
      <c r="I5572">
        <v>2396000</v>
      </c>
      <c r="J5572">
        <v>0</v>
      </c>
      <c r="K5572">
        <v>0</v>
      </c>
      <c r="L5572">
        <v>14</v>
      </c>
      <c r="M5572">
        <v>1483600</v>
      </c>
      <c r="N5572">
        <v>30000</v>
      </c>
      <c r="O5572">
        <v>4844076</v>
      </c>
      <c r="P5572" t="s">
        <v>5</v>
      </c>
      <c r="Q5572" t="s">
        <v>13</v>
      </c>
      <c r="R5572" t="s">
        <v>169</v>
      </c>
      <c r="S5572" t="s">
        <v>170</v>
      </c>
      <c r="T5572">
        <v>3125210.3225806453</v>
      </c>
      <c r="U5572">
        <v>1766294</v>
      </c>
      <c r="V5572">
        <v>-1358916.3225806453</v>
      </c>
      <c r="W5572">
        <v>-0.43482395817076369</v>
      </c>
      <c r="X5572" t="s">
        <v>397</v>
      </c>
    </row>
    <row r="5573" spans="1:24" x14ac:dyDescent="0.35">
      <c r="A5573">
        <v>3301074430</v>
      </c>
      <c r="B5573" t="s">
        <v>168</v>
      </c>
      <c r="C5573" t="s">
        <v>168</v>
      </c>
      <c r="D5573">
        <v>0</v>
      </c>
      <c r="E5573">
        <v>0</v>
      </c>
      <c r="F5573">
        <v>33</v>
      </c>
      <c r="G5573">
        <v>890162</v>
      </c>
      <c r="H5573">
        <v>9</v>
      </c>
      <c r="I5573">
        <v>250000</v>
      </c>
      <c r="J5573">
        <v>0</v>
      </c>
      <c r="K5573">
        <v>0</v>
      </c>
      <c r="L5573">
        <v>0</v>
      </c>
      <c r="M5573">
        <v>0</v>
      </c>
      <c r="N5573">
        <v>150000</v>
      </c>
      <c r="O5573">
        <v>1290162</v>
      </c>
      <c r="P5573" t="s">
        <v>5</v>
      </c>
      <c r="Q5573" t="s">
        <v>14</v>
      </c>
      <c r="R5573" t="s">
        <v>207</v>
      </c>
      <c r="S5573" t="s">
        <v>170</v>
      </c>
      <c r="T5573">
        <v>832362.58064516133</v>
      </c>
      <c r="U5573">
        <v>872480</v>
      </c>
      <c r="V5573">
        <v>40117.419354838668</v>
      </c>
      <c r="W5573">
        <v>4.8197048122638808E-2</v>
      </c>
      <c r="X5573" t="s">
        <v>327</v>
      </c>
    </row>
    <row r="5574" spans="1:24" x14ac:dyDescent="0.35">
      <c r="A5574">
        <v>3301071490</v>
      </c>
      <c r="B5574" t="s">
        <v>168</v>
      </c>
      <c r="C5574" t="s">
        <v>168</v>
      </c>
      <c r="D5574">
        <v>0</v>
      </c>
      <c r="E5574">
        <v>0</v>
      </c>
      <c r="F5574">
        <v>219</v>
      </c>
      <c r="G5574">
        <v>5894498</v>
      </c>
      <c r="H5574">
        <v>40</v>
      </c>
      <c r="I5574">
        <v>1365000</v>
      </c>
      <c r="J5574">
        <v>0</v>
      </c>
      <c r="K5574">
        <v>0</v>
      </c>
      <c r="L5574">
        <v>35</v>
      </c>
      <c r="M5574">
        <v>2064000</v>
      </c>
      <c r="N5574">
        <v>150000</v>
      </c>
      <c r="O5574">
        <v>9473498</v>
      </c>
      <c r="P5574" t="s">
        <v>5</v>
      </c>
      <c r="Q5574" t="s">
        <v>11</v>
      </c>
      <c r="R5574" t="s">
        <v>169</v>
      </c>
      <c r="S5574" t="s">
        <v>170</v>
      </c>
      <c r="T5574">
        <v>6111934.1935483869</v>
      </c>
      <c r="U5574">
        <v>5006418</v>
      </c>
      <c r="V5574">
        <v>-1105516.1935483869</v>
      </c>
      <c r="W5574">
        <v>-0.18087828804101713</v>
      </c>
      <c r="X5574" t="s">
        <v>217</v>
      </c>
    </row>
    <row r="5575" spans="1:24" x14ac:dyDescent="0.35">
      <c r="A5575">
        <v>3301070976</v>
      </c>
      <c r="B5575" t="s">
        <v>168</v>
      </c>
      <c r="C5575" t="s">
        <v>168</v>
      </c>
      <c r="D5575">
        <v>0</v>
      </c>
      <c r="E5575">
        <v>0</v>
      </c>
      <c r="F5575">
        <v>60</v>
      </c>
      <c r="G5575">
        <v>1976086</v>
      </c>
      <c r="H5575">
        <v>17</v>
      </c>
      <c r="I5575">
        <v>280000</v>
      </c>
      <c r="J5575">
        <v>0</v>
      </c>
      <c r="K5575">
        <v>0</v>
      </c>
      <c r="L5575">
        <v>0</v>
      </c>
      <c r="M5575">
        <v>0</v>
      </c>
      <c r="N5575">
        <v>44000</v>
      </c>
      <c r="O5575">
        <v>2300086</v>
      </c>
      <c r="P5575" t="s">
        <v>5</v>
      </c>
      <c r="Q5575" t="s">
        <v>9</v>
      </c>
      <c r="R5575" t="s">
        <v>169</v>
      </c>
      <c r="S5575" t="s">
        <v>170</v>
      </c>
      <c r="T5575">
        <v>1483926.4516129033</v>
      </c>
      <c r="U5575">
        <v>2017254</v>
      </c>
      <c r="V5575">
        <v>533327.54838709673</v>
      </c>
      <c r="W5575">
        <v>0.35940295275915757</v>
      </c>
      <c r="X5575" t="s">
        <v>224</v>
      </c>
    </row>
    <row r="5576" spans="1:24" x14ac:dyDescent="0.35">
      <c r="A5576">
        <v>3300021988</v>
      </c>
      <c r="B5576" t="s">
        <v>168</v>
      </c>
      <c r="C5576" t="s">
        <v>168</v>
      </c>
      <c r="D5576">
        <v>0</v>
      </c>
      <c r="E5576">
        <v>0</v>
      </c>
      <c r="F5576">
        <v>148</v>
      </c>
      <c r="G5576">
        <v>5646601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102400</v>
      </c>
      <c r="N5576">
        <v>930700</v>
      </c>
      <c r="O5576">
        <v>6679701</v>
      </c>
      <c r="P5576" t="s">
        <v>5</v>
      </c>
      <c r="Q5576" t="s">
        <v>7</v>
      </c>
      <c r="R5576" t="s">
        <v>169</v>
      </c>
      <c r="S5576" t="s">
        <v>170</v>
      </c>
      <c r="T5576">
        <v>4309484.5161290318</v>
      </c>
      <c r="U5576">
        <v>4757501</v>
      </c>
      <c r="V5576">
        <v>448016.48387096822</v>
      </c>
      <c r="W5576">
        <v>0.10396057398377567</v>
      </c>
      <c r="X5576" t="s">
        <v>196</v>
      </c>
    </row>
    <row r="5577" spans="1:24" x14ac:dyDescent="0.35">
      <c r="A5577">
        <v>3301066678</v>
      </c>
      <c r="B5577" t="s">
        <v>168</v>
      </c>
      <c r="C5577" t="s">
        <v>168</v>
      </c>
      <c r="D5577">
        <v>0</v>
      </c>
      <c r="E5577">
        <v>0</v>
      </c>
      <c r="F5577">
        <v>144</v>
      </c>
      <c r="G5577">
        <v>4762345</v>
      </c>
      <c r="H5577">
        <v>48</v>
      </c>
      <c r="I5577">
        <v>1285000</v>
      </c>
      <c r="J5577">
        <v>0</v>
      </c>
      <c r="K5577">
        <v>0</v>
      </c>
      <c r="L5577">
        <v>0</v>
      </c>
      <c r="M5577">
        <v>0</v>
      </c>
      <c r="N5577">
        <v>3322500</v>
      </c>
      <c r="O5577">
        <v>9369845</v>
      </c>
      <c r="P5577" t="s">
        <v>5</v>
      </c>
      <c r="Q5577" t="s">
        <v>17</v>
      </c>
      <c r="R5577" t="s">
        <v>169</v>
      </c>
      <c r="S5577" t="s">
        <v>170</v>
      </c>
      <c r="T5577">
        <v>6045061.2903225804</v>
      </c>
      <c r="U5577">
        <v>4072274</v>
      </c>
      <c r="V5577">
        <v>-1972787.2903225804</v>
      </c>
      <c r="W5577">
        <v>-0.32634694597402625</v>
      </c>
      <c r="X5577" t="s">
        <v>293</v>
      </c>
    </row>
    <row r="5578" spans="1:24" x14ac:dyDescent="0.35">
      <c r="A5578">
        <v>3300024020</v>
      </c>
      <c r="B5578" t="s">
        <v>168</v>
      </c>
      <c r="C5578" t="s">
        <v>168</v>
      </c>
      <c r="D5578">
        <v>0</v>
      </c>
      <c r="E5578">
        <v>0</v>
      </c>
      <c r="F5578">
        <v>25</v>
      </c>
      <c r="G5578">
        <v>1127033</v>
      </c>
      <c r="H5578">
        <v>7</v>
      </c>
      <c r="I5578">
        <v>177000</v>
      </c>
      <c r="J5578">
        <v>0</v>
      </c>
      <c r="K5578">
        <v>0</v>
      </c>
      <c r="L5578">
        <v>9</v>
      </c>
      <c r="M5578">
        <v>683050</v>
      </c>
      <c r="N5578">
        <v>150000</v>
      </c>
      <c r="O5578">
        <v>2137083</v>
      </c>
      <c r="P5578" t="s">
        <v>5</v>
      </c>
      <c r="Q5578" t="s">
        <v>13</v>
      </c>
      <c r="R5578" t="s">
        <v>169</v>
      </c>
      <c r="S5578" t="s">
        <v>170</v>
      </c>
      <c r="T5578">
        <v>1378763.2258064514</v>
      </c>
      <c r="U5578">
        <v>1297079</v>
      </c>
      <c r="V5578">
        <v>-81684.225806451403</v>
      </c>
      <c r="W5578">
        <v>-5.9244563734772937E-2</v>
      </c>
      <c r="X5578" t="s">
        <v>399</v>
      </c>
    </row>
    <row r="5579" spans="1:24" x14ac:dyDescent="0.35">
      <c r="A5579">
        <v>3301071803</v>
      </c>
      <c r="B5579" t="s">
        <v>168</v>
      </c>
      <c r="C5579" t="s">
        <v>168</v>
      </c>
      <c r="D5579">
        <v>0</v>
      </c>
      <c r="E5579">
        <v>0</v>
      </c>
      <c r="F5579">
        <v>63</v>
      </c>
      <c r="G5579">
        <v>2087022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52400</v>
      </c>
      <c r="N5579">
        <v>619700</v>
      </c>
      <c r="O5579">
        <v>2759122</v>
      </c>
      <c r="P5579" t="s">
        <v>5</v>
      </c>
      <c r="Q5579" t="s">
        <v>7</v>
      </c>
      <c r="R5579" t="s">
        <v>169</v>
      </c>
      <c r="S5579" t="s">
        <v>170</v>
      </c>
      <c r="T5579">
        <v>1780078.7096774194</v>
      </c>
      <c r="U5579">
        <v>2485142</v>
      </c>
      <c r="V5579">
        <v>705063.29032258061</v>
      </c>
      <c r="W5579">
        <v>0.39608545762021397</v>
      </c>
      <c r="X5579" t="s">
        <v>289</v>
      </c>
    </row>
    <row r="5580" spans="1:24" x14ac:dyDescent="0.35">
      <c r="A5580">
        <v>6001123964</v>
      </c>
      <c r="B5580" t="s">
        <v>168</v>
      </c>
      <c r="C5580" t="s">
        <v>168</v>
      </c>
      <c r="D5580">
        <v>0</v>
      </c>
      <c r="E5580">
        <v>0</v>
      </c>
      <c r="F5580">
        <v>0</v>
      </c>
      <c r="G5580">
        <v>0</v>
      </c>
      <c r="H5580">
        <v>1</v>
      </c>
      <c r="I5580">
        <v>37000</v>
      </c>
      <c r="J5580">
        <v>0</v>
      </c>
      <c r="K5580">
        <v>0</v>
      </c>
      <c r="L5580">
        <v>0</v>
      </c>
      <c r="M5580">
        <v>0</v>
      </c>
      <c r="N5580">
        <v>30000</v>
      </c>
      <c r="O5580">
        <v>67000</v>
      </c>
      <c r="P5580" t="s">
        <v>5</v>
      </c>
      <c r="Q5580" t="s">
        <v>11</v>
      </c>
      <c r="R5580" t="s">
        <v>169</v>
      </c>
      <c r="S5580" t="s">
        <v>170</v>
      </c>
      <c r="T5580">
        <v>43225.806451612909</v>
      </c>
      <c r="U5580">
        <v>172000</v>
      </c>
      <c r="V5580">
        <v>128774.19354838709</v>
      </c>
      <c r="W5580">
        <v>2.9791044776119397</v>
      </c>
      <c r="X5580" t="s">
        <v>385</v>
      </c>
    </row>
    <row r="5581" spans="1:24" x14ac:dyDescent="0.35">
      <c r="A5581">
        <v>3301065280</v>
      </c>
      <c r="B5581" t="s">
        <v>168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 t="s">
        <v>5</v>
      </c>
      <c r="Q5581" t="s">
        <v>13</v>
      </c>
      <c r="R5581" t="s">
        <v>169</v>
      </c>
      <c r="S5581" t="s">
        <v>170</v>
      </c>
      <c r="T5581">
        <v>0</v>
      </c>
      <c r="U5581">
        <v>30000</v>
      </c>
      <c r="V5581">
        <v>30000</v>
      </c>
      <c r="W5581">
        <v>1</v>
      </c>
      <c r="X5581" t="s">
        <v>297</v>
      </c>
    </row>
    <row r="5582" spans="1:24" x14ac:dyDescent="0.35">
      <c r="A5582">
        <v>3301035986</v>
      </c>
      <c r="B5582" t="s">
        <v>168</v>
      </c>
      <c r="C5582" t="s">
        <v>168</v>
      </c>
      <c r="D5582">
        <v>0</v>
      </c>
      <c r="E5582">
        <v>0</v>
      </c>
      <c r="F5582">
        <v>40</v>
      </c>
      <c r="G5582">
        <v>1562460</v>
      </c>
      <c r="H5582">
        <v>26</v>
      </c>
      <c r="I5582">
        <v>930000</v>
      </c>
      <c r="J5582">
        <v>0</v>
      </c>
      <c r="K5582">
        <v>0</v>
      </c>
      <c r="L5582">
        <v>23</v>
      </c>
      <c r="M5582">
        <v>1315200</v>
      </c>
      <c r="N5582">
        <v>150000</v>
      </c>
      <c r="O5582">
        <v>3957660</v>
      </c>
      <c r="P5582" t="s">
        <v>5</v>
      </c>
      <c r="Q5582" t="s">
        <v>13</v>
      </c>
      <c r="R5582" t="s">
        <v>207</v>
      </c>
      <c r="S5582" t="s">
        <v>170</v>
      </c>
      <c r="T5582">
        <v>2553329.0322580645</v>
      </c>
      <c r="U5582">
        <v>2205176</v>
      </c>
      <c r="V5582">
        <v>-348153.03225806449</v>
      </c>
      <c r="W5582">
        <v>-0.1363525921883133</v>
      </c>
      <c r="X5582" t="s">
        <v>399</v>
      </c>
    </row>
    <row r="5583" spans="1:24" x14ac:dyDescent="0.35">
      <c r="A5583">
        <v>3301072514</v>
      </c>
      <c r="B5583" t="s">
        <v>168</v>
      </c>
      <c r="C5583" t="s">
        <v>168</v>
      </c>
      <c r="D5583">
        <v>0</v>
      </c>
      <c r="E5583">
        <v>0</v>
      </c>
      <c r="F5583">
        <v>0</v>
      </c>
      <c r="G5583">
        <v>0</v>
      </c>
      <c r="H5583">
        <v>1</v>
      </c>
      <c r="I5583">
        <v>5000</v>
      </c>
      <c r="J5583">
        <v>0</v>
      </c>
      <c r="K5583">
        <v>0</v>
      </c>
      <c r="L5583">
        <v>0</v>
      </c>
      <c r="M5583">
        <v>0</v>
      </c>
      <c r="N5583">
        <v>330000</v>
      </c>
      <c r="O5583">
        <v>335000</v>
      </c>
      <c r="P5583" t="s">
        <v>5</v>
      </c>
      <c r="Q5583" t="s">
        <v>12</v>
      </c>
      <c r="R5583" t="s">
        <v>169</v>
      </c>
      <c r="S5583" t="s">
        <v>170</v>
      </c>
      <c r="T5583">
        <v>216129.03225806452</v>
      </c>
      <c r="U5583">
        <v>450000</v>
      </c>
      <c r="V5583">
        <v>233870.96774193548</v>
      </c>
      <c r="W5583">
        <v>1.0820895522388061</v>
      </c>
      <c r="X5583" t="s">
        <v>415</v>
      </c>
    </row>
    <row r="5584" spans="1:24" x14ac:dyDescent="0.35">
      <c r="A5584">
        <v>3300000870</v>
      </c>
      <c r="B5584" t="s">
        <v>168</v>
      </c>
      <c r="C5584" t="s">
        <v>168</v>
      </c>
      <c r="D5584">
        <v>0</v>
      </c>
      <c r="E5584">
        <v>0</v>
      </c>
      <c r="F5584">
        <v>119</v>
      </c>
      <c r="G5584">
        <v>3902463</v>
      </c>
      <c r="H5584">
        <v>79</v>
      </c>
      <c r="I5584">
        <v>2256000</v>
      </c>
      <c r="J5584">
        <v>0</v>
      </c>
      <c r="K5584">
        <v>0</v>
      </c>
      <c r="L5584">
        <v>32</v>
      </c>
      <c r="M5584">
        <v>1456800</v>
      </c>
      <c r="N5584">
        <v>180000</v>
      </c>
      <c r="O5584">
        <v>7795263</v>
      </c>
      <c r="P5584" t="s">
        <v>5</v>
      </c>
      <c r="Q5584" t="s">
        <v>15</v>
      </c>
      <c r="R5584" t="s">
        <v>169</v>
      </c>
      <c r="S5584" t="s">
        <v>170</v>
      </c>
      <c r="T5584">
        <v>5029201.935483871</v>
      </c>
      <c r="U5584">
        <v>3659574</v>
      </c>
      <c r="V5584">
        <v>-1369627.935483871</v>
      </c>
      <c r="W5584">
        <v>-0.27233504501387573</v>
      </c>
      <c r="X5584" t="s">
        <v>254</v>
      </c>
    </row>
    <row r="5585" spans="1:24" x14ac:dyDescent="0.35">
      <c r="A5585">
        <v>3301074909</v>
      </c>
      <c r="B5585" t="s">
        <v>168</v>
      </c>
      <c r="C5585" t="s">
        <v>168</v>
      </c>
      <c r="D5585">
        <v>0</v>
      </c>
      <c r="E5585">
        <v>0</v>
      </c>
      <c r="F5585">
        <v>11</v>
      </c>
      <c r="G5585">
        <v>414746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305000</v>
      </c>
      <c r="O5585">
        <v>719746</v>
      </c>
      <c r="P5585" t="s">
        <v>5</v>
      </c>
      <c r="Q5585" t="s">
        <v>12</v>
      </c>
      <c r="R5585" t="s">
        <v>169</v>
      </c>
      <c r="S5585" t="s">
        <v>170</v>
      </c>
      <c r="T5585">
        <v>464352.25806451612</v>
      </c>
      <c r="U5585">
        <v>447247</v>
      </c>
      <c r="V5585">
        <v>-17105.258064516122</v>
      </c>
      <c r="W5585">
        <v>-3.6836814654058525E-2</v>
      </c>
      <c r="X5585" t="s">
        <v>189</v>
      </c>
    </row>
    <row r="5586" spans="1:24" x14ac:dyDescent="0.35">
      <c r="A5586">
        <v>3300010612</v>
      </c>
      <c r="B5586" t="s">
        <v>168</v>
      </c>
      <c r="C5586" t="s">
        <v>168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345000</v>
      </c>
      <c r="O5586">
        <v>345000</v>
      </c>
      <c r="P5586" t="s">
        <v>5</v>
      </c>
      <c r="Q5586" t="s">
        <v>16</v>
      </c>
      <c r="R5586" t="s">
        <v>169</v>
      </c>
      <c r="S5586" t="s">
        <v>170</v>
      </c>
      <c r="T5586">
        <v>222580.64516129033</v>
      </c>
      <c r="U5586">
        <v>0</v>
      </c>
      <c r="V5586">
        <v>-222580.64516129033</v>
      </c>
      <c r="W5586">
        <v>0</v>
      </c>
      <c r="X5586" t="s">
        <v>330</v>
      </c>
    </row>
    <row r="5587" spans="1:24" x14ac:dyDescent="0.35">
      <c r="A5587">
        <v>3301064286</v>
      </c>
      <c r="B5587" t="s">
        <v>168</v>
      </c>
      <c r="C5587" t="s">
        <v>168</v>
      </c>
      <c r="D5587">
        <v>0</v>
      </c>
      <c r="E5587">
        <v>0</v>
      </c>
      <c r="F5587">
        <v>3</v>
      </c>
      <c r="G5587">
        <v>135500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352500</v>
      </c>
      <c r="O5587">
        <v>488000</v>
      </c>
      <c r="P5587" t="s">
        <v>5</v>
      </c>
      <c r="Q5587" t="s">
        <v>17</v>
      </c>
      <c r="R5587" t="s">
        <v>169</v>
      </c>
      <c r="S5587" t="s">
        <v>170</v>
      </c>
      <c r="T5587">
        <v>314838.70967741933</v>
      </c>
      <c r="U5587">
        <v>491349</v>
      </c>
      <c r="V5587">
        <v>176510.29032258067</v>
      </c>
      <c r="W5587">
        <v>0.56063719262295098</v>
      </c>
      <c r="X5587" t="s">
        <v>417</v>
      </c>
    </row>
    <row r="5588" spans="1:24" x14ac:dyDescent="0.35">
      <c r="A5588">
        <v>3301007162</v>
      </c>
      <c r="B5588" t="s">
        <v>168</v>
      </c>
      <c r="C5588" t="s">
        <v>168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4217000</v>
      </c>
      <c r="O5588">
        <v>4217000</v>
      </c>
      <c r="P5588" t="s">
        <v>5</v>
      </c>
      <c r="Q5588" t="s">
        <v>16</v>
      </c>
      <c r="R5588" t="s">
        <v>169</v>
      </c>
      <c r="S5588" t="s">
        <v>170</v>
      </c>
      <c r="T5588">
        <v>2720645.1612903224</v>
      </c>
      <c r="U5588">
        <v>550000</v>
      </c>
      <c r="V5588">
        <v>-2170645.1612903224</v>
      </c>
      <c r="W5588">
        <v>-0.79784206782072564</v>
      </c>
      <c r="X5588" t="s">
        <v>357</v>
      </c>
    </row>
    <row r="5589" spans="1:24" x14ac:dyDescent="0.35">
      <c r="A5589">
        <v>3301072876</v>
      </c>
      <c r="B5589" t="s">
        <v>168</v>
      </c>
      <c r="C5589" t="s">
        <v>168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330000</v>
      </c>
      <c r="O5589">
        <v>330000</v>
      </c>
      <c r="P5589" t="s">
        <v>5</v>
      </c>
      <c r="Q5589" t="s">
        <v>12</v>
      </c>
      <c r="R5589" t="s">
        <v>169</v>
      </c>
      <c r="S5589" t="s">
        <v>170</v>
      </c>
      <c r="T5589">
        <v>212903.22580645164</v>
      </c>
      <c r="U5589">
        <v>455000</v>
      </c>
      <c r="V5589">
        <v>242096.77419354836</v>
      </c>
      <c r="W5589">
        <v>1.1371212121212118</v>
      </c>
      <c r="X5589" t="s">
        <v>398</v>
      </c>
    </row>
    <row r="5590" spans="1:24" x14ac:dyDescent="0.35">
      <c r="A5590">
        <v>3300018002</v>
      </c>
      <c r="B5590" t="s">
        <v>168</v>
      </c>
      <c r="C5590" t="s">
        <v>168</v>
      </c>
      <c r="D5590">
        <v>0</v>
      </c>
      <c r="E5590">
        <v>0</v>
      </c>
      <c r="F5590">
        <v>13</v>
      </c>
      <c r="G5590">
        <v>735869</v>
      </c>
      <c r="H5590">
        <v>2</v>
      </c>
      <c r="I5590">
        <v>75000</v>
      </c>
      <c r="J5590">
        <v>0</v>
      </c>
      <c r="K5590">
        <v>0</v>
      </c>
      <c r="L5590">
        <v>0</v>
      </c>
      <c r="M5590">
        <v>0</v>
      </c>
      <c r="N5590">
        <v>380000</v>
      </c>
      <c r="O5590">
        <v>1190869</v>
      </c>
      <c r="P5590" t="s">
        <v>5</v>
      </c>
      <c r="Q5590" t="s">
        <v>6</v>
      </c>
      <c r="R5590" t="s">
        <v>169</v>
      </c>
      <c r="S5590" t="s">
        <v>170</v>
      </c>
      <c r="T5590">
        <v>768302.58064516133</v>
      </c>
      <c r="U5590">
        <v>800632</v>
      </c>
      <c r="V5590">
        <v>32329.419354838668</v>
      </c>
      <c r="W5590">
        <v>4.2079019606690471E-2</v>
      </c>
      <c r="X5590" t="s">
        <v>232</v>
      </c>
    </row>
    <row r="5591" spans="1:24" x14ac:dyDescent="0.35">
      <c r="A5591">
        <v>6001126749</v>
      </c>
      <c r="B5591" t="s">
        <v>168</v>
      </c>
      <c r="C5591" t="s">
        <v>168</v>
      </c>
      <c r="D5591">
        <v>0</v>
      </c>
      <c r="E5591">
        <v>0</v>
      </c>
      <c r="F5591">
        <v>312</v>
      </c>
      <c r="G5591">
        <v>15438588</v>
      </c>
      <c r="H5591">
        <v>5</v>
      </c>
      <c r="I5591">
        <v>210000</v>
      </c>
      <c r="J5591">
        <v>0</v>
      </c>
      <c r="K5591">
        <v>0</v>
      </c>
      <c r="L5591">
        <v>0</v>
      </c>
      <c r="M5591">
        <v>0</v>
      </c>
      <c r="N5591">
        <v>215000</v>
      </c>
      <c r="O5591">
        <v>15863588</v>
      </c>
      <c r="P5591" t="s">
        <v>5</v>
      </c>
      <c r="Q5591" t="s">
        <v>14</v>
      </c>
      <c r="R5591" t="s">
        <v>169</v>
      </c>
      <c r="S5591" t="s">
        <v>170</v>
      </c>
      <c r="T5591">
        <v>10234572.903225806</v>
      </c>
      <c r="U5591">
        <v>12374249</v>
      </c>
      <c r="V5591">
        <v>2139676.0967741944</v>
      </c>
      <c r="W5591">
        <v>0.20906354539717009</v>
      </c>
      <c r="X5591" t="s">
        <v>324</v>
      </c>
    </row>
    <row r="5592" spans="1:24" x14ac:dyDescent="0.35">
      <c r="A5592">
        <v>6001138108</v>
      </c>
      <c r="B5592" t="s">
        <v>168</v>
      </c>
      <c r="C5592" t="s">
        <v>168</v>
      </c>
      <c r="D5592">
        <v>0</v>
      </c>
      <c r="E5592">
        <v>0</v>
      </c>
      <c r="F5592">
        <v>23</v>
      </c>
      <c r="G5592">
        <v>695873</v>
      </c>
      <c r="H5592">
        <v>21</v>
      </c>
      <c r="I5592">
        <v>480000</v>
      </c>
      <c r="J5592">
        <v>0</v>
      </c>
      <c r="K5592">
        <v>0</v>
      </c>
      <c r="L5592">
        <v>15</v>
      </c>
      <c r="M5592">
        <v>686000</v>
      </c>
      <c r="N5592">
        <v>150000</v>
      </c>
      <c r="O5592">
        <v>2011873</v>
      </c>
      <c r="P5592" t="s">
        <v>5</v>
      </c>
      <c r="Q5592" t="s">
        <v>15</v>
      </c>
      <c r="R5592" t="s">
        <v>169</v>
      </c>
      <c r="S5592" t="s">
        <v>170</v>
      </c>
      <c r="T5592">
        <v>1297982.5806451614</v>
      </c>
      <c r="U5592">
        <v>2610655</v>
      </c>
      <c r="V5592">
        <v>1312672.4193548386</v>
      </c>
      <c r="W5592">
        <v>1.0113174390232382</v>
      </c>
      <c r="X5592" t="s">
        <v>296</v>
      </c>
    </row>
    <row r="5593" spans="1:24" x14ac:dyDescent="0.35">
      <c r="A5593">
        <v>6001129595</v>
      </c>
      <c r="B5593" t="s">
        <v>168</v>
      </c>
      <c r="C5593" t="s">
        <v>168</v>
      </c>
      <c r="D5593">
        <v>0</v>
      </c>
      <c r="E5593">
        <v>0</v>
      </c>
      <c r="F5593">
        <v>44</v>
      </c>
      <c r="G5593">
        <v>1327542</v>
      </c>
      <c r="H5593">
        <v>13</v>
      </c>
      <c r="I5593">
        <v>505000</v>
      </c>
      <c r="J5593">
        <v>0</v>
      </c>
      <c r="K5593">
        <v>0</v>
      </c>
      <c r="L5593">
        <v>17</v>
      </c>
      <c r="M5593">
        <v>730800</v>
      </c>
      <c r="N5593">
        <v>15000</v>
      </c>
      <c r="O5593">
        <v>2578342</v>
      </c>
      <c r="P5593" t="s">
        <v>5</v>
      </c>
      <c r="Q5593" t="s">
        <v>14</v>
      </c>
      <c r="R5593" t="s">
        <v>169</v>
      </c>
      <c r="S5593" t="s">
        <v>170</v>
      </c>
      <c r="T5593">
        <v>1663446.4516129033</v>
      </c>
      <c r="U5593">
        <v>1704071</v>
      </c>
      <c r="V5593">
        <v>40624.548387096729</v>
      </c>
      <c r="W5593">
        <v>2.4421915323878718E-2</v>
      </c>
      <c r="X5593" t="s">
        <v>195</v>
      </c>
    </row>
    <row r="5594" spans="1:24" x14ac:dyDescent="0.35">
      <c r="A5594">
        <v>3300016360</v>
      </c>
      <c r="B5594" t="s">
        <v>168</v>
      </c>
      <c r="C5594" t="s">
        <v>168</v>
      </c>
      <c r="D5594">
        <v>0</v>
      </c>
      <c r="E5594">
        <v>0</v>
      </c>
      <c r="F5594">
        <v>41</v>
      </c>
      <c r="G5594">
        <v>1508171</v>
      </c>
      <c r="H5594">
        <v>2</v>
      </c>
      <c r="I5594">
        <v>110000</v>
      </c>
      <c r="J5594">
        <v>0</v>
      </c>
      <c r="K5594">
        <v>0</v>
      </c>
      <c r="L5594">
        <v>25</v>
      </c>
      <c r="M5594">
        <v>2625083</v>
      </c>
      <c r="N5594">
        <v>342000</v>
      </c>
      <c r="O5594">
        <v>4585254</v>
      </c>
      <c r="P5594" t="s">
        <v>5</v>
      </c>
      <c r="Q5594" t="s">
        <v>8</v>
      </c>
      <c r="R5594" t="s">
        <v>169</v>
      </c>
      <c r="S5594" t="s">
        <v>170</v>
      </c>
      <c r="T5594">
        <v>2958228.3870967738</v>
      </c>
      <c r="U5594">
        <v>3062783</v>
      </c>
      <c r="V5594">
        <v>104554.61290322617</v>
      </c>
      <c r="W5594">
        <v>3.5343658170299941E-2</v>
      </c>
      <c r="X5594" t="s">
        <v>419</v>
      </c>
    </row>
    <row r="5595" spans="1:24" x14ac:dyDescent="0.35">
      <c r="A5595">
        <v>3301074381</v>
      </c>
      <c r="B5595" t="s">
        <v>168</v>
      </c>
      <c r="C5595" t="s">
        <v>168</v>
      </c>
      <c r="D5595">
        <v>0</v>
      </c>
      <c r="E5595">
        <v>0</v>
      </c>
      <c r="F5595">
        <v>145</v>
      </c>
      <c r="G5595">
        <v>4637447</v>
      </c>
      <c r="H5595">
        <v>123</v>
      </c>
      <c r="I5595">
        <v>4730000</v>
      </c>
      <c r="J5595">
        <v>0</v>
      </c>
      <c r="K5595">
        <v>0</v>
      </c>
      <c r="L5595">
        <v>117</v>
      </c>
      <c r="M5595">
        <v>6780800</v>
      </c>
      <c r="N5595">
        <v>0</v>
      </c>
      <c r="O5595">
        <v>16148247</v>
      </c>
      <c r="P5595" t="s">
        <v>5</v>
      </c>
      <c r="Q5595" t="s">
        <v>6</v>
      </c>
      <c r="R5595" t="s">
        <v>169</v>
      </c>
      <c r="S5595" t="s">
        <v>170</v>
      </c>
      <c r="T5595">
        <v>10418223.870967742</v>
      </c>
      <c r="U5595">
        <v>0</v>
      </c>
      <c r="V5595">
        <v>-10418223.870967742</v>
      </c>
      <c r="W5595">
        <v>0</v>
      </c>
      <c r="X5595" t="s">
        <v>259</v>
      </c>
    </row>
    <row r="5596" spans="1:24" x14ac:dyDescent="0.35">
      <c r="A5596">
        <v>3300023032</v>
      </c>
      <c r="B5596" t="s">
        <v>168</v>
      </c>
      <c r="C5596" t="s">
        <v>168</v>
      </c>
      <c r="D5596">
        <v>0</v>
      </c>
      <c r="E5596">
        <v>0</v>
      </c>
      <c r="F5596">
        <v>44</v>
      </c>
      <c r="G5596">
        <v>1781153</v>
      </c>
      <c r="H5596">
        <v>19</v>
      </c>
      <c r="I5596">
        <v>875000</v>
      </c>
      <c r="J5596">
        <v>0</v>
      </c>
      <c r="K5596">
        <v>0</v>
      </c>
      <c r="L5596">
        <v>5</v>
      </c>
      <c r="M5596">
        <v>372400</v>
      </c>
      <c r="N5596">
        <v>245000</v>
      </c>
      <c r="O5596">
        <v>3273553</v>
      </c>
      <c r="P5596" t="s">
        <v>5</v>
      </c>
      <c r="Q5596" t="s">
        <v>10</v>
      </c>
      <c r="R5596" t="s">
        <v>169</v>
      </c>
      <c r="S5596" t="s">
        <v>170</v>
      </c>
      <c r="T5596">
        <v>2111969.6774193547</v>
      </c>
      <c r="U5596">
        <v>1787657</v>
      </c>
      <c r="V5596">
        <v>-324312.67741935467</v>
      </c>
      <c r="W5596">
        <v>-0.15355934362449597</v>
      </c>
      <c r="X5596" t="s">
        <v>292</v>
      </c>
    </row>
    <row r="5597" spans="1:24" x14ac:dyDescent="0.35">
      <c r="A5597">
        <v>3301058038</v>
      </c>
      <c r="B5597" t="s">
        <v>168</v>
      </c>
      <c r="C5597" t="s">
        <v>168</v>
      </c>
      <c r="D5597">
        <v>0</v>
      </c>
      <c r="E5597">
        <v>0</v>
      </c>
      <c r="F5597">
        <v>16</v>
      </c>
      <c r="G5597">
        <v>637835</v>
      </c>
      <c r="H5597">
        <v>4</v>
      </c>
      <c r="I5597">
        <v>120000</v>
      </c>
      <c r="J5597">
        <v>0</v>
      </c>
      <c r="K5597">
        <v>0</v>
      </c>
      <c r="L5597">
        <v>1</v>
      </c>
      <c r="M5597">
        <v>52400</v>
      </c>
      <c r="N5597">
        <v>150000</v>
      </c>
      <c r="O5597">
        <v>960235</v>
      </c>
      <c r="P5597" t="s">
        <v>5</v>
      </c>
      <c r="Q5597" t="s">
        <v>15</v>
      </c>
      <c r="R5597" t="s">
        <v>169</v>
      </c>
      <c r="S5597" t="s">
        <v>170</v>
      </c>
      <c r="T5597">
        <v>619506.45161290327</v>
      </c>
      <c r="U5597">
        <v>1828066</v>
      </c>
      <c r="V5597">
        <v>1208559.5483870967</v>
      </c>
      <c r="W5597">
        <v>1.9508425541664276</v>
      </c>
      <c r="X5597" t="s">
        <v>296</v>
      </c>
    </row>
    <row r="5598" spans="1:24" x14ac:dyDescent="0.35">
      <c r="A5598">
        <v>3301072350</v>
      </c>
      <c r="B5598" t="s">
        <v>168</v>
      </c>
      <c r="C5598" t="s">
        <v>168</v>
      </c>
      <c r="D5598">
        <v>0</v>
      </c>
      <c r="E5598">
        <v>0</v>
      </c>
      <c r="F5598">
        <v>0</v>
      </c>
      <c r="G5598">
        <v>0</v>
      </c>
      <c r="H5598">
        <v>2</v>
      </c>
      <c r="I5598">
        <v>9000</v>
      </c>
      <c r="J5598">
        <v>0</v>
      </c>
      <c r="K5598">
        <v>0</v>
      </c>
      <c r="L5598">
        <v>0</v>
      </c>
      <c r="M5598">
        <v>0</v>
      </c>
      <c r="N5598">
        <v>150000</v>
      </c>
      <c r="O5598">
        <v>159000</v>
      </c>
      <c r="P5598" t="s">
        <v>5</v>
      </c>
      <c r="Q5598" t="s">
        <v>15</v>
      </c>
      <c r="R5598" t="s">
        <v>169</v>
      </c>
      <c r="S5598" t="s">
        <v>170</v>
      </c>
      <c r="T5598">
        <v>102580.64516129032</v>
      </c>
      <c r="U5598">
        <v>0</v>
      </c>
      <c r="V5598">
        <v>-102580.64516129032</v>
      </c>
      <c r="W5598">
        <v>0</v>
      </c>
      <c r="X5598" t="s">
        <v>318</v>
      </c>
    </row>
    <row r="5599" spans="1:24" x14ac:dyDescent="0.35">
      <c r="A5599">
        <v>3301072212</v>
      </c>
      <c r="B5599" t="s">
        <v>168</v>
      </c>
      <c r="C5599" t="s">
        <v>168</v>
      </c>
      <c r="D5599">
        <v>0</v>
      </c>
      <c r="E5599">
        <v>0</v>
      </c>
      <c r="F5599">
        <v>9</v>
      </c>
      <c r="G5599">
        <v>469988</v>
      </c>
      <c r="H5599">
        <v>2</v>
      </c>
      <c r="I5599">
        <v>15000</v>
      </c>
      <c r="J5599">
        <v>0</v>
      </c>
      <c r="K5599">
        <v>0</v>
      </c>
      <c r="L5599">
        <v>3</v>
      </c>
      <c r="M5599">
        <v>120000</v>
      </c>
      <c r="N5599">
        <v>630000</v>
      </c>
      <c r="O5599">
        <v>1234988</v>
      </c>
      <c r="P5599" t="s">
        <v>5</v>
      </c>
      <c r="Q5599" t="s">
        <v>10</v>
      </c>
      <c r="R5599" t="s">
        <v>169</v>
      </c>
      <c r="S5599" t="s">
        <v>170</v>
      </c>
      <c r="T5599">
        <v>796766.45161290315</v>
      </c>
      <c r="U5599">
        <v>469796</v>
      </c>
      <c r="V5599">
        <v>-326970.45161290315</v>
      </c>
      <c r="W5599">
        <v>-0.41037176069726988</v>
      </c>
      <c r="X5599" t="s">
        <v>292</v>
      </c>
    </row>
    <row r="5600" spans="1:24" x14ac:dyDescent="0.35">
      <c r="A5600">
        <v>3300020052</v>
      </c>
      <c r="B5600" t="s">
        <v>168</v>
      </c>
      <c r="C5600" t="s">
        <v>168</v>
      </c>
      <c r="D5600">
        <v>0</v>
      </c>
      <c r="E5600">
        <v>0</v>
      </c>
      <c r="F5600">
        <v>0</v>
      </c>
      <c r="G5600">
        <v>0</v>
      </c>
      <c r="H5600">
        <v>82</v>
      </c>
      <c r="I5600">
        <v>1255000</v>
      </c>
      <c r="J5600">
        <v>0</v>
      </c>
      <c r="K5600">
        <v>0</v>
      </c>
      <c r="L5600">
        <v>0</v>
      </c>
      <c r="M5600">
        <v>0</v>
      </c>
      <c r="N5600">
        <v>161000</v>
      </c>
      <c r="O5600">
        <v>1416000</v>
      </c>
      <c r="P5600" t="s">
        <v>5</v>
      </c>
      <c r="Q5600" t="s">
        <v>13</v>
      </c>
      <c r="R5600" t="s">
        <v>169</v>
      </c>
      <c r="S5600" t="s">
        <v>170</v>
      </c>
      <c r="T5600">
        <v>913548.3870967743</v>
      </c>
      <c r="U5600">
        <v>955000</v>
      </c>
      <c r="V5600">
        <v>41451.612903225701</v>
      </c>
      <c r="W5600">
        <v>4.5374293785310549E-2</v>
      </c>
      <c r="X5600" t="s">
        <v>274</v>
      </c>
    </row>
    <row r="5601" spans="1:24" x14ac:dyDescent="0.35">
      <c r="A5601">
        <v>3300024902</v>
      </c>
      <c r="B5601" t="s">
        <v>168</v>
      </c>
      <c r="C5601" t="s">
        <v>168</v>
      </c>
      <c r="D5601">
        <v>0</v>
      </c>
      <c r="E5601">
        <v>0</v>
      </c>
      <c r="F5601">
        <v>1</v>
      </c>
      <c r="G5601">
        <v>38550</v>
      </c>
      <c r="H5601">
        <v>4</v>
      </c>
      <c r="I5601">
        <v>140000</v>
      </c>
      <c r="J5601">
        <v>36</v>
      </c>
      <c r="K5601">
        <v>991800</v>
      </c>
      <c r="L5601">
        <v>1</v>
      </c>
      <c r="M5601">
        <v>52400</v>
      </c>
      <c r="N5601">
        <v>490400</v>
      </c>
      <c r="O5601">
        <v>1713150</v>
      </c>
      <c r="P5601" t="s">
        <v>5</v>
      </c>
      <c r="Q5601" t="s">
        <v>16</v>
      </c>
      <c r="R5601" t="s">
        <v>169</v>
      </c>
      <c r="S5601" t="s">
        <v>170</v>
      </c>
      <c r="T5601">
        <v>1105258.064516129</v>
      </c>
      <c r="U5601">
        <v>831800</v>
      </c>
      <c r="V5601">
        <v>-273458.06451612897</v>
      </c>
      <c r="W5601">
        <v>-0.24741557948807746</v>
      </c>
      <c r="X5601" t="s">
        <v>246</v>
      </c>
    </row>
    <row r="5602" spans="1:24" x14ac:dyDescent="0.35">
      <c r="A5602">
        <v>3300014139</v>
      </c>
      <c r="B5602" t="s">
        <v>168</v>
      </c>
      <c r="C5602" t="s">
        <v>168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3282000</v>
      </c>
      <c r="O5602">
        <v>3282000</v>
      </c>
      <c r="P5602" t="s">
        <v>5</v>
      </c>
      <c r="Q5602" t="s">
        <v>8</v>
      </c>
      <c r="R5602" t="s">
        <v>169</v>
      </c>
      <c r="S5602" t="s">
        <v>170</v>
      </c>
      <c r="T5602">
        <v>2117419.3548387098</v>
      </c>
      <c r="U5602">
        <v>1046500</v>
      </c>
      <c r="V5602">
        <v>-1070919.3548387098</v>
      </c>
      <c r="W5602">
        <v>-0.50576630103595366</v>
      </c>
      <c r="X5602" t="s">
        <v>238</v>
      </c>
    </row>
    <row r="5603" spans="1:24" x14ac:dyDescent="0.35">
      <c r="A5603">
        <v>6001122598</v>
      </c>
      <c r="B5603" t="s">
        <v>168</v>
      </c>
      <c r="C5603" t="s">
        <v>168</v>
      </c>
      <c r="D5603">
        <v>0</v>
      </c>
      <c r="E5603">
        <v>0</v>
      </c>
      <c r="F5603">
        <v>40</v>
      </c>
      <c r="G5603">
        <v>2091863</v>
      </c>
      <c r="H5603">
        <v>37</v>
      </c>
      <c r="I5603">
        <v>1505000</v>
      </c>
      <c r="J5603">
        <v>0</v>
      </c>
      <c r="K5603">
        <v>0</v>
      </c>
      <c r="L5603">
        <v>21</v>
      </c>
      <c r="M5603">
        <v>1008946</v>
      </c>
      <c r="N5603">
        <v>400000</v>
      </c>
      <c r="O5603">
        <v>5005809</v>
      </c>
      <c r="P5603" t="s">
        <v>5</v>
      </c>
      <c r="Q5603" t="s">
        <v>17</v>
      </c>
      <c r="R5603" t="s">
        <v>169</v>
      </c>
      <c r="S5603" t="s">
        <v>170</v>
      </c>
      <c r="T5603">
        <v>3229554.1935483874</v>
      </c>
      <c r="U5603">
        <v>3736103</v>
      </c>
      <c r="V5603">
        <v>506548.80645161262</v>
      </c>
      <c r="W5603">
        <v>0.15684790410501059</v>
      </c>
      <c r="X5603" t="s">
        <v>291</v>
      </c>
    </row>
    <row r="5604" spans="1:24" x14ac:dyDescent="0.35">
      <c r="A5604">
        <v>3301068402</v>
      </c>
      <c r="B5604" t="s">
        <v>168</v>
      </c>
      <c r="C5604" t="s">
        <v>168</v>
      </c>
      <c r="D5604">
        <v>0</v>
      </c>
      <c r="E5604">
        <v>0</v>
      </c>
      <c r="F5604">
        <v>228</v>
      </c>
      <c r="G5604">
        <v>8564502</v>
      </c>
      <c r="H5604">
        <v>0</v>
      </c>
      <c r="I5604">
        <v>0</v>
      </c>
      <c r="J5604">
        <v>0</v>
      </c>
      <c r="K5604">
        <v>0</v>
      </c>
      <c r="L5604">
        <v>1</v>
      </c>
      <c r="M5604">
        <v>52400</v>
      </c>
      <c r="N5604">
        <v>1121500</v>
      </c>
      <c r="O5604">
        <v>9738402</v>
      </c>
      <c r="P5604" t="s">
        <v>5</v>
      </c>
      <c r="Q5604" t="s">
        <v>7</v>
      </c>
      <c r="R5604" t="s">
        <v>169</v>
      </c>
      <c r="S5604" t="s">
        <v>170</v>
      </c>
      <c r="T5604">
        <v>6282840</v>
      </c>
      <c r="U5604">
        <v>7126952</v>
      </c>
      <c r="V5604">
        <v>844112</v>
      </c>
      <c r="W5604">
        <v>0.13435198095128964</v>
      </c>
      <c r="X5604" t="s">
        <v>305</v>
      </c>
    </row>
    <row r="5605" spans="1:24" x14ac:dyDescent="0.35">
      <c r="A5605">
        <v>6001133674</v>
      </c>
      <c r="B5605" t="s">
        <v>168</v>
      </c>
      <c r="C5605" t="s">
        <v>168</v>
      </c>
      <c r="D5605">
        <v>0</v>
      </c>
      <c r="E5605">
        <v>0</v>
      </c>
      <c r="F5605">
        <v>0</v>
      </c>
      <c r="G5605">
        <v>0</v>
      </c>
      <c r="H5605">
        <v>68</v>
      </c>
      <c r="I5605">
        <v>1615000</v>
      </c>
      <c r="J5605">
        <v>0</v>
      </c>
      <c r="K5605">
        <v>0</v>
      </c>
      <c r="L5605">
        <v>0</v>
      </c>
      <c r="M5605">
        <v>0</v>
      </c>
      <c r="N5605">
        <v>180000</v>
      </c>
      <c r="O5605">
        <v>1795000</v>
      </c>
      <c r="P5605" t="s">
        <v>5</v>
      </c>
      <c r="Q5605" t="s">
        <v>15</v>
      </c>
      <c r="R5605" t="s">
        <v>169</v>
      </c>
      <c r="S5605" t="s">
        <v>170</v>
      </c>
      <c r="T5605">
        <v>1158064.5161290322</v>
      </c>
      <c r="U5605">
        <v>1130000</v>
      </c>
      <c r="V5605">
        <v>-28064.516129032243</v>
      </c>
      <c r="W5605">
        <v>-2.4233983286908067E-2</v>
      </c>
      <c r="X5605" t="s">
        <v>254</v>
      </c>
    </row>
    <row r="5606" spans="1:24" x14ac:dyDescent="0.35">
      <c r="A5606">
        <v>3300014364</v>
      </c>
      <c r="B5606" t="s">
        <v>168</v>
      </c>
      <c r="C5606" t="s">
        <v>168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342000</v>
      </c>
      <c r="O5606">
        <v>342000</v>
      </c>
      <c r="P5606" t="s">
        <v>5</v>
      </c>
      <c r="Q5606" t="s">
        <v>8</v>
      </c>
      <c r="R5606" t="s">
        <v>169</v>
      </c>
      <c r="S5606" t="s">
        <v>170</v>
      </c>
      <c r="T5606">
        <v>220645.16129032258</v>
      </c>
      <c r="U5606">
        <v>1046500</v>
      </c>
      <c r="V5606">
        <v>825854.83870967745</v>
      </c>
      <c r="W5606">
        <v>3.7429093567251464</v>
      </c>
      <c r="X5606" t="s">
        <v>187</v>
      </c>
    </row>
    <row r="5607" spans="1:24" x14ac:dyDescent="0.35">
      <c r="A5607">
        <v>3301072369</v>
      </c>
      <c r="B5607" t="s">
        <v>168</v>
      </c>
      <c r="C5607" t="s">
        <v>168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1506800</v>
      </c>
      <c r="O5607">
        <v>1506800</v>
      </c>
      <c r="P5607" t="s">
        <v>5</v>
      </c>
      <c r="Q5607" t="s">
        <v>8</v>
      </c>
      <c r="R5607" t="s">
        <v>169</v>
      </c>
      <c r="S5607" t="s">
        <v>170</v>
      </c>
      <c r="T5607">
        <v>972129.03225806449</v>
      </c>
      <c r="U5607">
        <v>57998</v>
      </c>
      <c r="V5607">
        <v>-914131.03225806449</v>
      </c>
      <c r="W5607">
        <v>-0.940339195646403</v>
      </c>
      <c r="X5607" t="s">
        <v>393</v>
      </c>
    </row>
    <row r="5608" spans="1:24" x14ac:dyDescent="0.35">
      <c r="A5608">
        <v>3300007087</v>
      </c>
      <c r="B5608" t="s">
        <v>168</v>
      </c>
      <c r="C5608" t="s">
        <v>168</v>
      </c>
      <c r="D5608">
        <v>0</v>
      </c>
      <c r="E5608">
        <v>0</v>
      </c>
      <c r="F5608">
        <v>16</v>
      </c>
      <c r="G5608">
        <v>309979</v>
      </c>
      <c r="H5608">
        <v>13</v>
      </c>
      <c r="I5608">
        <v>215000</v>
      </c>
      <c r="J5608">
        <v>0</v>
      </c>
      <c r="K5608">
        <v>0</v>
      </c>
      <c r="L5608">
        <v>6</v>
      </c>
      <c r="M5608">
        <v>164400</v>
      </c>
      <c r="N5608">
        <v>44000</v>
      </c>
      <c r="O5608">
        <v>733379</v>
      </c>
      <c r="P5608" t="s">
        <v>5</v>
      </c>
      <c r="Q5608" t="s">
        <v>9</v>
      </c>
      <c r="R5608" t="s">
        <v>169</v>
      </c>
      <c r="S5608" t="s">
        <v>170</v>
      </c>
      <c r="T5608">
        <v>473147.74193548388</v>
      </c>
      <c r="U5608">
        <v>164000</v>
      </c>
      <c r="V5608">
        <v>-309147.74193548388</v>
      </c>
      <c r="W5608">
        <v>-0.65338522101123697</v>
      </c>
      <c r="X5608" t="s">
        <v>224</v>
      </c>
    </row>
    <row r="5609" spans="1:24" x14ac:dyDescent="0.35">
      <c r="A5609">
        <v>3300015334</v>
      </c>
      <c r="B5609" t="s">
        <v>168</v>
      </c>
      <c r="C5609" t="s">
        <v>168</v>
      </c>
      <c r="D5609">
        <v>0</v>
      </c>
      <c r="E5609">
        <v>0</v>
      </c>
      <c r="F5609">
        <v>75</v>
      </c>
      <c r="G5609">
        <v>2989263</v>
      </c>
      <c r="H5609">
        <v>29</v>
      </c>
      <c r="I5609">
        <v>920000</v>
      </c>
      <c r="J5609">
        <v>0</v>
      </c>
      <c r="K5609">
        <v>0</v>
      </c>
      <c r="L5609">
        <v>56</v>
      </c>
      <c r="M5609">
        <v>3497486</v>
      </c>
      <c r="N5609">
        <v>980000</v>
      </c>
      <c r="O5609">
        <v>8386749</v>
      </c>
      <c r="P5609" t="s">
        <v>5</v>
      </c>
      <c r="Q5609" t="s">
        <v>8</v>
      </c>
      <c r="R5609" t="s">
        <v>169</v>
      </c>
      <c r="S5609" t="s">
        <v>170</v>
      </c>
      <c r="T5609">
        <v>5410805.8064516131</v>
      </c>
      <c r="U5609">
        <v>5668665</v>
      </c>
      <c r="V5609">
        <v>257859.19354838692</v>
      </c>
      <c r="W5609">
        <v>4.7656338588408786E-2</v>
      </c>
      <c r="X5609" t="s">
        <v>350</v>
      </c>
    </row>
    <row r="5610" spans="1:24" x14ac:dyDescent="0.35">
      <c r="A5610">
        <v>3301003416</v>
      </c>
      <c r="B5610" t="s">
        <v>168</v>
      </c>
      <c r="C5610" t="s">
        <v>168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150000</v>
      </c>
      <c r="O5610">
        <v>150000</v>
      </c>
      <c r="P5610" t="s">
        <v>5</v>
      </c>
      <c r="Q5610" t="s">
        <v>10</v>
      </c>
      <c r="R5610" t="s">
        <v>169</v>
      </c>
      <c r="S5610" t="s">
        <v>170</v>
      </c>
      <c r="T5610">
        <v>96774.193548387106</v>
      </c>
      <c r="U5610">
        <v>30000</v>
      </c>
      <c r="V5610">
        <v>-66774.193548387106</v>
      </c>
      <c r="W5610">
        <v>-0.69</v>
      </c>
      <c r="X5610" t="s">
        <v>337</v>
      </c>
    </row>
    <row r="5611" spans="1:24" x14ac:dyDescent="0.35">
      <c r="A5611">
        <v>3301056151</v>
      </c>
      <c r="B5611" t="s">
        <v>168</v>
      </c>
      <c r="C5611" t="s">
        <v>168</v>
      </c>
      <c r="D5611">
        <v>0</v>
      </c>
      <c r="E5611">
        <v>0</v>
      </c>
      <c r="F5611">
        <v>26</v>
      </c>
      <c r="G5611">
        <v>941522</v>
      </c>
      <c r="H5611">
        <v>17</v>
      </c>
      <c r="I5611">
        <v>595000</v>
      </c>
      <c r="J5611">
        <v>0</v>
      </c>
      <c r="K5611">
        <v>0</v>
      </c>
      <c r="L5611">
        <v>16</v>
      </c>
      <c r="M5611">
        <v>1058400</v>
      </c>
      <c r="N5611">
        <v>171000</v>
      </c>
      <c r="O5611">
        <v>2765922</v>
      </c>
      <c r="P5611" t="s">
        <v>5</v>
      </c>
      <c r="Q5611" t="s">
        <v>13</v>
      </c>
      <c r="R5611" t="s">
        <v>169</v>
      </c>
      <c r="S5611" t="s">
        <v>170</v>
      </c>
      <c r="T5611">
        <v>1784465.8064516131</v>
      </c>
      <c r="U5611">
        <v>973480</v>
      </c>
      <c r="V5611">
        <v>-810985.80645161308</v>
      </c>
      <c r="W5611">
        <v>-0.45446979343596827</v>
      </c>
      <c r="X5611" t="s">
        <v>387</v>
      </c>
    </row>
    <row r="5612" spans="1:24" x14ac:dyDescent="0.35">
      <c r="A5612">
        <v>3300009940</v>
      </c>
      <c r="B5612" t="s">
        <v>168</v>
      </c>
      <c r="C5612" t="s">
        <v>168</v>
      </c>
      <c r="D5612">
        <v>0</v>
      </c>
      <c r="E5612">
        <v>0</v>
      </c>
      <c r="F5612">
        <v>94</v>
      </c>
      <c r="G5612">
        <v>3117769</v>
      </c>
      <c r="H5612">
        <v>9</v>
      </c>
      <c r="I5612">
        <v>190000</v>
      </c>
      <c r="J5612">
        <v>130</v>
      </c>
      <c r="K5612">
        <v>1732250</v>
      </c>
      <c r="L5612">
        <v>0</v>
      </c>
      <c r="M5612">
        <v>0</v>
      </c>
      <c r="N5612">
        <v>1050100</v>
      </c>
      <c r="O5612">
        <v>6090119</v>
      </c>
      <c r="P5612" t="s">
        <v>5</v>
      </c>
      <c r="Q5612" t="s">
        <v>16</v>
      </c>
      <c r="R5612" t="s">
        <v>169</v>
      </c>
      <c r="S5612" t="s">
        <v>170</v>
      </c>
      <c r="T5612">
        <v>3929109.0322580645</v>
      </c>
      <c r="U5612">
        <v>2625099</v>
      </c>
      <c r="V5612">
        <v>-1304010.0322580645</v>
      </c>
      <c r="W5612">
        <v>-0.33188440981202505</v>
      </c>
      <c r="X5612" t="s">
        <v>246</v>
      </c>
    </row>
    <row r="5613" spans="1:24" x14ac:dyDescent="0.35">
      <c r="A5613">
        <v>3300002710</v>
      </c>
      <c r="B5613" t="s">
        <v>168</v>
      </c>
      <c r="C5613" t="s">
        <v>168</v>
      </c>
      <c r="D5613">
        <v>0</v>
      </c>
      <c r="E5613">
        <v>0</v>
      </c>
      <c r="F5613">
        <v>454</v>
      </c>
      <c r="G5613">
        <v>16830477</v>
      </c>
      <c r="H5613">
        <v>284</v>
      </c>
      <c r="I5613">
        <v>13095000</v>
      </c>
      <c r="J5613">
        <v>0</v>
      </c>
      <c r="K5613">
        <v>0</v>
      </c>
      <c r="L5613">
        <v>164</v>
      </c>
      <c r="M5613">
        <v>8622670</v>
      </c>
      <c r="N5613">
        <v>370000</v>
      </c>
      <c r="O5613">
        <v>38918147</v>
      </c>
      <c r="P5613" t="s">
        <v>5</v>
      </c>
      <c r="Q5613" t="s">
        <v>15</v>
      </c>
      <c r="R5613" t="s">
        <v>169</v>
      </c>
      <c r="S5613" t="s">
        <v>170</v>
      </c>
      <c r="T5613">
        <v>25108481.935483869</v>
      </c>
      <c r="U5613">
        <v>28585005</v>
      </c>
      <c r="V5613">
        <v>3476523.0645161308</v>
      </c>
      <c r="W5613">
        <v>0.13846010577019507</v>
      </c>
      <c r="X5613" t="s">
        <v>254</v>
      </c>
    </row>
    <row r="5614" spans="1:24" x14ac:dyDescent="0.35">
      <c r="A5614">
        <v>3301048985</v>
      </c>
      <c r="B5614" t="s">
        <v>168</v>
      </c>
      <c r="C5614" t="s">
        <v>168</v>
      </c>
      <c r="D5614">
        <v>0</v>
      </c>
      <c r="E5614">
        <v>0</v>
      </c>
      <c r="F5614">
        <v>96</v>
      </c>
      <c r="G5614">
        <v>2666608</v>
      </c>
      <c r="H5614">
        <v>1</v>
      </c>
      <c r="I5614">
        <v>5000</v>
      </c>
      <c r="J5614">
        <v>0</v>
      </c>
      <c r="K5614">
        <v>0</v>
      </c>
      <c r="L5614">
        <v>1</v>
      </c>
      <c r="M5614">
        <v>22400</v>
      </c>
      <c r="N5614">
        <v>835600</v>
      </c>
      <c r="O5614">
        <v>3529608</v>
      </c>
      <c r="P5614" t="s">
        <v>5</v>
      </c>
      <c r="Q5614" t="s">
        <v>7</v>
      </c>
      <c r="R5614" t="s">
        <v>169</v>
      </c>
      <c r="S5614" t="s">
        <v>170</v>
      </c>
      <c r="T5614">
        <v>2277166.4516129033</v>
      </c>
      <c r="U5614">
        <v>3432232</v>
      </c>
      <c r="V5614">
        <v>1155065.5483870967</v>
      </c>
      <c r="W5614">
        <v>0.50723808422918348</v>
      </c>
      <c r="X5614" t="s">
        <v>299</v>
      </c>
    </row>
    <row r="5615" spans="1:24" x14ac:dyDescent="0.35">
      <c r="A5615">
        <v>3301069053</v>
      </c>
      <c r="B5615" t="s">
        <v>168</v>
      </c>
      <c r="C5615" t="s">
        <v>168</v>
      </c>
      <c r="D5615">
        <v>0</v>
      </c>
      <c r="E5615">
        <v>0</v>
      </c>
      <c r="F5615">
        <v>42</v>
      </c>
      <c r="G5615">
        <v>1450459</v>
      </c>
      <c r="H5615">
        <v>1</v>
      </c>
      <c r="I5615">
        <v>25000</v>
      </c>
      <c r="J5615">
        <v>0</v>
      </c>
      <c r="K5615">
        <v>0</v>
      </c>
      <c r="L5615">
        <v>1</v>
      </c>
      <c r="M5615">
        <v>100000</v>
      </c>
      <c r="N5615">
        <v>1109300</v>
      </c>
      <c r="O5615">
        <v>2684759</v>
      </c>
      <c r="P5615" t="s">
        <v>5</v>
      </c>
      <c r="Q5615" t="s">
        <v>7</v>
      </c>
      <c r="R5615" t="s">
        <v>169</v>
      </c>
      <c r="S5615" t="s">
        <v>170</v>
      </c>
      <c r="T5615">
        <v>1732102.5806451612</v>
      </c>
      <c r="U5615">
        <v>2261377</v>
      </c>
      <c r="V5615">
        <v>529274.41935483878</v>
      </c>
      <c r="W5615">
        <v>0.30556759470775585</v>
      </c>
      <c r="X5615" t="s">
        <v>215</v>
      </c>
    </row>
    <row r="5616" spans="1:24" x14ac:dyDescent="0.35">
      <c r="A5616">
        <v>3300024698</v>
      </c>
      <c r="B5616" t="s">
        <v>168</v>
      </c>
      <c r="C5616" t="s">
        <v>168</v>
      </c>
      <c r="D5616">
        <v>0</v>
      </c>
      <c r="E5616">
        <v>0</v>
      </c>
      <c r="F5616">
        <v>807</v>
      </c>
      <c r="G5616">
        <v>30286211</v>
      </c>
      <c r="H5616">
        <v>280</v>
      </c>
      <c r="I5616">
        <v>6707000</v>
      </c>
      <c r="J5616">
        <v>0</v>
      </c>
      <c r="K5616">
        <v>0</v>
      </c>
      <c r="L5616">
        <v>295</v>
      </c>
      <c r="M5616">
        <v>13040400</v>
      </c>
      <c r="N5616">
        <v>366000</v>
      </c>
      <c r="O5616">
        <v>50399611</v>
      </c>
      <c r="P5616" t="s">
        <v>5</v>
      </c>
      <c r="Q5616" t="s">
        <v>17</v>
      </c>
      <c r="R5616" t="s">
        <v>169</v>
      </c>
      <c r="S5616" t="s">
        <v>170</v>
      </c>
      <c r="T5616">
        <v>32515878.064516131</v>
      </c>
      <c r="U5616">
        <v>31807994</v>
      </c>
      <c r="V5616">
        <v>-707884.06451613083</v>
      </c>
      <c r="W5616">
        <v>-2.177041207718855E-2</v>
      </c>
      <c r="X5616" t="s">
        <v>286</v>
      </c>
    </row>
    <row r="5617" spans="1:24" x14ac:dyDescent="0.35">
      <c r="A5617">
        <v>3301068810</v>
      </c>
      <c r="B5617" t="s">
        <v>168</v>
      </c>
      <c r="C5617" t="s">
        <v>168</v>
      </c>
      <c r="D5617">
        <v>0</v>
      </c>
      <c r="E5617">
        <v>0</v>
      </c>
      <c r="F5617">
        <v>19</v>
      </c>
      <c r="G5617">
        <v>888046</v>
      </c>
      <c r="H5617">
        <v>46</v>
      </c>
      <c r="I5617">
        <v>1225000</v>
      </c>
      <c r="J5617">
        <v>0</v>
      </c>
      <c r="K5617">
        <v>0</v>
      </c>
      <c r="L5617">
        <v>0</v>
      </c>
      <c r="M5617">
        <v>0</v>
      </c>
      <c r="N5617">
        <v>4496500</v>
      </c>
      <c r="O5617">
        <v>6609546</v>
      </c>
      <c r="P5617" t="s">
        <v>5</v>
      </c>
      <c r="Q5617" t="s">
        <v>16</v>
      </c>
      <c r="R5617" t="s">
        <v>169</v>
      </c>
      <c r="S5617" t="s">
        <v>170</v>
      </c>
      <c r="T5617">
        <v>4264223.2258064514</v>
      </c>
      <c r="U5617">
        <v>2839144</v>
      </c>
      <c r="V5617">
        <v>-1425079.2258064514</v>
      </c>
      <c r="W5617">
        <v>-0.33419433044266578</v>
      </c>
      <c r="X5617" t="s">
        <v>303</v>
      </c>
    </row>
    <row r="5618" spans="1:24" x14ac:dyDescent="0.35">
      <c r="A5618">
        <v>3301009947</v>
      </c>
      <c r="B5618" t="s">
        <v>168</v>
      </c>
      <c r="C5618" t="s">
        <v>168</v>
      </c>
      <c r="D5618">
        <v>0</v>
      </c>
      <c r="E5618">
        <v>0</v>
      </c>
      <c r="F5618">
        <v>378</v>
      </c>
      <c r="G5618">
        <v>20715204</v>
      </c>
      <c r="H5618">
        <v>421</v>
      </c>
      <c r="I5618">
        <v>19411000</v>
      </c>
      <c r="J5618">
        <v>0</v>
      </c>
      <c r="K5618">
        <v>0</v>
      </c>
      <c r="L5618">
        <v>173</v>
      </c>
      <c r="M5618">
        <v>13477600</v>
      </c>
      <c r="N5618">
        <v>2245000</v>
      </c>
      <c r="O5618">
        <v>55848804</v>
      </c>
      <c r="P5618" t="s">
        <v>5</v>
      </c>
      <c r="Q5618" t="s">
        <v>15</v>
      </c>
      <c r="R5618" t="s">
        <v>169</v>
      </c>
      <c r="S5618" t="s">
        <v>170</v>
      </c>
      <c r="T5618">
        <v>36031486.451612905</v>
      </c>
      <c r="U5618">
        <v>32877911</v>
      </c>
      <c r="V5618">
        <v>-3153575.4516129047</v>
      </c>
      <c r="W5618">
        <v>-8.7522768616495439E-2</v>
      </c>
      <c r="X5618" t="s">
        <v>369</v>
      </c>
    </row>
    <row r="5619" spans="1:24" x14ac:dyDescent="0.35">
      <c r="A5619">
        <v>3301069857</v>
      </c>
      <c r="B5619" t="s">
        <v>168</v>
      </c>
      <c r="C5619" t="s">
        <v>168</v>
      </c>
      <c r="D5619">
        <v>0</v>
      </c>
      <c r="E5619">
        <v>0</v>
      </c>
      <c r="F5619">
        <v>450</v>
      </c>
      <c r="G5619">
        <v>9556320</v>
      </c>
      <c r="H5619">
        <v>78</v>
      </c>
      <c r="I5619">
        <v>2575000</v>
      </c>
      <c r="J5619">
        <v>0</v>
      </c>
      <c r="K5619">
        <v>0</v>
      </c>
      <c r="L5619">
        <v>75</v>
      </c>
      <c r="M5619">
        <v>3320000</v>
      </c>
      <c r="N5619">
        <v>0</v>
      </c>
      <c r="O5619">
        <v>15451320</v>
      </c>
      <c r="P5619" t="s">
        <v>5</v>
      </c>
      <c r="Q5619" t="s">
        <v>13</v>
      </c>
      <c r="R5619" t="s">
        <v>207</v>
      </c>
      <c r="S5619" t="s">
        <v>170</v>
      </c>
      <c r="T5619">
        <v>9968593.5483870972</v>
      </c>
      <c r="U5619">
        <v>9406253</v>
      </c>
      <c r="V5619">
        <v>-562340.54838709719</v>
      </c>
      <c r="W5619">
        <v>-5.641122247160768E-2</v>
      </c>
      <c r="X5619" t="s">
        <v>392</v>
      </c>
    </row>
    <row r="5620" spans="1:24" x14ac:dyDescent="0.35">
      <c r="A5620">
        <v>3300011617</v>
      </c>
      <c r="B5620" t="s">
        <v>168</v>
      </c>
      <c r="C5620" t="s">
        <v>168</v>
      </c>
      <c r="D5620">
        <v>0</v>
      </c>
      <c r="E5620">
        <v>0</v>
      </c>
      <c r="F5620">
        <v>2</v>
      </c>
      <c r="G5620">
        <v>45599</v>
      </c>
      <c r="H5620">
        <v>4</v>
      </c>
      <c r="I5620">
        <v>115000</v>
      </c>
      <c r="J5620">
        <v>0</v>
      </c>
      <c r="K5620">
        <v>0</v>
      </c>
      <c r="L5620">
        <v>0</v>
      </c>
      <c r="M5620">
        <v>0</v>
      </c>
      <c r="N5620">
        <v>330000</v>
      </c>
      <c r="O5620">
        <v>490599</v>
      </c>
      <c r="P5620" t="s">
        <v>5</v>
      </c>
      <c r="Q5620" t="s">
        <v>12</v>
      </c>
      <c r="R5620" t="s">
        <v>169</v>
      </c>
      <c r="S5620" t="s">
        <v>170</v>
      </c>
      <c r="T5620">
        <v>316515.48387096776</v>
      </c>
      <c r="U5620">
        <v>492400</v>
      </c>
      <c r="V5620">
        <v>175884.51612903224</v>
      </c>
      <c r="W5620">
        <v>0.55569008497775152</v>
      </c>
      <c r="X5620" t="s">
        <v>320</v>
      </c>
    </row>
    <row r="5621" spans="1:24" x14ac:dyDescent="0.35">
      <c r="A5621">
        <v>3300007900</v>
      </c>
      <c r="B5621" t="s">
        <v>168</v>
      </c>
      <c r="C5621" t="s">
        <v>168</v>
      </c>
      <c r="D5621">
        <v>0</v>
      </c>
      <c r="E5621">
        <v>0</v>
      </c>
      <c r="F5621">
        <v>0</v>
      </c>
      <c r="G5621">
        <v>0</v>
      </c>
      <c r="H5621">
        <v>27</v>
      </c>
      <c r="I5621">
        <v>965000</v>
      </c>
      <c r="J5621">
        <v>0</v>
      </c>
      <c r="K5621">
        <v>0</v>
      </c>
      <c r="L5621">
        <v>4</v>
      </c>
      <c r="M5621">
        <v>659600</v>
      </c>
      <c r="N5621">
        <v>164000</v>
      </c>
      <c r="O5621">
        <v>1788600</v>
      </c>
      <c r="P5621" t="s">
        <v>5</v>
      </c>
      <c r="Q5621" t="s">
        <v>9</v>
      </c>
      <c r="R5621" t="s">
        <v>169</v>
      </c>
      <c r="S5621" t="s">
        <v>170</v>
      </c>
      <c r="T5621">
        <v>1153935.4838709678</v>
      </c>
      <c r="U5621">
        <v>786200</v>
      </c>
      <c r="V5621">
        <v>-367735.48387096776</v>
      </c>
      <c r="W5621">
        <v>-0.31867941406686795</v>
      </c>
      <c r="X5621" t="s">
        <v>243</v>
      </c>
    </row>
    <row r="5622" spans="1:24" x14ac:dyDescent="0.35">
      <c r="A5622">
        <v>3301058304</v>
      </c>
      <c r="B5622" t="s">
        <v>168</v>
      </c>
      <c r="C5622" t="s">
        <v>168</v>
      </c>
      <c r="D5622">
        <v>0</v>
      </c>
      <c r="E5622">
        <v>0</v>
      </c>
      <c r="F5622">
        <v>521</v>
      </c>
      <c r="G5622">
        <v>20214335</v>
      </c>
      <c r="H5622">
        <v>149</v>
      </c>
      <c r="I5622">
        <v>5577000</v>
      </c>
      <c r="J5622">
        <v>0</v>
      </c>
      <c r="K5622">
        <v>0</v>
      </c>
      <c r="L5622">
        <v>57</v>
      </c>
      <c r="M5622">
        <v>3712950</v>
      </c>
      <c r="N5622">
        <v>220000</v>
      </c>
      <c r="O5622">
        <v>29724285</v>
      </c>
      <c r="P5622" t="s">
        <v>5</v>
      </c>
      <c r="Q5622" t="s">
        <v>15</v>
      </c>
      <c r="R5622" t="s">
        <v>169</v>
      </c>
      <c r="S5622" t="s">
        <v>170</v>
      </c>
      <c r="T5622">
        <v>19176958.064516127</v>
      </c>
      <c r="U5622">
        <v>24635255</v>
      </c>
      <c r="V5622">
        <v>5458296.9354838729</v>
      </c>
      <c r="W5622">
        <v>0.28462788087249202</v>
      </c>
      <c r="X5622" t="s">
        <v>296</v>
      </c>
    </row>
    <row r="5623" spans="1:24" x14ac:dyDescent="0.35">
      <c r="A5623">
        <v>3300008849</v>
      </c>
      <c r="B5623" t="s">
        <v>168</v>
      </c>
      <c r="C5623" t="s">
        <v>168</v>
      </c>
      <c r="D5623">
        <v>0</v>
      </c>
      <c r="E5623">
        <v>0</v>
      </c>
      <c r="F5623">
        <v>290</v>
      </c>
      <c r="G5623">
        <v>10190244</v>
      </c>
      <c r="H5623">
        <v>99</v>
      </c>
      <c r="I5623">
        <v>3025000</v>
      </c>
      <c r="J5623">
        <v>0</v>
      </c>
      <c r="K5623">
        <v>0</v>
      </c>
      <c r="L5623">
        <v>0</v>
      </c>
      <c r="M5623">
        <v>0</v>
      </c>
      <c r="N5623">
        <v>487500</v>
      </c>
      <c r="O5623">
        <v>13702744</v>
      </c>
      <c r="P5623" t="s">
        <v>5</v>
      </c>
      <c r="Q5623" t="s">
        <v>17</v>
      </c>
      <c r="R5623" t="s">
        <v>169</v>
      </c>
      <c r="S5623" t="s">
        <v>170</v>
      </c>
      <c r="T5623">
        <v>8840480</v>
      </c>
      <c r="U5623">
        <v>7188983</v>
      </c>
      <c r="V5623">
        <v>-1651497</v>
      </c>
      <c r="W5623">
        <v>-0.18681078402982643</v>
      </c>
      <c r="X5623" t="s">
        <v>328</v>
      </c>
    </row>
    <row r="5624" spans="1:24" x14ac:dyDescent="0.35">
      <c r="A5624">
        <v>3301000391</v>
      </c>
      <c r="B5624" t="s">
        <v>168</v>
      </c>
      <c r="C5624" t="s">
        <v>168</v>
      </c>
      <c r="D5624">
        <v>0</v>
      </c>
      <c r="E5624">
        <v>0</v>
      </c>
      <c r="F5624">
        <v>7</v>
      </c>
      <c r="G5624">
        <v>164200</v>
      </c>
      <c r="H5624">
        <v>14</v>
      </c>
      <c r="I5624">
        <v>270000</v>
      </c>
      <c r="J5624">
        <v>0</v>
      </c>
      <c r="K5624">
        <v>0</v>
      </c>
      <c r="L5624">
        <v>5</v>
      </c>
      <c r="M5624">
        <v>255718</v>
      </c>
      <c r="N5624">
        <v>438000</v>
      </c>
      <c r="O5624">
        <v>1127918</v>
      </c>
      <c r="P5624" t="s">
        <v>5</v>
      </c>
      <c r="Q5624" t="s">
        <v>16</v>
      </c>
      <c r="R5624" t="s">
        <v>169</v>
      </c>
      <c r="S5624" t="s">
        <v>170</v>
      </c>
      <c r="T5624">
        <v>727689.03225806449</v>
      </c>
      <c r="U5624">
        <v>608350</v>
      </c>
      <c r="V5624">
        <v>-119339.03225806449</v>
      </c>
      <c r="W5624">
        <v>-0.16399729412953779</v>
      </c>
      <c r="X5624" t="s">
        <v>349</v>
      </c>
    </row>
    <row r="5625" spans="1:24" x14ac:dyDescent="0.35">
      <c r="A5625">
        <v>3300005242</v>
      </c>
      <c r="B5625" t="s">
        <v>168</v>
      </c>
      <c r="C5625" t="s">
        <v>168</v>
      </c>
      <c r="D5625">
        <v>0</v>
      </c>
      <c r="E5625">
        <v>0</v>
      </c>
      <c r="F5625">
        <v>215</v>
      </c>
      <c r="G5625">
        <v>9183198</v>
      </c>
      <c r="H5625">
        <v>173</v>
      </c>
      <c r="I5625">
        <v>7225000</v>
      </c>
      <c r="J5625">
        <v>0</v>
      </c>
      <c r="K5625">
        <v>0</v>
      </c>
      <c r="L5625">
        <v>2</v>
      </c>
      <c r="M5625">
        <v>1153600</v>
      </c>
      <c r="N5625">
        <v>150000</v>
      </c>
      <c r="O5625">
        <v>17711798</v>
      </c>
      <c r="P5625" t="s">
        <v>5</v>
      </c>
      <c r="Q5625" t="s">
        <v>9</v>
      </c>
      <c r="R5625" t="s">
        <v>169</v>
      </c>
      <c r="S5625" t="s">
        <v>170</v>
      </c>
      <c r="T5625">
        <v>11426966.451612905</v>
      </c>
      <c r="U5625">
        <v>12260367</v>
      </c>
      <c r="V5625">
        <v>833400.54838709533</v>
      </c>
      <c r="W5625">
        <v>7.2932790335571651E-2</v>
      </c>
      <c r="X5625" t="s">
        <v>228</v>
      </c>
    </row>
    <row r="5626" spans="1:24" x14ac:dyDescent="0.35">
      <c r="A5626">
        <v>3300005215</v>
      </c>
      <c r="B5626" t="s">
        <v>168</v>
      </c>
      <c r="C5626" t="s">
        <v>168</v>
      </c>
      <c r="D5626">
        <v>0</v>
      </c>
      <c r="E5626">
        <v>0</v>
      </c>
      <c r="F5626">
        <v>12</v>
      </c>
      <c r="G5626">
        <v>262488</v>
      </c>
      <c r="H5626">
        <v>20</v>
      </c>
      <c r="I5626">
        <v>510000</v>
      </c>
      <c r="J5626">
        <v>0</v>
      </c>
      <c r="K5626">
        <v>0</v>
      </c>
      <c r="L5626">
        <v>0</v>
      </c>
      <c r="M5626">
        <v>0</v>
      </c>
      <c r="N5626">
        <v>166000</v>
      </c>
      <c r="O5626">
        <v>938488</v>
      </c>
      <c r="P5626" t="s">
        <v>5</v>
      </c>
      <c r="Q5626" t="s">
        <v>14</v>
      </c>
      <c r="R5626" t="s">
        <v>169</v>
      </c>
      <c r="S5626" t="s">
        <v>170</v>
      </c>
      <c r="T5626">
        <v>605476.12903225806</v>
      </c>
      <c r="U5626">
        <v>552496</v>
      </c>
      <c r="V5626">
        <v>-52980.129032258061</v>
      </c>
      <c r="W5626">
        <v>-8.7501598315588458E-2</v>
      </c>
      <c r="X5626" t="s">
        <v>402</v>
      </c>
    </row>
    <row r="5627" spans="1:24" x14ac:dyDescent="0.35">
      <c r="A5627">
        <v>3300009853</v>
      </c>
      <c r="B5627" t="s">
        <v>168</v>
      </c>
      <c r="C5627" t="s">
        <v>168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455000</v>
      </c>
      <c r="O5627">
        <v>455000</v>
      </c>
      <c r="P5627" t="s">
        <v>5</v>
      </c>
      <c r="Q5627" t="s">
        <v>12</v>
      </c>
      <c r="R5627" t="s">
        <v>169</v>
      </c>
      <c r="S5627" t="s">
        <v>170</v>
      </c>
      <c r="T5627">
        <v>293548.38709677418</v>
      </c>
      <c r="U5627">
        <v>298000</v>
      </c>
      <c r="V5627">
        <v>4451.6129032258177</v>
      </c>
      <c r="W5627">
        <v>1.5164835164835244E-2</v>
      </c>
      <c r="X5627" t="s">
        <v>189</v>
      </c>
    </row>
    <row r="5628" spans="1:24" x14ac:dyDescent="0.35">
      <c r="A5628">
        <v>3300014101</v>
      </c>
      <c r="B5628" t="s">
        <v>168</v>
      </c>
      <c r="C5628" t="s">
        <v>168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1031100</v>
      </c>
      <c r="O5628">
        <v>1031100</v>
      </c>
      <c r="P5628" t="s">
        <v>5</v>
      </c>
      <c r="Q5628" t="s">
        <v>8</v>
      </c>
      <c r="R5628" t="s">
        <v>169</v>
      </c>
      <c r="S5628" t="s">
        <v>170</v>
      </c>
      <c r="T5628">
        <v>665225.80645161285</v>
      </c>
      <c r="U5628">
        <v>846700</v>
      </c>
      <c r="V5628">
        <v>181474.19354838715</v>
      </c>
      <c r="W5628">
        <v>0.27280089225099413</v>
      </c>
      <c r="X5628" t="s">
        <v>386</v>
      </c>
    </row>
    <row r="5629" spans="1:24" x14ac:dyDescent="0.35">
      <c r="A5629">
        <v>3301059428</v>
      </c>
      <c r="B5629" t="s">
        <v>168</v>
      </c>
      <c r="C5629" t="s">
        <v>168</v>
      </c>
      <c r="D5629">
        <v>0</v>
      </c>
      <c r="E5629">
        <v>0</v>
      </c>
      <c r="F5629">
        <v>103</v>
      </c>
      <c r="G5629">
        <v>4547208</v>
      </c>
      <c r="H5629">
        <v>11</v>
      </c>
      <c r="I5629">
        <v>220000</v>
      </c>
      <c r="J5629">
        <v>0</v>
      </c>
      <c r="K5629">
        <v>0</v>
      </c>
      <c r="L5629">
        <v>0</v>
      </c>
      <c r="M5629">
        <v>0</v>
      </c>
      <c r="N5629">
        <v>1600500</v>
      </c>
      <c r="O5629">
        <v>6367708</v>
      </c>
      <c r="P5629" t="s">
        <v>5</v>
      </c>
      <c r="Q5629" t="s">
        <v>12</v>
      </c>
      <c r="R5629" t="s">
        <v>169</v>
      </c>
      <c r="S5629" t="s">
        <v>170</v>
      </c>
      <c r="T5629">
        <v>4108198.7096774196</v>
      </c>
      <c r="U5629">
        <v>3531246</v>
      </c>
      <c r="V5629">
        <v>-576952.70967741963</v>
      </c>
      <c r="W5629">
        <v>-0.14043933861288871</v>
      </c>
      <c r="X5629" t="s">
        <v>257</v>
      </c>
    </row>
    <row r="5630" spans="1:24" x14ac:dyDescent="0.35">
      <c r="A5630">
        <v>3300005228</v>
      </c>
      <c r="B5630" t="s">
        <v>168</v>
      </c>
      <c r="C5630" t="s">
        <v>168</v>
      </c>
      <c r="D5630">
        <v>0</v>
      </c>
      <c r="E5630">
        <v>0</v>
      </c>
      <c r="F5630">
        <v>1</v>
      </c>
      <c r="G5630">
        <v>95999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165000</v>
      </c>
      <c r="O5630">
        <v>260999</v>
      </c>
      <c r="P5630" t="s">
        <v>5</v>
      </c>
      <c r="Q5630" t="s">
        <v>14</v>
      </c>
      <c r="R5630" t="s">
        <v>169</v>
      </c>
      <c r="S5630" t="s">
        <v>170</v>
      </c>
      <c r="T5630">
        <v>168386.45161290321</v>
      </c>
      <c r="U5630">
        <v>180000</v>
      </c>
      <c r="V5630">
        <v>11613.548387096787</v>
      </c>
      <c r="W5630">
        <v>6.8969612910394273E-2</v>
      </c>
      <c r="X5630" t="s">
        <v>324</v>
      </c>
    </row>
    <row r="5631" spans="1:24" x14ac:dyDescent="0.35">
      <c r="A5631">
        <v>3300022668</v>
      </c>
      <c r="B5631" t="s">
        <v>168</v>
      </c>
      <c r="C5631" t="s">
        <v>168</v>
      </c>
      <c r="D5631">
        <v>0</v>
      </c>
      <c r="E5631">
        <v>0</v>
      </c>
      <c r="F5631">
        <v>4</v>
      </c>
      <c r="G5631">
        <v>71793</v>
      </c>
      <c r="H5631">
        <v>13</v>
      </c>
      <c r="I5631">
        <v>215000</v>
      </c>
      <c r="J5631">
        <v>0</v>
      </c>
      <c r="K5631">
        <v>0</v>
      </c>
      <c r="L5631">
        <v>2</v>
      </c>
      <c r="M5631">
        <v>32400</v>
      </c>
      <c r="N5631">
        <v>165000</v>
      </c>
      <c r="O5631">
        <v>484193</v>
      </c>
      <c r="P5631" t="s">
        <v>5</v>
      </c>
      <c r="Q5631" t="s">
        <v>14</v>
      </c>
      <c r="R5631" t="s">
        <v>169</v>
      </c>
      <c r="S5631" t="s">
        <v>170</v>
      </c>
      <c r="T5631">
        <v>312382.58064516127</v>
      </c>
      <c r="U5631">
        <v>511195</v>
      </c>
      <c r="V5631">
        <v>198812.41935483873</v>
      </c>
      <c r="W5631">
        <v>0.63643887871158822</v>
      </c>
      <c r="X5631" t="s">
        <v>231</v>
      </c>
    </row>
    <row r="5632" spans="1:24" x14ac:dyDescent="0.35">
      <c r="A5632">
        <v>3300013841</v>
      </c>
      <c r="B5632" t="s">
        <v>168</v>
      </c>
      <c r="C5632" t="s">
        <v>168</v>
      </c>
      <c r="D5632">
        <v>0</v>
      </c>
      <c r="E5632">
        <v>0</v>
      </c>
      <c r="F5632">
        <v>192</v>
      </c>
      <c r="G5632">
        <v>6515588</v>
      </c>
      <c r="H5632">
        <v>170</v>
      </c>
      <c r="I5632">
        <v>6482000</v>
      </c>
      <c r="J5632">
        <v>0</v>
      </c>
      <c r="K5632">
        <v>0</v>
      </c>
      <c r="L5632">
        <v>310</v>
      </c>
      <c r="M5632">
        <v>24014000</v>
      </c>
      <c r="N5632">
        <v>939300</v>
      </c>
      <c r="O5632">
        <v>37950888</v>
      </c>
      <c r="P5632" t="s">
        <v>5</v>
      </c>
      <c r="Q5632" t="s">
        <v>7</v>
      </c>
      <c r="R5632" t="s">
        <v>169</v>
      </c>
      <c r="S5632" t="s">
        <v>170</v>
      </c>
      <c r="T5632">
        <v>24484443.870967742</v>
      </c>
      <c r="U5632">
        <v>20648026</v>
      </c>
      <c r="V5632">
        <v>-3836417.8709677421</v>
      </c>
      <c r="W5632">
        <v>-0.15668797262398704</v>
      </c>
      <c r="X5632" t="s">
        <v>204</v>
      </c>
    </row>
    <row r="5633" spans="1:24" x14ac:dyDescent="0.35">
      <c r="A5633">
        <v>3301028388</v>
      </c>
      <c r="B5633" t="s">
        <v>168</v>
      </c>
      <c r="C5633" t="s">
        <v>168</v>
      </c>
      <c r="D5633">
        <v>0</v>
      </c>
      <c r="E5633">
        <v>0</v>
      </c>
      <c r="F5633">
        <v>7</v>
      </c>
      <c r="G5633">
        <v>261842</v>
      </c>
      <c r="H5633">
        <v>1</v>
      </c>
      <c r="I5633">
        <v>5000</v>
      </c>
      <c r="J5633">
        <v>0</v>
      </c>
      <c r="K5633">
        <v>0</v>
      </c>
      <c r="L5633">
        <v>4</v>
      </c>
      <c r="M5633">
        <v>149600</v>
      </c>
      <c r="N5633">
        <v>150000</v>
      </c>
      <c r="O5633">
        <v>566442</v>
      </c>
      <c r="P5633" t="s">
        <v>5</v>
      </c>
      <c r="Q5633" t="s">
        <v>15</v>
      </c>
      <c r="R5633" t="s">
        <v>169</v>
      </c>
      <c r="S5633" t="s">
        <v>170</v>
      </c>
      <c r="T5633">
        <v>365446.45161290327</v>
      </c>
      <c r="U5633">
        <v>159395</v>
      </c>
      <c r="V5633">
        <v>-206051.45161290327</v>
      </c>
      <c r="W5633">
        <v>-0.56383486747098566</v>
      </c>
      <c r="X5633" t="s">
        <v>321</v>
      </c>
    </row>
    <row r="5634" spans="1:24" x14ac:dyDescent="0.35">
      <c r="A5634">
        <v>3300013285</v>
      </c>
      <c r="B5634" t="s">
        <v>168</v>
      </c>
      <c r="C5634" t="s">
        <v>168</v>
      </c>
      <c r="D5634">
        <v>0</v>
      </c>
      <c r="E5634">
        <v>0</v>
      </c>
      <c r="F5634">
        <v>1571</v>
      </c>
      <c r="G5634">
        <v>78717837</v>
      </c>
      <c r="H5634">
        <v>715</v>
      </c>
      <c r="I5634">
        <v>22980000</v>
      </c>
      <c r="J5634">
        <v>0</v>
      </c>
      <c r="K5634">
        <v>0</v>
      </c>
      <c r="L5634">
        <v>223</v>
      </c>
      <c r="M5634">
        <v>12910320</v>
      </c>
      <c r="N5634">
        <v>7350000</v>
      </c>
      <c r="O5634">
        <v>121958157</v>
      </c>
      <c r="P5634" t="s">
        <v>5</v>
      </c>
      <c r="Q5634" t="s">
        <v>16</v>
      </c>
      <c r="R5634" t="s">
        <v>169</v>
      </c>
      <c r="S5634" t="s">
        <v>170</v>
      </c>
      <c r="T5634">
        <v>78682681.935483873</v>
      </c>
      <c r="U5634">
        <v>75363819</v>
      </c>
      <c r="V5634">
        <v>-3318862.9354838729</v>
      </c>
      <c r="W5634">
        <v>-4.2180348379649568E-2</v>
      </c>
      <c r="X5634" t="s">
        <v>357</v>
      </c>
    </row>
    <row r="5635" spans="1:24" x14ac:dyDescent="0.35">
      <c r="A5635">
        <v>3301011051</v>
      </c>
      <c r="B5635" t="s">
        <v>168</v>
      </c>
      <c r="C5635" t="s">
        <v>168</v>
      </c>
      <c r="D5635">
        <v>0</v>
      </c>
      <c r="E5635">
        <v>0</v>
      </c>
      <c r="F5635">
        <v>81</v>
      </c>
      <c r="G5635">
        <v>2433110</v>
      </c>
      <c r="H5635">
        <v>84</v>
      </c>
      <c r="I5635">
        <v>1985000</v>
      </c>
      <c r="J5635">
        <v>0</v>
      </c>
      <c r="K5635">
        <v>0</v>
      </c>
      <c r="L5635">
        <v>59</v>
      </c>
      <c r="M5635">
        <v>2201600</v>
      </c>
      <c r="N5635">
        <v>289000</v>
      </c>
      <c r="O5635">
        <v>6908710</v>
      </c>
      <c r="P5635" t="s">
        <v>5</v>
      </c>
      <c r="Q5635" t="s">
        <v>9</v>
      </c>
      <c r="R5635" t="s">
        <v>169</v>
      </c>
      <c r="S5635" t="s">
        <v>170</v>
      </c>
      <c r="T5635">
        <v>4457232.2580645159</v>
      </c>
      <c r="U5635">
        <v>3155455</v>
      </c>
      <c r="V5635">
        <v>-1301777.2580645159</v>
      </c>
      <c r="W5635">
        <v>-0.29205955236216308</v>
      </c>
      <c r="X5635" t="s">
        <v>267</v>
      </c>
    </row>
    <row r="5636" spans="1:24" x14ac:dyDescent="0.35">
      <c r="A5636">
        <v>3301004303</v>
      </c>
      <c r="B5636" t="s">
        <v>168</v>
      </c>
      <c r="C5636" t="s">
        <v>168</v>
      </c>
      <c r="D5636">
        <v>0</v>
      </c>
      <c r="E5636">
        <v>0</v>
      </c>
      <c r="F5636">
        <v>18</v>
      </c>
      <c r="G5636">
        <v>492472</v>
      </c>
      <c r="H5636">
        <v>4</v>
      </c>
      <c r="I5636">
        <v>76000</v>
      </c>
      <c r="J5636">
        <v>0</v>
      </c>
      <c r="K5636">
        <v>0</v>
      </c>
      <c r="L5636">
        <v>0</v>
      </c>
      <c r="M5636">
        <v>0</v>
      </c>
      <c r="N5636">
        <v>150000</v>
      </c>
      <c r="O5636">
        <v>718472</v>
      </c>
      <c r="P5636" t="s">
        <v>5</v>
      </c>
      <c r="Q5636" t="s">
        <v>14</v>
      </c>
      <c r="R5636" t="s">
        <v>169</v>
      </c>
      <c r="S5636" t="s">
        <v>170</v>
      </c>
      <c r="T5636">
        <v>463530.32258064515</v>
      </c>
      <c r="U5636">
        <v>383381</v>
      </c>
      <c r="V5636">
        <v>-80149.322580645152</v>
      </c>
      <c r="W5636">
        <v>-0.17291063534835038</v>
      </c>
      <c r="X5636" t="s">
        <v>314</v>
      </c>
    </row>
    <row r="5637" spans="1:24" x14ac:dyDescent="0.35">
      <c r="A5637">
        <v>3300009777</v>
      </c>
      <c r="B5637" t="s">
        <v>168</v>
      </c>
      <c r="C5637" t="s">
        <v>168</v>
      </c>
      <c r="D5637">
        <v>0</v>
      </c>
      <c r="E5637">
        <v>0</v>
      </c>
      <c r="F5637">
        <v>62</v>
      </c>
      <c r="G5637">
        <v>2840709</v>
      </c>
      <c r="H5637">
        <v>16</v>
      </c>
      <c r="I5637">
        <v>301000</v>
      </c>
      <c r="J5637">
        <v>0</v>
      </c>
      <c r="K5637">
        <v>0</v>
      </c>
      <c r="L5637">
        <v>0</v>
      </c>
      <c r="M5637">
        <v>0</v>
      </c>
      <c r="N5637">
        <v>600000</v>
      </c>
      <c r="O5637">
        <v>3741709</v>
      </c>
      <c r="P5637" t="s">
        <v>5</v>
      </c>
      <c r="Q5637" t="s">
        <v>12</v>
      </c>
      <c r="R5637" t="s">
        <v>169</v>
      </c>
      <c r="S5637" t="s">
        <v>170</v>
      </c>
      <c r="T5637">
        <v>2414005.8064516131</v>
      </c>
      <c r="U5637">
        <v>1790829</v>
      </c>
      <c r="V5637">
        <v>-623176.80645161308</v>
      </c>
      <c r="W5637">
        <v>-0.25815050021260344</v>
      </c>
      <c r="X5637" t="s">
        <v>398</v>
      </c>
    </row>
    <row r="5638" spans="1:24" x14ac:dyDescent="0.35">
      <c r="A5638">
        <v>3300000832</v>
      </c>
      <c r="B5638" t="s">
        <v>168</v>
      </c>
      <c r="C5638" t="s">
        <v>168</v>
      </c>
      <c r="D5638">
        <v>0</v>
      </c>
      <c r="E5638">
        <v>0</v>
      </c>
      <c r="F5638">
        <v>135</v>
      </c>
      <c r="G5638">
        <v>5682860</v>
      </c>
      <c r="H5638">
        <v>108</v>
      </c>
      <c r="I5638">
        <v>4295000</v>
      </c>
      <c r="J5638">
        <v>0</v>
      </c>
      <c r="K5638">
        <v>0</v>
      </c>
      <c r="L5638">
        <v>100</v>
      </c>
      <c r="M5638">
        <v>4745200</v>
      </c>
      <c r="N5638">
        <v>220000</v>
      </c>
      <c r="O5638">
        <v>14943060</v>
      </c>
      <c r="P5638" t="s">
        <v>5</v>
      </c>
      <c r="Q5638" t="s">
        <v>15</v>
      </c>
      <c r="R5638" t="s">
        <v>169</v>
      </c>
      <c r="S5638" t="s">
        <v>170</v>
      </c>
      <c r="T5638">
        <v>9640683.8709677421</v>
      </c>
      <c r="U5638">
        <v>9564107</v>
      </c>
      <c r="V5638">
        <v>-76576.870967742056</v>
      </c>
      <c r="W5638">
        <v>-7.9430953231801604E-3</v>
      </c>
      <c r="X5638" t="s">
        <v>321</v>
      </c>
    </row>
    <row r="5639" spans="1:24" x14ac:dyDescent="0.35">
      <c r="A5639">
        <v>3301028662</v>
      </c>
      <c r="B5639" t="s">
        <v>168</v>
      </c>
      <c r="C5639" t="s">
        <v>168</v>
      </c>
      <c r="D5639">
        <v>0</v>
      </c>
      <c r="E5639">
        <v>0</v>
      </c>
      <c r="F5639">
        <v>75</v>
      </c>
      <c r="G5639">
        <v>1898922</v>
      </c>
      <c r="H5639">
        <v>27</v>
      </c>
      <c r="I5639">
        <v>1335000</v>
      </c>
      <c r="J5639">
        <v>0</v>
      </c>
      <c r="K5639">
        <v>0</v>
      </c>
      <c r="L5639">
        <v>31</v>
      </c>
      <c r="M5639">
        <v>1024400</v>
      </c>
      <c r="N5639">
        <v>75000</v>
      </c>
      <c r="O5639">
        <v>4333322</v>
      </c>
      <c r="P5639" t="s">
        <v>5</v>
      </c>
      <c r="Q5639" t="s">
        <v>14</v>
      </c>
      <c r="R5639" t="s">
        <v>207</v>
      </c>
      <c r="S5639" t="s">
        <v>170</v>
      </c>
      <c r="T5639">
        <v>2795691.6129032262</v>
      </c>
      <c r="U5639">
        <v>2749854</v>
      </c>
      <c r="V5639">
        <v>-45837.612903226167</v>
      </c>
      <c r="W5639">
        <v>-1.6395804419796267E-2</v>
      </c>
      <c r="X5639" t="s">
        <v>266</v>
      </c>
    </row>
    <row r="5640" spans="1:24" x14ac:dyDescent="0.35">
      <c r="A5640">
        <v>3301074904</v>
      </c>
      <c r="B5640" t="s">
        <v>168</v>
      </c>
      <c r="C5640" t="s">
        <v>168</v>
      </c>
      <c r="D5640">
        <v>0</v>
      </c>
      <c r="E5640">
        <v>0</v>
      </c>
      <c r="F5640">
        <v>4</v>
      </c>
      <c r="G5640">
        <v>29994</v>
      </c>
      <c r="H5640">
        <v>0</v>
      </c>
      <c r="I5640">
        <v>0</v>
      </c>
      <c r="J5640">
        <v>0</v>
      </c>
      <c r="K5640">
        <v>0</v>
      </c>
      <c r="L5640">
        <v>2</v>
      </c>
      <c r="M5640">
        <v>74800</v>
      </c>
      <c r="N5640">
        <v>0</v>
      </c>
      <c r="O5640">
        <v>104794</v>
      </c>
      <c r="P5640" t="s">
        <v>5</v>
      </c>
      <c r="Q5640" t="s">
        <v>14</v>
      </c>
      <c r="R5640" t="s">
        <v>169</v>
      </c>
      <c r="S5640" t="s">
        <v>170</v>
      </c>
      <c r="T5640">
        <v>67609.032258064515</v>
      </c>
      <c r="U5640">
        <v>284483</v>
      </c>
      <c r="V5640">
        <v>216873.96774193548</v>
      </c>
      <c r="W5640">
        <v>3.2077661889039453</v>
      </c>
      <c r="X5640" t="s">
        <v>183</v>
      </c>
    </row>
    <row r="5641" spans="1:24" x14ac:dyDescent="0.35">
      <c r="A5641">
        <v>3300022008</v>
      </c>
      <c r="B5641" t="s">
        <v>168</v>
      </c>
      <c r="C5641" t="s">
        <v>168</v>
      </c>
      <c r="D5641">
        <v>0</v>
      </c>
      <c r="E5641">
        <v>0</v>
      </c>
      <c r="F5641">
        <v>63</v>
      </c>
      <c r="G5641">
        <v>2706870</v>
      </c>
      <c r="H5641">
        <v>2</v>
      </c>
      <c r="I5641">
        <v>75000</v>
      </c>
      <c r="J5641">
        <v>0</v>
      </c>
      <c r="K5641">
        <v>0</v>
      </c>
      <c r="L5641">
        <v>4</v>
      </c>
      <c r="M5641">
        <v>559600</v>
      </c>
      <c r="N5641">
        <v>495300</v>
      </c>
      <c r="O5641">
        <v>3836770</v>
      </c>
      <c r="P5641" t="s">
        <v>5</v>
      </c>
      <c r="Q5641" t="s">
        <v>6</v>
      </c>
      <c r="R5641" t="s">
        <v>169</v>
      </c>
      <c r="S5641" t="s">
        <v>170</v>
      </c>
      <c r="T5641">
        <v>2475335.4838709678</v>
      </c>
      <c r="U5641">
        <v>2672568</v>
      </c>
      <c r="V5641">
        <v>197232.51612903224</v>
      </c>
      <c r="W5641">
        <v>7.967910508057563E-2</v>
      </c>
      <c r="X5641" t="s">
        <v>178</v>
      </c>
    </row>
    <row r="5642" spans="1:24" x14ac:dyDescent="0.35">
      <c r="A5642">
        <v>3300017360</v>
      </c>
      <c r="B5642" t="s">
        <v>168</v>
      </c>
      <c r="C5642" t="s">
        <v>168</v>
      </c>
      <c r="D5642">
        <v>0</v>
      </c>
      <c r="E5642">
        <v>0</v>
      </c>
      <c r="F5642">
        <v>6</v>
      </c>
      <c r="G5642">
        <v>80990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1012500</v>
      </c>
      <c r="O5642">
        <v>1093490</v>
      </c>
      <c r="P5642" t="s">
        <v>5</v>
      </c>
      <c r="Q5642" t="s">
        <v>6</v>
      </c>
      <c r="R5642" t="s">
        <v>169</v>
      </c>
      <c r="S5642" t="s">
        <v>170</v>
      </c>
      <c r="T5642">
        <v>705477.41935483867</v>
      </c>
      <c r="U5642">
        <v>1209420</v>
      </c>
      <c r="V5642">
        <v>503942.58064516133</v>
      </c>
      <c r="W5642">
        <v>0.71432843464503581</v>
      </c>
      <c r="X5642" t="s">
        <v>276</v>
      </c>
    </row>
    <row r="5643" spans="1:24" x14ac:dyDescent="0.35">
      <c r="A5643">
        <v>3300012290</v>
      </c>
      <c r="B5643" t="s">
        <v>168</v>
      </c>
      <c r="C5643" t="s">
        <v>168</v>
      </c>
      <c r="D5643">
        <v>0</v>
      </c>
      <c r="E5643">
        <v>0</v>
      </c>
      <c r="F5643">
        <v>8</v>
      </c>
      <c r="G5643">
        <v>267623</v>
      </c>
      <c r="H5643">
        <v>0</v>
      </c>
      <c r="I5643">
        <v>0</v>
      </c>
      <c r="J5643">
        <v>0</v>
      </c>
      <c r="K5643">
        <v>0</v>
      </c>
      <c r="L5643">
        <v>3</v>
      </c>
      <c r="M5643">
        <v>157200</v>
      </c>
      <c r="N5643">
        <v>7760000</v>
      </c>
      <c r="O5643">
        <v>8184823</v>
      </c>
      <c r="P5643" t="s">
        <v>5</v>
      </c>
      <c r="Q5643" t="s">
        <v>16</v>
      </c>
      <c r="R5643" t="s">
        <v>169</v>
      </c>
      <c r="S5643" t="s">
        <v>170</v>
      </c>
      <c r="T5643">
        <v>5280530.9677419355</v>
      </c>
      <c r="U5643">
        <v>1002000</v>
      </c>
      <c r="V5643">
        <v>-4278530.9677419355</v>
      </c>
      <c r="W5643">
        <v>-0.81024635474707274</v>
      </c>
      <c r="X5643" t="s">
        <v>265</v>
      </c>
    </row>
    <row r="5644" spans="1:24" x14ac:dyDescent="0.35">
      <c r="A5644">
        <v>6500000080</v>
      </c>
      <c r="B5644" t="s">
        <v>168</v>
      </c>
      <c r="C5644" t="s">
        <v>168</v>
      </c>
      <c r="D5644">
        <v>0</v>
      </c>
      <c r="E5644">
        <v>0</v>
      </c>
      <c r="F5644">
        <v>132</v>
      </c>
      <c r="G5644">
        <v>3906581</v>
      </c>
      <c r="H5644">
        <v>165</v>
      </c>
      <c r="I5644">
        <v>4715000</v>
      </c>
      <c r="J5644">
        <v>0</v>
      </c>
      <c r="K5644">
        <v>0</v>
      </c>
      <c r="L5644">
        <v>40</v>
      </c>
      <c r="M5644">
        <v>1686000</v>
      </c>
      <c r="N5644">
        <v>30000</v>
      </c>
      <c r="O5644">
        <v>10337581</v>
      </c>
      <c r="P5644" t="s">
        <v>5</v>
      </c>
      <c r="Q5644" t="s">
        <v>13</v>
      </c>
      <c r="R5644" t="s">
        <v>169</v>
      </c>
      <c r="S5644" t="s">
        <v>170</v>
      </c>
      <c r="T5644">
        <v>6669407.0967741944</v>
      </c>
      <c r="U5644">
        <v>6315696</v>
      </c>
      <c r="V5644">
        <v>-353711.09677419439</v>
      </c>
      <c r="W5644">
        <v>-5.3034863765517359E-2</v>
      </c>
      <c r="X5644" t="s">
        <v>280</v>
      </c>
    </row>
    <row r="5645" spans="1:24" x14ac:dyDescent="0.35">
      <c r="A5645">
        <v>3301073886</v>
      </c>
      <c r="B5645" t="s">
        <v>168</v>
      </c>
      <c r="C5645" t="s">
        <v>168</v>
      </c>
      <c r="D5645">
        <v>0</v>
      </c>
      <c r="E5645">
        <v>0</v>
      </c>
      <c r="F5645">
        <v>69</v>
      </c>
      <c r="G5645">
        <v>2722990</v>
      </c>
      <c r="H5645">
        <v>43</v>
      </c>
      <c r="I5645">
        <v>1760000</v>
      </c>
      <c r="J5645">
        <v>0</v>
      </c>
      <c r="K5645">
        <v>0</v>
      </c>
      <c r="L5645">
        <v>0</v>
      </c>
      <c r="M5645">
        <v>0</v>
      </c>
      <c r="N5645">
        <v>1591500</v>
      </c>
      <c r="O5645">
        <v>6074490</v>
      </c>
      <c r="P5645" t="s">
        <v>5</v>
      </c>
      <c r="Q5645" t="s">
        <v>7</v>
      </c>
      <c r="R5645" t="s">
        <v>169</v>
      </c>
      <c r="S5645" t="s">
        <v>170</v>
      </c>
      <c r="T5645">
        <v>3919025.8064516126</v>
      </c>
      <c r="U5645">
        <v>3457381</v>
      </c>
      <c r="V5645">
        <v>-461644.80645161262</v>
      </c>
      <c r="W5645">
        <v>-0.1177958067261613</v>
      </c>
      <c r="X5645" t="s">
        <v>394</v>
      </c>
    </row>
    <row r="5646" spans="1:24" x14ac:dyDescent="0.35">
      <c r="A5646">
        <v>6001135548</v>
      </c>
      <c r="B5646" t="s">
        <v>168</v>
      </c>
      <c r="C5646" t="s">
        <v>168</v>
      </c>
      <c r="D5646">
        <v>0</v>
      </c>
      <c r="E5646">
        <v>0</v>
      </c>
      <c r="F5646">
        <v>18</v>
      </c>
      <c r="G5646">
        <v>512480</v>
      </c>
      <c r="H5646">
        <v>44</v>
      </c>
      <c r="I5646">
        <v>1095000</v>
      </c>
      <c r="J5646">
        <v>0</v>
      </c>
      <c r="K5646">
        <v>0</v>
      </c>
      <c r="L5646">
        <v>19</v>
      </c>
      <c r="M5646">
        <v>955600</v>
      </c>
      <c r="N5646">
        <v>150000</v>
      </c>
      <c r="O5646">
        <v>2713080</v>
      </c>
      <c r="P5646" t="s">
        <v>5</v>
      </c>
      <c r="Q5646" t="s">
        <v>9</v>
      </c>
      <c r="R5646" t="s">
        <v>169</v>
      </c>
      <c r="S5646" t="s">
        <v>170</v>
      </c>
      <c r="T5646">
        <v>1750374.1935483869</v>
      </c>
      <c r="U5646">
        <v>2183569</v>
      </c>
      <c r="V5646">
        <v>433194.80645161308</v>
      </c>
      <c r="W5646">
        <v>0.24748697052796098</v>
      </c>
      <c r="X5646" t="s">
        <v>228</v>
      </c>
    </row>
    <row r="5647" spans="1:24" x14ac:dyDescent="0.35">
      <c r="A5647">
        <v>3301066100</v>
      </c>
      <c r="B5647" t="s">
        <v>168</v>
      </c>
      <c r="C5647" t="s">
        <v>168</v>
      </c>
      <c r="D5647">
        <v>0</v>
      </c>
      <c r="E5647">
        <v>0</v>
      </c>
      <c r="F5647">
        <v>0</v>
      </c>
      <c r="G5647">
        <v>0</v>
      </c>
      <c r="H5647">
        <v>3</v>
      </c>
      <c r="I5647">
        <v>25000</v>
      </c>
      <c r="J5647">
        <v>0</v>
      </c>
      <c r="K5647">
        <v>0</v>
      </c>
      <c r="L5647">
        <v>1</v>
      </c>
      <c r="M5647">
        <v>22400</v>
      </c>
      <c r="N5647">
        <v>256000</v>
      </c>
      <c r="O5647">
        <v>303400</v>
      </c>
      <c r="P5647" t="s">
        <v>5</v>
      </c>
      <c r="Q5647" t="s">
        <v>11</v>
      </c>
      <c r="R5647" t="s">
        <v>169</v>
      </c>
      <c r="S5647" t="s">
        <v>170</v>
      </c>
      <c r="T5647">
        <v>195741.93548387097</v>
      </c>
      <c r="U5647">
        <v>220000</v>
      </c>
      <c r="V5647">
        <v>24258.06451612903</v>
      </c>
      <c r="W5647">
        <v>0.12392880685563612</v>
      </c>
      <c r="X5647" t="s">
        <v>263</v>
      </c>
    </row>
    <row r="5648" spans="1:24" x14ac:dyDescent="0.35">
      <c r="A5648">
        <v>3301033041</v>
      </c>
      <c r="B5648" t="s">
        <v>168</v>
      </c>
      <c r="C5648" t="s">
        <v>168</v>
      </c>
      <c r="D5648">
        <v>0</v>
      </c>
      <c r="E5648">
        <v>0</v>
      </c>
      <c r="F5648">
        <v>94</v>
      </c>
      <c r="G5648">
        <v>2892347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180000</v>
      </c>
      <c r="O5648">
        <v>3072347</v>
      </c>
      <c r="P5648" t="s">
        <v>5</v>
      </c>
      <c r="Q5648" t="s">
        <v>13</v>
      </c>
      <c r="R5648" t="s">
        <v>169</v>
      </c>
      <c r="S5648" t="s">
        <v>170</v>
      </c>
      <c r="T5648">
        <v>1982159.3548387098</v>
      </c>
      <c r="U5648">
        <v>2028114</v>
      </c>
      <c r="V5648">
        <v>45954.645161290187</v>
      </c>
      <c r="W5648">
        <v>2.3184132521489209E-2</v>
      </c>
      <c r="X5648" t="s">
        <v>242</v>
      </c>
    </row>
    <row r="5649" spans="1:24" x14ac:dyDescent="0.35">
      <c r="A5649">
        <v>3301072334</v>
      </c>
      <c r="B5649" t="s">
        <v>168</v>
      </c>
      <c r="C5649" t="s">
        <v>168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846500</v>
      </c>
      <c r="O5649">
        <v>846500</v>
      </c>
      <c r="P5649" t="s">
        <v>5</v>
      </c>
      <c r="Q5649" t="s">
        <v>8</v>
      </c>
      <c r="R5649" t="s">
        <v>169</v>
      </c>
      <c r="S5649" t="s">
        <v>170</v>
      </c>
      <c r="T5649">
        <v>546129.03225806449</v>
      </c>
      <c r="U5649">
        <v>0</v>
      </c>
      <c r="V5649">
        <v>-546129.03225806449</v>
      </c>
      <c r="W5649">
        <v>0</v>
      </c>
      <c r="X5649" t="s">
        <v>275</v>
      </c>
    </row>
    <row r="5650" spans="1:24" x14ac:dyDescent="0.35">
      <c r="A5650">
        <v>3301001792</v>
      </c>
      <c r="B5650" t="s">
        <v>168</v>
      </c>
      <c r="C5650" t="s">
        <v>168</v>
      </c>
      <c r="D5650">
        <v>0</v>
      </c>
      <c r="E5650">
        <v>0</v>
      </c>
      <c r="F5650">
        <v>2</v>
      </c>
      <c r="G5650">
        <v>113998</v>
      </c>
      <c r="H5650">
        <v>4</v>
      </c>
      <c r="I5650">
        <v>160000</v>
      </c>
      <c r="J5650">
        <v>0</v>
      </c>
      <c r="K5650">
        <v>0</v>
      </c>
      <c r="L5650">
        <v>11</v>
      </c>
      <c r="M5650">
        <v>276400</v>
      </c>
      <c r="N5650">
        <v>30000</v>
      </c>
      <c r="O5650">
        <v>580398</v>
      </c>
      <c r="P5650" t="s">
        <v>5</v>
      </c>
      <c r="Q5650" t="s">
        <v>15</v>
      </c>
      <c r="R5650" t="s">
        <v>169</v>
      </c>
      <c r="S5650" t="s">
        <v>170</v>
      </c>
      <c r="T5650">
        <v>374450.32258064515</v>
      </c>
      <c r="U5650">
        <v>268199</v>
      </c>
      <c r="V5650">
        <v>-106251.32258064515</v>
      </c>
      <c r="W5650">
        <v>-0.28375278688072669</v>
      </c>
      <c r="X5650" t="s">
        <v>287</v>
      </c>
    </row>
    <row r="5651" spans="1:24" x14ac:dyDescent="0.35">
      <c r="A5651">
        <v>3300020231</v>
      </c>
      <c r="B5651" t="s">
        <v>168</v>
      </c>
      <c r="C5651" t="s">
        <v>168</v>
      </c>
      <c r="D5651">
        <v>0</v>
      </c>
      <c r="E5651">
        <v>0</v>
      </c>
      <c r="F5651">
        <v>93</v>
      </c>
      <c r="G5651">
        <v>3383209</v>
      </c>
      <c r="H5651">
        <v>2</v>
      </c>
      <c r="I5651">
        <v>52000</v>
      </c>
      <c r="J5651">
        <v>0</v>
      </c>
      <c r="K5651">
        <v>0</v>
      </c>
      <c r="L5651">
        <v>1</v>
      </c>
      <c r="M5651">
        <v>20000</v>
      </c>
      <c r="N5651">
        <v>906800</v>
      </c>
      <c r="O5651">
        <v>4362009</v>
      </c>
      <c r="P5651" t="s">
        <v>5</v>
      </c>
      <c r="Q5651" t="s">
        <v>7</v>
      </c>
      <c r="R5651" t="s">
        <v>169</v>
      </c>
      <c r="S5651" t="s">
        <v>170</v>
      </c>
      <c r="T5651">
        <v>2814199.3548387098</v>
      </c>
      <c r="U5651">
        <v>2455841</v>
      </c>
      <c r="V5651">
        <v>-358358.35483870981</v>
      </c>
      <c r="W5651">
        <v>-0.1273393635822393</v>
      </c>
      <c r="X5651" t="s">
        <v>196</v>
      </c>
    </row>
    <row r="5652" spans="1:24" x14ac:dyDescent="0.35">
      <c r="A5652">
        <v>3301037964</v>
      </c>
      <c r="B5652" t="s">
        <v>168</v>
      </c>
      <c r="C5652" t="s">
        <v>168</v>
      </c>
      <c r="D5652">
        <v>0</v>
      </c>
      <c r="E5652">
        <v>0</v>
      </c>
      <c r="F5652">
        <v>0</v>
      </c>
      <c r="G5652">
        <v>0</v>
      </c>
      <c r="H5652">
        <v>1</v>
      </c>
      <c r="I5652">
        <v>50000</v>
      </c>
      <c r="J5652">
        <v>0</v>
      </c>
      <c r="K5652">
        <v>0</v>
      </c>
      <c r="L5652">
        <v>18</v>
      </c>
      <c r="M5652">
        <v>1190779</v>
      </c>
      <c r="N5652">
        <v>330000</v>
      </c>
      <c r="O5652">
        <v>1570779</v>
      </c>
      <c r="P5652" t="s">
        <v>5</v>
      </c>
      <c r="Q5652" t="s">
        <v>12</v>
      </c>
      <c r="R5652" t="s">
        <v>169</v>
      </c>
      <c r="S5652" t="s">
        <v>170</v>
      </c>
      <c r="T5652">
        <v>1013405.8064516129</v>
      </c>
      <c r="U5652">
        <v>1636092</v>
      </c>
      <c r="V5652">
        <v>622686.19354838715</v>
      </c>
      <c r="W5652">
        <v>0.61444900905856281</v>
      </c>
      <c r="X5652" t="s">
        <v>320</v>
      </c>
    </row>
    <row r="5653" spans="1:24" x14ac:dyDescent="0.35">
      <c r="A5653">
        <v>3300022335</v>
      </c>
      <c r="B5653" t="s">
        <v>168</v>
      </c>
      <c r="C5653" t="s">
        <v>168</v>
      </c>
      <c r="D5653">
        <v>0</v>
      </c>
      <c r="E5653">
        <v>0</v>
      </c>
      <c r="F5653">
        <v>52</v>
      </c>
      <c r="G5653">
        <v>1555946</v>
      </c>
      <c r="H5653">
        <v>25</v>
      </c>
      <c r="I5653">
        <v>890000</v>
      </c>
      <c r="J5653">
        <v>0</v>
      </c>
      <c r="K5653">
        <v>0</v>
      </c>
      <c r="L5653">
        <v>18</v>
      </c>
      <c r="M5653">
        <v>600000</v>
      </c>
      <c r="N5653">
        <v>202000</v>
      </c>
      <c r="O5653">
        <v>3247946</v>
      </c>
      <c r="P5653" t="s">
        <v>5</v>
      </c>
      <c r="Q5653" t="s">
        <v>14</v>
      </c>
      <c r="R5653" t="s">
        <v>169</v>
      </c>
      <c r="S5653" t="s">
        <v>170</v>
      </c>
      <c r="T5653">
        <v>2095449.0322580645</v>
      </c>
      <c r="U5653">
        <v>1233983</v>
      </c>
      <c r="V5653">
        <v>-861466.03225806449</v>
      </c>
      <c r="W5653">
        <v>-0.41111285409301757</v>
      </c>
      <c r="X5653" t="s">
        <v>195</v>
      </c>
    </row>
    <row r="5654" spans="1:24" x14ac:dyDescent="0.35">
      <c r="A5654">
        <v>3300014737</v>
      </c>
      <c r="B5654" t="s">
        <v>168</v>
      </c>
      <c r="C5654" t="s">
        <v>168</v>
      </c>
      <c r="D5654">
        <v>0</v>
      </c>
      <c r="E5654">
        <v>0</v>
      </c>
      <c r="F5654">
        <v>140</v>
      </c>
      <c r="G5654">
        <v>5080159</v>
      </c>
      <c r="H5654">
        <v>3</v>
      </c>
      <c r="I5654">
        <v>155000</v>
      </c>
      <c r="J5654">
        <v>0</v>
      </c>
      <c r="K5654">
        <v>0</v>
      </c>
      <c r="L5654">
        <v>4</v>
      </c>
      <c r="M5654">
        <v>105170</v>
      </c>
      <c r="N5654">
        <v>1010500</v>
      </c>
      <c r="O5654">
        <v>6350829</v>
      </c>
      <c r="P5654" t="s">
        <v>5</v>
      </c>
      <c r="Q5654" t="s">
        <v>7</v>
      </c>
      <c r="R5654" t="s">
        <v>169</v>
      </c>
      <c r="S5654" t="s">
        <v>170</v>
      </c>
      <c r="T5654">
        <v>4097309.0322580645</v>
      </c>
      <c r="U5654">
        <v>4281811</v>
      </c>
      <c r="V5654">
        <v>184501.96774193551</v>
      </c>
      <c r="W5654">
        <v>4.5030034661616591E-2</v>
      </c>
      <c r="X5654" t="s">
        <v>196</v>
      </c>
    </row>
    <row r="5655" spans="1:24" x14ac:dyDescent="0.35">
      <c r="A5655">
        <v>3301019227</v>
      </c>
      <c r="B5655" t="s">
        <v>168</v>
      </c>
      <c r="C5655" t="s">
        <v>168</v>
      </c>
      <c r="D5655">
        <v>0</v>
      </c>
      <c r="E5655">
        <v>0</v>
      </c>
      <c r="F5655">
        <v>78</v>
      </c>
      <c r="G5655">
        <v>3455373</v>
      </c>
      <c r="H5655">
        <v>98</v>
      </c>
      <c r="I5655">
        <v>3820000</v>
      </c>
      <c r="J5655">
        <v>0</v>
      </c>
      <c r="K5655">
        <v>0</v>
      </c>
      <c r="L5655">
        <v>27</v>
      </c>
      <c r="M5655">
        <v>2096250</v>
      </c>
      <c r="N5655">
        <v>195000</v>
      </c>
      <c r="O5655">
        <v>9566623</v>
      </c>
      <c r="P5655" t="s">
        <v>5</v>
      </c>
      <c r="Q5655" t="s">
        <v>10</v>
      </c>
      <c r="R5655" t="s">
        <v>169</v>
      </c>
      <c r="S5655" t="s">
        <v>170</v>
      </c>
      <c r="T5655">
        <v>6172014.8387096776</v>
      </c>
      <c r="U5655">
        <v>4367514</v>
      </c>
      <c r="V5655">
        <v>-1804500.8387096776</v>
      </c>
      <c r="W5655">
        <v>-0.29236819513008927</v>
      </c>
      <c r="X5655" t="s">
        <v>223</v>
      </c>
    </row>
    <row r="5656" spans="1:24" x14ac:dyDescent="0.35">
      <c r="A5656">
        <v>3300013760</v>
      </c>
      <c r="B5656" t="s">
        <v>168</v>
      </c>
      <c r="C5656" t="s">
        <v>168</v>
      </c>
      <c r="D5656">
        <v>0</v>
      </c>
      <c r="E5656">
        <v>0</v>
      </c>
      <c r="F5656">
        <v>38</v>
      </c>
      <c r="G5656">
        <v>871262</v>
      </c>
      <c r="H5656">
        <v>0</v>
      </c>
      <c r="I5656">
        <v>0</v>
      </c>
      <c r="J5656">
        <v>0</v>
      </c>
      <c r="K5656">
        <v>0</v>
      </c>
      <c r="L5656">
        <v>1</v>
      </c>
      <c r="M5656">
        <v>20000</v>
      </c>
      <c r="N5656">
        <v>851500</v>
      </c>
      <c r="O5656">
        <v>1742762</v>
      </c>
      <c r="P5656" t="s">
        <v>5</v>
      </c>
      <c r="Q5656" t="s">
        <v>7</v>
      </c>
      <c r="R5656" t="s">
        <v>169</v>
      </c>
      <c r="S5656" t="s">
        <v>170</v>
      </c>
      <c r="T5656">
        <v>1124362.5806451614</v>
      </c>
      <c r="U5656">
        <v>2136006</v>
      </c>
      <c r="V5656">
        <v>1011643.4193548386</v>
      </c>
      <c r="W5656">
        <v>0.89974838790379841</v>
      </c>
      <c r="X5656" t="s">
        <v>236</v>
      </c>
    </row>
    <row r="5657" spans="1:24" x14ac:dyDescent="0.35">
      <c r="A5657">
        <v>3301067016</v>
      </c>
      <c r="B5657" t="s">
        <v>168</v>
      </c>
      <c r="C5657" t="s">
        <v>168</v>
      </c>
      <c r="D5657">
        <v>0</v>
      </c>
      <c r="E5657">
        <v>0</v>
      </c>
      <c r="F5657">
        <v>197</v>
      </c>
      <c r="G5657">
        <v>5512353</v>
      </c>
      <c r="H5657">
        <v>158</v>
      </c>
      <c r="I5657">
        <v>5155000</v>
      </c>
      <c r="J5657">
        <v>0</v>
      </c>
      <c r="K5657">
        <v>0</v>
      </c>
      <c r="L5657">
        <v>118</v>
      </c>
      <c r="M5657">
        <v>4540000</v>
      </c>
      <c r="N5657">
        <v>150000</v>
      </c>
      <c r="O5657">
        <v>15357353</v>
      </c>
      <c r="P5657" t="s">
        <v>5</v>
      </c>
      <c r="Q5657" t="s">
        <v>15</v>
      </c>
      <c r="R5657" t="s">
        <v>169</v>
      </c>
      <c r="S5657" t="s">
        <v>170</v>
      </c>
      <c r="T5657">
        <v>9907969.6774193551</v>
      </c>
      <c r="U5657">
        <v>8687139</v>
      </c>
      <c r="V5657">
        <v>-1220830.6774193551</v>
      </c>
      <c r="W5657">
        <v>-0.12321703811848306</v>
      </c>
      <c r="X5657" t="s">
        <v>173</v>
      </c>
    </row>
    <row r="5658" spans="1:24" x14ac:dyDescent="0.35">
      <c r="A5658">
        <v>3300010282</v>
      </c>
      <c r="B5658" t="s">
        <v>168</v>
      </c>
      <c r="C5658" t="s">
        <v>168</v>
      </c>
      <c r="D5658">
        <v>0</v>
      </c>
      <c r="E5658">
        <v>0</v>
      </c>
      <c r="F5658">
        <v>129</v>
      </c>
      <c r="G5658">
        <v>3925964</v>
      </c>
      <c r="H5658">
        <v>81</v>
      </c>
      <c r="I5658">
        <v>2520000</v>
      </c>
      <c r="J5658">
        <v>0</v>
      </c>
      <c r="K5658">
        <v>0</v>
      </c>
      <c r="L5658">
        <v>18</v>
      </c>
      <c r="M5658">
        <v>753200</v>
      </c>
      <c r="N5658">
        <v>1315000</v>
      </c>
      <c r="O5658">
        <v>8514164</v>
      </c>
      <c r="P5658" t="s">
        <v>5</v>
      </c>
      <c r="Q5658" t="s">
        <v>17</v>
      </c>
      <c r="R5658" t="s">
        <v>169</v>
      </c>
      <c r="S5658" t="s">
        <v>170</v>
      </c>
      <c r="T5658">
        <v>5493009.0322580645</v>
      </c>
      <c r="U5658">
        <v>5893032</v>
      </c>
      <c r="V5658">
        <v>400022.96774193551</v>
      </c>
      <c r="W5658">
        <v>7.2824014195639108E-2</v>
      </c>
      <c r="X5658" t="s">
        <v>328</v>
      </c>
    </row>
    <row r="5659" spans="1:24" x14ac:dyDescent="0.35">
      <c r="A5659">
        <v>6001125892</v>
      </c>
      <c r="B5659" t="s">
        <v>168</v>
      </c>
      <c r="C5659" t="s">
        <v>168</v>
      </c>
      <c r="D5659">
        <v>0</v>
      </c>
      <c r="E5659">
        <v>0</v>
      </c>
      <c r="F5659">
        <v>17</v>
      </c>
      <c r="G5659">
        <v>702883</v>
      </c>
      <c r="H5659">
        <v>28</v>
      </c>
      <c r="I5659">
        <v>950000</v>
      </c>
      <c r="J5659">
        <v>0</v>
      </c>
      <c r="K5659">
        <v>0</v>
      </c>
      <c r="L5659">
        <v>9</v>
      </c>
      <c r="M5659">
        <v>451600</v>
      </c>
      <c r="N5659">
        <v>171000</v>
      </c>
      <c r="O5659">
        <v>2275483</v>
      </c>
      <c r="P5659" t="s">
        <v>5</v>
      </c>
      <c r="Q5659" t="s">
        <v>13</v>
      </c>
      <c r="R5659" t="s">
        <v>169</v>
      </c>
      <c r="S5659" t="s">
        <v>170</v>
      </c>
      <c r="T5659">
        <v>1468053.5483870967</v>
      </c>
      <c r="U5659">
        <v>2363582</v>
      </c>
      <c r="V5659">
        <v>895528.45161290327</v>
      </c>
      <c r="W5659">
        <v>0.6100107537608499</v>
      </c>
      <c r="X5659" t="s">
        <v>375</v>
      </c>
    </row>
    <row r="5660" spans="1:24" x14ac:dyDescent="0.35">
      <c r="A5660">
        <v>6001118998</v>
      </c>
      <c r="B5660" t="s">
        <v>168</v>
      </c>
      <c r="C5660" t="s">
        <v>168</v>
      </c>
      <c r="D5660">
        <v>0</v>
      </c>
      <c r="E5660">
        <v>0</v>
      </c>
      <c r="F5660">
        <v>46</v>
      </c>
      <c r="G5660">
        <v>1598072</v>
      </c>
      <c r="H5660">
        <v>17</v>
      </c>
      <c r="I5660">
        <v>583000</v>
      </c>
      <c r="J5660">
        <v>0</v>
      </c>
      <c r="K5660">
        <v>0</v>
      </c>
      <c r="L5660">
        <v>32</v>
      </c>
      <c r="M5660">
        <v>1306800</v>
      </c>
      <c r="N5660">
        <v>495500</v>
      </c>
      <c r="O5660">
        <v>3983372</v>
      </c>
      <c r="P5660" t="s">
        <v>5</v>
      </c>
      <c r="Q5660" t="s">
        <v>17</v>
      </c>
      <c r="R5660" t="s">
        <v>169</v>
      </c>
      <c r="S5660" t="s">
        <v>170</v>
      </c>
      <c r="T5660">
        <v>2569917.4193548388</v>
      </c>
      <c r="U5660">
        <v>2323597</v>
      </c>
      <c r="V5660">
        <v>-246320.41935483878</v>
      </c>
      <c r="W5660">
        <v>-9.5847600977262526E-2</v>
      </c>
      <c r="X5660" t="s">
        <v>291</v>
      </c>
    </row>
    <row r="5661" spans="1:24" x14ac:dyDescent="0.35">
      <c r="A5661">
        <v>3301012646</v>
      </c>
      <c r="B5661" t="s">
        <v>168</v>
      </c>
      <c r="C5661" t="s">
        <v>168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497000</v>
      </c>
      <c r="O5661">
        <v>497000</v>
      </c>
      <c r="P5661" t="s">
        <v>5</v>
      </c>
      <c r="Q5661" t="s">
        <v>12</v>
      </c>
      <c r="R5661" t="s">
        <v>169</v>
      </c>
      <c r="S5661" t="s">
        <v>170</v>
      </c>
      <c r="T5661">
        <v>320645.16129032255</v>
      </c>
      <c r="U5661">
        <v>1155000</v>
      </c>
      <c r="V5661">
        <v>834354.83870967745</v>
      </c>
      <c r="W5661">
        <v>2.6021126760563384</v>
      </c>
      <c r="X5661" t="s">
        <v>302</v>
      </c>
    </row>
    <row r="5662" spans="1:24" x14ac:dyDescent="0.35">
      <c r="A5662">
        <v>3300011037</v>
      </c>
      <c r="B5662" t="s">
        <v>168</v>
      </c>
      <c r="C5662" t="s">
        <v>168</v>
      </c>
      <c r="D5662">
        <v>0</v>
      </c>
      <c r="E5662">
        <v>0</v>
      </c>
      <c r="F5662">
        <v>5</v>
      </c>
      <c r="G5662">
        <v>144898</v>
      </c>
      <c r="H5662">
        <v>0</v>
      </c>
      <c r="I5662">
        <v>0</v>
      </c>
      <c r="J5662">
        <v>0</v>
      </c>
      <c r="K5662">
        <v>0</v>
      </c>
      <c r="L5662">
        <v>10</v>
      </c>
      <c r="M5662">
        <v>561784</v>
      </c>
      <c r="N5662">
        <v>357500</v>
      </c>
      <c r="O5662">
        <v>1064182</v>
      </c>
      <c r="P5662" t="s">
        <v>5</v>
      </c>
      <c r="Q5662" t="s">
        <v>12</v>
      </c>
      <c r="R5662" t="s">
        <v>169</v>
      </c>
      <c r="S5662" t="s">
        <v>170</v>
      </c>
      <c r="T5662">
        <v>686569.03225806449</v>
      </c>
      <c r="U5662">
        <v>535249</v>
      </c>
      <c r="V5662">
        <v>-151320.03225806449</v>
      </c>
      <c r="W5662">
        <v>-0.22040031686309292</v>
      </c>
      <c r="X5662" t="s">
        <v>380</v>
      </c>
    </row>
    <row r="5663" spans="1:24" x14ac:dyDescent="0.35">
      <c r="A5663">
        <v>3301061359</v>
      </c>
      <c r="B5663" t="s">
        <v>168</v>
      </c>
      <c r="C5663" t="s">
        <v>168</v>
      </c>
      <c r="D5663">
        <v>0</v>
      </c>
      <c r="E5663">
        <v>0</v>
      </c>
      <c r="F5663">
        <v>103</v>
      </c>
      <c r="G5663">
        <v>6379487</v>
      </c>
      <c r="H5663">
        <v>1</v>
      </c>
      <c r="I5663">
        <v>50000</v>
      </c>
      <c r="J5663">
        <v>0</v>
      </c>
      <c r="K5663">
        <v>0</v>
      </c>
      <c r="L5663">
        <v>0</v>
      </c>
      <c r="M5663">
        <v>0</v>
      </c>
      <c r="N5663">
        <v>352500</v>
      </c>
      <c r="O5663">
        <v>6781987</v>
      </c>
      <c r="P5663" t="s">
        <v>5</v>
      </c>
      <c r="Q5663" t="s">
        <v>17</v>
      </c>
      <c r="R5663" t="s">
        <v>169</v>
      </c>
      <c r="S5663" t="s">
        <v>170</v>
      </c>
      <c r="T5663">
        <v>4375475.4838709682</v>
      </c>
      <c r="U5663">
        <v>4708492</v>
      </c>
      <c r="V5663">
        <v>333016.51612903178</v>
      </c>
      <c r="W5663">
        <v>7.6109789063293576E-2</v>
      </c>
      <c r="X5663" t="s">
        <v>202</v>
      </c>
    </row>
    <row r="5664" spans="1:24" x14ac:dyDescent="0.35">
      <c r="A5664">
        <v>3301068322</v>
      </c>
      <c r="B5664" t="s">
        <v>168</v>
      </c>
      <c r="C5664" t="s">
        <v>168</v>
      </c>
      <c r="D5664">
        <v>0</v>
      </c>
      <c r="E5664">
        <v>0</v>
      </c>
      <c r="F5664">
        <v>159</v>
      </c>
      <c r="G5664">
        <v>11034336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196150</v>
      </c>
      <c r="N5664">
        <v>330000</v>
      </c>
      <c r="O5664">
        <v>11560486</v>
      </c>
      <c r="P5664" t="s">
        <v>5</v>
      </c>
      <c r="Q5664" t="s">
        <v>12</v>
      </c>
      <c r="R5664" t="s">
        <v>169</v>
      </c>
      <c r="S5664" t="s">
        <v>170</v>
      </c>
      <c r="T5664">
        <v>7458378.064516129</v>
      </c>
      <c r="U5664">
        <v>4281204</v>
      </c>
      <c r="V5664">
        <v>-3177174.064516129</v>
      </c>
      <c r="W5664">
        <v>-0.42598726385724617</v>
      </c>
      <c r="X5664" t="s">
        <v>407</v>
      </c>
    </row>
    <row r="5665" spans="1:24" x14ac:dyDescent="0.35">
      <c r="A5665">
        <v>3301076021</v>
      </c>
      <c r="B5665" t="s">
        <v>168</v>
      </c>
      <c r="C5665" t="s">
        <v>168</v>
      </c>
      <c r="D5665">
        <v>0</v>
      </c>
      <c r="E5665">
        <v>0</v>
      </c>
      <c r="F5665">
        <v>2</v>
      </c>
      <c r="G5665">
        <v>20624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79800</v>
      </c>
      <c r="O5665">
        <v>100424</v>
      </c>
      <c r="P5665" t="s">
        <v>5</v>
      </c>
      <c r="Q5665" t="s">
        <v>16</v>
      </c>
      <c r="R5665" t="s">
        <v>169</v>
      </c>
      <c r="S5665" t="s">
        <v>170</v>
      </c>
      <c r="T5665">
        <v>64789.677419354841</v>
      </c>
      <c r="U5665">
        <v>0</v>
      </c>
      <c r="V5665">
        <v>-64789.677419354841</v>
      </c>
      <c r="W5665">
        <v>0</v>
      </c>
      <c r="X5665" t="s">
        <v>330</v>
      </c>
    </row>
    <row r="5666" spans="1:24" x14ac:dyDescent="0.35">
      <c r="A5666">
        <v>3301005897</v>
      </c>
      <c r="B5666" t="s">
        <v>168</v>
      </c>
      <c r="C5666" t="s">
        <v>168</v>
      </c>
      <c r="D5666">
        <v>0</v>
      </c>
      <c r="E5666">
        <v>0</v>
      </c>
      <c r="F5666">
        <v>18</v>
      </c>
      <c r="G5666">
        <v>564879</v>
      </c>
      <c r="H5666">
        <v>50</v>
      </c>
      <c r="I5666">
        <v>1710000</v>
      </c>
      <c r="J5666">
        <v>0</v>
      </c>
      <c r="K5666">
        <v>0</v>
      </c>
      <c r="L5666">
        <v>31</v>
      </c>
      <c r="M5666">
        <v>1664400</v>
      </c>
      <c r="N5666">
        <v>30000</v>
      </c>
      <c r="O5666">
        <v>3969279</v>
      </c>
      <c r="P5666" t="s">
        <v>5</v>
      </c>
      <c r="Q5666" t="s">
        <v>11</v>
      </c>
      <c r="R5666" t="s">
        <v>169</v>
      </c>
      <c r="S5666" t="s">
        <v>170</v>
      </c>
      <c r="T5666">
        <v>2560825.1612903229</v>
      </c>
      <c r="U5666">
        <v>2073889</v>
      </c>
      <c r="V5666">
        <v>-486936.1612903229</v>
      </c>
      <c r="W5666">
        <v>-0.19014814781223499</v>
      </c>
      <c r="X5666" t="s">
        <v>360</v>
      </c>
    </row>
    <row r="5667" spans="1:24" x14ac:dyDescent="0.35">
      <c r="A5667">
        <v>3300014704</v>
      </c>
      <c r="B5667" t="s">
        <v>168</v>
      </c>
      <c r="C5667" t="s">
        <v>168</v>
      </c>
      <c r="D5667">
        <v>0</v>
      </c>
      <c r="E5667">
        <v>0</v>
      </c>
      <c r="F5667">
        <v>11</v>
      </c>
      <c r="G5667">
        <v>475590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500000</v>
      </c>
      <c r="N5667">
        <v>1205800</v>
      </c>
      <c r="O5667">
        <v>2181390</v>
      </c>
      <c r="P5667" t="s">
        <v>5</v>
      </c>
      <c r="Q5667" t="s">
        <v>7</v>
      </c>
      <c r="R5667" t="s">
        <v>169</v>
      </c>
      <c r="S5667" t="s">
        <v>170</v>
      </c>
      <c r="T5667">
        <v>1407348.3870967743</v>
      </c>
      <c r="U5667">
        <v>2427584</v>
      </c>
      <c r="V5667">
        <v>1020235.6129032257</v>
      </c>
      <c r="W5667">
        <v>0.72493465175874094</v>
      </c>
      <c r="X5667" t="s">
        <v>218</v>
      </c>
    </row>
    <row r="5668" spans="1:24" x14ac:dyDescent="0.35">
      <c r="A5668">
        <v>3301015215</v>
      </c>
      <c r="B5668" t="s">
        <v>168</v>
      </c>
      <c r="C5668" t="s">
        <v>168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537000</v>
      </c>
      <c r="O5668">
        <v>537000</v>
      </c>
      <c r="P5668" t="s">
        <v>5</v>
      </c>
      <c r="Q5668" t="s">
        <v>17</v>
      </c>
      <c r="R5668" t="s">
        <v>169</v>
      </c>
      <c r="S5668" t="s">
        <v>170</v>
      </c>
      <c r="T5668">
        <v>346451.61290322582</v>
      </c>
      <c r="U5668">
        <v>258000</v>
      </c>
      <c r="V5668">
        <v>-88451.612903225818</v>
      </c>
      <c r="W5668">
        <v>-0.25530726256983238</v>
      </c>
      <c r="X5668" t="s">
        <v>286</v>
      </c>
    </row>
    <row r="5669" spans="1:24" x14ac:dyDescent="0.35">
      <c r="A5669">
        <v>3301028619</v>
      </c>
      <c r="B5669" t="s">
        <v>168</v>
      </c>
      <c r="C5669" t="s">
        <v>168</v>
      </c>
      <c r="D5669">
        <v>0</v>
      </c>
      <c r="E5669">
        <v>0</v>
      </c>
      <c r="F5669">
        <v>59</v>
      </c>
      <c r="G5669">
        <v>1545235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330000</v>
      </c>
      <c r="O5669">
        <v>1875235</v>
      </c>
      <c r="P5669" t="s">
        <v>5</v>
      </c>
      <c r="Q5669" t="s">
        <v>12</v>
      </c>
      <c r="R5669" t="s">
        <v>169</v>
      </c>
      <c r="S5669" t="s">
        <v>170</v>
      </c>
      <c r="T5669">
        <v>1209829.0322580645</v>
      </c>
      <c r="U5669">
        <v>1401181</v>
      </c>
      <c r="V5669">
        <v>191351.96774193551</v>
      </c>
      <c r="W5669">
        <v>0.15816447005308665</v>
      </c>
      <c r="X5669" t="s">
        <v>206</v>
      </c>
    </row>
    <row r="5670" spans="1:24" x14ac:dyDescent="0.35">
      <c r="A5670">
        <v>3300023837</v>
      </c>
      <c r="B5670" t="s">
        <v>168</v>
      </c>
      <c r="C5670" t="s">
        <v>168</v>
      </c>
      <c r="D5670">
        <v>0</v>
      </c>
      <c r="E5670">
        <v>0</v>
      </c>
      <c r="F5670">
        <v>192</v>
      </c>
      <c r="G5670">
        <v>3874375</v>
      </c>
      <c r="H5670">
        <v>34</v>
      </c>
      <c r="I5670">
        <v>962000</v>
      </c>
      <c r="J5670">
        <v>0</v>
      </c>
      <c r="K5670">
        <v>0</v>
      </c>
      <c r="L5670">
        <v>0</v>
      </c>
      <c r="M5670">
        <v>0</v>
      </c>
      <c r="N5670">
        <v>420000</v>
      </c>
      <c r="O5670">
        <v>5256375</v>
      </c>
      <c r="P5670" t="s">
        <v>5</v>
      </c>
      <c r="Q5670" t="s">
        <v>17</v>
      </c>
      <c r="R5670" t="s">
        <v>169</v>
      </c>
      <c r="S5670" t="s">
        <v>170</v>
      </c>
      <c r="T5670">
        <v>3391209.6774193547</v>
      </c>
      <c r="U5670">
        <v>3029474</v>
      </c>
      <c r="V5670">
        <v>-361735.67741935467</v>
      </c>
      <c r="W5670">
        <v>-0.1066686261920049</v>
      </c>
      <c r="X5670" t="s">
        <v>286</v>
      </c>
    </row>
    <row r="5671" spans="1:24" x14ac:dyDescent="0.35">
      <c r="A5671">
        <v>3301070973</v>
      </c>
      <c r="B5671" t="s">
        <v>168</v>
      </c>
      <c r="C5671" t="s">
        <v>168</v>
      </c>
      <c r="D5671">
        <v>0</v>
      </c>
      <c r="E5671">
        <v>0</v>
      </c>
      <c r="F5671">
        <v>146</v>
      </c>
      <c r="G5671">
        <v>5057594</v>
      </c>
      <c r="H5671">
        <v>5</v>
      </c>
      <c r="I5671">
        <v>285000</v>
      </c>
      <c r="J5671">
        <v>0</v>
      </c>
      <c r="K5671">
        <v>0</v>
      </c>
      <c r="L5671">
        <v>0</v>
      </c>
      <c r="M5671">
        <v>0</v>
      </c>
      <c r="N5671">
        <v>597000</v>
      </c>
      <c r="O5671">
        <v>5939594</v>
      </c>
      <c r="P5671" t="s">
        <v>5</v>
      </c>
      <c r="Q5671" t="s">
        <v>17</v>
      </c>
      <c r="R5671" t="s">
        <v>169</v>
      </c>
      <c r="S5671" t="s">
        <v>170</v>
      </c>
      <c r="T5671">
        <v>3831996.1290322579</v>
      </c>
      <c r="U5671">
        <v>4858736</v>
      </c>
      <c r="V5671">
        <v>1026739.8709677421</v>
      </c>
      <c r="W5671">
        <v>0.26793865035219588</v>
      </c>
      <c r="X5671" t="s">
        <v>332</v>
      </c>
    </row>
    <row r="5672" spans="1:24" x14ac:dyDescent="0.35">
      <c r="A5672">
        <v>3301072242</v>
      </c>
      <c r="B5672" t="s">
        <v>168</v>
      </c>
      <c r="C5672" t="s">
        <v>168</v>
      </c>
      <c r="D5672">
        <v>0</v>
      </c>
      <c r="E5672">
        <v>0</v>
      </c>
      <c r="F5672">
        <v>53</v>
      </c>
      <c r="G5672">
        <v>1666045</v>
      </c>
      <c r="H5672">
        <v>43</v>
      </c>
      <c r="I5672">
        <v>1525000</v>
      </c>
      <c r="J5672">
        <v>0</v>
      </c>
      <c r="K5672">
        <v>0</v>
      </c>
      <c r="L5672">
        <v>20</v>
      </c>
      <c r="M5672">
        <v>860400</v>
      </c>
      <c r="N5672">
        <v>30000</v>
      </c>
      <c r="O5672">
        <v>4081445</v>
      </c>
      <c r="P5672" t="s">
        <v>5</v>
      </c>
      <c r="Q5672" t="s">
        <v>13</v>
      </c>
      <c r="R5672" t="s">
        <v>169</v>
      </c>
      <c r="S5672" t="s">
        <v>170</v>
      </c>
      <c r="T5672">
        <v>2633190.3225806453</v>
      </c>
      <c r="U5672">
        <v>1361984</v>
      </c>
      <c r="V5672">
        <v>-1271206.3225806453</v>
      </c>
      <c r="W5672">
        <v>-0.48276279601954708</v>
      </c>
      <c r="X5672" t="s">
        <v>374</v>
      </c>
    </row>
    <row r="5673" spans="1:24" x14ac:dyDescent="0.35">
      <c r="A5673">
        <v>3300003358</v>
      </c>
      <c r="B5673" t="s">
        <v>168</v>
      </c>
      <c r="C5673" t="s">
        <v>168</v>
      </c>
      <c r="D5673">
        <v>0</v>
      </c>
      <c r="E5673">
        <v>0</v>
      </c>
      <c r="F5673">
        <v>82</v>
      </c>
      <c r="G5673">
        <v>2607931</v>
      </c>
      <c r="H5673">
        <v>61</v>
      </c>
      <c r="I5673">
        <v>2240000</v>
      </c>
      <c r="J5673">
        <v>0</v>
      </c>
      <c r="K5673">
        <v>0</v>
      </c>
      <c r="L5673">
        <v>0</v>
      </c>
      <c r="M5673">
        <v>0</v>
      </c>
      <c r="N5673">
        <v>30000</v>
      </c>
      <c r="O5673">
        <v>4877931</v>
      </c>
      <c r="P5673" t="s">
        <v>5</v>
      </c>
      <c r="Q5673" t="s">
        <v>13</v>
      </c>
      <c r="R5673" t="s">
        <v>169</v>
      </c>
      <c r="S5673" t="s">
        <v>170</v>
      </c>
      <c r="T5673">
        <v>3147052.2580645164</v>
      </c>
      <c r="U5673">
        <v>2606251</v>
      </c>
      <c r="V5673">
        <v>-540801.25806451635</v>
      </c>
      <c r="W5673">
        <v>-0.17184374891731768</v>
      </c>
      <c r="X5673" t="s">
        <v>374</v>
      </c>
    </row>
    <row r="5674" spans="1:24" x14ac:dyDescent="0.35">
      <c r="A5674">
        <v>3300018586</v>
      </c>
      <c r="B5674" t="s">
        <v>168</v>
      </c>
      <c r="C5674" t="s">
        <v>168</v>
      </c>
      <c r="D5674">
        <v>0</v>
      </c>
      <c r="E5674">
        <v>0</v>
      </c>
      <c r="F5674">
        <v>87</v>
      </c>
      <c r="G5674">
        <v>3237707</v>
      </c>
      <c r="H5674">
        <v>2</v>
      </c>
      <c r="I5674">
        <v>145000</v>
      </c>
      <c r="J5674">
        <v>0</v>
      </c>
      <c r="K5674">
        <v>0</v>
      </c>
      <c r="L5674">
        <v>1</v>
      </c>
      <c r="M5674">
        <v>102400</v>
      </c>
      <c r="N5674">
        <v>906100</v>
      </c>
      <c r="O5674">
        <v>4391207</v>
      </c>
      <c r="P5674" t="s">
        <v>5</v>
      </c>
      <c r="Q5674" t="s">
        <v>7</v>
      </c>
      <c r="R5674" t="s">
        <v>169</v>
      </c>
      <c r="S5674" t="s">
        <v>170</v>
      </c>
      <c r="T5674">
        <v>2833036.7741935486</v>
      </c>
      <c r="U5674">
        <v>3526578</v>
      </c>
      <c r="V5674">
        <v>693541.2258064514</v>
      </c>
      <c r="W5674">
        <v>0.24480487938737561</v>
      </c>
      <c r="X5674" t="s">
        <v>307</v>
      </c>
    </row>
    <row r="5675" spans="1:24" x14ac:dyDescent="0.35">
      <c r="A5675">
        <v>3301052463</v>
      </c>
      <c r="B5675" t="s">
        <v>168</v>
      </c>
      <c r="C5675" t="s">
        <v>168</v>
      </c>
      <c r="D5675">
        <v>0</v>
      </c>
      <c r="E5675">
        <v>0</v>
      </c>
      <c r="F5675">
        <v>3</v>
      </c>
      <c r="G5675">
        <v>153728</v>
      </c>
      <c r="H5675">
        <v>1</v>
      </c>
      <c r="I5675">
        <v>50000</v>
      </c>
      <c r="J5675">
        <v>0</v>
      </c>
      <c r="K5675">
        <v>0</v>
      </c>
      <c r="L5675">
        <v>1</v>
      </c>
      <c r="M5675">
        <v>102400</v>
      </c>
      <c r="N5675">
        <v>437700</v>
      </c>
      <c r="O5675">
        <v>743828</v>
      </c>
      <c r="P5675" t="s">
        <v>5</v>
      </c>
      <c r="Q5675" t="s">
        <v>7</v>
      </c>
      <c r="R5675" t="s">
        <v>169</v>
      </c>
      <c r="S5675" t="s">
        <v>170</v>
      </c>
      <c r="T5675">
        <v>479889.03225806454</v>
      </c>
      <c r="U5675">
        <v>6146499</v>
      </c>
      <c r="V5675">
        <v>5666609.9677419355</v>
      </c>
      <c r="W5675">
        <v>11.808167277919088</v>
      </c>
      <c r="X5675" t="s">
        <v>305</v>
      </c>
    </row>
    <row r="5676" spans="1:24" x14ac:dyDescent="0.35">
      <c r="A5676">
        <v>3301072897</v>
      </c>
      <c r="B5676" t="s">
        <v>168</v>
      </c>
      <c r="C5676" t="s">
        <v>168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982500</v>
      </c>
      <c r="O5676">
        <v>982500</v>
      </c>
      <c r="P5676" t="s">
        <v>5</v>
      </c>
      <c r="Q5676" t="s">
        <v>6</v>
      </c>
      <c r="R5676" t="s">
        <v>169</v>
      </c>
      <c r="S5676" t="s">
        <v>170</v>
      </c>
      <c r="T5676">
        <v>633870.96774193551</v>
      </c>
      <c r="U5676">
        <v>1860000</v>
      </c>
      <c r="V5676">
        <v>1226129.0322580645</v>
      </c>
      <c r="W5676">
        <v>1.9343511450381676</v>
      </c>
      <c r="X5676" t="s">
        <v>342</v>
      </c>
    </row>
    <row r="5677" spans="1:24" x14ac:dyDescent="0.35">
      <c r="A5677">
        <v>3301004430</v>
      </c>
      <c r="B5677" t="s">
        <v>168</v>
      </c>
      <c r="C5677" t="s">
        <v>168</v>
      </c>
      <c r="D5677">
        <v>0</v>
      </c>
      <c r="E5677">
        <v>0</v>
      </c>
      <c r="F5677">
        <v>48</v>
      </c>
      <c r="G5677">
        <v>1709759</v>
      </c>
      <c r="H5677">
        <v>38</v>
      </c>
      <c r="I5677">
        <v>1570000</v>
      </c>
      <c r="J5677">
        <v>0</v>
      </c>
      <c r="K5677">
        <v>0</v>
      </c>
      <c r="L5677">
        <v>6</v>
      </c>
      <c r="M5677">
        <v>384400</v>
      </c>
      <c r="N5677">
        <v>455000</v>
      </c>
      <c r="O5677">
        <v>4119159</v>
      </c>
      <c r="P5677" t="s">
        <v>5</v>
      </c>
      <c r="Q5677" t="s">
        <v>14</v>
      </c>
      <c r="R5677" t="s">
        <v>169</v>
      </c>
      <c r="S5677" t="s">
        <v>170</v>
      </c>
      <c r="T5677">
        <v>2657521.935483871</v>
      </c>
      <c r="U5677">
        <v>2138572</v>
      </c>
      <c r="V5677">
        <v>-518949.93548387103</v>
      </c>
      <c r="W5677">
        <v>-0.19527588034353616</v>
      </c>
      <c r="X5677" t="s">
        <v>314</v>
      </c>
    </row>
    <row r="5678" spans="1:24" x14ac:dyDescent="0.35">
      <c r="A5678">
        <v>3300015345</v>
      </c>
      <c r="B5678" t="s">
        <v>168</v>
      </c>
      <c r="C5678" t="s">
        <v>168</v>
      </c>
      <c r="D5678">
        <v>0</v>
      </c>
      <c r="E5678">
        <v>0</v>
      </c>
      <c r="F5678">
        <v>305</v>
      </c>
      <c r="G5678">
        <v>13052169</v>
      </c>
      <c r="H5678">
        <v>110</v>
      </c>
      <c r="I5678">
        <v>2580000</v>
      </c>
      <c r="J5678">
        <v>0</v>
      </c>
      <c r="K5678">
        <v>0</v>
      </c>
      <c r="L5678">
        <v>169</v>
      </c>
      <c r="M5678">
        <v>14688028</v>
      </c>
      <c r="N5678">
        <v>1278000</v>
      </c>
      <c r="O5678">
        <v>31598197</v>
      </c>
      <c r="P5678" t="s">
        <v>5</v>
      </c>
      <c r="Q5678" t="s">
        <v>8</v>
      </c>
      <c r="R5678" t="s">
        <v>169</v>
      </c>
      <c r="S5678" t="s">
        <v>170</v>
      </c>
      <c r="T5678">
        <v>20385933.548387095</v>
      </c>
      <c r="U5678">
        <v>21902650</v>
      </c>
      <c r="V5678">
        <v>1516716.4516129047</v>
      </c>
      <c r="W5678">
        <v>7.4400146945093226E-2</v>
      </c>
      <c r="X5678" t="s">
        <v>240</v>
      </c>
    </row>
    <row r="5679" spans="1:24" x14ac:dyDescent="0.35">
      <c r="A5679">
        <v>3301016319</v>
      </c>
      <c r="B5679" t="s">
        <v>168</v>
      </c>
      <c r="C5679" t="s">
        <v>168</v>
      </c>
      <c r="D5679">
        <v>0</v>
      </c>
      <c r="E5679">
        <v>0</v>
      </c>
      <c r="F5679">
        <v>0</v>
      </c>
      <c r="G5679">
        <v>0</v>
      </c>
      <c r="H5679">
        <v>48</v>
      </c>
      <c r="I5679">
        <v>2185000</v>
      </c>
      <c r="J5679">
        <v>0</v>
      </c>
      <c r="K5679">
        <v>0</v>
      </c>
      <c r="L5679">
        <v>17</v>
      </c>
      <c r="M5679">
        <v>1210800</v>
      </c>
      <c r="N5679">
        <v>300000</v>
      </c>
      <c r="O5679">
        <v>3695800</v>
      </c>
      <c r="P5679" t="s">
        <v>5</v>
      </c>
      <c r="Q5679" t="s">
        <v>15</v>
      </c>
      <c r="R5679" t="s">
        <v>169</v>
      </c>
      <c r="S5679" t="s">
        <v>170</v>
      </c>
      <c r="T5679">
        <v>2384387.0967741935</v>
      </c>
      <c r="U5679">
        <v>2447000</v>
      </c>
      <c r="V5679">
        <v>62612.903225806542</v>
      </c>
      <c r="W5679">
        <v>2.6259537853779991E-2</v>
      </c>
      <c r="X5679" t="s">
        <v>369</v>
      </c>
    </row>
    <row r="5680" spans="1:24" x14ac:dyDescent="0.35">
      <c r="A5680">
        <v>3300014884</v>
      </c>
      <c r="B5680" t="s">
        <v>168</v>
      </c>
      <c r="C5680" t="s">
        <v>168</v>
      </c>
      <c r="D5680">
        <v>0</v>
      </c>
      <c r="E5680">
        <v>0</v>
      </c>
      <c r="F5680">
        <v>122</v>
      </c>
      <c r="G5680">
        <v>5524846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100000</v>
      </c>
      <c r="N5680">
        <v>1209100</v>
      </c>
      <c r="O5680">
        <v>6833946</v>
      </c>
      <c r="P5680" t="s">
        <v>5</v>
      </c>
      <c r="Q5680" t="s">
        <v>7</v>
      </c>
      <c r="R5680" t="s">
        <v>169</v>
      </c>
      <c r="S5680" t="s">
        <v>170</v>
      </c>
      <c r="T5680">
        <v>4408997.4193548393</v>
      </c>
      <c r="U5680">
        <v>3584548</v>
      </c>
      <c r="V5680">
        <v>-824449.41935483925</v>
      </c>
      <c r="W5680">
        <v>-0.18699249306330501</v>
      </c>
      <c r="X5680" t="s">
        <v>289</v>
      </c>
    </row>
    <row r="5681" spans="1:24" x14ac:dyDescent="0.35">
      <c r="A5681">
        <v>3300000862</v>
      </c>
      <c r="B5681" t="s">
        <v>168</v>
      </c>
      <c r="C5681" t="s">
        <v>168</v>
      </c>
      <c r="D5681">
        <v>0</v>
      </c>
      <c r="E5681">
        <v>0</v>
      </c>
      <c r="F5681">
        <v>91</v>
      </c>
      <c r="G5681">
        <v>4469658</v>
      </c>
      <c r="H5681">
        <v>283</v>
      </c>
      <c r="I5681">
        <v>8475000</v>
      </c>
      <c r="J5681">
        <v>0</v>
      </c>
      <c r="K5681">
        <v>0</v>
      </c>
      <c r="L5681">
        <v>6</v>
      </c>
      <c r="M5681">
        <v>1183451</v>
      </c>
      <c r="N5681">
        <v>167000</v>
      </c>
      <c r="O5681">
        <v>14295109</v>
      </c>
      <c r="P5681" t="s">
        <v>5</v>
      </c>
      <c r="Q5681" t="s">
        <v>10</v>
      </c>
      <c r="R5681" t="s">
        <v>169</v>
      </c>
      <c r="S5681" t="s">
        <v>170</v>
      </c>
      <c r="T5681">
        <v>9222650.9677419364</v>
      </c>
      <c r="U5681">
        <v>9599270</v>
      </c>
      <c r="V5681">
        <v>376619.03225806355</v>
      </c>
      <c r="W5681">
        <v>4.0836309817574579E-2</v>
      </c>
      <c r="X5681" t="s">
        <v>223</v>
      </c>
    </row>
    <row r="5682" spans="1:24" x14ac:dyDescent="0.35">
      <c r="A5682">
        <v>3301050034</v>
      </c>
      <c r="B5682" t="s">
        <v>168</v>
      </c>
      <c r="C5682" t="s">
        <v>168</v>
      </c>
      <c r="D5682">
        <v>0</v>
      </c>
      <c r="E5682">
        <v>0</v>
      </c>
      <c r="F5682">
        <v>42</v>
      </c>
      <c r="G5682">
        <v>1197456</v>
      </c>
      <c r="H5682">
        <v>1</v>
      </c>
      <c r="I5682">
        <v>5000</v>
      </c>
      <c r="J5682">
        <v>0</v>
      </c>
      <c r="K5682">
        <v>0</v>
      </c>
      <c r="L5682">
        <v>1</v>
      </c>
      <c r="M5682">
        <v>22400</v>
      </c>
      <c r="N5682">
        <v>1147000</v>
      </c>
      <c r="O5682">
        <v>2371856</v>
      </c>
      <c r="P5682" t="s">
        <v>5</v>
      </c>
      <c r="Q5682" t="s">
        <v>7</v>
      </c>
      <c r="R5682" t="s">
        <v>169</v>
      </c>
      <c r="S5682" t="s">
        <v>170</v>
      </c>
      <c r="T5682">
        <v>1530229.6774193549</v>
      </c>
      <c r="U5682">
        <v>2573759</v>
      </c>
      <c r="V5682">
        <v>1043529.3225806451</v>
      </c>
      <c r="W5682">
        <v>0.68194293835713449</v>
      </c>
      <c r="X5682" t="s">
        <v>351</v>
      </c>
    </row>
    <row r="5683" spans="1:24" x14ac:dyDescent="0.35">
      <c r="A5683">
        <v>3300025024</v>
      </c>
      <c r="B5683" t="s">
        <v>168</v>
      </c>
      <c r="C5683" t="s">
        <v>168</v>
      </c>
      <c r="D5683">
        <v>0</v>
      </c>
      <c r="E5683">
        <v>0</v>
      </c>
      <c r="F5683">
        <v>1</v>
      </c>
      <c r="G5683">
        <v>25550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592000</v>
      </c>
      <c r="O5683">
        <v>617550</v>
      </c>
      <c r="P5683" t="s">
        <v>5</v>
      </c>
      <c r="Q5683" t="s">
        <v>16</v>
      </c>
      <c r="R5683" t="s">
        <v>169</v>
      </c>
      <c r="S5683" t="s">
        <v>170</v>
      </c>
      <c r="T5683">
        <v>398419.3548387097</v>
      </c>
      <c r="U5683">
        <v>60000</v>
      </c>
      <c r="V5683">
        <v>-338419.3548387097</v>
      </c>
      <c r="W5683">
        <v>-0.84940490648530487</v>
      </c>
      <c r="X5683" t="s">
        <v>377</v>
      </c>
    </row>
    <row r="5684" spans="1:24" x14ac:dyDescent="0.35">
      <c r="A5684">
        <v>3301065525</v>
      </c>
      <c r="B5684" t="s">
        <v>168</v>
      </c>
      <c r="C5684" t="s">
        <v>168</v>
      </c>
      <c r="D5684">
        <v>0</v>
      </c>
      <c r="E5684">
        <v>0</v>
      </c>
      <c r="F5684">
        <v>9</v>
      </c>
      <c r="G5684">
        <v>246089</v>
      </c>
      <c r="H5684">
        <v>9</v>
      </c>
      <c r="I5684">
        <v>330000</v>
      </c>
      <c r="J5684">
        <v>0</v>
      </c>
      <c r="K5684">
        <v>0</v>
      </c>
      <c r="L5684">
        <v>0</v>
      </c>
      <c r="M5684">
        <v>0</v>
      </c>
      <c r="N5684">
        <v>234000</v>
      </c>
      <c r="O5684">
        <v>810089</v>
      </c>
      <c r="P5684" t="s">
        <v>5</v>
      </c>
      <c r="Q5684" t="s">
        <v>11</v>
      </c>
      <c r="R5684" t="s">
        <v>169</v>
      </c>
      <c r="S5684" t="s">
        <v>170</v>
      </c>
      <c r="T5684">
        <v>522638.06451612903</v>
      </c>
      <c r="U5684">
        <v>552288</v>
      </c>
      <c r="V5684">
        <v>29649.93548387097</v>
      </c>
      <c r="W5684">
        <v>5.6731297425344662E-2</v>
      </c>
      <c r="X5684" t="s">
        <v>308</v>
      </c>
    </row>
    <row r="5685" spans="1:24" x14ac:dyDescent="0.35">
      <c r="A5685">
        <v>6001141118</v>
      </c>
      <c r="B5685" t="s">
        <v>168</v>
      </c>
      <c r="C5685" t="s">
        <v>168</v>
      </c>
      <c r="D5685">
        <v>0</v>
      </c>
      <c r="E5685">
        <v>0</v>
      </c>
      <c r="F5685">
        <v>16</v>
      </c>
      <c r="G5685">
        <v>439480</v>
      </c>
      <c r="H5685">
        <v>6</v>
      </c>
      <c r="I5685">
        <v>260000</v>
      </c>
      <c r="J5685">
        <v>0</v>
      </c>
      <c r="K5685">
        <v>0</v>
      </c>
      <c r="L5685">
        <v>5</v>
      </c>
      <c r="M5685">
        <v>190000</v>
      </c>
      <c r="N5685">
        <v>150000</v>
      </c>
      <c r="O5685">
        <v>1039480</v>
      </c>
      <c r="P5685" t="s">
        <v>5</v>
      </c>
      <c r="Q5685" t="s">
        <v>15</v>
      </c>
      <c r="R5685" t="s">
        <v>169</v>
      </c>
      <c r="S5685" t="s">
        <v>170</v>
      </c>
      <c r="T5685">
        <v>670632.25806451612</v>
      </c>
      <c r="U5685">
        <v>650994</v>
      </c>
      <c r="V5685">
        <v>-19638.258064516122</v>
      </c>
      <c r="W5685">
        <v>-2.9283199291953665E-2</v>
      </c>
      <c r="X5685" t="s">
        <v>318</v>
      </c>
    </row>
    <row r="5686" spans="1:24" x14ac:dyDescent="0.35">
      <c r="A5686">
        <v>3301075866</v>
      </c>
      <c r="B5686" t="s">
        <v>168</v>
      </c>
      <c r="C5686" t="s">
        <v>168</v>
      </c>
      <c r="D5686">
        <v>0</v>
      </c>
      <c r="E5686">
        <v>0</v>
      </c>
      <c r="F5686">
        <v>1</v>
      </c>
      <c r="G5686">
        <v>50999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150000</v>
      </c>
      <c r="O5686">
        <v>200999</v>
      </c>
      <c r="P5686" t="s">
        <v>5</v>
      </c>
      <c r="Q5686" t="s">
        <v>15</v>
      </c>
      <c r="R5686" t="s">
        <v>169</v>
      </c>
      <c r="S5686" t="s">
        <v>170</v>
      </c>
      <c r="T5686">
        <v>129676.77419354839</v>
      </c>
      <c r="U5686">
        <v>0</v>
      </c>
      <c r="V5686">
        <v>-129676.77419354839</v>
      </c>
      <c r="W5686">
        <v>0</v>
      </c>
      <c r="X5686" t="s">
        <v>322</v>
      </c>
    </row>
    <row r="5687" spans="1:24" x14ac:dyDescent="0.35">
      <c r="A5687">
        <v>3300006177</v>
      </c>
      <c r="B5687" t="s">
        <v>168</v>
      </c>
      <c r="C5687" t="s">
        <v>168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15000</v>
      </c>
      <c r="O5687">
        <v>15000</v>
      </c>
      <c r="P5687" t="s">
        <v>5</v>
      </c>
      <c r="Q5687" t="s">
        <v>14</v>
      </c>
      <c r="R5687" t="s">
        <v>169</v>
      </c>
      <c r="S5687" t="s">
        <v>170</v>
      </c>
      <c r="T5687">
        <v>9677.4193548387102</v>
      </c>
      <c r="U5687">
        <v>30000</v>
      </c>
      <c r="V5687">
        <v>20322.580645161288</v>
      </c>
      <c r="W5687">
        <v>2.0999999999999996</v>
      </c>
      <c r="X5687" t="s">
        <v>326</v>
      </c>
    </row>
    <row r="5688" spans="1:24" x14ac:dyDescent="0.35">
      <c r="A5688">
        <v>3300014451</v>
      </c>
      <c r="B5688" t="s">
        <v>168</v>
      </c>
      <c r="C5688" t="s">
        <v>168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7666500</v>
      </c>
      <c r="O5688">
        <v>7666500</v>
      </c>
      <c r="P5688" t="s">
        <v>5</v>
      </c>
      <c r="Q5688" t="s">
        <v>7</v>
      </c>
      <c r="R5688" t="s">
        <v>169</v>
      </c>
      <c r="S5688" t="s">
        <v>170</v>
      </c>
      <c r="T5688">
        <v>4946129.0322580645</v>
      </c>
      <c r="U5688">
        <v>1521500</v>
      </c>
      <c r="V5688">
        <v>-3424629.0322580645</v>
      </c>
      <c r="W5688">
        <v>-0.69238570403704425</v>
      </c>
      <c r="X5688" t="s">
        <v>317</v>
      </c>
    </row>
    <row r="5689" spans="1:24" x14ac:dyDescent="0.35">
      <c r="A5689">
        <v>3300018219</v>
      </c>
      <c r="B5689" t="s">
        <v>168</v>
      </c>
      <c r="C5689" t="s">
        <v>168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4132500</v>
      </c>
      <c r="O5689">
        <v>4132500</v>
      </c>
      <c r="P5689" t="s">
        <v>5</v>
      </c>
      <c r="Q5689" t="s">
        <v>6</v>
      </c>
      <c r="R5689" t="s">
        <v>169</v>
      </c>
      <c r="S5689" t="s">
        <v>170</v>
      </c>
      <c r="T5689">
        <v>2666129.0322580645</v>
      </c>
      <c r="U5689">
        <v>1860000</v>
      </c>
      <c r="V5689">
        <v>-806129.03225806449</v>
      </c>
      <c r="W5689">
        <v>-0.30235934664246822</v>
      </c>
      <c r="X5689" t="s">
        <v>316</v>
      </c>
    </row>
    <row r="5690" spans="1:24" x14ac:dyDescent="0.35">
      <c r="A5690">
        <v>3300023143</v>
      </c>
      <c r="B5690" t="s">
        <v>168</v>
      </c>
      <c r="C5690" t="s">
        <v>168</v>
      </c>
      <c r="D5690">
        <v>0</v>
      </c>
      <c r="E5690">
        <v>0</v>
      </c>
      <c r="F5690">
        <v>112</v>
      </c>
      <c r="G5690">
        <v>3346375</v>
      </c>
      <c r="H5690">
        <v>32</v>
      </c>
      <c r="I5690">
        <v>805000</v>
      </c>
      <c r="J5690">
        <v>0</v>
      </c>
      <c r="K5690">
        <v>0</v>
      </c>
      <c r="L5690">
        <v>27</v>
      </c>
      <c r="M5690">
        <v>1134800</v>
      </c>
      <c r="N5690">
        <v>220000</v>
      </c>
      <c r="O5690">
        <v>5506175</v>
      </c>
      <c r="P5690" t="s">
        <v>5</v>
      </c>
      <c r="Q5690" t="s">
        <v>15</v>
      </c>
      <c r="R5690" t="s">
        <v>169</v>
      </c>
      <c r="S5690" t="s">
        <v>170</v>
      </c>
      <c r="T5690">
        <v>3552370.9677419355</v>
      </c>
      <c r="U5690">
        <v>3340116</v>
      </c>
      <c r="V5690">
        <v>-212254.96774193551</v>
      </c>
      <c r="W5690">
        <v>-5.9750225882758912E-2</v>
      </c>
      <c r="X5690" t="s">
        <v>173</v>
      </c>
    </row>
    <row r="5691" spans="1:24" x14ac:dyDescent="0.35">
      <c r="A5691">
        <v>3301023763</v>
      </c>
      <c r="B5691" t="s">
        <v>168</v>
      </c>
      <c r="C5691" t="s">
        <v>168</v>
      </c>
      <c r="D5691">
        <v>0</v>
      </c>
      <c r="E5691">
        <v>0</v>
      </c>
      <c r="F5691">
        <v>0</v>
      </c>
      <c r="G5691">
        <v>0</v>
      </c>
      <c r="H5691">
        <v>6</v>
      </c>
      <c r="I5691">
        <v>300000</v>
      </c>
      <c r="J5691">
        <v>0</v>
      </c>
      <c r="K5691">
        <v>0</v>
      </c>
      <c r="L5691">
        <v>0</v>
      </c>
      <c r="M5691">
        <v>0</v>
      </c>
      <c r="N5691">
        <v>192000</v>
      </c>
      <c r="O5691">
        <v>492000</v>
      </c>
      <c r="P5691" t="s">
        <v>5</v>
      </c>
      <c r="Q5691" t="s">
        <v>10</v>
      </c>
      <c r="R5691" t="s">
        <v>169</v>
      </c>
      <c r="S5691" t="s">
        <v>170</v>
      </c>
      <c r="T5691">
        <v>317419.35483870964</v>
      </c>
      <c r="U5691">
        <v>375000</v>
      </c>
      <c r="V5691">
        <v>57580.645161290362</v>
      </c>
      <c r="W5691">
        <v>0.18140243902439046</v>
      </c>
      <c r="X5691" t="s">
        <v>292</v>
      </c>
    </row>
    <row r="5692" spans="1:24" x14ac:dyDescent="0.35">
      <c r="A5692">
        <v>3300010802</v>
      </c>
      <c r="B5692" t="s">
        <v>168</v>
      </c>
      <c r="C5692" t="s">
        <v>168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330000</v>
      </c>
      <c r="O5692">
        <v>330000</v>
      </c>
      <c r="P5692" t="s">
        <v>5</v>
      </c>
      <c r="Q5692" t="s">
        <v>12</v>
      </c>
      <c r="R5692" t="s">
        <v>169</v>
      </c>
      <c r="S5692" t="s">
        <v>170</v>
      </c>
      <c r="T5692">
        <v>212903.22580645164</v>
      </c>
      <c r="U5692">
        <v>87000</v>
      </c>
      <c r="V5692">
        <v>-125903.22580645164</v>
      </c>
      <c r="W5692">
        <v>-0.59136363636363642</v>
      </c>
      <c r="X5692" t="s">
        <v>380</v>
      </c>
    </row>
    <row r="5693" spans="1:24" x14ac:dyDescent="0.35">
      <c r="A5693">
        <v>3301005998</v>
      </c>
      <c r="B5693" t="s">
        <v>168</v>
      </c>
      <c r="C5693" t="s">
        <v>168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76000</v>
      </c>
      <c r="O5693">
        <v>76000</v>
      </c>
      <c r="P5693" t="s">
        <v>5</v>
      </c>
      <c r="Q5693" t="s">
        <v>11</v>
      </c>
      <c r="R5693" t="s">
        <v>169</v>
      </c>
      <c r="S5693" t="s">
        <v>170</v>
      </c>
      <c r="T5693">
        <v>49032.258064516129</v>
      </c>
      <c r="U5693">
        <v>30000</v>
      </c>
      <c r="V5693">
        <v>-19032.258064516129</v>
      </c>
      <c r="W5693">
        <v>-0.38815789473684215</v>
      </c>
      <c r="X5693" t="s">
        <v>210</v>
      </c>
    </row>
    <row r="5694" spans="1:24" x14ac:dyDescent="0.35">
      <c r="A5694">
        <v>7001031145</v>
      </c>
      <c r="B5694" t="s">
        <v>168</v>
      </c>
      <c r="C5694" t="s">
        <v>168</v>
      </c>
      <c r="D5694">
        <v>0</v>
      </c>
      <c r="E5694">
        <v>0</v>
      </c>
      <c r="F5694">
        <v>42</v>
      </c>
      <c r="G5694">
        <v>1462693</v>
      </c>
      <c r="H5694">
        <v>16</v>
      </c>
      <c r="I5694">
        <v>407000</v>
      </c>
      <c r="J5694">
        <v>0</v>
      </c>
      <c r="K5694">
        <v>0</v>
      </c>
      <c r="L5694">
        <v>13</v>
      </c>
      <c r="M5694">
        <v>475186</v>
      </c>
      <c r="N5694">
        <v>420000</v>
      </c>
      <c r="O5694">
        <v>2764879</v>
      </c>
      <c r="P5694" t="s">
        <v>5</v>
      </c>
      <c r="Q5694" t="s">
        <v>17</v>
      </c>
      <c r="R5694" t="s">
        <v>169</v>
      </c>
      <c r="S5694" t="s">
        <v>170</v>
      </c>
      <c r="T5694">
        <v>1783792.9032258063</v>
      </c>
      <c r="U5694">
        <v>1301521</v>
      </c>
      <c r="V5694">
        <v>-482271.90322580631</v>
      </c>
      <c r="W5694">
        <v>-0.27036316959982687</v>
      </c>
      <c r="X5694" t="s">
        <v>328</v>
      </c>
    </row>
    <row r="5695" spans="1:24" x14ac:dyDescent="0.35">
      <c r="A5695">
        <v>3300016623</v>
      </c>
      <c r="B5695" t="s">
        <v>168</v>
      </c>
      <c r="C5695" t="s">
        <v>168</v>
      </c>
      <c r="D5695">
        <v>0</v>
      </c>
      <c r="E5695">
        <v>0</v>
      </c>
      <c r="F5695">
        <v>15</v>
      </c>
      <c r="G5695">
        <v>510760</v>
      </c>
      <c r="H5695">
        <v>0</v>
      </c>
      <c r="I5695">
        <v>0</v>
      </c>
      <c r="J5695">
        <v>6</v>
      </c>
      <c r="K5695">
        <v>68082</v>
      </c>
      <c r="L5695">
        <v>0</v>
      </c>
      <c r="M5695">
        <v>0</v>
      </c>
      <c r="N5695">
        <v>2676000</v>
      </c>
      <c r="O5695">
        <v>3254842</v>
      </c>
      <c r="P5695" t="s">
        <v>5</v>
      </c>
      <c r="Q5695" t="s">
        <v>6</v>
      </c>
      <c r="R5695" t="s">
        <v>169</v>
      </c>
      <c r="S5695" t="s">
        <v>170</v>
      </c>
      <c r="T5695">
        <v>2099898.064516129</v>
      </c>
      <c r="U5695">
        <v>731392</v>
      </c>
      <c r="V5695">
        <v>-1368506.064516129</v>
      </c>
      <c r="W5695">
        <v>-0.65170118856767856</v>
      </c>
      <c r="X5695" t="s">
        <v>178</v>
      </c>
    </row>
    <row r="5696" spans="1:24" x14ac:dyDescent="0.35">
      <c r="A5696">
        <v>3300017735</v>
      </c>
      <c r="B5696" t="s">
        <v>168</v>
      </c>
      <c r="C5696" t="s">
        <v>168</v>
      </c>
      <c r="D5696">
        <v>0</v>
      </c>
      <c r="E5696">
        <v>0</v>
      </c>
      <c r="F5696">
        <v>102</v>
      </c>
      <c r="G5696">
        <v>3979625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3292500</v>
      </c>
      <c r="O5696">
        <v>7272125</v>
      </c>
      <c r="P5696" t="s">
        <v>5</v>
      </c>
      <c r="Q5696" t="s">
        <v>6</v>
      </c>
      <c r="R5696" t="s">
        <v>169</v>
      </c>
      <c r="S5696" t="s">
        <v>170</v>
      </c>
      <c r="T5696">
        <v>4691693.5483870972</v>
      </c>
      <c r="U5696">
        <v>4004104</v>
      </c>
      <c r="V5696">
        <v>-687589.54838709719</v>
      </c>
      <c r="W5696">
        <v>-0.14655465905770326</v>
      </c>
      <c r="X5696" t="s">
        <v>295</v>
      </c>
    </row>
    <row r="5697" spans="1:24" x14ac:dyDescent="0.35">
      <c r="A5697">
        <v>3301002363</v>
      </c>
      <c r="B5697" t="s">
        <v>168</v>
      </c>
      <c r="C5697" t="s">
        <v>168</v>
      </c>
      <c r="D5697">
        <v>0</v>
      </c>
      <c r="E5697">
        <v>0</v>
      </c>
      <c r="F5697">
        <v>27</v>
      </c>
      <c r="G5697">
        <v>1043845</v>
      </c>
      <c r="H5697">
        <v>29</v>
      </c>
      <c r="I5697">
        <v>1015000</v>
      </c>
      <c r="J5697">
        <v>0</v>
      </c>
      <c r="K5697">
        <v>0</v>
      </c>
      <c r="L5697">
        <v>83</v>
      </c>
      <c r="M5697">
        <v>3810317</v>
      </c>
      <c r="N5697">
        <v>827700</v>
      </c>
      <c r="O5697">
        <v>6696862</v>
      </c>
      <c r="P5697" t="s">
        <v>5</v>
      </c>
      <c r="Q5697" t="s">
        <v>17</v>
      </c>
      <c r="R5697" t="s">
        <v>169</v>
      </c>
      <c r="S5697" t="s">
        <v>170</v>
      </c>
      <c r="T5697">
        <v>4320556.1290322579</v>
      </c>
      <c r="U5697">
        <v>4163523</v>
      </c>
      <c r="V5697">
        <v>-157033.12903225794</v>
      </c>
      <c r="W5697">
        <v>-3.634558245339381E-2</v>
      </c>
      <c r="X5697" t="s">
        <v>185</v>
      </c>
    </row>
    <row r="5698" spans="1:24" x14ac:dyDescent="0.35">
      <c r="A5698">
        <v>6001132116</v>
      </c>
      <c r="B5698" t="s">
        <v>168</v>
      </c>
      <c r="C5698" t="s">
        <v>168</v>
      </c>
      <c r="D5698">
        <v>0</v>
      </c>
      <c r="E5698">
        <v>0</v>
      </c>
      <c r="F5698">
        <v>118</v>
      </c>
      <c r="G5698">
        <v>3859968</v>
      </c>
      <c r="H5698">
        <v>134</v>
      </c>
      <c r="I5698">
        <v>3875000</v>
      </c>
      <c r="J5698">
        <v>0</v>
      </c>
      <c r="K5698">
        <v>0</v>
      </c>
      <c r="L5698">
        <v>76</v>
      </c>
      <c r="M5698">
        <v>2732400</v>
      </c>
      <c r="N5698">
        <v>134000</v>
      </c>
      <c r="O5698">
        <v>10601368</v>
      </c>
      <c r="P5698" t="s">
        <v>5</v>
      </c>
      <c r="Q5698" t="s">
        <v>11</v>
      </c>
      <c r="R5698" t="s">
        <v>169</v>
      </c>
      <c r="S5698" t="s">
        <v>170</v>
      </c>
      <c r="T5698">
        <v>6839592.2580645159</v>
      </c>
      <c r="U5698">
        <v>6877221</v>
      </c>
      <c r="V5698">
        <v>37628.741935484111</v>
      </c>
      <c r="W5698">
        <v>5.5016060191477312E-3</v>
      </c>
      <c r="X5698" t="s">
        <v>210</v>
      </c>
    </row>
    <row r="5699" spans="1:24" x14ac:dyDescent="0.35">
      <c r="A5699">
        <v>3301046635</v>
      </c>
      <c r="B5699" t="s">
        <v>168</v>
      </c>
      <c r="C5699" t="s">
        <v>168</v>
      </c>
      <c r="D5699">
        <v>0</v>
      </c>
      <c r="E5699">
        <v>0</v>
      </c>
      <c r="F5699">
        <v>6</v>
      </c>
      <c r="G5699">
        <v>261194</v>
      </c>
      <c r="H5699">
        <v>1</v>
      </c>
      <c r="I5699">
        <v>10000</v>
      </c>
      <c r="J5699">
        <v>0</v>
      </c>
      <c r="K5699">
        <v>0</v>
      </c>
      <c r="L5699">
        <v>0</v>
      </c>
      <c r="M5699">
        <v>0</v>
      </c>
      <c r="N5699">
        <v>1121500</v>
      </c>
      <c r="O5699">
        <v>1392694</v>
      </c>
      <c r="P5699" t="s">
        <v>5</v>
      </c>
      <c r="Q5699" t="s">
        <v>7</v>
      </c>
      <c r="R5699" t="s">
        <v>169</v>
      </c>
      <c r="S5699" t="s">
        <v>170</v>
      </c>
      <c r="T5699">
        <v>898512.25806451612</v>
      </c>
      <c r="U5699">
        <v>1959996</v>
      </c>
      <c r="V5699">
        <v>1061483.7419354839</v>
      </c>
      <c r="W5699">
        <v>1.181379254882982</v>
      </c>
      <c r="X5699" t="s">
        <v>203</v>
      </c>
    </row>
    <row r="5700" spans="1:24" x14ac:dyDescent="0.35">
      <c r="A5700">
        <v>3301056812</v>
      </c>
      <c r="B5700" t="s">
        <v>168</v>
      </c>
      <c r="C5700" t="s">
        <v>168</v>
      </c>
      <c r="D5700">
        <v>0</v>
      </c>
      <c r="E5700">
        <v>0</v>
      </c>
      <c r="F5700">
        <v>28</v>
      </c>
      <c r="G5700">
        <v>1242671</v>
      </c>
      <c r="H5700">
        <v>8</v>
      </c>
      <c r="I5700">
        <v>365000</v>
      </c>
      <c r="J5700">
        <v>0</v>
      </c>
      <c r="K5700">
        <v>0</v>
      </c>
      <c r="L5700">
        <v>1</v>
      </c>
      <c r="M5700">
        <v>22400</v>
      </c>
      <c r="N5700">
        <v>1137500</v>
      </c>
      <c r="O5700">
        <v>2767571</v>
      </c>
      <c r="P5700" t="s">
        <v>5</v>
      </c>
      <c r="Q5700" t="s">
        <v>7</v>
      </c>
      <c r="R5700" t="s">
        <v>169</v>
      </c>
      <c r="S5700" t="s">
        <v>170</v>
      </c>
      <c r="T5700">
        <v>1785529.6774193549</v>
      </c>
      <c r="U5700">
        <v>1667587</v>
      </c>
      <c r="V5700">
        <v>-117942.67741935491</v>
      </c>
      <c r="W5700">
        <v>-6.6054728135249374E-2</v>
      </c>
      <c r="X5700" t="s">
        <v>394</v>
      </c>
    </row>
    <row r="5701" spans="1:24" x14ac:dyDescent="0.35">
      <c r="A5701">
        <v>3300015646</v>
      </c>
      <c r="B5701" t="s">
        <v>168</v>
      </c>
      <c r="C5701" t="s">
        <v>168</v>
      </c>
      <c r="D5701">
        <v>0</v>
      </c>
      <c r="E5701">
        <v>0</v>
      </c>
      <c r="F5701">
        <v>5</v>
      </c>
      <c r="G5701">
        <v>267492</v>
      </c>
      <c r="H5701">
        <v>0</v>
      </c>
      <c r="I5701">
        <v>0</v>
      </c>
      <c r="J5701">
        <v>0</v>
      </c>
      <c r="K5701">
        <v>0</v>
      </c>
      <c r="L5701">
        <v>9</v>
      </c>
      <c r="M5701">
        <v>520142</v>
      </c>
      <c r="N5701">
        <v>191700</v>
      </c>
      <c r="O5701">
        <v>979334</v>
      </c>
      <c r="P5701" t="s">
        <v>5</v>
      </c>
      <c r="Q5701" t="s">
        <v>8</v>
      </c>
      <c r="R5701" t="s">
        <v>169</v>
      </c>
      <c r="S5701" t="s">
        <v>170</v>
      </c>
      <c r="T5701">
        <v>631828.38709677418</v>
      </c>
      <c r="U5701">
        <v>1941394</v>
      </c>
      <c r="V5701">
        <v>1309565.6129032257</v>
      </c>
      <c r="W5701">
        <v>2.072660297712527</v>
      </c>
      <c r="X5701" t="s">
        <v>275</v>
      </c>
    </row>
    <row r="5702" spans="1:24" x14ac:dyDescent="0.35">
      <c r="A5702">
        <v>3300010918</v>
      </c>
      <c r="B5702" t="s">
        <v>168</v>
      </c>
      <c r="C5702" t="s">
        <v>168</v>
      </c>
      <c r="D5702">
        <v>0</v>
      </c>
      <c r="E5702">
        <v>0</v>
      </c>
      <c r="F5702">
        <v>160</v>
      </c>
      <c r="G5702">
        <v>6182460</v>
      </c>
      <c r="H5702">
        <v>76</v>
      </c>
      <c r="I5702">
        <v>2711000</v>
      </c>
      <c r="J5702">
        <v>0</v>
      </c>
      <c r="K5702">
        <v>0</v>
      </c>
      <c r="L5702">
        <v>2</v>
      </c>
      <c r="M5702">
        <v>74800</v>
      </c>
      <c r="N5702">
        <v>312000</v>
      </c>
      <c r="O5702">
        <v>9280260</v>
      </c>
      <c r="P5702" t="s">
        <v>5</v>
      </c>
      <c r="Q5702" t="s">
        <v>17</v>
      </c>
      <c r="R5702" t="s">
        <v>169</v>
      </c>
      <c r="S5702" t="s">
        <v>170</v>
      </c>
      <c r="T5702">
        <v>5987264.5161290327</v>
      </c>
      <c r="U5702">
        <v>7845064</v>
      </c>
      <c r="V5702">
        <v>1857799.4838709673</v>
      </c>
      <c r="W5702">
        <v>0.3102918668226966</v>
      </c>
      <c r="X5702" t="s">
        <v>220</v>
      </c>
    </row>
    <row r="5703" spans="1:24" x14ac:dyDescent="0.35">
      <c r="A5703">
        <v>3300017758</v>
      </c>
      <c r="B5703" t="s">
        <v>168</v>
      </c>
      <c r="C5703" t="s">
        <v>168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1545000</v>
      </c>
      <c r="O5703">
        <v>1545000</v>
      </c>
      <c r="P5703" t="s">
        <v>5</v>
      </c>
      <c r="Q5703" t="s">
        <v>6</v>
      </c>
      <c r="R5703" t="s">
        <v>169</v>
      </c>
      <c r="S5703" t="s">
        <v>170</v>
      </c>
      <c r="T5703">
        <v>996774.19354838715</v>
      </c>
      <c r="U5703">
        <v>1117500</v>
      </c>
      <c r="V5703">
        <v>120725.80645161285</v>
      </c>
      <c r="W5703">
        <v>0.12111650485436898</v>
      </c>
      <c r="X5703" t="s">
        <v>352</v>
      </c>
    </row>
    <row r="5704" spans="1:24" x14ac:dyDescent="0.35">
      <c r="A5704">
        <v>3300011450</v>
      </c>
      <c r="B5704" t="s">
        <v>168</v>
      </c>
      <c r="C5704" t="s">
        <v>168</v>
      </c>
      <c r="D5704">
        <v>0</v>
      </c>
      <c r="E5704">
        <v>0</v>
      </c>
      <c r="F5704">
        <v>1</v>
      </c>
      <c r="G5704">
        <v>95449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487000</v>
      </c>
      <c r="O5704">
        <v>582449</v>
      </c>
      <c r="P5704" t="s">
        <v>5</v>
      </c>
      <c r="Q5704" t="s">
        <v>12</v>
      </c>
      <c r="R5704" t="s">
        <v>169</v>
      </c>
      <c r="S5704" t="s">
        <v>170</v>
      </c>
      <c r="T5704">
        <v>375773.54838709673</v>
      </c>
      <c r="U5704">
        <v>314397</v>
      </c>
      <c r="V5704">
        <v>-61376.548387096729</v>
      </c>
      <c r="W5704">
        <v>-0.16333387129173527</v>
      </c>
      <c r="X5704" t="s">
        <v>188</v>
      </c>
    </row>
    <row r="5705" spans="1:24" x14ac:dyDescent="0.35">
      <c r="A5705">
        <v>3300009332</v>
      </c>
      <c r="B5705" t="s">
        <v>168</v>
      </c>
      <c r="C5705" t="s">
        <v>168</v>
      </c>
      <c r="D5705">
        <v>0</v>
      </c>
      <c r="E5705">
        <v>0</v>
      </c>
      <c r="F5705">
        <v>147</v>
      </c>
      <c r="G5705">
        <v>4272580</v>
      </c>
      <c r="H5705">
        <v>54</v>
      </c>
      <c r="I5705">
        <v>1662000</v>
      </c>
      <c r="J5705">
        <v>0</v>
      </c>
      <c r="K5705">
        <v>0</v>
      </c>
      <c r="L5705">
        <v>0</v>
      </c>
      <c r="M5705">
        <v>0</v>
      </c>
      <c r="N5705">
        <v>6011000</v>
      </c>
      <c r="O5705">
        <v>11945580</v>
      </c>
      <c r="P5705" t="s">
        <v>5</v>
      </c>
      <c r="Q5705" t="s">
        <v>16</v>
      </c>
      <c r="R5705" t="s">
        <v>169</v>
      </c>
      <c r="S5705" t="s">
        <v>170</v>
      </c>
      <c r="T5705">
        <v>7706825.8064516131</v>
      </c>
      <c r="U5705">
        <v>5997738</v>
      </c>
      <c r="V5705">
        <v>-1709087.8064516131</v>
      </c>
      <c r="W5705">
        <v>-0.22176286961369818</v>
      </c>
      <c r="X5705" t="s">
        <v>384</v>
      </c>
    </row>
    <row r="5706" spans="1:24" x14ac:dyDescent="0.35">
      <c r="A5706">
        <v>3300003269</v>
      </c>
      <c r="B5706" t="s">
        <v>168</v>
      </c>
      <c r="C5706" t="s">
        <v>168</v>
      </c>
      <c r="D5706">
        <v>0</v>
      </c>
      <c r="E5706">
        <v>0</v>
      </c>
      <c r="F5706">
        <v>456</v>
      </c>
      <c r="G5706">
        <v>12157087</v>
      </c>
      <c r="H5706">
        <v>31</v>
      </c>
      <c r="I5706">
        <v>735000</v>
      </c>
      <c r="J5706">
        <v>0</v>
      </c>
      <c r="K5706">
        <v>0</v>
      </c>
      <c r="L5706">
        <v>20</v>
      </c>
      <c r="M5706">
        <v>918000</v>
      </c>
      <c r="N5706">
        <v>150000</v>
      </c>
      <c r="O5706">
        <v>13960087</v>
      </c>
      <c r="P5706" t="s">
        <v>5</v>
      </c>
      <c r="Q5706" t="s">
        <v>13</v>
      </c>
      <c r="R5706" t="s">
        <v>169</v>
      </c>
      <c r="S5706" t="s">
        <v>170</v>
      </c>
      <c r="T5706">
        <v>9006507.7419354841</v>
      </c>
      <c r="U5706">
        <v>8647518</v>
      </c>
      <c r="V5706">
        <v>-358989.74193548411</v>
      </c>
      <c r="W5706">
        <v>-3.9858927813272271E-2</v>
      </c>
      <c r="X5706" t="s">
        <v>378</v>
      </c>
    </row>
    <row r="5707" spans="1:24" x14ac:dyDescent="0.35">
      <c r="A5707">
        <v>3300013046</v>
      </c>
      <c r="B5707" t="s">
        <v>168</v>
      </c>
      <c r="C5707" t="s">
        <v>168</v>
      </c>
      <c r="D5707">
        <v>0</v>
      </c>
      <c r="E5707">
        <v>0</v>
      </c>
      <c r="F5707">
        <v>8</v>
      </c>
      <c r="G5707">
        <v>234996</v>
      </c>
      <c r="H5707">
        <v>1</v>
      </c>
      <c r="I5707">
        <v>15000</v>
      </c>
      <c r="J5707">
        <v>0</v>
      </c>
      <c r="K5707">
        <v>0</v>
      </c>
      <c r="L5707">
        <v>0</v>
      </c>
      <c r="M5707">
        <v>0</v>
      </c>
      <c r="N5707">
        <v>330000</v>
      </c>
      <c r="O5707">
        <v>579996</v>
      </c>
      <c r="P5707" t="s">
        <v>5</v>
      </c>
      <c r="Q5707" t="s">
        <v>12</v>
      </c>
      <c r="R5707" t="s">
        <v>169</v>
      </c>
      <c r="S5707" t="s">
        <v>170</v>
      </c>
      <c r="T5707">
        <v>374190.96774193546</v>
      </c>
      <c r="U5707">
        <v>952097</v>
      </c>
      <c r="V5707">
        <v>577906.03225806449</v>
      </c>
      <c r="W5707">
        <v>1.5444147028600197</v>
      </c>
      <c r="X5707" t="s">
        <v>222</v>
      </c>
    </row>
    <row r="5708" spans="1:24" x14ac:dyDescent="0.35">
      <c r="A5708">
        <v>3301075461</v>
      </c>
      <c r="B5708" t="s">
        <v>168</v>
      </c>
      <c r="C5708" t="s">
        <v>168</v>
      </c>
      <c r="D5708">
        <v>0</v>
      </c>
      <c r="E5708">
        <v>0</v>
      </c>
      <c r="F5708">
        <v>0</v>
      </c>
      <c r="G5708">
        <v>0</v>
      </c>
      <c r="H5708">
        <v>1</v>
      </c>
      <c r="I5708">
        <v>10000</v>
      </c>
      <c r="J5708">
        <v>0</v>
      </c>
      <c r="K5708">
        <v>0</v>
      </c>
      <c r="L5708">
        <v>2</v>
      </c>
      <c r="M5708">
        <v>44800</v>
      </c>
      <c r="N5708">
        <v>465000</v>
      </c>
      <c r="O5708">
        <v>519800</v>
      </c>
      <c r="P5708" t="s">
        <v>5</v>
      </c>
      <c r="Q5708" t="s">
        <v>10</v>
      </c>
      <c r="R5708" t="s">
        <v>169</v>
      </c>
      <c r="S5708" t="s">
        <v>170</v>
      </c>
      <c r="T5708">
        <v>335354.83870967745</v>
      </c>
      <c r="U5708">
        <v>150000</v>
      </c>
      <c r="V5708">
        <v>-185354.83870967745</v>
      </c>
      <c r="W5708">
        <v>-0.55271258176221627</v>
      </c>
      <c r="X5708" t="s">
        <v>198</v>
      </c>
    </row>
    <row r="5709" spans="1:24" x14ac:dyDescent="0.35">
      <c r="A5709">
        <v>3300010378</v>
      </c>
      <c r="B5709" t="s">
        <v>168</v>
      </c>
      <c r="C5709" t="s">
        <v>168</v>
      </c>
      <c r="D5709">
        <v>0</v>
      </c>
      <c r="E5709">
        <v>0</v>
      </c>
      <c r="F5709">
        <v>139</v>
      </c>
      <c r="G5709">
        <v>5180874</v>
      </c>
      <c r="H5709">
        <v>42</v>
      </c>
      <c r="I5709">
        <v>1529000</v>
      </c>
      <c r="J5709">
        <v>0</v>
      </c>
      <c r="K5709">
        <v>0</v>
      </c>
      <c r="L5709">
        <v>9</v>
      </c>
      <c r="M5709">
        <v>321600</v>
      </c>
      <c r="N5709">
        <v>2917500</v>
      </c>
      <c r="O5709">
        <v>9948974</v>
      </c>
      <c r="P5709" t="s">
        <v>5</v>
      </c>
      <c r="Q5709" t="s">
        <v>17</v>
      </c>
      <c r="R5709" t="s">
        <v>169</v>
      </c>
      <c r="S5709" t="s">
        <v>170</v>
      </c>
      <c r="T5709">
        <v>6418692.9032258056</v>
      </c>
      <c r="U5709">
        <v>4794804</v>
      </c>
      <c r="V5709">
        <v>-1623888.9032258056</v>
      </c>
      <c r="W5709">
        <v>-0.25299370568261603</v>
      </c>
      <c r="X5709" t="s">
        <v>328</v>
      </c>
    </row>
    <row r="5710" spans="1:24" x14ac:dyDescent="0.35">
      <c r="A5710">
        <v>6001133286</v>
      </c>
      <c r="B5710" t="s">
        <v>168</v>
      </c>
      <c r="C5710" t="s">
        <v>168</v>
      </c>
      <c r="D5710">
        <v>0</v>
      </c>
      <c r="E5710">
        <v>0</v>
      </c>
      <c r="F5710">
        <v>100</v>
      </c>
      <c r="G5710">
        <v>2067361</v>
      </c>
      <c r="H5710">
        <v>58</v>
      </c>
      <c r="I5710">
        <v>855000</v>
      </c>
      <c r="J5710">
        <v>0</v>
      </c>
      <c r="K5710">
        <v>0</v>
      </c>
      <c r="L5710">
        <v>13</v>
      </c>
      <c r="M5710">
        <v>263200</v>
      </c>
      <c r="N5710">
        <v>0</v>
      </c>
      <c r="O5710">
        <v>3185561</v>
      </c>
      <c r="P5710" t="s">
        <v>5</v>
      </c>
      <c r="Q5710" t="s">
        <v>13</v>
      </c>
      <c r="R5710" t="s">
        <v>169</v>
      </c>
      <c r="S5710" t="s">
        <v>170</v>
      </c>
      <c r="T5710">
        <v>2055200.6451612902</v>
      </c>
      <c r="U5710">
        <v>1862244</v>
      </c>
      <c r="V5710">
        <v>-192956.64516129019</v>
      </c>
      <c r="W5710">
        <v>-9.3887010796528392E-2</v>
      </c>
      <c r="X5710" t="s">
        <v>283</v>
      </c>
    </row>
    <row r="5711" spans="1:24" x14ac:dyDescent="0.35">
      <c r="A5711">
        <v>3301001987</v>
      </c>
      <c r="B5711" t="s">
        <v>168</v>
      </c>
      <c r="C5711" t="s">
        <v>168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420000</v>
      </c>
      <c r="O5711">
        <v>420000</v>
      </c>
      <c r="P5711" t="s">
        <v>5</v>
      </c>
      <c r="Q5711" t="s">
        <v>17</v>
      </c>
      <c r="R5711" t="s">
        <v>169</v>
      </c>
      <c r="S5711" t="s">
        <v>170</v>
      </c>
      <c r="T5711">
        <v>270967.74193548388</v>
      </c>
      <c r="U5711">
        <v>362200</v>
      </c>
      <c r="V5711">
        <v>91232.258064516122</v>
      </c>
      <c r="W5711">
        <v>0.3366904761904761</v>
      </c>
      <c r="X5711" t="s">
        <v>286</v>
      </c>
    </row>
    <row r="5712" spans="1:24" x14ac:dyDescent="0.35">
      <c r="A5712">
        <v>3301076158</v>
      </c>
      <c r="B5712" t="s">
        <v>168</v>
      </c>
      <c r="C5712" t="s">
        <v>168</v>
      </c>
      <c r="D5712">
        <v>0</v>
      </c>
      <c r="E5712">
        <v>0</v>
      </c>
      <c r="F5712">
        <v>32</v>
      </c>
      <c r="G5712">
        <v>1663421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312000</v>
      </c>
      <c r="O5712">
        <v>1975421</v>
      </c>
      <c r="P5712" t="s">
        <v>5</v>
      </c>
      <c r="Q5712" t="s">
        <v>12</v>
      </c>
      <c r="R5712" t="s">
        <v>169</v>
      </c>
      <c r="S5712" t="s">
        <v>170</v>
      </c>
      <c r="T5712">
        <v>1274465.1612903227</v>
      </c>
      <c r="U5712">
        <v>1062792</v>
      </c>
      <c r="V5712">
        <v>-211673.16129032266</v>
      </c>
      <c r="W5712">
        <v>-0.16608783646625203</v>
      </c>
      <c r="X5712" t="s">
        <v>413</v>
      </c>
    </row>
    <row r="5713" spans="1:24" x14ac:dyDescent="0.35">
      <c r="A5713">
        <v>3301063249</v>
      </c>
      <c r="B5713" t="s">
        <v>168</v>
      </c>
      <c r="C5713" t="s">
        <v>168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1915000</v>
      </c>
      <c r="O5713">
        <v>1915000</v>
      </c>
      <c r="P5713" t="s">
        <v>5</v>
      </c>
      <c r="Q5713" t="s">
        <v>16</v>
      </c>
      <c r="R5713" t="s">
        <v>207</v>
      </c>
      <c r="S5713" t="s">
        <v>170</v>
      </c>
      <c r="T5713">
        <v>1235483.8709677421</v>
      </c>
      <c r="U5713">
        <v>676000</v>
      </c>
      <c r="V5713">
        <v>-559483.87096774206</v>
      </c>
      <c r="W5713">
        <v>-0.45284595300261099</v>
      </c>
      <c r="X5713" t="s">
        <v>234</v>
      </c>
    </row>
    <row r="5714" spans="1:24" x14ac:dyDescent="0.35">
      <c r="A5714">
        <v>3300000361</v>
      </c>
      <c r="B5714" t="s">
        <v>168</v>
      </c>
      <c r="C5714" t="s">
        <v>168</v>
      </c>
      <c r="D5714">
        <v>0</v>
      </c>
      <c r="E5714">
        <v>0</v>
      </c>
      <c r="F5714">
        <v>90</v>
      </c>
      <c r="G5714">
        <v>2708997</v>
      </c>
      <c r="H5714">
        <v>70</v>
      </c>
      <c r="I5714">
        <v>1605000</v>
      </c>
      <c r="J5714">
        <v>0</v>
      </c>
      <c r="K5714">
        <v>0</v>
      </c>
      <c r="L5714">
        <v>0</v>
      </c>
      <c r="M5714">
        <v>0</v>
      </c>
      <c r="N5714">
        <v>90000</v>
      </c>
      <c r="O5714">
        <v>4403997</v>
      </c>
      <c r="P5714" t="s">
        <v>5</v>
      </c>
      <c r="Q5714" t="s">
        <v>13</v>
      </c>
      <c r="R5714" t="s">
        <v>169</v>
      </c>
      <c r="S5714" t="s">
        <v>170</v>
      </c>
      <c r="T5714">
        <v>2841288.3870967738</v>
      </c>
      <c r="U5714">
        <v>3509932</v>
      </c>
      <c r="V5714">
        <v>668643.61290322617</v>
      </c>
      <c r="W5714">
        <v>0.23533113215108936</v>
      </c>
      <c r="X5714" t="s">
        <v>250</v>
      </c>
    </row>
    <row r="5715" spans="1:24" x14ac:dyDescent="0.35">
      <c r="A5715">
        <v>3301029429</v>
      </c>
      <c r="B5715" t="s">
        <v>168</v>
      </c>
      <c r="C5715" t="s">
        <v>168</v>
      </c>
      <c r="D5715">
        <v>0</v>
      </c>
      <c r="E5715">
        <v>0</v>
      </c>
      <c r="F5715">
        <v>346</v>
      </c>
      <c r="G5715">
        <v>6898548</v>
      </c>
      <c r="H5715">
        <v>111</v>
      </c>
      <c r="I5715">
        <v>2725000</v>
      </c>
      <c r="J5715">
        <v>0</v>
      </c>
      <c r="K5715">
        <v>0</v>
      </c>
      <c r="L5715">
        <v>59</v>
      </c>
      <c r="M5715">
        <v>2611600</v>
      </c>
      <c r="N5715">
        <v>280000</v>
      </c>
      <c r="O5715">
        <v>12515148</v>
      </c>
      <c r="P5715" t="s">
        <v>5</v>
      </c>
      <c r="Q5715" t="s">
        <v>13</v>
      </c>
      <c r="R5715" t="s">
        <v>169</v>
      </c>
      <c r="S5715" t="s">
        <v>170</v>
      </c>
      <c r="T5715">
        <v>8074289.0322580645</v>
      </c>
      <c r="U5715">
        <v>7648379</v>
      </c>
      <c r="V5715">
        <v>-425910.03225806449</v>
      </c>
      <c r="W5715">
        <v>-5.2748920747880845E-2</v>
      </c>
      <c r="X5715" t="s">
        <v>250</v>
      </c>
    </row>
    <row r="5716" spans="1:24" x14ac:dyDescent="0.35">
      <c r="A5716">
        <v>3301071862</v>
      </c>
      <c r="B5716" t="s">
        <v>168</v>
      </c>
      <c r="C5716" t="s">
        <v>168</v>
      </c>
      <c r="D5716">
        <v>0</v>
      </c>
      <c r="E5716">
        <v>0</v>
      </c>
      <c r="F5716">
        <v>29</v>
      </c>
      <c r="G5716">
        <v>1037043</v>
      </c>
      <c r="H5716">
        <v>9</v>
      </c>
      <c r="I5716">
        <v>260000</v>
      </c>
      <c r="J5716">
        <v>0</v>
      </c>
      <c r="K5716">
        <v>0</v>
      </c>
      <c r="L5716">
        <v>2</v>
      </c>
      <c r="M5716">
        <v>104800</v>
      </c>
      <c r="N5716">
        <v>4116000</v>
      </c>
      <c r="O5716">
        <v>5517843</v>
      </c>
      <c r="P5716" t="s">
        <v>5</v>
      </c>
      <c r="Q5716" t="s">
        <v>17</v>
      </c>
      <c r="R5716" t="s">
        <v>169</v>
      </c>
      <c r="S5716" t="s">
        <v>170</v>
      </c>
      <c r="T5716">
        <v>3559898.7096774196</v>
      </c>
      <c r="U5716">
        <v>5689295</v>
      </c>
      <c r="V5716">
        <v>2129396.2903225804</v>
      </c>
      <c r="W5716">
        <v>0.59816204448006216</v>
      </c>
      <c r="X5716" t="s">
        <v>328</v>
      </c>
    </row>
    <row r="5717" spans="1:24" x14ac:dyDescent="0.35">
      <c r="A5717">
        <v>3301039081</v>
      </c>
      <c r="B5717" t="s">
        <v>168</v>
      </c>
      <c r="C5717" t="s">
        <v>168</v>
      </c>
      <c r="D5717">
        <v>0</v>
      </c>
      <c r="E5717">
        <v>0</v>
      </c>
      <c r="F5717">
        <v>0</v>
      </c>
      <c r="G5717">
        <v>0</v>
      </c>
      <c r="H5717">
        <v>22</v>
      </c>
      <c r="I5717">
        <v>962000</v>
      </c>
      <c r="J5717">
        <v>0</v>
      </c>
      <c r="K5717">
        <v>0</v>
      </c>
      <c r="L5717">
        <v>3</v>
      </c>
      <c r="M5717">
        <v>427200</v>
      </c>
      <c r="N5717">
        <v>57000</v>
      </c>
      <c r="O5717">
        <v>1446200</v>
      </c>
      <c r="P5717" t="s">
        <v>5</v>
      </c>
      <c r="Q5717" t="s">
        <v>11</v>
      </c>
      <c r="R5717" t="s">
        <v>169</v>
      </c>
      <c r="S5717" t="s">
        <v>170</v>
      </c>
      <c r="T5717">
        <v>933032.25806451612</v>
      </c>
      <c r="U5717">
        <v>912000</v>
      </c>
      <c r="V5717">
        <v>-21032.258064516122</v>
      </c>
      <c r="W5717">
        <v>-2.254183377126262E-2</v>
      </c>
      <c r="X5717" t="s">
        <v>345</v>
      </c>
    </row>
    <row r="5718" spans="1:24" x14ac:dyDescent="0.35">
      <c r="A5718">
        <v>3300006590</v>
      </c>
      <c r="B5718" t="s">
        <v>168</v>
      </c>
      <c r="C5718" t="s">
        <v>168</v>
      </c>
      <c r="D5718">
        <v>0</v>
      </c>
      <c r="E5718">
        <v>0</v>
      </c>
      <c r="F5718">
        <v>102</v>
      </c>
      <c r="G5718">
        <v>4810891</v>
      </c>
      <c r="H5718">
        <v>85</v>
      </c>
      <c r="I5718">
        <v>3915000</v>
      </c>
      <c r="J5718">
        <v>0</v>
      </c>
      <c r="K5718">
        <v>0</v>
      </c>
      <c r="L5718">
        <v>11</v>
      </c>
      <c r="M5718">
        <v>636400</v>
      </c>
      <c r="N5718">
        <v>150000</v>
      </c>
      <c r="O5718">
        <v>9512291</v>
      </c>
      <c r="P5718" t="s">
        <v>5</v>
      </c>
      <c r="Q5718" t="s">
        <v>10</v>
      </c>
      <c r="R5718" t="s">
        <v>169</v>
      </c>
      <c r="S5718" t="s">
        <v>170</v>
      </c>
      <c r="T5718">
        <v>6136961.935483871</v>
      </c>
      <c r="U5718">
        <v>5958032</v>
      </c>
      <c r="V5718">
        <v>-178929.93548387103</v>
      </c>
      <c r="W5718">
        <v>-2.9156109711109601E-2</v>
      </c>
      <c r="X5718" t="s">
        <v>334</v>
      </c>
    </row>
    <row r="5719" spans="1:24" x14ac:dyDescent="0.35">
      <c r="A5719">
        <v>3301063343</v>
      </c>
      <c r="B5719" t="s">
        <v>168</v>
      </c>
      <c r="C5719" t="s">
        <v>168</v>
      </c>
      <c r="D5719">
        <v>0</v>
      </c>
      <c r="E5719">
        <v>0</v>
      </c>
      <c r="F5719">
        <v>62</v>
      </c>
      <c r="G5719">
        <v>1922387</v>
      </c>
      <c r="H5719">
        <v>23</v>
      </c>
      <c r="I5719">
        <v>1255000</v>
      </c>
      <c r="J5719">
        <v>0</v>
      </c>
      <c r="K5719">
        <v>0</v>
      </c>
      <c r="L5719">
        <v>21</v>
      </c>
      <c r="M5719">
        <v>1260400</v>
      </c>
      <c r="N5719">
        <v>150000</v>
      </c>
      <c r="O5719">
        <v>4587787</v>
      </c>
      <c r="P5719" t="s">
        <v>5</v>
      </c>
      <c r="Q5719" t="s">
        <v>15</v>
      </c>
      <c r="R5719" t="s">
        <v>169</v>
      </c>
      <c r="S5719" t="s">
        <v>170</v>
      </c>
      <c r="T5719">
        <v>2959862.5806451612</v>
      </c>
      <c r="U5719">
        <v>4326925</v>
      </c>
      <c r="V5719">
        <v>1367062.4193548388</v>
      </c>
      <c r="W5719">
        <v>0.46186685432431807</v>
      </c>
      <c r="X5719" t="s">
        <v>285</v>
      </c>
    </row>
    <row r="5720" spans="1:24" x14ac:dyDescent="0.35">
      <c r="A5720">
        <v>3301068201</v>
      </c>
      <c r="B5720" t="s">
        <v>168</v>
      </c>
      <c r="C5720" t="s">
        <v>168</v>
      </c>
      <c r="D5720">
        <v>0</v>
      </c>
      <c r="E5720">
        <v>0</v>
      </c>
      <c r="F5720">
        <v>28</v>
      </c>
      <c r="G5720">
        <v>1345632</v>
      </c>
      <c r="H5720">
        <v>8</v>
      </c>
      <c r="I5720">
        <v>335000</v>
      </c>
      <c r="J5720">
        <v>0</v>
      </c>
      <c r="K5720">
        <v>0</v>
      </c>
      <c r="L5720">
        <v>0</v>
      </c>
      <c r="M5720">
        <v>0</v>
      </c>
      <c r="N5720">
        <v>558000</v>
      </c>
      <c r="O5720">
        <v>2238632</v>
      </c>
      <c r="P5720" t="s">
        <v>5</v>
      </c>
      <c r="Q5720" t="s">
        <v>12</v>
      </c>
      <c r="R5720" t="s">
        <v>169</v>
      </c>
      <c r="S5720" t="s">
        <v>170</v>
      </c>
      <c r="T5720">
        <v>1444278.7096774194</v>
      </c>
      <c r="U5720">
        <v>1144239</v>
      </c>
      <c r="V5720">
        <v>-300039.70967741939</v>
      </c>
      <c r="W5720">
        <v>-0.20774363539876139</v>
      </c>
      <c r="X5720" t="s">
        <v>174</v>
      </c>
    </row>
    <row r="5721" spans="1:24" x14ac:dyDescent="0.35">
      <c r="A5721">
        <v>3300013845</v>
      </c>
      <c r="B5721" t="s">
        <v>168</v>
      </c>
      <c r="C5721" t="s">
        <v>168</v>
      </c>
      <c r="D5721">
        <v>0</v>
      </c>
      <c r="E5721">
        <v>0</v>
      </c>
      <c r="F5721">
        <v>122</v>
      </c>
      <c r="G5721">
        <v>3828631</v>
      </c>
      <c r="H5721">
        <v>153</v>
      </c>
      <c r="I5721">
        <v>5837000</v>
      </c>
      <c r="J5721">
        <v>0</v>
      </c>
      <c r="K5721">
        <v>0</v>
      </c>
      <c r="L5721">
        <v>85</v>
      </c>
      <c r="M5721">
        <v>5524000</v>
      </c>
      <c r="N5721">
        <v>877900</v>
      </c>
      <c r="O5721">
        <v>16067531</v>
      </c>
      <c r="P5721" t="s">
        <v>5</v>
      </c>
      <c r="Q5721" t="s">
        <v>7</v>
      </c>
      <c r="R5721" t="s">
        <v>169</v>
      </c>
      <c r="S5721" t="s">
        <v>170</v>
      </c>
      <c r="T5721">
        <v>10366149.032258064</v>
      </c>
      <c r="U5721">
        <v>11382233</v>
      </c>
      <c r="V5721">
        <v>1016083.9677419364</v>
      </c>
      <c r="W5721">
        <v>9.8019425013090133E-2</v>
      </c>
      <c r="X5721" t="s">
        <v>204</v>
      </c>
    </row>
    <row r="5722" spans="1:24" x14ac:dyDescent="0.35">
      <c r="A5722">
        <v>3300000364</v>
      </c>
      <c r="B5722" t="s">
        <v>168</v>
      </c>
      <c r="C5722" t="s">
        <v>168</v>
      </c>
      <c r="D5722">
        <v>0</v>
      </c>
      <c r="E5722">
        <v>0</v>
      </c>
      <c r="F5722">
        <v>66</v>
      </c>
      <c r="G5722">
        <v>2419422</v>
      </c>
      <c r="H5722">
        <v>1</v>
      </c>
      <c r="I5722">
        <v>100000</v>
      </c>
      <c r="J5722">
        <v>0</v>
      </c>
      <c r="K5722">
        <v>0</v>
      </c>
      <c r="L5722">
        <v>0</v>
      </c>
      <c r="M5722">
        <v>0</v>
      </c>
      <c r="N5722">
        <v>150000</v>
      </c>
      <c r="O5722">
        <v>2669422</v>
      </c>
      <c r="P5722" t="s">
        <v>5</v>
      </c>
      <c r="Q5722" t="s">
        <v>13</v>
      </c>
      <c r="R5722" t="s">
        <v>169</v>
      </c>
      <c r="S5722" t="s">
        <v>170</v>
      </c>
      <c r="T5722">
        <v>1722207.7419354839</v>
      </c>
      <c r="U5722">
        <v>1919533</v>
      </c>
      <c r="V5722">
        <v>197325.25806451612</v>
      </c>
      <c r="W5722">
        <v>0.11457691964777394</v>
      </c>
      <c r="X5722" t="s">
        <v>280</v>
      </c>
    </row>
    <row r="5723" spans="1:24" x14ac:dyDescent="0.35">
      <c r="A5723">
        <v>3301001785</v>
      </c>
      <c r="B5723" t="s">
        <v>168</v>
      </c>
      <c r="C5723" t="s">
        <v>168</v>
      </c>
      <c r="D5723">
        <v>0</v>
      </c>
      <c r="E5723">
        <v>0</v>
      </c>
      <c r="F5723">
        <v>5</v>
      </c>
      <c r="G5723">
        <v>145500</v>
      </c>
      <c r="H5723">
        <v>3</v>
      </c>
      <c r="I5723">
        <v>35000</v>
      </c>
      <c r="J5723">
        <v>0</v>
      </c>
      <c r="K5723">
        <v>0</v>
      </c>
      <c r="L5723">
        <v>2</v>
      </c>
      <c r="M5723">
        <v>140367</v>
      </c>
      <c r="N5723">
        <v>3536000</v>
      </c>
      <c r="O5723">
        <v>3856867</v>
      </c>
      <c r="P5723" t="s">
        <v>5</v>
      </c>
      <c r="Q5723" t="s">
        <v>16</v>
      </c>
      <c r="R5723" t="s">
        <v>169</v>
      </c>
      <c r="S5723" t="s">
        <v>170</v>
      </c>
      <c r="T5723">
        <v>2488301.2903225804</v>
      </c>
      <c r="U5723">
        <v>605350</v>
      </c>
      <c r="V5723">
        <v>-1882951.2903225804</v>
      </c>
      <c r="W5723">
        <v>-0.7567215825694793</v>
      </c>
      <c r="X5723" t="s">
        <v>357</v>
      </c>
    </row>
    <row r="5724" spans="1:24" x14ac:dyDescent="0.35">
      <c r="A5724">
        <v>3300015478</v>
      </c>
      <c r="B5724" t="s">
        <v>168</v>
      </c>
      <c r="C5724" t="s">
        <v>168</v>
      </c>
      <c r="D5724">
        <v>0</v>
      </c>
      <c r="E5724">
        <v>0</v>
      </c>
      <c r="F5724">
        <v>44</v>
      </c>
      <c r="G5724">
        <v>1578275</v>
      </c>
      <c r="H5724">
        <v>2</v>
      </c>
      <c r="I5724">
        <v>15000</v>
      </c>
      <c r="J5724">
        <v>0</v>
      </c>
      <c r="K5724">
        <v>0</v>
      </c>
      <c r="L5724">
        <v>0</v>
      </c>
      <c r="M5724">
        <v>0</v>
      </c>
      <c r="N5724">
        <v>1040700</v>
      </c>
      <c r="O5724">
        <v>2633975</v>
      </c>
      <c r="P5724" t="s">
        <v>5</v>
      </c>
      <c r="Q5724" t="s">
        <v>7</v>
      </c>
      <c r="R5724" t="s">
        <v>169</v>
      </c>
      <c r="S5724" t="s">
        <v>170</v>
      </c>
      <c r="T5724">
        <v>1699338.7096774194</v>
      </c>
      <c r="U5724">
        <v>1626264</v>
      </c>
      <c r="V5724">
        <v>-73074.709677419392</v>
      </c>
      <c r="W5724">
        <v>-4.3001850814833098E-2</v>
      </c>
      <c r="X5724" t="s">
        <v>204</v>
      </c>
    </row>
    <row r="5725" spans="1:24" x14ac:dyDescent="0.35">
      <c r="A5725">
        <v>3300013952</v>
      </c>
      <c r="B5725" t="s">
        <v>168</v>
      </c>
      <c r="C5725" t="s">
        <v>168</v>
      </c>
      <c r="D5725">
        <v>0</v>
      </c>
      <c r="E5725">
        <v>0</v>
      </c>
      <c r="F5725">
        <v>245</v>
      </c>
      <c r="G5725">
        <v>10669139</v>
      </c>
      <c r="H5725">
        <v>3</v>
      </c>
      <c r="I5725">
        <v>80000</v>
      </c>
      <c r="J5725">
        <v>0</v>
      </c>
      <c r="K5725">
        <v>0</v>
      </c>
      <c r="L5725">
        <v>2</v>
      </c>
      <c r="M5725">
        <v>104800</v>
      </c>
      <c r="N5725">
        <v>939300</v>
      </c>
      <c r="O5725">
        <v>11793239</v>
      </c>
      <c r="P5725" t="s">
        <v>5</v>
      </c>
      <c r="Q5725" t="s">
        <v>7</v>
      </c>
      <c r="R5725" t="s">
        <v>169</v>
      </c>
      <c r="S5725" t="s">
        <v>170</v>
      </c>
      <c r="T5725">
        <v>7608541.2903225804</v>
      </c>
      <c r="U5725">
        <v>8034661</v>
      </c>
      <c r="V5725">
        <v>426119.70967741963</v>
      </c>
      <c r="W5725">
        <v>5.600544091406956E-2</v>
      </c>
      <c r="X5725" t="s">
        <v>299</v>
      </c>
    </row>
    <row r="5726" spans="1:24" x14ac:dyDescent="0.35">
      <c r="A5726">
        <v>3301057905</v>
      </c>
      <c r="B5726" t="s">
        <v>168</v>
      </c>
      <c r="C5726" t="s">
        <v>168</v>
      </c>
      <c r="D5726">
        <v>0</v>
      </c>
      <c r="E5726">
        <v>0</v>
      </c>
      <c r="F5726">
        <v>64</v>
      </c>
      <c r="G5726">
        <v>1869525</v>
      </c>
      <c r="H5726">
        <v>7</v>
      </c>
      <c r="I5726">
        <v>217000</v>
      </c>
      <c r="J5726">
        <v>0</v>
      </c>
      <c r="K5726">
        <v>0</v>
      </c>
      <c r="L5726">
        <v>1</v>
      </c>
      <c r="M5726">
        <v>52400</v>
      </c>
      <c r="N5726">
        <v>21000</v>
      </c>
      <c r="O5726">
        <v>2159925</v>
      </c>
      <c r="P5726" t="s">
        <v>5</v>
      </c>
      <c r="Q5726" t="s">
        <v>13</v>
      </c>
      <c r="R5726" t="s">
        <v>169</v>
      </c>
      <c r="S5726" t="s">
        <v>170</v>
      </c>
      <c r="T5726">
        <v>1393500</v>
      </c>
      <c r="U5726">
        <v>937961</v>
      </c>
      <c r="V5726">
        <v>-455539</v>
      </c>
      <c r="W5726">
        <v>-0.32690276282741304</v>
      </c>
      <c r="X5726" t="s">
        <v>399</v>
      </c>
    </row>
    <row r="5727" spans="1:24" x14ac:dyDescent="0.35">
      <c r="A5727">
        <v>3300017225</v>
      </c>
      <c r="B5727" t="s">
        <v>168</v>
      </c>
      <c r="C5727" t="s">
        <v>168</v>
      </c>
      <c r="D5727">
        <v>0</v>
      </c>
      <c r="E5727">
        <v>0</v>
      </c>
      <c r="F5727">
        <v>90</v>
      </c>
      <c r="G5727">
        <v>3726018</v>
      </c>
      <c r="H5727">
        <v>2</v>
      </c>
      <c r="I5727">
        <v>60000</v>
      </c>
      <c r="J5727">
        <v>0</v>
      </c>
      <c r="K5727">
        <v>0</v>
      </c>
      <c r="L5727">
        <v>0</v>
      </c>
      <c r="M5727">
        <v>0</v>
      </c>
      <c r="N5727">
        <v>1641700</v>
      </c>
      <c r="O5727">
        <v>5427718</v>
      </c>
      <c r="P5727" t="s">
        <v>5</v>
      </c>
      <c r="Q5727" t="s">
        <v>7</v>
      </c>
      <c r="R5727" t="s">
        <v>169</v>
      </c>
      <c r="S5727" t="s">
        <v>170</v>
      </c>
      <c r="T5727">
        <v>3501753.5483870972</v>
      </c>
      <c r="U5727">
        <v>4902539</v>
      </c>
      <c r="V5727">
        <v>1400785.4516129028</v>
      </c>
      <c r="W5727">
        <v>0.40002399719366388</v>
      </c>
      <c r="X5727" t="s">
        <v>288</v>
      </c>
    </row>
    <row r="5728" spans="1:24" x14ac:dyDescent="0.35">
      <c r="A5728">
        <v>3301072072</v>
      </c>
      <c r="B5728" t="s">
        <v>168</v>
      </c>
      <c r="C5728" t="s">
        <v>168</v>
      </c>
      <c r="D5728">
        <v>0</v>
      </c>
      <c r="E5728">
        <v>0</v>
      </c>
      <c r="F5728">
        <v>45</v>
      </c>
      <c r="G5728">
        <v>1391155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387000</v>
      </c>
      <c r="O5728">
        <v>1778155</v>
      </c>
      <c r="P5728" t="s">
        <v>5</v>
      </c>
      <c r="Q5728" t="s">
        <v>11</v>
      </c>
      <c r="R5728" t="s">
        <v>169</v>
      </c>
      <c r="S5728" t="s">
        <v>170</v>
      </c>
      <c r="T5728">
        <v>1147196.7741935484</v>
      </c>
      <c r="U5728">
        <v>832081</v>
      </c>
      <c r="V5728">
        <v>-315115.77419354836</v>
      </c>
      <c r="W5728">
        <v>-0.2746832812662563</v>
      </c>
      <c r="X5728" t="s">
        <v>263</v>
      </c>
    </row>
    <row r="5729" spans="1:24" x14ac:dyDescent="0.35">
      <c r="A5729">
        <v>3301072789</v>
      </c>
      <c r="B5729" t="s">
        <v>168</v>
      </c>
      <c r="C5729" t="s">
        <v>168</v>
      </c>
      <c r="D5729">
        <v>0</v>
      </c>
      <c r="E5729">
        <v>0</v>
      </c>
      <c r="F5729">
        <v>126</v>
      </c>
      <c r="G5729">
        <v>2866557</v>
      </c>
      <c r="H5729">
        <v>60</v>
      </c>
      <c r="I5729">
        <v>2195000</v>
      </c>
      <c r="J5729">
        <v>0</v>
      </c>
      <c r="K5729">
        <v>0</v>
      </c>
      <c r="L5729">
        <v>42</v>
      </c>
      <c r="M5729">
        <v>1650800</v>
      </c>
      <c r="N5729">
        <v>0</v>
      </c>
      <c r="O5729">
        <v>6712357</v>
      </c>
      <c r="P5729" t="s">
        <v>5</v>
      </c>
      <c r="Q5729" t="s">
        <v>13</v>
      </c>
      <c r="R5729" t="s">
        <v>207</v>
      </c>
      <c r="S5729" t="s">
        <v>170</v>
      </c>
      <c r="T5729">
        <v>4330552.9032258065</v>
      </c>
      <c r="U5729">
        <v>5457481</v>
      </c>
      <c r="V5729">
        <v>1126928.0967741935</v>
      </c>
      <c r="W5729">
        <v>0.26022730167659436</v>
      </c>
      <c r="X5729" t="s">
        <v>392</v>
      </c>
    </row>
    <row r="5730" spans="1:24" x14ac:dyDescent="0.35">
      <c r="A5730">
        <v>3300008207</v>
      </c>
      <c r="B5730" t="s">
        <v>168</v>
      </c>
      <c r="C5730" t="s">
        <v>168</v>
      </c>
      <c r="D5730">
        <v>0</v>
      </c>
      <c r="E5730">
        <v>0</v>
      </c>
      <c r="F5730">
        <v>7</v>
      </c>
      <c r="G5730">
        <v>159990</v>
      </c>
      <c r="H5730">
        <v>14</v>
      </c>
      <c r="I5730">
        <v>325000</v>
      </c>
      <c r="J5730">
        <v>0</v>
      </c>
      <c r="K5730">
        <v>0</v>
      </c>
      <c r="L5730">
        <v>0</v>
      </c>
      <c r="M5730">
        <v>0</v>
      </c>
      <c r="N5730">
        <v>72000</v>
      </c>
      <c r="O5730">
        <v>556990</v>
      </c>
      <c r="P5730" t="s">
        <v>5</v>
      </c>
      <c r="Q5730" t="s">
        <v>9</v>
      </c>
      <c r="R5730" t="s">
        <v>169</v>
      </c>
      <c r="S5730" t="s">
        <v>170</v>
      </c>
      <c r="T5730">
        <v>359348.38709677418</v>
      </c>
      <c r="U5730">
        <v>592994</v>
      </c>
      <c r="V5730">
        <v>233645.61290322582</v>
      </c>
      <c r="W5730">
        <v>0.65019246306037815</v>
      </c>
      <c r="X5730" t="s">
        <v>270</v>
      </c>
    </row>
    <row r="5731" spans="1:24" x14ac:dyDescent="0.35">
      <c r="A5731">
        <v>3300024691</v>
      </c>
      <c r="B5731" t="s">
        <v>168</v>
      </c>
      <c r="C5731" t="s">
        <v>168</v>
      </c>
      <c r="D5731">
        <v>0</v>
      </c>
      <c r="E5731">
        <v>0</v>
      </c>
      <c r="F5731">
        <v>4</v>
      </c>
      <c r="G5731">
        <v>156150</v>
      </c>
      <c r="H5731">
        <v>15</v>
      </c>
      <c r="I5731">
        <v>300000</v>
      </c>
      <c r="J5731">
        <v>0</v>
      </c>
      <c r="K5731">
        <v>0</v>
      </c>
      <c r="L5731">
        <v>15</v>
      </c>
      <c r="M5731">
        <v>656426</v>
      </c>
      <c r="N5731">
        <v>746100</v>
      </c>
      <c r="O5731">
        <v>1858676</v>
      </c>
      <c r="P5731" t="s">
        <v>5</v>
      </c>
      <c r="Q5731" t="s">
        <v>17</v>
      </c>
      <c r="R5731" t="s">
        <v>169</v>
      </c>
      <c r="S5731" t="s">
        <v>170</v>
      </c>
      <c r="T5731">
        <v>1199145.8064516129</v>
      </c>
      <c r="U5731">
        <v>1116950</v>
      </c>
      <c r="V5731">
        <v>-82195.806451612851</v>
      </c>
      <c r="W5731">
        <v>-6.8545297835663654E-2</v>
      </c>
      <c r="X5731" t="s">
        <v>332</v>
      </c>
    </row>
    <row r="5732" spans="1:24" x14ac:dyDescent="0.35">
      <c r="A5732">
        <v>3301069457</v>
      </c>
      <c r="B5732" t="s">
        <v>168</v>
      </c>
      <c r="C5732" t="s">
        <v>168</v>
      </c>
      <c r="D5732">
        <v>0</v>
      </c>
      <c r="E5732">
        <v>0</v>
      </c>
      <c r="F5732">
        <v>5</v>
      </c>
      <c r="G5732">
        <v>278349</v>
      </c>
      <c r="H5732">
        <v>3</v>
      </c>
      <c r="I5732">
        <v>110000</v>
      </c>
      <c r="J5732">
        <v>0</v>
      </c>
      <c r="K5732">
        <v>0</v>
      </c>
      <c r="L5732">
        <v>0</v>
      </c>
      <c r="M5732">
        <v>0</v>
      </c>
      <c r="N5732">
        <v>844500</v>
      </c>
      <c r="O5732">
        <v>1232849</v>
      </c>
      <c r="P5732" t="s">
        <v>5</v>
      </c>
      <c r="Q5732" t="s">
        <v>17</v>
      </c>
      <c r="R5732" t="s">
        <v>169</v>
      </c>
      <c r="S5732" t="s">
        <v>170</v>
      </c>
      <c r="T5732">
        <v>795386.45161290315</v>
      </c>
      <c r="U5732">
        <v>368250</v>
      </c>
      <c r="V5732">
        <v>-427136.45161290315</v>
      </c>
      <c r="W5732">
        <v>-0.53701750984913799</v>
      </c>
      <c r="X5732" t="s">
        <v>185</v>
      </c>
    </row>
    <row r="5733" spans="1:24" x14ac:dyDescent="0.35">
      <c r="A5733">
        <v>3300005903</v>
      </c>
      <c r="B5733" t="s">
        <v>168</v>
      </c>
      <c r="C5733" t="s">
        <v>168</v>
      </c>
      <c r="D5733">
        <v>0</v>
      </c>
      <c r="E5733">
        <v>0</v>
      </c>
      <c r="F5733">
        <v>5</v>
      </c>
      <c r="G5733">
        <v>341995</v>
      </c>
      <c r="H5733">
        <v>23</v>
      </c>
      <c r="I5733">
        <v>2035000</v>
      </c>
      <c r="J5733">
        <v>0</v>
      </c>
      <c r="K5733">
        <v>0</v>
      </c>
      <c r="L5733">
        <v>12</v>
      </c>
      <c r="M5733">
        <v>1198800</v>
      </c>
      <c r="N5733">
        <v>90000</v>
      </c>
      <c r="O5733">
        <v>3665795</v>
      </c>
      <c r="P5733" t="s">
        <v>5</v>
      </c>
      <c r="Q5733" t="s">
        <v>14</v>
      </c>
      <c r="R5733" t="s">
        <v>207</v>
      </c>
      <c r="S5733" t="s">
        <v>170</v>
      </c>
      <c r="T5733">
        <v>2365029.0322580645</v>
      </c>
      <c r="U5733">
        <v>1729998</v>
      </c>
      <c r="V5733">
        <v>-635031.03225806449</v>
      </c>
      <c r="W5733">
        <v>-0.26850876822080882</v>
      </c>
      <c r="X5733" t="s">
        <v>409</v>
      </c>
    </row>
    <row r="5734" spans="1:24" x14ac:dyDescent="0.35">
      <c r="A5734">
        <v>3300014416</v>
      </c>
      <c r="B5734" t="s">
        <v>168</v>
      </c>
      <c r="C5734" t="s">
        <v>168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342000</v>
      </c>
      <c r="O5734">
        <v>342000</v>
      </c>
      <c r="P5734" t="s">
        <v>5</v>
      </c>
      <c r="Q5734" t="s">
        <v>8</v>
      </c>
      <c r="R5734" t="s">
        <v>169</v>
      </c>
      <c r="S5734" t="s">
        <v>170</v>
      </c>
      <c r="T5734">
        <v>220645.16129032258</v>
      </c>
      <c r="U5734">
        <v>1046500</v>
      </c>
      <c r="V5734">
        <v>825854.83870967745</v>
      </c>
      <c r="W5734">
        <v>3.7429093567251464</v>
      </c>
      <c r="X5734" t="s">
        <v>273</v>
      </c>
    </row>
    <row r="5735" spans="1:24" x14ac:dyDescent="0.35">
      <c r="A5735">
        <v>3300023343</v>
      </c>
      <c r="B5735" t="s">
        <v>168</v>
      </c>
      <c r="C5735" t="s">
        <v>168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30000</v>
      </c>
      <c r="O5735">
        <v>30000</v>
      </c>
      <c r="P5735" t="s">
        <v>5</v>
      </c>
      <c r="Q5735" t="s">
        <v>11</v>
      </c>
      <c r="R5735" t="s">
        <v>169</v>
      </c>
      <c r="S5735" t="s">
        <v>170</v>
      </c>
      <c r="T5735">
        <v>19354.83870967742</v>
      </c>
      <c r="U5735">
        <v>0</v>
      </c>
      <c r="V5735">
        <v>-19354.83870967742</v>
      </c>
      <c r="W5735">
        <v>0</v>
      </c>
      <c r="X5735" t="s">
        <v>298</v>
      </c>
    </row>
    <row r="5736" spans="1:24" x14ac:dyDescent="0.35">
      <c r="A5736">
        <v>3300016433</v>
      </c>
      <c r="B5736" t="s">
        <v>168</v>
      </c>
      <c r="C5736" t="s">
        <v>168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1012500</v>
      </c>
      <c r="O5736">
        <v>1012500</v>
      </c>
      <c r="P5736" t="s">
        <v>5</v>
      </c>
      <c r="Q5736" t="s">
        <v>6</v>
      </c>
      <c r="R5736" t="s">
        <v>181</v>
      </c>
      <c r="S5736" t="s">
        <v>170</v>
      </c>
      <c r="T5736">
        <v>653225.80645161285</v>
      </c>
      <c r="U5736">
        <v>1111300</v>
      </c>
      <c r="V5736">
        <v>458074.19354838715</v>
      </c>
      <c r="W5736">
        <v>0.70124938271604953</v>
      </c>
      <c r="X5736" t="s">
        <v>373</v>
      </c>
    </row>
    <row r="5737" spans="1:24" x14ac:dyDescent="0.35">
      <c r="A5737">
        <v>3301071014</v>
      </c>
      <c r="B5737" t="s">
        <v>168</v>
      </c>
      <c r="C5737" t="s">
        <v>168</v>
      </c>
      <c r="D5737">
        <v>0</v>
      </c>
      <c r="E5737">
        <v>0</v>
      </c>
      <c r="F5737">
        <v>12</v>
      </c>
      <c r="G5737">
        <v>305045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759000</v>
      </c>
      <c r="O5737">
        <v>1064045</v>
      </c>
      <c r="P5737" t="s">
        <v>5</v>
      </c>
      <c r="Q5737" t="s">
        <v>12</v>
      </c>
      <c r="R5737" t="s">
        <v>169</v>
      </c>
      <c r="S5737" t="s">
        <v>170</v>
      </c>
      <c r="T5737">
        <v>686480.6451612903</v>
      </c>
      <c r="U5737">
        <v>960998</v>
      </c>
      <c r="V5737">
        <v>274517.3548387097</v>
      </c>
      <c r="W5737">
        <v>0.39989088807334272</v>
      </c>
      <c r="X5737" t="s">
        <v>301</v>
      </c>
    </row>
    <row r="5738" spans="1:24" x14ac:dyDescent="0.35">
      <c r="A5738">
        <v>3301074489</v>
      </c>
      <c r="B5738" t="s">
        <v>168</v>
      </c>
      <c r="C5738" t="s">
        <v>168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303000</v>
      </c>
      <c r="O5738">
        <v>303000</v>
      </c>
      <c r="P5738" t="s">
        <v>5</v>
      </c>
      <c r="Q5738" t="s">
        <v>12</v>
      </c>
      <c r="R5738" t="s">
        <v>169</v>
      </c>
      <c r="S5738" t="s">
        <v>170</v>
      </c>
      <c r="T5738">
        <v>195483.87096774194</v>
      </c>
      <c r="U5738">
        <v>202000</v>
      </c>
      <c r="V5738">
        <v>6516.1290322580608</v>
      </c>
      <c r="W5738">
        <v>3.3333333333333215E-2</v>
      </c>
      <c r="X5738" t="s">
        <v>233</v>
      </c>
    </row>
    <row r="5739" spans="1:24" x14ac:dyDescent="0.35">
      <c r="A5739">
        <v>3301037560</v>
      </c>
      <c r="B5739" t="s">
        <v>168</v>
      </c>
      <c r="C5739" t="s">
        <v>168</v>
      </c>
      <c r="D5739">
        <v>0</v>
      </c>
      <c r="E5739">
        <v>0</v>
      </c>
      <c r="F5739">
        <v>19</v>
      </c>
      <c r="G5739">
        <v>491276</v>
      </c>
      <c r="H5739">
        <v>5</v>
      </c>
      <c r="I5739">
        <v>80000</v>
      </c>
      <c r="J5739">
        <v>0</v>
      </c>
      <c r="K5739">
        <v>0</v>
      </c>
      <c r="L5739">
        <v>5</v>
      </c>
      <c r="M5739">
        <v>202000</v>
      </c>
      <c r="N5739">
        <v>150000</v>
      </c>
      <c r="O5739">
        <v>923276</v>
      </c>
      <c r="P5739" t="s">
        <v>5</v>
      </c>
      <c r="Q5739" t="s">
        <v>13</v>
      </c>
      <c r="R5739" t="s">
        <v>169</v>
      </c>
      <c r="S5739" t="s">
        <v>170</v>
      </c>
      <c r="T5739">
        <v>595661.93548387103</v>
      </c>
      <c r="U5739">
        <v>1241690</v>
      </c>
      <c r="V5739">
        <v>646028.06451612897</v>
      </c>
      <c r="W5739">
        <v>1.0845548893288677</v>
      </c>
      <c r="X5739" t="s">
        <v>242</v>
      </c>
    </row>
    <row r="5740" spans="1:24" x14ac:dyDescent="0.35">
      <c r="A5740">
        <v>3301027148</v>
      </c>
      <c r="B5740" t="s">
        <v>168</v>
      </c>
      <c r="C5740" t="s">
        <v>168</v>
      </c>
      <c r="D5740">
        <v>0</v>
      </c>
      <c r="E5740">
        <v>0</v>
      </c>
      <c r="F5740">
        <v>311</v>
      </c>
      <c r="G5740">
        <v>14645227</v>
      </c>
      <c r="H5740">
        <v>26</v>
      </c>
      <c r="I5740">
        <v>1025000</v>
      </c>
      <c r="J5740">
        <v>0</v>
      </c>
      <c r="K5740">
        <v>0</v>
      </c>
      <c r="L5740">
        <v>0</v>
      </c>
      <c r="M5740">
        <v>0</v>
      </c>
      <c r="N5740">
        <v>203000</v>
      </c>
      <c r="O5740">
        <v>15873227</v>
      </c>
      <c r="P5740" t="s">
        <v>5</v>
      </c>
      <c r="Q5740" t="s">
        <v>10</v>
      </c>
      <c r="R5740" t="s">
        <v>169</v>
      </c>
      <c r="S5740" t="s">
        <v>170</v>
      </c>
      <c r="T5740">
        <v>10240791.612903226</v>
      </c>
      <c r="U5740">
        <v>6918855</v>
      </c>
      <c r="V5740">
        <v>-3321936.6129032262</v>
      </c>
      <c r="W5740">
        <v>-0.32438279563443528</v>
      </c>
      <c r="X5740" t="s">
        <v>292</v>
      </c>
    </row>
    <row r="5741" spans="1:24" x14ac:dyDescent="0.35">
      <c r="A5741">
        <v>3300015818</v>
      </c>
      <c r="B5741" t="s">
        <v>168</v>
      </c>
      <c r="C5741" t="s">
        <v>168</v>
      </c>
      <c r="D5741">
        <v>0</v>
      </c>
      <c r="E5741">
        <v>0</v>
      </c>
      <c r="F5741">
        <v>4</v>
      </c>
      <c r="G5741">
        <v>112297</v>
      </c>
      <c r="H5741">
        <v>1</v>
      </c>
      <c r="I5741">
        <v>5000</v>
      </c>
      <c r="J5741">
        <v>0</v>
      </c>
      <c r="K5741">
        <v>0</v>
      </c>
      <c r="L5741">
        <v>1</v>
      </c>
      <c r="M5741">
        <v>22400</v>
      </c>
      <c r="N5741">
        <v>1493800</v>
      </c>
      <c r="O5741">
        <v>1633497</v>
      </c>
      <c r="P5741" t="s">
        <v>5</v>
      </c>
      <c r="Q5741" t="s">
        <v>7</v>
      </c>
      <c r="R5741" t="s">
        <v>169</v>
      </c>
      <c r="S5741" t="s">
        <v>170</v>
      </c>
      <c r="T5741">
        <v>1053869.0322580645</v>
      </c>
      <c r="U5741">
        <v>1049799</v>
      </c>
      <c r="V5741">
        <v>-4070.0322580644861</v>
      </c>
      <c r="W5741">
        <v>-3.861990563802653E-3</v>
      </c>
      <c r="X5741" t="s">
        <v>218</v>
      </c>
    </row>
    <row r="5742" spans="1:24" x14ac:dyDescent="0.35">
      <c r="A5742">
        <v>3301051956</v>
      </c>
      <c r="B5742" t="s">
        <v>168</v>
      </c>
      <c r="C5742" t="s">
        <v>168</v>
      </c>
      <c r="D5742">
        <v>0</v>
      </c>
      <c r="E5742">
        <v>0</v>
      </c>
      <c r="F5742">
        <v>126</v>
      </c>
      <c r="G5742">
        <v>5648862</v>
      </c>
      <c r="H5742">
        <v>74</v>
      </c>
      <c r="I5742">
        <v>2165000</v>
      </c>
      <c r="J5742">
        <v>0</v>
      </c>
      <c r="K5742">
        <v>0</v>
      </c>
      <c r="L5742">
        <v>33</v>
      </c>
      <c r="M5742">
        <v>1329200</v>
      </c>
      <c r="N5742">
        <v>30000</v>
      </c>
      <c r="O5742">
        <v>9173062</v>
      </c>
      <c r="P5742" t="s">
        <v>5</v>
      </c>
      <c r="Q5742" t="s">
        <v>15</v>
      </c>
      <c r="R5742" t="s">
        <v>169</v>
      </c>
      <c r="S5742" t="s">
        <v>170</v>
      </c>
      <c r="T5742">
        <v>5918104.5161290327</v>
      </c>
      <c r="U5742">
        <v>5084729</v>
      </c>
      <c r="V5742">
        <v>-833375.51612903271</v>
      </c>
      <c r="W5742">
        <v>-0.14081797877306401</v>
      </c>
      <c r="X5742" t="s">
        <v>412</v>
      </c>
    </row>
    <row r="5743" spans="1:24" x14ac:dyDescent="0.35">
      <c r="A5743">
        <v>3301074000</v>
      </c>
      <c r="B5743" t="s">
        <v>168</v>
      </c>
      <c r="C5743" t="s">
        <v>168</v>
      </c>
      <c r="D5743">
        <v>0</v>
      </c>
      <c r="E5743">
        <v>0</v>
      </c>
      <c r="F5743">
        <v>113</v>
      </c>
      <c r="G5743">
        <v>6575062</v>
      </c>
      <c r="H5743">
        <v>20</v>
      </c>
      <c r="I5743">
        <v>745000</v>
      </c>
      <c r="J5743">
        <v>0</v>
      </c>
      <c r="K5743">
        <v>0</v>
      </c>
      <c r="L5743">
        <v>16</v>
      </c>
      <c r="M5743">
        <v>1040486</v>
      </c>
      <c r="N5743">
        <v>30185600</v>
      </c>
      <c r="O5743">
        <v>38546148</v>
      </c>
      <c r="P5743" t="s">
        <v>5</v>
      </c>
      <c r="Q5743" t="s">
        <v>16</v>
      </c>
      <c r="R5743" t="s">
        <v>181</v>
      </c>
      <c r="S5743" t="s">
        <v>170</v>
      </c>
      <c r="T5743">
        <v>24868482.580645163</v>
      </c>
      <c r="U5743">
        <v>2784122</v>
      </c>
      <c r="V5743">
        <v>-22084360.580645163</v>
      </c>
      <c r="W5743">
        <v>-0.8880461648204121</v>
      </c>
      <c r="X5743" t="s">
        <v>416</v>
      </c>
    </row>
    <row r="5744" spans="1:24" x14ac:dyDescent="0.35">
      <c r="A5744">
        <v>3300016858</v>
      </c>
      <c r="B5744" t="s">
        <v>168</v>
      </c>
      <c r="C5744" t="s">
        <v>168</v>
      </c>
      <c r="D5744">
        <v>0</v>
      </c>
      <c r="E5744">
        <v>0</v>
      </c>
      <c r="F5744">
        <v>135</v>
      </c>
      <c r="G5744">
        <v>5758931</v>
      </c>
      <c r="H5744">
        <v>82</v>
      </c>
      <c r="I5744">
        <v>2785000</v>
      </c>
      <c r="J5744">
        <v>0</v>
      </c>
      <c r="K5744">
        <v>0</v>
      </c>
      <c r="L5744">
        <v>0</v>
      </c>
      <c r="M5744">
        <v>0</v>
      </c>
      <c r="N5744">
        <v>350000</v>
      </c>
      <c r="O5744">
        <v>8893931</v>
      </c>
      <c r="P5744" t="s">
        <v>5</v>
      </c>
      <c r="Q5744" t="s">
        <v>6</v>
      </c>
      <c r="R5744" t="s">
        <v>169</v>
      </c>
      <c r="S5744" t="s">
        <v>170</v>
      </c>
      <c r="T5744">
        <v>5738020</v>
      </c>
      <c r="U5744">
        <v>6366315</v>
      </c>
      <c r="V5744">
        <v>628295</v>
      </c>
      <c r="W5744">
        <v>0.1094968299169401</v>
      </c>
      <c r="X5744" t="s">
        <v>232</v>
      </c>
    </row>
    <row r="5745" spans="1:24" x14ac:dyDescent="0.35">
      <c r="A5745">
        <v>3300014103</v>
      </c>
      <c r="B5745" t="s">
        <v>168</v>
      </c>
      <c r="C5745" t="s">
        <v>168</v>
      </c>
      <c r="D5745">
        <v>0</v>
      </c>
      <c r="E5745">
        <v>0</v>
      </c>
      <c r="F5745">
        <v>1</v>
      </c>
      <c r="G5745">
        <v>9000</v>
      </c>
      <c r="H5745">
        <v>10</v>
      </c>
      <c r="I5745">
        <v>165000</v>
      </c>
      <c r="J5745">
        <v>0</v>
      </c>
      <c r="K5745">
        <v>0</v>
      </c>
      <c r="L5745">
        <v>0</v>
      </c>
      <c r="M5745">
        <v>0</v>
      </c>
      <c r="N5745">
        <v>466800</v>
      </c>
      <c r="O5745">
        <v>640800</v>
      </c>
      <c r="P5745" t="s">
        <v>5</v>
      </c>
      <c r="Q5745" t="s">
        <v>8</v>
      </c>
      <c r="R5745" t="s">
        <v>169</v>
      </c>
      <c r="S5745" t="s">
        <v>170</v>
      </c>
      <c r="T5745">
        <v>413419.3548387097</v>
      </c>
      <c r="U5745">
        <v>1616100</v>
      </c>
      <c r="V5745">
        <v>1202680.6451612902</v>
      </c>
      <c r="W5745">
        <v>2.9091058052434455</v>
      </c>
      <c r="X5745" t="s">
        <v>226</v>
      </c>
    </row>
    <row r="5746" spans="1:24" x14ac:dyDescent="0.35">
      <c r="A5746">
        <v>3300010334</v>
      </c>
      <c r="B5746" t="s">
        <v>168</v>
      </c>
      <c r="C5746" t="s">
        <v>168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881500</v>
      </c>
      <c r="O5746">
        <v>881500</v>
      </c>
      <c r="P5746" t="s">
        <v>5</v>
      </c>
      <c r="Q5746" t="s">
        <v>16</v>
      </c>
      <c r="R5746" t="s">
        <v>169</v>
      </c>
      <c r="S5746" t="s">
        <v>170</v>
      </c>
      <c r="T5746">
        <v>568709.67741935491</v>
      </c>
      <c r="U5746">
        <v>326000</v>
      </c>
      <c r="V5746">
        <v>-242709.67741935491</v>
      </c>
      <c r="W5746">
        <v>-0.42677254679523546</v>
      </c>
      <c r="X5746" t="s">
        <v>330</v>
      </c>
    </row>
    <row r="5747" spans="1:24" x14ac:dyDescent="0.35">
      <c r="A5747">
        <v>3300015680</v>
      </c>
      <c r="B5747" t="s">
        <v>168</v>
      </c>
      <c r="C5747" t="s">
        <v>168</v>
      </c>
      <c r="D5747">
        <v>0</v>
      </c>
      <c r="E5747">
        <v>0</v>
      </c>
      <c r="F5747">
        <v>116</v>
      </c>
      <c r="G5747">
        <v>4426282</v>
      </c>
      <c r="H5747">
        <v>21</v>
      </c>
      <c r="I5747">
        <v>765000</v>
      </c>
      <c r="J5747">
        <v>0</v>
      </c>
      <c r="K5747">
        <v>0</v>
      </c>
      <c r="L5747">
        <v>0</v>
      </c>
      <c r="M5747">
        <v>0</v>
      </c>
      <c r="N5747">
        <v>933600</v>
      </c>
      <c r="O5747">
        <v>6124882</v>
      </c>
      <c r="P5747" t="s">
        <v>5</v>
      </c>
      <c r="Q5747" t="s">
        <v>8</v>
      </c>
      <c r="R5747" t="s">
        <v>169</v>
      </c>
      <c r="S5747" t="s">
        <v>170</v>
      </c>
      <c r="T5747">
        <v>3951536.7741935486</v>
      </c>
      <c r="U5747">
        <v>3200872</v>
      </c>
      <c r="V5747">
        <v>-750664.7741935486</v>
      </c>
      <c r="W5747">
        <v>-0.18996780672672553</v>
      </c>
      <c r="X5747" t="s">
        <v>393</v>
      </c>
    </row>
    <row r="5748" spans="1:24" x14ac:dyDescent="0.35">
      <c r="A5748">
        <v>3301072614</v>
      </c>
      <c r="B5748" t="s">
        <v>168</v>
      </c>
      <c r="C5748" t="s">
        <v>168</v>
      </c>
      <c r="D5748">
        <v>0</v>
      </c>
      <c r="E5748">
        <v>0</v>
      </c>
      <c r="F5748">
        <v>29</v>
      </c>
      <c r="G5748">
        <v>1393201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1432500</v>
      </c>
      <c r="O5748">
        <v>2825701</v>
      </c>
      <c r="P5748" t="s">
        <v>5</v>
      </c>
      <c r="Q5748" t="s">
        <v>12</v>
      </c>
      <c r="R5748" t="s">
        <v>169</v>
      </c>
      <c r="S5748" t="s">
        <v>170</v>
      </c>
      <c r="T5748">
        <v>1823032.9032258063</v>
      </c>
      <c r="U5748">
        <v>978781</v>
      </c>
      <c r="V5748">
        <v>-844251.90322580631</v>
      </c>
      <c r="W5748">
        <v>-0.46310294330504176</v>
      </c>
      <c r="X5748" t="s">
        <v>189</v>
      </c>
    </row>
    <row r="5749" spans="1:24" x14ac:dyDescent="0.35">
      <c r="A5749">
        <v>3301015431</v>
      </c>
      <c r="B5749" t="s">
        <v>168</v>
      </c>
      <c r="C5749" t="s">
        <v>168</v>
      </c>
      <c r="D5749">
        <v>0</v>
      </c>
      <c r="E5749">
        <v>0</v>
      </c>
      <c r="F5749">
        <v>144</v>
      </c>
      <c r="G5749">
        <v>5635186</v>
      </c>
      <c r="H5749">
        <v>17</v>
      </c>
      <c r="I5749">
        <v>615000</v>
      </c>
      <c r="J5749">
        <v>0</v>
      </c>
      <c r="K5749">
        <v>0</v>
      </c>
      <c r="L5749">
        <v>20</v>
      </c>
      <c r="M5749">
        <v>908300</v>
      </c>
      <c r="N5749">
        <v>900000</v>
      </c>
      <c r="O5749">
        <v>8058486</v>
      </c>
      <c r="P5749" t="s">
        <v>5</v>
      </c>
      <c r="Q5749" t="s">
        <v>12</v>
      </c>
      <c r="R5749" t="s">
        <v>169</v>
      </c>
      <c r="S5749" t="s">
        <v>170</v>
      </c>
      <c r="T5749">
        <v>5199023.2258064514</v>
      </c>
      <c r="U5749">
        <v>4120980</v>
      </c>
      <c r="V5749">
        <v>-1078043.2258064514</v>
      </c>
      <c r="W5749">
        <v>-0.20735495476445576</v>
      </c>
      <c r="X5749" t="s">
        <v>381</v>
      </c>
    </row>
    <row r="5750" spans="1:24" x14ac:dyDescent="0.35">
      <c r="A5750">
        <v>3300008979</v>
      </c>
      <c r="B5750" t="s">
        <v>168</v>
      </c>
      <c r="C5750" t="s">
        <v>168</v>
      </c>
      <c r="D5750">
        <v>0</v>
      </c>
      <c r="E5750">
        <v>0</v>
      </c>
      <c r="F5750">
        <v>177</v>
      </c>
      <c r="G5750">
        <v>8327685</v>
      </c>
      <c r="H5750">
        <v>92</v>
      </c>
      <c r="I5750">
        <v>3505000</v>
      </c>
      <c r="J5750">
        <v>0</v>
      </c>
      <c r="K5750">
        <v>0</v>
      </c>
      <c r="L5750">
        <v>25</v>
      </c>
      <c r="M5750">
        <v>1500000</v>
      </c>
      <c r="N5750">
        <v>647000</v>
      </c>
      <c r="O5750">
        <v>13979685</v>
      </c>
      <c r="P5750" t="s">
        <v>5</v>
      </c>
      <c r="Q5750" t="s">
        <v>17</v>
      </c>
      <c r="R5750" t="s">
        <v>169</v>
      </c>
      <c r="S5750" t="s">
        <v>170</v>
      </c>
      <c r="T5750">
        <v>9019151.6129032262</v>
      </c>
      <c r="U5750">
        <v>8770033</v>
      </c>
      <c r="V5750">
        <v>-249118.61290322617</v>
      </c>
      <c r="W5750">
        <v>-2.7621069430391332E-2</v>
      </c>
      <c r="X5750" t="s">
        <v>291</v>
      </c>
    </row>
    <row r="5751" spans="1:24" x14ac:dyDescent="0.35">
      <c r="A5751">
        <v>6001134711</v>
      </c>
      <c r="B5751" t="s">
        <v>168</v>
      </c>
      <c r="C5751" t="s">
        <v>168</v>
      </c>
      <c r="D5751">
        <v>0</v>
      </c>
      <c r="E5751">
        <v>0</v>
      </c>
      <c r="F5751">
        <v>26</v>
      </c>
      <c r="G5751">
        <v>868475</v>
      </c>
      <c r="H5751">
        <v>31</v>
      </c>
      <c r="I5751">
        <v>660000</v>
      </c>
      <c r="J5751">
        <v>0</v>
      </c>
      <c r="K5751">
        <v>0</v>
      </c>
      <c r="L5751">
        <v>17</v>
      </c>
      <c r="M5751">
        <v>790800</v>
      </c>
      <c r="N5751">
        <v>150000</v>
      </c>
      <c r="O5751">
        <v>2469275</v>
      </c>
      <c r="P5751" t="s">
        <v>5</v>
      </c>
      <c r="Q5751" t="s">
        <v>9</v>
      </c>
      <c r="R5751" t="s">
        <v>169</v>
      </c>
      <c r="S5751" t="s">
        <v>170</v>
      </c>
      <c r="T5751">
        <v>1593080.6451612902</v>
      </c>
      <c r="U5751">
        <v>834088</v>
      </c>
      <c r="V5751">
        <v>-758992.64516129019</v>
      </c>
      <c r="W5751">
        <v>-0.4764307742151036</v>
      </c>
      <c r="X5751" t="s">
        <v>209</v>
      </c>
    </row>
    <row r="5752" spans="1:24" x14ac:dyDescent="0.35">
      <c r="A5752">
        <v>3301052512</v>
      </c>
      <c r="B5752" t="s">
        <v>168</v>
      </c>
      <c r="C5752" t="s">
        <v>168</v>
      </c>
      <c r="D5752">
        <v>0</v>
      </c>
      <c r="E5752">
        <v>0</v>
      </c>
      <c r="F5752">
        <v>33</v>
      </c>
      <c r="G5752">
        <v>923434</v>
      </c>
      <c r="H5752">
        <v>12</v>
      </c>
      <c r="I5752">
        <v>350000</v>
      </c>
      <c r="J5752">
        <v>0</v>
      </c>
      <c r="K5752">
        <v>0</v>
      </c>
      <c r="L5752">
        <v>0</v>
      </c>
      <c r="M5752">
        <v>0</v>
      </c>
      <c r="N5752">
        <v>375000</v>
      </c>
      <c r="O5752">
        <v>1648434</v>
      </c>
      <c r="P5752" t="s">
        <v>5</v>
      </c>
      <c r="Q5752" t="s">
        <v>12</v>
      </c>
      <c r="R5752" t="s">
        <v>169</v>
      </c>
      <c r="S5752" t="s">
        <v>170</v>
      </c>
      <c r="T5752">
        <v>1063505.8064516129</v>
      </c>
      <c r="U5752">
        <v>1796377</v>
      </c>
      <c r="V5752">
        <v>732871.19354838715</v>
      </c>
      <c r="W5752">
        <v>0.6891087844584618</v>
      </c>
      <c r="X5752" t="s">
        <v>320</v>
      </c>
    </row>
    <row r="5753" spans="1:24" x14ac:dyDescent="0.35">
      <c r="A5753">
        <v>3300010480</v>
      </c>
      <c r="B5753" t="s">
        <v>168</v>
      </c>
      <c r="C5753" t="s">
        <v>168</v>
      </c>
      <c r="D5753">
        <v>0</v>
      </c>
      <c r="E5753">
        <v>0</v>
      </c>
      <c r="F5753">
        <v>2</v>
      </c>
      <c r="G5753">
        <v>45599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330000</v>
      </c>
      <c r="O5753">
        <v>375599</v>
      </c>
      <c r="P5753" t="s">
        <v>5</v>
      </c>
      <c r="Q5753" t="s">
        <v>12</v>
      </c>
      <c r="R5753" t="s">
        <v>169</v>
      </c>
      <c r="S5753" t="s">
        <v>170</v>
      </c>
      <c r="T5753">
        <v>242321.93548387097</v>
      </c>
      <c r="U5753">
        <v>380000</v>
      </c>
      <c r="V5753">
        <v>137678.06451612903</v>
      </c>
      <c r="W5753">
        <v>0.5681617895681299</v>
      </c>
      <c r="X5753" t="s">
        <v>320</v>
      </c>
    </row>
    <row r="5754" spans="1:24" x14ac:dyDescent="0.35">
      <c r="A5754">
        <v>3300007558</v>
      </c>
      <c r="B5754" t="s">
        <v>168</v>
      </c>
      <c r="C5754" t="s">
        <v>168</v>
      </c>
      <c r="D5754">
        <v>0</v>
      </c>
      <c r="E5754">
        <v>0</v>
      </c>
      <c r="F5754">
        <v>6</v>
      </c>
      <c r="G5754">
        <v>231994</v>
      </c>
      <c r="H5754">
        <v>3</v>
      </c>
      <c r="I5754">
        <v>108000</v>
      </c>
      <c r="J5754">
        <v>0</v>
      </c>
      <c r="K5754">
        <v>0</v>
      </c>
      <c r="L5754">
        <v>0</v>
      </c>
      <c r="M5754">
        <v>0</v>
      </c>
      <c r="N5754">
        <v>150000</v>
      </c>
      <c r="O5754">
        <v>489994</v>
      </c>
      <c r="P5754" t="s">
        <v>5</v>
      </c>
      <c r="Q5754" t="s">
        <v>14</v>
      </c>
      <c r="R5754" t="s">
        <v>169</v>
      </c>
      <c r="S5754" t="s">
        <v>170</v>
      </c>
      <c r="T5754">
        <v>316125.16129032255</v>
      </c>
      <c r="U5754">
        <v>405496</v>
      </c>
      <c r="V5754">
        <v>89370.838709677453</v>
      </c>
      <c r="W5754">
        <v>0.2827071351894106</v>
      </c>
      <c r="X5754" t="s">
        <v>333</v>
      </c>
    </row>
    <row r="5755" spans="1:24" x14ac:dyDescent="0.35">
      <c r="A5755">
        <v>3301003476</v>
      </c>
      <c r="B5755" t="s">
        <v>168</v>
      </c>
      <c r="C5755" t="s">
        <v>168</v>
      </c>
      <c r="D5755">
        <v>0</v>
      </c>
      <c r="E5755">
        <v>0</v>
      </c>
      <c r="F5755">
        <v>5</v>
      </c>
      <c r="G5755">
        <v>174992</v>
      </c>
      <c r="H5755">
        <v>6</v>
      </c>
      <c r="I5755">
        <v>63000</v>
      </c>
      <c r="J5755">
        <v>0</v>
      </c>
      <c r="K5755">
        <v>0</v>
      </c>
      <c r="L5755">
        <v>4</v>
      </c>
      <c r="M5755">
        <v>149600</v>
      </c>
      <c r="N5755">
        <v>165000</v>
      </c>
      <c r="O5755">
        <v>552592</v>
      </c>
      <c r="P5755" t="s">
        <v>5</v>
      </c>
      <c r="Q5755" t="s">
        <v>10</v>
      </c>
      <c r="R5755" t="s">
        <v>169</v>
      </c>
      <c r="S5755" t="s">
        <v>170</v>
      </c>
      <c r="T5755">
        <v>356510.96774193546</v>
      </c>
      <c r="U5755">
        <v>191295</v>
      </c>
      <c r="V5755">
        <v>-165215.96774193546</v>
      </c>
      <c r="W5755">
        <v>-0.46342464241248515</v>
      </c>
      <c r="X5755" t="s">
        <v>198</v>
      </c>
    </row>
    <row r="5756" spans="1:24" x14ac:dyDescent="0.35">
      <c r="A5756">
        <v>3301069683</v>
      </c>
      <c r="B5756" t="s">
        <v>168</v>
      </c>
      <c r="C5756" t="s">
        <v>168</v>
      </c>
      <c r="D5756">
        <v>0</v>
      </c>
      <c r="E5756">
        <v>0</v>
      </c>
      <c r="F5756">
        <v>0</v>
      </c>
      <c r="G5756">
        <v>0</v>
      </c>
      <c r="H5756">
        <v>1</v>
      </c>
      <c r="I5756">
        <v>2000</v>
      </c>
      <c r="J5756">
        <v>0</v>
      </c>
      <c r="K5756">
        <v>0</v>
      </c>
      <c r="L5756">
        <v>0</v>
      </c>
      <c r="M5756">
        <v>0</v>
      </c>
      <c r="N5756">
        <v>330000</v>
      </c>
      <c r="O5756">
        <v>332000</v>
      </c>
      <c r="P5756" t="s">
        <v>5</v>
      </c>
      <c r="Q5756" t="s">
        <v>12</v>
      </c>
      <c r="R5756" t="s">
        <v>169</v>
      </c>
      <c r="S5756" t="s">
        <v>170</v>
      </c>
      <c r="T5756">
        <v>214193.54838709679</v>
      </c>
      <c r="U5756">
        <v>430000</v>
      </c>
      <c r="V5756">
        <v>215806.45161290321</v>
      </c>
      <c r="W5756">
        <v>1.0075301204819276</v>
      </c>
      <c r="X5756" t="s">
        <v>206</v>
      </c>
    </row>
    <row r="5757" spans="1:24" x14ac:dyDescent="0.35">
      <c r="A5757">
        <v>3301069134</v>
      </c>
      <c r="B5757" t="s">
        <v>168</v>
      </c>
      <c r="C5757" t="s">
        <v>168</v>
      </c>
      <c r="D5757">
        <v>0</v>
      </c>
      <c r="E5757">
        <v>0</v>
      </c>
      <c r="F5757">
        <v>56</v>
      </c>
      <c r="G5757">
        <v>1141990</v>
      </c>
      <c r="H5757">
        <v>5</v>
      </c>
      <c r="I5757">
        <v>220000</v>
      </c>
      <c r="J5757">
        <v>0</v>
      </c>
      <c r="K5757">
        <v>0</v>
      </c>
      <c r="L5757">
        <v>5</v>
      </c>
      <c r="M5757">
        <v>412000</v>
      </c>
      <c r="N5757">
        <v>76000</v>
      </c>
      <c r="O5757">
        <v>1849990</v>
      </c>
      <c r="P5757" t="s">
        <v>5</v>
      </c>
      <c r="Q5757" t="s">
        <v>11</v>
      </c>
      <c r="R5757" t="s">
        <v>169</v>
      </c>
      <c r="S5757" t="s">
        <v>170</v>
      </c>
      <c r="T5757">
        <v>1193541.935483871</v>
      </c>
      <c r="U5757">
        <v>1260094</v>
      </c>
      <c r="V5757">
        <v>66552.064516128972</v>
      </c>
      <c r="W5757">
        <v>5.5760139243995921E-2</v>
      </c>
      <c r="X5757" t="s">
        <v>210</v>
      </c>
    </row>
    <row r="5758" spans="1:24" x14ac:dyDescent="0.35">
      <c r="A5758">
        <v>6001142400</v>
      </c>
      <c r="B5758" t="s">
        <v>168</v>
      </c>
      <c r="C5758" t="s">
        <v>168</v>
      </c>
      <c r="D5758">
        <v>0</v>
      </c>
      <c r="E5758">
        <v>0</v>
      </c>
      <c r="F5758">
        <v>17</v>
      </c>
      <c r="G5758">
        <v>698560</v>
      </c>
      <c r="H5758">
        <v>0</v>
      </c>
      <c r="I5758">
        <v>0</v>
      </c>
      <c r="J5758">
        <v>0</v>
      </c>
      <c r="K5758">
        <v>0</v>
      </c>
      <c r="L5758">
        <v>3</v>
      </c>
      <c r="M5758">
        <v>579233</v>
      </c>
      <c r="N5758">
        <v>1043400</v>
      </c>
      <c r="O5758">
        <v>2321193</v>
      </c>
      <c r="P5758" t="s">
        <v>5</v>
      </c>
      <c r="Q5758" t="s">
        <v>6</v>
      </c>
      <c r="R5758" t="s">
        <v>169</v>
      </c>
      <c r="S5758" t="s">
        <v>170</v>
      </c>
      <c r="T5758">
        <v>1497543.8709677418</v>
      </c>
      <c r="U5758">
        <v>2997408</v>
      </c>
      <c r="V5758">
        <v>1499864.1290322582</v>
      </c>
      <c r="W5758">
        <v>1.0015493756874161</v>
      </c>
      <c r="X5758" t="s">
        <v>388</v>
      </c>
    </row>
    <row r="5759" spans="1:24" x14ac:dyDescent="0.35">
      <c r="A5759">
        <v>3301069360</v>
      </c>
      <c r="B5759" t="s">
        <v>168</v>
      </c>
      <c r="C5759" t="s">
        <v>168</v>
      </c>
      <c r="D5759">
        <v>0</v>
      </c>
      <c r="E5759">
        <v>0</v>
      </c>
      <c r="F5759">
        <v>5</v>
      </c>
      <c r="G5759">
        <v>143495</v>
      </c>
      <c r="H5759">
        <v>3</v>
      </c>
      <c r="I5759">
        <v>150000</v>
      </c>
      <c r="J5759">
        <v>0</v>
      </c>
      <c r="K5759">
        <v>0</v>
      </c>
      <c r="L5759">
        <v>0</v>
      </c>
      <c r="M5759">
        <v>0</v>
      </c>
      <c r="N5759">
        <v>30000</v>
      </c>
      <c r="O5759">
        <v>323495</v>
      </c>
      <c r="P5759" t="s">
        <v>5</v>
      </c>
      <c r="Q5759" t="s">
        <v>13</v>
      </c>
      <c r="R5759" t="s">
        <v>169</v>
      </c>
      <c r="S5759" t="s">
        <v>170</v>
      </c>
      <c r="T5759">
        <v>208706.45161290321</v>
      </c>
      <c r="U5759">
        <v>211199</v>
      </c>
      <c r="V5759">
        <v>2492.5483870967873</v>
      </c>
      <c r="W5759">
        <v>1.1942843011484072E-2</v>
      </c>
      <c r="X5759" t="s">
        <v>374</v>
      </c>
    </row>
    <row r="5760" spans="1:24" x14ac:dyDescent="0.35">
      <c r="A5760">
        <v>3301071147</v>
      </c>
      <c r="B5760" t="s">
        <v>168</v>
      </c>
      <c r="C5760" t="s">
        <v>168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194000</v>
      </c>
      <c r="O5760">
        <v>194000</v>
      </c>
      <c r="P5760" t="s">
        <v>5</v>
      </c>
      <c r="Q5760" t="s">
        <v>11</v>
      </c>
      <c r="R5760" t="s">
        <v>169</v>
      </c>
      <c r="S5760" t="s">
        <v>170</v>
      </c>
      <c r="T5760">
        <v>125161.29032258064</v>
      </c>
      <c r="U5760">
        <v>60000</v>
      </c>
      <c r="V5760">
        <v>-65161.290322580637</v>
      </c>
      <c r="W5760">
        <v>-0.52061855670103085</v>
      </c>
      <c r="X5760" t="s">
        <v>385</v>
      </c>
    </row>
    <row r="5761" spans="1:24" x14ac:dyDescent="0.35">
      <c r="A5761">
        <v>3301066245</v>
      </c>
      <c r="B5761" t="s">
        <v>168</v>
      </c>
      <c r="C5761" t="s">
        <v>168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134000</v>
      </c>
      <c r="O5761">
        <v>134000</v>
      </c>
      <c r="P5761" t="s">
        <v>5</v>
      </c>
      <c r="Q5761" t="s">
        <v>11</v>
      </c>
      <c r="R5761" t="s">
        <v>169</v>
      </c>
      <c r="S5761" t="s">
        <v>170</v>
      </c>
      <c r="T5761">
        <v>86451.612903225818</v>
      </c>
      <c r="U5761">
        <v>0</v>
      </c>
      <c r="V5761">
        <v>-86451.612903225818</v>
      </c>
      <c r="W5761">
        <v>0</v>
      </c>
      <c r="X5761" t="s">
        <v>290</v>
      </c>
    </row>
    <row r="5762" spans="1:24" x14ac:dyDescent="0.35">
      <c r="A5762">
        <v>3301038723</v>
      </c>
      <c r="B5762" t="s">
        <v>168</v>
      </c>
      <c r="C5762" t="s">
        <v>168</v>
      </c>
      <c r="D5762">
        <v>0</v>
      </c>
      <c r="E5762">
        <v>0</v>
      </c>
      <c r="F5762">
        <v>23</v>
      </c>
      <c r="G5762">
        <v>746328</v>
      </c>
      <c r="H5762">
        <v>17</v>
      </c>
      <c r="I5762">
        <v>470000</v>
      </c>
      <c r="J5762">
        <v>0</v>
      </c>
      <c r="K5762">
        <v>0</v>
      </c>
      <c r="L5762">
        <v>13</v>
      </c>
      <c r="M5762">
        <v>591200</v>
      </c>
      <c r="N5762">
        <v>75000</v>
      </c>
      <c r="O5762">
        <v>1882528</v>
      </c>
      <c r="P5762" t="s">
        <v>5</v>
      </c>
      <c r="Q5762" t="s">
        <v>14</v>
      </c>
      <c r="R5762" t="s">
        <v>169</v>
      </c>
      <c r="S5762" t="s">
        <v>170</v>
      </c>
      <c r="T5762">
        <v>1214534.1935483871</v>
      </c>
      <c r="U5762">
        <v>760890</v>
      </c>
      <c r="V5762">
        <v>-453644.19354838715</v>
      </c>
      <c r="W5762">
        <v>-0.37351290392493497</v>
      </c>
      <c r="X5762" t="s">
        <v>237</v>
      </c>
    </row>
    <row r="5763" spans="1:24" x14ac:dyDescent="0.35">
      <c r="A5763">
        <v>3300012094</v>
      </c>
      <c r="B5763" t="s">
        <v>168</v>
      </c>
      <c r="C5763" t="s">
        <v>168</v>
      </c>
      <c r="D5763">
        <v>0</v>
      </c>
      <c r="E5763">
        <v>0</v>
      </c>
      <c r="F5763">
        <v>1</v>
      </c>
      <c r="G5763">
        <v>46700</v>
      </c>
      <c r="H5763">
        <v>0</v>
      </c>
      <c r="I5763">
        <v>0</v>
      </c>
      <c r="J5763">
        <v>0</v>
      </c>
      <c r="K5763">
        <v>0</v>
      </c>
      <c r="L5763">
        <v>3</v>
      </c>
      <c r="M5763">
        <v>157200</v>
      </c>
      <c r="N5763">
        <v>115000</v>
      </c>
      <c r="O5763">
        <v>318900</v>
      </c>
      <c r="P5763" t="s">
        <v>5</v>
      </c>
      <c r="Q5763" t="s">
        <v>12</v>
      </c>
      <c r="R5763" t="s">
        <v>169</v>
      </c>
      <c r="S5763" t="s">
        <v>170</v>
      </c>
      <c r="T5763">
        <v>205741.93548387097</v>
      </c>
      <c r="U5763">
        <v>411000</v>
      </c>
      <c r="V5763">
        <v>205258.06451612903</v>
      </c>
      <c r="W5763">
        <v>0.99764816556914382</v>
      </c>
      <c r="X5763" t="s">
        <v>189</v>
      </c>
    </row>
    <row r="5764" spans="1:24" x14ac:dyDescent="0.35">
      <c r="A5764">
        <v>3300004262</v>
      </c>
      <c r="B5764" t="s">
        <v>168</v>
      </c>
      <c r="C5764" t="s">
        <v>168</v>
      </c>
      <c r="D5764">
        <v>0</v>
      </c>
      <c r="E5764">
        <v>0</v>
      </c>
      <c r="F5764">
        <v>1063</v>
      </c>
      <c r="G5764">
        <v>22368231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150000</v>
      </c>
      <c r="O5764">
        <v>22518231</v>
      </c>
      <c r="P5764" t="s">
        <v>5</v>
      </c>
      <c r="Q5764" t="s">
        <v>13</v>
      </c>
      <c r="R5764" t="s">
        <v>169</v>
      </c>
      <c r="S5764" t="s">
        <v>170</v>
      </c>
      <c r="T5764">
        <v>14527890.967741935</v>
      </c>
      <c r="U5764">
        <v>19672973</v>
      </c>
      <c r="V5764">
        <v>5145082.0322580654</v>
      </c>
      <c r="W5764">
        <v>0.35415202686214564</v>
      </c>
      <c r="X5764" t="s">
        <v>250</v>
      </c>
    </row>
    <row r="5765" spans="1:24" x14ac:dyDescent="0.35">
      <c r="A5765">
        <v>3300018246</v>
      </c>
      <c r="B5765" t="s">
        <v>168</v>
      </c>
      <c r="C5765" t="s">
        <v>168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1950000</v>
      </c>
      <c r="O5765">
        <v>1950000</v>
      </c>
      <c r="P5765" t="s">
        <v>5</v>
      </c>
      <c r="Q5765" t="s">
        <v>6</v>
      </c>
      <c r="R5765" t="s">
        <v>181</v>
      </c>
      <c r="S5765" t="s">
        <v>170</v>
      </c>
      <c r="T5765">
        <v>1258064.5161290322</v>
      </c>
      <c r="U5765">
        <v>5017500</v>
      </c>
      <c r="V5765">
        <v>3759435.4838709678</v>
      </c>
      <c r="W5765">
        <v>2.9882692307692307</v>
      </c>
      <c r="X5765" t="s">
        <v>309</v>
      </c>
    </row>
    <row r="5766" spans="1:24" x14ac:dyDescent="0.35">
      <c r="A5766">
        <v>3301071413</v>
      </c>
      <c r="B5766" t="s">
        <v>168</v>
      </c>
      <c r="C5766" t="s">
        <v>168</v>
      </c>
      <c r="D5766">
        <v>0</v>
      </c>
      <c r="E5766">
        <v>0</v>
      </c>
      <c r="F5766">
        <v>28</v>
      </c>
      <c r="G5766">
        <v>998568</v>
      </c>
      <c r="H5766">
        <v>6</v>
      </c>
      <c r="I5766">
        <v>345000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1343568</v>
      </c>
      <c r="P5766" t="s">
        <v>5</v>
      </c>
      <c r="Q5766" t="s">
        <v>13</v>
      </c>
      <c r="R5766" t="s">
        <v>169</v>
      </c>
      <c r="S5766" t="s">
        <v>170</v>
      </c>
      <c r="T5766">
        <v>866818.06451612909</v>
      </c>
      <c r="U5766">
        <v>613580</v>
      </c>
      <c r="V5766">
        <v>-253238.06451612909</v>
      </c>
      <c r="W5766">
        <v>-0.29214673168756633</v>
      </c>
      <c r="X5766" t="s">
        <v>283</v>
      </c>
    </row>
    <row r="5767" spans="1:24" x14ac:dyDescent="0.35">
      <c r="A5767">
        <v>3300025158</v>
      </c>
      <c r="B5767" t="s">
        <v>168</v>
      </c>
      <c r="C5767" t="s">
        <v>168</v>
      </c>
      <c r="D5767">
        <v>0</v>
      </c>
      <c r="E5767">
        <v>0</v>
      </c>
      <c r="F5767">
        <v>0</v>
      </c>
      <c r="G5767">
        <v>0</v>
      </c>
      <c r="H5767">
        <v>37</v>
      </c>
      <c r="I5767">
        <v>630000</v>
      </c>
      <c r="J5767">
        <v>0</v>
      </c>
      <c r="K5767">
        <v>0</v>
      </c>
      <c r="L5767">
        <v>36</v>
      </c>
      <c r="M5767">
        <v>2124776</v>
      </c>
      <c r="N5767">
        <v>352500</v>
      </c>
      <c r="O5767">
        <v>3107276</v>
      </c>
      <c r="P5767" t="s">
        <v>5</v>
      </c>
      <c r="Q5767" t="s">
        <v>17</v>
      </c>
      <c r="R5767" t="s">
        <v>169</v>
      </c>
      <c r="S5767" t="s">
        <v>170</v>
      </c>
      <c r="T5767">
        <v>2004694.1935483869</v>
      </c>
      <c r="U5767">
        <v>2041250</v>
      </c>
      <c r="V5767">
        <v>36555.806451613083</v>
      </c>
      <c r="W5767">
        <v>1.8235103672799013E-2</v>
      </c>
      <c r="X5767" t="s">
        <v>199</v>
      </c>
    </row>
    <row r="5768" spans="1:24" x14ac:dyDescent="0.35">
      <c r="A5768">
        <v>3300001546</v>
      </c>
      <c r="B5768" t="s">
        <v>168</v>
      </c>
      <c r="C5768" t="s">
        <v>168</v>
      </c>
      <c r="D5768">
        <v>0</v>
      </c>
      <c r="E5768">
        <v>0</v>
      </c>
      <c r="F5768">
        <v>59</v>
      </c>
      <c r="G5768">
        <v>1655240</v>
      </c>
      <c r="H5768">
        <v>99</v>
      </c>
      <c r="I5768">
        <v>1902000</v>
      </c>
      <c r="J5768">
        <v>0</v>
      </c>
      <c r="K5768">
        <v>0</v>
      </c>
      <c r="L5768">
        <v>0</v>
      </c>
      <c r="M5768">
        <v>0</v>
      </c>
      <c r="N5768">
        <v>165000</v>
      </c>
      <c r="O5768">
        <v>3722240</v>
      </c>
      <c r="P5768" t="s">
        <v>5</v>
      </c>
      <c r="Q5768" t="s">
        <v>10</v>
      </c>
      <c r="R5768" t="s">
        <v>169</v>
      </c>
      <c r="S5768" t="s">
        <v>170</v>
      </c>
      <c r="T5768">
        <v>2401445.1612903229</v>
      </c>
      <c r="U5768">
        <v>2728945</v>
      </c>
      <c r="V5768">
        <v>327499.8387096771</v>
      </c>
      <c r="W5768">
        <v>0.13637614715869995</v>
      </c>
      <c r="X5768" t="s">
        <v>272</v>
      </c>
    </row>
    <row r="5769" spans="1:24" x14ac:dyDescent="0.35">
      <c r="A5769">
        <v>3300005343</v>
      </c>
      <c r="B5769" t="s">
        <v>168</v>
      </c>
      <c r="C5769" t="s">
        <v>168</v>
      </c>
      <c r="D5769">
        <v>0</v>
      </c>
      <c r="E5769">
        <v>0</v>
      </c>
      <c r="F5769">
        <v>14</v>
      </c>
      <c r="G5769">
        <v>493985</v>
      </c>
      <c r="H5769">
        <v>8</v>
      </c>
      <c r="I5769">
        <v>175000</v>
      </c>
      <c r="J5769">
        <v>0</v>
      </c>
      <c r="K5769">
        <v>0</v>
      </c>
      <c r="L5769">
        <v>1</v>
      </c>
      <c r="M5769">
        <v>22400</v>
      </c>
      <c r="N5769">
        <v>180000</v>
      </c>
      <c r="O5769">
        <v>871385</v>
      </c>
      <c r="P5769" t="s">
        <v>5</v>
      </c>
      <c r="Q5769" t="s">
        <v>9</v>
      </c>
      <c r="R5769" t="s">
        <v>169</v>
      </c>
      <c r="S5769" t="s">
        <v>170</v>
      </c>
      <c r="T5769">
        <v>562183.87096774194</v>
      </c>
      <c r="U5769">
        <v>585550</v>
      </c>
      <c r="V5769">
        <v>23366.129032258061</v>
      </c>
      <c r="W5769">
        <v>4.1563143730956931E-2</v>
      </c>
      <c r="X5769" t="s">
        <v>239</v>
      </c>
    </row>
    <row r="5770" spans="1:24" x14ac:dyDescent="0.35">
      <c r="A5770">
        <v>3300003396</v>
      </c>
      <c r="B5770" t="s">
        <v>168</v>
      </c>
      <c r="C5770" t="s">
        <v>168</v>
      </c>
      <c r="D5770">
        <v>0</v>
      </c>
      <c r="E5770">
        <v>0</v>
      </c>
      <c r="F5770">
        <v>1</v>
      </c>
      <c r="G5770">
        <v>130999</v>
      </c>
      <c r="H5770">
        <v>20</v>
      </c>
      <c r="I5770">
        <v>720000</v>
      </c>
      <c r="J5770">
        <v>0</v>
      </c>
      <c r="K5770">
        <v>0</v>
      </c>
      <c r="L5770">
        <v>2</v>
      </c>
      <c r="M5770">
        <v>304800</v>
      </c>
      <c r="N5770">
        <v>150000</v>
      </c>
      <c r="O5770">
        <v>1305799</v>
      </c>
      <c r="P5770" t="s">
        <v>5</v>
      </c>
      <c r="Q5770" t="s">
        <v>15</v>
      </c>
      <c r="R5770" t="s">
        <v>169</v>
      </c>
      <c r="S5770" t="s">
        <v>170</v>
      </c>
      <c r="T5770">
        <v>842450.96774193551</v>
      </c>
      <c r="U5770">
        <v>849800</v>
      </c>
      <c r="V5770">
        <v>7349.0322580644861</v>
      </c>
      <c r="W5770">
        <v>8.7233946419011943E-3</v>
      </c>
      <c r="X5770" t="s">
        <v>329</v>
      </c>
    </row>
    <row r="5771" spans="1:24" x14ac:dyDescent="0.35">
      <c r="A5771">
        <v>3300008593</v>
      </c>
      <c r="B5771" t="s">
        <v>168</v>
      </c>
      <c r="C5771" t="s">
        <v>168</v>
      </c>
      <c r="D5771">
        <v>0</v>
      </c>
      <c r="E5771">
        <v>0</v>
      </c>
      <c r="F5771">
        <v>0</v>
      </c>
      <c r="G5771">
        <v>0</v>
      </c>
      <c r="H5771">
        <v>3</v>
      </c>
      <c r="I5771">
        <v>102000</v>
      </c>
      <c r="J5771">
        <v>0</v>
      </c>
      <c r="K5771">
        <v>0</v>
      </c>
      <c r="L5771">
        <v>0</v>
      </c>
      <c r="M5771">
        <v>0</v>
      </c>
      <c r="N5771">
        <v>302500</v>
      </c>
      <c r="O5771">
        <v>404500</v>
      </c>
      <c r="P5771" t="s">
        <v>5</v>
      </c>
      <c r="Q5771" t="s">
        <v>12</v>
      </c>
      <c r="R5771" t="s">
        <v>169</v>
      </c>
      <c r="S5771" t="s">
        <v>170</v>
      </c>
      <c r="T5771">
        <v>260967.74193548388</v>
      </c>
      <c r="U5771">
        <v>281350</v>
      </c>
      <c r="V5771">
        <v>20382.258064516122</v>
      </c>
      <c r="W5771">
        <v>7.8102595797280516E-2</v>
      </c>
      <c r="X5771" t="s">
        <v>361</v>
      </c>
    </row>
    <row r="5772" spans="1:24" x14ac:dyDescent="0.35">
      <c r="A5772">
        <v>3301041550</v>
      </c>
      <c r="B5772" t="s">
        <v>168</v>
      </c>
      <c r="C5772" t="s">
        <v>168</v>
      </c>
      <c r="D5772">
        <v>0</v>
      </c>
      <c r="E5772">
        <v>0</v>
      </c>
      <c r="F5772">
        <v>4</v>
      </c>
      <c r="G5772">
        <v>340195</v>
      </c>
      <c r="H5772">
        <v>0</v>
      </c>
      <c r="I5772">
        <v>0</v>
      </c>
      <c r="J5772">
        <v>0</v>
      </c>
      <c r="K5772">
        <v>0</v>
      </c>
      <c r="L5772">
        <v>5</v>
      </c>
      <c r="M5772">
        <v>902400</v>
      </c>
      <c r="N5772">
        <v>150000</v>
      </c>
      <c r="O5772">
        <v>1392595</v>
      </c>
      <c r="P5772" t="s">
        <v>5</v>
      </c>
      <c r="Q5772" t="s">
        <v>15</v>
      </c>
      <c r="R5772" t="s">
        <v>169</v>
      </c>
      <c r="S5772" t="s">
        <v>170</v>
      </c>
      <c r="T5772">
        <v>898448.3870967743</v>
      </c>
      <c r="U5772">
        <v>873397</v>
      </c>
      <c r="V5772">
        <v>-25051.387096774299</v>
      </c>
      <c r="W5772">
        <v>-2.7882945149164118E-2</v>
      </c>
      <c r="X5772" t="s">
        <v>369</v>
      </c>
    </row>
    <row r="5773" spans="1:24" x14ac:dyDescent="0.35">
      <c r="A5773">
        <v>3300019940</v>
      </c>
      <c r="B5773" t="s">
        <v>168</v>
      </c>
      <c r="C5773" t="s">
        <v>168</v>
      </c>
      <c r="D5773">
        <v>0</v>
      </c>
      <c r="E5773">
        <v>0</v>
      </c>
      <c r="F5773">
        <v>315</v>
      </c>
      <c r="G5773">
        <v>11008313</v>
      </c>
      <c r="H5773">
        <v>17</v>
      </c>
      <c r="I5773">
        <v>1295000</v>
      </c>
      <c r="J5773">
        <v>0</v>
      </c>
      <c r="K5773">
        <v>0</v>
      </c>
      <c r="L5773">
        <v>0</v>
      </c>
      <c r="M5773">
        <v>0</v>
      </c>
      <c r="N5773">
        <v>150000</v>
      </c>
      <c r="O5773">
        <v>12453313</v>
      </c>
      <c r="P5773" t="s">
        <v>5</v>
      </c>
      <c r="Q5773" t="s">
        <v>10</v>
      </c>
      <c r="R5773" t="s">
        <v>169</v>
      </c>
      <c r="S5773" t="s">
        <v>170</v>
      </c>
      <c r="T5773">
        <v>8034395.4838709673</v>
      </c>
      <c r="U5773">
        <v>7430759</v>
      </c>
      <c r="V5773">
        <v>-603636.48387096729</v>
      </c>
      <c r="W5773">
        <v>-7.5131537286503569E-2</v>
      </c>
      <c r="X5773" t="s">
        <v>198</v>
      </c>
    </row>
    <row r="5774" spans="1:24" x14ac:dyDescent="0.35">
      <c r="A5774">
        <v>3301070239</v>
      </c>
      <c r="B5774" t="s">
        <v>168</v>
      </c>
      <c r="C5774" t="s">
        <v>168</v>
      </c>
      <c r="D5774">
        <v>0</v>
      </c>
      <c r="E5774">
        <v>0</v>
      </c>
      <c r="F5774">
        <v>10</v>
      </c>
      <c r="G5774">
        <v>283490</v>
      </c>
      <c r="H5774">
        <v>16</v>
      </c>
      <c r="I5774">
        <v>435000</v>
      </c>
      <c r="J5774">
        <v>0</v>
      </c>
      <c r="K5774">
        <v>0</v>
      </c>
      <c r="L5774">
        <v>1</v>
      </c>
      <c r="M5774">
        <v>102400</v>
      </c>
      <c r="N5774">
        <v>150000</v>
      </c>
      <c r="O5774">
        <v>970890</v>
      </c>
      <c r="P5774" t="s">
        <v>5</v>
      </c>
      <c r="Q5774" t="s">
        <v>13</v>
      </c>
      <c r="R5774" t="s">
        <v>169</v>
      </c>
      <c r="S5774" t="s">
        <v>170</v>
      </c>
      <c r="T5774">
        <v>626380.6451612903</v>
      </c>
      <c r="U5774">
        <v>673084</v>
      </c>
      <c r="V5774">
        <v>46703.354838709696</v>
      </c>
      <c r="W5774">
        <v>7.4560660836963999E-2</v>
      </c>
      <c r="X5774" t="s">
        <v>414</v>
      </c>
    </row>
    <row r="5775" spans="1:24" x14ac:dyDescent="0.35">
      <c r="A5775">
        <v>6001134428</v>
      </c>
      <c r="B5775" t="s">
        <v>168</v>
      </c>
      <c r="C5775" t="s">
        <v>168</v>
      </c>
      <c r="D5775">
        <v>0</v>
      </c>
      <c r="E5775">
        <v>0</v>
      </c>
      <c r="F5775">
        <v>74</v>
      </c>
      <c r="G5775">
        <v>2269419</v>
      </c>
      <c r="H5775">
        <v>64</v>
      </c>
      <c r="I5775">
        <v>1905000</v>
      </c>
      <c r="J5775">
        <v>0</v>
      </c>
      <c r="K5775">
        <v>0</v>
      </c>
      <c r="L5775">
        <v>36</v>
      </c>
      <c r="M5775">
        <v>1416400</v>
      </c>
      <c r="N5775">
        <v>30000</v>
      </c>
      <c r="O5775">
        <v>5620819</v>
      </c>
      <c r="P5775" t="s">
        <v>5</v>
      </c>
      <c r="Q5775" t="s">
        <v>14</v>
      </c>
      <c r="R5775" t="s">
        <v>169</v>
      </c>
      <c r="S5775" t="s">
        <v>170</v>
      </c>
      <c r="T5775">
        <v>3626334.8387096776</v>
      </c>
      <c r="U5775">
        <v>3082857</v>
      </c>
      <c r="V5775">
        <v>-543477.83870967757</v>
      </c>
      <c r="W5775">
        <v>-0.14986973428605332</v>
      </c>
      <c r="X5775" t="s">
        <v>358</v>
      </c>
    </row>
    <row r="5776" spans="1:24" x14ac:dyDescent="0.35">
      <c r="A5776">
        <v>3301036737</v>
      </c>
      <c r="B5776" t="s">
        <v>168</v>
      </c>
      <c r="C5776" t="s">
        <v>168</v>
      </c>
      <c r="D5776">
        <v>0</v>
      </c>
      <c r="E5776">
        <v>0</v>
      </c>
      <c r="F5776">
        <v>20</v>
      </c>
      <c r="G5776">
        <v>891578</v>
      </c>
      <c r="H5776">
        <v>33</v>
      </c>
      <c r="I5776">
        <v>810000</v>
      </c>
      <c r="J5776">
        <v>0</v>
      </c>
      <c r="K5776">
        <v>0</v>
      </c>
      <c r="L5776">
        <v>7</v>
      </c>
      <c r="M5776">
        <v>316800</v>
      </c>
      <c r="N5776">
        <v>0</v>
      </c>
      <c r="O5776">
        <v>2018378</v>
      </c>
      <c r="P5776" t="s">
        <v>5</v>
      </c>
      <c r="Q5776" t="s">
        <v>11</v>
      </c>
      <c r="R5776" t="s">
        <v>169</v>
      </c>
      <c r="S5776" t="s">
        <v>170</v>
      </c>
      <c r="T5776">
        <v>1302179.3548387098</v>
      </c>
      <c r="U5776">
        <v>776088</v>
      </c>
      <c r="V5776">
        <v>-526091.35483870981</v>
      </c>
      <c r="W5776">
        <v>-0.4040083671145841</v>
      </c>
      <c r="X5776" t="s">
        <v>360</v>
      </c>
    </row>
    <row r="5777" spans="1:24" x14ac:dyDescent="0.35">
      <c r="A5777">
        <v>3301003218</v>
      </c>
      <c r="B5777" t="s">
        <v>168</v>
      </c>
      <c r="C5777" t="s">
        <v>168</v>
      </c>
      <c r="D5777">
        <v>0</v>
      </c>
      <c r="E5777">
        <v>0</v>
      </c>
      <c r="F5777">
        <v>1</v>
      </c>
      <c r="G5777">
        <v>23699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303000</v>
      </c>
      <c r="O5777">
        <v>326699</v>
      </c>
      <c r="P5777" t="s">
        <v>5</v>
      </c>
      <c r="Q5777" t="s">
        <v>12</v>
      </c>
      <c r="R5777" t="s">
        <v>169</v>
      </c>
      <c r="S5777" t="s">
        <v>170</v>
      </c>
      <c r="T5777">
        <v>210773.54838709679</v>
      </c>
      <c r="U5777">
        <v>248699</v>
      </c>
      <c r="V5777">
        <v>37925.451612903213</v>
      </c>
      <c r="W5777">
        <v>0.17993458810709551</v>
      </c>
      <c r="X5777" t="s">
        <v>248</v>
      </c>
    </row>
    <row r="5778" spans="1:24" x14ac:dyDescent="0.35">
      <c r="A5778">
        <v>3300020667</v>
      </c>
      <c r="B5778" t="s">
        <v>168</v>
      </c>
      <c r="C5778" t="s">
        <v>168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1368600</v>
      </c>
      <c r="O5778">
        <v>1368600</v>
      </c>
      <c r="P5778" t="s">
        <v>5</v>
      </c>
      <c r="Q5778" t="s">
        <v>8</v>
      </c>
      <c r="R5778" t="s">
        <v>169</v>
      </c>
      <c r="S5778" t="s">
        <v>170</v>
      </c>
      <c r="T5778">
        <v>882967.74193548388</v>
      </c>
      <c r="U5778">
        <v>672391</v>
      </c>
      <c r="V5778">
        <v>-210576.74193548388</v>
      </c>
      <c r="W5778">
        <v>-0.23848746894636852</v>
      </c>
      <c r="X5778" t="s">
        <v>418</v>
      </c>
    </row>
    <row r="5779" spans="1:24" x14ac:dyDescent="0.35">
      <c r="A5779">
        <v>3301073934</v>
      </c>
      <c r="B5779" t="s">
        <v>168</v>
      </c>
      <c r="C5779" t="s">
        <v>168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2061000</v>
      </c>
      <c r="O5779">
        <v>2061000</v>
      </c>
      <c r="P5779" t="s">
        <v>5</v>
      </c>
      <c r="Q5779" t="s">
        <v>16</v>
      </c>
      <c r="R5779" t="s">
        <v>169</v>
      </c>
      <c r="S5779" t="s">
        <v>170</v>
      </c>
      <c r="T5779">
        <v>1329677.4193548388</v>
      </c>
      <c r="U5779">
        <v>18926000</v>
      </c>
      <c r="V5779">
        <v>17596322.580645163</v>
      </c>
      <c r="W5779">
        <v>13.233527413876757</v>
      </c>
      <c r="X5779" t="s">
        <v>357</v>
      </c>
    </row>
    <row r="5780" spans="1:24" x14ac:dyDescent="0.35">
      <c r="A5780">
        <v>3301054995</v>
      </c>
      <c r="B5780" t="s">
        <v>168</v>
      </c>
      <c r="C5780" t="s">
        <v>168</v>
      </c>
      <c r="D5780">
        <v>0</v>
      </c>
      <c r="E5780">
        <v>0</v>
      </c>
      <c r="F5780">
        <v>25</v>
      </c>
      <c r="G5780">
        <v>861950</v>
      </c>
      <c r="H5780">
        <v>10</v>
      </c>
      <c r="I5780">
        <v>245000</v>
      </c>
      <c r="J5780">
        <v>0</v>
      </c>
      <c r="K5780">
        <v>0</v>
      </c>
      <c r="L5780">
        <v>9</v>
      </c>
      <c r="M5780">
        <v>471600</v>
      </c>
      <c r="N5780">
        <v>896100</v>
      </c>
      <c r="O5780">
        <v>2474650</v>
      </c>
      <c r="P5780" t="s">
        <v>5</v>
      </c>
      <c r="Q5780" t="s">
        <v>17</v>
      </c>
      <c r="R5780" t="s">
        <v>169</v>
      </c>
      <c r="S5780" t="s">
        <v>170</v>
      </c>
      <c r="T5780">
        <v>1596548.3870967743</v>
      </c>
      <c r="U5780">
        <v>1088050</v>
      </c>
      <c r="V5780">
        <v>-508498.3870967743</v>
      </c>
      <c r="W5780">
        <v>-0.31849857555613925</v>
      </c>
      <c r="X5780" t="s">
        <v>332</v>
      </c>
    </row>
    <row r="5781" spans="1:24" x14ac:dyDescent="0.35">
      <c r="A5781">
        <v>3301022547</v>
      </c>
      <c r="B5781" t="s">
        <v>168</v>
      </c>
      <c r="C5781" t="s">
        <v>168</v>
      </c>
      <c r="D5781">
        <v>0</v>
      </c>
      <c r="E5781">
        <v>0</v>
      </c>
      <c r="F5781">
        <v>87</v>
      </c>
      <c r="G5781">
        <v>2390612</v>
      </c>
      <c r="H5781">
        <v>71</v>
      </c>
      <c r="I5781">
        <v>2050000</v>
      </c>
      <c r="J5781">
        <v>0</v>
      </c>
      <c r="K5781">
        <v>0</v>
      </c>
      <c r="L5781">
        <v>41</v>
      </c>
      <c r="M5781">
        <v>2148400</v>
      </c>
      <c r="N5781">
        <v>135000</v>
      </c>
      <c r="O5781">
        <v>6724012</v>
      </c>
      <c r="P5781" t="s">
        <v>5</v>
      </c>
      <c r="Q5781" t="s">
        <v>14</v>
      </c>
      <c r="R5781" t="s">
        <v>169</v>
      </c>
      <c r="S5781" t="s">
        <v>170</v>
      </c>
      <c r="T5781">
        <v>4338072.2580645159</v>
      </c>
      <c r="U5781">
        <v>4014655</v>
      </c>
      <c r="V5781">
        <v>-323417.25806451589</v>
      </c>
      <c r="W5781">
        <v>-7.4553220606982773E-2</v>
      </c>
      <c r="X5781" t="s">
        <v>237</v>
      </c>
    </row>
    <row r="5782" spans="1:24" x14ac:dyDescent="0.35">
      <c r="A5782">
        <v>6001312738</v>
      </c>
      <c r="B5782" t="s">
        <v>168</v>
      </c>
      <c r="C5782" t="s">
        <v>168</v>
      </c>
      <c r="D5782">
        <v>0</v>
      </c>
      <c r="E5782">
        <v>0</v>
      </c>
      <c r="F5782">
        <v>57</v>
      </c>
      <c r="G5782">
        <v>1645326</v>
      </c>
      <c r="H5782">
        <v>21</v>
      </c>
      <c r="I5782">
        <v>661000</v>
      </c>
      <c r="J5782">
        <v>0</v>
      </c>
      <c r="K5782">
        <v>0</v>
      </c>
      <c r="L5782">
        <v>27</v>
      </c>
      <c r="M5782">
        <v>1124800</v>
      </c>
      <c r="N5782">
        <v>150000</v>
      </c>
      <c r="O5782">
        <v>3581126</v>
      </c>
      <c r="P5782" t="s">
        <v>5</v>
      </c>
      <c r="Q5782" t="s">
        <v>14</v>
      </c>
      <c r="R5782" t="s">
        <v>169</v>
      </c>
      <c r="S5782" t="s">
        <v>170</v>
      </c>
      <c r="T5782">
        <v>2310403.8709677421</v>
      </c>
      <c r="U5782">
        <v>2601242</v>
      </c>
      <c r="V5782">
        <v>290838.12903225794</v>
      </c>
      <c r="W5782">
        <v>0.12588194327705859</v>
      </c>
      <c r="X5782" t="s">
        <v>213</v>
      </c>
    </row>
    <row r="5783" spans="1:24" x14ac:dyDescent="0.35">
      <c r="A5783">
        <v>3300025970</v>
      </c>
      <c r="B5783" t="s">
        <v>168</v>
      </c>
      <c r="C5783" t="s">
        <v>168</v>
      </c>
      <c r="D5783">
        <v>0</v>
      </c>
      <c r="E5783">
        <v>0</v>
      </c>
      <c r="F5783">
        <v>30</v>
      </c>
      <c r="G5783">
        <v>1408056</v>
      </c>
      <c r="H5783">
        <v>2</v>
      </c>
      <c r="I5783">
        <v>110000</v>
      </c>
      <c r="J5783">
        <v>0</v>
      </c>
      <c r="K5783">
        <v>0</v>
      </c>
      <c r="L5783">
        <v>0</v>
      </c>
      <c r="M5783">
        <v>0</v>
      </c>
      <c r="N5783">
        <v>326100</v>
      </c>
      <c r="O5783">
        <v>1844156</v>
      </c>
      <c r="P5783" t="s">
        <v>5</v>
      </c>
      <c r="Q5783" t="s">
        <v>8</v>
      </c>
      <c r="R5783" t="s">
        <v>169</v>
      </c>
      <c r="S5783" t="s">
        <v>170</v>
      </c>
      <c r="T5783">
        <v>1189778.064516129</v>
      </c>
      <c r="U5783">
        <v>2405165</v>
      </c>
      <c r="V5783">
        <v>1215386.935483871</v>
      </c>
      <c r="W5783">
        <v>1.0215240738852898</v>
      </c>
      <c r="X5783" t="s">
        <v>386</v>
      </c>
    </row>
    <row r="5784" spans="1:24" x14ac:dyDescent="0.35">
      <c r="A5784">
        <v>3300007154</v>
      </c>
      <c r="B5784" t="s">
        <v>168</v>
      </c>
      <c r="C5784" t="s">
        <v>168</v>
      </c>
      <c r="D5784">
        <v>0</v>
      </c>
      <c r="E5784">
        <v>0</v>
      </c>
      <c r="F5784">
        <v>21</v>
      </c>
      <c r="G5784">
        <v>1008376</v>
      </c>
      <c r="H5784">
        <v>15</v>
      </c>
      <c r="I5784">
        <v>545000</v>
      </c>
      <c r="J5784">
        <v>0</v>
      </c>
      <c r="K5784">
        <v>0</v>
      </c>
      <c r="L5784">
        <v>40</v>
      </c>
      <c r="M5784">
        <v>2246000</v>
      </c>
      <c r="N5784">
        <v>258000</v>
      </c>
      <c r="O5784">
        <v>4057376</v>
      </c>
      <c r="P5784" t="s">
        <v>5</v>
      </c>
      <c r="Q5784" t="s">
        <v>10</v>
      </c>
      <c r="R5784" t="s">
        <v>169</v>
      </c>
      <c r="S5784" t="s">
        <v>170</v>
      </c>
      <c r="T5784">
        <v>2617661.935483871</v>
      </c>
      <c r="U5784">
        <v>2737981</v>
      </c>
      <c r="V5784">
        <v>120319.06451612897</v>
      </c>
      <c r="W5784">
        <v>4.59643252190578E-2</v>
      </c>
      <c r="X5784" t="s">
        <v>241</v>
      </c>
    </row>
    <row r="5785" spans="1:24" x14ac:dyDescent="0.35">
      <c r="A5785">
        <v>3300021709</v>
      </c>
      <c r="B5785" t="s">
        <v>168</v>
      </c>
      <c r="C5785" t="s">
        <v>168</v>
      </c>
      <c r="D5785">
        <v>0</v>
      </c>
      <c r="E5785">
        <v>0</v>
      </c>
      <c r="F5785">
        <v>296</v>
      </c>
      <c r="G5785">
        <v>8574945</v>
      </c>
      <c r="H5785">
        <v>36</v>
      </c>
      <c r="I5785">
        <v>2217000</v>
      </c>
      <c r="J5785">
        <v>0</v>
      </c>
      <c r="K5785">
        <v>0</v>
      </c>
      <c r="L5785">
        <v>0</v>
      </c>
      <c r="M5785">
        <v>0</v>
      </c>
      <c r="N5785">
        <v>30000</v>
      </c>
      <c r="O5785">
        <v>10821945</v>
      </c>
      <c r="P5785" t="s">
        <v>5</v>
      </c>
      <c r="Q5785" t="s">
        <v>13</v>
      </c>
      <c r="R5785" t="s">
        <v>169</v>
      </c>
      <c r="S5785" t="s">
        <v>170</v>
      </c>
      <c r="T5785">
        <v>6981900</v>
      </c>
      <c r="U5785">
        <v>7606116</v>
      </c>
      <c r="V5785">
        <v>624216</v>
      </c>
      <c r="W5785">
        <v>8.9404889786447894E-2</v>
      </c>
      <c r="X5785" t="s">
        <v>280</v>
      </c>
    </row>
    <row r="5786" spans="1:24" x14ac:dyDescent="0.35">
      <c r="A5786">
        <v>3301072670</v>
      </c>
      <c r="B5786" t="s">
        <v>168</v>
      </c>
      <c r="C5786" t="s">
        <v>168</v>
      </c>
      <c r="D5786">
        <v>0</v>
      </c>
      <c r="E5786">
        <v>0</v>
      </c>
      <c r="F5786">
        <v>0</v>
      </c>
      <c r="G5786">
        <v>0</v>
      </c>
      <c r="H5786">
        <v>1</v>
      </c>
      <c r="I5786">
        <v>2000</v>
      </c>
      <c r="J5786">
        <v>0</v>
      </c>
      <c r="K5786">
        <v>0</v>
      </c>
      <c r="L5786">
        <v>0</v>
      </c>
      <c r="M5786">
        <v>0</v>
      </c>
      <c r="N5786">
        <v>362000</v>
      </c>
      <c r="O5786">
        <v>364000</v>
      </c>
      <c r="P5786" t="s">
        <v>5</v>
      </c>
      <c r="Q5786" t="s">
        <v>12</v>
      </c>
      <c r="R5786" t="s">
        <v>169</v>
      </c>
      <c r="S5786" t="s">
        <v>170</v>
      </c>
      <c r="T5786">
        <v>234838.70967741936</v>
      </c>
      <c r="U5786">
        <v>430000</v>
      </c>
      <c r="V5786">
        <v>195161.29032258064</v>
      </c>
      <c r="W5786">
        <v>0.83104395604395598</v>
      </c>
      <c r="X5786" t="s">
        <v>206</v>
      </c>
    </row>
    <row r="5787" spans="1:24" x14ac:dyDescent="0.35">
      <c r="A5787">
        <v>3301038283</v>
      </c>
      <c r="B5787" t="s">
        <v>168</v>
      </c>
      <c r="C5787" t="s">
        <v>168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360300</v>
      </c>
      <c r="O5787">
        <v>360300</v>
      </c>
      <c r="P5787" t="s">
        <v>5</v>
      </c>
      <c r="Q5787" t="s">
        <v>6</v>
      </c>
      <c r="R5787" t="s">
        <v>169</v>
      </c>
      <c r="S5787" t="s">
        <v>170</v>
      </c>
      <c r="T5787">
        <v>232451.61290322579</v>
      </c>
      <c r="U5787">
        <v>553400</v>
      </c>
      <c r="V5787">
        <v>320948.38709677418</v>
      </c>
      <c r="W5787">
        <v>1.3807105190119349</v>
      </c>
      <c r="X5787" t="s">
        <v>371</v>
      </c>
    </row>
    <row r="5788" spans="1:24" x14ac:dyDescent="0.35">
      <c r="A5788">
        <v>3301024236</v>
      </c>
      <c r="B5788" t="s">
        <v>168</v>
      </c>
      <c r="C5788" t="s">
        <v>168</v>
      </c>
      <c r="D5788">
        <v>0</v>
      </c>
      <c r="E5788">
        <v>0</v>
      </c>
      <c r="F5788">
        <v>3</v>
      </c>
      <c r="G5788">
        <v>123648</v>
      </c>
      <c r="H5788">
        <v>0</v>
      </c>
      <c r="I5788">
        <v>0</v>
      </c>
      <c r="J5788">
        <v>2</v>
      </c>
      <c r="K5788">
        <v>35100</v>
      </c>
      <c r="L5788">
        <v>0</v>
      </c>
      <c r="M5788">
        <v>0</v>
      </c>
      <c r="N5788">
        <v>330000</v>
      </c>
      <c r="O5788">
        <v>488748</v>
      </c>
      <c r="P5788" t="s">
        <v>5</v>
      </c>
      <c r="Q5788" t="s">
        <v>12</v>
      </c>
      <c r="R5788" t="s">
        <v>169</v>
      </c>
      <c r="S5788" t="s">
        <v>170</v>
      </c>
      <c r="T5788">
        <v>315321.29032258067</v>
      </c>
      <c r="U5788">
        <v>210000</v>
      </c>
      <c r="V5788">
        <v>-105321.29032258067</v>
      </c>
      <c r="W5788">
        <v>-0.33401262000049114</v>
      </c>
      <c r="X5788" t="s">
        <v>205</v>
      </c>
    </row>
    <row r="5789" spans="1:24" x14ac:dyDescent="0.35">
      <c r="A5789">
        <v>3301023118</v>
      </c>
      <c r="B5789" t="s">
        <v>168</v>
      </c>
      <c r="C5789" t="s">
        <v>168</v>
      </c>
      <c r="D5789">
        <v>0</v>
      </c>
      <c r="E5789">
        <v>0</v>
      </c>
      <c r="F5789">
        <v>17</v>
      </c>
      <c r="G5789">
        <v>808234</v>
      </c>
      <c r="H5789">
        <v>13</v>
      </c>
      <c r="I5789">
        <v>295000</v>
      </c>
      <c r="J5789">
        <v>0</v>
      </c>
      <c r="K5789">
        <v>0</v>
      </c>
      <c r="L5789">
        <v>0</v>
      </c>
      <c r="M5789">
        <v>0</v>
      </c>
      <c r="N5789">
        <v>577500</v>
      </c>
      <c r="O5789">
        <v>1680734</v>
      </c>
      <c r="P5789" t="s">
        <v>5</v>
      </c>
      <c r="Q5789" t="s">
        <v>12</v>
      </c>
      <c r="R5789" t="s">
        <v>169</v>
      </c>
      <c r="S5789" t="s">
        <v>170</v>
      </c>
      <c r="T5789">
        <v>1084344.5161290322</v>
      </c>
      <c r="U5789">
        <v>1263236</v>
      </c>
      <c r="V5789">
        <v>178891.48387096776</v>
      </c>
      <c r="W5789">
        <v>0.16497661140906295</v>
      </c>
      <c r="X5789" t="s">
        <v>257</v>
      </c>
    </row>
    <row r="5790" spans="1:24" x14ac:dyDescent="0.35">
      <c r="A5790">
        <v>3300008113</v>
      </c>
      <c r="B5790" t="s">
        <v>168</v>
      </c>
      <c r="C5790" t="s">
        <v>168</v>
      </c>
      <c r="D5790">
        <v>0</v>
      </c>
      <c r="E5790">
        <v>0</v>
      </c>
      <c r="F5790">
        <v>1</v>
      </c>
      <c r="G5790">
        <v>94999</v>
      </c>
      <c r="H5790">
        <v>0</v>
      </c>
      <c r="I5790">
        <v>0</v>
      </c>
      <c r="J5790">
        <v>0</v>
      </c>
      <c r="K5790">
        <v>0</v>
      </c>
      <c r="L5790">
        <v>1</v>
      </c>
      <c r="M5790">
        <v>22400</v>
      </c>
      <c r="N5790">
        <v>150000</v>
      </c>
      <c r="O5790">
        <v>267399</v>
      </c>
      <c r="P5790" t="s">
        <v>5</v>
      </c>
      <c r="Q5790" t="s">
        <v>14</v>
      </c>
      <c r="R5790" t="s">
        <v>169</v>
      </c>
      <c r="S5790" t="s">
        <v>170</v>
      </c>
      <c r="T5790">
        <v>172515.48387096773</v>
      </c>
      <c r="U5790">
        <v>0</v>
      </c>
      <c r="V5790">
        <v>-172515.48387096773</v>
      </c>
      <c r="W5790">
        <v>0</v>
      </c>
      <c r="X5790" t="s">
        <v>213</v>
      </c>
    </row>
    <row r="5791" spans="1:24" x14ac:dyDescent="0.35">
      <c r="A5791">
        <v>3300006192</v>
      </c>
      <c r="B5791" t="s">
        <v>168</v>
      </c>
      <c r="C5791" t="s">
        <v>168</v>
      </c>
      <c r="D5791">
        <v>0</v>
      </c>
      <c r="E5791">
        <v>0</v>
      </c>
      <c r="F5791">
        <v>1</v>
      </c>
      <c r="G5791">
        <v>8998</v>
      </c>
      <c r="H5791">
        <v>27</v>
      </c>
      <c r="I5791">
        <v>550000</v>
      </c>
      <c r="J5791">
        <v>0</v>
      </c>
      <c r="K5791">
        <v>0</v>
      </c>
      <c r="L5791">
        <v>0</v>
      </c>
      <c r="M5791">
        <v>0</v>
      </c>
      <c r="N5791">
        <v>30000</v>
      </c>
      <c r="O5791">
        <v>588998</v>
      </c>
      <c r="P5791" t="s">
        <v>5</v>
      </c>
      <c r="Q5791" t="s">
        <v>14</v>
      </c>
      <c r="R5791" t="s">
        <v>169</v>
      </c>
      <c r="S5791" t="s">
        <v>170</v>
      </c>
      <c r="T5791">
        <v>379998.70967741933</v>
      </c>
      <c r="U5791">
        <v>93998</v>
      </c>
      <c r="V5791">
        <v>-286000.70967741933</v>
      </c>
      <c r="W5791">
        <v>-0.75263600215959992</v>
      </c>
      <c r="X5791" t="s">
        <v>183</v>
      </c>
    </row>
    <row r="5792" spans="1:24" x14ac:dyDescent="0.35">
      <c r="A5792">
        <v>6001140383</v>
      </c>
      <c r="B5792" t="s">
        <v>168</v>
      </c>
      <c r="C5792" t="s">
        <v>168</v>
      </c>
      <c r="D5792">
        <v>0</v>
      </c>
      <c r="E5792">
        <v>0</v>
      </c>
      <c r="F5792">
        <v>72</v>
      </c>
      <c r="G5792">
        <v>2798522</v>
      </c>
      <c r="H5792">
        <v>38</v>
      </c>
      <c r="I5792">
        <v>1535000</v>
      </c>
      <c r="J5792">
        <v>0</v>
      </c>
      <c r="K5792">
        <v>0</v>
      </c>
      <c r="L5792">
        <v>38</v>
      </c>
      <c r="M5792">
        <v>1581200</v>
      </c>
      <c r="N5792">
        <v>150000</v>
      </c>
      <c r="O5792">
        <v>6064722</v>
      </c>
      <c r="P5792" t="s">
        <v>5</v>
      </c>
      <c r="Q5792" t="s">
        <v>14</v>
      </c>
      <c r="R5792" t="s">
        <v>169</v>
      </c>
      <c r="S5792" t="s">
        <v>170</v>
      </c>
      <c r="T5792">
        <v>3912723.8709677421</v>
      </c>
      <c r="U5792">
        <v>3706008</v>
      </c>
      <c r="V5792">
        <v>-206715.87096774206</v>
      </c>
      <c r="W5792">
        <v>-5.2831704404587732E-2</v>
      </c>
      <c r="X5792" t="s">
        <v>195</v>
      </c>
    </row>
    <row r="5793" spans="1:24" x14ac:dyDescent="0.35">
      <c r="A5793">
        <v>3301071553</v>
      </c>
      <c r="B5793" t="s">
        <v>168</v>
      </c>
      <c r="C5793" t="s">
        <v>168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30000</v>
      </c>
      <c r="O5793">
        <v>30000</v>
      </c>
      <c r="P5793" t="s">
        <v>5</v>
      </c>
      <c r="Q5793" t="s">
        <v>11</v>
      </c>
      <c r="R5793" t="s">
        <v>169</v>
      </c>
      <c r="S5793" t="s">
        <v>170</v>
      </c>
      <c r="T5793">
        <v>19354.83870967742</v>
      </c>
      <c r="U5793">
        <v>0</v>
      </c>
      <c r="V5793">
        <v>-19354.83870967742</v>
      </c>
      <c r="W5793">
        <v>0</v>
      </c>
      <c r="X5793" t="s">
        <v>298</v>
      </c>
    </row>
    <row r="5794" spans="1:24" x14ac:dyDescent="0.35">
      <c r="A5794">
        <v>3300019186</v>
      </c>
      <c r="B5794" t="s">
        <v>168</v>
      </c>
      <c r="C5794" t="s">
        <v>168</v>
      </c>
      <c r="D5794">
        <v>0</v>
      </c>
      <c r="E5794">
        <v>0</v>
      </c>
      <c r="F5794">
        <v>1</v>
      </c>
      <c r="G5794">
        <v>33598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1151800</v>
      </c>
      <c r="O5794">
        <v>1185398</v>
      </c>
      <c r="P5794" t="s">
        <v>5</v>
      </c>
      <c r="Q5794" t="s">
        <v>8</v>
      </c>
      <c r="R5794" t="s">
        <v>169</v>
      </c>
      <c r="S5794" t="s">
        <v>170</v>
      </c>
      <c r="T5794">
        <v>764772.90322580654</v>
      </c>
      <c r="U5794">
        <v>2891500</v>
      </c>
      <c r="V5794">
        <v>2126727.0967741935</v>
      </c>
      <c r="W5794">
        <v>2.7808609429069389</v>
      </c>
      <c r="X5794" t="s">
        <v>393</v>
      </c>
    </row>
    <row r="5795" spans="1:24" x14ac:dyDescent="0.35">
      <c r="A5795">
        <v>3301049492</v>
      </c>
      <c r="B5795" t="s">
        <v>168</v>
      </c>
      <c r="C5795" t="s">
        <v>168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342000</v>
      </c>
      <c r="O5795">
        <v>342000</v>
      </c>
      <c r="P5795" t="s">
        <v>5</v>
      </c>
      <c r="Q5795" t="s">
        <v>8</v>
      </c>
      <c r="R5795" t="s">
        <v>169</v>
      </c>
      <c r="S5795" t="s">
        <v>170</v>
      </c>
      <c r="T5795">
        <v>220645.16129032258</v>
      </c>
      <c r="U5795">
        <v>1046500</v>
      </c>
      <c r="V5795">
        <v>825854.83870967745</v>
      </c>
      <c r="W5795">
        <v>3.7429093567251464</v>
      </c>
      <c r="X5795" t="s">
        <v>273</v>
      </c>
    </row>
    <row r="5796" spans="1:24" x14ac:dyDescent="0.35">
      <c r="A5796">
        <v>3301069712</v>
      </c>
      <c r="B5796" t="s">
        <v>168</v>
      </c>
      <c r="C5796" t="s">
        <v>168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150000</v>
      </c>
      <c r="O5796">
        <v>150000</v>
      </c>
      <c r="P5796" t="s">
        <v>5</v>
      </c>
      <c r="Q5796" t="s">
        <v>14</v>
      </c>
      <c r="R5796" t="s">
        <v>169</v>
      </c>
      <c r="S5796" t="s">
        <v>170</v>
      </c>
      <c r="T5796">
        <v>96774.193548387106</v>
      </c>
      <c r="U5796">
        <v>150000</v>
      </c>
      <c r="V5796">
        <v>53225.806451612894</v>
      </c>
      <c r="W5796">
        <v>0.54999999999999982</v>
      </c>
      <c r="X5796" t="s">
        <v>266</v>
      </c>
    </row>
    <row r="5797" spans="1:24" x14ac:dyDescent="0.35">
      <c r="A5797">
        <v>3301003386</v>
      </c>
      <c r="B5797" t="s">
        <v>168</v>
      </c>
      <c r="C5797" t="s">
        <v>168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1747200</v>
      </c>
      <c r="O5797">
        <v>1747200</v>
      </c>
      <c r="P5797" t="s">
        <v>5</v>
      </c>
      <c r="Q5797" t="s">
        <v>7</v>
      </c>
      <c r="R5797" t="s">
        <v>169</v>
      </c>
      <c r="S5797" t="s">
        <v>170</v>
      </c>
      <c r="T5797">
        <v>1127225.8064516129</v>
      </c>
      <c r="U5797">
        <v>1526500</v>
      </c>
      <c r="V5797">
        <v>399274.19354838715</v>
      </c>
      <c r="W5797">
        <v>0.35420959249084261</v>
      </c>
      <c r="X5797" t="s">
        <v>401</v>
      </c>
    </row>
    <row r="5798" spans="1:24" x14ac:dyDescent="0.35">
      <c r="A5798">
        <v>3300010430</v>
      </c>
      <c r="B5798" t="s">
        <v>168</v>
      </c>
      <c r="C5798" t="s">
        <v>168</v>
      </c>
      <c r="D5798">
        <v>0</v>
      </c>
      <c r="E5798">
        <v>0</v>
      </c>
      <c r="F5798">
        <v>352</v>
      </c>
      <c r="G5798">
        <v>15668003</v>
      </c>
      <c r="H5798">
        <v>108</v>
      </c>
      <c r="I5798">
        <v>4675000</v>
      </c>
      <c r="J5798">
        <v>0</v>
      </c>
      <c r="K5798">
        <v>0</v>
      </c>
      <c r="L5798">
        <v>1</v>
      </c>
      <c r="M5798">
        <v>22400</v>
      </c>
      <c r="N5798">
        <v>3093000</v>
      </c>
      <c r="O5798">
        <v>23458403</v>
      </c>
      <c r="P5798" t="s">
        <v>5</v>
      </c>
      <c r="Q5798" t="s">
        <v>17</v>
      </c>
      <c r="R5798" t="s">
        <v>169</v>
      </c>
      <c r="S5798" t="s">
        <v>170</v>
      </c>
      <c r="T5798">
        <v>15134453.548387095</v>
      </c>
      <c r="U5798">
        <v>12594216</v>
      </c>
      <c r="V5798">
        <v>-2540237.5483870953</v>
      </c>
      <c r="W5798">
        <v>-0.1678446823511387</v>
      </c>
      <c r="X5798" t="s">
        <v>291</v>
      </c>
    </row>
    <row r="5799" spans="1:24" x14ac:dyDescent="0.35">
      <c r="A5799">
        <v>3301067207</v>
      </c>
      <c r="B5799" t="s">
        <v>168</v>
      </c>
      <c r="C5799" t="s">
        <v>168</v>
      </c>
      <c r="D5799">
        <v>0</v>
      </c>
      <c r="E5799">
        <v>0</v>
      </c>
      <c r="F5799">
        <v>57</v>
      </c>
      <c r="G5799">
        <v>2290442</v>
      </c>
      <c r="H5799">
        <v>25</v>
      </c>
      <c r="I5799">
        <v>667000</v>
      </c>
      <c r="J5799">
        <v>0</v>
      </c>
      <c r="K5799">
        <v>0</v>
      </c>
      <c r="L5799">
        <v>14</v>
      </c>
      <c r="M5799">
        <v>823600</v>
      </c>
      <c r="N5799">
        <v>165000</v>
      </c>
      <c r="O5799">
        <v>3946042</v>
      </c>
      <c r="P5799" t="s">
        <v>5</v>
      </c>
      <c r="Q5799" t="s">
        <v>14</v>
      </c>
      <c r="R5799" t="s">
        <v>169</v>
      </c>
      <c r="S5799" t="s">
        <v>170</v>
      </c>
      <c r="T5799">
        <v>2545833.5483870967</v>
      </c>
      <c r="U5799">
        <v>1433378</v>
      </c>
      <c r="V5799">
        <v>-1112455.5483870967</v>
      </c>
      <c r="W5799">
        <v>-0.43697104592399172</v>
      </c>
      <c r="X5799" t="s">
        <v>366</v>
      </c>
    </row>
    <row r="5800" spans="1:24" x14ac:dyDescent="0.35">
      <c r="A5800">
        <v>6001146894</v>
      </c>
      <c r="B5800" t="s">
        <v>168</v>
      </c>
      <c r="C5800" t="s">
        <v>168</v>
      </c>
      <c r="D5800">
        <v>0</v>
      </c>
      <c r="E5800">
        <v>0</v>
      </c>
      <c r="F5800">
        <v>49</v>
      </c>
      <c r="G5800">
        <v>1375947</v>
      </c>
      <c r="H5800">
        <v>23</v>
      </c>
      <c r="I5800">
        <v>800000</v>
      </c>
      <c r="J5800">
        <v>0</v>
      </c>
      <c r="K5800">
        <v>0</v>
      </c>
      <c r="L5800">
        <v>9</v>
      </c>
      <c r="M5800">
        <v>431600</v>
      </c>
      <c r="N5800">
        <v>30000</v>
      </c>
      <c r="O5800">
        <v>2637547</v>
      </c>
      <c r="P5800" t="s">
        <v>5</v>
      </c>
      <c r="Q5800" t="s">
        <v>14</v>
      </c>
      <c r="R5800" t="s">
        <v>207</v>
      </c>
      <c r="S5800" t="s">
        <v>170</v>
      </c>
      <c r="T5800">
        <v>1701643.2258064514</v>
      </c>
      <c r="U5800">
        <v>2513949</v>
      </c>
      <c r="V5800">
        <v>812305.7741935486</v>
      </c>
      <c r="W5800">
        <v>0.47736550287065982</v>
      </c>
      <c r="X5800" t="s">
        <v>195</v>
      </c>
    </row>
    <row r="5801" spans="1:24" x14ac:dyDescent="0.35">
      <c r="A5801">
        <v>3301042730</v>
      </c>
      <c r="B5801" t="s">
        <v>168</v>
      </c>
      <c r="C5801" t="s">
        <v>168</v>
      </c>
      <c r="D5801">
        <v>0</v>
      </c>
      <c r="E5801">
        <v>0</v>
      </c>
      <c r="F5801">
        <v>41</v>
      </c>
      <c r="G5801">
        <v>844150</v>
      </c>
      <c r="H5801">
        <v>36</v>
      </c>
      <c r="I5801">
        <v>635000</v>
      </c>
      <c r="J5801">
        <v>0</v>
      </c>
      <c r="K5801">
        <v>0</v>
      </c>
      <c r="L5801">
        <v>21</v>
      </c>
      <c r="M5801">
        <v>730400</v>
      </c>
      <c r="N5801">
        <v>150000</v>
      </c>
      <c r="O5801">
        <v>2359550</v>
      </c>
      <c r="P5801" t="s">
        <v>5</v>
      </c>
      <c r="Q5801" t="s">
        <v>13</v>
      </c>
      <c r="R5801" t="s">
        <v>169</v>
      </c>
      <c r="S5801" t="s">
        <v>170</v>
      </c>
      <c r="T5801">
        <v>1522290.3225806451</v>
      </c>
      <c r="U5801">
        <v>1441656</v>
      </c>
      <c r="V5801">
        <v>-80634.322580645094</v>
      </c>
      <c r="W5801">
        <v>-5.2969083087876845E-2</v>
      </c>
      <c r="X5801" t="s">
        <v>414</v>
      </c>
    </row>
    <row r="5802" spans="1:24" x14ac:dyDescent="0.35">
      <c r="A5802">
        <v>3301001694</v>
      </c>
      <c r="B5802" t="s">
        <v>168</v>
      </c>
      <c r="C5802" t="s">
        <v>168</v>
      </c>
      <c r="D5802">
        <v>0</v>
      </c>
      <c r="E5802">
        <v>0</v>
      </c>
      <c r="F5802">
        <v>44</v>
      </c>
      <c r="G5802">
        <v>1590042</v>
      </c>
      <c r="H5802">
        <v>42</v>
      </c>
      <c r="I5802">
        <v>820000</v>
      </c>
      <c r="J5802">
        <v>0</v>
      </c>
      <c r="K5802">
        <v>0</v>
      </c>
      <c r="L5802">
        <v>39</v>
      </c>
      <c r="M5802">
        <v>1263600</v>
      </c>
      <c r="N5802">
        <v>303000</v>
      </c>
      <c r="O5802">
        <v>3976642</v>
      </c>
      <c r="P5802" t="s">
        <v>5</v>
      </c>
      <c r="Q5802" t="s">
        <v>12</v>
      </c>
      <c r="R5802" t="s">
        <v>169</v>
      </c>
      <c r="S5802" t="s">
        <v>170</v>
      </c>
      <c r="T5802">
        <v>2565575.4838709678</v>
      </c>
      <c r="U5802">
        <v>2441938</v>
      </c>
      <c r="V5802">
        <v>-123637.48387096776</v>
      </c>
      <c r="W5802">
        <v>-4.8190935970600313E-2</v>
      </c>
      <c r="X5802" t="s">
        <v>189</v>
      </c>
    </row>
    <row r="5803" spans="1:24" x14ac:dyDescent="0.35">
      <c r="A5803">
        <v>3301003837</v>
      </c>
      <c r="B5803" t="s">
        <v>168</v>
      </c>
      <c r="C5803" t="s">
        <v>168</v>
      </c>
      <c r="D5803">
        <v>0</v>
      </c>
      <c r="E5803">
        <v>0</v>
      </c>
      <c r="F5803">
        <v>45</v>
      </c>
      <c r="G5803">
        <v>1720149</v>
      </c>
      <c r="H5803">
        <v>64</v>
      </c>
      <c r="I5803">
        <v>2618000</v>
      </c>
      <c r="J5803">
        <v>0</v>
      </c>
      <c r="K5803">
        <v>0</v>
      </c>
      <c r="L5803">
        <v>13</v>
      </c>
      <c r="M5803">
        <v>461200</v>
      </c>
      <c r="N5803">
        <v>75000</v>
      </c>
      <c r="O5803">
        <v>4874349</v>
      </c>
      <c r="P5803" t="s">
        <v>5</v>
      </c>
      <c r="Q5803" t="s">
        <v>14</v>
      </c>
      <c r="R5803" t="s">
        <v>169</v>
      </c>
      <c r="S5803" t="s">
        <v>170</v>
      </c>
      <c r="T5803">
        <v>3144741.2903225804</v>
      </c>
      <c r="U5803">
        <v>3452458</v>
      </c>
      <c r="V5803">
        <v>307716.70967741963</v>
      </c>
      <c r="W5803">
        <v>9.7851200232072166E-2</v>
      </c>
      <c r="X5803" t="s">
        <v>237</v>
      </c>
    </row>
    <row r="5804" spans="1:24" x14ac:dyDescent="0.35">
      <c r="A5804">
        <v>3300008548</v>
      </c>
      <c r="B5804" t="s">
        <v>168</v>
      </c>
      <c r="C5804" t="s">
        <v>168</v>
      </c>
      <c r="D5804">
        <v>0</v>
      </c>
      <c r="E5804">
        <v>0</v>
      </c>
      <c r="F5804">
        <v>4</v>
      </c>
      <c r="G5804">
        <v>296225</v>
      </c>
      <c r="H5804">
        <v>15</v>
      </c>
      <c r="I5804">
        <v>450000</v>
      </c>
      <c r="J5804">
        <v>0</v>
      </c>
      <c r="K5804">
        <v>0</v>
      </c>
      <c r="L5804">
        <v>3</v>
      </c>
      <c r="M5804">
        <v>1121371</v>
      </c>
      <c r="N5804">
        <v>3605000</v>
      </c>
      <c r="O5804">
        <v>5472596</v>
      </c>
      <c r="P5804" t="s">
        <v>5</v>
      </c>
      <c r="Q5804" t="s">
        <v>16</v>
      </c>
      <c r="R5804" t="s">
        <v>169</v>
      </c>
      <c r="S5804" t="s">
        <v>170</v>
      </c>
      <c r="T5804">
        <v>3530707.0967741935</v>
      </c>
      <c r="U5804">
        <v>2610574</v>
      </c>
      <c r="V5804">
        <v>-920133.09677419346</v>
      </c>
      <c r="W5804">
        <v>-0.2606087312127553</v>
      </c>
      <c r="X5804" t="s">
        <v>357</v>
      </c>
    </row>
    <row r="5805" spans="1:24" x14ac:dyDescent="0.35">
      <c r="A5805">
        <v>3301041921</v>
      </c>
      <c r="B5805" t="s">
        <v>168</v>
      </c>
      <c r="C5805" t="s">
        <v>168</v>
      </c>
      <c r="D5805">
        <v>0</v>
      </c>
      <c r="E5805">
        <v>0</v>
      </c>
      <c r="F5805">
        <v>4</v>
      </c>
      <c r="G5805">
        <v>121296</v>
      </c>
      <c r="H5805">
        <v>10</v>
      </c>
      <c r="I5805">
        <v>335000</v>
      </c>
      <c r="J5805">
        <v>0</v>
      </c>
      <c r="K5805">
        <v>0</v>
      </c>
      <c r="L5805">
        <v>8</v>
      </c>
      <c r="M5805">
        <v>239200</v>
      </c>
      <c r="N5805">
        <v>150000</v>
      </c>
      <c r="O5805">
        <v>845496</v>
      </c>
      <c r="P5805" t="s">
        <v>5</v>
      </c>
      <c r="Q5805" t="s">
        <v>13</v>
      </c>
      <c r="R5805" t="s">
        <v>169</v>
      </c>
      <c r="S5805" t="s">
        <v>170</v>
      </c>
      <c r="T5805">
        <v>545481.29032258072</v>
      </c>
      <c r="U5805">
        <v>558697</v>
      </c>
      <c r="V5805">
        <v>13215.709677419276</v>
      </c>
      <c r="W5805">
        <v>2.4227613140688886E-2</v>
      </c>
      <c r="X5805" t="s">
        <v>387</v>
      </c>
    </row>
    <row r="5806" spans="1:24" x14ac:dyDescent="0.35">
      <c r="A5806">
        <v>3300022591</v>
      </c>
      <c r="B5806" t="s">
        <v>168</v>
      </c>
      <c r="C5806" t="s">
        <v>168</v>
      </c>
      <c r="D5806">
        <v>0</v>
      </c>
      <c r="E5806">
        <v>0</v>
      </c>
      <c r="F5806">
        <v>0</v>
      </c>
      <c r="G5806">
        <v>0</v>
      </c>
      <c r="H5806">
        <v>21</v>
      </c>
      <c r="I5806">
        <v>710000</v>
      </c>
      <c r="J5806">
        <v>0</v>
      </c>
      <c r="K5806">
        <v>0</v>
      </c>
      <c r="L5806">
        <v>0</v>
      </c>
      <c r="M5806">
        <v>0</v>
      </c>
      <c r="N5806">
        <v>171000</v>
      </c>
      <c r="O5806">
        <v>881000</v>
      </c>
      <c r="P5806" t="s">
        <v>5</v>
      </c>
      <c r="Q5806" t="s">
        <v>13</v>
      </c>
      <c r="R5806" t="s">
        <v>207</v>
      </c>
      <c r="S5806" t="s">
        <v>170</v>
      </c>
      <c r="T5806">
        <v>568387.09677419357</v>
      </c>
      <c r="U5806">
        <v>430000</v>
      </c>
      <c r="V5806">
        <v>-138387.09677419357</v>
      </c>
      <c r="W5806">
        <v>-0.24347332576617486</v>
      </c>
      <c r="X5806" t="s">
        <v>399</v>
      </c>
    </row>
    <row r="5807" spans="1:24" x14ac:dyDescent="0.35">
      <c r="A5807">
        <v>3301026721</v>
      </c>
      <c r="B5807" t="s">
        <v>168</v>
      </c>
      <c r="C5807" t="s">
        <v>168</v>
      </c>
      <c r="D5807">
        <v>0</v>
      </c>
      <c r="E5807">
        <v>0</v>
      </c>
      <c r="F5807">
        <v>111</v>
      </c>
      <c r="G5807">
        <v>5072380</v>
      </c>
      <c r="H5807">
        <v>62</v>
      </c>
      <c r="I5807">
        <v>2571000</v>
      </c>
      <c r="J5807">
        <v>0</v>
      </c>
      <c r="K5807">
        <v>0</v>
      </c>
      <c r="L5807">
        <v>38</v>
      </c>
      <c r="M5807">
        <v>2151200</v>
      </c>
      <c r="N5807">
        <v>150000</v>
      </c>
      <c r="O5807">
        <v>9944580</v>
      </c>
      <c r="P5807" t="s">
        <v>5</v>
      </c>
      <c r="Q5807" t="s">
        <v>14</v>
      </c>
      <c r="R5807" t="s">
        <v>169</v>
      </c>
      <c r="S5807" t="s">
        <v>170</v>
      </c>
      <c r="T5807">
        <v>6415858.064516129</v>
      </c>
      <c r="U5807">
        <v>4286446</v>
      </c>
      <c r="V5807">
        <v>-2129412.064516129</v>
      </c>
      <c r="W5807">
        <v>-0.33189825010206564</v>
      </c>
      <c r="X5807" t="s">
        <v>314</v>
      </c>
    </row>
    <row r="5808" spans="1:24" x14ac:dyDescent="0.35">
      <c r="A5808">
        <v>3301069908</v>
      </c>
      <c r="B5808" t="s">
        <v>168</v>
      </c>
      <c r="C5808" t="s">
        <v>168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150000</v>
      </c>
      <c r="O5808">
        <v>150000</v>
      </c>
      <c r="P5808" t="s">
        <v>5</v>
      </c>
      <c r="Q5808" t="s">
        <v>11</v>
      </c>
      <c r="R5808" t="s">
        <v>169</v>
      </c>
      <c r="S5808" t="s">
        <v>170</v>
      </c>
      <c r="T5808">
        <v>96774.193548387106</v>
      </c>
      <c r="U5808">
        <v>30000</v>
      </c>
      <c r="V5808">
        <v>-66774.193548387106</v>
      </c>
      <c r="W5808">
        <v>-0.69</v>
      </c>
      <c r="X5808" t="s">
        <v>217</v>
      </c>
    </row>
    <row r="5809" spans="1:24" x14ac:dyDescent="0.35">
      <c r="A5809">
        <v>3300003877</v>
      </c>
      <c r="B5809" t="s">
        <v>168</v>
      </c>
      <c r="C5809" t="s">
        <v>168</v>
      </c>
      <c r="D5809">
        <v>0</v>
      </c>
      <c r="E5809">
        <v>0</v>
      </c>
      <c r="F5809">
        <v>1</v>
      </c>
      <c r="G5809">
        <v>34699</v>
      </c>
      <c r="H5809">
        <v>34</v>
      </c>
      <c r="I5809">
        <v>1285000</v>
      </c>
      <c r="J5809">
        <v>0</v>
      </c>
      <c r="K5809">
        <v>0</v>
      </c>
      <c r="L5809">
        <v>0</v>
      </c>
      <c r="M5809">
        <v>0</v>
      </c>
      <c r="N5809">
        <v>30000</v>
      </c>
      <c r="O5809">
        <v>1349699</v>
      </c>
      <c r="P5809" t="s">
        <v>5</v>
      </c>
      <c r="Q5809" t="s">
        <v>13</v>
      </c>
      <c r="R5809" t="s">
        <v>169</v>
      </c>
      <c r="S5809" t="s">
        <v>170</v>
      </c>
      <c r="T5809">
        <v>870773.54838709685</v>
      </c>
      <c r="U5809">
        <v>40000</v>
      </c>
      <c r="V5809">
        <v>-830773.54838709685</v>
      </c>
      <c r="W5809">
        <v>-0.95406383200995182</v>
      </c>
      <c r="X5809" t="s">
        <v>280</v>
      </c>
    </row>
    <row r="5810" spans="1:24" x14ac:dyDescent="0.35">
      <c r="A5810">
        <v>3301034096</v>
      </c>
      <c r="B5810" t="s">
        <v>168</v>
      </c>
      <c r="C5810" t="s">
        <v>168</v>
      </c>
      <c r="D5810">
        <v>0</v>
      </c>
      <c r="E5810">
        <v>0</v>
      </c>
      <c r="F5810">
        <v>9</v>
      </c>
      <c r="G5810">
        <v>260790</v>
      </c>
      <c r="H5810">
        <v>29</v>
      </c>
      <c r="I5810">
        <v>700000</v>
      </c>
      <c r="J5810">
        <v>0</v>
      </c>
      <c r="K5810">
        <v>0</v>
      </c>
      <c r="L5810">
        <v>25</v>
      </c>
      <c r="M5810">
        <v>1030000</v>
      </c>
      <c r="N5810">
        <v>134000</v>
      </c>
      <c r="O5810">
        <v>2124790</v>
      </c>
      <c r="P5810" t="s">
        <v>5</v>
      </c>
      <c r="Q5810" t="s">
        <v>11</v>
      </c>
      <c r="R5810" t="s">
        <v>169</v>
      </c>
      <c r="S5810" t="s">
        <v>170</v>
      </c>
      <c r="T5810">
        <v>1370832.2580645161</v>
      </c>
      <c r="U5810">
        <v>1411881</v>
      </c>
      <c r="V5810">
        <v>41048.741935483878</v>
      </c>
      <c r="W5810">
        <v>2.9944394504868743E-2</v>
      </c>
      <c r="X5810" t="s">
        <v>306</v>
      </c>
    </row>
    <row r="5811" spans="1:24" x14ac:dyDescent="0.35">
      <c r="A5811">
        <v>3301071457</v>
      </c>
      <c r="B5811" t="s">
        <v>168</v>
      </c>
      <c r="C5811" t="s">
        <v>168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90000</v>
      </c>
      <c r="O5811">
        <v>90000</v>
      </c>
      <c r="P5811" t="s">
        <v>5</v>
      </c>
      <c r="Q5811" t="s">
        <v>11</v>
      </c>
      <c r="R5811" t="s">
        <v>169</v>
      </c>
      <c r="S5811" t="s">
        <v>170</v>
      </c>
      <c r="T5811">
        <v>58064.516129032258</v>
      </c>
      <c r="U5811">
        <v>351349</v>
      </c>
      <c r="V5811">
        <v>293284.48387096776</v>
      </c>
      <c r="W5811">
        <v>5.051010555555556</v>
      </c>
      <c r="X5811" t="s">
        <v>385</v>
      </c>
    </row>
    <row r="5812" spans="1:24" x14ac:dyDescent="0.35">
      <c r="A5812">
        <v>3301076123</v>
      </c>
      <c r="B5812" t="s">
        <v>168</v>
      </c>
      <c r="C5812" t="s">
        <v>168</v>
      </c>
      <c r="D5812">
        <v>0</v>
      </c>
      <c r="E5812">
        <v>0</v>
      </c>
      <c r="F5812">
        <v>14</v>
      </c>
      <c r="G5812">
        <v>580486</v>
      </c>
      <c r="H5812">
        <v>6</v>
      </c>
      <c r="I5812">
        <v>335000</v>
      </c>
      <c r="J5812">
        <v>0</v>
      </c>
      <c r="K5812">
        <v>0</v>
      </c>
      <c r="L5812">
        <v>15</v>
      </c>
      <c r="M5812">
        <v>606000</v>
      </c>
      <c r="N5812">
        <v>150000</v>
      </c>
      <c r="O5812">
        <v>1671486</v>
      </c>
      <c r="P5812" t="s">
        <v>5</v>
      </c>
      <c r="Q5812" t="s">
        <v>14</v>
      </c>
      <c r="R5812" t="s">
        <v>169</v>
      </c>
      <c r="S5812" t="s">
        <v>170</v>
      </c>
      <c r="T5812">
        <v>1078378.064516129</v>
      </c>
      <c r="U5812">
        <v>1375484</v>
      </c>
      <c r="V5812">
        <v>297105.93548387103</v>
      </c>
      <c r="W5812">
        <v>0.27551184993472888</v>
      </c>
      <c r="X5812" t="s">
        <v>366</v>
      </c>
    </row>
    <row r="5813" spans="1:24" x14ac:dyDescent="0.35">
      <c r="A5813">
        <v>3301072115</v>
      </c>
      <c r="B5813" t="s">
        <v>168</v>
      </c>
      <c r="C5813" t="s">
        <v>168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280000</v>
      </c>
      <c r="O5813">
        <v>280000</v>
      </c>
      <c r="P5813" t="s">
        <v>5</v>
      </c>
      <c r="Q5813" t="s">
        <v>12</v>
      </c>
      <c r="R5813" t="s">
        <v>169</v>
      </c>
      <c r="S5813" t="s">
        <v>170</v>
      </c>
      <c r="T5813">
        <v>180645.16129032258</v>
      </c>
      <c r="U5813">
        <v>405000</v>
      </c>
      <c r="V5813">
        <v>224354.83870967742</v>
      </c>
      <c r="W5813">
        <v>1.2419642857142859</v>
      </c>
      <c r="X5813" t="s">
        <v>256</v>
      </c>
    </row>
    <row r="5814" spans="1:24" x14ac:dyDescent="0.35">
      <c r="A5814">
        <v>3300026277</v>
      </c>
      <c r="B5814" t="s">
        <v>168</v>
      </c>
      <c r="C5814" t="s">
        <v>168</v>
      </c>
      <c r="D5814">
        <v>0</v>
      </c>
      <c r="E5814">
        <v>0</v>
      </c>
      <c r="F5814">
        <v>77</v>
      </c>
      <c r="G5814">
        <v>3016315</v>
      </c>
      <c r="H5814">
        <v>62</v>
      </c>
      <c r="I5814">
        <v>1370000</v>
      </c>
      <c r="J5814">
        <v>0</v>
      </c>
      <c r="K5814">
        <v>0</v>
      </c>
      <c r="L5814">
        <v>13</v>
      </c>
      <c r="M5814">
        <v>631200</v>
      </c>
      <c r="N5814">
        <v>2251500</v>
      </c>
      <c r="O5814">
        <v>7269015</v>
      </c>
      <c r="P5814" t="s">
        <v>5</v>
      </c>
      <c r="Q5814" t="s">
        <v>17</v>
      </c>
      <c r="R5814" t="s">
        <v>169</v>
      </c>
      <c r="S5814" t="s">
        <v>170</v>
      </c>
      <c r="T5814">
        <v>4689687.0967741935</v>
      </c>
      <c r="U5814">
        <v>4746125</v>
      </c>
      <c r="V5814">
        <v>56437.903225806542</v>
      </c>
      <c r="W5814">
        <v>1.203447097027599E-2</v>
      </c>
      <c r="X5814" t="s">
        <v>192</v>
      </c>
    </row>
    <row r="5815" spans="1:24" x14ac:dyDescent="0.35">
      <c r="A5815">
        <v>3301003541</v>
      </c>
      <c r="B5815" t="s">
        <v>168</v>
      </c>
      <c r="C5815" t="s">
        <v>168</v>
      </c>
      <c r="D5815">
        <v>0</v>
      </c>
      <c r="E5815">
        <v>0</v>
      </c>
      <c r="F5815">
        <v>139</v>
      </c>
      <c r="G5815">
        <v>5267049</v>
      </c>
      <c r="H5815">
        <v>80</v>
      </c>
      <c r="I5815">
        <v>3402000</v>
      </c>
      <c r="J5815">
        <v>0</v>
      </c>
      <c r="K5815">
        <v>0</v>
      </c>
      <c r="L5815">
        <v>11</v>
      </c>
      <c r="M5815">
        <v>396400</v>
      </c>
      <c r="N5815">
        <v>30000</v>
      </c>
      <c r="O5815">
        <v>9095449</v>
      </c>
      <c r="P5815" t="s">
        <v>5</v>
      </c>
      <c r="Q5815" t="s">
        <v>10</v>
      </c>
      <c r="R5815" t="s">
        <v>181</v>
      </c>
      <c r="S5815" t="s">
        <v>170</v>
      </c>
      <c r="T5815">
        <v>5868031.6129032252</v>
      </c>
      <c r="U5815">
        <v>6665237</v>
      </c>
      <c r="V5815">
        <v>797205.38709677476</v>
      </c>
      <c r="W5815">
        <v>0.13585567353519346</v>
      </c>
      <c r="X5815" t="s">
        <v>182</v>
      </c>
    </row>
    <row r="5816" spans="1:24" x14ac:dyDescent="0.35">
      <c r="A5816">
        <v>3300014874</v>
      </c>
      <c r="B5816" t="s">
        <v>168</v>
      </c>
      <c r="C5816" t="s">
        <v>168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1303300</v>
      </c>
      <c r="O5816">
        <v>1303300</v>
      </c>
      <c r="P5816" t="s">
        <v>5</v>
      </c>
      <c r="Q5816" t="s">
        <v>7</v>
      </c>
      <c r="R5816" t="s">
        <v>169</v>
      </c>
      <c r="S5816" t="s">
        <v>170</v>
      </c>
      <c r="T5816">
        <v>840838.70967741939</v>
      </c>
      <c r="U5816">
        <v>1010570</v>
      </c>
      <c r="V5816">
        <v>169731.29032258061</v>
      </c>
      <c r="W5816">
        <v>0.20185951047341355</v>
      </c>
      <c r="X5816" t="s">
        <v>236</v>
      </c>
    </row>
    <row r="5817" spans="1:24" x14ac:dyDescent="0.35">
      <c r="A5817">
        <v>3301069357</v>
      </c>
      <c r="B5817" t="s">
        <v>168</v>
      </c>
      <c r="C5817" t="s">
        <v>168</v>
      </c>
      <c r="D5817">
        <v>0</v>
      </c>
      <c r="E5817">
        <v>0</v>
      </c>
      <c r="F5817">
        <v>119</v>
      </c>
      <c r="G5817">
        <v>6111750</v>
      </c>
      <c r="H5817">
        <v>320</v>
      </c>
      <c r="I5817">
        <v>16099000</v>
      </c>
      <c r="J5817">
        <v>0</v>
      </c>
      <c r="K5817">
        <v>0</v>
      </c>
      <c r="L5817">
        <v>150</v>
      </c>
      <c r="M5817">
        <v>11020000</v>
      </c>
      <c r="N5817">
        <v>150000</v>
      </c>
      <c r="O5817">
        <v>33380750</v>
      </c>
      <c r="P5817" t="s">
        <v>5</v>
      </c>
      <c r="Q5817" t="s">
        <v>15</v>
      </c>
      <c r="R5817" t="s">
        <v>169</v>
      </c>
      <c r="S5817" t="s">
        <v>170</v>
      </c>
      <c r="T5817">
        <v>21535967.741935484</v>
      </c>
      <c r="U5817">
        <v>23921303</v>
      </c>
      <c r="V5817">
        <v>2385335.2580645159</v>
      </c>
      <c r="W5817">
        <v>0.11076053264231622</v>
      </c>
      <c r="X5817" t="s">
        <v>369</v>
      </c>
    </row>
    <row r="5818" spans="1:24" x14ac:dyDescent="0.35">
      <c r="A5818">
        <v>3301001367</v>
      </c>
      <c r="B5818" t="s">
        <v>168</v>
      </c>
      <c r="C5818" t="s">
        <v>168</v>
      </c>
      <c r="D5818">
        <v>0</v>
      </c>
      <c r="E5818">
        <v>0</v>
      </c>
      <c r="F5818">
        <v>50</v>
      </c>
      <c r="G5818">
        <v>1583342</v>
      </c>
      <c r="H5818">
        <v>83</v>
      </c>
      <c r="I5818">
        <v>2370000</v>
      </c>
      <c r="J5818">
        <v>0</v>
      </c>
      <c r="K5818">
        <v>0</v>
      </c>
      <c r="L5818">
        <v>41</v>
      </c>
      <c r="M5818">
        <v>2858400</v>
      </c>
      <c r="N5818">
        <v>150000</v>
      </c>
      <c r="O5818">
        <v>6961742</v>
      </c>
      <c r="P5818" t="s">
        <v>5</v>
      </c>
      <c r="Q5818" t="s">
        <v>9</v>
      </c>
      <c r="R5818" t="s">
        <v>169</v>
      </c>
      <c r="S5818" t="s">
        <v>170</v>
      </c>
      <c r="T5818">
        <v>4491446.4516129028</v>
      </c>
      <c r="U5818">
        <v>3568370</v>
      </c>
      <c r="V5818">
        <v>-923076.45161290281</v>
      </c>
      <c r="W5818">
        <v>-0.20551874803748826</v>
      </c>
      <c r="X5818" t="s">
        <v>228</v>
      </c>
    </row>
    <row r="5819" spans="1:24" x14ac:dyDescent="0.35">
      <c r="A5819">
        <v>3301060876</v>
      </c>
      <c r="B5819" t="s">
        <v>168</v>
      </c>
      <c r="C5819" t="s">
        <v>168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178000</v>
      </c>
      <c r="O5819">
        <v>178000</v>
      </c>
      <c r="P5819" t="s">
        <v>5</v>
      </c>
      <c r="Q5819" t="s">
        <v>9</v>
      </c>
      <c r="R5819" t="s">
        <v>169</v>
      </c>
      <c r="S5819" t="s">
        <v>170</v>
      </c>
      <c r="T5819">
        <v>114838.70967741936</v>
      </c>
      <c r="U5819">
        <v>164000</v>
      </c>
      <c r="V5819">
        <v>49161.290322580637</v>
      </c>
      <c r="W5819">
        <v>0.42808988764044931</v>
      </c>
      <c r="X5819" t="s">
        <v>281</v>
      </c>
    </row>
    <row r="5820" spans="1:24" x14ac:dyDescent="0.35">
      <c r="A5820">
        <v>3301071778</v>
      </c>
      <c r="B5820" t="s">
        <v>168</v>
      </c>
      <c r="C5820" t="s">
        <v>168</v>
      </c>
      <c r="D5820">
        <v>0</v>
      </c>
      <c r="E5820">
        <v>0</v>
      </c>
      <c r="F5820">
        <v>80</v>
      </c>
      <c r="G5820">
        <v>2501656</v>
      </c>
      <c r="H5820">
        <v>8</v>
      </c>
      <c r="I5820">
        <v>350000</v>
      </c>
      <c r="J5820">
        <v>0</v>
      </c>
      <c r="K5820">
        <v>0</v>
      </c>
      <c r="L5820">
        <v>0</v>
      </c>
      <c r="M5820">
        <v>0</v>
      </c>
      <c r="N5820">
        <v>1410000</v>
      </c>
      <c r="O5820">
        <v>4261656</v>
      </c>
      <c r="P5820" t="s">
        <v>5</v>
      </c>
      <c r="Q5820" t="s">
        <v>12</v>
      </c>
      <c r="R5820" t="s">
        <v>169</v>
      </c>
      <c r="S5820" t="s">
        <v>170</v>
      </c>
      <c r="T5820">
        <v>2749455.4838709678</v>
      </c>
      <c r="U5820">
        <v>2187077</v>
      </c>
      <c r="V5820">
        <v>-562378.48387096776</v>
      </c>
      <c r="W5820">
        <v>-0.20454176733176022</v>
      </c>
      <c r="X5820" t="s">
        <v>222</v>
      </c>
    </row>
    <row r="5821" spans="1:24" x14ac:dyDescent="0.35">
      <c r="A5821">
        <v>3300005012</v>
      </c>
      <c r="B5821" t="s">
        <v>168</v>
      </c>
      <c r="C5821" t="s">
        <v>168</v>
      </c>
      <c r="D5821">
        <v>0</v>
      </c>
      <c r="E5821">
        <v>0</v>
      </c>
      <c r="F5821">
        <v>254</v>
      </c>
      <c r="G5821">
        <v>9394828</v>
      </c>
      <c r="H5821">
        <v>6</v>
      </c>
      <c r="I5821">
        <v>270000</v>
      </c>
      <c r="J5821">
        <v>0</v>
      </c>
      <c r="K5821">
        <v>0</v>
      </c>
      <c r="L5821">
        <v>7</v>
      </c>
      <c r="M5821">
        <v>636800</v>
      </c>
      <c r="N5821">
        <v>60000</v>
      </c>
      <c r="O5821">
        <v>10361628</v>
      </c>
      <c r="P5821" t="s">
        <v>5</v>
      </c>
      <c r="Q5821" t="s">
        <v>14</v>
      </c>
      <c r="R5821" t="s">
        <v>169</v>
      </c>
      <c r="S5821" t="s">
        <v>170</v>
      </c>
      <c r="T5821">
        <v>6684921.2903225804</v>
      </c>
      <c r="U5821">
        <v>5413781</v>
      </c>
      <c r="V5821">
        <v>-1271140.2903225804</v>
      </c>
      <c r="W5821">
        <v>-0.19015037501828858</v>
      </c>
      <c r="X5821" t="s">
        <v>183</v>
      </c>
    </row>
    <row r="5822" spans="1:24" x14ac:dyDescent="0.35">
      <c r="A5822">
        <v>3301039597</v>
      </c>
      <c r="B5822" t="s">
        <v>168</v>
      </c>
      <c r="C5822" t="s">
        <v>168</v>
      </c>
      <c r="D5822">
        <v>0</v>
      </c>
      <c r="E5822">
        <v>0</v>
      </c>
      <c r="F5822">
        <v>77</v>
      </c>
      <c r="G5822">
        <v>2821043</v>
      </c>
      <c r="H5822">
        <v>32</v>
      </c>
      <c r="I5822">
        <v>1085000</v>
      </c>
      <c r="J5822">
        <v>0</v>
      </c>
      <c r="K5822">
        <v>0</v>
      </c>
      <c r="L5822">
        <v>0</v>
      </c>
      <c r="M5822">
        <v>0</v>
      </c>
      <c r="N5822">
        <v>380000</v>
      </c>
      <c r="O5822">
        <v>4286043</v>
      </c>
      <c r="P5822" t="s">
        <v>5</v>
      </c>
      <c r="Q5822" t="s">
        <v>6</v>
      </c>
      <c r="R5822" t="s">
        <v>169</v>
      </c>
      <c r="S5822" t="s">
        <v>170</v>
      </c>
      <c r="T5822">
        <v>2765189.0322580645</v>
      </c>
      <c r="U5822">
        <v>2785471</v>
      </c>
      <c r="V5822">
        <v>20281.967741935514</v>
      </c>
      <c r="W5822">
        <v>7.3347490914112967E-3</v>
      </c>
      <c r="X5822" t="s">
        <v>232</v>
      </c>
    </row>
    <row r="5823" spans="1:24" x14ac:dyDescent="0.35">
      <c r="A5823">
        <v>3301008064</v>
      </c>
      <c r="B5823" t="s">
        <v>168</v>
      </c>
      <c r="C5823" t="s">
        <v>168</v>
      </c>
      <c r="D5823">
        <v>0</v>
      </c>
      <c r="E5823">
        <v>0</v>
      </c>
      <c r="F5823">
        <v>15</v>
      </c>
      <c r="G5823">
        <v>457895</v>
      </c>
      <c r="H5823">
        <v>8</v>
      </c>
      <c r="I5823">
        <v>195000</v>
      </c>
      <c r="J5823">
        <v>0</v>
      </c>
      <c r="K5823">
        <v>0</v>
      </c>
      <c r="L5823">
        <v>0</v>
      </c>
      <c r="M5823">
        <v>0</v>
      </c>
      <c r="N5823">
        <v>640000</v>
      </c>
      <c r="O5823">
        <v>1292895</v>
      </c>
      <c r="P5823" t="s">
        <v>5</v>
      </c>
      <c r="Q5823" t="s">
        <v>12</v>
      </c>
      <c r="R5823" t="s">
        <v>169</v>
      </c>
      <c r="S5823" t="s">
        <v>170</v>
      </c>
      <c r="T5823">
        <v>834125.80645161285</v>
      </c>
      <c r="U5823">
        <v>1419996</v>
      </c>
      <c r="V5823">
        <v>585870.19354838715</v>
      </c>
      <c r="W5823">
        <v>0.70237629505876353</v>
      </c>
      <c r="X5823" t="s">
        <v>353</v>
      </c>
    </row>
    <row r="5824" spans="1:24" x14ac:dyDescent="0.35">
      <c r="A5824">
        <v>6001125866</v>
      </c>
      <c r="B5824" t="s">
        <v>168</v>
      </c>
      <c r="C5824" t="s">
        <v>168</v>
      </c>
      <c r="D5824">
        <v>0</v>
      </c>
      <c r="E5824">
        <v>0</v>
      </c>
      <c r="F5824">
        <v>35</v>
      </c>
      <c r="G5824">
        <v>1086954</v>
      </c>
      <c r="H5824">
        <v>28</v>
      </c>
      <c r="I5824">
        <v>1446000</v>
      </c>
      <c r="J5824">
        <v>0</v>
      </c>
      <c r="K5824">
        <v>0</v>
      </c>
      <c r="L5824">
        <v>12</v>
      </c>
      <c r="M5824">
        <v>848800</v>
      </c>
      <c r="N5824">
        <v>0</v>
      </c>
      <c r="O5824">
        <v>3381754</v>
      </c>
      <c r="P5824" t="s">
        <v>5</v>
      </c>
      <c r="Q5824" t="s">
        <v>13</v>
      </c>
      <c r="R5824" t="s">
        <v>207</v>
      </c>
      <c r="S5824" t="s">
        <v>170</v>
      </c>
      <c r="T5824">
        <v>2181776.7741935486</v>
      </c>
      <c r="U5824">
        <v>2668578</v>
      </c>
      <c r="V5824">
        <v>486801.2258064514</v>
      </c>
      <c r="W5824">
        <v>0.22312146300410962</v>
      </c>
      <c r="X5824" t="s">
        <v>399</v>
      </c>
    </row>
    <row r="5825" spans="1:24" x14ac:dyDescent="0.35">
      <c r="A5825">
        <v>3300014848</v>
      </c>
      <c r="B5825" t="s">
        <v>168</v>
      </c>
      <c r="C5825" t="s">
        <v>168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3713700</v>
      </c>
      <c r="O5825">
        <v>3713700</v>
      </c>
      <c r="P5825" t="s">
        <v>5</v>
      </c>
      <c r="Q5825" t="s">
        <v>7</v>
      </c>
      <c r="R5825" t="s">
        <v>169</v>
      </c>
      <c r="S5825" t="s">
        <v>170</v>
      </c>
      <c r="T5825">
        <v>2395935.4838709678</v>
      </c>
      <c r="U5825">
        <v>7081500</v>
      </c>
      <c r="V5825">
        <v>4685564.5161290318</v>
      </c>
      <c r="W5825">
        <v>1.9556305032716699</v>
      </c>
      <c r="X5825" t="s">
        <v>215</v>
      </c>
    </row>
    <row r="5826" spans="1:24" x14ac:dyDescent="0.35">
      <c r="A5826">
        <v>3300016544</v>
      </c>
      <c r="B5826" t="s">
        <v>168</v>
      </c>
      <c r="C5826" t="s">
        <v>168</v>
      </c>
      <c r="D5826">
        <v>0</v>
      </c>
      <c r="E5826">
        <v>0</v>
      </c>
      <c r="F5826">
        <v>64</v>
      </c>
      <c r="G5826">
        <v>3488155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102400</v>
      </c>
      <c r="N5826">
        <v>1121500</v>
      </c>
      <c r="O5826">
        <v>4712055</v>
      </c>
      <c r="P5826" t="s">
        <v>5</v>
      </c>
      <c r="Q5826" t="s">
        <v>7</v>
      </c>
      <c r="R5826" t="s">
        <v>169</v>
      </c>
      <c r="S5826" t="s">
        <v>170</v>
      </c>
      <c r="T5826">
        <v>3040035.4838709678</v>
      </c>
      <c r="U5826">
        <v>6656438</v>
      </c>
      <c r="V5826">
        <v>3616402.5161290322</v>
      </c>
      <c r="W5826">
        <v>1.1895922055239168</v>
      </c>
      <c r="X5826" t="s">
        <v>203</v>
      </c>
    </row>
    <row r="5827" spans="1:24" x14ac:dyDescent="0.35">
      <c r="A5827">
        <v>6001121955</v>
      </c>
      <c r="B5827" t="s">
        <v>168</v>
      </c>
      <c r="C5827" t="s">
        <v>168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81000</v>
      </c>
      <c r="O5827">
        <v>81000</v>
      </c>
      <c r="P5827" t="s">
        <v>5</v>
      </c>
      <c r="Q5827" t="s">
        <v>13</v>
      </c>
      <c r="R5827" t="s">
        <v>169</v>
      </c>
      <c r="S5827" t="s">
        <v>170</v>
      </c>
      <c r="T5827">
        <v>52258.06451612903</v>
      </c>
      <c r="U5827">
        <v>0</v>
      </c>
      <c r="V5827">
        <v>-52258.06451612903</v>
      </c>
      <c r="W5827">
        <v>0</v>
      </c>
      <c r="X5827" t="s">
        <v>375</v>
      </c>
    </row>
    <row r="5828" spans="1:24" x14ac:dyDescent="0.35">
      <c r="A5828">
        <v>3301052773</v>
      </c>
      <c r="B5828" t="s">
        <v>168</v>
      </c>
      <c r="C5828" t="s">
        <v>168</v>
      </c>
      <c r="D5828">
        <v>0</v>
      </c>
      <c r="E5828">
        <v>0</v>
      </c>
      <c r="F5828">
        <v>1</v>
      </c>
      <c r="G5828">
        <v>25700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959500</v>
      </c>
      <c r="O5828">
        <v>985200</v>
      </c>
      <c r="P5828" t="s">
        <v>5</v>
      </c>
      <c r="Q5828" t="s">
        <v>12</v>
      </c>
      <c r="R5828" t="s">
        <v>169</v>
      </c>
      <c r="S5828" t="s">
        <v>170</v>
      </c>
      <c r="T5828">
        <v>635612.90322580643</v>
      </c>
      <c r="U5828">
        <v>647500</v>
      </c>
      <c r="V5828">
        <v>11887.096774193575</v>
      </c>
      <c r="W5828">
        <v>1.870178643930176E-2</v>
      </c>
      <c r="X5828" t="s">
        <v>235</v>
      </c>
    </row>
    <row r="5829" spans="1:24" x14ac:dyDescent="0.35">
      <c r="A5829">
        <v>3300012269</v>
      </c>
      <c r="B5829" t="s">
        <v>168</v>
      </c>
      <c r="C5829" t="s">
        <v>168</v>
      </c>
      <c r="D5829">
        <v>0</v>
      </c>
      <c r="E5829">
        <v>0</v>
      </c>
      <c r="F5829">
        <v>192</v>
      </c>
      <c r="G5829">
        <v>8286226</v>
      </c>
      <c r="H5829">
        <v>71</v>
      </c>
      <c r="I5829">
        <v>3090000</v>
      </c>
      <c r="J5829">
        <v>335</v>
      </c>
      <c r="K5829">
        <v>4463875</v>
      </c>
      <c r="L5829">
        <v>2</v>
      </c>
      <c r="M5829">
        <v>74800</v>
      </c>
      <c r="N5829">
        <v>1008000</v>
      </c>
      <c r="O5829">
        <v>16922901</v>
      </c>
      <c r="P5829" t="s">
        <v>5</v>
      </c>
      <c r="Q5829" t="s">
        <v>16</v>
      </c>
      <c r="R5829" t="s">
        <v>169</v>
      </c>
      <c r="S5829" t="s">
        <v>170</v>
      </c>
      <c r="T5829">
        <v>10918000.64516129</v>
      </c>
      <c r="U5829">
        <v>8419755</v>
      </c>
      <c r="V5829">
        <v>-2498245.6451612897</v>
      </c>
      <c r="W5829">
        <v>-0.2288189684499129</v>
      </c>
      <c r="X5829" t="s">
        <v>377</v>
      </c>
    </row>
    <row r="5830" spans="1:24" x14ac:dyDescent="0.35">
      <c r="A5830">
        <v>3300003457</v>
      </c>
      <c r="B5830" t="s">
        <v>168</v>
      </c>
      <c r="C5830" t="s">
        <v>168</v>
      </c>
      <c r="D5830">
        <v>0</v>
      </c>
      <c r="E5830">
        <v>0</v>
      </c>
      <c r="F5830">
        <v>0</v>
      </c>
      <c r="G5830">
        <v>0</v>
      </c>
      <c r="H5830">
        <v>450</v>
      </c>
      <c r="I5830">
        <v>12785000</v>
      </c>
      <c r="J5830">
        <v>0</v>
      </c>
      <c r="K5830">
        <v>0</v>
      </c>
      <c r="L5830">
        <v>0</v>
      </c>
      <c r="M5830">
        <v>0</v>
      </c>
      <c r="N5830">
        <v>177000</v>
      </c>
      <c r="O5830">
        <v>12962000</v>
      </c>
      <c r="P5830" t="s">
        <v>5</v>
      </c>
      <c r="Q5830" t="s">
        <v>13</v>
      </c>
      <c r="R5830" t="s">
        <v>169</v>
      </c>
      <c r="S5830" t="s">
        <v>170</v>
      </c>
      <c r="T5830">
        <v>8362580.6451612907</v>
      </c>
      <c r="U5830">
        <v>8190000</v>
      </c>
      <c r="V5830">
        <v>-172580.64516129065</v>
      </c>
      <c r="W5830">
        <v>-2.0637247338373799E-2</v>
      </c>
      <c r="X5830" t="s">
        <v>186</v>
      </c>
    </row>
    <row r="5831" spans="1:24" x14ac:dyDescent="0.35">
      <c r="A5831">
        <v>3301001009</v>
      </c>
      <c r="B5831" t="s">
        <v>168</v>
      </c>
      <c r="C5831" t="s">
        <v>168</v>
      </c>
      <c r="D5831">
        <v>0</v>
      </c>
      <c r="E5831">
        <v>0</v>
      </c>
      <c r="F5831">
        <v>28</v>
      </c>
      <c r="G5831">
        <v>1551706</v>
      </c>
      <c r="H5831">
        <v>5</v>
      </c>
      <c r="I5831">
        <v>130000</v>
      </c>
      <c r="J5831">
        <v>0</v>
      </c>
      <c r="K5831">
        <v>0</v>
      </c>
      <c r="L5831">
        <v>6</v>
      </c>
      <c r="M5831">
        <v>274400</v>
      </c>
      <c r="N5831">
        <v>330000</v>
      </c>
      <c r="O5831">
        <v>2286106</v>
      </c>
      <c r="P5831" t="s">
        <v>5</v>
      </c>
      <c r="Q5831" t="s">
        <v>12</v>
      </c>
      <c r="R5831" t="s">
        <v>169</v>
      </c>
      <c r="S5831" t="s">
        <v>170</v>
      </c>
      <c r="T5831">
        <v>1474907.0967741937</v>
      </c>
      <c r="U5831">
        <v>1454137</v>
      </c>
      <c r="V5831">
        <v>-20770.096774193691</v>
      </c>
      <c r="W5831">
        <v>-1.408230851937764E-2</v>
      </c>
      <c r="X5831" t="s">
        <v>302</v>
      </c>
    </row>
    <row r="5832" spans="1:24" x14ac:dyDescent="0.35">
      <c r="A5832">
        <v>3301036463</v>
      </c>
      <c r="B5832" t="s">
        <v>168</v>
      </c>
      <c r="C5832" t="s">
        <v>168</v>
      </c>
      <c r="D5832">
        <v>0</v>
      </c>
      <c r="E5832">
        <v>0</v>
      </c>
      <c r="F5832">
        <v>1</v>
      </c>
      <c r="G5832">
        <v>85199</v>
      </c>
      <c r="H5832">
        <v>2</v>
      </c>
      <c r="I5832">
        <v>70000</v>
      </c>
      <c r="J5832">
        <v>0</v>
      </c>
      <c r="K5832">
        <v>0</v>
      </c>
      <c r="L5832">
        <v>0</v>
      </c>
      <c r="M5832">
        <v>0</v>
      </c>
      <c r="N5832">
        <v>60000</v>
      </c>
      <c r="O5832">
        <v>215199</v>
      </c>
      <c r="P5832" t="s">
        <v>5</v>
      </c>
      <c r="Q5832" t="s">
        <v>13</v>
      </c>
      <c r="R5832" t="s">
        <v>169</v>
      </c>
      <c r="S5832" t="s">
        <v>170</v>
      </c>
      <c r="T5832">
        <v>138838.06451612903</v>
      </c>
      <c r="U5832">
        <v>299694</v>
      </c>
      <c r="V5832">
        <v>160855.93548387097</v>
      </c>
      <c r="W5832">
        <v>1.1585867034698119</v>
      </c>
      <c r="X5832" t="s">
        <v>274</v>
      </c>
    </row>
    <row r="5833" spans="1:24" x14ac:dyDescent="0.35">
      <c r="A5833">
        <v>3300009270</v>
      </c>
      <c r="B5833" t="s">
        <v>168</v>
      </c>
      <c r="C5833" t="s">
        <v>168</v>
      </c>
      <c r="D5833">
        <v>0</v>
      </c>
      <c r="E5833">
        <v>0</v>
      </c>
      <c r="F5833">
        <v>64</v>
      </c>
      <c r="G5833">
        <v>2507514</v>
      </c>
      <c r="H5833">
        <v>20</v>
      </c>
      <c r="I5833">
        <v>630000</v>
      </c>
      <c r="J5833">
        <v>0</v>
      </c>
      <c r="K5833">
        <v>0</v>
      </c>
      <c r="L5833">
        <v>4</v>
      </c>
      <c r="M5833">
        <v>119600</v>
      </c>
      <c r="N5833">
        <v>2317500</v>
      </c>
      <c r="O5833">
        <v>5574614</v>
      </c>
      <c r="P5833" t="s">
        <v>5</v>
      </c>
      <c r="Q5833" t="s">
        <v>16</v>
      </c>
      <c r="R5833" t="s">
        <v>169</v>
      </c>
      <c r="S5833" t="s">
        <v>170</v>
      </c>
      <c r="T5833">
        <v>3596525.1612903224</v>
      </c>
      <c r="U5833">
        <v>3295691</v>
      </c>
      <c r="V5833">
        <v>-300834.16129032243</v>
      </c>
      <c r="W5833">
        <v>-8.364578247031984E-2</v>
      </c>
      <c r="X5833" t="s">
        <v>312</v>
      </c>
    </row>
    <row r="5834" spans="1:24" x14ac:dyDescent="0.35">
      <c r="A5834">
        <v>3301009968</v>
      </c>
      <c r="B5834" t="s">
        <v>168</v>
      </c>
      <c r="C5834" t="s">
        <v>168</v>
      </c>
      <c r="D5834">
        <v>0</v>
      </c>
      <c r="E5834">
        <v>0</v>
      </c>
      <c r="F5834">
        <v>4</v>
      </c>
      <c r="G5834">
        <v>326400</v>
      </c>
      <c r="H5834">
        <v>30</v>
      </c>
      <c r="I5834">
        <v>135000</v>
      </c>
      <c r="J5834">
        <v>0</v>
      </c>
      <c r="K5834">
        <v>0</v>
      </c>
      <c r="L5834">
        <v>1</v>
      </c>
      <c r="M5834">
        <v>22400</v>
      </c>
      <c r="N5834">
        <v>939500</v>
      </c>
      <c r="O5834">
        <v>1423300</v>
      </c>
      <c r="P5834" t="s">
        <v>5</v>
      </c>
      <c r="Q5834" t="s">
        <v>7</v>
      </c>
      <c r="R5834" t="s">
        <v>169</v>
      </c>
      <c r="S5834" t="s">
        <v>170</v>
      </c>
      <c r="T5834">
        <v>918258.06451612909</v>
      </c>
      <c r="U5834">
        <v>1566593</v>
      </c>
      <c r="V5834">
        <v>648334.93548387091</v>
      </c>
      <c r="W5834">
        <v>0.70604872479449154</v>
      </c>
      <c r="X5834" t="s">
        <v>204</v>
      </c>
    </row>
    <row r="5835" spans="1:24" x14ac:dyDescent="0.35">
      <c r="A5835">
        <v>3301070362</v>
      </c>
      <c r="B5835" t="s">
        <v>168</v>
      </c>
      <c r="C5835" t="s">
        <v>168</v>
      </c>
      <c r="D5835">
        <v>0</v>
      </c>
      <c r="E5835">
        <v>0</v>
      </c>
      <c r="F5835">
        <v>25</v>
      </c>
      <c r="G5835">
        <v>780472</v>
      </c>
      <c r="H5835">
        <v>8</v>
      </c>
      <c r="I5835">
        <v>415000</v>
      </c>
      <c r="J5835">
        <v>0</v>
      </c>
      <c r="K5835">
        <v>0</v>
      </c>
      <c r="L5835">
        <v>1</v>
      </c>
      <c r="M5835">
        <v>52400</v>
      </c>
      <c r="N5835">
        <v>300000</v>
      </c>
      <c r="O5835">
        <v>1547872</v>
      </c>
      <c r="P5835" t="s">
        <v>5</v>
      </c>
      <c r="Q5835" t="s">
        <v>13</v>
      </c>
      <c r="R5835" t="s">
        <v>169</v>
      </c>
      <c r="S5835" t="s">
        <v>170</v>
      </c>
      <c r="T5835">
        <v>998627.09677419346</v>
      </c>
      <c r="U5835">
        <v>935183</v>
      </c>
      <c r="V5835">
        <v>-63444.096774193458</v>
      </c>
      <c r="W5835">
        <v>-6.3531319127162922E-2</v>
      </c>
      <c r="X5835" t="s">
        <v>414</v>
      </c>
    </row>
    <row r="5836" spans="1:24" x14ac:dyDescent="0.35">
      <c r="A5836">
        <v>3300022630</v>
      </c>
      <c r="B5836" t="s">
        <v>168</v>
      </c>
      <c r="C5836" t="s">
        <v>168</v>
      </c>
      <c r="D5836">
        <v>0</v>
      </c>
      <c r="E5836">
        <v>0</v>
      </c>
      <c r="F5836">
        <v>24</v>
      </c>
      <c r="G5836">
        <v>1157978</v>
      </c>
      <c r="H5836">
        <v>170</v>
      </c>
      <c r="I5836">
        <v>4955000</v>
      </c>
      <c r="J5836">
        <v>0</v>
      </c>
      <c r="K5836">
        <v>0</v>
      </c>
      <c r="L5836">
        <v>18</v>
      </c>
      <c r="M5836">
        <v>1433200</v>
      </c>
      <c r="N5836">
        <v>75000</v>
      </c>
      <c r="O5836">
        <v>7621178</v>
      </c>
      <c r="P5836" t="s">
        <v>5</v>
      </c>
      <c r="Q5836" t="s">
        <v>14</v>
      </c>
      <c r="R5836" t="s">
        <v>169</v>
      </c>
      <c r="S5836" t="s">
        <v>170</v>
      </c>
      <c r="T5836">
        <v>4916889.0322580645</v>
      </c>
      <c r="U5836">
        <v>5628259</v>
      </c>
      <c r="V5836">
        <v>711369.96774193551</v>
      </c>
      <c r="W5836">
        <v>0.14467887379090216</v>
      </c>
      <c r="X5836" t="s">
        <v>237</v>
      </c>
    </row>
    <row r="5837" spans="1:24" x14ac:dyDescent="0.35">
      <c r="A5837">
        <v>3301027328</v>
      </c>
      <c r="B5837" t="s">
        <v>168</v>
      </c>
      <c r="C5837" t="s">
        <v>168</v>
      </c>
      <c r="D5837">
        <v>0</v>
      </c>
      <c r="E5837">
        <v>0</v>
      </c>
      <c r="F5837">
        <v>11</v>
      </c>
      <c r="G5837">
        <v>520325</v>
      </c>
      <c r="H5837">
        <v>7</v>
      </c>
      <c r="I5837">
        <v>210000</v>
      </c>
      <c r="J5837">
        <v>0</v>
      </c>
      <c r="K5837">
        <v>0</v>
      </c>
      <c r="L5837">
        <v>0</v>
      </c>
      <c r="M5837">
        <v>0</v>
      </c>
      <c r="N5837">
        <v>330000</v>
      </c>
      <c r="O5837">
        <v>1060325</v>
      </c>
      <c r="P5837" t="s">
        <v>5</v>
      </c>
      <c r="Q5837" t="s">
        <v>12</v>
      </c>
      <c r="R5837" t="s">
        <v>169</v>
      </c>
      <c r="S5837" t="s">
        <v>170</v>
      </c>
      <c r="T5837">
        <v>684080.6451612903</v>
      </c>
      <c r="U5837">
        <v>814823</v>
      </c>
      <c r="V5837">
        <v>130742.3548387097</v>
      </c>
      <c r="W5837">
        <v>0.19112125999104057</v>
      </c>
      <c r="X5837" t="s">
        <v>407</v>
      </c>
    </row>
    <row r="5838" spans="1:24" x14ac:dyDescent="0.35">
      <c r="A5838">
        <v>3301030897</v>
      </c>
      <c r="B5838" t="s">
        <v>168</v>
      </c>
      <c r="C5838" t="s">
        <v>168</v>
      </c>
      <c r="D5838">
        <v>0</v>
      </c>
      <c r="E5838">
        <v>0</v>
      </c>
      <c r="F5838">
        <v>40</v>
      </c>
      <c r="G5838">
        <v>1533782</v>
      </c>
      <c r="H5838">
        <v>81</v>
      </c>
      <c r="I5838">
        <v>3100000</v>
      </c>
      <c r="J5838">
        <v>0</v>
      </c>
      <c r="K5838">
        <v>0</v>
      </c>
      <c r="L5838">
        <v>32</v>
      </c>
      <c r="M5838">
        <v>2586800</v>
      </c>
      <c r="N5838">
        <v>44000</v>
      </c>
      <c r="O5838">
        <v>7264582</v>
      </c>
      <c r="P5838" t="s">
        <v>5</v>
      </c>
      <c r="Q5838" t="s">
        <v>9</v>
      </c>
      <c r="R5838" t="s">
        <v>169</v>
      </c>
      <c r="S5838" t="s">
        <v>170</v>
      </c>
      <c r="T5838">
        <v>4686827.0967741935</v>
      </c>
      <c r="U5838">
        <v>5139860</v>
      </c>
      <c r="V5838">
        <v>453032.90322580654</v>
      </c>
      <c r="W5838">
        <v>9.6660895286198256E-2</v>
      </c>
      <c r="X5838" t="s">
        <v>224</v>
      </c>
    </row>
    <row r="5839" spans="1:24" x14ac:dyDescent="0.35">
      <c r="A5839">
        <v>3301026924</v>
      </c>
      <c r="B5839" t="s">
        <v>168</v>
      </c>
      <c r="C5839" t="s">
        <v>168</v>
      </c>
      <c r="D5839">
        <v>0</v>
      </c>
      <c r="E5839">
        <v>0</v>
      </c>
      <c r="F5839">
        <v>62</v>
      </c>
      <c r="G5839">
        <v>2000758</v>
      </c>
      <c r="H5839">
        <v>20</v>
      </c>
      <c r="I5839">
        <v>395000</v>
      </c>
      <c r="J5839">
        <v>0</v>
      </c>
      <c r="K5839">
        <v>0</v>
      </c>
      <c r="L5839">
        <v>0</v>
      </c>
      <c r="M5839">
        <v>0</v>
      </c>
      <c r="N5839">
        <v>330000</v>
      </c>
      <c r="O5839">
        <v>2725758</v>
      </c>
      <c r="P5839" t="s">
        <v>5</v>
      </c>
      <c r="Q5839" t="s">
        <v>12</v>
      </c>
      <c r="R5839" t="s">
        <v>169</v>
      </c>
      <c r="S5839" t="s">
        <v>170</v>
      </c>
      <c r="T5839">
        <v>1758553.5483870967</v>
      </c>
      <c r="U5839">
        <v>1933221</v>
      </c>
      <c r="V5839">
        <v>174667.45161290327</v>
      </c>
      <c r="W5839">
        <v>9.9324499827204038E-2</v>
      </c>
      <c r="X5839" t="s">
        <v>229</v>
      </c>
    </row>
    <row r="5840" spans="1:24" x14ac:dyDescent="0.35">
      <c r="A5840">
        <v>3301064520</v>
      </c>
      <c r="B5840" t="s">
        <v>168</v>
      </c>
      <c r="C5840" t="s">
        <v>168</v>
      </c>
      <c r="D5840">
        <v>0</v>
      </c>
      <c r="E5840">
        <v>0</v>
      </c>
      <c r="F5840">
        <v>234</v>
      </c>
      <c r="G5840">
        <v>13452243</v>
      </c>
      <c r="H5840">
        <v>74</v>
      </c>
      <c r="I5840">
        <v>3684000</v>
      </c>
      <c r="J5840">
        <v>0</v>
      </c>
      <c r="K5840">
        <v>0</v>
      </c>
      <c r="L5840">
        <v>14</v>
      </c>
      <c r="M5840">
        <v>793600</v>
      </c>
      <c r="N5840">
        <v>202000</v>
      </c>
      <c r="O5840">
        <v>18131843</v>
      </c>
      <c r="P5840" t="s">
        <v>5</v>
      </c>
      <c r="Q5840" t="s">
        <v>14</v>
      </c>
      <c r="R5840" t="s">
        <v>169</v>
      </c>
      <c r="S5840" t="s">
        <v>170</v>
      </c>
      <c r="T5840">
        <v>11697963.22580645</v>
      </c>
      <c r="U5840">
        <v>13187781</v>
      </c>
      <c r="V5840">
        <v>1489817.7741935495</v>
      </c>
      <c r="W5840">
        <v>0.12735702322152265</v>
      </c>
      <c r="X5840" t="s">
        <v>403</v>
      </c>
    </row>
    <row r="5841" spans="1:24" x14ac:dyDescent="0.35">
      <c r="A5841">
        <v>3300015625</v>
      </c>
      <c r="B5841" t="s">
        <v>168</v>
      </c>
      <c r="C5841" t="s">
        <v>168</v>
      </c>
      <c r="D5841">
        <v>0</v>
      </c>
      <c r="E5841">
        <v>0</v>
      </c>
      <c r="F5841">
        <v>109</v>
      </c>
      <c r="G5841">
        <v>6936402</v>
      </c>
      <c r="H5841">
        <v>28</v>
      </c>
      <c r="I5841">
        <v>1030000</v>
      </c>
      <c r="J5841">
        <v>0</v>
      </c>
      <c r="K5841">
        <v>0</v>
      </c>
      <c r="L5841">
        <v>40</v>
      </c>
      <c r="M5841">
        <v>3098054</v>
      </c>
      <c r="N5841">
        <v>271500</v>
      </c>
      <c r="O5841">
        <v>11335956</v>
      </c>
      <c r="P5841" t="s">
        <v>5</v>
      </c>
      <c r="Q5841" t="s">
        <v>8</v>
      </c>
      <c r="R5841" t="s">
        <v>169</v>
      </c>
      <c r="S5841" t="s">
        <v>170</v>
      </c>
      <c r="T5841">
        <v>7313520</v>
      </c>
      <c r="U5841">
        <v>5989306</v>
      </c>
      <c r="V5841">
        <v>-1324214</v>
      </c>
      <c r="W5841">
        <v>-0.1810638379330336</v>
      </c>
      <c r="X5841" t="s">
        <v>386</v>
      </c>
    </row>
    <row r="5842" spans="1:24" x14ac:dyDescent="0.35">
      <c r="A5842">
        <v>3301048100</v>
      </c>
      <c r="B5842" t="s">
        <v>168</v>
      </c>
      <c r="C5842" t="s">
        <v>168</v>
      </c>
      <c r="D5842">
        <v>0</v>
      </c>
      <c r="E5842">
        <v>0</v>
      </c>
      <c r="F5842">
        <v>286</v>
      </c>
      <c r="G5842">
        <v>8481419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9385000</v>
      </c>
      <c r="O5842">
        <v>17866419</v>
      </c>
      <c r="P5842" t="s">
        <v>5</v>
      </c>
      <c r="Q5842" t="s">
        <v>16</v>
      </c>
      <c r="R5842" t="s">
        <v>169</v>
      </c>
      <c r="S5842" t="s">
        <v>170</v>
      </c>
      <c r="T5842">
        <v>11526721.935483871</v>
      </c>
      <c r="U5842">
        <v>9615736</v>
      </c>
      <c r="V5842">
        <v>-1910985.935483871</v>
      </c>
      <c r="W5842">
        <v>-0.16578745858361432</v>
      </c>
      <c r="X5842" t="s">
        <v>370</v>
      </c>
    </row>
    <row r="5843" spans="1:24" x14ac:dyDescent="0.35">
      <c r="A5843">
        <v>3301067527</v>
      </c>
      <c r="B5843" t="s">
        <v>168</v>
      </c>
      <c r="C5843" t="s">
        <v>168</v>
      </c>
      <c r="D5843">
        <v>0</v>
      </c>
      <c r="E5843">
        <v>0</v>
      </c>
      <c r="F5843">
        <v>17</v>
      </c>
      <c r="G5843">
        <v>957197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1111200</v>
      </c>
      <c r="O5843">
        <v>2068397</v>
      </c>
      <c r="P5843" t="s">
        <v>5</v>
      </c>
      <c r="Q5843" t="s">
        <v>17</v>
      </c>
      <c r="R5843" t="s">
        <v>169</v>
      </c>
      <c r="S5843" t="s">
        <v>170</v>
      </c>
      <c r="T5843">
        <v>1334449.6774193549</v>
      </c>
      <c r="U5843">
        <v>1530643</v>
      </c>
      <c r="V5843">
        <v>196193.32258064509</v>
      </c>
      <c r="W5843">
        <v>0.14702189666683907</v>
      </c>
      <c r="X5843" t="s">
        <v>185</v>
      </c>
    </row>
    <row r="5844" spans="1:24" x14ac:dyDescent="0.35">
      <c r="A5844">
        <v>3301069534</v>
      </c>
      <c r="B5844" t="s">
        <v>168</v>
      </c>
      <c r="C5844" t="s">
        <v>168</v>
      </c>
      <c r="D5844">
        <v>0</v>
      </c>
      <c r="E5844">
        <v>0</v>
      </c>
      <c r="F5844">
        <v>7</v>
      </c>
      <c r="G5844">
        <v>233007</v>
      </c>
      <c r="H5844">
        <v>3</v>
      </c>
      <c r="I5844">
        <v>85000</v>
      </c>
      <c r="J5844">
        <v>0</v>
      </c>
      <c r="K5844">
        <v>0</v>
      </c>
      <c r="L5844">
        <v>4</v>
      </c>
      <c r="M5844">
        <v>679600</v>
      </c>
      <c r="N5844">
        <v>254000</v>
      </c>
      <c r="O5844">
        <v>1251607</v>
      </c>
      <c r="P5844" t="s">
        <v>5</v>
      </c>
      <c r="Q5844" t="s">
        <v>11</v>
      </c>
      <c r="R5844" t="s">
        <v>169</v>
      </c>
      <c r="S5844" t="s">
        <v>170</v>
      </c>
      <c r="T5844">
        <v>807488.3870967743</v>
      </c>
      <c r="U5844">
        <v>3785980</v>
      </c>
      <c r="V5844">
        <v>2978491.6129032257</v>
      </c>
      <c r="W5844">
        <v>3.6885875518433497</v>
      </c>
      <c r="X5844" t="s">
        <v>308</v>
      </c>
    </row>
    <row r="5845" spans="1:24" x14ac:dyDescent="0.35">
      <c r="A5845">
        <v>3301066062</v>
      </c>
      <c r="B5845" t="s">
        <v>168</v>
      </c>
      <c r="C5845" t="s">
        <v>168</v>
      </c>
      <c r="D5845">
        <v>0</v>
      </c>
      <c r="E5845">
        <v>0</v>
      </c>
      <c r="F5845">
        <v>159</v>
      </c>
      <c r="G5845">
        <v>8525216</v>
      </c>
      <c r="H5845">
        <v>97</v>
      </c>
      <c r="I5845">
        <v>4705000</v>
      </c>
      <c r="J5845">
        <v>0</v>
      </c>
      <c r="K5845">
        <v>0</v>
      </c>
      <c r="L5845">
        <v>0</v>
      </c>
      <c r="M5845">
        <v>0</v>
      </c>
      <c r="N5845">
        <v>4030700</v>
      </c>
      <c r="O5845">
        <v>17260916</v>
      </c>
      <c r="P5845" t="s">
        <v>5</v>
      </c>
      <c r="Q5845" t="s">
        <v>16</v>
      </c>
      <c r="R5845" t="s">
        <v>207</v>
      </c>
      <c r="S5845" t="s">
        <v>170</v>
      </c>
      <c r="T5845">
        <v>11136074.838709679</v>
      </c>
      <c r="U5845">
        <v>10873443</v>
      </c>
      <c r="V5845">
        <v>-262631.8387096785</v>
      </c>
      <c r="W5845">
        <v>-2.3583878746643694E-2</v>
      </c>
      <c r="X5845" t="s">
        <v>246</v>
      </c>
    </row>
    <row r="5846" spans="1:24" x14ac:dyDescent="0.35">
      <c r="A5846">
        <v>3301066568</v>
      </c>
      <c r="B5846" t="s">
        <v>168</v>
      </c>
      <c r="C5846" t="s">
        <v>168</v>
      </c>
      <c r="D5846">
        <v>0</v>
      </c>
      <c r="E5846">
        <v>0</v>
      </c>
      <c r="F5846">
        <v>20</v>
      </c>
      <c r="G5846">
        <v>843976</v>
      </c>
      <c r="H5846">
        <v>18</v>
      </c>
      <c r="I5846">
        <v>694000</v>
      </c>
      <c r="J5846">
        <v>0</v>
      </c>
      <c r="K5846">
        <v>0</v>
      </c>
      <c r="L5846">
        <v>18</v>
      </c>
      <c r="M5846">
        <v>1033200</v>
      </c>
      <c r="N5846">
        <v>30000</v>
      </c>
      <c r="O5846">
        <v>2601176</v>
      </c>
      <c r="P5846" t="s">
        <v>5</v>
      </c>
      <c r="Q5846" t="s">
        <v>14</v>
      </c>
      <c r="R5846" t="s">
        <v>169</v>
      </c>
      <c r="S5846" t="s">
        <v>170</v>
      </c>
      <c r="T5846">
        <v>1678178.064516129</v>
      </c>
      <c r="U5846">
        <v>1071889</v>
      </c>
      <c r="V5846">
        <v>-606289.06451612897</v>
      </c>
      <c r="W5846">
        <v>-0.36127814880653975</v>
      </c>
      <c r="X5846" t="s">
        <v>366</v>
      </c>
    </row>
    <row r="5847" spans="1:24" x14ac:dyDescent="0.35">
      <c r="A5847">
        <v>3300009134</v>
      </c>
      <c r="B5847" t="s">
        <v>168</v>
      </c>
      <c r="C5847" t="s">
        <v>168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4</v>
      </c>
      <c r="M5847">
        <v>135554</v>
      </c>
      <c r="N5847">
        <v>1085000</v>
      </c>
      <c r="O5847">
        <v>1220554</v>
      </c>
      <c r="P5847" t="s">
        <v>5</v>
      </c>
      <c r="Q5847" t="s">
        <v>12</v>
      </c>
      <c r="R5847" t="s">
        <v>169</v>
      </c>
      <c r="S5847" t="s">
        <v>170</v>
      </c>
      <c r="T5847">
        <v>787454.19354838715</v>
      </c>
      <c r="U5847">
        <v>487002</v>
      </c>
      <c r="V5847">
        <v>-300452.19354838715</v>
      </c>
      <c r="W5847">
        <v>-0.38154878850095941</v>
      </c>
      <c r="X5847" t="s">
        <v>304</v>
      </c>
    </row>
    <row r="5848" spans="1:24" x14ac:dyDescent="0.35">
      <c r="A5848">
        <v>3300014922</v>
      </c>
      <c r="B5848" t="s">
        <v>168</v>
      </c>
      <c r="C5848" t="s">
        <v>168</v>
      </c>
      <c r="D5848">
        <v>0</v>
      </c>
      <c r="E5848">
        <v>0</v>
      </c>
      <c r="F5848">
        <v>374</v>
      </c>
      <c r="G5848">
        <v>18303948</v>
      </c>
      <c r="H5848">
        <v>103</v>
      </c>
      <c r="I5848">
        <v>2475000</v>
      </c>
      <c r="J5848">
        <v>0</v>
      </c>
      <c r="K5848">
        <v>0</v>
      </c>
      <c r="L5848">
        <v>0</v>
      </c>
      <c r="M5848">
        <v>0</v>
      </c>
      <c r="N5848">
        <v>342000</v>
      </c>
      <c r="O5848">
        <v>21120948</v>
      </c>
      <c r="P5848" t="s">
        <v>5</v>
      </c>
      <c r="Q5848" t="s">
        <v>8</v>
      </c>
      <c r="R5848" t="s">
        <v>169</v>
      </c>
      <c r="S5848" t="s">
        <v>170</v>
      </c>
      <c r="T5848">
        <v>13626418.064516129</v>
      </c>
      <c r="U5848">
        <v>14011530</v>
      </c>
      <c r="V5848">
        <v>385111.93548387103</v>
      </c>
      <c r="W5848">
        <v>2.8262154710101184E-2</v>
      </c>
      <c r="X5848" t="s">
        <v>238</v>
      </c>
    </row>
    <row r="5849" spans="1:24" x14ac:dyDescent="0.35">
      <c r="A5849">
        <v>3300017905</v>
      </c>
      <c r="B5849" t="s">
        <v>168</v>
      </c>
      <c r="C5849" t="s">
        <v>168</v>
      </c>
      <c r="D5849">
        <v>0</v>
      </c>
      <c r="E5849">
        <v>0</v>
      </c>
      <c r="F5849">
        <v>0</v>
      </c>
      <c r="G5849">
        <v>0</v>
      </c>
      <c r="H5849">
        <v>1</v>
      </c>
      <c r="I5849">
        <v>2000</v>
      </c>
      <c r="J5849">
        <v>0</v>
      </c>
      <c r="K5849">
        <v>0</v>
      </c>
      <c r="L5849">
        <v>0</v>
      </c>
      <c r="M5849">
        <v>0</v>
      </c>
      <c r="N5849">
        <v>1116000</v>
      </c>
      <c r="O5849">
        <v>1118000</v>
      </c>
      <c r="P5849" t="s">
        <v>5</v>
      </c>
      <c r="Q5849" t="s">
        <v>6</v>
      </c>
      <c r="R5849" t="s">
        <v>169</v>
      </c>
      <c r="S5849" t="s">
        <v>170</v>
      </c>
      <c r="T5849">
        <v>721290.32258064509</v>
      </c>
      <c r="U5849">
        <v>452000</v>
      </c>
      <c r="V5849">
        <v>-269290.32258064509</v>
      </c>
      <c r="W5849">
        <v>-0.37334525939177099</v>
      </c>
      <c r="X5849" t="s">
        <v>388</v>
      </c>
    </row>
    <row r="5850" spans="1:24" x14ac:dyDescent="0.35">
      <c r="A5850">
        <v>3300021256</v>
      </c>
      <c r="B5850" t="s">
        <v>168</v>
      </c>
      <c r="C5850" t="s">
        <v>168</v>
      </c>
      <c r="D5850">
        <v>0</v>
      </c>
      <c r="E5850">
        <v>0</v>
      </c>
      <c r="F5850">
        <v>52</v>
      </c>
      <c r="G5850">
        <v>1475465</v>
      </c>
      <c r="H5850">
        <v>18</v>
      </c>
      <c r="I5850">
        <v>360000</v>
      </c>
      <c r="J5850">
        <v>0</v>
      </c>
      <c r="K5850">
        <v>0</v>
      </c>
      <c r="L5850">
        <v>8</v>
      </c>
      <c r="M5850">
        <v>299200</v>
      </c>
      <c r="N5850">
        <v>220000</v>
      </c>
      <c r="O5850">
        <v>2354665</v>
      </c>
      <c r="P5850" t="s">
        <v>5</v>
      </c>
      <c r="Q5850" t="s">
        <v>15</v>
      </c>
      <c r="R5850" t="s">
        <v>169</v>
      </c>
      <c r="S5850" t="s">
        <v>170</v>
      </c>
      <c r="T5850">
        <v>1519138.7096774194</v>
      </c>
      <c r="U5850">
        <v>2174325</v>
      </c>
      <c r="V5850">
        <v>655186.29032258061</v>
      </c>
      <c r="W5850">
        <v>0.43128799638165094</v>
      </c>
      <c r="X5850" t="s">
        <v>322</v>
      </c>
    </row>
    <row r="5851" spans="1:24" x14ac:dyDescent="0.35">
      <c r="A5851">
        <v>3301065674</v>
      </c>
      <c r="B5851" t="s">
        <v>168</v>
      </c>
      <c r="C5851" t="s">
        <v>168</v>
      </c>
      <c r="D5851">
        <v>0</v>
      </c>
      <c r="E5851">
        <v>0</v>
      </c>
      <c r="F5851">
        <v>96</v>
      </c>
      <c r="G5851">
        <v>2697181</v>
      </c>
      <c r="H5851">
        <v>72</v>
      </c>
      <c r="I5851">
        <v>3339000</v>
      </c>
      <c r="J5851">
        <v>0</v>
      </c>
      <c r="K5851">
        <v>0</v>
      </c>
      <c r="L5851">
        <v>21</v>
      </c>
      <c r="M5851">
        <v>920400</v>
      </c>
      <c r="N5851">
        <v>150000</v>
      </c>
      <c r="O5851">
        <v>7106581</v>
      </c>
      <c r="P5851" t="s">
        <v>5</v>
      </c>
      <c r="Q5851" t="s">
        <v>14</v>
      </c>
      <c r="R5851" t="s">
        <v>169</v>
      </c>
      <c r="S5851" t="s">
        <v>170</v>
      </c>
      <c r="T5851">
        <v>4584890.9677419355</v>
      </c>
      <c r="U5851">
        <v>3914745</v>
      </c>
      <c r="V5851">
        <v>-670145.96774193551</v>
      </c>
      <c r="W5851">
        <v>-0.14616399222073173</v>
      </c>
      <c r="X5851" t="s">
        <v>358</v>
      </c>
    </row>
    <row r="5852" spans="1:24" x14ac:dyDescent="0.35">
      <c r="A5852">
        <v>3301010527</v>
      </c>
      <c r="B5852" t="s">
        <v>168</v>
      </c>
      <c r="C5852" t="s">
        <v>168</v>
      </c>
      <c r="D5852">
        <v>0</v>
      </c>
      <c r="E5852">
        <v>0</v>
      </c>
      <c r="F5852">
        <v>34</v>
      </c>
      <c r="G5852">
        <v>1907438</v>
      </c>
      <c r="H5852">
        <v>2</v>
      </c>
      <c r="I5852">
        <v>65000</v>
      </c>
      <c r="J5852">
        <v>0</v>
      </c>
      <c r="K5852">
        <v>0</v>
      </c>
      <c r="L5852">
        <v>8</v>
      </c>
      <c r="M5852">
        <v>346200</v>
      </c>
      <c r="N5852">
        <v>342000</v>
      </c>
      <c r="O5852">
        <v>2660638</v>
      </c>
      <c r="P5852" t="s">
        <v>5</v>
      </c>
      <c r="Q5852" t="s">
        <v>8</v>
      </c>
      <c r="R5852" t="s">
        <v>169</v>
      </c>
      <c r="S5852" t="s">
        <v>170</v>
      </c>
      <c r="T5852">
        <v>1716540.6451612902</v>
      </c>
      <c r="U5852">
        <v>2928903</v>
      </c>
      <c r="V5852">
        <v>1212362.3548387098</v>
      </c>
      <c r="W5852">
        <v>0.706282346564997</v>
      </c>
      <c r="X5852" t="s">
        <v>372</v>
      </c>
    </row>
    <row r="5853" spans="1:24" x14ac:dyDescent="0.35">
      <c r="A5853">
        <v>3300012737</v>
      </c>
      <c r="B5853" t="s">
        <v>168</v>
      </c>
      <c r="C5853" t="s">
        <v>168</v>
      </c>
      <c r="D5853">
        <v>0</v>
      </c>
      <c r="E5853">
        <v>0</v>
      </c>
      <c r="F5853">
        <v>4</v>
      </c>
      <c r="G5853">
        <v>142350</v>
      </c>
      <c r="H5853">
        <v>9</v>
      </c>
      <c r="I5853">
        <v>180000</v>
      </c>
      <c r="J5853">
        <v>0</v>
      </c>
      <c r="K5853">
        <v>0</v>
      </c>
      <c r="L5853">
        <v>6</v>
      </c>
      <c r="M5853">
        <v>284400</v>
      </c>
      <c r="N5853">
        <v>1867200</v>
      </c>
      <c r="O5853">
        <v>2473950</v>
      </c>
      <c r="P5853" t="s">
        <v>5</v>
      </c>
      <c r="Q5853" t="s">
        <v>17</v>
      </c>
      <c r="R5853" t="s">
        <v>169</v>
      </c>
      <c r="S5853" t="s">
        <v>170</v>
      </c>
      <c r="T5853">
        <v>1596096.7741935486</v>
      </c>
      <c r="U5853">
        <v>1190300</v>
      </c>
      <c r="V5853">
        <v>-405796.7741935486</v>
      </c>
      <c r="W5853">
        <v>-0.25424321429293251</v>
      </c>
      <c r="X5853" t="s">
        <v>417</v>
      </c>
    </row>
    <row r="5854" spans="1:24" x14ac:dyDescent="0.35">
      <c r="A5854">
        <v>3300014210</v>
      </c>
      <c r="B5854" t="s">
        <v>168</v>
      </c>
      <c r="C5854" t="s">
        <v>168</v>
      </c>
      <c r="D5854">
        <v>0</v>
      </c>
      <c r="E5854">
        <v>0</v>
      </c>
      <c r="F5854">
        <v>61</v>
      </c>
      <c r="G5854">
        <v>2538732</v>
      </c>
      <c r="H5854">
        <v>26</v>
      </c>
      <c r="I5854">
        <v>690000</v>
      </c>
      <c r="J5854">
        <v>0</v>
      </c>
      <c r="K5854">
        <v>0</v>
      </c>
      <c r="L5854">
        <v>0</v>
      </c>
      <c r="M5854">
        <v>0</v>
      </c>
      <c r="N5854">
        <v>1203500</v>
      </c>
      <c r="O5854">
        <v>4432232</v>
      </c>
      <c r="P5854" t="s">
        <v>5</v>
      </c>
      <c r="Q5854" t="s">
        <v>7</v>
      </c>
      <c r="R5854" t="s">
        <v>169</v>
      </c>
      <c r="S5854" t="s">
        <v>170</v>
      </c>
      <c r="T5854">
        <v>2859504.5161290322</v>
      </c>
      <c r="U5854">
        <v>5974646</v>
      </c>
      <c r="V5854">
        <v>3115141.4838709678</v>
      </c>
      <c r="W5854">
        <v>1.08939904319088</v>
      </c>
      <c r="X5854" t="s">
        <v>317</v>
      </c>
    </row>
    <row r="5855" spans="1:24" x14ac:dyDescent="0.35">
      <c r="A5855">
        <v>3301070103</v>
      </c>
      <c r="B5855" t="s">
        <v>168</v>
      </c>
      <c r="C5855" t="s">
        <v>168</v>
      </c>
      <c r="D5855">
        <v>0</v>
      </c>
      <c r="E5855">
        <v>0</v>
      </c>
      <c r="F5855">
        <v>7</v>
      </c>
      <c r="G5855">
        <v>214250</v>
      </c>
      <c r="H5855">
        <v>5</v>
      </c>
      <c r="I5855">
        <v>205000</v>
      </c>
      <c r="J5855">
        <v>0</v>
      </c>
      <c r="K5855">
        <v>0</v>
      </c>
      <c r="L5855">
        <v>0</v>
      </c>
      <c r="M5855">
        <v>0</v>
      </c>
      <c r="N5855">
        <v>330000</v>
      </c>
      <c r="O5855">
        <v>749250</v>
      </c>
      <c r="P5855" t="s">
        <v>5</v>
      </c>
      <c r="Q5855" t="s">
        <v>12</v>
      </c>
      <c r="R5855" t="s">
        <v>169</v>
      </c>
      <c r="S5855" t="s">
        <v>170</v>
      </c>
      <c r="T5855">
        <v>483387.09677419357</v>
      </c>
      <c r="U5855">
        <v>875295</v>
      </c>
      <c r="V5855">
        <v>391907.90322580643</v>
      </c>
      <c r="W5855">
        <v>0.81075375375375369</v>
      </c>
      <c r="X5855" t="s">
        <v>301</v>
      </c>
    </row>
    <row r="5856" spans="1:24" x14ac:dyDescent="0.35">
      <c r="A5856">
        <v>3300016381</v>
      </c>
      <c r="B5856" t="s">
        <v>168</v>
      </c>
      <c r="C5856" t="s">
        <v>168</v>
      </c>
      <c r="D5856">
        <v>0</v>
      </c>
      <c r="E5856">
        <v>0</v>
      </c>
      <c r="F5856">
        <v>54</v>
      </c>
      <c r="G5856">
        <v>2204007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1031100</v>
      </c>
      <c r="O5856">
        <v>3235107</v>
      </c>
      <c r="P5856" t="s">
        <v>5</v>
      </c>
      <c r="Q5856" t="s">
        <v>8</v>
      </c>
      <c r="R5856" t="s">
        <v>169</v>
      </c>
      <c r="S5856" t="s">
        <v>170</v>
      </c>
      <c r="T5856">
        <v>2087165.8064516131</v>
      </c>
      <c r="U5856">
        <v>2316449</v>
      </c>
      <c r="V5856">
        <v>229283.19354838692</v>
      </c>
      <c r="W5856">
        <v>0.10985384718341606</v>
      </c>
      <c r="X5856" t="s">
        <v>418</v>
      </c>
    </row>
    <row r="5857" spans="1:24" x14ac:dyDescent="0.35">
      <c r="A5857">
        <v>6001131704</v>
      </c>
      <c r="B5857" t="s">
        <v>168</v>
      </c>
      <c r="C5857" t="s">
        <v>168</v>
      </c>
      <c r="D5857">
        <v>0</v>
      </c>
      <c r="E5857">
        <v>0</v>
      </c>
      <c r="F5857">
        <v>20</v>
      </c>
      <c r="G5857">
        <v>889979</v>
      </c>
      <c r="H5857">
        <v>71</v>
      </c>
      <c r="I5857">
        <v>1675000</v>
      </c>
      <c r="J5857">
        <v>0</v>
      </c>
      <c r="K5857">
        <v>0</v>
      </c>
      <c r="L5857">
        <v>59</v>
      </c>
      <c r="M5857">
        <v>2201600</v>
      </c>
      <c r="N5857">
        <v>30000</v>
      </c>
      <c r="O5857">
        <v>4796579</v>
      </c>
      <c r="P5857" t="s">
        <v>5</v>
      </c>
      <c r="Q5857" t="s">
        <v>9</v>
      </c>
      <c r="R5857" t="s">
        <v>169</v>
      </c>
      <c r="S5857" t="s">
        <v>170</v>
      </c>
      <c r="T5857">
        <v>3094567.0967741935</v>
      </c>
      <c r="U5857">
        <v>2071789</v>
      </c>
      <c r="V5857">
        <v>-1022778.0967741935</v>
      </c>
      <c r="W5857">
        <v>-0.33050764930589072</v>
      </c>
      <c r="X5857" t="s">
        <v>209</v>
      </c>
    </row>
    <row r="5858" spans="1:24" x14ac:dyDescent="0.35">
      <c r="A5858">
        <v>3300009018</v>
      </c>
      <c r="B5858" t="s">
        <v>168</v>
      </c>
      <c r="C5858" t="s">
        <v>168</v>
      </c>
      <c r="D5858">
        <v>0</v>
      </c>
      <c r="E5858">
        <v>0</v>
      </c>
      <c r="F5858">
        <v>58</v>
      </c>
      <c r="G5858">
        <v>2576195</v>
      </c>
      <c r="H5858">
        <v>20</v>
      </c>
      <c r="I5858">
        <v>715000</v>
      </c>
      <c r="J5858">
        <v>0</v>
      </c>
      <c r="K5858">
        <v>0</v>
      </c>
      <c r="L5858">
        <v>21</v>
      </c>
      <c r="M5858">
        <v>2220400</v>
      </c>
      <c r="N5858">
        <v>3284200</v>
      </c>
      <c r="O5858">
        <v>8795795</v>
      </c>
      <c r="P5858" t="s">
        <v>5</v>
      </c>
      <c r="Q5858" t="s">
        <v>16</v>
      </c>
      <c r="R5858" t="s">
        <v>169</v>
      </c>
      <c r="S5858" t="s">
        <v>170</v>
      </c>
      <c r="T5858">
        <v>5674706.4516129028</v>
      </c>
      <c r="U5858">
        <v>3478019</v>
      </c>
      <c r="V5858">
        <v>-2196687.4516129028</v>
      </c>
      <c r="W5858">
        <v>-0.38710151271147175</v>
      </c>
      <c r="X5858" t="s">
        <v>234</v>
      </c>
    </row>
    <row r="5859" spans="1:24" x14ac:dyDescent="0.35">
      <c r="A5859">
        <v>3300011622</v>
      </c>
      <c r="B5859" t="s">
        <v>168</v>
      </c>
      <c r="C5859" t="s">
        <v>168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455000</v>
      </c>
      <c r="O5859">
        <v>455000</v>
      </c>
      <c r="P5859" t="s">
        <v>5</v>
      </c>
      <c r="Q5859" t="s">
        <v>12</v>
      </c>
      <c r="R5859" t="s">
        <v>169</v>
      </c>
      <c r="S5859" t="s">
        <v>170</v>
      </c>
      <c r="T5859">
        <v>293548.38709677418</v>
      </c>
      <c r="U5859">
        <v>202500</v>
      </c>
      <c r="V5859">
        <v>-91048.387096774182</v>
      </c>
      <c r="W5859">
        <v>-0.31016483516483517</v>
      </c>
      <c r="X5859" t="s">
        <v>338</v>
      </c>
    </row>
    <row r="5860" spans="1:24" x14ac:dyDescent="0.35">
      <c r="A5860">
        <v>3300004975</v>
      </c>
      <c r="B5860" t="s">
        <v>168</v>
      </c>
      <c r="C5860" t="s">
        <v>168</v>
      </c>
      <c r="D5860">
        <v>0</v>
      </c>
      <c r="E5860">
        <v>0</v>
      </c>
      <c r="F5860">
        <v>145</v>
      </c>
      <c r="G5860">
        <v>5006312</v>
      </c>
      <c r="H5860">
        <v>1</v>
      </c>
      <c r="I5860">
        <v>80000</v>
      </c>
      <c r="J5860">
        <v>0</v>
      </c>
      <c r="K5860">
        <v>0</v>
      </c>
      <c r="L5860">
        <v>0</v>
      </c>
      <c r="M5860">
        <v>0</v>
      </c>
      <c r="N5860">
        <v>135000</v>
      </c>
      <c r="O5860">
        <v>5221312</v>
      </c>
      <c r="P5860" t="s">
        <v>5</v>
      </c>
      <c r="Q5860" t="s">
        <v>14</v>
      </c>
      <c r="R5860" t="s">
        <v>169</v>
      </c>
      <c r="S5860" t="s">
        <v>170</v>
      </c>
      <c r="T5860">
        <v>3368588.3870967738</v>
      </c>
      <c r="U5860">
        <v>2962290</v>
      </c>
      <c r="V5860">
        <v>-406298.38709677383</v>
      </c>
      <c r="W5860">
        <v>-0.12061384188495139</v>
      </c>
      <c r="X5860" t="s">
        <v>326</v>
      </c>
    </row>
    <row r="5861" spans="1:24" x14ac:dyDescent="0.35">
      <c r="A5861">
        <v>3301027334</v>
      </c>
      <c r="B5861" t="s">
        <v>168</v>
      </c>
      <c r="C5861" t="s">
        <v>168</v>
      </c>
      <c r="D5861">
        <v>0</v>
      </c>
      <c r="E5861">
        <v>0</v>
      </c>
      <c r="F5861">
        <v>28</v>
      </c>
      <c r="G5861">
        <v>1253556</v>
      </c>
      <c r="H5861">
        <v>0</v>
      </c>
      <c r="I5861">
        <v>0</v>
      </c>
      <c r="J5861">
        <v>0</v>
      </c>
      <c r="K5861">
        <v>0</v>
      </c>
      <c r="L5861">
        <v>4</v>
      </c>
      <c r="M5861">
        <v>309600</v>
      </c>
      <c r="N5861">
        <v>330000</v>
      </c>
      <c r="O5861">
        <v>1893156</v>
      </c>
      <c r="P5861" t="s">
        <v>5</v>
      </c>
      <c r="Q5861" t="s">
        <v>12</v>
      </c>
      <c r="R5861" t="s">
        <v>169</v>
      </c>
      <c r="S5861" t="s">
        <v>170</v>
      </c>
      <c r="T5861">
        <v>1221390.9677419355</v>
      </c>
      <c r="U5861">
        <v>1679032</v>
      </c>
      <c r="V5861">
        <v>457641.03225806449</v>
      </c>
      <c r="W5861">
        <v>0.37468840391388758</v>
      </c>
      <c r="X5861" t="s">
        <v>407</v>
      </c>
    </row>
    <row r="5862" spans="1:24" x14ac:dyDescent="0.35">
      <c r="A5862">
        <v>3301045421</v>
      </c>
      <c r="B5862" t="s">
        <v>168</v>
      </c>
      <c r="C5862" t="s">
        <v>168</v>
      </c>
      <c r="D5862">
        <v>0</v>
      </c>
      <c r="E5862">
        <v>0</v>
      </c>
      <c r="F5862">
        <v>22</v>
      </c>
      <c r="G5862">
        <v>1575473</v>
      </c>
      <c r="H5862">
        <v>8</v>
      </c>
      <c r="I5862">
        <v>105000</v>
      </c>
      <c r="J5862">
        <v>0</v>
      </c>
      <c r="K5862">
        <v>0</v>
      </c>
      <c r="L5862">
        <v>4</v>
      </c>
      <c r="M5862">
        <v>776463</v>
      </c>
      <c r="N5862">
        <v>75000</v>
      </c>
      <c r="O5862">
        <v>2531936</v>
      </c>
      <c r="P5862" t="s">
        <v>5</v>
      </c>
      <c r="Q5862" t="s">
        <v>14</v>
      </c>
      <c r="R5862" t="s">
        <v>169</v>
      </c>
      <c r="S5862" t="s">
        <v>170</v>
      </c>
      <c r="T5862">
        <v>1633507.0967741937</v>
      </c>
      <c r="U5862">
        <v>1550482</v>
      </c>
      <c r="V5862">
        <v>-83025.096774193691</v>
      </c>
      <c r="W5862">
        <v>-5.0826284708618275E-2</v>
      </c>
      <c r="X5862" t="s">
        <v>366</v>
      </c>
    </row>
    <row r="5863" spans="1:24" x14ac:dyDescent="0.35">
      <c r="A5863">
        <v>3300020758</v>
      </c>
      <c r="B5863" t="s">
        <v>168</v>
      </c>
      <c r="C5863" t="s">
        <v>168</v>
      </c>
      <c r="D5863">
        <v>0</v>
      </c>
      <c r="E5863">
        <v>0</v>
      </c>
      <c r="F5863">
        <v>512</v>
      </c>
      <c r="G5863">
        <v>20299613</v>
      </c>
      <c r="H5863">
        <v>80</v>
      </c>
      <c r="I5863">
        <v>2893000</v>
      </c>
      <c r="J5863">
        <v>0</v>
      </c>
      <c r="K5863">
        <v>0</v>
      </c>
      <c r="L5863">
        <v>4</v>
      </c>
      <c r="M5863">
        <v>379600</v>
      </c>
      <c r="N5863">
        <v>1368600</v>
      </c>
      <c r="O5863">
        <v>24940813</v>
      </c>
      <c r="P5863" t="s">
        <v>5</v>
      </c>
      <c r="Q5863" t="s">
        <v>8</v>
      </c>
      <c r="R5863" t="s">
        <v>169</v>
      </c>
      <c r="S5863" t="s">
        <v>170</v>
      </c>
      <c r="T5863">
        <v>16090847.096774194</v>
      </c>
      <c r="U5863">
        <v>17495152</v>
      </c>
      <c r="V5863">
        <v>1404304.9032258056</v>
      </c>
      <c r="W5863">
        <v>8.7273522318618735E-2</v>
      </c>
      <c r="X5863" t="s">
        <v>418</v>
      </c>
    </row>
    <row r="5864" spans="1:24" x14ac:dyDescent="0.35">
      <c r="A5864">
        <v>3300018384</v>
      </c>
      <c r="B5864" t="s">
        <v>168</v>
      </c>
      <c r="C5864" t="s">
        <v>168</v>
      </c>
      <c r="D5864">
        <v>0</v>
      </c>
      <c r="E5864">
        <v>0</v>
      </c>
      <c r="F5864">
        <v>44</v>
      </c>
      <c r="G5864">
        <v>1597058</v>
      </c>
      <c r="H5864">
        <v>0</v>
      </c>
      <c r="I5864">
        <v>0</v>
      </c>
      <c r="J5864">
        <v>0</v>
      </c>
      <c r="K5864">
        <v>0</v>
      </c>
      <c r="L5864">
        <v>16</v>
      </c>
      <c r="M5864">
        <v>1586500</v>
      </c>
      <c r="N5864">
        <v>904300</v>
      </c>
      <c r="O5864">
        <v>4087858</v>
      </c>
      <c r="P5864" t="s">
        <v>5</v>
      </c>
      <c r="Q5864" t="s">
        <v>7</v>
      </c>
      <c r="R5864" t="s">
        <v>169</v>
      </c>
      <c r="S5864" t="s">
        <v>170</v>
      </c>
      <c r="T5864">
        <v>2637327.7419354836</v>
      </c>
      <c r="U5864">
        <v>4426465</v>
      </c>
      <c r="V5864">
        <v>1789137.2580645164</v>
      </c>
      <c r="W5864">
        <v>0.67839018625402359</v>
      </c>
      <c r="X5864" t="s">
        <v>221</v>
      </c>
    </row>
    <row r="5865" spans="1:24" x14ac:dyDescent="0.35">
      <c r="A5865">
        <v>3301066226</v>
      </c>
      <c r="B5865" t="s">
        <v>168</v>
      </c>
      <c r="C5865" t="s">
        <v>168</v>
      </c>
      <c r="D5865">
        <v>0</v>
      </c>
      <c r="E5865">
        <v>0</v>
      </c>
      <c r="F5865">
        <v>0</v>
      </c>
      <c r="G5865">
        <v>0</v>
      </c>
      <c r="H5865">
        <v>40</v>
      </c>
      <c r="I5865">
        <v>1190000</v>
      </c>
      <c r="J5865">
        <v>0</v>
      </c>
      <c r="K5865">
        <v>0</v>
      </c>
      <c r="L5865">
        <v>7</v>
      </c>
      <c r="M5865">
        <v>556800</v>
      </c>
      <c r="N5865">
        <v>30000</v>
      </c>
      <c r="O5865">
        <v>1776800</v>
      </c>
      <c r="P5865" t="s">
        <v>5</v>
      </c>
      <c r="Q5865" t="s">
        <v>11</v>
      </c>
      <c r="R5865" t="s">
        <v>169</v>
      </c>
      <c r="S5865" t="s">
        <v>170</v>
      </c>
      <c r="T5865">
        <v>1146322.5806451614</v>
      </c>
      <c r="U5865">
        <v>1521800</v>
      </c>
      <c r="V5865">
        <v>375477.41935483855</v>
      </c>
      <c r="W5865">
        <v>0.32754952723998176</v>
      </c>
      <c r="X5865" t="s">
        <v>385</v>
      </c>
    </row>
    <row r="5866" spans="1:24" x14ac:dyDescent="0.35">
      <c r="A5866">
        <v>3300002191</v>
      </c>
      <c r="B5866" t="s">
        <v>168</v>
      </c>
      <c r="C5866" t="s">
        <v>168</v>
      </c>
      <c r="D5866">
        <v>0</v>
      </c>
      <c r="E5866">
        <v>0</v>
      </c>
      <c r="F5866">
        <v>33</v>
      </c>
      <c r="G5866">
        <v>1831961</v>
      </c>
      <c r="H5866">
        <v>13</v>
      </c>
      <c r="I5866">
        <v>883000</v>
      </c>
      <c r="J5866">
        <v>0</v>
      </c>
      <c r="K5866">
        <v>0</v>
      </c>
      <c r="L5866">
        <v>0</v>
      </c>
      <c r="M5866">
        <v>0</v>
      </c>
      <c r="N5866">
        <v>99000</v>
      </c>
      <c r="O5866">
        <v>2813961</v>
      </c>
      <c r="P5866" t="s">
        <v>5</v>
      </c>
      <c r="Q5866" t="s">
        <v>13</v>
      </c>
      <c r="R5866" t="s">
        <v>169</v>
      </c>
      <c r="S5866" t="s">
        <v>170</v>
      </c>
      <c r="T5866">
        <v>1815458.7096774194</v>
      </c>
      <c r="U5866">
        <v>1888567</v>
      </c>
      <c r="V5866">
        <v>73108.290322580608</v>
      </c>
      <c r="W5866">
        <v>4.0269872254803829E-2</v>
      </c>
      <c r="X5866" t="s">
        <v>392</v>
      </c>
    </row>
    <row r="5867" spans="1:24" x14ac:dyDescent="0.35">
      <c r="A5867">
        <v>3300012803</v>
      </c>
      <c r="B5867" t="s">
        <v>168</v>
      </c>
      <c r="C5867" t="s">
        <v>168</v>
      </c>
      <c r="D5867">
        <v>0</v>
      </c>
      <c r="E5867">
        <v>0</v>
      </c>
      <c r="F5867">
        <v>121</v>
      </c>
      <c r="G5867">
        <v>6225991</v>
      </c>
      <c r="H5867">
        <v>82</v>
      </c>
      <c r="I5867">
        <v>3010000</v>
      </c>
      <c r="J5867">
        <v>0</v>
      </c>
      <c r="K5867">
        <v>0</v>
      </c>
      <c r="L5867">
        <v>0</v>
      </c>
      <c r="M5867">
        <v>0</v>
      </c>
      <c r="N5867">
        <v>3808500</v>
      </c>
      <c r="O5867">
        <v>13044491</v>
      </c>
      <c r="P5867" t="s">
        <v>5</v>
      </c>
      <c r="Q5867" t="s">
        <v>17</v>
      </c>
      <c r="R5867" t="s">
        <v>169</v>
      </c>
      <c r="S5867" t="s">
        <v>170</v>
      </c>
      <c r="T5867">
        <v>8415800.6451612916</v>
      </c>
      <c r="U5867">
        <v>5750763</v>
      </c>
      <c r="V5867">
        <v>-2665037.6451612916</v>
      </c>
      <c r="W5867">
        <v>-0.31667071946310521</v>
      </c>
      <c r="X5867" t="s">
        <v>389</v>
      </c>
    </row>
    <row r="5868" spans="1:24" x14ac:dyDescent="0.35">
      <c r="A5868">
        <v>3300017487</v>
      </c>
      <c r="B5868" t="s">
        <v>168</v>
      </c>
      <c r="C5868" t="s">
        <v>168</v>
      </c>
      <c r="D5868">
        <v>0</v>
      </c>
      <c r="E5868">
        <v>0</v>
      </c>
      <c r="F5868">
        <v>1</v>
      </c>
      <c r="G5868">
        <v>25597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636500</v>
      </c>
      <c r="O5868">
        <v>662097</v>
      </c>
      <c r="P5868" t="s">
        <v>5</v>
      </c>
      <c r="Q5868" t="s">
        <v>6</v>
      </c>
      <c r="R5868" t="s">
        <v>169</v>
      </c>
      <c r="S5868" t="s">
        <v>170</v>
      </c>
      <c r="T5868">
        <v>427159.3548387097</v>
      </c>
      <c r="U5868">
        <v>1371000</v>
      </c>
      <c r="V5868">
        <v>943840.6451612903</v>
      </c>
      <c r="W5868">
        <v>2.209575032057236</v>
      </c>
      <c r="X5868" t="s">
        <v>259</v>
      </c>
    </row>
    <row r="5869" spans="1:24" x14ac:dyDescent="0.35">
      <c r="A5869">
        <v>3301071330</v>
      </c>
      <c r="B5869" t="s">
        <v>168</v>
      </c>
      <c r="C5869" t="s">
        <v>168</v>
      </c>
      <c r="D5869">
        <v>0</v>
      </c>
      <c r="E5869">
        <v>0</v>
      </c>
      <c r="F5869">
        <v>1</v>
      </c>
      <c r="G5869">
        <v>14999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1209100</v>
      </c>
      <c r="O5869">
        <v>1224099</v>
      </c>
      <c r="P5869" t="s">
        <v>5</v>
      </c>
      <c r="Q5869" t="s">
        <v>7</v>
      </c>
      <c r="R5869" t="s">
        <v>169</v>
      </c>
      <c r="S5869" t="s">
        <v>170</v>
      </c>
      <c r="T5869">
        <v>789741.29032258061</v>
      </c>
      <c r="U5869">
        <v>1099498</v>
      </c>
      <c r="V5869">
        <v>309756.70967741939</v>
      </c>
      <c r="W5869">
        <v>0.39222554711669577</v>
      </c>
      <c r="X5869" t="s">
        <v>225</v>
      </c>
    </row>
    <row r="5870" spans="1:24" x14ac:dyDescent="0.35">
      <c r="A5870">
        <v>3301068196</v>
      </c>
      <c r="B5870" t="s">
        <v>168</v>
      </c>
      <c r="C5870" t="s">
        <v>168</v>
      </c>
      <c r="D5870">
        <v>0</v>
      </c>
      <c r="E5870">
        <v>0</v>
      </c>
      <c r="F5870">
        <v>1</v>
      </c>
      <c r="G5870">
        <v>25700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330000</v>
      </c>
      <c r="O5870">
        <v>355700</v>
      </c>
      <c r="P5870" t="s">
        <v>5</v>
      </c>
      <c r="Q5870" t="s">
        <v>12</v>
      </c>
      <c r="R5870" t="s">
        <v>169</v>
      </c>
      <c r="S5870" t="s">
        <v>170</v>
      </c>
      <c r="T5870">
        <v>229483.87096774194</v>
      </c>
      <c r="U5870">
        <v>295000</v>
      </c>
      <c r="V5870">
        <v>65516.129032258061</v>
      </c>
      <c r="W5870">
        <v>0.28549339330896828</v>
      </c>
      <c r="X5870" t="s">
        <v>381</v>
      </c>
    </row>
    <row r="5871" spans="1:24" x14ac:dyDescent="0.35">
      <c r="A5871">
        <v>3300027371</v>
      </c>
      <c r="B5871" t="s">
        <v>168</v>
      </c>
      <c r="C5871" t="s">
        <v>168</v>
      </c>
      <c r="D5871">
        <v>0</v>
      </c>
      <c r="E5871">
        <v>0</v>
      </c>
      <c r="F5871">
        <v>3</v>
      </c>
      <c r="G5871">
        <v>103298</v>
      </c>
      <c r="H5871">
        <v>2</v>
      </c>
      <c r="I5871">
        <v>30000</v>
      </c>
      <c r="J5871">
        <v>0</v>
      </c>
      <c r="K5871">
        <v>0</v>
      </c>
      <c r="L5871">
        <v>3</v>
      </c>
      <c r="M5871">
        <v>607200</v>
      </c>
      <c r="N5871">
        <v>352500</v>
      </c>
      <c r="O5871">
        <v>1092998</v>
      </c>
      <c r="P5871" t="s">
        <v>5</v>
      </c>
      <c r="Q5871" t="s">
        <v>17</v>
      </c>
      <c r="R5871" t="s">
        <v>169</v>
      </c>
      <c r="S5871" t="s">
        <v>170</v>
      </c>
      <c r="T5871">
        <v>705160</v>
      </c>
      <c r="U5871">
        <v>1059800</v>
      </c>
      <c r="V5871">
        <v>354640</v>
      </c>
      <c r="W5871">
        <v>0.50292132282035285</v>
      </c>
      <c r="X5871" t="s">
        <v>404</v>
      </c>
    </row>
    <row r="5872" spans="1:24" x14ac:dyDescent="0.35">
      <c r="A5872">
        <v>3301064608</v>
      </c>
      <c r="B5872" t="s">
        <v>168</v>
      </c>
      <c r="C5872" t="s">
        <v>168</v>
      </c>
      <c r="D5872">
        <v>0</v>
      </c>
      <c r="E5872">
        <v>0</v>
      </c>
      <c r="F5872">
        <v>1</v>
      </c>
      <c r="G5872">
        <v>2998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30000</v>
      </c>
      <c r="O5872">
        <v>32998</v>
      </c>
      <c r="P5872" t="s">
        <v>5</v>
      </c>
      <c r="Q5872" t="s">
        <v>15</v>
      </c>
      <c r="R5872" t="s">
        <v>169</v>
      </c>
      <c r="S5872" t="s">
        <v>170</v>
      </c>
      <c r="T5872">
        <v>21289.032258064515</v>
      </c>
      <c r="U5872">
        <v>0</v>
      </c>
      <c r="V5872">
        <v>-21289.032258064515</v>
      </c>
      <c r="W5872">
        <v>0</v>
      </c>
      <c r="X5872" t="s">
        <v>285</v>
      </c>
    </row>
    <row r="5873" spans="1:24" x14ac:dyDescent="0.35">
      <c r="A5873">
        <v>3300013967</v>
      </c>
      <c r="B5873" t="s">
        <v>168</v>
      </c>
      <c r="C5873" t="s">
        <v>168</v>
      </c>
      <c r="D5873">
        <v>0</v>
      </c>
      <c r="E5873">
        <v>0</v>
      </c>
      <c r="F5873">
        <v>19</v>
      </c>
      <c r="G5873">
        <v>657984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750200</v>
      </c>
      <c r="O5873">
        <v>1408184</v>
      </c>
      <c r="P5873" t="s">
        <v>5</v>
      </c>
      <c r="Q5873" t="s">
        <v>7</v>
      </c>
      <c r="R5873" t="s">
        <v>169</v>
      </c>
      <c r="S5873" t="s">
        <v>170</v>
      </c>
      <c r="T5873">
        <v>908505.80645161285</v>
      </c>
      <c r="U5873">
        <v>1565491</v>
      </c>
      <c r="V5873">
        <v>656985.19354838715</v>
      </c>
      <c r="W5873">
        <v>0.72314914102134398</v>
      </c>
      <c r="X5873" t="s">
        <v>299</v>
      </c>
    </row>
    <row r="5874" spans="1:24" x14ac:dyDescent="0.35">
      <c r="A5874">
        <v>3301069041</v>
      </c>
      <c r="B5874" t="s">
        <v>168</v>
      </c>
      <c r="C5874" t="s">
        <v>168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30000</v>
      </c>
      <c r="O5874">
        <v>30000</v>
      </c>
      <c r="P5874" t="s">
        <v>5</v>
      </c>
      <c r="Q5874" t="s">
        <v>11</v>
      </c>
      <c r="R5874" t="s">
        <v>169</v>
      </c>
      <c r="S5874" t="s">
        <v>170</v>
      </c>
      <c r="T5874">
        <v>19354.83870967742</v>
      </c>
      <c r="U5874">
        <v>60000</v>
      </c>
      <c r="V5874">
        <v>40645.161290322576</v>
      </c>
      <c r="W5874">
        <v>2.0999999999999996</v>
      </c>
      <c r="X5874" t="s">
        <v>376</v>
      </c>
    </row>
    <row r="5875" spans="1:24" x14ac:dyDescent="0.35">
      <c r="A5875">
        <v>3300003833</v>
      </c>
      <c r="B5875" t="s">
        <v>168</v>
      </c>
      <c r="C5875" t="s">
        <v>168</v>
      </c>
      <c r="D5875">
        <v>0</v>
      </c>
      <c r="E5875">
        <v>0</v>
      </c>
      <c r="F5875">
        <v>108</v>
      </c>
      <c r="G5875">
        <v>4356881</v>
      </c>
      <c r="H5875">
        <v>16</v>
      </c>
      <c r="I5875">
        <v>655000</v>
      </c>
      <c r="J5875">
        <v>0</v>
      </c>
      <c r="K5875">
        <v>0</v>
      </c>
      <c r="L5875">
        <v>11</v>
      </c>
      <c r="M5875">
        <v>547200</v>
      </c>
      <c r="N5875">
        <v>180000</v>
      </c>
      <c r="O5875">
        <v>5739081</v>
      </c>
      <c r="P5875" t="s">
        <v>5</v>
      </c>
      <c r="Q5875" t="s">
        <v>15</v>
      </c>
      <c r="R5875" t="s">
        <v>169</v>
      </c>
      <c r="S5875" t="s">
        <v>170</v>
      </c>
      <c r="T5875">
        <v>3702632.9032258065</v>
      </c>
      <c r="U5875">
        <v>5616574</v>
      </c>
      <c r="V5875">
        <v>1913941.0967741935</v>
      </c>
      <c r="W5875">
        <v>0.51691354417196766</v>
      </c>
      <c r="X5875" t="s">
        <v>321</v>
      </c>
    </row>
    <row r="5876" spans="1:24" x14ac:dyDescent="0.35">
      <c r="A5876">
        <v>3301058513</v>
      </c>
      <c r="B5876" t="s">
        <v>168</v>
      </c>
      <c r="C5876" t="s">
        <v>168</v>
      </c>
      <c r="D5876">
        <v>0</v>
      </c>
      <c r="E5876">
        <v>0</v>
      </c>
      <c r="F5876">
        <v>56</v>
      </c>
      <c r="G5876">
        <v>1095640</v>
      </c>
      <c r="H5876">
        <v>26</v>
      </c>
      <c r="I5876">
        <v>449000</v>
      </c>
      <c r="J5876">
        <v>0</v>
      </c>
      <c r="K5876">
        <v>0</v>
      </c>
      <c r="L5876">
        <v>7</v>
      </c>
      <c r="M5876">
        <v>306800</v>
      </c>
      <c r="N5876">
        <v>30000</v>
      </c>
      <c r="O5876">
        <v>1881440</v>
      </c>
      <c r="P5876" t="s">
        <v>5</v>
      </c>
      <c r="Q5876" t="s">
        <v>13</v>
      </c>
      <c r="R5876" t="s">
        <v>169</v>
      </c>
      <c r="S5876" t="s">
        <v>170</v>
      </c>
      <c r="T5876">
        <v>1213832.2580645161</v>
      </c>
      <c r="U5876">
        <v>1886754</v>
      </c>
      <c r="V5876">
        <v>672921.74193548388</v>
      </c>
      <c r="W5876">
        <v>0.55437787014201878</v>
      </c>
      <c r="X5876" t="s">
        <v>252</v>
      </c>
    </row>
    <row r="5877" spans="1:24" x14ac:dyDescent="0.35">
      <c r="A5877">
        <v>3300010877</v>
      </c>
      <c r="B5877" t="s">
        <v>168</v>
      </c>
      <c r="C5877" t="s">
        <v>168</v>
      </c>
      <c r="D5877">
        <v>0</v>
      </c>
      <c r="E5877">
        <v>0</v>
      </c>
      <c r="F5877">
        <v>17</v>
      </c>
      <c r="G5877">
        <v>854214</v>
      </c>
      <c r="H5877">
        <v>3</v>
      </c>
      <c r="I5877">
        <v>200000</v>
      </c>
      <c r="J5877">
        <v>0</v>
      </c>
      <c r="K5877">
        <v>0</v>
      </c>
      <c r="L5877">
        <v>14</v>
      </c>
      <c r="M5877">
        <v>853600</v>
      </c>
      <c r="N5877">
        <v>514000</v>
      </c>
      <c r="O5877">
        <v>2421814</v>
      </c>
      <c r="P5877" t="s">
        <v>5</v>
      </c>
      <c r="Q5877" t="s">
        <v>12</v>
      </c>
      <c r="R5877" t="s">
        <v>169</v>
      </c>
      <c r="S5877" t="s">
        <v>170</v>
      </c>
      <c r="T5877">
        <v>1562460.6451612902</v>
      </c>
      <c r="U5877">
        <v>1063295</v>
      </c>
      <c r="V5877">
        <v>-499165.64516129019</v>
      </c>
      <c r="W5877">
        <v>-0.31947405952727992</v>
      </c>
      <c r="X5877" t="s">
        <v>380</v>
      </c>
    </row>
    <row r="5878" spans="1:24" x14ac:dyDescent="0.35">
      <c r="A5878">
        <v>3301025384</v>
      </c>
      <c r="B5878" t="s">
        <v>168</v>
      </c>
      <c r="C5878" t="s">
        <v>168</v>
      </c>
      <c r="D5878">
        <v>0</v>
      </c>
      <c r="E5878">
        <v>0</v>
      </c>
      <c r="F5878">
        <v>0</v>
      </c>
      <c r="G5878">
        <v>0</v>
      </c>
      <c r="H5878">
        <v>1</v>
      </c>
      <c r="I5878">
        <v>10000</v>
      </c>
      <c r="J5878">
        <v>0</v>
      </c>
      <c r="K5878">
        <v>0</v>
      </c>
      <c r="L5878">
        <v>0</v>
      </c>
      <c r="M5878">
        <v>0</v>
      </c>
      <c r="N5878">
        <v>30000</v>
      </c>
      <c r="O5878">
        <v>40000</v>
      </c>
      <c r="P5878" t="s">
        <v>5</v>
      </c>
      <c r="Q5878" t="s">
        <v>13</v>
      </c>
      <c r="R5878" t="s">
        <v>169</v>
      </c>
      <c r="S5878" t="s">
        <v>170</v>
      </c>
      <c r="T5878">
        <v>25806.451612903224</v>
      </c>
      <c r="U5878">
        <v>0</v>
      </c>
      <c r="V5878">
        <v>-25806.451612903224</v>
      </c>
      <c r="W5878">
        <v>0</v>
      </c>
      <c r="X5878" t="s">
        <v>252</v>
      </c>
    </row>
    <row r="5879" spans="1:24" x14ac:dyDescent="0.35">
      <c r="A5879">
        <v>3301045204</v>
      </c>
      <c r="B5879" t="s">
        <v>168</v>
      </c>
      <c r="C5879" t="s">
        <v>168</v>
      </c>
      <c r="D5879">
        <v>0</v>
      </c>
      <c r="E5879">
        <v>0</v>
      </c>
      <c r="F5879">
        <v>579</v>
      </c>
      <c r="G5879">
        <v>20892825</v>
      </c>
      <c r="H5879">
        <v>58</v>
      </c>
      <c r="I5879">
        <v>1430000</v>
      </c>
      <c r="J5879">
        <v>0</v>
      </c>
      <c r="K5879">
        <v>0</v>
      </c>
      <c r="L5879">
        <v>6</v>
      </c>
      <c r="M5879">
        <v>164400</v>
      </c>
      <c r="N5879">
        <v>1769700</v>
      </c>
      <c r="O5879">
        <v>24256925</v>
      </c>
      <c r="P5879" t="s">
        <v>5</v>
      </c>
      <c r="Q5879" t="s">
        <v>17</v>
      </c>
      <c r="R5879" t="s">
        <v>169</v>
      </c>
      <c r="S5879" t="s">
        <v>170</v>
      </c>
      <c r="T5879">
        <v>15649629.032258065</v>
      </c>
      <c r="U5879">
        <v>16757640</v>
      </c>
      <c r="V5879">
        <v>1108010.9677419346</v>
      </c>
      <c r="W5879">
        <v>7.0801101128852739E-2</v>
      </c>
      <c r="X5879" t="s">
        <v>293</v>
      </c>
    </row>
    <row r="5880" spans="1:24" x14ac:dyDescent="0.35">
      <c r="A5880">
        <v>3301039363</v>
      </c>
      <c r="B5880" t="s">
        <v>168</v>
      </c>
      <c r="C5880" t="s">
        <v>168</v>
      </c>
      <c r="D5880">
        <v>0</v>
      </c>
      <c r="E5880">
        <v>0</v>
      </c>
      <c r="F5880">
        <v>10</v>
      </c>
      <c r="G5880">
        <v>271989</v>
      </c>
      <c r="H5880">
        <v>8</v>
      </c>
      <c r="I5880">
        <v>310000</v>
      </c>
      <c r="J5880">
        <v>0</v>
      </c>
      <c r="K5880">
        <v>0</v>
      </c>
      <c r="L5880">
        <v>2</v>
      </c>
      <c r="M5880">
        <v>70000</v>
      </c>
      <c r="N5880">
        <v>150000</v>
      </c>
      <c r="O5880">
        <v>801989</v>
      </c>
      <c r="P5880" t="s">
        <v>5</v>
      </c>
      <c r="Q5880" t="s">
        <v>15</v>
      </c>
      <c r="R5880" t="s">
        <v>169</v>
      </c>
      <c r="S5880" t="s">
        <v>170</v>
      </c>
      <c r="T5880">
        <v>517412.25806451612</v>
      </c>
      <c r="U5880">
        <v>0</v>
      </c>
      <c r="V5880">
        <v>-517412.25806451612</v>
      </c>
      <c r="W5880">
        <v>0</v>
      </c>
      <c r="X5880" t="s">
        <v>287</v>
      </c>
    </row>
    <row r="5881" spans="1:24" x14ac:dyDescent="0.35">
      <c r="A5881">
        <v>3301030071</v>
      </c>
      <c r="B5881" t="s">
        <v>168</v>
      </c>
      <c r="C5881" t="s">
        <v>168</v>
      </c>
      <c r="D5881">
        <v>0</v>
      </c>
      <c r="E5881">
        <v>0</v>
      </c>
      <c r="F5881">
        <v>84</v>
      </c>
      <c r="G5881">
        <v>3300927</v>
      </c>
      <c r="H5881">
        <v>4</v>
      </c>
      <c r="I5881">
        <v>227000</v>
      </c>
      <c r="J5881">
        <v>0</v>
      </c>
      <c r="K5881">
        <v>0</v>
      </c>
      <c r="L5881">
        <v>3</v>
      </c>
      <c r="M5881">
        <v>252050</v>
      </c>
      <c r="N5881">
        <v>352500</v>
      </c>
      <c r="O5881">
        <v>4132477</v>
      </c>
      <c r="P5881" t="s">
        <v>5</v>
      </c>
      <c r="Q5881" t="s">
        <v>17</v>
      </c>
      <c r="R5881" t="s">
        <v>169</v>
      </c>
      <c r="S5881" t="s">
        <v>170</v>
      </c>
      <c r="T5881">
        <v>2666114.1935483874</v>
      </c>
      <c r="U5881">
        <v>1820833</v>
      </c>
      <c r="V5881">
        <v>-845281.19354838738</v>
      </c>
      <c r="W5881">
        <v>-0.31704613238016821</v>
      </c>
      <c r="X5881" t="s">
        <v>192</v>
      </c>
    </row>
    <row r="5882" spans="1:24" x14ac:dyDescent="0.35">
      <c r="A5882">
        <v>3301070331</v>
      </c>
      <c r="B5882" t="s">
        <v>168</v>
      </c>
      <c r="C5882" t="s">
        <v>168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998500</v>
      </c>
      <c r="O5882">
        <v>998500</v>
      </c>
      <c r="P5882" t="s">
        <v>5</v>
      </c>
      <c r="Q5882" t="s">
        <v>6</v>
      </c>
      <c r="R5882" t="s">
        <v>181</v>
      </c>
      <c r="S5882" t="s">
        <v>170</v>
      </c>
      <c r="T5882">
        <v>644193.54838709673</v>
      </c>
      <c r="U5882">
        <v>1012500</v>
      </c>
      <c r="V5882">
        <v>368306.45161290327</v>
      </c>
      <c r="W5882">
        <v>0.57173259889834771</v>
      </c>
      <c r="X5882" t="s">
        <v>276</v>
      </c>
    </row>
    <row r="5883" spans="1:24" x14ac:dyDescent="0.35">
      <c r="A5883">
        <v>3301008149</v>
      </c>
      <c r="B5883" t="s">
        <v>168</v>
      </c>
      <c r="C5883" t="s">
        <v>168</v>
      </c>
      <c r="D5883">
        <v>0</v>
      </c>
      <c r="E5883">
        <v>0</v>
      </c>
      <c r="F5883">
        <v>32</v>
      </c>
      <c r="G5883">
        <v>1290464</v>
      </c>
      <c r="H5883">
        <v>18</v>
      </c>
      <c r="I5883">
        <v>465000</v>
      </c>
      <c r="J5883">
        <v>0</v>
      </c>
      <c r="K5883">
        <v>0</v>
      </c>
      <c r="L5883">
        <v>19</v>
      </c>
      <c r="M5883">
        <v>820000</v>
      </c>
      <c r="N5883">
        <v>150000</v>
      </c>
      <c r="O5883">
        <v>2725464</v>
      </c>
      <c r="P5883" t="s">
        <v>5</v>
      </c>
      <c r="Q5883" t="s">
        <v>15</v>
      </c>
      <c r="R5883" t="s">
        <v>169</v>
      </c>
      <c r="S5883" t="s">
        <v>170</v>
      </c>
      <c r="T5883">
        <v>1758363.8709677418</v>
      </c>
      <c r="U5883">
        <v>1538984</v>
      </c>
      <c r="V5883">
        <v>-219379.87096774182</v>
      </c>
      <c r="W5883">
        <v>-0.1247636365771112</v>
      </c>
      <c r="X5883" t="s">
        <v>318</v>
      </c>
    </row>
    <row r="5884" spans="1:24" x14ac:dyDescent="0.35">
      <c r="A5884">
        <v>3300019715</v>
      </c>
      <c r="B5884" t="s">
        <v>168</v>
      </c>
      <c r="C5884" t="s">
        <v>168</v>
      </c>
      <c r="D5884">
        <v>0</v>
      </c>
      <c r="E5884">
        <v>0</v>
      </c>
      <c r="F5884">
        <v>35</v>
      </c>
      <c r="G5884">
        <v>1555463</v>
      </c>
      <c r="H5884">
        <v>29</v>
      </c>
      <c r="I5884">
        <v>865000</v>
      </c>
      <c r="J5884">
        <v>0</v>
      </c>
      <c r="K5884">
        <v>0</v>
      </c>
      <c r="L5884">
        <v>38</v>
      </c>
      <c r="M5884">
        <v>1781200</v>
      </c>
      <c r="N5884">
        <v>150000</v>
      </c>
      <c r="O5884">
        <v>4351663</v>
      </c>
      <c r="P5884" t="s">
        <v>5</v>
      </c>
      <c r="Q5884" t="s">
        <v>15</v>
      </c>
      <c r="R5884" t="s">
        <v>169</v>
      </c>
      <c r="S5884" t="s">
        <v>170</v>
      </c>
      <c r="T5884">
        <v>2807524.5161290322</v>
      </c>
      <c r="U5884">
        <v>2624702</v>
      </c>
      <c r="V5884">
        <v>-182822.51612903224</v>
      </c>
      <c r="W5884">
        <v>-6.5118760345182936E-2</v>
      </c>
      <c r="X5884" t="s">
        <v>322</v>
      </c>
    </row>
    <row r="5885" spans="1:24" x14ac:dyDescent="0.35">
      <c r="A5885">
        <v>3301008366</v>
      </c>
      <c r="B5885" t="s">
        <v>168</v>
      </c>
      <c r="C5885" t="s">
        <v>168</v>
      </c>
      <c r="D5885">
        <v>0</v>
      </c>
      <c r="E5885">
        <v>0</v>
      </c>
      <c r="F5885">
        <v>56</v>
      </c>
      <c r="G5885">
        <v>2287743</v>
      </c>
      <c r="H5885">
        <v>14</v>
      </c>
      <c r="I5885">
        <v>650000</v>
      </c>
      <c r="J5885">
        <v>0</v>
      </c>
      <c r="K5885">
        <v>0</v>
      </c>
      <c r="L5885">
        <v>2</v>
      </c>
      <c r="M5885">
        <v>124800</v>
      </c>
      <c r="N5885">
        <v>57000</v>
      </c>
      <c r="O5885">
        <v>3119543</v>
      </c>
      <c r="P5885" t="s">
        <v>5</v>
      </c>
      <c r="Q5885" t="s">
        <v>11</v>
      </c>
      <c r="R5885" t="s">
        <v>169</v>
      </c>
      <c r="S5885" t="s">
        <v>170</v>
      </c>
      <c r="T5885">
        <v>2012608.3870967743</v>
      </c>
      <c r="U5885">
        <v>781870</v>
      </c>
      <c r="V5885">
        <v>-1230738.3870967743</v>
      </c>
      <c r="W5885">
        <v>-0.61151409036515925</v>
      </c>
      <c r="X5885" t="s">
        <v>263</v>
      </c>
    </row>
    <row r="5886" spans="1:24" x14ac:dyDescent="0.35">
      <c r="A5886">
        <v>3301001877</v>
      </c>
      <c r="B5886" t="s">
        <v>168</v>
      </c>
      <c r="C5886" t="s">
        <v>168</v>
      </c>
      <c r="D5886">
        <v>0</v>
      </c>
      <c r="E5886">
        <v>0</v>
      </c>
      <c r="F5886">
        <v>1</v>
      </c>
      <c r="G5886">
        <v>25550</v>
      </c>
      <c r="H5886">
        <v>29</v>
      </c>
      <c r="I5886">
        <v>463000</v>
      </c>
      <c r="J5886">
        <v>0</v>
      </c>
      <c r="K5886">
        <v>0</v>
      </c>
      <c r="L5886">
        <v>0</v>
      </c>
      <c r="M5886">
        <v>0</v>
      </c>
      <c r="N5886">
        <v>834000</v>
      </c>
      <c r="O5886">
        <v>1322550</v>
      </c>
      <c r="P5886" t="s">
        <v>5</v>
      </c>
      <c r="Q5886" t="s">
        <v>16</v>
      </c>
      <c r="R5886" t="s">
        <v>169</v>
      </c>
      <c r="S5886" t="s">
        <v>170</v>
      </c>
      <c r="T5886">
        <v>853258.06451612909</v>
      </c>
      <c r="U5886">
        <v>791000</v>
      </c>
      <c r="V5886">
        <v>-62258.064516129089</v>
      </c>
      <c r="W5886">
        <v>-7.2965105289025001E-2</v>
      </c>
      <c r="X5886" t="s">
        <v>246</v>
      </c>
    </row>
    <row r="5887" spans="1:24" x14ac:dyDescent="0.35">
      <c r="A5887">
        <v>3301007898</v>
      </c>
      <c r="B5887" t="s">
        <v>168</v>
      </c>
      <c r="C5887" t="s">
        <v>168</v>
      </c>
      <c r="D5887">
        <v>0</v>
      </c>
      <c r="E5887">
        <v>0</v>
      </c>
      <c r="F5887">
        <v>28</v>
      </c>
      <c r="G5887">
        <v>547297</v>
      </c>
      <c r="H5887">
        <v>1</v>
      </c>
      <c r="I5887">
        <v>50000</v>
      </c>
      <c r="J5887">
        <v>0</v>
      </c>
      <c r="K5887">
        <v>0</v>
      </c>
      <c r="L5887">
        <v>6</v>
      </c>
      <c r="M5887">
        <v>460017</v>
      </c>
      <c r="N5887">
        <v>352500</v>
      </c>
      <c r="O5887">
        <v>1409814</v>
      </c>
      <c r="P5887" t="s">
        <v>5</v>
      </c>
      <c r="Q5887" t="s">
        <v>17</v>
      </c>
      <c r="R5887" t="s">
        <v>169</v>
      </c>
      <c r="S5887" t="s">
        <v>170</v>
      </c>
      <c r="T5887">
        <v>909557.41935483867</v>
      </c>
      <c r="U5887">
        <v>1588201</v>
      </c>
      <c r="V5887">
        <v>678643.58064516133</v>
      </c>
      <c r="W5887">
        <v>0.74612505621308922</v>
      </c>
      <c r="X5887" t="s">
        <v>311</v>
      </c>
    </row>
    <row r="5888" spans="1:24" x14ac:dyDescent="0.35">
      <c r="A5888">
        <v>3300018417</v>
      </c>
      <c r="B5888" t="s">
        <v>168</v>
      </c>
      <c r="C5888" t="s">
        <v>168</v>
      </c>
      <c r="D5888">
        <v>0</v>
      </c>
      <c r="E5888">
        <v>0</v>
      </c>
      <c r="F5888">
        <v>3</v>
      </c>
      <c r="G5888">
        <v>269590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1057500</v>
      </c>
      <c r="O5888">
        <v>1327090</v>
      </c>
      <c r="P5888" t="s">
        <v>5</v>
      </c>
      <c r="Q5888" t="s">
        <v>6</v>
      </c>
      <c r="R5888" t="s">
        <v>169</v>
      </c>
      <c r="S5888" t="s">
        <v>170</v>
      </c>
      <c r="T5888">
        <v>856187.09677419346</v>
      </c>
      <c r="U5888">
        <v>1087500</v>
      </c>
      <c r="V5888">
        <v>231312.90322580654</v>
      </c>
      <c r="W5888">
        <v>0.27016630371715578</v>
      </c>
      <c r="X5888" t="s">
        <v>352</v>
      </c>
    </row>
    <row r="5889" spans="1:24" x14ac:dyDescent="0.35">
      <c r="A5889">
        <v>3301026338</v>
      </c>
      <c r="B5889" t="s">
        <v>168</v>
      </c>
      <c r="C5889" t="s">
        <v>168</v>
      </c>
      <c r="D5889">
        <v>0</v>
      </c>
      <c r="E5889">
        <v>0</v>
      </c>
      <c r="F5889">
        <v>185</v>
      </c>
      <c r="G5889">
        <v>6684639</v>
      </c>
      <c r="H5889">
        <v>136</v>
      </c>
      <c r="I5889">
        <v>5445000</v>
      </c>
      <c r="J5889">
        <v>0</v>
      </c>
      <c r="K5889">
        <v>0</v>
      </c>
      <c r="L5889">
        <v>117</v>
      </c>
      <c r="M5889">
        <v>7369319</v>
      </c>
      <c r="N5889">
        <v>683000</v>
      </c>
      <c r="O5889">
        <v>20181958</v>
      </c>
      <c r="P5889" t="s">
        <v>5</v>
      </c>
      <c r="Q5889" t="s">
        <v>6</v>
      </c>
      <c r="R5889" t="s">
        <v>169</v>
      </c>
      <c r="S5889" t="s">
        <v>170</v>
      </c>
      <c r="T5889">
        <v>13020618.064516129</v>
      </c>
      <c r="U5889">
        <v>14717637</v>
      </c>
      <c r="V5889">
        <v>1697018.935483871</v>
      </c>
      <c r="W5889">
        <v>0.13033320899785839</v>
      </c>
      <c r="X5889" t="s">
        <v>371</v>
      </c>
    </row>
    <row r="5890" spans="1:24" x14ac:dyDescent="0.35">
      <c r="A5890">
        <v>3301053644</v>
      </c>
      <c r="B5890" t="s">
        <v>168</v>
      </c>
      <c r="C5890" t="s">
        <v>168</v>
      </c>
      <c r="D5890">
        <v>0</v>
      </c>
      <c r="E5890">
        <v>0</v>
      </c>
      <c r="F5890">
        <v>1</v>
      </c>
      <c r="G5890">
        <v>46999</v>
      </c>
      <c r="H5890">
        <v>10</v>
      </c>
      <c r="I5890">
        <v>395000</v>
      </c>
      <c r="J5890">
        <v>0</v>
      </c>
      <c r="K5890">
        <v>0</v>
      </c>
      <c r="L5890">
        <v>0</v>
      </c>
      <c r="M5890">
        <v>0</v>
      </c>
      <c r="N5890">
        <v>150000</v>
      </c>
      <c r="O5890">
        <v>591999</v>
      </c>
      <c r="P5890" t="s">
        <v>5</v>
      </c>
      <c r="Q5890" t="s">
        <v>15</v>
      </c>
      <c r="R5890" t="s">
        <v>169</v>
      </c>
      <c r="S5890" t="s">
        <v>170</v>
      </c>
      <c r="T5890">
        <v>381934.83870967745</v>
      </c>
      <c r="U5890">
        <v>17996</v>
      </c>
      <c r="V5890">
        <v>-363938.83870967745</v>
      </c>
      <c r="W5890">
        <v>-0.95288201500340375</v>
      </c>
      <c r="X5890" t="s">
        <v>369</v>
      </c>
    </row>
    <row r="5891" spans="1:24" x14ac:dyDescent="0.35">
      <c r="A5891">
        <v>3301058541</v>
      </c>
      <c r="B5891" t="s">
        <v>168</v>
      </c>
      <c r="C5891" t="s">
        <v>168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165000</v>
      </c>
      <c r="O5891">
        <v>165000</v>
      </c>
      <c r="P5891" t="s">
        <v>5</v>
      </c>
      <c r="Q5891" t="s">
        <v>10</v>
      </c>
      <c r="R5891" t="s">
        <v>169</v>
      </c>
      <c r="S5891" t="s">
        <v>170</v>
      </c>
      <c r="T5891">
        <v>106451.61290322582</v>
      </c>
      <c r="U5891">
        <v>300000</v>
      </c>
      <c r="V5891">
        <v>193548.38709677418</v>
      </c>
      <c r="W5891">
        <v>1.8181818181818179</v>
      </c>
      <c r="X5891" t="s">
        <v>400</v>
      </c>
    </row>
    <row r="5892" spans="1:24" x14ac:dyDescent="0.35">
      <c r="A5892">
        <v>3300002874</v>
      </c>
      <c r="B5892" t="s">
        <v>168</v>
      </c>
      <c r="C5892" t="s">
        <v>168</v>
      </c>
      <c r="D5892">
        <v>0</v>
      </c>
      <c r="E5892">
        <v>0</v>
      </c>
      <c r="F5892">
        <v>511</v>
      </c>
      <c r="G5892">
        <v>26838036</v>
      </c>
      <c r="H5892">
        <v>178</v>
      </c>
      <c r="I5892">
        <v>9435000</v>
      </c>
      <c r="J5892">
        <v>0</v>
      </c>
      <c r="K5892">
        <v>0</v>
      </c>
      <c r="L5892">
        <v>12</v>
      </c>
      <c r="M5892">
        <v>748800</v>
      </c>
      <c r="N5892">
        <v>0</v>
      </c>
      <c r="O5892">
        <v>37021836</v>
      </c>
      <c r="P5892" t="s">
        <v>5</v>
      </c>
      <c r="Q5892" t="s">
        <v>13</v>
      </c>
      <c r="R5892" t="s">
        <v>169</v>
      </c>
      <c r="S5892" t="s">
        <v>170</v>
      </c>
      <c r="T5892">
        <v>23885055.483870968</v>
      </c>
      <c r="U5892">
        <v>24407001</v>
      </c>
      <c r="V5892">
        <v>521945.51612903178</v>
      </c>
      <c r="W5892">
        <v>2.1852388682181978E-2</v>
      </c>
      <c r="X5892" t="s">
        <v>67</v>
      </c>
    </row>
    <row r="5893" spans="1:24" x14ac:dyDescent="0.35">
      <c r="A5893">
        <v>6001143322</v>
      </c>
      <c r="B5893" t="s">
        <v>168</v>
      </c>
      <c r="C5893" t="s">
        <v>168</v>
      </c>
      <c r="D5893">
        <v>0</v>
      </c>
      <c r="E5893">
        <v>0</v>
      </c>
      <c r="F5893">
        <v>59</v>
      </c>
      <c r="G5893">
        <v>1631327</v>
      </c>
      <c r="H5893">
        <v>75</v>
      </c>
      <c r="I5893">
        <v>2451000</v>
      </c>
      <c r="J5893">
        <v>0</v>
      </c>
      <c r="K5893">
        <v>0</v>
      </c>
      <c r="L5893">
        <v>53</v>
      </c>
      <c r="M5893">
        <v>1627200</v>
      </c>
      <c r="N5893">
        <v>150000</v>
      </c>
      <c r="O5893">
        <v>5859527</v>
      </c>
      <c r="P5893" t="s">
        <v>5</v>
      </c>
      <c r="Q5893" t="s">
        <v>10</v>
      </c>
      <c r="R5893" t="s">
        <v>169</v>
      </c>
      <c r="S5893" t="s">
        <v>170</v>
      </c>
      <c r="T5893">
        <v>3780340</v>
      </c>
      <c r="U5893">
        <v>5057639</v>
      </c>
      <c r="V5893">
        <v>1277299</v>
      </c>
      <c r="W5893">
        <v>0.33787939709126702</v>
      </c>
      <c r="X5893" t="s">
        <v>379</v>
      </c>
    </row>
    <row r="5894" spans="1:24" x14ac:dyDescent="0.35">
      <c r="A5894">
        <v>3300025071</v>
      </c>
      <c r="B5894" t="s">
        <v>168</v>
      </c>
      <c r="C5894" t="s">
        <v>168</v>
      </c>
      <c r="D5894">
        <v>0</v>
      </c>
      <c r="E5894">
        <v>0</v>
      </c>
      <c r="F5894">
        <v>23</v>
      </c>
      <c r="G5894">
        <v>1003957</v>
      </c>
      <c r="H5894">
        <v>5</v>
      </c>
      <c r="I5894">
        <v>175000</v>
      </c>
      <c r="J5894">
        <v>0</v>
      </c>
      <c r="K5894">
        <v>0</v>
      </c>
      <c r="L5894">
        <v>0</v>
      </c>
      <c r="M5894">
        <v>0</v>
      </c>
      <c r="N5894">
        <v>980000</v>
      </c>
      <c r="O5894">
        <v>2158957</v>
      </c>
      <c r="P5894" t="s">
        <v>5</v>
      </c>
      <c r="Q5894" t="s">
        <v>8</v>
      </c>
      <c r="R5894" t="s">
        <v>169</v>
      </c>
      <c r="S5894" t="s">
        <v>170</v>
      </c>
      <c r="T5894">
        <v>1392875.4838709678</v>
      </c>
      <c r="U5894">
        <v>2369981</v>
      </c>
      <c r="V5894">
        <v>977105.51612903224</v>
      </c>
      <c r="W5894">
        <v>0.7015024152866407</v>
      </c>
      <c r="X5894" t="s">
        <v>175</v>
      </c>
    </row>
    <row r="5895" spans="1:24" x14ac:dyDescent="0.35">
      <c r="A5895">
        <v>3300001765</v>
      </c>
      <c r="B5895" t="s">
        <v>168</v>
      </c>
      <c r="C5895" t="s">
        <v>168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134000</v>
      </c>
      <c r="O5895">
        <v>134000</v>
      </c>
      <c r="P5895" t="s">
        <v>5</v>
      </c>
      <c r="Q5895" t="s">
        <v>11</v>
      </c>
      <c r="R5895" t="s">
        <v>169</v>
      </c>
      <c r="S5895" t="s">
        <v>170</v>
      </c>
      <c r="T5895">
        <v>86451.612903225818</v>
      </c>
      <c r="U5895">
        <v>2683912</v>
      </c>
      <c r="V5895">
        <v>2597460.3870967743</v>
      </c>
      <c r="W5895">
        <v>30.045250746268653</v>
      </c>
      <c r="X5895" t="s">
        <v>365</v>
      </c>
    </row>
    <row r="5896" spans="1:24" x14ac:dyDescent="0.35">
      <c r="A5896">
        <v>3300014149</v>
      </c>
      <c r="B5896" t="s">
        <v>168</v>
      </c>
      <c r="C5896" t="s">
        <v>168</v>
      </c>
      <c r="D5896">
        <v>0</v>
      </c>
      <c r="E5896">
        <v>0</v>
      </c>
      <c r="F5896">
        <v>157</v>
      </c>
      <c r="G5896">
        <v>5339584</v>
      </c>
      <c r="H5896">
        <v>2</v>
      </c>
      <c r="I5896">
        <v>200000</v>
      </c>
      <c r="J5896">
        <v>0</v>
      </c>
      <c r="K5896">
        <v>0</v>
      </c>
      <c r="L5896">
        <v>0</v>
      </c>
      <c r="M5896">
        <v>0</v>
      </c>
      <c r="N5896">
        <v>342000</v>
      </c>
      <c r="O5896">
        <v>5881584</v>
      </c>
      <c r="P5896" t="s">
        <v>5</v>
      </c>
      <c r="Q5896" t="s">
        <v>8</v>
      </c>
      <c r="R5896" t="s">
        <v>169</v>
      </c>
      <c r="S5896" t="s">
        <v>170</v>
      </c>
      <c r="T5896">
        <v>3794570.3225806453</v>
      </c>
      <c r="U5896">
        <v>4566957</v>
      </c>
      <c r="V5896">
        <v>772386.67741935467</v>
      </c>
      <c r="W5896">
        <v>0.20355049762104893</v>
      </c>
      <c r="X5896" t="s">
        <v>238</v>
      </c>
    </row>
    <row r="5897" spans="1:24" x14ac:dyDescent="0.35">
      <c r="A5897">
        <v>3301020656</v>
      </c>
      <c r="B5897" t="s">
        <v>168</v>
      </c>
      <c r="C5897" t="s">
        <v>168</v>
      </c>
      <c r="D5897">
        <v>0</v>
      </c>
      <c r="E5897">
        <v>0</v>
      </c>
      <c r="F5897">
        <v>34</v>
      </c>
      <c r="G5897">
        <v>1218967</v>
      </c>
      <c r="H5897">
        <v>31</v>
      </c>
      <c r="I5897">
        <v>1190000</v>
      </c>
      <c r="J5897">
        <v>0</v>
      </c>
      <c r="K5897">
        <v>0</v>
      </c>
      <c r="L5897">
        <v>21</v>
      </c>
      <c r="M5897">
        <v>740400</v>
      </c>
      <c r="N5897">
        <v>0</v>
      </c>
      <c r="O5897">
        <v>3149367</v>
      </c>
      <c r="P5897" t="s">
        <v>5</v>
      </c>
      <c r="Q5897" t="s">
        <v>10</v>
      </c>
      <c r="R5897" t="s">
        <v>169</v>
      </c>
      <c r="S5897" t="s">
        <v>170</v>
      </c>
      <c r="T5897">
        <v>2031849.6774193549</v>
      </c>
      <c r="U5897">
        <v>2958015</v>
      </c>
      <c r="V5897">
        <v>926165.32258064509</v>
      </c>
      <c r="W5897">
        <v>0.45582374172333684</v>
      </c>
      <c r="X5897" t="s">
        <v>356</v>
      </c>
    </row>
    <row r="5898" spans="1:24" x14ac:dyDescent="0.35">
      <c r="A5898">
        <v>3301037165</v>
      </c>
      <c r="B5898" t="s">
        <v>168</v>
      </c>
      <c r="C5898" t="s">
        <v>168</v>
      </c>
      <c r="D5898">
        <v>0</v>
      </c>
      <c r="E5898">
        <v>0</v>
      </c>
      <c r="F5898">
        <v>20</v>
      </c>
      <c r="G5898">
        <v>498677</v>
      </c>
      <c r="H5898">
        <v>83</v>
      </c>
      <c r="I5898">
        <v>1355000</v>
      </c>
      <c r="J5898">
        <v>0</v>
      </c>
      <c r="K5898">
        <v>0</v>
      </c>
      <c r="L5898">
        <v>2</v>
      </c>
      <c r="M5898">
        <v>204800</v>
      </c>
      <c r="N5898">
        <v>51000</v>
      </c>
      <c r="O5898">
        <v>2109477</v>
      </c>
      <c r="P5898" t="s">
        <v>5</v>
      </c>
      <c r="Q5898" t="s">
        <v>13</v>
      </c>
      <c r="R5898" t="s">
        <v>169</v>
      </c>
      <c r="S5898" t="s">
        <v>170</v>
      </c>
      <c r="T5898">
        <v>1360952.9032258063</v>
      </c>
      <c r="U5898">
        <v>1047313</v>
      </c>
      <c r="V5898">
        <v>-313639.90322580631</v>
      </c>
      <c r="W5898">
        <v>-0.23045610357448776</v>
      </c>
      <c r="X5898" t="s">
        <v>283</v>
      </c>
    </row>
    <row r="5899" spans="1:24" x14ac:dyDescent="0.35">
      <c r="A5899">
        <v>3301067418</v>
      </c>
      <c r="B5899" t="s">
        <v>168</v>
      </c>
      <c r="C5899" t="s">
        <v>168</v>
      </c>
      <c r="D5899">
        <v>0</v>
      </c>
      <c r="E5899">
        <v>0</v>
      </c>
      <c r="F5899">
        <v>5</v>
      </c>
      <c r="G5899">
        <v>222995</v>
      </c>
      <c r="H5899">
        <v>9</v>
      </c>
      <c r="I5899">
        <v>235000</v>
      </c>
      <c r="J5899">
        <v>0</v>
      </c>
      <c r="K5899">
        <v>0</v>
      </c>
      <c r="L5899">
        <v>9</v>
      </c>
      <c r="M5899">
        <v>321600</v>
      </c>
      <c r="N5899">
        <v>150000</v>
      </c>
      <c r="O5899">
        <v>929595</v>
      </c>
      <c r="P5899" t="s">
        <v>5</v>
      </c>
      <c r="Q5899" t="s">
        <v>14</v>
      </c>
      <c r="R5899" t="s">
        <v>169</v>
      </c>
      <c r="S5899" t="s">
        <v>170</v>
      </c>
      <c r="T5899">
        <v>599738.70967741928</v>
      </c>
      <c r="U5899">
        <v>150000</v>
      </c>
      <c r="V5899">
        <v>-449738.70967741928</v>
      </c>
      <c r="W5899">
        <v>-0.74989108160005158</v>
      </c>
      <c r="X5899" t="s">
        <v>313</v>
      </c>
    </row>
    <row r="5900" spans="1:24" x14ac:dyDescent="0.35">
      <c r="A5900">
        <v>3301072051</v>
      </c>
      <c r="B5900" t="s">
        <v>168</v>
      </c>
      <c r="C5900" t="s">
        <v>168</v>
      </c>
      <c r="D5900">
        <v>0</v>
      </c>
      <c r="E5900">
        <v>0</v>
      </c>
      <c r="F5900">
        <v>62</v>
      </c>
      <c r="G5900">
        <v>2317632</v>
      </c>
      <c r="H5900">
        <v>27</v>
      </c>
      <c r="I5900">
        <v>1460000</v>
      </c>
      <c r="J5900">
        <v>0</v>
      </c>
      <c r="K5900">
        <v>0</v>
      </c>
      <c r="L5900">
        <v>0</v>
      </c>
      <c r="M5900">
        <v>0</v>
      </c>
      <c r="N5900">
        <v>165000</v>
      </c>
      <c r="O5900">
        <v>3942632</v>
      </c>
      <c r="P5900" t="s">
        <v>5</v>
      </c>
      <c r="Q5900" t="s">
        <v>14</v>
      </c>
      <c r="R5900" t="s">
        <v>169</v>
      </c>
      <c r="S5900" t="s">
        <v>170</v>
      </c>
      <c r="T5900">
        <v>2543633.5483870967</v>
      </c>
      <c r="U5900">
        <v>1787956</v>
      </c>
      <c r="V5900">
        <v>-755677.54838709673</v>
      </c>
      <c r="W5900">
        <v>-0.29708585533724674</v>
      </c>
      <c r="X5900" t="s">
        <v>355</v>
      </c>
    </row>
    <row r="5901" spans="1:24" x14ac:dyDescent="0.35">
      <c r="A5901">
        <v>3300016311</v>
      </c>
      <c r="B5901" t="s">
        <v>168</v>
      </c>
      <c r="C5901" t="s">
        <v>168</v>
      </c>
      <c r="D5901">
        <v>0</v>
      </c>
      <c r="E5901">
        <v>0</v>
      </c>
      <c r="F5901">
        <v>9</v>
      </c>
      <c r="G5901">
        <v>422993</v>
      </c>
      <c r="H5901">
        <v>7</v>
      </c>
      <c r="I5901">
        <v>140000</v>
      </c>
      <c r="J5901">
        <v>0</v>
      </c>
      <c r="K5901">
        <v>0</v>
      </c>
      <c r="L5901">
        <v>6</v>
      </c>
      <c r="M5901">
        <v>684400</v>
      </c>
      <c r="N5901">
        <v>342000</v>
      </c>
      <c r="O5901">
        <v>1589393</v>
      </c>
      <c r="P5901" t="s">
        <v>5</v>
      </c>
      <c r="Q5901" t="s">
        <v>8</v>
      </c>
      <c r="R5901" t="s">
        <v>169</v>
      </c>
      <c r="S5901" t="s">
        <v>170</v>
      </c>
      <c r="T5901">
        <v>1025414.8387096775</v>
      </c>
      <c r="U5901">
        <v>1544396</v>
      </c>
      <c r="V5901">
        <v>518981.16129032255</v>
      </c>
      <c r="W5901">
        <v>0.50611824765806812</v>
      </c>
      <c r="X5901" t="s">
        <v>391</v>
      </c>
    </row>
    <row r="5902" spans="1:24" x14ac:dyDescent="0.35">
      <c r="A5902">
        <v>3300012275</v>
      </c>
      <c r="B5902" t="s">
        <v>168</v>
      </c>
      <c r="C5902" t="s">
        <v>168</v>
      </c>
      <c r="D5902">
        <v>0</v>
      </c>
      <c r="E5902">
        <v>0</v>
      </c>
      <c r="F5902">
        <v>4</v>
      </c>
      <c r="G5902">
        <v>381796</v>
      </c>
      <c r="H5902">
        <v>1</v>
      </c>
      <c r="I5902">
        <v>50000</v>
      </c>
      <c r="J5902">
        <v>0</v>
      </c>
      <c r="K5902">
        <v>0</v>
      </c>
      <c r="L5902">
        <v>0</v>
      </c>
      <c r="M5902">
        <v>0</v>
      </c>
      <c r="N5902">
        <v>836000</v>
      </c>
      <c r="O5902">
        <v>1267796</v>
      </c>
      <c r="P5902" t="s">
        <v>5</v>
      </c>
      <c r="Q5902" t="s">
        <v>12</v>
      </c>
      <c r="R5902" t="s">
        <v>169</v>
      </c>
      <c r="S5902" t="s">
        <v>170</v>
      </c>
      <c r="T5902">
        <v>817932.90322580654</v>
      </c>
      <c r="U5902">
        <v>660898</v>
      </c>
      <c r="V5902">
        <v>-157034.90322580654</v>
      </c>
      <c r="W5902">
        <v>-0.19198995737484592</v>
      </c>
      <c r="X5902" t="s">
        <v>364</v>
      </c>
    </row>
    <row r="5903" spans="1:24" x14ac:dyDescent="0.35">
      <c r="A5903">
        <v>3301075843</v>
      </c>
      <c r="B5903" t="s">
        <v>168</v>
      </c>
      <c r="C5903" t="s">
        <v>168</v>
      </c>
      <c r="D5903">
        <v>0</v>
      </c>
      <c r="E5903">
        <v>0</v>
      </c>
      <c r="F5903">
        <v>3</v>
      </c>
      <c r="G5903">
        <v>35598</v>
      </c>
      <c r="H5903">
        <v>19</v>
      </c>
      <c r="I5903">
        <v>425000</v>
      </c>
      <c r="J5903">
        <v>0</v>
      </c>
      <c r="K5903">
        <v>0</v>
      </c>
      <c r="L5903">
        <v>8</v>
      </c>
      <c r="M5903">
        <v>529200</v>
      </c>
      <c r="N5903">
        <v>87000</v>
      </c>
      <c r="O5903">
        <v>1076798</v>
      </c>
      <c r="P5903" t="s">
        <v>5</v>
      </c>
      <c r="Q5903" t="s">
        <v>11</v>
      </c>
      <c r="R5903" t="s">
        <v>169</v>
      </c>
      <c r="S5903" t="s">
        <v>170</v>
      </c>
      <c r="T5903">
        <v>694708.3870967743</v>
      </c>
      <c r="U5903">
        <v>317499</v>
      </c>
      <c r="V5903">
        <v>-377209.3870967743</v>
      </c>
      <c r="W5903">
        <v>-0.54297514482753506</v>
      </c>
      <c r="X5903" t="s">
        <v>290</v>
      </c>
    </row>
    <row r="5904" spans="1:24" x14ac:dyDescent="0.35">
      <c r="A5904">
        <v>3301035439</v>
      </c>
      <c r="B5904" t="s">
        <v>168</v>
      </c>
      <c r="C5904" t="s">
        <v>168</v>
      </c>
      <c r="D5904">
        <v>0</v>
      </c>
      <c r="E5904">
        <v>0</v>
      </c>
      <c r="F5904">
        <v>119</v>
      </c>
      <c r="G5904">
        <v>3600794</v>
      </c>
      <c r="H5904">
        <v>2</v>
      </c>
      <c r="I5904">
        <v>75000</v>
      </c>
      <c r="J5904">
        <v>0</v>
      </c>
      <c r="K5904">
        <v>0</v>
      </c>
      <c r="L5904">
        <v>4</v>
      </c>
      <c r="M5904">
        <v>359600</v>
      </c>
      <c r="N5904">
        <v>180000</v>
      </c>
      <c r="O5904">
        <v>4215394</v>
      </c>
      <c r="P5904" t="s">
        <v>5</v>
      </c>
      <c r="Q5904" t="s">
        <v>15</v>
      </c>
      <c r="R5904" t="s">
        <v>169</v>
      </c>
      <c r="S5904" t="s">
        <v>170</v>
      </c>
      <c r="T5904">
        <v>2719609.0322580645</v>
      </c>
      <c r="U5904">
        <v>3472614</v>
      </c>
      <c r="V5904">
        <v>753004.96774193551</v>
      </c>
      <c r="W5904">
        <v>0.27687985986600538</v>
      </c>
      <c r="X5904" t="s">
        <v>190</v>
      </c>
    </row>
    <row r="5905" spans="1:24" x14ac:dyDescent="0.35">
      <c r="A5905">
        <v>3301069575</v>
      </c>
      <c r="B5905" t="s">
        <v>168</v>
      </c>
      <c r="C5905" t="s">
        <v>168</v>
      </c>
      <c r="D5905">
        <v>0</v>
      </c>
      <c r="E5905">
        <v>0</v>
      </c>
      <c r="F5905">
        <v>69</v>
      </c>
      <c r="G5905">
        <v>2075397</v>
      </c>
      <c r="H5905">
        <v>44</v>
      </c>
      <c r="I5905">
        <v>1565000</v>
      </c>
      <c r="J5905">
        <v>0</v>
      </c>
      <c r="K5905">
        <v>0</v>
      </c>
      <c r="L5905">
        <v>0</v>
      </c>
      <c r="M5905">
        <v>0</v>
      </c>
      <c r="N5905">
        <v>1528500</v>
      </c>
      <c r="O5905">
        <v>5168897</v>
      </c>
      <c r="P5905" t="s">
        <v>5</v>
      </c>
      <c r="Q5905" t="s">
        <v>17</v>
      </c>
      <c r="R5905" t="s">
        <v>169</v>
      </c>
      <c r="S5905" t="s">
        <v>170</v>
      </c>
      <c r="T5905">
        <v>3334772.2580645164</v>
      </c>
      <c r="U5905">
        <v>2870387</v>
      </c>
      <c r="V5905">
        <v>-464385.25806451635</v>
      </c>
      <c r="W5905">
        <v>-0.13925546398003297</v>
      </c>
      <c r="X5905" t="s">
        <v>417</v>
      </c>
    </row>
    <row r="5906" spans="1:24" x14ac:dyDescent="0.35">
      <c r="A5906">
        <v>3301062415</v>
      </c>
      <c r="B5906" t="s">
        <v>168</v>
      </c>
      <c r="C5906" t="s">
        <v>168</v>
      </c>
      <c r="D5906">
        <v>0</v>
      </c>
      <c r="E5906">
        <v>0</v>
      </c>
      <c r="F5906">
        <v>8</v>
      </c>
      <c r="G5906">
        <v>179575</v>
      </c>
      <c r="H5906">
        <v>6</v>
      </c>
      <c r="I5906">
        <v>75000</v>
      </c>
      <c r="J5906">
        <v>0</v>
      </c>
      <c r="K5906">
        <v>0</v>
      </c>
      <c r="L5906">
        <v>0</v>
      </c>
      <c r="M5906">
        <v>0</v>
      </c>
      <c r="N5906">
        <v>360000</v>
      </c>
      <c r="O5906">
        <v>614575</v>
      </c>
      <c r="P5906" t="s">
        <v>5</v>
      </c>
      <c r="Q5906" t="s">
        <v>16</v>
      </c>
      <c r="R5906" t="s">
        <v>169</v>
      </c>
      <c r="S5906" t="s">
        <v>170</v>
      </c>
      <c r="T5906">
        <v>396500</v>
      </c>
      <c r="U5906">
        <v>398380</v>
      </c>
      <c r="V5906">
        <v>1880</v>
      </c>
      <c r="W5906">
        <v>4.7414880201765985E-3</v>
      </c>
      <c r="X5906" t="s">
        <v>349</v>
      </c>
    </row>
    <row r="5907" spans="1:24" x14ac:dyDescent="0.35">
      <c r="A5907">
        <v>3301069256</v>
      </c>
      <c r="B5907" t="s">
        <v>168</v>
      </c>
      <c r="C5907" t="s">
        <v>168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144000</v>
      </c>
      <c r="O5907">
        <v>144000</v>
      </c>
      <c r="P5907" t="s">
        <v>5</v>
      </c>
      <c r="Q5907" t="s">
        <v>11</v>
      </c>
      <c r="R5907" t="s">
        <v>169</v>
      </c>
      <c r="S5907" t="s">
        <v>170</v>
      </c>
      <c r="T5907">
        <v>92903.225806451606</v>
      </c>
      <c r="U5907">
        <v>164000</v>
      </c>
      <c r="V5907">
        <v>71096.774193548394</v>
      </c>
      <c r="W5907">
        <v>0.76527777777777795</v>
      </c>
      <c r="X5907" t="s">
        <v>290</v>
      </c>
    </row>
    <row r="5908" spans="1:24" x14ac:dyDescent="0.35">
      <c r="A5908">
        <v>3301076087</v>
      </c>
      <c r="B5908" t="s">
        <v>168</v>
      </c>
      <c r="C5908" t="s">
        <v>168</v>
      </c>
      <c r="D5908">
        <v>0</v>
      </c>
      <c r="E5908">
        <v>0</v>
      </c>
      <c r="F5908">
        <v>10</v>
      </c>
      <c r="G5908">
        <v>293996</v>
      </c>
      <c r="H5908">
        <v>2</v>
      </c>
      <c r="I5908">
        <v>30000</v>
      </c>
      <c r="J5908">
        <v>0</v>
      </c>
      <c r="K5908">
        <v>0</v>
      </c>
      <c r="L5908">
        <v>0</v>
      </c>
      <c r="M5908">
        <v>0</v>
      </c>
      <c r="N5908">
        <v>330000</v>
      </c>
      <c r="O5908">
        <v>653996</v>
      </c>
      <c r="P5908" t="s">
        <v>5</v>
      </c>
      <c r="Q5908" t="s">
        <v>12</v>
      </c>
      <c r="R5908" t="s">
        <v>169</v>
      </c>
      <c r="S5908" t="s">
        <v>170</v>
      </c>
      <c r="T5908">
        <v>421932.90322580643</v>
      </c>
      <c r="U5908">
        <v>754397</v>
      </c>
      <c r="V5908">
        <v>332464.09677419357</v>
      </c>
      <c r="W5908">
        <v>0.78795489574859801</v>
      </c>
      <c r="X5908" t="s">
        <v>413</v>
      </c>
    </row>
    <row r="5909" spans="1:24" x14ac:dyDescent="0.35">
      <c r="A5909">
        <v>3300014498</v>
      </c>
      <c r="B5909" t="s">
        <v>168</v>
      </c>
      <c r="C5909" t="s">
        <v>168</v>
      </c>
      <c r="D5909">
        <v>0</v>
      </c>
      <c r="E5909">
        <v>0</v>
      </c>
      <c r="F5909">
        <v>2</v>
      </c>
      <c r="G5909">
        <v>31795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342000</v>
      </c>
      <c r="O5909">
        <v>373795</v>
      </c>
      <c r="P5909" t="s">
        <v>5</v>
      </c>
      <c r="Q5909" t="s">
        <v>8</v>
      </c>
      <c r="R5909" t="s">
        <v>169</v>
      </c>
      <c r="S5909" t="s">
        <v>170</v>
      </c>
      <c r="T5909">
        <v>241158.06451612903</v>
      </c>
      <c r="U5909">
        <v>1062398</v>
      </c>
      <c r="V5909">
        <v>821239.93548387103</v>
      </c>
      <c r="W5909">
        <v>3.4054010888321136</v>
      </c>
      <c r="X5909" t="s">
        <v>391</v>
      </c>
    </row>
    <row r="5910" spans="1:24" x14ac:dyDescent="0.35">
      <c r="A5910">
        <v>3301021459</v>
      </c>
      <c r="B5910" t="s">
        <v>168</v>
      </c>
      <c r="C5910" t="s">
        <v>168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150000</v>
      </c>
      <c r="O5910">
        <v>150000</v>
      </c>
      <c r="P5910" t="s">
        <v>5</v>
      </c>
      <c r="Q5910" t="s">
        <v>14</v>
      </c>
      <c r="R5910" t="s">
        <v>169</v>
      </c>
      <c r="S5910" t="s">
        <v>170</v>
      </c>
      <c r="T5910">
        <v>96774.193548387106</v>
      </c>
      <c r="U5910">
        <v>172997</v>
      </c>
      <c r="V5910">
        <v>76222.806451612894</v>
      </c>
      <c r="W5910">
        <v>0.7876356666666664</v>
      </c>
      <c r="X5910" t="s">
        <v>266</v>
      </c>
    </row>
    <row r="5911" spans="1:24" x14ac:dyDescent="0.35">
      <c r="A5911">
        <v>3300016330</v>
      </c>
      <c r="B5911" t="s">
        <v>168</v>
      </c>
      <c r="C5911" t="s">
        <v>168</v>
      </c>
      <c r="D5911">
        <v>0</v>
      </c>
      <c r="E5911">
        <v>0</v>
      </c>
      <c r="F5911">
        <v>90</v>
      </c>
      <c r="G5911">
        <v>3971200</v>
      </c>
      <c r="H5911">
        <v>51</v>
      </c>
      <c r="I5911">
        <v>1895000</v>
      </c>
      <c r="J5911">
        <v>0</v>
      </c>
      <c r="K5911">
        <v>0</v>
      </c>
      <c r="L5911">
        <v>0</v>
      </c>
      <c r="M5911">
        <v>0</v>
      </c>
      <c r="N5911">
        <v>342000</v>
      </c>
      <c r="O5911">
        <v>6208200</v>
      </c>
      <c r="P5911" t="s">
        <v>5</v>
      </c>
      <c r="Q5911" t="s">
        <v>8</v>
      </c>
      <c r="R5911" t="s">
        <v>169</v>
      </c>
      <c r="S5911" t="s">
        <v>170</v>
      </c>
      <c r="T5911">
        <v>4005290.3225806453</v>
      </c>
      <c r="U5911">
        <v>4514918</v>
      </c>
      <c r="V5911">
        <v>509627.67741935467</v>
      </c>
      <c r="W5911">
        <v>0.12723863599755147</v>
      </c>
      <c r="X5911" t="s">
        <v>372</v>
      </c>
    </row>
    <row r="5912" spans="1:24" x14ac:dyDescent="0.35">
      <c r="A5912">
        <v>3301071528</v>
      </c>
      <c r="B5912" t="s">
        <v>168</v>
      </c>
      <c r="C5912" t="s">
        <v>168</v>
      </c>
      <c r="D5912">
        <v>0</v>
      </c>
      <c r="E5912">
        <v>0</v>
      </c>
      <c r="F5912">
        <v>38</v>
      </c>
      <c r="G5912">
        <v>1490912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150000</v>
      </c>
      <c r="O5912">
        <v>1640912</v>
      </c>
      <c r="P5912" t="s">
        <v>5</v>
      </c>
      <c r="Q5912" t="s">
        <v>15</v>
      </c>
      <c r="R5912" t="s">
        <v>169</v>
      </c>
      <c r="S5912" t="s">
        <v>170</v>
      </c>
      <c r="T5912">
        <v>1058652.9032258065</v>
      </c>
      <c r="U5912">
        <v>953510</v>
      </c>
      <c r="V5912">
        <v>-105142.90322580654</v>
      </c>
      <c r="W5912">
        <v>-9.9317635558762496E-2</v>
      </c>
      <c r="X5912" t="s">
        <v>285</v>
      </c>
    </row>
    <row r="5913" spans="1:24" x14ac:dyDescent="0.35">
      <c r="A5913">
        <v>3301075710</v>
      </c>
      <c r="B5913" t="s">
        <v>168</v>
      </c>
      <c r="C5913" t="s">
        <v>168</v>
      </c>
      <c r="D5913">
        <v>0</v>
      </c>
      <c r="E5913">
        <v>0</v>
      </c>
      <c r="F5913">
        <v>61</v>
      </c>
      <c r="G5913">
        <v>1678639</v>
      </c>
      <c r="H5913">
        <v>3</v>
      </c>
      <c r="I5913">
        <v>175000</v>
      </c>
      <c r="J5913">
        <v>0</v>
      </c>
      <c r="K5913">
        <v>0</v>
      </c>
      <c r="L5913">
        <v>0</v>
      </c>
      <c r="M5913">
        <v>0</v>
      </c>
      <c r="N5913">
        <v>30000</v>
      </c>
      <c r="O5913">
        <v>1883639</v>
      </c>
      <c r="P5913" t="s">
        <v>5</v>
      </c>
      <c r="Q5913" t="s">
        <v>13</v>
      </c>
      <c r="R5913" t="s">
        <v>207</v>
      </c>
      <c r="S5913" t="s">
        <v>170</v>
      </c>
      <c r="T5913">
        <v>1215250.9677419355</v>
      </c>
      <c r="U5913">
        <v>1223156</v>
      </c>
      <c r="V5913">
        <v>7905.0322580644861</v>
      </c>
      <c r="W5913">
        <v>6.5048557605782431E-3</v>
      </c>
      <c r="X5913" t="s">
        <v>252</v>
      </c>
    </row>
    <row r="5914" spans="1:24" x14ac:dyDescent="0.35">
      <c r="A5914">
        <v>3301017579</v>
      </c>
      <c r="B5914" t="s">
        <v>168</v>
      </c>
      <c r="C5914" t="s">
        <v>168</v>
      </c>
      <c r="D5914">
        <v>0</v>
      </c>
      <c r="E5914">
        <v>0</v>
      </c>
      <c r="F5914">
        <v>161</v>
      </c>
      <c r="G5914">
        <v>5209727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330000</v>
      </c>
      <c r="O5914">
        <v>5539727</v>
      </c>
      <c r="P5914" t="s">
        <v>5</v>
      </c>
      <c r="Q5914" t="s">
        <v>12</v>
      </c>
      <c r="R5914" t="s">
        <v>169</v>
      </c>
      <c r="S5914" t="s">
        <v>170</v>
      </c>
      <c r="T5914">
        <v>3574017.4193548388</v>
      </c>
      <c r="U5914">
        <v>3347037</v>
      </c>
      <c r="V5914">
        <v>-226980.41935483878</v>
      </c>
      <c r="W5914">
        <v>-6.3508481555137997E-2</v>
      </c>
      <c r="X5914" t="s">
        <v>279</v>
      </c>
    </row>
    <row r="5915" spans="1:24" x14ac:dyDescent="0.35">
      <c r="A5915">
        <v>3301036634</v>
      </c>
      <c r="B5915" t="s">
        <v>168</v>
      </c>
      <c r="C5915" t="s">
        <v>168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76000</v>
      </c>
      <c r="O5915">
        <v>76000</v>
      </c>
      <c r="P5915" t="s">
        <v>5</v>
      </c>
      <c r="Q5915" t="s">
        <v>11</v>
      </c>
      <c r="R5915" t="s">
        <v>169</v>
      </c>
      <c r="S5915" t="s">
        <v>170</v>
      </c>
      <c r="T5915">
        <v>49032.258064516129</v>
      </c>
      <c r="U5915">
        <v>30000</v>
      </c>
      <c r="V5915">
        <v>-19032.258064516129</v>
      </c>
      <c r="W5915">
        <v>-0.38815789473684215</v>
      </c>
      <c r="X5915" t="s">
        <v>210</v>
      </c>
    </row>
    <row r="5916" spans="1:24" x14ac:dyDescent="0.35">
      <c r="A5916">
        <v>3300015354</v>
      </c>
      <c r="B5916" t="s">
        <v>168</v>
      </c>
      <c r="C5916" t="s">
        <v>168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980000</v>
      </c>
      <c r="O5916">
        <v>980000</v>
      </c>
      <c r="P5916" t="s">
        <v>5</v>
      </c>
      <c r="Q5916" t="s">
        <v>8</v>
      </c>
      <c r="R5916" t="s">
        <v>169</v>
      </c>
      <c r="S5916" t="s">
        <v>170</v>
      </c>
      <c r="T5916">
        <v>632258.06451612897</v>
      </c>
      <c r="U5916">
        <v>1220000</v>
      </c>
      <c r="V5916">
        <v>587741.93548387103</v>
      </c>
      <c r="W5916">
        <v>0.92959183673469403</v>
      </c>
      <c r="X5916" t="s">
        <v>175</v>
      </c>
    </row>
    <row r="5917" spans="1:24" x14ac:dyDescent="0.35">
      <c r="A5917">
        <v>3300016784</v>
      </c>
      <c r="B5917" t="s">
        <v>168</v>
      </c>
      <c r="C5917" t="s">
        <v>168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1950000</v>
      </c>
      <c r="O5917">
        <v>1950000</v>
      </c>
      <c r="P5917" t="s">
        <v>5</v>
      </c>
      <c r="Q5917" t="s">
        <v>6</v>
      </c>
      <c r="R5917" t="s">
        <v>181</v>
      </c>
      <c r="S5917" t="s">
        <v>170</v>
      </c>
      <c r="T5917">
        <v>1258064.5161290322</v>
      </c>
      <c r="U5917">
        <v>4167496</v>
      </c>
      <c r="V5917">
        <v>2909431.4838709678</v>
      </c>
      <c r="W5917">
        <v>2.3126250256410259</v>
      </c>
      <c r="X5917" t="s">
        <v>309</v>
      </c>
    </row>
    <row r="5918" spans="1:24" x14ac:dyDescent="0.35">
      <c r="A5918">
        <v>3301069501</v>
      </c>
      <c r="B5918" t="s">
        <v>168</v>
      </c>
      <c r="C5918" t="s">
        <v>168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695000</v>
      </c>
      <c r="O5918">
        <v>695000</v>
      </c>
      <c r="P5918" t="s">
        <v>5</v>
      </c>
      <c r="Q5918" t="s">
        <v>9</v>
      </c>
      <c r="R5918" t="s">
        <v>169</v>
      </c>
      <c r="S5918" t="s">
        <v>170</v>
      </c>
      <c r="T5918">
        <v>448387.09677419357</v>
      </c>
      <c r="U5918">
        <v>30000</v>
      </c>
      <c r="V5918">
        <v>-418387.09677419357</v>
      </c>
      <c r="W5918">
        <v>-0.93309352517985611</v>
      </c>
      <c r="X5918" t="s">
        <v>284</v>
      </c>
    </row>
    <row r="5919" spans="1:24" x14ac:dyDescent="0.35">
      <c r="A5919">
        <v>3300015751</v>
      </c>
      <c r="B5919" t="s">
        <v>168</v>
      </c>
      <c r="C5919" t="s">
        <v>168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498500</v>
      </c>
      <c r="O5919">
        <v>498500</v>
      </c>
      <c r="P5919" t="s">
        <v>5</v>
      </c>
      <c r="Q5919" t="s">
        <v>7</v>
      </c>
      <c r="R5919" t="s">
        <v>169</v>
      </c>
      <c r="S5919" t="s">
        <v>170</v>
      </c>
      <c r="T5919">
        <v>321612.90322580643</v>
      </c>
      <c r="U5919">
        <v>2094600</v>
      </c>
      <c r="V5919">
        <v>1772987.0967741935</v>
      </c>
      <c r="W5919">
        <v>5.5127983951855573</v>
      </c>
      <c r="X5919" t="s">
        <v>204</v>
      </c>
    </row>
    <row r="5920" spans="1:24" x14ac:dyDescent="0.35">
      <c r="A5920">
        <v>3300024724</v>
      </c>
      <c r="B5920" t="s">
        <v>168</v>
      </c>
      <c r="C5920" t="s">
        <v>168</v>
      </c>
      <c r="D5920">
        <v>0</v>
      </c>
      <c r="E5920">
        <v>0</v>
      </c>
      <c r="F5920">
        <v>1211</v>
      </c>
      <c r="G5920">
        <v>43550312</v>
      </c>
      <c r="H5920">
        <v>8</v>
      </c>
      <c r="I5920">
        <v>152000</v>
      </c>
      <c r="J5920">
        <v>842</v>
      </c>
      <c r="K5920">
        <v>12903650</v>
      </c>
      <c r="L5920">
        <v>2</v>
      </c>
      <c r="M5920">
        <v>343980</v>
      </c>
      <c r="N5920">
        <v>61377000</v>
      </c>
      <c r="O5920">
        <v>118326942</v>
      </c>
      <c r="P5920" t="s">
        <v>5</v>
      </c>
      <c r="Q5920" t="s">
        <v>16</v>
      </c>
      <c r="R5920" t="s">
        <v>347</v>
      </c>
      <c r="S5920" t="s">
        <v>170</v>
      </c>
      <c r="T5920">
        <v>76339962.580645159</v>
      </c>
      <c r="U5920">
        <v>54630853</v>
      </c>
      <c r="V5920">
        <v>-21709109.580645159</v>
      </c>
      <c r="W5920">
        <v>-0.28437411870239993</v>
      </c>
      <c r="X5920" t="s">
        <v>370</v>
      </c>
    </row>
    <row r="5921" spans="1:24" x14ac:dyDescent="0.35">
      <c r="A5921">
        <v>3301074842</v>
      </c>
      <c r="B5921" t="s">
        <v>168</v>
      </c>
      <c r="C5921" t="s">
        <v>168</v>
      </c>
      <c r="D5921">
        <v>0</v>
      </c>
      <c r="E5921">
        <v>0</v>
      </c>
      <c r="F5921">
        <v>8</v>
      </c>
      <c r="G5921">
        <v>317050</v>
      </c>
      <c r="H5921">
        <v>11</v>
      </c>
      <c r="I5921">
        <v>150000</v>
      </c>
      <c r="J5921">
        <v>0</v>
      </c>
      <c r="K5921">
        <v>0</v>
      </c>
      <c r="L5921">
        <v>0</v>
      </c>
      <c r="M5921">
        <v>0</v>
      </c>
      <c r="N5921">
        <v>420000</v>
      </c>
      <c r="O5921">
        <v>887050</v>
      </c>
      <c r="P5921" t="s">
        <v>5</v>
      </c>
      <c r="Q5921" t="s">
        <v>17</v>
      </c>
      <c r="R5921" t="s">
        <v>169</v>
      </c>
      <c r="S5921" t="s">
        <v>170</v>
      </c>
      <c r="T5921">
        <v>572290.32258064509</v>
      </c>
      <c r="U5921">
        <v>0</v>
      </c>
      <c r="V5921">
        <v>-572290.32258064509</v>
      </c>
      <c r="W5921">
        <v>0</v>
      </c>
      <c r="X5921" t="s">
        <v>253</v>
      </c>
    </row>
    <row r="5922" spans="1:24" x14ac:dyDescent="0.35">
      <c r="A5922">
        <v>3301071408</v>
      </c>
      <c r="B5922" t="s">
        <v>168</v>
      </c>
      <c r="C5922" t="s">
        <v>168</v>
      </c>
      <c r="D5922">
        <v>0</v>
      </c>
      <c r="E5922">
        <v>0</v>
      </c>
      <c r="F5922">
        <v>0</v>
      </c>
      <c r="G5922">
        <v>0</v>
      </c>
      <c r="H5922">
        <v>4</v>
      </c>
      <c r="I5922">
        <v>211000</v>
      </c>
      <c r="J5922">
        <v>0</v>
      </c>
      <c r="K5922">
        <v>0</v>
      </c>
      <c r="L5922">
        <v>0</v>
      </c>
      <c r="M5922">
        <v>0</v>
      </c>
      <c r="N5922">
        <v>150000</v>
      </c>
      <c r="O5922">
        <v>361000</v>
      </c>
      <c r="P5922" t="s">
        <v>5</v>
      </c>
      <c r="Q5922" t="s">
        <v>14</v>
      </c>
      <c r="R5922" t="s">
        <v>169</v>
      </c>
      <c r="S5922" t="s">
        <v>170</v>
      </c>
      <c r="T5922">
        <v>232903.22580645164</v>
      </c>
      <c r="U5922">
        <v>933000</v>
      </c>
      <c r="V5922">
        <v>700096.77419354836</v>
      </c>
      <c r="W5922">
        <v>3.0059556786703601</v>
      </c>
      <c r="X5922" t="s">
        <v>403</v>
      </c>
    </row>
    <row r="5923" spans="1:24" x14ac:dyDescent="0.35">
      <c r="A5923">
        <v>3300009244</v>
      </c>
      <c r="B5923" t="s">
        <v>168</v>
      </c>
      <c r="C5923" t="s">
        <v>168</v>
      </c>
      <c r="D5923">
        <v>0</v>
      </c>
      <c r="E5923">
        <v>0</v>
      </c>
      <c r="F5923">
        <v>336</v>
      </c>
      <c r="G5923">
        <v>17682645</v>
      </c>
      <c r="H5923">
        <v>76</v>
      </c>
      <c r="I5923">
        <v>2983000</v>
      </c>
      <c r="J5923">
        <v>0</v>
      </c>
      <c r="K5923">
        <v>0</v>
      </c>
      <c r="L5923">
        <v>19</v>
      </c>
      <c r="M5923">
        <v>2740882</v>
      </c>
      <c r="N5923">
        <v>784500</v>
      </c>
      <c r="O5923">
        <v>24191027</v>
      </c>
      <c r="P5923" t="s">
        <v>5</v>
      </c>
      <c r="Q5923" t="s">
        <v>17</v>
      </c>
      <c r="R5923" t="s">
        <v>169</v>
      </c>
      <c r="S5923" t="s">
        <v>170</v>
      </c>
      <c r="T5923">
        <v>15607114.193548389</v>
      </c>
      <c r="U5923">
        <v>13257960</v>
      </c>
      <c r="V5923">
        <v>-2349154.1935483888</v>
      </c>
      <c r="W5923">
        <v>-0.15051816526846928</v>
      </c>
      <c r="X5923" t="s">
        <v>192</v>
      </c>
    </row>
    <row r="5924" spans="1:24" x14ac:dyDescent="0.35">
      <c r="A5924">
        <v>3301061486</v>
      </c>
      <c r="B5924" t="s">
        <v>168</v>
      </c>
      <c r="C5924" t="s">
        <v>168</v>
      </c>
      <c r="D5924">
        <v>0</v>
      </c>
      <c r="E5924">
        <v>0</v>
      </c>
      <c r="F5924">
        <v>85</v>
      </c>
      <c r="G5924">
        <v>2605004</v>
      </c>
      <c r="H5924">
        <v>12</v>
      </c>
      <c r="I5924">
        <v>325000</v>
      </c>
      <c r="J5924">
        <v>0</v>
      </c>
      <c r="K5924">
        <v>0</v>
      </c>
      <c r="L5924">
        <v>0</v>
      </c>
      <c r="M5924">
        <v>0</v>
      </c>
      <c r="N5924">
        <v>150000</v>
      </c>
      <c r="O5924">
        <v>3080004</v>
      </c>
      <c r="P5924" t="s">
        <v>5</v>
      </c>
      <c r="Q5924" t="s">
        <v>13</v>
      </c>
      <c r="R5924" t="s">
        <v>169</v>
      </c>
      <c r="S5924" t="s">
        <v>170</v>
      </c>
      <c r="T5924">
        <v>1987099.3548387098</v>
      </c>
      <c r="U5924">
        <v>2046739</v>
      </c>
      <c r="V5924">
        <v>59639.645161290187</v>
      </c>
      <c r="W5924">
        <v>3.0013418813741755E-2</v>
      </c>
      <c r="X5924" t="s">
        <v>297</v>
      </c>
    </row>
    <row r="5925" spans="1:24" x14ac:dyDescent="0.35">
      <c r="A5925">
        <v>3300010328</v>
      </c>
      <c r="B5925" t="s">
        <v>168</v>
      </c>
      <c r="C5925" t="s">
        <v>168</v>
      </c>
      <c r="D5925">
        <v>0</v>
      </c>
      <c r="E5925">
        <v>0</v>
      </c>
      <c r="F5925">
        <v>0</v>
      </c>
      <c r="G5925">
        <v>0</v>
      </c>
      <c r="H5925">
        <v>4</v>
      </c>
      <c r="I5925">
        <v>125000</v>
      </c>
      <c r="J5925">
        <v>0</v>
      </c>
      <c r="K5925">
        <v>0</v>
      </c>
      <c r="L5925">
        <v>13</v>
      </c>
      <c r="M5925">
        <v>1011200</v>
      </c>
      <c r="N5925">
        <v>330000</v>
      </c>
      <c r="O5925">
        <v>1466200</v>
      </c>
      <c r="P5925" t="s">
        <v>5</v>
      </c>
      <c r="Q5925" t="s">
        <v>12</v>
      </c>
      <c r="R5925" t="s">
        <v>169</v>
      </c>
      <c r="S5925" t="s">
        <v>170</v>
      </c>
      <c r="T5925">
        <v>945935.48387096776</v>
      </c>
      <c r="U5925">
        <v>582200</v>
      </c>
      <c r="V5925">
        <v>-363735.48387096776</v>
      </c>
      <c r="W5925">
        <v>-0.38452462147046784</v>
      </c>
      <c r="X5925" t="s">
        <v>301</v>
      </c>
    </row>
    <row r="5926" spans="1:24" x14ac:dyDescent="0.35">
      <c r="A5926">
        <v>6001136223</v>
      </c>
      <c r="B5926" t="s">
        <v>168</v>
      </c>
      <c r="C5926" t="s">
        <v>168</v>
      </c>
      <c r="D5926">
        <v>0</v>
      </c>
      <c r="E5926">
        <v>0</v>
      </c>
      <c r="F5926">
        <v>85</v>
      </c>
      <c r="G5926">
        <v>3151305</v>
      </c>
      <c r="H5926">
        <v>20</v>
      </c>
      <c r="I5926">
        <v>862000</v>
      </c>
      <c r="J5926">
        <v>0</v>
      </c>
      <c r="K5926">
        <v>0</v>
      </c>
      <c r="L5926">
        <v>44</v>
      </c>
      <c r="M5926">
        <v>1665600</v>
      </c>
      <c r="N5926">
        <v>150000</v>
      </c>
      <c r="O5926">
        <v>5828905</v>
      </c>
      <c r="P5926" t="s">
        <v>5</v>
      </c>
      <c r="Q5926" t="s">
        <v>15</v>
      </c>
      <c r="R5926" t="s">
        <v>169</v>
      </c>
      <c r="S5926" t="s">
        <v>170</v>
      </c>
      <c r="T5926">
        <v>3760583.8709677421</v>
      </c>
      <c r="U5926">
        <v>3224957</v>
      </c>
      <c r="V5926">
        <v>-535626.87096774206</v>
      </c>
      <c r="W5926">
        <v>-0.14243183754067024</v>
      </c>
      <c r="X5926" t="s">
        <v>173</v>
      </c>
    </row>
    <row r="5927" spans="1:24" x14ac:dyDescent="0.35">
      <c r="A5927">
        <v>3301032970</v>
      </c>
      <c r="B5927" t="s">
        <v>168</v>
      </c>
      <c r="C5927" t="s">
        <v>168</v>
      </c>
      <c r="D5927">
        <v>0</v>
      </c>
      <c r="E5927">
        <v>0</v>
      </c>
      <c r="F5927">
        <v>264</v>
      </c>
      <c r="G5927">
        <v>7904991</v>
      </c>
      <c r="H5927">
        <v>76</v>
      </c>
      <c r="I5927">
        <v>2703000</v>
      </c>
      <c r="J5927">
        <v>0</v>
      </c>
      <c r="K5927">
        <v>0</v>
      </c>
      <c r="L5927">
        <v>28</v>
      </c>
      <c r="M5927">
        <v>1087200</v>
      </c>
      <c r="N5927">
        <v>144000</v>
      </c>
      <c r="O5927">
        <v>11839191</v>
      </c>
      <c r="P5927" t="s">
        <v>5</v>
      </c>
      <c r="Q5927" t="s">
        <v>14</v>
      </c>
      <c r="R5927" t="s">
        <v>169</v>
      </c>
      <c r="S5927" t="s">
        <v>170</v>
      </c>
      <c r="T5927">
        <v>7638187.7419354841</v>
      </c>
      <c r="U5927">
        <v>7450190</v>
      </c>
      <c r="V5927">
        <v>-187997.74193548411</v>
      </c>
      <c r="W5927">
        <v>-2.4612872619421355E-2</v>
      </c>
      <c r="X5927" t="s">
        <v>237</v>
      </c>
    </row>
    <row r="5928" spans="1:24" x14ac:dyDescent="0.35">
      <c r="A5928">
        <v>3301076494</v>
      </c>
      <c r="B5928" t="s">
        <v>168</v>
      </c>
      <c r="C5928" t="s">
        <v>168</v>
      </c>
      <c r="D5928">
        <v>0</v>
      </c>
      <c r="E5928">
        <v>0</v>
      </c>
      <c r="F5928">
        <v>18</v>
      </c>
      <c r="G5928">
        <v>530485</v>
      </c>
      <c r="H5928">
        <v>25</v>
      </c>
      <c r="I5928">
        <v>595000</v>
      </c>
      <c r="J5928">
        <v>0</v>
      </c>
      <c r="K5928">
        <v>0</v>
      </c>
      <c r="L5928">
        <v>23</v>
      </c>
      <c r="M5928">
        <v>1030000</v>
      </c>
      <c r="N5928">
        <v>365000</v>
      </c>
      <c r="O5928">
        <v>2520485</v>
      </c>
      <c r="P5928" t="s">
        <v>5</v>
      </c>
      <c r="Q5928" t="s">
        <v>9</v>
      </c>
      <c r="R5928" t="s">
        <v>169</v>
      </c>
      <c r="S5928" t="s">
        <v>170</v>
      </c>
      <c r="T5928">
        <v>1626119.3548387098</v>
      </c>
      <c r="U5928">
        <v>1116182</v>
      </c>
      <c r="V5928">
        <v>-509937.35483870981</v>
      </c>
      <c r="W5928">
        <v>-0.31359159050738261</v>
      </c>
      <c r="X5928" t="s">
        <v>228</v>
      </c>
    </row>
    <row r="5929" spans="1:24" x14ac:dyDescent="0.35">
      <c r="A5929">
        <v>6001135599</v>
      </c>
      <c r="B5929" t="s">
        <v>168</v>
      </c>
      <c r="C5929" t="s">
        <v>168</v>
      </c>
      <c r="D5929">
        <v>0</v>
      </c>
      <c r="E5929">
        <v>0</v>
      </c>
      <c r="F5929">
        <v>3</v>
      </c>
      <c r="G5929">
        <v>62997</v>
      </c>
      <c r="H5929">
        <v>3</v>
      </c>
      <c r="I5929">
        <v>35000</v>
      </c>
      <c r="J5929">
        <v>0</v>
      </c>
      <c r="K5929">
        <v>0</v>
      </c>
      <c r="L5929">
        <v>3</v>
      </c>
      <c r="M5929">
        <v>67200</v>
      </c>
      <c r="N5929">
        <v>164000</v>
      </c>
      <c r="O5929">
        <v>329197</v>
      </c>
      <c r="P5929" t="s">
        <v>5</v>
      </c>
      <c r="Q5929" t="s">
        <v>9</v>
      </c>
      <c r="R5929" t="s">
        <v>169</v>
      </c>
      <c r="S5929" t="s">
        <v>170</v>
      </c>
      <c r="T5929">
        <v>212385.16129032258</v>
      </c>
      <c r="U5929">
        <v>505691</v>
      </c>
      <c r="V5929">
        <v>293305.83870967745</v>
      </c>
      <c r="W5929">
        <v>1.3810090918203994</v>
      </c>
      <c r="X5929" t="s">
        <v>359</v>
      </c>
    </row>
    <row r="5930" spans="1:24" x14ac:dyDescent="0.35">
      <c r="A5930">
        <v>3300015359</v>
      </c>
      <c r="B5930" t="s">
        <v>168</v>
      </c>
      <c r="C5930" t="s">
        <v>168</v>
      </c>
      <c r="D5930">
        <v>0</v>
      </c>
      <c r="E5930">
        <v>0</v>
      </c>
      <c r="F5930">
        <v>244</v>
      </c>
      <c r="G5930">
        <v>7954154</v>
      </c>
      <c r="H5930">
        <v>3</v>
      </c>
      <c r="I5930">
        <v>175000</v>
      </c>
      <c r="J5930">
        <v>0</v>
      </c>
      <c r="K5930">
        <v>0</v>
      </c>
      <c r="L5930">
        <v>1</v>
      </c>
      <c r="M5930">
        <v>22400</v>
      </c>
      <c r="N5930">
        <v>619500</v>
      </c>
      <c r="O5930">
        <v>8771054</v>
      </c>
      <c r="P5930" t="s">
        <v>5</v>
      </c>
      <c r="Q5930" t="s">
        <v>7</v>
      </c>
      <c r="R5930" t="s">
        <v>169</v>
      </c>
      <c r="S5930" t="s">
        <v>170</v>
      </c>
      <c r="T5930">
        <v>5658744.5161290327</v>
      </c>
      <c r="U5930">
        <v>6265157</v>
      </c>
      <c r="V5930">
        <v>606412.48387096729</v>
      </c>
      <c r="W5930">
        <v>0.10716378556100548</v>
      </c>
      <c r="X5930" t="s">
        <v>289</v>
      </c>
    </row>
    <row r="5931" spans="1:24" x14ac:dyDescent="0.35">
      <c r="A5931">
        <v>3301000525</v>
      </c>
      <c r="B5931" t="s">
        <v>168</v>
      </c>
      <c r="C5931" t="s">
        <v>168</v>
      </c>
      <c r="D5931">
        <v>0</v>
      </c>
      <c r="E5931">
        <v>0</v>
      </c>
      <c r="F5931">
        <v>72</v>
      </c>
      <c r="G5931">
        <v>2024491</v>
      </c>
      <c r="H5931">
        <v>29</v>
      </c>
      <c r="I5931">
        <v>630000</v>
      </c>
      <c r="J5931">
        <v>0</v>
      </c>
      <c r="K5931">
        <v>0</v>
      </c>
      <c r="L5931">
        <v>32</v>
      </c>
      <c r="M5931">
        <v>1066800</v>
      </c>
      <c r="N5931">
        <v>393000</v>
      </c>
      <c r="O5931">
        <v>4114291</v>
      </c>
      <c r="P5931" t="s">
        <v>5</v>
      </c>
      <c r="Q5931" t="s">
        <v>17</v>
      </c>
      <c r="R5931" t="s">
        <v>169</v>
      </c>
      <c r="S5931" t="s">
        <v>170</v>
      </c>
      <c r="T5931">
        <v>2654381.2903225804</v>
      </c>
      <c r="U5931">
        <v>2405495</v>
      </c>
      <c r="V5931">
        <v>-248886.29032258037</v>
      </c>
      <c r="W5931">
        <v>-9.3764332663878069E-2</v>
      </c>
      <c r="X5931" t="s">
        <v>184</v>
      </c>
    </row>
    <row r="5932" spans="1:24" x14ac:dyDescent="0.35">
      <c r="A5932">
        <v>3300022667</v>
      </c>
      <c r="B5932" t="s">
        <v>168</v>
      </c>
      <c r="C5932" t="s">
        <v>168</v>
      </c>
      <c r="D5932">
        <v>0</v>
      </c>
      <c r="E5932">
        <v>0</v>
      </c>
      <c r="F5932">
        <v>120</v>
      </c>
      <c r="G5932">
        <v>3879123</v>
      </c>
      <c r="H5932">
        <v>82</v>
      </c>
      <c r="I5932">
        <v>2392000</v>
      </c>
      <c r="J5932">
        <v>0</v>
      </c>
      <c r="K5932">
        <v>0</v>
      </c>
      <c r="L5932">
        <v>38</v>
      </c>
      <c r="M5932">
        <v>1331200</v>
      </c>
      <c r="N5932">
        <v>150000</v>
      </c>
      <c r="O5932">
        <v>7752323</v>
      </c>
      <c r="P5932" t="s">
        <v>5</v>
      </c>
      <c r="Q5932" t="s">
        <v>14</v>
      </c>
      <c r="R5932" t="s">
        <v>169</v>
      </c>
      <c r="S5932" t="s">
        <v>170</v>
      </c>
      <c r="T5932">
        <v>5001498.7096774196</v>
      </c>
      <c r="U5932">
        <v>3795034</v>
      </c>
      <c r="V5932">
        <v>-1206464.7096774196</v>
      </c>
      <c r="W5932">
        <v>-0.24122063799457272</v>
      </c>
      <c r="X5932" t="s">
        <v>339</v>
      </c>
    </row>
    <row r="5933" spans="1:24" x14ac:dyDescent="0.35">
      <c r="A5933">
        <v>3301068140</v>
      </c>
      <c r="B5933" t="s">
        <v>168</v>
      </c>
      <c r="C5933" t="s">
        <v>168</v>
      </c>
      <c r="D5933">
        <v>0</v>
      </c>
      <c r="E5933">
        <v>0</v>
      </c>
      <c r="F5933">
        <v>75</v>
      </c>
      <c r="G5933">
        <v>2910528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939500</v>
      </c>
      <c r="O5933">
        <v>3850028</v>
      </c>
      <c r="P5933" t="s">
        <v>5</v>
      </c>
      <c r="Q5933" t="s">
        <v>7</v>
      </c>
      <c r="R5933" t="s">
        <v>169</v>
      </c>
      <c r="S5933" t="s">
        <v>170</v>
      </c>
      <c r="T5933">
        <v>2483889.0322580645</v>
      </c>
      <c r="U5933">
        <v>2812006</v>
      </c>
      <c r="V5933">
        <v>328116.96774193551</v>
      </c>
      <c r="W5933">
        <v>0.13209807824774256</v>
      </c>
      <c r="X5933" t="s">
        <v>288</v>
      </c>
    </row>
    <row r="5934" spans="1:24" x14ac:dyDescent="0.35">
      <c r="A5934">
        <v>3301062430</v>
      </c>
      <c r="B5934" t="s">
        <v>168</v>
      </c>
      <c r="C5934" t="s">
        <v>168</v>
      </c>
      <c r="D5934">
        <v>0</v>
      </c>
      <c r="E5934">
        <v>0</v>
      </c>
      <c r="F5934">
        <v>462</v>
      </c>
      <c r="G5934">
        <v>15215743</v>
      </c>
      <c r="H5934">
        <v>102</v>
      </c>
      <c r="I5934">
        <v>3307000</v>
      </c>
      <c r="J5934">
        <v>0</v>
      </c>
      <c r="K5934">
        <v>0</v>
      </c>
      <c r="L5934">
        <v>49</v>
      </c>
      <c r="M5934">
        <v>2047600</v>
      </c>
      <c r="N5934">
        <v>220000</v>
      </c>
      <c r="O5934">
        <v>20790343</v>
      </c>
      <c r="P5934" t="s">
        <v>5</v>
      </c>
      <c r="Q5934" t="s">
        <v>15</v>
      </c>
      <c r="R5934" t="s">
        <v>169</v>
      </c>
      <c r="S5934" t="s">
        <v>170</v>
      </c>
      <c r="T5934">
        <v>13413124.516129032</v>
      </c>
      <c r="U5934">
        <v>15861663</v>
      </c>
      <c r="V5934">
        <v>2448538.4838709682</v>
      </c>
      <c r="W5934">
        <v>0.1825479574819906</v>
      </c>
      <c r="X5934" t="s">
        <v>177</v>
      </c>
    </row>
    <row r="5935" spans="1:24" x14ac:dyDescent="0.35">
      <c r="A5935">
        <v>3300017247</v>
      </c>
      <c r="B5935" t="s">
        <v>168</v>
      </c>
      <c r="C5935" t="s">
        <v>168</v>
      </c>
      <c r="D5935">
        <v>0</v>
      </c>
      <c r="E5935">
        <v>0</v>
      </c>
      <c r="F5935">
        <v>14</v>
      </c>
      <c r="G5935">
        <v>513033</v>
      </c>
      <c r="H5935">
        <v>5</v>
      </c>
      <c r="I5935">
        <v>85000</v>
      </c>
      <c r="J5935">
        <v>0</v>
      </c>
      <c r="K5935">
        <v>0</v>
      </c>
      <c r="L5935">
        <v>0</v>
      </c>
      <c r="M5935">
        <v>0</v>
      </c>
      <c r="N5935">
        <v>1741500</v>
      </c>
      <c r="O5935">
        <v>2339533</v>
      </c>
      <c r="P5935" t="s">
        <v>5</v>
      </c>
      <c r="Q5935" t="s">
        <v>7</v>
      </c>
      <c r="R5935" t="s">
        <v>169</v>
      </c>
      <c r="S5935" t="s">
        <v>170</v>
      </c>
      <c r="T5935">
        <v>1509376.1290322582</v>
      </c>
      <c r="U5935">
        <v>2065440</v>
      </c>
      <c r="V5935">
        <v>556063.87096774182</v>
      </c>
      <c r="W5935">
        <v>0.36840642983022676</v>
      </c>
      <c r="X5935" t="s">
        <v>305</v>
      </c>
    </row>
    <row r="5936" spans="1:24" x14ac:dyDescent="0.35">
      <c r="A5936">
        <v>3301020230</v>
      </c>
      <c r="B5936" t="s">
        <v>168</v>
      </c>
      <c r="C5936" t="s">
        <v>168</v>
      </c>
      <c r="D5936">
        <v>0</v>
      </c>
      <c r="E5936">
        <v>0</v>
      </c>
      <c r="F5936">
        <v>35</v>
      </c>
      <c r="G5936">
        <v>1338459</v>
      </c>
      <c r="H5936">
        <v>12</v>
      </c>
      <c r="I5936">
        <v>413000</v>
      </c>
      <c r="J5936">
        <v>0</v>
      </c>
      <c r="K5936">
        <v>0</v>
      </c>
      <c r="L5936">
        <v>1</v>
      </c>
      <c r="M5936">
        <v>20000</v>
      </c>
      <c r="N5936">
        <v>30000</v>
      </c>
      <c r="O5936">
        <v>1801459</v>
      </c>
      <c r="P5936" t="s">
        <v>5</v>
      </c>
      <c r="Q5936" t="s">
        <v>15</v>
      </c>
      <c r="R5936" t="s">
        <v>169</v>
      </c>
      <c r="S5936" t="s">
        <v>170</v>
      </c>
      <c r="T5936">
        <v>1162231.6129032257</v>
      </c>
      <c r="U5936">
        <v>2072461</v>
      </c>
      <c r="V5936">
        <v>910229.3870967743</v>
      </c>
      <c r="W5936">
        <v>0.78317383298759524</v>
      </c>
      <c r="X5936" t="s">
        <v>214</v>
      </c>
    </row>
    <row r="5937" spans="1:24" x14ac:dyDescent="0.35">
      <c r="A5937">
        <v>3300017651</v>
      </c>
      <c r="B5937" t="s">
        <v>168</v>
      </c>
      <c r="C5937" t="s">
        <v>168</v>
      </c>
      <c r="D5937">
        <v>0</v>
      </c>
      <c r="E5937">
        <v>0</v>
      </c>
      <c r="F5937">
        <v>49</v>
      </c>
      <c r="G5937">
        <v>1974668</v>
      </c>
      <c r="H5937">
        <v>8</v>
      </c>
      <c r="I5937">
        <v>175000</v>
      </c>
      <c r="J5937">
        <v>0</v>
      </c>
      <c r="K5937">
        <v>0</v>
      </c>
      <c r="L5937">
        <v>0</v>
      </c>
      <c r="M5937">
        <v>0</v>
      </c>
      <c r="N5937">
        <v>456800</v>
      </c>
      <c r="O5937">
        <v>2606468</v>
      </c>
      <c r="P5937" t="s">
        <v>5</v>
      </c>
      <c r="Q5937" t="s">
        <v>6</v>
      </c>
      <c r="R5937" t="s">
        <v>169</v>
      </c>
      <c r="S5937" t="s">
        <v>170</v>
      </c>
      <c r="T5937">
        <v>1681592.2580645161</v>
      </c>
      <c r="U5937">
        <v>1925316</v>
      </c>
      <c r="V5937">
        <v>243723.74193548388</v>
      </c>
      <c r="W5937">
        <v>0.14493628926194368</v>
      </c>
      <c r="X5937" t="s">
        <v>261</v>
      </c>
    </row>
    <row r="5938" spans="1:24" x14ac:dyDescent="0.35">
      <c r="A5938">
        <v>3300017800</v>
      </c>
      <c r="B5938" t="s">
        <v>168</v>
      </c>
      <c r="C5938" t="s">
        <v>168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59890200</v>
      </c>
      <c r="O5938">
        <v>59890200</v>
      </c>
      <c r="P5938" t="s">
        <v>5</v>
      </c>
      <c r="Q5938" t="s">
        <v>7</v>
      </c>
      <c r="R5938" t="s">
        <v>169</v>
      </c>
      <c r="S5938" t="s">
        <v>170</v>
      </c>
      <c r="T5938">
        <v>38638838.709677421</v>
      </c>
      <c r="U5938">
        <v>1526500</v>
      </c>
      <c r="V5938">
        <v>-37112338.709677421</v>
      </c>
      <c r="W5938">
        <v>-0.96049311907457313</v>
      </c>
      <c r="X5938" t="s">
        <v>346</v>
      </c>
    </row>
    <row r="5939" spans="1:24" x14ac:dyDescent="0.35">
      <c r="A5939">
        <v>3300014107</v>
      </c>
      <c r="B5939" t="s">
        <v>168</v>
      </c>
      <c r="C5939" t="s">
        <v>168</v>
      </c>
      <c r="D5939">
        <v>0</v>
      </c>
      <c r="E5939">
        <v>0</v>
      </c>
      <c r="F5939">
        <v>74</v>
      </c>
      <c r="G5939">
        <v>2511724</v>
      </c>
      <c r="H5939">
        <v>0</v>
      </c>
      <c r="I5939">
        <v>0</v>
      </c>
      <c r="J5939">
        <v>0</v>
      </c>
      <c r="K5939">
        <v>0</v>
      </c>
      <c r="L5939">
        <v>1</v>
      </c>
      <c r="M5939">
        <v>100000</v>
      </c>
      <c r="N5939">
        <v>881500</v>
      </c>
      <c r="O5939">
        <v>3493224</v>
      </c>
      <c r="P5939" t="s">
        <v>5</v>
      </c>
      <c r="Q5939" t="s">
        <v>7</v>
      </c>
      <c r="R5939" t="s">
        <v>169</v>
      </c>
      <c r="S5939" t="s">
        <v>170</v>
      </c>
      <c r="T5939">
        <v>2253692.9032258065</v>
      </c>
      <c r="U5939">
        <v>2753146</v>
      </c>
      <c r="V5939">
        <v>499453.09677419346</v>
      </c>
      <c r="W5939">
        <v>0.22161541887952207</v>
      </c>
      <c r="X5939" t="s">
        <v>196</v>
      </c>
    </row>
    <row r="5940" spans="1:24" x14ac:dyDescent="0.35">
      <c r="A5940">
        <v>3301051712</v>
      </c>
      <c r="B5940" t="s">
        <v>168</v>
      </c>
      <c r="C5940" t="s">
        <v>168</v>
      </c>
      <c r="D5940">
        <v>0</v>
      </c>
      <c r="E5940">
        <v>0</v>
      </c>
      <c r="F5940">
        <v>0</v>
      </c>
      <c r="G5940">
        <v>0</v>
      </c>
      <c r="H5940">
        <v>2</v>
      </c>
      <c r="I5940">
        <v>102000</v>
      </c>
      <c r="J5940">
        <v>0</v>
      </c>
      <c r="K5940">
        <v>0</v>
      </c>
      <c r="L5940">
        <v>8</v>
      </c>
      <c r="M5940">
        <v>2421940</v>
      </c>
      <c r="N5940">
        <v>134000</v>
      </c>
      <c r="O5940">
        <v>2657940</v>
      </c>
      <c r="P5940" t="s">
        <v>5</v>
      </c>
      <c r="Q5940" t="s">
        <v>11</v>
      </c>
      <c r="R5940" t="s">
        <v>169</v>
      </c>
      <c r="S5940" t="s">
        <v>170</v>
      </c>
      <c r="T5940">
        <v>1714800</v>
      </c>
      <c r="U5940">
        <v>1314340</v>
      </c>
      <c r="V5940">
        <v>-400460</v>
      </c>
      <c r="W5940">
        <v>-0.23353160718451127</v>
      </c>
      <c r="X5940" t="s">
        <v>385</v>
      </c>
    </row>
    <row r="5941" spans="1:24" x14ac:dyDescent="0.35">
      <c r="A5941">
        <v>3301062947</v>
      </c>
      <c r="B5941" t="s">
        <v>168</v>
      </c>
      <c r="C5941" t="s">
        <v>168</v>
      </c>
      <c r="D5941">
        <v>0</v>
      </c>
      <c r="E5941">
        <v>0</v>
      </c>
      <c r="F5941">
        <v>157</v>
      </c>
      <c r="G5941">
        <v>8220029</v>
      </c>
      <c r="H5941">
        <v>38</v>
      </c>
      <c r="I5941">
        <v>1567000</v>
      </c>
      <c r="J5941">
        <v>0</v>
      </c>
      <c r="K5941">
        <v>0</v>
      </c>
      <c r="L5941">
        <v>24</v>
      </c>
      <c r="M5941">
        <v>1869500</v>
      </c>
      <c r="N5941">
        <v>150000</v>
      </c>
      <c r="O5941">
        <v>11806529</v>
      </c>
      <c r="P5941" t="s">
        <v>5</v>
      </c>
      <c r="Q5941" t="s">
        <v>14</v>
      </c>
      <c r="R5941" t="s">
        <v>169</v>
      </c>
      <c r="S5941" t="s">
        <v>170</v>
      </c>
      <c r="T5941">
        <v>7617115.4838709673</v>
      </c>
      <c r="U5941">
        <v>6051516</v>
      </c>
      <c r="V5941">
        <v>-1565599.4838709673</v>
      </c>
      <c r="W5941">
        <v>-0.20553705496340202</v>
      </c>
      <c r="X5941" t="s">
        <v>249</v>
      </c>
    </row>
    <row r="5942" spans="1:24" x14ac:dyDescent="0.35">
      <c r="A5942">
        <v>3301049791</v>
      </c>
      <c r="B5942" t="s">
        <v>168</v>
      </c>
      <c r="C5942" t="s">
        <v>168</v>
      </c>
      <c r="D5942">
        <v>0</v>
      </c>
      <c r="E5942">
        <v>0</v>
      </c>
      <c r="F5942">
        <v>22</v>
      </c>
      <c r="G5942">
        <v>685481</v>
      </c>
      <c r="H5942">
        <v>3</v>
      </c>
      <c r="I5942">
        <v>145000</v>
      </c>
      <c r="J5942">
        <v>0</v>
      </c>
      <c r="K5942">
        <v>0</v>
      </c>
      <c r="L5942">
        <v>6</v>
      </c>
      <c r="M5942">
        <v>224400</v>
      </c>
      <c r="N5942">
        <v>180000</v>
      </c>
      <c r="O5942">
        <v>1234881</v>
      </c>
      <c r="P5942" t="s">
        <v>5</v>
      </c>
      <c r="Q5942" t="s">
        <v>15</v>
      </c>
      <c r="R5942" t="s">
        <v>169</v>
      </c>
      <c r="S5942" t="s">
        <v>170</v>
      </c>
      <c r="T5942">
        <v>796697.41935483867</v>
      </c>
      <c r="U5942">
        <v>864992</v>
      </c>
      <c r="V5942">
        <v>68294.580645161332</v>
      </c>
      <c r="W5942">
        <v>8.5722106016693056E-2</v>
      </c>
      <c r="X5942" t="s">
        <v>173</v>
      </c>
    </row>
    <row r="5943" spans="1:24" x14ac:dyDescent="0.35">
      <c r="A5943">
        <v>3300012090</v>
      </c>
      <c r="B5943" t="s">
        <v>168</v>
      </c>
      <c r="C5943" t="s">
        <v>168</v>
      </c>
      <c r="D5943">
        <v>0</v>
      </c>
      <c r="E5943">
        <v>0</v>
      </c>
      <c r="F5943">
        <v>166</v>
      </c>
      <c r="G5943">
        <v>7158672</v>
      </c>
      <c r="H5943">
        <v>0</v>
      </c>
      <c r="I5943">
        <v>0</v>
      </c>
      <c r="J5943">
        <v>0</v>
      </c>
      <c r="K5943">
        <v>0</v>
      </c>
      <c r="L5943">
        <v>2</v>
      </c>
      <c r="M5943">
        <v>104800</v>
      </c>
      <c r="N5943">
        <v>330000</v>
      </c>
      <c r="O5943">
        <v>7593472</v>
      </c>
      <c r="P5943" t="s">
        <v>5</v>
      </c>
      <c r="Q5943" t="s">
        <v>12</v>
      </c>
      <c r="R5943" t="s">
        <v>169</v>
      </c>
      <c r="S5943" t="s">
        <v>170</v>
      </c>
      <c r="T5943">
        <v>4899014.1935483869</v>
      </c>
      <c r="U5943">
        <v>4520259</v>
      </c>
      <c r="V5943">
        <v>-378755.19354838692</v>
      </c>
      <c r="W5943">
        <v>-7.7312532396247691E-2</v>
      </c>
      <c r="X5943" t="s">
        <v>410</v>
      </c>
    </row>
    <row r="5944" spans="1:24" x14ac:dyDescent="0.35">
      <c r="A5944">
        <v>3301065821</v>
      </c>
      <c r="B5944" t="s">
        <v>168</v>
      </c>
      <c r="C5944" t="s">
        <v>168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60000</v>
      </c>
      <c r="O5944">
        <v>60000</v>
      </c>
      <c r="P5944" t="s">
        <v>5</v>
      </c>
      <c r="Q5944" t="s">
        <v>13</v>
      </c>
      <c r="R5944" t="s">
        <v>169</v>
      </c>
      <c r="S5944" t="s">
        <v>170</v>
      </c>
      <c r="T5944">
        <v>38709.677419354841</v>
      </c>
      <c r="U5944">
        <v>0</v>
      </c>
      <c r="V5944">
        <v>-38709.677419354841</v>
      </c>
      <c r="W5944">
        <v>0</v>
      </c>
      <c r="X5944" t="s">
        <v>282</v>
      </c>
    </row>
    <row r="5945" spans="1:24" x14ac:dyDescent="0.35">
      <c r="A5945">
        <v>3300013884</v>
      </c>
      <c r="B5945" t="s">
        <v>168</v>
      </c>
      <c r="C5945" t="s">
        <v>168</v>
      </c>
      <c r="D5945">
        <v>0</v>
      </c>
      <c r="E5945">
        <v>0</v>
      </c>
      <c r="F5945">
        <v>10</v>
      </c>
      <c r="G5945">
        <v>365688</v>
      </c>
      <c r="H5945">
        <v>5</v>
      </c>
      <c r="I5945">
        <v>125000</v>
      </c>
      <c r="J5945">
        <v>0</v>
      </c>
      <c r="K5945">
        <v>0</v>
      </c>
      <c r="L5945">
        <v>1</v>
      </c>
      <c r="M5945">
        <v>136348</v>
      </c>
      <c r="N5945">
        <v>939300</v>
      </c>
      <c r="O5945">
        <v>1566336</v>
      </c>
      <c r="P5945" t="s">
        <v>5</v>
      </c>
      <c r="Q5945" t="s">
        <v>7</v>
      </c>
      <c r="R5945" t="s">
        <v>169</v>
      </c>
      <c r="S5945" t="s">
        <v>170</v>
      </c>
      <c r="T5945">
        <v>1010539.3548387097</v>
      </c>
      <c r="U5945">
        <v>1476306</v>
      </c>
      <c r="V5945">
        <v>465766.6451612903</v>
      </c>
      <c r="W5945">
        <v>0.46090896206177989</v>
      </c>
      <c r="X5945" t="s">
        <v>236</v>
      </c>
    </row>
    <row r="5946" spans="1:24" x14ac:dyDescent="0.35">
      <c r="A5946">
        <v>3300008717</v>
      </c>
      <c r="B5946" t="s">
        <v>168</v>
      </c>
      <c r="C5946" t="s">
        <v>168</v>
      </c>
      <c r="D5946">
        <v>0</v>
      </c>
      <c r="E5946">
        <v>0</v>
      </c>
      <c r="F5946">
        <v>728</v>
      </c>
      <c r="G5946">
        <v>30933888</v>
      </c>
      <c r="H5946">
        <v>106</v>
      </c>
      <c r="I5946">
        <v>3790000</v>
      </c>
      <c r="J5946">
        <v>0</v>
      </c>
      <c r="K5946">
        <v>0</v>
      </c>
      <c r="L5946">
        <v>0</v>
      </c>
      <c r="M5946">
        <v>0</v>
      </c>
      <c r="N5946">
        <v>93440000</v>
      </c>
      <c r="O5946">
        <v>128163888</v>
      </c>
      <c r="P5946" t="s">
        <v>5</v>
      </c>
      <c r="Q5946" t="s">
        <v>12</v>
      </c>
      <c r="R5946" t="s">
        <v>169</v>
      </c>
      <c r="S5946" t="s">
        <v>170</v>
      </c>
      <c r="T5946">
        <v>82686379.354838714</v>
      </c>
      <c r="U5946">
        <v>57653627</v>
      </c>
      <c r="V5946">
        <v>-25032752.354838714</v>
      </c>
      <c r="W5946">
        <v>-0.30274336051665351</v>
      </c>
      <c r="X5946" t="s">
        <v>235</v>
      </c>
    </row>
    <row r="5947" spans="1:24" x14ac:dyDescent="0.35">
      <c r="A5947">
        <v>3300021477</v>
      </c>
      <c r="B5947" t="s">
        <v>168</v>
      </c>
      <c r="C5947" t="s">
        <v>168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674000</v>
      </c>
      <c r="O5947">
        <v>674000</v>
      </c>
      <c r="P5947" t="s">
        <v>5</v>
      </c>
      <c r="Q5947" t="s">
        <v>6</v>
      </c>
      <c r="R5947" t="s">
        <v>169</v>
      </c>
      <c r="S5947" t="s">
        <v>170</v>
      </c>
      <c r="T5947">
        <v>434838.70967741933</v>
      </c>
      <c r="U5947">
        <v>508000</v>
      </c>
      <c r="V5947">
        <v>73161.290322580666</v>
      </c>
      <c r="W5947">
        <v>0.1682492581602375</v>
      </c>
      <c r="X5947" t="s">
        <v>197</v>
      </c>
    </row>
    <row r="5948" spans="1:24" x14ac:dyDescent="0.35">
      <c r="A5948">
        <v>3300002981</v>
      </c>
      <c r="B5948" t="s">
        <v>168</v>
      </c>
      <c r="C5948" t="s">
        <v>168</v>
      </c>
      <c r="D5948">
        <v>0</v>
      </c>
      <c r="E5948">
        <v>0</v>
      </c>
      <c r="F5948">
        <v>97</v>
      </c>
      <c r="G5948">
        <v>3787798</v>
      </c>
      <c r="H5948">
        <v>50</v>
      </c>
      <c r="I5948">
        <v>2000000</v>
      </c>
      <c r="J5948">
        <v>0</v>
      </c>
      <c r="K5948">
        <v>0</v>
      </c>
      <c r="L5948">
        <v>1</v>
      </c>
      <c r="M5948">
        <v>202400</v>
      </c>
      <c r="N5948">
        <v>0</v>
      </c>
      <c r="O5948">
        <v>5990198</v>
      </c>
      <c r="P5948" t="s">
        <v>5</v>
      </c>
      <c r="Q5948" t="s">
        <v>13</v>
      </c>
      <c r="R5948" t="s">
        <v>169</v>
      </c>
      <c r="S5948" t="s">
        <v>170</v>
      </c>
      <c r="T5948">
        <v>3864643.8709677421</v>
      </c>
      <c r="U5948">
        <v>4516291</v>
      </c>
      <c r="V5948">
        <v>651647.12903225794</v>
      </c>
      <c r="W5948">
        <v>0.16861764001790913</v>
      </c>
      <c r="X5948" t="s">
        <v>297</v>
      </c>
    </row>
    <row r="5949" spans="1:24" x14ac:dyDescent="0.35">
      <c r="A5949">
        <v>3300013349</v>
      </c>
      <c r="B5949" t="s">
        <v>168</v>
      </c>
      <c r="C5949" t="s">
        <v>168</v>
      </c>
      <c r="D5949">
        <v>0</v>
      </c>
      <c r="E5949">
        <v>0</v>
      </c>
      <c r="F5949">
        <v>31</v>
      </c>
      <c r="G5949">
        <v>1089395</v>
      </c>
      <c r="H5949">
        <v>26</v>
      </c>
      <c r="I5949">
        <v>1030000</v>
      </c>
      <c r="J5949">
        <v>0</v>
      </c>
      <c r="K5949">
        <v>0</v>
      </c>
      <c r="L5949">
        <v>0</v>
      </c>
      <c r="M5949">
        <v>0</v>
      </c>
      <c r="N5949">
        <v>330000</v>
      </c>
      <c r="O5949">
        <v>2449395</v>
      </c>
      <c r="P5949" t="s">
        <v>5</v>
      </c>
      <c r="Q5949" t="s">
        <v>12</v>
      </c>
      <c r="R5949" t="s">
        <v>169</v>
      </c>
      <c r="S5949" t="s">
        <v>170</v>
      </c>
      <c r="T5949">
        <v>1580254.8387096773</v>
      </c>
      <c r="U5949">
        <v>968772</v>
      </c>
      <c r="V5949">
        <v>-611482.83870967734</v>
      </c>
      <c r="W5949">
        <v>-0.38695204325966204</v>
      </c>
      <c r="X5949" t="s">
        <v>302</v>
      </c>
    </row>
    <row r="5950" spans="1:24" x14ac:dyDescent="0.35">
      <c r="A5950">
        <v>3300022566</v>
      </c>
      <c r="B5950" t="s">
        <v>168</v>
      </c>
      <c r="C5950" t="s">
        <v>168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3675000</v>
      </c>
      <c r="O5950">
        <v>3675000</v>
      </c>
      <c r="P5950" t="s">
        <v>5</v>
      </c>
      <c r="Q5950" t="s">
        <v>7</v>
      </c>
      <c r="R5950" t="s">
        <v>169</v>
      </c>
      <c r="S5950" t="s">
        <v>170</v>
      </c>
      <c r="T5950">
        <v>2370967.7419354841</v>
      </c>
      <c r="U5950">
        <v>6461700</v>
      </c>
      <c r="V5950">
        <v>4090732.2580645159</v>
      </c>
      <c r="W5950">
        <v>1.7253428571428571</v>
      </c>
      <c r="X5950" t="s">
        <v>196</v>
      </c>
    </row>
    <row r="5951" spans="1:24" x14ac:dyDescent="0.35">
      <c r="A5951">
        <v>3300011923</v>
      </c>
      <c r="B5951" t="s">
        <v>168</v>
      </c>
      <c r="C5951" t="s">
        <v>168</v>
      </c>
      <c r="D5951">
        <v>0</v>
      </c>
      <c r="E5951">
        <v>0</v>
      </c>
      <c r="F5951">
        <v>0</v>
      </c>
      <c r="G5951">
        <v>0</v>
      </c>
      <c r="H5951">
        <v>1</v>
      </c>
      <c r="I5951">
        <v>2000</v>
      </c>
      <c r="J5951">
        <v>0</v>
      </c>
      <c r="K5951">
        <v>0</v>
      </c>
      <c r="L5951">
        <v>0</v>
      </c>
      <c r="M5951">
        <v>0</v>
      </c>
      <c r="N5951">
        <v>330000</v>
      </c>
      <c r="O5951">
        <v>332000</v>
      </c>
      <c r="P5951" t="s">
        <v>5</v>
      </c>
      <c r="Q5951" t="s">
        <v>12</v>
      </c>
      <c r="R5951" t="s">
        <v>169</v>
      </c>
      <c r="S5951" t="s">
        <v>170</v>
      </c>
      <c r="T5951">
        <v>214193.54838709679</v>
      </c>
      <c r="U5951">
        <v>432000</v>
      </c>
      <c r="V5951">
        <v>217806.45161290321</v>
      </c>
      <c r="W5951">
        <v>1.0168674698795179</v>
      </c>
      <c r="X5951" t="s">
        <v>206</v>
      </c>
    </row>
    <row r="5952" spans="1:24" x14ac:dyDescent="0.35">
      <c r="A5952">
        <v>3300016809</v>
      </c>
      <c r="B5952" t="s">
        <v>168</v>
      </c>
      <c r="C5952" t="s">
        <v>168</v>
      </c>
      <c r="D5952">
        <v>0</v>
      </c>
      <c r="E5952">
        <v>0</v>
      </c>
      <c r="F5952">
        <v>58</v>
      </c>
      <c r="G5952">
        <v>2134411</v>
      </c>
      <c r="H5952">
        <v>7</v>
      </c>
      <c r="I5952">
        <v>265000</v>
      </c>
      <c r="J5952">
        <v>0</v>
      </c>
      <c r="K5952">
        <v>0</v>
      </c>
      <c r="L5952">
        <v>8</v>
      </c>
      <c r="M5952">
        <v>719200</v>
      </c>
      <c r="N5952">
        <v>602000</v>
      </c>
      <c r="O5952">
        <v>3720611</v>
      </c>
      <c r="P5952" t="s">
        <v>5</v>
      </c>
      <c r="Q5952" t="s">
        <v>6</v>
      </c>
      <c r="R5952" t="s">
        <v>169</v>
      </c>
      <c r="S5952" t="s">
        <v>170</v>
      </c>
      <c r="T5952">
        <v>2400394.1935483869</v>
      </c>
      <c r="U5952">
        <v>1728184</v>
      </c>
      <c r="V5952">
        <v>-672210.19354838692</v>
      </c>
      <c r="W5952">
        <v>-0.2800415845676959</v>
      </c>
      <c r="X5952" t="s">
        <v>363</v>
      </c>
    </row>
    <row r="5953" spans="1:24" x14ac:dyDescent="0.35">
      <c r="A5953">
        <v>3301031187</v>
      </c>
      <c r="B5953" t="s">
        <v>168</v>
      </c>
      <c r="C5953" t="s">
        <v>168</v>
      </c>
      <c r="D5953">
        <v>0</v>
      </c>
      <c r="E5953">
        <v>0</v>
      </c>
      <c r="F5953">
        <v>52</v>
      </c>
      <c r="G5953">
        <v>1254839</v>
      </c>
      <c r="H5953">
        <v>82</v>
      </c>
      <c r="I5953">
        <v>3035000</v>
      </c>
      <c r="J5953">
        <v>0</v>
      </c>
      <c r="K5953">
        <v>0</v>
      </c>
      <c r="L5953">
        <v>29</v>
      </c>
      <c r="M5953">
        <v>1119600</v>
      </c>
      <c r="N5953">
        <v>60000</v>
      </c>
      <c r="O5953">
        <v>5469439</v>
      </c>
      <c r="P5953" t="s">
        <v>5</v>
      </c>
      <c r="Q5953" t="s">
        <v>13</v>
      </c>
      <c r="R5953" t="s">
        <v>169</v>
      </c>
      <c r="S5953" t="s">
        <v>170</v>
      </c>
      <c r="T5953">
        <v>3528670.3225806453</v>
      </c>
      <c r="U5953">
        <v>2254474</v>
      </c>
      <c r="V5953">
        <v>-1274196.3225806453</v>
      </c>
      <c r="W5953">
        <v>-0.36109814918860972</v>
      </c>
      <c r="X5953" t="s">
        <v>274</v>
      </c>
    </row>
    <row r="5954" spans="1:24" x14ac:dyDescent="0.35">
      <c r="A5954">
        <v>6001144295</v>
      </c>
      <c r="B5954" t="s">
        <v>168</v>
      </c>
      <c r="C5954" t="s">
        <v>168</v>
      </c>
      <c r="D5954">
        <v>0</v>
      </c>
      <c r="E5954">
        <v>0</v>
      </c>
      <c r="F5954">
        <v>25</v>
      </c>
      <c r="G5954">
        <v>989047</v>
      </c>
      <c r="H5954">
        <v>0</v>
      </c>
      <c r="I5954">
        <v>0</v>
      </c>
      <c r="J5954">
        <v>0</v>
      </c>
      <c r="K5954">
        <v>0</v>
      </c>
      <c r="L5954">
        <v>11</v>
      </c>
      <c r="M5954">
        <v>1016400</v>
      </c>
      <c r="N5954">
        <v>230000</v>
      </c>
      <c r="O5954">
        <v>2235447</v>
      </c>
      <c r="P5954" t="s">
        <v>5</v>
      </c>
      <c r="Q5954" t="s">
        <v>6</v>
      </c>
      <c r="R5954" t="s">
        <v>181</v>
      </c>
      <c r="S5954" t="s">
        <v>170</v>
      </c>
      <c r="T5954">
        <v>1442223.8709677418</v>
      </c>
      <c r="U5954">
        <v>1128148</v>
      </c>
      <c r="V5954">
        <v>-314075.87096774182</v>
      </c>
      <c r="W5954">
        <v>-0.21777192659902023</v>
      </c>
      <c r="X5954" t="s">
        <v>245</v>
      </c>
    </row>
    <row r="5955" spans="1:24" x14ac:dyDescent="0.35">
      <c r="A5955">
        <v>3300002733</v>
      </c>
      <c r="B5955" t="s">
        <v>168</v>
      </c>
      <c r="C5955" t="s">
        <v>168</v>
      </c>
      <c r="D5955">
        <v>0</v>
      </c>
      <c r="E5955">
        <v>0</v>
      </c>
      <c r="F5955">
        <v>391</v>
      </c>
      <c r="G5955">
        <v>12418742</v>
      </c>
      <c r="H5955">
        <v>109</v>
      </c>
      <c r="I5955">
        <v>4520000</v>
      </c>
      <c r="J5955">
        <v>0</v>
      </c>
      <c r="K5955">
        <v>0</v>
      </c>
      <c r="L5955">
        <v>127</v>
      </c>
      <c r="M5955">
        <v>5934800</v>
      </c>
      <c r="N5955">
        <v>150000</v>
      </c>
      <c r="O5955">
        <v>23023542</v>
      </c>
      <c r="P5955" t="s">
        <v>5</v>
      </c>
      <c r="Q5955" t="s">
        <v>15</v>
      </c>
      <c r="R5955" t="s">
        <v>169</v>
      </c>
      <c r="S5955" t="s">
        <v>170</v>
      </c>
      <c r="T5955">
        <v>14853898.064516129</v>
      </c>
      <c r="U5955">
        <v>17519076</v>
      </c>
      <c r="V5955">
        <v>2665177.935483871</v>
      </c>
      <c r="W5955">
        <v>0.17942616301175551</v>
      </c>
      <c r="X5955" t="s">
        <v>173</v>
      </c>
    </row>
    <row r="5956" spans="1:24" x14ac:dyDescent="0.35">
      <c r="A5956">
        <v>3301039103</v>
      </c>
      <c r="B5956" t="s">
        <v>168</v>
      </c>
      <c r="C5956" t="s">
        <v>168</v>
      </c>
      <c r="D5956">
        <v>0</v>
      </c>
      <c r="E5956">
        <v>0</v>
      </c>
      <c r="F5956">
        <v>95</v>
      </c>
      <c r="G5956">
        <v>4890555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330000</v>
      </c>
      <c r="O5956">
        <v>5220555</v>
      </c>
      <c r="P5956" t="s">
        <v>5</v>
      </c>
      <c r="Q5956" t="s">
        <v>12</v>
      </c>
      <c r="R5956" t="s">
        <v>169</v>
      </c>
      <c r="S5956" t="s">
        <v>170</v>
      </c>
      <c r="T5956">
        <v>3368100</v>
      </c>
      <c r="U5956">
        <v>3309039</v>
      </c>
      <c r="V5956">
        <v>-59061</v>
      </c>
      <c r="W5956">
        <v>-1.7535405718357544E-2</v>
      </c>
      <c r="X5956" t="s">
        <v>407</v>
      </c>
    </row>
    <row r="5957" spans="1:24" x14ac:dyDescent="0.35">
      <c r="A5957">
        <v>3301074778</v>
      </c>
      <c r="B5957" t="s">
        <v>168</v>
      </c>
      <c r="C5957" t="s">
        <v>168</v>
      </c>
      <c r="D5957">
        <v>0</v>
      </c>
      <c r="E5957">
        <v>0</v>
      </c>
      <c r="F5957">
        <v>5</v>
      </c>
      <c r="G5957">
        <v>260994</v>
      </c>
      <c r="H5957">
        <v>6</v>
      </c>
      <c r="I5957">
        <v>77000</v>
      </c>
      <c r="J5957">
        <v>0</v>
      </c>
      <c r="K5957">
        <v>0</v>
      </c>
      <c r="L5957">
        <v>2</v>
      </c>
      <c r="M5957">
        <v>104800</v>
      </c>
      <c r="N5957">
        <v>53000</v>
      </c>
      <c r="O5957">
        <v>495794</v>
      </c>
      <c r="P5957" t="s">
        <v>5</v>
      </c>
      <c r="Q5957" t="s">
        <v>10</v>
      </c>
      <c r="R5957" t="s">
        <v>169</v>
      </c>
      <c r="S5957" t="s">
        <v>170</v>
      </c>
      <c r="T5957">
        <v>319867.09677419357</v>
      </c>
      <c r="U5957">
        <v>932188</v>
      </c>
      <c r="V5957">
        <v>612320.90322580643</v>
      </c>
      <c r="W5957">
        <v>1.9142978737136791</v>
      </c>
      <c r="X5957" t="s">
        <v>356</v>
      </c>
    </row>
    <row r="5958" spans="1:24" x14ac:dyDescent="0.35">
      <c r="A5958">
        <v>3300008445</v>
      </c>
      <c r="B5958" t="s">
        <v>168</v>
      </c>
      <c r="C5958" t="s">
        <v>168</v>
      </c>
      <c r="D5958">
        <v>0</v>
      </c>
      <c r="E5958">
        <v>0</v>
      </c>
      <c r="F5958">
        <v>0</v>
      </c>
      <c r="G5958">
        <v>0</v>
      </c>
      <c r="H5958">
        <v>16</v>
      </c>
      <c r="I5958">
        <v>275000</v>
      </c>
      <c r="J5958">
        <v>0</v>
      </c>
      <c r="K5958">
        <v>0</v>
      </c>
      <c r="L5958">
        <v>0</v>
      </c>
      <c r="M5958">
        <v>0</v>
      </c>
      <c r="N5958">
        <v>72000</v>
      </c>
      <c r="O5958">
        <v>347000</v>
      </c>
      <c r="P5958" t="s">
        <v>5</v>
      </c>
      <c r="Q5958" t="s">
        <v>9</v>
      </c>
      <c r="R5958" t="s">
        <v>169</v>
      </c>
      <c r="S5958" t="s">
        <v>170</v>
      </c>
      <c r="T5958">
        <v>223870.96774193548</v>
      </c>
      <c r="U5958">
        <v>432000</v>
      </c>
      <c r="V5958">
        <v>208129.03225806452</v>
      </c>
      <c r="W5958">
        <v>0.92968299711815572</v>
      </c>
      <c r="X5958" t="s">
        <v>270</v>
      </c>
    </row>
    <row r="5959" spans="1:24" x14ac:dyDescent="0.35">
      <c r="A5959">
        <v>3301063780</v>
      </c>
      <c r="B5959" t="s">
        <v>168</v>
      </c>
      <c r="C5959" t="s">
        <v>168</v>
      </c>
      <c r="D5959">
        <v>0</v>
      </c>
      <c r="E5959">
        <v>0</v>
      </c>
      <c r="F5959">
        <v>171</v>
      </c>
      <c r="G5959">
        <v>7708924</v>
      </c>
      <c r="H5959">
        <v>69</v>
      </c>
      <c r="I5959">
        <v>2175000</v>
      </c>
      <c r="J5959">
        <v>0</v>
      </c>
      <c r="K5959">
        <v>0</v>
      </c>
      <c r="L5959">
        <v>3</v>
      </c>
      <c r="M5959">
        <v>277200</v>
      </c>
      <c r="N5959">
        <v>1312800</v>
      </c>
      <c r="O5959">
        <v>11473924</v>
      </c>
      <c r="P5959" t="s">
        <v>5</v>
      </c>
      <c r="Q5959" t="s">
        <v>7</v>
      </c>
      <c r="R5959" t="s">
        <v>169</v>
      </c>
      <c r="S5959" t="s">
        <v>170</v>
      </c>
      <c r="T5959">
        <v>7402531.6129032252</v>
      </c>
      <c r="U5959">
        <v>8944882</v>
      </c>
      <c r="V5959">
        <v>1542350.3870967748</v>
      </c>
      <c r="W5959">
        <v>0.20835444787676827</v>
      </c>
      <c r="X5959" t="s">
        <v>401</v>
      </c>
    </row>
    <row r="5960" spans="1:24" x14ac:dyDescent="0.35">
      <c r="A5960">
        <v>3301040299</v>
      </c>
      <c r="B5960" t="s">
        <v>168</v>
      </c>
      <c r="C5960" t="s">
        <v>168</v>
      </c>
      <c r="D5960">
        <v>0</v>
      </c>
      <c r="E5960">
        <v>0</v>
      </c>
      <c r="F5960">
        <v>423</v>
      </c>
      <c r="G5960">
        <v>17496330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522490</v>
      </c>
      <c r="N5960">
        <v>165000</v>
      </c>
      <c r="O5960">
        <v>18183820</v>
      </c>
      <c r="P5960" t="s">
        <v>5</v>
      </c>
      <c r="Q5960" t="s">
        <v>14</v>
      </c>
      <c r="R5960" t="s">
        <v>169</v>
      </c>
      <c r="S5960" t="s">
        <v>170</v>
      </c>
      <c r="T5960">
        <v>11731496.77419355</v>
      </c>
      <c r="U5960">
        <v>13741634</v>
      </c>
      <c r="V5960">
        <v>2010137.2258064505</v>
      </c>
      <c r="W5960">
        <v>0.17134533337879487</v>
      </c>
      <c r="X5960" t="s">
        <v>324</v>
      </c>
    </row>
    <row r="5961" spans="1:24" x14ac:dyDescent="0.35">
      <c r="A5961">
        <v>3301054143</v>
      </c>
      <c r="B5961" t="s">
        <v>168</v>
      </c>
      <c r="C5961" t="s">
        <v>168</v>
      </c>
      <c r="D5961">
        <v>0</v>
      </c>
      <c r="E5961">
        <v>0</v>
      </c>
      <c r="F5961">
        <v>31</v>
      </c>
      <c r="G5961">
        <v>646068</v>
      </c>
      <c r="H5961">
        <v>58</v>
      </c>
      <c r="I5961">
        <v>1260000</v>
      </c>
      <c r="J5961">
        <v>0</v>
      </c>
      <c r="K5961">
        <v>0</v>
      </c>
      <c r="L5961">
        <v>23</v>
      </c>
      <c r="M5961">
        <v>805200</v>
      </c>
      <c r="N5961">
        <v>14000</v>
      </c>
      <c r="O5961">
        <v>2725268</v>
      </c>
      <c r="P5961" t="s">
        <v>5</v>
      </c>
      <c r="Q5961" t="s">
        <v>9</v>
      </c>
      <c r="R5961" t="s">
        <v>169</v>
      </c>
      <c r="S5961" t="s">
        <v>170</v>
      </c>
      <c r="T5961">
        <v>1758237.4193548388</v>
      </c>
      <c r="U5961">
        <v>2465341</v>
      </c>
      <c r="V5961">
        <v>707103.58064516122</v>
      </c>
      <c r="W5961">
        <v>0.40216615393421851</v>
      </c>
      <c r="X5961" t="s">
        <v>359</v>
      </c>
    </row>
    <row r="5962" spans="1:24" x14ac:dyDescent="0.35">
      <c r="A5962">
        <v>3300005962</v>
      </c>
      <c r="B5962" t="s">
        <v>168</v>
      </c>
      <c r="C5962" t="s">
        <v>168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30000</v>
      </c>
      <c r="O5962">
        <v>30000</v>
      </c>
      <c r="P5962" t="s">
        <v>5</v>
      </c>
      <c r="Q5962" t="s">
        <v>14</v>
      </c>
      <c r="R5962" t="s">
        <v>169</v>
      </c>
      <c r="S5962" t="s">
        <v>170</v>
      </c>
      <c r="T5962">
        <v>19354.83870967742</v>
      </c>
      <c r="U5962">
        <v>30000</v>
      </c>
      <c r="V5962">
        <v>10645.16129032258</v>
      </c>
      <c r="W5962">
        <v>0.54999999999999982</v>
      </c>
      <c r="X5962" t="s">
        <v>171</v>
      </c>
    </row>
    <row r="5963" spans="1:24" x14ac:dyDescent="0.35">
      <c r="A5963">
        <v>3300014723</v>
      </c>
      <c r="B5963" t="s">
        <v>168</v>
      </c>
      <c r="C5963" t="s">
        <v>168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1056700</v>
      </c>
      <c r="O5963">
        <v>1056700</v>
      </c>
      <c r="P5963" t="s">
        <v>5</v>
      </c>
      <c r="Q5963" t="s">
        <v>7</v>
      </c>
      <c r="R5963" t="s">
        <v>169</v>
      </c>
      <c r="S5963" t="s">
        <v>170</v>
      </c>
      <c r="T5963">
        <v>681741.93548387091</v>
      </c>
      <c r="U5963">
        <v>1001500</v>
      </c>
      <c r="V5963">
        <v>319758.06451612909</v>
      </c>
      <c r="W5963">
        <v>0.4690309453960444</v>
      </c>
      <c r="X5963" t="s">
        <v>218</v>
      </c>
    </row>
    <row r="5964" spans="1:24" x14ac:dyDescent="0.35">
      <c r="A5964">
        <v>3301057818</v>
      </c>
      <c r="B5964" t="s">
        <v>168</v>
      </c>
      <c r="C5964" t="s">
        <v>168</v>
      </c>
      <c r="D5964">
        <v>0</v>
      </c>
      <c r="E5964">
        <v>0</v>
      </c>
      <c r="F5964">
        <v>270</v>
      </c>
      <c r="G5964">
        <v>12914638</v>
      </c>
      <c r="H5964">
        <v>156</v>
      </c>
      <c r="I5964">
        <v>4785000</v>
      </c>
      <c r="J5964">
        <v>0</v>
      </c>
      <c r="K5964">
        <v>0</v>
      </c>
      <c r="L5964">
        <v>7</v>
      </c>
      <c r="M5964">
        <v>616800</v>
      </c>
      <c r="N5964">
        <v>150000</v>
      </c>
      <c r="O5964">
        <v>18466438</v>
      </c>
      <c r="P5964" t="s">
        <v>5</v>
      </c>
      <c r="Q5964" t="s">
        <v>14</v>
      </c>
      <c r="R5964" t="s">
        <v>169</v>
      </c>
      <c r="S5964" t="s">
        <v>170</v>
      </c>
      <c r="T5964">
        <v>11913830.967741935</v>
      </c>
      <c r="U5964">
        <v>12320393</v>
      </c>
      <c r="V5964">
        <v>406562.03225806542</v>
      </c>
      <c r="W5964">
        <v>3.412521407756075E-2</v>
      </c>
      <c r="X5964" t="s">
        <v>402</v>
      </c>
    </row>
    <row r="5965" spans="1:24" x14ac:dyDescent="0.35">
      <c r="A5965">
        <v>3300008420</v>
      </c>
      <c r="B5965" t="s">
        <v>168</v>
      </c>
      <c r="C5965" t="s">
        <v>168</v>
      </c>
      <c r="D5965">
        <v>0</v>
      </c>
      <c r="E5965">
        <v>0</v>
      </c>
      <c r="F5965">
        <v>13</v>
      </c>
      <c r="G5965">
        <v>420485</v>
      </c>
      <c r="H5965">
        <v>11</v>
      </c>
      <c r="I5965">
        <v>440000</v>
      </c>
      <c r="J5965">
        <v>0</v>
      </c>
      <c r="K5965">
        <v>0</v>
      </c>
      <c r="L5965">
        <v>7</v>
      </c>
      <c r="M5965">
        <v>466800</v>
      </c>
      <c r="N5965">
        <v>455000</v>
      </c>
      <c r="O5965">
        <v>1782285</v>
      </c>
      <c r="P5965" t="s">
        <v>5</v>
      </c>
      <c r="Q5965" t="s">
        <v>14</v>
      </c>
      <c r="R5965" t="s">
        <v>169</v>
      </c>
      <c r="S5965" t="s">
        <v>170</v>
      </c>
      <c r="T5965">
        <v>1149861.2903225806</v>
      </c>
      <c r="U5965">
        <v>771295</v>
      </c>
      <c r="V5965">
        <v>-378566.29032258061</v>
      </c>
      <c r="W5965">
        <v>-0.32922778904608407</v>
      </c>
      <c r="X5965" t="s">
        <v>314</v>
      </c>
    </row>
    <row r="5966" spans="1:24" x14ac:dyDescent="0.35">
      <c r="A5966">
        <v>3301074881</v>
      </c>
      <c r="B5966" t="s">
        <v>168</v>
      </c>
      <c r="C5966" t="s">
        <v>168</v>
      </c>
      <c r="D5966">
        <v>0</v>
      </c>
      <c r="E5966">
        <v>0</v>
      </c>
      <c r="F5966">
        <v>11</v>
      </c>
      <c r="G5966">
        <v>801889</v>
      </c>
      <c r="H5966">
        <v>0</v>
      </c>
      <c r="I5966">
        <v>0</v>
      </c>
      <c r="J5966">
        <v>0</v>
      </c>
      <c r="K5966">
        <v>0</v>
      </c>
      <c r="L5966">
        <v>1</v>
      </c>
      <c r="M5966">
        <v>52400</v>
      </c>
      <c r="N5966">
        <v>0</v>
      </c>
      <c r="O5966">
        <v>854289</v>
      </c>
      <c r="P5966" t="s">
        <v>5</v>
      </c>
      <c r="Q5966" t="s">
        <v>7</v>
      </c>
      <c r="R5966" t="s">
        <v>181</v>
      </c>
      <c r="S5966" t="s">
        <v>170</v>
      </c>
      <c r="T5966">
        <v>551154.19354838715</v>
      </c>
      <c r="U5966">
        <v>285798</v>
      </c>
      <c r="V5966">
        <v>-265356.19354838715</v>
      </c>
      <c r="W5966">
        <v>-0.48145545594055417</v>
      </c>
      <c r="X5966" t="s">
        <v>201</v>
      </c>
    </row>
    <row r="5967" spans="1:24" x14ac:dyDescent="0.35">
      <c r="A5967">
        <v>3301002437</v>
      </c>
      <c r="B5967" t="s">
        <v>168</v>
      </c>
      <c r="C5967" t="s">
        <v>168</v>
      </c>
      <c r="D5967">
        <v>0</v>
      </c>
      <c r="E5967">
        <v>0</v>
      </c>
      <c r="F5967">
        <v>54</v>
      </c>
      <c r="G5967">
        <v>2725149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600000</v>
      </c>
      <c r="O5967">
        <v>3325149</v>
      </c>
      <c r="P5967" t="s">
        <v>5</v>
      </c>
      <c r="Q5967" t="s">
        <v>12</v>
      </c>
      <c r="R5967" t="s">
        <v>169</v>
      </c>
      <c r="S5967" t="s">
        <v>170</v>
      </c>
      <c r="T5967">
        <v>2145257.4193548388</v>
      </c>
      <c r="U5967">
        <v>2122713</v>
      </c>
      <c r="V5967">
        <v>-22544.419354838785</v>
      </c>
      <c r="W5967">
        <v>-1.0508957643702632E-2</v>
      </c>
      <c r="X5967" t="s">
        <v>279</v>
      </c>
    </row>
    <row r="5968" spans="1:24" x14ac:dyDescent="0.35">
      <c r="A5968">
        <v>6001118261</v>
      </c>
      <c r="B5968" t="s">
        <v>168</v>
      </c>
      <c r="C5968" t="s">
        <v>168</v>
      </c>
      <c r="D5968">
        <v>0</v>
      </c>
      <c r="E5968">
        <v>0</v>
      </c>
      <c r="F5968">
        <v>0</v>
      </c>
      <c r="G5968">
        <v>0</v>
      </c>
      <c r="H5968">
        <v>69</v>
      </c>
      <c r="I5968">
        <v>790000</v>
      </c>
      <c r="J5968">
        <v>0</v>
      </c>
      <c r="K5968">
        <v>0</v>
      </c>
      <c r="L5968">
        <v>7</v>
      </c>
      <c r="M5968">
        <v>306800</v>
      </c>
      <c r="N5968">
        <v>30000</v>
      </c>
      <c r="O5968">
        <v>1126800</v>
      </c>
      <c r="P5968" t="s">
        <v>5</v>
      </c>
      <c r="Q5968" t="s">
        <v>13</v>
      </c>
      <c r="R5968" t="s">
        <v>169</v>
      </c>
      <c r="S5968" t="s">
        <v>170</v>
      </c>
      <c r="T5968">
        <v>726967.74193548388</v>
      </c>
      <c r="U5968">
        <v>582000</v>
      </c>
      <c r="V5968">
        <v>-144967.74193548388</v>
      </c>
      <c r="W5968">
        <v>-0.19941427050053251</v>
      </c>
      <c r="X5968" t="s">
        <v>374</v>
      </c>
    </row>
    <row r="5969" spans="1:24" x14ac:dyDescent="0.35">
      <c r="A5969">
        <v>3301075208</v>
      </c>
      <c r="B5969" t="s">
        <v>168</v>
      </c>
      <c r="C5969" t="s">
        <v>168</v>
      </c>
      <c r="D5969">
        <v>0</v>
      </c>
      <c r="E5969">
        <v>0</v>
      </c>
      <c r="F5969">
        <v>3</v>
      </c>
      <c r="G5969">
        <v>169997</v>
      </c>
      <c r="H5969">
        <v>1</v>
      </c>
      <c r="I5969">
        <v>20000</v>
      </c>
      <c r="J5969">
        <v>0</v>
      </c>
      <c r="K5969">
        <v>0</v>
      </c>
      <c r="L5969">
        <v>0</v>
      </c>
      <c r="M5969">
        <v>0</v>
      </c>
      <c r="N5969">
        <v>150000</v>
      </c>
      <c r="O5969">
        <v>339997</v>
      </c>
      <c r="P5969" t="s">
        <v>5</v>
      </c>
      <c r="Q5969" t="s">
        <v>14</v>
      </c>
      <c r="R5969" t="s">
        <v>169</v>
      </c>
      <c r="S5969" t="s">
        <v>170</v>
      </c>
      <c r="T5969">
        <v>219352.90322580643</v>
      </c>
      <c r="U5969">
        <v>30000</v>
      </c>
      <c r="V5969">
        <v>-189352.90322580643</v>
      </c>
      <c r="W5969">
        <v>-0.86323408735959428</v>
      </c>
      <c r="X5969" t="s">
        <v>231</v>
      </c>
    </row>
    <row r="5970" spans="1:24" x14ac:dyDescent="0.35">
      <c r="A5970">
        <v>3300014202</v>
      </c>
      <c r="B5970" t="s">
        <v>168</v>
      </c>
      <c r="C5970" t="s">
        <v>168</v>
      </c>
      <c r="D5970">
        <v>0</v>
      </c>
      <c r="E5970">
        <v>0</v>
      </c>
      <c r="F5970">
        <v>142</v>
      </c>
      <c r="G5970">
        <v>5890353</v>
      </c>
      <c r="H5970">
        <v>3</v>
      </c>
      <c r="I5970">
        <v>60000</v>
      </c>
      <c r="J5970">
        <v>0</v>
      </c>
      <c r="K5970">
        <v>0</v>
      </c>
      <c r="L5970">
        <v>0</v>
      </c>
      <c r="M5970">
        <v>0</v>
      </c>
      <c r="N5970">
        <v>956700</v>
      </c>
      <c r="O5970">
        <v>6907053</v>
      </c>
      <c r="P5970" t="s">
        <v>5</v>
      </c>
      <c r="Q5970" t="s">
        <v>7</v>
      </c>
      <c r="R5970" t="s">
        <v>169</v>
      </c>
      <c r="S5970" t="s">
        <v>170</v>
      </c>
      <c r="T5970">
        <v>4456163.2258064514</v>
      </c>
      <c r="U5970">
        <v>4862803</v>
      </c>
      <c r="V5970">
        <v>406639.7741935486</v>
      </c>
      <c r="W5970">
        <v>9.1253339159262259E-2</v>
      </c>
      <c r="X5970" t="s">
        <v>299</v>
      </c>
    </row>
    <row r="5971" spans="1:24" x14ac:dyDescent="0.35">
      <c r="A5971">
        <v>3301074334</v>
      </c>
      <c r="B5971" t="s">
        <v>168</v>
      </c>
      <c r="C5971" t="s">
        <v>168</v>
      </c>
      <c r="D5971">
        <v>0</v>
      </c>
      <c r="E5971">
        <v>0</v>
      </c>
      <c r="F5971">
        <v>1</v>
      </c>
      <c r="G5971">
        <v>71199</v>
      </c>
      <c r="H5971">
        <v>56</v>
      </c>
      <c r="I5971">
        <v>1565000</v>
      </c>
      <c r="J5971">
        <v>0</v>
      </c>
      <c r="K5971">
        <v>0</v>
      </c>
      <c r="L5971">
        <v>42</v>
      </c>
      <c r="M5971">
        <v>1580800</v>
      </c>
      <c r="N5971">
        <v>30000</v>
      </c>
      <c r="O5971">
        <v>3246999</v>
      </c>
      <c r="P5971" t="s">
        <v>5</v>
      </c>
      <c r="Q5971" t="s">
        <v>11</v>
      </c>
      <c r="R5971" t="s">
        <v>169</v>
      </c>
      <c r="S5971" t="s">
        <v>170</v>
      </c>
      <c r="T5971">
        <v>2094838.064516129</v>
      </c>
      <c r="U5971">
        <v>2438897</v>
      </c>
      <c r="V5971">
        <v>344058.93548387103</v>
      </c>
      <c r="W5971">
        <v>0.16424130404721415</v>
      </c>
      <c r="X5971" t="s">
        <v>193</v>
      </c>
    </row>
    <row r="5972" spans="1:24" x14ac:dyDescent="0.35">
      <c r="A5972">
        <v>3300016558</v>
      </c>
      <c r="B5972" t="s">
        <v>168</v>
      </c>
      <c r="C5972" t="s">
        <v>168</v>
      </c>
      <c r="D5972">
        <v>0</v>
      </c>
      <c r="E5972">
        <v>0</v>
      </c>
      <c r="F5972">
        <v>122</v>
      </c>
      <c r="G5972">
        <v>6257187</v>
      </c>
      <c r="H5972">
        <v>18</v>
      </c>
      <c r="I5972">
        <v>960000</v>
      </c>
      <c r="J5972">
        <v>0</v>
      </c>
      <c r="K5972">
        <v>0</v>
      </c>
      <c r="L5972">
        <v>5</v>
      </c>
      <c r="M5972">
        <v>270000</v>
      </c>
      <c r="N5972">
        <v>1599100</v>
      </c>
      <c r="O5972">
        <v>9086287</v>
      </c>
      <c r="P5972" t="s">
        <v>5</v>
      </c>
      <c r="Q5972" t="s">
        <v>7</v>
      </c>
      <c r="R5972" t="s">
        <v>169</v>
      </c>
      <c r="S5972" t="s">
        <v>170</v>
      </c>
      <c r="T5972">
        <v>5862120.6451612907</v>
      </c>
      <c r="U5972">
        <v>7150225</v>
      </c>
      <c r="V5972">
        <v>1288104.3548387093</v>
      </c>
      <c r="W5972">
        <v>0.21973351160930754</v>
      </c>
      <c r="X5972" t="s">
        <v>203</v>
      </c>
    </row>
    <row r="5973" spans="1:24" x14ac:dyDescent="0.35">
      <c r="A5973">
        <v>3300001214</v>
      </c>
      <c r="B5973" t="s">
        <v>168</v>
      </c>
      <c r="C5973" t="s">
        <v>168</v>
      </c>
      <c r="D5973">
        <v>0</v>
      </c>
      <c r="E5973">
        <v>0</v>
      </c>
      <c r="F5973">
        <v>137</v>
      </c>
      <c r="G5973">
        <v>3827792</v>
      </c>
      <c r="H5973">
        <v>5</v>
      </c>
      <c r="I5973">
        <v>165000</v>
      </c>
      <c r="J5973">
        <v>0</v>
      </c>
      <c r="K5973">
        <v>0</v>
      </c>
      <c r="L5973">
        <v>0</v>
      </c>
      <c r="M5973">
        <v>0</v>
      </c>
      <c r="N5973">
        <v>165000</v>
      </c>
      <c r="O5973">
        <v>4157792</v>
      </c>
      <c r="P5973" t="s">
        <v>5</v>
      </c>
      <c r="Q5973" t="s">
        <v>10</v>
      </c>
      <c r="R5973" t="s">
        <v>169</v>
      </c>
      <c r="S5973" t="s">
        <v>170</v>
      </c>
      <c r="T5973">
        <v>2682446.4516129028</v>
      </c>
      <c r="U5973">
        <v>2339395</v>
      </c>
      <c r="V5973">
        <v>-343051.45161290281</v>
      </c>
      <c r="W5973">
        <v>-0.1278875302083412</v>
      </c>
      <c r="X5973" t="s">
        <v>223</v>
      </c>
    </row>
    <row r="5974" spans="1:24" x14ac:dyDescent="0.35">
      <c r="A5974">
        <v>3301062343</v>
      </c>
      <c r="B5974" t="s">
        <v>168</v>
      </c>
      <c r="C5974" t="s">
        <v>168</v>
      </c>
      <c r="D5974">
        <v>0</v>
      </c>
      <c r="E5974">
        <v>0</v>
      </c>
      <c r="F5974">
        <v>8</v>
      </c>
      <c r="G5974">
        <v>457992</v>
      </c>
      <c r="H5974">
        <v>35</v>
      </c>
      <c r="I5974">
        <v>1815000</v>
      </c>
      <c r="J5974">
        <v>0</v>
      </c>
      <c r="K5974">
        <v>0</v>
      </c>
      <c r="L5974">
        <v>19</v>
      </c>
      <c r="M5974">
        <v>920000</v>
      </c>
      <c r="N5974">
        <v>203000</v>
      </c>
      <c r="O5974">
        <v>3395992</v>
      </c>
      <c r="P5974" t="s">
        <v>5</v>
      </c>
      <c r="Q5974" t="s">
        <v>10</v>
      </c>
      <c r="R5974" t="s">
        <v>169</v>
      </c>
      <c r="S5974" t="s">
        <v>170</v>
      </c>
      <c r="T5974">
        <v>2190962.5806451612</v>
      </c>
      <c r="U5974">
        <v>2181998</v>
      </c>
      <c r="V5974">
        <v>-8964.5806451612152</v>
      </c>
      <c r="W5974">
        <v>-4.0916174125262827E-3</v>
      </c>
      <c r="X5974" t="s">
        <v>292</v>
      </c>
    </row>
    <row r="5975" spans="1:24" x14ac:dyDescent="0.35">
      <c r="A5975">
        <v>3300009516</v>
      </c>
      <c r="B5975" t="s">
        <v>168</v>
      </c>
      <c r="C5975" t="s">
        <v>168</v>
      </c>
      <c r="D5975">
        <v>0</v>
      </c>
      <c r="E5975">
        <v>0</v>
      </c>
      <c r="F5975">
        <v>218</v>
      </c>
      <c r="G5975">
        <v>6558186</v>
      </c>
      <c r="H5975">
        <v>70</v>
      </c>
      <c r="I5975">
        <v>1633000</v>
      </c>
      <c r="J5975">
        <v>768</v>
      </c>
      <c r="K5975">
        <v>10233600</v>
      </c>
      <c r="L5975">
        <v>79</v>
      </c>
      <c r="M5975">
        <v>3655468</v>
      </c>
      <c r="N5975">
        <v>2660000</v>
      </c>
      <c r="O5975">
        <v>24740254</v>
      </c>
      <c r="P5975" t="s">
        <v>5</v>
      </c>
      <c r="Q5975" t="s">
        <v>16</v>
      </c>
      <c r="R5975" t="s">
        <v>169</v>
      </c>
      <c r="S5975" t="s">
        <v>170</v>
      </c>
      <c r="T5975">
        <v>15961454.193548389</v>
      </c>
      <c r="U5975">
        <v>11609035</v>
      </c>
      <c r="V5975">
        <v>-4352419.1935483888</v>
      </c>
      <c r="W5975">
        <v>-0.27268312402936534</v>
      </c>
      <c r="X5975" t="s">
        <v>265</v>
      </c>
    </row>
    <row r="5976" spans="1:24" x14ac:dyDescent="0.35">
      <c r="A5976">
        <v>3301070599</v>
      </c>
      <c r="B5976" t="s">
        <v>168</v>
      </c>
      <c r="C5976" t="s">
        <v>168</v>
      </c>
      <c r="D5976">
        <v>0</v>
      </c>
      <c r="E5976">
        <v>0</v>
      </c>
      <c r="F5976">
        <v>0</v>
      </c>
      <c r="G5976">
        <v>0</v>
      </c>
      <c r="H5976">
        <v>1</v>
      </c>
      <c r="I5976">
        <v>20000</v>
      </c>
      <c r="J5976">
        <v>0</v>
      </c>
      <c r="K5976">
        <v>0</v>
      </c>
      <c r="L5976">
        <v>0</v>
      </c>
      <c r="M5976">
        <v>0</v>
      </c>
      <c r="N5976">
        <v>1905500</v>
      </c>
      <c r="O5976">
        <v>1925500</v>
      </c>
      <c r="P5976" t="s">
        <v>5</v>
      </c>
      <c r="Q5976" t="s">
        <v>6</v>
      </c>
      <c r="R5976" t="s">
        <v>181</v>
      </c>
      <c r="S5976" t="s">
        <v>170</v>
      </c>
      <c r="T5976">
        <v>1242258.064516129</v>
      </c>
      <c r="U5976">
        <v>1830000</v>
      </c>
      <c r="V5976">
        <v>587741.93548387103</v>
      </c>
      <c r="W5976">
        <v>0.47312386393144634</v>
      </c>
      <c r="X5976" t="s">
        <v>342</v>
      </c>
    </row>
    <row r="5977" spans="1:24" x14ac:dyDescent="0.35">
      <c r="A5977">
        <v>3300019128</v>
      </c>
      <c r="B5977" t="s">
        <v>168</v>
      </c>
      <c r="C5977" t="s">
        <v>168</v>
      </c>
      <c r="D5977">
        <v>0</v>
      </c>
      <c r="E5977">
        <v>0</v>
      </c>
      <c r="F5977">
        <v>27</v>
      </c>
      <c r="G5977">
        <v>1232498</v>
      </c>
      <c r="H5977">
        <v>55</v>
      </c>
      <c r="I5977">
        <v>2225000</v>
      </c>
      <c r="J5977">
        <v>0</v>
      </c>
      <c r="K5977">
        <v>0</v>
      </c>
      <c r="L5977">
        <v>24</v>
      </c>
      <c r="M5977">
        <v>2407600</v>
      </c>
      <c r="N5977">
        <v>85000</v>
      </c>
      <c r="O5977">
        <v>5950098</v>
      </c>
      <c r="P5977" t="s">
        <v>5</v>
      </c>
      <c r="Q5977" t="s">
        <v>10</v>
      </c>
      <c r="R5977" t="s">
        <v>169</v>
      </c>
      <c r="S5977" t="s">
        <v>170</v>
      </c>
      <c r="T5977">
        <v>3838772.9032258065</v>
      </c>
      <c r="U5977">
        <v>3305378</v>
      </c>
      <c r="V5977">
        <v>-533394.90322580654</v>
      </c>
      <c r="W5977">
        <v>-0.13894932486826272</v>
      </c>
      <c r="X5977" t="s">
        <v>356</v>
      </c>
    </row>
    <row r="5978" spans="1:24" x14ac:dyDescent="0.35">
      <c r="A5978">
        <v>3301065191</v>
      </c>
      <c r="B5978" t="s">
        <v>168</v>
      </c>
      <c r="C5978" t="s">
        <v>168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150000</v>
      </c>
      <c r="O5978">
        <v>150000</v>
      </c>
      <c r="P5978" t="s">
        <v>5</v>
      </c>
      <c r="Q5978" t="s">
        <v>13</v>
      </c>
      <c r="R5978" t="s">
        <v>169</v>
      </c>
      <c r="S5978" t="s">
        <v>170</v>
      </c>
      <c r="T5978">
        <v>96774.193548387106</v>
      </c>
      <c r="U5978">
        <v>0</v>
      </c>
      <c r="V5978">
        <v>-96774.193548387106</v>
      </c>
      <c r="W5978">
        <v>0</v>
      </c>
      <c r="X5978" t="s">
        <v>186</v>
      </c>
    </row>
    <row r="5979" spans="1:24" x14ac:dyDescent="0.35">
      <c r="A5979">
        <v>3301053547</v>
      </c>
      <c r="B5979" t="s">
        <v>168</v>
      </c>
      <c r="C5979" t="s">
        <v>168</v>
      </c>
      <c r="D5979">
        <v>0</v>
      </c>
      <c r="E5979">
        <v>0</v>
      </c>
      <c r="F5979">
        <v>1</v>
      </c>
      <c r="G5979">
        <v>46699</v>
      </c>
      <c r="H5979">
        <v>0</v>
      </c>
      <c r="I5979">
        <v>0</v>
      </c>
      <c r="J5979">
        <v>0</v>
      </c>
      <c r="K5979">
        <v>0</v>
      </c>
      <c r="L5979">
        <v>2</v>
      </c>
      <c r="M5979">
        <v>154800</v>
      </c>
      <c r="N5979">
        <v>445000</v>
      </c>
      <c r="O5979">
        <v>646499</v>
      </c>
      <c r="P5979" t="s">
        <v>5</v>
      </c>
      <c r="Q5979" t="s">
        <v>12</v>
      </c>
      <c r="R5979" t="s">
        <v>169</v>
      </c>
      <c r="S5979" t="s">
        <v>170</v>
      </c>
      <c r="T5979">
        <v>417096.12903225806</v>
      </c>
      <c r="U5979">
        <v>517400</v>
      </c>
      <c r="V5979">
        <v>100303.87096774194</v>
      </c>
      <c r="W5979">
        <v>0.2404814237918389</v>
      </c>
      <c r="X5979" t="s">
        <v>304</v>
      </c>
    </row>
    <row r="5980" spans="1:24" x14ac:dyDescent="0.35">
      <c r="A5980">
        <v>3300010664</v>
      </c>
      <c r="B5980" t="s">
        <v>168</v>
      </c>
      <c r="C5980" t="s">
        <v>168</v>
      </c>
      <c r="D5980">
        <v>0</v>
      </c>
      <c r="E5980">
        <v>0</v>
      </c>
      <c r="F5980">
        <v>42</v>
      </c>
      <c r="G5980">
        <v>1489525</v>
      </c>
      <c r="H5980">
        <v>2</v>
      </c>
      <c r="I5980">
        <v>200000</v>
      </c>
      <c r="J5980">
        <v>0</v>
      </c>
      <c r="K5980">
        <v>0</v>
      </c>
      <c r="L5980">
        <v>0</v>
      </c>
      <c r="M5980">
        <v>0</v>
      </c>
      <c r="N5980">
        <v>825000</v>
      </c>
      <c r="O5980">
        <v>2514525</v>
      </c>
      <c r="P5980" t="s">
        <v>5</v>
      </c>
      <c r="Q5980" t="s">
        <v>17</v>
      </c>
      <c r="R5980" t="s">
        <v>169</v>
      </c>
      <c r="S5980" t="s">
        <v>170</v>
      </c>
      <c r="T5980">
        <v>1622274.1935483869</v>
      </c>
      <c r="U5980">
        <v>1609188</v>
      </c>
      <c r="V5980">
        <v>-13086.193548386917</v>
      </c>
      <c r="W5980">
        <v>-8.0665732096517617E-3</v>
      </c>
      <c r="X5980" t="s">
        <v>417</v>
      </c>
    </row>
    <row r="5981" spans="1:24" x14ac:dyDescent="0.35">
      <c r="A5981">
        <v>3300000905</v>
      </c>
      <c r="B5981" t="s">
        <v>168</v>
      </c>
      <c r="C5981" t="s">
        <v>168</v>
      </c>
      <c r="D5981">
        <v>0</v>
      </c>
      <c r="E5981">
        <v>0</v>
      </c>
      <c r="F5981">
        <v>80</v>
      </c>
      <c r="G5981">
        <v>2483147</v>
      </c>
      <c r="H5981">
        <v>90</v>
      </c>
      <c r="I5981">
        <v>2850000</v>
      </c>
      <c r="J5981">
        <v>0</v>
      </c>
      <c r="K5981">
        <v>0</v>
      </c>
      <c r="L5981">
        <v>9</v>
      </c>
      <c r="M5981">
        <v>731600</v>
      </c>
      <c r="N5981">
        <v>234000</v>
      </c>
      <c r="O5981">
        <v>6298747</v>
      </c>
      <c r="P5981" t="s">
        <v>5</v>
      </c>
      <c r="Q5981" t="s">
        <v>11</v>
      </c>
      <c r="R5981" t="s">
        <v>169</v>
      </c>
      <c r="S5981" t="s">
        <v>170</v>
      </c>
      <c r="T5981">
        <v>4063707.7419354836</v>
      </c>
      <c r="U5981">
        <v>4478410</v>
      </c>
      <c r="V5981">
        <v>414702.25806451635</v>
      </c>
      <c r="W5981">
        <v>0.10205021728924812</v>
      </c>
      <c r="X5981" t="s">
        <v>308</v>
      </c>
    </row>
    <row r="5982" spans="1:24" x14ac:dyDescent="0.35">
      <c r="A5982">
        <v>3301069984</v>
      </c>
      <c r="B5982" t="s">
        <v>168</v>
      </c>
      <c r="C5982" t="s">
        <v>168</v>
      </c>
      <c r="D5982">
        <v>0</v>
      </c>
      <c r="E5982">
        <v>0</v>
      </c>
      <c r="F5982">
        <v>1</v>
      </c>
      <c r="G5982">
        <v>25999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314000</v>
      </c>
      <c r="O5982">
        <v>339999</v>
      </c>
      <c r="P5982" t="s">
        <v>5</v>
      </c>
      <c r="Q5982" t="s">
        <v>9</v>
      </c>
      <c r="R5982" t="s">
        <v>169</v>
      </c>
      <c r="S5982" t="s">
        <v>170</v>
      </c>
      <c r="T5982">
        <v>219354.19354838709</v>
      </c>
      <c r="U5982">
        <v>44000</v>
      </c>
      <c r="V5982">
        <v>-175354.19354838709</v>
      </c>
      <c r="W5982">
        <v>-0.79941117473874923</v>
      </c>
      <c r="X5982" t="s">
        <v>258</v>
      </c>
    </row>
    <row r="5983" spans="1:24" x14ac:dyDescent="0.35">
      <c r="A5983">
        <v>3301037149</v>
      </c>
      <c r="B5983" t="s">
        <v>168</v>
      </c>
      <c r="C5983" t="s">
        <v>168</v>
      </c>
      <c r="D5983">
        <v>0</v>
      </c>
      <c r="E5983">
        <v>0</v>
      </c>
      <c r="F5983">
        <v>19</v>
      </c>
      <c r="G5983">
        <v>328197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330000</v>
      </c>
      <c r="O5983">
        <v>658197</v>
      </c>
      <c r="P5983" t="s">
        <v>5</v>
      </c>
      <c r="Q5983" t="s">
        <v>12</v>
      </c>
      <c r="R5983" t="s">
        <v>169</v>
      </c>
      <c r="S5983" t="s">
        <v>170</v>
      </c>
      <c r="T5983">
        <v>424643.22580645158</v>
      </c>
      <c r="U5983">
        <v>821397</v>
      </c>
      <c r="V5983">
        <v>396753.77419354842</v>
      </c>
      <c r="W5983">
        <v>0.93432262681233746</v>
      </c>
      <c r="X5983" t="s">
        <v>229</v>
      </c>
    </row>
    <row r="5984" spans="1:24" x14ac:dyDescent="0.35">
      <c r="A5984">
        <v>3301050456</v>
      </c>
      <c r="B5984" t="s">
        <v>168</v>
      </c>
      <c r="C5984" t="s">
        <v>168</v>
      </c>
      <c r="D5984">
        <v>0</v>
      </c>
      <c r="E5984">
        <v>0</v>
      </c>
      <c r="F5984">
        <v>1</v>
      </c>
      <c r="G5984">
        <v>23699</v>
      </c>
      <c r="H5984">
        <v>1</v>
      </c>
      <c r="I5984">
        <v>2000</v>
      </c>
      <c r="J5984">
        <v>0</v>
      </c>
      <c r="K5984">
        <v>0</v>
      </c>
      <c r="L5984">
        <v>0</v>
      </c>
      <c r="M5984">
        <v>0</v>
      </c>
      <c r="N5984">
        <v>308000</v>
      </c>
      <c r="O5984">
        <v>333699</v>
      </c>
      <c r="P5984" t="s">
        <v>5</v>
      </c>
      <c r="Q5984" t="s">
        <v>12</v>
      </c>
      <c r="R5984" t="s">
        <v>169</v>
      </c>
      <c r="S5984" t="s">
        <v>170</v>
      </c>
      <c r="T5984">
        <v>215289.67741935485</v>
      </c>
      <c r="U5984">
        <v>399000</v>
      </c>
      <c r="V5984">
        <v>183710.32258064515</v>
      </c>
      <c r="W5984">
        <v>0.85331691134825083</v>
      </c>
      <c r="X5984" t="s">
        <v>380</v>
      </c>
    </row>
    <row r="5985" spans="1:24" x14ac:dyDescent="0.35">
      <c r="A5985">
        <v>6001119490</v>
      </c>
      <c r="B5985" t="s">
        <v>168</v>
      </c>
      <c r="C5985" t="s">
        <v>168</v>
      </c>
      <c r="D5985">
        <v>0</v>
      </c>
      <c r="E5985">
        <v>0</v>
      </c>
      <c r="F5985">
        <v>54</v>
      </c>
      <c r="G5985">
        <v>1133937</v>
      </c>
      <c r="H5985">
        <v>14</v>
      </c>
      <c r="I5985">
        <v>190000</v>
      </c>
      <c r="J5985">
        <v>0</v>
      </c>
      <c r="K5985">
        <v>0</v>
      </c>
      <c r="L5985">
        <v>0</v>
      </c>
      <c r="M5985">
        <v>0</v>
      </c>
      <c r="N5985">
        <v>1429500</v>
      </c>
      <c r="O5985">
        <v>2753437</v>
      </c>
      <c r="P5985" t="s">
        <v>5</v>
      </c>
      <c r="Q5985" t="s">
        <v>17</v>
      </c>
      <c r="R5985" t="s">
        <v>169</v>
      </c>
      <c r="S5985" t="s">
        <v>170</v>
      </c>
      <c r="T5985">
        <v>1776410.9677419355</v>
      </c>
      <c r="U5985">
        <v>1656593</v>
      </c>
      <c r="V5985">
        <v>-119817.96774193551</v>
      </c>
      <c r="W5985">
        <v>-6.7449464069815335E-2</v>
      </c>
      <c r="X5985" t="s">
        <v>199</v>
      </c>
    </row>
    <row r="5986" spans="1:24" x14ac:dyDescent="0.35">
      <c r="A5986">
        <v>3301073542</v>
      </c>
      <c r="B5986" t="s">
        <v>168</v>
      </c>
      <c r="C5986" t="s">
        <v>168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566000</v>
      </c>
      <c r="O5986">
        <v>566000</v>
      </c>
      <c r="P5986" t="s">
        <v>5</v>
      </c>
      <c r="Q5986" t="s">
        <v>14</v>
      </c>
      <c r="R5986" t="s">
        <v>169</v>
      </c>
      <c r="S5986" t="s">
        <v>170</v>
      </c>
      <c r="T5986">
        <v>365161.29032258067</v>
      </c>
      <c r="U5986">
        <v>150000</v>
      </c>
      <c r="V5986">
        <v>-215161.29032258067</v>
      </c>
      <c r="W5986">
        <v>-0.58922261484098937</v>
      </c>
      <c r="X5986" t="s">
        <v>403</v>
      </c>
    </row>
    <row r="5987" spans="1:24" x14ac:dyDescent="0.35">
      <c r="A5987">
        <v>3301061655</v>
      </c>
      <c r="B5987" t="s">
        <v>168</v>
      </c>
      <c r="C5987" t="s">
        <v>168</v>
      </c>
      <c r="D5987">
        <v>0</v>
      </c>
      <c r="E5987">
        <v>0</v>
      </c>
      <c r="F5987">
        <v>33</v>
      </c>
      <c r="G5987">
        <v>1168965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102400</v>
      </c>
      <c r="N5987">
        <v>939500</v>
      </c>
      <c r="O5987">
        <v>2210865</v>
      </c>
      <c r="P5987" t="s">
        <v>5</v>
      </c>
      <c r="Q5987" t="s">
        <v>7</v>
      </c>
      <c r="R5987" t="s">
        <v>169</v>
      </c>
      <c r="S5987" t="s">
        <v>170</v>
      </c>
      <c r="T5987">
        <v>1426364.5161290322</v>
      </c>
      <c r="U5987">
        <v>2094025</v>
      </c>
      <c r="V5987">
        <v>667660.48387096776</v>
      </c>
      <c r="W5987">
        <v>0.46808545524036971</v>
      </c>
      <c r="X5987" t="s">
        <v>288</v>
      </c>
    </row>
    <row r="5988" spans="1:24" x14ac:dyDescent="0.35">
      <c r="A5988">
        <v>3300016315</v>
      </c>
      <c r="B5988" t="s">
        <v>168</v>
      </c>
      <c r="C5988" t="s">
        <v>168</v>
      </c>
      <c r="D5988">
        <v>0</v>
      </c>
      <c r="E5988">
        <v>0</v>
      </c>
      <c r="F5988">
        <v>38</v>
      </c>
      <c r="G5988">
        <v>1981414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1188000</v>
      </c>
      <c r="O5988">
        <v>3169414</v>
      </c>
      <c r="P5988" t="s">
        <v>5</v>
      </c>
      <c r="Q5988" t="s">
        <v>8</v>
      </c>
      <c r="R5988" t="s">
        <v>169</v>
      </c>
      <c r="S5988" t="s">
        <v>170</v>
      </c>
      <c r="T5988">
        <v>2044783.2258064514</v>
      </c>
      <c r="U5988">
        <v>2371063</v>
      </c>
      <c r="V5988">
        <v>326279.7741935486</v>
      </c>
      <c r="W5988">
        <v>0.15956692625198232</v>
      </c>
      <c r="X5988" t="s">
        <v>240</v>
      </c>
    </row>
    <row r="5989" spans="1:24" x14ac:dyDescent="0.35">
      <c r="A5989">
        <v>3301068207</v>
      </c>
      <c r="B5989" t="s">
        <v>168</v>
      </c>
      <c r="C5989" t="s">
        <v>168</v>
      </c>
      <c r="D5989">
        <v>0</v>
      </c>
      <c r="E5989">
        <v>0</v>
      </c>
      <c r="F5989">
        <v>2</v>
      </c>
      <c r="G5989">
        <v>14799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3180000</v>
      </c>
      <c r="O5989">
        <v>3194799</v>
      </c>
      <c r="P5989" t="s">
        <v>5</v>
      </c>
      <c r="Q5989" t="s">
        <v>12</v>
      </c>
      <c r="R5989" t="s">
        <v>169</v>
      </c>
      <c r="S5989" t="s">
        <v>170</v>
      </c>
      <c r="T5989">
        <v>2061160.6451612902</v>
      </c>
      <c r="U5989">
        <v>381349</v>
      </c>
      <c r="V5989">
        <v>-1679811.6451612902</v>
      </c>
      <c r="W5989">
        <v>-0.81498336828075879</v>
      </c>
      <c r="X5989" t="s">
        <v>353</v>
      </c>
    </row>
    <row r="5990" spans="1:24" x14ac:dyDescent="0.35">
      <c r="A5990">
        <v>3300017818</v>
      </c>
      <c r="B5990" t="s">
        <v>168</v>
      </c>
      <c r="C5990" t="s">
        <v>168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380000</v>
      </c>
      <c r="O5990">
        <v>380000</v>
      </c>
      <c r="P5990" t="s">
        <v>5</v>
      </c>
      <c r="Q5990" t="s">
        <v>6</v>
      </c>
      <c r="R5990" t="s">
        <v>181</v>
      </c>
      <c r="S5990" t="s">
        <v>170</v>
      </c>
      <c r="T5990">
        <v>245161.29032258064</v>
      </c>
      <c r="U5990">
        <v>110000</v>
      </c>
      <c r="V5990">
        <v>-135161.29032258064</v>
      </c>
      <c r="W5990">
        <v>-0.5513157894736842</v>
      </c>
      <c r="X5990" t="s">
        <v>232</v>
      </c>
    </row>
    <row r="5991" spans="1:24" x14ac:dyDescent="0.35">
      <c r="A5991">
        <v>3300003222</v>
      </c>
      <c r="B5991" t="s">
        <v>168</v>
      </c>
      <c r="C5991" t="s">
        <v>168</v>
      </c>
      <c r="D5991">
        <v>0</v>
      </c>
      <c r="E5991">
        <v>0</v>
      </c>
      <c r="F5991">
        <v>336</v>
      </c>
      <c r="G5991">
        <v>13875091</v>
      </c>
      <c r="H5991">
        <v>182</v>
      </c>
      <c r="I5991">
        <v>6655000</v>
      </c>
      <c r="J5991">
        <v>0</v>
      </c>
      <c r="K5991">
        <v>0</v>
      </c>
      <c r="L5991">
        <v>4</v>
      </c>
      <c r="M5991">
        <v>199600</v>
      </c>
      <c r="N5991">
        <v>404000</v>
      </c>
      <c r="O5991">
        <v>21133691</v>
      </c>
      <c r="P5991" t="s">
        <v>5</v>
      </c>
      <c r="Q5991" t="s">
        <v>11</v>
      </c>
      <c r="R5991" t="s">
        <v>169</v>
      </c>
      <c r="S5991" t="s">
        <v>170</v>
      </c>
      <c r="T5991">
        <v>13634639.35483871</v>
      </c>
      <c r="U5991">
        <v>13578964</v>
      </c>
      <c r="V5991">
        <v>-55675.354838710278</v>
      </c>
      <c r="W5991">
        <v>-4.0833756867175719E-3</v>
      </c>
      <c r="X5991" t="s">
        <v>308</v>
      </c>
    </row>
    <row r="5992" spans="1:24" x14ac:dyDescent="0.35">
      <c r="A5992">
        <v>3300011643</v>
      </c>
      <c r="B5992" t="s">
        <v>168</v>
      </c>
      <c r="C5992" t="s">
        <v>168</v>
      </c>
      <c r="D5992">
        <v>0</v>
      </c>
      <c r="E5992">
        <v>0</v>
      </c>
      <c r="F5992">
        <v>90</v>
      </c>
      <c r="G5992">
        <v>5122192</v>
      </c>
      <c r="H5992">
        <v>22</v>
      </c>
      <c r="I5992">
        <v>915000</v>
      </c>
      <c r="J5992">
        <v>0</v>
      </c>
      <c r="K5992">
        <v>0</v>
      </c>
      <c r="L5992">
        <v>4</v>
      </c>
      <c r="M5992">
        <v>179600</v>
      </c>
      <c r="N5992">
        <v>1608000</v>
      </c>
      <c r="O5992">
        <v>7824792</v>
      </c>
      <c r="P5992" t="s">
        <v>5</v>
      </c>
      <c r="Q5992" t="s">
        <v>17</v>
      </c>
      <c r="R5992" t="s">
        <v>169</v>
      </c>
      <c r="S5992" t="s">
        <v>170</v>
      </c>
      <c r="T5992">
        <v>5048252.9032258065</v>
      </c>
      <c r="U5992">
        <v>3553038</v>
      </c>
      <c r="V5992">
        <v>-1495214.9032258065</v>
      </c>
      <c r="W5992">
        <v>-0.29618462701628367</v>
      </c>
      <c r="X5992" t="s">
        <v>286</v>
      </c>
    </row>
    <row r="5993" spans="1:24" x14ac:dyDescent="0.35">
      <c r="A5993">
        <v>3300009566</v>
      </c>
      <c r="B5993" t="s">
        <v>168</v>
      </c>
      <c r="C5993" t="s">
        <v>168</v>
      </c>
      <c r="D5993">
        <v>0</v>
      </c>
      <c r="E5993">
        <v>0</v>
      </c>
      <c r="F5993">
        <v>9</v>
      </c>
      <c r="G5993">
        <v>383991</v>
      </c>
      <c r="H5993">
        <v>1</v>
      </c>
      <c r="I5993">
        <v>5000</v>
      </c>
      <c r="J5993">
        <v>0</v>
      </c>
      <c r="K5993">
        <v>0</v>
      </c>
      <c r="L5993">
        <v>2</v>
      </c>
      <c r="M5993">
        <v>74800</v>
      </c>
      <c r="N5993">
        <v>330000</v>
      </c>
      <c r="O5993">
        <v>793791</v>
      </c>
      <c r="P5993" t="s">
        <v>5</v>
      </c>
      <c r="Q5993" t="s">
        <v>12</v>
      </c>
      <c r="R5993" t="s">
        <v>169</v>
      </c>
      <c r="S5993" t="s">
        <v>170</v>
      </c>
      <c r="T5993">
        <v>512123.22580645158</v>
      </c>
      <c r="U5993">
        <v>367698</v>
      </c>
      <c r="V5993">
        <v>-144425.22580645158</v>
      </c>
      <c r="W5993">
        <v>-0.28201264564602013</v>
      </c>
      <c r="X5993" t="s">
        <v>233</v>
      </c>
    </row>
    <row r="5994" spans="1:24" x14ac:dyDescent="0.35">
      <c r="A5994">
        <v>3301068914</v>
      </c>
      <c r="B5994" t="s">
        <v>168</v>
      </c>
      <c r="C5994" t="s">
        <v>168</v>
      </c>
      <c r="D5994">
        <v>0</v>
      </c>
      <c r="E5994">
        <v>0</v>
      </c>
      <c r="F5994">
        <v>89</v>
      </c>
      <c r="G5994">
        <v>4016733</v>
      </c>
      <c r="H5994">
        <v>0</v>
      </c>
      <c r="I5994">
        <v>0</v>
      </c>
      <c r="J5994">
        <v>0</v>
      </c>
      <c r="K5994">
        <v>0</v>
      </c>
      <c r="L5994">
        <v>1</v>
      </c>
      <c r="M5994">
        <v>50000</v>
      </c>
      <c r="N5994">
        <v>1050300</v>
      </c>
      <c r="O5994">
        <v>5117033</v>
      </c>
      <c r="P5994" t="s">
        <v>5</v>
      </c>
      <c r="Q5994" t="s">
        <v>7</v>
      </c>
      <c r="R5994" t="s">
        <v>169</v>
      </c>
      <c r="S5994" t="s">
        <v>170</v>
      </c>
      <c r="T5994">
        <v>3301311.6129032262</v>
      </c>
      <c r="U5994">
        <v>4796551</v>
      </c>
      <c r="V5994">
        <v>1495239.3870967738</v>
      </c>
      <c r="W5994">
        <v>0.45292282656766125</v>
      </c>
      <c r="X5994" t="s">
        <v>236</v>
      </c>
    </row>
    <row r="5995" spans="1:24" x14ac:dyDescent="0.35">
      <c r="A5995">
        <v>3301068085</v>
      </c>
      <c r="B5995" t="s">
        <v>168</v>
      </c>
      <c r="C5995" t="s">
        <v>168</v>
      </c>
      <c r="D5995">
        <v>0</v>
      </c>
      <c r="E5995">
        <v>0</v>
      </c>
      <c r="F5995">
        <v>6</v>
      </c>
      <c r="G5995">
        <v>171347</v>
      </c>
      <c r="H5995">
        <v>1</v>
      </c>
      <c r="I5995">
        <v>10000</v>
      </c>
      <c r="J5995">
        <v>0</v>
      </c>
      <c r="K5995">
        <v>0</v>
      </c>
      <c r="L5995">
        <v>1</v>
      </c>
      <c r="M5995">
        <v>22400</v>
      </c>
      <c r="N5995">
        <v>515000</v>
      </c>
      <c r="O5995">
        <v>718747</v>
      </c>
      <c r="P5995" t="s">
        <v>5</v>
      </c>
      <c r="Q5995" t="s">
        <v>12</v>
      </c>
      <c r="R5995" t="s">
        <v>169</v>
      </c>
      <c r="S5995" t="s">
        <v>170</v>
      </c>
      <c r="T5995">
        <v>463707.74193548388</v>
      </c>
      <c r="U5995">
        <v>791497</v>
      </c>
      <c r="V5995">
        <v>327789.25806451612</v>
      </c>
      <c r="W5995">
        <v>0.70688761135698641</v>
      </c>
      <c r="X5995" t="s">
        <v>415</v>
      </c>
    </row>
    <row r="5996" spans="1:24" x14ac:dyDescent="0.35">
      <c r="A5996">
        <v>3301069737</v>
      </c>
      <c r="B5996" t="s">
        <v>168</v>
      </c>
      <c r="C5996" t="s">
        <v>168</v>
      </c>
      <c r="D5996">
        <v>0</v>
      </c>
      <c r="E5996">
        <v>0</v>
      </c>
      <c r="F5996">
        <v>11</v>
      </c>
      <c r="G5996">
        <v>432488</v>
      </c>
      <c r="H5996">
        <v>1</v>
      </c>
      <c r="I5996">
        <v>15000</v>
      </c>
      <c r="J5996">
        <v>0</v>
      </c>
      <c r="K5996">
        <v>0</v>
      </c>
      <c r="L5996">
        <v>3</v>
      </c>
      <c r="M5996">
        <v>90000</v>
      </c>
      <c r="N5996">
        <v>215000</v>
      </c>
      <c r="O5996">
        <v>752488</v>
      </c>
      <c r="P5996" t="s">
        <v>5</v>
      </c>
      <c r="Q5996" t="s">
        <v>10</v>
      </c>
      <c r="R5996" t="s">
        <v>169</v>
      </c>
      <c r="S5996" t="s">
        <v>170</v>
      </c>
      <c r="T5996">
        <v>485476.12903225806</v>
      </c>
      <c r="U5996">
        <v>82000</v>
      </c>
      <c r="V5996">
        <v>-403476.12903225806</v>
      </c>
      <c r="W5996">
        <v>-0.83109365199179253</v>
      </c>
      <c r="X5996" t="s">
        <v>292</v>
      </c>
    </row>
    <row r="5997" spans="1:24" x14ac:dyDescent="0.35">
      <c r="A5997">
        <v>3301068311</v>
      </c>
      <c r="B5997" t="s">
        <v>168</v>
      </c>
      <c r="C5997" t="s">
        <v>168</v>
      </c>
      <c r="D5997">
        <v>0</v>
      </c>
      <c r="E5997">
        <v>0</v>
      </c>
      <c r="F5997">
        <v>13</v>
      </c>
      <c r="G5997">
        <v>307984</v>
      </c>
      <c r="H5997">
        <v>7</v>
      </c>
      <c r="I5997">
        <v>230000</v>
      </c>
      <c r="J5997">
        <v>0</v>
      </c>
      <c r="K5997">
        <v>0</v>
      </c>
      <c r="L5997">
        <v>4</v>
      </c>
      <c r="M5997">
        <v>279600</v>
      </c>
      <c r="N5997">
        <v>30000</v>
      </c>
      <c r="O5997">
        <v>847584</v>
      </c>
      <c r="P5997" t="s">
        <v>5</v>
      </c>
      <c r="Q5997" t="s">
        <v>14</v>
      </c>
      <c r="R5997" t="s">
        <v>169</v>
      </c>
      <c r="S5997" t="s">
        <v>170</v>
      </c>
      <c r="T5997">
        <v>546828.38709677418</v>
      </c>
      <c r="U5997">
        <v>1133383</v>
      </c>
      <c r="V5997">
        <v>586554.61290322582</v>
      </c>
      <c r="W5997">
        <v>1.0726484336655719</v>
      </c>
      <c r="X5997" t="s">
        <v>247</v>
      </c>
    </row>
    <row r="5998" spans="1:24" x14ac:dyDescent="0.35">
      <c r="A5998">
        <v>3300012098</v>
      </c>
      <c r="B5998" t="s">
        <v>168</v>
      </c>
      <c r="C5998" t="s">
        <v>168</v>
      </c>
      <c r="D5998">
        <v>0</v>
      </c>
      <c r="E5998">
        <v>0</v>
      </c>
      <c r="F5998">
        <v>1</v>
      </c>
      <c r="G5998">
        <v>25550</v>
      </c>
      <c r="H5998">
        <v>3</v>
      </c>
      <c r="I5998">
        <v>29000</v>
      </c>
      <c r="J5998">
        <v>0</v>
      </c>
      <c r="K5998">
        <v>0</v>
      </c>
      <c r="L5998">
        <v>0</v>
      </c>
      <c r="M5998">
        <v>0</v>
      </c>
      <c r="N5998">
        <v>1054500</v>
      </c>
      <c r="O5998">
        <v>1109050</v>
      </c>
      <c r="P5998" t="s">
        <v>5</v>
      </c>
      <c r="Q5998" t="s">
        <v>17</v>
      </c>
      <c r="R5998" t="s">
        <v>169</v>
      </c>
      <c r="S5998" t="s">
        <v>170</v>
      </c>
      <c r="T5998">
        <v>715516.12903225806</v>
      </c>
      <c r="U5998">
        <v>1153000</v>
      </c>
      <c r="V5998">
        <v>437483.87096774194</v>
      </c>
      <c r="W5998">
        <v>0.61142419187592978</v>
      </c>
      <c r="X5998" t="s">
        <v>278</v>
      </c>
    </row>
    <row r="5999" spans="1:24" x14ac:dyDescent="0.35">
      <c r="A5999">
        <v>3301016486</v>
      </c>
      <c r="B5999" t="s">
        <v>168</v>
      </c>
      <c r="C5999" t="s">
        <v>168</v>
      </c>
      <c r="D5999">
        <v>0</v>
      </c>
      <c r="E5999">
        <v>0</v>
      </c>
      <c r="F5999">
        <v>154</v>
      </c>
      <c r="G5999">
        <v>5691596</v>
      </c>
      <c r="H5999">
        <v>224</v>
      </c>
      <c r="I5999">
        <v>8196000</v>
      </c>
      <c r="J5999">
        <v>0</v>
      </c>
      <c r="K5999">
        <v>0</v>
      </c>
      <c r="L5999">
        <v>104</v>
      </c>
      <c r="M5999">
        <v>6349600</v>
      </c>
      <c r="N5999">
        <v>15000</v>
      </c>
      <c r="O5999">
        <v>20252196</v>
      </c>
      <c r="P5999" t="s">
        <v>5</v>
      </c>
      <c r="Q5999" t="s">
        <v>10</v>
      </c>
      <c r="R5999" t="s">
        <v>169</v>
      </c>
      <c r="S5999" t="s">
        <v>170</v>
      </c>
      <c r="T5999">
        <v>13065932.903225806</v>
      </c>
      <c r="U5999">
        <v>14423774</v>
      </c>
      <c r="V5999">
        <v>1357841.0967741944</v>
      </c>
      <c r="W5999">
        <v>0.10392224625912183</v>
      </c>
      <c r="X5999" t="s">
        <v>356</v>
      </c>
    </row>
    <row r="6000" spans="1:24" x14ac:dyDescent="0.35">
      <c r="A6000">
        <v>3300008917</v>
      </c>
      <c r="B6000" t="s">
        <v>168</v>
      </c>
      <c r="C6000" t="s">
        <v>168</v>
      </c>
      <c r="D6000">
        <v>0</v>
      </c>
      <c r="E6000">
        <v>0</v>
      </c>
      <c r="F6000">
        <v>7</v>
      </c>
      <c r="G6000">
        <v>292900</v>
      </c>
      <c r="H6000">
        <v>47</v>
      </c>
      <c r="I6000">
        <v>980000</v>
      </c>
      <c r="J6000">
        <v>0</v>
      </c>
      <c r="K6000">
        <v>0</v>
      </c>
      <c r="L6000">
        <v>35</v>
      </c>
      <c r="M6000">
        <v>1494000</v>
      </c>
      <c r="N6000">
        <v>556500</v>
      </c>
      <c r="O6000">
        <v>3323400</v>
      </c>
      <c r="P6000" t="s">
        <v>5</v>
      </c>
      <c r="Q6000" t="s">
        <v>16</v>
      </c>
      <c r="R6000" t="s">
        <v>169</v>
      </c>
      <c r="S6000" t="s">
        <v>170</v>
      </c>
      <c r="T6000">
        <v>2144129.0322580645</v>
      </c>
      <c r="U6000">
        <v>2073875</v>
      </c>
      <c r="V6000">
        <v>-70254.032258064486</v>
      </c>
      <c r="W6000">
        <v>-3.2765766985617173E-2</v>
      </c>
      <c r="X6000" t="s">
        <v>330</v>
      </c>
    </row>
    <row r="6001" spans="1:24" x14ac:dyDescent="0.35">
      <c r="A6001">
        <v>3300007784</v>
      </c>
      <c r="B6001" t="s">
        <v>168</v>
      </c>
      <c r="C6001" t="s">
        <v>168</v>
      </c>
      <c r="D6001">
        <v>0</v>
      </c>
      <c r="E6001">
        <v>0</v>
      </c>
      <c r="F6001">
        <v>51</v>
      </c>
      <c r="G6001">
        <v>2004343</v>
      </c>
      <c r="H6001">
        <v>22</v>
      </c>
      <c r="I6001">
        <v>650000</v>
      </c>
      <c r="J6001">
        <v>0</v>
      </c>
      <c r="K6001">
        <v>0</v>
      </c>
      <c r="L6001">
        <v>18</v>
      </c>
      <c r="M6001">
        <v>753200</v>
      </c>
      <c r="N6001">
        <v>15000</v>
      </c>
      <c r="O6001">
        <v>3422543</v>
      </c>
      <c r="P6001" t="s">
        <v>5</v>
      </c>
      <c r="Q6001" t="s">
        <v>14</v>
      </c>
      <c r="R6001" t="s">
        <v>169</v>
      </c>
      <c r="S6001" t="s">
        <v>170</v>
      </c>
      <c r="T6001">
        <v>2208092.2580645159</v>
      </c>
      <c r="U6001">
        <v>15000</v>
      </c>
      <c r="V6001">
        <v>-2193092.2580645159</v>
      </c>
      <c r="W6001">
        <v>-0.99320680558286634</v>
      </c>
      <c r="X6001" t="s">
        <v>183</v>
      </c>
    </row>
    <row r="6002" spans="1:24" x14ac:dyDescent="0.35">
      <c r="A6002">
        <v>3301024804</v>
      </c>
      <c r="B6002" t="s">
        <v>168</v>
      </c>
      <c r="C6002" t="s">
        <v>168</v>
      </c>
      <c r="D6002">
        <v>0</v>
      </c>
      <c r="E6002">
        <v>0</v>
      </c>
      <c r="F6002">
        <v>86</v>
      </c>
      <c r="G6002">
        <v>5691400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102400</v>
      </c>
      <c r="N6002">
        <v>60000</v>
      </c>
      <c r="O6002">
        <v>5853800</v>
      </c>
      <c r="P6002" t="s">
        <v>5</v>
      </c>
      <c r="Q6002" t="s">
        <v>16</v>
      </c>
      <c r="R6002" t="s">
        <v>207</v>
      </c>
      <c r="S6002" t="s">
        <v>170</v>
      </c>
      <c r="T6002">
        <v>3776645.1612903224</v>
      </c>
      <c r="U6002">
        <v>3985772</v>
      </c>
      <c r="V6002">
        <v>209126.83870967757</v>
      </c>
      <c r="W6002">
        <v>5.5373705968772446E-2</v>
      </c>
      <c r="X6002" t="s">
        <v>246</v>
      </c>
    </row>
    <row r="6003" spans="1:24" x14ac:dyDescent="0.35">
      <c r="A6003">
        <v>3301074344</v>
      </c>
      <c r="B6003" t="s">
        <v>168</v>
      </c>
      <c r="C6003" t="s">
        <v>168</v>
      </c>
      <c r="D6003">
        <v>0</v>
      </c>
      <c r="E6003">
        <v>0</v>
      </c>
      <c r="F6003">
        <v>27</v>
      </c>
      <c r="G6003">
        <v>985172</v>
      </c>
      <c r="H6003">
        <v>5</v>
      </c>
      <c r="I6003">
        <v>90000</v>
      </c>
      <c r="J6003">
        <v>0</v>
      </c>
      <c r="K6003">
        <v>0</v>
      </c>
      <c r="L6003">
        <v>0</v>
      </c>
      <c r="M6003">
        <v>0</v>
      </c>
      <c r="N6003">
        <v>150000</v>
      </c>
      <c r="O6003">
        <v>1225172</v>
      </c>
      <c r="P6003" t="s">
        <v>5</v>
      </c>
      <c r="Q6003" t="s">
        <v>14</v>
      </c>
      <c r="R6003" t="s">
        <v>169</v>
      </c>
      <c r="S6003" t="s">
        <v>170</v>
      </c>
      <c r="T6003">
        <v>790433.54838709685</v>
      </c>
      <c r="U6003">
        <v>982474</v>
      </c>
      <c r="V6003">
        <v>192040.45161290315</v>
      </c>
      <c r="W6003">
        <v>0.24295584619955402</v>
      </c>
      <c r="X6003" t="s">
        <v>231</v>
      </c>
    </row>
    <row r="6004" spans="1:24" x14ac:dyDescent="0.35">
      <c r="A6004">
        <v>3301000977</v>
      </c>
      <c r="B6004" t="s">
        <v>168</v>
      </c>
      <c r="C6004" t="s">
        <v>168</v>
      </c>
      <c r="D6004">
        <v>0</v>
      </c>
      <c r="E6004">
        <v>0</v>
      </c>
      <c r="F6004">
        <v>50</v>
      </c>
      <c r="G6004">
        <v>1493097</v>
      </c>
      <c r="H6004">
        <v>19</v>
      </c>
      <c r="I6004">
        <v>807000</v>
      </c>
      <c r="J6004">
        <v>0</v>
      </c>
      <c r="K6004">
        <v>0</v>
      </c>
      <c r="L6004">
        <v>14</v>
      </c>
      <c r="M6004">
        <v>1193600</v>
      </c>
      <c r="N6004">
        <v>1723200</v>
      </c>
      <c r="O6004">
        <v>5216897</v>
      </c>
      <c r="P6004" t="s">
        <v>5</v>
      </c>
      <c r="Q6004" t="s">
        <v>17</v>
      </c>
      <c r="R6004" t="s">
        <v>169</v>
      </c>
      <c r="S6004" t="s">
        <v>170</v>
      </c>
      <c r="T6004">
        <v>3365740</v>
      </c>
      <c r="U6004">
        <v>2154747</v>
      </c>
      <c r="V6004">
        <v>-1210993</v>
      </c>
      <c r="W6004">
        <v>-0.35979992512790648</v>
      </c>
      <c r="X6004" t="s">
        <v>311</v>
      </c>
    </row>
    <row r="6005" spans="1:24" x14ac:dyDescent="0.35">
      <c r="A6005">
        <v>3300001420</v>
      </c>
      <c r="B6005" t="s">
        <v>168</v>
      </c>
      <c r="C6005" t="s">
        <v>168</v>
      </c>
      <c r="D6005">
        <v>0</v>
      </c>
      <c r="E6005">
        <v>0</v>
      </c>
      <c r="F6005">
        <v>163</v>
      </c>
      <c r="G6005">
        <v>4869121</v>
      </c>
      <c r="H6005">
        <v>2</v>
      </c>
      <c r="I6005">
        <v>25000</v>
      </c>
      <c r="J6005">
        <v>0</v>
      </c>
      <c r="K6005">
        <v>0</v>
      </c>
      <c r="L6005">
        <v>0</v>
      </c>
      <c r="M6005">
        <v>0</v>
      </c>
      <c r="N6005">
        <v>570000</v>
      </c>
      <c r="O6005">
        <v>5464121</v>
      </c>
      <c r="P6005" t="s">
        <v>5</v>
      </c>
      <c r="Q6005" t="s">
        <v>11</v>
      </c>
      <c r="R6005" t="s">
        <v>169</v>
      </c>
      <c r="S6005" t="s">
        <v>170</v>
      </c>
      <c r="T6005">
        <v>3525239.3548387098</v>
      </c>
      <c r="U6005">
        <v>4045080</v>
      </c>
      <c r="V6005">
        <v>519840.64516129019</v>
      </c>
      <c r="W6005">
        <v>0.14746251043854985</v>
      </c>
      <c r="X6005" t="s">
        <v>290</v>
      </c>
    </row>
    <row r="6006" spans="1:24" x14ac:dyDescent="0.35">
      <c r="A6006">
        <v>3301000496</v>
      </c>
      <c r="B6006" t="s">
        <v>168</v>
      </c>
      <c r="C6006" t="s">
        <v>168</v>
      </c>
      <c r="D6006">
        <v>0</v>
      </c>
      <c r="E6006">
        <v>0</v>
      </c>
      <c r="F6006">
        <v>35</v>
      </c>
      <c r="G6006">
        <v>1614533</v>
      </c>
      <c r="H6006">
        <v>20</v>
      </c>
      <c r="I6006">
        <v>787000</v>
      </c>
      <c r="J6006">
        <v>0</v>
      </c>
      <c r="K6006">
        <v>0</v>
      </c>
      <c r="L6006">
        <v>23</v>
      </c>
      <c r="M6006">
        <v>1751442</v>
      </c>
      <c r="N6006">
        <v>757500</v>
      </c>
      <c r="O6006">
        <v>4910475</v>
      </c>
      <c r="P6006" t="s">
        <v>5</v>
      </c>
      <c r="Q6006" t="s">
        <v>17</v>
      </c>
      <c r="R6006" t="s">
        <v>169</v>
      </c>
      <c r="S6006" t="s">
        <v>170</v>
      </c>
      <c r="T6006">
        <v>3168048.3870967738</v>
      </c>
      <c r="U6006">
        <v>3562836</v>
      </c>
      <c r="V6006">
        <v>394787.61290322617</v>
      </c>
      <c r="W6006">
        <v>0.12461539871397376</v>
      </c>
      <c r="X6006" t="s">
        <v>269</v>
      </c>
    </row>
    <row r="6007" spans="1:24" x14ac:dyDescent="0.35">
      <c r="A6007">
        <v>3300004518</v>
      </c>
      <c r="B6007" t="s">
        <v>168</v>
      </c>
      <c r="C6007" t="s">
        <v>168</v>
      </c>
      <c r="D6007">
        <v>0</v>
      </c>
      <c r="E6007">
        <v>0</v>
      </c>
      <c r="F6007">
        <v>5</v>
      </c>
      <c r="G6007">
        <v>113992</v>
      </c>
      <c r="H6007">
        <v>75</v>
      </c>
      <c r="I6007">
        <v>2650000</v>
      </c>
      <c r="J6007">
        <v>0</v>
      </c>
      <c r="K6007">
        <v>0</v>
      </c>
      <c r="L6007">
        <v>15</v>
      </c>
      <c r="M6007">
        <v>600000</v>
      </c>
      <c r="N6007">
        <v>300000</v>
      </c>
      <c r="O6007">
        <v>3663992</v>
      </c>
      <c r="P6007" t="s">
        <v>5</v>
      </c>
      <c r="Q6007" t="s">
        <v>15</v>
      </c>
      <c r="R6007" t="s">
        <v>169</v>
      </c>
      <c r="S6007" t="s">
        <v>170</v>
      </c>
      <c r="T6007">
        <v>2363865.8064516131</v>
      </c>
      <c r="U6007">
        <v>1982993</v>
      </c>
      <c r="V6007">
        <v>-380872.80645161308</v>
      </c>
      <c r="W6007">
        <v>-0.16112285452588326</v>
      </c>
      <c r="X6007" t="s">
        <v>254</v>
      </c>
    </row>
    <row r="6008" spans="1:24" x14ac:dyDescent="0.35">
      <c r="A6008">
        <v>3301001889</v>
      </c>
      <c r="B6008" t="s">
        <v>168</v>
      </c>
      <c r="C6008" t="s">
        <v>168</v>
      </c>
      <c r="D6008">
        <v>0</v>
      </c>
      <c r="E6008">
        <v>0</v>
      </c>
      <c r="F6008">
        <v>2</v>
      </c>
      <c r="G6008">
        <v>81225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300000</v>
      </c>
      <c r="O6008">
        <v>381225</v>
      </c>
      <c r="P6008" t="s">
        <v>5</v>
      </c>
      <c r="Q6008" t="s">
        <v>16</v>
      </c>
      <c r="R6008" t="s">
        <v>169</v>
      </c>
      <c r="S6008" t="s">
        <v>170</v>
      </c>
      <c r="T6008">
        <v>245951.61290322579</v>
      </c>
      <c r="U6008">
        <v>22400</v>
      </c>
      <c r="V6008">
        <v>-223551.61290322579</v>
      </c>
      <c r="W6008">
        <v>-0.9089251754213391</v>
      </c>
      <c r="X6008" t="s">
        <v>349</v>
      </c>
    </row>
    <row r="6009" spans="1:24" x14ac:dyDescent="0.35">
      <c r="A6009">
        <v>3301071339</v>
      </c>
      <c r="B6009" t="s">
        <v>168</v>
      </c>
      <c r="C6009" t="s">
        <v>168</v>
      </c>
      <c r="D6009">
        <v>0</v>
      </c>
      <c r="E6009">
        <v>0</v>
      </c>
      <c r="F6009">
        <v>7</v>
      </c>
      <c r="G6009">
        <v>205047</v>
      </c>
      <c r="H6009">
        <v>5</v>
      </c>
      <c r="I6009">
        <v>190000</v>
      </c>
      <c r="J6009">
        <v>0</v>
      </c>
      <c r="K6009">
        <v>0</v>
      </c>
      <c r="L6009">
        <v>0</v>
      </c>
      <c r="M6009">
        <v>0</v>
      </c>
      <c r="N6009">
        <v>303000</v>
      </c>
      <c r="O6009">
        <v>698047</v>
      </c>
      <c r="P6009" t="s">
        <v>5</v>
      </c>
      <c r="Q6009" t="s">
        <v>12</v>
      </c>
      <c r="R6009" t="s">
        <v>169</v>
      </c>
      <c r="S6009" t="s">
        <v>170</v>
      </c>
      <c r="T6009">
        <v>450352.90322580643</v>
      </c>
      <c r="U6009">
        <v>356900</v>
      </c>
      <c r="V6009">
        <v>-93452.903225806425</v>
      </c>
      <c r="W6009">
        <v>-0.20751038253871157</v>
      </c>
      <c r="X6009" t="s">
        <v>233</v>
      </c>
    </row>
    <row r="6010" spans="1:24" x14ac:dyDescent="0.35">
      <c r="A6010">
        <v>3300000277</v>
      </c>
      <c r="B6010" t="s">
        <v>168</v>
      </c>
      <c r="C6010" t="s">
        <v>168</v>
      </c>
      <c r="D6010">
        <v>0</v>
      </c>
      <c r="E6010">
        <v>0</v>
      </c>
      <c r="F6010">
        <v>41</v>
      </c>
      <c r="G6010">
        <v>1633256</v>
      </c>
      <c r="H6010">
        <v>110</v>
      </c>
      <c r="I6010">
        <v>3985000</v>
      </c>
      <c r="J6010">
        <v>0</v>
      </c>
      <c r="K6010">
        <v>0</v>
      </c>
      <c r="L6010">
        <v>29</v>
      </c>
      <c r="M6010">
        <v>1969600</v>
      </c>
      <c r="N6010">
        <v>387000</v>
      </c>
      <c r="O6010">
        <v>7974856</v>
      </c>
      <c r="P6010" t="s">
        <v>5</v>
      </c>
      <c r="Q6010" t="s">
        <v>11</v>
      </c>
      <c r="R6010" t="s">
        <v>169</v>
      </c>
      <c r="S6010" t="s">
        <v>170</v>
      </c>
      <c r="T6010">
        <v>5145068.3870967738</v>
      </c>
      <c r="U6010">
        <v>4119875</v>
      </c>
      <c r="V6010">
        <v>-1025193.3870967738</v>
      </c>
      <c r="W6010">
        <v>-0.19925748502543483</v>
      </c>
      <c r="X6010" t="s">
        <v>263</v>
      </c>
    </row>
    <row r="6011" spans="1:24" x14ac:dyDescent="0.35">
      <c r="A6011">
        <v>3300025000</v>
      </c>
      <c r="B6011" t="s">
        <v>168</v>
      </c>
      <c r="C6011" t="s">
        <v>168</v>
      </c>
      <c r="D6011">
        <v>0</v>
      </c>
      <c r="E6011">
        <v>0</v>
      </c>
      <c r="F6011">
        <v>0</v>
      </c>
      <c r="G6011">
        <v>0</v>
      </c>
      <c r="H6011">
        <v>34</v>
      </c>
      <c r="I6011">
        <v>1040000</v>
      </c>
      <c r="J6011">
        <v>0</v>
      </c>
      <c r="K6011">
        <v>0</v>
      </c>
      <c r="L6011">
        <v>0</v>
      </c>
      <c r="M6011">
        <v>0</v>
      </c>
      <c r="N6011">
        <v>444000</v>
      </c>
      <c r="O6011">
        <v>1484000</v>
      </c>
      <c r="P6011" t="s">
        <v>5</v>
      </c>
      <c r="Q6011" t="s">
        <v>17</v>
      </c>
      <c r="R6011" t="s">
        <v>169</v>
      </c>
      <c r="S6011" t="s">
        <v>170</v>
      </c>
      <c r="T6011">
        <v>957419.3548387097</v>
      </c>
      <c r="U6011">
        <v>930000</v>
      </c>
      <c r="V6011">
        <v>-27419.354838709696</v>
      </c>
      <c r="W6011">
        <v>-2.863881401617252E-2</v>
      </c>
      <c r="X6011" t="s">
        <v>286</v>
      </c>
    </row>
    <row r="6012" spans="1:24" x14ac:dyDescent="0.35">
      <c r="A6012">
        <v>3301003695</v>
      </c>
      <c r="B6012" t="s">
        <v>168</v>
      </c>
      <c r="C6012" t="s">
        <v>168</v>
      </c>
      <c r="D6012">
        <v>0</v>
      </c>
      <c r="E6012">
        <v>0</v>
      </c>
      <c r="F6012">
        <v>2</v>
      </c>
      <c r="G6012">
        <v>161099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102400</v>
      </c>
      <c r="N6012">
        <v>192000</v>
      </c>
      <c r="O6012">
        <v>455499</v>
      </c>
      <c r="P6012" t="s">
        <v>5</v>
      </c>
      <c r="Q6012" t="s">
        <v>9</v>
      </c>
      <c r="R6012" t="s">
        <v>169</v>
      </c>
      <c r="S6012" t="s">
        <v>170</v>
      </c>
      <c r="T6012">
        <v>293870.32258064515</v>
      </c>
      <c r="U6012">
        <v>315799</v>
      </c>
      <c r="V6012">
        <v>21928.677419354848</v>
      </c>
      <c r="W6012">
        <v>7.4620251636117851E-2</v>
      </c>
      <c r="X6012" t="s">
        <v>228</v>
      </c>
    </row>
    <row r="6013" spans="1:24" x14ac:dyDescent="0.35">
      <c r="A6013">
        <v>3301002269</v>
      </c>
      <c r="B6013" t="s">
        <v>168</v>
      </c>
      <c r="C6013" t="s">
        <v>168</v>
      </c>
      <c r="D6013">
        <v>0</v>
      </c>
      <c r="E6013">
        <v>0</v>
      </c>
      <c r="F6013">
        <v>9</v>
      </c>
      <c r="G6013">
        <v>303194</v>
      </c>
      <c r="H6013">
        <v>2</v>
      </c>
      <c r="I6013">
        <v>40000</v>
      </c>
      <c r="J6013">
        <v>0</v>
      </c>
      <c r="K6013">
        <v>0</v>
      </c>
      <c r="L6013">
        <v>0</v>
      </c>
      <c r="M6013">
        <v>0</v>
      </c>
      <c r="N6013">
        <v>270500</v>
      </c>
      <c r="O6013">
        <v>613694</v>
      </c>
      <c r="P6013" t="s">
        <v>5</v>
      </c>
      <c r="Q6013" t="s">
        <v>12</v>
      </c>
      <c r="R6013" t="s">
        <v>169</v>
      </c>
      <c r="S6013" t="s">
        <v>170</v>
      </c>
      <c r="T6013">
        <v>395931.61290322582</v>
      </c>
      <c r="U6013">
        <v>527699</v>
      </c>
      <c r="V6013">
        <v>131767.38709677418</v>
      </c>
      <c r="W6013">
        <v>0.33280340039172618</v>
      </c>
      <c r="X6013" t="s">
        <v>188</v>
      </c>
    </row>
    <row r="6014" spans="1:24" x14ac:dyDescent="0.35">
      <c r="A6014">
        <v>3301004194</v>
      </c>
      <c r="B6014" t="s">
        <v>168</v>
      </c>
      <c r="C6014" t="s">
        <v>168</v>
      </c>
      <c r="D6014">
        <v>0</v>
      </c>
      <c r="E6014">
        <v>0</v>
      </c>
      <c r="F6014">
        <v>507</v>
      </c>
      <c r="G6014">
        <v>10667559</v>
      </c>
      <c r="H6014">
        <v>86</v>
      </c>
      <c r="I6014">
        <v>2426000</v>
      </c>
      <c r="J6014">
        <v>0</v>
      </c>
      <c r="K6014">
        <v>0</v>
      </c>
      <c r="L6014">
        <v>1</v>
      </c>
      <c r="M6014">
        <v>22400</v>
      </c>
      <c r="N6014">
        <v>75000</v>
      </c>
      <c r="O6014">
        <v>13190959</v>
      </c>
      <c r="P6014" t="s">
        <v>5</v>
      </c>
      <c r="Q6014" t="s">
        <v>14</v>
      </c>
      <c r="R6014" t="s">
        <v>169</v>
      </c>
      <c r="S6014" t="s">
        <v>170</v>
      </c>
      <c r="T6014">
        <v>8510296.1290322579</v>
      </c>
      <c r="U6014">
        <v>7410936</v>
      </c>
      <c r="V6014">
        <v>-1099360.1290322579</v>
      </c>
      <c r="W6014">
        <v>-0.12918000882270952</v>
      </c>
      <c r="X6014" t="s">
        <v>409</v>
      </c>
    </row>
    <row r="6015" spans="1:24" x14ac:dyDescent="0.35">
      <c r="A6015">
        <v>3300009484</v>
      </c>
      <c r="B6015" t="s">
        <v>168</v>
      </c>
      <c r="C6015" t="s">
        <v>168</v>
      </c>
      <c r="D6015">
        <v>0</v>
      </c>
      <c r="E6015">
        <v>0</v>
      </c>
      <c r="F6015">
        <v>75</v>
      </c>
      <c r="G6015">
        <v>3479093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330000</v>
      </c>
      <c r="O6015">
        <v>3809093</v>
      </c>
      <c r="P6015" t="s">
        <v>5</v>
      </c>
      <c r="Q6015" t="s">
        <v>12</v>
      </c>
      <c r="R6015" t="s">
        <v>169</v>
      </c>
      <c r="S6015" t="s">
        <v>170</v>
      </c>
      <c r="T6015">
        <v>2457479.3548387098</v>
      </c>
      <c r="U6015">
        <v>2880305</v>
      </c>
      <c r="V6015">
        <v>422825.64516129019</v>
      </c>
      <c r="W6015">
        <v>0.17205664183048297</v>
      </c>
      <c r="X6015" t="s">
        <v>229</v>
      </c>
    </row>
    <row r="6016" spans="1:24" x14ac:dyDescent="0.35">
      <c r="A6016">
        <v>3301036665</v>
      </c>
      <c r="B6016" t="s">
        <v>168</v>
      </c>
      <c r="C6016" t="s">
        <v>168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165000</v>
      </c>
      <c r="O6016">
        <v>165000</v>
      </c>
      <c r="P6016" t="s">
        <v>5</v>
      </c>
      <c r="Q6016" t="s">
        <v>10</v>
      </c>
      <c r="R6016" t="s">
        <v>169</v>
      </c>
      <c r="S6016" t="s">
        <v>170</v>
      </c>
      <c r="T6016">
        <v>106451.61290322582</v>
      </c>
      <c r="U6016">
        <v>150000</v>
      </c>
      <c r="V6016">
        <v>43548.387096774182</v>
      </c>
      <c r="W6016">
        <v>0.40909090909090895</v>
      </c>
      <c r="X6016" t="s">
        <v>400</v>
      </c>
    </row>
    <row r="6017" spans="1:24" x14ac:dyDescent="0.35">
      <c r="A6017">
        <v>3300014548</v>
      </c>
      <c r="B6017" t="s">
        <v>168</v>
      </c>
      <c r="C6017" t="s">
        <v>168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342000</v>
      </c>
      <c r="O6017">
        <v>342000</v>
      </c>
      <c r="P6017" t="s">
        <v>5</v>
      </c>
      <c r="Q6017" t="s">
        <v>8</v>
      </c>
      <c r="R6017" t="s">
        <v>169</v>
      </c>
      <c r="S6017" t="s">
        <v>170</v>
      </c>
      <c r="T6017">
        <v>220645.16129032258</v>
      </c>
      <c r="U6017">
        <v>1046500</v>
      </c>
      <c r="V6017">
        <v>825854.83870967745</v>
      </c>
      <c r="W6017">
        <v>3.7429093567251464</v>
      </c>
      <c r="X6017" t="s">
        <v>372</v>
      </c>
    </row>
    <row r="6018" spans="1:24" x14ac:dyDescent="0.35">
      <c r="A6018">
        <v>3300013261</v>
      </c>
      <c r="B6018" t="s">
        <v>168</v>
      </c>
      <c r="C6018" t="s">
        <v>168</v>
      </c>
      <c r="D6018">
        <v>0</v>
      </c>
      <c r="E6018">
        <v>0</v>
      </c>
      <c r="F6018">
        <v>72</v>
      </c>
      <c r="G6018">
        <v>3481142</v>
      </c>
      <c r="H6018">
        <v>31</v>
      </c>
      <c r="I6018">
        <v>885000</v>
      </c>
      <c r="J6018">
        <v>0</v>
      </c>
      <c r="K6018">
        <v>0</v>
      </c>
      <c r="L6018">
        <v>0</v>
      </c>
      <c r="M6018">
        <v>0</v>
      </c>
      <c r="N6018">
        <v>3851500</v>
      </c>
      <c r="O6018">
        <v>8217642</v>
      </c>
      <c r="P6018" t="s">
        <v>5</v>
      </c>
      <c r="Q6018" t="s">
        <v>16</v>
      </c>
      <c r="R6018" t="s">
        <v>169</v>
      </c>
      <c r="S6018" t="s">
        <v>170</v>
      </c>
      <c r="T6018">
        <v>5301704.5161290327</v>
      </c>
      <c r="U6018">
        <v>1959475</v>
      </c>
      <c r="V6018">
        <v>-3342229.5161290327</v>
      </c>
      <c r="W6018">
        <v>-0.63040659960606704</v>
      </c>
      <c r="X6018" t="s">
        <v>194</v>
      </c>
    </row>
    <row r="6019" spans="1:24" x14ac:dyDescent="0.35">
      <c r="A6019">
        <v>3301068328</v>
      </c>
      <c r="B6019" t="s">
        <v>168</v>
      </c>
      <c r="C6019" t="s">
        <v>168</v>
      </c>
      <c r="D6019">
        <v>0</v>
      </c>
      <c r="E6019">
        <v>0</v>
      </c>
      <c r="F6019">
        <v>31</v>
      </c>
      <c r="G6019">
        <v>1589444</v>
      </c>
      <c r="H6019">
        <v>0</v>
      </c>
      <c r="I6019">
        <v>0</v>
      </c>
      <c r="J6019">
        <v>0</v>
      </c>
      <c r="K6019">
        <v>0</v>
      </c>
      <c r="L6019">
        <v>1</v>
      </c>
      <c r="M6019">
        <v>52400</v>
      </c>
      <c r="N6019">
        <v>2809500</v>
      </c>
      <c r="O6019">
        <v>4451344</v>
      </c>
      <c r="P6019" t="s">
        <v>5</v>
      </c>
      <c r="Q6019" t="s">
        <v>17</v>
      </c>
      <c r="R6019" t="s">
        <v>169</v>
      </c>
      <c r="S6019" t="s">
        <v>170</v>
      </c>
      <c r="T6019">
        <v>2871834.8387096776</v>
      </c>
      <c r="U6019">
        <v>1371447</v>
      </c>
      <c r="V6019">
        <v>-1500387.8387096776</v>
      </c>
      <c r="W6019">
        <v>-0.52244920859857158</v>
      </c>
      <c r="X6019" t="s">
        <v>293</v>
      </c>
    </row>
    <row r="6020" spans="1:24" x14ac:dyDescent="0.35">
      <c r="A6020">
        <v>3301060768</v>
      </c>
      <c r="B6020" t="s">
        <v>168</v>
      </c>
      <c r="C6020" t="s">
        <v>168</v>
      </c>
      <c r="D6020">
        <v>0</v>
      </c>
      <c r="E6020">
        <v>0</v>
      </c>
      <c r="F6020">
        <v>9</v>
      </c>
      <c r="G6020">
        <v>244547</v>
      </c>
      <c r="H6020">
        <v>10</v>
      </c>
      <c r="I6020">
        <v>125000</v>
      </c>
      <c r="J6020">
        <v>0</v>
      </c>
      <c r="K6020">
        <v>0</v>
      </c>
      <c r="L6020">
        <v>0</v>
      </c>
      <c r="M6020">
        <v>0</v>
      </c>
      <c r="N6020">
        <v>949500</v>
      </c>
      <c r="O6020">
        <v>1319047</v>
      </c>
      <c r="P6020" t="s">
        <v>5</v>
      </c>
      <c r="Q6020" t="s">
        <v>17</v>
      </c>
      <c r="R6020" t="s">
        <v>169</v>
      </c>
      <c r="S6020" t="s">
        <v>170</v>
      </c>
      <c r="T6020">
        <v>850998.06451612909</v>
      </c>
      <c r="U6020">
        <v>1631851</v>
      </c>
      <c r="V6020">
        <v>780852.93548387091</v>
      </c>
      <c r="W6020">
        <v>0.9175731039151751</v>
      </c>
      <c r="X6020" t="s">
        <v>278</v>
      </c>
    </row>
    <row r="6021" spans="1:24" x14ac:dyDescent="0.35">
      <c r="A6021">
        <v>3301018508</v>
      </c>
      <c r="B6021" t="s">
        <v>168</v>
      </c>
      <c r="C6021" t="s">
        <v>168</v>
      </c>
      <c r="D6021">
        <v>0</v>
      </c>
      <c r="E6021">
        <v>0</v>
      </c>
      <c r="F6021">
        <v>1</v>
      </c>
      <c r="G6021">
        <v>30525</v>
      </c>
      <c r="H6021">
        <v>8</v>
      </c>
      <c r="I6021">
        <v>365000</v>
      </c>
      <c r="J6021">
        <v>0</v>
      </c>
      <c r="K6021">
        <v>0</v>
      </c>
      <c r="L6021">
        <v>13</v>
      </c>
      <c r="M6021">
        <v>571200</v>
      </c>
      <c r="N6021">
        <v>850000</v>
      </c>
      <c r="O6021">
        <v>1816725</v>
      </c>
      <c r="P6021" t="s">
        <v>5</v>
      </c>
      <c r="Q6021" t="s">
        <v>16</v>
      </c>
      <c r="R6021" t="s">
        <v>169</v>
      </c>
      <c r="S6021" t="s">
        <v>170</v>
      </c>
      <c r="T6021">
        <v>1172080.6451612902</v>
      </c>
      <c r="U6021">
        <v>1001180</v>
      </c>
      <c r="V6021">
        <v>-170900.64516129019</v>
      </c>
      <c r="W6021">
        <v>-0.14580962996601021</v>
      </c>
      <c r="X6021" t="s">
        <v>357</v>
      </c>
    </row>
    <row r="6022" spans="1:24" x14ac:dyDescent="0.35">
      <c r="A6022">
        <v>3301069760</v>
      </c>
      <c r="B6022" t="s">
        <v>168</v>
      </c>
      <c r="C6022" t="s">
        <v>168</v>
      </c>
      <c r="D6022">
        <v>0</v>
      </c>
      <c r="E6022">
        <v>0</v>
      </c>
      <c r="F6022">
        <v>5</v>
      </c>
      <c r="G6022">
        <v>222495</v>
      </c>
      <c r="H6022">
        <v>8</v>
      </c>
      <c r="I6022">
        <v>130000</v>
      </c>
      <c r="J6022">
        <v>0</v>
      </c>
      <c r="K6022">
        <v>0</v>
      </c>
      <c r="L6022">
        <v>0</v>
      </c>
      <c r="M6022">
        <v>0</v>
      </c>
      <c r="N6022">
        <v>30000</v>
      </c>
      <c r="O6022">
        <v>382495</v>
      </c>
      <c r="P6022" t="s">
        <v>5</v>
      </c>
      <c r="Q6022" t="s">
        <v>11</v>
      </c>
      <c r="R6022" t="s">
        <v>169</v>
      </c>
      <c r="S6022" t="s">
        <v>170</v>
      </c>
      <c r="T6022">
        <v>246770.96774193548</v>
      </c>
      <c r="U6022">
        <v>30000</v>
      </c>
      <c r="V6022">
        <v>-216770.96774193548</v>
      </c>
      <c r="W6022">
        <v>-0.87842978339586142</v>
      </c>
      <c r="X6022" t="s">
        <v>360</v>
      </c>
    </row>
    <row r="6023" spans="1:24" x14ac:dyDescent="0.35">
      <c r="A6023">
        <v>3301027765</v>
      </c>
      <c r="B6023" t="s">
        <v>168</v>
      </c>
      <c r="C6023" t="s">
        <v>168</v>
      </c>
      <c r="D6023">
        <v>0</v>
      </c>
      <c r="E6023">
        <v>0</v>
      </c>
      <c r="F6023">
        <v>88</v>
      </c>
      <c r="G6023">
        <v>3694109</v>
      </c>
      <c r="H6023">
        <v>5</v>
      </c>
      <c r="I6023">
        <v>155000</v>
      </c>
      <c r="J6023">
        <v>0</v>
      </c>
      <c r="K6023">
        <v>0</v>
      </c>
      <c r="L6023">
        <v>9</v>
      </c>
      <c r="M6023">
        <v>461600</v>
      </c>
      <c r="N6023">
        <v>335000</v>
      </c>
      <c r="O6023">
        <v>4645709</v>
      </c>
      <c r="P6023" t="s">
        <v>5</v>
      </c>
      <c r="Q6023" t="s">
        <v>12</v>
      </c>
      <c r="R6023" t="s">
        <v>169</v>
      </c>
      <c r="S6023" t="s">
        <v>170</v>
      </c>
      <c r="T6023">
        <v>2997231.6129032262</v>
      </c>
      <c r="U6023">
        <v>3260954</v>
      </c>
      <c r="V6023">
        <v>263722.38709677383</v>
      </c>
      <c r="W6023">
        <v>8.7988657920674562E-2</v>
      </c>
      <c r="X6023" t="s">
        <v>233</v>
      </c>
    </row>
    <row r="6024" spans="1:24" x14ac:dyDescent="0.35">
      <c r="A6024">
        <v>3301035939</v>
      </c>
      <c r="B6024" t="s">
        <v>168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 t="s">
        <v>5</v>
      </c>
      <c r="Q6024" t="s">
        <v>9</v>
      </c>
      <c r="R6024" t="s">
        <v>169</v>
      </c>
      <c r="S6024" t="s">
        <v>170</v>
      </c>
      <c r="T6024">
        <v>0</v>
      </c>
      <c r="U6024">
        <v>0</v>
      </c>
      <c r="V6024">
        <v>0</v>
      </c>
      <c r="W6024">
        <v>0</v>
      </c>
      <c r="X6024" t="s">
        <v>239</v>
      </c>
    </row>
    <row r="6025" spans="1:24" x14ac:dyDescent="0.35">
      <c r="A6025">
        <v>2401008090</v>
      </c>
      <c r="B6025" t="s">
        <v>168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 t="s">
        <v>5</v>
      </c>
      <c r="Q6025" t="s">
        <v>6</v>
      </c>
      <c r="R6025" t="s">
        <v>169</v>
      </c>
      <c r="S6025" t="s">
        <v>170</v>
      </c>
      <c r="T6025">
        <v>0</v>
      </c>
      <c r="U6025">
        <v>0</v>
      </c>
      <c r="V6025">
        <v>0</v>
      </c>
      <c r="W6025">
        <v>0</v>
      </c>
      <c r="X6025" t="s">
        <v>421</v>
      </c>
    </row>
    <row r="6026" spans="1:24" x14ac:dyDescent="0.35">
      <c r="A6026">
        <v>3301065888</v>
      </c>
      <c r="B6026" t="s">
        <v>168</v>
      </c>
      <c r="C6026" t="s">
        <v>168</v>
      </c>
      <c r="D6026">
        <v>0</v>
      </c>
      <c r="E6026">
        <v>0</v>
      </c>
      <c r="F6026">
        <v>0</v>
      </c>
      <c r="G6026">
        <v>0</v>
      </c>
      <c r="H6026">
        <v>2</v>
      </c>
      <c r="I6026">
        <v>4000</v>
      </c>
      <c r="J6026">
        <v>0</v>
      </c>
      <c r="K6026">
        <v>0</v>
      </c>
      <c r="L6026">
        <v>0</v>
      </c>
      <c r="M6026">
        <v>0</v>
      </c>
      <c r="N6026">
        <v>150000</v>
      </c>
      <c r="O6026">
        <v>154000</v>
      </c>
      <c r="P6026" t="s">
        <v>5</v>
      </c>
      <c r="Q6026" t="s">
        <v>15</v>
      </c>
      <c r="R6026" t="s">
        <v>169</v>
      </c>
      <c r="S6026" t="s">
        <v>170</v>
      </c>
      <c r="T6026">
        <v>99354.838709677424</v>
      </c>
      <c r="U6026">
        <v>0</v>
      </c>
      <c r="V6026">
        <v>-99354.838709677424</v>
      </c>
      <c r="W6026">
        <v>0</v>
      </c>
      <c r="X6026" t="s">
        <v>318</v>
      </c>
    </row>
    <row r="6027" spans="1:24" x14ac:dyDescent="0.35">
      <c r="A6027">
        <v>3300000036</v>
      </c>
      <c r="B6027" t="s">
        <v>168</v>
      </c>
      <c r="C6027" t="s">
        <v>168</v>
      </c>
      <c r="D6027">
        <v>0</v>
      </c>
      <c r="E6027">
        <v>0</v>
      </c>
      <c r="F6027">
        <v>6</v>
      </c>
      <c r="G6027">
        <v>331194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331194</v>
      </c>
      <c r="P6027" t="s">
        <v>5</v>
      </c>
      <c r="Q6027" t="s">
        <v>13</v>
      </c>
      <c r="R6027" t="s">
        <v>169</v>
      </c>
      <c r="S6027" t="s">
        <v>170</v>
      </c>
      <c r="T6027">
        <v>213673.54838709679</v>
      </c>
      <c r="U6027">
        <v>249199</v>
      </c>
      <c r="V6027">
        <v>35525.451612903213</v>
      </c>
      <c r="W6027">
        <v>0.16626040930693176</v>
      </c>
      <c r="X6027" t="s">
        <v>325</v>
      </c>
    </row>
    <row r="6028" spans="1:24" x14ac:dyDescent="0.35">
      <c r="A6028">
        <v>3301067772</v>
      </c>
      <c r="B6028" t="s">
        <v>168</v>
      </c>
      <c r="C6028" t="s">
        <v>168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352500</v>
      </c>
      <c r="O6028">
        <v>352500</v>
      </c>
      <c r="P6028" t="s">
        <v>5</v>
      </c>
      <c r="Q6028" t="s">
        <v>17</v>
      </c>
      <c r="R6028" t="s">
        <v>169</v>
      </c>
      <c r="S6028" t="s">
        <v>170</v>
      </c>
      <c r="T6028">
        <v>227419.35483870967</v>
      </c>
      <c r="U6028">
        <v>0</v>
      </c>
      <c r="V6028">
        <v>-227419.35483870967</v>
      </c>
      <c r="W6028">
        <v>0</v>
      </c>
      <c r="X6028" t="s">
        <v>220</v>
      </c>
    </row>
    <row r="6029" spans="1:24" x14ac:dyDescent="0.35">
      <c r="A6029">
        <v>3301035029</v>
      </c>
      <c r="B6029" t="s">
        <v>168</v>
      </c>
      <c r="C6029" t="s">
        <v>168</v>
      </c>
      <c r="D6029">
        <v>0</v>
      </c>
      <c r="E6029">
        <v>0</v>
      </c>
      <c r="F6029">
        <v>41</v>
      </c>
      <c r="G6029">
        <v>1521791</v>
      </c>
      <c r="H6029">
        <v>68</v>
      </c>
      <c r="I6029">
        <v>1890000</v>
      </c>
      <c r="J6029">
        <v>0</v>
      </c>
      <c r="K6029">
        <v>0</v>
      </c>
      <c r="L6029">
        <v>35</v>
      </c>
      <c r="M6029">
        <v>1994000</v>
      </c>
      <c r="N6029">
        <v>3619400</v>
      </c>
      <c r="O6029">
        <v>9025191</v>
      </c>
      <c r="P6029" t="s">
        <v>5</v>
      </c>
      <c r="Q6029" t="s">
        <v>16</v>
      </c>
      <c r="R6029" t="s">
        <v>169</v>
      </c>
      <c r="S6029" t="s">
        <v>170</v>
      </c>
      <c r="T6029">
        <v>5822703.8709677421</v>
      </c>
      <c r="U6029">
        <v>3945870</v>
      </c>
      <c r="V6029">
        <v>-1876833.8709677421</v>
      </c>
      <c r="W6029">
        <v>-0.32233029749730502</v>
      </c>
      <c r="X6029" t="s">
        <v>370</v>
      </c>
    </row>
    <row r="6030" spans="1:24" x14ac:dyDescent="0.35">
      <c r="A6030">
        <v>3301066927</v>
      </c>
      <c r="B6030" t="s">
        <v>168</v>
      </c>
      <c r="C6030" t="s">
        <v>168</v>
      </c>
      <c r="D6030">
        <v>0</v>
      </c>
      <c r="E6030">
        <v>0</v>
      </c>
      <c r="F6030">
        <v>3</v>
      </c>
      <c r="G6030">
        <v>35997</v>
      </c>
      <c r="H6030">
        <v>13</v>
      </c>
      <c r="I6030">
        <v>295000</v>
      </c>
      <c r="J6030">
        <v>0</v>
      </c>
      <c r="K6030">
        <v>0</v>
      </c>
      <c r="L6030">
        <v>2</v>
      </c>
      <c r="M6030">
        <v>44800</v>
      </c>
      <c r="N6030">
        <v>194000</v>
      </c>
      <c r="O6030">
        <v>569797</v>
      </c>
      <c r="P6030" t="s">
        <v>5</v>
      </c>
      <c r="Q6030" t="s">
        <v>9</v>
      </c>
      <c r="R6030" t="s">
        <v>169</v>
      </c>
      <c r="S6030" t="s">
        <v>170</v>
      </c>
      <c r="T6030">
        <v>367610.96774193546</v>
      </c>
      <c r="U6030">
        <v>44000</v>
      </c>
      <c r="V6030">
        <v>-323610.96774193546</v>
      </c>
      <c r="W6030">
        <v>-0.88030825013118708</v>
      </c>
      <c r="X6030" t="s">
        <v>359</v>
      </c>
    </row>
    <row r="6031" spans="1:24" x14ac:dyDescent="0.35">
      <c r="A6031">
        <v>3301001691</v>
      </c>
      <c r="B6031" t="s">
        <v>168</v>
      </c>
      <c r="C6031" t="s">
        <v>168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303000</v>
      </c>
      <c r="O6031">
        <v>303000</v>
      </c>
      <c r="P6031" t="s">
        <v>5</v>
      </c>
      <c r="Q6031" t="s">
        <v>12</v>
      </c>
      <c r="R6031" t="s">
        <v>169</v>
      </c>
      <c r="S6031" t="s">
        <v>170</v>
      </c>
      <c r="T6031">
        <v>195483.87096774194</v>
      </c>
      <c r="U6031">
        <v>191000</v>
      </c>
      <c r="V6031">
        <v>-4483.8709677419392</v>
      </c>
      <c r="W6031">
        <v>-2.2937293729372921E-2</v>
      </c>
      <c r="X6031" t="s">
        <v>248</v>
      </c>
    </row>
    <row r="6032" spans="1:24" x14ac:dyDescent="0.35">
      <c r="A6032">
        <v>3301010415</v>
      </c>
      <c r="B6032" t="s">
        <v>168</v>
      </c>
      <c r="C6032" t="s">
        <v>168</v>
      </c>
      <c r="D6032">
        <v>0</v>
      </c>
      <c r="E6032">
        <v>0</v>
      </c>
      <c r="F6032">
        <v>1</v>
      </c>
      <c r="G6032">
        <v>45999</v>
      </c>
      <c r="H6032">
        <v>0</v>
      </c>
      <c r="I6032">
        <v>0</v>
      </c>
      <c r="J6032">
        <v>0</v>
      </c>
      <c r="K6032">
        <v>0</v>
      </c>
      <c r="L6032">
        <v>1</v>
      </c>
      <c r="M6032">
        <v>52400</v>
      </c>
      <c r="N6032">
        <v>150000</v>
      </c>
      <c r="O6032">
        <v>248399</v>
      </c>
      <c r="P6032" t="s">
        <v>5</v>
      </c>
      <c r="Q6032" t="s">
        <v>14</v>
      </c>
      <c r="R6032" t="s">
        <v>169</v>
      </c>
      <c r="S6032" t="s">
        <v>170</v>
      </c>
      <c r="T6032">
        <v>160257.41935483873</v>
      </c>
      <c r="U6032">
        <v>262498</v>
      </c>
      <c r="V6032">
        <v>102240.58064516127</v>
      </c>
      <c r="W6032">
        <v>0.63797720602739938</v>
      </c>
      <c r="X6032" t="s">
        <v>382</v>
      </c>
    </row>
    <row r="6033" spans="1:24" x14ac:dyDescent="0.35">
      <c r="A6033">
        <v>3301061584</v>
      </c>
      <c r="B6033" t="s">
        <v>168</v>
      </c>
      <c r="C6033" t="s">
        <v>168</v>
      </c>
      <c r="D6033">
        <v>0</v>
      </c>
      <c r="E6033">
        <v>0</v>
      </c>
      <c r="F6033">
        <v>23</v>
      </c>
      <c r="G6033">
        <v>735075</v>
      </c>
      <c r="H6033">
        <v>26</v>
      </c>
      <c r="I6033">
        <v>665000</v>
      </c>
      <c r="J6033">
        <v>0</v>
      </c>
      <c r="K6033">
        <v>0</v>
      </c>
      <c r="L6033">
        <v>3</v>
      </c>
      <c r="M6033">
        <v>127200</v>
      </c>
      <c r="N6033">
        <v>70500</v>
      </c>
      <c r="O6033">
        <v>1597775</v>
      </c>
      <c r="P6033" t="s">
        <v>5</v>
      </c>
      <c r="Q6033" t="s">
        <v>11</v>
      </c>
      <c r="R6033" t="s">
        <v>169</v>
      </c>
      <c r="S6033" t="s">
        <v>170</v>
      </c>
      <c r="T6033">
        <v>1030822.5806451613</v>
      </c>
      <c r="U6033">
        <v>1181468</v>
      </c>
      <c r="V6033">
        <v>150645.41935483867</v>
      </c>
      <c r="W6033">
        <v>0.14614097729655295</v>
      </c>
      <c r="X6033" t="s">
        <v>376</v>
      </c>
    </row>
    <row r="6034" spans="1:24" x14ac:dyDescent="0.35">
      <c r="A6034">
        <v>6001120621</v>
      </c>
      <c r="B6034" t="s">
        <v>168</v>
      </c>
      <c r="C6034" t="s">
        <v>168</v>
      </c>
      <c r="D6034">
        <v>0</v>
      </c>
      <c r="E6034">
        <v>0</v>
      </c>
      <c r="F6034">
        <v>106</v>
      </c>
      <c r="G6034">
        <v>2992444</v>
      </c>
      <c r="H6034">
        <v>59</v>
      </c>
      <c r="I6034">
        <v>1570000</v>
      </c>
      <c r="J6034">
        <v>0</v>
      </c>
      <c r="K6034">
        <v>0</v>
      </c>
      <c r="L6034">
        <v>35</v>
      </c>
      <c r="M6034">
        <v>1194000</v>
      </c>
      <c r="N6034">
        <v>211000</v>
      </c>
      <c r="O6034">
        <v>5967444</v>
      </c>
      <c r="P6034" t="s">
        <v>5</v>
      </c>
      <c r="Q6034" t="s">
        <v>13</v>
      </c>
      <c r="R6034" t="s">
        <v>169</v>
      </c>
      <c r="S6034" t="s">
        <v>170</v>
      </c>
      <c r="T6034">
        <v>3849963.8709677421</v>
      </c>
      <c r="U6034">
        <v>3523648</v>
      </c>
      <c r="V6034">
        <v>-326315.87096774206</v>
      </c>
      <c r="W6034">
        <v>-8.4758164467064967E-2</v>
      </c>
      <c r="X6034" t="s">
        <v>274</v>
      </c>
    </row>
    <row r="6035" spans="1:24" x14ac:dyDescent="0.35">
      <c r="A6035">
        <v>3300024895</v>
      </c>
      <c r="B6035" t="s">
        <v>168</v>
      </c>
      <c r="C6035" t="s">
        <v>168</v>
      </c>
      <c r="D6035">
        <v>0</v>
      </c>
      <c r="E6035">
        <v>0</v>
      </c>
      <c r="F6035">
        <v>174</v>
      </c>
      <c r="G6035">
        <v>4468794</v>
      </c>
      <c r="H6035">
        <v>79</v>
      </c>
      <c r="I6035">
        <v>2898000</v>
      </c>
      <c r="J6035">
        <v>0</v>
      </c>
      <c r="K6035">
        <v>0</v>
      </c>
      <c r="L6035">
        <v>7</v>
      </c>
      <c r="M6035">
        <v>716800</v>
      </c>
      <c r="N6035">
        <v>21000</v>
      </c>
      <c r="O6035">
        <v>8104594</v>
      </c>
      <c r="P6035" t="s">
        <v>5</v>
      </c>
      <c r="Q6035" t="s">
        <v>13</v>
      </c>
      <c r="R6035" t="s">
        <v>169</v>
      </c>
      <c r="S6035" t="s">
        <v>170</v>
      </c>
      <c r="T6035">
        <v>5228770.3225806458</v>
      </c>
      <c r="U6035">
        <v>6526855</v>
      </c>
      <c r="V6035">
        <v>1298084.6774193542</v>
      </c>
      <c r="W6035">
        <v>0.24825811755653637</v>
      </c>
      <c r="X6035" t="s">
        <v>325</v>
      </c>
    </row>
    <row r="6036" spans="1:24" x14ac:dyDescent="0.35">
      <c r="A6036">
        <v>3300027121</v>
      </c>
      <c r="B6036" t="s">
        <v>168</v>
      </c>
      <c r="C6036" t="s">
        <v>168</v>
      </c>
      <c r="D6036">
        <v>0</v>
      </c>
      <c r="E6036">
        <v>0</v>
      </c>
      <c r="F6036">
        <v>98</v>
      </c>
      <c r="G6036">
        <v>6518648</v>
      </c>
      <c r="H6036">
        <v>4</v>
      </c>
      <c r="I6036">
        <v>165000</v>
      </c>
      <c r="J6036">
        <v>0</v>
      </c>
      <c r="K6036">
        <v>0</v>
      </c>
      <c r="L6036">
        <v>16</v>
      </c>
      <c r="M6036">
        <v>2098050</v>
      </c>
      <c r="N6036">
        <v>100000</v>
      </c>
      <c r="O6036">
        <v>8881698</v>
      </c>
      <c r="P6036" t="s">
        <v>5</v>
      </c>
      <c r="Q6036" t="s">
        <v>10</v>
      </c>
      <c r="R6036" t="s">
        <v>169</v>
      </c>
      <c r="S6036" t="s">
        <v>170</v>
      </c>
      <c r="T6036">
        <v>5730127.7419354841</v>
      </c>
      <c r="U6036">
        <v>5680039</v>
      </c>
      <c r="V6036">
        <v>-50088.741935484111</v>
      </c>
      <c r="W6036">
        <v>-8.7412958648223071E-3</v>
      </c>
      <c r="X6036" t="s">
        <v>379</v>
      </c>
    </row>
    <row r="6037" spans="1:24" x14ac:dyDescent="0.35">
      <c r="A6037">
        <v>3301076155</v>
      </c>
      <c r="B6037" t="s">
        <v>168</v>
      </c>
      <c r="C6037" t="s">
        <v>168</v>
      </c>
      <c r="D6037">
        <v>0</v>
      </c>
      <c r="E6037">
        <v>0</v>
      </c>
      <c r="F6037">
        <v>3</v>
      </c>
      <c r="G6037">
        <v>115249</v>
      </c>
      <c r="H6037">
        <v>5</v>
      </c>
      <c r="I6037">
        <v>160000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275249</v>
      </c>
      <c r="P6037" t="s">
        <v>5</v>
      </c>
      <c r="Q6037" t="s">
        <v>12</v>
      </c>
      <c r="R6037" t="s">
        <v>169</v>
      </c>
      <c r="S6037" t="s">
        <v>170</v>
      </c>
      <c r="T6037">
        <v>177580</v>
      </c>
      <c r="U6037">
        <v>382900</v>
      </c>
      <c r="V6037">
        <v>205320</v>
      </c>
      <c r="W6037">
        <v>1.1562112850546233</v>
      </c>
      <c r="X6037" t="s">
        <v>256</v>
      </c>
    </row>
    <row r="6038" spans="1:24" x14ac:dyDescent="0.35">
      <c r="A6038">
        <v>6001137558</v>
      </c>
      <c r="B6038" t="s">
        <v>168</v>
      </c>
      <c r="C6038" t="s">
        <v>168</v>
      </c>
      <c r="D6038">
        <v>0</v>
      </c>
      <c r="E6038">
        <v>0</v>
      </c>
      <c r="F6038">
        <v>23</v>
      </c>
      <c r="G6038">
        <v>699641</v>
      </c>
      <c r="H6038">
        <v>19</v>
      </c>
      <c r="I6038">
        <v>516000</v>
      </c>
      <c r="J6038">
        <v>0</v>
      </c>
      <c r="K6038">
        <v>0</v>
      </c>
      <c r="L6038">
        <v>5</v>
      </c>
      <c r="M6038">
        <v>142000</v>
      </c>
      <c r="N6038">
        <v>150000</v>
      </c>
      <c r="O6038">
        <v>1507641</v>
      </c>
      <c r="P6038" t="s">
        <v>5</v>
      </c>
      <c r="Q6038" t="s">
        <v>15</v>
      </c>
      <c r="R6038" t="s">
        <v>169</v>
      </c>
      <c r="S6038" t="s">
        <v>170</v>
      </c>
      <c r="T6038">
        <v>972671.6129032257</v>
      </c>
      <c r="U6038">
        <v>820167</v>
      </c>
      <c r="V6038">
        <v>-152504.6129032257</v>
      </c>
      <c r="W6038">
        <v>-0.15678941472140906</v>
      </c>
      <c r="X6038" t="s">
        <v>230</v>
      </c>
    </row>
    <row r="6039" spans="1:24" x14ac:dyDescent="0.35">
      <c r="A6039">
        <v>3301011101</v>
      </c>
      <c r="B6039" t="s">
        <v>168</v>
      </c>
      <c r="C6039" t="s">
        <v>168</v>
      </c>
      <c r="D6039">
        <v>0</v>
      </c>
      <c r="E6039">
        <v>0</v>
      </c>
      <c r="F6039">
        <v>48</v>
      </c>
      <c r="G6039">
        <v>1650014</v>
      </c>
      <c r="H6039">
        <v>28</v>
      </c>
      <c r="I6039">
        <v>760000</v>
      </c>
      <c r="J6039">
        <v>0</v>
      </c>
      <c r="K6039">
        <v>0</v>
      </c>
      <c r="L6039">
        <v>0</v>
      </c>
      <c r="M6039">
        <v>0</v>
      </c>
      <c r="N6039">
        <v>271500</v>
      </c>
      <c r="O6039">
        <v>2681514</v>
      </c>
      <c r="P6039" t="s">
        <v>5</v>
      </c>
      <c r="Q6039" t="s">
        <v>8</v>
      </c>
      <c r="R6039" t="s">
        <v>169</v>
      </c>
      <c r="S6039" t="s">
        <v>170</v>
      </c>
      <c r="T6039">
        <v>1730009.0322580645</v>
      </c>
      <c r="U6039">
        <v>2051457</v>
      </c>
      <c r="V6039">
        <v>321447.96774193551</v>
      </c>
      <c r="W6039">
        <v>0.18580710374810661</v>
      </c>
      <c r="X6039" t="s">
        <v>216</v>
      </c>
    </row>
    <row r="6040" spans="1:24" x14ac:dyDescent="0.35">
      <c r="A6040">
        <v>6001128423</v>
      </c>
      <c r="B6040" t="s">
        <v>168</v>
      </c>
      <c r="C6040" t="s">
        <v>168</v>
      </c>
      <c r="D6040">
        <v>0</v>
      </c>
      <c r="E6040">
        <v>0</v>
      </c>
      <c r="F6040">
        <v>19</v>
      </c>
      <c r="G6040">
        <v>745977</v>
      </c>
      <c r="H6040">
        <v>1</v>
      </c>
      <c r="I6040">
        <v>15000</v>
      </c>
      <c r="J6040">
        <v>0</v>
      </c>
      <c r="K6040">
        <v>0</v>
      </c>
      <c r="L6040">
        <v>0</v>
      </c>
      <c r="M6040">
        <v>0</v>
      </c>
      <c r="N6040">
        <v>150000</v>
      </c>
      <c r="O6040">
        <v>910977</v>
      </c>
      <c r="P6040" t="s">
        <v>5</v>
      </c>
      <c r="Q6040" t="s">
        <v>14</v>
      </c>
      <c r="R6040" t="s">
        <v>169</v>
      </c>
      <c r="S6040" t="s">
        <v>170</v>
      </c>
      <c r="T6040">
        <v>587727.09677419357</v>
      </c>
      <c r="U6040">
        <v>490983</v>
      </c>
      <c r="V6040">
        <v>-96744.096774193575</v>
      </c>
      <c r="W6040">
        <v>-0.16460717449507511</v>
      </c>
      <c r="X6040" t="s">
        <v>327</v>
      </c>
    </row>
    <row r="6041" spans="1:24" x14ac:dyDescent="0.35">
      <c r="A6041">
        <v>3301031496</v>
      </c>
      <c r="B6041" t="s">
        <v>168</v>
      </c>
      <c r="C6041" t="s">
        <v>168</v>
      </c>
      <c r="D6041">
        <v>0</v>
      </c>
      <c r="E6041">
        <v>0</v>
      </c>
      <c r="F6041">
        <v>25</v>
      </c>
      <c r="G6041">
        <v>818274</v>
      </c>
      <c r="H6041">
        <v>49</v>
      </c>
      <c r="I6041">
        <v>1275000</v>
      </c>
      <c r="J6041">
        <v>0</v>
      </c>
      <c r="K6041">
        <v>0</v>
      </c>
      <c r="L6041">
        <v>13</v>
      </c>
      <c r="M6041">
        <v>641200</v>
      </c>
      <c r="N6041">
        <v>171000</v>
      </c>
      <c r="O6041">
        <v>2905474</v>
      </c>
      <c r="P6041" t="s">
        <v>5</v>
      </c>
      <c r="Q6041" t="s">
        <v>13</v>
      </c>
      <c r="R6041" t="s">
        <v>169</v>
      </c>
      <c r="S6041" t="s">
        <v>170</v>
      </c>
      <c r="T6041">
        <v>1874499.3548387098</v>
      </c>
      <c r="U6041">
        <v>1451386</v>
      </c>
      <c r="V6041">
        <v>-423113.35483870981</v>
      </c>
      <c r="W6041">
        <v>-0.22572072577486502</v>
      </c>
      <c r="X6041" t="s">
        <v>387</v>
      </c>
    </row>
    <row r="6042" spans="1:24" x14ac:dyDescent="0.35">
      <c r="A6042">
        <v>3301001681</v>
      </c>
      <c r="B6042" t="s">
        <v>168</v>
      </c>
      <c r="C6042" t="s">
        <v>168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908500</v>
      </c>
      <c r="O6042">
        <v>908500</v>
      </c>
      <c r="P6042" t="s">
        <v>5</v>
      </c>
      <c r="Q6042" t="s">
        <v>6</v>
      </c>
      <c r="R6042" t="s">
        <v>169</v>
      </c>
      <c r="S6042" t="s">
        <v>170</v>
      </c>
      <c r="T6042">
        <v>586129.03225806449</v>
      </c>
      <c r="U6042">
        <v>1207500</v>
      </c>
      <c r="V6042">
        <v>621370.96774193551</v>
      </c>
      <c r="W6042">
        <v>1.0601265822784813</v>
      </c>
      <c r="X6042" t="s">
        <v>373</v>
      </c>
    </row>
    <row r="6043" spans="1:24" x14ac:dyDescent="0.35">
      <c r="A6043">
        <v>3301066657</v>
      </c>
      <c r="B6043" t="s">
        <v>168</v>
      </c>
      <c r="C6043" t="s">
        <v>168</v>
      </c>
      <c r="D6043">
        <v>0</v>
      </c>
      <c r="E6043">
        <v>0</v>
      </c>
      <c r="F6043">
        <v>119</v>
      </c>
      <c r="G6043">
        <v>5430172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150000</v>
      </c>
      <c r="O6043">
        <v>5580172</v>
      </c>
      <c r="P6043" t="s">
        <v>5</v>
      </c>
      <c r="Q6043" t="s">
        <v>15</v>
      </c>
      <c r="R6043" t="s">
        <v>169</v>
      </c>
      <c r="S6043" t="s">
        <v>170</v>
      </c>
      <c r="T6043">
        <v>3600110.9677419355</v>
      </c>
      <c r="U6043">
        <v>4023394</v>
      </c>
      <c r="V6043">
        <v>423283.03225806449</v>
      </c>
      <c r="W6043">
        <v>0.11757499589618381</v>
      </c>
      <c r="X6043" t="s">
        <v>230</v>
      </c>
    </row>
    <row r="6044" spans="1:24" x14ac:dyDescent="0.35">
      <c r="A6044">
        <v>3301004847</v>
      </c>
      <c r="B6044" t="s">
        <v>168</v>
      </c>
      <c r="C6044" t="s">
        <v>168</v>
      </c>
      <c r="D6044">
        <v>0</v>
      </c>
      <c r="E6044">
        <v>0</v>
      </c>
      <c r="F6044">
        <v>166</v>
      </c>
      <c r="G6044">
        <v>7345033</v>
      </c>
      <c r="H6044">
        <v>195</v>
      </c>
      <c r="I6044">
        <v>8370000</v>
      </c>
      <c r="J6044">
        <v>0</v>
      </c>
      <c r="K6044">
        <v>0</v>
      </c>
      <c r="L6044">
        <v>49</v>
      </c>
      <c r="M6044">
        <v>2267600</v>
      </c>
      <c r="N6044">
        <v>150000</v>
      </c>
      <c r="O6044">
        <v>18132633</v>
      </c>
      <c r="P6044" t="s">
        <v>5</v>
      </c>
      <c r="Q6044" t="s">
        <v>9</v>
      </c>
      <c r="R6044" t="s">
        <v>169</v>
      </c>
      <c r="S6044" t="s">
        <v>170</v>
      </c>
      <c r="T6044">
        <v>11698472.903225806</v>
      </c>
      <c r="U6044">
        <v>11365377</v>
      </c>
      <c r="V6044">
        <v>-333095.90322580561</v>
      </c>
      <c r="W6044">
        <v>-2.8473451704449038E-2</v>
      </c>
      <c r="X6044" t="s">
        <v>258</v>
      </c>
    </row>
    <row r="6045" spans="1:24" x14ac:dyDescent="0.35">
      <c r="A6045">
        <v>3301012469</v>
      </c>
      <c r="B6045" t="s">
        <v>168</v>
      </c>
      <c r="C6045" t="s">
        <v>168</v>
      </c>
      <c r="D6045">
        <v>0</v>
      </c>
      <c r="E6045">
        <v>0</v>
      </c>
      <c r="F6045">
        <v>5</v>
      </c>
      <c r="G6045">
        <v>174389</v>
      </c>
      <c r="H6045">
        <v>4</v>
      </c>
      <c r="I6045">
        <v>95000</v>
      </c>
      <c r="J6045">
        <v>0</v>
      </c>
      <c r="K6045">
        <v>0</v>
      </c>
      <c r="L6045">
        <v>30</v>
      </c>
      <c r="M6045">
        <v>1442000</v>
      </c>
      <c r="N6045">
        <v>191700</v>
      </c>
      <c r="O6045">
        <v>1903089</v>
      </c>
      <c r="P6045" t="s">
        <v>5</v>
      </c>
      <c r="Q6045" t="s">
        <v>8</v>
      </c>
      <c r="R6045" t="s">
        <v>169</v>
      </c>
      <c r="S6045" t="s">
        <v>170</v>
      </c>
      <c r="T6045">
        <v>1227799.3548387098</v>
      </c>
      <c r="U6045">
        <v>1301100</v>
      </c>
      <c r="V6045">
        <v>73300.645161290187</v>
      </c>
      <c r="W6045">
        <v>5.9700833749761539E-2</v>
      </c>
      <c r="X6045" t="s">
        <v>275</v>
      </c>
    </row>
    <row r="6046" spans="1:24" x14ac:dyDescent="0.35">
      <c r="A6046">
        <v>3301049018</v>
      </c>
      <c r="B6046" t="s">
        <v>168</v>
      </c>
      <c r="C6046" t="s">
        <v>168</v>
      </c>
      <c r="D6046">
        <v>0</v>
      </c>
      <c r="E6046">
        <v>0</v>
      </c>
      <c r="F6046">
        <v>25</v>
      </c>
      <c r="G6046">
        <v>1149148</v>
      </c>
      <c r="H6046">
        <v>2</v>
      </c>
      <c r="I6046">
        <v>60000</v>
      </c>
      <c r="J6046">
        <v>0</v>
      </c>
      <c r="K6046">
        <v>0</v>
      </c>
      <c r="L6046">
        <v>0</v>
      </c>
      <c r="M6046">
        <v>0</v>
      </c>
      <c r="N6046">
        <v>1123000</v>
      </c>
      <c r="O6046">
        <v>2332148</v>
      </c>
      <c r="P6046" t="s">
        <v>5</v>
      </c>
      <c r="Q6046" t="s">
        <v>16</v>
      </c>
      <c r="R6046" t="s">
        <v>169</v>
      </c>
      <c r="S6046" t="s">
        <v>170</v>
      </c>
      <c r="T6046">
        <v>1504611.6129032257</v>
      </c>
      <c r="U6046">
        <v>1510024</v>
      </c>
      <c r="V6046">
        <v>5412.3870967742987</v>
      </c>
      <c r="W6046">
        <v>3.5971988055647497E-3</v>
      </c>
      <c r="X6046" t="s">
        <v>303</v>
      </c>
    </row>
    <row r="6047" spans="1:24" x14ac:dyDescent="0.35">
      <c r="A6047">
        <v>3300013622</v>
      </c>
      <c r="B6047" t="s">
        <v>168</v>
      </c>
      <c r="C6047" t="s">
        <v>168</v>
      </c>
      <c r="D6047">
        <v>0</v>
      </c>
      <c r="E6047">
        <v>0</v>
      </c>
      <c r="F6047">
        <v>30</v>
      </c>
      <c r="G6047">
        <v>1286683</v>
      </c>
      <c r="H6047">
        <v>7</v>
      </c>
      <c r="I6047">
        <v>435000</v>
      </c>
      <c r="J6047">
        <v>0</v>
      </c>
      <c r="K6047">
        <v>0</v>
      </c>
      <c r="L6047">
        <v>69</v>
      </c>
      <c r="M6047">
        <v>3045600</v>
      </c>
      <c r="N6047">
        <v>280000</v>
      </c>
      <c r="O6047">
        <v>5047283</v>
      </c>
      <c r="P6047" t="s">
        <v>5</v>
      </c>
      <c r="Q6047" t="s">
        <v>12</v>
      </c>
      <c r="R6047" t="s">
        <v>169</v>
      </c>
      <c r="S6047" t="s">
        <v>170</v>
      </c>
      <c r="T6047">
        <v>3256311.6129032262</v>
      </c>
      <c r="U6047">
        <v>3342140</v>
      </c>
      <c r="V6047">
        <v>85828.387096773833</v>
      </c>
      <c r="W6047">
        <v>2.6357547218968991E-2</v>
      </c>
      <c r="X6047" t="s">
        <v>219</v>
      </c>
    </row>
    <row r="6048" spans="1:24" x14ac:dyDescent="0.35">
      <c r="A6048">
        <v>3300018157</v>
      </c>
      <c r="B6048" t="s">
        <v>168</v>
      </c>
      <c r="C6048" t="s">
        <v>168</v>
      </c>
      <c r="D6048">
        <v>0</v>
      </c>
      <c r="E6048">
        <v>0</v>
      </c>
      <c r="F6048">
        <v>19</v>
      </c>
      <c r="G6048">
        <v>791355</v>
      </c>
      <c r="H6048">
        <v>26</v>
      </c>
      <c r="I6048">
        <v>620000</v>
      </c>
      <c r="J6048">
        <v>0</v>
      </c>
      <c r="K6048">
        <v>0</v>
      </c>
      <c r="L6048">
        <v>10</v>
      </c>
      <c r="M6048">
        <v>844000</v>
      </c>
      <c r="N6048">
        <v>990000</v>
      </c>
      <c r="O6048">
        <v>3245355</v>
      </c>
      <c r="P6048" t="s">
        <v>5</v>
      </c>
      <c r="Q6048" t="s">
        <v>6</v>
      </c>
      <c r="R6048" t="s">
        <v>169</v>
      </c>
      <c r="S6048" t="s">
        <v>170</v>
      </c>
      <c r="T6048">
        <v>2093777.4193548388</v>
      </c>
      <c r="U6048">
        <v>2382252</v>
      </c>
      <c r="V6048">
        <v>288474.58064516122</v>
      </c>
      <c r="W6048">
        <v>0.13777709988583675</v>
      </c>
      <c r="X6048" t="s">
        <v>343</v>
      </c>
    </row>
    <row r="6049" spans="1:24" x14ac:dyDescent="0.35">
      <c r="A6049">
        <v>3300009849</v>
      </c>
      <c r="B6049" t="s">
        <v>168</v>
      </c>
      <c r="C6049" t="s">
        <v>168</v>
      </c>
      <c r="D6049">
        <v>0</v>
      </c>
      <c r="E6049">
        <v>0</v>
      </c>
      <c r="F6049">
        <v>50</v>
      </c>
      <c r="G6049">
        <v>2318222</v>
      </c>
      <c r="H6049">
        <v>5</v>
      </c>
      <c r="I6049">
        <v>150000</v>
      </c>
      <c r="J6049">
        <v>0</v>
      </c>
      <c r="K6049">
        <v>0</v>
      </c>
      <c r="L6049">
        <v>2</v>
      </c>
      <c r="M6049">
        <v>124800</v>
      </c>
      <c r="N6049">
        <v>305000</v>
      </c>
      <c r="O6049">
        <v>2898022</v>
      </c>
      <c r="P6049" t="s">
        <v>5</v>
      </c>
      <c r="Q6049" t="s">
        <v>12</v>
      </c>
      <c r="R6049" t="s">
        <v>169</v>
      </c>
      <c r="S6049" t="s">
        <v>170</v>
      </c>
      <c r="T6049">
        <v>1869691.6129032257</v>
      </c>
      <c r="U6049">
        <v>2197382</v>
      </c>
      <c r="V6049">
        <v>327690.3870967743</v>
      </c>
      <c r="W6049">
        <v>0.17526440448002134</v>
      </c>
      <c r="X6049" t="s">
        <v>415</v>
      </c>
    </row>
    <row r="6050" spans="1:24" x14ac:dyDescent="0.35">
      <c r="A6050">
        <v>3300001928</v>
      </c>
      <c r="B6050" t="s">
        <v>168</v>
      </c>
      <c r="C6050" t="s">
        <v>168</v>
      </c>
      <c r="D6050">
        <v>0</v>
      </c>
      <c r="E6050">
        <v>0</v>
      </c>
      <c r="F6050">
        <v>66</v>
      </c>
      <c r="G6050">
        <v>1871123</v>
      </c>
      <c r="H6050">
        <v>71</v>
      </c>
      <c r="I6050">
        <v>1595000</v>
      </c>
      <c r="J6050">
        <v>0</v>
      </c>
      <c r="K6050">
        <v>0</v>
      </c>
      <c r="L6050">
        <v>29</v>
      </c>
      <c r="M6050">
        <v>1019600</v>
      </c>
      <c r="N6050">
        <v>160000</v>
      </c>
      <c r="O6050">
        <v>4645723</v>
      </c>
      <c r="P6050" t="s">
        <v>5</v>
      </c>
      <c r="Q6050" t="s">
        <v>11</v>
      </c>
      <c r="R6050" t="s">
        <v>169</v>
      </c>
      <c r="S6050" t="s">
        <v>170</v>
      </c>
      <c r="T6050">
        <v>2997240.6451612902</v>
      </c>
      <c r="U6050">
        <v>2678849</v>
      </c>
      <c r="V6050">
        <v>-318391.64516129019</v>
      </c>
      <c r="W6050">
        <v>-0.106228255537405</v>
      </c>
      <c r="X6050" t="s">
        <v>345</v>
      </c>
    </row>
    <row r="6051" spans="1:24" x14ac:dyDescent="0.35">
      <c r="A6051">
        <v>3300014420</v>
      </c>
      <c r="B6051" t="s">
        <v>168</v>
      </c>
      <c r="C6051" t="s">
        <v>168</v>
      </c>
      <c r="D6051">
        <v>0</v>
      </c>
      <c r="E6051">
        <v>0</v>
      </c>
      <c r="F6051">
        <v>215</v>
      </c>
      <c r="G6051">
        <v>8582148</v>
      </c>
      <c r="H6051">
        <v>61</v>
      </c>
      <c r="I6051">
        <v>1965000</v>
      </c>
      <c r="J6051">
        <v>0</v>
      </c>
      <c r="K6051">
        <v>0</v>
      </c>
      <c r="L6051">
        <v>9</v>
      </c>
      <c r="M6051">
        <v>411600</v>
      </c>
      <c r="N6051">
        <v>342000</v>
      </c>
      <c r="O6051">
        <v>11300748</v>
      </c>
      <c r="P6051" t="s">
        <v>5</v>
      </c>
      <c r="Q6051" t="s">
        <v>8</v>
      </c>
      <c r="R6051" t="s">
        <v>169</v>
      </c>
      <c r="S6051" t="s">
        <v>170</v>
      </c>
      <c r="T6051">
        <v>7290805.1612903224</v>
      </c>
      <c r="U6051">
        <v>5591348</v>
      </c>
      <c r="V6051">
        <v>-1699457.1612903224</v>
      </c>
      <c r="W6051">
        <v>-0.23309595081670698</v>
      </c>
      <c r="X6051" t="s">
        <v>300</v>
      </c>
    </row>
    <row r="6052" spans="1:24" x14ac:dyDescent="0.35">
      <c r="A6052">
        <v>3300015274</v>
      </c>
      <c r="B6052" t="s">
        <v>168</v>
      </c>
      <c r="C6052" t="s">
        <v>168</v>
      </c>
      <c r="D6052">
        <v>0</v>
      </c>
      <c r="E6052">
        <v>0</v>
      </c>
      <c r="F6052">
        <v>94</v>
      </c>
      <c r="G6052">
        <v>4373053</v>
      </c>
      <c r="H6052">
        <v>4</v>
      </c>
      <c r="I6052">
        <v>60000</v>
      </c>
      <c r="J6052">
        <v>0</v>
      </c>
      <c r="K6052">
        <v>0</v>
      </c>
      <c r="L6052">
        <v>0</v>
      </c>
      <c r="M6052">
        <v>0</v>
      </c>
      <c r="N6052">
        <v>342000</v>
      </c>
      <c r="O6052">
        <v>4775053</v>
      </c>
      <c r="P6052" t="s">
        <v>5</v>
      </c>
      <c r="Q6052" t="s">
        <v>8</v>
      </c>
      <c r="R6052" t="s">
        <v>169</v>
      </c>
      <c r="S6052" t="s">
        <v>170</v>
      </c>
      <c r="T6052">
        <v>3080679.3548387098</v>
      </c>
      <c r="U6052">
        <v>4638375</v>
      </c>
      <c r="V6052">
        <v>1557695.6451612902</v>
      </c>
      <c r="W6052">
        <v>0.50563381181318823</v>
      </c>
      <c r="X6052" t="s">
        <v>273</v>
      </c>
    </row>
    <row r="6053" spans="1:24" x14ac:dyDescent="0.35">
      <c r="A6053">
        <v>3300013808</v>
      </c>
      <c r="B6053" t="s">
        <v>168</v>
      </c>
      <c r="C6053" t="s">
        <v>168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4337500</v>
      </c>
      <c r="O6053">
        <v>4337500</v>
      </c>
      <c r="P6053" t="s">
        <v>5</v>
      </c>
      <c r="Q6053" t="s">
        <v>7</v>
      </c>
      <c r="R6053" t="s">
        <v>169</v>
      </c>
      <c r="S6053" t="s">
        <v>170</v>
      </c>
      <c r="T6053">
        <v>2798387.0967741935</v>
      </c>
      <c r="U6053">
        <v>3600800</v>
      </c>
      <c r="V6053">
        <v>802412.90322580654</v>
      </c>
      <c r="W6053">
        <v>0.28674121037463984</v>
      </c>
      <c r="X6053" t="s">
        <v>201</v>
      </c>
    </row>
    <row r="6054" spans="1:24" x14ac:dyDescent="0.35">
      <c r="A6054">
        <v>3301069277</v>
      </c>
      <c r="B6054" t="s">
        <v>168</v>
      </c>
      <c r="C6054" t="s">
        <v>168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534000</v>
      </c>
      <c r="O6054">
        <v>534000</v>
      </c>
      <c r="P6054" t="s">
        <v>5</v>
      </c>
      <c r="Q6054" t="s">
        <v>8</v>
      </c>
      <c r="R6054" t="s">
        <v>169</v>
      </c>
      <c r="S6054" t="s">
        <v>170</v>
      </c>
      <c r="T6054">
        <v>344516.12903225806</v>
      </c>
      <c r="U6054">
        <v>966500</v>
      </c>
      <c r="V6054">
        <v>621983.87096774194</v>
      </c>
      <c r="W6054">
        <v>1.8053838951310861</v>
      </c>
      <c r="X6054" t="s">
        <v>262</v>
      </c>
    </row>
    <row r="6055" spans="1:24" x14ac:dyDescent="0.35">
      <c r="A6055">
        <v>3301022973</v>
      </c>
      <c r="B6055" t="s">
        <v>168</v>
      </c>
      <c r="C6055" t="s">
        <v>168</v>
      </c>
      <c r="D6055">
        <v>0</v>
      </c>
      <c r="E6055">
        <v>0</v>
      </c>
      <c r="F6055">
        <v>90</v>
      </c>
      <c r="G6055">
        <v>4149381</v>
      </c>
      <c r="H6055">
        <v>36</v>
      </c>
      <c r="I6055">
        <v>845000</v>
      </c>
      <c r="J6055">
        <v>0</v>
      </c>
      <c r="K6055">
        <v>0</v>
      </c>
      <c r="L6055">
        <v>112</v>
      </c>
      <c r="M6055">
        <v>5798800</v>
      </c>
      <c r="N6055">
        <v>3502500</v>
      </c>
      <c r="O6055">
        <v>14295681</v>
      </c>
      <c r="P6055" t="s">
        <v>5</v>
      </c>
      <c r="Q6055" t="s">
        <v>12</v>
      </c>
      <c r="R6055" t="s">
        <v>169</v>
      </c>
      <c r="S6055" t="s">
        <v>170</v>
      </c>
      <c r="T6055">
        <v>9223020</v>
      </c>
      <c r="U6055">
        <v>9211150</v>
      </c>
      <c r="V6055">
        <v>-11870</v>
      </c>
      <c r="W6055">
        <v>-1.2869971007327674E-3</v>
      </c>
      <c r="X6055" t="s">
        <v>364</v>
      </c>
    </row>
    <row r="6056" spans="1:24" x14ac:dyDescent="0.35">
      <c r="A6056">
        <v>3300025214</v>
      </c>
      <c r="B6056" t="s">
        <v>168</v>
      </c>
      <c r="C6056" t="s">
        <v>168</v>
      </c>
      <c r="D6056">
        <v>0</v>
      </c>
      <c r="E6056">
        <v>0</v>
      </c>
      <c r="F6056">
        <v>0</v>
      </c>
      <c r="G6056">
        <v>0</v>
      </c>
      <c r="H6056">
        <v>1</v>
      </c>
      <c r="I6056">
        <v>2000</v>
      </c>
      <c r="J6056">
        <v>0</v>
      </c>
      <c r="K6056">
        <v>0</v>
      </c>
      <c r="L6056">
        <v>0</v>
      </c>
      <c r="M6056">
        <v>0</v>
      </c>
      <c r="N6056">
        <v>330000</v>
      </c>
      <c r="O6056">
        <v>332000</v>
      </c>
      <c r="P6056" t="s">
        <v>5</v>
      </c>
      <c r="Q6056" t="s">
        <v>12</v>
      </c>
      <c r="R6056" t="s">
        <v>169</v>
      </c>
      <c r="S6056" t="s">
        <v>170</v>
      </c>
      <c r="T6056">
        <v>214193.54838709679</v>
      </c>
      <c r="U6056">
        <v>177500</v>
      </c>
      <c r="V6056">
        <v>-36693.548387096787</v>
      </c>
      <c r="W6056">
        <v>-0.1713102409638555</v>
      </c>
      <c r="X6056" t="s">
        <v>383</v>
      </c>
    </row>
    <row r="6057" spans="1:24" x14ac:dyDescent="0.35">
      <c r="A6057">
        <v>3300017874</v>
      </c>
      <c r="B6057" t="s">
        <v>168</v>
      </c>
      <c r="C6057" t="s">
        <v>168</v>
      </c>
      <c r="D6057">
        <v>0</v>
      </c>
      <c r="E6057">
        <v>0</v>
      </c>
      <c r="F6057">
        <v>83</v>
      </c>
      <c r="G6057">
        <v>3835324</v>
      </c>
      <c r="H6057">
        <v>4</v>
      </c>
      <c r="I6057">
        <v>640000</v>
      </c>
      <c r="J6057">
        <v>0</v>
      </c>
      <c r="K6057">
        <v>0</v>
      </c>
      <c r="L6057">
        <v>0</v>
      </c>
      <c r="M6057">
        <v>0</v>
      </c>
      <c r="N6057">
        <v>1527000</v>
      </c>
      <c r="O6057">
        <v>6002324</v>
      </c>
      <c r="P6057" t="s">
        <v>5</v>
      </c>
      <c r="Q6057" t="s">
        <v>6</v>
      </c>
      <c r="R6057" t="s">
        <v>169</v>
      </c>
      <c r="S6057" t="s">
        <v>170</v>
      </c>
      <c r="T6057">
        <v>3872467.0967741935</v>
      </c>
      <c r="U6057">
        <v>3785255</v>
      </c>
      <c r="V6057">
        <v>-87212.096774193458</v>
      </c>
      <c r="W6057">
        <v>-2.2521068506131892E-2</v>
      </c>
      <c r="X6057" t="s">
        <v>197</v>
      </c>
    </row>
    <row r="6058" spans="1:24" x14ac:dyDescent="0.35">
      <c r="A6058">
        <v>3300015138</v>
      </c>
      <c r="B6058" t="s">
        <v>168</v>
      </c>
      <c r="C6058" t="s">
        <v>168</v>
      </c>
      <c r="D6058">
        <v>0</v>
      </c>
      <c r="E6058">
        <v>0</v>
      </c>
      <c r="F6058">
        <v>73</v>
      </c>
      <c r="G6058">
        <v>3485016</v>
      </c>
      <c r="H6058">
        <v>0</v>
      </c>
      <c r="I6058">
        <v>0</v>
      </c>
      <c r="J6058">
        <v>0</v>
      </c>
      <c r="K6058">
        <v>0</v>
      </c>
      <c r="L6058">
        <v>4</v>
      </c>
      <c r="M6058">
        <v>200000</v>
      </c>
      <c r="N6058">
        <v>859700</v>
      </c>
      <c r="O6058">
        <v>4544716</v>
      </c>
      <c r="P6058" t="s">
        <v>5</v>
      </c>
      <c r="Q6058" t="s">
        <v>7</v>
      </c>
      <c r="R6058" t="s">
        <v>169</v>
      </c>
      <c r="S6058" t="s">
        <v>170</v>
      </c>
      <c r="T6058">
        <v>2932074.8387096776</v>
      </c>
      <c r="U6058">
        <v>2204158</v>
      </c>
      <c r="V6058">
        <v>-727916.83870967757</v>
      </c>
      <c r="W6058">
        <v>-0.24825997928143373</v>
      </c>
      <c r="X6058" t="s">
        <v>289</v>
      </c>
    </row>
    <row r="6059" spans="1:24" x14ac:dyDescent="0.35">
      <c r="A6059">
        <v>3301027394</v>
      </c>
      <c r="B6059" t="s">
        <v>168</v>
      </c>
      <c r="C6059" t="s">
        <v>168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2367200</v>
      </c>
      <c r="O6059">
        <v>2367200</v>
      </c>
      <c r="P6059" t="s">
        <v>5</v>
      </c>
      <c r="Q6059" t="s">
        <v>16</v>
      </c>
      <c r="R6059" t="s">
        <v>169</v>
      </c>
      <c r="S6059" t="s">
        <v>170</v>
      </c>
      <c r="T6059">
        <v>1527225.8064516131</v>
      </c>
      <c r="U6059">
        <v>854000</v>
      </c>
      <c r="V6059">
        <v>-673225.80645161308</v>
      </c>
      <c r="W6059">
        <v>-0.44081615410611696</v>
      </c>
      <c r="X6059" t="s">
        <v>194</v>
      </c>
    </row>
    <row r="6060" spans="1:24" x14ac:dyDescent="0.35">
      <c r="A6060">
        <v>3301049531</v>
      </c>
      <c r="B6060" t="s">
        <v>168</v>
      </c>
      <c r="C6060" t="s">
        <v>168</v>
      </c>
      <c r="D6060">
        <v>0</v>
      </c>
      <c r="E6060">
        <v>0</v>
      </c>
      <c r="F6060">
        <v>30</v>
      </c>
      <c r="G6060">
        <v>1111146</v>
      </c>
      <c r="H6060">
        <v>8</v>
      </c>
      <c r="I6060">
        <v>80000</v>
      </c>
      <c r="J6060">
        <v>0</v>
      </c>
      <c r="K6060">
        <v>0</v>
      </c>
      <c r="L6060">
        <v>9</v>
      </c>
      <c r="M6060">
        <v>471600</v>
      </c>
      <c r="N6060">
        <v>1954500</v>
      </c>
      <c r="O6060">
        <v>3617246</v>
      </c>
      <c r="P6060" t="s">
        <v>5</v>
      </c>
      <c r="Q6060" t="s">
        <v>17</v>
      </c>
      <c r="R6060" t="s">
        <v>169</v>
      </c>
      <c r="S6060" t="s">
        <v>170</v>
      </c>
      <c r="T6060">
        <v>2333707.0967741935</v>
      </c>
      <c r="U6060">
        <v>3224050</v>
      </c>
      <c r="V6060">
        <v>890342.90322580654</v>
      </c>
      <c r="W6060">
        <v>0.38151441732190738</v>
      </c>
      <c r="X6060" t="s">
        <v>184</v>
      </c>
    </row>
    <row r="6061" spans="1:24" x14ac:dyDescent="0.35">
      <c r="A6061">
        <v>3301072762</v>
      </c>
      <c r="B6061" t="s">
        <v>168</v>
      </c>
      <c r="C6061" t="s">
        <v>168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440000</v>
      </c>
      <c r="O6061">
        <v>440000</v>
      </c>
      <c r="P6061" t="s">
        <v>5</v>
      </c>
      <c r="Q6061" t="s">
        <v>12</v>
      </c>
      <c r="R6061" t="s">
        <v>169</v>
      </c>
      <c r="S6061" t="s">
        <v>170</v>
      </c>
      <c r="T6061">
        <v>283870.96774193551</v>
      </c>
      <c r="U6061">
        <v>380000</v>
      </c>
      <c r="V6061">
        <v>96129.032258064486</v>
      </c>
      <c r="W6061">
        <v>0.3386363636363634</v>
      </c>
      <c r="X6061" t="s">
        <v>320</v>
      </c>
    </row>
    <row r="6062" spans="1:24" x14ac:dyDescent="0.35">
      <c r="A6062">
        <v>3300018184</v>
      </c>
      <c r="B6062" t="s">
        <v>168</v>
      </c>
      <c r="C6062" t="s">
        <v>168</v>
      </c>
      <c r="D6062">
        <v>0</v>
      </c>
      <c r="E6062">
        <v>0</v>
      </c>
      <c r="F6062">
        <v>28</v>
      </c>
      <c r="G6062">
        <v>1127678</v>
      </c>
      <c r="H6062">
        <v>19</v>
      </c>
      <c r="I6062">
        <v>645000</v>
      </c>
      <c r="J6062">
        <v>0</v>
      </c>
      <c r="K6062">
        <v>0</v>
      </c>
      <c r="L6062">
        <v>0</v>
      </c>
      <c r="M6062">
        <v>0</v>
      </c>
      <c r="N6062">
        <v>1087500</v>
      </c>
      <c r="O6062">
        <v>2860178</v>
      </c>
      <c r="P6062" t="s">
        <v>5</v>
      </c>
      <c r="Q6062" t="s">
        <v>6</v>
      </c>
      <c r="R6062" t="s">
        <v>169</v>
      </c>
      <c r="S6062" t="s">
        <v>170</v>
      </c>
      <c r="T6062">
        <v>1845276.1290322582</v>
      </c>
      <c r="U6062">
        <v>2065147</v>
      </c>
      <c r="V6062">
        <v>219870.87096774182</v>
      </c>
      <c r="W6062">
        <v>0.11915337087412037</v>
      </c>
      <c r="X6062" t="s">
        <v>276</v>
      </c>
    </row>
    <row r="6063" spans="1:24" x14ac:dyDescent="0.35">
      <c r="A6063">
        <v>3301073893</v>
      </c>
      <c r="B6063" t="s">
        <v>168</v>
      </c>
      <c r="C6063" t="s">
        <v>168</v>
      </c>
      <c r="D6063">
        <v>0</v>
      </c>
      <c r="E6063">
        <v>0</v>
      </c>
      <c r="F6063">
        <v>15</v>
      </c>
      <c r="G6063">
        <v>728484</v>
      </c>
      <c r="H6063">
        <v>25</v>
      </c>
      <c r="I6063">
        <v>900000</v>
      </c>
      <c r="J6063">
        <v>0</v>
      </c>
      <c r="K6063">
        <v>0</v>
      </c>
      <c r="L6063">
        <v>5</v>
      </c>
      <c r="M6063">
        <v>272000</v>
      </c>
      <c r="N6063">
        <v>135000</v>
      </c>
      <c r="O6063">
        <v>2035484</v>
      </c>
      <c r="P6063" t="s">
        <v>5</v>
      </c>
      <c r="Q6063" t="s">
        <v>14</v>
      </c>
      <c r="R6063" t="s">
        <v>169</v>
      </c>
      <c r="S6063" t="s">
        <v>170</v>
      </c>
      <c r="T6063">
        <v>1313215.4838709678</v>
      </c>
      <c r="U6063">
        <v>1024393</v>
      </c>
      <c r="V6063">
        <v>-288822.48387096776</v>
      </c>
      <c r="W6063">
        <v>-0.21993533233373486</v>
      </c>
      <c r="X6063" t="s">
        <v>339</v>
      </c>
    </row>
    <row r="6064" spans="1:24" x14ac:dyDescent="0.35">
      <c r="A6064">
        <v>3301070085</v>
      </c>
      <c r="B6064" t="s">
        <v>168</v>
      </c>
      <c r="C6064" t="s">
        <v>168</v>
      </c>
      <c r="D6064">
        <v>0</v>
      </c>
      <c r="E6064">
        <v>0</v>
      </c>
      <c r="F6064">
        <v>144</v>
      </c>
      <c r="G6064">
        <v>3983849</v>
      </c>
      <c r="H6064">
        <v>113</v>
      </c>
      <c r="I6064">
        <v>2927000</v>
      </c>
      <c r="J6064">
        <v>0</v>
      </c>
      <c r="K6064">
        <v>0</v>
      </c>
      <c r="L6064">
        <v>67</v>
      </c>
      <c r="M6064">
        <v>2909600</v>
      </c>
      <c r="N6064">
        <v>44000</v>
      </c>
      <c r="O6064">
        <v>9864449</v>
      </c>
      <c r="P6064" t="s">
        <v>5</v>
      </c>
      <c r="Q6064" t="s">
        <v>9</v>
      </c>
      <c r="R6064" t="s">
        <v>169</v>
      </c>
      <c r="S6064" t="s">
        <v>170</v>
      </c>
      <c r="T6064">
        <v>6364160.6451612907</v>
      </c>
      <c r="U6064">
        <v>6475029</v>
      </c>
      <c r="V6064">
        <v>110868.35483870935</v>
      </c>
      <c r="W6064">
        <v>1.742073480231876E-2</v>
      </c>
      <c r="X6064" t="s">
        <v>224</v>
      </c>
    </row>
    <row r="6065" spans="1:24" x14ac:dyDescent="0.35">
      <c r="A6065">
        <v>3301046771</v>
      </c>
      <c r="B6065" t="s">
        <v>168</v>
      </c>
      <c r="C6065" t="s">
        <v>168</v>
      </c>
      <c r="D6065">
        <v>0</v>
      </c>
      <c r="E6065">
        <v>0</v>
      </c>
      <c r="F6065">
        <v>342</v>
      </c>
      <c r="G6065">
        <v>12722731</v>
      </c>
      <c r="H6065">
        <v>79</v>
      </c>
      <c r="I6065">
        <v>4025000</v>
      </c>
      <c r="J6065">
        <v>0</v>
      </c>
      <c r="K6065">
        <v>0</v>
      </c>
      <c r="L6065">
        <v>46</v>
      </c>
      <c r="M6065">
        <v>2330400</v>
      </c>
      <c r="N6065">
        <v>165000</v>
      </c>
      <c r="O6065">
        <v>19243131</v>
      </c>
      <c r="P6065" t="s">
        <v>5</v>
      </c>
      <c r="Q6065" t="s">
        <v>14</v>
      </c>
      <c r="R6065" t="s">
        <v>169</v>
      </c>
      <c r="S6065" t="s">
        <v>170</v>
      </c>
      <c r="T6065">
        <v>12414923.22580645</v>
      </c>
      <c r="U6065">
        <v>10637202</v>
      </c>
      <c r="V6065">
        <v>-1777721.2258064505</v>
      </c>
      <c r="W6065">
        <v>-0.14319228508084259</v>
      </c>
      <c r="X6065" t="s">
        <v>333</v>
      </c>
    </row>
    <row r="6066" spans="1:24" x14ac:dyDescent="0.35">
      <c r="A6066">
        <v>3300023075</v>
      </c>
      <c r="B6066" t="s">
        <v>168</v>
      </c>
      <c r="C6066" t="s">
        <v>168</v>
      </c>
      <c r="D6066">
        <v>0</v>
      </c>
      <c r="E6066">
        <v>0</v>
      </c>
      <c r="F6066">
        <v>51</v>
      </c>
      <c r="G6066">
        <v>2677945</v>
      </c>
      <c r="H6066">
        <v>72</v>
      </c>
      <c r="I6066">
        <v>2105000</v>
      </c>
      <c r="J6066">
        <v>0</v>
      </c>
      <c r="K6066">
        <v>0</v>
      </c>
      <c r="L6066">
        <v>15</v>
      </c>
      <c r="M6066">
        <v>856000</v>
      </c>
      <c r="N6066">
        <v>164000</v>
      </c>
      <c r="O6066">
        <v>5802945</v>
      </c>
      <c r="P6066" t="s">
        <v>5</v>
      </c>
      <c r="Q6066" t="s">
        <v>9</v>
      </c>
      <c r="R6066" t="s">
        <v>169</v>
      </c>
      <c r="S6066" t="s">
        <v>170</v>
      </c>
      <c r="T6066">
        <v>3743835.4838709678</v>
      </c>
      <c r="U6066">
        <v>3727251</v>
      </c>
      <c r="V6066">
        <v>-16584.483870967757</v>
      </c>
      <c r="W6066">
        <v>-4.4298110700687898E-3</v>
      </c>
      <c r="X6066" t="s">
        <v>344</v>
      </c>
    </row>
    <row r="6067" spans="1:24" x14ac:dyDescent="0.35">
      <c r="A6067">
        <v>3300006239</v>
      </c>
      <c r="B6067" t="s">
        <v>168</v>
      </c>
      <c r="C6067" t="s">
        <v>168</v>
      </c>
      <c r="D6067">
        <v>0</v>
      </c>
      <c r="E6067">
        <v>0</v>
      </c>
      <c r="F6067">
        <v>168</v>
      </c>
      <c r="G6067">
        <v>4823459</v>
      </c>
      <c r="H6067">
        <v>98</v>
      </c>
      <c r="I6067">
        <v>3457000</v>
      </c>
      <c r="J6067">
        <v>0</v>
      </c>
      <c r="K6067">
        <v>0</v>
      </c>
      <c r="L6067">
        <v>8</v>
      </c>
      <c r="M6067">
        <v>476800</v>
      </c>
      <c r="N6067">
        <v>165000</v>
      </c>
      <c r="O6067">
        <v>8922259</v>
      </c>
      <c r="P6067" t="s">
        <v>5</v>
      </c>
      <c r="Q6067" t="s">
        <v>14</v>
      </c>
      <c r="R6067" t="s">
        <v>169</v>
      </c>
      <c r="S6067" t="s">
        <v>170</v>
      </c>
      <c r="T6067">
        <v>5756296.1290322579</v>
      </c>
      <c r="U6067">
        <v>5057495</v>
      </c>
      <c r="V6067">
        <v>-698801.12903225794</v>
      </c>
      <c r="W6067">
        <v>-0.12139770320498433</v>
      </c>
      <c r="X6067" t="s">
        <v>326</v>
      </c>
    </row>
    <row r="6068" spans="1:24" x14ac:dyDescent="0.35">
      <c r="A6068">
        <v>3300022080</v>
      </c>
      <c r="B6068" t="s">
        <v>168</v>
      </c>
      <c r="C6068" t="s">
        <v>168</v>
      </c>
      <c r="D6068">
        <v>0</v>
      </c>
      <c r="E6068">
        <v>0</v>
      </c>
      <c r="F6068">
        <v>114</v>
      </c>
      <c r="G6068">
        <v>4521826</v>
      </c>
      <c r="H6068">
        <v>1</v>
      </c>
      <c r="I6068">
        <v>50000</v>
      </c>
      <c r="J6068">
        <v>0</v>
      </c>
      <c r="K6068">
        <v>0</v>
      </c>
      <c r="L6068">
        <v>2</v>
      </c>
      <c r="M6068">
        <v>367212</v>
      </c>
      <c r="N6068">
        <v>688000</v>
      </c>
      <c r="O6068">
        <v>5627038</v>
      </c>
      <c r="P6068" t="s">
        <v>5</v>
      </c>
      <c r="Q6068" t="s">
        <v>12</v>
      </c>
      <c r="R6068" t="s">
        <v>169</v>
      </c>
      <c r="S6068" t="s">
        <v>170</v>
      </c>
      <c r="T6068">
        <v>3630347.0967741935</v>
      </c>
      <c r="U6068">
        <v>3535991</v>
      </c>
      <c r="V6068">
        <v>-94356.096774193458</v>
      </c>
      <c r="W6068">
        <v>-2.5990929863988765E-2</v>
      </c>
      <c r="X6068" t="s">
        <v>398</v>
      </c>
    </row>
    <row r="6069" spans="1:24" x14ac:dyDescent="0.35">
      <c r="A6069">
        <v>3301067726</v>
      </c>
      <c r="B6069" t="s">
        <v>168</v>
      </c>
      <c r="C6069" t="s">
        <v>168</v>
      </c>
      <c r="D6069">
        <v>0</v>
      </c>
      <c r="E6069">
        <v>0</v>
      </c>
      <c r="F6069">
        <v>92</v>
      </c>
      <c r="G6069">
        <v>2931326</v>
      </c>
      <c r="H6069">
        <v>32</v>
      </c>
      <c r="I6069">
        <v>1265000</v>
      </c>
      <c r="J6069">
        <v>0</v>
      </c>
      <c r="K6069">
        <v>0</v>
      </c>
      <c r="L6069">
        <v>27</v>
      </c>
      <c r="M6069">
        <v>1054800</v>
      </c>
      <c r="N6069">
        <v>153000</v>
      </c>
      <c r="O6069">
        <v>5404126</v>
      </c>
      <c r="P6069" t="s">
        <v>5</v>
      </c>
      <c r="Q6069" t="s">
        <v>14</v>
      </c>
      <c r="R6069" t="s">
        <v>169</v>
      </c>
      <c r="S6069" t="s">
        <v>170</v>
      </c>
      <c r="T6069">
        <v>3486532.9032258065</v>
      </c>
      <c r="U6069">
        <v>3292640</v>
      </c>
      <c r="V6069">
        <v>-193892.90322580654</v>
      </c>
      <c r="W6069">
        <v>-5.56119527931066E-2</v>
      </c>
      <c r="X6069" t="s">
        <v>268</v>
      </c>
    </row>
    <row r="6070" spans="1:24" x14ac:dyDescent="0.35">
      <c r="A6070">
        <v>3300004437</v>
      </c>
      <c r="B6070" t="s">
        <v>168</v>
      </c>
      <c r="C6070" t="s">
        <v>168</v>
      </c>
      <c r="D6070">
        <v>0</v>
      </c>
      <c r="E6070">
        <v>0</v>
      </c>
      <c r="F6070">
        <v>26</v>
      </c>
      <c r="G6070">
        <v>999667</v>
      </c>
      <c r="H6070">
        <v>10</v>
      </c>
      <c r="I6070">
        <v>590000</v>
      </c>
      <c r="J6070">
        <v>0</v>
      </c>
      <c r="K6070">
        <v>0</v>
      </c>
      <c r="L6070">
        <v>12</v>
      </c>
      <c r="M6070">
        <v>1048800</v>
      </c>
      <c r="N6070">
        <v>180000</v>
      </c>
      <c r="O6070">
        <v>2818467</v>
      </c>
      <c r="P6070" t="s">
        <v>5</v>
      </c>
      <c r="Q6070" t="s">
        <v>15</v>
      </c>
      <c r="R6070" t="s">
        <v>169</v>
      </c>
      <c r="S6070" t="s">
        <v>170</v>
      </c>
      <c r="T6070">
        <v>1818365.8064516131</v>
      </c>
      <c r="U6070">
        <v>1130081</v>
      </c>
      <c r="V6070">
        <v>-688284.80645161308</v>
      </c>
      <c r="W6070">
        <v>-0.37851833993443962</v>
      </c>
      <c r="X6070" t="s">
        <v>321</v>
      </c>
    </row>
    <row r="6071" spans="1:24" x14ac:dyDescent="0.35">
      <c r="A6071">
        <v>3301005413</v>
      </c>
      <c r="B6071" t="s">
        <v>168</v>
      </c>
      <c r="C6071" t="s">
        <v>168</v>
      </c>
      <c r="D6071">
        <v>0</v>
      </c>
      <c r="E6071">
        <v>0</v>
      </c>
      <c r="F6071">
        <v>20</v>
      </c>
      <c r="G6071">
        <v>684871</v>
      </c>
      <c r="H6071">
        <v>2</v>
      </c>
      <c r="I6071">
        <v>65000</v>
      </c>
      <c r="J6071">
        <v>0</v>
      </c>
      <c r="K6071">
        <v>0</v>
      </c>
      <c r="L6071">
        <v>11</v>
      </c>
      <c r="M6071">
        <v>530000</v>
      </c>
      <c r="N6071">
        <v>30000</v>
      </c>
      <c r="O6071">
        <v>1309871</v>
      </c>
      <c r="P6071" t="s">
        <v>5</v>
      </c>
      <c r="Q6071" t="s">
        <v>14</v>
      </c>
      <c r="R6071" t="s">
        <v>169</v>
      </c>
      <c r="S6071" t="s">
        <v>170</v>
      </c>
      <c r="T6071">
        <v>845078.06451612909</v>
      </c>
      <c r="U6071">
        <v>1338873</v>
      </c>
      <c r="V6071">
        <v>493794.93548387091</v>
      </c>
      <c r="W6071">
        <v>0.58431872298875231</v>
      </c>
      <c r="X6071" t="s">
        <v>326</v>
      </c>
    </row>
    <row r="6072" spans="1:24" x14ac:dyDescent="0.35">
      <c r="A6072">
        <v>3301005774</v>
      </c>
      <c r="B6072" t="s">
        <v>168</v>
      </c>
      <c r="C6072" t="s">
        <v>168</v>
      </c>
      <c r="D6072">
        <v>0</v>
      </c>
      <c r="E6072">
        <v>0</v>
      </c>
      <c r="F6072">
        <v>20</v>
      </c>
      <c r="G6072">
        <v>597479</v>
      </c>
      <c r="H6072">
        <v>49</v>
      </c>
      <c r="I6072">
        <v>925000</v>
      </c>
      <c r="J6072">
        <v>0</v>
      </c>
      <c r="K6072">
        <v>0</v>
      </c>
      <c r="L6072">
        <v>74</v>
      </c>
      <c r="M6072">
        <v>3007600</v>
      </c>
      <c r="N6072">
        <v>150000</v>
      </c>
      <c r="O6072">
        <v>4680079</v>
      </c>
      <c r="P6072" t="s">
        <v>5</v>
      </c>
      <c r="Q6072" t="s">
        <v>9</v>
      </c>
      <c r="R6072" t="s">
        <v>169</v>
      </c>
      <c r="S6072" t="s">
        <v>170</v>
      </c>
      <c r="T6072">
        <v>3019405.8064516126</v>
      </c>
      <c r="U6072">
        <v>2744685</v>
      </c>
      <c r="V6072">
        <v>-274720.80645161262</v>
      </c>
      <c r="W6072">
        <v>-9.0985056021490096E-2</v>
      </c>
      <c r="X6072" t="s">
        <v>228</v>
      </c>
    </row>
    <row r="6073" spans="1:24" x14ac:dyDescent="0.35">
      <c r="A6073">
        <v>3301075173</v>
      </c>
      <c r="B6073" t="s">
        <v>168</v>
      </c>
      <c r="C6073" t="s">
        <v>168</v>
      </c>
      <c r="D6073">
        <v>0</v>
      </c>
      <c r="E6073">
        <v>0</v>
      </c>
      <c r="F6073">
        <v>11</v>
      </c>
      <c r="G6073">
        <v>278398</v>
      </c>
      <c r="H6073">
        <v>6</v>
      </c>
      <c r="I6073">
        <v>55000</v>
      </c>
      <c r="J6073">
        <v>0</v>
      </c>
      <c r="K6073">
        <v>0</v>
      </c>
      <c r="L6073">
        <v>50</v>
      </c>
      <c r="M6073">
        <v>1840000</v>
      </c>
      <c r="N6073">
        <v>465000</v>
      </c>
      <c r="O6073">
        <v>2638398</v>
      </c>
      <c r="P6073" t="s">
        <v>5</v>
      </c>
      <c r="Q6073" t="s">
        <v>12</v>
      </c>
      <c r="R6073" t="s">
        <v>169</v>
      </c>
      <c r="S6073" t="s">
        <v>170</v>
      </c>
      <c r="T6073">
        <v>1702192.2580645161</v>
      </c>
      <c r="U6073">
        <v>1928599</v>
      </c>
      <c r="V6073">
        <v>226406.74193548388</v>
      </c>
      <c r="W6073">
        <v>0.13300891298431861</v>
      </c>
      <c r="X6073" t="s">
        <v>304</v>
      </c>
    </row>
    <row r="6074" spans="1:24" x14ac:dyDescent="0.35">
      <c r="A6074">
        <v>3301010454</v>
      </c>
      <c r="B6074" t="s">
        <v>168</v>
      </c>
      <c r="C6074" t="s">
        <v>168</v>
      </c>
      <c r="D6074">
        <v>0</v>
      </c>
      <c r="E6074">
        <v>0</v>
      </c>
      <c r="F6074">
        <v>1</v>
      </c>
      <c r="G6074">
        <v>25700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303000</v>
      </c>
      <c r="O6074">
        <v>328700</v>
      </c>
      <c r="P6074" t="s">
        <v>5</v>
      </c>
      <c r="Q6074" t="s">
        <v>12</v>
      </c>
      <c r="R6074" t="s">
        <v>169</v>
      </c>
      <c r="S6074" t="s">
        <v>170</v>
      </c>
      <c r="T6074">
        <v>212064.51612903227</v>
      </c>
      <c r="U6074">
        <v>382000</v>
      </c>
      <c r="V6074">
        <v>169935.48387096773</v>
      </c>
      <c r="W6074">
        <v>0.80133860663218726</v>
      </c>
      <c r="X6074" t="s">
        <v>354</v>
      </c>
    </row>
    <row r="6075" spans="1:24" x14ac:dyDescent="0.35">
      <c r="A6075">
        <v>3300009506</v>
      </c>
      <c r="B6075" t="s">
        <v>168</v>
      </c>
      <c r="C6075" t="s">
        <v>168</v>
      </c>
      <c r="D6075">
        <v>0</v>
      </c>
      <c r="E6075">
        <v>0</v>
      </c>
      <c r="F6075">
        <v>2</v>
      </c>
      <c r="G6075">
        <v>66399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303000</v>
      </c>
      <c r="O6075">
        <v>369399</v>
      </c>
      <c r="P6075" t="s">
        <v>5</v>
      </c>
      <c r="Q6075" t="s">
        <v>12</v>
      </c>
      <c r="R6075" t="s">
        <v>169</v>
      </c>
      <c r="S6075" t="s">
        <v>170</v>
      </c>
      <c r="T6075">
        <v>238321.93548387097</v>
      </c>
      <c r="U6075">
        <v>401500</v>
      </c>
      <c r="V6075">
        <v>163178.06451612903</v>
      </c>
      <c r="W6075">
        <v>0.6846959520735032</v>
      </c>
      <c r="X6075" t="s">
        <v>380</v>
      </c>
    </row>
    <row r="6076" spans="1:24" x14ac:dyDescent="0.35">
      <c r="A6076">
        <v>3300007259</v>
      </c>
      <c r="B6076" t="s">
        <v>168</v>
      </c>
      <c r="C6076" t="s">
        <v>168</v>
      </c>
      <c r="D6076">
        <v>0</v>
      </c>
      <c r="E6076">
        <v>0</v>
      </c>
      <c r="F6076">
        <v>119</v>
      </c>
      <c r="G6076">
        <v>3750376</v>
      </c>
      <c r="H6076">
        <v>109</v>
      </c>
      <c r="I6076">
        <v>3695000</v>
      </c>
      <c r="J6076">
        <v>0</v>
      </c>
      <c r="K6076">
        <v>0</v>
      </c>
      <c r="L6076">
        <v>44</v>
      </c>
      <c r="M6076">
        <v>2485600</v>
      </c>
      <c r="N6076">
        <v>85000</v>
      </c>
      <c r="O6076">
        <v>10015976</v>
      </c>
      <c r="P6076" t="s">
        <v>5</v>
      </c>
      <c r="Q6076" t="s">
        <v>10</v>
      </c>
      <c r="R6076" t="s">
        <v>169</v>
      </c>
      <c r="S6076" t="s">
        <v>170</v>
      </c>
      <c r="T6076">
        <v>6461920</v>
      </c>
      <c r="U6076">
        <v>6500056</v>
      </c>
      <c r="V6076">
        <v>38136</v>
      </c>
      <c r="W6076">
        <v>5.9016515215291054E-3</v>
      </c>
      <c r="X6076" t="s">
        <v>362</v>
      </c>
    </row>
    <row r="6077" spans="1:24" x14ac:dyDescent="0.35">
      <c r="A6077">
        <v>3300013265</v>
      </c>
      <c r="B6077" t="s">
        <v>168</v>
      </c>
      <c r="C6077" t="s">
        <v>168</v>
      </c>
      <c r="D6077">
        <v>0</v>
      </c>
      <c r="E6077">
        <v>0</v>
      </c>
      <c r="F6077">
        <v>0</v>
      </c>
      <c r="G6077">
        <v>0</v>
      </c>
      <c r="H6077">
        <v>31</v>
      </c>
      <c r="I6077">
        <v>1215000</v>
      </c>
      <c r="J6077">
        <v>0</v>
      </c>
      <c r="K6077">
        <v>0</v>
      </c>
      <c r="L6077">
        <v>0</v>
      </c>
      <c r="M6077">
        <v>0</v>
      </c>
      <c r="N6077">
        <v>780900</v>
      </c>
      <c r="O6077">
        <v>1995900</v>
      </c>
      <c r="P6077" t="s">
        <v>5</v>
      </c>
      <c r="Q6077" t="s">
        <v>17</v>
      </c>
      <c r="R6077" t="s">
        <v>169</v>
      </c>
      <c r="S6077" t="s">
        <v>170</v>
      </c>
      <c r="T6077">
        <v>1287677.4193548386</v>
      </c>
      <c r="U6077">
        <v>1008000</v>
      </c>
      <c r="V6077">
        <v>-279677.41935483855</v>
      </c>
      <c r="W6077">
        <v>-0.2171952502630391</v>
      </c>
      <c r="X6077" t="s">
        <v>286</v>
      </c>
    </row>
    <row r="6078" spans="1:24" x14ac:dyDescent="0.35">
      <c r="A6078">
        <v>3301001934</v>
      </c>
      <c r="B6078" t="s">
        <v>168</v>
      </c>
      <c r="C6078" t="s">
        <v>168</v>
      </c>
      <c r="D6078">
        <v>0</v>
      </c>
      <c r="E6078">
        <v>0</v>
      </c>
      <c r="F6078">
        <v>14</v>
      </c>
      <c r="G6078">
        <v>660944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381000</v>
      </c>
      <c r="O6078">
        <v>1041944</v>
      </c>
      <c r="P6078" t="s">
        <v>5</v>
      </c>
      <c r="Q6078" t="s">
        <v>12</v>
      </c>
      <c r="R6078" t="s">
        <v>169</v>
      </c>
      <c r="S6078" t="s">
        <v>170</v>
      </c>
      <c r="T6078">
        <v>672221.93548387091</v>
      </c>
      <c r="U6078">
        <v>569044</v>
      </c>
      <c r="V6078">
        <v>-103177.93548387091</v>
      </c>
      <c r="W6078">
        <v>-0.15348790338060392</v>
      </c>
      <c r="X6078" t="s">
        <v>380</v>
      </c>
    </row>
    <row r="6079" spans="1:24" x14ac:dyDescent="0.35">
      <c r="A6079">
        <v>3301075265</v>
      </c>
      <c r="B6079" t="s">
        <v>168</v>
      </c>
      <c r="C6079" t="s">
        <v>168</v>
      </c>
      <c r="D6079">
        <v>0</v>
      </c>
      <c r="E6079">
        <v>0</v>
      </c>
      <c r="F6079">
        <v>4</v>
      </c>
      <c r="G6079">
        <v>248391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4087500</v>
      </c>
      <c r="O6079">
        <v>4335891</v>
      </c>
      <c r="P6079" t="s">
        <v>5</v>
      </c>
      <c r="Q6079" t="s">
        <v>6</v>
      </c>
      <c r="R6079" t="s">
        <v>181</v>
      </c>
      <c r="S6079" t="s">
        <v>170</v>
      </c>
      <c r="T6079">
        <v>2797349.0322580645</v>
      </c>
      <c r="U6079">
        <v>4202885</v>
      </c>
      <c r="V6079">
        <v>1405535.9677419355</v>
      </c>
      <c r="W6079">
        <v>0.50245284071947371</v>
      </c>
      <c r="X6079" t="s">
        <v>255</v>
      </c>
    </row>
    <row r="6080" spans="1:24" x14ac:dyDescent="0.35">
      <c r="A6080">
        <v>3300014709</v>
      </c>
      <c r="B6080" t="s">
        <v>168</v>
      </c>
      <c r="C6080" t="s">
        <v>168</v>
      </c>
      <c r="D6080">
        <v>0</v>
      </c>
      <c r="E6080">
        <v>0</v>
      </c>
      <c r="F6080">
        <v>84</v>
      </c>
      <c r="G6080">
        <v>4121157</v>
      </c>
      <c r="H6080">
        <v>56</v>
      </c>
      <c r="I6080">
        <v>1870000</v>
      </c>
      <c r="J6080">
        <v>0</v>
      </c>
      <c r="K6080">
        <v>0</v>
      </c>
      <c r="L6080">
        <v>0</v>
      </c>
      <c r="M6080">
        <v>0</v>
      </c>
      <c r="N6080">
        <v>1010500</v>
      </c>
      <c r="O6080">
        <v>7001657</v>
      </c>
      <c r="P6080" t="s">
        <v>5</v>
      </c>
      <c r="Q6080" t="s">
        <v>7</v>
      </c>
      <c r="R6080" t="s">
        <v>169</v>
      </c>
      <c r="S6080" t="s">
        <v>170</v>
      </c>
      <c r="T6080">
        <v>4517198.064516129</v>
      </c>
      <c r="U6080">
        <v>4477979</v>
      </c>
      <c r="V6080">
        <v>-39219.064516128972</v>
      </c>
      <c r="W6080">
        <v>-8.6821662357924323E-3</v>
      </c>
      <c r="X6080" t="s">
        <v>218</v>
      </c>
    </row>
    <row r="6081" spans="1:24" x14ac:dyDescent="0.35">
      <c r="A6081">
        <v>3301066259</v>
      </c>
      <c r="B6081" t="s">
        <v>168</v>
      </c>
      <c r="C6081" t="s">
        <v>168</v>
      </c>
      <c r="D6081">
        <v>0</v>
      </c>
      <c r="E6081">
        <v>0</v>
      </c>
      <c r="F6081">
        <v>0</v>
      </c>
      <c r="G6081">
        <v>0</v>
      </c>
      <c r="H6081">
        <v>13</v>
      </c>
      <c r="I6081">
        <v>305000</v>
      </c>
      <c r="J6081">
        <v>0</v>
      </c>
      <c r="K6081">
        <v>0</v>
      </c>
      <c r="L6081">
        <v>1</v>
      </c>
      <c r="M6081">
        <v>102400</v>
      </c>
      <c r="N6081">
        <v>76000</v>
      </c>
      <c r="O6081">
        <v>483400</v>
      </c>
      <c r="P6081" t="s">
        <v>5</v>
      </c>
      <c r="Q6081" t="s">
        <v>11</v>
      </c>
      <c r="R6081" t="s">
        <v>169</v>
      </c>
      <c r="S6081" t="s">
        <v>170</v>
      </c>
      <c r="T6081">
        <v>311870.96774193551</v>
      </c>
      <c r="U6081">
        <v>421200</v>
      </c>
      <c r="V6081">
        <v>109329.03225806449</v>
      </c>
      <c r="W6081">
        <v>0.35055854364915162</v>
      </c>
      <c r="X6081" t="s">
        <v>365</v>
      </c>
    </row>
    <row r="6082" spans="1:24" x14ac:dyDescent="0.35">
      <c r="A6082">
        <v>3301022288</v>
      </c>
      <c r="B6082" t="s">
        <v>168</v>
      </c>
      <c r="C6082" t="s">
        <v>168</v>
      </c>
      <c r="D6082">
        <v>0</v>
      </c>
      <c r="E6082">
        <v>0</v>
      </c>
      <c r="F6082">
        <v>101</v>
      </c>
      <c r="G6082">
        <v>3156787</v>
      </c>
      <c r="H6082">
        <v>64</v>
      </c>
      <c r="I6082">
        <v>2385000</v>
      </c>
      <c r="J6082">
        <v>0</v>
      </c>
      <c r="K6082">
        <v>0</v>
      </c>
      <c r="L6082">
        <v>2</v>
      </c>
      <c r="M6082">
        <v>74800</v>
      </c>
      <c r="N6082">
        <v>150000</v>
      </c>
      <c r="O6082">
        <v>5766587</v>
      </c>
      <c r="P6082" t="s">
        <v>5</v>
      </c>
      <c r="Q6082" t="s">
        <v>14</v>
      </c>
      <c r="R6082" t="s">
        <v>169</v>
      </c>
      <c r="S6082" t="s">
        <v>170</v>
      </c>
      <c r="T6082">
        <v>3720378.7096774196</v>
      </c>
      <c r="U6082">
        <v>2323755</v>
      </c>
      <c r="V6082">
        <v>-1396623.7096774196</v>
      </c>
      <c r="W6082">
        <v>-0.37539826417255129</v>
      </c>
      <c r="X6082" t="s">
        <v>327</v>
      </c>
    </row>
    <row r="6083" spans="1:24" x14ac:dyDescent="0.35">
      <c r="A6083">
        <v>3301011975</v>
      </c>
      <c r="B6083" t="s">
        <v>168</v>
      </c>
      <c r="C6083" t="s">
        <v>168</v>
      </c>
      <c r="D6083">
        <v>0</v>
      </c>
      <c r="E6083">
        <v>0</v>
      </c>
      <c r="F6083">
        <v>0</v>
      </c>
      <c r="G6083">
        <v>0</v>
      </c>
      <c r="H6083">
        <v>28</v>
      </c>
      <c r="I6083">
        <v>1200000</v>
      </c>
      <c r="J6083">
        <v>0</v>
      </c>
      <c r="K6083">
        <v>0</v>
      </c>
      <c r="L6083">
        <v>0</v>
      </c>
      <c r="M6083">
        <v>0</v>
      </c>
      <c r="N6083">
        <v>30000</v>
      </c>
      <c r="O6083">
        <v>1230000</v>
      </c>
      <c r="P6083" t="s">
        <v>5</v>
      </c>
      <c r="Q6083" t="s">
        <v>11</v>
      </c>
      <c r="R6083" t="s">
        <v>169</v>
      </c>
      <c r="S6083" t="s">
        <v>170</v>
      </c>
      <c r="T6083">
        <v>793548.3870967743</v>
      </c>
      <c r="U6083">
        <v>470000</v>
      </c>
      <c r="V6083">
        <v>-323548.3870967743</v>
      </c>
      <c r="W6083">
        <v>-0.40772357723577246</v>
      </c>
      <c r="X6083" t="s">
        <v>193</v>
      </c>
    </row>
    <row r="6084" spans="1:24" x14ac:dyDescent="0.35">
      <c r="A6084">
        <v>3300014857</v>
      </c>
      <c r="B6084" t="s">
        <v>168</v>
      </c>
      <c r="C6084" t="s">
        <v>168</v>
      </c>
      <c r="D6084">
        <v>0</v>
      </c>
      <c r="E6084">
        <v>0</v>
      </c>
      <c r="F6084">
        <v>72</v>
      </c>
      <c r="G6084">
        <v>2700018</v>
      </c>
      <c r="H6084">
        <v>71</v>
      </c>
      <c r="I6084">
        <v>2554000</v>
      </c>
      <c r="J6084">
        <v>0</v>
      </c>
      <c r="K6084">
        <v>0</v>
      </c>
      <c r="L6084">
        <v>1</v>
      </c>
      <c r="M6084">
        <v>20000</v>
      </c>
      <c r="N6084">
        <v>2081700</v>
      </c>
      <c r="O6084">
        <v>7355718</v>
      </c>
      <c r="P6084" t="s">
        <v>5</v>
      </c>
      <c r="Q6084" t="s">
        <v>7</v>
      </c>
      <c r="R6084" t="s">
        <v>169</v>
      </c>
      <c r="S6084" t="s">
        <v>170</v>
      </c>
      <c r="T6084">
        <v>4745624.5161290318</v>
      </c>
      <c r="U6084">
        <v>4205749</v>
      </c>
      <c r="V6084">
        <v>-539875.51612903178</v>
      </c>
      <c r="W6084">
        <v>-0.11376279650742449</v>
      </c>
      <c r="X6084" t="s">
        <v>236</v>
      </c>
    </row>
    <row r="6085" spans="1:24" x14ac:dyDescent="0.35">
      <c r="A6085">
        <v>3300002688</v>
      </c>
      <c r="B6085" t="s">
        <v>168</v>
      </c>
      <c r="C6085" t="s">
        <v>168</v>
      </c>
      <c r="D6085">
        <v>0</v>
      </c>
      <c r="E6085">
        <v>0</v>
      </c>
      <c r="F6085">
        <v>157</v>
      </c>
      <c r="G6085">
        <v>4771327</v>
      </c>
      <c r="H6085">
        <v>123</v>
      </c>
      <c r="I6085">
        <v>4085000</v>
      </c>
      <c r="J6085">
        <v>0</v>
      </c>
      <c r="K6085">
        <v>0</v>
      </c>
      <c r="L6085">
        <v>24</v>
      </c>
      <c r="M6085">
        <v>1057600</v>
      </c>
      <c r="N6085">
        <v>30000</v>
      </c>
      <c r="O6085">
        <v>9943927</v>
      </c>
      <c r="P6085" t="s">
        <v>5</v>
      </c>
      <c r="Q6085" t="s">
        <v>13</v>
      </c>
      <c r="R6085" t="s">
        <v>169</v>
      </c>
      <c r="S6085" t="s">
        <v>170</v>
      </c>
      <c r="T6085">
        <v>6415436.7741935477</v>
      </c>
      <c r="U6085">
        <v>6748429</v>
      </c>
      <c r="V6085">
        <v>332992.22580645233</v>
      </c>
      <c r="W6085">
        <v>5.1904841015023573E-2</v>
      </c>
      <c r="X6085" t="s">
        <v>325</v>
      </c>
    </row>
    <row r="6086" spans="1:24" x14ac:dyDescent="0.35">
      <c r="A6086">
        <v>3301003486</v>
      </c>
      <c r="B6086" t="s">
        <v>168</v>
      </c>
      <c r="C6086" t="s">
        <v>168</v>
      </c>
      <c r="D6086">
        <v>0</v>
      </c>
      <c r="E6086">
        <v>0</v>
      </c>
      <c r="F6086">
        <v>129</v>
      </c>
      <c r="G6086">
        <v>5115064</v>
      </c>
      <c r="H6086">
        <v>176</v>
      </c>
      <c r="I6086">
        <v>6557000</v>
      </c>
      <c r="J6086">
        <v>0</v>
      </c>
      <c r="K6086">
        <v>0</v>
      </c>
      <c r="L6086">
        <v>88</v>
      </c>
      <c r="M6086">
        <v>3781200</v>
      </c>
      <c r="N6086">
        <v>30000</v>
      </c>
      <c r="O6086">
        <v>15483264</v>
      </c>
      <c r="P6086" t="s">
        <v>5</v>
      </c>
      <c r="Q6086" t="s">
        <v>9</v>
      </c>
      <c r="R6086" t="s">
        <v>169</v>
      </c>
      <c r="S6086" t="s">
        <v>170</v>
      </c>
      <c r="T6086">
        <v>9989202.5806451607</v>
      </c>
      <c r="U6086">
        <v>15071568</v>
      </c>
      <c r="V6086">
        <v>5082365.4193548393</v>
      </c>
      <c r="W6086">
        <v>0.50878589940725694</v>
      </c>
      <c r="X6086" t="s">
        <v>258</v>
      </c>
    </row>
    <row r="6087" spans="1:24" x14ac:dyDescent="0.35">
      <c r="A6087">
        <v>3301015190</v>
      </c>
      <c r="B6087" t="s">
        <v>168</v>
      </c>
      <c r="C6087" t="s">
        <v>168</v>
      </c>
      <c r="D6087">
        <v>0</v>
      </c>
      <c r="E6087">
        <v>0</v>
      </c>
      <c r="F6087">
        <v>2</v>
      </c>
      <c r="G6087">
        <v>31796</v>
      </c>
      <c r="H6087">
        <v>3</v>
      </c>
      <c r="I6087">
        <v>95000</v>
      </c>
      <c r="J6087">
        <v>0</v>
      </c>
      <c r="K6087">
        <v>0</v>
      </c>
      <c r="L6087">
        <v>1</v>
      </c>
      <c r="M6087">
        <v>237920</v>
      </c>
      <c r="N6087">
        <v>980000</v>
      </c>
      <c r="O6087">
        <v>1344716</v>
      </c>
      <c r="P6087" t="s">
        <v>5</v>
      </c>
      <c r="Q6087" t="s">
        <v>8</v>
      </c>
      <c r="R6087" t="s">
        <v>169</v>
      </c>
      <c r="S6087" t="s">
        <v>170</v>
      </c>
      <c r="T6087">
        <v>867558.70967741939</v>
      </c>
      <c r="U6087">
        <v>1487920</v>
      </c>
      <c r="V6087">
        <v>620361.29032258061</v>
      </c>
      <c r="W6087">
        <v>0.7150654859464749</v>
      </c>
      <c r="X6087" t="s">
        <v>350</v>
      </c>
    </row>
    <row r="6088" spans="1:24" x14ac:dyDescent="0.35">
      <c r="A6088">
        <v>3300004560</v>
      </c>
      <c r="B6088" t="s">
        <v>168</v>
      </c>
      <c r="C6088" t="s">
        <v>168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180000</v>
      </c>
      <c r="O6088">
        <v>180000</v>
      </c>
      <c r="P6088" t="s">
        <v>5</v>
      </c>
      <c r="Q6088" t="s">
        <v>13</v>
      </c>
      <c r="R6088" t="s">
        <v>169</v>
      </c>
      <c r="S6088" t="s">
        <v>170</v>
      </c>
      <c r="T6088">
        <v>116129.03225806452</v>
      </c>
      <c r="U6088">
        <v>30000</v>
      </c>
      <c r="V6088">
        <v>-86129.032258064515</v>
      </c>
      <c r="W6088">
        <v>-0.7416666666666667</v>
      </c>
      <c r="X6088" t="s">
        <v>242</v>
      </c>
    </row>
    <row r="6089" spans="1:24" x14ac:dyDescent="0.35">
      <c r="A6089">
        <v>3301072088</v>
      </c>
      <c r="B6089" t="s">
        <v>168</v>
      </c>
      <c r="C6089" t="s">
        <v>168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150000</v>
      </c>
      <c r="O6089">
        <v>150000</v>
      </c>
      <c r="P6089" t="s">
        <v>5</v>
      </c>
      <c r="Q6089" t="s">
        <v>14</v>
      </c>
      <c r="R6089" t="s">
        <v>169</v>
      </c>
      <c r="S6089" t="s">
        <v>170</v>
      </c>
      <c r="T6089">
        <v>96774.193548387106</v>
      </c>
      <c r="U6089">
        <v>150000</v>
      </c>
      <c r="V6089">
        <v>53225.806451612894</v>
      </c>
      <c r="W6089">
        <v>0.54999999999999982</v>
      </c>
      <c r="X6089" t="s">
        <v>323</v>
      </c>
    </row>
    <row r="6090" spans="1:24" x14ac:dyDescent="0.35">
      <c r="A6090">
        <v>6001138710</v>
      </c>
      <c r="B6090" t="s">
        <v>168</v>
      </c>
      <c r="C6090" t="s">
        <v>168</v>
      </c>
      <c r="D6090">
        <v>0</v>
      </c>
      <c r="E6090">
        <v>0</v>
      </c>
      <c r="F6090">
        <v>29</v>
      </c>
      <c r="G6090">
        <v>932459</v>
      </c>
      <c r="H6090">
        <v>10</v>
      </c>
      <c r="I6090">
        <v>250000</v>
      </c>
      <c r="J6090">
        <v>0</v>
      </c>
      <c r="K6090">
        <v>0</v>
      </c>
      <c r="L6090">
        <v>11</v>
      </c>
      <c r="M6090">
        <v>1226400</v>
      </c>
      <c r="N6090">
        <v>165000</v>
      </c>
      <c r="O6090">
        <v>2573859</v>
      </c>
      <c r="P6090" t="s">
        <v>5</v>
      </c>
      <c r="Q6090" t="s">
        <v>14</v>
      </c>
      <c r="R6090" t="s">
        <v>169</v>
      </c>
      <c r="S6090" t="s">
        <v>170</v>
      </c>
      <c r="T6090">
        <v>1660554.1935483869</v>
      </c>
      <c r="U6090">
        <v>1109285</v>
      </c>
      <c r="V6090">
        <v>-551269.19354838692</v>
      </c>
      <c r="W6090">
        <v>-0.33197904391810107</v>
      </c>
      <c r="X6090" t="s">
        <v>409</v>
      </c>
    </row>
    <row r="6091" spans="1:24" x14ac:dyDescent="0.35">
      <c r="A6091">
        <v>3301061318</v>
      </c>
      <c r="B6091" t="s">
        <v>168</v>
      </c>
      <c r="C6091" t="s">
        <v>168</v>
      </c>
      <c r="D6091">
        <v>0</v>
      </c>
      <c r="E6091">
        <v>0</v>
      </c>
      <c r="F6091">
        <v>261</v>
      </c>
      <c r="G6091">
        <v>12145923</v>
      </c>
      <c r="H6091">
        <v>74</v>
      </c>
      <c r="I6091">
        <v>3845000</v>
      </c>
      <c r="J6091">
        <v>0</v>
      </c>
      <c r="K6091">
        <v>0</v>
      </c>
      <c r="L6091">
        <v>33</v>
      </c>
      <c r="M6091">
        <v>2429200</v>
      </c>
      <c r="N6091">
        <v>150000</v>
      </c>
      <c r="O6091">
        <v>18570123</v>
      </c>
      <c r="P6091" t="s">
        <v>5</v>
      </c>
      <c r="Q6091" t="s">
        <v>14</v>
      </c>
      <c r="R6091" t="s">
        <v>169</v>
      </c>
      <c r="S6091" t="s">
        <v>170</v>
      </c>
      <c r="T6091">
        <v>11980724.516129032</v>
      </c>
      <c r="U6091">
        <v>10789715</v>
      </c>
      <c r="V6091">
        <v>-1191009.5161290318</v>
      </c>
      <c r="W6091">
        <v>-9.9410475094860673E-2</v>
      </c>
      <c r="X6091" t="s">
        <v>402</v>
      </c>
    </row>
    <row r="6092" spans="1:24" x14ac:dyDescent="0.35">
      <c r="A6092">
        <v>3300013886</v>
      </c>
      <c r="B6092" t="s">
        <v>168</v>
      </c>
      <c r="C6092" t="s">
        <v>168</v>
      </c>
      <c r="D6092">
        <v>0</v>
      </c>
      <c r="E6092">
        <v>0</v>
      </c>
      <c r="F6092">
        <v>20</v>
      </c>
      <c r="G6092">
        <v>861778</v>
      </c>
      <c r="H6092">
        <v>1</v>
      </c>
      <c r="I6092">
        <v>20000</v>
      </c>
      <c r="J6092">
        <v>0</v>
      </c>
      <c r="K6092">
        <v>0</v>
      </c>
      <c r="L6092">
        <v>1</v>
      </c>
      <c r="M6092">
        <v>52400</v>
      </c>
      <c r="N6092">
        <v>960700</v>
      </c>
      <c r="O6092">
        <v>1894878</v>
      </c>
      <c r="P6092" t="s">
        <v>5</v>
      </c>
      <c r="Q6092" t="s">
        <v>7</v>
      </c>
      <c r="R6092" t="s">
        <v>169</v>
      </c>
      <c r="S6092" t="s">
        <v>170</v>
      </c>
      <c r="T6092">
        <v>1222501.935483871</v>
      </c>
      <c r="U6092">
        <v>1155896</v>
      </c>
      <c r="V6092">
        <v>-66605.935483871028</v>
      </c>
      <c r="W6092">
        <v>-5.4483296549962645E-2</v>
      </c>
      <c r="X6092" t="s">
        <v>225</v>
      </c>
    </row>
    <row r="6093" spans="1:24" x14ac:dyDescent="0.35">
      <c r="A6093">
        <v>3301049670</v>
      </c>
      <c r="B6093" t="s">
        <v>168</v>
      </c>
      <c r="C6093" t="s">
        <v>168</v>
      </c>
      <c r="D6093">
        <v>0</v>
      </c>
      <c r="E6093">
        <v>0</v>
      </c>
      <c r="F6093">
        <v>574</v>
      </c>
      <c r="G6093">
        <v>22688285</v>
      </c>
      <c r="H6093">
        <v>16</v>
      </c>
      <c r="I6093">
        <v>835000</v>
      </c>
      <c r="J6093">
        <v>0</v>
      </c>
      <c r="K6093">
        <v>0</v>
      </c>
      <c r="L6093">
        <v>9</v>
      </c>
      <c r="M6093">
        <v>1148250</v>
      </c>
      <c r="N6093">
        <v>150000</v>
      </c>
      <c r="O6093">
        <v>24821535</v>
      </c>
      <c r="P6093" t="s">
        <v>5</v>
      </c>
      <c r="Q6093" t="s">
        <v>15</v>
      </c>
      <c r="R6093" t="s">
        <v>169</v>
      </c>
      <c r="S6093" t="s">
        <v>170</v>
      </c>
      <c r="T6093">
        <v>16013893.548387095</v>
      </c>
      <c r="U6093">
        <v>16107748</v>
      </c>
      <c r="V6093">
        <v>93854.451612904668</v>
      </c>
      <c r="W6093">
        <v>5.8608140068694414E-3</v>
      </c>
      <c r="X6093" t="s">
        <v>329</v>
      </c>
    </row>
    <row r="6094" spans="1:24" x14ac:dyDescent="0.35">
      <c r="A6094">
        <v>3301062254</v>
      </c>
      <c r="B6094" t="s">
        <v>168</v>
      </c>
      <c r="C6094" t="s">
        <v>168</v>
      </c>
      <c r="D6094">
        <v>0</v>
      </c>
      <c r="E6094">
        <v>0</v>
      </c>
      <c r="F6094">
        <v>3</v>
      </c>
      <c r="G6094">
        <v>26994</v>
      </c>
      <c r="H6094">
        <v>8</v>
      </c>
      <c r="I6094">
        <v>280000</v>
      </c>
      <c r="J6094">
        <v>0</v>
      </c>
      <c r="K6094">
        <v>0</v>
      </c>
      <c r="L6094">
        <v>0</v>
      </c>
      <c r="M6094">
        <v>0</v>
      </c>
      <c r="N6094">
        <v>150000</v>
      </c>
      <c r="O6094">
        <v>456994</v>
      </c>
      <c r="P6094" t="s">
        <v>5</v>
      </c>
      <c r="Q6094" t="s">
        <v>15</v>
      </c>
      <c r="R6094" t="s">
        <v>169</v>
      </c>
      <c r="S6094" t="s">
        <v>170</v>
      </c>
      <c r="T6094">
        <v>294834.83870967745</v>
      </c>
      <c r="U6094">
        <v>380400</v>
      </c>
      <c r="V6094">
        <v>85565.161290322547</v>
      </c>
      <c r="W6094">
        <v>0.29021387589333769</v>
      </c>
      <c r="X6094" t="s">
        <v>230</v>
      </c>
    </row>
    <row r="6095" spans="1:24" x14ac:dyDescent="0.35">
      <c r="A6095">
        <v>3301013030</v>
      </c>
      <c r="B6095" t="s">
        <v>168</v>
      </c>
      <c r="C6095" t="s">
        <v>168</v>
      </c>
      <c r="D6095">
        <v>0</v>
      </c>
      <c r="E6095">
        <v>0</v>
      </c>
      <c r="F6095">
        <v>27</v>
      </c>
      <c r="G6095">
        <v>980872</v>
      </c>
      <c r="H6095">
        <v>2</v>
      </c>
      <c r="I6095">
        <v>105000</v>
      </c>
      <c r="J6095">
        <v>0</v>
      </c>
      <c r="K6095">
        <v>0</v>
      </c>
      <c r="L6095">
        <v>0</v>
      </c>
      <c r="M6095">
        <v>0</v>
      </c>
      <c r="N6095">
        <v>1182000</v>
      </c>
      <c r="O6095">
        <v>2267872</v>
      </c>
      <c r="P6095" t="s">
        <v>5</v>
      </c>
      <c r="Q6095" t="s">
        <v>7</v>
      </c>
      <c r="R6095" t="s">
        <v>169</v>
      </c>
      <c r="S6095" t="s">
        <v>170</v>
      </c>
      <c r="T6095">
        <v>1463143.2258064514</v>
      </c>
      <c r="U6095">
        <v>1993195</v>
      </c>
      <c r="V6095">
        <v>530051.7741935486</v>
      </c>
      <c r="W6095">
        <v>0.36226923300785963</v>
      </c>
      <c r="X6095" t="s">
        <v>289</v>
      </c>
    </row>
    <row r="6096" spans="1:24" x14ac:dyDescent="0.35">
      <c r="A6096">
        <v>3300017684</v>
      </c>
      <c r="B6096" t="s">
        <v>168</v>
      </c>
      <c r="C6096" t="s">
        <v>168</v>
      </c>
      <c r="D6096">
        <v>0</v>
      </c>
      <c r="E6096">
        <v>0</v>
      </c>
      <c r="F6096">
        <v>5</v>
      </c>
      <c r="G6096">
        <v>9070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1773500</v>
      </c>
      <c r="O6096">
        <v>1782570</v>
      </c>
      <c r="P6096" t="s">
        <v>5</v>
      </c>
      <c r="Q6096" t="s">
        <v>7</v>
      </c>
      <c r="R6096" t="s">
        <v>169</v>
      </c>
      <c r="S6096" t="s">
        <v>170</v>
      </c>
      <c r="T6096">
        <v>1150045.1612903227</v>
      </c>
      <c r="U6096">
        <v>2299900</v>
      </c>
      <c r="V6096">
        <v>1149854.8387096773</v>
      </c>
      <c r="W6096">
        <v>0.99983450860274758</v>
      </c>
      <c r="X6096" t="s">
        <v>288</v>
      </c>
    </row>
    <row r="6097" spans="1:24" x14ac:dyDescent="0.35">
      <c r="A6097">
        <v>3301030116</v>
      </c>
      <c r="B6097" t="s">
        <v>168</v>
      </c>
      <c r="C6097" t="s">
        <v>168</v>
      </c>
      <c r="D6097">
        <v>0</v>
      </c>
      <c r="E6097">
        <v>0</v>
      </c>
      <c r="F6097">
        <v>15</v>
      </c>
      <c r="G6097">
        <v>649276</v>
      </c>
      <c r="H6097">
        <v>0</v>
      </c>
      <c r="I6097">
        <v>0</v>
      </c>
      <c r="J6097">
        <v>0</v>
      </c>
      <c r="K6097">
        <v>0</v>
      </c>
      <c r="L6097">
        <v>3</v>
      </c>
      <c r="M6097">
        <v>456450</v>
      </c>
      <c r="N6097">
        <v>1047000</v>
      </c>
      <c r="O6097">
        <v>2152726</v>
      </c>
      <c r="P6097" t="s">
        <v>5</v>
      </c>
      <c r="Q6097" t="s">
        <v>8</v>
      </c>
      <c r="R6097" t="s">
        <v>169</v>
      </c>
      <c r="S6097" t="s">
        <v>170</v>
      </c>
      <c r="T6097">
        <v>1388855.4838709678</v>
      </c>
      <c r="U6097">
        <v>798782</v>
      </c>
      <c r="V6097">
        <v>-590073.48387096776</v>
      </c>
      <c r="W6097">
        <v>-0.42486312703056495</v>
      </c>
      <c r="X6097" t="s">
        <v>419</v>
      </c>
    </row>
    <row r="6098" spans="1:24" x14ac:dyDescent="0.35">
      <c r="A6098">
        <v>3300016653</v>
      </c>
      <c r="B6098" t="s">
        <v>168</v>
      </c>
      <c r="C6098" t="s">
        <v>168</v>
      </c>
      <c r="D6098">
        <v>0</v>
      </c>
      <c r="E6098">
        <v>0</v>
      </c>
      <c r="F6098">
        <v>178</v>
      </c>
      <c r="G6098">
        <v>7278653</v>
      </c>
      <c r="H6098">
        <v>33</v>
      </c>
      <c r="I6098">
        <v>860000</v>
      </c>
      <c r="J6098">
        <v>0</v>
      </c>
      <c r="K6098">
        <v>0</v>
      </c>
      <c r="L6098">
        <v>0</v>
      </c>
      <c r="M6098">
        <v>0</v>
      </c>
      <c r="N6098">
        <v>1083000</v>
      </c>
      <c r="O6098">
        <v>9221653</v>
      </c>
      <c r="P6098" t="s">
        <v>5</v>
      </c>
      <c r="Q6098" t="s">
        <v>6</v>
      </c>
      <c r="R6098" t="s">
        <v>169</v>
      </c>
      <c r="S6098" t="s">
        <v>170</v>
      </c>
      <c r="T6098">
        <v>5949453.5483870972</v>
      </c>
      <c r="U6098">
        <v>5828925</v>
      </c>
      <c r="V6098">
        <v>-120528.54838709719</v>
      </c>
      <c r="W6098">
        <v>-2.0258759465358378E-2</v>
      </c>
      <c r="X6098" t="s">
        <v>197</v>
      </c>
    </row>
    <row r="6099" spans="1:24" x14ac:dyDescent="0.35">
      <c r="A6099">
        <v>3301039183</v>
      </c>
      <c r="B6099" t="s">
        <v>168</v>
      </c>
      <c r="C6099" t="s">
        <v>168</v>
      </c>
      <c r="D6099">
        <v>0</v>
      </c>
      <c r="E6099">
        <v>0</v>
      </c>
      <c r="F6099">
        <v>1</v>
      </c>
      <c r="G6099">
        <v>9900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735000</v>
      </c>
      <c r="O6099">
        <v>744900</v>
      </c>
      <c r="P6099" t="s">
        <v>5</v>
      </c>
      <c r="Q6099" t="s">
        <v>12</v>
      </c>
      <c r="R6099" t="s">
        <v>169</v>
      </c>
      <c r="S6099" t="s">
        <v>170</v>
      </c>
      <c r="T6099">
        <v>480580.6451612903</v>
      </c>
      <c r="U6099">
        <v>712800</v>
      </c>
      <c r="V6099">
        <v>232219.3548387097</v>
      </c>
      <c r="W6099">
        <v>0.48320579943616604</v>
      </c>
      <c r="X6099" t="s">
        <v>364</v>
      </c>
    </row>
    <row r="6100" spans="1:24" x14ac:dyDescent="0.35">
      <c r="A6100">
        <v>3301054204</v>
      </c>
      <c r="B6100" t="s">
        <v>168</v>
      </c>
      <c r="C6100" t="s">
        <v>168</v>
      </c>
      <c r="D6100">
        <v>0</v>
      </c>
      <c r="E6100">
        <v>0</v>
      </c>
      <c r="F6100">
        <v>84</v>
      </c>
      <c r="G6100">
        <v>4454516</v>
      </c>
      <c r="H6100">
        <v>44</v>
      </c>
      <c r="I6100">
        <v>1050000</v>
      </c>
      <c r="J6100">
        <v>0</v>
      </c>
      <c r="K6100">
        <v>0</v>
      </c>
      <c r="L6100">
        <v>42</v>
      </c>
      <c r="M6100">
        <v>2780800</v>
      </c>
      <c r="N6100">
        <v>1188000</v>
      </c>
      <c r="O6100">
        <v>9473316</v>
      </c>
      <c r="P6100" t="s">
        <v>5</v>
      </c>
      <c r="Q6100" t="s">
        <v>8</v>
      </c>
      <c r="R6100" t="s">
        <v>169</v>
      </c>
      <c r="S6100" t="s">
        <v>170</v>
      </c>
      <c r="T6100">
        <v>6111816.7741935477</v>
      </c>
      <c r="U6100">
        <v>4798139</v>
      </c>
      <c r="V6100">
        <v>-1313677.7741935477</v>
      </c>
      <c r="W6100">
        <v>-0.21494063430376431</v>
      </c>
      <c r="X6100" t="s">
        <v>240</v>
      </c>
    </row>
    <row r="6101" spans="1:24" x14ac:dyDescent="0.35">
      <c r="A6101">
        <v>3301030498</v>
      </c>
      <c r="B6101" t="s">
        <v>168</v>
      </c>
      <c r="C6101" t="s">
        <v>168</v>
      </c>
      <c r="D6101">
        <v>0</v>
      </c>
      <c r="E6101">
        <v>0</v>
      </c>
      <c r="F6101">
        <v>27</v>
      </c>
      <c r="G6101">
        <v>737368</v>
      </c>
      <c r="H6101">
        <v>22</v>
      </c>
      <c r="I6101">
        <v>530000</v>
      </c>
      <c r="J6101">
        <v>0</v>
      </c>
      <c r="K6101">
        <v>0</v>
      </c>
      <c r="L6101">
        <v>0</v>
      </c>
      <c r="M6101">
        <v>0</v>
      </c>
      <c r="N6101">
        <v>90000</v>
      </c>
      <c r="O6101">
        <v>1357368</v>
      </c>
      <c r="P6101" t="s">
        <v>5</v>
      </c>
      <c r="Q6101" t="s">
        <v>13</v>
      </c>
      <c r="R6101" t="s">
        <v>169</v>
      </c>
      <c r="S6101" t="s">
        <v>170</v>
      </c>
      <c r="T6101">
        <v>875721.29032258061</v>
      </c>
      <c r="U6101">
        <v>1185382</v>
      </c>
      <c r="V6101">
        <v>309660.70967741939</v>
      </c>
      <c r="W6101">
        <v>0.3536064648643551</v>
      </c>
      <c r="X6101" t="s">
        <v>250</v>
      </c>
    </row>
    <row r="6102" spans="1:24" x14ac:dyDescent="0.35">
      <c r="A6102">
        <v>3301072422</v>
      </c>
      <c r="B6102" t="s">
        <v>168</v>
      </c>
      <c r="C6102" t="s">
        <v>168</v>
      </c>
      <c r="D6102">
        <v>0</v>
      </c>
      <c r="E6102">
        <v>0</v>
      </c>
      <c r="F6102">
        <v>14</v>
      </c>
      <c r="G6102">
        <v>523284</v>
      </c>
      <c r="H6102">
        <v>53</v>
      </c>
      <c r="I6102">
        <v>1785000</v>
      </c>
      <c r="J6102">
        <v>0</v>
      </c>
      <c r="K6102">
        <v>0</v>
      </c>
      <c r="L6102">
        <v>37</v>
      </c>
      <c r="M6102">
        <v>1988800</v>
      </c>
      <c r="N6102">
        <v>150000</v>
      </c>
      <c r="O6102">
        <v>4447084</v>
      </c>
      <c r="P6102" t="s">
        <v>5</v>
      </c>
      <c r="Q6102" t="s">
        <v>13</v>
      </c>
      <c r="R6102" t="s">
        <v>207</v>
      </c>
      <c r="S6102" t="s">
        <v>170</v>
      </c>
      <c r="T6102">
        <v>2869086.4516129028</v>
      </c>
      <c r="U6102">
        <v>3725773</v>
      </c>
      <c r="V6102">
        <v>856686.54838709719</v>
      </c>
      <c r="W6102">
        <v>0.29859209990186852</v>
      </c>
      <c r="X6102" t="s">
        <v>67</v>
      </c>
    </row>
    <row r="6103" spans="1:24" x14ac:dyDescent="0.35">
      <c r="A6103">
        <v>3301075351</v>
      </c>
      <c r="B6103" t="s">
        <v>168</v>
      </c>
      <c r="C6103" t="s">
        <v>168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1031100</v>
      </c>
      <c r="O6103">
        <v>1031100</v>
      </c>
      <c r="P6103" t="s">
        <v>5</v>
      </c>
      <c r="Q6103" t="s">
        <v>8</v>
      </c>
      <c r="R6103" t="s">
        <v>169</v>
      </c>
      <c r="S6103" t="s">
        <v>170</v>
      </c>
      <c r="T6103">
        <v>665225.80645161285</v>
      </c>
      <c r="U6103">
        <v>1213500</v>
      </c>
      <c r="V6103">
        <v>548274.19354838715</v>
      </c>
      <c r="W6103">
        <v>0.82419260983415787</v>
      </c>
      <c r="X6103" t="s">
        <v>418</v>
      </c>
    </row>
    <row r="6104" spans="1:24" x14ac:dyDescent="0.35">
      <c r="A6104">
        <v>3301062564</v>
      </c>
      <c r="B6104" t="s">
        <v>168</v>
      </c>
      <c r="C6104" t="s">
        <v>168</v>
      </c>
      <c r="D6104">
        <v>0</v>
      </c>
      <c r="E6104">
        <v>0</v>
      </c>
      <c r="F6104">
        <v>5</v>
      </c>
      <c r="G6104">
        <v>124995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165000</v>
      </c>
      <c r="O6104">
        <v>289995</v>
      </c>
      <c r="P6104" t="s">
        <v>5</v>
      </c>
      <c r="Q6104" t="s">
        <v>10</v>
      </c>
      <c r="R6104" t="s">
        <v>169</v>
      </c>
      <c r="S6104" t="s">
        <v>170</v>
      </c>
      <c r="T6104">
        <v>187093.54838709679</v>
      </c>
      <c r="U6104">
        <v>452797</v>
      </c>
      <c r="V6104">
        <v>265703.45161290321</v>
      </c>
      <c r="W6104">
        <v>1.4201636235107502</v>
      </c>
      <c r="X6104" t="s">
        <v>223</v>
      </c>
    </row>
    <row r="6105" spans="1:24" x14ac:dyDescent="0.35">
      <c r="A6105">
        <v>3301001028</v>
      </c>
      <c r="B6105" t="s">
        <v>168</v>
      </c>
      <c r="C6105" t="s">
        <v>168</v>
      </c>
      <c r="D6105">
        <v>0</v>
      </c>
      <c r="E6105">
        <v>0</v>
      </c>
      <c r="F6105">
        <v>10</v>
      </c>
      <c r="G6105">
        <v>481245</v>
      </c>
      <c r="H6105">
        <v>21</v>
      </c>
      <c r="I6105">
        <v>855000</v>
      </c>
      <c r="J6105">
        <v>0</v>
      </c>
      <c r="K6105">
        <v>0</v>
      </c>
      <c r="L6105">
        <v>9</v>
      </c>
      <c r="M6105">
        <v>551600</v>
      </c>
      <c r="N6105">
        <v>30000</v>
      </c>
      <c r="O6105">
        <v>1917845</v>
      </c>
      <c r="P6105" t="s">
        <v>5</v>
      </c>
      <c r="Q6105" t="s">
        <v>10</v>
      </c>
      <c r="R6105" t="s">
        <v>169</v>
      </c>
      <c r="S6105" t="s">
        <v>170</v>
      </c>
      <c r="T6105">
        <v>1237319.3548387098</v>
      </c>
      <c r="U6105">
        <v>1191391</v>
      </c>
      <c r="V6105">
        <v>-45928.354838709813</v>
      </c>
      <c r="W6105">
        <v>-3.7119240605992809E-2</v>
      </c>
      <c r="X6105" t="s">
        <v>379</v>
      </c>
    </row>
    <row r="6106" spans="1:24" x14ac:dyDescent="0.35">
      <c r="A6106">
        <v>3300007826</v>
      </c>
      <c r="B6106" t="s">
        <v>168</v>
      </c>
      <c r="C6106" t="s">
        <v>168</v>
      </c>
      <c r="D6106">
        <v>0</v>
      </c>
      <c r="E6106">
        <v>0</v>
      </c>
      <c r="F6106">
        <v>27</v>
      </c>
      <c r="G6106">
        <v>845468</v>
      </c>
      <c r="H6106">
        <v>33</v>
      </c>
      <c r="I6106">
        <v>750000</v>
      </c>
      <c r="J6106">
        <v>0</v>
      </c>
      <c r="K6106">
        <v>0</v>
      </c>
      <c r="L6106">
        <v>52</v>
      </c>
      <c r="M6106">
        <v>3237350</v>
      </c>
      <c r="N6106">
        <v>165000</v>
      </c>
      <c r="O6106">
        <v>4997818</v>
      </c>
      <c r="P6106" t="s">
        <v>5</v>
      </c>
      <c r="Q6106" t="s">
        <v>10</v>
      </c>
      <c r="R6106" t="s">
        <v>169</v>
      </c>
      <c r="S6106" t="s">
        <v>170</v>
      </c>
      <c r="T6106">
        <v>3224398.7096774196</v>
      </c>
      <c r="U6106">
        <v>3052322</v>
      </c>
      <c r="V6106">
        <v>-172076.70967741963</v>
      </c>
      <c r="W6106">
        <v>-5.3367069389081423E-2</v>
      </c>
      <c r="X6106" t="s">
        <v>241</v>
      </c>
    </row>
    <row r="6107" spans="1:24" x14ac:dyDescent="0.35">
      <c r="A6107">
        <v>6001126678</v>
      </c>
      <c r="B6107" t="s">
        <v>168</v>
      </c>
      <c r="C6107" t="s">
        <v>168</v>
      </c>
      <c r="D6107">
        <v>0</v>
      </c>
      <c r="E6107">
        <v>0</v>
      </c>
      <c r="F6107">
        <v>0</v>
      </c>
      <c r="G6107">
        <v>0</v>
      </c>
      <c r="H6107">
        <v>11</v>
      </c>
      <c r="I6107">
        <v>300000</v>
      </c>
      <c r="J6107">
        <v>0</v>
      </c>
      <c r="K6107">
        <v>0</v>
      </c>
      <c r="L6107">
        <v>0</v>
      </c>
      <c r="M6107">
        <v>0</v>
      </c>
      <c r="N6107">
        <v>150000</v>
      </c>
      <c r="O6107">
        <v>450000</v>
      </c>
      <c r="P6107" t="s">
        <v>5</v>
      </c>
      <c r="Q6107" t="s">
        <v>13</v>
      </c>
      <c r="R6107" t="s">
        <v>169</v>
      </c>
      <c r="S6107" t="s">
        <v>170</v>
      </c>
      <c r="T6107">
        <v>290322.58064516127</v>
      </c>
      <c r="U6107">
        <v>160000</v>
      </c>
      <c r="V6107">
        <v>-130322.58064516127</v>
      </c>
      <c r="W6107">
        <v>-0.44888888888888889</v>
      </c>
      <c r="X6107" t="s">
        <v>378</v>
      </c>
    </row>
    <row r="6108" spans="1:24" x14ac:dyDescent="0.35">
      <c r="A6108">
        <v>3301037703</v>
      </c>
      <c r="B6108" t="s">
        <v>168</v>
      </c>
      <c r="C6108" t="s">
        <v>168</v>
      </c>
      <c r="D6108">
        <v>0</v>
      </c>
      <c r="E6108">
        <v>0</v>
      </c>
      <c r="F6108">
        <v>43</v>
      </c>
      <c r="G6108">
        <v>1454557</v>
      </c>
      <c r="H6108">
        <v>7</v>
      </c>
      <c r="I6108">
        <v>175000</v>
      </c>
      <c r="J6108">
        <v>0</v>
      </c>
      <c r="K6108">
        <v>0</v>
      </c>
      <c r="L6108">
        <v>5</v>
      </c>
      <c r="M6108">
        <v>252000</v>
      </c>
      <c r="N6108">
        <v>30000</v>
      </c>
      <c r="O6108">
        <v>1911557</v>
      </c>
      <c r="P6108" t="s">
        <v>5</v>
      </c>
      <c r="Q6108" t="s">
        <v>14</v>
      </c>
      <c r="R6108" t="s">
        <v>169</v>
      </c>
      <c r="S6108" t="s">
        <v>170</v>
      </c>
      <c r="T6108">
        <v>1233262.5806451614</v>
      </c>
      <c r="U6108">
        <v>1248670</v>
      </c>
      <c r="V6108">
        <v>15407.419354838552</v>
      </c>
      <c r="W6108">
        <v>1.2493218878641743E-2</v>
      </c>
      <c r="X6108" t="s">
        <v>183</v>
      </c>
    </row>
    <row r="6109" spans="1:24" x14ac:dyDescent="0.35">
      <c r="A6109">
        <v>3301056025</v>
      </c>
      <c r="B6109" t="s">
        <v>168</v>
      </c>
      <c r="C6109" t="s">
        <v>168</v>
      </c>
      <c r="D6109">
        <v>0</v>
      </c>
      <c r="E6109">
        <v>0</v>
      </c>
      <c r="F6109">
        <v>146</v>
      </c>
      <c r="G6109">
        <v>5295038</v>
      </c>
      <c r="H6109">
        <v>1</v>
      </c>
      <c r="I6109">
        <v>20000</v>
      </c>
      <c r="J6109">
        <v>0</v>
      </c>
      <c r="K6109">
        <v>0</v>
      </c>
      <c r="L6109">
        <v>0</v>
      </c>
      <c r="M6109">
        <v>0</v>
      </c>
      <c r="N6109">
        <v>100000</v>
      </c>
      <c r="O6109">
        <v>5415038</v>
      </c>
      <c r="P6109" t="s">
        <v>5</v>
      </c>
      <c r="Q6109" t="s">
        <v>10</v>
      </c>
      <c r="R6109" t="s">
        <v>169</v>
      </c>
      <c r="S6109" t="s">
        <v>170</v>
      </c>
      <c r="T6109">
        <v>3493572.9032258065</v>
      </c>
      <c r="U6109">
        <v>4089017</v>
      </c>
      <c r="V6109">
        <v>595444.09677419346</v>
      </c>
      <c r="W6109">
        <v>0.1704398657959556</v>
      </c>
      <c r="X6109" t="s">
        <v>379</v>
      </c>
    </row>
    <row r="6110" spans="1:24" x14ac:dyDescent="0.35">
      <c r="A6110">
        <v>3300025072</v>
      </c>
      <c r="B6110" t="s">
        <v>168</v>
      </c>
      <c r="C6110" t="s">
        <v>168</v>
      </c>
      <c r="D6110">
        <v>0</v>
      </c>
      <c r="E6110">
        <v>0</v>
      </c>
      <c r="F6110">
        <v>5</v>
      </c>
      <c r="G6110">
        <v>344247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159500</v>
      </c>
      <c r="O6110">
        <v>503747</v>
      </c>
      <c r="P6110" t="s">
        <v>5</v>
      </c>
      <c r="Q6110" t="s">
        <v>12</v>
      </c>
      <c r="R6110" t="s">
        <v>169</v>
      </c>
      <c r="S6110" t="s">
        <v>170</v>
      </c>
      <c r="T6110">
        <v>324998.06451612903</v>
      </c>
      <c r="U6110">
        <v>744446</v>
      </c>
      <c r="V6110">
        <v>419447.93548387097</v>
      </c>
      <c r="W6110">
        <v>1.2906167183129629</v>
      </c>
      <c r="X6110" t="s">
        <v>294</v>
      </c>
    </row>
    <row r="6111" spans="1:24" x14ac:dyDescent="0.35">
      <c r="A6111">
        <v>3300017330</v>
      </c>
      <c r="B6111" t="s">
        <v>168</v>
      </c>
      <c r="C6111" t="s">
        <v>168</v>
      </c>
      <c r="D6111">
        <v>0</v>
      </c>
      <c r="E6111">
        <v>0</v>
      </c>
      <c r="F6111">
        <v>128</v>
      </c>
      <c r="G6111">
        <v>6241971</v>
      </c>
      <c r="H6111">
        <v>50</v>
      </c>
      <c r="I6111">
        <v>2508000</v>
      </c>
      <c r="J6111">
        <v>0</v>
      </c>
      <c r="K6111">
        <v>0</v>
      </c>
      <c r="L6111">
        <v>1</v>
      </c>
      <c r="M6111">
        <v>52400</v>
      </c>
      <c r="N6111">
        <v>2623500</v>
      </c>
      <c r="O6111">
        <v>11425871</v>
      </c>
      <c r="P6111" t="s">
        <v>5</v>
      </c>
      <c r="Q6111" t="s">
        <v>7</v>
      </c>
      <c r="R6111" t="s">
        <v>169</v>
      </c>
      <c r="S6111" t="s">
        <v>170</v>
      </c>
      <c r="T6111">
        <v>7371529.6774193551</v>
      </c>
      <c r="U6111">
        <v>8666365</v>
      </c>
      <c r="V6111">
        <v>1294835.3225806449</v>
      </c>
      <c r="W6111">
        <v>0.17565354536209976</v>
      </c>
      <c r="X6111" t="s">
        <v>351</v>
      </c>
    </row>
    <row r="6112" spans="1:24" x14ac:dyDescent="0.35">
      <c r="A6112">
        <v>3300008103</v>
      </c>
      <c r="B6112" t="s">
        <v>168</v>
      </c>
      <c r="C6112" t="s">
        <v>168</v>
      </c>
      <c r="D6112">
        <v>0</v>
      </c>
      <c r="E6112">
        <v>0</v>
      </c>
      <c r="F6112">
        <v>46</v>
      </c>
      <c r="G6112">
        <v>1826651</v>
      </c>
      <c r="H6112">
        <v>77</v>
      </c>
      <c r="I6112">
        <v>2315000</v>
      </c>
      <c r="J6112">
        <v>0</v>
      </c>
      <c r="K6112">
        <v>0</v>
      </c>
      <c r="L6112">
        <v>25</v>
      </c>
      <c r="M6112">
        <v>1350000</v>
      </c>
      <c r="N6112">
        <v>158000</v>
      </c>
      <c r="O6112">
        <v>5649651</v>
      </c>
      <c r="P6112" t="s">
        <v>5</v>
      </c>
      <c r="Q6112" t="s">
        <v>9</v>
      </c>
      <c r="R6112" t="s">
        <v>169</v>
      </c>
      <c r="S6112" t="s">
        <v>170</v>
      </c>
      <c r="T6112">
        <v>3644936.1290322579</v>
      </c>
      <c r="U6112">
        <v>3091973</v>
      </c>
      <c r="V6112">
        <v>-552963.12903225794</v>
      </c>
      <c r="W6112">
        <v>-0.1517072204991069</v>
      </c>
      <c r="X6112" t="s">
        <v>267</v>
      </c>
    </row>
    <row r="6113" spans="1:24" x14ac:dyDescent="0.35">
      <c r="A6113">
        <v>3301070273</v>
      </c>
      <c r="B6113" t="s">
        <v>168</v>
      </c>
      <c r="C6113" t="s">
        <v>168</v>
      </c>
      <c r="D6113">
        <v>0</v>
      </c>
      <c r="E6113">
        <v>0</v>
      </c>
      <c r="F6113">
        <v>38</v>
      </c>
      <c r="G6113">
        <v>1445509</v>
      </c>
      <c r="H6113">
        <v>14</v>
      </c>
      <c r="I6113">
        <v>485000</v>
      </c>
      <c r="J6113">
        <v>0</v>
      </c>
      <c r="K6113">
        <v>0</v>
      </c>
      <c r="L6113">
        <v>1</v>
      </c>
      <c r="M6113">
        <v>52400</v>
      </c>
      <c r="N6113">
        <v>30000</v>
      </c>
      <c r="O6113">
        <v>2012909</v>
      </c>
      <c r="P6113" t="s">
        <v>5</v>
      </c>
      <c r="Q6113" t="s">
        <v>9</v>
      </c>
      <c r="R6113" t="s">
        <v>169</v>
      </c>
      <c r="S6113" t="s">
        <v>170</v>
      </c>
      <c r="T6113">
        <v>1298650.9677419355</v>
      </c>
      <c r="U6113">
        <v>1055478</v>
      </c>
      <c r="V6113">
        <v>-243172.96774193551</v>
      </c>
      <c r="W6113">
        <v>-0.18725044202196917</v>
      </c>
      <c r="X6113" t="s">
        <v>315</v>
      </c>
    </row>
    <row r="6114" spans="1:24" x14ac:dyDescent="0.35">
      <c r="A6114">
        <v>6001135300</v>
      </c>
      <c r="B6114" t="s">
        <v>168</v>
      </c>
      <c r="C6114" t="s">
        <v>168</v>
      </c>
      <c r="D6114">
        <v>0</v>
      </c>
      <c r="E6114">
        <v>0</v>
      </c>
      <c r="F6114">
        <v>41</v>
      </c>
      <c r="G6114">
        <v>1536453</v>
      </c>
      <c r="H6114">
        <v>21</v>
      </c>
      <c r="I6114">
        <v>1150000</v>
      </c>
      <c r="J6114">
        <v>0</v>
      </c>
      <c r="K6114">
        <v>0</v>
      </c>
      <c r="L6114">
        <v>27</v>
      </c>
      <c r="M6114">
        <v>1614800</v>
      </c>
      <c r="N6114">
        <v>127000</v>
      </c>
      <c r="O6114">
        <v>4428253</v>
      </c>
      <c r="P6114" t="s">
        <v>5</v>
      </c>
      <c r="Q6114" t="s">
        <v>14</v>
      </c>
      <c r="R6114" t="s">
        <v>181</v>
      </c>
      <c r="S6114" t="s">
        <v>170</v>
      </c>
      <c r="T6114">
        <v>2856937.4193548388</v>
      </c>
      <c r="U6114">
        <v>3632564</v>
      </c>
      <c r="V6114">
        <v>775626.58064516122</v>
      </c>
      <c r="W6114">
        <v>0.2714888241480331</v>
      </c>
      <c r="X6114" t="s">
        <v>249</v>
      </c>
    </row>
    <row r="6115" spans="1:24" x14ac:dyDescent="0.35">
      <c r="A6115">
        <v>3300013196</v>
      </c>
      <c r="B6115" t="s">
        <v>168</v>
      </c>
      <c r="C6115" t="s">
        <v>168</v>
      </c>
      <c r="D6115">
        <v>0</v>
      </c>
      <c r="E6115">
        <v>0</v>
      </c>
      <c r="F6115">
        <v>3</v>
      </c>
      <c r="G6115">
        <v>63998</v>
      </c>
      <c r="H6115">
        <v>2</v>
      </c>
      <c r="I6115">
        <v>120000</v>
      </c>
      <c r="J6115">
        <v>0</v>
      </c>
      <c r="K6115">
        <v>0</v>
      </c>
      <c r="L6115">
        <v>11</v>
      </c>
      <c r="M6115">
        <v>746400</v>
      </c>
      <c r="N6115">
        <v>906000</v>
      </c>
      <c r="O6115">
        <v>1836398</v>
      </c>
      <c r="P6115" t="s">
        <v>5</v>
      </c>
      <c r="Q6115" t="s">
        <v>16</v>
      </c>
      <c r="R6115" t="s">
        <v>169</v>
      </c>
      <c r="S6115" t="s">
        <v>170</v>
      </c>
      <c r="T6115">
        <v>1184772.9032258065</v>
      </c>
      <c r="U6115">
        <v>435498</v>
      </c>
      <c r="V6115">
        <v>-749274.90322580654</v>
      </c>
      <c r="W6115">
        <v>-0.63242069529589995</v>
      </c>
      <c r="X6115" t="s">
        <v>349</v>
      </c>
    </row>
    <row r="6116" spans="1:24" x14ac:dyDescent="0.35">
      <c r="A6116">
        <v>3301006778</v>
      </c>
      <c r="B6116" t="s">
        <v>168</v>
      </c>
      <c r="C6116" t="s">
        <v>168</v>
      </c>
      <c r="D6116">
        <v>0</v>
      </c>
      <c r="E6116">
        <v>0</v>
      </c>
      <c r="F6116">
        <v>40</v>
      </c>
      <c r="G6116">
        <v>1368957</v>
      </c>
      <c r="H6116">
        <v>16</v>
      </c>
      <c r="I6116">
        <v>1155000</v>
      </c>
      <c r="J6116">
        <v>0</v>
      </c>
      <c r="K6116">
        <v>0</v>
      </c>
      <c r="L6116">
        <v>0</v>
      </c>
      <c r="M6116">
        <v>0</v>
      </c>
      <c r="N6116">
        <v>150000</v>
      </c>
      <c r="O6116">
        <v>2673957</v>
      </c>
      <c r="P6116" t="s">
        <v>5</v>
      </c>
      <c r="Q6116" t="s">
        <v>10</v>
      </c>
      <c r="R6116" t="s">
        <v>169</v>
      </c>
      <c r="S6116" t="s">
        <v>170</v>
      </c>
      <c r="T6116">
        <v>1725133.5483870967</v>
      </c>
      <c r="U6116">
        <v>2896350</v>
      </c>
      <c r="V6116">
        <v>1171216.4516129033</v>
      </c>
      <c r="W6116">
        <v>0.67891349786103516</v>
      </c>
      <c r="X6116" t="s">
        <v>223</v>
      </c>
    </row>
    <row r="6117" spans="1:24" x14ac:dyDescent="0.35">
      <c r="A6117">
        <v>3301075163</v>
      </c>
      <c r="B6117" t="s">
        <v>168</v>
      </c>
      <c r="C6117" t="s">
        <v>168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305000</v>
      </c>
      <c r="O6117">
        <v>305000</v>
      </c>
      <c r="P6117" t="s">
        <v>5</v>
      </c>
      <c r="Q6117" t="s">
        <v>12</v>
      </c>
      <c r="R6117" t="s">
        <v>169</v>
      </c>
      <c r="S6117" t="s">
        <v>170</v>
      </c>
      <c r="T6117">
        <v>196774.19354838709</v>
      </c>
      <c r="U6117">
        <v>195000</v>
      </c>
      <c r="V6117">
        <v>-1774.1935483870911</v>
      </c>
      <c r="W6117">
        <v>-9.0163934426229497E-3</v>
      </c>
      <c r="X6117" t="s">
        <v>320</v>
      </c>
    </row>
    <row r="6118" spans="1:24" x14ac:dyDescent="0.35">
      <c r="A6118">
        <v>3300004487</v>
      </c>
      <c r="B6118" t="s">
        <v>168</v>
      </c>
      <c r="C6118" t="s">
        <v>168</v>
      </c>
      <c r="D6118">
        <v>0</v>
      </c>
      <c r="E6118">
        <v>0</v>
      </c>
      <c r="F6118">
        <v>0</v>
      </c>
      <c r="G6118">
        <v>0</v>
      </c>
      <c r="H6118">
        <v>1</v>
      </c>
      <c r="I6118">
        <v>5000</v>
      </c>
      <c r="J6118">
        <v>0</v>
      </c>
      <c r="K6118">
        <v>0</v>
      </c>
      <c r="L6118">
        <v>0</v>
      </c>
      <c r="M6118">
        <v>0</v>
      </c>
      <c r="N6118">
        <v>30000</v>
      </c>
      <c r="O6118">
        <v>35000</v>
      </c>
      <c r="P6118" t="s">
        <v>5</v>
      </c>
      <c r="Q6118" t="s">
        <v>13</v>
      </c>
      <c r="R6118" t="s">
        <v>169</v>
      </c>
      <c r="S6118" t="s">
        <v>170</v>
      </c>
      <c r="T6118">
        <v>22580.645161290322</v>
      </c>
      <c r="U6118">
        <v>60000</v>
      </c>
      <c r="V6118">
        <v>37419.354838709682</v>
      </c>
      <c r="W6118">
        <v>1.657142857142857</v>
      </c>
      <c r="X6118" t="s">
        <v>252</v>
      </c>
    </row>
    <row r="6119" spans="1:24" x14ac:dyDescent="0.35">
      <c r="A6119">
        <v>7001002118</v>
      </c>
      <c r="B6119" t="s">
        <v>168</v>
      </c>
      <c r="C6119" t="s">
        <v>168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75000</v>
      </c>
      <c r="O6119">
        <v>75000</v>
      </c>
      <c r="P6119" t="s">
        <v>5</v>
      </c>
      <c r="Q6119" t="s">
        <v>14</v>
      </c>
      <c r="R6119" t="s">
        <v>169</v>
      </c>
      <c r="S6119" t="s">
        <v>170</v>
      </c>
      <c r="T6119">
        <v>48387.096774193553</v>
      </c>
      <c r="U6119">
        <v>392990</v>
      </c>
      <c r="V6119">
        <v>344602.90322580643</v>
      </c>
      <c r="W6119">
        <v>7.1217933333333328</v>
      </c>
      <c r="X6119" t="s">
        <v>367</v>
      </c>
    </row>
    <row r="6120" spans="1:24" x14ac:dyDescent="0.35">
      <c r="A6120">
        <v>3301002076</v>
      </c>
      <c r="B6120" t="s">
        <v>168</v>
      </c>
      <c r="C6120" t="s">
        <v>168</v>
      </c>
      <c r="D6120">
        <v>0</v>
      </c>
      <c r="E6120">
        <v>0</v>
      </c>
      <c r="F6120">
        <v>4</v>
      </c>
      <c r="G6120">
        <v>72900</v>
      </c>
      <c r="H6120">
        <v>4</v>
      </c>
      <c r="I6120">
        <v>45000</v>
      </c>
      <c r="J6120">
        <v>0</v>
      </c>
      <c r="K6120">
        <v>0</v>
      </c>
      <c r="L6120">
        <v>7</v>
      </c>
      <c r="M6120">
        <v>376800</v>
      </c>
      <c r="N6120">
        <v>1055000</v>
      </c>
      <c r="O6120">
        <v>1549700</v>
      </c>
      <c r="P6120" t="s">
        <v>5</v>
      </c>
      <c r="Q6120" t="s">
        <v>16</v>
      </c>
      <c r="R6120" t="s">
        <v>169</v>
      </c>
      <c r="S6120" t="s">
        <v>170</v>
      </c>
      <c r="T6120">
        <v>999806.45161290315</v>
      </c>
      <c r="U6120">
        <v>1740175</v>
      </c>
      <c r="V6120">
        <v>740368.54838709685</v>
      </c>
      <c r="W6120">
        <v>0.7405118732657936</v>
      </c>
      <c r="X6120" t="s">
        <v>234</v>
      </c>
    </row>
    <row r="6121" spans="1:24" x14ac:dyDescent="0.35">
      <c r="A6121">
        <v>3300002699</v>
      </c>
      <c r="B6121" t="s">
        <v>168</v>
      </c>
      <c r="C6121" t="s">
        <v>168</v>
      </c>
      <c r="D6121">
        <v>0</v>
      </c>
      <c r="E6121">
        <v>0</v>
      </c>
      <c r="F6121">
        <v>20</v>
      </c>
      <c r="G6121">
        <v>810466</v>
      </c>
      <c r="H6121">
        <v>5</v>
      </c>
      <c r="I6121">
        <v>155000</v>
      </c>
      <c r="J6121">
        <v>0</v>
      </c>
      <c r="K6121">
        <v>0</v>
      </c>
      <c r="L6121">
        <v>0</v>
      </c>
      <c r="M6121">
        <v>0</v>
      </c>
      <c r="N6121">
        <v>150000</v>
      </c>
      <c r="O6121">
        <v>1115466</v>
      </c>
      <c r="P6121" t="s">
        <v>5</v>
      </c>
      <c r="Q6121" t="s">
        <v>15</v>
      </c>
      <c r="R6121" t="s">
        <v>169</v>
      </c>
      <c r="S6121" t="s">
        <v>170</v>
      </c>
      <c r="T6121">
        <v>719655.48387096776</v>
      </c>
      <c r="U6121">
        <v>860178</v>
      </c>
      <c r="V6121">
        <v>140522.51612903224</v>
      </c>
      <c r="W6121">
        <v>0.19526359387018521</v>
      </c>
      <c r="X6121" t="s">
        <v>322</v>
      </c>
    </row>
    <row r="6122" spans="1:24" x14ac:dyDescent="0.35">
      <c r="A6122">
        <v>3300012512</v>
      </c>
      <c r="B6122" t="s">
        <v>168</v>
      </c>
      <c r="C6122" t="s">
        <v>168</v>
      </c>
      <c r="D6122">
        <v>0</v>
      </c>
      <c r="E6122">
        <v>0</v>
      </c>
      <c r="F6122">
        <v>0</v>
      </c>
      <c r="G6122">
        <v>0</v>
      </c>
      <c r="H6122">
        <v>1</v>
      </c>
      <c r="I6122">
        <v>5000</v>
      </c>
      <c r="J6122">
        <v>0</v>
      </c>
      <c r="K6122">
        <v>0</v>
      </c>
      <c r="L6122">
        <v>0</v>
      </c>
      <c r="M6122">
        <v>0</v>
      </c>
      <c r="N6122">
        <v>330000</v>
      </c>
      <c r="O6122">
        <v>335000</v>
      </c>
      <c r="P6122" t="s">
        <v>5</v>
      </c>
      <c r="Q6122" t="s">
        <v>12</v>
      </c>
      <c r="R6122" t="s">
        <v>169</v>
      </c>
      <c r="S6122" t="s">
        <v>170</v>
      </c>
      <c r="T6122">
        <v>216129.03225806452</v>
      </c>
      <c r="U6122">
        <v>380000</v>
      </c>
      <c r="V6122">
        <v>163870.96774193548</v>
      </c>
      <c r="W6122">
        <v>0.75820895522388065</v>
      </c>
      <c r="X6122" t="s">
        <v>271</v>
      </c>
    </row>
    <row r="6123" spans="1:24" x14ac:dyDescent="0.35">
      <c r="A6123">
        <v>3301000491</v>
      </c>
      <c r="B6123" t="s">
        <v>168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 t="s">
        <v>5</v>
      </c>
      <c r="Q6123" t="s">
        <v>16</v>
      </c>
      <c r="R6123" t="s">
        <v>169</v>
      </c>
      <c r="S6123" t="s">
        <v>170</v>
      </c>
      <c r="T6123">
        <v>0</v>
      </c>
      <c r="U6123">
        <v>0</v>
      </c>
      <c r="V6123">
        <v>0</v>
      </c>
      <c r="W6123">
        <v>0</v>
      </c>
      <c r="X6123" t="s">
        <v>357</v>
      </c>
    </row>
    <row r="6124" spans="1:24" x14ac:dyDescent="0.35">
      <c r="A6124">
        <v>3301062800</v>
      </c>
      <c r="B6124" t="s">
        <v>168</v>
      </c>
      <c r="C6124" t="s">
        <v>168</v>
      </c>
      <c r="D6124">
        <v>0</v>
      </c>
      <c r="E6124">
        <v>0</v>
      </c>
      <c r="F6124">
        <v>181</v>
      </c>
      <c r="G6124">
        <v>5854706</v>
      </c>
      <c r="H6124">
        <v>154</v>
      </c>
      <c r="I6124">
        <v>5220000</v>
      </c>
      <c r="J6124">
        <v>0</v>
      </c>
      <c r="K6124">
        <v>0</v>
      </c>
      <c r="L6124">
        <v>1</v>
      </c>
      <c r="M6124">
        <v>100000</v>
      </c>
      <c r="N6124">
        <v>1257100</v>
      </c>
      <c r="O6124">
        <v>12431806</v>
      </c>
      <c r="P6124" t="s">
        <v>5</v>
      </c>
      <c r="Q6124" t="s">
        <v>7</v>
      </c>
      <c r="R6124" t="s">
        <v>169</v>
      </c>
      <c r="S6124" t="s">
        <v>170</v>
      </c>
      <c r="T6124">
        <v>8020520</v>
      </c>
      <c r="U6124">
        <v>7685545</v>
      </c>
      <c r="V6124">
        <v>-334975</v>
      </c>
      <c r="W6124">
        <v>-4.1764748420301978E-2</v>
      </c>
      <c r="X6124" t="s">
        <v>236</v>
      </c>
    </row>
    <row r="6125" spans="1:24" x14ac:dyDescent="0.35">
      <c r="A6125">
        <v>3300016611</v>
      </c>
      <c r="B6125" t="s">
        <v>168</v>
      </c>
      <c r="C6125" t="s">
        <v>168</v>
      </c>
      <c r="D6125">
        <v>0</v>
      </c>
      <c r="E6125">
        <v>0</v>
      </c>
      <c r="F6125">
        <v>36</v>
      </c>
      <c r="G6125">
        <v>1538554</v>
      </c>
      <c r="H6125">
        <v>29</v>
      </c>
      <c r="I6125">
        <v>925000</v>
      </c>
      <c r="J6125">
        <v>0</v>
      </c>
      <c r="K6125">
        <v>0</v>
      </c>
      <c r="L6125">
        <v>42</v>
      </c>
      <c r="M6125">
        <v>5150800</v>
      </c>
      <c r="N6125">
        <v>2131500</v>
      </c>
      <c r="O6125">
        <v>9745854</v>
      </c>
      <c r="P6125" t="s">
        <v>5</v>
      </c>
      <c r="Q6125" t="s">
        <v>7</v>
      </c>
      <c r="R6125" t="s">
        <v>169</v>
      </c>
      <c r="S6125" t="s">
        <v>170</v>
      </c>
      <c r="T6125">
        <v>6287647.7419354841</v>
      </c>
      <c r="U6125">
        <v>6332974</v>
      </c>
      <c r="V6125">
        <v>45326.258064515889</v>
      </c>
      <c r="W6125">
        <v>7.2087782148182455E-3</v>
      </c>
      <c r="X6125" t="s">
        <v>401</v>
      </c>
    </row>
    <row r="6126" spans="1:24" x14ac:dyDescent="0.35">
      <c r="A6126">
        <v>3300027401</v>
      </c>
      <c r="B6126" t="s">
        <v>168</v>
      </c>
      <c r="C6126" t="s">
        <v>168</v>
      </c>
      <c r="D6126">
        <v>0</v>
      </c>
      <c r="E6126">
        <v>0</v>
      </c>
      <c r="F6126">
        <v>21</v>
      </c>
      <c r="G6126">
        <v>928398</v>
      </c>
      <c r="H6126">
        <v>21</v>
      </c>
      <c r="I6126">
        <v>410000</v>
      </c>
      <c r="J6126">
        <v>0</v>
      </c>
      <c r="K6126">
        <v>0</v>
      </c>
      <c r="L6126">
        <v>11</v>
      </c>
      <c r="M6126">
        <v>426400</v>
      </c>
      <c r="N6126">
        <v>352500</v>
      </c>
      <c r="O6126">
        <v>2117298</v>
      </c>
      <c r="P6126" t="s">
        <v>5</v>
      </c>
      <c r="Q6126" t="s">
        <v>17</v>
      </c>
      <c r="R6126" t="s">
        <v>169</v>
      </c>
      <c r="S6126" t="s">
        <v>170</v>
      </c>
      <c r="T6126">
        <v>1365998.7096774194</v>
      </c>
      <c r="U6126">
        <v>1597046</v>
      </c>
      <c r="V6126">
        <v>231047.29032258061</v>
      </c>
      <c r="W6126">
        <v>0.16914166073930081</v>
      </c>
      <c r="X6126" t="s">
        <v>291</v>
      </c>
    </row>
    <row r="6127" spans="1:24" x14ac:dyDescent="0.35">
      <c r="A6127">
        <v>3301066282</v>
      </c>
      <c r="B6127" t="s">
        <v>168</v>
      </c>
      <c r="C6127" t="s">
        <v>168</v>
      </c>
      <c r="D6127">
        <v>0</v>
      </c>
      <c r="E6127">
        <v>0</v>
      </c>
      <c r="F6127">
        <v>0</v>
      </c>
      <c r="G6127">
        <v>0</v>
      </c>
      <c r="H6127">
        <v>1</v>
      </c>
      <c r="I6127">
        <v>12000</v>
      </c>
      <c r="J6127">
        <v>0</v>
      </c>
      <c r="K6127">
        <v>0</v>
      </c>
      <c r="L6127">
        <v>0</v>
      </c>
      <c r="M6127">
        <v>0</v>
      </c>
      <c r="N6127">
        <v>30000</v>
      </c>
      <c r="O6127">
        <v>42000</v>
      </c>
      <c r="P6127" t="s">
        <v>5</v>
      </c>
      <c r="Q6127" t="s">
        <v>11</v>
      </c>
      <c r="R6127" t="s">
        <v>169</v>
      </c>
      <c r="S6127" t="s">
        <v>170</v>
      </c>
      <c r="T6127">
        <v>27096.774193548386</v>
      </c>
      <c r="U6127">
        <v>60000</v>
      </c>
      <c r="V6127">
        <v>32903.225806451614</v>
      </c>
      <c r="W6127">
        <v>1.2142857142857144</v>
      </c>
      <c r="X6127" t="s">
        <v>385</v>
      </c>
    </row>
    <row r="6128" spans="1:24" x14ac:dyDescent="0.35">
      <c r="A6128">
        <v>3301071531</v>
      </c>
      <c r="B6128" t="s">
        <v>168</v>
      </c>
      <c r="C6128" t="s">
        <v>168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545100</v>
      </c>
      <c r="O6128">
        <v>545100</v>
      </c>
      <c r="P6128" t="s">
        <v>5</v>
      </c>
      <c r="Q6128" t="s">
        <v>6</v>
      </c>
      <c r="R6128" t="s">
        <v>207</v>
      </c>
      <c r="S6128" t="s">
        <v>170</v>
      </c>
      <c r="T6128">
        <v>351677.41935483873</v>
      </c>
      <c r="U6128">
        <v>60000</v>
      </c>
      <c r="V6128">
        <v>-291677.41935483873</v>
      </c>
      <c r="W6128">
        <v>-0.82938910291689605</v>
      </c>
      <c r="X6128" t="s">
        <v>178</v>
      </c>
    </row>
    <row r="6129" spans="1:24" x14ac:dyDescent="0.35">
      <c r="A6129">
        <v>6001136338</v>
      </c>
      <c r="B6129" t="s">
        <v>168</v>
      </c>
      <c r="C6129" t="s">
        <v>168</v>
      </c>
      <c r="D6129">
        <v>0</v>
      </c>
      <c r="E6129">
        <v>0</v>
      </c>
      <c r="F6129">
        <v>135</v>
      </c>
      <c r="G6129">
        <v>5182415</v>
      </c>
      <c r="H6129">
        <v>56</v>
      </c>
      <c r="I6129">
        <v>1900000</v>
      </c>
      <c r="J6129">
        <v>0</v>
      </c>
      <c r="K6129">
        <v>0</v>
      </c>
      <c r="L6129">
        <v>4</v>
      </c>
      <c r="M6129">
        <v>149600</v>
      </c>
      <c r="N6129">
        <v>30000</v>
      </c>
      <c r="O6129">
        <v>7262015</v>
      </c>
      <c r="P6129" t="s">
        <v>5</v>
      </c>
      <c r="Q6129" t="s">
        <v>10</v>
      </c>
      <c r="R6129" t="s">
        <v>181</v>
      </c>
      <c r="S6129" t="s">
        <v>170</v>
      </c>
      <c r="T6129">
        <v>4685170.9677419355</v>
      </c>
      <c r="U6129">
        <v>4142706</v>
      </c>
      <c r="V6129">
        <v>-542464.96774193551</v>
      </c>
      <c r="W6129">
        <v>-0.11578338794397969</v>
      </c>
      <c r="X6129" t="s">
        <v>182</v>
      </c>
    </row>
    <row r="6130" spans="1:24" x14ac:dyDescent="0.35">
      <c r="A6130">
        <v>3301039756</v>
      </c>
      <c r="B6130" t="s">
        <v>168</v>
      </c>
      <c r="C6130" t="s">
        <v>168</v>
      </c>
      <c r="D6130">
        <v>0</v>
      </c>
      <c r="E6130">
        <v>0</v>
      </c>
      <c r="F6130">
        <v>44</v>
      </c>
      <c r="G6130">
        <v>1322453</v>
      </c>
      <c r="H6130">
        <v>45</v>
      </c>
      <c r="I6130">
        <v>1420000</v>
      </c>
      <c r="J6130">
        <v>0</v>
      </c>
      <c r="K6130">
        <v>0</v>
      </c>
      <c r="L6130">
        <v>26</v>
      </c>
      <c r="M6130">
        <v>1232400</v>
      </c>
      <c r="N6130">
        <v>150000</v>
      </c>
      <c r="O6130">
        <v>4124853</v>
      </c>
      <c r="P6130" t="s">
        <v>5</v>
      </c>
      <c r="Q6130" t="s">
        <v>10</v>
      </c>
      <c r="R6130" t="s">
        <v>169</v>
      </c>
      <c r="S6130" t="s">
        <v>170</v>
      </c>
      <c r="T6130">
        <v>2661195.4838709678</v>
      </c>
      <c r="U6130">
        <v>3306005</v>
      </c>
      <c r="V6130">
        <v>644809.51612903224</v>
      </c>
      <c r="W6130">
        <v>0.24230069532174836</v>
      </c>
      <c r="X6130" t="s">
        <v>198</v>
      </c>
    </row>
    <row r="6131" spans="1:24" x14ac:dyDescent="0.35">
      <c r="A6131">
        <v>3301056251</v>
      </c>
      <c r="B6131" t="s">
        <v>168</v>
      </c>
      <c r="C6131" t="s">
        <v>168</v>
      </c>
      <c r="D6131">
        <v>0</v>
      </c>
      <c r="E6131">
        <v>0</v>
      </c>
      <c r="F6131">
        <v>28</v>
      </c>
      <c r="G6131">
        <v>657558</v>
      </c>
      <c r="H6131">
        <v>4</v>
      </c>
      <c r="I6131">
        <v>60000</v>
      </c>
      <c r="J6131">
        <v>0</v>
      </c>
      <c r="K6131">
        <v>0</v>
      </c>
      <c r="L6131">
        <v>8</v>
      </c>
      <c r="M6131">
        <v>359200</v>
      </c>
      <c r="N6131">
        <v>114000</v>
      </c>
      <c r="O6131">
        <v>1190758</v>
      </c>
      <c r="P6131" t="s">
        <v>5</v>
      </c>
      <c r="Q6131" t="s">
        <v>11</v>
      </c>
      <c r="R6131" t="s">
        <v>169</v>
      </c>
      <c r="S6131" t="s">
        <v>170</v>
      </c>
      <c r="T6131">
        <v>768230.96774193551</v>
      </c>
      <c r="U6131">
        <v>854690</v>
      </c>
      <c r="V6131">
        <v>86459.032258064486</v>
      </c>
      <c r="W6131">
        <v>0.11254301881658568</v>
      </c>
      <c r="X6131" t="s">
        <v>345</v>
      </c>
    </row>
    <row r="6132" spans="1:24" x14ac:dyDescent="0.35">
      <c r="A6132">
        <v>3300009008</v>
      </c>
      <c r="B6132" t="s">
        <v>168</v>
      </c>
      <c r="C6132" t="s">
        <v>168</v>
      </c>
      <c r="D6132">
        <v>0</v>
      </c>
      <c r="E6132">
        <v>0</v>
      </c>
      <c r="F6132">
        <v>103</v>
      </c>
      <c r="G6132">
        <v>5303649</v>
      </c>
      <c r="H6132">
        <v>22</v>
      </c>
      <c r="I6132">
        <v>670000</v>
      </c>
      <c r="J6132">
        <v>0</v>
      </c>
      <c r="K6132">
        <v>0</v>
      </c>
      <c r="L6132">
        <v>1</v>
      </c>
      <c r="M6132">
        <v>79000</v>
      </c>
      <c r="N6132">
        <v>420000</v>
      </c>
      <c r="O6132">
        <v>6472649</v>
      </c>
      <c r="P6132" t="s">
        <v>5</v>
      </c>
      <c r="Q6132" t="s">
        <v>17</v>
      </c>
      <c r="R6132" t="s">
        <v>169</v>
      </c>
      <c r="S6132" t="s">
        <v>170</v>
      </c>
      <c r="T6132">
        <v>4175902.5806451612</v>
      </c>
      <c r="U6132">
        <v>3115782</v>
      </c>
      <c r="V6132">
        <v>-1060120.5806451612</v>
      </c>
      <c r="W6132">
        <v>-0.25386621459003877</v>
      </c>
      <c r="X6132" t="s">
        <v>192</v>
      </c>
    </row>
    <row r="6133" spans="1:24" x14ac:dyDescent="0.35">
      <c r="A6133">
        <v>3300015002</v>
      </c>
      <c r="B6133" t="s">
        <v>168</v>
      </c>
      <c r="C6133" t="s">
        <v>168</v>
      </c>
      <c r="D6133">
        <v>0</v>
      </c>
      <c r="E6133">
        <v>0</v>
      </c>
      <c r="F6133">
        <v>35</v>
      </c>
      <c r="G6133">
        <v>956463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1857700</v>
      </c>
      <c r="O6133">
        <v>2814163</v>
      </c>
      <c r="P6133" t="s">
        <v>5</v>
      </c>
      <c r="Q6133" t="s">
        <v>7</v>
      </c>
      <c r="R6133" t="s">
        <v>169</v>
      </c>
      <c r="S6133" t="s">
        <v>170</v>
      </c>
      <c r="T6133">
        <v>1815589.0322580645</v>
      </c>
      <c r="U6133">
        <v>1494923</v>
      </c>
      <c r="V6133">
        <v>-320666.03225806449</v>
      </c>
      <c r="W6133">
        <v>-0.17661818096535276</v>
      </c>
      <c r="X6133" t="s">
        <v>215</v>
      </c>
    </row>
    <row r="6134" spans="1:24" x14ac:dyDescent="0.35">
      <c r="A6134">
        <v>3301013153</v>
      </c>
      <c r="B6134" t="s">
        <v>168</v>
      </c>
      <c r="C6134" t="s">
        <v>168</v>
      </c>
      <c r="D6134">
        <v>0</v>
      </c>
      <c r="E6134">
        <v>0</v>
      </c>
      <c r="F6134">
        <v>7</v>
      </c>
      <c r="G6134">
        <v>235145</v>
      </c>
      <c r="H6134">
        <v>5</v>
      </c>
      <c r="I6134">
        <v>215000</v>
      </c>
      <c r="J6134">
        <v>0</v>
      </c>
      <c r="K6134">
        <v>0</v>
      </c>
      <c r="L6134">
        <v>34</v>
      </c>
      <c r="M6134">
        <v>1049999</v>
      </c>
      <c r="N6134">
        <v>1340000</v>
      </c>
      <c r="O6134">
        <v>2840144</v>
      </c>
      <c r="P6134" t="s">
        <v>5</v>
      </c>
      <c r="Q6134" t="s">
        <v>12</v>
      </c>
      <c r="R6134" t="s">
        <v>169</v>
      </c>
      <c r="S6134" t="s">
        <v>170</v>
      </c>
      <c r="T6134">
        <v>1832350.9677419355</v>
      </c>
      <c r="U6134">
        <v>1248940</v>
      </c>
      <c r="V6134">
        <v>-583410.96774193551</v>
      </c>
      <c r="W6134">
        <v>-0.31839477153271101</v>
      </c>
      <c r="X6134" t="s">
        <v>235</v>
      </c>
    </row>
    <row r="6135" spans="1:24" x14ac:dyDescent="0.35">
      <c r="A6135">
        <v>3301067658</v>
      </c>
      <c r="B6135" t="s">
        <v>168</v>
      </c>
      <c r="C6135" t="s">
        <v>168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165000</v>
      </c>
      <c r="O6135">
        <v>165000</v>
      </c>
      <c r="P6135" t="s">
        <v>5</v>
      </c>
      <c r="Q6135" t="s">
        <v>14</v>
      </c>
      <c r="R6135" t="s">
        <v>169</v>
      </c>
      <c r="S6135" t="s">
        <v>170</v>
      </c>
      <c r="T6135">
        <v>106451.61290322582</v>
      </c>
      <c r="U6135">
        <v>150000</v>
      </c>
      <c r="V6135">
        <v>43548.387096774182</v>
      </c>
      <c r="W6135">
        <v>0.40909090909090895</v>
      </c>
      <c r="X6135" t="s">
        <v>237</v>
      </c>
    </row>
    <row r="6136" spans="1:24" x14ac:dyDescent="0.35">
      <c r="A6136">
        <v>3301065432</v>
      </c>
      <c r="B6136" t="s">
        <v>168</v>
      </c>
      <c r="C6136" t="s">
        <v>168</v>
      </c>
      <c r="D6136">
        <v>0</v>
      </c>
      <c r="E6136">
        <v>0</v>
      </c>
      <c r="F6136">
        <v>2</v>
      </c>
      <c r="G6136">
        <v>43798</v>
      </c>
      <c r="H6136">
        <v>0</v>
      </c>
      <c r="I6136">
        <v>0</v>
      </c>
      <c r="J6136">
        <v>0</v>
      </c>
      <c r="K6136">
        <v>0</v>
      </c>
      <c r="L6136">
        <v>2</v>
      </c>
      <c r="M6136">
        <v>40000</v>
      </c>
      <c r="N6136">
        <v>1591500</v>
      </c>
      <c r="O6136">
        <v>1675298</v>
      </c>
      <c r="P6136" t="s">
        <v>5</v>
      </c>
      <c r="Q6136" t="s">
        <v>7</v>
      </c>
      <c r="R6136" t="s">
        <v>169</v>
      </c>
      <c r="S6136" t="s">
        <v>170</v>
      </c>
      <c r="T6136">
        <v>1080837.4193548386</v>
      </c>
      <c r="U6136">
        <v>1323499</v>
      </c>
      <c r="V6136">
        <v>242661.58064516145</v>
      </c>
      <c r="W6136">
        <v>0.22451256433183842</v>
      </c>
      <c r="X6136" t="s">
        <v>305</v>
      </c>
    </row>
    <row r="6137" spans="1:24" x14ac:dyDescent="0.35">
      <c r="A6137">
        <v>6001131850</v>
      </c>
      <c r="B6137" t="s">
        <v>168</v>
      </c>
      <c r="C6137" t="s">
        <v>168</v>
      </c>
      <c r="D6137">
        <v>0</v>
      </c>
      <c r="E6137">
        <v>0</v>
      </c>
      <c r="F6137">
        <v>0</v>
      </c>
      <c r="G6137">
        <v>0</v>
      </c>
      <c r="H6137">
        <v>1</v>
      </c>
      <c r="I6137">
        <v>100000</v>
      </c>
      <c r="J6137">
        <v>0</v>
      </c>
      <c r="K6137">
        <v>0</v>
      </c>
      <c r="L6137">
        <v>0</v>
      </c>
      <c r="M6137">
        <v>0</v>
      </c>
      <c r="N6137">
        <v>76000</v>
      </c>
      <c r="O6137">
        <v>176000</v>
      </c>
      <c r="P6137" t="s">
        <v>5</v>
      </c>
      <c r="Q6137" t="s">
        <v>11</v>
      </c>
      <c r="R6137" t="s">
        <v>169</v>
      </c>
      <c r="S6137" t="s">
        <v>170</v>
      </c>
      <c r="T6137">
        <v>113548.38709677418</v>
      </c>
      <c r="U6137">
        <v>164000</v>
      </c>
      <c r="V6137">
        <v>50451.612903225818</v>
      </c>
      <c r="W6137">
        <v>0.44431818181818206</v>
      </c>
      <c r="X6137" t="s">
        <v>385</v>
      </c>
    </row>
    <row r="6138" spans="1:24" x14ac:dyDescent="0.35">
      <c r="A6138">
        <v>3301000462</v>
      </c>
      <c r="B6138" t="s">
        <v>168</v>
      </c>
      <c r="C6138" t="s">
        <v>168</v>
      </c>
      <c r="D6138">
        <v>0</v>
      </c>
      <c r="E6138">
        <v>0</v>
      </c>
      <c r="F6138">
        <v>79</v>
      </c>
      <c r="G6138">
        <v>3053077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330000</v>
      </c>
      <c r="O6138">
        <v>3383077</v>
      </c>
      <c r="P6138" t="s">
        <v>5</v>
      </c>
      <c r="Q6138" t="s">
        <v>12</v>
      </c>
      <c r="R6138" t="s">
        <v>169</v>
      </c>
      <c r="S6138" t="s">
        <v>170</v>
      </c>
      <c r="T6138">
        <v>2182630.3225806453</v>
      </c>
      <c r="U6138">
        <v>2851400</v>
      </c>
      <c r="V6138">
        <v>668769.67741935467</v>
      </c>
      <c r="W6138">
        <v>0.30640538184617139</v>
      </c>
      <c r="X6138" t="s">
        <v>222</v>
      </c>
    </row>
    <row r="6139" spans="1:24" x14ac:dyDescent="0.35">
      <c r="A6139">
        <v>3301072144</v>
      </c>
      <c r="B6139" t="s">
        <v>168</v>
      </c>
      <c r="C6139" t="s">
        <v>168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202000</v>
      </c>
      <c r="O6139">
        <v>202000</v>
      </c>
      <c r="P6139" t="s">
        <v>5</v>
      </c>
      <c r="Q6139" t="s">
        <v>14</v>
      </c>
      <c r="R6139" t="s">
        <v>169</v>
      </c>
      <c r="S6139" t="s">
        <v>170</v>
      </c>
      <c r="T6139">
        <v>130322.58064516129</v>
      </c>
      <c r="U6139">
        <v>202000</v>
      </c>
      <c r="V6139">
        <v>71677.419354838712</v>
      </c>
      <c r="W6139">
        <v>0.55000000000000004</v>
      </c>
      <c r="X6139" t="s">
        <v>324</v>
      </c>
    </row>
    <row r="6140" spans="1:24" x14ac:dyDescent="0.35">
      <c r="A6140">
        <v>3301066341</v>
      </c>
      <c r="B6140" t="s">
        <v>168</v>
      </c>
      <c r="C6140" t="s">
        <v>168</v>
      </c>
      <c r="D6140">
        <v>0</v>
      </c>
      <c r="E6140">
        <v>0</v>
      </c>
      <c r="F6140">
        <v>226</v>
      </c>
      <c r="G6140">
        <v>5985943</v>
      </c>
      <c r="H6140">
        <v>4</v>
      </c>
      <c r="I6140">
        <v>116000</v>
      </c>
      <c r="J6140">
        <v>0</v>
      </c>
      <c r="K6140">
        <v>0</v>
      </c>
      <c r="L6140">
        <v>0</v>
      </c>
      <c r="M6140">
        <v>0</v>
      </c>
      <c r="N6140">
        <v>180000</v>
      </c>
      <c r="O6140">
        <v>6281943</v>
      </c>
      <c r="P6140" t="s">
        <v>5</v>
      </c>
      <c r="Q6140" t="s">
        <v>13</v>
      </c>
      <c r="R6140" t="s">
        <v>169</v>
      </c>
      <c r="S6140" t="s">
        <v>170</v>
      </c>
      <c r="T6140">
        <v>4052866.4516129028</v>
      </c>
      <c r="U6140">
        <v>2743278</v>
      </c>
      <c r="V6140">
        <v>-1309588.4516129028</v>
      </c>
      <c r="W6140">
        <v>-0.32312647535961403</v>
      </c>
      <c r="X6140" t="s">
        <v>252</v>
      </c>
    </row>
    <row r="6141" spans="1:24" x14ac:dyDescent="0.35">
      <c r="A6141">
        <v>3300014772</v>
      </c>
      <c r="B6141" t="s">
        <v>168</v>
      </c>
      <c r="C6141" t="s">
        <v>168</v>
      </c>
      <c r="D6141">
        <v>0</v>
      </c>
      <c r="E6141">
        <v>0</v>
      </c>
      <c r="F6141">
        <v>45</v>
      </c>
      <c r="G6141">
        <v>1792830</v>
      </c>
      <c r="H6141">
        <v>71</v>
      </c>
      <c r="I6141">
        <v>2550000</v>
      </c>
      <c r="J6141">
        <v>0</v>
      </c>
      <c r="K6141">
        <v>0</v>
      </c>
      <c r="L6141">
        <v>152</v>
      </c>
      <c r="M6141">
        <v>9730000</v>
      </c>
      <c r="N6141">
        <v>1469400</v>
      </c>
      <c r="O6141">
        <v>15542230</v>
      </c>
      <c r="P6141" t="s">
        <v>5</v>
      </c>
      <c r="Q6141" t="s">
        <v>8</v>
      </c>
      <c r="R6141" t="s">
        <v>169</v>
      </c>
      <c r="S6141" t="s">
        <v>170</v>
      </c>
      <c r="T6141">
        <v>10027245.161290321</v>
      </c>
      <c r="U6141">
        <v>11367455</v>
      </c>
      <c r="V6141">
        <v>1340209.8387096785</v>
      </c>
      <c r="W6141">
        <v>0.13365683367187353</v>
      </c>
      <c r="X6141" t="s">
        <v>395</v>
      </c>
    </row>
    <row r="6142" spans="1:24" x14ac:dyDescent="0.35">
      <c r="A6142">
        <v>3300014995</v>
      </c>
      <c r="B6142" t="s">
        <v>168</v>
      </c>
      <c r="C6142" t="s">
        <v>168</v>
      </c>
      <c r="D6142">
        <v>0</v>
      </c>
      <c r="E6142">
        <v>0</v>
      </c>
      <c r="F6142">
        <v>0</v>
      </c>
      <c r="G6142">
        <v>0</v>
      </c>
      <c r="H6142">
        <v>1</v>
      </c>
      <c r="I6142">
        <v>5000</v>
      </c>
      <c r="J6142">
        <v>0</v>
      </c>
      <c r="K6142">
        <v>0</v>
      </c>
      <c r="L6142">
        <v>0</v>
      </c>
      <c r="M6142">
        <v>0</v>
      </c>
      <c r="N6142">
        <v>342000</v>
      </c>
      <c r="O6142">
        <v>347000</v>
      </c>
      <c r="P6142" t="s">
        <v>5</v>
      </c>
      <c r="Q6142" t="s">
        <v>8</v>
      </c>
      <c r="R6142" t="s">
        <v>169</v>
      </c>
      <c r="S6142" t="s">
        <v>170</v>
      </c>
      <c r="T6142">
        <v>223870.96774193548</v>
      </c>
      <c r="U6142">
        <v>1046500</v>
      </c>
      <c r="V6142">
        <v>822629.03225806449</v>
      </c>
      <c r="W6142">
        <v>3.674567723342939</v>
      </c>
      <c r="X6142" t="s">
        <v>238</v>
      </c>
    </row>
    <row r="6143" spans="1:24" x14ac:dyDescent="0.35">
      <c r="A6143">
        <v>3301074983</v>
      </c>
      <c r="B6143" t="s">
        <v>168</v>
      </c>
      <c r="C6143" t="s">
        <v>168</v>
      </c>
      <c r="D6143">
        <v>0</v>
      </c>
      <c r="E6143">
        <v>0</v>
      </c>
      <c r="F6143">
        <v>30</v>
      </c>
      <c r="G6143">
        <v>810465</v>
      </c>
      <c r="H6143">
        <v>37</v>
      </c>
      <c r="I6143">
        <v>1178000</v>
      </c>
      <c r="J6143">
        <v>0</v>
      </c>
      <c r="K6143">
        <v>0</v>
      </c>
      <c r="L6143">
        <v>0</v>
      </c>
      <c r="M6143">
        <v>0</v>
      </c>
      <c r="N6143">
        <v>30000</v>
      </c>
      <c r="O6143">
        <v>2018465</v>
      </c>
      <c r="P6143" t="s">
        <v>5</v>
      </c>
      <c r="Q6143" t="s">
        <v>9</v>
      </c>
      <c r="R6143" t="s">
        <v>169</v>
      </c>
      <c r="S6143" t="s">
        <v>170</v>
      </c>
      <c r="T6143">
        <v>1302235.4838709678</v>
      </c>
      <c r="U6143">
        <v>1057483</v>
      </c>
      <c r="V6143">
        <v>-244752.48387096776</v>
      </c>
      <c r="W6143">
        <v>-0.18794794559231898</v>
      </c>
      <c r="X6143" t="s">
        <v>209</v>
      </c>
    </row>
    <row r="6144" spans="1:24" x14ac:dyDescent="0.35">
      <c r="A6144">
        <v>3300027153</v>
      </c>
      <c r="B6144" t="s">
        <v>168</v>
      </c>
      <c r="C6144" t="s">
        <v>168</v>
      </c>
      <c r="D6144">
        <v>0</v>
      </c>
      <c r="E6144">
        <v>0</v>
      </c>
      <c r="F6144">
        <v>17</v>
      </c>
      <c r="G6144">
        <v>280478</v>
      </c>
      <c r="H6144">
        <v>151</v>
      </c>
      <c r="I6144">
        <v>5315000</v>
      </c>
      <c r="J6144">
        <v>0</v>
      </c>
      <c r="K6144">
        <v>0</v>
      </c>
      <c r="L6144">
        <v>0</v>
      </c>
      <c r="M6144">
        <v>0</v>
      </c>
      <c r="N6144">
        <v>150000</v>
      </c>
      <c r="O6144">
        <v>5745478</v>
      </c>
      <c r="P6144" t="s">
        <v>5</v>
      </c>
      <c r="Q6144" t="s">
        <v>15</v>
      </c>
      <c r="R6144" t="s">
        <v>169</v>
      </c>
      <c r="S6144" t="s">
        <v>170</v>
      </c>
      <c r="T6144">
        <v>3706760</v>
      </c>
      <c r="U6144">
        <v>4279963</v>
      </c>
      <c r="V6144">
        <v>573203</v>
      </c>
      <c r="W6144">
        <v>0.15463720337977094</v>
      </c>
      <c r="X6144" t="s">
        <v>179</v>
      </c>
    </row>
    <row r="6145" spans="1:24" x14ac:dyDescent="0.35">
      <c r="A6145">
        <v>3301035508</v>
      </c>
      <c r="B6145" t="s">
        <v>168</v>
      </c>
      <c r="C6145" t="s">
        <v>168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30000</v>
      </c>
      <c r="O6145">
        <v>30000</v>
      </c>
      <c r="P6145" t="s">
        <v>5</v>
      </c>
      <c r="Q6145" t="s">
        <v>11</v>
      </c>
      <c r="R6145" t="s">
        <v>169</v>
      </c>
      <c r="S6145" t="s">
        <v>170</v>
      </c>
      <c r="T6145">
        <v>19354.83870967742</v>
      </c>
      <c r="U6145">
        <v>0</v>
      </c>
      <c r="V6145">
        <v>-19354.83870967742</v>
      </c>
      <c r="W6145">
        <v>0</v>
      </c>
      <c r="X6145" t="s">
        <v>385</v>
      </c>
    </row>
    <row r="6146" spans="1:24" x14ac:dyDescent="0.35">
      <c r="A6146">
        <v>3301070846</v>
      </c>
      <c r="B6146" t="s">
        <v>168</v>
      </c>
      <c r="C6146" t="s">
        <v>168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419900</v>
      </c>
      <c r="O6146">
        <v>419900</v>
      </c>
      <c r="P6146" t="s">
        <v>5</v>
      </c>
      <c r="Q6146" t="s">
        <v>6</v>
      </c>
      <c r="R6146" t="s">
        <v>181</v>
      </c>
      <c r="S6146" t="s">
        <v>170</v>
      </c>
      <c r="T6146">
        <v>270903.22580645164</v>
      </c>
      <c r="U6146">
        <v>0</v>
      </c>
      <c r="V6146">
        <v>-270903.22580645164</v>
      </c>
      <c r="W6146">
        <v>0</v>
      </c>
      <c r="X6146" t="s">
        <v>232</v>
      </c>
    </row>
    <row r="6147" spans="1:24" x14ac:dyDescent="0.35">
      <c r="A6147">
        <v>3300014500</v>
      </c>
      <c r="B6147" t="s">
        <v>168</v>
      </c>
      <c r="C6147" t="s">
        <v>168</v>
      </c>
      <c r="D6147">
        <v>0</v>
      </c>
      <c r="E6147">
        <v>0</v>
      </c>
      <c r="F6147">
        <v>46</v>
      </c>
      <c r="G6147">
        <v>1896260</v>
      </c>
      <c r="H6147">
        <v>165</v>
      </c>
      <c r="I6147">
        <v>7977000</v>
      </c>
      <c r="J6147">
        <v>0</v>
      </c>
      <c r="K6147">
        <v>0</v>
      </c>
      <c r="L6147">
        <v>0</v>
      </c>
      <c r="M6147">
        <v>0</v>
      </c>
      <c r="N6147">
        <v>342000</v>
      </c>
      <c r="O6147">
        <v>10215260</v>
      </c>
      <c r="P6147" t="s">
        <v>5</v>
      </c>
      <c r="Q6147" t="s">
        <v>8</v>
      </c>
      <c r="R6147" t="s">
        <v>169</v>
      </c>
      <c r="S6147" t="s">
        <v>170</v>
      </c>
      <c r="T6147">
        <v>6590490.3225806449</v>
      </c>
      <c r="U6147">
        <v>7578037</v>
      </c>
      <c r="V6147">
        <v>987546.67741935514</v>
      </c>
      <c r="W6147">
        <v>0.14984418898784768</v>
      </c>
      <c r="X6147" t="s">
        <v>391</v>
      </c>
    </row>
    <row r="6148" spans="1:24" x14ac:dyDescent="0.35">
      <c r="A6148">
        <v>3301071518</v>
      </c>
      <c r="B6148" t="s">
        <v>168</v>
      </c>
      <c r="C6148" t="s">
        <v>168</v>
      </c>
      <c r="D6148">
        <v>0</v>
      </c>
      <c r="E6148">
        <v>0</v>
      </c>
      <c r="F6148">
        <v>199</v>
      </c>
      <c r="G6148">
        <v>8763992</v>
      </c>
      <c r="H6148">
        <v>154</v>
      </c>
      <c r="I6148">
        <v>6451000</v>
      </c>
      <c r="J6148">
        <v>0</v>
      </c>
      <c r="K6148">
        <v>0</v>
      </c>
      <c r="L6148">
        <v>30</v>
      </c>
      <c r="M6148">
        <v>2402000</v>
      </c>
      <c r="N6148">
        <v>150000</v>
      </c>
      <c r="O6148">
        <v>17766992</v>
      </c>
      <c r="P6148" t="s">
        <v>5</v>
      </c>
      <c r="Q6148" t="s">
        <v>15</v>
      </c>
      <c r="R6148" t="s">
        <v>169</v>
      </c>
      <c r="S6148" t="s">
        <v>170</v>
      </c>
      <c r="T6148">
        <v>11462575.483870968</v>
      </c>
      <c r="U6148">
        <v>10318656</v>
      </c>
      <c r="V6148">
        <v>-1143919.4838709682</v>
      </c>
      <c r="W6148">
        <v>-9.9796026249125425E-2</v>
      </c>
      <c r="X6148" t="s">
        <v>179</v>
      </c>
    </row>
    <row r="6149" spans="1:24" x14ac:dyDescent="0.35">
      <c r="A6149">
        <v>3300011730</v>
      </c>
      <c r="B6149" t="s">
        <v>168</v>
      </c>
      <c r="C6149" t="s">
        <v>168</v>
      </c>
      <c r="D6149">
        <v>0</v>
      </c>
      <c r="E6149">
        <v>0</v>
      </c>
      <c r="F6149">
        <v>13</v>
      </c>
      <c r="G6149">
        <v>690349</v>
      </c>
      <c r="H6149">
        <v>8</v>
      </c>
      <c r="I6149">
        <v>120000</v>
      </c>
      <c r="J6149">
        <v>0</v>
      </c>
      <c r="K6149">
        <v>0</v>
      </c>
      <c r="L6149">
        <v>18</v>
      </c>
      <c r="M6149">
        <v>936202</v>
      </c>
      <c r="N6149">
        <v>420000</v>
      </c>
      <c r="O6149">
        <v>2166551</v>
      </c>
      <c r="P6149" t="s">
        <v>5</v>
      </c>
      <c r="Q6149" t="s">
        <v>17</v>
      </c>
      <c r="R6149" t="s">
        <v>169</v>
      </c>
      <c r="S6149" t="s">
        <v>170</v>
      </c>
      <c r="T6149">
        <v>1397774.8387096773</v>
      </c>
      <c r="U6149">
        <v>784099</v>
      </c>
      <c r="V6149">
        <v>-613675.83870967734</v>
      </c>
      <c r="W6149">
        <v>-0.43903769170446483</v>
      </c>
      <c r="X6149" t="s">
        <v>185</v>
      </c>
    </row>
    <row r="6150" spans="1:24" x14ac:dyDescent="0.35">
      <c r="A6150">
        <v>3300007776</v>
      </c>
      <c r="B6150" t="s">
        <v>168</v>
      </c>
      <c r="C6150" t="s">
        <v>168</v>
      </c>
      <c r="D6150">
        <v>0</v>
      </c>
      <c r="E6150">
        <v>0</v>
      </c>
      <c r="F6150">
        <v>5</v>
      </c>
      <c r="G6150">
        <v>71494</v>
      </c>
      <c r="H6150">
        <v>2</v>
      </c>
      <c r="I6150">
        <v>20000</v>
      </c>
      <c r="J6150">
        <v>0</v>
      </c>
      <c r="K6150">
        <v>0</v>
      </c>
      <c r="L6150">
        <v>2</v>
      </c>
      <c r="M6150">
        <v>74800</v>
      </c>
      <c r="N6150">
        <v>150000</v>
      </c>
      <c r="O6150">
        <v>316294</v>
      </c>
      <c r="P6150" t="s">
        <v>5</v>
      </c>
      <c r="Q6150" t="s">
        <v>10</v>
      </c>
      <c r="R6150" t="s">
        <v>169</v>
      </c>
      <c r="S6150" t="s">
        <v>170</v>
      </c>
      <c r="T6150">
        <v>204060.64516129033</v>
      </c>
      <c r="U6150">
        <v>265794</v>
      </c>
      <c r="V6150">
        <v>61733.354838709667</v>
      </c>
      <c r="W6150">
        <v>0.30252454994403943</v>
      </c>
      <c r="X6150" t="s">
        <v>334</v>
      </c>
    </row>
    <row r="6151" spans="1:24" x14ac:dyDescent="0.35">
      <c r="A6151">
        <v>3300002545</v>
      </c>
      <c r="B6151" t="s">
        <v>168</v>
      </c>
      <c r="C6151" t="s">
        <v>168</v>
      </c>
      <c r="D6151">
        <v>0</v>
      </c>
      <c r="E6151">
        <v>0</v>
      </c>
      <c r="F6151">
        <v>794</v>
      </c>
      <c r="G6151">
        <v>18878636</v>
      </c>
      <c r="H6151">
        <v>10</v>
      </c>
      <c r="I6151">
        <v>320000</v>
      </c>
      <c r="J6151">
        <v>0</v>
      </c>
      <c r="K6151">
        <v>0</v>
      </c>
      <c r="L6151">
        <v>1</v>
      </c>
      <c r="M6151">
        <v>52400</v>
      </c>
      <c r="N6151">
        <v>21000</v>
      </c>
      <c r="O6151">
        <v>19272036</v>
      </c>
      <c r="P6151" t="s">
        <v>5</v>
      </c>
      <c r="Q6151" t="s">
        <v>13</v>
      </c>
      <c r="R6151" t="s">
        <v>169</v>
      </c>
      <c r="S6151" t="s">
        <v>170</v>
      </c>
      <c r="T6151">
        <v>12433571.612903226</v>
      </c>
      <c r="U6151">
        <v>12637966</v>
      </c>
      <c r="V6151">
        <v>204394.38709677383</v>
      </c>
      <c r="W6151">
        <v>1.6438911799458999E-2</v>
      </c>
      <c r="X6151" t="s">
        <v>392</v>
      </c>
    </row>
    <row r="6152" spans="1:24" x14ac:dyDescent="0.35">
      <c r="A6152">
        <v>3301002164</v>
      </c>
      <c r="B6152" t="s">
        <v>168</v>
      </c>
      <c r="C6152" t="s">
        <v>168</v>
      </c>
      <c r="D6152">
        <v>0</v>
      </c>
      <c r="E6152">
        <v>0</v>
      </c>
      <c r="F6152">
        <v>19</v>
      </c>
      <c r="G6152">
        <v>785050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878500</v>
      </c>
      <c r="O6152">
        <v>1663550</v>
      </c>
      <c r="P6152" t="s">
        <v>5</v>
      </c>
      <c r="Q6152" t="s">
        <v>6</v>
      </c>
      <c r="R6152" t="s">
        <v>169</v>
      </c>
      <c r="S6152" t="s">
        <v>170</v>
      </c>
      <c r="T6152">
        <v>1073258.064516129</v>
      </c>
      <c r="U6152">
        <v>1133692</v>
      </c>
      <c r="V6152">
        <v>60433.935483871028</v>
      </c>
      <c r="W6152">
        <v>5.6308857563644121E-2</v>
      </c>
      <c r="X6152" t="s">
        <v>352</v>
      </c>
    </row>
    <row r="6153" spans="1:24" x14ac:dyDescent="0.35">
      <c r="A6153">
        <v>3301064886</v>
      </c>
      <c r="B6153" t="s">
        <v>168</v>
      </c>
      <c r="C6153" t="s">
        <v>168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677500</v>
      </c>
      <c r="O6153">
        <v>677500</v>
      </c>
      <c r="P6153" t="s">
        <v>5</v>
      </c>
      <c r="Q6153" t="s">
        <v>16</v>
      </c>
      <c r="R6153" t="s">
        <v>169</v>
      </c>
      <c r="S6153" t="s">
        <v>170</v>
      </c>
      <c r="T6153">
        <v>437096.77419354842</v>
      </c>
      <c r="U6153">
        <v>592000</v>
      </c>
      <c r="V6153">
        <v>154903.22580645158</v>
      </c>
      <c r="W6153">
        <v>0.35439114391143911</v>
      </c>
      <c r="X6153" t="s">
        <v>194</v>
      </c>
    </row>
    <row r="6154" spans="1:24" x14ac:dyDescent="0.35">
      <c r="A6154">
        <v>3301012920</v>
      </c>
      <c r="B6154" t="s">
        <v>168</v>
      </c>
      <c r="C6154" t="s">
        <v>168</v>
      </c>
      <c r="D6154">
        <v>0</v>
      </c>
      <c r="E6154">
        <v>0</v>
      </c>
      <c r="F6154">
        <v>354</v>
      </c>
      <c r="G6154">
        <v>10484037</v>
      </c>
      <c r="H6154">
        <v>17</v>
      </c>
      <c r="I6154">
        <v>975000</v>
      </c>
      <c r="J6154">
        <v>0</v>
      </c>
      <c r="K6154">
        <v>0</v>
      </c>
      <c r="L6154">
        <v>1</v>
      </c>
      <c r="M6154">
        <v>52400</v>
      </c>
      <c r="N6154">
        <v>30000</v>
      </c>
      <c r="O6154">
        <v>11541437</v>
      </c>
      <c r="P6154" t="s">
        <v>5</v>
      </c>
      <c r="Q6154" t="s">
        <v>13</v>
      </c>
      <c r="R6154" t="s">
        <v>169</v>
      </c>
      <c r="S6154" t="s">
        <v>170</v>
      </c>
      <c r="T6154">
        <v>7446088.3870967748</v>
      </c>
      <c r="U6154">
        <v>7501844</v>
      </c>
      <c r="V6154">
        <v>55755.612903225236</v>
      </c>
      <c r="W6154">
        <v>7.4879064019497399E-3</v>
      </c>
      <c r="X6154" t="s">
        <v>280</v>
      </c>
    </row>
    <row r="6155" spans="1:24" x14ac:dyDescent="0.35">
      <c r="A6155">
        <v>3301003373</v>
      </c>
      <c r="B6155" t="s">
        <v>168</v>
      </c>
      <c r="C6155" t="s">
        <v>168</v>
      </c>
      <c r="D6155">
        <v>0</v>
      </c>
      <c r="E6155">
        <v>0</v>
      </c>
      <c r="F6155">
        <v>95</v>
      </c>
      <c r="G6155">
        <v>4197162</v>
      </c>
      <c r="H6155">
        <v>1</v>
      </c>
      <c r="I6155">
        <v>10000</v>
      </c>
      <c r="J6155">
        <v>0</v>
      </c>
      <c r="K6155">
        <v>0</v>
      </c>
      <c r="L6155">
        <v>1</v>
      </c>
      <c r="M6155">
        <v>5599</v>
      </c>
      <c r="N6155">
        <v>1640400</v>
      </c>
      <c r="O6155">
        <v>5853161</v>
      </c>
      <c r="P6155" t="s">
        <v>5</v>
      </c>
      <c r="Q6155" t="s">
        <v>7</v>
      </c>
      <c r="R6155" t="s">
        <v>169</v>
      </c>
      <c r="S6155" t="s">
        <v>170</v>
      </c>
      <c r="T6155">
        <v>3776232.9032258065</v>
      </c>
      <c r="U6155">
        <v>2742867</v>
      </c>
      <c r="V6155">
        <v>-1033365.9032258065</v>
      </c>
      <c r="W6155">
        <v>-0.27364993889626477</v>
      </c>
      <c r="X6155" t="s">
        <v>346</v>
      </c>
    </row>
    <row r="6156" spans="1:24" x14ac:dyDescent="0.35">
      <c r="A6156">
        <v>3301006568</v>
      </c>
      <c r="B6156" t="s">
        <v>168</v>
      </c>
      <c r="C6156" t="s">
        <v>168</v>
      </c>
      <c r="D6156">
        <v>0</v>
      </c>
      <c r="E6156">
        <v>0</v>
      </c>
      <c r="F6156">
        <v>125</v>
      </c>
      <c r="G6156">
        <v>4689765</v>
      </c>
      <c r="H6156">
        <v>48</v>
      </c>
      <c r="I6156">
        <v>1535000</v>
      </c>
      <c r="J6156">
        <v>0</v>
      </c>
      <c r="K6156">
        <v>0</v>
      </c>
      <c r="L6156">
        <v>9</v>
      </c>
      <c r="M6156">
        <v>333600</v>
      </c>
      <c r="N6156">
        <v>1662000</v>
      </c>
      <c r="O6156">
        <v>8220365</v>
      </c>
      <c r="P6156" t="s">
        <v>5</v>
      </c>
      <c r="Q6156" t="s">
        <v>17</v>
      </c>
      <c r="R6156" t="s">
        <v>169</v>
      </c>
      <c r="S6156" t="s">
        <v>170</v>
      </c>
      <c r="T6156">
        <v>5303461.2903225804</v>
      </c>
      <c r="U6156">
        <v>6155020</v>
      </c>
      <c r="V6156">
        <v>851558.70967741963</v>
      </c>
      <c r="W6156">
        <v>0.16056659284593811</v>
      </c>
      <c r="X6156" t="s">
        <v>328</v>
      </c>
    </row>
    <row r="6157" spans="1:24" x14ac:dyDescent="0.35">
      <c r="A6157">
        <v>3301001703</v>
      </c>
      <c r="B6157" t="s">
        <v>168</v>
      </c>
      <c r="C6157" t="s">
        <v>168</v>
      </c>
      <c r="D6157">
        <v>0</v>
      </c>
      <c r="E6157">
        <v>0</v>
      </c>
      <c r="F6157">
        <v>19</v>
      </c>
      <c r="G6157">
        <v>899772</v>
      </c>
      <c r="H6157">
        <v>17</v>
      </c>
      <c r="I6157">
        <v>740000</v>
      </c>
      <c r="J6157">
        <v>0</v>
      </c>
      <c r="K6157">
        <v>0</v>
      </c>
      <c r="L6157">
        <v>15</v>
      </c>
      <c r="M6157">
        <v>1341850</v>
      </c>
      <c r="N6157">
        <v>30000</v>
      </c>
      <c r="O6157">
        <v>3011622</v>
      </c>
      <c r="P6157" t="s">
        <v>5</v>
      </c>
      <c r="Q6157" t="s">
        <v>11</v>
      </c>
      <c r="R6157" t="s">
        <v>169</v>
      </c>
      <c r="S6157" t="s">
        <v>170</v>
      </c>
      <c r="T6157">
        <v>1942981.935483871</v>
      </c>
      <c r="U6157">
        <v>1455187</v>
      </c>
      <c r="V6157">
        <v>-487794.93548387103</v>
      </c>
      <c r="W6157">
        <v>-0.25105479704956335</v>
      </c>
      <c r="X6157" t="s">
        <v>193</v>
      </c>
    </row>
    <row r="6158" spans="1:24" x14ac:dyDescent="0.35">
      <c r="A6158">
        <v>3301066908</v>
      </c>
      <c r="B6158" t="s">
        <v>168</v>
      </c>
      <c r="C6158" t="s">
        <v>168</v>
      </c>
      <c r="D6158">
        <v>0</v>
      </c>
      <c r="E6158">
        <v>0</v>
      </c>
      <c r="F6158">
        <v>0</v>
      </c>
      <c r="G6158">
        <v>0</v>
      </c>
      <c r="H6158">
        <v>1</v>
      </c>
      <c r="I6158">
        <v>2000</v>
      </c>
      <c r="J6158">
        <v>0</v>
      </c>
      <c r="K6158">
        <v>0</v>
      </c>
      <c r="L6158">
        <v>0</v>
      </c>
      <c r="M6158">
        <v>0</v>
      </c>
      <c r="N6158">
        <v>30000</v>
      </c>
      <c r="O6158">
        <v>32000</v>
      </c>
      <c r="P6158" t="s">
        <v>5</v>
      </c>
      <c r="Q6158" t="s">
        <v>15</v>
      </c>
      <c r="R6158" t="s">
        <v>169</v>
      </c>
      <c r="S6158" t="s">
        <v>170</v>
      </c>
      <c r="T6158">
        <v>20645.16129032258</v>
      </c>
      <c r="U6158">
        <v>0</v>
      </c>
      <c r="V6158">
        <v>-20645.16129032258</v>
      </c>
      <c r="W6158">
        <v>0</v>
      </c>
      <c r="X6158" t="s">
        <v>341</v>
      </c>
    </row>
    <row r="6159" spans="1:24" x14ac:dyDescent="0.35">
      <c r="A6159">
        <v>3300028025</v>
      </c>
      <c r="B6159" t="s">
        <v>168</v>
      </c>
      <c r="C6159" t="s">
        <v>168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2320000</v>
      </c>
      <c r="O6159">
        <v>2320000</v>
      </c>
      <c r="P6159" t="s">
        <v>5</v>
      </c>
      <c r="Q6159" t="s">
        <v>8</v>
      </c>
      <c r="R6159" t="s">
        <v>169</v>
      </c>
      <c r="S6159" t="s">
        <v>170</v>
      </c>
      <c r="T6159">
        <v>1496774.1935483869</v>
      </c>
      <c r="U6159">
        <v>1287000</v>
      </c>
      <c r="V6159">
        <v>-209774.19354838692</v>
      </c>
      <c r="W6159">
        <v>-0.14015086206896543</v>
      </c>
      <c r="X6159" t="s">
        <v>395</v>
      </c>
    </row>
    <row r="6160" spans="1:24" x14ac:dyDescent="0.35">
      <c r="A6160">
        <v>3301038207</v>
      </c>
      <c r="B6160" t="s">
        <v>168</v>
      </c>
      <c r="C6160" t="s">
        <v>168</v>
      </c>
      <c r="D6160">
        <v>0</v>
      </c>
      <c r="E6160">
        <v>0</v>
      </c>
      <c r="F6160">
        <v>39</v>
      </c>
      <c r="G6160">
        <v>1086958</v>
      </c>
      <c r="H6160">
        <v>41</v>
      </c>
      <c r="I6160">
        <v>1325000</v>
      </c>
      <c r="J6160">
        <v>0</v>
      </c>
      <c r="K6160">
        <v>0</v>
      </c>
      <c r="L6160">
        <v>58</v>
      </c>
      <c r="M6160">
        <v>2209200</v>
      </c>
      <c r="N6160">
        <v>165000</v>
      </c>
      <c r="O6160">
        <v>4786158</v>
      </c>
      <c r="P6160" t="s">
        <v>5</v>
      </c>
      <c r="Q6160" t="s">
        <v>14</v>
      </c>
      <c r="R6160" t="s">
        <v>207</v>
      </c>
      <c r="S6160" t="s">
        <v>170</v>
      </c>
      <c r="T6160">
        <v>3087843.8709677421</v>
      </c>
      <c r="U6160">
        <v>1825382</v>
      </c>
      <c r="V6160">
        <v>-1262461.8709677421</v>
      </c>
      <c r="W6160">
        <v>-0.40884899746310088</v>
      </c>
      <c r="X6160" t="s">
        <v>208</v>
      </c>
    </row>
    <row r="6161" spans="1:24" x14ac:dyDescent="0.35">
      <c r="A6161">
        <v>3301068418</v>
      </c>
      <c r="B6161" t="s">
        <v>168</v>
      </c>
      <c r="C6161" t="s">
        <v>168</v>
      </c>
      <c r="D6161">
        <v>0</v>
      </c>
      <c r="E6161">
        <v>0</v>
      </c>
      <c r="F6161">
        <v>16</v>
      </c>
      <c r="G6161">
        <v>416777</v>
      </c>
      <c r="H6161">
        <v>1</v>
      </c>
      <c r="I6161">
        <v>10000</v>
      </c>
      <c r="J6161">
        <v>0</v>
      </c>
      <c r="K6161">
        <v>0</v>
      </c>
      <c r="L6161">
        <v>0</v>
      </c>
      <c r="M6161">
        <v>0</v>
      </c>
      <c r="N6161">
        <v>303000</v>
      </c>
      <c r="O6161">
        <v>729777</v>
      </c>
      <c r="P6161" t="s">
        <v>5</v>
      </c>
      <c r="Q6161" t="s">
        <v>12</v>
      </c>
      <c r="R6161" t="s">
        <v>169</v>
      </c>
      <c r="S6161" t="s">
        <v>170</v>
      </c>
      <c r="T6161">
        <v>470823.87096774194</v>
      </c>
      <c r="U6161">
        <v>688075</v>
      </c>
      <c r="V6161">
        <v>217251.12903225806</v>
      </c>
      <c r="W6161">
        <v>0.46142760048617593</v>
      </c>
      <c r="X6161" t="s">
        <v>331</v>
      </c>
    </row>
    <row r="6162" spans="1:24" x14ac:dyDescent="0.35">
      <c r="A6162">
        <v>3301066958</v>
      </c>
      <c r="B6162" t="s">
        <v>168</v>
      </c>
      <c r="C6162" t="s">
        <v>168</v>
      </c>
      <c r="D6162">
        <v>0</v>
      </c>
      <c r="E6162">
        <v>0</v>
      </c>
      <c r="F6162">
        <v>23</v>
      </c>
      <c r="G6162">
        <v>899897</v>
      </c>
      <c r="H6162">
        <v>20</v>
      </c>
      <c r="I6162">
        <v>715000</v>
      </c>
      <c r="J6162">
        <v>0</v>
      </c>
      <c r="K6162">
        <v>0</v>
      </c>
      <c r="L6162">
        <v>0</v>
      </c>
      <c r="M6162">
        <v>0</v>
      </c>
      <c r="N6162">
        <v>1329000</v>
      </c>
      <c r="O6162">
        <v>2943897</v>
      </c>
      <c r="P6162" t="s">
        <v>5</v>
      </c>
      <c r="Q6162" t="s">
        <v>17</v>
      </c>
      <c r="R6162" t="s">
        <v>169</v>
      </c>
      <c r="S6162" t="s">
        <v>170</v>
      </c>
      <c r="T6162">
        <v>1899288.3870967743</v>
      </c>
      <c r="U6162">
        <v>1628548</v>
      </c>
      <c r="V6162">
        <v>-270740.3870967743</v>
      </c>
      <c r="W6162">
        <v>-0.14254832964604403</v>
      </c>
      <c r="X6162" t="s">
        <v>199</v>
      </c>
    </row>
    <row r="6163" spans="1:24" x14ac:dyDescent="0.35">
      <c r="A6163">
        <v>3301077093</v>
      </c>
      <c r="B6163" t="s">
        <v>168</v>
      </c>
      <c r="C6163" t="s">
        <v>168</v>
      </c>
      <c r="D6163">
        <v>0</v>
      </c>
      <c r="E6163">
        <v>0</v>
      </c>
      <c r="F6163">
        <v>0</v>
      </c>
      <c r="G6163">
        <v>0</v>
      </c>
      <c r="H6163">
        <v>1</v>
      </c>
      <c r="I6163">
        <v>20000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20000</v>
      </c>
      <c r="P6163" t="s">
        <v>5</v>
      </c>
      <c r="Q6163" t="s">
        <v>12</v>
      </c>
      <c r="R6163" t="s">
        <v>169</v>
      </c>
      <c r="S6163" t="s">
        <v>170</v>
      </c>
      <c r="T6163">
        <v>12903.225806451612</v>
      </c>
      <c r="U6163">
        <v>504400</v>
      </c>
      <c r="V6163">
        <v>491496.77419354836</v>
      </c>
      <c r="W6163">
        <v>38.091000000000001</v>
      </c>
      <c r="X6163" t="s">
        <v>219</v>
      </c>
    </row>
    <row r="6164" spans="1:24" x14ac:dyDescent="0.35">
      <c r="A6164">
        <v>3301047847</v>
      </c>
      <c r="B6164" t="s">
        <v>168</v>
      </c>
      <c r="C6164" t="s">
        <v>168</v>
      </c>
      <c r="D6164">
        <v>0</v>
      </c>
      <c r="E6164">
        <v>0</v>
      </c>
      <c r="F6164">
        <v>2</v>
      </c>
      <c r="G6164">
        <v>54495</v>
      </c>
      <c r="H6164">
        <v>0</v>
      </c>
      <c r="I6164">
        <v>0</v>
      </c>
      <c r="J6164">
        <v>0</v>
      </c>
      <c r="K6164">
        <v>0</v>
      </c>
      <c r="L6164">
        <v>4</v>
      </c>
      <c r="M6164">
        <v>209600</v>
      </c>
      <c r="N6164">
        <v>576700</v>
      </c>
      <c r="O6164">
        <v>840795</v>
      </c>
      <c r="P6164" t="s">
        <v>5</v>
      </c>
      <c r="Q6164" t="s">
        <v>8</v>
      </c>
      <c r="R6164" t="s">
        <v>169</v>
      </c>
      <c r="S6164" t="s">
        <v>170</v>
      </c>
      <c r="T6164">
        <v>542448.38709677418</v>
      </c>
      <c r="U6164">
        <v>997498</v>
      </c>
      <c r="V6164">
        <v>455049.61290322582</v>
      </c>
      <c r="W6164">
        <v>0.83888094006267888</v>
      </c>
      <c r="X6164" t="s">
        <v>191</v>
      </c>
    </row>
    <row r="6165" spans="1:24" x14ac:dyDescent="0.35">
      <c r="A6165">
        <v>3300016943</v>
      </c>
      <c r="B6165" t="s">
        <v>168</v>
      </c>
      <c r="C6165" t="s">
        <v>168</v>
      </c>
      <c r="D6165">
        <v>0</v>
      </c>
      <c r="E6165">
        <v>0</v>
      </c>
      <c r="F6165">
        <v>92</v>
      </c>
      <c r="G6165">
        <v>3767508</v>
      </c>
      <c r="H6165">
        <v>33</v>
      </c>
      <c r="I6165">
        <v>1720000</v>
      </c>
      <c r="J6165">
        <v>0</v>
      </c>
      <c r="K6165">
        <v>0</v>
      </c>
      <c r="L6165">
        <v>5</v>
      </c>
      <c r="M6165">
        <v>1632000</v>
      </c>
      <c r="N6165">
        <v>1342700</v>
      </c>
      <c r="O6165">
        <v>8462208</v>
      </c>
      <c r="P6165" t="s">
        <v>5</v>
      </c>
      <c r="Q6165" t="s">
        <v>7</v>
      </c>
      <c r="R6165" t="s">
        <v>169</v>
      </c>
      <c r="S6165" t="s">
        <v>170</v>
      </c>
      <c r="T6165">
        <v>5459489.0322580645</v>
      </c>
      <c r="U6165">
        <v>6127939</v>
      </c>
      <c r="V6165">
        <v>668449.96774193551</v>
      </c>
      <c r="W6165">
        <v>0.12243819225431474</v>
      </c>
      <c r="X6165" t="s">
        <v>394</v>
      </c>
    </row>
    <row r="6166" spans="1:24" x14ac:dyDescent="0.35">
      <c r="A6166">
        <v>3301048541</v>
      </c>
      <c r="B6166" t="s">
        <v>168</v>
      </c>
      <c r="C6166" t="s">
        <v>168</v>
      </c>
      <c r="D6166">
        <v>0</v>
      </c>
      <c r="E6166">
        <v>0</v>
      </c>
      <c r="F6166">
        <v>21</v>
      </c>
      <c r="G6166">
        <v>774175</v>
      </c>
      <c r="H6166">
        <v>11</v>
      </c>
      <c r="I6166">
        <v>320000</v>
      </c>
      <c r="J6166">
        <v>0</v>
      </c>
      <c r="K6166">
        <v>0</v>
      </c>
      <c r="L6166">
        <v>3</v>
      </c>
      <c r="M6166">
        <v>157200</v>
      </c>
      <c r="N6166">
        <v>150000</v>
      </c>
      <c r="O6166">
        <v>1401375</v>
      </c>
      <c r="P6166" t="s">
        <v>5</v>
      </c>
      <c r="Q6166" t="s">
        <v>13</v>
      </c>
      <c r="R6166" t="s">
        <v>169</v>
      </c>
      <c r="S6166" t="s">
        <v>170</v>
      </c>
      <c r="T6166">
        <v>904112.90322580654</v>
      </c>
      <c r="U6166">
        <v>1201674</v>
      </c>
      <c r="V6166">
        <v>297561.09677419346</v>
      </c>
      <c r="W6166">
        <v>0.32911940058870748</v>
      </c>
      <c r="X6166" t="s">
        <v>242</v>
      </c>
    </row>
    <row r="6167" spans="1:24" x14ac:dyDescent="0.35">
      <c r="A6167">
        <v>3301072948</v>
      </c>
      <c r="B6167" t="s">
        <v>168</v>
      </c>
      <c r="C6167" t="s">
        <v>168</v>
      </c>
      <c r="D6167">
        <v>0</v>
      </c>
      <c r="E6167">
        <v>0</v>
      </c>
      <c r="F6167">
        <v>42</v>
      </c>
      <c r="G6167">
        <v>1280856</v>
      </c>
      <c r="H6167">
        <v>12</v>
      </c>
      <c r="I6167">
        <v>470000</v>
      </c>
      <c r="J6167">
        <v>0</v>
      </c>
      <c r="K6167">
        <v>0</v>
      </c>
      <c r="L6167">
        <v>21</v>
      </c>
      <c r="M6167">
        <v>1740400</v>
      </c>
      <c r="N6167">
        <v>351000</v>
      </c>
      <c r="O6167">
        <v>3842256</v>
      </c>
      <c r="P6167" t="s">
        <v>5</v>
      </c>
      <c r="Q6167" t="s">
        <v>13</v>
      </c>
      <c r="R6167" t="s">
        <v>169</v>
      </c>
      <c r="S6167" t="s">
        <v>170</v>
      </c>
      <c r="T6167">
        <v>2478874.8387096771</v>
      </c>
      <c r="U6167">
        <v>2719469</v>
      </c>
      <c r="V6167">
        <v>240594.1612903229</v>
      </c>
      <c r="W6167">
        <v>9.7057809266222872E-2</v>
      </c>
      <c r="X6167" t="s">
        <v>186</v>
      </c>
    </row>
    <row r="6168" spans="1:24" x14ac:dyDescent="0.35">
      <c r="A6168">
        <v>3301048251</v>
      </c>
      <c r="B6168" t="s">
        <v>168</v>
      </c>
      <c r="C6168" t="s">
        <v>168</v>
      </c>
      <c r="D6168">
        <v>0</v>
      </c>
      <c r="E6168">
        <v>0</v>
      </c>
      <c r="F6168">
        <v>124</v>
      </c>
      <c r="G6168">
        <v>3279599</v>
      </c>
      <c r="H6168">
        <v>74</v>
      </c>
      <c r="I6168">
        <v>2080000</v>
      </c>
      <c r="J6168">
        <v>0</v>
      </c>
      <c r="K6168">
        <v>0</v>
      </c>
      <c r="L6168">
        <v>51</v>
      </c>
      <c r="M6168">
        <v>2002400</v>
      </c>
      <c r="N6168">
        <v>2026000</v>
      </c>
      <c r="O6168">
        <v>9387999</v>
      </c>
      <c r="P6168" t="s">
        <v>5</v>
      </c>
      <c r="Q6168" t="s">
        <v>17</v>
      </c>
      <c r="R6168" t="s">
        <v>169</v>
      </c>
      <c r="S6168" t="s">
        <v>170</v>
      </c>
      <c r="T6168">
        <v>6056773.5483870972</v>
      </c>
      <c r="U6168">
        <v>4413047</v>
      </c>
      <c r="V6168">
        <v>-1643726.5483870972</v>
      </c>
      <c r="W6168">
        <v>-0.27138649567389184</v>
      </c>
      <c r="X6168" t="s">
        <v>291</v>
      </c>
    </row>
    <row r="6169" spans="1:24" x14ac:dyDescent="0.35">
      <c r="A6169">
        <v>3301072924</v>
      </c>
      <c r="B6169" t="s">
        <v>168</v>
      </c>
      <c r="C6169" t="s">
        <v>168</v>
      </c>
      <c r="D6169">
        <v>0</v>
      </c>
      <c r="E6169">
        <v>0</v>
      </c>
      <c r="F6169">
        <v>4</v>
      </c>
      <c r="G6169">
        <v>118097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21000</v>
      </c>
      <c r="O6169">
        <v>139097</v>
      </c>
      <c r="P6169" t="s">
        <v>5</v>
      </c>
      <c r="Q6169" t="s">
        <v>13</v>
      </c>
      <c r="R6169" t="s">
        <v>207</v>
      </c>
      <c r="S6169" t="s">
        <v>170</v>
      </c>
      <c r="T6169">
        <v>89740</v>
      </c>
      <c r="U6169">
        <v>188597</v>
      </c>
      <c r="V6169">
        <v>98857</v>
      </c>
      <c r="W6169">
        <v>1.101593492311121</v>
      </c>
      <c r="X6169" t="s">
        <v>392</v>
      </c>
    </row>
    <row r="6170" spans="1:24" x14ac:dyDescent="0.35">
      <c r="A6170">
        <v>3301038454</v>
      </c>
      <c r="B6170" t="s">
        <v>168</v>
      </c>
      <c r="C6170" t="s">
        <v>168</v>
      </c>
      <c r="D6170">
        <v>0</v>
      </c>
      <c r="E6170">
        <v>0</v>
      </c>
      <c r="F6170">
        <v>48</v>
      </c>
      <c r="G6170">
        <v>1541914</v>
      </c>
      <c r="H6170">
        <v>2</v>
      </c>
      <c r="I6170">
        <v>155000</v>
      </c>
      <c r="J6170">
        <v>0</v>
      </c>
      <c r="K6170">
        <v>0</v>
      </c>
      <c r="L6170">
        <v>1</v>
      </c>
      <c r="M6170">
        <v>52400</v>
      </c>
      <c r="N6170">
        <v>352500</v>
      </c>
      <c r="O6170">
        <v>2101814</v>
      </c>
      <c r="P6170" t="s">
        <v>5</v>
      </c>
      <c r="Q6170" t="s">
        <v>17</v>
      </c>
      <c r="R6170" t="s">
        <v>169</v>
      </c>
      <c r="S6170" t="s">
        <v>170</v>
      </c>
      <c r="T6170">
        <v>1356009.0322580645</v>
      </c>
      <c r="U6170">
        <v>1403548</v>
      </c>
      <c r="V6170">
        <v>47538.967741935514</v>
      </c>
      <c r="W6170">
        <v>3.5058002278032241E-2</v>
      </c>
      <c r="X6170" t="s">
        <v>192</v>
      </c>
    </row>
    <row r="6171" spans="1:24" x14ac:dyDescent="0.35">
      <c r="A6171">
        <v>3301060512</v>
      </c>
      <c r="B6171" t="s">
        <v>168</v>
      </c>
      <c r="C6171" t="s">
        <v>168</v>
      </c>
      <c r="D6171">
        <v>0</v>
      </c>
      <c r="E6171">
        <v>0</v>
      </c>
      <c r="F6171">
        <v>101</v>
      </c>
      <c r="G6171">
        <v>6818400</v>
      </c>
      <c r="H6171">
        <v>17</v>
      </c>
      <c r="I6171">
        <v>471000</v>
      </c>
      <c r="J6171">
        <v>0</v>
      </c>
      <c r="K6171">
        <v>0</v>
      </c>
      <c r="L6171">
        <v>1</v>
      </c>
      <c r="M6171">
        <v>102400</v>
      </c>
      <c r="N6171">
        <v>1641700</v>
      </c>
      <c r="O6171">
        <v>9033500</v>
      </c>
      <c r="P6171" t="s">
        <v>5</v>
      </c>
      <c r="Q6171" t="s">
        <v>7</v>
      </c>
      <c r="R6171" t="s">
        <v>169</v>
      </c>
      <c r="S6171" t="s">
        <v>170</v>
      </c>
      <c r="T6171">
        <v>5828064.5161290327</v>
      </c>
      <c r="U6171">
        <v>3635974</v>
      </c>
      <c r="V6171">
        <v>-2192090.5161290327</v>
      </c>
      <c r="W6171">
        <v>-0.37612667293961366</v>
      </c>
      <c r="X6171" t="s">
        <v>305</v>
      </c>
    </row>
    <row r="6172" spans="1:24" x14ac:dyDescent="0.35">
      <c r="A6172">
        <v>3301003155</v>
      </c>
      <c r="B6172" t="s">
        <v>168</v>
      </c>
      <c r="C6172" t="s">
        <v>168</v>
      </c>
      <c r="D6172">
        <v>0</v>
      </c>
      <c r="E6172">
        <v>0</v>
      </c>
      <c r="F6172">
        <v>27</v>
      </c>
      <c r="G6172">
        <v>543969</v>
      </c>
      <c r="H6172">
        <v>3</v>
      </c>
      <c r="I6172">
        <v>65000</v>
      </c>
      <c r="J6172">
        <v>0</v>
      </c>
      <c r="K6172">
        <v>0</v>
      </c>
      <c r="L6172">
        <v>2</v>
      </c>
      <c r="M6172">
        <v>44800</v>
      </c>
      <c r="N6172">
        <v>165000</v>
      </c>
      <c r="O6172">
        <v>818769</v>
      </c>
      <c r="P6172" t="s">
        <v>5</v>
      </c>
      <c r="Q6172" t="s">
        <v>14</v>
      </c>
      <c r="R6172" t="s">
        <v>169</v>
      </c>
      <c r="S6172" t="s">
        <v>170</v>
      </c>
      <c r="T6172">
        <v>528238.06451612897</v>
      </c>
      <c r="U6172">
        <v>576786</v>
      </c>
      <c r="V6172">
        <v>48547.935483871028</v>
      </c>
      <c r="W6172">
        <v>9.1905409217984735E-2</v>
      </c>
      <c r="X6172" t="s">
        <v>402</v>
      </c>
    </row>
    <row r="6173" spans="1:24" x14ac:dyDescent="0.35">
      <c r="A6173">
        <v>3301007053</v>
      </c>
      <c r="B6173" t="s">
        <v>168</v>
      </c>
      <c r="C6173" t="s">
        <v>168</v>
      </c>
      <c r="D6173">
        <v>0</v>
      </c>
      <c r="E6173">
        <v>0</v>
      </c>
      <c r="F6173">
        <v>18</v>
      </c>
      <c r="G6173">
        <v>949477</v>
      </c>
      <c r="H6173">
        <v>0</v>
      </c>
      <c r="I6173">
        <v>0</v>
      </c>
      <c r="J6173">
        <v>0</v>
      </c>
      <c r="K6173">
        <v>0</v>
      </c>
      <c r="L6173">
        <v>11</v>
      </c>
      <c r="M6173">
        <v>877650</v>
      </c>
      <c r="N6173">
        <v>30000</v>
      </c>
      <c r="O6173">
        <v>1857127</v>
      </c>
      <c r="P6173" t="s">
        <v>5</v>
      </c>
      <c r="Q6173" t="s">
        <v>11</v>
      </c>
      <c r="R6173" t="s">
        <v>169</v>
      </c>
      <c r="S6173" t="s">
        <v>170</v>
      </c>
      <c r="T6173">
        <v>1198146.4516129033</v>
      </c>
      <c r="U6173">
        <v>60000</v>
      </c>
      <c r="V6173">
        <v>-1138146.4516129033</v>
      </c>
      <c r="W6173">
        <v>-0.9499226493395444</v>
      </c>
      <c r="X6173" t="s">
        <v>385</v>
      </c>
    </row>
    <row r="6174" spans="1:24" x14ac:dyDescent="0.35">
      <c r="A6174">
        <v>3300005803</v>
      </c>
      <c r="B6174" t="s">
        <v>168</v>
      </c>
      <c r="C6174" t="s">
        <v>168</v>
      </c>
      <c r="D6174">
        <v>0</v>
      </c>
      <c r="E6174">
        <v>0</v>
      </c>
      <c r="F6174">
        <v>229</v>
      </c>
      <c r="G6174">
        <v>8367262</v>
      </c>
      <c r="H6174">
        <v>23</v>
      </c>
      <c r="I6174">
        <v>1435000</v>
      </c>
      <c r="J6174">
        <v>0</v>
      </c>
      <c r="K6174">
        <v>0</v>
      </c>
      <c r="L6174">
        <v>43</v>
      </c>
      <c r="M6174">
        <v>2060000</v>
      </c>
      <c r="N6174">
        <v>30000</v>
      </c>
      <c r="O6174">
        <v>11892262</v>
      </c>
      <c r="P6174" t="s">
        <v>5</v>
      </c>
      <c r="Q6174" t="s">
        <v>14</v>
      </c>
      <c r="R6174" t="s">
        <v>169</v>
      </c>
      <c r="S6174" t="s">
        <v>170</v>
      </c>
      <c r="T6174">
        <v>7672427.0967741944</v>
      </c>
      <c r="U6174">
        <v>8798037</v>
      </c>
      <c r="V6174">
        <v>1125609.9032258056</v>
      </c>
      <c r="W6174">
        <v>0.14670845210103844</v>
      </c>
      <c r="X6174" t="s">
        <v>260</v>
      </c>
    </row>
    <row r="6175" spans="1:24" x14ac:dyDescent="0.35">
      <c r="A6175">
        <v>3300008558</v>
      </c>
      <c r="B6175" t="s">
        <v>168</v>
      </c>
      <c r="C6175" t="s">
        <v>168</v>
      </c>
      <c r="D6175">
        <v>0</v>
      </c>
      <c r="E6175">
        <v>0</v>
      </c>
      <c r="F6175">
        <v>42</v>
      </c>
      <c r="G6175">
        <v>1766147</v>
      </c>
      <c r="H6175">
        <v>63</v>
      </c>
      <c r="I6175">
        <v>1193000</v>
      </c>
      <c r="J6175">
        <v>248</v>
      </c>
      <c r="K6175">
        <v>3304600</v>
      </c>
      <c r="L6175">
        <v>53</v>
      </c>
      <c r="M6175">
        <v>2308275</v>
      </c>
      <c r="N6175">
        <v>610000</v>
      </c>
      <c r="O6175">
        <v>9182022</v>
      </c>
      <c r="P6175" t="s">
        <v>5</v>
      </c>
      <c r="Q6175" t="s">
        <v>16</v>
      </c>
      <c r="R6175" t="s">
        <v>169</v>
      </c>
      <c r="S6175" t="s">
        <v>170</v>
      </c>
      <c r="T6175">
        <v>5923885.1612903224</v>
      </c>
      <c r="U6175">
        <v>6009465</v>
      </c>
      <c r="V6175">
        <v>85579.83870967757</v>
      </c>
      <c r="W6175">
        <v>1.4446572879045716E-2</v>
      </c>
      <c r="X6175" t="s">
        <v>377</v>
      </c>
    </row>
    <row r="6176" spans="1:24" x14ac:dyDescent="0.35">
      <c r="A6176">
        <v>3300025454</v>
      </c>
      <c r="B6176" t="s">
        <v>168</v>
      </c>
      <c r="C6176" t="s">
        <v>168</v>
      </c>
      <c r="D6176">
        <v>0</v>
      </c>
      <c r="E6176">
        <v>0</v>
      </c>
      <c r="F6176">
        <v>160</v>
      </c>
      <c r="G6176">
        <v>6045191</v>
      </c>
      <c r="H6176">
        <v>76</v>
      </c>
      <c r="I6176">
        <v>3635000</v>
      </c>
      <c r="J6176">
        <v>0</v>
      </c>
      <c r="K6176">
        <v>0</v>
      </c>
      <c r="L6176">
        <v>0</v>
      </c>
      <c r="M6176">
        <v>0</v>
      </c>
      <c r="N6176">
        <v>939500</v>
      </c>
      <c r="O6176">
        <v>10619691</v>
      </c>
      <c r="P6176" t="s">
        <v>5</v>
      </c>
      <c r="Q6176" t="s">
        <v>7</v>
      </c>
      <c r="R6176" t="s">
        <v>169</v>
      </c>
      <c r="S6176" t="s">
        <v>170</v>
      </c>
      <c r="T6176">
        <v>6851413.5483870972</v>
      </c>
      <c r="U6176">
        <v>7506605</v>
      </c>
      <c r="V6176">
        <v>655191.45161290281</v>
      </c>
      <c r="W6176">
        <v>9.5628653413738718E-2</v>
      </c>
      <c r="X6176" t="s">
        <v>305</v>
      </c>
    </row>
    <row r="6177" spans="1:24" x14ac:dyDescent="0.35">
      <c r="A6177">
        <v>3301016853</v>
      </c>
      <c r="B6177" t="s">
        <v>168</v>
      </c>
      <c r="C6177" t="s">
        <v>168</v>
      </c>
      <c r="D6177">
        <v>0</v>
      </c>
      <c r="E6177">
        <v>0</v>
      </c>
      <c r="F6177">
        <v>11</v>
      </c>
      <c r="G6177">
        <v>535886</v>
      </c>
      <c r="H6177">
        <v>92</v>
      </c>
      <c r="I6177">
        <v>3905000</v>
      </c>
      <c r="J6177">
        <v>0</v>
      </c>
      <c r="K6177">
        <v>0</v>
      </c>
      <c r="L6177">
        <v>9</v>
      </c>
      <c r="M6177">
        <v>621600</v>
      </c>
      <c r="N6177">
        <v>150000</v>
      </c>
      <c r="O6177">
        <v>5212486</v>
      </c>
      <c r="P6177" t="s">
        <v>5</v>
      </c>
      <c r="Q6177" t="s">
        <v>15</v>
      </c>
      <c r="R6177" t="s">
        <v>169</v>
      </c>
      <c r="S6177" t="s">
        <v>170</v>
      </c>
      <c r="T6177">
        <v>3362894.1935483874</v>
      </c>
      <c r="U6177">
        <v>2264288</v>
      </c>
      <c r="V6177">
        <v>-1098606.1935483874</v>
      </c>
      <c r="W6177">
        <v>-0.32668473354173044</v>
      </c>
      <c r="X6177" t="s">
        <v>369</v>
      </c>
    </row>
    <row r="6178" spans="1:24" x14ac:dyDescent="0.35">
      <c r="A6178">
        <v>3300014227</v>
      </c>
      <c r="B6178" t="s">
        <v>168</v>
      </c>
      <c r="C6178" t="s">
        <v>168</v>
      </c>
      <c r="D6178">
        <v>0</v>
      </c>
      <c r="E6178">
        <v>0</v>
      </c>
      <c r="F6178">
        <v>14</v>
      </c>
      <c r="G6178">
        <v>473876</v>
      </c>
      <c r="H6178">
        <v>18</v>
      </c>
      <c r="I6178">
        <v>500000</v>
      </c>
      <c r="J6178">
        <v>0</v>
      </c>
      <c r="K6178">
        <v>0</v>
      </c>
      <c r="L6178">
        <v>10</v>
      </c>
      <c r="M6178">
        <v>990778</v>
      </c>
      <c r="N6178">
        <v>342000</v>
      </c>
      <c r="O6178">
        <v>2306654</v>
      </c>
      <c r="P6178" t="s">
        <v>5</v>
      </c>
      <c r="Q6178" t="s">
        <v>8</v>
      </c>
      <c r="R6178" t="s">
        <v>169</v>
      </c>
      <c r="S6178" t="s">
        <v>170</v>
      </c>
      <c r="T6178">
        <v>1488163.8709677418</v>
      </c>
      <c r="U6178">
        <v>2830181</v>
      </c>
      <c r="V6178">
        <v>1342017.1290322582</v>
      </c>
      <c r="W6178">
        <v>0.90179391881053705</v>
      </c>
      <c r="X6178" t="s">
        <v>395</v>
      </c>
    </row>
    <row r="6179" spans="1:24" x14ac:dyDescent="0.35">
      <c r="A6179">
        <v>3300009350</v>
      </c>
      <c r="B6179" t="s">
        <v>168</v>
      </c>
      <c r="C6179" t="s">
        <v>168</v>
      </c>
      <c r="D6179">
        <v>0</v>
      </c>
      <c r="E6179">
        <v>0</v>
      </c>
      <c r="F6179">
        <v>5</v>
      </c>
      <c r="G6179">
        <v>81550</v>
      </c>
      <c r="H6179">
        <v>7</v>
      </c>
      <c r="I6179">
        <v>145000</v>
      </c>
      <c r="J6179">
        <v>0</v>
      </c>
      <c r="K6179">
        <v>0</v>
      </c>
      <c r="L6179">
        <v>5</v>
      </c>
      <c r="M6179">
        <v>130000</v>
      </c>
      <c r="N6179">
        <v>1342500</v>
      </c>
      <c r="O6179">
        <v>1699050</v>
      </c>
      <c r="P6179" t="s">
        <v>5</v>
      </c>
      <c r="Q6179" t="s">
        <v>17</v>
      </c>
      <c r="R6179" t="s">
        <v>169</v>
      </c>
      <c r="S6179" t="s">
        <v>170</v>
      </c>
      <c r="T6179">
        <v>1096161.2903225806</v>
      </c>
      <c r="U6179">
        <v>445349</v>
      </c>
      <c r="V6179">
        <v>-650812.29032258061</v>
      </c>
      <c r="W6179">
        <v>-0.593719460875195</v>
      </c>
      <c r="X6179" t="s">
        <v>278</v>
      </c>
    </row>
    <row r="6180" spans="1:24" x14ac:dyDescent="0.35">
      <c r="A6180">
        <v>3301076547</v>
      </c>
      <c r="B6180" t="s">
        <v>168</v>
      </c>
      <c r="C6180" t="s">
        <v>168</v>
      </c>
      <c r="D6180">
        <v>0</v>
      </c>
      <c r="E6180">
        <v>0</v>
      </c>
      <c r="F6180">
        <v>37</v>
      </c>
      <c r="G6180">
        <v>936157</v>
      </c>
      <c r="H6180">
        <v>11</v>
      </c>
      <c r="I6180">
        <v>315000</v>
      </c>
      <c r="J6180">
        <v>0</v>
      </c>
      <c r="K6180">
        <v>0</v>
      </c>
      <c r="L6180">
        <v>13</v>
      </c>
      <c r="M6180">
        <v>974800</v>
      </c>
      <c r="N6180">
        <v>0</v>
      </c>
      <c r="O6180">
        <v>2225957</v>
      </c>
      <c r="P6180" t="s">
        <v>5</v>
      </c>
      <c r="Q6180" t="s">
        <v>9</v>
      </c>
      <c r="R6180" t="s">
        <v>169</v>
      </c>
      <c r="S6180" t="s">
        <v>170</v>
      </c>
      <c r="T6180">
        <v>1436101.2903225806</v>
      </c>
      <c r="U6180">
        <v>667197</v>
      </c>
      <c r="V6180">
        <v>-768904.29032258061</v>
      </c>
      <c r="W6180">
        <v>-0.5354109041639169</v>
      </c>
      <c r="X6180" t="s">
        <v>270</v>
      </c>
    </row>
    <row r="6181" spans="1:24" x14ac:dyDescent="0.35">
      <c r="A6181">
        <v>3301021896</v>
      </c>
      <c r="B6181" t="s">
        <v>168</v>
      </c>
      <c r="C6181" t="s">
        <v>168</v>
      </c>
      <c r="D6181">
        <v>0</v>
      </c>
      <c r="E6181">
        <v>0</v>
      </c>
      <c r="F6181">
        <v>131</v>
      </c>
      <c r="G6181">
        <v>3478723</v>
      </c>
      <c r="H6181">
        <v>171</v>
      </c>
      <c r="I6181">
        <v>6430000</v>
      </c>
      <c r="J6181">
        <v>0</v>
      </c>
      <c r="K6181">
        <v>0</v>
      </c>
      <c r="L6181">
        <v>51</v>
      </c>
      <c r="M6181">
        <v>3222400</v>
      </c>
      <c r="N6181">
        <v>30000</v>
      </c>
      <c r="O6181">
        <v>13161123</v>
      </c>
      <c r="P6181" t="s">
        <v>5</v>
      </c>
      <c r="Q6181" t="s">
        <v>11</v>
      </c>
      <c r="R6181" t="s">
        <v>169</v>
      </c>
      <c r="S6181" t="s">
        <v>170</v>
      </c>
      <c r="T6181">
        <v>8491047.0967741944</v>
      </c>
      <c r="U6181">
        <v>6836106</v>
      </c>
      <c r="V6181">
        <v>-1654941.0967741944</v>
      </c>
      <c r="W6181">
        <v>-0.19490424183407462</v>
      </c>
      <c r="X6181" t="s">
        <v>360</v>
      </c>
    </row>
    <row r="6182" spans="1:24" x14ac:dyDescent="0.35">
      <c r="A6182">
        <v>3300018078</v>
      </c>
      <c r="B6182" t="s">
        <v>168</v>
      </c>
      <c r="C6182" t="s">
        <v>168</v>
      </c>
      <c r="D6182">
        <v>0</v>
      </c>
      <c r="E6182">
        <v>0</v>
      </c>
      <c r="F6182">
        <v>1</v>
      </c>
      <c r="G6182">
        <v>47597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1132500</v>
      </c>
      <c r="O6182">
        <v>1180097</v>
      </c>
      <c r="P6182" t="s">
        <v>5</v>
      </c>
      <c r="Q6182" t="s">
        <v>6</v>
      </c>
      <c r="R6182" t="s">
        <v>169</v>
      </c>
      <c r="S6182" t="s">
        <v>170</v>
      </c>
      <c r="T6182">
        <v>761352.90322580654</v>
      </c>
      <c r="U6182">
        <v>1117500</v>
      </c>
      <c r="V6182">
        <v>356147.09677419346</v>
      </c>
      <c r="W6182">
        <v>0.46778188572634272</v>
      </c>
      <c r="X6182" t="s">
        <v>295</v>
      </c>
    </row>
    <row r="6183" spans="1:24" x14ac:dyDescent="0.35">
      <c r="A6183">
        <v>3300018394</v>
      </c>
      <c r="B6183" t="s">
        <v>168</v>
      </c>
      <c r="C6183" t="s">
        <v>168</v>
      </c>
      <c r="D6183">
        <v>0</v>
      </c>
      <c r="E6183">
        <v>0</v>
      </c>
      <c r="F6183">
        <v>2</v>
      </c>
      <c r="G6183">
        <v>114294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1012500</v>
      </c>
      <c r="O6183">
        <v>1126794</v>
      </c>
      <c r="P6183" t="s">
        <v>5</v>
      </c>
      <c r="Q6183" t="s">
        <v>6</v>
      </c>
      <c r="R6183" t="s">
        <v>181</v>
      </c>
      <c r="S6183" t="s">
        <v>170</v>
      </c>
      <c r="T6183">
        <v>726963.87096774194</v>
      </c>
      <c r="U6183">
        <v>1207500</v>
      </c>
      <c r="V6183">
        <v>480536.12903225806</v>
      </c>
      <c r="W6183">
        <v>0.66101789679391265</v>
      </c>
      <c r="X6183" t="s">
        <v>373</v>
      </c>
    </row>
    <row r="6184" spans="1:24" x14ac:dyDescent="0.35">
      <c r="A6184">
        <v>3300015207</v>
      </c>
      <c r="B6184" t="s">
        <v>168</v>
      </c>
      <c r="C6184" t="s">
        <v>168</v>
      </c>
      <c r="D6184">
        <v>0</v>
      </c>
      <c r="E6184">
        <v>0</v>
      </c>
      <c r="F6184">
        <v>4</v>
      </c>
      <c r="G6184">
        <v>178096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699500</v>
      </c>
      <c r="O6184">
        <v>877596</v>
      </c>
      <c r="P6184" t="s">
        <v>5</v>
      </c>
      <c r="Q6184" t="s">
        <v>7</v>
      </c>
      <c r="R6184" t="s">
        <v>169</v>
      </c>
      <c r="S6184" t="s">
        <v>170</v>
      </c>
      <c r="T6184">
        <v>566190.96774193551</v>
      </c>
      <c r="U6184">
        <v>3337299</v>
      </c>
      <c r="V6184">
        <v>2771108.0322580645</v>
      </c>
      <c r="W6184">
        <v>4.894299256149754</v>
      </c>
      <c r="X6184" t="s">
        <v>176</v>
      </c>
    </row>
    <row r="6185" spans="1:24" x14ac:dyDescent="0.35">
      <c r="A6185">
        <v>3301069422</v>
      </c>
      <c r="B6185" t="s">
        <v>168</v>
      </c>
      <c r="C6185" t="s">
        <v>168</v>
      </c>
      <c r="D6185">
        <v>0</v>
      </c>
      <c r="E6185">
        <v>0</v>
      </c>
      <c r="F6185">
        <v>15</v>
      </c>
      <c r="G6185">
        <v>500583</v>
      </c>
      <c r="H6185">
        <v>11</v>
      </c>
      <c r="I6185">
        <v>255000</v>
      </c>
      <c r="J6185">
        <v>0</v>
      </c>
      <c r="K6185">
        <v>0</v>
      </c>
      <c r="L6185">
        <v>12</v>
      </c>
      <c r="M6185">
        <v>556400</v>
      </c>
      <c r="N6185">
        <v>51000</v>
      </c>
      <c r="O6185">
        <v>1362983</v>
      </c>
      <c r="P6185" t="s">
        <v>5</v>
      </c>
      <c r="Q6185" t="s">
        <v>13</v>
      </c>
      <c r="R6185" t="s">
        <v>169</v>
      </c>
      <c r="S6185" t="s">
        <v>170</v>
      </c>
      <c r="T6185">
        <v>879343.87096774194</v>
      </c>
      <c r="U6185">
        <v>1384890</v>
      </c>
      <c r="V6185">
        <v>505546.12903225806</v>
      </c>
      <c r="W6185">
        <v>0.57491289326425932</v>
      </c>
      <c r="X6185" t="s">
        <v>283</v>
      </c>
    </row>
    <row r="6186" spans="1:24" x14ac:dyDescent="0.35">
      <c r="A6186">
        <v>3300018771</v>
      </c>
      <c r="B6186" t="s">
        <v>168</v>
      </c>
      <c r="C6186" t="s">
        <v>168</v>
      </c>
      <c r="D6186">
        <v>0</v>
      </c>
      <c r="E6186">
        <v>0</v>
      </c>
      <c r="F6186">
        <v>5</v>
      </c>
      <c r="G6186">
        <v>9070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20000</v>
      </c>
      <c r="N6186">
        <v>2606500</v>
      </c>
      <c r="O6186">
        <v>2635570</v>
      </c>
      <c r="P6186" t="s">
        <v>5</v>
      </c>
      <c r="Q6186" t="s">
        <v>7</v>
      </c>
      <c r="R6186" t="s">
        <v>169</v>
      </c>
      <c r="S6186" t="s">
        <v>170</v>
      </c>
      <c r="T6186">
        <v>1700367.7419354839</v>
      </c>
      <c r="U6186">
        <v>4477855</v>
      </c>
      <c r="V6186">
        <v>2777487.2580645159</v>
      </c>
      <c r="W6186">
        <v>1.633462685491184</v>
      </c>
      <c r="X6186" t="s">
        <v>288</v>
      </c>
    </row>
    <row r="6187" spans="1:24" x14ac:dyDescent="0.35">
      <c r="A6187">
        <v>3300016648</v>
      </c>
      <c r="B6187" t="s">
        <v>168</v>
      </c>
      <c r="C6187" t="s">
        <v>168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994000</v>
      </c>
      <c r="O6187">
        <v>994000</v>
      </c>
      <c r="P6187" t="s">
        <v>5</v>
      </c>
      <c r="Q6187" t="s">
        <v>6</v>
      </c>
      <c r="R6187" t="s">
        <v>169</v>
      </c>
      <c r="S6187" t="s">
        <v>170</v>
      </c>
      <c r="T6187">
        <v>641290.32258064509</v>
      </c>
      <c r="U6187">
        <v>521000</v>
      </c>
      <c r="V6187">
        <v>-120290.32258064509</v>
      </c>
      <c r="W6187">
        <v>-0.18757545271629772</v>
      </c>
      <c r="X6187" t="s">
        <v>197</v>
      </c>
    </row>
    <row r="6188" spans="1:24" x14ac:dyDescent="0.35">
      <c r="A6188">
        <v>3301048810</v>
      </c>
      <c r="B6188" t="s">
        <v>168</v>
      </c>
      <c r="C6188" t="s">
        <v>168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1079000</v>
      </c>
      <c r="O6188">
        <v>1079000</v>
      </c>
      <c r="P6188" t="s">
        <v>5</v>
      </c>
      <c r="Q6188" t="s">
        <v>6</v>
      </c>
      <c r="R6188" t="s">
        <v>207</v>
      </c>
      <c r="S6188" t="s">
        <v>170</v>
      </c>
      <c r="T6188">
        <v>696129.03225806449</v>
      </c>
      <c r="U6188">
        <v>214000</v>
      </c>
      <c r="V6188">
        <v>-482129.03225806449</v>
      </c>
      <c r="W6188">
        <v>-0.69258572752548653</v>
      </c>
      <c r="X6188" t="s">
        <v>388</v>
      </c>
    </row>
    <row r="6189" spans="1:24" x14ac:dyDescent="0.35">
      <c r="A6189">
        <v>3300017655</v>
      </c>
      <c r="B6189" t="s">
        <v>168</v>
      </c>
      <c r="C6189" t="s">
        <v>168</v>
      </c>
      <c r="D6189">
        <v>0</v>
      </c>
      <c r="E6189">
        <v>0</v>
      </c>
      <c r="F6189">
        <v>7</v>
      </c>
      <c r="G6189">
        <v>202991</v>
      </c>
      <c r="H6189">
        <v>3</v>
      </c>
      <c r="I6189">
        <v>70000</v>
      </c>
      <c r="J6189">
        <v>0</v>
      </c>
      <c r="K6189">
        <v>0</v>
      </c>
      <c r="L6189">
        <v>4</v>
      </c>
      <c r="M6189">
        <v>628015</v>
      </c>
      <c r="N6189">
        <v>1949400</v>
      </c>
      <c r="O6189">
        <v>2850406</v>
      </c>
      <c r="P6189" t="s">
        <v>5</v>
      </c>
      <c r="Q6189" t="s">
        <v>7</v>
      </c>
      <c r="R6189" t="s">
        <v>169</v>
      </c>
      <c r="S6189" t="s">
        <v>170</v>
      </c>
      <c r="T6189">
        <v>1838971.6129032257</v>
      </c>
      <c r="U6189">
        <v>760996</v>
      </c>
      <c r="V6189">
        <v>-1077975.6129032257</v>
      </c>
      <c r="W6189">
        <v>-0.58618393309584671</v>
      </c>
      <c r="X6189" t="s">
        <v>201</v>
      </c>
    </row>
    <row r="6190" spans="1:24" x14ac:dyDescent="0.35">
      <c r="A6190">
        <v>3300006346</v>
      </c>
      <c r="B6190" t="s">
        <v>168</v>
      </c>
      <c r="C6190" t="s">
        <v>168</v>
      </c>
      <c r="D6190">
        <v>0</v>
      </c>
      <c r="E6190">
        <v>0</v>
      </c>
      <c r="F6190">
        <v>4</v>
      </c>
      <c r="G6190">
        <v>118996</v>
      </c>
      <c r="H6190">
        <v>8</v>
      </c>
      <c r="I6190">
        <v>395000</v>
      </c>
      <c r="J6190">
        <v>0</v>
      </c>
      <c r="K6190">
        <v>0</v>
      </c>
      <c r="L6190">
        <v>1</v>
      </c>
      <c r="M6190">
        <v>52400</v>
      </c>
      <c r="N6190">
        <v>150000</v>
      </c>
      <c r="O6190">
        <v>716396</v>
      </c>
      <c r="P6190" t="s">
        <v>5</v>
      </c>
      <c r="Q6190" t="s">
        <v>14</v>
      </c>
      <c r="R6190" t="s">
        <v>169</v>
      </c>
      <c r="S6190" t="s">
        <v>170</v>
      </c>
      <c r="T6190">
        <v>462190.96774193546</v>
      </c>
      <c r="U6190">
        <v>1210692</v>
      </c>
      <c r="V6190">
        <v>748501.03225806449</v>
      </c>
      <c r="W6190">
        <v>1.61946269940089</v>
      </c>
      <c r="X6190" t="s">
        <v>326</v>
      </c>
    </row>
    <row r="6191" spans="1:24" x14ac:dyDescent="0.35">
      <c r="A6191">
        <v>3301065688</v>
      </c>
      <c r="B6191" t="s">
        <v>168</v>
      </c>
      <c r="C6191" t="s">
        <v>168</v>
      </c>
      <c r="D6191">
        <v>0</v>
      </c>
      <c r="E6191">
        <v>0</v>
      </c>
      <c r="F6191">
        <v>13</v>
      </c>
      <c r="G6191">
        <v>586686</v>
      </c>
      <c r="H6191">
        <v>16</v>
      </c>
      <c r="I6191">
        <v>740000</v>
      </c>
      <c r="J6191">
        <v>0</v>
      </c>
      <c r="K6191">
        <v>0</v>
      </c>
      <c r="L6191">
        <v>24</v>
      </c>
      <c r="M6191">
        <v>1047600</v>
      </c>
      <c r="N6191">
        <v>150000</v>
      </c>
      <c r="O6191">
        <v>2524286</v>
      </c>
      <c r="P6191" t="s">
        <v>5</v>
      </c>
      <c r="Q6191" t="s">
        <v>14</v>
      </c>
      <c r="R6191" t="s">
        <v>169</v>
      </c>
      <c r="S6191" t="s">
        <v>170</v>
      </c>
      <c r="T6191">
        <v>1628571.6129032257</v>
      </c>
      <c r="U6191">
        <v>1415190</v>
      </c>
      <c r="V6191">
        <v>-213381.6129032257</v>
      </c>
      <c r="W6191">
        <v>-0.13102378256663461</v>
      </c>
      <c r="X6191" t="s">
        <v>339</v>
      </c>
    </row>
    <row r="6192" spans="1:24" x14ac:dyDescent="0.35">
      <c r="A6192">
        <v>3301059615</v>
      </c>
      <c r="B6192" t="s">
        <v>168</v>
      </c>
      <c r="C6192" t="s">
        <v>168</v>
      </c>
      <c r="D6192">
        <v>0</v>
      </c>
      <c r="E6192">
        <v>0</v>
      </c>
      <c r="F6192">
        <v>14</v>
      </c>
      <c r="G6192">
        <v>636285</v>
      </c>
      <c r="H6192">
        <v>16</v>
      </c>
      <c r="I6192">
        <v>960000</v>
      </c>
      <c r="J6192">
        <v>0</v>
      </c>
      <c r="K6192">
        <v>0</v>
      </c>
      <c r="L6192">
        <v>1</v>
      </c>
      <c r="M6192">
        <v>102400</v>
      </c>
      <c r="N6192">
        <v>1713500</v>
      </c>
      <c r="O6192">
        <v>3412185</v>
      </c>
      <c r="P6192" t="s">
        <v>5</v>
      </c>
      <c r="Q6192" t="s">
        <v>7</v>
      </c>
      <c r="R6192" t="s">
        <v>169</v>
      </c>
      <c r="S6192" t="s">
        <v>170</v>
      </c>
      <c r="T6192">
        <v>2201409.6774193547</v>
      </c>
      <c r="U6192">
        <v>799800</v>
      </c>
      <c r="V6192">
        <v>-1401609.6774193547</v>
      </c>
      <c r="W6192">
        <v>-0.63668734256788539</v>
      </c>
      <c r="X6192" t="s">
        <v>288</v>
      </c>
    </row>
    <row r="6193" spans="1:24" x14ac:dyDescent="0.35">
      <c r="A6193">
        <v>3300014029</v>
      </c>
      <c r="B6193" t="s">
        <v>168</v>
      </c>
      <c r="C6193" t="s">
        <v>168</v>
      </c>
      <c r="D6193">
        <v>0</v>
      </c>
      <c r="E6193">
        <v>0</v>
      </c>
      <c r="F6193">
        <v>2</v>
      </c>
      <c r="G6193">
        <v>111396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1031100</v>
      </c>
      <c r="O6193">
        <v>1142496</v>
      </c>
      <c r="P6193" t="s">
        <v>5</v>
      </c>
      <c r="Q6193" t="s">
        <v>8</v>
      </c>
      <c r="R6193" t="s">
        <v>169</v>
      </c>
      <c r="S6193" t="s">
        <v>170</v>
      </c>
      <c r="T6193">
        <v>737094.19354838715</v>
      </c>
      <c r="U6193">
        <v>912696</v>
      </c>
      <c r="V6193">
        <v>175601.80645161285</v>
      </c>
      <c r="W6193">
        <v>0.23823523233341737</v>
      </c>
      <c r="X6193" t="s">
        <v>216</v>
      </c>
    </row>
    <row r="6194" spans="1:24" x14ac:dyDescent="0.35">
      <c r="A6194">
        <v>3301071560</v>
      </c>
      <c r="B6194" t="s">
        <v>168</v>
      </c>
      <c r="C6194" t="s">
        <v>168</v>
      </c>
      <c r="D6194">
        <v>0</v>
      </c>
      <c r="E6194">
        <v>0</v>
      </c>
      <c r="F6194">
        <v>124</v>
      </c>
      <c r="G6194">
        <v>4652890</v>
      </c>
      <c r="H6194">
        <v>0</v>
      </c>
      <c r="I6194">
        <v>0</v>
      </c>
      <c r="J6194">
        <v>1</v>
      </c>
      <c r="K6194">
        <v>13400</v>
      </c>
      <c r="L6194">
        <v>0</v>
      </c>
      <c r="M6194">
        <v>0</v>
      </c>
      <c r="N6194">
        <v>330000</v>
      </c>
      <c r="O6194">
        <v>4996290</v>
      </c>
      <c r="P6194" t="s">
        <v>5</v>
      </c>
      <c r="Q6194" t="s">
        <v>12</v>
      </c>
      <c r="R6194" t="s">
        <v>169</v>
      </c>
      <c r="S6194" t="s">
        <v>170</v>
      </c>
      <c r="T6194">
        <v>3223412.9032258065</v>
      </c>
      <c r="U6194">
        <v>3246781</v>
      </c>
      <c r="V6194">
        <v>23368.096774193458</v>
      </c>
      <c r="W6194">
        <v>7.2494891209275991E-3</v>
      </c>
      <c r="X6194" t="s">
        <v>206</v>
      </c>
    </row>
    <row r="6195" spans="1:24" x14ac:dyDescent="0.35">
      <c r="A6195">
        <v>3301074708</v>
      </c>
      <c r="B6195" t="s">
        <v>168</v>
      </c>
      <c r="C6195" t="s">
        <v>168</v>
      </c>
      <c r="D6195">
        <v>0</v>
      </c>
      <c r="E6195">
        <v>0</v>
      </c>
      <c r="F6195">
        <v>251</v>
      </c>
      <c r="G6195">
        <v>6152177</v>
      </c>
      <c r="H6195">
        <v>160</v>
      </c>
      <c r="I6195">
        <v>4350000</v>
      </c>
      <c r="J6195">
        <v>0</v>
      </c>
      <c r="K6195">
        <v>0</v>
      </c>
      <c r="L6195">
        <v>0</v>
      </c>
      <c r="M6195">
        <v>0</v>
      </c>
      <c r="N6195">
        <v>180000</v>
      </c>
      <c r="O6195">
        <v>10682177</v>
      </c>
      <c r="P6195" t="s">
        <v>5</v>
      </c>
      <c r="Q6195" t="s">
        <v>13</v>
      </c>
      <c r="R6195" t="s">
        <v>169</v>
      </c>
      <c r="S6195" t="s">
        <v>170</v>
      </c>
      <c r="T6195">
        <v>6891727.0967741944</v>
      </c>
      <c r="U6195">
        <v>6864010</v>
      </c>
      <c r="V6195">
        <v>-27717.09677419439</v>
      </c>
      <c r="W6195">
        <v>-4.0217925615725347E-3</v>
      </c>
      <c r="X6195" t="s">
        <v>242</v>
      </c>
    </row>
    <row r="6196" spans="1:24" x14ac:dyDescent="0.35">
      <c r="A6196">
        <v>6001139124</v>
      </c>
      <c r="B6196" t="s">
        <v>168</v>
      </c>
      <c r="C6196" t="s">
        <v>168</v>
      </c>
      <c r="D6196">
        <v>0</v>
      </c>
      <c r="E6196">
        <v>0</v>
      </c>
      <c r="F6196">
        <v>98</v>
      </c>
      <c r="G6196">
        <v>3341092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150000</v>
      </c>
      <c r="O6196">
        <v>3491092</v>
      </c>
      <c r="P6196" t="s">
        <v>5</v>
      </c>
      <c r="Q6196" t="s">
        <v>14</v>
      </c>
      <c r="R6196" t="s">
        <v>169</v>
      </c>
      <c r="S6196" t="s">
        <v>170</v>
      </c>
      <c r="T6196">
        <v>2252317.4193548388</v>
      </c>
      <c r="U6196">
        <v>2948316</v>
      </c>
      <c r="V6196">
        <v>695998.58064516122</v>
      </c>
      <c r="W6196">
        <v>0.30901442872316154</v>
      </c>
      <c r="X6196" t="s">
        <v>213</v>
      </c>
    </row>
    <row r="6197" spans="1:24" x14ac:dyDescent="0.35">
      <c r="A6197">
        <v>3301053261</v>
      </c>
      <c r="B6197" t="s">
        <v>168</v>
      </c>
      <c r="C6197" t="s">
        <v>168</v>
      </c>
      <c r="D6197">
        <v>0</v>
      </c>
      <c r="E6197">
        <v>0</v>
      </c>
      <c r="F6197">
        <v>223</v>
      </c>
      <c r="G6197">
        <v>7518568</v>
      </c>
      <c r="H6197">
        <v>55</v>
      </c>
      <c r="I6197">
        <v>1344000</v>
      </c>
      <c r="J6197">
        <v>0</v>
      </c>
      <c r="K6197">
        <v>0</v>
      </c>
      <c r="L6197">
        <v>72</v>
      </c>
      <c r="M6197">
        <v>3970754</v>
      </c>
      <c r="N6197">
        <v>2170500</v>
      </c>
      <c r="O6197">
        <v>15003822</v>
      </c>
      <c r="P6197" t="s">
        <v>5</v>
      </c>
      <c r="Q6197" t="s">
        <v>17</v>
      </c>
      <c r="R6197" t="s">
        <v>169</v>
      </c>
      <c r="S6197" t="s">
        <v>170</v>
      </c>
      <c r="T6197">
        <v>9679885.1612903215</v>
      </c>
      <c r="U6197">
        <v>9386848</v>
      </c>
      <c r="V6197">
        <v>-293037.1612903215</v>
      </c>
      <c r="W6197">
        <v>-3.0272793158969691E-2</v>
      </c>
      <c r="X6197" t="s">
        <v>192</v>
      </c>
    </row>
    <row r="6198" spans="1:24" x14ac:dyDescent="0.35">
      <c r="A6198">
        <v>3301047347</v>
      </c>
      <c r="B6198" t="s">
        <v>168</v>
      </c>
      <c r="C6198" t="s">
        <v>168</v>
      </c>
      <c r="D6198">
        <v>0</v>
      </c>
      <c r="E6198">
        <v>0</v>
      </c>
      <c r="F6198">
        <v>119</v>
      </c>
      <c r="G6198">
        <v>2683656</v>
      </c>
      <c r="H6198">
        <v>85</v>
      </c>
      <c r="I6198">
        <v>1570000</v>
      </c>
      <c r="J6198">
        <v>0</v>
      </c>
      <c r="K6198">
        <v>0</v>
      </c>
      <c r="L6198">
        <v>13</v>
      </c>
      <c r="M6198">
        <v>591200</v>
      </c>
      <c r="N6198">
        <v>150000</v>
      </c>
      <c r="O6198">
        <v>4994856</v>
      </c>
      <c r="P6198" t="s">
        <v>5</v>
      </c>
      <c r="Q6198" t="s">
        <v>13</v>
      </c>
      <c r="R6198" t="s">
        <v>169</v>
      </c>
      <c r="S6198" t="s">
        <v>170</v>
      </c>
      <c r="T6198">
        <v>3222487.7419354836</v>
      </c>
      <c r="U6198">
        <v>3484826</v>
      </c>
      <c r="V6198">
        <v>262338.25806451635</v>
      </c>
      <c r="W6198">
        <v>8.1408613181241041E-2</v>
      </c>
      <c r="X6198" t="s">
        <v>375</v>
      </c>
    </row>
    <row r="6199" spans="1:24" x14ac:dyDescent="0.35">
      <c r="A6199">
        <v>3301073720</v>
      </c>
      <c r="B6199" t="s">
        <v>168</v>
      </c>
      <c r="C6199" t="s">
        <v>168</v>
      </c>
      <c r="D6199">
        <v>0</v>
      </c>
      <c r="E6199">
        <v>0</v>
      </c>
      <c r="F6199">
        <v>0</v>
      </c>
      <c r="G6199">
        <v>0</v>
      </c>
      <c r="H6199">
        <v>1</v>
      </c>
      <c r="I6199">
        <v>5000</v>
      </c>
      <c r="J6199">
        <v>0</v>
      </c>
      <c r="K6199">
        <v>0</v>
      </c>
      <c r="L6199">
        <v>0</v>
      </c>
      <c r="M6199">
        <v>0</v>
      </c>
      <c r="N6199">
        <v>519000</v>
      </c>
      <c r="O6199">
        <v>524000</v>
      </c>
      <c r="P6199" t="s">
        <v>5</v>
      </c>
      <c r="Q6199" t="s">
        <v>12</v>
      </c>
      <c r="R6199" t="s">
        <v>169</v>
      </c>
      <c r="S6199" t="s">
        <v>170</v>
      </c>
      <c r="T6199">
        <v>338064.51612903224</v>
      </c>
      <c r="U6199">
        <v>686000</v>
      </c>
      <c r="V6199">
        <v>347935.48387096776</v>
      </c>
      <c r="W6199">
        <v>1.0291984732824426</v>
      </c>
      <c r="X6199" t="s">
        <v>257</v>
      </c>
    </row>
    <row r="6200" spans="1:24" x14ac:dyDescent="0.35">
      <c r="A6200">
        <v>3301065205</v>
      </c>
      <c r="B6200" t="s">
        <v>168</v>
      </c>
      <c r="C6200" t="s">
        <v>168</v>
      </c>
      <c r="D6200">
        <v>0</v>
      </c>
      <c r="E6200">
        <v>0</v>
      </c>
      <c r="F6200">
        <v>395</v>
      </c>
      <c r="G6200">
        <v>15894608</v>
      </c>
      <c r="H6200">
        <v>42</v>
      </c>
      <c r="I6200">
        <v>1360000</v>
      </c>
      <c r="J6200">
        <v>0</v>
      </c>
      <c r="K6200">
        <v>0</v>
      </c>
      <c r="L6200">
        <v>104</v>
      </c>
      <c r="M6200">
        <v>5859600</v>
      </c>
      <c r="N6200">
        <v>980000</v>
      </c>
      <c r="O6200">
        <v>24094208</v>
      </c>
      <c r="P6200" t="s">
        <v>5</v>
      </c>
      <c r="Q6200" t="s">
        <v>8</v>
      </c>
      <c r="R6200" t="s">
        <v>169</v>
      </c>
      <c r="S6200" t="s">
        <v>170</v>
      </c>
      <c r="T6200">
        <v>15544650.322580645</v>
      </c>
      <c r="U6200">
        <v>21216241</v>
      </c>
      <c r="V6200">
        <v>5671590.6774193551</v>
      </c>
      <c r="W6200">
        <v>0.36485804181652282</v>
      </c>
      <c r="X6200" t="s">
        <v>175</v>
      </c>
    </row>
    <row r="6201" spans="1:24" x14ac:dyDescent="0.35">
      <c r="A6201">
        <v>3301063052</v>
      </c>
      <c r="B6201" t="s">
        <v>168</v>
      </c>
      <c r="C6201" t="s">
        <v>168</v>
      </c>
      <c r="D6201">
        <v>0</v>
      </c>
      <c r="E6201">
        <v>0</v>
      </c>
      <c r="F6201">
        <v>17</v>
      </c>
      <c r="G6201">
        <v>480443</v>
      </c>
      <c r="H6201">
        <v>0</v>
      </c>
      <c r="I6201">
        <v>0</v>
      </c>
      <c r="J6201">
        <v>0</v>
      </c>
      <c r="K6201">
        <v>0</v>
      </c>
      <c r="L6201">
        <v>18</v>
      </c>
      <c r="M6201">
        <v>583200</v>
      </c>
      <c r="N6201">
        <v>303000</v>
      </c>
      <c r="O6201">
        <v>1366643</v>
      </c>
      <c r="P6201" t="s">
        <v>5</v>
      </c>
      <c r="Q6201" t="s">
        <v>12</v>
      </c>
      <c r="R6201" t="s">
        <v>169</v>
      </c>
      <c r="S6201" t="s">
        <v>170</v>
      </c>
      <c r="T6201">
        <v>881705.16129032255</v>
      </c>
      <c r="U6201">
        <v>759297</v>
      </c>
      <c r="V6201">
        <v>-122408.16129032255</v>
      </c>
      <c r="W6201">
        <v>-0.1388311724422544</v>
      </c>
      <c r="X6201" t="s">
        <v>219</v>
      </c>
    </row>
    <row r="6202" spans="1:24" x14ac:dyDescent="0.35">
      <c r="A6202">
        <v>3300015291</v>
      </c>
      <c r="B6202" t="s">
        <v>168</v>
      </c>
      <c r="C6202" t="s">
        <v>168</v>
      </c>
      <c r="D6202">
        <v>0</v>
      </c>
      <c r="E6202">
        <v>0</v>
      </c>
      <c r="F6202">
        <v>5</v>
      </c>
      <c r="G6202">
        <v>130795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954500</v>
      </c>
      <c r="O6202">
        <v>1085295</v>
      </c>
      <c r="P6202" t="s">
        <v>5</v>
      </c>
      <c r="Q6202" t="s">
        <v>7</v>
      </c>
      <c r="R6202" t="s">
        <v>169</v>
      </c>
      <c r="S6202" t="s">
        <v>170</v>
      </c>
      <c r="T6202">
        <v>700190.32258064509</v>
      </c>
      <c r="U6202">
        <v>1899654</v>
      </c>
      <c r="V6202">
        <v>1199463.6774193549</v>
      </c>
      <c r="W6202">
        <v>1.713053778005059</v>
      </c>
      <c r="X6202" t="s">
        <v>299</v>
      </c>
    </row>
    <row r="6203" spans="1:24" x14ac:dyDescent="0.35">
      <c r="A6203">
        <v>6001142799</v>
      </c>
      <c r="B6203" t="s">
        <v>168</v>
      </c>
      <c r="C6203" t="s">
        <v>168</v>
      </c>
      <c r="D6203">
        <v>0</v>
      </c>
      <c r="E6203">
        <v>0</v>
      </c>
      <c r="F6203">
        <v>35</v>
      </c>
      <c r="G6203">
        <v>928726</v>
      </c>
      <c r="H6203">
        <v>0</v>
      </c>
      <c r="I6203">
        <v>0</v>
      </c>
      <c r="J6203">
        <v>0</v>
      </c>
      <c r="K6203">
        <v>0</v>
      </c>
      <c r="L6203">
        <v>2</v>
      </c>
      <c r="M6203">
        <v>304800</v>
      </c>
      <c r="N6203">
        <v>230000</v>
      </c>
      <c r="O6203">
        <v>1463526</v>
      </c>
      <c r="P6203" t="s">
        <v>5</v>
      </c>
      <c r="Q6203" t="s">
        <v>6</v>
      </c>
      <c r="R6203" t="s">
        <v>181</v>
      </c>
      <c r="S6203" t="s">
        <v>170</v>
      </c>
      <c r="T6203">
        <v>944210.32258064509</v>
      </c>
      <c r="U6203">
        <v>842864</v>
      </c>
      <c r="V6203">
        <v>-101346.32258064509</v>
      </c>
      <c r="W6203">
        <v>-0.10733447851285183</v>
      </c>
      <c r="X6203" t="s">
        <v>371</v>
      </c>
    </row>
    <row r="6204" spans="1:24" x14ac:dyDescent="0.35">
      <c r="A6204">
        <v>3300008492</v>
      </c>
      <c r="B6204" t="s">
        <v>168</v>
      </c>
      <c r="C6204" t="s">
        <v>168</v>
      </c>
      <c r="D6204">
        <v>0</v>
      </c>
      <c r="E6204">
        <v>0</v>
      </c>
      <c r="F6204">
        <v>9</v>
      </c>
      <c r="G6204">
        <v>197989</v>
      </c>
      <c r="H6204">
        <v>42</v>
      </c>
      <c r="I6204">
        <v>1320000</v>
      </c>
      <c r="J6204">
        <v>0</v>
      </c>
      <c r="K6204">
        <v>0</v>
      </c>
      <c r="L6204">
        <v>34</v>
      </c>
      <c r="M6204">
        <v>2211600</v>
      </c>
      <c r="N6204">
        <v>45000</v>
      </c>
      <c r="O6204">
        <v>3774589</v>
      </c>
      <c r="P6204" t="s">
        <v>5</v>
      </c>
      <c r="Q6204" t="s">
        <v>10</v>
      </c>
      <c r="R6204" t="s">
        <v>169</v>
      </c>
      <c r="S6204" t="s">
        <v>170</v>
      </c>
      <c r="T6204">
        <v>2435218.7096774196</v>
      </c>
      <c r="U6204">
        <v>2663488</v>
      </c>
      <c r="V6204">
        <v>228269.29032258037</v>
      </c>
      <c r="W6204">
        <v>9.3736669078408053E-2</v>
      </c>
      <c r="X6204" t="s">
        <v>180</v>
      </c>
    </row>
    <row r="6205" spans="1:24" x14ac:dyDescent="0.35">
      <c r="A6205">
        <v>3301074745</v>
      </c>
      <c r="B6205" t="s">
        <v>168</v>
      </c>
      <c r="C6205" t="s">
        <v>168</v>
      </c>
      <c r="D6205">
        <v>0</v>
      </c>
      <c r="E6205">
        <v>0</v>
      </c>
      <c r="F6205">
        <v>11</v>
      </c>
      <c r="G6205">
        <v>416045</v>
      </c>
      <c r="H6205">
        <v>0</v>
      </c>
      <c r="I6205">
        <v>0</v>
      </c>
      <c r="J6205">
        <v>0</v>
      </c>
      <c r="K6205">
        <v>0</v>
      </c>
      <c r="L6205">
        <v>1</v>
      </c>
      <c r="M6205">
        <v>52400</v>
      </c>
      <c r="N6205">
        <v>411000</v>
      </c>
      <c r="O6205">
        <v>879445</v>
      </c>
      <c r="P6205" t="s">
        <v>5</v>
      </c>
      <c r="Q6205" t="s">
        <v>12</v>
      </c>
      <c r="R6205" t="s">
        <v>169</v>
      </c>
      <c r="S6205" t="s">
        <v>170</v>
      </c>
      <c r="T6205">
        <v>567383.87096774194</v>
      </c>
      <c r="U6205">
        <v>1288694</v>
      </c>
      <c r="V6205">
        <v>721310.12903225806</v>
      </c>
      <c r="W6205">
        <v>1.2712912120712496</v>
      </c>
      <c r="X6205" t="s">
        <v>189</v>
      </c>
    </row>
    <row r="6206" spans="1:24" x14ac:dyDescent="0.35">
      <c r="A6206">
        <v>3300018552</v>
      </c>
      <c r="B6206" t="s">
        <v>168</v>
      </c>
      <c r="C6206" t="s">
        <v>168</v>
      </c>
      <c r="D6206">
        <v>0</v>
      </c>
      <c r="E6206">
        <v>0</v>
      </c>
      <c r="F6206">
        <v>210</v>
      </c>
      <c r="G6206">
        <v>7934031</v>
      </c>
      <c r="H6206">
        <v>144</v>
      </c>
      <c r="I6206">
        <v>3813000</v>
      </c>
      <c r="J6206">
        <v>0</v>
      </c>
      <c r="K6206">
        <v>0</v>
      </c>
      <c r="L6206">
        <v>0</v>
      </c>
      <c r="M6206">
        <v>0</v>
      </c>
      <c r="N6206">
        <v>2549000</v>
      </c>
      <c r="O6206">
        <v>14296031</v>
      </c>
      <c r="P6206" t="s">
        <v>5</v>
      </c>
      <c r="Q6206" t="s">
        <v>6</v>
      </c>
      <c r="R6206" t="s">
        <v>169</v>
      </c>
      <c r="S6206" t="s">
        <v>170</v>
      </c>
      <c r="T6206">
        <v>9223245.8064516131</v>
      </c>
      <c r="U6206">
        <v>8515579</v>
      </c>
      <c r="V6206">
        <v>-707666.80645161308</v>
      </c>
      <c r="W6206">
        <v>-7.6726438967570809E-2</v>
      </c>
      <c r="X6206" t="s">
        <v>348</v>
      </c>
    </row>
    <row r="6207" spans="1:24" x14ac:dyDescent="0.35">
      <c r="A6207">
        <v>3301044261</v>
      </c>
      <c r="B6207" t="s">
        <v>168</v>
      </c>
      <c r="C6207" t="s">
        <v>168</v>
      </c>
      <c r="D6207">
        <v>0</v>
      </c>
      <c r="E6207">
        <v>0</v>
      </c>
      <c r="F6207">
        <v>9</v>
      </c>
      <c r="G6207">
        <v>266491</v>
      </c>
      <c r="H6207">
        <v>38</v>
      </c>
      <c r="I6207">
        <v>1380000</v>
      </c>
      <c r="J6207">
        <v>0</v>
      </c>
      <c r="K6207">
        <v>0</v>
      </c>
      <c r="L6207">
        <v>21</v>
      </c>
      <c r="M6207">
        <v>860400</v>
      </c>
      <c r="N6207">
        <v>210000</v>
      </c>
      <c r="O6207">
        <v>2716891</v>
      </c>
      <c r="P6207" t="s">
        <v>5</v>
      </c>
      <c r="Q6207" t="s">
        <v>10</v>
      </c>
      <c r="R6207" t="s">
        <v>169</v>
      </c>
      <c r="S6207" t="s">
        <v>170</v>
      </c>
      <c r="T6207">
        <v>1752832.9032258063</v>
      </c>
      <c r="U6207">
        <v>1758286</v>
      </c>
      <c r="V6207">
        <v>5453.0967741936911</v>
      </c>
      <c r="W6207">
        <v>3.1110191759626815E-3</v>
      </c>
      <c r="X6207" t="s">
        <v>272</v>
      </c>
    </row>
    <row r="6208" spans="1:24" x14ac:dyDescent="0.35">
      <c r="A6208">
        <v>6001296127</v>
      </c>
      <c r="B6208" t="s">
        <v>168</v>
      </c>
      <c r="C6208" t="s">
        <v>168</v>
      </c>
      <c r="D6208">
        <v>0</v>
      </c>
      <c r="E6208">
        <v>0</v>
      </c>
      <c r="F6208">
        <v>10</v>
      </c>
      <c r="G6208">
        <v>498488</v>
      </c>
      <c r="H6208">
        <v>125</v>
      </c>
      <c r="I6208">
        <v>3090000</v>
      </c>
      <c r="J6208">
        <v>0</v>
      </c>
      <c r="K6208">
        <v>0</v>
      </c>
      <c r="L6208">
        <v>33</v>
      </c>
      <c r="M6208">
        <v>1849200</v>
      </c>
      <c r="N6208">
        <v>164000</v>
      </c>
      <c r="O6208">
        <v>5601688</v>
      </c>
      <c r="P6208" t="s">
        <v>5</v>
      </c>
      <c r="Q6208" t="s">
        <v>11</v>
      </c>
      <c r="R6208" t="s">
        <v>169</v>
      </c>
      <c r="S6208" t="s">
        <v>170</v>
      </c>
      <c r="T6208">
        <v>3613992.2580645164</v>
      </c>
      <c r="U6208">
        <v>683459</v>
      </c>
      <c r="V6208">
        <v>-2930533.2580645164</v>
      </c>
      <c r="W6208">
        <v>-0.81088531706871214</v>
      </c>
      <c r="X6208" t="s">
        <v>308</v>
      </c>
    </row>
    <row r="6209" spans="1:24" x14ac:dyDescent="0.35">
      <c r="A6209">
        <v>3300010790</v>
      </c>
      <c r="B6209" t="s">
        <v>168</v>
      </c>
      <c r="C6209" t="s">
        <v>168</v>
      </c>
      <c r="D6209">
        <v>0</v>
      </c>
      <c r="E6209">
        <v>0</v>
      </c>
      <c r="F6209">
        <v>1</v>
      </c>
      <c r="G6209">
        <v>25700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303000</v>
      </c>
      <c r="O6209">
        <v>328700</v>
      </c>
      <c r="P6209" t="s">
        <v>5</v>
      </c>
      <c r="Q6209" t="s">
        <v>12</v>
      </c>
      <c r="R6209" t="s">
        <v>169</v>
      </c>
      <c r="S6209" t="s">
        <v>170</v>
      </c>
      <c r="T6209">
        <v>212064.51612903227</v>
      </c>
      <c r="U6209">
        <v>513000</v>
      </c>
      <c r="V6209">
        <v>300935.48387096776</v>
      </c>
      <c r="W6209">
        <v>1.4190751445086702</v>
      </c>
      <c r="X6209" t="s">
        <v>294</v>
      </c>
    </row>
    <row r="6210" spans="1:24" x14ac:dyDescent="0.35">
      <c r="A6210">
        <v>6001120492</v>
      </c>
      <c r="B6210" t="s">
        <v>168</v>
      </c>
      <c r="C6210" t="s">
        <v>168</v>
      </c>
      <c r="D6210">
        <v>0</v>
      </c>
      <c r="E6210">
        <v>0</v>
      </c>
      <c r="F6210">
        <v>0</v>
      </c>
      <c r="G6210">
        <v>0</v>
      </c>
      <c r="H6210">
        <v>28</v>
      </c>
      <c r="I6210">
        <v>800000</v>
      </c>
      <c r="J6210">
        <v>0</v>
      </c>
      <c r="K6210">
        <v>0</v>
      </c>
      <c r="L6210">
        <v>0</v>
      </c>
      <c r="M6210">
        <v>0</v>
      </c>
      <c r="N6210">
        <v>171000</v>
      </c>
      <c r="O6210">
        <v>971000</v>
      </c>
      <c r="P6210" t="s">
        <v>5</v>
      </c>
      <c r="Q6210" t="s">
        <v>13</v>
      </c>
      <c r="R6210" t="s">
        <v>169</v>
      </c>
      <c r="S6210" t="s">
        <v>170</v>
      </c>
      <c r="T6210">
        <v>626451.61290322582</v>
      </c>
      <c r="U6210">
        <v>352000</v>
      </c>
      <c r="V6210">
        <v>-274451.61290322582</v>
      </c>
      <c r="W6210">
        <v>-0.43810504634397529</v>
      </c>
      <c r="X6210" t="s">
        <v>378</v>
      </c>
    </row>
    <row r="6211" spans="1:24" x14ac:dyDescent="0.35">
      <c r="A6211">
        <v>3301052662</v>
      </c>
      <c r="B6211" t="s">
        <v>168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 t="s">
        <v>5</v>
      </c>
      <c r="Q6211" t="s">
        <v>16</v>
      </c>
      <c r="R6211" t="s">
        <v>169</v>
      </c>
      <c r="S6211" t="s">
        <v>170</v>
      </c>
      <c r="T6211">
        <v>0</v>
      </c>
      <c r="U6211">
        <v>0</v>
      </c>
      <c r="V6211">
        <v>0</v>
      </c>
      <c r="W6211">
        <v>0</v>
      </c>
      <c r="X6211" t="s">
        <v>370</v>
      </c>
    </row>
    <row r="6212" spans="1:24" x14ac:dyDescent="0.35">
      <c r="A6212">
        <v>3300019146</v>
      </c>
      <c r="B6212" t="s">
        <v>168</v>
      </c>
      <c r="C6212" t="s">
        <v>168</v>
      </c>
      <c r="D6212">
        <v>0</v>
      </c>
      <c r="E6212">
        <v>0</v>
      </c>
      <c r="F6212">
        <v>250</v>
      </c>
      <c r="G6212">
        <v>8305013</v>
      </c>
      <c r="H6212">
        <v>148</v>
      </c>
      <c r="I6212">
        <v>6716000</v>
      </c>
      <c r="J6212">
        <v>0</v>
      </c>
      <c r="K6212">
        <v>0</v>
      </c>
      <c r="L6212">
        <v>131</v>
      </c>
      <c r="M6212">
        <v>5664400</v>
      </c>
      <c r="N6212">
        <v>75000</v>
      </c>
      <c r="O6212">
        <v>20760413</v>
      </c>
      <c r="P6212" t="s">
        <v>5</v>
      </c>
      <c r="Q6212" t="s">
        <v>14</v>
      </c>
      <c r="R6212" t="s">
        <v>207</v>
      </c>
      <c r="S6212" t="s">
        <v>170</v>
      </c>
      <c r="T6212">
        <v>13393814.838709679</v>
      </c>
      <c r="U6212">
        <v>13562490</v>
      </c>
      <c r="V6212">
        <v>168675.1612903215</v>
      </c>
      <c r="W6212">
        <v>1.2593511506731492E-2</v>
      </c>
      <c r="X6212" t="s">
        <v>211</v>
      </c>
    </row>
    <row r="6213" spans="1:24" x14ac:dyDescent="0.35">
      <c r="A6213">
        <v>3301063141</v>
      </c>
      <c r="B6213" t="s">
        <v>168</v>
      </c>
      <c r="C6213" t="s">
        <v>168</v>
      </c>
      <c r="D6213">
        <v>0</v>
      </c>
      <c r="E6213">
        <v>0</v>
      </c>
      <c r="F6213">
        <v>44</v>
      </c>
      <c r="G6213">
        <v>1315940</v>
      </c>
      <c r="H6213">
        <v>0</v>
      </c>
      <c r="I6213">
        <v>0</v>
      </c>
      <c r="J6213">
        <v>0</v>
      </c>
      <c r="K6213">
        <v>0</v>
      </c>
      <c r="L6213">
        <v>7</v>
      </c>
      <c r="M6213">
        <v>897270</v>
      </c>
      <c r="N6213">
        <v>150000</v>
      </c>
      <c r="O6213">
        <v>2363210</v>
      </c>
      <c r="P6213" t="s">
        <v>5</v>
      </c>
      <c r="Q6213" t="s">
        <v>14</v>
      </c>
      <c r="R6213" t="s">
        <v>169</v>
      </c>
      <c r="S6213" t="s">
        <v>170</v>
      </c>
      <c r="T6213">
        <v>1524651.6129032257</v>
      </c>
      <c r="U6213">
        <v>1574680</v>
      </c>
      <c r="V6213">
        <v>50028.387096774299</v>
      </c>
      <c r="W6213">
        <v>3.281299588271902E-2</v>
      </c>
      <c r="X6213" t="s">
        <v>195</v>
      </c>
    </row>
    <row r="6214" spans="1:24" x14ac:dyDescent="0.35">
      <c r="A6214">
        <v>3300012208</v>
      </c>
      <c r="B6214" t="s">
        <v>168</v>
      </c>
      <c r="C6214" t="s">
        <v>168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725000</v>
      </c>
      <c r="O6214">
        <v>725000</v>
      </c>
      <c r="P6214" t="s">
        <v>5</v>
      </c>
      <c r="Q6214" t="s">
        <v>12</v>
      </c>
      <c r="R6214" t="s">
        <v>169</v>
      </c>
      <c r="S6214" t="s">
        <v>170</v>
      </c>
      <c r="T6214">
        <v>467741.93548387097</v>
      </c>
      <c r="U6214">
        <v>242000</v>
      </c>
      <c r="V6214">
        <v>-225741.93548387097</v>
      </c>
      <c r="W6214">
        <v>-0.48262068965517246</v>
      </c>
      <c r="X6214" t="s">
        <v>188</v>
      </c>
    </row>
    <row r="6215" spans="1:24" x14ac:dyDescent="0.35">
      <c r="A6215">
        <v>3301069070</v>
      </c>
      <c r="B6215" t="s">
        <v>168</v>
      </c>
      <c r="C6215" t="s">
        <v>168</v>
      </c>
      <c r="D6215">
        <v>0</v>
      </c>
      <c r="E6215">
        <v>0</v>
      </c>
      <c r="F6215">
        <v>2</v>
      </c>
      <c r="G6215">
        <v>33600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330000</v>
      </c>
      <c r="O6215">
        <v>363600</v>
      </c>
      <c r="P6215" t="s">
        <v>5</v>
      </c>
      <c r="Q6215" t="s">
        <v>12</v>
      </c>
      <c r="R6215" t="s">
        <v>169</v>
      </c>
      <c r="S6215" t="s">
        <v>170</v>
      </c>
      <c r="T6215">
        <v>234580.64516129033</v>
      </c>
      <c r="U6215">
        <v>420900</v>
      </c>
      <c r="V6215">
        <v>186319.35483870967</v>
      </c>
      <c r="W6215">
        <v>0.79426567656765679</v>
      </c>
      <c r="X6215" t="s">
        <v>415</v>
      </c>
    </row>
    <row r="6216" spans="1:24" x14ac:dyDescent="0.35">
      <c r="A6216">
        <v>3301034321</v>
      </c>
      <c r="B6216" t="s">
        <v>168</v>
      </c>
      <c r="C6216" t="s">
        <v>168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75000</v>
      </c>
      <c r="O6216">
        <v>75000</v>
      </c>
      <c r="P6216" t="s">
        <v>5</v>
      </c>
      <c r="Q6216" t="s">
        <v>14</v>
      </c>
      <c r="R6216" t="s">
        <v>169</v>
      </c>
      <c r="S6216" t="s">
        <v>170</v>
      </c>
      <c r="T6216">
        <v>48387.096774193553</v>
      </c>
      <c r="U6216">
        <v>150000</v>
      </c>
      <c r="V6216">
        <v>101612.90322580645</v>
      </c>
      <c r="W6216">
        <v>2.0999999999999996</v>
      </c>
      <c r="X6216" t="s">
        <v>195</v>
      </c>
    </row>
    <row r="6217" spans="1:24" x14ac:dyDescent="0.35">
      <c r="A6217">
        <v>3300022822</v>
      </c>
      <c r="B6217" t="s">
        <v>168</v>
      </c>
      <c r="C6217" t="s">
        <v>168</v>
      </c>
      <c r="D6217">
        <v>0</v>
      </c>
      <c r="E6217">
        <v>0</v>
      </c>
      <c r="F6217">
        <v>1</v>
      </c>
      <c r="G6217">
        <v>25700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335000</v>
      </c>
      <c r="O6217">
        <v>360700</v>
      </c>
      <c r="P6217" t="s">
        <v>5</v>
      </c>
      <c r="Q6217" t="s">
        <v>12</v>
      </c>
      <c r="R6217" t="s">
        <v>169</v>
      </c>
      <c r="S6217" t="s">
        <v>170</v>
      </c>
      <c r="T6217">
        <v>232709.67741935485</v>
      </c>
      <c r="U6217">
        <v>202500</v>
      </c>
      <c r="V6217">
        <v>-30209.677419354848</v>
      </c>
      <c r="W6217">
        <v>-0.12981702245633497</v>
      </c>
      <c r="X6217" t="s">
        <v>233</v>
      </c>
    </row>
    <row r="6218" spans="1:24" x14ac:dyDescent="0.35">
      <c r="A6218">
        <v>3301068573</v>
      </c>
      <c r="B6218" t="s">
        <v>168</v>
      </c>
      <c r="C6218" t="s">
        <v>168</v>
      </c>
      <c r="D6218">
        <v>0</v>
      </c>
      <c r="E6218">
        <v>0</v>
      </c>
      <c r="F6218">
        <v>29</v>
      </c>
      <c r="G6218">
        <v>1022157</v>
      </c>
      <c r="H6218">
        <v>1</v>
      </c>
      <c r="I6218">
        <v>10000</v>
      </c>
      <c r="J6218">
        <v>0</v>
      </c>
      <c r="K6218">
        <v>0</v>
      </c>
      <c r="L6218">
        <v>2</v>
      </c>
      <c r="M6218">
        <v>104800</v>
      </c>
      <c r="N6218">
        <v>150000</v>
      </c>
      <c r="O6218">
        <v>1286957</v>
      </c>
      <c r="P6218" t="s">
        <v>5</v>
      </c>
      <c r="Q6218" t="s">
        <v>14</v>
      </c>
      <c r="R6218" t="s">
        <v>169</v>
      </c>
      <c r="S6218" t="s">
        <v>170</v>
      </c>
      <c r="T6218">
        <v>830294.83870967745</v>
      </c>
      <c r="U6218">
        <v>878472</v>
      </c>
      <c r="V6218">
        <v>48177.161290322547</v>
      </c>
      <c r="W6218">
        <v>5.8024160869399655E-2</v>
      </c>
      <c r="X6218" t="s">
        <v>213</v>
      </c>
    </row>
    <row r="6219" spans="1:24" x14ac:dyDescent="0.35">
      <c r="A6219">
        <v>3300001867</v>
      </c>
      <c r="B6219" t="s">
        <v>168</v>
      </c>
      <c r="C6219" t="s">
        <v>168</v>
      </c>
      <c r="D6219">
        <v>0</v>
      </c>
      <c r="E6219">
        <v>0</v>
      </c>
      <c r="F6219">
        <v>1</v>
      </c>
      <c r="G6219">
        <v>26199</v>
      </c>
      <c r="H6219">
        <v>1</v>
      </c>
      <c r="I6219">
        <v>5000</v>
      </c>
      <c r="J6219">
        <v>0</v>
      </c>
      <c r="K6219">
        <v>0</v>
      </c>
      <c r="L6219">
        <v>0</v>
      </c>
      <c r="M6219">
        <v>0</v>
      </c>
      <c r="N6219">
        <v>30000</v>
      </c>
      <c r="O6219">
        <v>61199</v>
      </c>
      <c r="P6219" t="s">
        <v>5</v>
      </c>
      <c r="Q6219" t="s">
        <v>11</v>
      </c>
      <c r="R6219" t="s">
        <v>169</v>
      </c>
      <c r="S6219" t="s">
        <v>170</v>
      </c>
      <c r="T6219">
        <v>39483.225806451614</v>
      </c>
      <c r="U6219">
        <v>195199</v>
      </c>
      <c r="V6219">
        <v>155715.77419354839</v>
      </c>
      <c r="W6219">
        <v>3.9438463046781811</v>
      </c>
      <c r="X6219" t="s">
        <v>365</v>
      </c>
    </row>
    <row r="6220" spans="1:24" x14ac:dyDescent="0.35">
      <c r="A6220">
        <v>3301072370</v>
      </c>
      <c r="B6220" t="s">
        <v>168</v>
      </c>
      <c r="C6220" t="s">
        <v>168</v>
      </c>
      <c r="D6220">
        <v>0</v>
      </c>
      <c r="E6220">
        <v>0</v>
      </c>
      <c r="F6220">
        <v>5</v>
      </c>
      <c r="G6220">
        <v>146390</v>
      </c>
      <c r="H6220">
        <v>3</v>
      </c>
      <c r="I6220">
        <v>50000</v>
      </c>
      <c r="J6220">
        <v>0</v>
      </c>
      <c r="K6220">
        <v>0</v>
      </c>
      <c r="L6220">
        <v>0</v>
      </c>
      <c r="M6220">
        <v>0</v>
      </c>
      <c r="N6220">
        <v>1506800</v>
      </c>
      <c r="O6220">
        <v>1703190</v>
      </c>
      <c r="P6220" t="s">
        <v>5</v>
      </c>
      <c r="Q6220" t="s">
        <v>8</v>
      </c>
      <c r="R6220" t="s">
        <v>169</v>
      </c>
      <c r="S6220" t="s">
        <v>170</v>
      </c>
      <c r="T6220">
        <v>1098832.2580645161</v>
      </c>
      <c r="U6220">
        <v>0</v>
      </c>
      <c r="V6220">
        <v>-1098832.2580645161</v>
      </c>
      <c r="W6220">
        <v>0</v>
      </c>
      <c r="X6220" t="s">
        <v>393</v>
      </c>
    </row>
    <row r="6221" spans="1:24" x14ac:dyDescent="0.35">
      <c r="A6221">
        <v>3301014709</v>
      </c>
      <c r="B6221" t="s">
        <v>168</v>
      </c>
      <c r="C6221" t="s">
        <v>168</v>
      </c>
      <c r="D6221">
        <v>0</v>
      </c>
      <c r="E6221">
        <v>0</v>
      </c>
      <c r="F6221">
        <v>529</v>
      </c>
      <c r="G6221">
        <v>16359693</v>
      </c>
      <c r="H6221">
        <v>28</v>
      </c>
      <c r="I6221">
        <v>931000</v>
      </c>
      <c r="J6221">
        <v>0</v>
      </c>
      <c r="K6221">
        <v>0</v>
      </c>
      <c r="L6221">
        <v>26</v>
      </c>
      <c r="M6221">
        <v>1545052</v>
      </c>
      <c r="N6221">
        <v>352500</v>
      </c>
      <c r="O6221">
        <v>19188245</v>
      </c>
      <c r="P6221" t="s">
        <v>5</v>
      </c>
      <c r="Q6221" t="s">
        <v>17</v>
      </c>
      <c r="R6221" t="s">
        <v>169</v>
      </c>
      <c r="S6221" t="s">
        <v>170</v>
      </c>
      <c r="T6221">
        <v>12379512.903225806</v>
      </c>
      <c r="U6221">
        <v>10791245</v>
      </c>
      <c r="V6221">
        <v>-1588267.9032258056</v>
      </c>
      <c r="W6221">
        <v>-0.12829809344210474</v>
      </c>
      <c r="X6221" t="s">
        <v>311</v>
      </c>
    </row>
    <row r="6222" spans="1:24" x14ac:dyDescent="0.35">
      <c r="A6222">
        <v>3300018829</v>
      </c>
      <c r="B6222" t="s">
        <v>168</v>
      </c>
      <c r="C6222" t="s">
        <v>168</v>
      </c>
      <c r="D6222">
        <v>0</v>
      </c>
      <c r="E6222">
        <v>0</v>
      </c>
      <c r="F6222">
        <v>28</v>
      </c>
      <c r="G6222">
        <v>1942770</v>
      </c>
      <c r="H6222">
        <v>3</v>
      </c>
      <c r="I6222">
        <v>200000</v>
      </c>
      <c r="J6222">
        <v>0</v>
      </c>
      <c r="K6222">
        <v>0</v>
      </c>
      <c r="L6222">
        <v>6</v>
      </c>
      <c r="M6222">
        <v>514400</v>
      </c>
      <c r="N6222">
        <v>165000</v>
      </c>
      <c r="O6222">
        <v>2822170</v>
      </c>
      <c r="P6222" t="s">
        <v>5</v>
      </c>
      <c r="Q6222" t="s">
        <v>14</v>
      </c>
      <c r="R6222" t="s">
        <v>169</v>
      </c>
      <c r="S6222" t="s">
        <v>170</v>
      </c>
      <c r="T6222">
        <v>1820754.8387096773</v>
      </c>
      <c r="U6222">
        <v>557788</v>
      </c>
      <c r="V6222">
        <v>-1262966.8387096773</v>
      </c>
      <c r="W6222">
        <v>-0.69365013447099222</v>
      </c>
      <c r="X6222" t="s">
        <v>355</v>
      </c>
    </row>
    <row r="6223" spans="1:24" x14ac:dyDescent="0.35">
      <c r="A6223">
        <v>3300015186</v>
      </c>
      <c r="B6223" t="s">
        <v>168</v>
      </c>
      <c r="C6223" t="s">
        <v>168</v>
      </c>
      <c r="D6223">
        <v>0</v>
      </c>
      <c r="E6223">
        <v>0</v>
      </c>
      <c r="F6223">
        <v>31</v>
      </c>
      <c r="G6223">
        <v>2146774</v>
      </c>
      <c r="H6223">
        <v>12</v>
      </c>
      <c r="I6223">
        <v>360000</v>
      </c>
      <c r="J6223">
        <v>0</v>
      </c>
      <c r="K6223">
        <v>0</v>
      </c>
      <c r="L6223">
        <v>7</v>
      </c>
      <c r="M6223">
        <v>1157207</v>
      </c>
      <c r="N6223">
        <v>437700</v>
      </c>
      <c r="O6223">
        <v>4101681</v>
      </c>
      <c r="P6223" t="s">
        <v>5</v>
      </c>
      <c r="Q6223" t="s">
        <v>7</v>
      </c>
      <c r="R6223" t="s">
        <v>169</v>
      </c>
      <c r="S6223" t="s">
        <v>170</v>
      </c>
      <c r="T6223">
        <v>2646245.8064516126</v>
      </c>
      <c r="U6223">
        <v>291896</v>
      </c>
      <c r="V6223">
        <v>-2354349.8064516126</v>
      </c>
      <c r="W6223">
        <v>-0.88969429850834325</v>
      </c>
      <c r="X6223" t="s">
        <v>201</v>
      </c>
    </row>
    <row r="6224" spans="1:24" x14ac:dyDescent="0.35">
      <c r="A6224">
        <v>3301068169</v>
      </c>
      <c r="B6224" t="s">
        <v>168</v>
      </c>
      <c r="C6224" t="s">
        <v>168</v>
      </c>
      <c r="D6224">
        <v>0</v>
      </c>
      <c r="E6224">
        <v>0</v>
      </c>
      <c r="F6224">
        <v>5</v>
      </c>
      <c r="G6224">
        <v>164995</v>
      </c>
      <c r="H6224">
        <v>5</v>
      </c>
      <c r="I6224">
        <v>95000</v>
      </c>
      <c r="J6224">
        <v>0</v>
      </c>
      <c r="K6224">
        <v>0</v>
      </c>
      <c r="L6224">
        <v>1</v>
      </c>
      <c r="M6224">
        <v>102400</v>
      </c>
      <c r="N6224">
        <v>165000</v>
      </c>
      <c r="O6224">
        <v>527395</v>
      </c>
      <c r="P6224" t="s">
        <v>5</v>
      </c>
      <c r="Q6224" t="s">
        <v>10</v>
      </c>
      <c r="R6224" t="s">
        <v>169</v>
      </c>
      <c r="S6224" t="s">
        <v>170</v>
      </c>
      <c r="T6224">
        <v>340254.83870967745</v>
      </c>
      <c r="U6224">
        <v>363495</v>
      </c>
      <c r="V6224">
        <v>23240.161290322547</v>
      </c>
      <c r="W6224">
        <v>6.8302221295234E-2</v>
      </c>
      <c r="X6224" t="s">
        <v>200</v>
      </c>
    </row>
    <row r="6225" spans="1:24" x14ac:dyDescent="0.35">
      <c r="A6225">
        <v>3300016682</v>
      </c>
      <c r="B6225" t="s">
        <v>168</v>
      </c>
      <c r="C6225" t="s">
        <v>168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304000</v>
      </c>
      <c r="O6225">
        <v>304000</v>
      </c>
      <c r="P6225" t="s">
        <v>5</v>
      </c>
      <c r="Q6225" t="s">
        <v>6</v>
      </c>
      <c r="R6225" t="s">
        <v>169</v>
      </c>
      <c r="S6225" t="s">
        <v>170</v>
      </c>
      <c r="T6225">
        <v>196129.03225806452</v>
      </c>
      <c r="U6225">
        <v>342000</v>
      </c>
      <c r="V6225">
        <v>145870.96774193548</v>
      </c>
      <c r="W6225">
        <v>0.74374999999999991</v>
      </c>
      <c r="X6225" t="s">
        <v>232</v>
      </c>
    </row>
    <row r="6226" spans="1:24" x14ac:dyDescent="0.35">
      <c r="A6226">
        <v>3301073463</v>
      </c>
      <c r="B6226" t="s">
        <v>168</v>
      </c>
      <c r="C6226" t="s">
        <v>168</v>
      </c>
      <c r="D6226">
        <v>0</v>
      </c>
      <c r="E6226">
        <v>0</v>
      </c>
      <c r="F6226">
        <v>19</v>
      </c>
      <c r="G6226">
        <v>946934</v>
      </c>
      <c r="H6226">
        <v>10</v>
      </c>
      <c r="I6226">
        <v>175000</v>
      </c>
      <c r="J6226">
        <v>0</v>
      </c>
      <c r="K6226">
        <v>0</v>
      </c>
      <c r="L6226">
        <v>0</v>
      </c>
      <c r="M6226">
        <v>0</v>
      </c>
      <c r="N6226">
        <v>330000</v>
      </c>
      <c r="O6226">
        <v>1451934</v>
      </c>
      <c r="P6226" t="s">
        <v>5</v>
      </c>
      <c r="Q6226" t="s">
        <v>12</v>
      </c>
      <c r="R6226" t="s">
        <v>169</v>
      </c>
      <c r="S6226" t="s">
        <v>170</v>
      </c>
      <c r="T6226">
        <v>936731.6129032257</v>
      </c>
      <c r="U6226">
        <v>1264638</v>
      </c>
      <c r="V6226">
        <v>327906.3870967743</v>
      </c>
      <c r="W6226">
        <v>0.35005372145014868</v>
      </c>
      <c r="X6226" t="s">
        <v>256</v>
      </c>
    </row>
    <row r="6227" spans="1:24" x14ac:dyDescent="0.35">
      <c r="A6227">
        <v>3301051766</v>
      </c>
      <c r="B6227" t="s">
        <v>168</v>
      </c>
      <c r="C6227" t="s">
        <v>168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5000</v>
      </c>
      <c r="J6227">
        <v>0</v>
      </c>
      <c r="K6227">
        <v>0</v>
      </c>
      <c r="L6227">
        <v>0</v>
      </c>
      <c r="M6227">
        <v>0</v>
      </c>
      <c r="N6227">
        <v>480000</v>
      </c>
      <c r="O6227">
        <v>485000</v>
      </c>
      <c r="P6227" t="s">
        <v>5</v>
      </c>
      <c r="Q6227" t="s">
        <v>11</v>
      </c>
      <c r="R6227" t="s">
        <v>169</v>
      </c>
      <c r="S6227" t="s">
        <v>170</v>
      </c>
      <c r="T6227">
        <v>312903.22580645164</v>
      </c>
      <c r="U6227">
        <v>60000</v>
      </c>
      <c r="V6227">
        <v>-252903.22580645164</v>
      </c>
      <c r="W6227">
        <v>-0.80824742268041239</v>
      </c>
      <c r="X6227" t="s">
        <v>290</v>
      </c>
    </row>
    <row r="6228" spans="1:24" x14ac:dyDescent="0.35">
      <c r="A6228">
        <v>3301040193</v>
      </c>
      <c r="B6228" t="s">
        <v>168</v>
      </c>
      <c r="C6228" t="s">
        <v>168</v>
      </c>
      <c r="D6228">
        <v>0</v>
      </c>
      <c r="E6228">
        <v>0</v>
      </c>
      <c r="F6228">
        <v>180</v>
      </c>
      <c r="G6228">
        <v>4737196</v>
      </c>
      <c r="H6228">
        <v>3</v>
      </c>
      <c r="I6228">
        <v>95000</v>
      </c>
      <c r="J6228">
        <v>0</v>
      </c>
      <c r="K6228">
        <v>0</v>
      </c>
      <c r="L6228">
        <v>1</v>
      </c>
      <c r="M6228">
        <v>22400</v>
      </c>
      <c r="N6228">
        <v>42000</v>
      </c>
      <c r="O6228">
        <v>4896596</v>
      </c>
      <c r="P6228" t="s">
        <v>5</v>
      </c>
      <c r="Q6228" t="s">
        <v>9</v>
      </c>
      <c r="R6228" t="s">
        <v>169</v>
      </c>
      <c r="S6228" t="s">
        <v>170</v>
      </c>
      <c r="T6228">
        <v>3159094.1935483874</v>
      </c>
      <c r="U6228">
        <v>2984687</v>
      </c>
      <c r="V6228">
        <v>-174407.19354838738</v>
      </c>
      <c r="W6228">
        <v>-5.5207975091267625E-2</v>
      </c>
      <c r="X6228" t="s">
        <v>281</v>
      </c>
    </row>
    <row r="6229" spans="1:24" x14ac:dyDescent="0.35">
      <c r="A6229">
        <v>3300017828</v>
      </c>
      <c r="B6229" t="s">
        <v>168</v>
      </c>
      <c r="C6229" t="s">
        <v>168</v>
      </c>
      <c r="D6229">
        <v>0</v>
      </c>
      <c r="E6229">
        <v>0</v>
      </c>
      <c r="F6229">
        <v>30</v>
      </c>
      <c r="G6229">
        <v>869745</v>
      </c>
      <c r="H6229">
        <v>1</v>
      </c>
      <c r="I6229">
        <v>10000</v>
      </c>
      <c r="J6229">
        <v>0</v>
      </c>
      <c r="K6229">
        <v>0</v>
      </c>
      <c r="L6229">
        <v>0</v>
      </c>
      <c r="M6229">
        <v>0</v>
      </c>
      <c r="N6229">
        <v>1177500</v>
      </c>
      <c r="O6229">
        <v>2057245</v>
      </c>
      <c r="P6229" t="s">
        <v>5</v>
      </c>
      <c r="Q6229" t="s">
        <v>6</v>
      </c>
      <c r="R6229" t="s">
        <v>169</v>
      </c>
      <c r="S6229" t="s">
        <v>170</v>
      </c>
      <c r="T6229">
        <v>1327254.8387096773</v>
      </c>
      <c r="U6229">
        <v>2584368</v>
      </c>
      <c r="V6229">
        <v>1257113.1612903227</v>
      </c>
      <c r="W6229">
        <v>0.94715281845380606</v>
      </c>
      <c r="X6229" t="s">
        <v>309</v>
      </c>
    </row>
    <row r="6230" spans="1:24" x14ac:dyDescent="0.35">
      <c r="A6230">
        <v>3301042473</v>
      </c>
      <c r="B6230" t="s">
        <v>168</v>
      </c>
      <c r="C6230" t="s">
        <v>168</v>
      </c>
      <c r="D6230">
        <v>0</v>
      </c>
      <c r="E6230">
        <v>0</v>
      </c>
      <c r="F6230">
        <v>872</v>
      </c>
      <c r="G6230">
        <v>24457355</v>
      </c>
      <c r="H6230">
        <v>27</v>
      </c>
      <c r="I6230">
        <v>729000</v>
      </c>
      <c r="J6230">
        <v>0</v>
      </c>
      <c r="K6230">
        <v>0</v>
      </c>
      <c r="L6230">
        <v>0</v>
      </c>
      <c r="M6230">
        <v>0</v>
      </c>
      <c r="N6230">
        <v>95000</v>
      </c>
      <c r="O6230">
        <v>25281355</v>
      </c>
      <c r="P6230" t="s">
        <v>5</v>
      </c>
      <c r="Q6230" t="s">
        <v>14</v>
      </c>
      <c r="R6230" t="s">
        <v>169</v>
      </c>
      <c r="S6230" t="s">
        <v>170</v>
      </c>
      <c r="T6230">
        <v>16310551.612903226</v>
      </c>
      <c r="U6230">
        <v>16708520</v>
      </c>
      <c r="V6230">
        <v>397968.38709677383</v>
      </c>
      <c r="W6230">
        <v>2.4399443779813179E-2</v>
      </c>
      <c r="X6230" t="s">
        <v>382</v>
      </c>
    </row>
    <row r="6231" spans="1:24" x14ac:dyDescent="0.35">
      <c r="A6231">
        <v>3300022584</v>
      </c>
      <c r="B6231" t="s">
        <v>168</v>
      </c>
      <c r="C6231" t="s">
        <v>168</v>
      </c>
      <c r="D6231">
        <v>0</v>
      </c>
      <c r="E6231">
        <v>0</v>
      </c>
      <c r="F6231">
        <v>5</v>
      </c>
      <c r="G6231">
        <v>126693</v>
      </c>
      <c r="H6231">
        <v>4</v>
      </c>
      <c r="I6231">
        <v>20000</v>
      </c>
      <c r="J6231">
        <v>2</v>
      </c>
      <c r="K6231">
        <v>26998</v>
      </c>
      <c r="L6231">
        <v>0</v>
      </c>
      <c r="M6231">
        <v>0</v>
      </c>
      <c r="N6231">
        <v>1692000</v>
      </c>
      <c r="O6231">
        <v>1865691</v>
      </c>
      <c r="P6231" t="s">
        <v>5</v>
      </c>
      <c r="Q6231" t="s">
        <v>9</v>
      </c>
      <c r="R6231" t="s">
        <v>169</v>
      </c>
      <c r="S6231" t="s">
        <v>170</v>
      </c>
      <c r="T6231">
        <v>1203671.6129032257</v>
      </c>
      <c r="U6231">
        <v>192000</v>
      </c>
      <c r="V6231">
        <v>-1011671.6129032257</v>
      </c>
      <c r="W6231">
        <v>-0.84048805509594038</v>
      </c>
      <c r="X6231" t="s">
        <v>281</v>
      </c>
    </row>
    <row r="6232" spans="1:24" x14ac:dyDescent="0.35">
      <c r="A6232">
        <v>3300010484</v>
      </c>
      <c r="B6232" t="s">
        <v>168</v>
      </c>
      <c r="C6232" t="s">
        <v>168</v>
      </c>
      <c r="D6232">
        <v>0</v>
      </c>
      <c r="E6232">
        <v>0</v>
      </c>
      <c r="F6232">
        <v>7</v>
      </c>
      <c r="G6232">
        <v>271797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330000</v>
      </c>
      <c r="O6232">
        <v>601797</v>
      </c>
      <c r="P6232" t="s">
        <v>5</v>
      </c>
      <c r="Q6232" t="s">
        <v>12</v>
      </c>
      <c r="R6232" t="s">
        <v>169</v>
      </c>
      <c r="S6232" t="s">
        <v>170</v>
      </c>
      <c r="T6232">
        <v>388256.12903225806</v>
      </c>
      <c r="U6232">
        <v>505697</v>
      </c>
      <c r="V6232">
        <v>117440.87096774194</v>
      </c>
      <c r="W6232">
        <v>0.30248298014114394</v>
      </c>
      <c r="X6232" t="s">
        <v>407</v>
      </c>
    </row>
    <row r="6233" spans="1:24" x14ac:dyDescent="0.35">
      <c r="A6233">
        <v>3300005887</v>
      </c>
      <c r="B6233" t="s">
        <v>168</v>
      </c>
      <c r="C6233" t="s">
        <v>168</v>
      </c>
      <c r="D6233">
        <v>0</v>
      </c>
      <c r="E6233">
        <v>0</v>
      </c>
      <c r="F6233">
        <v>475</v>
      </c>
      <c r="G6233">
        <v>19067186</v>
      </c>
      <c r="H6233">
        <v>5</v>
      </c>
      <c r="I6233">
        <v>615000</v>
      </c>
      <c r="J6233">
        <v>0</v>
      </c>
      <c r="K6233">
        <v>0</v>
      </c>
      <c r="L6233">
        <v>2</v>
      </c>
      <c r="M6233">
        <v>124800</v>
      </c>
      <c r="N6233">
        <v>150000</v>
      </c>
      <c r="O6233">
        <v>19956986</v>
      </c>
      <c r="P6233" t="s">
        <v>5</v>
      </c>
      <c r="Q6233" t="s">
        <v>9</v>
      </c>
      <c r="R6233" t="s">
        <v>169</v>
      </c>
      <c r="S6233" t="s">
        <v>170</v>
      </c>
      <c r="T6233">
        <v>12875474.838709679</v>
      </c>
      <c r="U6233">
        <v>13042630</v>
      </c>
      <c r="V6233">
        <v>167155.1612903215</v>
      </c>
      <c r="W6233">
        <v>1.2982446347359122E-2</v>
      </c>
      <c r="X6233" t="s">
        <v>258</v>
      </c>
    </row>
    <row r="6234" spans="1:24" x14ac:dyDescent="0.35">
      <c r="A6234">
        <v>3301067161</v>
      </c>
      <c r="B6234" t="s">
        <v>168</v>
      </c>
      <c r="C6234" t="s">
        <v>168</v>
      </c>
      <c r="D6234">
        <v>0</v>
      </c>
      <c r="E6234">
        <v>0</v>
      </c>
      <c r="F6234">
        <v>11</v>
      </c>
      <c r="G6234">
        <v>751242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330000</v>
      </c>
      <c r="O6234">
        <v>1081242</v>
      </c>
      <c r="P6234" t="s">
        <v>5</v>
      </c>
      <c r="Q6234" t="s">
        <v>12</v>
      </c>
      <c r="R6234" t="s">
        <v>169</v>
      </c>
      <c r="S6234" t="s">
        <v>170</v>
      </c>
      <c r="T6234">
        <v>697575.48387096776</v>
      </c>
      <c r="U6234">
        <v>619648</v>
      </c>
      <c r="V6234">
        <v>-77927.483870967757</v>
      </c>
      <c r="W6234">
        <v>-0.11171190168343448</v>
      </c>
      <c r="X6234" t="s">
        <v>222</v>
      </c>
    </row>
    <row r="6235" spans="1:24" x14ac:dyDescent="0.35">
      <c r="A6235">
        <v>3301054504</v>
      </c>
      <c r="B6235" t="s">
        <v>168</v>
      </c>
      <c r="C6235" t="s">
        <v>168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804800</v>
      </c>
      <c r="O6235">
        <v>804800</v>
      </c>
      <c r="P6235" t="s">
        <v>5</v>
      </c>
      <c r="Q6235" t="s">
        <v>16</v>
      </c>
      <c r="R6235" t="s">
        <v>169</v>
      </c>
      <c r="S6235" t="s">
        <v>170</v>
      </c>
      <c r="T6235">
        <v>519225.80645161285</v>
      </c>
      <c r="U6235">
        <v>60000</v>
      </c>
      <c r="V6235">
        <v>-459225.80645161285</v>
      </c>
      <c r="W6235">
        <v>-0.88444333996023849</v>
      </c>
      <c r="X6235" t="s">
        <v>377</v>
      </c>
    </row>
    <row r="6236" spans="1:24" x14ac:dyDescent="0.35">
      <c r="A6236">
        <v>3300005600</v>
      </c>
      <c r="B6236" t="s">
        <v>168</v>
      </c>
      <c r="C6236" t="s">
        <v>168</v>
      </c>
      <c r="D6236">
        <v>0</v>
      </c>
      <c r="E6236">
        <v>0</v>
      </c>
      <c r="F6236">
        <v>2</v>
      </c>
      <c r="G6236">
        <v>51998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150000</v>
      </c>
      <c r="O6236">
        <v>201998</v>
      </c>
      <c r="P6236" t="s">
        <v>5</v>
      </c>
      <c r="Q6236" t="s">
        <v>14</v>
      </c>
      <c r="R6236" t="s">
        <v>207</v>
      </c>
      <c r="S6236" t="s">
        <v>170</v>
      </c>
      <c r="T6236">
        <v>130321.29032258064</v>
      </c>
      <c r="U6236">
        <v>675486</v>
      </c>
      <c r="V6236">
        <v>545164.70967741939</v>
      </c>
      <c r="W6236">
        <v>4.1832359726333923</v>
      </c>
      <c r="X6236" t="s">
        <v>266</v>
      </c>
    </row>
    <row r="6237" spans="1:24" x14ac:dyDescent="0.35">
      <c r="A6237">
        <v>6001138758</v>
      </c>
      <c r="B6237" t="s">
        <v>168</v>
      </c>
      <c r="C6237" t="s">
        <v>168</v>
      </c>
      <c r="D6237">
        <v>0</v>
      </c>
      <c r="E6237">
        <v>0</v>
      </c>
      <c r="F6237">
        <v>136</v>
      </c>
      <c r="G6237">
        <v>3596311</v>
      </c>
      <c r="H6237">
        <v>16</v>
      </c>
      <c r="I6237">
        <v>455000</v>
      </c>
      <c r="J6237">
        <v>0</v>
      </c>
      <c r="K6237">
        <v>0</v>
      </c>
      <c r="L6237">
        <v>3</v>
      </c>
      <c r="M6237">
        <v>357200</v>
      </c>
      <c r="N6237">
        <v>151000</v>
      </c>
      <c r="O6237">
        <v>4559511</v>
      </c>
      <c r="P6237" t="s">
        <v>5</v>
      </c>
      <c r="Q6237" t="s">
        <v>9</v>
      </c>
      <c r="R6237" t="s">
        <v>169</v>
      </c>
      <c r="S6237" t="s">
        <v>170</v>
      </c>
      <c r="T6237">
        <v>2941620</v>
      </c>
      <c r="U6237">
        <v>7628520</v>
      </c>
      <c r="V6237">
        <v>4686900</v>
      </c>
      <c r="W6237">
        <v>1.593305729495992</v>
      </c>
      <c r="X6237" t="s">
        <v>243</v>
      </c>
    </row>
    <row r="6238" spans="1:24" x14ac:dyDescent="0.35">
      <c r="A6238">
        <v>3300008980</v>
      </c>
      <c r="B6238" t="s">
        <v>168</v>
      </c>
      <c r="C6238" t="s">
        <v>168</v>
      </c>
      <c r="D6238">
        <v>0</v>
      </c>
      <c r="E6238">
        <v>0</v>
      </c>
      <c r="F6238">
        <v>21</v>
      </c>
      <c r="G6238">
        <v>896350</v>
      </c>
      <c r="H6238">
        <v>88</v>
      </c>
      <c r="I6238">
        <v>2033000</v>
      </c>
      <c r="J6238">
        <v>0</v>
      </c>
      <c r="K6238">
        <v>0</v>
      </c>
      <c r="L6238">
        <v>46</v>
      </c>
      <c r="M6238">
        <v>1840400</v>
      </c>
      <c r="N6238">
        <v>1166000</v>
      </c>
      <c r="O6238">
        <v>5935750</v>
      </c>
      <c r="P6238" t="s">
        <v>5</v>
      </c>
      <c r="Q6238" t="s">
        <v>16</v>
      </c>
      <c r="R6238" t="s">
        <v>169</v>
      </c>
      <c r="S6238" t="s">
        <v>170</v>
      </c>
      <c r="T6238">
        <v>3829516.1290322579</v>
      </c>
      <c r="U6238">
        <v>2852574</v>
      </c>
      <c r="V6238">
        <v>-976942.12903225794</v>
      </c>
      <c r="W6238">
        <v>-0.25510850355894366</v>
      </c>
      <c r="X6238" t="s">
        <v>234</v>
      </c>
    </row>
    <row r="6239" spans="1:24" x14ac:dyDescent="0.35">
      <c r="A6239">
        <v>3301068476</v>
      </c>
      <c r="B6239" t="s">
        <v>168</v>
      </c>
      <c r="C6239" t="s">
        <v>168</v>
      </c>
      <c r="D6239">
        <v>0</v>
      </c>
      <c r="E6239">
        <v>0</v>
      </c>
      <c r="F6239">
        <v>4</v>
      </c>
      <c r="G6239">
        <v>94994</v>
      </c>
      <c r="H6239">
        <v>5</v>
      </c>
      <c r="I6239">
        <v>80000</v>
      </c>
      <c r="J6239">
        <v>0</v>
      </c>
      <c r="K6239">
        <v>0</v>
      </c>
      <c r="L6239">
        <v>5</v>
      </c>
      <c r="M6239">
        <v>250000</v>
      </c>
      <c r="N6239">
        <v>30000</v>
      </c>
      <c r="O6239">
        <v>454994</v>
      </c>
      <c r="P6239" t="s">
        <v>5</v>
      </c>
      <c r="Q6239" t="s">
        <v>15</v>
      </c>
      <c r="R6239" t="s">
        <v>169</v>
      </c>
      <c r="S6239" t="s">
        <v>170</v>
      </c>
      <c r="T6239">
        <v>293544.51612903224</v>
      </c>
      <c r="U6239">
        <v>240494</v>
      </c>
      <c r="V6239">
        <v>-53050.516129032243</v>
      </c>
      <c r="W6239">
        <v>-0.18072392163413142</v>
      </c>
      <c r="X6239" t="s">
        <v>412</v>
      </c>
    </row>
    <row r="6240" spans="1:24" x14ac:dyDescent="0.35">
      <c r="A6240">
        <v>3300020213</v>
      </c>
      <c r="B6240" t="s">
        <v>168</v>
      </c>
      <c r="C6240" t="s">
        <v>168</v>
      </c>
      <c r="D6240">
        <v>0</v>
      </c>
      <c r="E6240">
        <v>0</v>
      </c>
      <c r="F6240">
        <v>290</v>
      </c>
      <c r="G6240">
        <v>10085187</v>
      </c>
      <c r="H6240">
        <v>129</v>
      </c>
      <c r="I6240">
        <v>5195000</v>
      </c>
      <c r="J6240">
        <v>0</v>
      </c>
      <c r="K6240">
        <v>0</v>
      </c>
      <c r="L6240">
        <v>20</v>
      </c>
      <c r="M6240">
        <v>1398000</v>
      </c>
      <c r="N6240">
        <v>30000</v>
      </c>
      <c r="O6240">
        <v>16708187</v>
      </c>
      <c r="P6240" t="s">
        <v>5</v>
      </c>
      <c r="Q6240" t="s">
        <v>13</v>
      </c>
      <c r="R6240" t="s">
        <v>169</v>
      </c>
      <c r="S6240" t="s">
        <v>170</v>
      </c>
      <c r="T6240">
        <v>10779475.483870968</v>
      </c>
      <c r="U6240">
        <v>7889400</v>
      </c>
      <c r="V6240">
        <v>-2890075.4838709682</v>
      </c>
      <c r="W6240">
        <v>-0.26810910124479692</v>
      </c>
      <c r="X6240" t="s">
        <v>325</v>
      </c>
    </row>
    <row r="6241" spans="1:24" x14ac:dyDescent="0.35">
      <c r="A6241">
        <v>3301032972</v>
      </c>
      <c r="B6241" t="s">
        <v>168</v>
      </c>
      <c r="C6241" t="s">
        <v>168</v>
      </c>
      <c r="D6241">
        <v>0</v>
      </c>
      <c r="E6241">
        <v>0</v>
      </c>
      <c r="F6241">
        <v>9</v>
      </c>
      <c r="G6241">
        <v>192790</v>
      </c>
      <c r="H6241">
        <v>16</v>
      </c>
      <c r="I6241">
        <v>560000</v>
      </c>
      <c r="J6241">
        <v>0</v>
      </c>
      <c r="K6241">
        <v>0</v>
      </c>
      <c r="L6241">
        <v>17</v>
      </c>
      <c r="M6241">
        <v>1010800</v>
      </c>
      <c r="N6241">
        <v>160000</v>
      </c>
      <c r="O6241">
        <v>1923590</v>
      </c>
      <c r="P6241" t="s">
        <v>5</v>
      </c>
      <c r="Q6241" t="s">
        <v>11</v>
      </c>
      <c r="R6241" t="s">
        <v>169</v>
      </c>
      <c r="S6241" t="s">
        <v>170</v>
      </c>
      <c r="T6241">
        <v>1241025.8064516129</v>
      </c>
      <c r="U6241">
        <v>1005687</v>
      </c>
      <c r="V6241">
        <v>-235338.80645161285</v>
      </c>
      <c r="W6241">
        <v>-0.1896324840532545</v>
      </c>
      <c r="X6241" t="s">
        <v>306</v>
      </c>
    </row>
    <row r="6242" spans="1:24" x14ac:dyDescent="0.35">
      <c r="A6242">
        <v>3301003297</v>
      </c>
      <c r="B6242" t="s">
        <v>168</v>
      </c>
      <c r="C6242" t="s">
        <v>168</v>
      </c>
      <c r="D6242">
        <v>0</v>
      </c>
      <c r="E6242">
        <v>0</v>
      </c>
      <c r="F6242">
        <v>8</v>
      </c>
      <c r="G6242">
        <v>285490</v>
      </c>
      <c r="H6242">
        <v>0</v>
      </c>
      <c r="I6242">
        <v>0</v>
      </c>
      <c r="J6242">
        <v>0</v>
      </c>
      <c r="K6242">
        <v>0</v>
      </c>
      <c r="L6242">
        <v>3</v>
      </c>
      <c r="M6242">
        <v>97200</v>
      </c>
      <c r="N6242">
        <v>135000</v>
      </c>
      <c r="O6242">
        <v>517690</v>
      </c>
      <c r="P6242" t="s">
        <v>5</v>
      </c>
      <c r="Q6242" t="s">
        <v>14</v>
      </c>
      <c r="R6242" t="s">
        <v>169</v>
      </c>
      <c r="S6242" t="s">
        <v>170</v>
      </c>
      <c r="T6242">
        <v>333993.54838709673</v>
      </c>
      <c r="U6242">
        <v>231997</v>
      </c>
      <c r="V6242">
        <v>-101996.54838709673</v>
      </c>
      <c r="W6242">
        <v>-0.30538478626204857</v>
      </c>
      <c r="X6242" t="s">
        <v>195</v>
      </c>
    </row>
    <row r="6243" spans="1:24" x14ac:dyDescent="0.35">
      <c r="A6243">
        <v>6001116359</v>
      </c>
      <c r="B6243" t="s">
        <v>168</v>
      </c>
      <c r="C6243" t="s">
        <v>168</v>
      </c>
      <c r="D6243">
        <v>0</v>
      </c>
      <c r="E6243">
        <v>0</v>
      </c>
      <c r="F6243">
        <v>4</v>
      </c>
      <c r="G6243">
        <v>148000</v>
      </c>
      <c r="H6243">
        <v>15</v>
      </c>
      <c r="I6243">
        <v>401000</v>
      </c>
      <c r="J6243">
        <v>0</v>
      </c>
      <c r="K6243">
        <v>0</v>
      </c>
      <c r="L6243">
        <v>7</v>
      </c>
      <c r="M6243">
        <v>486800</v>
      </c>
      <c r="N6243">
        <v>933000</v>
      </c>
      <c r="O6243">
        <v>1968800</v>
      </c>
      <c r="P6243" t="s">
        <v>5</v>
      </c>
      <c r="Q6243" t="s">
        <v>17</v>
      </c>
      <c r="R6243" t="s">
        <v>169</v>
      </c>
      <c r="S6243" t="s">
        <v>170</v>
      </c>
      <c r="T6243">
        <v>1270193.5483870967</v>
      </c>
      <c r="U6243">
        <v>557400</v>
      </c>
      <c r="V6243">
        <v>-712793.54838709673</v>
      </c>
      <c r="W6243">
        <v>-0.561169240146282</v>
      </c>
      <c r="X6243" t="s">
        <v>269</v>
      </c>
    </row>
    <row r="6244" spans="1:24" x14ac:dyDescent="0.35">
      <c r="A6244">
        <v>3301016684</v>
      </c>
      <c r="B6244" t="s">
        <v>168</v>
      </c>
      <c r="C6244" t="s">
        <v>168</v>
      </c>
      <c r="D6244">
        <v>0</v>
      </c>
      <c r="E6244">
        <v>0</v>
      </c>
      <c r="F6244">
        <v>3</v>
      </c>
      <c r="G6244">
        <v>145800</v>
      </c>
      <c r="H6244">
        <v>2</v>
      </c>
      <c r="I6244">
        <v>10000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155800</v>
      </c>
      <c r="P6244" t="s">
        <v>5</v>
      </c>
      <c r="Q6244" t="s">
        <v>16</v>
      </c>
      <c r="R6244" t="s">
        <v>169</v>
      </c>
      <c r="S6244" t="s">
        <v>170</v>
      </c>
      <c r="T6244">
        <v>100516.12903225806</v>
      </c>
      <c r="U6244">
        <v>0</v>
      </c>
      <c r="V6244">
        <v>-100516.12903225806</v>
      </c>
      <c r="W6244">
        <v>0</v>
      </c>
      <c r="X6244" t="s">
        <v>330</v>
      </c>
    </row>
    <row r="6245" spans="1:24" x14ac:dyDescent="0.35">
      <c r="A6245">
        <v>3301009118</v>
      </c>
      <c r="B6245" t="s">
        <v>168</v>
      </c>
      <c r="C6245" t="s">
        <v>168</v>
      </c>
      <c r="D6245">
        <v>0</v>
      </c>
      <c r="E6245">
        <v>0</v>
      </c>
      <c r="F6245">
        <v>24</v>
      </c>
      <c r="G6245">
        <v>1193372</v>
      </c>
      <c r="H6245">
        <v>5</v>
      </c>
      <c r="I6245">
        <v>80000</v>
      </c>
      <c r="J6245">
        <v>0</v>
      </c>
      <c r="K6245">
        <v>0</v>
      </c>
      <c r="L6245">
        <v>0</v>
      </c>
      <c r="M6245">
        <v>0</v>
      </c>
      <c r="N6245">
        <v>161000</v>
      </c>
      <c r="O6245">
        <v>1434372</v>
      </c>
      <c r="P6245" t="s">
        <v>5</v>
      </c>
      <c r="Q6245" t="s">
        <v>10</v>
      </c>
      <c r="R6245" t="s">
        <v>169</v>
      </c>
      <c r="S6245" t="s">
        <v>170</v>
      </c>
      <c r="T6245">
        <v>925401.29032258061</v>
      </c>
      <c r="U6245">
        <v>928985</v>
      </c>
      <c r="V6245">
        <v>3583.7096774193924</v>
      </c>
      <c r="W6245">
        <v>3.8726006921496747E-3</v>
      </c>
      <c r="X6245" t="s">
        <v>200</v>
      </c>
    </row>
    <row r="6246" spans="1:24" x14ac:dyDescent="0.35">
      <c r="A6246">
        <v>6001132073</v>
      </c>
      <c r="B6246" t="s">
        <v>168</v>
      </c>
      <c r="C6246" t="s">
        <v>168</v>
      </c>
      <c r="D6246">
        <v>0</v>
      </c>
      <c r="E6246">
        <v>0</v>
      </c>
      <c r="F6246">
        <v>10</v>
      </c>
      <c r="G6246">
        <v>1013490</v>
      </c>
      <c r="H6246">
        <v>6</v>
      </c>
      <c r="I6246">
        <v>365000</v>
      </c>
      <c r="J6246">
        <v>0</v>
      </c>
      <c r="K6246">
        <v>0</v>
      </c>
      <c r="L6246">
        <v>4</v>
      </c>
      <c r="M6246">
        <v>409600</v>
      </c>
      <c r="N6246">
        <v>60000</v>
      </c>
      <c r="O6246">
        <v>1848090</v>
      </c>
      <c r="P6246" t="s">
        <v>5</v>
      </c>
      <c r="Q6246" t="s">
        <v>11</v>
      </c>
      <c r="R6246" t="s">
        <v>169</v>
      </c>
      <c r="S6246" t="s">
        <v>170</v>
      </c>
      <c r="T6246">
        <v>1192316.1290322579</v>
      </c>
      <c r="U6246">
        <v>601597</v>
      </c>
      <c r="V6246">
        <v>-590719.12903225794</v>
      </c>
      <c r="W6246">
        <v>-0.49543834445292156</v>
      </c>
      <c r="X6246" t="s">
        <v>298</v>
      </c>
    </row>
    <row r="6247" spans="1:24" x14ac:dyDescent="0.35">
      <c r="A6247">
        <v>3301059809</v>
      </c>
      <c r="B6247" t="s">
        <v>168</v>
      </c>
      <c r="C6247" t="s">
        <v>168</v>
      </c>
      <c r="D6247">
        <v>0</v>
      </c>
      <c r="E6247">
        <v>0</v>
      </c>
      <c r="F6247">
        <v>12</v>
      </c>
      <c r="G6247">
        <v>345987</v>
      </c>
      <c r="H6247">
        <v>14</v>
      </c>
      <c r="I6247">
        <v>510000</v>
      </c>
      <c r="J6247">
        <v>0</v>
      </c>
      <c r="K6247">
        <v>0</v>
      </c>
      <c r="L6247">
        <v>0</v>
      </c>
      <c r="M6247">
        <v>0</v>
      </c>
      <c r="N6247">
        <v>2623500</v>
      </c>
      <c r="O6247">
        <v>3479487</v>
      </c>
      <c r="P6247" t="s">
        <v>5</v>
      </c>
      <c r="Q6247" t="s">
        <v>7</v>
      </c>
      <c r="R6247" t="s">
        <v>169</v>
      </c>
      <c r="S6247" t="s">
        <v>170</v>
      </c>
      <c r="T6247">
        <v>2244830.3225806453</v>
      </c>
      <c r="U6247">
        <v>1331498</v>
      </c>
      <c r="V6247">
        <v>-913332.32258064533</v>
      </c>
      <c r="W6247">
        <v>-0.40686029291099524</v>
      </c>
      <c r="X6247" t="s">
        <v>203</v>
      </c>
    </row>
    <row r="6248" spans="1:24" x14ac:dyDescent="0.35">
      <c r="A6248">
        <v>3301024587</v>
      </c>
      <c r="B6248" t="s">
        <v>168</v>
      </c>
      <c r="C6248" t="s">
        <v>168</v>
      </c>
      <c r="D6248">
        <v>0</v>
      </c>
      <c r="E6248">
        <v>0</v>
      </c>
      <c r="F6248">
        <v>331</v>
      </c>
      <c r="G6248">
        <v>16246251</v>
      </c>
      <c r="H6248">
        <v>131</v>
      </c>
      <c r="I6248">
        <v>5071000</v>
      </c>
      <c r="J6248">
        <v>0</v>
      </c>
      <c r="K6248">
        <v>0</v>
      </c>
      <c r="L6248">
        <v>37</v>
      </c>
      <c r="M6248">
        <v>2382728</v>
      </c>
      <c r="N6248">
        <v>420000</v>
      </c>
      <c r="O6248">
        <v>24119979</v>
      </c>
      <c r="P6248" t="s">
        <v>5</v>
      </c>
      <c r="Q6248" t="s">
        <v>17</v>
      </c>
      <c r="R6248" t="s">
        <v>169</v>
      </c>
      <c r="S6248" t="s">
        <v>170</v>
      </c>
      <c r="T6248">
        <v>15561276.77419355</v>
      </c>
      <c r="U6248">
        <v>16148964</v>
      </c>
      <c r="V6248">
        <v>587687.22580645047</v>
      </c>
      <c r="W6248">
        <v>3.7766003030102135E-2</v>
      </c>
      <c r="X6248" t="s">
        <v>328</v>
      </c>
    </row>
    <row r="6249" spans="1:24" x14ac:dyDescent="0.35">
      <c r="A6249">
        <v>3300008635</v>
      </c>
      <c r="B6249" t="s">
        <v>168</v>
      </c>
      <c r="C6249" t="s">
        <v>168</v>
      </c>
      <c r="D6249">
        <v>0</v>
      </c>
      <c r="E6249">
        <v>0</v>
      </c>
      <c r="F6249">
        <v>261</v>
      </c>
      <c r="G6249">
        <v>13083367</v>
      </c>
      <c r="H6249">
        <v>171</v>
      </c>
      <c r="I6249">
        <v>5969000</v>
      </c>
      <c r="J6249">
        <v>0</v>
      </c>
      <c r="K6249">
        <v>0</v>
      </c>
      <c r="L6249">
        <v>37</v>
      </c>
      <c r="M6249">
        <v>1748800</v>
      </c>
      <c r="N6249">
        <v>13206000</v>
      </c>
      <c r="O6249">
        <v>34007167</v>
      </c>
      <c r="P6249" t="s">
        <v>5</v>
      </c>
      <c r="Q6249" t="s">
        <v>16</v>
      </c>
      <c r="R6249" t="s">
        <v>169</v>
      </c>
      <c r="S6249" t="s">
        <v>170</v>
      </c>
      <c r="T6249">
        <v>21940107.741935484</v>
      </c>
      <c r="U6249">
        <v>15018446</v>
      </c>
      <c r="V6249">
        <v>-6921661.7419354841</v>
      </c>
      <c r="W6249">
        <v>-0.31547984282254382</v>
      </c>
      <c r="X6249" t="s">
        <v>349</v>
      </c>
    </row>
    <row r="6250" spans="1:24" x14ac:dyDescent="0.35">
      <c r="A6250">
        <v>3300003858</v>
      </c>
      <c r="B6250" t="s">
        <v>168</v>
      </c>
      <c r="C6250" t="s">
        <v>168</v>
      </c>
      <c r="D6250">
        <v>0</v>
      </c>
      <c r="E6250">
        <v>0</v>
      </c>
      <c r="F6250">
        <v>123</v>
      </c>
      <c r="G6250">
        <v>2924974</v>
      </c>
      <c r="H6250">
        <v>21</v>
      </c>
      <c r="I6250">
        <v>632000</v>
      </c>
      <c r="J6250">
        <v>0</v>
      </c>
      <c r="K6250">
        <v>0</v>
      </c>
      <c r="L6250">
        <v>79</v>
      </c>
      <c r="M6250">
        <v>4033250</v>
      </c>
      <c r="N6250">
        <v>0</v>
      </c>
      <c r="O6250">
        <v>7590224</v>
      </c>
      <c r="P6250" t="s">
        <v>5</v>
      </c>
      <c r="Q6250" t="s">
        <v>13</v>
      </c>
      <c r="R6250" t="s">
        <v>169</v>
      </c>
      <c r="S6250" t="s">
        <v>170</v>
      </c>
      <c r="T6250">
        <v>4896918.7096774196</v>
      </c>
      <c r="U6250">
        <v>4485550</v>
      </c>
      <c r="V6250">
        <v>-411368.70967741963</v>
      </c>
      <c r="W6250">
        <v>-8.4005623549449959E-2</v>
      </c>
      <c r="X6250" t="s">
        <v>283</v>
      </c>
    </row>
    <row r="6251" spans="1:24" x14ac:dyDescent="0.35">
      <c r="A6251">
        <v>3301000240</v>
      </c>
      <c r="B6251" t="s">
        <v>168</v>
      </c>
      <c r="C6251" t="s">
        <v>168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30000</v>
      </c>
      <c r="O6251">
        <v>30000</v>
      </c>
      <c r="P6251" t="s">
        <v>5</v>
      </c>
      <c r="Q6251" t="s">
        <v>14</v>
      </c>
      <c r="R6251" t="s">
        <v>169</v>
      </c>
      <c r="S6251" t="s">
        <v>170</v>
      </c>
      <c r="T6251">
        <v>19354.83870967742</v>
      </c>
      <c r="U6251">
        <v>291998</v>
      </c>
      <c r="V6251">
        <v>272643.16129032261</v>
      </c>
      <c r="W6251">
        <v>14.086563333333332</v>
      </c>
      <c r="X6251" t="s">
        <v>260</v>
      </c>
    </row>
    <row r="6252" spans="1:24" x14ac:dyDescent="0.35">
      <c r="A6252">
        <v>3300026100</v>
      </c>
      <c r="B6252" t="s">
        <v>168</v>
      </c>
      <c r="C6252" t="s">
        <v>168</v>
      </c>
      <c r="D6252">
        <v>0</v>
      </c>
      <c r="E6252">
        <v>0</v>
      </c>
      <c r="F6252">
        <v>534</v>
      </c>
      <c r="G6252">
        <v>15133855</v>
      </c>
      <c r="H6252">
        <v>3</v>
      </c>
      <c r="I6252">
        <v>155000</v>
      </c>
      <c r="J6252">
        <v>0</v>
      </c>
      <c r="K6252">
        <v>0</v>
      </c>
      <c r="L6252">
        <v>0</v>
      </c>
      <c r="M6252">
        <v>0</v>
      </c>
      <c r="N6252">
        <v>285000</v>
      </c>
      <c r="O6252">
        <v>15573855</v>
      </c>
      <c r="P6252" t="s">
        <v>5</v>
      </c>
      <c r="Q6252" t="s">
        <v>13</v>
      </c>
      <c r="R6252" t="s">
        <v>169</v>
      </c>
      <c r="S6252" t="s">
        <v>170</v>
      </c>
      <c r="T6252">
        <v>10047648.387096774</v>
      </c>
      <c r="U6252">
        <v>8178169</v>
      </c>
      <c r="V6252">
        <v>-1869479.3870967738</v>
      </c>
      <c r="W6252">
        <v>-0.18606138621426738</v>
      </c>
      <c r="X6252" t="s">
        <v>67</v>
      </c>
    </row>
    <row r="6253" spans="1:24" x14ac:dyDescent="0.35">
      <c r="A6253">
        <v>3300017178</v>
      </c>
      <c r="B6253" t="s">
        <v>168</v>
      </c>
      <c r="C6253" t="s">
        <v>168</v>
      </c>
      <c r="D6253">
        <v>0</v>
      </c>
      <c r="E6253">
        <v>0</v>
      </c>
      <c r="F6253">
        <v>13</v>
      </c>
      <c r="G6253">
        <v>295584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200000</v>
      </c>
      <c r="N6253">
        <v>1591500</v>
      </c>
      <c r="O6253">
        <v>2087084</v>
      </c>
      <c r="P6253" t="s">
        <v>5</v>
      </c>
      <c r="Q6253" t="s">
        <v>7</v>
      </c>
      <c r="R6253" t="s">
        <v>169</v>
      </c>
      <c r="S6253" t="s">
        <v>170</v>
      </c>
      <c r="T6253">
        <v>1346505.8064516131</v>
      </c>
      <c r="U6253">
        <v>856695</v>
      </c>
      <c r="V6253">
        <v>-489810.80645161308</v>
      </c>
      <c r="W6253">
        <v>-0.36376434776942379</v>
      </c>
      <c r="X6253" t="s">
        <v>288</v>
      </c>
    </row>
    <row r="6254" spans="1:24" x14ac:dyDescent="0.35">
      <c r="A6254">
        <v>3301037881</v>
      </c>
      <c r="B6254" t="s">
        <v>168</v>
      </c>
      <c r="C6254" t="s">
        <v>168</v>
      </c>
      <c r="D6254">
        <v>0</v>
      </c>
      <c r="E6254">
        <v>0</v>
      </c>
      <c r="F6254">
        <v>488</v>
      </c>
      <c r="G6254">
        <v>19623278</v>
      </c>
      <c r="H6254">
        <v>3</v>
      </c>
      <c r="I6254">
        <v>125000</v>
      </c>
      <c r="J6254">
        <v>0</v>
      </c>
      <c r="K6254">
        <v>0</v>
      </c>
      <c r="L6254">
        <v>0</v>
      </c>
      <c r="M6254">
        <v>0</v>
      </c>
      <c r="N6254">
        <v>30000</v>
      </c>
      <c r="O6254">
        <v>19778278</v>
      </c>
      <c r="P6254" t="s">
        <v>5</v>
      </c>
      <c r="Q6254" t="s">
        <v>15</v>
      </c>
      <c r="R6254" t="s">
        <v>169</v>
      </c>
      <c r="S6254" t="s">
        <v>170</v>
      </c>
      <c r="T6254">
        <v>12760179.35483871</v>
      </c>
      <c r="U6254">
        <v>9810930</v>
      </c>
      <c r="V6254">
        <v>-2949249.3548387103</v>
      </c>
      <c r="W6254">
        <v>-0.23112914582351407</v>
      </c>
      <c r="X6254" t="s">
        <v>341</v>
      </c>
    </row>
    <row r="6255" spans="1:24" x14ac:dyDescent="0.35">
      <c r="A6255">
        <v>3301038477</v>
      </c>
      <c r="B6255" t="s">
        <v>168</v>
      </c>
      <c r="C6255" t="s">
        <v>168</v>
      </c>
      <c r="D6255">
        <v>0</v>
      </c>
      <c r="E6255">
        <v>0</v>
      </c>
      <c r="F6255">
        <v>0</v>
      </c>
      <c r="G6255">
        <v>0</v>
      </c>
      <c r="H6255">
        <v>2</v>
      </c>
      <c r="I6255">
        <v>6000</v>
      </c>
      <c r="J6255">
        <v>0</v>
      </c>
      <c r="K6255">
        <v>0</v>
      </c>
      <c r="L6255">
        <v>0</v>
      </c>
      <c r="M6255">
        <v>0</v>
      </c>
      <c r="N6255">
        <v>300000</v>
      </c>
      <c r="O6255">
        <v>306000</v>
      </c>
      <c r="P6255" t="s">
        <v>5</v>
      </c>
      <c r="Q6255" t="s">
        <v>15</v>
      </c>
      <c r="R6255" t="s">
        <v>169</v>
      </c>
      <c r="S6255" t="s">
        <v>170</v>
      </c>
      <c r="T6255">
        <v>197419.35483870967</v>
      </c>
      <c r="U6255">
        <v>30000</v>
      </c>
      <c r="V6255">
        <v>-167419.35483870967</v>
      </c>
      <c r="W6255">
        <v>-0.84803921568627449</v>
      </c>
      <c r="X6255" t="s">
        <v>329</v>
      </c>
    </row>
    <row r="6256" spans="1:24" x14ac:dyDescent="0.35">
      <c r="A6256">
        <v>3301034249</v>
      </c>
      <c r="B6256" t="s">
        <v>168</v>
      </c>
      <c r="C6256" t="s">
        <v>168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995000</v>
      </c>
      <c r="O6256">
        <v>995000</v>
      </c>
      <c r="P6256" t="s">
        <v>5</v>
      </c>
      <c r="Q6256" t="s">
        <v>6</v>
      </c>
      <c r="R6256" t="s">
        <v>207</v>
      </c>
      <c r="S6256" t="s">
        <v>170</v>
      </c>
      <c r="T6256">
        <v>641935.48387096776</v>
      </c>
      <c r="U6256">
        <v>268700</v>
      </c>
      <c r="V6256">
        <v>-373235.48387096776</v>
      </c>
      <c r="W6256">
        <v>-0.58142211055276383</v>
      </c>
      <c r="X6256" t="s">
        <v>348</v>
      </c>
    </row>
    <row r="6257" spans="1:24" x14ac:dyDescent="0.35">
      <c r="A6257">
        <v>3301052164</v>
      </c>
      <c r="B6257" t="s">
        <v>168</v>
      </c>
      <c r="C6257" t="s">
        <v>168</v>
      </c>
      <c r="D6257">
        <v>0</v>
      </c>
      <c r="E6257">
        <v>0</v>
      </c>
      <c r="F6257">
        <v>170</v>
      </c>
      <c r="G6257">
        <v>7528398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150000</v>
      </c>
      <c r="O6257">
        <v>7678398</v>
      </c>
      <c r="P6257" t="s">
        <v>5</v>
      </c>
      <c r="Q6257" t="s">
        <v>15</v>
      </c>
      <c r="R6257" t="s">
        <v>169</v>
      </c>
      <c r="S6257" t="s">
        <v>170</v>
      </c>
      <c r="T6257">
        <v>4953805.1612903224</v>
      </c>
      <c r="U6257">
        <v>3980399</v>
      </c>
      <c r="V6257">
        <v>-973406.16129032243</v>
      </c>
      <c r="W6257">
        <v>-0.19649665854778564</v>
      </c>
      <c r="X6257" t="s">
        <v>230</v>
      </c>
    </row>
    <row r="6258" spans="1:24" x14ac:dyDescent="0.35">
      <c r="A6258">
        <v>3300022932</v>
      </c>
      <c r="B6258" t="s">
        <v>168</v>
      </c>
      <c r="C6258" t="s">
        <v>168</v>
      </c>
      <c r="D6258">
        <v>0</v>
      </c>
      <c r="E6258">
        <v>0</v>
      </c>
      <c r="F6258">
        <v>385</v>
      </c>
      <c r="G6258">
        <v>14961523</v>
      </c>
      <c r="H6258">
        <v>240</v>
      </c>
      <c r="I6258">
        <v>10908000</v>
      </c>
      <c r="J6258">
        <v>0</v>
      </c>
      <c r="K6258">
        <v>0</v>
      </c>
      <c r="L6258">
        <v>0</v>
      </c>
      <c r="M6258">
        <v>0</v>
      </c>
      <c r="N6258">
        <v>342000</v>
      </c>
      <c r="O6258">
        <v>26211523</v>
      </c>
      <c r="P6258" t="s">
        <v>5</v>
      </c>
      <c r="Q6258" t="s">
        <v>8</v>
      </c>
      <c r="R6258" t="s">
        <v>169</v>
      </c>
      <c r="S6258" t="s">
        <v>170</v>
      </c>
      <c r="T6258">
        <v>16910660</v>
      </c>
      <c r="U6258">
        <v>16983499</v>
      </c>
      <c r="V6258">
        <v>72839</v>
      </c>
      <c r="W6258">
        <v>4.3072830983532651E-3</v>
      </c>
      <c r="X6258" t="s">
        <v>300</v>
      </c>
    </row>
    <row r="6259" spans="1:24" x14ac:dyDescent="0.35">
      <c r="A6259">
        <v>3301058121</v>
      </c>
      <c r="B6259" t="s">
        <v>168</v>
      </c>
      <c r="C6259" t="s">
        <v>168</v>
      </c>
      <c r="D6259">
        <v>0</v>
      </c>
      <c r="E6259">
        <v>0</v>
      </c>
      <c r="F6259">
        <v>50</v>
      </c>
      <c r="G6259">
        <v>2045193</v>
      </c>
      <c r="H6259">
        <v>33</v>
      </c>
      <c r="I6259">
        <v>1430000</v>
      </c>
      <c r="J6259">
        <v>0</v>
      </c>
      <c r="K6259">
        <v>0</v>
      </c>
      <c r="L6259">
        <v>4</v>
      </c>
      <c r="M6259">
        <v>119600</v>
      </c>
      <c r="N6259">
        <v>1067700</v>
      </c>
      <c r="O6259">
        <v>4662493</v>
      </c>
      <c r="P6259" t="s">
        <v>5</v>
      </c>
      <c r="Q6259" t="s">
        <v>7</v>
      </c>
      <c r="R6259" t="s">
        <v>169</v>
      </c>
      <c r="S6259" t="s">
        <v>170</v>
      </c>
      <c r="T6259">
        <v>3008060</v>
      </c>
      <c r="U6259">
        <v>2930019</v>
      </c>
      <c r="V6259">
        <v>-78041</v>
      </c>
      <c r="W6259">
        <v>-2.5943963883699128E-2</v>
      </c>
      <c r="X6259" t="s">
        <v>221</v>
      </c>
    </row>
    <row r="6260" spans="1:24" x14ac:dyDescent="0.35">
      <c r="A6260">
        <v>3301059124</v>
      </c>
      <c r="B6260" t="s">
        <v>168</v>
      </c>
      <c r="C6260" t="s">
        <v>168</v>
      </c>
      <c r="D6260">
        <v>0</v>
      </c>
      <c r="E6260">
        <v>0</v>
      </c>
      <c r="F6260">
        <v>25</v>
      </c>
      <c r="G6260">
        <v>1286974</v>
      </c>
      <c r="H6260">
        <v>20</v>
      </c>
      <c r="I6260">
        <v>780000</v>
      </c>
      <c r="J6260">
        <v>0</v>
      </c>
      <c r="K6260">
        <v>0</v>
      </c>
      <c r="L6260">
        <v>7</v>
      </c>
      <c r="M6260">
        <v>186800</v>
      </c>
      <c r="N6260">
        <v>75000</v>
      </c>
      <c r="O6260">
        <v>2328774</v>
      </c>
      <c r="P6260" t="s">
        <v>5</v>
      </c>
      <c r="Q6260" t="s">
        <v>14</v>
      </c>
      <c r="R6260" t="s">
        <v>169</v>
      </c>
      <c r="S6260" t="s">
        <v>170</v>
      </c>
      <c r="T6260">
        <v>1502434.8387096773</v>
      </c>
      <c r="U6260">
        <v>1336986</v>
      </c>
      <c r="V6260">
        <v>-165448.83870967734</v>
      </c>
      <c r="W6260">
        <v>-0.11012047540894909</v>
      </c>
      <c r="X6260" t="s">
        <v>247</v>
      </c>
    </row>
    <row r="6261" spans="1:24" x14ac:dyDescent="0.35">
      <c r="A6261">
        <v>3301053306</v>
      </c>
      <c r="B6261" t="s">
        <v>168</v>
      </c>
      <c r="C6261" t="s">
        <v>168</v>
      </c>
      <c r="D6261">
        <v>9</v>
      </c>
      <c r="E6261">
        <v>180000</v>
      </c>
      <c r="F6261">
        <v>845</v>
      </c>
      <c r="G6261">
        <v>21234446</v>
      </c>
      <c r="H6261">
        <v>19</v>
      </c>
      <c r="I6261">
        <v>520000</v>
      </c>
      <c r="J6261">
        <v>0</v>
      </c>
      <c r="K6261">
        <v>0</v>
      </c>
      <c r="L6261">
        <v>0</v>
      </c>
      <c r="M6261">
        <v>0</v>
      </c>
      <c r="N6261">
        <v>352500</v>
      </c>
      <c r="O6261">
        <v>22286946</v>
      </c>
      <c r="P6261" t="s">
        <v>5</v>
      </c>
      <c r="Q6261" t="s">
        <v>17</v>
      </c>
      <c r="R6261" t="s">
        <v>169</v>
      </c>
      <c r="S6261" t="s">
        <v>170</v>
      </c>
      <c r="T6261">
        <v>14378674.838709679</v>
      </c>
      <c r="U6261">
        <v>12200666</v>
      </c>
      <c r="V6261">
        <v>-2178008.8387096785</v>
      </c>
      <c r="W6261">
        <v>-0.1514749351481357</v>
      </c>
      <c r="X6261" t="s">
        <v>311</v>
      </c>
    </row>
    <row r="6262" spans="1:24" x14ac:dyDescent="0.35">
      <c r="A6262">
        <v>3301028617</v>
      </c>
      <c r="B6262" t="s">
        <v>168</v>
      </c>
      <c r="C6262" t="s">
        <v>168</v>
      </c>
      <c r="D6262">
        <v>0</v>
      </c>
      <c r="E6262">
        <v>0</v>
      </c>
      <c r="F6262">
        <v>172</v>
      </c>
      <c r="G6262">
        <v>3929804</v>
      </c>
      <c r="H6262">
        <v>7</v>
      </c>
      <c r="I6262">
        <v>312000</v>
      </c>
      <c r="J6262">
        <v>0</v>
      </c>
      <c r="K6262">
        <v>0</v>
      </c>
      <c r="L6262">
        <v>10</v>
      </c>
      <c r="M6262">
        <v>514000</v>
      </c>
      <c r="N6262">
        <v>150000</v>
      </c>
      <c r="O6262">
        <v>4905804</v>
      </c>
      <c r="P6262" t="s">
        <v>5</v>
      </c>
      <c r="Q6262" t="s">
        <v>13</v>
      </c>
      <c r="R6262" t="s">
        <v>169</v>
      </c>
      <c r="S6262" t="s">
        <v>170</v>
      </c>
      <c r="T6262">
        <v>3165034.8387096776</v>
      </c>
      <c r="U6262">
        <v>4007963</v>
      </c>
      <c r="V6262">
        <v>842928.16129032243</v>
      </c>
      <c r="W6262">
        <v>0.26632508147492229</v>
      </c>
      <c r="X6262" t="s">
        <v>399</v>
      </c>
    </row>
    <row r="6263" spans="1:24" x14ac:dyDescent="0.35">
      <c r="A6263">
        <v>3301067573</v>
      </c>
      <c r="B6263" t="s">
        <v>168</v>
      </c>
      <c r="C6263" t="s">
        <v>168</v>
      </c>
      <c r="D6263">
        <v>0</v>
      </c>
      <c r="E6263">
        <v>0</v>
      </c>
      <c r="F6263">
        <v>37</v>
      </c>
      <c r="G6263">
        <v>2027756</v>
      </c>
      <c r="H6263">
        <v>1</v>
      </c>
      <c r="I6263">
        <v>5000</v>
      </c>
      <c r="J6263">
        <v>0</v>
      </c>
      <c r="K6263">
        <v>0</v>
      </c>
      <c r="L6263">
        <v>0</v>
      </c>
      <c r="M6263">
        <v>0</v>
      </c>
      <c r="N6263">
        <v>303000</v>
      </c>
      <c r="O6263">
        <v>2335756</v>
      </c>
      <c r="P6263" t="s">
        <v>5</v>
      </c>
      <c r="Q6263" t="s">
        <v>12</v>
      </c>
      <c r="R6263" t="s">
        <v>169</v>
      </c>
      <c r="S6263" t="s">
        <v>170</v>
      </c>
      <c r="T6263">
        <v>1506939.3548387098</v>
      </c>
      <c r="U6263">
        <v>1355383</v>
      </c>
      <c r="V6263">
        <v>-151556.35483870981</v>
      </c>
      <c r="W6263">
        <v>-0.10057229864763284</v>
      </c>
      <c r="X6263" t="s">
        <v>219</v>
      </c>
    </row>
    <row r="6264" spans="1:24" x14ac:dyDescent="0.35">
      <c r="A6264">
        <v>3301025909</v>
      </c>
      <c r="B6264" t="s">
        <v>168</v>
      </c>
      <c r="C6264" t="s">
        <v>168</v>
      </c>
      <c r="D6264">
        <v>0</v>
      </c>
      <c r="E6264">
        <v>0</v>
      </c>
      <c r="F6264">
        <v>74</v>
      </c>
      <c r="G6264">
        <v>3099025</v>
      </c>
      <c r="H6264">
        <v>46</v>
      </c>
      <c r="I6264">
        <v>1385000</v>
      </c>
      <c r="J6264">
        <v>0</v>
      </c>
      <c r="K6264">
        <v>0</v>
      </c>
      <c r="L6264">
        <v>7</v>
      </c>
      <c r="M6264">
        <v>296800</v>
      </c>
      <c r="N6264">
        <v>330000</v>
      </c>
      <c r="O6264">
        <v>5110825</v>
      </c>
      <c r="P6264" t="s">
        <v>5</v>
      </c>
      <c r="Q6264" t="s">
        <v>12</v>
      </c>
      <c r="R6264" t="s">
        <v>169</v>
      </c>
      <c r="S6264" t="s">
        <v>170</v>
      </c>
      <c r="T6264">
        <v>3297306.4516129028</v>
      </c>
      <c r="U6264">
        <v>2487619</v>
      </c>
      <c r="V6264">
        <v>-809687.45161290281</v>
      </c>
      <c r="W6264">
        <v>-0.24556026668884168</v>
      </c>
      <c r="X6264" t="s">
        <v>406</v>
      </c>
    </row>
    <row r="6265" spans="1:24" x14ac:dyDescent="0.35">
      <c r="A6265">
        <v>3301000424</v>
      </c>
      <c r="B6265" t="s">
        <v>168</v>
      </c>
      <c r="C6265" t="s">
        <v>168</v>
      </c>
      <c r="D6265">
        <v>0</v>
      </c>
      <c r="E6265">
        <v>0</v>
      </c>
      <c r="F6265">
        <v>46</v>
      </c>
      <c r="G6265">
        <v>2431700</v>
      </c>
      <c r="H6265">
        <v>53</v>
      </c>
      <c r="I6265">
        <v>2702000</v>
      </c>
      <c r="J6265">
        <v>0</v>
      </c>
      <c r="K6265">
        <v>0</v>
      </c>
      <c r="L6265">
        <v>0</v>
      </c>
      <c r="M6265">
        <v>0</v>
      </c>
      <c r="N6265">
        <v>2085000</v>
      </c>
      <c r="O6265">
        <v>7218700</v>
      </c>
      <c r="P6265" t="s">
        <v>5</v>
      </c>
      <c r="Q6265" t="s">
        <v>17</v>
      </c>
      <c r="R6265" t="s">
        <v>169</v>
      </c>
      <c r="S6265" t="s">
        <v>170</v>
      </c>
      <c r="T6265">
        <v>4657225.8064516131</v>
      </c>
      <c r="U6265">
        <v>5002600</v>
      </c>
      <c r="V6265">
        <v>345374.19354838692</v>
      </c>
      <c r="W6265">
        <v>7.415878205217008E-2</v>
      </c>
      <c r="X6265" t="s">
        <v>184</v>
      </c>
    </row>
    <row r="6266" spans="1:24" x14ac:dyDescent="0.35">
      <c r="A6266">
        <v>3301046052</v>
      </c>
      <c r="B6266" t="s">
        <v>168</v>
      </c>
      <c r="C6266" t="s">
        <v>168</v>
      </c>
      <c r="D6266">
        <v>0</v>
      </c>
      <c r="E6266">
        <v>0</v>
      </c>
      <c r="F6266">
        <v>56</v>
      </c>
      <c r="G6266">
        <v>1652442</v>
      </c>
      <c r="H6266">
        <v>4</v>
      </c>
      <c r="I6266">
        <v>90000</v>
      </c>
      <c r="J6266">
        <v>0</v>
      </c>
      <c r="K6266">
        <v>0</v>
      </c>
      <c r="L6266">
        <v>1</v>
      </c>
      <c r="M6266">
        <v>52400</v>
      </c>
      <c r="N6266">
        <v>202000</v>
      </c>
      <c r="O6266">
        <v>1996842</v>
      </c>
      <c r="P6266" t="s">
        <v>5</v>
      </c>
      <c r="Q6266" t="s">
        <v>14</v>
      </c>
      <c r="R6266" t="s">
        <v>169</v>
      </c>
      <c r="S6266" t="s">
        <v>170</v>
      </c>
      <c r="T6266">
        <v>1288285.1612903227</v>
      </c>
      <c r="U6266">
        <v>1302156</v>
      </c>
      <c r="V6266">
        <v>13870.838709677337</v>
      </c>
      <c r="W6266">
        <v>1.0766900936578727E-2</v>
      </c>
      <c r="X6266" t="s">
        <v>355</v>
      </c>
    </row>
    <row r="6267" spans="1:24" x14ac:dyDescent="0.35">
      <c r="A6267">
        <v>3301003407</v>
      </c>
      <c r="B6267" t="s">
        <v>168</v>
      </c>
      <c r="C6267" t="s">
        <v>168</v>
      </c>
      <c r="D6267">
        <v>0</v>
      </c>
      <c r="E6267">
        <v>0</v>
      </c>
      <c r="F6267">
        <v>306</v>
      </c>
      <c r="G6267">
        <v>10657294</v>
      </c>
      <c r="H6267">
        <v>102</v>
      </c>
      <c r="I6267">
        <v>3199000</v>
      </c>
      <c r="J6267">
        <v>0</v>
      </c>
      <c r="K6267">
        <v>0</v>
      </c>
      <c r="L6267">
        <v>0</v>
      </c>
      <c r="M6267">
        <v>0</v>
      </c>
      <c r="N6267">
        <v>420000</v>
      </c>
      <c r="O6267">
        <v>14276294</v>
      </c>
      <c r="P6267" t="s">
        <v>5</v>
      </c>
      <c r="Q6267" t="s">
        <v>17</v>
      </c>
      <c r="R6267" t="s">
        <v>169</v>
      </c>
      <c r="S6267" t="s">
        <v>170</v>
      </c>
      <c r="T6267">
        <v>9210512.2580645159</v>
      </c>
      <c r="U6267">
        <v>8727358</v>
      </c>
      <c r="V6267">
        <v>-483154.25806451589</v>
      </c>
      <c r="W6267">
        <v>-5.2456828081573481E-2</v>
      </c>
      <c r="X6267" t="s">
        <v>404</v>
      </c>
    </row>
    <row r="6268" spans="1:24" x14ac:dyDescent="0.35">
      <c r="A6268">
        <v>3301071758</v>
      </c>
      <c r="B6268" t="s">
        <v>168</v>
      </c>
      <c r="C6268" t="s">
        <v>168</v>
      </c>
      <c r="D6268">
        <v>0</v>
      </c>
      <c r="E6268">
        <v>0</v>
      </c>
      <c r="F6268">
        <v>344</v>
      </c>
      <c r="G6268">
        <v>16133342</v>
      </c>
      <c r="H6268">
        <v>200</v>
      </c>
      <c r="I6268">
        <v>5785000</v>
      </c>
      <c r="J6268">
        <v>0</v>
      </c>
      <c r="K6268">
        <v>0</v>
      </c>
      <c r="L6268">
        <v>58</v>
      </c>
      <c r="M6268">
        <v>4007429</v>
      </c>
      <c r="N6268">
        <v>7980000</v>
      </c>
      <c r="O6268">
        <v>33905771</v>
      </c>
      <c r="P6268" t="s">
        <v>5</v>
      </c>
      <c r="Q6268" t="s">
        <v>16</v>
      </c>
      <c r="R6268" t="s">
        <v>169</v>
      </c>
      <c r="S6268" t="s">
        <v>170</v>
      </c>
      <c r="T6268">
        <v>21874690.967741936</v>
      </c>
      <c r="U6268">
        <v>17002995</v>
      </c>
      <c r="V6268">
        <v>-4871695.9677419364</v>
      </c>
      <c r="W6268">
        <v>-0.22270924763810862</v>
      </c>
      <c r="X6268" t="s">
        <v>330</v>
      </c>
    </row>
    <row r="6269" spans="1:24" x14ac:dyDescent="0.35">
      <c r="A6269">
        <v>3301006361</v>
      </c>
      <c r="B6269" t="s">
        <v>168</v>
      </c>
      <c r="C6269" t="s">
        <v>168</v>
      </c>
      <c r="D6269">
        <v>0</v>
      </c>
      <c r="E6269">
        <v>0</v>
      </c>
      <c r="F6269">
        <v>85</v>
      </c>
      <c r="G6269">
        <v>4586076</v>
      </c>
      <c r="H6269">
        <v>49</v>
      </c>
      <c r="I6269">
        <v>1520000</v>
      </c>
      <c r="J6269">
        <v>0</v>
      </c>
      <c r="K6269">
        <v>0</v>
      </c>
      <c r="L6269">
        <v>84</v>
      </c>
      <c r="M6269">
        <v>7253962</v>
      </c>
      <c r="N6269">
        <v>562500</v>
      </c>
      <c r="O6269">
        <v>13922538</v>
      </c>
      <c r="P6269" t="s">
        <v>5</v>
      </c>
      <c r="Q6269" t="s">
        <v>17</v>
      </c>
      <c r="R6269" t="s">
        <v>169</v>
      </c>
      <c r="S6269" t="s">
        <v>170</v>
      </c>
      <c r="T6269">
        <v>8982282.5806451607</v>
      </c>
      <c r="U6269">
        <v>9863847</v>
      </c>
      <c r="V6269">
        <v>881564.41935483925</v>
      </c>
      <c r="W6269">
        <v>9.8144810235030411E-2</v>
      </c>
      <c r="X6269" t="s">
        <v>404</v>
      </c>
    </row>
    <row r="6270" spans="1:24" x14ac:dyDescent="0.35">
      <c r="A6270">
        <v>3300014386</v>
      </c>
      <c r="B6270" t="s">
        <v>168</v>
      </c>
      <c r="C6270" t="s">
        <v>168</v>
      </c>
      <c r="D6270">
        <v>0</v>
      </c>
      <c r="E6270">
        <v>0</v>
      </c>
      <c r="F6270">
        <v>69</v>
      </c>
      <c r="G6270">
        <v>3252056</v>
      </c>
      <c r="H6270">
        <v>73</v>
      </c>
      <c r="I6270">
        <v>2380000</v>
      </c>
      <c r="J6270">
        <v>0</v>
      </c>
      <c r="K6270">
        <v>0</v>
      </c>
      <c r="L6270">
        <v>22</v>
      </c>
      <c r="M6270">
        <v>1652800</v>
      </c>
      <c r="N6270">
        <v>1031100</v>
      </c>
      <c r="O6270">
        <v>8315956</v>
      </c>
      <c r="P6270" t="s">
        <v>5</v>
      </c>
      <c r="Q6270" t="s">
        <v>8</v>
      </c>
      <c r="R6270" t="s">
        <v>169</v>
      </c>
      <c r="S6270" t="s">
        <v>170</v>
      </c>
      <c r="T6270">
        <v>5365132.9032258056</v>
      </c>
      <c r="U6270">
        <v>5979807</v>
      </c>
      <c r="V6270">
        <v>614674.09677419439</v>
      </c>
      <c r="W6270">
        <v>0.11456828896160598</v>
      </c>
      <c r="X6270" t="s">
        <v>393</v>
      </c>
    </row>
    <row r="6271" spans="1:24" x14ac:dyDescent="0.35">
      <c r="A6271">
        <v>3301054104</v>
      </c>
      <c r="B6271" t="s">
        <v>168</v>
      </c>
      <c r="C6271" t="s">
        <v>168</v>
      </c>
      <c r="D6271">
        <v>0</v>
      </c>
      <c r="E6271">
        <v>0</v>
      </c>
      <c r="F6271">
        <v>0</v>
      </c>
      <c r="G6271">
        <v>0</v>
      </c>
      <c r="H6271">
        <v>1</v>
      </c>
      <c r="I6271">
        <v>2000</v>
      </c>
      <c r="J6271">
        <v>0</v>
      </c>
      <c r="K6271">
        <v>0</v>
      </c>
      <c r="L6271">
        <v>0</v>
      </c>
      <c r="M6271">
        <v>0</v>
      </c>
      <c r="N6271">
        <v>765000</v>
      </c>
      <c r="O6271">
        <v>767000</v>
      </c>
      <c r="P6271" t="s">
        <v>5</v>
      </c>
      <c r="Q6271" t="s">
        <v>6</v>
      </c>
      <c r="R6271" t="s">
        <v>169</v>
      </c>
      <c r="S6271" t="s">
        <v>170</v>
      </c>
      <c r="T6271">
        <v>494838.70967741933</v>
      </c>
      <c r="U6271">
        <v>677000</v>
      </c>
      <c r="V6271">
        <v>182161.29032258067</v>
      </c>
      <c r="W6271">
        <v>0.36812255541069105</v>
      </c>
      <c r="X6271" t="s">
        <v>197</v>
      </c>
    </row>
    <row r="6272" spans="1:24" x14ac:dyDescent="0.35">
      <c r="A6272">
        <v>3301001796</v>
      </c>
      <c r="B6272" t="s">
        <v>168</v>
      </c>
      <c r="C6272" t="s">
        <v>168</v>
      </c>
      <c r="D6272">
        <v>0</v>
      </c>
      <c r="E6272">
        <v>0</v>
      </c>
      <c r="F6272">
        <v>35</v>
      </c>
      <c r="G6272">
        <v>1896475</v>
      </c>
      <c r="H6272">
        <v>0</v>
      </c>
      <c r="I6272">
        <v>0</v>
      </c>
      <c r="J6272">
        <v>0</v>
      </c>
      <c r="K6272">
        <v>0</v>
      </c>
      <c r="L6272">
        <v>3</v>
      </c>
      <c r="M6272">
        <v>327200</v>
      </c>
      <c r="N6272">
        <v>1121500</v>
      </c>
      <c r="O6272">
        <v>3345175</v>
      </c>
      <c r="P6272" t="s">
        <v>5</v>
      </c>
      <c r="Q6272" t="s">
        <v>7</v>
      </c>
      <c r="R6272" t="s">
        <v>169</v>
      </c>
      <c r="S6272" t="s">
        <v>170</v>
      </c>
      <c r="T6272">
        <v>2158177.4193548388</v>
      </c>
      <c r="U6272">
        <v>5801255</v>
      </c>
      <c r="V6272">
        <v>3643077.5806451612</v>
      </c>
      <c r="W6272">
        <v>1.6880343330319039</v>
      </c>
      <c r="X6272" t="s">
        <v>305</v>
      </c>
    </row>
    <row r="6273" spans="1:24" x14ac:dyDescent="0.35">
      <c r="A6273">
        <v>3300023214</v>
      </c>
      <c r="B6273" t="s">
        <v>168</v>
      </c>
      <c r="C6273" t="s">
        <v>168</v>
      </c>
      <c r="D6273">
        <v>0</v>
      </c>
      <c r="E6273">
        <v>0</v>
      </c>
      <c r="F6273">
        <v>102</v>
      </c>
      <c r="G6273">
        <v>4582927</v>
      </c>
      <c r="H6273">
        <v>96</v>
      </c>
      <c r="I6273">
        <v>3422000</v>
      </c>
      <c r="J6273">
        <v>0</v>
      </c>
      <c r="K6273">
        <v>0</v>
      </c>
      <c r="L6273">
        <v>1</v>
      </c>
      <c r="M6273">
        <v>52400</v>
      </c>
      <c r="N6273">
        <v>2451700</v>
      </c>
      <c r="O6273">
        <v>10509027</v>
      </c>
      <c r="P6273" t="s">
        <v>5</v>
      </c>
      <c r="Q6273" t="s">
        <v>7</v>
      </c>
      <c r="R6273" t="s">
        <v>169</v>
      </c>
      <c r="S6273" t="s">
        <v>170</v>
      </c>
      <c r="T6273">
        <v>6780017.4193548393</v>
      </c>
      <c r="U6273">
        <v>6931737</v>
      </c>
      <c r="V6273">
        <v>151719.58064516075</v>
      </c>
      <c r="W6273">
        <v>2.2377461776432739E-2</v>
      </c>
      <c r="X6273" t="s">
        <v>215</v>
      </c>
    </row>
    <row r="6274" spans="1:24" x14ac:dyDescent="0.35">
      <c r="A6274">
        <v>3300012933</v>
      </c>
      <c r="B6274" t="s">
        <v>168</v>
      </c>
      <c r="C6274" t="s">
        <v>168</v>
      </c>
      <c r="D6274">
        <v>0</v>
      </c>
      <c r="E6274">
        <v>0</v>
      </c>
      <c r="F6274">
        <v>3</v>
      </c>
      <c r="G6274">
        <v>203597</v>
      </c>
      <c r="H6274">
        <v>1</v>
      </c>
      <c r="I6274">
        <v>60000</v>
      </c>
      <c r="J6274">
        <v>0</v>
      </c>
      <c r="K6274">
        <v>0</v>
      </c>
      <c r="L6274">
        <v>0</v>
      </c>
      <c r="M6274">
        <v>0</v>
      </c>
      <c r="N6274">
        <v>330000</v>
      </c>
      <c r="O6274">
        <v>593597</v>
      </c>
      <c r="P6274" t="s">
        <v>5</v>
      </c>
      <c r="Q6274" t="s">
        <v>12</v>
      </c>
      <c r="R6274" t="s">
        <v>169</v>
      </c>
      <c r="S6274" t="s">
        <v>170</v>
      </c>
      <c r="T6274">
        <v>382965.80645161285</v>
      </c>
      <c r="U6274">
        <v>549848</v>
      </c>
      <c r="V6274">
        <v>166882.19354838715</v>
      </c>
      <c r="W6274">
        <v>0.43576264704841861</v>
      </c>
      <c r="X6274" t="s">
        <v>188</v>
      </c>
    </row>
    <row r="6275" spans="1:24" x14ac:dyDescent="0.35">
      <c r="A6275">
        <v>3301017337</v>
      </c>
      <c r="B6275" t="s">
        <v>168</v>
      </c>
      <c r="C6275" t="s">
        <v>168</v>
      </c>
      <c r="D6275">
        <v>0</v>
      </c>
      <c r="E6275">
        <v>0</v>
      </c>
      <c r="F6275">
        <v>129</v>
      </c>
      <c r="G6275">
        <v>5681660</v>
      </c>
      <c r="H6275">
        <v>133</v>
      </c>
      <c r="I6275">
        <v>5613000</v>
      </c>
      <c r="J6275">
        <v>0</v>
      </c>
      <c r="K6275">
        <v>0</v>
      </c>
      <c r="L6275">
        <v>40</v>
      </c>
      <c r="M6275">
        <v>9718805</v>
      </c>
      <c r="N6275">
        <v>150000</v>
      </c>
      <c r="O6275">
        <v>21163465</v>
      </c>
      <c r="P6275" t="s">
        <v>5</v>
      </c>
      <c r="Q6275" t="s">
        <v>14</v>
      </c>
      <c r="R6275" t="s">
        <v>169</v>
      </c>
      <c r="S6275" t="s">
        <v>170</v>
      </c>
      <c r="T6275">
        <v>13653848.387096774</v>
      </c>
      <c r="U6275">
        <v>10213082</v>
      </c>
      <c r="V6275">
        <v>-3440766.3870967738</v>
      </c>
      <c r="W6275">
        <v>-0.25199975051344381</v>
      </c>
      <c r="X6275" t="s">
        <v>326</v>
      </c>
    </row>
    <row r="6276" spans="1:24" x14ac:dyDescent="0.35">
      <c r="A6276">
        <v>3300014130</v>
      </c>
      <c r="B6276" t="s">
        <v>168</v>
      </c>
      <c r="C6276" t="s">
        <v>168</v>
      </c>
      <c r="D6276">
        <v>0</v>
      </c>
      <c r="E6276">
        <v>0</v>
      </c>
      <c r="F6276">
        <v>238</v>
      </c>
      <c r="G6276">
        <v>11641380</v>
      </c>
      <c r="H6276">
        <v>1</v>
      </c>
      <c r="I6276">
        <v>10000</v>
      </c>
      <c r="J6276">
        <v>0</v>
      </c>
      <c r="K6276">
        <v>0</v>
      </c>
      <c r="L6276">
        <v>0</v>
      </c>
      <c r="M6276">
        <v>0</v>
      </c>
      <c r="N6276">
        <v>1031100</v>
      </c>
      <c r="O6276">
        <v>12682480</v>
      </c>
      <c r="P6276" t="s">
        <v>5</v>
      </c>
      <c r="Q6276" t="s">
        <v>8</v>
      </c>
      <c r="R6276" t="s">
        <v>169</v>
      </c>
      <c r="S6276" t="s">
        <v>170</v>
      </c>
      <c r="T6276">
        <v>8182245.1612903224</v>
      </c>
      <c r="U6276">
        <v>9442139</v>
      </c>
      <c r="V6276">
        <v>1259893.8387096776</v>
      </c>
      <c r="W6276">
        <v>0.15397898912515529</v>
      </c>
      <c r="X6276" t="s">
        <v>418</v>
      </c>
    </row>
    <row r="6277" spans="1:24" x14ac:dyDescent="0.35">
      <c r="A6277">
        <v>3301017847</v>
      </c>
      <c r="B6277" t="s">
        <v>168</v>
      </c>
      <c r="C6277" t="s">
        <v>168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150000</v>
      </c>
      <c r="O6277">
        <v>150000</v>
      </c>
      <c r="P6277" t="s">
        <v>5</v>
      </c>
      <c r="Q6277" t="s">
        <v>14</v>
      </c>
      <c r="R6277" t="s">
        <v>169</v>
      </c>
      <c r="S6277" t="s">
        <v>170</v>
      </c>
      <c r="T6277">
        <v>96774.193548387106</v>
      </c>
      <c r="U6277">
        <v>150000</v>
      </c>
      <c r="V6277">
        <v>53225.806451612894</v>
      </c>
      <c r="W6277">
        <v>0.54999999999999982</v>
      </c>
      <c r="X6277" t="s">
        <v>249</v>
      </c>
    </row>
    <row r="6278" spans="1:24" x14ac:dyDescent="0.35">
      <c r="A6278">
        <v>3301061955</v>
      </c>
      <c r="B6278" t="s">
        <v>168</v>
      </c>
      <c r="C6278" t="s">
        <v>168</v>
      </c>
      <c r="D6278">
        <v>0</v>
      </c>
      <c r="E6278">
        <v>0</v>
      </c>
      <c r="F6278">
        <v>52</v>
      </c>
      <c r="G6278">
        <v>2340200</v>
      </c>
      <c r="H6278">
        <v>3</v>
      </c>
      <c r="I6278">
        <v>22000</v>
      </c>
      <c r="J6278">
        <v>0</v>
      </c>
      <c r="K6278">
        <v>0</v>
      </c>
      <c r="L6278">
        <v>1</v>
      </c>
      <c r="M6278">
        <v>50000</v>
      </c>
      <c r="N6278">
        <v>1137500</v>
      </c>
      <c r="O6278">
        <v>3549700</v>
      </c>
      <c r="P6278" t="s">
        <v>5</v>
      </c>
      <c r="Q6278" t="s">
        <v>7</v>
      </c>
      <c r="R6278" t="s">
        <v>169</v>
      </c>
      <c r="S6278" t="s">
        <v>170</v>
      </c>
      <c r="T6278">
        <v>2290129.0322580645</v>
      </c>
      <c r="U6278">
        <v>2049334</v>
      </c>
      <c r="V6278">
        <v>-240795.03225806449</v>
      </c>
      <c r="W6278">
        <v>-0.10514474462630641</v>
      </c>
      <c r="X6278" t="s">
        <v>394</v>
      </c>
    </row>
    <row r="6279" spans="1:24" x14ac:dyDescent="0.35">
      <c r="A6279">
        <v>3301024228</v>
      </c>
      <c r="B6279" t="s">
        <v>168</v>
      </c>
      <c r="C6279" t="s">
        <v>168</v>
      </c>
      <c r="D6279">
        <v>0</v>
      </c>
      <c r="E6279">
        <v>0</v>
      </c>
      <c r="F6279">
        <v>237</v>
      </c>
      <c r="G6279">
        <v>9355126</v>
      </c>
      <c r="H6279">
        <v>1</v>
      </c>
      <c r="I6279">
        <v>25000</v>
      </c>
      <c r="J6279">
        <v>0</v>
      </c>
      <c r="K6279">
        <v>0</v>
      </c>
      <c r="L6279">
        <v>0</v>
      </c>
      <c r="M6279">
        <v>0</v>
      </c>
      <c r="N6279">
        <v>1260600</v>
      </c>
      <c r="O6279">
        <v>10640726</v>
      </c>
      <c r="P6279" t="s">
        <v>5</v>
      </c>
      <c r="Q6279" t="s">
        <v>6</v>
      </c>
      <c r="R6279" t="s">
        <v>169</v>
      </c>
      <c r="S6279" t="s">
        <v>170</v>
      </c>
      <c r="T6279">
        <v>6864984.5161290327</v>
      </c>
      <c r="U6279">
        <v>6820892</v>
      </c>
      <c r="V6279">
        <v>-44092.516129032709</v>
      </c>
      <c r="W6279">
        <v>-6.4228136313255746E-3</v>
      </c>
      <c r="X6279" t="s">
        <v>259</v>
      </c>
    </row>
    <row r="6280" spans="1:24" x14ac:dyDescent="0.35">
      <c r="A6280">
        <v>3301068073</v>
      </c>
      <c r="B6280" t="s">
        <v>168</v>
      </c>
      <c r="C6280" t="s">
        <v>168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150000</v>
      </c>
      <c r="O6280">
        <v>150000</v>
      </c>
      <c r="P6280" t="s">
        <v>5</v>
      </c>
      <c r="Q6280" t="s">
        <v>15</v>
      </c>
      <c r="R6280" t="s">
        <v>169</v>
      </c>
      <c r="S6280" t="s">
        <v>170</v>
      </c>
      <c r="T6280">
        <v>96774.193548387106</v>
      </c>
      <c r="U6280">
        <v>719487</v>
      </c>
      <c r="V6280">
        <v>622712.80645161285</v>
      </c>
      <c r="W6280">
        <v>6.4346989999999993</v>
      </c>
      <c r="X6280" t="s">
        <v>318</v>
      </c>
    </row>
    <row r="6281" spans="1:24" x14ac:dyDescent="0.35">
      <c r="A6281">
        <v>3300007744</v>
      </c>
      <c r="B6281" t="s">
        <v>168</v>
      </c>
      <c r="C6281" t="s">
        <v>168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165000</v>
      </c>
      <c r="O6281">
        <v>165000</v>
      </c>
      <c r="P6281" t="s">
        <v>5</v>
      </c>
      <c r="Q6281" t="s">
        <v>14</v>
      </c>
      <c r="R6281" t="s">
        <v>169</v>
      </c>
      <c r="S6281" t="s">
        <v>170</v>
      </c>
      <c r="T6281">
        <v>106451.61290322582</v>
      </c>
      <c r="U6281">
        <v>150000</v>
      </c>
      <c r="V6281">
        <v>43548.387096774182</v>
      </c>
      <c r="W6281">
        <v>0.40909090909090895</v>
      </c>
      <c r="X6281" t="s">
        <v>333</v>
      </c>
    </row>
    <row r="6282" spans="1:24" x14ac:dyDescent="0.35">
      <c r="A6282">
        <v>3301053967</v>
      </c>
      <c r="B6282" t="s">
        <v>168</v>
      </c>
      <c r="C6282" t="s">
        <v>168</v>
      </c>
      <c r="D6282">
        <v>0</v>
      </c>
      <c r="E6282">
        <v>0</v>
      </c>
      <c r="F6282">
        <v>63</v>
      </c>
      <c r="G6282">
        <v>2452936</v>
      </c>
      <c r="H6282">
        <v>57</v>
      </c>
      <c r="I6282">
        <v>1925000</v>
      </c>
      <c r="J6282">
        <v>0</v>
      </c>
      <c r="K6282">
        <v>0</v>
      </c>
      <c r="L6282">
        <v>18</v>
      </c>
      <c r="M6282">
        <v>1273200</v>
      </c>
      <c r="N6282">
        <v>30000</v>
      </c>
      <c r="O6282">
        <v>5681136</v>
      </c>
      <c r="P6282" t="s">
        <v>5</v>
      </c>
      <c r="Q6282" t="s">
        <v>14</v>
      </c>
      <c r="R6282" t="s">
        <v>169</v>
      </c>
      <c r="S6282" t="s">
        <v>170</v>
      </c>
      <c r="T6282">
        <v>3665249.0322580645</v>
      </c>
      <c r="U6282">
        <v>4742150</v>
      </c>
      <c r="V6282">
        <v>1076900.9677419355</v>
      </c>
      <c r="W6282">
        <v>0.29381386046734326</v>
      </c>
      <c r="X6282" t="s">
        <v>171</v>
      </c>
    </row>
    <row r="6283" spans="1:24" x14ac:dyDescent="0.35">
      <c r="A6283">
        <v>3301066973</v>
      </c>
      <c r="B6283" t="s">
        <v>168</v>
      </c>
      <c r="C6283" t="s">
        <v>168</v>
      </c>
      <c r="D6283">
        <v>0</v>
      </c>
      <c r="E6283">
        <v>0</v>
      </c>
      <c r="F6283">
        <v>224</v>
      </c>
      <c r="G6283">
        <v>9803062</v>
      </c>
      <c r="H6283">
        <v>216</v>
      </c>
      <c r="I6283">
        <v>11190000</v>
      </c>
      <c r="J6283">
        <v>0</v>
      </c>
      <c r="K6283">
        <v>0</v>
      </c>
      <c r="L6283">
        <v>0</v>
      </c>
      <c r="M6283">
        <v>0</v>
      </c>
      <c r="N6283">
        <v>186000</v>
      </c>
      <c r="O6283">
        <v>21179062</v>
      </c>
      <c r="P6283" t="s">
        <v>5</v>
      </c>
      <c r="Q6283" t="s">
        <v>13</v>
      </c>
      <c r="R6283" t="s">
        <v>169</v>
      </c>
      <c r="S6283" t="s">
        <v>170</v>
      </c>
      <c r="T6283">
        <v>13663910.967741935</v>
      </c>
      <c r="U6283">
        <v>14127310</v>
      </c>
      <c r="V6283">
        <v>463399.03225806542</v>
      </c>
      <c r="W6283">
        <v>3.391408458032763E-2</v>
      </c>
      <c r="X6283" t="s">
        <v>274</v>
      </c>
    </row>
    <row r="6284" spans="1:24" x14ac:dyDescent="0.35">
      <c r="A6284">
        <v>3301076020</v>
      </c>
      <c r="B6284" t="s">
        <v>168</v>
      </c>
      <c r="C6284" t="s">
        <v>168</v>
      </c>
      <c r="D6284">
        <v>0</v>
      </c>
      <c r="E6284">
        <v>0</v>
      </c>
      <c r="F6284">
        <v>46</v>
      </c>
      <c r="G6284">
        <v>1884229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878500</v>
      </c>
      <c r="O6284">
        <v>2762729</v>
      </c>
      <c r="P6284" t="s">
        <v>5</v>
      </c>
      <c r="Q6284" t="s">
        <v>6</v>
      </c>
      <c r="R6284" t="s">
        <v>169</v>
      </c>
      <c r="S6284" t="s">
        <v>170</v>
      </c>
      <c r="T6284">
        <v>1782405.8064516131</v>
      </c>
      <c r="U6284">
        <v>2331409</v>
      </c>
      <c r="V6284">
        <v>549003.19354838692</v>
      </c>
      <c r="W6284">
        <v>0.30801245797180954</v>
      </c>
      <c r="X6284" t="s">
        <v>276</v>
      </c>
    </row>
    <row r="6285" spans="1:24" x14ac:dyDescent="0.35">
      <c r="A6285">
        <v>3301018294</v>
      </c>
      <c r="B6285" t="s">
        <v>168</v>
      </c>
      <c r="C6285" t="s">
        <v>168</v>
      </c>
      <c r="D6285">
        <v>0</v>
      </c>
      <c r="E6285">
        <v>0</v>
      </c>
      <c r="F6285">
        <v>41</v>
      </c>
      <c r="G6285">
        <v>2439819</v>
      </c>
      <c r="H6285">
        <v>0</v>
      </c>
      <c r="I6285">
        <v>0</v>
      </c>
      <c r="J6285">
        <v>0</v>
      </c>
      <c r="K6285">
        <v>0</v>
      </c>
      <c r="L6285">
        <v>8</v>
      </c>
      <c r="M6285">
        <v>652160</v>
      </c>
      <c r="N6285">
        <v>3865000</v>
      </c>
      <c r="O6285">
        <v>6956979</v>
      </c>
      <c r="P6285" t="s">
        <v>5</v>
      </c>
      <c r="Q6285" t="s">
        <v>16</v>
      </c>
      <c r="R6285" t="s">
        <v>169</v>
      </c>
      <c r="S6285" t="s">
        <v>170</v>
      </c>
      <c r="T6285">
        <v>4488373.5483870972</v>
      </c>
      <c r="U6285">
        <v>4339078</v>
      </c>
      <c r="V6285">
        <v>-149295.54838709719</v>
      </c>
      <c r="W6285">
        <v>-3.3262727974311956E-2</v>
      </c>
      <c r="X6285" t="s">
        <v>377</v>
      </c>
    </row>
    <row r="6286" spans="1:24" x14ac:dyDescent="0.35">
      <c r="A6286">
        <v>3301002022</v>
      </c>
      <c r="B6286" t="s">
        <v>168</v>
      </c>
      <c r="C6286" t="s">
        <v>168</v>
      </c>
      <c r="D6286">
        <v>0</v>
      </c>
      <c r="E6286">
        <v>0</v>
      </c>
      <c r="F6286">
        <v>18</v>
      </c>
      <c r="G6286">
        <v>605179</v>
      </c>
      <c r="H6286">
        <v>17</v>
      </c>
      <c r="I6286">
        <v>665000</v>
      </c>
      <c r="J6286">
        <v>0</v>
      </c>
      <c r="K6286">
        <v>0</v>
      </c>
      <c r="L6286">
        <v>8</v>
      </c>
      <c r="M6286">
        <v>489200</v>
      </c>
      <c r="N6286">
        <v>245000</v>
      </c>
      <c r="O6286">
        <v>2004379</v>
      </c>
      <c r="P6286" t="s">
        <v>5</v>
      </c>
      <c r="Q6286" t="s">
        <v>10</v>
      </c>
      <c r="R6286" t="s">
        <v>169</v>
      </c>
      <c r="S6286" t="s">
        <v>170</v>
      </c>
      <c r="T6286">
        <v>1293147.7419354839</v>
      </c>
      <c r="U6286">
        <v>1262584</v>
      </c>
      <c r="V6286">
        <v>-30563.741935483878</v>
      </c>
      <c r="W6286">
        <v>-2.3635150837241881E-2</v>
      </c>
      <c r="X6286" t="s">
        <v>292</v>
      </c>
    </row>
    <row r="6287" spans="1:24" x14ac:dyDescent="0.35">
      <c r="A6287">
        <v>3301056619</v>
      </c>
      <c r="B6287" t="s">
        <v>168</v>
      </c>
      <c r="C6287" t="s">
        <v>168</v>
      </c>
      <c r="D6287">
        <v>0</v>
      </c>
      <c r="E6287">
        <v>0</v>
      </c>
      <c r="F6287">
        <v>122</v>
      </c>
      <c r="G6287">
        <v>5464572</v>
      </c>
      <c r="H6287">
        <v>67</v>
      </c>
      <c r="I6287">
        <v>3355000</v>
      </c>
      <c r="J6287">
        <v>0</v>
      </c>
      <c r="K6287">
        <v>0</v>
      </c>
      <c r="L6287">
        <v>30</v>
      </c>
      <c r="M6287">
        <v>2808800</v>
      </c>
      <c r="N6287">
        <v>0</v>
      </c>
      <c r="O6287">
        <v>11628372</v>
      </c>
      <c r="P6287" t="s">
        <v>5</v>
      </c>
      <c r="Q6287" t="s">
        <v>14</v>
      </c>
      <c r="R6287" t="s">
        <v>169</v>
      </c>
      <c r="S6287" t="s">
        <v>170</v>
      </c>
      <c r="T6287">
        <v>7502175.4838709673</v>
      </c>
      <c r="U6287">
        <v>4021945</v>
      </c>
      <c r="V6287">
        <v>-3480230.4838709673</v>
      </c>
      <c r="W6287">
        <v>-0.46389617136431471</v>
      </c>
      <c r="X6287" t="s">
        <v>183</v>
      </c>
    </row>
    <row r="6288" spans="1:24" x14ac:dyDescent="0.35">
      <c r="A6288">
        <v>3300022656</v>
      </c>
      <c r="B6288" t="s">
        <v>168</v>
      </c>
      <c r="C6288" t="s">
        <v>168</v>
      </c>
      <c r="D6288">
        <v>0</v>
      </c>
      <c r="E6288">
        <v>0</v>
      </c>
      <c r="F6288">
        <v>64</v>
      </c>
      <c r="G6288">
        <v>2397495</v>
      </c>
      <c r="H6288">
        <v>24</v>
      </c>
      <c r="I6288">
        <v>1195000</v>
      </c>
      <c r="J6288">
        <v>0</v>
      </c>
      <c r="K6288">
        <v>0</v>
      </c>
      <c r="L6288">
        <v>0</v>
      </c>
      <c r="M6288">
        <v>0</v>
      </c>
      <c r="N6288">
        <v>342000</v>
      </c>
      <c r="O6288">
        <v>3934495</v>
      </c>
      <c r="P6288" t="s">
        <v>5</v>
      </c>
      <c r="Q6288" t="s">
        <v>8</v>
      </c>
      <c r="R6288" t="s">
        <v>169</v>
      </c>
      <c r="S6288" t="s">
        <v>170</v>
      </c>
      <c r="T6288">
        <v>2538383.8709677421</v>
      </c>
      <c r="U6288">
        <v>2930757</v>
      </c>
      <c r="V6288">
        <v>392373.12903225794</v>
      </c>
      <c r="W6288">
        <v>0.154575962099329</v>
      </c>
      <c r="X6288" t="s">
        <v>187</v>
      </c>
    </row>
    <row r="6289" spans="1:24" x14ac:dyDescent="0.35">
      <c r="A6289">
        <v>3301028458</v>
      </c>
      <c r="B6289" t="s">
        <v>168</v>
      </c>
      <c r="C6289" t="s">
        <v>168</v>
      </c>
      <c r="D6289">
        <v>0</v>
      </c>
      <c r="E6289">
        <v>0</v>
      </c>
      <c r="F6289">
        <v>54</v>
      </c>
      <c r="G6289">
        <v>1691639</v>
      </c>
      <c r="H6289">
        <v>31</v>
      </c>
      <c r="I6289">
        <v>940000</v>
      </c>
      <c r="J6289">
        <v>0</v>
      </c>
      <c r="K6289">
        <v>0</v>
      </c>
      <c r="L6289">
        <v>13</v>
      </c>
      <c r="M6289">
        <v>411200</v>
      </c>
      <c r="N6289">
        <v>15000</v>
      </c>
      <c r="O6289">
        <v>3057839</v>
      </c>
      <c r="P6289" t="s">
        <v>5</v>
      </c>
      <c r="Q6289" t="s">
        <v>14</v>
      </c>
      <c r="R6289" t="s">
        <v>169</v>
      </c>
      <c r="S6289" t="s">
        <v>170</v>
      </c>
      <c r="T6289">
        <v>1972799.3548387098</v>
      </c>
      <c r="U6289">
        <v>1164374</v>
      </c>
      <c r="V6289">
        <v>-808425.35483870981</v>
      </c>
      <c r="W6289">
        <v>-0.40978589781868835</v>
      </c>
      <c r="X6289" t="s">
        <v>367</v>
      </c>
    </row>
    <row r="6290" spans="1:24" x14ac:dyDescent="0.35">
      <c r="A6290">
        <v>6001138884</v>
      </c>
      <c r="B6290" t="s">
        <v>168</v>
      </c>
      <c r="C6290" t="s">
        <v>168</v>
      </c>
      <c r="D6290">
        <v>0</v>
      </c>
      <c r="E6290">
        <v>0</v>
      </c>
      <c r="F6290">
        <v>7</v>
      </c>
      <c r="G6290">
        <v>127793</v>
      </c>
      <c r="H6290">
        <v>7</v>
      </c>
      <c r="I6290">
        <v>160000</v>
      </c>
      <c r="J6290">
        <v>0</v>
      </c>
      <c r="K6290">
        <v>0</v>
      </c>
      <c r="L6290">
        <v>1</v>
      </c>
      <c r="M6290">
        <v>102400</v>
      </c>
      <c r="N6290">
        <v>30000</v>
      </c>
      <c r="O6290">
        <v>420193</v>
      </c>
      <c r="P6290" t="s">
        <v>5</v>
      </c>
      <c r="Q6290" t="s">
        <v>10</v>
      </c>
      <c r="R6290" t="s">
        <v>169</v>
      </c>
      <c r="S6290" t="s">
        <v>170</v>
      </c>
      <c r="T6290">
        <v>271092.25806451612</v>
      </c>
      <c r="U6290">
        <v>326295</v>
      </c>
      <c r="V6290">
        <v>55202.741935483878</v>
      </c>
      <c r="W6290">
        <v>0.20363083154645611</v>
      </c>
      <c r="X6290" t="s">
        <v>182</v>
      </c>
    </row>
    <row r="6291" spans="1:24" x14ac:dyDescent="0.35">
      <c r="A6291">
        <v>3301001471</v>
      </c>
      <c r="B6291" t="s">
        <v>168</v>
      </c>
      <c r="C6291" t="s">
        <v>168</v>
      </c>
      <c r="D6291">
        <v>0</v>
      </c>
      <c r="E6291">
        <v>0</v>
      </c>
      <c r="F6291">
        <v>6</v>
      </c>
      <c r="G6291">
        <v>297520</v>
      </c>
      <c r="H6291">
        <v>1</v>
      </c>
      <c r="I6291">
        <v>25000</v>
      </c>
      <c r="J6291">
        <v>0</v>
      </c>
      <c r="K6291">
        <v>0</v>
      </c>
      <c r="L6291">
        <v>0</v>
      </c>
      <c r="M6291">
        <v>0</v>
      </c>
      <c r="N6291">
        <v>870000</v>
      </c>
      <c r="O6291">
        <v>1192520</v>
      </c>
      <c r="P6291" t="s">
        <v>5</v>
      </c>
      <c r="Q6291" t="s">
        <v>12</v>
      </c>
      <c r="R6291" t="s">
        <v>169</v>
      </c>
      <c r="S6291" t="s">
        <v>170</v>
      </c>
      <c r="T6291">
        <v>769367.74193548388</v>
      </c>
      <c r="U6291">
        <v>1949019</v>
      </c>
      <c r="V6291">
        <v>1179651.2580645161</v>
      </c>
      <c r="W6291">
        <v>1.5332736138597256</v>
      </c>
      <c r="X6291" t="s">
        <v>301</v>
      </c>
    </row>
    <row r="6292" spans="1:24" x14ac:dyDescent="0.35">
      <c r="A6292">
        <v>3300014672</v>
      </c>
      <c r="B6292" t="s">
        <v>168</v>
      </c>
      <c r="C6292" t="s">
        <v>168</v>
      </c>
      <c r="D6292">
        <v>0</v>
      </c>
      <c r="E6292">
        <v>0</v>
      </c>
      <c r="F6292">
        <v>97</v>
      </c>
      <c r="G6292">
        <v>5225843</v>
      </c>
      <c r="H6292">
        <v>9</v>
      </c>
      <c r="I6292">
        <v>225000</v>
      </c>
      <c r="J6292">
        <v>0</v>
      </c>
      <c r="K6292">
        <v>0</v>
      </c>
      <c r="L6292">
        <v>1</v>
      </c>
      <c r="M6292">
        <v>52400</v>
      </c>
      <c r="N6292">
        <v>214000</v>
      </c>
      <c r="O6292">
        <v>5717243</v>
      </c>
      <c r="P6292" t="s">
        <v>5</v>
      </c>
      <c r="Q6292" t="s">
        <v>8</v>
      </c>
      <c r="R6292" t="s">
        <v>169</v>
      </c>
      <c r="S6292" t="s">
        <v>170</v>
      </c>
      <c r="T6292">
        <v>3688543.8709677421</v>
      </c>
      <c r="U6292">
        <v>4686602</v>
      </c>
      <c r="V6292">
        <v>998058.12903225794</v>
      </c>
      <c r="W6292">
        <v>0.27058323391186967</v>
      </c>
      <c r="X6292" t="s">
        <v>310</v>
      </c>
    </row>
    <row r="6293" spans="1:24" x14ac:dyDescent="0.35">
      <c r="A6293">
        <v>3300008795</v>
      </c>
      <c r="B6293" t="s">
        <v>168</v>
      </c>
      <c r="C6293" t="s">
        <v>168</v>
      </c>
      <c r="D6293">
        <v>0</v>
      </c>
      <c r="E6293">
        <v>0</v>
      </c>
      <c r="F6293">
        <v>41</v>
      </c>
      <c r="G6293">
        <v>1764369</v>
      </c>
      <c r="H6293">
        <v>6</v>
      </c>
      <c r="I6293">
        <v>285000</v>
      </c>
      <c r="J6293">
        <v>0</v>
      </c>
      <c r="K6293">
        <v>0</v>
      </c>
      <c r="L6293">
        <v>0</v>
      </c>
      <c r="M6293">
        <v>0</v>
      </c>
      <c r="N6293">
        <v>362000</v>
      </c>
      <c r="O6293">
        <v>2411369</v>
      </c>
      <c r="P6293" t="s">
        <v>5</v>
      </c>
      <c r="Q6293" t="s">
        <v>12</v>
      </c>
      <c r="R6293" t="s">
        <v>169</v>
      </c>
      <c r="S6293" t="s">
        <v>170</v>
      </c>
      <c r="T6293">
        <v>1555721.935483871</v>
      </c>
      <c r="U6293">
        <v>1483138</v>
      </c>
      <c r="V6293">
        <v>-72583.935483871028</v>
      </c>
      <c r="W6293">
        <v>-4.6656111113645427E-2</v>
      </c>
      <c r="X6293" t="s">
        <v>383</v>
      </c>
    </row>
    <row r="6294" spans="1:24" x14ac:dyDescent="0.35">
      <c r="A6294">
        <v>3301070252</v>
      </c>
      <c r="B6294" t="s">
        <v>168</v>
      </c>
      <c r="C6294" t="s">
        <v>168</v>
      </c>
      <c r="D6294">
        <v>0</v>
      </c>
      <c r="E6294">
        <v>0</v>
      </c>
      <c r="F6294">
        <v>153</v>
      </c>
      <c r="G6294">
        <v>2505430</v>
      </c>
      <c r="H6294">
        <v>63</v>
      </c>
      <c r="I6294">
        <v>1500000</v>
      </c>
      <c r="J6294">
        <v>0</v>
      </c>
      <c r="K6294">
        <v>0</v>
      </c>
      <c r="L6294">
        <v>15</v>
      </c>
      <c r="M6294">
        <v>336000</v>
      </c>
      <c r="N6294">
        <v>0</v>
      </c>
      <c r="O6294">
        <v>4341430</v>
      </c>
      <c r="P6294" t="s">
        <v>5</v>
      </c>
      <c r="Q6294" t="s">
        <v>13</v>
      </c>
      <c r="R6294" t="s">
        <v>207</v>
      </c>
      <c r="S6294" t="s">
        <v>170</v>
      </c>
      <c r="T6294">
        <v>2800922.5806451612</v>
      </c>
      <c r="U6294">
        <v>2098729</v>
      </c>
      <c r="V6294">
        <v>-702193.58064516122</v>
      </c>
      <c r="W6294">
        <v>-0.25070081747258388</v>
      </c>
      <c r="X6294" t="s">
        <v>325</v>
      </c>
    </row>
    <row r="6295" spans="1:24" x14ac:dyDescent="0.35">
      <c r="A6295">
        <v>3301071549</v>
      </c>
      <c r="B6295" t="s">
        <v>168</v>
      </c>
      <c r="C6295" t="s">
        <v>168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30000</v>
      </c>
      <c r="O6295">
        <v>30000</v>
      </c>
      <c r="P6295" t="s">
        <v>5</v>
      </c>
      <c r="Q6295" t="s">
        <v>13</v>
      </c>
      <c r="R6295" t="s">
        <v>169</v>
      </c>
      <c r="S6295" t="s">
        <v>170</v>
      </c>
      <c r="T6295">
        <v>19354.83870967742</v>
      </c>
      <c r="U6295">
        <v>0</v>
      </c>
      <c r="V6295">
        <v>-19354.83870967742</v>
      </c>
      <c r="W6295">
        <v>0</v>
      </c>
      <c r="X6295" t="s">
        <v>282</v>
      </c>
    </row>
    <row r="6296" spans="1:24" x14ac:dyDescent="0.35">
      <c r="A6296">
        <v>3301072172</v>
      </c>
      <c r="B6296" t="s">
        <v>168</v>
      </c>
      <c r="C6296" t="s">
        <v>168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203000</v>
      </c>
      <c r="O6296">
        <v>203000</v>
      </c>
      <c r="P6296" t="s">
        <v>5</v>
      </c>
      <c r="Q6296" t="s">
        <v>10</v>
      </c>
      <c r="R6296" t="s">
        <v>169</v>
      </c>
      <c r="S6296" t="s">
        <v>170</v>
      </c>
      <c r="T6296">
        <v>130967.74193548386</v>
      </c>
      <c r="U6296">
        <v>208000</v>
      </c>
      <c r="V6296">
        <v>77032.258064516136</v>
      </c>
      <c r="W6296">
        <v>0.58817733990147802</v>
      </c>
      <c r="X6296" t="s">
        <v>319</v>
      </c>
    </row>
    <row r="6297" spans="1:24" x14ac:dyDescent="0.35">
      <c r="A6297">
        <v>3301066491</v>
      </c>
      <c r="B6297" t="s">
        <v>168</v>
      </c>
      <c r="C6297" t="s">
        <v>168</v>
      </c>
      <c r="D6297">
        <v>0</v>
      </c>
      <c r="E6297">
        <v>0</v>
      </c>
      <c r="F6297">
        <v>12</v>
      </c>
      <c r="G6297">
        <v>459048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1032000</v>
      </c>
      <c r="O6297">
        <v>1491048</v>
      </c>
      <c r="P6297" t="s">
        <v>5</v>
      </c>
      <c r="Q6297" t="s">
        <v>12</v>
      </c>
      <c r="R6297" t="s">
        <v>169</v>
      </c>
      <c r="S6297" t="s">
        <v>170</v>
      </c>
      <c r="T6297">
        <v>961966.45161290315</v>
      </c>
      <c r="U6297">
        <v>915548</v>
      </c>
      <c r="V6297">
        <v>-46418.451612903154</v>
      </c>
      <c r="W6297">
        <v>-4.8253711483466577E-2</v>
      </c>
      <c r="X6297" t="s">
        <v>301</v>
      </c>
    </row>
    <row r="6298" spans="1:24" x14ac:dyDescent="0.35">
      <c r="A6298">
        <v>3300011830</v>
      </c>
      <c r="B6298" t="s">
        <v>168</v>
      </c>
      <c r="C6298" t="s">
        <v>168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15</v>
      </c>
      <c r="M6298">
        <v>506000</v>
      </c>
      <c r="N6298">
        <v>303000</v>
      </c>
      <c r="O6298">
        <v>809000</v>
      </c>
      <c r="P6298" t="s">
        <v>5</v>
      </c>
      <c r="Q6298" t="s">
        <v>12</v>
      </c>
      <c r="R6298" t="s">
        <v>169</v>
      </c>
      <c r="S6298" t="s">
        <v>170</v>
      </c>
      <c r="T6298">
        <v>521935.48387096776</v>
      </c>
      <c r="U6298">
        <v>353000</v>
      </c>
      <c r="V6298">
        <v>-168935.48387096776</v>
      </c>
      <c r="W6298">
        <v>-0.32367119901112484</v>
      </c>
      <c r="X6298" t="s">
        <v>331</v>
      </c>
    </row>
    <row r="6299" spans="1:24" x14ac:dyDescent="0.35">
      <c r="A6299">
        <v>3300009948</v>
      </c>
      <c r="B6299" t="s">
        <v>168</v>
      </c>
      <c r="C6299" t="s">
        <v>168</v>
      </c>
      <c r="D6299">
        <v>0</v>
      </c>
      <c r="E6299">
        <v>0</v>
      </c>
      <c r="F6299">
        <v>36</v>
      </c>
      <c r="G6299">
        <v>1529477</v>
      </c>
      <c r="H6299">
        <v>8</v>
      </c>
      <c r="I6299">
        <v>280000</v>
      </c>
      <c r="J6299">
        <v>0</v>
      </c>
      <c r="K6299">
        <v>0</v>
      </c>
      <c r="L6299">
        <v>1</v>
      </c>
      <c r="M6299">
        <v>52400</v>
      </c>
      <c r="N6299">
        <v>255000</v>
      </c>
      <c r="O6299">
        <v>2116877</v>
      </c>
      <c r="P6299" t="s">
        <v>5</v>
      </c>
      <c r="Q6299" t="s">
        <v>12</v>
      </c>
      <c r="R6299" t="s">
        <v>169</v>
      </c>
      <c r="S6299" t="s">
        <v>170</v>
      </c>
      <c r="T6299">
        <v>1365727.0967741937</v>
      </c>
      <c r="U6299">
        <v>1297689</v>
      </c>
      <c r="V6299">
        <v>-68038.096774193691</v>
      </c>
      <c r="W6299">
        <v>-4.9818222787625488E-2</v>
      </c>
      <c r="X6299" t="s">
        <v>294</v>
      </c>
    </row>
    <row r="6300" spans="1:24" x14ac:dyDescent="0.35">
      <c r="A6300">
        <v>3300017478</v>
      </c>
      <c r="B6300" t="s">
        <v>168</v>
      </c>
      <c r="C6300" t="s">
        <v>168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638000</v>
      </c>
      <c r="O6300">
        <v>638000</v>
      </c>
      <c r="P6300" t="s">
        <v>5</v>
      </c>
      <c r="Q6300" t="s">
        <v>6</v>
      </c>
      <c r="R6300" t="s">
        <v>207</v>
      </c>
      <c r="S6300" t="s">
        <v>170</v>
      </c>
      <c r="T6300">
        <v>411612.90322580643</v>
      </c>
      <c r="U6300">
        <v>184000</v>
      </c>
      <c r="V6300">
        <v>-227612.90322580643</v>
      </c>
      <c r="W6300">
        <v>-0.55297805642633224</v>
      </c>
      <c r="X6300" t="s">
        <v>348</v>
      </c>
    </row>
    <row r="6301" spans="1:24" x14ac:dyDescent="0.35">
      <c r="A6301">
        <v>3300023079</v>
      </c>
      <c r="B6301" t="s">
        <v>168</v>
      </c>
      <c r="C6301" t="s">
        <v>168</v>
      </c>
      <c r="D6301">
        <v>0</v>
      </c>
      <c r="E6301">
        <v>0</v>
      </c>
      <c r="F6301">
        <v>0</v>
      </c>
      <c r="G6301">
        <v>0</v>
      </c>
      <c r="H6301">
        <v>4</v>
      </c>
      <c r="I6301">
        <v>50000</v>
      </c>
      <c r="J6301">
        <v>0</v>
      </c>
      <c r="K6301">
        <v>0</v>
      </c>
      <c r="L6301">
        <v>2</v>
      </c>
      <c r="M6301">
        <v>44800</v>
      </c>
      <c r="N6301">
        <v>660000</v>
      </c>
      <c r="O6301">
        <v>754800</v>
      </c>
      <c r="P6301" t="s">
        <v>5</v>
      </c>
      <c r="Q6301" t="s">
        <v>17</v>
      </c>
      <c r="R6301" t="s">
        <v>169</v>
      </c>
      <c r="S6301" t="s">
        <v>170</v>
      </c>
      <c r="T6301">
        <v>486967.74193548388</v>
      </c>
      <c r="U6301">
        <v>449700</v>
      </c>
      <c r="V6301">
        <v>-37267.741935483878</v>
      </c>
      <c r="W6301">
        <v>-7.6530206677265511E-2</v>
      </c>
      <c r="X6301" t="s">
        <v>192</v>
      </c>
    </row>
    <row r="6302" spans="1:24" x14ac:dyDescent="0.35">
      <c r="A6302">
        <v>3301045723</v>
      </c>
      <c r="B6302" t="s">
        <v>168</v>
      </c>
      <c r="C6302" t="s">
        <v>168</v>
      </c>
      <c r="D6302">
        <v>0</v>
      </c>
      <c r="E6302">
        <v>0</v>
      </c>
      <c r="F6302">
        <v>1</v>
      </c>
      <c r="G6302">
        <v>55698</v>
      </c>
      <c r="H6302">
        <v>1</v>
      </c>
      <c r="I6302">
        <v>5000</v>
      </c>
      <c r="J6302">
        <v>0</v>
      </c>
      <c r="K6302">
        <v>0</v>
      </c>
      <c r="L6302">
        <v>0</v>
      </c>
      <c r="M6302">
        <v>0</v>
      </c>
      <c r="N6302">
        <v>2240000</v>
      </c>
      <c r="O6302">
        <v>2300698</v>
      </c>
      <c r="P6302" t="s">
        <v>5</v>
      </c>
      <c r="Q6302" t="s">
        <v>7</v>
      </c>
      <c r="R6302" t="s">
        <v>169</v>
      </c>
      <c r="S6302" t="s">
        <v>170</v>
      </c>
      <c r="T6302">
        <v>1484321.2903225806</v>
      </c>
      <c r="U6302">
        <v>5782896</v>
      </c>
      <c r="V6302">
        <v>4298574.7096774196</v>
      </c>
      <c r="W6302">
        <v>2.8959866962113239</v>
      </c>
      <c r="X6302" t="s">
        <v>201</v>
      </c>
    </row>
    <row r="6303" spans="1:24" x14ac:dyDescent="0.35">
      <c r="A6303">
        <v>6001121132</v>
      </c>
      <c r="B6303" t="s">
        <v>168</v>
      </c>
      <c r="C6303" t="s">
        <v>168</v>
      </c>
      <c r="D6303">
        <v>0</v>
      </c>
      <c r="E6303">
        <v>0</v>
      </c>
      <c r="F6303">
        <v>12</v>
      </c>
      <c r="G6303">
        <v>453600</v>
      </c>
      <c r="H6303">
        <v>29</v>
      </c>
      <c r="I6303">
        <v>605000</v>
      </c>
      <c r="J6303">
        <v>0</v>
      </c>
      <c r="K6303">
        <v>0</v>
      </c>
      <c r="L6303">
        <v>6</v>
      </c>
      <c r="M6303">
        <v>404400</v>
      </c>
      <c r="N6303">
        <v>1851000</v>
      </c>
      <c r="O6303">
        <v>3314000</v>
      </c>
      <c r="P6303" t="s">
        <v>5</v>
      </c>
      <c r="Q6303" t="s">
        <v>17</v>
      </c>
      <c r="R6303" t="s">
        <v>169</v>
      </c>
      <c r="S6303" t="s">
        <v>170</v>
      </c>
      <c r="T6303">
        <v>2138064.5161290322</v>
      </c>
      <c r="U6303">
        <v>464900</v>
      </c>
      <c r="V6303">
        <v>-1673164.5161290322</v>
      </c>
      <c r="W6303">
        <v>-0.78256035003017499</v>
      </c>
      <c r="X6303" t="s">
        <v>286</v>
      </c>
    </row>
    <row r="6304" spans="1:24" x14ac:dyDescent="0.35">
      <c r="A6304">
        <v>3301000611</v>
      </c>
      <c r="B6304" t="s">
        <v>168</v>
      </c>
      <c r="C6304" t="s">
        <v>168</v>
      </c>
      <c r="D6304">
        <v>0</v>
      </c>
      <c r="E6304">
        <v>0</v>
      </c>
      <c r="F6304">
        <v>35</v>
      </c>
      <c r="G6304">
        <v>1036429</v>
      </c>
      <c r="H6304">
        <v>67</v>
      </c>
      <c r="I6304">
        <v>2352000</v>
      </c>
      <c r="J6304">
        <v>0</v>
      </c>
      <c r="K6304">
        <v>0</v>
      </c>
      <c r="L6304">
        <v>78</v>
      </c>
      <c r="M6304">
        <v>6375660</v>
      </c>
      <c r="N6304">
        <v>2092500</v>
      </c>
      <c r="O6304">
        <v>11856589</v>
      </c>
      <c r="P6304" t="s">
        <v>5</v>
      </c>
      <c r="Q6304" t="s">
        <v>17</v>
      </c>
      <c r="R6304" t="s">
        <v>169</v>
      </c>
      <c r="S6304" t="s">
        <v>170</v>
      </c>
      <c r="T6304">
        <v>7649412.2580645159</v>
      </c>
      <c r="U6304">
        <v>7417778</v>
      </c>
      <c r="V6304">
        <v>-231634.25806451589</v>
      </c>
      <c r="W6304">
        <v>-3.0281314465737119E-2</v>
      </c>
      <c r="X6304" t="s">
        <v>404</v>
      </c>
    </row>
    <row r="6305" spans="1:24" x14ac:dyDescent="0.35">
      <c r="A6305">
        <v>3301062478</v>
      </c>
      <c r="B6305" t="s">
        <v>168</v>
      </c>
      <c r="C6305" t="s">
        <v>168</v>
      </c>
      <c r="D6305">
        <v>0</v>
      </c>
      <c r="E6305">
        <v>0</v>
      </c>
      <c r="F6305">
        <v>53</v>
      </c>
      <c r="G6305">
        <v>1705940</v>
      </c>
      <c r="H6305">
        <v>4</v>
      </c>
      <c r="I6305">
        <v>65000</v>
      </c>
      <c r="J6305">
        <v>0</v>
      </c>
      <c r="K6305">
        <v>0</v>
      </c>
      <c r="L6305">
        <v>1</v>
      </c>
      <c r="M6305">
        <v>22400</v>
      </c>
      <c r="N6305">
        <v>215000</v>
      </c>
      <c r="O6305">
        <v>2008340</v>
      </c>
      <c r="P6305" t="s">
        <v>5</v>
      </c>
      <c r="Q6305" t="s">
        <v>9</v>
      </c>
      <c r="R6305" t="s">
        <v>169</v>
      </c>
      <c r="S6305" t="s">
        <v>170</v>
      </c>
      <c r="T6305">
        <v>1295703.2258064516</v>
      </c>
      <c r="U6305">
        <v>489982</v>
      </c>
      <c r="V6305">
        <v>-805721.22580645164</v>
      </c>
      <c r="W6305">
        <v>-0.62184087355726625</v>
      </c>
      <c r="X6305" t="s">
        <v>243</v>
      </c>
    </row>
    <row r="6306" spans="1:24" x14ac:dyDescent="0.35">
      <c r="A6306">
        <v>3300010183</v>
      </c>
      <c r="B6306" t="s">
        <v>168</v>
      </c>
      <c r="C6306" t="s">
        <v>168</v>
      </c>
      <c r="D6306">
        <v>0</v>
      </c>
      <c r="E6306">
        <v>0</v>
      </c>
      <c r="F6306">
        <v>0</v>
      </c>
      <c r="G6306">
        <v>0</v>
      </c>
      <c r="H6306">
        <v>1</v>
      </c>
      <c r="I6306">
        <v>2000</v>
      </c>
      <c r="J6306">
        <v>0</v>
      </c>
      <c r="K6306">
        <v>0</v>
      </c>
      <c r="L6306">
        <v>0</v>
      </c>
      <c r="M6306">
        <v>0</v>
      </c>
      <c r="N6306">
        <v>330000</v>
      </c>
      <c r="O6306">
        <v>332000</v>
      </c>
      <c r="P6306" t="s">
        <v>5</v>
      </c>
      <c r="Q6306" t="s">
        <v>12</v>
      </c>
      <c r="R6306" t="s">
        <v>169</v>
      </c>
      <c r="S6306" t="s">
        <v>170</v>
      </c>
      <c r="T6306">
        <v>214193.54838709679</v>
      </c>
      <c r="U6306">
        <v>480000</v>
      </c>
      <c r="V6306">
        <v>265806.45161290321</v>
      </c>
      <c r="W6306">
        <v>1.2409638554216866</v>
      </c>
      <c r="X6306" t="s">
        <v>206</v>
      </c>
    </row>
    <row r="6307" spans="1:24" x14ac:dyDescent="0.35">
      <c r="A6307">
        <v>3300002783</v>
      </c>
      <c r="B6307" t="s">
        <v>168</v>
      </c>
      <c r="C6307" t="s">
        <v>168</v>
      </c>
      <c r="D6307">
        <v>0</v>
      </c>
      <c r="E6307">
        <v>0</v>
      </c>
      <c r="F6307">
        <v>180</v>
      </c>
      <c r="G6307">
        <v>6666302</v>
      </c>
      <c r="H6307">
        <v>90</v>
      </c>
      <c r="I6307">
        <v>2822000</v>
      </c>
      <c r="J6307">
        <v>0</v>
      </c>
      <c r="K6307">
        <v>0</v>
      </c>
      <c r="L6307">
        <v>126</v>
      </c>
      <c r="M6307">
        <v>6742400</v>
      </c>
      <c r="N6307">
        <v>150000</v>
      </c>
      <c r="O6307">
        <v>16380702</v>
      </c>
      <c r="P6307" t="s">
        <v>5</v>
      </c>
      <c r="Q6307" t="s">
        <v>15</v>
      </c>
      <c r="R6307" t="s">
        <v>169</v>
      </c>
      <c r="S6307" t="s">
        <v>170</v>
      </c>
      <c r="T6307">
        <v>10568194.838709679</v>
      </c>
      <c r="U6307">
        <v>13679835</v>
      </c>
      <c r="V6307">
        <v>3111640.1612903215</v>
      </c>
      <c r="W6307">
        <v>0.29443440519215835</v>
      </c>
      <c r="X6307" t="s">
        <v>177</v>
      </c>
    </row>
    <row r="6308" spans="1:24" x14ac:dyDescent="0.35">
      <c r="A6308">
        <v>3300014296</v>
      </c>
      <c r="B6308" t="s">
        <v>168</v>
      </c>
      <c r="C6308" t="s">
        <v>168</v>
      </c>
      <c r="D6308">
        <v>0</v>
      </c>
      <c r="E6308">
        <v>0</v>
      </c>
      <c r="F6308">
        <v>37</v>
      </c>
      <c r="G6308">
        <v>1439938</v>
      </c>
      <c r="H6308">
        <v>35</v>
      </c>
      <c r="I6308">
        <v>810000</v>
      </c>
      <c r="J6308">
        <v>0</v>
      </c>
      <c r="K6308">
        <v>0</v>
      </c>
      <c r="L6308">
        <v>0</v>
      </c>
      <c r="M6308">
        <v>0</v>
      </c>
      <c r="N6308">
        <v>342000</v>
      </c>
      <c r="O6308">
        <v>2591938</v>
      </c>
      <c r="P6308" t="s">
        <v>5</v>
      </c>
      <c r="Q6308" t="s">
        <v>8</v>
      </c>
      <c r="R6308" t="s">
        <v>169</v>
      </c>
      <c r="S6308" t="s">
        <v>170</v>
      </c>
      <c r="T6308">
        <v>1672218.064516129</v>
      </c>
      <c r="U6308">
        <v>2917349</v>
      </c>
      <c r="V6308">
        <v>1245130.935483871</v>
      </c>
      <c r="W6308">
        <v>0.74459842403637744</v>
      </c>
      <c r="X6308" t="s">
        <v>264</v>
      </c>
    </row>
    <row r="6309" spans="1:24" x14ac:dyDescent="0.35">
      <c r="A6309">
        <v>3301019574</v>
      </c>
      <c r="B6309" t="s">
        <v>168</v>
      </c>
      <c r="C6309" t="s">
        <v>168</v>
      </c>
      <c r="D6309">
        <v>0</v>
      </c>
      <c r="E6309">
        <v>0</v>
      </c>
      <c r="F6309">
        <v>106</v>
      </c>
      <c r="G6309">
        <v>3880183</v>
      </c>
      <c r="H6309">
        <v>1</v>
      </c>
      <c r="I6309">
        <v>15000</v>
      </c>
      <c r="J6309">
        <v>0</v>
      </c>
      <c r="K6309">
        <v>0</v>
      </c>
      <c r="L6309">
        <v>13</v>
      </c>
      <c r="M6309">
        <v>734274</v>
      </c>
      <c r="N6309">
        <v>2491000</v>
      </c>
      <c r="O6309">
        <v>7120457</v>
      </c>
      <c r="P6309" t="s">
        <v>5</v>
      </c>
      <c r="Q6309" t="s">
        <v>16</v>
      </c>
      <c r="R6309" t="s">
        <v>207</v>
      </c>
      <c r="S6309" t="s">
        <v>170</v>
      </c>
      <c r="T6309">
        <v>4593843.2258064514</v>
      </c>
      <c r="U6309">
        <v>4041904</v>
      </c>
      <c r="V6309">
        <v>-551939.2258064514</v>
      </c>
      <c r="W6309">
        <v>-0.1201475972679843</v>
      </c>
      <c r="X6309" t="s">
        <v>370</v>
      </c>
    </row>
    <row r="6310" spans="1:24" x14ac:dyDescent="0.35">
      <c r="A6310">
        <v>3300021741</v>
      </c>
      <c r="B6310" t="s">
        <v>168</v>
      </c>
      <c r="C6310" t="s">
        <v>168</v>
      </c>
      <c r="D6310">
        <v>0</v>
      </c>
      <c r="E6310">
        <v>0</v>
      </c>
      <c r="F6310">
        <v>109</v>
      </c>
      <c r="G6310">
        <v>2299047</v>
      </c>
      <c r="H6310">
        <v>4</v>
      </c>
      <c r="I6310">
        <v>120000</v>
      </c>
      <c r="J6310">
        <v>0</v>
      </c>
      <c r="K6310">
        <v>0</v>
      </c>
      <c r="L6310">
        <v>10</v>
      </c>
      <c r="M6310">
        <v>704000</v>
      </c>
      <c r="N6310">
        <v>6472500</v>
      </c>
      <c r="O6310">
        <v>9595547</v>
      </c>
      <c r="P6310" t="s">
        <v>5</v>
      </c>
      <c r="Q6310" t="s">
        <v>16</v>
      </c>
      <c r="R6310" t="s">
        <v>169</v>
      </c>
      <c r="S6310" t="s">
        <v>170</v>
      </c>
      <c r="T6310">
        <v>6190675.4838709673</v>
      </c>
      <c r="U6310">
        <v>502805</v>
      </c>
      <c r="V6310">
        <v>-5687870.4838709673</v>
      </c>
      <c r="W6310">
        <v>-0.91878026859750672</v>
      </c>
      <c r="X6310" t="s">
        <v>265</v>
      </c>
    </row>
    <row r="6311" spans="1:24" x14ac:dyDescent="0.35">
      <c r="A6311">
        <v>6001138950</v>
      </c>
      <c r="B6311" t="s">
        <v>168</v>
      </c>
      <c r="C6311" t="s">
        <v>168</v>
      </c>
      <c r="D6311">
        <v>0</v>
      </c>
      <c r="E6311">
        <v>0</v>
      </c>
      <c r="F6311">
        <v>0</v>
      </c>
      <c r="G6311">
        <v>0</v>
      </c>
      <c r="H6311">
        <v>7</v>
      </c>
      <c r="I6311">
        <v>115000</v>
      </c>
      <c r="J6311">
        <v>0</v>
      </c>
      <c r="K6311">
        <v>0</v>
      </c>
      <c r="L6311">
        <v>2</v>
      </c>
      <c r="M6311">
        <v>154800</v>
      </c>
      <c r="N6311">
        <v>150000</v>
      </c>
      <c r="O6311">
        <v>419800</v>
      </c>
      <c r="P6311" t="s">
        <v>5</v>
      </c>
      <c r="Q6311" t="s">
        <v>14</v>
      </c>
      <c r="R6311" t="s">
        <v>169</v>
      </c>
      <c r="S6311" t="s">
        <v>170</v>
      </c>
      <c r="T6311">
        <v>270838.70967741933</v>
      </c>
      <c r="U6311">
        <v>348399</v>
      </c>
      <c r="V6311">
        <v>77560.290322580666</v>
      </c>
      <c r="W6311">
        <v>0.28637077179609349</v>
      </c>
      <c r="X6311" t="s">
        <v>366</v>
      </c>
    </row>
    <row r="6312" spans="1:24" x14ac:dyDescent="0.35">
      <c r="A6312">
        <v>3301066354</v>
      </c>
      <c r="B6312" t="s">
        <v>168</v>
      </c>
      <c r="C6312" t="s">
        <v>168</v>
      </c>
      <c r="D6312">
        <v>0</v>
      </c>
      <c r="E6312">
        <v>0</v>
      </c>
      <c r="F6312">
        <v>0</v>
      </c>
      <c r="G6312">
        <v>0</v>
      </c>
      <c r="H6312">
        <v>1</v>
      </c>
      <c r="I6312">
        <v>15000</v>
      </c>
      <c r="J6312">
        <v>0</v>
      </c>
      <c r="K6312">
        <v>0</v>
      </c>
      <c r="L6312">
        <v>0</v>
      </c>
      <c r="M6312">
        <v>0</v>
      </c>
      <c r="N6312">
        <v>30000</v>
      </c>
      <c r="O6312">
        <v>45000</v>
      </c>
      <c r="P6312" t="s">
        <v>5</v>
      </c>
      <c r="Q6312" t="s">
        <v>13</v>
      </c>
      <c r="R6312" t="s">
        <v>169</v>
      </c>
      <c r="S6312" t="s">
        <v>170</v>
      </c>
      <c r="T6312">
        <v>29032.258064516129</v>
      </c>
      <c r="U6312">
        <v>0</v>
      </c>
      <c r="V6312">
        <v>-29032.258064516129</v>
      </c>
      <c r="W6312">
        <v>0</v>
      </c>
      <c r="X6312" t="s">
        <v>397</v>
      </c>
    </row>
    <row r="6313" spans="1:24" x14ac:dyDescent="0.35">
      <c r="A6313">
        <v>3300014001</v>
      </c>
      <c r="B6313" t="s">
        <v>168</v>
      </c>
      <c r="C6313" t="s">
        <v>168</v>
      </c>
      <c r="D6313">
        <v>0</v>
      </c>
      <c r="E6313">
        <v>0</v>
      </c>
      <c r="F6313">
        <v>88</v>
      </c>
      <c r="G6313">
        <v>2922802</v>
      </c>
      <c r="H6313">
        <v>1</v>
      </c>
      <c r="I6313">
        <v>100000</v>
      </c>
      <c r="J6313">
        <v>0</v>
      </c>
      <c r="K6313">
        <v>0</v>
      </c>
      <c r="L6313">
        <v>1</v>
      </c>
      <c r="M6313">
        <v>102400</v>
      </c>
      <c r="N6313">
        <v>1464700</v>
      </c>
      <c r="O6313">
        <v>4589902</v>
      </c>
      <c r="P6313" t="s">
        <v>5</v>
      </c>
      <c r="Q6313" t="s">
        <v>7</v>
      </c>
      <c r="R6313" t="s">
        <v>169</v>
      </c>
      <c r="S6313" t="s">
        <v>170</v>
      </c>
      <c r="T6313">
        <v>2961227.0967741935</v>
      </c>
      <c r="U6313">
        <v>2548891</v>
      </c>
      <c r="V6313">
        <v>-412336.09677419346</v>
      </c>
      <c r="W6313">
        <v>-0.13924501002417911</v>
      </c>
      <c r="X6313" t="s">
        <v>289</v>
      </c>
    </row>
    <row r="6314" spans="1:24" x14ac:dyDescent="0.35">
      <c r="A6314">
        <v>3300008916</v>
      </c>
      <c r="B6314" t="s">
        <v>168</v>
      </c>
      <c r="C6314" t="s">
        <v>168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507500</v>
      </c>
      <c r="O6314">
        <v>507500</v>
      </c>
      <c r="P6314" t="s">
        <v>5</v>
      </c>
      <c r="Q6314" t="s">
        <v>16</v>
      </c>
      <c r="R6314" t="s">
        <v>169</v>
      </c>
      <c r="S6314" t="s">
        <v>170</v>
      </c>
      <c r="T6314">
        <v>327419.35483870964</v>
      </c>
      <c r="U6314">
        <v>554600</v>
      </c>
      <c r="V6314">
        <v>227180.64516129036</v>
      </c>
      <c r="W6314">
        <v>0.69385221674876862</v>
      </c>
      <c r="X6314" t="s">
        <v>330</v>
      </c>
    </row>
    <row r="6315" spans="1:24" x14ac:dyDescent="0.35">
      <c r="A6315">
        <v>6001133160</v>
      </c>
      <c r="B6315" t="s">
        <v>168</v>
      </c>
      <c r="C6315" t="s">
        <v>168</v>
      </c>
      <c r="D6315">
        <v>0</v>
      </c>
      <c r="E6315">
        <v>0</v>
      </c>
      <c r="F6315">
        <v>102</v>
      </c>
      <c r="G6315">
        <v>3253796</v>
      </c>
      <c r="H6315">
        <v>29</v>
      </c>
      <c r="I6315">
        <v>1245000</v>
      </c>
      <c r="J6315">
        <v>0</v>
      </c>
      <c r="K6315">
        <v>0</v>
      </c>
      <c r="L6315">
        <v>5</v>
      </c>
      <c r="M6315">
        <v>382000</v>
      </c>
      <c r="N6315">
        <v>60000</v>
      </c>
      <c r="O6315">
        <v>4940796</v>
      </c>
      <c r="P6315" t="s">
        <v>5</v>
      </c>
      <c r="Q6315" t="s">
        <v>13</v>
      </c>
      <c r="R6315" t="s">
        <v>169</v>
      </c>
      <c r="S6315" t="s">
        <v>170</v>
      </c>
      <c r="T6315">
        <v>3187610.3225806453</v>
      </c>
      <c r="U6315">
        <v>4087229</v>
      </c>
      <c r="V6315">
        <v>899618.67741935467</v>
      </c>
      <c r="W6315">
        <v>0.28222354252229787</v>
      </c>
      <c r="X6315" t="s">
        <v>274</v>
      </c>
    </row>
    <row r="6316" spans="1:24" x14ac:dyDescent="0.35">
      <c r="A6316">
        <v>3300014770</v>
      </c>
      <c r="B6316" t="s">
        <v>168</v>
      </c>
      <c r="C6316" t="s">
        <v>168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214000</v>
      </c>
      <c r="O6316">
        <v>214000</v>
      </c>
      <c r="P6316" t="s">
        <v>5</v>
      </c>
      <c r="Q6316" t="s">
        <v>8</v>
      </c>
      <c r="R6316" t="s">
        <v>169</v>
      </c>
      <c r="S6316" t="s">
        <v>170</v>
      </c>
      <c r="T6316">
        <v>138064.51612903224</v>
      </c>
      <c r="U6316">
        <v>1030000</v>
      </c>
      <c r="V6316">
        <v>891935.48387096776</v>
      </c>
      <c r="W6316">
        <v>6.4602803738317762</v>
      </c>
      <c r="X6316" t="s">
        <v>310</v>
      </c>
    </row>
    <row r="6317" spans="1:24" x14ac:dyDescent="0.35">
      <c r="A6317">
        <v>6001133777</v>
      </c>
      <c r="B6317" t="s">
        <v>168</v>
      </c>
      <c r="C6317" t="s">
        <v>168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150000</v>
      </c>
      <c r="O6317">
        <v>150000</v>
      </c>
      <c r="P6317" t="s">
        <v>5</v>
      </c>
      <c r="Q6317" t="s">
        <v>14</v>
      </c>
      <c r="R6317" t="s">
        <v>169</v>
      </c>
      <c r="S6317" t="s">
        <v>170</v>
      </c>
      <c r="T6317">
        <v>96774.193548387106</v>
      </c>
      <c r="U6317">
        <v>185000</v>
      </c>
      <c r="V6317">
        <v>88225.806451612894</v>
      </c>
      <c r="W6317">
        <v>0.9116666666666664</v>
      </c>
      <c r="X6317" t="s">
        <v>249</v>
      </c>
    </row>
    <row r="6318" spans="1:24" x14ac:dyDescent="0.35">
      <c r="A6318">
        <v>3301066569</v>
      </c>
      <c r="B6318" t="s">
        <v>168</v>
      </c>
      <c r="C6318" t="s">
        <v>168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330000</v>
      </c>
      <c r="O6318">
        <v>330000</v>
      </c>
      <c r="P6318" t="s">
        <v>5</v>
      </c>
      <c r="Q6318" t="s">
        <v>12</v>
      </c>
      <c r="R6318" t="s">
        <v>169</v>
      </c>
      <c r="S6318" t="s">
        <v>170</v>
      </c>
      <c r="T6318">
        <v>212903.22580645164</v>
      </c>
      <c r="U6318">
        <v>515000</v>
      </c>
      <c r="V6318">
        <v>302096.77419354836</v>
      </c>
      <c r="W6318">
        <v>1.4189393939393935</v>
      </c>
      <c r="X6318" t="s">
        <v>381</v>
      </c>
    </row>
    <row r="6319" spans="1:24" x14ac:dyDescent="0.35">
      <c r="A6319">
        <v>6001127130</v>
      </c>
      <c r="B6319" t="s">
        <v>168</v>
      </c>
      <c r="C6319" t="s">
        <v>168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150000</v>
      </c>
      <c r="O6319">
        <v>150000</v>
      </c>
      <c r="P6319" t="s">
        <v>5</v>
      </c>
      <c r="Q6319" t="s">
        <v>13</v>
      </c>
      <c r="R6319" t="s">
        <v>169</v>
      </c>
      <c r="S6319" t="s">
        <v>170</v>
      </c>
      <c r="T6319">
        <v>96774.193548387106</v>
      </c>
      <c r="U6319">
        <v>0</v>
      </c>
      <c r="V6319">
        <v>-96774.193548387106</v>
      </c>
      <c r="W6319">
        <v>0</v>
      </c>
      <c r="X6319" t="s">
        <v>242</v>
      </c>
    </row>
    <row r="6320" spans="1:24" x14ac:dyDescent="0.35">
      <c r="A6320">
        <v>3300022613</v>
      </c>
      <c r="B6320" t="s">
        <v>168</v>
      </c>
      <c r="C6320" t="s">
        <v>168</v>
      </c>
      <c r="D6320">
        <v>0</v>
      </c>
      <c r="E6320">
        <v>0</v>
      </c>
      <c r="F6320">
        <v>66</v>
      </c>
      <c r="G6320">
        <v>2298428</v>
      </c>
      <c r="H6320">
        <v>77</v>
      </c>
      <c r="I6320">
        <v>2465000</v>
      </c>
      <c r="J6320">
        <v>0</v>
      </c>
      <c r="K6320">
        <v>0</v>
      </c>
      <c r="L6320">
        <v>6</v>
      </c>
      <c r="M6320">
        <v>714400</v>
      </c>
      <c r="N6320">
        <v>75000</v>
      </c>
      <c r="O6320">
        <v>5552828</v>
      </c>
      <c r="P6320" t="s">
        <v>5</v>
      </c>
      <c r="Q6320" t="s">
        <v>14</v>
      </c>
      <c r="R6320" t="s">
        <v>207</v>
      </c>
      <c r="S6320" t="s">
        <v>170</v>
      </c>
      <c r="T6320">
        <v>3582469.6774193547</v>
      </c>
      <c r="U6320">
        <v>3326568</v>
      </c>
      <c r="V6320">
        <v>-255901.67741935467</v>
      </c>
      <c r="W6320">
        <v>-7.1431638077030235E-2</v>
      </c>
      <c r="X6320" t="s">
        <v>313</v>
      </c>
    </row>
    <row r="6321" spans="1:24" x14ac:dyDescent="0.35">
      <c r="A6321">
        <v>3300020555</v>
      </c>
      <c r="B6321" t="s">
        <v>168</v>
      </c>
      <c r="C6321" t="s">
        <v>168</v>
      </c>
      <c r="D6321">
        <v>0</v>
      </c>
      <c r="E6321">
        <v>0</v>
      </c>
      <c r="F6321">
        <v>37</v>
      </c>
      <c r="G6321">
        <v>930896</v>
      </c>
      <c r="H6321">
        <v>2</v>
      </c>
      <c r="I6321">
        <v>10000</v>
      </c>
      <c r="J6321">
        <v>0</v>
      </c>
      <c r="K6321">
        <v>0</v>
      </c>
      <c r="L6321">
        <v>0</v>
      </c>
      <c r="M6321">
        <v>0</v>
      </c>
      <c r="N6321">
        <v>718800</v>
      </c>
      <c r="O6321">
        <v>1659696</v>
      </c>
      <c r="P6321" t="s">
        <v>5</v>
      </c>
      <c r="Q6321" t="s">
        <v>6</v>
      </c>
      <c r="R6321" t="s">
        <v>169</v>
      </c>
      <c r="S6321" t="s">
        <v>170</v>
      </c>
      <c r="T6321">
        <v>1070771.6129032257</v>
      </c>
      <c r="U6321">
        <v>1079749</v>
      </c>
      <c r="V6321">
        <v>8977.3870967742987</v>
      </c>
      <c r="W6321">
        <v>8.384035389613631E-3</v>
      </c>
      <c r="X6321" t="s">
        <v>178</v>
      </c>
    </row>
    <row r="6322" spans="1:24" x14ac:dyDescent="0.35">
      <c r="A6322">
        <v>3300014829</v>
      </c>
      <c r="B6322" t="s">
        <v>168</v>
      </c>
      <c r="C6322" t="s">
        <v>168</v>
      </c>
      <c r="D6322">
        <v>0</v>
      </c>
      <c r="E6322">
        <v>0</v>
      </c>
      <c r="F6322">
        <v>86</v>
      </c>
      <c r="G6322">
        <v>2909248</v>
      </c>
      <c r="H6322">
        <v>26</v>
      </c>
      <c r="I6322">
        <v>515000</v>
      </c>
      <c r="J6322">
        <v>0</v>
      </c>
      <c r="K6322">
        <v>0</v>
      </c>
      <c r="L6322">
        <v>74</v>
      </c>
      <c r="M6322">
        <v>5400688</v>
      </c>
      <c r="N6322">
        <v>271500</v>
      </c>
      <c r="O6322">
        <v>9096436</v>
      </c>
      <c r="P6322" t="s">
        <v>5</v>
      </c>
      <c r="Q6322" t="s">
        <v>8</v>
      </c>
      <c r="R6322" t="s">
        <v>169</v>
      </c>
      <c r="S6322" t="s">
        <v>170</v>
      </c>
      <c r="T6322">
        <v>5868668.3870967748</v>
      </c>
      <c r="U6322">
        <v>5512094</v>
      </c>
      <c r="V6322">
        <v>-356574.38709677476</v>
      </c>
      <c r="W6322">
        <v>-6.0758993962030883E-2</v>
      </c>
      <c r="X6322" t="s">
        <v>191</v>
      </c>
    </row>
    <row r="6323" spans="1:24" x14ac:dyDescent="0.35">
      <c r="A6323">
        <v>3300001470</v>
      </c>
      <c r="B6323" t="s">
        <v>168</v>
      </c>
      <c r="C6323" t="s">
        <v>168</v>
      </c>
      <c r="D6323">
        <v>0</v>
      </c>
      <c r="E6323">
        <v>0</v>
      </c>
      <c r="F6323">
        <v>806</v>
      </c>
      <c r="G6323">
        <v>38781746</v>
      </c>
      <c r="H6323">
        <v>393</v>
      </c>
      <c r="I6323">
        <v>18263000</v>
      </c>
      <c r="J6323">
        <v>0</v>
      </c>
      <c r="K6323">
        <v>0</v>
      </c>
      <c r="L6323">
        <v>93</v>
      </c>
      <c r="M6323">
        <v>6383200</v>
      </c>
      <c r="N6323">
        <v>150000</v>
      </c>
      <c r="O6323">
        <v>63577946</v>
      </c>
      <c r="P6323" t="s">
        <v>5</v>
      </c>
      <c r="Q6323" t="s">
        <v>15</v>
      </c>
      <c r="R6323" t="s">
        <v>169</v>
      </c>
      <c r="S6323" t="s">
        <v>170</v>
      </c>
      <c r="T6323">
        <v>41018029.677419357</v>
      </c>
      <c r="U6323">
        <v>47740067</v>
      </c>
      <c r="V6323">
        <v>6722037.322580643</v>
      </c>
      <c r="W6323">
        <v>0.16388006385107179</v>
      </c>
      <c r="X6323" t="s">
        <v>179</v>
      </c>
    </row>
    <row r="6324" spans="1:24" x14ac:dyDescent="0.35">
      <c r="A6324">
        <v>3300006353</v>
      </c>
      <c r="B6324" t="s">
        <v>168</v>
      </c>
      <c r="C6324" t="s">
        <v>168</v>
      </c>
      <c r="D6324">
        <v>0</v>
      </c>
      <c r="E6324">
        <v>0</v>
      </c>
      <c r="F6324">
        <v>103</v>
      </c>
      <c r="G6324">
        <v>2646367</v>
      </c>
      <c r="H6324">
        <v>7</v>
      </c>
      <c r="I6324">
        <v>139000</v>
      </c>
      <c r="J6324">
        <v>0</v>
      </c>
      <c r="K6324">
        <v>0</v>
      </c>
      <c r="L6324">
        <v>3</v>
      </c>
      <c r="M6324">
        <v>147200</v>
      </c>
      <c r="N6324">
        <v>150000</v>
      </c>
      <c r="O6324">
        <v>3082567</v>
      </c>
      <c r="P6324" t="s">
        <v>5</v>
      </c>
      <c r="Q6324" t="s">
        <v>14</v>
      </c>
      <c r="R6324" t="s">
        <v>169</v>
      </c>
      <c r="S6324" t="s">
        <v>170</v>
      </c>
      <c r="T6324">
        <v>1988752.9032258063</v>
      </c>
      <c r="U6324">
        <v>1459434</v>
      </c>
      <c r="V6324">
        <v>-529318.90322580631</v>
      </c>
      <c r="W6324">
        <v>-0.26615619384753031</v>
      </c>
      <c r="X6324" t="s">
        <v>382</v>
      </c>
    </row>
    <row r="6325" spans="1:24" x14ac:dyDescent="0.35">
      <c r="A6325">
        <v>3301025948</v>
      </c>
      <c r="B6325" t="s">
        <v>168</v>
      </c>
      <c r="C6325" t="s">
        <v>168</v>
      </c>
      <c r="D6325">
        <v>0</v>
      </c>
      <c r="E6325">
        <v>0</v>
      </c>
      <c r="F6325">
        <v>0</v>
      </c>
      <c r="G6325">
        <v>0</v>
      </c>
      <c r="H6325">
        <v>14</v>
      </c>
      <c r="I6325">
        <v>695000</v>
      </c>
      <c r="J6325">
        <v>0</v>
      </c>
      <c r="K6325">
        <v>0</v>
      </c>
      <c r="L6325">
        <v>2</v>
      </c>
      <c r="M6325">
        <v>104800</v>
      </c>
      <c r="N6325">
        <v>180000</v>
      </c>
      <c r="O6325">
        <v>979800</v>
      </c>
      <c r="P6325" t="s">
        <v>5</v>
      </c>
      <c r="Q6325" t="s">
        <v>15</v>
      </c>
      <c r="R6325" t="s">
        <v>169</v>
      </c>
      <c r="S6325" t="s">
        <v>170</v>
      </c>
      <c r="T6325">
        <v>632129.03225806449</v>
      </c>
      <c r="U6325">
        <v>967200</v>
      </c>
      <c r="V6325">
        <v>335070.96774193551</v>
      </c>
      <c r="W6325">
        <v>0.53006736068585436</v>
      </c>
      <c r="X6325" t="s">
        <v>214</v>
      </c>
    </row>
    <row r="6326" spans="1:24" x14ac:dyDescent="0.35">
      <c r="A6326">
        <v>3301060879</v>
      </c>
      <c r="B6326" t="s">
        <v>168</v>
      </c>
      <c r="C6326" t="s">
        <v>168</v>
      </c>
      <c r="D6326">
        <v>0</v>
      </c>
      <c r="E6326">
        <v>0</v>
      </c>
      <c r="F6326">
        <v>53</v>
      </c>
      <c r="G6326">
        <v>2141157</v>
      </c>
      <c r="H6326">
        <v>5</v>
      </c>
      <c r="I6326">
        <v>240000</v>
      </c>
      <c r="J6326">
        <v>0</v>
      </c>
      <c r="K6326">
        <v>0</v>
      </c>
      <c r="L6326">
        <v>5</v>
      </c>
      <c r="M6326">
        <v>252000</v>
      </c>
      <c r="N6326">
        <v>30000</v>
      </c>
      <c r="O6326">
        <v>2663157</v>
      </c>
      <c r="P6326" t="s">
        <v>5</v>
      </c>
      <c r="Q6326" t="s">
        <v>15</v>
      </c>
      <c r="R6326" t="s">
        <v>169</v>
      </c>
      <c r="S6326" t="s">
        <v>170</v>
      </c>
      <c r="T6326">
        <v>1718165.8064516131</v>
      </c>
      <c r="U6326">
        <v>1868551</v>
      </c>
      <c r="V6326">
        <v>150385.19354838692</v>
      </c>
      <c r="W6326">
        <v>8.7526589682846323E-2</v>
      </c>
      <c r="X6326" t="s">
        <v>251</v>
      </c>
    </row>
    <row r="6327" spans="1:24" x14ac:dyDescent="0.35">
      <c r="A6327">
        <v>3300026477</v>
      </c>
      <c r="B6327" t="s">
        <v>168</v>
      </c>
      <c r="C6327" t="s">
        <v>168</v>
      </c>
      <c r="D6327">
        <v>0</v>
      </c>
      <c r="E6327">
        <v>0</v>
      </c>
      <c r="F6327">
        <v>592</v>
      </c>
      <c r="G6327">
        <v>23363219</v>
      </c>
      <c r="H6327">
        <v>292</v>
      </c>
      <c r="I6327">
        <v>7904000</v>
      </c>
      <c r="J6327">
        <v>0</v>
      </c>
      <c r="K6327">
        <v>0</v>
      </c>
      <c r="L6327">
        <v>100</v>
      </c>
      <c r="M6327">
        <v>4798471</v>
      </c>
      <c r="N6327">
        <v>1524800</v>
      </c>
      <c r="O6327">
        <v>37590490</v>
      </c>
      <c r="P6327" t="s">
        <v>5</v>
      </c>
      <c r="Q6327" t="s">
        <v>8</v>
      </c>
      <c r="R6327" t="s">
        <v>169</v>
      </c>
      <c r="S6327" t="s">
        <v>170</v>
      </c>
      <c r="T6327">
        <v>24251929.032258064</v>
      </c>
      <c r="U6327">
        <v>22251687</v>
      </c>
      <c r="V6327">
        <v>-2000242.0322580636</v>
      </c>
      <c r="W6327">
        <v>-8.2477646606894384E-2</v>
      </c>
      <c r="X6327" t="s">
        <v>262</v>
      </c>
    </row>
    <row r="6328" spans="1:24" x14ac:dyDescent="0.35">
      <c r="A6328">
        <v>3300000174</v>
      </c>
      <c r="B6328" t="s">
        <v>168</v>
      </c>
      <c r="C6328" t="s">
        <v>168</v>
      </c>
      <c r="D6328">
        <v>0</v>
      </c>
      <c r="E6328">
        <v>0</v>
      </c>
      <c r="F6328">
        <v>174</v>
      </c>
      <c r="G6328">
        <v>7479333</v>
      </c>
      <c r="H6328">
        <v>102</v>
      </c>
      <c r="I6328">
        <v>3620000</v>
      </c>
      <c r="J6328">
        <v>0</v>
      </c>
      <c r="K6328">
        <v>0</v>
      </c>
      <c r="L6328">
        <v>57</v>
      </c>
      <c r="M6328">
        <v>6130000</v>
      </c>
      <c r="N6328">
        <v>475000</v>
      </c>
      <c r="O6328">
        <v>17704333</v>
      </c>
      <c r="P6328" t="s">
        <v>5</v>
      </c>
      <c r="Q6328" t="s">
        <v>15</v>
      </c>
      <c r="R6328" t="s">
        <v>169</v>
      </c>
      <c r="S6328" t="s">
        <v>170</v>
      </c>
      <c r="T6328">
        <v>11422150.322580645</v>
      </c>
      <c r="U6328">
        <v>11178891</v>
      </c>
      <c r="V6328">
        <v>-243259.32258064486</v>
      </c>
      <c r="W6328">
        <v>-2.1297156464465505E-2</v>
      </c>
      <c r="X6328" t="s">
        <v>179</v>
      </c>
    </row>
    <row r="6329" spans="1:24" x14ac:dyDescent="0.35">
      <c r="A6329">
        <v>3301076041</v>
      </c>
      <c r="B6329" t="s">
        <v>168</v>
      </c>
      <c r="C6329" t="s">
        <v>168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72000</v>
      </c>
      <c r="O6329">
        <v>72000</v>
      </c>
      <c r="P6329" t="s">
        <v>5</v>
      </c>
      <c r="Q6329" t="s">
        <v>9</v>
      </c>
      <c r="R6329" t="s">
        <v>169</v>
      </c>
      <c r="S6329" t="s">
        <v>170</v>
      </c>
      <c r="T6329">
        <v>46451.612903225803</v>
      </c>
      <c r="U6329">
        <v>164000</v>
      </c>
      <c r="V6329">
        <v>117548.3870967742</v>
      </c>
      <c r="W6329">
        <v>2.5305555555555559</v>
      </c>
      <c r="X6329" t="s">
        <v>270</v>
      </c>
    </row>
    <row r="6330" spans="1:24" x14ac:dyDescent="0.35">
      <c r="A6330">
        <v>3301076634</v>
      </c>
      <c r="B6330" t="s">
        <v>168</v>
      </c>
      <c r="C6330" t="s">
        <v>168</v>
      </c>
      <c r="D6330">
        <v>0</v>
      </c>
      <c r="E6330">
        <v>0</v>
      </c>
      <c r="F6330">
        <v>4</v>
      </c>
      <c r="G6330">
        <v>104196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330000</v>
      </c>
      <c r="O6330">
        <v>434196</v>
      </c>
      <c r="P6330" t="s">
        <v>5</v>
      </c>
      <c r="Q6330" t="s">
        <v>12</v>
      </c>
      <c r="R6330" t="s">
        <v>169</v>
      </c>
      <c r="S6330" t="s">
        <v>170</v>
      </c>
      <c r="T6330">
        <v>280126.45161290321</v>
      </c>
      <c r="U6330">
        <v>696893</v>
      </c>
      <c r="V6330">
        <v>416766.54838709679</v>
      </c>
      <c r="W6330">
        <v>1.487780057854057</v>
      </c>
      <c r="X6330" t="s">
        <v>279</v>
      </c>
    </row>
    <row r="6331" spans="1:24" x14ac:dyDescent="0.35">
      <c r="A6331">
        <v>3300014324</v>
      </c>
      <c r="B6331" t="s">
        <v>168</v>
      </c>
      <c r="C6331" t="s">
        <v>168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5033700</v>
      </c>
      <c r="O6331">
        <v>5033700</v>
      </c>
      <c r="P6331" t="s">
        <v>5</v>
      </c>
      <c r="Q6331" t="s">
        <v>7</v>
      </c>
      <c r="R6331" t="s">
        <v>169</v>
      </c>
      <c r="S6331" t="s">
        <v>170</v>
      </c>
      <c r="T6331">
        <v>3247548.3870967738</v>
      </c>
      <c r="U6331">
        <v>1151700</v>
      </c>
      <c r="V6331">
        <v>-2095848.3870967738</v>
      </c>
      <c r="W6331">
        <v>-0.64536325168365216</v>
      </c>
      <c r="X6331" t="s">
        <v>215</v>
      </c>
    </row>
    <row r="6332" spans="1:24" x14ac:dyDescent="0.35">
      <c r="A6332">
        <v>3300009764</v>
      </c>
      <c r="B6332" t="s">
        <v>168</v>
      </c>
      <c r="C6332" t="s">
        <v>168</v>
      </c>
      <c r="D6332">
        <v>0</v>
      </c>
      <c r="E6332">
        <v>0</v>
      </c>
      <c r="F6332">
        <v>21</v>
      </c>
      <c r="G6332">
        <v>839131</v>
      </c>
      <c r="H6332">
        <v>23</v>
      </c>
      <c r="I6332">
        <v>672000</v>
      </c>
      <c r="J6332">
        <v>0</v>
      </c>
      <c r="K6332">
        <v>0</v>
      </c>
      <c r="L6332">
        <v>0</v>
      </c>
      <c r="M6332">
        <v>0</v>
      </c>
      <c r="N6332">
        <v>302000</v>
      </c>
      <c r="O6332">
        <v>1813131</v>
      </c>
      <c r="P6332" t="s">
        <v>5</v>
      </c>
      <c r="Q6332" t="s">
        <v>12</v>
      </c>
      <c r="R6332" t="s">
        <v>169</v>
      </c>
      <c r="S6332" t="s">
        <v>170</v>
      </c>
      <c r="T6332">
        <v>1169761.935483871</v>
      </c>
      <c r="U6332">
        <v>818339</v>
      </c>
      <c r="V6332">
        <v>-351422.93548387103</v>
      </c>
      <c r="W6332">
        <v>-0.30042261149359872</v>
      </c>
      <c r="X6332" t="s">
        <v>248</v>
      </c>
    </row>
    <row r="6333" spans="1:24" x14ac:dyDescent="0.35">
      <c r="A6333">
        <v>3300007277</v>
      </c>
      <c r="B6333" t="s">
        <v>168</v>
      </c>
      <c r="C6333" t="s">
        <v>168</v>
      </c>
      <c r="D6333">
        <v>0</v>
      </c>
      <c r="E6333">
        <v>0</v>
      </c>
      <c r="F6333">
        <v>58</v>
      </c>
      <c r="G6333">
        <v>2332340</v>
      </c>
      <c r="H6333">
        <v>147</v>
      </c>
      <c r="I6333">
        <v>5375000</v>
      </c>
      <c r="J6333">
        <v>0</v>
      </c>
      <c r="K6333">
        <v>0</v>
      </c>
      <c r="L6333">
        <v>25</v>
      </c>
      <c r="M6333">
        <v>1060000</v>
      </c>
      <c r="N6333">
        <v>164000</v>
      </c>
      <c r="O6333">
        <v>8931340</v>
      </c>
      <c r="P6333" t="s">
        <v>5</v>
      </c>
      <c r="Q6333" t="s">
        <v>9</v>
      </c>
      <c r="R6333" t="s">
        <v>169</v>
      </c>
      <c r="S6333" t="s">
        <v>170</v>
      </c>
      <c r="T6333">
        <v>5762154.8387096776</v>
      </c>
      <c r="U6333">
        <v>6102456</v>
      </c>
      <c r="V6333">
        <v>340301.16129032243</v>
      </c>
      <c r="W6333">
        <v>5.9057968905001923E-2</v>
      </c>
      <c r="X6333" t="s">
        <v>239</v>
      </c>
    </row>
    <row r="6334" spans="1:24" x14ac:dyDescent="0.35">
      <c r="A6334">
        <v>3301051830</v>
      </c>
      <c r="B6334" t="s">
        <v>168</v>
      </c>
      <c r="C6334" t="s">
        <v>168</v>
      </c>
      <c r="D6334">
        <v>0</v>
      </c>
      <c r="E6334">
        <v>0</v>
      </c>
      <c r="F6334">
        <v>37</v>
      </c>
      <c r="G6334">
        <v>1573573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1977000</v>
      </c>
      <c r="O6334">
        <v>3550573</v>
      </c>
      <c r="P6334" t="s">
        <v>5</v>
      </c>
      <c r="Q6334" t="s">
        <v>12</v>
      </c>
      <c r="R6334" t="s">
        <v>169</v>
      </c>
      <c r="S6334" t="s">
        <v>170</v>
      </c>
      <c r="T6334">
        <v>2290692.2580645159</v>
      </c>
      <c r="U6334">
        <v>2182584</v>
      </c>
      <c r="V6334">
        <v>-108108.25806451589</v>
      </c>
      <c r="W6334">
        <v>-4.7194579579126983E-2</v>
      </c>
      <c r="X6334" t="s">
        <v>301</v>
      </c>
    </row>
    <row r="6335" spans="1:24" x14ac:dyDescent="0.35">
      <c r="A6335">
        <v>3301020640</v>
      </c>
      <c r="B6335" t="s">
        <v>168</v>
      </c>
      <c r="C6335" t="s">
        <v>168</v>
      </c>
      <c r="D6335">
        <v>0</v>
      </c>
      <c r="E6335">
        <v>0</v>
      </c>
      <c r="F6335">
        <v>305</v>
      </c>
      <c r="G6335">
        <v>11660471</v>
      </c>
      <c r="H6335">
        <v>13</v>
      </c>
      <c r="I6335">
        <v>736000</v>
      </c>
      <c r="J6335">
        <v>0</v>
      </c>
      <c r="K6335">
        <v>0</v>
      </c>
      <c r="L6335">
        <v>3</v>
      </c>
      <c r="M6335">
        <v>207200</v>
      </c>
      <c r="N6335">
        <v>150000</v>
      </c>
      <c r="O6335">
        <v>12753671</v>
      </c>
      <c r="P6335" t="s">
        <v>5</v>
      </c>
      <c r="Q6335" t="s">
        <v>10</v>
      </c>
      <c r="R6335" t="s">
        <v>169</v>
      </c>
      <c r="S6335" t="s">
        <v>170</v>
      </c>
      <c r="T6335">
        <v>8228174.8387096776</v>
      </c>
      <c r="U6335">
        <v>8442592</v>
      </c>
      <c r="V6335">
        <v>214417.16129032243</v>
      </c>
      <c r="W6335">
        <v>2.6058897081475685E-2</v>
      </c>
      <c r="X6335" t="s">
        <v>334</v>
      </c>
    </row>
    <row r="6336" spans="1:24" x14ac:dyDescent="0.35">
      <c r="A6336">
        <v>3300016729</v>
      </c>
      <c r="B6336" t="s">
        <v>168</v>
      </c>
      <c r="C6336" t="s">
        <v>168</v>
      </c>
      <c r="D6336">
        <v>0</v>
      </c>
      <c r="E6336">
        <v>0</v>
      </c>
      <c r="F6336">
        <v>131</v>
      </c>
      <c r="G6336">
        <v>5035200</v>
      </c>
      <c r="H6336">
        <v>37</v>
      </c>
      <c r="I6336">
        <v>865000</v>
      </c>
      <c r="J6336">
        <v>0</v>
      </c>
      <c r="K6336">
        <v>0</v>
      </c>
      <c r="L6336">
        <v>0</v>
      </c>
      <c r="M6336">
        <v>0</v>
      </c>
      <c r="N6336">
        <v>728400</v>
      </c>
      <c r="O6336">
        <v>6628600</v>
      </c>
      <c r="P6336" t="s">
        <v>5</v>
      </c>
      <c r="Q6336" t="s">
        <v>6</v>
      </c>
      <c r="R6336" t="s">
        <v>169</v>
      </c>
      <c r="S6336" t="s">
        <v>170</v>
      </c>
      <c r="T6336">
        <v>4276516.1290322579</v>
      </c>
      <c r="U6336">
        <v>5207359</v>
      </c>
      <c r="V6336">
        <v>930842.87096774206</v>
      </c>
      <c r="W6336">
        <v>0.21766382795763817</v>
      </c>
      <c r="X6336" t="s">
        <v>259</v>
      </c>
    </row>
    <row r="6337" spans="1:24" x14ac:dyDescent="0.35">
      <c r="A6337">
        <v>3300003290</v>
      </c>
      <c r="B6337" t="s">
        <v>168</v>
      </c>
      <c r="C6337" t="s">
        <v>168</v>
      </c>
      <c r="D6337">
        <v>0</v>
      </c>
      <c r="E6337">
        <v>0</v>
      </c>
      <c r="F6337">
        <v>0</v>
      </c>
      <c r="G6337">
        <v>0</v>
      </c>
      <c r="H6337">
        <v>19</v>
      </c>
      <c r="I6337">
        <v>330000</v>
      </c>
      <c r="J6337">
        <v>0</v>
      </c>
      <c r="K6337">
        <v>0</v>
      </c>
      <c r="L6337">
        <v>0</v>
      </c>
      <c r="M6337">
        <v>0</v>
      </c>
      <c r="N6337">
        <v>226000</v>
      </c>
      <c r="O6337">
        <v>556000</v>
      </c>
      <c r="P6337" t="s">
        <v>5</v>
      </c>
      <c r="Q6337" t="s">
        <v>11</v>
      </c>
      <c r="R6337" t="s">
        <v>169</v>
      </c>
      <c r="S6337" t="s">
        <v>170</v>
      </c>
      <c r="T6337">
        <v>358709.67741935485</v>
      </c>
      <c r="U6337">
        <v>650000</v>
      </c>
      <c r="V6337">
        <v>291290.32258064515</v>
      </c>
      <c r="W6337">
        <v>0.81205035971223016</v>
      </c>
      <c r="X6337" t="s">
        <v>345</v>
      </c>
    </row>
    <row r="6338" spans="1:24" x14ac:dyDescent="0.35">
      <c r="A6338">
        <v>3300018425</v>
      </c>
      <c r="B6338" t="s">
        <v>168</v>
      </c>
      <c r="C6338" t="s">
        <v>168</v>
      </c>
      <c r="D6338">
        <v>0</v>
      </c>
      <c r="E6338">
        <v>0</v>
      </c>
      <c r="F6338">
        <v>17</v>
      </c>
      <c r="G6338">
        <v>682553</v>
      </c>
      <c r="H6338">
        <v>2</v>
      </c>
      <c r="I6338">
        <v>100000</v>
      </c>
      <c r="J6338">
        <v>0</v>
      </c>
      <c r="K6338">
        <v>0</v>
      </c>
      <c r="L6338">
        <v>0</v>
      </c>
      <c r="M6338">
        <v>0</v>
      </c>
      <c r="N6338">
        <v>577500</v>
      </c>
      <c r="O6338">
        <v>1360053</v>
      </c>
      <c r="P6338" t="s">
        <v>5</v>
      </c>
      <c r="Q6338" t="s">
        <v>6</v>
      </c>
      <c r="R6338" t="s">
        <v>169</v>
      </c>
      <c r="S6338" t="s">
        <v>170</v>
      </c>
      <c r="T6338">
        <v>877453.54838709685</v>
      </c>
      <c r="U6338">
        <v>4766367</v>
      </c>
      <c r="V6338">
        <v>3888913.4516129033</v>
      </c>
      <c r="W6338">
        <v>4.4320448173710876</v>
      </c>
      <c r="X6338" t="s">
        <v>309</v>
      </c>
    </row>
    <row r="6339" spans="1:24" x14ac:dyDescent="0.35">
      <c r="A6339">
        <v>3301075686</v>
      </c>
      <c r="B6339" t="s">
        <v>168</v>
      </c>
      <c r="C6339" t="s">
        <v>168</v>
      </c>
      <c r="D6339">
        <v>0</v>
      </c>
      <c r="E6339">
        <v>0</v>
      </c>
      <c r="F6339">
        <v>4</v>
      </c>
      <c r="G6339">
        <v>221249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195000</v>
      </c>
      <c r="O6339">
        <v>416249</v>
      </c>
      <c r="P6339" t="s">
        <v>5</v>
      </c>
      <c r="Q6339" t="s">
        <v>12</v>
      </c>
      <c r="R6339" t="s">
        <v>169</v>
      </c>
      <c r="S6339" t="s">
        <v>170</v>
      </c>
      <c r="T6339">
        <v>268547.74193548388</v>
      </c>
      <c r="U6339">
        <v>0</v>
      </c>
      <c r="V6339">
        <v>-268547.74193548388</v>
      </c>
      <c r="W6339">
        <v>0</v>
      </c>
      <c r="X6339" t="s">
        <v>188</v>
      </c>
    </row>
    <row r="6340" spans="1:24" x14ac:dyDescent="0.35">
      <c r="A6340">
        <v>3300027804</v>
      </c>
      <c r="B6340" t="s">
        <v>168</v>
      </c>
      <c r="C6340" t="s">
        <v>168</v>
      </c>
      <c r="D6340">
        <v>0</v>
      </c>
      <c r="E6340">
        <v>0</v>
      </c>
      <c r="F6340">
        <v>8</v>
      </c>
      <c r="G6340">
        <v>113982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1298500</v>
      </c>
      <c r="O6340">
        <v>1412482</v>
      </c>
      <c r="P6340" t="s">
        <v>5</v>
      </c>
      <c r="Q6340" t="s">
        <v>7</v>
      </c>
      <c r="R6340" t="s">
        <v>169</v>
      </c>
      <c r="S6340" t="s">
        <v>170</v>
      </c>
      <c r="T6340">
        <v>911278.70967741939</v>
      </c>
      <c r="U6340">
        <v>921700</v>
      </c>
      <c r="V6340">
        <v>10421.290322580608</v>
      </c>
      <c r="W6340">
        <v>1.1435897944186202E-2</v>
      </c>
      <c r="X6340" t="s">
        <v>236</v>
      </c>
    </row>
    <row r="6341" spans="1:24" x14ac:dyDescent="0.35">
      <c r="A6341">
        <v>3300003164</v>
      </c>
      <c r="B6341" t="s">
        <v>168</v>
      </c>
      <c r="C6341" t="s">
        <v>168</v>
      </c>
      <c r="D6341">
        <v>0</v>
      </c>
      <c r="E6341">
        <v>0</v>
      </c>
      <c r="F6341">
        <v>37</v>
      </c>
      <c r="G6341">
        <v>1717857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30000</v>
      </c>
      <c r="O6341">
        <v>1747857</v>
      </c>
      <c r="P6341" t="s">
        <v>5</v>
      </c>
      <c r="Q6341" t="s">
        <v>11</v>
      </c>
      <c r="R6341" t="s">
        <v>169</v>
      </c>
      <c r="S6341" t="s">
        <v>170</v>
      </c>
      <c r="T6341">
        <v>1127649.6774193549</v>
      </c>
      <c r="U6341">
        <v>30000</v>
      </c>
      <c r="V6341">
        <v>-1097649.6774193549</v>
      </c>
      <c r="W6341">
        <v>-0.97339599292161771</v>
      </c>
      <c r="X6341" t="s">
        <v>298</v>
      </c>
    </row>
    <row r="6342" spans="1:24" x14ac:dyDescent="0.35">
      <c r="A6342">
        <v>3301021621</v>
      </c>
      <c r="B6342" t="s">
        <v>168</v>
      </c>
      <c r="C6342" t="s">
        <v>168</v>
      </c>
      <c r="D6342">
        <v>0</v>
      </c>
      <c r="E6342">
        <v>0</v>
      </c>
      <c r="F6342">
        <v>21</v>
      </c>
      <c r="G6342">
        <v>296001</v>
      </c>
      <c r="H6342">
        <v>3</v>
      </c>
      <c r="I6342">
        <v>20000</v>
      </c>
      <c r="J6342">
        <v>0</v>
      </c>
      <c r="K6342">
        <v>0</v>
      </c>
      <c r="L6342">
        <v>24</v>
      </c>
      <c r="M6342">
        <v>962200</v>
      </c>
      <c r="N6342">
        <v>704500</v>
      </c>
      <c r="O6342">
        <v>1982701</v>
      </c>
      <c r="P6342" t="s">
        <v>5</v>
      </c>
      <c r="Q6342" t="s">
        <v>12</v>
      </c>
      <c r="R6342" t="s">
        <v>169</v>
      </c>
      <c r="S6342" t="s">
        <v>170</v>
      </c>
      <c r="T6342">
        <v>1279161.935483871</v>
      </c>
      <c r="U6342">
        <v>1013532</v>
      </c>
      <c r="V6342">
        <v>-265629.93548387103</v>
      </c>
      <c r="W6342">
        <v>-0.20765934954387988</v>
      </c>
      <c r="X6342" t="s">
        <v>304</v>
      </c>
    </row>
    <row r="6343" spans="1:24" x14ac:dyDescent="0.35">
      <c r="A6343">
        <v>6001140440</v>
      </c>
      <c r="B6343" t="s">
        <v>168</v>
      </c>
      <c r="C6343" t="s">
        <v>168</v>
      </c>
      <c r="D6343">
        <v>0</v>
      </c>
      <c r="E6343">
        <v>0</v>
      </c>
      <c r="F6343">
        <v>33</v>
      </c>
      <c r="G6343">
        <v>1330114</v>
      </c>
      <c r="H6343">
        <v>18</v>
      </c>
      <c r="I6343">
        <v>825000</v>
      </c>
      <c r="J6343">
        <v>0</v>
      </c>
      <c r="K6343">
        <v>0</v>
      </c>
      <c r="L6343">
        <v>5</v>
      </c>
      <c r="M6343">
        <v>302000</v>
      </c>
      <c r="N6343">
        <v>82000</v>
      </c>
      <c r="O6343">
        <v>2539114</v>
      </c>
      <c r="P6343" t="s">
        <v>5</v>
      </c>
      <c r="Q6343" t="s">
        <v>14</v>
      </c>
      <c r="R6343" t="s">
        <v>169</v>
      </c>
      <c r="S6343" t="s">
        <v>170</v>
      </c>
      <c r="T6343">
        <v>1638138.064516129</v>
      </c>
      <c r="U6343">
        <v>1499574</v>
      </c>
      <c r="V6343">
        <v>-138564.06451612897</v>
      </c>
      <c r="W6343">
        <v>-8.4586316329239186E-2</v>
      </c>
      <c r="X6343" t="s">
        <v>171</v>
      </c>
    </row>
    <row r="6344" spans="1:24" x14ac:dyDescent="0.35">
      <c r="A6344">
        <v>3301051927</v>
      </c>
      <c r="B6344" t="s">
        <v>168</v>
      </c>
      <c r="C6344" t="s">
        <v>168</v>
      </c>
      <c r="D6344">
        <v>0</v>
      </c>
      <c r="E6344">
        <v>0</v>
      </c>
      <c r="F6344">
        <v>3</v>
      </c>
      <c r="G6344">
        <v>176496</v>
      </c>
      <c r="H6344">
        <v>2</v>
      </c>
      <c r="I6344">
        <v>10000</v>
      </c>
      <c r="J6344">
        <v>0</v>
      </c>
      <c r="K6344">
        <v>0</v>
      </c>
      <c r="L6344">
        <v>2</v>
      </c>
      <c r="M6344">
        <v>124800</v>
      </c>
      <c r="N6344">
        <v>150000</v>
      </c>
      <c r="O6344">
        <v>461296</v>
      </c>
      <c r="P6344" t="s">
        <v>5</v>
      </c>
      <c r="Q6344" t="s">
        <v>15</v>
      </c>
      <c r="R6344" t="s">
        <v>169</v>
      </c>
      <c r="S6344" t="s">
        <v>170</v>
      </c>
      <c r="T6344">
        <v>297610.32258064515</v>
      </c>
      <c r="U6344">
        <v>155999</v>
      </c>
      <c r="V6344">
        <v>-141611.32258064515</v>
      </c>
      <c r="W6344">
        <v>-0.4758279933058166</v>
      </c>
      <c r="X6344" t="s">
        <v>321</v>
      </c>
    </row>
    <row r="6345" spans="1:24" x14ac:dyDescent="0.35">
      <c r="A6345">
        <v>3301073797</v>
      </c>
      <c r="B6345" t="s">
        <v>168</v>
      </c>
      <c r="C6345" t="s">
        <v>168</v>
      </c>
      <c r="D6345">
        <v>0</v>
      </c>
      <c r="E6345">
        <v>0</v>
      </c>
      <c r="F6345">
        <v>96</v>
      </c>
      <c r="G6345">
        <v>2012193</v>
      </c>
      <c r="H6345">
        <v>21</v>
      </c>
      <c r="I6345">
        <v>525000</v>
      </c>
      <c r="J6345">
        <v>0</v>
      </c>
      <c r="K6345">
        <v>0</v>
      </c>
      <c r="L6345">
        <v>26</v>
      </c>
      <c r="M6345">
        <v>882400</v>
      </c>
      <c r="N6345">
        <v>177000</v>
      </c>
      <c r="O6345">
        <v>3596593</v>
      </c>
      <c r="P6345" t="s">
        <v>5</v>
      </c>
      <c r="Q6345" t="s">
        <v>13</v>
      </c>
      <c r="R6345" t="s">
        <v>169</v>
      </c>
      <c r="S6345" t="s">
        <v>170</v>
      </c>
      <c r="T6345">
        <v>2320382.5806451612</v>
      </c>
      <c r="U6345">
        <v>2136227</v>
      </c>
      <c r="V6345">
        <v>-184155.58064516122</v>
      </c>
      <c r="W6345">
        <v>-7.9364317841913112E-2</v>
      </c>
      <c r="X6345" t="s">
        <v>297</v>
      </c>
    </row>
    <row r="6346" spans="1:24" x14ac:dyDescent="0.35">
      <c r="A6346">
        <v>3300018802</v>
      </c>
      <c r="B6346" t="s">
        <v>168</v>
      </c>
      <c r="C6346" t="s">
        <v>168</v>
      </c>
      <c r="D6346">
        <v>0</v>
      </c>
      <c r="E6346">
        <v>0</v>
      </c>
      <c r="F6346">
        <v>0</v>
      </c>
      <c r="G6346">
        <v>0</v>
      </c>
      <c r="H6346">
        <v>1</v>
      </c>
      <c r="I6346">
        <v>12000</v>
      </c>
      <c r="J6346">
        <v>0</v>
      </c>
      <c r="K6346">
        <v>0</v>
      </c>
      <c r="L6346">
        <v>0</v>
      </c>
      <c r="M6346">
        <v>0</v>
      </c>
      <c r="N6346">
        <v>1010500</v>
      </c>
      <c r="O6346">
        <v>1022500</v>
      </c>
      <c r="P6346" t="s">
        <v>5</v>
      </c>
      <c r="Q6346" t="s">
        <v>7</v>
      </c>
      <c r="R6346" t="s">
        <v>169</v>
      </c>
      <c r="S6346" t="s">
        <v>170</v>
      </c>
      <c r="T6346">
        <v>659677.41935483867</v>
      </c>
      <c r="U6346">
        <v>1394300</v>
      </c>
      <c r="V6346">
        <v>734622.58064516133</v>
      </c>
      <c r="W6346">
        <v>1.1136088019559902</v>
      </c>
      <c r="X6346" t="s">
        <v>401</v>
      </c>
    </row>
    <row r="6347" spans="1:24" x14ac:dyDescent="0.35">
      <c r="A6347">
        <v>3300024458</v>
      </c>
      <c r="B6347" t="s">
        <v>168</v>
      </c>
      <c r="C6347" t="s">
        <v>168</v>
      </c>
      <c r="D6347">
        <v>0</v>
      </c>
      <c r="E6347">
        <v>0</v>
      </c>
      <c r="F6347">
        <v>13</v>
      </c>
      <c r="G6347">
        <v>664486</v>
      </c>
      <c r="H6347">
        <v>12</v>
      </c>
      <c r="I6347">
        <v>220000</v>
      </c>
      <c r="J6347">
        <v>0</v>
      </c>
      <c r="K6347">
        <v>0</v>
      </c>
      <c r="L6347">
        <v>2</v>
      </c>
      <c r="M6347">
        <v>72400</v>
      </c>
      <c r="N6347">
        <v>150000</v>
      </c>
      <c r="O6347">
        <v>1106886</v>
      </c>
      <c r="P6347" t="s">
        <v>5</v>
      </c>
      <c r="Q6347" t="s">
        <v>14</v>
      </c>
      <c r="R6347" t="s">
        <v>169</v>
      </c>
      <c r="S6347" t="s">
        <v>170</v>
      </c>
      <c r="T6347">
        <v>714120</v>
      </c>
      <c r="U6347">
        <v>1335480</v>
      </c>
      <c r="V6347">
        <v>621360</v>
      </c>
      <c r="W6347">
        <v>0.87010586456057815</v>
      </c>
      <c r="X6347" t="s">
        <v>327</v>
      </c>
    </row>
    <row r="6348" spans="1:24" x14ac:dyDescent="0.35">
      <c r="A6348">
        <v>3301068959</v>
      </c>
      <c r="B6348" t="s">
        <v>168</v>
      </c>
      <c r="C6348" t="s">
        <v>168</v>
      </c>
      <c r="D6348">
        <v>0</v>
      </c>
      <c r="E6348">
        <v>0</v>
      </c>
      <c r="F6348">
        <v>15</v>
      </c>
      <c r="G6348">
        <v>734546</v>
      </c>
      <c r="H6348">
        <v>5</v>
      </c>
      <c r="I6348">
        <v>235000</v>
      </c>
      <c r="J6348">
        <v>0</v>
      </c>
      <c r="K6348">
        <v>0</v>
      </c>
      <c r="L6348">
        <v>5</v>
      </c>
      <c r="M6348">
        <v>272000</v>
      </c>
      <c r="N6348">
        <v>245000</v>
      </c>
      <c r="O6348">
        <v>1486546</v>
      </c>
      <c r="P6348" t="s">
        <v>5</v>
      </c>
      <c r="Q6348" t="s">
        <v>10</v>
      </c>
      <c r="R6348" t="s">
        <v>169</v>
      </c>
      <c r="S6348" t="s">
        <v>170</v>
      </c>
      <c r="T6348">
        <v>959061.93548387091</v>
      </c>
      <c r="U6348">
        <v>491393</v>
      </c>
      <c r="V6348">
        <v>-467668.93548387091</v>
      </c>
      <c r="W6348">
        <v>-0.48763163063907877</v>
      </c>
      <c r="X6348" t="s">
        <v>292</v>
      </c>
    </row>
    <row r="6349" spans="1:24" x14ac:dyDescent="0.35">
      <c r="A6349">
        <v>3301006363</v>
      </c>
      <c r="B6349" t="s">
        <v>168</v>
      </c>
      <c r="C6349" t="s">
        <v>168</v>
      </c>
      <c r="D6349">
        <v>0</v>
      </c>
      <c r="E6349">
        <v>0</v>
      </c>
      <c r="F6349">
        <v>63</v>
      </c>
      <c r="G6349">
        <v>2288931</v>
      </c>
      <c r="H6349">
        <v>37</v>
      </c>
      <c r="I6349">
        <v>1237000</v>
      </c>
      <c r="J6349">
        <v>0</v>
      </c>
      <c r="K6349">
        <v>0</v>
      </c>
      <c r="L6349">
        <v>10</v>
      </c>
      <c r="M6349">
        <v>494000</v>
      </c>
      <c r="N6349">
        <v>150000</v>
      </c>
      <c r="O6349">
        <v>4169931</v>
      </c>
      <c r="P6349" t="s">
        <v>5</v>
      </c>
      <c r="Q6349" t="s">
        <v>14</v>
      </c>
      <c r="R6349" t="s">
        <v>207</v>
      </c>
      <c r="S6349" t="s">
        <v>170</v>
      </c>
      <c r="T6349">
        <v>2690278.064516129</v>
      </c>
      <c r="U6349">
        <v>1504974</v>
      </c>
      <c r="V6349">
        <v>-1185304.064516129</v>
      </c>
      <c r="W6349">
        <v>-0.4405879377860209</v>
      </c>
      <c r="X6349" t="s">
        <v>212</v>
      </c>
    </row>
    <row r="6350" spans="1:24" x14ac:dyDescent="0.35">
      <c r="A6350">
        <v>3301071474</v>
      </c>
      <c r="B6350" t="s">
        <v>168</v>
      </c>
      <c r="C6350" t="s">
        <v>168</v>
      </c>
      <c r="D6350">
        <v>0</v>
      </c>
      <c r="E6350">
        <v>0</v>
      </c>
      <c r="F6350">
        <v>19</v>
      </c>
      <c r="G6350">
        <v>744016</v>
      </c>
      <c r="H6350">
        <v>1</v>
      </c>
      <c r="I6350">
        <v>20000</v>
      </c>
      <c r="J6350">
        <v>0</v>
      </c>
      <c r="K6350">
        <v>0</v>
      </c>
      <c r="L6350">
        <v>20</v>
      </c>
      <c r="M6350">
        <v>988000</v>
      </c>
      <c r="N6350">
        <v>280000</v>
      </c>
      <c r="O6350">
        <v>2032016</v>
      </c>
      <c r="P6350" t="s">
        <v>5</v>
      </c>
      <c r="Q6350" t="s">
        <v>12</v>
      </c>
      <c r="R6350" t="s">
        <v>169</v>
      </c>
      <c r="S6350" t="s">
        <v>170</v>
      </c>
      <c r="T6350">
        <v>1310978.064516129</v>
      </c>
      <c r="U6350">
        <v>1522943</v>
      </c>
      <c r="V6350">
        <v>211964.93548387103</v>
      </c>
      <c r="W6350">
        <v>0.16168457827103722</v>
      </c>
      <c r="X6350" t="s">
        <v>219</v>
      </c>
    </row>
    <row r="6351" spans="1:24" x14ac:dyDescent="0.35">
      <c r="A6351">
        <v>3300000867</v>
      </c>
      <c r="B6351" t="s">
        <v>168</v>
      </c>
      <c r="C6351" t="s">
        <v>168</v>
      </c>
      <c r="D6351">
        <v>0</v>
      </c>
      <c r="E6351">
        <v>0</v>
      </c>
      <c r="F6351">
        <v>31</v>
      </c>
      <c r="G6351">
        <v>1364664</v>
      </c>
      <c r="H6351">
        <v>29</v>
      </c>
      <c r="I6351">
        <v>950000</v>
      </c>
      <c r="J6351">
        <v>0</v>
      </c>
      <c r="K6351">
        <v>0</v>
      </c>
      <c r="L6351">
        <v>14</v>
      </c>
      <c r="M6351">
        <v>913600</v>
      </c>
      <c r="N6351">
        <v>30000</v>
      </c>
      <c r="O6351">
        <v>3258264</v>
      </c>
      <c r="P6351" t="s">
        <v>5</v>
      </c>
      <c r="Q6351" t="s">
        <v>11</v>
      </c>
      <c r="R6351" t="s">
        <v>169</v>
      </c>
      <c r="S6351" t="s">
        <v>170</v>
      </c>
      <c r="T6351">
        <v>2102105.8064516131</v>
      </c>
      <c r="U6351">
        <v>2852476</v>
      </c>
      <c r="V6351">
        <v>750370.19354838692</v>
      </c>
      <c r="W6351">
        <v>0.35696119160387241</v>
      </c>
      <c r="X6351" t="s">
        <v>210</v>
      </c>
    </row>
    <row r="6352" spans="1:24" x14ac:dyDescent="0.35">
      <c r="A6352">
        <v>3300014175</v>
      </c>
      <c r="B6352" t="s">
        <v>168</v>
      </c>
      <c r="C6352" t="s">
        <v>168</v>
      </c>
      <c r="D6352">
        <v>0</v>
      </c>
      <c r="E6352">
        <v>0</v>
      </c>
      <c r="F6352">
        <v>1</v>
      </c>
      <c r="G6352">
        <v>42098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1031100</v>
      </c>
      <c r="O6352">
        <v>1073198</v>
      </c>
      <c r="P6352" t="s">
        <v>5</v>
      </c>
      <c r="Q6352" t="s">
        <v>8</v>
      </c>
      <c r="R6352" t="s">
        <v>169</v>
      </c>
      <c r="S6352" t="s">
        <v>170</v>
      </c>
      <c r="T6352">
        <v>692385.80645161285</v>
      </c>
      <c r="U6352">
        <v>846700</v>
      </c>
      <c r="V6352">
        <v>154314.19354838715</v>
      </c>
      <c r="W6352">
        <v>0.22287313245086193</v>
      </c>
      <c r="X6352" t="s">
        <v>393</v>
      </c>
    </row>
    <row r="6353" spans="1:24" x14ac:dyDescent="0.35">
      <c r="A6353">
        <v>3301034900</v>
      </c>
      <c r="B6353" t="s">
        <v>168</v>
      </c>
      <c r="C6353" t="s">
        <v>168</v>
      </c>
      <c r="D6353">
        <v>0</v>
      </c>
      <c r="E6353">
        <v>0</v>
      </c>
      <c r="F6353">
        <v>2</v>
      </c>
      <c r="G6353">
        <v>46250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2888000</v>
      </c>
      <c r="O6353">
        <v>2934250</v>
      </c>
      <c r="P6353" t="s">
        <v>5</v>
      </c>
      <c r="Q6353" t="s">
        <v>16</v>
      </c>
      <c r="R6353" t="s">
        <v>169</v>
      </c>
      <c r="S6353" t="s">
        <v>170</v>
      </c>
      <c r="T6353">
        <v>1893064.5161290322</v>
      </c>
      <c r="U6353">
        <v>723380</v>
      </c>
      <c r="V6353">
        <v>-1169684.5161290322</v>
      </c>
      <c r="W6353">
        <v>-0.61787884467921961</v>
      </c>
      <c r="X6353" t="s">
        <v>377</v>
      </c>
    </row>
    <row r="6354" spans="1:24" x14ac:dyDescent="0.35">
      <c r="A6354">
        <v>3301021889</v>
      </c>
      <c r="B6354" t="s">
        <v>168</v>
      </c>
      <c r="C6354" t="s">
        <v>168</v>
      </c>
      <c r="D6354">
        <v>0</v>
      </c>
      <c r="E6354">
        <v>0</v>
      </c>
      <c r="F6354">
        <v>67</v>
      </c>
      <c r="G6354">
        <v>1663827</v>
      </c>
      <c r="H6354">
        <v>162</v>
      </c>
      <c r="I6354">
        <v>5578000</v>
      </c>
      <c r="J6354">
        <v>0</v>
      </c>
      <c r="K6354">
        <v>0</v>
      </c>
      <c r="L6354">
        <v>85</v>
      </c>
      <c r="M6354">
        <v>4154000</v>
      </c>
      <c r="N6354">
        <v>30000</v>
      </c>
      <c r="O6354">
        <v>11425827</v>
      </c>
      <c r="P6354" t="s">
        <v>5</v>
      </c>
      <c r="Q6354" t="s">
        <v>11</v>
      </c>
      <c r="R6354" t="s">
        <v>169</v>
      </c>
      <c r="S6354" t="s">
        <v>170</v>
      </c>
      <c r="T6354">
        <v>7371501.2903225804</v>
      </c>
      <c r="U6354">
        <v>6049556</v>
      </c>
      <c r="V6354">
        <v>-1321945.2903225804</v>
      </c>
      <c r="W6354">
        <v>-0.17933189431277052</v>
      </c>
      <c r="X6354" t="s">
        <v>360</v>
      </c>
    </row>
    <row r="6355" spans="1:24" x14ac:dyDescent="0.35">
      <c r="A6355">
        <v>3301072231</v>
      </c>
      <c r="B6355" t="s">
        <v>168</v>
      </c>
      <c r="C6355" t="s">
        <v>168</v>
      </c>
      <c r="D6355">
        <v>0</v>
      </c>
      <c r="E6355">
        <v>0</v>
      </c>
      <c r="F6355">
        <v>6</v>
      </c>
      <c r="G6355">
        <v>169994</v>
      </c>
      <c r="H6355">
        <v>1</v>
      </c>
      <c r="I6355">
        <v>50000</v>
      </c>
      <c r="J6355">
        <v>0</v>
      </c>
      <c r="K6355">
        <v>0</v>
      </c>
      <c r="L6355">
        <v>2</v>
      </c>
      <c r="M6355">
        <v>74800</v>
      </c>
      <c r="N6355">
        <v>330000</v>
      </c>
      <c r="O6355">
        <v>624794</v>
      </c>
      <c r="P6355" t="s">
        <v>5</v>
      </c>
      <c r="Q6355" t="s">
        <v>10</v>
      </c>
      <c r="R6355" t="s">
        <v>169</v>
      </c>
      <c r="S6355" t="s">
        <v>170</v>
      </c>
      <c r="T6355">
        <v>403092.90322580643</v>
      </c>
      <c r="U6355">
        <v>30000</v>
      </c>
      <c r="V6355">
        <v>-373092.90322580643</v>
      </c>
      <c r="W6355">
        <v>-0.92557546967480486</v>
      </c>
      <c r="X6355" t="s">
        <v>182</v>
      </c>
    </row>
    <row r="6356" spans="1:24" x14ac:dyDescent="0.35">
      <c r="A6356">
        <v>3301065254</v>
      </c>
      <c r="B6356" t="s">
        <v>168</v>
      </c>
      <c r="C6356" t="s">
        <v>168</v>
      </c>
      <c r="D6356">
        <v>0</v>
      </c>
      <c r="E6356">
        <v>0</v>
      </c>
      <c r="F6356">
        <v>42</v>
      </c>
      <c r="G6356">
        <v>1719961</v>
      </c>
      <c r="H6356">
        <v>1</v>
      </c>
      <c r="I6356">
        <v>20000</v>
      </c>
      <c r="J6356">
        <v>0</v>
      </c>
      <c r="K6356">
        <v>0</v>
      </c>
      <c r="L6356">
        <v>0</v>
      </c>
      <c r="M6356">
        <v>0</v>
      </c>
      <c r="N6356">
        <v>420000</v>
      </c>
      <c r="O6356">
        <v>2159961</v>
      </c>
      <c r="P6356" t="s">
        <v>5</v>
      </c>
      <c r="Q6356" t="s">
        <v>12</v>
      </c>
      <c r="R6356" t="s">
        <v>169</v>
      </c>
      <c r="S6356" t="s">
        <v>170</v>
      </c>
      <c r="T6356">
        <v>1393523.2258064514</v>
      </c>
      <c r="U6356">
        <v>1916666</v>
      </c>
      <c r="V6356">
        <v>523142.7741935486</v>
      </c>
      <c r="W6356">
        <v>0.37541015786859133</v>
      </c>
      <c r="X6356" t="s">
        <v>353</v>
      </c>
    </row>
    <row r="6357" spans="1:24" x14ac:dyDescent="0.35">
      <c r="A6357">
        <v>3300019422</v>
      </c>
      <c r="B6357" t="s">
        <v>168</v>
      </c>
      <c r="C6357" t="s">
        <v>168</v>
      </c>
      <c r="D6357">
        <v>0</v>
      </c>
      <c r="E6357">
        <v>0</v>
      </c>
      <c r="F6357">
        <v>189</v>
      </c>
      <c r="G6357">
        <v>8671178</v>
      </c>
      <c r="H6357">
        <v>1</v>
      </c>
      <c r="I6357">
        <v>80000</v>
      </c>
      <c r="J6357">
        <v>0</v>
      </c>
      <c r="K6357">
        <v>0</v>
      </c>
      <c r="L6357">
        <v>2</v>
      </c>
      <c r="M6357">
        <v>200000</v>
      </c>
      <c r="N6357">
        <v>864500</v>
      </c>
      <c r="O6357">
        <v>9815678</v>
      </c>
      <c r="P6357" t="s">
        <v>5</v>
      </c>
      <c r="Q6357" t="s">
        <v>8</v>
      </c>
      <c r="R6357" t="s">
        <v>169</v>
      </c>
      <c r="S6357" t="s">
        <v>170</v>
      </c>
      <c r="T6357">
        <v>6332695.4838709673</v>
      </c>
      <c r="U6357">
        <v>5456133</v>
      </c>
      <c r="V6357">
        <v>-876562.48387096729</v>
      </c>
      <c r="W6357">
        <v>-0.13841854327332248</v>
      </c>
      <c r="X6357" t="s">
        <v>386</v>
      </c>
    </row>
    <row r="6358" spans="1:24" x14ac:dyDescent="0.35">
      <c r="A6358">
        <v>3301021894</v>
      </c>
      <c r="B6358" t="s">
        <v>168</v>
      </c>
      <c r="C6358" t="s">
        <v>168</v>
      </c>
      <c r="D6358">
        <v>0</v>
      </c>
      <c r="E6358">
        <v>0</v>
      </c>
      <c r="F6358">
        <v>264</v>
      </c>
      <c r="G6358">
        <v>10214811</v>
      </c>
      <c r="H6358">
        <v>65</v>
      </c>
      <c r="I6358">
        <v>2220000</v>
      </c>
      <c r="J6358">
        <v>0</v>
      </c>
      <c r="K6358">
        <v>0</v>
      </c>
      <c r="L6358">
        <v>0</v>
      </c>
      <c r="M6358">
        <v>0</v>
      </c>
      <c r="N6358">
        <v>165000</v>
      </c>
      <c r="O6358">
        <v>12599811</v>
      </c>
      <c r="P6358" t="s">
        <v>5</v>
      </c>
      <c r="Q6358" t="s">
        <v>14</v>
      </c>
      <c r="R6358" t="s">
        <v>169</v>
      </c>
      <c r="S6358" t="s">
        <v>170</v>
      </c>
      <c r="T6358">
        <v>8128910.3225806449</v>
      </c>
      <c r="U6358">
        <v>6873474</v>
      </c>
      <c r="V6358">
        <v>-1255436.3225806449</v>
      </c>
      <c r="W6358">
        <v>-0.154440911851773</v>
      </c>
      <c r="X6358" t="s">
        <v>355</v>
      </c>
    </row>
    <row r="6359" spans="1:24" x14ac:dyDescent="0.35">
      <c r="A6359">
        <v>3300016782</v>
      </c>
      <c r="B6359" t="s">
        <v>168</v>
      </c>
      <c r="C6359" t="s">
        <v>168</v>
      </c>
      <c r="D6359">
        <v>0</v>
      </c>
      <c r="E6359">
        <v>0</v>
      </c>
      <c r="F6359">
        <v>44</v>
      </c>
      <c r="G6359">
        <v>2131893</v>
      </c>
      <c r="H6359">
        <v>37</v>
      </c>
      <c r="I6359">
        <v>1245000</v>
      </c>
      <c r="J6359">
        <v>0</v>
      </c>
      <c r="K6359">
        <v>0</v>
      </c>
      <c r="L6359">
        <v>0</v>
      </c>
      <c r="M6359">
        <v>0</v>
      </c>
      <c r="N6359">
        <v>592500</v>
      </c>
      <c r="O6359">
        <v>3969393</v>
      </c>
      <c r="P6359" t="s">
        <v>5</v>
      </c>
      <c r="Q6359" t="s">
        <v>6</v>
      </c>
      <c r="R6359" t="s">
        <v>169</v>
      </c>
      <c r="S6359" t="s">
        <v>170</v>
      </c>
      <c r="T6359">
        <v>2560898.7096774196</v>
      </c>
      <c r="U6359">
        <v>2589019</v>
      </c>
      <c r="V6359">
        <v>28120.290322580375</v>
      </c>
      <c r="W6359">
        <v>1.0980633562864606E-2</v>
      </c>
      <c r="X6359" t="s">
        <v>232</v>
      </c>
    </row>
    <row r="6360" spans="1:24" x14ac:dyDescent="0.35">
      <c r="A6360">
        <v>3301077058</v>
      </c>
      <c r="B6360" t="s">
        <v>168</v>
      </c>
      <c r="C6360" t="s">
        <v>168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164000</v>
      </c>
      <c r="O6360">
        <v>164000</v>
      </c>
      <c r="P6360" t="s">
        <v>5</v>
      </c>
      <c r="Q6360" t="s">
        <v>9</v>
      </c>
      <c r="R6360" t="s">
        <v>169</v>
      </c>
      <c r="S6360" t="s">
        <v>170</v>
      </c>
      <c r="T6360">
        <v>105806.45161290321</v>
      </c>
      <c r="U6360">
        <v>321999</v>
      </c>
      <c r="V6360">
        <v>216192.54838709679</v>
      </c>
      <c r="W6360">
        <v>2.0432832317073175</v>
      </c>
      <c r="X6360" t="s">
        <v>281</v>
      </c>
    </row>
    <row r="6361" spans="1:24" x14ac:dyDescent="0.35">
      <c r="A6361">
        <v>3301021116</v>
      </c>
      <c r="B6361" t="s">
        <v>168</v>
      </c>
      <c r="C6361" t="s">
        <v>168</v>
      </c>
      <c r="D6361">
        <v>0</v>
      </c>
      <c r="E6361">
        <v>0</v>
      </c>
      <c r="F6361">
        <v>7</v>
      </c>
      <c r="G6361">
        <v>301647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303000</v>
      </c>
      <c r="O6361">
        <v>604647</v>
      </c>
      <c r="P6361" t="s">
        <v>5</v>
      </c>
      <c r="Q6361" t="s">
        <v>12</v>
      </c>
      <c r="R6361" t="s">
        <v>169</v>
      </c>
      <c r="S6361" t="s">
        <v>170</v>
      </c>
      <c r="T6361">
        <v>390094.83870967745</v>
      </c>
      <c r="U6361">
        <v>460398</v>
      </c>
      <c r="V6361">
        <v>70303.161290322547</v>
      </c>
      <c r="W6361">
        <v>0.18022069075014002</v>
      </c>
      <c r="X6361" t="s">
        <v>354</v>
      </c>
    </row>
    <row r="6362" spans="1:24" x14ac:dyDescent="0.35">
      <c r="A6362">
        <v>3301068653</v>
      </c>
      <c r="B6362" t="s">
        <v>168</v>
      </c>
      <c r="C6362" t="s">
        <v>168</v>
      </c>
      <c r="D6362">
        <v>0</v>
      </c>
      <c r="E6362">
        <v>0</v>
      </c>
      <c r="F6362">
        <v>128</v>
      </c>
      <c r="G6362">
        <v>2862114</v>
      </c>
      <c r="H6362">
        <v>33</v>
      </c>
      <c r="I6362">
        <v>592000</v>
      </c>
      <c r="J6362">
        <v>0</v>
      </c>
      <c r="K6362">
        <v>0</v>
      </c>
      <c r="L6362">
        <v>0</v>
      </c>
      <c r="M6362">
        <v>0</v>
      </c>
      <c r="N6362">
        <v>685500</v>
      </c>
      <c r="O6362">
        <v>4139614</v>
      </c>
      <c r="P6362" t="s">
        <v>5</v>
      </c>
      <c r="Q6362" t="s">
        <v>12</v>
      </c>
      <c r="R6362" t="s">
        <v>169</v>
      </c>
      <c r="S6362" t="s">
        <v>170</v>
      </c>
      <c r="T6362">
        <v>2670718.7096774196</v>
      </c>
      <c r="U6362">
        <v>3165324</v>
      </c>
      <c r="V6362">
        <v>494605.29032258037</v>
      </c>
      <c r="W6362">
        <v>0.18519557620589744</v>
      </c>
      <c r="X6362" t="s">
        <v>304</v>
      </c>
    </row>
    <row r="6363" spans="1:24" x14ac:dyDescent="0.35">
      <c r="A6363">
        <v>3300006381</v>
      </c>
      <c r="B6363" t="s">
        <v>168</v>
      </c>
      <c r="C6363" t="s">
        <v>168</v>
      </c>
      <c r="D6363">
        <v>0</v>
      </c>
      <c r="E6363">
        <v>0</v>
      </c>
      <c r="F6363">
        <v>2</v>
      </c>
      <c r="G6363">
        <v>118997</v>
      </c>
      <c r="H6363">
        <v>4</v>
      </c>
      <c r="I6363">
        <v>295000</v>
      </c>
      <c r="J6363">
        <v>0</v>
      </c>
      <c r="K6363">
        <v>0</v>
      </c>
      <c r="L6363">
        <v>0</v>
      </c>
      <c r="M6363">
        <v>0</v>
      </c>
      <c r="N6363">
        <v>150000</v>
      </c>
      <c r="O6363">
        <v>563997</v>
      </c>
      <c r="P6363" t="s">
        <v>5</v>
      </c>
      <c r="Q6363" t="s">
        <v>14</v>
      </c>
      <c r="R6363" t="s">
        <v>169</v>
      </c>
      <c r="S6363" t="s">
        <v>170</v>
      </c>
      <c r="T6363">
        <v>363869.03225806454</v>
      </c>
      <c r="U6363">
        <v>621297</v>
      </c>
      <c r="V6363">
        <v>257427.96774193546</v>
      </c>
      <c r="W6363">
        <v>0.70747424188426522</v>
      </c>
      <c r="X6363" t="s">
        <v>171</v>
      </c>
    </row>
    <row r="6364" spans="1:24" x14ac:dyDescent="0.35">
      <c r="A6364">
        <v>6001127169</v>
      </c>
      <c r="B6364" t="s">
        <v>168</v>
      </c>
      <c r="C6364" t="s">
        <v>168</v>
      </c>
      <c r="D6364">
        <v>0</v>
      </c>
      <c r="E6364">
        <v>0</v>
      </c>
      <c r="F6364">
        <v>99</v>
      </c>
      <c r="G6364">
        <v>2092976</v>
      </c>
      <c r="H6364">
        <v>161</v>
      </c>
      <c r="I6364">
        <v>2672000</v>
      </c>
      <c r="J6364">
        <v>0</v>
      </c>
      <c r="K6364">
        <v>0</v>
      </c>
      <c r="L6364">
        <v>45</v>
      </c>
      <c r="M6364">
        <v>1158000</v>
      </c>
      <c r="N6364">
        <v>0</v>
      </c>
      <c r="O6364">
        <v>5922976</v>
      </c>
      <c r="P6364" t="s">
        <v>5</v>
      </c>
      <c r="Q6364" t="s">
        <v>13</v>
      </c>
      <c r="R6364" t="s">
        <v>169</v>
      </c>
      <c r="S6364" t="s">
        <v>170</v>
      </c>
      <c r="T6364">
        <v>3821274.8387096776</v>
      </c>
      <c r="U6364">
        <v>3131680</v>
      </c>
      <c r="V6364">
        <v>-689594.83870967757</v>
      </c>
      <c r="W6364">
        <v>-0.18046198397562307</v>
      </c>
      <c r="X6364" t="s">
        <v>283</v>
      </c>
    </row>
    <row r="6365" spans="1:24" x14ac:dyDescent="0.35">
      <c r="A6365">
        <v>3301068535</v>
      </c>
      <c r="B6365" t="s">
        <v>168</v>
      </c>
      <c r="C6365" t="s">
        <v>168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30000</v>
      </c>
      <c r="O6365">
        <v>30000</v>
      </c>
      <c r="P6365" t="s">
        <v>5</v>
      </c>
      <c r="Q6365" t="s">
        <v>15</v>
      </c>
      <c r="R6365" t="s">
        <v>169</v>
      </c>
      <c r="S6365" t="s">
        <v>170</v>
      </c>
      <c r="T6365">
        <v>19354.83870967742</v>
      </c>
      <c r="U6365">
        <v>30000</v>
      </c>
      <c r="V6365">
        <v>10645.16129032258</v>
      </c>
      <c r="W6365">
        <v>0.54999999999999982</v>
      </c>
      <c r="X6365" t="s">
        <v>285</v>
      </c>
    </row>
    <row r="6366" spans="1:24" x14ac:dyDescent="0.35">
      <c r="A6366">
        <v>3301006866</v>
      </c>
      <c r="B6366" t="s">
        <v>168</v>
      </c>
      <c r="C6366" t="s">
        <v>168</v>
      </c>
      <c r="D6366">
        <v>0</v>
      </c>
      <c r="E6366">
        <v>0</v>
      </c>
      <c r="F6366">
        <v>23</v>
      </c>
      <c r="G6366">
        <v>1439971</v>
      </c>
      <c r="H6366">
        <v>46</v>
      </c>
      <c r="I6366">
        <v>2905000</v>
      </c>
      <c r="J6366">
        <v>0</v>
      </c>
      <c r="K6366">
        <v>0</v>
      </c>
      <c r="L6366">
        <v>9</v>
      </c>
      <c r="M6366">
        <v>707200</v>
      </c>
      <c r="N6366">
        <v>150000</v>
      </c>
      <c r="O6366">
        <v>5202171</v>
      </c>
      <c r="P6366" t="s">
        <v>5</v>
      </c>
      <c r="Q6366" t="s">
        <v>15</v>
      </c>
      <c r="R6366" t="s">
        <v>169</v>
      </c>
      <c r="S6366" t="s">
        <v>170</v>
      </c>
      <c r="T6366">
        <v>3356239.3548387098</v>
      </c>
      <c r="U6366">
        <v>2684983</v>
      </c>
      <c r="V6366">
        <v>-671256.35483870981</v>
      </c>
      <c r="W6366">
        <v>-0.20000252779080119</v>
      </c>
      <c r="X6366" t="s">
        <v>369</v>
      </c>
    </row>
    <row r="6367" spans="1:24" x14ac:dyDescent="0.35">
      <c r="A6367">
        <v>3300027074</v>
      </c>
      <c r="B6367" t="s">
        <v>168</v>
      </c>
      <c r="C6367" t="s">
        <v>168</v>
      </c>
      <c r="D6367">
        <v>0</v>
      </c>
      <c r="E6367">
        <v>0</v>
      </c>
      <c r="F6367">
        <v>33</v>
      </c>
      <c r="G6367">
        <v>908565</v>
      </c>
      <c r="H6367">
        <v>24</v>
      </c>
      <c r="I6367">
        <v>965000</v>
      </c>
      <c r="J6367">
        <v>0</v>
      </c>
      <c r="K6367">
        <v>0</v>
      </c>
      <c r="L6367">
        <v>16</v>
      </c>
      <c r="M6367">
        <v>528400</v>
      </c>
      <c r="N6367">
        <v>30000</v>
      </c>
      <c r="O6367">
        <v>2431965</v>
      </c>
      <c r="P6367" t="s">
        <v>5</v>
      </c>
      <c r="Q6367" t="s">
        <v>11</v>
      </c>
      <c r="R6367" t="s">
        <v>169</v>
      </c>
      <c r="S6367" t="s">
        <v>170</v>
      </c>
      <c r="T6367">
        <v>1569009.6774193549</v>
      </c>
      <c r="U6367">
        <v>1023075</v>
      </c>
      <c r="V6367">
        <v>-545934.67741935491</v>
      </c>
      <c r="W6367">
        <v>-0.34794857245067268</v>
      </c>
      <c r="X6367" t="s">
        <v>298</v>
      </c>
    </row>
    <row r="6368" spans="1:24" x14ac:dyDescent="0.35">
      <c r="A6368">
        <v>3300000074</v>
      </c>
      <c r="B6368" t="s">
        <v>168</v>
      </c>
      <c r="C6368" t="s">
        <v>168</v>
      </c>
      <c r="D6368">
        <v>0</v>
      </c>
      <c r="E6368">
        <v>0</v>
      </c>
      <c r="F6368">
        <v>44</v>
      </c>
      <c r="G6368">
        <v>2138250</v>
      </c>
      <c r="H6368">
        <v>5</v>
      </c>
      <c r="I6368">
        <v>282000</v>
      </c>
      <c r="J6368">
        <v>0</v>
      </c>
      <c r="K6368">
        <v>0</v>
      </c>
      <c r="L6368">
        <v>0</v>
      </c>
      <c r="M6368">
        <v>0</v>
      </c>
      <c r="N6368">
        <v>507000</v>
      </c>
      <c r="O6368">
        <v>2927250</v>
      </c>
      <c r="P6368" t="s">
        <v>5</v>
      </c>
      <c r="Q6368" t="s">
        <v>11</v>
      </c>
      <c r="R6368" t="s">
        <v>169</v>
      </c>
      <c r="S6368" t="s">
        <v>170</v>
      </c>
      <c r="T6368">
        <v>1888548.3870967743</v>
      </c>
      <c r="U6368">
        <v>2028760</v>
      </c>
      <c r="V6368">
        <v>140211.6129032257</v>
      </c>
      <c r="W6368">
        <v>7.4243060893329771E-2</v>
      </c>
      <c r="X6368" t="s">
        <v>290</v>
      </c>
    </row>
    <row r="6369" spans="1:24" x14ac:dyDescent="0.35">
      <c r="A6369">
        <v>3300017565</v>
      </c>
      <c r="B6369" t="s">
        <v>168</v>
      </c>
      <c r="C6369" t="s">
        <v>168</v>
      </c>
      <c r="D6369">
        <v>0</v>
      </c>
      <c r="E6369">
        <v>0</v>
      </c>
      <c r="F6369">
        <v>4</v>
      </c>
      <c r="G6369">
        <v>261394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937500</v>
      </c>
      <c r="O6369">
        <v>1198894</v>
      </c>
      <c r="P6369" t="s">
        <v>5</v>
      </c>
      <c r="Q6369" t="s">
        <v>6</v>
      </c>
      <c r="R6369" t="s">
        <v>181</v>
      </c>
      <c r="S6369" t="s">
        <v>170</v>
      </c>
      <c r="T6369">
        <v>773480</v>
      </c>
      <c r="U6369">
        <v>926097</v>
      </c>
      <c r="V6369">
        <v>152617</v>
      </c>
      <c r="W6369">
        <v>0.19731214769612659</v>
      </c>
      <c r="X6369" t="s">
        <v>255</v>
      </c>
    </row>
    <row r="6370" spans="1:24" x14ac:dyDescent="0.35">
      <c r="A6370">
        <v>3301051483</v>
      </c>
      <c r="B6370" t="s">
        <v>168</v>
      </c>
      <c r="C6370" t="s">
        <v>168</v>
      </c>
      <c r="D6370">
        <v>0</v>
      </c>
      <c r="E6370">
        <v>0</v>
      </c>
      <c r="F6370">
        <v>798</v>
      </c>
      <c r="G6370">
        <v>33394092</v>
      </c>
      <c r="H6370">
        <v>46</v>
      </c>
      <c r="I6370">
        <v>1005000</v>
      </c>
      <c r="J6370">
        <v>0</v>
      </c>
      <c r="K6370">
        <v>0</v>
      </c>
      <c r="L6370">
        <v>0</v>
      </c>
      <c r="M6370">
        <v>0</v>
      </c>
      <c r="N6370">
        <v>150000</v>
      </c>
      <c r="O6370">
        <v>34549092</v>
      </c>
      <c r="P6370" t="s">
        <v>5</v>
      </c>
      <c r="Q6370" t="s">
        <v>15</v>
      </c>
      <c r="R6370" t="s">
        <v>169</v>
      </c>
      <c r="S6370" t="s">
        <v>170</v>
      </c>
      <c r="T6370">
        <v>22289736.774193548</v>
      </c>
      <c r="U6370">
        <v>22917825</v>
      </c>
      <c r="V6370">
        <v>628088.22580645233</v>
      </c>
      <c r="W6370">
        <v>2.8178359940689734E-2</v>
      </c>
      <c r="X6370" t="s">
        <v>177</v>
      </c>
    </row>
    <row r="6371" spans="1:24" x14ac:dyDescent="0.35">
      <c r="A6371">
        <v>3301002212</v>
      </c>
      <c r="B6371" t="s">
        <v>168</v>
      </c>
      <c r="C6371" t="s">
        <v>168</v>
      </c>
      <c r="D6371">
        <v>0</v>
      </c>
      <c r="E6371">
        <v>0</v>
      </c>
      <c r="F6371">
        <v>401</v>
      </c>
      <c r="G6371">
        <v>13980920</v>
      </c>
      <c r="H6371">
        <v>178</v>
      </c>
      <c r="I6371">
        <v>5631000</v>
      </c>
      <c r="J6371">
        <v>0</v>
      </c>
      <c r="K6371">
        <v>0</v>
      </c>
      <c r="L6371">
        <v>257</v>
      </c>
      <c r="M6371">
        <v>15571865</v>
      </c>
      <c r="N6371">
        <v>9956000</v>
      </c>
      <c r="O6371">
        <v>45139785</v>
      </c>
      <c r="P6371" t="s">
        <v>5</v>
      </c>
      <c r="Q6371" t="s">
        <v>16</v>
      </c>
      <c r="R6371" t="s">
        <v>169</v>
      </c>
      <c r="S6371" t="s">
        <v>170</v>
      </c>
      <c r="T6371">
        <v>29122441.935483869</v>
      </c>
      <c r="U6371">
        <v>26411791</v>
      </c>
      <c r="V6371">
        <v>-2710650.9354838692</v>
      </c>
      <c r="W6371">
        <v>-9.307773508447148E-2</v>
      </c>
      <c r="X6371" t="s">
        <v>265</v>
      </c>
    </row>
    <row r="6372" spans="1:24" x14ac:dyDescent="0.35">
      <c r="A6372">
        <v>3301068816</v>
      </c>
      <c r="B6372" t="s">
        <v>168</v>
      </c>
      <c r="C6372" t="s">
        <v>168</v>
      </c>
      <c r="D6372">
        <v>0</v>
      </c>
      <c r="E6372">
        <v>0</v>
      </c>
      <c r="F6372">
        <v>3</v>
      </c>
      <c r="G6372">
        <v>51597</v>
      </c>
      <c r="H6372">
        <v>5</v>
      </c>
      <c r="I6372">
        <v>165000</v>
      </c>
      <c r="J6372">
        <v>0</v>
      </c>
      <c r="K6372">
        <v>0</v>
      </c>
      <c r="L6372">
        <v>1</v>
      </c>
      <c r="M6372">
        <v>22400</v>
      </c>
      <c r="N6372">
        <v>171000</v>
      </c>
      <c r="O6372">
        <v>409997</v>
      </c>
      <c r="P6372" t="s">
        <v>5</v>
      </c>
      <c r="Q6372" t="s">
        <v>13</v>
      </c>
      <c r="R6372" t="s">
        <v>169</v>
      </c>
      <c r="S6372" t="s">
        <v>170</v>
      </c>
      <c r="T6372">
        <v>264514.19354838709</v>
      </c>
      <c r="U6372">
        <v>30000</v>
      </c>
      <c r="V6372">
        <v>-234514.19354838709</v>
      </c>
      <c r="W6372">
        <v>-0.88658453598440967</v>
      </c>
      <c r="X6372" t="s">
        <v>242</v>
      </c>
    </row>
    <row r="6373" spans="1:24" x14ac:dyDescent="0.35">
      <c r="A6373">
        <v>3301076959</v>
      </c>
      <c r="B6373" t="s">
        <v>168</v>
      </c>
      <c r="C6373" t="s">
        <v>168</v>
      </c>
      <c r="D6373">
        <v>0</v>
      </c>
      <c r="E6373">
        <v>0</v>
      </c>
      <c r="F6373">
        <v>11</v>
      </c>
      <c r="G6373">
        <v>388695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388695</v>
      </c>
      <c r="P6373" t="s">
        <v>5</v>
      </c>
      <c r="Q6373" t="s">
        <v>12</v>
      </c>
      <c r="R6373" t="s">
        <v>169</v>
      </c>
      <c r="S6373" t="s">
        <v>170</v>
      </c>
      <c r="T6373">
        <v>250770.96774193548</v>
      </c>
      <c r="U6373">
        <v>1291344</v>
      </c>
      <c r="V6373">
        <v>1040573.0322580645</v>
      </c>
      <c r="W6373">
        <v>4.1494956199590938</v>
      </c>
      <c r="X6373" t="s">
        <v>257</v>
      </c>
    </row>
    <row r="6374" spans="1:24" x14ac:dyDescent="0.35">
      <c r="A6374">
        <v>3301006501</v>
      </c>
      <c r="B6374" t="s">
        <v>168</v>
      </c>
      <c r="C6374" t="s">
        <v>168</v>
      </c>
      <c r="D6374">
        <v>0</v>
      </c>
      <c r="E6374">
        <v>0</v>
      </c>
      <c r="F6374">
        <v>0</v>
      </c>
      <c r="G6374">
        <v>0</v>
      </c>
      <c r="H6374">
        <v>24</v>
      </c>
      <c r="I6374">
        <v>2910000</v>
      </c>
      <c r="J6374">
        <v>0</v>
      </c>
      <c r="K6374">
        <v>0</v>
      </c>
      <c r="L6374">
        <v>0</v>
      </c>
      <c r="M6374">
        <v>0</v>
      </c>
      <c r="N6374">
        <v>76000</v>
      </c>
      <c r="O6374">
        <v>2986000</v>
      </c>
      <c r="P6374" t="s">
        <v>5</v>
      </c>
      <c r="Q6374" t="s">
        <v>11</v>
      </c>
      <c r="R6374" t="s">
        <v>169</v>
      </c>
      <c r="S6374" t="s">
        <v>170</v>
      </c>
      <c r="T6374">
        <v>1926451.6129032257</v>
      </c>
      <c r="U6374">
        <v>1886898</v>
      </c>
      <c r="V6374">
        <v>-39553.612903225701</v>
      </c>
      <c r="W6374">
        <v>-2.0531848626925586E-2</v>
      </c>
      <c r="X6374" t="s">
        <v>306</v>
      </c>
    </row>
    <row r="6375" spans="1:24" x14ac:dyDescent="0.35">
      <c r="A6375">
        <v>3301068394</v>
      </c>
      <c r="B6375" t="s">
        <v>168</v>
      </c>
      <c r="C6375" t="s">
        <v>168</v>
      </c>
      <c r="D6375">
        <v>0</v>
      </c>
      <c r="E6375">
        <v>0</v>
      </c>
      <c r="F6375">
        <v>27</v>
      </c>
      <c r="G6375">
        <v>972473</v>
      </c>
      <c r="H6375">
        <v>64</v>
      </c>
      <c r="I6375">
        <v>1875000</v>
      </c>
      <c r="J6375">
        <v>0</v>
      </c>
      <c r="K6375">
        <v>0</v>
      </c>
      <c r="L6375">
        <v>18</v>
      </c>
      <c r="M6375">
        <v>1353200</v>
      </c>
      <c r="N6375">
        <v>328000</v>
      </c>
      <c r="O6375">
        <v>4528673</v>
      </c>
      <c r="P6375" t="s">
        <v>5</v>
      </c>
      <c r="Q6375" t="s">
        <v>9</v>
      </c>
      <c r="R6375" t="s">
        <v>169</v>
      </c>
      <c r="S6375" t="s">
        <v>170</v>
      </c>
      <c r="T6375">
        <v>2921724.5161290322</v>
      </c>
      <c r="U6375">
        <v>2085788</v>
      </c>
      <c r="V6375">
        <v>-835936.51612903224</v>
      </c>
      <c r="W6375">
        <v>-0.28611065537299774</v>
      </c>
      <c r="X6375" t="s">
        <v>239</v>
      </c>
    </row>
    <row r="6376" spans="1:24" x14ac:dyDescent="0.35">
      <c r="A6376">
        <v>3301003487</v>
      </c>
      <c r="B6376" t="s">
        <v>168</v>
      </c>
      <c r="C6376" t="s">
        <v>168</v>
      </c>
      <c r="D6376">
        <v>0</v>
      </c>
      <c r="E6376">
        <v>0</v>
      </c>
      <c r="F6376">
        <v>64</v>
      </c>
      <c r="G6376">
        <v>1862682</v>
      </c>
      <c r="H6376">
        <v>24</v>
      </c>
      <c r="I6376">
        <v>1214000</v>
      </c>
      <c r="J6376">
        <v>0</v>
      </c>
      <c r="K6376">
        <v>0</v>
      </c>
      <c r="L6376">
        <v>0</v>
      </c>
      <c r="M6376">
        <v>0</v>
      </c>
      <c r="N6376">
        <v>30000</v>
      </c>
      <c r="O6376">
        <v>3106682</v>
      </c>
      <c r="P6376" t="s">
        <v>5</v>
      </c>
      <c r="Q6376" t="s">
        <v>9</v>
      </c>
      <c r="R6376" t="s">
        <v>169</v>
      </c>
      <c r="S6376" t="s">
        <v>170</v>
      </c>
      <c r="T6376">
        <v>2004310.9677419355</v>
      </c>
      <c r="U6376">
        <v>1770456</v>
      </c>
      <c r="V6376">
        <v>-233854.96774193551</v>
      </c>
      <c r="W6376">
        <v>-0.1166759906549818</v>
      </c>
      <c r="X6376" t="s">
        <v>315</v>
      </c>
    </row>
    <row r="6377" spans="1:24" x14ac:dyDescent="0.35">
      <c r="A6377">
        <v>3301070244</v>
      </c>
      <c r="B6377" t="s">
        <v>168</v>
      </c>
      <c r="C6377" t="s">
        <v>168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150000</v>
      </c>
      <c r="O6377">
        <v>150000</v>
      </c>
      <c r="P6377" t="s">
        <v>5</v>
      </c>
      <c r="Q6377" t="s">
        <v>10</v>
      </c>
      <c r="R6377" t="s">
        <v>169</v>
      </c>
      <c r="S6377" t="s">
        <v>170</v>
      </c>
      <c r="T6377">
        <v>96774.193548387106</v>
      </c>
      <c r="U6377">
        <v>150000</v>
      </c>
      <c r="V6377">
        <v>53225.806451612894</v>
      </c>
      <c r="W6377">
        <v>0.54999999999999982</v>
      </c>
      <c r="X6377" t="s">
        <v>198</v>
      </c>
    </row>
    <row r="6378" spans="1:24" x14ac:dyDescent="0.35">
      <c r="A6378">
        <v>3300007531</v>
      </c>
      <c r="B6378" t="s">
        <v>168</v>
      </c>
      <c r="C6378" t="s">
        <v>168</v>
      </c>
      <c r="D6378">
        <v>0</v>
      </c>
      <c r="E6378">
        <v>0</v>
      </c>
      <c r="F6378">
        <v>20</v>
      </c>
      <c r="G6378">
        <v>669705</v>
      </c>
      <c r="H6378">
        <v>19</v>
      </c>
      <c r="I6378">
        <v>530000</v>
      </c>
      <c r="J6378">
        <v>0</v>
      </c>
      <c r="K6378">
        <v>0</v>
      </c>
      <c r="L6378">
        <v>9</v>
      </c>
      <c r="M6378">
        <v>551600</v>
      </c>
      <c r="N6378">
        <v>150000</v>
      </c>
      <c r="O6378">
        <v>1901305</v>
      </c>
      <c r="P6378" t="s">
        <v>5</v>
      </c>
      <c r="Q6378" t="s">
        <v>14</v>
      </c>
      <c r="R6378" t="s">
        <v>169</v>
      </c>
      <c r="S6378" t="s">
        <v>170</v>
      </c>
      <c r="T6378">
        <v>1226648.3870967743</v>
      </c>
      <c r="U6378">
        <v>1785558</v>
      </c>
      <c r="V6378">
        <v>558909.6129032257</v>
      </c>
      <c r="W6378">
        <v>0.45563962646708434</v>
      </c>
      <c r="X6378" t="s">
        <v>231</v>
      </c>
    </row>
    <row r="6379" spans="1:24" x14ac:dyDescent="0.35">
      <c r="A6379">
        <v>3300013900</v>
      </c>
      <c r="B6379" t="s">
        <v>168</v>
      </c>
      <c r="C6379" t="s">
        <v>168</v>
      </c>
      <c r="D6379">
        <v>0</v>
      </c>
      <c r="E6379">
        <v>0</v>
      </c>
      <c r="F6379">
        <v>16</v>
      </c>
      <c r="G6379">
        <v>615473</v>
      </c>
      <c r="H6379">
        <v>17</v>
      </c>
      <c r="I6379">
        <v>375000</v>
      </c>
      <c r="J6379">
        <v>0</v>
      </c>
      <c r="K6379">
        <v>0</v>
      </c>
      <c r="L6379">
        <v>0</v>
      </c>
      <c r="M6379">
        <v>0</v>
      </c>
      <c r="N6379">
        <v>3035000</v>
      </c>
      <c r="O6379">
        <v>4025473</v>
      </c>
      <c r="P6379" t="s">
        <v>5</v>
      </c>
      <c r="Q6379" t="s">
        <v>8</v>
      </c>
      <c r="R6379" t="s">
        <v>169</v>
      </c>
      <c r="S6379" t="s">
        <v>170</v>
      </c>
      <c r="T6379">
        <v>2597079.3548387098</v>
      </c>
      <c r="U6379">
        <v>5723057</v>
      </c>
      <c r="V6379">
        <v>3125977.6451612902</v>
      </c>
      <c r="W6379">
        <v>1.2036511858358012</v>
      </c>
      <c r="X6379" t="s">
        <v>310</v>
      </c>
    </row>
    <row r="6380" spans="1:24" x14ac:dyDescent="0.35">
      <c r="A6380">
        <v>3301040312</v>
      </c>
      <c r="B6380" t="s">
        <v>168</v>
      </c>
      <c r="C6380" t="s">
        <v>168</v>
      </c>
      <c r="D6380">
        <v>0</v>
      </c>
      <c r="E6380">
        <v>0</v>
      </c>
      <c r="F6380">
        <v>1</v>
      </c>
      <c r="G6380">
        <v>19899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533000</v>
      </c>
      <c r="O6380">
        <v>552899</v>
      </c>
      <c r="P6380" t="s">
        <v>5</v>
      </c>
      <c r="Q6380" t="s">
        <v>12</v>
      </c>
      <c r="R6380" t="s">
        <v>169</v>
      </c>
      <c r="S6380" t="s">
        <v>170</v>
      </c>
      <c r="T6380">
        <v>356709.03225806454</v>
      </c>
      <c r="U6380">
        <v>341599</v>
      </c>
      <c r="V6380">
        <v>-15110.032258064544</v>
      </c>
      <c r="W6380">
        <v>-4.2359544871667376E-2</v>
      </c>
      <c r="X6380" t="s">
        <v>380</v>
      </c>
    </row>
    <row r="6381" spans="1:24" x14ac:dyDescent="0.35">
      <c r="A6381">
        <v>3301071980</v>
      </c>
      <c r="B6381" t="s">
        <v>168</v>
      </c>
      <c r="C6381" t="s">
        <v>168</v>
      </c>
      <c r="D6381">
        <v>0</v>
      </c>
      <c r="E6381">
        <v>0</v>
      </c>
      <c r="F6381">
        <v>241</v>
      </c>
      <c r="G6381">
        <v>7920344</v>
      </c>
      <c r="H6381">
        <v>108</v>
      </c>
      <c r="I6381">
        <v>5045000</v>
      </c>
      <c r="J6381">
        <v>0</v>
      </c>
      <c r="K6381">
        <v>0</v>
      </c>
      <c r="L6381">
        <v>2</v>
      </c>
      <c r="M6381">
        <v>154800</v>
      </c>
      <c r="N6381">
        <v>165000</v>
      </c>
      <c r="O6381">
        <v>13285144</v>
      </c>
      <c r="P6381" t="s">
        <v>5</v>
      </c>
      <c r="Q6381" t="s">
        <v>14</v>
      </c>
      <c r="R6381" t="s">
        <v>169</v>
      </c>
      <c r="S6381" t="s">
        <v>170</v>
      </c>
      <c r="T6381">
        <v>8571060.6451612916</v>
      </c>
      <c r="U6381">
        <v>7623324</v>
      </c>
      <c r="V6381">
        <v>-947736.64516129158</v>
      </c>
      <c r="W6381">
        <v>-0.11057402162897156</v>
      </c>
      <c r="X6381" t="s">
        <v>402</v>
      </c>
    </row>
    <row r="6382" spans="1:24" x14ac:dyDescent="0.35">
      <c r="A6382">
        <v>3301000749</v>
      </c>
      <c r="B6382" t="s">
        <v>168</v>
      </c>
      <c r="C6382" t="s">
        <v>168</v>
      </c>
      <c r="D6382">
        <v>0</v>
      </c>
      <c r="E6382">
        <v>0</v>
      </c>
      <c r="F6382">
        <v>5</v>
      </c>
      <c r="G6382">
        <v>91524</v>
      </c>
      <c r="H6382">
        <v>3</v>
      </c>
      <c r="I6382">
        <v>115000</v>
      </c>
      <c r="J6382">
        <v>0</v>
      </c>
      <c r="K6382">
        <v>0</v>
      </c>
      <c r="L6382">
        <v>7</v>
      </c>
      <c r="M6382">
        <v>666800</v>
      </c>
      <c r="N6382">
        <v>455000</v>
      </c>
      <c r="O6382">
        <v>1328324</v>
      </c>
      <c r="P6382" t="s">
        <v>5</v>
      </c>
      <c r="Q6382" t="s">
        <v>16</v>
      </c>
      <c r="R6382" t="s">
        <v>169</v>
      </c>
      <c r="S6382" t="s">
        <v>170</v>
      </c>
      <c r="T6382">
        <v>856983.22580645164</v>
      </c>
      <c r="U6382">
        <v>1836625</v>
      </c>
      <c r="V6382">
        <v>979641.77419354836</v>
      </c>
      <c r="W6382">
        <v>1.1431282955062168</v>
      </c>
      <c r="X6382" t="s">
        <v>246</v>
      </c>
    </row>
    <row r="6383" spans="1:24" x14ac:dyDescent="0.35">
      <c r="A6383">
        <v>3301077105</v>
      </c>
      <c r="B6383" t="s">
        <v>168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 t="s">
        <v>5</v>
      </c>
      <c r="Q6383" t="s">
        <v>12</v>
      </c>
      <c r="R6383" t="s">
        <v>169</v>
      </c>
      <c r="S6383" t="s">
        <v>170</v>
      </c>
      <c r="T6383">
        <v>0</v>
      </c>
      <c r="U6383">
        <v>455000</v>
      </c>
      <c r="V6383">
        <v>455000</v>
      </c>
      <c r="W6383">
        <v>1</v>
      </c>
      <c r="X6383" t="s">
        <v>396</v>
      </c>
    </row>
    <row r="6384" spans="1:24" x14ac:dyDescent="0.35">
      <c r="A6384">
        <v>3300017593</v>
      </c>
      <c r="B6384" t="s">
        <v>168</v>
      </c>
      <c r="C6384" t="s">
        <v>168</v>
      </c>
      <c r="D6384">
        <v>0</v>
      </c>
      <c r="E6384">
        <v>0</v>
      </c>
      <c r="F6384">
        <v>9</v>
      </c>
      <c r="G6384">
        <v>363490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1637700</v>
      </c>
      <c r="O6384">
        <v>2001190</v>
      </c>
      <c r="P6384" t="s">
        <v>5</v>
      </c>
      <c r="Q6384" t="s">
        <v>7</v>
      </c>
      <c r="R6384" t="s">
        <v>169</v>
      </c>
      <c r="S6384" t="s">
        <v>170</v>
      </c>
      <c r="T6384">
        <v>1291090.3225806451</v>
      </c>
      <c r="U6384">
        <v>3044698</v>
      </c>
      <c r="V6384">
        <v>1753607.6774193549</v>
      </c>
      <c r="W6384">
        <v>1.3582377985098866</v>
      </c>
      <c r="X6384" t="s">
        <v>305</v>
      </c>
    </row>
    <row r="6385" spans="1:24" x14ac:dyDescent="0.35">
      <c r="A6385">
        <v>3300009132</v>
      </c>
      <c r="B6385" t="s">
        <v>168</v>
      </c>
      <c r="C6385" t="s">
        <v>168</v>
      </c>
      <c r="D6385">
        <v>0</v>
      </c>
      <c r="E6385">
        <v>0</v>
      </c>
      <c r="F6385">
        <v>25</v>
      </c>
      <c r="G6385">
        <v>1800681</v>
      </c>
      <c r="H6385">
        <v>4</v>
      </c>
      <c r="I6385">
        <v>130000</v>
      </c>
      <c r="J6385">
        <v>0</v>
      </c>
      <c r="K6385">
        <v>0</v>
      </c>
      <c r="L6385">
        <v>0</v>
      </c>
      <c r="M6385">
        <v>0</v>
      </c>
      <c r="N6385">
        <v>330000</v>
      </c>
      <c r="O6385">
        <v>2260681</v>
      </c>
      <c r="P6385" t="s">
        <v>5</v>
      </c>
      <c r="Q6385" t="s">
        <v>12</v>
      </c>
      <c r="R6385" t="s">
        <v>169</v>
      </c>
      <c r="S6385" t="s">
        <v>170</v>
      </c>
      <c r="T6385">
        <v>1458503.8709677418</v>
      </c>
      <c r="U6385">
        <v>1843736</v>
      </c>
      <c r="V6385">
        <v>385232.12903225818</v>
      </c>
      <c r="W6385">
        <v>0.26412828700732227</v>
      </c>
      <c r="X6385" t="s">
        <v>320</v>
      </c>
    </row>
    <row r="6386" spans="1:24" x14ac:dyDescent="0.35">
      <c r="A6386">
        <v>3300026313</v>
      </c>
      <c r="B6386" t="s">
        <v>168</v>
      </c>
      <c r="C6386" t="s">
        <v>168</v>
      </c>
      <c r="D6386">
        <v>0</v>
      </c>
      <c r="E6386">
        <v>0</v>
      </c>
      <c r="F6386">
        <v>1</v>
      </c>
      <c r="G6386">
        <v>10999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2789800</v>
      </c>
      <c r="O6386">
        <v>2800799</v>
      </c>
      <c r="P6386" t="s">
        <v>5</v>
      </c>
      <c r="Q6386" t="s">
        <v>7</v>
      </c>
      <c r="R6386" t="s">
        <v>169</v>
      </c>
      <c r="S6386" t="s">
        <v>170</v>
      </c>
      <c r="T6386">
        <v>1806967.0967741937</v>
      </c>
      <c r="U6386">
        <v>1521500</v>
      </c>
      <c r="V6386">
        <v>-285467.09677419369</v>
      </c>
      <c r="W6386">
        <v>-0.1579813474654912</v>
      </c>
      <c r="X6386" t="s">
        <v>215</v>
      </c>
    </row>
    <row r="6387" spans="1:24" x14ac:dyDescent="0.35">
      <c r="A6387">
        <v>3301058640</v>
      </c>
      <c r="B6387" t="s">
        <v>168</v>
      </c>
      <c r="C6387" t="s">
        <v>168</v>
      </c>
      <c r="D6387">
        <v>0</v>
      </c>
      <c r="E6387">
        <v>0</v>
      </c>
      <c r="F6387">
        <v>309</v>
      </c>
      <c r="G6387">
        <v>11043859</v>
      </c>
      <c r="H6387">
        <v>225</v>
      </c>
      <c r="I6387">
        <v>8855000</v>
      </c>
      <c r="J6387">
        <v>0</v>
      </c>
      <c r="K6387">
        <v>0</v>
      </c>
      <c r="L6387">
        <v>0</v>
      </c>
      <c r="M6387">
        <v>0</v>
      </c>
      <c r="N6387">
        <v>161000</v>
      </c>
      <c r="O6387">
        <v>20059859</v>
      </c>
      <c r="P6387" t="s">
        <v>5</v>
      </c>
      <c r="Q6387" t="s">
        <v>10</v>
      </c>
      <c r="R6387" t="s">
        <v>169</v>
      </c>
      <c r="S6387" t="s">
        <v>170</v>
      </c>
      <c r="T6387">
        <v>12941844.516129032</v>
      </c>
      <c r="U6387">
        <v>12743446</v>
      </c>
      <c r="V6387">
        <v>-198398.51612903178</v>
      </c>
      <c r="W6387">
        <v>-1.5330003067319575E-2</v>
      </c>
      <c r="X6387" t="s">
        <v>200</v>
      </c>
    </row>
    <row r="6388" spans="1:24" x14ac:dyDescent="0.35">
      <c r="A6388">
        <v>3300000935</v>
      </c>
      <c r="B6388" t="s">
        <v>168</v>
      </c>
      <c r="C6388" t="s">
        <v>168</v>
      </c>
      <c r="D6388">
        <v>0</v>
      </c>
      <c r="E6388">
        <v>0</v>
      </c>
      <c r="F6388">
        <v>2</v>
      </c>
      <c r="G6388">
        <v>47898</v>
      </c>
      <c r="H6388">
        <v>10</v>
      </c>
      <c r="I6388">
        <v>215000</v>
      </c>
      <c r="J6388">
        <v>0</v>
      </c>
      <c r="K6388">
        <v>0</v>
      </c>
      <c r="L6388">
        <v>0</v>
      </c>
      <c r="M6388">
        <v>0</v>
      </c>
      <c r="N6388">
        <v>150000</v>
      </c>
      <c r="O6388">
        <v>412898</v>
      </c>
      <c r="P6388" t="s">
        <v>5</v>
      </c>
      <c r="Q6388" t="s">
        <v>11</v>
      </c>
      <c r="R6388" t="s">
        <v>169</v>
      </c>
      <c r="S6388" t="s">
        <v>170</v>
      </c>
      <c r="T6388">
        <v>266385.80645161291</v>
      </c>
      <c r="U6388">
        <v>30000</v>
      </c>
      <c r="V6388">
        <v>-236385.80645161291</v>
      </c>
      <c r="W6388">
        <v>-0.88738138717068138</v>
      </c>
      <c r="X6388" t="s">
        <v>298</v>
      </c>
    </row>
    <row r="6389" spans="1:24" x14ac:dyDescent="0.35">
      <c r="A6389">
        <v>3301060042</v>
      </c>
      <c r="B6389" t="s">
        <v>168</v>
      </c>
      <c r="C6389" t="s">
        <v>168</v>
      </c>
      <c r="D6389">
        <v>0</v>
      </c>
      <c r="E6389">
        <v>0</v>
      </c>
      <c r="F6389">
        <v>0</v>
      </c>
      <c r="G6389">
        <v>0</v>
      </c>
      <c r="H6389">
        <v>2</v>
      </c>
      <c r="I6389">
        <v>4000</v>
      </c>
      <c r="J6389">
        <v>0</v>
      </c>
      <c r="K6389">
        <v>0</v>
      </c>
      <c r="L6389">
        <v>0</v>
      </c>
      <c r="M6389">
        <v>0</v>
      </c>
      <c r="N6389">
        <v>180000</v>
      </c>
      <c r="O6389">
        <v>184000</v>
      </c>
      <c r="P6389" t="s">
        <v>5</v>
      </c>
      <c r="Q6389" t="s">
        <v>15</v>
      </c>
      <c r="R6389" t="s">
        <v>169</v>
      </c>
      <c r="S6389" t="s">
        <v>170</v>
      </c>
      <c r="T6389">
        <v>118709.67741935483</v>
      </c>
      <c r="U6389">
        <v>154000</v>
      </c>
      <c r="V6389">
        <v>35290.322580645166</v>
      </c>
      <c r="W6389">
        <v>0.29728260869565215</v>
      </c>
      <c r="X6389" t="s">
        <v>177</v>
      </c>
    </row>
    <row r="6390" spans="1:24" x14ac:dyDescent="0.35">
      <c r="A6390">
        <v>3301059185</v>
      </c>
      <c r="B6390" t="s">
        <v>168</v>
      </c>
      <c r="C6390" t="s">
        <v>168</v>
      </c>
      <c r="D6390">
        <v>0</v>
      </c>
      <c r="E6390">
        <v>0</v>
      </c>
      <c r="F6390">
        <v>3</v>
      </c>
      <c r="G6390">
        <v>107997</v>
      </c>
      <c r="H6390">
        <v>4</v>
      </c>
      <c r="I6390">
        <v>60000</v>
      </c>
      <c r="J6390">
        <v>0</v>
      </c>
      <c r="K6390">
        <v>0</v>
      </c>
      <c r="L6390">
        <v>10</v>
      </c>
      <c r="M6390">
        <v>254000</v>
      </c>
      <c r="N6390">
        <v>164000</v>
      </c>
      <c r="O6390">
        <v>585997</v>
      </c>
      <c r="P6390" t="s">
        <v>5</v>
      </c>
      <c r="Q6390" t="s">
        <v>9</v>
      </c>
      <c r="R6390" t="s">
        <v>169</v>
      </c>
      <c r="S6390" t="s">
        <v>170</v>
      </c>
      <c r="T6390">
        <v>378062.58064516127</v>
      </c>
      <c r="U6390">
        <v>769096</v>
      </c>
      <c r="V6390">
        <v>391033.41935483873</v>
      </c>
      <c r="W6390">
        <v>1.0343087080650584</v>
      </c>
      <c r="X6390" t="s">
        <v>344</v>
      </c>
    </row>
    <row r="6391" spans="1:24" x14ac:dyDescent="0.35">
      <c r="A6391">
        <v>3300007464</v>
      </c>
      <c r="B6391" t="s">
        <v>168</v>
      </c>
      <c r="C6391" t="s">
        <v>168</v>
      </c>
      <c r="D6391">
        <v>0</v>
      </c>
      <c r="E6391">
        <v>0</v>
      </c>
      <c r="F6391">
        <v>77</v>
      </c>
      <c r="G6391">
        <v>2976118</v>
      </c>
      <c r="H6391">
        <v>52</v>
      </c>
      <c r="I6391">
        <v>1480000</v>
      </c>
      <c r="J6391">
        <v>0</v>
      </c>
      <c r="K6391">
        <v>0</v>
      </c>
      <c r="L6391">
        <v>17</v>
      </c>
      <c r="M6391">
        <v>840800</v>
      </c>
      <c r="N6391">
        <v>30000</v>
      </c>
      <c r="O6391">
        <v>5326918</v>
      </c>
      <c r="P6391" t="s">
        <v>5</v>
      </c>
      <c r="Q6391" t="s">
        <v>14</v>
      </c>
      <c r="R6391" t="s">
        <v>169</v>
      </c>
      <c r="S6391" t="s">
        <v>170</v>
      </c>
      <c r="T6391">
        <v>3436721.2903225804</v>
      </c>
      <c r="U6391">
        <v>2707354</v>
      </c>
      <c r="V6391">
        <v>-729367.29032258037</v>
      </c>
      <c r="W6391">
        <v>-0.21222765208700411</v>
      </c>
      <c r="X6391" t="s">
        <v>382</v>
      </c>
    </row>
    <row r="6392" spans="1:24" x14ac:dyDescent="0.35">
      <c r="A6392">
        <v>3301069313</v>
      </c>
      <c r="B6392" t="s">
        <v>168</v>
      </c>
      <c r="C6392" t="s">
        <v>168</v>
      </c>
      <c r="D6392">
        <v>0</v>
      </c>
      <c r="E6392">
        <v>0</v>
      </c>
      <c r="F6392">
        <v>64</v>
      </c>
      <c r="G6392">
        <v>2881426</v>
      </c>
      <c r="H6392">
        <v>41</v>
      </c>
      <c r="I6392">
        <v>2092000</v>
      </c>
      <c r="J6392">
        <v>0</v>
      </c>
      <c r="K6392">
        <v>0</v>
      </c>
      <c r="L6392">
        <v>27</v>
      </c>
      <c r="M6392">
        <v>1514800</v>
      </c>
      <c r="N6392">
        <v>30000</v>
      </c>
      <c r="O6392">
        <v>6518226</v>
      </c>
      <c r="P6392" t="s">
        <v>5</v>
      </c>
      <c r="Q6392" t="s">
        <v>15</v>
      </c>
      <c r="R6392" t="s">
        <v>169</v>
      </c>
      <c r="S6392" t="s">
        <v>170</v>
      </c>
      <c r="T6392">
        <v>4205307.0967741935</v>
      </c>
      <c r="U6392">
        <v>3970649</v>
      </c>
      <c r="V6392">
        <v>-234658.09677419346</v>
      </c>
      <c r="W6392">
        <v>-5.5800466261832549E-2</v>
      </c>
      <c r="X6392" t="s">
        <v>251</v>
      </c>
    </row>
    <row r="6393" spans="1:24" x14ac:dyDescent="0.35">
      <c r="A6393">
        <v>3300002755</v>
      </c>
      <c r="B6393" t="s">
        <v>168</v>
      </c>
      <c r="C6393" t="s">
        <v>168</v>
      </c>
      <c r="D6393">
        <v>0</v>
      </c>
      <c r="E6393">
        <v>0</v>
      </c>
      <c r="F6393">
        <v>3</v>
      </c>
      <c r="G6393">
        <v>100495</v>
      </c>
      <c r="H6393">
        <v>16</v>
      </c>
      <c r="I6393">
        <v>675000</v>
      </c>
      <c r="J6393">
        <v>0</v>
      </c>
      <c r="K6393">
        <v>0</v>
      </c>
      <c r="L6393">
        <v>0</v>
      </c>
      <c r="M6393">
        <v>0</v>
      </c>
      <c r="N6393">
        <v>180000</v>
      </c>
      <c r="O6393">
        <v>955495</v>
      </c>
      <c r="P6393" t="s">
        <v>5</v>
      </c>
      <c r="Q6393" t="s">
        <v>15</v>
      </c>
      <c r="R6393" t="s">
        <v>169</v>
      </c>
      <c r="S6393" t="s">
        <v>170</v>
      </c>
      <c r="T6393">
        <v>616448.38709677418</v>
      </c>
      <c r="U6393">
        <v>346998</v>
      </c>
      <c r="V6393">
        <v>-269450.38709677418</v>
      </c>
      <c r="W6393">
        <v>-0.43710129304705936</v>
      </c>
      <c r="X6393" t="s">
        <v>251</v>
      </c>
    </row>
    <row r="6394" spans="1:24" x14ac:dyDescent="0.35">
      <c r="A6394">
        <v>6001122551</v>
      </c>
      <c r="B6394" t="s">
        <v>168</v>
      </c>
      <c r="C6394" t="s">
        <v>168</v>
      </c>
      <c r="D6394">
        <v>0</v>
      </c>
      <c r="E6394">
        <v>0</v>
      </c>
      <c r="F6394">
        <v>14</v>
      </c>
      <c r="G6394">
        <v>620449</v>
      </c>
      <c r="H6394">
        <v>4</v>
      </c>
      <c r="I6394">
        <v>47000</v>
      </c>
      <c r="J6394">
        <v>0</v>
      </c>
      <c r="K6394">
        <v>0</v>
      </c>
      <c r="L6394">
        <v>5</v>
      </c>
      <c r="M6394">
        <v>202000</v>
      </c>
      <c r="N6394">
        <v>553500</v>
      </c>
      <c r="O6394">
        <v>1422949</v>
      </c>
      <c r="P6394" t="s">
        <v>5</v>
      </c>
      <c r="Q6394" t="s">
        <v>17</v>
      </c>
      <c r="R6394" t="s">
        <v>169</v>
      </c>
      <c r="S6394" t="s">
        <v>170</v>
      </c>
      <c r="T6394">
        <v>918031.6129032257</v>
      </c>
      <c r="U6394">
        <v>835749</v>
      </c>
      <c r="V6394">
        <v>-82282.612903225701</v>
      </c>
      <c r="W6394">
        <v>-8.9629389387813507E-2</v>
      </c>
      <c r="X6394" t="s">
        <v>291</v>
      </c>
    </row>
    <row r="6395" spans="1:24" x14ac:dyDescent="0.35">
      <c r="A6395">
        <v>3300014930</v>
      </c>
      <c r="B6395" t="s">
        <v>168</v>
      </c>
      <c r="C6395" t="s">
        <v>168</v>
      </c>
      <c r="D6395">
        <v>0</v>
      </c>
      <c r="E6395">
        <v>0</v>
      </c>
      <c r="F6395">
        <v>64</v>
      </c>
      <c r="G6395">
        <v>2196584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22400</v>
      </c>
      <c r="N6395">
        <v>866100</v>
      </c>
      <c r="O6395">
        <v>3085084</v>
      </c>
      <c r="P6395" t="s">
        <v>5</v>
      </c>
      <c r="Q6395" t="s">
        <v>7</v>
      </c>
      <c r="R6395" t="s">
        <v>169</v>
      </c>
      <c r="S6395" t="s">
        <v>170</v>
      </c>
      <c r="T6395">
        <v>1990376.7741935486</v>
      </c>
      <c r="U6395">
        <v>1371282</v>
      </c>
      <c r="V6395">
        <v>-619094.7741935486</v>
      </c>
      <c r="W6395">
        <v>-0.31104401047102781</v>
      </c>
      <c r="X6395" t="s">
        <v>196</v>
      </c>
    </row>
    <row r="6396" spans="1:24" x14ac:dyDescent="0.35">
      <c r="A6396">
        <v>6001141153</v>
      </c>
      <c r="B6396" t="s">
        <v>168</v>
      </c>
      <c r="C6396" t="s">
        <v>168</v>
      </c>
      <c r="D6396">
        <v>0</v>
      </c>
      <c r="E6396">
        <v>0</v>
      </c>
      <c r="F6396">
        <v>7</v>
      </c>
      <c r="G6396">
        <v>426492</v>
      </c>
      <c r="H6396">
        <v>6</v>
      </c>
      <c r="I6396">
        <v>325000</v>
      </c>
      <c r="J6396">
        <v>0</v>
      </c>
      <c r="K6396">
        <v>0</v>
      </c>
      <c r="L6396">
        <v>4</v>
      </c>
      <c r="M6396">
        <v>209600</v>
      </c>
      <c r="N6396">
        <v>30000</v>
      </c>
      <c r="O6396">
        <v>991092</v>
      </c>
      <c r="P6396" t="s">
        <v>5</v>
      </c>
      <c r="Q6396" t="s">
        <v>10</v>
      </c>
      <c r="R6396" t="s">
        <v>169</v>
      </c>
      <c r="S6396" t="s">
        <v>170</v>
      </c>
      <c r="T6396">
        <v>639414.19354838715</v>
      </c>
      <c r="U6396">
        <v>608094</v>
      </c>
      <c r="V6396">
        <v>-31320.193548387149</v>
      </c>
      <c r="W6396">
        <v>-4.8982637333365719E-2</v>
      </c>
      <c r="X6396" t="s">
        <v>379</v>
      </c>
    </row>
    <row r="6397" spans="1:24" x14ac:dyDescent="0.35">
      <c r="A6397">
        <v>3301044427</v>
      </c>
      <c r="B6397" t="s">
        <v>168</v>
      </c>
      <c r="C6397" t="s">
        <v>168</v>
      </c>
      <c r="D6397">
        <v>0</v>
      </c>
      <c r="E6397">
        <v>0</v>
      </c>
      <c r="F6397">
        <v>12</v>
      </c>
      <c r="G6397">
        <v>611325</v>
      </c>
      <c r="H6397">
        <v>12</v>
      </c>
      <c r="I6397">
        <v>325000</v>
      </c>
      <c r="J6397">
        <v>0</v>
      </c>
      <c r="K6397">
        <v>0</v>
      </c>
      <c r="L6397">
        <v>4</v>
      </c>
      <c r="M6397">
        <v>309600</v>
      </c>
      <c r="N6397">
        <v>817800</v>
      </c>
      <c r="O6397">
        <v>2063725</v>
      </c>
      <c r="P6397" t="s">
        <v>5</v>
      </c>
      <c r="Q6397" t="s">
        <v>16</v>
      </c>
      <c r="R6397" t="s">
        <v>169</v>
      </c>
      <c r="S6397" t="s">
        <v>170</v>
      </c>
      <c r="T6397">
        <v>1331435.4838709678</v>
      </c>
      <c r="U6397">
        <v>967750</v>
      </c>
      <c r="V6397">
        <v>-363685.48387096776</v>
      </c>
      <c r="W6397">
        <v>-0.27315291523822216</v>
      </c>
      <c r="X6397" t="s">
        <v>330</v>
      </c>
    </row>
    <row r="6398" spans="1:24" x14ac:dyDescent="0.35">
      <c r="A6398">
        <v>3301035529</v>
      </c>
      <c r="B6398" t="s">
        <v>168</v>
      </c>
      <c r="C6398" t="s">
        <v>168</v>
      </c>
      <c r="D6398">
        <v>0</v>
      </c>
      <c r="E6398">
        <v>0</v>
      </c>
      <c r="F6398">
        <v>52</v>
      </c>
      <c r="G6398">
        <v>2385603</v>
      </c>
      <c r="H6398">
        <v>20</v>
      </c>
      <c r="I6398">
        <v>575000</v>
      </c>
      <c r="J6398">
        <v>0</v>
      </c>
      <c r="K6398">
        <v>0</v>
      </c>
      <c r="L6398">
        <v>1</v>
      </c>
      <c r="M6398">
        <v>102400</v>
      </c>
      <c r="N6398">
        <v>2079500</v>
      </c>
      <c r="O6398">
        <v>5142503</v>
      </c>
      <c r="P6398" t="s">
        <v>5</v>
      </c>
      <c r="Q6398" t="s">
        <v>7</v>
      </c>
      <c r="R6398" t="s">
        <v>169</v>
      </c>
      <c r="S6398" t="s">
        <v>170</v>
      </c>
      <c r="T6398">
        <v>3317743.8709677421</v>
      </c>
      <c r="U6398">
        <v>2746019</v>
      </c>
      <c r="V6398">
        <v>-571724.87096774206</v>
      </c>
      <c r="W6398">
        <v>-0.17232338999121632</v>
      </c>
      <c r="X6398" t="s">
        <v>288</v>
      </c>
    </row>
    <row r="6399" spans="1:24" x14ac:dyDescent="0.35">
      <c r="A6399">
        <v>3301045146</v>
      </c>
      <c r="B6399" t="s">
        <v>168</v>
      </c>
      <c r="C6399" t="s">
        <v>168</v>
      </c>
      <c r="D6399">
        <v>0</v>
      </c>
      <c r="E6399">
        <v>0</v>
      </c>
      <c r="F6399">
        <v>6</v>
      </c>
      <c r="G6399">
        <v>182182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439500</v>
      </c>
      <c r="O6399">
        <v>621682</v>
      </c>
      <c r="P6399" t="s">
        <v>5</v>
      </c>
      <c r="Q6399" t="s">
        <v>6</v>
      </c>
      <c r="R6399" t="s">
        <v>169</v>
      </c>
      <c r="S6399" t="s">
        <v>170</v>
      </c>
      <c r="T6399">
        <v>401085.16129032255</v>
      </c>
      <c r="U6399">
        <v>728400</v>
      </c>
      <c r="V6399">
        <v>327314.83870967745</v>
      </c>
      <c r="W6399">
        <v>0.81607316924086604</v>
      </c>
      <c r="X6399" t="s">
        <v>178</v>
      </c>
    </row>
    <row r="6400" spans="1:24" x14ac:dyDescent="0.35">
      <c r="A6400">
        <v>3300010930</v>
      </c>
      <c r="B6400" t="s">
        <v>168</v>
      </c>
      <c r="C6400" t="s">
        <v>168</v>
      </c>
      <c r="D6400">
        <v>0</v>
      </c>
      <c r="E6400">
        <v>0</v>
      </c>
      <c r="F6400">
        <v>73</v>
      </c>
      <c r="G6400">
        <v>1471506</v>
      </c>
      <c r="H6400">
        <v>16</v>
      </c>
      <c r="I6400">
        <v>430000</v>
      </c>
      <c r="J6400">
        <v>0</v>
      </c>
      <c r="K6400">
        <v>0</v>
      </c>
      <c r="L6400">
        <v>2</v>
      </c>
      <c r="M6400">
        <v>44800</v>
      </c>
      <c r="N6400">
        <v>1106000</v>
      </c>
      <c r="O6400">
        <v>3052306</v>
      </c>
      <c r="P6400" t="s">
        <v>5</v>
      </c>
      <c r="Q6400" t="s">
        <v>16</v>
      </c>
      <c r="R6400" t="s">
        <v>169</v>
      </c>
      <c r="S6400" t="s">
        <v>170</v>
      </c>
      <c r="T6400">
        <v>1969229.6774193549</v>
      </c>
      <c r="U6400">
        <v>2223934</v>
      </c>
      <c r="V6400">
        <v>254704.32258064509</v>
      </c>
      <c r="W6400">
        <v>0.12934211052233957</v>
      </c>
      <c r="X6400" t="s">
        <v>349</v>
      </c>
    </row>
    <row r="6401" spans="1:24" x14ac:dyDescent="0.35">
      <c r="A6401">
        <v>3300009322</v>
      </c>
      <c r="B6401" t="s">
        <v>168</v>
      </c>
      <c r="C6401" t="s">
        <v>168</v>
      </c>
      <c r="D6401">
        <v>0</v>
      </c>
      <c r="E6401">
        <v>0</v>
      </c>
      <c r="F6401">
        <v>21</v>
      </c>
      <c r="G6401">
        <v>626849</v>
      </c>
      <c r="H6401">
        <v>32</v>
      </c>
      <c r="I6401">
        <v>691000</v>
      </c>
      <c r="J6401">
        <v>0</v>
      </c>
      <c r="K6401">
        <v>0</v>
      </c>
      <c r="L6401">
        <v>1</v>
      </c>
      <c r="M6401">
        <v>22400</v>
      </c>
      <c r="N6401">
        <v>435500</v>
      </c>
      <c r="O6401">
        <v>1775749</v>
      </c>
      <c r="P6401" t="s">
        <v>5</v>
      </c>
      <c r="Q6401" t="s">
        <v>17</v>
      </c>
      <c r="R6401" t="s">
        <v>169</v>
      </c>
      <c r="S6401" t="s">
        <v>170</v>
      </c>
      <c r="T6401">
        <v>1145644.5161290322</v>
      </c>
      <c r="U6401">
        <v>1351700</v>
      </c>
      <c r="V6401">
        <v>206055.48387096776</v>
      </c>
      <c r="W6401">
        <v>0.17985987884548993</v>
      </c>
      <c r="X6401" t="s">
        <v>184</v>
      </c>
    </row>
    <row r="6402" spans="1:24" x14ac:dyDescent="0.35">
      <c r="A6402">
        <v>3300025370</v>
      </c>
      <c r="B6402" t="s">
        <v>168</v>
      </c>
      <c r="C6402" t="s">
        <v>168</v>
      </c>
      <c r="D6402">
        <v>0</v>
      </c>
      <c r="E6402">
        <v>0</v>
      </c>
      <c r="F6402">
        <v>97</v>
      </c>
      <c r="G6402">
        <v>2546202</v>
      </c>
      <c r="H6402">
        <v>54</v>
      </c>
      <c r="I6402">
        <v>2084000</v>
      </c>
      <c r="J6402">
        <v>0</v>
      </c>
      <c r="K6402">
        <v>0</v>
      </c>
      <c r="L6402">
        <v>16</v>
      </c>
      <c r="M6402">
        <v>598400</v>
      </c>
      <c r="N6402">
        <v>75000</v>
      </c>
      <c r="O6402">
        <v>5303602</v>
      </c>
      <c r="P6402" t="s">
        <v>5</v>
      </c>
      <c r="Q6402" t="s">
        <v>14</v>
      </c>
      <c r="R6402" t="s">
        <v>169</v>
      </c>
      <c r="S6402" t="s">
        <v>170</v>
      </c>
      <c r="T6402">
        <v>3421678.7096774196</v>
      </c>
      <c r="U6402">
        <v>3573031</v>
      </c>
      <c r="V6402">
        <v>151352.29032258037</v>
      </c>
      <c r="W6402">
        <v>4.4233343678503623E-2</v>
      </c>
      <c r="X6402" t="s">
        <v>323</v>
      </c>
    </row>
    <row r="6403" spans="1:24" x14ac:dyDescent="0.35">
      <c r="A6403">
        <v>3301072472</v>
      </c>
      <c r="B6403" t="s">
        <v>168</v>
      </c>
      <c r="C6403" t="s">
        <v>168</v>
      </c>
      <c r="D6403">
        <v>0</v>
      </c>
      <c r="E6403">
        <v>0</v>
      </c>
      <c r="F6403">
        <v>38</v>
      </c>
      <c r="G6403">
        <v>1205459</v>
      </c>
      <c r="H6403">
        <v>14</v>
      </c>
      <c r="I6403">
        <v>412000</v>
      </c>
      <c r="J6403">
        <v>0</v>
      </c>
      <c r="K6403">
        <v>0</v>
      </c>
      <c r="L6403">
        <v>13</v>
      </c>
      <c r="M6403">
        <v>621200</v>
      </c>
      <c r="N6403">
        <v>150000</v>
      </c>
      <c r="O6403">
        <v>2388659</v>
      </c>
      <c r="P6403" t="s">
        <v>5</v>
      </c>
      <c r="Q6403" t="s">
        <v>14</v>
      </c>
      <c r="R6403" t="s">
        <v>169</v>
      </c>
      <c r="S6403" t="s">
        <v>170</v>
      </c>
      <c r="T6403">
        <v>1541070.3225806451</v>
      </c>
      <c r="U6403">
        <v>1453773</v>
      </c>
      <c r="V6403">
        <v>-87297.322580645094</v>
      </c>
      <c r="W6403">
        <v>-5.6647202467995594E-2</v>
      </c>
      <c r="X6403" t="s">
        <v>231</v>
      </c>
    </row>
    <row r="6404" spans="1:24" x14ac:dyDescent="0.35">
      <c r="A6404">
        <v>3300016609</v>
      </c>
      <c r="B6404" t="s">
        <v>168</v>
      </c>
      <c r="C6404" t="s">
        <v>168</v>
      </c>
      <c r="D6404">
        <v>0</v>
      </c>
      <c r="E6404">
        <v>0</v>
      </c>
      <c r="F6404">
        <v>3</v>
      </c>
      <c r="G6404">
        <v>137197</v>
      </c>
      <c r="H6404">
        <v>0</v>
      </c>
      <c r="I6404">
        <v>0</v>
      </c>
      <c r="J6404">
        <v>0</v>
      </c>
      <c r="K6404">
        <v>0</v>
      </c>
      <c r="L6404">
        <v>5</v>
      </c>
      <c r="M6404">
        <v>262000</v>
      </c>
      <c r="N6404">
        <v>1312800</v>
      </c>
      <c r="O6404">
        <v>1711997</v>
      </c>
      <c r="P6404" t="s">
        <v>5</v>
      </c>
      <c r="Q6404" t="s">
        <v>7</v>
      </c>
      <c r="R6404" t="s">
        <v>169</v>
      </c>
      <c r="S6404" t="s">
        <v>170</v>
      </c>
      <c r="T6404">
        <v>1104514.1935483871</v>
      </c>
      <c r="U6404">
        <v>1079799</v>
      </c>
      <c r="V6404">
        <v>-24715.193548387149</v>
      </c>
      <c r="W6404">
        <v>-2.2376528697188203E-2</v>
      </c>
      <c r="X6404" t="s">
        <v>401</v>
      </c>
    </row>
    <row r="6405" spans="1:24" x14ac:dyDescent="0.35">
      <c r="A6405">
        <v>3301053983</v>
      </c>
      <c r="B6405" t="s">
        <v>168</v>
      </c>
      <c r="C6405" t="s">
        <v>168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1</v>
      </c>
      <c r="M6405">
        <v>5599</v>
      </c>
      <c r="N6405">
        <v>1354600</v>
      </c>
      <c r="O6405">
        <v>1360199</v>
      </c>
      <c r="P6405" t="s">
        <v>5</v>
      </c>
      <c r="Q6405" t="s">
        <v>7</v>
      </c>
      <c r="R6405" t="s">
        <v>169</v>
      </c>
      <c r="S6405" t="s">
        <v>170</v>
      </c>
      <c r="T6405">
        <v>877547.74193548388</v>
      </c>
      <c r="U6405">
        <v>1898500</v>
      </c>
      <c r="V6405">
        <v>1020952.2580645161</v>
      </c>
      <c r="W6405">
        <v>1.1634150591200259</v>
      </c>
      <c r="X6405" t="s">
        <v>346</v>
      </c>
    </row>
    <row r="6406" spans="1:24" x14ac:dyDescent="0.35">
      <c r="A6406">
        <v>3300017328</v>
      </c>
      <c r="B6406" t="s">
        <v>168</v>
      </c>
      <c r="C6406" t="s">
        <v>168</v>
      </c>
      <c r="D6406">
        <v>0</v>
      </c>
      <c r="E6406">
        <v>0</v>
      </c>
      <c r="F6406">
        <v>51</v>
      </c>
      <c r="G6406">
        <v>1908346</v>
      </c>
      <c r="H6406">
        <v>27</v>
      </c>
      <c r="I6406">
        <v>815000</v>
      </c>
      <c r="J6406">
        <v>0</v>
      </c>
      <c r="K6406">
        <v>0</v>
      </c>
      <c r="L6406">
        <v>3</v>
      </c>
      <c r="M6406">
        <v>307200</v>
      </c>
      <c r="N6406">
        <v>1773500</v>
      </c>
      <c r="O6406">
        <v>4804046</v>
      </c>
      <c r="P6406" t="s">
        <v>5</v>
      </c>
      <c r="Q6406" t="s">
        <v>7</v>
      </c>
      <c r="R6406" t="s">
        <v>169</v>
      </c>
      <c r="S6406" t="s">
        <v>170</v>
      </c>
      <c r="T6406">
        <v>3099384.5161290322</v>
      </c>
      <c r="U6406">
        <v>4035663</v>
      </c>
      <c r="V6406">
        <v>936278.48387096776</v>
      </c>
      <c r="W6406">
        <v>0.30208529435396758</v>
      </c>
      <c r="X6406" t="s">
        <v>394</v>
      </c>
    </row>
    <row r="6407" spans="1:24" x14ac:dyDescent="0.35">
      <c r="A6407">
        <v>3301071056</v>
      </c>
      <c r="B6407" t="s">
        <v>168</v>
      </c>
      <c r="C6407" t="s">
        <v>168</v>
      </c>
      <c r="D6407">
        <v>0</v>
      </c>
      <c r="E6407">
        <v>0</v>
      </c>
      <c r="F6407">
        <v>209</v>
      </c>
      <c r="G6407">
        <v>8466980</v>
      </c>
      <c r="H6407">
        <v>1</v>
      </c>
      <c r="I6407">
        <v>20000</v>
      </c>
      <c r="J6407">
        <v>0</v>
      </c>
      <c r="K6407">
        <v>0</v>
      </c>
      <c r="L6407">
        <v>0</v>
      </c>
      <c r="M6407">
        <v>0</v>
      </c>
      <c r="N6407">
        <v>30000</v>
      </c>
      <c r="O6407">
        <v>8516980</v>
      </c>
      <c r="P6407" t="s">
        <v>5</v>
      </c>
      <c r="Q6407" t="s">
        <v>9</v>
      </c>
      <c r="R6407" t="s">
        <v>169</v>
      </c>
      <c r="S6407" t="s">
        <v>170</v>
      </c>
      <c r="T6407">
        <v>5494825.8064516131</v>
      </c>
      <c r="U6407">
        <v>4580863</v>
      </c>
      <c r="V6407">
        <v>-913962.80645161308</v>
      </c>
      <c r="W6407">
        <v>-0.16633153418230406</v>
      </c>
      <c r="X6407" t="s">
        <v>209</v>
      </c>
    </row>
    <row r="6408" spans="1:24" x14ac:dyDescent="0.35">
      <c r="A6408">
        <v>3301062907</v>
      </c>
      <c r="B6408" t="s">
        <v>168</v>
      </c>
      <c r="C6408" t="s">
        <v>168</v>
      </c>
      <c r="D6408">
        <v>0</v>
      </c>
      <c r="E6408">
        <v>0</v>
      </c>
      <c r="F6408">
        <v>7</v>
      </c>
      <c r="G6408">
        <v>263843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280000</v>
      </c>
      <c r="O6408">
        <v>543843</v>
      </c>
      <c r="P6408" t="s">
        <v>5</v>
      </c>
      <c r="Q6408" t="s">
        <v>12</v>
      </c>
      <c r="R6408" t="s">
        <v>169</v>
      </c>
      <c r="S6408" t="s">
        <v>170</v>
      </c>
      <c r="T6408">
        <v>350866.45161290327</v>
      </c>
      <c r="U6408">
        <v>545699</v>
      </c>
      <c r="V6408">
        <v>194832.54838709673</v>
      </c>
      <c r="W6408">
        <v>0.55528976193496993</v>
      </c>
      <c r="X6408" t="s">
        <v>413</v>
      </c>
    </row>
    <row r="6409" spans="1:24" x14ac:dyDescent="0.35">
      <c r="A6409">
        <v>3300009100</v>
      </c>
      <c r="B6409" t="s">
        <v>168</v>
      </c>
      <c r="C6409" t="s">
        <v>168</v>
      </c>
      <c r="D6409">
        <v>0</v>
      </c>
      <c r="E6409">
        <v>0</v>
      </c>
      <c r="F6409">
        <v>120</v>
      </c>
      <c r="G6409">
        <v>5111887</v>
      </c>
      <c r="H6409">
        <v>20</v>
      </c>
      <c r="I6409">
        <v>395000</v>
      </c>
      <c r="J6409">
        <v>0</v>
      </c>
      <c r="K6409">
        <v>0</v>
      </c>
      <c r="L6409">
        <v>0</v>
      </c>
      <c r="M6409">
        <v>0</v>
      </c>
      <c r="N6409">
        <v>362000</v>
      </c>
      <c r="O6409">
        <v>5868887</v>
      </c>
      <c r="P6409" t="s">
        <v>5</v>
      </c>
      <c r="Q6409" t="s">
        <v>12</v>
      </c>
      <c r="R6409" t="s">
        <v>169</v>
      </c>
      <c r="S6409" t="s">
        <v>170</v>
      </c>
      <c r="T6409">
        <v>3786378.7096774196</v>
      </c>
      <c r="U6409">
        <v>4465203</v>
      </c>
      <c r="V6409">
        <v>678824.29032258037</v>
      </c>
      <c r="W6409">
        <v>0.17928061146857988</v>
      </c>
      <c r="X6409" t="s">
        <v>406</v>
      </c>
    </row>
    <row r="6410" spans="1:24" x14ac:dyDescent="0.35">
      <c r="A6410">
        <v>3301070566</v>
      </c>
      <c r="B6410" t="s">
        <v>168</v>
      </c>
      <c r="C6410" t="s">
        <v>168</v>
      </c>
      <c r="D6410">
        <v>0</v>
      </c>
      <c r="E6410">
        <v>0</v>
      </c>
      <c r="F6410">
        <v>1183</v>
      </c>
      <c r="G6410">
        <v>58141851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1209100</v>
      </c>
      <c r="O6410">
        <v>59350951</v>
      </c>
      <c r="P6410" t="s">
        <v>5</v>
      </c>
      <c r="Q6410" t="s">
        <v>7</v>
      </c>
      <c r="R6410" t="s">
        <v>169</v>
      </c>
      <c r="S6410" t="s">
        <v>170</v>
      </c>
      <c r="T6410">
        <v>38290936.129032254</v>
      </c>
      <c r="U6410">
        <v>50033855</v>
      </c>
      <c r="V6410">
        <v>11742918.870967746</v>
      </c>
      <c r="W6410">
        <v>0.30667620220609448</v>
      </c>
      <c r="X6410" t="s">
        <v>225</v>
      </c>
    </row>
    <row r="6411" spans="1:24" x14ac:dyDescent="0.35">
      <c r="A6411">
        <v>3301071963</v>
      </c>
      <c r="B6411" t="s">
        <v>168</v>
      </c>
      <c r="C6411" t="s">
        <v>168</v>
      </c>
      <c r="D6411">
        <v>0</v>
      </c>
      <c r="E6411">
        <v>0</v>
      </c>
      <c r="F6411">
        <v>80</v>
      </c>
      <c r="G6411">
        <v>2941583</v>
      </c>
      <c r="H6411">
        <v>1</v>
      </c>
      <c r="I6411">
        <v>30000</v>
      </c>
      <c r="J6411">
        <v>0</v>
      </c>
      <c r="K6411">
        <v>0</v>
      </c>
      <c r="L6411">
        <v>0</v>
      </c>
      <c r="M6411">
        <v>0</v>
      </c>
      <c r="N6411">
        <v>362000</v>
      </c>
      <c r="O6411">
        <v>3333583</v>
      </c>
      <c r="P6411" t="s">
        <v>5</v>
      </c>
      <c r="Q6411" t="s">
        <v>12</v>
      </c>
      <c r="R6411" t="s">
        <v>169</v>
      </c>
      <c r="S6411" t="s">
        <v>170</v>
      </c>
      <c r="T6411">
        <v>2150698.7096774196</v>
      </c>
      <c r="U6411">
        <v>2836796</v>
      </c>
      <c r="V6411">
        <v>686097.29032258037</v>
      </c>
      <c r="W6411">
        <v>0.31901134605018067</v>
      </c>
      <c r="X6411" t="s">
        <v>415</v>
      </c>
    </row>
    <row r="6412" spans="1:24" x14ac:dyDescent="0.35">
      <c r="A6412">
        <v>3301016150</v>
      </c>
      <c r="B6412" t="s">
        <v>168</v>
      </c>
      <c r="C6412" t="s">
        <v>168</v>
      </c>
      <c r="D6412">
        <v>0</v>
      </c>
      <c r="E6412">
        <v>0</v>
      </c>
      <c r="F6412">
        <v>56</v>
      </c>
      <c r="G6412">
        <v>2165842</v>
      </c>
      <c r="H6412">
        <v>58</v>
      </c>
      <c r="I6412">
        <v>2170000</v>
      </c>
      <c r="J6412">
        <v>0</v>
      </c>
      <c r="K6412">
        <v>0</v>
      </c>
      <c r="L6412">
        <v>26</v>
      </c>
      <c r="M6412">
        <v>882400</v>
      </c>
      <c r="N6412">
        <v>150000</v>
      </c>
      <c r="O6412">
        <v>5368242</v>
      </c>
      <c r="P6412" t="s">
        <v>5</v>
      </c>
      <c r="Q6412" t="s">
        <v>14</v>
      </c>
      <c r="R6412" t="s">
        <v>169</v>
      </c>
      <c r="S6412" t="s">
        <v>170</v>
      </c>
      <c r="T6412">
        <v>3463381.935483871</v>
      </c>
      <c r="U6412">
        <v>2507571</v>
      </c>
      <c r="V6412">
        <v>-955810.93548387103</v>
      </c>
      <c r="W6412">
        <v>-0.27597618549983405</v>
      </c>
      <c r="X6412" t="s">
        <v>382</v>
      </c>
    </row>
    <row r="6413" spans="1:24" x14ac:dyDescent="0.35">
      <c r="A6413">
        <v>3300009910</v>
      </c>
      <c r="B6413" t="s">
        <v>168</v>
      </c>
      <c r="C6413" t="s">
        <v>168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12</v>
      </c>
      <c r="M6413">
        <v>1059243</v>
      </c>
      <c r="N6413">
        <v>5505000</v>
      </c>
      <c r="O6413">
        <v>6564243</v>
      </c>
      <c r="P6413" t="s">
        <v>5</v>
      </c>
      <c r="Q6413" t="s">
        <v>16</v>
      </c>
      <c r="R6413" t="s">
        <v>169</v>
      </c>
      <c r="S6413" t="s">
        <v>170</v>
      </c>
      <c r="T6413">
        <v>4234995.4838709682</v>
      </c>
      <c r="U6413">
        <v>1491300</v>
      </c>
      <c r="V6413">
        <v>-2743695.4838709682</v>
      </c>
      <c r="W6413">
        <v>-0.64786267053184965</v>
      </c>
      <c r="X6413" t="s">
        <v>265</v>
      </c>
    </row>
    <row r="6414" spans="1:24" x14ac:dyDescent="0.35">
      <c r="A6414">
        <v>3301068957</v>
      </c>
      <c r="B6414" t="s">
        <v>168</v>
      </c>
      <c r="C6414" t="s">
        <v>168</v>
      </c>
      <c r="D6414">
        <v>0</v>
      </c>
      <c r="E6414">
        <v>0</v>
      </c>
      <c r="F6414">
        <v>194</v>
      </c>
      <c r="G6414">
        <v>3420805</v>
      </c>
      <c r="H6414">
        <v>27</v>
      </c>
      <c r="I6414">
        <v>605000</v>
      </c>
      <c r="J6414">
        <v>0</v>
      </c>
      <c r="K6414">
        <v>0</v>
      </c>
      <c r="L6414">
        <v>35</v>
      </c>
      <c r="M6414">
        <v>1084000</v>
      </c>
      <c r="N6414">
        <v>420000</v>
      </c>
      <c r="O6414">
        <v>5529805</v>
      </c>
      <c r="P6414" t="s">
        <v>5</v>
      </c>
      <c r="Q6414" t="s">
        <v>17</v>
      </c>
      <c r="R6414" t="s">
        <v>169</v>
      </c>
      <c r="S6414" t="s">
        <v>170</v>
      </c>
      <c r="T6414">
        <v>3567616.1290322579</v>
      </c>
      <c r="U6414">
        <v>2719397</v>
      </c>
      <c r="V6414">
        <v>-848219.12903225794</v>
      </c>
      <c r="W6414">
        <v>-0.23775515592321972</v>
      </c>
      <c r="X6414" t="s">
        <v>311</v>
      </c>
    </row>
    <row r="6415" spans="1:24" x14ac:dyDescent="0.35">
      <c r="A6415">
        <v>3300018328</v>
      </c>
      <c r="B6415" t="s">
        <v>168</v>
      </c>
      <c r="C6415" t="s">
        <v>168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2564700</v>
      </c>
      <c r="O6415">
        <v>2564700</v>
      </c>
      <c r="P6415" t="s">
        <v>5</v>
      </c>
      <c r="Q6415" t="s">
        <v>6</v>
      </c>
      <c r="R6415" t="s">
        <v>169</v>
      </c>
      <c r="S6415" t="s">
        <v>170</v>
      </c>
      <c r="T6415">
        <v>1654645.1612903227</v>
      </c>
      <c r="U6415">
        <v>887000</v>
      </c>
      <c r="V6415">
        <v>-767645.16129032266</v>
      </c>
      <c r="W6415">
        <v>-0.46393340351698054</v>
      </c>
      <c r="X6415" t="s">
        <v>363</v>
      </c>
    </row>
    <row r="6416" spans="1:24" x14ac:dyDescent="0.35">
      <c r="A6416">
        <v>3300010093</v>
      </c>
      <c r="B6416" t="s">
        <v>168</v>
      </c>
      <c r="C6416" t="s">
        <v>168</v>
      </c>
      <c r="D6416">
        <v>0</v>
      </c>
      <c r="E6416">
        <v>0</v>
      </c>
      <c r="F6416">
        <v>15</v>
      </c>
      <c r="G6416">
        <v>971540</v>
      </c>
      <c r="H6416">
        <v>5</v>
      </c>
      <c r="I6416">
        <v>135000</v>
      </c>
      <c r="J6416">
        <v>0</v>
      </c>
      <c r="K6416">
        <v>0</v>
      </c>
      <c r="L6416">
        <v>0</v>
      </c>
      <c r="M6416">
        <v>0</v>
      </c>
      <c r="N6416">
        <v>349500</v>
      </c>
      <c r="O6416">
        <v>1456040</v>
      </c>
      <c r="P6416" t="s">
        <v>5</v>
      </c>
      <c r="Q6416" t="s">
        <v>12</v>
      </c>
      <c r="R6416" t="s">
        <v>169</v>
      </c>
      <c r="S6416" t="s">
        <v>170</v>
      </c>
      <c r="T6416">
        <v>939380.6451612903</v>
      </c>
      <c r="U6416">
        <v>480295</v>
      </c>
      <c r="V6416">
        <v>-459085.6451612903</v>
      </c>
      <c r="W6416">
        <v>-0.48871099008269003</v>
      </c>
      <c r="X6416" t="s">
        <v>205</v>
      </c>
    </row>
    <row r="6417" spans="1:24" x14ac:dyDescent="0.35">
      <c r="A6417">
        <v>3301039984</v>
      </c>
      <c r="B6417" t="s">
        <v>168</v>
      </c>
      <c r="C6417" t="s">
        <v>168</v>
      </c>
      <c r="D6417">
        <v>0</v>
      </c>
      <c r="E6417">
        <v>0</v>
      </c>
      <c r="F6417">
        <v>24</v>
      </c>
      <c r="G6417">
        <v>1559499</v>
      </c>
      <c r="H6417">
        <v>2</v>
      </c>
      <c r="I6417">
        <v>70000</v>
      </c>
      <c r="J6417">
        <v>0</v>
      </c>
      <c r="K6417">
        <v>0</v>
      </c>
      <c r="L6417">
        <v>1</v>
      </c>
      <c r="M6417">
        <v>102400</v>
      </c>
      <c r="N6417">
        <v>562500</v>
      </c>
      <c r="O6417">
        <v>2294399</v>
      </c>
      <c r="P6417" t="s">
        <v>5</v>
      </c>
      <c r="Q6417" t="s">
        <v>17</v>
      </c>
      <c r="R6417" t="s">
        <v>169</v>
      </c>
      <c r="S6417" t="s">
        <v>170</v>
      </c>
      <c r="T6417">
        <v>1480257.4193548388</v>
      </c>
      <c r="U6417">
        <v>1225150</v>
      </c>
      <c r="V6417">
        <v>-255107.41935483878</v>
      </c>
      <c r="W6417">
        <v>-0.17233990251913467</v>
      </c>
      <c r="X6417" t="s">
        <v>278</v>
      </c>
    </row>
    <row r="6418" spans="1:24" x14ac:dyDescent="0.35">
      <c r="A6418">
        <v>3301066840</v>
      </c>
      <c r="B6418" t="s">
        <v>168</v>
      </c>
      <c r="C6418" t="s">
        <v>168</v>
      </c>
      <c r="D6418">
        <v>0</v>
      </c>
      <c r="E6418">
        <v>0</v>
      </c>
      <c r="F6418">
        <v>245</v>
      </c>
      <c r="G6418">
        <v>9151712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611000</v>
      </c>
      <c r="O6418">
        <v>9762712</v>
      </c>
      <c r="P6418" t="s">
        <v>5</v>
      </c>
      <c r="Q6418" t="s">
        <v>12</v>
      </c>
      <c r="R6418" t="s">
        <v>169</v>
      </c>
      <c r="S6418" t="s">
        <v>170</v>
      </c>
      <c r="T6418">
        <v>6298523.8709677421</v>
      </c>
      <c r="U6418">
        <v>5412445</v>
      </c>
      <c r="V6418">
        <v>-886078.87096774206</v>
      </c>
      <c r="W6418">
        <v>-0.14068040212596666</v>
      </c>
      <c r="X6418" t="s">
        <v>398</v>
      </c>
    </row>
    <row r="6419" spans="1:24" x14ac:dyDescent="0.35">
      <c r="A6419">
        <v>3301000541</v>
      </c>
      <c r="B6419" t="s">
        <v>168</v>
      </c>
      <c r="C6419" t="s">
        <v>168</v>
      </c>
      <c r="D6419">
        <v>0</v>
      </c>
      <c r="E6419">
        <v>0</v>
      </c>
      <c r="F6419">
        <v>74</v>
      </c>
      <c r="G6419">
        <v>3111522</v>
      </c>
      <c r="H6419">
        <v>94</v>
      </c>
      <c r="I6419">
        <v>3655000</v>
      </c>
      <c r="J6419">
        <v>0</v>
      </c>
      <c r="K6419">
        <v>0</v>
      </c>
      <c r="L6419">
        <v>0</v>
      </c>
      <c r="M6419">
        <v>0</v>
      </c>
      <c r="N6419">
        <v>933000</v>
      </c>
      <c r="O6419">
        <v>7699522</v>
      </c>
      <c r="P6419" t="s">
        <v>5</v>
      </c>
      <c r="Q6419" t="s">
        <v>17</v>
      </c>
      <c r="R6419" t="s">
        <v>169</v>
      </c>
      <c r="S6419" t="s">
        <v>170</v>
      </c>
      <c r="T6419">
        <v>4967433.5483870972</v>
      </c>
      <c r="U6419">
        <v>5801594</v>
      </c>
      <c r="V6419">
        <v>834160.45161290281</v>
      </c>
      <c r="W6419">
        <v>0.16792584007163036</v>
      </c>
      <c r="X6419" t="s">
        <v>269</v>
      </c>
    </row>
    <row r="6420" spans="1:24" x14ac:dyDescent="0.35">
      <c r="A6420">
        <v>3300015188</v>
      </c>
      <c r="B6420" t="s">
        <v>168</v>
      </c>
      <c r="C6420" t="s">
        <v>168</v>
      </c>
      <c r="D6420">
        <v>0</v>
      </c>
      <c r="E6420">
        <v>0</v>
      </c>
      <c r="F6420">
        <v>58</v>
      </c>
      <c r="G6420">
        <v>2444298</v>
      </c>
      <c r="H6420">
        <v>23</v>
      </c>
      <c r="I6420">
        <v>770000</v>
      </c>
      <c r="J6420">
        <v>0</v>
      </c>
      <c r="K6420">
        <v>0</v>
      </c>
      <c r="L6420">
        <v>108</v>
      </c>
      <c r="M6420">
        <v>7869200</v>
      </c>
      <c r="N6420">
        <v>1031100</v>
      </c>
      <c r="O6420">
        <v>12114598</v>
      </c>
      <c r="P6420" t="s">
        <v>5</v>
      </c>
      <c r="Q6420" t="s">
        <v>8</v>
      </c>
      <c r="R6420" t="s">
        <v>169</v>
      </c>
      <c r="S6420" t="s">
        <v>170</v>
      </c>
      <c r="T6420">
        <v>7815869.6774193551</v>
      </c>
      <c r="U6420">
        <v>7681274</v>
      </c>
      <c r="V6420">
        <v>-134595.67741935514</v>
      </c>
      <c r="W6420">
        <v>-1.7220819048226033E-2</v>
      </c>
      <c r="X6420" t="s">
        <v>216</v>
      </c>
    </row>
    <row r="6421" spans="1:24" x14ac:dyDescent="0.35">
      <c r="A6421">
        <v>3300016246</v>
      </c>
      <c r="B6421" t="s">
        <v>168</v>
      </c>
      <c r="C6421" t="s">
        <v>168</v>
      </c>
      <c r="D6421">
        <v>0</v>
      </c>
      <c r="E6421">
        <v>0</v>
      </c>
      <c r="F6421">
        <v>3</v>
      </c>
      <c r="G6421">
        <v>130791</v>
      </c>
      <c r="H6421">
        <v>11</v>
      </c>
      <c r="I6421">
        <v>245000</v>
      </c>
      <c r="J6421">
        <v>0</v>
      </c>
      <c r="K6421">
        <v>0</v>
      </c>
      <c r="L6421">
        <v>0</v>
      </c>
      <c r="M6421">
        <v>0</v>
      </c>
      <c r="N6421">
        <v>1031100</v>
      </c>
      <c r="O6421">
        <v>1406891</v>
      </c>
      <c r="P6421" t="s">
        <v>5</v>
      </c>
      <c r="Q6421" t="s">
        <v>8</v>
      </c>
      <c r="R6421" t="s">
        <v>169</v>
      </c>
      <c r="S6421" t="s">
        <v>170</v>
      </c>
      <c r="T6421">
        <v>907671.6129032257</v>
      </c>
      <c r="U6421">
        <v>1401100</v>
      </c>
      <c r="V6421">
        <v>493428.3870967743</v>
      </c>
      <c r="W6421">
        <v>0.54361993928456442</v>
      </c>
      <c r="X6421" t="s">
        <v>418</v>
      </c>
    </row>
    <row r="6422" spans="1:24" x14ac:dyDescent="0.35">
      <c r="A6422">
        <v>3300006526</v>
      </c>
      <c r="B6422" t="s">
        <v>168</v>
      </c>
      <c r="C6422" t="s">
        <v>168</v>
      </c>
      <c r="D6422">
        <v>0</v>
      </c>
      <c r="E6422">
        <v>0</v>
      </c>
      <c r="F6422">
        <v>42</v>
      </c>
      <c r="G6422">
        <v>1403855</v>
      </c>
      <c r="H6422">
        <v>2</v>
      </c>
      <c r="I6422">
        <v>165000</v>
      </c>
      <c r="J6422">
        <v>0</v>
      </c>
      <c r="K6422">
        <v>0</v>
      </c>
      <c r="L6422">
        <v>0</v>
      </c>
      <c r="M6422">
        <v>0</v>
      </c>
      <c r="N6422">
        <v>30000</v>
      </c>
      <c r="O6422">
        <v>1598855</v>
      </c>
      <c r="P6422" t="s">
        <v>5</v>
      </c>
      <c r="Q6422" t="s">
        <v>9</v>
      </c>
      <c r="R6422" t="s">
        <v>169</v>
      </c>
      <c r="S6422" t="s">
        <v>170</v>
      </c>
      <c r="T6422">
        <v>1031519.3548387097</v>
      </c>
      <c r="U6422">
        <v>1250674</v>
      </c>
      <c r="V6422">
        <v>219154.6451612903</v>
      </c>
      <c r="W6422">
        <v>0.21245810282983757</v>
      </c>
      <c r="X6422" t="s">
        <v>209</v>
      </c>
    </row>
    <row r="6423" spans="1:24" x14ac:dyDescent="0.35">
      <c r="A6423">
        <v>3300015106</v>
      </c>
      <c r="B6423" t="s">
        <v>168</v>
      </c>
      <c r="C6423" t="s">
        <v>168</v>
      </c>
      <c r="D6423">
        <v>0</v>
      </c>
      <c r="E6423">
        <v>0</v>
      </c>
      <c r="F6423">
        <v>73</v>
      </c>
      <c r="G6423">
        <v>3483327</v>
      </c>
      <c r="H6423">
        <v>1</v>
      </c>
      <c r="I6423">
        <v>50000</v>
      </c>
      <c r="J6423">
        <v>0</v>
      </c>
      <c r="K6423">
        <v>0</v>
      </c>
      <c r="L6423">
        <v>2</v>
      </c>
      <c r="M6423">
        <v>57999</v>
      </c>
      <c r="N6423">
        <v>1994800</v>
      </c>
      <c r="O6423">
        <v>5586126</v>
      </c>
      <c r="P6423" t="s">
        <v>5</v>
      </c>
      <c r="Q6423" t="s">
        <v>7</v>
      </c>
      <c r="R6423" t="s">
        <v>169</v>
      </c>
      <c r="S6423" t="s">
        <v>170</v>
      </c>
      <c r="T6423">
        <v>3603952.2580645164</v>
      </c>
      <c r="U6423">
        <v>4126244</v>
      </c>
      <c r="V6423">
        <v>522291.74193548365</v>
      </c>
      <c r="W6423">
        <v>0.14492193695595113</v>
      </c>
      <c r="X6423" t="s">
        <v>221</v>
      </c>
    </row>
    <row r="6424" spans="1:24" x14ac:dyDescent="0.35">
      <c r="A6424">
        <v>3301045735</v>
      </c>
      <c r="B6424" t="s">
        <v>168</v>
      </c>
      <c r="C6424" t="s">
        <v>168</v>
      </c>
      <c r="D6424">
        <v>0</v>
      </c>
      <c r="E6424">
        <v>0</v>
      </c>
      <c r="F6424">
        <v>8</v>
      </c>
      <c r="G6424">
        <v>283189</v>
      </c>
      <c r="H6424">
        <v>2</v>
      </c>
      <c r="I6424">
        <v>7000</v>
      </c>
      <c r="J6424">
        <v>0</v>
      </c>
      <c r="K6424">
        <v>0</v>
      </c>
      <c r="L6424">
        <v>3</v>
      </c>
      <c r="M6424">
        <v>127200</v>
      </c>
      <c r="N6424">
        <v>165000</v>
      </c>
      <c r="O6424">
        <v>582389</v>
      </c>
      <c r="P6424" t="s">
        <v>5</v>
      </c>
      <c r="Q6424" t="s">
        <v>14</v>
      </c>
      <c r="R6424" t="s">
        <v>169</v>
      </c>
      <c r="S6424" t="s">
        <v>170</v>
      </c>
      <c r="T6424">
        <v>375734.83870967745</v>
      </c>
      <c r="U6424">
        <v>707689</v>
      </c>
      <c r="V6424">
        <v>331954.16129032255</v>
      </c>
      <c r="W6424">
        <v>0.88347985624728476</v>
      </c>
      <c r="X6424" t="s">
        <v>213</v>
      </c>
    </row>
    <row r="6425" spans="1:24" x14ac:dyDescent="0.35">
      <c r="A6425">
        <v>3300017898</v>
      </c>
      <c r="B6425" t="s">
        <v>168</v>
      </c>
      <c r="C6425" t="s">
        <v>168</v>
      </c>
      <c r="D6425">
        <v>0</v>
      </c>
      <c r="E6425">
        <v>0</v>
      </c>
      <c r="F6425">
        <v>63</v>
      </c>
      <c r="G6425">
        <v>2887549</v>
      </c>
      <c r="H6425">
        <v>11</v>
      </c>
      <c r="I6425">
        <v>495000</v>
      </c>
      <c r="J6425">
        <v>0</v>
      </c>
      <c r="K6425">
        <v>0</v>
      </c>
      <c r="L6425">
        <v>0</v>
      </c>
      <c r="M6425">
        <v>0</v>
      </c>
      <c r="N6425">
        <v>1740200</v>
      </c>
      <c r="O6425">
        <v>5122749</v>
      </c>
      <c r="P6425" t="s">
        <v>5</v>
      </c>
      <c r="Q6425" t="s">
        <v>6</v>
      </c>
      <c r="R6425" t="s">
        <v>169</v>
      </c>
      <c r="S6425" t="s">
        <v>170</v>
      </c>
      <c r="T6425">
        <v>3304999.3548387098</v>
      </c>
      <c r="U6425">
        <v>2487050</v>
      </c>
      <c r="V6425">
        <v>-817949.35483870981</v>
      </c>
      <c r="W6425">
        <v>-0.24748850665921762</v>
      </c>
      <c r="X6425" t="s">
        <v>371</v>
      </c>
    </row>
    <row r="6426" spans="1:24" x14ac:dyDescent="0.35">
      <c r="A6426">
        <v>3300009356</v>
      </c>
      <c r="B6426" t="s">
        <v>168</v>
      </c>
      <c r="C6426" t="s">
        <v>168</v>
      </c>
      <c r="D6426">
        <v>0</v>
      </c>
      <c r="E6426">
        <v>0</v>
      </c>
      <c r="F6426">
        <v>55</v>
      </c>
      <c r="G6426">
        <v>3535296</v>
      </c>
      <c r="H6426">
        <v>1</v>
      </c>
      <c r="I6426">
        <v>100000</v>
      </c>
      <c r="J6426">
        <v>0</v>
      </c>
      <c r="K6426">
        <v>0</v>
      </c>
      <c r="L6426">
        <v>0</v>
      </c>
      <c r="M6426">
        <v>0</v>
      </c>
      <c r="N6426">
        <v>838500</v>
      </c>
      <c r="O6426">
        <v>4473796</v>
      </c>
      <c r="P6426" t="s">
        <v>5</v>
      </c>
      <c r="Q6426" t="s">
        <v>17</v>
      </c>
      <c r="R6426" t="s">
        <v>169</v>
      </c>
      <c r="S6426" t="s">
        <v>170</v>
      </c>
      <c r="T6426">
        <v>2886320</v>
      </c>
      <c r="U6426">
        <v>2581496</v>
      </c>
      <c r="V6426">
        <v>-304824</v>
      </c>
      <c r="W6426">
        <v>-0.10560991158291522</v>
      </c>
      <c r="X6426" t="s">
        <v>286</v>
      </c>
    </row>
    <row r="6427" spans="1:24" x14ac:dyDescent="0.35">
      <c r="A6427">
        <v>3300007370</v>
      </c>
      <c r="B6427" t="s">
        <v>168</v>
      </c>
      <c r="C6427" t="s">
        <v>168</v>
      </c>
      <c r="D6427">
        <v>0</v>
      </c>
      <c r="E6427">
        <v>0</v>
      </c>
      <c r="F6427">
        <v>15</v>
      </c>
      <c r="G6427">
        <v>509483</v>
      </c>
      <c r="H6427">
        <v>11</v>
      </c>
      <c r="I6427">
        <v>195000</v>
      </c>
      <c r="J6427">
        <v>0</v>
      </c>
      <c r="K6427">
        <v>0</v>
      </c>
      <c r="L6427">
        <v>3</v>
      </c>
      <c r="M6427">
        <v>257200</v>
      </c>
      <c r="N6427">
        <v>150000</v>
      </c>
      <c r="O6427">
        <v>1111683</v>
      </c>
      <c r="P6427" t="s">
        <v>5</v>
      </c>
      <c r="Q6427" t="s">
        <v>14</v>
      </c>
      <c r="R6427" t="s">
        <v>169</v>
      </c>
      <c r="S6427" t="s">
        <v>170</v>
      </c>
      <c r="T6427">
        <v>717214.83870967745</v>
      </c>
      <c r="U6427">
        <v>823380</v>
      </c>
      <c r="V6427">
        <v>106165.16129032255</v>
      </c>
      <c r="W6427">
        <v>0.14802421193811544</v>
      </c>
      <c r="X6427" t="s">
        <v>327</v>
      </c>
    </row>
    <row r="6428" spans="1:24" x14ac:dyDescent="0.35">
      <c r="A6428">
        <v>3301070462</v>
      </c>
      <c r="B6428" t="s">
        <v>168</v>
      </c>
      <c r="C6428" t="s">
        <v>168</v>
      </c>
      <c r="D6428">
        <v>0</v>
      </c>
      <c r="E6428">
        <v>0</v>
      </c>
      <c r="F6428">
        <v>76</v>
      </c>
      <c r="G6428">
        <v>2443799</v>
      </c>
      <c r="H6428">
        <v>59</v>
      </c>
      <c r="I6428">
        <v>1792000</v>
      </c>
      <c r="J6428">
        <v>0</v>
      </c>
      <c r="K6428">
        <v>0</v>
      </c>
      <c r="L6428">
        <v>22</v>
      </c>
      <c r="M6428">
        <v>1102800</v>
      </c>
      <c r="N6428">
        <v>60000</v>
      </c>
      <c r="O6428">
        <v>5398599</v>
      </c>
      <c r="P6428" t="s">
        <v>5</v>
      </c>
      <c r="Q6428" t="s">
        <v>13</v>
      </c>
      <c r="R6428" t="s">
        <v>169</v>
      </c>
      <c r="S6428" t="s">
        <v>170</v>
      </c>
      <c r="T6428">
        <v>3482967.0967741935</v>
      </c>
      <c r="U6428">
        <v>1662352</v>
      </c>
      <c r="V6428">
        <v>-1820615.0967741935</v>
      </c>
      <c r="W6428">
        <v>-0.52271957965390647</v>
      </c>
      <c r="X6428" t="s">
        <v>274</v>
      </c>
    </row>
    <row r="6429" spans="1:24" x14ac:dyDescent="0.35">
      <c r="A6429">
        <v>3301024850</v>
      </c>
      <c r="B6429" t="s">
        <v>168</v>
      </c>
      <c r="C6429" t="s">
        <v>168</v>
      </c>
      <c r="D6429">
        <v>0</v>
      </c>
      <c r="E6429">
        <v>0</v>
      </c>
      <c r="F6429">
        <v>17</v>
      </c>
      <c r="G6429">
        <v>846943</v>
      </c>
      <c r="H6429">
        <v>1</v>
      </c>
      <c r="I6429">
        <v>25000</v>
      </c>
      <c r="J6429">
        <v>0</v>
      </c>
      <c r="K6429">
        <v>0</v>
      </c>
      <c r="L6429">
        <v>0</v>
      </c>
      <c r="M6429">
        <v>0</v>
      </c>
      <c r="N6429">
        <v>774500</v>
      </c>
      <c r="O6429">
        <v>1646443</v>
      </c>
      <c r="P6429" t="s">
        <v>5</v>
      </c>
      <c r="Q6429" t="s">
        <v>12</v>
      </c>
      <c r="R6429" t="s">
        <v>169</v>
      </c>
      <c r="S6429" t="s">
        <v>170</v>
      </c>
      <c r="T6429">
        <v>1062221.2903225806</v>
      </c>
      <c r="U6429">
        <v>1323045</v>
      </c>
      <c r="V6429">
        <v>260823.70967741939</v>
      </c>
      <c r="W6429">
        <v>0.24554554879822743</v>
      </c>
      <c r="X6429" t="s">
        <v>301</v>
      </c>
    </row>
    <row r="6430" spans="1:24" x14ac:dyDescent="0.35">
      <c r="A6430">
        <v>6001148000</v>
      </c>
      <c r="B6430" t="s">
        <v>168</v>
      </c>
      <c r="C6430" t="s">
        <v>168</v>
      </c>
      <c r="D6430">
        <v>0</v>
      </c>
      <c r="E6430">
        <v>0</v>
      </c>
      <c r="F6430">
        <v>13</v>
      </c>
      <c r="G6430">
        <v>246981</v>
      </c>
      <c r="H6430">
        <v>3</v>
      </c>
      <c r="I6430">
        <v>50000</v>
      </c>
      <c r="J6430">
        <v>0</v>
      </c>
      <c r="K6430">
        <v>0</v>
      </c>
      <c r="L6430">
        <v>1</v>
      </c>
      <c r="M6430">
        <v>102400</v>
      </c>
      <c r="N6430">
        <v>75000</v>
      </c>
      <c r="O6430">
        <v>474381</v>
      </c>
      <c r="P6430" t="s">
        <v>5</v>
      </c>
      <c r="Q6430" t="s">
        <v>14</v>
      </c>
      <c r="R6430" t="s">
        <v>169</v>
      </c>
      <c r="S6430" t="s">
        <v>170</v>
      </c>
      <c r="T6430">
        <v>306052.25806451612</v>
      </c>
      <c r="U6430">
        <v>1089877</v>
      </c>
      <c r="V6430">
        <v>783824.74193548388</v>
      </c>
      <c r="W6430">
        <v>2.5610813881668957</v>
      </c>
      <c r="X6430" t="s">
        <v>266</v>
      </c>
    </row>
    <row r="6431" spans="1:24" x14ac:dyDescent="0.35">
      <c r="A6431">
        <v>3300007272</v>
      </c>
      <c r="B6431" t="s">
        <v>168</v>
      </c>
      <c r="C6431" t="s">
        <v>168</v>
      </c>
      <c r="D6431">
        <v>0</v>
      </c>
      <c r="E6431">
        <v>0</v>
      </c>
      <c r="F6431">
        <v>3</v>
      </c>
      <c r="G6431">
        <v>97997</v>
      </c>
      <c r="H6431">
        <v>10</v>
      </c>
      <c r="I6431">
        <v>312000</v>
      </c>
      <c r="J6431">
        <v>0</v>
      </c>
      <c r="K6431">
        <v>0</v>
      </c>
      <c r="L6431">
        <v>3</v>
      </c>
      <c r="M6431">
        <v>457200</v>
      </c>
      <c r="N6431">
        <v>209000</v>
      </c>
      <c r="O6431">
        <v>1076197</v>
      </c>
      <c r="P6431" t="s">
        <v>5</v>
      </c>
      <c r="Q6431" t="s">
        <v>10</v>
      </c>
      <c r="R6431" t="s">
        <v>169</v>
      </c>
      <c r="S6431" t="s">
        <v>170</v>
      </c>
      <c r="T6431">
        <v>694320.6451612903</v>
      </c>
      <c r="U6431">
        <v>939200</v>
      </c>
      <c r="V6431">
        <v>244879.3548387097</v>
      </c>
      <c r="W6431">
        <v>0.35268914520296946</v>
      </c>
      <c r="X6431" t="s">
        <v>180</v>
      </c>
    </row>
    <row r="6432" spans="1:24" x14ac:dyDescent="0.35">
      <c r="A6432">
        <v>3300013012</v>
      </c>
      <c r="B6432" t="s">
        <v>168</v>
      </c>
      <c r="C6432" t="s">
        <v>168</v>
      </c>
      <c r="D6432">
        <v>0</v>
      </c>
      <c r="E6432">
        <v>0</v>
      </c>
      <c r="F6432">
        <v>14</v>
      </c>
      <c r="G6432">
        <v>439998</v>
      </c>
      <c r="H6432">
        <v>5</v>
      </c>
      <c r="I6432">
        <v>125000</v>
      </c>
      <c r="J6432">
        <v>0</v>
      </c>
      <c r="K6432">
        <v>0</v>
      </c>
      <c r="L6432">
        <v>2</v>
      </c>
      <c r="M6432">
        <v>204800</v>
      </c>
      <c r="N6432">
        <v>622500</v>
      </c>
      <c r="O6432">
        <v>1392298</v>
      </c>
      <c r="P6432" t="s">
        <v>5</v>
      </c>
      <c r="Q6432" t="s">
        <v>17</v>
      </c>
      <c r="R6432" t="s">
        <v>169</v>
      </c>
      <c r="S6432" t="s">
        <v>170</v>
      </c>
      <c r="T6432">
        <v>898256.77419354836</v>
      </c>
      <c r="U6432">
        <v>1388498</v>
      </c>
      <c r="V6432">
        <v>490241.22580645164</v>
      </c>
      <c r="W6432">
        <v>0.54576958381036245</v>
      </c>
      <c r="X6432" t="s">
        <v>192</v>
      </c>
    </row>
    <row r="6433" spans="1:24" x14ac:dyDescent="0.35">
      <c r="A6433">
        <v>3300025315</v>
      </c>
      <c r="B6433" t="s">
        <v>168</v>
      </c>
      <c r="C6433" t="s">
        <v>168</v>
      </c>
      <c r="D6433">
        <v>0</v>
      </c>
      <c r="E6433">
        <v>0</v>
      </c>
      <c r="F6433">
        <v>56</v>
      </c>
      <c r="G6433">
        <v>1919951</v>
      </c>
      <c r="H6433">
        <v>19</v>
      </c>
      <c r="I6433">
        <v>340000</v>
      </c>
      <c r="J6433">
        <v>0</v>
      </c>
      <c r="K6433">
        <v>0</v>
      </c>
      <c r="L6433">
        <v>15</v>
      </c>
      <c r="M6433">
        <v>533166</v>
      </c>
      <c r="N6433">
        <v>4861000</v>
      </c>
      <c r="O6433">
        <v>7654117</v>
      </c>
      <c r="P6433" t="s">
        <v>5</v>
      </c>
      <c r="Q6433" t="s">
        <v>16</v>
      </c>
      <c r="R6433" t="s">
        <v>169</v>
      </c>
      <c r="S6433" t="s">
        <v>170</v>
      </c>
      <c r="T6433">
        <v>4938140</v>
      </c>
      <c r="U6433">
        <v>2975538</v>
      </c>
      <c r="V6433">
        <v>-1962602</v>
      </c>
      <c r="W6433">
        <v>-0.3974374967092873</v>
      </c>
      <c r="X6433" t="s">
        <v>370</v>
      </c>
    </row>
    <row r="6434" spans="1:24" x14ac:dyDescent="0.35">
      <c r="A6434">
        <v>3301069805</v>
      </c>
      <c r="B6434" t="s">
        <v>168</v>
      </c>
      <c r="C6434" t="s">
        <v>168</v>
      </c>
      <c r="D6434">
        <v>0</v>
      </c>
      <c r="E6434">
        <v>0</v>
      </c>
      <c r="F6434">
        <v>74</v>
      </c>
      <c r="G6434">
        <v>3859739</v>
      </c>
      <c r="H6434">
        <v>33</v>
      </c>
      <c r="I6434">
        <v>785000</v>
      </c>
      <c r="J6434">
        <v>0</v>
      </c>
      <c r="K6434">
        <v>0</v>
      </c>
      <c r="L6434">
        <v>0</v>
      </c>
      <c r="M6434">
        <v>0</v>
      </c>
      <c r="N6434">
        <v>330000</v>
      </c>
      <c r="O6434">
        <v>4974739</v>
      </c>
      <c r="P6434" t="s">
        <v>5</v>
      </c>
      <c r="Q6434" t="s">
        <v>12</v>
      </c>
      <c r="R6434" t="s">
        <v>169</v>
      </c>
      <c r="S6434" t="s">
        <v>170</v>
      </c>
      <c r="T6434">
        <v>3209509.0322580645</v>
      </c>
      <c r="U6434">
        <v>2830241</v>
      </c>
      <c r="V6434">
        <v>-379268.03225806449</v>
      </c>
      <c r="W6434">
        <v>-0.11817010902481517</v>
      </c>
      <c r="X6434" t="s">
        <v>320</v>
      </c>
    </row>
    <row r="6435" spans="1:24" x14ac:dyDescent="0.35">
      <c r="A6435">
        <v>3300001236</v>
      </c>
      <c r="B6435" t="s">
        <v>168</v>
      </c>
      <c r="C6435" t="s">
        <v>168</v>
      </c>
      <c r="D6435">
        <v>0</v>
      </c>
      <c r="E6435">
        <v>0</v>
      </c>
      <c r="F6435">
        <v>24</v>
      </c>
      <c r="G6435">
        <v>398258</v>
      </c>
      <c r="H6435">
        <v>2</v>
      </c>
      <c r="I6435">
        <v>9000</v>
      </c>
      <c r="J6435">
        <v>0</v>
      </c>
      <c r="K6435">
        <v>0</v>
      </c>
      <c r="L6435">
        <v>5</v>
      </c>
      <c r="M6435">
        <v>562000</v>
      </c>
      <c r="N6435">
        <v>87000</v>
      </c>
      <c r="O6435">
        <v>1056258</v>
      </c>
      <c r="P6435" t="s">
        <v>5</v>
      </c>
      <c r="Q6435" t="s">
        <v>11</v>
      </c>
      <c r="R6435" t="s">
        <v>169</v>
      </c>
      <c r="S6435" t="s">
        <v>170</v>
      </c>
      <c r="T6435">
        <v>681456.77419354836</v>
      </c>
      <c r="U6435">
        <v>619969</v>
      </c>
      <c r="V6435">
        <v>-61487.774193548365</v>
      </c>
      <c r="W6435">
        <v>-9.0229896483624228E-2</v>
      </c>
      <c r="X6435" t="s">
        <v>308</v>
      </c>
    </row>
    <row r="6436" spans="1:24" x14ac:dyDescent="0.35">
      <c r="A6436">
        <v>3301063578</v>
      </c>
      <c r="B6436" t="s">
        <v>168</v>
      </c>
      <c r="C6436" t="s">
        <v>168</v>
      </c>
      <c r="D6436">
        <v>0</v>
      </c>
      <c r="E6436">
        <v>0</v>
      </c>
      <c r="F6436">
        <v>80</v>
      </c>
      <c r="G6436">
        <v>1650918</v>
      </c>
      <c r="H6436">
        <v>49</v>
      </c>
      <c r="I6436">
        <v>1225000</v>
      </c>
      <c r="J6436">
        <v>0</v>
      </c>
      <c r="K6436">
        <v>0</v>
      </c>
      <c r="L6436">
        <v>24</v>
      </c>
      <c r="M6436">
        <v>767600</v>
      </c>
      <c r="N6436">
        <v>165000</v>
      </c>
      <c r="O6436">
        <v>3808518</v>
      </c>
      <c r="P6436" t="s">
        <v>5</v>
      </c>
      <c r="Q6436" t="s">
        <v>10</v>
      </c>
      <c r="R6436" t="s">
        <v>169</v>
      </c>
      <c r="S6436" t="s">
        <v>170</v>
      </c>
      <c r="T6436">
        <v>2457108.3870967743</v>
      </c>
      <c r="U6436">
        <v>1814653</v>
      </c>
      <c r="V6436">
        <v>-642455.3870967743</v>
      </c>
      <c r="W6436">
        <v>-0.26146806973211101</v>
      </c>
      <c r="X6436" t="s">
        <v>400</v>
      </c>
    </row>
    <row r="6437" spans="1:24" x14ac:dyDescent="0.35">
      <c r="A6437">
        <v>3301032390</v>
      </c>
      <c r="B6437" t="s">
        <v>168</v>
      </c>
      <c r="C6437" t="s">
        <v>168</v>
      </c>
      <c r="D6437">
        <v>0</v>
      </c>
      <c r="E6437">
        <v>0</v>
      </c>
      <c r="F6437">
        <v>87</v>
      </c>
      <c r="G6437">
        <v>2985001</v>
      </c>
      <c r="H6437">
        <v>52</v>
      </c>
      <c r="I6437">
        <v>2065000</v>
      </c>
      <c r="J6437">
        <v>0</v>
      </c>
      <c r="K6437">
        <v>0</v>
      </c>
      <c r="L6437">
        <v>28</v>
      </c>
      <c r="M6437">
        <v>1417200</v>
      </c>
      <c r="N6437">
        <v>605000</v>
      </c>
      <c r="O6437">
        <v>7072201</v>
      </c>
      <c r="P6437" t="s">
        <v>5</v>
      </c>
      <c r="Q6437" t="s">
        <v>14</v>
      </c>
      <c r="R6437" t="s">
        <v>207</v>
      </c>
      <c r="S6437" t="s">
        <v>170</v>
      </c>
      <c r="T6437">
        <v>4562710.3225806458</v>
      </c>
      <c r="U6437">
        <v>4132726</v>
      </c>
      <c r="V6437">
        <v>-429984.32258064579</v>
      </c>
      <c r="W6437">
        <v>-9.4238794966376216E-2</v>
      </c>
      <c r="X6437" t="s">
        <v>313</v>
      </c>
    </row>
    <row r="6438" spans="1:24" x14ac:dyDescent="0.35">
      <c r="A6438">
        <v>3301055701</v>
      </c>
      <c r="B6438" t="s">
        <v>168</v>
      </c>
      <c r="C6438" t="s">
        <v>168</v>
      </c>
      <c r="D6438">
        <v>0</v>
      </c>
      <c r="E6438">
        <v>0</v>
      </c>
      <c r="F6438">
        <v>127</v>
      </c>
      <c r="G6438">
        <v>4218708</v>
      </c>
      <c r="H6438">
        <v>12</v>
      </c>
      <c r="I6438">
        <v>677000</v>
      </c>
      <c r="J6438">
        <v>0</v>
      </c>
      <c r="K6438">
        <v>0</v>
      </c>
      <c r="L6438">
        <v>0</v>
      </c>
      <c r="M6438">
        <v>0</v>
      </c>
      <c r="N6438">
        <v>30000</v>
      </c>
      <c r="O6438">
        <v>4925708</v>
      </c>
      <c r="P6438" t="s">
        <v>5</v>
      </c>
      <c r="Q6438" t="s">
        <v>14</v>
      </c>
      <c r="R6438" t="s">
        <v>169</v>
      </c>
      <c r="S6438" t="s">
        <v>170</v>
      </c>
      <c r="T6438">
        <v>3177876.1290322579</v>
      </c>
      <c r="U6438">
        <v>1808810</v>
      </c>
      <c r="V6438">
        <v>-1369066.1290322579</v>
      </c>
      <c r="W6438">
        <v>-0.43081167214946559</v>
      </c>
      <c r="X6438" t="s">
        <v>339</v>
      </c>
    </row>
    <row r="6439" spans="1:24" x14ac:dyDescent="0.35">
      <c r="A6439">
        <v>3301075322</v>
      </c>
      <c r="B6439" t="s">
        <v>168</v>
      </c>
      <c r="C6439" t="s">
        <v>168</v>
      </c>
      <c r="D6439">
        <v>0</v>
      </c>
      <c r="E6439">
        <v>0</v>
      </c>
      <c r="F6439">
        <v>12</v>
      </c>
      <c r="G6439">
        <v>563600</v>
      </c>
      <c r="H6439">
        <v>10</v>
      </c>
      <c r="I6439">
        <v>135000</v>
      </c>
      <c r="J6439">
        <v>0</v>
      </c>
      <c r="K6439">
        <v>0</v>
      </c>
      <c r="L6439">
        <v>2</v>
      </c>
      <c r="M6439">
        <v>104800</v>
      </c>
      <c r="N6439">
        <v>0</v>
      </c>
      <c r="O6439">
        <v>803400</v>
      </c>
      <c r="P6439" t="s">
        <v>5</v>
      </c>
      <c r="Q6439" t="s">
        <v>17</v>
      </c>
      <c r="R6439" t="s">
        <v>169</v>
      </c>
      <c r="S6439" t="s">
        <v>170</v>
      </c>
      <c r="T6439">
        <v>518322.58064516127</v>
      </c>
      <c r="U6439">
        <v>174800</v>
      </c>
      <c r="V6439">
        <v>-343522.58064516127</v>
      </c>
      <c r="W6439">
        <v>-0.66275827732138404</v>
      </c>
      <c r="X6439" t="s">
        <v>244</v>
      </c>
    </row>
    <row r="6440" spans="1:24" x14ac:dyDescent="0.35">
      <c r="A6440">
        <v>3301026807</v>
      </c>
      <c r="B6440" t="s">
        <v>168</v>
      </c>
      <c r="C6440" t="s">
        <v>168</v>
      </c>
      <c r="D6440">
        <v>0</v>
      </c>
      <c r="E6440">
        <v>0</v>
      </c>
      <c r="F6440">
        <v>42</v>
      </c>
      <c r="G6440">
        <v>2169454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30000</v>
      </c>
      <c r="O6440">
        <v>2199454</v>
      </c>
      <c r="P6440" t="s">
        <v>5</v>
      </c>
      <c r="Q6440" t="s">
        <v>9</v>
      </c>
      <c r="R6440" t="s">
        <v>169</v>
      </c>
      <c r="S6440" t="s">
        <v>170</v>
      </c>
      <c r="T6440">
        <v>1419002.5806451612</v>
      </c>
      <c r="U6440">
        <v>1957460</v>
      </c>
      <c r="V6440">
        <v>538457.41935483878</v>
      </c>
      <c r="W6440">
        <v>0.37946190281769931</v>
      </c>
      <c r="X6440" t="s">
        <v>239</v>
      </c>
    </row>
    <row r="6441" spans="1:24" x14ac:dyDescent="0.35">
      <c r="A6441">
        <v>3300005817</v>
      </c>
      <c r="B6441" t="s">
        <v>168</v>
      </c>
      <c r="C6441" t="s">
        <v>168</v>
      </c>
      <c r="D6441">
        <v>0</v>
      </c>
      <c r="E6441">
        <v>0</v>
      </c>
      <c r="F6441">
        <v>1</v>
      </c>
      <c r="G6441">
        <v>94999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150000</v>
      </c>
      <c r="O6441">
        <v>244999</v>
      </c>
      <c r="P6441" t="s">
        <v>5</v>
      </c>
      <c r="Q6441" t="s">
        <v>14</v>
      </c>
      <c r="R6441" t="s">
        <v>169</v>
      </c>
      <c r="S6441" t="s">
        <v>170</v>
      </c>
      <c r="T6441">
        <v>158063.87096774194</v>
      </c>
      <c r="U6441">
        <v>602888</v>
      </c>
      <c r="V6441">
        <v>444824.12903225806</v>
      </c>
      <c r="W6441">
        <v>2.8142049559385955</v>
      </c>
      <c r="X6441" t="s">
        <v>366</v>
      </c>
    </row>
    <row r="6442" spans="1:24" x14ac:dyDescent="0.35">
      <c r="A6442">
        <v>3300024100</v>
      </c>
      <c r="B6442" t="s">
        <v>168</v>
      </c>
      <c r="C6442" t="s">
        <v>168</v>
      </c>
      <c r="D6442">
        <v>0</v>
      </c>
      <c r="E6442">
        <v>0</v>
      </c>
      <c r="F6442">
        <v>121</v>
      </c>
      <c r="G6442">
        <v>4918276</v>
      </c>
      <c r="H6442">
        <v>79</v>
      </c>
      <c r="I6442">
        <v>3410000</v>
      </c>
      <c r="J6442">
        <v>0</v>
      </c>
      <c r="K6442">
        <v>0</v>
      </c>
      <c r="L6442">
        <v>18</v>
      </c>
      <c r="M6442">
        <v>833200</v>
      </c>
      <c r="N6442">
        <v>150000</v>
      </c>
      <c r="O6442">
        <v>9311476</v>
      </c>
      <c r="P6442" t="s">
        <v>5</v>
      </c>
      <c r="Q6442" t="s">
        <v>10</v>
      </c>
      <c r="R6442" t="s">
        <v>169</v>
      </c>
      <c r="S6442" t="s">
        <v>170</v>
      </c>
      <c r="T6442">
        <v>6007403.8709677421</v>
      </c>
      <c r="U6442">
        <v>7412329</v>
      </c>
      <c r="V6442">
        <v>1404925.1290322579</v>
      </c>
      <c r="W6442">
        <v>0.23386560304725057</v>
      </c>
      <c r="X6442" t="s">
        <v>334</v>
      </c>
    </row>
    <row r="6443" spans="1:24" x14ac:dyDescent="0.35">
      <c r="A6443">
        <v>3301067592</v>
      </c>
      <c r="B6443" t="s">
        <v>168</v>
      </c>
      <c r="C6443" t="s">
        <v>168</v>
      </c>
      <c r="D6443">
        <v>0</v>
      </c>
      <c r="E6443">
        <v>0</v>
      </c>
      <c r="F6443">
        <v>63</v>
      </c>
      <c r="G6443">
        <v>3017432</v>
      </c>
      <c r="H6443">
        <v>33</v>
      </c>
      <c r="I6443">
        <v>1575000</v>
      </c>
      <c r="J6443">
        <v>0</v>
      </c>
      <c r="K6443">
        <v>0</v>
      </c>
      <c r="L6443">
        <v>16</v>
      </c>
      <c r="M6443">
        <v>1985900</v>
      </c>
      <c r="N6443">
        <v>150000</v>
      </c>
      <c r="O6443">
        <v>6728332</v>
      </c>
      <c r="P6443" t="s">
        <v>5</v>
      </c>
      <c r="Q6443" t="s">
        <v>15</v>
      </c>
      <c r="R6443" t="s">
        <v>169</v>
      </c>
      <c r="S6443" t="s">
        <v>170</v>
      </c>
      <c r="T6443">
        <v>4340859.3548387093</v>
      </c>
      <c r="U6443">
        <v>3982819</v>
      </c>
      <c r="V6443">
        <v>-358040.35483870935</v>
      </c>
      <c r="W6443">
        <v>-8.2481445624264627E-2</v>
      </c>
      <c r="X6443" t="s">
        <v>190</v>
      </c>
    </row>
    <row r="6444" spans="1:24" x14ac:dyDescent="0.35">
      <c r="A6444">
        <v>3300002797</v>
      </c>
      <c r="B6444" t="s">
        <v>168</v>
      </c>
      <c r="C6444" t="s">
        <v>168</v>
      </c>
      <c r="D6444">
        <v>0</v>
      </c>
      <c r="E6444">
        <v>0</v>
      </c>
      <c r="F6444">
        <v>63</v>
      </c>
      <c r="G6444">
        <v>2257124</v>
      </c>
      <c r="H6444">
        <v>79</v>
      </c>
      <c r="I6444">
        <v>3825000</v>
      </c>
      <c r="J6444">
        <v>0</v>
      </c>
      <c r="K6444">
        <v>0</v>
      </c>
      <c r="L6444">
        <v>41</v>
      </c>
      <c r="M6444">
        <v>2168400</v>
      </c>
      <c r="N6444">
        <v>30000</v>
      </c>
      <c r="O6444">
        <v>8280524</v>
      </c>
      <c r="P6444" t="s">
        <v>5</v>
      </c>
      <c r="Q6444" t="s">
        <v>15</v>
      </c>
      <c r="R6444" t="s">
        <v>169</v>
      </c>
      <c r="S6444" t="s">
        <v>170</v>
      </c>
      <c r="T6444">
        <v>5342273.5483870972</v>
      </c>
      <c r="U6444">
        <v>3492478</v>
      </c>
      <c r="V6444">
        <v>-1849795.5483870972</v>
      </c>
      <c r="W6444">
        <v>-0.34625623933944283</v>
      </c>
      <c r="X6444" t="s">
        <v>251</v>
      </c>
    </row>
    <row r="6445" spans="1:24" x14ac:dyDescent="0.35">
      <c r="A6445">
        <v>6001119046</v>
      </c>
      <c r="B6445" t="s">
        <v>168</v>
      </c>
      <c r="C6445" t="s">
        <v>168</v>
      </c>
      <c r="D6445">
        <v>0</v>
      </c>
      <c r="E6445">
        <v>0</v>
      </c>
      <c r="F6445">
        <v>27</v>
      </c>
      <c r="G6445">
        <v>1297799</v>
      </c>
      <c r="H6445">
        <v>65</v>
      </c>
      <c r="I6445">
        <v>2747000</v>
      </c>
      <c r="J6445">
        <v>0</v>
      </c>
      <c r="K6445">
        <v>0</v>
      </c>
      <c r="L6445">
        <v>0</v>
      </c>
      <c r="M6445">
        <v>0</v>
      </c>
      <c r="N6445">
        <v>688000</v>
      </c>
      <c r="O6445">
        <v>4732799</v>
      </c>
      <c r="P6445" t="s">
        <v>5</v>
      </c>
      <c r="Q6445" t="s">
        <v>17</v>
      </c>
      <c r="R6445" t="s">
        <v>169</v>
      </c>
      <c r="S6445" t="s">
        <v>170</v>
      </c>
      <c r="T6445">
        <v>3053418.7096774196</v>
      </c>
      <c r="U6445">
        <v>3680147</v>
      </c>
      <c r="V6445">
        <v>626728.29032258037</v>
      </c>
      <c r="W6445">
        <v>0.20525461782763221</v>
      </c>
      <c r="X6445" t="s">
        <v>291</v>
      </c>
    </row>
    <row r="6446" spans="1:24" x14ac:dyDescent="0.35">
      <c r="A6446">
        <v>3300015297</v>
      </c>
      <c r="B6446" t="s">
        <v>168</v>
      </c>
      <c r="C6446" t="s">
        <v>168</v>
      </c>
      <c r="D6446">
        <v>0</v>
      </c>
      <c r="E6446">
        <v>0</v>
      </c>
      <c r="F6446">
        <v>452</v>
      </c>
      <c r="G6446">
        <v>26914203</v>
      </c>
      <c r="H6446">
        <v>155</v>
      </c>
      <c r="I6446">
        <v>5900000</v>
      </c>
      <c r="J6446">
        <v>0</v>
      </c>
      <c r="K6446">
        <v>0</v>
      </c>
      <c r="L6446">
        <v>100</v>
      </c>
      <c r="M6446">
        <v>6400000</v>
      </c>
      <c r="N6446">
        <v>1188000</v>
      </c>
      <c r="O6446">
        <v>40402203</v>
      </c>
      <c r="P6446" t="s">
        <v>5</v>
      </c>
      <c r="Q6446" t="s">
        <v>8</v>
      </c>
      <c r="R6446" t="s">
        <v>169</v>
      </c>
      <c r="S6446" t="s">
        <v>170</v>
      </c>
      <c r="T6446">
        <v>26065937.419354837</v>
      </c>
      <c r="U6446">
        <v>22916626</v>
      </c>
      <c r="V6446">
        <v>-3149311.4193548374</v>
      </c>
      <c r="W6446">
        <v>-0.12082095374848734</v>
      </c>
      <c r="X6446" t="s">
        <v>227</v>
      </c>
    </row>
    <row r="6447" spans="1:24" x14ac:dyDescent="0.35">
      <c r="A6447">
        <v>3300001830</v>
      </c>
      <c r="B6447" t="s">
        <v>168</v>
      </c>
      <c r="C6447" t="s">
        <v>168</v>
      </c>
      <c r="D6447">
        <v>0</v>
      </c>
      <c r="E6447">
        <v>0</v>
      </c>
      <c r="F6447">
        <v>142</v>
      </c>
      <c r="G6447">
        <v>4573125</v>
      </c>
      <c r="H6447">
        <v>49</v>
      </c>
      <c r="I6447">
        <v>2210000</v>
      </c>
      <c r="J6447">
        <v>0</v>
      </c>
      <c r="K6447">
        <v>0</v>
      </c>
      <c r="L6447">
        <v>3</v>
      </c>
      <c r="M6447">
        <v>277200</v>
      </c>
      <c r="N6447">
        <v>167000</v>
      </c>
      <c r="O6447">
        <v>7227325</v>
      </c>
      <c r="P6447" t="s">
        <v>5</v>
      </c>
      <c r="Q6447" t="s">
        <v>10</v>
      </c>
      <c r="R6447" t="s">
        <v>169</v>
      </c>
      <c r="S6447" t="s">
        <v>170</v>
      </c>
      <c r="T6447">
        <v>4662790.3225806458</v>
      </c>
      <c r="U6447">
        <v>4269554</v>
      </c>
      <c r="V6447">
        <v>-393236.32258064579</v>
      </c>
      <c r="W6447">
        <v>-8.4334978709273645E-2</v>
      </c>
      <c r="X6447" t="s">
        <v>223</v>
      </c>
    </row>
    <row r="6448" spans="1:24" x14ac:dyDescent="0.35">
      <c r="A6448">
        <v>3300026575</v>
      </c>
      <c r="B6448" t="s">
        <v>168</v>
      </c>
      <c r="C6448" t="s">
        <v>168</v>
      </c>
      <c r="D6448">
        <v>0</v>
      </c>
      <c r="E6448">
        <v>0</v>
      </c>
      <c r="F6448">
        <v>389</v>
      </c>
      <c r="G6448">
        <v>9196155</v>
      </c>
      <c r="H6448">
        <v>11</v>
      </c>
      <c r="I6448">
        <v>1031000</v>
      </c>
      <c r="J6448">
        <v>0</v>
      </c>
      <c r="K6448">
        <v>0</v>
      </c>
      <c r="L6448">
        <v>0</v>
      </c>
      <c r="M6448">
        <v>0</v>
      </c>
      <c r="N6448">
        <v>180000</v>
      </c>
      <c r="O6448">
        <v>10407155</v>
      </c>
      <c r="P6448" t="s">
        <v>5</v>
      </c>
      <c r="Q6448" t="s">
        <v>13</v>
      </c>
      <c r="R6448" t="s">
        <v>169</v>
      </c>
      <c r="S6448" t="s">
        <v>170</v>
      </c>
      <c r="T6448">
        <v>6714293.5483870972</v>
      </c>
      <c r="U6448">
        <v>7149918</v>
      </c>
      <c r="V6448">
        <v>435624.45161290281</v>
      </c>
      <c r="W6448">
        <v>6.4880161773318346E-2</v>
      </c>
      <c r="X6448" t="s">
        <v>252</v>
      </c>
    </row>
    <row r="6449" spans="1:24" x14ac:dyDescent="0.35">
      <c r="A6449">
        <v>3301069419</v>
      </c>
      <c r="B6449" t="s">
        <v>168</v>
      </c>
      <c r="C6449" t="s">
        <v>168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1518000</v>
      </c>
      <c r="O6449">
        <v>1518000</v>
      </c>
      <c r="P6449" t="s">
        <v>5</v>
      </c>
      <c r="Q6449" t="s">
        <v>8</v>
      </c>
      <c r="R6449" t="s">
        <v>181</v>
      </c>
      <c r="S6449" t="s">
        <v>170</v>
      </c>
      <c r="T6449">
        <v>979354.83870967745</v>
      </c>
      <c r="U6449">
        <v>22400</v>
      </c>
      <c r="V6449">
        <v>-956954.83870967745</v>
      </c>
      <c r="W6449">
        <v>-0.97712779973649544</v>
      </c>
      <c r="X6449" t="s">
        <v>419</v>
      </c>
    </row>
    <row r="6450" spans="1:24" x14ac:dyDescent="0.35">
      <c r="A6450">
        <v>3300017942</v>
      </c>
      <c r="B6450" t="s">
        <v>168</v>
      </c>
      <c r="C6450" t="s">
        <v>168</v>
      </c>
      <c r="D6450">
        <v>0</v>
      </c>
      <c r="E6450">
        <v>0</v>
      </c>
      <c r="F6450">
        <v>1</v>
      </c>
      <c r="G6450">
        <v>25799</v>
      </c>
      <c r="H6450">
        <v>0</v>
      </c>
      <c r="I6450">
        <v>0</v>
      </c>
      <c r="J6450">
        <v>0</v>
      </c>
      <c r="K6450">
        <v>0</v>
      </c>
      <c r="L6450">
        <v>1</v>
      </c>
      <c r="M6450">
        <v>5599</v>
      </c>
      <c r="N6450">
        <v>1817700</v>
      </c>
      <c r="O6450">
        <v>1849098</v>
      </c>
      <c r="P6450" t="s">
        <v>5</v>
      </c>
      <c r="Q6450" t="s">
        <v>7</v>
      </c>
      <c r="R6450" t="s">
        <v>169</v>
      </c>
      <c r="S6450" t="s">
        <v>170</v>
      </c>
      <c r="T6450">
        <v>1192966.4516129033</v>
      </c>
      <c r="U6450">
        <v>1751800</v>
      </c>
      <c r="V6450">
        <v>558833.54838709673</v>
      </c>
      <c r="W6450">
        <v>0.46844028818375216</v>
      </c>
      <c r="X6450" t="s">
        <v>221</v>
      </c>
    </row>
    <row r="6451" spans="1:24" x14ac:dyDescent="0.35">
      <c r="A6451">
        <v>3301066016</v>
      </c>
      <c r="B6451" t="s">
        <v>168</v>
      </c>
      <c r="C6451" t="s">
        <v>168</v>
      </c>
      <c r="D6451">
        <v>0</v>
      </c>
      <c r="E6451">
        <v>0</v>
      </c>
      <c r="F6451">
        <v>2</v>
      </c>
      <c r="G6451">
        <v>20398</v>
      </c>
      <c r="H6451">
        <v>7</v>
      </c>
      <c r="I6451">
        <v>270000</v>
      </c>
      <c r="J6451">
        <v>0</v>
      </c>
      <c r="K6451">
        <v>0</v>
      </c>
      <c r="L6451">
        <v>6</v>
      </c>
      <c r="M6451">
        <v>524400</v>
      </c>
      <c r="N6451">
        <v>212000</v>
      </c>
      <c r="O6451">
        <v>1026798</v>
      </c>
      <c r="P6451" t="s">
        <v>5</v>
      </c>
      <c r="Q6451" t="s">
        <v>11</v>
      </c>
      <c r="R6451" t="s">
        <v>169</v>
      </c>
      <c r="S6451" t="s">
        <v>170</v>
      </c>
      <c r="T6451">
        <v>662450.32258064509</v>
      </c>
      <c r="U6451">
        <v>464600</v>
      </c>
      <c r="V6451">
        <v>-197850.32258064509</v>
      </c>
      <c r="W6451">
        <v>-0.29866439163301828</v>
      </c>
      <c r="X6451" t="s">
        <v>290</v>
      </c>
    </row>
    <row r="6452" spans="1:24" x14ac:dyDescent="0.35">
      <c r="A6452">
        <v>3300015642</v>
      </c>
      <c r="B6452" t="s">
        <v>168</v>
      </c>
      <c r="C6452" t="s">
        <v>168</v>
      </c>
      <c r="D6452">
        <v>0</v>
      </c>
      <c r="E6452">
        <v>0</v>
      </c>
      <c r="F6452">
        <v>12</v>
      </c>
      <c r="G6452">
        <v>734182</v>
      </c>
      <c r="H6452">
        <v>5</v>
      </c>
      <c r="I6452">
        <v>290000</v>
      </c>
      <c r="J6452">
        <v>0</v>
      </c>
      <c r="K6452">
        <v>0</v>
      </c>
      <c r="L6452">
        <v>17</v>
      </c>
      <c r="M6452">
        <v>1290000</v>
      </c>
      <c r="N6452">
        <v>1049100</v>
      </c>
      <c r="O6452">
        <v>3363282</v>
      </c>
      <c r="P6452" t="s">
        <v>5</v>
      </c>
      <c r="Q6452" t="s">
        <v>8</v>
      </c>
      <c r="R6452" t="s">
        <v>169</v>
      </c>
      <c r="S6452" t="s">
        <v>170</v>
      </c>
      <c r="T6452">
        <v>2169859.3548387098</v>
      </c>
      <c r="U6452">
        <v>3053388</v>
      </c>
      <c r="V6452">
        <v>883528.64516129019</v>
      </c>
      <c r="W6452">
        <v>0.40718244857255503</v>
      </c>
      <c r="X6452" t="s">
        <v>226</v>
      </c>
    </row>
    <row r="6453" spans="1:24" x14ac:dyDescent="0.35">
      <c r="A6453">
        <v>3300009072</v>
      </c>
      <c r="B6453" t="s">
        <v>168</v>
      </c>
      <c r="C6453" t="s">
        <v>168</v>
      </c>
      <c r="D6453">
        <v>0</v>
      </c>
      <c r="E6453">
        <v>0</v>
      </c>
      <c r="F6453">
        <v>13</v>
      </c>
      <c r="G6453">
        <v>600239</v>
      </c>
      <c r="H6453">
        <v>18</v>
      </c>
      <c r="I6453">
        <v>795000</v>
      </c>
      <c r="J6453">
        <v>0</v>
      </c>
      <c r="K6453">
        <v>0</v>
      </c>
      <c r="L6453">
        <v>0</v>
      </c>
      <c r="M6453">
        <v>0</v>
      </c>
      <c r="N6453">
        <v>330000</v>
      </c>
      <c r="O6453">
        <v>1725239</v>
      </c>
      <c r="P6453" t="s">
        <v>5</v>
      </c>
      <c r="Q6453" t="s">
        <v>12</v>
      </c>
      <c r="R6453" t="s">
        <v>169</v>
      </c>
      <c r="S6453" t="s">
        <v>170</v>
      </c>
      <c r="T6453">
        <v>1113057.4193548386</v>
      </c>
      <c r="U6453">
        <v>1421039</v>
      </c>
      <c r="V6453">
        <v>307981.58064516145</v>
      </c>
      <c r="W6453">
        <v>0.27669873565343717</v>
      </c>
      <c r="X6453" t="s">
        <v>406</v>
      </c>
    </row>
    <row r="6454" spans="1:24" x14ac:dyDescent="0.35">
      <c r="A6454">
        <v>3301024957</v>
      </c>
      <c r="B6454" t="s">
        <v>168</v>
      </c>
      <c r="C6454" t="s">
        <v>168</v>
      </c>
      <c r="D6454">
        <v>0</v>
      </c>
      <c r="E6454">
        <v>0</v>
      </c>
      <c r="F6454">
        <v>333</v>
      </c>
      <c r="G6454">
        <v>16803157</v>
      </c>
      <c r="H6454">
        <v>7</v>
      </c>
      <c r="I6454">
        <v>322000</v>
      </c>
      <c r="J6454">
        <v>0</v>
      </c>
      <c r="K6454">
        <v>0</v>
      </c>
      <c r="L6454">
        <v>27</v>
      </c>
      <c r="M6454">
        <v>8254750</v>
      </c>
      <c r="N6454">
        <v>30000</v>
      </c>
      <c r="O6454">
        <v>25409907</v>
      </c>
      <c r="P6454" t="s">
        <v>5</v>
      </c>
      <c r="Q6454" t="s">
        <v>9</v>
      </c>
      <c r="R6454" t="s">
        <v>169</v>
      </c>
      <c r="S6454" t="s">
        <v>170</v>
      </c>
      <c r="T6454">
        <v>16393488.387096774</v>
      </c>
      <c r="U6454">
        <v>9129572</v>
      </c>
      <c r="V6454">
        <v>-7263916.3870967738</v>
      </c>
      <c r="W6454">
        <v>-0.44309766265575079</v>
      </c>
      <c r="X6454" t="s">
        <v>239</v>
      </c>
    </row>
    <row r="6455" spans="1:24" x14ac:dyDescent="0.35">
      <c r="A6455">
        <v>3301062500</v>
      </c>
      <c r="B6455" t="s">
        <v>168</v>
      </c>
      <c r="C6455" t="s">
        <v>168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455000</v>
      </c>
      <c r="O6455">
        <v>455000</v>
      </c>
      <c r="P6455" t="s">
        <v>5</v>
      </c>
      <c r="Q6455" t="s">
        <v>12</v>
      </c>
      <c r="R6455" t="s">
        <v>169</v>
      </c>
      <c r="S6455" t="s">
        <v>170</v>
      </c>
      <c r="T6455">
        <v>293548.38709677418</v>
      </c>
      <c r="U6455">
        <v>117500</v>
      </c>
      <c r="V6455">
        <v>-176048.38709677418</v>
      </c>
      <c r="W6455">
        <v>-0.5997252747252747</v>
      </c>
      <c r="X6455" t="s">
        <v>338</v>
      </c>
    </row>
    <row r="6456" spans="1:24" x14ac:dyDescent="0.35">
      <c r="A6456">
        <v>3301065606</v>
      </c>
      <c r="B6456" t="s">
        <v>168</v>
      </c>
      <c r="C6456" t="s">
        <v>168</v>
      </c>
      <c r="D6456">
        <v>0</v>
      </c>
      <c r="E6456">
        <v>0</v>
      </c>
      <c r="F6456">
        <v>22</v>
      </c>
      <c r="G6456">
        <v>477728</v>
      </c>
      <c r="H6456">
        <v>58</v>
      </c>
      <c r="I6456">
        <v>1430000</v>
      </c>
      <c r="J6456">
        <v>0</v>
      </c>
      <c r="K6456">
        <v>0</v>
      </c>
      <c r="L6456">
        <v>26</v>
      </c>
      <c r="M6456">
        <v>952400</v>
      </c>
      <c r="N6456">
        <v>171000</v>
      </c>
      <c r="O6456">
        <v>3031128</v>
      </c>
      <c r="P6456" t="s">
        <v>5</v>
      </c>
      <c r="Q6456" t="s">
        <v>13</v>
      </c>
      <c r="R6456" t="s">
        <v>169</v>
      </c>
      <c r="S6456" t="s">
        <v>170</v>
      </c>
      <c r="T6456">
        <v>1955566.4516129033</v>
      </c>
      <c r="U6456">
        <v>1970680</v>
      </c>
      <c r="V6456">
        <v>15113.548387096729</v>
      </c>
      <c r="W6456">
        <v>7.7284759996938401E-3</v>
      </c>
      <c r="X6456" t="s">
        <v>375</v>
      </c>
    </row>
    <row r="6457" spans="1:24" x14ac:dyDescent="0.35">
      <c r="A6457">
        <v>3300019024</v>
      </c>
      <c r="B6457" t="s">
        <v>168</v>
      </c>
      <c r="C6457" t="s">
        <v>168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291500</v>
      </c>
      <c r="O6457">
        <v>291500</v>
      </c>
      <c r="P6457" t="s">
        <v>5</v>
      </c>
      <c r="Q6457" t="s">
        <v>12</v>
      </c>
      <c r="R6457" t="s">
        <v>169</v>
      </c>
      <c r="S6457" t="s">
        <v>170</v>
      </c>
      <c r="T6457">
        <v>188064.51612903227</v>
      </c>
      <c r="U6457">
        <v>240000</v>
      </c>
      <c r="V6457">
        <v>51935.483870967728</v>
      </c>
      <c r="W6457">
        <v>0.27615780445969107</v>
      </c>
      <c r="X6457" t="s">
        <v>189</v>
      </c>
    </row>
    <row r="6458" spans="1:24" x14ac:dyDescent="0.35">
      <c r="A6458">
        <v>3300016388</v>
      </c>
      <c r="B6458" t="s">
        <v>168</v>
      </c>
      <c r="C6458" t="s">
        <v>168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10000</v>
      </c>
      <c r="J6458">
        <v>0</v>
      </c>
      <c r="K6458">
        <v>0</v>
      </c>
      <c r="L6458">
        <v>0</v>
      </c>
      <c r="M6458">
        <v>0</v>
      </c>
      <c r="N6458">
        <v>342000</v>
      </c>
      <c r="O6458">
        <v>352000</v>
      </c>
      <c r="P6458" t="s">
        <v>5</v>
      </c>
      <c r="Q6458" t="s">
        <v>8</v>
      </c>
      <c r="R6458" t="s">
        <v>169</v>
      </c>
      <c r="S6458" t="s">
        <v>170</v>
      </c>
      <c r="T6458">
        <v>227096.77419354836</v>
      </c>
      <c r="U6458">
        <v>1046500</v>
      </c>
      <c r="V6458">
        <v>819403.22580645164</v>
      </c>
      <c r="W6458">
        <v>3.6081676136363638</v>
      </c>
      <c r="X6458" t="s">
        <v>391</v>
      </c>
    </row>
    <row r="6459" spans="1:24" x14ac:dyDescent="0.35">
      <c r="A6459">
        <v>3301067535</v>
      </c>
      <c r="B6459" t="s">
        <v>168</v>
      </c>
      <c r="C6459" t="s">
        <v>168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330000</v>
      </c>
      <c r="O6459">
        <v>330000</v>
      </c>
      <c r="P6459" t="s">
        <v>5</v>
      </c>
      <c r="Q6459" t="s">
        <v>12</v>
      </c>
      <c r="R6459" t="s">
        <v>169</v>
      </c>
      <c r="S6459" t="s">
        <v>170</v>
      </c>
      <c r="T6459">
        <v>212903.22580645164</v>
      </c>
      <c r="U6459">
        <v>405000</v>
      </c>
      <c r="V6459">
        <v>192096.77419354836</v>
      </c>
      <c r="W6459">
        <v>0.90227272727272712</v>
      </c>
      <c r="X6459" t="s">
        <v>407</v>
      </c>
    </row>
    <row r="6460" spans="1:24" x14ac:dyDescent="0.35">
      <c r="A6460">
        <v>3301000813</v>
      </c>
      <c r="B6460" t="s">
        <v>168</v>
      </c>
      <c r="C6460" t="s">
        <v>168</v>
      </c>
      <c r="D6460">
        <v>0</v>
      </c>
      <c r="E6460">
        <v>0</v>
      </c>
      <c r="F6460">
        <v>9</v>
      </c>
      <c r="G6460">
        <v>326191</v>
      </c>
      <c r="H6460">
        <v>10</v>
      </c>
      <c r="I6460">
        <v>395000</v>
      </c>
      <c r="J6460">
        <v>0</v>
      </c>
      <c r="K6460">
        <v>0</v>
      </c>
      <c r="L6460">
        <v>6</v>
      </c>
      <c r="M6460">
        <v>194400</v>
      </c>
      <c r="N6460">
        <v>45000</v>
      </c>
      <c r="O6460">
        <v>960591</v>
      </c>
      <c r="P6460" t="s">
        <v>5</v>
      </c>
      <c r="Q6460" t="s">
        <v>10</v>
      </c>
      <c r="R6460" t="s">
        <v>169</v>
      </c>
      <c r="S6460" t="s">
        <v>170</v>
      </c>
      <c r="T6460">
        <v>619736.12903225806</v>
      </c>
      <c r="U6460">
        <v>298299</v>
      </c>
      <c r="V6460">
        <v>-321437.12903225806</v>
      </c>
      <c r="W6460">
        <v>-0.51866772643091597</v>
      </c>
      <c r="X6460" t="s">
        <v>241</v>
      </c>
    </row>
    <row r="6461" spans="1:24" x14ac:dyDescent="0.35">
      <c r="A6461">
        <v>3301027631</v>
      </c>
      <c r="B6461" t="s">
        <v>168</v>
      </c>
      <c r="C6461" t="s">
        <v>168</v>
      </c>
      <c r="D6461">
        <v>0</v>
      </c>
      <c r="E6461">
        <v>0</v>
      </c>
      <c r="F6461">
        <v>76</v>
      </c>
      <c r="G6461">
        <v>2498037</v>
      </c>
      <c r="H6461">
        <v>12</v>
      </c>
      <c r="I6461">
        <v>200000</v>
      </c>
      <c r="J6461">
        <v>0</v>
      </c>
      <c r="K6461">
        <v>0</v>
      </c>
      <c r="L6461">
        <v>5</v>
      </c>
      <c r="M6461">
        <v>172000</v>
      </c>
      <c r="N6461">
        <v>802900</v>
      </c>
      <c r="O6461">
        <v>3672937</v>
      </c>
      <c r="P6461" t="s">
        <v>5</v>
      </c>
      <c r="Q6461" t="s">
        <v>16</v>
      </c>
      <c r="R6461" t="s">
        <v>169</v>
      </c>
      <c r="S6461" t="s">
        <v>170</v>
      </c>
      <c r="T6461">
        <v>2369636.7741935486</v>
      </c>
      <c r="U6461">
        <v>3553420</v>
      </c>
      <c r="V6461">
        <v>1183783.2258064514</v>
      </c>
      <c r="W6461">
        <v>0.49956315613363356</v>
      </c>
      <c r="X6461" t="s">
        <v>277</v>
      </c>
    </row>
    <row r="6462" spans="1:24" x14ac:dyDescent="0.35">
      <c r="A6462">
        <v>3300009985</v>
      </c>
      <c r="B6462" t="s">
        <v>168</v>
      </c>
      <c r="C6462" t="s">
        <v>168</v>
      </c>
      <c r="D6462">
        <v>0</v>
      </c>
      <c r="E6462">
        <v>0</v>
      </c>
      <c r="F6462">
        <v>0</v>
      </c>
      <c r="G6462">
        <v>0</v>
      </c>
      <c r="H6462">
        <v>1</v>
      </c>
      <c r="I6462">
        <v>5000</v>
      </c>
      <c r="J6462">
        <v>0</v>
      </c>
      <c r="K6462">
        <v>0</v>
      </c>
      <c r="L6462">
        <v>0</v>
      </c>
      <c r="M6462">
        <v>0</v>
      </c>
      <c r="N6462">
        <v>330000</v>
      </c>
      <c r="O6462">
        <v>335000</v>
      </c>
      <c r="P6462" t="s">
        <v>5</v>
      </c>
      <c r="Q6462" t="s">
        <v>12</v>
      </c>
      <c r="R6462" t="s">
        <v>169</v>
      </c>
      <c r="S6462" t="s">
        <v>170</v>
      </c>
      <c r="T6462">
        <v>216129.03225806452</v>
      </c>
      <c r="U6462">
        <v>432000</v>
      </c>
      <c r="V6462">
        <v>215870.96774193548</v>
      </c>
      <c r="W6462">
        <v>0.99880597014925376</v>
      </c>
      <c r="X6462" t="s">
        <v>406</v>
      </c>
    </row>
    <row r="6463" spans="1:24" x14ac:dyDescent="0.35">
      <c r="A6463">
        <v>3301022886</v>
      </c>
      <c r="B6463" t="s">
        <v>168</v>
      </c>
      <c r="C6463" t="s">
        <v>168</v>
      </c>
      <c r="D6463">
        <v>0</v>
      </c>
      <c r="E6463">
        <v>0</v>
      </c>
      <c r="F6463">
        <v>57</v>
      </c>
      <c r="G6463">
        <v>2163139</v>
      </c>
      <c r="H6463">
        <v>117</v>
      </c>
      <c r="I6463">
        <v>3180000</v>
      </c>
      <c r="J6463">
        <v>0</v>
      </c>
      <c r="K6463">
        <v>0</v>
      </c>
      <c r="L6463">
        <v>57</v>
      </c>
      <c r="M6463">
        <v>2376800</v>
      </c>
      <c r="N6463">
        <v>134000</v>
      </c>
      <c r="O6463">
        <v>7853939</v>
      </c>
      <c r="P6463" t="s">
        <v>5</v>
      </c>
      <c r="Q6463" t="s">
        <v>11</v>
      </c>
      <c r="R6463" t="s">
        <v>169</v>
      </c>
      <c r="S6463" t="s">
        <v>170</v>
      </c>
      <c r="T6463">
        <v>5067057.4193548393</v>
      </c>
      <c r="U6463">
        <v>5356442</v>
      </c>
      <c r="V6463">
        <v>289384.58064516075</v>
      </c>
      <c r="W6463">
        <v>5.7110973232666895E-2</v>
      </c>
      <c r="X6463" t="s">
        <v>345</v>
      </c>
    </row>
    <row r="6464" spans="1:24" x14ac:dyDescent="0.35">
      <c r="A6464">
        <v>3300014213</v>
      </c>
      <c r="B6464" t="s">
        <v>168</v>
      </c>
      <c r="C6464" t="s">
        <v>168</v>
      </c>
      <c r="D6464">
        <v>0</v>
      </c>
      <c r="E6464">
        <v>0</v>
      </c>
      <c r="F6464">
        <v>61</v>
      </c>
      <c r="G6464">
        <v>2166143</v>
      </c>
      <c r="H6464">
        <v>31</v>
      </c>
      <c r="I6464">
        <v>1105000</v>
      </c>
      <c r="J6464">
        <v>0</v>
      </c>
      <c r="K6464">
        <v>0</v>
      </c>
      <c r="L6464">
        <v>44</v>
      </c>
      <c r="M6464">
        <v>3175600</v>
      </c>
      <c r="N6464">
        <v>342000</v>
      </c>
      <c r="O6464">
        <v>6788743</v>
      </c>
      <c r="P6464" t="s">
        <v>5</v>
      </c>
      <c r="Q6464" t="s">
        <v>8</v>
      </c>
      <c r="R6464" t="s">
        <v>169</v>
      </c>
      <c r="S6464" t="s">
        <v>170</v>
      </c>
      <c r="T6464">
        <v>4379834.1935483869</v>
      </c>
      <c r="U6464">
        <v>5278024</v>
      </c>
      <c r="V6464">
        <v>898189.80645161308</v>
      </c>
      <c r="W6464">
        <v>0.20507392900276233</v>
      </c>
      <c r="X6464" t="s">
        <v>336</v>
      </c>
    </row>
    <row r="6465" spans="1:24" x14ac:dyDescent="0.35">
      <c r="A6465">
        <v>3301062492</v>
      </c>
      <c r="B6465" t="s">
        <v>168</v>
      </c>
      <c r="C6465" t="s">
        <v>168</v>
      </c>
      <c r="D6465">
        <v>0</v>
      </c>
      <c r="E6465">
        <v>0</v>
      </c>
      <c r="F6465">
        <v>67</v>
      </c>
      <c r="G6465">
        <v>2117617</v>
      </c>
      <c r="H6465">
        <v>24</v>
      </c>
      <c r="I6465">
        <v>611000</v>
      </c>
      <c r="J6465">
        <v>0</v>
      </c>
      <c r="K6465">
        <v>0</v>
      </c>
      <c r="L6465">
        <v>14</v>
      </c>
      <c r="M6465">
        <v>430000</v>
      </c>
      <c r="N6465">
        <v>30000</v>
      </c>
      <c r="O6465">
        <v>3188617</v>
      </c>
      <c r="P6465" t="s">
        <v>5</v>
      </c>
      <c r="Q6465" t="s">
        <v>14</v>
      </c>
      <c r="R6465" t="s">
        <v>169</v>
      </c>
      <c r="S6465" t="s">
        <v>170</v>
      </c>
      <c r="T6465">
        <v>2057172.2580645161</v>
      </c>
      <c r="U6465">
        <v>1895448</v>
      </c>
      <c r="V6465">
        <v>-161724.25806451612</v>
      </c>
      <c r="W6465">
        <v>-7.8614835209120493E-2</v>
      </c>
      <c r="X6465" t="s">
        <v>260</v>
      </c>
    </row>
    <row r="6466" spans="1:24" x14ac:dyDescent="0.35">
      <c r="A6466">
        <v>3300001651</v>
      </c>
      <c r="B6466" t="s">
        <v>168</v>
      </c>
      <c r="C6466" t="s">
        <v>168</v>
      </c>
      <c r="D6466">
        <v>0</v>
      </c>
      <c r="E6466">
        <v>0</v>
      </c>
      <c r="F6466">
        <v>215</v>
      </c>
      <c r="G6466">
        <v>5377759</v>
      </c>
      <c r="H6466">
        <v>228</v>
      </c>
      <c r="I6466">
        <v>6212000</v>
      </c>
      <c r="J6466">
        <v>0</v>
      </c>
      <c r="K6466">
        <v>0</v>
      </c>
      <c r="L6466">
        <v>82</v>
      </c>
      <c r="M6466">
        <v>5607551</v>
      </c>
      <c r="N6466">
        <v>51000</v>
      </c>
      <c r="O6466">
        <v>17248310</v>
      </c>
      <c r="P6466" t="s">
        <v>5</v>
      </c>
      <c r="Q6466" t="s">
        <v>13</v>
      </c>
      <c r="R6466" t="s">
        <v>169</v>
      </c>
      <c r="S6466" t="s">
        <v>170</v>
      </c>
      <c r="T6466">
        <v>11127941.935483871</v>
      </c>
      <c r="U6466">
        <v>10740108</v>
      </c>
      <c r="V6466">
        <v>-387833.93548387103</v>
      </c>
      <c r="W6466">
        <v>-3.4852260888168174E-2</v>
      </c>
      <c r="X6466" t="s">
        <v>325</v>
      </c>
    </row>
    <row r="6467" spans="1:24" x14ac:dyDescent="0.35">
      <c r="A6467">
        <v>3301064631</v>
      </c>
      <c r="B6467" t="s">
        <v>168</v>
      </c>
      <c r="C6467" t="s">
        <v>168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1</v>
      </c>
      <c r="M6467">
        <v>202400</v>
      </c>
      <c r="N6467">
        <v>87000</v>
      </c>
      <c r="O6467">
        <v>289400</v>
      </c>
      <c r="P6467" t="s">
        <v>5</v>
      </c>
      <c r="Q6467" t="s">
        <v>11</v>
      </c>
      <c r="R6467" t="s">
        <v>169</v>
      </c>
      <c r="S6467" t="s">
        <v>170</v>
      </c>
      <c r="T6467">
        <v>186709.67741935485</v>
      </c>
      <c r="U6467">
        <v>114000</v>
      </c>
      <c r="V6467">
        <v>-72709.677419354848</v>
      </c>
      <c r="W6467">
        <v>-0.38942639944713198</v>
      </c>
      <c r="X6467" t="s">
        <v>290</v>
      </c>
    </row>
    <row r="6468" spans="1:24" x14ac:dyDescent="0.35">
      <c r="A6468">
        <v>3301075536</v>
      </c>
      <c r="B6468" t="s">
        <v>168</v>
      </c>
      <c r="C6468" t="s">
        <v>168</v>
      </c>
      <c r="D6468">
        <v>0</v>
      </c>
      <c r="E6468">
        <v>0</v>
      </c>
      <c r="F6468">
        <v>1</v>
      </c>
      <c r="G6468">
        <v>13497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665400</v>
      </c>
      <c r="O6468">
        <v>678897</v>
      </c>
      <c r="P6468" t="s">
        <v>5</v>
      </c>
      <c r="Q6468" t="s">
        <v>6</v>
      </c>
      <c r="R6468" t="s">
        <v>169</v>
      </c>
      <c r="S6468" t="s">
        <v>170</v>
      </c>
      <c r="T6468">
        <v>437998.06451612903</v>
      </c>
      <c r="U6468">
        <v>572000</v>
      </c>
      <c r="V6468">
        <v>134001.93548387097</v>
      </c>
      <c r="W6468">
        <v>0.30594184390268331</v>
      </c>
      <c r="X6468" t="s">
        <v>261</v>
      </c>
    </row>
    <row r="6469" spans="1:24" x14ac:dyDescent="0.35">
      <c r="A6469">
        <v>3300018694</v>
      </c>
      <c r="B6469" t="s">
        <v>168</v>
      </c>
      <c r="C6469" t="s">
        <v>168</v>
      </c>
      <c r="D6469">
        <v>0</v>
      </c>
      <c r="E6469">
        <v>0</v>
      </c>
      <c r="F6469">
        <v>54</v>
      </c>
      <c r="G6469">
        <v>2710576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1087500</v>
      </c>
      <c r="O6469">
        <v>3798076</v>
      </c>
      <c r="P6469" t="s">
        <v>5</v>
      </c>
      <c r="Q6469" t="s">
        <v>6</v>
      </c>
      <c r="R6469" t="s">
        <v>169</v>
      </c>
      <c r="S6469" t="s">
        <v>170</v>
      </c>
      <c r="T6469">
        <v>2450371.6129032257</v>
      </c>
      <c r="U6469">
        <v>2598447</v>
      </c>
      <c r="V6469">
        <v>148075.3870967743</v>
      </c>
      <c r="W6469">
        <v>6.0429767598120687E-2</v>
      </c>
      <c r="X6469" t="s">
        <v>352</v>
      </c>
    </row>
    <row r="6470" spans="1:24" x14ac:dyDescent="0.35">
      <c r="A6470">
        <v>3300017672</v>
      </c>
      <c r="B6470" t="s">
        <v>168</v>
      </c>
      <c r="C6470" t="s">
        <v>168</v>
      </c>
      <c r="D6470">
        <v>0</v>
      </c>
      <c r="E6470">
        <v>0</v>
      </c>
      <c r="F6470">
        <v>461</v>
      </c>
      <c r="G6470">
        <v>19986066</v>
      </c>
      <c r="H6470">
        <v>257</v>
      </c>
      <c r="I6470">
        <v>8980000</v>
      </c>
      <c r="J6470">
        <v>0</v>
      </c>
      <c r="K6470">
        <v>0</v>
      </c>
      <c r="L6470">
        <v>10</v>
      </c>
      <c r="M6470">
        <v>644000</v>
      </c>
      <c r="N6470">
        <v>648000</v>
      </c>
      <c r="O6470">
        <v>30258066</v>
      </c>
      <c r="P6470" t="s">
        <v>5</v>
      </c>
      <c r="Q6470" t="s">
        <v>6</v>
      </c>
      <c r="R6470" t="s">
        <v>169</v>
      </c>
      <c r="S6470" t="s">
        <v>170</v>
      </c>
      <c r="T6470">
        <v>19521332.903225806</v>
      </c>
      <c r="U6470">
        <v>18930305</v>
      </c>
      <c r="V6470">
        <v>-591027.90322580561</v>
      </c>
      <c r="W6470">
        <v>-3.027600144701903E-2</v>
      </c>
      <c r="X6470" t="s">
        <v>259</v>
      </c>
    </row>
    <row r="6471" spans="1:24" x14ac:dyDescent="0.35">
      <c r="A6471">
        <v>3300006808</v>
      </c>
      <c r="B6471" t="s">
        <v>168</v>
      </c>
      <c r="C6471" t="s">
        <v>168</v>
      </c>
      <c r="D6471">
        <v>0</v>
      </c>
      <c r="E6471">
        <v>0</v>
      </c>
      <c r="F6471">
        <v>35</v>
      </c>
      <c r="G6471">
        <v>1096659</v>
      </c>
      <c r="H6471">
        <v>12</v>
      </c>
      <c r="I6471">
        <v>586000</v>
      </c>
      <c r="J6471">
        <v>0</v>
      </c>
      <c r="K6471">
        <v>0</v>
      </c>
      <c r="L6471">
        <v>3</v>
      </c>
      <c r="M6471">
        <v>97200</v>
      </c>
      <c r="N6471">
        <v>180000</v>
      </c>
      <c r="O6471">
        <v>1959859</v>
      </c>
      <c r="P6471" t="s">
        <v>5</v>
      </c>
      <c r="Q6471" t="s">
        <v>9</v>
      </c>
      <c r="R6471" t="s">
        <v>169</v>
      </c>
      <c r="S6471" t="s">
        <v>170</v>
      </c>
      <c r="T6471">
        <v>1264425.1612903227</v>
      </c>
      <c r="U6471">
        <v>662887</v>
      </c>
      <c r="V6471">
        <v>-601538.16129032266</v>
      </c>
      <c r="W6471">
        <v>-0.47574042316309495</v>
      </c>
      <c r="X6471" t="s">
        <v>209</v>
      </c>
    </row>
    <row r="6472" spans="1:24" x14ac:dyDescent="0.35">
      <c r="A6472">
        <v>3300016079</v>
      </c>
      <c r="B6472" t="s">
        <v>168</v>
      </c>
      <c r="C6472" t="s">
        <v>168</v>
      </c>
      <c r="D6472">
        <v>0</v>
      </c>
      <c r="E6472">
        <v>0</v>
      </c>
      <c r="F6472">
        <v>28</v>
      </c>
      <c r="G6472">
        <v>1112460</v>
      </c>
      <c r="H6472">
        <v>10</v>
      </c>
      <c r="I6472">
        <v>200000</v>
      </c>
      <c r="J6472">
        <v>0</v>
      </c>
      <c r="K6472">
        <v>0</v>
      </c>
      <c r="L6472">
        <v>0</v>
      </c>
      <c r="M6472">
        <v>0</v>
      </c>
      <c r="N6472">
        <v>342000</v>
      </c>
      <c r="O6472">
        <v>1654460</v>
      </c>
      <c r="P6472" t="s">
        <v>5</v>
      </c>
      <c r="Q6472" t="s">
        <v>8</v>
      </c>
      <c r="R6472" t="s">
        <v>169</v>
      </c>
      <c r="S6472" t="s">
        <v>170</v>
      </c>
      <c r="T6472">
        <v>1067393.5483870967</v>
      </c>
      <c r="U6472">
        <v>1953970</v>
      </c>
      <c r="V6472">
        <v>886576.45161290327</v>
      </c>
      <c r="W6472">
        <v>0.83059941007942184</v>
      </c>
      <c r="X6472" t="s">
        <v>187</v>
      </c>
    </row>
    <row r="6473" spans="1:24" x14ac:dyDescent="0.35">
      <c r="A6473">
        <v>3300010321</v>
      </c>
      <c r="B6473" t="s">
        <v>168</v>
      </c>
      <c r="C6473" t="s">
        <v>168</v>
      </c>
      <c r="D6473">
        <v>0</v>
      </c>
      <c r="E6473">
        <v>0</v>
      </c>
      <c r="F6473">
        <v>296</v>
      </c>
      <c r="G6473">
        <v>8888468</v>
      </c>
      <c r="H6473">
        <v>34</v>
      </c>
      <c r="I6473">
        <v>916000</v>
      </c>
      <c r="J6473">
        <v>110</v>
      </c>
      <c r="K6473">
        <v>1465750</v>
      </c>
      <c r="L6473">
        <v>76</v>
      </c>
      <c r="M6473">
        <v>3690759</v>
      </c>
      <c r="N6473">
        <v>1006500</v>
      </c>
      <c r="O6473">
        <v>15967477</v>
      </c>
      <c r="P6473" t="s">
        <v>5</v>
      </c>
      <c r="Q6473" t="s">
        <v>16</v>
      </c>
      <c r="R6473" t="s">
        <v>169</v>
      </c>
      <c r="S6473" t="s">
        <v>170</v>
      </c>
      <c r="T6473">
        <v>10301598.064516129</v>
      </c>
      <c r="U6473">
        <v>9781752</v>
      </c>
      <c r="V6473">
        <v>-519846.06451612897</v>
      </c>
      <c r="W6473">
        <v>-5.0462662322920515E-2</v>
      </c>
      <c r="X6473" t="s">
        <v>312</v>
      </c>
    </row>
    <row r="6474" spans="1:24" x14ac:dyDescent="0.35">
      <c r="A6474">
        <v>3301007708</v>
      </c>
      <c r="B6474" t="s">
        <v>168</v>
      </c>
      <c r="C6474" t="s">
        <v>168</v>
      </c>
      <c r="D6474">
        <v>0</v>
      </c>
      <c r="E6474">
        <v>0</v>
      </c>
      <c r="F6474">
        <v>24</v>
      </c>
      <c r="G6474">
        <v>1286675</v>
      </c>
      <c r="H6474">
        <v>88</v>
      </c>
      <c r="I6474">
        <v>5034000</v>
      </c>
      <c r="J6474">
        <v>0</v>
      </c>
      <c r="K6474">
        <v>0</v>
      </c>
      <c r="L6474">
        <v>34</v>
      </c>
      <c r="M6474">
        <v>2395200</v>
      </c>
      <c r="N6474">
        <v>180000</v>
      </c>
      <c r="O6474">
        <v>8895875</v>
      </c>
      <c r="P6474" t="s">
        <v>5</v>
      </c>
      <c r="Q6474" t="s">
        <v>15</v>
      </c>
      <c r="R6474" t="s">
        <v>169</v>
      </c>
      <c r="S6474" t="s">
        <v>170</v>
      </c>
      <c r="T6474">
        <v>5739274.1935483869</v>
      </c>
      <c r="U6474">
        <v>5696379</v>
      </c>
      <c r="V6474">
        <v>-42895.193548386917</v>
      </c>
      <c r="W6474">
        <v>-7.4739752975395701E-3</v>
      </c>
      <c r="X6474" t="s">
        <v>369</v>
      </c>
    </row>
    <row r="6475" spans="1:24" x14ac:dyDescent="0.35">
      <c r="A6475">
        <v>3301001255</v>
      </c>
      <c r="B6475" t="s">
        <v>168</v>
      </c>
      <c r="C6475" t="s">
        <v>168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48</v>
      </c>
      <c r="K6475">
        <v>1322400</v>
      </c>
      <c r="L6475">
        <v>0</v>
      </c>
      <c r="M6475">
        <v>0</v>
      </c>
      <c r="N6475">
        <v>652000</v>
      </c>
      <c r="O6475">
        <v>1974400</v>
      </c>
      <c r="P6475" t="s">
        <v>5</v>
      </c>
      <c r="Q6475" t="s">
        <v>16</v>
      </c>
      <c r="R6475" t="s">
        <v>169</v>
      </c>
      <c r="S6475" t="s">
        <v>170</v>
      </c>
      <c r="T6475">
        <v>1273806.4516129033</v>
      </c>
      <c r="U6475">
        <v>663380</v>
      </c>
      <c r="V6475">
        <v>-610426.45161290327</v>
      </c>
      <c r="W6475">
        <v>-0.47921444489465159</v>
      </c>
      <c r="X6475" t="s">
        <v>377</v>
      </c>
    </row>
    <row r="6476" spans="1:24" x14ac:dyDescent="0.35">
      <c r="A6476">
        <v>3300019454</v>
      </c>
      <c r="B6476" t="s">
        <v>168</v>
      </c>
      <c r="C6476" t="s">
        <v>168</v>
      </c>
      <c r="D6476">
        <v>0</v>
      </c>
      <c r="E6476">
        <v>0</v>
      </c>
      <c r="F6476">
        <v>5</v>
      </c>
      <c r="G6476">
        <v>89900</v>
      </c>
      <c r="H6476">
        <v>0</v>
      </c>
      <c r="I6476">
        <v>0</v>
      </c>
      <c r="J6476">
        <v>0</v>
      </c>
      <c r="K6476">
        <v>0</v>
      </c>
      <c r="L6476">
        <v>3</v>
      </c>
      <c r="M6476">
        <v>97200</v>
      </c>
      <c r="N6476">
        <v>280000</v>
      </c>
      <c r="O6476">
        <v>467100</v>
      </c>
      <c r="P6476" t="s">
        <v>5</v>
      </c>
      <c r="Q6476" t="s">
        <v>12</v>
      </c>
      <c r="R6476" t="s">
        <v>169</v>
      </c>
      <c r="S6476" t="s">
        <v>170</v>
      </c>
      <c r="T6476">
        <v>301354.83870967745</v>
      </c>
      <c r="U6476">
        <v>490000</v>
      </c>
      <c r="V6476">
        <v>188645.16129032255</v>
      </c>
      <c r="W6476">
        <v>0.6259901520017126</v>
      </c>
      <c r="X6476" t="s">
        <v>219</v>
      </c>
    </row>
    <row r="6477" spans="1:24" x14ac:dyDescent="0.35">
      <c r="A6477">
        <v>3301063441</v>
      </c>
      <c r="B6477" t="s">
        <v>168</v>
      </c>
      <c r="C6477" t="s">
        <v>168</v>
      </c>
      <c r="D6477">
        <v>0</v>
      </c>
      <c r="E6477">
        <v>0</v>
      </c>
      <c r="F6477">
        <v>115</v>
      </c>
      <c r="G6477">
        <v>4770376</v>
      </c>
      <c r="H6477">
        <v>118</v>
      </c>
      <c r="I6477">
        <v>5315000</v>
      </c>
      <c r="J6477">
        <v>0</v>
      </c>
      <c r="K6477">
        <v>0</v>
      </c>
      <c r="L6477">
        <v>4</v>
      </c>
      <c r="M6477">
        <v>379600</v>
      </c>
      <c r="N6477">
        <v>508000</v>
      </c>
      <c r="O6477">
        <v>10972976</v>
      </c>
      <c r="P6477" t="s">
        <v>5</v>
      </c>
      <c r="Q6477" t="s">
        <v>10</v>
      </c>
      <c r="R6477" t="s">
        <v>169</v>
      </c>
      <c r="S6477" t="s">
        <v>170</v>
      </c>
      <c r="T6477">
        <v>7079339.3548387093</v>
      </c>
      <c r="U6477">
        <v>6705606</v>
      </c>
      <c r="V6477">
        <v>-373733.35483870935</v>
      </c>
      <c r="W6477">
        <v>-5.2792123121384704E-2</v>
      </c>
      <c r="X6477" t="s">
        <v>241</v>
      </c>
    </row>
    <row r="6478" spans="1:24" x14ac:dyDescent="0.35">
      <c r="A6478">
        <v>3301072180</v>
      </c>
      <c r="B6478" t="s">
        <v>168</v>
      </c>
      <c r="C6478" t="s">
        <v>168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342000</v>
      </c>
      <c r="O6478">
        <v>342000</v>
      </c>
      <c r="P6478" t="s">
        <v>5</v>
      </c>
      <c r="Q6478" t="s">
        <v>8</v>
      </c>
      <c r="R6478" t="s">
        <v>169</v>
      </c>
      <c r="S6478" t="s">
        <v>170</v>
      </c>
      <c r="T6478">
        <v>220645.16129032258</v>
      </c>
      <c r="U6478">
        <v>1046500</v>
      </c>
      <c r="V6478">
        <v>825854.83870967745</v>
      </c>
      <c r="W6478">
        <v>3.7429093567251464</v>
      </c>
      <c r="X6478" t="s">
        <v>300</v>
      </c>
    </row>
    <row r="6479" spans="1:24" x14ac:dyDescent="0.35">
      <c r="A6479">
        <v>3300017796</v>
      </c>
      <c r="B6479" t="s">
        <v>168</v>
      </c>
      <c r="C6479" t="s">
        <v>168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1010500</v>
      </c>
      <c r="O6479">
        <v>1010500</v>
      </c>
      <c r="P6479" t="s">
        <v>5</v>
      </c>
      <c r="Q6479" t="s">
        <v>7</v>
      </c>
      <c r="R6479" t="s">
        <v>169</v>
      </c>
      <c r="S6479" t="s">
        <v>170</v>
      </c>
      <c r="T6479">
        <v>651935.48387096776</v>
      </c>
      <c r="U6479">
        <v>1099551</v>
      </c>
      <c r="V6479">
        <v>447615.51612903224</v>
      </c>
      <c r="W6479">
        <v>0.6865948045522019</v>
      </c>
      <c r="X6479" t="s">
        <v>401</v>
      </c>
    </row>
    <row r="6480" spans="1:24" x14ac:dyDescent="0.35">
      <c r="A6480">
        <v>3301062915</v>
      </c>
      <c r="B6480" t="s">
        <v>168</v>
      </c>
      <c r="C6480" t="s">
        <v>168</v>
      </c>
      <c r="D6480">
        <v>0</v>
      </c>
      <c r="E6480">
        <v>0</v>
      </c>
      <c r="F6480">
        <v>157</v>
      </c>
      <c r="G6480">
        <v>6249719</v>
      </c>
      <c r="H6480">
        <v>6</v>
      </c>
      <c r="I6480">
        <v>306000</v>
      </c>
      <c r="J6480">
        <v>0</v>
      </c>
      <c r="K6480">
        <v>0</v>
      </c>
      <c r="L6480">
        <v>77</v>
      </c>
      <c r="M6480">
        <v>12925550</v>
      </c>
      <c r="N6480">
        <v>193000</v>
      </c>
      <c r="O6480">
        <v>19674269</v>
      </c>
      <c r="P6480" t="s">
        <v>5</v>
      </c>
      <c r="Q6480" t="s">
        <v>15</v>
      </c>
      <c r="R6480" t="s">
        <v>169</v>
      </c>
      <c r="S6480" t="s">
        <v>170</v>
      </c>
      <c r="T6480">
        <v>12693076.77419355</v>
      </c>
      <c r="U6480">
        <v>22437918</v>
      </c>
      <c r="V6480">
        <v>9744841.2258064505</v>
      </c>
      <c r="W6480">
        <v>0.76772884929041063</v>
      </c>
      <c r="X6480" t="s">
        <v>369</v>
      </c>
    </row>
    <row r="6481" spans="1:24" x14ac:dyDescent="0.35">
      <c r="A6481">
        <v>3300015021</v>
      </c>
      <c r="B6481" t="s">
        <v>168</v>
      </c>
      <c r="C6481" t="s">
        <v>168</v>
      </c>
      <c r="D6481">
        <v>0</v>
      </c>
      <c r="E6481">
        <v>0</v>
      </c>
      <c r="F6481">
        <v>97</v>
      </c>
      <c r="G6481">
        <v>3944609</v>
      </c>
      <c r="H6481">
        <v>51</v>
      </c>
      <c r="I6481">
        <v>1328000</v>
      </c>
      <c r="J6481">
        <v>0</v>
      </c>
      <c r="K6481">
        <v>0</v>
      </c>
      <c r="L6481">
        <v>5</v>
      </c>
      <c r="M6481">
        <v>270000</v>
      </c>
      <c r="N6481">
        <v>1188000</v>
      </c>
      <c r="O6481">
        <v>6730609</v>
      </c>
      <c r="P6481" t="s">
        <v>5</v>
      </c>
      <c r="Q6481" t="s">
        <v>8</v>
      </c>
      <c r="R6481" t="s">
        <v>169</v>
      </c>
      <c r="S6481" t="s">
        <v>170</v>
      </c>
      <c r="T6481">
        <v>4342328.3870967738</v>
      </c>
      <c r="U6481">
        <v>5896973</v>
      </c>
      <c r="V6481">
        <v>1554644.6129032262</v>
      </c>
      <c r="W6481">
        <v>0.35802096808773176</v>
      </c>
      <c r="X6481" t="s">
        <v>227</v>
      </c>
    </row>
    <row r="6482" spans="1:24" x14ac:dyDescent="0.35">
      <c r="A6482">
        <v>3300002557</v>
      </c>
      <c r="B6482" t="s">
        <v>168</v>
      </c>
      <c r="C6482" t="s">
        <v>168</v>
      </c>
      <c r="D6482">
        <v>0</v>
      </c>
      <c r="E6482">
        <v>0</v>
      </c>
      <c r="F6482">
        <v>131</v>
      </c>
      <c r="G6482">
        <v>4555555</v>
      </c>
      <c r="H6482">
        <v>76</v>
      </c>
      <c r="I6482">
        <v>3077000</v>
      </c>
      <c r="J6482">
        <v>0</v>
      </c>
      <c r="K6482">
        <v>0</v>
      </c>
      <c r="L6482">
        <v>53</v>
      </c>
      <c r="M6482">
        <v>2470000</v>
      </c>
      <c r="N6482">
        <v>464000</v>
      </c>
      <c r="O6482">
        <v>10566555</v>
      </c>
      <c r="P6482" t="s">
        <v>5</v>
      </c>
      <c r="Q6482" t="s">
        <v>15</v>
      </c>
      <c r="R6482" t="s">
        <v>169</v>
      </c>
      <c r="S6482" t="s">
        <v>170</v>
      </c>
      <c r="T6482">
        <v>6817132.2580645159</v>
      </c>
      <c r="U6482">
        <v>6775003</v>
      </c>
      <c r="V6482">
        <v>-42129.258064515889</v>
      </c>
      <c r="W6482">
        <v>-6.1799091567686926E-3</v>
      </c>
      <c r="X6482" t="s">
        <v>285</v>
      </c>
    </row>
    <row r="6483" spans="1:24" x14ac:dyDescent="0.35">
      <c r="A6483">
        <v>3300009487</v>
      </c>
      <c r="B6483" t="s">
        <v>168</v>
      </c>
      <c r="C6483" t="s">
        <v>168</v>
      </c>
      <c r="D6483">
        <v>0</v>
      </c>
      <c r="E6483">
        <v>0</v>
      </c>
      <c r="F6483">
        <v>236</v>
      </c>
      <c r="G6483">
        <v>9345322</v>
      </c>
      <c r="H6483">
        <v>74</v>
      </c>
      <c r="I6483">
        <v>4435000</v>
      </c>
      <c r="J6483">
        <v>0</v>
      </c>
      <c r="K6483">
        <v>0</v>
      </c>
      <c r="L6483">
        <v>1</v>
      </c>
      <c r="M6483">
        <v>202400</v>
      </c>
      <c r="N6483">
        <v>1037100</v>
      </c>
      <c r="O6483">
        <v>15019822</v>
      </c>
      <c r="P6483" t="s">
        <v>5</v>
      </c>
      <c r="Q6483" t="s">
        <v>17</v>
      </c>
      <c r="R6483" t="s">
        <v>169</v>
      </c>
      <c r="S6483" t="s">
        <v>170</v>
      </c>
      <c r="T6483">
        <v>9690207.7419354841</v>
      </c>
      <c r="U6483">
        <v>8115814</v>
      </c>
      <c r="V6483">
        <v>-1574393.7419354841</v>
      </c>
      <c r="W6483">
        <v>-0.16247265114060605</v>
      </c>
      <c r="X6483" t="s">
        <v>311</v>
      </c>
    </row>
    <row r="6484" spans="1:24" x14ac:dyDescent="0.35">
      <c r="A6484">
        <v>6001128000</v>
      </c>
      <c r="B6484" t="s">
        <v>168</v>
      </c>
      <c r="C6484" t="s">
        <v>168</v>
      </c>
      <c r="D6484">
        <v>0</v>
      </c>
      <c r="E6484">
        <v>0</v>
      </c>
      <c r="F6484">
        <v>36</v>
      </c>
      <c r="G6484">
        <v>775762</v>
      </c>
      <c r="H6484">
        <v>1</v>
      </c>
      <c r="I6484">
        <v>40000</v>
      </c>
      <c r="J6484">
        <v>0</v>
      </c>
      <c r="K6484">
        <v>0</v>
      </c>
      <c r="L6484">
        <v>0</v>
      </c>
      <c r="M6484">
        <v>0</v>
      </c>
      <c r="N6484">
        <v>30000</v>
      </c>
      <c r="O6484">
        <v>845762</v>
      </c>
      <c r="P6484" t="s">
        <v>5</v>
      </c>
      <c r="Q6484" t="s">
        <v>13</v>
      </c>
      <c r="R6484" t="s">
        <v>169</v>
      </c>
      <c r="S6484" t="s">
        <v>170</v>
      </c>
      <c r="T6484">
        <v>545652.90322580643</v>
      </c>
      <c r="U6484">
        <v>752176</v>
      </c>
      <c r="V6484">
        <v>206523.09677419357</v>
      </c>
      <c r="W6484">
        <v>0.37848803800596387</v>
      </c>
      <c r="X6484" t="s">
        <v>397</v>
      </c>
    </row>
    <row r="6485" spans="1:24" x14ac:dyDescent="0.35">
      <c r="A6485">
        <v>3301015227</v>
      </c>
      <c r="B6485" t="s">
        <v>168</v>
      </c>
      <c r="C6485" t="s">
        <v>168</v>
      </c>
      <c r="D6485">
        <v>0</v>
      </c>
      <c r="E6485">
        <v>0</v>
      </c>
      <c r="F6485">
        <v>399</v>
      </c>
      <c r="G6485">
        <v>10661246</v>
      </c>
      <c r="H6485">
        <v>3</v>
      </c>
      <c r="I6485">
        <v>155000</v>
      </c>
      <c r="J6485">
        <v>0</v>
      </c>
      <c r="K6485">
        <v>0</v>
      </c>
      <c r="L6485">
        <v>1</v>
      </c>
      <c r="M6485">
        <v>102400</v>
      </c>
      <c r="N6485">
        <v>60000</v>
      </c>
      <c r="O6485">
        <v>10978646</v>
      </c>
      <c r="P6485" t="s">
        <v>5</v>
      </c>
      <c r="Q6485" t="s">
        <v>11</v>
      </c>
      <c r="R6485" t="s">
        <v>169</v>
      </c>
      <c r="S6485" t="s">
        <v>170</v>
      </c>
      <c r="T6485">
        <v>7082997.4193548393</v>
      </c>
      <c r="U6485">
        <v>6542204</v>
      </c>
      <c r="V6485">
        <v>-540793.41935483925</v>
      </c>
      <c r="W6485">
        <v>-7.6350927063319141E-2</v>
      </c>
      <c r="X6485" t="s">
        <v>376</v>
      </c>
    </row>
    <row r="6486" spans="1:24" x14ac:dyDescent="0.35">
      <c r="A6486">
        <v>3300022047</v>
      </c>
      <c r="B6486" t="s">
        <v>168</v>
      </c>
      <c r="C6486" t="s">
        <v>168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1531000</v>
      </c>
      <c r="O6486">
        <v>1531000</v>
      </c>
      <c r="P6486" t="s">
        <v>5</v>
      </c>
      <c r="Q6486" t="s">
        <v>6</v>
      </c>
      <c r="R6486" t="s">
        <v>181</v>
      </c>
      <c r="S6486" t="s">
        <v>170</v>
      </c>
      <c r="T6486">
        <v>987741.93548387091</v>
      </c>
      <c r="U6486">
        <v>1057500</v>
      </c>
      <c r="V6486">
        <v>69758.064516129089</v>
      </c>
      <c r="W6486">
        <v>7.0623775310254766E-2</v>
      </c>
      <c r="X6486" t="s">
        <v>352</v>
      </c>
    </row>
    <row r="6487" spans="1:24" x14ac:dyDescent="0.35">
      <c r="A6487">
        <v>3300007841</v>
      </c>
      <c r="B6487" t="s">
        <v>168</v>
      </c>
      <c r="C6487" t="s">
        <v>168</v>
      </c>
      <c r="D6487">
        <v>0</v>
      </c>
      <c r="E6487">
        <v>0</v>
      </c>
      <c r="F6487">
        <v>10</v>
      </c>
      <c r="G6487">
        <v>241689</v>
      </c>
      <c r="H6487">
        <v>14</v>
      </c>
      <c r="I6487">
        <v>348000</v>
      </c>
      <c r="J6487">
        <v>0</v>
      </c>
      <c r="K6487">
        <v>0</v>
      </c>
      <c r="L6487">
        <v>10</v>
      </c>
      <c r="M6487">
        <v>344000</v>
      </c>
      <c r="N6487">
        <v>203000</v>
      </c>
      <c r="O6487">
        <v>1136689</v>
      </c>
      <c r="P6487" t="s">
        <v>5</v>
      </c>
      <c r="Q6487" t="s">
        <v>10</v>
      </c>
      <c r="R6487" t="s">
        <v>169</v>
      </c>
      <c r="S6487" t="s">
        <v>170</v>
      </c>
      <c r="T6487">
        <v>733347.74193548388</v>
      </c>
      <c r="U6487">
        <v>1318680</v>
      </c>
      <c r="V6487">
        <v>585332.25806451612</v>
      </c>
      <c r="W6487">
        <v>0.79816466949183118</v>
      </c>
      <c r="X6487" t="s">
        <v>180</v>
      </c>
    </row>
    <row r="6488" spans="1:24" x14ac:dyDescent="0.35">
      <c r="A6488">
        <v>3301067635</v>
      </c>
      <c r="B6488" t="s">
        <v>168</v>
      </c>
      <c r="C6488" t="s">
        <v>168</v>
      </c>
      <c r="D6488">
        <v>0</v>
      </c>
      <c r="E6488">
        <v>0</v>
      </c>
      <c r="F6488">
        <v>2</v>
      </c>
      <c r="G6488">
        <v>122450</v>
      </c>
      <c r="H6488">
        <v>1</v>
      </c>
      <c r="I6488">
        <v>5000</v>
      </c>
      <c r="J6488">
        <v>0</v>
      </c>
      <c r="K6488">
        <v>0</v>
      </c>
      <c r="L6488">
        <v>0</v>
      </c>
      <c r="M6488">
        <v>0</v>
      </c>
      <c r="N6488">
        <v>1004500</v>
      </c>
      <c r="O6488">
        <v>1131950</v>
      </c>
      <c r="P6488" t="s">
        <v>5</v>
      </c>
      <c r="Q6488" t="s">
        <v>16</v>
      </c>
      <c r="R6488" t="s">
        <v>169</v>
      </c>
      <c r="S6488" t="s">
        <v>170</v>
      </c>
      <c r="T6488">
        <v>730290.32258064509</v>
      </c>
      <c r="U6488">
        <v>197100</v>
      </c>
      <c r="V6488">
        <v>-533190.32258064509</v>
      </c>
      <c r="W6488">
        <v>-0.73010733689650609</v>
      </c>
      <c r="X6488" t="s">
        <v>349</v>
      </c>
    </row>
    <row r="6489" spans="1:24" x14ac:dyDescent="0.35">
      <c r="A6489">
        <v>6001131990</v>
      </c>
      <c r="B6489" t="s">
        <v>168</v>
      </c>
      <c r="C6489" t="s">
        <v>168</v>
      </c>
      <c r="D6489">
        <v>0</v>
      </c>
      <c r="E6489">
        <v>0</v>
      </c>
      <c r="F6489">
        <v>1</v>
      </c>
      <c r="G6489">
        <v>145199</v>
      </c>
      <c r="H6489">
        <v>8</v>
      </c>
      <c r="I6489">
        <v>535000</v>
      </c>
      <c r="J6489">
        <v>0</v>
      </c>
      <c r="K6489">
        <v>0</v>
      </c>
      <c r="L6489">
        <v>5</v>
      </c>
      <c r="M6489">
        <v>1012000</v>
      </c>
      <c r="N6489">
        <v>60000</v>
      </c>
      <c r="O6489">
        <v>1752199</v>
      </c>
      <c r="P6489" t="s">
        <v>5</v>
      </c>
      <c r="Q6489" t="s">
        <v>11</v>
      </c>
      <c r="R6489" t="s">
        <v>169</v>
      </c>
      <c r="S6489" t="s">
        <v>170</v>
      </c>
      <c r="T6489">
        <v>1130450.9677419355</v>
      </c>
      <c r="U6489">
        <v>817380</v>
      </c>
      <c r="V6489">
        <v>-313070.96774193551</v>
      </c>
      <c r="W6489">
        <v>-0.27694342937075067</v>
      </c>
      <c r="X6489" t="s">
        <v>263</v>
      </c>
    </row>
    <row r="6490" spans="1:24" x14ac:dyDescent="0.35">
      <c r="A6490">
        <v>3300017621</v>
      </c>
      <c r="B6490" t="s">
        <v>168</v>
      </c>
      <c r="C6490" t="s">
        <v>168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1177500</v>
      </c>
      <c r="O6490">
        <v>1177500</v>
      </c>
      <c r="P6490" t="s">
        <v>5</v>
      </c>
      <c r="Q6490" t="s">
        <v>6</v>
      </c>
      <c r="R6490" t="s">
        <v>169</v>
      </c>
      <c r="S6490" t="s">
        <v>170</v>
      </c>
      <c r="T6490">
        <v>759677.41935483867</v>
      </c>
      <c r="U6490">
        <v>1099500</v>
      </c>
      <c r="V6490">
        <v>339822.58064516133</v>
      </c>
      <c r="W6490">
        <v>0.44732484076433132</v>
      </c>
      <c r="X6490" t="s">
        <v>309</v>
      </c>
    </row>
    <row r="6491" spans="1:24" x14ac:dyDescent="0.35">
      <c r="A6491">
        <v>6001131879</v>
      </c>
      <c r="B6491" t="s">
        <v>168</v>
      </c>
      <c r="C6491" t="s">
        <v>168</v>
      </c>
      <c r="D6491">
        <v>0</v>
      </c>
      <c r="E6491">
        <v>0</v>
      </c>
      <c r="F6491">
        <v>14</v>
      </c>
      <c r="G6491">
        <v>366736</v>
      </c>
      <c r="H6491">
        <v>54</v>
      </c>
      <c r="I6491">
        <v>1400000</v>
      </c>
      <c r="J6491">
        <v>0</v>
      </c>
      <c r="K6491">
        <v>0</v>
      </c>
      <c r="L6491">
        <v>11</v>
      </c>
      <c r="M6491">
        <v>396400</v>
      </c>
      <c r="N6491">
        <v>57000</v>
      </c>
      <c r="O6491">
        <v>2220136</v>
      </c>
      <c r="P6491" t="s">
        <v>5</v>
      </c>
      <c r="Q6491" t="s">
        <v>11</v>
      </c>
      <c r="R6491" t="s">
        <v>169</v>
      </c>
      <c r="S6491" t="s">
        <v>170</v>
      </c>
      <c r="T6491">
        <v>1432345.8064516131</v>
      </c>
      <c r="U6491">
        <v>1157592</v>
      </c>
      <c r="V6491">
        <v>-274753.80645161308</v>
      </c>
      <c r="W6491">
        <v>-0.19182086142470567</v>
      </c>
      <c r="X6491" t="s">
        <v>385</v>
      </c>
    </row>
    <row r="6492" spans="1:24" x14ac:dyDescent="0.35">
      <c r="A6492">
        <v>3301020652</v>
      </c>
      <c r="B6492" t="s">
        <v>168</v>
      </c>
      <c r="C6492" t="s">
        <v>168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305000</v>
      </c>
      <c r="O6492">
        <v>305000</v>
      </c>
      <c r="P6492" t="s">
        <v>5</v>
      </c>
      <c r="Q6492" t="s">
        <v>12</v>
      </c>
      <c r="R6492" t="s">
        <v>169</v>
      </c>
      <c r="S6492" t="s">
        <v>170</v>
      </c>
      <c r="T6492">
        <v>196774.19354838709</v>
      </c>
      <c r="U6492">
        <v>295000</v>
      </c>
      <c r="V6492">
        <v>98225.806451612909</v>
      </c>
      <c r="W6492">
        <v>0.49918032786885247</v>
      </c>
      <c r="X6492" t="s">
        <v>381</v>
      </c>
    </row>
    <row r="6493" spans="1:24" x14ac:dyDescent="0.35">
      <c r="A6493">
        <v>3301072674</v>
      </c>
      <c r="B6493" t="s">
        <v>168</v>
      </c>
      <c r="C6493" t="s">
        <v>168</v>
      </c>
      <c r="D6493">
        <v>0</v>
      </c>
      <c r="E6493">
        <v>0</v>
      </c>
      <c r="F6493">
        <v>1</v>
      </c>
      <c r="G6493">
        <v>38699</v>
      </c>
      <c r="H6493">
        <v>42</v>
      </c>
      <c r="I6493">
        <v>1180000</v>
      </c>
      <c r="J6493">
        <v>0</v>
      </c>
      <c r="K6493">
        <v>0</v>
      </c>
      <c r="L6493">
        <v>2</v>
      </c>
      <c r="M6493">
        <v>204800</v>
      </c>
      <c r="N6493">
        <v>280000</v>
      </c>
      <c r="O6493">
        <v>1703499</v>
      </c>
      <c r="P6493" t="s">
        <v>5</v>
      </c>
      <c r="Q6493" t="s">
        <v>13</v>
      </c>
      <c r="R6493" t="s">
        <v>169</v>
      </c>
      <c r="S6493" t="s">
        <v>170</v>
      </c>
      <c r="T6493">
        <v>1099031.6129032257</v>
      </c>
      <c r="U6493">
        <v>1292897</v>
      </c>
      <c r="V6493">
        <v>193865.3870967743</v>
      </c>
      <c r="W6493">
        <v>0.17639655203789384</v>
      </c>
      <c r="X6493" t="s">
        <v>378</v>
      </c>
    </row>
    <row r="6494" spans="1:24" x14ac:dyDescent="0.35">
      <c r="A6494">
        <v>3301063879</v>
      </c>
      <c r="B6494" t="s">
        <v>168</v>
      </c>
      <c r="C6494" t="s">
        <v>168</v>
      </c>
      <c r="D6494">
        <v>0</v>
      </c>
      <c r="E6494">
        <v>0</v>
      </c>
      <c r="F6494">
        <v>5</v>
      </c>
      <c r="G6494">
        <v>242600</v>
      </c>
      <c r="H6494">
        <v>3</v>
      </c>
      <c r="I6494">
        <v>25000</v>
      </c>
      <c r="J6494">
        <v>0</v>
      </c>
      <c r="K6494">
        <v>0</v>
      </c>
      <c r="L6494">
        <v>1</v>
      </c>
      <c r="M6494">
        <v>22400</v>
      </c>
      <c r="N6494">
        <v>420000</v>
      </c>
      <c r="O6494">
        <v>710000</v>
      </c>
      <c r="P6494" t="s">
        <v>5</v>
      </c>
      <c r="Q6494" t="s">
        <v>17</v>
      </c>
      <c r="R6494" t="s">
        <v>169</v>
      </c>
      <c r="S6494" t="s">
        <v>170</v>
      </c>
      <c r="T6494">
        <v>458064.51612903224</v>
      </c>
      <c r="U6494">
        <v>788199</v>
      </c>
      <c r="V6494">
        <v>330134.48387096776</v>
      </c>
      <c r="W6494">
        <v>0.72071612676056351</v>
      </c>
      <c r="X6494" t="s">
        <v>311</v>
      </c>
    </row>
    <row r="6495" spans="1:24" x14ac:dyDescent="0.35">
      <c r="A6495">
        <v>3300015018</v>
      </c>
      <c r="B6495" t="s">
        <v>168</v>
      </c>
      <c r="C6495" t="s">
        <v>168</v>
      </c>
      <c r="D6495">
        <v>0</v>
      </c>
      <c r="E6495">
        <v>0</v>
      </c>
      <c r="F6495">
        <v>121</v>
      </c>
      <c r="G6495">
        <v>4970288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1188000</v>
      </c>
      <c r="O6495">
        <v>6158288</v>
      </c>
      <c r="P6495" t="s">
        <v>5</v>
      </c>
      <c r="Q6495" t="s">
        <v>8</v>
      </c>
      <c r="R6495" t="s">
        <v>169</v>
      </c>
      <c r="S6495" t="s">
        <v>170</v>
      </c>
      <c r="T6495">
        <v>3973089.0322580645</v>
      </c>
      <c r="U6495">
        <v>4357861</v>
      </c>
      <c r="V6495">
        <v>384771.96774193551</v>
      </c>
      <c r="W6495">
        <v>9.6844536988201835E-2</v>
      </c>
      <c r="X6495" t="s">
        <v>240</v>
      </c>
    </row>
    <row r="6496" spans="1:24" x14ac:dyDescent="0.35">
      <c r="A6496">
        <v>3300009505</v>
      </c>
      <c r="B6496" t="s">
        <v>168</v>
      </c>
      <c r="C6496" t="s">
        <v>168</v>
      </c>
      <c r="D6496">
        <v>0</v>
      </c>
      <c r="E6496">
        <v>0</v>
      </c>
      <c r="F6496">
        <v>432</v>
      </c>
      <c r="G6496">
        <v>24415409</v>
      </c>
      <c r="H6496">
        <v>67</v>
      </c>
      <c r="I6496">
        <v>2960000</v>
      </c>
      <c r="J6496">
        <v>0</v>
      </c>
      <c r="K6496">
        <v>0</v>
      </c>
      <c r="L6496">
        <v>298</v>
      </c>
      <c r="M6496">
        <v>18679941</v>
      </c>
      <c r="N6496">
        <v>5291000</v>
      </c>
      <c r="O6496">
        <v>51346350</v>
      </c>
      <c r="P6496" t="s">
        <v>5</v>
      </c>
      <c r="Q6496" t="s">
        <v>12</v>
      </c>
      <c r="R6496" t="s">
        <v>169</v>
      </c>
      <c r="S6496" t="s">
        <v>170</v>
      </c>
      <c r="T6496">
        <v>33126677.419354837</v>
      </c>
      <c r="U6496">
        <v>27724665</v>
      </c>
      <c r="V6496">
        <v>-5402012.4193548374</v>
      </c>
      <c r="W6496">
        <v>-0.16307136242400866</v>
      </c>
      <c r="X6496" t="s">
        <v>302</v>
      </c>
    </row>
    <row r="6497" spans="1:24" x14ac:dyDescent="0.35">
      <c r="A6497">
        <v>6001137826</v>
      </c>
      <c r="B6497" t="s">
        <v>168</v>
      </c>
      <c r="C6497" t="s">
        <v>168</v>
      </c>
      <c r="D6497">
        <v>0</v>
      </c>
      <c r="E6497">
        <v>0</v>
      </c>
      <c r="F6497">
        <v>19</v>
      </c>
      <c r="G6497">
        <v>622975</v>
      </c>
      <c r="H6497">
        <v>1</v>
      </c>
      <c r="I6497">
        <v>15000</v>
      </c>
      <c r="J6497">
        <v>0</v>
      </c>
      <c r="K6497">
        <v>0</v>
      </c>
      <c r="L6497">
        <v>0</v>
      </c>
      <c r="M6497">
        <v>0</v>
      </c>
      <c r="N6497">
        <v>75000</v>
      </c>
      <c r="O6497">
        <v>712975</v>
      </c>
      <c r="P6497" t="s">
        <v>5</v>
      </c>
      <c r="Q6497" t="s">
        <v>14</v>
      </c>
      <c r="R6497" t="s">
        <v>169</v>
      </c>
      <c r="S6497" t="s">
        <v>170</v>
      </c>
      <c r="T6497">
        <v>459983.87096774194</v>
      </c>
      <c r="U6497">
        <v>466481</v>
      </c>
      <c r="V6497">
        <v>6497.1290322580608</v>
      </c>
      <c r="W6497">
        <v>1.4124688803955232E-2</v>
      </c>
      <c r="X6497" t="s">
        <v>366</v>
      </c>
    </row>
    <row r="6498" spans="1:24" x14ac:dyDescent="0.35">
      <c r="A6498">
        <v>3300018832</v>
      </c>
      <c r="B6498" t="s">
        <v>168</v>
      </c>
      <c r="C6498" t="s">
        <v>168</v>
      </c>
      <c r="D6498">
        <v>0</v>
      </c>
      <c r="E6498">
        <v>0</v>
      </c>
      <c r="F6498">
        <v>56</v>
      </c>
      <c r="G6498">
        <v>2127054</v>
      </c>
      <c r="H6498">
        <v>1</v>
      </c>
      <c r="I6498">
        <v>10000</v>
      </c>
      <c r="J6498">
        <v>0</v>
      </c>
      <c r="K6498">
        <v>0</v>
      </c>
      <c r="L6498">
        <v>0</v>
      </c>
      <c r="M6498">
        <v>0</v>
      </c>
      <c r="N6498">
        <v>638100</v>
      </c>
      <c r="O6498">
        <v>2775154</v>
      </c>
      <c r="P6498" t="s">
        <v>5</v>
      </c>
      <c r="Q6498" t="s">
        <v>6</v>
      </c>
      <c r="R6498" t="s">
        <v>169</v>
      </c>
      <c r="S6498" t="s">
        <v>170</v>
      </c>
      <c r="T6498">
        <v>1790421.935483871</v>
      </c>
      <c r="U6498">
        <v>1643924</v>
      </c>
      <c r="V6498">
        <v>-146497.93548387103</v>
      </c>
      <c r="W6498">
        <v>-8.1823134860263602E-2</v>
      </c>
      <c r="X6498" t="s">
        <v>232</v>
      </c>
    </row>
    <row r="6499" spans="1:24" x14ac:dyDescent="0.35">
      <c r="A6499">
        <v>3301036638</v>
      </c>
      <c r="B6499" t="s">
        <v>168</v>
      </c>
      <c r="C6499" t="s">
        <v>168</v>
      </c>
      <c r="D6499">
        <v>0</v>
      </c>
      <c r="E6499">
        <v>0</v>
      </c>
      <c r="F6499">
        <v>4</v>
      </c>
      <c r="G6499">
        <v>201996</v>
      </c>
      <c r="H6499">
        <v>5</v>
      </c>
      <c r="I6499">
        <v>205000</v>
      </c>
      <c r="J6499">
        <v>0</v>
      </c>
      <c r="K6499">
        <v>0</v>
      </c>
      <c r="L6499">
        <v>5</v>
      </c>
      <c r="M6499">
        <v>312000</v>
      </c>
      <c r="N6499">
        <v>194000</v>
      </c>
      <c r="O6499">
        <v>912996</v>
      </c>
      <c r="P6499" t="s">
        <v>5</v>
      </c>
      <c r="Q6499" t="s">
        <v>9</v>
      </c>
      <c r="R6499" t="s">
        <v>169</v>
      </c>
      <c r="S6499" t="s">
        <v>170</v>
      </c>
      <c r="T6499">
        <v>589029.67741935491</v>
      </c>
      <c r="U6499">
        <v>567496</v>
      </c>
      <c r="V6499">
        <v>-21533.677419354906</v>
      </c>
      <c r="W6499">
        <v>-3.6557881962243077E-2</v>
      </c>
      <c r="X6499" t="s">
        <v>359</v>
      </c>
    </row>
    <row r="6500" spans="1:24" x14ac:dyDescent="0.35">
      <c r="A6500">
        <v>3301001659</v>
      </c>
      <c r="B6500" t="s">
        <v>168</v>
      </c>
      <c r="C6500" t="s">
        <v>168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80</v>
      </c>
      <c r="K6500">
        <v>1066000</v>
      </c>
      <c r="L6500">
        <v>0</v>
      </c>
      <c r="M6500">
        <v>0</v>
      </c>
      <c r="N6500">
        <v>555000</v>
      </c>
      <c r="O6500">
        <v>1621000</v>
      </c>
      <c r="P6500" t="s">
        <v>5</v>
      </c>
      <c r="Q6500" t="s">
        <v>16</v>
      </c>
      <c r="R6500" t="s">
        <v>169</v>
      </c>
      <c r="S6500" t="s">
        <v>170</v>
      </c>
      <c r="T6500">
        <v>1045806.4516129032</v>
      </c>
      <c r="U6500">
        <v>529751</v>
      </c>
      <c r="V6500">
        <v>-516055.45161290315</v>
      </c>
      <c r="W6500">
        <v>-0.49345215916101171</v>
      </c>
      <c r="X6500" t="s">
        <v>377</v>
      </c>
    </row>
    <row r="6501" spans="1:24" x14ac:dyDescent="0.35">
      <c r="A6501">
        <v>3301012295</v>
      </c>
      <c r="B6501" t="s">
        <v>168</v>
      </c>
      <c r="C6501" t="s">
        <v>168</v>
      </c>
      <c r="D6501">
        <v>0</v>
      </c>
      <c r="E6501">
        <v>0</v>
      </c>
      <c r="F6501">
        <v>6</v>
      </c>
      <c r="G6501">
        <v>367699</v>
      </c>
      <c r="H6501">
        <v>27</v>
      </c>
      <c r="I6501">
        <v>1025000</v>
      </c>
      <c r="J6501">
        <v>0</v>
      </c>
      <c r="K6501">
        <v>0</v>
      </c>
      <c r="L6501">
        <v>5</v>
      </c>
      <c r="M6501">
        <v>252000</v>
      </c>
      <c r="N6501">
        <v>352500</v>
      </c>
      <c r="O6501">
        <v>1997199</v>
      </c>
      <c r="P6501" t="s">
        <v>5</v>
      </c>
      <c r="Q6501" t="s">
        <v>17</v>
      </c>
      <c r="R6501" t="s">
        <v>169</v>
      </c>
      <c r="S6501" t="s">
        <v>170</v>
      </c>
      <c r="T6501">
        <v>1288515.4838709678</v>
      </c>
      <c r="U6501">
        <v>1537649</v>
      </c>
      <c r="V6501">
        <v>249133.51612903224</v>
      </c>
      <c r="W6501">
        <v>0.19334926063952573</v>
      </c>
      <c r="X6501" t="s">
        <v>253</v>
      </c>
    </row>
    <row r="6502" spans="1:24" x14ac:dyDescent="0.35">
      <c r="A6502">
        <v>3300009759</v>
      </c>
      <c r="B6502" t="s">
        <v>168</v>
      </c>
      <c r="C6502" t="s">
        <v>168</v>
      </c>
      <c r="D6502">
        <v>0</v>
      </c>
      <c r="E6502">
        <v>0</v>
      </c>
      <c r="F6502">
        <v>1</v>
      </c>
      <c r="G6502">
        <v>56400</v>
      </c>
      <c r="H6502">
        <v>19</v>
      </c>
      <c r="I6502">
        <v>375000</v>
      </c>
      <c r="J6502">
        <v>0</v>
      </c>
      <c r="K6502">
        <v>0</v>
      </c>
      <c r="L6502">
        <v>2</v>
      </c>
      <c r="M6502">
        <v>204800</v>
      </c>
      <c r="N6502">
        <v>4745000</v>
      </c>
      <c r="O6502">
        <v>5381200</v>
      </c>
      <c r="P6502" t="s">
        <v>5</v>
      </c>
      <c r="Q6502" t="s">
        <v>16</v>
      </c>
      <c r="R6502" t="s">
        <v>169</v>
      </c>
      <c r="S6502" t="s">
        <v>170</v>
      </c>
      <c r="T6502">
        <v>3471741.935483871</v>
      </c>
      <c r="U6502">
        <v>884400</v>
      </c>
      <c r="V6502">
        <v>-2587341.935483871</v>
      </c>
      <c r="W6502">
        <v>-0.74525756336876525</v>
      </c>
      <c r="X6502" t="s">
        <v>384</v>
      </c>
    </row>
    <row r="6503" spans="1:24" x14ac:dyDescent="0.35">
      <c r="A6503">
        <v>3300013764</v>
      </c>
      <c r="B6503" t="s">
        <v>168</v>
      </c>
      <c r="C6503" t="s">
        <v>168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1070000</v>
      </c>
      <c r="O6503">
        <v>1070000</v>
      </c>
      <c r="P6503" t="s">
        <v>5</v>
      </c>
      <c r="Q6503" t="s">
        <v>8</v>
      </c>
      <c r="R6503" t="s">
        <v>169</v>
      </c>
      <c r="S6503" t="s">
        <v>170</v>
      </c>
      <c r="T6503">
        <v>690322.58064516133</v>
      </c>
      <c r="U6503">
        <v>1220000</v>
      </c>
      <c r="V6503">
        <v>529677.41935483867</v>
      </c>
      <c r="W6503">
        <v>0.7672897196261681</v>
      </c>
      <c r="X6503" t="s">
        <v>175</v>
      </c>
    </row>
    <row r="6504" spans="1:24" x14ac:dyDescent="0.35">
      <c r="A6504">
        <v>3301065181</v>
      </c>
      <c r="B6504" t="s">
        <v>168</v>
      </c>
      <c r="C6504" t="s">
        <v>168</v>
      </c>
      <c r="D6504">
        <v>0</v>
      </c>
      <c r="E6504">
        <v>0</v>
      </c>
      <c r="F6504">
        <v>138</v>
      </c>
      <c r="G6504">
        <v>9109532</v>
      </c>
      <c r="H6504">
        <v>6</v>
      </c>
      <c r="I6504">
        <v>255000</v>
      </c>
      <c r="J6504">
        <v>0</v>
      </c>
      <c r="K6504">
        <v>0</v>
      </c>
      <c r="L6504">
        <v>1</v>
      </c>
      <c r="M6504">
        <v>202400</v>
      </c>
      <c r="N6504">
        <v>619700</v>
      </c>
      <c r="O6504">
        <v>10186632</v>
      </c>
      <c r="P6504" t="s">
        <v>5</v>
      </c>
      <c r="Q6504" t="s">
        <v>7</v>
      </c>
      <c r="R6504" t="s">
        <v>169</v>
      </c>
      <c r="S6504" t="s">
        <v>170</v>
      </c>
      <c r="T6504">
        <v>6572020.6451612907</v>
      </c>
      <c r="U6504">
        <v>10310825</v>
      </c>
      <c r="V6504">
        <v>3738804.3548387093</v>
      </c>
      <c r="W6504">
        <v>0.5688972321764445</v>
      </c>
      <c r="X6504" t="s">
        <v>317</v>
      </c>
    </row>
    <row r="6505" spans="1:24" x14ac:dyDescent="0.35">
      <c r="A6505">
        <v>3300017701</v>
      </c>
      <c r="B6505" t="s">
        <v>168</v>
      </c>
      <c r="C6505" t="s">
        <v>168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1</v>
      </c>
      <c r="M6505">
        <v>22400</v>
      </c>
      <c r="N6505">
        <v>1462800</v>
      </c>
      <c r="O6505">
        <v>1485200</v>
      </c>
      <c r="P6505" t="s">
        <v>5</v>
      </c>
      <c r="Q6505" t="s">
        <v>6</v>
      </c>
      <c r="R6505" t="s">
        <v>181</v>
      </c>
      <c r="S6505" t="s">
        <v>170</v>
      </c>
      <c r="T6505">
        <v>958193.54838709685</v>
      </c>
      <c r="U6505">
        <v>5755500</v>
      </c>
      <c r="V6505">
        <v>4797306.4516129028</v>
      </c>
      <c r="W6505">
        <v>5.0066152706706166</v>
      </c>
      <c r="X6505" t="s">
        <v>295</v>
      </c>
    </row>
    <row r="6506" spans="1:24" x14ac:dyDescent="0.35">
      <c r="A6506">
        <v>3300000248</v>
      </c>
      <c r="B6506" t="s">
        <v>168</v>
      </c>
      <c r="C6506" t="s">
        <v>168</v>
      </c>
      <c r="D6506">
        <v>0</v>
      </c>
      <c r="E6506">
        <v>0</v>
      </c>
      <c r="F6506">
        <v>1</v>
      </c>
      <c r="G6506">
        <v>46199</v>
      </c>
      <c r="H6506">
        <v>10</v>
      </c>
      <c r="I6506">
        <v>290000</v>
      </c>
      <c r="J6506">
        <v>0</v>
      </c>
      <c r="K6506">
        <v>0</v>
      </c>
      <c r="L6506">
        <v>1</v>
      </c>
      <c r="M6506">
        <v>102400</v>
      </c>
      <c r="N6506">
        <v>57000</v>
      </c>
      <c r="O6506">
        <v>495599</v>
      </c>
      <c r="P6506" t="s">
        <v>5</v>
      </c>
      <c r="Q6506" t="s">
        <v>11</v>
      </c>
      <c r="R6506" t="s">
        <v>169</v>
      </c>
      <c r="S6506" t="s">
        <v>170</v>
      </c>
      <c r="T6506">
        <v>319741.29032258067</v>
      </c>
      <c r="U6506">
        <v>643496</v>
      </c>
      <c r="V6506">
        <v>323754.70967741933</v>
      </c>
      <c r="W6506">
        <v>1.012552083438425</v>
      </c>
      <c r="X6506" t="s">
        <v>365</v>
      </c>
    </row>
    <row r="6507" spans="1:24" x14ac:dyDescent="0.35">
      <c r="A6507">
        <v>3300014091</v>
      </c>
      <c r="B6507" t="s">
        <v>168</v>
      </c>
      <c r="C6507" t="s">
        <v>168</v>
      </c>
      <c r="D6507">
        <v>0</v>
      </c>
      <c r="E6507">
        <v>0</v>
      </c>
      <c r="F6507">
        <v>13</v>
      </c>
      <c r="G6507">
        <v>564128</v>
      </c>
      <c r="H6507">
        <v>0</v>
      </c>
      <c r="I6507">
        <v>0</v>
      </c>
      <c r="J6507">
        <v>3</v>
      </c>
      <c r="K6507">
        <v>40494</v>
      </c>
      <c r="L6507">
        <v>0</v>
      </c>
      <c r="M6507">
        <v>0</v>
      </c>
      <c r="N6507">
        <v>1350600</v>
      </c>
      <c r="O6507">
        <v>1955222</v>
      </c>
      <c r="P6507" t="s">
        <v>5</v>
      </c>
      <c r="Q6507" t="s">
        <v>8</v>
      </c>
      <c r="R6507" t="s">
        <v>169</v>
      </c>
      <c r="S6507" t="s">
        <v>170</v>
      </c>
      <c r="T6507">
        <v>1261433.5483870967</v>
      </c>
      <c r="U6507">
        <v>2213377</v>
      </c>
      <c r="V6507">
        <v>951943.45161290327</v>
      </c>
      <c r="W6507">
        <v>0.75465208042871867</v>
      </c>
      <c r="X6507" t="s">
        <v>262</v>
      </c>
    </row>
    <row r="6508" spans="1:24" x14ac:dyDescent="0.35">
      <c r="A6508">
        <v>3301072761</v>
      </c>
      <c r="B6508" t="s">
        <v>168</v>
      </c>
      <c r="C6508" t="s">
        <v>168</v>
      </c>
      <c r="D6508">
        <v>0</v>
      </c>
      <c r="E6508">
        <v>0</v>
      </c>
      <c r="F6508">
        <v>7</v>
      </c>
      <c r="G6508">
        <v>252891</v>
      </c>
      <c r="H6508">
        <v>7</v>
      </c>
      <c r="I6508">
        <v>270000</v>
      </c>
      <c r="J6508">
        <v>0</v>
      </c>
      <c r="K6508">
        <v>0</v>
      </c>
      <c r="L6508">
        <v>7</v>
      </c>
      <c r="M6508">
        <v>1076800</v>
      </c>
      <c r="N6508">
        <v>171000</v>
      </c>
      <c r="O6508">
        <v>1770691</v>
      </c>
      <c r="P6508" t="s">
        <v>5</v>
      </c>
      <c r="Q6508" t="s">
        <v>13</v>
      </c>
      <c r="R6508" t="s">
        <v>169</v>
      </c>
      <c r="S6508" t="s">
        <v>170</v>
      </c>
      <c r="T6508">
        <v>1142381.2903225806</v>
      </c>
      <c r="U6508">
        <v>1556695</v>
      </c>
      <c r="V6508">
        <v>414313.70967741939</v>
      </c>
      <c r="W6508">
        <v>0.36267550351811817</v>
      </c>
      <c r="X6508" t="s">
        <v>387</v>
      </c>
    </row>
    <row r="6509" spans="1:24" x14ac:dyDescent="0.35">
      <c r="A6509">
        <v>3301074359</v>
      </c>
      <c r="B6509" t="s">
        <v>168</v>
      </c>
      <c r="C6509" t="s">
        <v>168</v>
      </c>
      <c r="D6509">
        <v>0</v>
      </c>
      <c r="E6509">
        <v>0</v>
      </c>
      <c r="F6509">
        <v>2</v>
      </c>
      <c r="G6509">
        <v>59400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303000</v>
      </c>
      <c r="O6509">
        <v>362400</v>
      </c>
      <c r="P6509" t="s">
        <v>5</v>
      </c>
      <c r="Q6509" t="s">
        <v>12</v>
      </c>
      <c r="R6509" t="s">
        <v>169</v>
      </c>
      <c r="S6509" t="s">
        <v>170</v>
      </c>
      <c r="T6509">
        <v>233806.45161290321</v>
      </c>
      <c r="U6509">
        <v>433000</v>
      </c>
      <c r="V6509">
        <v>199193.54838709679</v>
      </c>
      <c r="W6509">
        <v>0.85195916114790293</v>
      </c>
      <c r="X6509" t="s">
        <v>354</v>
      </c>
    </row>
    <row r="6510" spans="1:24" x14ac:dyDescent="0.35">
      <c r="A6510">
        <v>3301066116</v>
      </c>
      <c r="B6510" t="s">
        <v>168</v>
      </c>
      <c r="C6510" t="s">
        <v>168</v>
      </c>
      <c r="D6510">
        <v>0</v>
      </c>
      <c r="E6510">
        <v>0</v>
      </c>
      <c r="F6510">
        <v>55</v>
      </c>
      <c r="G6510">
        <v>1514943</v>
      </c>
      <c r="H6510">
        <v>3</v>
      </c>
      <c r="I6510">
        <v>95000</v>
      </c>
      <c r="J6510">
        <v>0</v>
      </c>
      <c r="K6510">
        <v>0</v>
      </c>
      <c r="L6510">
        <v>5</v>
      </c>
      <c r="M6510">
        <v>272000</v>
      </c>
      <c r="N6510">
        <v>57000</v>
      </c>
      <c r="O6510">
        <v>1938943</v>
      </c>
      <c r="P6510" t="s">
        <v>5</v>
      </c>
      <c r="Q6510" t="s">
        <v>13</v>
      </c>
      <c r="R6510" t="s">
        <v>169</v>
      </c>
      <c r="S6510" t="s">
        <v>170</v>
      </c>
      <c r="T6510">
        <v>1250930.9677419355</v>
      </c>
      <c r="U6510">
        <v>944066</v>
      </c>
      <c r="V6510">
        <v>-306864.96774193551</v>
      </c>
      <c r="W6510">
        <v>-0.24530927417670356</v>
      </c>
      <c r="X6510" t="s">
        <v>282</v>
      </c>
    </row>
    <row r="6511" spans="1:24" x14ac:dyDescent="0.35">
      <c r="A6511">
        <v>3300013993</v>
      </c>
      <c r="B6511" t="s">
        <v>168</v>
      </c>
      <c r="C6511" t="s">
        <v>168</v>
      </c>
      <c r="D6511">
        <v>0</v>
      </c>
      <c r="E6511">
        <v>0</v>
      </c>
      <c r="F6511">
        <v>33</v>
      </c>
      <c r="G6511">
        <v>1533770</v>
      </c>
      <c r="H6511">
        <v>2</v>
      </c>
      <c r="I6511">
        <v>100000</v>
      </c>
      <c r="J6511">
        <v>0</v>
      </c>
      <c r="K6511">
        <v>0</v>
      </c>
      <c r="L6511">
        <v>1</v>
      </c>
      <c r="M6511">
        <v>52400</v>
      </c>
      <c r="N6511">
        <v>954500</v>
      </c>
      <c r="O6511">
        <v>2640670</v>
      </c>
      <c r="P6511" t="s">
        <v>5</v>
      </c>
      <c r="Q6511" t="s">
        <v>7</v>
      </c>
      <c r="R6511" t="s">
        <v>169</v>
      </c>
      <c r="S6511" t="s">
        <v>170</v>
      </c>
      <c r="T6511">
        <v>1703658.064516129</v>
      </c>
      <c r="U6511">
        <v>2199184</v>
      </c>
      <c r="V6511">
        <v>495525.93548387103</v>
      </c>
      <c r="W6511">
        <v>0.290859971143687</v>
      </c>
      <c r="X6511" t="s">
        <v>299</v>
      </c>
    </row>
    <row r="6512" spans="1:24" x14ac:dyDescent="0.35">
      <c r="A6512">
        <v>3301069185</v>
      </c>
      <c r="B6512" t="s">
        <v>168</v>
      </c>
      <c r="C6512" t="s">
        <v>168</v>
      </c>
      <c r="D6512">
        <v>0</v>
      </c>
      <c r="E6512">
        <v>0</v>
      </c>
      <c r="F6512">
        <v>59</v>
      </c>
      <c r="G6512">
        <v>2169938</v>
      </c>
      <c r="H6512">
        <v>39</v>
      </c>
      <c r="I6512">
        <v>1055000</v>
      </c>
      <c r="J6512">
        <v>0</v>
      </c>
      <c r="K6512">
        <v>0</v>
      </c>
      <c r="L6512">
        <v>5</v>
      </c>
      <c r="M6512">
        <v>412000</v>
      </c>
      <c r="N6512">
        <v>164000</v>
      </c>
      <c r="O6512">
        <v>3800938</v>
      </c>
      <c r="P6512" t="s">
        <v>5</v>
      </c>
      <c r="Q6512" t="s">
        <v>9</v>
      </c>
      <c r="R6512" t="s">
        <v>169</v>
      </c>
      <c r="S6512" t="s">
        <v>170</v>
      </c>
      <c r="T6512">
        <v>2452218.064516129</v>
      </c>
      <c r="U6512">
        <v>3167431</v>
      </c>
      <c r="V6512">
        <v>715212.93548387103</v>
      </c>
      <c r="W6512">
        <v>0.29165959823601439</v>
      </c>
      <c r="X6512" t="s">
        <v>359</v>
      </c>
    </row>
    <row r="6513" spans="1:24" x14ac:dyDescent="0.35">
      <c r="A6513">
        <v>3300014530</v>
      </c>
      <c r="B6513" t="s">
        <v>168</v>
      </c>
      <c r="C6513" t="s">
        <v>168</v>
      </c>
      <c r="D6513">
        <v>0</v>
      </c>
      <c r="E6513">
        <v>0</v>
      </c>
      <c r="F6513">
        <v>50</v>
      </c>
      <c r="G6513">
        <v>1438297</v>
      </c>
      <c r="H6513">
        <v>42</v>
      </c>
      <c r="I6513">
        <v>1315000</v>
      </c>
      <c r="J6513">
        <v>0</v>
      </c>
      <c r="K6513">
        <v>0</v>
      </c>
      <c r="L6513">
        <v>139</v>
      </c>
      <c r="M6513">
        <v>11033600</v>
      </c>
      <c r="N6513">
        <v>342000</v>
      </c>
      <c r="O6513">
        <v>14128897</v>
      </c>
      <c r="P6513" t="s">
        <v>5</v>
      </c>
      <c r="Q6513" t="s">
        <v>8</v>
      </c>
      <c r="R6513" t="s">
        <v>169</v>
      </c>
      <c r="S6513" t="s">
        <v>170</v>
      </c>
      <c r="T6513">
        <v>9115417.4193548393</v>
      </c>
      <c r="U6513">
        <v>8637130</v>
      </c>
      <c r="V6513">
        <v>-478287.41935483925</v>
      </c>
      <c r="W6513">
        <v>-5.2470160975764846E-2</v>
      </c>
      <c r="X6513" t="s">
        <v>300</v>
      </c>
    </row>
    <row r="6514" spans="1:24" x14ac:dyDescent="0.35">
      <c r="A6514">
        <v>3301071238</v>
      </c>
      <c r="B6514" t="s">
        <v>168</v>
      </c>
      <c r="C6514" t="s">
        <v>168</v>
      </c>
      <c r="D6514">
        <v>0</v>
      </c>
      <c r="E6514">
        <v>0</v>
      </c>
      <c r="F6514">
        <v>33</v>
      </c>
      <c r="G6514">
        <v>805278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258000</v>
      </c>
      <c r="O6514">
        <v>1063278</v>
      </c>
      <c r="P6514" t="s">
        <v>5</v>
      </c>
      <c r="Q6514" t="s">
        <v>17</v>
      </c>
      <c r="R6514" t="s">
        <v>169</v>
      </c>
      <c r="S6514" t="s">
        <v>170</v>
      </c>
      <c r="T6514">
        <v>685985.80645161285</v>
      </c>
      <c r="U6514">
        <v>501786</v>
      </c>
      <c r="V6514">
        <v>-184199.80645161285</v>
      </c>
      <c r="W6514">
        <v>-0.26851839312014347</v>
      </c>
      <c r="X6514" t="s">
        <v>202</v>
      </c>
    </row>
    <row r="6515" spans="1:24" x14ac:dyDescent="0.35">
      <c r="A6515">
        <v>3301069788</v>
      </c>
      <c r="B6515" t="s">
        <v>168</v>
      </c>
      <c r="C6515" t="s">
        <v>168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1</v>
      </c>
      <c r="M6515">
        <v>20000</v>
      </c>
      <c r="N6515">
        <v>3495500</v>
      </c>
      <c r="O6515">
        <v>3515500</v>
      </c>
      <c r="P6515" t="s">
        <v>5</v>
      </c>
      <c r="Q6515" t="s">
        <v>7</v>
      </c>
      <c r="R6515" t="s">
        <v>169</v>
      </c>
      <c r="S6515" t="s">
        <v>170</v>
      </c>
      <c r="T6515">
        <v>2268064.5161290322</v>
      </c>
      <c r="U6515">
        <v>4196100</v>
      </c>
      <c r="V6515">
        <v>1928035.4838709678</v>
      </c>
      <c r="W6515">
        <v>0.85007964727634766</v>
      </c>
      <c r="X6515" t="s">
        <v>288</v>
      </c>
    </row>
    <row r="6516" spans="1:24" x14ac:dyDescent="0.35">
      <c r="A6516">
        <v>3301041684</v>
      </c>
      <c r="B6516" t="s">
        <v>168</v>
      </c>
      <c r="C6516" t="s">
        <v>168</v>
      </c>
      <c r="D6516">
        <v>0</v>
      </c>
      <c r="E6516">
        <v>0</v>
      </c>
      <c r="F6516">
        <v>25</v>
      </c>
      <c r="G6516">
        <v>959974</v>
      </c>
      <c r="H6516">
        <v>66</v>
      </c>
      <c r="I6516">
        <v>2800000</v>
      </c>
      <c r="J6516">
        <v>0</v>
      </c>
      <c r="K6516">
        <v>0</v>
      </c>
      <c r="L6516">
        <v>22</v>
      </c>
      <c r="M6516">
        <v>1392800</v>
      </c>
      <c r="N6516">
        <v>150000</v>
      </c>
      <c r="O6516">
        <v>5302774</v>
      </c>
      <c r="P6516" t="s">
        <v>5</v>
      </c>
      <c r="Q6516" t="s">
        <v>14</v>
      </c>
      <c r="R6516" t="s">
        <v>169</v>
      </c>
      <c r="S6516" t="s">
        <v>170</v>
      </c>
      <c r="T6516">
        <v>3421144.5161290322</v>
      </c>
      <c r="U6516">
        <v>3279580</v>
      </c>
      <c r="V6516">
        <v>-141564.51612903224</v>
      </c>
      <c r="W6516">
        <v>-4.1379285634273733E-2</v>
      </c>
      <c r="X6516" t="s">
        <v>213</v>
      </c>
    </row>
    <row r="6517" spans="1:24" x14ac:dyDescent="0.35">
      <c r="A6517">
        <v>3300013161</v>
      </c>
      <c r="B6517" t="s">
        <v>168</v>
      </c>
      <c r="C6517" t="s">
        <v>168</v>
      </c>
      <c r="D6517">
        <v>0</v>
      </c>
      <c r="E6517">
        <v>0</v>
      </c>
      <c r="F6517">
        <v>33</v>
      </c>
      <c r="G6517">
        <v>847191</v>
      </c>
      <c r="H6517">
        <v>35</v>
      </c>
      <c r="I6517">
        <v>1053000</v>
      </c>
      <c r="J6517">
        <v>0</v>
      </c>
      <c r="K6517">
        <v>0</v>
      </c>
      <c r="L6517">
        <v>22</v>
      </c>
      <c r="M6517">
        <v>1854168</v>
      </c>
      <c r="N6517">
        <v>420000</v>
      </c>
      <c r="O6517">
        <v>4174359</v>
      </c>
      <c r="P6517" t="s">
        <v>5</v>
      </c>
      <c r="Q6517" t="s">
        <v>17</v>
      </c>
      <c r="R6517" t="s">
        <v>169</v>
      </c>
      <c r="S6517" t="s">
        <v>170</v>
      </c>
      <c r="T6517">
        <v>2693134.8387096776</v>
      </c>
      <c r="U6517">
        <v>2777656</v>
      </c>
      <c r="V6517">
        <v>84521.16129032243</v>
      </c>
      <c r="W6517">
        <v>3.1383932239656298E-2</v>
      </c>
      <c r="X6517" t="s">
        <v>278</v>
      </c>
    </row>
    <row r="6518" spans="1:24" x14ac:dyDescent="0.35">
      <c r="A6518">
        <v>3300024820</v>
      </c>
      <c r="B6518" t="s">
        <v>168</v>
      </c>
      <c r="C6518" t="s">
        <v>168</v>
      </c>
      <c r="D6518">
        <v>0</v>
      </c>
      <c r="E6518">
        <v>0</v>
      </c>
      <c r="F6518">
        <v>539</v>
      </c>
      <c r="G6518">
        <v>14856644</v>
      </c>
      <c r="H6518">
        <v>103</v>
      </c>
      <c r="I6518">
        <v>2936000</v>
      </c>
      <c r="J6518">
        <v>0</v>
      </c>
      <c r="K6518">
        <v>0</v>
      </c>
      <c r="L6518">
        <v>96</v>
      </c>
      <c r="M6518">
        <v>3920400</v>
      </c>
      <c r="N6518">
        <v>194000</v>
      </c>
      <c r="O6518">
        <v>21907044</v>
      </c>
      <c r="P6518" t="s">
        <v>5</v>
      </c>
      <c r="Q6518" t="s">
        <v>9</v>
      </c>
      <c r="R6518" t="s">
        <v>169</v>
      </c>
      <c r="S6518" t="s">
        <v>170</v>
      </c>
      <c r="T6518">
        <v>14133576.77419355</v>
      </c>
      <c r="U6518">
        <v>8878577</v>
      </c>
      <c r="V6518">
        <v>-5254999.7741935495</v>
      </c>
      <c r="W6518">
        <v>-0.37180961749106822</v>
      </c>
      <c r="X6518" t="s">
        <v>359</v>
      </c>
    </row>
    <row r="6519" spans="1:24" x14ac:dyDescent="0.35">
      <c r="A6519">
        <v>3301065568</v>
      </c>
      <c r="B6519" t="s">
        <v>168</v>
      </c>
      <c r="C6519" t="s">
        <v>168</v>
      </c>
      <c r="D6519">
        <v>0</v>
      </c>
      <c r="E6519">
        <v>0</v>
      </c>
      <c r="F6519">
        <v>30</v>
      </c>
      <c r="G6519">
        <v>1051968</v>
      </c>
      <c r="H6519">
        <v>33</v>
      </c>
      <c r="I6519">
        <v>1570000</v>
      </c>
      <c r="J6519">
        <v>0</v>
      </c>
      <c r="K6519">
        <v>0</v>
      </c>
      <c r="L6519">
        <v>14</v>
      </c>
      <c r="M6519">
        <v>403600</v>
      </c>
      <c r="N6519">
        <v>150000</v>
      </c>
      <c r="O6519">
        <v>3175568</v>
      </c>
      <c r="P6519" t="s">
        <v>5</v>
      </c>
      <c r="Q6519" t="s">
        <v>9</v>
      </c>
      <c r="R6519" t="s">
        <v>169</v>
      </c>
      <c r="S6519" t="s">
        <v>170</v>
      </c>
      <c r="T6519">
        <v>2048753.5483870967</v>
      </c>
      <c r="U6519">
        <v>4138562</v>
      </c>
      <c r="V6519">
        <v>2089808.4516129033</v>
      </c>
      <c r="W6519">
        <v>1.020038966257375</v>
      </c>
      <c r="X6519" t="s">
        <v>258</v>
      </c>
    </row>
    <row r="6520" spans="1:24" x14ac:dyDescent="0.35">
      <c r="A6520">
        <v>6001129228</v>
      </c>
      <c r="B6520" t="s">
        <v>168</v>
      </c>
      <c r="C6520" t="s">
        <v>168</v>
      </c>
      <c r="D6520">
        <v>0</v>
      </c>
      <c r="E6520">
        <v>0</v>
      </c>
      <c r="F6520">
        <v>73</v>
      </c>
      <c r="G6520">
        <v>2005520</v>
      </c>
      <c r="H6520">
        <v>210</v>
      </c>
      <c r="I6520">
        <v>5512000</v>
      </c>
      <c r="J6520">
        <v>0</v>
      </c>
      <c r="K6520">
        <v>0</v>
      </c>
      <c r="L6520">
        <v>73</v>
      </c>
      <c r="M6520">
        <v>3695200</v>
      </c>
      <c r="N6520">
        <v>171000</v>
      </c>
      <c r="O6520">
        <v>11383720</v>
      </c>
      <c r="P6520" t="s">
        <v>5</v>
      </c>
      <c r="Q6520" t="s">
        <v>13</v>
      </c>
      <c r="R6520" t="s">
        <v>169</v>
      </c>
      <c r="S6520" t="s">
        <v>170</v>
      </c>
      <c r="T6520">
        <v>7344335.4838709673</v>
      </c>
      <c r="U6520">
        <v>8803130</v>
      </c>
      <c r="V6520">
        <v>1458794.5161290327</v>
      </c>
      <c r="W6520">
        <v>0.19862852389201424</v>
      </c>
      <c r="X6520" t="s">
        <v>387</v>
      </c>
    </row>
    <row r="6521" spans="1:24" x14ac:dyDescent="0.35">
      <c r="A6521">
        <v>3301067858</v>
      </c>
      <c r="B6521" t="s">
        <v>168</v>
      </c>
      <c r="C6521" t="s">
        <v>168</v>
      </c>
      <c r="D6521">
        <v>0</v>
      </c>
      <c r="E6521">
        <v>0</v>
      </c>
      <c r="F6521">
        <v>63</v>
      </c>
      <c r="G6521">
        <v>1938537</v>
      </c>
      <c r="H6521">
        <v>50</v>
      </c>
      <c r="I6521">
        <v>865000</v>
      </c>
      <c r="J6521">
        <v>0</v>
      </c>
      <c r="K6521">
        <v>0</v>
      </c>
      <c r="L6521">
        <v>66</v>
      </c>
      <c r="M6521">
        <v>2228400</v>
      </c>
      <c r="N6521">
        <v>1865400</v>
      </c>
      <c r="O6521">
        <v>6897337</v>
      </c>
      <c r="P6521" t="s">
        <v>5</v>
      </c>
      <c r="Q6521" t="s">
        <v>17</v>
      </c>
      <c r="R6521" t="s">
        <v>169</v>
      </c>
      <c r="S6521" t="s">
        <v>170</v>
      </c>
      <c r="T6521">
        <v>4449894.8387096776</v>
      </c>
      <c r="U6521">
        <v>2060245</v>
      </c>
      <c r="V6521">
        <v>-2389649.8387096776</v>
      </c>
      <c r="W6521">
        <v>-0.5370126543041176</v>
      </c>
      <c r="X6521" t="s">
        <v>293</v>
      </c>
    </row>
    <row r="6522" spans="1:24" x14ac:dyDescent="0.35">
      <c r="A6522">
        <v>3301002189</v>
      </c>
      <c r="B6522" t="s">
        <v>168</v>
      </c>
      <c r="C6522" t="s">
        <v>168</v>
      </c>
      <c r="D6522">
        <v>0</v>
      </c>
      <c r="E6522">
        <v>0</v>
      </c>
      <c r="F6522">
        <v>13</v>
      </c>
      <c r="G6522">
        <v>448585</v>
      </c>
      <c r="H6522">
        <v>1</v>
      </c>
      <c r="I6522">
        <v>20000</v>
      </c>
      <c r="J6522">
        <v>0</v>
      </c>
      <c r="K6522">
        <v>0</v>
      </c>
      <c r="L6522">
        <v>0</v>
      </c>
      <c r="M6522">
        <v>0</v>
      </c>
      <c r="N6522">
        <v>30000</v>
      </c>
      <c r="O6522">
        <v>498585</v>
      </c>
      <c r="P6522" t="s">
        <v>5</v>
      </c>
      <c r="Q6522" t="s">
        <v>11</v>
      </c>
      <c r="R6522" t="s">
        <v>169</v>
      </c>
      <c r="S6522" t="s">
        <v>170</v>
      </c>
      <c r="T6522">
        <v>321667.74193548388</v>
      </c>
      <c r="U6522">
        <v>734795</v>
      </c>
      <c r="V6522">
        <v>413127.25806451612</v>
      </c>
      <c r="W6522">
        <v>1.2843291514987416</v>
      </c>
      <c r="X6522" t="s">
        <v>217</v>
      </c>
    </row>
    <row r="6523" spans="1:24" x14ac:dyDescent="0.35">
      <c r="A6523">
        <v>3300004976</v>
      </c>
      <c r="B6523" t="s">
        <v>168</v>
      </c>
      <c r="C6523" t="s">
        <v>168</v>
      </c>
      <c r="D6523">
        <v>0</v>
      </c>
      <c r="E6523">
        <v>0</v>
      </c>
      <c r="F6523">
        <v>1459</v>
      </c>
      <c r="G6523">
        <v>40467014</v>
      </c>
      <c r="H6523">
        <v>753</v>
      </c>
      <c r="I6523">
        <v>19821000</v>
      </c>
      <c r="J6523">
        <v>0</v>
      </c>
      <c r="K6523">
        <v>0</v>
      </c>
      <c r="L6523">
        <v>268</v>
      </c>
      <c r="M6523">
        <v>11590340</v>
      </c>
      <c r="N6523">
        <v>1075000</v>
      </c>
      <c r="O6523">
        <v>72953354</v>
      </c>
      <c r="P6523" t="s">
        <v>5</v>
      </c>
      <c r="Q6523" t="s">
        <v>9</v>
      </c>
      <c r="R6523" t="s">
        <v>169</v>
      </c>
      <c r="S6523" t="s">
        <v>170</v>
      </c>
      <c r="T6523">
        <v>47066680</v>
      </c>
      <c r="U6523">
        <v>45585246</v>
      </c>
      <c r="V6523">
        <v>-1481434</v>
      </c>
      <c r="W6523">
        <v>-3.1475217712402914E-2</v>
      </c>
      <c r="X6523" t="s">
        <v>224</v>
      </c>
    </row>
    <row r="6524" spans="1:24" x14ac:dyDescent="0.35">
      <c r="A6524">
        <v>3300008488</v>
      </c>
      <c r="B6524" t="s">
        <v>168</v>
      </c>
      <c r="C6524" t="s">
        <v>168</v>
      </c>
      <c r="D6524">
        <v>0</v>
      </c>
      <c r="E6524">
        <v>0</v>
      </c>
      <c r="F6524">
        <v>124</v>
      </c>
      <c r="G6524">
        <v>4020525</v>
      </c>
      <c r="H6524">
        <v>137</v>
      </c>
      <c r="I6524">
        <v>3790000</v>
      </c>
      <c r="J6524">
        <v>0</v>
      </c>
      <c r="K6524">
        <v>0</v>
      </c>
      <c r="L6524">
        <v>61</v>
      </c>
      <c r="M6524">
        <v>2456400</v>
      </c>
      <c r="N6524">
        <v>165000</v>
      </c>
      <c r="O6524">
        <v>10431925</v>
      </c>
      <c r="P6524" t="s">
        <v>5</v>
      </c>
      <c r="Q6524" t="s">
        <v>10</v>
      </c>
      <c r="R6524" t="s">
        <v>169</v>
      </c>
      <c r="S6524" t="s">
        <v>170</v>
      </c>
      <c r="T6524">
        <v>6730274.1935483869</v>
      </c>
      <c r="U6524">
        <v>5820462</v>
      </c>
      <c r="V6524">
        <v>-909812.19354838692</v>
      </c>
      <c r="W6524">
        <v>-0.13518203974817689</v>
      </c>
      <c r="X6524" t="s">
        <v>241</v>
      </c>
    </row>
    <row r="6525" spans="1:24" x14ac:dyDescent="0.35">
      <c r="A6525">
        <v>3301054116</v>
      </c>
      <c r="B6525" t="s">
        <v>168</v>
      </c>
      <c r="C6525" t="s">
        <v>168</v>
      </c>
      <c r="D6525">
        <v>0</v>
      </c>
      <c r="E6525">
        <v>0</v>
      </c>
      <c r="F6525">
        <v>35</v>
      </c>
      <c r="G6525">
        <v>1861462</v>
      </c>
      <c r="H6525">
        <v>13</v>
      </c>
      <c r="I6525">
        <v>672000</v>
      </c>
      <c r="J6525">
        <v>0</v>
      </c>
      <c r="K6525">
        <v>0</v>
      </c>
      <c r="L6525">
        <v>6</v>
      </c>
      <c r="M6525">
        <v>274800</v>
      </c>
      <c r="N6525">
        <v>30000</v>
      </c>
      <c r="O6525">
        <v>2838262</v>
      </c>
      <c r="P6525" t="s">
        <v>5</v>
      </c>
      <c r="Q6525" t="s">
        <v>15</v>
      </c>
      <c r="R6525" t="s">
        <v>169</v>
      </c>
      <c r="S6525" t="s">
        <v>170</v>
      </c>
      <c r="T6525">
        <v>1831136.7741935486</v>
      </c>
      <c r="U6525">
        <v>1070483</v>
      </c>
      <c r="V6525">
        <v>-760653.7741935486</v>
      </c>
      <c r="W6525">
        <v>-0.41539975872558632</v>
      </c>
      <c r="X6525" t="s">
        <v>254</v>
      </c>
    </row>
    <row r="6526" spans="1:24" x14ac:dyDescent="0.35">
      <c r="A6526">
        <v>3301071685</v>
      </c>
      <c r="B6526" t="s">
        <v>168</v>
      </c>
      <c r="C6526" t="s">
        <v>168</v>
      </c>
      <c r="D6526">
        <v>0</v>
      </c>
      <c r="E6526">
        <v>0</v>
      </c>
      <c r="F6526">
        <v>36</v>
      </c>
      <c r="G6526">
        <v>1928167</v>
      </c>
      <c r="H6526">
        <v>16</v>
      </c>
      <c r="I6526">
        <v>163000</v>
      </c>
      <c r="J6526">
        <v>0</v>
      </c>
      <c r="K6526">
        <v>0</v>
      </c>
      <c r="L6526">
        <v>3</v>
      </c>
      <c r="M6526">
        <v>157200</v>
      </c>
      <c r="N6526">
        <v>1713500</v>
      </c>
      <c r="O6526">
        <v>3961867</v>
      </c>
      <c r="P6526" t="s">
        <v>5</v>
      </c>
      <c r="Q6526" t="s">
        <v>7</v>
      </c>
      <c r="R6526" t="s">
        <v>169</v>
      </c>
      <c r="S6526" t="s">
        <v>170</v>
      </c>
      <c r="T6526">
        <v>2556043.2258064514</v>
      </c>
      <c r="U6526">
        <v>3432777</v>
      </c>
      <c r="V6526">
        <v>876733.7741935486</v>
      </c>
      <c r="W6526">
        <v>0.34300428308168862</v>
      </c>
      <c r="X6526" t="s">
        <v>394</v>
      </c>
    </row>
    <row r="6527" spans="1:24" x14ac:dyDescent="0.35">
      <c r="A6527">
        <v>3301001460</v>
      </c>
      <c r="B6527" t="s">
        <v>168</v>
      </c>
      <c r="C6527" t="s">
        <v>168</v>
      </c>
      <c r="D6527">
        <v>0</v>
      </c>
      <c r="E6527">
        <v>0</v>
      </c>
      <c r="F6527">
        <v>5</v>
      </c>
      <c r="G6527">
        <v>155648</v>
      </c>
      <c r="H6527">
        <v>1</v>
      </c>
      <c r="I6527">
        <v>25000</v>
      </c>
      <c r="J6527">
        <v>0</v>
      </c>
      <c r="K6527">
        <v>0</v>
      </c>
      <c r="L6527">
        <v>0</v>
      </c>
      <c r="M6527">
        <v>0</v>
      </c>
      <c r="N6527">
        <v>330000</v>
      </c>
      <c r="O6527">
        <v>510648</v>
      </c>
      <c r="P6527" t="s">
        <v>5</v>
      </c>
      <c r="Q6527" t="s">
        <v>12</v>
      </c>
      <c r="R6527" t="s">
        <v>169</v>
      </c>
      <c r="S6527" t="s">
        <v>170</v>
      </c>
      <c r="T6527">
        <v>329450.32258064515</v>
      </c>
      <c r="U6527">
        <v>381699</v>
      </c>
      <c r="V6527">
        <v>52248.677419354848</v>
      </c>
      <c r="W6527">
        <v>0.15859349297363345</v>
      </c>
      <c r="X6527" t="s">
        <v>407</v>
      </c>
    </row>
    <row r="6528" spans="1:24" x14ac:dyDescent="0.35">
      <c r="A6528">
        <v>6001135704</v>
      </c>
      <c r="B6528" t="s">
        <v>168</v>
      </c>
      <c r="C6528" t="s">
        <v>168</v>
      </c>
      <c r="D6528">
        <v>0</v>
      </c>
      <c r="E6528">
        <v>0</v>
      </c>
      <c r="F6528">
        <v>59</v>
      </c>
      <c r="G6528">
        <v>2319440</v>
      </c>
      <c r="H6528">
        <v>16</v>
      </c>
      <c r="I6528">
        <v>450000</v>
      </c>
      <c r="J6528">
        <v>0</v>
      </c>
      <c r="K6528">
        <v>0</v>
      </c>
      <c r="L6528">
        <v>24</v>
      </c>
      <c r="M6528">
        <v>1007600</v>
      </c>
      <c r="N6528">
        <v>75000</v>
      </c>
      <c r="O6528">
        <v>3852040</v>
      </c>
      <c r="P6528" t="s">
        <v>5</v>
      </c>
      <c r="Q6528" t="s">
        <v>14</v>
      </c>
      <c r="R6528" t="s">
        <v>169</v>
      </c>
      <c r="S6528" t="s">
        <v>170</v>
      </c>
      <c r="T6528">
        <v>2485187.0967741935</v>
      </c>
      <c r="U6528">
        <v>3029138</v>
      </c>
      <c r="V6528">
        <v>543950.90322580654</v>
      </c>
      <c r="W6528">
        <v>0.21887724426537636</v>
      </c>
      <c r="X6528" t="s">
        <v>211</v>
      </c>
    </row>
    <row r="6529" spans="1:24" x14ac:dyDescent="0.35">
      <c r="A6529">
        <v>3301051277</v>
      </c>
      <c r="B6529" t="s">
        <v>168</v>
      </c>
      <c r="C6529" t="s">
        <v>168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150000</v>
      </c>
      <c r="O6529">
        <v>150000</v>
      </c>
      <c r="P6529" t="s">
        <v>5</v>
      </c>
      <c r="Q6529" t="s">
        <v>13</v>
      </c>
      <c r="R6529" t="s">
        <v>169</v>
      </c>
      <c r="S6529" t="s">
        <v>170</v>
      </c>
      <c r="T6529">
        <v>96774.193548387106</v>
      </c>
      <c r="U6529">
        <v>0</v>
      </c>
      <c r="V6529">
        <v>-96774.193548387106</v>
      </c>
      <c r="W6529">
        <v>0</v>
      </c>
      <c r="X6529" t="s">
        <v>250</v>
      </c>
    </row>
    <row r="6530" spans="1:24" x14ac:dyDescent="0.35">
      <c r="A6530">
        <v>3301050374</v>
      </c>
      <c r="B6530" t="s">
        <v>168</v>
      </c>
      <c r="C6530" t="s">
        <v>168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1</v>
      </c>
      <c r="M6530">
        <v>22400</v>
      </c>
      <c r="N6530">
        <v>1121500</v>
      </c>
      <c r="O6530">
        <v>1143900</v>
      </c>
      <c r="P6530" t="s">
        <v>5</v>
      </c>
      <c r="Q6530" t="s">
        <v>7</v>
      </c>
      <c r="R6530" t="s">
        <v>169</v>
      </c>
      <c r="S6530" t="s">
        <v>170</v>
      </c>
      <c r="T6530">
        <v>738000</v>
      </c>
      <c r="U6530">
        <v>2413500</v>
      </c>
      <c r="V6530">
        <v>1675500</v>
      </c>
      <c r="W6530">
        <v>2.2703252032520327</v>
      </c>
      <c r="X6530" t="s">
        <v>203</v>
      </c>
    </row>
    <row r="6531" spans="1:24" x14ac:dyDescent="0.35">
      <c r="A6531">
        <v>3300016996</v>
      </c>
      <c r="B6531" t="s">
        <v>168</v>
      </c>
      <c r="C6531" t="s">
        <v>168</v>
      </c>
      <c r="D6531">
        <v>0</v>
      </c>
      <c r="E6531">
        <v>0</v>
      </c>
      <c r="F6531">
        <v>75</v>
      </c>
      <c r="G6531">
        <v>5193043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908500</v>
      </c>
      <c r="O6531">
        <v>6101543</v>
      </c>
      <c r="P6531" t="s">
        <v>5</v>
      </c>
      <c r="Q6531" t="s">
        <v>6</v>
      </c>
      <c r="R6531" t="s">
        <v>169</v>
      </c>
      <c r="S6531" t="s">
        <v>170</v>
      </c>
      <c r="T6531">
        <v>3936479.3548387098</v>
      </c>
      <c r="U6531">
        <v>3881151</v>
      </c>
      <c r="V6531">
        <v>-55328.354838709813</v>
      </c>
      <c r="W6531">
        <v>-1.4055288965430623E-2</v>
      </c>
      <c r="X6531" t="s">
        <v>276</v>
      </c>
    </row>
    <row r="6532" spans="1:24" x14ac:dyDescent="0.35">
      <c r="A6532">
        <v>6001122532</v>
      </c>
      <c r="B6532" t="s">
        <v>168</v>
      </c>
      <c r="C6532" t="s">
        <v>168</v>
      </c>
      <c r="D6532">
        <v>0</v>
      </c>
      <c r="E6532">
        <v>0</v>
      </c>
      <c r="F6532">
        <v>29</v>
      </c>
      <c r="G6532">
        <v>1131240</v>
      </c>
      <c r="H6532">
        <v>7</v>
      </c>
      <c r="I6532">
        <v>180000</v>
      </c>
      <c r="J6532">
        <v>0</v>
      </c>
      <c r="K6532">
        <v>0</v>
      </c>
      <c r="L6532">
        <v>5</v>
      </c>
      <c r="M6532">
        <v>583450</v>
      </c>
      <c r="N6532">
        <v>352500</v>
      </c>
      <c r="O6532">
        <v>2247190</v>
      </c>
      <c r="P6532" t="s">
        <v>5</v>
      </c>
      <c r="Q6532" t="s">
        <v>17</v>
      </c>
      <c r="R6532" t="s">
        <v>169</v>
      </c>
      <c r="S6532" t="s">
        <v>170</v>
      </c>
      <c r="T6532">
        <v>1449800</v>
      </c>
      <c r="U6532">
        <v>1662196</v>
      </c>
      <c r="V6532">
        <v>212396</v>
      </c>
      <c r="W6532">
        <v>0.14650020692509313</v>
      </c>
      <c r="X6532" t="s">
        <v>184</v>
      </c>
    </row>
    <row r="6533" spans="1:24" x14ac:dyDescent="0.35">
      <c r="A6533">
        <v>3301063406</v>
      </c>
      <c r="B6533" t="s">
        <v>168</v>
      </c>
      <c r="C6533" t="s">
        <v>168</v>
      </c>
      <c r="D6533">
        <v>0</v>
      </c>
      <c r="E6533">
        <v>0</v>
      </c>
      <c r="F6533">
        <v>374</v>
      </c>
      <c r="G6533">
        <v>17773916</v>
      </c>
      <c r="H6533">
        <v>143</v>
      </c>
      <c r="I6533">
        <v>6365000</v>
      </c>
      <c r="J6533">
        <v>0</v>
      </c>
      <c r="K6533">
        <v>0</v>
      </c>
      <c r="L6533">
        <v>52</v>
      </c>
      <c r="M6533">
        <v>4626900</v>
      </c>
      <c r="N6533">
        <v>150000</v>
      </c>
      <c r="O6533">
        <v>28915816</v>
      </c>
      <c r="P6533" t="s">
        <v>5</v>
      </c>
      <c r="Q6533" t="s">
        <v>14</v>
      </c>
      <c r="R6533" t="s">
        <v>169</v>
      </c>
      <c r="S6533" t="s">
        <v>170</v>
      </c>
      <c r="T6533">
        <v>18655365.161290321</v>
      </c>
      <c r="U6533">
        <v>21611416</v>
      </c>
      <c r="V6533">
        <v>2956050.8387096785</v>
      </c>
      <c r="W6533">
        <v>0.15845580148939953</v>
      </c>
      <c r="X6533" t="s">
        <v>212</v>
      </c>
    </row>
    <row r="6534" spans="1:24" x14ac:dyDescent="0.35">
      <c r="A6534">
        <v>3301053042</v>
      </c>
      <c r="B6534" t="s">
        <v>168</v>
      </c>
      <c r="C6534" t="s">
        <v>168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415000</v>
      </c>
      <c r="O6534">
        <v>415000</v>
      </c>
      <c r="P6534" t="s">
        <v>5</v>
      </c>
      <c r="Q6534" t="s">
        <v>10</v>
      </c>
      <c r="R6534" t="s">
        <v>169</v>
      </c>
      <c r="S6534" t="s">
        <v>170</v>
      </c>
      <c r="T6534">
        <v>267741.93548387097</v>
      </c>
      <c r="U6534">
        <v>161000</v>
      </c>
      <c r="V6534">
        <v>-106741.93548387097</v>
      </c>
      <c r="W6534">
        <v>-0.39867469879518069</v>
      </c>
      <c r="X6534" t="s">
        <v>200</v>
      </c>
    </row>
    <row r="6535" spans="1:24" x14ac:dyDescent="0.35">
      <c r="A6535">
        <v>3301072826</v>
      </c>
      <c r="B6535" t="s">
        <v>168</v>
      </c>
      <c r="C6535" t="s">
        <v>168</v>
      </c>
      <c r="D6535">
        <v>0</v>
      </c>
      <c r="E6535">
        <v>0</v>
      </c>
      <c r="F6535">
        <v>0</v>
      </c>
      <c r="G6535">
        <v>0</v>
      </c>
      <c r="H6535">
        <v>1</v>
      </c>
      <c r="I6535">
        <v>4000</v>
      </c>
      <c r="J6535">
        <v>0</v>
      </c>
      <c r="K6535">
        <v>0</v>
      </c>
      <c r="L6535">
        <v>0</v>
      </c>
      <c r="M6535">
        <v>0</v>
      </c>
      <c r="N6535">
        <v>330000</v>
      </c>
      <c r="O6535">
        <v>334000</v>
      </c>
      <c r="P6535" t="s">
        <v>5</v>
      </c>
      <c r="Q6535" t="s">
        <v>12</v>
      </c>
      <c r="R6535" t="s">
        <v>169</v>
      </c>
      <c r="S6535" t="s">
        <v>170</v>
      </c>
      <c r="T6535">
        <v>215483.87096774194</v>
      </c>
      <c r="U6535">
        <v>455000</v>
      </c>
      <c r="V6535">
        <v>239516.12903225806</v>
      </c>
      <c r="W6535">
        <v>1.1115269461077846</v>
      </c>
      <c r="X6535" t="s">
        <v>206</v>
      </c>
    </row>
    <row r="6536" spans="1:24" x14ac:dyDescent="0.35">
      <c r="A6536">
        <v>3301042708</v>
      </c>
      <c r="B6536" t="s">
        <v>168</v>
      </c>
      <c r="C6536" t="s">
        <v>168</v>
      </c>
      <c r="D6536">
        <v>0</v>
      </c>
      <c r="E6536">
        <v>0</v>
      </c>
      <c r="F6536">
        <v>401</v>
      </c>
      <c r="G6536">
        <v>12830381</v>
      </c>
      <c r="H6536">
        <v>266</v>
      </c>
      <c r="I6536">
        <v>9393000</v>
      </c>
      <c r="J6536">
        <v>0</v>
      </c>
      <c r="K6536">
        <v>0</v>
      </c>
      <c r="L6536">
        <v>138</v>
      </c>
      <c r="M6536">
        <v>5771200</v>
      </c>
      <c r="N6536">
        <v>30000</v>
      </c>
      <c r="O6536">
        <v>28024581</v>
      </c>
      <c r="P6536" t="s">
        <v>5</v>
      </c>
      <c r="Q6536" t="s">
        <v>15</v>
      </c>
      <c r="R6536" t="s">
        <v>169</v>
      </c>
      <c r="S6536" t="s">
        <v>170</v>
      </c>
      <c r="T6536">
        <v>18080374.838709679</v>
      </c>
      <c r="U6536">
        <v>9665349</v>
      </c>
      <c r="V6536">
        <v>-8415025.8387096785</v>
      </c>
      <c r="W6536">
        <v>-0.46542319580085789</v>
      </c>
      <c r="X6536" t="s">
        <v>214</v>
      </c>
    </row>
    <row r="6537" spans="1:24" x14ac:dyDescent="0.35">
      <c r="A6537">
        <v>3300012236</v>
      </c>
      <c r="B6537" t="s">
        <v>168</v>
      </c>
      <c r="C6537" t="s">
        <v>168</v>
      </c>
      <c r="D6537">
        <v>0</v>
      </c>
      <c r="E6537">
        <v>0</v>
      </c>
      <c r="F6537">
        <v>31</v>
      </c>
      <c r="G6537">
        <v>1226978</v>
      </c>
      <c r="H6537">
        <v>12</v>
      </c>
      <c r="I6537">
        <v>425000</v>
      </c>
      <c r="J6537">
        <v>0</v>
      </c>
      <c r="K6537">
        <v>0</v>
      </c>
      <c r="L6537">
        <v>19</v>
      </c>
      <c r="M6537">
        <v>915600</v>
      </c>
      <c r="N6537">
        <v>465000</v>
      </c>
      <c r="O6537">
        <v>3032578</v>
      </c>
      <c r="P6537" t="s">
        <v>5</v>
      </c>
      <c r="Q6537" t="s">
        <v>12</v>
      </c>
      <c r="R6537" t="s">
        <v>169</v>
      </c>
      <c r="S6537" t="s">
        <v>170</v>
      </c>
      <c r="T6537">
        <v>1956501.935483871</v>
      </c>
      <c r="U6537">
        <v>2680882</v>
      </c>
      <c r="V6537">
        <v>724380.06451612897</v>
      </c>
      <c r="W6537">
        <v>0.37024244718520016</v>
      </c>
      <c r="X6537" t="s">
        <v>257</v>
      </c>
    </row>
    <row r="6538" spans="1:24" x14ac:dyDescent="0.35">
      <c r="A6538">
        <v>3301067496</v>
      </c>
      <c r="B6538" t="s">
        <v>168</v>
      </c>
      <c r="C6538" t="s">
        <v>168</v>
      </c>
      <c r="D6538">
        <v>0</v>
      </c>
      <c r="E6538">
        <v>0</v>
      </c>
      <c r="F6538">
        <v>1</v>
      </c>
      <c r="G6538">
        <v>26199</v>
      </c>
      <c r="H6538">
        <v>5</v>
      </c>
      <c r="I6538">
        <v>65000</v>
      </c>
      <c r="J6538">
        <v>0</v>
      </c>
      <c r="K6538">
        <v>0</v>
      </c>
      <c r="L6538">
        <v>3</v>
      </c>
      <c r="M6538">
        <v>67200</v>
      </c>
      <c r="N6538">
        <v>84000</v>
      </c>
      <c r="O6538">
        <v>242399</v>
      </c>
      <c r="P6538" t="s">
        <v>5</v>
      </c>
      <c r="Q6538" t="s">
        <v>13</v>
      </c>
      <c r="R6538" t="s">
        <v>169</v>
      </c>
      <c r="S6538" t="s">
        <v>170</v>
      </c>
      <c r="T6538">
        <v>156386.45161290321</v>
      </c>
      <c r="U6538">
        <v>69400</v>
      </c>
      <c r="V6538">
        <v>-86986.451612903213</v>
      </c>
      <c r="W6538">
        <v>-0.55622754219283077</v>
      </c>
      <c r="X6538" t="s">
        <v>282</v>
      </c>
    </row>
    <row r="6539" spans="1:24" x14ac:dyDescent="0.35">
      <c r="A6539">
        <v>3301011127</v>
      </c>
      <c r="B6539" t="s">
        <v>168</v>
      </c>
      <c r="C6539" t="s">
        <v>168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390000</v>
      </c>
      <c r="O6539">
        <v>390000</v>
      </c>
      <c r="P6539" t="s">
        <v>5</v>
      </c>
      <c r="Q6539" t="s">
        <v>16</v>
      </c>
      <c r="R6539" t="s">
        <v>169</v>
      </c>
      <c r="S6539" t="s">
        <v>170</v>
      </c>
      <c r="T6539">
        <v>251612.90322580643</v>
      </c>
      <c r="U6539">
        <v>364000</v>
      </c>
      <c r="V6539">
        <v>112387.09677419357</v>
      </c>
      <c r="W6539">
        <v>0.44666666666666677</v>
      </c>
      <c r="X6539" t="s">
        <v>277</v>
      </c>
    </row>
    <row r="6540" spans="1:24" x14ac:dyDescent="0.35">
      <c r="A6540">
        <v>3301071496</v>
      </c>
      <c r="B6540" t="s">
        <v>168</v>
      </c>
      <c r="C6540" t="s">
        <v>168</v>
      </c>
      <c r="D6540">
        <v>0</v>
      </c>
      <c r="E6540">
        <v>0</v>
      </c>
      <c r="F6540">
        <v>49</v>
      </c>
      <c r="G6540">
        <v>2270440</v>
      </c>
      <c r="H6540">
        <v>52</v>
      </c>
      <c r="I6540">
        <v>1036000</v>
      </c>
      <c r="J6540">
        <v>82</v>
      </c>
      <c r="K6540">
        <v>1092650</v>
      </c>
      <c r="L6540">
        <v>22</v>
      </c>
      <c r="M6540">
        <v>1382800</v>
      </c>
      <c r="N6540">
        <v>889500</v>
      </c>
      <c r="O6540">
        <v>6671390</v>
      </c>
      <c r="P6540" t="s">
        <v>5</v>
      </c>
      <c r="Q6540" t="s">
        <v>16</v>
      </c>
      <c r="R6540" t="s">
        <v>169</v>
      </c>
      <c r="S6540" t="s">
        <v>170</v>
      </c>
      <c r="T6540">
        <v>4304122.5806451607</v>
      </c>
      <c r="U6540">
        <v>3370971</v>
      </c>
      <c r="V6540">
        <v>-933151.58064516075</v>
      </c>
      <c r="W6540">
        <v>-0.21680413676909904</v>
      </c>
      <c r="X6540" t="s">
        <v>330</v>
      </c>
    </row>
    <row r="6541" spans="1:24" x14ac:dyDescent="0.35">
      <c r="A6541">
        <v>3301001284</v>
      </c>
      <c r="B6541" t="s">
        <v>168</v>
      </c>
      <c r="C6541" t="s">
        <v>168</v>
      </c>
      <c r="D6541">
        <v>0</v>
      </c>
      <c r="E6541">
        <v>0</v>
      </c>
      <c r="F6541">
        <v>6</v>
      </c>
      <c r="G6541">
        <v>160299</v>
      </c>
      <c r="H6541">
        <v>4</v>
      </c>
      <c r="I6541">
        <v>55000</v>
      </c>
      <c r="J6541">
        <v>0</v>
      </c>
      <c r="K6541">
        <v>0</v>
      </c>
      <c r="L6541">
        <v>5</v>
      </c>
      <c r="M6541">
        <v>252000</v>
      </c>
      <c r="N6541">
        <v>2958300</v>
      </c>
      <c r="O6541">
        <v>3425599</v>
      </c>
      <c r="P6541" t="s">
        <v>5</v>
      </c>
      <c r="Q6541" t="s">
        <v>16</v>
      </c>
      <c r="R6541" t="s">
        <v>169</v>
      </c>
      <c r="S6541" t="s">
        <v>170</v>
      </c>
      <c r="T6541">
        <v>2210063.8709677421</v>
      </c>
      <c r="U6541">
        <v>944170</v>
      </c>
      <c r="V6541">
        <v>-1265893.8709677421</v>
      </c>
      <c r="W6541">
        <v>-0.57278610251812889</v>
      </c>
      <c r="X6541" t="s">
        <v>370</v>
      </c>
    </row>
    <row r="6542" spans="1:24" x14ac:dyDescent="0.35">
      <c r="A6542">
        <v>3301069739</v>
      </c>
      <c r="B6542" t="s">
        <v>168</v>
      </c>
      <c r="C6542" t="s">
        <v>168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150000</v>
      </c>
      <c r="O6542">
        <v>150000</v>
      </c>
      <c r="P6542" t="s">
        <v>5</v>
      </c>
      <c r="Q6542" t="s">
        <v>15</v>
      </c>
      <c r="R6542" t="s">
        <v>169</v>
      </c>
      <c r="S6542" t="s">
        <v>170</v>
      </c>
      <c r="T6542">
        <v>96774.193548387106</v>
      </c>
      <c r="U6542">
        <v>0</v>
      </c>
      <c r="V6542">
        <v>-96774.193548387106</v>
      </c>
      <c r="W6542">
        <v>0</v>
      </c>
      <c r="X6542" t="s">
        <v>329</v>
      </c>
    </row>
    <row r="6543" spans="1:24" x14ac:dyDescent="0.35">
      <c r="A6543">
        <v>3301051043</v>
      </c>
      <c r="B6543" t="s">
        <v>168</v>
      </c>
      <c r="C6543" t="s">
        <v>168</v>
      </c>
      <c r="D6543">
        <v>0</v>
      </c>
      <c r="E6543">
        <v>0</v>
      </c>
      <c r="F6543">
        <v>16</v>
      </c>
      <c r="G6543">
        <v>785049</v>
      </c>
      <c r="H6543">
        <v>26</v>
      </c>
      <c r="I6543">
        <v>780000</v>
      </c>
      <c r="J6543">
        <v>0</v>
      </c>
      <c r="K6543">
        <v>0</v>
      </c>
      <c r="L6543">
        <v>11</v>
      </c>
      <c r="M6543">
        <v>656400</v>
      </c>
      <c r="N6543">
        <v>352500</v>
      </c>
      <c r="O6543">
        <v>2573949</v>
      </c>
      <c r="P6543" t="s">
        <v>5</v>
      </c>
      <c r="Q6543" t="s">
        <v>17</v>
      </c>
      <c r="R6543" t="s">
        <v>169</v>
      </c>
      <c r="S6543" t="s">
        <v>170</v>
      </c>
      <c r="T6543">
        <v>1660612.2580645161</v>
      </c>
      <c r="U6543">
        <v>2473348</v>
      </c>
      <c r="V6543">
        <v>812735.74193548388</v>
      </c>
      <c r="W6543">
        <v>0.48941933192926501</v>
      </c>
      <c r="X6543" t="s">
        <v>184</v>
      </c>
    </row>
    <row r="6544" spans="1:24" x14ac:dyDescent="0.35">
      <c r="A6544">
        <v>3301006232</v>
      </c>
      <c r="B6544" t="s">
        <v>168</v>
      </c>
      <c r="C6544" t="s">
        <v>168</v>
      </c>
      <c r="D6544">
        <v>0</v>
      </c>
      <c r="E6544">
        <v>0</v>
      </c>
      <c r="F6544">
        <v>70</v>
      </c>
      <c r="G6544">
        <v>1893923</v>
      </c>
      <c r="H6544">
        <v>13</v>
      </c>
      <c r="I6544">
        <v>395000</v>
      </c>
      <c r="J6544">
        <v>0</v>
      </c>
      <c r="K6544">
        <v>0</v>
      </c>
      <c r="L6544">
        <v>5</v>
      </c>
      <c r="M6544">
        <v>142000</v>
      </c>
      <c r="N6544">
        <v>75000</v>
      </c>
      <c r="O6544">
        <v>2505923</v>
      </c>
      <c r="P6544" t="s">
        <v>5</v>
      </c>
      <c r="Q6544" t="s">
        <v>14</v>
      </c>
      <c r="R6544" t="s">
        <v>169</v>
      </c>
      <c r="S6544" t="s">
        <v>170</v>
      </c>
      <c r="T6544">
        <v>1616724.5161290322</v>
      </c>
      <c r="U6544">
        <v>2127868</v>
      </c>
      <c r="V6544">
        <v>511143.48387096776</v>
      </c>
      <c r="W6544">
        <v>0.31615991393191245</v>
      </c>
      <c r="X6544" t="s">
        <v>313</v>
      </c>
    </row>
    <row r="6545" spans="1:24" x14ac:dyDescent="0.35">
      <c r="A6545">
        <v>6001133977</v>
      </c>
      <c r="B6545" t="s">
        <v>168</v>
      </c>
      <c r="C6545" t="s">
        <v>168</v>
      </c>
      <c r="D6545">
        <v>0</v>
      </c>
      <c r="E6545">
        <v>0</v>
      </c>
      <c r="F6545">
        <v>15</v>
      </c>
      <c r="G6545">
        <v>410935</v>
      </c>
      <c r="H6545">
        <v>5</v>
      </c>
      <c r="I6545">
        <v>136000</v>
      </c>
      <c r="J6545">
        <v>0</v>
      </c>
      <c r="K6545">
        <v>0</v>
      </c>
      <c r="L6545">
        <v>8</v>
      </c>
      <c r="M6545">
        <v>389200</v>
      </c>
      <c r="N6545">
        <v>202000</v>
      </c>
      <c r="O6545">
        <v>1138135</v>
      </c>
      <c r="P6545" t="s">
        <v>5</v>
      </c>
      <c r="Q6545" t="s">
        <v>14</v>
      </c>
      <c r="R6545" t="s">
        <v>169</v>
      </c>
      <c r="S6545" t="s">
        <v>170</v>
      </c>
      <c r="T6545">
        <v>734280.6451612903</v>
      </c>
      <c r="U6545">
        <v>804744</v>
      </c>
      <c r="V6545">
        <v>70463.354838709696</v>
      </c>
      <c r="W6545">
        <v>9.5962429764483215E-2</v>
      </c>
      <c r="X6545" t="s">
        <v>324</v>
      </c>
    </row>
    <row r="6546" spans="1:24" x14ac:dyDescent="0.35">
      <c r="A6546">
        <v>3301059584</v>
      </c>
      <c r="B6546" t="s">
        <v>168</v>
      </c>
      <c r="C6546" t="s">
        <v>168</v>
      </c>
      <c r="D6546">
        <v>0</v>
      </c>
      <c r="E6546">
        <v>0</v>
      </c>
      <c r="F6546">
        <v>147</v>
      </c>
      <c r="G6546">
        <v>6049540</v>
      </c>
      <c r="H6546">
        <v>39</v>
      </c>
      <c r="I6546">
        <v>1482000</v>
      </c>
      <c r="J6546">
        <v>0</v>
      </c>
      <c r="K6546">
        <v>0</v>
      </c>
      <c r="L6546">
        <v>20</v>
      </c>
      <c r="M6546">
        <v>1422750</v>
      </c>
      <c r="N6546">
        <v>150000</v>
      </c>
      <c r="O6546">
        <v>9104290</v>
      </c>
      <c r="P6546" t="s">
        <v>5</v>
      </c>
      <c r="Q6546" t="s">
        <v>15</v>
      </c>
      <c r="R6546" t="s">
        <v>169</v>
      </c>
      <c r="S6546" t="s">
        <v>170</v>
      </c>
      <c r="T6546">
        <v>5873735.4838709673</v>
      </c>
      <c r="U6546">
        <v>4582907</v>
      </c>
      <c r="V6546">
        <v>-1290828.4838709673</v>
      </c>
      <c r="W6546">
        <v>-0.21976278765285373</v>
      </c>
      <c r="X6546" t="s">
        <v>190</v>
      </c>
    </row>
    <row r="6547" spans="1:24" x14ac:dyDescent="0.35">
      <c r="A6547">
        <v>3300023788</v>
      </c>
      <c r="B6547" t="s">
        <v>168</v>
      </c>
      <c r="C6547" t="s">
        <v>168</v>
      </c>
      <c r="D6547">
        <v>0</v>
      </c>
      <c r="E6547">
        <v>0</v>
      </c>
      <c r="F6547">
        <v>877</v>
      </c>
      <c r="G6547">
        <v>30725479</v>
      </c>
      <c r="H6547">
        <v>545</v>
      </c>
      <c r="I6547">
        <v>21325000</v>
      </c>
      <c r="J6547">
        <v>0</v>
      </c>
      <c r="K6547">
        <v>0</v>
      </c>
      <c r="L6547">
        <v>249</v>
      </c>
      <c r="M6547">
        <v>12557600</v>
      </c>
      <c r="N6547">
        <v>150000</v>
      </c>
      <c r="O6547">
        <v>64758079</v>
      </c>
      <c r="P6547" t="s">
        <v>5</v>
      </c>
      <c r="Q6547" t="s">
        <v>13</v>
      </c>
      <c r="R6547" t="s">
        <v>169</v>
      </c>
      <c r="S6547" t="s">
        <v>170</v>
      </c>
      <c r="T6547">
        <v>41779405.806451611</v>
      </c>
      <c r="U6547">
        <v>44038425</v>
      </c>
      <c r="V6547">
        <v>2259019.1935483888</v>
      </c>
      <c r="W6547">
        <v>5.4070160882937923E-2</v>
      </c>
      <c r="X6547" t="s">
        <v>399</v>
      </c>
    </row>
    <row r="6548" spans="1:24" x14ac:dyDescent="0.35">
      <c r="A6548">
        <v>3301075266</v>
      </c>
      <c r="B6548" t="s">
        <v>168</v>
      </c>
      <c r="C6548" t="s">
        <v>168</v>
      </c>
      <c r="D6548">
        <v>0</v>
      </c>
      <c r="E6548">
        <v>0</v>
      </c>
      <c r="F6548">
        <v>78</v>
      </c>
      <c r="G6548">
        <v>2731583</v>
      </c>
      <c r="H6548">
        <v>39</v>
      </c>
      <c r="I6548">
        <v>1220000</v>
      </c>
      <c r="J6548">
        <v>0</v>
      </c>
      <c r="K6548">
        <v>0</v>
      </c>
      <c r="L6548">
        <v>0</v>
      </c>
      <c r="M6548">
        <v>0</v>
      </c>
      <c r="N6548">
        <v>420000</v>
      </c>
      <c r="O6548">
        <v>4371583</v>
      </c>
      <c r="P6548" t="s">
        <v>5</v>
      </c>
      <c r="Q6548" t="s">
        <v>17</v>
      </c>
      <c r="R6548" t="s">
        <v>169</v>
      </c>
      <c r="S6548" t="s">
        <v>170</v>
      </c>
      <c r="T6548">
        <v>2820376.1290322579</v>
      </c>
      <c r="U6548">
        <v>2584240</v>
      </c>
      <c r="V6548">
        <v>-236136.12903225794</v>
      </c>
      <c r="W6548">
        <v>-8.3725048798112711E-2</v>
      </c>
      <c r="X6548" t="s">
        <v>244</v>
      </c>
    </row>
    <row r="6549" spans="1:24" x14ac:dyDescent="0.35">
      <c r="A6549">
        <v>3301067385</v>
      </c>
      <c r="B6549" t="s">
        <v>168</v>
      </c>
      <c r="C6549" t="s">
        <v>168</v>
      </c>
      <c r="D6549">
        <v>0</v>
      </c>
      <c r="E6549">
        <v>0</v>
      </c>
      <c r="F6549">
        <v>14</v>
      </c>
      <c r="G6549">
        <v>315979</v>
      </c>
      <c r="H6549">
        <v>4</v>
      </c>
      <c r="I6549">
        <v>70000</v>
      </c>
      <c r="J6549">
        <v>0</v>
      </c>
      <c r="K6549">
        <v>0</v>
      </c>
      <c r="L6549">
        <v>3</v>
      </c>
      <c r="M6549">
        <v>97200</v>
      </c>
      <c r="N6549">
        <v>15000</v>
      </c>
      <c r="O6549">
        <v>498179</v>
      </c>
      <c r="P6549" t="s">
        <v>5</v>
      </c>
      <c r="Q6549" t="s">
        <v>14</v>
      </c>
      <c r="R6549" t="s">
        <v>169</v>
      </c>
      <c r="S6549" t="s">
        <v>170</v>
      </c>
      <c r="T6549">
        <v>321405.80645161291</v>
      </c>
      <c r="U6549">
        <v>609479</v>
      </c>
      <c r="V6549">
        <v>288073.19354838709</v>
      </c>
      <c r="W6549">
        <v>0.89629119252316936</v>
      </c>
      <c r="X6549" t="s">
        <v>367</v>
      </c>
    </row>
    <row r="6550" spans="1:24" x14ac:dyDescent="0.35">
      <c r="A6550">
        <v>3300014374</v>
      </c>
      <c r="B6550" t="s">
        <v>168</v>
      </c>
      <c r="C6550" t="s">
        <v>168</v>
      </c>
      <c r="D6550">
        <v>0</v>
      </c>
      <c r="E6550">
        <v>0</v>
      </c>
      <c r="F6550">
        <v>77</v>
      </c>
      <c r="G6550">
        <v>3425362</v>
      </c>
      <c r="H6550">
        <v>11</v>
      </c>
      <c r="I6550">
        <v>215000</v>
      </c>
      <c r="J6550">
        <v>0</v>
      </c>
      <c r="K6550">
        <v>0</v>
      </c>
      <c r="L6550">
        <v>0</v>
      </c>
      <c r="M6550">
        <v>0</v>
      </c>
      <c r="N6550">
        <v>1070000</v>
      </c>
      <c r="O6550">
        <v>4710362</v>
      </c>
      <c r="P6550" t="s">
        <v>5</v>
      </c>
      <c r="Q6550" t="s">
        <v>8</v>
      </c>
      <c r="R6550" t="s">
        <v>169</v>
      </c>
      <c r="S6550" t="s">
        <v>170</v>
      </c>
      <c r="T6550">
        <v>3038943.2258064514</v>
      </c>
      <c r="U6550">
        <v>3865098</v>
      </c>
      <c r="V6550">
        <v>826154.7741935486</v>
      </c>
      <c r="W6550">
        <v>0.27185594228214316</v>
      </c>
      <c r="X6550" t="s">
        <v>175</v>
      </c>
    </row>
    <row r="6551" spans="1:24" x14ac:dyDescent="0.35">
      <c r="A6551">
        <v>3300017547</v>
      </c>
      <c r="B6551" t="s">
        <v>168</v>
      </c>
      <c r="C6551" t="s">
        <v>168</v>
      </c>
      <c r="D6551">
        <v>0</v>
      </c>
      <c r="E6551">
        <v>0</v>
      </c>
      <c r="F6551">
        <v>225</v>
      </c>
      <c r="G6551">
        <v>9292114</v>
      </c>
      <c r="H6551">
        <v>6</v>
      </c>
      <c r="I6551">
        <v>170000</v>
      </c>
      <c r="J6551">
        <v>0</v>
      </c>
      <c r="K6551">
        <v>0</v>
      </c>
      <c r="L6551">
        <v>5</v>
      </c>
      <c r="M6551">
        <v>1012000</v>
      </c>
      <c r="N6551">
        <v>2218700</v>
      </c>
      <c r="O6551">
        <v>12692814</v>
      </c>
      <c r="P6551" t="s">
        <v>5</v>
      </c>
      <c r="Q6551" t="s">
        <v>7</v>
      </c>
      <c r="R6551" t="s">
        <v>169</v>
      </c>
      <c r="S6551" t="s">
        <v>170</v>
      </c>
      <c r="T6551">
        <v>8188912.2580645159</v>
      </c>
      <c r="U6551">
        <v>7106934</v>
      </c>
      <c r="V6551">
        <v>-1081978.2580645159</v>
      </c>
      <c r="W6551">
        <v>-0.132127225688488</v>
      </c>
      <c r="X6551" t="s">
        <v>346</v>
      </c>
    </row>
    <row r="6552" spans="1:24" x14ac:dyDescent="0.35">
      <c r="A6552">
        <v>3301071460</v>
      </c>
      <c r="B6552" t="s">
        <v>168</v>
      </c>
      <c r="C6552" t="s">
        <v>168</v>
      </c>
      <c r="D6552">
        <v>0</v>
      </c>
      <c r="E6552">
        <v>0</v>
      </c>
      <c r="F6552">
        <v>13</v>
      </c>
      <c r="G6552">
        <v>241082</v>
      </c>
      <c r="H6552">
        <v>20</v>
      </c>
      <c r="I6552">
        <v>575000</v>
      </c>
      <c r="J6552">
        <v>0</v>
      </c>
      <c r="K6552">
        <v>0</v>
      </c>
      <c r="L6552">
        <v>11</v>
      </c>
      <c r="M6552">
        <v>426400</v>
      </c>
      <c r="N6552">
        <v>207000</v>
      </c>
      <c r="O6552">
        <v>1449482</v>
      </c>
      <c r="P6552" t="s">
        <v>5</v>
      </c>
      <c r="Q6552" t="s">
        <v>11</v>
      </c>
      <c r="R6552" t="s">
        <v>169</v>
      </c>
      <c r="S6552" t="s">
        <v>170</v>
      </c>
      <c r="T6552">
        <v>935149.67741935491</v>
      </c>
      <c r="U6552">
        <v>980288</v>
      </c>
      <c r="V6552">
        <v>45138.322580645094</v>
      </c>
      <c r="W6552">
        <v>4.8268553869589281E-2</v>
      </c>
      <c r="X6552" t="s">
        <v>345</v>
      </c>
    </row>
    <row r="6553" spans="1:24" x14ac:dyDescent="0.35">
      <c r="A6553">
        <v>3300008626</v>
      </c>
      <c r="B6553" t="s">
        <v>168</v>
      </c>
      <c r="C6553" t="s">
        <v>168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308000</v>
      </c>
      <c r="O6553">
        <v>308000</v>
      </c>
      <c r="P6553" t="s">
        <v>5</v>
      </c>
      <c r="Q6553" t="s">
        <v>12</v>
      </c>
      <c r="R6553" t="s">
        <v>169</v>
      </c>
      <c r="S6553" t="s">
        <v>170</v>
      </c>
      <c r="T6553">
        <v>198709.67741935485</v>
      </c>
      <c r="U6553">
        <v>349500</v>
      </c>
      <c r="V6553">
        <v>150790.32258064515</v>
      </c>
      <c r="W6553">
        <v>0.75884740259740258</v>
      </c>
      <c r="X6553" t="s">
        <v>380</v>
      </c>
    </row>
    <row r="6554" spans="1:24" x14ac:dyDescent="0.35">
      <c r="A6554">
        <v>3301017480</v>
      </c>
      <c r="B6554" t="s">
        <v>168</v>
      </c>
      <c r="C6554" t="s">
        <v>168</v>
      </c>
      <c r="D6554">
        <v>0</v>
      </c>
      <c r="E6554">
        <v>0</v>
      </c>
      <c r="F6554">
        <v>6</v>
      </c>
      <c r="G6554">
        <v>98070</v>
      </c>
      <c r="H6554">
        <v>1</v>
      </c>
      <c r="I6554">
        <v>5000</v>
      </c>
      <c r="J6554">
        <v>0</v>
      </c>
      <c r="K6554">
        <v>0</v>
      </c>
      <c r="L6554">
        <v>3</v>
      </c>
      <c r="M6554">
        <v>351627</v>
      </c>
      <c r="N6554">
        <v>2378200</v>
      </c>
      <c r="O6554">
        <v>2832897</v>
      </c>
      <c r="P6554" t="s">
        <v>5</v>
      </c>
      <c r="Q6554" t="s">
        <v>16</v>
      </c>
      <c r="R6554" t="s">
        <v>169</v>
      </c>
      <c r="S6554" t="s">
        <v>170</v>
      </c>
      <c r="T6554">
        <v>1827675.4838709678</v>
      </c>
      <c r="U6554">
        <v>1901658</v>
      </c>
      <c r="V6554">
        <v>73982.516129032243</v>
      </c>
      <c r="W6554">
        <v>4.0479022004682896E-2</v>
      </c>
      <c r="X6554" t="s">
        <v>384</v>
      </c>
    </row>
    <row r="6555" spans="1:24" x14ac:dyDescent="0.35">
      <c r="A6555">
        <v>3300014285</v>
      </c>
      <c r="B6555" t="s">
        <v>168</v>
      </c>
      <c r="C6555" t="s">
        <v>168</v>
      </c>
      <c r="D6555">
        <v>0</v>
      </c>
      <c r="E6555">
        <v>0</v>
      </c>
      <c r="F6555">
        <v>35</v>
      </c>
      <c r="G6555">
        <v>1666537</v>
      </c>
      <c r="H6555">
        <v>14</v>
      </c>
      <c r="I6555">
        <v>985000</v>
      </c>
      <c r="J6555">
        <v>0</v>
      </c>
      <c r="K6555">
        <v>0</v>
      </c>
      <c r="L6555">
        <v>2</v>
      </c>
      <c r="M6555">
        <v>154800</v>
      </c>
      <c r="N6555">
        <v>1368600</v>
      </c>
      <c r="O6555">
        <v>4174937</v>
      </c>
      <c r="P6555" t="s">
        <v>5</v>
      </c>
      <c r="Q6555" t="s">
        <v>8</v>
      </c>
      <c r="R6555" t="s">
        <v>169</v>
      </c>
      <c r="S6555" t="s">
        <v>170</v>
      </c>
      <c r="T6555">
        <v>2693507.7419354836</v>
      </c>
      <c r="U6555">
        <v>2988843</v>
      </c>
      <c r="V6555">
        <v>295335.25806451635</v>
      </c>
      <c r="W6555">
        <v>0.10964707970443643</v>
      </c>
      <c r="X6555" t="s">
        <v>418</v>
      </c>
    </row>
    <row r="6556" spans="1:24" x14ac:dyDescent="0.35">
      <c r="A6556">
        <v>3301072203</v>
      </c>
      <c r="B6556" t="s">
        <v>168</v>
      </c>
      <c r="C6556" t="s">
        <v>168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194000</v>
      </c>
      <c r="O6556">
        <v>194000</v>
      </c>
      <c r="P6556" t="s">
        <v>5</v>
      </c>
      <c r="Q6556" t="s">
        <v>9</v>
      </c>
      <c r="R6556" t="s">
        <v>169</v>
      </c>
      <c r="S6556" t="s">
        <v>170</v>
      </c>
      <c r="T6556">
        <v>125161.29032258064</v>
      </c>
      <c r="U6556">
        <v>0</v>
      </c>
      <c r="V6556">
        <v>-125161.29032258064</v>
      </c>
      <c r="W6556">
        <v>0</v>
      </c>
      <c r="X6556" t="s">
        <v>209</v>
      </c>
    </row>
    <row r="6557" spans="1:24" x14ac:dyDescent="0.35">
      <c r="A6557">
        <v>3300014353</v>
      </c>
      <c r="B6557" t="s">
        <v>168</v>
      </c>
      <c r="C6557" t="s">
        <v>168</v>
      </c>
      <c r="D6557">
        <v>0</v>
      </c>
      <c r="E6557">
        <v>0</v>
      </c>
      <c r="F6557">
        <v>48</v>
      </c>
      <c r="G6557">
        <v>2008523</v>
      </c>
      <c r="H6557">
        <v>22</v>
      </c>
      <c r="I6557">
        <v>560000</v>
      </c>
      <c r="J6557">
        <v>0</v>
      </c>
      <c r="K6557">
        <v>0</v>
      </c>
      <c r="L6557">
        <v>16</v>
      </c>
      <c r="M6557">
        <v>1588400</v>
      </c>
      <c r="N6557">
        <v>342000</v>
      </c>
      <c r="O6557">
        <v>4498923</v>
      </c>
      <c r="P6557" t="s">
        <v>5</v>
      </c>
      <c r="Q6557" t="s">
        <v>8</v>
      </c>
      <c r="R6557" t="s">
        <v>169</v>
      </c>
      <c r="S6557" t="s">
        <v>170</v>
      </c>
      <c r="T6557">
        <v>2902530.9677419355</v>
      </c>
      <c r="U6557">
        <v>3451448</v>
      </c>
      <c r="V6557">
        <v>548917.03225806449</v>
      </c>
      <c r="W6557">
        <v>0.18911668414862848</v>
      </c>
      <c r="X6557" t="s">
        <v>187</v>
      </c>
    </row>
    <row r="6558" spans="1:24" x14ac:dyDescent="0.35">
      <c r="A6558">
        <v>3301064264</v>
      </c>
      <c r="B6558" t="s">
        <v>168</v>
      </c>
      <c r="C6558" t="s">
        <v>168</v>
      </c>
      <c r="D6558">
        <v>0</v>
      </c>
      <c r="E6558">
        <v>0</v>
      </c>
      <c r="F6558">
        <v>2</v>
      </c>
      <c r="G6558">
        <v>15997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30000</v>
      </c>
      <c r="O6558">
        <v>45997</v>
      </c>
      <c r="P6558" t="s">
        <v>5</v>
      </c>
      <c r="Q6558" t="s">
        <v>9</v>
      </c>
      <c r="R6558" t="s">
        <v>169</v>
      </c>
      <c r="S6558" t="s">
        <v>170</v>
      </c>
      <c r="T6558">
        <v>29675.483870967742</v>
      </c>
      <c r="U6558">
        <v>168998</v>
      </c>
      <c r="V6558">
        <v>139322.51612903224</v>
      </c>
      <c r="W6558">
        <v>4.6948692306019959</v>
      </c>
      <c r="X6558" t="s">
        <v>315</v>
      </c>
    </row>
    <row r="6559" spans="1:24" x14ac:dyDescent="0.35">
      <c r="A6559">
        <v>3301050137</v>
      </c>
      <c r="B6559" t="s">
        <v>168</v>
      </c>
      <c r="C6559" t="s">
        <v>168</v>
      </c>
      <c r="D6559">
        <v>0</v>
      </c>
      <c r="E6559">
        <v>0</v>
      </c>
      <c r="F6559">
        <v>5</v>
      </c>
      <c r="G6559">
        <v>320394</v>
      </c>
      <c r="H6559">
        <v>1</v>
      </c>
      <c r="I6559">
        <v>50000</v>
      </c>
      <c r="J6559">
        <v>0</v>
      </c>
      <c r="K6559">
        <v>0</v>
      </c>
      <c r="L6559">
        <v>2</v>
      </c>
      <c r="M6559">
        <v>122400</v>
      </c>
      <c r="N6559">
        <v>391500</v>
      </c>
      <c r="O6559">
        <v>884294</v>
      </c>
      <c r="P6559" t="s">
        <v>5</v>
      </c>
      <c r="Q6559" t="s">
        <v>7</v>
      </c>
      <c r="R6559" t="s">
        <v>169</v>
      </c>
      <c r="S6559" t="s">
        <v>170</v>
      </c>
      <c r="T6559">
        <v>570512.25806451612</v>
      </c>
      <c r="U6559">
        <v>1673699</v>
      </c>
      <c r="V6559">
        <v>1103186.7419354839</v>
      </c>
      <c r="W6559">
        <v>1.933677543893773</v>
      </c>
      <c r="X6559" t="s">
        <v>288</v>
      </c>
    </row>
    <row r="6560" spans="1:24" x14ac:dyDescent="0.35">
      <c r="A6560">
        <v>3301073425</v>
      </c>
      <c r="B6560" t="s">
        <v>168</v>
      </c>
      <c r="C6560" t="s">
        <v>168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30000</v>
      </c>
      <c r="O6560">
        <v>30000</v>
      </c>
      <c r="P6560" t="s">
        <v>5</v>
      </c>
      <c r="Q6560" t="s">
        <v>9</v>
      </c>
      <c r="R6560" t="s">
        <v>169</v>
      </c>
      <c r="S6560" t="s">
        <v>170</v>
      </c>
      <c r="T6560">
        <v>19354.83870967742</v>
      </c>
      <c r="U6560">
        <v>150000</v>
      </c>
      <c r="V6560">
        <v>130645.16129032258</v>
      </c>
      <c r="W6560">
        <v>6.75</v>
      </c>
      <c r="X6560" t="s">
        <v>239</v>
      </c>
    </row>
    <row r="6561" spans="1:24" x14ac:dyDescent="0.35">
      <c r="A6561">
        <v>3300016788</v>
      </c>
      <c r="B6561" t="s">
        <v>168</v>
      </c>
      <c r="C6561" t="s">
        <v>168</v>
      </c>
      <c r="D6561">
        <v>0</v>
      </c>
      <c r="E6561">
        <v>0</v>
      </c>
      <c r="F6561">
        <v>85</v>
      </c>
      <c r="G6561">
        <v>3243015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909000</v>
      </c>
      <c r="O6561">
        <v>4152015</v>
      </c>
      <c r="P6561" t="s">
        <v>5</v>
      </c>
      <c r="Q6561" t="s">
        <v>6</v>
      </c>
      <c r="R6561" t="s">
        <v>169</v>
      </c>
      <c r="S6561" t="s">
        <v>170</v>
      </c>
      <c r="T6561">
        <v>2678719.3548387098</v>
      </c>
      <c r="U6561">
        <v>3422562</v>
      </c>
      <c r="V6561">
        <v>743842.64516129019</v>
      </c>
      <c r="W6561">
        <v>0.27768591876474424</v>
      </c>
      <c r="X6561" t="s">
        <v>259</v>
      </c>
    </row>
    <row r="6562" spans="1:24" x14ac:dyDescent="0.35">
      <c r="A6562">
        <v>3300026853</v>
      </c>
      <c r="B6562" t="s">
        <v>168</v>
      </c>
      <c r="C6562" t="s">
        <v>168</v>
      </c>
      <c r="D6562">
        <v>0</v>
      </c>
      <c r="E6562">
        <v>0</v>
      </c>
      <c r="F6562">
        <v>57</v>
      </c>
      <c r="G6562">
        <v>1798539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1798539</v>
      </c>
      <c r="P6562" t="s">
        <v>5</v>
      </c>
      <c r="Q6562" t="s">
        <v>13</v>
      </c>
      <c r="R6562" t="s">
        <v>169</v>
      </c>
      <c r="S6562" t="s">
        <v>170</v>
      </c>
      <c r="T6562">
        <v>1160347.7419354839</v>
      </c>
      <c r="U6562">
        <v>2060521</v>
      </c>
      <c r="V6562">
        <v>900173.25806451612</v>
      </c>
      <c r="W6562">
        <v>0.77577886829254195</v>
      </c>
      <c r="X6562" t="s">
        <v>392</v>
      </c>
    </row>
    <row r="6563" spans="1:24" x14ac:dyDescent="0.35">
      <c r="A6563">
        <v>3301071310</v>
      </c>
      <c r="B6563" t="s">
        <v>168</v>
      </c>
      <c r="C6563" t="s">
        <v>168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982500</v>
      </c>
      <c r="O6563">
        <v>982500</v>
      </c>
      <c r="P6563" t="s">
        <v>5</v>
      </c>
      <c r="Q6563" t="s">
        <v>6</v>
      </c>
      <c r="R6563" t="s">
        <v>181</v>
      </c>
      <c r="S6563" t="s">
        <v>170</v>
      </c>
      <c r="T6563">
        <v>633870.96774193551</v>
      </c>
      <c r="U6563">
        <v>1021997</v>
      </c>
      <c r="V6563">
        <v>388126.03225806449</v>
      </c>
      <c r="W6563">
        <v>0.61231078880407108</v>
      </c>
      <c r="X6563" t="s">
        <v>373</v>
      </c>
    </row>
    <row r="6564" spans="1:24" x14ac:dyDescent="0.35">
      <c r="A6564">
        <v>3301069782</v>
      </c>
      <c r="B6564" t="s">
        <v>168</v>
      </c>
      <c r="C6564" t="s">
        <v>168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150000</v>
      </c>
      <c r="O6564">
        <v>150000</v>
      </c>
      <c r="P6564" t="s">
        <v>5</v>
      </c>
      <c r="Q6564" t="s">
        <v>10</v>
      </c>
      <c r="R6564" t="s">
        <v>169</v>
      </c>
      <c r="S6564" t="s">
        <v>170</v>
      </c>
      <c r="T6564">
        <v>96774.193548387106</v>
      </c>
      <c r="U6564">
        <v>30000</v>
      </c>
      <c r="V6564">
        <v>-66774.193548387106</v>
      </c>
      <c r="W6564">
        <v>-0.69</v>
      </c>
      <c r="X6564" t="s">
        <v>198</v>
      </c>
    </row>
    <row r="6565" spans="1:24" x14ac:dyDescent="0.35">
      <c r="A6565">
        <v>3301030073</v>
      </c>
      <c r="B6565" t="s">
        <v>168</v>
      </c>
      <c r="C6565" t="s">
        <v>168</v>
      </c>
      <c r="D6565">
        <v>0</v>
      </c>
      <c r="E6565">
        <v>0</v>
      </c>
      <c r="F6565">
        <v>4</v>
      </c>
      <c r="G6565">
        <v>75796</v>
      </c>
      <c r="H6565">
        <v>3</v>
      </c>
      <c r="I6565">
        <v>55000</v>
      </c>
      <c r="J6565">
        <v>0</v>
      </c>
      <c r="K6565">
        <v>0</v>
      </c>
      <c r="L6565">
        <v>11</v>
      </c>
      <c r="M6565">
        <v>766400</v>
      </c>
      <c r="N6565">
        <v>57000</v>
      </c>
      <c r="O6565">
        <v>954196</v>
      </c>
      <c r="P6565" t="s">
        <v>5</v>
      </c>
      <c r="Q6565" t="s">
        <v>11</v>
      </c>
      <c r="R6565" t="s">
        <v>169</v>
      </c>
      <c r="S6565" t="s">
        <v>170</v>
      </c>
      <c r="T6565">
        <v>615610.32258064509</v>
      </c>
      <c r="U6565">
        <v>430199</v>
      </c>
      <c r="V6565">
        <v>-185411.32258064509</v>
      </c>
      <c r="W6565">
        <v>-0.30118293306616239</v>
      </c>
      <c r="X6565" t="s">
        <v>376</v>
      </c>
    </row>
    <row r="6566" spans="1:24" x14ac:dyDescent="0.35">
      <c r="A6566">
        <v>3300011317</v>
      </c>
      <c r="B6566" t="s">
        <v>168</v>
      </c>
      <c r="C6566" t="s">
        <v>168</v>
      </c>
      <c r="D6566">
        <v>0</v>
      </c>
      <c r="E6566">
        <v>0</v>
      </c>
      <c r="F6566">
        <v>20</v>
      </c>
      <c r="G6566">
        <v>784638</v>
      </c>
      <c r="H6566">
        <v>14</v>
      </c>
      <c r="I6566">
        <v>265000</v>
      </c>
      <c r="J6566">
        <v>0</v>
      </c>
      <c r="K6566">
        <v>0</v>
      </c>
      <c r="L6566">
        <v>12</v>
      </c>
      <c r="M6566">
        <v>498800</v>
      </c>
      <c r="N6566">
        <v>330000</v>
      </c>
      <c r="O6566">
        <v>1878438</v>
      </c>
      <c r="P6566" t="s">
        <v>5</v>
      </c>
      <c r="Q6566" t="s">
        <v>12</v>
      </c>
      <c r="R6566" t="s">
        <v>169</v>
      </c>
      <c r="S6566" t="s">
        <v>170</v>
      </c>
      <c r="T6566">
        <v>1211895.4838709678</v>
      </c>
      <c r="U6566">
        <v>867048</v>
      </c>
      <c r="V6566">
        <v>-344847.48387096776</v>
      </c>
      <c r="W6566">
        <v>-0.28455216514998105</v>
      </c>
      <c r="X6566" t="s">
        <v>407</v>
      </c>
    </row>
    <row r="6567" spans="1:24" x14ac:dyDescent="0.35">
      <c r="A6567">
        <v>3301001749</v>
      </c>
      <c r="B6567" t="s">
        <v>168</v>
      </c>
      <c r="C6567" t="s">
        <v>168</v>
      </c>
      <c r="D6567">
        <v>0</v>
      </c>
      <c r="E6567">
        <v>0</v>
      </c>
      <c r="F6567">
        <v>106</v>
      </c>
      <c r="G6567">
        <v>5415367</v>
      </c>
      <c r="H6567">
        <v>19</v>
      </c>
      <c r="I6567">
        <v>640000</v>
      </c>
      <c r="J6567">
        <v>0</v>
      </c>
      <c r="K6567">
        <v>0</v>
      </c>
      <c r="L6567">
        <v>154</v>
      </c>
      <c r="M6567">
        <v>11698839</v>
      </c>
      <c r="N6567">
        <v>5597000</v>
      </c>
      <c r="O6567">
        <v>23351206</v>
      </c>
      <c r="P6567" t="s">
        <v>5</v>
      </c>
      <c r="Q6567" t="s">
        <v>12</v>
      </c>
      <c r="R6567" t="s">
        <v>169</v>
      </c>
      <c r="S6567" t="s">
        <v>170</v>
      </c>
      <c r="T6567">
        <v>15065294.193548389</v>
      </c>
      <c r="U6567">
        <v>12795557</v>
      </c>
      <c r="V6567">
        <v>-2269737.1935483888</v>
      </c>
      <c r="W6567">
        <v>-0.15065999803179342</v>
      </c>
      <c r="X6567" t="s">
        <v>302</v>
      </c>
    </row>
    <row r="6568" spans="1:24" x14ac:dyDescent="0.35">
      <c r="A6568">
        <v>3301060244</v>
      </c>
      <c r="B6568" t="s">
        <v>168</v>
      </c>
      <c r="C6568" t="s">
        <v>168</v>
      </c>
      <c r="D6568">
        <v>0</v>
      </c>
      <c r="E6568">
        <v>0</v>
      </c>
      <c r="F6568">
        <v>51</v>
      </c>
      <c r="G6568">
        <v>2972368</v>
      </c>
      <c r="H6568">
        <v>17</v>
      </c>
      <c r="I6568">
        <v>700000</v>
      </c>
      <c r="J6568">
        <v>0</v>
      </c>
      <c r="K6568">
        <v>0</v>
      </c>
      <c r="L6568">
        <v>1</v>
      </c>
      <c r="M6568">
        <v>323800</v>
      </c>
      <c r="N6568">
        <v>330000</v>
      </c>
      <c r="O6568">
        <v>4326168</v>
      </c>
      <c r="P6568" t="s">
        <v>5</v>
      </c>
      <c r="Q6568" t="s">
        <v>12</v>
      </c>
      <c r="R6568" t="s">
        <v>169</v>
      </c>
      <c r="S6568" t="s">
        <v>170</v>
      </c>
      <c r="T6568">
        <v>2791076.1290322579</v>
      </c>
      <c r="U6568">
        <v>2876327</v>
      </c>
      <c r="V6568">
        <v>85250.870967742056</v>
      </c>
      <c r="W6568">
        <v>3.0544086591181907E-2</v>
      </c>
      <c r="X6568" t="s">
        <v>302</v>
      </c>
    </row>
    <row r="6569" spans="1:24" x14ac:dyDescent="0.35">
      <c r="A6569">
        <v>3301020467</v>
      </c>
      <c r="B6569" t="s">
        <v>168</v>
      </c>
      <c r="C6569" t="s">
        <v>168</v>
      </c>
      <c r="D6569">
        <v>0</v>
      </c>
      <c r="E6569">
        <v>0</v>
      </c>
      <c r="F6569">
        <v>29</v>
      </c>
      <c r="G6569">
        <v>1133468</v>
      </c>
      <c r="H6569">
        <v>18</v>
      </c>
      <c r="I6569">
        <v>450000</v>
      </c>
      <c r="J6569">
        <v>0</v>
      </c>
      <c r="K6569">
        <v>0</v>
      </c>
      <c r="L6569">
        <v>24</v>
      </c>
      <c r="M6569">
        <v>1297600</v>
      </c>
      <c r="N6569">
        <v>165000</v>
      </c>
      <c r="O6569">
        <v>3046068</v>
      </c>
      <c r="P6569" t="s">
        <v>5</v>
      </c>
      <c r="Q6569" t="s">
        <v>10</v>
      </c>
      <c r="R6569" t="s">
        <v>169</v>
      </c>
      <c r="S6569" t="s">
        <v>170</v>
      </c>
      <c r="T6569">
        <v>1965205.1612903227</v>
      </c>
      <c r="U6569">
        <v>1770786</v>
      </c>
      <c r="V6569">
        <v>-194419.16129032266</v>
      </c>
      <c r="W6569">
        <v>-9.8930719865741756E-2</v>
      </c>
      <c r="X6569" t="s">
        <v>200</v>
      </c>
    </row>
    <row r="6570" spans="1:24" x14ac:dyDescent="0.35">
      <c r="A6570">
        <v>3301073475</v>
      </c>
      <c r="B6570" t="s">
        <v>168</v>
      </c>
      <c r="C6570" t="s">
        <v>168</v>
      </c>
      <c r="D6570">
        <v>0</v>
      </c>
      <c r="E6570">
        <v>0</v>
      </c>
      <c r="F6570">
        <v>91</v>
      </c>
      <c r="G6570">
        <v>3543102</v>
      </c>
      <c r="H6570">
        <v>44</v>
      </c>
      <c r="I6570">
        <v>1805000</v>
      </c>
      <c r="J6570">
        <v>0</v>
      </c>
      <c r="K6570">
        <v>0</v>
      </c>
      <c r="L6570">
        <v>24</v>
      </c>
      <c r="M6570">
        <v>1587600</v>
      </c>
      <c r="N6570">
        <v>150000</v>
      </c>
      <c r="O6570">
        <v>7085702</v>
      </c>
      <c r="P6570" t="s">
        <v>5</v>
      </c>
      <c r="Q6570" t="s">
        <v>14</v>
      </c>
      <c r="R6570" t="s">
        <v>169</v>
      </c>
      <c r="S6570" t="s">
        <v>170</v>
      </c>
      <c r="T6570">
        <v>4571420.6451612907</v>
      </c>
      <c r="U6570">
        <v>3282704</v>
      </c>
      <c r="V6570">
        <v>-1288716.6451612907</v>
      </c>
      <c r="W6570">
        <v>-0.28190725491983726</v>
      </c>
      <c r="X6570" t="s">
        <v>212</v>
      </c>
    </row>
    <row r="6571" spans="1:24" x14ac:dyDescent="0.35">
      <c r="A6571">
        <v>3300008565</v>
      </c>
      <c r="B6571" t="s">
        <v>168</v>
      </c>
      <c r="C6571" t="s">
        <v>168</v>
      </c>
      <c r="D6571">
        <v>0</v>
      </c>
      <c r="E6571">
        <v>0</v>
      </c>
      <c r="F6571">
        <v>569</v>
      </c>
      <c r="G6571">
        <v>25236800</v>
      </c>
      <c r="H6571">
        <v>358</v>
      </c>
      <c r="I6571">
        <v>10036000</v>
      </c>
      <c r="J6571">
        <v>0</v>
      </c>
      <c r="K6571">
        <v>0</v>
      </c>
      <c r="L6571">
        <v>0</v>
      </c>
      <c r="M6571">
        <v>0</v>
      </c>
      <c r="N6571">
        <v>1770000</v>
      </c>
      <c r="O6571">
        <v>37042800</v>
      </c>
      <c r="P6571" t="s">
        <v>5</v>
      </c>
      <c r="Q6571" t="s">
        <v>17</v>
      </c>
      <c r="R6571" t="s">
        <v>169</v>
      </c>
      <c r="S6571" t="s">
        <v>170</v>
      </c>
      <c r="T6571">
        <v>23898580.64516129</v>
      </c>
      <c r="U6571">
        <v>25504226</v>
      </c>
      <c r="V6571">
        <v>1605645.3548387103</v>
      </c>
      <c r="W6571">
        <v>6.7185803988899284E-2</v>
      </c>
      <c r="X6571" t="s">
        <v>332</v>
      </c>
    </row>
    <row r="6572" spans="1:24" x14ac:dyDescent="0.35">
      <c r="A6572">
        <v>3300028358</v>
      </c>
      <c r="B6572" t="s">
        <v>168</v>
      </c>
      <c r="C6572" t="s">
        <v>168</v>
      </c>
      <c r="D6572">
        <v>0</v>
      </c>
      <c r="E6572">
        <v>0</v>
      </c>
      <c r="F6572">
        <v>3</v>
      </c>
      <c r="G6572">
        <v>138096</v>
      </c>
      <c r="H6572">
        <v>4</v>
      </c>
      <c r="I6572">
        <v>140000</v>
      </c>
      <c r="J6572">
        <v>0</v>
      </c>
      <c r="K6572">
        <v>0</v>
      </c>
      <c r="L6572">
        <v>4</v>
      </c>
      <c r="M6572">
        <v>279600</v>
      </c>
      <c r="N6572">
        <v>30000</v>
      </c>
      <c r="O6572">
        <v>587696</v>
      </c>
      <c r="P6572" t="s">
        <v>5</v>
      </c>
      <c r="Q6572" t="s">
        <v>11</v>
      </c>
      <c r="R6572" t="s">
        <v>169</v>
      </c>
      <c r="S6572" t="s">
        <v>170</v>
      </c>
      <c r="T6572">
        <v>379158.70967741933</v>
      </c>
      <c r="U6572">
        <v>249996</v>
      </c>
      <c r="V6572">
        <v>-129162.70967741933</v>
      </c>
      <c r="W6572">
        <v>-0.34065605346982109</v>
      </c>
      <c r="X6572" t="s">
        <v>172</v>
      </c>
    </row>
    <row r="6573" spans="1:24" x14ac:dyDescent="0.35">
      <c r="A6573">
        <v>3300014190</v>
      </c>
      <c r="B6573" t="s">
        <v>168</v>
      </c>
      <c r="C6573" t="s">
        <v>168</v>
      </c>
      <c r="D6573">
        <v>0</v>
      </c>
      <c r="E6573">
        <v>0</v>
      </c>
      <c r="F6573">
        <v>3</v>
      </c>
      <c r="G6573">
        <v>122794</v>
      </c>
      <c r="H6573">
        <v>7</v>
      </c>
      <c r="I6573">
        <v>135000</v>
      </c>
      <c r="J6573">
        <v>0</v>
      </c>
      <c r="K6573">
        <v>0</v>
      </c>
      <c r="L6573">
        <v>0</v>
      </c>
      <c r="M6573">
        <v>0</v>
      </c>
      <c r="N6573">
        <v>342000</v>
      </c>
      <c r="O6573">
        <v>599794</v>
      </c>
      <c r="P6573" t="s">
        <v>5</v>
      </c>
      <c r="Q6573" t="s">
        <v>8</v>
      </c>
      <c r="R6573" t="s">
        <v>169</v>
      </c>
      <c r="S6573" t="s">
        <v>170</v>
      </c>
      <c r="T6573">
        <v>386963.87096774194</v>
      </c>
      <c r="U6573">
        <v>1046500</v>
      </c>
      <c r="V6573">
        <v>659536.12903225806</v>
      </c>
      <c r="W6573">
        <v>1.7043868394815553</v>
      </c>
      <c r="X6573" t="s">
        <v>187</v>
      </c>
    </row>
    <row r="6574" spans="1:24" x14ac:dyDescent="0.35">
      <c r="A6574">
        <v>3300010198</v>
      </c>
      <c r="B6574" t="s">
        <v>168</v>
      </c>
      <c r="C6574" t="s">
        <v>168</v>
      </c>
      <c r="D6574">
        <v>0</v>
      </c>
      <c r="E6574">
        <v>0</v>
      </c>
      <c r="F6574">
        <v>0</v>
      </c>
      <c r="G6574">
        <v>0</v>
      </c>
      <c r="H6574">
        <v>1</v>
      </c>
      <c r="I6574">
        <v>2000</v>
      </c>
      <c r="J6574">
        <v>0</v>
      </c>
      <c r="K6574">
        <v>0</v>
      </c>
      <c r="L6574">
        <v>0</v>
      </c>
      <c r="M6574">
        <v>0</v>
      </c>
      <c r="N6574">
        <v>330000</v>
      </c>
      <c r="O6574">
        <v>332000</v>
      </c>
      <c r="P6574" t="s">
        <v>5</v>
      </c>
      <c r="Q6574" t="s">
        <v>12</v>
      </c>
      <c r="R6574" t="s">
        <v>169</v>
      </c>
      <c r="S6574" t="s">
        <v>170</v>
      </c>
      <c r="T6574">
        <v>214193.54838709679</v>
      </c>
      <c r="U6574">
        <v>382000</v>
      </c>
      <c r="V6574">
        <v>167806.45161290321</v>
      </c>
      <c r="W6574">
        <v>0.78343373493975887</v>
      </c>
      <c r="X6574" t="s">
        <v>410</v>
      </c>
    </row>
    <row r="6575" spans="1:24" x14ac:dyDescent="0.35">
      <c r="A6575">
        <v>3301028495</v>
      </c>
      <c r="B6575" t="s">
        <v>168</v>
      </c>
      <c r="C6575" t="s">
        <v>168</v>
      </c>
      <c r="D6575">
        <v>0</v>
      </c>
      <c r="E6575">
        <v>0</v>
      </c>
      <c r="F6575">
        <v>1</v>
      </c>
      <c r="G6575">
        <v>20700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330000</v>
      </c>
      <c r="O6575">
        <v>350700</v>
      </c>
      <c r="P6575" t="s">
        <v>5</v>
      </c>
      <c r="Q6575" t="s">
        <v>12</v>
      </c>
      <c r="R6575" t="s">
        <v>169</v>
      </c>
      <c r="S6575" t="s">
        <v>170</v>
      </c>
      <c r="T6575">
        <v>226258.06451612903</v>
      </c>
      <c r="U6575">
        <v>450700</v>
      </c>
      <c r="V6575">
        <v>224441.93548387097</v>
      </c>
      <c r="W6575">
        <v>0.99197319646421445</v>
      </c>
      <c r="X6575" t="s">
        <v>229</v>
      </c>
    </row>
    <row r="6576" spans="1:24" x14ac:dyDescent="0.35">
      <c r="A6576">
        <v>3301007329</v>
      </c>
      <c r="B6576" t="s">
        <v>168</v>
      </c>
      <c r="C6576" t="s">
        <v>168</v>
      </c>
      <c r="D6576">
        <v>0</v>
      </c>
      <c r="E6576">
        <v>0</v>
      </c>
      <c r="F6576">
        <v>60</v>
      </c>
      <c r="G6576">
        <v>1826142</v>
      </c>
      <c r="H6576">
        <v>19</v>
      </c>
      <c r="I6576">
        <v>917000</v>
      </c>
      <c r="J6576">
        <v>0</v>
      </c>
      <c r="K6576">
        <v>0</v>
      </c>
      <c r="L6576">
        <v>0</v>
      </c>
      <c r="M6576">
        <v>0</v>
      </c>
      <c r="N6576">
        <v>150000</v>
      </c>
      <c r="O6576">
        <v>2893142</v>
      </c>
      <c r="P6576" t="s">
        <v>5</v>
      </c>
      <c r="Q6576" t="s">
        <v>9</v>
      </c>
      <c r="R6576" t="s">
        <v>169</v>
      </c>
      <c r="S6576" t="s">
        <v>170</v>
      </c>
      <c r="T6576">
        <v>1866543.2258064514</v>
      </c>
      <c r="U6576">
        <v>2361945</v>
      </c>
      <c r="V6576">
        <v>495401.7741935486</v>
      </c>
      <c r="W6576">
        <v>0.26541135900000778</v>
      </c>
      <c r="X6576" t="s">
        <v>228</v>
      </c>
    </row>
    <row r="6577" spans="1:24" x14ac:dyDescent="0.35">
      <c r="A6577">
        <v>3301050840</v>
      </c>
      <c r="B6577" t="s">
        <v>168</v>
      </c>
      <c r="C6577" t="s">
        <v>168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70000</v>
      </c>
      <c r="O6577">
        <v>70000</v>
      </c>
      <c r="P6577" t="s">
        <v>5</v>
      </c>
      <c r="Q6577" t="s">
        <v>9</v>
      </c>
      <c r="R6577" t="s">
        <v>169</v>
      </c>
      <c r="S6577" t="s">
        <v>170</v>
      </c>
      <c r="T6577">
        <v>45161.290322580644</v>
      </c>
      <c r="U6577">
        <v>178000</v>
      </c>
      <c r="V6577">
        <v>132838.70967741936</v>
      </c>
      <c r="W6577">
        <v>2.9414285714285717</v>
      </c>
      <c r="X6577" t="s">
        <v>267</v>
      </c>
    </row>
    <row r="6578" spans="1:24" x14ac:dyDescent="0.35">
      <c r="A6578">
        <v>6001141596</v>
      </c>
      <c r="B6578" t="s">
        <v>168</v>
      </c>
      <c r="C6578" t="s">
        <v>168</v>
      </c>
      <c r="D6578">
        <v>0</v>
      </c>
      <c r="E6578">
        <v>0</v>
      </c>
      <c r="F6578">
        <v>44</v>
      </c>
      <c r="G6578">
        <v>1835456</v>
      </c>
      <c r="H6578">
        <v>149</v>
      </c>
      <c r="I6578">
        <v>3285000</v>
      </c>
      <c r="J6578">
        <v>0</v>
      </c>
      <c r="K6578">
        <v>0</v>
      </c>
      <c r="L6578">
        <v>61</v>
      </c>
      <c r="M6578">
        <v>2546400</v>
      </c>
      <c r="N6578">
        <v>0</v>
      </c>
      <c r="O6578">
        <v>7666856</v>
      </c>
      <c r="P6578" t="s">
        <v>5</v>
      </c>
      <c r="Q6578" t="s">
        <v>10</v>
      </c>
      <c r="R6578" t="s">
        <v>207</v>
      </c>
      <c r="S6578" t="s">
        <v>170</v>
      </c>
      <c r="T6578">
        <v>4946358.7096774196</v>
      </c>
      <c r="U6578">
        <v>5197766</v>
      </c>
      <c r="V6578">
        <v>251407.29032258037</v>
      </c>
      <c r="W6578">
        <v>5.0826740452670549E-2</v>
      </c>
      <c r="X6578" t="s">
        <v>362</v>
      </c>
    </row>
    <row r="6579" spans="1:24" x14ac:dyDescent="0.35">
      <c r="A6579">
        <v>3300011118</v>
      </c>
      <c r="B6579" t="s">
        <v>168</v>
      </c>
      <c r="C6579" t="s">
        <v>168</v>
      </c>
      <c r="D6579">
        <v>0</v>
      </c>
      <c r="E6579">
        <v>0</v>
      </c>
      <c r="F6579">
        <v>1</v>
      </c>
      <c r="G6579">
        <v>19899</v>
      </c>
      <c r="H6579">
        <v>3</v>
      </c>
      <c r="I6579">
        <v>50000</v>
      </c>
      <c r="J6579">
        <v>0</v>
      </c>
      <c r="K6579">
        <v>0</v>
      </c>
      <c r="L6579">
        <v>0</v>
      </c>
      <c r="M6579">
        <v>0</v>
      </c>
      <c r="N6579">
        <v>308000</v>
      </c>
      <c r="O6579">
        <v>377899</v>
      </c>
      <c r="P6579" t="s">
        <v>5</v>
      </c>
      <c r="Q6579" t="s">
        <v>12</v>
      </c>
      <c r="R6579" t="s">
        <v>169</v>
      </c>
      <c r="S6579" t="s">
        <v>170</v>
      </c>
      <c r="T6579">
        <v>243805.80645161291</v>
      </c>
      <c r="U6579">
        <v>287900</v>
      </c>
      <c r="V6579">
        <v>44094.193548387091</v>
      </c>
      <c r="W6579">
        <v>0.18085784826104323</v>
      </c>
      <c r="X6579" t="s">
        <v>189</v>
      </c>
    </row>
    <row r="6580" spans="1:24" x14ac:dyDescent="0.35">
      <c r="A6580">
        <v>3301075927</v>
      </c>
      <c r="B6580" t="s">
        <v>168</v>
      </c>
      <c r="C6580" t="s">
        <v>168</v>
      </c>
      <c r="D6580">
        <v>0</v>
      </c>
      <c r="E6580">
        <v>0</v>
      </c>
      <c r="F6580">
        <v>0</v>
      </c>
      <c r="G6580">
        <v>0</v>
      </c>
      <c r="H6580">
        <v>1</v>
      </c>
      <c r="I6580">
        <v>15000</v>
      </c>
      <c r="J6580">
        <v>0</v>
      </c>
      <c r="K6580">
        <v>0</v>
      </c>
      <c r="L6580">
        <v>0</v>
      </c>
      <c r="M6580">
        <v>0</v>
      </c>
      <c r="N6580">
        <v>60000</v>
      </c>
      <c r="O6580">
        <v>75000</v>
      </c>
      <c r="P6580" t="s">
        <v>5</v>
      </c>
      <c r="Q6580" t="s">
        <v>13</v>
      </c>
      <c r="R6580" t="s">
        <v>169</v>
      </c>
      <c r="S6580" t="s">
        <v>170</v>
      </c>
      <c r="T6580">
        <v>48387.096774193553</v>
      </c>
      <c r="U6580">
        <v>60000</v>
      </c>
      <c r="V6580">
        <v>11612.903225806447</v>
      </c>
      <c r="W6580">
        <v>0.24</v>
      </c>
      <c r="X6580" t="s">
        <v>274</v>
      </c>
    </row>
    <row r="6581" spans="1:24" x14ac:dyDescent="0.35">
      <c r="A6581">
        <v>3301060734</v>
      </c>
      <c r="B6581" t="s">
        <v>168</v>
      </c>
      <c r="C6581" t="s">
        <v>168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342000</v>
      </c>
      <c r="O6581">
        <v>342000</v>
      </c>
      <c r="P6581" t="s">
        <v>5</v>
      </c>
      <c r="Q6581" t="s">
        <v>8</v>
      </c>
      <c r="R6581" t="s">
        <v>169</v>
      </c>
      <c r="S6581" t="s">
        <v>170</v>
      </c>
      <c r="T6581">
        <v>220645.16129032258</v>
      </c>
      <c r="U6581">
        <v>1046500</v>
      </c>
      <c r="V6581">
        <v>825854.83870967745</v>
      </c>
      <c r="W6581">
        <v>3.7429093567251464</v>
      </c>
      <c r="X6581" t="s">
        <v>273</v>
      </c>
    </row>
    <row r="6582" spans="1:24" x14ac:dyDescent="0.35">
      <c r="A6582">
        <v>3301067611</v>
      </c>
      <c r="B6582" t="s">
        <v>168</v>
      </c>
      <c r="C6582" t="s">
        <v>168</v>
      </c>
      <c r="D6582">
        <v>0</v>
      </c>
      <c r="E6582">
        <v>0</v>
      </c>
      <c r="F6582">
        <v>14</v>
      </c>
      <c r="G6582">
        <v>613515</v>
      </c>
      <c r="H6582">
        <v>50</v>
      </c>
      <c r="I6582">
        <v>1833000</v>
      </c>
      <c r="J6582">
        <v>0</v>
      </c>
      <c r="K6582">
        <v>0</v>
      </c>
      <c r="L6582">
        <v>31</v>
      </c>
      <c r="M6582">
        <v>1044400</v>
      </c>
      <c r="N6582">
        <v>15000</v>
      </c>
      <c r="O6582">
        <v>3505915</v>
      </c>
      <c r="P6582" t="s">
        <v>5</v>
      </c>
      <c r="Q6582" t="s">
        <v>14</v>
      </c>
      <c r="R6582" t="s">
        <v>169</v>
      </c>
      <c r="S6582" t="s">
        <v>170</v>
      </c>
      <c r="T6582">
        <v>2261880.6451612902</v>
      </c>
      <c r="U6582">
        <v>2323091</v>
      </c>
      <c r="V6582">
        <v>61210.354838709813</v>
      </c>
      <c r="W6582">
        <v>2.7061708569660281E-2</v>
      </c>
      <c r="X6582" t="s">
        <v>339</v>
      </c>
    </row>
    <row r="6583" spans="1:24" x14ac:dyDescent="0.35">
      <c r="A6583">
        <v>3301006327</v>
      </c>
      <c r="B6583" t="s">
        <v>168</v>
      </c>
      <c r="C6583" t="s">
        <v>168</v>
      </c>
      <c r="D6583">
        <v>0</v>
      </c>
      <c r="E6583">
        <v>0</v>
      </c>
      <c r="F6583">
        <v>114</v>
      </c>
      <c r="G6583">
        <v>4356931</v>
      </c>
      <c r="H6583">
        <v>96</v>
      </c>
      <c r="I6583">
        <v>3055000</v>
      </c>
      <c r="J6583">
        <v>0</v>
      </c>
      <c r="K6583">
        <v>0</v>
      </c>
      <c r="L6583">
        <v>151</v>
      </c>
      <c r="M6583">
        <v>9537470</v>
      </c>
      <c r="N6583">
        <v>3774000</v>
      </c>
      <c r="O6583">
        <v>20723401</v>
      </c>
      <c r="P6583" t="s">
        <v>5</v>
      </c>
      <c r="Q6583" t="s">
        <v>16</v>
      </c>
      <c r="R6583" t="s">
        <v>169</v>
      </c>
      <c r="S6583" t="s">
        <v>170</v>
      </c>
      <c r="T6583">
        <v>13369936.129032258</v>
      </c>
      <c r="U6583">
        <v>11339781</v>
      </c>
      <c r="V6583">
        <v>-2030155.1290322579</v>
      </c>
      <c r="W6583">
        <v>-0.1518447888934833</v>
      </c>
      <c r="X6583" t="s">
        <v>384</v>
      </c>
    </row>
    <row r="6584" spans="1:24" x14ac:dyDescent="0.35">
      <c r="A6584">
        <v>3301063014</v>
      </c>
      <c r="B6584" t="s">
        <v>168</v>
      </c>
      <c r="C6584" t="s">
        <v>168</v>
      </c>
      <c r="D6584">
        <v>0</v>
      </c>
      <c r="E6584">
        <v>0</v>
      </c>
      <c r="F6584">
        <v>20</v>
      </c>
      <c r="G6584">
        <v>1227784</v>
      </c>
      <c r="H6584">
        <v>13</v>
      </c>
      <c r="I6584">
        <v>430000</v>
      </c>
      <c r="J6584">
        <v>0</v>
      </c>
      <c r="K6584">
        <v>0</v>
      </c>
      <c r="L6584">
        <v>0</v>
      </c>
      <c r="M6584">
        <v>0</v>
      </c>
      <c r="N6584">
        <v>330000</v>
      </c>
      <c r="O6584">
        <v>1987784</v>
      </c>
      <c r="P6584" t="s">
        <v>5</v>
      </c>
      <c r="Q6584" t="s">
        <v>12</v>
      </c>
      <c r="R6584" t="s">
        <v>169</v>
      </c>
      <c r="S6584" t="s">
        <v>170</v>
      </c>
      <c r="T6584">
        <v>1282441.2903225806</v>
      </c>
      <c r="U6584">
        <v>1216143</v>
      </c>
      <c r="V6584">
        <v>-66298.290322580608</v>
      </c>
      <c r="W6584">
        <v>-5.1696939908963957E-2</v>
      </c>
      <c r="X6584" t="s">
        <v>407</v>
      </c>
    </row>
    <row r="6585" spans="1:24" x14ac:dyDescent="0.35">
      <c r="A6585">
        <v>3301037157</v>
      </c>
      <c r="B6585" t="s">
        <v>168</v>
      </c>
      <c r="C6585" t="s">
        <v>168</v>
      </c>
      <c r="D6585">
        <v>0</v>
      </c>
      <c r="E6585">
        <v>0</v>
      </c>
      <c r="F6585">
        <v>1</v>
      </c>
      <c r="G6585">
        <v>10999</v>
      </c>
      <c r="H6585">
        <v>2</v>
      </c>
      <c r="I6585">
        <v>60000</v>
      </c>
      <c r="J6585">
        <v>0</v>
      </c>
      <c r="K6585">
        <v>0</v>
      </c>
      <c r="L6585">
        <v>0</v>
      </c>
      <c r="M6585">
        <v>0</v>
      </c>
      <c r="N6585">
        <v>30000</v>
      </c>
      <c r="O6585">
        <v>100999</v>
      </c>
      <c r="P6585" t="s">
        <v>5</v>
      </c>
      <c r="Q6585" t="s">
        <v>10</v>
      </c>
      <c r="R6585" t="s">
        <v>169</v>
      </c>
      <c r="S6585" t="s">
        <v>170</v>
      </c>
      <c r="T6585">
        <v>65160.645161290318</v>
      </c>
      <c r="U6585">
        <v>359393</v>
      </c>
      <c r="V6585">
        <v>294232.3548387097</v>
      </c>
      <c r="W6585">
        <v>4.5154917375419563</v>
      </c>
      <c r="X6585" t="s">
        <v>379</v>
      </c>
    </row>
    <row r="6586" spans="1:24" x14ac:dyDescent="0.35">
      <c r="A6586">
        <v>3300011906</v>
      </c>
      <c r="B6586" t="s">
        <v>168</v>
      </c>
      <c r="C6586" t="s">
        <v>168</v>
      </c>
      <c r="D6586">
        <v>0</v>
      </c>
      <c r="E6586">
        <v>0</v>
      </c>
      <c r="F6586">
        <v>16</v>
      </c>
      <c r="G6586">
        <v>653794</v>
      </c>
      <c r="H6586">
        <v>2</v>
      </c>
      <c r="I6586">
        <v>100000</v>
      </c>
      <c r="J6586">
        <v>0</v>
      </c>
      <c r="K6586">
        <v>0</v>
      </c>
      <c r="L6586">
        <v>0</v>
      </c>
      <c r="M6586">
        <v>0</v>
      </c>
      <c r="N6586">
        <v>386000</v>
      </c>
      <c r="O6586">
        <v>1139794</v>
      </c>
      <c r="P6586" t="s">
        <v>5</v>
      </c>
      <c r="Q6586" t="s">
        <v>12</v>
      </c>
      <c r="R6586" t="s">
        <v>169</v>
      </c>
      <c r="S6586" t="s">
        <v>170</v>
      </c>
      <c r="T6586">
        <v>735350.96774193551</v>
      </c>
      <c r="U6586">
        <v>709996</v>
      </c>
      <c r="V6586">
        <v>-25354.967741935514</v>
      </c>
      <c r="W6586">
        <v>-3.4480090261924556E-2</v>
      </c>
      <c r="X6586" t="s">
        <v>256</v>
      </c>
    </row>
    <row r="6587" spans="1:24" x14ac:dyDescent="0.35">
      <c r="A6587">
        <v>3301036857</v>
      </c>
      <c r="B6587" t="s">
        <v>168</v>
      </c>
      <c r="C6587" t="s">
        <v>168</v>
      </c>
      <c r="D6587">
        <v>0</v>
      </c>
      <c r="E6587">
        <v>0</v>
      </c>
      <c r="F6587">
        <v>22</v>
      </c>
      <c r="G6587">
        <v>1035781</v>
      </c>
      <c r="H6587">
        <v>0</v>
      </c>
      <c r="I6587">
        <v>0</v>
      </c>
      <c r="J6587">
        <v>0</v>
      </c>
      <c r="K6587">
        <v>0</v>
      </c>
      <c r="L6587">
        <v>35</v>
      </c>
      <c r="M6587">
        <v>1440583</v>
      </c>
      <c r="N6587">
        <v>330000</v>
      </c>
      <c r="O6587">
        <v>2806364</v>
      </c>
      <c r="P6587" t="s">
        <v>5</v>
      </c>
      <c r="Q6587" t="s">
        <v>12</v>
      </c>
      <c r="R6587" t="s">
        <v>169</v>
      </c>
      <c r="S6587" t="s">
        <v>170</v>
      </c>
      <c r="T6587">
        <v>1810557.4193548388</v>
      </c>
      <c r="U6587">
        <v>1798924</v>
      </c>
      <c r="V6587">
        <v>-11633.419354838785</v>
      </c>
      <c r="W6587">
        <v>-6.4253247262294755E-3</v>
      </c>
      <c r="X6587" t="s">
        <v>206</v>
      </c>
    </row>
    <row r="6588" spans="1:24" x14ac:dyDescent="0.35">
      <c r="A6588">
        <v>3301074278</v>
      </c>
      <c r="B6588" t="s">
        <v>168</v>
      </c>
      <c r="C6588" t="s">
        <v>168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330000</v>
      </c>
      <c r="O6588">
        <v>330000</v>
      </c>
      <c r="P6588" t="s">
        <v>5</v>
      </c>
      <c r="Q6588" t="s">
        <v>12</v>
      </c>
      <c r="R6588" t="s">
        <v>169</v>
      </c>
      <c r="S6588" t="s">
        <v>170</v>
      </c>
      <c r="T6588">
        <v>212903.22580645164</v>
      </c>
      <c r="U6588">
        <v>864948</v>
      </c>
      <c r="V6588">
        <v>652044.77419354836</v>
      </c>
      <c r="W6588">
        <v>3.0626345454545447</v>
      </c>
      <c r="X6588" t="s">
        <v>383</v>
      </c>
    </row>
    <row r="6589" spans="1:24" x14ac:dyDescent="0.35">
      <c r="A6589">
        <v>3301052399</v>
      </c>
      <c r="B6589" t="s">
        <v>168</v>
      </c>
      <c r="C6589" t="s">
        <v>168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144000</v>
      </c>
      <c r="O6589">
        <v>144000</v>
      </c>
      <c r="P6589" t="s">
        <v>5</v>
      </c>
      <c r="Q6589" t="s">
        <v>11</v>
      </c>
      <c r="R6589" t="s">
        <v>169</v>
      </c>
      <c r="S6589" t="s">
        <v>170</v>
      </c>
      <c r="T6589">
        <v>92903.225806451606</v>
      </c>
      <c r="U6589">
        <v>134000</v>
      </c>
      <c r="V6589">
        <v>41096.774193548394</v>
      </c>
      <c r="W6589">
        <v>0.4423611111111112</v>
      </c>
      <c r="X6589" t="s">
        <v>290</v>
      </c>
    </row>
    <row r="6590" spans="1:24" x14ac:dyDescent="0.35">
      <c r="A6590">
        <v>3300011700</v>
      </c>
      <c r="B6590" t="s">
        <v>168</v>
      </c>
      <c r="C6590" t="s">
        <v>168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362000</v>
      </c>
      <c r="O6590">
        <v>362000</v>
      </c>
      <c r="P6590" t="s">
        <v>5</v>
      </c>
      <c r="Q6590" t="s">
        <v>12</v>
      </c>
      <c r="R6590" t="s">
        <v>169</v>
      </c>
      <c r="S6590" t="s">
        <v>170</v>
      </c>
      <c r="T6590">
        <v>233548.38709677421</v>
      </c>
      <c r="U6590">
        <v>202500</v>
      </c>
      <c r="V6590">
        <v>-31048.387096774211</v>
      </c>
      <c r="W6590">
        <v>-0.13294198895027631</v>
      </c>
      <c r="X6590" t="s">
        <v>383</v>
      </c>
    </row>
    <row r="6591" spans="1:24" x14ac:dyDescent="0.35">
      <c r="A6591">
        <v>3301072158</v>
      </c>
      <c r="B6591" t="s">
        <v>168</v>
      </c>
      <c r="C6591" t="s">
        <v>168</v>
      </c>
      <c r="D6591">
        <v>0</v>
      </c>
      <c r="E6591">
        <v>0</v>
      </c>
      <c r="F6591">
        <v>50</v>
      </c>
      <c r="G6591">
        <v>1469438</v>
      </c>
      <c r="H6591">
        <v>18</v>
      </c>
      <c r="I6591">
        <v>419000</v>
      </c>
      <c r="J6591">
        <v>0</v>
      </c>
      <c r="K6591">
        <v>0</v>
      </c>
      <c r="L6591">
        <v>25</v>
      </c>
      <c r="M6591">
        <v>860000</v>
      </c>
      <c r="N6591">
        <v>0</v>
      </c>
      <c r="O6591">
        <v>2748438</v>
      </c>
      <c r="P6591" t="s">
        <v>5</v>
      </c>
      <c r="Q6591" t="s">
        <v>13</v>
      </c>
      <c r="R6591" t="s">
        <v>169</v>
      </c>
      <c r="S6591" t="s">
        <v>170</v>
      </c>
      <c r="T6591">
        <v>1773185.8064516131</v>
      </c>
      <c r="U6591">
        <v>960586</v>
      </c>
      <c r="V6591">
        <v>-812599.80645161308</v>
      </c>
      <c r="W6591">
        <v>-0.45827109798365473</v>
      </c>
      <c r="X6591" t="s">
        <v>392</v>
      </c>
    </row>
    <row r="6592" spans="1:24" x14ac:dyDescent="0.35">
      <c r="A6592">
        <v>3300014683</v>
      </c>
      <c r="B6592" t="s">
        <v>168</v>
      </c>
      <c r="C6592" t="s">
        <v>168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20000</v>
      </c>
      <c r="N6592">
        <v>912300</v>
      </c>
      <c r="O6592">
        <v>932300</v>
      </c>
      <c r="P6592" t="s">
        <v>5</v>
      </c>
      <c r="Q6592" t="s">
        <v>7</v>
      </c>
      <c r="R6592" t="s">
        <v>169</v>
      </c>
      <c r="S6592" t="s">
        <v>170</v>
      </c>
      <c r="T6592">
        <v>601483.87096774194</v>
      </c>
      <c r="U6592">
        <v>769700</v>
      </c>
      <c r="V6592">
        <v>168216.12903225806</v>
      </c>
      <c r="W6592">
        <v>0.27966856162179554</v>
      </c>
      <c r="X6592" t="s">
        <v>196</v>
      </c>
    </row>
    <row r="6593" spans="1:24" x14ac:dyDescent="0.35">
      <c r="A6593">
        <v>3300005229</v>
      </c>
      <c r="B6593" t="s">
        <v>168</v>
      </c>
      <c r="C6593" t="s">
        <v>168</v>
      </c>
      <c r="D6593">
        <v>0</v>
      </c>
      <c r="E6593">
        <v>0</v>
      </c>
      <c r="F6593">
        <v>1048</v>
      </c>
      <c r="G6593">
        <v>30315688</v>
      </c>
      <c r="H6593">
        <v>61</v>
      </c>
      <c r="I6593">
        <v>2565000</v>
      </c>
      <c r="J6593">
        <v>0</v>
      </c>
      <c r="K6593">
        <v>0</v>
      </c>
      <c r="L6593">
        <v>0</v>
      </c>
      <c r="M6593">
        <v>0</v>
      </c>
      <c r="N6593">
        <v>165000</v>
      </c>
      <c r="O6593">
        <v>33045688</v>
      </c>
      <c r="P6593" t="s">
        <v>5</v>
      </c>
      <c r="Q6593" t="s">
        <v>10</v>
      </c>
      <c r="R6593" t="s">
        <v>169</v>
      </c>
      <c r="S6593" t="s">
        <v>170</v>
      </c>
      <c r="T6593">
        <v>21319798.709677421</v>
      </c>
      <c r="U6593">
        <v>19217815</v>
      </c>
      <c r="V6593">
        <v>-2101983.7096774206</v>
      </c>
      <c r="W6593">
        <v>-9.8593037312462717E-2</v>
      </c>
      <c r="X6593" t="s">
        <v>319</v>
      </c>
    </row>
    <row r="6594" spans="1:24" x14ac:dyDescent="0.35">
      <c r="A6594">
        <v>6001131682</v>
      </c>
      <c r="B6594" t="s">
        <v>168</v>
      </c>
      <c r="C6594" t="s">
        <v>168</v>
      </c>
      <c r="D6594">
        <v>0</v>
      </c>
      <c r="E6594">
        <v>0</v>
      </c>
      <c r="F6594">
        <v>13</v>
      </c>
      <c r="G6594">
        <v>501181</v>
      </c>
      <c r="H6594">
        <v>50</v>
      </c>
      <c r="I6594">
        <v>1320000</v>
      </c>
      <c r="J6594">
        <v>0</v>
      </c>
      <c r="K6594">
        <v>0</v>
      </c>
      <c r="L6594">
        <v>0</v>
      </c>
      <c r="M6594">
        <v>0</v>
      </c>
      <c r="N6594">
        <v>30000</v>
      </c>
      <c r="O6594">
        <v>1851181</v>
      </c>
      <c r="P6594" t="s">
        <v>5</v>
      </c>
      <c r="Q6594" t="s">
        <v>14</v>
      </c>
      <c r="R6594" t="s">
        <v>169</v>
      </c>
      <c r="S6594" t="s">
        <v>170</v>
      </c>
      <c r="T6594">
        <v>1194310.3225806451</v>
      </c>
      <c r="U6594">
        <v>1097482</v>
      </c>
      <c r="V6594">
        <v>-96828.322580645094</v>
      </c>
      <c r="W6594">
        <v>-8.1074676112168342E-2</v>
      </c>
      <c r="X6594" t="s">
        <v>382</v>
      </c>
    </row>
    <row r="6595" spans="1:24" x14ac:dyDescent="0.35">
      <c r="A6595">
        <v>3301019491</v>
      </c>
      <c r="B6595" t="s">
        <v>168</v>
      </c>
      <c r="C6595" t="s">
        <v>168</v>
      </c>
      <c r="D6595">
        <v>0</v>
      </c>
      <c r="E6595">
        <v>0</v>
      </c>
      <c r="F6595">
        <v>11</v>
      </c>
      <c r="G6595">
        <v>508047</v>
      </c>
      <c r="H6595">
        <v>1</v>
      </c>
      <c r="I6595">
        <v>10000</v>
      </c>
      <c r="J6595">
        <v>0</v>
      </c>
      <c r="K6595">
        <v>0</v>
      </c>
      <c r="L6595">
        <v>4</v>
      </c>
      <c r="M6595">
        <v>688278</v>
      </c>
      <c r="N6595">
        <v>1953000</v>
      </c>
      <c r="O6595">
        <v>3159325</v>
      </c>
      <c r="P6595" t="s">
        <v>5</v>
      </c>
      <c r="Q6595" t="s">
        <v>16</v>
      </c>
      <c r="R6595" t="s">
        <v>169</v>
      </c>
      <c r="S6595" t="s">
        <v>170</v>
      </c>
      <c r="T6595">
        <v>2038274.1935483869</v>
      </c>
      <c r="U6595">
        <v>1805357</v>
      </c>
      <c r="V6595">
        <v>-232917.19354838692</v>
      </c>
      <c r="W6595">
        <v>-0.11427176691223595</v>
      </c>
      <c r="X6595" t="s">
        <v>277</v>
      </c>
    </row>
    <row r="6596" spans="1:24" x14ac:dyDescent="0.35">
      <c r="A6596">
        <v>6001136937</v>
      </c>
      <c r="B6596" t="s">
        <v>168</v>
      </c>
      <c r="C6596" t="s">
        <v>168</v>
      </c>
      <c r="D6596">
        <v>0</v>
      </c>
      <c r="E6596">
        <v>0</v>
      </c>
      <c r="F6596">
        <v>54</v>
      </c>
      <c r="G6596">
        <v>1831135</v>
      </c>
      <c r="H6596">
        <v>43</v>
      </c>
      <c r="I6596">
        <v>1366000</v>
      </c>
      <c r="J6596">
        <v>0</v>
      </c>
      <c r="K6596">
        <v>0</v>
      </c>
      <c r="L6596">
        <v>28</v>
      </c>
      <c r="M6596">
        <v>1891200</v>
      </c>
      <c r="N6596">
        <v>30000</v>
      </c>
      <c r="O6596">
        <v>5118335</v>
      </c>
      <c r="P6596" t="s">
        <v>5</v>
      </c>
      <c r="Q6596" t="s">
        <v>10</v>
      </c>
      <c r="R6596" t="s">
        <v>169</v>
      </c>
      <c r="S6596" t="s">
        <v>170</v>
      </c>
      <c r="T6596">
        <v>3302151.6129032262</v>
      </c>
      <c r="U6596">
        <v>2927002</v>
      </c>
      <c r="V6596">
        <v>-375149.61290322617</v>
      </c>
      <c r="W6596">
        <v>-0.11360762826192516</v>
      </c>
      <c r="X6596" t="s">
        <v>182</v>
      </c>
    </row>
    <row r="6597" spans="1:24" x14ac:dyDescent="0.35">
      <c r="A6597">
        <v>6001312913</v>
      </c>
      <c r="B6597" t="s">
        <v>168</v>
      </c>
      <c r="C6597" t="s">
        <v>168</v>
      </c>
      <c r="D6597">
        <v>0</v>
      </c>
      <c r="E6597">
        <v>0</v>
      </c>
      <c r="F6597">
        <v>9</v>
      </c>
      <c r="G6597">
        <v>224693</v>
      </c>
      <c r="H6597">
        <v>1</v>
      </c>
      <c r="I6597">
        <v>4000</v>
      </c>
      <c r="J6597">
        <v>0</v>
      </c>
      <c r="K6597">
        <v>0</v>
      </c>
      <c r="L6597">
        <v>9</v>
      </c>
      <c r="M6597">
        <v>321600</v>
      </c>
      <c r="N6597">
        <v>725000</v>
      </c>
      <c r="O6597">
        <v>1275293</v>
      </c>
      <c r="P6597" t="s">
        <v>5</v>
      </c>
      <c r="Q6597" t="s">
        <v>16</v>
      </c>
      <c r="R6597" t="s">
        <v>169</v>
      </c>
      <c r="S6597" t="s">
        <v>170</v>
      </c>
      <c r="T6597">
        <v>822769.67741935491</v>
      </c>
      <c r="U6597">
        <v>2415699</v>
      </c>
      <c r="V6597">
        <v>1592929.3225806451</v>
      </c>
      <c r="W6597">
        <v>1.9360574001425555</v>
      </c>
      <c r="X6597" t="s">
        <v>377</v>
      </c>
    </row>
    <row r="6598" spans="1:24" x14ac:dyDescent="0.35">
      <c r="A6598">
        <v>3301036511</v>
      </c>
      <c r="B6598" t="s">
        <v>168</v>
      </c>
      <c r="C6598" t="s">
        <v>168</v>
      </c>
      <c r="D6598">
        <v>0</v>
      </c>
      <c r="E6598">
        <v>0</v>
      </c>
      <c r="F6598">
        <v>52</v>
      </c>
      <c r="G6598">
        <v>1507542</v>
      </c>
      <c r="H6598">
        <v>24</v>
      </c>
      <c r="I6598">
        <v>815000</v>
      </c>
      <c r="J6598">
        <v>0</v>
      </c>
      <c r="K6598">
        <v>0</v>
      </c>
      <c r="L6598">
        <v>0</v>
      </c>
      <c r="M6598">
        <v>0</v>
      </c>
      <c r="N6598">
        <v>495000</v>
      </c>
      <c r="O6598">
        <v>2817542</v>
      </c>
      <c r="P6598" t="s">
        <v>5</v>
      </c>
      <c r="Q6598" t="s">
        <v>17</v>
      </c>
      <c r="R6598" t="s">
        <v>169</v>
      </c>
      <c r="S6598" t="s">
        <v>170</v>
      </c>
      <c r="T6598">
        <v>1817769.0322580645</v>
      </c>
      <c r="U6598">
        <v>1908891</v>
      </c>
      <c r="V6598">
        <v>91121.967741935514</v>
      </c>
      <c r="W6598">
        <v>5.0128463036220872E-2</v>
      </c>
      <c r="X6598" t="s">
        <v>293</v>
      </c>
    </row>
    <row r="6599" spans="1:24" x14ac:dyDescent="0.35">
      <c r="A6599">
        <v>3300015010</v>
      </c>
      <c r="B6599" t="s">
        <v>168</v>
      </c>
      <c r="C6599" t="s">
        <v>168</v>
      </c>
      <c r="D6599">
        <v>0</v>
      </c>
      <c r="E6599">
        <v>0</v>
      </c>
      <c r="F6599">
        <v>106</v>
      </c>
      <c r="G6599">
        <v>4483483</v>
      </c>
      <c r="H6599">
        <v>8</v>
      </c>
      <c r="I6599">
        <v>400000</v>
      </c>
      <c r="J6599">
        <v>0</v>
      </c>
      <c r="K6599">
        <v>0</v>
      </c>
      <c r="L6599">
        <v>13</v>
      </c>
      <c r="M6599">
        <v>761200</v>
      </c>
      <c r="N6599">
        <v>745700</v>
      </c>
      <c r="O6599">
        <v>6390383</v>
      </c>
      <c r="P6599" t="s">
        <v>5</v>
      </c>
      <c r="Q6599" t="s">
        <v>7</v>
      </c>
      <c r="R6599" t="s">
        <v>169</v>
      </c>
      <c r="S6599" t="s">
        <v>170</v>
      </c>
      <c r="T6599">
        <v>4122827.7419354836</v>
      </c>
      <c r="U6599">
        <v>4862275</v>
      </c>
      <c r="V6599">
        <v>739447.25806451635</v>
      </c>
      <c r="W6599">
        <v>0.17935439080881377</v>
      </c>
      <c r="X6599" t="s">
        <v>299</v>
      </c>
    </row>
    <row r="6600" spans="1:24" x14ac:dyDescent="0.35">
      <c r="A6600">
        <v>3300002034</v>
      </c>
      <c r="B6600" t="s">
        <v>168</v>
      </c>
      <c r="C6600" t="s">
        <v>168</v>
      </c>
      <c r="D6600">
        <v>0</v>
      </c>
      <c r="E6600">
        <v>0</v>
      </c>
      <c r="F6600">
        <v>15</v>
      </c>
      <c r="G6600">
        <v>364081</v>
      </c>
      <c r="H6600">
        <v>21</v>
      </c>
      <c r="I6600">
        <v>885000</v>
      </c>
      <c r="J6600">
        <v>0</v>
      </c>
      <c r="K6600">
        <v>0</v>
      </c>
      <c r="L6600">
        <v>22</v>
      </c>
      <c r="M6600">
        <v>1302800</v>
      </c>
      <c r="N6600">
        <v>134000</v>
      </c>
      <c r="O6600">
        <v>2685881</v>
      </c>
      <c r="P6600" t="s">
        <v>5</v>
      </c>
      <c r="Q6600" t="s">
        <v>11</v>
      </c>
      <c r="R6600" t="s">
        <v>169</v>
      </c>
      <c r="S6600" t="s">
        <v>170</v>
      </c>
      <c r="T6600">
        <v>1732826.4516129033</v>
      </c>
      <c r="U6600">
        <v>1343086</v>
      </c>
      <c r="V6600">
        <v>-389740.45161290327</v>
      </c>
      <c r="W6600">
        <v>-0.22491603313773023</v>
      </c>
      <c r="X6600" t="s">
        <v>306</v>
      </c>
    </row>
    <row r="6601" spans="1:24" x14ac:dyDescent="0.35">
      <c r="A6601">
        <v>3301062766</v>
      </c>
      <c r="B6601" t="s">
        <v>168</v>
      </c>
      <c r="C6601" t="s">
        <v>168</v>
      </c>
      <c r="D6601">
        <v>0</v>
      </c>
      <c r="E6601">
        <v>0</v>
      </c>
      <c r="F6601">
        <v>275</v>
      </c>
      <c r="G6601">
        <v>15027254</v>
      </c>
      <c r="H6601">
        <v>317</v>
      </c>
      <c r="I6601">
        <v>15274000</v>
      </c>
      <c r="J6601">
        <v>0</v>
      </c>
      <c r="K6601">
        <v>0</v>
      </c>
      <c r="L6601">
        <v>105</v>
      </c>
      <c r="M6601">
        <v>7767850</v>
      </c>
      <c r="N6601">
        <v>3150000</v>
      </c>
      <c r="O6601">
        <v>41219104</v>
      </c>
      <c r="P6601" t="s">
        <v>5</v>
      </c>
      <c r="Q6601" t="s">
        <v>15</v>
      </c>
      <c r="R6601" t="s">
        <v>169</v>
      </c>
      <c r="S6601" t="s">
        <v>170</v>
      </c>
      <c r="T6601">
        <v>26592970.322580643</v>
      </c>
      <c r="U6601">
        <v>22058187</v>
      </c>
      <c r="V6601">
        <v>-4534783.322580643</v>
      </c>
      <c r="W6601">
        <v>-0.17052564145984339</v>
      </c>
      <c r="X6601" t="s">
        <v>369</v>
      </c>
    </row>
    <row r="6602" spans="1:24" x14ac:dyDescent="0.35">
      <c r="A6602">
        <v>3301063673</v>
      </c>
      <c r="B6602" t="s">
        <v>168</v>
      </c>
      <c r="C6602" t="s">
        <v>168</v>
      </c>
      <c r="D6602">
        <v>0</v>
      </c>
      <c r="E6602">
        <v>0</v>
      </c>
      <c r="F6602">
        <v>2</v>
      </c>
      <c r="G6602">
        <v>28623</v>
      </c>
      <c r="H6602">
        <v>3</v>
      </c>
      <c r="I6602">
        <v>30000</v>
      </c>
      <c r="J6602">
        <v>0</v>
      </c>
      <c r="K6602">
        <v>0</v>
      </c>
      <c r="L6602">
        <v>0</v>
      </c>
      <c r="M6602">
        <v>0</v>
      </c>
      <c r="N6602">
        <v>1022300</v>
      </c>
      <c r="O6602">
        <v>1080923</v>
      </c>
      <c r="P6602" t="s">
        <v>5</v>
      </c>
      <c r="Q6602" t="s">
        <v>16</v>
      </c>
      <c r="R6602" t="s">
        <v>169</v>
      </c>
      <c r="S6602" t="s">
        <v>170</v>
      </c>
      <c r="T6602">
        <v>697369.67741935491</v>
      </c>
      <c r="U6602">
        <v>0</v>
      </c>
      <c r="V6602">
        <v>-697369.67741935491</v>
      </c>
      <c r="W6602">
        <v>0</v>
      </c>
      <c r="X6602" t="s">
        <v>277</v>
      </c>
    </row>
    <row r="6603" spans="1:24" x14ac:dyDescent="0.35">
      <c r="A6603">
        <v>3301076804</v>
      </c>
      <c r="B6603" t="s">
        <v>168</v>
      </c>
      <c r="C6603" t="s">
        <v>168</v>
      </c>
      <c r="D6603">
        <v>0</v>
      </c>
      <c r="E6603">
        <v>0</v>
      </c>
      <c r="F6603">
        <v>2</v>
      </c>
      <c r="G6603">
        <v>81498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75000</v>
      </c>
      <c r="O6603">
        <v>156498</v>
      </c>
      <c r="P6603" t="s">
        <v>5</v>
      </c>
      <c r="Q6603" t="s">
        <v>14</v>
      </c>
      <c r="R6603" t="s">
        <v>169</v>
      </c>
      <c r="S6603" t="s">
        <v>170</v>
      </c>
      <c r="T6603">
        <v>100966.45161290321</v>
      </c>
      <c r="U6603">
        <v>147992</v>
      </c>
      <c r="V6603">
        <v>47025.548387096787</v>
      </c>
      <c r="W6603">
        <v>0.46575419494178849</v>
      </c>
      <c r="X6603" t="s">
        <v>367</v>
      </c>
    </row>
    <row r="6604" spans="1:24" x14ac:dyDescent="0.35">
      <c r="A6604">
        <v>3301017068</v>
      </c>
      <c r="B6604" t="s">
        <v>168</v>
      </c>
      <c r="C6604" t="s">
        <v>168</v>
      </c>
      <c r="D6604">
        <v>0</v>
      </c>
      <c r="E6604">
        <v>0</v>
      </c>
      <c r="F6604">
        <v>14</v>
      </c>
      <c r="G6604">
        <v>764489</v>
      </c>
      <c r="H6604">
        <v>6</v>
      </c>
      <c r="I6604">
        <v>225000</v>
      </c>
      <c r="J6604">
        <v>0</v>
      </c>
      <c r="K6604">
        <v>0</v>
      </c>
      <c r="L6604">
        <v>0</v>
      </c>
      <c r="M6604">
        <v>0</v>
      </c>
      <c r="N6604">
        <v>330000</v>
      </c>
      <c r="O6604">
        <v>1319489</v>
      </c>
      <c r="P6604" t="s">
        <v>5</v>
      </c>
      <c r="Q6604" t="s">
        <v>12</v>
      </c>
      <c r="R6604" t="s">
        <v>169</v>
      </c>
      <c r="S6604" t="s">
        <v>170</v>
      </c>
      <c r="T6604">
        <v>851283.22580645164</v>
      </c>
      <c r="U6604">
        <v>585945</v>
      </c>
      <c r="V6604">
        <v>-265338.22580645164</v>
      </c>
      <c r="W6604">
        <v>-0.31169206412482409</v>
      </c>
      <c r="X6604" t="s">
        <v>415</v>
      </c>
    </row>
    <row r="6605" spans="1:24" x14ac:dyDescent="0.35">
      <c r="A6605">
        <v>3301051057</v>
      </c>
      <c r="B6605" t="s">
        <v>168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 t="s">
        <v>5</v>
      </c>
      <c r="Q6605" t="s">
        <v>13</v>
      </c>
      <c r="R6605" t="s">
        <v>181</v>
      </c>
      <c r="S6605" t="s">
        <v>170</v>
      </c>
      <c r="T6605">
        <v>0</v>
      </c>
      <c r="U6605">
        <v>0</v>
      </c>
      <c r="V6605">
        <v>0</v>
      </c>
      <c r="W6605">
        <v>0</v>
      </c>
      <c r="X6605" t="s">
        <v>340</v>
      </c>
    </row>
    <row r="6606" spans="1:24" x14ac:dyDescent="0.35">
      <c r="A6606">
        <v>6001133814</v>
      </c>
      <c r="B6606" t="s">
        <v>168</v>
      </c>
      <c r="C6606" t="s">
        <v>168</v>
      </c>
      <c r="D6606">
        <v>0</v>
      </c>
      <c r="E6606">
        <v>0</v>
      </c>
      <c r="F6606">
        <v>19</v>
      </c>
      <c r="G6606">
        <v>518481</v>
      </c>
      <c r="H6606">
        <v>14</v>
      </c>
      <c r="I6606">
        <v>425000</v>
      </c>
      <c r="J6606">
        <v>0</v>
      </c>
      <c r="K6606">
        <v>0</v>
      </c>
      <c r="L6606">
        <v>0</v>
      </c>
      <c r="M6606">
        <v>0</v>
      </c>
      <c r="N6606">
        <v>150000</v>
      </c>
      <c r="O6606">
        <v>1093481</v>
      </c>
      <c r="P6606" t="s">
        <v>5</v>
      </c>
      <c r="Q6606" t="s">
        <v>14</v>
      </c>
      <c r="R6606" t="s">
        <v>169</v>
      </c>
      <c r="S6606" t="s">
        <v>170</v>
      </c>
      <c r="T6606">
        <v>705471.6129032257</v>
      </c>
      <c r="U6606">
        <v>1144486</v>
      </c>
      <c r="V6606">
        <v>439014.3870967743</v>
      </c>
      <c r="W6606">
        <v>0.62229915288880222</v>
      </c>
      <c r="X6606" t="s">
        <v>266</v>
      </c>
    </row>
    <row r="6607" spans="1:24" x14ac:dyDescent="0.35">
      <c r="A6607">
        <v>3301056423</v>
      </c>
      <c r="B6607" t="s">
        <v>168</v>
      </c>
      <c r="C6607" t="s">
        <v>168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3841000</v>
      </c>
      <c r="O6607">
        <v>3841000</v>
      </c>
      <c r="P6607" t="s">
        <v>5</v>
      </c>
      <c r="Q6607" t="s">
        <v>16</v>
      </c>
      <c r="R6607" t="s">
        <v>169</v>
      </c>
      <c r="S6607" t="s">
        <v>170</v>
      </c>
      <c r="T6607">
        <v>2478064.5161290322</v>
      </c>
      <c r="U6607">
        <v>2249000</v>
      </c>
      <c r="V6607">
        <v>-229064.51612903224</v>
      </c>
      <c r="W6607">
        <v>-9.2436865399635471E-2</v>
      </c>
      <c r="X6607" t="s">
        <v>377</v>
      </c>
    </row>
    <row r="6608" spans="1:24" x14ac:dyDescent="0.35">
      <c r="A6608">
        <v>3301041615</v>
      </c>
      <c r="B6608" t="s">
        <v>168</v>
      </c>
      <c r="C6608" t="s">
        <v>168</v>
      </c>
      <c r="D6608">
        <v>0</v>
      </c>
      <c r="E6608">
        <v>0</v>
      </c>
      <c r="F6608">
        <v>15</v>
      </c>
      <c r="G6608">
        <v>621496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323000</v>
      </c>
      <c r="O6608">
        <v>944496</v>
      </c>
      <c r="P6608" t="s">
        <v>5</v>
      </c>
      <c r="Q6608" t="s">
        <v>12</v>
      </c>
      <c r="R6608" t="s">
        <v>169</v>
      </c>
      <c r="S6608" t="s">
        <v>170</v>
      </c>
      <c r="T6608">
        <v>609352.25806451612</v>
      </c>
      <c r="U6608">
        <v>555448</v>
      </c>
      <c r="V6608">
        <v>-53904.258064516122</v>
      </c>
      <c r="W6608">
        <v>-8.8461571038945586E-2</v>
      </c>
      <c r="X6608" t="s">
        <v>294</v>
      </c>
    </row>
    <row r="6609" spans="1:24" x14ac:dyDescent="0.35">
      <c r="A6609">
        <v>3301046817</v>
      </c>
      <c r="B6609" t="s">
        <v>168</v>
      </c>
      <c r="C6609" t="s">
        <v>168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398000</v>
      </c>
      <c r="O6609">
        <v>398000</v>
      </c>
      <c r="P6609" t="s">
        <v>5</v>
      </c>
      <c r="Q6609" t="s">
        <v>12</v>
      </c>
      <c r="R6609" t="s">
        <v>169</v>
      </c>
      <c r="S6609" t="s">
        <v>170</v>
      </c>
      <c r="T6609">
        <v>256774.19354838709</v>
      </c>
      <c r="U6609">
        <v>303000</v>
      </c>
      <c r="V6609">
        <v>46225.806451612909</v>
      </c>
      <c r="W6609">
        <v>0.18002512562814066</v>
      </c>
      <c r="X6609" t="s">
        <v>361</v>
      </c>
    </row>
    <row r="6610" spans="1:24" x14ac:dyDescent="0.35">
      <c r="A6610">
        <v>3301069217</v>
      </c>
      <c r="B6610" t="s">
        <v>168</v>
      </c>
      <c r="C6610" t="s">
        <v>168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30000</v>
      </c>
      <c r="O6610">
        <v>30000</v>
      </c>
      <c r="P6610" t="s">
        <v>5</v>
      </c>
      <c r="Q6610" t="s">
        <v>11</v>
      </c>
      <c r="R6610" t="s">
        <v>169</v>
      </c>
      <c r="S6610" t="s">
        <v>170</v>
      </c>
      <c r="T6610">
        <v>19354.83870967742</v>
      </c>
      <c r="U6610">
        <v>60000</v>
      </c>
      <c r="V6610">
        <v>40645.161290322576</v>
      </c>
      <c r="W6610">
        <v>2.0999999999999996</v>
      </c>
      <c r="X6610" t="s">
        <v>376</v>
      </c>
    </row>
    <row r="6611" spans="1:24" x14ac:dyDescent="0.35">
      <c r="A6611">
        <v>3301051426</v>
      </c>
      <c r="B6611" t="s">
        <v>168</v>
      </c>
      <c r="C6611" t="s">
        <v>168</v>
      </c>
      <c r="D6611">
        <v>0</v>
      </c>
      <c r="E6611">
        <v>0</v>
      </c>
      <c r="F6611">
        <v>317</v>
      </c>
      <c r="G6611">
        <v>13837742</v>
      </c>
      <c r="H6611">
        <v>103</v>
      </c>
      <c r="I6611">
        <v>3555000</v>
      </c>
      <c r="J6611">
        <v>0</v>
      </c>
      <c r="K6611">
        <v>0</v>
      </c>
      <c r="L6611">
        <v>0</v>
      </c>
      <c r="M6611">
        <v>0</v>
      </c>
      <c r="N6611">
        <v>342000</v>
      </c>
      <c r="O6611">
        <v>17734742</v>
      </c>
      <c r="P6611" t="s">
        <v>5</v>
      </c>
      <c r="Q6611" t="s">
        <v>8</v>
      </c>
      <c r="R6611" t="s">
        <v>207</v>
      </c>
      <c r="S6611" t="s">
        <v>170</v>
      </c>
      <c r="T6611">
        <v>11441769.032258065</v>
      </c>
      <c r="U6611">
        <v>12488376</v>
      </c>
      <c r="V6611">
        <v>1046606.9677419346</v>
      </c>
      <c r="W6611">
        <v>9.1472478144875025E-2</v>
      </c>
      <c r="X6611" t="s">
        <v>273</v>
      </c>
    </row>
    <row r="6612" spans="1:24" x14ac:dyDescent="0.35">
      <c r="A6612">
        <v>3301059352</v>
      </c>
      <c r="B6612" t="s">
        <v>168</v>
      </c>
      <c r="C6612" t="s">
        <v>168</v>
      </c>
      <c r="D6612">
        <v>0</v>
      </c>
      <c r="E6612">
        <v>0</v>
      </c>
      <c r="F6612">
        <v>126</v>
      </c>
      <c r="G6612">
        <v>6540891</v>
      </c>
      <c r="H6612">
        <v>57</v>
      </c>
      <c r="I6612">
        <v>2280000</v>
      </c>
      <c r="J6612">
        <v>0</v>
      </c>
      <c r="K6612">
        <v>0</v>
      </c>
      <c r="L6612">
        <v>65</v>
      </c>
      <c r="M6612">
        <v>3126000</v>
      </c>
      <c r="N6612">
        <v>864000</v>
      </c>
      <c r="O6612">
        <v>12810891</v>
      </c>
      <c r="P6612" t="s">
        <v>5</v>
      </c>
      <c r="Q6612" t="s">
        <v>17</v>
      </c>
      <c r="R6612" t="s">
        <v>169</v>
      </c>
      <c r="S6612" t="s">
        <v>170</v>
      </c>
      <c r="T6612">
        <v>8265090.9677419355</v>
      </c>
      <c r="U6612">
        <v>8908834</v>
      </c>
      <c r="V6612">
        <v>643743.03225806449</v>
      </c>
      <c r="W6612">
        <v>7.7886986939472047E-2</v>
      </c>
      <c r="X6612" t="s">
        <v>202</v>
      </c>
    </row>
    <row r="6613" spans="1:24" x14ac:dyDescent="0.35">
      <c r="A6613">
        <v>3301075552</v>
      </c>
      <c r="B6613" t="s">
        <v>168</v>
      </c>
      <c r="C6613" t="s">
        <v>168</v>
      </c>
      <c r="D6613">
        <v>0</v>
      </c>
      <c r="E6613">
        <v>0</v>
      </c>
      <c r="F6613">
        <v>39</v>
      </c>
      <c r="G6613">
        <v>1305756</v>
      </c>
      <c r="H6613">
        <v>6</v>
      </c>
      <c r="I6613">
        <v>335000</v>
      </c>
      <c r="J6613">
        <v>0</v>
      </c>
      <c r="K6613">
        <v>0</v>
      </c>
      <c r="L6613">
        <v>3</v>
      </c>
      <c r="M6613">
        <v>257200</v>
      </c>
      <c r="N6613">
        <v>150000</v>
      </c>
      <c r="O6613">
        <v>2047956</v>
      </c>
      <c r="P6613" t="s">
        <v>5</v>
      </c>
      <c r="Q6613" t="s">
        <v>15</v>
      </c>
      <c r="R6613" t="s">
        <v>169</v>
      </c>
      <c r="S6613" t="s">
        <v>170</v>
      </c>
      <c r="T6613">
        <v>1321261.935483871</v>
      </c>
      <c r="U6613">
        <v>6135617</v>
      </c>
      <c r="V6613">
        <v>4814355.064516129</v>
      </c>
      <c r="W6613">
        <v>3.6437552125143311</v>
      </c>
      <c r="X6613" t="s">
        <v>321</v>
      </c>
    </row>
    <row r="6614" spans="1:24" x14ac:dyDescent="0.35">
      <c r="A6614">
        <v>3301037241</v>
      </c>
      <c r="B6614" t="s">
        <v>168</v>
      </c>
      <c r="C6614" t="s">
        <v>168</v>
      </c>
      <c r="D6614">
        <v>0</v>
      </c>
      <c r="E6614">
        <v>0</v>
      </c>
      <c r="F6614">
        <v>9</v>
      </c>
      <c r="G6614">
        <v>504495</v>
      </c>
      <c r="H6614">
        <v>6</v>
      </c>
      <c r="I6614">
        <v>430000</v>
      </c>
      <c r="J6614">
        <v>0</v>
      </c>
      <c r="K6614">
        <v>0</v>
      </c>
      <c r="L6614">
        <v>3</v>
      </c>
      <c r="M6614">
        <v>97200</v>
      </c>
      <c r="N6614">
        <v>280000</v>
      </c>
      <c r="O6614">
        <v>1311695</v>
      </c>
      <c r="P6614" t="s">
        <v>5</v>
      </c>
      <c r="Q6614" t="s">
        <v>12</v>
      </c>
      <c r="R6614" t="s">
        <v>169</v>
      </c>
      <c r="S6614" t="s">
        <v>170</v>
      </c>
      <c r="T6614">
        <v>846254.83870967745</v>
      </c>
      <c r="U6614">
        <v>956046</v>
      </c>
      <c r="V6614">
        <v>109791.16129032255</v>
      </c>
      <c r="W6614">
        <v>0.12973770579288635</v>
      </c>
      <c r="X6614" t="s">
        <v>219</v>
      </c>
    </row>
    <row r="6615" spans="1:24" x14ac:dyDescent="0.35">
      <c r="A6615">
        <v>3301070749</v>
      </c>
      <c r="B6615" t="s">
        <v>168</v>
      </c>
      <c r="C6615" t="s">
        <v>168</v>
      </c>
      <c r="D6615">
        <v>0</v>
      </c>
      <c r="E6615">
        <v>0</v>
      </c>
      <c r="F6615">
        <v>12</v>
      </c>
      <c r="G6615">
        <v>538792</v>
      </c>
      <c r="H6615">
        <v>1</v>
      </c>
      <c r="I6615">
        <v>25000</v>
      </c>
      <c r="J6615">
        <v>0</v>
      </c>
      <c r="K6615">
        <v>0</v>
      </c>
      <c r="L6615">
        <v>11</v>
      </c>
      <c r="M6615">
        <v>696400</v>
      </c>
      <c r="N6615">
        <v>2210000</v>
      </c>
      <c r="O6615">
        <v>3470192</v>
      </c>
      <c r="P6615" t="s">
        <v>5</v>
      </c>
      <c r="Q6615" t="s">
        <v>12</v>
      </c>
      <c r="R6615" t="s">
        <v>169</v>
      </c>
      <c r="S6615" t="s">
        <v>170</v>
      </c>
      <c r="T6615">
        <v>2238833.5483870967</v>
      </c>
      <c r="U6615">
        <v>855350</v>
      </c>
      <c r="V6615">
        <v>-1383483.5483870967</v>
      </c>
      <c r="W6615">
        <v>-0.61794837288541959</v>
      </c>
      <c r="X6615" t="s">
        <v>364</v>
      </c>
    </row>
    <row r="6616" spans="1:24" x14ac:dyDescent="0.35">
      <c r="A6616">
        <v>3301063383</v>
      </c>
      <c r="B6616" t="s">
        <v>168</v>
      </c>
      <c r="C6616" t="s">
        <v>168</v>
      </c>
      <c r="D6616">
        <v>0</v>
      </c>
      <c r="E6616">
        <v>0</v>
      </c>
      <c r="F6616">
        <v>8</v>
      </c>
      <c r="G6616">
        <v>306492</v>
      </c>
      <c r="H6616">
        <v>20</v>
      </c>
      <c r="I6616">
        <v>585000</v>
      </c>
      <c r="J6616">
        <v>0</v>
      </c>
      <c r="K6616">
        <v>0</v>
      </c>
      <c r="L6616">
        <v>8</v>
      </c>
      <c r="M6616">
        <v>470000</v>
      </c>
      <c r="N6616">
        <v>30000</v>
      </c>
      <c r="O6616">
        <v>1391492</v>
      </c>
      <c r="P6616" t="s">
        <v>5</v>
      </c>
      <c r="Q6616" t="s">
        <v>15</v>
      </c>
      <c r="R6616" t="s">
        <v>169</v>
      </c>
      <c r="S6616" t="s">
        <v>170</v>
      </c>
      <c r="T6616">
        <v>897736.77419354836</v>
      </c>
      <c r="U6616">
        <v>1807006</v>
      </c>
      <c r="V6616">
        <v>909269.22580645164</v>
      </c>
      <c r="W6616">
        <v>1.0128461392519683</v>
      </c>
      <c r="X6616" t="s">
        <v>412</v>
      </c>
    </row>
    <row r="6617" spans="1:24" x14ac:dyDescent="0.35">
      <c r="A6617">
        <v>3301067905</v>
      </c>
      <c r="B6617" t="s">
        <v>168</v>
      </c>
      <c r="C6617" t="s">
        <v>168</v>
      </c>
      <c r="D6617">
        <v>0</v>
      </c>
      <c r="E6617">
        <v>0</v>
      </c>
      <c r="F6617">
        <v>17</v>
      </c>
      <c r="G6617">
        <v>697645</v>
      </c>
      <c r="H6617">
        <v>2</v>
      </c>
      <c r="I6617">
        <v>100000</v>
      </c>
      <c r="J6617">
        <v>0</v>
      </c>
      <c r="K6617">
        <v>0</v>
      </c>
      <c r="L6617">
        <v>0</v>
      </c>
      <c r="M6617">
        <v>0</v>
      </c>
      <c r="N6617">
        <v>642500</v>
      </c>
      <c r="O6617">
        <v>1440145</v>
      </c>
      <c r="P6617" t="s">
        <v>5</v>
      </c>
      <c r="Q6617" t="s">
        <v>12</v>
      </c>
      <c r="R6617" t="s">
        <v>169</v>
      </c>
      <c r="S6617" t="s">
        <v>170</v>
      </c>
      <c r="T6617">
        <v>929125.80645161285</v>
      </c>
      <c r="U6617">
        <v>1020047</v>
      </c>
      <c r="V6617">
        <v>90921.193548387149</v>
      </c>
      <c r="W6617">
        <v>9.7856708873064857E-2</v>
      </c>
      <c r="X6617" t="s">
        <v>235</v>
      </c>
    </row>
    <row r="6618" spans="1:24" x14ac:dyDescent="0.35">
      <c r="A6618">
        <v>3301065505</v>
      </c>
      <c r="B6618" t="s">
        <v>168</v>
      </c>
      <c r="C6618" t="s">
        <v>168</v>
      </c>
      <c r="D6618">
        <v>0</v>
      </c>
      <c r="E6618">
        <v>0</v>
      </c>
      <c r="F6618">
        <v>147</v>
      </c>
      <c r="G6618">
        <v>6766902</v>
      </c>
      <c r="H6618">
        <v>84</v>
      </c>
      <c r="I6618">
        <v>2950000</v>
      </c>
      <c r="J6618">
        <v>0</v>
      </c>
      <c r="K6618">
        <v>0</v>
      </c>
      <c r="L6618">
        <v>1</v>
      </c>
      <c r="M6618">
        <v>102400</v>
      </c>
      <c r="N6618">
        <v>1067700</v>
      </c>
      <c r="O6618">
        <v>10887002</v>
      </c>
      <c r="P6618" t="s">
        <v>5</v>
      </c>
      <c r="Q6618" t="s">
        <v>7</v>
      </c>
      <c r="R6618" t="s">
        <v>169</v>
      </c>
      <c r="S6618" t="s">
        <v>170</v>
      </c>
      <c r="T6618">
        <v>7023872.2580645159</v>
      </c>
      <c r="U6618">
        <v>7134073</v>
      </c>
      <c r="V6618">
        <v>110200.74193548411</v>
      </c>
      <c r="W6618">
        <v>1.5689457024073317E-2</v>
      </c>
      <c r="X6618" t="s">
        <v>221</v>
      </c>
    </row>
    <row r="6619" spans="1:24" x14ac:dyDescent="0.35">
      <c r="A6619">
        <v>3301058190</v>
      </c>
      <c r="B6619" t="s">
        <v>168</v>
      </c>
      <c r="C6619" t="s">
        <v>168</v>
      </c>
      <c r="D6619">
        <v>0</v>
      </c>
      <c r="E6619">
        <v>0</v>
      </c>
      <c r="F6619">
        <v>30</v>
      </c>
      <c r="G6619">
        <v>1326969</v>
      </c>
      <c r="H6619">
        <v>13</v>
      </c>
      <c r="I6619">
        <v>537000</v>
      </c>
      <c r="J6619">
        <v>0</v>
      </c>
      <c r="K6619">
        <v>0</v>
      </c>
      <c r="L6619">
        <v>1</v>
      </c>
      <c r="M6619">
        <v>22400</v>
      </c>
      <c r="N6619">
        <v>95000</v>
      </c>
      <c r="O6619">
        <v>1981369</v>
      </c>
      <c r="P6619" t="s">
        <v>5</v>
      </c>
      <c r="Q6619" t="s">
        <v>10</v>
      </c>
      <c r="R6619" t="s">
        <v>169</v>
      </c>
      <c r="S6619" t="s">
        <v>170</v>
      </c>
      <c r="T6619">
        <v>1278302.5806451614</v>
      </c>
      <c r="U6619">
        <v>1339381</v>
      </c>
      <c r="V6619">
        <v>61078.419354838552</v>
      </c>
      <c r="W6619">
        <v>4.7780877766836927E-2</v>
      </c>
      <c r="X6619" t="s">
        <v>362</v>
      </c>
    </row>
    <row r="6620" spans="1:24" x14ac:dyDescent="0.35">
      <c r="A6620">
        <v>3301071886</v>
      </c>
      <c r="B6620" t="s">
        <v>168</v>
      </c>
      <c r="C6620" t="s">
        <v>168</v>
      </c>
      <c r="D6620">
        <v>0</v>
      </c>
      <c r="E6620">
        <v>0</v>
      </c>
      <c r="F6620">
        <v>40</v>
      </c>
      <c r="G6620">
        <v>1386455</v>
      </c>
      <c r="H6620">
        <v>19</v>
      </c>
      <c r="I6620">
        <v>705000</v>
      </c>
      <c r="J6620">
        <v>0</v>
      </c>
      <c r="K6620">
        <v>0</v>
      </c>
      <c r="L6620">
        <v>7</v>
      </c>
      <c r="M6620">
        <v>330000</v>
      </c>
      <c r="N6620">
        <v>150000</v>
      </c>
      <c r="O6620">
        <v>2571455</v>
      </c>
      <c r="P6620" t="s">
        <v>5</v>
      </c>
      <c r="Q6620" t="s">
        <v>15</v>
      </c>
      <c r="R6620" t="s">
        <v>169</v>
      </c>
      <c r="S6620" t="s">
        <v>170</v>
      </c>
      <c r="T6620">
        <v>1659003.2258064514</v>
      </c>
      <c r="U6620">
        <v>1568983</v>
      </c>
      <c r="V6620">
        <v>-90020.225806451403</v>
      </c>
      <c r="W6620">
        <v>-5.4261633977650714E-2</v>
      </c>
      <c r="X6620" t="s">
        <v>230</v>
      </c>
    </row>
    <row r="6621" spans="1:24" x14ac:dyDescent="0.35">
      <c r="A6621">
        <v>3300002892</v>
      </c>
      <c r="B6621" t="s">
        <v>168</v>
      </c>
      <c r="C6621" t="s">
        <v>168</v>
      </c>
      <c r="D6621">
        <v>0</v>
      </c>
      <c r="E6621">
        <v>0</v>
      </c>
      <c r="F6621">
        <v>8</v>
      </c>
      <c r="G6621">
        <v>213092</v>
      </c>
      <c r="H6621">
        <v>76</v>
      </c>
      <c r="I6621">
        <v>1824000</v>
      </c>
      <c r="J6621">
        <v>0</v>
      </c>
      <c r="K6621">
        <v>0</v>
      </c>
      <c r="L6621">
        <v>13</v>
      </c>
      <c r="M6621">
        <v>961200</v>
      </c>
      <c r="N6621">
        <v>150000</v>
      </c>
      <c r="O6621">
        <v>3148292</v>
      </c>
      <c r="P6621" t="s">
        <v>5</v>
      </c>
      <c r="Q6621" t="s">
        <v>13</v>
      </c>
      <c r="R6621" t="s">
        <v>169</v>
      </c>
      <c r="S6621" t="s">
        <v>170</v>
      </c>
      <c r="T6621">
        <v>2031156.1290322582</v>
      </c>
      <c r="U6621">
        <v>2368793</v>
      </c>
      <c r="V6621">
        <v>337636.87096774182</v>
      </c>
      <c r="W6621">
        <v>0.16622891078718238</v>
      </c>
      <c r="X6621" t="s">
        <v>67</v>
      </c>
    </row>
    <row r="6622" spans="1:24" x14ac:dyDescent="0.35">
      <c r="A6622">
        <v>3301070187</v>
      </c>
      <c r="B6622" t="s">
        <v>168</v>
      </c>
      <c r="C6622" t="s">
        <v>168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1719800</v>
      </c>
      <c r="O6622">
        <v>1719800</v>
      </c>
      <c r="P6622" t="s">
        <v>5</v>
      </c>
      <c r="Q6622" t="s">
        <v>8</v>
      </c>
      <c r="R6622" t="s">
        <v>169</v>
      </c>
      <c r="S6622" t="s">
        <v>170</v>
      </c>
      <c r="T6622">
        <v>1109548.3870967743</v>
      </c>
      <c r="U6622">
        <v>0</v>
      </c>
      <c r="V6622">
        <v>-1109548.3870967743</v>
      </c>
      <c r="W6622">
        <v>0</v>
      </c>
      <c r="X6622" t="s">
        <v>419</v>
      </c>
    </row>
    <row r="6623" spans="1:24" x14ac:dyDescent="0.35">
      <c r="A6623">
        <v>3300021196</v>
      </c>
      <c r="B6623" t="s">
        <v>168</v>
      </c>
      <c r="C6623" t="s">
        <v>168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1207500</v>
      </c>
      <c r="O6623">
        <v>1207500</v>
      </c>
      <c r="P6623" t="s">
        <v>5</v>
      </c>
      <c r="Q6623" t="s">
        <v>6</v>
      </c>
      <c r="R6623" t="s">
        <v>181</v>
      </c>
      <c r="S6623" t="s">
        <v>170</v>
      </c>
      <c r="T6623">
        <v>779032.25806451612</v>
      </c>
      <c r="U6623">
        <v>1012500</v>
      </c>
      <c r="V6623">
        <v>233467.74193548388</v>
      </c>
      <c r="W6623">
        <v>0.29968944099378891</v>
      </c>
      <c r="X6623" t="s">
        <v>373</v>
      </c>
    </row>
    <row r="6624" spans="1:24" x14ac:dyDescent="0.35">
      <c r="A6624">
        <v>3300017083</v>
      </c>
      <c r="B6624" t="s">
        <v>168</v>
      </c>
      <c r="C6624" t="s">
        <v>168</v>
      </c>
      <c r="D6624">
        <v>0</v>
      </c>
      <c r="E6624">
        <v>0</v>
      </c>
      <c r="F6624">
        <v>24</v>
      </c>
      <c r="G6624">
        <v>1098658</v>
      </c>
      <c r="H6624">
        <v>15</v>
      </c>
      <c r="I6624">
        <v>765000</v>
      </c>
      <c r="J6624">
        <v>0</v>
      </c>
      <c r="K6624">
        <v>0</v>
      </c>
      <c r="L6624">
        <v>0</v>
      </c>
      <c r="M6624">
        <v>0</v>
      </c>
      <c r="N6624">
        <v>892500</v>
      </c>
      <c r="O6624">
        <v>2756158</v>
      </c>
      <c r="P6624" t="s">
        <v>5</v>
      </c>
      <c r="Q6624" t="s">
        <v>6</v>
      </c>
      <c r="R6624" t="s">
        <v>169</v>
      </c>
      <c r="S6624" t="s">
        <v>170</v>
      </c>
      <c r="T6624">
        <v>1778166.4516129033</v>
      </c>
      <c r="U6624">
        <v>1417410</v>
      </c>
      <c r="V6624">
        <v>-360756.45161290327</v>
      </c>
      <c r="W6624">
        <v>-0.20288114832313675</v>
      </c>
      <c r="X6624" t="s">
        <v>316</v>
      </c>
    </row>
    <row r="6625" spans="1:24" x14ac:dyDescent="0.35">
      <c r="A6625">
        <v>3300014230</v>
      </c>
      <c r="B6625" t="s">
        <v>168</v>
      </c>
      <c r="C6625" t="s">
        <v>168</v>
      </c>
      <c r="D6625">
        <v>0</v>
      </c>
      <c r="E6625">
        <v>0</v>
      </c>
      <c r="F6625">
        <v>716</v>
      </c>
      <c r="G6625">
        <v>34278055</v>
      </c>
      <c r="H6625">
        <v>95</v>
      </c>
      <c r="I6625">
        <v>3065000</v>
      </c>
      <c r="J6625">
        <v>0</v>
      </c>
      <c r="K6625">
        <v>0</v>
      </c>
      <c r="L6625">
        <v>9</v>
      </c>
      <c r="M6625">
        <v>681600</v>
      </c>
      <c r="N6625">
        <v>314000</v>
      </c>
      <c r="O6625">
        <v>38338655</v>
      </c>
      <c r="P6625" t="s">
        <v>5</v>
      </c>
      <c r="Q6625" t="s">
        <v>8</v>
      </c>
      <c r="R6625" t="s">
        <v>169</v>
      </c>
      <c r="S6625" t="s">
        <v>170</v>
      </c>
      <c r="T6625">
        <v>24734616.129032258</v>
      </c>
      <c r="U6625">
        <v>26369780</v>
      </c>
      <c r="V6625">
        <v>1635163.8709677421</v>
      </c>
      <c r="W6625">
        <v>6.6108318093057727E-2</v>
      </c>
      <c r="X6625" t="s">
        <v>395</v>
      </c>
    </row>
    <row r="6626" spans="1:24" x14ac:dyDescent="0.35">
      <c r="A6626">
        <v>3301047719</v>
      </c>
      <c r="B6626" t="s">
        <v>168</v>
      </c>
      <c r="C6626" t="s">
        <v>168</v>
      </c>
      <c r="D6626">
        <v>0</v>
      </c>
      <c r="E6626">
        <v>0</v>
      </c>
      <c r="F6626">
        <v>79</v>
      </c>
      <c r="G6626">
        <v>2842719</v>
      </c>
      <c r="H6626">
        <v>2</v>
      </c>
      <c r="I6626">
        <v>80000</v>
      </c>
      <c r="J6626">
        <v>0</v>
      </c>
      <c r="K6626">
        <v>0</v>
      </c>
      <c r="L6626">
        <v>0</v>
      </c>
      <c r="M6626">
        <v>0</v>
      </c>
      <c r="N6626">
        <v>150000</v>
      </c>
      <c r="O6626">
        <v>3072719</v>
      </c>
      <c r="P6626" t="s">
        <v>5</v>
      </c>
      <c r="Q6626" t="s">
        <v>13</v>
      </c>
      <c r="R6626" t="s">
        <v>169</v>
      </c>
      <c r="S6626" t="s">
        <v>170</v>
      </c>
      <c r="T6626">
        <v>1982399.3548387098</v>
      </c>
      <c r="U6626">
        <v>1323360</v>
      </c>
      <c r="V6626">
        <v>-659039.35483870981</v>
      </c>
      <c r="W6626">
        <v>-0.33244530332907118</v>
      </c>
      <c r="X6626" t="s">
        <v>186</v>
      </c>
    </row>
    <row r="6627" spans="1:24" x14ac:dyDescent="0.35">
      <c r="A6627">
        <v>3301048093</v>
      </c>
      <c r="B6627" t="s">
        <v>168</v>
      </c>
      <c r="C6627" t="s">
        <v>168</v>
      </c>
      <c r="D6627">
        <v>0</v>
      </c>
      <c r="E6627">
        <v>0</v>
      </c>
      <c r="F6627">
        <v>1</v>
      </c>
      <c r="G6627">
        <v>25550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1473000</v>
      </c>
      <c r="O6627">
        <v>1498550</v>
      </c>
      <c r="P6627" t="s">
        <v>5</v>
      </c>
      <c r="Q6627" t="s">
        <v>16</v>
      </c>
      <c r="R6627" t="s">
        <v>169</v>
      </c>
      <c r="S6627" t="s">
        <v>170</v>
      </c>
      <c r="T6627">
        <v>966806.45161290315</v>
      </c>
      <c r="U6627">
        <v>510849</v>
      </c>
      <c r="V6627">
        <v>-455957.45161290315</v>
      </c>
      <c r="W6627">
        <v>-0.47161192486069858</v>
      </c>
      <c r="X6627" t="s">
        <v>377</v>
      </c>
    </row>
    <row r="6628" spans="1:24" x14ac:dyDescent="0.35">
      <c r="A6628">
        <v>3301063995</v>
      </c>
      <c r="B6628" t="s">
        <v>168</v>
      </c>
      <c r="C6628" t="s">
        <v>168</v>
      </c>
      <c r="D6628">
        <v>0</v>
      </c>
      <c r="E6628">
        <v>0</v>
      </c>
      <c r="F6628">
        <v>50</v>
      </c>
      <c r="G6628">
        <v>1456444</v>
      </c>
      <c r="H6628">
        <v>6</v>
      </c>
      <c r="I6628">
        <v>425000</v>
      </c>
      <c r="J6628">
        <v>0</v>
      </c>
      <c r="K6628">
        <v>0</v>
      </c>
      <c r="L6628">
        <v>1</v>
      </c>
      <c r="M6628">
        <v>22400</v>
      </c>
      <c r="N6628">
        <v>21000</v>
      </c>
      <c r="O6628">
        <v>1924844</v>
      </c>
      <c r="P6628" t="s">
        <v>5</v>
      </c>
      <c r="Q6628" t="s">
        <v>13</v>
      </c>
      <c r="R6628" t="s">
        <v>207</v>
      </c>
      <c r="S6628" t="s">
        <v>170</v>
      </c>
      <c r="T6628">
        <v>1241834.8387096773</v>
      </c>
      <c r="U6628">
        <v>1341768</v>
      </c>
      <c r="V6628">
        <v>99933.161290322663</v>
      </c>
      <c r="W6628">
        <v>8.0472183719823676E-2</v>
      </c>
      <c r="X6628" t="s">
        <v>399</v>
      </c>
    </row>
    <row r="6629" spans="1:24" x14ac:dyDescent="0.35">
      <c r="A6629">
        <v>3301073009</v>
      </c>
      <c r="B6629" t="s">
        <v>168</v>
      </c>
      <c r="C6629" t="s">
        <v>168</v>
      </c>
      <c r="D6629">
        <v>0</v>
      </c>
      <c r="E6629">
        <v>0</v>
      </c>
      <c r="F6629">
        <v>1</v>
      </c>
      <c r="G6629">
        <v>25700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336500</v>
      </c>
      <c r="O6629">
        <v>362200</v>
      </c>
      <c r="P6629" t="s">
        <v>5</v>
      </c>
      <c r="Q6629" t="s">
        <v>12</v>
      </c>
      <c r="R6629" t="s">
        <v>169</v>
      </c>
      <c r="S6629" t="s">
        <v>170</v>
      </c>
      <c r="T6629">
        <v>233677.41935483873</v>
      </c>
      <c r="U6629">
        <v>380000</v>
      </c>
      <c r="V6629">
        <v>146322.58064516127</v>
      </c>
      <c r="W6629">
        <v>0.62617338487023733</v>
      </c>
      <c r="X6629" t="s">
        <v>413</v>
      </c>
    </row>
    <row r="6630" spans="1:24" x14ac:dyDescent="0.35">
      <c r="A6630">
        <v>3300022915</v>
      </c>
      <c r="B6630" t="s">
        <v>168</v>
      </c>
      <c r="C6630" t="s">
        <v>168</v>
      </c>
      <c r="D6630">
        <v>0</v>
      </c>
      <c r="E6630">
        <v>0</v>
      </c>
      <c r="F6630">
        <v>8</v>
      </c>
      <c r="G6630">
        <v>389476</v>
      </c>
      <c r="H6630">
        <v>0</v>
      </c>
      <c r="I6630">
        <v>0</v>
      </c>
      <c r="J6630">
        <v>0</v>
      </c>
      <c r="K6630">
        <v>0</v>
      </c>
      <c r="L6630">
        <v>2</v>
      </c>
      <c r="M6630">
        <v>74800</v>
      </c>
      <c r="N6630">
        <v>303000</v>
      </c>
      <c r="O6630">
        <v>767276</v>
      </c>
      <c r="P6630" t="s">
        <v>5</v>
      </c>
      <c r="Q6630" t="s">
        <v>12</v>
      </c>
      <c r="R6630" t="s">
        <v>169</v>
      </c>
      <c r="S6630" t="s">
        <v>170</v>
      </c>
      <c r="T6630">
        <v>495016.77419354842</v>
      </c>
      <c r="U6630">
        <v>659646</v>
      </c>
      <c r="V6630">
        <v>164629.22580645158</v>
      </c>
      <c r="W6630">
        <v>0.33257302457003735</v>
      </c>
      <c r="X6630" t="s">
        <v>331</v>
      </c>
    </row>
    <row r="6631" spans="1:24" x14ac:dyDescent="0.35">
      <c r="A6631">
        <v>3301075904</v>
      </c>
      <c r="B6631" t="s">
        <v>168</v>
      </c>
      <c r="C6631" t="s">
        <v>168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575000</v>
      </c>
      <c r="O6631">
        <v>575000</v>
      </c>
      <c r="P6631" t="s">
        <v>5</v>
      </c>
      <c r="Q6631" t="s">
        <v>12</v>
      </c>
      <c r="R6631" t="s">
        <v>169</v>
      </c>
      <c r="S6631" t="s">
        <v>170</v>
      </c>
      <c r="T6631">
        <v>370967.74193548388</v>
      </c>
      <c r="U6631">
        <v>517900</v>
      </c>
      <c r="V6631">
        <v>146932.25806451612</v>
      </c>
      <c r="W6631">
        <v>0.39607826086956521</v>
      </c>
      <c r="X6631" t="s">
        <v>398</v>
      </c>
    </row>
    <row r="6632" spans="1:24" x14ac:dyDescent="0.35">
      <c r="A6632">
        <v>3300014504</v>
      </c>
      <c r="B6632" t="s">
        <v>168</v>
      </c>
      <c r="C6632" t="s">
        <v>168</v>
      </c>
      <c r="D6632">
        <v>0</v>
      </c>
      <c r="E6632">
        <v>0</v>
      </c>
      <c r="F6632">
        <v>49</v>
      </c>
      <c r="G6632">
        <v>2167434</v>
      </c>
      <c r="H6632">
        <v>10</v>
      </c>
      <c r="I6632">
        <v>430000</v>
      </c>
      <c r="J6632">
        <v>0</v>
      </c>
      <c r="K6632">
        <v>0</v>
      </c>
      <c r="L6632">
        <v>3</v>
      </c>
      <c r="M6632">
        <v>157200</v>
      </c>
      <c r="N6632">
        <v>342000</v>
      </c>
      <c r="O6632">
        <v>3096634</v>
      </c>
      <c r="P6632" t="s">
        <v>5</v>
      </c>
      <c r="Q6632" t="s">
        <v>8</v>
      </c>
      <c r="R6632" t="s">
        <v>169</v>
      </c>
      <c r="S6632" t="s">
        <v>170</v>
      </c>
      <c r="T6632">
        <v>1997828.3870967743</v>
      </c>
      <c r="U6632">
        <v>2934356</v>
      </c>
      <c r="V6632">
        <v>936527.6129032257</v>
      </c>
      <c r="W6632">
        <v>0.468772802985435</v>
      </c>
      <c r="X6632" t="s">
        <v>391</v>
      </c>
    </row>
    <row r="6633" spans="1:24" x14ac:dyDescent="0.35">
      <c r="A6633">
        <v>3301067106</v>
      </c>
      <c r="B6633" t="s">
        <v>168</v>
      </c>
      <c r="C6633" t="s">
        <v>168</v>
      </c>
      <c r="D6633">
        <v>0</v>
      </c>
      <c r="E6633">
        <v>0</v>
      </c>
      <c r="F6633">
        <v>8</v>
      </c>
      <c r="G6633">
        <v>346892</v>
      </c>
      <c r="H6633">
        <v>9</v>
      </c>
      <c r="I6633">
        <v>260000</v>
      </c>
      <c r="J6633">
        <v>0</v>
      </c>
      <c r="K6633">
        <v>0</v>
      </c>
      <c r="L6633">
        <v>3</v>
      </c>
      <c r="M6633">
        <v>227200</v>
      </c>
      <c r="N6633">
        <v>180000</v>
      </c>
      <c r="O6633">
        <v>1014092</v>
      </c>
      <c r="P6633" t="s">
        <v>5</v>
      </c>
      <c r="Q6633" t="s">
        <v>15</v>
      </c>
      <c r="R6633" t="s">
        <v>169</v>
      </c>
      <c r="S6633" t="s">
        <v>170</v>
      </c>
      <c r="T6633">
        <v>654252.90322580643</v>
      </c>
      <c r="U6633">
        <v>864189</v>
      </c>
      <c r="V6633">
        <v>209936.09677419357</v>
      </c>
      <c r="W6633">
        <v>0.32087912142093633</v>
      </c>
      <c r="X6633" t="s">
        <v>296</v>
      </c>
    </row>
    <row r="6634" spans="1:24" x14ac:dyDescent="0.35">
      <c r="A6634">
        <v>3300020712</v>
      </c>
      <c r="B6634" t="s">
        <v>168</v>
      </c>
      <c r="C6634" t="s">
        <v>168</v>
      </c>
      <c r="D6634">
        <v>0</v>
      </c>
      <c r="E6634">
        <v>0</v>
      </c>
      <c r="F6634">
        <v>39</v>
      </c>
      <c r="G6634">
        <v>1187990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3893000</v>
      </c>
      <c r="O6634">
        <v>5080990</v>
      </c>
      <c r="P6634" t="s">
        <v>5</v>
      </c>
      <c r="Q6634" t="s">
        <v>6</v>
      </c>
      <c r="R6634" t="s">
        <v>169</v>
      </c>
      <c r="S6634" t="s">
        <v>170</v>
      </c>
      <c r="T6634">
        <v>3278058.064516129</v>
      </c>
      <c r="U6634">
        <v>3997338</v>
      </c>
      <c r="V6634">
        <v>719279.93548387103</v>
      </c>
      <c r="W6634">
        <v>0.21942257315995506</v>
      </c>
      <c r="X6634" t="s">
        <v>178</v>
      </c>
    </row>
    <row r="6635" spans="1:24" x14ac:dyDescent="0.35">
      <c r="A6635">
        <v>3301066475</v>
      </c>
      <c r="B6635" t="s">
        <v>168</v>
      </c>
      <c r="C6635" t="s">
        <v>168</v>
      </c>
      <c r="D6635">
        <v>0</v>
      </c>
      <c r="E6635">
        <v>0</v>
      </c>
      <c r="F6635">
        <v>12</v>
      </c>
      <c r="G6635">
        <v>501988</v>
      </c>
      <c r="H6635">
        <v>5</v>
      </c>
      <c r="I6635">
        <v>280000</v>
      </c>
      <c r="J6635">
        <v>0</v>
      </c>
      <c r="K6635">
        <v>0</v>
      </c>
      <c r="L6635">
        <v>0</v>
      </c>
      <c r="M6635">
        <v>0</v>
      </c>
      <c r="N6635">
        <v>165000</v>
      </c>
      <c r="O6635">
        <v>946988</v>
      </c>
      <c r="P6635" t="s">
        <v>5</v>
      </c>
      <c r="Q6635" t="s">
        <v>10</v>
      </c>
      <c r="R6635" t="s">
        <v>169</v>
      </c>
      <c r="S6635" t="s">
        <v>170</v>
      </c>
      <c r="T6635">
        <v>610960</v>
      </c>
      <c r="U6635">
        <v>526491</v>
      </c>
      <c r="V6635">
        <v>-84469</v>
      </c>
      <c r="W6635">
        <v>-0.13825618698441799</v>
      </c>
      <c r="X6635" t="s">
        <v>198</v>
      </c>
    </row>
    <row r="6636" spans="1:24" x14ac:dyDescent="0.35">
      <c r="A6636">
        <v>3300014782</v>
      </c>
      <c r="B6636" t="s">
        <v>168</v>
      </c>
      <c r="C6636" t="s">
        <v>168</v>
      </c>
      <c r="D6636">
        <v>0</v>
      </c>
      <c r="E6636">
        <v>0</v>
      </c>
      <c r="F6636">
        <v>49</v>
      </c>
      <c r="G6636">
        <v>2232710</v>
      </c>
      <c r="H6636">
        <v>1</v>
      </c>
      <c r="I6636">
        <v>10000</v>
      </c>
      <c r="J6636">
        <v>0</v>
      </c>
      <c r="K6636">
        <v>0</v>
      </c>
      <c r="L6636">
        <v>23</v>
      </c>
      <c r="M6636">
        <v>1014500</v>
      </c>
      <c r="N6636">
        <v>314000</v>
      </c>
      <c r="O6636">
        <v>3571210</v>
      </c>
      <c r="P6636" t="s">
        <v>5</v>
      </c>
      <c r="Q6636" t="s">
        <v>8</v>
      </c>
      <c r="R6636" t="s">
        <v>169</v>
      </c>
      <c r="S6636" t="s">
        <v>170</v>
      </c>
      <c r="T6636">
        <v>2304006.4516129033</v>
      </c>
      <c r="U6636">
        <v>5468249</v>
      </c>
      <c r="V6636">
        <v>3164242.5483870967</v>
      </c>
      <c r="W6636">
        <v>1.3733653159573365</v>
      </c>
      <c r="X6636" t="s">
        <v>395</v>
      </c>
    </row>
    <row r="6637" spans="1:24" x14ac:dyDescent="0.35">
      <c r="A6637">
        <v>3300014271</v>
      </c>
      <c r="B6637" t="s">
        <v>168</v>
      </c>
      <c r="C6637" t="s">
        <v>168</v>
      </c>
      <c r="D6637">
        <v>0</v>
      </c>
      <c r="E6637">
        <v>0</v>
      </c>
      <c r="F6637">
        <v>55</v>
      </c>
      <c r="G6637">
        <v>2875602</v>
      </c>
      <c r="H6637">
        <v>2</v>
      </c>
      <c r="I6637">
        <v>12000</v>
      </c>
      <c r="J6637">
        <v>0</v>
      </c>
      <c r="K6637">
        <v>0</v>
      </c>
      <c r="L6637">
        <v>14</v>
      </c>
      <c r="M6637">
        <v>813600</v>
      </c>
      <c r="N6637">
        <v>846500</v>
      </c>
      <c r="O6637">
        <v>4547702</v>
      </c>
      <c r="P6637" t="s">
        <v>5</v>
      </c>
      <c r="Q6637" t="s">
        <v>8</v>
      </c>
      <c r="R6637" t="s">
        <v>169</v>
      </c>
      <c r="S6637" t="s">
        <v>170</v>
      </c>
      <c r="T6637">
        <v>2934001.2903225804</v>
      </c>
      <c r="U6637">
        <v>3348662</v>
      </c>
      <c r="V6637">
        <v>414660.70967741963</v>
      </c>
      <c r="W6637">
        <v>0.14132942308005236</v>
      </c>
      <c r="X6637" t="s">
        <v>262</v>
      </c>
    </row>
    <row r="6638" spans="1:24" x14ac:dyDescent="0.35">
      <c r="A6638">
        <v>3300010804</v>
      </c>
      <c r="B6638" t="s">
        <v>168</v>
      </c>
      <c r="C6638" t="s">
        <v>168</v>
      </c>
      <c r="D6638">
        <v>0</v>
      </c>
      <c r="E6638">
        <v>0</v>
      </c>
      <c r="F6638">
        <v>577</v>
      </c>
      <c r="G6638">
        <v>28097791</v>
      </c>
      <c r="H6638">
        <v>75</v>
      </c>
      <c r="I6638">
        <v>1830000</v>
      </c>
      <c r="J6638">
        <v>0</v>
      </c>
      <c r="K6638">
        <v>0</v>
      </c>
      <c r="L6638">
        <v>20</v>
      </c>
      <c r="M6638">
        <v>2700884</v>
      </c>
      <c r="N6638">
        <v>362000</v>
      </c>
      <c r="O6638">
        <v>32990675</v>
      </c>
      <c r="P6638" t="s">
        <v>5</v>
      </c>
      <c r="Q6638" t="s">
        <v>12</v>
      </c>
      <c r="R6638" t="s">
        <v>169</v>
      </c>
      <c r="S6638" t="s">
        <v>170</v>
      </c>
      <c r="T6638">
        <v>21284306.451612901</v>
      </c>
      <c r="U6638">
        <v>21882047</v>
      </c>
      <c r="V6638">
        <v>597740.54838709906</v>
      </c>
      <c r="W6638">
        <v>2.8083628176750031E-2</v>
      </c>
      <c r="X6638" t="s">
        <v>407</v>
      </c>
    </row>
    <row r="6639" spans="1:24" x14ac:dyDescent="0.35">
      <c r="A6639">
        <v>3301074659</v>
      </c>
      <c r="B6639" t="s">
        <v>168</v>
      </c>
      <c r="C6639" t="s">
        <v>168</v>
      </c>
      <c r="D6639">
        <v>0</v>
      </c>
      <c r="E6639">
        <v>0</v>
      </c>
      <c r="F6639">
        <v>30</v>
      </c>
      <c r="G6639">
        <v>885969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30000</v>
      </c>
      <c r="O6639">
        <v>915969</v>
      </c>
      <c r="P6639" t="s">
        <v>5</v>
      </c>
      <c r="Q6639" t="s">
        <v>14</v>
      </c>
      <c r="R6639" t="s">
        <v>169</v>
      </c>
      <c r="S6639" t="s">
        <v>170</v>
      </c>
      <c r="T6639">
        <v>590947.74193548388</v>
      </c>
      <c r="U6639">
        <v>612982</v>
      </c>
      <c r="V6639">
        <v>22034.258064516122</v>
      </c>
      <c r="W6639">
        <v>3.728630554090806E-2</v>
      </c>
      <c r="X6639" t="s">
        <v>358</v>
      </c>
    </row>
    <row r="6640" spans="1:24" x14ac:dyDescent="0.35">
      <c r="A6640">
        <v>3300003232</v>
      </c>
      <c r="B6640" t="s">
        <v>168</v>
      </c>
      <c r="C6640" t="s">
        <v>168</v>
      </c>
      <c r="D6640">
        <v>0</v>
      </c>
      <c r="E6640">
        <v>0</v>
      </c>
      <c r="F6640">
        <v>114</v>
      </c>
      <c r="G6640">
        <v>3203228</v>
      </c>
      <c r="H6640">
        <v>153</v>
      </c>
      <c r="I6640">
        <v>4363000</v>
      </c>
      <c r="J6640">
        <v>0</v>
      </c>
      <c r="K6640">
        <v>0</v>
      </c>
      <c r="L6640">
        <v>101</v>
      </c>
      <c r="M6640">
        <v>4422400</v>
      </c>
      <c r="N6640">
        <v>23000</v>
      </c>
      <c r="O6640">
        <v>12011628</v>
      </c>
      <c r="P6640" t="s">
        <v>5</v>
      </c>
      <c r="Q6640" t="s">
        <v>13</v>
      </c>
      <c r="R6640" t="s">
        <v>169</v>
      </c>
      <c r="S6640" t="s">
        <v>170</v>
      </c>
      <c r="T6640">
        <v>7749437.4193548393</v>
      </c>
      <c r="U6640">
        <v>6820122</v>
      </c>
      <c r="V6640">
        <v>-929315.41935483925</v>
      </c>
      <c r="W6640">
        <v>-0.11992037215937768</v>
      </c>
      <c r="X6640" t="s">
        <v>392</v>
      </c>
    </row>
    <row r="6641" spans="1:24" x14ac:dyDescent="0.35">
      <c r="A6641">
        <v>3300016790</v>
      </c>
      <c r="B6641" t="s">
        <v>168</v>
      </c>
      <c r="C6641" t="s">
        <v>168</v>
      </c>
      <c r="D6641">
        <v>0</v>
      </c>
      <c r="E6641">
        <v>0</v>
      </c>
      <c r="F6641">
        <v>36</v>
      </c>
      <c r="G6641">
        <v>1352922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366000</v>
      </c>
      <c r="O6641">
        <v>1718922</v>
      </c>
      <c r="P6641" t="s">
        <v>5</v>
      </c>
      <c r="Q6641" t="s">
        <v>6</v>
      </c>
      <c r="R6641" t="s">
        <v>169</v>
      </c>
      <c r="S6641" t="s">
        <v>170</v>
      </c>
      <c r="T6641">
        <v>1108981.935483871</v>
      </c>
      <c r="U6641">
        <v>1530926</v>
      </c>
      <c r="V6641">
        <v>421944.06451612897</v>
      </c>
      <c r="W6641">
        <v>0.38047875354437255</v>
      </c>
      <c r="X6641" t="s">
        <v>343</v>
      </c>
    </row>
    <row r="6642" spans="1:24" x14ac:dyDescent="0.35">
      <c r="A6642">
        <v>3300015268</v>
      </c>
      <c r="B6642" t="s">
        <v>168</v>
      </c>
      <c r="C6642" t="s">
        <v>168</v>
      </c>
      <c r="D6642">
        <v>0</v>
      </c>
      <c r="E6642">
        <v>0</v>
      </c>
      <c r="F6642">
        <v>725</v>
      </c>
      <c r="G6642">
        <v>35915979</v>
      </c>
      <c r="H6642">
        <v>194</v>
      </c>
      <c r="I6642">
        <v>7132000</v>
      </c>
      <c r="J6642">
        <v>0</v>
      </c>
      <c r="K6642">
        <v>0</v>
      </c>
      <c r="L6642">
        <v>33</v>
      </c>
      <c r="M6642">
        <v>2559200</v>
      </c>
      <c r="N6642">
        <v>326100</v>
      </c>
      <c r="O6642">
        <v>45933279</v>
      </c>
      <c r="P6642" t="s">
        <v>5</v>
      </c>
      <c r="Q6642" t="s">
        <v>8</v>
      </c>
      <c r="R6642" t="s">
        <v>169</v>
      </c>
      <c r="S6642" t="s">
        <v>170</v>
      </c>
      <c r="T6642">
        <v>29634373.548387099</v>
      </c>
      <c r="U6642">
        <v>12211956</v>
      </c>
      <c r="V6642">
        <v>-17422417.548387099</v>
      </c>
      <c r="W6642">
        <v>-0.58791246320559876</v>
      </c>
      <c r="X6642" t="s">
        <v>386</v>
      </c>
    </row>
    <row r="6643" spans="1:24" x14ac:dyDescent="0.35">
      <c r="A6643">
        <v>3300013673</v>
      </c>
      <c r="B6643" t="s">
        <v>168</v>
      </c>
      <c r="C6643" t="s">
        <v>168</v>
      </c>
      <c r="D6643">
        <v>0</v>
      </c>
      <c r="E6643">
        <v>0</v>
      </c>
      <c r="F6643">
        <v>126</v>
      </c>
      <c r="G6643">
        <v>4609565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202400</v>
      </c>
      <c r="N6643">
        <v>1089100</v>
      </c>
      <c r="O6643">
        <v>5901065</v>
      </c>
      <c r="P6643" t="s">
        <v>5</v>
      </c>
      <c r="Q6643" t="s">
        <v>7</v>
      </c>
      <c r="R6643" t="s">
        <v>169</v>
      </c>
      <c r="S6643" t="s">
        <v>170</v>
      </c>
      <c r="T6643">
        <v>3807138.7096774196</v>
      </c>
      <c r="U6643">
        <v>3740122</v>
      </c>
      <c r="V6643">
        <v>-67016.709677419625</v>
      </c>
      <c r="W6643">
        <v>-1.760290727182301E-2</v>
      </c>
      <c r="X6643" t="s">
        <v>317</v>
      </c>
    </row>
    <row r="6644" spans="1:24" x14ac:dyDescent="0.35">
      <c r="A6644">
        <v>3301072280</v>
      </c>
      <c r="B6644" t="s">
        <v>168</v>
      </c>
      <c r="C6644" t="s">
        <v>168</v>
      </c>
      <c r="D6644">
        <v>0</v>
      </c>
      <c r="E6644">
        <v>0</v>
      </c>
      <c r="F6644">
        <v>6</v>
      </c>
      <c r="G6644">
        <v>148294</v>
      </c>
      <c r="H6644">
        <v>20</v>
      </c>
      <c r="I6644">
        <v>665000</v>
      </c>
      <c r="J6644">
        <v>0</v>
      </c>
      <c r="K6644">
        <v>0</v>
      </c>
      <c r="L6644">
        <v>13</v>
      </c>
      <c r="M6644">
        <v>541200</v>
      </c>
      <c r="N6644">
        <v>75000</v>
      </c>
      <c r="O6644">
        <v>1429494</v>
      </c>
      <c r="P6644" t="s">
        <v>5</v>
      </c>
      <c r="Q6644" t="s">
        <v>14</v>
      </c>
      <c r="R6644" t="s">
        <v>169</v>
      </c>
      <c r="S6644" t="s">
        <v>170</v>
      </c>
      <c r="T6644">
        <v>922254.19354838715</v>
      </c>
      <c r="U6644">
        <v>858194</v>
      </c>
      <c r="V6644">
        <v>-64060.193548387149</v>
      </c>
      <c r="W6644">
        <v>-6.9460452439814468E-2</v>
      </c>
      <c r="X6644" t="s">
        <v>237</v>
      </c>
    </row>
    <row r="6645" spans="1:24" x14ac:dyDescent="0.35">
      <c r="A6645">
        <v>3300010925</v>
      </c>
      <c r="B6645" t="s">
        <v>168</v>
      </c>
      <c r="C6645" t="s">
        <v>168</v>
      </c>
      <c r="D6645">
        <v>0</v>
      </c>
      <c r="E6645">
        <v>0</v>
      </c>
      <c r="F6645">
        <v>9</v>
      </c>
      <c r="G6645">
        <v>263598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694000</v>
      </c>
      <c r="O6645">
        <v>957598</v>
      </c>
      <c r="P6645" t="s">
        <v>5</v>
      </c>
      <c r="Q6645" t="s">
        <v>12</v>
      </c>
      <c r="R6645" t="s">
        <v>169</v>
      </c>
      <c r="S6645" t="s">
        <v>170</v>
      </c>
      <c r="T6645">
        <v>617805.16129032255</v>
      </c>
      <c r="U6645">
        <v>1443247</v>
      </c>
      <c r="V6645">
        <v>825441.83870967745</v>
      </c>
      <c r="W6645">
        <v>1.3360876380276485</v>
      </c>
      <c r="X6645" t="s">
        <v>174</v>
      </c>
    </row>
    <row r="6646" spans="1:24" x14ac:dyDescent="0.35">
      <c r="A6646">
        <v>3300019224</v>
      </c>
      <c r="B6646" t="s">
        <v>168</v>
      </c>
      <c r="C6646" t="s">
        <v>168</v>
      </c>
      <c r="D6646">
        <v>0</v>
      </c>
      <c r="E6646">
        <v>0</v>
      </c>
      <c r="F6646">
        <v>141</v>
      </c>
      <c r="G6646">
        <v>5974556</v>
      </c>
      <c r="H6646">
        <v>75</v>
      </c>
      <c r="I6646">
        <v>3565000</v>
      </c>
      <c r="J6646">
        <v>0</v>
      </c>
      <c r="K6646">
        <v>0</v>
      </c>
      <c r="L6646">
        <v>13</v>
      </c>
      <c r="M6646">
        <v>1061200</v>
      </c>
      <c r="N6646">
        <v>150000</v>
      </c>
      <c r="O6646">
        <v>10750756</v>
      </c>
      <c r="P6646" t="s">
        <v>5</v>
      </c>
      <c r="Q6646" t="s">
        <v>14</v>
      </c>
      <c r="R6646" t="s">
        <v>169</v>
      </c>
      <c r="S6646" t="s">
        <v>170</v>
      </c>
      <c r="T6646">
        <v>6935971.6129032252</v>
      </c>
      <c r="U6646">
        <v>5936505</v>
      </c>
      <c r="V6646">
        <v>-999466.61290322524</v>
      </c>
      <c r="W6646">
        <v>-0.14409900568853007</v>
      </c>
      <c r="X6646" t="s">
        <v>266</v>
      </c>
    </row>
    <row r="6647" spans="1:24" x14ac:dyDescent="0.35">
      <c r="A6647">
        <v>3301021903</v>
      </c>
      <c r="B6647" t="s">
        <v>168</v>
      </c>
      <c r="C6647" t="s">
        <v>168</v>
      </c>
      <c r="D6647">
        <v>0</v>
      </c>
      <c r="E6647">
        <v>0</v>
      </c>
      <c r="F6647">
        <v>38</v>
      </c>
      <c r="G6647">
        <v>1705788</v>
      </c>
      <c r="H6647">
        <v>17</v>
      </c>
      <c r="I6647">
        <v>405000</v>
      </c>
      <c r="J6647">
        <v>0</v>
      </c>
      <c r="K6647">
        <v>0</v>
      </c>
      <c r="L6647">
        <v>5</v>
      </c>
      <c r="M6647">
        <v>322000</v>
      </c>
      <c r="N6647">
        <v>72000</v>
      </c>
      <c r="O6647">
        <v>2504788</v>
      </c>
      <c r="P6647" t="s">
        <v>5</v>
      </c>
      <c r="Q6647" t="s">
        <v>9</v>
      </c>
      <c r="R6647" t="s">
        <v>169</v>
      </c>
      <c r="S6647" t="s">
        <v>170</v>
      </c>
      <c r="T6647">
        <v>1615992.2580645161</v>
      </c>
      <c r="U6647">
        <v>770289</v>
      </c>
      <c r="V6647">
        <v>-845703.25806451612</v>
      </c>
      <c r="W6647">
        <v>-0.52333373123793314</v>
      </c>
      <c r="X6647" t="s">
        <v>284</v>
      </c>
    </row>
    <row r="6648" spans="1:24" x14ac:dyDescent="0.35">
      <c r="A6648">
        <v>3301065421</v>
      </c>
      <c r="B6648" t="s">
        <v>168</v>
      </c>
      <c r="C6648" t="s">
        <v>168</v>
      </c>
      <c r="D6648">
        <v>0</v>
      </c>
      <c r="E6648">
        <v>0</v>
      </c>
      <c r="F6648">
        <v>1</v>
      </c>
      <c r="G6648">
        <v>3400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550000</v>
      </c>
      <c r="O6648">
        <v>553400</v>
      </c>
      <c r="P6648" t="s">
        <v>5</v>
      </c>
      <c r="Q6648" t="s">
        <v>12</v>
      </c>
      <c r="R6648" t="s">
        <v>169</v>
      </c>
      <c r="S6648" t="s">
        <v>170</v>
      </c>
      <c r="T6648">
        <v>357032.25806451612</v>
      </c>
      <c r="U6648">
        <v>380000</v>
      </c>
      <c r="V6648">
        <v>22967.741935483878</v>
      </c>
      <c r="W6648">
        <v>6.4329598843512859E-2</v>
      </c>
      <c r="X6648" t="s">
        <v>411</v>
      </c>
    </row>
    <row r="6649" spans="1:24" x14ac:dyDescent="0.35">
      <c r="A6649">
        <v>3301048944</v>
      </c>
      <c r="B6649" t="s">
        <v>168</v>
      </c>
      <c r="C6649" t="s">
        <v>168</v>
      </c>
      <c r="D6649">
        <v>0</v>
      </c>
      <c r="E6649">
        <v>0</v>
      </c>
      <c r="F6649">
        <v>95</v>
      </c>
      <c r="G6649">
        <v>3903193</v>
      </c>
      <c r="H6649">
        <v>0</v>
      </c>
      <c r="I6649">
        <v>0</v>
      </c>
      <c r="J6649">
        <v>0</v>
      </c>
      <c r="K6649">
        <v>0</v>
      </c>
      <c r="L6649">
        <v>1</v>
      </c>
      <c r="M6649">
        <v>100000</v>
      </c>
      <c r="N6649">
        <v>1184800</v>
      </c>
      <c r="O6649">
        <v>5187993</v>
      </c>
      <c r="P6649" t="s">
        <v>5</v>
      </c>
      <c r="Q6649" t="s">
        <v>7</v>
      </c>
      <c r="R6649" t="s">
        <v>169</v>
      </c>
      <c r="S6649" t="s">
        <v>170</v>
      </c>
      <c r="T6649">
        <v>3347092.2580645164</v>
      </c>
      <c r="U6649">
        <v>3546875</v>
      </c>
      <c r="V6649">
        <v>199782.74193548365</v>
      </c>
      <c r="W6649">
        <v>5.9688447921961263E-2</v>
      </c>
      <c r="X6649" t="s">
        <v>289</v>
      </c>
    </row>
    <row r="6650" spans="1:24" x14ac:dyDescent="0.35">
      <c r="A6650">
        <v>3301022443</v>
      </c>
      <c r="B6650" t="s">
        <v>168</v>
      </c>
      <c r="C6650" t="s">
        <v>168</v>
      </c>
      <c r="D6650">
        <v>0</v>
      </c>
      <c r="E6650">
        <v>0</v>
      </c>
      <c r="F6650">
        <v>824</v>
      </c>
      <c r="G6650">
        <v>36025835</v>
      </c>
      <c r="H6650">
        <v>223</v>
      </c>
      <c r="I6650">
        <v>11190000</v>
      </c>
      <c r="J6650">
        <v>0</v>
      </c>
      <c r="K6650">
        <v>0</v>
      </c>
      <c r="L6650">
        <v>186</v>
      </c>
      <c r="M6650">
        <v>9716400</v>
      </c>
      <c r="N6650">
        <v>30000</v>
      </c>
      <c r="O6650">
        <v>56962235</v>
      </c>
      <c r="P6650" t="s">
        <v>5</v>
      </c>
      <c r="Q6650" t="s">
        <v>15</v>
      </c>
      <c r="R6650" t="s">
        <v>169</v>
      </c>
      <c r="S6650" t="s">
        <v>170</v>
      </c>
      <c r="T6650">
        <v>36749829.032258064</v>
      </c>
      <c r="U6650">
        <v>41500970</v>
      </c>
      <c r="V6650">
        <v>4751140.9677419364</v>
      </c>
      <c r="W6650">
        <v>0.1292833488714058</v>
      </c>
      <c r="X6650" t="s">
        <v>251</v>
      </c>
    </row>
    <row r="6651" spans="1:24" x14ac:dyDescent="0.35">
      <c r="A6651">
        <v>3300019259</v>
      </c>
      <c r="B6651" t="s">
        <v>168</v>
      </c>
      <c r="C6651" t="s">
        <v>168</v>
      </c>
      <c r="D6651">
        <v>0</v>
      </c>
      <c r="E6651">
        <v>0</v>
      </c>
      <c r="F6651">
        <v>0</v>
      </c>
      <c r="G6651">
        <v>0</v>
      </c>
      <c r="H6651">
        <v>1</v>
      </c>
      <c r="I6651">
        <v>5000</v>
      </c>
      <c r="J6651">
        <v>0</v>
      </c>
      <c r="K6651">
        <v>0</v>
      </c>
      <c r="L6651">
        <v>0</v>
      </c>
      <c r="M6651">
        <v>0</v>
      </c>
      <c r="N6651">
        <v>674000</v>
      </c>
      <c r="O6651">
        <v>679000</v>
      </c>
      <c r="P6651" t="s">
        <v>5</v>
      </c>
      <c r="Q6651" t="s">
        <v>6</v>
      </c>
      <c r="R6651" t="s">
        <v>207</v>
      </c>
      <c r="S6651" t="s">
        <v>170</v>
      </c>
      <c r="T6651">
        <v>438064.51612903224</v>
      </c>
      <c r="U6651">
        <v>342000</v>
      </c>
      <c r="V6651">
        <v>-96064.516129032243</v>
      </c>
      <c r="W6651">
        <v>-0.21929307805596465</v>
      </c>
      <c r="X6651" t="s">
        <v>197</v>
      </c>
    </row>
    <row r="6652" spans="1:24" x14ac:dyDescent="0.35">
      <c r="A6652">
        <v>3301064634</v>
      </c>
      <c r="B6652" t="s">
        <v>168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 t="s">
        <v>5</v>
      </c>
      <c r="Q6652" t="s">
        <v>13</v>
      </c>
      <c r="R6652" t="s">
        <v>169</v>
      </c>
      <c r="S6652" t="s">
        <v>170</v>
      </c>
      <c r="T6652">
        <v>0</v>
      </c>
      <c r="U6652">
        <v>0</v>
      </c>
      <c r="V6652">
        <v>0</v>
      </c>
      <c r="W6652">
        <v>0</v>
      </c>
      <c r="X6652" t="s">
        <v>186</v>
      </c>
    </row>
    <row r="6653" spans="1:24" x14ac:dyDescent="0.35">
      <c r="A6653">
        <v>3301072019</v>
      </c>
      <c r="B6653" t="s">
        <v>168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 t="s">
        <v>5</v>
      </c>
      <c r="Q6653" t="s">
        <v>15</v>
      </c>
      <c r="R6653" t="s">
        <v>169</v>
      </c>
      <c r="S6653" t="s">
        <v>170</v>
      </c>
      <c r="T6653">
        <v>0</v>
      </c>
      <c r="U6653">
        <v>0</v>
      </c>
      <c r="V6653">
        <v>0</v>
      </c>
      <c r="W6653">
        <v>0</v>
      </c>
      <c r="X6653" t="s">
        <v>341</v>
      </c>
    </row>
    <row r="6654" spans="1:24" x14ac:dyDescent="0.35">
      <c r="A6654">
        <v>3300023208</v>
      </c>
      <c r="B6654" t="s">
        <v>168</v>
      </c>
      <c r="C6654" t="s">
        <v>168</v>
      </c>
      <c r="D6654">
        <v>0</v>
      </c>
      <c r="E6654">
        <v>0</v>
      </c>
      <c r="F6654">
        <v>166</v>
      </c>
      <c r="G6654">
        <v>6970613</v>
      </c>
      <c r="H6654">
        <v>45</v>
      </c>
      <c r="I6654">
        <v>995000</v>
      </c>
      <c r="J6654">
        <v>0</v>
      </c>
      <c r="K6654">
        <v>0</v>
      </c>
      <c r="L6654">
        <v>0</v>
      </c>
      <c r="M6654">
        <v>0</v>
      </c>
      <c r="N6654">
        <v>342000</v>
      </c>
      <c r="O6654">
        <v>8307613</v>
      </c>
      <c r="P6654" t="s">
        <v>5</v>
      </c>
      <c r="Q6654" t="s">
        <v>8</v>
      </c>
      <c r="R6654" t="s">
        <v>169</v>
      </c>
      <c r="S6654" t="s">
        <v>170</v>
      </c>
      <c r="T6654">
        <v>5359750.3225806449</v>
      </c>
      <c r="U6654">
        <v>6792187</v>
      </c>
      <c r="V6654">
        <v>1432436.6774193551</v>
      </c>
      <c r="W6654">
        <v>0.26725809808425116</v>
      </c>
      <c r="X6654" t="s">
        <v>187</v>
      </c>
    </row>
    <row r="6655" spans="1:24" x14ac:dyDescent="0.35">
      <c r="A6655">
        <v>3301002170</v>
      </c>
      <c r="B6655" t="s">
        <v>168</v>
      </c>
      <c r="C6655" t="s">
        <v>168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465000</v>
      </c>
      <c r="O6655">
        <v>465000</v>
      </c>
      <c r="P6655" t="s">
        <v>5</v>
      </c>
      <c r="Q6655" t="s">
        <v>12</v>
      </c>
      <c r="R6655" t="s">
        <v>169</v>
      </c>
      <c r="S6655" t="s">
        <v>170</v>
      </c>
      <c r="T6655">
        <v>300000</v>
      </c>
      <c r="U6655">
        <v>654000</v>
      </c>
      <c r="V6655">
        <v>354000</v>
      </c>
      <c r="W6655">
        <v>1.1800000000000002</v>
      </c>
      <c r="X6655" t="s">
        <v>257</v>
      </c>
    </row>
    <row r="6656" spans="1:24" x14ac:dyDescent="0.35">
      <c r="A6656">
        <v>3300021017</v>
      </c>
      <c r="B6656" t="s">
        <v>168</v>
      </c>
      <c r="C6656" t="s">
        <v>168</v>
      </c>
      <c r="D6656">
        <v>0</v>
      </c>
      <c r="E6656">
        <v>0</v>
      </c>
      <c r="F6656">
        <v>19</v>
      </c>
      <c r="G6656">
        <v>699371</v>
      </c>
      <c r="H6656">
        <v>0</v>
      </c>
      <c r="I6656">
        <v>0</v>
      </c>
      <c r="J6656">
        <v>0</v>
      </c>
      <c r="K6656">
        <v>0</v>
      </c>
      <c r="L6656">
        <v>24</v>
      </c>
      <c r="M6656">
        <v>1142400</v>
      </c>
      <c r="N6656">
        <v>160000</v>
      </c>
      <c r="O6656">
        <v>2001771</v>
      </c>
      <c r="P6656" t="s">
        <v>5</v>
      </c>
      <c r="Q6656" t="s">
        <v>11</v>
      </c>
      <c r="R6656" t="s">
        <v>169</v>
      </c>
      <c r="S6656" t="s">
        <v>170</v>
      </c>
      <c r="T6656">
        <v>1291465.1612903227</v>
      </c>
      <c r="U6656">
        <v>1227771</v>
      </c>
      <c r="V6656">
        <v>-63694.161290322663</v>
      </c>
      <c r="W6656">
        <v>-4.9319302757408368E-2</v>
      </c>
      <c r="X6656" t="s">
        <v>385</v>
      </c>
    </row>
    <row r="6657" spans="1:24" x14ac:dyDescent="0.35">
      <c r="A6657">
        <v>3300011783</v>
      </c>
      <c r="B6657" t="s">
        <v>168</v>
      </c>
      <c r="C6657" t="s">
        <v>168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303000</v>
      </c>
      <c r="O6657">
        <v>303000</v>
      </c>
      <c r="P6657" t="s">
        <v>5</v>
      </c>
      <c r="Q6657" t="s">
        <v>12</v>
      </c>
      <c r="R6657" t="s">
        <v>169</v>
      </c>
      <c r="S6657" t="s">
        <v>170</v>
      </c>
      <c r="T6657">
        <v>195483.87096774194</v>
      </c>
      <c r="U6657">
        <v>397500</v>
      </c>
      <c r="V6657">
        <v>202016.12903225806</v>
      </c>
      <c r="W6657">
        <v>1.0334158415841586</v>
      </c>
      <c r="X6657" t="s">
        <v>331</v>
      </c>
    </row>
    <row r="6658" spans="1:24" x14ac:dyDescent="0.35">
      <c r="A6658">
        <v>3301044858</v>
      </c>
      <c r="B6658" t="s">
        <v>168</v>
      </c>
      <c r="C6658" t="s">
        <v>168</v>
      </c>
      <c r="D6658">
        <v>0</v>
      </c>
      <c r="E6658">
        <v>0</v>
      </c>
      <c r="F6658">
        <v>2</v>
      </c>
      <c r="G6658">
        <v>102149</v>
      </c>
      <c r="H6658">
        <v>2</v>
      </c>
      <c r="I6658">
        <v>55000</v>
      </c>
      <c r="J6658">
        <v>0</v>
      </c>
      <c r="K6658">
        <v>0</v>
      </c>
      <c r="L6658">
        <v>51</v>
      </c>
      <c r="M6658">
        <v>2092400</v>
      </c>
      <c r="N6658">
        <v>330000</v>
      </c>
      <c r="O6658">
        <v>2579549</v>
      </c>
      <c r="P6658" t="s">
        <v>5</v>
      </c>
      <c r="Q6658" t="s">
        <v>12</v>
      </c>
      <c r="R6658" t="s">
        <v>169</v>
      </c>
      <c r="S6658" t="s">
        <v>170</v>
      </c>
      <c r="T6658">
        <v>1664225.1612903227</v>
      </c>
      <c r="U6658">
        <v>1919000</v>
      </c>
      <c r="V6658">
        <v>254774.83870967734</v>
      </c>
      <c r="W6658">
        <v>0.15308916403603878</v>
      </c>
      <c r="X6658" t="s">
        <v>235</v>
      </c>
    </row>
    <row r="6659" spans="1:24" x14ac:dyDescent="0.35">
      <c r="A6659">
        <v>3300026895</v>
      </c>
      <c r="B6659" t="s">
        <v>168</v>
      </c>
      <c r="C6659" t="s">
        <v>168</v>
      </c>
      <c r="D6659">
        <v>0</v>
      </c>
      <c r="E6659">
        <v>0</v>
      </c>
      <c r="F6659">
        <v>151</v>
      </c>
      <c r="G6659">
        <v>5100842</v>
      </c>
      <c r="H6659">
        <v>78</v>
      </c>
      <c r="I6659">
        <v>2734000</v>
      </c>
      <c r="J6659">
        <v>0</v>
      </c>
      <c r="K6659">
        <v>0</v>
      </c>
      <c r="L6659">
        <v>51</v>
      </c>
      <c r="M6659">
        <v>2232400</v>
      </c>
      <c r="N6659">
        <v>75000</v>
      </c>
      <c r="O6659">
        <v>10142242</v>
      </c>
      <c r="P6659" t="s">
        <v>5</v>
      </c>
      <c r="Q6659" t="s">
        <v>14</v>
      </c>
      <c r="R6659" t="s">
        <v>169</v>
      </c>
      <c r="S6659" t="s">
        <v>170</v>
      </c>
      <c r="T6659">
        <v>6543381.935483871</v>
      </c>
      <c r="U6659">
        <v>7789796</v>
      </c>
      <c r="V6659">
        <v>1246414.064516129</v>
      </c>
      <c r="W6659">
        <v>0.19048468770514448</v>
      </c>
      <c r="X6659" t="s">
        <v>409</v>
      </c>
    </row>
    <row r="6660" spans="1:24" x14ac:dyDescent="0.35">
      <c r="A6660">
        <v>3301024040</v>
      </c>
      <c r="B6660" t="s">
        <v>168</v>
      </c>
      <c r="C6660" t="s">
        <v>168</v>
      </c>
      <c r="D6660">
        <v>0</v>
      </c>
      <c r="E6660">
        <v>0</v>
      </c>
      <c r="F6660">
        <v>45</v>
      </c>
      <c r="G6660">
        <v>2023426</v>
      </c>
      <c r="H6660">
        <v>1</v>
      </c>
      <c r="I6660">
        <v>10000</v>
      </c>
      <c r="J6660">
        <v>0</v>
      </c>
      <c r="K6660">
        <v>0</v>
      </c>
      <c r="L6660">
        <v>0</v>
      </c>
      <c r="M6660">
        <v>0</v>
      </c>
      <c r="N6660">
        <v>271500</v>
      </c>
      <c r="O6660">
        <v>2304926</v>
      </c>
      <c r="P6660" t="s">
        <v>5</v>
      </c>
      <c r="Q6660" t="s">
        <v>8</v>
      </c>
      <c r="R6660" t="s">
        <v>169</v>
      </c>
      <c r="S6660" t="s">
        <v>170</v>
      </c>
      <c r="T6660">
        <v>1487049.0322580645</v>
      </c>
      <c r="U6660">
        <v>2929147</v>
      </c>
      <c r="V6660">
        <v>1442097.9677419355</v>
      </c>
      <c r="W6660">
        <v>0.96977163258169674</v>
      </c>
      <c r="X6660" t="s">
        <v>386</v>
      </c>
    </row>
    <row r="6661" spans="1:24" x14ac:dyDescent="0.35">
      <c r="A6661">
        <v>3301001686</v>
      </c>
      <c r="B6661" t="s">
        <v>168</v>
      </c>
      <c r="C6661" t="s">
        <v>168</v>
      </c>
      <c r="D6661">
        <v>0</v>
      </c>
      <c r="E6661">
        <v>0</v>
      </c>
      <c r="F6661">
        <v>0</v>
      </c>
      <c r="G6661">
        <v>0</v>
      </c>
      <c r="H6661">
        <v>2</v>
      </c>
      <c r="I6661">
        <v>30000</v>
      </c>
      <c r="J6661">
        <v>0</v>
      </c>
      <c r="K6661">
        <v>0</v>
      </c>
      <c r="L6661">
        <v>0</v>
      </c>
      <c r="M6661">
        <v>0</v>
      </c>
      <c r="N6661">
        <v>1286600</v>
      </c>
      <c r="O6661">
        <v>1316600</v>
      </c>
      <c r="P6661" t="s">
        <v>5</v>
      </c>
      <c r="Q6661" t="s">
        <v>16</v>
      </c>
      <c r="R6661" t="s">
        <v>169</v>
      </c>
      <c r="S6661" t="s">
        <v>170</v>
      </c>
      <c r="T6661">
        <v>849419.3548387097</v>
      </c>
      <c r="U6661">
        <v>904500</v>
      </c>
      <c r="V6661">
        <v>55080.645161290304</v>
      </c>
      <c r="W6661">
        <v>6.484505544584529E-2</v>
      </c>
      <c r="X6661" t="s">
        <v>277</v>
      </c>
    </row>
    <row r="6662" spans="1:24" x14ac:dyDescent="0.35">
      <c r="A6662">
        <v>3300000176</v>
      </c>
      <c r="B6662" t="s">
        <v>168</v>
      </c>
      <c r="C6662" t="s">
        <v>168</v>
      </c>
      <c r="D6662">
        <v>0</v>
      </c>
      <c r="E6662">
        <v>0</v>
      </c>
      <c r="F6662">
        <v>451</v>
      </c>
      <c r="G6662">
        <v>18466345</v>
      </c>
      <c r="H6662">
        <v>4</v>
      </c>
      <c r="I6662">
        <v>160000</v>
      </c>
      <c r="J6662">
        <v>0</v>
      </c>
      <c r="K6662">
        <v>0</v>
      </c>
      <c r="L6662">
        <v>0</v>
      </c>
      <c r="M6662">
        <v>0</v>
      </c>
      <c r="N6662">
        <v>830000</v>
      </c>
      <c r="O6662">
        <v>19456345</v>
      </c>
      <c r="P6662" t="s">
        <v>5</v>
      </c>
      <c r="Q6662" t="s">
        <v>15</v>
      </c>
      <c r="R6662" t="s">
        <v>169</v>
      </c>
      <c r="S6662" t="s">
        <v>170</v>
      </c>
      <c r="T6662">
        <v>12552480.64516129</v>
      </c>
      <c r="U6662">
        <v>12584852</v>
      </c>
      <c r="V6662">
        <v>32371.354838710278</v>
      </c>
      <c r="W6662">
        <v>2.5788810796683048E-3</v>
      </c>
      <c r="X6662" t="s">
        <v>287</v>
      </c>
    </row>
    <row r="6663" spans="1:24" x14ac:dyDescent="0.35">
      <c r="A6663">
        <v>3301071406</v>
      </c>
      <c r="B6663" t="s">
        <v>168</v>
      </c>
      <c r="C6663" t="s">
        <v>168</v>
      </c>
      <c r="D6663">
        <v>0</v>
      </c>
      <c r="E6663">
        <v>0</v>
      </c>
      <c r="F6663">
        <v>2</v>
      </c>
      <c r="G6663">
        <v>57575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719400</v>
      </c>
      <c r="O6663">
        <v>776975</v>
      </c>
      <c r="P6663" t="s">
        <v>5</v>
      </c>
      <c r="Q6663" t="s">
        <v>16</v>
      </c>
      <c r="R6663" t="s">
        <v>169</v>
      </c>
      <c r="S6663" t="s">
        <v>170</v>
      </c>
      <c r="T6663">
        <v>501274.19354838715</v>
      </c>
      <c r="U6663">
        <v>33824</v>
      </c>
      <c r="V6663">
        <v>-467450.19354838715</v>
      </c>
      <c r="W6663">
        <v>-0.93252395508220987</v>
      </c>
      <c r="X6663" t="s">
        <v>330</v>
      </c>
    </row>
    <row r="6664" spans="1:24" x14ac:dyDescent="0.35">
      <c r="A6664">
        <v>3300017342</v>
      </c>
      <c r="B6664" t="s">
        <v>168</v>
      </c>
      <c r="C6664" t="s">
        <v>168</v>
      </c>
      <c r="D6664">
        <v>0</v>
      </c>
      <c r="E6664">
        <v>0</v>
      </c>
      <c r="F6664">
        <v>402</v>
      </c>
      <c r="G6664">
        <v>20191697</v>
      </c>
      <c r="H6664">
        <v>525</v>
      </c>
      <c r="I6664">
        <v>24455000</v>
      </c>
      <c r="J6664">
        <v>0</v>
      </c>
      <c r="K6664">
        <v>0</v>
      </c>
      <c r="L6664">
        <v>1</v>
      </c>
      <c r="M6664">
        <v>102400</v>
      </c>
      <c r="N6664">
        <v>2217500</v>
      </c>
      <c r="O6664">
        <v>46966597</v>
      </c>
      <c r="P6664" t="s">
        <v>5</v>
      </c>
      <c r="Q6664" t="s">
        <v>7</v>
      </c>
      <c r="R6664" t="s">
        <v>169</v>
      </c>
      <c r="S6664" t="s">
        <v>170</v>
      </c>
      <c r="T6664">
        <v>30301030.322580643</v>
      </c>
      <c r="U6664">
        <v>34798588</v>
      </c>
      <c r="V6664">
        <v>4497557.677419357</v>
      </c>
      <c r="W6664">
        <v>0.14842919958625078</v>
      </c>
      <c r="X6664" t="s">
        <v>305</v>
      </c>
    </row>
    <row r="6665" spans="1:24" x14ac:dyDescent="0.35">
      <c r="A6665">
        <v>3300026236</v>
      </c>
      <c r="B6665" t="s">
        <v>168</v>
      </c>
      <c r="C6665" t="s">
        <v>168</v>
      </c>
      <c r="D6665">
        <v>0</v>
      </c>
      <c r="E6665">
        <v>0</v>
      </c>
      <c r="F6665">
        <v>7</v>
      </c>
      <c r="G6665">
        <v>312991</v>
      </c>
      <c r="H6665">
        <v>7</v>
      </c>
      <c r="I6665">
        <v>205000</v>
      </c>
      <c r="J6665">
        <v>0</v>
      </c>
      <c r="K6665">
        <v>0</v>
      </c>
      <c r="L6665">
        <v>4</v>
      </c>
      <c r="M6665">
        <v>119600</v>
      </c>
      <c r="N6665">
        <v>44000</v>
      </c>
      <c r="O6665">
        <v>681591</v>
      </c>
      <c r="P6665" t="s">
        <v>5</v>
      </c>
      <c r="Q6665" t="s">
        <v>9</v>
      </c>
      <c r="R6665" t="s">
        <v>181</v>
      </c>
      <c r="S6665" t="s">
        <v>170</v>
      </c>
      <c r="T6665">
        <v>439736.12903225806</v>
      </c>
      <c r="U6665">
        <v>718000</v>
      </c>
      <c r="V6665">
        <v>278263.87096774194</v>
      </c>
      <c r="W6665">
        <v>0.63279738142082276</v>
      </c>
      <c r="X6665" t="s">
        <v>224</v>
      </c>
    </row>
    <row r="6666" spans="1:24" x14ac:dyDescent="0.35">
      <c r="A6666">
        <v>3300007719</v>
      </c>
      <c r="B6666" t="s">
        <v>168</v>
      </c>
      <c r="C6666" t="s">
        <v>168</v>
      </c>
      <c r="D6666">
        <v>0</v>
      </c>
      <c r="E6666">
        <v>0</v>
      </c>
      <c r="F6666">
        <v>0</v>
      </c>
      <c r="G6666">
        <v>0</v>
      </c>
      <c r="H6666">
        <v>40</v>
      </c>
      <c r="I6666">
        <v>625000</v>
      </c>
      <c r="J6666">
        <v>0</v>
      </c>
      <c r="K6666">
        <v>0</v>
      </c>
      <c r="L6666">
        <v>0</v>
      </c>
      <c r="M6666">
        <v>0</v>
      </c>
      <c r="N6666">
        <v>74000</v>
      </c>
      <c r="O6666">
        <v>699000</v>
      </c>
      <c r="P6666" t="s">
        <v>5</v>
      </c>
      <c r="Q6666" t="s">
        <v>9</v>
      </c>
      <c r="R6666" t="s">
        <v>169</v>
      </c>
      <c r="S6666" t="s">
        <v>170</v>
      </c>
      <c r="T6666">
        <v>450967.74193548388</v>
      </c>
      <c r="U6666">
        <v>524000</v>
      </c>
      <c r="V6666">
        <v>73032.258064516122</v>
      </c>
      <c r="W6666">
        <v>0.16194563662374817</v>
      </c>
      <c r="X6666" t="s">
        <v>359</v>
      </c>
    </row>
    <row r="6667" spans="1:24" x14ac:dyDescent="0.35">
      <c r="A6667">
        <v>3300017422</v>
      </c>
      <c r="B6667" t="s">
        <v>168</v>
      </c>
      <c r="C6667" t="s">
        <v>168</v>
      </c>
      <c r="D6667">
        <v>0</v>
      </c>
      <c r="E6667">
        <v>0</v>
      </c>
      <c r="F6667">
        <v>31</v>
      </c>
      <c r="G6667">
        <v>1079171</v>
      </c>
      <c r="H6667">
        <v>26</v>
      </c>
      <c r="I6667">
        <v>915000</v>
      </c>
      <c r="J6667">
        <v>0</v>
      </c>
      <c r="K6667">
        <v>0</v>
      </c>
      <c r="L6667">
        <v>7</v>
      </c>
      <c r="M6667">
        <v>156800</v>
      </c>
      <c r="N6667">
        <v>1115300</v>
      </c>
      <c r="O6667">
        <v>3266271</v>
      </c>
      <c r="P6667" t="s">
        <v>5</v>
      </c>
      <c r="Q6667" t="s">
        <v>7</v>
      </c>
      <c r="R6667" t="s">
        <v>169</v>
      </c>
      <c r="S6667" t="s">
        <v>170</v>
      </c>
      <c r="T6667">
        <v>2107271.6129032257</v>
      </c>
      <c r="U6667">
        <v>2249083</v>
      </c>
      <c r="V6667">
        <v>141811.3870967743</v>
      </c>
      <c r="W6667">
        <v>6.7296207203872527E-2</v>
      </c>
      <c r="X6667" t="s">
        <v>346</v>
      </c>
    </row>
    <row r="6668" spans="1:24" x14ac:dyDescent="0.35">
      <c r="A6668">
        <v>3301013282</v>
      </c>
      <c r="B6668" t="s">
        <v>168</v>
      </c>
      <c r="C6668" t="s">
        <v>168</v>
      </c>
      <c r="D6668">
        <v>0</v>
      </c>
      <c r="E6668">
        <v>0</v>
      </c>
      <c r="F6668">
        <v>59</v>
      </c>
      <c r="G6668">
        <v>3174627</v>
      </c>
      <c r="H6668">
        <v>4</v>
      </c>
      <c r="I6668">
        <v>245000</v>
      </c>
      <c r="J6668">
        <v>0</v>
      </c>
      <c r="K6668">
        <v>0</v>
      </c>
      <c r="L6668">
        <v>4</v>
      </c>
      <c r="M6668">
        <v>509600</v>
      </c>
      <c r="N6668">
        <v>576700</v>
      </c>
      <c r="O6668">
        <v>4505927</v>
      </c>
      <c r="P6668" t="s">
        <v>5</v>
      </c>
      <c r="Q6668" t="s">
        <v>8</v>
      </c>
      <c r="R6668" t="s">
        <v>169</v>
      </c>
      <c r="S6668" t="s">
        <v>170</v>
      </c>
      <c r="T6668">
        <v>2907049.6774193547</v>
      </c>
      <c r="U6668">
        <v>3411559</v>
      </c>
      <c r="V6668">
        <v>504509.32258064533</v>
      </c>
      <c r="W6668">
        <v>0.1735468528451527</v>
      </c>
      <c r="X6668" t="s">
        <v>275</v>
      </c>
    </row>
    <row r="6669" spans="1:24" x14ac:dyDescent="0.35">
      <c r="A6669">
        <v>3301016378</v>
      </c>
      <c r="B6669" t="s">
        <v>168</v>
      </c>
      <c r="C6669" t="s">
        <v>168</v>
      </c>
      <c r="D6669">
        <v>0</v>
      </c>
      <c r="E6669">
        <v>0</v>
      </c>
      <c r="F6669">
        <v>193</v>
      </c>
      <c r="G6669">
        <v>7794369</v>
      </c>
      <c r="H6669">
        <v>53</v>
      </c>
      <c r="I6669">
        <v>2077000</v>
      </c>
      <c r="J6669">
        <v>0</v>
      </c>
      <c r="K6669">
        <v>0</v>
      </c>
      <c r="L6669">
        <v>26</v>
      </c>
      <c r="M6669">
        <v>1612400</v>
      </c>
      <c r="N6669">
        <v>420000</v>
      </c>
      <c r="O6669">
        <v>11903769</v>
      </c>
      <c r="P6669" t="s">
        <v>5</v>
      </c>
      <c r="Q6669" t="s">
        <v>17</v>
      </c>
      <c r="R6669" t="s">
        <v>169</v>
      </c>
      <c r="S6669" t="s">
        <v>170</v>
      </c>
      <c r="T6669">
        <v>7679850.9677419355</v>
      </c>
      <c r="U6669">
        <v>5938009</v>
      </c>
      <c r="V6669">
        <v>-1741841.9677419355</v>
      </c>
      <c r="W6669">
        <v>-0.22680674078940877</v>
      </c>
      <c r="X6669" t="s">
        <v>269</v>
      </c>
    </row>
    <row r="6670" spans="1:24" x14ac:dyDescent="0.35">
      <c r="A6670">
        <v>3301022615</v>
      </c>
      <c r="B6670" t="s">
        <v>168</v>
      </c>
      <c r="C6670" t="s">
        <v>168</v>
      </c>
      <c r="D6670">
        <v>0</v>
      </c>
      <c r="E6670">
        <v>0</v>
      </c>
      <c r="F6670">
        <v>85</v>
      </c>
      <c r="G6670">
        <v>2193708</v>
      </c>
      <c r="H6670">
        <v>14</v>
      </c>
      <c r="I6670">
        <v>463000</v>
      </c>
      <c r="J6670">
        <v>0</v>
      </c>
      <c r="K6670">
        <v>0</v>
      </c>
      <c r="L6670">
        <v>8</v>
      </c>
      <c r="M6670">
        <v>479200</v>
      </c>
      <c r="N6670">
        <v>30000</v>
      </c>
      <c r="O6670">
        <v>3165908</v>
      </c>
      <c r="P6670" t="s">
        <v>5</v>
      </c>
      <c r="Q6670" t="s">
        <v>11</v>
      </c>
      <c r="R6670" t="s">
        <v>169</v>
      </c>
      <c r="S6670" t="s">
        <v>170</v>
      </c>
      <c r="T6670">
        <v>2042521.2903225806</v>
      </c>
      <c r="U6670">
        <v>2826315</v>
      </c>
      <c r="V6670">
        <v>783793.70967741939</v>
      </c>
      <c r="W6670">
        <v>0.38373833036209515</v>
      </c>
      <c r="X6670" t="s">
        <v>193</v>
      </c>
    </row>
    <row r="6671" spans="1:24" x14ac:dyDescent="0.35">
      <c r="A6671">
        <v>3300009067</v>
      </c>
      <c r="B6671" t="s">
        <v>168</v>
      </c>
      <c r="C6671" t="s">
        <v>168</v>
      </c>
      <c r="D6671">
        <v>0</v>
      </c>
      <c r="E6671">
        <v>0</v>
      </c>
      <c r="F6671">
        <v>650</v>
      </c>
      <c r="G6671">
        <v>29492715</v>
      </c>
      <c r="H6671">
        <v>132</v>
      </c>
      <c r="I6671">
        <v>4644000</v>
      </c>
      <c r="J6671">
        <v>0</v>
      </c>
      <c r="K6671">
        <v>0</v>
      </c>
      <c r="L6671">
        <v>0</v>
      </c>
      <c r="M6671">
        <v>0</v>
      </c>
      <c r="N6671">
        <v>330000</v>
      </c>
      <c r="O6671">
        <v>34466715</v>
      </c>
      <c r="P6671" t="s">
        <v>5</v>
      </c>
      <c r="Q6671" t="s">
        <v>12</v>
      </c>
      <c r="R6671" t="s">
        <v>169</v>
      </c>
      <c r="S6671" t="s">
        <v>170</v>
      </c>
      <c r="T6671">
        <v>22236590.322580643</v>
      </c>
      <c r="U6671">
        <v>18896443</v>
      </c>
      <c r="V6671">
        <v>-3340147.322580643</v>
      </c>
      <c r="W6671">
        <v>-0.15020950937738042</v>
      </c>
      <c r="X6671" t="s">
        <v>406</v>
      </c>
    </row>
    <row r="6672" spans="1:24" x14ac:dyDescent="0.35">
      <c r="A6672">
        <v>3301069811</v>
      </c>
      <c r="B6672" t="s">
        <v>168</v>
      </c>
      <c r="C6672" t="s">
        <v>168</v>
      </c>
      <c r="D6672">
        <v>0</v>
      </c>
      <c r="E6672">
        <v>0</v>
      </c>
      <c r="F6672">
        <v>50</v>
      </c>
      <c r="G6672">
        <v>1986195</v>
      </c>
      <c r="H6672">
        <v>10</v>
      </c>
      <c r="I6672">
        <v>350000</v>
      </c>
      <c r="J6672">
        <v>0</v>
      </c>
      <c r="K6672">
        <v>0</v>
      </c>
      <c r="L6672">
        <v>0</v>
      </c>
      <c r="M6672">
        <v>0</v>
      </c>
      <c r="N6672">
        <v>365000</v>
      </c>
      <c r="O6672">
        <v>2701195</v>
      </c>
      <c r="P6672" t="s">
        <v>5</v>
      </c>
      <c r="Q6672" t="s">
        <v>12</v>
      </c>
      <c r="R6672" t="s">
        <v>169</v>
      </c>
      <c r="S6672" t="s">
        <v>170</v>
      </c>
      <c r="T6672">
        <v>1742706.4516129033</v>
      </c>
      <c r="U6672">
        <v>2555221</v>
      </c>
      <c r="V6672">
        <v>812514.54838709673</v>
      </c>
      <c r="W6672">
        <v>0.46623718391304592</v>
      </c>
      <c r="X6672" t="s">
        <v>361</v>
      </c>
    </row>
    <row r="6673" spans="1:24" x14ac:dyDescent="0.35">
      <c r="A6673">
        <v>3301053386</v>
      </c>
      <c r="B6673" t="s">
        <v>168</v>
      </c>
      <c r="C6673" t="s">
        <v>168</v>
      </c>
      <c r="D6673">
        <v>0</v>
      </c>
      <c r="E6673">
        <v>0</v>
      </c>
      <c r="F6673">
        <v>0</v>
      </c>
      <c r="G6673">
        <v>0</v>
      </c>
      <c r="H6673">
        <v>1</v>
      </c>
      <c r="I6673">
        <v>5000</v>
      </c>
      <c r="J6673">
        <v>0</v>
      </c>
      <c r="K6673">
        <v>0</v>
      </c>
      <c r="L6673">
        <v>0</v>
      </c>
      <c r="M6673">
        <v>0</v>
      </c>
      <c r="N6673">
        <v>165000</v>
      </c>
      <c r="O6673">
        <v>170000</v>
      </c>
      <c r="P6673" t="s">
        <v>5</v>
      </c>
      <c r="Q6673" t="s">
        <v>10</v>
      </c>
      <c r="R6673" t="s">
        <v>169</v>
      </c>
      <c r="S6673" t="s">
        <v>170</v>
      </c>
      <c r="T6673">
        <v>109677.41935483871</v>
      </c>
      <c r="U6673">
        <v>180000</v>
      </c>
      <c r="V6673">
        <v>70322.580645161288</v>
      </c>
      <c r="W6673">
        <v>0.64117647058823524</v>
      </c>
      <c r="X6673" t="s">
        <v>223</v>
      </c>
    </row>
    <row r="6674" spans="1:24" x14ac:dyDescent="0.35">
      <c r="A6674">
        <v>3301000475</v>
      </c>
      <c r="B6674" t="s">
        <v>168</v>
      </c>
      <c r="C6674" t="s">
        <v>168</v>
      </c>
      <c r="D6674">
        <v>0</v>
      </c>
      <c r="E6674">
        <v>0</v>
      </c>
      <c r="F6674">
        <v>31</v>
      </c>
      <c r="G6674">
        <v>1603425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1987700</v>
      </c>
      <c r="O6674">
        <v>3591125</v>
      </c>
      <c r="P6674" t="s">
        <v>5</v>
      </c>
      <c r="Q6674" t="s">
        <v>16</v>
      </c>
      <c r="R6674" t="s">
        <v>169</v>
      </c>
      <c r="S6674" t="s">
        <v>170</v>
      </c>
      <c r="T6674">
        <v>2316854.8387096771</v>
      </c>
      <c r="U6674">
        <v>1719203</v>
      </c>
      <c r="V6674">
        <v>-597651.8387096771</v>
      </c>
      <c r="W6674">
        <v>-0.25795825820599383</v>
      </c>
      <c r="X6674" t="s">
        <v>277</v>
      </c>
    </row>
    <row r="6675" spans="1:24" x14ac:dyDescent="0.35">
      <c r="A6675">
        <v>6001138984</v>
      </c>
      <c r="B6675" t="s">
        <v>168</v>
      </c>
      <c r="C6675" t="s">
        <v>168</v>
      </c>
      <c r="D6675">
        <v>0</v>
      </c>
      <c r="E6675">
        <v>0</v>
      </c>
      <c r="F6675">
        <v>2</v>
      </c>
      <c r="G6675">
        <v>13997</v>
      </c>
      <c r="H6675">
        <v>0</v>
      </c>
      <c r="I6675">
        <v>0</v>
      </c>
      <c r="J6675">
        <v>0</v>
      </c>
      <c r="K6675">
        <v>0</v>
      </c>
      <c r="L6675">
        <v>2</v>
      </c>
      <c r="M6675">
        <v>1377400</v>
      </c>
      <c r="N6675">
        <v>30000</v>
      </c>
      <c r="O6675">
        <v>1421397</v>
      </c>
      <c r="P6675" t="s">
        <v>5</v>
      </c>
      <c r="Q6675" t="s">
        <v>15</v>
      </c>
      <c r="R6675" t="s">
        <v>169</v>
      </c>
      <c r="S6675" t="s">
        <v>170</v>
      </c>
      <c r="T6675">
        <v>917030.32258064509</v>
      </c>
      <c r="U6675">
        <v>674397</v>
      </c>
      <c r="V6675">
        <v>-242633.32258064509</v>
      </c>
      <c r="W6675">
        <v>-0.26458593200914304</v>
      </c>
      <c r="X6675" t="s">
        <v>341</v>
      </c>
    </row>
    <row r="6676" spans="1:24" x14ac:dyDescent="0.35">
      <c r="A6676">
        <v>6001139668</v>
      </c>
      <c r="B6676" t="s">
        <v>168</v>
      </c>
      <c r="C6676" t="s">
        <v>168</v>
      </c>
      <c r="D6676">
        <v>0</v>
      </c>
      <c r="E6676">
        <v>0</v>
      </c>
      <c r="F6676">
        <v>16</v>
      </c>
      <c r="G6676">
        <v>494982</v>
      </c>
      <c r="H6676">
        <v>43</v>
      </c>
      <c r="I6676">
        <v>1455000</v>
      </c>
      <c r="J6676">
        <v>0</v>
      </c>
      <c r="K6676">
        <v>0</v>
      </c>
      <c r="L6676">
        <v>12</v>
      </c>
      <c r="M6676">
        <v>488800</v>
      </c>
      <c r="N6676">
        <v>150000</v>
      </c>
      <c r="O6676">
        <v>2588782</v>
      </c>
      <c r="P6676" t="s">
        <v>5</v>
      </c>
      <c r="Q6676" t="s">
        <v>14</v>
      </c>
      <c r="R6676" t="s">
        <v>169</v>
      </c>
      <c r="S6676" t="s">
        <v>170</v>
      </c>
      <c r="T6676">
        <v>1670181.935483871</v>
      </c>
      <c r="U6676">
        <v>1618087</v>
      </c>
      <c r="V6676">
        <v>-52094.935483871028</v>
      </c>
      <c r="W6676">
        <v>-3.1191174073367356E-2</v>
      </c>
      <c r="X6676" t="s">
        <v>249</v>
      </c>
    </row>
    <row r="6677" spans="1:24" x14ac:dyDescent="0.35">
      <c r="A6677">
        <v>3300019830</v>
      </c>
      <c r="B6677" t="s">
        <v>168</v>
      </c>
      <c r="C6677" t="s">
        <v>168</v>
      </c>
      <c r="D6677">
        <v>0</v>
      </c>
      <c r="E6677">
        <v>0</v>
      </c>
      <c r="F6677">
        <v>20</v>
      </c>
      <c r="G6677">
        <v>925979</v>
      </c>
      <c r="H6677">
        <v>8</v>
      </c>
      <c r="I6677">
        <v>110000</v>
      </c>
      <c r="J6677">
        <v>0</v>
      </c>
      <c r="K6677">
        <v>0</v>
      </c>
      <c r="L6677">
        <v>0</v>
      </c>
      <c r="M6677">
        <v>0</v>
      </c>
      <c r="N6677">
        <v>60000</v>
      </c>
      <c r="O6677">
        <v>1095979</v>
      </c>
      <c r="P6677" t="s">
        <v>5</v>
      </c>
      <c r="Q6677" t="s">
        <v>13</v>
      </c>
      <c r="R6677" t="s">
        <v>169</v>
      </c>
      <c r="S6677" t="s">
        <v>170</v>
      </c>
      <c r="T6677">
        <v>707083.22580645164</v>
      </c>
      <c r="U6677">
        <v>363494</v>
      </c>
      <c r="V6677">
        <v>-343589.22580645164</v>
      </c>
      <c r="W6677">
        <v>-0.48592473030961358</v>
      </c>
      <c r="X6677" t="s">
        <v>375</v>
      </c>
    </row>
    <row r="6678" spans="1:24" x14ac:dyDescent="0.35">
      <c r="A6678">
        <v>3301073066</v>
      </c>
      <c r="B6678" t="s">
        <v>168</v>
      </c>
      <c r="C6678" t="s">
        <v>168</v>
      </c>
      <c r="D6678">
        <v>0</v>
      </c>
      <c r="E6678">
        <v>0</v>
      </c>
      <c r="F6678">
        <v>2</v>
      </c>
      <c r="G6678">
        <v>41400</v>
      </c>
      <c r="H6678">
        <v>12</v>
      </c>
      <c r="I6678">
        <v>255000</v>
      </c>
      <c r="J6678">
        <v>0</v>
      </c>
      <c r="K6678">
        <v>0</v>
      </c>
      <c r="L6678">
        <v>0</v>
      </c>
      <c r="M6678">
        <v>0</v>
      </c>
      <c r="N6678">
        <v>13668500</v>
      </c>
      <c r="O6678">
        <v>13964900</v>
      </c>
      <c r="P6678" t="s">
        <v>5</v>
      </c>
      <c r="Q6678" t="s">
        <v>12</v>
      </c>
      <c r="R6678" t="s">
        <v>169</v>
      </c>
      <c r="S6678" t="s">
        <v>170</v>
      </c>
      <c r="T6678">
        <v>9009612.9032258056</v>
      </c>
      <c r="U6678">
        <v>973700</v>
      </c>
      <c r="V6678">
        <v>-8035912.9032258056</v>
      </c>
      <c r="W6678">
        <v>-0.8919265444077652</v>
      </c>
      <c r="X6678" t="s">
        <v>304</v>
      </c>
    </row>
    <row r="6679" spans="1:24" x14ac:dyDescent="0.35">
      <c r="A6679">
        <v>3301074161</v>
      </c>
      <c r="B6679" t="s">
        <v>168</v>
      </c>
      <c r="C6679" t="s">
        <v>168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465000</v>
      </c>
      <c r="O6679">
        <v>465000</v>
      </c>
      <c r="P6679" t="s">
        <v>5</v>
      </c>
      <c r="Q6679" t="s">
        <v>12</v>
      </c>
      <c r="R6679" t="s">
        <v>169</v>
      </c>
      <c r="S6679" t="s">
        <v>170</v>
      </c>
      <c r="T6679">
        <v>300000</v>
      </c>
      <c r="U6679">
        <v>380000</v>
      </c>
      <c r="V6679">
        <v>80000</v>
      </c>
      <c r="W6679">
        <v>0.26666666666666661</v>
      </c>
      <c r="X6679" t="s">
        <v>320</v>
      </c>
    </row>
    <row r="6680" spans="1:24" x14ac:dyDescent="0.35">
      <c r="A6680">
        <v>3300018543</v>
      </c>
      <c r="B6680" t="s">
        <v>168</v>
      </c>
      <c r="C6680" t="s">
        <v>168</v>
      </c>
      <c r="D6680">
        <v>0</v>
      </c>
      <c r="E6680">
        <v>0</v>
      </c>
      <c r="F6680">
        <v>1</v>
      </c>
      <c r="G6680">
        <v>25597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697500</v>
      </c>
      <c r="O6680">
        <v>723097</v>
      </c>
      <c r="P6680" t="s">
        <v>5</v>
      </c>
      <c r="Q6680" t="s">
        <v>6</v>
      </c>
      <c r="R6680" t="s">
        <v>181</v>
      </c>
      <c r="S6680" t="s">
        <v>170</v>
      </c>
      <c r="T6680">
        <v>466514.19354838715</v>
      </c>
      <c r="U6680">
        <v>1590000</v>
      </c>
      <c r="V6680">
        <v>1123485.8064516129</v>
      </c>
      <c r="W6680">
        <v>2.4082564303267744</v>
      </c>
      <c r="X6680" t="s">
        <v>342</v>
      </c>
    </row>
    <row r="6681" spans="1:24" x14ac:dyDescent="0.35">
      <c r="A6681">
        <v>3300027080</v>
      </c>
      <c r="B6681" t="s">
        <v>168</v>
      </c>
      <c r="C6681" t="s">
        <v>168</v>
      </c>
      <c r="D6681">
        <v>0</v>
      </c>
      <c r="E6681">
        <v>0</v>
      </c>
      <c r="F6681">
        <v>92</v>
      </c>
      <c r="G6681">
        <v>2838165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20000</v>
      </c>
      <c r="N6681">
        <v>851500</v>
      </c>
      <c r="O6681">
        <v>3709665</v>
      </c>
      <c r="P6681" t="s">
        <v>5</v>
      </c>
      <c r="Q6681" t="s">
        <v>7</v>
      </c>
      <c r="R6681" t="s">
        <v>169</v>
      </c>
      <c r="S6681" t="s">
        <v>170</v>
      </c>
      <c r="T6681">
        <v>2393332.2580645159</v>
      </c>
      <c r="U6681">
        <v>2846962</v>
      </c>
      <c r="V6681">
        <v>453629.74193548411</v>
      </c>
      <c r="W6681">
        <v>0.18953897454352364</v>
      </c>
      <c r="X6681" t="s">
        <v>289</v>
      </c>
    </row>
    <row r="6682" spans="1:24" x14ac:dyDescent="0.35">
      <c r="A6682">
        <v>3300006006</v>
      </c>
      <c r="B6682" t="s">
        <v>168</v>
      </c>
      <c r="C6682" t="s">
        <v>168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30000</v>
      </c>
      <c r="O6682">
        <v>30000</v>
      </c>
      <c r="P6682" t="s">
        <v>5</v>
      </c>
      <c r="Q6682" t="s">
        <v>9</v>
      </c>
      <c r="R6682" t="s">
        <v>169</v>
      </c>
      <c r="S6682" t="s">
        <v>170</v>
      </c>
      <c r="T6682">
        <v>19354.83870967742</v>
      </c>
      <c r="U6682">
        <v>150000</v>
      </c>
      <c r="V6682">
        <v>130645.16129032258</v>
      </c>
      <c r="W6682">
        <v>6.75</v>
      </c>
      <c r="X6682" t="s">
        <v>315</v>
      </c>
    </row>
    <row r="6683" spans="1:24" x14ac:dyDescent="0.35">
      <c r="A6683">
        <v>3301066609</v>
      </c>
      <c r="B6683" t="s">
        <v>168</v>
      </c>
      <c r="C6683" t="s">
        <v>168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150000</v>
      </c>
      <c r="O6683">
        <v>150000</v>
      </c>
      <c r="P6683" t="s">
        <v>5</v>
      </c>
      <c r="Q6683" t="s">
        <v>15</v>
      </c>
      <c r="R6683" t="s">
        <v>169</v>
      </c>
      <c r="S6683" t="s">
        <v>170</v>
      </c>
      <c r="T6683">
        <v>96774.193548387106</v>
      </c>
      <c r="U6683">
        <v>0</v>
      </c>
      <c r="V6683">
        <v>-96774.193548387106</v>
      </c>
      <c r="W6683">
        <v>0</v>
      </c>
      <c r="X6683" t="s">
        <v>318</v>
      </c>
    </row>
    <row r="6684" spans="1:24" x14ac:dyDescent="0.35">
      <c r="A6684">
        <v>3300017380</v>
      </c>
      <c r="B6684" t="s">
        <v>168</v>
      </c>
      <c r="C6684" t="s">
        <v>168</v>
      </c>
      <c r="D6684">
        <v>0</v>
      </c>
      <c r="E6684">
        <v>0</v>
      </c>
      <c r="F6684">
        <v>137</v>
      </c>
      <c r="G6684">
        <v>7305957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5017500</v>
      </c>
      <c r="O6684">
        <v>12323457</v>
      </c>
      <c r="P6684" t="s">
        <v>5</v>
      </c>
      <c r="Q6684" t="s">
        <v>6</v>
      </c>
      <c r="R6684" t="s">
        <v>169</v>
      </c>
      <c r="S6684" t="s">
        <v>170</v>
      </c>
      <c r="T6684">
        <v>7950617.4193548393</v>
      </c>
      <c r="U6684">
        <v>4702108</v>
      </c>
      <c r="V6684">
        <v>-3248509.4193548393</v>
      </c>
      <c r="W6684">
        <v>-0.40858580510322717</v>
      </c>
      <c r="X6684" t="s">
        <v>255</v>
      </c>
    </row>
    <row r="6685" spans="1:24" x14ac:dyDescent="0.35">
      <c r="A6685">
        <v>3301000228</v>
      </c>
      <c r="B6685" t="s">
        <v>168</v>
      </c>
      <c r="C6685" t="s">
        <v>168</v>
      </c>
      <c r="D6685">
        <v>0</v>
      </c>
      <c r="E6685">
        <v>0</v>
      </c>
      <c r="F6685">
        <v>253</v>
      </c>
      <c r="G6685">
        <v>10120669</v>
      </c>
      <c r="H6685">
        <v>89</v>
      </c>
      <c r="I6685">
        <v>3850000</v>
      </c>
      <c r="J6685">
        <v>0</v>
      </c>
      <c r="K6685">
        <v>0</v>
      </c>
      <c r="L6685">
        <v>11</v>
      </c>
      <c r="M6685">
        <v>1166400</v>
      </c>
      <c r="N6685">
        <v>150000</v>
      </c>
      <c r="O6685">
        <v>15287069</v>
      </c>
      <c r="P6685" t="s">
        <v>5</v>
      </c>
      <c r="Q6685" t="s">
        <v>14</v>
      </c>
      <c r="R6685" t="s">
        <v>169</v>
      </c>
      <c r="S6685" t="s">
        <v>170</v>
      </c>
      <c r="T6685">
        <v>9862625.1612903215</v>
      </c>
      <c r="U6685">
        <v>8126473</v>
      </c>
      <c r="V6685">
        <v>-1736152.1612903215</v>
      </c>
      <c r="W6685">
        <v>-0.1760334731268629</v>
      </c>
      <c r="X6685" t="s">
        <v>211</v>
      </c>
    </row>
    <row r="6686" spans="1:24" x14ac:dyDescent="0.35">
      <c r="A6686">
        <v>3300006533</v>
      </c>
      <c r="B6686" t="s">
        <v>168</v>
      </c>
      <c r="C6686" t="s">
        <v>168</v>
      </c>
      <c r="D6686">
        <v>0</v>
      </c>
      <c r="E6686">
        <v>0</v>
      </c>
      <c r="F6686">
        <v>0</v>
      </c>
      <c r="G6686">
        <v>0</v>
      </c>
      <c r="H6686">
        <v>10</v>
      </c>
      <c r="I6686">
        <v>302000</v>
      </c>
      <c r="J6686">
        <v>0</v>
      </c>
      <c r="K6686">
        <v>0</v>
      </c>
      <c r="L6686">
        <v>0</v>
      </c>
      <c r="M6686">
        <v>0</v>
      </c>
      <c r="N6686">
        <v>75000</v>
      </c>
      <c r="O6686">
        <v>377000</v>
      </c>
      <c r="P6686" t="s">
        <v>5</v>
      </c>
      <c r="Q6686" t="s">
        <v>14</v>
      </c>
      <c r="R6686" t="s">
        <v>169</v>
      </c>
      <c r="S6686" t="s">
        <v>170</v>
      </c>
      <c r="T6686">
        <v>243225.80645161291</v>
      </c>
      <c r="U6686">
        <v>205000</v>
      </c>
      <c r="V6686">
        <v>-38225.806451612909</v>
      </c>
      <c r="W6686">
        <v>-0.15716180371352784</v>
      </c>
      <c r="X6686" t="s">
        <v>237</v>
      </c>
    </row>
    <row r="6687" spans="1:24" x14ac:dyDescent="0.35">
      <c r="A6687">
        <v>6001138333</v>
      </c>
      <c r="B6687" t="s">
        <v>168</v>
      </c>
      <c r="C6687" t="s">
        <v>168</v>
      </c>
      <c r="D6687">
        <v>0</v>
      </c>
      <c r="E6687">
        <v>0</v>
      </c>
      <c r="F6687">
        <v>4</v>
      </c>
      <c r="G6687">
        <v>196495</v>
      </c>
      <c r="H6687">
        <v>3</v>
      </c>
      <c r="I6687">
        <v>165000</v>
      </c>
      <c r="J6687">
        <v>0</v>
      </c>
      <c r="K6687">
        <v>0</v>
      </c>
      <c r="L6687">
        <v>3</v>
      </c>
      <c r="M6687">
        <v>357200</v>
      </c>
      <c r="N6687">
        <v>0</v>
      </c>
      <c r="O6687">
        <v>718695</v>
      </c>
      <c r="P6687" t="s">
        <v>5</v>
      </c>
      <c r="Q6687" t="s">
        <v>14</v>
      </c>
      <c r="R6687" t="s">
        <v>169</v>
      </c>
      <c r="S6687" t="s">
        <v>170</v>
      </c>
      <c r="T6687">
        <v>463674.19354838715</v>
      </c>
      <c r="U6687">
        <v>737399</v>
      </c>
      <c r="V6687">
        <v>273724.80645161285</v>
      </c>
      <c r="W6687">
        <v>0.59033866939383173</v>
      </c>
      <c r="X6687" t="s">
        <v>183</v>
      </c>
    </row>
    <row r="6688" spans="1:24" x14ac:dyDescent="0.35">
      <c r="A6688">
        <v>3300008307</v>
      </c>
      <c r="B6688" t="s">
        <v>168</v>
      </c>
      <c r="C6688" t="s">
        <v>168</v>
      </c>
      <c r="D6688">
        <v>0</v>
      </c>
      <c r="E6688">
        <v>0</v>
      </c>
      <c r="F6688">
        <v>40</v>
      </c>
      <c r="G6688">
        <v>1630465</v>
      </c>
      <c r="H6688">
        <v>67</v>
      </c>
      <c r="I6688">
        <v>3371000</v>
      </c>
      <c r="J6688">
        <v>0</v>
      </c>
      <c r="K6688">
        <v>0</v>
      </c>
      <c r="L6688">
        <v>59</v>
      </c>
      <c r="M6688">
        <v>3451600</v>
      </c>
      <c r="N6688">
        <v>203000</v>
      </c>
      <c r="O6688">
        <v>8656065</v>
      </c>
      <c r="P6688" t="s">
        <v>5</v>
      </c>
      <c r="Q6688" t="s">
        <v>10</v>
      </c>
      <c r="R6688" t="s">
        <v>169</v>
      </c>
      <c r="S6688" t="s">
        <v>170</v>
      </c>
      <c r="T6688">
        <v>5584558.064516129</v>
      </c>
      <c r="U6688">
        <v>5713157</v>
      </c>
      <c r="V6688">
        <v>128598.93548387103</v>
      </c>
      <c r="W6688">
        <v>2.3027593947134273E-2</v>
      </c>
      <c r="X6688" t="s">
        <v>292</v>
      </c>
    </row>
    <row r="6689" spans="1:24" x14ac:dyDescent="0.35">
      <c r="A6689">
        <v>3300014030</v>
      </c>
      <c r="B6689" t="s">
        <v>168</v>
      </c>
      <c r="C6689" t="s">
        <v>168</v>
      </c>
      <c r="D6689">
        <v>0</v>
      </c>
      <c r="E6689">
        <v>0</v>
      </c>
      <c r="F6689">
        <v>152</v>
      </c>
      <c r="G6689">
        <v>6797435</v>
      </c>
      <c r="H6689">
        <v>48</v>
      </c>
      <c r="I6689">
        <v>1140000</v>
      </c>
      <c r="J6689">
        <v>0</v>
      </c>
      <c r="K6689">
        <v>0</v>
      </c>
      <c r="L6689">
        <v>130</v>
      </c>
      <c r="M6689">
        <v>8345514</v>
      </c>
      <c r="N6689">
        <v>846500</v>
      </c>
      <c r="O6689">
        <v>17129449</v>
      </c>
      <c r="P6689" t="s">
        <v>5</v>
      </c>
      <c r="Q6689" t="s">
        <v>8</v>
      </c>
      <c r="R6689" t="s">
        <v>169</v>
      </c>
      <c r="S6689" t="s">
        <v>170</v>
      </c>
      <c r="T6689">
        <v>11051257.419354839</v>
      </c>
      <c r="U6689">
        <v>10205909</v>
      </c>
      <c r="V6689">
        <v>-845348.41935483925</v>
      </c>
      <c r="W6689">
        <v>-7.6493414937047977E-2</v>
      </c>
      <c r="X6689" t="s">
        <v>216</v>
      </c>
    </row>
    <row r="6690" spans="1:24" x14ac:dyDescent="0.35">
      <c r="A6690">
        <v>3301067192</v>
      </c>
      <c r="B6690" t="s">
        <v>168</v>
      </c>
      <c r="C6690" t="s">
        <v>168</v>
      </c>
      <c r="D6690">
        <v>0</v>
      </c>
      <c r="E6690">
        <v>0</v>
      </c>
      <c r="F6690">
        <v>27</v>
      </c>
      <c r="G6690">
        <v>1422647</v>
      </c>
      <c r="H6690">
        <v>9</v>
      </c>
      <c r="I6690">
        <v>150000</v>
      </c>
      <c r="J6690">
        <v>0</v>
      </c>
      <c r="K6690">
        <v>0</v>
      </c>
      <c r="L6690">
        <v>1</v>
      </c>
      <c r="M6690">
        <v>52400</v>
      </c>
      <c r="N6690">
        <v>1722500</v>
      </c>
      <c r="O6690">
        <v>3347547</v>
      </c>
      <c r="P6690" t="s">
        <v>5</v>
      </c>
      <c r="Q6690" t="s">
        <v>16</v>
      </c>
      <c r="R6690" t="s">
        <v>169</v>
      </c>
      <c r="S6690" t="s">
        <v>170</v>
      </c>
      <c r="T6690">
        <v>2159707.7419354841</v>
      </c>
      <c r="U6690">
        <v>2008395</v>
      </c>
      <c r="V6690">
        <v>-151312.74193548411</v>
      </c>
      <c r="W6690">
        <v>-7.0061675011583224E-2</v>
      </c>
      <c r="X6690" t="s">
        <v>370</v>
      </c>
    </row>
    <row r="6691" spans="1:24" x14ac:dyDescent="0.35">
      <c r="A6691">
        <v>3301027459</v>
      </c>
      <c r="B6691" t="s">
        <v>168</v>
      </c>
      <c r="C6691" t="s">
        <v>168</v>
      </c>
      <c r="D6691">
        <v>0</v>
      </c>
      <c r="E6691">
        <v>0</v>
      </c>
      <c r="F6691">
        <v>126</v>
      </c>
      <c r="G6691">
        <v>4971063</v>
      </c>
      <c r="H6691">
        <v>4</v>
      </c>
      <c r="I6691">
        <v>62000</v>
      </c>
      <c r="J6691">
        <v>0</v>
      </c>
      <c r="K6691">
        <v>0</v>
      </c>
      <c r="L6691">
        <v>0</v>
      </c>
      <c r="M6691">
        <v>0</v>
      </c>
      <c r="N6691">
        <v>132000</v>
      </c>
      <c r="O6691">
        <v>5165063</v>
      </c>
      <c r="P6691" t="s">
        <v>5</v>
      </c>
      <c r="Q6691" t="s">
        <v>14</v>
      </c>
      <c r="R6691" t="s">
        <v>169</v>
      </c>
      <c r="S6691" t="s">
        <v>170</v>
      </c>
      <c r="T6691">
        <v>3332298.7096774196</v>
      </c>
      <c r="U6691">
        <v>5259848</v>
      </c>
      <c r="V6691">
        <v>1927549.2903225804</v>
      </c>
      <c r="W6691">
        <v>0.57844432875262108</v>
      </c>
      <c r="X6691" t="s">
        <v>237</v>
      </c>
    </row>
    <row r="6692" spans="1:24" x14ac:dyDescent="0.35">
      <c r="A6692">
        <v>3301000551</v>
      </c>
      <c r="B6692" t="s">
        <v>168</v>
      </c>
      <c r="C6692" t="s">
        <v>168</v>
      </c>
      <c r="D6692">
        <v>0</v>
      </c>
      <c r="E6692">
        <v>0</v>
      </c>
      <c r="F6692">
        <v>182</v>
      </c>
      <c r="G6692">
        <v>7244355</v>
      </c>
      <c r="H6692">
        <v>63</v>
      </c>
      <c r="I6692">
        <v>2219000</v>
      </c>
      <c r="J6692">
        <v>0</v>
      </c>
      <c r="K6692">
        <v>0</v>
      </c>
      <c r="L6692">
        <v>0</v>
      </c>
      <c r="M6692">
        <v>0</v>
      </c>
      <c r="N6692">
        <v>933000</v>
      </c>
      <c r="O6692">
        <v>10396355</v>
      </c>
      <c r="P6692" t="s">
        <v>5</v>
      </c>
      <c r="Q6692" t="s">
        <v>17</v>
      </c>
      <c r="R6692" t="s">
        <v>169</v>
      </c>
      <c r="S6692" t="s">
        <v>170</v>
      </c>
      <c r="T6692">
        <v>6707325.8064516131</v>
      </c>
      <c r="U6692">
        <v>4379188</v>
      </c>
      <c r="V6692">
        <v>-2328137.8064516131</v>
      </c>
      <c r="W6692">
        <v>-0.34710373010540718</v>
      </c>
      <c r="X6692" t="s">
        <v>269</v>
      </c>
    </row>
    <row r="6693" spans="1:24" x14ac:dyDescent="0.35">
      <c r="A6693">
        <v>3301055784</v>
      </c>
      <c r="B6693" t="s">
        <v>168</v>
      </c>
      <c r="C6693" t="s">
        <v>168</v>
      </c>
      <c r="D6693">
        <v>0</v>
      </c>
      <c r="E6693">
        <v>0</v>
      </c>
      <c r="F6693">
        <v>102</v>
      </c>
      <c r="G6693">
        <v>2072560</v>
      </c>
      <c r="H6693">
        <v>13</v>
      </c>
      <c r="I6693">
        <v>197000</v>
      </c>
      <c r="J6693">
        <v>0</v>
      </c>
      <c r="K6693">
        <v>0</v>
      </c>
      <c r="L6693">
        <v>7</v>
      </c>
      <c r="M6693">
        <v>216800</v>
      </c>
      <c r="N6693">
        <v>2691500</v>
      </c>
      <c r="O6693">
        <v>5177860</v>
      </c>
      <c r="P6693" t="s">
        <v>5</v>
      </c>
      <c r="Q6693" t="s">
        <v>17</v>
      </c>
      <c r="R6693" t="s">
        <v>169</v>
      </c>
      <c r="S6693" t="s">
        <v>170</v>
      </c>
      <c r="T6693">
        <v>3340554.8387096776</v>
      </c>
      <c r="U6693">
        <v>4255020</v>
      </c>
      <c r="V6693">
        <v>914465.16129032243</v>
      </c>
      <c r="W6693">
        <v>0.27374648986260719</v>
      </c>
      <c r="X6693" t="s">
        <v>293</v>
      </c>
    </row>
    <row r="6694" spans="1:24" x14ac:dyDescent="0.35">
      <c r="A6694">
        <v>3301074007</v>
      </c>
      <c r="B6694" t="s">
        <v>168</v>
      </c>
      <c r="C6694" t="s">
        <v>168</v>
      </c>
      <c r="D6694">
        <v>0</v>
      </c>
      <c r="E6694">
        <v>0</v>
      </c>
      <c r="F6694">
        <v>52</v>
      </c>
      <c r="G6694">
        <v>1843447</v>
      </c>
      <c r="H6694">
        <v>1</v>
      </c>
      <c r="I6694">
        <v>15000</v>
      </c>
      <c r="J6694">
        <v>0</v>
      </c>
      <c r="K6694">
        <v>0</v>
      </c>
      <c r="L6694">
        <v>0</v>
      </c>
      <c r="M6694">
        <v>0</v>
      </c>
      <c r="N6694">
        <v>70000</v>
      </c>
      <c r="O6694">
        <v>1928447</v>
      </c>
      <c r="P6694" t="s">
        <v>5</v>
      </c>
      <c r="Q6694" t="s">
        <v>9</v>
      </c>
      <c r="R6694" t="s">
        <v>169</v>
      </c>
      <c r="S6694" t="s">
        <v>170</v>
      </c>
      <c r="T6694">
        <v>1244159.3548387098</v>
      </c>
      <c r="U6694">
        <v>1144470</v>
      </c>
      <c r="V6694">
        <v>-99689.354838709813</v>
      </c>
      <c r="W6694">
        <v>-8.0125873306344575E-2</v>
      </c>
      <c r="X6694" t="s">
        <v>359</v>
      </c>
    </row>
    <row r="6695" spans="1:24" x14ac:dyDescent="0.35">
      <c r="A6695">
        <v>3300013826</v>
      </c>
      <c r="B6695" t="s">
        <v>168</v>
      </c>
      <c r="C6695" t="s">
        <v>168</v>
      </c>
      <c r="D6695">
        <v>0</v>
      </c>
      <c r="E6695">
        <v>0</v>
      </c>
      <c r="F6695">
        <v>370</v>
      </c>
      <c r="G6695">
        <v>14287075</v>
      </c>
      <c r="H6695">
        <v>189</v>
      </c>
      <c r="I6695">
        <v>5757000</v>
      </c>
      <c r="J6695">
        <v>0</v>
      </c>
      <c r="K6695">
        <v>0</v>
      </c>
      <c r="L6695">
        <v>0</v>
      </c>
      <c r="M6695">
        <v>0</v>
      </c>
      <c r="N6695">
        <v>1175000</v>
      </c>
      <c r="O6695">
        <v>21219075</v>
      </c>
      <c r="P6695" t="s">
        <v>5</v>
      </c>
      <c r="Q6695" t="s">
        <v>8</v>
      </c>
      <c r="R6695" t="s">
        <v>169</v>
      </c>
      <c r="S6695" t="s">
        <v>170</v>
      </c>
      <c r="T6695">
        <v>13689725.806451611</v>
      </c>
      <c r="U6695">
        <v>16153317</v>
      </c>
      <c r="V6695">
        <v>2463591.1935483888</v>
      </c>
      <c r="W6695">
        <v>0.17995913346835346</v>
      </c>
      <c r="X6695" t="s">
        <v>395</v>
      </c>
    </row>
    <row r="6696" spans="1:24" x14ac:dyDescent="0.35">
      <c r="A6696">
        <v>3301040421</v>
      </c>
      <c r="B6696" t="s">
        <v>168</v>
      </c>
      <c r="C6696" t="s">
        <v>168</v>
      </c>
      <c r="D6696">
        <v>0</v>
      </c>
      <c r="E6696">
        <v>0</v>
      </c>
      <c r="F6696">
        <v>60</v>
      </c>
      <c r="G6696">
        <v>2295634</v>
      </c>
      <c r="H6696">
        <v>1</v>
      </c>
      <c r="I6696">
        <v>50000</v>
      </c>
      <c r="J6696">
        <v>0</v>
      </c>
      <c r="K6696">
        <v>0</v>
      </c>
      <c r="L6696">
        <v>27</v>
      </c>
      <c r="M6696">
        <v>894800</v>
      </c>
      <c r="N6696">
        <v>150000</v>
      </c>
      <c r="O6696">
        <v>3390434</v>
      </c>
      <c r="P6696" t="s">
        <v>5</v>
      </c>
      <c r="Q6696" t="s">
        <v>15</v>
      </c>
      <c r="R6696" t="s">
        <v>169</v>
      </c>
      <c r="S6696" t="s">
        <v>170</v>
      </c>
      <c r="T6696">
        <v>2187376.7741935486</v>
      </c>
      <c r="U6696">
        <v>2419352</v>
      </c>
      <c r="V6696">
        <v>231975.2258064514</v>
      </c>
      <c r="W6696">
        <v>0.10605179159954137</v>
      </c>
      <c r="X6696" t="s">
        <v>173</v>
      </c>
    </row>
    <row r="6697" spans="1:24" x14ac:dyDescent="0.35">
      <c r="A6697">
        <v>3300011892</v>
      </c>
      <c r="B6697" t="s">
        <v>168</v>
      </c>
      <c r="C6697" t="s">
        <v>168</v>
      </c>
      <c r="D6697">
        <v>0</v>
      </c>
      <c r="E6697">
        <v>0</v>
      </c>
      <c r="F6697">
        <v>59</v>
      </c>
      <c r="G6697">
        <v>2606408</v>
      </c>
      <c r="H6697">
        <v>7</v>
      </c>
      <c r="I6697">
        <v>170000</v>
      </c>
      <c r="J6697">
        <v>0</v>
      </c>
      <c r="K6697">
        <v>0</v>
      </c>
      <c r="L6697">
        <v>0</v>
      </c>
      <c r="M6697">
        <v>0</v>
      </c>
      <c r="N6697">
        <v>312000</v>
      </c>
      <c r="O6697">
        <v>3088408</v>
      </c>
      <c r="P6697" t="s">
        <v>5</v>
      </c>
      <c r="Q6697" t="s">
        <v>12</v>
      </c>
      <c r="R6697" t="s">
        <v>169</v>
      </c>
      <c r="S6697" t="s">
        <v>170</v>
      </c>
      <c r="T6697">
        <v>1992521.2903225806</v>
      </c>
      <c r="U6697">
        <v>2237280</v>
      </c>
      <c r="V6697">
        <v>244758.70967741939</v>
      </c>
      <c r="W6697">
        <v>0.12283869229713185</v>
      </c>
      <c r="X6697" t="s">
        <v>410</v>
      </c>
    </row>
    <row r="6698" spans="1:24" x14ac:dyDescent="0.35">
      <c r="A6698">
        <v>3301062748</v>
      </c>
      <c r="B6698" t="s">
        <v>168</v>
      </c>
      <c r="C6698" t="s">
        <v>168</v>
      </c>
      <c r="D6698">
        <v>0</v>
      </c>
      <c r="E6698">
        <v>0</v>
      </c>
      <c r="F6698">
        <v>27</v>
      </c>
      <c r="G6698">
        <v>913467</v>
      </c>
      <c r="H6698">
        <v>63</v>
      </c>
      <c r="I6698">
        <v>2075000</v>
      </c>
      <c r="J6698">
        <v>0</v>
      </c>
      <c r="K6698">
        <v>0</v>
      </c>
      <c r="L6698">
        <v>0</v>
      </c>
      <c r="M6698">
        <v>0</v>
      </c>
      <c r="N6698">
        <v>30000</v>
      </c>
      <c r="O6698">
        <v>3018467</v>
      </c>
      <c r="P6698" t="s">
        <v>5</v>
      </c>
      <c r="Q6698" t="s">
        <v>14</v>
      </c>
      <c r="R6698" t="s">
        <v>169</v>
      </c>
      <c r="S6698" t="s">
        <v>170</v>
      </c>
      <c r="T6698">
        <v>1947398.064516129</v>
      </c>
      <c r="U6698">
        <v>1245986</v>
      </c>
      <c r="V6698">
        <v>-701412.06451612897</v>
      </c>
      <c r="W6698">
        <v>-0.36017909090939204</v>
      </c>
      <c r="X6698" t="s">
        <v>367</v>
      </c>
    </row>
    <row r="6699" spans="1:24" x14ac:dyDescent="0.35">
      <c r="A6699">
        <v>3301001146</v>
      </c>
      <c r="B6699" t="s">
        <v>168</v>
      </c>
      <c r="C6699" t="s">
        <v>168</v>
      </c>
      <c r="D6699">
        <v>0</v>
      </c>
      <c r="E6699">
        <v>0</v>
      </c>
      <c r="F6699">
        <v>56</v>
      </c>
      <c r="G6699">
        <v>2079295</v>
      </c>
      <c r="H6699">
        <v>19</v>
      </c>
      <c r="I6699">
        <v>845000</v>
      </c>
      <c r="J6699">
        <v>0</v>
      </c>
      <c r="K6699">
        <v>0</v>
      </c>
      <c r="L6699">
        <v>1</v>
      </c>
      <c r="M6699">
        <v>100000</v>
      </c>
      <c r="N6699">
        <v>980000</v>
      </c>
      <c r="O6699">
        <v>4004295</v>
      </c>
      <c r="P6699" t="s">
        <v>5</v>
      </c>
      <c r="Q6699" t="s">
        <v>8</v>
      </c>
      <c r="R6699" t="s">
        <v>169</v>
      </c>
      <c r="S6699" t="s">
        <v>170</v>
      </c>
      <c r="T6699">
        <v>2583416.1290322579</v>
      </c>
      <c r="U6699">
        <v>3286842</v>
      </c>
      <c r="V6699">
        <v>703425.87096774206</v>
      </c>
      <c r="W6699">
        <v>0.27228515881072712</v>
      </c>
      <c r="X6699" t="s">
        <v>175</v>
      </c>
    </row>
    <row r="6700" spans="1:24" x14ac:dyDescent="0.35">
      <c r="A6700">
        <v>3301055928</v>
      </c>
      <c r="B6700" t="s">
        <v>168</v>
      </c>
      <c r="C6700" t="s">
        <v>168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232000</v>
      </c>
      <c r="O6700">
        <v>232000</v>
      </c>
      <c r="P6700" t="s">
        <v>5</v>
      </c>
      <c r="Q6700" t="s">
        <v>14</v>
      </c>
      <c r="R6700" t="s">
        <v>169</v>
      </c>
      <c r="S6700" t="s">
        <v>170</v>
      </c>
      <c r="T6700">
        <v>149677.41935483873</v>
      </c>
      <c r="U6700">
        <v>30000</v>
      </c>
      <c r="V6700">
        <v>-119677.41935483873</v>
      </c>
      <c r="W6700">
        <v>-0.79956896551724144</v>
      </c>
      <c r="X6700" t="s">
        <v>358</v>
      </c>
    </row>
    <row r="6701" spans="1:24" x14ac:dyDescent="0.35">
      <c r="A6701">
        <v>3301001522</v>
      </c>
      <c r="B6701" t="s">
        <v>168</v>
      </c>
      <c r="C6701" t="s">
        <v>168</v>
      </c>
      <c r="D6701">
        <v>0</v>
      </c>
      <c r="E6701">
        <v>0</v>
      </c>
      <c r="F6701">
        <v>31</v>
      </c>
      <c r="G6701">
        <v>947467</v>
      </c>
      <c r="H6701">
        <v>22</v>
      </c>
      <c r="I6701">
        <v>575000</v>
      </c>
      <c r="J6701">
        <v>0</v>
      </c>
      <c r="K6701">
        <v>0</v>
      </c>
      <c r="L6701">
        <v>30</v>
      </c>
      <c r="M6701">
        <v>2140350</v>
      </c>
      <c r="N6701">
        <v>150000</v>
      </c>
      <c r="O6701">
        <v>3812817</v>
      </c>
      <c r="P6701" t="s">
        <v>5</v>
      </c>
      <c r="Q6701" t="s">
        <v>15</v>
      </c>
      <c r="R6701" t="s">
        <v>169</v>
      </c>
      <c r="S6701" t="s">
        <v>170</v>
      </c>
      <c r="T6701">
        <v>2459881.935483871</v>
      </c>
      <c r="U6701">
        <v>1998234</v>
      </c>
      <c r="V6701">
        <v>-461647.93548387103</v>
      </c>
      <c r="W6701">
        <v>-0.18767076940750105</v>
      </c>
      <c r="X6701" t="s">
        <v>230</v>
      </c>
    </row>
    <row r="6702" spans="1:24" x14ac:dyDescent="0.35">
      <c r="A6702">
        <v>3300022784</v>
      </c>
      <c r="B6702" t="s">
        <v>168</v>
      </c>
      <c r="C6702" t="s">
        <v>168</v>
      </c>
      <c r="D6702">
        <v>0</v>
      </c>
      <c r="E6702">
        <v>0</v>
      </c>
      <c r="F6702">
        <v>398</v>
      </c>
      <c r="G6702">
        <v>17364614</v>
      </c>
      <c r="H6702">
        <v>13</v>
      </c>
      <c r="I6702">
        <v>930000</v>
      </c>
      <c r="J6702">
        <v>0</v>
      </c>
      <c r="K6702">
        <v>0</v>
      </c>
      <c r="L6702">
        <v>1</v>
      </c>
      <c r="M6702">
        <v>102400</v>
      </c>
      <c r="N6702">
        <v>1263700</v>
      </c>
      <c r="O6702">
        <v>19660714</v>
      </c>
      <c r="P6702" t="s">
        <v>5</v>
      </c>
      <c r="Q6702" t="s">
        <v>7</v>
      </c>
      <c r="R6702" t="s">
        <v>169</v>
      </c>
      <c r="S6702" t="s">
        <v>170</v>
      </c>
      <c r="T6702">
        <v>12684331.612903226</v>
      </c>
      <c r="U6702">
        <v>14047181</v>
      </c>
      <c r="V6702">
        <v>1362849.3870967738</v>
      </c>
      <c r="W6702">
        <v>0.10744353180662713</v>
      </c>
      <c r="X6702" t="s">
        <v>236</v>
      </c>
    </row>
    <row r="6703" spans="1:24" x14ac:dyDescent="0.35">
      <c r="A6703">
        <v>3300005460</v>
      </c>
      <c r="B6703" t="s">
        <v>168</v>
      </c>
      <c r="C6703" t="s">
        <v>168</v>
      </c>
      <c r="D6703">
        <v>0</v>
      </c>
      <c r="E6703">
        <v>0</v>
      </c>
      <c r="F6703">
        <v>1</v>
      </c>
      <c r="G6703">
        <v>20999</v>
      </c>
      <c r="H6703">
        <v>2</v>
      </c>
      <c r="I6703">
        <v>150000</v>
      </c>
      <c r="J6703">
        <v>0</v>
      </c>
      <c r="K6703">
        <v>0</v>
      </c>
      <c r="L6703">
        <v>0</v>
      </c>
      <c r="M6703">
        <v>0</v>
      </c>
      <c r="N6703">
        <v>15000</v>
      </c>
      <c r="O6703">
        <v>185999</v>
      </c>
      <c r="P6703" t="s">
        <v>5</v>
      </c>
      <c r="Q6703" t="s">
        <v>14</v>
      </c>
      <c r="R6703" t="s">
        <v>169</v>
      </c>
      <c r="S6703" t="s">
        <v>170</v>
      </c>
      <c r="T6703">
        <v>119999.35483870968</v>
      </c>
      <c r="U6703">
        <v>198998</v>
      </c>
      <c r="V6703">
        <v>78998.645161290318</v>
      </c>
      <c r="W6703">
        <v>0.65832558239560424</v>
      </c>
      <c r="X6703" t="s">
        <v>231</v>
      </c>
    </row>
    <row r="6704" spans="1:24" x14ac:dyDescent="0.35">
      <c r="A6704">
        <v>3300013658</v>
      </c>
      <c r="B6704" t="s">
        <v>168</v>
      </c>
      <c r="C6704" t="s">
        <v>168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1830000</v>
      </c>
      <c r="O6704">
        <v>1830000</v>
      </c>
      <c r="P6704" t="s">
        <v>5</v>
      </c>
      <c r="Q6704" t="s">
        <v>8</v>
      </c>
      <c r="R6704" t="s">
        <v>169</v>
      </c>
      <c r="S6704" t="s">
        <v>170</v>
      </c>
      <c r="T6704">
        <v>1180645.1612903227</v>
      </c>
      <c r="U6704">
        <v>1388798</v>
      </c>
      <c r="V6704">
        <v>208152.83870967734</v>
      </c>
      <c r="W6704">
        <v>0.17630431693989057</v>
      </c>
      <c r="X6704" t="s">
        <v>395</v>
      </c>
    </row>
    <row r="6705" spans="1:24" x14ac:dyDescent="0.35">
      <c r="A6705">
        <v>3300005537</v>
      </c>
      <c r="B6705" t="s">
        <v>168</v>
      </c>
      <c r="C6705" t="s">
        <v>168</v>
      </c>
      <c r="D6705">
        <v>0</v>
      </c>
      <c r="E6705">
        <v>0</v>
      </c>
      <c r="F6705">
        <v>0</v>
      </c>
      <c r="G6705">
        <v>0</v>
      </c>
      <c r="H6705">
        <v>37</v>
      </c>
      <c r="I6705">
        <v>1115000</v>
      </c>
      <c r="J6705">
        <v>0</v>
      </c>
      <c r="K6705">
        <v>0</v>
      </c>
      <c r="L6705">
        <v>0</v>
      </c>
      <c r="M6705">
        <v>0</v>
      </c>
      <c r="N6705">
        <v>165000</v>
      </c>
      <c r="O6705">
        <v>1280000</v>
      </c>
      <c r="P6705" t="s">
        <v>5</v>
      </c>
      <c r="Q6705" t="s">
        <v>14</v>
      </c>
      <c r="R6705" t="s">
        <v>169</v>
      </c>
      <c r="S6705" t="s">
        <v>170</v>
      </c>
      <c r="T6705">
        <v>825806.45161290315</v>
      </c>
      <c r="U6705">
        <v>540000</v>
      </c>
      <c r="V6705">
        <v>-285806.45161290315</v>
      </c>
      <c r="W6705">
        <v>-0.34609374999999998</v>
      </c>
      <c r="X6705" t="s">
        <v>231</v>
      </c>
    </row>
    <row r="6706" spans="1:24" x14ac:dyDescent="0.35">
      <c r="A6706">
        <v>3301071138</v>
      </c>
      <c r="B6706" t="s">
        <v>168</v>
      </c>
      <c r="C6706" t="s">
        <v>168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998500</v>
      </c>
      <c r="O6706">
        <v>998500</v>
      </c>
      <c r="P6706" t="s">
        <v>5</v>
      </c>
      <c r="Q6706" t="s">
        <v>6</v>
      </c>
      <c r="R6706" t="s">
        <v>181</v>
      </c>
      <c r="S6706" t="s">
        <v>170</v>
      </c>
      <c r="T6706">
        <v>644193.54838709673</v>
      </c>
      <c r="U6706">
        <v>892500</v>
      </c>
      <c r="V6706">
        <v>248306.45161290327</v>
      </c>
      <c r="W6706">
        <v>0.38545317976965454</v>
      </c>
      <c r="X6706" t="s">
        <v>276</v>
      </c>
    </row>
    <row r="6707" spans="1:24" x14ac:dyDescent="0.35">
      <c r="A6707">
        <v>3301068703</v>
      </c>
      <c r="B6707" t="s">
        <v>168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 t="s">
        <v>5</v>
      </c>
      <c r="Q6707" t="s">
        <v>13</v>
      </c>
      <c r="R6707" t="s">
        <v>207</v>
      </c>
      <c r="S6707" t="s">
        <v>170</v>
      </c>
      <c r="T6707">
        <v>0</v>
      </c>
      <c r="U6707">
        <v>0</v>
      </c>
      <c r="V6707">
        <v>0</v>
      </c>
      <c r="W6707">
        <v>0</v>
      </c>
      <c r="X6707" t="s">
        <v>392</v>
      </c>
    </row>
    <row r="6708" spans="1:24" x14ac:dyDescent="0.35">
      <c r="A6708">
        <v>3300002901</v>
      </c>
      <c r="B6708" t="s">
        <v>168</v>
      </c>
      <c r="C6708" t="s">
        <v>168</v>
      </c>
      <c r="D6708">
        <v>0</v>
      </c>
      <c r="E6708">
        <v>0</v>
      </c>
      <c r="F6708">
        <v>145</v>
      </c>
      <c r="G6708">
        <v>5004942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150000</v>
      </c>
      <c r="O6708">
        <v>5154942</v>
      </c>
      <c r="P6708" t="s">
        <v>5</v>
      </c>
      <c r="Q6708" t="s">
        <v>13</v>
      </c>
      <c r="R6708" t="s">
        <v>169</v>
      </c>
      <c r="S6708" t="s">
        <v>170</v>
      </c>
      <c r="T6708">
        <v>3325769.0322580645</v>
      </c>
      <c r="U6708">
        <v>2715122</v>
      </c>
      <c r="V6708">
        <v>-610647.03225806449</v>
      </c>
      <c r="W6708">
        <v>-0.18361077583414132</v>
      </c>
      <c r="X6708" t="s">
        <v>67</v>
      </c>
    </row>
    <row r="6709" spans="1:24" x14ac:dyDescent="0.35">
      <c r="A6709">
        <v>3301068165</v>
      </c>
      <c r="B6709" t="s">
        <v>168</v>
      </c>
      <c r="C6709" t="s">
        <v>168</v>
      </c>
      <c r="D6709">
        <v>0</v>
      </c>
      <c r="E6709">
        <v>0</v>
      </c>
      <c r="F6709">
        <v>50</v>
      </c>
      <c r="G6709">
        <v>2118887</v>
      </c>
      <c r="H6709">
        <v>2</v>
      </c>
      <c r="I6709">
        <v>45000</v>
      </c>
      <c r="J6709">
        <v>0</v>
      </c>
      <c r="K6709">
        <v>0</v>
      </c>
      <c r="L6709">
        <v>4</v>
      </c>
      <c r="M6709">
        <v>235670</v>
      </c>
      <c r="N6709">
        <v>352500</v>
      </c>
      <c r="O6709">
        <v>2752057</v>
      </c>
      <c r="P6709" t="s">
        <v>5</v>
      </c>
      <c r="Q6709" t="s">
        <v>17</v>
      </c>
      <c r="R6709" t="s">
        <v>169</v>
      </c>
      <c r="S6709" t="s">
        <v>170</v>
      </c>
      <c r="T6709">
        <v>1775520.6451612902</v>
      </c>
      <c r="U6709">
        <v>1021349</v>
      </c>
      <c r="V6709">
        <v>-754171.64516129019</v>
      </c>
      <c r="W6709">
        <v>-0.42476084252615398</v>
      </c>
      <c r="X6709" t="s">
        <v>253</v>
      </c>
    </row>
    <row r="6710" spans="1:24" x14ac:dyDescent="0.35">
      <c r="A6710">
        <v>3301001741</v>
      </c>
      <c r="B6710" t="s">
        <v>168</v>
      </c>
      <c r="C6710" t="s">
        <v>168</v>
      </c>
      <c r="D6710">
        <v>0</v>
      </c>
      <c r="E6710">
        <v>0</v>
      </c>
      <c r="F6710">
        <v>307</v>
      </c>
      <c r="G6710">
        <v>7567584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150000</v>
      </c>
      <c r="O6710">
        <v>7717584</v>
      </c>
      <c r="P6710" t="s">
        <v>5</v>
      </c>
      <c r="Q6710" t="s">
        <v>13</v>
      </c>
      <c r="R6710" t="s">
        <v>169</v>
      </c>
      <c r="S6710" t="s">
        <v>170</v>
      </c>
      <c r="T6710">
        <v>4979086.4516129028</v>
      </c>
      <c r="U6710">
        <v>4276600</v>
      </c>
      <c r="V6710">
        <v>-702486.45161290281</v>
      </c>
      <c r="W6710">
        <v>-0.14108741803134239</v>
      </c>
      <c r="X6710" t="s">
        <v>67</v>
      </c>
    </row>
    <row r="6711" spans="1:24" x14ac:dyDescent="0.35">
      <c r="A6711">
        <v>3301025716</v>
      </c>
      <c r="B6711" t="s">
        <v>168</v>
      </c>
      <c r="C6711" t="s">
        <v>168</v>
      </c>
      <c r="D6711">
        <v>0</v>
      </c>
      <c r="E6711">
        <v>0</v>
      </c>
      <c r="F6711">
        <v>100</v>
      </c>
      <c r="G6711">
        <v>3498997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1500000</v>
      </c>
      <c r="O6711">
        <v>4998997</v>
      </c>
      <c r="P6711" t="s">
        <v>5</v>
      </c>
      <c r="Q6711" t="s">
        <v>17</v>
      </c>
      <c r="R6711" t="s">
        <v>169</v>
      </c>
      <c r="S6711" t="s">
        <v>170</v>
      </c>
      <c r="T6711">
        <v>3225159.3548387098</v>
      </c>
      <c r="U6711">
        <v>3125892</v>
      </c>
      <c r="V6711">
        <v>-99267.354838709813</v>
      </c>
      <c r="W6711">
        <v>-3.0779054278288309E-2</v>
      </c>
      <c r="X6711" t="s">
        <v>404</v>
      </c>
    </row>
    <row r="6712" spans="1:24" x14ac:dyDescent="0.35">
      <c r="A6712">
        <v>3300006685</v>
      </c>
      <c r="B6712" t="s">
        <v>168</v>
      </c>
      <c r="C6712" t="s">
        <v>168</v>
      </c>
      <c r="D6712">
        <v>0</v>
      </c>
      <c r="E6712">
        <v>0</v>
      </c>
      <c r="F6712">
        <v>155</v>
      </c>
      <c r="G6712">
        <v>5945190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150000</v>
      </c>
      <c r="O6712">
        <v>6095190</v>
      </c>
      <c r="P6712" t="s">
        <v>5</v>
      </c>
      <c r="Q6712" t="s">
        <v>14</v>
      </c>
      <c r="R6712" t="s">
        <v>169</v>
      </c>
      <c r="S6712" t="s">
        <v>170</v>
      </c>
      <c r="T6712">
        <v>3932380.6451612902</v>
      </c>
      <c r="U6712">
        <v>3909369</v>
      </c>
      <c r="V6712">
        <v>-23011.645161290187</v>
      </c>
      <c r="W6712">
        <v>-5.8518356277654782E-3</v>
      </c>
      <c r="X6712" t="s">
        <v>327</v>
      </c>
    </row>
    <row r="6713" spans="1:24" x14ac:dyDescent="0.35">
      <c r="A6713">
        <v>3300020216</v>
      </c>
      <c r="B6713" t="s">
        <v>168</v>
      </c>
      <c r="C6713" t="s">
        <v>168</v>
      </c>
      <c r="D6713">
        <v>0</v>
      </c>
      <c r="E6713">
        <v>0</v>
      </c>
      <c r="F6713">
        <v>63</v>
      </c>
      <c r="G6713">
        <v>2398539</v>
      </c>
      <c r="H6713">
        <v>10</v>
      </c>
      <c r="I6713">
        <v>413000</v>
      </c>
      <c r="J6713">
        <v>0</v>
      </c>
      <c r="K6713">
        <v>0</v>
      </c>
      <c r="L6713">
        <v>10</v>
      </c>
      <c r="M6713">
        <v>564000</v>
      </c>
      <c r="N6713">
        <v>7930000</v>
      </c>
      <c r="O6713">
        <v>11305539</v>
      </c>
      <c r="P6713" t="s">
        <v>5</v>
      </c>
      <c r="Q6713" t="s">
        <v>8</v>
      </c>
      <c r="R6713" t="s">
        <v>169</v>
      </c>
      <c r="S6713" t="s">
        <v>170</v>
      </c>
      <c r="T6713">
        <v>7293896.1290322579</v>
      </c>
      <c r="U6713">
        <v>2608257</v>
      </c>
      <c r="V6713">
        <v>-4685639.1290322579</v>
      </c>
      <c r="W6713">
        <v>-0.6424055190999739</v>
      </c>
      <c r="X6713" t="s">
        <v>350</v>
      </c>
    </row>
    <row r="6714" spans="1:24" x14ac:dyDescent="0.35">
      <c r="A6714">
        <v>3301006695</v>
      </c>
      <c r="B6714" t="s">
        <v>168</v>
      </c>
      <c r="C6714" t="s">
        <v>168</v>
      </c>
      <c r="D6714">
        <v>0</v>
      </c>
      <c r="E6714">
        <v>0</v>
      </c>
      <c r="F6714">
        <v>13</v>
      </c>
      <c r="G6714">
        <v>1376748</v>
      </c>
      <c r="H6714">
        <v>27</v>
      </c>
      <c r="I6714">
        <v>1075000</v>
      </c>
      <c r="J6714">
        <v>0</v>
      </c>
      <c r="K6714">
        <v>0</v>
      </c>
      <c r="L6714">
        <v>15</v>
      </c>
      <c r="M6714">
        <v>996000</v>
      </c>
      <c r="N6714">
        <v>1259700</v>
      </c>
      <c r="O6714">
        <v>4707448</v>
      </c>
      <c r="P6714" t="s">
        <v>5</v>
      </c>
      <c r="Q6714" t="s">
        <v>17</v>
      </c>
      <c r="R6714" t="s">
        <v>169</v>
      </c>
      <c r="S6714" t="s">
        <v>170</v>
      </c>
      <c r="T6714">
        <v>3037063.2258064514</v>
      </c>
      <c r="U6714">
        <v>2700998</v>
      </c>
      <c r="V6714">
        <v>-336065.2258064514</v>
      </c>
      <c r="W6714">
        <v>-0.11065466894164311</v>
      </c>
      <c r="X6714" t="s">
        <v>253</v>
      </c>
    </row>
    <row r="6715" spans="1:24" x14ac:dyDescent="0.35">
      <c r="A6715">
        <v>3300016698</v>
      </c>
      <c r="B6715" t="s">
        <v>168</v>
      </c>
      <c r="C6715" t="s">
        <v>168</v>
      </c>
      <c r="D6715">
        <v>0</v>
      </c>
      <c r="E6715">
        <v>0</v>
      </c>
      <c r="F6715">
        <v>1</v>
      </c>
      <c r="G6715">
        <v>66000</v>
      </c>
      <c r="H6715">
        <v>1</v>
      </c>
      <c r="I6715">
        <v>5000</v>
      </c>
      <c r="J6715">
        <v>0</v>
      </c>
      <c r="K6715">
        <v>0</v>
      </c>
      <c r="L6715">
        <v>0</v>
      </c>
      <c r="M6715">
        <v>0</v>
      </c>
      <c r="N6715">
        <v>350000</v>
      </c>
      <c r="O6715">
        <v>421000</v>
      </c>
      <c r="P6715" t="s">
        <v>5</v>
      </c>
      <c r="Q6715" t="s">
        <v>6</v>
      </c>
      <c r="R6715" t="s">
        <v>169</v>
      </c>
      <c r="S6715" t="s">
        <v>170</v>
      </c>
      <c r="T6715">
        <v>271612.90322580643</v>
      </c>
      <c r="U6715">
        <v>432000</v>
      </c>
      <c r="V6715">
        <v>160387.09677419357</v>
      </c>
      <c r="W6715">
        <v>0.590498812351544</v>
      </c>
      <c r="X6715" t="s">
        <v>232</v>
      </c>
    </row>
    <row r="6716" spans="1:24" x14ac:dyDescent="0.35">
      <c r="A6716">
        <v>3300009394</v>
      </c>
      <c r="B6716" t="s">
        <v>168</v>
      </c>
      <c r="C6716" t="s">
        <v>168</v>
      </c>
      <c r="D6716">
        <v>0</v>
      </c>
      <c r="E6716">
        <v>0</v>
      </c>
      <c r="F6716">
        <v>0</v>
      </c>
      <c r="G6716">
        <v>0</v>
      </c>
      <c r="H6716">
        <v>1</v>
      </c>
      <c r="I6716">
        <v>2000</v>
      </c>
      <c r="J6716">
        <v>0</v>
      </c>
      <c r="K6716">
        <v>0</v>
      </c>
      <c r="L6716">
        <v>0</v>
      </c>
      <c r="M6716">
        <v>0</v>
      </c>
      <c r="N6716">
        <v>349500</v>
      </c>
      <c r="O6716">
        <v>351500</v>
      </c>
      <c r="P6716" t="s">
        <v>5</v>
      </c>
      <c r="Q6716" t="s">
        <v>12</v>
      </c>
      <c r="R6716" t="s">
        <v>169</v>
      </c>
      <c r="S6716" t="s">
        <v>170</v>
      </c>
      <c r="T6716">
        <v>226774.19354838709</v>
      </c>
      <c r="U6716">
        <v>167500</v>
      </c>
      <c r="V6716">
        <v>-59274.193548387091</v>
      </c>
      <c r="W6716">
        <v>-0.261379800853485</v>
      </c>
      <c r="X6716" t="s">
        <v>248</v>
      </c>
    </row>
    <row r="6717" spans="1:24" x14ac:dyDescent="0.35">
      <c r="A6717">
        <v>3301074760</v>
      </c>
      <c r="B6717" t="s">
        <v>168</v>
      </c>
      <c r="C6717" t="s">
        <v>168</v>
      </c>
      <c r="D6717">
        <v>0</v>
      </c>
      <c r="E6717">
        <v>0</v>
      </c>
      <c r="F6717">
        <v>703</v>
      </c>
      <c r="G6717">
        <v>25347669</v>
      </c>
      <c r="H6717">
        <v>334</v>
      </c>
      <c r="I6717">
        <v>13134000</v>
      </c>
      <c r="J6717">
        <v>0</v>
      </c>
      <c r="K6717">
        <v>0</v>
      </c>
      <c r="L6717">
        <v>155</v>
      </c>
      <c r="M6717">
        <v>6483450</v>
      </c>
      <c r="N6717">
        <v>180000</v>
      </c>
      <c r="O6717">
        <v>45145119</v>
      </c>
      <c r="P6717" t="s">
        <v>5</v>
      </c>
      <c r="Q6717" t="s">
        <v>15</v>
      </c>
      <c r="R6717" t="s">
        <v>169</v>
      </c>
      <c r="S6717" t="s">
        <v>170</v>
      </c>
      <c r="T6717">
        <v>29125883.225806452</v>
      </c>
      <c r="U6717">
        <v>25036560</v>
      </c>
      <c r="V6717">
        <v>-4089323.2258064523</v>
      </c>
      <c r="W6717">
        <v>-0.14040168993684565</v>
      </c>
      <c r="X6717" t="s">
        <v>321</v>
      </c>
    </row>
    <row r="6718" spans="1:24" x14ac:dyDescent="0.35">
      <c r="A6718">
        <v>3301059413</v>
      </c>
      <c r="B6718" t="s">
        <v>168</v>
      </c>
      <c r="C6718" t="s">
        <v>168</v>
      </c>
      <c r="D6718">
        <v>0</v>
      </c>
      <c r="E6718">
        <v>0</v>
      </c>
      <c r="F6718">
        <v>101</v>
      </c>
      <c r="G6718">
        <v>3812590</v>
      </c>
      <c r="H6718">
        <v>76</v>
      </c>
      <c r="I6718">
        <v>3070000</v>
      </c>
      <c r="J6718">
        <v>0</v>
      </c>
      <c r="K6718">
        <v>0</v>
      </c>
      <c r="L6718">
        <v>0</v>
      </c>
      <c r="M6718">
        <v>0</v>
      </c>
      <c r="N6718">
        <v>60000</v>
      </c>
      <c r="O6718">
        <v>6942590</v>
      </c>
      <c r="P6718" t="s">
        <v>5</v>
      </c>
      <c r="Q6718" t="s">
        <v>13</v>
      </c>
      <c r="R6718" t="s">
        <v>169</v>
      </c>
      <c r="S6718" t="s">
        <v>170</v>
      </c>
      <c r="T6718">
        <v>4479090.3225806458</v>
      </c>
      <c r="U6718">
        <v>3920723</v>
      </c>
      <c r="V6718">
        <v>-558367.32258064579</v>
      </c>
      <c r="W6718">
        <v>-0.12466087584028451</v>
      </c>
      <c r="X6718" t="s">
        <v>274</v>
      </c>
    </row>
    <row r="6719" spans="1:24" x14ac:dyDescent="0.35">
      <c r="A6719">
        <v>3301076770</v>
      </c>
      <c r="B6719" t="s">
        <v>168</v>
      </c>
      <c r="C6719" t="s">
        <v>168</v>
      </c>
      <c r="D6719">
        <v>0</v>
      </c>
      <c r="E6719">
        <v>0</v>
      </c>
      <c r="F6719">
        <v>2</v>
      </c>
      <c r="G6719">
        <v>93399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93399</v>
      </c>
      <c r="P6719" t="s">
        <v>5</v>
      </c>
      <c r="Q6719" t="s">
        <v>12</v>
      </c>
      <c r="R6719" t="s">
        <v>169</v>
      </c>
      <c r="S6719" t="s">
        <v>170</v>
      </c>
      <c r="T6719">
        <v>60257.419354838712</v>
      </c>
      <c r="U6719">
        <v>0</v>
      </c>
      <c r="V6719">
        <v>-60257.419354838712</v>
      </c>
      <c r="W6719">
        <v>0</v>
      </c>
      <c r="X6719">
        <v>0</v>
      </c>
    </row>
    <row r="6720" spans="1:24" x14ac:dyDescent="0.35">
      <c r="A6720">
        <v>3300002109</v>
      </c>
      <c r="B6720" t="s">
        <v>168</v>
      </c>
      <c r="C6720" t="s">
        <v>168</v>
      </c>
      <c r="D6720">
        <v>0</v>
      </c>
      <c r="E6720">
        <v>0</v>
      </c>
      <c r="F6720">
        <v>240</v>
      </c>
      <c r="G6720">
        <v>8744317</v>
      </c>
      <c r="H6720">
        <v>0</v>
      </c>
      <c r="I6720">
        <v>0</v>
      </c>
      <c r="J6720">
        <v>0</v>
      </c>
      <c r="K6720">
        <v>0</v>
      </c>
      <c r="L6720">
        <v>1</v>
      </c>
      <c r="M6720">
        <v>346000</v>
      </c>
      <c r="N6720">
        <v>30000</v>
      </c>
      <c r="O6720">
        <v>9120317</v>
      </c>
      <c r="P6720" t="s">
        <v>5</v>
      </c>
      <c r="Q6720" t="s">
        <v>11</v>
      </c>
      <c r="R6720" t="s">
        <v>169</v>
      </c>
      <c r="S6720" t="s">
        <v>170</v>
      </c>
      <c r="T6720">
        <v>5884075.4838709673</v>
      </c>
      <c r="U6720">
        <v>6953580</v>
      </c>
      <c r="V6720">
        <v>1069504.5161290327</v>
      </c>
      <c r="W6720">
        <v>0.18176254180638685</v>
      </c>
      <c r="X6720" t="s">
        <v>193</v>
      </c>
    </row>
    <row r="6721" spans="1:24" x14ac:dyDescent="0.35">
      <c r="A6721">
        <v>3301069218</v>
      </c>
      <c r="B6721" t="s">
        <v>168</v>
      </c>
      <c r="C6721" t="s">
        <v>168</v>
      </c>
      <c r="D6721">
        <v>0</v>
      </c>
      <c r="E6721">
        <v>0</v>
      </c>
      <c r="F6721">
        <v>9</v>
      </c>
      <c r="G6721">
        <v>396192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2634900</v>
      </c>
      <c r="O6721">
        <v>3031092</v>
      </c>
      <c r="P6721" t="s">
        <v>5</v>
      </c>
      <c r="Q6721" t="s">
        <v>7</v>
      </c>
      <c r="R6721" t="s">
        <v>169</v>
      </c>
      <c r="S6721" t="s">
        <v>170</v>
      </c>
      <c r="T6721">
        <v>1955543.2258064514</v>
      </c>
      <c r="U6721">
        <v>2020493</v>
      </c>
      <c r="V6721">
        <v>64949.774193548597</v>
      </c>
      <c r="W6721">
        <v>3.3213162121110251E-2</v>
      </c>
      <c r="X6721" t="s">
        <v>221</v>
      </c>
    </row>
    <row r="6722" spans="1:24" x14ac:dyDescent="0.35">
      <c r="A6722">
        <v>3301047105</v>
      </c>
      <c r="B6722" t="s">
        <v>168</v>
      </c>
      <c r="C6722" t="s">
        <v>168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180000</v>
      </c>
      <c r="O6722">
        <v>180000</v>
      </c>
      <c r="P6722" t="s">
        <v>5</v>
      </c>
      <c r="Q6722" t="s">
        <v>14</v>
      </c>
      <c r="R6722" t="s">
        <v>169</v>
      </c>
      <c r="S6722" t="s">
        <v>170</v>
      </c>
      <c r="T6722">
        <v>116129.03225806452</v>
      </c>
      <c r="U6722">
        <v>150000</v>
      </c>
      <c r="V6722">
        <v>33870.967741935485</v>
      </c>
      <c r="W6722">
        <v>0.29166666666666674</v>
      </c>
      <c r="X6722" t="s">
        <v>355</v>
      </c>
    </row>
    <row r="6723" spans="1:24" x14ac:dyDescent="0.35">
      <c r="A6723">
        <v>3301051671</v>
      </c>
      <c r="B6723" t="s">
        <v>168</v>
      </c>
      <c r="C6723" t="s">
        <v>168</v>
      </c>
      <c r="D6723">
        <v>0</v>
      </c>
      <c r="E6723">
        <v>0</v>
      </c>
      <c r="F6723">
        <v>8</v>
      </c>
      <c r="G6723">
        <v>273699</v>
      </c>
      <c r="H6723">
        <v>0</v>
      </c>
      <c r="I6723">
        <v>0</v>
      </c>
      <c r="J6723">
        <v>0</v>
      </c>
      <c r="K6723">
        <v>0</v>
      </c>
      <c r="L6723">
        <v>1</v>
      </c>
      <c r="M6723">
        <v>200000</v>
      </c>
      <c r="N6723">
        <v>2531000</v>
      </c>
      <c r="O6723">
        <v>3004699</v>
      </c>
      <c r="P6723" t="s">
        <v>5</v>
      </c>
      <c r="Q6723" t="s">
        <v>7</v>
      </c>
      <c r="R6723" t="s">
        <v>169</v>
      </c>
      <c r="S6723" t="s">
        <v>170</v>
      </c>
      <c r="T6723">
        <v>1938515.4838709678</v>
      </c>
      <c r="U6723">
        <v>4699800</v>
      </c>
      <c r="V6723">
        <v>2761284.5161290322</v>
      </c>
      <c r="W6723">
        <v>1.4244325305130396</v>
      </c>
      <c r="X6723" t="s">
        <v>288</v>
      </c>
    </row>
    <row r="6724" spans="1:24" x14ac:dyDescent="0.35">
      <c r="A6724">
        <v>3300009594</v>
      </c>
      <c r="B6724" t="s">
        <v>168</v>
      </c>
      <c r="C6724" t="s">
        <v>168</v>
      </c>
      <c r="D6724">
        <v>0</v>
      </c>
      <c r="E6724">
        <v>0</v>
      </c>
      <c r="F6724">
        <v>7</v>
      </c>
      <c r="G6724">
        <v>152095</v>
      </c>
      <c r="H6724">
        <v>1</v>
      </c>
      <c r="I6724">
        <v>5000</v>
      </c>
      <c r="J6724">
        <v>0</v>
      </c>
      <c r="K6724">
        <v>0</v>
      </c>
      <c r="L6724">
        <v>48</v>
      </c>
      <c r="M6724">
        <v>2226270</v>
      </c>
      <c r="N6724">
        <v>330000</v>
      </c>
      <c r="O6724">
        <v>2713365</v>
      </c>
      <c r="P6724" t="s">
        <v>5</v>
      </c>
      <c r="Q6724" t="s">
        <v>12</v>
      </c>
      <c r="R6724" t="s">
        <v>169</v>
      </c>
      <c r="S6724" t="s">
        <v>170</v>
      </c>
      <c r="T6724">
        <v>1750558.064516129</v>
      </c>
      <c r="U6724">
        <v>1601510</v>
      </c>
      <c r="V6724">
        <v>-149048.06451612897</v>
      </c>
      <c r="W6724">
        <v>-8.5143170933508761E-2</v>
      </c>
      <c r="X6724" t="s">
        <v>320</v>
      </c>
    </row>
    <row r="6725" spans="1:24" x14ac:dyDescent="0.35">
      <c r="A6725">
        <v>3301071414</v>
      </c>
      <c r="B6725" t="s">
        <v>168</v>
      </c>
      <c r="C6725" t="s">
        <v>168</v>
      </c>
      <c r="D6725">
        <v>0</v>
      </c>
      <c r="E6725">
        <v>0</v>
      </c>
      <c r="F6725">
        <v>15</v>
      </c>
      <c r="G6725">
        <v>1097974</v>
      </c>
      <c r="H6725">
        <v>1</v>
      </c>
      <c r="I6725">
        <v>5000</v>
      </c>
      <c r="J6725">
        <v>0</v>
      </c>
      <c r="K6725">
        <v>0</v>
      </c>
      <c r="L6725">
        <v>4</v>
      </c>
      <c r="M6725">
        <v>3497500</v>
      </c>
      <c r="N6725">
        <v>30000</v>
      </c>
      <c r="O6725">
        <v>4630474</v>
      </c>
      <c r="P6725" t="s">
        <v>5</v>
      </c>
      <c r="Q6725" t="s">
        <v>10</v>
      </c>
      <c r="R6725" t="s">
        <v>169</v>
      </c>
      <c r="S6725" t="s">
        <v>170</v>
      </c>
      <c r="T6725">
        <v>2987402.5806451612</v>
      </c>
      <c r="U6725">
        <v>8578489</v>
      </c>
      <c r="V6725">
        <v>5591086.4193548393</v>
      </c>
      <c r="W6725">
        <v>1.871554391623838</v>
      </c>
      <c r="X6725" t="s">
        <v>182</v>
      </c>
    </row>
    <row r="6726" spans="1:24" x14ac:dyDescent="0.35">
      <c r="A6726">
        <v>3301050706</v>
      </c>
      <c r="B6726" t="s">
        <v>168</v>
      </c>
      <c r="C6726" t="s">
        <v>168</v>
      </c>
      <c r="D6726">
        <v>0</v>
      </c>
      <c r="E6726">
        <v>0</v>
      </c>
      <c r="F6726">
        <v>69</v>
      </c>
      <c r="G6726">
        <v>2229733</v>
      </c>
      <c r="H6726">
        <v>69</v>
      </c>
      <c r="I6726">
        <v>2226000</v>
      </c>
      <c r="J6726">
        <v>0</v>
      </c>
      <c r="K6726">
        <v>0</v>
      </c>
      <c r="L6726">
        <v>40</v>
      </c>
      <c r="M6726">
        <v>2976000</v>
      </c>
      <c r="N6726">
        <v>280000</v>
      </c>
      <c r="O6726">
        <v>7711733</v>
      </c>
      <c r="P6726" t="s">
        <v>5</v>
      </c>
      <c r="Q6726" t="s">
        <v>13</v>
      </c>
      <c r="R6726" t="s">
        <v>169</v>
      </c>
      <c r="S6726" t="s">
        <v>170</v>
      </c>
      <c r="T6726">
        <v>4975311.6129032262</v>
      </c>
      <c r="U6726">
        <v>3660370</v>
      </c>
      <c r="V6726">
        <v>-1314941.6129032262</v>
      </c>
      <c r="W6726">
        <v>-0.2642933177276755</v>
      </c>
      <c r="X6726" t="s">
        <v>186</v>
      </c>
    </row>
    <row r="6727" spans="1:24" x14ac:dyDescent="0.35">
      <c r="A6727">
        <v>3301068241</v>
      </c>
      <c r="B6727" t="s">
        <v>168</v>
      </c>
      <c r="C6727" t="s">
        <v>168</v>
      </c>
      <c r="D6727">
        <v>0</v>
      </c>
      <c r="E6727">
        <v>0</v>
      </c>
      <c r="F6727">
        <v>57</v>
      </c>
      <c r="G6727">
        <v>13217726</v>
      </c>
      <c r="H6727">
        <v>3</v>
      </c>
      <c r="I6727">
        <v>40000</v>
      </c>
      <c r="J6727">
        <v>0</v>
      </c>
      <c r="K6727">
        <v>0</v>
      </c>
      <c r="L6727">
        <v>6</v>
      </c>
      <c r="M6727">
        <v>194400</v>
      </c>
      <c r="N6727">
        <v>420000</v>
      </c>
      <c r="O6727">
        <v>13872126</v>
      </c>
      <c r="P6727" t="s">
        <v>5</v>
      </c>
      <c r="Q6727" t="s">
        <v>17</v>
      </c>
      <c r="R6727" t="s">
        <v>169</v>
      </c>
      <c r="S6727" t="s">
        <v>170</v>
      </c>
      <c r="T6727">
        <v>8949758.7096774187</v>
      </c>
      <c r="U6727">
        <v>7797494</v>
      </c>
      <c r="V6727">
        <v>-1152264.7096774187</v>
      </c>
      <c r="W6727">
        <v>-0.12874813132464336</v>
      </c>
      <c r="X6727" t="s">
        <v>192</v>
      </c>
    </row>
    <row r="6728" spans="1:24" x14ac:dyDescent="0.35">
      <c r="A6728">
        <v>3301008278</v>
      </c>
      <c r="B6728" t="s">
        <v>168</v>
      </c>
      <c r="C6728" t="s">
        <v>168</v>
      </c>
      <c r="D6728">
        <v>0</v>
      </c>
      <c r="E6728">
        <v>0</v>
      </c>
      <c r="F6728">
        <v>86</v>
      </c>
      <c r="G6728">
        <v>2787914</v>
      </c>
      <c r="H6728">
        <v>86</v>
      </c>
      <c r="I6728">
        <v>2642000</v>
      </c>
      <c r="J6728">
        <v>0</v>
      </c>
      <c r="K6728">
        <v>0</v>
      </c>
      <c r="L6728">
        <v>38</v>
      </c>
      <c r="M6728">
        <v>2308800</v>
      </c>
      <c r="N6728">
        <v>30000</v>
      </c>
      <c r="O6728">
        <v>7768714</v>
      </c>
      <c r="P6728" t="s">
        <v>5</v>
      </c>
      <c r="Q6728" t="s">
        <v>14</v>
      </c>
      <c r="R6728" t="s">
        <v>169</v>
      </c>
      <c r="S6728" t="s">
        <v>170</v>
      </c>
      <c r="T6728">
        <v>5012073.5483870972</v>
      </c>
      <c r="U6728">
        <v>4327686</v>
      </c>
      <c r="V6728">
        <v>-684387.54838709719</v>
      </c>
      <c r="W6728">
        <v>-0.13654778641613019</v>
      </c>
      <c r="X6728" t="s">
        <v>260</v>
      </c>
    </row>
    <row r="6729" spans="1:24" x14ac:dyDescent="0.35">
      <c r="A6729">
        <v>3300017249</v>
      </c>
      <c r="B6729" t="s">
        <v>168</v>
      </c>
      <c r="C6729" t="s">
        <v>168</v>
      </c>
      <c r="D6729">
        <v>0</v>
      </c>
      <c r="E6729">
        <v>0</v>
      </c>
      <c r="F6729">
        <v>112</v>
      </c>
      <c r="G6729">
        <v>4462825</v>
      </c>
      <c r="H6729">
        <v>28</v>
      </c>
      <c r="I6729">
        <v>840000</v>
      </c>
      <c r="J6729">
        <v>0</v>
      </c>
      <c r="K6729">
        <v>0</v>
      </c>
      <c r="L6729">
        <v>2</v>
      </c>
      <c r="M6729">
        <v>154800</v>
      </c>
      <c r="N6729">
        <v>1591500</v>
      </c>
      <c r="O6729">
        <v>7049125</v>
      </c>
      <c r="P6729" t="s">
        <v>5</v>
      </c>
      <c r="Q6729" t="s">
        <v>7</v>
      </c>
      <c r="R6729" t="s">
        <v>169</v>
      </c>
      <c r="S6729" t="s">
        <v>170</v>
      </c>
      <c r="T6729">
        <v>4547822.5806451607</v>
      </c>
      <c r="U6729">
        <v>6132693</v>
      </c>
      <c r="V6729">
        <v>1584870.4193548393</v>
      </c>
      <c r="W6729">
        <v>0.34848994024081015</v>
      </c>
      <c r="X6729" t="s">
        <v>305</v>
      </c>
    </row>
    <row r="6730" spans="1:24" x14ac:dyDescent="0.35">
      <c r="A6730">
        <v>3301068486</v>
      </c>
      <c r="B6730" t="s">
        <v>168</v>
      </c>
      <c r="C6730" t="s">
        <v>168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171000</v>
      </c>
      <c r="O6730">
        <v>171000</v>
      </c>
      <c r="P6730" t="s">
        <v>5</v>
      </c>
      <c r="Q6730" t="s">
        <v>13</v>
      </c>
      <c r="R6730" t="s">
        <v>169</v>
      </c>
      <c r="S6730" t="s">
        <v>170</v>
      </c>
      <c r="T6730">
        <v>110322.58064516129</v>
      </c>
      <c r="U6730">
        <v>0</v>
      </c>
      <c r="V6730">
        <v>-110322.58064516129</v>
      </c>
      <c r="W6730">
        <v>0</v>
      </c>
      <c r="X6730" t="s">
        <v>378</v>
      </c>
    </row>
    <row r="6731" spans="1:24" x14ac:dyDescent="0.35">
      <c r="A6731">
        <v>3300027288</v>
      </c>
      <c r="B6731" t="s">
        <v>168</v>
      </c>
      <c r="C6731" t="s">
        <v>168</v>
      </c>
      <c r="D6731">
        <v>0</v>
      </c>
      <c r="E6731">
        <v>0</v>
      </c>
      <c r="F6731">
        <v>49</v>
      </c>
      <c r="G6731">
        <v>1394857</v>
      </c>
      <c r="H6731">
        <v>0</v>
      </c>
      <c r="I6731">
        <v>0</v>
      </c>
      <c r="J6731">
        <v>0</v>
      </c>
      <c r="K6731">
        <v>0</v>
      </c>
      <c r="L6731">
        <v>2</v>
      </c>
      <c r="M6731">
        <v>44800</v>
      </c>
      <c r="N6731">
        <v>434000</v>
      </c>
      <c r="O6731">
        <v>1873657</v>
      </c>
      <c r="P6731" t="s">
        <v>5</v>
      </c>
      <c r="Q6731" t="s">
        <v>11</v>
      </c>
      <c r="R6731" t="s">
        <v>169</v>
      </c>
      <c r="S6731" t="s">
        <v>170</v>
      </c>
      <c r="T6731">
        <v>1208810.9677419355</v>
      </c>
      <c r="U6731">
        <v>1361265</v>
      </c>
      <c r="V6731">
        <v>152454.03225806449</v>
      </c>
      <c r="W6731">
        <v>0.12611900150347677</v>
      </c>
      <c r="X6731" t="s">
        <v>365</v>
      </c>
    </row>
    <row r="6732" spans="1:24" x14ac:dyDescent="0.35">
      <c r="A6732">
        <v>3301072394</v>
      </c>
      <c r="B6732" t="s">
        <v>168</v>
      </c>
      <c r="C6732" t="s">
        <v>168</v>
      </c>
      <c r="D6732">
        <v>0</v>
      </c>
      <c r="E6732">
        <v>0</v>
      </c>
      <c r="F6732">
        <v>1</v>
      </c>
      <c r="G6732">
        <v>20700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360000</v>
      </c>
      <c r="O6732">
        <v>380700</v>
      </c>
      <c r="P6732" t="s">
        <v>5</v>
      </c>
      <c r="Q6732" t="s">
        <v>12</v>
      </c>
      <c r="R6732" t="s">
        <v>169</v>
      </c>
      <c r="S6732" t="s">
        <v>170</v>
      </c>
      <c r="T6732">
        <v>245612.90322580643</v>
      </c>
      <c r="U6732">
        <v>533947</v>
      </c>
      <c r="V6732">
        <v>288334.09677419357</v>
      </c>
      <c r="W6732">
        <v>1.1739370895718415</v>
      </c>
      <c r="X6732" t="s">
        <v>256</v>
      </c>
    </row>
    <row r="6733" spans="1:24" x14ac:dyDescent="0.35">
      <c r="A6733">
        <v>3300018312</v>
      </c>
      <c r="B6733" t="s">
        <v>168</v>
      </c>
      <c r="C6733" t="s">
        <v>168</v>
      </c>
      <c r="D6733">
        <v>0</v>
      </c>
      <c r="E6733">
        <v>0</v>
      </c>
      <c r="F6733">
        <v>1</v>
      </c>
      <c r="G6733">
        <v>20697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1274000</v>
      </c>
      <c r="O6733">
        <v>1294697</v>
      </c>
      <c r="P6733" t="s">
        <v>5</v>
      </c>
      <c r="Q6733" t="s">
        <v>6</v>
      </c>
      <c r="R6733" t="s">
        <v>169</v>
      </c>
      <c r="S6733" t="s">
        <v>170</v>
      </c>
      <c r="T6733">
        <v>835288.3870967743</v>
      </c>
      <c r="U6733">
        <v>329000</v>
      </c>
      <c r="V6733">
        <v>-506288.3870967743</v>
      </c>
      <c r="W6733">
        <v>-0.60612405837041416</v>
      </c>
      <c r="X6733" t="s">
        <v>259</v>
      </c>
    </row>
    <row r="6734" spans="1:24" x14ac:dyDescent="0.35">
      <c r="A6734">
        <v>3300015299</v>
      </c>
      <c r="B6734" t="s">
        <v>168</v>
      </c>
      <c r="C6734" t="s">
        <v>168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1188000</v>
      </c>
      <c r="O6734">
        <v>1188000</v>
      </c>
      <c r="P6734" t="s">
        <v>5</v>
      </c>
      <c r="Q6734" t="s">
        <v>8</v>
      </c>
      <c r="R6734" t="s">
        <v>169</v>
      </c>
      <c r="S6734" t="s">
        <v>170</v>
      </c>
      <c r="T6734">
        <v>766451.6129032257</v>
      </c>
      <c r="U6734">
        <v>1428000</v>
      </c>
      <c r="V6734">
        <v>661548.3870967743</v>
      </c>
      <c r="W6734">
        <v>0.86313131313131342</v>
      </c>
      <c r="X6734" t="s">
        <v>240</v>
      </c>
    </row>
    <row r="6735" spans="1:24" x14ac:dyDescent="0.35">
      <c r="A6735">
        <v>6001123758</v>
      </c>
      <c r="B6735" t="s">
        <v>168</v>
      </c>
      <c r="C6735" t="s">
        <v>168</v>
      </c>
      <c r="D6735">
        <v>0</v>
      </c>
      <c r="E6735">
        <v>0</v>
      </c>
      <c r="F6735">
        <v>27</v>
      </c>
      <c r="G6735">
        <v>1240897</v>
      </c>
      <c r="H6735">
        <v>49</v>
      </c>
      <c r="I6735">
        <v>1155000</v>
      </c>
      <c r="J6735">
        <v>0</v>
      </c>
      <c r="K6735">
        <v>0</v>
      </c>
      <c r="L6735">
        <v>14</v>
      </c>
      <c r="M6735">
        <v>623600</v>
      </c>
      <c r="N6735">
        <v>1402000</v>
      </c>
      <c r="O6735">
        <v>4421497</v>
      </c>
      <c r="P6735" t="s">
        <v>5</v>
      </c>
      <c r="Q6735" t="s">
        <v>16</v>
      </c>
      <c r="R6735" t="s">
        <v>169</v>
      </c>
      <c r="S6735" t="s">
        <v>170</v>
      </c>
      <c r="T6735">
        <v>2852578.7096774196</v>
      </c>
      <c r="U6735">
        <v>3799775</v>
      </c>
      <c r="V6735">
        <v>947196.29032258037</v>
      </c>
      <c r="W6735">
        <v>0.33204913403763459</v>
      </c>
      <c r="X6735" t="s">
        <v>246</v>
      </c>
    </row>
    <row r="6736" spans="1:24" x14ac:dyDescent="0.35">
      <c r="A6736">
        <v>3300015364</v>
      </c>
      <c r="B6736" t="s">
        <v>168</v>
      </c>
      <c r="C6736" t="s">
        <v>168</v>
      </c>
      <c r="D6736">
        <v>0</v>
      </c>
      <c r="E6736">
        <v>0</v>
      </c>
      <c r="F6736">
        <v>28</v>
      </c>
      <c r="G6736">
        <v>1640764</v>
      </c>
      <c r="H6736">
        <v>8</v>
      </c>
      <c r="I6736">
        <v>420000</v>
      </c>
      <c r="J6736">
        <v>0</v>
      </c>
      <c r="K6736">
        <v>0</v>
      </c>
      <c r="L6736">
        <v>0</v>
      </c>
      <c r="M6736">
        <v>0</v>
      </c>
      <c r="N6736">
        <v>1031100</v>
      </c>
      <c r="O6736">
        <v>3091864</v>
      </c>
      <c r="P6736" t="s">
        <v>5</v>
      </c>
      <c r="Q6736" t="s">
        <v>8</v>
      </c>
      <c r="R6736" t="s">
        <v>169</v>
      </c>
      <c r="S6736" t="s">
        <v>170</v>
      </c>
      <c r="T6736">
        <v>1994750.9677419355</v>
      </c>
      <c r="U6736">
        <v>2363268</v>
      </c>
      <c r="V6736">
        <v>368517.03225806449</v>
      </c>
      <c r="W6736">
        <v>0.18474337810459973</v>
      </c>
      <c r="X6736" t="s">
        <v>216</v>
      </c>
    </row>
    <row r="6737" spans="1:24" x14ac:dyDescent="0.35">
      <c r="A6737">
        <v>3300016810</v>
      </c>
      <c r="B6737" t="s">
        <v>168</v>
      </c>
      <c r="C6737" t="s">
        <v>168</v>
      </c>
      <c r="D6737">
        <v>0</v>
      </c>
      <c r="E6737">
        <v>0</v>
      </c>
      <c r="F6737">
        <v>32</v>
      </c>
      <c r="G6737">
        <v>1258223</v>
      </c>
      <c r="H6737">
        <v>28</v>
      </c>
      <c r="I6737">
        <v>825000</v>
      </c>
      <c r="J6737">
        <v>0</v>
      </c>
      <c r="K6737">
        <v>0</v>
      </c>
      <c r="L6737">
        <v>0</v>
      </c>
      <c r="M6737">
        <v>0</v>
      </c>
      <c r="N6737">
        <v>1161000</v>
      </c>
      <c r="O6737">
        <v>3244223</v>
      </c>
      <c r="P6737" t="s">
        <v>5</v>
      </c>
      <c r="Q6737" t="s">
        <v>6</v>
      </c>
      <c r="R6737" t="s">
        <v>169</v>
      </c>
      <c r="S6737" t="s">
        <v>170</v>
      </c>
      <c r="T6737">
        <v>2093047.0967741937</v>
      </c>
      <c r="U6737">
        <v>1963373</v>
      </c>
      <c r="V6737">
        <v>-129674.09677419369</v>
      </c>
      <c r="W6737">
        <v>-6.1954696085934957E-2</v>
      </c>
      <c r="X6737" t="s">
        <v>363</v>
      </c>
    </row>
    <row r="6738" spans="1:24" x14ac:dyDescent="0.35">
      <c r="A6738">
        <v>3300013942</v>
      </c>
      <c r="B6738" t="s">
        <v>168</v>
      </c>
      <c r="C6738" t="s">
        <v>168</v>
      </c>
      <c r="D6738">
        <v>0</v>
      </c>
      <c r="E6738">
        <v>0</v>
      </c>
      <c r="F6738">
        <v>79</v>
      </c>
      <c r="G6738">
        <v>3054818</v>
      </c>
      <c r="H6738">
        <v>0</v>
      </c>
      <c r="I6738">
        <v>0</v>
      </c>
      <c r="J6738">
        <v>0</v>
      </c>
      <c r="K6738">
        <v>0</v>
      </c>
      <c r="L6738">
        <v>1</v>
      </c>
      <c r="M6738">
        <v>22400</v>
      </c>
      <c r="N6738">
        <v>939300</v>
      </c>
      <c r="O6738">
        <v>4016518</v>
      </c>
      <c r="P6738" t="s">
        <v>5</v>
      </c>
      <c r="Q6738" t="s">
        <v>7</v>
      </c>
      <c r="R6738" t="s">
        <v>169</v>
      </c>
      <c r="S6738" t="s">
        <v>170</v>
      </c>
      <c r="T6738">
        <v>2591301.935483871</v>
      </c>
      <c r="U6738">
        <v>2793050</v>
      </c>
      <c r="V6738">
        <v>201748.06451612897</v>
      </c>
      <c r="W6738">
        <v>7.7855869188187432E-2</v>
      </c>
      <c r="X6738" t="s">
        <v>218</v>
      </c>
    </row>
    <row r="6739" spans="1:24" x14ac:dyDescent="0.35">
      <c r="A6739">
        <v>3300010364</v>
      </c>
      <c r="B6739" t="s">
        <v>168</v>
      </c>
      <c r="C6739" t="s">
        <v>168</v>
      </c>
      <c r="D6739">
        <v>0</v>
      </c>
      <c r="E6739">
        <v>0</v>
      </c>
      <c r="F6739">
        <v>27</v>
      </c>
      <c r="G6739">
        <v>1637161</v>
      </c>
      <c r="H6739">
        <v>12</v>
      </c>
      <c r="I6739">
        <v>640000</v>
      </c>
      <c r="J6739">
        <v>0</v>
      </c>
      <c r="K6739">
        <v>0</v>
      </c>
      <c r="L6739">
        <v>26</v>
      </c>
      <c r="M6739">
        <v>1292400</v>
      </c>
      <c r="N6739">
        <v>308000</v>
      </c>
      <c r="O6739">
        <v>3877561</v>
      </c>
      <c r="P6739" t="s">
        <v>5</v>
      </c>
      <c r="Q6739" t="s">
        <v>12</v>
      </c>
      <c r="R6739" t="s">
        <v>169</v>
      </c>
      <c r="S6739" t="s">
        <v>170</v>
      </c>
      <c r="T6739">
        <v>2501652.2580645159</v>
      </c>
      <c r="U6739">
        <v>2203015</v>
      </c>
      <c r="V6739">
        <v>-298637.25806451589</v>
      </c>
      <c r="W6739">
        <v>-0.11937600723753916</v>
      </c>
      <c r="X6739" t="s">
        <v>380</v>
      </c>
    </row>
    <row r="6740" spans="1:24" x14ac:dyDescent="0.35">
      <c r="A6740">
        <v>3300006114</v>
      </c>
      <c r="B6740" t="s">
        <v>168</v>
      </c>
      <c r="C6740" t="s">
        <v>168</v>
      </c>
      <c r="D6740">
        <v>0</v>
      </c>
      <c r="E6740">
        <v>0</v>
      </c>
      <c r="F6740">
        <v>0</v>
      </c>
      <c r="G6740">
        <v>0</v>
      </c>
      <c r="H6740">
        <v>1</v>
      </c>
      <c r="I6740">
        <v>110000</v>
      </c>
      <c r="J6740">
        <v>0</v>
      </c>
      <c r="K6740">
        <v>0</v>
      </c>
      <c r="L6740">
        <v>0</v>
      </c>
      <c r="M6740">
        <v>0</v>
      </c>
      <c r="N6740">
        <v>202000</v>
      </c>
      <c r="O6740">
        <v>312000</v>
      </c>
      <c r="P6740" t="s">
        <v>5</v>
      </c>
      <c r="Q6740" t="s">
        <v>14</v>
      </c>
      <c r="R6740" t="s">
        <v>169</v>
      </c>
      <c r="S6740" t="s">
        <v>170</v>
      </c>
      <c r="T6740">
        <v>201290.32258064515</v>
      </c>
      <c r="U6740">
        <v>150000</v>
      </c>
      <c r="V6740">
        <v>-51290.322580645152</v>
      </c>
      <c r="W6740">
        <v>-0.25480769230769229</v>
      </c>
      <c r="X6740" t="s">
        <v>355</v>
      </c>
    </row>
    <row r="6741" spans="1:24" x14ac:dyDescent="0.35">
      <c r="A6741">
        <v>3300026883</v>
      </c>
      <c r="B6741" t="s">
        <v>168</v>
      </c>
      <c r="C6741" t="s">
        <v>168</v>
      </c>
      <c r="D6741">
        <v>0</v>
      </c>
      <c r="E6741">
        <v>0</v>
      </c>
      <c r="F6741">
        <v>154</v>
      </c>
      <c r="G6741">
        <v>4947600</v>
      </c>
      <c r="H6741">
        <v>60</v>
      </c>
      <c r="I6741">
        <v>2618000</v>
      </c>
      <c r="J6741">
        <v>0</v>
      </c>
      <c r="K6741">
        <v>0</v>
      </c>
      <c r="L6741">
        <v>25</v>
      </c>
      <c r="M6741">
        <v>1700000</v>
      </c>
      <c r="N6741">
        <v>280000</v>
      </c>
      <c r="O6741">
        <v>9545600</v>
      </c>
      <c r="P6741" t="s">
        <v>5</v>
      </c>
      <c r="Q6741" t="s">
        <v>12</v>
      </c>
      <c r="R6741" t="s">
        <v>169</v>
      </c>
      <c r="S6741" t="s">
        <v>170</v>
      </c>
      <c r="T6741">
        <v>6158451.6129032252</v>
      </c>
      <c r="U6741">
        <v>6599036</v>
      </c>
      <c r="V6741">
        <v>440584.38709677476</v>
      </c>
      <c r="W6741">
        <v>7.1541422225947171E-2</v>
      </c>
      <c r="X6741" t="s">
        <v>406</v>
      </c>
    </row>
    <row r="6742" spans="1:24" x14ac:dyDescent="0.35">
      <c r="A6742">
        <v>3301061418</v>
      </c>
      <c r="B6742" t="s">
        <v>168</v>
      </c>
      <c r="C6742" t="s">
        <v>168</v>
      </c>
      <c r="D6742">
        <v>0</v>
      </c>
      <c r="E6742">
        <v>0</v>
      </c>
      <c r="F6742">
        <v>70</v>
      </c>
      <c r="G6742">
        <v>3096855</v>
      </c>
      <c r="H6742">
        <v>43</v>
      </c>
      <c r="I6742">
        <v>1550000</v>
      </c>
      <c r="J6742">
        <v>0</v>
      </c>
      <c r="K6742">
        <v>0</v>
      </c>
      <c r="L6742">
        <v>16</v>
      </c>
      <c r="M6742">
        <v>798400</v>
      </c>
      <c r="N6742">
        <v>202000</v>
      </c>
      <c r="O6742">
        <v>5647255</v>
      </c>
      <c r="P6742" t="s">
        <v>5</v>
      </c>
      <c r="Q6742" t="s">
        <v>14</v>
      </c>
      <c r="R6742" t="s">
        <v>169</v>
      </c>
      <c r="S6742" t="s">
        <v>170</v>
      </c>
      <c r="T6742">
        <v>3643390.3225806453</v>
      </c>
      <c r="U6742">
        <v>3299649</v>
      </c>
      <c r="V6742">
        <v>-343741.32258064533</v>
      </c>
      <c r="W6742">
        <v>-9.4346554210851141E-2</v>
      </c>
      <c r="X6742" t="s">
        <v>324</v>
      </c>
    </row>
    <row r="6743" spans="1:24" x14ac:dyDescent="0.35">
      <c r="A6743">
        <v>3300014789</v>
      </c>
      <c r="B6743" t="s">
        <v>168</v>
      </c>
      <c r="C6743" t="s">
        <v>168</v>
      </c>
      <c r="D6743">
        <v>0</v>
      </c>
      <c r="E6743">
        <v>0</v>
      </c>
      <c r="F6743">
        <v>23</v>
      </c>
      <c r="G6743">
        <v>1211356</v>
      </c>
      <c r="H6743">
        <v>3</v>
      </c>
      <c r="I6743">
        <v>80000</v>
      </c>
      <c r="J6743">
        <v>0</v>
      </c>
      <c r="K6743">
        <v>0</v>
      </c>
      <c r="L6743">
        <v>0</v>
      </c>
      <c r="M6743">
        <v>0</v>
      </c>
      <c r="N6743">
        <v>2139000</v>
      </c>
      <c r="O6743">
        <v>3430356</v>
      </c>
      <c r="P6743" t="s">
        <v>5</v>
      </c>
      <c r="Q6743" t="s">
        <v>8</v>
      </c>
      <c r="R6743" t="s">
        <v>169</v>
      </c>
      <c r="S6743" t="s">
        <v>170</v>
      </c>
      <c r="T6743">
        <v>2213132.9032258065</v>
      </c>
      <c r="U6743">
        <v>2238475</v>
      </c>
      <c r="V6743">
        <v>25342.096774193458</v>
      </c>
      <c r="W6743">
        <v>1.1450779452628179E-2</v>
      </c>
      <c r="X6743" t="s">
        <v>310</v>
      </c>
    </row>
    <row r="6744" spans="1:24" x14ac:dyDescent="0.35">
      <c r="A6744">
        <v>3300010227</v>
      </c>
      <c r="B6744" t="s">
        <v>168</v>
      </c>
      <c r="C6744" t="s">
        <v>168</v>
      </c>
      <c r="D6744">
        <v>0</v>
      </c>
      <c r="E6744">
        <v>0</v>
      </c>
      <c r="F6744">
        <v>16</v>
      </c>
      <c r="G6744">
        <v>302173</v>
      </c>
      <c r="H6744">
        <v>1</v>
      </c>
      <c r="I6744">
        <v>25000</v>
      </c>
      <c r="J6744">
        <v>0</v>
      </c>
      <c r="K6744">
        <v>0</v>
      </c>
      <c r="L6744">
        <v>0</v>
      </c>
      <c r="M6744">
        <v>0</v>
      </c>
      <c r="N6744">
        <v>497000</v>
      </c>
      <c r="O6744">
        <v>824173</v>
      </c>
      <c r="P6744" t="s">
        <v>5</v>
      </c>
      <c r="Q6744" t="s">
        <v>12</v>
      </c>
      <c r="R6744" t="s">
        <v>169</v>
      </c>
      <c r="S6744" t="s">
        <v>170</v>
      </c>
      <c r="T6744">
        <v>531724.51612903224</v>
      </c>
      <c r="U6744">
        <v>637696</v>
      </c>
      <c r="V6744">
        <v>105971.48387096776</v>
      </c>
      <c r="W6744">
        <v>0.19929772026018822</v>
      </c>
      <c r="X6744" t="s">
        <v>320</v>
      </c>
    </row>
    <row r="6745" spans="1:24" x14ac:dyDescent="0.35">
      <c r="A6745">
        <v>3300014358</v>
      </c>
      <c r="B6745" t="s">
        <v>168</v>
      </c>
      <c r="C6745" t="s">
        <v>168</v>
      </c>
      <c r="D6745">
        <v>0</v>
      </c>
      <c r="E6745">
        <v>0</v>
      </c>
      <c r="F6745">
        <v>45</v>
      </c>
      <c r="G6745">
        <v>1636192</v>
      </c>
      <c r="H6745">
        <v>29</v>
      </c>
      <c r="I6745">
        <v>770000</v>
      </c>
      <c r="J6745">
        <v>0</v>
      </c>
      <c r="K6745">
        <v>0</v>
      </c>
      <c r="L6745">
        <v>8</v>
      </c>
      <c r="M6745">
        <v>379200</v>
      </c>
      <c r="N6745">
        <v>342000</v>
      </c>
      <c r="O6745">
        <v>3127392</v>
      </c>
      <c r="P6745" t="s">
        <v>5</v>
      </c>
      <c r="Q6745" t="s">
        <v>8</v>
      </c>
      <c r="R6745" t="s">
        <v>169</v>
      </c>
      <c r="S6745" t="s">
        <v>170</v>
      </c>
      <c r="T6745">
        <v>2017672.2580645161</v>
      </c>
      <c r="U6745">
        <v>4074520</v>
      </c>
      <c r="V6745">
        <v>2056847.7419354839</v>
      </c>
      <c r="W6745">
        <v>1.0194161780806499</v>
      </c>
      <c r="X6745" t="s">
        <v>187</v>
      </c>
    </row>
    <row r="6746" spans="1:24" x14ac:dyDescent="0.35">
      <c r="A6746">
        <v>3300022157</v>
      </c>
      <c r="B6746" t="s">
        <v>168</v>
      </c>
      <c r="C6746" t="s">
        <v>168</v>
      </c>
      <c r="D6746">
        <v>0</v>
      </c>
      <c r="E6746">
        <v>0</v>
      </c>
      <c r="F6746">
        <v>342</v>
      </c>
      <c r="G6746">
        <v>12300807</v>
      </c>
      <c r="H6746">
        <v>354</v>
      </c>
      <c r="I6746">
        <v>16278000</v>
      </c>
      <c r="J6746">
        <v>0</v>
      </c>
      <c r="K6746">
        <v>0</v>
      </c>
      <c r="L6746">
        <v>2</v>
      </c>
      <c r="M6746">
        <v>124800</v>
      </c>
      <c r="N6746">
        <v>1175000</v>
      </c>
      <c r="O6746">
        <v>29878607</v>
      </c>
      <c r="P6746" t="s">
        <v>5</v>
      </c>
      <c r="Q6746" t="s">
        <v>7</v>
      </c>
      <c r="R6746" t="s">
        <v>169</v>
      </c>
      <c r="S6746" t="s">
        <v>170</v>
      </c>
      <c r="T6746">
        <v>19276520.64516129</v>
      </c>
      <c r="U6746">
        <v>16591831</v>
      </c>
      <c r="V6746">
        <v>-2684689.6451612897</v>
      </c>
      <c r="W6746">
        <v>-0.13927252197533835</v>
      </c>
      <c r="X6746" t="s">
        <v>351</v>
      </c>
    </row>
    <row r="6747" spans="1:24" x14ac:dyDescent="0.35">
      <c r="A6747">
        <v>3300013297</v>
      </c>
      <c r="B6747" t="s">
        <v>168</v>
      </c>
      <c r="C6747" t="s">
        <v>168</v>
      </c>
      <c r="D6747">
        <v>0</v>
      </c>
      <c r="E6747">
        <v>0</v>
      </c>
      <c r="F6747">
        <v>69</v>
      </c>
      <c r="G6747">
        <v>3123521</v>
      </c>
      <c r="H6747">
        <v>10</v>
      </c>
      <c r="I6747">
        <v>345000</v>
      </c>
      <c r="J6747">
        <v>0</v>
      </c>
      <c r="K6747">
        <v>0</v>
      </c>
      <c r="L6747">
        <v>1</v>
      </c>
      <c r="M6747">
        <v>102400</v>
      </c>
      <c r="N6747">
        <v>330000</v>
      </c>
      <c r="O6747">
        <v>3900921</v>
      </c>
      <c r="P6747" t="s">
        <v>5</v>
      </c>
      <c r="Q6747" t="s">
        <v>12</v>
      </c>
      <c r="R6747" t="s">
        <v>169</v>
      </c>
      <c r="S6747" t="s">
        <v>170</v>
      </c>
      <c r="T6747">
        <v>2516723.2258064514</v>
      </c>
      <c r="U6747">
        <v>1714632</v>
      </c>
      <c r="V6747">
        <v>-802091.2258064514</v>
      </c>
      <c r="W6747">
        <v>-0.31870458284082137</v>
      </c>
      <c r="X6747" t="s">
        <v>411</v>
      </c>
    </row>
    <row r="6748" spans="1:24" x14ac:dyDescent="0.35">
      <c r="A6748">
        <v>6001128158</v>
      </c>
      <c r="B6748" t="s">
        <v>168</v>
      </c>
      <c r="C6748" t="s">
        <v>168</v>
      </c>
      <c r="D6748">
        <v>0</v>
      </c>
      <c r="E6748">
        <v>0</v>
      </c>
      <c r="F6748">
        <v>0</v>
      </c>
      <c r="G6748">
        <v>0</v>
      </c>
      <c r="H6748">
        <v>7</v>
      </c>
      <c r="I6748">
        <v>175000</v>
      </c>
      <c r="J6748">
        <v>0</v>
      </c>
      <c r="K6748">
        <v>0</v>
      </c>
      <c r="L6748">
        <v>0</v>
      </c>
      <c r="M6748">
        <v>0</v>
      </c>
      <c r="N6748">
        <v>99000</v>
      </c>
      <c r="O6748">
        <v>274000</v>
      </c>
      <c r="P6748" t="s">
        <v>5</v>
      </c>
      <c r="Q6748" t="s">
        <v>11</v>
      </c>
      <c r="R6748" t="s">
        <v>169</v>
      </c>
      <c r="S6748" t="s">
        <v>170</v>
      </c>
      <c r="T6748">
        <v>176774.19354838709</v>
      </c>
      <c r="U6748">
        <v>85000</v>
      </c>
      <c r="V6748">
        <v>-91774.193548387091</v>
      </c>
      <c r="W6748">
        <v>-0.5191605839416058</v>
      </c>
      <c r="X6748" t="s">
        <v>365</v>
      </c>
    </row>
    <row r="6749" spans="1:24" x14ac:dyDescent="0.35">
      <c r="A6749">
        <v>3301047525</v>
      </c>
      <c r="B6749" t="s">
        <v>168</v>
      </c>
      <c r="C6749" t="s">
        <v>168</v>
      </c>
      <c r="D6749">
        <v>0</v>
      </c>
      <c r="E6749">
        <v>0</v>
      </c>
      <c r="F6749">
        <v>5</v>
      </c>
      <c r="G6749">
        <v>110100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330000</v>
      </c>
      <c r="O6749">
        <v>440100</v>
      </c>
      <c r="P6749" t="s">
        <v>5</v>
      </c>
      <c r="Q6749" t="s">
        <v>12</v>
      </c>
      <c r="R6749" t="s">
        <v>169</v>
      </c>
      <c r="S6749" t="s">
        <v>170</v>
      </c>
      <c r="T6749">
        <v>283935.48387096776</v>
      </c>
      <c r="U6749">
        <v>203899</v>
      </c>
      <c r="V6749">
        <v>-80036.483870967757</v>
      </c>
      <c r="W6749">
        <v>-0.28188264030902066</v>
      </c>
      <c r="X6749" t="s">
        <v>320</v>
      </c>
    </row>
    <row r="6750" spans="1:24" x14ac:dyDescent="0.35">
      <c r="A6750">
        <v>6001132712</v>
      </c>
      <c r="B6750" t="s">
        <v>168</v>
      </c>
      <c r="C6750" t="s">
        <v>168</v>
      </c>
      <c r="D6750">
        <v>0</v>
      </c>
      <c r="E6750">
        <v>0</v>
      </c>
      <c r="F6750">
        <v>68</v>
      </c>
      <c r="G6750">
        <v>2031829</v>
      </c>
      <c r="H6750">
        <v>1</v>
      </c>
      <c r="I6750">
        <v>10000</v>
      </c>
      <c r="J6750">
        <v>0</v>
      </c>
      <c r="K6750">
        <v>0</v>
      </c>
      <c r="L6750">
        <v>0</v>
      </c>
      <c r="M6750">
        <v>0</v>
      </c>
      <c r="N6750">
        <v>60000</v>
      </c>
      <c r="O6750">
        <v>2101829</v>
      </c>
      <c r="P6750" t="s">
        <v>5</v>
      </c>
      <c r="Q6750" t="s">
        <v>13</v>
      </c>
      <c r="R6750" t="s">
        <v>169</v>
      </c>
      <c r="S6750" t="s">
        <v>170</v>
      </c>
      <c r="T6750">
        <v>1356018.7096774194</v>
      </c>
      <c r="U6750">
        <v>1255346</v>
      </c>
      <c r="V6750">
        <v>-100672.70967741939</v>
      </c>
      <c r="W6750">
        <v>-7.4241386906356399E-2</v>
      </c>
      <c r="X6750" t="s">
        <v>250</v>
      </c>
    </row>
    <row r="6751" spans="1:24" x14ac:dyDescent="0.35">
      <c r="A6751">
        <v>3301035588</v>
      </c>
      <c r="B6751" t="s">
        <v>168</v>
      </c>
      <c r="C6751" t="s">
        <v>168</v>
      </c>
      <c r="D6751">
        <v>0</v>
      </c>
      <c r="E6751">
        <v>0</v>
      </c>
      <c r="F6751">
        <v>525</v>
      </c>
      <c r="G6751">
        <v>5756492</v>
      </c>
      <c r="H6751">
        <v>1</v>
      </c>
      <c r="I6751">
        <v>5000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5761492</v>
      </c>
      <c r="P6751" t="s">
        <v>5</v>
      </c>
      <c r="Q6751" t="s">
        <v>7</v>
      </c>
      <c r="R6751" t="s">
        <v>181</v>
      </c>
      <c r="S6751" t="s">
        <v>170</v>
      </c>
      <c r="T6751">
        <v>3717091.6129032262</v>
      </c>
      <c r="U6751">
        <v>3397582</v>
      </c>
      <c r="V6751">
        <v>-319509.61290322617</v>
      </c>
      <c r="W6751">
        <v>-8.5956884084886442E-2</v>
      </c>
      <c r="X6751" t="s">
        <v>368</v>
      </c>
    </row>
    <row r="6752" spans="1:24" x14ac:dyDescent="0.35">
      <c r="A6752">
        <v>3300012983</v>
      </c>
      <c r="B6752" t="s">
        <v>168</v>
      </c>
      <c r="C6752" t="s">
        <v>168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415000</v>
      </c>
      <c r="O6752">
        <v>415000</v>
      </c>
      <c r="P6752" t="s">
        <v>5</v>
      </c>
      <c r="Q6752" t="s">
        <v>12</v>
      </c>
      <c r="R6752" t="s">
        <v>169</v>
      </c>
      <c r="S6752" t="s">
        <v>170</v>
      </c>
      <c r="T6752">
        <v>267741.93548387097</v>
      </c>
      <c r="U6752">
        <v>380000</v>
      </c>
      <c r="V6752">
        <v>112258.06451612903</v>
      </c>
      <c r="W6752">
        <v>0.419277108433735</v>
      </c>
      <c r="X6752" t="s">
        <v>410</v>
      </c>
    </row>
    <row r="6753" spans="1:24" x14ac:dyDescent="0.35">
      <c r="A6753">
        <v>3300010938</v>
      </c>
      <c r="B6753" t="s">
        <v>168</v>
      </c>
      <c r="C6753" t="s">
        <v>168</v>
      </c>
      <c r="D6753">
        <v>0</v>
      </c>
      <c r="E6753">
        <v>0</v>
      </c>
      <c r="F6753">
        <v>0</v>
      </c>
      <c r="G6753">
        <v>0</v>
      </c>
      <c r="H6753">
        <v>19</v>
      </c>
      <c r="I6753">
        <v>750000</v>
      </c>
      <c r="J6753">
        <v>0</v>
      </c>
      <c r="K6753">
        <v>0</v>
      </c>
      <c r="L6753">
        <v>0</v>
      </c>
      <c r="M6753">
        <v>0</v>
      </c>
      <c r="N6753">
        <v>510000</v>
      </c>
      <c r="O6753">
        <v>1260000</v>
      </c>
      <c r="P6753" t="s">
        <v>5</v>
      </c>
      <c r="Q6753" t="s">
        <v>17</v>
      </c>
      <c r="R6753" t="s">
        <v>169</v>
      </c>
      <c r="S6753" t="s">
        <v>170</v>
      </c>
      <c r="T6753">
        <v>812903.22580645164</v>
      </c>
      <c r="U6753">
        <v>597500</v>
      </c>
      <c r="V6753">
        <v>-215403.22580645164</v>
      </c>
      <c r="W6753">
        <v>-0.26498015873015879</v>
      </c>
      <c r="X6753" t="s">
        <v>286</v>
      </c>
    </row>
    <row r="6754" spans="1:24" x14ac:dyDescent="0.35">
      <c r="A6754">
        <v>3300012617</v>
      </c>
      <c r="B6754" t="s">
        <v>168</v>
      </c>
      <c r="C6754" t="s">
        <v>168</v>
      </c>
      <c r="D6754">
        <v>0</v>
      </c>
      <c r="E6754">
        <v>0</v>
      </c>
      <c r="F6754">
        <v>5</v>
      </c>
      <c r="G6754">
        <v>277550</v>
      </c>
      <c r="H6754">
        <v>14</v>
      </c>
      <c r="I6754">
        <v>190000</v>
      </c>
      <c r="J6754">
        <v>0</v>
      </c>
      <c r="K6754">
        <v>0</v>
      </c>
      <c r="L6754">
        <v>15</v>
      </c>
      <c r="M6754">
        <v>916000</v>
      </c>
      <c r="N6754">
        <v>784500</v>
      </c>
      <c r="O6754">
        <v>2168050</v>
      </c>
      <c r="P6754" t="s">
        <v>5</v>
      </c>
      <c r="Q6754" t="s">
        <v>17</v>
      </c>
      <c r="R6754" t="s">
        <v>169</v>
      </c>
      <c r="S6754" t="s">
        <v>170</v>
      </c>
      <c r="T6754">
        <v>1398741.935483871</v>
      </c>
      <c r="U6754">
        <v>1062500</v>
      </c>
      <c r="V6754">
        <v>-336241.93548387103</v>
      </c>
      <c r="W6754">
        <v>-0.24038882867092548</v>
      </c>
      <c r="X6754" t="s">
        <v>286</v>
      </c>
    </row>
    <row r="6755" spans="1:24" x14ac:dyDescent="0.35">
      <c r="A6755">
        <v>3301076535</v>
      </c>
      <c r="B6755" t="s">
        <v>168</v>
      </c>
      <c r="C6755" t="s">
        <v>168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1069300</v>
      </c>
      <c r="O6755">
        <v>1069300</v>
      </c>
      <c r="P6755" t="s">
        <v>5</v>
      </c>
      <c r="Q6755" t="s">
        <v>6</v>
      </c>
      <c r="R6755" t="s">
        <v>169</v>
      </c>
      <c r="S6755" t="s">
        <v>170</v>
      </c>
      <c r="T6755">
        <v>689870.96774193551</v>
      </c>
      <c r="U6755">
        <v>4312760</v>
      </c>
      <c r="V6755">
        <v>3622889.0322580645</v>
      </c>
      <c r="W6755">
        <v>5.251545871130646</v>
      </c>
      <c r="X6755" t="s">
        <v>276</v>
      </c>
    </row>
    <row r="6756" spans="1:24" x14ac:dyDescent="0.35">
      <c r="A6756">
        <v>3301054910</v>
      </c>
      <c r="B6756" t="s">
        <v>168</v>
      </c>
      <c r="C6756" t="s">
        <v>168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1</v>
      </c>
      <c r="M6756">
        <v>22400</v>
      </c>
      <c r="N6756">
        <v>150000</v>
      </c>
      <c r="O6756">
        <v>172400</v>
      </c>
      <c r="P6756" t="s">
        <v>5</v>
      </c>
      <c r="Q6756" t="s">
        <v>15</v>
      </c>
      <c r="R6756" t="s">
        <v>169</v>
      </c>
      <c r="S6756" t="s">
        <v>170</v>
      </c>
      <c r="T6756">
        <v>111225.80645161289</v>
      </c>
      <c r="U6756">
        <v>1249084</v>
      </c>
      <c r="V6756">
        <v>1137858.1935483871</v>
      </c>
      <c r="W6756">
        <v>10.230163573085848</v>
      </c>
      <c r="X6756" t="s">
        <v>190</v>
      </c>
    </row>
    <row r="6757" spans="1:24" x14ac:dyDescent="0.35">
      <c r="A6757">
        <v>3301072759</v>
      </c>
      <c r="B6757" t="s">
        <v>168</v>
      </c>
      <c r="C6757" t="s">
        <v>168</v>
      </c>
      <c r="D6757">
        <v>0</v>
      </c>
      <c r="E6757">
        <v>0</v>
      </c>
      <c r="F6757">
        <v>3</v>
      </c>
      <c r="G6757">
        <v>149849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555000</v>
      </c>
      <c r="O6757">
        <v>704849</v>
      </c>
      <c r="P6757" t="s">
        <v>5</v>
      </c>
      <c r="Q6757" t="s">
        <v>12</v>
      </c>
      <c r="R6757" t="s">
        <v>169</v>
      </c>
      <c r="S6757" t="s">
        <v>170</v>
      </c>
      <c r="T6757">
        <v>454741.29032258067</v>
      </c>
      <c r="U6757">
        <v>885847</v>
      </c>
      <c r="V6757">
        <v>431105.70967741933</v>
      </c>
      <c r="W6757">
        <v>0.94802411580352652</v>
      </c>
      <c r="X6757" t="s">
        <v>304</v>
      </c>
    </row>
    <row r="6758" spans="1:24" x14ac:dyDescent="0.35">
      <c r="A6758">
        <v>6001118545</v>
      </c>
      <c r="B6758" t="s">
        <v>168</v>
      </c>
      <c r="C6758" t="s">
        <v>168</v>
      </c>
      <c r="D6758">
        <v>0</v>
      </c>
      <c r="E6758">
        <v>0</v>
      </c>
      <c r="F6758">
        <v>14</v>
      </c>
      <c r="G6758">
        <v>453849</v>
      </c>
      <c r="H6758">
        <v>10</v>
      </c>
      <c r="I6758">
        <v>255000</v>
      </c>
      <c r="J6758">
        <v>0</v>
      </c>
      <c r="K6758">
        <v>0</v>
      </c>
      <c r="L6758">
        <v>0</v>
      </c>
      <c r="M6758">
        <v>0</v>
      </c>
      <c r="N6758">
        <v>305000</v>
      </c>
      <c r="O6758">
        <v>1013849</v>
      </c>
      <c r="P6758" t="s">
        <v>5</v>
      </c>
      <c r="Q6758" t="s">
        <v>12</v>
      </c>
      <c r="R6758" t="s">
        <v>169</v>
      </c>
      <c r="S6758" t="s">
        <v>170</v>
      </c>
      <c r="T6758">
        <v>654096.12903225806</v>
      </c>
      <c r="U6758">
        <v>852044</v>
      </c>
      <c r="V6758">
        <v>197947.87096774194</v>
      </c>
      <c r="W6758">
        <v>0.30262810339606783</v>
      </c>
      <c r="X6758" t="s">
        <v>381</v>
      </c>
    </row>
    <row r="6759" spans="1:24" x14ac:dyDescent="0.35">
      <c r="A6759">
        <v>3301076499</v>
      </c>
      <c r="B6759" t="s">
        <v>168</v>
      </c>
      <c r="C6759" t="s">
        <v>168</v>
      </c>
      <c r="D6759">
        <v>0</v>
      </c>
      <c r="E6759">
        <v>0</v>
      </c>
      <c r="F6759">
        <v>0</v>
      </c>
      <c r="G6759">
        <v>0</v>
      </c>
      <c r="H6759">
        <v>84</v>
      </c>
      <c r="I6759">
        <v>1995000</v>
      </c>
      <c r="J6759">
        <v>0</v>
      </c>
      <c r="K6759">
        <v>0</v>
      </c>
      <c r="L6759">
        <v>38</v>
      </c>
      <c r="M6759">
        <v>1511200</v>
      </c>
      <c r="N6759">
        <v>87000</v>
      </c>
      <c r="O6759">
        <v>3593200</v>
      </c>
      <c r="P6759" t="s">
        <v>5</v>
      </c>
      <c r="Q6759" t="s">
        <v>13</v>
      </c>
      <c r="R6759" t="s">
        <v>169</v>
      </c>
      <c r="S6759" t="s">
        <v>170</v>
      </c>
      <c r="T6759">
        <v>2318193.5483870967</v>
      </c>
      <c r="U6759">
        <v>865390</v>
      </c>
      <c r="V6759">
        <v>-1452803.5483870967</v>
      </c>
      <c r="W6759">
        <v>-0.62669639875320049</v>
      </c>
      <c r="X6759" t="s">
        <v>274</v>
      </c>
    </row>
    <row r="6760" spans="1:24" x14ac:dyDescent="0.35">
      <c r="A6760">
        <v>3300018003</v>
      </c>
      <c r="B6760" t="s">
        <v>168</v>
      </c>
      <c r="C6760" t="s">
        <v>168</v>
      </c>
      <c r="D6760">
        <v>0</v>
      </c>
      <c r="E6760">
        <v>0</v>
      </c>
      <c r="F6760">
        <v>0</v>
      </c>
      <c r="G6760">
        <v>0</v>
      </c>
      <c r="H6760">
        <v>4</v>
      </c>
      <c r="I6760">
        <v>210000</v>
      </c>
      <c r="J6760">
        <v>0</v>
      </c>
      <c r="K6760">
        <v>0</v>
      </c>
      <c r="L6760">
        <v>0</v>
      </c>
      <c r="M6760">
        <v>0</v>
      </c>
      <c r="N6760">
        <v>350000</v>
      </c>
      <c r="O6760">
        <v>560000</v>
      </c>
      <c r="P6760" t="s">
        <v>5</v>
      </c>
      <c r="Q6760" t="s">
        <v>6</v>
      </c>
      <c r="R6760" t="s">
        <v>169</v>
      </c>
      <c r="S6760" t="s">
        <v>170</v>
      </c>
      <c r="T6760">
        <v>361290.32258064515</v>
      </c>
      <c r="U6760">
        <v>613100</v>
      </c>
      <c r="V6760">
        <v>251809.67741935485</v>
      </c>
      <c r="W6760">
        <v>0.69697321428571435</v>
      </c>
      <c r="X6760" t="s">
        <v>343</v>
      </c>
    </row>
    <row r="6761" spans="1:24" x14ac:dyDescent="0.35">
      <c r="A6761">
        <v>3301070256</v>
      </c>
      <c r="B6761" t="s">
        <v>168</v>
      </c>
      <c r="C6761" t="s">
        <v>168</v>
      </c>
      <c r="D6761">
        <v>0</v>
      </c>
      <c r="E6761">
        <v>0</v>
      </c>
      <c r="F6761">
        <v>110</v>
      </c>
      <c r="G6761">
        <v>3090784</v>
      </c>
      <c r="H6761">
        <v>1</v>
      </c>
      <c r="I6761">
        <v>20000</v>
      </c>
      <c r="J6761">
        <v>0</v>
      </c>
      <c r="K6761">
        <v>0</v>
      </c>
      <c r="L6761">
        <v>1</v>
      </c>
      <c r="M6761">
        <v>102400</v>
      </c>
      <c r="N6761">
        <v>851500</v>
      </c>
      <c r="O6761">
        <v>4064684</v>
      </c>
      <c r="P6761" t="s">
        <v>5</v>
      </c>
      <c r="Q6761" t="s">
        <v>7</v>
      </c>
      <c r="R6761" t="s">
        <v>169</v>
      </c>
      <c r="S6761" t="s">
        <v>170</v>
      </c>
      <c r="T6761">
        <v>2622376.7741935486</v>
      </c>
      <c r="U6761">
        <v>1718857</v>
      </c>
      <c r="V6761">
        <v>-903519.7741935486</v>
      </c>
      <c r="W6761">
        <v>-0.3445423186648704</v>
      </c>
      <c r="X6761" t="s">
        <v>225</v>
      </c>
    </row>
    <row r="6762" spans="1:24" x14ac:dyDescent="0.35">
      <c r="A6762">
        <v>3300014330</v>
      </c>
      <c r="B6762" t="s">
        <v>168</v>
      </c>
      <c r="C6762" t="s">
        <v>168</v>
      </c>
      <c r="D6762">
        <v>0</v>
      </c>
      <c r="E6762">
        <v>0</v>
      </c>
      <c r="F6762">
        <v>147</v>
      </c>
      <c r="G6762">
        <v>6165996</v>
      </c>
      <c r="H6762">
        <v>94</v>
      </c>
      <c r="I6762">
        <v>3135000</v>
      </c>
      <c r="J6762">
        <v>0</v>
      </c>
      <c r="K6762">
        <v>0</v>
      </c>
      <c r="L6762">
        <v>0</v>
      </c>
      <c r="M6762">
        <v>0</v>
      </c>
      <c r="N6762">
        <v>342000</v>
      </c>
      <c r="O6762">
        <v>9642996</v>
      </c>
      <c r="P6762" t="s">
        <v>5</v>
      </c>
      <c r="Q6762" t="s">
        <v>8</v>
      </c>
      <c r="R6762" t="s">
        <v>169</v>
      </c>
      <c r="S6762" t="s">
        <v>170</v>
      </c>
      <c r="T6762">
        <v>6221287.7419354841</v>
      </c>
      <c r="U6762">
        <v>7491509</v>
      </c>
      <c r="V6762">
        <v>1270221.2580645159</v>
      </c>
      <c r="W6762">
        <v>0.204173365829458</v>
      </c>
      <c r="X6762" t="s">
        <v>273</v>
      </c>
    </row>
    <row r="6763" spans="1:24" x14ac:dyDescent="0.35">
      <c r="A6763">
        <v>3300014582</v>
      </c>
      <c r="B6763" t="s">
        <v>168</v>
      </c>
      <c r="C6763" t="s">
        <v>168</v>
      </c>
      <c r="D6763">
        <v>0</v>
      </c>
      <c r="E6763">
        <v>0</v>
      </c>
      <c r="F6763">
        <v>30</v>
      </c>
      <c r="G6763">
        <v>1073167</v>
      </c>
      <c r="H6763">
        <v>0</v>
      </c>
      <c r="I6763">
        <v>0</v>
      </c>
      <c r="J6763">
        <v>0</v>
      </c>
      <c r="K6763">
        <v>0</v>
      </c>
      <c r="L6763">
        <v>4</v>
      </c>
      <c r="M6763">
        <v>89600</v>
      </c>
      <c r="N6763">
        <v>771700</v>
      </c>
      <c r="O6763">
        <v>1934467</v>
      </c>
      <c r="P6763" t="s">
        <v>5</v>
      </c>
      <c r="Q6763" t="s">
        <v>7</v>
      </c>
      <c r="R6763" t="s">
        <v>169</v>
      </c>
      <c r="S6763" t="s">
        <v>170</v>
      </c>
      <c r="T6763">
        <v>1248043.2258064516</v>
      </c>
      <c r="U6763">
        <v>2044668</v>
      </c>
      <c r="V6763">
        <v>796624.77419354836</v>
      </c>
      <c r="W6763">
        <v>0.63829902500275271</v>
      </c>
      <c r="X6763" t="s">
        <v>196</v>
      </c>
    </row>
    <row r="6764" spans="1:24" x14ac:dyDescent="0.35">
      <c r="A6764">
        <v>3300012670</v>
      </c>
      <c r="B6764" t="s">
        <v>168</v>
      </c>
      <c r="C6764" t="s">
        <v>168</v>
      </c>
      <c r="D6764">
        <v>0</v>
      </c>
      <c r="E6764">
        <v>0</v>
      </c>
      <c r="F6764">
        <v>6</v>
      </c>
      <c r="G6764">
        <v>299848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303000</v>
      </c>
      <c r="O6764">
        <v>602848</v>
      </c>
      <c r="P6764" t="s">
        <v>5</v>
      </c>
      <c r="Q6764" t="s">
        <v>12</v>
      </c>
      <c r="R6764" t="s">
        <v>169</v>
      </c>
      <c r="S6764" t="s">
        <v>170</v>
      </c>
      <c r="T6764">
        <v>388934.19354838715</v>
      </c>
      <c r="U6764">
        <v>281399</v>
      </c>
      <c r="V6764">
        <v>-107535.19354838715</v>
      </c>
      <c r="W6764">
        <v>-0.2764868590424121</v>
      </c>
      <c r="X6764" t="s">
        <v>248</v>
      </c>
    </row>
    <row r="6765" spans="1:24" x14ac:dyDescent="0.35">
      <c r="A6765">
        <v>3301039372</v>
      </c>
      <c r="B6765" t="s">
        <v>168</v>
      </c>
      <c r="C6765" t="s">
        <v>168</v>
      </c>
      <c r="D6765">
        <v>0</v>
      </c>
      <c r="E6765">
        <v>0</v>
      </c>
      <c r="F6765">
        <v>4</v>
      </c>
      <c r="G6765">
        <v>191996</v>
      </c>
      <c r="H6765">
        <v>0</v>
      </c>
      <c r="I6765">
        <v>0</v>
      </c>
      <c r="J6765">
        <v>0</v>
      </c>
      <c r="K6765">
        <v>0</v>
      </c>
      <c r="L6765">
        <v>2</v>
      </c>
      <c r="M6765">
        <v>74800</v>
      </c>
      <c r="N6765">
        <v>30000</v>
      </c>
      <c r="O6765">
        <v>296796</v>
      </c>
      <c r="P6765" t="s">
        <v>5</v>
      </c>
      <c r="Q6765" t="s">
        <v>15</v>
      </c>
      <c r="R6765" t="s">
        <v>169</v>
      </c>
      <c r="S6765" t="s">
        <v>170</v>
      </c>
      <c r="T6765">
        <v>191481.29032258064</v>
      </c>
      <c r="U6765">
        <v>278397</v>
      </c>
      <c r="V6765">
        <v>86915.709677419363</v>
      </c>
      <c r="W6765">
        <v>0.45391228318440957</v>
      </c>
      <c r="X6765" t="s">
        <v>287</v>
      </c>
    </row>
    <row r="6766" spans="1:24" x14ac:dyDescent="0.35">
      <c r="A6766">
        <v>3300009793</v>
      </c>
      <c r="B6766" t="s">
        <v>168</v>
      </c>
      <c r="C6766" t="s">
        <v>168</v>
      </c>
      <c r="D6766">
        <v>0</v>
      </c>
      <c r="E6766">
        <v>0</v>
      </c>
      <c r="F6766">
        <v>4</v>
      </c>
      <c r="G6766">
        <v>149647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330000</v>
      </c>
      <c r="O6766">
        <v>479647</v>
      </c>
      <c r="P6766" t="s">
        <v>5</v>
      </c>
      <c r="Q6766" t="s">
        <v>12</v>
      </c>
      <c r="R6766" t="s">
        <v>169</v>
      </c>
      <c r="S6766" t="s">
        <v>170</v>
      </c>
      <c r="T6766">
        <v>309449.67741935485</v>
      </c>
      <c r="U6766">
        <v>394700</v>
      </c>
      <c r="V6766">
        <v>85250.322580645152</v>
      </c>
      <c r="W6766">
        <v>0.27549010001104968</v>
      </c>
      <c r="X6766" t="s">
        <v>396</v>
      </c>
    </row>
    <row r="6767" spans="1:24" x14ac:dyDescent="0.35">
      <c r="A6767">
        <v>3300010172</v>
      </c>
      <c r="B6767" t="s">
        <v>168</v>
      </c>
      <c r="C6767" t="s">
        <v>168</v>
      </c>
      <c r="D6767">
        <v>0</v>
      </c>
      <c r="E6767">
        <v>0</v>
      </c>
      <c r="F6767">
        <v>12</v>
      </c>
      <c r="G6767">
        <v>574540</v>
      </c>
      <c r="H6767">
        <v>1</v>
      </c>
      <c r="I6767">
        <v>5000</v>
      </c>
      <c r="J6767">
        <v>0</v>
      </c>
      <c r="K6767">
        <v>0</v>
      </c>
      <c r="L6767">
        <v>4</v>
      </c>
      <c r="M6767">
        <v>224131</v>
      </c>
      <c r="N6767">
        <v>303000</v>
      </c>
      <c r="O6767">
        <v>1106671</v>
      </c>
      <c r="P6767" t="s">
        <v>5</v>
      </c>
      <c r="Q6767" t="s">
        <v>12</v>
      </c>
      <c r="R6767" t="s">
        <v>169</v>
      </c>
      <c r="S6767" t="s">
        <v>170</v>
      </c>
      <c r="T6767">
        <v>713981.29032258061</v>
      </c>
      <c r="U6767">
        <v>378000</v>
      </c>
      <c r="V6767">
        <v>-335981.29032258061</v>
      </c>
      <c r="W6767">
        <v>-0.47057436220882265</v>
      </c>
      <c r="X6767" t="s">
        <v>354</v>
      </c>
    </row>
    <row r="6768" spans="1:24" x14ac:dyDescent="0.35">
      <c r="A6768">
        <v>3300027008</v>
      </c>
      <c r="B6768" t="s">
        <v>168</v>
      </c>
      <c r="C6768" t="s">
        <v>168</v>
      </c>
      <c r="D6768">
        <v>0</v>
      </c>
      <c r="E6768">
        <v>0</v>
      </c>
      <c r="F6768">
        <v>1</v>
      </c>
      <c r="G6768">
        <v>74499</v>
      </c>
      <c r="H6768">
        <v>0</v>
      </c>
      <c r="I6768">
        <v>0</v>
      </c>
      <c r="J6768">
        <v>0</v>
      </c>
      <c r="K6768">
        <v>0</v>
      </c>
      <c r="L6768">
        <v>2</v>
      </c>
      <c r="M6768">
        <v>224800</v>
      </c>
      <c r="N6768">
        <v>150000</v>
      </c>
      <c r="O6768">
        <v>449299</v>
      </c>
      <c r="P6768" t="s">
        <v>5</v>
      </c>
      <c r="Q6768" t="s">
        <v>13</v>
      </c>
      <c r="R6768" t="s">
        <v>169</v>
      </c>
      <c r="S6768" t="s">
        <v>170</v>
      </c>
      <c r="T6768">
        <v>289870.32258064515</v>
      </c>
      <c r="U6768">
        <v>160794</v>
      </c>
      <c r="V6768">
        <v>-129076.32258064515</v>
      </c>
      <c r="W6768">
        <v>-0.44528988490960364</v>
      </c>
      <c r="X6768" t="s">
        <v>392</v>
      </c>
    </row>
    <row r="6769" spans="1:24" x14ac:dyDescent="0.35">
      <c r="A6769">
        <v>6001113922</v>
      </c>
      <c r="B6769" t="s">
        <v>168</v>
      </c>
      <c r="C6769" t="s">
        <v>168</v>
      </c>
      <c r="D6769">
        <v>0</v>
      </c>
      <c r="E6769">
        <v>0</v>
      </c>
      <c r="F6769">
        <v>2</v>
      </c>
      <c r="G6769">
        <v>51050</v>
      </c>
      <c r="H6769">
        <v>5</v>
      </c>
      <c r="I6769">
        <v>40000</v>
      </c>
      <c r="J6769">
        <v>0</v>
      </c>
      <c r="K6769">
        <v>0</v>
      </c>
      <c r="L6769">
        <v>0</v>
      </c>
      <c r="M6769">
        <v>0</v>
      </c>
      <c r="N6769">
        <v>352500</v>
      </c>
      <c r="O6769">
        <v>443550</v>
      </c>
      <c r="P6769" t="s">
        <v>5</v>
      </c>
      <c r="Q6769" t="s">
        <v>17</v>
      </c>
      <c r="R6769" t="s">
        <v>169</v>
      </c>
      <c r="S6769" t="s">
        <v>170</v>
      </c>
      <c r="T6769">
        <v>286161.29032258067</v>
      </c>
      <c r="U6769">
        <v>629686</v>
      </c>
      <c r="V6769">
        <v>343524.70967741933</v>
      </c>
      <c r="W6769">
        <v>1.200458347424191</v>
      </c>
      <c r="X6769" t="s">
        <v>253</v>
      </c>
    </row>
    <row r="6770" spans="1:24" x14ac:dyDescent="0.35">
      <c r="A6770">
        <v>3300013739</v>
      </c>
      <c r="B6770" t="s">
        <v>168</v>
      </c>
      <c r="C6770" t="s">
        <v>168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980000</v>
      </c>
      <c r="O6770">
        <v>980000</v>
      </c>
      <c r="P6770" t="s">
        <v>5</v>
      </c>
      <c r="Q6770" t="s">
        <v>8</v>
      </c>
      <c r="R6770" t="s">
        <v>169</v>
      </c>
      <c r="S6770" t="s">
        <v>170</v>
      </c>
      <c r="T6770">
        <v>632258.06451612897</v>
      </c>
      <c r="U6770">
        <v>1220000</v>
      </c>
      <c r="V6770">
        <v>587741.93548387103</v>
      </c>
      <c r="W6770">
        <v>0.92959183673469403</v>
      </c>
      <c r="X6770" t="s">
        <v>175</v>
      </c>
    </row>
    <row r="6771" spans="1:24" x14ac:dyDescent="0.35">
      <c r="A6771">
        <v>3301053069</v>
      </c>
      <c r="B6771" t="s">
        <v>168</v>
      </c>
      <c r="C6771" t="s">
        <v>168</v>
      </c>
      <c r="D6771">
        <v>0</v>
      </c>
      <c r="E6771">
        <v>0</v>
      </c>
      <c r="F6771">
        <v>3</v>
      </c>
      <c r="G6771">
        <v>153996</v>
      </c>
      <c r="H6771">
        <v>1</v>
      </c>
      <c r="I6771">
        <v>74000</v>
      </c>
      <c r="J6771">
        <v>0</v>
      </c>
      <c r="K6771">
        <v>0</v>
      </c>
      <c r="L6771">
        <v>0</v>
      </c>
      <c r="M6771">
        <v>0</v>
      </c>
      <c r="N6771">
        <v>241000</v>
      </c>
      <c r="O6771">
        <v>468996</v>
      </c>
      <c r="P6771" t="s">
        <v>5</v>
      </c>
      <c r="Q6771" t="s">
        <v>14</v>
      </c>
      <c r="R6771" t="s">
        <v>169</v>
      </c>
      <c r="S6771" t="s">
        <v>170</v>
      </c>
      <c r="T6771">
        <v>302578.06451612903</v>
      </c>
      <c r="U6771">
        <v>184997</v>
      </c>
      <c r="V6771">
        <v>-117581.06451612903</v>
      </c>
      <c r="W6771">
        <v>-0.38859745072452645</v>
      </c>
      <c r="X6771" t="s">
        <v>403</v>
      </c>
    </row>
    <row r="6772" spans="1:24" x14ac:dyDescent="0.35">
      <c r="A6772">
        <v>3301033504</v>
      </c>
      <c r="B6772" t="s">
        <v>168</v>
      </c>
      <c r="C6772" t="s">
        <v>168</v>
      </c>
      <c r="D6772">
        <v>0</v>
      </c>
      <c r="E6772">
        <v>0</v>
      </c>
      <c r="F6772">
        <v>35</v>
      </c>
      <c r="G6772">
        <v>1093386</v>
      </c>
      <c r="H6772">
        <v>31</v>
      </c>
      <c r="I6772">
        <v>880000</v>
      </c>
      <c r="J6772">
        <v>0</v>
      </c>
      <c r="K6772">
        <v>0</v>
      </c>
      <c r="L6772">
        <v>2</v>
      </c>
      <c r="M6772">
        <v>44800</v>
      </c>
      <c r="N6772">
        <v>150000</v>
      </c>
      <c r="O6772">
        <v>2168186</v>
      </c>
      <c r="P6772" t="s">
        <v>5</v>
      </c>
      <c r="Q6772" t="s">
        <v>14</v>
      </c>
      <c r="R6772" t="s">
        <v>169</v>
      </c>
      <c r="S6772" t="s">
        <v>170</v>
      </c>
      <c r="T6772">
        <v>1398829.6774193549</v>
      </c>
      <c r="U6772">
        <v>959780</v>
      </c>
      <c r="V6772">
        <v>-439049.67741935491</v>
      </c>
      <c r="W6772">
        <v>-0.31386928981185191</v>
      </c>
      <c r="X6772" t="s">
        <v>249</v>
      </c>
    </row>
    <row r="6773" spans="1:24" x14ac:dyDescent="0.35">
      <c r="A6773">
        <v>3300019425</v>
      </c>
      <c r="B6773" t="s">
        <v>168</v>
      </c>
      <c r="C6773" t="s">
        <v>168</v>
      </c>
      <c r="D6773">
        <v>0</v>
      </c>
      <c r="E6773">
        <v>0</v>
      </c>
      <c r="F6773">
        <v>12</v>
      </c>
      <c r="G6773">
        <v>646486</v>
      </c>
      <c r="H6773">
        <v>6</v>
      </c>
      <c r="I6773">
        <v>97000</v>
      </c>
      <c r="J6773">
        <v>0</v>
      </c>
      <c r="K6773">
        <v>0</v>
      </c>
      <c r="L6773">
        <v>3</v>
      </c>
      <c r="M6773">
        <v>757200</v>
      </c>
      <c r="N6773">
        <v>202000</v>
      </c>
      <c r="O6773">
        <v>1702686</v>
      </c>
      <c r="P6773" t="s">
        <v>5</v>
      </c>
      <c r="Q6773" t="s">
        <v>14</v>
      </c>
      <c r="R6773" t="s">
        <v>169</v>
      </c>
      <c r="S6773" t="s">
        <v>170</v>
      </c>
      <c r="T6773">
        <v>1098507.0967741935</v>
      </c>
      <c r="U6773">
        <v>653594</v>
      </c>
      <c r="V6773">
        <v>-444913.09677419346</v>
      </c>
      <c r="W6773">
        <v>-0.40501613333286346</v>
      </c>
      <c r="X6773" t="s">
        <v>213</v>
      </c>
    </row>
    <row r="6774" spans="1:24" x14ac:dyDescent="0.35">
      <c r="A6774">
        <v>3300008638</v>
      </c>
      <c r="B6774" t="s">
        <v>168</v>
      </c>
      <c r="C6774" t="s">
        <v>168</v>
      </c>
      <c r="D6774">
        <v>0</v>
      </c>
      <c r="E6774">
        <v>0</v>
      </c>
      <c r="F6774">
        <v>395</v>
      </c>
      <c r="G6774">
        <v>17420661</v>
      </c>
      <c r="H6774">
        <v>223</v>
      </c>
      <c r="I6774">
        <v>6180000</v>
      </c>
      <c r="J6774">
        <v>174</v>
      </c>
      <c r="K6774">
        <v>4793700</v>
      </c>
      <c r="L6774">
        <v>42</v>
      </c>
      <c r="M6774">
        <v>2470800</v>
      </c>
      <c r="N6774">
        <v>653600</v>
      </c>
      <c r="O6774">
        <v>31518761</v>
      </c>
      <c r="P6774" t="s">
        <v>5</v>
      </c>
      <c r="Q6774" t="s">
        <v>16</v>
      </c>
      <c r="R6774" t="s">
        <v>169</v>
      </c>
      <c r="S6774" t="s">
        <v>170</v>
      </c>
      <c r="T6774">
        <v>20334684.516129032</v>
      </c>
      <c r="U6774">
        <v>15764613</v>
      </c>
      <c r="V6774">
        <v>-4570071.5161290318</v>
      </c>
      <c r="W6774">
        <v>-0.22474268103368655</v>
      </c>
      <c r="X6774" t="s">
        <v>330</v>
      </c>
    </row>
    <row r="6775" spans="1:24" x14ac:dyDescent="0.35">
      <c r="A6775">
        <v>3301030365</v>
      </c>
      <c r="B6775" t="s">
        <v>168</v>
      </c>
      <c r="C6775" t="s">
        <v>168</v>
      </c>
      <c r="D6775">
        <v>0</v>
      </c>
      <c r="E6775">
        <v>0</v>
      </c>
      <c r="F6775">
        <v>26</v>
      </c>
      <c r="G6775">
        <v>678164</v>
      </c>
      <c r="H6775">
        <v>1</v>
      </c>
      <c r="I6775">
        <v>5000</v>
      </c>
      <c r="J6775">
        <v>0</v>
      </c>
      <c r="K6775">
        <v>0</v>
      </c>
      <c r="L6775">
        <v>2</v>
      </c>
      <c r="M6775">
        <v>74800</v>
      </c>
      <c r="N6775">
        <v>160000</v>
      </c>
      <c r="O6775">
        <v>917964</v>
      </c>
      <c r="P6775" t="s">
        <v>5</v>
      </c>
      <c r="Q6775" t="s">
        <v>13</v>
      </c>
      <c r="R6775" t="s">
        <v>169</v>
      </c>
      <c r="S6775" t="s">
        <v>170</v>
      </c>
      <c r="T6775">
        <v>592234.83870967745</v>
      </c>
      <c r="U6775">
        <v>849373</v>
      </c>
      <c r="V6775">
        <v>257138.16129032255</v>
      </c>
      <c r="W6775">
        <v>0.43418276751593732</v>
      </c>
      <c r="X6775" t="s">
        <v>374</v>
      </c>
    </row>
    <row r="6776" spans="1:24" x14ac:dyDescent="0.35">
      <c r="A6776">
        <v>3301077082</v>
      </c>
      <c r="B6776" t="s">
        <v>168</v>
      </c>
      <c r="C6776" t="s">
        <v>168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215000</v>
      </c>
      <c r="O6776">
        <v>215000</v>
      </c>
      <c r="P6776" t="s">
        <v>5</v>
      </c>
      <c r="Q6776" t="s">
        <v>10</v>
      </c>
      <c r="R6776" t="s">
        <v>169</v>
      </c>
      <c r="S6776" t="s">
        <v>170</v>
      </c>
      <c r="T6776">
        <v>138709.67741935482</v>
      </c>
      <c r="U6776">
        <v>30000</v>
      </c>
      <c r="V6776">
        <v>-108709.67741935482</v>
      </c>
      <c r="W6776">
        <v>-0.78372093023255807</v>
      </c>
      <c r="X6776" t="s">
        <v>362</v>
      </c>
    </row>
    <row r="6777" spans="1:24" x14ac:dyDescent="0.35">
      <c r="A6777">
        <v>3301068199</v>
      </c>
      <c r="B6777" t="s">
        <v>168</v>
      </c>
      <c r="C6777" t="s">
        <v>168</v>
      </c>
      <c r="D6777">
        <v>0</v>
      </c>
      <c r="E6777">
        <v>0</v>
      </c>
      <c r="F6777">
        <v>372</v>
      </c>
      <c r="G6777">
        <v>9123284</v>
      </c>
      <c r="H6777">
        <v>66</v>
      </c>
      <c r="I6777">
        <v>1585000</v>
      </c>
      <c r="J6777">
        <v>0</v>
      </c>
      <c r="K6777">
        <v>0</v>
      </c>
      <c r="L6777">
        <v>32</v>
      </c>
      <c r="M6777">
        <v>1316800</v>
      </c>
      <c r="N6777">
        <v>220000</v>
      </c>
      <c r="O6777">
        <v>12245084</v>
      </c>
      <c r="P6777" t="s">
        <v>5</v>
      </c>
      <c r="Q6777" t="s">
        <v>15</v>
      </c>
      <c r="R6777" t="s">
        <v>169</v>
      </c>
      <c r="S6777" t="s">
        <v>170</v>
      </c>
      <c r="T6777">
        <v>7900054.1935483869</v>
      </c>
      <c r="U6777">
        <v>8033708</v>
      </c>
      <c r="V6777">
        <v>133653.80645161308</v>
      </c>
      <c r="W6777">
        <v>1.6918087291193817E-2</v>
      </c>
      <c r="X6777" t="s">
        <v>177</v>
      </c>
    </row>
    <row r="6778" spans="1:24" x14ac:dyDescent="0.35">
      <c r="A6778">
        <v>3300010260</v>
      </c>
      <c r="B6778" t="s">
        <v>168</v>
      </c>
      <c r="C6778" t="s">
        <v>168</v>
      </c>
      <c r="D6778">
        <v>0</v>
      </c>
      <c r="E6778">
        <v>0</v>
      </c>
      <c r="F6778">
        <v>0</v>
      </c>
      <c r="G6778">
        <v>0</v>
      </c>
      <c r="H6778">
        <v>1</v>
      </c>
      <c r="I6778">
        <v>2000</v>
      </c>
      <c r="J6778">
        <v>0</v>
      </c>
      <c r="K6778">
        <v>0</v>
      </c>
      <c r="L6778">
        <v>0</v>
      </c>
      <c r="M6778">
        <v>0</v>
      </c>
      <c r="N6778">
        <v>330000</v>
      </c>
      <c r="O6778">
        <v>332000</v>
      </c>
      <c r="P6778" t="s">
        <v>5</v>
      </c>
      <c r="Q6778" t="s">
        <v>12</v>
      </c>
      <c r="R6778" t="s">
        <v>169</v>
      </c>
      <c r="S6778" t="s">
        <v>170</v>
      </c>
      <c r="T6778">
        <v>214193.54838709679</v>
      </c>
      <c r="U6778">
        <v>464900</v>
      </c>
      <c r="V6778">
        <v>250706.45161290321</v>
      </c>
      <c r="W6778">
        <v>1.1704668674698793</v>
      </c>
      <c r="X6778" t="s">
        <v>411</v>
      </c>
    </row>
    <row r="6779" spans="1:24" x14ac:dyDescent="0.35">
      <c r="A6779">
        <v>3301069704</v>
      </c>
      <c r="B6779" t="s">
        <v>168</v>
      </c>
      <c r="C6779" t="s">
        <v>168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1177500</v>
      </c>
      <c r="O6779">
        <v>1177500</v>
      </c>
      <c r="P6779" t="s">
        <v>5</v>
      </c>
      <c r="Q6779" t="s">
        <v>6</v>
      </c>
      <c r="R6779" t="s">
        <v>181</v>
      </c>
      <c r="S6779" t="s">
        <v>170</v>
      </c>
      <c r="T6779">
        <v>759677.41935483867</v>
      </c>
      <c r="U6779">
        <v>1087500</v>
      </c>
      <c r="V6779">
        <v>327822.58064516133</v>
      </c>
      <c r="W6779">
        <v>0.43152866242038224</v>
      </c>
      <c r="X6779" t="s">
        <v>342</v>
      </c>
    </row>
    <row r="6780" spans="1:24" x14ac:dyDescent="0.35">
      <c r="A6780">
        <v>3300027907</v>
      </c>
      <c r="B6780" t="s">
        <v>168</v>
      </c>
      <c r="C6780" t="s">
        <v>168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980000</v>
      </c>
      <c r="O6780">
        <v>980000</v>
      </c>
      <c r="P6780" t="s">
        <v>5</v>
      </c>
      <c r="Q6780" t="s">
        <v>8</v>
      </c>
      <c r="R6780" t="s">
        <v>169</v>
      </c>
      <c r="S6780" t="s">
        <v>170</v>
      </c>
      <c r="T6780">
        <v>632258.06451612897</v>
      </c>
      <c r="U6780">
        <v>1220000</v>
      </c>
      <c r="V6780">
        <v>587741.93548387103</v>
      </c>
      <c r="W6780">
        <v>0.92959183673469403</v>
      </c>
      <c r="X6780" t="s">
        <v>175</v>
      </c>
    </row>
    <row r="6781" spans="1:24" x14ac:dyDescent="0.35">
      <c r="A6781">
        <v>3300004943</v>
      </c>
      <c r="B6781" t="s">
        <v>168</v>
      </c>
      <c r="C6781" t="s">
        <v>168</v>
      </c>
      <c r="D6781">
        <v>0</v>
      </c>
      <c r="E6781">
        <v>0</v>
      </c>
      <c r="F6781">
        <v>41</v>
      </c>
      <c r="G6781">
        <v>1842458</v>
      </c>
      <c r="H6781">
        <v>31</v>
      </c>
      <c r="I6781">
        <v>1540000</v>
      </c>
      <c r="J6781">
        <v>0</v>
      </c>
      <c r="K6781">
        <v>0</v>
      </c>
      <c r="L6781">
        <v>17</v>
      </c>
      <c r="M6781">
        <v>1350000</v>
      </c>
      <c r="N6781">
        <v>380000</v>
      </c>
      <c r="O6781">
        <v>5112458</v>
      </c>
      <c r="P6781" t="s">
        <v>5</v>
      </c>
      <c r="Q6781" t="s">
        <v>15</v>
      </c>
      <c r="R6781" t="s">
        <v>169</v>
      </c>
      <c r="S6781" t="s">
        <v>170</v>
      </c>
      <c r="T6781">
        <v>3298360</v>
      </c>
      <c r="U6781">
        <v>3260958</v>
      </c>
      <c r="V6781">
        <v>-37402</v>
      </c>
      <c r="W6781">
        <v>-1.1339574819000942E-2</v>
      </c>
      <c r="X6781" t="s">
        <v>412</v>
      </c>
    </row>
    <row r="6782" spans="1:24" x14ac:dyDescent="0.35">
      <c r="A6782">
        <v>3301001596</v>
      </c>
      <c r="B6782" t="s">
        <v>168</v>
      </c>
      <c r="C6782" t="s">
        <v>168</v>
      </c>
      <c r="D6782">
        <v>0</v>
      </c>
      <c r="E6782">
        <v>0</v>
      </c>
      <c r="F6782">
        <v>18</v>
      </c>
      <c r="G6782">
        <v>685960</v>
      </c>
      <c r="H6782">
        <v>41</v>
      </c>
      <c r="I6782">
        <v>1805000</v>
      </c>
      <c r="J6782">
        <v>0</v>
      </c>
      <c r="K6782">
        <v>0</v>
      </c>
      <c r="L6782">
        <v>38</v>
      </c>
      <c r="M6782">
        <v>2601200</v>
      </c>
      <c r="N6782">
        <v>563500</v>
      </c>
      <c r="O6782">
        <v>5655660</v>
      </c>
      <c r="P6782" t="s">
        <v>5</v>
      </c>
      <c r="Q6782" t="s">
        <v>16</v>
      </c>
      <c r="R6782" t="s">
        <v>169</v>
      </c>
      <c r="S6782" t="s">
        <v>170</v>
      </c>
      <c r="T6782">
        <v>3648812.9032258065</v>
      </c>
      <c r="U6782">
        <v>2468046</v>
      </c>
      <c r="V6782">
        <v>-1180766.9032258065</v>
      </c>
      <c r="W6782">
        <v>-0.32360302776333794</v>
      </c>
      <c r="X6782" t="s">
        <v>349</v>
      </c>
    </row>
    <row r="6783" spans="1:24" x14ac:dyDescent="0.35">
      <c r="A6783">
        <v>6001118100</v>
      </c>
      <c r="B6783" t="s">
        <v>168</v>
      </c>
      <c r="C6783" t="s">
        <v>168</v>
      </c>
      <c r="D6783">
        <v>0</v>
      </c>
      <c r="E6783">
        <v>0</v>
      </c>
      <c r="F6783">
        <v>185</v>
      </c>
      <c r="G6783">
        <v>5573984</v>
      </c>
      <c r="H6783">
        <v>34</v>
      </c>
      <c r="I6783">
        <v>1007000</v>
      </c>
      <c r="J6783">
        <v>0</v>
      </c>
      <c r="K6783">
        <v>0</v>
      </c>
      <c r="L6783">
        <v>39</v>
      </c>
      <c r="M6783">
        <v>1993600</v>
      </c>
      <c r="N6783">
        <v>495500</v>
      </c>
      <c r="O6783">
        <v>9070084</v>
      </c>
      <c r="P6783" t="s">
        <v>5</v>
      </c>
      <c r="Q6783" t="s">
        <v>17</v>
      </c>
      <c r="R6783" t="s">
        <v>169</v>
      </c>
      <c r="S6783" t="s">
        <v>170</v>
      </c>
      <c r="T6783">
        <v>5851667.0967741944</v>
      </c>
      <c r="U6783">
        <v>5816431</v>
      </c>
      <c r="V6783">
        <v>-35236.09677419439</v>
      </c>
      <c r="W6783">
        <v>-6.0215484222638782E-3</v>
      </c>
      <c r="X6783" t="s">
        <v>291</v>
      </c>
    </row>
    <row r="6784" spans="1:24" x14ac:dyDescent="0.35">
      <c r="A6784">
        <v>3300004687</v>
      </c>
      <c r="B6784" t="s">
        <v>168</v>
      </c>
      <c r="C6784" t="s">
        <v>168</v>
      </c>
      <c r="D6784">
        <v>0</v>
      </c>
      <c r="E6784">
        <v>0</v>
      </c>
      <c r="F6784">
        <v>203</v>
      </c>
      <c r="G6784">
        <v>6270879</v>
      </c>
      <c r="H6784">
        <v>64</v>
      </c>
      <c r="I6784">
        <v>2275000</v>
      </c>
      <c r="J6784">
        <v>0</v>
      </c>
      <c r="K6784">
        <v>0</v>
      </c>
      <c r="L6784">
        <v>114</v>
      </c>
      <c r="M6784">
        <v>6593600</v>
      </c>
      <c r="N6784">
        <v>150000</v>
      </c>
      <c r="O6784">
        <v>15289479</v>
      </c>
      <c r="P6784" t="s">
        <v>5</v>
      </c>
      <c r="Q6784" t="s">
        <v>15</v>
      </c>
      <c r="R6784" t="s">
        <v>169</v>
      </c>
      <c r="S6784" t="s">
        <v>170</v>
      </c>
      <c r="T6784">
        <v>9864180</v>
      </c>
      <c r="U6784">
        <v>10609841</v>
      </c>
      <c r="V6784">
        <v>745661</v>
      </c>
      <c r="W6784">
        <v>7.5592801429008816E-2</v>
      </c>
      <c r="X6784" t="s">
        <v>322</v>
      </c>
    </row>
    <row r="6785" spans="1:24" x14ac:dyDescent="0.35">
      <c r="A6785">
        <v>3300014566</v>
      </c>
      <c r="B6785" t="s">
        <v>168</v>
      </c>
      <c r="C6785" t="s">
        <v>168</v>
      </c>
      <c r="D6785">
        <v>0</v>
      </c>
      <c r="E6785">
        <v>0</v>
      </c>
      <c r="F6785">
        <v>19</v>
      </c>
      <c r="G6785">
        <v>827268</v>
      </c>
      <c r="H6785">
        <v>3</v>
      </c>
      <c r="I6785">
        <v>75000</v>
      </c>
      <c r="J6785">
        <v>0</v>
      </c>
      <c r="K6785">
        <v>0</v>
      </c>
      <c r="L6785">
        <v>0</v>
      </c>
      <c r="M6785">
        <v>0</v>
      </c>
      <c r="N6785">
        <v>342000</v>
      </c>
      <c r="O6785">
        <v>1244268</v>
      </c>
      <c r="P6785" t="s">
        <v>5</v>
      </c>
      <c r="Q6785" t="s">
        <v>8</v>
      </c>
      <c r="R6785" t="s">
        <v>169</v>
      </c>
      <c r="S6785" t="s">
        <v>170</v>
      </c>
      <c r="T6785">
        <v>802753.54838709685</v>
      </c>
      <c r="U6785">
        <v>1709478</v>
      </c>
      <c r="V6785">
        <v>906724.45161290315</v>
      </c>
      <c r="W6785">
        <v>1.1295178369933163</v>
      </c>
      <c r="X6785" t="s">
        <v>391</v>
      </c>
    </row>
    <row r="6786" spans="1:24" x14ac:dyDescent="0.35">
      <c r="A6786">
        <v>3301049032</v>
      </c>
      <c r="B6786" t="s">
        <v>168</v>
      </c>
      <c r="C6786" t="s">
        <v>168</v>
      </c>
      <c r="D6786">
        <v>0</v>
      </c>
      <c r="E6786">
        <v>0</v>
      </c>
      <c r="F6786">
        <v>79</v>
      </c>
      <c r="G6786">
        <v>3414722</v>
      </c>
      <c r="H6786">
        <v>83</v>
      </c>
      <c r="I6786">
        <v>2730000</v>
      </c>
      <c r="J6786">
        <v>0</v>
      </c>
      <c r="K6786">
        <v>0</v>
      </c>
      <c r="L6786">
        <v>20</v>
      </c>
      <c r="M6786">
        <v>618000</v>
      </c>
      <c r="N6786">
        <v>1423800</v>
      </c>
      <c r="O6786">
        <v>8186522</v>
      </c>
      <c r="P6786" t="s">
        <v>5</v>
      </c>
      <c r="Q6786" t="s">
        <v>7</v>
      </c>
      <c r="R6786" t="s">
        <v>169</v>
      </c>
      <c r="S6786" t="s">
        <v>170</v>
      </c>
      <c r="T6786">
        <v>5281627.0967741944</v>
      </c>
      <c r="U6786">
        <v>6120342</v>
      </c>
      <c r="V6786">
        <v>838714.90322580561</v>
      </c>
      <c r="W6786">
        <v>0.15879858381862277</v>
      </c>
      <c r="X6786" t="s">
        <v>221</v>
      </c>
    </row>
    <row r="6787" spans="1:24" x14ac:dyDescent="0.35">
      <c r="A6787">
        <v>3300002685</v>
      </c>
      <c r="B6787" t="s">
        <v>168</v>
      </c>
      <c r="C6787" t="s">
        <v>168</v>
      </c>
      <c r="D6787">
        <v>0</v>
      </c>
      <c r="E6787">
        <v>0</v>
      </c>
      <c r="F6787">
        <v>0</v>
      </c>
      <c r="G6787">
        <v>0</v>
      </c>
      <c r="H6787">
        <v>14</v>
      </c>
      <c r="I6787">
        <v>200000</v>
      </c>
      <c r="J6787">
        <v>0</v>
      </c>
      <c r="K6787">
        <v>0</v>
      </c>
      <c r="L6787">
        <v>0</v>
      </c>
      <c r="M6787">
        <v>0</v>
      </c>
      <c r="N6787">
        <v>150000</v>
      </c>
      <c r="O6787">
        <v>350000</v>
      </c>
      <c r="P6787" t="s">
        <v>5</v>
      </c>
      <c r="Q6787" t="s">
        <v>13</v>
      </c>
      <c r="R6787" t="s">
        <v>169</v>
      </c>
      <c r="S6787" t="s">
        <v>170</v>
      </c>
      <c r="T6787">
        <v>225806.45161290321</v>
      </c>
      <c r="U6787">
        <v>195000</v>
      </c>
      <c r="V6787">
        <v>-30806.451612903213</v>
      </c>
      <c r="W6787">
        <v>-0.13642857142857134</v>
      </c>
      <c r="X6787" t="s">
        <v>378</v>
      </c>
    </row>
    <row r="6788" spans="1:24" x14ac:dyDescent="0.35">
      <c r="A6788">
        <v>3301012910</v>
      </c>
      <c r="B6788" t="s">
        <v>168</v>
      </c>
      <c r="C6788" t="s">
        <v>168</v>
      </c>
      <c r="D6788">
        <v>0</v>
      </c>
      <c r="E6788">
        <v>0</v>
      </c>
      <c r="F6788">
        <v>11</v>
      </c>
      <c r="G6788">
        <v>426588</v>
      </c>
      <c r="H6788">
        <v>8</v>
      </c>
      <c r="I6788">
        <v>430000</v>
      </c>
      <c r="J6788">
        <v>0</v>
      </c>
      <c r="K6788">
        <v>0</v>
      </c>
      <c r="L6788">
        <v>2</v>
      </c>
      <c r="M6788">
        <v>204800</v>
      </c>
      <c r="N6788">
        <v>851500</v>
      </c>
      <c r="O6788">
        <v>1912888</v>
      </c>
      <c r="P6788" t="s">
        <v>5</v>
      </c>
      <c r="Q6788" t="s">
        <v>7</v>
      </c>
      <c r="R6788" t="s">
        <v>169</v>
      </c>
      <c r="S6788" t="s">
        <v>170</v>
      </c>
      <c r="T6788">
        <v>1234121.2903225806</v>
      </c>
      <c r="U6788">
        <v>2128493</v>
      </c>
      <c r="V6788">
        <v>894371.70967741939</v>
      </c>
      <c r="W6788">
        <v>0.72470324974593403</v>
      </c>
      <c r="X6788" t="s">
        <v>225</v>
      </c>
    </row>
    <row r="6789" spans="1:24" x14ac:dyDescent="0.35">
      <c r="A6789">
        <v>3301059547</v>
      </c>
      <c r="B6789" t="s">
        <v>168</v>
      </c>
      <c r="C6789" t="s">
        <v>168</v>
      </c>
      <c r="D6789">
        <v>0</v>
      </c>
      <c r="E6789">
        <v>0</v>
      </c>
      <c r="F6789">
        <v>59</v>
      </c>
      <c r="G6789">
        <v>1122411</v>
      </c>
      <c r="H6789">
        <v>75</v>
      </c>
      <c r="I6789">
        <v>1645000</v>
      </c>
      <c r="J6789">
        <v>0</v>
      </c>
      <c r="K6789">
        <v>0</v>
      </c>
      <c r="L6789">
        <v>27</v>
      </c>
      <c r="M6789">
        <v>934800</v>
      </c>
      <c r="N6789">
        <v>167000</v>
      </c>
      <c r="O6789">
        <v>3869211</v>
      </c>
      <c r="P6789" t="s">
        <v>5</v>
      </c>
      <c r="Q6789" t="s">
        <v>10</v>
      </c>
      <c r="R6789" t="s">
        <v>169</v>
      </c>
      <c r="S6789" t="s">
        <v>170</v>
      </c>
      <c r="T6789">
        <v>2496265.1612903229</v>
      </c>
      <c r="U6789">
        <v>2173340</v>
      </c>
      <c r="V6789">
        <v>-322925.1612903229</v>
      </c>
      <c r="W6789">
        <v>-0.12936332497762471</v>
      </c>
      <c r="X6789" t="s">
        <v>223</v>
      </c>
    </row>
    <row r="6790" spans="1:24" x14ac:dyDescent="0.35">
      <c r="A6790">
        <v>3300009362</v>
      </c>
      <c r="B6790" t="s">
        <v>168</v>
      </c>
      <c r="C6790" t="s">
        <v>168</v>
      </c>
      <c r="D6790">
        <v>0</v>
      </c>
      <c r="E6790">
        <v>0</v>
      </c>
      <c r="F6790">
        <v>34</v>
      </c>
      <c r="G6790">
        <v>1323924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303000</v>
      </c>
      <c r="O6790">
        <v>1626924</v>
      </c>
      <c r="P6790" t="s">
        <v>5</v>
      </c>
      <c r="Q6790" t="s">
        <v>12</v>
      </c>
      <c r="R6790" t="s">
        <v>169</v>
      </c>
      <c r="S6790" t="s">
        <v>170</v>
      </c>
      <c r="T6790">
        <v>1049628.3870967743</v>
      </c>
      <c r="U6790">
        <v>964486</v>
      </c>
      <c r="V6790">
        <v>-85142.387096774299</v>
      </c>
      <c r="W6790">
        <v>-8.1116696293127455E-2</v>
      </c>
      <c r="X6790" t="s">
        <v>189</v>
      </c>
    </row>
    <row r="6791" spans="1:24" x14ac:dyDescent="0.35">
      <c r="A6791">
        <v>6001130838</v>
      </c>
      <c r="B6791" t="s">
        <v>168</v>
      </c>
      <c r="C6791" t="s">
        <v>168</v>
      </c>
      <c r="D6791">
        <v>0</v>
      </c>
      <c r="E6791">
        <v>0</v>
      </c>
      <c r="F6791">
        <v>22</v>
      </c>
      <c r="G6791">
        <v>950377</v>
      </c>
      <c r="H6791">
        <v>34</v>
      </c>
      <c r="I6791">
        <v>1150000</v>
      </c>
      <c r="J6791">
        <v>0</v>
      </c>
      <c r="K6791">
        <v>0</v>
      </c>
      <c r="L6791">
        <v>30</v>
      </c>
      <c r="M6791">
        <v>1042000</v>
      </c>
      <c r="N6791">
        <v>171000</v>
      </c>
      <c r="O6791">
        <v>3313377</v>
      </c>
      <c r="P6791" t="s">
        <v>5</v>
      </c>
      <c r="Q6791" t="s">
        <v>13</v>
      </c>
      <c r="R6791" t="s">
        <v>207</v>
      </c>
      <c r="S6791" t="s">
        <v>170</v>
      </c>
      <c r="T6791">
        <v>2137662.5806451612</v>
      </c>
      <c r="U6791">
        <v>960794</v>
      </c>
      <c r="V6791">
        <v>-1176868.5806451612</v>
      </c>
      <c r="W6791">
        <v>-0.55053991743167163</v>
      </c>
      <c r="X6791" t="s">
        <v>399</v>
      </c>
    </row>
    <row r="6792" spans="1:24" x14ac:dyDescent="0.35">
      <c r="A6792">
        <v>3300021128</v>
      </c>
      <c r="B6792" t="s">
        <v>168</v>
      </c>
      <c r="C6792" t="s">
        <v>168</v>
      </c>
      <c r="D6792">
        <v>0</v>
      </c>
      <c r="E6792">
        <v>0</v>
      </c>
      <c r="F6792">
        <v>3</v>
      </c>
      <c r="G6792">
        <v>282849</v>
      </c>
      <c r="H6792">
        <v>1</v>
      </c>
      <c r="I6792">
        <v>20000</v>
      </c>
      <c r="J6792">
        <v>0</v>
      </c>
      <c r="K6792">
        <v>0</v>
      </c>
      <c r="L6792">
        <v>5</v>
      </c>
      <c r="M6792">
        <v>262000</v>
      </c>
      <c r="N6792">
        <v>352500</v>
      </c>
      <c r="O6792">
        <v>917349</v>
      </c>
      <c r="P6792" t="s">
        <v>5</v>
      </c>
      <c r="Q6792" t="s">
        <v>17</v>
      </c>
      <c r="R6792" t="s">
        <v>169</v>
      </c>
      <c r="S6792" t="s">
        <v>170</v>
      </c>
      <c r="T6792">
        <v>591838.06451612897</v>
      </c>
      <c r="U6792">
        <v>851749</v>
      </c>
      <c r="V6792">
        <v>259910.93548387103</v>
      </c>
      <c r="W6792">
        <v>0.43915886974314033</v>
      </c>
      <c r="X6792" t="s">
        <v>291</v>
      </c>
    </row>
    <row r="6793" spans="1:24" x14ac:dyDescent="0.35">
      <c r="A6793">
        <v>3301053063</v>
      </c>
      <c r="B6793" t="s">
        <v>168</v>
      </c>
      <c r="C6793" t="s">
        <v>168</v>
      </c>
      <c r="D6793">
        <v>0</v>
      </c>
      <c r="E6793">
        <v>0</v>
      </c>
      <c r="F6793">
        <v>66</v>
      </c>
      <c r="G6793">
        <v>1662035</v>
      </c>
      <c r="H6793">
        <v>19</v>
      </c>
      <c r="I6793">
        <v>492000</v>
      </c>
      <c r="J6793">
        <v>0</v>
      </c>
      <c r="K6793">
        <v>0</v>
      </c>
      <c r="L6793">
        <v>20</v>
      </c>
      <c r="M6793">
        <v>688000</v>
      </c>
      <c r="N6793">
        <v>1384000</v>
      </c>
      <c r="O6793">
        <v>4226035</v>
      </c>
      <c r="P6793" t="s">
        <v>5</v>
      </c>
      <c r="Q6793" t="s">
        <v>17</v>
      </c>
      <c r="R6793" t="s">
        <v>169</v>
      </c>
      <c r="S6793" t="s">
        <v>170</v>
      </c>
      <c r="T6793">
        <v>2726474.1935483874</v>
      </c>
      <c r="U6793">
        <v>1402296</v>
      </c>
      <c r="V6793">
        <v>-1324178.1935483874</v>
      </c>
      <c r="W6793">
        <v>-0.48567420762014513</v>
      </c>
      <c r="X6793" t="s">
        <v>286</v>
      </c>
    </row>
    <row r="6794" spans="1:24" x14ac:dyDescent="0.35">
      <c r="A6794">
        <v>3301066135</v>
      </c>
      <c r="B6794" t="s">
        <v>168</v>
      </c>
      <c r="C6794" t="s">
        <v>168</v>
      </c>
      <c r="D6794">
        <v>0</v>
      </c>
      <c r="E6794">
        <v>0</v>
      </c>
      <c r="F6794">
        <v>20</v>
      </c>
      <c r="G6794">
        <v>999078</v>
      </c>
      <c r="H6794">
        <v>3</v>
      </c>
      <c r="I6794">
        <v>32000</v>
      </c>
      <c r="J6794">
        <v>0</v>
      </c>
      <c r="K6794">
        <v>0</v>
      </c>
      <c r="L6794">
        <v>9</v>
      </c>
      <c r="M6794">
        <v>1381950</v>
      </c>
      <c r="N6794">
        <v>1169900</v>
      </c>
      <c r="O6794">
        <v>3582928</v>
      </c>
      <c r="P6794" t="s">
        <v>5</v>
      </c>
      <c r="Q6794" t="s">
        <v>7</v>
      </c>
      <c r="R6794" t="s">
        <v>169</v>
      </c>
      <c r="S6794" t="s">
        <v>170</v>
      </c>
      <c r="T6794">
        <v>2311566.4516129033</v>
      </c>
      <c r="U6794">
        <v>2728483</v>
      </c>
      <c r="V6794">
        <v>416916.54838709673</v>
      </c>
      <c r="W6794">
        <v>0.1803610482822986</v>
      </c>
      <c r="X6794" t="s">
        <v>201</v>
      </c>
    </row>
    <row r="6795" spans="1:24" x14ac:dyDescent="0.35">
      <c r="A6795">
        <v>6001119984</v>
      </c>
      <c r="B6795" t="s">
        <v>168</v>
      </c>
      <c r="C6795" t="s">
        <v>168</v>
      </c>
      <c r="D6795">
        <v>0</v>
      </c>
      <c r="E6795">
        <v>0</v>
      </c>
      <c r="F6795">
        <v>147</v>
      </c>
      <c r="G6795">
        <v>4992541</v>
      </c>
      <c r="H6795">
        <v>347</v>
      </c>
      <c r="I6795">
        <v>11436000</v>
      </c>
      <c r="J6795">
        <v>0</v>
      </c>
      <c r="K6795">
        <v>0</v>
      </c>
      <c r="L6795">
        <v>129</v>
      </c>
      <c r="M6795">
        <v>8923590</v>
      </c>
      <c r="N6795">
        <v>30000</v>
      </c>
      <c r="O6795">
        <v>25382131</v>
      </c>
      <c r="P6795" t="s">
        <v>5</v>
      </c>
      <c r="Q6795" t="s">
        <v>11</v>
      </c>
      <c r="R6795" t="s">
        <v>169</v>
      </c>
      <c r="S6795" t="s">
        <v>170</v>
      </c>
      <c r="T6795">
        <v>16375568.387096774</v>
      </c>
      <c r="U6795">
        <v>13353000</v>
      </c>
      <c r="V6795">
        <v>-3022568.3870967738</v>
      </c>
      <c r="W6795">
        <v>-0.18457792216106672</v>
      </c>
      <c r="X6795" t="s">
        <v>193</v>
      </c>
    </row>
    <row r="6796" spans="1:24" x14ac:dyDescent="0.35">
      <c r="A6796">
        <v>3300026433</v>
      </c>
      <c r="B6796" t="s">
        <v>168</v>
      </c>
      <c r="C6796" t="s">
        <v>168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1031100</v>
      </c>
      <c r="O6796">
        <v>1031100</v>
      </c>
      <c r="P6796" t="s">
        <v>5</v>
      </c>
      <c r="Q6796" t="s">
        <v>8</v>
      </c>
      <c r="R6796" t="s">
        <v>169</v>
      </c>
      <c r="S6796" t="s">
        <v>170</v>
      </c>
      <c r="T6796">
        <v>665225.80645161285</v>
      </c>
      <c r="U6796">
        <v>846700</v>
      </c>
      <c r="V6796">
        <v>181474.19354838715</v>
      </c>
      <c r="W6796">
        <v>0.27280089225099413</v>
      </c>
      <c r="X6796" t="s">
        <v>393</v>
      </c>
    </row>
    <row r="6797" spans="1:24" x14ac:dyDescent="0.35">
      <c r="A6797">
        <v>3300012105</v>
      </c>
      <c r="B6797" t="s">
        <v>168</v>
      </c>
      <c r="C6797" t="s">
        <v>168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551000</v>
      </c>
      <c r="O6797">
        <v>551000</v>
      </c>
      <c r="P6797" t="s">
        <v>5</v>
      </c>
      <c r="Q6797" t="s">
        <v>12</v>
      </c>
      <c r="R6797" t="s">
        <v>169</v>
      </c>
      <c r="S6797" t="s">
        <v>170</v>
      </c>
      <c r="T6797">
        <v>355483.87096774194</v>
      </c>
      <c r="U6797">
        <v>240000</v>
      </c>
      <c r="V6797">
        <v>-115483.87096774194</v>
      </c>
      <c r="W6797">
        <v>-0.32486388384754994</v>
      </c>
      <c r="X6797" t="s">
        <v>188</v>
      </c>
    </row>
    <row r="6798" spans="1:24" x14ac:dyDescent="0.35">
      <c r="A6798">
        <v>3300014517</v>
      </c>
      <c r="B6798" t="s">
        <v>168</v>
      </c>
      <c r="C6798" t="s">
        <v>168</v>
      </c>
      <c r="D6798">
        <v>0</v>
      </c>
      <c r="E6798">
        <v>0</v>
      </c>
      <c r="F6798">
        <v>234</v>
      </c>
      <c r="G6798">
        <v>9087154</v>
      </c>
      <c r="H6798">
        <v>147</v>
      </c>
      <c r="I6798">
        <v>4255000</v>
      </c>
      <c r="J6798">
        <v>0</v>
      </c>
      <c r="K6798">
        <v>0</v>
      </c>
      <c r="L6798">
        <v>0</v>
      </c>
      <c r="M6798">
        <v>0</v>
      </c>
      <c r="N6798">
        <v>342000</v>
      </c>
      <c r="O6798">
        <v>13684154</v>
      </c>
      <c r="P6798" t="s">
        <v>5</v>
      </c>
      <c r="Q6798" t="s">
        <v>8</v>
      </c>
      <c r="R6798" t="s">
        <v>169</v>
      </c>
      <c r="S6798" t="s">
        <v>170</v>
      </c>
      <c r="T6798">
        <v>8828486.4516129028</v>
      </c>
      <c r="U6798">
        <v>8608888</v>
      </c>
      <c r="V6798">
        <v>-219598.45161290281</v>
      </c>
      <c r="W6798">
        <v>-2.4873850440443657E-2</v>
      </c>
      <c r="X6798" t="s">
        <v>187</v>
      </c>
    </row>
    <row r="6799" spans="1:24" x14ac:dyDescent="0.35">
      <c r="A6799">
        <v>3301027554</v>
      </c>
      <c r="B6799" t="s">
        <v>168</v>
      </c>
      <c r="C6799" t="s">
        <v>168</v>
      </c>
      <c r="D6799">
        <v>0</v>
      </c>
      <c r="E6799">
        <v>0</v>
      </c>
      <c r="F6799">
        <v>178</v>
      </c>
      <c r="G6799">
        <v>6516113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1450500</v>
      </c>
      <c r="O6799">
        <v>7966613</v>
      </c>
      <c r="P6799" t="s">
        <v>5</v>
      </c>
      <c r="Q6799" t="s">
        <v>12</v>
      </c>
      <c r="R6799" t="s">
        <v>169</v>
      </c>
      <c r="S6799" t="s">
        <v>170</v>
      </c>
      <c r="T6799">
        <v>5139750.3225806458</v>
      </c>
      <c r="U6799">
        <v>4740523</v>
      </c>
      <c r="V6799">
        <v>-399227.32258064579</v>
      </c>
      <c r="W6799">
        <v>-7.7674458392795187E-2</v>
      </c>
      <c r="X6799" t="s">
        <v>222</v>
      </c>
    </row>
    <row r="6800" spans="1:24" x14ac:dyDescent="0.35">
      <c r="A6800">
        <v>3301075169</v>
      </c>
      <c r="B6800" t="s">
        <v>168</v>
      </c>
      <c r="C6800" t="s">
        <v>168</v>
      </c>
      <c r="D6800">
        <v>0</v>
      </c>
      <c r="E6800">
        <v>0</v>
      </c>
      <c r="F6800">
        <v>5</v>
      </c>
      <c r="G6800">
        <v>259367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397500</v>
      </c>
      <c r="O6800">
        <v>656867</v>
      </c>
      <c r="P6800" t="s">
        <v>5</v>
      </c>
      <c r="Q6800" t="s">
        <v>12</v>
      </c>
      <c r="R6800" t="s">
        <v>169</v>
      </c>
      <c r="S6800" t="s">
        <v>170</v>
      </c>
      <c r="T6800">
        <v>423785.16129032255</v>
      </c>
      <c r="U6800">
        <v>397900</v>
      </c>
      <c r="V6800">
        <v>-25885.161290322547</v>
      </c>
      <c r="W6800">
        <v>-6.108085807324759E-2</v>
      </c>
      <c r="X6800" t="s">
        <v>411</v>
      </c>
    </row>
    <row r="6801" spans="1:24" x14ac:dyDescent="0.35">
      <c r="A6801">
        <v>3301063548</v>
      </c>
      <c r="B6801" t="s">
        <v>168</v>
      </c>
      <c r="C6801" t="s">
        <v>168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52400</v>
      </c>
      <c r="N6801">
        <v>57000</v>
      </c>
      <c r="O6801">
        <v>109400</v>
      </c>
      <c r="P6801" t="s">
        <v>5</v>
      </c>
      <c r="Q6801" t="s">
        <v>13</v>
      </c>
      <c r="R6801" t="s">
        <v>169</v>
      </c>
      <c r="S6801" t="s">
        <v>170</v>
      </c>
      <c r="T6801">
        <v>70580.645161290318</v>
      </c>
      <c r="U6801">
        <v>0</v>
      </c>
      <c r="V6801">
        <v>-70580.645161290318</v>
      </c>
      <c r="W6801">
        <v>0</v>
      </c>
      <c r="X6801" t="s">
        <v>282</v>
      </c>
    </row>
    <row r="6802" spans="1:24" x14ac:dyDescent="0.35">
      <c r="A6802">
        <v>3301059687</v>
      </c>
      <c r="B6802" t="s">
        <v>168</v>
      </c>
      <c r="C6802" t="s">
        <v>168</v>
      </c>
      <c r="D6802">
        <v>0</v>
      </c>
      <c r="E6802">
        <v>0</v>
      </c>
      <c r="F6802">
        <v>36</v>
      </c>
      <c r="G6802">
        <v>1050252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284000</v>
      </c>
      <c r="O6802">
        <v>1334252</v>
      </c>
      <c r="P6802" t="s">
        <v>5</v>
      </c>
      <c r="Q6802" t="s">
        <v>11</v>
      </c>
      <c r="R6802" t="s">
        <v>169</v>
      </c>
      <c r="S6802" t="s">
        <v>170</v>
      </c>
      <c r="T6802">
        <v>860807.74193548388</v>
      </c>
      <c r="U6802">
        <v>508987</v>
      </c>
      <c r="V6802">
        <v>-351820.74193548388</v>
      </c>
      <c r="W6802">
        <v>-0.40871001130221274</v>
      </c>
      <c r="X6802" t="s">
        <v>365</v>
      </c>
    </row>
    <row r="6803" spans="1:24" x14ac:dyDescent="0.35">
      <c r="A6803">
        <v>3301060682</v>
      </c>
      <c r="B6803" t="s">
        <v>168</v>
      </c>
      <c r="C6803" t="s">
        <v>168</v>
      </c>
      <c r="D6803">
        <v>0</v>
      </c>
      <c r="E6803">
        <v>0</v>
      </c>
      <c r="F6803">
        <v>34</v>
      </c>
      <c r="G6803">
        <v>1043781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1115000</v>
      </c>
      <c r="O6803">
        <v>2158781</v>
      </c>
      <c r="P6803" t="s">
        <v>5</v>
      </c>
      <c r="Q6803" t="s">
        <v>12</v>
      </c>
      <c r="R6803" t="s">
        <v>169</v>
      </c>
      <c r="S6803" t="s">
        <v>170</v>
      </c>
      <c r="T6803">
        <v>1392761.935483871</v>
      </c>
      <c r="U6803">
        <v>1866287</v>
      </c>
      <c r="V6803">
        <v>473525.06451612897</v>
      </c>
      <c r="W6803">
        <v>0.33998995266310006</v>
      </c>
      <c r="X6803" t="s">
        <v>364</v>
      </c>
    </row>
    <row r="6804" spans="1:24" x14ac:dyDescent="0.35">
      <c r="A6804">
        <v>6001120834</v>
      </c>
      <c r="B6804" t="s">
        <v>168</v>
      </c>
      <c r="C6804" t="s">
        <v>168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30000</v>
      </c>
      <c r="O6804">
        <v>30000</v>
      </c>
      <c r="P6804" t="s">
        <v>5</v>
      </c>
      <c r="Q6804" t="s">
        <v>13</v>
      </c>
      <c r="R6804" t="s">
        <v>169</v>
      </c>
      <c r="S6804" t="s">
        <v>170</v>
      </c>
      <c r="T6804">
        <v>19354.83870967742</v>
      </c>
      <c r="U6804">
        <v>0</v>
      </c>
      <c r="V6804">
        <v>-19354.83870967742</v>
      </c>
      <c r="W6804">
        <v>0</v>
      </c>
      <c r="X6804" t="s">
        <v>374</v>
      </c>
    </row>
    <row r="6805" spans="1:24" x14ac:dyDescent="0.35">
      <c r="A6805">
        <v>3300016926</v>
      </c>
      <c r="B6805" t="s">
        <v>168</v>
      </c>
      <c r="C6805" t="s">
        <v>168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261100</v>
      </c>
      <c r="O6805">
        <v>261100</v>
      </c>
      <c r="P6805" t="s">
        <v>5</v>
      </c>
      <c r="Q6805" t="s">
        <v>6</v>
      </c>
      <c r="R6805" t="s">
        <v>207</v>
      </c>
      <c r="S6805" t="s">
        <v>170</v>
      </c>
      <c r="T6805">
        <v>168451.61290322579</v>
      </c>
      <c r="U6805">
        <v>304000</v>
      </c>
      <c r="V6805">
        <v>135548.38709677421</v>
      </c>
      <c r="W6805">
        <v>0.80467253925698978</v>
      </c>
      <c r="X6805" t="s">
        <v>388</v>
      </c>
    </row>
    <row r="6806" spans="1:24" x14ac:dyDescent="0.35">
      <c r="A6806">
        <v>3300013728</v>
      </c>
      <c r="B6806" t="s">
        <v>168</v>
      </c>
      <c r="C6806" t="s">
        <v>168</v>
      </c>
      <c r="D6806">
        <v>0</v>
      </c>
      <c r="E6806">
        <v>0</v>
      </c>
      <c r="F6806">
        <v>71</v>
      </c>
      <c r="G6806">
        <v>2127070</v>
      </c>
      <c r="H6806">
        <v>32</v>
      </c>
      <c r="I6806">
        <v>1305000</v>
      </c>
      <c r="J6806">
        <v>0</v>
      </c>
      <c r="K6806">
        <v>0</v>
      </c>
      <c r="L6806">
        <v>38</v>
      </c>
      <c r="M6806">
        <v>3291200</v>
      </c>
      <c r="N6806">
        <v>342000</v>
      </c>
      <c r="O6806">
        <v>7065270</v>
      </c>
      <c r="P6806" t="s">
        <v>5</v>
      </c>
      <c r="Q6806" t="s">
        <v>8</v>
      </c>
      <c r="R6806" t="s">
        <v>169</v>
      </c>
      <c r="S6806" t="s">
        <v>170</v>
      </c>
      <c r="T6806">
        <v>4558238.7096774196</v>
      </c>
      <c r="U6806">
        <v>4898528</v>
      </c>
      <c r="V6806">
        <v>340289.29032258037</v>
      </c>
      <c r="W6806">
        <v>7.4653679194142564E-2</v>
      </c>
      <c r="X6806" t="s">
        <v>300</v>
      </c>
    </row>
    <row r="6807" spans="1:24" x14ac:dyDescent="0.35">
      <c r="A6807">
        <v>3301029268</v>
      </c>
      <c r="B6807" t="s">
        <v>168</v>
      </c>
      <c r="C6807" t="s">
        <v>168</v>
      </c>
      <c r="D6807">
        <v>0</v>
      </c>
      <c r="E6807">
        <v>0</v>
      </c>
      <c r="F6807">
        <v>0</v>
      </c>
      <c r="G6807">
        <v>0</v>
      </c>
      <c r="H6807">
        <v>2</v>
      </c>
      <c r="I6807">
        <v>19000</v>
      </c>
      <c r="J6807">
        <v>0</v>
      </c>
      <c r="K6807">
        <v>0</v>
      </c>
      <c r="L6807">
        <v>0</v>
      </c>
      <c r="M6807">
        <v>0</v>
      </c>
      <c r="N6807">
        <v>150000</v>
      </c>
      <c r="O6807">
        <v>169000</v>
      </c>
      <c r="P6807" t="s">
        <v>5</v>
      </c>
      <c r="Q6807" t="s">
        <v>13</v>
      </c>
      <c r="R6807" t="s">
        <v>207</v>
      </c>
      <c r="S6807" t="s">
        <v>170</v>
      </c>
      <c r="T6807">
        <v>109032.25806451614</v>
      </c>
      <c r="U6807">
        <v>0</v>
      </c>
      <c r="V6807">
        <v>-109032.25806451614</v>
      </c>
      <c r="W6807">
        <v>0</v>
      </c>
      <c r="X6807" t="s">
        <v>67</v>
      </c>
    </row>
    <row r="6808" spans="1:24" x14ac:dyDescent="0.35">
      <c r="A6808">
        <v>3300016028</v>
      </c>
      <c r="B6808" t="s">
        <v>168</v>
      </c>
      <c r="C6808" t="s">
        <v>168</v>
      </c>
      <c r="D6808">
        <v>0</v>
      </c>
      <c r="E6808">
        <v>0</v>
      </c>
      <c r="F6808">
        <v>172</v>
      </c>
      <c r="G6808">
        <v>6383935</v>
      </c>
      <c r="H6808">
        <v>1</v>
      </c>
      <c r="I6808">
        <v>10000</v>
      </c>
      <c r="J6808">
        <v>0</v>
      </c>
      <c r="K6808">
        <v>0</v>
      </c>
      <c r="L6808">
        <v>1</v>
      </c>
      <c r="M6808">
        <v>52400</v>
      </c>
      <c r="N6808">
        <v>342000</v>
      </c>
      <c r="O6808">
        <v>6788335</v>
      </c>
      <c r="P6808" t="s">
        <v>5</v>
      </c>
      <c r="Q6808" t="s">
        <v>8</v>
      </c>
      <c r="R6808" t="s">
        <v>169</v>
      </c>
      <c r="S6808" t="s">
        <v>170</v>
      </c>
      <c r="T6808">
        <v>4379570.9677419355</v>
      </c>
      <c r="U6808">
        <v>4462569</v>
      </c>
      <c r="V6808">
        <v>82998.032258064486</v>
      </c>
      <c r="W6808">
        <v>1.8951178750017394E-2</v>
      </c>
      <c r="X6808" t="s">
        <v>391</v>
      </c>
    </row>
    <row r="6809" spans="1:24" x14ac:dyDescent="0.35">
      <c r="A6809">
        <v>6001128889</v>
      </c>
      <c r="B6809" t="s">
        <v>168</v>
      </c>
      <c r="C6809" t="s">
        <v>168</v>
      </c>
      <c r="D6809">
        <v>0</v>
      </c>
      <c r="E6809">
        <v>0</v>
      </c>
      <c r="F6809">
        <v>26</v>
      </c>
      <c r="G6809">
        <v>1104472</v>
      </c>
      <c r="H6809">
        <v>23</v>
      </c>
      <c r="I6809">
        <v>670000</v>
      </c>
      <c r="J6809">
        <v>0</v>
      </c>
      <c r="K6809">
        <v>0</v>
      </c>
      <c r="L6809">
        <v>19</v>
      </c>
      <c r="M6809">
        <v>1235600</v>
      </c>
      <c r="N6809">
        <v>165000</v>
      </c>
      <c r="O6809">
        <v>3175072</v>
      </c>
      <c r="P6809" t="s">
        <v>5</v>
      </c>
      <c r="Q6809" t="s">
        <v>14</v>
      </c>
      <c r="R6809" t="s">
        <v>169</v>
      </c>
      <c r="S6809" t="s">
        <v>170</v>
      </c>
      <c r="T6809">
        <v>2048433.5483870967</v>
      </c>
      <c r="U6809">
        <v>1489383</v>
      </c>
      <c r="V6809">
        <v>-559050.54838709673</v>
      </c>
      <c r="W6809">
        <v>-0.27291612599651283</v>
      </c>
      <c r="X6809" t="s">
        <v>213</v>
      </c>
    </row>
    <row r="6810" spans="1:24" x14ac:dyDescent="0.35">
      <c r="A6810">
        <v>3301069806</v>
      </c>
      <c r="B6810" t="s">
        <v>168</v>
      </c>
      <c r="C6810" t="s">
        <v>168</v>
      </c>
      <c r="D6810">
        <v>0</v>
      </c>
      <c r="E6810">
        <v>0</v>
      </c>
      <c r="F6810">
        <v>29</v>
      </c>
      <c r="G6810">
        <v>846467</v>
      </c>
      <c r="H6810">
        <v>16</v>
      </c>
      <c r="I6810">
        <v>445000</v>
      </c>
      <c r="J6810">
        <v>0</v>
      </c>
      <c r="K6810">
        <v>0</v>
      </c>
      <c r="L6810">
        <v>6</v>
      </c>
      <c r="M6810">
        <v>120000</v>
      </c>
      <c r="N6810">
        <v>30000</v>
      </c>
      <c r="O6810">
        <v>1441467</v>
      </c>
      <c r="P6810" t="s">
        <v>5</v>
      </c>
      <c r="Q6810" t="s">
        <v>15</v>
      </c>
      <c r="R6810" t="s">
        <v>207</v>
      </c>
      <c r="S6810" t="s">
        <v>170</v>
      </c>
      <c r="T6810">
        <v>929978.70967741939</v>
      </c>
      <c r="U6810">
        <v>983857</v>
      </c>
      <c r="V6810">
        <v>53878.290322580608</v>
      </c>
      <c r="W6810">
        <v>5.7934971803031088E-2</v>
      </c>
      <c r="X6810" t="s">
        <v>341</v>
      </c>
    </row>
    <row r="6811" spans="1:24" x14ac:dyDescent="0.35">
      <c r="A6811">
        <v>3300026514</v>
      </c>
      <c r="B6811" t="s">
        <v>168</v>
      </c>
      <c r="C6811" t="s">
        <v>168</v>
      </c>
      <c r="D6811">
        <v>0</v>
      </c>
      <c r="E6811">
        <v>0</v>
      </c>
      <c r="F6811">
        <v>0</v>
      </c>
      <c r="G6811">
        <v>0</v>
      </c>
      <c r="H6811">
        <v>1</v>
      </c>
      <c r="I6811">
        <v>2000</v>
      </c>
      <c r="J6811">
        <v>0</v>
      </c>
      <c r="K6811">
        <v>0</v>
      </c>
      <c r="L6811">
        <v>0</v>
      </c>
      <c r="M6811">
        <v>0</v>
      </c>
      <c r="N6811">
        <v>330000</v>
      </c>
      <c r="O6811">
        <v>332000</v>
      </c>
      <c r="P6811" t="s">
        <v>5</v>
      </c>
      <c r="Q6811" t="s">
        <v>12</v>
      </c>
      <c r="R6811" t="s">
        <v>169</v>
      </c>
      <c r="S6811" t="s">
        <v>170</v>
      </c>
      <c r="T6811">
        <v>214193.54838709679</v>
      </c>
      <c r="U6811">
        <v>432000</v>
      </c>
      <c r="V6811">
        <v>217806.45161290321</v>
      </c>
      <c r="W6811">
        <v>1.0168674698795179</v>
      </c>
      <c r="X6811" t="s">
        <v>390</v>
      </c>
    </row>
    <row r="6812" spans="1:24" x14ac:dyDescent="0.35">
      <c r="A6812">
        <v>3301042734</v>
      </c>
      <c r="B6812" t="s">
        <v>168</v>
      </c>
      <c r="C6812" t="s">
        <v>168</v>
      </c>
      <c r="D6812">
        <v>0</v>
      </c>
      <c r="E6812">
        <v>0</v>
      </c>
      <c r="F6812">
        <v>18</v>
      </c>
      <c r="G6812">
        <v>567079</v>
      </c>
      <c r="H6812">
        <v>1</v>
      </c>
      <c r="I6812">
        <v>65000</v>
      </c>
      <c r="J6812">
        <v>0</v>
      </c>
      <c r="K6812">
        <v>0</v>
      </c>
      <c r="L6812">
        <v>1</v>
      </c>
      <c r="M6812">
        <v>52400</v>
      </c>
      <c r="N6812">
        <v>30000</v>
      </c>
      <c r="O6812">
        <v>714479</v>
      </c>
      <c r="P6812" t="s">
        <v>5</v>
      </c>
      <c r="Q6812" t="s">
        <v>11</v>
      </c>
      <c r="R6812" t="s">
        <v>169</v>
      </c>
      <c r="S6812" t="s">
        <v>170</v>
      </c>
      <c r="T6812">
        <v>460954.19354838715</v>
      </c>
      <c r="U6812">
        <v>493885</v>
      </c>
      <c r="V6812">
        <v>32930.806451612851</v>
      </c>
      <c r="W6812">
        <v>7.1440518195776015E-2</v>
      </c>
      <c r="X6812" t="s">
        <v>385</v>
      </c>
    </row>
    <row r="6813" spans="1:24" x14ac:dyDescent="0.35">
      <c r="A6813">
        <v>3300014376</v>
      </c>
      <c r="B6813" t="s">
        <v>168</v>
      </c>
      <c r="C6813" t="s">
        <v>168</v>
      </c>
      <c r="D6813">
        <v>0</v>
      </c>
      <c r="E6813">
        <v>0</v>
      </c>
      <c r="F6813">
        <v>49</v>
      </c>
      <c r="G6813">
        <v>2429617</v>
      </c>
      <c r="H6813">
        <v>23</v>
      </c>
      <c r="I6813">
        <v>955000</v>
      </c>
      <c r="J6813">
        <v>0</v>
      </c>
      <c r="K6813">
        <v>0</v>
      </c>
      <c r="L6813">
        <v>8</v>
      </c>
      <c r="M6813">
        <v>750000</v>
      </c>
      <c r="N6813">
        <v>1188000</v>
      </c>
      <c r="O6813">
        <v>5322617</v>
      </c>
      <c r="P6813" t="s">
        <v>5</v>
      </c>
      <c r="Q6813" t="s">
        <v>8</v>
      </c>
      <c r="R6813" t="s">
        <v>169</v>
      </c>
      <c r="S6813" t="s">
        <v>170</v>
      </c>
      <c r="T6813">
        <v>3433946.4516129028</v>
      </c>
      <c r="U6813">
        <v>3753347</v>
      </c>
      <c r="V6813">
        <v>319400.54838709719</v>
      </c>
      <c r="W6813">
        <v>9.3012675907359288E-2</v>
      </c>
      <c r="X6813" t="s">
        <v>335</v>
      </c>
    </row>
    <row r="6814" spans="1:24" x14ac:dyDescent="0.35">
      <c r="A6814">
        <v>3301026635</v>
      </c>
      <c r="B6814" t="s">
        <v>168</v>
      </c>
      <c r="C6814" t="s">
        <v>168</v>
      </c>
      <c r="D6814">
        <v>0</v>
      </c>
      <c r="E6814">
        <v>0</v>
      </c>
      <c r="F6814">
        <v>9</v>
      </c>
      <c r="G6814">
        <v>291245</v>
      </c>
      <c r="H6814">
        <v>5</v>
      </c>
      <c r="I6814">
        <v>310000</v>
      </c>
      <c r="J6814">
        <v>0</v>
      </c>
      <c r="K6814">
        <v>0</v>
      </c>
      <c r="L6814">
        <v>2</v>
      </c>
      <c r="M6814">
        <v>300000</v>
      </c>
      <c r="N6814">
        <v>1729500</v>
      </c>
      <c r="O6814">
        <v>2630745</v>
      </c>
      <c r="P6814" t="s">
        <v>5</v>
      </c>
      <c r="Q6814" t="s">
        <v>17</v>
      </c>
      <c r="R6814" t="s">
        <v>169</v>
      </c>
      <c r="S6814" t="s">
        <v>170</v>
      </c>
      <c r="T6814">
        <v>1697254.8387096773</v>
      </c>
      <c r="U6814">
        <v>2400946</v>
      </c>
      <c r="V6814">
        <v>703691.16129032266</v>
      </c>
      <c r="W6814">
        <v>0.41460548247739726</v>
      </c>
      <c r="X6814" t="s">
        <v>404</v>
      </c>
    </row>
    <row r="6815" spans="1:24" x14ac:dyDescent="0.35">
      <c r="A6815">
        <v>3301072848</v>
      </c>
      <c r="B6815" t="s">
        <v>168</v>
      </c>
      <c r="C6815" t="s">
        <v>168</v>
      </c>
      <c r="D6815">
        <v>0</v>
      </c>
      <c r="E6815">
        <v>0</v>
      </c>
      <c r="F6815">
        <v>8</v>
      </c>
      <c r="G6815">
        <v>339397</v>
      </c>
      <c r="H6815">
        <v>58</v>
      </c>
      <c r="I6815">
        <v>1370000</v>
      </c>
      <c r="J6815">
        <v>0</v>
      </c>
      <c r="K6815">
        <v>0</v>
      </c>
      <c r="L6815">
        <v>67</v>
      </c>
      <c r="M6815">
        <v>3780800</v>
      </c>
      <c r="N6815">
        <v>2154500</v>
      </c>
      <c r="O6815">
        <v>7644697</v>
      </c>
      <c r="P6815" t="s">
        <v>5</v>
      </c>
      <c r="Q6815" t="s">
        <v>16</v>
      </c>
      <c r="R6815" t="s">
        <v>169</v>
      </c>
      <c r="S6815" t="s">
        <v>170</v>
      </c>
      <c r="T6815">
        <v>4932062.5806451607</v>
      </c>
      <c r="U6815">
        <v>5123747</v>
      </c>
      <c r="V6815">
        <v>191684.41935483925</v>
      </c>
      <c r="W6815">
        <v>3.8864960900347079E-2</v>
      </c>
      <c r="X6815" t="s">
        <v>194</v>
      </c>
    </row>
    <row r="6816" spans="1:24" x14ac:dyDescent="0.35">
      <c r="A6816">
        <v>3300010439</v>
      </c>
      <c r="B6816" t="s">
        <v>168</v>
      </c>
      <c r="C6816" t="s">
        <v>168</v>
      </c>
      <c r="D6816">
        <v>0</v>
      </c>
      <c r="E6816">
        <v>0</v>
      </c>
      <c r="F6816">
        <v>216</v>
      </c>
      <c r="G6816">
        <v>8367454</v>
      </c>
      <c r="H6816">
        <v>3</v>
      </c>
      <c r="I6816">
        <v>105000</v>
      </c>
      <c r="J6816">
        <v>0</v>
      </c>
      <c r="K6816">
        <v>0</v>
      </c>
      <c r="L6816">
        <v>0</v>
      </c>
      <c r="M6816">
        <v>0</v>
      </c>
      <c r="N6816">
        <v>330000</v>
      </c>
      <c r="O6816">
        <v>8802454</v>
      </c>
      <c r="P6816" t="s">
        <v>5</v>
      </c>
      <c r="Q6816" t="s">
        <v>12</v>
      </c>
      <c r="R6816" t="s">
        <v>169</v>
      </c>
      <c r="S6816" t="s">
        <v>170</v>
      </c>
      <c r="T6816">
        <v>5679002.5806451607</v>
      </c>
      <c r="U6816">
        <v>5641423</v>
      </c>
      <c r="V6816">
        <v>-37579.58064516075</v>
      </c>
      <c r="W6816">
        <v>-6.6172853615592553E-3</v>
      </c>
      <c r="X6816" t="s">
        <v>411</v>
      </c>
    </row>
    <row r="6817" spans="1:24" x14ac:dyDescent="0.35">
      <c r="A6817">
        <v>3301064960</v>
      </c>
      <c r="B6817" t="s">
        <v>168</v>
      </c>
      <c r="C6817" t="s">
        <v>168</v>
      </c>
      <c r="D6817">
        <v>0</v>
      </c>
      <c r="E6817">
        <v>0</v>
      </c>
      <c r="F6817">
        <v>77</v>
      </c>
      <c r="G6817">
        <v>3253914</v>
      </c>
      <c r="H6817">
        <v>33</v>
      </c>
      <c r="I6817">
        <v>1690000</v>
      </c>
      <c r="J6817">
        <v>0</v>
      </c>
      <c r="K6817">
        <v>0</v>
      </c>
      <c r="L6817">
        <v>13</v>
      </c>
      <c r="M6817">
        <v>751200</v>
      </c>
      <c r="N6817">
        <v>30000</v>
      </c>
      <c r="O6817">
        <v>5725114</v>
      </c>
      <c r="P6817" t="s">
        <v>5</v>
      </c>
      <c r="Q6817" t="s">
        <v>15</v>
      </c>
      <c r="R6817" t="s">
        <v>169</v>
      </c>
      <c r="S6817" t="s">
        <v>170</v>
      </c>
      <c r="T6817">
        <v>3693621.935483871</v>
      </c>
      <c r="U6817">
        <v>3340356</v>
      </c>
      <c r="V6817">
        <v>-353265.93548387103</v>
      </c>
      <c r="W6817">
        <v>-9.5642147911814468E-2</v>
      </c>
      <c r="X6817" t="s">
        <v>412</v>
      </c>
    </row>
    <row r="6818" spans="1:24" x14ac:dyDescent="0.35">
      <c r="A6818">
        <v>3301017585</v>
      </c>
      <c r="B6818" t="s">
        <v>168</v>
      </c>
      <c r="C6818" t="s">
        <v>168</v>
      </c>
      <c r="D6818">
        <v>0</v>
      </c>
      <c r="E6818">
        <v>0</v>
      </c>
      <c r="F6818">
        <v>100</v>
      </c>
      <c r="G6818">
        <v>3510930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330000</v>
      </c>
      <c r="O6818">
        <v>3840930</v>
      </c>
      <c r="P6818" t="s">
        <v>5</v>
      </c>
      <c r="Q6818" t="s">
        <v>12</v>
      </c>
      <c r="R6818" t="s">
        <v>169</v>
      </c>
      <c r="S6818" t="s">
        <v>170</v>
      </c>
      <c r="T6818">
        <v>2478019.3548387098</v>
      </c>
      <c r="U6818">
        <v>2449079</v>
      </c>
      <c r="V6818">
        <v>-28940.354838709813</v>
      </c>
      <c r="W6818">
        <v>-1.1678825180360008E-2</v>
      </c>
      <c r="X6818" t="s">
        <v>279</v>
      </c>
    </row>
    <row r="6819" spans="1:24" x14ac:dyDescent="0.35">
      <c r="A6819">
        <v>3300009501</v>
      </c>
      <c r="B6819" t="s">
        <v>168</v>
      </c>
      <c r="C6819" t="s">
        <v>168</v>
      </c>
      <c r="D6819">
        <v>0</v>
      </c>
      <c r="E6819">
        <v>0</v>
      </c>
      <c r="F6819">
        <v>17</v>
      </c>
      <c r="G6819">
        <v>703667</v>
      </c>
      <c r="H6819">
        <v>37</v>
      </c>
      <c r="I6819">
        <v>1679000</v>
      </c>
      <c r="J6819">
        <v>0</v>
      </c>
      <c r="K6819">
        <v>0</v>
      </c>
      <c r="L6819">
        <v>42</v>
      </c>
      <c r="M6819">
        <v>3144346</v>
      </c>
      <c r="N6819">
        <v>1553100</v>
      </c>
      <c r="O6819">
        <v>7080113</v>
      </c>
      <c r="P6819" t="s">
        <v>5</v>
      </c>
      <c r="Q6819" t="s">
        <v>16</v>
      </c>
      <c r="R6819" t="s">
        <v>169</v>
      </c>
      <c r="S6819" t="s">
        <v>170</v>
      </c>
      <c r="T6819">
        <v>4567814.8387096776</v>
      </c>
      <c r="U6819">
        <v>4133064</v>
      </c>
      <c r="V6819">
        <v>-434750.83870967757</v>
      </c>
      <c r="W6819">
        <v>-9.51769837571802E-2</v>
      </c>
      <c r="X6819" t="s">
        <v>303</v>
      </c>
    </row>
    <row r="6820" spans="1:24" x14ac:dyDescent="0.35">
      <c r="A6820">
        <v>3300016435</v>
      </c>
      <c r="B6820" t="s">
        <v>168</v>
      </c>
      <c r="C6820" t="s">
        <v>168</v>
      </c>
      <c r="D6820">
        <v>0</v>
      </c>
      <c r="E6820">
        <v>0</v>
      </c>
      <c r="F6820">
        <v>154</v>
      </c>
      <c r="G6820">
        <v>5814082</v>
      </c>
      <c r="H6820">
        <v>62</v>
      </c>
      <c r="I6820">
        <v>1600000</v>
      </c>
      <c r="J6820">
        <v>0</v>
      </c>
      <c r="K6820">
        <v>0</v>
      </c>
      <c r="L6820">
        <v>1</v>
      </c>
      <c r="M6820">
        <v>170300</v>
      </c>
      <c r="N6820">
        <v>1087500</v>
      </c>
      <c r="O6820">
        <v>8671882</v>
      </c>
      <c r="P6820" t="s">
        <v>5</v>
      </c>
      <c r="Q6820" t="s">
        <v>6</v>
      </c>
      <c r="R6820" t="s">
        <v>169</v>
      </c>
      <c r="S6820" t="s">
        <v>170</v>
      </c>
      <c r="T6820">
        <v>5594762.5806451607</v>
      </c>
      <c r="U6820">
        <v>9158224</v>
      </c>
      <c r="V6820">
        <v>3563461.4193548393</v>
      </c>
      <c r="W6820">
        <v>0.63692808550669877</v>
      </c>
      <c r="X6820" t="s">
        <v>276</v>
      </c>
    </row>
    <row r="6821" spans="1:24" x14ac:dyDescent="0.35">
      <c r="A6821">
        <v>3301069650</v>
      </c>
      <c r="B6821" t="s">
        <v>168</v>
      </c>
      <c r="C6821" t="s">
        <v>168</v>
      </c>
      <c r="D6821">
        <v>0</v>
      </c>
      <c r="E6821">
        <v>0</v>
      </c>
      <c r="F6821">
        <v>82</v>
      </c>
      <c r="G6821">
        <v>2731346</v>
      </c>
      <c r="H6821">
        <v>124</v>
      </c>
      <c r="I6821">
        <v>3094000</v>
      </c>
      <c r="J6821">
        <v>0</v>
      </c>
      <c r="K6821">
        <v>0</v>
      </c>
      <c r="L6821">
        <v>88</v>
      </c>
      <c r="M6821">
        <v>4112000</v>
      </c>
      <c r="N6821">
        <v>222000</v>
      </c>
      <c r="O6821">
        <v>10159346</v>
      </c>
      <c r="P6821" t="s">
        <v>5</v>
      </c>
      <c r="Q6821" t="s">
        <v>9</v>
      </c>
      <c r="R6821" t="s">
        <v>169</v>
      </c>
      <c r="S6821" t="s">
        <v>170</v>
      </c>
      <c r="T6821">
        <v>6554416.7741935477</v>
      </c>
      <c r="U6821">
        <v>6713432</v>
      </c>
      <c r="V6821">
        <v>159015.22580645233</v>
      </c>
      <c r="W6821">
        <v>2.4260774266375185E-2</v>
      </c>
      <c r="X6821" t="s">
        <v>270</v>
      </c>
    </row>
    <row r="6822" spans="1:24" x14ac:dyDescent="0.35">
      <c r="A6822">
        <v>3300015075</v>
      </c>
      <c r="B6822" t="s">
        <v>168</v>
      </c>
      <c r="C6822" t="s">
        <v>168</v>
      </c>
      <c r="D6822">
        <v>0</v>
      </c>
      <c r="E6822">
        <v>0</v>
      </c>
      <c r="F6822">
        <v>3</v>
      </c>
      <c r="G6822">
        <v>75498</v>
      </c>
      <c r="H6822">
        <v>0</v>
      </c>
      <c r="I6822">
        <v>0</v>
      </c>
      <c r="J6822">
        <v>0</v>
      </c>
      <c r="K6822">
        <v>0</v>
      </c>
      <c r="L6822">
        <v>3</v>
      </c>
      <c r="M6822">
        <v>517600</v>
      </c>
      <c r="N6822">
        <v>935500</v>
      </c>
      <c r="O6822">
        <v>1528598</v>
      </c>
      <c r="P6822" t="s">
        <v>5</v>
      </c>
      <c r="Q6822" t="s">
        <v>7</v>
      </c>
      <c r="R6822" t="s">
        <v>169</v>
      </c>
      <c r="S6822" t="s">
        <v>170</v>
      </c>
      <c r="T6822">
        <v>986192.25806451612</v>
      </c>
      <c r="U6822">
        <v>1829500</v>
      </c>
      <c r="V6822">
        <v>843307.74193548388</v>
      </c>
      <c r="W6822">
        <v>0.85511494846912006</v>
      </c>
      <c r="X6822" t="s">
        <v>176</v>
      </c>
    </row>
    <row r="6823" spans="1:24" x14ac:dyDescent="0.35">
      <c r="A6823">
        <v>3300028077</v>
      </c>
      <c r="B6823" t="s">
        <v>168</v>
      </c>
      <c r="C6823" t="s">
        <v>168</v>
      </c>
      <c r="D6823">
        <v>0</v>
      </c>
      <c r="E6823">
        <v>0</v>
      </c>
      <c r="F6823">
        <v>35</v>
      </c>
      <c r="G6823">
        <v>1165870</v>
      </c>
      <c r="H6823">
        <v>12</v>
      </c>
      <c r="I6823">
        <v>194000</v>
      </c>
      <c r="J6823">
        <v>0</v>
      </c>
      <c r="K6823">
        <v>0</v>
      </c>
      <c r="L6823">
        <v>0</v>
      </c>
      <c r="M6823">
        <v>0</v>
      </c>
      <c r="N6823">
        <v>303000</v>
      </c>
      <c r="O6823">
        <v>1662870</v>
      </c>
      <c r="P6823" t="s">
        <v>5</v>
      </c>
      <c r="Q6823" t="s">
        <v>12</v>
      </c>
      <c r="R6823" t="s">
        <v>169</v>
      </c>
      <c r="S6823" t="s">
        <v>170</v>
      </c>
      <c r="T6823">
        <v>1072819.3548387098</v>
      </c>
      <c r="U6823">
        <v>1560328</v>
      </c>
      <c r="V6823">
        <v>487508.64516129019</v>
      </c>
      <c r="W6823">
        <v>0.45441820467023852</v>
      </c>
      <c r="X6823" t="s">
        <v>331</v>
      </c>
    </row>
    <row r="6824" spans="1:24" x14ac:dyDescent="0.35">
      <c r="A6824">
        <v>3301029633</v>
      </c>
      <c r="B6824" t="s">
        <v>168</v>
      </c>
      <c r="C6824" t="s">
        <v>168</v>
      </c>
      <c r="D6824">
        <v>0</v>
      </c>
      <c r="E6824">
        <v>0</v>
      </c>
      <c r="F6824">
        <v>4</v>
      </c>
      <c r="G6824">
        <v>92592</v>
      </c>
      <c r="H6824">
        <v>19</v>
      </c>
      <c r="I6824">
        <v>435000</v>
      </c>
      <c r="J6824">
        <v>0</v>
      </c>
      <c r="K6824">
        <v>0</v>
      </c>
      <c r="L6824">
        <v>3</v>
      </c>
      <c r="M6824">
        <v>247200</v>
      </c>
      <c r="N6824">
        <v>57000</v>
      </c>
      <c r="O6824">
        <v>831792</v>
      </c>
      <c r="P6824" t="s">
        <v>5</v>
      </c>
      <c r="Q6824" t="s">
        <v>11</v>
      </c>
      <c r="R6824" t="s">
        <v>169</v>
      </c>
      <c r="S6824" t="s">
        <v>170</v>
      </c>
      <c r="T6824">
        <v>536640</v>
      </c>
      <c r="U6824">
        <v>701000</v>
      </c>
      <c r="V6824">
        <v>164360</v>
      </c>
      <c r="W6824">
        <v>0.30627608825283237</v>
      </c>
      <c r="X6824" t="s">
        <v>385</v>
      </c>
    </row>
    <row r="6825" spans="1:24" x14ac:dyDescent="0.35">
      <c r="A6825">
        <v>6001132018</v>
      </c>
      <c r="B6825" t="s">
        <v>168</v>
      </c>
      <c r="C6825" t="s">
        <v>168</v>
      </c>
      <c r="D6825">
        <v>0</v>
      </c>
      <c r="E6825">
        <v>0</v>
      </c>
      <c r="F6825">
        <v>9</v>
      </c>
      <c r="G6825">
        <v>332791</v>
      </c>
      <c r="H6825">
        <v>24</v>
      </c>
      <c r="I6825">
        <v>818000</v>
      </c>
      <c r="J6825">
        <v>0</v>
      </c>
      <c r="K6825">
        <v>0</v>
      </c>
      <c r="L6825">
        <v>12</v>
      </c>
      <c r="M6825">
        <v>1210320</v>
      </c>
      <c r="N6825">
        <v>57000</v>
      </c>
      <c r="O6825">
        <v>2418111</v>
      </c>
      <c r="P6825" t="s">
        <v>5</v>
      </c>
      <c r="Q6825" t="s">
        <v>11</v>
      </c>
      <c r="R6825" t="s">
        <v>169</v>
      </c>
      <c r="S6825" t="s">
        <v>170</v>
      </c>
      <c r="T6825">
        <v>1560071.6129032257</v>
      </c>
      <c r="U6825">
        <v>1787511</v>
      </c>
      <c r="V6825">
        <v>227439.3870967743</v>
      </c>
      <c r="W6825">
        <v>0.14578778641675272</v>
      </c>
      <c r="X6825" t="s">
        <v>306</v>
      </c>
    </row>
    <row r="6826" spans="1:24" x14ac:dyDescent="0.35">
      <c r="A6826">
        <v>3300014219</v>
      </c>
      <c r="B6826" t="s">
        <v>168</v>
      </c>
      <c r="C6826" t="s">
        <v>168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1286700</v>
      </c>
      <c r="O6826">
        <v>1286700</v>
      </c>
      <c r="P6826" t="s">
        <v>5</v>
      </c>
      <c r="Q6826" t="s">
        <v>7</v>
      </c>
      <c r="R6826" t="s">
        <v>169</v>
      </c>
      <c r="S6826" t="s">
        <v>170</v>
      </c>
      <c r="T6826">
        <v>830129.03225806449</v>
      </c>
      <c r="U6826">
        <v>1009700</v>
      </c>
      <c r="V6826">
        <v>179570.96774193551</v>
      </c>
      <c r="W6826">
        <v>0.21631693479443537</v>
      </c>
      <c r="X6826" t="s">
        <v>317</v>
      </c>
    </row>
    <row r="6827" spans="1:24" x14ac:dyDescent="0.35">
      <c r="A6827">
        <v>3300016415</v>
      </c>
      <c r="B6827" t="s">
        <v>168</v>
      </c>
      <c r="C6827" t="s">
        <v>168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170417000</v>
      </c>
      <c r="O6827">
        <v>170417000</v>
      </c>
      <c r="P6827" t="s">
        <v>5</v>
      </c>
      <c r="Q6827" t="s">
        <v>7</v>
      </c>
      <c r="R6827" t="s">
        <v>169</v>
      </c>
      <c r="S6827" t="s">
        <v>170</v>
      </c>
      <c r="T6827">
        <v>109946451.61290324</v>
      </c>
      <c r="U6827">
        <v>3705000</v>
      </c>
      <c r="V6827">
        <v>-106241451.61290324</v>
      </c>
      <c r="W6827">
        <v>-0.96630177740483636</v>
      </c>
      <c r="X6827" t="s">
        <v>368</v>
      </c>
    </row>
    <row r="6828" spans="1:24" x14ac:dyDescent="0.35">
      <c r="A6828">
        <v>3301001899</v>
      </c>
      <c r="B6828" t="s">
        <v>168</v>
      </c>
      <c r="C6828" t="s">
        <v>168</v>
      </c>
      <c r="D6828">
        <v>0</v>
      </c>
      <c r="E6828">
        <v>0</v>
      </c>
      <c r="F6828">
        <v>1</v>
      </c>
      <c r="G6828">
        <v>25700</v>
      </c>
      <c r="H6828">
        <v>0</v>
      </c>
      <c r="I6828">
        <v>0</v>
      </c>
      <c r="J6828">
        <v>0</v>
      </c>
      <c r="K6828">
        <v>0</v>
      </c>
      <c r="L6828">
        <v>6</v>
      </c>
      <c r="M6828">
        <v>194400</v>
      </c>
      <c r="N6828">
        <v>3484000</v>
      </c>
      <c r="O6828">
        <v>3704100</v>
      </c>
      <c r="P6828" t="s">
        <v>5</v>
      </c>
      <c r="Q6828" t="s">
        <v>12</v>
      </c>
      <c r="R6828" t="s">
        <v>169</v>
      </c>
      <c r="S6828" t="s">
        <v>170</v>
      </c>
      <c r="T6828">
        <v>2389741.935483871</v>
      </c>
      <c r="U6828">
        <v>1700200</v>
      </c>
      <c r="V6828">
        <v>-689541.93548387103</v>
      </c>
      <c r="W6828">
        <v>-0.28854242596042223</v>
      </c>
      <c r="X6828" t="s">
        <v>302</v>
      </c>
    </row>
    <row r="6829" spans="1:24" x14ac:dyDescent="0.35">
      <c r="A6829">
        <v>3300018516</v>
      </c>
      <c r="B6829" t="s">
        <v>168</v>
      </c>
      <c r="C6829" t="s">
        <v>168</v>
      </c>
      <c r="D6829">
        <v>0</v>
      </c>
      <c r="E6829">
        <v>0</v>
      </c>
      <c r="F6829">
        <v>25</v>
      </c>
      <c r="G6829">
        <v>938341</v>
      </c>
      <c r="H6829">
        <v>1</v>
      </c>
      <c r="I6829">
        <v>15000</v>
      </c>
      <c r="J6829">
        <v>0</v>
      </c>
      <c r="K6829">
        <v>0</v>
      </c>
      <c r="L6829">
        <v>0</v>
      </c>
      <c r="M6829">
        <v>0</v>
      </c>
      <c r="N6829">
        <v>878500</v>
      </c>
      <c r="O6829">
        <v>1831841</v>
      </c>
      <c r="P6829" t="s">
        <v>5</v>
      </c>
      <c r="Q6829" t="s">
        <v>6</v>
      </c>
      <c r="R6829" t="s">
        <v>169</v>
      </c>
      <c r="S6829" t="s">
        <v>170</v>
      </c>
      <c r="T6829">
        <v>1181832.9032258065</v>
      </c>
      <c r="U6829">
        <v>1819256</v>
      </c>
      <c r="V6829">
        <v>637423.09677419346</v>
      </c>
      <c r="W6829">
        <v>0.53935128649265951</v>
      </c>
      <c r="X6829" t="s">
        <v>255</v>
      </c>
    </row>
    <row r="6830" spans="1:24" x14ac:dyDescent="0.35">
      <c r="A6830">
        <v>3301073883</v>
      </c>
      <c r="B6830" t="s">
        <v>168</v>
      </c>
      <c r="C6830" t="s">
        <v>168</v>
      </c>
      <c r="D6830">
        <v>0</v>
      </c>
      <c r="E6830">
        <v>0</v>
      </c>
      <c r="F6830">
        <v>4</v>
      </c>
      <c r="G6830">
        <v>232495</v>
      </c>
      <c r="H6830">
        <v>5</v>
      </c>
      <c r="I6830">
        <v>117000</v>
      </c>
      <c r="J6830">
        <v>0</v>
      </c>
      <c r="K6830">
        <v>0</v>
      </c>
      <c r="L6830">
        <v>1</v>
      </c>
      <c r="M6830">
        <v>200590</v>
      </c>
      <c r="N6830">
        <v>1380000</v>
      </c>
      <c r="O6830">
        <v>1930085</v>
      </c>
      <c r="P6830" t="s">
        <v>5</v>
      </c>
      <c r="Q6830" t="s">
        <v>10</v>
      </c>
      <c r="R6830" t="s">
        <v>169</v>
      </c>
      <c r="S6830" t="s">
        <v>170</v>
      </c>
      <c r="T6830">
        <v>1245216.1290322579</v>
      </c>
      <c r="U6830">
        <v>169000</v>
      </c>
      <c r="V6830">
        <v>-1076216.1290322579</v>
      </c>
      <c r="W6830">
        <v>-0.86428058867873692</v>
      </c>
      <c r="X6830" t="s">
        <v>223</v>
      </c>
    </row>
    <row r="6831" spans="1:24" x14ac:dyDescent="0.35">
      <c r="A6831">
        <v>3301070832</v>
      </c>
      <c r="B6831" t="s">
        <v>168</v>
      </c>
      <c r="C6831" t="s">
        <v>168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326100</v>
      </c>
      <c r="O6831">
        <v>326100</v>
      </c>
      <c r="P6831" t="s">
        <v>5</v>
      </c>
      <c r="Q6831" t="s">
        <v>8</v>
      </c>
      <c r="R6831" t="s">
        <v>169</v>
      </c>
      <c r="S6831" t="s">
        <v>170</v>
      </c>
      <c r="T6831">
        <v>210387.09677419357</v>
      </c>
      <c r="U6831">
        <v>1301100</v>
      </c>
      <c r="V6831">
        <v>1090712.9032258065</v>
      </c>
      <c r="W6831">
        <v>5.1843146274149028</v>
      </c>
      <c r="X6831" t="s">
        <v>226</v>
      </c>
    </row>
    <row r="6832" spans="1:24" x14ac:dyDescent="0.35">
      <c r="A6832">
        <v>3300025082</v>
      </c>
      <c r="B6832" t="s">
        <v>168</v>
      </c>
      <c r="C6832" t="s">
        <v>168</v>
      </c>
      <c r="D6832">
        <v>0</v>
      </c>
      <c r="E6832">
        <v>0</v>
      </c>
      <c r="F6832">
        <v>118</v>
      </c>
      <c r="G6832">
        <v>5750470</v>
      </c>
      <c r="H6832">
        <v>62</v>
      </c>
      <c r="I6832">
        <v>2230000</v>
      </c>
      <c r="J6832">
        <v>0</v>
      </c>
      <c r="K6832">
        <v>0</v>
      </c>
      <c r="L6832">
        <v>26</v>
      </c>
      <c r="M6832">
        <v>1566000</v>
      </c>
      <c r="N6832">
        <v>150000</v>
      </c>
      <c r="O6832">
        <v>9696470</v>
      </c>
      <c r="P6832" t="s">
        <v>5</v>
      </c>
      <c r="Q6832" t="s">
        <v>15</v>
      </c>
      <c r="R6832" t="s">
        <v>169</v>
      </c>
      <c r="S6832" t="s">
        <v>170</v>
      </c>
      <c r="T6832">
        <v>6255787.0967741944</v>
      </c>
      <c r="U6832">
        <v>5177006</v>
      </c>
      <c r="V6832">
        <v>-1078781.0967741944</v>
      </c>
      <c r="W6832">
        <v>-0.17244530225948218</v>
      </c>
      <c r="X6832" t="s">
        <v>190</v>
      </c>
    </row>
    <row r="6833" spans="1:24" x14ac:dyDescent="0.35">
      <c r="A6833">
        <v>3300010598</v>
      </c>
      <c r="B6833" t="s">
        <v>168</v>
      </c>
      <c r="C6833" t="s">
        <v>168</v>
      </c>
      <c r="D6833">
        <v>0</v>
      </c>
      <c r="E6833">
        <v>0</v>
      </c>
      <c r="F6833">
        <v>12</v>
      </c>
      <c r="G6833">
        <v>386094</v>
      </c>
      <c r="H6833">
        <v>22</v>
      </c>
      <c r="I6833">
        <v>850000</v>
      </c>
      <c r="J6833">
        <v>0</v>
      </c>
      <c r="K6833">
        <v>0</v>
      </c>
      <c r="L6833">
        <v>0</v>
      </c>
      <c r="M6833">
        <v>0</v>
      </c>
      <c r="N6833">
        <v>303000</v>
      </c>
      <c r="O6833">
        <v>1539094</v>
      </c>
      <c r="P6833" t="s">
        <v>5</v>
      </c>
      <c r="Q6833" t="s">
        <v>12</v>
      </c>
      <c r="R6833" t="s">
        <v>169</v>
      </c>
      <c r="S6833" t="s">
        <v>170</v>
      </c>
      <c r="T6833">
        <v>992963.87096774194</v>
      </c>
      <c r="U6833">
        <v>1160747</v>
      </c>
      <c r="V6833">
        <v>167783.12903225806</v>
      </c>
      <c r="W6833">
        <v>0.16897203809513917</v>
      </c>
      <c r="X6833" t="s">
        <v>248</v>
      </c>
    </row>
    <row r="6834" spans="1:24" x14ac:dyDescent="0.35">
      <c r="A6834">
        <v>3300014744</v>
      </c>
      <c r="B6834" t="s">
        <v>168</v>
      </c>
      <c r="C6834" t="s">
        <v>168</v>
      </c>
      <c r="D6834">
        <v>0</v>
      </c>
      <c r="E6834">
        <v>0</v>
      </c>
      <c r="F6834">
        <v>288</v>
      </c>
      <c r="G6834">
        <v>8782381</v>
      </c>
      <c r="H6834">
        <v>1</v>
      </c>
      <c r="I6834">
        <v>10000</v>
      </c>
      <c r="J6834">
        <v>0</v>
      </c>
      <c r="K6834">
        <v>0</v>
      </c>
      <c r="L6834">
        <v>0</v>
      </c>
      <c r="M6834">
        <v>0</v>
      </c>
      <c r="N6834">
        <v>1089100</v>
      </c>
      <c r="O6834">
        <v>9881481</v>
      </c>
      <c r="P6834" t="s">
        <v>5</v>
      </c>
      <c r="Q6834" t="s">
        <v>7</v>
      </c>
      <c r="R6834" t="s">
        <v>169</v>
      </c>
      <c r="S6834" t="s">
        <v>170</v>
      </c>
      <c r="T6834">
        <v>6375149.0322580645</v>
      </c>
      <c r="U6834">
        <v>6158611</v>
      </c>
      <c r="V6834">
        <v>-216538.03225806449</v>
      </c>
      <c r="W6834">
        <v>-3.3965956115282747E-2</v>
      </c>
      <c r="X6834" t="s">
        <v>299</v>
      </c>
    </row>
    <row r="6835" spans="1:24" x14ac:dyDescent="0.35">
      <c r="A6835">
        <v>3301004233</v>
      </c>
      <c r="B6835" t="s">
        <v>168</v>
      </c>
      <c r="C6835" t="s">
        <v>168</v>
      </c>
      <c r="D6835">
        <v>0</v>
      </c>
      <c r="E6835">
        <v>0</v>
      </c>
      <c r="F6835">
        <v>0</v>
      </c>
      <c r="G6835">
        <v>0</v>
      </c>
      <c r="H6835">
        <v>7</v>
      </c>
      <c r="I6835">
        <v>75000</v>
      </c>
      <c r="J6835">
        <v>0</v>
      </c>
      <c r="K6835">
        <v>0</v>
      </c>
      <c r="L6835">
        <v>1</v>
      </c>
      <c r="M6835">
        <v>102400</v>
      </c>
      <c r="N6835">
        <v>75000</v>
      </c>
      <c r="O6835">
        <v>252400</v>
      </c>
      <c r="P6835" t="s">
        <v>5</v>
      </c>
      <c r="Q6835" t="s">
        <v>14</v>
      </c>
      <c r="R6835" t="s">
        <v>169</v>
      </c>
      <c r="S6835" t="s">
        <v>170</v>
      </c>
      <c r="T6835">
        <v>162838.70967741936</v>
      </c>
      <c r="U6835">
        <v>155000</v>
      </c>
      <c r="V6835">
        <v>-7838.7096774193633</v>
      </c>
      <c r="W6835">
        <v>-4.8137876386687872E-2</v>
      </c>
      <c r="X6835" t="s">
        <v>266</v>
      </c>
    </row>
    <row r="6836" spans="1:24" x14ac:dyDescent="0.35">
      <c r="A6836">
        <v>3301001219</v>
      </c>
      <c r="B6836" t="s">
        <v>168</v>
      </c>
      <c r="C6836" t="s">
        <v>168</v>
      </c>
      <c r="D6836">
        <v>0</v>
      </c>
      <c r="E6836">
        <v>0</v>
      </c>
      <c r="F6836">
        <v>1</v>
      </c>
      <c r="G6836">
        <v>15900</v>
      </c>
      <c r="H6836">
        <v>1</v>
      </c>
      <c r="I6836">
        <v>2000</v>
      </c>
      <c r="J6836">
        <v>0</v>
      </c>
      <c r="K6836">
        <v>0</v>
      </c>
      <c r="L6836">
        <v>0</v>
      </c>
      <c r="M6836">
        <v>0</v>
      </c>
      <c r="N6836">
        <v>667000</v>
      </c>
      <c r="O6836">
        <v>684900</v>
      </c>
      <c r="P6836" t="s">
        <v>5</v>
      </c>
      <c r="Q6836" t="s">
        <v>12</v>
      </c>
      <c r="R6836" t="s">
        <v>169</v>
      </c>
      <c r="S6836" t="s">
        <v>170</v>
      </c>
      <c r="T6836">
        <v>441870.96774193546</v>
      </c>
      <c r="U6836">
        <v>380000</v>
      </c>
      <c r="V6836">
        <v>-61870.967741935456</v>
      </c>
      <c r="W6836">
        <v>-0.14002044094028321</v>
      </c>
      <c r="X6836" t="s">
        <v>304</v>
      </c>
    </row>
    <row r="6837" spans="1:24" x14ac:dyDescent="0.35">
      <c r="A6837">
        <v>3301075130</v>
      </c>
      <c r="B6837" t="s">
        <v>168</v>
      </c>
      <c r="C6837" t="s">
        <v>168</v>
      </c>
      <c r="D6837">
        <v>0</v>
      </c>
      <c r="E6837">
        <v>0</v>
      </c>
      <c r="F6837">
        <v>19</v>
      </c>
      <c r="G6837">
        <v>601477</v>
      </c>
      <c r="H6837">
        <v>11</v>
      </c>
      <c r="I6837">
        <v>570000</v>
      </c>
      <c r="J6837">
        <v>0</v>
      </c>
      <c r="K6837">
        <v>0</v>
      </c>
      <c r="L6837">
        <v>0</v>
      </c>
      <c r="M6837">
        <v>0</v>
      </c>
      <c r="N6837">
        <v>30000</v>
      </c>
      <c r="O6837">
        <v>1201477</v>
      </c>
      <c r="P6837" t="s">
        <v>5</v>
      </c>
      <c r="Q6837" t="s">
        <v>15</v>
      </c>
      <c r="R6837" t="s">
        <v>169</v>
      </c>
      <c r="S6837" t="s">
        <v>170</v>
      </c>
      <c r="T6837">
        <v>775146.45161290315</v>
      </c>
      <c r="U6837">
        <v>526385</v>
      </c>
      <c r="V6837">
        <v>-248761.45161290315</v>
      </c>
      <c r="W6837">
        <v>-0.32092187366050284</v>
      </c>
      <c r="X6837" t="s">
        <v>251</v>
      </c>
    </row>
    <row r="6838" spans="1:24" x14ac:dyDescent="0.35">
      <c r="A6838">
        <v>3301071447</v>
      </c>
      <c r="B6838" t="s">
        <v>168</v>
      </c>
      <c r="C6838" t="s">
        <v>168</v>
      </c>
      <c r="D6838">
        <v>0</v>
      </c>
      <c r="E6838">
        <v>0</v>
      </c>
      <c r="F6838">
        <v>57</v>
      </c>
      <c r="G6838">
        <v>1592935</v>
      </c>
      <c r="H6838">
        <v>23</v>
      </c>
      <c r="I6838">
        <v>590000</v>
      </c>
      <c r="J6838">
        <v>0</v>
      </c>
      <c r="K6838">
        <v>0</v>
      </c>
      <c r="L6838">
        <v>20</v>
      </c>
      <c r="M6838">
        <v>568000</v>
      </c>
      <c r="N6838">
        <v>150000</v>
      </c>
      <c r="O6838">
        <v>2900935</v>
      </c>
      <c r="P6838" t="s">
        <v>5</v>
      </c>
      <c r="Q6838" t="s">
        <v>15</v>
      </c>
      <c r="R6838" t="s">
        <v>169</v>
      </c>
      <c r="S6838" t="s">
        <v>170</v>
      </c>
      <c r="T6838">
        <v>1871570.9677419355</v>
      </c>
      <c r="U6838">
        <v>1601572</v>
      </c>
      <c r="V6838">
        <v>-269998.96774193551</v>
      </c>
      <c r="W6838">
        <v>-0.14426328063193417</v>
      </c>
      <c r="X6838" t="s">
        <v>177</v>
      </c>
    </row>
    <row r="6839" spans="1:24" x14ac:dyDescent="0.35">
      <c r="A6839">
        <v>3301068991</v>
      </c>
      <c r="B6839" t="s">
        <v>168</v>
      </c>
      <c r="C6839" t="s">
        <v>168</v>
      </c>
      <c r="D6839">
        <v>0</v>
      </c>
      <c r="E6839">
        <v>0</v>
      </c>
      <c r="F6839">
        <v>0</v>
      </c>
      <c r="G6839">
        <v>0</v>
      </c>
      <c r="H6839">
        <v>3</v>
      </c>
      <c r="I6839">
        <v>6000</v>
      </c>
      <c r="J6839">
        <v>0</v>
      </c>
      <c r="K6839">
        <v>0</v>
      </c>
      <c r="L6839">
        <v>0</v>
      </c>
      <c r="M6839">
        <v>0</v>
      </c>
      <c r="N6839">
        <v>30000</v>
      </c>
      <c r="O6839">
        <v>36000</v>
      </c>
      <c r="P6839" t="s">
        <v>5</v>
      </c>
      <c r="Q6839" t="s">
        <v>11</v>
      </c>
      <c r="R6839" t="s">
        <v>169</v>
      </c>
      <c r="S6839" t="s">
        <v>170</v>
      </c>
      <c r="T6839">
        <v>23225.806451612902</v>
      </c>
      <c r="U6839">
        <v>60000</v>
      </c>
      <c r="V6839">
        <v>36774.193548387098</v>
      </c>
      <c r="W6839">
        <v>1.5833333333333335</v>
      </c>
      <c r="X6839" t="s">
        <v>376</v>
      </c>
    </row>
    <row r="6840" spans="1:24" x14ac:dyDescent="0.35">
      <c r="A6840">
        <v>3300000213</v>
      </c>
      <c r="B6840" t="s">
        <v>168</v>
      </c>
      <c r="C6840" t="s">
        <v>168</v>
      </c>
      <c r="D6840">
        <v>0</v>
      </c>
      <c r="E6840">
        <v>0</v>
      </c>
      <c r="F6840">
        <v>29</v>
      </c>
      <c r="G6840">
        <v>632265</v>
      </c>
      <c r="H6840">
        <v>2</v>
      </c>
      <c r="I6840">
        <v>120000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752265</v>
      </c>
      <c r="P6840" t="s">
        <v>5</v>
      </c>
      <c r="Q6840" t="s">
        <v>13</v>
      </c>
      <c r="R6840" t="s">
        <v>207</v>
      </c>
      <c r="S6840" t="s">
        <v>170</v>
      </c>
      <c r="T6840">
        <v>485332.25806451612</v>
      </c>
      <c r="U6840">
        <v>841475</v>
      </c>
      <c r="V6840">
        <v>356142.74193548388</v>
      </c>
      <c r="W6840">
        <v>0.73381222042764183</v>
      </c>
      <c r="X6840" t="s">
        <v>392</v>
      </c>
    </row>
    <row r="6841" spans="1:24" x14ac:dyDescent="0.35">
      <c r="A6841">
        <v>3301062115</v>
      </c>
      <c r="B6841" t="s">
        <v>168</v>
      </c>
      <c r="C6841" t="s">
        <v>168</v>
      </c>
      <c r="D6841">
        <v>0</v>
      </c>
      <c r="E6841">
        <v>0</v>
      </c>
      <c r="F6841">
        <v>29</v>
      </c>
      <c r="G6841">
        <v>923963</v>
      </c>
      <c r="H6841">
        <v>12</v>
      </c>
      <c r="I6841">
        <v>462000</v>
      </c>
      <c r="J6841">
        <v>0</v>
      </c>
      <c r="K6841">
        <v>0</v>
      </c>
      <c r="L6841">
        <v>30</v>
      </c>
      <c r="M6841">
        <v>1322000</v>
      </c>
      <c r="N6841">
        <v>150000</v>
      </c>
      <c r="O6841">
        <v>2857963</v>
      </c>
      <c r="P6841" t="s">
        <v>5</v>
      </c>
      <c r="Q6841" t="s">
        <v>15</v>
      </c>
      <c r="R6841" t="s">
        <v>169</v>
      </c>
      <c r="S6841" t="s">
        <v>170</v>
      </c>
      <c r="T6841">
        <v>1843847.0967741937</v>
      </c>
      <c r="U6841">
        <v>2632875</v>
      </c>
      <c r="V6841">
        <v>789027.90322580631</v>
      </c>
      <c r="W6841">
        <v>0.42792480168567604</v>
      </c>
      <c r="X6841" t="s">
        <v>177</v>
      </c>
    </row>
    <row r="6842" spans="1:24" x14ac:dyDescent="0.35">
      <c r="A6842">
        <v>3300008543</v>
      </c>
      <c r="B6842" t="s">
        <v>168</v>
      </c>
      <c r="C6842" t="s">
        <v>168</v>
      </c>
      <c r="D6842">
        <v>0</v>
      </c>
      <c r="E6842">
        <v>0</v>
      </c>
      <c r="F6842">
        <v>42</v>
      </c>
      <c r="G6842">
        <v>1392536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330000</v>
      </c>
      <c r="O6842">
        <v>1722536</v>
      </c>
      <c r="P6842" t="s">
        <v>5</v>
      </c>
      <c r="Q6842" t="s">
        <v>12</v>
      </c>
      <c r="R6842" t="s">
        <v>169</v>
      </c>
      <c r="S6842" t="s">
        <v>170</v>
      </c>
      <c r="T6842">
        <v>1111313.5483870967</v>
      </c>
      <c r="U6842">
        <v>1116987</v>
      </c>
      <c r="V6842">
        <v>5673.4516129032709</v>
      </c>
      <c r="W6842">
        <v>5.1051763214238211E-3</v>
      </c>
      <c r="X6842" t="s">
        <v>390</v>
      </c>
    </row>
    <row r="6843" spans="1:24" x14ac:dyDescent="0.35">
      <c r="A6843">
        <v>6001124950</v>
      </c>
      <c r="B6843" t="s">
        <v>168</v>
      </c>
      <c r="C6843" t="s">
        <v>168</v>
      </c>
      <c r="D6843">
        <v>0</v>
      </c>
      <c r="E6843">
        <v>0</v>
      </c>
      <c r="F6843">
        <v>0</v>
      </c>
      <c r="G6843">
        <v>0</v>
      </c>
      <c r="H6843">
        <v>95</v>
      </c>
      <c r="I6843">
        <v>3540000</v>
      </c>
      <c r="J6843">
        <v>0</v>
      </c>
      <c r="K6843">
        <v>0</v>
      </c>
      <c r="L6843">
        <v>0</v>
      </c>
      <c r="M6843">
        <v>0</v>
      </c>
      <c r="N6843">
        <v>150000</v>
      </c>
      <c r="O6843">
        <v>3690000</v>
      </c>
      <c r="P6843" t="s">
        <v>5</v>
      </c>
      <c r="Q6843" t="s">
        <v>13</v>
      </c>
      <c r="R6843" t="s">
        <v>169</v>
      </c>
      <c r="S6843" t="s">
        <v>170</v>
      </c>
      <c r="T6843">
        <v>2380645.1612903229</v>
      </c>
      <c r="U6843">
        <v>1810000</v>
      </c>
      <c r="V6843">
        <v>-570645.1612903229</v>
      </c>
      <c r="W6843">
        <v>-0.23970189701897027</v>
      </c>
      <c r="X6843" t="s">
        <v>387</v>
      </c>
    </row>
    <row r="6844" spans="1:24" x14ac:dyDescent="0.35">
      <c r="A6844">
        <v>6001131483</v>
      </c>
      <c r="B6844" t="s">
        <v>168</v>
      </c>
      <c r="C6844" t="s">
        <v>168</v>
      </c>
      <c r="D6844">
        <v>0</v>
      </c>
      <c r="E6844">
        <v>0</v>
      </c>
      <c r="F6844">
        <v>95</v>
      </c>
      <c r="G6844">
        <v>1872898</v>
      </c>
      <c r="H6844">
        <v>39</v>
      </c>
      <c r="I6844">
        <v>1066000</v>
      </c>
      <c r="J6844">
        <v>0</v>
      </c>
      <c r="K6844">
        <v>0</v>
      </c>
      <c r="L6844">
        <v>17</v>
      </c>
      <c r="M6844">
        <v>1140800</v>
      </c>
      <c r="N6844">
        <v>30000</v>
      </c>
      <c r="O6844">
        <v>4109698</v>
      </c>
      <c r="P6844" t="s">
        <v>5</v>
      </c>
      <c r="Q6844" t="s">
        <v>13</v>
      </c>
      <c r="R6844" t="s">
        <v>169</v>
      </c>
      <c r="S6844" t="s">
        <v>170</v>
      </c>
      <c r="T6844">
        <v>2651418.064516129</v>
      </c>
      <c r="U6844">
        <v>2944033</v>
      </c>
      <c r="V6844">
        <v>292614.93548387103</v>
      </c>
      <c r="W6844">
        <v>0.11036167377748929</v>
      </c>
      <c r="X6844" t="s">
        <v>414</v>
      </c>
    </row>
    <row r="6845" spans="1:24" x14ac:dyDescent="0.35">
      <c r="A6845">
        <v>3300000131</v>
      </c>
      <c r="B6845" t="s">
        <v>168</v>
      </c>
      <c r="C6845" t="s">
        <v>168</v>
      </c>
      <c r="D6845">
        <v>0</v>
      </c>
      <c r="E6845">
        <v>0</v>
      </c>
      <c r="F6845">
        <v>995</v>
      </c>
      <c r="G6845">
        <v>39536618</v>
      </c>
      <c r="H6845">
        <v>234</v>
      </c>
      <c r="I6845">
        <v>8340000</v>
      </c>
      <c r="J6845">
        <v>0</v>
      </c>
      <c r="K6845">
        <v>0</v>
      </c>
      <c r="L6845">
        <v>120</v>
      </c>
      <c r="M6845">
        <v>7712450</v>
      </c>
      <c r="N6845">
        <v>4741000</v>
      </c>
      <c r="O6845">
        <v>60330068</v>
      </c>
      <c r="P6845" t="s">
        <v>5</v>
      </c>
      <c r="Q6845" t="s">
        <v>15</v>
      </c>
      <c r="R6845" t="s">
        <v>169</v>
      </c>
      <c r="S6845" t="s">
        <v>170</v>
      </c>
      <c r="T6845">
        <v>38922624.516129032</v>
      </c>
      <c r="U6845">
        <v>34819777</v>
      </c>
      <c r="V6845">
        <v>-4102847.5161290318</v>
      </c>
      <c r="W6845">
        <v>-0.1054103511038641</v>
      </c>
      <c r="X6845" t="s">
        <v>190</v>
      </c>
    </row>
    <row r="6846" spans="1:24" x14ac:dyDescent="0.35">
      <c r="A6846">
        <v>3301002069</v>
      </c>
      <c r="B6846" t="s">
        <v>168</v>
      </c>
      <c r="C6846" t="s">
        <v>168</v>
      </c>
      <c r="D6846">
        <v>0</v>
      </c>
      <c r="E6846">
        <v>0</v>
      </c>
      <c r="F6846">
        <v>10</v>
      </c>
      <c r="G6846">
        <v>440993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305000</v>
      </c>
      <c r="O6846">
        <v>745993</v>
      </c>
      <c r="P6846" t="s">
        <v>5</v>
      </c>
      <c r="Q6846" t="s">
        <v>12</v>
      </c>
      <c r="R6846" t="s">
        <v>169</v>
      </c>
      <c r="S6846" t="s">
        <v>170</v>
      </c>
      <c r="T6846">
        <v>481285.80645161285</v>
      </c>
      <c r="U6846">
        <v>830095</v>
      </c>
      <c r="V6846">
        <v>348809.19354838715</v>
      </c>
      <c r="W6846">
        <v>0.72474440108687377</v>
      </c>
      <c r="X6846" t="s">
        <v>256</v>
      </c>
    </row>
    <row r="6847" spans="1:24" x14ac:dyDescent="0.35">
      <c r="A6847">
        <v>3300012773</v>
      </c>
      <c r="B6847" t="s">
        <v>168</v>
      </c>
      <c r="C6847" t="s">
        <v>168</v>
      </c>
      <c r="D6847">
        <v>0</v>
      </c>
      <c r="E6847">
        <v>0</v>
      </c>
      <c r="F6847">
        <v>1</v>
      </c>
      <c r="G6847">
        <v>40699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478000</v>
      </c>
      <c r="O6847">
        <v>518699</v>
      </c>
      <c r="P6847" t="s">
        <v>5</v>
      </c>
      <c r="Q6847" t="s">
        <v>12</v>
      </c>
      <c r="R6847" t="s">
        <v>169</v>
      </c>
      <c r="S6847" t="s">
        <v>170</v>
      </c>
      <c r="T6847">
        <v>334644.51612903224</v>
      </c>
      <c r="U6847">
        <v>151121</v>
      </c>
      <c r="V6847">
        <v>-183523.51612903224</v>
      </c>
      <c r="W6847">
        <v>-0.54841333798599956</v>
      </c>
      <c r="X6847" t="s">
        <v>233</v>
      </c>
    </row>
    <row r="6848" spans="1:24" x14ac:dyDescent="0.35">
      <c r="A6848">
        <v>3301032352</v>
      </c>
      <c r="B6848" t="s">
        <v>168</v>
      </c>
      <c r="C6848" t="s">
        <v>168</v>
      </c>
      <c r="D6848">
        <v>0</v>
      </c>
      <c r="E6848">
        <v>0</v>
      </c>
      <c r="F6848">
        <v>9</v>
      </c>
      <c r="G6848">
        <v>378991</v>
      </c>
      <c r="H6848">
        <v>3</v>
      </c>
      <c r="I6848">
        <v>115000</v>
      </c>
      <c r="J6848">
        <v>0</v>
      </c>
      <c r="K6848">
        <v>0</v>
      </c>
      <c r="L6848">
        <v>2</v>
      </c>
      <c r="M6848">
        <v>124800</v>
      </c>
      <c r="N6848">
        <v>30000</v>
      </c>
      <c r="O6848">
        <v>648791</v>
      </c>
      <c r="P6848" t="s">
        <v>5</v>
      </c>
      <c r="Q6848" t="s">
        <v>14</v>
      </c>
      <c r="R6848" t="s">
        <v>169</v>
      </c>
      <c r="S6848" t="s">
        <v>170</v>
      </c>
      <c r="T6848">
        <v>418574.83870967745</v>
      </c>
      <c r="U6848">
        <v>1166931</v>
      </c>
      <c r="V6848">
        <v>748356.16129032255</v>
      </c>
      <c r="W6848">
        <v>1.7878670480940699</v>
      </c>
      <c r="X6848" t="s">
        <v>339</v>
      </c>
    </row>
    <row r="6849" spans="1:24" x14ac:dyDescent="0.35">
      <c r="A6849">
        <v>3301054835</v>
      </c>
      <c r="B6849" t="s">
        <v>168</v>
      </c>
      <c r="C6849" t="s">
        <v>168</v>
      </c>
      <c r="D6849">
        <v>0</v>
      </c>
      <c r="E6849">
        <v>0</v>
      </c>
      <c r="F6849">
        <v>18</v>
      </c>
      <c r="G6849">
        <v>537133</v>
      </c>
      <c r="H6849">
        <v>6</v>
      </c>
      <c r="I6849">
        <v>120000</v>
      </c>
      <c r="J6849">
        <v>0</v>
      </c>
      <c r="K6849">
        <v>0</v>
      </c>
      <c r="L6849">
        <v>5</v>
      </c>
      <c r="M6849">
        <v>112000</v>
      </c>
      <c r="N6849">
        <v>150000</v>
      </c>
      <c r="O6849">
        <v>919133</v>
      </c>
      <c r="P6849" t="s">
        <v>5</v>
      </c>
      <c r="Q6849" t="s">
        <v>13</v>
      </c>
      <c r="R6849" t="s">
        <v>169</v>
      </c>
      <c r="S6849" t="s">
        <v>170</v>
      </c>
      <c r="T6849">
        <v>592989.03225806449</v>
      </c>
      <c r="U6849">
        <v>449792</v>
      </c>
      <c r="V6849">
        <v>-143197.03225806449</v>
      </c>
      <c r="W6849">
        <v>-0.24148344146059375</v>
      </c>
      <c r="X6849" t="s">
        <v>242</v>
      </c>
    </row>
    <row r="6850" spans="1:24" x14ac:dyDescent="0.35">
      <c r="A6850">
        <v>3300010088</v>
      </c>
      <c r="B6850" t="s">
        <v>168</v>
      </c>
      <c r="C6850" t="s">
        <v>168</v>
      </c>
      <c r="D6850">
        <v>0</v>
      </c>
      <c r="E6850">
        <v>0</v>
      </c>
      <c r="F6850">
        <v>45</v>
      </c>
      <c r="G6850">
        <v>1132021</v>
      </c>
      <c r="H6850">
        <v>10</v>
      </c>
      <c r="I6850">
        <v>155000</v>
      </c>
      <c r="J6850">
        <v>0</v>
      </c>
      <c r="K6850">
        <v>0</v>
      </c>
      <c r="L6850">
        <v>68</v>
      </c>
      <c r="M6850">
        <v>2813200</v>
      </c>
      <c r="N6850">
        <v>474500</v>
      </c>
      <c r="O6850">
        <v>4574721</v>
      </c>
      <c r="P6850" t="s">
        <v>5</v>
      </c>
      <c r="Q6850" t="s">
        <v>12</v>
      </c>
      <c r="R6850" t="s">
        <v>169</v>
      </c>
      <c r="S6850" t="s">
        <v>170</v>
      </c>
      <c r="T6850">
        <v>2951432.9032258065</v>
      </c>
      <c r="U6850">
        <v>2261027</v>
      </c>
      <c r="V6850">
        <v>-690405.90322580654</v>
      </c>
      <c r="W6850">
        <v>-0.23392227635302787</v>
      </c>
      <c r="X6850" t="s">
        <v>205</v>
      </c>
    </row>
    <row r="6851" spans="1:24" x14ac:dyDescent="0.35">
      <c r="A6851">
        <v>3300013367</v>
      </c>
      <c r="B6851" t="s">
        <v>168</v>
      </c>
      <c r="C6851" t="s">
        <v>168</v>
      </c>
      <c r="D6851">
        <v>0</v>
      </c>
      <c r="E6851">
        <v>0</v>
      </c>
      <c r="F6851">
        <v>0</v>
      </c>
      <c r="G6851">
        <v>0</v>
      </c>
      <c r="H6851">
        <v>3</v>
      </c>
      <c r="I6851">
        <v>85000</v>
      </c>
      <c r="J6851">
        <v>0</v>
      </c>
      <c r="K6851">
        <v>0</v>
      </c>
      <c r="L6851">
        <v>5</v>
      </c>
      <c r="M6851">
        <v>172000</v>
      </c>
      <c r="N6851">
        <v>362000</v>
      </c>
      <c r="O6851">
        <v>619000</v>
      </c>
      <c r="P6851" t="s">
        <v>5</v>
      </c>
      <c r="Q6851" t="s">
        <v>12</v>
      </c>
      <c r="R6851" t="s">
        <v>169</v>
      </c>
      <c r="S6851" t="s">
        <v>170</v>
      </c>
      <c r="T6851">
        <v>399354.83870967745</v>
      </c>
      <c r="U6851">
        <v>0</v>
      </c>
      <c r="V6851">
        <v>-399354.83870967745</v>
      </c>
      <c r="W6851">
        <v>0</v>
      </c>
      <c r="X6851" t="s">
        <v>279</v>
      </c>
    </row>
    <row r="6852" spans="1:24" x14ac:dyDescent="0.35">
      <c r="A6852">
        <v>3301075888</v>
      </c>
      <c r="B6852" t="s">
        <v>168</v>
      </c>
      <c r="C6852" t="s">
        <v>168</v>
      </c>
      <c r="D6852">
        <v>0</v>
      </c>
      <c r="E6852">
        <v>0</v>
      </c>
      <c r="F6852">
        <v>122</v>
      </c>
      <c r="G6852">
        <v>3380060</v>
      </c>
      <c r="H6852">
        <v>8</v>
      </c>
      <c r="I6852">
        <v>225000</v>
      </c>
      <c r="J6852">
        <v>0</v>
      </c>
      <c r="K6852">
        <v>0</v>
      </c>
      <c r="L6852">
        <v>5</v>
      </c>
      <c r="M6852">
        <v>192000</v>
      </c>
      <c r="N6852">
        <v>150000</v>
      </c>
      <c r="O6852">
        <v>3947060</v>
      </c>
      <c r="P6852" t="s">
        <v>5</v>
      </c>
      <c r="Q6852" t="s">
        <v>13</v>
      </c>
      <c r="R6852" t="s">
        <v>169</v>
      </c>
      <c r="S6852" t="s">
        <v>170</v>
      </c>
      <c r="T6852">
        <v>2546490.3225806453</v>
      </c>
      <c r="U6852">
        <v>1267850</v>
      </c>
      <c r="V6852">
        <v>-1278640.3225806453</v>
      </c>
      <c r="W6852">
        <v>-0.50211866553840079</v>
      </c>
      <c r="X6852" t="s">
        <v>378</v>
      </c>
    </row>
    <row r="6853" spans="1:24" x14ac:dyDescent="0.35">
      <c r="A6853">
        <v>3301072166</v>
      </c>
      <c r="B6853" t="s">
        <v>168</v>
      </c>
      <c r="C6853" t="s">
        <v>168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342000</v>
      </c>
      <c r="O6853">
        <v>342000</v>
      </c>
      <c r="P6853" t="s">
        <v>5</v>
      </c>
      <c r="Q6853" t="s">
        <v>8</v>
      </c>
      <c r="R6853" t="s">
        <v>169</v>
      </c>
      <c r="S6853" t="s">
        <v>170</v>
      </c>
      <c r="T6853">
        <v>220645.16129032258</v>
      </c>
      <c r="U6853">
        <v>1046500</v>
      </c>
      <c r="V6853">
        <v>825854.83870967745</v>
      </c>
      <c r="W6853">
        <v>3.7429093567251464</v>
      </c>
      <c r="X6853" t="s">
        <v>187</v>
      </c>
    </row>
    <row r="6854" spans="1:24" x14ac:dyDescent="0.35">
      <c r="A6854">
        <v>3301064061</v>
      </c>
      <c r="B6854" t="s">
        <v>168</v>
      </c>
      <c r="C6854" t="s">
        <v>168</v>
      </c>
      <c r="D6854">
        <v>0</v>
      </c>
      <c r="E6854">
        <v>0</v>
      </c>
      <c r="F6854">
        <v>95</v>
      </c>
      <c r="G6854">
        <v>4603891</v>
      </c>
      <c r="H6854">
        <v>44</v>
      </c>
      <c r="I6854">
        <v>1780000</v>
      </c>
      <c r="J6854">
        <v>0</v>
      </c>
      <c r="K6854">
        <v>0</v>
      </c>
      <c r="L6854">
        <v>14</v>
      </c>
      <c r="M6854">
        <v>943600</v>
      </c>
      <c r="N6854">
        <v>352500</v>
      </c>
      <c r="O6854">
        <v>7679991</v>
      </c>
      <c r="P6854" t="s">
        <v>5</v>
      </c>
      <c r="Q6854" t="s">
        <v>17</v>
      </c>
      <c r="R6854" t="s">
        <v>169</v>
      </c>
      <c r="S6854" t="s">
        <v>170</v>
      </c>
      <c r="T6854">
        <v>4954832.9032258065</v>
      </c>
      <c r="U6854">
        <v>4741044</v>
      </c>
      <c r="V6854">
        <v>-213788.90322580654</v>
      </c>
      <c r="W6854">
        <v>-4.3147550563535808E-2</v>
      </c>
      <c r="X6854" t="s">
        <v>202</v>
      </c>
    </row>
    <row r="6855" spans="1:24" x14ac:dyDescent="0.35">
      <c r="A6855">
        <v>3300014529</v>
      </c>
      <c r="B6855" t="s">
        <v>168</v>
      </c>
      <c r="C6855" t="s">
        <v>168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1830000</v>
      </c>
      <c r="O6855">
        <v>1830000</v>
      </c>
      <c r="P6855" t="s">
        <v>5</v>
      </c>
      <c r="Q6855" t="s">
        <v>8</v>
      </c>
      <c r="R6855" t="s">
        <v>169</v>
      </c>
      <c r="S6855" t="s">
        <v>170</v>
      </c>
      <c r="T6855">
        <v>1180645.1612903227</v>
      </c>
      <c r="U6855">
        <v>1287000</v>
      </c>
      <c r="V6855">
        <v>106354.83870967734</v>
      </c>
      <c r="W6855">
        <v>9.0081967213114789E-2</v>
      </c>
      <c r="X6855" t="s">
        <v>395</v>
      </c>
    </row>
    <row r="6856" spans="1:24" x14ac:dyDescent="0.35">
      <c r="A6856">
        <v>3301047496</v>
      </c>
      <c r="B6856" t="s">
        <v>168</v>
      </c>
      <c r="C6856" t="s">
        <v>168</v>
      </c>
      <c r="D6856">
        <v>0</v>
      </c>
      <c r="E6856">
        <v>0</v>
      </c>
      <c r="F6856">
        <v>47</v>
      </c>
      <c r="G6856">
        <v>1474685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22400</v>
      </c>
      <c r="N6856">
        <v>1896000</v>
      </c>
      <c r="O6856">
        <v>3393085</v>
      </c>
      <c r="P6856" t="s">
        <v>5</v>
      </c>
      <c r="Q6856" t="s">
        <v>16</v>
      </c>
      <c r="R6856" t="s">
        <v>169</v>
      </c>
      <c r="S6856" t="s">
        <v>170</v>
      </c>
      <c r="T6856">
        <v>2189087.0967741935</v>
      </c>
      <c r="U6856">
        <v>1950684</v>
      </c>
      <c r="V6856">
        <v>-238403.09677419346</v>
      </c>
      <c r="W6856">
        <v>-0.10890525878367319</v>
      </c>
      <c r="X6856" t="s">
        <v>194</v>
      </c>
    </row>
    <row r="6857" spans="1:24" x14ac:dyDescent="0.35">
      <c r="A6857">
        <v>3301069097</v>
      </c>
      <c r="B6857" t="s">
        <v>168</v>
      </c>
      <c r="C6857" t="s">
        <v>168</v>
      </c>
      <c r="D6857">
        <v>0</v>
      </c>
      <c r="E6857">
        <v>0</v>
      </c>
      <c r="F6857">
        <v>19</v>
      </c>
      <c r="G6857">
        <v>590981</v>
      </c>
      <c r="H6857">
        <v>55</v>
      </c>
      <c r="I6857">
        <v>1975000</v>
      </c>
      <c r="J6857">
        <v>0</v>
      </c>
      <c r="K6857">
        <v>0</v>
      </c>
      <c r="L6857">
        <v>19</v>
      </c>
      <c r="M6857">
        <v>925600</v>
      </c>
      <c r="N6857">
        <v>45000</v>
      </c>
      <c r="O6857">
        <v>3536581</v>
      </c>
      <c r="P6857" t="s">
        <v>5</v>
      </c>
      <c r="Q6857" t="s">
        <v>10</v>
      </c>
      <c r="R6857" t="s">
        <v>169</v>
      </c>
      <c r="S6857" t="s">
        <v>170</v>
      </c>
      <c r="T6857">
        <v>2281665.1612903229</v>
      </c>
      <c r="U6857">
        <v>1962193</v>
      </c>
      <c r="V6857">
        <v>-319472.1612903229</v>
      </c>
      <c r="W6857">
        <v>-0.14001710974525972</v>
      </c>
      <c r="X6857" t="s">
        <v>180</v>
      </c>
    </row>
    <row r="6858" spans="1:24" x14ac:dyDescent="0.35">
      <c r="A6858">
        <v>3301075778</v>
      </c>
      <c r="B6858" t="s">
        <v>168</v>
      </c>
      <c r="C6858" t="s">
        <v>168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296500</v>
      </c>
      <c r="O6858">
        <v>296500</v>
      </c>
      <c r="P6858" t="s">
        <v>5</v>
      </c>
      <c r="Q6858" t="s">
        <v>12</v>
      </c>
      <c r="R6858" t="s">
        <v>169</v>
      </c>
      <c r="S6858" t="s">
        <v>170</v>
      </c>
      <c r="T6858">
        <v>191290.32258064515</v>
      </c>
      <c r="U6858">
        <v>240000</v>
      </c>
      <c r="V6858">
        <v>48709.677419354848</v>
      </c>
      <c r="W6858">
        <v>0.25463743676222594</v>
      </c>
      <c r="X6858" t="s">
        <v>189</v>
      </c>
    </row>
    <row r="6859" spans="1:24" x14ac:dyDescent="0.35">
      <c r="A6859">
        <v>3301068416</v>
      </c>
      <c r="B6859" t="s">
        <v>168</v>
      </c>
      <c r="C6859" t="s">
        <v>168</v>
      </c>
      <c r="D6859">
        <v>0</v>
      </c>
      <c r="E6859">
        <v>0</v>
      </c>
      <c r="F6859">
        <v>8</v>
      </c>
      <c r="G6859">
        <v>523992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150000</v>
      </c>
      <c r="O6859">
        <v>673992</v>
      </c>
      <c r="P6859" t="s">
        <v>5</v>
      </c>
      <c r="Q6859" t="s">
        <v>15</v>
      </c>
      <c r="R6859" t="s">
        <v>169</v>
      </c>
      <c r="S6859" t="s">
        <v>170</v>
      </c>
      <c r="T6859">
        <v>434833.54838709673</v>
      </c>
      <c r="U6859">
        <v>357898</v>
      </c>
      <c r="V6859">
        <v>-76935.548387096729</v>
      </c>
      <c r="W6859">
        <v>-0.17693103182233605</v>
      </c>
      <c r="X6859" t="s">
        <v>177</v>
      </c>
    </row>
    <row r="6860" spans="1:24" x14ac:dyDescent="0.35">
      <c r="A6860">
        <v>3301074510</v>
      </c>
      <c r="B6860" t="s">
        <v>168</v>
      </c>
      <c r="C6860" t="s">
        <v>168</v>
      </c>
      <c r="D6860">
        <v>0</v>
      </c>
      <c r="E6860">
        <v>0</v>
      </c>
      <c r="F6860">
        <v>6</v>
      </c>
      <c r="G6860">
        <v>351194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351194</v>
      </c>
      <c r="P6860" t="s">
        <v>5</v>
      </c>
      <c r="Q6860" t="s">
        <v>13</v>
      </c>
      <c r="R6860" t="s">
        <v>207</v>
      </c>
      <c r="S6860" t="s">
        <v>170</v>
      </c>
      <c r="T6860">
        <v>226576.77419354836</v>
      </c>
      <c r="U6860">
        <v>247796</v>
      </c>
      <c r="V6860">
        <v>21219.225806451635</v>
      </c>
      <c r="W6860">
        <v>9.3651372176062342E-2</v>
      </c>
      <c r="X6860" t="s">
        <v>67</v>
      </c>
    </row>
    <row r="6861" spans="1:24" x14ac:dyDescent="0.35">
      <c r="A6861">
        <v>3301053839</v>
      </c>
      <c r="B6861" t="s">
        <v>168</v>
      </c>
      <c r="C6861" t="s">
        <v>168</v>
      </c>
      <c r="D6861">
        <v>0</v>
      </c>
      <c r="E6861">
        <v>0</v>
      </c>
      <c r="F6861">
        <v>0</v>
      </c>
      <c r="G6861">
        <v>0</v>
      </c>
      <c r="H6861">
        <v>11</v>
      </c>
      <c r="I6861">
        <v>525000</v>
      </c>
      <c r="J6861">
        <v>0</v>
      </c>
      <c r="K6861">
        <v>0</v>
      </c>
      <c r="L6861">
        <v>17</v>
      </c>
      <c r="M6861">
        <v>1963350</v>
      </c>
      <c r="N6861">
        <v>177000</v>
      </c>
      <c r="O6861">
        <v>2665350</v>
      </c>
      <c r="P6861" t="s">
        <v>5</v>
      </c>
      <c r="Q6861" t="s">
        <v>11</v>
      </c>
      <c r="R6861" t="s">
        <v>169</v>
      </c>
      <c r="S6861" t="s">
        <v>170</v>
      </c>
      <c r="T6861">
        <v>1719580.6451612902</v>
      </c>
      <c r="U6861">
        <v>930800</v>
      </c>
      <c r="V6861">
        <v>-788780.64516129019</v>
      </c>
      <c r="W6861">
        <v>-0.45870523571013189</v>
      </c>
      <c r="X6861" t="s">
        <v>290</v>
      </c>
    </row>
    <row r="6862" spans="1:24" x14ac:dyDescent="0.35">
      <c r="A6862">
        <v>3300019120</v>
      </c>
      <c r="B6862" t="s">
        <v>168</v>
      </c>
      <c r="C6862" t="s">
        <v>168</v>
      </c>
      <c r="D6862">
        <v>0</v>
      </c>
      <c r="E6862">
        <v>0</v>
      </c>
      <c r="F6862">
        <v>165</v>
      </c>
      <c r="G6862">
        <v>5340452</v>
      </c>
      <c r="H6862">
        <v>239</v>
      </c>
      <c r="I6862">
        <v>7693000</v>
      </c>
      <c r="J6862">
        <v>0</v>
      </c>
      <c r="K6862">
        <v>0</v>
      </c>
      <c r="L6862">
        <v>110</v>
      </c>
      <c r="M6862">
        <v>4494000</v>
      </c>
      <c r="N6862">
        <v>172000</v>
      </c>
      <c r="O6862">
        <v>17699452</v>
      </c>
      <c r="P6862" t="s">
        <v>5</v>
      </c>
      <c r="Q6862" t="s">
        <v>9</v>
      </c>
      <c r="R6862" t="s">
        <v>169</v>
      </c>
      <c r="S6862" t="s">
        <v>170</v>
      </c>
      <c r="T6862">
        <v>11419001.290322581</v>
      </c>
      <c r="U6862">
        <v>13941464</v>
      </c>
      <c r="V6862">
        <v>2522462.7096774187</v>
      </c>
      <c r="W6862">
        <v>0.2209004662969225</v>
      </c>
      <c r="X6862" t="s">
        <v>239</v>
      </c>
    </row>
    <row r="6863" spans="1:24" x14ac:dyDescent="0.35">
      <c r="A6863">
        <v>3301067815</v>
      </c>
      <c r="B6863" t="s">
        <v>168</v>
      </c>
      <c r="C6863" t="s">
        <v>168</v>
      </c>
      <c r="D6863">
        <v>0</v>
      </c>
      <c r="E6863">
        <v>0</v>
      </c>
      <c r="F6863">
        <v>23</v>
      </c>
      <c r="G6863">
        <v>1037573</v>
      </c>
      <c r="H6863">
        <v>26</v>
      </c>
      <c r="I6863">
        <v>465000</v>
      </c>
      <c r="J6863">
        <v>0</v>
      </c>
      <c r="K6863">
        <v>0</v>
      </c>
      <c r="L6863">
        <v>14</v>
      </c>
      <c r="M6863">
        <v>463600</v>
      </c>
      <c r="N6863">
        <v>2256000</v>
      </c>
      <c r="O6863">
        <v>4222173</v>
      </c>
      <c r="P6863" t="s">
        <v>5</v>
      </c>
      <c r="Q6863" t="s">
        <v>16</v>
      </c>
      <c r="R6863" t="s">
        <v>169</v>
      </c>
      <c r="S6863" t="s">
        <v>170</v>
      </c>
      <c r="T6863">
        <v>2723982.5806451612</v>
      </c>
      <c r="U6863">
        <v>2414444</v>
      </c>
      <c r="V6863">
        <v>-309538.58064516122</v>
      </c>
      <c r="W6863">
        <v>-0.11363456684508189</v>
      </c>
      <c r="X6863" t="s">
        <v>303</v>
      </c>
    </row>
    <row r="6864" spans="1:24" x14ac:dyDescent="0.35">
      <c r="A6864">
        <v>3300015861</v>
      </c>
      <c r="B6864" t="s">
        <v>168</v>
      </c>
      <c r="C6864" t="s">
        <v>168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10264700</v>
      </c>
      <c r="O6864">
        <v>10264700</v>
      </c>
      <c r="P6864" t="s">
        <v>5</v>
      </c>
      <c r="Q6864" t="s">
        <v>7</v>
      </c>
      <c r="R6864" t="s">
        <v>169</v>
      </c>
      <c r="S6864" t="s">
        <v>170</v>
      </c>
      <c r="T6864">
        <v>6622387.0967741944</v>
      </c>
      <c r="U6864">
        <v>921700</v>
      </c>
      <c r="V6864">
        <v>-5700687.0967741944</v>
      </c>
      <c r="W6864">
        <v>-0.86082057926680766</v>
      </c>
      <c r="X6864" t="s">
        <v>218</v>
      </c>
    </row>
    <row r="6865" spans="1:24" x14ac:dyDescent="0.35">
      <c r="A6865">
        <v>3300010694</v>
      </c>
      <c r="B6865" t="s">
        <v>168</v>
      </c>
      <c r="C6865" t="s">
        <v>168</v>
      </c>
      <c r="D6865">
        <v>0</v>
      </c>
      <c r="E6865">
        <v>0</v>
      </c>
      <c r="F6865">
        <v>27</v>
      </c>
      <c r="G6865">
        <v>1106925</v>
      </c>
      <c r="H6865">
        <v>3</v>
      </c>
      <c r="I6865">
        <v>70000</v>
      </c>
      <c r="J6865">
        <v>0</v>
      </c>
      <c r="K6865">
        <v>0</v>
      </c>
      <c r="L6865">
        <v>0</v>
      </c>
      <c r="M6865">
        <v>0</v>
      </c>
      <c r="N6865">
        <v>330000</v>
      </c>
      <c r="O6865">
        <v>1506925</v>
      </c>
      <c r="P6865" t="s">
        <v>5</v>
      </c>
      <c r="Q6865" t="s">
        <v>12</v>
      </c>
      <c r="R6865" t="s">
        <v>169</v>
      </c>
      <c r="S6865" t="s">
        <v>170</v>
      </c>
      <c r="T6865">
        <v>972209.67741935491</v>
      </c>
      <c r="U6865">
        <v>867641</v>
      </c>
      <c r="V6865">
        <v>-104568.67741935491</v>
      </c>
      <c r="W6865">
        <v>-0.10755774175887989</v>
      </c>
      <c r="X6865" t="s">
        <v>407</v>
      </c>
    </row>
    <row r="6866" spans="1:24" x14ac:dyDescent="0.35">
      <c r="A6866">
        <v>3300014086</v>
      </c>
      <c r="B6866" t="s">
        <v>168</v>
      </c>
      <c r="C6866" t="s">
        <v>168</v>
      </c>
      <c r="D6866">
        <v>0</v>
      </c>
      <c r="E6866">
        <v>0</v>
      </c>
      <c r="F6866">
        <v>20</v>
      </c>
      <c r="G6866">
        <v>415878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1551500</v>
      </c>
      <c r="O6866">
        <v>1967378</v>
      </c>
      <c r="P6866" t="s">
        <v>5</v>
      </c>
      <c r="Q6866" t="s">
        <v>7</v>
      </c>
      <c r="R6866" t="s">
        <v>169</v>
      </c>
      <c r="S6866" t="s">
        <v>170</v>
      </c>
      <c r="T6866">
        <v>1269276.1290322579</v>
      </c>
      <c r="U6866">
        <v>1299393</v>
      </c>
      <c r="V6866">
        <v>30116.870967742056</v>
      </c>
      <c r="W6866">
        <v>2.3727595815344227E-2</v>
      </c>
      <c r="X6866" t="s">
        <v>236</v>
      </c>
    </row>
    <row r="6867" spans="1:24" x14ac:dyDescent="0.35">
      <c r="A6867">
        <v>3300013854</v>
      </c>
      <c r="B6867" t="s">
        <v>168</v>
      </c>
      <c r="C6867" t="s">
        <v>168</v>
      </c>
      <c r="D6867">
        <v>0</v>
      </c>
      <c r="E6867">
        <v>0</v>
      </c>
      <c r="F6867">
        <v>4</v>
      </c>
      <c r="G6867">
        <v>140691</v>
      </c>
      <c r="H6867">
        <v>11</v>
      </c>
      <c r="I6867">
        <v>230000</v>
      </c>
      <c r="J6867">
        <v>0</v>
      </c>
      <c r="K6867">
        <v>0</v>
      </c>
      <c r="L6867">
        <v>28</v>
      </c>
      <c r="M6867">
        <v>1991037</v>
      </c>
      <c r="N6867">
        <v>1357200</v>
      </c>
      <c r="O6867">
        <v>3718928</v>
      </c>
      <c r="P6867" t="s">
        <v>5</v>
      </c>
      <c r="Q6867" t="s">
        <v>8</v>
      </c>
      <c r="R6867" t="s">
        <v>169</v>
      </c>
      <c r="S6867" t="s">
        <v>170</v>
      </c>
      <c r="T6867">
        <v>2399308.3870967743</v>
      </c>
      <c r="U6867">
        <v>2573352</v>
      </c>
      <c r="V6867">
        <v>174043.6129032257</v>
      </c>
      <c r="W6867">
        <v>7.2539075776675288E-2</v>
      </c>
      <c r="X6867" t="s">
        <v>386</v>
      </c>
    </row>
    <row r="6868" spans="1:24" x14ac:dyDescent="0.35">
      <c r="A6868">
        <v>3301037739</v>
      </c>
      <c r="B6868" t="s">
        <v>168</v>
      </c>
      <c r="C6868" t="s">
        <v>168</v>
      </c>
      <c r="D6868">
        <v>0</v>
      </c>
      <c r="E6868">
        <v>0</v>
      </c>
      <c r="F6868">
        <v>273</v>
      </c>
      <c r="G6868">
        <v>4526602</v>
      </c>
      <c r="H6868">
        <v>28</v>
      </c>
      <c r="I6868">
        <v>790000</v>
      </c>
      <c r="J6868">
        <v>0</v>
      </c>
      <c r="K6868">
        <v>0</v>
      </c>
      <c r="L6868">
        <v>28</v>
      </c>
      <c r="M6868">
        <v>747200</v>
      </c>
      <c r="N6868">
        <v>30000</v>
      </c>
      <c r="O6868">
        <v>6093802</v>
      </c>
      <c r="P6868" t="s">
        <v>5</v>
      </c>
      <c r="Q6868" t="s">
        <v>13</v>
      </c>
      <c r="R6868" t="s">
        <v>169</v>
      </c>
      <c r="S6868" t="s">
        <v>170</v>
      </c>
      <c r="T6868">
        <v>3931485.1612903224</v>
      </c>
      <c r="U6868">
        <v>4068373</v>
      </c>
      <c r="V6868">
        <v>136887.83870967757</v>
      </c>
      <c r="W6868">
        <v>3.4818353139796754E-2</v>
      </c>
      <c r="X6868" t="s">
        <v>397</v>
      </c>
    </row>
    <row r="6869" spans="1:24" x14ac:dyDescent="0.35">
      <c r="A6869">
        <v>3300016760</v>
      </c>
      <c r="B6869" t="s">
        <v>168</v>
      </c>
      <c r="C6869" t="s">
        <v>168</v>
      </c>
      <c r="D6869">
        <v>0</v>
      </c>
      <c r="E6869">
        <v>0</v>
      </c>
      <c r="F6869">
        <v>29</v>
      </c>
      <c r="G6869">
        <v>1087823</v>
      </c>
      <c r="H6869">
        <v>3</v>
      </c>
      <c r="I6869">
        <v>40000</v>
      </c>
      <c r="J6869">
        <v>0</v>
      </c>
      <c r="K6869">
        <v>0</v>
      </c>
      <c r="L6869">
        <v>1</v>
      </c>
      <c r="M6869">
        <v>102400</v>
      </c>
      <c r="N6869">
        <v>1135000</v>
      </c>
      <c r="O6869">
        <v>2365223</v>
      </c>
      <c r="P6869" t="s">
        <v>5</v>
      </c>
      <c r="Q6869" t="s">
        <v>6</v>
      </c>
      <c r="R6869" t="s">
        <v>169</v>
      </c>
      <c r="S6869" t="s">
        <v>170</v>
      </c>
      <c r="T6869">
        <v>1525950.3225806451</v>
      </c>
      <c r="U6869">
        <v>1731776</v>
      </c>
      <c r="V6869">
        <v>205825.67741935491</v>
      </c>
      <c r="W6869">
        <v>0.1348836029414564</v>
      </c>
      <c r="X6869" t="s">
        <v>197</v>
      </c>
    </row>
    <row r="6870" spans="1:24" x14ac:dyDescent="0.35">
      <c r="A6870">
        <v>3301048688</v>
      </c>
      <c r="B6870" t="s">
        <v>168</v>
      </c>
      <c r="C6870" t="s">
        <v>168</v>
      </c>
      <c r="D6870">
        <v>0</v>
      </c>
      <c r="E6870">
        <v>0</v>
      </c>
      <c r="F6870">
        <v>108</v>
      </c>
      <c r="G6870">
        <v>3160324</v>
      </c>
      <c r="H6870">
        <v>318</v>
      </c>
      <c r="I6870">
        <v>7740000</v>
      </c>
      <c r="J6870">
        <v>0</v>
      </c>
      <c r="K6870">
        <v>0</v>
      </c>
      <c r="L6870">
        <v>180</v>
      </c>
      <c r="M6870">
        <v>6712000</v>
      </c>
      <c r="N6870">
        <v>44000</v>
      </c>
      <c r="O6870">
        <v>17656324</v>
      </c>
      <c r="P6870" t="s">
        <v>5</v>
      </c>
      <c r="Q6870" t="s">
        <v>9</v>
      </c>
      <c r="R6870" t="s">
        <v>169</v>
      </c>
      <c r="S6870" t="s">
        <v>170</v>
      </c>
      <c r="T6870">
        <v>11391176.77419355</v>
      </c>
      <c r="U6870">
        <v>8465481</v>
      </c>
      <c r="V6870">
        <v>-2925695.7741935495</v>
      </c>
      <c r="W6870">
        <v>-0.25683876496602587</v>
      </c>
      <c r="X6870" t="s">
        <v>267</v>
      </c>
    </row>
    <row r="6871" spans="1:24" x14ac:dyDescent="0.35">
      <c r="A6871">
        <v>3300001183</v>
      </c>
      <c r="B6871" t="s">
        <v>168</v>
      </c>
      <c r="C6871" t="s">
        <v>168</v>
      </c>
      <c r="D6871">
        <v>0</v>
      </c>
      <c r="E6871">
        <v>0</v>
      </c>
      <c r="F6871">
        <v>44</v>
      </c>
      <c r="G6871">
        <v>1744255</v>
      </c>
      <c r="H6871">
        <v>67</v>
      </c>
      <c r="I6871">
        <v>2325000</v>
      </c>
      <c r="J6871">
        <v>0</v>
      </c>
      <c r="K6871">
        <v>0</v>
      </c>
      <c r="L6871">
        <v>59</v>
      </c>
      <c r="M6871">
        <v>3271600</v>
      </c>
      <c r="N6871">
        <v>160000</v>
      </c>
      <c r="O6871">
        <v>7500855</v>
      </c>
      <c r="P6871" t="s">
        <v>5</v>
      </c>
      <c r="Q6871" t="s">
        <v>11</v>
      </c>
      <c r="R6871" t="s">
        <v>169</v>
      </c>
      <c r="S6871" t="s">
        <v>170</v>
      </c>
      <c r="T6871">
        <v>4839261.2903225804</v>
      </c>
      <c r="U6871">
        <v>5119383</v>
      </c>
      <c r="V6871">
        <v>280121.70967741963</v>
      </c>
      <c r="W6871">
        <v>5.7885221084796434E-2</v>
      </c>
      <c r="X6871" t="s">
        <v>365</v>
      </c>
    </row>
    <row r="6872" spans="1:24" x14ac:dyDescent="0.35">
      <c r="A6872">
        <v>3301052281</v>
      </c>
      <c r="B6872" t="s">
        <v>168</v>
      </c>
      <c r="C6872" t="s">
        <v>168</v>
      </c>
      <c r="D6872">
        <v>0</v>
      </c>
      <c r="E6872">
        <v>0</v>
      </c>
      <c r="F6872">
        <v>31</v>
      </c>
      <c r="G6872">
        <v>652461</v>
      </c>
      <c r="H6872">
        <v>27</v>
      </c>
      <c r="I6872">
        <v>750000</v>
      </c>
      <c r="J6872">
        <v>0</v>
      </c>
      <c r="K6872">
        <v>0</v>
      </c>
      <c r="L6872">
        <v>0</v>
      </c>
      <c r="M6872">
        <v>0</v>
      </c>
      <c r="N6872">
        <v>150000</v>
      </c>
      <c r="O6872">
        <v>1552461</v>
      </c>
      <c r="P6872" t="s">
        <v>5</v>
      </c>
      <c r="Q6872" t="s">
        <v>13</v>
      </c>
      <c r="R6872" t="s">
        <v>169</v>
      </c>
      <c r="S6872" t="s">
        <v>170</v>
      </c>
      <c r="T6872">
        <v>1001587.7419354839</v>
      </c>
      <c r="U6872">
        <v>968177</v>
      </c>
      <c r="V6872">
        <v>-33410.741935483878</v>
      </c>
      <c r="W6872">
        <v>-3.3357778391856496E-2</v>
      </c>
      <c r="X6872" t="s">
        <v>387</v>
      </c>
    </row>
    <row r="6873" spans="1:24" x14ac:dyDescent="0.35">
      <c r="A6873">
        <v>3300000092</v>
      </c>
      <c r="B6873" t="s">
        <v>168</v>
      </c>
      <c r="C6873" t="s">
        <v>168</v>
      </c>
      <c r="D6873">
        <v>0</v>
      </c>
      <c r="E6873">
        <v>0</v>
      </c>
      <c r="F6873">
        <v>36</v>
      </c>
      <c r="G6873">
        <v>1191823</v>
      </c>
      <c r="H6873">
        <v>12</v>
      </c>
      <c r="I6873">
        <v>447000</v>
      </c>
      <c r="J6873">
        <v>0</v>
      </c>
      <c r="K6873">
        <v>0</v>
      </c>
      <c r="L6873">
        <v>13</v>
      </c>
      <c r="M6873">
        <v>811200</v>
      </c>
      <c r="N6873">
        <v>30000</v>
      </c>
      <c r="O6873">
        <v>2480023</v>
      </c>
      <c r="P6873" t="s">
        <v>5</v>
      </c>
      <c r="Q6873" t="s">
        <v>15</v>
      </c>
      <c r="R6873" t="s">
        <v>169</v>
      </c>
      <c r="S6873" t="s">
        <v>170</v>
      </c>
      <c r="T6873">
        <v>1600014.8387096773</v>
      </c>
      <c r="U6873">
        <v>1788876</v>
      </c>
      <c r="V6873">
        <v>188861.16129032266</v>
      </c>
      <c r="W6873">
        <v>0.11803713110725189</v>
      </c>
      <c r="X6873" t="s">
        <v>254</v>
      </c>
    </row>
    <row r="6874" spans="1:24" x14ac:dyDescent="0.35">
      <c r="A6874">
        <v>3300007769</v>
      </c>
      <c r="B6874" t="s">
        <v>168</v>
      </c>
      <c r="C6874" t="s">
        <v>168</v>
      </c>
      <c r="D6874">
        <v>0</v>
      </c>
      <c r="E6874">
        <v>0</v>
      </c>
      <c r="F6874">
        <v>137</v>
      </c>
      <c r="G6874">
        <v>4607850</v>
      </c>
      <c r="H6874">
        <v>78</v>
      </c>
      <c r="I6874">
        <v>3715000</v>
      </c>
      <c r="J6874">
        <v>0</v>
      </c>
      <c r="K6874">
        <v>0</v>
      </c>
      <c r="L6874">
        <v>50</v>
      </c>
      <c r="M6874">
        <v>4480000</v>
      </c>
      <c r="N6874">
        <v>394000</v>
      </c>
      <c r="O6874">
        <v>13196850</v>
      </c>
      <c r="P6874" t="s">
        <v>5</v>
      </c>
      <c r="Q6874" t="s">
        <v>14</v>
      </c>
      <c r="R6874" t="s">
        <v>169</v>
      </c>
      <c r="S6874" t="s">
        <v>170</v>
      </c>
      <c r="T6874">
        <v>8514096.7741935477</v>
      </c>
      <c r="U6874">
        <v>9464075</v>
      </c>
      <c r="V6874">
        <v>949978.22580645233</v>
      </c>
      <c r="W6874">
        <v>0.11157709983821906</v>
      </c>
      <c r="X6874" t="s">
        <v>358</v>
      </c>
    </row>
    <row r="6875" spans="1:24" x14ac:dyDescent="0.35">
      <c r="A6875">
        <v>3301005447</v>
      </c>
      <c r="B6875" t="s">
        <v>168</v>
      </c>
      <c r="C6875" t="s">
        <v>168</v>
      </c>
      <c r="D6875">
        <v>0</v>
      </c>
      <c r="E6875">
        <v>0</v>
      </c>
      <c r="F6875">
        <v>78</v>
      </c>
      <c r="G6875">
        <v>3594906</v>
      </c>
      <c r="H6875">
        <v>49</v>
      </c>
      <c r="I6875">
        <v>2440000</v>
      </c>
      <c r="J6875">
        <v>0</v>
      </c>
      <c r="K6875">
        <v>0</v>
      </c>
      <c r="L6875">
        <v>35</v>
      </c>
      <c r="M6875">
        <v>1724000</v>
      </c>
      <c r="N6875">
        <v>150000</v>
      </c>
      <c r="O6875">
        <v>7908906</v>
      </c>
      <c r="P6875" t="s">
        <v>5</v>
      </c>
      <c r="Q6875" t="s">
        <v>14</v>
      </c>
      <c r="R6875" t="s">
        <v>169</v>
      </c>
      <c r="S6875" t="s">
        <v>170</v>
      </c>
      <c r="T6875">
        <v>5102520</v>
      </c>
      <c r="U6875">
        <v>4440937</v>
      </c>
      <c r="V6875">
        <v>-661583</v>
      </c>
      <c r="W6875">
        <v>-0.12965809051213906</v>
      </c>
      <c r="X6875" t="s">
        <v>326</v>
      </c>
    </row>
    <row r="6876" spans="1:24" x14ac:dyDescent="0.35">
      <c r="A6876">
        <v>3300006294</v>
      </c>
      <c r="B6876" t="s">
        <v>168</v>
      </c>
      <c r="C6876" t="s">
        <v>168</v>
      </c>
      <c r="D6876">
        <v>0</v>
      </c>
      <c r="E6876">
        <v>0</v>
      </c>
      <c r="F6876">
        <v>0</v>
      </c>
      <c r="G6876">
        <v>0</v>
      </c>
      <c r="H6876">
        <v>13</v>
      </c>
      <c r="I6876">
        <v>118000</v>
      </c>
      <c r="J6876">
        <v>0</v>
      </c>
      <c r="K6876">
        <v>0</v>
      </c>
      <c r="L6876">
        <v>0</v>
      </c>
      <c r="M6876">
        <v>0</v>
      </c>
      <c r="N6876">
        <v>150000</v>
      </c>
      <c r="O6876">
        <v>268000</v>
      </c>
      <c r="P6876" t="s">
        <v>5</v>
      </c>
      <c r="Q6876" t="s">
        <v>14</v>
      </c>
      <c r="R6876" t="s">
        <v>169</v>
      </c>
      <c r="S6876" t="s">
        <v>170</v>
      </c>
      <c r="T6876">
        <v>172903.22580645164</v>
      </c>
      <c r="U6876">
        <v>190000</v>
      </c>
      <c r="V6876">
        <v>17096.774193548365</v>
      </c>
      <c r="W6876">
        <v>9.8880597014925131E-2</v>
      </c>
      <c r="X6876" t="s">
        <v>231</v>
      </c>
    </row>
    <row r="6877" spans="1:24" x14ac:dyDescent="0.35">
      <c r="A6877">
        <v>3301075343</v>
      </c>
      <c r="B6877" t="s">
        <v>168</v>
      </c>
      <c r="C6877" t="s">
        <v>168</v>
      </c>
      <c r="D6877">
        <v>0</v>
      </c>
      <c r="E6877">
        <v>0</v>
      </c>
      <c r="F6877">
        <v>46</v>
      </c>
      <c r="G6877">
        <v>1170145</v>
      </c>
      <c r="H6877">
        <v>7</v>
      </c>
      <c r="I6877">
        <v>390000</v>
      </c>
      <c r="J6877">
        <v>0</v>
      </c>
      <c r="K6877">
        <v>0</v>
      </c>
      <c r="L6877">
        <v>0</v>
      </c>
      <c r="M6877">
        <v>0</v>
      </c>
      <c r="N6877">
        <v>30000</v>
      </c>
      <c r="O6877">
        <v>1590145</v>
      </c>
      <c r="P6877" t="s">
        <v>5</v>
      </c>
      <c r="Q6877" t="s">
        <v>13</v>
      </c>
      <c r="R6877" t="s">
        <v>169</v>
      </c>
      <c r="S6877" t="s">
        <v>170</v>
      </c>
      <c r="T6877">
        <v>1025900</v>
      </c>
      <c r="U6877">
        <v>937872</v>
      </c>
      <c r="V6877">
        <v>-88028</v>
      </c>
      <c r="W6877">
        <v>-8.5805634077395498E-2</v>
      </c>
      <c r="X6877" t="s">
        <v>280</v>
      </c>
    </row>
    <row r="6878" spans="1:24" x14ac:dyDescent="0.35">
      <c r="A6878">
        <v>3301048982</v>
      </c>
      <c r="B6878" t="s">
        <v>168</v>
      </c>
      <c r="C6878" t="s">
        <v>168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1303300</v>
      </c>
      <c r="O6878">
        <v>1303300</v>
      </c>
      <c r="P6878" t="s">
        <v>5</v>
      </c>
      <c r="Q6878" t="s">
        <v>7</v>
      </c>
      <c r="R6878" t="s">
        <v>169</v>
      </c>
      <c r="S6878" t="s">
        <v>170</v>
      </c>
      <c r="T6878">
        <v>840838.70967741939</v>
      </c>
      <c r="U6878">
        <v>1012384</v>
      </c>
      <c r="V6878">
        <v>171545.29032258061</v>
      </c>
      <c r="W6878">
        <v>0.20401688022711584</v>
      </c>
      <c r="X6878" t="s">
        <v>236</v>
      </c>
    </row>
    <row r="6879" spans="1:24" x14ac:dyDescent="0.35">
      <c r="A6879">
        <v>3301025904</v>
      </c>
      <c r="B6879" t="s">
        <v>168</v>
      </c>
      <c r="C6879" t="s">
        <v>168</v>
      </c>
      <c r="D6879">
        <v>0</v>
      </c>
      <c r="E6879">
        <v>0</v>
      </c>
      <c r="F6879">
        <v>103</v>
      </c>
      <c r="G6879">
        <v>4643879</v>
      </c>
      <c r="H6879">
        <v>85</v>
      </c>
      <c r="I6879">
        <v>3717000</v>
      </c>
      <c r="J6879">
        <v>0</v>
      </c>
      <c r="K6879">
        <v>0</v>
      </c>
      <c r="L6879">
        <v>56</v>
      </c>
      <c r="M6879">
        <v>3334400</v>
      </c>
      <c r="N6879">
        <v>150000</v>
      </c>
      <c r="O6879">
        <v>11845279</v>
      </c>
      <c r="P6879" t="s">
        <v>5</v>
      </c>
      <c r="Q6879" t="s">
        <v>15</v>
      </c>
      <c r="R6879" t="s">
        <v>169</v>
      </c>
      <c r="S6879" t="s">
        <v>170</v>
      </c>
      <c r="T6879">
        <v>7642115.4838709673</v>
      </c>
      <c r="U6879">
        <v>6889071</v>
      </c>
      <c r="V6879">
        <v>-753044.48387096729</v>
      </c>
      <c r="W6879">
        <v>-9.8538746955643575E-2</v>
      </c>
      <c r="X6879" t="s">
        <v>329</v>
      </c>
    </row>
    <row r="6880" spans="1:24" x14ac:dyDescent="0.35">
      <c r="A6880">
        <v>3300015296</v>
      </c>
      <c r="B6880" t="s">
        <v>168</v>
      </c>
      <c r="C6880" t="s">
        <v>168</v>
      </c>
      <c r="D6880">
        <v>0</v>
      </c>
      <c r="E6880">
        <v>0</v>
      </c>
      <c r="F6880">
        <v>10</v>
      </c>
      <c r="G6880">
        <v>366786</v>
      </c>
      <c r="H6880">
        <v>11</v>
      </c>
      <c r="I6880">
        <v>190000</v>
      </c>
      <c r="J6880">
        <v>0</v>
      </c>
      <c r="K6880">
        <v>0</v>
      </c>
      <c r="L6880">
        <v>23</v>
      </c>
      <c r="M6880">
        <v>1580750</v>
      </c>
      <c r="N6880">
        <v>1188000</v>
      </c>
      <c r="O6880">
        <v>3325536</v>
      </c>
      <c r="P6880" t="s">
        <v>5</v>
      </c>
      <c r="Q6880" t="s">
        <v>8</v>
      </c>
      <c r="R6880" t="s">
        <v>169</v>
      </c>
      <c r="S6880" t="s">
        <v>170</v>
      </c>
      <c r="T6880">
        <v>2145507.0967741935</v>
      </c>
      <c r="U6880">
        <v>2680834</v>
      </c>
      <c r="V6880">
        <v>535326.90322580654</v>
      </c>
      <c r="W6880">
        <v>0.24951066534838295</v>
      </c>
      <c r="X6880" t="s">
        <v>240</v>
      </c>
    </row>
    <row r="6881" spans="1:24" x14ac:dyDescent="0.35">
      <c r="A6881">
        <v>3301076465</v>
      </c>
      <c r="B6881" t="s">
        <v>168</v>
      </c>
      <c r="C6881" t="s">
        <v>168</v>
      </c>
      <c r="D6881">
        <v>0</v>
      </c>
      <c r="E6881">
        <v>0</v>
      </c>
      <c r="F6881">
        <v>13</v>
      </c>
      <c r="G6881">
        <v>557441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362000</v>
      </c>
      <c r="O6881">
        <v>919441</v>
      </c>
      <c r="P6881" t="s">
        <v>5</v>
      </c>
      <c r="Q6881" t="s">
        <v>12</v>
      </c>
      <c r="R6881" t="s">
        <v>169</v>
      </c>
      <c r="S6881" t="s">
        <v>170</v>
      </c>
      <c r="T6881">
        <v>593187.74193548388</v>
      </c>
      <c r="U6881">
        <v>668203</v>
      </c>
      <c r="V6881">
        <v>75015.258064516122</v>
      </c>
      <c r="W6881">
        <v>0.12646124112368273</v>
      </c>
      <c r="X6881" t="s">
        <v>415</v>
      </c>
    </row>
    <row r="6882" spans="1:24" x14ac:dyDescent="0.35">
      <c r="A6882">
        <v>3300020579</v>
      </c>
      <c r="B6882" t="s">
        <v>168</v>
      </c>
      <c r="C6882" t="s">
        <v>168</v>
      </c>
      <c r="D6882">
        <v>0</v>
      </c>
      <c r="E6882">
        <v>0</v>
      </c>
      <c r="F6882">
        <v>33</v>
      </c>
      <c r="G6882">
        <v>853365</v>
      </c>
      <c r="H6882">
        <v>10</v>
      </c>
      <c r="I6882">
        <v>225000</v>
      </c>
      <c r="J6882">
        <v>0</v>
      </c>
      <c r="K6882">
        <v>0</v>
      </c>
      <c r="L6882">
        <v>18</v>
      </c>
      <c r="M6882">
        <v>900000</v>
      </c>
      <c r="N6882">
        <v>30000</v>
      </c>
      <c r="O6882">
        <v>2008365</v>
      </c>
      <c r="P6882" t="s">
        <v>5</v>
      </c>
      <c r="Q6882" t="s">
        <v>15</v>
      </c>
      <c r="R6882" t="s">
        <v>169</v>
      </c>
      <c r="S6882" t="s">
        <v>170</v>
      </c>
      <c r="T6882">
        <v>1295719.3548387098</v>
      </c>
      <c r="U6882">
        <v>592490</v>
      </c>
      <c r="V6882">
        <v>-703229.35483870981</v>
      </c>
      <c r="W6882">
        <v>-0.54273277018868593</v>
      </c>
      <c r="X6882" t="s">
        <v>254</v>
      </c>
    </row>
    <row r="6883" spans="1:24" x14ac:dyDescent="0.35">
      <c r="A6883">
        <v>3300016035</v>
      </c>
      <c r="B6883" t="s">
        <v>168</v>
      </c>
      <c r="C6883" t="s">
        <v>168</v>
      </c>
      <c r="D6883">
        <v>0</v>
      </c>
      <c r="E6883">
        <v>0</v>
      </c>
      <c r="F6883">
        <v>8</v>
      </c>
      <c r="G6883">
        <v>554992</v>
      </c>
      <c r="H6883">
        <v>0</v>
      </c>
      <c r="I6883">
        <v>0</v>
      </c>
      <c r="J6883">
        <v>0</v>
      </c>
      <c r="K6883">
        <v>0</v>
      </c>
      <c r="L6883">
        <v>7</v>
      </c>
      <c r="M6883">
        <v>1321550</v>
      </c>
      <c r="N6883">
        <v>1047000</v>
      </c>
      <c r="O6883">
        <v>2923542</v>
      </c>
      <c r="P6883" t="s">
        <v>5</v>
      </c>
      <c r="Q6883" t="s">
        <v>8</v>
      </c>
      <c r="R6883" t="s">
        <v>169</v>
      </c>
      <c r="S6883" t="s">
        <v>170</v>
      </c>
      <c r="T6883">
        <v>1886156.1290322582</v>
      </c>
      <c r="U6883">
        <v>777670</v>
      </c>
      <c r="V6883">
        <v>-1108486.1290322582</v>
      </c>
      <c r="W6883">
        <v>-0.58769584976032507</v>
      </c>
      <c r="X6883" t="s">
        <v>395</v>
      </c>
    </row>
    <row r="6884" spans="1:24" x14ac:dyDescent="0.35">
      <c r="A6884">
        <v>3301069825</v>
      </c>
      <c r="B6884" t="s">
        <v>168</v>
      </c>
      <c r="C6884" t="s">
        <v>168</v>
      </c>
      <c r="D6884">
        <v>0</v>
      </c>
      <c r="E6884">
        <v>0</v>
      </c>
      <c r="F6884">
        <v>137</v>
      </c>
      <c r="G6884">
        <v>4721890</v>
      </c>
      <c r="H6884">
        <v>43</v>
      </c>
      <c r="I6884">
        <v>1300000</v>
      </c>
      <c r="J6884">
        <v>0</v>
      </c>
      <c r="K6884">
        <v>0</v>
      </c>
      <c r="L6884">
        <v>0</v>
      </c>
      <c r="M6884">
        <v>0</v>
      </c>
      <c r="N6884">
        <v>30000</v>
      </c>
      <c r="O6884">
        <v>6051890</v>
      </c>
      <c r="P6884" t="s">
        <v>5</v>
      </c>
      <c r="Q6884" t="s">
        <v>15</v>
      </c>
      <c r="R6884" t="s">
        <v>169</v>
      </c>
      <c r="S6884" t="s">
        <v>170</v>
      </c>
      <c r="T6884">
        <v>3904445.1612903224</v>
      </c>
      <c r="U6884">
        <v>3796405</v>
      </c>
      <c r="V6884">
        <v>-108040.16129032243</v>
      </c>
      <c r="W6884">
        <v>-2.7671066394134636E-2</v>
      </c>
      <c r="X6884" t="s">
        <v>287</v>
      </c>
    </row>
    <row r="6885" spans="1:24" x14ac:dyDescent="0.35">
      <c r="A6885">
        <v>3300013678</v>
      </c>
      <c r="B6885" t="s">
        <v>168</v>
      </c>
      <c r="C6885" t="s">
        <v>168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1</v>
      </c>
      <c r="M6885">
        <v>22400</v>
      </c>
      <c r="N6885">
        <v>446100</v>
      </c>
      <c r="O6885">
        <v>468500</v>
      </c>
      <c r="P6885" t="s">
        <v>5</v>
      </c>
      <c r="Q6885" t="s">
        <v>7</v>
      </c>
      <c r="R6885" t="s">
        <v>169</v>
      </c>
      <c r="S6885" t="s">
        <v>170</v>
      </c>
      <c r="T6885">
        <v>302258.06451612903</v>
      </c>
      <c r="U6885">
        <v>541500</v>
      </c>
      <c r="V6885">
        <v>239241.93548387097</v>
      </c>
      <c r="W6885">
        <v>0.79151547491995733</v>
      </c>
      <c r="X6885" t="s">
        <v>204</v>
      </c>
    </row>
    <row r="6886" spans="1:24" x14ac:dyDescent="0.35">
      <c r="A6886">
        <v>3300026877</v>
      </c>
      <c r="B6886" t="s">
        <v>168</v>
      </c>
      <c r="C6886" t="s">
        <v>168</v>
      </c>
      <c r="D6886">
        <v>0</v>
      </c>
      <c r="E6886">
        <v>0</v>
      </c>
      <c r="F6886">
        <v>15</v>
      </c>
      <c r="G6886">
        <v>796385</v>
      </c>
      <c r="H6886">
        <v>4</v>
      </c>
      <c r="I6886">
        <v>165000</v>
      </c>
      <c r="J6886">
        <v>0</v>
      </c>
      <c r="K6886">
        <v>0</v>
      </c>
      <c r="L6886">
        <v>9</v>
      </c>
      <c r="M6886">
        <v>791600</v>
      </c>
      <c r="N6886">
        <v>150000</v>
      </c>
      <c r="O6886">
        <v>1902985</v>
      </c>
      <c r="P6886" t="s">
        <v>5</v>
      </c>
      <c r="Q6886" t="s">
        <v>14</v>
      </c>
      <c r="R6886" t="s">
        <v>169</v>
      </c>
      <c r="S6886" t="s">
        <v>170</v>
      </c>
      <c r="T6886">
        <v>1227732.2580645161</v>
      </c>
      <c r="U6886">
        <v>1141093</v>
      </c>
      <c r="V6886">
        <v>-86639.258064516122</v>
      </c>
      <c r="W6886">
        <v>-7.056852786543244E-2</v>
      </c>
      <c r="X6886" t="s">
        <v>213</v>
      </c>
    </row>
    <row r="6887" spans="1:24" x14ac:dyDescent="0.35">
      <c r="A6887">
        <v>3301071982</v>
      </c>
      <c r="B6887" t="s">
        <v>168</v>
      </c>
      <c r="C6887" t="s">
        <v>168</v>
      </c>
      <c r="D6887">
        <v>0</v>
      </c>
      <c r="E6887">
        <v>0</v>
      </c>
      <c r="F6887">
        <v>31</v>
      </c>
      <c r="G6887">
        <v>492345</v>
      </c>
      <c r="H6887">
        <v>2</v>
      </c>
      <c r="I6887">
        <v>65000</v>
      </c>
      <c r="J6887">
        <v>0</v>
      </c>
      <c r="K6887">
        <v>0</v>
      </c>
      <c r="L6887">
        <v>16</v>
      </c>
      <c r="M6887">
        <v>578400</v>
      </c>
      <c r="N6887">
        <v>888000</v>
      </c>
      <c r="O6887">
        <v>2023745</v>
      </c>
      <c r="P6887" t="s">
        <v>5</v>
      </c>
      <c r="Q6887" t="s">
        <v>17</v>
      </c>
      <c r="R6887" t="s">
        <v>169</v>
      </c>
      <c r="S6887" t="s">
        <v>170</v>
      </c>
      <c r="T6887">
        <v>1305641.935483871</v>
      </c>
      <c r="U6887">
        <v>1134297</v>
      </c>
      <c r="V6887">
        <v>-171344.93548387103</v>
      </c>
      <c r="W6887">
        <v>-0.13123424640950321</v>
      </c>
      <c r="X6887" t="s">
        <v>220</v>
      </c>
    </row>
    <row r="6888" spans="1:24" x14ac:dyDescent="0.35">
      <c r="A6888">
        <v>3301030587</v>
      </c>
      <c r="B6888" t="s">
        <v>168</v>
      </c>
      <c r="C6888" t="s">
        <v>168</v>
      </c>
      <c r="D6888">
        <v>0</v>
      </c>
      <c r="E6888">
        <v>0</v>
      </c>
      <c r="F6888">
        <v>9</v>
      </c>
      <c r="G6888">
        <v>448986</v>
      </c>
      <c r="H6888">
        <v>5</v>
      </c>
      <c r="I6888">
        <v>150000</v>
      </c>
      <c r="J6888">
        <v>0</v>
      </c>
      <c r="K6888">
        <v>0</v>
      </c>
      <c r="L6888">
        <v>0</v>
      </c>
      <c r="M6888">
        <v>0</v>
      </c>
      <c r="N6888">
        <v>1188000</v>
      </c>
      <c r="O6888">
        <v>1786986</v>
      </c>
      <c r="P6888" t="s">
        <v>5</v>
      </c>
      <c r="Q6888" t="s">
        <v>8</v>
      </c>
      <c r="R6888" t="s">
        <v>169</v>
      </c>
      <c r="S6888" t="s">
        <v>170</v>
      </c>
      <c r="T6888">
        <v>1152894.1935483871</v>
      </c>
      <c r="U6888">
        <v>1714196</v>
      </c>
      <c r="V6888">
        <v>561301.80645161285</v>
      </c>
      <c r="W6888">
        <v>0.48686324347252863</v>
      </c>
      <c r="X6888" t="s">
        <v>240</v>
      </c>
    </row>
    <row r="6889" spans="1:24" x14ac:dyDescent="0.35">
      <c r="A6889">
        <v>3301075578</v>
      </c>
      <c r="B6889" t="s">
        <v>168</v>
      </c>
      <c r="C6889" t="s">
        <v>168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1713500</v>
      </c>
      <c r="O6889">
        <v>1713500</v>
      </c>
      <c r="P6889" t="s">
        <v>5</v>
      </c>
      <c r="Q6889" t="s">
        <v>7</v>
      </c>
      <c r="R6889" t="s">
        <v>169</v>
      </c>
      <c r="S6889" t="s">
        <v>170</v>
      </c>
      <c r="T6889">
        <v>1105483.8709677421</v>
      </c>
      <c r="U6889">
        <v>696100</v>
      </c>
      <c r="V6889">
        <v>-409383.87096774206</v>
      </c>
      <c r="W6889">
        <v>-0.37032098044937267</v>
      </c>
      <c r="X6889" t="s">
        <v>394</v>
      </c>
    </row>
    <row r="6890" spans="1:24" x14ac:dyDescent="0.35">
      <c r="A6890">
        <v>6001119855</v>
      </c>
      <c r="B6890" t="s">
        <v>168</v>
      </c>
      <c r="C6890" t="s">
        <v>168</v>
      </c>
      <c r="D6890">
        <v>0</v>
      </c>
      <c r="E6890">
        <v>0</v>
      </c>
      <c r="F6890">
        <v>0</v>
      </c>
      <c r="G6890">
        <v>0</v>
      </c>
      <c r="H6890">
        <v>68</v>
      </c>
      <c r="I6890">
        <v>2885000</v>
      </c>
      <c r="J6890">
        <v>0</v>
      </c>
      <c r="K6890">
        <v>0</v>
      </c>
      <c r="L6890">
        <v>0</v>
      </c>
      <c r="M6890">
        <v>0</v>
      </c>
      <c r="N6890">
        <v>2243000</v>
      </c>
      <c r="O6890">
        <v>5128000</v>
      </c>
      <c r="P6890" t="s">
        <v>5</v>
      </c>
      <c r="Q6890" t="s">
        <v>16</v>
      </c>
      <c r="R6890" t="s">
        <v>169</v>
      </c>
      <c r="S6890" t="s">
        <v>170</v>
      </c>
      <c r="T6890">
        <v>3308387.0967741935</v>
      </c>
      <c r="U6890">
        <v>2260000</v>
      </c>
      <c r="V6890">
        <v>-1048387.0967741935</v>
      </c>
      <c r="W6890">
        <v>-0.31688767550702024</v>
      </c>
      <c r="X6890" t="s">
        <v>265</v>
      </c>
    </row>
    <row r="6891" spans="1:24" x14ac:dyDescent="0.35">
      <c r="A6891">
        <v>3301011338</v>
      </c>
      <c r="B6891" t="s">
        <v>168</v>
      </c>
      <c r="C6891" t="s">
        <v>168</v>
      </c>
      <c r="D6891">
        <v>0</v>
      </c>
      <c r="E6891">
        <v>0</v>
      </c>
      <c r="F6891">
        <v>5</v>
      </c>
      <c r="G6891">
        <v>145998</v>
      </c>
      <c r="H6891">
        <v>7</v>
      </c>
      <c r="I6891">
        <v>195000</v>
      </c>
      <c r="J6891">
        <v>0</v>
      </c>
      <c r="K6891">
        <v>0</v>
      </c>
      <c r="L6891">
        <v>0</v>
      </c>
      <c r="M6891">
        <v>0</v>
      </c>
      <c r="N6891">
        <v>330000</v>
      </c>
      <c r="O6891">
        <v>670998</v>
      </c>
      <c r="P6891" t="s">
        <v>5</v>
      </c>
      <c r="Q6891" t="s">
        <v>12</v>
      </c>
      <c r="R6891" t="s">
        <v>169</v>
      </c>
      <c r="S6891" t="s">
        <v>170</v>
      </c>
      <c r="T6891">
        <v>432901.93548387097</v>
      </c>
      <c r="U6891">
        <v>642500</v>
      </c>
      <c r="V6891">
        <v>209598.06451612903</v>
      </c>
      <c r="W6891">
        <v>0.48416984849433242</v>
      </c>
      <c r="X6891" t="s">
        <v>396</v>
      </c>
    </row>
    <row r="6892" spans="1:24" x14ac:dyDescent="0.35">
      <c r="A6892">
        <v>3300021521</v>
      </c>
      <c r="B6892" t="s">
        <v>168</v>
      </c>
      <c r="C6892" t="s">
        <v>168</v>
      </c>
      <c r="D6892">
        <v>0</v>
      </c>
      <c r="E6892">
        <v>0</v>
      </c>
      <c r="F6892">
        <v>17</v>
      </c>
      <c r="G6892">
        <v>609878</v>
      </c>
      <c r="H6892">
        <v>2</v>
      </c>
      <c r="I6892">
        <v>30000</v>
      </c>
      <c r="J6892">
        <v>0</v>
      </c>
      <c r="K6892">
        <v>0</v>
      </c>
      <c r="L6892">
        <v>0</v>
      </c>
      <c r="M6892">
        <v>0</v>
      </c>
      <c r="N6892">
        <v>150000</v>
      </c>
      <c r="O6892">
        <v>789878</v>
      </c>
      <c r="P6892" t="s">
        <v>5</v>
      </c>
      <c r="Q6892" t="s">
        <v>13</v>
      </c>
      <c r="R6892" t="s">
        <v>169</v>
      </c>
      <c r="S6892" t="s">
        <v>170</v>
      </c>
      <c r="T6892">
        <v>509598.70967741933</v>
      </c>
      <c r="U6892">
        <v>616886</v>
      </c>
      <c r="V6892">
        <v>107287.29032258067</v>
      </c>
      <c r="W6892">
        <v>0.21053289242136142</v>
      </c>
      <c r="X6892" t="s">
        <v>387</v>
      </c>
    </row>
    <row r="6893" spans="1:24" x14ac:dyDescent="0.35">
      <c r="A6893">
        <v>3301053477</v>
      </c>
      <c r="B6893" t="s">
        <v>168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 t="s">
        <v>5</v>
      </c>
      <c r="Q6893" t="s">
        <v>11</v>
      </c>
      <c r="R6893" t="s">
        <v>169</v>
      </c>
      <c r="S6893" t="s">
        <v>170</v>
      </c>
      <c r="T6893">
        <v>0</v>
      </c>
      <c r="U6893">
        <v>0</v>
      </c>
      <c r="V6893">
        <v>0</v>
      </c>
      <c r="W6893">
        <v>0</v>
      </c>
      <c r="X6893" t="s">
        <v>298</v>
      </c>
    </row>
    <row r="6894" spans="1:24" x14ac:dyDescent="0.35">
      <c r="A6894">
        <v>3300006336</v>
      </c>
      <c r="B6894" t="s">
        <v>168</v>
      </c>
      <c r="C6894" t="s">
        <v>168</v>
      </c>
      <c r="D6894">
        <v>0</v>
      </c>
      <c r="E6894">
        <v>0</v>
      </c>
      <c r="F6894">
        <v>19</v>
      </c>
      <c r="G6894">
        <v>669479</v>
      </c>
      <c r="H6894">
        <v>25</v>
      </c>
      <c r="I6894">
        <v>1123000</v>
      </c>
      <c r="J6894">
        <v>0</v>
      </c>
      <c r="K6894">
        <v>0</v>
      </c>
      <c r="L6894">
        <v>3</v>
      </c>
      <c r="M6894">
        <v>307200</v>
      </c>
      <c r="N6894">
        <v>150000</v>
      </c>
      <c r="O6894">
        <v>2249679</v>
      </c>
      <c r="P6894" t="s">
        <v>5</v>
      </c>
      <c r="Q6894" t="s">
        <v>14</v>
      </c>
      <c r="R6894" t="s">
        <v>169</v>
      </c>
      <c r="S6894" t="s">
        <v>170</v>
      </c>
      <c r="T6894">
        <v>1451405.8064516131</v>
      </c>
      <c r="U6894">
        <v>944089</v>
      </c>
      <c r="V6894">
        <v>-507316.80645161308</v>
      </c>
      <c r="W6894">
        <v>-0.34953477807278288</v>
      </c>
      <c r="X6894" t="s">
        <v>231</v>
      </c>
    </row>
    <row r="6895" spans="1:24" x14ac:dyDescent="0.35">
      <c r="A6895">
        <v>3301071621</v>
      </c>
      <c r="B6895" t="s">
        <v>168</v>
      </c>
      <c r="C6895" t="s">
        <v>168</v>
      </c>
      <c r="D6895">
        <v>0</v>
      </c>
      <c r="E6895">
        <v>0</v>
      </c>
      <c r="F6895">
        <v>143</v>
      </c>
      <c r="G6895">
        <v>4577651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30000</v>
      </c>
      <c r="O6895">
        <v>4607651</v>
      </c>
      <c r="P6895" t="s">
        <v>5</v>
      </c>
      <c r="Q6895" t="s">
        <v>14</v>
      </c>
      <c r="R6895" t="s">
        <v>169</v>
      </c>
      <c r="S6895" t="s">
        <v>170</v>
      </c>
      <c r="T6895">
        <v>2972678.064516129</v>
      </c>
      <c r="U6895">
        <v>2970126</v>
      </c>
      <c r="V6895">
        <v>-2552.0645161289722</v>
      </c>
      <c r="W6895">
        <v>-8.5850686173927215E-4</v>
      </c>
      <c r="X6895" t="s">
        <v>358</v>
      </c>
    </row>
    <row r="6896" spans="1:24" x14ac:dyDescent="0.35">
      <c r="A6896">
        <v>3301006326</v>
      </c>
      <c r="B6896" t="s">
        <v>168</v>
      </c>
      <c r="C6896" t="s">
        <v>168</v>
      </c>
      <c r="D6896">
        <v>0</v>
      </c>
      <c r="E6896">
        <v>0</v>
      </c>
      <c r="F6896">
        <v>18</v>
      </c>
      <c r="G6896">
        <v>745330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22400</v>
      </c>
      <c r="N6896">
        <v>75000</v>
      </c>
      <c r="O6896">
        <v>842730</v>
      </c>
      <c r="P6896" t="s">
        <v>5</v>
      </c>
      <c r="Q6896" t="s">
        <v>14</v>
      </c>
      <c r="R6896" t="s">
        <v>207</v>
      </c>
      <c r="S6896" t="s">
        <v>170</v>
      </c>
      <c r="T6896">
        <v>543696.77419354836</v>
      </c>
      <c r="U6896">
        <v>125496</v>
      </c>
      <c r="V6896">
        <v>-418200.77419354836</v>
      </c>
      <c r="W6896">
        <v>-0.7691801644654872</v>
      </c>
      <c r="X6896" t="s">
        <v>266</v>
      </c>
    </row>
    <row r="6897" spans="1:24" x14ac:dyDescent="0.35">
      <c r="A6897">
        <v>3300014459</v>
      </c>
      <c r="B6897" t="s">
        <v>168</v>
      </c>
      <c r="C6897" t="s">
        <v>168</v>
      </c>
      <c r="D6897">
        <v>0</v>
      </c>
      <c r="E6897">
        <v>0</v>
      </c>
      <c r="F6897">
        <v>70</v>
      </c>
      <c r="G6897">
        <v>3416539</v>
      </c>
      <c r="H6897">
        <v>24</v>
      </c>
      <c r="I6897">
        <v>970000</v>
      </c>
      <c r="J6897">
        <v>0</v>
      </c>
      <c r="K6897">
        <v>0</v>
      </c>
      <c r="L6897">
        <v>2</v>
      </c>
      <c r="M6897">
        <v>254800</v>
      </c>
      <c r="N6897">
        <v>985700</v>
      </c>
      <c r="O6897">
        <v>5627039</v>
      </c>
      <c r="P6897" t="s">
        <v>5</v>
      </c>
      <c r="Q6897" t="s">
        <v>7</v>
      </c>
      <c r="R6897" t="s">
        <v>169</v>
      </c>
      <c r="S6897" t="s">
        <v>170</v>
      </c>
      <c r="T6897">
        <v>3630347.7419354836</v>
      </c>
      <c r="U6897">
        <v>4769302</v>
      </c>
      <c r="V6897">
        <v>1138954.2580645164</v>
      </c>
      <c r="W6897">
        <v>0.31373144916891471</v>
      </c>
      <c r="X6897" t="s">
        <v>215</v>
      </c>
    </row>
    <row r="6898" spans="1:24" x14ac:dyDescent="0.35">
      <c r="A6898">
        <v>3301075560</v>
      </c>
      <c r="B6898" t="s">
        <v>168</v>
      </c>
      <c r="C6898" t="s">
        <v>168</v>
      </c>
      <c r="D6898">
        <v>0</v>
      </c>
      <c r="E6898">
        <v>0</v>
      </c>
      <c r="F6898">
        <v>0</v>
      </c>
      <c r="G6898">
        <v>0</v>
      </c>
      <c r="H6898">
        <v>15</v>
      </c>
      <c r="I6898">
        <v>555000</v>
      </c>
      <c r="J6898">
        <v>0</v>
      </c>
      <c r="K6898">
        <v>0</v>
      </c>
      <c r="L6898">
        <v>5</v>
      </c>
      <c r="M6898">
        <v>202000</v>
      </c>
      <c r="N6898">
        <v>164000</v>
      </c>
      <c r="O6898">
        <v>921000</v>
      </c>
      <c r="P6898" t="s">
        <v>5</v>
      </c>
      <c r="Q6898" t="s">
        <v>9</v>
      </c>
      <c r="R6898" t="s">
        <v>169</v>
      </c>
      <c r="S6898" t="s">
        <v>170</v>
      </c>
      <c r="T6898">
        <v>594193.54838709673</v>
      </c>
      <c r="U6898">
        <v>412400</v>
      </c>
      <c r="V6898">
        <v>-181793.54838709673</v>
      </c>
      <c r="W6898">
        <v>-0.3059500542888165</v>
      </c>
      <c r="X6898" t="s">
        <v>209</v>
      </c>
    </row>
    <row r="6899" spans="1:24" x14ac:dyDescent="0.35">
      <c r="A6899">
        <v>6001313328</v>
      </c>
      <c r="B6899" t="s">
        <v>168</v>
      </c>
      <c r="C6899" t="s">
        <v>168</v>
      </c>
      <c r="D6899">
        <v>0</v>
      </c>
      <c r="E6899">
        <v>0</v>
      </c>
      <c r="F6899">
        <v>0</v>
      </c>
      <c r="G6899">
        <v>0</v>
      </c>
      <c r="H6899">
        <v>111</v>
      </c>
      <c r="I6899">
        <v>3895000</v>
      </c>
      <c r="J6899">
        <v>0</v>
      </c>
      <c r="K6899">
        <v>0</v>
      </c>
      <c r="L6899">
        <v>1</v>
      </c>
      <c r="M6899">
        <v>52400</v>
      </c>
      <c r="N6899">
        <v>150000</v>
      </c>
      <c r="O6899">
        <v>4097400</v>
      </c>
      <c r="P6899" t="s">
        <v>5</v>
      </c>
      <c r="Q6899" t="s">
        <v>10</v>
      </c>
      <c r="R6899" t="s">
        <v>169</v>
      </c>
      <c r="S6899" t="s">
        <v>170</v>
      </c>
      <c r="T6899">
        <v>2643483.8709677421</v>
      </c>
      <c r="U6899">
        <v>2728000</v>
      </c>
      <c r="V6899">
        <v>84516.129032257944</v>
      </c>
      <c r="W6899">
        <v>3.19714941182212E-2</v>
      </c>
      <c r="X6899" t="s">
        <v>400</v>
      </c>
    </row>
    <row r="6900" spans="1:24" x14ac:dyDescent="0.35">
      <c r="A6900">
        <v>3301072962</v>
      </c>
      <c r="B6900" t="s">
        <v>168</v>
      </c>
      <c r="C6900" t="s">
        <v>168</v>
      </c>
      <c r="D6900">
        <v>0</v>
      </c>
      <c r="E6900">
        <v>0</v>
      </c>
      <c r="F6900">
        <v>55</v>
      </c>
      <c r="G6900">
        <v>1812936</v>
      </c>
      <c r="H6900">
        <v>85</v>
      </c>
      <c r="I6900">
        <v>2131000</v>
      </c>
      <c r="J6900">
        <v>0</v>
      </c>
      <c r="K6900">
        <v>0</v>
      </c>
      <c r="L6900">
        <v>21</v>
      </c>
      <c r="M6900">
        <v>839200</v>
      </c>
      <c r="N6900">
        <v>134000</v>
      </c>
      <c r="O6900">
        <v>4917136</v>
      </c>
      <c r="P6900" t="s">
        <v>5</v>
      </c>
      <c r="Q6900" t="s">
        <v>11</v>
      </c>
      <c r="R6900" t="s">
        <v>169</v>
      </c>
      <c r="S6900" t="s">
        <v>170</v>
      </c>
      <c r="T6900">
        <v>3172345.8064516126</v>
      </c>
      <c r="U6900">
        <v>3619052</v>
      </c>
      <c r="V6900">
        <v>446706.19354838738</v>
      </c>
      <c r="W6900">
        <v>0.14081257870435149</v>
      </c>
      <c r="X6900" t="s">
        <v>210</v>
      </c>
    </row>
    <row r="6901" spans="1:24" x14ac:dyDescent="0.35">
      <c r="A6901">
        <v>3300010199</v>
      </c>
      <c r="B6901" t="s">
        <v>168</v>
      </c>
      <c r="C6901" t="s">
        <v>168</v>
      </c>
      <c r="D6901">
        <v>0</v>
      </c>
      <c r="E6901">
        <v>0</v>
      </c>
      <c r="F6901">
        <v>122</v>
      </c>
      <c r="G6901">
        <v>4952644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330000</v>
      </c>
      <c r="O6901">
        <v>5282644</v>
      </c>
      <c r="P6901" t="s">
        <v>5</v>
      </c>
      <c r="Q6901" t="s">
        <v>12</v>
      </c>
      <c r="R6901" t="s">
        <v>169</v>
      </c>
      <c r="S6901" t="s">
        <v>170</v>
      </c>
      <c r="T6901">
        <v>3408157.4193548388</v>
      </c>
      <c r="U6901">
        <v>4413665</v>
      </c>
      <c r="V6901">
        <v>1005507.5806451612</v>
      </c>
      <c r="W6901">
        <v>0.29502967642718292</v>
      </c>
      <c r="X6901" t="s">
        <v>410</v>
      </c>
    </row>
    <row r="6902" spans="1:24" x14ac:dyDescent="0.35">
      <c r="A6902">
        <v>3300022404</v>
      </c>
      <c r="B6902" t="s">
        <v>168</v>
      </c>
      <c r="C6902" t="s">
        <v>168</v>
      </c>
      <c r="D6902">
        <v>0</v>
      </c>
      <c r="E6902">
        <v>0</v>
      </c>
      <c r="F6902">
        <v>113</v>
      </c>
      <c r="G6902">
        <v>3715078</v>
      </c>
      <c r="H6902">
        <v>25</v>
      </c>
      <c r="I6902">
        <v>970000</v>
      </c>
      <c r="J6902">
        <v>0</v>
      </c>
      <c r="K6902">
        <v>0</v>
      </c>
      <c r="L6902">
        <v>24</v>
      </c>
      <c r="M6902">
        <v>887600</v>
      </c>
      <c r="N6902">
        <v>150000</v>
      </c>
      <c r="O6902">
        <v>5722678</v>
      </c>
      <c r="P6902" t="s">
        <v>5</v>
      </c>
      <c r="Q6902" t="s">
        <v>14</v>
      </c>
      <c r="R6902" t="s">
        <v>207</v>
      </c>
      <c r="S6902" t="s">
        <v>170</v>
      </c>
      <c r="T6902">
        <v>3692050.3225806453</v>
      </c>
      <c r="U6902">
        <v>5197588</v>
      </c>
      <c r="V6902">
        <v>1505537.6774193547</v>
      </c>
      <c r="W6902">
        <v>0.40777821152963689</v>
      </c>
      <c r="X6902" t="s">
        <v>358</v>
      </c>
    </row>
    <row r="6903" spans="1:24" x14ac:dyDescent="0.35">
      <c r="A6903">
        <v>3301072760</v>
      </c>
      <c r="B6903" t="s">
        <v>168</v>
      </c>
      <c r="C6903" t="s">
        <v>168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212500</v>
      </c>
      <c r="O6903">
        <v>212500</v>
      </c>
      <c r="P6903" t="s">
        <v>5</v>
      </c>
      <c r="Q6903" t="s">
        <v>12</v>
      </c>
      <c r="R6903" t="s">
        <v>169</v>
      </c>
      <c r="S6903" t="s">
        <v>170</v>
      </c>
      <c r="T6903">
        <v>137096.77419354839</v>
      </c>
      <c r="U6903">
        <v>377500</v>
      </c>
      <c r="V6903">
        <v>240403.22580645161</v>
      </c>
      <c r="W6903">
        <v>1.7535294117647058</v>
      </c>
      <c r="X6903" t="s">
        <v>361</v>
      </c>
    </row>
    <row r="6904" spans="1:24" x14ac:dyDescent="0.35">
      <c r="A6904">
        <v>3301038502</v>
      </c>
      <c r="B6904" t="s">
        <v>168</v>
      </c>
      <c r="C6904" t="s">
        <v>168</v>
      </c>
      <c r="D6904">
        <v>0</v>
      </c>
      <c r="E6904">
        <v>0</v>
      </c>
      <c r="F6904">
        <v>61</v>
      </c>
      <c r="G6904">
        <v>2554883</v>
      </c>
      <c r="H6904">
        <v>42</v>
      </c>
      <c r="I6904">
        <v>1470000</v>
      </c>
      <c r="J6904">
        <v>0</v>
      </c>
      <c r="K6904">
        <v>0</v>
      </c>
      <c r="L6904">
        <v>14</v>
      </c>
      <c r="M6904">
        <v>783600</v>
      </c>
      <c r="N6904">
        <v>150000</v>
      </c>
      <c r="O6904">
        <v>4958483</v>
      </c>
      <c r="P6904" t="s">
        <v>5</v>
      </c>
      <c r="Q6904" t="s">
        <v>15</v>
      </c>
      <c r="R6904" t="s">
        <v>169</v>
      </c>
      <c r="S6904" t="s">
        <v>170</v>
      </c>
      <c r="T6904">
        <v>3199021.2903225804</v>
      </c>
      <c r="U6904">
        <v>2471162</v>
      </c>
      <c r="V6904">
        <v>-727859.29032258037</v>
      </c>
      <c r="W6904">
        <v>-0.22752561620156808</v>
      </c>
      <c r="X6904" t="s">
        <v>179</v>
      </c>
    </row>
    <row r="6905" spans="1:24" x14ac:dyDescent="0.35">
      <c r="A6905">
        <v>3301062021</v>
      </c>
      <c r="B6905" t="s">
        <v>168</v>
      </c>
      <c r="C6905" t="s">
        <v>168</v>
      </c>
      <c r="D6905">
        <v>0</v>
      </c>
      <c r="E6905">
        <v>0</v>
      </c>
      <c r="F6905">
        <v>12</v>
      </c>
      <c r="G6905">
        <v>920453</v>
      </c>
      <c r="H6905">
        <v>6</v>
      </c>
      <c r="I6905">
        <v>205000</v>
      </c>
      <c r="J6905">
        <v>0</v>
      </c>
      <c r="K6905">
        <v>0</v>
      </c>
      <c r="L6905">
        <v>6</v>
      </c>
      <c r="M6905">
        <v>590900</v>
      </c>
      <c r="N6905">
        <v>1855300</v>
      </c>
      <c r="O6905">
        <v>3571653</v>
      </c>
      <c r="P6905" t="s">
        <v>5</v>
      </c>
      <c r="Q6905" t="s">
        <v>7</v>
      </c>
      <c r="R6905" t="s">
        <v>169</v>
      </c>
      <c r="S6905" t="s">
        <v>170</v>
      </c>
      <c r="T6905">
        <v>2304292.2580645159</v>
      </c>
      <c r="U6905">
        <v>3142092</v>
      </c>
      <c r="V6905">
        <v>837799.74193548411</v>
      </c>
      <c r="W6905">
        <v>0.36358224049200771</v>
      </c>
      <c r="X6905" t="s">
        <v>203</v>
      </c>
    </row>
    <row r="6906" spans="1:24" x14ac:dyDescent="0.35">
      <c r="A6906">
        <v>3301025868</v>
      </c>
      <c r="B6906" t="s">
        <v>168</v>
      </c>
      <c r="C6906" t="s">
        <v>168</v>
      </c>
      <c r="D6906">
        <v>0</v>
      </c>
      <c r="E6906">
        <v>0</v>
      </c>
      <c r="F6906">
        <v>174</v>
      </c>
      <c r="G6906">
        <v>4446108</v>
      </c>
      <c r="H6906">
        <v>104</v>
      </c>
      <c r="I6906">
        <v>2860000</v>
      </c>
      <c r="J6906">
        <v>0</v>
      </c>
      <c r="K6906">
        <v>0</v>
      </c>
      <c r="L6906">
        <v>39</v>
      </c>
      <c r="M6906">
        <v>1353600</v>
      </c>
      <c r="N6906">
        <v>171000</v>
      </c>
      <c r="O6906">
        <v>8830708</v>
      </c>
      <c r="P6906" t="s">
        <v>5</v>
      </c>
      <c r="Q6906" t="s">
        <v>13</v>
      </c>
      <c r="R6906" t="s">
        <v>169</v>
      </c>
      <c r="S6906" t="s">
        <v>170</v>
      </c>
      <c r="T6906">
        <v>5697230.9677419355</v>
      </c>
      <c r="U6906">
        <v>6245651</v>
      </c>
      <c r="V6906">
        <v>548420.03225806449</v>
      </c>
      <c r="W6906">
        <v>9.6260803777001858E-2</v>
      </c>
      <c r="X6906" t="s">
        <v>242</v>
      </c>
    </row>
    <row r="6907" spans="1:24" x14ac:dyDescent="0.35">
      <c r="A6907">
        <v>3300007426</v>
      </c>
      <c r="B6907" t="s">
        <v>168</v>
      </c>
      <c r="C6907" t="s">
        <v>168</v>
      </c>
      <c r="D6907">
        <v>0</v>
      </c>
      <c r="E6907">
        <v>0</v>
      </c>
      <c r="F6907">
        <v>40</v>
      </c>
      <c r="G6907">
        <v>1443953</v>
      </c>
      <c r="H6907">
        <v>51</v>
      </c>
      <c r="I6907">
        <v>2015000</v>
      </c>
      <c r="J6907">
        <v>0</v>
      </c>
      <c r="K6907">
        <v>0</v>
      </c>
      <c r="L6907">
        <v>17</v>
      </c>
      <c r="M6907">
        <v>2270800</v>
      </c>
      <c r="N6907">
        <v>164000</v>
      </c>
      <c r="O6907">
        <v>5893753</v>
      </c>
      <c r="P6907" t="s">
        <v>5</v>
      </c>
      <c r="Q6907" t="s">
        <v>9</v>
      </c>
      <c r="R6907" t="s">
        <v>169</v>
      </c>
      <c r="S6907" t="s">
        <v>170</v>
      </c>
      <c r="T6907">
        <v>3802421.2903225804</v>
      </c>
      <c r="U6907">
        <v>4395862</v>
      </c>
      <c r="V6907">
        <v>593440.70967741963</v>
      </c>
      <c r="W6907">
        <v>0.15606916340063792</v>
      </c>
      <c r="X6907" t="s">
        <v>243</v>
      </c>
    </row>
    <row r="6908" spans="1:24" x14ac:dyDescent="0.35">
      <c r="A6908">
        <v>3301074791</v>
      </c>
      <c r="B6908" t="s">
        <v>168</v>
      </c>
      <c r="C6908" t="s">
        <v>168</v>
      </c>
      <c r="D6908">
        <v>0</v>
      </c>
      <c r="E6908">
        <v>0</v>
      </c>
      <c r="F6908">
        <v>1</v>
      </c>
      <c r="G6908">
        <v>25700</v>
      </c>
      <c r="H6908">
        <v>1</v>
      </c>
      <c r="I6908">
        <v>2000</v>
      </c>
      <c r="J6908">
        <v>0</v>
      </c>
      <c r="K6908">
        <v>0</v>
      </c>
      <c r="L6908">
        <v>0</v>
      </c>
      <c r="M6908">
        <v>0</v>
      </c>
      <c r="N6908">
        <v>330000</v>
      </c>
      <c r="O6908">
        <v>357700</v>
      </c>
      <c r="P6908" t="s">
        <v>5</v>
      </c>
      <c r="Q6908" t="s">
        <v>12</v>
      </c>
      <c r="R6908" t="s">
        <v>169</v>
      </c>
      <c r="S6908" t="s">
        <v>170</v>
      </c>
      <c r="T6908">
        <v>230774.19354838709</v>
      </c>
      <c r="U6908">
        <v>274500</v>
      </c>
      <c r="V6908">
        <v>43725.806451612909</v>
      </c>
      <c r="W6908">
        <v>0.18947441990494829</v>
      </c>
      <c r="X6908" t="s">
        <v>205</v>
      </c>
    </row>
    <row r="6909" spans="1:24" x14ac:dyDescent="0.35">
      <c r="A6909">
        <v>3301073157</v>
      </c>
      <c r="B6909" t="s">
        <v>168</v>
      </c>
      <c r="C6909" t="s">
        <v>168</v>
      </c>
      <c r="D6909">
        <v>0</v>
      </c>
      <c r="E6909">
        <v>0</v>
      </c>
      <c r="F6909">
        <v>13</v>
      </c>
      <c r="G6909">
        <v>431486</v>
      </c>
      <c r="H6909">
        <v>7</v>
      </c>
      <c r="I6909">
        <v>175000</v>
      </c>
      <c r="J6909">
        <v>0</v>
      </c>
      <c r="K6909">
        <v>0</v>
      </c>
      <c r="L6909">
        <v>9</v>
      </c>
      <c r="M6909">
        <v>371600</v>
      </c>
      <c r="N6909">
        <v>150000</v>
      </c>
      <c r="O6909">
        <v>1128086</v>
      </c>
      <c r="P6909" t="s">
        <v>5</v>
      </c>
      <c r="Q6909" t="s">
        <v>14</v>
      </c>
      <c r="R6909" t="s">
        <v>169</v>
      </c>
      <c r="S6909" t="s">
        <v>170</v>
      </c>
      <c r="T6909">
        <v>727797.41935483867</v>
      </c>
      <c r="U6909">
        <v>1332783</v>
      </c>
      <c r="V6909">
        <v>604985.58064516133</v>
      </c>
      <c r="W6909">
        <v>0.83125546279273044</v>
      </c>
      <c r="X6909" t="s">
        <v>366</v>
      </c>
    </row>
    <row r="6910" spans="1:24" x14ac:dyDescent="0.35">
      <c r="A6910">
        <v>3300014335</v>
      </c>
      <c r="B6910" t="s">
        <v>168</v>
      </c>
      <c r="C6910" t="s">
        <v>168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4337500</v>
      </c>
      <c r="O6910">
        <v>4337500</v>
      </c>
      <c r="P6910" t="s">
        <v>5</v>
      </c>
      <c r="Q6910" t="s">
        <v>7</v>
      </c>
      <c r="R6910" t="s">
        <v>169</v>
      </c>
      <c r="S6910" t="s">
        <v>170</v>
      </c>
      <c r="T6910">
        <v>2798387.0967741935</v>
      </c>
      <c r="U6910">
        <v>3059100</v>
      </c>
      <c r="V6910">
        <v>260712.90322580654</v>
      </c>
      <c r="W6910">
        <v>9.3165417867435263E-2</v>
      </c>
      <c r="X6910" t="s">
        <v>201</v>
      </c>
    </row>
    <row r="6911" spans="1:24" x14ac:dyDescent="0.35">
      <c r="A6911">
        <v>3301046499</v>
      </c>
      <c r="B6911" t="s">
        <v>168</v>
      </c>
      <c r="C6911" t="s">
        <v>168</v>
      </c>
      <c r="D6911">
        <v>0</v>
      </c>
      <c r="E6911">
        <v>0</v>
      </c>
      <c r="F6911">
        <v>2</v>
      </c>
      <c r="G6911">
        <v>116074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667500</v>
      </c>
      <c r="O6911">
        <v>783574</v>
      </c>
      <c r="P6911" t="s">
        <v>5</v>
      </c>
      <c r="Q6911" t="s">
        <v>12</v>
      </c>
      <c r="R6911" t="s">
        <v>169</v>
      </c>
      <c r="S6911" t="s">
        <v>170</v>
      </c>
      <c r="T6911">
        <v>505531.61290322582</v>
      </c>
      <c r="U6911">
        <v>390700</v>
      </c>
      <c r="V6911">
        <v>-114831.61290322582</v>
      </c>
      <c r="W6911">
        <v>-0.22715021172218575</v>
      </c>
      <c r="X6911" t="s">
        <v>188</v>
      </c>
    </row>
    <row r="6912" spans="1:24" x14ac:dyDescent="0.35">
      <c r="A6912">
        <v>3300011776</v>
      </c>
      <c r="B6912" t="s">
        <v>168</v>
      </c>
      <c r="C6912" t="s">
        <v>168</v>
      </c>
      <c r="D6912">
        <v>0</v>
      </c>
      <c r="E6912">
        <v>0</v>
      </c>
      <c r="F6912">
        <v>74</v>
      </c>
      <c r="G6912">
        <v>3962237</v>
      </c>
      <c r="H6912">
        <v>21</v>
      </c>
      <c r="I6912">
        <v>1175000</v>
      </c>
      <c r="J6912">
        <v>0</v>
      </c>
      <c r="K6912">
        <v>0</v>
      </c>
      <c r="L6912">
        <v>0</v>
      </c>
      <c r="M6912">
        <v>0</v>
      </c>
      <c r="N6912">
        <v>275000</v>
      </c>
      <c r="O6912">
        <v>5412237</v>
      </c>
      <c r="P6912" t="s">
        <v>5</v>
      </c>
      <c r="Q6912" t="s">
        <v>12</v>
      </c>
      <c r="R6912" t="s">
        <v>169</v>
      </c>
      <c r="S6912" t="s">
        <v>170</v>
      </c>
      <c r="T6912">
        <v>3491765.8064516126</v>
      </c>
      <c r="U6912">
        <v>2203224</v>
      </c>
      <c r="V6912">
        <v>-1288541.8064516126</v>
      </c>
      <c r="W6912">
        <v>-0.36902297515796145</v>
      </c>
      <c r="X6912" t="s">
        <v>294</v>
      </c>
    </row>
    <row r="6913" spans="1:24" x14ac:dyDescent="0.35">
      <c r="A6913">
        <v>3301068990</v>
      </c>
      <c r="B6913" t="s">
        <v>168</v>
      </c>
      <c r="C6913" t="s">
        <v>168</v>
      </c>
      <c r="D6913">
        <v>0</v>
      </c>
      <c r="E6913">
        <v>0</v>
      </c>
      <c r="F6913">
        <v>0</v>
      </c>
      <c r="G6913">
        <v>0</v>
      </c>
      <c r="H6913">
        <v>2</v>
      </c>
      <c r="I6913">
        <v>4000</v>
      </c>
      <c r="J6913">
        <v>0</v>
      </c>
      <c r="K6913">
        <v>0</v>
      </c>
      <c r="L6913">
        <v>0</v>
      </c>
      <c r="M6913">
        <v>0</v>
      </c>
      <c r="N6913">
        <v>60000</v>
      </c>
      <c r="O6913">
        <v>64000</v>
      </c>
      <c r="P6913" t="s">
        <v>5</v>
      </c>
      <c r="Q6913" t="s">
        <v>11</v>
      </c>
      <c r="R6913" t="s">
        <v>169</v>
      </c>
      <c r="S6913" t="s">
        <v>170</v>
      </c>
      <c r="T6913">
        <v>41290.322580645159</v>
      </c>
      <c r="U6913">
        <v>60000</v>
      </c>
      <c r="V6913">
        <v>18709.677419354841</v>
      </c>
      <c r="W6913">
        <v>0.453125</v>
      </c>
      <c r="X6913" t="s">
        <v>376</v>
      </c>
    </row>
    <row r="6914" spans="1:24" x14ac:dyDescent="0.35">
      <c r="A6914">
        <v>3301000334</v>
      </c>
      <c r="B6914" t="s">
        <v>168</v>
      </c>
      <c r="C6914" t="s">
        <v>168</v>
      </c>
      <c r="D6914">
        <v>0</v>
      </c>
      <c r="E6914">
        <v>0</v>
      </c>
      <c r="F6914">
        <v>1638</v>
      </c>
      <c r="G6914">
        <v>76470731</v>
      </c>
      <c r="H6914">
        <v>533</v>
      </c>
      <c r="I6914">
        <v>18910000</v>
      </c>
      <c r="J6914">
        <v>0</v>
      </c>
      <c r="K6914">
        <v>0</v>
      </c>
      <c r="L6914">
        <v>388</v>
      </c>
      <c r="M6914">
        <v>27711200</v>
      </c>
      <c r="N6914">
        <v>561300</v>
      </c>
      <c r="O6914">
        <v>123653231</v>
      </c>
      <c r="P6914" t="s">
        <v>5</v>
      </c>
      <c r="Q6914" t="s">
        <v>17</v>
      </c>
      <c r="R6914" t="s">
        <v>169</v>
      </c>
      <c r="S6914" t="s">
        <v>170</v>
      </c>
      <c r="T6914">
        <v>79776278.064516127</v>
      </c>
      <c r="U6914">
        <v>79470874</v>
      </c>
      <c r="V6914">
        <v>-305404.06451612711</v>
      </c>
      <c r="W6914">
        <v>-3.828256618704895E-3</v>
      </c>
      <c r="X6914" t="s">
        <v>220</v>
      </c>
    </row>
    <row r="6915" spans="1:24" x14ac:dyDescent="0.35">
      <c r="A6915">
        <v>3301074040</v>
      </c>
      <c r="B6915" t="s">
        <v>168</v>
      </c>
      <c r="C6915" t="s">
        <v>168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918000</v>
      </c>
      <c r="O6915">
        <v>918000</v>
      </c>
      <c r="P6915" t="s">
        <v>5</v>
      </c>
      <c r="Q6915" t="s">
        <v>16</v>
      </c>
      <c r="R6915" t="s">
        <v>169</v>
      </c>
      <c r="S6915" t="s">
        <v>170</v>
      </c>
      <c r="T6915">
        <v>592258.06451612897</v>
      </c>
      <c r="U6915">
        <v>999570</v>
      </c>
      <c r="V6915">
        <v>407311.93548387103</v>
      </c>
      <c r="W6915">
        <v>0.68772712418300674</v>
      </c>
      <c r="X6915" t="s">
        <v>234</v>
      </c>
    </row>
    <row r="6916" spans="1:24" x14ac:dyDescent="0.35">
      <c r="A6916">
        <v>3300014495</v>
      </c>
      <c r="B6916" t="s">
        <v>168</v>
      </c>
      <c r="C6916" t="s">
        <v>168</v>
      </c>
      <c r="D6916">
        <v>0</v>
      </c>
      <c r="E6916">
        <v>0</v>
      </c>
      <c r="F6916">
        <v>238</v>
      </c>
      <c r="G6916">
        <v>11479027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506000</v>
      </c>
      <c r="O6916">
        <v>11985027</v>
      </c>
      <c r="P6916" t="s">
        <v>5</v>
      </c>
      <c r="Q6916" t="s">
        <v>8</v>
      </c>
      <c r="R6916" t="s">
        <v>169</v>
      </c>
      <c r="S6916" t="s">
        <v>170</v>
      </c>
      <c r="T6916">
        <v>7732275.4838709673</v>
      </c>
      <c r="U6916">
        <v>8867164</v>
      </c>
      <c r="V6916">
        <v>1134888.5161290327</v>
      </c>
      <c r="W6916">
        <v>0.14677290255583086</v>
      </c>
      <c r="X6916" t="s">
        <v>336</v>
      </c>
    </row>
    <row r="6917" spans="1:24" x14ac:dyDescent="0.35">
      <c r="A6917">
        <v>3301012154</v>
      </c>
      <c r="B6917" t="s">
        <v>168</v>
      </c>
      <c r="C6917" t="s">
        <v>168</v>
      </c>
      <c r="D6917">
        <v>0</v>
      </c>
      <c r="E6917">
        <v>0</v>
      </c>
      <c r="F6917">
        <v>235</v>
      </c>
      <c r="G6917">
        <v>12916200</v>
      </c>
      <c r="H6917">
        <v>224</v>
      </c>
      <c r="I6917">
        <v>5610000</v>
      </c>
      <c r="J6917">
        <v>0</v>
      </c>
      <c r="K6917">
        <v>0</v>
      </c>
      <c r="L6917">
        <v>187</v>
      </c>
      <c r="M6917">
        <v>10028800</v>
      </c>
      <c r="N6917">
        <v>1188000</v>
      </c>
      <c r="O6917">
        <v>29743000</v>
      </c>
      <c r="P6917" t="s">
        <v>5</v>
      </c>
      <c r="Q6917" t="s">
        <v>8</v>
      </c>
      <c r="R6917" t="s">
        <v>169</v>
      </c>
      <c r="S6917" t="s">
        <v>170</v>
      </c>
      <c r="T6917">
        <v>19189032.258064516</v>
      </c>
      <c r="U6917">
        <v>19446972</v>
      </c>
      <c r="V6917">
        <v>257939.74193548411</v>
      </c>
      <c r="W6917">
        <v>1.3442040143899492E-2</v>
      </c>
      <c r="X6917" t="s">
        <v>227</v>
      </c>
    </row>
    <row r="6918" spans="1:24" x14ac:dyDescent="0.35">
      <c r="A6918">
        <v>3300006586</v>
      </c>
      <c r="B6918" t="s">
        <v>168</v>
      </c>
      <c r="C6918" t="s">
        <v>168</v>
      </c>
      <c r="D6918">
        <v>0</v>
      </c>
      <c r="E6918">
        <v>0</v>
      </c>
      <c r="F6918">
        <v>27</v>
      </c>
      <c r="G6918">
        <v>1251973</v>
      </c>
      <c r="H6918">
        <v>22</v>
      </c>
      <c r="I6918">
        <v>1660000</v>
      </c>
      <c r="J6918">
        <v>0</v>
      </c>
      <c r="K6918">
        <v>0</v>
      </c>
      <c r="L6918">
        <v>18</v>
      </c>
      <c r="M6918">
        <v>5801200</v>
      </c>
      <c r="N6918">
        <v>30000</v>
      </c>
      <c r="O6918">
        <v>8743173</v>
      </c>
      <c r="P6918" t="s">
        <v>5</v>
      </c>
      <c r="Q6918" t="s">
        <v>14</v>
      </c>
      <c r="R6918" t="s">
        <v>169</v>
      </c>
      <c r="S6918" t="s">
        <v>170</v>
      </c>
      <c r="T6918">
        <v>5640756.7741935477</v>
      </c>
      <c r="U6918">
        <v>3710891</v>
      </c>
      <c r="V6918">
        <v>-1929865.7741935477</v>
      </c>
      <c r="W6918">
        <v>-0.3421288758669192</v>
      </c>
      <c r="X6918" t="s">
        <v>358</v>
      </c>
    </row>
    <row r="6919" spans="1:24" x14ac:dyDescent="0.35">
      <c r="A6919">
        <v>3300014110</v>
      </c>
      <c r="B6919" t="s">
        <v>168</v>
      </c>
      <c r="C6919" t="s">
        <v>168</v>
      </c>
      <c r="D6919">
        <v>0</v>
      </c>
      <c r="E6919">
        <v>0</v>
      </c>
      <c r="F6919">
        <v>112</v>
      </c>
      <c r="G6919">
        <v>4761794</v>
      </c>
      <c r="H6919">
        <v>0</v>
      </c>
      <c r="I6919">
        <v>0</v>
      </c>
      <c r="J6919">
        <v>0</v>
      </c>
      <c r="K6919">
        <v>0</v>
      </c>
      <c r="L6919">
        <v>1</v>
      </c>
      <c r="M6919">
        <v>202400</v>
      </c>
      <c r="N6919">
        <v>866100</v>
      </c>
      <c r="O6919">
        <v>5830294</v>
      </c>
      <c r="P6919" t="s">
        <v>5</v>
      </c>
      <c r="Q6919" t="s">
        <v>7</v>
      </c>
      <c r="R6919" t="s">
        <v>169</v>
      </c>
      <c r="S6919" t="s">
        <v>170</v>
      </c>
      <c r="T6919">
        <v>3761480</v>
      </c>
      <c r="U6919">
        <v>4170539</v>
      </c>
      <c r="V6919">
        <v>409059</v>
      </c>
      <c r="W6919">
        <v>0.1087494815870349</v>
      </c>
      <c r="X6919" t="s">
        <v>176</v>
      </c>
    </row>
    <row r="6920" spans="1:24" x14ac:dyDescent="0.35">
      <c r="A6920">
        <v>3300008739</v>
      </c>
      <c r="B6920" t="s">
        <v>168</v>
      </c>
      <c r="C6920" t="s">
        <v>168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397500</v>
      </c>
      <c r="O6920">
        <v>397500</v>
      </c>
      <c r="P6920" t="s">
        <v>5</v>
      </c>
      <c r="Q6920" t="s">
        <v>12</v>
      </c>
      <c r="R6920" t="s">
        <v>169</v>
      </c>
      <c r="S6920" t="s">
        <v>170</v>
      </c>
      <c r="T6920">
        <v>256451.61290322579</v>
      </c>
      <c r="U6920">
        <v>455000</v>
      </c>
      <c r="V6920">
        <v>198548.38709677421</v>
      </c>
      <c r="W6920">
        <v>0.77421383647798758</v>
      </c>
      <c r="X6920" t="s">
        <v>174</v>
      </c>
    </row>
    <row r="6921" spans="1:24" x14ac:dyDescent="0.35">
      <c r="A6921">
        <v>3301072131</v>
      </c>
      <c r="B6921" t="s">
        <v>168</v>
      </c>
      <c r="C6921" t="s">
        <v>168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330000</v>
      </c>
      <c r="O6921">
        <v>330000</v>
      </c>
      <c r="P6921" t="s">
        <v>5</v>
      </c>
      <c r="Q6921" t="s">
        <v>12</v>
      </c>
      <c r="R6921" t="s">
        <v>169</v>
      </c>
      <c r="S6921" t="s">
        <v>170</v>
      </c>
      <c r="T6921">
        <v>212903.22580645164</v>
      </c>
      <c r="U6921">
        <v>430000</v>
      </c>
      <c r="V6921">
        <v>217096.77419354836</v>
      </c>
      <c r="W6921">
        <v>1.0196969696969695</v>
      </c>
      <c r="X6921" t="s">
        <v>390</v>
      </c>
    </row>
    <row r="6922" spans="1:24" x14ac:dyDescent="0.35">
      <c r="A6922">
        <v>3301030069</v>
      </c>
      <c r="B6922" t="s">
        <v>168</v>
      </c>
      <c r="C6922" t="s">
        <v>168</v>
      </c>
      <c r="D6922">
        <v>0</v>
      </c>
      <c r="E6922">
        <v>0</v>
      </c>
      <c r="F6922">
        <v>138</v>
      </c>
      <c r="G6922">
        <v>3115046</v>
      </c>
      <c r="H6922">
        <v>43</v>
      </c>
      <c r="I6922">
        <v>1239000</v>
      </c>
      <c r="J6922">
        <v>0</v>
      </c>
      <c r="K6922">
        <v>0</v>
      </c>
      <c r="L6922">
        <v>5</v>
      </c>
      <c r="M6922">
        <v>282000</v>
      </c>
      <c r="N6922">
        <v>150000</v>
      </c>
      <c r="O6922">
        <v>4786046</v>
      </c>
      <c r="P6922" t="s">
        <v>5</v>
      </c>
      <c r="Q6922" t="s">
        <v>13</v>
      </c>
      <c r="R6922" t="s">
        <v>169</v>
      </c>
      <c r="S6922" t="s">
        <v>170</v>
      </c>
      <c r="T6922">
        <v>3087771.6129032262</v>
      </c>
      <c r="U6922">
        <v>3866581</v>
      </c>
      <c r="V6922">
        <v>778809.38709677383</v>
      </c>
      <c r="W6922">
        <v>0.25222376675861446</v>
      </c>
      <c r="X6922" t="s">
        <v>399</v>
      </c>
    </row>
    <row r="6923" spans="1:24" x14ac:dyDescent="0.35">
      <c r="A6923">
        <v>3300026903</v>
      </c>
      <c r="B6923" t="s">
        <v>168</v>
      </c>
      <c r="C6923" t="s">
        <v>168</v>
      </c>
      <c r="D6923">
        <v>0</v>
      </c>
      <c r="E6923">
        <v>0</v>
      </c>
      <c r="F6923">
        <v>159</v>
      </c>
      <c r="G6923">
        <v>5987323</v>
      </c>
      <c r="H6923">
        <v>70</v>
      </c>
      <c r="I6923">
        <v>3676000</v>
      </c>
      <c r="J6923">
        <v>0</v>
      </c>
      <c r="K6923">
        <v>0</v>
      </c>
      <c r="L6923">
        <v>0</v>
      </c>
      <c r="M6923">
        <v>0</v>
      </c>
      <c r="N6923">
        <v>165000</v>
      </c>
      <c r="O6923">
        <v>9828323</v>
      </c>
      <c r="P6923" t="s">
        <v>5</v>
      </c>
      <c r="Q6923" t="s">
        <v>14</v>
      </c>
      <c r="R6923" t="s">
        <v>169</v>
      </c>
      <c r="S6923" t="s">
        <v>170</v>
      </c>
      <c r="T6923">
        <v>6340853.5483870972</v>
      </c>
      <c r="U6923">
        <v>5630679</v>
      </c>
      <c r="V6923">
        <v>-710174.54838709719</v>
      </c>
      <c r="W6923">
        <v>-0.1119998345597718</v>
      </c>
      <c r="X6923" t="s">
        <v>402</v>
      </c>
    </row>
    <row r="6924" spans="1:24" x14ac:dyDescent="0.35">
      <c r="A6924">
        <v>3301002326</v>
      </c>
      <c r="B6924" t="s">
        <v>168</v>
      </c>
      <c r="C6924" t="s">
        <v>168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28</v>
      </c>
      <c r="K6924">
        <v>302200</v>
      </c>
      <c r="L6924">
        <v>0</v>
      </c>
      <c r="M6924">
        <v>0</v>
      </c>
      <c r="N6924">
        <v>429500</v>
      </c>
      <c r="O6924">
        <v>731700</v>
      </c>
      <c r="P6924" t="s">
        <v>5</v>
      </c>
      <c r="Q6924" t="s">
        <v>12</v>
      </c>
      <c r="R6924" t="s">
        <v>169</v>
      </c>
      <c r="S6924" t="s">
        <v>170</v>
      </c>
      <c r="T6924">
        <v>472064.51612903224</v>
      </c>
      <c r="U6924">
        <v>192500</v>
      </c>
      <c r="V6924">
        <v>-279564.51612903224</v>
      </c>
      <c r="W6924">
        <v>-0.59221675550088837</v>
      </c>
      <c r="X6924" t="s">
        <v>361</v>
      </c>
    </row>
    <row r="6925" spans="1:24" x14ac:dyDescent="0.35">
      <c r="A6925">
        <v>3301065713</v>
      </c>
      <c r="B6925" t="s">
        <v>168</v>
      </c>
      <c r="C6925" t="s">
        <v>168</v>
      </c>
      <c r="D6925">
        <v>0</v>
      </c>
      <c r="E6925">
        <v>0</v>
      </c>
      <c r="F6925">
        <v>1</v>
      </c>
      <c r="G6925">
        <v>13499</v>
      </c>
      <c r="H6925">
        <v>0</v>
      </c>
      <c r="I6925">
        <v>0</v>
      </c>
      <c r="J6925">
        <v>0</v>
      </c>
      <c r="K6925">
        <v>0</v>
      </c>
      <c r="L6925">
        <v>2</v>
      </c>
      <c r="M6925">
        <v>44800</v>
      </c>
      <c r="N6925">
        <v>150000</v>
      </c>
      <c r="O6925">
        <v>208299</v>
      </c>
      <c r="P6925" t="s">
        <v>5</v>
      </c>
      <c r="Q6925" t="s">
        <v>15</v>
      </c>
      <c r="R6925" t="s">
        <v>169</v>
      </c>
      <c r="S6925" t="s">
        <v>170</v>
      </c>
      <c r="T6925">
        <v>134386.45161290321</v>
      </c>
      <c r="U6925">
        <v>818199</v>
      </c>
      <c r="V6925">
        <v>683812.54838709673</v>
      </c>
      <c r="W6925">
        <v>5.0884039289674945</v>
      </c>
      <c r="X6925" t="s">
        <v>329</v>
      </c>
    </row>
    <row r="6926" spans="1:24" x14ac:dyDescent="0.35">
      <c r="A6926">
        <v>3301041723</v>
      </c>
      <c r="B6926" t="s">
        <v>168</v>
      </c>
      <c r="C6926" t="s">
        <v>168</v>
      </c>
      <c r="D6926">
        <v>0</v>
      </c>
      <c r="E6926">
        <v>0</v>
      </c>
      <c r="F6926">
        <v>7</v>
      </c>
      <c r="G6926">
        <v>322385</v>
      </c>
      <c r="H6926">
        <v>3</v>
      </c>
      <c r="I6926">
        <v>30000</v>
      </c>
      <c r="J6926">
        <v>0</v>
      </c>
      <c r="K6926">
        <v>0</v>
      </c>
      <c r="L6926">
        <v>0</v>
      </c>
      <c r="M6926">
        <v>0</v>
      </c>
      <c r="N6926">
        <v>1188000</v>
      </c>
      <c r="O6926">
        <v>1540385</v>
      </c>
      <c r="P6926" t="s">
        <v>5</v>
      </c>
      <c r="Q6926" t="s">
        <v>8</v>
      </c>
      <c r="R6926" t="s">
        <v>169</v>
      </c>
      <c r="S6926" t="s">
        <v>170</v>
      </c>
      <c r="T6926">
        <v>993796.77419354836</v>
      </c>
      <c r="U6926">
        <v>3307757</v>
      </c>
      <c r="V6926">
        <v>2313960.2258064514</v>
      </c>
      <c r="W6926">
        <v>2.3284038405982921</v>
      </c>
      <c r="X6926" t="s">
        <v>335</v>
      </c>
    </row>
    <row r="6927" spans="1:24" x14ac:dyDescent="0.35">
      <c r="A6927">
        <v>3301014540</v>
      </c>
      <c r="B6927" t="s">
        <v>168</v>
      </c>
      <c r="C6927" t="s">
        <v>168</v>
      </c>
      <c r="D6927">
        <v>0</v>
      </c>
      <c r="E6927">
        <v>0</v>
      </c>
      <c r="F6927">
        <v>23</v>
      </c>
      <c r="G6927">
        <v>1005471</v>
      </c>
      <c r="H6927">
        <v>12</v>
      </c>
      <c r="I6927">
        <v>575000</v>
      </c>
      <c r="J6927">
        <v>0</v>
      </c>
      <c r="K6927">
        <v>0</v>
      </c>
      <c r="L6927">
        <v>11</v>
      </c>
      <c r="M6927">
        <v>786400</v>
      </c>
      <c r="N6927">
        <v>180000</v>
      </c>
      <c r="O6927">
        <v>2546871</v>
      </c>
      <c r="P6927" t="s">
        <v>5</v>
      </c>
      <c r="Q6927" t="s">
        <v>15</v>
      </c>
      <c r="R6927" t="s">
        <v>169</v>
      </c>
      <c r="S6927" t="s">
        <v>170</v>
      </c>
      <c r="T6927">
        <v>1643142.5806451612</v>
      </c>
      <c r="U6927">
        <v>1191981</v>
      </c>
      <c r="V6927">
        <v>-451161.58064516122</v>
      </c>
      <c r="W6927">
        <v>-0.27457238705847287</v>
      </c>
      <c r="X6927" t="s">
        <v>251</v>
      </c>
    </row>
    <row r="6928" spans="1:24" x14ac:dyDescent="0.35">
      <c r="A6928">
        <v>6001145838</v>
      </c>
      <c r="B6928" t="s">
        <v>168</v>
      </c>
      <c r="C6928" t="s">
        <v>168</v>
      </c>
      <c r="D6928">
        <v>0</v>
      </c>
      <c r="E6928">
        <v>0</v>
      </c>
      <c r="F6928">
        <v>31</v>
      </c>
      <c r="G6928">
        <v>1239617</v>
      </c>
      <c r="H6928">
        <v>1</v>
      </c>
      <c r="I6928">
        <v>100000</v>
      </c>
      <c r="J6928">
        <v>0</v>
      </c>
      <c r="K6928">
        <v>0</v>
      </c>
      <c r="L6928">
        <v>8</v>
      </c>
      <c r="M6928">
        <v>1519200</v>
      </c>
      <c r="N6928">
        <v>2145000</v>
      </c>
      <c r="O6928">
        <v>5003817</v>
      </c>
      <c r="P6928" t="s">
        <v>5</v>
      </c>
      <c r="Q6928" t="s">
        <v>6</v>
      </c>
      <c r="R6928" t="s">
        <v>181</v>
      </c>
      <c r="S6928" t="s">
        <v>170</v>
      </c>
      <c r="T6928">
        <v>3228269.0322580645</v>
      </c>
      <c r="U6928">
        <v>748858</v>
      </c>
      <c r="V6928">
        <v>-2479411.0322580645</v>
      </c>
      <c r="W6928">
        <v>-0.76803110505440153</v>
      </c>
      <c r="X6928" t="s">
        <v>352</v>
      </c>
    </row>
    <row r="6929" spans="1:24" x14ac:dyDescent="0.35">
      <c r="A6929">
        <v>3300013772</v>
      </c>
      <c r="B6929" t="s">
        <v>168</v>
      </c>
      <c r="C6929" t="s">
        <v>168</v>
      </c>
      <c r="D6929">
        <v>0</v>
      </c>
      <c r="E6929">
        <v>0</v>
      </c>
      <c r="F6929">
        <v>5</v>
      </c>
      <c r="G6929">
        <v>262118</v>
      </c>
      <c r="H6929">
        <v>6</v>
      </c>
      <c r="I6929">
        <v>205000</v>
      </c>
      <c r="J6929">
        <v>0</v>
      </c>
      <c r="K6929">
        <v>0</v>
      </c>
      <c r="L6929">
        <v>0</v>
      </c>
      <c r="M6929">
        <v>0</v>
      </c>
      <c r="N6929">
        <v>1188000</v>
      </c>
      <c r="O6929">
        <v>1655118</v>
      </c>
      <c r="P6929" t="s">
        <v>5</v>
      </c>
      <c r="Q6929" t="s">
        <v>8</v>
      </c>
      <c r="R6929" t="s">
        <v>169</v>
      </c>
      <c r="S6929" t="s">
        <v>170</v>
      </c>
      <c r="T6929">
        <v>1067818.064516129</v>
      </c>
      <c r="U6929">
        <v>1642991</v>
      </c>
      <c r="V6929">
        <v>575172.93548387103</v>
      </c>
      <c r="W6929">
        <v>0.53864319643674952</v>
      </c>
      <c r="X6929" t="s">
        <v>227</v>
      </c>
    </row>
    <row r="6930" spans="1:24" x14ac:dyDescent="0.35">
      <c r="A6930">
        <v>3300025591</v>
      </c>
      <c r="B6930" t="s">
        <v>168</v>
      </c>
      <c r="C6930" t="s">
        <v>168</v>
      </c>
      <c r="D6930">
        <v>0</v>
      </c>
      <c r="E6930">
        <v>0</v>
      </c>
      <c r="F6930">
        <v>0</v>
      </c>
      <c r="G6930">
        <v>0</v>
      </c>
      <c r="H6930">
        <v>26</v>
      </c>
      <c r="I6930">
        <v>677000</v>
      </c>
      <c r="J6930">
        <v>106</v>
      </c>
      <c r="K6930">
        <v>2920300</v>
      </c>
      <c r="L6930">
        <v>2</v>
      </c>
      <c r="M6930">
        <v>104800</v>
      </c>
      <c r="N6930">
        <v>844600</v>
      </c>
      <c r="O6930">
        <v>4546700</v>
      </c>
      <c r="P6930" t="s">
        <v>5</v>
      </c>
      <c r="Q6930" t="s">
        <v>16</v>
      </c>
      <c r="R6930" t="s">
        <v>169</v>
      </c>
      <c r="S6930" t="s">
        <v>170</v>
      </c>
      <c r="T6930">
        <v>2933354.8387096776</v>
      </c>
      <c r="U6930">
        <v>939000</v>
      </c>
      <c r="V6930">
        <v>-1994354.8387096776</v>
      </c>
      <c r="W6930">
        <v>-0.67988871049332489</v>
      </c>
      <c r="X6930" t="s">
        <v>246</v>
      </c>
    </row>
    <row r="6931" spans="1:24" x14ac:dyDescent="0.35">
      <c r="A6931">
        <v>3301013932</v>
      </c>
      <c r="B6931" t="s">
        <v>168</v>
      </c>
      <c r="C6931" t="s">
        <v>168</v>
      </c>
      <c r="D6931">
        <v>0</v>
      </c>
      <c r="E6931">
        <v>0</v>
      </c>
      <c r="F6931">
        <v>10</v>
      </c>
      <c r="G6931">
        <v>344990</v>
      </c>
      <c r="H6931">
        <v>13</v>
      </c>
      <c r="I6931">
        <v>410000</v>
      </c>
      <c r="J6931">
        <v>0</v>
      </c>
      <c r="K6931">
        <v>0</v>
      </c>
      <c r="L6931">
        <v>1</v>
      </c>
      <c r="M6931">
        <v>22400</v>
      </c>
      <c r="N6931">
        <v>164000</v>
      </c>
      <c r="O6931">
        <v>941390</v>
      </c>
      <c r="P6931" t="s">
        <v>5</v>
      </c>
      <c r="Q6931" t="s">
        <v>9</v>
      </c>
      <c r="R6931" t="s">
        <v>169</v>
      </c>
      <c r="S6931" t="s">
        <v>170</v>
      </c>
      <c r="T6931">
        <v>607348.38709677418</v>
      </c>
      <c r="U6931">
        <v>946384</v>
      </c>
      <c r="V6931">
        <v>339035.61290322582</v>
      </c>
      <c r="W6931">
        <v>0.55822262824121771</v>
      </c>
      <c r="X6931" t="s">
        <v>344</v>
      </c>
    </row>
    <row r="6932" spans="1:24" x14ac:dyDescent="0.35">
      <c r="A6932">
        <v>3300015415</v>
      </c>
      <c r="B6932" t="s">
        <v>168</v>
      </c>
      <c r="C6932" t="s">
        <v>168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22400</v>
      </c>
      <c r="N6932">
        <v>745700</v>
      </c>
      <c r="O6932">
        <v>768100</v>
      </c>
      <c r="P6932" t="s">
        <v>5</v>
      </c>
      <c r="Q6932" t="s">
        <v>7</v>
      </c>
      <c r="R6932" t="s">
        <v>169</v>
      </c>
      <c r="S6932" t="s">
        <v>170</v>
      </c>
      <c r="T6932">
        <v>495548.38709677418</v>
      </c>
      <c r="U6932">
        <v>849500</v>
      </c>
      <c r="V6932">
        <v>353951.61290322582</v>
      </c>
      <c r="W6932">
        <v>0.71426246582476249</v>
      </c>
      <c r="X6932" t="s">
        <v>176</v>
      </c>
    </row>
    <row r="6933" spans="1:24" x14ac:dyDescent="0.35">
      <c r="A6933">
        <v>3301073944</v>
      </c>
      <c r="B6933" t="s">
        <v>168</v>
      </c>
      <c r="C6933" t="s">
        <v>168</v>
      </c>
      <c r="D6933">
        <v>0</v>
      </c>
      <c r="E6933">
        <v>0</v>
      </c>
      <c r="F6933">
        <v>31</v>
      </c>
      <c r="G6933">
        <v>1198465</v>
      </c>
      <c r="H6933">
        <v>9</v>
      </c>
      <c r="I6933">
        <v>275000</v>
      </c>
      <c r="J6933">
        <v>0</v>
      </c>
      <c r="K6933">
        <v>0</v>
      </c>
      <c r="L6933">
        <v>2</v>
      </c>
      <c r="M6933">
        <v>44800</v>
      </c>
      <c r="N6933">
        <v>202000</v>
      </c>
      <c r="O6933">
        <v>1720265</v>
      </c>
      <c r="P6933" t="s">
        <v>5</v>
      </c>
      <c r="Q6933" t="s">
        <v>9</v>
      </c>
      <c r="R6933" t="s">
        <v>169</v>
      </c>
      <c r="S6933" t="s">
        <v>170</v>
      </c>
      <c r="T6933">
        <v>1109848.3870967743</v>
      </c>
      <c r="U6933">
        <v>1243607</v>
      </c>
      <c r="V6933">
        <v>133758.6129032257</v>
      </c>
      <c r="W6933">
        <v>0.12051971643903681</v>
      </c>
      <c r="X6933" t="s">
        <v>281</v>
      </c>
    </row>
    <row r="6934" spans="1:24" x14ac:dyDescent="0.35">
      <c r="A6934">
        <v>3301063666</v>
      </c>
      <c r="B6934" t="s">
        <v>168</v>
      </c>
      <c r="C6934" t="s">
        <v>168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180000</v>
      </c>
      <c r="O6934">
        <v>180000</v>
      </c>
      <c r="P6934" t="s">
        <v>5</v>
      </c>
      <c r="Q6934" t="s">
        <v>13</v>
      </c>
      <c r="R6934" t="s">
        <v>169</v>
      </c>
      <c r="S6934" t="s">
        <v>170</v>
      </c>
      <c r="T6934">
        <v>116129.03225806452</v>
      </c>
      <c r="U6934">
        <v>0</v>
      </c>
      <c r="V6934">
        <v>-116129.03225806452</v>
      </c>
      <c r="W6934">
        <v>0</v>
      </c>
      <c r="X6934" t="s">
        <v>242</v>
      </c>
    </row>
    <row r="6935" spans="1:24" x14ac:dyDescent="0.35">
      <c r="A6935">
        <v>3301002438</v>
      </c>
      <c r="B6935" t="s">
        <v>168</v>
      </c>
      <c r="C6935" t="s">
        <v>168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135000</v>
      </c>
      <c r="O6935">
        <v>135000</v>
      </c>
      <c r="P6935" t="s">
        <v>5</v>
      </c>
      <c r="Q6935" t="s">
        <v>14</v>
      </c>
      <c r="R6935" t="s">
        <v>169</v>
      </c>
      <c r="S6935" t="s">
        <v>170</v>
      </c>
      <c r="T6935">
        <v>87096.774193548394</v>
      </c>
      <c r="U6935">
        <v>150000</v>
      </c>
      <c r="V6935">
        <v>62903.225806451606</v>
      </c>
      <c r="W6935">
        <v>0.7222222222222221</v>
      </c>
      <c r="X6935" t="s">
        <v>327</v>
      </c>
    </row>
    <row r="6936" spans="1:24" x14ac:dyDescent="0.35">
      <c r="A6936">
        <v>3300018072</v>
      </c>
      <c r="B6936" t="s">
        <v>168</v>
      </c>
      <c r="C6936" t="s">
        <v>168</v>
      </c>
      <c r="D6936">
        <v>0</v>
      </c>
      <c r="E6936">
        <v>0</v>
      </c>
      <c r="F6936">
        <v>8</v>
      </c>
      <c r="G6936">
        <v>268585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4987500</v>
      </c>
      <c r="O6936">
        <v>5256085</v>
      </c>
      <c r="P6936" t="s">
        <v>5</v>
      </c>
      <c r="Q6936" t="s">
        <v>6</v>
      </c>
      <c r="R6936" t="s">
        <v>169</v>
      </c>
      <c r="S6936" t="s">
        <v>170</v>
      </c>
      <c r="T6936">
        <v>3391022.5806451612</v>
      </c>
      <c r="U6936">
        <v>4170197</v>
      </c>
      <c r="V6936">
        <v>779174.41935483878</v>
      </c>
      <c r="W6936">
        <v>0.22977565050793514</v>
      </c>
      <c r="X6936" t="s">
        <v>309</v>
      </c>
    </row>
    <row r="6937" spans="1:24" x14ac:dyDescent="0.35">
      <c r="A6937">
        <v>3301056420</v>
      </c>
      <c r="B6937" t="s">
        <v>168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 t="s">
        <v>5</v>
      </c>
      <c r="Q6937" t="s">
        <v>8</v>
      </c>
      <c r="R6937" t="s">
        <v>181</v>
      </c>
      <c r="S6937" t="s">
        <v>170</v>
      </c>
      <c r="T6937">
        <v>0</v>
      </c>
      <c r="U6937">
        <v>0</v>
      </c>
      <c r="V6937">
        <v>0</v>
      </c>
      <c r="W6937">
        <v>0</v>
      </c>
      <c r="X6937" t="s">
        <v>372</v>
      </c>
    </row>
    <row r="6938" spans="1:24" x14ac:dyDescent="0.35">
      <c r="A6938">
        <v>3301073382</v>
      </c>
      <c r="B6938" t="s">
        <v>168</v>
      </c>
      <c r="C6938" t="s">
        <v>168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337000</v>
      </c>
      <c r="O6938">
        <v>337000</v>
      </c>
      <c r="P6938" t="s">
        <v>5</v>
      </c>
      <c r="Q6938" t="s">
        <v>12</v>
      </c>
      <c r="R6938" t="s">
        <v>169</v>
      </c>
      <c r="S6938" t="s">
        <v>170</v>
      </c>
      <c r="T6938">
        <v>217419.35483870967</v>
      </c>
      <c r="U6938">
        <v>468000</v>
      </c>
      <c r="V6938">
        <v>250580.64516129033</v>
      </c>
      <c r="W6938">
        <v>1.1525222551928787</v>
      </c>
      <c r="X6938" t="s">
        <v>398</v>
      </c>
    </row>
    <row r="6939" spans="1:24" x14ac:dyDescent="0.35">
      <c r="A6939">
        <v>3301067840</v>
      </c>
      <c r="B6939" t="s">
        <v>168</v>
      </c>
      <c r="C6939" t="s">
        <v>168</v>
      </c>
      <c r="D6939">
        <v>0</v>
      </c>
      <c r="E6939">
        <v>0</v>
      </c>
      <c r="F6939">
        <v>146</v>
      </c>
      <c r="G6939">
        <v>5132852</v>
      </c>
      <c r="H6939">
        <v>7</v>
      </c>
      <c r="I6939">
        <v>407000</v>
      </c>
      <c r="J6939">
        <v>0</v>
      </c>
      <c r="K6939">
        <v>0</v>
      </c>
      <c r="L6939">
        <v>0</v>
      </c>
      <c r="M6939">
        <v>0</v>
      </c>
      <c r="N6939">
        <v>150000</v>
      </c>
      <c r="O6939">
        <v>5689852</v>
      </c>
      <c r="P6939" t="s">
        <v>5</v>
      </c>
      <c r="Q6939" t="s">
        <v>14</v>
      </c>
      <c r="R6939" t="s">
        <v>169</v>
      </c>
      <c r="S6939" t="s">
        <v>170</v>
      </c>
      <c r="T6939">
        <v>3670872.2580645164</v>
      </c>
      <c r="U6939">
        <v>3948206</v>
      </c>
      <c r="V6939">
        <v>277333.74193548365</v>
      </c>
      <c r="W6939">
        <v>7.5549820979526228E-2</v>
      </c>
      <c r="X6939" t="s">
        <v>313</v>
      </c>
    </row>
    <row r="6940" spans="1:24" x14ac:dyDescent="0.35">
      <c r="A6940">
        <v>3300028418</v>
      </c>
      <c r="B6940" t="s">
        <v>168</v>
      </c>
      <c r="C6940" t="s">
        <v>168</v>
      </c>
      <c r="D6940">
        <v>0</v>
      </c>
      <c r="E6940">
        <v>0</v>
      </c>
      <c r="F6940">
        <v>244</v>
      </c>
      <c r="G6940">
        <v>11489131</v>
      </c>
      <c r="H6940">
        <v>402</v>
      </c>
      <c r="I6940">
        <v>14235000</v>
      </c>
      <c r="J6940">
        <v>0</v>
      </c>
      <c r="K6940">
        <v>0</v>
      </c>
      <c r="L6940">
        <v>152</v>
      </c>
      <c r="M6940">
        <v>7504800</v>
      </c>
      <c r="N6940">
        <v>178000</v>
      </c>
      <c r="O6940">
        <v>33406931</v>
      </c>
      <c r="P6940" t="s">
        <v>5</v>
      </c>
      <c r="Q6940" t="s">
        <v>10</v>
      </c>
      <c r="R6940" t="s">
        <v>181</v>
      </c>
      <c r="S6940" t="s">
        <v>170</v>
      </c>
      <c r="T6940">
        <v>21552858.709677421</v>
      </c>
      <c r="U6940">
        <v>20446328</v>
      </c>
      <c r="V6940">
        <v>-1106530.7096774206</v>
      </c>
      <c r="W6940">
        <v>-5.134032216248785E-2</v>
      </c>
      <c r="X6940" t="s">
        <v>334</v>
      </c>
    </row>
    <row r="6941" spans="1:24" x14ac:dyDescent="0.35">
      <c r="A6941">
        <v>3300010112</v>
      </c>
      <c r="B6941" t="s">
        <v>168</v>
      </c>
      <c r="C6941" t="s">
        <v>168</v>
      </c>
      <c r="D6941">
        <v>0</v>
      </c>
      <c r="E6941">
        <v>0</v>
      </c>
      <c r="F6941">
        <v>9</v>
      </c>
      <c r="G6941">
        <v>332753</v>
      </c>
      <c r="H6941">
        <v>1</v>
      </c>
      <c r="I6941">
        <v>50000</v>
      </c>
      <c r="J6941">
        <v>4</v>
      </c>
      <c r="K6941">
        <v>53600</v>
      </c>
      <c r="L6941">
        <v>0</v>
      </c>
      <c r="M6941">
        <v>0</v>
      </c>
      <c r="N6941">
        <v>303000</v>
      </c>
      <c r="O6941">
        <v>739353</v>
      </c>
      <c r="P6941" t="s">
        <v>5</v>
      </c>
      <c r="Q6941" t="s">
        <v>12</v>
      </c>
      <c r="R6941" t="s">
        <v>169</v>
      </c>
      <c r="S6941" t="s">
        <v>170</v>
      </c>
      <c r="T6941">
        <v>477001.93548387097</v>
      </c>
      <c r="U6941">
        <v>855223</v>
      </c>
      <c r="V6941">
        <v>378221.06451612903</v>
      </c>
      <c r="W6941">
        <v>0.79291306047314336</v>
      </c>
      <c r="X6941" t="s">
        <v>331</v>
      </c>
    </row>
    <row r="6942" spans="1:24" x14ac:dyDescent="0.35">
      <c r="A6942">
        <v>6001135452</v>
      </c>
      <c r="B6942" t="s">
        <v>168</v>
      </c>
      <c r="C6942" t="s">
        <v>168</v>
      </c>
      <c r="D6942">
        <v>0</v>
      </c>
      <c r="E6942">
        <v>0</v>
      </c>
      <c r="F6942">
        <v>14</v>
      </c>
      <c r="G6942">
        <v>295683</v>
      </c>
      <c r="H6942">
        <v>12</v>
      </c>
      <c r="I6942">
        <v>245000</v>
      </c>
      <c r="J6942">
        <v>0</v>
      </c>
      <c r="K6942">
        <v>0</v>
      </c>
      <c r="L6942">
        <v>5</v>
      </c>
      <c r="M6942">
        <v>142000</v>
      </c>
      <c r="N6942">
        <v>180000</v>
      </c>
      <c r="O6942">
        <v>862683</v>
      </c>
      <c r="P6942" t="s">
        <v>5</v>
      </c>
      <c r="Q6942" t="s">
        <v>14</v>
      </c>
      <c r="R6942" t="s">
        <v>169</v>
      </c>
      <c r="S6942" t="s">
        <v>170</v>
      </c>
      <c r="T6942">
        <v>556569.67741935491</v>
      </c>
      <c r="U6942">
        <v>249883</v>
      </c>
      <c r="V6942">
        <v>-306686.67741935491</v>
      </c>
      <c r="W6942">
        <v>-0.55103015823888968</v>
      </c>
      <c r="X6942" t="s">
        <v>183</v>
      </c>
    </row>
    <row r="6943" spans="1:24" x14ac:dyDescent="0.35">
      <c r="A6943">
        <v>3301047861</v>
      </c>
      <c r="B6943" t="s">
        <v>168</v>
      </c>
      <c r="C6943" t="s">
        <v>168</v>
      </c>
      <c r="D6943">
        <v>0</v>
      </c>
      <c r="E6943">
        <v>0</v>
      </c>
      <c r="F6943">
        <v>44</v>
      </c>
      <c r="G6943">
        <v>1572550</v>
      </c>
      <c r="H6943">
        <v>3</v>
      </c>
      <c r="I6943">
        <v>80000</v>
      </c>
      <c r="J6943">
        <v>0</v>
      </c>
      <c r="K6943">
        <v>0</v>
      </c>
      <c r="L6943">
        <v>4</v>
      </c>
      <c r="M6943">
        <v>119600</v>
      </c>
      <c r="N6943">
        <v>171000</v>
      </c>
      <c r="O6943">
        <v>1943150</v>
      </c>
      <c r="P6943" t="s">
        <v>5</v>
      </c>
      <c r="Q6943" t="s">
        <v>13</v>
      </c>
      <c r="R6943" t="s">
        <v>169</v>
      </c>
      <c r="S6943" t="s">
        <v>170</v>
      </c>
      <c r="T6943">
        <v>1253645.1612903227</v>
      </c>
      <c r="U6943">
        <v>1095866</v>
      </c>
      <c r="V6943">
        <v>-157779.16129032266</v>
      </c>
      <c r="W6943">
        <v>-0.12585631577593093</v>
      </c>
      <c r="X6943" t="s">
        <v>375</v>
      </c>
    </row>
    <row r="6944" spans="1:24" x14ac:dyDescent="0.35">
      <c r="A6944">
        <v>3301071377</v>
      </c>
      <c r="B6944" t="s">
        <v>168</v>
      </c>
      <c r="C6944" t="s">
        <v>168</v>
      </c>
      <c r="D6944">
        <v>0</v>
      </c>
      <c r="E6944">
        <v>0</v>
      </c>
      <c r="F6944">
        <v>29</v>
      </c>
      <c r="G6944">
        <v>823764</v>
      </c>
      <c r="H6944">
        <v>3</v>
      </c>
      <c r="I6944">
        <v>120000</v>
      </c>
      <c r="J6944">
        <v>0</v>
      </c>
      <c r="K6944">
        <v>0</v>
      </c>
      <c r="L6944">
        <v>2</v>
      </c>
      <c r="M6944">
        <v>74800</v>
      </c>
      <c r="N6944">
        <v>30000</v>
      </c>
      <c r="O6944">
        <v>1048564</v>
      </c>
      <c r="P6944" t="s">
        <v>5</v>
      </c>
      <c r="Q6944" t="s">
        <v>11</v>
      </c>
      <c r="R6944" t="s">
        <v>169</v>
      </c>
      <c r="S6944" t="s">
        <v>170</v>
      </c>
      <c r="T6944">
        <v>676492.90322580654</v>
      </c>
      <c r="U6944">
        <v>0</v>
      </c>
      <c r="V6944">
        <v>-676492.90322580654</v>
      </c>
      <c r="W6944">
        <v>0</v>
      </c>
      <c r="X6944" t="s">
        <v>172</v>
      </c>
    </row>
    <row r="6945" spans="1:24" x14ac:dyDescent="0.35">
      <c r="A6945">
        <v>3301011178</v>
      </c>
      <c r="B6945" t="s">
        <v>168</v>
      </c>
      <c r="C6945" t="s">
        <v>168</v>
      </c>
      <c r="D6945">
        <v>0</v>
      </c>
      <c r="E6945">
        <v>0</v>
      </c>
      <c r="F6945">
        <v>181</v>
      </c>
      <c r="G6945">
        <v>5758209</v>
      </c>
      <c r="H6945">
        <v>14</v>
      </c>
      <c r="I6945">
        <v>269000</v>
      </c>
      <c r="J6945">
        <v>0</v>
      </c>
      <c r="K6945">
        <v>0</v>
      </c>
      <c r="L6945">
        <v>2</v>
      </c>
      <c r="M6945">
        <v>74800</v>
      </c>
      <c r="N6945">
        <v>150000</v>
      </c>
      <c r="O6945">
        <v>6252009</v>
      </c>
      <c r="P6945" t="s">
        <v>5</v>
      </c>
      <c r="Q6945" t="s">
        <v>10</v>
      </c>
      <c r="R6945" t="s">
        <v>169</v>
      </c>
      <c r="S6945" t="s">
        <v>170</v>
      </c>
      <c r="T6945">
        <v>4033554.1935483874</v>
      </c>
      <c r="U6945">
        <v>4838839</v>
      </c>
      <c r="V6945">
        <v>805284.80645161262</v>
      </c>
      <c r="W6945">
        <v>0.19964645764265532</v>
      </c>
      <c r="X6945" t="s">
        <v>337</v>
      </c>
    </row>
    <row r="6946" spans="1:24" x14ac:dyDescent="0.35">
      <c r="A6946">
        <v>3301071590</v>
      </c>
      <c r="B6946" t="s">
        <v>168</v>
      </c>
      <c r="C6946" t="s">
        <v>168</v>
      </c>
      <c r="D6946">
        <v>0</v>
      </c>
      <c r="E6946">
        <v>0</v>
      </c>
      <c r="F6946">
        <v>18</v>
      </c>
      <c r="G6946">
        <v>643982</v>
      </c>
      <c r="H6946">
        <v>10</v>
      </c>
      <c r="I6946">
        <v>644000</v>
      </c>
      <c r="J6946">
        <v>0</v>
      </c>
      <c r="K6946">
        <v>0</v>
      </c>
      <c r="L6946">
        <v>1</v>
      </c>
      <c r="M6946">
        <v>22400</v>
      </c>
      <c r="N6946">
        <v>72000</v>
      </c>
      <c r="O6946">
        <v>1382382</v>
      </c>
      <c r="P6946" t="s">
        <v>5</v>
      </c>
      <c r="Q6946" t="s">
        <v>15</v>
      </c>
      <c r="R6946" t="s">
        <v>207</v>
      </c>
      <c r="S6946" t="s">
        <v>170</v>
      </c>
      <c r="T6946">
        <v>891859.3548387097</v>
      </c>
      <c r="U6946">
        <v>2733742</v>
      </c>
      <c r="V6946">
        <v>1841882.6451612902</v>
      </c>
      <c r="W6946">
        <v>2.0652164886406217</v>
      </c>
      <c r="X6946" t="s">
        <v>254</v>
      </c>
    </row>
    <row r="6947" spans="1:24" x14ac:dyDescent="0.35">
      <c r="A6947">
        <v>3301071516</v>
      </c>
      <c r="B6947" t="s">
        <v>168</v>
      </c>
      <c r="C6947" t="s">
        <v>168</v>
      </c>
      <c r="D6947">
        <v>0</v>
      </c>
      <c r="E6947">
        <v>0</v>
      </c>
      <c r="F6947">
        <v>77</v>
      </c>
      <c r="G6947">
        <v>3198815</v>
      </c>
      <c r="H6947">
        <v>58</v>
      </c>
      <c r="I6947">
        <v>3160000</v>
      </c>
      <c r="J6947">
        <v>0</v>
      </c>
      <c r="K6947">
        <v>0</v>
      </c>
      <c r="L6947">
        <v>5</v>
      </c>
      <c r="M6947">
        <v>1282000</v>
      </c>
      <c r="N6947">
        <v>215000</v>
      </c>
      <c r="O6947">
        <v>7855815</v>
      </c>
      <c r="P6947" t="s">
        <v>5</v>
      </c>
      <c r="Q6947" t="s">
        <v>14</v>
      </c>
      <c r="R6947" t="s">
        <v>207</v>
      </c>
      <c r="S6947" t="s">
        <v>170</v>
      </c>
      <c r="T6947">
        <v>5068267.7419354841</v>
      </c>
      <c r="U6947">
        <v>4584393</v>
      </c>
      <c r="V6947">
        <v>-483874.74193548411</v>
      </c>
      <c r="W6947">
        <v>-9.5471424670769411E-2</v>
      </c>
      <c r="X6947" t="s">
        <v>249</v>
      </c>
    </row>
    <row r="6948" spans="1:24" x14ac:dyDescent="0.35">
      <c r="A6948">
        <v>3301020029</v>
      </c>
      <c r="B6948" t="s">
        <v>168</v>
      </c>
      <c r="C6948" t="s">
        <v>168</v>
      </c>
      <c r="D6948">
        <v>0</v>
      </c>
      <c r="E6948">
        <v>0</v>
      </c>
      <c r="F6948">
        <v>181</v>
      </c>
      <c r="G6948">
        <v>7342013</v>
      </c>
      <c r="H6948">
        <v>2</v>
      </c>
      <c r="I6948">
        <v>55000</v>
      </c>
      <c r="J6948">
        <v>0</v>
      </c>
      <c r="K6948">
        <v>0</v>
      </c>
      <c r="L6948">
        <v>0</v>
      </c>
      <c r="M6948">
        <v>0</v>
      </c>
      <c r="N6948">
        <v>2218700</v>
      </c>
      <c r="O6948">
        <v>9615713</v>
      </c>
      <c r="P6948" t="s">
        <v>5</v>
      </c>
      <c r="Q6948" t="s">
        <v>7</v>
      </c>
      <c r="R6948" t="s">
        <v>169</v>
      </c>
      <c r="S6948" t="s">
        <v>170</v>
      </c>
      <c r="T6948">
        <v>6203685.8064516131</v>
      </c>
      <c r="U6948">
        <v>7196183</v>
      </c>
      <c r="V6948">
        <v>992497.19354838692</v>
      </c>
      <c r="W6948">
        <v>0.15998508378941834</v>
      </c>
      <c r="X6948" t="s">
        <v>221</v>
      </c>
    </row>
    <row r="6949" spans="1:24" x14ac:dyDescent="0.35">
      <c r="A6949">
        <v>3300016450</v>
      </c>
      <c r="B6949" t="s">
        <v>168</v>
      </c>
      <c r="C6949" t="s">
        <v>168</v>
      </c>
      <c r="D6949">
        <v>0</v>
      </c>
      <c r="E6949">
        <v>0</v>
      </c>
      <c r="F6949">
        <v>15</v>
      </c>
      <c r="G6949">
        <v>522552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1087500</v>
      </c>
      <c r="O6949">
        <v>1610052</v>
      </c>
      <c r="P6949" t="s">
        <v>5</v>
      </c>
      <c r="Q6949" t="s">
        <v>6</v>
      </c>
      <c r="R6949" t="s">
        <v>169</v>
      </c>
      <c r="S6949" t="s">
        <v>170</v>
      </c>
      <c r="T6949">
        <v>1038743.2258064516</v>
      </c>
      <c r="U6949">
        <v>1158388</v>
      </c>
      <c r="V6949">
        <v>119644.77419354836</v>
      </c>
      <c r="W6949">
        <v>0.11518224256110976</v>
      </c>
      <c r="X6949" t="s">
        <v>352</v>
      </c>
    </row>
    <row r="6950" spans="1:24" x14ac:dyDescent="0.35">
      <c r="A6950">
        <v>3300014916</v>
      </c>
      <c r="B6950" t="s">
        <v>168</v>
      </c>
      <c r="C6950" t="s">
        <v>168</v>
      </c>
      <c r="D6950">
        <v>0</v>
      </c>
      <c r="E6950">
        <v>0</v>
      </c>
      <c r="F6950">
        <v>52</v>
      </c>
      <c r="G6950">
        <v>1825608</v>
      </c>
      <c r="H6950">
        <v>8</v>
      </c>
      <c r="I6950">
        <v>360000</v>
      </c>
      <c r="J6950">
        <v>0</v>
      </c>
      <c r="K6950">
        <v>0</v>
      </c>
      <c r="L6950">
        <v>0</v>
      </c>
      <c r="M6950">
        <v>0</v>
      </c>
      <c r="N6950">
        <v>342000</v>
      </c>
      <c r="O6950">
        <v>2527608</v>
      </c>
      <c r="P6950" t="s">
        <v>5</v>
      </c>
      <c r="Q6950" t="s">
        <v>8</v>
      </c>
      <c r="R6950" t="s">
        <v>169</v>
      </c>
      <c r="S6950" t="s">
        <v>170</v>
      </c>
      <c r="T6950">
        <v>1630714.8387096773</v>
      </c>
      <c r="U6950">
        <v>2750629</v>
      </c>
      <c r="V6950">
        <v>1119914.1612903227</v>
      </c>
      <c r="W6950">
        <v>0.68676272190941012</v>
      </c>
      <c r="X6950" t="s">
        <v>187</v>
      </c>
    </row>
    <row r="6951" spans="1:24" x14ac:dyDescent="0.35">
      <c r="A6951">
        <v>3300017294</v>
      </c>
      <c r="B6951" t="s">
        <v>168</v>
      </c>
      <c r="C6951" t="s">
        <v>168</v>
      </c>
      <c r="D6951">
        <v>0</v>
      </c>
      <c r="E6951">
        <v>0</v>
      </c>
      <c r="F6951">
        <v>150</v>
      </c>
      <c r="G6951">
        <v>6654155</v>
      </c>
      <c r="H6951">
        <v>1</v>
      </c>
      <c r="I6951">
        <v>30000</v>
      </c>
      <c r="J6951">
        <v>0</v>
      </c>
      <c r="K6951">
        <v>0</v>
      </c>
      <c r="L6951">
        <v>1</v>
      </c>
      <c r="M6951">
        <v>22400</v>
      </c>
      <c r="N6951">
        <v>2623500</v>
      </c>
      <c r="O6951">
        <v>9330055</v>
      </c>
      <c r="P6951" t="s">
        <v>5</v>
      </c>
      <c r="Q6951" t="s">
        <v>7</v>
      </c>
      <c r="R6951" t="s">
        <v>169</v>
      </c>
      <c r="S6951" t="s">
        <v>170</v>
      </c>
      <c r="T6951">
        <v>6019390.3225806449</v>
      </c>
      <c r="U6951">
        <v>7426805</v>
      </c>
      <c r="V6951">
        <v>1407414.6774193551</v>
      </c>
      <c r="W6951">
        <v>0.23381349306086618</v>
      </c>
      <c r="X6951" t="s">
        <v>351</v>
      </c>
    </row>
    <row r="6952" spans="1:24" x14ac:dyDescent="0.35">
      <c r="A6952">
        <v>3300013800</v>
      </c>
      <c r="B6952" t="s">
        <v>168</v>
      </c>
      <c r="C6952" t="s">
        <v>168</v>
      </c>
      <c r="D6952">
        <v>0</v>
      </c>
      <c r="E6952">
        <v>0</v>
      </c>
      <c r="F6952">
        <v>110</v>
      </c>
      <c r="G6952">
        <v>5069267</v>
      </c>
      <c r="H6952">
        <v>78</v>
      </c>
      <c r="I6952">
        <v>2675000</v>
      </c>
      <c r="J6952">
        <v>0</v>
      </c>
      <c r="K6952">
        <v>0</v>
      </c>
      <c r="L6952">
        <v>102</v>
      </c>
      <c r="M6952">
        <v>5026350</v>
      </c>
      <c r="N6952">
        <v>2349000</v>
      </c>
      <c r="O6952">
        <v>15119617</v>
      </c>
      <c r="P6952" t="s">
        <v>5</v>
      </c>
      <c r="Q6952" t="s">
        <v>8</v>
      </c>
      <c r="R6952" t="s">
        <v>169</v>
      </c>
      <c r="S6952" t="s">
        <v>170</v>
      </c>
      <c r="T6952">
        <v>9754591.6129032262</v>
      </c>
      <c r="U6952">
        <v>5067116</v>
      </c>
      <c r="V6952">
        <v>-4687475.6129032262</v>
      </c>
      <c r="W6952">
        <v>-0.48054042638778482</v>
      </c>
      <c r="X6952" t="s">
        <v>395</v>
      </c>
    </row>
    <row r="6953" spans="1:24" x14ac:dyDescent="0.35">
      <c r="A6953">
        <v>3300025190</v>
      </c>
      <c r="B6953" t="s">
        <v>168</v>
      </c>
      <c r="C6953" t="s">
        <v>168</v>
      </c>
      <c r="D6953">
        <v>0</v>
      </c>
      <c r="E6953">
        <v>0</v>
      </c>
      <c r="F6953">
        <v>34</v>
      </c>
      <c r="G6953">
        <v>1451494</v>
      </c>
      <c r="H6953">
        <v>26</v>
      </c>
      <c r="I6953">
        <v>845000</v>
      </c>
      <c r="J6953">
        <v>0</v>
      </c>
      <c r="K6953">
        <v>0</v>
      </c>
      <c r="L6953">
        <v>40</v>
      </c>
      <c r="M6953">
        <v>2376000</v>
      </c>
      <c r="N6953">
        <v>501000</v>
      </c>
      <c r="O6953">
        <v>5173494</v>
      </c>
      <c r="P6953" t="s">
        <v>5</v>
      </c>
      <c r="Q6953" t="s">
        <v>17</v>
      </c>
      <c r="R6953" t="s">
        <v>169</v>
      </c>
      <c r="S6953" t="s">
        <v>170</v>
      </c>
      <c r="T6953">
        <v>3337738.064516129</v>
      </c>
      <c r="U6953">
        <v>2007147</v>
      </c>
      <c r="V6953">
        <v>-1330591.064516129</v>
      </c>
      <c r="W6953">
        <v>-0.39865053482230772</v>
      </c>
      <c r="X6953" t="s">
        <v>199</v>
      </c>
    </row>
    <row r="6954" spans="1:24" x14ac:dyDescent="0.35">
      <c r="A6954">
        <v>3301058726</v>
      </c>
      <c r="B6954" t="s">
        <v>168</v>
      </c>
      <c r="C6954" t="s">
        <v>168</v>
      </c>
      <c r="D6954">
        <v>0</v>
      </c>
      <c r="E6954">
        <v>0</v>
      </c>
      <c r="F6954">
        <v>166</v>
      </c>
      <c r="G6954">
        <v>7629822</v>
      </c>
      <c r="H6954">
        <v>1</v>
      </c>
      <c r="I6954">
        <v>21000</v>
      </c>
      <c r="J6954">
        <v>0</v>
      </c>
      <c r="K6954">
        <v>0</v>
      </c>
      <c r="L6954">
        <v>0</v>
      </c>
      <c r="M6954">
        <v>0</v>
      </c>
      <c r="N6954">
        <v>150000</v>
      </c>
      <c r="O6954">
        <v>7800822</v>
      </c>
      <c r="P6954" t="s">
        <v>5</v>
      </c>
      <c r="Q6954" t="s">
        <v>14</v>
      </c>
      <c r="R6954" t="s">
        <v>169</v>
      </c>
      <c r="S6954" t="s">
        <v>170</v>
      </c>
      <c r="T6954">
        <v>5032788.3870967738</v>
      </c>
      <c r="U6954">
        <v>3919408</v>
      </c>
      <c r="V6954">
        <v>-1113380.3870967738</v>
      </c>
      <c r="W6954">
        <v>-0.22122535291793599</v>
      </c>
      <c r="X6954" t="s">
        <v>409</v>
      </c>
    </row>
    <row r="6955" spans="1:24" x14ac:dyDescent="0.35">
      <c r="A6955">
        <v>3300016881</v>
      </c>
      <c r="B6955" t="s">
        <v>168</v>
      </c>
      <c r="C6955" t="s">
        <v>168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460600</v>
      </c>
      <c r="O6955">
        <v>460600</v>
      </c>
      <c r="P6955" t="s">
        <v>5</v>
      </c>
      <c r="Q6955" t="s">
        <v>6</v>
      </c>
      <c r="R6955" t="s">
        <v>169</v>
      </c>
      <c r="S6955" t="s">
        <v>170</v>
      </c>
      <c r="T6955">
        <v>297161.29032258067</v>
      </c>
      <c r="U6955">
        <v>714000</v>
      </c>
      <c r="V6955">
        <v>416838.70967741933</v>
      </c>
      <c r="W6955">
        <v>1.4027355623100304</v>
      </c>
      <c r="X6955" t="s">
        <v>388</v>
      </c>
    </row>
    <row r="6956" spans="1:24" x14ac:dyDescent="0.35">
      <c r="A6956">
        <v>3301069519</v>
      </c>
      <c r="B6956" t="s">
        <v>168</v>
      </c>
      <c r="C6956" t="s">
        <v>168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998500</v>
      </c>
      <c r="O6956">
        <v>998500</v>
      </c>
      <c r="P6956" t="s">
        <v>5</v>
      </c>
      <c r="Q6956" t="s">
        <v>6</v>
      </c>
      <c r="R6956" t="s">
        <v>169</v>
      </c>
      <c r="S6956" t="s">
        <v>170</v>
      </c>
      <c r="T6956">
        <v>644193.54838709673</v>
      </c>
      <c r="U6956">
        <v>1012500</v>
      </c>
      <c r="V6956">
        <v>368306.45161290327</v>
      </c>
      <c r="W6956">
        <v>0.57173259889834771</v>
      </c>
      <c r="X6956" t="s">
        <v>276</v>
      </c>
    </row>
    <row r="6957" spans="1:24" x14ac:dyDescent="0.35">
      <c r="A6957">
        <v>3301045305</v>
      </c>
      <c r="B6957" t="s">
        <v>168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 t="s">
        <v>5</v>
      </c>
      <c r="Q6957" t="s">
        <v>13</v>
      </c>
      <c r="R6957" t="s">
        <v>169</v>
      </c>
      <c r="S6957" t="s">
        <v>170</v>
      </c>
      <c r="T6957">
        <v>0</v>
      </c>
      <c r="U6957">
        <v>0</v>
      </c>
      <c r="V6957">
        <v>0</v>
      </c>
      <c r="W6957">
        <v>0</v>
      </c>
      <c r="X6957" t="s">
        <v>280</v>
      </c>
    </row>
    <row r="6958" spans="1:24" x14ac:dyDescent="0.35">
      <c r="A6958">
        <v>3300014334</v>
      </c>
      <c r="B6958" t="s">
        <v>168</v>
      </c>
      <c r="C6958" t="s">
        <v>168</v>
      </c>
      <c r="D6958">
        <v>0</v>
      </c>
      <c r="E6958">
        <v>0</v>
      </c>
      <c r="F6958">
        <v>36</v>
      </c>
      <c r="G6958">
        <v>1027866</v>
      </c>
      <c r="H6958">
        <v>5</v>
      </c>
      <c r="I6958">
        <v>75000</v>
      </c>
      <c r="J6958">
        <v>0</v>
      </c>
      <c r="K6958">
        <v>0</v>
      </c>
      <c r="L6958">
        <v>1</v>
      </c>
      <c r="M6958">
        <v>52400</v>
      </c>
      <c r="N6958">
        <v>699500</v>
      </c>
      <c r="O6958">
        <v>1854766</v>
      </c>
      <c r="P6958" t="s">
        <v>5</v>
      </c>
      <c r="Q6958" t="s">
        <v>7</v>
      </c>
      <c r="R6958" t="s">
        <v>169</v>
      </c>
      <c r="S6958" t="s">
        <v>170</v>
      </c>
      <c r="T6958">
        <v>1196623.2258064516</v>
      </c>
      <c r="U6958">
        <v>1402986</v>
      </c>
      <c r="V6958">
        <v>206362.77419354836</v>
      </c>
      <c r="W6958">
        <v>0.17245426107659934</v>
      </c>
      <c r="X6958" t="s">
        <v>317</v>
      </c>
    </row>
    <row r="6959" spans="1:24" x14ac:dyDescent="0.35">
      <c r="A6959">
        <v>3301052260</v>
      </c>
      <c r="B6959" t="s">
        <v>168</v>
      </c>
      <c r="C6959" t="s">
        <v>168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75000</v>
      </c>
      <c r="O6959">
        <v>75000</v>
      </c>
      <c r="P6959" t="s">
        <v>5</v>
      </c>
      <c r="Q6959" t="s">
        <v>14</v>
      </c>
      <c r="R6959" t="s">
        <v>169</v>
      </c>
      <c r="S6959" t="s">
        <v>170</v>
      </c>
      <c r="T6959">
        <v>48387.096774193553</v>
      </c>
      <c r="U6959">
        <v>175000</v>
      </c>
      <c r="V6959">
        <v>126612.90322580645</v>
      </c>
      <c r="W6959">
        <v>2.6166666666666663</v>
      </c>
      <c r="X6959" t="s">
        <v>327</v>
      </c>
    </row>
    <row r="6960" spans="1:24" x14ac:dyDescent="0.35">
      <c r="A6960">
        <v>3301059430</v>
      </c>
      <c r="B6960" t="s">
        <v>168</v>
      </c>
      <c r="C6960" t="s">
        <v>168</v>
      </c>
      <c r="D6960">
        <v>0</v>
      </c>
      <c r="E6960">
        <v>0</v>
      </c>
      <c r="F6960">
        <v>11</v>
      </c>
      <c r="G6960">
        <v>535191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330000</v>
      </c>
      <c r="O6960">
        <v>865191</v>
      </c>
      <c r="P6960" t="s">
        <v>5</v>
      </c>
      <c r="Q6960" t="s">
        <v>12</v>
      </c>
      <c r="R6960" t="s">
        <v>169</v>
      </c>
      <c r="S6960" t="s">
        <v>170</v>
      </c>
      <c r="T6960">
        <v>558187.74193548388</v>
      </c>
      <c r="U6960">
        <v>574045</v>
      </c>
      <c r="V6960">
        <v>15857.258064516122</v>
      </c>
      <c r="W6960">
        <v>2.8408467032135176E-2</v>
      </c>
      <c r="X6960" t="s">
        <v>410</v>
      </c>
    </row>
    <row r="6961" spans="1:24" x14ac:dyDescent="0.35">
      <c r="A6961">
        <v>3300016836</v>
      </c>
      <c r="B6961" t="s">
        <v>168</v>
      </c>
      <c r="C6961" t="s">
        <v>168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500700</v>
      </c>
      <c r="O6961">
        <v>500700</v>
      </c>
      <c r="P6961" t="s">
        <v>5</v>
      </c>
      <c r="Q6961" t="s">
        <v>6</v>
      </c>
      <c r="R6961" t="s">
        <v>169</v>
      </c>
      <c r="S6961" t="s">
        <v>170</v>
      </c>
      <c r="T6961">
        <v>323032.25806451612</v>
      </c>
      <c r="U6961">
        <v>0</v>
      </c>
      <c r="V6961">
        <v>-323032.25806451612</v>
      </c>
      <c r="W6961">
        <v>0</v>
      </c>
      <c r="X6961" t="s">
        <v>232</v>
      </c>
    </row>
    <row r="6962" spans="1:24" x14ac:dyDescent="0.35">
      <c r="A6962">
        <v>3301072219</v>
      </c>
      <c r="B6962" t="s">
        <v>168</v>
      </c>
      <c r="C6962" t="s">
        <v>168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344000</v>
      </c>
      <c r="O6962">
        <v>344000</v>
      </c>
      <c r="P6962" t="s">
        <v>5</v>
      </c>
      <c r="Q6962" t="s">
        <v>9</v>
      </c>
      <c r="R6962" t="s">
        <v>169</v>
      </c>
      <c r="S6962" t="s">
        <v>170</v>
      </c>
      <c r="T6962">
        <v>221935.48387096773</v>
      </c>
      <c r="U6962">
        <v>165000</v>
      </c>
      <c r="V6962">
        <v>-56935.483870967728</v>
      </c>
      <c r="W6962">
        <v>-0.25654069767441856</v>
      </c>
      <c r="X6962" t="s">
        <v>209</v>
      </c>
    </row>
    <row r="6963" spans="1:24" x14ac:dyDescent="0.35">
      <c r="A6963">
        <v>3300013416</v>
      </c>
      <c r="B6963" t="s">
        <v>168</v>
      </c>
      <c r="C6963" t="s">
        <v>168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1523000</v>
      </c>
      <c r="O6963">
        <v>1523000</v>
      </c>
      <c r="P6963" t="s">
        <v>5</v>
      </c>
      <c r="Q6963" t="s">
        <v>16</v>
      </c>
      <c r="R6963" t="s">
        <v>169</v>
      </c>
      <c r="S6963" t="s">
        <v>170</v>
      </c>
      <c r="T6963">
        <v>982580.6451612903</v>
      </c>
      <c r="U6963">
        <v>1831000</v>
      </c>
      <c r="V6963">
        <v>848419.3548387097</v>
      </c>
      <c r="W6963">
        <v>0.86346027577150375</v>
      </c>
      <c r="X6963" t="s">
        <v>194</v>
      </c>
    </row>
    <row r="6964" spans="1:24" x14ac:dyDescent="0.35">
      <c r="A6964">
        <v>3300005335</v>
      </c>
      <c r="B6964" t="s">
        <v>168</v>
      </c>
      <c r="C6964" t="s">
        <v>168</v>
      </c>
      <c r="D6964">
        <v>0</v>
      </c>
      <c r="E6964">
        <v>0</v>
      </c>
      <c r="F6964">
        <v>80</v>
      </c>
      <c r="G6964">
        <v>3173416</v>
      </c>
      <c r="H6964">
        <v>94</v>
      </c>
      <c r="I6964">
        <v>3935000</v>
      </c>
      <c r="J6964">
        <v>0</v>
      </c>
      <c r="K6964">
        <v>0</v>
      </c>
      <c r="L6964">
        <v>14</v>
      </c>
      <c r="M6964">
        <v>433600</v>
      </c>
      <c r="N6964">
        <v>30000</v>
      </c>
      <c r="O6964">
        <v>7572016</v>
      </c>
      <c r="P6964" t="s">
        <v>5</v>
      </c>
      <c r="Q6964" t="s">
        <v>9</v>
      </c>
      <c r="R6964" t="s">
        <v>169</v>
      </c>
      <c r="S6964" t="s">
        <v>170</v>
      </c>
      <c r="T6964">
        <v>4885171.6129032262</v>
      </c>
      <c r="U6964">
        <v>3425644</v>
      </c>
      <c r="V6964">
        <v>-1459527.6129032262</v>
      </c>
      <c r="W6964">
        <v>-0.29876690699015962</v>
      </c>
      <c r="X6964" t="s">
        <v>239</v>
      </c>
    </row>
    <row r="6965" spans="1:24" x14ac:dyDescent="0.35">
      <c r="A6965">
        <v>3300017860</v>
      </c>
      <c r="B6965" t="s">
        <v>168</v>
      </c>
      <c r="C6965" t="s">
        <v>168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1</v>
      </c>
      <c r="M6965">
        <v>3599</v>
      </c>
      <c r="N6965">
        <v>2218700</v>
      </c>
      <c r="O6965">
        <v>2222299</v>
      </c>
      <c r="P6965" t="s">
        <v>5</v>
      </c>
      <c r="Q6965" t="s">
        <v>7</v>
      </c>
      <c r="R6965" t="s">
        <v>169</v>
      </c>
      <c r="S6965" t="s">
        <v>170</v>
      </c>
      <c r="T6965">
        <v>1433741.2903225806</v>
      </c>
      <c r="U6965">
        <v>1898500</v>
      </c>
      <c r="V6965">
        <v>464758.70967741939</v>
      </c>
      <c r="W6965">
        <v>0.32415800034108821</v>
      </c>
      <c r="X6965" t="s">
        <v>307</v>
      </c>
    </row>
    <row r="6966" spans="1:24" x14ac:dyDescent="0.35">
      <c r="A6966">
        <v>3301061744</v>
      </c>
      <c r="B6966" t="s">
        <v>168</v>
      </c>
      <c r="C6966" t="s">
        <v>168</v>
      </c>
      <c r="D6966">
        <v>0</v>
      </c>
      <c r="E6966">
        <v>0</v>
      </c>
      <c r="F6966">
        <v>2</v>
      </c>
      <c r="G6966">
        <v>151998</v>
      </c>
      <c r="H6966">
        <v>2</v>
      </c>
      <c r="I6966">
        <v>105000</v>
      </c>
      <c r="J6966">
        <v>0</v>
      </c>
      <c r="K6966">
        <v>0</v>
      </c>
      <c r="L6966">
        <v>2</v>
      </c>
      <c r="M6966">
        <v>204800</v>
      </c>
      <c r="N6966">
        <v>164000</v>
      </c>
      <c r="O6966">
        <v>625798</v>
      </c>
      <c r="P6966" t="s">
        <v>5</v>
      </c>
      <c r="Q6966" t="s">
        <v>9</v>
      </c>
      <c r="R6966" t="s">
        <v>169</v>
      </c>
      <c r="S6966" t="s">
        <v>170</v>
      </c>
      <c r="T6966">
        <v>403740.6451612903</v>
      </c>
      <c r="U6966">
        <v>910786</v>
      </c>
      <c r="V6966">
        <v>507045.3548387097</v>
      </c>
      <c r="W6966">
        <v>1.255868986478065</v>
      </c>
      <c r="X6966" t="s">
        <v>344</v>
      </c>
    </row>
    <row r="6967" spans="1:24" x14ac:dyDescent="0.35">
      <c r="A6967">
        <v>3301000517</v>
      </c>
      <c r="B6967" t="s">
        <v>168</v>
      </c>
      <c r="C6967" t="s">
        <v>168</v>
      </c>
      <c r="D6967">
        <v>0</v>
      </c>
      <c r="E6967">
        <v>0</v>
      </c>
      <c r="F6967">
        <v>27</v>
      </c>
      <c r="G6967">
        <v>1062950</v>
      </c>
      <c r="H6967">
        <v>26</v>
      </c>
      <c r="I6967">
        <v>375000</v>
      </c>
      <c r="J6967">
        <v>0</v>
      </c>
      <c r="K6967">
        <v>0</v>
      </c>
      <c r="L6967">
        <v>18</v>
      </c>
      <c r="M6967">
        <v>2508538</v>
      </c>
      <c r="N6967">
        <v>1315500</v>
      </c>
      <c r="O6967">
        <v>5261988</v>
      </c>
      <c r="P6967" t="s">
        <v>5</v>
      </c>
      <c r="Q6967" t="s">
        <v>17</v>
      </c>
      <c r="R6967" t="s">
        <v>169</v>
      </c>
      <c r="S6967" t="s">
        <v>170</v>
      </c>
      <c r="T6967">
        <v>3394830.9677419355</v>
      </c>
      <c r="U6967">
        <v>2665275</v>
      </c>
      <c r="V6967">
        <v>-729555.96774193551</v>
      </c>
      <c r="W6967">
        <v>-0.21490200091676381</v>
      </c>
      <c r="X6967" t="s">
        <v>332</v>
      </c>
    </row>
    <row r="6968" spans="1:24" x14ac:dyDescent="0.35">
      <c r="A6968">
        <v>3301044234</v>
      </c>
      <c r="B6968" t="s">
        <v>168</v>
      </c>
      <c r="C6968" t="s">
        <v>168</v>
      </c>
      <c r="D6968">
        <v>0</v>
      </c>
      <c r="E6968">
        <v>0</v>
      </c>
      <c r="F6968">
        <v>7</v>
      </c>
      <c r="G6968">
        <v>313393</v>
      </c>
      <c r="H6968">
        <v>17</v>
      </c>
      <c r="I6968">
        <v>970000</v>
      </c>
      <c r="J6968">
        <v>0</v>
      </c>
      <c r="K6968">
        <v>0</v>
      </c>
      <c r="L6968">
        <v>7</v>
      </c>
      <c r="M6968">
        <v>486800</v>
      </c>
      <c r="N6968">
        <v>30000</v>
      </c>
      <c r="O6968">
        <v>1800193</v>
      </c>
      <c r="P6968" t="s">
        <v>5</v>
      </c>
      <c r="Q6968" t="s">
        <v>11</v>
      </c>
      <c r="R6968" t="s">
        <v>169</v>
      </c>
      <c r="S6968" t="s">
        <v>170</v>
      </c>
      <c r="T6968">
        <v>1161414.8387096773</v>
      </c>
      <c r="U6968">
        <v>1301795</v>
      </c>
      <c r="V6968">
        <v>140380.16129032266</v>
      </c>
      <c r="W6968">
        <v>0.12086995672130718</v>
      </c>
      <c r="X6968" t="s">
        <v>172</v>
      </c>
    </row>
    <row r="6969" spans="1:24" x14ac:dyDescent="0.35">
      <c r="A6969">
        <v>3301009140</v>
      </c>
      <c r="B6969" t="s">
        <v>168</v>
      </c>
      <c r="C6969" t="s">
        <v>168</v>
      </c>
      <c r="D6969">
        <v>0</v>
      </c>
      <c r="E6969">
        <v>0</v>
      </c>
      <c r="F6969">
        <v>69</v>
      </c>
      <c r="G6969">
        <v>1720222</v>
      </c>
      <c r="H6969">
        <v>25</v>
      </c>
      <c r="I6969">
        <v>620000</v>
      </c>
      <c r="J6969">
        <v>0</v>
      </c>
      <c r="K6969">
        <v>0</v>
      </c>
      <c r="L6969">
        <v>29</v>
      </c>
      <c r="M6969">
        <v>1129600</v>
      </c>
      <c r="N6969">
        <v>2190500</v>
      </c>
      <c r="O6969">
        <v>5660322</v>
      </c>
      <c r="P6969" t="s">
        <v>5</v>
      </c>
      <c r="Q6969" t="s">
        <v>16</v>
      </c>
      <c r="R6969" t="s">
        <v>169</v>
      </c>
      <c r="S6969" t="s">
        <v>170</v>
      </c>
      <c r="T6969">
        <v>3651820.6451612902</v>
      </c>
      <c r="U6969">
        <v>3577144</v>
      </c>
      <c r="V6969">
        <v>-74676.645161290187</v>
      </c>
      <c r="W6969">
        <v>-2.0449154659399227E-2</v>
      </c>
      <c r="X6969" t="s">
        <v>312</v>
      </c>
    </row>
    <row r="6970" spans="1:24" x14ac:dyDescent="0.35">
      <c r="A6970">
        <v>3300022073</v>
      </c>
      <c r="B6970" t="s">
        <v>168</v>
      </c>
      <c r="C6970" t="s">
        <v>168</v>
      </c>
      <c r="D6970">
        <v>0</v>
      </c>
      <c r="E6970">
        <v>0</v>
      </c>
      <c r="F6970">
        <v>46</v>
      </c>
      <c r="G6970">
        <v>1864318</v>
      </c>
      <c r="H6970">
        <v>34</v>
      </c>
      <c r="I6970">
        <v>725000</v>
      </c>
      <c r="J6970">
        <v>0</v>
      </c>
      <c r="K6970">
        <v>0</v>
      </c>
      <c r="L6970">
        <v>1</v>
      </c>
      <c r="M6970">
        <v>52400</v>
      </c>
      <c r="N6970">
        <v>1070000</v>
      </c>
      <c r="O6970">
        <v>3711718</v>
      </c>
      <c r="P6970" t="s">
        <v>5</v>
      </c>
      <c r="Q6970" t="s">
        <v>8</v>
      </c>
      <c r="R6970" t="s">
        <v>169</v>
      </c>
      <c r="S6970" t="s">
        <v>170</v>
      </c>
      <c r="T6970">
        <v>2394656.7741935486</v>
      </c>
      <c r="U6970">
        <v>2721348</v>
      </c>
      <c r="V6970">
        <v>326691.2258064514</v>
      </c>
      <c r="W6970">
        <v>0.1364250732410166</v>
      </c>
      <c r="X6970" t="s">
        <v>175</v>
      </c>
    </row>
    <row r="6971" spans="1:24" x14ac:dyDescent="0.35">
      <c r="A6971">
        <v>6001120638</v>
      </c>
      <c r="B6971" t="s">
        <v>168</v>
      </c>
      <c r="C6971" t="s">
        <v>168</v>
      </c>
      <c r="D6971">
        <v>0</v>
      </c>
      <c r="E6971">
        <v>0</v>
      </c>
      <c r="F6971">
        <v>18</v>
      </c>
      <c r="G6971">
        <v>1226396</v>
      </c>
      <c r="H6971">
        <v>6</v>
      </c>
      <c r="I6971">
        <v>430000</v>
      </c>
      <c r="J6971">
        <v>0</v>
      </c>
      <c r="K6971">
        <v>0</v>
      </c>
      <c r="L6971">
        <v>23</v>
      </c>
      <c r="M6971">
        <v>1405200</v>
      </c>
      <c r="N6971">
        <v>784500</v>
      </c>
      <c r="O6971">
        <v>3846096</v>
      </c>
      <c r="P6971" t="s">
        <v>5</v>
      </c>
      <c r="Q6971" t="s">
        <v>17</v>
      </c>
      <c r="R6971" t="s">
        <v>169</v>
      </c>
      <c r="S6971" t="s">
        <v>170</v>
      </c>
      <c r="T6971">
        <v>2481352.2580645159</v>
      </c>
      <c r="U6971">
        <v>3579547</v>
      </c>
      <c r="V6971">
        <v>1098194.7419354841</v>
      </c>
      <c r="W6971">
        <v>0.44257913739022658</v>
      </c>
      <c r="X6971" t="s">
        <v>185</v>
      </c>
    </row>
    <row r="6972" spans="1:24" x14ac:dyDescent="0.35">
      <c r="A6972">
        <v>3301063468</v>
      </c>
      <c r="B6972" t="s">
        <v>168</v>
      </c>
      <c r="C6972" t="s">
        <v>168</v>
      </c>
      <c r="D6972">
        <v>0</v>
      </c>
      <c r="E6972">
        <v>0</v>
      </c>
      <c r="F6972">
        <v>303</v>
      </c>
      <c r="G6972">
        <v>7150347</v>
      </c>
      <c r="H6972">
        <v>5</v>
      </c>
      <c r="I6972">
        <v>40000</v>
      </c>
      <c r="J6972">
        <v>0</v>
      </c>
      <c r="K6972">
        <v>0</v>
      </c>
      <c r="L6972">
        <v>0</v>
      </c>
      <c r="M6972">
        <v>0</v>
      </c>
      <c r="N6972">
        <v>7925500</v>
      </c>
      <c r="O6972">
        <v>15115847</v>
      </c>
      <c r="P6972" t="s">
        <v>5</v>
      </c>
      <c r="Q6972" t="s">
        <v>16</v>
      </c>
      <c r="R6972" t="s">
        <v>169</v>
      </c>
      <c r="S6972" t="s">
        <v>170</v>
      </c>
      <c r="T6972">
        <v>9752159.3548387084</v>
      </c>
      <c r="U6972">
        <v>5180707</v>
      </c>
      <c r="V6972">
        <v>-4571452.3548387084</v>
      </c>
      <c r="W6972">
        <v>-0.46876309015300288</v>
      </c>
      <c r="X6972" t="s">
        <v>370</v>
      </c>
    </row>
    <row r="6973" spans="1:24" x14ac:dyDescent="0.35">
      <c r="A6973">
        <v>3301002203</v>
      </c>
      <c r="B6973" t="s">
        <v>168</v>
      </c>
      <c r="C6973" t="s">
        <v>168</v>
      </c>
      <c r="D6973">
        <v>0</v>
      </c>
      <c r="E6973">
        <v>0</v>
      </c>
      <c r="F6973">
        <v>11</v>
      </c>
      <c r="G6973">
        <v>316749</v>
      </c>
      <c r="H6973">
        <v>10</v>
      </c>
      <c r="I6973">
        <v>305000</v>
      </c>
      <c r="J6973">
        <v>0</v>
      </c>
      <c r="K6973">
        <v>0</v>
      </c>
      <c r="L6973">
        <v>8</v>
      </c>
      <c r="M6973">
        <v>676735</v>
      </c>
      <c r="N6973">
        <v>933000</v>
      </c>
      <c r="O6973">
        <v>2231484</v>
      </c>
      <c r="P6973" t="s">
        <v>5</v>
      </c>
      <c r="Q6973" t="s">
        <v>17</v>
      </c>
      <c r="R6973" t="s">
        <v>169</v>
      </c>
      <c r="S6973" t="s">
        <v>170</v>
      </c>
      <c r="T6973">
        <v>1439667.0967741937</v>
      </c>
      <c r="U6973">
        <v>684449</v>
      </c>
      <c r="V6973">
        <v>-755218.09677419369</v>
      </c>
      <c r="W6973">
        <v>-0.52457828512326332</v>
      </c>
      <c r="X6973" t="s">
        <v>404</v>
      </c>
    </row>
    <row r="6974" spans="1:24" x14ac:dyDescent="0.35">
      <c r="A6974">
        <v>3300006920</v>
      </c>
      <c r="B6974" t="s">
        <v>168</v>
      </c>
      <c r="C6974" t="s">
        <v>168</v>
      </c>
      <c r="D6974">
        <v>0</v>
      </c>
      <c r="E6974">
        <v>0</v>
      </c>
      <c r="F6974">
        <v>104</v>
      </c>
      <c r="G6974">
        <v>4491545</v>
      </c>
      <c r="H6974">
        <v>238</v>
      </c>
      <c r="I6974">
        <v>9695000</v>
      </c>
      <c r="J6974">
        <v>0</v>
      </c>
      <c r="K6974">
        <v>0</v>
      </c>
      <c r="L6974">
        <v>3</v>
      </c>
      <c r="M6974">
        <v>150000</v>
      </c>
      <c r="N6974">
        <v>215000</v>
      </c>
      <c r="O6974">
        <v>14551545</v>
      </c>
      <c r="P6974" t="s">
        <v>5</v>
      </c>
      <c r="Q6974" t="s">
        <v>10</v>
      </c>
      <c r="R6974" t="s">
        <v>169</v>
      </c>
      <c r="S6974" t="s">
        <v>170</v>
      </c>
      <c r="T6974">
        <v>9388093.5483870972</v>
      </c>
      <c r="U6974">
        <v>9937251</v>
      </c>
      <c r="V6974">
        <v>549157.45161290281</v>
      </c>
      <c r="W6974">
        <v>5.8495097943207952E-2</v>
      </c>
      <c r="X6974" t="s">
        <v>292</v>
      </c>
    </row>
    <row r="6975" spans="1:24" x14ac:dyDescent="0.35">
      <c r="A6975">
        <v>3301041437</v>
      </c>
      <c r="B6975" t="s">
        <v>168</v>
      </c>
      <c r="C6975" t="s">
        <v>168</v>
      </c>
      <c r="D6975">
        <v>0</v>
      </c>
      <c r="E6975">
        <v>0</v>
      </c>
      <c r="F6975">
        <v>32</v>
      </c>
      <c r="G6975">
        <v>918365</v>
      </c>
      <c r="H6975">
        <v>34</v>
      </c>
      <c r="I6975">
        <v>800000</v>
      </c>
      <c r="J6975">
        <v>0</v>
      </c>
      <c r="K6975">
        <v>0</v>
      </c>
      <c r="L6975">
        <v>15</v>
      </c>
      <c r="M6975">
        <v>396000</v>
      </c>
      <c r="N6975">
        <v>211000</v>
      </c>
      <c r="O6975">
        <v>2325365</v>
      </c>
      <c r="P6975" t="s">
        <v>5</v>
      </c>
      <c r="Q6975" t="s">
        <v>13</v>
      </c>
      <c r="R6975" t="s">
        <v>169</v>
      </c>
      <c r="S6975" t="s">
        <v>170</v>
      </c>
      <c r="T6975">
        <v>1500235.4838709678</v>
      </c>
      <c r="U6975">
        <v>852185</v>
      </c>
      <c r="V6975">
        <v>-648050.48387096776</v>
      </c>
      <c r="W6975">
        <v>-0.43196584192159082</v>
      </c>
      <c r="X6975" t="s">
        <v>274</v>
      </c>
    </row>
    <row r="6976" spans="1:24" x14ac:dyDescent="0.35">
      <c r="A6976">
        <v>3301048549</v>
      </c>
      <c r="B6976" t="s">
        <v>168</v>
      </c>
      <c r="C6976" t="s">
        <v>168</v>
      </c>
      <c r="D6976">
        <v>0</v>
      </c>
      <c r="E6976">
        <v>0</v>
      </c>
      <c r="F6976">
        <v>10</v>
      </c>
      <c r="G6976">
        <v>399985</v>
      </c>
      <c r="H6976">
        <v>2</v>
      </c>
      <c r="I6976">
        <v>95000</v>
      </c>
      <c r="J6976">
        <v>0</v>
      </c>
      <c r="K6976">
        <v>0</v>
      </c>
      <c r="L6976">
        <v>1</v>
      </c>
      <c r="M6976">
        <v>102400</v>
      </c>
      <c r="N6976">
        <v>215000</v>
      </c>
      <c r="O6976">
        <v>812385</v>
      </c>
      <c r="P6976" t="s">
        <v>5</v>
      </c>
      <c r="Q6976" t="s">
        <v>14</v>
      </c>
      <c r="R6976" t="s">
        <v>169</v>
      </c>
      <c r="S6976" t="s">
        <v>170</v>
      </c>
      <c r="T6976">
        <v>524119.3548387097</v>
      </c>
      <c r="U6976">
        <v>175000</v>
      </c>
      <c r="V6976">
        <v>-349119.3548387097</v>
      </c>
      <c r="W6976">
        <v>-0.66610658739390805</v>
      </c>
      <c r="X6976" t="s">
        <v>403</v>
      </c>
    </row>
    <row r="6977" spans="1:24" x14ac:dyDescent="0.35">
      <c r="A6977">
        <v>3300014159</v>
      </c>
      <c r="B6977" t="s">
        <v>168</v>
      </c>
      <c r="C6977" t="s">
        <v>168</v>
      </c>
      <c r="D6977">
        <v>0</v>
      </c>
      <c r="E6977">
        <v>0</v>
      </c>
      <c r="F6977">
        <v>39</v>
      </c>
      <c r="G6977">
        <v>1229028</v>
      </c>
      <c r="H6977">
        <v>43</v>
      </c>
      <c r="I6977">
        <v>1510000</v>
      </c>
      <c r="J6977">
        <v>0</v>
      </c>
      <c r="K6977">
        <v>0</v>
      </c>
      <c r="L6977">
        <v>0</v>
      </c>
      <c r="M6977">
        <v>0</v>
      </c>
      <c r="N6977">
        <v>1031100</v>
      </c>
      <c r="O6977">
        <v>3770128</v>
      </c>
      <c r="P6977" t="s">
        <v>5</v>
      </c>
      <c r="Q6977" t="s">
        <v>8</v>
      </c>
      <c r="R6977" t="s">
        <v>169</v>
      </c>
      <c r="S6977" t="s">
        <v>170</v>
      </c>
      <c r="T6977">
        <v>2432340.6451612902</v>
      </c>
      <c r="U6977">
        <v>2127764</v>
      </c>
      <c r="V6977">
        <v>-304576.64516129019</v>
      </c>
      <c r="W6977">
        <v>-0.12521956814198343</v>
      </c>
      <c r="X6977" t="s">
        <v>216</v>
      </c>
    </row>
    <row r="6978" spans="1:24" x14ac:dyDescent="0.35">
      <c r="A6978">
        <v>3300025584</v>
      </c>
      <c r="B6978" t="s">
        <v>168</v>
      </c>
      <c r="C6978" t="s">
        <v>168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1540600</v>
      </c>
      <c r="O6978">
        <v>1540600</v>
      </c>
      <c r="P6978" t="s">
        <v>5</v>
      </c>
      <c r="Q6978" t="s">
        <v>16</v>
      </c>
      <c r="R6978" t="s">
        <v>169</v>
      </c>
      <c r="S6978" t="s">
        <v>170</v>
      </c>
      <c r="T6978">
        <v>993935.48387096776</v>
      </c>
      <c r="U6978">
        <v>1439570</v>
      </c>
      <c r="V6978">
        <v>445634.51612903224</v>
      </c>
      <c r="W6978">
        <v>0.44835356354667</v>
      </c>
      <c r="X6978" t="s">
        <v>384</v>
      </c>
    </row>
    <row r="6979" spans="1:24" x14ac:dyDescent="0.35">
      <c r="A6979">
        <v>3300026105</v>
      </c>
      <c r="B6979" t="s">
        <v>168</v>
      </c>
      <c r="C6979" t="s">
        <v>168</v>
      </c>
      <c r="D6979">
        <v>0</v>
      </c>
      <c r="E6979">
        <v>0</v>
      </c>
      <c r="F6979">
        <v>0</v>
      </c>
      <c r="G6979">
        <v>0</v>
      </c>
      <c r="H6979">
        <v>2</v>
      </c>
      <c r="I6979">
        <v>7000</v>
      </c>
      <c r="J6979">
        <v>0</v>
      </c>
      <c r="K6979">
        <v>0</v>
      </c>
      <c r="L6979">
        <v>0</v>
      </c>
      <c r="M6979">
        <v>0</v>
      </c>
      <c r="N6979">
        <v>1444000</v>
      </c>
      <c r="O6979">
        <v>1451000</v>
      </c>
      <c r="P6979" t="s">
        <v>5</v>
      </c>
      <c r="Q6979" t="s">
        <v>6</v>
      </c>
      <c r="R6979" t="s">
        <v>169</v>
      </c>
      <c r="S6979" t="s">
        <v>170</v>
      </c>
      <c r="T6979">
        <v>936129.03225806449</v>
      </c>
      <c r="U6979">
        <v>370000</v>
      </c>
      <c r="V6979">
        <v>-566129.03225806449</v>
      </c>
      <c r="W6979">
        <v>-0.60475534114403851</v>
      </c>
      <c r="X6979" t="s">
        <v>197</v>
      </c>
    </row>
    <row r="6980" spans="1:24" x14ac:dyDescent="0.35">
      <c r="A6980">
        <v>3301042899</v>
      </c>
      <c r="B6980" t="s">
        <v>168</v>
      </c>
      <c r="C6980" t="s">
        <v>168</v>
      </c>
      <c r="D6980">
        <v>0</v>
      </c>
      <c r="E6980">
        <v>0</v>
      </c>
      <c r="F6980">
        <v>8</v>
      </c>
      <c r="G6980">
        <v>282147</v>
      </c>
      <c r="H6980">
        <v>1</v>
      </c>
      <c r="I6980">
        <v>15000</v>
      </c>
      <c r="J6980">
        <v>0</v>
      </c>
      <c r="K6980">
        <v>0</v>
      </c>
      <c r="L6980">
        <v>0</v>
      </c>
      <c r="M6980">
        <v>0</v>
      </c>
      <c r="N6980">
        <v>2602500</v>
      </c>
      <c r="O6980">
        <v>2899647</v>
      </c>
      <c r="P6980" t="s">
        <v>5</v>
      </c>
      <c r="Q6980" t="s">
        <v>17</v>
      </c>
      <c r="R6980" t="s">
        <v>169</v>
      </c>
      <c r="S6980" t="s">
        <v>170</v>
      </c>
      <c r="T6980">
        <v>1870740</v>
      </c>
      <c r="U6980">
        <v>418945</v>
      </c>
      <c r="V6980">
        <v>-1451795</v>
      </c>
      <c r="W6980">
        <v>-0.77605386103894713</v>
      </c>
      <c r="X6980" t="s">
        <v>253</v>
      </c>
    </row>
    <row r="6981" spans="1:24" x14ac:dyDescent="0.35">
      <c r="A6981">
        <v>3301050572</v>
      </c>
      <c r="B6981" t="s">
        <v>168</v>
      </c>
      <c r="C6981" t="s">
        <v>168</v>
      </c>
      <c r="D6981">
        <v>0</v>
      </c>
      <c r="E6981">
        <v>0</v>
      </c>
      <c r="F6981">
        <v>353</v>
      </c>
      <c r="G6981">
        <v>17570856</v>
      </c>
      <c r="H6981">
        <v>102</v>
      </c>
      <c r="I6981">
        <v>5350000</v>
      </c>
      <c r="J6981">
        <v>0</v>
      </c>
      <c r="K6981">
        <v>0</v>
      </c>
      <c r="L6981">
        <v>65</v>
      </c>
      <c r="M6981">
        <v>5536000</v>
      </c>
      <c r="N6981">
        <v>30000</v>
      </c>
      <c r="O6981">
        <v>28486856</v>
      </c>
      <c r="P6981" t="s">
        <v>5</v>
      </c>
      <c r="Q6981" t="s">
        <v>15</v>
      </c>
      <c r="R6981" t="s">
        <v>169</v>
      </c>
      <c r="S6981" t="s">
        <v>170</v>
      </c>
      <c r="T6981">
        <v>18378616.774193548</v>
      </c>
      <c r="U6981">
        <v>21405071</v>
      </c>
      <c r="V6981">
        <v>3026454.2258064523</v>
      </c>
      <c r="W6981">
        <v>0.16467257917125022</v>
      </c>
      <c r="X6981" t="s">
        <v>251</v>
      </c>
    </row>
    <row r="6982" spans="1:24" x14ac:dyDescent="0.35">
      <c r="A6982">
        <v>3300007499</v>
      </c>
      <c r="B6982" t="s">
        <v>168</v>
      </c>
      <c r="C6982" t="s">
        <v>168</v>
      </c>
      <c r="D6982">
        <v>0</v>
      </c>
      <c r="E6982">
        <v>0</v>
      </c>
      <c r="F6982">
        <v>14</v>
      </c>
      <c r="G6982">
        <v>367986</v>
      </c>
      <c r="H6982">
        <v>28</v>
      </c>
      <c r="I6982">
        <v>1120000</v>
      </c>
      <c r="J6982">
        <v>0</v>
      </c>
      <c r="K6982">
        <v>0</v>
      </c>
      <c r="L6982">
        <v>13</v>
      </c>
      <c r="M6982">
        <v>551200</v>
      </c>
      <c r="N6982">
        <v>215000</v>
      </c>
      <c r="O6982">
        <v>2254186</v>
      </c>
      <c r="P6982" t="s">
        <v>5</v>
      </c>
      <c r="Q6982" t="s">
        <v>10</v>
      </c>
      <c r="R6982" t="s">
        <v>169</v>
      </c>
      <c r="S6982" t="s">
        <v>170</v>
      </c>
      <c r="T6982">
        <v>1454313.5483870967</v>
      </c>
      <c r="U6982">
        <v>854992</v>
      </c>
      <c r="V6982">
        <v>-599321.54838709673</v>
      </c>
      <c r="W6982">
        <v>-0.41209926776228756</v>
      </c>
      <c r="X6982" t="s">
        <v>292</v>
      </c>
    </row>
    <row r="6983" spans="1:24" x14ac:dyDescent="0.35">
      <c r="A6983">
        <v>3301071636</v>
      </c>
      <c r="B6983" t="s">
        <v>168</v>
      </c>
      <c r="C6983" t="s">
        <v>168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330000</v>
      </c>
      <c r="O6983">
        <v>330000</v>
      </c>
      <c r="P6983" t="s">
        <v>5</v>
      </c>
      <c r="Q6983" t="s">
        <v>12</v>
      </c>
      <c r="R6983" t="s">
        <v>169</v>
      </c>
      <c r="S6983" t="s">
        <v>170</v>
      </c>
      <c r="T6983">
        <v>212903.22580645164</v>
      </c>
      <c r="U6983">
        <v>430000</v>
      </c>
      <c r="V6983">
        <v>217096.77419354836</v>
      </c>
      <c r="W6983">
        <v>1.0196969696969695</v>
      </c>
      <c r="X6983" t="s">
        <v>415</v>
      </c>
    </row>
    <row r="6984" spans="1:24" x14ac:dyDescent="0.35">
      <c r="A6984">
        <v>3300014032</v>
      </c>
      <c r="B6984" t="s">
        <v>168</v>
      </c>
      <c r="C6984" t="s">
        <v>168</v>
      </c>
      <c r="D6984">
        <v>0</v>
      </c>
      <c r="E6984">
        <v>0</v>
      </c>
      <c r="F6984">
        <v>77</v>
      </c>
      <c r="G6984">
        <v>3932759</v>
      </c>
      <c r="H6984">
        <v>76</v>
      </c>
      <c r="I6984">
        <v>2815000</v>
      </c>
      <c r="J6984">
        <v>0</v>
      </c>
      <c r="K6984">
        <v>0</v>
      </c>
      <c r="L6984">
        <v>0</v>
      </c>
      <c r="M6984">
        <v>0</v>
      </c>
      <c r="N6984">
        <v>342000</v>
      </c>
      <c r="O6984">
        <v>7089759</v>
      </c>
      <c r="P6984" t="s">
        <v>5</v>
      </c>
      <c r="Q6984" t="s">
        <v>8</v>
      </c>
      <c r="R6984" t="s">
        <v>169</v>
      </c>
      <c r="S6984" t="s">
        <v>170</v>
      </c>
      <c r="T6984">
        <v>4574038.064516129</v>
      </c>
      <c r="U6984">
        <v>5664088</v>
      </c>
      <c r="V6984">
        <v>1090049.935483871</v>
      </c>
      <c r="W6984">
        <v>0.23831238833365131</v>
      </c>
      <c r="X6984" t="s">
        <v>372</v>
      </c>
    </row>
    <row r="6985" spans="1:24" x14ac:dyDescent="0.35">
      <c r="A6985">
        <v>3301068651</v>
      </c>
      <c r="B6985" t="s">
        <v>168</v>
      </c>
      <c r="C6985" t="s">
        <v>168</v>
      </c>
      <c r="D6985">
        <v>0</v>
      </c>
      <c r="E6985">
        <v>0</v>
      </c>
      <c r="F6985">
        <v>48</v>
      </c>
      <c r="G6985">
        <v>1363734</v>
      </c>
      <c r="H6985">
        <v>3</v>
      </c>
      <c r="I6985">
        <v>20000</v>
      </c>
      <c r="J6985">
        <v>0</v>
      </c>
      <c r="K6985">
        <v>0</v>
      </c>
      <c r="L6985">
        <v>0</v>
      </c>
      <c r="M6985">
        <v>0</v>
      </c>
      <c r="N6985">
        <v>973500</v>
      </c>
      <c r="O6985">
        <v>2357234</v>
      </c>
      <c r="P6985" t="s">
        <v>5</v>
      </c>
      <c r="Q6985" t="s">
        <v>17</v>
      </c>
      <c r="R6985" t="s">
        <v>169</v>
      </c>
      <c r="S6985" t="s">
        <v>170</v>
      </c>
      <c r="T6985">
        <v>1520796.1290322582</v>
      </c>
      <c r="U6985">
        <v>1095096</v>
      </c>
      <c r="V6985">
        <v>-425700.12903225818</v>
      </c>
      <c r="W6985">
        <v>-0.27991926130371447</v>
      </c>
      <c r="X6985" t="s">
        <v>417</v>
      </c>
    </row>
    <row r="6986" spans="1:24" x14ac:dyDescent="0.35">
      <c r="A6986">
        <v>3301015588</v>
      </c>
      <c r="B6986" t="s">
        <v>168</v>
      </c>
      <c r="C6986" t="s">
        <v>168</v>
      </c>
      <c r="D6986">
        <v>0</v>
      </c>
      <c r="E6986">
        <v>0</v>
      </c>
      <c r="F6986">
        <v>17</v>
      </c>
      <c r="G6986">
        <v>576549</v>
      </c>
      <c r="H6986">
        <v>5</v>
      </c>
      <c r="I6986">
        <v>125000</v>
      </c>
      <c r="J6986">
        <v>0</v>
      </c>
      <c r="K6986">
        <v>0</v>
      </c>
      <c r="L6986">
        <v>0</v>
      </c>
      <c r="M6986">
        <v>0</v>
      </c>
      <c r="N6986">
        <v>366000</v>
      </c>
      <c r="O6986">
        <v>1067549</v>
      </c>
      <c r="P6986" t="s">
        <v>5</v>
      </c>
      <c r="Q6986" t="s">
        <v>6</v>
      </c>
      <c r="R6986" t="s">
        <v>169</v>
      </c>
      <c r="S6986" t="s">
        <v>170</v>
      </c>
      <c r="T6986">
        <v>688741.29032258061</v>
      </c>
      <c r="U6986">
        <v>1304957</v>
      </c>
      <c r="V6986">
        <v>616215.70967741939</v>
      </c>
      <c r="W6986">
        <v>0.89469836981721684</v>
      </c>
      <c r="X6986" t="s">
        <v>343</v>
      </c>
    </row>
    <row r="6987" spans="1:24" x14ac:dyDescent="0.35">
      <c r="A6987">
        <v>3301061248</v>
      </c>
      <c r="B6987" t="s">
        <v>168</v>
      </c>
      <c r="C6987" t="s">
        <v>168</v>
      </c>
      <c r="D6987">
        <v>0</v>
      </c>
      <c r="E6987">
        <v>0</v>
      </c>
      <c r="F6987">
        <v>7</v>
      </c>
      <c r="G6987">
        <v>182992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150000</v>
      </c>
      <c r="O6987">
        <v>332992</v>
      </c>
      <c r="P6987" t="s">
        <v>5</v>
      </c>
      <c r="Q6987" t="s">
        <v>15</v>
      </c>
      <c r="R6987" t="s">
        <v>169</v>
      </c>
      <c r="S6987" t="s">
        <v>170</v>
      </c>
      <c r="T6987">
        <v>214833.54838709679</v>
      </c>
      <c r="U6987">
        <v>457191</v>
      </c>
      <c r="V6987">
        <v>242357.45161290321</v>
      </c>
      <c r="W6987">
        <v>1.1281173421583701</v>
      </c>
      <c r="X6987" t="s">
        <v>173</v>
      </c>
    </row>
    <row r="6988" spans="1:24" x14ac:dyDescent="0.35">
      <c r="A6988">
        <v>3300011456</v>
      </c>
      <c r="B6988" t="s">
        <v>168</v>
      </c>
      <c r="C6988" t="s">
        <v>168</v>
      </c>
      <c r="D6988">
        <v>0</v>
      </c>
      <c r="E6988">
        <v>0</v>
      </c>
      <c r="F6988">
        <v>149</v>
      </c>
      <c r="G6988">
        <v>7515915</v>
      </c>
      <c r="H6988">
        <v>94</v>
      </c>
      <c r="I6988">
        <v>3745000</v>
      </c>
      <c r="J6988">
        <v>0</v>
      </c>
      <c r="K6988">
        <v>0</v>
      </c>
      <c r="L6988">
        <v>4</v>
      </c>
      <c r="M6988">
        <v>259600</v>
      </c>
      <c r="N6988">
        <v>4092000</v>
      </c>
      <c r="O6988">
        <v>15612515</v>
      </c>
      <c r="P6988" t="s">
        <v>5</v>
      </c>
      <c r="Q6988" t="s">
        <v>16</v>
      </c>
      <c r="R6988" t="s">
        <v>169</v>
      </c>
      <c r="S6988" t="s">
        <v>170</v>
      </c>
      <c r="T6988">
        <v>10072590.322580645</v>
      </c>
      <c r="U6988">
        <v>8904215</v>
      </c>
      <c r="V6988">
        <v>-1168375.3225806449</v>
      </c>
      <c r="W6988">
        <v>-0.11599551705794997</v>
      </c>
      <c r="X6988" t="s">
        <v>277</v>
      </c>
    </row>
    <row r="6989" spans="1:24" x14ac:dyDescent="0.35">
      <c r="A6989">
        <v>3300004752</v>
      </c>
      <c r="B6989" t="s">
        <v>168</v>
      </c>
      <c r="C6989" t="s">
        <v>168</v>
      </c>
      <c r="D6989">
        <v>0</v>
      </c>
      <c r="E6989">
        <v>0</v>
      </c>
      <c r="F6989">
        <v>84</v>
      </c>
      <c r="G6989">
        <v>2394711</v>
      </c>
      <c r="H6989">
        <v>16</v>
      </c>
      <c r="I6989">
        <v>275000</v>
      </c>
      <c r="J6989">
        <v>0</v>
      </c>
      <c r="K6989">
        <v>0</v>
      </c>
      <c r="L6989">
        <v>11</v>
      </c>
      <c r="M6989">
        <v>331600</v>
      </c>
      <c r="N6989">
        <v>150000</v>
      </c>
      <c r="O6989">
        <v>3151311</v>
      </c>
      <c r="P6989" t="s">
        <v>5</v>
      </c>
      <c r="Q6989" t="s">
        <v>15</v>
      </c>
      <c r="R6989" t="s">
        <v>169</v>
      </c>
      <c r="S6989" t="s">
        <v>170</v>
      </c>
      <c r="T6989">
        <v>2033103.8709677418</v>
      </c>
      <c r="U6989">
        <v>1993556</v>
      </c>
      <c r="V6989">
        <v>-39547.870967741823</v>
      </c>
      <c r="W6989">
        <v>-1.9451967768335132E-2</v>
      </c>
      <c r="X6989" t="s">
        <v>322</v>
      </c>
    </row>
    <row r="6990" spans="1:24" x14ac:dyDescent="0.35">
      <c r="A6990">
        <v>3301062228</v>
      </c>
      <c r="B6990" t="s">
        <v>168</v>
      </c>
      <c r="C6990" t="s">
        <v>168</v>
      </c>
      <c r="D6990">
        <v>2</v>
      </c>
      <c r="E6990">
        <v>40000</v>
      </c>
      <c r="F6990">
        <v>64</v>
      </c>
      <c r="G6990">
        <v>3312243</v>
      </c>
      <c r="H6990">
        <v>31</v>
      </c>
      <c r="I6990">
        <v>1441000</v>
      </c>
      <c r="J6990">
        <v>0</v>
      </c>
      <c r="K6990">
        <v>0</v>
      </c>
      <c r="L6990">
        <v>0</v>
      </c>
      <c r="M6990">
        <v>0</v>
      </c>
      <c r="N6990">
        <v>1536800</v>
      </c>
      <c r="O6990">
        <v>6330043</v>
      </c>
      <c r="P6990" t="s">
        <v>5</v>
      </c>
      <c r="Q6990" t="s">
        <v>7</v>
      </c>
      <c r="R6990" t="s">
        <v>169</v>
      </c>
      <c r="S6990" t="s">
        <v>170</v>
      </c>
      <c r="T6990">
        <v>4083898.7096774196</v>
      </c>
      <c r="U6990">
        <v>4133857</v>
      </c>
      <c r="V6990">
        <v>49958.290322580375</v>
      </c>
      <c r="W6990">
        <v>1.2232989570528874E-2</v>
      </c>
      <c r="X6990" t="s">
        <v>203</v>
      </c>
    </row>
    <row r="6991" spans="1:24" x14ac:dyDescent="0.35">
      <c r="A6991">
        <v>3301026174</v>
      </c>
      <c r="B6991" t="s">
        <v>168</v>
      </c>
      <c r="C6991" t="s">
        <v>168</v>
      </c>
      <c r="D6991">
        <v>0</v>
      </c>
      <c r="E6991">
        <v>0</v>
      </c>
      <c r="F6991">
        <v>14</v>
      </c>
      <c r="G6991">
        <v>259883</v>
      </c>
      <c r="H6991">
        <v>52</v>
      </c>
      <c r="I6991">
        <v>1130000</v>
      </c>
      <c r="J6991">
        <v>0</v>
      </c>
      <c r="K6991">
        <v>0</v>
      </c>
      <c r="L6991">
        <v>2</v>
      </c>
      <c r="M6991">
        <v>336800</v>
      </c>
      <c r="N6991">
        <v>150000</v>
      </c>
      <c r="O6991">
        <v>1876683</v>
      </c>
      <c r="P6991" t="s">
        <v>5</v>
      </c>
      <c r="Q6991" t="s">
        <v>13</v>
      </c>
      <c r="R6991" t="s">
        <v>169</v>
      </c>
      <c r="S6991" t="s">
        <v>170</v>
      </c>
      <c r="T6991">
        <v>1210763.2258064516</v>
      </c>
      <c r="U6991">
        <v>973393</v>
      </c>
      <c r="V6991">
        <v>-237370.22580645164</v>
      </c>
      <c r="W6991">
        <v>-0.19605007878261804</v>
      </c>
      <c r="X6991" t="s">
        <v>387</v>
      </c>
    </row>
    <row r="6992" spans="1:24" x14ac:dyDescent="0.35">
      <c r="A6992">
        <v>3301028356</v>
      </c>
      <c r="B6992" t="s">
        <v>168</v>
      </c>
      <c r="C6992" t="s">
        <v>168</v>
      </c>
      <c r="D6992">
        <v>0</v>
      </c>
      <c r="E6992">
        <v>0</v>
      </c>
      <c r="F6992">
        <v>205</v>
      </c>
      <c r="G6992">
        <v>5898900</v>
      </c>
      <c r="H6992">
        <v>83</v>
      </c>
      <c r="I6992">
        <v>1973000</v>
      </c>
      <c r="J6992">
        <v>0</v>
      </c>
      <c r="K6992">
        <v>0</v>
      </c>
      <c r="L6992">
        <v>251</v>
      </c>
      <c r="M6992">
        <v>13152886</v>
      </c>
      <c r="N6992">
        <v>2502500</v>
      </c>
      <c r="O6992">
        <v>23527286</v>
      </c>
      <c r="P6992" t="s">
        <v>5</v>
      </c>
      <c r="Q6992" t="s">
        <v>17</v>
      </c>
      <c r="R6992" t="s">
        <v>169</v>
      </c>
      <c r="S6992" t="s">
        <v>170</v>
      </c>
      <c r="T6992">
        <v>15178894.193548389</v>
      </c>
      <c r="U6992">
        <v>17685013</v>
      </c>
      <c r="V6992">
        <v>2506118.8064516112</v>
      </c>
      <c r="W6992">
        <v>0.1651054928307496</v>
      </c>
      <c r="X6992" t="s">
        <v>185</v>
      </c>
    </row>
    <row r="6993" spans="1:24" x14ac:dyDescent="0.35">
      <c r="A6993">
        <v>3301007812</v>
      </c>
      <c r="B6993" t="s">
        <v>168</v>
      </c>
      <c r="C6993" t="s">
        <v>168</v>
      </c>
      <c r="D6993">
        <v>0</v>
      </c>
      <c r="E6993">
        <v>0</v>
      </c>
      <c r="F6993">
        <v>5</v>
      </c>
      <c r="G6993">
        <v>150549</v>
      </c>
      <c r="H6993">
        <v>26</v>
      </c>
      <c r="I6993">
        <v>385000</v>
      </c>
      <c r="J6993">
        <v>0</v>
      </c>
      <c r="K6993">
        <v>0</v>
      </c>
      <c r="L6993">
        <v>31</v>
      </c>
      <c r="M6993">
        <v>1024400</v>
      </c>
      <c r="N6993">
        <v>2836500</v>
      </c>
      <c r="O6993">
        <v>4396449</v>
      </c>
      <c r="P6993" t="s">
        <v>5</v>
      </c>
      <c r="Q6993" t="s">
        <v>17</v>
      </c>
      <c r="R6993" t="s">
        <v>169</v>
      </c>
      <c r="S6993" t="s">
        <v>170</v>
      </c>
      <c r="T6993">
        <v>2836418.7096774196</v>
      </c>
      <c r="U6993">
        <v>1377448</v>
      </c>
      <c r="V6993">
        <v>-1458970.7096774196</v>
      </c>
      <c r="W6993">
        <v>-0.51437071145372104</v>
      </c>
      <c r="X6993" t="s">
        <v>253</v>
      </c>
    </row>
    <row r="6994" spans="1:24" x14ac:dyDescent="0.35">
      <c r="A6994">
        <v>3300008686</v>
      </c>
      <c r="B6994" t="s">
        <v>168</v>
      </c>
      <c r="C6994" t="s">
        <v>168</v>
      </c>
      <c r="D6994">
        <v>0</v>
      </c>
      <c r="E6994">
        <v>0</v>
      </c>
      <c r="F6994">
        <v>29</v>
      </c>
      <c r="G6994">
        <v>1028547</v>
      </c>
      <c r="H6994">
        <v>19</v>
      </c>
      <c r="I6994">
        <v>545000</v>
      </c>
      <c r="J6994">
        <v>0</v>
      </c>
      <c r="K6994">
        <v>0</v>
      </c>
      <c r="L6994">
        <v>0</v>
      </c>
      <c r="M6994">
        <v>0</v>
      </c>
      <c r="N6994">
        <v>1582500</v>
      </c>
      <c r="O6994">
        <v>3156047</v>
      </c>
      <c r="P6994" t="s">
        <v>5</v>
      </c>
      <c r="Q6994" t="s">
        <v>17</v>
      </c>
      <c r="R6994" t="s">
        <v>169</v>
      </c>
      <c r="S6994" t="s">
        <v>170</v>
      </c>
      <c r="T6994">
        <v>2036159.3548387098</v>
      </c>
      <c r="U6994">
        <v>1113343</v>
      </c>
      <c r="V6994">
        <v>-922816.35483870981</v>
      </c>
      <c r="W6994">
        <v>-0.45321421068824386</v>
      </c>
      <c r="X6994" t="s">
        <v>220</v>
      </c>
    </row>
    <row r="6995" spans="1:24" x14ac:dyDescent="0.35">
      <c r="A6995">
        <v>3300016180</v>
      </c>
      <c r="B6995" t="s">
        <v>168</v>
      </c>
      <c r="C6995" t="s">
        <v>168</v>
      </c>
      <c r="D6995">
        <v>0</v>
      </c>
      <c r="E6995">
        <v>0</v>
      </c>
      <c r="F6995">
        <v>140</v>
      </c>
      <c r="G6995">
        <v>5940157</v>
      </c>
      <c r="H6995">
        <v>62</v>
      </c>
      <c r="I6995">
        <v>2270000</v>
      </c>
      <c r="J6995">
        <v>0</v>
      </c>
      <c r="K6995">
        <v>0</v>
      </c>
      <c r="L6995">
        <v>0</v>
      </c>
      <c r="M6995">
        <v>0</v>
      </c>
      <c r="N6995">
        <v>1010500</v>
      </c>
      <c r="O6995">
        <v>9220657</v>
      </c>
      <c r="P6995" t="s">
        <v>5</v>
      </c>
      <c r="Q6995" t="s">
        <v>7</v>
      </c>
      <c r="R6995" t="s">
        <v>169</v>
      </c>
      <c r="S6995" t="s">
        <v>170</v>
      </c>
      <c r="T6995">
        <v>5948810.9677419355</v>
      </c>
      <c r="U6995">
        <v>6735306</v>
      </c>
      <c r="V6995">
        <v>786495.03225806449</v>
      </c>
      <c r="W6995">
        <v>0.13221045962343037</v>
      </c>
      <c r="X6995" t="s">
        <v>204</v>
      </c>
    </row>
    <row r="6996" spans="1:24" x14ac:dyDescent="0.35">
      <c r="A6996">
        <v>3301059869</v>
      </c>
      <c r="B6996" t="s">
        <v>168</v>
      </c>
      <c r="C6996" t="s">
        <v>168</v>
      </c>
      <c r="D6996">
        <v>0</v>
      </c>
      <c r="E6996">
        <v>0</v>
      </c>
      <c r="F6996">
        <v>45</v>
      </c>
      <c r="G6996">
        <v>1599952</v>
      </c>
      <c r="H6996">
        <v>28</v>
      </c>
      <c r="I6996">
        <v>812000</v>
      </c>
      <c r="J6996">
        <v>0</v>
      </c>
      <c r="K6996">
        <v>0</v>
      </c>
      <c r="L6996">
        <v>20</v>
      </c>
      <c r="M6996">
        <v>718000</v>
      </c>
      <c r="N6996">
        <v>75000</v>
      </c>
      <c r="O6996">
        <v>3204952</v>
      </c>
      <c r="P6996" t="s">
        <v>5</v>
      </c>
      <c r="Q6996" t="s">
        <v>14</v>
      </c>
      <c r="R6996" t="s">
        <v>169</v>
      </c>
      <c r="S6996" t="s">
        <v>170</v>
      </c>
      <c r="T6996">
        <v>2067710.9677419355</v>
      </c>
      <c r="U6996">
        <v>1799674</v>
      </c>
      <c r="V6996">
        <v>-268036.96774193551</v>
      </c>
      <c r="W6996">
        <v>-0.12962980412811176</v>
      </c>
      <c r="X6996" t="s">
        <v>358</v>
      </c>
    </row>
    <row r="6997" spans="1:24" x14ac:dyDescent="0.35">
      <c r="A6997">
        <v>3300006419</v>
      </c>
      <c r="B6997" t="s">
        <v>168</v>
      </c>
      <c r="C6997" t="s">
        <v>168</v>
      </c>
      <c r="D6997">
        <v>0</v>
      </c>
      <c r="E6997">
        <v>0</v>
      </c>
      <c r="F6997">
        <v>306</v>
      </c>
      <c r="G6997">
        <v>7557620</v>
      </c>
      <c r="H6997">
        <v>38</v>
      </c>
      <c r="I6997">
        <v>1099000</v>
      </c>
      <c r="J6997">
        <v>0</v>
      </c>
      <c r="K6997">
        <v>0</v>
      </c>
      <c r="L6997">
        <v>11</v>
      </c>
      <c r="M6997">
        <v>336400</v>
      </c>
      <c r="N6997">
        <v>44000</v>
      </c>
      <c r="O6997">
        <v>9037020</v>
      </c>
      <c r="P6997" t="s">
        <v>5</v>
      </c>
      <c r="Q6997" t="s">
        <v>9</v>
      </c>
      <c r="R6997" t="s">
        <v>169</v>
      </c>
      <c r="S6997" t="s">
        <v>170</v>
      </c>
      <c r="T6997">
        <v>5830335.4838709673</v>
      </c>
      <c r="U6997">
        <v>5478966</v>
      </c>
      <c r="V6997">
        <v>-351369.48387096729</v>
      </c>
      <c r="W6997">
        <v>-6.0265740255084022E-2</v>
      </c>
      <c r="X6997" t="s">
        <v>243</v>
      </c>
    </row>
    <row r="6998" spans="1:24" x14ac:dyDescent="0.35">
      <c r="A6998">
        <v>3300006633</v>
      </c>
      <c r="B6998" t="s">
        <v>168</v>
      </c>
      <c r="C6998" t="s">
        <v>168</v>
      </c>
      <c r="D6998">
        <v>0</v>
      </c>
      <c r="E6998">
        <v>0</v>
      </c>
      <c r="F6998">
        <v>212</v>
      </c>
      <c r="G6998">
        <v>8422884</v>
      </c>
      <c r="H6998">
        <v>133</v>
      </c>
      <c r="I6998">
        <v>5204000</v>
      </c>
      <c r="J6998">
        <v>0</v>
      </c>
      <c r="K6998">
        <v>0</v>
      </c>
      <c r="L6998">
        <v>0</v>
      </c>
      <c r="M6998">
        <v>0</v>
      </c>
      <c r="N6998">
        <v>165000</v>
      </c>
      <c r="O6998">
        <v>13791884</v>
      </c>
      <c r="P6998" t="s">
        <v>5</v>
      </c>
      <c r="Q6998" t="s">
        <v>14</v>
      </c>
      <c r="R6998" t="s">
        <v>169</v>
      </c>
      <c r="S6998" t="s">
        <v>170</v>
      </c>
      <c r="T6998">
        <v>8897989.6774193551</v>
      </c>
      <c r="U6998">
        <v>8879643</v>
      </c>
      <c r="V6998">
        <v>-18346.677419355139</v>
      </c>
      <c r="W6998">
        <v>-2.0618901667096567E-3</v>
      </c>
      <c r="X6998" t="s">
        <v>231</v>
      </c>
    </row>
    <row r="6999" spans="1:24" x14ac:dyDescent="0.35">
      <c r="A6999">
        <v>3301002185</v>
      </c>
      <c r="B6999" t="s">
        <v>168</v>
      </c>
      <c r="C6999" t="s">
        <v>168</v>
      </c>
      <c r="D6999">
        <v>0</v>
      </c>
      <c r="E6999">
        <v>0</v>
      </c>
      <c r="F6999">
        <v>89</v>
      </c>
      <c r="G6999">
        <v>2924822</v>
      </c>
      <c r="H6999">
        <v>3</v>
      </c>
      <c r="I6999">
        <v>130000</v>
      </c>
      <c r="J6999">
        <v>0</v>
      </c>
      <c r="K6999">
        <v>0</v>
      </c>
      <c r="L6999">
        <v>0</v>
      </c>
      <c r="M6999">
        <v>0</v>
      </c>
      <c r="N6999">
        <v>362000</v>
      </c>
      <c r="O6999">
        <v>3416822</v>
      </c>
      <c r="P6999" t="s">
        <v>5</v>
      </c>
      <c r="Q6999" t="s">
        <v>12</v>
      </c>
      <c r="R6999" t="s">
        <v>169</v>
      </c>
      <c r="S6999" t="s">
        <v>170</v>
      </c>
      <c r="T6999">
        <v>2204401.2903225804</v>
      </c>
      <c r="U6999">
        <v>2462584</v>
      </c>
      <c r="V6999">
        <v>258182.70967741963</v>
      </c>
      <c r="W6999">
        <v>0.11712146550215397</v>
      </c>
      <c r="X6999" t="s">
        <v>229</v>
      </c>
    </row>
    <row r="7000" spans="1:24" x14ac:dyDescent="0.35">
      <c r="A7000">
        <v>3300017916</v>
      </c>
      <c r="B7000" t="s">
        <v>168</v>
      </c>
      <c r="C7000" t="s">
        <v>168</v>
      </c>
      <c r="D7000">
        <v>0</v>
      </c>
      <c r="E7000">
        <v>0</v>
      </c>
      <c r="F7000">
        <v>57</v>
      </c>
      <c r="G7000">
        <v>2044746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1057500</v>
      </c>
      <c r="O7000">
        <v>3102246</v>
      </c>
      <c r="P7000" t="s">
        <v>5</v>
      </c>
      <c r="Q7000" t="s">
        <v>6</v>
      </c>
      <c r="R7000" t="s">
        <v>169</v>
      </c>
      <c r="S7000" t="s">
        <v>170</v>
      </c>
      <c r="T7000">
        <v>2001449.0322580645</v>
      </c>
      <c r="U7000">
        <v>2000126</v>
      </c>
      <c r="V7000">
        <v>-1323.0322580644861</v>
      </c>
      <c r="W7000">
        <v>-6.6103719692123253E-4</v>
      </c>
      <c r="X7000" t="s">
        <v>352</v>
      </c>
    </row>
    <row r="7001" spans="1:24" x14ac:dyDescent="0.35">
      <c r="A7001">
        <v>3300024634</v>
      </c>
      <c r="B7001" t="s">
        <v>168</v>
      </c>
      <c r="C7001" t="s">
        <v>168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933000</v>
      </c>
      <c r="O7001">
        <v>933000</v>
      </c>
      <c r="P7001" t="s">
        <v>5</v>
      </c>
      <c r="Q7001" t="s">
        <v>17</v>
      </c>
      <c r="R7001" t="s">
        <v>169</v>
      </c>
      <c r="S7001" t="s">
        <v>170</v>
      </c>
      <c r="T7001">
        <v>601935.48387096776</v>
      </c>
      <c r="U7001">
        <v>0</v>
      </c>
      <c r="V7001">
        <v>-601935.48387096776</v>
      </c>
      <c r="W7001">
        <v>0</v>
      </c>
      <c r="X7001" t="s">
        <v>278</v>
      </c>
    </row>
    <row r="7002" spans="1:24" x14ac:dyDescent="0.35">
      <c r="A7002">
        <v>3301069031</v>
      </c>
      <c r="B7002" t="s">
        <v>168</v>
      </c>
      <c r="C7002" t="s">
        <v>168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30000</v>
      </c>
      <c r="O7002">
        <v>30000</v>
      </c>
      <c r="P7002" t="s">
        <v>5</v>
      </c>
      <c r="Q7002" t="s">
        <v>11</v>
      </c>
      <c r="R7002" t="s">
        <v>169</v>
      </c>
      <c r="S7002" t="s">
        <v>170</v>
      </c>
      <c r="T7002">
        <v>19354.83870967742</v>
      </c>
      <c r="U7002">
        <v>0</v>
      </c>
      <c r="V7002">
        <v>-19354.83870967742</v>
      </c>
      <c r="W7002">
        <v>0</v>
      </c>
      <c r="X7002" t="s">
        <v>365</v>
      </c>
    </row>
    <row r="7003" spans="1:24" x14ac:dyDescent="0.35">
      <c r="A7003">
        <v>3300005164</v>
      </c>
      <c r="B7003" t="s">
        <v>168</v>
      </c>
      <c r="C7003" t="s">
        <v>168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300000</v>
      </c>
      <c r="O7003">
        <v>300000</v>
      </c>
      <c r="P7003" t="s">
        <v>5</v>
      </c>
      <c r="Q7003" t="s">
        <v>14</v>
      </c>
      <c r="R7003" t="s">
        <v>207</v>
      </c>
      <c r="S7003" t="s">
        <v>170</v>
      </c>
      <c r="T7003">
        <v>193548.38709677421</v>
      </c>
      <c r="U7003">
        <v>150000</v>
      </c>
      <c r="V7003">
        <v>-43548.387096774211</v>
      </c>
      <c r="W7003">
        <v>-0.22500000000000009</v>
      </c>
      <c r="X7003" t="s">
        <v>211</v>
      </c>
    </row>
    <row r="7004" spans="1:24" x14ac:dyDescent="0.35">
      <c r="A7004">
        <v>3301052619</v>
      </c>
      <c r="B7004" t="s">
        <v>168</v>
      </c>
      <c r="C7004" t="s">
        <v>168</v>
      </c>
      <c r="D7004">
        <v>0</v>
      </c>
      <c r="E7004">
        <v>0</v>
      </c>
      <c r="F7004">
        <v>3</v>
      </c>
      <c r="G7004">
        <v>90997</v>
      </c>
      <c r="H7004">
        <v>3</v>
      </c>
      <c r="I7004">
        <v>205000</v>
      </c>
      <c r="J7004">
        <v>0</v>
      </c>
      <c r="K7004">
        <v>0</v>
      </c>
      <c r="L7004">
        <v>2</v>
      </c>
      <c r="M7004">
        <v>154800</v>
      </c>
      <c r="N7004">
        <v>164000</v>
      </c>
      <c r="O7004">
        <v>614797</v>
      </c>
      <c r="P7004" t="s">
        <v>5</v>
      </c>
      <c r="Q7004" t="s">
        <v>9</v>
      </c>
      <c r="R7004" t="s">
        <v>169</v>
      </c>
      <c r="S7004" t="s">
        <v>170</v>
      </c>
      <c r="T7004">
        <v>396643.22580645158</v>
      </c>
      <c r="U7004">
        <v>679285</v>
      </c>
      <c r="V7004">
        <v>282641.77419354842</v>
      </c>
      <c r="W7004">
        <v>0.71258439777682736</v>
      </c>
      <c r="X7004" t="s">
        <v>344</v>
      </c>
    </row>
    <row r="7005" spans="1:24" x14ac:dyDescent="0.35">
      <c r="A7005">
        <v>3300020720</v>
      </c>
      <c r="B7005" t="s">
        <v>168</v>
      </c>
      <c r="C7005" t="s">
        <v>168</v>
      </c>
      <c r="D7005">
        <v>0</v>
      </c>
      <c r="E7005">
        <v>0</v>
      </c>
      <c r="F7005">
        <v>233</v>
      </c>
      <c r="G7005">
        <v>9668402</v>
      </c>
      <c r="H7005">
        <v>88</v>
      </c>
      <c r="I7005">
        <v>2090000</v>
      </c>
      <c r="J7005">
        <v>0</v>
      </c>
      <c r="K7005">
        <v>0</v>
      </c>
      <c r="L7005">
        <v>16</v>
      </c>
      <c r="M7005">
        <v>1068400</v>
      </c>
      <c r="N7005">
        <v>466800</v>
      </c>
      <c r="O7005">
        <v>13293602</v>
      </c>
      <c r="P7005" t="s">
        <v>5</v>
      </c>
      <c r="Q7005" t="s">
        <v>8</v>
      </c>
      <c r="R7005" t="s">
        <v>169</v>
      </c>
      <c r="S7005" t="s">
        <v>170</v>
      </c>
      <c r="T7005">
        <v>8576517.4193548393</v>
      </c>
      <c r="U7005">
        <v>10845301</v>
      </c>
      <c r="V7005">
        <v>2268783.5806451607</v>
      </c>
      <c r="W7005">
        <v>0.26453436397448926</v>
      </c>
      <c r="X7005" t="s">
        <v>226</v>
      </c>
    </row>
    <row r="7006" spans="1:24" x14ac:dyDescent="0.35">
      <c r="A7006">
        <v>3300018154</v>
      </c>
      <c r="B7006" t="s">
        <v>168</v>
      </c>
      <c r="C7006" t="s">
        <v>168</v>
      </c>
      <c r="D7006">
        <v>0</v>
      </c>
      <c r="E7006">
        <v>0</v>
      </c>
      <c r="F7006">
        <v>43</v>
      </c>
      <c r="G7006">
        <v>1801355</v>
      </c>
      <c r="H7006">
        <v>13</v>
      </c>
      <c r="I7006">
        <v>1030000</v>
      </c>
      <c r="J7006">
        <v>0</v>
      </c>
      <c r="K7006">
        <v>0</v>
      </c>
      <c r="L7006">
        <v>0</v>
      </c>
      <c r="M7006">
        <v>0</v>
      </c>
      <c r="N7006">
        <v>1010500</v>
      </c>
      <c r="O7006">
        <v>3841855</v>
      </c>
      <c r="P7006" t="s">
        <v>5</v>
      </c>
      <c r="Q7006" t="s">
        <v>7</v>
      </c>
      <c r="R7006" t="s">
        <v>169</v>
      </c>
      <c r="S7006" t="s">
        <v>170</v>
      </c>
      <c r="T7006">
        <v>2478616.1290322579</v>
      </c>
      <c r="U7006">
        <v>2655863</v>
      </c>
      <c r="V7006">
        <v>177246.87096774206</v>
      </c>
      <c r="W7006">
        <v>7.1510416192178017E-2</v>
      </c>
      <c r="X7006" t="s">
        <v>307</v>
      </c>
    </row>
    <row r="7007" spans="1:24" x14ac:dyDescent="0.35">
      <c r="A7007">
        <v>3300008987</v>
      </c>
      <c r="B7007" t="s">
        <v>168</v>
      </c>
      <c r="C7007" t="s">
        <v>168</v>
      </c>
      <c r="D7007">
        <v>0</v>
      </c>
      <c r="E7007">
        <v>0</v>
      </c>
      <c r="F7007">
        <v>24</v>
      </c>
      <c r="G7007">
        <v>1079374</v>
      </c>
      <c r="H7007">
        <v>47</v>
      </c>
      <c r="I7007">
        <v>900000</v>
      </c>
      <c r="J7007">
        <v>0</v>
      </c>
      <c r="K7007">
        <v>0</v>
      </c>
      <c r="L7007">
        <v>0</v>
      </c>
      <c r="M7007">
        <v>0</v>
      </c>
      <c r="N7007">
        <v>4026000</v>
      </c>
      <c r="O7007">
        <v>6005374</v>
      </c>
      <c r="P7007" t="s">
        <v>5</v>
      </c>
      <c r="Q7007" t="s">
        <v>16</v>
      </c>
      <c r="R7007" t="s">
        <v>169</v>
      </c>
      <c r="S7007" t="s">
        <v>170</v>
      </c>
      <c r="T7007">
        <v>3874434.8387096776</v>
      </c>
      <c r="U7007">
        <v>3101723</v>
      </c>
      <c r="V7007">
        <v>-772711.83870967757</v>
      </c>
      <c r="W7007">
        <v>-0.19943859449886059</v>
      </c>
      <c r="X7007" t="s">
        <v>384</v>
      </c>
    </row>
    <row r="7008" spans="1:24" x14ac:dyDescent="0.35">
      <c r="A7008">
        <v>3301063731</v>
      </c>
      <c r="B7008" t="s">
        <v>168</v>
      </c>
      <c r="C7008" t="s">
        <v>168</v>
      </c>
      <c r="D7008">
        <v>0</v>
      </c>
      <c r="E7008">
        <v>0</v>
      </c>
      <c r="F7008">
        <v>246</v>
      </c>
      <c r="G7008">
        <v>6747599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1031100</v>
      </c>
      <c r="O7008">
        <v>7778699</v>
      </c>
      <c r="P7008" t="s">
        <v>5</v>
      </c>
      <c r="Q7008" t="s">
        <v>8</v>
      </c>
      <c r="R7008" t="s">
        <v>169</v>
      </c>
      <c r="S7008" t="s">
        <v>170</v>
      </c>
      <c r="T7008">
        <v>5018515.4838709682</v>
      </c>
      <c r="U7008">
        <v>5810895</v>
      </c>
      <c r="V7008">
        <v>792379.51612903178</v>
      </c>
      <c r="W7008">
        <v>0.15789121677031082</v>
      </c>
      <c r="X7008" t="s">
        <v>216</v>
      </c>
    </row>
    <row r="7009" spans="1:24" x14ac:dyDescent="0.35">
      <c r="A7009">
        <v>3301018389</v>
      </c>
      <c r="B7009" t="s">
        <v>168</v>
      </c>
      <c r="C7009" t="s">
        <v>168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1526400</v>
      </c>
      <c r="O7009">
        <v>1526400</v>
      </c>
      <c r="P7009" t="s">
        <v>5</v>
      </c>
      <c r="Q7009" t="s">
        <v>16</v>
      </c>
      <c r="R7009" t="s">
        <v>169</v>
      </c>
      <c r="S7009" t="s">
        <v>170</v>
      </c>
      <c r="T7009">
        <v>984774.19354838715</v>
      </c>
      <c r="U7009">
        <v>1388380</v>
      </c>
      <c r="V7009">
        <v>403605.80645161285</v>
      </c>
      <c r="W7009">
        <v>0.40984604297693905</v>
      </c>
      <c r="X7009" t="s">
        <v>377</v>
      </c>
    </row>
    <row r="7010" spans="1:24" x14ac:dyDescent="0.35">
      <c r="A7010">
        <v>3301071444</v>
      </c>
      <c r="B7010" t="s">
        <v>168</v>
      </c>
      <c r="C7010" t="s">
        <v>168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201000</v>
      </c>
      <c r="O7010">
        <v>201000</v>
      </c>
      <c r="P7010" t="s">
        <v>5</v>
      </c>
      <c r="Q7010" t="s">
        <v>6</v>
      </c>
      <c r="R7010" t="s">
        <v>207</v>
      </c>
      <c r="S7010" t="s">
        <v>170</v>
      </c>
      <c r="T7010">
        <v>129677.41935483871</v>
      </c>
      <c r="U7010">
        <v>413600</v>
      </c>
      <c r="V7010">
        <v>283922.58064516127</v>
      </c>
      <c r="W7010">
        <v>2.1894527363184078</v>
      </c>
      <c r="X7010" t="s">
        <v>363</v>
      </c>
    </row>
    <row r="7011" spans="1:24" x14ac:dyDescent="0.35">
      <c r="A7011">
        <v>3300006985</v>
      </c>
      <c r="B7011" t="s">
        <v>168</v>
      </c>
      <c r="C7011" t="s">
        <v>168</v>
      </c>
      <c r="D7011">
        <v>0</v>
      </c>
      <c r="E7011">
        <v>0</v>
      </c>
      <c r="F7011">
        <v>4</v>
      </c>
      <c r="G7011">
        <v>209196</v>
      </c>
      <c r="H7011">
        <v>10</v>
      </c>
      <c r="I7011">
        <v>375000</v>
      </c>
      <c r="J7011">
        <v>0</v>
      </c>
      <c r="K7011">
        <v>0</v>
      </c>
      <c r="L7011">
        <v>3</v>
      </c>
      <c r="M7011">
        <v>300000</v>
      </c>
      <c r="N7011">
        <v>150000</v>
      </c>
      <c r="O7011">
        <v>1034196</v>
      </c>
      <c r="P7011" t="s">
        <v>5</v>
      </c>
      <c r="Q7011" t="s">
        <v>9</v>
      </c>
      <c r="R7011" t="s">
        <v>169</v>
      </c>
      <c r="S7011" t="s">
        <v>170</v>
      </c>
      <c r="T7011">
        <v>667223.22580645164</v>
      </c>
      <c r="U7011">
        <v>566997</v>
      </c>
      <c r="V7011">
        <v>-100226.22580645164</v>
      </c>
      <c r="W7011">
        <v>-0.15021393430258867</v>
      </c>
      <c r="X7011" t="s">
        <v>228</v>
      </c>
    </row>
    <row r="7012" spans="1:24" x14ac:dyDescent="0.35">
      <c r="A7012">
        <v>3301063507</v>
      </c>
      <c r="B7012" t="s">
        <v>168</v>
      </c>
      <c r="C7012" t="s">
        <v>168</v>
      </c>
      <c r="D7012">
        <v>0</v>
      </c>
      <c r="E7012">
        <v>0</v>
      </c>
      <c r="F7012">
        <v>101</v>
      </c>
      <c r="G7012">
        <v>2975238</v>
      </c>
      <c r="H7012">
        <v>36</v>
      </c>
      <c r="I7012">
        <v>786000</v>
      </c>
      <c r="J7012">
        <v>0</v>
      </c>
      <c r="K7012">
        <v>0</v>
      </c>
      <c r="L7012">
        <v>20</v>
      </c>
      <c r="M7012">
        <v>708000</v>
      </c>
      <c r="N7012">
        <v>21000</v>
      </c>
      <c r="O7012">
        <v>4490238</v>
      </c>
      <c r="P7012" t="s">
        <v>5</v>
      </c>
      <c r="Q7012" t="s">
        <v>13</v>
      </c>
      <c r="R7012" t="s">
        <v>207</v>
      </c>
      <c r="S7012" t="s">
        <v>170</v>
      </c>
      <c r="T7012">
        <v>2896927.7419354836</v>
      </c>
      <c r="U7012">
        <v>3046963</v>
      </c>
      <c r="V7012">
        <v>150035.25806451635</v>
      </c>
      <c r="W7012">
        <v>5.179116340826484E-2</v>
      </c>
      <c r="X7012" t="s">
        <v>392</v>
      </c>
    </row>
    <row r="7013" spans="1:24" x14ac:dyDescent="0.35">
      <c r="A7013">
        <v>3301011548</v>
      </c>
      <c r="B7013" t="s">
        <v>168</v>
      </c>
      <c r="C7013" t="s">
        <v>168</v>
      </c>
      <c r="D7013">
        <v>0</v>
      </c>
      <c r="E7013">
        <v>0</v>
      </c>
      <c r="F7013">
        <v>758</v>
      </c>
      <c r="G7013">
        <v>30712820</v>
      </c>
      <c r="H7013">
        <v>2</v>
      </c>
      <c r="I7013">
        <v>150000</v>
      </c>
      <c r="J7013">
        <v>0</v>
      </c>
      <c r="K7013">
        <v>0</v>
      </c>
      <c r="L7013">
        <v>1</v>
      </c>
      <c r="M7013">
        <v>349330</v>
      </c>
      <c r="N7013">
        <v>3667500</v>
      </c>
      <c r="O7013">
        <v>34879650</v>
      </c>
      <c r="P7013" t="s">
        <v>5</v>
      </c>
      <c r="Q7013" t="s">
        <v>16</v>
      </c>
      <c r="R7013" t="s">
        <v>169</v>
      </c>
      <c r="S7013" t="s">
        <v>170</v>
      </c>
      <c r="T7013">
        <v>22503000</v>
      </c>
      <c r="U7013">
        <v>26237628</v>
      </c>
      <c r="V7013">
        <v>3734628</v>
      </c>
      <c r="W7013">
        <v>0.16596133848820149</v>
      </c>
      <c r="X7013" t="s">
        <v>303</v>
      </c>
    </row>
    <row r="7014" spans="1:24" x14ac:dyDescent="0.35">
      <c r="A7014">
        <v>3301015289</v>
      </c>
      <c r="B7014" t="s">
        <v>168</v>
      </c>
      <c r="C7014" t="s">
        <v>168</v>
      </c>
      <c r="D7014">
        <v>0</v>
      </c>
      <c r="E7014">
        <v>0</v>
      </c>
      <c r="F7014">
        <v>23</v>
      </c>
      <c r="G7014">
        <v>901973</v>
      </c>
      <c r="H7014">
        <v>19</v>
      </c>
      <c r="I7014">
        <v>875000</v>
      </c>
      <c r="J7014">
        <v>0</v>
      </c>
      <c r="K7014">
        <v>0</v>
      </c>
      <c r="L7014">
        <v>4</v>
      </c>
      <c r="M7014">
        <v>229600</v>
      </c>
      <c r="N7014">
        <v>30000</v>
      </c>
      <c r="O7014">
        <v>2036573</v>
      </c>
      <c r="P7014" t="s">
        <v>5</v>
      </c>
      <c r="Q7014" t="s">
        <v>14</v>
      </c>
      <c r="R7014" t="s">
        <v>169</v>
      </c>
      <c r="S7014" t="s">
        <v>170</v>
      </c>
      <c r="T7014">
        <v>1313918.064516129</v>
      </c>
      <c r="U7014">
        <v>1514881</v>
      </c>
      <c r="V7014">
        <v>200962.93548387103</v>
      </c>
      <c r="W7014">
        <v>0.152949366411123</v>
      </c>
      <c r="X7014" t="s">
        <v>212</v>
      </c>
    </row>
    <row r="7015" spans="1:24" x14ac:dyDescent="0.35">
      <c r="A7015">
        <v>6001129053</v>
      </c>
      <c r="B7015" t="s">
        <v>168</v>
      </c>
      <c r="C7015" t="s">
        <v>168</v>
      </c>
      <c r="D7015">
        <v>0</v>
      </c>
      <c r="E7015">
        <v>0</v>
      </c>
      <c r="F7015">
        <v>121</v>
      </c>
      <c r="G7015">
        <v>4129567</v>
      </c>
      <c r="H7015">
        <v>47</v>
      </c>
      <c r="I7015">
        <v>1515000</v>
      </c>
      <c r="J7015">
        <v>0</v>
      </c>
      <c r="K7015">
        <v>0</v>
      </c>
      <c r="L7015">
        <v>26</v>
      </c>
      <c r="M7015">
        <v>1060000</v>
      </c>
      <c r="N7015">
        <v>374000</v>
      </c>
      <c r="O7015">
        <v>7078567</v>
      </c>
      <c r="P7015" t="s">
        <v>5</v>
      </c>
      <c r="Q7015" t="s">
        <v>15</v>
      </c>
      <c r="R7015" t="s">
        <v>169</v>
      </c>
      <c r="S7015" t="s">
        <v>170</v>
      </c>
      <c r="T7015">
        <v>4566817.4193548393</v>
      </c>
      <c r="U7015">
        <v>5221433</v>
      </c>
      <c r="V7015">
        <v>654615.58064516075</v>
      </c>
      <c r="W7015">
        <v>0.14334174558212132</v>
      </c>
      <c r="X7015" t="s">
        <v>285</v>
      </c>
    </row>
    <row r="7016" spans="1:24" x14ac:dyDescent="0.35">
      <c r="A7016">
        <v>3301016089</v>
      </c>
      <c r="B7016" t="s">
        <v>168</v>
      </c>
      <c r="C7016" t="s">
        <v>168</v>
      </c>
      <c r="D7016">
        <v>0</v>
      </c>
      <c r="E7016">
        <v>0</v>
      </c>
      <c r="F7016">
        <v>78</v>
      </c>
      <c r="G7016">
        <v>2816415</v>
      </c>
      <c r="H7016">
        <v>11</v>
      </c>
      <c r="I7016">
        <v>440000</v>
      </c>
      <c r="J7016">
        <v>0</v>
      </c>
      <c r="K7016">
        <v>0</v>
      </c>
      <c r="L7016">
        <v>50</v>
      </c>
      <c r="M7016">
        <v>2350000</v>
      </c>
      <c r="N7016">
        <v>150000</v>
      </c>
      <c r="O7016">
        <v>5756415</v>
      </c>
      <c r="P7016" t="s">
        <v>5</v>
      </c>
      <c r="Q7016" t="s">
        <v>14</v>
      </c>
      <c r="R7016" t="s">
        <v>207</v>
      </c>
      <c r="S7016" t="s">
        <v>170</v>
      </c>
      <c r="T7016">
        <v>3713816.1290322579</v>
      </c>
      <c r="U7016">
        <v>3524340</v>
      </c>
      <c r="V7016">
        <v>-189476.12903225794</v>
      </c>
      <c r="W7016">
        <v>-5.1019254171215889E-2</v>
      </c>
      <c r="X7016" t="s">
        <v>208</v>
      </c>
    </row>
    <row r="7017" spans="1:24" x14ac:dyDescent="0.35">
      <c r="A7017">
        <v>3300025084</v>
      </c>
      <c r="B7017" t="s">
        <v>168</v>
      </c>
      <c r="C7017" t="s">
        <v>168</v>
      </c>
      <c r="D7017">
        <v>0</v>
      </c>
      <c r="E7017">
        <v>0</v>
      </c>
      <c r="F7017">
        <v>543</v>
      </c>
      <c r="G7017">
        <v>23417658</v>
      </c>
      <c r="H7017">
        <v>389</v>
      </c>
      <c r="I7017">
        <v>15070000</v>
      </c>
      <c r="J7017">
        <v>0</v>
      </c>
      <c r="K7017">
        <v>0</v>
      </c>
      <c r="L7017">
        <v>137</v>
      </c>
      <c r="M7017">
        <v>7108800</v>
      </c>
      <c r="N7017">
        <v>180000</v>
      </c>
      <c r="O7017">
        <v>45776458</v>
      </c>
      <c r="P7017" t="s">
        <v>5</v>
      </c>
      <c r="Q7017" t="s">
        <v>15</v>
      </c>
      <c r="R7017" t="s">
        <v>169</v>
      </c>
      <c r="S7017" t="s">
        <v>170</v>
      </c>
      <c r="T7017">
        <v>29533198.709677421</v>
      </c>
      <c r="U7017">
        <v>33886430</v>
      </c>
      <c r="V7017">
        <v>4353231.2903225794</v>
      </c>
      <c r="W7017">
        <v>0.1474012799330171</v>
      </c>
      <c r="X7017" t="s">
        <v>322</v>
      </c>
    </row>
    <row r="7018" spans="1:24" x14ac:dyDescent="0.35">
      <c r="A7018">
        <v>3301071391</v>
      </c>
      <c r="B7018" t="s">
        <v>168</v>
      </c>
      <c r="C7018" t="s">
        <v>168</v>
      </c>
      <c r="D7018">
        <v>0</v>
      </c>
      <c r="E7018">
        <v>0</v>
      </c>
      <c r="F7018">
        <v>209</v>
      </c>
      <c r="G7018">
        <v>6033461</v>
      </c>
      <c r="H7018">
        <v>255</v>
      </c>
      <c r="I7018">
        <v>7355000</v>
      </c>
      <c r="J7018">
        <v>0</v>
      </c>
      <c r="K7018">
        <v>0</v>
      </c>
      <c r="L7018">
        <v>84</v>
      </c>
      <c r="M7018">
        <v>3531600</v>
      </c>
      <c r="N7018">
        <v>85000</v>
      </c>
      <c r="O7018">
        <v>17005061</v>
      </c>
      <c r="P7018" t="s">
        <v>5</v>
      </c>
      <c r="Q7018" t="s">
        <v>10</v>
      </c>
      <c r="R7018" t="s">
        <v>169</v>
      </c>
      <c r="S7018" t="s">
        <v>170</v>
      </c>
      <c r="T7018">
        <v>10971007.096774194</v>
      </c>
      <c r="U7018">
        <v>8851267</v>
      </c>
      <c r="V7018">
        <v>-2119740.0967741944</v>
      </c>
      <c r="W7018">
        <v>-0.19321289997136737</v>
      </c>
      <c r="X7018" t="s">
        <v>356</v>
      </c>
    </row>
    <row r="7019" spans="1:24" x14ac:dyDescent="0.35">
      <c r="A7019">
        <v>3301026590</v>
      </c>
      <c r="B7019" t="s">
        <v>168</v>
      </c>
      <c r="C7019" t="s">
        <v>168</v>
      </c>
      <c r="D7019">
        <v>0</v>
      </c>
      <c r="E7019">
        <v>0</v>
      </c>
      <c r="F7019">
        <v>142</v>
      </c>
      <c r="G7019">
        <v>5885639</v>
      </c>
      <c r="H7019">
        <v>1</v>
      </c>
      <c r="I7019">
        <v>25000</v>
      </c>
      <c r="J7019">
        <v>0</v>
      </c>
      <c r="K7019">
        <v>0</v>
      </c>
      <c r="L7019">
        <v>2</v>
      </c>
      <c r="M7019">
        <v>414500</v>
      </c>
      <c r="N7019">
        <v>465000</v>
      </c>
      <c r="O7019">
        <v>6790139</v>
      </c>
      <c r="P7019" t="s">
        <v>5</v>
      </c>
      <c r="Q7019" t="s">
        <v>12</v>
      </c>
      <c r="R7019" t="s">
        <v>169</v>
      </c>
      <c r="S7019" t="s">
        <v>170</v>
      </c>
      <c r="T7019">
        <v>4380734.8387096776</v>
      </c>
      <c r="U7019">
        <v>5499856</v>
      </c>
      <c r="V7019">
        <v>1119121.1612903224</v>
      </c>
      <c r="W7019">
        <v>0.2554642548554602</v>
      </c>
      <c r="X7019" t="s">
        <v>302</v>
      </c>
    </row>
    <row r="7020" spans="1:24" x14ac:dyDescent="0.35">
      <c r="A7020">
        <v>3300026377</v>
      </c>
      <c r="B7020" t="s">
        <v>168</v>
      </c>
      <c r="C7020" t="s">
        <v>168</v>
      </c>
      <c r="D7020">
        <v>0</v>
      </c>
      <c r="E7020">
        <v>0</v>
      </c>
      <c r="F7020">
        <v>49</v>
      </c>
      <c r="G7020">
        <v>2326448</v>
      </c>
      <c r="H7020">
        <v>56</v>
      </c>
      <c r="I7020">
        <v>1695000</v>
      </c>
      <c r="J7020">
        <v>0</v>
      </c>
      <c r="K7020">
        <v>0</v>
      </c>
      <c r="L7020">
        <v>1</v>
      </c>
      <c r="M7020">
        <v>22400</v>
      </c>
      <c r="N7020">
        <v>209000</v>
      </c>
      <c r="O7020">
        <v>4252848</v>
      </c>
      <c r="P7020" t="s">
        <v>5</v>
      </c>
      <c r="Q7020" t="s">
        <v>10</v>
      </c>
      <c r="R7020" t="s">
        <v>169</v>
      </c>
      <c r="S7020" t="s">
        <v>170</v>
      </c>
      <c r="T7020">
        <v>2743772.9032258065</v>
      </c>
      <c r="U7020">
        <v>3830454</v>
      </c>
      <c r="V7020">
        <v>1086681.0967741935</v>
      </c>
      <c r="W7020">
        <v>0.39605358573830984</v>
      </c>
      <c r="X7020" t="s">
        <v>180</v>
      </c>
    </row>
    <row r="7021" spans="1:24" x14ac:dyDescent="0.35">
      <c r="A7021">
        <v>3301023009</v>
      </c>
      <c r="B7021" t="s">
        <v>168</v>
      </c>
      <c r="C7021" t="s">
        <v>168</v>
      </c>
      <c r="D7021">
        <v>0</v>
      </c>
      <c r="E7021">
        <v>0</v>
      </c>
      <c r="F7021">
        <v>162</v>
      </c>
      <c r="G7021">
        <v>6000125</v>
      </c>
      <c r="H7021">
        <v>8</v>
      </c>
      <c r="I7021">
        <v>305000</v>
      </c>
      <c r="J7021">
        <v>0</v>
      </c>
      <c r="K7021">
        <v>0</v>
      </c>
      <c r="L7021">
        <v>2</v>
      </c>
      <c r="M7021">
        <v>154800</v>
      </c>
      <c r="N7021">
        <v>150000</v>
      </c>
      <c r="O7021">
        <v>6609925</v>
      </c>
      <c r="P7021" t="s">
        <v>5</v>
      </c>
      <c r="Q7021" t="s">
        <v>14</v>
      </c>
      <c r="R7021" t="s">
        <v>169</v>
      </c>
      <c r="S7021" t="s">
        <v>170</v>
      </c>
      <c r="T7021">
        <v>4264467.7419354841</v>
      </c>
      <c r="U7021">
        <v>4042789</v>
      </c>
      <c r="V7021">
        <v>-221678.74193548411</v>
      </c>
      <c r="W7021">
        <v>-5.1982745643861406E-2</v>
      </c>
      <c r="X7021" t="s">
        <v>249</v>
      </c>
    </row>
    <row r="7022" spans="1:24" x14ac:dyDescent="0.35">
      <c r="A7022">
        <v>3301053691</v>
      </c>
      <c r="B7022" t="s">
        <v>168</v>
      </c>
      <c r="C7022" t="s">
        <v>168</v>
      </c>
      <c r="D7022">
        <v>0</v>
      </c>
      <c r="E7022">
        <v>0</v>
      </c>
      <c r="F7022">
        <v>86</v>
      </c>
      <c r="G7022">
        <v>2217109</v>
      </c>
      <c r="H7022">
        <v>22</v>
      </c>
      <c r="I7022">
        <v>735000</v>
      </c>
      <c r="J7022">
        <v>0</v>
      </c>
      <c r="K7022">
        <v>0</v>
      </c>
      <c r="L7022">
        <v>13</v>
      </c>
      <c r="M7022">
        <v>461200</v>
      </c>
      <c r="N7022">
        <v>0</v>
      </c>
      <c r="O7022">
        <v>3413309</v>
      </c>
      <c r="P7022" t="s">
        <v>5</v>
      </c>
      <c r="Q7022" t="s">
        <v>13</v>
      </c>
      <c r="R7022" t="s">
        <v>207</v>
      </c>
      <c r="S7022" t="s">
        <v>170</v>
      </c>
      <c r="T7022">
        <v>2202134.8387096771</v>
      </c>
      <c r="U7022">
        <v>1615668</v>
      </c>
      <c r="V7022">
        <v>-586466.8387096771</v>
      </c>
      <c r="W7022">
        <v>-0.26631740636432266</v>
      </c>
      <c r="X7022" t="s">
        <v>325</v>
      </c>
    </row>
    <row r="7023" spans="1:24" x14ac:dyDescent="0.35">
      <c r="A7023">
        <v>3301011872</v>
      </c>
      <c r="B7023" t="s">
        <v>168</v>
      </c>
      <c r="C7023" t="s">
        <v>168</v>
      </c>
      <c r="D7023">
        <v>0</v>
      </c>
      <c r="E7023">
        <v>0</v>
      </c>
      <c r="F7023">
        <v>34</v>
      </c>
      <c r="G7023">
        <v>1240453</v>
      </c>
      <c r="H7023">
        <v>51</v>
      </c>
      <c r="I7023">
        <v>1840000</v>
      </c>
      <c r="J7023">
        <v>0</v>
      </c>
      <c r="K7023">
        <v>0</v>
      </c>
      <c r="L7023">
        <v>31</v>
      </c>
      <c r="M7023">
        <v>2001400</v>
      </c>
      <c r="N7023">
        <v>67000</v>
      </c>
      <c r="O7023">
        <v>5148853</v>
      </c>
      <c r="P7023" t="s">
        <v>5</v>
      </c>
      <c r="Q7023" t="s">
        <v>14</v>
      </c>
      <c r="R7023" t="s">
        <v>169</v>
      </c>
      <c r="S7023" t="s">
        <v>170</v>
      </c>
      <c r="T7023">
        <v>3321840.6451612902</v>
      </c>
      <c r="U7023">
        <v>3399337</v>
      </c>
      <c r="V7023">
        <v>77496.354838709813</v>
      </c>
      <c r="W7023">
        <v>2.3329341505768486E-2</v>
      </c>
      <c r="X7023" t="s">
        <v>268</v>
      </c>
    </row>
    <row r="7024" spans="1:24" x14ac:dyDescent="0.35">
      <c r="A7024">
        <v>3301072079</v>
      </c>
      <c r="B7024" t="s">
        <v>168</v>
      </c>
      <c r="C7024" t="s">
        <v>168</v>
      </c>
      <c r="D7024">
        <v>0</v>
      </c>
      <c r="E7024">
        <v>0</v>
      </c>
      <c r="F7024">
        <v>25</v>
      </c>
      <c r="G7024">
        <v>760473</v>
      </c>
      <c r="H7024">
        <v>14</v>
      </c>
      <c r="I7024">
        <v>720000</v>
      </c>
      <c r="J7024">
        <v>0</v>
      </c>
      <c r="K7024">
        <v>0</v>
      </c>
      <c r="L7024">
        <v>7</v>
      </c>
      <c r="M7024">
        <v>346800</v>
      </c>
      <c r="N7024">
        <v>150000</v>
      </c>
      <c r="O7024">
        <v>1977273</v>
      </c>
      <c r="P7024" t="s">
        <v>5</v>
      </c>
      <c r="Q7024" t="s">
        <v>14</v>
      </c>
      <c r="R7024" t="s">
        <v>169</v>
      </c>
      <c r="S7024" t="s">
        <v>170</v>
      </c>
      <c r="T7024">
        <v>1275660</v>
      </c>
      <c r="U7024">
        <v>381495</v>
      </c>
      <c r="V7024">
        <v>-894165</v>
      </c>
      <c r="W7024">
        <v>-0.70094304124923568</v>
      </c>
      <c r="X7024" t="s">
        <v>324</v>
      </c>
    </row>
    <row r="7025" spans="1:24" x14ac:dyDescent="0.35">
      <c r="A7025">
        <v>3301027406</v>
      </c>
      <c r="B7025" t="s">
        <v>168</v>
      </c>
      <c r="C7025" t="s">
        <v>168</v>
      </c>
      <c r="D7025">
        <v>0</v>
      </c>
      <c r="E7025">
        <v>0</v>
      </c>
      <c r="F7025">
        <v>1</v>
      </c>
      <c r="G7025">
        <v>9900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482000</v>
      </c>
      <c r="O7025">
        <v>491900</v>
      </c>
      <c r="P7025" t="s">
        <v>5</v>
      </c>
      <c r="Q7025" t="s">
        <v>12</v>
      </c>
      <c r="R7025" t="s">
        <v>169</v>
      </c>
      <c r="S7025" t="s">
        <v>170</v>
      </c>
      <c r="T7025">
        <v>317354.83870967745</v>
      </c>
      <c r="U7025">
        <v>380000</v>
      </c>
      <c r="V7025">
        <v>62645.161290322547</v>
      </c>
      <c r="W7025">
        <v>0.19739784509046543</v>
      </c>
      <c r="X7025" t="s">
        <v>364</v>
      </c>
    </row>
    <row r="7026" spans="1:24" x14ac:dyDescent="0.35">
      <c r="A7026">
        <v>3301014070</v>
      </c>
      <c r="B7026" t="s">
        <v>168</v>
      </c>
      <c r="C7026" t="s">
        <v>168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1365000</v>
      </c>
      <c r="O7026">
        <v>1365000</v>
      </c>
      <c r="P7026" t="s">
        <v>5</v>
      </c>
      <c r="Q7026" t="s">
        <v>16</v>
      </c>
      <c r="R7026" t="s">
        <v>169</v>
      </c>
      <c r="S7026" t="s">
        <v>170</v>
      </c>
      <c r="T7026">
        <v>880645.16129032255</v>
      </c>
      <c r="U7026">
        <v>419100</v>
      </c>
      <c r="V7026">
        <v>-461545.16129032255</v>
      </c>
      <c r="W7026">
        <v>-0.524098901098901</v>
      </c>
      <c r="X7026" t="s">
        <v>330</v>
      </c>
    </row>
    <row r="7027" spans="1:24" x14ac:dyDescent="0.35">
      <c r="A7027">
        <v>3301064342</v>
      </c>
      <c r="B7027" t="s">
        <v>168</v>
      </c>
      <c r="C7027" t="s">
        <v>168</v>
      </c>
      <c r="D7027">
        <v>0</v>
      </c>
      <c r="E7027">
        <v>0</v>
      </c>
      <c r="F7027">
        <v>1302</v>
      </c>
      <c r="G7027">
        <v>31020991</v>
      </c>
      <c r="H7027">
        <v>4</v>
      </c>
      <c r="I7027">
        <v>265000</v>
      </c>
      <c r="J7027">
        <v>0</v>
      </c>
      <c r="K7027">
        <v>0</v>
      </c>
      <c r="L7027">
        <v>0</v>
      </c>
      <c r="M7027">
        <v>0</v>
      </c>
      <c r="N7027">
        <v>352500</v>
      </c>
      <c r="O7027">
        <v>31638491</v>
      </c>
      <c r="P7027" t="s">
        <v>5</v>
      </c>
      <c r="Q7027" t="s">
        <v>17</v>
      </c>
      <c r="R7027" t="s">
        <v>169</v>
      </c>
      <c r="S7027" t="s">
        <v>170</v>
      </c>
      <c r="T7027">
        <v>20411929.677419357</v>
      </c>
      <c r="U7027">
        <v>20151820</v>
      </c>
      <c r="V7027">
        <v>-260109.677419357</v>
      </c>
      <c r="W7027">
        <v>-1.2743022415323213E-2</v>
      </c>
      <c r="X7027" t="s">
        <v>311</v>
      </c>
    </row>
    <row r="7028" spans="1:24" x14ac:dyDescent="0.35">
      <c r="A7028">
        <v>3301005864</v>
      </c>
      <c r="B7028" t="s">
        <v>168</v>
      </c>
      <c r="C7028" t="s">
        <v>168</v>
      </c>
      <c r="D7028">
        <v>0</v>
      </c>
      <c r="E7028">
        <v>0</v>
      </c>
      <c r="F7028">
        <v>187</v>
      </c>
      <c r="G7028">
        <v>8621933</v>
      </c>
      <c r="H7028">
        <v>173</v>
      </c>
      <c r="I7028">
        <v>9045000</v>
      </c>
      <c r="J7028">
        <v>0</v>
      </c>
      <c r="K7028">
        <v>0</v>
      </c>
      <c r="L7028">
        <v>4</v>
      </c>
      <c r="M7028">
        <v>359600</v>
      </c>
      <c r="N7028">
        <v>180000</v>
      </c>
      <c r="O7028">
        <v>18206533</v>
      </c>
      <c r="P7028" t="s">
        <v>5</v>
      </c>
      <c r="Q7028" t="s">
        <v>10</v>
      </c>
      <c r="R7028" t="s">
        <v>169</v>
      </c>
      <c r="S7028" t="s">
        <v>170</v>
      </c>
      <c r="T7028">
        <v>11746150.322580645</v>
      </c>
      <c r="U7028">
        <v>10453501</v>
      </c>
      <c r="V7028">
        <v>-1292649.3225806449</v>
      </c>
      <c r="W7028">
        <v>-0.11004876381461526</v>
      </c>
      <c r="X7028" t="s">
        <v>200</v>
      </c>
    </row>
    <row r="7029" spans="1:24" x14ac:dyDescent="0.35">
      <c r="A7029">
        <v>3300018132</v>
      </c>
      <c r="B7029" t="s">
        <v>168</v>
      </c>
      <c r="C7029" t="s">
        <v>168</v>
      </c>
      <c r="D7029">
        <v>0</v>
      </c>
      <c r="E7029">
        <v>0</v>
      </c>
      <c r="F7029">
        <v>114</v>
      </c>
      <c r="G7029">
        <v>3911799</v>
      </c>
      <c r="H7029">
        <v>18</v>
      </c>
      <c r="I7029">
        <v>435000</v>
      </c>
      <c r="J7029">
        <v>0</v>
      </c>
      <c r="K7029">
        <v>0</v>
      </c>
      <c r="L7029">
        <v>0</v>
      </c>
      <c r="M7029">
        <v>0</v>
      </c>
      <c r="N7029">
        <v>1659000</v>
      </c>
      <c r="O7029">
        <v>6005799</v>
      </c>
      <c r="P7029" t="s">
        <v>5</v>
      </c>
      <c r="Q7029" t="s">
        <v>6</v>
      </c>
      <c r="R7029" t="s">
        <v>169</v>
      </c>
      <c r="S7029" t="s">
        <v>170</v>
      </c>
      <c r="T7029">
        <v>3874709.0322580645</v>
      </c>
      <c r="U7029">
        <v>3295738</v>
      </c>
      <c r="V7029">
        <v>-578971.03225806449</v>
      </c>
      <c r="W7029">
        <v>-0.14942309924124997</v>
      </c>
      <c r="X7029" t="s">
        <v>261</v>
      </c>
    </row>
    <row r="7030" spans="1:24" x14ac:dyDescent="0.35">
      <c r="A7030">
        <v>3301064810</v>
      </c>
      <c r="B7030" t="s">
        <v>168</v>
      </c>
      <c r="C7030" t="s">
        <v>168</v>
      </c>
      <c r="D7030">
        <v>0</v>
      </c>
      <c r="E7030">
        <v>0</v>
      </c>
      <c r="F7030">
        <v>16</v>
      </c>
      <c r="G7030">
        <v>593989</v>
      </c>
      <c r="H7030">
        <v>1</v>
      </c>
      <c r="I7030">
        <v>10000</v>
      </c>
      <c r="J7030">
        <v>0</v>
      </c>
      <c r="K7030">
        <v>0</v>
      </c>
      <c r="L7030">
        <v>0</v>
      </c>
      <c r="M7030">
        <v>0</v>
      </c>
      <c r="N7030">
        <v>661500</v>
      </c>
      <c r="O7030">
        <v>1265489</v>
      </c>
      <c r="P7030" t="s">
        <v>5</v>
      </c>
      <c r="Q7030" t="s">
        <v>12</v>
      </c>
      <c r="R7030" t="s">
        <v>169</v>
      </c>
      <c r="S7030" t="s">
        <v>170</v>
      </c>
      <c r="T7030">
        <v>816444.51612903224</v>
      </c>
      <c r="U7030">
        <v>1098636</v>
      </c>
      <c r="V7030">
        <v>282191.48387096776</v>
      </c>
      <c r="W7030">
        <v>0.34563461239094129</v>
      </c>
      <c r="X7030" t="s">
        <v>353</v>
      </c>
    </row>
    <row r="7031" spans="1:24" x14ac:dyDescent="0.35">
      <c r="A7031">
        <v>3301036298</v>
      </c>
      <c r="B7031" t="s">
        <v>168</v>
      </c>
      <c r="C7031" t="s">
        <v>168</v>
      </c>
      <c r="D7031">
        <v>0</v>
      </c>
      <c r="E7031">
        <v>0</v>
      </c>
      <c r="F7031">
        <v>36</v>
      </c>
      <c r="G7031">
        <v>1183164</v>
      </c>
      <c r="H7031">
        <v>1</v>
      </c>
      <c r="I7031">
        <v>280000</v>
      </c>
      <c r="J7031">
        <v>0</v>
      </c>
      <c r="K7031">
        <v>0</v>
      </c>
      <c r="L7031">
        <v>0</v>
      </c>
      <c r="M7031">
        <v>0</v>
      </c>
      <c r="N7031">
        <v>605000</v>
      </c>
      <c r="O7031">
        <v>2068164</v>
      </c>
      <c r="P7031" t="s">
        <v>5</v>
      </c>
      <c r="Q7031" t="s">
        <v>12</v>
      </c>
      <c r="R7031" t="s">
        <v>169</v>
      </c>
      <c r="S7031" t="s">
        <v>170</v>
      </c>
      <c r="T7031">
        <v>1334299.3548387098</v>
      </c>
      <c r="U7031">
        <v>1577164</v>
      </c>
      <c r="V7031">
        <v>242864.64516129019</v>
      </c>
      <c r="W7031">
        <v>0.18201660990134227</v>
      </c>
      <c r="X7031" t="s">
        <v>411</v>
      </c>
    </row>
    <row r="7032" spans="1:24" x14ac:dyDescent="0.35">
      <c r="A7032">
        <v>3300017885</v>
      </c>
      <c r="B7032" t="s">
        <v>168</v>
      </c>
      <c r="C7032" t="s">
        <v>168</v>
      </c>
      <c r="D7032">
        <v>0</v>
      </c>
      <c r="E7032">
        <v>0</v>
      </c>
      <c r="F7032">
        <v>0</v>
      </c>
      <c r="G7032">
        <v>0</v>
      </c>
      <c r="H7032">
        <v>1</v>
      </c>
      <c r="I7032">
        <v>5000</v>
      </c>
      <c r="J7032">
        <v>0</v>
      </c>
      <c r="K7032">
        <v>0</v>
      </c>
      <c r="L7032">
        <v>0</v>
      </c>
      <c r="M7032">
        <v>0</v>
      </c>
      <c r="N7032">
        <v>1625000</v>
      </c>
      <c r="O7032">
        <v>1630000</v>
      </c>
      <c r="P7032" t="s">
        <v>5</v>
      </c>
      <c r="Q7032" t="s">
        <v>6</v>
      </c>
      <c r="R7032" t="s">
        <v>169</v>
      </c>
      <c r="S7032" t="s">
        <v>170</v>
      </c>
      <c r="T7032">
        <v>1051612.9032258065</v>
      </c>
      <c r="U7032">
        <v>1072500</v>
      </c>
      <c r="V7032">
        <v>20887.096774193458</v>
      </c>
      <c r="W7032">
        <v>1.9861963190183962E-2</v>
      </c>
      <c r="X7032" t="s">
        <v>348</v>
      </c>
    </row>
    <row r="7033" spans="1:24" x14ac:dyDescent="0.35">
      <c r="A7033">
        <v>3301063362</v>
      </c>
      <c r="B7033" t="s">
        <v>168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 t="s">
        <v>5</v>
      </c>
      <c r="Q7033" t="s">
        <v>13</v>
      </c>
      <c r="R7033" t="s">
        <v>169</v>
      </c>
      <c r="S7033" t="s">
        <v>170</v>
      </c>
      <c r="T7033">
        <v>0</v>
      </c>
      <c r="U7033">
        <v>0</v>
      </c>
      <c r="V7033">
        <v>0</v>
      </c>
      <c r="W7033">
        <v>0</v>
      </c>
      <c r="X7033" t="s">
        <v>297</v>
      </c>
    </row>
    <row r="7034" spans="1:24" x14ac:dyDescent="0.35">
      <c r="A7034">
        <v>3301040812</v>
      </c>
      <c r="B7034" t="s">
        <v>168</v>
      </c>
      <c r="C7034" t="s">
        <v>168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44000</v>
      </c>
      <c r="O7034">
        <v>44000</v>
      </c>
      <c r="P7034" t="s">
        <v>5</v>
      </c>
      <c r="Q7034" t="s">
        <v>9</v>
      </c>
      <c r="R7034" t="s">
        <v>169</v>
      </c>
      <c r="S7034" t="s">
        <v>170</v>
      </c>
      <c r="T7034">
        <v>28387.096774193546</v>
      </c>
      <c r="U7034">
        <v>72000</v>
      </c>
      <c r="V7034">
        <v>43612.903225806454</v>
      </c>
      <c r="W7034">
        <v>1.5363636363636366</v>
      </c>
      <c r="X7034" t="s">
        <v>284</v>
      </c>
    </row>
    <row r="7035" spans="1:24" x14ac:dyDescent="0.35">
      <c r="A7035">
        <v>3301005433</v>
      </c>
      <c r="B7035" t="s">
        <v>168</v>
      </c>
      <c r="C7035" t="s">
        <v>168</v>
      </c>
      <c r="D7035">
        <v>0</v>
      </c>
      <c r="E7035">
        <v>0</v>
      </c>
      <c r="F7035">
        <v>53</v>
      </c>
      <c r="G7035">
        <v>2093445</v>
      </c>
      <c r="H7035">
        <v>39</v>
      </c>
      <c r="I7035">
        <v>985000</v>
      </c>
      <c r="J7035">
        <v>0</v>
      </c>
      <c r="K7035">
        <v>0</v>
      </c>
      <c r="L7035">
        <v>54</v>
      </c>
      <c r="M7035">
        <v>2239600</v>
      </c>
      <c r="N7035">
        <v>44000</v>
      </c>
      <c r="O7035">
        <v>5362045</v>
      </c>
      <c r="P7035" t="s">
        <v>5</v>
      </c>
      <c r="Q7035" t="s">
        <v>9</v>
      </c>
      <c r="R7035" t="s">
        <v>169</v>
      </c>
      <c r="S7035" t="s">
        <v>170</v>
      </c>
      <c r="T7035">
        <v>3459383.8709677421</v>
      </c>
      <c r="U7035">
        <v>6129820</v>
      </c>
      <c r="V7035">
        <v>2670436.1290322579</v>
      </c>
      <c r="W7035">
        <v>0.7719398102776085</v>
      </c>
      <c r="X7035" t="s">
        <v>270</v>
      </c>
    </row>
    <row r="7036" spans="1:24" x14ac:dyDescent="0.35">
      <c r="A7036">
        <v>3301074374</v>
      </c>
      <c r="B7036" t="s">
        <v>168</v>
      </c>
      <c r="C7036" t="s">
        <v>168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60000</v>
      </c>
      <c r="O7036">
        <v>60000</v>
      </c>
      <c r="P7036" t="s">
        <v>5</v>
      </c>
      <c r="Q7036" t="s">
        <v>13</v>
      </c>
      <c r="R7036" t="s">
        <v>169</v>
      </c>
      <c r="S7036" t="s">
        <v>170</v>
      </c>
      <c r="T7036">
        <v>38709.677419354841</v>
      </c>
      <c r="U7036">
        <v>0</v>
      </c>
      <c r="V7036">
        <v>-38709.677419354841</v>
      </c>
      <c r="W7036">
        <v>0</v>
      </c>
      <c r="X7036" t="s">
        <v>274</v>
      </c>
    </row>
    <row r="7037" spans="1:24" x14ac:dyDescent="0.35">
      <c r="A7037">
        <v>3301067886</v>
      </c>
      <c r="B7037" t="s">
        <v>168</v>
      </c>
      <c r="C7037" t="s">
        <v>168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150000</v>
      </c>
      <c r="O7037">
        <v>150000</v>
      </c>
      <c r="P7037" t="s">
        <v>5</v>
      </c>
      <c r="Q7037" t="s">
        <v>13</v>
      </c>
      <c r="R7037" t="s">
        <v>169</v>
      </c>
      <c r="S7037" t="s">
        <v>170</v>
      </c>
      <c r="T7037">
        <v>96774.193548387106</v>
      </c>
      <c r="U7037">
        <v>0</v>
      </c>
      <c r="V7037">
        <v>-96774.193548387106</v>
      </c>
      <c r="W7037">
        <v>0</v>
      </c>
      <c r="X7037" t="s">
        <v>186</v>
      </c>
    </row>
    <row r="7038" spans="1:24" x14ac:dyDescent="0.35">
      <c r="A7038">
        <v>3300018809</v>
      </c>
      <c r="B7038" t="s">
        <v>168</v>
      </c>
      <c r="C7038" t="s">
        <v>168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1</v>
      </c>
      <c r="M7038">
        <v>3599</v>
      </c>
      <c r="N7038">
        <v>2577700</v>
      </c>
      <c r="O7038">
        <v>2581299</v>
      </c>
      <c r="P7038" t="s">
        <v>5</v>
      </c>
      <c r="Q7038" t="s">
        <v>7</v>
      </c>
      <c r="R7038" t="s">
        <v>169</v>
      </c>
      <c r="S7038" t="s">
        <v>170</v>
      </c>
      <c r="T7038">
        <v>1665354.1935483869</v>
      </c>
      <c r="U7038">
        <v>1457000</v>
      </c>
      <c r="V7038">
        <v>-208354.19354838692</v>
      </c>
      <c r="W7038">
        <v>-0.12511103905436749</v>
      </c>
      <c r="X7038" t="s">
        <v>307</v>
      </c>
    </row>
    <row r="7039" spans="1:24" x14ac:dyDescent="0.35">
      <c r="A7039">
        <v>6001142670</v>
      </c>
      <c r="B7039" t="s">
        <v>168</v>
      </c>
      <c r="C7039" t="s">
        <v>168</v>
      </c>
      <c r="D7039">
        <v>0</v>
      </c>
      <c r="E7039">
        <v>0</v>
      </c>
      <c r="F7039">
        <v>20</v>
      </c>
      <c r="G7039">
        <v>1099080</v>
      </c>
      <c r="H7039">
        <v>4</v>
      </c>
      <c r="I7039">
        <v>280000</v>
      </c>
      <c r="J7039">
        <v>0</v>
      </c>
      <c r="K7039">
        <v>0</v>
      </c>
      <c r="L7039">
        <v>6</v>
      </c>
      <c r="M7039">
        <v>864400</v>
      </c>
      <c r="N7039">
        <v>0</v>
      </c>
      <c r="O7039">
        <v>2243480</v>
      </c>
      <c r="P7039" t="s">
        <v>5</v>
      </c>
      <c r="Q7039" t="s">
        <v>14</v>
      </c>
      <c r="R7039" t="s">
        <v>169</v>
      </c>
      <c r="S7039" t="s">
        <v>170</v>
      </c>
      <c r="T7039">
        <v>1447406.4516129033</v>
      </c>
      <c r="U7039">
        <v>2582668</v>
      </c>
      <c r="V7039">
        <v>1135261.5483870967</v>
      </c>
      <c r="W7039">
        <v>0.78434191523882535</v>
      </c>
      <c r="X7039" t="s">
        <v>326</v>
      </c>
    </row>
    <row r="7040" spans="1:24" x14ac:dyDescent="0.35">
      <c r="A7040">
        <v>3301039017</v>
      </c>
      <c r="B7040" t="s">
        <v>168</v>
      </c>
      <c r="C7040" t="s">
        <v>168</v>
      </c>
      <c r="D7040">
        <v>0</v>
      </c>
      <c r="E7040">
        <v>0</v>
      </c>
      <c r="F7040">
        <v>60</v>
      </c>
      <c r="G7040">
        <v>1177934</v>
      </c>
      <c r="H7040">
        <v>7</v>
      </c>
      <c r="I7040">
        <v>270000</v>
      </c>
      <c r="J7040">
        <v>0</v>
      </c>
      <c r="K7040">
        <v>0</v>
      </c>
      <c r="L7040">
        <v>8</v>
      </c>
      <c r="M7040">
        <v>479200</v>
      </c>
      <c r="N7040">
        <v>160000</v>
      </c>
      <c r="O7040">
        <v>2087134</v>
      </c>
      <c r="P7040" t="s">
        <v>5</v>
      </c>
      <c r="Q7040" t="s">
        <v>11</v>
      </c>
      <c r="R7040" t="s">
        <v>169</v>
      </c>
      <c r="S7040" t="s">
        <v>170</v>
      </c>
      <c r="T7040">
        <v>1346538.064516129</v>
      </c>
      <c r="U7040">
        <v>2152142</v>
      </c>
      <c r="V7040">
        <v>805603.93548387103</v>
      </c>
      <c r="W7040">
        <v>0.59827787770215046</v>
      </c>
      <c r="X7040" t="s">
        <v>306</v>
      </c>
    </row>
    <row r="7041" spans="1:24" x14ac:dyDescent="0.35">
      <c r="A7041">
        <v>3301031393</v>
      </c>
      <c r="B7041" t="s">
        <v>168</v>
      </c>
      <c r="C7041" t="s">
        <v>168</v>
      </c>
      <c r="D7041">
        <v>0</v>
      </c>
      <c r="E7041">
        <v>0</v>
      </c>
      <c r="F7041">
        <v>8</v>
      </c>
      <c r="G7041">
        <v>666443</v>
      </c>
      <c r="H7041">
        <v>40</v>
      </c>
      <c r="I7041">
        <v>2510000</v>
      </c>
      <c r="J7041">
        <v>0</v>
      </c>
      <c r="K7041">
        <v>0</v>
      </c>
      <c r="L7041">
        <v>5</v>
      </c>
      <c r="M7041">
        <v>662000</v>
      </c>
      <c r="N7041">
        <v>30000</v>
      </c>
      <c r="O7041">
        <v>3868443</v>
      </c>
      <c r="P7041" t="s">
        <v>5</v>
      </c>
      <c r="Q7041" t="s">
        <v>15</v>
      </c>
      <c r="R7041" t="s">
        <v>169</v>
      </c>
      <c r="S7041" t="s">
        <v>170</v>
      </c>
      <c r="T7041">
        <v>2495769.6774193547</v>
      </c>
      <c r="U7041">
        <v>1506997</v>
      </c>
      <c r="V7041">
        <v>-988772.67741935467</v>
      </c>
      <c r="W7041">
        <v>-0.3961794577301514</v>
      </c>
      <c r="X7041" t="s">
        <v>412</v>
      </c>
    </row>
    <row r="7042" spans="1:24" x14ac:dyDescent="0.35">
      <c r="A7042">
        <v>3300013411</v>
      </c>
      <c r="B7042" t="s">
        <v>168</v>
      </c>
      <c r="C7042" t="s">
        <v>168</v>
      </c>
      <c r="D7042">
        <v>0</v>
      </c>
      <c r="E7042">
        <v>0</v>
      </c>
      <c r="F7042">
        <v>7</v>
      </c>
      <c r="G7042">
        <v>340225</v>
      </c>
      <c r="H7042">
        <v>21</v>
      </c>
      <c r="I7042">
        <v>430000</v>
      </c>
      <c r="J7042">
        <v>76</v>
      </c>
      <c r="K7042">
        <v>1012700</v>
      </c>
      <c r="L7042">
        <v>13</v>
      </c>
      <c r="M7042">
        <v>431200</v>
      </c>
      <c r="N7042">
        <v>833500</v>
      </c>
      <c r="O7042">
        <v>3047625</v>
      </c>
      <c r="P7042" t="s">
        <v>5</v>
      </c>
      <c r="Q7042" t="s">
        <v>16</v>
      </c>
      <c r="R7042" t="s">
        <v>169</v>
      </c>
      <c r="S7042" t="s">
        <v>170</v>
      </c>
      <c r="T7042">
        <v>1966209.6774193549</v>
      </c>
      <c r="U7042">
        <v>1142150</v>
      </c>
      <c r="V7042">
        <v>-824059.67741935491</v>
      </c>
      <c r="W7042">
        <v>-0.41911078298675197</v>
      </c>
      <c r="X7042" t="s">
        <v>246</v>
      </c>
    </row>
    <row r="7043" spans="1:24" x14ac:dyDescent="0.35">
      <c r="A7043">
        <v>3301067982</v>
      </c>
      <c r="B7043" t="s">
        <v>168</v>
      </c>
      <c r="C7043" t="s">
        <v>168</v>
      </c>
      <c r="D7043">
        <v>0</v>
      </c>
      <c r="E7043">
        <v>0</v>
      </c>
      <c r="F7043">
        <v>10</v>
      </c>
      <c r="G7043">
        <v>325745</v>
      </c>
      <c r="H7043">
        <v>4</v>
      </c>
      <c r="I7043">
        <v>145000</v>
      </c>
      <c r="J7043">
        <v>0</v>
      </c>
      <c r="K7043">
        <v>0</v>
      </c>
      <c r="L7043">
        <v>0</v>
      </c>
      <c r="M7043">
        <v>0</v>
      </c>
      <c r="N7043">
        <v>420000</v>
      </c>
      <c r="O7043">
        <v>890745</v>
      </c>
      <c r="P7043" t="s">
        <v>5</v>
      </c>
      <c r="Q7043" t="s">
        <v>17</v>
      </c>
      <c r="R7043" t="s">
        <v>169</v>
      </c>
      <c r="S7043" t="s">
        <v>170</v>
      </c>
      <c r="T7043">
        <v>574674.19354838715</v>
      </c>
      <c r="U7043">
        <v>777645</v>
      </c>
      <c r="V7043">
        <v>202970.80645161285</v>
      </c>
      <c r="W7043">
        <v>0.35319283296566351</v>
      </c>
      <c r="X7043" t="s">
        <v>185</v>
      </c>
    </row>
    <row r="7044" spans="1:24" x14ac:dyDescent="0.35">
      <c r="A7044">
        <v>3301045347</v>
      </c>
      <c r="B7044" t="s">
        <v>168</v>
      </c>
      <c r="C7044" t="s">
        <v>168</v>
      </c>
      <c r="D7044">
        <v>0</v>
      </c>
      <c r="E7044">
        <v>0</v>
      </c>
      <c r="F7044">
        <v>21</v>
      </c>
      <c r="G7044">
        <v>699879</v>
      </c>
      <c r="H7044">
        <v>21</v>
      </c>
      <c r="I7044">
        <v>655000</v>
      </c>
      <c r="J7044">
        <v>0</v>
      </c>
      <c r="K7044">
        <v>0</v>
      </c>
      <c r="L7044">
        <v>3</v>
      </c>
      <c r="M7044">
        <v>257200</v>
      </c>
      <c r="N7044">
        <v>150000</v>
      </c>
      <c r="O7044">
        <v>1762079</v>
      </c>
      <c r="P7044" t="s">
        <v>5</v>
      </c>
      <c r="Q7044" t="s">
        <v>14</v>
      </c>
      <c r="R7044" t="s">
        <v>169</v>
      </c>
      <c r="S7044" t="s">
        <v>170</v>
      </c>
      <c r="T7044">
        <v>1136825.1612903227</v>
      </c>
      <c r="U7044">
        <v>1512081</v>
      </c>
      <c r="V7044">
        <v>375255.83870967734</v>
      </c>
      <c r="W7044">
        <v>0.33009107423673956</v>
      </c>
      <c r="X7044" t="s">
        <v>268</v>
      </c>
    </row>
    <row r="7045" spans="1:24" x14ac:dyDescent="0.35">
      <c r="A7045">
        <v>3301066590</v>
      </c>
      <c r="B7045" t="s">
        <v>168</v>
      </c>
      <c r="C7045" t="s">
        <v>168</v>
      </c>
      <c r="D7045">
        <v>0</v>
      </c>
      <c r="E7045">
        <v>0</v>
      </c>
      <c r="F7045">
        <v>295</v>
      </c>
      <c r="G7045">
        <v>11803986</v>
      </c>
      <c r="H7045">
        <v>33</v>
      </c>
      <c r="I7045">
        <v>1255000</v>
      </c>
      <c r="J7045">
        <v>0</v>
      </c>
      <c r="K7045">
        <v>0</v>
      </c>
      <c r="L7045">
        <v>1</v>
      </c>
      <c r="M7045">
        <v>52400</v>
      </c>
      <c r="N7045">
        <v>150000</v>
      </c>
      <c r="O7045">
        <v>13261386</v>
      </c>
      <c r="P7045" t="s">
        <v>5</v>
      </c>
      <c r="Q7045" t="s">
        <v>15</v>
      </c>
      <c r="R7045" t="s">
        <v>169</v>
      </c>
      <c r="S7045" t="s">
        <v>170</v>
      </c>
      <c r="T7045">
        <v>8555732.9032258056</v>
      </c>
      <c r="U7045">
        <v>8130441</v>
      </c>
      <c r="V7045">
        <v>-425291.90322580561</v>
      </c>
      <c r="W7045">
        <v>-4.9708412831056981E-2</v>
      </c>
      <c r="X7045" t="s">
        <v>179</v>
      </c>
    </row>
    <row r="7046" spans="1:24" x14ac:dyDescent="0.35">
      <c r="A7046">
        <v>3301024073</v>
      </c>
      <c r="B7046" t="s">
        <v>168</v>
      </c>
      <c r="C7046" t="s">
        <v>168</v>
      </c>
      <c r="D7046">
        <v>0</v>
      </c>
      <c r="E7046">
        <v>0</v>
      </c>
      <c r="F7046">
        <v>1</v>
      </c>
      <c r="G7046">
        <v>61449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362000</v>
      </c>
      <c r="O7046">
        <v>423449</v>
      </c>
      <c r="P7046" t="s">
        <v>5</v>
      </c>
      <c r="Q7046" t="s">
        <v>12</v>
      </c>
      <c r="R7046" t="s">
        <v>169</v>
      </c>
      <c r="S7046" t="s">
        <v>170</v>
      </c>
      <c r="T7046">
        <v>273192.90322580643</v>
      </c>
      <c r="U7046">
        <v>421748</v>
      </c>
      <c r="V7046">
        <v>148555.09677419357</v>
      </c>
      <c r="W7046">
        <v>0.54377363035454107</v>
      </c>
      <c r="X7046" t="s">
        <v>383</v>
      </c>
    </row>
    <row r="7047" spans="1:24" x14ac:dyDescent="0.35">
      <c r="A7047">
        <v>3300026084</v>
      </c>
      <c r="B7047" t="s">
        <v>168</v>
      </c>
      <c r="C7047" t="s">
        <v>168</v>
      </c>
      <c r="D7047">
        <v>0</v>
      </c>
      <c r="E7047">
        <v>0</v>
      </c>
      <c r="F7047">
        <v>0</v>
      </c>
      <c r="G7047">
        <v>0</v>
      </c>
      <c r="H7047">
        <v>4</v>
      </c>
      <c r="I7047">
        <v>100000</v>
      </c>
      <c r="J7047">
        <v>0</v>
      </c>
      <c r="K7047">
        <v>0</v>
      </c>
      <c r="L7047">
        <v>0</v>
      </c>
      <c r="M7047">
        <v>0</v>
      </c>
      <c r="N7047">
        <v>165000</v>
      </c>
      <c r="O7047">
        <v>265000</v>
      </c>
      <c r="P7047" t="s">
        <v>5</v>
      </c>
      <c r="Q7047" t="s">
        <v>10</v>
      </c>
      <c r="R7047" t="s">
        <v>169</v>
      </c>
      <c r="S7047" t="s">
        <v>170</v>
      </c>
      <c r="T7047">
        <v>170967.74193548388</v>
      </c>
      <c r="U7047">
        <v>165000</v>
      </c>
      <c r="V7047">
        <v>-5967.7419354838785</v>
      </c>
      <c r="W7047">
        <v>-3.4905660377358538E-2</v>
      </c>
      <c r="X7047" t="s">
        <v>334</v>
      </c>
    </row>
    <row r="7048" spans="1:24" x14ac:dyDescent="0.35">
      <c r="A7048">
        <v>3300014870</v>
      </c>
      <c r="B7048" t="s">
        <v>168</v>
      </c>
      <c r="C7048" t="s">
        <v>168</v>
      </c>
      <c r="D7048">
        <v>0</v>
      </c>
      <c r="E7048">
        <v>0</v>
      </c>
      <c r="F7048">
        <v>1</v>
      </c>
      <c r="G7048">
        <v>9999</v>
      </c>
      <c r="H7048">
        <v>0</v>
      </c>
      <c r="I7048">
        <v>0</v>
      </c>
      <c r="J7048">
        <v>0</v>
      </c>
      <c r="K7048">
        <v>0</v>
      </c>
      <c r="L7048">
        <v>2</v>
      </c>
      <c r="M7048">
        <v>304800</v>
      </c>
      <c r="N7048">
        <v>956700</v>
      </c>
      <c r="O7048">
        <v>1271499</v>
      </c>
      <c r="P7048" t="s">
        <v>5</v>
      </c>
      <c r="Q7048" t="s">
        <v>7</v>
      </c>
      <c r="R7048" t="s">
        <v>169</v>
      </c>
      <c r="S7048" t="s">
        <v>170</v>
      </c>
      <c r="T7048">
        <v>820321.93548387091</v>
      </c>
      <c r="U7048">
        <v>2225497</v>
      </c>
      <c r="V7048">
        <v>1405175.064516129</v>
      </c>
      <c r="W7048">
        <v>1.7129556138070106</v>
      </c>
      <c r="X7048" t="s">
        <v>299</v>
      </c>
    </row>
    <row r="7049" spans="1:24" x14ac:dyDescent="0.35">
      <c r="A7049">
        <v>3301027867</v>
      </c>
      <c r="B7049" t="s">
        <v>168</v>
      </c>
      <c r="C7049" t="s">
        <v>168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1561500</v>
      </c>
      <c r="O7049">
        <v>1561500</v>
      </c>
      <c r="P7049" t="s">
        <v>5</v>
      </c>
      <c r="Q7049" t="s">
        <v>12</v>
      </c>
      <c r="R7049" t="s">
        <v>169</v>
      </c>
      <c r="S7049" t="s">
        <v>170</v>
      </c>
      <c r="T7049">
        <v>1007419.3548387097</v>
      </c>
      <c r="U7049">
        <v>1007298</v>
      </c>
      <c r="V7049">
        <v>-121.3548387096962</v>
      </c>
      <c r="W7049">
        <v>-1.2046109510088776E-4</v>
      </c>
      <c r="X7049" t="s">
        <v>235</v>
      </c>
    </row>
    <row r="7050" spans="1:24" x14ac:dyDescent="0.35">
      <c r="A7050">
        <v>3301023272</v>
      </c>
      <c r="B7050" t="s">
        <v>168</v>
      </c>
      <c r="C7050" t="s">
        <v>168</v>
      </c>
      <c r="D7050">
        <v>0</v>
      </c>
      <c r="E7050">
        <v>0</v>
      </c>
      <c r="F7050">
        <v>98</v>
      </c>
      <c r="G7050">
        <v>3205668</v>
      </c>
      <c r="H7050">
        <v>3</v>
      </c>
      <c r="I7050">
        <v>25000</v>
      </c>
      <c r="J7050">
        <v>0</v>
      </c>
      <c r="K7050">
        <v>0</v>
      </c>
      <c r="L7050">
        <v>1</v>
      </c>
      <c r="M7050">
        <v>22400</v>
      </c>
      <c r="N7050">
        <v>1424100</v>
      </c>
      <c r="O7050">
        <v>4677168</v>
      </c>
      <c r="P7050" t="s">
        <v>5</v>
      </c>
      <c r="Q7050" t="s">
        <v>17</v>
      </c>
      <c r="R7050" t="s">
        <v>169</v>
      </c>
      <c r="S7050" t="s">
        <v>170</v>
      </c>
      <c r="T7050">
        <v>3017527.7419354836</v>
      </c>
      <c r="U7050">
        <v>2279939</v>
      </c>
      <c r="V7050">
        <v>-737588.74193548365</v>
      </c>
      <c r="W7050">
        <v>-0.24443478404025676</v>
      </c>
      <c r="X7050" t="s">
        <v>220</v>
      </c>
    </row>
    <row r="7051" spans="1:24" x14ac:dyDescent="0.35">
      <c r="A7051">
        <v>3301000375</v>
      </c>
      <c r="B7051" t="s">
        <v>168</v>
      </c>
      <c r="C7051" t="s">
        <v>168</v>
      </c>
      <c r="D7051">
        <v>0</v>
      </c>
      <c r="E7051">
        <v>0</v>
      </c>
      <c r="F7051">
        <v>1</v>
      </c>
      <c r="G7051">
        <v>9899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360000</v>
      </c>
      <c r="O7051">
        <v>369899</v>
      </c>
      <c r="P7051" t="s">
        <v>5</v>
      </c>
      <c r="Q7051" t="s">
        <v>12</v>
      </c>
      <c r="R7051" t="s">
        <v>169</v>
      </c>
      <c r="S7051" t="s">
        <v>170</v>
      </c>
      <c r="T7051">
        <v>238644.51612903227</v>
      </c>
      <c r="U7051">
        <v>465000</v>
      </c>
      <c r="V7051">
        <v>226355.48387096773</v>
      </c>
      <c r="W7051">
        <v>0.94850486213804297</v>
      </c>
      <c r="X7051" t="s">
        <v>338</v>
      </c>
    </row>
    <row r="7052" spans="1:24" x14ac:dyDescent="0.35">
      <c r="A7052">
        <v>3300002840</v>
      </c>
      <c r="B7052" t="s">
        <v>168</v>
      </c>
      <c r="C7052" t="s">
        <v>168</v>
      </c>
      <c r="D7052">
        <v>0</v>
      </c>
      <c r="E7052">
        <v>0</v>
      </c>
      <c r="F7052">
        <v>21</v>
      </c>
      <c r="G7052">
        <v>706977</v>
      </c>
      <c r="H7052">
        <v>23</v>
      </c>
      <c r="I7052">
        <v>545000</v>
      </c>
      <c r="J7052">
        <v>0</v>
      </c>
      <c r="K7052">
        <v>0</v>
      </c>
      <c r="L7052">
        <v>0</v>
      </c>
      <c r="M7052">
        <v>0</v>
      </c>
      <c r="N7052">
        <v>30000</v>
      </c>
      <c r="O7052">
        <v>1281977</v>
      </c>
      <c r="P7052" t="s">
        <v>5</v>
      </c>
      <c r="Q7052" t="s">
        <v>15</v>
      </c>
      <c r="R7052" t="s">
        <v>169</v>
      </c>
      <c r="S7052" t="s">
        <v>170</v>
      </c>
      <c r="T7052">
        <v>827081.93548387091</v>
      </c>
      <c r="U7052">
        <v>248999</v>
      </c>
      <c r="V7052">
        <v>-578082.93548387091</v>
      </c>
      <c r="W7052">
        <v>-0.69894276574384717</v>
      </c>
      <c r="X7052" t="s">
        <v>341</v>
      </c>
    </row>
    <row r="7053" spans="1:24" x14ac:dyDescent="0.35">
      <c r="A7053">
        <v>3301074266</v>
      </c>
      <c r="B7053" t="s">
        <v>168</v>
      </c>
      <c r="C7053" t="s">
        <v>168</v>
      </c>
      <c r="D7053">
        <v>0</v>
      </c>
      <c r="E7053">
        <v>0</v>
      </c>
      <c r="F7053">
        <v>28</v>
      </c>
      <c r="G7053">
        <v>663096</v>
      </c>
      <c r="H7053">
        <v>22</v>
      </c>
      <c r="I7053">
        <v>605000</v>
      </c>
      <c r="J7053">
        <v>0</v>
      </c>
      <c r="K7053">
        <v>0</v>
      </c>
      <c r="L7053">
        <v>16</v>
      </c>
      <c r="M7053">
        <v>668400</v>
      </c>
      <c r="N7053">
        <v>44000</v>
      </c>
      <c r="O7053">
        <v>1980496</v>
      </c>
      <c r="P7053" t="s">
        <v>5</v>
      </c>
      <c r="Q7053" t="s">
        <v>9</v>
      </c>
      <c r="R7053" t="s">
        <v>169</v>
      </c>
      <c r="S7053" t="s">
        <v>170</v>
      </c>
      <c r="T7053">
        <v>1277739.3548387098</v>
      </c>
      <c r="U7053">
        <v>3750311</v>
      </c>
      <c r="V7053">
        <v>2472571.6451612902</v>
      </c>
      <c r="W7053">
        <v>1.9351142592562667</v>
      </c>
      <c r="X7053" t="s">
        <v>224</v>
      </c>
    </row>
    <row r="7054" spans="1:24" x14ac:dyDescent="0.35">
      <c r="A7054">
        <v>6001143819</v>
      </c>
      <c r="B7054" t="s">
        <v>168</v>
      </c>
      <c r="C7054" t="s">
        <v>168</v>
      </c>
      <c r="D7054">
        <v>0</v>
      </c>
      <c r="E7054">
        <v>0</v>
      </c>
      <c r="F7054">
        <v>87</v>
      </c>
      <c r="G7054">
        <v>1998577</v>
      </c>
      <c r="H7054">
        <v>12</v>
      </c>
      <c r="I7054">
        <v>797000</v>
      </c>
      <c r="J7054">
        <v>0</v>
      </c>
      <c r="K7054">
        <v>0</v>
      </c>
      <c r="L7054">
        <v>12</v>
      </c>
      <c r="M7054">
        <v>1747400</v>
      </c>
      <c r="N7054">
        <v>30000</v>
      </c>
      <c r="O7054">
        <v>4572977</v>
      </c>
      <c r="P7054" t="s">
        <v>5</v>
      </c>
      <c r="Q7054" t="s">
        <v>15</v>
      </c>
      <c r="R7054" t="s">
        <v>169</v>
      </c>
      <c r="S7054" t="s">
        <v>170</v>
      </c>
      <c r="T7054">
        <v>2950307.7419354836</v>
      </c>
      <c r="U7054">
        <v>2301931</v>
      </c>
      <c r="V7054">
        <v>-648376.74193548365</v>
      </c>
      <c r="W7054">
        <v>-0.21976580026534132</v>
      </c>
      <c r="X7054" t="s">
        <v>214</v>
      </c>
    </row>
    <row r="7055" spans="1:24" x14ac:dyDescent="0.35">
      <c r="A7055">
        <v>3300009892</v>
      </c>
      <c r="B7055" t="s">
        <v>168</v>
      </c>
      <c r="C7055" t="s">
        <v>168</v>
      </c>
      <c r="D7055">
        <v>0</v>
      </c>
      <c r="E7055">
        <v>0</v>
      </c>
      <c r="F7055">
        <v>0</v>
      </c>
      <c r="G7055">
        <v>0</v>
      </c>
      <c r="H7055">
        <v>6</v>
      </c>
      <c r="I7055">
        <v>85000</v>
      </c>
      <c r="J7055">
        <v>0</v>
      </c>
      <c r="K7055">
        <v>0</v>
      </c>
      <c r="L7055">
        <v>0</v>
      </c>
      <c r="M7055">
        <v>0</v>
      </c>
      <c r="N7055">
        <v>2037700</v>
      </c>
      <c r="O7055">
        <v>2122700</v>
      </c>
      <c r="P7055" t="s">
        <v>5</v>
      </c>
      <c r="Q7055" t="s">
        <v>16</v>
      </c>
      <c r="R7055" t="s">
        <v>169</v>
      </c>
      <c r="S7055" t="s">
        <v>170</v>
      </c>
      <c r="T7055">
        <v>1369483.8709677418</v>
      </c>
      <c r="U7055">
        <v>429380</v>
      </c>
      <c r="V7055">
        <v>-940103.87096774182</v>
      </c>
      <c r="W7055">
        <v>-0.68646582183068738</v>
      </c>
      <c r="X7055" t="s">
        <v>312</v>
      </c>
    </row>
    <row r="7056" spans="1:24" x14ac:dyDescent="0.35">
      <c r="A7056">
        <v>3301074955</v>
      </c>
      <c r="B7056" t="s">
        <v>168</v>
      </c>
      <c r="C7056" t="s">
        <v>168</v>
      </c>
      <c r="D7056">
        <v>0</v>
      </c>
      <c r="E7056">
        <v>0</v>
      </c>
      <c r="F7056">
        <v>3</v>
      </c>
      <c r="G7056">
        <v>64595</v>
      </c>
      <c r="H7056">
        <v>5</v>
      </c>
      <c r="I7056">
        <v>75000</v>
      </c>
      <c r="J7056">
        <v>0</v>
      </c>
      <c r="K7056">
        <v>0</v>
      </c>
      <c r="L7056">
        <v>5</v>
      </c>
      <c r="M7056">
        <v>852000</v>
      </c>
      <c r="N7056">
        <v>150000</v>
      </c>
      <c r="O7056">
        <v>1141595</v>
      </c>
      <c r="P7056" t="s">
        <v>5</v>
      </c>
      <c r="Q7056" t="s">
        <v>13</v>
      </c>
      <c r="R7056" t="s">
        <v>169</v>
      </c>
      <c r="S7056" t="s">
        <v>170</v>
      </c>
      <c r="T7056">
        <v>736512.90322580654</v>
      </c>
      <c r="U7056">
        <v>0</v>
      </c>
      <c r="V7056">
        <v>-736512.90322580654</v>
      </c>
      <c r="W7056">
        <v>0</v>
      </c>
      <c r="X7056" t="s">
        <v>280</v>
      </c>
    </row>
    <row r="7057" spans="1:24" x14ac:dyDescent="0.35">
      <c r="A7057">
        <v>3300013853</v>
      </c>
      <c r="B7057" t="s">
        <v>168</v>
      </c>
      <c r="C7057" t="s">
        <v>168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22400</v>
      </c>
      <c r="N7057">
        <v>1223500</v>
      </c>
      <c r="O7057">
        <v>1245900</v>
      </c>
      <c r="P7057" t="s">
        <v>5</v>
      </c>
      <c r="Q7057" t="s">
        <v>7</v>
      </c>
      <c r="R7057" t="s">
        <v>169</v>
      </c>
      <c r="S7057" t="s">
        <v>170</v>
      </c>
      <c r="T7057">
        <v>803806.45161290315</v>
      </c>
      <c r="U7057">
        <v>588898</v>
      </c>
      <c r="V7057">
        <v>-214908.45161290315</v>
      </c>
      <c r="W7057">
        <v>-0.26736343205714741</v>
      </c>
      <c r="X7057" t="s">
        <v>204</v>
      </c>
    </row>
    <row r="7058" spans="1:24" x14ac:dyDescent="0.35">
      <c r="A7058">
        <v>3300014682</v>
      </c>
      <c r="B7058" t="s">
        <v>168</v>
      </c>
      <c r="C7058" t="s">
        <v>168</v>
      </c>
      <c r="D7058">
        <v>0</v>
      </c>
      <c r="E7058">
        <v>0</v>
      </c>
      <c r="F7058">
        <v>43</v>
      </c>
      <c r="G7058">
        <v>1762810</v>
      </c>
      <c r="H7058">
        <v>36</v>
      </c>
      <c r="I7058">
        <v>1475000</v>
      </c>
      <c r="J7058">
        <v>0</v>
      </c>
      <c r="K7058">
        <v>0</v>
      </c>
      <c r="L7058">
        <v>2</v>
      </c>
      <c r="M7058">
        <v>104800</v>
      </c>
      <c r="N7058">
        <v>1263700</v>
      </c>
      <c r="O7058">
        <v>4606310</v>
      </c>
      <c r="P7058" t="s">
        <v>5</v>
      </c>
      <c r="Q7058" t="s">
        <v>7</v>
      </c>
      <c r="R7058" t="s">
        <v>169</v>
      </c>
      <c r="S7058" t="s">
        <v>170</v>
      </c>
      <c r="T7058">
        <v>2971812.9032258065</v>
      </c>
      <c r="U7058">
        <v>3061001</v>
      </c>
      <c r="V7058">
        <v>89188.096774193458</v>
      </c>
      <c r="W7058">
        <v>3.0011343135828872E-2</v>
      </c>
      <c r="X7058" t="s">
        <v>236</v>
      </c>
    </row>
    <row r="7059" spans="1:24" x14ac:dyDescent="0.35">
      <c r="A7059">
        <v>3300000291</v>
      </c>
      <c r="B7059" t="s">
        <v>168</v>
      </c>
      <c r="C7059" t="s">
        <v>168</v>
      </c>
      <c r="D7059">
        <v>0</v>
      </c>
      <c r="E7059">
        <v>0</v>
      </c>
      <c r="F7059">
        <v>103</v>
      </c>
      <c r="G7059">
        <v>3100573</v>
      </c>
      <c r="H7059">
        <v>224</v>
      </c>
      <c r="I7059">
        <v>7015000</v>
      </c>
      <c r="J7059">
        <v>0</v>
      </c>
      <c r="K7059">
        <v>0</v>
      </c>
      <c r="L7059">
        <v>0</v>
      </c>
      <c r="M7059">
        <v>0</v>
      </c>
      <c r="N7059">
        <v>165000</v>
      </c>
      <c r="O7059">
        <v>10280573</v>
      </c>
      <c r="P7059" t="s">
        <v>5</v>
      </c>
      <c r="Q7059" t="s">
        <v>10</v>
      </c>
      <c r="R7059" t="s">
        <v>169</v>
      </c>
      <c r="S7059" t="s">
        <v>170</v>
      </c>
      <c r="T7059">
        <v>6632627.7419354841</v>
      </c>
      <c r="U7059">
        <v>6214986</v>
      </c>
      <c r="V7059">
        <v>-417641.74193548411</v>
      </c>
      <c r="W7059">
        <v>-6.2967764539972659E-2</v>
      </c>
      <c r="X7059" t="s">
        <v>198</v>
      </c>
    </row>
    <row r="7060" spans="1:24" x14ac:dyDescent="0.35">
      <c r="A7060">
        <v>3300010609</v>
      </c>
      <c r="B7060" t="s">
        <v>168</v>
      </c>
      <c r="C7060" t="s">
        <v>168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1399800</v>
      </c>
      <c r="O7060">
        <v>1399800</v>
      </c>
      <c r="P7060" t="s">
        <v>5</v>
      </c>
      <c r="Q7060" t="s">
        <v>16</v>
      </c>
      <c r="R7060" t="s">
        <v>169</v>
      </c>
      <c r="S7060" t="s">
        <v>170</v>
      </c>
      <c r="T7060">
        <v>903096.77419354836</v>
      </c>
      <c r="U7060">
        <v>145950</v>
      </c>
      <c r="V7060">
        <v>-757146.77419354836</v>
      </c>
      <c r="W7060">
        <v>-0.8383894127732533</v>
      </c>
      <c r="X7060" t="s">
        <v>330</v>
      </c>
    </row>
    <row r="7061" spans="1:24" x14ac:dyDescent="0.35">
      <c r="A7061">
        <v>3300017034</v>
      </c>
      <c r="B7061" t="s">
        <v>168</v>
      </c>
      <c r="C7061" t="s">
        <v>168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1033500</v>
      </c>
      <c r="O7061">
        <v>1033500</v>
      </c>
      <c r="P7061" t="s">
        <v>5</v>
      </c>
      <c r="Q7061" t="s">
        <v>7</v>
      </c>
      <c r="R7061" t="s">
        <v>169</v>
      </c>
      <c r="S7061" t="s">
        <v>170</v>
      </c>
      <c r="T7061">
        <v>666774.19354838715</v>
      </c>
      <c r="U7061">
        <v>2201700</v>
      </c>
      <c r="V7061">
        <v>1534925.8064516129</v>
      </c>
      <c r="W7061">
        <v>2.3020174165457181</v>
      </c>
      <c r="X7061" t="s">
        <v>305</v>
      </c>
    </row>
    <row r="7062" spans="1:24" x14ac:dyDescent="0.35">
      <c r="A7062">
        <v>3301072996</v>
      </c>
      <c r="B7062" t="s">
        <v>168</v>
      </c>
      <c r="C7062" t="s">
        <v>168</v>
      </c>
      <c r="D7062">
        <v>0</v>
      </c>
      <c r="E7062">
        <v>0</v>
      </c>
      <c r="F7062">
        <v>71</v>
      </c>
      <c r="G7062">
        <v>2445274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1764700</v>
      </c>
      <c r="O7062">
        <v>4209974</v>
      </c>
      <c r="P7062" t="s">
        <v>5</v>
      </c>
      <c r="Q7062" t="s">
        <v>7</v>
      </c>
      <c r="R7062" t="s">
        <v>169</v>
      </c>
      <c r="S7062" t="s">
        <v>170</v>
      </c>
      <c r="T7062">
        <v>2716112.2580645164</v>
      </c>
      <c r="U7062">
        <v>3558818</v>
      </c>
      <c r="V7062">
        <v>842705.74193548365</v>
      </c>
      <c r="W7062">
        <v>0.31026174983503441</v>
      </c>
      <c r="X7062" t="s">
        <v>401</v>
      </c>
    </row>
    <row r="7063" spans="1:24" x14ac:dyDescent="0.35">
      <c r="A7063">
        <v>3301016392</v>
      </c>
      <c r="B7063" t="s">
        <v>168</v>
      </c>
      <c r="C7063" t="s">
        <v>168</v>
      </c>
      <c r="D7063">
        <v>0</v>
      </c>
      <c r="E7063">
        <v>0</v>
      </c>
      <c r="F7063">
        <v>7</v>
      </c>
      <c r="G7063">
        <v>489600</v>
      </c>
      <c r="H7063">
        <v>17</v>
      </c>
      <c r="I7063">
        <v>335000</v>
      </c>
      <c r="J7063">
        <v>0</v>
      </c>
      <c r="K7063">
        <v>0</v>
      </c>
      <c r="L7063">
        <v>3</v>
      </c>
      <c r="M7063">
        <v>207200</v>
      </c>
      <c r="N7063">
        <v>0</v>
      </c>
      <c r="O7063">
        <v>1031800</v>
      </c>
      <c r="P7063" t="s">
        <v>5</v>
      </c>
      <c r="Q7063" t="s">
        <v>13</v>
      </c>
      <c r="R7063" t="s">
        <v>207</v>
      </c>
      <c r="S7063" t="s">
        <v>170</v>
      </c>
      <c r="T7063">
        <v>665677.41935483867</v>
      </c>
      <c r="U7063">
        <v>245055</v>
      </c>
      <c r="V7063">
        <v>-420622.41935483867</v>
      </c>
      <c r="W7063">
        <v>-0.63187124442721454</v>
      </c>
      <c r="X7063" t="s">
        <v>283</v>
      </c>
    </row>
    <row r="7064" spans="1:24" x14ac:dyDescent="0.35">
      <c r="A7064">
        <v>3300013132</v>
      </c>
      <c r="B7064" t="s">
        <v>168</v>
      </c>
      <c r="C7064" t="s">
        <v>168</v>
      </c>
      <c r="D7064">
        <v>0</v>
      </c>
      <c r="E7064">
        <v>0</v>
      </c>
      <c r="F7064">
        <v>79</v>
      </c>
      <c r="G7064">
        <v>3029167</v>
      </c>
      <c r="H7064">
        <v>28</v>
      </c>
      <c r="I7064">
        <v>980000</v>
      </c>
      <c r="J7064">
        <v>0</v>
      </c>
      <c r="K7064">
        <v>0</v>
      </c>
      <c r="L7064">
        <v>30</v>
      </c>
      <c r="M7064">
        <v>1279036</v>
      </c>
      <c r="N7064">
        <v>2367800</v>
      </c>
      <c r="O7064">
        <v>7656003</v>
      </c>
      <c r="P7064" t="s">
        <v>5</v>
      </c>
      <c r="Q7064" t="s">
        <v>16</v>
      </c>
      <c r="R7064" t="s">
        <v>169</v>
      </c>
      <c r="S7064" t="s">
        <v>170</v>
      </c>
      <c r="T7064">
        <v>4939356.7741935486</v>
      </c>
      <c r="U7064">
        <v>4169818</v>
      </c>
      <c r="V7064">
        <v>-769538.7741935486</v>
      </c>
      <c r="W7064">
        <v>-0.15579736580562997</v>
      </c>
      <c r="X7064" t="s">
        <v>312</v>
      </c>
    </row>
    <row r="7065" spans="1:24" x14ac:dyDescent="0.35">
      <c r="A7065">
        <v>6001137720</v>
      </c>
      <c r="B7065" t="s">
        <v>168</v>
      </c>
      <c r="C7065" t="s">
        <v>168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150000</v>
      </c>
      <c r="O7065">
        <v>150000</v>
      </c>
      <c r="P7065" t="s">
        <v>5</v>
      </c>
      <c r="Q7065" t="s">
        <v>15</v>
      </c>
      <c r="R7065" t="s">
        <v>169</v>
      </c>
      <c r="S7065" t="s">
        <v>170</v>
      </c>
      <c r="T7065">
        <v>96774.193548387106</v>
      </c>
      <c r="U7065">
        <v>154000</v>
      </c>
      <c r="V7065">
        <v>57225.806451612894</v>
      </c>
      <c r="W7065">
        <v>0.59133333333333327</v>
      </c>
      <c r="X7065" t="s">
        <v>190</v>
      </c>
    </row>
    <row r="7066" spans="1:24" x14ac:dyDescent="0.35">
      <c r="A7066">
        <v>6001122829</v>
      </c>
      <c r="B7066" t="s">
        <v>168</v>
      </c>
      <c r="C7066" t="s">
        <v>168</v>
      </c>
      <c r="D7066">
        <v>0</v>
      </c>
      <c r="E7066">
        <v>0</v>
      </c>
      <c r="F7066">
        <v>55</v>
      </c>
      <c r="G7066">
        <v>1938345</v>
      </c>
      <c r="H7066">
        <v>48</v>
      </c>
      <c r="I7066">
        <v>1642000</v>
      </c>
      <c r="J7066">
        <v>0</v>
      </c>
      <c r="K7066">
        <v>0</v>
      </c>
      <c r="L7066">
        <v>17</v>
      </c>
      <c r="M7066">
        <v>530800</v>
      </c>
      <c r="N7066">
        <v>472500</v>
      </c>
      <c r="O7066">
        <v>4583645</v>
      </c>
      <c r="P7066" t="s">
        <v>5</v>
      </c>
      <c r="Q7066" t="s">
        <v>17</v>
      </c>
      <c r="R7066" t="s">
        <v>169</v>
      </c>
      <c r="S7066" t="s">
        <v>170</v>
      </c>
      <c r="T7066">
        <v>2957190.3225806453</v>
      </c>
      <c r="U7066">
        <v>2469894</v>
      </c>
      <c r="V7066">
        <v>-487296.32258064533</v>
      </c>
      <c r="W7066">
        <v>-0.1647835510821628</v>
      </c>
      <c r="X7066" t="s">
        <v>184</v>
      </c>
    </row>
    <row r="7067" spans="1:24" x14ac:dyDescent="0.35">
      <c r="A7067">
        <v>3301007952</v>
      </c>
      <c r="B7067" t="s">
        <v>168</v>
      </c>
      <c r="C7067" t="s">
        <v>168</v>
      </c>
      <c r="D7067">
        <v>0</v>
      </c>
      <c r="E7067">
        <v>0</v>
      </c>
      <c r="F7067">
        <v>17</v>
      </c>
      <c r="G7067">
        <v>488478</v>
      </c>
      <c r="H7067">
        <v>21</v>
      </c>
      <c r="I7067">
        <v>567000</v>
      </c>
      <c r="J7067">
        <v>0</v>
      </c>
      <c r="K7067">
        <v>0</v>
      </c>
      <c r="L7067">
        <v>8</v>
      </c>
      <c r="M7067">
        <v>379200</v>
      </c>
      <c r="N7067">
        <v>44000</v>
      </c>
      <c r="O7067">
        <v>1478678</v>
      </c>
      <c r="P7067" t="s">
        <v>5</v>
      </c>
      <c r="Q7067" t="s">
        <v>9</v>
      </c>
      <c r="R7067" t="s">
        <v>169</v>
      </c>
      <c r="S7067" t="s">
        <v>170</v>
      </c>
      <c r="T7067">
        <v>953985.80645161285</v>
      </c>
      <c r="U7067">
        <v>1162082</v>
      </c>
      <c r="V7067">
        <v>208096.19354838715</v>
      </c>
      <c r="W7067">
        <v>0.21813342729113439</v>
      </c>
      <c r="X7067" t="s">
        <v>315</v>
      </c>
    </row>
    <row r="7068" spans="1:24" x14ac:dyDescent="0.35">
      <c r="A7068">
        <v>3300001490</v>
      </c>
      <c r="B7068" t="s">
        <v>168</v>
      </c>
      <c r="C7068" t="s">
        <v>168</v>
      </c>
      <c r="D7068">
        <v>0</v>
      </c>
      <c r="E7068">
        <v>0</v>
      </c>
      <c r="F7068">
        <v>101</v>
      </c>
      <c r="G7068">
        <v>3947298</v>
      </c>
      <c r="H7068">
        <v>83</v>
      </c>
      <c r="I7068">
        <v>3615000</v>
      </c>
      <c r="J7068">
        <v>0</v>
      </c>
      <c r="K7068">
        <v>0</v>
      </c>
      <c r="L7068">
        <v>76</v>
      </c>
      <c r="M7068">
        <v>3592400</v>
      </c>
      <c r="N7068">
        <v>165000</v>
      </c>
      <c r="O7068">
        <v>11319698</v>
      </c>
      <c r="P7068" t="s">
        <v>5</v>
      </c>
      <c r="Q7068" t="s">
        <v>10</v>
      </c>
      <c r="R7068" t="s">
        <v>169</v>
      </c>
      <c r="S7068" t="s">
        <v>170</v>
      </c>
      <c r="T7068">
        <v>7303030.9677419355</v>
      </c>
      <c r="U7068">
        <v>6642521</v>
      </c>
      <c r="V7068">
        <v>-660509.96774193551</v>
      </c>
      <c r="W7068">
        <v>-9.0443265359199554E-2</v>
      </c>
      <c r="X7068" t="s">
        <v>223</v>
      </c>
    </row>
    <row r="7069" spans="1:24" x14ac:dyDescent="0.35">
      <c r="A7069">
        <v>3300000035</v>
      </c>
      <c r="B7069" t="s">
        <v>168</v>
      </c>
      <c r="C7069" t="s">
        <v>168</v>
      </c>
      <c r="D7069">
        <v>0</v>
      </c>
      <c r="E7069">
        <v>0</v>
      </c>
      <c r="F7069">
        <v>256</v>
      </c>
      <c r="G7069">
        <v>7879673</v>
      </c>
      <c r="H7069">
        <v>6</v>
      </c>
      <c r="I7069">
        <v>265000</v>
      </c>
      <c r="J7069">
        <v>0</v>
      </c>
      <c r="K7069">
        <v>0</v>
      </c>
      <c r="L7069">
        <v>0</v>
      </c>
      <c r="M7069">
        <v>0</v>
      </c>
      <c r="N7069">
        <v>150000</v>
      </c>
      <c r="O7069">
        <v>8294673</v>
      </c>
      <c r="P7069" t="s">
        <v>5</v>
      </c>
      <c r="Q7069" t="s">
        <v>13</v>
      </c>
      <c r="R7069" t="s">
        <v>169</v>
      </c>
      <c r="S7069" t="s">
        <v>170</v>
      </c>
      <c r="T7069">
        <v>5351401.935483871</v>
      </c>
      <c r="U7069">
        <v>5416404</v>
      </c>
      <c r="V7069">
        <v>65002.064516128972</v>
      </c>
      <c r="W7069">
        <v>1.2146735621765936E-2</v>
      </c>
      <c r="X7069" t="s">
        <v>399</v>
      </c>
    </row>
    <row r="7070" spans="1:24" x14ac:dyDescent="0.35">
      <c r="A7070">
        <v>3300016181</v>
      </c>
      <c r="B7070" t="s">
        <v>168</v>
      </c>
      <c r="C7070" t="s">
        <v>168</v>
      </c>
      <c r="D7070">
        <v>0</v>
      </c>
      <c r="E7070">
        <v>0</v>
      </c>
      <c r="F7070">
        <v>0</v>
      </c>
      <c r="G7070">
        <v>0</v>
      </c>
      <c r="H7070">
        <v>1</v>
      </c>
      <c r="I7070">
        <v>10000</v>
      </c>
      <c r="J7070">
        <v>0</v>
      </c>
      <c r="K7070">
        <v>0</v>
      </c>
      <c r="L7070">
        <v>0</v>
      </c>
      <c r="M7070">
        <v>0</v>
      </c>
      <c r="N7070">
        <v>2955000</v>
      </c>
      <c r="O7070">
        <v>2965000</v>
      </c>
      <c r="P7070" t="s">
        <v>5</v>
      </c>
      <c r="Q7070" t="s">
        <v>8</v>
      </c>
      <c r="R7070" t="s">
        <v>169</v>
      </c>
      <c r="S7070" t="s">
        <v>170</v>
      </c>
      <c r="T7070">
        <v>1912903.2258064514</v>
      </c>
      <c r="U7070">
        <v>1382698</v>
      </c>
      <c r="V7070">
        <v>-530205.2258064514</v>
      </c>
      <c r="W7070">
        <v>-0.27717305227655975</v>
      </c>
      <c r="X7070" t="s">
        <v>310</v>
      </c>
    </row>
    <row r="7071" spans="1:24" x14ac:dyDescent="0.35">
      <c r="A7071">
        <v>3300016237</v>
      </c>
      <c r="B7071" t="s">
        <v>168</v>
      </c>
      <c r="C7071" t="s">
        <v>168</v>
      </c>
      <c r="D7071">
        <v>0</v>
      </c>
      <c r="E7071">
        <v>0</v>
      </c>
      <c r="F7071">
        <v>324</v>
      </c>
      <c r="G7071">
        <v>12820505</v>
      </c>
      <c r="H7071">
        <v>137</v>
      </c>
      <c r="I7071">
        <v>3079000</v>
      </c>
      <c r="J7071">
        <v>0</v>
      </c>
      <c r="K7071">
        <v>0</v>
      </c>
      <c r="L7071">
        <v>35</v>
      </c>
      <c r="M7071">
        <v>7485808</v>
      </c>
      <c r="N7071">
        <v>1188000</v>
      </c>
      <c r="O7071">
        <v>24573313</v>
      </c>
      <c r="P7071" t="s">
        <v>5</v>
      </c>
      <c r="Q7071" t="s">
        <v>8</v>
      </c>
      <c r="R7071" t="s">
        <v>169</v>
      </c>
      <c r="S7071" t="s">
        <v>170</v>
      </c>
      <c r="T7071">
        <v>15853750.322580645</v>
      </c>
      <c r="U7071">
        <v>13911916</v>
      </c>
      <c r="V7071">
        <v>-1941834.3225806449</v>
      </c>
      <c r="W7071">
        <v>-0.12248422506155354</v>
      </c>
      <c r="X7071" t="s">
        <v>335</v>
      </c>
    </row>
    <row r="7072" spans="1:24" x14ac:dyDescent="0.35">
      <c r="A7072">
        <v>3301048225</v>
      </c>
      <c r="B7072" t="s">
        <v>168</v>
      </c>
      <c r="C7072" t="s">
        <v>168</v>
      </c>
      <c r="D7072">
        <v>0</v>
      </c>
      <c r="E7072">
        <v>0</v>
      </c>
      <c r="F7072">
        <v>95</v>
      </c>
      <c r="G7072">
        <v>2504698</v>
      </c>
      <c r="H7072">
        <v>1</v>
      </c>
      <c r="I7072">
        <v>20000</v>
      </c>
      <c r="J7072">
        <v>0</v>
      </c>
      <c r="K7072">
        <v>0</v>
      </c>
      <c r="L7072">
        <v>0</v>
      </c>
      <c r="M7072">
        <v>0</v>
      </c>
      <c r="N7072">
        <v>30000</v>
      </c>
      <c r="O7072">
        <v>2554698</v>
      </c>
      <c r="P7072" t="s">
        <v>5</v>
      </c>
      <c r="Q7072" t="s">
        <v>13</v>
      </c>
      <c r="R7072" t="s">
        <v>169</v>
      </c>
      <c r="S7072" t="s">
        <v>170</v>
      </c>
      <c r="T7072">
        <v>1648192.2580645161</v>
      </c>
      <c r="U7072">
        <v>2352913</v>
      </c>
      <c r="V7072">
        <v>704720.74193548388</v>
      </c>
      <c r="W7072">
        <v>0.42757192826705936</v>
      </c>
      <c r="X7072" t="s">
        <v>397</v>
      </c>
    </row>
    <row r="7073" spans="1:24" x14ac:dyDescent="0.35">
      <c r="A7073">
        <v>3300015159</v>
      </c>
      <c r="B7073" t="s">
        <v>168</v>
      </c>
      <c r="C7073" t="s">
        <v>168</v>
      </c>
      <c r="D7073">
        <v>0</v>
      </c>
      <c r="E7073">
        <v>0</v>
      </c>
      <c r="F7073">
        <v>3</v>
      </c>
      <c r="G7073">
        <v>104896</v>
      </c>
      <c r="H7073">
        <v>1</v>
      </c>
      <c r="I7073">
        <v>25000</v>
      </c>
      <c r="J7073">
        <v>0</v>
      </c>
      <c r="K7073">
        <v>0</v>
      </c>
      <c r="L7073">
        <v>1</v>
      </c>
      <c r="M7073">
        <v>36200</v>
      </c>
      <c r="N7073">
        <v>342000</v>
      </c>
      <c r="O7073">
        <v>508096</v>
      </c>
      <c r="P7073" t="s">
        <v>5</v>
      </c>
      <c r="Q7073" t="s">
        <v>8</v>
      </c>
      <c r="R7073" t="s">
        <v>169</v>
      </c>
      <c r="S7073" t="s">
        <v>170</v>
      </c>
      <c r="T7073">
        <v>327803.87096774194</v>
      </c>
      <c r="U7073">
        <v>1392692</v>
      </c>
      <c r="V7073">
        <v>1064888.1290322579</v>
      </c>
      <c r="W7073">
        <v>3.2485526357223833</v>
      </c>
      <c r="X7073" t="s">
        <v>187</v>
      </c>
    </row>
    <row r="7074" spans="1:24" x14ac:dyDescent="0.35">
      <c r="A7074">
        <v>3301052460</v>
      </c>
      <c r="B7074" t="s">
        <v>168</v>
      </c>
      <c r="C7074" t="s">
        <v>168</v>
      </c>
      <c r="D7074">
        <v>0</v>
      </c>
      <c r="E7074">
        <v>0</v>
      </c>
      <c r="F7074">
        <v>12</v>
      </c>
      <c r="G7074">
        <v>547940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303000</v>
      </c>
      <c r="O7074">
        <v>850940</v>
      </c>
      <c r="P7074" t="s">
        <v>5</v>
      </c>
      <c r="Q7074" t="s">
        <v>12</v>
      </c>
      <c r="R7074" t="s">
        <v>169</v>
      </c>
      <c r="S7074" t="s">
        <v>170</v>
      </c>
      <c r="T7074">
        <v>548993.54838709673</v>
      </c>
      <c r="U7074">
        <v>773194</v>
      </c>
      <c r="V7074">
        <v>224200.45161290327</v>
      </c>
      <c r="W7074">
        <v>0.4083844924436506</v>
      </c>
      <c r="X7074" t="s">
        <v>354</v>
      </c>
    </row>
    <row r="7075" spans="1:24" x14ac:dyDescent="0.35">
      <c r="A7075">
        <v>3301044250</v>
      </c>
      <c r="B7075" t="s">
        <v>168</v>
      </c>
      <c r="C7075" t="s">
        <v>168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889300</v>
      </c>
      <c r="O7075">
        <v>889300</v>
      </c>
      <c r="P7075" t="s">
        <v>5</v>
      </c>
      <c r="Q7075" t="s">
        <v>16</v>
      </c>
      <c r="R7075" t="s">
        <v>169</v>
      </c>
      <c r="S7075" t="s">
        <v>170</v>
      </c>
      <c r="T7075">
        <v>573741.93548387103</v>
      </c>
      <c r="U7075">
        <v>386000</v>
      </c>
      <c r="V7075">
        <v>-187741.93548387103</v>
      </c>
      <c r="W7075">
        <v>-0.32722365905768591</v>
      </c>
      <c r="X7075" t="s">
        <v>330</v>
      </c>
    </row>
    <row r="7076" spans="1:24" x14ac:dyDescent="0.35">
      <c r="A7076">
        <v>3300002145</v>
      </c>
      <c r="B7076" t="s">
        <v>168</v>
      </c>
      <c r="C7076" t="s">
        <v>168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150000</v>
      </c>
      <c r="O7076">
        <v>150000</v>
      </c>
      <c r="P7076" t="s">
        <v>5</v>
      </c>
      <c r="Q7076" t="s">
        <v>13</v>
      </c>
      <c r="R7076" t="s">
        <v>169</v>
      </c>
      <c r="S7076" t="s">
        <v>170</v>
      </c>
      <c r="T7076">
        <v>96774.193548387106</v>
      </c>
      <c r="U7076">
        <v>95198</v>
      </c>
      <c r="V7076">
        <v>-1576.1935483871057</v>
      </c>
      <c r="W7076">
        <v>-1.6287333333333431E-2</v>
      </c>
      <c r="X7076" t="s">
        <v>252</v>
      </c>
    </row>
    <row r="7077" spans="1:24" x14ac:dyDescent="0.35">
      <c r="A7077">
        <v>6001134528</v>
      </c>
      <c r="B7077" t="s">
        <v>168</v>
      </c>
      <c r="C7077" t="s">
        <v>168</v>
      </c>
      <c r="D7077">
        <v>0</v>
      </c>
      <c r="E7077">
        <v>0</v>
      </c>
      <c r="F7077">
        <v>0</v>
      </c>
      <c r="G7077">
        <v>0</v>
      </c>
      <c r="H7077">
        <v>18</v>
      </c>
      <c r="I7077">
        <v>475000</v>
      </c>
      <c r="J7077">
        <v>0</v>
      </c>
      <c r="K7077">
        <v>0</v>
      </c>
      <c r="L7077">
        <v>0</v>
      </c>
      <c r="M7077">
        <v>0</v>
      </c>
      <c r="N7077">
        <v>164000</v>
      </c>
      <c r="O7077">
        <v>639000</v>
      </c>
      <c r="P7077" t="s">
        <v>5</v>
      </c>
      <c r="Q7077" t="s">
        <v>9</v>
      </c>
      <c r="R7077" t="s">
        <v>169</v>
      </c>
      <c r="S7077" t="s">
        <v>170</v>
      </c>
      <c r="T7077">
        <v>412258.06451612903</v>
      </c>
      <c r="U7077">
        <v>534000</v>
      </c>
      <c r="V7077">
        <v>121741.93548387097</v>
      </c>
      <c r="W7077">
        <v>0.2953051643192488</v>
      </c>
      <c r="X7077" t="s">
        <v>359</v>
      </c>
    </row>
    <row r="7078" spans="1:24" x14ac:dyDescent="0.35">
      <c r="A7078">
        <v>3301047253</v>
      </c>
      <c r="B7078" t="s">
        <v>168</v>
      </c>
      <c r="C7078" t="s">
        <v>168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150000</v>
      </c>
      <c r="O7078">
        <v>150000</v>
      </c>
      <c r="P7078" t="s">
        <v>5</v>
      </c>
      <c r="Q7078" t="s">
        <v>14</v>
      </c>
      <c r="R7078" t="s">
        <v>169</v>
      </c>
      <c r="S7078" t="s">
        <v>170</v>
      </c>
      <c r="T7078">
        <v>96774.193548387106</v>
      </c>
      <c r="U7078">
        <v>30000</v>
      </c>
      <c r="V7078">
        <v>-66774.193548387106</v>
      </c>
      <c r="W7078">
        <v>-0.69</v>
      </c>
      <c r="X7078" t="s">
        <v>183</v>
      </c>
    </row>
    <row r="7079" spans="1:24" x14ac:dyDescent="0.35">
      <c r="A7079">
        <v>3300018265</v>
      </c>
      <c r="B7079" t="s">
        <v>168</v>
      </c>
      <c r="C7079" t="s">
        <v>168</v>
      </c>
      <c r="D7079">
        <v>0</v>
      </c>
      <c r="E7079">
        <v>0</v>
      </c>
      <c r="F7079">
        <v>59</v>
      </c>
      <c r="G7079">
        <v>2477458</v>
      </c>
      <c r="H7079">
        <v>0</v>
      </c>
      <c r="I7079">
        <v>0</v>
      </c>
      <c r="J7079">
        <v>0</v>
      </c>
      <c r="K7079">
        <v>0</v>
      </c>
      <c r="L7079">
        <v>1</v>
      </c>
      <c r="M7079">
        <v>402970</v>
      </c>
      <c r="N7079">
        <v>892500</v>
      </c>
      <c r="O7079">
        <v>3772928</v>
      </c>
      <c r="P7079" t="s">
        <v>5</v>
      </c>
      <c r="Q7079" t="s">
        <v>6</v>
      </c>
      <c r="R7079" t="s">
        <v>169</v>
      </c>
      <c r="S7079" t="s">
        <v>170</v>
      </c>
      <c r="T7079">
        <v>2434147.0967741935</v>
      </c>
      <c r="U7079">
        <v>2678814</v>
      </c>
      <c r="V7079">
        <v>244666.90322580654</v>
      </c>
      <c r="W7079">
        <v>0.10051442805163524</v>
      </c>
      <c r="X7079" t="s">
        <v>316</v>
      </c>
    </row>
    <row r="7080" spans="1:24" x14ac:dyDescent="0.35">
      <c r="A7080">
        <v>3301054724</v>
      </c>
      <c r="B7080" t="s">
        <v>168</v>
      </c>
      <c r="C7080" t="s">
        <v>168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194000</v>
      </c>
      <c r="O7080">
        <v>194000</v>
      </c>
      <c r="P7080" t="s">
        <v>5</v>
      </c>
      <c r="Q7080" t="s">
        <v>9</v>
      </c>
      <c r="R7080" t="s">
        <v>169</v>
      </c>
      <c r="S7080" t="s">
        <v>170</v>
      </c>
      <c r="T7080">
        <v>125161.29032258064</v>
      </c>
      <c r="U7080">
        <v>44000</v>
      </c>
      <c r="V7080">
        <v>-81161.290322580637</v>
      </c>
      <c r="W7080">
        <v>-0.6484536082474226</v>
      </c>
      <c r="X7080" t="s">
        <v>359</v>
      </c>
    </row>
    <row r="7081" spans="1:24" x14ac:dyDescent="0.35">
      <c r="A7081">
        <v>3301037349</v>
      </c>
      <c r="B7081" t="s">
        <v>168</v>
      </c>
      <c r="C7081" t="s">
        <v>168</v>
      </c>
      <c r="D7081">
        <v>0</v>
      </c>
      <c r="E7081">
        <v>0</v>
      </c>
      <c r="F7081">
        <v>94</v>
      </c>
      <c r="G7081">
        <v>3855576</v>
      </c>
      <c r="H7081">
        <v>24</v>
      </c>
      <c r="I7081">
        <v>635000</v>
      </c>
      <c r="J7081">
        <v>0</v>
      </c>
      <c r="K7081">
        <v>0</v>
      </c>
      <c r="L7081">
        <v>9</v>
      </c>
      <c r="M7081">
        <v>321600</v>
      </c>
      <c r="N7081">
        <v>2257500</v>
      </c>
      <c r="O7081">
        <v>7069676</v>
      </c>
      <c r="P7081" t="s">
        <v>5</v>
      </c>
      <c r="Q7081" t="s">
        <v>17</v>
      </c>
      <c r="R7081" t="s">
        <v>169</v>
      </c>
      <c r="S7081" t="s">
        <v>170</v>
      </c>
      <c r="T7081">
        <v>4561081.2903225804</v>
      </c>
      <c r="U7081">
        <v>3809873</v>
      </c>
      <c r="V7081">
        <v>-751208.29032258037</v>
      </c>
      <c r="W7081">
        <v>-0.16469960575279541</v>
      </c>
      <c r="X7081" t="s">
        <v>253</v>
      </c>
    </row>
    <row r="7082" spans="1:24" x14ac:dyDescent="0.35">
      <c r="A7082">
        <v>3300007902</v>
      </c>
      <c r="B7082" t="s">
        <v>168</v>
      </c>
      <c r="C7082" t="s">
        <v>168</v>
      </c>
      <c r="D7082">
        <v>0</v>
      </c>
      <c r="E7082">
        <v>0</v>
      </c>
      <c r="F7082">
        <v>41</v>
      </c>
      <c r="G7082">
        <v>881854</v>
      </c>
      <c r="H7082">
        <v>20</v>
      </c>
      <c r="I7082">
        <v>600000</v>
      </c>
      <c r="J7082">
        <v>0</v>
      </c>
      <c r="K7082">
        <v>0</v>
      </c>
      <c r="L7082">
        <v>83</v>
      </c>
      <c r="M7082">
        <v>3379200</v>
      </c>
      <c r="N7082">
        <v>164000</v>
      </c>
      <c r="O7082">
        <v>5025054</v>
      </c>
      <c r="P7082" t="s">
        <v>5</v>
      </c>
      <c r="Q7082" t="s">
        <v>9</v>
      </c>
      <c r="R7082" t="s">
        <v>169</v>
      </c>
      <c r="S7082" t="s">
        <v>170</v>
      </c>
      <c r="T7082">
        <v>3241970.3225806453</v>
      </c>
      <c r="U7082">
        <v>2750276</v>
      </c>
      <c r="V7082">
        <v>-491694.32258064533</v>
      </c>
      <c r="W7082">
        <v>-0.15166527563683896</v>
      </c>
      <c r="X7082" t="s">
        <v>243</v>
      </c>
    </row>
    <row r="7083" spans="1:24" x14ac:dyDescent="0.35">
      <c r="A7083">
        <v>3300005505</v>
      </c>
      <c r="B7083" t="s">
        <v>168</v>
      </c>
      <c r="C7083" t="s">
        <v>168</v>
      </c>
      <c r="D7083">
        <v>0</v>
      </c>
      <c r="E7083">
        <v>0</v>
      </c>
      <c r="F7083">
        <v>106</v>
      </c>
      <c r="G7083">
        <v>3264835</v>
      </c>
      <c r="H7083">
        <v>5</v>
      </c>
      <c r="I7083">
        <v>675000</v>
      </c>
      <c r="J7083">
        <v>0</v>
      </c>
      <c r="K7083">
        <v>0</v>
      </c>
      <c r="L7083">
        <v>0</v>
      </c>
      <c r="M7083">
        <v>0</v>
      </c>
      <c r="N7083">
        <v>150000</v>
      </c>
      <c r="O7083">
        <v>4089835</v>
      </c>
      <c r="P7083" t="s">
        <v>5</v>
      </c>
      <c r="Q7083" t="s">
        <v>14</v>
      </c>
      <c r="R7083" t="s">
        <v>169</v>
      </c>
      <c r="S7083" t="s">
        <v>170</v>
      </c>
      <c r="T7083">
        <v>2638603.2258064514</v>
      </c>
      <c r="U7083">
        <v>2700933</v>
      </c>
      <c r="V7083">
        <v>62329.774193548597</v>
      </c>
      <c r="W7083">
        <v>2.362226104476095E-2</v>
      </c>
      <c r="X7083" t="s">
        <v>266</v>
      </c>
    </row>
    <row r="7084" spans="1:24" x14ac:dyDescent="0.35">
      <c r="A7084">
        <v>3301076403</v>
      </c>
      <c r="B7084" t="s">
        <v>168</v>
      </c>
      <c r="C7084" t="s">
        <v>168</v>
      </c>
      <c r="D7084">
        <v>0</v>
      </c>
      <c r="E7084">
        <v>0</v>
      </c>
      <c r="F7084">
        <v>2</v>
      </c>
      <c r="G7084">
        <v>140998</v>
      </c>
      <c r="H7084">
        <v>2</v>
      </c>
      <c r="I7084">
        <v>80000</v>
      </c>
      <c r="J7084">
        <v>0</v>
      </c>
      <c r="K7084">
        <v>0</v>
      </c>
      <c r="L7084">
        <v>3</v>
      </c>
      <c r="M7084">
        <v>177200</v>
      </c>
      <c r="N7084">
        <v>150000</v>
      </c>
      <c r="O7084">
        <v>548198</v>
      </c>
      <c r="P7084" t="s">
        <v>5</v>
      </c>
      <c r="Q7084" t="s">
        <v>9</v>
      </c>
      <c r="R7084" t="s">
        <v>169</v>
      </c>
      <c r="S7084" t="s">
        <v>170</v>
      </c>
      <c r="T7084">
        <v>353676.12903225806</v>
      </c>
      <c r="U7084">
        <v>65996</v>
      </c>
      <c r="V7084">
        <v>-287680.12903225806</v>
      </c>
      <c r="W7084">
        <v>-0.81339990295477183</v>
      </c>
      <c r="X7084" t="s">
        <v>258</v>
      </c>
    </row>
    <row r="7085" spans="1:24" x14ac:dyDescent="0.35">
      <c r="A7085">
        <v>3300012566</v>
      </c>
      <c r="B7085" t="s">
        <v>168</v>
      </c>
      <c r="C7085" t="s">
        <v>168</v>
      </c>
      <c r="D7085">
        <v>0</v>
      </c>
      <c r="E7085">
        <v>0</v>
      </c>
      <c r="F7085">
        <v>29</v>
      </c>
      <c r="G7085">
        <v>883795</v>
      </c>
      <c r="H7085">
        <v>8</v>
      </c>
      <c r="I7085">
        <v>190000</v>
      </c>
      <c r="J7085">
        <v>100</v>
      </c>
      <c r="K7085">
        <v>1332500</v>
      </c>
      <c r="L7085">
        <v>5</v>
      </c>
      <c r="M7085">
        <v>104088</v>
      </c>
      <c r="N7085">
        <v>1192700</v>
      </c>
      <c r="O7085">
        <v>3703083</v>
      </c>
      <c r="P7085" t="s">
        <v>5</v>
      </c>
      <c r="Q7085" t="s">
        <v>16</v>
      </c>
      <c r="R7085" t="s">
        <v>169</v>
      </c>
      <c r="S7085" t="s">
        <v>170</v>
      </c>
      <c r="T7085">
        <v>2389085.8064516131</v>
      </c>
      <c r="U7085">
        <v>2567743</v>
      </c>
      <c r="V7085">
        <v>178657.19354838692</v>
      </c>
      <c r="W7085">
        <v>7.4780567975387013E-2</v>
      </c>
      <c r="X7085" t="s">
        <v>277</v>
      </c>
    </row>
    <row r="7086" spans="1:24" x14ac:dyDescent="0.35">
      <c r="A7086">
        <v>3301063110</v>
      </c>
      <c r="B7086" t="s">
        <v>168</v>
      </c>
      <c r="C7086" t="s">
        <v>168</v>
      </c>
      <c r="D7086">
        <v>0</v>
      </c>
      <c r="E7086">
        <v>0</v>
      </c>
      <c r="F7086">
        <v>17</v>
      </c>
      <c r="G7086">
        <v>691982</v>
      </c>
      <c r="H7086">
        <v>14</v>
      </c>
      <c r="I7086">
        <v>290000</v>
      </c>
      <c r="J7086">
        <v>0</v>
      </c>
      <c r="K7086">
        <v>0</v>
      </c>
      <c r="L7086">
        <v>4</v>
      </c>
      <c r="M7086">
        <v>416500</v>
      </c>
      <c r="N7086">
        <v>30000</v>
      </c>
      <c r="O7086">
        <v>1428482</v>
      </c>
      <c r="P7086" t="s">
        <v>5</v>
      </c>
      <c r="Q7086" t="s">
        <v>15</v>
      </c>
      <c r="R7086" t="s">
        <v>169</v>
      </c>
      <c r="S7086" t="s">
        <v>170</v>
      </c>
      <c r="T7086">
        <v>921601.29032258061</v>
      </c>
      <c r="U7086">
        <v>871490</v>
      </c>
      <c r="V7086">
        <v>-50111.290322580608</v>
      </c>
      <c r="W7086">
        <v>-5.4374153822029259E-2</v>
      </c>
      <c r="X7086" t="s">
        <v>341</v>
      </c>
    </row>
    <row r="7087" spans="1:24" x14ac:dyDescent="0.35">
      <c r="A7087">
        <v>3301069226</v>
      </c>
      <c r="B7087" t="s">
        <v>168</v>
      </c>
      <c r="C7087" t="s">
        <v>168</v>
      </c>
      <c r="D7087">
        <v>0</v>
      </c>
      <c r="E7087">
        <v>0</v>
      </c>
      <c r="F7087">
        <v>8</v>
      </c>
      <c r="G7087">
        <v>296892</v>
      </c>
      <c r="H7087">
        <v>0</v>
      </c>
      <c r="I7087">
        <v>0</v>
      </c>
      <c r="J7087">
        <v>0</v>
      </c>
      <c r="K7087">
        <v>0</v>
      </c>
      <c r="L7087">
        <v>1</v>
      </c>
      <c r="M7087">
        <v>22400</v>
      </c>
      <c r="N7087">
        <v>1010500</v>
      </c>
      <c r="O7087">
        <v>1329792</v>
      </c>
      <c r="P7087" t="s">
        <v>5</v>
      </c>
      <c r="Q7087" t="s">
        <v>7</v>
      </c>
      <c r="R7087" t="s">
        <v>169</v>
      </c>
      <c r="S7087" t="s">
        <v>170</v>
      </c>
      <c r="T7087">
        <v>857930.32258064509</v>
      </c>
      <c r="U7087">
        <v>1327796</v>
      </c>
      <c r="V7087">
        <v>469865.67741935491</v>
      </c>
      <c r="W7087">
        <v>0.5476734707382811</v>
      </c>
      <c r="X7087" t="s">
        <v>236</v>
      </c>
    </row>
    <row r="7088" spans="1:24" x14ac:dyDescent="0.35">
      <c r="A7088">
        <v>3301005657</v>
      </c>
      <c r="B7088" t="s">
        <v>168</v>
      </c>
      <c r="C7088" t="s">
        <v>168</v>
      </c>
      <c r="D7088">
        <v>0</v>
      </c>
      <c r="E7088">
        <v>0</v>
      </c>
      <c r="F7088">
        <v>33</v>
      </c>
      <c r="G7088">
        <v>630062</v>
      </c>
      <c r="H7088">
        <v>10</v>
      </c>
      <c r="I7088">
        <v>325000</v>
      </c>
      <c r="J7088">
        <v>0</v>
      </c>
      <c r="K7088">
        <v>0</v>
      </c>
      <c r="L7088">
        <v>3</v>
      </c>
      <c r="M7088">
        <v>67200</v>
      </c>
      <c r="N7088">
        <v>90000</v>
      </c>
      <c r="O7088">
        <v>1112262</v>
      </c>
      <c r="P7088" t="s">
        <v>5</v>
      </c>
      <c r="Q7088" t="s">
        <v>13</v>
      </c>
      <c r="R7088" t="s">
        <v>169</v>
      </c>
      <c r="S7088" t="s">
        <v>170</v>
      </c>
      <c r="T7088">
        <v>717588.3870967743</v>
      </c>
      <c r="U7088">
        <v>823171</v>
      </c>
      <c r="V7088">
        <v>105582.6129032257</v>
      </c>
      <c r="W7088">
        <v>0.1471353422125361</v>
      </c>
      <c r="X7088" t="s">
        <v>252</v>
      </c>
    </row>
    <row r="7089" spans="1:24" x14ac:dyDescent="0.35">
      <c r="A7089">
        <v>3300003931</v>
      </c>
      <c r="B7089" t="s">
        <v>168</v>
      </c>
      <c r="C7089" t="s">
        <v>168</v>
      </c>
      <c r="D7089">
        <v>0</v>
      </c>
      <c r="E7089">
        <v>0</v>
      </c>
      <c r="F7089">
        <v>112</v>
      </c>
      <c r="G7089">
        <v>3680779</v>
      </c>
      <c r="H7089">
        <v>19</v>
      </c>
      <c r="I7089">
        <v>180000</v>
      </c>
      <c r="J7089">
        <v>0</v>
      </c>
      <c r="K7089">
        <v>0</v>
      </c>
      <c r="L7089">
        <v>0</v>
      </c>
      <c r="M7089">
        <v>0</v>
      </c>
      <c r="N7089">
        <v>76000</v>
      </c>
      <c r="O7089">
        <v>3936779</v>
      </c>
      <c r="P7089" t="s">
        <v>5</v>
      </c>
      <c r="Q7089" t="s">
        <v>11</v>
      </c>
      <c r="R7089" t="s">
        <v>169</v>
      </c>
      <c r="S7089" t="s">
        <v>170</v>
      </c>
      <c r="T7089">
        <v>2539857.4193548388</v>
      </c>
      <c r="U7089">
        <v>2671911</v>
      </c>
      <c r="V7089">
        <v>132053.58064516122</v>
      </c>
      <c r="W7089">
        <v>5.1992517232996693E-2</v>
      </c>
      <c r="X7089" t="s">
        <v>365</v>
      </c>
    </row>
    <row r="7090" spans="1:24" x14ac:dyDescent="0.35">
      <c r="A7090">
        <v>3301070809</v>
      </c>
      <c r="B7090" t="s">
        <v>168</v>
      </c>
      <c r="C7090" t="s">
        <v>168</v>
      </c>
      <c r="D7090">
        <v>0</v>
      </c>
      <c r="E7090">
        <v>0</v>
      </c>
      <c r="F7090">
        <v>5</v>
      </c>
      <c r="G7090">
        <v>212447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520000</v>
      </c>
      <c r="O7090">
        <v>732447</v>
      </c>
      <c r="P7090" t="s">
        <v>5</v>
      </c>
      <c r="Q7090" t="s">
        <v>12</v>
      </c>
      <c r="R7090" t="s">
        <v>169</v>
      </c>
      <c r="S7090" t="s">
        <v>170</v>
      </c>
      <c r="T7090">
        <v>472546.45161290327</v>
      </c>
      <c r="U7090">
        <v>330000</v>
      </c>
      <c r="V7090">
        <v>-142546.45161290327</v>
      </c>
      <c r="W7090">
        <v>-0.30165595599408568</v>
      </c>
      <c r="X7090" t="s">
        <v>353</v>
      </c>
    </row>
    <row r="7091" spans="1:24" x14ac:dyDescent="0.35">
      <c r="A7091">
        <v>3300007049</v>
      </c>
      <c r="B7091" t="s">
        <v>168</v>
      </c>
      <c r="C7091" t="s">
        <v>168</v>
      </c>
      <c r="D7091">
        <v>0</v>
      </c>
      <c r="E7091">
        <v>0</v>
      </c>
      <c r="F7091">
        <v>163</v>
      </c>
      <c r="G7091">
        <v>5276415</v>
      </c>
      <c r="H7091">
        <v>143</v>
      </c>
      <c r="I7091">
        <v>4075000</v>
      </c>
      <c r="J7091">
        <v>0</v>
      </c>
      <c r="K7091">
        <v>0</v>
      </c>
      <c r="L7091">
        <v>73</v>
      </c>
      <c r="M7091">
        <v>2935200</v>
      </c>
      <c r="N7091">
        <v>178000</v>
      </c>
      <c r="O7091">
        <v>12464615</v>
      </c>
      <c r="P7091" t="s">
        <v>5</v>
      </c>
      <c r="Q7091" t="s">
        <v>10</v>
      </c>
      <c r="R7091" t="s">
        <v>181</v>
      </c>
      <c r="S7091" t="s">
        <v>170</v>
      </c>
      <c r="T7091">
        <v>8041687.0967741944</v>
      </c>
      <c r="U7091">
        <v>11411839</v>
      </c>
      <c r="V7091">
        <v>3370151.9032258056</v>
      </c>
      <c r="W7091">
        <v>0.41908518233415126</v>
      </c>
      <c r="X7091" t="s">
        <v>334</v>
      </c>
    </row>
    <row r="7092" spans="1:24" x14ac:dyDescent="0.35">
      <c r="A7092">
        <v>3300026850</v>
      </c>
      <c r="B7092" t="s">
        <v>168</v>
      </c>
      <c r="C7092" t="s">
        <v>168</v>
      </c>
      <c r="D7092">
        <v>0</v>
      </c>
      <c r="E7092">
        <v>0</v>
      </c>
      <c r="F7092">
        <v>5</v>
      </c>
      <c r="G7092">
        <v>254995</v>
      </c>
      <c r="H7092">
        <v>27</v>
      </c>
      <c r="I7092">
        <v>875000</v>
      </c>
      <c r="J7092">
        <v>0</v>
      </c>
      <c r="K7092">
        <v>0</v>
      </c>
      <c r="L7092">
        <v>17</v>
      </c>
      <c r="M7092">
        <v>1210800</v>
      </c>
      <c r="N7092">
        <v>164000</v>
      </c>
      <c r="O7092">
        <v>2504795</v>
      </c>
      <c r="P7092" t="s">
        <v>5</v>
      </c>
      <c r="Q7092" t="s">
        <v>9</v>
      </c>
      <c r="R7092" t="s">
        <v>169</v>
      </c>
      <c r="S7092" t="s">
        <v>170</v>
      </c>
      <c r="T7092">
        <v>1615996.7741935486</v>
      </c>
      <c r="U7092">
        <v>2842989</v>
      </c>
      <c r="V7092">
        <v>1226992.2258064514</v>
      </c>
      <c r="W7092">
        <v>0.7592788831022097</v>
      </c>
      <c r="X7092" t="s">
        <v>344</v>
      </c>
    </row>
    <row r="7093" spans="1:24" x14ac:dyDescent="0.35">
      <c r="A7093">
        <v>3300021727</v>
      </c>
      <c r="B7093" t="s">
        <v>168</v>
      </c>
      <c r="C7093" t="s">
        <v>168</v>
      </c>
      <c r="D7093">
        <v>0</v>
      </c>
      <c r="E7093">
        <v>0</v>
      </c>
      <c r="F7093">
        <v>19</v>
      </c>
      <c r="G7093">
        <v>530976</v>
      </c>
      <c r="H7093">
        <v>12</v>
      </c>
      <c r="I7093">
        <v>285000</v>
      </c>
      <c r="J7093">
        <v>0</v>
      </c>
      <c r="K7093">
        <v>0</v>
      </c>
      <c r="L7093">
        <v>11</v>
      </c>
      <c r="M7093">
        <v>620000</v>
      </c>
      <c r="N7093">
        <v>150000</v>
      </c>
      <c r="O7093">
        <v>1585976</v>
      </c>
      <c r="P7093" t="s">
        <v>5</v>
      </c>
      <c r="Q7093" t="s">
        <v>15</v>
      </c>
      <c r="R7093" t="s">
        <v>169</v>
      </c>
      <c r="S7093" t="s">
        <v>170</v>
      </c>
      <c r="T7093">
        <v>1023210.3225806451</v>
      </c>
      <c r="U7093">
        <v>1157489</v>
      </c>
      <c r="V7093">
        <v>134278.67741935491</v>
      </c>
      <c r="W7093">
        <v>0.13123272357210958</v>
      </c>
      <c r="X7093" t="s">
        <v>321</v>
      </c>
    </row>
    <row r="7094" spans="1:24" x14ac:dyDescent="0.35">
      <c r="A7094">
        <v>3300017574</v>
      </c>
      <c r="B7094" t="s">
        <v>168</v>
      </c>
      <c r="C7094" t="s">
        <v>168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10760000</v>
      </c>
      <c r="O7094">
        <v>10760000</v>
      </c>
      <c r="P7094" t="s">
        <v>5</v>
      </c>
      <c r="Q7094" t="s">
        <v>7</v>
      </c>
      <c r="R7094" t="s">
        <v>169</v>
      </c>
      <c r="S7094" t="s">
        <v>170</v>
      </c>
      <c r="T7094">
        <v>6941935.4838709673</v>
      </c>
      <c r="U7094">
        <v>11984700</v>
      </c>
      <c r="V7094">
        <v>5042764.5161290327</v>
      </c>
      <c r="W7094">
        <v>0.72642053903345727</v>
      </c>
      <c r="X7094" t="s">
        <v>351</v>
      </c>
    </row>
    <row r="7095" spans="1:24" x14ac:dyDescent="0.35">
      <c r="A7095">
        <v>3301065284</v>
      </c>
      <c r="B7095" t="s">
        <v>168</v>
      </c>
      <c r="C7095" t="s">
        <v>168</v>
      </c>
      <c r="D7095">
        <v>0</v>
      </c>
      <c r="E7095">
        <v>0</v>
      </c>
      <c r="F7095">
        <v>131</v>
      </c>
      <c r="G7095">
        <v>4985505</v>
      </c>
      <c r="H7095">
        <v>87</v>
      </c>
      <c r="I7095">
        <v>2441000</v>
      </c>
      <c r="J7095">
        <v>0</v>
      </c>
      <c r="K7095">
        <v>0</v>
      </c>
      <c r="L7095">
        <v>37</v>
      </c>
      <c r="M7095">
        <v>1448800</v>
      </c>
      <c r="N7095">
        <v>150000</v>
      </c>
      <c r="O7095">
        <v>9025305</v>
      </c>
      <c r="P7095" t="s">
        <v>5</v>
      </c>
      <c r="Q7095" t="s">
        <v>9</v>
      </c>
      <c r="R7095" t="s">
        <v>169</v>
      </c>
      <c r="S7095" t="s">
        <v>170</v>
      </c>
      <c r="T7095">
        <v>5822777.4193548393</v>
      </c>
      <c r="U7095">
        <v>6619201</v>
      </c>
      <c r="V7095">
        <v>796423.58064516075</v>
      </c>
      <c r="W7095">
        <v>0.13677726680704971</v>
      </c>
      <c r="X7095" t="s">
        <v>209</v>
      </c>
    </row>
    <row r="7096" spans="1:24" x14ac:dyDescent="0.35">
      <c r="A7096">
        <v>3301064216</v>
      </c>
      <c r="B7096" t="s">
        <v>168</v>
      </c>
      <c r="C7096" t="s">
        <v>168</v>
      </c>
      <c r="D7096">
        <v>0</v>
      </c>
      <c r="E7096">
        <v>0</v>
      </c>
      <c r="F7096">
        <v>59</v>
      </c>
      <c r="G7096">
        <v>2492043</v>
      </c>
      <c r="H7096">
        <v>13</v>
      </c>
      <c r="I7096">
        <v>445000</v>
      </c>
      <c r="J7096">
        <v>0</v>
      </c>
      <c r="K7096">
        <v>0</v>
      </c>
      <c r="L7096">
        <v>13</v>
      </c>
      <c r="M7096">
        <v>520242</v>
      </c>
      <c r="N7096">
        <v>834000</v>
      </c>
      <c r="O7096">
        <v>4291285</v>
      </c>
      <c r="P7096" t="s">
        <v>5</v>
      </c>
      <c r="Q7096" t="s">
        <v>17</v>
      </c>
      <c r="R7096" t="s">
        <v>169</v>
      </c>
      <c r="S7096" t="s">
        <v>170</v>
      </c>
      <c r="T7096">
        <v>2768570.9677419355</v>
      </c>
      <c r="U7096">
        <v>3700588</v>
      </c>
      <c r="V7096">
        <v>932017.03225806449</v>
      </c>
      <c r="W7096">
        <v>0.33664191495088303</v>
      </c>
      <c r="X7096" t="s">
        <v>389</v>
      </c>
    </row>
    <row r="7097" spans="1:24" x14ac:dyDescent="0.35">
      <c r="A7097">
        <v>3300006775</v>
      </c>
      <c r="B7097" t="s">
        <v>168</v>
      </c>
      <c r="C7097" t="s">
        <v>168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164000</v>
      </c>
      <c r="O7097">
        <v>164000</v>
      </c>
      <c r="P7097" t="s">
        <v>5</v>
      </c>
      <c r="Q7097" t="s">
        <v>9</v>
      </c>
      <c r="R7097" t="s">
        <v>169</v>
      </c>
      <c r="S7097" t="s">
        <v>170</v>
      </c>
      <c r="T7097">
        <v>105806.45161290321</v>
      </c>
      <c r="U7097">
        <v>164000</v>
      </c>
      <c r="V7097">
        <v>58193.548387096787</v>
      </c>
      <c r="W7097">
        <v>0.55000000000000027</v>
      </c>
      <c r="X7097" t="s">
        <v>344</v>
      </c>
    </row>
    <row r="7098" spans="1:24" x14ac:dyDescent="0.35">
      <c r="A7098">
        <v>3301037164</v>
      </c>
      <c r="B7098" t="s">
        <v>168</v>
      </c>
      <c r="C7098" t="s">
        <v>168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30000</v>
      </c>
      <c r="O7098">
        <v>30000</v>
      </c>
      <c r="P7098" t="s">
        <v>5</v>
      </c>
      <c r="Q7098" t="s">
        <v>10</v>
      </c>
      <c r="R7098" t="s">
        <v>169</v>
      </c>
      <c r="S7098" t="s">
        <v>170</v>
      </c>
      <c r="T7098">
        <v>19354.83870967742</v>
      </c>
      <c r="U7098">
        <v>150999</v>
      </c>
      <c r="V7098">
        <v>131644.16129032258</v>
      </c>
      <c r="W7098">
        <v>6.801615</v>
      </c>
      <c r="X7098" t="s">
        <v>182</v>
      </c>
    </row>
    <row r="7099" spans="1:24" x14ac:dyDescent="0.35">
      <c r="A7099">
        <v>3300013875</v>
      </c>
      <c r="B7099" t="s">
        <v>168</v>
      </c>
      <c r="C7099" t="s">
        <v>168</v>
      </c>
      <c r="D7099">
        <v>0</v>
      </c>
      <c r="E7099">
        <v>0</v>
      </c>
      <c r="F7099">
        <v>67</v>
      </c>
      <c r="G7099">
        <v>2027027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1010500</v>
      </c>
      <c r="O7099">
        <v>3037527</v>
      </c>
      <c r="P7099" t="s">
        <v>5</v>
      </c>
      <c r="Q7099" t="s">
        <v>7</v>
      </c>
      <c r="R7099" t="s">
        <v>169</v>
      </c>
      <c r="S7099" t="s">
        <v>170</v>
      </c>
      <c r="T7099">
        <v>1959694.8387096773</v>
      </c>
      <c r="U7099">
        <v>1026675</v>
      </c>
      <c r="V7099">
        <v>-933019.83870967734</v>
      </c>
      <c r="W7099">
        <v>-0.4761046568474947</v>
      </c>
      <c r="X7099" t="s">
        <v>204</v>
      </c>
    </row>
    <row r="7100" spans="1:24" x14ac:dyDescent="0.35">
      <c r="A7100">
        <v>3301017021</v>
      </c>
      <c r="B7100" t="s">
        <v>168</v>
      </c>
      <c r="C7100" t="s">
        <v>168</v>
      </c>
      <c r="D7100">
        <v>0</v>
      </c>
      <c r="E7100">
        <v>0</v>
      </c>
      <c r="F7100">
        <v>341</v>
      </c>
      <c r="G7100">
        <v>15365145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180000</v>
      </c>
      <c r="O7100">
        <v>15545145</v>
      </c>
      <c r="P7100" t="s">
        <v>5</v>
      </c>
      <c r="Q7100" t="s">
        <v>15</v>
      </c>
      <c r="R7100" t="s">
        <v>169</v>
      </c>
      <c r="S7100" t="s">
        <v>170</v>
      </c>
      <c r="T7100">
        <v>10029125.806451613</v>
      </c>
      <c r="U7100">
        <v>8004420</v>
      </c>
      <c r="V7100">
        <v>-2024705.8064516131</v>
      </c>
      <c r="W7100">
        <v>-0.20188258134613735</v>
      </c>
      <c r="X7100" t="s">
        <v>230</v>
      </c>
    </row>
    <row r="7101" spans="1:24" x14ac:dyDescent="0.35">
      <c r="A7101">
        <v>3300011859</v>
      </c>
      <c r="B7101" t="s">
        <v>168</v>
      </c>
      <c r="C7101" t="s">
        <v>168</v>
      </c>
      <c r="D7101">
        <v>0</v>
      </c>
      <c r="E7101">
        <v>0</v>
      </c>
      <c r="F7101">
        <v>8</v>
      </c>
      <c r="G7101">
        <v>278945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330000</v>
      </c>
      <c r="O7101">
        <v>608945</v>
      </c>
      <c r="P7101" t="s">
        <v>5</v>
      </c>
      <c r="Q7101" t="s">
        <v>12</v>
      </c>
      <c r="R7101" t="s">
        <v>169</v>
      </c>
      <c r="S7101" t="s">
        <v>170</v>
      </c>
      <c r="T7101">
        <v>392867.74193548388</v>
      </c>
      <c r="U7101">
        <v>395900</v>
      </c>
      <c r="V7101">
        <v>3032.2580645161215</v>
      </c>
      <c r="W7101">
        <v>7.7182668385487041E-3</v>
      </c>
      <c r="X7101" t="s">
        <v>229</v>
      </c>
    </row>
    <row r="7102" spans="1:24" x14ac:dyDescent="0.35">
      <c r="A7102">
        <v>3301070126</v>
      </c>
      <c r="B7102" t="s">
        <v>168</v>
      </c>
      <c r="C7102" t="s">
        <v>168</v>
      </c>
      <c r="D7102">
        <v>0</v>
      </c>
      <c r="E7102">
        <v>0</v>
      </c>
      <c r="F7102">
        <v>49</v>
      </c>
      <c r="G7102">
        <v>2503255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370000</v>
      </c>
      <c r="O7102">
        <v>2873255</v>
      </c>
      <c r="P7102" t="s">
        <v>5</v>
      </c>
      <c r="Q7102" t="s">
        <v>12</v>
      </c>
      <c r="R7102" t="s">
        <v>169</v>
      </c>
      <c r="S7102" t="s">
        <v>170</v>
      </c>
      <c r="T7102">
        <v>1853712.9032258063</v>
      </c>
      <c r="U7102">
        <v>2176739</v>
      </c>
      <c r="V7102">
        <v>323026.09677419369</v>
      </c>
      <c r="W7102">
        <v>0.17425896761686666</v>
      </c>
      <c r="X7102" t="s">
        <v>353</v>
      </c>
    </row>
    <row r="7103" spans="1:24" x14ac:dyDescent="0.35">
      <c r="A7103">
        <v>3301069196</v>
      </c>
      <c r="B7103" t="s">
        <v>168</v>
      </c>
      <c r="C7103" t="s">
        <v>168</v>
      </c>
      <c r="D7103">
        <v>0</v>
      </c>
      <c r="E7103">
        <v>0</v>
      </c>
      <c r="F7103">
        <v>15</v>
      </c>
      <c r="G7103">
        <v>309162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1515000</v>
      </c>
      <c r="O7103">
        <v>1824162</v>
      </c>
      <c r="P7103" t="s">
        <v>5</v>
      </c>
      <c r="Q7103" t="s">
        <v>6</v>
      </c>
      <c r="R7103" t="s">
        <v>181</v>
      </c>
      <c r="S7103" t="s">
        <v>170</v>
      </c>
      <c r="T7103">
        <v>1176878.7096774194</v>
      </c>
      <c r="U7103">
        <v>3518867</v>
      </c>
      <c r="V7103">
        <v>2341988.2903225804</v>
      </c>
      <c r="W7103">
        <v>1.9899997094556294</v>
      </c>
      <c r="X7103" t="s">
        <v>276</v>
      </c>
    </row>
    <row r="7104" spans="1:24" x14ac:dyDescent="0.35">
      <c r="A7104">
        <v>3301074027</v>
      </c>
      <c r="B7104" t="s">
        <v>168</v>
      </c>
      <c r="C7104" t="s">
        <v>168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2016900</v>
      </c>
      <c r="O7104">
        <v>2016900</v>
      </c>
      <c r="P7104" t="s">
        <v>5</v>
      </c>
      <c r="Q7104" t="s">
        <v>16</v>
      </c>
      <c r="R7104" t="s">
        <v>169</v>
      </c>
      <c r="S7104" t="s">
        <v>170</v>
      </c>
      <c r="T7104">
        <v>1301225.8064516129</v>
      </c>
      <c r="U7104">
        <v>424100</v>
      </c>
      <c r="V7104">
        <v>-877125.80645161285</v>
      </c>
      <c r="W7104">
        <v>-0.67407655312608461</v>
      </c>
      <c r="X7104" t="s">
        <v>303</v>
      </c>
    </row>
    <row r="7105" spans="1:24" x14ac:dyDescent="0.35">
      <c r="A7105">
        <v>3300022647</v>
      </c>
      <c r="B7105" t="s">
        <v>168</v>
      </c>
      <c r="C7105" t="s">
        <v>168</v>
      </c>
      <c r="D7105">
        <v>0</v>
      </c>
      <c r="E7105">
        <v>0</v>
      </c>
      <c r="F7105">
        <v>2</v>
      </c>
      <c r="G7105">
        <v>56398</v>
      </c>
      <c r="H7105">
        <v>9</v>
      </c>
      <c r="I7105">
        <v>195000</v>
      </c>
      <c r="J7105">
        <v>0</v>
      </c>
      <c r="K7105">
        <v>0</v>
      </c>
      <c r="L7105">
        <v>8</v>
      </c>
      <c r="M7105">
        <v>269200</v>
      </c>
      <c r="N7105">
        <v>30000</v>
      </c>
      <c r="O7105">
        <v>550598</v>
      </c>
      <c r="P7105" t="s">
        <v>5</v>
      </c>
      <c r="Q7105" t="s">
        <v>11</v>
      </c>
      <c r="R7105" t="s">
        <v>169</v>
      </c>
      <c r="S7105" t="s">
        <v>170</v>
      </c>
      <c r="T7105">
        <v>355224.51612903224</v>
      </c>
      <c r="U7105">
        <v>315398</v>
      </c>
      <c r="V7105">
        <v>-39826.516129032243</v>
      </c>
      <c r="W7105">
        <v>-0.11211646246444773</v>
      </c>
      <c r="X7105" t="s">
        <v>345</v>
      </c>
    </row>
    <row r="7106" spans="1:24" x14ac:dyDescent="0.35">
      <c r="A7106">
        <v>3300002848</v>
      </c>
      <c r="B7106" t="s">
        <v>168</v>
      </c>
      <c r="C7106" t="s">
        <v>168</v>
      </c>
      <c r="D7106">
        <v>0</v>
      </c>
      <c r="E7106">
        <v>0</v>
      </c>
      <c r="F7106">
        <v>6</v>
      </c>
      <c r="G7106">
        <v>140495</v>
      </c>
      <c r="H7106">
        <v>12</v>
      </c>
      <c r="I7106">
        <v>335000</v>
      </c>
      <c r="J7106">
        <v>0</v>
      </c>
      <c r="K7106">
        <v>0</v>
      </c>
      <c r="L7106">
        <v>2</v>
      </c>
      <c r="M7106">
        <v>74800</v>
      </c>
      <c r="N7106">
        <v>30000</v>
      </c>
      <c r="O7106">
        <v>580295</v>
      </c>
      <c r="P7106" t="s">
        <v>5</v>
      </c>
      <c r="Q7106" t="s">
        <v>15</v>
      </c>
      <c r="R7106" t="s">
        <v>169</v>
      </c>
      <c r="S7106" t="s">
        <v>170</v>
      </c>
      <c r="T7106">
        <v>374383.87096774194</v>
      </c>
      <c r="U7106">
        <v>586793</v>
      </c>
      <c r="V7106">
        <v>212409.12903225806</v>
      </c>
      <c r="W7106">
        <v>0.56735651694396805</v>
      </c>
      <c r="X7106" t="s">
        <v>287</v>
      </c>
    </row>
    <row r="7107" spans="1:24" x14ac:dyDescent="0.35">
      <c r="A7107">
        <v>3301070550</v>
      </c>
      <c r="B7107" t="s">
        <v>168</v>
      </c>
      <c r="C7107" t="s">
        <v>168</v>
      </c>
      <c r="D7107">
        <v>0</v>
      </c>
      <c r="E7107">
        <v>0</v>
      </c>
      <c r="F7107">
        <v>280</v>
      </c>
      <c r="G7107">
        <v>11524822</v>
      </c>
      <c r="H7107">
        <v>188</v>
      </c>
      <c r="I7107">
        <v>7225000</v>
      </c>
      <c r="J7107">
        <v>0</v>
      </c>
      <c r="K7107">
        <v>0</v>
      </c>
      <c r="L7107">
        <v>69</v>
      </c>
      <c r="M7107">
        <v>3535600</v>
      </c>
      <c r="N7107">
        <v>150000</v>
      </c>
      <c r="O7107">
        <v>22435422</v>
      </c>
      <c r="P7107" t="s">
        <v>5</v>
      </c>
      <c r="Q7107" t="s">
        <v>10</v>
      </c>
      <c r="R7107" t="s">
        <v>169</v>
      </c>
      <c r="S7107" t="s">
        <v>170</v>
      </c>
      <c r="T7107">
        <v>14474465.806451611</v>
      </c>
      <c r="U7107">
        <v>15520446</v>
      </c>
      <c r="V7107">
        <v>1045980.1935483888</v>
      </c>
      <c r="W7107">
        <v>7.2263820132289158E-2</v>
      </c>
      <c r="X7107" t="s">
        <v>223</v>
      </c>
    </row>
    <row r="7108" spans="1:24" x14ac:dyDescent="0.35">
      <c r="A7108">
        <v>3301039428</v>
      </c>
      <c r="B7108" t="s">
        <v>168</v>
      </c>
      <c r="C7108" t="s">
        <v>168</v>
      </c>
      <c r="D7108">
        <v>0</v>
      </c>
      <c r="E7108">
        <v>0</v>
      </c>
      <c r="F7108">
        <v>115</v>
      </c>
      <c r="G7108">
        <v>2871436</v>
      </c>
      <c r="H7108">
        <v>183</v>
      </c>
      <c r="I7108">
        <v>5298000</v>
      </c>
      <c r="J7108">
        <v>0</v>
      </c>
      <c r="K7108">
        <v>0</v>
      </c>
      <c r="L7108">
        <v>62</v>
      </c>
      <c r="M7108">
        <v>1928800</v>
      </c>
      <c r="N7108">
        <v>83000</v>
      </c>
      <c r="O7108">
        <v>10181236</v>
      </c>
      <c r="P7108" t="s">
        <v>5</v>
      </c>
      <c r="Q7108" t="s">
        <v>10</v>
      </c>
      <c r="R7108" t="s">
        <v>169</v>
      </c>
      <c r="S7108" t="s">
        <v>170</v>
      </c>
      <c r="T7108">
        <v>6568539.3548387093</v>
      </c>
      <c r="U7108">
        <v>6137543</v>
      </c>
      <c r="V7108">
        <v>-430996.35483870935</v>
      </c>
      <c r="W7108">
        <v>-6.5615250446998674E-2</v>
      </c>
      <c r="X7108" t="s">
        <v>362</v>
      </c>
    </row>
    <row r="7109" spans="1:24" x14ac:dyDescent="0.35">
      <c r="A7109">
        <v>3301030673</v>
      </c>
      <c r="B7109" t="s">
        <v>168</v>
      </c>
      <c r="C7109" t="s">
        <v>168</v>
      </c>
      <c r="D7109">
        <v>0</v>
      </c>
      <c r="E7109">
        <v>0</v>
      </c>
      <c r="F7109">
        <v>87</v>
      </c>
      <c r="G7109">
        <v>3958990</v>
      </c>
      <c r="H7109">
        <v>6</v>
      </c>
      <c r="I7109">
        <v>95000</v>
      </c>
      <c r="J7109">
        <v>57</v>
      </c>
      <c r="K7109">
        <v>841800</v>
      </c>
      <c r="L7109">
        <v>0</v>
      </c>
      <c r="M7109">
        <v>0</v>
      </c>
      <c r="N7109">
        <v>349500</v>
      </c>
      <c r="O7109">
        <v>5245290</v>
      </c>
      <c r="P7109" t="s">
        <v>5</v>
      </c>
      <c r="Q7109" t="s">
        <v>12</v>
      </c>
      <c r="R7109" t="s">
        <v>169</v>
      </c>
      <c r="S7109" t="s">
        <v>170</v>
      </c>
      <c r="T7109">
        <v>3384058.064516129</v>
      </c>
      <c r="U7109">
        <v>2559066</v>
      </c>
      <c r="V7109">
        <v>-824992.06451612897</v>
      </c>
      <c r="W7109">
        <v>-0.24378779819609586</v>
      </c>
      <c r="X7109" t="s">
        <v>361</v>
      </c>
    </row>
    <row r="7110" spans="1:24" x14ac:dyDescent="0.35">
      <c r="A7110">
        <v>3300018353</v>
      </c>
      <c r="B7110" t="s">
        <v>168</v>
      </c>
      <c r="C7110" t="s">
        <v>168</v>
      </c>
      <c r="D7110">
        <v>0</v>
      </c>
      <c r="E7110">
        <v>0</v>
      </c>
      <c r="F7110">
        <v>5</v>
      </c>
      <c r="G7110">
        <v>9070</v>
      </c>
      <c r="H7110">
        <v>30</v>
      </c>
      <c r="I7110">
        <v>150000</v>
      </c>
      <c r="J7110">
        <v>0</v>
      </c>
      <c r="K7110">
        <v>0</v>
      </c>
      <c r="L7110">
        <v>1</v>
      </c>
      <c r="M7110">
        <v>500000</v>
      </c>
      <c r="N7110">
        <v>2606500</v>
      </c>
      <c r="O7110">
        <v>3265570</v>
      </c>
      <c r="P7110" t="s">
        <v>5</v>
      </c>
      <c r="Q7110" t="s">
        <v>7</v>
      </c>
      <c r="R7110" t="s">
        <v>169</v>
      </c>
      <c r="S7110" t="s">
        <v>170</v>
      </c>
      <c r="T7110">
        <v>2106819.3548387098</v>
      </c>
      <c r="U7110">
        <v>4390100</v>
      </c>
      <c r="V7110">
        <v>2283280.6451612902</v>
      </c>
      <c r="W7110">
        <v>1.0837572001212652</v>
      </c>
      <c r="X7110" t="s">
        <v>288</v>
      </c>
    </row>
    <row r="7111" spans="1:24" x14ac:dyDescent="0.35">
      <c r="A7111">
        <v>3301073767</v>
      </c>
      <c r="B7111" t="s">
        <v>168</v>
      </c>
      <c r="C7111" t="s">
        <v>168</v>
      </c>
      <c r="D7111">
        <v>0</v>
      </c>
      <c r="E7111">
        <v>0</v>
      </c>
      <c r="F7111">
        <v>203</v>
      </c>
      <c r="G7111">
        <v>6445102</v>
      </c>
      <c r="H7111">
        <v>25</v>
      </c>
      <c r="I7111">
        <v>1220000</v>
      </c>
      <c r="J7111">
        <v>0</v>
      </c>
      <c r="K7111">
        <v>0</v>
      </c>
      <c r="L7111">
        <v>0</v>
      </c>
      <c r="M7111">
        <v>0</v>
      </c>
      <c r="N7111">
        <v>30000</v>
      </c>
      <c r="O7111">
        <v>7695102</v>
      </c>
      <c r="P7111" t="s">
        <v>5</v>
      </c>
      <c r="Q7111" t="s">
        <v>11</v>
      </c>
      <c r="R7111" t="s">
        <v>169</v>
      </c>
      <c r="S7111" t="s">
        <v>170</v>
      </c>
      <c r="T7111">
        <v>4964581.935483871</v>
      </c>
      <c r="U7111">
        <v>5365219</v>
      </c>
      <c r="V7111">
        <v>400637.06451612897</v>
      </c>
      <c r="W7111">
        <v>8.0699053761730477E-2</v>
      </c>
      <c r="X7111" t="s">
        <v>360</v>
      </c>
    </row>
    <row r="7112" spans="1:24" x14ac:dyDescent="0.35">
      <c r="A7112">
        <v>3301068549</v>
      </c>
      <c r="B7112" t="s">
        <v>168</v>
      </c>
      <c r="C7112" t="s">
        <v>168</v>
      </c>
      <c r="D7112">
        <v>0</v>
      </c>
      <c r="E7112">
        <v>0</v>
      </c>
      <c r="F7112">
        <v>88</v>
      </c>
      <c r="G7112">
        <v>2897008</v>
      </c>
      <c r="H7112">
        <v>92</v>
      </c>
      <c r="I7112">
        <v>2791000</v>
      </c>
      <c r="J7112">
        <v>0</v>
      </c>
      <c r="K7112">
        <v>0</v>
      </c>
      <c r="L7112">
        <v>9</v>
      </c>
      <c r="M7112">
        <v>621600</v>
      </c>
      <c r="N7112">
        <v>84000</v>
      </c>
      <c r="O7112">
        <v>6393608</v>
      </c>
      <c r="P7112" t="s">
        <v>5</v>
      </c>
      <c r="Q7112" t="s">
        <v>13</v>
      </c>
      <c r="R7112" t="s">
        <v>169</v>
      </c>
      <c r="S7112" t="s">
        <v>170</v>
      </c>
      <c r="T7112">
        <v>4124908.3870967738</v>
      </c>
      <c r="U7112">
        <v>3827151</v>
      </c>
      <c r="V7112">
        <v>-297757.38709677383</v>
      </c>
      <c r="W7112">
        <v>-7.2185212168152879E-2</v>
      </c>
      <c r="X7112" t="s">
        <v>282</v>
      </c>
    </row>
    <row r="7113" spans="1:24" x14ac:dyDescent="0.35">
      <c r="A7113">
        <v>3301049295</v>
      </c>
      <c r="B7113" t="s">
        <v>168</v>
      </c>
      <c r="C7113" t="s">
        <v>168</v>
      </c>
      <c r="D7113">
        <v>0</v>
      </c>
      <c r="E7113">
        <v>0</v>
      </c>
      <c r="F7113">
        <v>11</v>
      </c>
      <c r="G7113">
        <v>323989</v>
      </c>
      <c r="H7113">
        <v>9</v>
      </c>
      <c r="I7113">
        <v>78000</v>
      </c>
      <c r="J7113">
        <v>0</v>
      </c>
      <c r="K7113">
        <v>0</v>
      </c>
      <c r="L7113">
        <v>4</v>
      </c>
      <c r="M7113">
        <v>309600</v>
      </c>
      <c r="N7113">
        <v>180000</v>
      </c>
      <c r="O7113">
        <v>891589</v>
      </c>
      <c r="P7113" t="s">
        <v>5</v>
      </c>
      <c r="Q7113" t="s">
        <v>15</v>
      </c>
      <c r="R7113" t="s">
        <v>169</v>
      </c>
      <c r="S7113" t="s">
        <v>170</v>
      </c>
      <c r="T7113">
        <v>575218.70967741928</v>
      </c>
      <c r="U7113">
        <v>532993</v>
      </c>
      <c r="V7113">
        <v>-42225.709677419276</v>
      </c>
      <c r="W7113">
        <v>-7.340809498546963E-2</v>
      </c>
      <c r="X7113" t="s">
        <v>190</v>
      </c>
    </row>
    <row r="7114" spans="1:24" x14ac:dyDescent="0.35">
      <c r="A7114">
        <v>3300013805</v>
      </c>
      <c r="B7114" t="s">
        <v>168</v>
      </c>
      <c r="C7114" t="s">
        <v>168</v>
      </c>
      <c r="D7114">
        <v>0</v>
      </c>
      <c r="E7114">
        <v>0</v>
      </c>
      <c r="F7114">
        <v>161</v>
      </c>
      <c r="G7114">
        <v>9294449</v>
      </c>
      <c r="H7114">
        <v>72</v>
      </c>
      <c r="I7114">
        <v>3130000</v>
      </c>
      <c r="J7114">
        <v>0</v>
      </c>
      <c r="K7114">
        <v>0</v>
      </c>
      <c r="L7114">
        <v>0</v>
      </c>
      <c r="M7114">
        <v>0</v>
      </c>
      <c r="N7114">
        <v>1031100</v>
      </c>
      <c r="O7114">
        <v>13455549</v>
      </c>
      <c r="P7114" t="s">
        <v>5</v>
      </c>
      <c r="Q7114" t="s">
        <v>8</v>
      </c>
      <c r="R7114" t="s">
        <v>169</v>
      </c>
      <c r="S7114" t="s">
        <v>170</v>
      </c>
      <c r="T7114">
        <v>8680999.3548387084</v>
      </c>
      <c r="U7114">
        <v>9492318</v>
      </c>
      <c r="V7114">
        <v>811318.64516129158</v>
      </c>
      <c r="W7114">
        <v>9.3459129761260806E-2</v>
      </c>
      <c r="X7114" t="s">
        <v>418</v>
      </c>
    </row>
    <row r="7115" spans="1:24" x14ac:dyDescent="0.35">
      <c r="A7115">
        <v>3300016864</v>
      </c>
      <c r="B7115" t="s">
        <v>168</v>
      </c>
      <c r="C7115" t="s">
        <v>168</v>
      </c>
      <c r="D7115">
        <v>0</v>
      </c>
      <c r="E7115">
        <v>0</v>
      </c>
      <c r="F7115">
        <v>85</v>
      </c>
      <c r="G7115">
        <v>2788466</v>
      </c>
      <c r="H7115">
        <v>3</v>
      </c>
      <c r="I7115">
        <v>50000</v>
      </c>
      <c r="J7115">
        <v>0</v>
      </c>
      <c r="K7115">
        <v>0</v>
      </c>
      <c r="L7115">
        <v>0</v>
      </c>
      <c r="M7115">
        <v>0</v>
      </c>
      <c r="N7115">
        <v>1342400</v>
      </c>
      <c r="O7115">
        <v>4180866</v>
      </c>
      <c r="P7115" t="s">
        <v>5</v>
      </c>
      <c r="Q7115" t="s">
        <v>6</v>
      </c>
      <c r="R7115" t="s">
        <v>169</v>
      </c>
      <c r="S7115" t="s">
        <v>170</v>
      </c>
      <c r="T7115">
        <v>2697332.9032258065</v>
      </c>
      <c r="U7115">
        <v>2621749</v>
      </c>
      <c r="V7115">
        <v>-75583.903225806542</v>
      </c>
      <c r="W7115">
        <v>-2.8021718466939682E-2</v>
      </c>
      <c r="X7115" t="s">
        <v>261</v>
      </c>
    </row>
    <row r="7116" spans="1:24" x14ac:dyDescent="0.35">
      <c r="A7116">
        <v>3301000920</v>
      </c>
      <c r="B7116" t="s">
        <v>168</v>
      </c>
      <c r="C7116" t="s">
        <v>168</v>
      </c>
      <c r="D7116">
        <v>0</v>
      </c>
      <c r="E7116">
        <v>0</v>
      </c>
      <c r="F7116">
        <v>185</v>
      </c>
      <c r="G7116">
        <v>7645381</v>
      </c>
      <c r="H7116">
        <v>86</v>
      </c>
      <c r="I7116">
        <v>2765000</v>
      </c>
      <c r="J7116">
        <v>0</v>
      </c>
      <c r="K7116">
        <v>0</v>
      </c>
      <c r="L7116">
        <v>27</v>
      </c>
      <c r="M7116">
        <v>1644800</v>
      </c>
      <c r="N7116">
        <v>2814000</v>
      </c>
      <c r="O7116">
        <v>14869181</v>
      </c>
      <c r="P7116" t="s">
        <v>5</v>
      </c>
      <c r="Q7116" t="s">
        <v>17</v>
      </c>
      <c r="R7116" t="s">
        <v>169</v>
      </c>
      <c r="S7116" t="s">
        <v>170</v>
      </c>
      <c r="T7116">
        <v>9593020</v>
      </c>
      <c r="U7116">
        <v>7583528</v>
      </c>
      <c r="V7116">
        <v>-2009492</v>
      </c>
      <c r="W7116">
        <v>-0.2094743886700956</v>
      </c>
      <c r="X7116" t="s">
        <v>253</v>
      </c>
    </row>
    <row r="7117" spans="1:24" x14ac:dyDescent="0.35">
      <c r="A7117">
        <v>3300006537</v>
      </c>
      <c r="B7117" t="s">
        <v>168</v>
      </c>
      <c r="C7117" t="s">
        <v>168</v>
      </c>
      <c r="D7117">
        <v>0</v>
      </c>
      <c r="E7117">
        <v>0</v>
      </c>
      <c r="F7117">
        <v>7</v>
      </c>
      <c r="G7117">
        <v>217991</v>
      </c>
      <c r="H7117">
        <v>1</v>
      </c>
      <c r="I7117">
        <v>50000</v>
      </c>
      <c r="J7117">
        <v>0</v>
      </c>
      <c r="K7117">
        <v>0</v>
      </c>
      <c r="L7117">
        <v>0</v>
      </c>
      <c r="M7117">
        <v>0</v>
      </c>
      <c r="N7117">
        <v>150000</v>
      </c>
      <c r="O7117">
        <v>417991</v>
      </c>
      <c r="P7117" t="s">
        <v>5</v>
      </c>
      <c r="Q7117" t="s">
        <v>14</v>
      </c>
      <c r="R7117" t="s">
        <v>169</v>
      </c>
      <c r="S7117" t="s">
        <v>170</v>
      </c>
      <c r="T7117">
        <v>269671.61290322582</v>
      </c>
      <c r="U7117">
        <v>134394</v>
      </c>
      <c r="V7117">
        <v>-135277.61290322582</v>
      </c>
      <c r="W7117">
        <v>-0.50163831278663895</v>
      </c>
      <c r="X7117" t="s">
        <v>171</v>
      </c>
    </row>
    <row r="7118" spans="1:24" x14ac:dyDescent="0.35">
      <c r="A7118">
        <v>3301058308</v>
      </c>
      <c r="B7118" t="s">
        <v>168</v>
      </c>
      <c r="C7118" t="s">
        <v>168</v>
      </c>
      <c r="D7118">
        <v>0</v>
      </c>
      <c r="E7118">
        <v>0</v>
      </c>
      <c r="F7118">
        <v>1</v>
      </c>
      <c r="G7118">
        <v>42550</v>
      </c>
      <c r="H7118">
        <v>0</v>
      </c>
      <c r="I7118">
        <v>0</v>
      </c>
      <c r="J7118">
        <v>0</v>
      </c>
      <c r="K7118">
        <v>0</v>
      </c>
      <c r="L7118">
        <v>2</v>
      </c>
      <c r="M7118">
        <v>204800</v>
      </c>
      <c r="N7118">
        <v>165000</v>
      </c>
      <c r="O7118">
        <v>412350</v>
      </c>
      <c r="P7118" t="s">
        <v>5</v>
      </c>
      <c r="Q7118" t="s">
        <v>10</v>
      </c>
      <c r="R7118" t="s">
        <v>169</v>
      </c>
      <c r="S7118" t="s">
        <v>170</v>
      </c>
      <c r="T7118">
        <v>266032.25806451612</v>
      </c>
      <c r="U7118">
        <v>323949</v>
      </c>
      <c r="V7118">
        <v>57916.741935483878</v>
      </c>
      <c r="W7118">
        <v>0.21770571116769744</v>
      </c>
      <c r="X7118" t="s">
        <v>200</v>
      </c>
    </row>
    <row r="7119" spans="1:24" x14ac:dyDescent="0.35">
      <c r="A7119">
        <v>3300016262</v>
      </c>
      <c r="B7119" t="s">
        <v>168</v>
      </c>
      <c r="C7119" t="s">
        <v>168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102400</v>
      </c>
      <c r="N7119">
        <v>745700</v>
      </c>
      <c r="O7119">
        <v>848100</v>
      </c>
      <c r="P7119" t="s">
        <v>5</v>
      </c>
      <c r="Q7119" t="s">
        <v>7</v>
      </c>
      <c r="R7119" t="s">
        <v>169</v>
      </c>
      <c r="S7119" t="s">
        <v>170</v>
      </c>
      <c r="T7119">
        <v>547161.29032258072</v>
      </c>
      <c r="U7119">
        <v>1072500</v>
      </c>
      <c r="V7119">
        <v>525338.70967741928</v>
      </c>
      <c r="W7119">
        <v>0.96011673151750943</v>
      </c>
      <c r="X7119" t="s">
        <v>299</v>
      </c>
    </row>
    <row r="7120" spans="1:24" x14ac:dyDescent="0.35">
      <c r="A7120">
        <v>3301022226</v>
      </c>
      <c r="B7120" t="s">
        <v>168</v>
      </c>
      <c r="C7120" t="s">
        <v>168</v>
      </c>
      <c r="D7120">
        <v>0</v>
      </c>
      <c r="E7120">
        <v>0</v>
      </c>
      <c r="F7120">
        <v>827</v>
      </c>
      <c r="G7120">
        <v>34157111</v>
      </c>
      <c r="H7120">
        <v>7</v>
      </c>
      <c r="I7120">
        <v>735000</v>
      </c>
      <c r="J7120">
        <v>0</v>
      </c>
      <c r="K7120">
        <v>0</v>
      </c>
      <c r="L7120">
        <v>0</v>
      </c>
      <c r="M7120">
        <v>0</v>
      </c>
      <c r="N7120">
        <v>210000</v>
      </c>
      <c r="O7120">
        <v>35102111</v>
      </c>
      <c r="P7120" t="s">
        <v>5</v>
      </c>
      <c r="Q7120" t="s">
        <v>14</v>
      </c>
      <c r="R7120" t="s">
        <v>169</v>
      </c>
      <c r="S7120" t="s">
        <v>170</v>
      </c>
      <c r="T7120">
        <v>22646523.225806452</v>
      </c>
      <c r="U7120">
        <v>21602320</v>
      </c>
      <c r="V7120">
        <v>-1044203.2258064523</v>
      </c>
      <c r="W7120">
        <v>-4.610876536741626E-2</v>
      </c>
      <c r="X7120" t="s">
        <v>247</v>
      </c>
    </row>
    <row r="7121" spans="1:24" x14ac:dyDescent="0.35">
      <c r="A7121">
        <v>3300018012</v>
      </c>
      <c r="B7121" t="s">
        <v>168</v>
      </c>
      <c r="C7121" t="s">
        <v>168</v>
      </c>
      <c r="D7121">
        <v>0</v>
      </c>
      <c r="E7121">
        <v>0</v>
      </c>
      <c r="F7121">
        <v>13</v>
      </c>
      <c r="G7121">
        <v>770481</v>
      </c>
      <c r="H7121">
        <v>2</v>
      </c>
      <c r="I7121">
        <v>150000</v>
      </c>
      <c r="J7121">
        <v>0</v>
      </c>
      <c r="K7121">
        <v>0</v>
      </c>
      <c r="L7121">
        <v>0</v>
      </c>
      <c r="M7121">
        <v>0</v>
      </c>
      <c r="N7121">
        <v>965500</v>
      </c>
      <c r="O7121">
        <v>1885981</v>
      </c>
      <c r="P7121" t="s">
        <v>5</v>
      </c>
      <c r="Q7121" t="s">
        <v>7</v>
      </c>
      <c r="R7121" t="s">
        <v>169</v>
      </c>
      <c r="S7121" t="s">
        <v>170</v>
      </c>
      <c r="T7121">
        <v>1216761.935483871</v>
      </c>
      <c r="U7121">
        <v>2991192</v>
      </c>
      <c r="V7121">
        <v>1774430.064516129</v>
      </c>
      <c r="W7121">
        <v>1.4583214783181804</v>
      </c>
      <c r="X7121" t="s">
        <v>203</v>
      </c>
    </row>
    <row r="7122" spans="1:24" x14ac:dyDescent="0.35">
      <c r="A7122">
        <v>6001137072</v>
      </c>
      <c r="B7122" t="s">
        <v>168</v>
      </c>
      <c r="C7122" t="s">
        <v>168</v>
      </c>
      <c r="D7122">
        <v>0</v>
      </c>
      <c r="E7122">
        <v>0</v>
      </c>
      <c r="F7122">
        <v>2</v>
      </c>
      <c r="G7122">
        <v>35997</v>
      </c>
      <c r="H7122">
        <v>10</v>
      </c>
      <c r="I7122">
        <v>205000</v>
      </c>
      <c r="J7122">
        <v>0</v>
      </c>
      <c r="K7122">
        <v>0</v>
      </c>
      <c r="L7122">
        <v>8</v>
      </c>
      <c r="M7122">
        <v>289200</v>
      </c>
      <c r="N7122">
        <v>150000</v>
      </c>
      <c r="O7122">
        <v>680197</v>
      </c>
      <c r="P7122" t="s">
        <v>5</v>
      </c>
      <c r="Q7122" t="s">
        <v>10</v>
      </c>
      <c r="R7122" t="s">
        <v>169</v>
      </c>
      <c r="S7122" t="s">
        <v>170</v>
      </c>
      <c r="T7122">
        <v>438836.77419354842</v>
      </c>
      <c r="U7122">
        <v>271995</v>
      </c>
      <c r="V7122">
        <v>-166841.77419354842</v>
      </c>
      <c r="W7122">
        <v>-0.38019095938382563</v>
      </c>
      <c r="X7122" t="s">
        <v>198</v>
      </c>
    </row>
    <row r="7123" spans="1:24" x14ac:dyDescent="0.35">
      <c r="A7123">
        <v>3301073533</v>
      </c>
      <c r="B7123" t="s">
        <v>168</v>
      </c>
      <c r="C7123" t="s">
        <v>168</v>
      </c>
      <c r="D7123">
        <v>0</v>
      </c>
      <c r="E7123">
        <v>0</v>
      </c>
      <c r="F7123">
        <v>36</v>
      </c>
      <c r="G7123">
        <v>1107763</v>
      </c>
      <c r="H7123">
        <v>44</v>
      </c>
      <c r="I7123">
        <v>1450000</v>
      </c>
      <c r="J7123">
        <v>0</v>
      </c>
      <c r="K7123">
        <v>0</v>
      </c>
      <c r="L7123">
        <v>15</v>
      </c>
      <c r="M7123">
        <v>526000</v>
      </c>
      <c r="N7123">
        <v>165000</v>
      </c>
      <c r="O7123">
        <v>3248763</v>
      </c>
      <c r="P7123" t="s">
        <v>5</v>
      </c>
      <c r="Q7123" t="s">
        <v>10</v>
      </c>
      <c r="R7123" t="s">
        <v>169</v>
      </c>
      <c r="S7123" t="s">
        <v>170</v>
      </c>
      <c r="T7123">
        <v>2095976.1290322582</v>
      </c>
      <c r="U7123">
        <v>1837984</v>
      </c>
      <c r="V7123">
        <v>-257992.12903225818</v>
      </c>
      <c r="W7123">
        <v>-0.12308924966210222</v>
      </c>
      <c r="X7123" t="s">
        <v>200</v>
      </c>
    </row>
    <row r="7124" spans="1:24" x14ac:dyDescent="0.35">
      <c r="A7124">
        <v>3301045364</v>
      </c>
      <c r="B7124" t="s">
        <v>168</v>
      </c>
      <c r="C7124" t="s">
        <v>168</v>
      </c>
      <c r="D7124">
        <v>0</v>
      </c>
      <c r="E7124">
        <v>0</v>
      </c>
      <c r="F7124">
        <v>143</v>
      </c>
      <c r="G7124">
        <v>7864078</v>
      </c>
      <c r="H7124">
        <v>0</v>
      </c>
      <c r="I7124">
        <v>0</v>
      </c>
      <c r="J7124">
        <v>0</v>
      </c>
      <c r="K7124">
        <v>0</v>
      </c>
      <c r="L7124">
        <v>1</v>
      </c>
      <c r="M7124">
        <v>114800</v>
      </c>
      <c r="N7124">
        <v>937500</v>
      </c>
      <c r="O7124">
        <v>8916378</v>
      </c>
      <c r="P7124" t="s">
        <v>5</v>
      </c>
      <c r="Q7124" t="s">
        <v>17</v>
      </c>
      <c r="R7124" t="s">
        <v>169</v>
      </c>
      <c r="S7124" t="s">
        <v>170</v>
      </c>
      <c r="T7124">
        <v>5752501.935483871</v>
      </c>
      <c r="U7124">
        <v>5622407</v>
      </c>
      <c r="V7124">
        <v>-130094.93548387103</v>
      </c>
      <c r="W7124">
        <v>-2.2615365790907505E-2</v>
      </c>
      <c r="X7124" t="s">
        <v>202</v>
      </c>
    </row>
    <row r="7125" spans="1:24" x14ac:dyDescent="0.35">
      <c r="A7125">
        <v>3301037398</v>
      </c>
      <c r="B7125" t="s">
        <v>168</v>
      </c>
      <c r="C7125" t="s">
        <v>168</v>
      </c>
      <c r="D7125">
        <v>0</v>
      </c>
      <c r="E7125">
        <v>0</v>
      </c>
      <c r="F7125">
        <v>1</v>
      </c>
      <c r="G7125">
        <v>119999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280000</v>
      </c>
      <c r="O7125">
        <v>399999</v>
      </c>
      <c r="P7125" t="s">
        <v>5</v>
      </c>
      <c r="Q7125" t="s">
        <v>12</v>
      </c>
      <c r="R7125" t="s">
        <v>169</v>
      </c>
      <c r="S7125" t="s">
        <v>170</v>
      </c>
      <c r="T7125">
        <v>258063.87096774194</v>
      </c>
      <c r="U7125">
        <v>475449</v>
      </c>
      <c r="V7125">
        <v>217385.12903225806</v>
      </c>
      <c r="W7125">
        <v>0.84236948092370234</v>
      </c>
      <c r="X7125" t="s">
        <v>413</v>
      </c>
    </row>
    <row r="7126" spans="1:24" x14ac:dyDescent="0.35">
      <c r="A7126">
        <v>3300028091</v>
      </c>
      <c r="B7126" t="s">
        <v>168</v>
      </c>
      <c r="C7126" t="s">
        <v>168</v>
      </c>
      <c r="D7126">
        <v>0</v>
      </c>
      <c r="E7126">
        <v>0</v>
      </c>
      <c r="F7126">
        <v>153</v>
      </c>
      <c r="G7126">
        <v>4266343</v>
      </c>
      <c r="H7126">
        <v>146</v>
      </c>
      <c r="I7126">
        <v>3960000</v>
      </c>
      <c r="J7126">
        <v>0</v>
      </c>
      <c r="K7126">
        <v>0</v>
      </c>
      <c r="L7126">
        <v>54</v>
      </c>
      <c r="M7126">
        <v>2963950</v>
      </c>
      <c r="N7126">
        <v>171000</v>
      </c>
      <c r="O7126">
        <v>11361293</v>
      </c>
      <c r="P7126" t="s">
        <v>5</v>
      </c>
      <c r="Q7126" t="s">
        <v>13</v>
      </c>
      <c r="R7126" t="s">
        <v>169</v>
      </c>
      <c r="S7126" t="s">
        <v>170</v>
      </c>
      <c r="T7126">
        <v>7329866.4516129028</v>
      </c>
      <c r="U7126">
        <v>6617856</v>
      </c>
      <c r="V7126">
        <v>-712010.45161290281</v>
      </c>
      <c r="W7126">
        <v>-9.7138257062818423E-2</v>
      </c>
      <c r="X7126" t="s">
        <v>67</v>
      </c>
    </row>
    <row r="7127" spans="1:24" x14ac:dyDescent="0.35">
      <c r="A7127">
        <v>3301030537</v>
      </c>
      <c r="B7127" t="s">
        <v>168</v>
      </c>
      <c r="C7127" t="s">
        <v>168</v>
      </c>
      <c r="D7127">
        <v>0</v>
      </c>
      <c r="E7127">
        <v>0</v>
      </c>
      <c r="F7127">
        <v>138</v>
      </c>
      <c r="G7127">
        <v>5638971</v>
      </c>
      <c r="H7127">
        <v>25</v>
      </c>
      <c r="I7127">
        <v>471000</v>
      </c>
      <c r="J7127">
        <v>0</v>
      </c>
      <c r="K7127">
        <v>0</v>
      </c>
      <c r="L7127">
        <v>22</v>
      </c>
      <c r="M7127">
        <v>752800</v>
      </c>
      <c r="N7127">
        <v>2778000</v>
      </c>
      <c r="O7127">
        <v>9640771</v>
      </c>
      <c r="P7127" t="s">
        <v>5</v>
      </c>
      <c r="Q7127" t="s">
        <v>17</v>
      </c>
      <c r="R7127" t="s">
        <v>169</v>
      </c>
      <c r="S7127" t="s">
        <v>170</v>
      </c>
      <c r="T7127">
        <v>6219852.2580645159</v>
      </c>
      <c r="U7127">
        <v>4937306</v>
      </c>
      <c r="V7127">
        <v>-1282546.2580645159</v>
      </c>
      <c r="W7127">
        <v>-0.20620204545881238</v>
      </c>
      <c r="X7127" t="s">
        <v>286</v>
      </c>
    </row>
    <row r="7128" spans="1:24" x14ac:dyDescent="0.35">
      <c r="A7128">
        <v>3300002047</v>
      </c>
      <c r="B7128" t="s">
        <v>168</v>
      </c>
      <c r="C7128" t="s">
        <v>168</v>
      </c>
      <c r="D7128">
        <v>0</v>
      </c>
      <c r="E7128">
        <v>0</v>
      </c>
      <c r="F7128">
        <v>19</v>
      </c>
      <c r="G7128">
        <v>719777</v>
      </c>
      <c r="H7128">
        <v>12</v>
      </c>
      <c r="I7128">
        <v>370000</v>
      </c>
      <c r="J7128">
        <v>0</v>
      </c>
      <c r="K7128">
        <v>0</v>
      </c>
      <c r="L7128">
        <v>0</v>
      </c>
      <c r="M7128">
        <v>0</v>
      </c>
      <c r="N7128">
        <v>177000</v>
      </c>
      <c r="O7128">
        <v>1266777</v>
      </c>
      <c r="P7128" t="s">
        <v>5</v>
      </c>
      <c r="Q7128" t="s">
        <v>11</v>
      </c>
      <c r="R7128" t="s">
        <v>169</v>
      </c>
      <c r="S7128" t="s">
        <v>170</v>
      </c>
      <c r="T7128">
        <v>817275.48387096776</v>
      </c>
      <c r="U7128">
        <v>963591</v>
      </c>
      <c r="V7128">
        <v>146315.51612903224</v>
      </c>
      <c r="W7128">
        <v>0.17902839252686142</v>
      </c>
      <c r="X7128" t="s">
        <v>308</v>
      </c>
    </row>
    <row r="7129" spans="1:24" x14ac:dyDescent="0.35">
      <c r="A7129">
        <v>3300015219</v>
      </c>
      <c r="B7129" t="s">
        <v>168</v>
      </c>
      <c r="C7129" t="s">
        <v>168</v>
      </c>
      <c r="D7129">
        <v>0</v>
      </c>
      <c r="E7129">
        <v>0</v>
      </c>
      <c r="F7129">
        <v>45</v>
      </c>
      <c r="G7129">
        <v>1180647</v>
      </c>
      <c r="H7129">
        <v>0</v>
      </c>
      <c r="I7129">
        <v>0</v>
      </c>
      <c r="J7129">
        <v>0</v>
      </c>
      <c r="K7129">
        <v>0</v>
      </c>
      <c r="L7129">
        <v>1</v>
      </c>
      <c r="M7129">
        <v>52400</v>
      </c>
      <c r="N7129">
        <v>1857700</v>
      </c>
      <c r="O7129">
        <v>3090747</v>
      </c>
      <c r="P7129" t="s">
        <v>5</v>
      </c>
      <c r="Q7129" t="s">
        <v>7</v>
      </c>
      <c r="R7129" t="s">
        <v>169</v>
      </c>
      <c r="S7129" t="s">
        <v>170</v>
      </c>
      <c r="T7129">
        <v>1994030.3225806451</v>
      </c>
      <c r="U7129">
        <v>1969762</v>
      </c>
      <c r="V7129">
        <v>-24268.322580645094</v>
      </c>
      <c r="W7129">
        <v>-1.2170488234721222E-2</v>
      </c>
      <c r="X7129" t="s">
        <v>215</v>
      </c>
    </row>
    <row r="7130" spans="1:24" x14ac:dyDescent="0.35">
      <c r="A7130">
        <v>3301075719</v>
      </c>
      <c r="B7130" t="s">
        <v>168</v>
      </c>
      <c r="C7130" t="s">
        <v>168</v>
      </c>
      <c r="D7130">
        <v>0</v>
      </c>
      <c r="E7130">
        <v>0</v>
      </c>
      <c r="F7130">
        <v>4</v>
      </c>
      <c r="G7130">
        <v>117296</v>
      </c>
      <c r="H7130">
        <v>4</v>
      </c>
      <c r="I7130">
        <v>55000</v>
      </c>
      <c r="J7130">
        <v>0</v>
      </c>
      <c r="K7130">
        <v>0</v>
      </c>
      <c r="L7130">
        <v>0</v>
      </c>
      <c r="M7130">
        <v>0</v>
      </c>
      <c r="N7130">
        <v>30000</v>
      </c>
      <c r="O7130">
        <v>202296</v>
      </c>
      <c r="P7130" t="s">
        <v>5</v>
      </c>
      <c r="Q7130" t="s">
        <v>11</v>
      </c>
      <c r="R7130" t="s">
        <v>169</v>
      </c>
      <c r="S7130" t="s">
        <v>170</v>
      </c>
      <c r="T7130">
        <v>130513.54838709679</v>
      </c>
      <c r="U7130">
        <v>578993</v>
      </c>
      <c r="V7130">
        <v>448479.45161290321</v>
      </c>
      <c r="W7130">
        <v>3.4362674002451845</v>
      </c>
      <c r="X7130" t="s">
        <v>385</v>
      </c>
    </row>
    <row r="7131" spans="1:24" x14ac:dyDescent="0.35">
      <c r="A7131">
        <v>3301014822</v>
      </c>
      <c r="B7131" t="s">
        <v>168</v>
      </c>
      <c r="C7131" t="s">
        <v>168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846500</v>
      </c>
      <c r="O7131">
        <v>846500</v>
      </c>
      <c r="P7131" t="s">
        <v>5</v>
      </c>
      <c r="Q7131" t="s">
        <v>8</v>
      </c>
      <c r="R7131" t="s">
        <v>169</v>
      </c>
      <c r="S7131" t="s">
        <v>170</v>
      </c>
      <c r="T7131">
        <v>546129.03225806449</v>
      </c>
      <c r="U7131">
        <v>576700</v>
      </c>
      <c r="V7131">
        <v>30570.967741935514</v>
      </c>
      <c r="W7131">
        <v>5.597755463673959E-2</v>
      </c>
      <c r="X7131" t="s">
        <v>262</v>
      </c>
    </row>
    <row r="7132" spans="1:24" x14ac:dyDescent="0.35">
      <c r="A7132">
        <v>3301023741</v>
      </c>
      <c r="B7132" t="s">
        <v>168</v>
      </c>
      <c r="C7132" t="s">
        <v>168</v>
      </c>
      <c r="D7132">
        <v>0</v>
      </c>
      <c r="E7132">
        <v>0</v>
      </c>
      <c r="F7132">
        <v>39</v>
      </c>
      <c r="G7132">
        <v>2107145</v>
      </c>
      <c r="H7132">
        <v>63</v>
      </c>
      <c r="I7132">
        <v>3545000</v>
      </c>
      <c r="J7132">
        <v>0</v>
      </c>
      <c r="K7132">
        <v>0</v>
      </c>
      <c r="L7132">
        <v>32</v>
      </c>
      <c r="M7132">
        <v>2306800</v>
      </c>
      <c r="N7132">
        <v>1860000</v>
      </c>
      <c r="O7132">
        <v>9818945</v>
      </c>
      <c r="P7132" t="s">
        <v>5</v>
      </c>
      <c r="Q7132" t="s">
        <v>16</v>
      </c>
      <c r="R7132" t="s">
        <v>169</v>
      </c>
      <c r="S7132" t="s">
        <v>170</v>
      </c>
      <c r="T7132">
        <v>6334803.2258064523</v>
      </c>
      <c r="U7132">
        <v>5823700</v>
      </c>
      <c r="V7132">
        <v>-511103.22580645233</v>
      </c>
      <c r="W7132">
        <v>-8.0681784040953608E-2</v>
      </c>
      <c r="X7132" t="s">
        <v>349</v>
      </c>
    </row>
    <row r="7133" spans="1:24" x14ac:dyDescent="0.35">
      <c r="A7133">
        <v>3301072978</v>
      </c>
      <c r="B7133" t="s">
        <v>168</v>
      </c>
      <c r="C7133" t="s">
        <v>168</v>
      </c>
      <c r="D7133">
        <v>0</v>
      </c>
      <c r="E7133">
        <v>0</v>
      </c>
      <c r="F7133">
        <v>43</v>
      </c>
      <c r="G7133">
        <v>2059974</v>
      </c>
      <c r="H7133">
        <v>11</v>
      </c>
      <c r="I7133">
        <v>485000</v>
      </c>
      <c r="J7133">
        <v>0</v>
      </c>
      <c r="K7133">
        <v>0</v>
      </c>
      <c r="L7133">
        <v>9</v>
      </c>
      <c r="M7133">
        <v>875150</v>
      </c>
      <c r="N7133">
        <v>9430000</v>
      </c>
      <c r="O7133">
        <v>12850124</v>
      </c>
      <c r="P7133" t="s">
        <v>5</v>
      </c>
      <c r="Q7133" t="s">
        <v>16</v>
      </c>
      <c r="R7133" t="s">
        <v>169</v>
      </c>
      <c r="S7133" t="s">
        <v>170</v>
      </c>
      <c r="T7133">
        <v>8290402.5806451607</v>
      </c>
      <c r="U7133">
        <v>2398174</v>
      </c>
      <c r="V7133">
        <v>-5892228.5806451607</v>
      </c>
      <c r="W7133">
        <v>-0.71072888479519736</v>
      </c>
      <c r="X7133" t="s">
        <v>265</v>
      </c>
    </row>
    <row r="7134" spans="1:24" x14ac:dyDescent="0.35">
      <c r="A7134">
        <v>3301070862</v>
      </c>
      <c r="B7134" t="s">
        <v>168</v>
      </c>
      <c r="C7134" t="s">
        <v>168</v>
      </c>
      <c r="D7134">
        <v>0</v>
      </c>
      <c r="E7134">
        <v>0</v>
      </c>
      <c r="F7134">
        <v>5</v>
      </c>
      <c r="G7134">
        <v>282745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303000</v>
      </c>
      <c r="O7134">
        <v>585745</v>
      </c>
      <c r="P7134" t="s">
        <v>5</v>
      </c>
      <c r="Q7134" t="s">
        <v>12</v>
      </c>
      <c r="R7134" t="s">
        <v>169</v>
      </c>
      <c r="S7134" t="s">
        <v>170</v>
      </c>
      <c r="T7134">
        <v>377900</v>
      </c>
      <c r="U7134">
        <v>517497</v>
      </c>
      <c r="V7134">
        <v>139597</v>
      </c>
      <c r="W7134">
        <v>0.36940195818999744</v>
      </c>
      <c r="X7134" t="s">
        <v>219</v>
      </c>
    </row>
    <row r="7135" spans="1:24" x14ac:dyDescent="0.35">
      <c r="A7135">
        <v>3301001916</v>
      </c>
      <c r="B7135" t="s">
        <v>168</v>
      </c>
      <c r="C7135" t="s">
        <v>168</v>
      </c>
      <c r="D7135">
        <v>0</v>
      </c>
      <c r="E7135">
        <v>0</v>
      </c>
      <c r="F7135">
        <v>38</v>
      </c>
      <c r="G7135">
        <v>1449965</v>
      </c>
      <c r="H7135">
        <v>89</v>
      </c>
      <c r="I7135">
        <v>2458000</v>
      </c>
      <c r="J7135">
        <v>0</v>
      </c>
      <c r="K7135">
        <v>0</v>
      </c>
      <c r="L7135">
        <v>47</v>
      </c>
      <c r="M7135">
        <v>2270499</v>
      </c>
      <c r="N7135">
        <v>2374400</v>
      </c>
      <c r="O7135">
        <v>8552864</v>
      </c>
      <c r="P7135" t="s">
        <v>5</v>
      </c>
      <c r="Q7135" t="s">
        <v>16</v>
      </c>
      <c r="R7135" t="s">
        <v>169</v>
      </c>
      <c r="S7135" t="s">
        <v>170</v>
      </c>
      <c r="T7135">
        <v>5517976.7741935477</v>
      </c>
      <c r="U7135">
        <v>6009119</v>
      </c>
      <c r="V7135">
        <v>491142.22580645233</v>
      </c>
      <c r="W7135">
        <v>8.9007664567097189E-2</v>
      </c>
      <c r="X7135" t="s">
        <v>277</v>
      </c>
    </row>
    <row r="7136" spans="1:24" x14ac:dyDescent="0.35">
      <c r="A7136">
        <v>3301048686</v>
      </c>
      <c r="B7136" t="s">
        <v>168</v>
      </c>
      <c r="C7136" t="s">
        <v>168</v>
      </c>
      <c r="D7136">
        <v>0</v>
      </c>
      <c r="E7136">
        <v>0</v>
      </c>
      <c r="F7136">
        <v>0</v>
      </c>
      <c r="G7136">
        <v>0</v>
      </c>
      <c r="H7136">
        <v>4</v>
      </c>
      <c r="I7136">
        <v>28000</v>
      </c>
      <c r="J7136">
        <v>0</v>
      </c>
      <c r="K7136">
        <v>0</v>
      </c>
      <c r="L7136">
        <v>0</v>
      </c>
      <c r="M7136">
        <v>0</v>
      </c>
      <c r="N7136">
        <v>180000</v>
      </c>
      <c r="O7136">
        <v>208000</v>
      </c>
      <c r="P7136" t="s">
        <v>5</v>
      </c>
      <c r="Q7136" t="s">
        <v>14</v>
      </c>
      <c r="R7136" t="s">
        <v>169</v>
      </c>
      <c r="S7136" t="s">
        <v>170</v>
      </c>
      <c r="T7136">
        <v>134193.54838709679</v>
      </c>
      <c r="U7136">
        <v>150000</v>
      </c>
      <c r="V7136">
        <v>15806.451612903213</v>
      </c>
      <c r="W7136">
        <v>0.11778846153846145</v>
      </c>
      <c r="X7136" t="s">
        <v>208</v>
      </c>
    </row>
    <row r="7137" spans="1:24" x14ac:dyDescent="0.35">
      <c r="A7137">
        <v>3300014127</v>
      </c>
      <c r="B7137" t="s">
        <v>168</v>
      </c>
      <c r="C7137" t="s">
        <v>168</v>
      </c>
      <c r="D7137">
        <v>0</v>
      </c>
      <c r="E7137">
        <v>0</v>
      </c>
      <c r="F7137">
        <v>240</v>
      </c>
      <c r="G7137">
        <v>10402573</v>
      </c>
      <c r="H7137">
        <v>187</v>
      </c>
      <c r="I7137">
        <v>6195000</v>
      </c>
      <c r="J7137">
        <v>0</v>
      </c>
      <c r="K7137">
        <v>0</v>
      </c>
      <c r="L7137">
        <v>56</v>
      </c>
      <c r="M7137">
        <v>3220733</v>
      </c>
      <c r="N7137">
        <v>342000</v>
      </c>
      <c r="O7137">
        <v>20160306</v>
      </c>
      <c r="P7137" t="s">
        <v>5</v>
      </c>
      <c r="Q7137" t="s">
        <v>8</v>
      </c>
      <c r="R7137" t="s">
        <v>169</v>
      </c>
      <c r="S7137" t="s">
        <v>170</v>
      </c>
      <c r="T7137">
        <v>13006649.032258065</v>
      </c>
      <c r="U7137">
        <v>12090731</v>
      </c>
      <c r="V7137">
        <v>-915918.03225806542</v>
      </c>
      <c r="W7137">
        <v>-7.0419216355148695E-2</v>
      </c>
      <c r="X7137" t="s">
        <v>238</v>
      </c>
    </row>
    <row r="7138" spans="1:24" x14ac:dyDescent="0.35">
      <c r="A7138">
        <v>3301027402</v>
      </c>
      <c r="B7138" t="s">
        <v>168</v>
      </c>
      <c r="C7138" t="s">
        <v>168</v>
      </c>
      <c r="D7138">
        <v>0</v>
      </c>
      <c r="E7138">
        <v>0</v>
      </c>
      <c r="F7138">
        <v>0</v>
      </c>
      <c r="G7138">
        <v>0</v>
      </c>
      <c r="H7138">
        <v>2</v>
      </c>
      <c r="I7138">
        <v>15000</v>
      </c>
      <c r="J7138">
        <v>0</v>
      </c>
      <c r="K7138">
        <v>0</v>
      </c>
      <c r="L7138">
        <v>2</v>
      </c>
      <c r="M7138">
        <v>204800</v>
      </c>
      <c r="N7138">
        <v>44000</v>
      </c>
      <c r="O7138">
        <v>263800</v>
      </c>
      <c r="P7138" t="s">
        <v>5</v>
      </c>
      <c r="Q7138" t="s">
        <v>9</v>
      </c>
      <c r="R7138" t="s">
        <v>169</v>
      </c>
      <c r="S7138" t="s">
        <v>170</v>
      </c>
      <c r="T7138">
        <v>170193.54838709679</v>
      </c>
      <c r="U7138">
        <v>471200</v>
      </c>
      <c r="V7138">
        <v>301006.45161290321</v>
      </c>
      <c r="W7138">
        <v>1.7686125852918875</v>
      </c>
      <c r="X7138" t="s">
        <v>359</v>
      </c>
    </row>
    <row r="7139" spans="1:24" x14ac:dyDescent="0.35">
      <c r="A7139">
        <v>3301041790</v>
      </c>
      <c r="B7139" t="s">
        <v>168</v>
      </c>
      <c r="C7139" t="s">
        <v>168</v>
      </c>
      <c r="D7139">
        <v>0</v>
      </c>
      <c r="E7139">
        <v>0</v>
      </c>
      <c r="F7139">
        <v>16</v>
      </c>
      <c r="G7139">
        <v>603629</v>
      </c>
      <c r="H7139">
        <v>7</v>
      </c>
      <c r="I7139">
        <v>285000</v>
      </c>
      <c r="J7139">
        <v>0</v>
      </c>
      <c r="K7139">
        <v>0</v>
      </c>
      <c r="L7139">
        <v>10</v>
      </c>
      <c r="M7139">
        <v>794000</v>
      </c>
      <c r="N7139">
        <v>165000</v>
      </c>
      <c r="O7139">
        <v>1847629</v>
      </c>
      <c r="P7139" t="s">
        <v>5</v>
      </c>
      <c r="Q7139" t="s">
        <v>10</v>
      </c>
      <c r="R7139" t="s">
        <v>169</v>
      </c>
      <c r="S7139" t="s">
        <v>170</v>
      </c>
      <c r="T7139">
        <v>1192018.7096774194</v>
      </c>
      <c r="U7139">
        <v>1256491</v>
      </c>
      <c r="V7139">
        <v>64472.290322580608</v>
      </c>
      <c r="W7139">
        <v>5.4086642935351259E-2</v>
      </c>
      <c r="X7139" t="s">
        <v>200</v>
      </c>
    </row>
    <row r="7140" spans="1:24" x14ac:dyDescent="0.35">
      <c r="A7140">
        <v>3300013675</v>
      </c>
      <c r="B7140" t="s">
        <v>168</v>
      </c>
      <c r="C7140" t="s">
        <v>168</v>
      </c>
      <c r="D7140">
        <v>0</v>
      </c>
      <c r="E7140">
        <v>0</v>
      </c>
      <c r="F7140">
        <v>23</v>
      </c>
      <c r="G7140">
        <v>765279</v>
      </c>
      <c r="H7140">
        <v>1</v>
      </c>
      <c r="I7140">
        <v>10000</v>
      </c>
      <c r="J7140">
        <v>0</v>
      </c>
      <c r="K7140">
        <v>0</v>
      </c>
      <c r="L7140">
        <v>1</v>
      </c>
      <c r="M7140">
        <v>20000</v>
      </c>
      <c r="N7140">
        <v>912300</v>
      </c>
      <c r="O7140">
        <v>1707579</v>
      </c>
      <c r="P7140" t="s">
        <v>5</v>
      </c>
      <c r="Q7140" t="s">
        <v>7</v>
      </c>
      <c r="R7140" t="s">
        <v>169</v>
      </c>
      <c r="S7140" t="s">
        <v>170</v>
      </c>
      <c r="T7140">
        <v>1101663.8709677421</v>
      </c>
      <c r="U7140">
        <v>1536877</v>
      </c>
      <c r="V7140">
        <v>435213.12903225794</v>
      </c>
      <c r="W7140">
        <v>0.39505074142982544</v>
      </c>
      <c r="X7140" t="s">
        <v>196</v>
      </c>
    </row>
    <row r="7141" spans="1:24" x14ac:dyDescent="0.35">
      <c r="A7141">
        <v>3301069918</v>
      </c>
      <c r="B7141" t="s">
        <v>168</v>
      </c>
      <c r="C7141" t="s">
        <v>168</v>
      </c>
      <c r="D7141">
        <v>0</v>
      </c>
      <c r="E7141">
        <v>0</v>
      </c>
      <c r="F7141">
        <v>1</v>
      </c>
      <c r="G7141">
        <v>2000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150000</v>
      </c>
      <c r="O7141">
        <v>152000</v>
      </c>
      <c r="P7141" t="s">
        <v>5</v>
      </c>
      <c r="Q7141" t="s">
        <v>15</v>
      </c>
      <c r="R7141" t="s">
        <v>169</v>
      </c>
      <c r="S7141" t="s">
        <v>170</v>
      </c>
      <c r="T7141">
        <v>98064.516129032258</v>
      </c>
      <c r="U7141">
        <v>186000</v>
      </c>
      <c r="V7141">
        <v>87935.483870967742</v>
      </c>
      <c r="W7141">
        <v>0.89671052631578951</v>
      </c>
      <c r="X7141" t="s">
        <v>322</v>
      </c>
    </row>
    <row r="7142" spans="1:24" x14ac:dyDescent="0.35">
      <c r="A7142">
        <v>6001126821</v>
      </c>
      <c r="B7142" t="s">
        <v>168</v>
      </c>
      <c r="C7142" t="s">
        <v>168</v>
      </c>
      <c r="D7142">
        <v>0</v>
      </c>
      <c r="E7142">
        <v>0</v>
      </c>
      <c r="F7142">
        <v>0</v>
      </c>
      <c r="G7142">
        <v>0</v>
      </c>
      <c r="H7142">
        <v>28</v>
      </c>
      <c r="I7142">
        <v>565000</v>
      </c>
      <c r="J7142">
        <v>0</v>
      </c>
      <c r="K7142">
        <v>0</v>
      </c>
      <c r="L7142">
        <v>0</v>
      </c>
      <c r="M7142">
        <v>0</v>
      </c>
      <c r="N7142">
        <v>30000</v>
      </c>
      <c r="O7142">
        <v>595000</v>
      </c>
      <c r="P7142" t="s">
        <v>5</v>
      </c>
      <c r="Q7142" t="s">
        <v>9</v>
      </c>
      <c r="R7142" t="s">
        <v>181</v>
      </c>
      <c r="S7142" t="s">
        <v>170</v>
      </c>
      <c r="T7142">
        <v>383870.96774193546</v>
      </c>
      <c r="U7142">
        <v>1119000</v>
      </c>
      <c r="V7142">
        <v>735129.03225806449</v>
      </c>
      <c r="W7142">
        <v>1.9150420168067228</v>
      </c>
      <c r="X7142" t="s">
        <v>315</v>
      </c>
    </row>
    <row r="7143" spans="1:24" x14ac:dyDescent="0.35">
      <c r="A7143">
        <v>3301003064</v>
      </c>
      <c r="B7143" t="s">
        <v>168</v>
      </c>
      <c r="C7143" t="s">
        <v>168</v>
      </c>
      <c r="D7143">
        <v>0</v>
      </c>
      <c r="E7143">
        <v>0</v>
      </c>
      <c r="F7143">
        <v>3</v>
      </c>
      <c r="G7143">
        <v>107994</v>
      </c>
      <c r="H7143">
        <v>94</v>
      </c>
      <c r="I7143">
        <v>4945000</v>
      </c>
      <c r="J7143">
        <v>0</v>
      </c>
      <c r="K7143">
        <v>0</v>
      </c>
      <c r="L7143">
        <v>0</v>
      </c>
      <c r="M7143">
        <v>0</v>
      </c>
      <c r="N7143">
        <v>192000</v>
      </c>
      <c r="O7143">
        <v>5244994</v>
      </c>
      <c r="P7143" t="s">
        <v>5</v>
      </c>
      <c r="Q7143" t="s">
        <v>10</v>
      </c>
      <c r="R7143" t="s">
        <v>169</v>
      </c>
      <c r="S7143" t="s">
        <v>170</v>
      </c>
      <c r="T7143">
        <v>3383867.0967741935</v>
      </c>
      <c r="U7143">
        <v>3441494</v>
      </c>
      <c r="V7143">
        <v>57626.903225806542</v>
      </c>
      <c r="W7143">
        <v>1.7029895553741348E-2</v>
      </c>
      <c r="X7143" t="s">
        <v>319</v>
      </c>
    </row>
    <row r="7144" spans="1:24" x14ac:dyDescent="0.35">
      <c r="A7144">
        <v>3300010553</v>
      </c>
      <c r="B7144" t="s">
        <v>168</v>
      </c>
      <c r="C7144" t="s">
        <v>168</v>
      </c>
      <c r="D7144">
        <v>0</v>
      </c>
      <c r="E7144">
        <v>0</v>
      </c>
      <c r="F7144">
        <v>1</v>
      </c>
      <c r="G7144">
        <v>61449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330000</v>
      </c>
      <c r="O7144">
        <v>391449</v>
      </c>
      <c r="P7144" t="s">
        <v>5</v>
      </c>
      <c r="Q7144" t="s">
        <v>12</v>
      </c>
      <c r="R7144" t="s">
        <v>169</v>
      </c>
      <c r="S7144" t="s">
        <v>170</v>
      </c>
      <c r="T7144">
        <v>252547.74193548388</v>
      </c>
      <c r="U7144">
        <v>441399</v>
      </c>
      <c r="V7144">
        <v>188851.25806451612</v>
      </c>
      <c r="W7144">
        <v>0.74778438570541761</v>
      </c>
      <c r="X7144" t="s">
        <v>229</v>
      </c>
    </row>
    <row r="7145" spans="1:24" x14ac:dyDescent="0.35">
      <c r="A7145">
        <v>3301002679</v>
      </c>
      <c r="B7145" t="s">
        <v>168</v>
      </c>
      <c r="C7145" t="s">
        <v>168</v>
      </c>
      <c r="D7145">
        <v>0</v>
      </c>
      <c r="E7145">
        <v>0</v>
      </c>
      <c r="F7145">
        <v>221</v>
      </c>
      <c r="G7145">
        <v>7843105</v>
      </c>
      <c r="H7145">
        <v>41</v>
      </c>
      <c r="I7145">
        <v>1595000</v>
      </c>
      <c r="J7145">
        <v>0</v>
      </c>
      <c r="K7145">
        <v>0</v>
      </c>
      <c r="L7145">
        <v>45</v>
      </c>
      <c r="M7145">
        <v>2093200</v>
      </c>
      <c r="N7145">
        <v>30000</v>
      </c>
      <c r="O7145">
        <v>11561305</v>
      </c>
      <c r="P7145" t="s">
        <v>5</v>
      </c>
      <c r="Q7145" t="s">
        <v>15</v>
      </c>
      <c r="R7145" t="s">
        <v>169</v>
      </c>
      <c r="S7145" t="s">
        <v>170</v>
      </c>
      <c r="T7145">
        <v>7458906.4516129028</v>
      </c>
      <c r="U7145">
        <v>5068614</v>
      </c>
      <c r="V7145">
        <v>-2390292.4516129028</v>
      </c>
      <c r="W7145">
        <v>-0.32046151364400466</v>
      </c>
      <c r="X7145" t="s">
        <v>251</v>
      </c>
    </row>
    <row r="7146" spans="1:24" x14ac:dyDescent="0.35">
      <c r="A7146">
        <v>3301069523</v>
      </c>
      <c r="B7146" t="s">
        <v>168</v>
      </c>
      <c r="C7146" t="s">
        <v>168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1120300</v>
      </c>
      <c r="O7146">
        <v>1120300</v>
      </c>
      <c r="P7146" t="s">
        <v>5</v>
      </c>
      <c r="Q7146" t="s">
        <v>6</v>
      </c>
      <c r="R7146" t="s">
        <v>181</v>
      </c>
      <c r="S7146" t="s">
        <v>170</v>
      </c>
      <c r="T7146">
        <v>722774.19354838715</v>
      </c>
      <c r="U7146">
        <v>925500</v>
      </c>
      <c r="V7146">
        <v>202725.80645161285</v>
      </c>
      <c r="W7146">
        <v>0.28048290636436657</v>
      </c>
      <c r="X7146" t="s">
        <v>352</v>
      </c>
    </row>
    <row r="7147" spans="1:24" x14ac:dyDescent="0.35">
      <c r="A7147">
        <v>3301073932</v>
      </c>
      <c r="B7147" t="s">
        <v>168</v>
      </c>
      <c r="C7147" t="s">
        <v>168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180000</v>
      </c>
      <c r="O7147">
        <v>180000</v>
      </c>
      <c r="P7147" t="s">
        <v>5</v>
      </c>
      <c r="Q7147" t="s">
        <v>15</v>
      </c>
      <c r="R7147" t="s">
        <v>169</v>
      </c>
      <c r="S7147" t="s">
        <v>170</v>
      </c>
      <c r="T7147">
        <v>116129.03225806452</v>
      </c>
      <c r="U7147">
        <v>0</v>
      </c>
      <c r="V7147">
        <v>-116129.03225806452</v>
      </c>
      <c r="W7147">
        <v>0</v>
      </c>
      <c r="X7147" t="s">
        <v>287</v>
      </c>
    </row>
    <row r="7148" spans="1:24" x14ac:dyDescent="0.35">
      <c r="A7148">
        <v>3301064458</v>
      </c>
      <c r="B7148" t="s">
        <v>168</v>
      </c>
      <c r="C7148" t="s">
        <v>168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939300</v>
      </c>
      <c r="O7148">
        <v>939300</v>
      </c>
      <c r="P7148" t="s">
        <v>5</v>
      </c>
      <c r="Q7148" t="s">
        <v>7</v>
      </c>
      <c r="R7148" t="s">
        <v>169</v>
      </c>
      <c r="S7148" t="s">
        <v>170</v>
      </c>
      <c r="T7148">
        <v>606000</v>
      </c>
      <c r="U7148">
        <v>1089500</v>
      </c>
      <c r="V7148">
        <v>483500</v>
      </c>
      <c r="W7148">
        <v>0.79785478547854782</v>
      </c>
      <c r="X7148" t="s">
        <v>225</v>
      </c>
    </row>
    <row r="7149" spans="1:24" x14ac:dyDescent="0.35">
      <c r="A7149">
        <v>3301063273</v>
      </c>
      <c r="B7149" t="s">
        <v>168</v>
      </c>
      <c r="C7149" t="s">
        <v>168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642000</v>
      </c>
      <c r="O7149">
        <v>642000</v>
      </c>
      <c r="P7149" t="s">
        <v>5</v>
      </c>
      <c r="Q7149" t="s">
        <v>9</v>
      </c>
      <c r="R7149" t="s">
        <v>169</v>
      </c>
      <c r="S7149" t="s">
        <v>170</v>
      </c>
      <c r="T7149">
        <v>414193.54838709673</v>
      </c>
      <c r="U7149">
        <v>166000</v>
      </c>
      <c r="V7149">
        <v>-248193.54838709673</v>
      </c>
      <c r="W7149">
        <v>-0.59922118380062295</v>
      </c>
      <c r="X7149" t="s">
        <v>281</v>
      </c>
    </row>
    <row r="7150" spans="1:24" x14ac:dyDescent="0.35">
      <c r="A7150">
        <v>3301074233</v>
      </c>
      <c r="B7150" t="s">
        <v>168</v>
      </c>
      <c r="C7150" t="s">
        <v>168</v>
      </c>
      <c r="D7150">
        <v>0</v>
      </c>
      <c r="E7150">
        <v>0</v>
      </c>
      <c r="F7150">
        <v>199</v>
      </c>
      <c r="G7150">
        <v>7227621</v>
      </c>
      <c r="H7150">
        <v>5</v>
      </c>
      <c r="I7150">
        <v>160000</v>
      </c>
      <c r="J7150">
        <v>0</v>
      </c>
      <c r="K7150">
        <v>0</v>
      </c>
      <c r="L7150">
        <v>4</v>
      </c>
      <c r="M7150">
        <v>272000</v>
      </c>
      <c r="N7150">
        <v>150000</v>
      </c>
      <c r="O7150">
        <v>7809621</v>
      </c>
      <c r="P7150" t="s">
        <v>5</v>
      </c>
      <c r="Q7150" t="s">
        <v>9</v>
      </c>
      <c r="R7150" t="s">
        <v>169</v>
      </c>
      <c r="S7150" t="s">
        <v>170</v>
      </c>
      <c r="T7150">
        <v>5038465.1612903224</v>
      </c>
      <c r="U7150">
        <v>5328228</v>
      </c>
      <c r="V7150">
        <v>289762.83870967757</v>
      </c>
      <c r="W7150">
        <v>5.7510140376850538E-2</v>
      </c>
      <c r="X7150" t="s">
        <v>258</v>
      </c>
    </row>
    <row r="7151" spans="1:24" x14ac:dyDescent="0.35">
      <c r="A7151">
        <v>3300006444</v>
      </c>
      <c r="B7151" t="s">
        <v>168</v>
      </c>
      <c r="C7151" t="s">
        <v>168</v>
      </c>
      <c r="D7151">
        <v>0</v>
      </c>
      <c r="E7151">
        <v>0</v>
      </c>
      <c r="F7151">
        <v>30</v>
      </c>
      <c r="G7151">
        <v>1079469</v>
      </c>
      <c r="H7151">
        <v>13</v>
      </c>
      <c r="I7151">
        <v>460000</v>
      </c>
      <c r="J7151">
        <v>0</v>
      </c>
      <c r="K7151">
        <v>0</v>
      </c>
      <c r="L7151">
        <v>26</v>
      </c>
      <c r="M7151">
        <v>912400</v>
      </c>
      <c r="N7151">
        <v>144000</v>
      </c>
      <c r="O7151">
        <v>2595869</v>
      </c>
      <c r="P7151" t="s">
        <v>5</v>
      </c>
      <c r="Q7151" t="s">
        <v>14</v>
      </c>
      <c r="R7151" t="s">
        <v>169</v>
      </c>
      <c r="S7151" t="s">
        <v>170</v>
      </c>
      <c r="T7151">
        <v>1674754.1935483869</v>
      </c>
      <c r="U7151">
        <v>1613772</v>
      </c>
      <c r="V7151">
        <v>-60982.193548386917</v>
      </c>
      <c r="W7151">
        <v>-3.6412623287230494E-2</v>
      </c>
      <c r="X7151" t="s">
        <v>237</v>
      </c>
    </row>
    <row r="7152" spans="1:24" x14ac:dyDescent="0.35">
      <c r="A7152">
        <v>3300002539</v>
      </c>
      <c r="B7152" t="s">
        <v>168</v>
      </c>
      <c r="C7152" t="s">
        <v>168</v>
      </c>
      <c r="D7152">
        <v>0</v>
      </c>
      <c r="E7152">
        <v>0</v>
      </c>
      <c r="F7152">
        <v>298</v>
      </c>
      <c r="G7152">
        <v>8137246</v>
      </c>
      <c r="H7152">
        <v>107</v>
      </c>
      <c r="I7152">
        <v>3310000</v>
      </c>
      <c r="J7152">
        <v>0</v>
      </c>
      <c r="K7152">
        <v>0</v>
      </c>
      <c r="L7152">
        <v>25</v>
      </c>
      <c r="M7152">
        <v>1140000</v>
      </c>
      <c r="N7152">
        <v>150000</v>
      </c>
      <c r="O7152">
        <v>12737246</v>
      </c>
      <c r="P7152" t="s">
        <v>5</v>
      </c>
      <c r="Q7152" t="s">
        <v>10</v>
      </c>
      <c r="R7152" t="s">
        <v>169</v>
      </c>
      <c r="S7152" t="s">
        <v>170</v>
      </c>
      <c r="T7152">
        <v>8217578.064516129</v>
      </c>
      <c r="U7152">
        <v>8384878</v>
      </c>
      <c r="V7152">
        <v>167299.93548387103</v>
      </c>
      <c r="W7152">
        <v>2.0358788705187925E-2</v>
      </c>
      <c r="X7152" t="s">
        <v>272</v>
      </c>
    </row>
    <row r="7153" spans="1:24" x14ac:dyDescent="0.35">
      <c r="A7153">
        <v>3301009164</v>
      </c>
      <c r="B7153" t="s">
        <v>168</v>
      </c>
      <c r="C7153" t="s">
        <v>168</v>
      </c>
      <c r="D7153">
        <v>0</v>
      </c>
      <c r="E7153">
        <v>0</v>
      </c>
      <c r="F7153">
        <v>13</v>
      </c>
      <c r="G7153">
        <v>510122</v>
      </c>
      <c r="H7153">
        <v>19</v>
      </c>
      <c r="I7153">
        <v>610000</v>
      </c>
      <c r="J7153">
        <v>0</v>
      </c>
      <c r="K7153">
        <v>0</v>
      </c>
      <c r="L7153">
        <v>2</v>
      </c>
      <c r="M7153">
        <v>492800</v>
      </c>
      <c r="N7153">
        <v>2315000</v>
      </c>
      <c r="O7153">
        <v>3927922</v>
      </c>
      <c r="P7153" t="s">
        <v>5</v>
      </c>
      <c r="Q7153" t="s">
        <v>16</v>
      </c>
      <c r="R7153" t="s">
        <v>169</v>
      </c>
      <c r="S7153" t="s">
        <v>170</v>
      </c>
      <c r="T7153">
        <v>2534143.2258064514</v>
      </c>
      <c r="U7153">
        <v>1490146</v>
      </c>
      <c r="V7153">
        <v>-1043997.2258064514</v>
      </c>
      <c r="W7153">
        <v>-0.41197246279330391</v>
      </c>
      <c r="X7153" t="s">
        <v>377</v>
      </c>
    </row>
    <row r="7154" spans="1:24" x14ac:dyDescent="0.35">
      <c r="A7154">
        <v>3300020709</v>
      </c>
      <c r="B7154" t="s">
        <v>168</v>
      </c>
      <c r="C7154" t="s">
        <v>168</v>
      </c>
      <c r="D7154">
        <v>0</v>
      </c>
      <c r="E7154">
        <v>0</v>
      </c>
      <c r="F7154">
        <v>218</v>
      </c>
      <c r="G7154">
        <v>7843476</v>
      </c>
      <c r="H7154">
        <v>8</v>
      </c>
      <c r="I7154">
        <v>185000</v>
      </c>
      <c r="J7154">
        <v>0</v>
      </c>
      <c r="K7154">
        <v>0</v>
      </c>
      <c r="L7154">
        <v>1</v>
      </c>
      <c r="M7154">
        <v>52400</v>
      </c>
      <c r="N7154">
        <v>1591500</v>
      </c>
      <c r="O7154">
        <v>9672376</v>
      </c>
      <c r="P7154" t="s">
        <v>5</v>
      </c>
      <c r="Q7154" t="s">
        <v>7</v>
      </c>
      <c r="R7154" t="s">
        <v>169</v>
      </c>
      <c r="S7154" t="s">
        <v>170</v>
      </c>
      <c r="T7154">
        <v>6240242.5806451607</v>
      </c>
      <c r="U7154">
        <v>9150224</v>
      </c>
      <c r="V7154">
        <v>2909981.4193548393</v>
      </c>
      <c r="W7154">
        <v>0.46632504774421513</v>
      </c>
      <c r="X7154" t="s">
        <v>351</v>
      </c>
    </row>
    <row r="7155" spans="1:24" x14ac:dyDescent="0.35">
      <c r="A7155">
        <v>3301070449</v>
      </c>
      <c r="B7155" t="s">
        <v>168</v>
      </c>
      <c r="C7155" t="s">
        <v>168</v>
      </c>
      <c r="D7155">
        <v>0</v>
      </c>
      <c r="E7155">
        <v>0</v>
      </c>
      <c r="F7155">
        <v>12</v>
      </c>
      <c r="G7155">
        <v>248387</v>
      </c>
      <c r="H7155">
        <v>2</v>
      </c>
      <c r="I7155">
        <v>25000</v>
      </c>
      <c r="J7155">
        <v>0</v>
      </c>
      <c r="K7155">
        <v>0</v>
      </c>
      <c r="L7155">
        <v>0</v>
      </c>
      <c r="M7155">
        <v>0</v>
      </c>
      <c r="N7155">
        <v>150000</v>
      </c>
      <c r="O7155">
        <v>423387</v>
      </c>
      <c r="P7155" t="s">
        <v>5</v>
      </c>
      <c r="Q7155" t="s">
        <v>15</v>
      </c>
      <c r="R7155" t="s">
        <v>169</v>
      </c>
      <c r="S7155" t="s">
        <v>170</v>
      </c>
      <c r="T7155">
        <v>273152.90322580643</v>
      </c>
      <c r="U7155">
        <v>51199</v>
      </c>
      <c r="V7155">
        <v>-221953.90322580643</v>
      </c>
      <c r="W7155">
        <v>-0.81256285620484325</v>
      </c>
      <c r="X7155" t="s">
        <v>318</v>
      </c>
    </row>
    <row r="7156" spans="1:24" x14ac:dyDescent="0.35">
      <c r="A7156">
        <v>3301075177</v>
      </c>
      <c r="B7156" t="s">
        <v>168</v>
      </c>
      <c r="C7156" t="s">
        <v>168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280000</v>
      </c>
      <c r="O7156">
        <v>280000</v>
      </c>
      <c r="P7156" t="s">
        <v>5</v>
      </c>
      <c r="Q7156" t="s">
        <v>12</v>
      </c>
      <c r="R7156" t="s">
        <v>169</v>
      </c>
      <c r="S7156" t="s">
        <v>170</v>
      </c>
      <c r="T7156">
        <v>180645.16129032258</v>
      </c>
      <c r="U7156">
        <v>303000</v>
      </c>
      <c r="V7156">
        <v>122354.83870967742</v>
      </c>
      <c r="W7156">
        <v>0.67732142857142863</v>
      </c>
      <c r="X7156" t="s">
        <v>219</v>
      </c>
    </row>
    <row r="7157" spans="1:24" x14ac:dyDescent="0.35">
      <c r="A7157">
        <v>3301072717</v>
      </c>
      <c r="B7157" t="s">
        <v>168</v>
      </c>
      <c r="C7157" t="s">
        <v>168</v>
      </c>
      <c r="D7157">
        <v>0</v>
      </c>
      <c r="E7157">
        <v>0</v>
      </c>
      <c r="F7157">
        <v>3</v>
      </c>
      <c r="G7157">
        <v>106996</v>
      </c>
      <c r="H7157">
        <v>2</v>
      </c>
      <c r="I7157">
        <v>30000</v>
      </c>
      <c r="J7157">
        <v>0</v>
      </c>
      <c r="K7157">
        <v>0</v>
      </c>
      <c r="L7157">
        <v>4</v>
      </c>
      <c r="M7157">
        <v>149600</v>
      </c>
      <c r="N7157">
        <v>167000</v>
      </c>
      <c r="O7157">
        <v>453596</v>
      </c>
      <c r="P7157" t="s">
        <v>5</v>
      </c>
      <c r="Q7157" t="s">
        <v>10</v>
      </c>
      <c r="R7157" t="s">
        <v>169</v>
      </c>
      <c r="S7157" t="s">
        <v>170</v>
      </c>
      <c r="T7157">
        <v>292642.58064516127</v>
      </c>
      <c r="U7157">
        <v>274800</v>
      </c>
      <c r="V7157">
        <v>-17842.580645161273</v>
      </c>
      <c r="W7157">
        <v>-6.0970555295902007E-2</v>
      </c>
      <c r="X7157" t="s">
        <v>272</v>
      </c>
    </row>
    <row r="7158" spans="1:24" x14ac:dyDescent="0.35">
      <c r="A7158">
        <v>3301054744</v>
      </c>
      <c r="B7158" t="s">
        <v>168</v>
      </c>
      <c r="C7158" t="s">
        <v>168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1012500</v>
      </c>
      <c r="O7158">
        <v>1012500</v>
      </c>
      <c r="P7158" t="s">
        <v>5</v>
      </c>
      <c r="Q7158" t="s">
        <v>6</v>
      </c>
      <c r="R7158" t="s">
        <v>181</v>
      </c>
      <c r="S7158" t="s">
        <v>170</v>
      </c>
      <c r="T7158">
        <v>653225.80645161285</v>
      </c>
      <c r="U7158">
        <v>1012500</v>
      </c>
      <c r="V7158">
        <v>359274.19354838715</v>
      </c>
      <c r="W7158">
        <v>0.55000000000000004</v>
      </c>
      <c r="X7158" t="s">
        <v>373</v>
      </c>
    </row>
    <row r="7159" spans="1:24" x14ac:dyDescent="0.35">
      <c r="A7159">
        <v>3301037153</v>
      </c>
      <c r="B7159" t="s">
        <v>168</v>
      </c>
      <c r="C7159" t="s">
        <v>168</v>
      </c>
      <c r="D7159">
        <v>0</v>
      </c>
      <c r="E7159">
        <v>0</v>
      </c>
      <c r="F7159">
        <v>28</v>
      </c>
      <c r="G7159">
        <v>1304687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312000</v>
      </c>
      <c r="O7159">
        <v>1616687</v>
      </c>
      <c r="P7159" t="s">
        <v>5</v>
      </c>
      <c r="Q7159" t="s">
        <v>12</v>
      </c>
      <c r="R7159" t="s">
        <v>169</v>
      </c>
      <c r="S7159" t="s">
        <v>170</v>
      </c>
      <c r="T7159">
        <v>1043023.8709677419</v>
      </c>
      <c r="U7159">
        <v>1127789</v>
      </c>
      <c r="V7159">
        <v>84765.129032258061</v>
      </c>
      <c r="W7159">
        <v>8.1268637652186282E-2</v>
      </c>
      <c r="X7159" t="s">
        <v>410</v>
      </c>
    </row>
    <row r="7160" spans="1:24" x14ac:dyDescent="0.35">
      <c r="A7160">
        <v>3300025040</v>
      </c>
      <c r="B7160" t="s">
        <v>168</v>
      </c>
      <c r="C7160" t="s">
        <v>168</v>
      </c>
      <c r="D7160">
        <v>0</v>
      </c>
      <c r="E7160">
        <v>0</v>
      </c>
      <c r="F7160">
        <v>224</v>
      </c>
      <c r="G7160">
        <v>8113402</v>
      </c>
      <c r="H7160">
        <v>0</v>
      </c>
      <c r="I7160">
        <v>0</v>
      </c>
      <c r="J7160">
        <v>0</v>
      </c>
      <c r="K7160">
        <v>0</v>
      </c>
      <c r="L7160">
        <v>11</v>
      </c>
      <c r="M7160">
        <v>486857</v>
      </c>
      <c r="N7160">
        <v>576700</v>
      </c>
      <c r="O7160">
        <v>9176959</v>
      </c>
      <c r="P7160" t="s">
        <v>5</v>
      </c>
      <c r="Q7160" t="s">
        <v>8</v>
      </c>
      <c r="R7160" t="s">
        <v>169</v>
      </c>
      <c r="S7160" t="s">
        <v>170</v>
      </c>
      <c r="T7160">
        <v>5920618.7096774196</v>
      </c>
      <c r="U7160">
        <v>6929835</v>
      </c>
      <c r="V7160">
        <v>1009216.2903225804</v>
      </c>
      <c r="W7160">
        <v>0.17045790985881037</v>
      </c>
      <c r="X7160" t="s">
        <v>275</v>
      </c>
    </row>
    <row r="7161" spans="1:24" x14ac:dyDescent="0.35">
      <c r="A7161">
        <v>3301053146</v>
      </c>
      <c r="B7161" t="s">
        <v>168</v>
      </c>
      <c r="C7161" t="s">
        <v>168</v>
      </c>
      <c r="D7161">
        <v>0</v>
      </c>
      <c r="E7161">
        <v>0</v>
      </c>
      <c r="F7161">
        <v>1</v>
      </c>
      <c r="G7161">
        <v>75999</v>
      </c>
      <c r="H7161">
        <v>4</v>
      </c>
      <c r="I7161">
        <v>45000</v>
      </c>
      <c r="J7161">
        <v>0</v>
      </c>
      <c r="K7161">
        <v>0</v>
      </c>
      <c r="L7161">
        <v>2</v>
      </c>
      <c r="M7161">
        <v>74800</v>
      </c>
      <c r="N7161">
        <v>150000</v>
      </c>
      <c r="O7161">
        <v>345799</v>
      </c>
      <c r="P7161" t="s">
        <v>5</v>
      </c>
      <c r="Q7161" t="s">
        <v>10</v>
      </c>
      <c r="R7161" t="s">
        <v>169</v>
      </c>
      <c r="S7161" t="s">
        <v>170</v>
      </c>
      <c r="T7161">
        <v>223096.12903225806</v>
      </c>
      <c r="U7161">
        <v>304396</v>
      </c>
      <c r="V7161">
        <v>81299.870967741939</v>
      </c>
      <c r="W7161">
        <v>0.36441632277710467</v>
      </c>
      <c r="X7161" t="s">
        <v>272</v>
      </c>
    </row>
    <row r="7162" spans="1:24" x14ac:dyDescent="0.35">
      <c r="A7162">
        <v>3301009462</v>
      </c>
      <c r="B7162" t="s">
        <v>168</v>
      </c>
      <c r="C7162" t="s">
        <v>168</v>
      </c>
      <c r="D7162">
        <v>0</v>
      </c>
      <c r="E7162">
        <v>0</v>
      </c>
      <c r="F7162">
        <v>11</v>
      </c>
      <c r="G7162">
        <v>318487</v>
      </c>
      <c r="H7162">
        <v>18</v>
      </c>
      <c r="I7162">
        <v>605000</v>
      </c>
      <c r="J7162">
        <v>0</v>
      </c>
      <c r="K7162">
        <v>0</v>
      </c>
      <c r="L7162">
        <v>6</v>
      </c>
      <c r="M7162">
        <v>194400</v>
      </c>
      <c r="N7162">
        <v>30000</v>
      </c>
      <c r="O7162">
        <v>1147887</v>
      </c>
      <c r="P7162" t="s">
        <v>5</v>
      </c>
      <c r="Q7162" t="s">
        <v>15</v>
      </c>
      <c r="R7162" t="s">
        <v>169</v>
      </c>
      <c r="S7162" t="s">
        <v>170</v>
      </c>
      <c r="T7162">
        <v>740572.25806451612</v>
      </c>
      <c r="U7162">
        <v>1219791</v>
      </c>
      <c r="V7162">
        <v>479218.74193548388</v>
      </c>
      <c r="W7162">
        <v>0.64709248384205065</v>
      </c>
      <c r="X7162" t="s">
        <v>287</v>
      </c>
    </row>
    <row r="7163" spans="1:24" x14ac:dyDescent="0.35">
      <c r="A7163">
        <v>3301048065</v>
      </c>
      <c r="B7163" t="s">
        <v>168</v>
      </c>
      <c r="C7163" t="s">
        <v>168</v>
      </c>
      <c r="D7163">
        <v>0</v>
      </c>
      <c r="E7163">
        <v>0</v>
      </c>
      <c r="F7163">
        <v>694</v>
      </c>
      <c r="G7163">
        <v>26849649</v>
      </c>
      <c r="H7163">
        <v>237</v>
      </c>
      <c r="I7163">
        <v>9125000</v>
      </c>
      <c r="J7163">
        <v>0</v>
      </c>
      <c r="K7163">
        <v>0</v>
      </c>
      <c r="L7163">
        <v>25</v>
      </c>
      <c r="M7163">
        <v>2090000</v>
      </c>
      <c r="N7163">
        <v>680000</v>
      </c>
      <c r="O7163">
        <v>38744649</v>
      </c>
      <c r="P7163" t="s">
        <v>5</v>
      </c>
      <c r="Q7163" t="s">
        <v>14</v>
      </c>
      <c r="R7163" t="s">
        <v>169</v>
      </c>
      <c r="S7163" t="s">
        <v>170</v>
      </c>
      <c r="T7163">
        <v>24996547.741935484</v>
      </c>
      <c r="U7163">
        <v>23361807</v>
      </c>
      <c r="V7163">
        <v>-1634740.7419354841</v>
      </c>
      <c r="W7163">
        <v>-6.5398660599557901E-2</v>
      </c>
      <c r="X7163" t="s">
        <v>313</v>
      </c>
    </row>
    <row r="7164" spans="1:24" x14ac:dyDescent="0.35">
      <c r="A7164">
        <v>3300010050</v>
      </c>
      <c r="B7164" t="s">
        <v>168</v>
      </c>
      <c r="C7164" t="s">
        <v>168</v>
      </c>
      <c r="D7164">
        <v>0</v>
      </c>
      <c r="E7164">
        <v>0</v>
      </c>
      <c r="F7164">
        <v>49</v>
      </c>
      <c r="G7164">
        <v>2617673</v>
      </c>
      <c r="H7164">
        <v>2</v>
      </c>
      <c r="I7164">
        <v>100000</v>
      </c>
      <c r="J7164">
        <v>0</v>
      </c>
      <c r="K7164">
        <v>0</v>
      </c>
      <c r="L7164">
        <v>0</v>
      </c>
      <c r="M7164">
        <v>0</v>
      </c>
      <c r="N7164">
        <v>305000</v>
      </c>
      <c r="O7164">
        <v>3022673</v>
      </c>
      <c r="P7164" t="s">
        <v>5</v>
      </c>
      <c r="Q7164" t="s">
        <v>12</v>
      </c>
      <c r="R7164" t="s">
        <v>169</v>
      </c>
      <c r="S7164" t="s">
        <v>170</v>
      </c>
      <c r="T7164">
        <v>1950111.6129032257</v>
      </c>
      <c r="U7164">
        <v>1891279</v>
      </c>
      <c r="V7164">
        <v>-58832.612903225701</v>
      </c>
      <c r="W7164">
        <v>-3.0168843933829348E-2</v>
      </c>
      <c r="X7164" t="s">
        <v>381</v>
      </c>
    </row>
    <row r="7165" spans="1:24" x14ac:dyDescent="0.35">
      <c r="A7165">
        <v>3300015023</v>
      </c>
      <c r="B7165" t="s">
        <v>168</v>
      </c>
      <c r="C7165" t="s">
        <v>168</v>
      </c>
      <c r="D7165">
        <v>0</v>
      </c>
      <c r="E7165">
        <v>0</v>
      </c>
      <c r="F7165">
        <v>33</v>
      </c>
      <c r="G7165">
        <v>1988671</v>
      </c>
      <c r="H7165">
        <v>15</v>
      </c>
      <c r="I7165">
        <v>380000</v>
      </c>
      <c r="J7165">
        <v>0</v>
      </c>
      <c r="K7165">
        <v>0</v>
      </c>
      <c r="L7165">
        <v>12</v>
      </c>
      <c r="M7165">
        <v>2638800</v>
      </c>
      <c r="N7165">
        <v>1257100</v>
      </c>
      <c r="O7165">
        <v>6264571</v>
      </c>
      <c r="P7165" t="s">
        <v>5</v>
      </c>
      <c r="Q7165" t="s">
        <v>7</v>
      </c>
      <c r="R7165" t="s">
        <v>169</v>
      </c>
      <c r="S7165" t="s">
        <v>170</v>
      </c>
      <c r="T7165">
        <v>4041658.7096774196</v>
      </c>
      <c r="U7165">
        <v>3505392</v>
      </c>
      <c r="V7165">
        <v>-536266.70967741963</v>
      </c>
      <c r="W7165">
        <v>-0.13268480794614668</v>
      </c>
      <c r="X7165" t="s">
        <v>236</v>
      </c>
    </row>
    <row r="7166" spans="1:24" x14ac:dyDescent="0.35">
      <c r="A7166">
        <v>3301029040</v>
      </c>
      <c r="B7166" t="s">
        <v>168</v>
      </c>
      <c r="C7166" t="s">
        <v>168</v>
      </c>
      <c r="D7166">
        <v>0</v>
      </c>
      <c r="E7166">
        <v>0</v>
      </c>
      <c r="F7166">
        <v>209</v>
      </c>
      <c r="G7166">
        <v>8890809</v>
      </c>
      <c r="H7166">
        <v>66</v>
      </c>
      <c r="I7166">
        <v>2135000</v>
      </c>
      <c r="J7166">
        <v>0</v>
      </c>
      <c r="K7166">
        <v>0</v>
      </c>
      <c r="L7166">
        <v>38</v>
      </c>
      <c r="M7166">
        <v>2681200</v>
      </c>
      <c r="N7166">
        <v>202000</v>
      </c>
      <c r="O7166">
        <v>13909009</v>
      </c>
      <c r="P7166" t="s">
        <v>5</v>
      </c>
      <c r="Q7166" t="s">
        <v>14</v>
      </c>
      <c r="R7166" t="s">
        <v>169</v>
      </c>
      <c r="S7166" t="s">
        <v>170</v>
      </c>
      <c r="T7166">
        <v>8973554.1935483869</v>
      </c>
      <c r="U7166">
        <v>7585138</v>
      </c>
      <c r="V7166">
        <v>-1388416.1935483869</v>
      </c>
      <c r="W7166">
        <v>-0.15472310787921695</v>
      </c>
      <c r="X7166" t="s">
        <v>213</v>
      </c>
    </row>
    <row r="7167" spans="1:24" x14ac:dyDescent="0.35">
      <c r="A7167">
        <v>3301000530</v>
      </c>
      <c r="B7167" t="s">
        <v>168</v>
      </c>
      <c r="C7167" t="s">
        <v>168</v>
      </c>
      <c r="D7167">
        <v>0</v>
      </c>
      <c r="E7167">
        <v>0</v>
      </c>
      <c r="F7167">
        <v>361</v>
      </c>
      <c r="G7167">
        <v>15340900</v>
      </c>
      <c r="H7167">
        <v>56</v>
      </c>
      <c r="I7167">
        <v>1875000</v>
      </c>
      <c r="J7167">
        <v>0</v>
      </c>
      <c r="K7167">
        <v>0</v>
      </c>
      <c r="L7167">
        <v>89</v>
      </c>
      <c r="M7167">
        <v>3531581</v>
      </c>
      <c r="N7167">
        <v>2632000</v>
      </c>
      <c r="O7167">
        <v>23379481</v>
      </c>
      <c r="P7167" t="s">
        <v>5</v>
      </c>
      <c r="Q7167" t="s">
        <v>17</v>
      </c>
      <c r="R7167" t="s">
        <v>169</v>
      </c>
      <c r="S7167" t="s">
        <v>170</v>
      </c>
      <c r="T7167">
        <v>15083536.129032258</v>
      </c>
      <c r="U7167">
        <v>14746090</v>
      </c>
      <c r="V7167">
        <v>-337446.12903225794</v>
      </c>
      <c r="W7167">
        <v>-2.2371818262347243E-2</v>
      </c>
      <c r="X7167" t="s">
        <v>389</v>
      </c>
    </row>
    <row r="7168" spans="1:24" x14ac:dyDescent="0.35">
      <c r="A7168">
        <v>3300005266</v>
      </c>
      <c r="B7168" t="s">
        <v>168</v>
      </c>
      <c r="C7168" t="s">
        <v>168</v>
      </c>
      <c r="D7168">
        <v>0</v>
      </c>
      <c r="E7168">
        <v>0</v>
      </c>
      <c r="F7168">
        <v>17</v>
      </c>
      <c r="G7168">
        <v>495481</v>
      </c>
      <c r="H7168">
        <v>84</v>
      </c>
      <c r="I7168">
        <v>2163000</v>
      </c>
      <c r="J7168">
        <v>0</v>
      </c>
      <c r="K7168">
        <v>0</v>
      </c>
      <c r="L7168">
        <v>7</v>
      </c>
      <c r="M7168">
        <v>296800</v>
      </c>
      <c r="N7168">
        <v>150000</v>
      </c>
      <c r="O7168">
        <v>3105281</v>
      </c>
      <c r="P7168" t="s">
        <v>5</v>
      </c>
      <c r="Q7168" t="s">
        <v>14</v>
      </c>
      <c r="R7168" t="s">
        <v>169</v>
      </c>
      <c r="S7168" t="s">
        <v>170</v>
      </c>
      <c r="T7168">
        <v>2003407.0967741937</v>
      </c>
      <c r="U7168">
        <v>956394</v>
      </c>
      <c r="V7168">
        <v>-1047013.0967741937</v>
      </c>
      <c r="W7168">
        <v>-0.52261624632360171</v>
      </c>
      <c r="X7168" t="s">
        <v>171</v>
      </c>
    </row>
    <row r="7169" spans="1:24" x14ac:dyDescent="0.35">
      <c r="A7169">
        <v>3300022164</v>
      </c>
      <c r="B7169" t="s">
        <v>168</v>
      </c>
      <c r="C7169" t="s">
        <v>168</v>
      </c>
      <c r="D7169">
        <v>0</v>
      </c>
      <c r="E7169">
        <v>0</v>
      </c>
      <c r="F7169">
        <v>72</v>
      </c>
      <c r="G7169">
        <v>1844647</v>
      </c>
      <c r="H7169">
        <v>33</v>
      </c>
      <c r="I7169">
        <v>797000</v>
      </c>
      <c r="J7169">
        <v>0</v>
      </c>
      <c r="K7169">
        <v>0</v>
      </c>
      <c r="L7169">
        <v>12</v>
      </c>
      <c r="M7169">
        <v>980250</v>
      </c>
      <c r="N7169">
        <v>403000</v>
      </c>
      <c r="O7169">
        <v>4024897</v>
      </c>
      <c r="P7169" t="s">
        <v>5</v>
      </c>
      <c r="Q7169" t="s">
        <v>9</v>
      </c>
      <c r="R7169" t="s">
        <v>169</v>
      </c>
      <c r="S7169" t="s">
        <v>170</v>
      </c>
      <c r="T7169">
        <v>2596707.7419354841</v>
      </c>
      <c r="U7169">
        <v>2243549</v>
      </c>
      <c r="V7169">
        <v>-353158.74193548411</v>
      </c>
      <c r="W7169">
        <v>-0.13600249894593586</v>
      </c>
      <c r="X7169" t="s">
        <v>270</v>
      </c>
    </row>
    <row r="7170" spans="1:24" x14ac:dyDescent="0.35">
      <c r="A7170">
        <v>3301029119</v>
      </c>
      <c r="B7170" t="s">
        <v>168</v>
      </c>
      <c r="C7170" t="s">
        <v>168</v>
      </c>
      <c r="D7170">
        <v>0</v>
      </c>
      <c r="E7170">
        <v>0</v>
      </c>
      <c r="F7170">
        <v>46</v>
      </c>
      <c r="G7170">
        <v>1835453</v>
      </c>
      <c r="H7170">
        <v>18</v>
      </c>
      <c r="I7170">
        <v>500000</v>
      </c>
      <c r="J7170">
        <v>0</v>
      </c>
      <c r="K7170">
        <v>0</v>
      </c>
      <c r="L7170">
        <v>12</v>
      </c>
      <c r="M7170">
        <v>478800</v>
      </c>
      <c r="N7170">
        <v>135000</v>
      </c>
      <c r="O7170">
        <v>2949253</v>
      </c>
      <c r="P7170" t="s">
        <v>5</v>
      </c>
      <c r="Q7170" t="s">
        <v>14</v>
      </c>
      <c r="R7170" t="s">
        <v>169</v>
      </c>
      <c r="S7170" t="s">
        <v>170</v>
      </c>
      <c r="T7170">
        <v>1902743.8709677418</v>
      </c>
      <c r="U7170">
        <v>1100483</v>
      </c>
      <c r="V7170">
        <v>-802260.87096774182</v>
      </c>
      <c r="W7170">
        <v>-0.42163366452454232</v>
      </c>
      <c r="X7170" t="s">
        <v>268</v>
      </c>
    </row>
    <row r="7171" spans="1:24" x14ac:dyDescent="0.35">
      <c r="A7171">
        <v>3301012104</v>
      </c>
      <c r="B7171" t="s">
        <v>168</v>
      </c>
      <c r="C7171" t="s">
        <v>168</v>
      </c>
      <c r="D7171">
        <v>0</v>
      </c>
      <c r="E7171">
        <v>0</v>
      </c>
      <c r="F7171">
        <v>61</v>
      </c>
      <c r="G7171">
        <v>2441782</v>
      </c>
      <c r="H7171">
        <v>37</v>
      </c>
      <c r="I7171">
        <v>1020000</v>
      </c>
      <c r="J7171">
        <v>0</v>
      </c>
      <c r="K7171">
        <v>0</v>
      </c>
      <c r="L7171">
        <v>30</v>
      </c>
      <c r="M7171">
        <v>1402000</v>
      </c>
      <c r="N7171">
        <v>30000</v>
      </c>
      <c r="O7171">
        <v>4893782</v>
      </c>
      <c r="P7171" t="s">
        <v>5</v>
      </c>
      <c r="Q7171" t="s">
        <v>15</v>
      </c>
      <c r="R7171" t="s">
        <v>169</v>
      </c>
      <c r="S7171" t="s">
        <v>170</v>
      </c>
      <c r="T7171">
        <v>3157278.7096774196</v>
      </c>
      <c r="U7171">
        <v>2253553</v>
      </c>
      <c r="V7171">
        <v>-903725.70967741963</v>
      </c>
      <c r="W7171">
        <v>-0.2862356455600189</v>
      </c>
      <c r="X7171" t="s">
        <v>254</v>
      </c>
    </row>
    <row r="7172" spans="1:24" x14ac:dyDescent="0.35">
      <c r="A7172">
        <v>3300017351</v>
      </c>
      <c r="B7172" t="s">
        <v>168</v>
      </c>
      <c r="C7172" t="s">
        <v>168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892500</v>
      </c>
      <c r="O7172">
        <v>892500</v>
      </c>
      <c r="P7172" t="s">
        <v>5</v>
      </c>
      <c r="Q7172" t="s">
        <v>6</v>
      </c>
      <c r="R7172" t="s">
        <v>169</v>
      </c>
      <c r="S7172" t="s">
        <v>170</v>
      </c>
      <c r="T7172">
        <v>575806.45161290327</v>
      </c>
      <c r="U7172">
        <v>922500</v>
      </c>
      <c r="V7172">
        <v>346693.54838709673</v>
      </c>
      <c r="W7172">
        <v>0.60210084033613431</v>
      </c>
      <c r="X7172" t="s">
        <v>373</v>
      </c>
    </row>
    <row r="7173" spans="1:24" x14ac:dyDescent="0.35">
      <c r="A7173">
        <v>3300012446</v>
      </c>
      <c r="B7173" t="s">
        <v>168</v>
      </c>
      <c r="C7173" t="s">
        <v>168</v>
      </c>
      <c r="D7173">
        <v>0</v>
      </c>
      <c r="E7173">
        <v>0</v>
      </c>
      <c r="F7173">
        <v>2</v>
      </c>
      <c r="G7173">
        <v>49399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330000</v>
      </c>
      <c r="O7173">
        <v>379399</v>
      </c>
      <c r="P7173" t="s">
        <v>5</v>
      </c>
      <c r="Q7173" t="s">
        <v>12</v>
      </c>
      <c r="R7173" t="s">
        <v>169</v>
      </c>
      <c r="S7173" t="s">
        <v>170</v>
      </c>
      <c r="T7173">
        <v>244773.54838709679</v>
      </c>
      <c r="U7173">
        <v>515000</v>
      </c>
      <c r="V7173">
        <v>270226.45161290321</v>
      </c>
      <c r="W7173">
        <v>1.1039855139312436</v>
      </c>
      <c r="X7173" t="s">
        <v>257</v>
      </c>
    </row>
    <row r="7174" spans="1:24" x14ac:dyDescent="0.35">
      <c r="A7174">
        <v>3300002798</v>
      </c>
      <c r="B7174" t="s">
        <v>168</v>
      </c>
      <c r="C7174" t="s">
        <v>168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150000</v>
      </c>
      <c r="O7174">
        <v>150000</v>
      </c>
      <c r="P7174" t="s">
        <v>5</v>
      </c>
      <c r="Q7174" t="s">
        <v>15</v>
      </c>
      <c r="R7174" t="s">
        <v>169</v>
      </c>
      <c r="S7174" t="s">
        <v>170</v>
      </c>
      <c r="T7174">
        <v>96774.193548387106</v>
      </c>
      <c r="U7174">
        <v>0</v>
      </c>
      <c r="V7174">
        <v>-96774.193548387106</v>
      </c>
      <c r="W7174">
        <v>0</v>
      </c>
      <c r="X7174" t="s">
        <v>329</v>
      </c>
    </row>
    <row r="7175" spans="1:24" x14ac:dyDescent="0.35">
      <c r="A7175">
        <v>3301036107</v>
      </c>
      <c r="B7175" t="s">
        <v>168</v>
      </c>
      <c r="C7175" t="s">
        <v>168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330000</v>
      </c>
      <c r="O7175">
        <v>330000</v>
      </c>
      <c r="P7175" t="s">
        <v>5</v>
      </c>
      <c r="Q7175" t="s">
        <v>12</v>
      </c>
      <c r="R7175" t="s">
        <v>169</v>
      </c>
      <c r="S7175" t="s">
        <v>170</v>
      </c>
      <c r="T7175">
        <v>212903.22580645164</v>
      </c>
      <c r="U7175">
        <v>505000</v>
      </c>
      <c r="V7175">
        <v>292096.77419354836</v>
      </c>
      <c r="W7175">
        <v>1.3719696969696966</v>
      </c>
      <c r="X7175" t="s">
        <v>320</v>
      </c>
    </row>
    <row r="7176" spans="1:24" x14ac:dyDescent="0.35">
      <c r="A7176">
        <v>3301013169</v>
      </c>
      <c r="B7176" t="s">
        <v>168</v>
      </c>
      <c r="C7176" t="s">
        <v>168</v>
      </c>
      <c r="D7176">
        <v>0</v>
      </c>
      <c r="E7176">
        <v>0</v>
      </c>
      <c r="F7176">
        <v>121</v>
      </c>
      <c r="G7176">
        <v>5176585</v>
      </c>
      <c r="H7176">
        <v>100</v>
      </c>
      <c r="I7176">
        <v>3852000</v>
      </c>
      <c r="J7176">
        <v>0</v>
      </c>
      <c r="K7176">
        <v>0</v>
      </c>
      <c r="L7176">
        <v>43</v>
      </c>
      <c r="M7176">
        <v>3083200</v>
      </c>
      <c r="N7176">
        <v>90000</v>
      </c>
      <c r="O7176">
        <v>12201785</v>
      </c>
      <c r="P7176" t="s">
        <v>5</v>
      </c>
      <c r="Q7176" t="s">
        <v>14</v>
      </c>
      <c r="R7176" t="s">
        <v>207</v>
      </c>
      <c r="S7176" t="s">
        <v>170</v>
      </c>
      <c r="T7176">
        <v>7872119.3548387093</v>
      </c>
      <c r="U7176">
        <v>6886292</v>
      </c>
      <c r="V7176">
        <v>-985827.35483870935</v>
      </c>
      <c r="W7176">
        <v>-0.12523023475663597</v>
      </c>
      <c r="X7176" t="s">
        <v>327</v>
      </c>
    </row>
    <row r="7177" spans="1:24" x14ac:dyDescent="0.35">
      <c r="A7177">
        <v>3301061188</v>
      </c>
      <c r="B7177" t="s">
        <v>168</v>
      </c>
      <c r="C7177" t="s">
        <v>168</v>
      </c>
      <c r="D7177">
        <v>0</v>
      </c>
      <c r="E7177">
        <v>0</v>
      </c>
      <c r="F7177">
        <v>2</v>
      </c>
      <c r="G7177">
        <v>42398</v>
      </c>
      <c r="H7177">
        <v>3</v>
      </c>
      <c r="I7177">
        <v>30000</v>
      </c>
      <c r="J7177">
        <v>0</v>
      </c>
      <c r="K7177">
        <v>0</v>
      </c>
      <c r="L7177">
        <v>2</v>
      </c>
      <c r="M7177">
        <v>154800</v>
      </c>
      <c r="N7177">
        <v>150000</v>
      </c>
      <c r="O7177">
        <v>377198</v>
      </c>
      <c r="P7177" t="s">
        <v>5</v>
      </c>
      <c r="Q7177" t="s">
        <v>13</v>
      </c>
      <c r="R7177" t="s">
        <v>169</v>
      </c>
      <c r="S7177" t="s">
        <v>170</v>
      </c>
      <c r="T7177">
        <v>243353.54838709679</v>
      </c>
      <c r="U7177">
        <v>30000</v>
      </c>
      <c r="V7177">
        <v>-213353.54838709679</v>
      </c>
      <c r="W7177">
        <v>-0.8767225701090674</v>
      </c>
      <c r="X7177" t="s">
        <v>414</v>
      </c>
    </row>
    <row r="7178" spans="1:24" x14ac:dyDescent="0.35">
      <c r="A7178">
        <v>3301070094</v>
      </c>
      <c r="B7178" t="s">
        <v>168</v>
      </c>
      <c r="C7178" t="s">
        <v>168</v>
      </c>
      <c r="D7178">
        <v>0</v>
      </c>
      <c r="E7178">
        <v>0</v>
      </c>
      <c r="F7178">
        <v>156</v>
      </c>
      <c r="G7178">
        <v>5051317</v>
      </c>
      <c r="H7178">
        <v>15</v>
      </c>
      <c r="I7178">
        <v>596000</v>
      </c>
      <c r="J7178">
        <v>0</v>
      </c>
      <c r="K7178">
        <v>0</v>
      </c>
      <c r="L7178">
        <v>1</v>
      </c>
      <c r="M7178">
        <v>307150</v>
      </c>
      <c r="N7178">
        <v>180000</v>
      </c>
      <c r="O7178">
        <v>6134467</v>
      </c>
      <c r="P7178" t="s">
        <v>5</v>
      </c>
      <c r="Q7178" t="s">
        <v>14</v>
      </c>
      <c r="R7178" t="s">
        <v>169</v>
      </c>
      <c r="S7178" t="s">
        <v>170</v>
      </c>
      <c r="T7178">
        <v>3957720.6451612902</v>
      </c>
      <c r="U7178">
        <v>4557526</v>
      </c>
      <c r="V7178">
        <v>599805.35483870981</v>
      </c>
      <c r="W7178">
        <v>0.15155323192707693</v>
      </c>
      <c r="X7178" t="s">
        <v>333</v>
      </c>
    </row>
    <row r="7179" spans="1:24" x14ac:dyDescent="0.35">
      <c r="A7179">
        <v>3300015585</v>
      </c>
      <c r="B7179" t="s">
        <v>168</v>
      </c>
      <c r="C7179" t="s">
        <v>168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754100</v>
      </c>
      <c r="O7179">
        <v>754100</v>
      </c>
      <c r="P7179" t="s">
        <v>5</v>
      </c>
      <c r="Q7179" t="s">
        <v>7</v>
      </c>
      <c r="R7179" t="s">
        <v>169</v>
      </c>
      <c r="S7179" t="s">
        <v>170</v>
      </c>
      <c r="T7179">
        <v>486516.12903225806</v>
      </c>
      <c r="U7179">
        <v>849500</v>
      </c>
      <c r="V7179">
        <v>362983.87096774194</v>
      </c>
      <c r="W7179">
        <v>0.74608805198249573</v>
      </c>
      <c r="X7179" t="s">
        <v>196</v>
      </c>
    </row>
    <row r="7180" spans="1:24" x14ac:dyDescent="0.35">
      <c r="A7180">
        <v>3301075898</v>
      </c>
      <c r="B7180" t="s">
        <v>168</v>
      </c>
      <c r="C7180" t="s">
        <v>168</v>
      </c>
      <c r="D7180">
        <v>0</v>
      </c>
      <c r="E7180">
        <v>0</v>
      </c>
      <c r="F7180">
        <v>26</v>
      </c>
      <c r="G7180">
        <v>964974</v>
      </c>
      <c r="H7180">
        <v>16</v>
      </c>
      <c r="I7180">
        <v>450000</v>
      </c>
      <c r="J7180">
        <v>0</v>
      </c>
      <c r="K7180">
        <v>0</v>
      </c>
      <c r="L7180">
        <v>6</v>
      </c>
      <c r="M7180">
        <v>254400</v>
      </c>
      <c r="N7180">
        <v>165000</v>
      </c>
      <c r="O7180">
        <v>1834374</v>
      </c>
      <c r="P7180" t="s">
        <v>5</v>
      </c>
      <c r="Q7180" t="s">
        <v>14</v>
      </c>
      <c r="R7180" t="s">
        <v>169</v>
      </c>
      <c r="S7180" t="s">
        <v>170</v>
      </c>
      <c r="T7180">
        <v>1183467.0967741935</v>
      </c>
      <c r="U7180">
        <v>1388914</v>
      </c>
      <c r="V7180">
        <v>205446.90322580654</v>
      </c>
      <c r="W7180">
        <v>0.17359747794070346</v>
      </c>
      <c r="X7180" t="s">
        <v>324</v>
      </c>
    </row>
    <row r="7181" spans="1:24" x14ac:dyDescent="0.35">
      <c r="A7181">
        <v>3300016978</v>
      </c>
      <c r="B7181" t="s">
        <v>168</v>
      </c>
      <c r="C7181" t="s">
        <v>168</v>
      </c>
      <c r="D7181">
        <v>0</v>
      </c>
      <c r="E7181">
        <v>0</v>
      </c>
      <c r="F7181">
        <v>75</v>
      </c>
      <c r="G7181">
        <v>3094427</v>
      </c>
      <c r="H7181">
        <v>11</v>
      </c>
      <c r="I7181">
        <v>650000</v>
      </c>
      <c r="J7181">
        <v>0</v>
      </c>
      <c r="K7181">
        <v>0</v>
      </c>
      <c r="L7181">
        <v>0</v>
      </c>
      <c r="M7181">
        <v>0</v>
      </c>
      <c r="N7181">
        <v>832500</v>
      </c>
      <c r="O7181">
        <v>4576927</v>
      </c>
      <c r="P7181" t="s">
        <v>5</v>
      </c>
      <c r="Q7181" t="s">
        <v>6</v>
      </c>
      <c r="R7181" t="s">
        <v>169</v>
      </c>
      <c r="S7181" t="s">
        <v>170</v>
      </c>
      <c r="T7181">
        <v>2952856.1290322579</v>
      </c>
      <c r="U7181">
        <v>2308604</v>
      </c>
      <c r="V7181">
        <v>-644252.12903225794</v>
      </c>
      <c r="W7181">
        <v>-0.21817931551016656</v>
      </c>
      <c r="X7181" t="s">
        <v>261</v>
      </c>
    </row>
    <row r="7182" spans="1:24" x14ac:dyDescent="0.35">
      <c r="A7182">
        <v>3301013904</v>
      </c>
      <c r="B7182" t="s">
        <v>168</v>
      </c>
      <c r="C7182" t="s">
        <v>168</v>
      </c>
      <c r="D7182">
        <v>0</v>
      </c>
      <c r="E7182">
        <v>0</v>
      </c>
      <c r="F7182">
        <v>177</v>
      </c>
      <c r="G7182">
        <v>8201755</v>
      </c>
      <c r="H7182">
        <v>29</v>
      </c>
      <c r="I7182">
        <v>1160000</v>
      </c>
      <c r="J7182">
        <v>0</v>
      </c>
      <c r="K7182">
        <v>0</v>
      </c>
      <c r="L7182">
        <v>1</v>
      </c>
      <c r="M7182">
        <v>61072</v>
      </c>
      <c r="N7182">
        <v>1680000</v>
      </c>
      <c r="O7182">
        <v>11102827</v>
      </c>
      <c r="P7182" t="s">
        <v>5</v>
      </c>
      <c r="Q7182" t="s">
        <v>12</v>
      </c>
      <c r="R7182" t="s">
        <v>169</v>
      </c>
      <c r="S7182" t="s">
        <v>170</v>
      </c>
      <c r="T7182">
        <v>7163114.1935483869</v>
      </c>
      <c r="U7182">
        <v>7441096</v>
      </c>
      <c r="V7182">
        <v>277981.80645161308</v>
      </c>
      <c r="W7182">
        <v>3.880739562995994E-2</v>
      </c>
      <c r="X7182" t="s">
        <v>381</v>
      </c>
    </row>
    <row r="7183" spans="1:24" x14ac:dyDescent="0.35">
      <c r="A7183">
        <v>6001146024</v>
      </c>
      <c r="B7183" t="s">
        <v>168</v>
      </c>
      <c r="C7183" t="s">
        <v>168</v>
      </c>
      <c r="D7183">
        <v>0</v>
      </c>
      <c r="E7183">
        <v>0</v>
      </c>
      <c r="F7183">
        <v>13</v>
      </c>
      <c r="G7183">
        <v>583487</v>
      </c>
      <c r="H7183">
        <v>21</v>
      </c>
      <c r="I7183">
        <v>815000</v>
      </c>
      <c r="J7183">
        <v>0</v>
      </c>
      <c r="K7183">
        <v>0</v>
      </c>
      <c r="L7183">
        <v>7</v>
      </c>
      <c r="M7183">
        <v>497200</v>
      </c>
      <c r="N7183">
        <v>165000</v>
      </c>
      <c r="O7183">
        <v>2060687</v>
      </c>
      <c r="P7183" t="s">
        <v>5</v>
      </c>
      <c r="Q7183" t="s">
        <v>10</v>
      </c>
      <c r="R7183" t="s">
        <v>169</v>
      </c>
      <c r="S7183" t="s">
        <v>170</v>
      </c>
      <c r="T7183">
        <v>1329475.4838709678</v>
      </c>
      <c r="U7183">
        <v>1147284</v>
      </c>
      <c r="V7183">
        <v>-182191.48387096776</v>
      </c>
      <c r="W7183">
        <v>-0.13704012302693225</v>
      </c>
      <c r="X7183" t="s">
        <v>198</v>
      </c>
    </row>
    <row r="7184" spans="1:24" x14ac:dyDescent="0.35">
      <c r="A7184">
        <v>3300015238</v>
      </c>
      <c r="B7184" t="s">
        <v>168</v>
      </c>
      <c r="C7184" t="s">
        <v>168</v>
      </c>
      <c r="D7184">
        <v>0</v>
      </c>
      <c r="E7184">
        <v>0</v>
      </c>
      <c r="F7184">
        <v>71</v>
      </c>
      <c r="G7184">
        <v>2083282</v>
      </c>
      <c r="H7184">
        <v>1</v>
      </c>
      <c r="I7184">
        <v>20000</v>
      </c>
      <c r="J7184">
        <v>0</v>
      </c>
      <c r="K7184">
        <v>0</v>
      </c>
      <c r="L7184">
        <v>1</v>
      </c>
      <c r="M7184">
        <v>22400</v>
      </c>
      <c r="N7184">
        <v>745700</v>
      </c>
      <c r="O7184">
        <v>2871382</v>
      </c>
      <c r="P7184" t="s">
        <v>5</v>
      </c>
      <c r="Q7184" t="s">
        <v>7</v>
      </c>
      <c r="R7184" t="s">
        <v>169</v>
      </c>
      <c r="S7184" t="s">
        <v>170</v>
      </c>
      <c r="T7184">
        <v>1852504.5161290322</v>
      </c>
      <c r="U7184">
        <v>2069865</v>
      </c>
      <c r="V7184">
        <v>217360.48387096776</v>
      </c>
      <c r="W7184">
        <v>0.11733330849047596</v>
      </c>
      <c r="X7184" t="s">
        <v>176</v>
      </c>
    </row>
    <row r="7185" spans="1:24" x14ac:dyDescent="0.35">
      <c r="A7185">
        <v>3300006132</v>
      </c>
      <c r="B7185" t="s">
        <v>168</v>
      </c>
      <c r="C7185" t="s">
        <v>168</v>
      </c>
      <c r="D7185">
        <v>0</v>
      </c>
      <c r="E7185">
        <v>0</v>
      </c>
      <c r="F7185">
        <v>8</v>
      </c>
      <c r="G7185">
        <v>474991</v>
      </c>
      <c r="H7185">
        <v>39</v>
      </c>
      <c r="I7185">
        <v>1125000</v>
      </c>
      <c r="J7185">
        <v>0</v>
      </c>
      <c r="K7185">
        <v>0</v>
      </c>
      <c r="L7185">
        <v>5</v>
      </c>
      <c r="M7185">
        <v>272000</v>
      </c>
      <c r="N7185">
        <v>150000</v>
      </c>
      <c r="O7185">
        <v>2021991</v>
      </c>
      <c r="P7185" t="s">
        <v>5</v>
      </c>
      <c r="Q7185" t="s">
        <v>10</v>
      </c>
      <c r="R7185" t="s">
        <v>169</v>
      </c>
      <c r="S7185" t="s">
        <v>170</v>
      </c>
      <c r="T7185">
        <v>1304510.3225806451</v>
      </c>
      <c r="U7185">
        <v>1525796</v>
      </c>
      <c r="V7185">
        <v>221285.67741935491</v>
      </c>
      <c r="W7185">
        <v>0.16963121992135477</v>
      </c>
      <c r="X7185" t="s">
        <v>337</v>
      </c>
    </row>
    <row r="7186" spans="1:24" x14ac:dyDescent="0.35">
      <c r="A7186">
        <v>3301021774</v>
      </c>
      <c r="B7186" t="s">
        <v>168</v>
      </c>
      <c r="C7186" t="s">
        <v>168</v>
      </c>
      <c r="D7186">
        <v>0</v>
      </c>
      <c r="E7186">
        <v>0</v>
      </c>
      <c r="F7186">
        <v>130</v>
      </c>
      <c r="G7186">
        <v>3778425</v>
      </c>
      <c r="H7186">
        <v>109</v>
      </c>
      <c r="I7186">
        <v>2827000</v>
      </c>
      <c r="J7186">
        <v>0</v>
      </c>
      <c r="K7186">
        <v>0</v>
      </c>
      <c r="L7186">
        <v>70</v>
      </c>
      <c r="M7186">
        <v>2698000</v>
      </c>
      <c r="N7186">
        <v>44000</v>
      </c>
      <c r="O7186">
        <v>9347425</v>
      </c>
      <c r="P7186" t="s">
        <v>5</v>
      </c>
      <c r="Q7186" t="s">
        <v>9</v>
      </c>
      <c r="R7186" t="s">
        <v>169</v>
      </c>
      <c r="S7186" t="s">
        <v>170</v>
      </c>
      <c r="T7186">
        <v>6030596.7741935477</v>
      </c>
      <c r="U7186">
        <v>5727177</v>
      </c>
      <c r="V7186">
        <v>-303419.77419354767</v>
      </c>
      <c r="W7186">
        <v>-5.0313391121084017E-2</v>
      </c>
      <c r="X7186" t="s">
        <v>243</v>
      </c>
    </row>
    <row r="7187" spans="1:24" x14ac:dyDescent="0.35">
      <c r="A7187">
        <v>3300002873</v>
      </c>
      <c r="B7187" t="s">
        <v>168</v>
      </c>
      <c r="C7187" t="s">
        <v>168</v>
      </c>
      <c r="D7187">
        <v>0</v>
      </c>
      <c r="E7187">
        <v>0</v>
      </c>
      <c r="F7187">
        <v>286</v>
      </c>
      <c r="G7187">
        <v>12789595</v>
      </c>
      <c r="H7187">
        <v>176</v>
      </c>
      <c r="I7187">
        <v>8430000</v>
      </c>
      <c r="J7187">
        <v>0</v>
      </c>
      <c r="K7187">
        <v>0</v>
      </c>
      <c r="L7187">
        <v>28</v>
      </c>
      <c r="M7187">
        <v>2507200</v>
      </c>
      <c r="N7187">
        <v>30000</v>
      </c>
      <c r="O7187">
        <v>23756795</v>
      </c>
      <c r="P7187" t="s">
        <v>5</v>
      </c>
      <c r="Q7187" t="s">
        <v>15</v>
      </c>
      <c r="R7187" t="s">
        <v>169</v>
      </c>
      <c r="S7187" t="s">
        <v>170</v>
      </c>
      <c r="T7187">
        <v>15326964.516129032</v>
      </c>
      <c r="U7187">
        <v>16990602</v>
      </c>
      <c r="V7187">
        <v>1663637.4838709682</v>
      </c>
      <c r="W7187">
        <v>0.10854318101410576</v>
      </c>
      <c r="X7187" t="s">
        <v>214</v>
      </c>
    </row>
    <row r="7188" spans="1:24" x14ac:dyDescent="0.35">
      <c r="A7188">
        <v>3301030770</v>
      </c>
      <c r="B7188" t="s">
        <v>168</v>
      </c>
      <c r="C7188" t="s">
        <v>168</v>
      </c>
      <c r="D7188">
        <v>0</v>
      </c>
      <c r="E7188">
        <v>0</v>
      </c>
      <c r="F7188">
        <v>73</v>
      </c>
      <c r="G7188">
        <v>2062343</v>
      </c>
      <c r="H7188">
        <v>8</v>
      </c>
      <c r="I7188">
        <v>212000</v>
      </c>
      <c r="J7188">
        <v>0</v>
      </c>
      <c r="K7188">
        <v>0</v>
      </c>
      <c r="L7188">
        <v>0</v>
      </c>
      <c r="M7188">
        <v>0</v>
      </c>
      <c r="N7188">
        <v>171000</v>
      </c>
      <c r="O7188">
        <v>2445343</v>
      </c>
      <c r="P7188" t="s">
        <v>5</v>
      </c>
      <c r="Q7188" t="s">
        <v>13</v>
      </c>
      <c r="R7188" t="s">
        <v>169</v>
      </c>
      <c r="S7188" t="s">
        <v>170</v>
      </c>
      <c r="T7188">
        <v>1577640.6451612902</v>
      </c>
      <c r="U7188">
        <v>2024423</v>
      </c>
      <c r="V7188">
        <v>446782.35483870981</v>
      </c>
      <c r="W7188">
        <v>0.28319652907588022</v>
      </c>
      <c r="X7188" t="s">
        <v>387</v>
      </c>
    </row>
    <row r="7189" spans="1:24" x14ac:dyDescent="0.35">
      <c r="A7189">
        <v>3301031538</v>
      </c>
      <c r="B7189" t="s">
        <v>168</v>
      </c>
      <c r="C7189" t="s">
        <v>168</v>
      </c>
      <c r="D7189">
        <v>0</v>
      </c>
      <c r="E7189">
        <v>0</v>
      </c>
      <c r="F7189">
        <v>225</v>
      </c>
      <c r="G7189">
        <v>9883117</v>
      </c>
      <c r="H7189">
        <v>113</v>
      </c>
      <c r="I7189">
        <v>4382000</v>
      </c>
      <c r="J7189">
        <v>0</v>
      </c>
      <c r="K7189">
        <v>0</v>
      </c>
      <c r="L7189">
        <v>69</v>
      </c>
      <c r="M7189">
        <v>3875550</v>
      </c>
      <c r="N7189">
        <v>410000</v>
      </c>
      <c r="O7189">
        <v>18550667</v>
      </c>
      <c r="P7189" t="s">
        <v>5</v>
      </c>
      <c r="Q7189" t="s">
        <v>15</v>
      </c>
      <c r="R7189" t="s">
        <v>169</v>
      </c>
      <c r="S7189" t="s">
        <v>170</v>
      </c>
      <c r="T7189">
        <v>11968172.258064516</v>
      </c>
      <c r="U7189">
        <v>14043488</v>
      </c>
      <c r="V7189">
        <v>2075315.7419354841</v>
      </c>
      <c r="W7189">
        <v>0.17340289704947009</v>
      </c>
      <c r="X7189" t="s">
        <v>329</v>
      </c>
    </row>
    <row r="7190" spans="1:24" x14ac:dyDescent="0.35">
      <c r="A7190">
        <v>3300014405</v>
      </c>
      <c r="B7190" t="s">
        <v>168</v>
      </c>
      <c r="C7190" t="s">
        <v>168</v>
      </c>
      <c r="D7190">
        <v>0</v>
      </c>
      <c r="E7190">
        <v>0</v>
      </c>
      <c r="F7190">
        <v>64</v>
      </c>
      <c r="G7190">
        <v>2164457</v>
      </c>
      <c r="H7190">
        <v>0</v>
      </c>
      <c r="I7190">
        <v>0</v>
      </c>
      <c r="J7190">
        <v>0</v>
      </c>
      <c r="K7190">
        <v>0</v>
      </c>
      <c r="L7190">
        <v>1</v>
      </c>
      <c r="M7190">
        <v>20000</v>
      </c>
      <c r="N7190">
        <v>1455700</v>
      </c>
      <c r="O7190">
        <v>3640157</v>
      </c>
      <c r="P7190" t="s">
        <v>5</v>
      </c>
      <c r="Q7190" t="s">
        <v>7</v>
      </c>
      <c r="R7190" t="s">
        <v>169</v>
      </c>
      <c r="S7190" t="s">
        <v>170</v>
      </c>
      <c r="T7190">
        <v>2348488.3870967743</v>
      </c>
      <c r="U7190">
        <v>2007975</v>
      </c>
      <c r="V7190">
        <v>-340513.3870967743</v>
      </c>
      <c r="W7190">
        <v>-0.14499257861680148</v>
      </c>
      <c r="X7190" t="s">
        <v>289</v>
      </c>
    </row>
    <row r="7191" spans="1:24" x14ac:dyDescent="0.35">
      <c r="A7191">
        <v>3301067729</v>
      </c>
      <c r="B7191" t="s">
        <v>168</v>
      </c>
      <c r="C7191" t="s">
        <v>168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60000</v>
      </c>
      <c r="O7191">
        <v>60000</v>
      </c>
      <c r="P7191" t="s">
        <v>5</v>
      </c>
      <c r="Q7191" t="s">
        <v>13</v>
      </c>
      <c r="R7191" t="s">
        <v>169</v>
      </c>
      <c r="S7191" t="s">
        <v>170</v>
      </c>
      <c r="T7191">
        <v>38709.677419354841</v>
      </c>
      <c r="U7191">
        <v>0</v>
      </c>
      <c r="V7191">
        <v>-38709.677419354841</v>
      </c>
      <c r="W7191">
        <v>0</v>
      </c>
      <c r="X7191" t="s">
        <v>375</v>
      </c>
    </row>
    <row r="7192" spans="1:24" x14ac:dyDescent="0.35">
      <c r="A7192">
        <v>3301016847</v>
      </c>
      <c r="B7192" t="s">
        <v>168</v>
      </c>
      <c r="C7192" t="s">
        <v>168</v>
      </c>
      <c r="D7192">
        <v>0</v>
      </c>
      <c r="E7192">
        <v>0</v>
      </c>
      <c r="F7192">
        <v>151</v>
      </c>
      <c r="G7192">
        <v>6869446</v>
      </c>
      <c r="H7192">
        <v>11</v>
      </c>
      <c r="I7192">
        <v>510000</v>
      </c>
      <c r="J7192">
        <v>0</v>
      </c>
      <c r="K7192">
        <v>0</v>
      </c>
      <c r="L7192">
        <v>5</v>
      </c>
      <c r="M7192">
        <v>356850</v>
      </c>
      <c r="N7192">
        <v>150000</v>
      </c>
      <c r="O7192">
        <v>7886296</v>
      </c>
      <c r="P7192" t="s">
        <v>5</v>
      </c>
      <c r="Q7192" t="s">
        <v>14</v>
      </c>
      <c r="R7192" t="s">
        <v>169</v>
      </c>
      <c r="S7192" t="s">
        <v>170</v>
      </c>
      <c r="T7192">
        <v>5087932.9032258065</v>
      </c>
      <c r="U7192">
        <v>5590746</v>
      </c>
      <c r="V7192">
        <v>502813.09677419346</v>
      </c>
      <c r="W7192">
        <v>9.8824631994538281E-2</v>
      </c>
      <c r="X7192" t="s">
        <v>409</v>
      </c>
    </row>
    <row r="7193" spans="1:24" x14ac:dyDescent="0.35">
      <c r="A7193">
        <v>3301073101</v>
      </c>
      <c r="B7193" t="s">
        <v>168</v>
      </c>
      <c r="C7193" t="s">
        <v>168</v>
      </c>
      <c r="D7193">
        <v>0</v>
      </c>
      <c r="E7193">
        <v>0</v>
      </c>
      <c r="F7193">
        <v>18</v>
      </c>
      <c r="G7193">
        <v>891065</v>
      </c>
      <c r="H7193">
        <v>2</v>
      </c>
      <c r="I7193">
        <v>35000</v>
      </c>
      <c r="J7193">
        <v>0</v>
      </c>
      <c r="K7193">
        <v>0</v>
      </c>
      <c r="L7193">
        <v>0</v>
      </c>
      <c r="M7193">
        <v>0</v>
      </c>
      <c r="N7193">
        <v>330000</v>
      </c>
      <c r="O7193">
        <v>1256065</v>
      </c>
      <c r="P7193" t="s">
        <v>5</v>
      </c>
      <c r="Q7193" t="s">
        <v>12</v>
      </c>
      <c r="R7193" t="s">
        <v>169</v>
      </c>
      <c r="S7193" t="s">
        <v>170</v>
      </c>
      <c r="T7193">
        <v>810364.51612903224</v>
      </c>
      <c r="U7193">
        <v>1272645</v>
      </c>
      <c r="V7193">
        <v>462280.48387096776</v>
      </c>
      <c r="W7193">
        <v>0.57045992842727089</v>
      </c>
      <c r="X7193" t="s">
        <v>271</v>
      </c>
    </row>
    <row r="7194" spans="1:24" x14ac:dyDescent="0.35">
      <c r="A7194">
        <v>3301002005</v>
      </c>
      <c r="B7194" t="s">
        <v>168</v>
      </c>
      <c r="C7194" t="s">
        <v>168</v>
      </c>
      <c r="D7194">
        <v>0</v>
      </c>
      <c r="E7194">
        <v>0</v>
      </c>
      <c r="F7194">
        <v>11</v>
      </c>
      <c r="G7194">
        <v>889008</v>
      </c>
      <c r="H7194">
        <v>3</v>
      </c>
      <c r="I7194">
        <v>120000</v>
      </c>
      <c r="J7194">
        <v>0</v>
      </c>
      <c r="K7194">
        <v>0</v>
      </c>
      <c r="L7194">
        <v>4</v>
      </c>
      <c r="M7194">
        <v>359600</v>
      </c>
      <c r="N7194">
        <v>215000</v>
      </c>
      <c r="O7194">
        <v>1583608</v>
      </c>
      <c r="P7194" t="s">
        <v>5</v>
      </c>
      <c r="Q7194" t="s">
        <v>10</v>
      </c>
      <c r="R7194" t="s">
        <v>207</v>
      </c>
      <c r="S7194" t="s">
        <v>170</v>
      </c>
      <c r="T7194">
        <v>1021682.5806451613</v>
      </c>
      <c r="U7194">
        <v>257593</v>
      </c>
      <c r="V7194">
        <v>-764089.58064516133</v>
      </c>
      <c r="W7194">
        <v>-0.74787374779617177</v>
      </c>
      <c r="X7194" t="s">
        <v>362</v>
      </c>
    </row>
    <row r="7195" spans="1:24" x14ac:dyDescent="0.35">
      <c r="A7195">
        <v>3301003958</v>
      </c>
      <c r="B7195" t="s">
        <v>168</v>
      </c>
      <c r="C7195" t="s">
        <v>168</v>
      </c>
      <c r="D7195">
        <v>0</v>
      </c>
      <c r="E7195">
        <v>0</v>
      </c>
      <c r="F7195">
        <v>18</v>
      </c>
      <c r="G7195">
        <v>535977</v>
      </c>
      <c r="H7195">
        <v>9</v>
      </c>
      <c r="I7195">
        <v>220000</v>
      </c>
      <c r="J7195">
        <v>0</v>
      </c>
      <c r="K7195">
        <v>0</v>
      </c>
      <c r="L7195">
        <v>22</v>
      </c>
      <c r="M7195">
        <v>1602800</v>
      </c>
      <c r="N7195">
        <v>135000</v>
      </c>
      <c r="O7195">
        <v>2493777</v>
      </c>
      <c r="P7195" t="s">
        <v>5</v>
      </c>
      <c r="Q7195" t="s">
        <v>14</v>
      </c>
      <c r="R7195" t="s">
        <v>169</v>
      </c>
      <c r="S7195" t="s">
        <v>170</v>
      </c>
      <c r="T7195">
        <v>1608888.3870967743</v>
      </c>
      <c r="U7195">
        <v>961088</v>
      </c>
      <c r="V7195">
        <v>-647800.3870967743</v>
      </c>
      <c r="W7195">
        <v>-0.40263848772364175</v>
      </c>
      <c r="X7195" t="s">
        <v>339</v>
      </c>
    </row>
    <row r="7196" spans="1:24" x14ac:dyDescent="0.35">
      <c r="A7196">
        <v>3300016107</v>
      </c>
      <c r="B7196" t="s">
        <v>168</v>
      </c>
      <c r="C7196" t="s">
        <v>168</v>
      </c>
      <c r="D7196">
        <v>0</v>
      </c>
      <c r="E7196">
        <v>0</v>
      </c>
      <c r="F7196">
        <v>5</v>
      </c>
      <c r="G7196">
        <v>230793</v>
      </c>
      <c r="H7196">
        <v>3</v>
      </c>
      <c r="I7196">
        <v>75000</v>
      </c>
      <c r="J7196">
        <v>0</v>
      </c>
      <c r="K7196">
        <v>0</v>
      </c>
      <c r="L7196">
        <v>1</v>
      </c>
      <c r="M7196">
        <v>52400</v>
      </c>
      <c r="N7196">
        <v>342000</v>
      </c>
      <c r="O7196">
        <v>700193</v>
      </c>
      <c r="P7196" t="s">
        <v>5</v>
      </c>
      <c r="Q7196" t="s">
        <v>8</v>
      </c>
      <c r="R7196" t="s">
        <v>169</v>
      </c>
      <c r="S7196" t="s">
        <v>170</v>
      </c>
      <c r="T7196">
        <v>451737.41935483873</v>
      </c>
      <c r="U7196">
        <v>1507892</v>
      </c>
      <c r="V7196">
        <v>1056154.5806451612</v>
      </c>
      <c r="W7196">
        <v>2.3379833845811082</v>
      </c>
      <c r="X7196" t="s">
        <v>372</v>
      </c>
    </row>
    <row r="7197" spans="1:24" x14ac:dyDescent="0.35">
      <c r="A7197">
        <v>3301059168</v>
      </c>
      <c r="B7197" t="s">
        <v>168</v>
      </c>
      <c r="C7197" t="s">
        <v>168</v>
      </c>
      <c r="D7197">
        <v>0</v>
      </c>
      <c r="E7197">
        <v>0</v>
      </c>
      <c r="F7197">
        <v>3</v>
      </c>
      <c r="G7197">
        <v>294997</v>
      </c>
      <c r="H7197">
        <v>7</v>
      </c>
      <c r="I7197">
        <v>310000</v>
      </c>
      <c r="J7197">
        <v>0</v>
      </c>
      <c r="K7197">
        <v>0</v>
      </c>
      <c r="L7197">
        <v>1</v>
      </c>
      <c r="M7197">
        <v>52400</v>
      </c>
      <c r="N7197">
        <v>30000</v>
      </c>
      <c r="O7197">
        <v>687397</v>
      </c>
      <c r="P7197" t="s">
        <v>5</v>
      </c>
      <c r="Q7197" t="s">
        <v>15</v>
      </c>
      <c r="R7197" t="s">
        <v>169</v>
      </c>
      <c r="S7197" t="s">
        <v>170</v>
      </c>
      <c r="T7197">
        <v>443481.93548387097</v>
      </c>
      <c r="U7197">
        <v>50999</v>
      </c>
      <c r="V7197">
        <v>-392482.93548387097</v>
      </c>
      <c r="W7197">
        <v>-0.88500320775330699</v>
      </c>
      <c r="X7197" t="s">
        <v>412</v>
      </c>
    </row>
    <row r="7198" spans="1:24" x14ac:dyDescent="0.35">
      <c r="A7198">
        <v>3301068454</v>
      </c>
      <c r="B7198" t="s">
        <v>168</v>
      </c>
      <c r="C7198" t="s">
        <v>168</v>
      </c>
      <c r="D7198">
        <v>0</v>
      </c>
      <c r="E7198">
        <v>0</v>
      </c>
      <c r="F7198">
        <v>2</v>
      </c>
      <c r="G7198">
        <v>46998</v>
      </c>
      <c r="H7198">
        <v>2</v>
      </c>
      <c r="I7198">
        <v>75000</v>
      </c>
      <c r="J7198">
        <v>0</v>
      </c>
      <c r="K7198">
        <v>0</v>
      </c>
      <c r="L7198">
        <v>0</v>
      </c>
      <c r="M7198">
        <v>0</v>
      </c>
      <c r="N7198">
        <v>150000</v>
      </c>
      <c r="O7198">
        <v>271998</v>
      </c>
      <c r="P7198" t="s">
        <v>5</v>
      </c>
      <c r="Q7198" t="s">
        <v>15</v>
      </c>
      <c r="R7198" t="s">
        <v>169</v>
      </c>
      <c r="S7198" t="s">
        <v>170</v>
      </c>
      <c r="T7198">
        <v>175482.58064516127</v>
      </c>
      <c r="U7198">
        <v>150000</v>
      </c>
      <c r="V7198">
        <v>-25482.580645161273</v>
      </c>
      <c r="W7198">
        <v>-0.14521430304634586</v>
      </c>
      <c r="X7198" t="s">
        <v>318</v>
      </c>
    </row>
    <row r="7199" spans="1:24" x14ac:dyDescent="0.35">
      <c r="A7199">
        <v>3301072552</v>
      </c>
      <c r="B7199" t="s">
        <v>168</v>
      </c>
      <c r="C7199" t="s">
        <v>168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330000</v>
      </c>
      <c r="O7199">
        <v>330000</v>
      </c>
      <c r="P7199" t="s">
        <v>5</v>
      </c>
      <c r="Q7199" t="s">
        <v>12</v>
      </c>
      <c r="R7199" t="s">
        <v>169</v>
      </c>
      <c r="S7199" t="s">
        <v>170</v>
      </c>
      <c r="T7199">
        <v>212903.22580645164</v>
      </c>
      <c r="U7199">
        <v>380000</v>
      </c>
      <c r="V7199">
        <v>167096.77419354836</v>
      </c>
      <c r="W7199">
        <v>0.78484848484848468</v>
      </c>
      <c r="X7199" t="s">
        <v>271</v>
      </c>
    </row>
    <row r="7200" spans="1:24" x14ac:dyDescent="0.35">
      <c r="A7200">
        <v>6001123998</v>
      </c>
      <c r="B7200" t="s">
        <v>168</v>
      </c>
      <c r="C7200" t="s">
        <v>168</v>
      </c>
      <c r="D7200">
        <v>0</v>
      </c>
      <c r="E7200">
        <v>0</v>
      </c>
      <c r="F7200">
        <v>13</v>
      </c>
      <c r="G7200">
        <v>430388</v>
      </c>
      <c r="H7200">
        <v>78</v>
      </c>
      <c r="I7200">
        <v>1835000</v>
      </c>
      <c r="J7200">
        <v>0</v>
      </c>
      <c r="K7200">
        <v>0</v>
      </c>
      <c r="L7200">
        <v>7</v>
      </c>
      <c r="M7200">
        <v>387550</v>
      </c>
      <c r="N7200">
        <v>231000</v>
      </c>
      <c r="O7200">
        <v>2883938</v>
      </c>
      <c r="P7200" t="s">
        <v>5</v>
      </c>
      <c r="Q7200" t="s">
        <v>13</v>
      </c>
      <c r="R7200" t="s">
        <v>169</v>
      </c>
      <c r="S7200" t="s">
        <v>170</v>
      </c>
      <c r="T7200">
        <v>1860605.1612903227</v>
      </c>
      <c r="U7200">
        <v>2388741</v>
      </c>
      <c r="V7200">
        <v>528135.83870967734</v>
      </c>
      <c r="W7200">
        <v>0.28385164660266615</v>
      </c>
      <c r="X7200" t="s">
        <v>282</v>
      </c>
    </row>
    <row r="7201" spans="1:24" x14ac:dyDescent="0.35">
      <c r="A7201">
        <v>3301075553</v>
      </c>
      <c r="B7201" t="s">
        <v>168</v>
      </c>
      <c r="C7201" t="s">
        <v>168</v>
      </c>
      <c r="D7201">
        <v>0</v>
      </c>
      <c r="E7201">
        <v>0</v>
      </c>
      <c r="F7201">
        <v>45</v>
      </c>
      <c r="G7201">
        <v>1671254</v>
      </c>
      <c r="H7201">
        <v>1</v>
      </c>
      <c r="I7201">
        <v>65000</v>
      </c>
      <c r="J7201">
        <v>0</v>
      </c>
      <c r="K7201">
        <v>0</v>
      </c>
      <c r="L7201">
        <v>1</v>
      </c>
      <c r="M7201">
        <v>52400</v>
      </c>
      <c r="N7201">
        <v>195000</v>
      </c>
      <c r="O7201">
        <v>1983654</v>
      </c>
      <c r="P7201" t="s">
        <v>5</v>
      </c>
      <c r="Q7201" t="s">
        <v>14</v>
      </c>
      <c r="R7201" t="s">
        <v>169</v>
      </c>
      <c r="S7201" t="s">
        <v>170</v>
      </c>
      <c r="T7201">
        <v>1279776.7741935484</v>
      </c>
      <c r="U7201">
        <v>2300654</v>
      </c>
      <c r="V7201">
        <v>1020877.2258064516</v>
      </c>
      <c r="W7201">
        <v>0.79769944758511313</v>
      </c>
      <c r="X7201" t="s">
        <v>324</v>
      </c>
    </row>
    <row r="7202" spans="1:24" x14ac:dyDescent="0.35">
      <c r="A7202">
        <v>3301057748</v>
      </c>
      <c r="B7202" t="s">
        <v>168</v>
      </c>
      <c r="C7202" t="s">
        <v>168</v>
      </c>
      <c r="D7202">
        <v>0</v>
      </c>
      <c r="E7202">
        <v>0</v>
      </c>
      <c r="F7202">
        <v>163</v>
      </c>
      <c r="G7202">
        <v>5107530</v>
      </c>
      <c r="H7202">
        <v>63</v>
      </c>
      <c r="I7202">
        <v>1995000</v>
      </c>
      <c r="J7202">
        <v>0</v>
      </c>
      <c r="K7202">
        <v>0</v>
      </c>
      <c r="L7202">
        <v>0</v>
      </c>
      <c r="M7202">
        <v>0</v>
      </c>
      <c r="N7202">
        <v>150000</v>
      </c>
      <c r="O7202">
        <v>7252530</v>
      </c>
      <c r="P7202" t="s">
        <v>5</v>
      </c>
      <c r="Q7202" t="s">
        <v>14</v>
      </c>
      <c r="R7202" t="s">
        <v>207</v>
      </c>
      <c r="S7202" t="s">
        <v>170</v>
      </c>
      <c r="T7202">
        <v>4679051.6129032262</v>
      </c>
      <c r="U7202">
        <v>5140867</v>
      </c>
      <c r="V7202">
        <v>461815.38709677383</v>
      </c>
      <c r="W7202">
        <v>9.8698502453626435E-2</v>
      </c>
      <c r="X7202" t="s">
        <v>313</v>
      </c>
    </row>
    <row r="7203" spans="1:24" x14ac:dyDescent="0.35">
      <c r="A7203">
        <v>3300003477</v>
      </c>
      <c r="B7203" t="s">
        <v>168</v>
      </c>
      <c r="C7203" t="s">
        <v>168</v>
      </c>
      <c r="D7203">
        <v>0</v>
      </c>
      <c r="E7203">
        <v>0</v>
      </c>
      <c r="F7203">
        <v>13</v>
      </c>
      <c r="G7203">
        <v>779485</v>
      </c>
      <c r="H7203">
        <v>44</v>
      </c>
      <c r="I7203">
        <v>1735000</v>
      </c>
      <c r="J7203">
        <v>0</v>
      </c>
      <c r="K7203">
        <v>0</v>
      </c>
      <c r="L7203">
        <v>14</v>
      </c>
      <c r="M7203">
        <v>983600</v>
      </c>
      <c r="N7203">
        <v>150000</v>
      </c>
      <c r="O7203">
        <v>3648085</v>
      </c>
      <c r="P7203" t="s">
        <v>5</v>
      </c>
      <c r="Q7203" t="s">
        <v>15</v>
      </c>
      <c r="R7203" t="s">
        <v>169</v>
      </c>
      <c r="S7203" t="s">
        <v>170</v>
      </c>
      <c r="T7203">
        <v>2353603.2258064514</v>
      </c>
      <c r="U7203">
        <v>1433192</v>
      </c>
      <c r="V7203">
        <v>-920411.2258064514</v>
      </c>
      <c r="W7203">
        <v>-0.39106473670432562</v>
      </c>
      <c r="X7203" t="s">
        <v>287</v>
      </c>
    </row>
    <row r="7204" spans="1:24" x14ac:dyDescent="0.35">
      <c r="A7204">
        <v>3301060186</v>
      </c>
      <c r="B7204" t="s">
        <v>168</v>
      </c>
      <c r="C7204" t="s">
        <v>168</v>
      </c>
      <c r="D7204">
        <v>0</v>
      </c>
      <c r="E7204">
        <v>0</v>
      </c>
      <c r="F7204">
        <v>273</v>
      </c>
      <c r="G7204">
        <v>12294583</v>
      </c>
      <c r="H7204">
        <v>147</v>
      </c>
      <c r="I7204">
        <v>6406000</v>
      </c>
      <c r="J7204">
        <v>0</v>
      </c>
      <c r="K7204">
        <v>0</v>
      </c>
      <c r="L7204">
        <v>61</v>
      </c>
      <c r="M7204">
        <v>4716400</v>
      </c>
      <c r="N7204">
        <v>202000</v>
      </c>
      <c r="O7204">
        <v>23618983</v>
      </c>
      <c r="P7204" t="s">
        <v>5</v>
      </c>
      <c r="Q7204" t="s">
        <v>14</v>
      </c>
      <c r="R7204" t="s">
        <v>169</v>
      </c>
      <c r="S7204" t="s">
        <v>170</v>
      </c>
      <c r="T7204">
        <v>15238053.548387095</v>
      </c>
      <c r="U7204">
        <v>12332020</v>
      </c>
      <c r="V7204">
        <v>-2906033.5483870953</v>
      </c>
      <c r="W7204">
        <v>-0.19070897337112258</v>
      </c>
      <c r="X7204" t="s">
        <v>324</v>
      </c>
    </row>
    <row r="7205" spans="1:24" x14ac:dyDescent="0.35">
      <c r="A7205">
        <v>3301020158</v>
      </c>
      <c r="B7205" t="s">
        <v>168</v>
      </c>
      <c r="C7205" t="s">
        <v>168</v>
      </c>
      <c r="D7205">
        <v>0</v>
      </c>
      <c r="E7205">
        <v>0</v>
      </c>
      <c r="F7205">
        <v>18</v>
      </c>
      <c r="G7205">
        <v>601878</v>
      </c>
      <c r="H7205">
        <v>18</v>
      </c>
      <c r="I7205">
        <v>325000</v>
      </c>
      <c r="J7205">
        <v>0</v>
      </c>
      <c r="K7205">
        <v>0</v>
      </c>
      <c r="L7205">
        <v>9</v>
      </c>
      <c r="M7205">
        <v>261600</v>
      </c>
      <c r="N7205">
        <v>150000</v>
      </c>
      <c r="O7205">
        <v>1338478</v>
      </c>
      <c r="P7205" t="s">
        <v>5</v>
      </c>
      <c r="Q7205" t="s">
        <v>13</v>
      </c>
      <c r="R7205" t="s">
        <v>169</v>
      </c>
      <c r="S7205" t="s">
        <v>170</v>
      </c>
      <c r="T7205">
        <v>863534.19354838715</v>
      </c>
      <c r="U7205">
        <v>905781</v>
      </c>
      <c r="V7205">
        <v>42246.806451612851</v>
      </c>
      <c r="W7205">
        <v>4.8923142554453625E-2</v>
      </c>
      <c r="X7205" t="s">
        <v>378</v>
      </c>
    </row>
    <row r="7206" spans="1:24" x14ac:dyDescent="0.35">
      <c r="A7206">
        <v>3301028096</v>
      </c>
      <c r="B7206" t="s">
        <v>168</v>
      </c>
      <c r="C7206" t="s">
        <v>168</v>
      </c>
      <c r="D7206">
        <v>0</v>
      </c>
      <c r="E7206">
        <v>0</v>
      </c>
      <c r="F7206">
        <v>3</v>
      </c>
      <c r="G7206">
        <v>72997</v>
      </c>
      <c r="H7206">
        <v>5</v>
      </c>
      <c r="I7206">
        <v>95000</v>
      </c>
      <c r="J7206">
        <v>0</v>
      </c>
      <c r="K7206">
        <v>0</v>
      </c>
      <c r="L7206">
        <v>1</v>
      </c>
      <c r="M7206">
        <v>22400</v>
      </c>
      <c r="N7206">
        <v>280000</v>
      </c>
      <c r="O7206">
        <v>470397</v>
      </c>
      <c r="P7206" t="s">
        <v>5</v>
      </c>
      <c r="Q7206" t="s">
        <v>9</v>
      </c>
      <c r="R7206" t="s">
        <v>169</v>
      </c>
      <c r="S7206" t="s">
        <v>170</v>
      </c>
      <c r="T7206">
        <v>303481.93548387097</v>
      </c>
      <c r="U7206">
        <v>194000</v>
      </c>
      <c r="V7206">
        <v>-109481.93548387097</v>
      </c>
      <c r="W7206">
        <v>-0.36075272588898311</v>
      </c>
      <c r="X7206" t="s">
        <v>267</v>
      </c>
    </row>
    <row r="7207" spans="1:24" x14ac:dyDescent="0.35">
      <c r="A7207">
        <v>3300017641</v>
      </c>
      <c r="B7207" t="s">
        <v>168</v>
      </c>
      <c r="C7207" t="s">
        <v>168</v>
      </c>
      <c r="D7207">
        <v>0</v>
      </c>
      <c r="E7207">
        <v>0</v>
      </c>
      <c r="F7207">
        <v>47</v>
      </c>
      <c r="G7207">
        <v>2043294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818000</v>
      </c>
      <c r="O7207">
        <v>2861294</v>
      </c>
      <c r="P7207" t="s">
        <v>5</v>
      </c>
      <c r="Q7207" t="s">
        <v>6</v>
      </c>
      <c r="R7207" t="s">
        <v>169</v>
      </c>
      <c r="S7207" t="s">
        <v>170</v>
      </c>
      <c r="T7207">
        <v>1845996.1290322582</v>
      </c>
      <c r="U7207">
        <v>2502548</v>
      </c>
      <c r="V7207">
        <v>656551.87096774182</v>
      </c>
      <c r="W7207">
        <v>0.35566264773909984</v>
      </c>
      <c r="X7207" t="s">
        <v>259</v>
      </c>
    </row>
    <row r="7208" spans="1:24" x14ac:dyDescent="0.35">
      <c r="A7208">
        <v>3301042597</v>
      </c>
      <c r="B7208" t="s">
        <v>168</v>
      </c>
      <c r="C7208" t="s">
        <v>168</v>
      </c>
      <c r="D7208">
        <v>0</v>
      </c>
      <c r="E7208">
        <v>0</v>
      </c>
      <c r="F7208">
        <v>1</v>
      </c>
      <c r="G7208">
        <v>25700</v>
      </c>
      <c r="H7208">
        <v>2</v>
      </c>
      <c r="I7208">
        <v>16000</v>
      </c>
      <c r="J7208">
        <v>0</v>
      </c>
      <c r="K7208">
        <v>0</v>
      </c>
      <c r="L7208">
        <v>0</v>
      </c>
      <c r="M7208">
        <v>0</v>
      </c>
      <c r="N7208">
        <v>330000</v>
      </c>
      <c r="O7208">
        <v>371700</v>
      </c>
      <c r="P7208" t="s">
        <v>5</v>
      </c>
      <c r="Q7208" t="s">
        <v>12</v>
      </c>
      <c r="R7208" t="s">
        <v>169</v>
      </c>
      <c r="S7208" t="s">
        <v>170</v>
      </c>
      <c r="T7208">
        <v>239806.45161290321</v>
      </c>
      <c r="U7208">
        <v>313699</v>
      </c>
      <c r="V7208">
        <v>73892.548387096787</v>
      </c>
      <c r="W7208">
        <v>0.30813411353241871</v>
      </c>
      <c r="X7208" t="s">
        <v>248</v>
      </c>
    </row>
    <row r="7209" spans="1:24" x14ac:dyDescent="0.35">
      <c r="A7209">
        <v>3300017352</v>
      </c>
      <c r="B7209" t="s">
        <v>168</v>
      </c>
      <c r="C7209" t="s">
        <v>168</v>
      </c>
      <c r="D7209">
        <v>0</v>
      </c>
      <c r="E7209">
        <v>0</v>
      </c>
      <c r="F7209">
        <v>3</v>
      </c>
      <c r="G7209">
        <v>106291</v>
      </c>
      <c r="H7209">
        <v>0</v>
      </c>
      <c r="I7209">
        <v>0</v>
      </c>
      <c r="J7209">
        <v>0</v>
      </c>
      <c r="K7209">
        <v>0</v>
      </c>
      <c r="L7209">
        <v>28</v>
      </c>
      <c r="M7209">
        <v>1147200</v>
      </c>
      <c r="N7209">
        <v>2145000</v>
      </c>
      <c r="O7209">
        <v>3398491</v>
      </c>
      <c r="P7209" t="s">
        <v>5</v>
      </c>
      <c r="Q7209" t="s">
        <v>6</v>
      </c>
      <c r="R7209" t="s">
        <v>181</v>
      </c>
      <c r="S7209" t="s">
        <v>170</v>
      </c>
      <c r="T7209">
        <v>2192574.8387096771</v>
      </c>
      <c r="U7209">
        <v>1719397</v>
      </c>
      <c r="V7209">
        <v>-473177.8387096771</v>
      </c>
      <c r="W7209">
        <v>-0.21580920767481793</v>
      </c>
      <c r="X7209" t="s">
        <v>295</v>
      </c>
    </row>
    <row r="7210" spans="1:24" x14ac:dyDescent="0.35">
      <c r="A7210">
        <v>3301074890</v>
      </c>
      <c r="B7210" t="s">
        <v>168</v>
      </c>
      <c r="C7210" t="s">
        <v>168</v>
      </c>
      <c r="D7210">
        <v>0</v>
      </c>
      <c r="E7210">
        <v>0</v>
      </c>
      <c r="F7210">
        <v>47</v>
      </c>
      <c r="G7210">
        <v>2142344</v>
      </c>
      <c r="H7210">
        <v>5</v>
      </c>
      <c r="I7210">
        <v>265000</v>
      </c>
      <c r="J7210">
        <v>0</v>
      </c>
      <c r="K7210">
        <v>0</v>
      </c>
      <c r="L7210">
        <v>9</v>
      </c>
      <c r="M7210">
        <v>426580</v>
      </c>
      <c r="N7210">
        <v>30000</v>
      </c>
      <c r="O7210">
        <v>2863924</v>
      </c>
      <c r="P7210" t="s">
        <v>5</v>
      </c>
      <c r="Q7210" t="s">
        <v>11</v>
      </c>
      <c r="R7210" t="s">
        <v>169</v>
      </c>
      <c r="S7210" t="s">
        <v>170</v>
      </c>
      <c r="T7210">
        <v>1847692.9032258063</v>
      </c>
      <c r="U7210">
        <v>2003166</v>
      </c>
      <c r="V7210">
        <v>155473.09677419369</v>
      </c>
      <c r="W7210">
        <v>8.4144446570509679E-2</v>
      </c>
      <c r="X7210" t="s">
        <v>385</v>
      </c>
    </row>
    <row r="7211" spans="1:24" x14ac:dyDescent="0.35">
      <c r="A7211">
        <v>3300002245</v>
      </c>
      <c r="B7211" t="s">
        <v>168</v>
      </c>
      <c r="C7211" t="s">
        <v>168</v>
      </c>
      <c r="D7211">
        <v>0</v>
      </c>
      <c r="E7211">
        <v>0</v>
      </c>
      <c r="F7211">
        <v>15</v>
      </c>
      <c r="G7211">
        <v>520483</v>
      </c>
      <c r="H7211">
        <v>148</v>
      </c>
      <c r="I7211">
        <v>6048000</v>
      </c>
      <c r="J7211">
        <v>0</v>
      </c>
      <c r="K7211">
        <v>0</v>
      </c>
      <c r="L7211">
        <v>51</v>
      </c>
      <c r="M7211">
        <v>3092400</v>
      </c>
      <c r="N7211">
        <v>150000</v>
      </c>
      <c r="O7211">
        <v>9810883</v>
      </c>
      <c r="P7211" t="s">
        <v>5</v>
      </c>
      <c r="Q7211" t="s">
        <v>13</v>
      </c>
      <c r="R7211" t="s">
        <v>169</v>
      </c>
      <c r="S7211" t="s">
        <v>170</v>
      </c>
      <c r="T7211">
        <v>6329601.935483871</v>
      </c>
      <c r="U7211">
        <v>3550095</v>
      </c>
      <c r="V7211">
        <v>-2779506.935483871</v>
      </c>
      <c r="W7211">
        <v>-0.43912823646964294</v>
      </c>
      <c r="X7211" t="s">
        <v>399</v>
      </c>
    </row>
    <row r="7212" spans="1:24" x14ac:dyDescent="0.35">
      <c r="A7212">
        <v>6001143456</v>
      </c>
      <c r="B7212" t="s">
        <v>168</v>
      </c>
      <c r="C7212" t="s">
        <v>168</v>
      </c>
      <c r="D7212">
        <v>0</v>
      </c>
      <c r="E7212">
        <v>0</v>
      </c>
      <c r="F7212">
        <v>63</v>
      </c>
      <c r="G7212">
        <v>2424134</v>
      </c>
      <c r="H7212">
        <v>60</v>
      </c>
      <c r="I7212">
        <v>2165000</v>
      </c>
      <c r="J7212">
        <v>0</v>
      </c>
      <c r="K7212">
        <v>0</v>
      </c>
      <c r="L7212">
        <v>51</v>
      </c>
      <c r="M7212">
        <v>2042400</v>
      </c>
      <c r="N7212">
        <v>30000</v>
      </c>
      <c r="O7212">
        <v>6661534</v>
      </c>
      <c r="P7212" t="s">
        <v>5</v>
      </c>
      <c r="Q7212" t="s">
        <v>10</v>
      </c>
      <c r="R7212" t="s">
        <v>181</v>
      </c>
      <c r="S7212" t="s">
        <v>170</v>
      </c>
      <c r="T7212">
        <v>4297763.8709677421</v>
      </c>
      <c r="U7212">
        <v>5293850</v>
      </c>
      <c r="V7212">
        <v>996086.12903225794</v>
      </c>
      <c r="W7212">
        <v>0.23176846354007941</v>
      </c>
      <c r="X7212" t="s">
        <v>182</v>
      </c>
    </row>
    <row r="7213" spans="1:24" x14ac:dyDescent="0.35">
      <c r="A7213">
        <v>3301009701</v>
      </c>
      <c r="B7213" t="s">
        <v>168</v>
      </c>
      <c r="C7213" t="s">
        <v>168</v>
      </c>
      <c r="D7213">
        <v>0</v>
      </c>
      <c r="E7213">
        <v>0</v>
      </c>
      <c r="F7213">
        <v>1</v>
      </c>
      <c r="G7213">
        <v>110000</v>
      </c>
      <c r="H7213">
        <v>31</v>
      </c>
      <c r="I7213">
        <v>155000</v>
      </c>
      <c r="J7213">
        <v>0</v>
      </c>
      <c r="K7213">
        <v>0</v>
      </c>
      <c r="L7213">
        <v>0</v>
      </c>
      <c r="M7213">
        <v>0</v>
      </c>
      <c r="N7213">
        <v>1010500</v>
      </c>
      <c r="O7213">
        <v>1275500</v>
      </c>
      <c r="P7213" t="s">
        <v>5</v>
      </c>
      <c r="Q7213" t="s">
        <v>7</v>
      </c>
      <c r="R7213" t="s">
        <v>169</v>
      </c>
      <c r="S7213" t="s">
        <v>170</v>
      </c>
      <c r="T7213">
        <v>822903.22580645164</v>
      </c>
      <c r="U7213">
        <v>1040898</v>
      </c>
      <c r="V7213">
        <v>217994.77419354836</v>
      </c>
      <c r="W7213">
        <v>0.26490936887495087</v>
      </c>
      <c r="X7213" t="s">
        <v>401</v>
      </c>
    </row>
    <row r="7214" spans="1:24" x14ac:dyDescent="0.35">
      <c r="A7214">
        <v>3300007045</v>
      </c>
      <c r="B7214" t="s">
        <v>168</v>
      </c>
      <c r="C7214" t="s">
        <v>168</v>
      </c>
      <c r="D7214">
        <v>0</v>
      </c>
      <c r="E7214">
        <v>0</v>
      </c>
      <c r="F7214">
        <v>77</v>
      </c>
      <c r="G7214">
        <v>4262291</v>
      </c>
      <c r="H7214">
        <v>42</v>
      </c>
      <c r="I7214">
        <v>1855000</v>
      </c>
      <c r="J7214">
        <v>0</v>
      </c>
      <c r="K7214">
        <v>0</v>
      </c>
      <c r="L7214">
        <v>35</v>
      </c>
      <c r="M7214">
        <v>2424000</v>
      </c>
      <c r="N7214">
        <v>150000</v>
      </c>
      <c r="O7214">
        <v>8691291</v>
      </c>
      <c r="P7214" t="s">
        <v>5</v>
      </c>
      <c r="Q7214" t="s">
        <v>10</v>
      </c>
      <c r="R7214" t="s">
        <v>181</v>
      </c>
      <c r="S7214" t="s">
        <v>170</v>
      </c>
      <c r="T7214">
        <v>5607284.5161290327</v>
      </c>
      <c r="U7214">
        <v>8522836</v>
      </c>
      <c r="V7214">
        <v>2915551.4838709673</v>
      </c>
      <c r="W7214">
        <v>0.51995782904979237</v>
      </c>
      <c r="X7214" t="s">
        <v>334</v>
      </c>
    </row>
    <row r="7215" spans="1:24" x14ac:dyDescent="0.35">
      <c r="A7215">
        <v>3301002038</v>
      </c>
      <c r="B7215" t="s">
        <v>168</v>
      </c>
      <c r="C7215" t="s">
        <v>168</v>
      </c>
      <c r="D7215">
        <v>0</v>
      </c>
      <c r="E7215">
        <v>0</v>
      </c>
      <c r="F7215">
        <v>154</v>
      </c>
      <c r="G7215">
        <v>7605164</v>
      </c>
      <c r="H7215">
        <v>5</v>
      </c>
      <c r="I7215">
        <v>175000</v>
      </c>
      <c r="J7215">
        <v>0</v>
      </c>
      <c r="K7215">
        <v>0</v>
      </c>
      <c r="L7215">
        <v>0</v>
      </c>
      <c r="M7215">
        <v>0</v>
      </c>
      <c r="N7215">
        <v>3553500</v>
      </c>
      <c r="O7215">
        <v>11333664</v>
      </c>
      <c r="P7215" t="s">
        <v>5</v>
      </c>
      <c r="Q7215" t="s">
        <v>12</v>
      </c>
      <c r="R7215" t="s">
        <v>169</v>
      </c>
      <c r="S7215" t="s">
        <v>170</v>
      </c>
      <c r="T7215">
        <v>7312041.2903225804</v>
      </c>
      <c r="U7215">
        <v>7379261</v>
      </c>
      <c r="V7215">
        <v>67219.709677419625</v>
      </c>
      <c r="W7215">
        <v>9.1930156037800526E-3</v>
      </c>
      <c r="X7215" t="s">
        <v>257</v>
      </c>
    </row>
    <row r="7216" spans="1:24" x14ac:dyDescent="0.35">
      <c r="A7216">
        <v>3301062902</v>
      </c>
      <c r="B7216" t="s">
        <v>168</v>
      </c>
      <c r="C7216" t="s">
        <v>168</v>
      </c>
      <c r="D7216">
        <v>0</v>
      </c>
      <c r="E7216">
        <v>0</v>
      </c>
      <c r="F7216">
        <v>70</v>
      </c>
      <c r="G7216">
        <v>3482923</v>
      </c>
      <c r="H7216">
        <v>0</v>
      </c>
      <c r="I7216">
        <v>0</v>
      </c>
      <c r="J7216">
        <v>0</v>
      </c>
      <c r="K7216">
        <v>0</v>
      </c>
      <c r="L7216">
        <v>27</v>
      </c>
      <c r="M7216">
        <v>1134800</v>
      </c>
      <c r="N7216">
        <v>135000</v>
      </c>
      <c r="O7216">
        <v>4752723</v>
      </c>
      <c r="P7216" t="s">
        <v>5</v>
      </c>
      <c r="Q7216" t="s">
        <v>14</v>
      </c>
      <c r="R7216" t="s">
        <v>169</v>
      </c>
      <c r="S7216" t="s">
        <v>170</v>
      </c>
      <c r="T7216">
        <v>3066272.9032258065</v>
      </c>
      <c r="U7216">
        <v>3291899</v>
      </c>
      <c r="V7216">
        <v>225626.09677419346</v>
      </c>
      <c r="W7216">
        <v>7.3583175371255471E-2</v>
      </c>
      <c r="X7216" t="s">
        <v>268</v>
      </c>
    </row>
    <row r="7217" spans="1:24" x14ac:dyDescent="0.35">
      <c r="A7217">
        <v>3301039697</v>
      </c>
      <c r="B7217" t="s">
        <v>168</v>
      </c>
      <c r="C7217" t="s">
        <v>168</v>
      </c>
      <c r="D7217">
        <v>0</v>
      </c>
      <c r="E7217">
        <v>0</v>
      </c>
      <c r="F7217">
        <v>31</v>
      </c>
      <c r="G7217">
        <v>953466</v>
      </c>
      <c r="H7217">
        <v>4</v>
      </c>
      <c r="I7217">
        <v>130000</v>
      </c>
      <c r="J7217">
        <v>0</v>
      </c>
      <c r="K7217">
        <v>0</v>
      </c>
      <c r="L7217">
        <v>1</v>
      </c>
      <c r="M7217">
        <v>102400</v>
      </c>
      <c r="N7217">
        <v>150000</v>
      </c>
      <c r="O7217">
        <v>1335866</v>
      </c>
      <c r="P7217" t="s">
        <v>5</v>
      </c>
      <c r="Q7217" t="s">
        <v>15</v>
      </c>
      <c r="R7217" t="s">
        <v>169</v>
      </c>
      <c r="S7217" t="s">
        <v>170</v>
      </c>
      <c r="T7217">
        <v>861849.03225806449</v>
      </c>
      <c r="U7217">
        <v>1005468</v>
      </c>
      <c r="V7217">
        <v>143618.96774193551</v>
      </c>
      <c r="W7217">
        <v>0.16664051633921373</v>
      </c>
      <c r="X7217" t="s">
        <v>173</v>
      </c>
    </row>
    <row r="7218" spans="1:24" x14ac:dyDescent="0.35">
      <c r="A7218">
        <v>3300016868</v>
      </c>
      <c r="B7218" t="s">
        <v>168</v>
      </c>
      <c r="C7218" t="s">
        <v>168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564500</v>
      </c>
      <c r="O7218">
        <v>564500</v>
      </c>
      <c r="P7218" t="s">
        <v>5</v>
      </c>
      <c r="Q7218" t="s">
        <v>6</v>
      </c>
      <c r="R7218" t="s">
        <v>169</v>
      </c>
      <c r="S7218" t="s">
        <v>170</v>
      </c>
      <c r="T7218">
        <v>364193.54838709673</v>
      </c>
      <c r="U7218">
        <v>540600</v>
      </c>
      <c r="V7218">
        <v>176406.45161290327</v>
      </c>
      <c r="W7218">
        <v>0.4843755535872456</v>
      </c>
      <c r="X7218" t="s">
        <v>261</v>
      </c>
    </row>
    <row r="7219" spans="1:24" x14ac:dyDescent="0.35">
      <c r="A7219">
        <v>3301017214</v>
      </c>
      <c r="B7219" t="s">
        <v>168</v>
      </c>
      <c r="C7219" t="s">
        <v>168</v>
      </c>
      <c r="D7219">
        <v>0</v>
      </c>
      <c r="E7219">
        <v>0</v>
      </c>
      <c r="F7219">
        <v>76</v>
      </c>
      <c r="G7219">
        <v>3401494</v>
      </c>
      <c r="H7219">
        <v>1</v>
      </c>
      <c r="I7219">
        <v>10000</v>
      </c>
      <c r="J7219">
        <v>0</v>
      </c>
      <c r="K7219">
        <v>0</v>
      </c>
      <c r="L7219">
        <v>0</v>
      </c>
      <c r="M7219">
        <v>0</v>
      </c>
      <c r="N7219">
        <v>1037000</v>
      </c>
      <c r="O7219">
        <v>4448494</v>
      </c>
      <c r="P7219" t="s">
        <v>5</v>
      </c>
      <c r="Q7219" t="s">
        <v>12</v>
      </c>
      <c r="R7219" t="s">
        <v>169</v>
      </c>
      <c r="S7219" t="s">
        <v>170</v>
      </c>
      <c r="T7219">
        <v>2869996.1290322579</v>
      </c>
      <c r="U7219">
        <v>2300232</v>
      </c>
      <c r="V7219">
        <v>-569764.12903225794</v>
      </c>
      <c r="W7219">
        <v>-0.19852435453436601</v>
      </c>
      <c r="X7219" t="s">
        <v>398</v>
      </c>
    </row>
    <row r="7220" spans="1:24" x14ac:dyDescent="0.35">
      <c r="A7220">
        <v>3301063752</v>
      </c>
      <c r="B7220" t="s">
        <v>168</v>
      </c>
      <c r="C7220" t="s">
        <v>168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230000</v>
      </c>
      <c r="O7220">
        <v>230000</v>
      </c>
      <c r="P7220" t="s">
        <v>5</v>
      </c>
      <c r="Q7220" t="s">
        <v>6</v>
      </c>
      <c r="R7220" t="s">
        <v>181</v>
      </c>
      <c r="S7220" t="s">
        <v>170</v>
      </c>
      <c r="T7220">
        <v>148387.09677419355</v>
      </c>
      <c r="U7220">
        <v>267000</v>
      </c>
      <c r="V7220">
        <v>118612.90322580645</v>
      </c>
      <c r="W7220">
        <v>0.79934782608695665</v>
      </c>
      <c r="X7220" t="s">
        <v>245</v>
      </c>
    </row>
    <row r="7221" spans="1:24" x14ac:dyDescent="0.35">
      <c r="A7221">
        <v>3300016479</v>
      </c>
      <c r="B7221" t="s">
        <v>168</v>
      </c>
      <c r="C7221" t="s">
        <v>168</v>
      </c>
      <c r="D7221">
        <v>0</v>
      </c>
      <c r="E7221">
        <v>0</v>
      </c>
      <c r="F7221">
        <v>1</v>
      </c>
      <c r="G7221">
        <v>20697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908500</v>
      </c>
      <c r="O7221">
        <v>929197</v>
      </c>
      <c r="P7221" t="s">
        <v>5</v>
      </c>
      <c r="Q7221" t="s">
        <v>6</v>
      </c>
      <c r="R7221" t="s">
        <v>169</v>
      </c>
      <c r="S7221" t="s">
        <v>170</v>
      </c>
      <c r="T7221">
        <v>599481.93548387103</v>
      </c>
      <c r="U7221">
        <v>1137600</v>
      </c>
      <c r="V7221">
        <v>538118.06451612897</v>
      </c>
      <c r="W7221">
        <v>0.89763849861762335</v>
      </c>
      <c r="X7221" t="s">
        <v>342</v>
      </c>
    </row>
    <row r="7222" spans="1:24" x14ac:dyDescent="0.35">
      <c r="A7222">
        <v>3301072298</v>
      </c>
      <c r="B7222" t="s">
        <v>168</v>
      </c>
      <c r="C7222" t="s">
        <v>168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45000</v>
      </c>
      <c r="O7222">
        <v>45000</v>
      </c>
      <c r="P7222" t="s">
        <v>5</v>
      </c>
      <c r="Q7222" t="s">
        <v>10</v>
      </c>
      <c r="R7222" t="s">
        <v>169</v>
      </c>
      <c r="S7222" t="s">
        <v>170</v>
      </c>
      <c r="T7222">
        <v>29032.258064516129</v>
      </c>
      <c r="U7222">
        <v>0</v>
      </c>
      <c r="V7222">
        <v>-29032.258064516129</v>
      </c>
      <c r="W7222">
        <v>0</v>
      </c>
      <c r="X7222" t="s">
        <v>241</v>
      </c>
    </row>
    <row r="7223" spans="1:24" x14ac:dyDescent="0.35">
      <c r="A7223">
        <v>3300011292</v>
      </c>
      <c r="B7223" t="s">
        <v>168</v>
      </c>
      <c r="C7223" t="s">
        <v>168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330000</v>
      </c>
      <c r="O7223">
        <v>330000</v>
      </c>
      <c r="P7223" t="s">
        <v>5</v>
      </c>
      <c r="Q7223" t="s">
        <v>12</v>
      </c>
      <c r="R7223" t="s">
        <v>169</v>
      </c>
      <c r="S7223" t="s">
        <v>170</v>
      </c>
      <c r="T7223">
        <v>212903.22580645164</v>
      </c>
      <c r="U7223">
        <v>457000</v>
      </c>
      <c r="V7223">
        <v>244096.77419354836</v>
      </c>
      <c r="W7223">
        <v>1.1465151515151515</v>
      </c>
      <c r="X7223" t="s">
        <v>206</v>
      </c>
    </row>
    <row r="7224" spans="1:24" x14ac:dyDescent="0.35">
      <c r="A7224">
        <v>3301044025</v>
      </c>
      <c r="B7224" t="s">
        <v>168</v>
      </c>
      <c r="C7224" t="s">
        <v>168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150000</v>
      </c>
      <c r="O7224">
        <v>150000</v>
      </c>
      <c r="P7224" t="s">
        <v>5</v>
      </c>
      <c r="Q7224" t="s">
        <v>14</v>
      </c>
      <c r="R7224" t="s">
        <v>169</v>
      </c>
      <c r="S7224" t="s">
        <v>170</v>
      </c>
      <c r="T7224">
        <v>96774.193548387106</v>
      </c>
      <c r="U7224">
        <v>150000</v>
      </c>
      <c r="V7224">
        <v>53225.806451612894</v>
      </c>
      <c r="W7224">
        <v>0.54999999999999982</v>
      </c>
      <c r="X7224" t="s">
        <v>327</v>
      </c>
    </row>
    <row r="7225" spans="1:24" x14ac:dyDescent="0.35">
      <c r="A7225">
        <v>3300002998</v>
      </c>
      <c r="B7225" t="s">
        <v>168</v>
      </c>
      <c r="C7225" t="s">
        <v>168</v>
      </c>
      <c r="D7225">
        <v>0</v>
      </c>
      <c r="E7225">
        <v>0</v>
      </c>
      <c r="F7225">
        <v>105</v>
      </c>
      <c r="G7225">
        <v>4822680</v>
      </c>
      <c r="H7225">
        <v>71</v>
      </c>
      <c r="I7225">
        <v>3727000</v>
      </c>
      <c r="J7225">
        <v>0</v>
      </c>
      <c r="K7225">
        <v>0</v>
      </c>
      <c r="L7225">
        <v>3</v>
      </c>
      <c r="M7225">
        <v>177200</v>
      </c>
      <c r="N7225">
        <v>270000</v>
      </c>
      <c r="O7225">
        <v>8996880</v>
      </c>
      <c r="P7225" t="s">
        <v>5</v>
      </c>
      <c r="Q7225" t="s">
        <v>15</v>
      </c>
      <c r="R7225" t="s">
        <v>169</v>
      </c>
      <c r="S7225" t="s">
        <v>170</v>
      </c>
      <c r="T7225">
        <v>5804438.7096774196</v>
      </c>
      <c r="U7225">
        <v>5302635</v>
      </c>
      <c r="V7225">
        <v>-501803.70967741963</v>
      </c>
      <c r="W7225">
        <v>-8.6451719929575677E-2</v>
      </c>
      <c r="X7225" t="s">
        <v>285</v>
      </c>
    </row>
    <row r="7226" spans="1:24" x14ac:dyDescent="0.35">
      <c r="A7226">
        <v>3301020648</v>
      </c>
      <c r="B7226" t="s">
        <v>168</v>
      </c>
      <c r="C7226" t="s">
        <v>168</v>
      </c>
      <c r="D7226">
        <v>0</v>
      </c>
      <c r="E7226">
        <v>0</v>
      </c>
      <c r="F7226">
        <v>16</v>
      </c>
      <c r="G7226">
        <v>563982</v>
      </c>
      <c r="H7226">
        <v>0</v>
      </c>
      <c r="I7226">
        <v>0</v>
      </c>
      <c r="J7226">
        <v>0</v>
      </c>
      <c r="K7226">
        <v>0</v>
      </c>
      <c r="L7226">
        <v>7</v>
      </c>
      <c r="M7226">
        <v>246800</v>
      </c>
      <c r="N7226">
        <v>150000</v>
      </c>
      <c r="O7226">
        <v>960782</v>
      </c>
      <c r="P7226" t="s">
        <v>5</v>
      </c>
      <c r="Q7226" t="s">
        <v>14</v>
      </c>
      <c r="R7226" t="s">
        <v>169</v>
      </c>
      <c r="S7226" t="s">
        <v>170</v>
      </c>
      <c r="T7226">
        <v>619859.3548387097</v>
      </c>
      <c r="U7226">
        <v>560191</v>
      </c>
      <c r="V7226">
        <v>-59668.354838709696</v>
      </c>
      <c r="W7226">
        <v>-9.6261118547183444E-2</v>
      </c>
      <c r="X7226" t="s">
        <v>195</v>
      </c>
    </row>
    <row r="7227" spans="1:24" x14ac:dyDescent="0.35">
      <c r="A7227">
        <v>3301068770</v>
      </c>
      <c r="B7227" t="s">
        <v>168</v>
      </c>
      <c r="C7227" t="s">
        <v>168</v>
      </c>
      <c r="D7227">
        <v>0</v>
      </c>
      <c r="E7227">
        <v>0</v>
      </c>
      <c r="F7227">
        <v>41</v>
      </c>
      <c r="G7227">
        <v>1690699</v>
      </c>
      <c r="H7227">
        <v>1</v>
      </c>
      <c r="I7227">
        <v>45000</v>
      </c>
      <c r="J7227">
        <v>0</v>
      </c>
      <c r="K7227">
        <v>0</v>
      </c>
      <c r="L7227">
        <v>1</v>
      </c>
      <c r="M7227">
        <v>52400</v>
      </c>
      <c r="N7227">
        <v>3980000</v>
      </c>
      <c r="O7227">
        <v>5768099</v>
      </c>
      <c r="P7227" t="s">
        <v>5</v>
      </c>
      <c r="Q7227" t="s">
        <v>16</v>
      </c>
      <c r="R7227" t="s">
        <v>169</v>
      </c>
      <c r="S7227" t="s">
        <v>170</v>
      </c>
      <c r="T7227">
        <v>3721354.1935483874</v>
      </c>
      <c r="U7227">
        <v>1675717</v>
      </c>
      <c r="V7227">
        <v>-2045637.1935483874</v>
      </c>
      <c r="W7227">
        <v>-0.54970236294488006</v>
      </c>
      <c r="X7227" t="s">
        <v>265</v>
      </c>
    </row>
    <row r="7228" spans="1:24" x14ac:dyDescent="0.35">
      <c r="A7228">
        <v>3301065250</v>
      </c>
      <c r="B7228" t="s">
        <v>168</v>
      </c>
      <c r="C7228" t="s">
        <v>168</v>
      </c>
      <c r="D7228">
        <v>0</v>
      </c>
      <c r="E7228">
        <v>0</v>
      </c>
      <c r="F7228">
        <v>191</v>
      </c>
      <c r="G7228">
        <v>6912252</v>
      </c>
      <c r="H7228">
        <v>72</v>
      </c>
      <c r="I7228">
        <v>2652000</v>
      </c>
      <c r="J7228">
        <v>0</v>
      </c>
      <c r="K7228">
        <v>0</v>
      </c>
      <c r="L7228">
        <v>47</v>
      </c>
      <c r="M7228">
        <v>3074785</v>
      </c>
      <c r="N7228">
        <v>215000</v>
      </c>
      <c r="O7228">
        <v>12854037</v>
      </c>
      <c r="P7228" t="s">
        <v>5</v>
      </c>
      <c r="Q7228" t="s">
        <v>14</v>
      </c>
      <c r="R7228" t="s">
        <v>169</v>
      </c>
      <c r="S7228" t="s">
        <v>170</v>
      </c>
      <c r="T7228">
        <v>8292927.0967741944</v>
      </c>
      <c r="U7228">
        <v>7706185</v>
      </c>
      <c r="V7228">
        <v>-586742.09677419439</v>
      </c>
      <c r="W7228">
        <v>-7.0752110796009182E-2</v>
      </c>
      <c r="X7228" t="s">
        <v>402</v>
      </c>
    </row>
    <row r="7229" spans="1:24" x14ac:dyDescent="0.35">
      <c r="A7229">
        <v>3300026323</v>
      </c>
      <c r="B7229" t="s">
        <v>168</v>
      </c>
      <c r="C7229" t="s">
        <v>168</v>
      </c>
      <c r="D7229">
        <v>0</v>
      </c>
      <c r="E7229">
        <v>0</v>
      </c>
      <c r="F7229">
        <v>33</v>
      </c>
      <c r="G7229">
        <v>1878464</v>
      </c>
      <c r="H7229">
        <v>20</v>
      </c>
      <c r="I7229">
        <v>825000</v>
      </c>
      <c r="J7229">
        <v>0</v>
      </c>
      <c r="K7229">
        <v>0</v>
      </c>
      <c r="L7229">
        <v>13</v>
      </c>
      <c r="M7229">
        <v>1901200</v>
      </c>
      <c r="N7229">
        <v>30000</v>
      </c>
      <c r="O7229">
        <v>4634664</v>
      </c>
      <c r="P7229" t="s">
        <v>5</v>
      </c>
      <c r="Q7229" t="s">
        <v>14</v>
      </c>
      <c r="R7229" t="s">
        <v>169</v>
      </c>
      <c r="S7229" t="s">
        <v>170</v>
      </c>
      <c r="T7229">
        <v>2990105.8064516126</v>
      </c>
      <c r="U7229">
        <v>2359779</v>
      </c>
      <c r="V7229">
        <v>-630326.80645161262</v>
      </c>
      <c r="W7229">
        <v>-0.21080418127398226</v>
      </c>
      <c r="X7229" t="s">
        <v>382</v>
      </c>
    </row>
    <row r="7230" spans="1:24" x14ac:dyDescent="0.35">
      <c r="A7230">
        <v>7001008996</v>
      </c>
      <c r="B7230" t="s">
        <v>168</v>
      </c>
      <c r="C7230" t="s">
        <v>168</v>
      </c>
      <c r="D7230">
        <v>0</v>
      </c>
      <c r="E7230">
        <v>0</v>
      </c>
      <c r="F7230">
        <v>20</v>
      </c>
      <c r="G7230">
        <v>509979</v>
      </c>
      <c r="H7230">
        <v>46</v>
      </c>
      <c r="I7230">
        <v>1339000</v>
      </c>
      <c r="J7230">
        <v>0</v>
      </c>
      <c r="K7230">
        <v>0</v>
      </c>
      <c r="L7230">
        <v>16</v>
      </c>
      <c r="M7230">
        <v>738400</v>
      </c>
      <c r="N7230">
        <v>30000</v>
      </c>
      <c r="O7230">
        <v>2617379</v>
      </c>
      <c r="P7230" t="s">
        <v>5</v>
      </c>
      <c r="Q7230" t="s">
        <v>11</v>
      </c>
      <c r="R7230" t="s">
        <v>169</v>
      </c>
      <c r="S7230" t="s">
        <v>170</v>
      </c>
      <c r="T7230">
        <v>1688631.6129032257</v>
      </c>
      <c r="U7230">
        <v>2040182</v>
      </c>
      <c r="V7230">
        <v>351550.3870967743</v>
      </c>
      <c r="W7230">
        <v>0.20818654845171447</v>
      </c>
      <c r="X7230" t="s">
        <v>193</v>
      </c>
    </row>
    <row r="7231" spans="1:24" x14ac:dyDescent="0.35">
      <c r="A7231">
        <v>3301067275</v>
      </c>
      <c r="B7231" t="s">
        <v>168</v>
      </c>
      <c r="C7231" t="s">
        <v>168</v>
      </c>
      <c r="D7231">
        <v>0</v>
      </c>
      <c r="E7231">
        <v>0</v>
      </c>
      <c r="F7231">
        <v>53</v>
      </c>
      <c r="G7231">
        <v>1374293</v>
      </c>
      <c r="H7231">
        <v>7</v>
      </c>
      <c r="I7231">
        <v>195000</v>
      </c>
      <c r="J7231">
        <v>0</v>
      </c>
      <c r="K7231">
        <v>0</v>
      </c>
      <c r="L7231">
        <v>0</v>
      </c>
      <c r="M7231">
        <v>0</v>
      </c>
      <c r="N7231">
        <v>30000</v>
      </c>
      <c r="O7231">
        <v>1599293</v>
      </c>
      <c r="P7231" t="s">
        <v>5</v>
      </c>
      <c r="Q7231" t="s">
        <v>13</v>
      </c>
      <c r="R7231" t="s">
        <v>169</v>
      </c>
      <c r="S7231" t="s">
        <v>170</v>
      </c>
      <c r="T7231">
        <v>1031801.9354838709</v>
      </c>
      <c r="U7231">
        <v>1185932</v>
      </c>
      <c r="V7231">
        <v>154130.06451612909</v>
      </c>
      <c r="W7231">
        <v>0.14937950706968639</v>
      </c>
      <c r="X7231" t="s">
        <v>374</v>
      </c>
    </row>
    <row r="7232" spans="1:24" x14ac:dyDescent="0.35">
      <c r="A7232">
        <v>3301066995</v>
      </c>
      <c r="B7232" t="s">
        <v>168</v>
      </c>
      <c r="C7232" t="s">
        <v>168</v>
      </c>
      <c r="D7232">
        <v>0</v>
      </c>
      <c r="E7232">
        <v>0</v>
      </c>
      <c r="F7232">
        <v>4</v>
      </c>
      <c r="G7232">
        <v>158996</v>
      </c>
      <c r="H7232">
        <v>2</v>
      </c>
      <c r="I7232">
        <v>65000</v>
      </c>
      <c r="J7232">
        <v>0</v>
      </c>
      <c r="K7232">
        <v>0</v>
      </c>
      <c r="L7232">
        <v>3</v>
      </c>
      <c r="M7232">
        <v>177200</v>
      </c>
      <c r="N7232">
        <v>75000</v>
      </c>
      <c r="O7232">
        <v>476196</v>
      </c>
      <c r="P7232" t="s">
        <v>5</v>
      </c>
      <c r="Q7232" t="s">
        <v>14</v>
      </c>
      <c r="R7232" t="s">
        <v>169</v>
      </c>
      <c r="S7232" t="s">
        <v>170</v>
      </c>
      <c r="T7232">
        <v>307223.22580645164</v>
      </c>
      <c r="U7232">
        <v>299997</v>
      </c>
      <c r="V7232">
        <v>-7226.2258064516354</v>
      </c>
      <c r="W7232">
        <v>-2.3521092155331047E-2</v>
      </c>
      <c r="X7232" t="s">
        <v>326</v>
      </c>
    </row>
    <row r="7233" spans="1:24" x14ac:dyDescent="0.35">
      <c r="A7233">
        <v>3300013917</v>
      </c>
      <c r="B7233" t="s">
        <v>168</v>
      </c>
      <c r="C7233" t="s">
        <v>168</v>
      </c>
      <c r="D7233">
        <v>0</v>
      </c>
      <c r="E7233">
        <v>0</v>
      </c>
      <c r="F7233">
        <v>68</v>
      </c>
      <c r="G7233">
        <v>2284079</v>
      </c>
      <c r="H7233">
        <v>29</v>
      </c>
      <c r="I7233">
        <v>770000</v>
      </c>
      <c r="J7233">
        <v>0</v>
      </c>
      <c r="K7233">
        <v>0</v>
      </c>
      <c r="L7233">
        <v>0</v>
      </c>
      <c r="M7233">
        <v>0</v>
      </c>
      <c r="N7233">
        <v>889000</v>
      </c>
      <c r="O7233">
        <v>3943079</v>
      </c>
      <c r="P7233" t="s">
        <v>5</v>
      </c>
      <c r="Q7233" t="s">
        <v>8</v>
      </c>
      <c r="R7233" t="s">
        <v>169</v>
      </c>
      <c r="S7233" t="s">
        <v>170</v>
      </c>
      <c r="T7233">
        <v>2543921.935483871</v>
      </c>
      <c r="U7233">
        <v>2655524</v>
      </c>
      <c r="V7233">
        <v>111602.06451612897</v>
      </c>
      <c r="W7233">
        <v>4.3870082237764008E-2</v>
      </c>
      <c r="X7233" t="s">
        <v>395</v>
      </c>
    </row>
    <row r="7234" spans="1:24" x14ac:dyDescent="0.35">
      <c r="A7234">
        <v>3301000114</v>
      </c>
      <c r="B7234" t="s">
        <v>168</v>
      </c>
      <c r="C7234" t="s">
        <v>168</v>
      </c>
      <c r="D7234">
        <v>0</v>
      </c>
      <c r="E7234">
        <v>0</v>
      </c>
      <c r="F7234">
        <v>11</v>
      </c>
      <c r="G7234">
        <v>375488</v>
      </c>
      <c r="H7234">
        <v>13</v>
      </c>
      <c r="I7234">
        <v>415000</v>
      </c>
      <c r="J7234">
        <v>0</v>
      </c>
      <c r="K7234">
        <v>0</v>
      </c>
      <c r="L7234">
        <v>7</v>
      </c>
      <c r="M7234">
        <v>336800</v>
      </c>
      <c r="N7234">
        <v>75000</v>
      </c>
      <c r="O7234">
        <v>1202288</v>
      </c>
      <c r="P7234" t="s">
        <v>5</v>
      </c>
      <c r="Q7234" t="s">
        <v>14</v>
      </c>
      <c r="R7234" t="s">
        <v>169</v>
      </c>
      <c r="S7234" t="s">
        <v>170</v>
      </c>
      <c r="T7234">
        <v>775669.67741935491</v>
      </c>
      <c r="U7234">
        <v>538595</v>
      </c>
      <c r="V7234">
        <v>-237074.67741935491</v>
      </c>
      <c r="W7234">
        <v>-0.30563870719827535</v>
      </c>
      <c r="X7234" t="s">
        <v>208</v>
      </c>
    </row>
    <row r="7235" spans="1:24" x14ac:dyDescent="0.35">
      <c r="A7235">
        <v>3300010686</v>
      </c>
      <c r="B7235" t="s">
        <v>168</v>
      </c>
      <c r="C7235" t="s">
        <v>168</v>
      </c>
      <c r="D7235">
        <v>0</v>
      </c>
      <c r="E7235">
        <v>0</v>
      </c>
      <c r="F7235">
        <v>8</v>
      </c>
      <c r="G7235">
        <v>310945</v>
      </c>
      <c r="H7235">
        <v>0</v>
      </c>
      <c r="I7235">
        <v>0</v>
      </c>
      <c r="J7235">
        <v>0</v>
      </c>
      <c r="K7235">
        <v>0</v>
      </c>
      <c r="L7235">
        <v>11</v>
      </c>
      <c r="M7235">
        <v>476400</v>
      </c>
      <c r="N7235">
        <v>335000</v>
      </c>
      <c r="O7235">
        <v>1122345</v>
      </c>
      <c r="P7235" t="s">
        <v>5</v>
      </c>
      <c r="Q7235" t="s">
        <v>12</v>
      </c>
      <c r="R7235" t="s">
        <v>169</v>
      </c>
      <c r="S7235" t="s">
        <v>170</v>
      </c>
      <c r="T7235">
        <v>724093.54838709685</v>
      </c>
      <c r="U7235">
        <v>361947</v>
      </c>
      <c r="V7235">
        <v>-362146.54838709685</v>
      </c>
      <c r="W7235">
        <v>-0.50013779185544549</v>
      </c>
      <c r="X7235" t="s">
        <v>233</v>
      </c>
    </row>
    <row r="7236" spans="1:24" x14ac:dyDescent="0.35">
      <c r="A7236">
        <v>3301052991</v>
      </c>
      <c r="B7236" t="s">
        <v>168</v>
      </c>
      <c r="C7236" t="s">
        <v>168</v>
      </c>
      <c r="D7236">
        <v>0</v>
      </c>
      <c r="E7236">
        <v>0</v>
      </c>
      <c r="F7236">
        <v>58</v>
      </c>
      <c r="G7236">
        <v>3606842</v>
      </c>
      <c r="H7236">
        <v>0</v>
      </c>
      <c r="I7236">
        <v>0</v>
      </c>
      <c r="J7236">
        <v>0</v>
      </c>
      <c r="K7236">
        <v>0</v>
      </c>
      <c r="L7236">
        <v>3</v>
      </c>
      <c r="M7236">
        <v>300950</v>
      </c>
      <c r="N7236">
        <v>7130000</v>
      </c>
      <c r="O7236">
        <v>11037792</v>
      </c>
      <c r="P7236" t="s">
        <v>5</v>
      </c>
      <c r="Q7236" t="s">
        <v>16</v>
      </c>
      <c r="R7236" t="s">
        <v>169</v>
      </c>
      <c r="S7236" t="s">
        <v>170</v>
      </c>
      <c r="T7236">
        <v>7121156.1290322579</v>
      </c>
      <c r="U7236">
        <v>4744046</v>
      </c>
      <c r="V7236">
        <v>-2377110.1290322579</v>
      </c>
      <c r="W7236">
        <v>-0.33380957894477448</v>
      </c>
      <c r="X7236" t="s">
        <v>265</v>
      </c>
    </row>
    <row r="7237" spans="1:24" x14ac:dyDescent="0.35">
      <c r="A7237">
        <v>3301015344</v>
      </c>
      <c r="B7237" t="s">
        <v>168</v>
      </c>
      <c r="C7237" t="s">
        <v>168</v>
      </c>
      <c r="D7237">
        <v>0</v>
      </c>
      <c r="E7237">
        <v>0</v>
      </c>
      <c r="F7237">
        <v>327</v>
      </c>
      <c r="G7237">
        <v>11927048</v>
      </c>
      <c r="H7237">
        <v>367</v>
      </c>
      <c r="I7237">
        <v>13416000</v>
      </c>
      <c r="J7237">
        <v>0</v>
      </c>
      <c r="K7237">
        <v>0</v>
      </c>
      <c r="L7237">
        <v>144</v>
      </c>
      <c r="M7237">
        <v>5785600</v>
      </c>
      <c r="N7237">
        <v>150000</v>
      </c>
      <c r="O7237">
        <v>31278648</v>
      </c>
      <c r="P7237" t="s">
        <v>5</v>
      </c>
      <c r="Q7237" t="s">
        <v>15</v>
      </c>
      <c r="R7237" t="s">
        <v>169</v>
      </c>
      <c r="S7237" t="s">
        <v>170</v>
      </c>
      <c r="T7237">
        <v>20179772.903225806</v>
      </c>
      <c r="U7237">
        <v>16733391</v>
      </c>
      <c r="V7237">
        <v>-3446381.9032258056</v>
      </c>
      <c r="W7237">
        <v>-0.17078397857861372</v>
      </c>
      <c r="X7237" t="s">
        <v>214</v>
      </c>
    </row>
    <row r="7238" spans="1:24" x14ac:dyDescent="0.35">
      <c r="A7238">
        <v>3300026292</v>
      </c>
      <c r="B7238" t="s">
        <v>168</v>
      </c>
      <c r="C7238" t="s">
        <v>168</v>
      </c>
      <c r="D7238">
        <v>0</v>
      </c>
      <c r="E7238">
        <v>0</v>
      </c>
      <c r="F7238">
        <v>32</v>
      </c>
      <c r="G7238">
        <v>780365</v>
      </c>
      <c r="H7238">
        <v>19</v>
      </c>
      <c r="I7238">
        <v>580000</v>
      </c>
      <c r="J7238">
        <v>0</v>
      </c>
      <c r="K7238">
        <v>0</v>
      </c>
      <c r="L7238">
        <v>10</v>
      </c>
      <c r="M7238">
        <v>604000</v>
      </c>
      <c r="N7238">
        <v>46000</v>
      </c>
      <c r="O7238">
        <v>2010365</v>
      </c>
      <c r="P7238" t="s">
        <v>5</v>
      </c>
      <c r="Q7238" t="s">
        <v>13</v>
      </c>
      <c r="R7238" t="s">
        <v>169</v>
      </c>
      <c r="S7238" t="s">
        <v>170</v>
      </c>
      <c r="T7238">
        <v>1297009.6774193549</v>
      </c>
      <c r="U7238">
        <v>1612560</v>
      </c>
      <c r="V7238">
        <v>315550.32258064509</v>
      </c>
      <c r="W7238">
        <v>0.2432906462259341</v>
      </c>
      <c r="X7238" t="s">
        <v>392</v>
      </c>
    </row>
    <row r="7239" spans="1:24" x14ac:dyDescent="0.35">
      <c r="A7239">
        <v>3301028736</v>
      </c>
      <c r="B7239" t="s">
        <v>168</v>
      </c>
      <c r="C7239" t="s">
        <v>168</v>
      </c>
      <c r="D7239">
        <v>0</v>
      </c>
      <c r="E7239">
        <v>0</v>
      </c>
      <c r="F7239">
        <v>30</v>
      </c>
      <c r="G7239">
        <v>1444958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478000</v>
      </c>
      <c r="O7239">
        <v>1922958</v>
      </c>
      <c r="P7239" t="s">
        <v>5</v>
      </c>
      <c r="Q7239" t="s">
        <v>12</v>
      </c>
      <c r="R7239" t="s">
        <v>169</v>
      </c>
      <c r="S7239" t="s">
        <v>170</v>
      </c>
      <c r="T7239">
        <v>1240618.064516129</v>
      </c>
      <c r="U7239">
        <v>686391</v>
      </c>
      <c r="V7239">
        <v>-554227.06451612897</v>
      </c>
      <c r="W7239">
        <v>-0.44673464007014196</v>
      </c>
      <c r="X7239" t="s">
        <v>233</v>
      </c>
    </row>
    <row r="7240" spans="1:24" x14ac:dyDescent="0.35">
      <c r="A7240">
        <v>3301024133</v>
      </c>
      <c r="B7240" t="s">
        <v>168</v>
      </c>
      <c r="C7240" t="s">
        <v>168</v>
      </c>
      <c r="D7240">
        <v>0</v>
      </c>
      <c r="E7240">
        <v>0</v>
      </c>
      <c r="F7240">
        <v>45</v>
      </c>
      <c r="G7240">
        <v>1689698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244000</v>
      </c>
      <c r="O7240">
        <v>1933698</v>
      </c>
      <c r="P7240" t="s">
        <v>5</v>
      </c>
      <c r="Q7240" t="s">
        <v>6</v>
      </c>
      <c r="R7240" t="s">
        <v>169</v>
      </c>
      <c r="S7240" t="s">
        <v>170</v>
      </c>
      <c r="T7240">
        <v>1247547.0967741935</v>
      </c>
      <c r="U7240">
        <v>1473555</v>
      </c>
      <c r="V7240">
        <v>226007.90322580654</v>
      </c>
      <c r="W7240">
        <v>0.18116182051178642</v>
      </c>
      <c r="X7240" t="s">
        <v>232</v>
      </c>
    </row>
    <row r="7241" spans="1:24" x14ac:dyDescent="0.35">
      <c r="A7241">
        <v>3300011917</v>
      </c>
      <c r="B7241" t="s">
        <v>168</v>
      </c>
      <c r="C7241" t="s">
        <v>168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1253000</v>
      </c>
      <c r="O7241">
        <v>1253000</v>
      </c>
      <c r="P7241" t="s">
        <v>5</v>
      </c>
      <c r="Q7241" t="s">
        <v>16</v>
      </c>
      <c r="R7241" t="s">
        <v>169</v>
      </c>
      <c r="S7241" t="s">
        <v>170</v>
      </c>
      <c r="T7241">
        <v>808387.09677419346</v>
      </c>
      <c r="U7241">
        <v>1591950</v>
      </c>
      <c r="V7241">
        <v>783562.90322580654</v>
      </c>
      <c r="W7241">
        <v>0.96929169992019171</v>
      </c>
      <c r="X7241" t="s">
        <v>234</v>
      </c>
    </row>
    <row r="7242" spans="1:24" x14ac:dyDescent="0.35">
      <c r="A7242">
        <v>3300017075</v>
      </c>
      <c r="B7242" t="s">
        <v>168</v>
      </c>
      <c r="C7242" t="s">
        <v>168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774000</v>
      </c>
      <c r="O7242">
        <v>774000</v>
      </c>
      <c r="P7242" t="s">
        <v>5</v>
      </c>
      <c r="Q7242" t="s">
        <v>6</v>
      </c>
      <c r="R7242" t="s">
        <v>169</v>
      </c>
      <c r="S7242" t="s">
        <v>170</v>
      </c>
      <c r="T7242">
        <v>499354.83870967745</v>
      </c>
      <c r="U7242">
        <v>497100</v>
      </c>
      <c r="V7242">
        <v>-2254.8387096774532</v>
      </c>
      <c r="W7242">
        <v>-4.5155038759691069E-3</v>
      </c>
      <c r="X7242" t="s">
        <v>363</v>
      </c>
    </row>
    <row r="7243" spans="1:24" x14ac:dyDescent="0.35">
      <c r="A7243">
        <v>3300011420</v>
      </c>
      <c r="B7243" t="s">
        <v>168</v>
      </c>
      <c r="C7243" t="s">
        <v>168</v>
      </c>
      <c r="D7243">
        <v>0</v>
      </c>
      <c r="E7243">
        <v>0</v>
      </c>
      <c r="F7243">
        <v>9</v>
      </c>
      <c r="G7243">
        <v>656649</v>
      </c>
      <c r="H7243">
        <v>5</v>
      </c>
      <c r="I7243">
        <v>345000</v>
      </c>
      <c r="J7243">
        <v>0</v>
      </c>
      <c r="K7243">
        <v>0</v>
      </c>
      <c r="L7243">
        <v>8</v>
      </c>
      <c r="M7243">
        <v>616836</v>
      </c>
      <c r="N7243">
        <v>2710500</v>
      </c>
      <c r="O7243">
        <v>4328985</v>
      </c>
      <c r="P7243" t="s">
        <v>5</v>
      </c>
      <c r="Q7243" t="s">
        <v>17</v>
      </c>
      <c r="R7243" t="s">
        <v>169</v>
      </c>
      <c r="S7243" t="s">
        <v>170</v>
      </c>
      <c r="T7243">
        <v>2792893.5483870972</v>
      </c>
      <c r="U7243">
        <v>1640838</v>
      </c>
      <c r="V7243">
        <v>-1152055.5483870972</v>
      </c>
      <c r="W7243">
        <v>-0.41249533089165247</v>
      </c>
      <c r="X7243" t="s">
        <v>253</v>
      </c>
    </row>
    <row r="7244" spans="1:24" x14ac:dyDescent="0.35">
      <c r="A7244">
        <v>3301068691</v>
      </c>
      <c r="B7244" t="s">
        <v>168</v>
      </c>
      <c r="C7244" t="s">
        <v>168</v>
      </c>
      <c r="D7244">
        <v>0</v>
      </c>
      <c r="E7244">
        <v>0</v>
      </c>
      <c r="F7244">
        <v>1</v>
      </c>
      <c r="G7244">
        <v>84699</v>
      </c>
      <c r="H7244">
        <v>0</v>
      </c>
      <c r="I7244">
        <v>0</v>
      </c>
      <c r="J7244">
        <v>0</v>
      </c>
      <c r="K7244">
        <v>0</v>
      </c>
      <c r="L7244">
        <v>2</v>
      </c>
      <c r="M7244">
        <v>200000</v>
      </c>
      <c r="N7244">
        <v>3191200</v>
      </c>
      <c r="O7244">
        <v>3475899</v>
      </c>
      <c r="P7244" t="s">
        <v>5</v>
      </c>
      <c r="Q7244" t="s">
        <v>7</v>
      </c>
      <c r="R7244" t="s">
        <v>169</v>
      </c>
      <c r="S7244" t="s">
        <v>170</v>
      </c>
      <c r="T7244">
        <v>2242515.4838709678</v>
      </c>
      <c r="U7244">
        <v>1585700</v>
      </c>
      <c r="V7244">
        <v>-656815.48387096776</v>
      </c>
      <c r="W7244">
        <v>-0.2928922848448704</v>
      </c>
      <c r="X7244" t="s">
        <v>203</v>
      </c>
    </row>
    <row r="7245" spans="1:24" x14ac:dyDescent="0.35">
      <c r="A7245">
        <v>3300008859</v>
      </c>
      <c r="B7245" t="s">
        <v>168</v>
      </c>
      <c r="C7245" t="s">
        <v>168</v>
      </c>
      <c r="D7245">
        <v>0</v>
      </c>
      <c r="E7245">
        <v>0</v>
      </c>
      <c r="F7245">
        <v>2</v>
      </c>
      <c r="G7245">
        <v>149800</v>
      </c>
      <c r="H7245">
        <v>6</v>
      </c>
      <c r="I7245">
        <v>240000</v>
      </c>
      <c r="J7245">
        <v>0</v>
      </c>
      <c r="K7245">
        <v>0</v>
      </c>
      <c r="L7245">
        <v>4</v>
      </c>
      <c r="M7245">
        <v>629600</v>
      </c>
      <c r="N7245">
        <v>2830100</v>
      </c>
      <c r="O7245">
        <v>3849500</v>
      </c>
      <c r="P7245" t="s">
        <v>5</v>
      </c>
      <c r="Q7245" t="s">
        <v>16</v>
      </c>
      <c r="R7245" t="s">
        <v>169</v>
      </c>
      <c r="S7245" t="s">
        <v>170</v>
      </c>
      <c r="T7245">
        <v>2483548.3870967743</v>
      </c>
      <c r="U7245">
        <v>1669000</v>
      </c>
      <c r="V7245">
        <v>-814548.3870967743</v>
      </c>
      <c r="W7245">
        <v>-0.32797765943629043</v>
      </c>
      <c r="X7245" t="s">
        <v>384</v>
      </c>
    </row>
    <row r="7246" spans="1:24" x14ac:dyDescent="0.35">
      <c r="A7246">
        <v>3301073380</v>
      </c>
      <c r="B7246" t="s">
        <v>168</v>
      </c>
      <c r="C7246" t="s">
        <v>168</v>
      </c>
      <c r="D7246">
        <v>0</v>
      </c>
      <c r="E7246">
        <v>0</v>
      </c>
      <c r="F7246">
        <v>1</v>
      </c>
      <c r="G7246">
        <v>50999</v>
      </c>
      <c r="H7246">
        <v>9</v>
      </c>
      <c r="I7246">
        <v>309000</v>
      </c>
      <c r="J7246">
        <v>0</v>
      </c>
      <c r="K7246">
        <v>0</v>
      </c>
      <c r="L7246">
        <v>5</v>
      </c>
      <c r="M7246">
        <v>232000</v>
      </c>
      <c r="N7246">
        <v>165000</v>
      </c>
      <c r="O7246">
        <v>756999</v>
      </c>
      <c r="P7246" t="s">
        <v>5</v>
      </c>
      <c r="Q7246" t="s">
        <v>10</v>
      </c>
      <c r="R7246" t="s">
        <v>169</v>
      </c>
      <c r="S7246" t="s">
        <v>170</v>
      </c>
      <c r="T7246">
        <v>488386.45161290327</v>
      </c>
      <c r="U7246">
        <v>167000</v>
      </c>
      <c r="V7246">
        <v>-321386.45161290327</v>
      </c>
      <c r="W7246">
        <v>-0.6580576724672027</v>
      </c>
      <c r="X7246" t="s">
        <v>272</v>
      </c>
    </row>
    <row r="7247" spans="1:24" x14ac:dyDescent="0.35">
      <c r="A7247">
        <v>3301065263</v>
      </c>
      <c r="B7247" t="s">
        <v>168</v>
      </c>
      <c r="C7247" t="s">
        <v>168</v>
      </c>
      <c r="D7247">
        <v>0</v>
      </c>
      <c r="E7247">
        <v>0</v>
      </c>
      <c r="F7247">
        <v>14</v>
      </c>
      <c r="G7247">
        <v>814985</v>
      </c>
      <c r="H7247">
        <v>9</v>
      </c>
      <c r="I7247">
        <v>553000</v>
      </c>
      <c r="J7247">
        <v>0</v>
      </c>
      <c r="K7247">
        <v>0</v>
      </c>
      <c r="L7247">
        <v>4</v>
      </c>
      <c r="M7247">
        <v>250950</v>
      </c>
      <c r="N7247">
        <v>475000</v>
      </c>
      <c r="O7247">
        <v>2093935</v>
      </c>
      <c r="P7247" t="s">
        <v>5</v>
      </c>
      <c r="Q7247" t="s">
        <v>15</v>
      </c>
      <c r="R7247" t="s">
        <v>169</v>
      </c>
      <c r="S7247" t="s">
        <v>170</v>
      </c>
      <c r="T7247">
        <v>1350925.8064516131</v>
      </c>
      <c r="U7247">
        <v>10499</v>
      </c>
      <c r="V7247">
        <v>-1340426.8064516131</v>
      </c>
      <c r="W7247">
        <v>-0.99222829266428991</v>
      </c>
      <c r="X7247" t="s">
        <v>318</v>
      </c>
    </row>
    <row r="7248" spans="1:24" x14ac:dyDescent="0.35">
      <c r="A7248">
        <v>3300010701</v>
      </c>
      <c r="B7248" t="s">
        <v>168</v>
      </c>
      <c r="C7248" t="s">
        <v>168</v>
      </c>
      <c r="D7248">
        <v>0</v>
      </c>
      <c r="E7248">
        <v>0</v>
      </c>
      <c r="F7248">
        <v>32</v>
      </c>
      <c r="G7248">
        <v>1664481</v>
      </c>
      <c r="H7248">
        <v>17</v>
      </c>
      <c r="I7248">
        <v>535000</v>
      </c>
      <c r="J7248">
        <v>0</v>
      </c>
      <c r="K7248">
        <v>0</v>
      </c>
      <c r="L7248">
        <v>2</v>
      </c>
      <c r="M7248">
        <v>74800</v>
      </c>
      <c r="N7248">
        <v>487000</v>
      </c>
      <c r="O7248">
        <v>2761281</v>
      </c>
      <c r="P7248" t="s">
        <v>5</v>
      </c>
      <c r="Q7248" t="s">
        <v>12</v>
      </c>
      <c r="R7248" t="s">
        <v>169</v>
      </c>
      <c r="S7248" t="s">
        <v>170</v>
      </c>
      <c r="T7248">
        <v>1781471.6129032257</v>
      </c>
      <c r="U7248">
        <v>2543629</v>
      </c>
      <c r="V7248">
        <v>762157.3870967743</v>
      </c>
      <c r="W7248">
        <v>0.42782460387045007</v>
      </c>
      <c r="X7248" t="s">
        <v>189</v>
      </c>
    </row>
    <row r="7249" spans="1:24" x14ac:dyDescent="0.35">
      <c r="A7249">
        <v>3301001878</v>
      </c>
      <c r="B7249" t="s">
        <v>168</v>
      </c>
      <c r="C7249" t="s">
        <v>168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3786500</v>
      </c>
      <c r="O7249">
        <v>3786500</v>
      </c>
      <c r="P7249" t="s">
        <v>5</v>
      </c>
      <c r="Q7249" t="s">
        <v>16</v>
      </c>
      <c r="R7249" t="s">
        <v>169</v>
      </c>
      <c r="S7249" t="s">
        <v>170</v>
      </c>
      <c r="T7249">
        <v>2442903.2258064514</v>
      </c>
      <c r="U7249">
        <v>2746600</v>
      </c>
      <c r="V7249">
        <v>303696.7741935486</v>
      </c>
      <c r="W7249">
        <v>0.124317971741714</v>
      </c>
      <c r="X7249" t="s">
        <v>265</v>
      </c>
    </row>
    <row r="7250" spans="1:24" x14ac:dyDescent="0.35">
      <c r="A7250">
        <v>3300007199</v>
      </c>
      <c r="B7250" t="s">
        <v>168</v>
      </c>
      <c r="C7250" t="s">
        <v>168</v>
      </c>
      <c r="D7250">
        <v>0</v>
      </c>
      <c r="E7250">
        <v>0</v>
      </c>
      <c r="F7250">
        <v>261</v>
      </c>
      <c r="G7250">
        <v>11821827</v>
      </c>
      <c r="H7250">
        <v>185</v>
      </c>
      <c r="I7250">
        <v>8245000</v>
      </c>
      <c r="J7250">
        <v>0</v>
      </c>
      <c r="K7250">
        <v>0</v>
      </c>
      <c r="L7250">
        <v>12</v>
      </c>
      <c r="M7250">
        <v>498800</v>
      </c>
      <c r="N7250">
        <v>150000</v>
      </c>
      <c r="O7250">
        <v>20715627</v>
      </c>
      <c r="P7250" t="s">
        <v>5</v>
      </c>
      <c r="Q7250" t="s">
        <v>10</v>
      </c>
      <c r="R7250" t="s">
        <v>169</v>
      </c>
      <c r="S7250" t="s">
        <v>170</v>
      </c>
      <c r="T7250">
        <v>13364920.64516129</v>
      </c>
      <c r="U7250">
        <v>15307039</v>
      </c>
      <c r="V7250">
        <v>1942118.3548387103</v>
      </c>
      <c r="W7250">
        <v>0.14531461924855082</v>
      </c>
      <c r="X7250" t="s">
        <v>334</v>
      </c>
    </row>
    <row r="7251" spans="1:24" x14ac:dyDescent="0.35">
      <c r="A7251">
        <v>6001147008</v>
      </c>
      <c r="B7251" t="s">
        <v>168</v>
      </c>
      <c r="C7251" t="s">
        <v>168</v>
      </c>
      <c r="D7251">
        <v>0</v>
      </c>
      <c r="E7251">
        <v>0</v>
      </c>
      <c r="F7251">
        <v>17</v>
      </c>
      <c r="G7251">
        <v>591383</v>
      </c>
      <c r="H7251">
        <v>15</v>
      </c>
      <c r="I7251">
        <v>485000</v>
      </c>
      <c r="J7251">
        <v>0</v>
      </c>
      <c r="K7251">
        <v>0</v>
      </c>
      <c r="L7251">
        <v>10</v>
      </c>
      <c r="M7251">
        <v>909850</v>
      </c>
      <c r="N7251">
        <v>150000</v>
      </c>
      <c r="O7251">
        <v>2136233</v>
      </c>
      <c r="P7251" t="s">
        <v>5</v>
      </c>
      <c r="Q7251" t="s">
        <v>15</v>
      </c>
      <c r="R7251" t="s">
        <v>169</v>
      </c>
      <c r="S7251" t="s">
        <v>170</v>
      </c>
      <c r="T7251">
        <v>1378214.8387096773</v>
      </c>
      <c r="U7251">
        <v>1268941</v>
      </c>
      <c r="V7251">
        <v>-109273.83870967734</v>
      </c>
      <c r="W7251">
        <v>-7.9286505732286683E-2</v>
      </c>
      <c r="X7251" t="s">
        <v>190</v>
      </c>
    </row>
    <row r="7252" spans="1:24" x14ac:dyDescent="0.35">
      <c r="A7252">
        <v>3301054620</v>
      </c>
      <c r="B7252" t="s">
        <v>168</v>
      </c>
      <c r="C7252" t="s">
        <v>168</v>
      </c>
      <c r="D7252">
        <v>0</v>
      </c>
      <c r="E7252">
        <v>0</v>
      </c>
      <c r="F7252">
        <v>30</v>
      </c>
      <c r="G7252">
        <v>1108050</v>
      </c>
      <c r="H7252">
        <v>1</v>
      </c>
      <c r="I7252">
        <v>20000</v>
      </c>
      <c r="J7252">
        <v>0</v>
      </c>
      <c r="K7252">
        <v>0</v>
      </c>
      <c r="L7252">
        <v>0</v>
      </c>
      <c r="M7252">
        <v>0</v>
      </c>
      <c r="N7252">
        <v>191700</v>
      </c>
      <c r="O7252">
        <v>1319750</v>
      </c>
      <c r="P7252" t="s">
        <v>5</v>
      </c>
      <c r="Q7252" t="s">
        <v>8</v>
      </c>
      <c r="R7252" t="s">
        <v>169</v>
      </c>
      <c r="S7252" t="s">
        <v>170</v>
      </c>
      <c r="T7252">
        <v>851451.6129032257</v>
      </c>
      <c r="U7252">
        <v>2136360</v>
      </c>
      <c r="V7252">
        <v>1284908.3870967743</v>
      </c>
      <c r="W7252">
        <v>1.5090797499526429</v>
      </c>
      <c r="X7252" t="s">
        <v>275</v>
      </c>
    </row>
    <row r="7253" spans="1:24" x14ac:dyDescent="0.35">
      <c r="A7253">
        <v>3301007692</v>
      </c>
      <c r="B7253" t="s">
        <v>168</v>
      </c>
      <c r="C7253" t="s">
        <v>168</v>
      </c>
      <c r="D7253">
        <v>0</v>
      </c>
      <c r="E7253">
        <v>0</v>
      </c>
      <c r="F7253">
        <v>63</v>
      </c>
      <c r="G7253">
        <v>3780691</v>
      </c>
      <c r="H7253">
        <v>54</v>
      </c>
      <c r="I7253">
        <v>1795000</v>
      </c>
      <c r="J7253">
        <v>0</v>
      </c>
      <c r="K7253">
        <v>0</v>
      </c>
      <c r="L7253">
        <v>37</v>
      </c>
      <c r="M7253">
        <v>2438800</v>
      </c>
      <c r="N7253">
        <v>164000</v>
      </c>
      <c r="O7253">
        <v>8178491</v>
      </c>
      <c r="P7253" t="s">
        <v>5</v>
      </c>
      <c r="Q7253" t="s">
        <v>9</v>
      </c>
      <c r="R7253" t="s">
        <v>169</v>
      </c>
      <c r="S7253" t="s">
        <v>170</v>
      </c>
      <c r="T7253">
        <v>5276445.8064516131</v>
      </c>
      <c r="U7253">
        <v>5198273</v>
      </c>
      <c r="V7253">
        <v>-78172.806451613083</v>
      </c>
      <c r="W7253">
        <v>-1.4815428665263641E-2</v>
      </c>
      <c r="X7253" t="s">
        <v>359</v>
      </c>
    </row>
    <row r="7254" spans="1:24" x14ac:dyDescent="0.35">
      <c r="A7254">
        <v>3301065034</v>
      </c>
      <c r="B7254" t="s">
        <v>168</v>
      </c>
      <c r="C7254" t="s">
        <v>168</v>
      </c>
      <c r="D7254">
        <v>0</v>
      </c>
      <c r="E7254">
        <v>0</v>
      </c>
      <c r="F7254">
        <v>5</v>
      </c>
      <c r="G7254">
        <v>265495</v>
      </c>
      <c r="H7254">
        <v>3</v>
      </c>
      <c r="I7254">
        <v>67000</v>
      </c>
      <c r="J7254">
        <v>0</v>
      </c>
      <c r="K7254">
        <v>0</v>
      </c>
      <c r="L7254">
        <v>2</v>
      </c>
      <c r="M7254">
        <v>74800</v>
      </c>
      <c r="N7254">
        <v>150000</v>
      </c>
      <c r="O7254">
        <v>557295</v>
      </c>
      <c r="P7254" t="s">
        <v>5</v>
      </c>
      <c r="Q7254" t="s">
        <v>15</v>
      </c>
      <c r="R7254" t="s">
        <v>169</v>
      </c>
      <c r="S7254" t="s">
        <v>170</v>
      </c>
      <c r="T7254">
        <v>359545.16129032255</v>
      </c>
      <c r="U7254">
        <v>1167885</v>
      </c>
      <c r="V7254">
        <v>808339.83870967745</v>
      </c>
      <c r="W7254">
        <v>2.2482289451726647</v>
      </c>
      <c r="X7254" t="s">
        <v>177</v>
      </c>
    </row>
    <row r="7255" spans="1:24" x14ac:dyDescent="0.35">
      <c r="A7255">
        <v>3300011046</v>
      </c>
      <c r="B7255" t="s">
        <v>168</v>
      </c>
      <c r="C7255" t="s">
        <v>168</v>
      </c>
      <c r="D7255">
        <v>0</v>
      </c>
      <c r="E7255">
        <v>0</v>
      </c>
      <c r="F7255">
        <v>311</v>
      </c>
      <c r="G7255">
        <v>12273080</v>
      </c>
      <c r="H7255">
        <v>88</v>
      </c>
      <c r="I7255">
        <v>2249000</v>
      </c>
      <c r="J7255">
        <v>0</v>
      </c>
      <c r="K7255">
        <v>0</v>
      </c>
      <c r="L7255">
        <v>9</v>
      </c>
      <c r="M7255">
        <v>844521</v>
      </c>
      <c r="N7255">
        <v>352500</v>
      </c>
      <c r="O7255">
        <v>15719101</v>
      </c>
      <c r="P7255" t="s">
        <v>5</v>
      </c>
      <c r="Q7255" t="s">
        <v>17</v>
      </c>
      <c r="R7255" t="s">
        <v>169</v>
      </c>
      <c r="S7255" t="s">
        <v>170</v>
      </c>
      <c r="T7255">
        <v>10141355.483870968</v>
      </c>
      <c r="U7255">
        <v>12583584</v>
      </c>
      <c r="V7255">
        <v>2442228.5161290318</v>
      </c>
      <c r="W7255">
        <v>0.24081874656826741</v>
      </c>
      <c r="X7255" t="s">
        <v>192</v>
      </c>
    </row>
    <row r="7256" spans="1:24" x14ac:dyDescent="0.35">
      <c r="A7256">
        <v>3301076183</v>
      </c>
      <c r="B7256" t="s">
        <v>168</v>
      </c>
      <c r="C7256" t="s">
        <v>168</v>
      </c>
      <c r="D7256">
        <v>0</v>
      </c>
      <c r="E7256">
        <v>0</v>
      </c>
      <c r="F7256">
        <v>275</v>
      </c>
      <c r="G7256">
        <v>11208718</v>
      </c>
      <c r="H7256">
        <v>129</v>
      </c>
      <c r="I7256">
        <v>5171000</v>
      </c>
      <c r="J7256">
        <v>0</v>
      </c>
      <c r="K7256">
        <v>0</v>
      </c>
      <c r="L7256">
        <v>273</v>
      </c>
      <c r="M7256">
        <v>17448250</v>
      </c>
      <c r="N7256">
        <v>270000</v>
      </c>
      <c r="O7256">
        <v>34097968</v>
      </c>
      <c r="P7256" t="s">
        <v>5</v>
      </c>
      <c r="Q7256" t="s">
        <v>15</v>
      </c>
      <c r="R7256" t="s">
        <v>207</v>
      </c>
      <c r="S7256" t="s">
        <v>170</v>
      </c>
      <c r="T7256">
        <v>21998689.032258064</v>
      </c>
      <c r="U7256">
        <v>21617232</v>
      </c>
      <c r="V7256">
        <v>-381457.03225806355</v>
      </c>
      <c r="W7256">
        <v>-1.7339989292030511E-2</v>
      </c>
      <c r="X7256" t="s">
        <v>190</v>
      </c>
    </row>
    <row r="7257" spans="1:24" x14ac:dyDescent="0.35">
      <c r="A7257">
        <v>3301065670</v>
      </c>
      <c r="B7257" t="s">
        <v>168</v>
      </c>
      <c r="C7257" t="s">
        <v>168</v>
      </c>
      <c r="D7257">
        <v>0</v>
      </c>
      <c r="E7257">
        <v>0</v>
      </c>
      <c r="F7257">
        <v>41</v>
      </c>
      <c r="G7257">
        <v>1332756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254000</v>
      </c>
      <c r="O7257">
        <v>1586756</v>
      </c>
      <c r="P7257" t="s">
        <v>5</v>
      </c>
      <c r="Q7257" t="s">
        <v>11</v>
      </c>
      <c r="R7257" t="s">
        <v>169</v>
      </c>
      <c r="S7257" t="s">
        <v>170</v>
      </c>
      <c r="T7257">
        <v>1023713.5483870968</v>
      </c>
      <c r="U7257">
        <v>1197667</v>
      </c>
      <c r="V7257">
        <v>173953.45161290315</v>
      </c>
      <c r="W7257">
        <v>0.16992395176069919</v>
      </c>
      <c r="X7257" t="s">
        <v>308</v>
      </c>
    </row>
    <row r="7258" spans="1:24" x14ac:dyDescent="0.35">
      <c r="A7258">
        <v>3301000811</v>
      </c>
      <c r="B7258" t="s">
        <v>168</v>
      </c>
      <c r="C7258" t="s">
        <v>168</v>
      </c>
      <c r="D7258">
        <v>0</v>
      </c>
      <c r="E7258">
        <v>0</v>
      </c>
      <c r="F7258">
        <v>23</v>
      </c>
      <c r="G7258">
        <v>592471</v>
      </c>
      <c r="H7258">
        <v>15</v>
      </c>
      <c r="I7258">
        <v>532000</v>
      </c>
      <c r="J7258">
        <v>0</v>
      </c>
      <c r="K7258">
        <v>0</v>
      </c>
      <c r="L7258">
        <v>22</v>
      </c>
      <c r="M7258">
        <v>1142800</v>
      </c>
      <c r="N7258">
        <v>165000</v>
      </c>
      <c r="O7258">
        <v>2432271</v>
      </c>
      <c r="P7258" t="s">
        <v>5</v>
      </c>
      <c r="Q7258" t="s">
        <v>10</v>
      </c>
      <c r="R7258" t="s">
        <v>169</v>
      </c>
      <c r="S7258" t="s">
        <v>170</v>
      </c>
      <c r="T7258">
        <v>1569207.0967741937</v>
      </c>
      <c r="U7258">
        <v>1414474</v>
      </c>
      <c r="V7258">
        <v>-154733.09677419369</v>
      </c>
      <c r="W7258">
        <v>-9.8605911923465794E-2</v>
      </c>
      <c r="X7258" t="s">
        <v>379</v>
      </c>
    </row>
    <row r="7259" spans="1:24" x14ac:dyDescent="0.35">
      <c r="A7259">
        <v>6001118214</v>
      </c>
      <c r="B7259" t="s">
        <v>168</v>
      </c>
      <c r="C7259" t="s">
        <v>168</v>
      </c>
      <c r="D7259">
        <v>0</v>
      </c>
      <c r="E7259">
        <v>0</v>
      </c>
      <c r="F7259">
        <v>4</v>
      </c>
      <c r="G7259">
        <v>201796</v>
      </c>
      <c r="H7259">
        <v>4</v>
      </c>
      <c r="I7259">
        <v>195000</v>
      </c>
      <c r="J7259">
        <v>0</v>
      </c>
      <c r="K7259">
        <v>0</v>
      </c>
      <c r="L7259">
        <v>5</v>
      </c>
      <c r="M7259">
        <v>532000</v>
      </c>
      <c r="N7259">
        <v>177000</v>
      </c>
      <c r="O7259">
        <v>1105796</v>
      </c>
      <c r="P7259" t="s">
        <v>5</v>
      </c>
      <c r="Q7259" t="s">
        <v>11</v>
      </c>
      <c r="R7259" t="s">
        <v>169</v>
      </c>
      <c r="S7259" t="s">
        <v>170</v>
      </c>
      <c r="T7259">
        <v>713416.77419354836</v>
      </c>
      <c r="U7259">
        <v>144000</v>
      </c>
      <c r="V7259">
        <v>-569416.77419354836</v>
      </c>
      <c r="W7259">
        <v>-0.79815445163484044</v>
      </c>
      <c r="X7259" t="s">
        <v>308</v>
      </c>
    </row>
    <row r="7260" spans="1:24" x14ac:dyDescent="0.35">
      <c r="A7260">
        <v>3301069237</v>
      </c>
      <c r="B7260" t="s">
        <v>168</v>
      </c>
      <c r="C7260" t="s">
        <v>168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30000</v>
      </c>
      <c r="O7260">
        <v>30000</v>
      </c>
      <c r="P7260" t="s">
        <v>5</v>
      </c>
      <c r="Q7260" t="s">
        <v>11</v>
      </c>
      <c r="R7260" t="s">
        <v>169</v>
      </c>
      <c r="S7260" t="s">
        <v>170</v>
      </c>
      <c r="T7260">
        <v>19354.83870967742</v>
      </c>
      <c r="U7260">
        <v>30000</v>
      </c>
      <c r="V7260">
        <v>10645.16129032258</v>
      </c>
      <c r="W7260">
        <v>0.54999999999999982</v>
      </c>
      <c r="X7260" t="s">
        <v>360</v>
      </c>
    </row>
    <row r="7261" spans="1:24" x14ac:dyDescent="0.35">
      <c r="A7261">
        <v>3300006274</v>
      </c>
      <c r="B7261" t="s">
        <v>168</v>
      </c>
      <c r="C7261" t="s">
        <v>168</v>
      </c>
      <c r="D7261">
        <v>0</v>
      </c>
      <c r="E7261">
        <v>0</v>
      </c>
      <c r="F7261">
        <v>44</v>
      </c>
      <c r="G7261">
        <v>1944055</v>
      </c>
      <c r="H7261">
        <v>54</v>
      </c>
      <c r="I7261">
        <v>2060000</v>
      </c>
      <c r="J7261">
        <v>0</v>
      </c>
      <c r="K7261">
        <v>0</v>
      </c>
      <c r="L7261">
        <v>30</v>
      </c>
      <c r="M7261">
        <v>1712000</v>
      </c>
      <c r="N7261">
        <v>150000</v>
      </c>
      <c r="O7261">
        <v>5866055</v>
      </c>
      <c r="P7261" t="s">
        <v>5</v>
      </c>
      <c r="Q7261" t="s">
        <v>9</v>
      </c>
      <c r="R7261" t="s">
        <v>169</v>
      </c>
      <c r="S7261" t="s">
        <v>170</v>
      </c>
      <c r="T7261">
        <v>3784551.6129032262</v>
      </c>
      <c r="U7261">
        <v>2339127</v>
      </c>
      <c r="V7261">
        <v>-1445424.6129032262</v>
      </c>
      <c r="W7261">
        <v>-0.38192757313049408</v>
      </c>
      <c r="X7261" t="s">
        <v>228</v>
      </c>
    </row>
    <row r="7262" spans="1:24" x14ac:dyDescent="0.35">
      <c r="A7262">
        <v>3300015020</v>
      </c>
      <c r="B7262" t="s">
        <v>168</v>
      </c>
      <c r="C7262" t="s">
        <v>168</v>
      </c>
      <c r="D7262">
        <v>0</v>
      </c>
      <c r="E7262">
        <v>0</v>
      </c>
      <c r="F7262">
        <v>196</v>
      </c>
      <c r="G7262">
        <v>7942109</v>
      </c>
      <c r="H7262">
        <v>1</v>
      </c>
      <c r="I7262">
        <v>10000</v>
      </c>
      <c r="J7262">
        <v>0</v>
      </c>
      <c r="K7262">
        <v>0</v>
      </c>
      <c r="L7262">
        <v>3</v>
      </c>
      <c r="M7262">
        <v>53200</v>
      </c>
      <c r="N7262">
        <v>851500</v>
      </c>
      <c r="O7262">
        <v>8856809</v>
      </c>
      <c r="P7262" t="s">
        <v>5</v>
      </c>
      <c r="Q7262" t="s">
        <v>7</v>
      </c>
      <c r="R7262" t="s">
        <v>169</v>
      </c>
      <c r="S7262" t="s">
        <v>170</v>
      </c>
      <c r="T7262">
        <v>5714070.3225806449</v>
      </c>
      <c r="U7262">
        <v>5858817</v>
      </c>
      <c r="V7262">
        <v>144746.67741935514</v>
      </c>
      <c r="W7262">
        <v>2.5331623387158997E-2</v>
      </c>
      <c r="X7262" t="s">
        <v>225</v>
      </c>
    </row>
    <row r="7263" spans="1:24" x14ac:dyDescent="0.35">
      <c r="A7263">
        <v>3300017399</v>
      </c>
      <c r="B7263" t="s">
        <v>168</v>
      </c>
      <c r="C7263" t="s">
        <v>168</v>
      </c>
      <c r="D7263">
        <v>0</v>
      </c>
      <c r="E7263">
        <v>0</v>
      </c>
      <c r="F7263">
        <v>9</v>
      </c>
      <c r="G7263">
        <v>468379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602400</v>
      </c>
      <c r="O7263">
        <v>1070779</v>
      </c>
      <c r="P7263" t="s">
        <v>5</v>
      </c>
      <c r="Q7263" t="s">
        <v>6</v>
      </c>
      <c r="R7263" t="s">
        <v>169</v>
      </c>
      <c r="S7263" t="s">
        <v>170</v>
      </c>
      <c r="T7263">
        <v>690825.16129032255</v>
      </c>
      <c r="U7263">
        <v>1583362</v>
      </c>
      <c r="V7263">
        <v>892536.83870967745</v>
      </c>
      <c r="W7263">
        <v>1.2919865817316181</v>
      </c>
      <c r="X7263" t="s">
        <v>259</v>
      </c>
    </row>
    <row r="7264" spans="1:24" x14ac:dyDescent="0.35">
      <c r="A7264">
        <v>3301054339</v>
      </c>
      <c r="B7264" t="s">
        <v>168</v>
      </c>
      <c r="C7264" t="s">
        <v>168</v>
      </c>
      <c r="D7264">
        <v>0</v>
      </c>
      <c r="E7264">
        <v>0</v>
      </c>
      <c r="F7264">
        <v>126</v>
      </c>
      <c r="G7264">
        <v>4742134</v>
      </c>
      <c r="H7264">
        <v>1</v>
      </c>
      <c r="I7264">
        <v>20000</v>
      </c>
      <c r="J7264">
        <v>0</v>
      </c>
      <c r="K7264">
        <v>0</v>
      </c>
      <c r="L7264">
        <v>2</v>
      </c>
      <c r="M7264">
        <v>70000</v>
      </c>
      <c r="N7264">
        <v>1202300</v>
      </c>
      <c r="O7264">
        <v>6034434</v>
      </c>
      <c r="P7264" t="s">
        <v>5</v>
      </c>
      <c r="Q7264" t="s">
        <v>7</v>
      </c>
      <c r="R7264" t="s">
        <v>169</v>
      </c>
      <c r="S7264" t="s">
        <v>170</v>
      </c>
      <c r="T7264">
        <v>3893183.2258064514</v>
      </c>
      <c r="U7264">
        <v>3957870</v>
      </c>
      <c r="V7264">
        <v>64686.774193548597</v>
      </c>
      <c r="W7264">
        <v>1.6615394252385673E-2</v>
      </c>
      <c r="X7264" t="s">
        <v>289</v>
      </c>
    </row>
    <row r="7265" spans="1:24" x14ac:dyDescent="0.35">
      <c r="A7265">
        <v>3301039518</v>
      </c>
      <c r="B7265" t="s">
        <v>168</v>
      </c>
      <c r="C7265" t="s">
        <v>168</v>
      </c>
      <c r="D7265">
        <v>0</v>
      </c>
      <c r="E7265">
        <v>0</v>
      </c>
      <c r="F7265">
        <v>80</v>
      </c>
      <c r="G7265">
        <v>2115220</v>
      </c>
      <c r="H7265">
        <v>44</v>
      </c>
      <c r="I7265">
        <v>1780000</v>
      </c>
      <c r="J7265">
        <v>0</v>
      </c>
      <c r="K7265">
        <v>0</v>
      </c>
      <c r="L7265">
        <v>37</v>
      </c>
      <c r="M7265">
        <v>1885470</v>
      </c>
      <c r="N7265">
        <v>203000</v>
      </c>
      <c r="O7265">
        <v>5983690</v>
      </c>
      <c r="P7265" t="s">
        <v>5</v>
      </c>
      <c r="Q7265" t="s">
        <v>10</v>
      </c>
      <c r="R7265" t="s">
        <v>169</v>
      </c>
      <c r="S7265" t="s">
        <v>170</v>
      </c>
      <c r="T7265">
        <v>3860445.1612903224</v>
      </c>
      <c r="U7265">
        <v>4540912</v>
      </c>
      <c r="V7265">
        <v>680466.83870967757</v>
      </c>
      <c r="W7265">
        <v>0.17626641754502659</v>
      </c>
      <c r="X7265" t="s">
        <v>292</v>
      </c>
    </row>
    <row r="7266" spans="1:24" x14ac:dyDescent="0.35">
      <c r="A7266">
        <v>3300016886</v>
      </c>
      <c r="B7266" t="s">
        <v>168</v>
      </c>
      <c r="C7266" t="s">
        <v>168</v>
      </c>
      <c r="D7266">
        <v>0</v>
      </c>
      <c r="E7266">
        <v>0</v>
      </c>
      <c r="F7266">
        <v>88</v>
      </c>
      <c r="G7266">
        <v>3359825</v>
      </c>
      <c r="H7266">
        <v>7</v>
      </c>
      <c r="I7266">
        <v>240000</v>
      </c>
      <c r="J7266">
        <v>0</v>
      </c>
      <c r="K7266">
        <v>0</v>
      </c>
      <c r="L7266">
        <v>2</v>
      </c>
      <c r="M7266">
        <v>42390</v>
      </c>
      <c r="N7266">
        <v>1773500</v>
      </c>
      <c r="O7266">
        <v>5415715</v>
      </c>
      <c r="P7266" t="s">
        <v>5</v>
      </c>
      <c r="Q7266" t="s">
        <v>7</v>
      </c>
      <c r="R7266" t="s">
        <v>169</v>
      </c>
      <c r="S7266" t="s">
        <v>170</v>
      </c>
      <c r="T7266">
        <v>3494009.6774193547</v>
      </c>
      <c r="U7266">
        <v>4795724</v>
      </c>
      <c r="V7266">
        <v>1301714.3225806453</v>
      </c>
      <c r="W7266">
        <v>0.37255601522605986</v>
      </c>
      <c r="X7266" t="s">
        <v>288</v>
      </c>
    </row>
    <row r="7267" spans="1:24" x14ac:dyDescent="0.35">
      <c r="A7267">
        <v>3300017072</v>
      </c>
      <c r="B7267" t="s">
        <v>168</v>
      </c>
      <c r="C7267" t="s">
        <v>168</v>
      </c>
      <c r="D7267">
        <v>0</v>
      </c>
      <c r="E7267">
        <v>0</v>
      </c>
      <c r="F7267">
        <v>232</v>
      </c>
      <c r="G7267">
        <v>8475898</v>
      </c>
      <c r="H7267">
        <v>50</v>
      </c>
      <c r="I7267">
        <v>1240000</v>
      </c>
      <c r="J7267">
        <v>0</v>
      </c>
      <c r="K7267">
        <v>0</v>
      </c>
      <c r="L7267">
        <v>19</v>
      </c>
      <c r="M7267">
        <v>1719436</v>
      </c>
      <c r="N7267">
        <v>1808000</v>
      </c>
      <c r="O7267">
        <v>13243334</v>
      </c>
      <c r="P7267" t="s">
        <v>5</v>
      </c>
      <c r="Q7267" t="s">
        <v>6</v>
      </c>
      <c r="R7267" t="s">
        <v>169</v>
      </c>
      <c r="S7267" t="s">
        <v>170</v>
      </c>
      <c r="T7267">
        <v>8544086.4516129028</v>
      </c>
      <c r="U7267">
        <v>8892244</v>
      </c>
      <c r="V7267">
        <v>348157.54838709719</v>
      </c>
      <c r="W7267">
        <v>4.0748364422433347E-2</v>
      </c>
      <c r="X7267" t="s">
        <v>197</v>
      </c>
    </row>
    <row r="7268" spans="1:24" x14ac:dyDescent="0.35">
      <c r="A7268">
        <v>3301058542</v>
      </c>
      <c r="B7268" t="s">
        <v>168</v>
      </c>
      <c r="C7268" t="s">
        <v>168</v>
      </c>
      <c r="D7268">
        <v>0</v>
      </c>
      <c r="E7268">
        <v>0</v>
      </c>
      <c r="F7268">
        <v>2</v>
      </c>
      <c r="G7268">
        <v>191396</v>
      </c>
      <c r="H7268">
        <v>0</v>
      </c>
      <c r="I7268">
        <v>0</v>
      </c>
      <c r="J7268">
        <v>0</v>
      </c>
      <c r="K7268">
        <v>0</v>
      </c>
      <c r="L7268">
        <v>2</v>
      </c>
      <c r="M7268">
        <v>423375</v>
      </c>
      <c r="N7268">
        <v>1591500</v>
      </c>
      <c r="O7268">
        <v>2206271</v>
      </c>
      <c r="P7268" t="s">
        <v>5</v>
      </c>
      <c r="Q7268" t="s">
        <v>7</v>
      </c>
      <c r="R7268" t="s">
        <v>169</v>
      </c>
      <c r="S7268" t="s">
        <v>170</v>
      </c>
      <c r="T7268">
        <v>1423400.6451612902</v>
      </c>
      <c r="U7268">
        <v>2094706</v>
      </c>
      <c r="V7268">
        <v>671305.35483870981</v>
      </c>
      <c r="W7268">
        <v>0.47162080270284124</v>
      </c>
      <c r="X7268" t="s">
        <v>288</v>
      </c>
    </row>
    <row r="7269" spans="1:24" x14ac:dyDescent="0.35">
      <c r="A7269">
        <v>3300011256</v>
      </c>
      <c r="B7269" t="s">
        <v>168</v>
      </c>
      <c r="C7269" t="s">
        <v>168</v>
      </c>
      <c r="D7269">
        <v>0</v>
      </c>
      <c r="E7269">
        <v>0</v>
      </c>
      <c r="F7269">
        <v>4</v>
      </c>
      <c r="G7269">
        <v>249600</v>
      </c>
      <c r="H7269">
        <v>4</v>
      </c>
      <c r="I7269">
        <v>80000</v>
      </c>
      <c r="J7269">
        <v>0</v>
      </c>
      <c r="K7269">
        <v>0</v>
      </c>
      <c r="L7269">
        <v>7</v>
      </c>
      <c r="M7269">
        <v>367126</v>
      </c>
      <c r="N7269">
        <v>791500</v>
      </c>
      <c r="O7269">
        <v>1488226</v>
      </c>
      <c r="P7269" t="s">
        <v>5</v>
      </c>
      <c r="Q7269" t="s">
        <v>16</v>
      </c>
      <c r="R7269" t="s">
        <v>169</v>
      </c>
      <c r="S7269" t="s">
        <v>170</v>
      </c>
      <c r="T7269">
        <v>960145.80645161285</v>
      </c>
      <c r="U7269">
        <v>1786400</v>
      </c>
      <c r="V7269">
        <v>826254.19354838715</v>
      </c>
      <c r="W7269">
        <v>0.86055074968452372</v>
      </c>
      <c r="X7269" t="s">
        <v>194</v>
      </c>
    </row>
    <row r="7270" spans="1:24" x14ac:dyDescent="0.35">
      <c r="A7270">
        <v>3300009116</v>
      </c>
      <c r="B7270" t="s">
        <v>168</v>
      </c>
      <c r="C7270" t="s">
        <v>168</v>
      </c>
      <c r="D7270">
        <v>0</v>
      </c>
      <c r="E7270">
        <v>0</v>
      </c>
      <c r="F7270">
        <v>8</v>
      </c>
      <c r="G7270">
        <v>313494</v>
      </c>
      <c r="H7270">
        <v>7</v>
      </c>
      <c r="I7270">
        <v>175000</v>
      </c>
      <c r="J7270">
        <v>0</v>
      </c>
      <c r="K7270">
        <v>0</v>
      </c>
      <c r="L7270">
        <v>0</v>
      </c>
      <c r="M7270">
        <v>0</v>
      </c>
      <c r="N7270">
        <v>519000</v>
      </c>
      <c r="O7270">
        <v>1007494</v>
      </c>
      <c r="P7270" t="s">
        <v>5</v>
      </c>
      <c r="Q7270" t="s">
        <v>12</v>
      </c>
      <c r="R7270" t="s">
        <v>169</v>
      </c>
      <c r="S7270" t="s">
        <v>170</v>
      </c>
      <c r="T7270">
        <v>649996.12903225806</v>
      </c>
      <c r="U7270">
        <v>1055545</v>
      </c>
      <c r="V7270">
        <v>405548.87096774194</v>
      </c>
      <c r="W7270">
        <v>0.62392505563308576</v>
      </c>
      <c r="X7270" t="s">
        <v>353</v>
      </c>
    </row>
    <row r="7271" spans="1:24" x14ac:dyDescent="0.35">
      <c r="A7271">
        <v>3300003166</v>
      </c>
      <c r="B7271" t="s">
        <v>168</v>
      </c>
      <c r="C7271" t="s">
        <v>168</v>
      </c>
      <c r="D7271">
        <v>0</v>
      </c>
      <c r="E7271">
        <v>0</v>
      </c>
      <c r="F7271">
        <v>25</v>
      </c>
      <c r="G7271">
        <v>594973</v>
      </c>
      <c r="H7271">
        <v>6</v>
      </c>
      <c r="I7271">
        <v>210000</v>
      </c>
      <c r="J7271">
        <v>0</v>
      </c>
      <c r="K7271">
        <v>0</v>
      </c>
      <c r="L7271">
        <v>6</v>
      </c>
      <c r="M7271">
        <v>360000</v>
      </c>
      <c r="N7271">
        <v>150000</v>
      </c>
      <c r="O7271">
        <v>1314973</v>
      </c>
      <c r="P7271" t="s">
        <v>5</v>
      </c>
      <c r="Q7271" t="s">
        <v>15</v>
      </c>
      <c r="R7271" t="s">
        <v>169</v>
      </c>
      <c r="S7271" t="s">
        <v>170</v>
      </c>
      <c r="T7271">
        <v>848369.67741935491</v>
      </c>
      <c r="U7271">
        <v>673983</v>
      </c>
      <c r="V7271">
        <v>-174386.67741935491</v>
      </c>
      <c r="W7271">
        <v>-0.20555505702398458</v>
      </c>
      <c r="X7271" t="s">
        <v>214</v>
      </c>
    </row>
    <row r="7272" spans="1:24" x14ac:dyDescent="0.35">
      <c r="A7272">
        <v>3300018211</v>
      </c>
      <c r="B7272" t="s">
        <v>168</v>
      </c>
      <c r="C7272" t="s">
        <v>168</v>
      </c>
      <c r="D7272">
        <v>0</v>
      </c>
      <c r="E7272">
        <v>0</v>
      </c>
      <c r="F7272">
        <v>120</v>
      </c>
      <c r="G7272">
        <v>7171994</v>
      </c>
      <c r="H7272">
        <v>41</v>
      </c>
      <c r="I7272">
        <v>1438000</v>
      </c>
      <c r="J7272">
        <v>0</v>
      </c>
      <c r="K7272">
        <v>0</v>
      </c>
      <c r="L7272">
        <v>1</v>
      </c>
      <c r="M7272">
        <v>50000</v>
      </c>
      <c r="N7272">
        <v>767900</v>
      </c>
      <c r="O7272">
        <v>9427894</v>
      </c>
      <c r="P7272" t="s">
        <v>5</v>
      </c>
      <c r="Q7272" t="s">
        <v>7</v>
      </c>
      <c r="R7272" t="s">
        <v>169</v>
      </c>
      <c r="S7272" t="s">
        <v>170</v>
      </c>
      <c r="T7272">
        <v>6082512.2580645159</v>
      </c>
      <c r="U7272">
        <v>3319154</v>
      </c>
      <c r="V7272">
        <v>-2763358.2580645159</v>
      </c>
      <c r="W7272">
        <v>-0.45431199162824698</v>
      </c>
      <c r="X7272" t="s">
        <v>221</v>
      </c>
    </row>
    <row r="7273" spans="1:24" x14ac:dyDescent="0.35">
      <c r="A7273">
        <v>3301070205</v>
      </c>
      <c r="B7273" t="s">
        <v>168</v>
      </c>
      <c r="C7273" t="s">
        <v>168</v>
      </c>
      <c r="D7273">
        <v>0</v>
      </c>
      <c r="E7273">
        <v>0</v>
      </c>
      <c r="F7273">
        <v>274</v>
      </c>
      <c r="G7273">
        <v>9278695</v>
      </c>
      <c r="H7273">
        <v>82</v>
      </c>
      <c r="I7273">
        <v>2880000</v>
      </c>
      <c r="J7273">
        <v>0</v>
      </c>
      <c r="K7273">
        <v>0</v>
      </c>
      <c r="L7273">
        <v>55</v>
      </c>
      <c r="M7273">
        <v>2142000</v>
      </c>
      <c r="N7273">
        <v>520000</v>
      </c>
      <c r="O7273">
        <v>14820695</v>
      </c>
      <c r="P7273" t="s">
        <v>5</v>
      </c>
      <c r="Q7273" t="s">
        <v>15</v>
      </c>
      <c r="R7273" t="s">
        <v>169</v>
      </c>
      <c r="S7273" t="s">
        <v>170</v>
      </c>
      <c r="T7273">
        <v>9561738.7096774187</v>
      </c>
      <c r="U7273">
        <v>9769468</v>
      </c>
      <c r="V7273">
        <v>207729.29032258131</v>
      </c>
      <c r="W7273">
        <v>2.1725054054482662E-2</v>
      </c>
      <c r="X7273" t="s">
        <v>173</v>
      </c>
    </row>
    <row r="7274" spans="1:24" x14ac:dyDescent="0.35">
      <c r="A7274">
        <v>3301076556</v>
      </c>
      <c r="B7274" t="s">
        <v>168</v>
      </c>
      <c r="C7274" t="s">
        <v>168</v>
      </c>
      <c r="D7274">
        <v>0</v>
      </c>
      <c r="E7274">
        <v>0</v>
      </c>
      <c r="F7274">
        <v>3</v>
      </c>
      <c r="G7274">
        <v>136848</v>
      </c>
      <c r="H7274">
        <v>1</v>
      </c>
      <c r="I7274">
        <v>50000</v>
      </c>
      <c r="J7274">
        <v>0</v>
      </c>
      <c r="K7274">
        <v>0</v>
      </c>
      <c r="L7274">
        <v>0</v>
      </c>
      <c r="M7274">
        <v>0</v>
      </c>
      <c r="N7274">
        <v>362000</v>
      </c>
      <c r="O7274">
        <v>548848</v>
      </c>
      <c r="P7274" t="s">
        <v>5</v>
      </c>
      <c r="Q7274" t="s">
        <v>12</v>
      </c>
      <c r="R7274" t="s">
        <v>169</v>
      </c>
      <c r="S7274" t="s">
        <v>170</v>
      </c>
      <c r="T7274">
        <v>354095.48387096776</v>
      </c>
      <c r="U7274">
        <v>869259</v>
      </c>
      <c r="V7274">
        <v>515163.51612903224</v>
      </c>
      <c r="W7274">
        <v>1.4548717495554322</v>
      </c>
      <c r="X7274" t="s">
        <v>256</v>
      </c>
    </row>
    <row r="7275" spans="1:24" x14ac:dyDescent="0.35">
      <c r="A7275">
        <v>3301037865</v>
      </c>
      <c r="B7275" t="s">
        <v>168</v>
      </c>
      <c r="C7275" t="s">
        <v>168</v>
      </c>
      <c r="D7275">
        <v>0</v>
      </c>
      <c r="E7275">
        <v>0</v>
      </c>
      <c r="F7275">
        <v>124</v>
      </c>
      <c r="G7275">
        <v>2197005</v>
      </c>
      <c r="H7275">
        <v>49</v>
      </c>
      <c r="I7275">
        <v>930000</v>
      </c>
      <c r="J7275">
        <v>0</v>
      </c>
      <c r="K7275">
        <v>0</v>
      </c>
      <c r="L7275">
        <v>51</v>
      </c>
      <c r="M7275">
        <v>1652400</v>
      </c>
      <c r="N7275">
        <v>150000</v>
      </c>
      <c r="O7275">
        <v>4929405</v>
      </c>
      <c r="P7275" t="s">
        <v>5</v>
      </c>
      <c r="Q7275" t="s">
        <v>13</v>
      </c>
      <c r="R7275" t="s">
        <v>207</v>
      </c>
      <c r="S7275" t="s">
        <v>170</v>
      </c>
      <c r="T7275">
        <v>3180261.2903225804</v>
      </c>
      <c r="U7275">
        <v>3977604</v>
      </c>
      <c r="V7275">
        <v>797342.70967741963</v>
      </c>
      <c r="W7275">
        <v>0.25071610062472049</v>
      </c>
      <c r="X7275" t="s">
        <v>297</v>
      </c>
    </row>
    <row r="7276" spans="1:24" x14ac:dyDescent="0.35">
      <c r="A7276">
        <v>3301047309</v>
      </c>
      <c r="B7276" t="s">
        <v>168</v>
      </c>
      <c r="C7276" t="s">
        <v>168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1</v>
      </c>
      <c r="M7276">
        <v>102400</v>
      </c>
      <c r="N7276">
        <v>3799000</v>
      </c>
      <c r="O7276">
        <v>3901400</v>
      </c>
      <c r="P7276" t="s">
        <v>5</v>
      </c>
      <c r="Q7276" t="s">
        <v>16</v>
      </c>
      <c r="R7276" t="s">
        <v>169</v>
      </c>
      <c r="S7276" t="s">
        <v>170</v>
      </c>
      <c r="T7276">
        <v>2517032.2580645159</v>
      </c>
      <c r="U7276">
        <v>0</v>
      </c>
      <c r="V7276">
        <v>-2517032.2580645159</v>
      </c>
      <c r="W7276">
        <v>0</v>
      </c>
      <c r="X7276" t="s">
        <v>357</v>
      </c>
    </row>
    <row r="7277" spans="1:24" x14ac:dyDescent="0.35">
      <c r="A7277">
        <v>3301071468</v>
      </c>
      <c r="B7277" t="s">
        <v>168</v>
      </c>
      <c r="C7277" t="s">
        <v>168</v>
      </c>
      <c r="D7277">
        <v>0</v>
      </c>
      <c r="E7277">
        <v>0</v>
      </c>
      <c r="F7277">
        <v>0</v>
      </c>
      <c r="G7277">
        <v>0</v>
      </c>
      <c r="H7277">
        <v>3</v>
      </c>
      <c r="I7277">
        <v>160000</v>
      </c>
      <c r="J7277">
        <v>0</v>
      </c>
      <c r="K7277">
        <v>0</v>
      </c>
      <c r="L7277">
        <v>1</v>
      </c>
      <c r="M7277">
        <v>22400</v>
      </c>
      <c r="N7277">
        <v>76000</v>
      </c>
      <c r="O7277">
        <v>258400</v>
      </c>
      <c r="P7277" t="s">
        <v>5</v>
      </c>
      <c r="Q7277" t="s">
        <v>11</v>
      </c>
      <c r="R7277" t="s">
        <v>169</v>
      </c>
      <c r="S7277" t="s">
        <v>170</v>
      </c>
      <c r="T7277">
        <v>166709.67741935485</v>
      </c>
      <c r="U7277">
        <v>258099</v>
      </c>
      <c r="V7277">
        <v>91389.322580645152</v>
      </c>
      <c r="W7277">
        <v>0.54819446594427235</v>
      </c>
      <c r="X7277" t="s">
        <v>365</v>
      </c>
    </row>
    <row r="7278" spans="1:24" x14ac:dyDescent="0.35">
      <c r="A7278">
        <v>3301060777</v>
      </c>
      <c r="B7278" t="s">
        <v>168</v>
      </c>
      <c r="C7278" t="s">
        <v>168</v>
      </c>
      <c r="D7278">
        <v>0</v>
      </c>
      <c r="E7278">
        <v>0</v>
      </c>
      <c r="F7278">
        <v>12</v>
      </c>
      <c r="G7278">
        <v>324585</v>
      </c>
      <c r="H7278">
        <v>4</v>
      </c>
      <c r="I7278">
        <v>90000</v>
      </c>
      <c r="J7278">
        <v>0</v>
      </c>
      <c r="K7278">
        <v>0</v>
      </c>
      <c r="L7278">
        <v>4</v>
      </c>
      <c r="M7278">
        <v>149600</v>
      </c>
      <c r="N7278">
        <v>90000</v>
      </c>
      <c r="O7278">
        <v>654185</v>
      </c>
      <c r="P7278" t="s">
        <v>5</v>
      </c>
      <c r="Q7278" t="s">
        <v>14</v>
      </c>
      <c r="R7278" t="s">
        <v>207</v>
      </c>
      <c r="S7278" t="s">
        <v>170</v>
      </c>
      <c r="T7278">
        <v>422054.83870967745</v>
      </c>
      <c r="U7278">
        <v>904675</v>
      </c>
      <c r="V7278">
        <v>482620.16129032255</v>
      </c>
      <c r="W7278">
        <v>1.1435010738552549</v>
      </c>
      <c r="X7278" t="s">
        <v>409</v>
      </c>
    </row>
    <row r="7279" spans="1:24" x14ac:dyDescent="0.35">
      <c r="A7279">
        <v>3301067684</v>
      </c>
      <c r="B7279" t="s">
        <v>168</v>
      </c>
      <c r="C7279" t="s">
        <v>168</v>
      </c>
      <c r="D7279">
        <v>0</v>
      </c>
      <c r="E7279">
        <v>0</v>
      </c>
      <c r="F7279">
        <v>19</v>
      </c>
      <c r="G7279">
        <v>858006</v>
      </c>
      <c r="H7279">
        <v>3</v>
      </c>
      <c r="I7279">
        <v>90000</v>
      </c>
      <c r="J7279">
        <v>0</v>
      </c>
      <c r="K7279">
        <v>0</v>
      </c>
      <c r="L7279">
        <v>3</v>
      </c>
      <c r="M7279">
        <v>357200</v>
      </c>
      <c r="N7279">
        <v>150000</v>
      </c>
      <c r="O7279">
        <v>1455206</v>
      </c>
      <c r="P7279" t="s">
        <v>5</v>
      </c>
      <c r="Q7279" t="s">
        <v>14</v>
      </c>
      <c r="R7279" t="s">
        <v>169</v>
      </c>
      <c r="S7279" t="s">
        <v>170</v>
      </c>
      <c r="T7279">
        <v>938842.58064516133</v>
      </c>
      <c r="U7279">
        <v>742388</v>
      </c>
      <c r="V7279">
        <v>-196454.58064516133</v>
      </c>
      <c r="W7279">
        <v>-0.20925188598727607</v>
      </c>
      <c r="X7279" t="s">
        <v>213</v>
      </c>
    </row>
    <row r="7280" spans="1:24" x14ac:dyDescent="0.35">
      <c r="A7280">
        <v>3301059883</v>
      </c>
      <c r="B7280" t="s">
        <v>168</v>
      </c>
      <c r="C7280" t="s">
        <v>168</v>
      </c>
      <c r="D7280">
        <v>0</v>
      </c>
      <c r="E7280">
        <v>0</v>
      </c>
      <c r="F7280">
        <v>70</v>
      </c>
      <c r="G7280">
        <v>1759927</v>
      </c>
      <c r="H7280">
        <v>63</v>
      </c>
      <c r="I7280">
        <v>1395000</v>
      </c>
      <c r="J7280">
        <v>0</v>
      </c>
      <c r="K7280">
        <v>0</v>
      </c>
      <c r="L7280">
        <v>16</v>
      </c>
      <c r="M7280">
        <v>508400</v>
      </c>
      <c r="N7280">
        <v>30000</v>
      </c>
      <c r="O7280">
        <v>3693327</v>
      </c>
      <c r="P7280" t="s">
        <v>5</v>
      </c>
      <c r="Q7280" t="s">
        <v>13</v>
      </c>
      <c r="R7280" t="s">
        <v>169</v>
      </c>
      <c r="S7280" t="s">
        <v>170</v>
      </c>
      <c r="T7280">
        <v>2382791.6129032257</v>
      </c>
      <c r="U7280">
        <v>1318270</v>
      </c>
      <c r="V7280">
        <v>-1064521.6129032257</v>
      </c>
      <c r="W7280">
        <v>-0.44675397006547213</v>
      </c>
      <c r="X7280" t="s">
        <v>374</v>
      </c>
    </row>
    <row r="7281" spans="1:24" x14ac:dyDescent="0.35">
      <c r="A7281">
        <v>3300015056</v>
      </c>
      <c r="B7281" t="s">
        <v>168</v>
      </c>
      <c r="C7281" t="s">
        <v>168</v>
      </c>
      <c r="D7281">
        <v>0</v>
      </c>
      <c r="E7281">
        <v>0</v>
      </c>
      <c r="F7281">
        <v>39</v>
      </c>
      <c r="G7281">
        <v>1957238</v>
      </c>
      <c r="H7281">
        <v>80</v>
      </c>
      <c r="I7281">
        <v>2370000</v>
      </c>
      <c r="J7281">
        <v>0</v>
      </c>
      <c r="K7281">
        <v>0</v>
      </c>
      <c r="L7281">
        <v>44</v>
      </c>
      <c r="M7281">
        <v>3977200</v>
      </c>
      <c r="N7281">
        <v>466800</v>
      </c>
      <c r="O7281">
        <v>8771238</v>
      </c>
      <c r="P7281" t="s">
        <v>5</v>
      </c>
      <c r="Q7281" t="s">
        <v>8</v>
      </c>
      <c r="R7281" t="s">
        <v>169</v>
      </c>
      <c r="S7281" t="s">
        <v>170</v>
      </c>
      <c r="T7281">
        <v>5658863.2258064523</v>
      </c>
      <c r="U7281">
        <v>9385548</v>
      </c>
      <c r="V7281">
        <v>3726684.7741935477</v>
      </c>
      <c r="W7281">
        <v>0.65855713868441357</v>
      </c>
      <c r="X7281" t="s">
        <v>226</v>
      </c>
    </row>
    <row r="7282" spans="1:24" x14ac:dyDescent="0.35">
      <c r="A7282">
        <v>3301068032</v>
      </c>
      <c r="B7282" t="s">
        <v>168</v>
      </c>
      <c r="C7282" t="s">
        <v>168</v>
      </c>
      <c r="D7282">
        <v>0</v>
      </c>
      <c r="E7282">
        <v>0</v>
      </c>
      <c r="F7282">
        <v>124</v>
      </c>
      <c r="G7282">
        <v>4083470</v>
      </c>
      <c r="H7282">
        <v>42</v>
      </c>
      <c r="I7282">
        <v>1375000</v>
      </c>
      <c r="J7282">
        <v>0</v>
      </c>
      <c r="K7282">
        <v>0</v>
      </c>
      <c r="L7282">
        <v>55</v>
      </c>
      <c r="M7282">
        <v>2596600</v>
      </c>
      <c r="N7282">
        <v>270000</v>
      </c>
      <c r="O7282">
        <v>8325070</v>
      </c>
      <c r="P7282" t="s">
        <v>5</v>
      </c>
      <c r="Q7282" t="s">
        <v>15</v>
      </c>
      <c r="R7282" t="s">
        <v>169</v>
      </c>
      <c r="S7282" t="s">
        <v>170</v>
      </c>
      <c r="T7282">
        <v>5371012.9032258056</v>
      </c>
      <c r="U7282">
        <v>5535318</v>
      </c>
      <c r="V7282">
        <v>164305.09677419439</v>
      </c>
      <c r="W7282">
        <v>3.0591082117027435E-2</v>
      </c>
      <c r="X7282" t="s">
        <v>177</v>
      </c>
    </row>
    <row r="7283" spans="1:24" x14ac:dyDescent="0.35">
      <c r="A7283">
        <v>3300006568</v>
      </c>
      <c r="B7283" t="s">
        <v>168</v>
      </c>
      <c r="C7283" t="s">
        <v>168</v>
      </c>
      <c r="D7283">
        <v>0</v>
      </c>
      <c r="E7283">
        <v>0</v>
      </c>
      <c r="F7283">
        <v>483</v>
      </c>
      <c r="G7283">
        <v>20125331</v>
      </c>
      <c r="H7283">
        <v>125</v>
      </c>
      <c r="I7283">
        <v>4641000</v>
      </c>
      <c r="J7283">
        <v>0</v>
      </c>
      <c r="K7283">
        <v>0</v>
      </c>
      <c r="L7283">
        <v>53</v>
      </c>
      <c r="M7283">
        <v>3837200</v>
      </c>
      <c r="N7283">
        <v>202000</v>
      </c>
      <c r="O7283">
        <v>28805531</v>
      </c>
      <c r="P7283" t="s">
        <v>5</v>
      </c>
      <c r="Q7283" t="s">
        <v>14</v>
      </c>
      <c r="R7283" t="s">
        <v>169</v>
      </c>
      <c r="S7283" t="s">
        <v>170</v>
      </c>
      <c r="T7283">
        <v>18584213.548387095</v>
      </c>
      <c r="U7283">
        <v>19486914</v>
      </c>
      <c r="V7283">
        <v>902700.45161290467</v>
      </c>
      <c r="W7283">
        <v>4.857350833074392E-2</v>
      </c>
      <c r="X7283" t="s">
        <v>355</v>
      </c>
    </row>
    <row r="7284" spans="1:24" x14ac:dyDescent="0.35">
      <c r="A7284">
        <v>3300002017</v>
      </c>
      <c r="B7284" t="s">
        <v>168</v>
      </c>
      <c r="C7284" t="s">
        <v>168</v>
      </c>
      <c r="D7284">
        <v>0</v>
      </c>
      <c r="E7284">
        <v>0</v>
      </c>
      <c r="F7284">
        <v>347</v>
      </c>
      <c r="G7284">
        <v>18202890</v>
      </c>
      <c r="H7284">
        <v>145</v>
      </c>
      <c r="I7284">
        <v>6265000</v>
      </c>
      <c r="J7284">
        <v>0</v>
      </c>
      <c r="K7284">
        <v>0</v>
      </c>
      <c r="L7284">
        <v>42</v>
      </c>
      <c r="M7284">
        <v>4450800</v>
      </c>
      <c r="N7284">
        <v>60000</v>
      </c>
      <c r="O7284">
        <v>28978690</v>
      </c>
      <c r="P7284" t="s">
        <v>5</v>
      </c>
      <c r="Q7284" t="s">
        <v>13</v>
      </c>
      <c r="R7284" t="s">
        <v>169</v>
      </c>
      <c r="S7284" t="s">
        <v>170</v>
      </c>
      <c r="T7284">
        <v>18695929.032258064</v>
      </c>
      <c r="U7284">
        <v>19690046</v>
      </c>
      <c r="V7284">
        <v>994116.96774193645</v>
      </c>
      <c r="W7284">
        <v>5.3172910852768096E-2</v>
      </c>
      <c r="X7284" t="s">
        <v>375</v>
      </c>
    </row>
    <row r="7285" spans="1:24" x14ac:dyDescent="0.35">
      <c r="A7285">
        <v>3301069897</v>
      </c>
      <c r="B7285" t="s">
        <v>168</v>
      </c>
      <c r="C7285" t="s">
        <v>168</v>
      </c>
      <c r="D7285">
        <v>0</v>
      </c>
      <c r="E7285">
        <v>0</v>
      </c>
      <c r="F7285">
        <v>105</v>
      </c>
      <c r="G7285">
        <v>3550525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352500</v>
      </c>
      <c r="O7285">
        <v>3903025</v>
      </c>
      <c r="P7285" t="s">
        <v>5</v>
      </c>
      <c r="Q7285" t="s">
        <v>17</v>
      </c>
      <c r="R7285" t="s">
        <v>169</v>
      </c>
      <c r="S7285" t="s">
        <v>170</v>
      </c>
      <c r="T7285">
        <v>2518080.6451612902</v>
      </c>
      <c r="U7285">
        <v>3072838</v>
      </c>
      <c r="V7285">
        <v>554757.35483870981</v>
      </c>
      <c r="W7285">
        <v>0.22030960601072258</v>
      </c>
      <c r="X7285" t="s">
        <v>404</v>
      </c>
    </row>
    <row r="7286" spans="1:24" x14ac:dyDescent="0.35">
      <c r="A7286">
        <v>3301067878</v>
      </c>
      <c r="B7286" t="s">
        <v>168</v>
      </c>
      <c r="C7286" t="s">
        <v>168</v>
      </c>
      <c r="D7286">
        <v>0</v>
      </c>
      <c r="E7286">
        <v>0</v>
      </c>
      <c r="F7286">
        <v>14</v>
      </c>
      <c r="G7286">
        <v>912482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912482</v>
      </c>
      <c r="P7286" t="s">
        <v>5</v>
      </c>
      <c r="Q7286" t="s">
        <v>15</v>
      </c>
      <c r="R7286" t="s">
        <v>169</v>
      </c>
      <c r="S7286" t="s">
        <v>170</v>
      </c>
      <c r="T7286">
        <v>588698.06451612897</v>
      </c>
      <c r="U7286">
        <v>55999</v>
      </c>
      <c r="V7286">
        <v>-532699.06451612897</v>
      </c>
      <c r="W7286">
        <v>-0.90487653455081851</v>
      </c>
      <c r="X7286" t="s">
        <v>412</v>
      </c>
    </row>
    <row r="7287" spans="1:24" x14ac:dyDescent="0.35">
      <c r="A7287">
        <v>3300013923</v>
      </c>
      <c r="B7287" t="s">
        <v>168</v>
      </c>
      <c r="C7287" t="s">
        <v>168</v>
      </c>
      <c r="D7287">
        <v>0</v>
      </c>
      <c r="E7287">
        <v>0</v>
      </c>
      <c r="F7287">
        <v>116</v>
      </c>
      <c r="G7287">
        <v>4985320</v>
      </c>
      <c r="H7287">
        <v>43</v>
      </c>
      <c r="I7287">
        <v>1335000</v>
      </c>
      <c r="J7287">
        <v>0</v>
      </c>
      <c r="K7287">
        <v>0</v>
      </c>
      <c r="L7287">
        <v>1</v>
      </c>
      <c r="M7287">
        <v>102400</v>
      </c>
      <c r="N7287">
        <v>342000</v>
      </c>
      <c r="O7287">
        <v>6764720</v>
      </c>
      <c r="P7287" t="s">
        <v>5</v>
      </c>
      <c r="Q7287" t="s">
        <v>8</v>
      </c>
      <c r="R7287" t="s">
        <v>169</v>
      </c>
      <c r="S7287" t="s">
        <v>170</v>
      </c>
      <c r="T7287">
        <v>4364335.4838709682</v>
      </c>
      <c r="U7287">
        <v>5989438</v>
      </c>
      <c r="V7287">
        <v>1625102.5161290318</v>
      </c>
      <c r="W7287">
        <v>0.37235966898851669</v>
      </c>
      <c r="X7287" t="s">
        <v>391</v>
      </c>
    </row>
    <row r="7288" spans="1:24" x14ac:dyDescent="0.35">
      <c r="A7288">
        <v>3300008398</v>
      </c>
      <c r="B7288" t="s">
        <v>168</v>
      </c>
      <c r="C7288" t="s">
        <v>168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150000</v>
      </c>
      <c r="O7288">
        <v>150000</v>
      </c>
      <c r="P7288" t="s">
        <v>5</v>
      </c>
      <c r="Q7288" t="s">
        <v>10</v>
      </c>
      <c r="R7288" t="s">
        <v>181</v>
      </c>
      <c r="S7288" t="s">
        <v>170</v>
      </c>
      <c r="T7288">
        <v>96774.193548387106</v>
      </c>
      <c r="U7288">
        <v>250999</v>
      </c>
      <c r="V7288">
        <v>154224.80645161291</v>
      </c>
      <c r="W7288">
        <v>1.5936563333333331</v>
      </c>
      <c r="X7288" t="s">
        <v>337</v>
      </c>
    </row>
    <row r="7289" spans="1:24" x14ac:dyDescent="0.35">
      <c r="A7289">
        <v>3301074293</v>
      </c>
      <c r="B7289" t="s">
        <v>168</v>
      </c>
      <c r="C7289" t="s">
        <v>168</v>
      </c>
      <c r="D7289">
        <v>0</v>
      </c>
      <c r="E7289">
        <v>0</v>
      </c>
      <c r="F7289">
        <v>18</v>
      </c>
      <c r="G7289">
        <v>592844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465000</v>
      </c>
      <c r="O7289">
        <v>1057844</v>
      </c>
      <c r="P7289" t="s">
        <v>5</v>
      </c>
      <c r="Q7289" t="s">
        <v>12</v>
      </c>
      <c r="R7289" t="s">
        <v>169</v>
      </c>
      <c r="S7289" t="s">
        <v>170</v>
      </c>
      <c r="T7289">
        <v>682480</v>
      </c>
      <c r="U7289">
        <v>710896</v>
      </c>
      <c r="V7289">
        <v>28416</v>
      </c>
      <c r="W7289">
        <v>4.1636384949009564E-2</v>
      </c>
      <c r="X7289" t="s">
        <v>174</v>
      </c>
    </row>
    <row r="7290" spans="1:24" x14ac:dyDescent="0.35">
      <c r="A7290">
        <v>3301070617</v>
      </c>
      <c r="B7290" t="s">
        <v>168</v>
      </c>
      <c r="C7290" t="s">
        <v>168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697500</v>
      </c>
      <c r="O7290">
        <v>697500</v>
      </c>
      <c r="P7290" t="s">
        <v>5</v>
      </c>
      <c r="Q7290" t="s">
        <v>6</v>
      </c>
      <c r="R7290" t="s">
        <v>181</v>
      </c>
      <c r="S7290" t="s">
        <v>170</v>
      </c>
      <c r="T7290">
        <v>450000</v>
      </c>
      <c r="U7290">
        <v>1087500</v>
      </c>
      <c r="V7290">
        <v>637500</v>
      </c>
      <c r="W7290">
        <v>1.4166666666666665</v>
      </c>
      <c r="X7290" t="s">
        <v>342</v>
      </c>
    </row>
    <row r="7291" spans="1:24" x14ac:dyDescent="0.35">
      <c r="A7291">
        <v>3301058522</v>
      </c>
      <c r="B7291" t="s">
        <v>168</v>
      </c>
      <c r="C7291" t="s">
        <v>168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385500</v>
      </c>
      <c r="O7291">
        <v>385500</v>
      </c>
      <c r="P7291" t="s">
        <v>5</v>
      </c>
      <c r="Q7291" t="s">
        <v>12</v>
      </c>
      <c r="R7291" t="s">
        <v>169</v>
      </c>
      <c r="S7291" t="s">
        <v>170</v>
      </c>
      <c r="T7291">
        <v>248709.67741935485</v>
      </c>
      <c r="U7291">
        <v>320000</v>
      </c>
      <c r="V7291">
        <v>71290.322580645152</v>
      </c>
      <c r="W7291">
        <v>0.28664072632944215</v>
      </c>
      <c r="X7291" t="s">
        <v>353</v>
      </c>
    </row>
    <row r="7292" spans="1:24" x14ac:dyDescent="0.35">
      <c r="A7292">
        <v>3300016600</v>
      </c>
      <c r="B7292" t="s">
        <v>168</v>
      </c>
      <c r="C7292" t="s">
        <v>168</v>
      </c>
      <c r="D7292">
        <v>0</v>
      </c>
      <c r="E7292">
        <v>0</v>
      </c>
      <c r="F7292">
        <v>128</v>
      </c>
      <c r="G7292">
        <v>5538393</v>
      </c>
      <c r="H7292">
        <v>20</v>
      </c>
      <c r="I7292">
        <v>545000</v>
      </c>
      <c r="J7292">
        <v>0</v>
      </c>
      <c r="K7292">
        <v>0</v>
      </c>
      <c r="L7292">
        <v>4</v>
      </c>
      <c r="M7292">
        <v>809600</v>
      </c>
      <c r="N7292">
        <v>837000</v>
      </c>
      <c r="O7292">
        <v>7729993</v>
      </c>
      <c r="P7292" t="s">
        <v>5</v>
      </c>
      <c r="Q7292" t="s">
        <v>6</v>
      </c>
      <c r="R7292" t="s">
        <v>169</v>
      </c>
      <c r="S7292" t="s">
        <v>170</v>
      </c>
      <c r="T7292">
        <v>4987092.2580645159</v>
      </c>
      <c r="U7292">
        <v>4821599</v>
      </c>
      <c r="V7292">
        <v>-165493.25806451589</v>
      </c>
      <c r="W7292">
        <v>-3.3184318536899071E-2</v>
      </c>
      <c r="X7292" t="s">
        <v>388</v>
      </c>
    </row>
    <row r="7293" spans="1:24" x14ac:dyDescent="0.35">
      <c r="A7293">
        <v>3301072037</v>
      </c>
      <c r="B7293" t="s">
        <v>168</v>
      </c>
      <c r="C7293" t="s">
        <v>168</v>
      </c>
      <c r="D7293">
        <v>0</v>
      </c>
      <c r="E7293">
        <v>0</v>
      </c>
      <c r="F7293">
        <v>10</v>
      </c>
      <c r="G7293">
        <v>327299</v>
      </c>
      <c r="H7293">
        <v>2</v>
      </c>
      <c r="I7293">
        <v>55000</v>
      </c>
      <c r="J7293">
        <v>0</v>
      </c>
      <c r="K7293">
        <v>0</v>
      </c>
      <c r="L7293">
        <v>0</v>
      </c>
      <c r="M7293">
        <v>0</v>
      </c>
      <c r="N7293">
        <v>417000</v>
      </c>
      <c r="O7293">
        <v>799299</v>
      </c>
      <c r="P7293" t="s">
        <v>5</v>
      </c>
      <c r="Q7293" t="s">
        <v>12</v>
      </c>
      <c r="R7293" t="s">
        <v>169</v>
      </c>
      <c r="S7293" t="s">
        <v>170</v>
      </c>
      <c r="T7293">
        <v>515676.77419354842</v>
      </c>
      <c r="U7293">
        <v>370348</v>
      </c>
      <c r="V7293">
        <v>-145328.77419354842</v>
      </c>
      <c r="W7293">
        <v>-0.28182144604209447</v>
      </c>
      <c r="X7293" t="s">
        <v>189</v>
      </c>
    </row>
    <row r="7294" spans="1:24" x14ac:dyDescent="0.35">
      <c r="A7294">
        <v>3301073079</v>
      </c>
      <c r="B7294" t="s">
        <v>168</v>
      </c>
      <c r="C7294" t="s">
        <v>168</v>
      </c>
      <c r="D7294">
        <v>0</v>
      </c>
      <c r="E7294">
        <v>0</v>
      </c>
      <c r="F7294">
        <v>1</v>
      </c>
      <c r="G7294">
        <v>10999</v>
      </c>
      <c r="H7294">
        <v>1</v>
      </c>
      <c r="I7294">
        <v>5000</v>
      </c>
      <c r="J7294">
        <v>0</v>
      </c>
      <c r="K7294">
        <v>0</v>
      </c>
      <c r="L7294">
        <v>0</v>
      </c>
      <c r="M7294">
        <v>0</v>
      </c>
      <c r="N7294">
        <v>30000</v>
      </c>
      <c r="O7294">
        <v>45999</v>
      </c>
      <c r="P7294" t="s">
        <v>5</v>
      </c>
      <c r="Q7294" t="s">
        <v>14</v>
      </c>
      <c r="R7294" t="s">
        <v>169</v>
      </c>
      <c r="S7294" t="s">
        <v>170</v>
      </c>
      <c r="T7294">
        <v>29676.774193548386</v>
      </c>
      <c r="U7294">
        <v>30000</v>
      </c>
      <c r="V7294">
        <v>323.22580645161361</v>
      </c>
      <c r="W7294">
        <v>1.0891541120459092E-2</v>
      </c>
      <c r="X7294" t="s">
        <v>367</v>
      </c>
    </row>
    <row r="7295" spans="1:24" x14ac:dyDescent="0.35">
      <c r="A7295">
        <v>3301004064</v>
      </c>
      <c r="B7295" t="s">
        <v>168</v>
      </c>
      <c r="C7295" t="s">
        <v>168</v>
      </c>
      <c r="D7295">
        <v>0</v>
      </c>
      <c r="E7295">
        <v>0</v>
      </c>
      <c r="F7295">
        <v>4</v>
      </c>
      <c r="G7295">
        <v>73995</v>
      </c>
      <c r="H7295">
        <v>49</v>
      </c>
      <c r="I7295">
        <v>2283000</v>
      </c>
      <c r="J7295">
        <v>0</v>
      </c>
      <c r="K7295">
        <v>0</v>
      </c>
      <c r="L7295">
        <v>0</v>
      </c>
      <c r="M7295">
        <v>0</v>
      </c>
      <c r="N7295">
        <v>202000</v>
      </c>
      <c r="O7295">
        <v>2558995</v>
      </c>
      <c r="P7295" t="s">
        <v>5</v>
      </c>
      <c r="Q7295" t="s">
        <v>14</v>
      </c>
      <c r="R7295" t="s">
        <v>207</v>
      </c>
      <c r="S7295" t="s">
        <v>170</v>
      </c>
      <c r="T7295">
        <v>1650964.5161290322</v>
      </c>
      <c r="U7295">
        <v>1105994</v>
      </c>
      <c r="V7295">
        <v>-544970.51612903224</v>
      </c>
      <c r="W7295">
        <v>-0.33009220416608864</v>
      </c>
      <c r="X7295" t="s">
        <v>249</v>
      </c>
    </row>
    <row r="7296" spans="1:24" x14ac:dyDescent="0.35">
      <c r="A7296">
        <v>3301025922</v>
      </c>
      <c r="B7296" t="s">
        <v>168</v>
      </c>
      <c r="C7296" t="s">
        <v>168</v>
      </c>
      <c r="D7296">
        <v>0</v>
      </c>
      <c r="E7296">
        <v>0</v>
      </c>
      <c r="F7296">
        <v>12</v>
      </c>
      <c r="G7296">
        <v>340883</v>
      </c>
      <c r="H7296">
        <v>4</v>
      </c>
      <c r="I7296">
        <v>70000</v>
      </c>
      <c r="J7296">
        <v>0</v>
      </c>
      <c r="K7296">
        <v>0</v>
      </c>
      <c r="L7296">
        <v>0</v>
      </c>
      <c r="M7296">
        <v>0</v>
      </c>
      <c r="N7296">
        <v>150000</v>
      </c>
      <c r="O7296">
        <v>560883</v>
      </c>
      <c r="P7296" t="s">
        <v>5</v>
      </c>
      <c r="Q7296" t="s">
        <v>13</v>
      </c>
      <c r="R7296" t="s">
        <v>169</v>
      </c>
      <c r="S7296" t="s">
        <v>170</v>
      </c>
      <c r="T7296">
        <v>361860</v>
      </c>
      <c r="U7296">
        <v>141584</v>
      </c>
      <c r="V7296">
        <v>-220276</v>
      </c>
      <c r="W7296">
        <v>-0.60873265903940754</v>
      </c>
      <c r="X7296" t="s">
        <v>252</v>
      </c>
    </row>
    <row r="7297" spans="1:24" x14ac:dyDescent="0.35">
      <c r="A7297">
        <v>3301067452</v>
      </c>
      <c r="B7297" t="s">
        <v>168</v>
      </c>
      <c r="C7297" t="s">
        <v>168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165000</v>
      </c>
      <c r="O7297">
        <v>165000</v>
      </c>
      <c r="P7297" t="s">
        <v>5</v>
      </c>
      <c r="Q7297" t="s">
        <v>14</v>
      </c>
      <c r="R7297" t="s">
        <v>169</v>
      </c>
      <c r="S7297" t="s">
        <v>170</v>
      </c>
      <c r="T7297">
        <v>106451.61290322582</v>
      </c>
      <c r="U7297">
        <v>202000</v>
      </c>
      <c r="V7297">
        <v>95548.387096774182</v>
      </c>
      <c r="W7297">
        <v>0.89757575757575747</v>
      </c>
      <c r="X7297" t="s">
        <v>324</v>
      </c>
    </row>
    <row r="7298" spans="1:24" x14ac:dyDescent="0.35">
      <c r="A7298">
        <v>3300019809</v>
      </c>
      <c r="B7298" t="s">
        <v>168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 t="s">
        <v>5</v>
      </c>
      <c r="Q7298" t="s">
        <v>12</v>
      </c>
      <c r="R7298" t="s">
        <v>169</v>
      </c>
      <c r="S7298" t="s">
        <v>170</v>
      </c>
      <c r="T7298">
        <v>0</v>
      </c>
      <c r="U7298">
        <v>1010</v>
      </c>
      <c r="V7298">
        <v>1010</v>
      </c>
      <c r="W7298">
        <v>1</v>
      </c>
      <c r="X7298" t="s">
        <v>364</v>
      </c>
    </row>
    <row r="7299" spans="1:24" x14ac:dyDescent="0.35">
      <c r="A7299">
        <v>3301068913</v>
      </c>
      <c r="B7299" t="s">
        <v>168</v>
      </c>
      <c r="C7299" t="s">
        <v>168</v>
      </c>
      <c r="D7299">
        <v>0</v>
      </c>
      <c r="E7299">
        <v>0</v>
      </c>
      <c r="F7299">
        <v>136</v>
      </c>
      <c r="G7299">
        <v>5538063</v>
      </c>
      <c r="H7299">
        <v>94</v>
      </c>
      <c r="I7299">
        <v>3585000</v>
      </c>
      <c r="J7299">
        <v>0</v>
      </c>
      <c r="K7299">
        <v>0</v>
      </c>
      <c r="L7299">
        <v>14</v>
      </c>
      <c r="M7299">
        <v>1138780</v>
      </c>
      <c r="N7299">
        <v>1591500</v>
      </c>
      <c r="O7299">
        <v>11853343</v>
      </c>
      <c r="P7299" t="s">
        <v>5</v>
      </c>
      <c r="Q7299" t="s">
        <v>7</v>
      </c>
      <c r="R7299" t="s">
        <v>169</v>
      </c>
      <c r="S7299" t="s">
        <v>170</v>
      </c>
      <c r="T7299">
        <v>7647318.064516129</v>
      </c>
      <c r="U7299">
        <v>7839803</v>
      </c>
      <c r="V7299">
        <v>192484.93548387103</v>
      </c>
      <c r="W7299">
        <v>2.5170253657554653E-2</v>
      </c>
      <c r="X7299" t="s">
        <v>351</v>
      </c>
    </row>
    <row r="7300" spans="1:24" x14ac:dyDescent="0.35">
      <c r="A7300">
        <v>3301071434</v>
      </c>
      <c r="B7300" t="s">
        <v>168</v>
      </c>
      <c r="C7300" t="s">
        <v>168</v>
      </c>
      <c r="D7300">
        <v>0</v>
      </c>
      <c r="E7300">
        <v>0</v>
      </c>
      <c r="F7300">
        <v>0</v>
      </c>
      <c r="G7300">
        <v>0</v>
      </c>
      <c r="H7300">
        <v>1</v>
      </c>
      <c r="I7300">
        <v>2000</v>
      </c>
      <c r="J7300">
        <v>0</v>
      </c>
      <c r="K7300">
        <v>0</v>
      </c>
      <c r="L7300">
        <v>0</v>
      </c>
      <c r="M7300">
        <v>0</v>
      </c>
      <c r="N7300">
        <v>280000</v>
      </c>
      <c r="O7300">
        <v>282000</v>
      </c>
      <c r="P7300" t="s">
        <v>5</v>
      </c>
      <c r="Q7300" t="s">
        <v>12</v>
      </c>
      <c r="R7300" t="s">
        <v>169</v>
      </c>
      <c r="S7300" t="s">
        <v>170</v>
      </c>
      <c r="T7300">
        <v>181935.48387096773</v>
      </c>
      <c r="U7300">
        <v>445800</v>
      </c>
      <c r="V7300">
        <v>263864.51612903224</v>
      </c>
      <c r="W7300">
        <v>1.4503191489361704</v>
      </c>
      <c r="X7300" t="s">
        <v>411</v>
      </c>
    </row>
    <row r="7301" spans="1:24" x14ac:dyDescent="0.35">
      <c r="A7301">
        <v>3301075156</v>
      </c>
      <c r="B7301" t="s">
        <v>168</v>
      </c>
      <c r="C7301" t="s">
        <v>168</v>
      </c>
      <c r="D7301">
        <v>0</v>
      </c>
      <c r="E7301">
        <v>0</v>
      </c>
      <c r="F7301">
        <v>3</v>
      </c>
      <c r="G7301">
        <v>66300</v>
      </c>
      <c r="H7301">
        <v>6</v>
      </c>
      <c r="I7301">
        <v>145000</v>
      </c>
      <c r="J7301">
        <v>0</v>
      </c>
      <c r="K7301">
        <v>0</v>
      </c>
      <c r="L7301">
        <v>9</v>
      </c>
      <c r="M7301">
        <v>965081</v>
      </c>
      <c r="N7301">
        <v>312000</v>
      </c>
      <c r="O7301">
        <v>1488381</v>
      </c>
      <c r="P7301" t="s">
        <v>5</v>
      </c>
      <c r="Q7301" t="s">
        <v>17</v>
      </c>
      <c r="R7301" t="s">
        <v>169</v>
      </c>
      <c r="S7301" t="s">
        <v>170</v>
      </c>
      <c r="T7301">
        <v>960245.80645161285</v>
      </c>
      <c r="U7301">
        <v>1821932</v>
      </c>
      <c r="V7301">
        <v>861686.19354838715</v>
      </c>
      <c r="W7301">
        <v>0.89736001736114623</v>
      </c>
      <c r="X7301" t="s">
        <v>293</v>
      </c>
    </row>
    <row r="7302" spans="1:24" x14ac:dyDescent="0.35">
      <c r="A7302">
        <v>3301025428</v>
      </c>
      <c r="B7302" t="s">
        <v>168</v>
      </c>
      <c r="C7302" t="s">
        <v>168</v>
      </c>
      <c r="D7302">
        <v>0</v>
      </c>
      <c r="E7302">
        <v>0</v>
      </c>
      <c r="F7302">
        <v>1</v>
      </c>
      <c r="G7302">
        <v>9998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164000</v>
      </c>
      <c r="O7302">
        <v>173998</v>
      </c>
      <c r="P7302" t="s">
        <v>5</v>
      </c>
      <c r="Q7302" t="s">
        <v>9</v>
      </c>
      <c r="R7302" t="s">
        <v>169</v>
      </c>
      <c r="S7302" t="s">
        <v>170</v>
      </c>
      <c r="T7302">
        <v>112256.77419354839</v>
      </c>
      <c r="U7302">
        <v>164000</v>
      </c>
      <c r="V7302">
        <v>51743.225806451606</v>
      </c>
      <c r="W7302">
        <v>0.46093633260152411</v>
      </c>
      <c r="X7302" t="s">
        <v>344</v>
      </c>
    </row>
    <row r="7303" spans="1:24" x14ac:dyDescent="0.35">
      <c r="A7303">
        <v>3301075832</v>
      </c>
      <c r="B7303" t="s">
        <v>168</v>
      </c>
      <c r="C7303" t="s">
        <v>168</v>
      </c>
      <c r="D7303">
        <v>0</v>
      </c>
      <c r="E7303">
        <v>0</v>
      </c>
      <c r="F7303">
        <v>2</v>
      </c>
      <c r="G7303">
        <v>289998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165000</v>
      </c>
      <c r="O7303">
        <v>454998</v>
      </c>
      <c r="P7303" t="s">
        <v>5</v>
      </c>
      <c r="Q7303" t="s">
        <v>14</v>
      </c>
      <c r="R7303" t="s">
        <v>169</v>
      </c>
      <c r="S7303" t="s">
        <v>170</v>
      </c>
      <c r="T7303">
        <v>293547.09677419357</v>
      </c>
      <c r="U7303">
        <v>150000</v>
      </c>
      <c r="V7303">
        <v>-143547.09677419357</v>
      </c>
      <c r="W7303">
        <v>-0.48900874289557317</v>
      </c>
      <c r="X7303" t="s">
        <v>333</v>
      </c>
    </row>
    <row r="7304" spans="1:24" x14ac:dyDescent="0.35">
      <c r="A7304">
        <v>3301070257</v>
      </c>
      <c r="B7304" t="s">
        <v>168</v>
      </c>
      <c r="C7304" t="s">
        <v>168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771700</v>
      </c>
      <c r="O7304">
        <v>771700</v>
      </c>
      <c r="P7304" t="s">
        <v>5</v>
      </c>
      <c r="Q7304" t="s">
        <v>7</v>
      </c>
      <c r="R7304" t="s">
        <v>169</v>
      </c>
      <c r="S7304" t="s">
        <v>170</v>
      </c>
      <c r="T7304">
        <v>497870.96774193546</v>
      </c>
      <c r="U7304">
        <v>4155978</v>
      </c>
      <c r="V7304">
        <v>3658107.0322580645</v>
      </c>
      <c r="W7304">
        <v>7.3475001943760532</v>
      </c>
      <c r="X7304" t="s">
        <v>317</v>
      </c>
    </row>
    <row r="7305" spans="1:24" x14ac:dyDescent="0.35">
      <c r="A7305">
        <v>6001123692</v>
      </c>
      <c r="B7305" t="s">
        <v>168</v>
      </c>
      <c r="C7305" t="s">
        <v>168</v>
      </c>
      <c r="D7305">
        <v>0</v>
      </c>
      <c r="E7305">
        <v>0</v>
      </c>
      <c r="F7305">
        <v>63</v>
      </c>
      <c r="G7305">
        <v>1673023</v>
      </c>
      <c r="H7305">
        <v>2</v>
      </c>
      <c r="I7305">
        <v>115000</v>
      </c>
      <c r="J7305">
        <v>0</v>
      </c>
      <c r="K7305">
        <v>0</v>
      </c>
      <c r="L7305">
        <v>2</v>
      </c>
      <c r="M7305">
        <v>74800</v>
      </c>
      <c r="N7305">
        <v>303000</v>
      </c>
      <c r="O7305">
        <v>2165823</v>
      </c>
      <c r="P7305" t="s">
        <v>5</v>
      </c>
      <c r="Q7305" t="s">
        <v>12</v>
      </c>
      <c r="R7305" t="s">
        <v>169</v>
      </c>
      <c r="S7305" t="s">
        <v>170</v>
      </c>
      <c r="T7305">
        <v>1397305.1612903227</v>
      </c>
      <c r="U7305">
        <v>1298437</v>
      </c>
      <c r="V7305">
        <v>-98868.161290322663</v>
      </c>
      <c r="W7305">
        <v>-7.0756312958168865E-2</v>
      </c>
      <c r="X7305" t="s">
        <v>331</v>
      </c>
    </row>
    <row r="7306" spans="1:24" x14ac:dyDescent="0.35">
      <c r="A7306">
        <v>3300007225</v>
      </c>
      <c r="B7306" t="s">
        <v>168</v>
      </c>
      <c r="C7306" t="s">
        <v>168</v>
      </c>
      <c r="D7306">
        <v>0</v>
      </c>
      <c r="E7306">
        <v>0</v>
      </c>
      <c r="F7306">
        <v>0</v>
      </c>
      <c r="G7306">
        <v>0</v>
      </c>
      <c r="H7306">
        <v>84</v>
      </c>
      <c r="I7306">
        <v>2585000</v>
      </c>
      <c r="J7306">
        <v>0</v>
      </c>
      <c r="K7306">
        <v>0</v>
      </c>
      <c r="L7306">
        <v>0</v>
      </c>
      <c r="M7306">
        <v>0</v>
      </c>
      <c r="N7306">
        <v>95000</v>
      </c>
      <c r="O7306">
        <v>2680000</v>
      </c>
      <c r="P7306" t="s">
        <v>5</v>
      </c>
      <c r="Q7306" t="s">
        <v>9</v>
      </c>
      <c r="R7306" t="s">
        <v>169</v>
      </c>
      <c r="S7306" t="s">
        <v>170</v>
      </c>
      <c r="T7306">
        <v>1729032.2580645161</v>
      </c>
      <c r="U7306">
        <v>2339000</v>
      </c>
      <c r="V7306">
        <v>609967.74193548388</v>
      </c>
      <c r="W7306">
        <v>0.35277985074626872</v>
      </c>
      <c r="X7306" t="s">
        <v>270</v>
      </c>
    </row>
    <row r="7307" spans="1:24" x14ac:dyDescent="0.35">
      <c r="A7307">
        <v>3301072130</v>
      </c>
      <c r="B7307" t="s">
        <v>168</v>
      </c>
      <c r="C7307" t="s">
        <v>168</v>
      </c>
      <c r="D7307">
        <v>0</v>
      </c>
      <c r="E7307">
        <v>0</v>
      </c>
      <c r="F7307">
        <v>0</v>
      </c>
      <c r="G7307">
        <v>0</v>
      </c>
      <c r="H7307">
        <v>1</v>
      </c>
      <c r="I7307">
        <v>2000</v>
      </c>
      <c r="J7307">
        <v>0</v>
      </c>
      <c r="K7307">
        <v>0</v>
      </c>
      <c r="L7307">
        <v>0</v>
      </c>
      <c r="M7307">
        <v>0</v>
      </c>
      <c r="N7307">
        <v>362000</v>
      </c>
      <c r="O7307">
        <v>364000</v>
      </c>
      <c r="P7307" t="s">
        <v>5</v>
      </c>
      <c r="Q7307" t="s">
        <v>12</v>
      </c>
      <c r="R7307" t="s">
        <v>169</v>
      </c>
      <c r="S7307" t="s">
        <v>170</v>
      </c>
      <c r="T7307">
        <v>234838.70967741936</v>
      </c>
      <c r="U7307">
        <v>432000</v>
      </c>
      <c r="V7307">
        <v>197161.29032258064</v>
      </c>
      <c r="W7307">
        <v>0.83956043956043946</v>
      </c>
      <c r="X7307" t="s">
        <v>406</v>
      </c>
    </row>
    <row r="7308" spans="1:24" x14ac:dyDescent="0.35">
      <c r="A7308">
        <v>3301071163</v>
      </c>
      <c r="B7308" t="s">
        <v>168</v>
      </c>
      <c r="C7308" t="s">
        <v>168</v>
      </c>
      <c r="D7308">
        <v>0</v>
      </c>
      <c r="E7308">
        <v>0</v>
      </c>
      <c r="F7308">
        <v>1</v>
      </c>
      <c r="G7308">
        <v>4998</v>
      </c>
      <c r="H7308">
        <v>1</v>
      </c>
      <c r="I7308">
        <v>5000</v>
      </c>
      <c r="J7308">
        <v>0</v>
      </c>
      <c r="K7308">
        <v>0</v>
      </c>
      <c r="L7308">
        <v>0</v>
      </c>
      <c r="M7308">
        <v>0</v>
      </c>
      <c r="N7308">
        <v>30000</v>
      </c>
      <c r="O7308">
        <v>39998</v>
      </c>
      <c r="P7308" t="s">
        <v>5</v>
      </c>
      <c r="Q7308" t="s">
        <v>14</v>
      </c>
      <c r="R7308" t="s">
        <v>169</v>
      </c>
      <c r="S7308" t="s">
        <v>170</v>
      </c>
      <c r="T7308">
        <v>25805.16129032258</v>
      </c>
      <c r="U7308">
        <v>572692</v>
      </c>
      <c r="V7308">
        <v>546886.83870967745</v>
      </c>
      <c r="W7308">
        <v>21.192924646232314</v>
      </c>
      <c r="X7308" t="s">
        <v>358</v>
      </c>
    </row>
    <row r="7309" spans="1:24" x14ac:dyDescent="0.35">
      <c r="A7309">
        <v>3301007666</v>
      </c>
      <c r="B7309" t="s">
        <v>168</v>
      </c>
      <c r="C7309" t="s">
        <v>168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135000</v>
      </c>
      <c r="O7309">
        <v>135000</v>
      </c>
      <c r="P7309" t="s">
        <v>5</v>
      </c>
      <c r="Q7309" t="s">
        <v>14</v>
      </c>
      <c r="R7309" t="s">
        <v>169</v>
      </c>
      <c r="S7309" t="s">
        <v>170</v>
      </c>
      <c r="T7309">
        <v>87096.774193548394</v>
      </c>
      <c r="U7309">
        <v>150000</v>
      </c>
      <c r="V7309">
        <v>62903.225806451606</v>
      </c>
      <c r="W7309">
        <v>0.7222222222222221</v>
      </c>
      <c r="X7309" t="s">
        <v>213</v>
      </c>
    </row>
    <row r="7310" spans="1:24" x14ac:dyDescent="0.35">
      <c r="A7310">
        <v>3301068399</v>
      </c>
      <c r="B7310" t="s">
        <v>168</v>
      </c>
      <c r="C7310" t="s">
        <v>168</v>
      </c>
      <c r="D7310">
        <v>0</v>
      </c>
      <c r="E7310">
        <v>0</v>
      </c>
      <c r="F7310">
        <v>99</v>
      </c>
      <c r="G7310">
        <v>3803840</v>
      </c>
      <c r="H7310">
        <v>1</v>
      </c>
      <c r="I7310">
        <v>60000</v>
      </c>
      <c r="J7310">
        <v>0</v>
      </c>
      <c r="K7310">
        <v>0</v>
      </c>
      <c r="L7310">
        <v>1</v>
      </c>
      <c r="M7310">
        <v>202400</v>
      </c>
      <c r="N7310">
        <v>360000</v>
      </c>
      <c r="O7310">
        <v>4426240</v>
      </c>
      <c r="P7310" t="s">
        <v>5</v>
      </c>
      <c r="Q7310" t="s">
        <v>15</v>
      </c>
      <c r="R7310" t="s">
        <v>169</v>
      </c>
      <c r="S7310" t="s">
        <v>170</v>
      </c>
      <c r="T7310">
        <v>2855638.7096774196</v>
      </c>
      <c r="U7310">
        <v>2333428</v>
      </c>
      <c r="V7310">
        <v>-522210.70967741963</v>
      </c>
      <c r="W7310">
        <v>-0.18287002060439572</v>
      </c>
      <c r="X7310" t="s">
        <v>177</v>
      </c>
    </row>
    <row r="7311" spans="1:24" x14ac:dyDescent="0.35">
      <c r="A7311">
        <v>3300013300</v>
      </c>
      <c r="B7311" t="s">
        <v>168</v>
      </c>
      <c r="C7311" t="s">
        <v>168</v>
      </c>
      <c r="D7311">
        <v>0</v>
      </c>
      <c r="E7311">
        <v>0</v>
      </c>
      <c r="F7311">
        <v>0</v>
      </c>
      <c r="G7311">
        <v>0</v>
      </c>
      <c r="H7311">
        <v>1</v>
      </c>
      <c r="I7311">
        <v>2000</v>
      </c>
      <c r="J7311">
        <v>0</v>
      </c>
      <c r="K7311">
        <v>0</v>
      </c>
      <c r="L7311">
        <v>0</v>
      </c>
      <c r="M7311">
        <v>0</v>
      </c>
      <c r="N7311">
        <v>330000</v>
      </c>
      <c r="O7311">
        <v>332000</v>
      </c>
      <c r="P7311" t="s">
        <v>5</v>
      </c>
      <c r="Q7311" t="s">
        <v>12</v>
      </c>
      <c r="R7311" t="s">
        <v>169</v>
      </c>
      <c r="S7311" t="s">
        <v>170</v>
      </c>
      <c r="T7311">
        <v>214193.54838709679</v>
      </c>
      <c r="U7311">
        <v>215000</v>
      </c>
      <c r="V7311">
        <v>806.45161290321266</v>
      </c>
      <c r="W7311">
        <v>3.7650602409637912E-3</v>
      </c>
      <c r="X7311" t="s">
        <v>205</v>
      </c>
    </row>
    <row r="7312" spans="1:24" x14ac:dyDescent="0.35">
      <c r="A7312">
        <v>3301071004</v>
      </c>
      <c r="B7312" t="s">
        <v>168</v>
      </c>
      <c r="C7312" t="s">
        <v>168</v>
      </c>
      <c r="D7312">
        <v>0</v>
      </c>
      <c r="E7312">
        <v>0</v>
      </c>
      <c r="F7312">
        <v>12</v>
      </c>
      <c r="G7312">
        <v>273483</v>
      </c>
      <c r="H7312">
        <v>7</v>
      </c>
      <c r="I7312">
        <v>295000</v>
      </c>
      <c r="J7312">
        <v>0</v>
      </c>
      <c r="K7312">
        <v>0</v>
      </c>
      <c r="L7312">
        <v>18</v>
      </c>
      <c r="M7312">
        <v>743200</v>
      </c>
      <c r="N7312">
        <v>30000</v>
      </c>
      <c r="O7312">
        <v>1341683</v>
      </c>
      <c r="P7312" t="s">
        <v>5</v>
      </c>
      <c r="Q7312" t="s">
        <v>9</v>
      </c>
      <c r="R7312" t="s">
        <v>181</v>
      </c>
      <c r="S7312" t="s">
        <v>170</v>
      </c>
      <c r="T7312">
        <v>865601.93548387091</v>
      </c>
      <c r="U7312">
        <v>675596</v>
      </c>
      <c r="V7312">
        <v>-190005.93548387091</v>
      </c>
      <c r="W7312">
        <v>-0.21950729047025264</v>
      </c>
      <c r="X7312" t="s">
        <v>315</v>
      </c>
    </row>
    <row r="7313" spans="1:24" x14ac:dyDescent="0.35">
      <c r="A7313">
        <v>3301025472</v>
      </c>
      <c r="B7313" t="s">
        <v>168</v>
      </c>
      <c r="C7313" t="s">
        <v>168</v>
      </c>
      <c r="D7313">
        <v>0</v>
      </c>
      <c r="E7313">
        <v>0</v>
      </c>
      <c r="F7313">
        <v>482</v>
      </c>
      <c r="G7313">
        <v>19705980</v>
      </c>
      <c r="H7313">
        <v>25</v>
      </c>
      <c r="I7313">
        <v>2256000</v>
      </c>
      <c r="J7313">
        <v>0</v>
      </c>
      <c r="K7313">
        <v>0</v>
      </c>
      <c r="L7313">
        <v>6</v>
      </c>
      <c r="M7313">
        <v>274400</v>
      </c>
      <c r="N7313">
        <v>30000</v>
      </c>
      <c r="O7313">
        <v>22266380</v>
      </c>
      <c r="P7313" t="s">
        <v>5</v>
      </c>
      <c r="Q7313" t="s">
        <v>13</v>
      </c>
      <c r="R7313" t="s">
        <v>169</v>
      </c>
      <c r="S7313" t="s">
        <v>170</v>
      </c>
      <c r="T7313">
        <v>14365406.451612905</v>
      </c>
      <c r="U7313">
        <v>5315022</v>
      </c>
      <c r="V7313">
        <v>-9050384.4516129047</v>
      </c>
      <c r="W7313">
        <v>-0.63001241782454087</v>
      </c>
      <c r="X7313" t="s">
        <v>374</v>
      </c>
    </row>
    <row r="7314" spans="1:24" x14ac:dyDescent="0.35">
      <c r="A7314">
        <v>6001147249</v>
      </c>
      <c r="B7314" t="s">
        <v>168</v>
      </c>
      <c r="C7314" t="s">
        <v>168</v>
      </c>
      <c r="D7314">
        <v>0</v>
      </c>
      <c r="E7314">
        <v>0</v>
      </c>
      <c r="F7314">
        <v>235</v>
      </c>
      <c r="G7314">
        <v>6630956</v>
      </c>
      <c r="H7314">
        <v>44</v>
      </c>
      <c r="I7314">
        <v>1185000</v>
      </c>
      <c r="J7314">
        <v>0</v>
      </c>
      <c r="K7314">
        <v>0</v>
      </c>
      <c r="L7314">
        <v>4</v>
      </c>
      <c r="M7314">
        <v>340000</v>
      </c>
      <c r="N7314">
        <v>60000</v>
      </c>
      <c r="O7314">
        <v>8215956</v>
      </c>
      <c r="P7314" t="s">
        <v>5</v>
      </c>
      <c r="Q7314" t="s">
        <v>15</v>
      </c>
      <c r="R7314" t="s">
        <v>169</v>
      </c>
      <c r="S7314" t="s">
        <v>170</v>
      </c>
      <c r="T7314">
        <v>5300616.7741935477</v>
      </c>
      <c r="U7314">
        <v>3793372</v>
      </c>
      <c r="V7314">
        <v>-1507244.7741935477</v>
      </c>
      <c r="W7314">
        <v>-0.28435271561824327</v>
      </c>
      <c r="X7314" t="s">
        <v>251</v>
      </c>
    </row>
    <row r="7315" spans="1:24" x14ac:dyDescent="0.35">
      <c r="A7315">
        <v>3301009337</v>
      </c>
      <c r="B7315" t="s">
        <v>168</v>
      </c>
      <c r="C7315" t="s">
        <v>168</v>
      </c>
      <c r="D7315">
        <v>0</v>
      </c>
      <c r="E7315">
        <v>0</v>
      </c>
      <c r="F7315">
        <v>1313</v>
      </c>
      <c r="G7315">
        <v>62558422</v>
      </c>
      <c r="H7315">
        <v>688</v>
      </c>
      <c r="I7315">
        <v>34122000</v>
      </c>
      <c r="J7315">
        <v>0</v>
      </c>
      <c r="K7315">
        <v>0</v>
      </c>
      <c r="L7315">
        <v>315</v>
      </c>
      <c r="M7315">
        <v>21585400</v>
      </c>
      <c r="N7315">
        <v>254000</v>
      </c>
      <c r="O7315">
        <v>118519822</v>
      </c>
      <c r="P7315" t="s">
        <v>5</v>
      </c>
      <c r="Q7315" t="s">
        <v>15</v>
      </c>
      <c r="R7315" t="s">
        <v>169</v>
      </c>
      <c r="S7315" t="s">
        <v>170</v>
      </c>
      <c r="T7315">
        <v>76464401.290322572</v>
      </c>
      <c r="U7315">
        <v>91205406</v>
      </c>
      <c r="V7315">
        <v>14741004.709677428</v>
      </c>
      <c r="W7315">
        <v>0.19278258197181586</v>
      </c>
      <c r="X7315" t="s">
        <v>318</v>
      </c>
    </row>
    <row r="7316" spans="1:24" x14ac:dyDescent="0.35">
      <c r="A7316">
        <v>3301076289</v>
      </c>
      <c r="B7316" t="s">
        <v>168</v>
      </c>
      <c r="C7316" t="s">
        <v>168</v>
      </c>
      <c r="D7316">
        <v>0</v>
      </c>
      <c r="E7316">
        <v>0</v>
      </c>
      <c r="F7316">
        <v>25</v>
      </c>
      <c r="G7316">
        <v>782770</v>
      </c>
      <c r="H7316">
        <v>19</v>
      </c>
      <c r="I7316">
        <v>635000</v>
      </c>
      <c r="J7316">
        <v>0</v>
      </c>
      <c r="K7316">
        <v>0</v>
      </c>
      <c r="L7316">
        <v>3</v>
      </c>
      <c r="M7316">
        <v>67200</v>
      </c>
      <c r="N7316">
        <v>150000</v>
      </c>
      <c r="O7316">
        <v>1634970</v>
      </c>
      <c r="P7316" t="s">
        <v>5</v>
      </c>
      <c r="Q7316" t="s">
        <v>14</v>
      </c>
      <c r="R7316" t="s">
        <v>169</v>
      </c>
      <c r="S7316" t="s">
        <v>170</v>
      </c>
      <c r="T7316">
        <v>1054819.3548387098</v>
      </c>
      <c r="U7316">
        <v>765980</v>
      </c>
      <c r="V7316">
        <v>-288839.35483870981</v>
      </c>
      <c r="W7316">
        <v>-0.27382826596206666</v>
      </c>
      <c r="X7316" t="s">
        <v>355</v>
      </c>
    </row>
    <row r="7317" spans="1:24" x14ac:dyDescent="0.35">
      <c r="A7317">
        <v>3301022320</v>
      </c>
      <c r="B7317" t="s">
        <v>168</v>
      </c>
      <c r="C7317" t="s">
        <v>168</v>
      </c>
      <c r="D7317">
        <v>0</v>
      </c>
      <c r="E7317">
        <v>0</v>
      </c>
      <c r="F7317">
        <v>87</v>
      </c>
      <c r="G7317">
        <v>3588471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1327500</v>
      </c>
      <c r="O7317">
        <v>4915971</v>
      </c>
      <c r="P7317" t="s">
        <v>5</v>
      </c>
      <c r="Q7317" t="s">
        <v>12</v>
      </c>
      <c r="R7317" t="s">
        <v>169</v>
      </c>
      <c r="S7317" t="s">
        <v>170</v>
      </c>
      <c r="T7317">
        <v>3171594.1935483874</v>
      </c>
      <c r="U7317">
        <v>2685055</v>
      </c>
      <c r="V7317">
        <v>-486539.19354838738</v>
      </c>
      <c r="W7317">
        <v>-0.15340524791541699</v>
      </c>
      <c r="X7317" t="s">
        <v>411</v>
      </c>
    </row>
    <row r="7318" spans="1:24" x14ac:dyDescent="0.35">
      <c r="A7318">
        <v>3300004435</v>
      </c>
      <c r="B7318" t="s">
        <v>168</v>
      </c>
      <c r="C7318" t="s">
        <v>168</v>
      </c>
      <c r="D7318">
        <v>0</v>
      </c>
      <c r="E7318">
        <v>0</v>
      </c>
      <c r="F7318">
        <v>32</v>
      </c>
      <c r="G7318">
        <v>694161</v>
      </c>
      <c r="H7318">
        <v>22</v>
      </c>
      <c r="I7318">
        <v>715000</v>
      </c>
      <c r="J7318">
        <v>0</v>
      </c>
      <c r="K7318">
        <v>0</v>
      </c>
      <c r="L7318">
        <v>6</v>
      </c>
      <c r="M7318">
        <v>134400</v>
      </c>
      <c r="N7318">
        <v>60000</v>
      </c>
      <c r="O7318">
        <v>1603561</v>
      </c>
      <c r="P7318" t="s">
        <v>5</v>
      </c>
      <c r="Q7318" t="s">
        <v>13</v>
      </c>
      <c r="R7318" t="s">
        <v>169</v>
      </c>
      <c r="S7318" t="s">
        <v>170</v>
      </c>
      <c r="T7318">
        <v>1034555.4838709678</v>
      </c>
      <c r="U7318">
        <v>1283568</v>
      </c>
      <c r="V7318">
        <v>249012.51612903224</v>
      </c>
      <c r="W7318">
        <v>0.24069517779492022</v>
      </c>
      <c r="X7318" t="s">
        <v>250</v>
      </c>
    </row>
    <row r="7319" spans="1:24" x14ac:dyDescent="0.35">
      <c r="A7319">
        <v>3301051612</v>
      </c>
      <c r="B7319" t="s">
        <v>168</v>
      </c>
      <c r="C7319" t="s">
        <v>168</v>
      </c>
      <c r="D7319">
        <v>0</v>
      </c>
      <c r="E7319">
        <v>0</v>
      </c>
      <c r="F7319">
        <v>2</v>
      </c>
      <c r="G7319">
        <v>65197</v>
      </c>
      <c r="H7319">
        <v>2</v>
      </c>
      <c r="I7319">
        <v>110000</v>
      </c>
      <c r="J7319">
        <v>0</v>
      </c>
      <c r="K7319">
        <v>0</v>
      </c>
      <c r="L7319">
        <v>1</v>
      </c>
      <c r="M7319">
        <v>20000</v>
      </c>
      <c r="N7319">
        <v>1033500</v>
      </c>
      <c r="O7319">
        <v>1228697</v>
      </c>
      <c r="P7319" t="s">
        <v>5</v>
      </c>
      <c r="Q7319" t="s">
        <v>7</v>
      </c>
      <c r="R7319" t="s">
        <v>169</v>
      </c>
      <c r="S7319" t="s">
        <v>170</v>
      </c>
      <c r="T7319">
        <v>792707.74193548388</v>
      </c>
      <c r="U7319">
        <v>5397095</v>
      </c>
      <c r="V7319">
        <v>4604387.2580645159</v>
      </c>
      <c r="W7319">
        <v>5.8084297837465213</v>
      </c>
      <c r="X7319" t="s">
        <v>394</v>
      </c>
    </row>
    <row r="7320" spans="1:24" x14ac:dyDescent="0.35">
      <c r="A7320">
        <v>3300015456</v>
      </c>
      <c r="B7320" t="s">
        <v>168</v>
      </c>
      <c r="C7320" t="s">
        <v>168</v>
      </c>
      <c r="D7320">
        <v>0</v>
      </c>
      <c r="E7320">
        <v>0</v>
      </c>
      <c r="F7320">
        <v>130</v>
      </c>
      <c r="G7320">
        <v>5059371</v>
      </c>
      <c r="H7320">
        <v>1</v>
      </c>
      <c r="I7320">
        <v>20000</v>
      </c>
      <c r="J7320">
        <v>0</v>
      </c>
      <c r="K7320">
        <v>0</v>
      </c>
      <c r="L7320">
        <v>0</v>
      </c>
      <c r="M7320">
        <v>0</v>
      </c>
      <c r="N7320">
        <v>342000</v>
      </c>
      <c r="O7320">
        <v>5421371</v>
      </c>
      <c r="P7320" t="s">
        <v>5</v>
      </c>
      <c r="Q7320" t="s">
        <v>8</v>
      </c>
      <c r="R7320" t="s">
        <v>169</v>
      </c>
      <c r="S7320" t="s">
        <v>170</v>
      </c>
      <c r="T7320">
        <v>3497658.7096774196</v>
      </c>
      <c r="U7320">
        <v>4689245</v>
      </c>
      <c r="V7320">
        <v>1191586.2903225804</v>
      </c>
      <c r="W7320">
        <v>0.34068112106697734</v>
      </c>
      <c r="X7320" t="s">
        <v>238</v>
      </c>
    </row>
    <row r="7321" spans="1:24" x14ac:dyDescent="0.35">
      <c r="A7321">
        <v>3300004786</v>
      </c>
      <c r="B7321" t="s">
        <v>168</v>
      </c>
      <c r="C7321" t="s">
        <v>168</v>
      </c>
      <c r="D7321">
        <v>0</v>
      </c>
      <c r="E7321">
        <v>0</v>
      </c>
      <c r="F7321">
        <v>17</v>
      </c>
      <c r="G7321">
        <v>586980</v>
      </c>
      <c r="H7321">
        <v>3</v>
      </c>
      <c r="I7321">
        <v>190000</v>
      </c>
      <c r="J7321">
        <v>0</v>
      </c>
      <c r="K7321">
        <v>0</v>
      </c>
      <c r="L7321">
        <v>1</v>
      </c>
      <c r="M7321">
        <v>22400</v>
      </c>
      <c r="N7321">
        <v>150000</v>
      </c>
      <c r="O7321">
        <v>949380</v>
      </c>
      <c r="P7321" t="s">
        <v>5</v>
      </c>
      <c r="Q7321" t="s">
        <v>15</v>
      </c>
      <c r="R7321" t="s">
        <v>169</v>
      </c>
      <c r="S7321" t="s">
        <v>170</v>
      </c>
      <c r="T7321">
        <v>612503.22580645164</v>
      </c>
      <c r="U7321">
        <v>152000</v>
      </c>
      <c r="V7321">
        <v>-460503.22580645164</v>
      </c>
      <c r="W7321">
        <v>-0.75183804166930002</v>
      </c>
      <c r="X7321" t="s">
        <v>321</v>
      </c>
    </row>
    <row r="7322" spans="1:24" x14ac:dyDescent="0.35">
      <c r="A7322">
        <v>3300017347</v>
      </c>
      <c r="B7322" t="s">
        <v>168</v>
      </c>
      <c r="C7322" t="s">
        <v>168</v>
      </c>
      <c r="D7322">
        <v>0</v>
      </c>
      <c r="E7322">
        <v>0</v>
      </c>
      <c r="F7322">
        <v>65</v>
      </c>
      <c r="G7322">
        <v>2403868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3262500</v>
      </c>
      <c r="O7322">
        <v>5666368</v>
      </c>
      <c r="P7322" t="s">
        <v>5</v>
      </c>
      <c r="Q7322" t="s">
        <v>6</v>
      </c>
      <c r="R7322" t="s">
        <v>181</v>
      </c>
      <c r="S7322" t="s">
        <v>170</v>
      </c>
      <c r="T7322">
        <v>3655721.2903225804</v>
      </c>
      <c r="U7322">
        <v>3901165</v>
      </c>
      <c r="V7322">
        <v>245443.70967741963</v>
      </c>
      <c r="W7322">
        <v>6.7139612181912778E-2</v>
      </c>
      <c r="X7322" t="s">
        <v>255</v>
      </c>
    </row>
    <row r="7323" spans="1:24" x14ac:dyDescent="0.35">
      <c r="A7323">
        <v>3301052118</v>
      </c>
      <c r="B7323" t="s">
        <v>168</v>
      </c>
      <c r="C7323" t="s">
        <v>168</v>
      </c>
      <c r="D7323">
        <v>0</v>
      </c>
      <c r="E7323">
        <v>0</v>
      </c>
      <c r="F7323">
        <v>315</v>
      </c>
      <c r="G7323">
        <v>8896032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30000</v>
      </c>
      <c r="O7323">
        <v>8926032</v>
      </c>
      <c r="P7323" t="s">
        <v>5</v>
      </c>
      <c r="Q7323" t="s">
        <v>13</v>
      </c>
      <c r="R7323" t="s">
        <v>169</v>
      </c>
      <c r="S7323" t="s">
        <v>170</v>
      </c>
      <c r="T7323">
        <v>5758730.3225806449</v>
      </c>
      <c r="U7323">
        <v>6368147</v>
      </c>
      <c r="V7323">
        <v>609416.67741935514</v>
      </c>
      <c r="W7323">
        <v>0.10582483347583782</v>
      </c>
      <c r="X7323" t="s">
        <v>414</v>
      </c>
    </row>
    <row r="7324" spans="1:24" x14ac:dyDescent="0.35">
      <c r="A7324">
        <v>3301058050</v>
      </c>
      <c r="B7324" t="s">
        <v>168</v>
      </c>
      <c r="C7324" t="s">
        <v>168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72000</v>
      </c>
      <c r="O7324">
        <v>72000</v>
      </c>
      <c r="P7324" t="s">
        <v>5</v>
      </c>
      <c r="Q7324" t="s">
        <v>9</v>
      </c>
      <c r="R7324" t="s">
        <v>169</v>
      </c>
      <c r="S7324" t="s">
        <v>170</v>
      </c>
      <c r="T7324">
        <v>46451.612903225803</v>
      </c>
      <c r="U7324">
        <v>95000</v>
      </c>
      <c r="V7324">
        <v>48548.387096774197</v>
      </c>
      <c r="W7324">
        <v>1.0451388888888888</v>
      </c>
      <c r="X7324" t="s">
        <v>284</v>
      </c>
    </row>
    <row r="7325" spans="1:24" x14ac:dyDescent="0.35">
      <c r="A7325">
        <v>3301071958</v>
      </c>
      <c r="B7325" t="s">
        <v>168</v>
      </c>
      <c r="C7325" t="s">
        <v>168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330000</v>
      </c>
      <c r="O7325">
        <v>330000</v>
      </c>
      <c r="P7325" t="s">
        <v>5</v>
      </c>
      <c r="Q7325" t="s">
        <v>12</v>
      </c>
      <c r="R7325" t="s">
        <v>169</v>
      </c>
      <c r="S7325" t="s">
        <v>170</v>
      </c>
      <c r="T7325">
        <v>212903.22580645164</v>
      </c>
      <c r="U7325">
        <v>353000</v>
      </c>
      <c r="V7325">
        <v>140096.77419354836</v>
      </c>
      <c r="W7325">
        <v>0.65803030303030297</v>
      </c>
      <c r="X7325" t="s">
        <v>219</v>
      </c>
    </row>
    <row r="7326" spans="1:24" x14ac:dyDescent="0.35">
      <c r="A7326">
        <v>3301076376</v>
      </c>
      <c r="B7326" t="s">
        <v>168</v>
      </c>
      <c r="C7326" t="s">
        <v>168</v>
      </c>
      <c r="D7326">
        <v>0</v>
      </c>
      <c r="E7326">
        <v>0</v>
      </c>
      <c r="F7326">
        <v>44</v>
      </c>
      <c r="G7326">
        <v>1263419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362000</v>
      </c>
      <c r="O7326">
        <v>1625419</v>
      </c>
      <c r="P7326" t="s">
        <v>5</v>
      </c>
      <c r="Q7326" t="s">
        <v>12</v>
      </c>
      <c r="R7326" t="s">
        <v>169</v>
      </c>
      <c r="S7326" t="s">
        <v>170</v>
      </c>
      <c r="T7326">
        <v>1048657.4193548386</v>
      </c>
      <c r="U7326">
        <v>1180029</v>
      </c>
      <c r="V7326">
        <v>131371.58064516145</v>
      </c>
      <c r="W7326">
        <v>0.1252759749947554</v>
      </c>
      <c r="X7326" t="s">
        <v>229</v>
      </c>
    </row>
    <row r="7327" spans="1:24" x14ac:dyDescent="0.35">
      <c r="A7327">
        <v>3300010265</v>
      </c>
      <c r="B7327" t="s">
        <v>168</v>
      </c>
      <c r="C7327" t="s">
        <v>168</v>
      </c>
      <c r="D7327">
        <v>0</v>
      </c>
      <c r="E7327">
        <v>0</v>
      </c>
      <c r="F7327">
        <v>5</v>
      </c>
      <c r="G7327">
        <v>168999</v>
      </c>
      <c r="H7327">
        <v>13</v>
      </c>
      <c r="I7327">
        <v>445000</v>
      </c>
      <c r="J7327">
        <v>0</v>
      </c>
      <c r="K7327">
        <v>0</v>
      </c>
      <c r="L7327">
        <v>30</v>
      </c>
      <c r="M7327">
        <v>1242000</v>
      </c>
      <c r="N7327">
        <v>330000</v>
      </c>
      <c r="O7327">
        <v>2185999</v>
      </c>
      <c r="P7327" t="s">
        <v>5</v>
      </c>
      <c r="Q7327" t="s">
        <v>12</v>
      </c>
      <c r="R7327" t="s">
        <v>169</v>
      </c>
      <c r="S7327" t="s">
        <v>170</v>
      </c>
      <c r="T7327">
        <v>1410321.935483871</v>
      </c>
      <c r="U7327">
        <v>1337799</v>
      </c>
      <c r="V7327">
        <v>-72522.935483871028</v>
      </c>
      <c r="W7327">
        <v>-5.1422964969334406E-2</v>
      </c>
      <c r="X7327" t="s">
        <v>390</v>
      </c>
    </row>
    <row r="7328" spans="1:24" x14ac:dyDescent="0.35">
      <c r="A7328">
        <v>3301056492</v>
      </c>
      <c r="B7328" t="s">
        <v>168</v>
      </c>
      <c r="C7328" t="s">
        <v>168</v>
      </c>
      <c r="D7328">
        <v>0</v>
      </c>
      <c r="E7328">
        <v>0</v>
      </c>
      <c r="F7328">
        <v>20</v>
      </c>
      <c r="G7328">
        <v>626896</v>
      </c>
      <c r="H7328">
        <v>21</v>
      </c>
      <c r="I7328">
        <v>780000</v>
      </c>
      <c r="J7328">
        <v>0</v>
      </c>
      <c r="K7328">
        <v>0</v>
      </c>
      <c r="L7328">
        <v>1</v>
      </c>
      <c r="M7328">
        <v>22400</v>
      </c>
      <c r="N7328">
        <v>420000</v>
      </c>
      <c r="O7328">
        <v>1849296</v>
      </c>
      <c r="P7328" t="s">
        <v>5</v>
      </c>
      <c r="Q7328" t="s">
        <v>17</v>
      </c>
      <c r="R7328" t="s">
        <v>169</v>
      </c>
      <c r="S7328" t="s">
        <v>170</v>
      </c>
      <c r="T7328">
        <v>1193094.1935483871</v>
      </c>
      <c r="U7328">
        <v>597200</v>
      </c>
      <c r="V7328">
        <v>-595894.19354838715</v>
      </c>
      <c r="W7328">
        <v>-0.49945276472776667</v>
      </c>
      <c r="X7328" t="s">
        <v>328</v>
      </c>
    </row>
    <row r="7329" spans="1:24" x14ac:dyDescent="0.35">
      <c r="A7329">
        <v>3301001991</v>
      </c>
      <c r="B7329" t="s">
        <v>168</v>
      </c>
      <c r="C7329" t="s">
        <v>168</v>
      </c>
      <c r="D7329">
        <v>0</v>
      </c>
      <c r="E7329">
        <v>0</v>
      </c>
      <c r="F7329">
        <v>125</v>
      </c>
      <c r="G7329">
        <v>2547272</v>
      </c>
      <c r="H7329">
        <v>5</v>
      </c>
      <c r="I7329">
        <v>187000</v>
      </c>
      <c r="J7329">
        <v>0</v>
      </c>
      <c r="K7329">
        <v>0</v>
      </c>
      <c r="L7329">
        <v>1</v>
      </c>
      <c r="M7329">
        <v>22400</v>
      </c>
      <c r="N7329">
        <v>21000</v>
      </c>
      <c r="O7329">
        <v>2777672</v>
      </c>
      <c r="P7329" t="s">
        <v>5</v>
      </c>
      <c r="Q7329" t="s">
        <v>13</v>
      </c>
      <c r="R7329" t="s">
        <v>207</v>
      </c>
      <c r="S7329" t="s">
        <v>170</v>
      </c>
      <c r="T7329">
        <v>1792046.4516129033</v>
      </c>
      <c r="U7329">
        <v>1392839</v>
      </c>
      <c r="V7329">
        <v>-399207.45161290327</v>
      </c>
      <c r="W7329">
        <v>-0.22276624093845498</v>
      </c>
      <c r="X7329" t="s">
        <v>325</v>
      </c>
    </row>
    <row r="7330" spans="1:24" x14ac:dyDescent="0.35">
      <c r="A7330">
        <v>3301006781</v>
      </c>
      <c r="B7330" t="s">
        <v>168</v>
      </c>
      <c r="C7330" t="s">
        <v>168</v>
      </c>
      <c r="D7330">
        <v>0</v>
      </c>
      <c r="E7330">
        <v>0</v>
      </c>
      <c r="F7330">
        <v>16</v>
      </c>
      <c r="G7330">
        <v>465971</v>
      </c>
      <c r="H7330">
        <v>3</v>
      </c>
      <c r="I7330">
        <v>20000</v>
      </c>
      <c r="J7330">
        <v>0</v>
      </c>
      <c r="K7330">
        <v>0</v>
      </c>
      <c r="L7330">
        <v>1</v>
      </c>
      <c r="M7330">
        <v>22400</v>
      </c>
      <c r="N7330">
        <v>210000</v>
      </c>
      <c r="O7330">
        <v>718371</v>
      </c>
      <c r="P7330" t="s">
        <v>5</v>
      </c>
      <c r="Q7330" t="s">
        <v>15</v>
      </c>
      <c r="R7330" t="s">
        <v>169</v>
      </c>
      <c r="S7330" t="s">
        <v>170</v>
      </c>
      <c r="T7330">
        <v>463465.16129032255</v>
      </c>
      <c r="U7330">
        <v>150000</v>
      </c>
      <c r="V7330">
        <v>-313465.16129032255</v>
      </c>
      <c r="W7330">
        <v>-0.67635107764650848</v>
      </c>
      <c r="X7330" t="s">
        <v>254</v>
      </c>
    </row>
    <row r="7331" spans="1:24" x14ac:dyDescent="0.35">
      <c r="A7331">
        <v>3300008909</v>
      </c>
      <c r="B7331" t="s">
        <v>168</v>
      </c>
      <c r="C7331" t="s">
        <v>168</v>
      </c>
      <c r="D7331">
        <v>0</v>
      </c>
      <c r="E7331">
        <v>0</v>
      </c>
      <c r="F7331">
        <v>0</v>
      </c>
      <c r="G7331">
        <v>0</v>
      </c>
      <c r="H7331">
        <v>56</v>
      </c>
      <c r="I7331">
        <v>1025000</v>
      </c>
      <c r="J7331">
        <v>0</v>
      </c>
      <c r="K7331">
        <v>0</v>
      </c>
      <c r="L7331">
        <v>0</v>
      </c>
      <c r="M7331">
        <v>0</v>
      </c>
      <c r="N7331">
        <v>1590000</v>
      </c>
      <c r="O7331">
        <v>2615000</v>
      </c>
      <c r="P7331" t="s">
        <v>5</v>
      </c>
      <c r="Q7331" t="s">
        <v>17</v>
      </c>
      <c r="R7331" t="s">
        <v>169</v>
      </c>
      <c r="S7331" t="s">
        <v>170</v>
      </c>
      <c r="T7331">
        <v>1687096.7741935486</v>
      </c>
      <c r="U7331">
        <v>752500</v>
      </c>
      <c r="V7331">
        <v>-934596.7741935486</v>
      </c>
      <c r="W7331">
        <v>-0.55396749521988531</v>
      </c>
      <c r="X7331" t="s">
        <v>199</v>
      </c>
    </row>
    <row r="7332" spans="1:24" x14ac:dyDescent="0.35">
      <c r="A7332">
        <v>3301040201</v>
      </c>
      <c r="B7332" t="s">
        <v>168</v>
      </c>
      <c r="C7332" t="s">
        <v>168</v>
      </c>
      <c r="D7332">
        <v>0</v>
      </c>
      <c r="E7332">
        <v>0</v>
      </c>
      <c r="F7332">
        <v>1</v>
      </c>
      <c r="G7332">
        <v>86199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86199</v>
      </c>
      <c r="P7332" t="s">
        <v>5</v>
      </c>
      <c r="Q7332" t="s">
        <v>13</v>
      </c>
      <c r="R7332" t="s">
        <v>181</v>
      </c>
      <c r="S7332" t="s">
        <v>170</v>
      </c>
      <c r="T7332">
        <v>55612.258064516129</v>
      </c>
      <c r="U7332">
        <v>0</v>
      </c>
      <c r="V7332">
        <v>-55612.258064516129</v>
      </c>
      <c r="W7332">
        <v>0</v>
      </c>
      <c r="X7332" t="s">
        <v>340</v>
      </c>
    </row>
    <row r="7333" spans="1:24" x14ac:dyDescent="0.35">
      <c r="A7333">
        <v>3300007618</v>
      </c>
      <c r="B7333" t="s">
        <v>168</v>
      </c>
      <c r="C7333" t="s">
        <v>168</v>
      </c>
      <c r="D7333">
        <v>0</v>
      </c>
      <c r="E7333">
        <v>0</v>
      </c>
      <c r="F7333">
        <v>236</v>
      </c>
      <c r="G7333">
        <v>6505990</v>
      </c>
      <c r="H7333">
        <v>145</v>
      </c>
      <c r="I7333">
        <v>3780000</v>
      </c>
      <c r="J7333">
        <v>0</v>
      </c>
      <c r="K7333">
        <v>0</v>
      </c>
      <c r="L7333">
        <v>22</v>
      </c>
      <c r="M7333">
        <v>1032800</v>
      </c>
      <c r="N7333">
        <v>164000</v>
      </c>
      <c r="O7333">
        <v>11482790</v>
      </c>
      <c r="P7333" t="s">
        <v>5</v>
      </c>
      <c r="Q7333" t="s">
        <v>9</v>
      </c>
      <c r="R7333" t="s">
        <v>169</v>
      </c>
      <c r="S7333" t="s">
        <v>170</v>
      </c>
      <c r="T7333">
        <v>7408251.6129032252</v>
      </c>
      <c r="U7333">
        <v>5367942</v>
      </c>
      <c r="V7333">
        <v>-2040309.6129032252</v>
      </c>
      <c r="W7333">
        <v>-0.27541040983942056</v>
      </c>
      <c r="X7333" t="s">
        <v>243</v>
      </c>
    </row>
    <row r="7334" spans="1:24" x14ac:dyDescent="0.35">
      <c r="A7334">
        <v>3300017446</v>
      </c>
      <c r="B7334" t="s">
        <v>168</v>
      </c>
      <c r="C7334" t="s">
        <v>168</v>
      </c>
      <c r="D7334">
        <v>0</v>
      </c>
      <c r="E7334">
        <v>0</v>
      </c>
      <c r="F7334">
        <v>69</v>
      </c>
      <c r="G7334">
        <v>2860828</v>
      </c>
      <c r="H7334">
        <v>1</v>
      </c>
      <c r="I7334">
        <v>10000</v>
      </c>
      <c r="J7334">
        <v>0</v>
      </c>
      <c r="K7334">
        <v>0</v>
      </c>
      <c r="L7334">
        <v>0</v>
      </c>
      <c r="M7334">
        <v>0</v>
      </c>
      <c r="N7334">
        <v>1010500</v>
      </c>
      <c r="O7334">
        <v>3881328</v>
      </c>
      <c r="P7334" t="s">
        <v>5</v>
      </c>
      <c r="Q7334" t="s">
        <v>7</v>
      </c>
      <c r="R7334" t="s">
        <v>169</v>
      </c>
      <c r="S7334" t="s">
        <v>170</v>
      </c>
      <c r="T7334">
        <v>2504082.5806451612</v>
      </c>
      <c r="U7334">
        <v>3166342</v>
      </c>
      <c r="V7334">
        <v>662259.41935483878</v>
      </c>
      <c r="W7334">
        <v>0.26447187663603811</v>
      </c>
      <c r="X7334" t="s">
        <v>307</v>
      </c>
    </row>
    <row r="7335" spans="1:24" x14ac:dyDescent="0.35">
      <c r="A7335">
        <v>3301010737</v>
      </c>
      <c r="B7335" t="s">
        <v>168</v>
      </c>
      <c r="C7335" t="s">
        <v>168</v>
      </c>
      <c r="D7335">
        <v>0</v>
      </c>
      <c r="E7335">
        <v>0</v>
      </c>
      <c r="F7335">
        <v>589</v>
      </c>
      <c r="G7335">
        <v>15753338</v>
      </c>
      <c r="H7335">
        <v>203</v>
      </c>
      <c r="I7335">
        <v>5965000</v>
      </c>
      <c r="J7335">
        <v>0</v>
      </c>
      <c r="K7335">
        <v>0</v>
      </c>
      <c r="L7335">
        <v>41</v>
      </c>
      <c r="M7335">
        <v>1898400</v>
      </c>
      <c r="N7335">
        <v>245000</v>
      </c>
      <c r="O7335">
        <v>23861738</v>
      </c>
      <c r="P7335" t="s">
        <v>5</v>
      </c>
      <c r="Q7335" t="s">
        <v>13</v>
      </c>
      <c r="R7335" t="s">
        <v>169</v>
      </c>
      <c r="S7335" t="s">
        <v>170</v>
      </c>
      <c r="T7335">
        <v>15394669.677419355</v>
      </c>
      <c r="U7335">
        <v>13952827</v>
      </c>
      <c r="V7335">
        <v>-1441842.6774193551</v>
      </c>
      <c r="W7335">
        <v>-9.3658565440623009E-2</v>
      </c>
      <c r="X7335" t="s">
        <v>250</v>
      </c>
    </row>
    <row r="7336" spans="1:24" x14ac:dyDescent="0.35">
      <c r="A7336">
        <v>3301001837</v>
      </c>
      <c r="B7336" t="s">
        <v>168</v>
      </c>
      <c r="C7336" t="s">
        <v>168</v>
      </c>
      <c r="D7336">
        <v>0</v>
      </c>
      <c r="E7336">
        <v>0</v>
      </c>
      <c r="F7336">
        <v>91</v>
      </c>
      <c r="G7336">
        <v>4625163</v>
      </c>
      <c r="H7336">
        <v>19</v>
      </c>
      <c r="I7336">
        <v>375000</v>
      </c>
      <c r="J7336">
        <v>0</v>
      </c>
      <c r="K7336">
        <v>0</v>
      </c>
      <c r="L7336">
        <v>78</v>
      </c>
      <c r="M7336">
        <v>3117200</v>
      </c>
      <c r="N7336">
        <v>573000</v>
      </c>
      <c r="O7336">
        <v>8690363</v>
      </c>
      <c r="P7336" t="s">
        <v>5</v>
      </c>
      <c r="Q7336" t="s">
        <v>12</v>
      </c>
      <c r="R7336" t="s">
        <v>169</v>
      </c>
      <c r="S7336" t="s">
        <v>170</v>
      </c>
      <c r="T7336">
        <v>5606685.8064516131</v>
      </c>
      <c r="U7336">
        <v>6022288</v>
      </c>
      <c r="V7336">
        <v>415602.19354838692</v>
      </c>
      <c r="W7336">
        <v>7.4126178618775684E-2</v>
      </c>
      <c r="X7336" t="s">
        <v>354</v>
      </c>
    </row>
    <row r="7337" spans="1:24" x14ac:dyDescent="0.35">
      <c r="A7337">
        <v>3301034631</v>
      </c>
      <c r="B7337" t="s">
        <v>168</v>
      </c>
      <c r="C7337" t="s">
        <v>168</v>
      </c>
      <c r="D7337">
        <v>0</v>
      </c>
      <c r="E7337">
        <v>0</v>
      </c>
      <c r="F7337">
        <v>6</v>
      </c>
      <c r="G7337">
        <v>204146</v>
      </c>
      <c r="H7337">
        <v>2</v>
      </c>
      <c r="I7337">
        <v>33000</v>
      </c>
      <c r="J7337">
        <v>0</v>
      </c>
      <c r="K7337">
        <v>0</v>
      </c>
      <c r="L7337">
        <v>0</v>
      </c>
      <c r="M7337">
        <v>0</v>
      </c>
      <c r="N7337">
        <v>30000</v>
      </c>
      <c r="O7337">
        <v>267146</v>
      </c>
      <c r="P7337" t="s">
        <v>5</v>
      </c>
      <c r="Q7337" t="s">
        <v>13</v>
      </c>
      <c r="R7337" t="s">
        <v>169</v>
      </c>
      <c r="S7337" t="s">
        <v>170</v>
      </c>
      <c r="T7337">
        <v>172352.25806451612</v>
      </c>
      <c r="U7337">
        <v>394295</v>
      </c>
      <c r="V7337">
        <v>221942.74193548388</v>
      </c>
      <c r="W7337">
        <v>1.2877274973235608</v>
      </c>
      <c r="X7337" t="s">
        <v>325</v>
      </c>
    </row>
    <row r="7338" spans="1:24" x14ac:dyDescent="0.35">
      <c r="A7338">
        <v>3300014290</v>
      </c>
      <c r="B7338" t="s">
        <v>168</v>
      </c>
      <c r="C7338" t="s">
        <v>168</v>
      </c>
      <c r="D7338">
        <v>0</v>
      </c>
      <c r="E7338">
        <v>0</v>
      </c>
      <c r="F7338">
        <v>99</v>
      </c>
      <c r="G7338">
        <v>4472860</v>
      </c>
      <c r="H7338">
        <v>57</v>
      </c>
      <c r="I7338">
        <v>1425000</v>
      </c>
      <c r="J7338">
        <v>0</v>
      </c>
      <c r="K7338">
        <v>0</v>
      </c>
      <c r="L7338">
        <v>14</v>
      </c>
      <c r="M7338">
        <v>1380147</v>
      </c>
      <c r="N7338">
        <v>922500</v>
      </c>
      <c r="O7338">
        <v>8200507</v>
      </c>
      <c r="P7338" t="s">
        <v>5</v>
      </c>
      <c r="Q7338" t="s">
        <v>7</v>
      </c>
      <c r="R7338" t="s">
        <v>169</v>
      </c>
      <c r="S7338" t="s">
        <v>170</v>
      </c>
      <c r="T7338">
        <v>5290649.6774193551</v>
      </c>
      <c r="U7338">
        <v>6828844</v>
      </c>
      <c r="V7338">
        <v>1538194.3225806449</v>
      </c>
      <c r="W7338">
        <v>0.2907382677680781</v>
      </c>
      <c r="X7338" t="s">
        <v>317</v>
      </c>
    </row>
    <row r="7339" spans="1:24" x14ac:dyDescent="0.35">
      <c r="A7339">
        <v>3301064850</v>
      </c>
      <c r="B7339" t="s">
        <v>168</v>
      </c>
      <c r="C7339" t="s">
        <v>168</v>
      </c>
      <c r="D7339">
        <v>0</v>
      </c>
      <c r="E7339">
        <v>0</v>
      </c>
      <c r="F7339">
        <v>86</v>
      </c>
      <c r="G7339">
        <v>2880965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150000</v>
      </c>
      <c r="O7339">
        <v>3030965</v>
      </c>
      <c r="P7339" t="s">
        <v>5</v>
      </c>
      <c r="Q7339" t="s">
        <v>14</v>
      </c>
      <c r="R7339" t="s">
        <v>169</v>
      </c>
      <c r="S7339" t="s">
        <v>170</v>
      </c>
      <c r="T7339">
        <v>1955461.2903225806</v>
      </c>
      <c r="U7339">
        <v>1585957</v>
      </c>
      <c r="V7339">
        <v>-369504.29032258061</v>
      </c>
      <c r="W7339">
        <v>-0.18896016615170419</v>
      </c>
      <c r="X7339" t="s">
        <v>409</v>
      </c>
    </row>
    <row r="7340" spans="1:24" x14ac:dyDescent="0.35">
      <c r="A7340">
        <v>3301067436</v>
      </c>
      <c r="B7340" t="s">
        <v>168</v>
      </c>
      <c r="C7340" t="s">
        <v>168</v>
      </c>
      <c r="D7340">
        <v>0</v>
      </c>
      <c r="E7340">
        <v>0</v>
      </c>
      <c r="F7340">
        <v>10</v>
      </c>
      <c r="G7340">
        <v>484490</v>
      </c>
      <c r="H7340">
        <v>2</v>
      </c>
      <c r="I7340">
        <v>90000</v>
      </c>
      <c r="J7340">
        <v>0</v>
      </c>
      <c r="K7340">
        <v>0</v>
      </c>
      <c r="L7340">
        <v>32</v>
      </c>
      <c r="M7340">
        <v>1406800</v>
      </c>
      <c r="N7340">
        <v>150000</v>
      </c>
      <c r="O7340">
        <v>2131290</v>
      </c>
      <c r="P7340" t="s">
        <v>5</v>
      </c>
      <c r="Q7340" t="s">
        <v>15</v>
      </c>
      <c r="R7340" t="s">
        <v>169</v>
      </c>
      <c r="S7340" t="s">
        <v>170</v>
      </c>
      <c r="T7340">
        <v>1375025.8064516131</v>
      </c>
      <c r="U7340">
        <v>2202986</v>
      </c>
      <c r="V7340">
        <v>827960.19354838692</v>
      </c>
      <c r="W7340">
        <v>0.60214156684449294</v>
      </c>
      <c r="X7340" t="s">
        <v>296</v>
      </c>
    </row>
    <row r="7341" spans="1:24" x14ac:dyDescent="0.35">
      <c r="A7341">
        <v>6001129660</v>
      </c>
      <c r="B7341" t="s">
        <v>168</v>
      </c>
      <c r="C7341" t="s">
        <v>168</v>
      </c>
      <c r="D7341">
        <v>0</v>
      </c>
      <c r="E7341">
        <v>0</v>
      </c>
      <c r="F7341">
        <v>13</v>
      </c>
      <c r="G7341">
        <v>412986</v>
      </c>
      <c r="H7341">
        <v>46</v>
      </c>
      <c r="I7341">
        <v>1630000</v>
      </c>
      <c r="J7341">
        <v>0</v>
      </c>
      <c r="K7341">
        <v>0</v>
      </c>
      <c r="L7341">
        <v>17</v>
      </c>
      <c r="M7341">
        <v>640800</v>
      </c>
      <c r="N7341">
        <v>75000</v>
      </c>
      <c r="O7341">
        <v>2758786</v>
      </c>
      <c r="P7341" t="s">
        <v>5</v>
      </c>
      <c r="Q7341" t="s">
        <v>14</v>
      </c>
      <c r="R7341" t="s">
        <v>169</v>
      </c>
      <c r="S7341" t="s">
        <v>170</v>
      </c>
      <c r="T7341">
        <v>1779861.935483871</v>
      </c>
      <c r="U7341">
        <v>1630590</v>
      </c>
      <c r="V7341">
        <v>-149271.93548387103</v>
      </c>
      <c r="W7341">
        <v>-8.3867143011455036E-2</v>
      </c>
      <c r="X7341" t="s">
        <v>313</v>
      </c>
    </row>
    <row r="7342" spans="1:24" x14ac:dyDescent="0.35">
      <c r="A7342">
        <v>3300014348</v>
      </c>
      <c r="B7342" t="s">
        <v>168</v>
      </c>
      <c r="C7342" t="s">
        <v>168</v>
      </c>
      <c r="D7342">
        <v>0</v>
      </c>
      <c r="E7342">
        <v>0</v>
      </c>
      <c r="F7342">
        <v>43</v>
      </c>
      <c r="G7342">
        <v>1706614</v>
      </c>
      <c r="H7342">
        <v>38</v>
      </c>
      <c r="I7342">
        <v>1420000</v>
      </c>
      <c r="J7342">
        <v>0</v>
      </c>
      <c r="K7342">
        <v>0</v>
      </c>
      <c r="L7342">
        <v>0</v>
      </c>
      <c r="M7342">
        <v>0</v>
      </c>
      <c r="N7342">
        <v>342000</v>
      </c>
      <c r="O7342">
        <v>3468614</v>
      </c>
      <c r="P7342" t="s">
        <v>5</v>
      </c>
      <c r="Q7342" t="s">
        <v>8</v>
      </c>
      <c r="R7342" t="s">
        <v>169</v>
      </c>
      <c r="S7342" t="s">
        <v>170</v>
      </c>
      <c r="T7342">
        <v>2237815.4838709678</v>
      </c>
      <c r="U7342">
        <v>2801957</v>
      </c>
      <c r="V7342">
        <v>564141.51612903224</v>
      </c>
      <c r="W7342">
        <v>0.25209474158842693</v>
      </c>
      <c r="X7342" t="s">
        <v>300</v>
      </c>
    </row>
    <row r="7343" spans="1:24" x14ac:dyDescent="0.35">
      <c r="A7343">
        <v>3300009801</v>
      </c>
      <c r="B7343" t="s">
        <v>168</v>
      </c>
      <c r="C7343" t="s">
        <v>168</v>
      </c>
      <c r="D7343">
        <v>0</v>
      </c>
      <c r="E7343">
        <v>0</v>
      </c>
      <c r="F7343">
        <v>10</v>
      </c>
      <c r="G7343">
        <v>457242</v>
      </c>
      <c r="H7343">
        <v>3</v>
      </c>
      <c r="I7343">
        <v>30000</v>
      </c>
      <c r="J7343">
        <v>0</v>
      </c>
      <c r="K7343">
        <v>0</v>
      </c>
      <c r="L7343">
        <v>0</v>
      </c>
      <c r="M7343">
        <v>0</v>
      </c>
      <c r="N7343">
        <v>765000</v>
      </c>
      <c r="O7343">
        <v>1252242</v>
      </c>
      <c r="P7343" t="s">
        <v>5</v>
      </c>
      <c r="Q7343" t="s">
        <v>12</v>
      </c>
      <c r="R7343" t="s">
        <v>169</v>
      </c>
      <c r="S7343" t="s">
        <v>170</v>
      </c>
      <c r="T7343">
        <v>807898.06451612909</v>
      </c>
      <c r="U7343">
        <v>676898</v>
      </c>
      <c r="V7343">
        <v>-131000.06451612909</v>
      </c>
      <c r="W7343">
        <v>-0.16214924910680206</v>
      </c>
      <c r="X7343" t="s">
        <v>354</v>
      </c>
    </row>
    <row r="7344" spans="1:24" x14ac:dyDescent="0.35">
      <c r="A7344">
        <v>3301065905</v>
      </c>
      <c r="B7344" t="s">
        <v>168</v>
      </c>
      <c r="C7344" t="s">
        <v>168</v>
      </c>
      <c r="D7344">
        <v>0</v>
      </c>
      <c r="E7344">
        <v>0</v>
      </c>
      <c r="F7344">
        <v>0</v>
      </c>
      <c r="G7344">
        <v>0</v>
      </c>
      <c r="H7344">
        <v>1</v>
      </c>
      <c r="I7344">
        <v>100000</v>
      </c>
      <c r="J7344">
        <v>0</v>
      </c>
      <c r="K7344">
        <v>0</v>
      </c>
      <c r="L7344">
        <v>0</v>
      </c>
      <c r="M7344">
        <v>0</v>
      </c>
      <c r="N7344">
        <v>57000</v>
      </c>
      <c r="O7344">
        <v>157000</v>
      </c>
      <c r="P7344" t="s">
        <v>5</v>
      </c>
      <c r="Q7344" t="s">
        <v>11</v>
      </c>
      <c r="R7344" t="s">
        <v>169</v>
      </c>
      <c r="S7344" t="s">
        <v>170</v>
      </c>
      <c r="T7344">
        <v>101290.32258064517</v>
      </c>
      <c r="U7344">
        <v>436400</v>
      </c>
      <c r="V7344">
        <v>335109.67741935485</v>
      </c>
      <c r="W7344">
        <v>3.3084076433121021</v>
      </c>
      <c r="X7344" t="s">
        <v>306</v>
      </c>
    </row>
    <row r="7345" spans="1:24" x14ac:dyDescent="0.35">
      <c r="A7345">
        <v>3301032592</v>
      </c>
      <c r="B7345" t="s">
        <v>168</v>
      </c>
      <c r="C7345" t="s">
        <v>168</v>
      </c>
      <c r="D7345">
        <v>0</v>
      </c>
      <c r="E7345">
        <v>0</v>
      </c>
      <c r="F7345">
        <v>20</v>
      </c>
      <c r="G7345">
        <v>1006581</v>
      </c>
      <c r="H7345">
        <v>12</v>
      </c>
      <c r="I7345">
        <v>210000</v>
      </c>
      <c r="J7345">
        <v>0</v>
      </c>
      <c r="K7345">
        <v>0</v>
      </c>
      <c r="L7345">
        <v>0</v>
      </c>
      <c r="M7345">
        <v>0</v>
      </c>
      <c r="N7345">
        <v>3494500</v>
      </c>
      <c r="O7345">
        <v>4711081</v>
      </c>
      <c r="P7345" t="s">
        <v>5</v>
      </c>
      <c r="Q7345" t="s">
        <v>12</v>
      </c>
      <c r="R7345" t="s">
        <v>169</v>
      </c>
      <c r="S7345" t="s">
        <v>170</v>
      </c>
      <c r="T7345">
        <v>3039407.0967741935</v>
      </c>
      <c r="U7345">
        <v>2775731</v>
      </c>
      <c r="V7345">
        <v>-263676.09677419346</v>
      </c>
      <c r="W7345">
        <v>-8.675247782833706E-2</v>
      </c>
      <c r="X7345" t="s">
        <v>364</v>
      </c>
    </row>
    <row r="7346" spans="1:24" x14ac:dyDescent="0.35">
      <c r="A7346">
        <v>3300010857</v>
      </c>
      <c r="B7346" t="s">
        <v>168</v>
      </c>
      <c r="C7346" t="s">
        <v>168</v>
      </c>
      <c r="D7346">
        <v>0</v>
      </c>
      <c r="E7346">
        <v>0</v>
      </c>
      <c r="F7346">
        <v>74</v>
      </c>
      <c r="G7346">
        <v>3620195</v>
      </c>
      <c r="H7346">
        <v>30</v>
      </c>
      <c r="I7346">
        <v>625000</v>
      </c>
      <c r="J7346">
        <v>0</v>
      </c>
      <c r="K7346">
        <v>0</v>
      </c>
      <c r="L7346">
        <v>0</v>
      </c>
      <c r="M7346">
        <v>0</v>
      </c>
      <c r="N7346">
        <v>425000</v>
      </c>
      <c r="O7346">
        <v>4670195</v>
      </c>
      <c r="P7346" t="s">
        <v>5</v>
      </c>
      <c r="Q7346" t="s">
        <v>12</v>
      </c>
      <c r="R7346" t="s">
        <v>169</v>
      </c>
      <c r="S7346" t="s">
        <v>170</v>
      </c>
      <c r="T7346">
        <v>3013029.0322580645</v>
      </c>
      <c r="U7346">
        <v>2274662</v>
      </c>
      <c r="V7346">
        <v>-738367.03225806449</v>
      </c>
      <c r="W7346">
        <v>-0.24505805432107219</v>
      </c>
      <c r="X7346" t="s">
        <v>188</v>
      </c>
    </row>
    <row r="7347" spans="1:24" x14ac:dyDescent="0.35">
      <c r="A7347">
        <v>3300009430</v>
      </c>
      <c r="B7347" t="s">
        <v>168</v>
      </c>
      <c r="C7347" t="s">
        <v>168</v>
      </c>
      <c r="D7347">
        <v>0</v>
      </c>
      <c r="E7347">
        <v>0</v>
      </c>
      <c r="F7347">
        <v>5</v>
      </c>
      <c r="G7347">
        <v>175648</v>
      </c>
      <c r="H7347">
        <v>4</v>
      </c>
      <c r="I7347">
        <v>130000</v>
      </c>
      <c r="J7347">
        <v>0</v>
      </c>
      <c r="K7347">
        <v>0</v>
      </c>
      <c r="L7347">
        <v>0</v>
      </c>
      <c r="M7347">
        <v>0</v>
      </c>
      <c r="N7347">
        <v>303000</v>
      </c>
      <c r="O7347">
        <v>608648</v>
      </c>
      <c r="P7347" t="s">
        <v>5</v>
      </c>
      <c r="Q7347" t="s">
        <v>12</v>
      </c>
      <c r="R7347" t="s">
        <v>169</v>
      </c>
      <c r="S7347" t="s">
        <v>170</v>
      </c>
      <c r="T7347">
        <v>392676.12903225806</v>
      </c>
      <c r="U7347">
        <v>269900</v>
      </c>
      <c r="V7347">
        <v>-122776.12903225806</v>
      </c>
      <c r="W7347">
        <v>-0.31266512006939973</v>
      </c>
      <c r="X7347" t="s">
        <v>380</v>
      </c>
    </row>
    <row r="7348" spans="1:24" x14ac:dyDescent="0.35">
      <c r="A7348">
        <v>3301014055</v>
      </c>
      <c r="B7348" t="s">
        <v>168</v>
      </c>
      <c r="C7348" t="s">
        <v>168</v>
      </c>
      <c r="D7348">
        <v>0</v>
      </c>
      <c r="E7348">
        <v>0</v>
      </c>
      <c r="F7348">
        <v>20</v>
      </c>
      <c r="G7348">
        <v>587978</v>
      </c>
      <c r="H7348">
        <v>2</v>
      </c>
      <c r="I7348">
        <v>40000</v>
      </c>
      <c r="J7348">
        <v>0</v>
      </c>
      <c r="K7348">
        <v>0</v>
      </c>
      <c r="L7348">
        <v>4</v>
      </c>
      <c r="M7348">
        <v>119600</v>
      </c>
      <c r="N7348">
        <v>75000</v>
      </c>
      <c r="O7348">
        <v>822578</v>
      </c>
      <c r="P7348" t="s">
        <v>5</v>
      </c>
      <c r="Q7348" t="s">
        <v>14</v>
      </c>
      <c r="R7348" t="s">
        <v>169</v>
      </c>
      <c r="S7348" t="s">
        <v>170</v>
      </c>
      <c r="T7348">
        <v>530695.48387096776</v>
      </c>
      <c r="U7348">
        <v>429490</v>
      </c>
      <c r="V7348">
        <v>-101205.48387096776</v>
      </c>
      <c r="W7348">
        <v>-0.19070349559555444</v>
      </c>
      <c r="X7348" t="s">
        <v>367</v>
      </c>
    </row>
    <row r="7349" spans="1:24" x14ac:dyDescent="0.35">
      <c r="A7349">
        <v>3301073011</v>
      </c>
      <c r="B7349" t="s">
        <v>168</v>
      </c>
      <c r="C7349" t="s">
        <v>168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489000</v>
      </c>
      <c r="O7349">
        <v>489000</v>
      </c>
      <c r="P7349" t="s">
        <v>5</v>
      </c>
      <c r="Q7349" t="s">
        <v>12</v>
      </c>
      <c r="R7349" t="s">
        <v>169</v>
      </c>
      <c r="S7349" t="s">
        <v>170</v>
      </c>
      <c r="T7349">
        <v>315483.87096774194</v>
      </c>
      <c r="U7349">
        <v>245000</v>
      </c>
      <c r="V7349">
        <v>-70483.870967741939</v>
      </c>
      <c r="W7349">
        <v>-0.22341513292433535</v>
      </c>
      <c r="X7349" t="s">
        <v>381</v>
      </c>
    </row>
    <row r="7350" spans="1:24" x14ac:dyDescent="0.35">
      <c r="A7350">
        <v>3301068961</v>
      </c>
      <c r="B7350" t="s">
        <v>168</v>
      </c>
      <c r="C7350" t="s">
        <v>168</v>
      </c>
      <c r="D7350">
        <v>0</v>
      </c>
      <c r="E7350">
        <v>0</v>
      </c>
      <c r="F7350">
        <v>9</v>
      </c>
      <c r="G7350">
        <v>392593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165000</v>
      </c>
      <c r="O7350">
        <v>557593</v>
      </c>
      <c r="P7350" t="s">
        <v>5</v>
      </c>
      <c r="Q7350" t="s">
        <v>14</v>
      </c>
      <c r="R7350" t="s">
        <v>169</v>
      </c>
      <c r="S7350" t="s">
        <v>170</v>
      </c>
      <c r="T7350">
        <v>359737.41935483873</v>
      </c>
      <c r="U7350">
        <v>352492</v>
      </c>
      <c r="V7350">
        <v>-7245.4193548387266</v>
      </c>
      <c r="W7350">
        <v>-2.0140855426807769E-2</v>
      </c>
      <c r="X7350" t="s">
        <v>231</v>
      </c>
    </row>
    <row r="7351" spans="1:24" x14ac:dyDescent="0.35">
      <c r="A7351">
        <v>3301060371</v>
      </c>
      <c r="B7351" t="s">
        <v>168</v>
      </c>
      <c r="C7351" t="s">
        <v>168</v>
      </c>
      <c r="D7351">
        <v>0</v>
      </c>
      <c r="E7351">
        <v>0</v>
      </c>
      <c r="F7351">
        <v>4</v>
      </c>
      <c r="G7351">
        <v>292296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292296</v>
      </c>
      <c r="P7351" t="s">
        <v>5</v>
      </c>
      <c r="Q7351" t="s">
        <v>13</v>
      </c>
      <c r="R7351" t="s">
        <v>207</v>
      </c>
      <c r="S7351" t="s">
        <v>170</v>
      </c>
      <c r="T7351">
        <v>188578.06451612903</v>
      </c>
      <c r="U7351">
        <v>0</v>
      </c>
      <c r="V7351">
        <v>-188578.06451612903</v>
      </c>
      <c r="W7351">
        <v>0</v>
      </c>
      <c r="X7351" t="s">
        <v>392</v>
      </c>
    </row>
    <row r="7352" spans="1:24" x14ac:dyDescent="0.35">
      <c r="A7352">
        <v>3301067133</v>
      </c>
      <c r="B7352" t="s">
        <v>168</v>
      </c>
      <c r="C7352" t="s">
        <v>168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60000</v>
      </c>
      <c r="O7352">
        <v>60000</v>
      </c>
      <c r="P7352" t="s">
        <v>5</v>
      </c>
      <c r="Q7352" t="s">
        <v>13</v>
      </c>
      <c r="R7352" t="s">
        <v>169</v>
      </c>
      <c r="S7352" t="s">
        <v>170</v>
      </c>
      <c r="T7352">
        <v>38709.677419354841</v>
      </c>
      <c r="U7352">
        <v>0</v>
      </c>
      <c r="V7352">
        <v>-38709.677419354841</v>
      </c>
      <c r="W7352">
        <v>0</v>
      </c>
      <c r="X7352" t="s">
        <v>274</v>
      </c>
    </row>
    <row r="7353" spans="1:24" x14ac:dyDescent="0.35">
      <c r="A7353">
        <v>3301004252</v>
      </c>
      <c r="B7353" t="s">
        <v>168</v>
      </c>
      <c r="C7353" t="s">
        <v>168</v>
      </c>
      <c r="D7353">
        <v>0</v>
      </c>
      <c r="E7353">
        <v>0</v>
      </c>
      <c r="F7353">
        <v>21</v>
      </c>
      <c r="G7353">
        <v>1259450</v>
      </c>
      <c r="H7353">
        <v>8</v>
      </c>
      <c r="I7353">
        <v>230000</v>
      </c>
      <c r="J7353">
        <v>0</v>
      </c>
      <c r="K7353">
        <v>0</v>
      </c>
      <c r="L7353">
        <v>16</v>
      </c>
      <c r="M7353">
        <v>2155090</v>
      </c>
      <c r="N7353">
        <v>352500</v>
      </c>
      <c r="O7353">
        <v>3997040</v>
      </c>
      <c r="P7353" t="s">
        <v>5</v>
      </c>
      <c r="Q7353" t="s">
        <v>17</v>
      </c>
      <c r="R7353" t="s">
        <v>169</v>
      </c>
      <c r="S7353" t="s">
        <v>170</v>
      </c>
      <c r="T7353">
        <v>2578735.4838709678</v>
      </c>
      <c r="U7353">
        <v>1282750</v>
      </c>
      <c r="V7353">
        <v>-1295985.4838709678</v>
      </c>
      <c r="W7353">
        <v>-0.50256627404279164</v>
      </c>
      <c r="X7353" t="s">
        <v>184</v>
      </c>
    </row>
    <row r="7354" spans="1:24" x14ac:dyDescent="0.35">
      <c r="A7354">
        <v>3300018344</v>
      </c>
      <c r="B7354" t="s">
        <v>168</v>
      </c>
      <c r="C7354" t="s">
        <v>168</v>
      </c>
      <c r="D7354">
        <v>0</v>
      </c>
      <c r="E7354">
        <v>0</v>
      </c>
      <c r="F7354">
        <v>13</v>
      </c>
      <c r="G7354">
        <v>788873</v>
      </c>
      <c r="H7354">
        <v>1</v>
      </c>
      <c r="I7354">
        <v>10000</v>
      </c>
      <c r="J7354">
        <v>0</v>
      </c>
      <c r="K7354">
        <v>0</v>
      </c>
      <c r="L7354">
        <v>0</v>
      </c>
      <c r="M7354">
        <v>0</v>
      </c>
      <c r="N7354">
        <v>990600</v>
      </c>
      <c r="O7354">
        <v>1789473</v>
      </c>
      <c r="P7354" t="s">
        <v>5</v>
      </c>
      <c r="Q7354" t="s">
        <v>6</v>
      </c>
      <c r="R7354" t="s">
        <v>169</v>
      </c>
      <c r="S7354" t="s">
        <v>170</v>
      </c>
      <c r="T7354">
        <v>1154498.7096774194</v>
      </c>
      <c r="U7354">
        <v>1320588</v>
      </c>
      <c r="V7354">
        <v>166089.29032258061</v>
      </c>
      <c r="W7354">
        <v>0.1438626903004403</v>
      </c>
      <c r="X7354" t="s">
        <v>245</v>
      </c>
    </row>
    <row r="7355" spans="1:24" x14ac:dyDescent="0.35">
      <c r="A7355">
        <v>3300026030</v>
      </c>
      <c r="B7355" t="s">
        <v>168</v>
      </c>
      <c r="C7355" t="s">
        <v>168</v>
      </c>
      <c r="D7355">
        <v>0</v>
      </c>
      <c r="E7355">
        <v>0</v>
      </c>
      <c r="F7355">
        <v>37</v>
      </c>
      <c r="G7355">
        <v>1042957</v>
      </c>
      <c r="H7355">
        <v>16</v>
      </c>
      <c r="I7355">
        <v>465000</v>
      </c>
      <c r="J7355">
        <v>0</v>
      </c>
      <c r="K7355">
        <v>0</v>
      </c>
      <c r="L7355">
        <v>15</v>
      </c>
      <c r="M7355">
        <v>677200</v>
      </c>
      <c r="N7355">
        <v>75000</v>
      </c>
      <c r="O7355">
        <v>2260157</v>
      </c>
      <c r="P7355" t="s">
        <v>5</v>
      </c>
      <c r="Q7355" t="s">
        <v>14</v>
      </c>
      <c r="R7355" t="s">
        <v>169</v>
      </c>
      <c r="S7355" t="s">
        <v>170</v>
      </c>
      <c r="T7355">
        <v>1458165.8064516131</v>
      </c>
      <c r="U7355">
        <v>1735575</v>
      </c>
      <c r="V7355">
        <v>277409.19354838692</v>
      </c>
      <c r="W7355">
        <v>0.19024530154321129</v>
      </c>
      <c r="X7355" t="s">
        <v>326</v>
      </c>
    </row>
    <row r="7356" spans="1:24" x14ac:dyDescent="0.35">
      <c r="A7356">
        <v>3301034034</v>
      </c>
      <c r="B7356" t="s">
        <v>168</v>
      </c>
      <c r="C7356" t="s">
        <v>168</v>
      </c>
      <c r="D7356">
        <v>0</v>
      </c>
      <c r="E7356">
        <v>0</v>
      </c>
      <c r="F7356">
        <v>334</v>
      </c>
      <c r="G7356">
        <v>9672612</v>
      </c>
      <c r="H7356">
        <v>122</v>
      </c>
      <c r="I7356">
        <v>3914000</v>
      </c>
      <c r="J7356">
        <v>0</v>
      </c>
      <c r="K7356">
        <v>0</v>
      </c>
      <c r="L7356">
        <v>80</v>
      </c>
      <c r="M7356">
        <v>2802000</v>
      </c>
      <c r="N7356">
        <v>150000</v>
      </c>
      <c r="O7356">
        <v>16538612</v>
      </c>
      <c r="P7356" t="s">
        <v>5</v>
      </c>
      <c r="Q7356" t="s">
        <v>15</v>
      </c>
      <c r="R7356" t="s">
        <v>169</v>
      </c>
      <c r="S7356" t="s">
        <v>170</v>
      </c>
      <c r="T7356">
        <v>10670072.258064516</v>
      </c>
      <c r="U7356">
        <v>11636220</v>
      </c>
      <c r="V7356">
        <v>966147.74193548411</v>
      </c>
      <c r="W7356">
        <v>9.0547441345138369E-2</v>
      </c>
      <c r="X7356" t="s">
        <v>322</v>
      </c>
    </row>
    <row r="7357" spans="1:24" x14ac:dyDescent="0.35">
      <c r="A7357">
        <v>3300027541</v>
      </c>
      <c r="B7357" t="s">
        <v>168</v>
      </c>
      <c r="C7357" t="s">
        <v>168</v>
      </c>
      <c r="D7357">
        <v>0</v>
      </c>
      <c r="E7357">
        <v>0</v>
      </c>
      <c r="F7357">
        <v>36</v>
      </c>
      <c r="G7357">
        <v>1963263</v>
      </c>
      <c r="H7357">
        <v>0</v>
      </c>
      <c r="I7357">
        <v>0</v>
      </c>
      <c r="J7357">
        <v>6</v>
      </c>
      <c r="K7357">
        <v>506694</v>
      </c>
      <c r="L7357">
        <v>17</v>
      </c>
      <c r="M7357">
        <v>2515296</v>
      </c>
      <c r="N7357">
        <v>0</v>
      </c>
      <c r="O7357">
        <v>4985253</v>
      </c>
      <c r="P7357" t="s">
        <v>5</v>
      </c>
      <c r="Q7357" t="s">
        <v>13</v>
      </c>
      <c r="R7357" t="s">
        <v>169</v>
      </c>
      <c r="S7357" t="s">
        <v>170</v>
      </c>
      <c r="T7357">
        <v>3216292.2580645164</v>
      </c>
      <c r="U7357">
        <v>4055010</v>
      </c>
      <c r="V7357">
        <v>838717.74193548365</v>
      </c>
      <c r="W7357">
        <v>0.26077161981548369</v>
      </c>
      <c r="X7357" t="s">
        <v>67</v>
      </c>
    </row>
    <row r="7358" spans="1:24" x14ac:dyDescent="0.35">
      <c r="A7358">
        <v>3300007672</v>
      </c>
      <c r="B7358" t="s">
        <v>168</v>
      </c>
      <c r="C7358" t="s">
        <v>168</v>
      </c>
      <c r="D7358">
        <v>0</v>
      </c>
      <c r="E7358">
        <v>0</v>
      </c>
      <c r="F7358">
        <v>1</v>
      </c>
      <c r="G7358">
        <v>9998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150000</v>
      </c>
      <c r="O7358">
        <v>159998</v>
      </c>
      <c r="P7358" t="s">
        <v>5</v>
      </c>
      <c r="Q7358" t="s">
        <v>10</v>
      </c>
      <c r="R7358" t="s">
        <v>169</v>
      </c>
      <c r="S7358" t="s">
        <v>170</v>
      </c>
      <c r="T7358">
        <v>103224.51612903226</v>
      </c>
      <c r="U7358">
        <v>165000</v>
      </c>
      <c r="V7358">
        <v>61775.483870967742</v>
      </c>
      <c r="W7358">
        <v>0.59845748071850902</v>
      </c>
      <c r="X7358" t="s">
        <v>334</v>
      </c>
    </row>
    <row r="7359" spans="1:24" x14ac:dyDescent="0.35">
      <c r="A7359">
        <v>3300009170</v>
      </c>
      <c r="B7359" t="s">
        <v>168</v>
      </c>
      <c r="C7359" t="s">
        <v>168</v>
      </c>
      <c r="D7359">
        <v>0</v>
      </c>
      <c r="E7359">
        <v>0</v>
      </c>
      <c r="F7359">
        <v>19</v>
      </c>
      <c r="G7359">
        <v>531492</v>
      </c>
      <c r="H7359">
        <v>2</v>
      </c>
      <c r="I7359">
        <v>30000</v>
      </c>
      <c r="J7359">
        <v>0</v>
      </c>
      <c r="K7359">
        <v>0</v>
      </c>
      <c r="L7359">
        <v>4</v>
      </c>
      <c r="M7359">
        <v>119600</v>
      </c>
      <c r="N7359">
        <v>407500</v>
      </c>
      <c r="O7359">
        <v>1088592</v>
      </c>
      <c r="P7359" t="s">
        <v>5</v>
      </c>
      <c r="Q7359" t="s">
        <v>12</v>
      </c>
      <c r="R7359" t="s">
        <v>169</v>
      </c>
      <c r="S7359" t="s">
        <v>170</v>
      </c>
      <c r="T7359">
        <v>702317.41935483867</v>
      </c>
      <c r="U7359">
        <v>980442</v>
      </c>
      <c r="V7359">
        <v>278124.58064516133</v>
      </c>
      <c r="W7359">
        <v>0.39600979981480666</v>
      </c>
      <c r="X7359" t="s">
        <v>205</v>
      </c>
    </row>
    <row r="7360" spans="1:24" x14ac:dyDescent="0.35">
      <c r="A7360">
        <v>3300025047</v>
      </c>
      <c r="B7360" t="s">
        <v>168</v>
      </c>
      <c r="C7360" t="s">
        <v>168</v>
      </c>
      <c r="D7360">
        <v>0</v>
      </c>
      <c r="E7360">
        <v>0</v>
      </c>
      <c r="F7360">
        <v>274</v>
      </c>
      <c r="G7360">
        <v>9718799</v>
      </c>
      <c r="H7360">
        <v>120</v>
      </c>
      <c r="I7360">
        <v>3473000</v>
      </c>
      <c r="J7360">
        <v>0</v>
      </c>
      <c r="K7360">
        <v>0</v>
      </c>
      <c r="L7360">
        <v>18</v>
      </c>
      <c r="M7360">
        <v>3570254</v>
      </c>
      <c r="N7360">
        <v>1031100</v>
      </c>
      <c r="O7360">
        <v>17793153</v>
      </c>
      <c r="P7360" t="s">
        <v>5</v>
      </c>
      <c r="Q7360" t="s">
        <v>8</v>
      </c>
      <c r="R7360" t="s">
        <v>169</v>
      </c>
      <c r="S7360" t="s">
        <v>170</v>
      </c>
      <c r="T7360">
        <v>11479453.548387095</v>
      </c>
      <c r="U7360">
        <v>11015126</v>
      </c>
      <c r="V7360">
        <v>-464327.54838709533</v>
      </c>
      <c r="W7360">
        <v>-4.0448575921310681E-2</v>
      </c>
      <c r="X7360" t="s">
        <v>418</v>
      </c>
    </row>
    <row r="7361" spans="1:24" x14ac:dyDescent="0.35">
      <c r="A7361">
        <v>6001143470</v>
      </c>
      <c r="B7361" t="s">
        <v>168</v>
      </c>
      <c r="C7361" t="s">
        <v>168</v>
      </c>
      <c r="D7361">
        <v>0</v>
      </c>
      <c r="E7361">
        <v>0</v>
      </c>
      <c r="F7361">
        <v>30</v>
      </c>
      <c r="G7361">
        <v>719468</v>
      </c>
      <c r="H7361">
        <v>6</v>
      </c>
      <c r="I7361">
        <v>145000</v>
      </c>
      <c r="J7361">
        <v>0</v>
      </c>
      <c r="K7361">
        <v>0</v>
      </c>
      <c r="L7361">
        <v>6</v>
      </c>
      <c r="M7361">
        <v>194400</v>
      </c>
      <c r="N7361">
        <v>165000</v>
      </c>
      <c r="O7361">
        <v>1223868</v>
      </c>
      <c r="P7361" t="s">
        <v>5</v>
      </c>
      <c r="Q7361" t="s">
        <v>14</v>
      </c>
      <c r="R7361" t="s">
        <v>169</v>
      </c>
      <c r="S7361" t="s">
        <v>170</v>
      </c>
      <c r="T7361">
        <v>789592.25806451612</v>
      </c>
      <c r="U7361">
        <v>1054370</v>
      </c>
      <c r="V7361">
        <v>264777.74193548388</v>
      </c>
      <c r="W7361">
        <v>0.33533477466524175</v>
      </c>
      <c r="X7361" t="s">
        <v>208</v>
      </c>
    </row>
    <row r="7362" spans="1:24" x14ac:dyDescent="0.35">
      <c r="A7362">
        <v>3300008675</v>
      </c>
      <c r="B7362" t="s">
        <v>168</v>
      </c>
      <c r="C7362" t="s">
        <v>168</v>
      </c>
      <c r="D7362">
        <v>0</v>
      </c>
      <c r="E7362">
        <v>0</v>
      </c>
      <c r="F7362">
        <v>53</v>
      </c>
      <c r="G7362">
        <v>2211042</v>
      </c>
      <c r="H7362">
        <v>70</v>
      </c>
      <c r="I7362">
        <v>2490000</v>
      </c>
      <c r="J7362">
        <v>0</v>
      </c>
      <c r="K7362">
        <v>0</v>
      </c>
      <c r="L7362">
        <v>54</v>
      </c>
      <c r="M7362">
        <v>5156816</v>
      </c>
      <c r="N7362">
        <v>1584000</v>
      </c>
      <c r="O7362">
        <v>11441858</v>
      </c>
      <c r="P7362" t="s">
        <v>5</v>
      </c>
      <c r="Q7362" t="s">
        <v>16</v>
      </c>
      <c r="R7362" t="s">
        <v>169</v>
      </c>
      <c r="S7362" t="s">
        <v>170</v>
      </c>
      <c r="T7362">
        <v>7381843.8709677421</v>
      </c>
      <c r="U7362">
        <v>5267631</v>
      </c>
      <c r="V7362">
        <v>-2114212.8709677421</v>
      </c>
      <c r="W7362">
        <v>-0.28640715083162194</v>
      </c>
      <c r="X7362" t="s">
        <v>234</v>
      </c>
    </row>
    <row r="7363" spans="1:24" x14ac:dyDescent="0.35">
      <c r="A7363">
        <v>3300016952</v>
      </c>
      <c r="B7363" t="s">
        <v>168</v>
      </c>
      <c r="C7363" t="s">
        <v>168</v>
      </c>
      <c r="D7363">
        <v>0</v>
      </c>
      <c r="E7363">
        <v>0</v>
      </c>
      <c r="F7363">
        <v>228</v>
      </c>
      <c r="G7363">
        <v>11745192</v>
      </c>
      <c r="H7363">
        <v>72</v>
      </c>
      <c r="I7363">
        <v>3350000</v>
      </c>
      <c r="J7363">
        <v>0</v>
      </c>
      <c r="K7363">
        <v>0</v>
      </c>
      <c r="L7363">
        <v>42</v>
      </c>
      <c r="M7363">
        <v>2410800</v>
      </c>
      <c r="N7363">
        <v>1637700</v>
      </c>
      <c r="O7363">
        <v>19143692</v>
      </c>
      <c r="P7363" t="s">
        <v>5</v>
      </c>
      <c r="Q7363" t="s">
        <v>7</v>
      </c>
      <c r="R7363" t="s">
        <v>169</v>
      </c>
      <c r="S7363" t="s">
        <v>170</v>
      </c>
      <c r="T7363">
        <v>12350769.032258065</v>
      </c>
      <c r="U7363">
        <v>14243907</v>
      </c>
      <c r="V7363">
        <v>1893137.9677419346</v>
      </c>
      <c r="W7363">
        <v>0.1532809789250682</v>
      </c>
      <c r="X7363" t="s">
        <v>203</v>
      </c>
    </row>
    <row r="7364" spans="1:24" x14ac:dyDescent="0.35">
      <c r="A7364">
        <v>3301069212</v>
      </c>
      <c r="B7364" t="s">
        <v>168</v>
      </c>
      <c r="C7364" t="s">
        <v>168</v>
      </c>
      <c r="D7364">
        <v>0</v>
      </c>
      <c r="E7364">
        <v>0</v>
      </c>
      <c r="F7364">
        <v>1</v>
      </c>
      <c r="G7364">
        <v>9198</v>
      </c>
      <c r="H7364">
        <v>1</v>
      </c>
      <c r="I7364">
        <v>5000</v>
      </c>
      <c r="J7364">
        <v>0</v>
      </c>
      <c r="K7364">
        <v>0</v>
      </c>
      <c r="L7364">
        <v>0</v>
      </c>
      <c r="M7364">
        <v>0</v>
      </c>
      <c r="N7364">
        <v>30000</v>
      </c>
      <c r="O7364">
        <v>44198</v>
      </c>
      <c r="P7364" t="s">
        <v>5</v>
      </c>
      <c r="Q7364" t="s">
        <v>11</v>
      </c>
      <c r="R7364" t="s">
        <v>169</v>
      </c>
      <c r="S7364" t="s">
        <v>170</v>
      </c>
      <c r="T7364">
        <v>28514.83870967742</v>
      </c>
      <c r="U7364">
        <v>62200</v>
      </c>
      <c r="V7364">
        <v>33685.161290322576</v>
      </c>
      <c r="W7364">
        <v>1.18132042173854</v>
      </c>
      <c r="X7364" t="s">
        <v>376</v>
      </c>
    </row>
    <row r="7365" spans="1:24" x14ac:dyDescent="0.35">
      <c r="A7365">
        <v>3300010270</v>
      </c>
      <c r="B7365" t="s">
        <v>168</v>
      </c>
      <c r="C7365" t="s">
        <v>168</v>
      </c>
      <c r="D7365">
        <v>0</v>
      </c>
      <c r="E7365">
        <v>0</v>
      </c>
      <c r="F7365">
        <v>95</v>
      </c>
      <c r="G7365">
        <v>4201975</v>
      </c>
      <c r="H7365">
        <v>1</v>
      </c>
      <c r="I7365">
        <v>20000</v>
      </c>
      <c r="J7365">
        <v>0</v>
      </c>
      <c r="K7365">
        <v>0</v>
      </c>
      <c r="L7365">
        <v>0</v>
      </c>
      <c r="M7365">
        <v>0</v>
      </c>
      <c r="N7365">
        <v>280000</v>
      </c>
      <c r="O7365">
        <v>4501975</v>
      </c>
      <c r="P7365" t="s">
        <v>5</v>
      </c>
      <c r="Q7365" t="s">
        <v>12</v>
      </c>
      <c r="R7365" t="s">
        <v>169</v>
      </c>
      <c r="S7365" t="s">
        <v>170</v>
      </c>
      <c r="T7365">
        <v>2904500</v>
      </c>
      <c r="U7365">
        <v>2758410</v>
      </c>
      <c r="V7365">
        <v>-146090</v>
      </c>
      <c r="W7365">
        <v>-5.0297813737304131E-2</v>
      </c>
      <c r="X7365" t="s">
        <v>410</v>
      </c>
    </row>
    <row r="7366" spans="1:24" x14ac:dyDescent="0.35">
      <c r="A7366">
        <v>3300000193</v>
      </c>
      <c r="B7366" t="s">
        <v>168</v>
      </c>
      <c r="C7366" t="s">
        <v>168</v>
      </c>
      <c r="D7366">
        <v>0</v>
      </c>
      <c r="E7366">
        <v>0</v>
      </c>
      <c r="F7366">
        <v>234</v>
      </c>
      <c r="G7366">
        <v>9806562</v>
      </c>
      <c r="H7366">
        <v>201</v>
      </c>
      <c r="I7366">
        <v>8885000</v>
      </c>
      <c r="J7366">
        <v>0</v>
      </c>
      <c r="K7366">
        <v>0</v>
      </c>
      <c r="L7366">
        <v>0</v>
      </c>
      <c r="M7366">
        <v>0</v>
      </c>
      <c r="N7366">
        <v>1677000</v>
      </c>
      <c r="O7366">
        <v>20368562</v>
      </c>
      <c r="P7366" t="s">
        <v>5</v>
      </c>
      <c r="Q7366" t="s">
        <v>13</v>
      </c>
      <c r="R7366" t="s">
        <v>169</v>
      </c>
      <c r="S7366" t="s">
        <v>170</v>
      </c>
      <c r="T7366">
        <v>13141007.741935484</v>
      </c>
      <c r="U7366">
        <v>11588212</v>
      </c>
      <c r="V7366">
        <v>-1552795.7419354841</v>
      </c>
      <c r="W7366">
        <v>-0.11816412960325817</v>
      </c>
      <c r="X7366" t="s">
        <v>186</v>
      </c>
    </row>
    <row r="7367" spans="1:24" x14ac:dyDescent="0.35">
      <c r="A7367">
        <v>3300015844</v>
      </c>
      <c r="B7367" t="s">
        <v>168</v>
      </c>
      <c r="C7367" t="s">
        <v>168</v>
      </c>
      <c r="D7367">
        <v>0</v>
      </c>
      <c r="E7367">
        <v>0</v>
      </c>
      <c r="F7367">
        <v>5</v>
      </c>
      <c r="G7367">
        <v>223546</v>
      </c>
      <c r="H7367">
        <v>0</v>
      </c>
      <c r="I7367">
        <v>0</v>
      </c>
      <c r="J7367">
        <v>0</v>
      </c>
      <c r="K7367">
        <v>0</v>
      </c>
      <c r="L7367">
        <v>1</v>
      </c>
      <c r="M7367">
        <v>102400</v>
      </c>
      <c r="N7367">
        <v>1343500</v>
      </c>
      <c r="O7367">
        <v>1669446</v>
      </c>
      <c r="P7367" t="s">
        <v>5</v>
      </c>
      <c r="Q7367" t="s">
        <v>7</v>
      </c>
      <c r="R7367" t="s">
        <v>169</v>
      </c>
      <c r="S7367" t="s">
        <v>170</v>
      </c>
      <c r="T7367">
        <v>1077061.935483871</v>
      </c>
      <c r="U7367">
        <v>1040896</v>
      </c>
      <c r="V7367">
        <v>-36165.935483871028</v>
      </c>
      <c r="W7367">
        <v>-3.3578324785587643E-2</v>
      </c>
      <c r="X7367" t="s">
        <v>218</v>
      </c>
    </row>
    <row r="7368" spans="1:24" x14ac:dyDescent="0.35">
      <c r="A7368">
        <v>3300014952</v>
      </c>
      <c r="B7368" t="s">
        <v>168</v>
      </c>
      <c r="C7368" t="s">
        <v>168</v>
      </c>
      <c r="D7368">
        <v>0</v>
      </c>
      <c r="E7368">
        <v>0</v>
      </c>
      <c r="F7368">
        <v>40</v>
      </c>
      <c r="G7368">
        <v>1462217</v>
      </c>
      <c r="H7368">
        <v>17</v>
      </c>
      <c r="I7368">
        <v>590000</v>
      </c>
      <c r="J7368">
        <v>0</v>
      </c>
      <c r="K7368">
        <v>0</v>
      </c>
      <c r="L7368">
        <v>119</v>
      </c>
      <c r="M7368">
        <v>8345600</v>
      </c>
      <c r="N7368">
        <v>1188000</v>
      </c>
      <c r="O7368">
        <v>11585817</v>
      </c>
      <c r="P7368" t="s">
        <v>5</v>
      </c>
      <c r="Q7368" t="s">
        <v>8</v>
      </c>
      <c r="R7368" t="s">
        <v>169</v>
      </c>
      <c r="S7368" t="s">
        <v>170</v>
      </c>
      <c r="T7368">
        <v>7474720.6451612907</v>
      </c>
      <c r="U7368">
        <v>6924639</v>
      </c>
      <c r="V7368">
        <v>-550081.64516129065</v>
      </c>
      <c r="W7368">
        <v>-7.3592268029091135E-2</v>
      </c>
      <c r="X7368" t="s">
        <v>227</v>
      </c>
    </row>
    <row r="7369" spans="1:24" x14ac:dyDescent="0.35">
      <c r="A7369">
        <v>3301030972</v>
      </c>
      <c r="B7369" t="s">
        <v>168</v>
      </c>
      <c r="C7369" t="s">
        <v>168</v>
      </c>
      <c r="D7369">
        <v>0</v>
      </c>
      <c r="E7369">
        <v>0</v>
      </c>
      <c r="F7369">
        <v>556</v>
      </c>
      <c r="G7369">
        <v>14142794</v>
      </c>
      <c r="H7369">
        <v>295</v>
      </c>
      <c r="I7369">
        <v>8527000</v>
      </c>
      <c r="J7369">
        <v>0</v>
      </c>
      <c r="K7369">
        <v>0</v>
      </c>
      <c r="L7369">
        <v>0</v>
      </c>
      <c r="M7369">
        <v>0</v>
      </c>
      <c r="N7369">
        <v>155000</v>
      </c>
      <c r="O7369">
        <v>22824794</v>
      </c>
      <c r="P7369" t="s">
        <v>5</v>
      </c>
      <c r="Q7369" t="s">
        <v>13</v>
      </c>
      <c r="R7369" t="s">
        <v>169</v>
      </c>
      <c r="S7369" t="s">
        <v>170</v>
      </c>
      <c r="T7369">
        <v>14725673.548387095</v>
      </c>
      <c r="U7369">
        <v>13891836</v>
      </c>
      <c r="V7369">
        <v>-833837.54838709533</v>
      </c>
      <c r="W7369">
        <v>-5.6624747631895289E-2</v>
      </c>
      <c r="X7369" t="s">
        <v>414</v>
      </c>
    </row>
    <row r="7370" spans="1:24" x14ac:dyDescent="0.35">
      <c r="A7370">
        <v>3300026341</v>
      </c>
      <c r="B7370" t="s">
        <v>168</v>
      </c>
      <c r="C7370" t="s">
        <v>168</v>
      </c>
      <c r="D7370">
        <v>0</v>
      </c>
      <c r="E7370">
        <v>0</v>
      </c>
      <c r="F7370">
        <v>339</v>
      </c>
      <c r="G7370">
        <v>15352778</v>
      </c>
      <c r="H7370">
        <v>202</v>
      </c>
      <c r="I7370">
        <v>7535000</v>
      </c>
      <c r="J7370">
        <v>0</v>
      </c>
      <c r="K7370">
        <v>0</v>
      </c>
      <c r="L7370">
        <v>10</v>
      </c>
      <c r="M7370">
        <v>944000</v>
      </c>
      <c r="N7370">
        <v>828100</v>
      </c>
      <c r="O7370">
        <v>24659878</v>
      </c>
      <c r="P7370" t="s">
        <v>5</v>
      </c>
      <c r="Q7370" t="s">
        <v>7</v>
      </c>
      <c r="R7370" t="s">
        <v>169</v>
      </c>
      <c r="S7370" t="s">
        <v>170</v>
      </c>
      <c r="T7370">
        <v>15909598.709677419</v>
      </c>
      <c r="U7370">
        <v>15885876</v>
      </c>
      <c r="V7370">
        <v>-23722.709677418694</v>
      </c>
      <c r="W7370">
        <v>-1.4910941570757119E-3</v>
      </c>
      <c r="X7370" t="s">
        <v>401</v>
      </c>
    </row>
    <row r="7371" spans="1:24" x14ac:dyDescent="0.35">
      <c r="A7371">
        <v>3301003092</v>
      </c>
      <c r="B7371" t="s">
        <v>168</v>
      </c>
      <c r="C7371" t="s">
        <v>168</v>
      </c>
      <c r="D7371">
        <v>0</v>
      </c>
      <c r="E7371">
        <v>0</v>
      </c>
      <c r="F7371">
        <v>5</v>
      </c>
      <c r="G7371">
        <v>118495</v>
      </c>
      <c r="H7371">
        <v>1</v>
      </c>
      <c r="I7371">
        <v>5000</v>
      </c>
      <c r="J7371">
        <v>0</v>
      </c>
      <c r="K7371">
        <v>0</v>
      </c>
      <c r="L7371">
        <v>9</v>
      </c>
      <c r="M7371">
        <v>420000</v>
      </c>
      <c r="N7371">
        <v>30000</v>
      </c>
      <c r="O7371">
        <v>573495</v>
      </c>
      <c r="P7371" t="s">
        <v>5</v>
      </c>
      <c r="Q7371" t="s">
        <v>15</v>
      </c>
      <c r="R7371" t="s">
        <v>169</v>
      </c>
      <c r="S7371" t="s">
        <v>170</v>
      </c>
      <c r="T7371">
        <v>369996.77419354842</v>
      </c>
      <c r="U7371">
        <v>410495</v>
      </c>
      <c r="V7371">
        <v>40498.225806451577</v>
      </c>
      <c r="W7371">
        <v>0.10945561861916842</v>
      </c>
      <c r="X7371" t="s">
        <v>341</v>
      </c>
    </row>
    <row r="7372" spans="1:24" x14ac:dyDescent="0.35">
      <c r="A7372">
        <v>3301074146</v>
      </c>
      <c r="B7372" t="s">
        <v>168</v>
      </c>
      <c r="C7372" t="s">
        <v>168</v>
      </c>
      <c r="D7372">
        <v>0</v>
      </c>
      <c r="E7372">
        <v>0</v>
      </c>
      <c r="F7372">
        <v>166</v>
      </c>
      <c r="G7372">
        <v>4602687</v>
      </c>
      <c r="H7372">
        <v>15</v>
      </c>
      <c r="I7372">
        <v>867000</v>
      </c>
      <c r="J7372">
        <v>0</v>
      </c>
      <c r="K7372">
        <v>0</v>
      </c>
      <c r="L7372">
        <v>0</v>
      </c>
      <c r="M7372">
        <v>0</v>
      </c>
      <c r="N7372">
        <v>30000</v>
      </c>
      <c r="O7372">
        <v>5499687</v>
      </c>
      <c r="P7372" t="s">
        <v>5</v>
      </c>
      <c r="Q7372" t="s">
        <v>13</v>
      </c>
      <c r="R7372" t="s">
        <v>169</v>
      </c>
      <c r="S7372" t="s">
        <v>170</v>
      </c>
      <c r="T7372">
        <v>3548185.1612903224</v>
      </c>
      <c r="U7372">
        <v>3673663</v>
      </c>
      <c r="V7372">
        <v>125477.83870967757</v>
      </c>
      <c r="W7372">
        <v>3.5363948893818886E-2</v>
      </c>
      <c r="X7372" t="s">
        <v>282</v>
      </c>
    </row>
    <row r="7373" spans="1:24" x14ac:dyDescent="0.35">
      <c r="A7373">
        <v>3301059339</v>
      </c>
      <c r="B7373" t="s">
        <v>168</v>
      </c>
      <c r="C7373" t="s">
        <v>168</v>
      </c>
      <c r="D7373">
        <v>0</v>
      </c>
      <c r="E7373">
        <v>0</v>
      </c>
      <c r="F7373">
        <v>153</v>
      </c>
      <c r="G7373">
        <v>4763629</v>
      </c>
      <c r="H7373">
        <v>125</v>
      </c>
      <c r="I7373">
        <v>3720000</v>
      </c>
      <c r="J7373">
        <v>0</v>
      </c>
      <c r="K7373">
        <v>0</v>
      </c>
      <c r="L7373">
        <v>0</v>
      </c>
      <c r="M7373">
        <v>0</v>
      </c>
      <c r="N7373">
        <v>171000</v>
      </c>
      <c r="O7373">
        <v>8654629</v>
      </c>
      <c r="P7373" t="s">
        <v>5</v>
      </c>
      <c r="Q7373" t="s">
        <v>13</v>
      </c>
      <c r="R7373" t="s">
        <v>169</v>
      </c>
      <c r="S7373" t="s">
        <v>170</v>
      </c>
      <c r="T7373">
        <v>5583631.6129032252</v>
      </c>
      <c r="U7373">
        <v>7862749</v>
      </c>
      <c r="V7373">
        <v>2279117.3870967748</v>
      </c>
      <c r="W7373">
        <v>0.40817832283740896</v>
      </c>
      <c r="X7373" t="s">
        <v>378</v>
      </c>
    </row>
    <row r="7374" spans="1:24" x14ac:dyDescent="0.35">
      <c r="A7374">
        <v>3301063335</v>
      </c>
      <c r="B7374" t="s">
        <v>168</v>
      </c>
      <c r="C7374" t="s">
        <v>168</v>
      </c>
      <c r="D7374">
        <v>0</v>
      </c>
      <c r="E7374">
        <v>0</v>
      </c>
      <c r="F7374">
        <v>2</v>
      </c>
      <c r="G7374">
        <v>26800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330000</v>
      </c>
      <c r="O7374">
        <v>356800</v>
      </c>
      <c r="P7374" t="s">
        <v>5</v>
      </c>
      <c r="Q7374" t="s">
        <v>12</v>
      </c>
      <c r="R7374" t="s">
        <v>169</v>
      </c>
      <c r="S7374" t="s">
        <v>170</v>
      </c>
      <c r="T7374">
        <v>230193.54838709679</v>
      </c>
      <c r="U7374">
        <v>438000</v>
      </c>
      <c r="V7374">
        <v>207806.45161290321</v>
      </c>
      <c r="W7374">
        <v>0.9027466367713004</v>
      </c>
      <c r="X7374" t="s">
        <v>390</v>
      </c>
    </row>
    <row r="7375" spans="1:24" x14ac:dyDescent="0.35">
      <c r="A7375">
        <v>3301062637</v>
      </c>
      <c r="B7375" t="s">
        <v>168</v>
      </c>
      <c r="C7375" t="s">
        <v>168</v>
      </c>
      <c r="D7375">
        <v>0</v>
      </c>
      <c r="E7375">
        <v>0</v>
      </c>
      <c r="F7375">
        <v>1</v>
      </c>
      <c r="G7375">
        <v>6350</v>
      </c>
      <c r="H7375">
        <v>13</v>
      </c>
      <c r="I7375">
        <v>220000</v>
      </c>
      <c r="J7375">
        <v>0</v>
      </c>
      <c r="K7375">
        <v>0</v>
      </c>
      <c r="L7375">
        <v>18</v>
      </c>
      <c r="M7375">
        <v>493200</v>
      </c>
      <c r="N7375">
        <v>420000</v>
      </c>
      <c r="O7375">
        <v>1139550</v>
      </c>
      <c r="P7375" t="s">
        <v>5</v>
      </c>
      <c r="Q7375" t="s">
        <v>17</v>
      </c>
      <c r="R7375" t="s">
        <v>169</v>
      </c>
      <c r="S7375" t="s">
        <v>170</v>
      </c>
      <c r="T7375">
        <v>735193.54838709685</v>
      </c>
      <c r="U7375">
        <v>916500</v>
      </c>
      <c r="V7375">
        <v>181306.45161290315</v>
      </c>
      <c r="W7375">
        <v>0.24661050414637353</v>
      </c>
      <c r="X7375" t="s">
        <v>389</v>
      </c>
    </row>
    <row r="7376" spans="1:24" x14ac:dyDescent="0.35">
      <c r="A7376">
        <v>3300017619</v>
      </c>
      <c r="B7376" t="s">
        <v>168</v>
      </c>
      <c r="C7376" t="s">
        <v>168</v>
      </c>
      <c r="D7376">
        <v>0</v>
      </c>
      <c r="E7376">
        <v>0</v>
      </c>
      <c r="F7376">
        <v>376</v>
      </c>
      <c r="G7376">
        <v>15461256</v>
      </c>
      <c r="H7376">
        <v>44</v>
      </c>
      <c r="I7376">
        <v>1190000</v>
      </c>
      <c r="J7376">
        <v>0</v>
      </c>
      <c r="K7376">
        <v>0</v>
      </c>
      <c r="L7376">
        <v>0</v>
      </c>
      <c r="M7376">
        <v>0</v>
      </c>
      <c r="N7376">
        <v>1337500</v>
      </c>
      <c r="O7376">
        <v>17988756</v>
      </c>
      <c r="P7376" t="s">
        <v>5</v>
      </c>
      <c r="Q7376" t="s">
        <v>6</v>
      </c>
      <c r="R7376" t="s">
        <v>169</v>
      </c>
      <c r="S7376" t="s">
        <v>170</v>
      </c>
      <c r="T7376">
        <v>11605649.032258065</v>
      </c>
      <c r="U7376">
        <v>11793323</v>
      </c>
      <c r="V7376">
        <v>187673.96774193458</v>
      </c>
      <c r="W7376">
        <v>1.6170915320659063E-2</v>
      </c>
      <c r="X7376" t="s">
        <v>261</v>
      </c>
    </row>
    <row r="7377" spans="1:24" x14ac:dyDescent="0.35">
      <c r="A7377">
        <v>3301005093</v>
      </c>
      <c r="B7377" t="s">
        <v>168</v>
      </c>
      <c r="C7377" t="s">
        <v>168</v>
      </c>
      <c r="D7377">
        <v>0</v>
      </c>
      <c r="E7377">
        <v>0</v>
      </c>
      <c r="F7377">
        <v>1</v>
      </c>
      <c r="G7377">
        <v>100999</v>
      </c>
      <c r="H7377">
        <v>0</v>
      </c>
      <c r="I7377">
        <v>0</v>
      </c>
      <c r="J7377">
        <v>0</v>
      </c>
      <c r="K7377">
        <v>0</v>
      </c>
      <c r="L7377">
        <v>1</v>
      </c>
      <c r="M7377">
        <v>22400</v>
      </c>
      <c r="N7377">
        <v>202000</v>
      </c>
      <c r="O7377">
        <v>325399</v>
      </c>
      <c r="P7377" t="s">
        <v>5</v>
      </c>
      <c r="Q7377" t="s">
        <v>14</v>
      </c>
      <c r="R7377" t="s">
        <v>169</v>
      </c>
      <c r="S7377" t="s">
        <v>170</v>
      </c>
      <c r="T7377">
        <v>209934.83870967742</v>
      </c>
      <c r="U7377">
        <v>0</v>
      </c>
      <c r="V7377">
        <v>-209934.83870967742</v>
      </c>
      <c r="W7377">
        <v>0</v>
      </c>
      <c r="X7377" t="s">
        <v>333</v>
      </c>
    </row>
    <row r="7378" spans="1:24" x14ac:dyDescent="0.35">
      <c r="A7378">
        <v>3301074900</v>
      </c>
      <c r="B7378" t="s">
        <v>168</v>
      </c>
      <c r="C7378" t="s">
        <v>168</v>
      </c>
      <c r="D7378">
        <v>0</v>
      </c>
      <c r="E7378">
        <v>0</v>
      </c>
      <c r="F7378">
        <v>131</v>
      </c>
      <c r="G7378">
        <v>3975661</v>
      </c>
      <c r="H7378">
        <v>14</v>
      </c>
      <c r="I7378">
        <v>450000</v>
      </c>
      <c r="J7378">
        <v>0</v>
      </c>
      <c r="K7378">
        <v>0</v>
      </c>
      <c r="L7378">
        <v>0</v>
      </c>
      <c r="M7378">
        <v>0</v>
      </c>
      <c r="N7378">
        <v>30000</v>
      </c>
      <c r="O7378">
        <v>4455661</v>
      </c>
      <c r="P7378" t="s">
        <v>5</v>
      </c>
      <c r="Q7378" t="s">
        <v>14</v>
      </c>
      <c r="R7378" t="s">
        <v>169</v>
      </c>
      <c r="S7378" t="s">
        <v>170</v>
      </c>
      <c r="T7378">
        <v>2874620</v>
      </c>
      <c r="U7378">
        <v>2936220</v>
      </c>
      <c r="V7378">
        <v>61600</v>
      </c>
      <c r="W7378">
        <v>2.1428919300638061E-2</v>
      </c>
      <c r="X7378" t="s">
        <v>212</v>
      </c>
    </row>
    <row r="7379" spans="1:24" x14ac:dyDescent="0.35">
      <c r="A7379">
        <v>3300011908</v>
      </c>
      <c r="B7379" t="s">
        <v>168</v>
      </c>
      <c r="C7379" t="s">
        <v>168</v>
      </c>
      <c r="D7379">
        <v>0</v>
      </c>
      <c r="E7379">
        <v>0</v>
      </c>
      <c r="F7379">
        <v>95</v>
      </c>
      <c r="G7379">
        <v>4393365</v>
      </c>
      <c r="H7379">
        <v>23</v>
      </c>
      <c r="I7379">
        <v>380000</v>
      </c>
      <c r="J7379">
        <v>0</v>
      </c>
      <c r="K7379">
        <v>0</v>
      </c>
      <c r="L7379">
        <v>0</v>
      </c>
      <c r="M7379">
        <v>0</v>
      </c>
      <c r="N7379">
        <v>330000</v>
      </c>
      <c r="O7379">
        <v>5103365</v>
      </c>
      <c r="P7379" t="s">
        <v>5</v>
      </c>
      <c r="Q7379" t="s">
        <v>12</v>
      </c>
      <c r="R7379" t="s">
        <v>169</v>
      </c>
      <c r="S7379" t="s">
        <v>170</v>
      </c>
      <c r="T7379">
        <v>3292493.5483870972</v>
      </c>
      <c r="U7379">
        <v>3921283</v>
      </c>
      <c r="V7379">
        <v>628789.45161290281</v>
      </c>
      <c r="W7379">
        <v>0.19097666931524571</v>
      </c>
      <c r="X7379" t="s">
        <v>411</v>
      </c>
    </row>
    <row r="7380" spans="1:24" x14ac:dyDescent="0.35">
      <c r="A7380">
        <v>3301041432</v>
      </c>
      <c r="B7380" t="s">
        <v>168</v>
      </c>
      <c r="C7380" t="s">
        <v>168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424500</v>
      </c>
      <c r="O7380">
        <v>424500</v>
      </c>
      <c r="P7380" t="s">
        <v>5</v>
      </c>
      <c r="Q7380" t="s">
        <v>12</v>
      </c>
      <c r="R7380" t="s">
        <v>169</v>
      </c>
      <c r="S7380" t="s">
        <v>170</v>
      </c>
      <c r="T7380">
        <v>273870.96774193551</v>
      </c>
      <c r="U7380">
        <v>87000</v>
      </c>
      <c r="V7380">
        <v>-186870.96774193551</v>
      </c>
      <c r="W7380">
        <v>-0.68233215547703185</v>
      </c>
      <c r="X7380" t="s">
        <v>233</v>
      </c>
    </row>
    <row r="7381" spans="1:24" x14ac:dyDescent="0.35">
      <c r="A7381">
        <v>3300008815</v>
      </c>
      <c r="B7381" t="s">
        <v>168</v>
      </c>
      <c r="C7381" t="s">
        <v>168</v>
      </c>
      <c r="D7381">
        <v>0</v>
      </c>
      <c r="E7381">
        <v>0</v>
      </c>
      <c r="F7381">
        <v>10</v>
      </c>
      <c r="G7381">
        <v>594093</v>
      </c>
      <c r="H7381">
        <v>26</v>
      </c>
      <c r="I7381">
        <v>1520000</v>
      </c>
      <c r="J7381">
        <v>0</v>
      </c>
      <c r="K7381">
        <v>0</v>
      </c>
      <c r="L7381">
        <v>136</v>
      </c>
      <c r="M7381">
        <v>22216400</v>
      </c>
      <c r="N7381">
        <v>662000</v>
      </c>
      <c r="O7381">
        <v>24992493</v>
      </c>
      <c r="P7381" t="s">
        <v>5</v>
      </c>
      <c r="Q7381" t="s">
        <v>12</v>
      </c>
      <c r="R7381" t="s">
        <v>169</v>
      </c>
      <c r="S7381" t="s">
        <v>170</v>
      </c>
      <c r="T7381">
        <v>16124189.032258065</v>
      </c>
      <c r="U7381">
        <v>17022595</v>
      </c>
      <c r="V7381">
        <v>898405.96774193458</v>
      </c>
      <c r="W7381">
        <v>5.571790097130358E-2</v>
      </c>
      <c r="X7381" t="s">
        <v>235</v>
      </c>
    </row>
    <row r="7382" spans="1:24" x14ac:dyDescent="0.35">
      <c r="A7382">
        <v>3301055473</v>
      </c>
      <c r="B7382" t="s">
        <v>168</v>
      </c>
      <c r="C7382" t="s">
        <v>168</v>
      </c>
      <c r="D7382">
        <v>0</v>
      </c>
      <c r="E7382">
        <v>0</v>
      </c>
      <c r="F7382">
        <v>130</v>
      </c>
      <c r="G7382">
        <v>5421429</v>
      </c>
      <c r="H7382">
        <v>17</v>
      </c>
      <c r="I7382">
        <v>875000</v>
      </c>
      <c r="J7382">
        <v>0</v>
      </c>
      <c r="K7382">
        <v>0</v>
      </c>
      <c r="L7382">
        <v>0</v>
      </c>
      <c r="M7382">
        <v>0</v>
      </c>
      <c r="N7382">
        <v>1050000</v>
      </c>
      <c r="O7382">
        <v>7346429</v>
      </c>
      <c r="P7382" t="s">
        <v>5</v>
      </c>
      <c r="Q7382" t="s">
        <v>17</v>
      </c>
      <c r="R7382" t="s">
        <v>169</v>
      </c>
      <c r="S7382" t="s">
        <v>170</v>
      </c>
      <c r="T7382">
        <v>4739631.6129032262</v>
      </c>
      <c r="U7382">
        <v>4765730</v>
      </c>
      <c r="V7382">
        <v>26098.387096773833</v>
      </c>
      <c r="W7382">
        <v>5.5064167910694461E-3</v>
      </c>
      <c r="X7382" t="s">
        <v>192</v>
      </c>
    </row>
    <row r="7383" spans="1:24" x14ac:dyDescent="0.35">
      <c r="A7383">
        <v>3301003361</v>
      </c>
      <c r="B7383" t="s">
        <v>168</v>
      </c>
      <c r="C7383" t="s">
        <v>168</v>
      </c>
      <c r="D7383">
        <v>0</v>
      </c>
      <c r="E7383">
        <v>0</v>
      </c>
      <c r="F7383">
        <v>203</v>
      </c>
      <c r="G7383">
        <v>6304914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1796100</v>
      </c>
      <c r="O7383">
        <v>8101014</v>
      </c>
      <c r="P7383" t="s">
        <v>5</v>
      </c>
      <c r="Q7383" t="s">
        <v>7</v>
      </c>
      <c r="R7383" t="s">
        <v>169</v>
      </c>
      <c r="S7383" t="s">
        <v>170</v>
      </c>
      <c r="T7383">
        <v>5226460.6451612907</v>
      </c>
      <c r="U7383">
        <v>4974770</v>
      </c>
      <c r="V7383">
        <v>-251690.64516129065</v>
      </c>
      <c r="W7383">
        <v>-4.8156996148877251E-2</v>
      </c>
      <c r="X7383" t="s">
        <v>351</v>
      </c>
    </row>
    <row r="7384" spans="1:24" x14ac:dyDescent="0.35">
      <c r="A7384">
        <v>3301070619</v>
      </c>
      <c r="B7384" t="s">
        <v>168</v>
      </c>
      <c r="C7384" t="s">
        <v>168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1207500</v>
      </c>
      <c r="O7384">
        <v>1207500</v>
      </c>
      <c r="P7384" t="s">
        <v>5</v>
      </c>
      <c r="Q7384" t="s">
        <v>6</v>
      </c>
      <c r="R7384" t="s">
        <v>181</v>
      </c>
      <c r="S7384" t="s">
        <v>170</v>
      </c>
      <c r="T7384">
        <v>779032.25806451612</v>
      </c>
      <c r="U7384">
        <v>1590000</v>
      </c>
      <c r="V7384">
        <v>810967.74193548388</v>
      </c>
      <c r="W7384">
        <v>1.0409937888198759</v>
      </c>
      <c r="X7384" t="s">
        <v>342</v>
      </c>
    </row>
    <row r="7385" spans="1:24" x14ac:dyDescent="0.35">
      <c r="A7385">
        <v>3300019325</v>
      </c>
      <c r="B7385" t="s">
        <v>168</v>
      </c>
      <c r="C7385" t="s">
        <v>168</v>
      </c>
      <c r="D7385">
        <v>0</v>
      </c>
      <c r="E7385">
        <v>0</v>
      </c>
      <c r="F7385">
        <v>77</v>
      </c>
      <c r="G7385">
        <v>2740007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191700</v>
      </c>
      <c r="O7385">
        <v>2931707</v>
      </c>
      <c r="P7385" t="s">
        <v>5</v>
      </c>
      <c r="Q7385" t="s">
        <v>6</v>
      </c>
      <c r="R7385" t="s">
        <v>169</v>
      </c>
      <c r="S7385" t="s">
        <v>170</v>
      </c>
      <c r="T7385">
        <v>1891423.8709677418</v>
      </c>
      <c r="U7385">
        <v>1734481</v>
      </c>
      <c r="V7385">
        <v>-156942.87096774182</v>
      </c>
      <c r="W7385">
        <v>-8.2976044331851684E-2</v>
      </c>
      <c r="X7385" t="s">
        <v>232</v>
      </c>
    </row>
    <row r="7386" spans="1:24" x14ac:dyDescent="0.35">
      <c r="A7386">
        <v>3301067369</v>
      </c>
      <c r="B7386" t="s">
        <v>168</v>
      </c>
      <c r="C7386" t="s">
        <v>168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330000</v>
      </c>
      <c r="O7386">
        <v>330000</v>
      </c>
      <c r="P7386" t="s">
        <v>5</v>
      </c>
      <c r="Q7386" t="s">
        <v>12</v>
      </c>
      <c r="R7386" t="s">
        <v>169</v>
      </c>
      <c r="S7386" t="s">
        <v>170</v>
      </c>
      <c r="T7386">
        <v>212903.22580645164</v>
      </c>
      <c r="U7386">
        <v>380000</v>
      </c>
      <c r="V7386">
        <v>167096.77419354836</v>
      </c>
      <c r="W7386">
        <v>0.78484848484848468</v>
      </c>
      <c r="X7386" t="s">
        <v>410</v>
      </c>
    </row>
    <row r="7387" spans="1:24" x14ac:dyDescent="0.35">
      <c r="A7387">
        <v>3301039410</v>
      </c>
      <c r="B7387" t="s">
        <v>168</v>
      </c>
      <c r="C7387" t="s">
        <v>168</v>
      </c>
      <c r="D7387">
        <v>0</v>
      </c>
      <c r="E7387">
        <v>0</v>
      </c>
      <c r="F7387">
        <v>15</v>
      </c>
      <c r="G7387">
        <v>708838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330000</v>
      </c>
      <c r="O7387">
        <v>1038838</v>
      </c>
      <c r="P7387" t="s">
        <v>5</v>
      </c>
      <c r="Q7387" t="s">
        <v>12</v>
      </c>
      <c r="R7387" t="s">
        <v>169</v>
      </c>
      <c r="S7387" t="s">
        <v>170</v>
      </c>
      <c r="T7387">
        <v>670218.06451612909</v>
      </c>
      <c r="U7387">
        <v>914691</v>
      </c>
      <c r="V7387">
        <v>244472.93548387091</v>
      </c>
      <c r="W7387">
        <v>0.36476625806911178</v>
      </c>
      <c r="X7387" t="s">
        <v>229</v>
      </c>
    </row>
    <row r="7388" spans="1:24" x14ac:dyDescent="0.35">
      <c r="A7388">
        <v>3301066523</v>
      </c>
      <c r="B7388" t="s">
        <v>168</v>
      </c>
      <c r="C7388" t="s">
        <v>168</v>
      </c>
      <c r="D7388">
        <v>0</v>
      </c>
      <c r="E7388">
        <v>0</v>
      </c>
      <c r="F7388">
        <v>182</v>
      </c>
      <c r="G7388">
        <v>6168919</v>
      </c>
      <c r="H7388">
        <v>5</v>
      </c>
      <c r="I7388">
        <v>175000</v>
      </c>
      <c r="J7388">
        <v>0</v>
      </c>
      <c r="K7388">
        <v>0</v>
      </c>
      <c r="L7388">
        <v>13</v>
      </c>
      <c r="M7388">
        <v>371200</v>
      </c>
      <c r="N7388">
        <v>177000</v>
      </c>
      <c r="O7388">
        <v>6892119</v>
      </c>
      <c r="P7388" t="s">
        <v>5</v>
      </c>
      <c r="Q7388" t="s">
        <v>13</v>
      </c>
      <c r="R7388" t="s">
        <v>169</v>
      </c>
      <c r="S7388" t="s">
        <v>170</v>
      </c>
      <c r="T7388">
        <v>4446528.3870967738</v>
      </c>
      <c r="U7388">
        <v>6091753</v>
      </c>
      <c r="V7388">
        <v>1645224.6129032262</v>
      </c>
      <c r="W7388">
        <v>0.37000204871680253</v>
      </c>
      <c r="X7388" t="s">
        <v>186</v>
      </c>
    </row>
    <row r="7389" spans="1:24" x14ac:dyDescent="0.35">
      <c r="A7389">
        <v>3300016058</v>
      </c>
      <c r="B7389" t="s">
        <v>168</v>
      </c>
      <c r="C7389" t="s">
        <v>168</v>
      </c>
      <c r="D7389">
        <v>0</v>
      </c>
      <c r="E7389">
        <v>0</v>
      </c>
      <c r="F7389">
        <v>380</v>
      </c>
      <c r="G7389">
        <v>15980117</v>
      </c>
      <c r="H7389">
        <v>5</v>
      </c>
      <c r="I7389">
        <v>315000</v>
      </c>
      <c r="J7389">
        <v>0</v>
      </c>
      <c r="K7389">
        <v>0</v>
      </c>
      <c r="L7389">
        <v>5</v>
      </c>
      <c r="M7389">
        <v>611980</v>
      </c>
      <c r="N7389">
        <v>1355500</v>
      </c>
      <c r="O7389">
        <v>18262597</v>
      </c>
      <c r="P7389" t="s">
        <v>5</v>
      </c>
      <c r="Q7389" t="s">
        <v>7</v>
      </c>
      <c r="R7389" t="s">
        <v>169</v>
      </c>
      <c r="S7389" t="s">
        <v>170</v>
      </c>
      <c r="T7389">
        <v>11782320.64516129</v>
      </c>
      <c r="U7389">
        <v>11855606</v>
      </c>
      <c r="V7389">
        <v>73285.354838710278</v>
      </c>
      <c r="W7389">
        <v>6.2199423225515194E-3</v>
      </c>
      <c r="X7389" t="s">
        <v>215</v>
      </c>
    </row>
    <row r="7390" spans="1:24" x14ac:dyDescent="0.35">
      <c r="A7390">
        <v>3301040196</v>
      </c>
      <c r="B7390" t="s">
        <v>168</v>
      </c>
      <c r="C7390" t="s">
        <v>168</v>
      </c>
      <c r="D7390">
        <v>0</v>
      </c>
      <c r="E7390">
        <v>0</v>
      </c>
      <c r="F7390">
        <v>20</v>
      </c>
      <c r="G7390">
        <v>599886</v>
      </c>
      <c r="H7390">
        <v>10</v>
      </c>
      <c r="I7390">
        <v>150000</v>
      </c>
      <c r="J7390">
        <v>0</v>
      </c>
      <c r="K7390">
        <v>0</v>
      </c>
      <c r="L7390">
        <v>13</v>
      </c>
      <c r="M7390">
        <v>481228</v>
      </c>
      <c r="N7390">
        <v>303000</v>
      </c>
      <c r="O7390">
        <v>1534114</v>
      </c>
      <c r="P7390" t="s">
        <v>5</v>
      </c>
      <c r="Q7390" t="s">
        <v>12</v>
      </c>
      <c r="R7390" t="s">
        <v>169</v>
      </c>
      <c r="S7390" t="s">
        <v>170</v>
      </c>
      <c r="T7390">
        <v>989750.96774193551</v>
      </c>
      <c r="U7390">
        <v>714340</v>
      </c>
      <c r="V7390">
        <v>-275410.96774193551</v>
      </c>
      <c r="W7390">
        <v>-0.27826289310963859</v>
      </c>
      <c r="X7390" t="s">
        <v>233</v>
      </c>
    </row>
    <row r="7391" spans="1:24" x14ac:dyDescent="0.35">
      <c r="A7391">
        <v>3301064855</v>
      </c>
      <c r="B7391" t="s">
        <v>168</v>
      </c>
      <c r="C7391" t="s">
        <v>168</v>
      </c>
      <c r="D7391">
        <v>0</v>
      </c>
      <c r="E7391">
        <v>0</v>
      </c>
      <c r="F7391">
        <v>90</v>
      </c>
      <c r="G7391">
        <v>3374407</v>
      </c>
      <c r="H7391">
        <v>89</v>
      </c>
      <c r="I7391">
        <v>4335000</v>
      </c>
      <c r="J7391">
        <v>0</v>
      </c>
      <c r="K7391">
        <v>0</v>
      </c>
      <c r="L7391">
        <v>75</v>
      </c>
      <c r="M7391">
        <v>8705920</v>
      </c>
      <c r="N7391">
        <v>180000</v>
      </c>
      <c r="O7391">
        <v>16595327</v>
      </c>
      <c r="P7391" t="s">
        <v>5</v>
      </c>
      <c r="Q7391" t="s">
        <v>15</v>
      </c>
      <c r="R7391" t="s">
        <v>169</v>
      </c>
      <c r="S7391" t="s">
        <v>170</v>
      </c>
      <c r="T7391">
        <v>10706662.580645161</v>
      </c>
      <c r="U7391">
        <v>7874485</v>
      </c>
      <c r="V7391">
        <v>-2832177.5806451607</v>
      </c>
      <c r="W7391">
        <v>-0.26452478158459902</v>
      </c>
      <c r="X7391" t="s">
        <v>341</v>
      </c>
    </row>
    <row r="7392" spans="1:24" x14ac:dyDescent="0.35">
      <c r="A7392">
        <v>3301073946</v>
      </c>
      <c r="B7392" t="s">
        <v>168</v>
      </c>
      <c r="C7392" t="s">
        <v>168</v>
      </c>
      <c r="D7392">
        <v>0</v>
      </c>
      <c r="E7392">
        <v>0</v>
      </c>
      <c r="F7392">
        <v>5</v>
      </c>
      <c r="G7392">
        <v>282995</v>
      </c>
      <c r="H7392">
        <v>2</v>
      </c>
      <c r="I7392">
        <v>140000</v>
      </c>
      <c r="J7392">
        <v>0</v>
      </c>
      <c r="K7392">
        <v>0</v>
      </c>
      <c r="L7392">
        <v>1</v>
      </c>
      <c r="M7392">
        <v>52400</v>
      </c>
      <c r="N7392">
        <v>75000</v>
      </c>
      <c r="O7392">
        <v>550395</v>
      </c>
      <c r="P7392" t="s">
        <v>5</v>
      </c>
      <c r="Q7392" t="s">
        <v>14</v>
      </c>
      <c r="R7392" t="s">
        <v>169</v>
      </c>
      <c r="S7392" t="s">
        <v>170</v>
      </c>
      <c r="T7392">
        <v>355093.54838709673</v>
      </c>
      <c r="U7392">
        <v>150000</v>
      </c>
      <c r="V7392">
        <v>-205093.54838709673</v>
      </c>
      <c r="W7392">
        <v>-0.57757610443408813</v>
      </c>
      <c r="X7392" t="s">
        <v>314</v>
      </c>
    </row>
    <row r="7393" spans="1:24" x14ac:dyDescent="0.35">
      <c r="A7393">
        <v>3300015728</v>
      </c>
      <c r="B7393" t="s">
        <v>168</v>
      </c>
      <c r="C7393" t="s">
        <v>168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238132200</v>
      </c>
      <c r="O7393">
        <v>238132200</v>
      </c>
      <c r="P7393" t="s">
        <v>5</v>
      </c>
      <c r="Q7393" t="s">
        <v>7</v>
      </c>
      <c r="R7393" t="s">
        <v>169</v>
      </c>
      <c r="S7393" t="s">
        <v>170</v>
      </c>
      <c r="T7393">
        <v>153633677.41935486</v>
      </c>
      <c r="U7393">
        <v>15161700</v>
      </c>
      <c r="V7393">
        <v>-138471977.41935486</v>
      </c>
      <c r="W7393">
        <v>-0.90131265322371357</v>
      </c>
      <c r="X7393" t="s">
        <v>368</v>
      </c>
    </row>
    <row r="7394" spans="1:24" x14ac:dyDescent="0.35">
      <c r="A7394">
        <v>3301065820</v>
      </c>
      <c r="B7394" t="s">
        <v>168</v>
      </c>
      <c r="C7394" t="s">
        <v>168</v>
      </c>
      <c r="D7394">
        <v>0</v>
      </c>
      <c r="E7394">
        <v>0</v>
      </c>
      <c r="F7394">
        <v>133</v>
      </c>
      <c r="G7394">
        <v>4506288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150000</v>
      </c>
      <c r="O7394">
        <v>4656288</v>
      </c>
      <c r="P7394" t="s">
        <v>5</v>
      </c>
      <c r="Q7394" t="s">
        <v>14</v>
      </c>
      <c r="R7394" t="s">
        <v>169</v>
      </c>
      <c r="S7394" t="s">
        <v>170</v>
      </c>
      <c r="T7394">
        <v>3004056.7741935486</v>
      </c>
      <c r="U7394">
        <v>4028275</v>
      </c>
      <c r="V7394">
        <v>1024218.2258064514</v>
      </c>
      <c r="W7394">
        <v>0.3409450296029799</v>
      </c>
      <c r="X7394" t="s">
        <v>314</v>
      </c>
    </row>
    <row r="7395" spans="1:24" x14ac:dyDescent="0.35">
      <c r="A7395">
        <v>3300001522</v>
      </c>
      <c r="B7395" t="s">
        <v>168</v>
      </c>
      <c r="C7395" t="s">
        <v>168</v>
      </c>
      <c r="D7395">
        <v>0</v>
      </c>
      <c r="E7395">
        <v>0</v>
      </c>
      <c r="F7395">
        <v>342</v>
      </c>
      <c r="G7395">
        <v>14227134</v>
      </c>
      <c r="H7395">
        <v>20</v>
      </c>
      <c r="I7395">
        <v>1586000</v>
      </c>
      <c r="J7395">
        <v>0</v>
      </c>
      <c r="K7395">
        <v>0</v>
      </c>
      <c r="L7395">
        <v>5</v>
      </c>
      <c r="M7395">
        <v>802000</v>
      </c>
      <c r="N7395">
        <v>150000</v>
      </c>
      <c r="O7395">
        <v>16765134</v>
      </c>
      <c r="P7395" t="s">
        <v>5</v>
      </c>
      <c r="Q7395" t="s">
        <v>11</v>
      </c>
      <c r="R7395" t="s">
        <v>169</v>
      </c>
      <c r="S7395" t="s">
        <v>170</v>
      </c>
      <c r="T7395">
        <v>10816215.483870968</v>
      </c>
      <c r="U7395">
        <v>10811080</v>
      </c>
      <c r="V7395">
        <v>-5135.4838709682226</v>
      </c>
      <c r="W7395">
        <v>-4.7479489278168252E-4</v>
      </c>
      <c r="X7395" t="s">
        <v>385</v>
      </c>
    </row>
    <row r="7396" spans="1:24" x14ac:dyDescent="0.35">
      <c r="A7396">
        <v>3301046421</v>
      </c>
      <c r="B7396" t="s">
        <v>168</v>
      </c>
      <c r="C7396" t="s">
        <v>168</v>
      </c>
      <c r="D7396">
        <v>0</v>
      </c>
      <c r="E7396">
        <v>0</v>
      </c>
      <c r="F7396">
        <v>697</v>
      </c>
      <c r="G7396">
        <v>34228907</v>
      </c>
      <c r="H7396">
        <v>9</v>
      </c>
      <c r="I7396">
        <v>510000</v>
      </c>
      <c r="J7396">
        <v>0</v>
      </c>
      <c r="K7396">
        <v>0</v>
      </c>
      <c r="L7396">
        <v>5</v>
      </c>
      <c r="M7396">
        <v>462000</v>
      </c>
      <c r="N7396">
        <v>1278000</v>
      </c>
      <c r="O7396">
        <v>36478907</v>
      </c>
      <c r="P7396" t="s">
        <v>5</v>
      </c>
      <c r="Q7396" t="s">
        <v>8</v>
      </c>
      <c r="R7396" t="s">
        <v>169</v>
      </c>
      <c r="S7396" t="s">
        <v>170</v>
      </c>
      <c r="T7396">
        <v>23534778.709677421</v>
      </c>
      <c r="U7396">
        <v>23541923</v>
      </c>
      <c r="V7396">
        <v>7144.2903225794435</v>
      </c>
      <c r="W7396">
        <v>3.0356309743595489E-4</v>
      </c>
      <c r="X7396" t="s">
        <v>335</v>
      </c>
    </row>
    <row r="7397" spans="1:24" x14ac:dyDescent="0.35">
      <c r="A7397">
        <v>3301070426</v>
      </c>
      <c r="B7397" t="s">
        <v>168</v>
      </c>
      <c r="C7397" t="s">
        <v>168</v>
      </c>
      <c r="D7397">
        <v>0</v>
      </c>
      <c r="E7397">
        <v>0</v>
      </c>
      <c r="F7397">
        <v>8</v>
      </c>
      <c r="G7397">
        <v>481492</v>
      </c>
      <c r="H7397">
        <v>8</v>
      </c>
      <c r="I7397">
        <v>375000</v>
      </c>
      <c r="J7397">
        <v>0</v>
      </c>
      <c r="K7397">
        <v>0</v>
      </c>
      <c r="L7397">
        <v>2</v>
      </c>
      <c r="M7397">
        <v>150000</v>
      </c>
      <c r="N7397">
        <v>150000</v>
      </c>
      <c r="O7397">
        <v>1156492</v>
      </c>
      <c r="P7397" t="s">
        <v>5</v>
      </c>
      <c r="Q7397" t="s">
        <v>15</v>
      </c>
      <c r="R7397" t="s">
        <v>169</v>
      </c>
      <c r="S7397" t="s">
        <v>170</v>
      </c>
      <c r="T7397">
        <v>746123.87096774194</v>
      </c>
      <c r="U7397">
        <v>381998</v>
      </c>
      <c r="V7397">
        <v>-364125.87096774194</v>
      </c>
      <c r="W7397">
        <v>-0.48802334992373486</v>
      </c>
      <c r="X7397" t="s">
        <v>369</v>
      </c>
    </row>
    <row r="7398" spans="1:24" x14ac:dyDescent="0.35">
      <c r="A7398">
        <v>3301071492</v>
      </c>
      <c r="B7398" t="s">
        <v>168</v>
      </c>
      <c r="C7398" t="s">
        <v>168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57000</v>
      </c>
      <c r="O7398">
        <v>57000</v>
      </c>
      <c r="P7398" t="s">
        <v>5</v>
      </c>
      <c r="Q7398" t="s">
        <v>13</v>
      </c>
      <c r="R7398" t="s">
        <v>169</v>
      </c>
      <c r="S7398" t="s">
        <v>170</v>
      </c>
      <c r="T7398">
        <v>36774.193548387098</v>
      </c>
      <c r="U7398">
        <v>0</v>
      </c>
      <c r="V7398">
        <v>-36774.193548387098</v>
      </c>
      <c r="W7398">
        <v>0</v>
      </c>
      <c r="X7398" t="s">
        <v>282</v>
      </c>
    </row>
    <row r="7399" spans="1:24" x14ac:dyDescent="0.35">
      <c r="A7399">
        <v>3300003757</v>
      </c>
      <c r="B7399" t="s">
        <v>168</v>
      </c>
      <c r="C7399" t="s">
        <v>168</v>
      </c>
      <c r="D7399">
        <v>0</v>
      </c>
      <c r="E7399">
        <v>0</v>
      </c>
      <c r="F7399">
        <v>16</v>
      </c>
      <c r="G7399">
        <v>662482</v>
      </c>
      <c r="H7399">
        <v>8</v>
      </c>
      <c r="I7399">
        <v>385000</v>
      </c>
      <c r="J7399">
        <v>0</v>
      </c>
      <c r="K7399">
        <v>0</v>
      </c>
      <c r="L7399">
        <v>9</v>
      </c>
      <c r="M7399">
        <v>611600</v>
      </c>
      <c r="N7399">
        <v>0</v>
      </c>
      <c r="O7399">
        <v>1659082</v>
      </c>
      <c r="P7399" t="s">
        <v>5</v>
      </c>
      <c r="Q7399" t="s">
        <v>13</v>
      </c>
      <c r="R7399" t="s">
        <v>169</v>
      </c>
      <c r="S7399" t="s">
        <v>170</v>
      </c>
      <c r="T7399">
        <v>1070375.4838709678</v>
      </c>
      <c r="U7399">
        <v>1127689</v>
      </c>
      <c r="V7399">
        <v>57313.516129032243</v>
      </c>
      <c r="W7399">
        <v>5.3545243695007239E-2</v>
      </c>
      <c r="X7399" t="s">
        <v>325</v>
      </c>
    </row>
    <row r="7400" spans="1:24" x14ac:dyDescent="0.35">
      <c r="A7400">
        <v>3300010064</v>
      </c>
      <c r="B7400" t="s">
        <v>168</v>
      </c>
      <c r="C7400" t="s">
        <v>168</v>
      </c>
      <c r="D7400">
        <v>0</v>
      </c>
      <c r="E7400">
        <v>0</v>
      </c>
      <c r="F7400">
        <v>1</v>
      </c>
      <c r="G7400">
        <v>47200</v>
      </c>
      <c r="H7400">
        <v>0</v>
      </c>
      <c r="I7400">
        <v>0</v>
      </c>
      <c r="J7400">
        <v>0</v>
      </c>
      <c r="K7400">
        <v>0</v>
      </c>
      <c r="L7400">
        <v>6</v>
      </c>
      <c r="M7400">
        <v>338666</v>
      </c>
      <c r="N7400">
        <v>277500</v>
      </c>
      <c r="O7400">
        <v>663366</v>
      </c>
      <c r="P7400" t="s">
        <v>5</v>
      </c>
      <c r="Q7400" t="s">
        <v>12</v>
      </c>
      <c r="R7400" t="s">
        <v>169</v>
      </c>
      <c r="S7400" t="s">
        <v>170</v>
      </c>
      <c r="T7400">
        <v>427978.06451612903</v>
      </c>
      <c r="U7400">
        <v>127500</v>
      </c>
      <c r="V7400">
        <v>-300478.06451612903</v>
      </c>
      <c r="W7400">
        <v>-0.70208753538770452</v>
      </c>
      <c r="X7400" t="s">
        <v>380</v>
      </c>
    </row>
    <row r="7401" spans="1:24" x14ac:dyDescent="0.35">
      <c r="A7401">
        <v>3301075607</v>
      </c>
      <c r="B7401" t="s">
        <v>168</v>
      </c>
      <c r="C7401" t="s">
        <v>168</v>
      </c>
      <c r="D7401">
        <v>0</v>
      </c>
      <c r="E7401">
        <v>0</v>
      </c>
      <c r="F7401">
        <v>257</v>
      </c>
      <c r="G7401">
        <v>10853995</v>
      </c>
      <c r="H7401">
        <v>2</v>
      </c>
      <c r="I7401">
        <v>260000</v>
      </c>
      <c r="J7401">
        <v>0</v>
      </c>
      <c r="K7401">
        <v>0</v>
      </c>
      <c r="L7401">
        <v>0</v>
      </c>
      <c r="M7401">
        <v>0</v>
      </c>
      <c r="N7401">
        <v>30000</v>
      </c>
      <c r="O7401">
        <v>11143995</v>
      </c>
      <c r="P7401" t="s">
        <v>5</v>
      </c>
      <c r="Q7401" t="s">
        <v>9</v>
      </c>
      <c r="R7401" t="s">
        <v>169</v>
      </c>
      <c r="S7401" t="s">
        <v>170</v>
      </c>
      <c r="T7401">
        <v>7189674.1935483869</v>
      </c>
      <c r="U7401">
        <v>7653092</v>
      </c>
      <c r="V7401">
        <v>463417.80645161308</v>
      </c>
      <c r="W7401">
        <v>6.4456023176607591E-2</v>
      </c>
      <c r="X7401" t="s">
        <v>239</v>
      </c>
    </row>
    <row r="7402" spans="1:24" x14ac:dyDescent="0.35">
      <c r="A7402">
        <v>3300011515</v>
      </c>
      <c r="B7402" t="s">
        <v>168</v>
      </c>
      <c r="C7402" t="s">
        <v>168</v>
      </c>
      <c r="D7402">
        <v>0</v>
      </c>
      <c r="E7402">
        <v>0</v>
      </c>
      <c r="F7402">
        <v>70</v>
      </c>
      <c r="G7402">
        <v>3121798</v>
      </c>
      <c r="H7402">
        <v>12</v>
      </c>
      <c r="I7402">
        <v>420000</v>
      </c>
      <c r="J7402">
        <v>0</v>
      </c>
      <c r="K7402">
        <v>0</v>
      </c>
      <c r="L7402">
        <v>40</v>
      </c>
      <c r="M7402">
        <v>2101000</v>
      </c>
      <c r="N7402">
        <v>305000</v>
      </c>
      <c r="O7402">
        <v>5947798</v>
      </c>
      <c r="P7402" t="s">
        <v>5</v>
      </c>
      <c r="Q7402" t="s">
        <v>12</v>
      </c>
      <c r="R7402" t="s">
        <v>169</v>
      </c>
      <c r="S7402" t="s">
        <v>170</v>
      </c>
      <c r="T7402">
        <v>3837289.0322580645</v>
      </c>
      <c r="U7402">
        <v>3584931</v>
      </c>
      <c r="V7402">
        <v>-252358.03225806449</v>
      </c>
      <c r="W7402">
        <v>-6.5764666184023102E-2</v>
      </c>
      <c r="X7402" t="s">
        <v>320</v>
      </c>
    </row>
    <row r="7403" spans="1:24" x14ac:dyDescent="0.35">
      <c r="A7403">
        <v>3300011141</v>
      </c>
      <c r="B7403" t="s">
        <v>168</v>
      </c>
      <c r="C7403" t="s">
        <v>168</v>
      </c>
      <c r="D7403">
        <v>0</v>
      </c>
      <c r="E7403">
        <v>0</v>
      </c>
      <c r="F7403">
        <v>0</v>
      </c>
      <c r="G7403">
        <v>0</v>
      </c>
      <c r="H7403">
        <v>111</v>
      </c>
      <c r="I7403">
        <v>2425000</v>
      </c>
      <c r="J7403">
        <v>0</v>
      </c>
      <c r="K7403">
        <v>0</v>
      </c>
      <c r="L7403">
        <v>0</v>
      </c>
      <c r="M7403">
        <v>0</v>
      </c>
      <c r="N7403">
        <v>534000</v>
      </c>
      <c r="O7403">
        <v>2959000</v>
      </c>
      <c r="P7403" t="s">
        <v>5</v>
      </c>
      <c r="Q7403" t="s">
        <v>17</v>
      </c>
      <c r="R7403" t="s">
        <v>169</v>
      </c>
      <c r="S7403" t="s">
        <v>170</v>
      </c>
      <c r="T7403">
        <v>1909032.2580645161</v>
      </c>
      <c r="U7403">
        <v>1898248</v>
      </c>
      <c r="V7403">
        <v>-10784.258064516122</v>
      </c>
      <c r="W7403">
        <v>-5.6490706319702877E-3</v>
      </c>
      <c r="X7403" t="s">
        <v>244</v>
      </c>
    </row>
    <row r="7404" spans="1:24" x14ac:dyDescent="0.35">
      <c r="A7404">
        <v>3300017121</v>
      </c>
      <c r="B7404" t="s">
        <v>168</v>
      </c>
      <c r="C7404" t="s">
        <v>168</v>
      </c>
      <c r="D7404">
        <v>0</v>
      </c>
      <c r="E7404">
        <v>0</v>
      </c>
      <c r="F7404">
        <v>70</v>
      </c>
      <c r="G7404">
        <v>3273153</v>
      </c>
      <c r="H7404">
        <v>30</v>
      </c>
      <c r="I7404">
        <v>1138000</v>
      </c>
      <c r="J7404">
        <v>0</v>
      </c>
      <c r="K7404">
        <v>0</v>
      </c>
      <c r="L7404">
        <v>0</v>
      </c>
      <c r="M7404">
        <v>0</v>
      </c>
      <c r="N7404">
        <v>3211500</v>
      </c>
      <c r="O7404">
        <v>7622653</v>
      </c>
      <c r="P7404" t="s">
        <v>5</v>
      </c>
      <c r="Q7404" t="s">
        <v>6</v>
      </c>
      <c r="R7404" t="s">
        <v>169</v>
      </c>
      <c r="S7404" t="s">
        <v>170</v>
      </c>
      <c r="T7404">
        <v>4917840.6451612907</v>
      </c>
      <c r="U7404">
        <v>4639577</v>
      </c>
      <c r="V7404">
        <v>-278263.64516129065</v>
      </c>
      <c r="W7404">
        <v>-5.6582485126897453E-2</v>
      </c>
      <c r="X7404" t="s">
        <v>348</v>
      </c>
    </row>
    <row r="7405" spans="1:24" x14ac:dyDescent="0.35">
      <c r="A7405">
        <v>3301013841</v>
      </c>
      <c r="B7405" t="s">
        <v>168</v>
      </c>
      <c r="C7405" t="s">
        <v>168</v>
      </c>
      <c r="D7405">
        <v>0</v>
      </c>
      <c r="E7405">
        <v>0</v>
      </c>
      <c r="F7405">
        <v>154</v>
      </c>
      <c r="G7405">
        <v>6320543</v>
      </c>
      <c r="H7405">
        <v>18</v>
      </c>
      <c r="I7405">
        <v>770000</v>
      </c>
      <c r="J7405">
        <v>0</v>
      </c>
      <c r="K7405">
        <v>0</v>
      </c>
      <c r="L7405">
        <v>0</v>
      </c>
      <c r="M7405">
        <v>0</v>
      </c>
      <c r="N7405">
        <v>120000</v>
      </c>
      <c r="O7405">
        <v>7210543</v>
      </c>
      <c r="P7405" t="s">
        <v>5</v>
      </c>
      <c r="Q7405" t="s">
        <v>14</v>
      </c>
      <c r="R7405" t="s">
        <v>169</v>
      </c>
      <c r="S7405" t="s">
        <v>170</v>
      </c>
      <c r="T7405">
        <v>4651963.2258064514</v>
      </c>
      <c r="U7405">
        <v>5144448</v>
      </c>
      <c r="V7405">
        <v>492484.7741935486</v>
      </c>
      <c r="W7405">
        <v>0.10586600759471243</v>
      </c>
      <c r="X7405" t="s">
        <v>213</v>
      </c>
    </row>
    <row r="7406" spans="1:24" x14ac:dyDescent="0.35">
      <c r="A7406">
        <v>3300014332</v>
      </c>
      <c r="B7406" t="s">
        <v>168</v>
      </c>
      <c r="C7406" t="s">
        <v>168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939300</v>
      </c>
      <c r="O7406">
        <v>939300</v>
      </c>
      <c r="P7406" t="s">
        <v>5</v>
      </c>
      <c r="Q7406" t="s">
        <v>7</v>
      </c>
      <c r="R7406" t="s">
        <v>169</v>
      </c>
      <c r="S7406" t="s">
        <v>170</v>
      </c>
      <c r="T7406">
        <v>606000</v>
      </c>
      <c r="U7406">
        <v>6587700</v>
      </c>
      <c r="V7406">
        <v>5981700</v>
      </c>
      <c r="W7406">
        <v>9.87079207920792</v>
      </c>
      <c r="X7406" t="s">
        <v>215</v>
      </c>
    </row>
    <row r="7407" spans="1:24" x14ac:dyDescent="0.35">
      <c r="A7407">
        <v>3301070198</v>
      </c>
      <c r="B7407" t="s">
        <v>168</v>
      </c>
      <c r="C7407" t="s">
        <v>168</v>
      </c>
      <c r="D7407">
        <v>0</v>
      </c>
      <c r="E7407">
        <v>0</v>
      </c>
      <c r="F7407">
        <v>35</v>
      </c>
      <c r="G7407">
        <v>1194495</v>
      </c>
      <c r="H7407">
        <v>14</v>
      </c>
      <c r="I7407">
        <v>450000</v>
      </c>
      <c r="J7407">
        <v>0</v>
      </c>
      <c r="K7407">
        <v>0</v>
      </c>
      <c r="L7407">
        <v>0</v>
      </c>
      <c r="M7407">
        <v>0</v>
      </c>
      <c r="N7407">
        <v>1283000</v>
      </c>
      <c r="O7407">
        <v>2927495</v>
      </c>
      <c r="P7407" t="s">
        <v>5</v>
      </c>
      <c r="Q7407" t="s">
        <v>6</v>
      </c>
      <c r="R7407" t="s">
        <v>169</v>
      </c>
      <c r="S7407" t="s">
        <v>170</v>
      </c>
      <c r="T7407">
        <v>1888706.4516129033</v>
      </c>
      <c r="U7407">
        <v>2015552</v>
      </c>
      <c r="V7407">
        <v>126845.54838709673</v>
      </c>
      <c r="W7407">
        <v>6.7160012228885124E-2</v>
      </c>
      <c r="X7407" t="s">
        <v>197</v>
      </c>
    </row>
    <row r="7408" spans="1:24" x14ac:dyDescent="0.35">
      <c r="A7408">
        <v>3300014113</v>
      </c>
      <c r="B7408" t="s">
        <v>168</v>
      </c>
      <c r="C7408" t="s">
        <v>168</v>
      </c>
      <c r="D7408">
        <v>0</v>
      </c>
      <c r="E7408">
        <v>0</v>
      </c>
      <c r="F7408">
        <v>1</v>
      </c>
      <c r="G7408">
        <v>38598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1049100</v>
      </c>
      <c r="O7408">
        <v>1087698</v>
      </c>
      <c r="P7408" t="s">
        <v>5</v>
      </c>
      <c r="Q7408" t="s">
        <v>8</v>
      </c>
      <c r="R7408" t="s">
        <v>169</v>
      </c>
      <c r="S7408" t="s">
        <v>170</v>
      </c>
      <c r="T7408">
        <v>701740.6451612903</v>
      </c>
      <c r="U7408">
        <v>596100</v>
      </c>
      <c r="V7408">
        <v>-105640.6451612903</v>
      </c>
      <c r="W7408">
        <v>-0.15054086704213854</v>
      </c>
      <c r="X7408" t="s">
        <v>226</v>
      </c>
    </row>
    <row r="7409" spans="1:24" x14ac:dyDescent="0.35">
      <c r="A7409">
        <v>3300010125</v>
      </c>
      <c r="B7409" t="s">
        <v>168</v>
      </c>
      <c r="C7409" t="s">
        <v>168</v>
      </c>
      <c r="D7409">
        <v>0</v>
      </c>
      <c r="E7409">
        <v>0</v>
      </c>
      <c r="F7409">
        <v>77</v>
      </c>
      <c r="G7409">
        <v>3832919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330000</v>
      </c>
      <c r="O7409">
        <v>4162919</v>
      </c>
      <c r="P7409" t="s">
        <v>5</v>
      </c>
      <c r="Q7409" t="s">
        <v>12</v>
      </c>
      <c r="R7409" t="s">
        <v>169</v>
      </c>
      <c r="S7409" t="s">
        <v>170</v>
      </c>
      <c r="T7409">
        <v>2685754.1935483874</v>
      </c>
      <c r="U7409">
        <v>2893754</v>
      </c>
      <c r="V7409">
        <v>207999.80645161262</v>
      </c>
      <c r="W7409">
        <v>7.7445585657563765E-2</v>
      </c>
      <c r="X7409" t="s">
        <v>390</v>
      </c>
    </row>
    <row r="7410" spans="1:24" x14ac:dyDescent="0.35">
      <c r="A7410">
        <v>3300014229</v>
      </c>
      <c r="B7410" t="s">
        <v>168</v>
      </c>
      <c r="C7410" t="s">
        <v>168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1047000</v>
      </c>
      <c r="O7410">
        <v>1047000</v>
      </c>
      <c r="P7410" t="s">
        <v>5</v>
      </c>
      <c r="Q7410" t="s">
        <v>8</v>
      </c>
      <c r="R7410" t="s">
        <v>169</v>
      </c>
      <c r="S7410" t="s">
        <v>170</v>
      </c>
      <c r="T7410">
        <v>675483.87096774194</v>
      </c>
      <c r="U7410">
        <v>0</v>
      </c>
      <c r="V7410">
        <v>-675483.87096774194</v>
      </c>
      <c r="W7410">
        <v>0</v>
      </c>
      <c r="X7410" t="s">
        <v>395</v>
      </c>
    </row>
    <row r="7411" spans="1:24" x14ac:dyDescent="0.35">
      <c r="A7411">
        <v>3301002325</v>
      </c>
      <c r="B7411" t="s">
        <v>168</v>
      </c>
      <c r="C7411" t="s">
        <v>168</v>
      </c>
      <c r="D7411">
        <v>0</v>
      </c>
      <c r="E7411">
        <v>0</v>
      </c>
      <c r="F7411">
        <v>0</v>
      </c>
      <c r="G7411">
        <v>0</v>
      </c>
      <c r="H7411">
        <v>28</v>
      </c>
      <c r="I7411">
        <v>855000</v>
      </c>
      <c r="J7411">
        <v>0</v>
      </c>
      <c r="K7411">
        <v>0</v>
      </c>
      <c r="L7411">
        <v>0</v>
      </c>
      <c r="M7411">
        <v>0</v>
      </c>
      <c r="N7411">
        <v>75000</v>
      </c>
      <c r="O7411">
        <v>930000</v>
      </c>
      <c r="P7411" t="s">
        <v>5</v>
      </c>
      <c r="Q7411" t="s">
        <v>14</v>
      </c>
      <c r="R7411" t="s">
        <v>169</v>
      </c>
      <c r="S7411" t="s">
        <v>170</v>
      </c>
      <c r="T7411">
        <v>600000</v>
      </c>
      <c r="U7411">
        <v>537000</v>
      </c>
      <c r="V7411">
        <v>-63000</v>
      </c>
      <c r="W7411">
        <v>-0.10499999999999998</v>
      </c>
      <c r="X7411" t="s">
        <v>249</v>
      </c>
    </row>
    <row r="7412" spans="1:24" x14ac:dyDescent="0.35">
      <c r="A7412">
        <v>3300017495</v>
      </c>
      <c r="B7412" t="s">
        <v>168</v>
      </c>
      <c r="C7412" t="s">
        <v>168</v>
      </c>
      <c r="D7412">
        <v>0</v>
      </c>
      <c r="E7412">
        <v>0</v>
      </c>
      <c r="F7412">
        <v>67</v>
      </c>
      <c r="G7412">
        <v>2648707</v>
      </c>
      <c r="H7412">
        <v>3</v>
      </c>
      <c r="I7412">
        <v>80000</v>
      </c>
      <c r="J7412">
        <v>0</v>
      </c>
      <c r="K7412">
        <v>0</v>
      </c>
      <c r="L7412">
        <v>2</v>
      </c>
      <c r="M7412">
        <v>114600</v>
      </c>
      <c r="N7412">
        <v>1080000</v>
      </c>
      <c r="O7412">
        <v>3923307</v>
      </c>
      <c r="P7412" t="s">
        <v>5</v>
      </c>
      <c r="Q7412" t="s">
        <v>6</v>
      </c>
      <c r="R7412" t="s">
        <v>169</v>
      </c>
      <c r="S7412" t="s">
        <v>170</v>
      </c>
      <c r="T7412">
        <v>2531165.8064516131</v>
      </c>
      <c r="U7412">
        <v>2245675</v>
      </c>
      <c r="V7412">
        <v>-285490.80645161308</v>
      </c>
      <c r="W7412">
        <v>-0.11279024302711982</v>
      </c>
      <c r="X7412" t="s">
        <v>232</v>
      </c>
    </row>
    <row r="7413" spans="1:24" x14ac:dyDescent="0.35">
      <c r="A7413">
        <v>3301071327</v>
      </c>
      <c r="B7413" t="s">
        <v>168</v>
      </c>
      <c r="C7413" t="s">
        <v>168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1177500</v>
      </c>
      <c r="O7413">
        <v>1177500</v>
      </c>
      <c r="P7413" t="s">
        <v>5</v>
      </c>
      <c r="Q7413" t="s">
        <v>6</v>
      </c>
      <c r="R7413" t="s">
        <v>181</v>
      </c>
      <c r="S7413" t="s">
        <v>170</v>
      </c>
      <c r="T7413">
        <v>759677.41935483867</v>
      </c>
      <c r="U7413">
        <v>1087500</v>
      </c>
      <c r="V7413">
        <v>327822.58064516133</v>
      </c>
      <c r="W7413">
        <v>0.43152866242038224</v>
      </c>
      <c r="X7413" t="s">
        <v>352</v>
      </c>
    </row>
    <row r="7414" spans="1:24" x14ac:dyDescent="0.35">
      <c r="A7414">
        <v>3300015279</v>
      </c>
      <c r="B7414" t="s">
        <v>168</v>
      </c>
      <c r="C7414" t="s">
        <v>168</v>
      </c>
      <c r="D7414">
        <v>0</v>
      </c>
      <c r="E7414">
        <v>0</v>
      </c>
      <c r="F7414">
        <v>27</v>
      </c>
      <c r="G7414">
        <v>829601</v>
      </c>
      <c r="H7414">
        <v>14</v>
      </c>
      <c r="I7414">
        <v>420000</v>
      </c>
      <c r="J7414">
        <v>0</v>
      </c>
      <c r="K7414">
        <v>0</v>
      </c>
      <c r="L7414">
        <v>11</v>
      </c>
      <c r="M7414">
        <v>736400</v>
      </c>
      <c r="N7414">
        <v>1070000</v>
      </c>
      <c r="O7414">
        <v>3056001</v>
      </c>
      <c r="P7414" t="s">
        <v>5</v>
      </c>
      <c r="Q7414" t="s">
        <v>8</v>
      </c>
      <c r="R7414" t="s">
        <v>169</v>
      </c>
      <c r="S7414" t="s">
        <v>170</v>
      </c>
      <c r="T7414">
        <v>1971613.5483870967</v>
      </c>
      <c r="U7414">
        <v>2474165</v>
      </c>
      <c r="V7414">
        <v>502551.45161290327</v>
      </c>
      <c r="W7414">
        <v>0.25489348661862343</v>
      </c>
      <c r="X7414" t="s">
        <v>350</v>
      </c>
    </row>
    <row r="7415" spans="1:24" x14ac:dyDescent="0.35">
      <c r="A7415">
        <v>3301000236</v>
      </c>
      <c r="B7415" t="s">
        <v>168</v>
      </c>
      <c r="C7415" t="s">
        <v>168</v>
      </c>
      <c r="D7415">
        <v>0</v>
      </c>
      <c r="E7415">
        <v>0</v>
      </c>
      <c r="F7415">
        <v>196</v>
      </c>
      <c r="G7415">
        <v>5993395</v>
      </c>
      <c r="H7415">
        <v>112</v>
      </c>
      <c r="I7415">
        <v>3470000</v>
      </c>
      <c r="J7415">
        <v>0</v>
      </c>
      <c r="K7415">
        <v>0</v>
      </c>
      <c r="L7415">
        <v>61</v>
      </c>
      <c r="M7415">
        <v>2206400</v>
      </c>
      <c r="N7415">
        <v>150000</v>
      </c>
      <c r="O7415">
        <v>11819795</v>
      </c>
      <c r="P7415" t="s">
        <v>5</v>
      </c>
      <c r="Q7415" t="s">
        <v>14</v>
      </c>
      <c r="R7415" t="s">
        <v>169</v>
      </c>
      <c r="S7415" t="s">
        <v>170</v>
      </c>
      <c r="T7415">
        <v>7625674.1935483869</v>
      </c>
      <c r="U7415">
        <v>8328154</v>
      </c>
      <c r="V7415">
        <v>702479.80645161308</v>
      </c>
      <c r="W7415">
        <v>9.2120354033212948E-2</v>
      </c>
      <c r="X7415" t="s">
        <v>382</v>
      </c>
    </row>
    <row r="7416" spans="1:24" x14ac:dyDescent="0.35">
      <c r="A7416">
        <v>3301005296</v>
      </c>
      <c r="B7416" t="s">
        <v>168</v>
      </c>
      <c r="C7416" t="s">
        <v>168</v>
      </c>
      <c r="D7416">
        <v>0</v>
      </c>
      <c r="E7416">
        <v>0</v>
      </c>
      <c r="F7416">
        <v>198</v>
      </c>
      <c r="G7416">
        <v>6941966</v>
      </c>
      <c r="H7416">
        <v>85</v>
      </c>
      <c r="I7416">
        <v>4212000</v>
      </c>
      <c r="J7416">
        <v>0</v>
      </c>
      <c r="K7416">
        <v>0</v>
      </c>
      <c r="L7416">
        <v>48</v>
      </c>
      <c r="M7416">
        <v>3435200</v>
      </c>
      <c r="N7416">
        <v>215000</v>
      </c>
      <c r="O7416">
        <v>14804166</v>
      </c>
      <c r="P7416" t="s">
        <v>5</v>
      </c>
      <c r="Q7416" t="s">
        <v>14</v>
      </c>
      <c r="R7416" t="s">
        <v>169</v>
      </c>
      <c r="S7416" t="s">
        <v>170</v>
      </c>
      <c r="T7416">
        <v>9551074.8387096785</v>
      </c>
      <c r="U7416">
        <v>8339637</v>
      </c>
      <c r="V7416">
        <v>-1211437.8387096785</v>
      </c>
      <c r="W7416">
        <v>-0.12683785429047478</v>
      </c>
      <c r="X7416" t="s">
        <v>333</v>
      </c>
    </row>
    <row r="7417" spans="1:24" x14ac:dyDescent="0.35">
      <c r="A7417">
        <v>3301045337</v>
      </c>
      <c r="B7417" t="s">
        <v>168</v>
      </c>
      <c r="C7417" t="s">
        <v>168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82000</v>
      </c>
      <c r="O7417">
        <v>82000</v>
      </c>
      <c r="P7417" t="s">
        <v>5</v>
      </c>
      <c r="Q7417" t="s">
        <v>9</v>
      </c>
      <c r="R7417" t="s">
        <v>169</v>
      </c>
      <c r="S7417" t="s">
        <v>170</v>
      </c>
      <c r="T7417">
        <v>52903.225806451606</v>
      </c>
      <c r="U7417">
        <v>231999</v>
      </c>
      <c r="V7417">
        <v>179095.77419354839</v>
      </c>
      <c r="W7417">
        <v>3.3853469512195131</v>
      </c>
      <c r="X7417" t="s">
        <v>284</v>
      </c>
    </row>
    <row r="7418" spans="1:24" x14ac:dyDescent="0.35">
      <c r="A7418">
        <v>3301040061</v>
      </c>
      <c r="B7418" t="s">
        <v>168</v>
      </c>
      <c r="C7418" t="s">
        <v>168</v>
      </c>
      <c r="D7418">
        <v>0</v>
      </c>
      <c r="E7418">
        <v>0</v>
      </c>
      <c r="F7418">
        <v>6</v>
      </c>
      <c r="G7418">
        <v>217993</v>
      </c>
      <c r="H7418">
        <v>1</v>
      </c>
      <c r="I7418">
        <v>50000</v>
      </c>
      <c r="J7418">
        <v>0</v>
      </c>
      <c r="K7418">
        <v>0</v>
      </c>
      <c r="L7418">
        <v>2</v>
      </c>
      <c r="M7418">
        <v>44800</v>
      </c>
      <c r="N7418">
        <v>75000</v>
      </c>
      <c r="O7418">
        <v>387793</v>
      </c>
      <c r="P7418" t="s">
        <v>5</v>
      </c>
      <c r="Q7418" t="s">
        <v>14</v>
      </c>
      <c r="R7418" t="s">
        <v>169</v>
      </c>
      <c r="S7418" t="s">
        <v>170</v>
      </c>
      <c r="T7418">
        <v>250189.03225806452</v>
      </c>
      <c r="U7418">
        <v>460692</v>
      </c>
      <c r="V7418">
        <v>210502.96774193548</v>
      </c>
      <c r="W7418">
        <v>0.84137568238725291</v>
      </c>
      <c r="X7418" t="s">
        <v>326</v>
      </c>
    </row>
    <row r="7419" spans="1:24" x14ac:dyDescent="0.35">
      <c r="A7419">
        <v>3301068958</v>
      </c>
      <c r="B7419" t="s">
        <v>168</v>
      </c>
      <c r="C7419" t="s">
        <v>168</v>
      </c>
      <c r="D7419">
        <v>0</v>
      </c>
      <c r="E7419">
        <v>0</v>
      </c>
      <c r="F7419">
        <v>52</v>
      </c>
      <c r="G7419">
        <v>1635949</v>
      </c>
      <c r="H7419">
        <v>0</v>
      </c>
      <c r="I7419">
        <v>0</v>
      </c>
      <c r="J7419">
        <v>0</v>
      </c>
      <c r="K7419">
        <v>0</v>
      </c>
      <c r="L7419">
        <v>1</v>
      </c>
      <c r="M7419">
        <v>50000</v>
      </c>
      <c r="N7419">
        <v>1046800</v>
      </c>
      <c r="O7419">
        <v>2732749</v>
      </c>
      <c r="P7419" t="s">
        <v>5</v>
      </c>
      <c r="Q7419" t="s">
        <v>7</v>
      </c>
      <c r="R7419" t="s">
        <v>169</v>
      </c>
      <c r="S7419" t="s">
        <v>170</v>
      </c>
      <c r="T7419">
        <v>1763063.8709677418</v>
      </c>
      <c r="U7419">
        <v>2716179</v>
      </c>
      <c r="V7419">
        <v>953115.12903225818</v>
      </c>
      <c r="W7419">
        <v>0.54060158836395167</v>
      </c>
      <c r="X7419" t="s">
        <v>236</v>
      </c>
    </row>
    <row r="7420" spans="1:24" x14ac:dyDescent="0.35">
      <c r="A7420">
        <v>3300009188</v>
      </c>
      <c r="B7420" t="s">
        <v>168</v>
      </c>
      <c r="C7420" t="s">
        <v>168</v>
      </c>
      <c r="D7420">
        <v>0</v>
      </c>
      <c r="E7420">
        <v>0</v>
      </c>
      <c r="F7420">
        <v>8</v>
      </c>
      <c r="G7420">
        <v>239450</v>
      </c>
      <c r="H7420">
        <v>50</v>
      </c>
      <c r="I7420">
        <v>1085000</v>
      </c>
      <c r="J7420">
        <v>0</v>
      </c>
      <c r="K7420">
        <v>0</v>
      </c>
      <c r="L7420">
        <v>3</v>
      </c>
      <c r="M7420">
        <v>247200</v>
      </c>
      <c r="N7420">
        <v>1143000</v>
      </c>
      <c r="O7420">
        <v>2714650</v>
      </c>
      <c r="P7420" t="s">
        <v>5</v>
      </c>
      <c r="Q7420" t="s">
        <v>17</v>
      </c>
      <c r="R7420" t="s">
        <v>169</v>
      </c>
      <c r="S7420" t="s">
        <v>170</v>
      </c>
      <c r="T7420">
        <v>1751387.0967741937</v>
      </c>
      <c r="U7420">
        <v>1121698</v>
      </c>
      <c r="V7420">
        <v>-629689.09677419369</v>
      </c>
      <c r="W7420">
        <v>-0.35953736209087728</v>
      </c>
      <c r="X7420" t="s">
        <v>184</v>
      </c>
    </row>
    <row r="7421" spans="1:24" x14ac:dyDescent="0.35">
      <c r="A7421">
        <v>3300000336</v>
      </c>
      <c r="B7421" t="s">
        <v>168</v>
      </c>
      <c r="C7421" t="s">
        <v>168</v>
      </c>
      <c r="D7421">
        <v>0</v>
      </c>
      <c r="E7421">
        <v>0</v>
      </c>
      <c r="F7421">
        <v>1589</v>
      </c>
      <c r="G7421">
        <v>67076892</v>
      </c>
      <c r="H7421">
        <v>914</v>
      </c>
      <c r="I7421">
        <v>35414000</v>
      </c>
      <c r="J7421">
        <v>0</v>
      </c>
      <c r="K7421">
        <v>0</v>
      </c>
      <c r="L7421">
        <v>284</v>
      </c>
      <c r="M7421">
        <v>17578500</v>
      </c>
      <c r="N7421">
        <v>150000</v>
      </c>
      <c r="O7421">
        <v>120219392</v>
      </c>
      <c r="P7421" t="s">
        <v>5</v>
      </c>
      <c r="Q7421" t="s">
        <v>15</v>
      </c>
      <c r="R7421" t="s">
        <v>169</v>
      </c>
      <c r="S7421" t="s">
        <v>170</v>
      </c>
      <c r="T7421">
        <v>77560898.064516127</v>
      </c>
      <c r="U7421">
        <v>77906120</v>
      </c>
      <c r="V7421">
        <v>345221.93548387289</v>
      </c>
      <c r="W7421">
        <v>4.4509790899625035E-3</v>
      </c>
      <c r="X7421" t="s">
        <v>329</v>
      </c>
    </row>
    <row r="7422" spans="1:24" x14ac:dyDescent="0.35">
      <c r="A7422">
        <v>3301030226</v>
      </c>
      <c r="B7422" t="s">
        <v>168</v>
      </c>
      <c r="C7422" t="s">
        <v>168</v>
      </c>
      <c r="D7422">
        <v>0</v>
      </c>
      <c r="E7422">
        <v>0</v>
      </c>
      <c r="F7422">
        <v>13</v>
      </c>
      <c r="G7422">
        <v>282581</v>
      </c>
      <c r="H7422">
        <v>14</v>
      </c>
      <c r="I7422">
        <v>360000</v>
      </c>
      <c r="J7422">
        <v>0</v>
      </c>
      <c r="K7422">
        <v>0</v>
      </c>
      <c r="L7422">
        <v>1</v>
      </c>
      <c r="M7422">
        <v>52400</v>
      </c>
      <c r="N7422">
        <v>30000</v>
      </c>
      <c r="O7422">
        <v>724981</v>
      </c>
      <c r="P7422" t="s">
        <v>5</v>
      </c>
      <c r="Q7422" t="s">
        <v>11</v>
      </c>
      <c r="R7422" t="s">
        <v>169</v>
      </c>
      <c r="S7422" t="s">
        <v>170</v>
      </c>
      <c r="T7422">
        <v>467729.67741935485</v>
      </c>
      <c r="U7422">
        <v>284493</v>
      </c>
      <c r="V7422">
        <v>-183236.67741935485</v>
      </c>
      <c r="W7422">
        <v>-0.39175764606244856</v>
      </c>
      <c r="X7422" t="s">
        <v>345</v>
      </c>
    </row>
    <row r="7423" spans="1:24" x14ac:dyDescent="0.35">
      <c r="A7423">
        <v>3300014041</v>
      </c>
      <c r="B7423" t="s">
        <v>168</v>
      </c>
      <c r="C7423" t="s">
        <v>168</v>
      </c>
      <c r="D7423">
        <v>0</v>
      </c>
      <c r="E7423">
        <v>0</v>
      </c>
      <c r="F7423">
        <v>6</v>
      </c>
      <c r="G7423">
        <v>360596</v>
      </c>
      <c r="H7423">
        <v>8</v>
      </c>
      <c r="I7423">
        <v>220000</v>
      </c>
      <c r="J7423">
        <v>0</v>
      </c>
      <c r="K7423">
        <v>0</v>
      </c>
      <c r="L7423">
        <v>1</v>
      </c>
      <c r="M7423">
        <v>202400</v>
      </c>
      <c r="N7423">
        <v>906100</v>
      </c>
      <c r="O7423">
        <v>1689096</v>
      </c>
      <c r="P7423" t="s">
        <v>5</v>
      </c>
      <c r="Q7423" t="s">
        <v>7</v>
      </c>
      <c r="R7423" t="s">
        <v>169</v>
      </c>
      <c r="S7423" t="s">
        <v>170</v>
      </c>
      <c r="T7423">
        <v>1089739.3548387098</v>
      </c>
      <c r="U7423">
        <v>1484094</v>
      </c>
      <c r="V7423">
        <v>394354.64516129019</v>
      </c>
      <c r="W7423">
        <v>0.36187978658406617</v>
      </c>
      <c r="X7423" t="s">
        <v>176</v>
      </c>
    </row>
    <row r="7424" spans="1:24" x14ac:dyDescent="0.35">
      <c r="A7424">
        <v>3301061733</v>
      </c>
      <c r="B7424" t="s">
        <v>168</v>
      </c>
      <c r="C7424" t="s">
        <v>168</v>
      </c>
      <c r="D7424">
        <v>0</v>
      </c>
      <c r="E7424">
        <v>0</v>
      </c>
      <c r="F7424">
        <v>198</v>
      </c>
      <c r="G7424">
        <v>6048777</v>
      </c>
      <c r="H7424">
        <v>172</v>
      </c>
      <c r="I7424">
        <v>5270000</v>
      </c>
      <c r="J7424">
        <v>0</v>
      </c>
      <c r="K7424">
        <v>0</v>
      </c>
      <c r="L7424">
        <v>53</v>
      </c>
      <c r="M7424">
        <v>2417200</v>
      </c>
      <c r="N7424">
        <v>0</v>
      </c>
      <c r="O7424">
        <v>13735977</v>
      </c>
      <c r="P7424" t="s">
        <v>5</v>
      </c>
      <c r="Q7424" t="s">
        <v>13</v>
      </c>
      <c r="R7424" t="s">
        <v>207</v>
      </c>
      <c r="S7424" t="s">
        <v>170</v>
      </c>
      <c r="T7424">
        <v>8861920.6451612916</v>
      </c>
      <c r="U7424">
        <v>9407253</v>
      </c>
      <c r="V7424">
        <v>545332.35483870842</v>
      </c>
      <c r="W7424">
        <v>6.1536587459341208E-2</v>
      </c>
      <c r="X7424" t="s">
        <v>67</v>
      </c>
    </row>
    <row r="7425" spans="1:24" x14ac:dyDescent="0.35">
      <c r="A7425">
        <v>3301067048</v>
      </c>
      <c r="B7425" t="s">
        <v>168</v>
      </c>
      <c r="C7425" t="s">
        <v>168</v>
      </c>
      <c r="D7425">
        <v>0</v>
      </c>
      <c r="E7425">
        <v>0</v>
      </c>
      <c r="F7425">
        <v>121</v>
      </c>
      <c r="G7425">
        <v>4901770</v>
      </c>
      <c r="H7425">
        <v>53</v>
      </c>
      <c r="I7425">
        <v>2125000</v>
      </c>
      <c r="J7425">
        <v>0</v>
      </c>
      <c r="K7425">
        <v>0</v>
      </c>
      <c r="L7425">
        <v>53</v>
      </c>
      <c r="M7425">
        <v>9100420</v>
      </c>
      <c r="N7425">
        <v>180000</v>
      </c>
      <c r="O7425">
        <v>16307190</v>
      </c>
      <c r="P7425" t="s">
        <v>5</v>
      </c>
      <c r="Q7425" t="s">
        <v>15</v>
      </c>
      <c r="R7425" t="s">
        <v>169</v>
      </c>
      <c r="S7425" t="s">
        <v>170</v>
      </c>
      <c r="T7425">
        <v>10520767.741935484</v>
      </c>
      <c r="U7425">
        <v>8576854</v>
      </c>
      <c r="V7425">
        <v>-1943913.7419354841</v>
      </c>
      <c r="W7425">
        <v>-0.18476919076799869</v>
      </c>
      <c r="X7425" t="s">
        <v>341</v>
      </c>
    </row>
    <row r="7426" spans="1:24" x14ac:dyDescent="0.35">
      <c r="A7426">
        <v>3301075424</v>
      </c>
      <c r="B7426" t="s">
        <v>168</v>
      </c>
      <c r="C7426" t="s">
        <v>168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342000</v>
      </c>
      <c r="O7426">
        <v>342000</v>
      </c>
      <c r="P7426" t="s">
        <v>5</v>
      </c>
      <c r="Q7426" t="s">
        <v>8</v>
      </c>
      <c r="R7426" t="s">
        <v>207</v>
      </c>
      <c r="S7426" t="s">
        <v>170</v>
      </c>
      <c r="T7426">
        <v>220645.16129032258</v>
      </c>
      <c r="U7426">
        <v>1046500</v>
      </c>
      <c r="V7426">
        <v>825854.83870967745</v>
      </c>
      <c r="W7426">
        <v>3.7429093567251464</v>
      </c>
      <c r="X7426" t="s">
        <v>187</v>
      </c>
    </row>
    <row r="7427" spans="1:24" x14ac:dyDescent="0.35">
      <c r="A7427">
        <v>3300020431</v>
      </c>
      <c r="B7427" t="s">
        <v>168</v>
      </c>
      <c r="C7427" t="s">
        <v>168</v>
      </c>
      <c r="D7427">
        <v>0</v>
      </c>
      <c r="E7427">
        <v>0</v>
      </c>
      <c r="F7427">
        <v>54</v>
      </c>
      <c r="G7427">
        <v>1692941</v>
      </c>
      <c r="H7427">
        <v>24</v>
      </c>
      <c r="I7427">
        <v>1080000</v>
      </c>
      <c r="J7427">
        <v>0</v>
      </c>
      <c r="K7427">
        <v>0</v>
      </c>
      <c r="L7427">
        <v>15</v>
      </c>
      <c r="M7427">
        <v>490000</v>
      </c>
      <c r="N7427">
        <v>150000</v>
      </c>
      <c r="O7427">
        <v>3412941</v>
      </c>
      <c r="P7427" t="s">
        <v>5</v>
      </c>
      <c r="Q7427" t="s">
        <v>14</v>
      </c>
      <c r="R7427" t="s">
        <v>169</v>
      </c>
      <c r="S7427" t="s">
        <v>170</v>
      </c>
      <c r="T7427">
        <v>2201897.4193548388</v>
      </c>
      <c r="U7427">
        <v>2260451</v>
      </c>
      <c r="V7427">
        <v>58553.580645161215</v>
      </c>
      <c r="W7427">
        <v>2.6592329020630467E-2</v>
      </c>
      <c r="X7427" t="s">
        <v>260</v>
      </c>
    </row>
    <row r="7428" spans="1:24" x14ac:dyDescent="0.35">
      <c r="A7428">
        <v>3301063901</v>
      </c>
      <c r="B7428" t="s">
        <v>168</v>
      </c>
      <c r="C7428" t="s">
        <v>168</v>
      </c>
      <c r="D7428">
        <v>0</v>
      </c>
      <c r="E7428">
        <v>0</v>
      </c>
      <c r="F7428">
        <v>122</v>
      </c>
      <c r="G7428">
        <v>2957741</v>
      </c>
      <c r="H7428">
        <v>158</v>
      </c>
      <c r="I7428">
        <v>3682000</v>
      </c>
      <c r="J7428">
        <v>0</v>
      </c>
      <c r="K7428">
        <v>0</v>
      </c>
      <c r="L7428">
        <v>21</v>
      </c>
      <c r="M7428">
        <v>1750400</v>
      </c>
      <c r="N7428">
        <v>300000</v>
      </c>
      <c r="O7428">
        <v>8690141</v>
      </c>
      <c r="P7428" t="s">
        <v>5</v>
      </c>
      <c r="Q7428" t="s">
        <v>13</v>
      </c>
      <c r="R7428" t="s">
        <v>169</v>
      </c>
      <c r="S7428" t="s">
        <v>170</v>
      </c>
      <c r="T7428">
        <v>5606542.5806451607</v>
      </c>
      <c r="U7428">
        <v>4828409</v>
      </c>
      <c r="V7428">
        <v>-778133.58064516075</v>
      </c>
      <c r="W7428">
        <v>-0.13879027394377141</v>
      </c>
      <c r="X7428" t="s">
        <v>378</v>
      </c>
    </row>
    <row r="7429" spans="1:24" x14ac:dyDescent="0.35">
      <c r="A7429">
        <v>3300009004</v>
      </c>
      <c r="B7429" t="s">
        <v>168</v>
      </c>
      <c r="C7429" t="s">
        <v>168</v>
      </c>
      <c r="D7429">
        <v>0</v>
      </c>
      <c r="E7429">
        <v>0</v>
      </c>
      <c r="F7429">
        <v>171</v>
      </c>
      <c r="G7429">
        <v>7781992</v>
      </c>
      <c r="H7429">
        <v>79</v>
      </c>
      <c r="I7429">
        <v>2965000</v>
      </c>
      <c r="J7429">
        <v>0</v>
      </c>
      <c r="K7429">
        <v>0</v>
      </c>
      <c r="L7429">
        <v>0</v>
      </c>
      <c r="M7429">
        <v>0</v>
      </c>
      <c r="N7429">
        <v>1455000</v>
      </c>
      <c r="O7429">
        <v>12201992</v>
      </c>
      <c r="P7429" t="s">
        <v>5</v>
      </c>
      <c r="Q7429" t="s">
        <v>16</v>
      </c>
      <c r="R7429" t="s">
        <v>207</v>
      </c>
      <c r="S7429" t="s">
        <v>170</v>
      </c>
      <c r="T7429">
        <v>7872252.9032258056</v>
      </c>
      <c r="U7429">
        <v>7816371</v>
      </c>
      <c r="V7429">
        <v>-55881.90322580561</v>
      </c>
      <c r="W7429">
        <v>-7.0985909513789913E-3</v>
      </c>
      <c r="X7429" t="s">
        <v>246</v>
      </c>
    </row>
    <row r="7430" spans="1:24" x14ac:dyDescent="0.35">
      <c r="A7430">
        <v>3301074502</v>
      </c>
      <c r="B7430" t="s">
        <v>168</v>
      </c>
      <c r="C7430" t="s">
        <v>168</v>
      </c>
      <c r="D7430">
        <v>0</v>
      </c>
      <c r="E7430">
        <v>0</v>
      </c>
      <c r="F7430">
        <v>49</v>
      </c>
      <c r="G7430">
        <v>1659945</v>
      </c>
      <c r="H7430">
        <v>39</v>
      </c>
      <c r="I7430">
        <v>1610000</v>
      </c>
      <c r="J7430">
        <v>0</v>
      </c>
      <c r="K7430">
        <v>0</v>
      </c>
      <c r="L7430">
        <v>39</v>
      </c>
      <c r="M7430">
        <v>1633600</v>
      </c>
      <c r="N7430">
        <v>30000</v>
      </c>
      <c r="O7430">
        <v>4933545</v>
      </c>
      <c r="P7430" t="s">
        <v>5</v>
      </c>
      <c r="Q7430" t="s">
        <v>14</v>
      </c>
      <c r="R7430" t="s">
        <v>169</v>
      </c>
      <c r="S7430" t="s">
        <v>170</v>
      </c>
      <c r="T7430">
        <v>3182932.2580645164</v>
      </c>
      <c r="U7430">
        <v>3338563</v>
      </c>
      <c r="V7430">
        <v>155630.74193548365</v>
      </c>
      <c r="W7430">
        <v>4.8895398744716045E-2</v>
      </c>
      <c r="X7430" t="s">
        <v>314</v>
      </c>
    </row>
    <row r="7431" spans="1:24" x14ac:dyDescent="0.35">
      <c r="A7431">
        <v>3300024735</v>
      </c>
      <c r="B7431" t="s">
        <v>168</v>
      </c>
      <c r="C7431" t="s">
        <v>168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303000</v>
      </c>
      <c r="O7431">
        <v>303000</v>
      </c>
      <c r="P7431" t="s">
        <v>5</v>
      </c>
      <c r="Q7431" t="s">
        <v>12</v>
      </c>
      <c r="R7431" t="s">
        <v>169</v>
      </c>
      <c r="S7431" t="s">
        <v>170</v>
      </c>
      <c r="T7431">
        <v>195483.87096774194</v>
      </c>
      <c r="U7431">
        <v>384600</v>
      </c>
      <c r="V7431">
        <v>189116.12903225806</v>
      </c>
      <c r="W7431">
        <v>0.9674257425742574</v>
      </c>
      <c r="X7431" t="s">
        <v>331</v>
      </c>
    </row>
    <row r="7432" spans="1:24" x14ac:dyDescent="0.35">
      <c r="A7432">
        <v>3301065942</v>
      </c>
      <c r="B7432" t="s">
        <v>168</v>
      </c>
      <c r="C7432" t="s">
        <v>168</v>
      </c>
      <c r="D7432">
        <v>0</v>
      </c>
      <c r="E7432">
        <v>0</v>
      </c>
      <c r="F7432">
        <v>10</v>
      </c>
      <c r="G7432">
        <v>186395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390000</v>
      </c>
      <c r="O7432">
        <v>576395</v>
      </c>
      <c r="P7432" t="s">
        <v>5</v>
      </c>
      <c r="Q7432" t="s">
        <v>12</v>
      </c>
      <c r="R7432" t="s">
        <v>169</v>
      </c>
      <c r="S7432" t="s">
        <v>170</v>
      </c>
      <c r="T7432">
        <v>371867.74193548388</v>
      </c>
      <c r="U7432">
        <v>531897</v>
      </c>
      <c r="V7432">
        <v>160029.25806451612</v>
      </c>
      <c r="W7432">
        <v>0.43033917712679659</v>
      </c>
      <c r="X7432" t="s">
        <v>279</v>
      </c>
    </row>
    <row r="7433" spans="1:24" x14ac:dyDescent="0.35">
      <c r="A7433">
        <v>3301052901</v>
      </c>
      <c r="B7433" t="s">
        <v>168</v>
      </c>
      <c r="C7433" t="s">
        <v>168</v>
      </c>
      <c r="D7433">
        <v>0</v>
      </c>
      <c r="E7433">
        <v>0</v>
      </c>
      <c r="F7433">
        <v>0</v>
      </c>
      <c r="G7433">
        <v>0</v>
      </c>
      <c r="H7433">
        <v>2</v>
      </c>
      <c r="I7433">
        <v>8000</v>
      </c>
      <c r="J7433">
        <v>0</v>
      </c>
      <c r="K7433">
        <v>0</v>
      </c>
      <c r="L7433">
        <v>0</v>
      </c>
      <c r="M7433">
        <v>0</v>
      </c>
      <c r="N7433">
        <v>1460000</v>
      </c>
      <c r="O7433">
        <v>1468000</v>
      </c>
      <c r="P7433" t="s">
        <v>5</v>
      </c>
      <c r="Q7433" t="s">
        <v>16</v>
      </c>
      <c r="R7433" t="s">
        <v>169</v>
      </c>
      <c r="S7433" t="s">
        <v>170</v>
      </c>
      <c r="T7433">
        <v>947096.77419354836</v>
      </c>
      <c r="U7433">
        <v>1565000</v>
      </c>
      <c r="V7433">
        <v>617903.22580645164</v>
      </c>
      <c r="W7433">
        <v>0.6524182561307903</v>
      </c>
      <c r="X7433" t="s">
        <v>234</v>
      </c>
    </row>
    <row r="7434" spans="1:24" x14ac:dyDescent="0.35">
      <c r="A7434">
        <v>3300016448</v>
      </c>
      <c r="B7434" t="s">
        <v>168</v>
      </c>
      <c r="C7434" t="s">
        <v>168</v>
      </c>
      <c r="D7434">
        <v>0</v>
      </c>
      <c r="E7434">
        <v>0</v>
      </c>
      <c r="F7434">
        <v>50</v>
      </c>
      <c r="G7434">
        <v>1590358</v>
      </c>
      <c r="H7434">
        <v>4</v>
      </c>
      <c r="I7434">
        <v>30000</v>
      </c>
      <c r="J7434">
        <v>0</v>
      </c>
      <c r="K7434">
        <v>0</v>
      </c>
      <c r="L7434">
        <v>2</v>
      </c>
      <c r="M7434">
        <v>44800</v>
      </c>
      <c r="N7434">
        <v>3205500</v>
      </c>
      <c r="O7434">
        <v>4870658</v>
      </c>
      <c r="P7434" t="s">
        <v>5</v>
      </c>
      <c r="Q7434" t="s">
        <v>6</v>
      </c>
      <c r="R7434" t="s">
        <v>169</v>
      </c>
      <c r="S7434" t="s">
        <v>170</v>
      </c>
      <c r="T7434">
        <v>3142360</v>
      </c>
      <c r="U7434">
        <v>6035634</v>
      </c>
      <c r="V7434">
        <v>2893274</v>
      </c>
      <c r="W7434">
        <v>0.92073282501050158</v>
      </c>
      <c r="X7434" t="s">
        <v>309</v>
      </c>
    </row>
    <row r="7435" spans="1:24" x14ac:dyDescent="0.35">
      <c r="A7435">
        <v>3301006385</v>
      </c>
      <c r="B7435" t="s">
        <v>168</v>
      </c>
      <c r="C7435" t="s">
        <v>168</v>
      </c>
      <c r="D7435">
        <v>0</v>
      </c>
      <c r="E7435">
        <v>0</v>
      </c>
      <c r="F7435">
        <v>22</v>
      </c>
      <c r="G7435">
        <v>866379</v>
      </c>
      <c r="H7435">
        <v>22</v>
      </c>
      <c r="I7435">
        <v>515000</v>
      </c>
      <c r="J7435">
        <v>0</v>
      </c>
      <c r="K7435">
        <v>0</v>
      </c>
      <c r="L7435">
        <v>18</v>
      </c>
      <c r="M7435">
        <v>1422000</v>
      </c>
      <c r="N7435">
        <v>76000</v>
      </c>
      <c r="O7435">
        <v>2879379</v>
      </c>
      <c r="P7435" t="s">
        <v>5</v>
      </c>
      <c r="Q7435" t="s">
        <v>11</v>
      </c>
      <c r="R7435" t="s">
        <v>169</v>
      </c>
      <c r="S7435" t="s">
        <v>170</v>
      </c>
      <c r="T7435">
        <v>1857663.8709677418</v>
      </c>
      <c r="U7435">
        <v>2548937</v>
      </c>
      <c r="V7435">
        <v>691273.12903225818</v>
      </c>
      <c r="W7435">
        <v>0.37211959592676069</v>
      </c>
      <c r="X7435" t="s">
        <v>306</v>
      </c>
    </row>
    <row r="7436" spans="1:24" x14ac:dyDescent="0.35">
      <c r="A7436">
        <v>3300019929</v>
      </c>
      <c r="B7436" t="s">
        <v>168</v>
      </c>
      <c r="C7436" t="s">
        <v>168</v>
      </c>
      <c r="D7436">
        <v>0</v>
      </c>
      <c r="E7436">
        <v>0</v>
      </c>
      <c r="F7436">
        <v>165</v>
      </c>
      <c r="G7436">
        <v>7229297</v>
      </c>
      <c r="H7436">
        <v>32</v>
      </c>
      <c r="I7436">
        <v>1310000</v>
      </c>
      <c r="J7436">
        <v>0</v>
      </c>
      <c r="K7436">
        <v>0</v>
      </c>
      <c r="L7436">
        <v>2</v>
      </c>
      <c r="M7436">
        <v>104800</v>
      </c>
      <c r="N7436">
        <v>375000</v>
      </c>
      <c r="O7436">
        <v>9019097</v>
      </c>
      <c r="P7436" t="s">
        <v>5</v>
      </c>
      <c r="Q7436" t="s">
        <v>12</v>
      </c>
      <c r="R7436" t="s">
        <v>169</v>
      </c>
      <c r="S7436" t="s">
        <v>170</v>
      </c>
      <c r="T7436">
        <v>5818772.2580645159</v>
      </c>
      <c r="U7436">
        <v>7011590</v>
      </c>
      <c r="V7436">
        <v>1192817.7419354841</v>
      </c>
      <c r="W7436">
        <v>0.2049947461480901</v>
      </c>
      <c r="X7436" t="s">
        <v>320</v>
      </c>
    </row>
    <row r="7437" spans="1:24" x14ac:dyDescent="0.35">
      <c r="A7437">
        <v>3301071946</v>
      </c>
      <c r="B7437" t="s">
        <v>168</v>
      </c>
      <c r="C7437" t="s">
        <v>168</v>
      </c>
      <c r="D7437">
        <v>0</v>
      </c>
      <c r="E7437">
        <v>0</v>
      </c>
      <c r="F7437">
        <v>4</v>
      </c>
      <c r="G7437">
        <v>82296</v>
      </c>
      <c r="H7437">
        <v>3</v>
      </c>
      <c r="I7437">
        <v>120000</v>
      </c>
      <c r="J7437">
        <v>0</v>
      </c>
      <c r="K7437">
        <v>0</v>
      </c>
      <c r="L7437">
        <v>0</v>
      </c>
      <c r="M7437">
        <v>0</v>
      </c>
      <c r="N7437">
        <v>150000</v>
      </c>
      <c r="O7437">
        <v>352296</v>
      </c>
      <c r="P7437" t="s">
        <v>5</v>
      </c>
      <c r="Q7437" t="s">
        <v>11</v>
      </c>
      <c r="R7437" t="s">
        <v>169</v>
      </c>
      <c r="S7437" t="s">
        <v>170</v>
      </c>
      <c r="T7437">
        <v>227287.74193548388</v>
      </c>
      <c r="U7437">
        <v>30000</v>
      </c>
      <c r="V7437">
        <v>-197287.74193548388</v>
      </c>
      <c r="W7437">
        <v>-0.86800871994005036</v>
      </c>
      <c r="X7437" t="s">
        <v>217</v>
      </c>
    </row>
    <row r="7438" spans="1:24" x14ac:dyDescent="0.35">
      <c r="A7438">
        <v>3300018396</v>
      </c>
      <c r="B7438" t="s">
        <v>168</v>
      </c>
      <c r="C7438" t="s">
        <v>168</v>
      </c>
      <c r="D7438">
        <v>0</v>
      </c>
      <c r="E7438">
        <v>0</v>
      </c>
      <c r="F7438">
        <v>216</v>
      </c>
      <c r="G7438">
        <v>9817056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629400</v>
      </c>
      <c r="O7438">
        <v>10446456</v>
      </c>
      <c r="P7438" t="s">
        <v>5</v>
      </c>
      <c r="Q7438" t="s">
        <v>6</v>
      </c>
      <c r="R7438" t="s">
        <v>169</v>
      </c>
      <c r="S7438" t="s">
        <v>170</v>
      </c>
      <c r="T7438">
        <v>6739649.0322580645</v>
      </c>
      <c r="U7438">
        <v>7228476</v>
      </c>
      <c r="V7438">
        <v>488826.96774193551</v>
      </c>
      <c r="W7438">
        <v>7.2530033151912976E-2</v>
      </c>
      <c r="X7438" t="s">
        <v>261</v>
      </c>
    </row>
    <row r="7439" spans="1:24" x14ac:dyDescent="0.35">
      <c r="A7439">
        <v>3300009586</v>
      </c>
      <c r="B7439" t="s">
        <v>168</v>
      </c>
      <c r="C7439" t="s">
        <v>168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347500</v>
      </c>
      <c r="O7439">
        <v>347500</v>
      </c>
      <c r="P7439" t="s">
        <v>5</v>
      </c>
      <c r="Q7439" t="s">
        <v>12</v>
      </c>
      <c r="R7439" t="s">
        <v>169</v>
      </c>
      <c r="S7439" t="s">
        <v>170</v>
      </c>
      <c r="T7439">
        <v>224193.54838709679</v>
      </c>
      <c r="U7439">
        <v>330000</v>
      </c>
      <c r="V7439">
        <v>105806.45161290321</v>
      </c>
      <c r="W7439">
        <v>0.47194244604316538</v>
      </c>
      <c r="X7439" t="s">
        <v>413</v>
      </c>
    </row>
    <row r="7440" spans="1:24" x14ac:dyDescent="0.35">
      <c r="A7440">
        <v>3300008704</v>
      </c>
      <c r="B7440" t="s">
        <v>168</v>
      </c>
      <c r="C7440" t="s">
        <v>168</v>
      </c>
      <c r="D7440">
        <v>0</v>
      </c>
      <c r="E7440">
        <v>0</v>
      </c>
      <c r="F7440">
        <v>0</v>
      </c>
      <c r="G7440">
        <v>0</v>
      </c>
      <c r="H7440">
        <v>33</v>
      </c>
      <c r="I7440">
        <v>1055000</v>
      </c>
      <c r="J7440">
        <v>0</v>
      </c>
      <c r="K7440">
        <v>0</v>
      </c>
      <c r="L7440">
        <v>0</v>
      </c>
      <c r="M7440">
        <v>0</v>
      </c>
      <c r="N7440">
        <v>690000</v>
      </c>
      <c r="O7440">
        <v>1745000</v>
      </c>
      <c r="P7440" t="s">
        <v>5</v>
      </c>
      <c r="Q7440" t="s">
        <v>17</v>
      </c>
      <c r="R7440" t="s">
        <v>169</v>
      </c>
      <c r="S7440" t="s">
        <v>170</v>
      </c>
      <c r="T7440">
        <v>1125806.4516129033</v>
      </c>
      <c r="U7440">
        <v>678000</v>
      </c>
      <c r="V7440">
        <v>-447806.45161290327</v>
      </c>
      <c r="W7440">
        <v>-0.39776504297994275</v>
      </c>
      <c r="X7440" t="s">
        <v>389</v>
      </c>
    </row>
    <row r="7441" spans="1:24" x14ac:dyDescent="0.35">
      <c r="A7441">
        <v>3301075033</v>
      </c>
      <c r="B7441" t="s">
        <v>168</v>
      </c>
      <c r="C7441" t="s">
        <v>168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21000</v>
      </c>
      <c r="O7441">
        <v>21000</v>
      </c>
      <c r="P7441" t="s">
        <v>5</v>
      </c>
      <c r="Q7441" t="s">
        <v>13</v>
      </c>
      <c r="R7441" t="s">
        <v>169</v>
      </c>
      <c r="S7441" t="s">
        <v>170</v>
      </c>
      <c r="T7441">
        <v>13548.387096774193</v>
      </c>
      <c r="U7441">
        <v>150000</v>
      </c>
      <c r="V7441">
        <v>136451.61290322582</v>
      </c>
      <c r="W7441">
        <v>10.071428571428571</v>
      </c>
      <c r="X7441" t="s">
        <v>399</v>
      </c>
    </row>
    <row r="7442" spans="1:24" x14ac:dyDescent="0.35">
      <c r="A7442">
        <v>3301076714</v>
      </c>
      <c r="B7442" t="s">
        <v>168</v>
      </c>
      <c r="C7442" t="s">
        <v>168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335000</v>
      </c>
      <c r="O7442">
        <v>335000</v>
      </c>
      <c r="P7442" t="s">
        <v>5</v>
      </c>
      <c r="Q7442" t="s">
        <v>12</v>
      </c>
      <c r="R7442" t="s">
        <v>169</v>
      </c>
      <c r="S7442" t="s">
        <v>170</v>
      </c>
      <c r="T7442">
        <v>216129.03225806452</v>
      </c>
      <c r="U7442">
        <v>424500</v>
      </c>
      <c r="V7442">
        <v>208370.96774193548</v>
      </c>
      <c r="W7442">
        <v>0.96410447761194029</v>
      </c>
      <c r="X7442" t="s">
        <v>331</v>
      </c>
    </row>
    <row r="7443" spans="1:24" x14ac:dyDescent="0.35">
      <c r="A7443">
        <v>3300005795</v>
      </c>
      <c r="B7443" t="s">
        <v>168</v>
      </c>
      <c r="C7443" t="s">
        <v>168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150000</v>
      </c>
      <c r="O7443">
        <v>150000</v>
      </c>
      <c r="P7443" t="s">
        <v>5</v>
      </c>
      <c r="Q7443" t="s">
        <v>14</v>
      </c>
      <c r="R7443" t="s">
        <v>169</v>
      </c>
      <c r="S7443" t="s">
        <v>170</v>
      </c>
      <c r="T7443">
        <v>96774.193548387106</v>
      </c>
      <c r="U7443">
        <v>150000</v>
      </c>
      <c r="V7443">
        <v>53225.806451612894</v>
      </c>
      <c r="W7443">
        <v>0.54999999999999982</v>
      </c>
      <c r="X7443" t="s">
        <v>260</v>
      </c>
    </row>
    <row r="7444" spans="1:24" x14ac:dyDescent="0.35">
      <c r="A7444">
        <v>3301052903</v>
      </c>
      <c r="B7444" t="s">
        <v>168</v>
      </c>
      <c r="C7444" t="s">
        <v>168</v>
      </c>
      <c r="D7444">
        <v>0</v>
      </c>
      <c r="E7444">
        <v>0</v>
      </c>
      <c r="F7444">
        <v>44</v>
      </c>
      <c r="G7444">
        <v>1447253</v>
      </c>
      <c r="H7444">
        <v>41</v>
      </c>
      <c r="I7444">
        <v>1145000</v>
      </c>
      <c r="J7444">
        <v>0</v>
      </c>
      <c r="K7444">
        <v>0</v>
      </c>
      <c r="L7444">
        <v>82</v>
      </c>
      <c r="M7444">
        <v>3186800</v>
      </c>
      <c r="N7444">
        <v>150000</v>
      </c>
      <c r="O7444">
        <v>5929053</v>
      </c>
      <c r="P7444" t="s">
        <v>5</v>
      </c>
      <c r="Q7444" t="s">
        <v>15</v>
      </c>
      <c r="R7444" t="s">
        <v>169</v>
      </c>
      <c r="S7444" t="s">
        <v>170</v>
      </c>
      <c r="T7444">
        <v>3825195.4838709678</v>
      </c>
      <c r="U7444">
        <v>4180557</v>
      </c>
      <c r="V7444">
        <v>355361.51612903224</v>
      </c>
      <c r="W7444">
        <v>9.290022369508244E-2</v>
      </c>
      <c r="X7444" t="s">
        <v>296</v>
      </c>
    </row>
    <row r="7445" spans="1:24" x14ac:dyDescent="0.35">
      <c r="A7445">
        <v>6001130661</v>
      </c>
      <c r="B7445" t="s">
        <v>168</v>
      </c>
      <c r="C7445" t="s">
        <v>168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1770000</v>
      </c>
      <c r="O7445">
        <v>1770000</v>
      </c>
      <c r="P7445" t="s">
        <v>5</v>
      </c>
      <c r="Q7445" t="s">
        <v>14</v>
      </c>
      <c r="R7445" t="s">
        <v>169</v>
      </c>
      <c r="S7445" t="s">
        <v>170</v>
      </c>
      <c r="T7445">
        <v>1141935.4838709678</v>
      </c>
      <c r="U7445">
        <v>150000</v>
      </c>
      <c r="V7445">
        <v>-991935.48387096776</v>
      </c>
      <c r="W7445">
        <v>-0.86864406779661019</v>
      </c>
      <c r="X7445" t="s">
        <v>211</v>
      </c>
    </row>
    <row r="7446" spans="1:24" x14ac:dyDescent="0.35">
      <c r="A7446">
        <v>3300008889</v>
      </c>
      <c r="B7446" t="s">
        <v>168</v>
      </c>
      <c r="C7446" t="s">
        <v>168</v>
      </c>
      <c r="D7446">
        <v>0</v>
      </c>
      <c r="E7446">
        <v>0</v>
      </c>
      <c r="F7446">
        <v>55</v>
      </c>
      <c r="G7446">
        <v>2100385</v>
      </c>
      <c r="H7446">
        <v>228</v>
      </c>
      <c r="I7446">
        <v>6555000</v>
      </c>
      <c r="J7446">
        <v>0</v>
      </c>
      <c r="K7446">
        <v>0</v>
      </c>
      <c r="L7446">
        <v>0</v>
      </c>
      <c r="M7446">
        <v>0</v>
      </c>
      <c r="N7446">
        <v>7434900</v>
      </c>
      <c r="O7446">
        <v>16090285</v>
      </c>
      <c r="P7446" t="s">
        <v>5</v>
      </c>
      <c r="Q7446" t="s">
        <v>16</v>
      </c>
      <c r="R7446" t="s">
        <v>169</v>
      </c>
      <c r="S7446" t="s">
        <v>170</v>
      </c>
      <c r="T7446">
        <v>10380829.032258064</v>
      </c>
      <c r="U7446">
        <v>9478877</v>
      </c>
      <c r="V7446">
        <v>-901952.03225806355</v>
      </c>
      <c r="W7446">
        <v>-8.6886319912916288E-2</v>
      </c>
      <c r="X7446" t="s">
        <v>384</v>
      </c>
    </row>
    <row r="7447" spans="1:24" x14ac:dyDescent="0.35">
      <c r="A7447">
        <v>6001135136</v>
      </c>
      <c r="B7447" t="s">
        <v>168</v>
      </c>
      <c r="C7447" t="s">
        <v>168</v>
      </c>
      <c r="D7447">
        <v>0</v>
      </c>
      <c r="E7447">
        <v>0</v>
      </c>
      <c r="F7447">
        <v>21</v>
      </c>
      <c r="G7447">
        <v>484475</v>
      </c>
      <c r="H7447">
        <v>14</v>
      </c>
      <c r="I7447">
        <v>290000</v>
      </c>
      <c r="J7447">
        <v>0</v>
      </c>
      <c r="K7447">
        <v>0</v>
      </c>
      <c r="L7447">
        <v>1</v>
      </c>
      <c r="M7447">
        <v>52400</v>
      </c>
      <c r="N7447">
        <v>165000</v>
      </c>
      <c r="O7447">
        <v>991875</v>
      </c>
      <c r="P7447" t="s">
        <v>5</v>
      </c>
      <c r="Q7447" t="s">
        <v>14</v>
      </c>
      <c r="R7447" t="s">
        <v>169</v>
      </c>
      <c r="S7447" t="s">
        <v>170</v>
      </c>
      <c r="T7447">
        <v>639919.3548387097</v>
      </c>
      <c r="U7447">
        <v>638788</v>
      </c>
      <c r="V7447">
        <v>-1131.3548387096962</v>
      </c>
      <c r="W7447">
        <v>-1.7679647132955445E-3</v>
      </c>
      <c r="X7447" t="s">
        <v>213</v>
      </c>
    </row>
    <row r="7448" spans="1:24" x14ac:dyDescent="0.35">
      <c r="A7448">
        <v>3301034248</v>
      </c>
      <c r="B7448" t="s">
        <v>168</v>
      </c>
      <c r="C7448" t="s">
        <v>168</v>
      </c>
      <c r="D7448">
        <v>0</v>
      </c>
      <c r="E7448">
        <v>0</v>
      </c>
      <c r="F7448">
        <v>107</v>
      </c>
      <c r="G7448">
        <v>3306387</v>
      </c>
      <c r="H7448">
        <v>57</v>
      </c>
      <c r="I7448">
        <v>2070000</v>
      </c>
      <c r="J7448">
        <v>0</v>
      </c>
      <c r="K7448">
        <v>0</v>
      </c>
      <c r="L7448">
        <v>5</v>
      </c>
      <c r="M7448">
        <v>272000</v>
      </c>
      <c r="N7448">
        <v>90000</v>
      </c>
      <c r="O7448">
        <v>5738387</v>
      </c>
      <c r="P7448" t="s">
        <v>5</v>
      </c>
      <c r="Q7448" t="s">
        <v>14</v>
      </c>
      <c r="R7448" t="s">
        <v>207</v>
      </c>
      <c r="S7448" t="s">
        <v>170</v>
      </c>
      <c r="T7448">
        <v>3702185.1612903224</v>
      </c>
      <c r="U7448">
        <v>4399814</v>
      </c>
      <c r="V7448">
        <v>697628.83870967757</v>
      </c>
      <c r="W7448">
        <v>0.18843704685654705</v>
      </c>
      <c r="X7448" t="s">
        <v>409</v>
      </c>
    </row>
    <row r="7449" spans="1:24" x14ac:dyDescent="0.35">
      <c r="A7449">
        <v>3301074059</v>
      </c>
      <c r="B7449" t="s">
        <v>168</v>
      </c>
      <c r="C7449" t="s">
        <v>168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87000</v>
      </c>
      <c r="O7449">
        <v>87000</v>
      </c>
      <c r="P7449" t="s">
        <v>5</v>
      </c>
      <c r="Q7449" t="s">
        <v>13</v>
      </c>
      <c r="R7449" t="s">
        <v>169</v>
      </c>
      <c r="S7449" t="s">
        <v>170</v>
      </c>
      <c r="T7449">
        <v>56129.032258064515</v>
      </c>
      <c r="U7449">
        <v>0</v>
      </c>
      <c r="V7449">
        <v>-56129.032258064515</v>
      </c>
      <c r="W7449">
        <v>0</v>
      </c>
      <c r="X7449" t="s">
        <v>274</v>
      </c>
    </row>
    <row r="7450" spans="1:24" x14ac:dyDescent="0.35">
      <c r="A7450">
        <v>3301069937</v>
      </c>
      <c r="B7450" t="s">
        <v>168</v>
      </c>
      <c r="C7450" t="s">
        <v>168</v>
      </c>
      <c r="D7450">
        <v>0</v>
      </c>
      <c r="E7450">
        <v>0</v>
      </c>
      <c r="F7450">
        <v>3</v>
      </c>
      <c r="G7450">
        <v>30996</v>
      </c>
      <c r="H7450">
        <v>1</v>
      </c>
      <c r="I7450">
        <v>5000</v>
      </c>
      <c r="J7450">
        <v>0</v>
      </c>
      <c r="K7450">
        <v>0</v>
      </c>
      <c r="L7450">
        <v>1</v>
      </c>
      <c r="M7450">
        <v>52400</v>
      </c>
      <c r="N7450">
        <v>180000</v>
      </c>
      <c r="O7450">
        <v>268396</v>
      </c>
      <c r="P7450" t="s">
        <v>5</v>
      </c>
      <c r="Q7450" t="s">
        <v>14</v>
      </c>
      <c r="R7450" t="s">
        <v>169</v>
      </c>
      <c r="S7450" t="s">
        <v>170</v>
      </c>
      <c r="T7450">
        <v>173158.70967741936</v>
      </c>
      <c r="U7450">
        <v>720388</v>
      </c>
      <c r="V7450">
        <v>547229.29032258061</v>
      </c>
      <c r="W7450">
        <v>3.1602758610411481</v>
      </c>
      <c r="X7450" t="s">
        <v>333</v>
      </c>
    </row>
    <row r="7451" spans="1:24" x14ac:dyDescent="0.35">
      <c r="A7451">
        <v>3301000355</v>
      </c>
      <c r="B7451" t="s">
        <v>168</v>
      </c>
      <c r="C7451" t="s">
        <v>168</v>
      </c>
      <c r="D7451">
        <v>0</v>
      </c>
      <c r="E7451">
        <v>0</v>
      </c>
      <c r="F7451">
        <v>394</v>
      </c>
      <c r="G7451">
        <v>15090546</v>
      </c>
      <c r="H7451">
        <v>7</v>
      </c>
      <c r="I7451">
        <v>571000</v>
      </c>
      <c r="J7451">
        <v>0</v>
      </c>
      <c r="K7451">
        <v>0</v>
      </c>
      <c r="L7451">
        <v>0</v>
      </c>
      <c r="M7451">
        <v>0</v>
      </c>
      <c r="N7451">
        <v>165000</v>
      </c>
      <c r="O7451">
        <v>15826546</v>
      </c>
      <c r="P7451" t="s">
        <v>5</v>
      </c>
      <c r="Q7451" t="s">
        <v>10</v>
      </c>
      <c r="R7451" t="s">
        <v>169</v>
      </c>
      <c r="S7451" t="s">
        <v>170</v>
      </c>
      <c r="T7451">
        <v>10210674.838709679</v>
      </c>
      <c r="U7451">
        <v>10756985</v>
      </c>
      <c r="V7451">
        <v>546310.1612903215</v>
      </c>
      <c r="W7451">
        <v>5.3503825155532869E-2</v>
      </c>
      <c r="X7451" t="s">
        <v>180</v>
      </c>
    </row>
    <row r="7452" spans="1:24" x14ac:dyDescent="0.35">
      <c r="A7452">
        <v>3300003090</v>
      </c>
      <c r="B7452" t="s">
        <v>168</v>
      </c>
      <c r="C7452" t="s">
        <v>168</v>
      </c>
      <c r="D7452">
        <v>0</v>
      </c>
      <c r="E7452">
        <v>0</v>
      </c>
      <c r="F7452">
        <v>238</v>
      </c>
      <c r="G7452">
        <v>9665247</v>
      </c>
      <c r="H7452">
        <v>85</v>
      </c>
      <c r="I7452">
        <v>4720000</v>
      </c>
      <c r="J7452">
        <v>0</v>
      </c>
      <c r="K7452">
        <v>0</v>
      </c>
      <c r="L7452">
        <v>92</v>
      </c>
      <c r="M7452">
        <v>3730800</v>
      </c>
      <c r="N7452">
        <v>60000</v>
      </c>
      <c r="O7452">
        <v>18176047</v>
      </c>
      <c r="P7452" t="s">
        <v>5</v>
      </c>
      <c r="Q7452" t="s">
        <v>15</v>
      </c>
      <c r="R7452" t="s">
        <v>169</v>
      </c>
      <c r="S7452" t="s">
        <v>170</v>
      </c>
      <c r="T7452">
        <v>11726481.935483871</v>
      </c>
      <c r="U7452">
        <v>10644176</v>
      </c>
      <c r="V7452">
        <v>-1082305.935483871</v>
      </c>
      <c r="W7452">
        <v>-9.2295877095828427E-2</v>
      </c>
      <c r="X7452" t="s">
        <v>254</v>
      </c>
    </row>
    <row r="7453" spans="1:24" x14ac:dyDescent="0.35">
      <c r="A7453">
        <v>3301002357</v>
      </c>
      <c r="B7453" t="s">
        <v>168</v>
      </c>
      <c r="C7453" t="s">
        <v>168</v>
      </c>
      <c r="D7453">
        <v>0</v>
      </c>
      <c r="E7453">
        <v>0</v>
      </c>
      <c r="F7453">
        <v>15</v>
      </c>
      <c r="G7453">
        <v>888290</v>
      </c>
      <c r="H7453">
        <v>6</v>
      </c>
      <c r="I7453">
        <v>195000</v>
      </c>
      <c r="J7453">
        <v>0</v>
      </c>
      <c r="K7453">
        <v>0</v>
      </c>
      <c r="L7453">
        <v>28</v>
      </c>
      <c r="M7453">
        <v>1511900</v>
      </c>
      <c r="N7453">
        <v>320000</v>
      </c>
      <c r="O7453">
        <v>2915190</v>
      </c>
      <c r="P7453" t="s">
        <v>5</v>
      </c>
      <c r="Q7453" t="s">
        <v>12</v>
      </c>
      <c r="R7453" t="s">
        <v>169</v>
      </c>
      <c r="S7453" t="s">
        <v>170</v>
      </c>
      <c r="T7453">
        <v>1880767.7419354839</v>
      </c>
      <c r="U7453">
        <v>1966042</v>
      </c>
      <c r="V7453">
        <v>85274.258064516122</v>
      </c>
      <c r="W7453">
        <v>4.5340132204075845E-2</v>
      </c>
      <c r="X7453" t="s">
        <v>338</v>
      </c>
    </row>
    <row r="7454" spans="1:24" x14ac:dyDescent="0.35">
      <c r="A7454">
        <v>3301073087</v>
      </c>
      <c r="B7454" t="s">
        <v>168</v>
      </c>
      <c r="C7454" t="s">
        <v>168</v>
      </c>
      <c r="D7454">
        <v>0</v>
      </c>
      <c r="E7454">
        <v>0</v>
      </c>
      <c r="F7454">
        <v>8</v>
      </c>
      <c r="G7454">
        <v>348548</v>
      </c>
      <c r="H7454">
        <v>9</v>
      </c>
      <c r="I7454">
        <v>550000</v>
      </c>
      <c r="J7454">
        <v>0</v>
      </c>
      <c r="K7454">
        <v>0</v>
      </c>
      <c r="L7454">
        <v>9</v>
      </c>
      <c r="M7454">
        <v>311600</v>
      </c>
      <c r="N7454">
        <v>1330000</v>
      </c>
      <c r="O7454">
        <v>2540148</v>
      </c>
      <c r="P7454" t="s">
        <v>5</v>
      </c>
      <c r="Q7454" t="s">
        <v>16</v>
      </c>
      <c r="R7454" t="s">
        <v>169</v>
      </c>
      <c r="S7454" t="s">
        <v>170</v>
      </c>
      <c r="T7454">
        <v>1638805.1612903227</v>
      </c>
      <c r="U7454">
        <v>673450</v>
      </c>
      <c r="V7454">
        <v>-965355.16129032266</v>
      </c>
      <c r="W7454">
        <v>-0.58906036183718435</v>
      </c>
      <c r="X7454" t="s">
        <v>370</v>
      </c>
    </row>
    <row r="7455" spans="1:24" x14ac:dyDescent="0.35">
      <c r="A7455">
        <v>3301005629</v>
      </c>
      <c r="B7455" t="s">
        <v>168</v>
      </c>
      <c r="C7455" t="s">
        <v>168</v>
      </c>
      <c r="D7455">
        <v>0</v>
      </c>
      <c r="E7455">
        <v>0</v>
      </c>
      <c r="F7455">
        <v>44</v>
      </c>
      <c r="G7455">
        <v>1621953</v>
      </c>
      <c r="H7455">
        <v>18</v>
      </c>
      <c r="I7455">
        <v>745000</v>
      </c>
      <c r="J7455">
        <v>0</v>
      </c>
      <c r="K7455">
        <v>0</v>
      </c>
      <c r="L7455">
        <v>15</v>
      </c>
      <c r="M7455">
        <v>1106000</v>
      </c>
      <c r="N7455">
        <v>30000</v>
      </c>
      <c r="O7455">
        <v>3502953</v>
      </c>
      <c r="P7455" t="s">
        <v>5</v>
      </c>
      <c r="Q7455" t="s">
        <v>14</v>
      </c>
      <c r="R7455" t="s">
        <v>169</v>
      </c>
      <c r="S7455" t="s">
        <v>170</v>
      </c>
      <c r="T7455">
        <v>2259969.6774193547</v>
      </c>
      <c r="U7455">
        <v>2138567</v>
      </c>
      <c r="V7455">
        <v>-121402.67741935467</v>
      </c>
      <c r="W7455">
        <v>-5.3718719606000942E-2</v>
      </c>
      <c r="X7455" t="s">
        <v>314</v>
      </c>
    </row>
    <row r="7456" spans="1:24" x14ac:dyDescent="0.35">
      <c r="A7456">
        <v>3301044389</v>
      </c>
      <c r="B7456" t="s">
        <v>168</v>
      </c>
      <c r="C7456" t="s">
        <v>168</v>
      </c>
      <c r="D7456">
        <v>0</v>
      </c>
      <c r="E7456">
        <v>0</v>
      </c>
      <c r="F7456">
        <v>68</v>
      </c>
      <c r="G7456">
        <v>1972530</v>
      </c>
      <c r="H7456">
        <v>54</v>
      </c>
      <c r="I7456">
        <v>1515000</v>
      </c>
      <c r="J7456">
        <v>0</v>
      </c>
      <c r="K7456">
        <v>0</v>
      </c>
      <c r="L7456">
        <v>25</v>
      </c>
      <c r="M7456">
        <v>1090000</v>
      </c>
      <c r="N7456">
        <v>87000</v>
      </c>
      <c r="O7456">
        <v>4664530</v>
      </c>
      <c r="P7456" t="s">
        <v>5</v>
      </c>
      <c r="Q7456" t="s">
        <v>13</v>
      </c>
      <c r="R7456" t="s">
        <v>169</v>
      </c>
      <c r="S7456" t="s">
        <v>170</v>
      </c>
      <c r="T7456">
        <v>3009374.1935483874</v>
      </c>
      <c r="U7456">
        <v>1804576</v>
      </c>
      <c r="V7456">
        <v>-1204798.1935483874</v>
      </c>
      <c r="W7456">
        <v>-0.40034841666791732</v>
      </c>
      <c r="X7456" t="s">
        <v>274</v>
      </c>
    </row>
    <row r="7457" spans="1:24" x14ac:dyDescent="0.35">
      <c r="A7457">
        <v>3301000584</v>
      </c>
      <c r="B7457" t="s">
        <v>168</v>
      </c>
      <c r="C7457" t="s">
        <v>168</v>
      </c>
      <c r="D7457">
        <v>0</v>
      </c>
      <c r="E7457">
        <v>0</v>
      </c>
      <c r="F7457">
        <v>3</v>
      </c>
      <c r="G7457">
        <v>54050</v>
      </c>
      <c r="H7457">
        <v>9</v>
      </c>
      <c r="I7457">
        <v>105000</v>
      </c>
      <c r="J7457">
        <v>0</v>
      </c>
      <c r="K7457">
        <v>0</v>
      </c>
      <c r="L7457">
        <v>5</v>
      </c>
      <c r="M7457">
        <v>405750</v>
      </c>
      <c r="N7457">
        <v>840000</v>
      </c>
      <c r="O7457">
        <v>1404800</v>
      </c>
      <c r="P7457" t="s">
        <v>5</v>
      </c>
      <c r="Q7457" t="s">
        <v>17</v>
      </c>
      <c r="R7457" t="s">
        <v>169</v>
      </c>
      <c r="S7457" t="s">
        <v>170</v>
      </c>
      <c r="T7457">
        <v>906322.58064516133</v>
      </c>
      <c r="U7457">
        <v>576600</v>
      </c>
      <c r="V7457">
        <v>-329722.58064516133</v>
      </c>
      <c r="W7457">
        <v>-0.36380267653758547</v>
      </c>
      <c r="X7457" t="s">
        <v>404</v>
      </c>
    </row>
    <row r="7458" spans="1:24" x14ac:dyDescent="0.35">
      <c r="A7458">
        <v>3301055587</v>
      </c>
      <c r="B7458" t="s">
        <v>168</v>
      </c>
      <c r="C7458" t="s">
        <v>168</v>
      </c>
      <c r="D7458">
        <v>0</v>
      </c>
      <c r="E7458">
        <v>0</v>
      </c>
      <c r="F7458">
        <v>4</v>
      </c>
      <c r="G7458">
        <v>133796</v>
      </c>
      <c r="H7458">
        <v>33</v>
      </c>
      <c r="I7458">
        <v>1385000</v>
      </c>
      <c r="J7458">
        <v>0</v>
      </c>
      <c r="K7458">
        <v>0</v>
      </c>
      <c r="L7458">
        <v>9</v>
      </c>
      <c r="M7458">
        <v>341600</v>
      </c>
      <c r="N7458">
        <v>150000</v>
      </c>
      <c r="O7458">
        <v>2010396</v>
      </c>
      <c r="P7458" t="s">
        <v>5</v>
      </c>
      <c r="Q7458" t="s">
        <v>13</v>
      </c>
      <c r="R7458" t="s">
        <v>169</v>
      </c>
      <c r="S7458" t="s">
        <v>170</v>
      </c>
      <c r="T7458">
        <v>1297029.6774193549</v>
      </c>
      <c r="U7458">
        <v>1603098</v>
      </c>
      <c r="V7458">
        <v>306068.32258064509</v>
      </c>
      <c r="W7458">
        <v>0.23597634495890363</v>
      </c>
      <c r="X7458" t="s">
        <v>242</v>
      </c>
    </row>
    <row r="7459" spans="1:24" x14ac:dyDescent="0.35">
      <c r="A7459">
        <v>3300010897</v>
      </c>
      <c r="B7459" t="s">
        <v>168</v>
      </c>
      <c r="C7459" t="s">
        <v>168</v>
      </c>
      <c r="D7459">
        <v>0</v>
      </c>
      <c r="E7459">
        <v>0</v>
      </c>
      <c r="F7459">
        <v>5</v>
      </c>
      <c r="G7459">
        <v>138198</v>
      </c>
      <c r="H7459">
        <v>21</v>
      </c>
      <c r="I7459">
        <v>565000</v>
      </c>
      <c r="J7459">
        <v>0</v>
      </c>
      <c r="K7459">
        <v>0</v>
      </c>
      <c r="L7459">
        <v>6</v>
      </c>
      <c r="M7459">
        <v>854400</v>
      </c>
      <c r="N7459">
        <v>1044000</v>
      </c>
      <c r="O7459">
        <v>2601598</v>
      </c>
      <c r="P7459" t="s">
        <v>5</v>
      </c>
      <c r="Q7459" t="s">
        <v>17</v>
      </c>
      <c r="R7459" t="s">
        <v>169</v>
      </c>
      <c r="S7459" t="s">
        <v>170</v>
      </c>
      <c r="T7459">
        <v>1678450.3225806451</v>
      </c>
      <c r="U7459">
        <v>1583249</v>
      </c>
      <c r="V7459">
        <v>-95201.322580645094</v>
      </c>
      <c r="W7459">
        <v>-5.6719773769813742E-2</v>
      </c>
      <c r="X7459" t="s">
        <v>199</v>
      </c>
    </row>
    <row r="7460" spans="1:24" x14ac:dyDescent="0.35">
      <c r="A7460">
        <v>3301029353</v>
      </c>
      <c r="B7460" t="s">
        <v>168</v>
      </c>
      <c r="C7460" t="s">
        <v>168</v>
      </c>
      <c r="D7460">
        <v>0</v>
      </c>
      <c r="E7460">
        <v>0</v>
      </c>
      <c r="F7460">
        <v>347</v>
      </c>
      <c r="G7460">
        <v>10098256</v>
      </c>
      <c r="H7460">
        <v>48</v>
      </c>
      <c r="I7460">
        <v>1302000</v>
      </c>
      <c r="J7460">
        <v>0</v>
      </c>
      <c r="K7460">
        <v>0</v>
      </c>
      <c r="L7460">
        <v>64</v>
      </c>
      <c r="M7460">
        <v>1760000</v>
      </c>
      <c r="N7460">
        <v>180000</v>
      </c>
      <c r="O7460">
        <v>13340256</v>
      </c>
      <c r="P7460" t="s">
        <v>5</v>
      </c>
      <c r="Q7460" t="s">
        <v>15</v>
      </c>
      <c r="R7460" t="s">
        <v>169</v>
      </c>
      <c r="S7460" t="s">
        <v>170</v>
      </c>
      <c r="T7460">
        <v>8606616.7741935477</v>
      </c>
      <c r="U7460">
        <v>6559582</v>
      </c>
      <c r="V7460">
        <v>-2047034.7741935477</v>
      </c>
      <c r="W7460">
        <v>-0.23784430373749943</v>
      </c>
      <c r="X7460" t="s">
        <v>341</v>
      </c>
    </row>
    <row r="7461" spans="1:24" x14ac:dyDescent="0.35">
      <c r="A7461">
        <v>3301061389</v>
      </c>
      <c r="B7461" t="s">
        <v>168</v>
      </c>
      <c r="C7461" t="s">
        <v>168</v>
      </c>
      <c r="D7461">
        <v>0</v>
      </c>
      <c r="E7461">
        <v>0</v>
      </c>
      <c r="F7461">
        <v>1</v>
      </c>
      <c r="G7461">
        <v>95999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30000</v>
      </c>
      <c r="O7461">
        <v>125999</v>
      </c>
      <c r="P7461" t="s">
        <v>5</v>
      </c>
      <c r="Q7461" t="s">
        <v>10</v>
      </c>
      <c r="R7461" t="s">
        <v>169</v>
      </c>
      <c r="S7461" t="s">
        <v>170</v>
      </c>
      <c r="T7461">
        <v>81289.677419354834</v>
      </c>
      <c r="U7461">
        <v>30000</v>
      </c>
      <c r="V7461">
        <v>-51289.677419354834</v>
      </c>
      <c r="W7461">
        <v>-0.63094945197977759</v>
      </c>
      <c r="X7461" t="s">
        <v>182</v>
      </c>
    </row>
    <row r="7462" spans="1:24" x14ac:dyDescent="0.35">
      <c r="A7462">
        <v>3300004766</v>
      </c>
      <c r="B7462" t="s">
        <v>168</v>
      </c>
      <c r="C7462" t="s">
        <v>168</v>
      </c>
      <c r="D7462">
        <v>0</v>
      </c>
      <c r="E7462">
        <v>0</v>
      </c>
      <c r="F7462">
        <v>2</v>
      </c>
      <c r="G7462">
        <v>57898</v>
      </c>
      <c r="H7462">
        <v>60</v>
      </c>
      <c r="I7462">
        <v>1185000</v>
      </c>
      <c r="J7462">
        <v>0</v>
      </c>
      <c r="K7462">
        <v>0</v>
      </c>
      <c r="L7462">
        <v>0</v>
      </c>
      <c r="M7462">
        <v>0</v>
      </c>
      <c r="N7462">
        <v>21000</v>
      </c>
      <c r="O7462">
        <v>1263898</v>
      </c>
      <c r="P7462" t="s">
        <v>5</v>
      </c>
      <c r="Q7462" t="s">
        <v>13</v>
      </c>
      <c r="R7462" t="s">
        <v>207</v>
      </c>
      <c r="S7462" t="s">
        <v>170</v>
      </c>
      <c r="T7462">
        <v>815418.06451612909</v>
      </c>
      <c r="U7462">
        <v>532000</v>
      </c>
      <c r="V7462">
        <v>-283418.06451612909</v>
      </c>
      <c r="W7462">
        <v>-0.34757393397252001</v>
      </c>
      <c r="X7462" t="s">
        <v>392</v>
      </c>
    </row>
    <row r="7463" spans="1:24" x14ac:dyDescent="0.35">
      <c r="A7463">
        <v>3301073160</v>
      </c>
      <c r="B7463" t="s">
        <v>168</v>
      </c>
      <c r="C7463" t="s">
        <v>168</v>
      </c>
      <c r="D7463">
        <v>0</v>
      </c>
      <c r="E7463">
        <v>0</v>
      </c>
      <c r="F7463">
        <v>11</v>
      </c>
      <c r="G7463">
        <v>399105</v>
      </c>
      <c r="H7463">
        <v>10</v>
      </c>
      <c r="I7463">
        <v>255000</v>
      </c>
      <c r="J7463">
        <v>0</v>
      </c>
      <c r="K7463">
        <v>0</v>
      </c>
      <c r="L7463">
        <v>34</v>
      </c>
      <c r="M7463">
        <v>1371600</v>
      </c>
      <c r="N7463">
        <v>334000</v>
      </c>
      <c r="O7463">
        <v>2359705</v>
      </c>
      <c r="P7463" t="s">
        <v>5</v>
      </c>
      <c r="Q7463" t="s">
        <v>12</v>
      </c>
      <c r="R7463" t="s">
        <v>169</v>
      </c>
      <c r="S7463" t="s">
        <v>170</v>
      </c>
      <c r="T7463">
        <v>1522390.3225806451</v>
      </c>
      <c r="U7463">
        <v>1790408</v>
      </c>
      <c r="V7463">
        <v>268017.67741935491</v>
      </c>
      <c r="W7463">
        <v>0.17605056564273935</v>
      </c>
      <c r="X7463" t="s">
        <v>205</v>
      </c>
    </row>
    <row r="7464" spans="1:24" x14ac:dyDescent="0.35">
      <c r="A7464">
        <v>3301072253</v>
      </c>
      <c r="B7464" t="s">
        <v>168</v>
      </c>
      <c r="C7464" t="s">
        <v>168</v>
      </c>
      <c r="D7464">
        <v>0</v>
      </c>
      <c r="E7464">
        <v>0</v>
      </c>
      <c r="F7464">
        <v>3</v>
      </c>
      <c r="G7464">
        <v>57997</v>
      </c>
      <c r="H7464">
        <v>2</v>
      </c>
      <c r="I7464">
        <v>60000</v>
      </c>
      <c r="J7464">
        <v>0</v>
      </c>
      <c r="K7464">
        <v>0</v>
      </c>
      <c r="L7464">
        <v>3</v>
      </c>
      <c r="M7464">
        <v>177200</v>
      </c>
      <c r="N7464">
        <v>165000</v>
      </c>
      <c r="O7464">
        <v>460197</v>
      </c>
      <c r="P7464" t="s">
        <v>5</v>
      </c>
      <c r="Q7464" t="s">
        <v>10</v>
      </c>
      <c r="R7464" t="s">
        <v>169</v>
      </c>
      <c r="S7464" t="s">
        <v>170</v>
      </c>
      <c r="T7464">
        <v>296901.29032258067</v>
      </c>
      <c r="U7464">
        <v>624554</v>
      </c>
      <c r="V7464">
        <v>327652.70967741933</v>
      </c>
      <c r="W7464">
        <v>1.1035745561140118</v>
      </c>
      <c r="X7464" t="s">
        <v>319</v>
      </c>
    </row>
    <row r="7465" spans="1:24" x14ac:dyDescent="0.35">
      <c r="A7465">
        <v>3301044522</v>
      </c>
      <c r="B7465" t="s">
        <v>168</v>
      </c>
      <c r="C7465" t="s">
        <v>168</v>
      </c>
      <c r="D7465">
        <v>0</v>
      </c>
      <c r="E7465">
        <v>0</v>
      </c>
      <c r="F7465">
        <v>2</v>
      </c>
      <c r="G7465">
        <v>49399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263000</v>
      </c>
      <c r="O7465">
        <v>312399</v>
      </c>
      <c r="P7465" t="s">
        <v>5</v>
      </c>
      <c r="Q7465" t="s">
        <v>12</v>
      </c>
      <c r="R7465" t="s">
        <v>169</v>
      </c>
      <c r="S7465" t="s">
        <v>170</v>
      </c>
      <c r="T7465">
        <v>201547.74193548388</v>
      </c>
      <c r="U7465">
        <v>416899</v>
      </c>
      <c r="V7465">
        <v>215351.25806451612</v>
      </c>
      <c r="W7465">
        <v>1.0684875751842995</v>
      </c>
      <c r="X7465" t="s">
        <v>248</v>
      </c>
    </row>
    <row r="7466" spans="1:24" x14ac:dyDescent="0.35">
      <c r="A7466">
        <v>3300011948</v>
      </c>
      <c r="B7466" t="s">
        <v>168</v>
      </c>
      <c r="C7466" t="s">
        <v>168</v>
      </c>
      <c r="D7466">
        <v>0</v>
      </c>
      <c r="E7466">
        <v>0</v>
      </c>
      <c r="F7466">
        <v>7</v>
      </c>
      <c r="G7466">
        <v>323048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433500</v>
      </c>
      <c r="O7466">
        <v>756548</v>
      </c>
      <c r="P7466" t="s">
        <v>5</v>
      </c>
      <c r="Q7466" t="s">
        <v>12</v>
      </c>
      <c r="R7466" t="s">
        <v>169</v>
      </c>
      <c r="S7466" t="s">
        <v>170</v>
      </c>
      <c r="T7466">
        <v>488095.48387096776</v>
      </c>
      <c r="U7466">
        <v>461997</v>
      </c>
      <c r="V7466">
        <v>-26098.483870967757</v>
      </c>
      <c r="W7466">
        <v>-5.347003759179858E-2</v>
      </c>
      <c r="X7466" t="s">
        <v>380</v>
      </c>
    </row>
    <row r="7467" spans="1:24" x14ac:dyDescent="0.35">
      <c r="A7467">
        <v>3301004544</v>
      </c>
      <c r="B7467" t="s">
        <v>168</v>
      </c>
      <c r="C7467" t="s">
        <v>168</v>
      </c>
      <c r="D7467">
        <v>0</v>
      </c>
      <c r="E7467">
        <v>0</v>
      </c>
      <c r="F7467">
        <v>1</v>
      </c>
      <c r="G7467">
        <v>5999</v>
      </c>
      <c r="H7467">
        <v>19</v>
      </c>
      <c r="I7467">
        <v>847000</v>
      </c>
      <c r="J7467">
        <v>0</v>
      </c>
      <c r="K7467">
        <v>0</v>
      </c>
      <c r="L7467">
        <v>0</v>
      </c>
      <c r="M7467">
        <v>0</v>
      </c>
      <c r="N7467">
        <v>95000</v>
      </c>
      <c r="O7467">
        <v>947999</v>
      </c>
      <c r="P7467" t="s">
        <v>5</v>
      </c>
      <c r="Q7467" t="s">
        <v>14</v>
      </c>
      <c r="R7467" t="s">
        <v>169</v>
      </c>
      <c r="S7467" t="s">
        <v>170</v>
      </c>
      <c r="T7467">
        <v>611612.25806451612</v>
      </c>
      <c r="U7467">
        <v>1692996</v>
      </c>
      <c r="V7467">
        <v>1081383.7419354839</v>
      </c>
      <c r="W7467">
        <v>1.768087097138288</v>
      </c>
      <c r="X7467" t="s">
        <v>382</v>
      </c>
    </row>
    <row r="7468" spans="1:24" x14ac:dyDescent="0.35">
      <c r="A7468">
        <v>3300001027</v>
      </c>
      <c r="B7468" t="s">
        <v>168</v>
      </c>
      <c r="C7468" t="s">
        <v>168</v>
      </c>
      <c r="D7468">
        <v>0</v>
      </c>
      <c r="E7468">
        <v>0</v>
      </c>
      <c r="F7468">
        <v>57</v>
      </c>
      <c r="G7468">
        <v>1380035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57000</v>
      </c>
      <c r="O7468">
        <v>1437035</v>
      </c>
      <c r="P7468" t="s">
        <v>5</v>
      </c>
      <c r="Q7468" t="s">
        <v>11</v>
      </c>
      <c r="R7468" t="s">
        <v>169</v>
      </c>
      <c r="S7468" t="s">
        <v>170</v>
      </c>
      <c r="T7468">
        <v>927119.3548387097</v>
      </c>
      <c r="U7468">
        <v>810568</v>
      </c>
      <c r="V7468">
        <v>-116551.3548387097</v>
      </c>
      <c r="W7468">
        <v>-0.12571343077934782</v>
      </c>
      <c r="X7468" t="s">
        <v>365</v>
      </c>
    </row>
    <row r="7469" spans="1:24" x14ac:dyDescent="0.35">
      <c r="A7469">
        <v>3300016402</v>
      </c>
      <c r="B7469" t="s">
        <v>168</v>
      </c>
      <c r="C7469" t="s">
        <v>168</v>
      </c>
      <c r="D7469">
        <v>0</v>
      </c>
      <c r="E7469">
        <v>0</v>
      </c>
      <c r="F7469">
        <v>87</v>
      </c>
      <c r="G7469">
        <v>4470266</v>
      </c>
      <c r="H7469">
        <v>48</v>
      </c>
      <c r="I7469">
        <v>1970000</v>
      </c>
      <c r="J7469">
        <v>0</v>
      </c>
      <c r="K7469">
        <v>0</v>
      </c>
      <c r="L7469">
        <v>52</v>
      </c>
      <c r="M7469">
        <v>11635348</v>
      </c>
      <c r="N7469">
        <v>1591500</v>
      </c>
      <c r="O7469">
        <v>19667114</v>
      </c>
      <c r="P7469" t="s">
        <v>5</v>
      </c>
      <c r="Q7469" t="s">
        <v>7</v>
      </c>
      <c r="R7469" t="s">
        <v>169</v>
      </c>
      <c r="S7469" t="s">
        <v>170</v>
      </c>
      <c r="T7469">
        <v>12688460.64516129</v>
      </c>
      <c r="U7469">
        <v>16017146</v>
      </c>
      <c r="V7469">
        <v>3328685.3548387103</v>
      </c>
      <c r="W7469">
        <v>0.26233957356427595</v>
      </c>
      <c r="X7469" t="s">
        <v>203</v>
      </c>
    </row>
    <row r="7470" spans="1:24" x14ac:dyDescent="0.35">
      <c r="A7470">
        <v>3300010848</v>
      </c>
      <c r="B7470" t="s">
        <v>168</v>
      </c>
      <c r="C7470" t="s">
        <v>168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347500</v>
      </c>
      <c r="O7470">
        <v>347500</v>
      </c>
      <c r="P7470" t="s">
        <v>5</v>
      </c>
      <c r="Q7470" t="s">
        <v>12</v>
      </c>
      <c r="R7470" t="s">
        <v>169</v>
      </c>
      <c r="S7470" t="s">
        <v>170</v>
      </c>
      <c r="T7470">
        <v>224193.54838709679</v>
      </c>
      <c r="U7470">
        <v>330000</v>
      </c>
      <c r="V7470">
        <v>105806.45161290321</v>
      </c>
      <c r="W7470">
        <v>0.47194244604316538</v>
      </c>
      <c r="X7470" t="s">
        <v>413</v>
      </c>
    </row>
    <row r="7471" spans="1:24" x14ac:dyDescent="0.35">
      <c r="A7471">
        <v>3301049801</v>
      </c>
      <c r="B7471" t="s">
        <v>168</v>
      </c>
      <c r="C7471" t="s">
        <v>168</v>
      </c>
      <c r="D7471">
        <v>0</v>
      </c>
      <c r="E7471">
        <v>0</v>
      </c>
      <c r="F7471">
        <v>4</v>
      </c>
      <c r="G7471">
        <v>43796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43796</v>
      </c>
      <c r="P7471" t="s">
        <v>5</v>
      </c>
      <c r="Q7471" t="s">
        <v>13</v>
      </c>
      <c r="R7471" t="s">
        <v>169</v>
      </c>
      <c r="S7471" t="s">
        <v>170</v>
      </c>
      <c r="T7471">
        <v>28255.483870967742</v>
      </c>
      <c r="U7471">
        <v>64398</v>
      </c>
      <c r="V7471">
        <v>36142.516129032258</v>
      </c>
      <c r="W7471">
        <v>1.2791327975157549</v>
      </c>
      <c r="X7471" t="s">
        <v>283</v>
      </c>
    </row>
    <row r="7472" spans="1:24" x14ac:dyDescent="0.35">
      <c r="A7472">
        <v>3301074619</v>
      </c>
      <c r="B7472" t="s">
        <v>168</v>
      </c>
      <c r="C7472" t="s">
        <v>168</v>
      </c>
      <c r="D7472">
        <v>0</v>
      </c>
      <c r="E7472">
        <v>0</v>
      </c>
      <c r="F7472">
        <v>8</v>
      </c>
      <c r="G7472">
        <v>121590</v>
      </c>
      <c r="H7472">
        <v>2</v>
      </c>
      <c r="I7472">
        <v>35000</v>
      </c>
      <c r="J7472">
        <v>0</v>
      </c>
      <c r="K7472">
        <v>0</v>
      </c>
      <c r="L7472">
        <v>2</v>
      </c>
      <c r="M7472">
        <v>74800</v>
      </c>
      <c r="N7472">
        <v>30000</v>
      </c>
      <c r="O7472">
        <v>261390</v>
      </c>
      <c r="P7472" t="s">
        <v>5</v>
      </c>
      <c r="Q7472" t="s">
        <v>11</v>
      </c>
      <c r="R7472" t="s">
        <v>169</v>
      </c>
      <c r="S7472" t="s">
        <v>170</v>
      </c>
      <c r="T7472">
        <v>168638.70967741936</v>
      </c>
      <c r="U7472">
        <v>0</v>
      </c>
      <c r="V7472">
        <v>-168638.70967741936</v>
      </c>
      <c r="W7472">
        <v>0</v>
      </c>
      <c r="X7472" t="s">
        <v>172</v>
      </c>
    </row>
    <row r="7473" spans="1:24" x14ac:dyDescent="0.35">
      <c r="A7473">
        <v>3301002127</v>
      </c>
      <c r="B7473" t="s">
        <v>168</v>
      </c>
      <c r="C7473" t="s">
        <v>168</v>
      </c>
      <c r="D7473">
        <v>0</v>
      </c>
      <c r="E7473">
        <v>0</v>
      </c>
      <c r="F7473">
        <v>390</v>
      </c>
      <c r="G7473">
        <v>16750927</v>
      </c>
      <c r="H7473">
        <v>225</v>
      </c>
      <c r="I7473">
        <v>10726000</v>
      </c>
      <c r="J7473">
        <v>0</v>
      </c>
      <c r="K7473">
        <v>0</v>
      </c>
      <c r="L7473">
        <v>93</v>
      </c>
      <c r="M7473">
        <v>5183200</v>
      </c>
      <c r="N7473">
        <v>75000</v>
      </c>
      <c r="O7473">
        <v>32735127</v>
      </c>
      <c r="P7473" t="s">
        <v>5</v>
      </c>
      <c r="Q7473" t="s">
        <v>14</v>
      </c>
      <c r="R7473" t="s">
        <v>169</v>
      </c>
      <c r="S7473" t="s">
        <v>170</v>
      </c>
      <c r="T7473">
        <v>21119436.774193548</v>
      </c>
      <c r="U7473">
        <v>19252282</v>
      </c>
      <c r="V7473">
        <v>-1867154.7741935477</v>
      </c>
      <c r="W7473">
        <v>-8.8409307225232325E-2</v>
      </c>
      <c r="X7473" t="s">
        <v>327</v>
      </c>
    </row>
    <row r="7474" spans="1:24" x14ac:dyDescent="0.35">
      <c r="A7474">
        <v>3301009946</v>
      </c>
      <c r="B7474" t="s">
        <v>168</v>
      </c>
      <c r="C7474" t="s">
        <v>168</v>
      </c>
      <c r="D7474">
        <v>0</v>
      </c>
      <c r="E7474">
        <v>0</v>
      </c>
      <c r="F7474">
        <v>95</v>
      </c>
      <c r="G7474">
        <v>3300776</v>
      </c>
      <c r="H7474">
        <v>42</v>
      </c>
      <c r="I7474">
        <v>1710000</v>
      </c>
      <c r="J7474">
        <v>0</v>
      </c>
      <c r="K7474">
        <v>0</v>
      </c>
      <c r="L7474">
        <v>2</v>
      </c>
      <c r="M7474">
        <v>304800</v>
      </c>
      <c r="N7474">
        <v>1067700</v>
      </c>
      <c r="O7474">
        <v>6383276</v>
      </c>
      <c r="P7474" t="s">
        <v>5</v>
      </c>
      <c r="Q7474" t="s">
        <v>7</v>
      </c>
      <c r="R7474" t="s">
        <v>169</v>
      </c>
      <c r="S7474" t="s">
        <v>170</v>
      </c>
      <c r="T7474">
        <v>4118242.5806451612</v>
      </c>
      <c r="U7474">
        <v>27909187</v>
      </c>
      <c r="V7474">
        <v>23790944.419354837</v>
      </c>
      <c r="W7474">
        <v>5.7769652839701751</v>
      </c>
      <c r="X7474" t="s">
        <v>221</v>
      </c>
    </row>
    <row r="7475" spans="1:24" x14ac:dyDescent="0.35">
      <c r="A7475">
        <v>3300016418</v>
      </c>
      <c r="B7475" t="s">
        <v>168</v>
      </c>
      <c r="C7475" t="s">
        <v>168</v>
      </c>
      <c r="D7475">
        <v>0</v>
      </c>
      <c r="E7475">
        <v>0</v>
      </c>
      <c r="F7475">
        <v>93</v>
      </c>
      <c r="G7475">
        <v>4261515</v>
      </c>
      <c r="H7475">
        <v>40</v>
      </c>
      <c r="I7475">
        <v>1460000</v>
      </c>
      <c r="J7475">
        <v>0</v>
      </c>
      <c r="K7475">
        <v>0</v>
      </c>
      <c r="L7475">
        <v>1</v>
      </c>
      <c r="M7475">
        <v>3599</v>
      </c>
      <c r="N7475">
        <v>1459500</v>
      </c>
      <c r="O7475">
        <v>7184614</v>
      </c>
      <c r="P7475" t="s">
        <v>5</v>
      </c>
      <c r="Q7475" t="s">
        <v>7</v>
      </c>
      <c r="R7475" t="s">
        <v>169</v>
      </c>
      <c r="S7475" t="s">
        <v>170</v>
      </c>
      <c r="T7475">
        <v>4635234.8387096776</v>
      </c>
      <c r="U7475">
        <v>4684344</v>
      </c>
      <c r="V7475">
        <v>49109.16129032243</v>
      </c>
      <c r="W7475">
        <v>1.0594751506483036E-2</v>
      </c>
      <c r="X7475" t="s">
        <v>221</v>
      </c>
    </row>
    <row r="7476" spans="1:24" x14ac:dyDescent="0.35">
      <c r="A7476">
        <v>3301059193</v>
      </c>
      <c r="B7476" t="s">
        <v>168</v>
      </c>
      <c r="C7476" t="s">
        <v>168</v>
      </c>
      <c r="D7476">
        <v>0</v>
      </c>
      <c r="E7476">
        <v>0</v>
      </c>
      <c r="F7476">
        <v>30</v>
      </c>
      <c r="G7476">
        <v>910467</v>
      </c>
      <c r="H7476">
        <v>16</v>
      </c>
      <c r="I7476">
        <v>580000</v>
      </c>
      <c r="J7476">
        <v>0</v>
      </c>
      <c r="K7476">
        <v>0</v>
      </c>
      <c r="L7476">
        <v>17</v>
      </c>
      <c r="M7476">
        <v>720800</v>
      </c>
      <c r="N7476">
        <v>150000</v>
      </c>
      <c r="O7476">
        <v>2361267</v>
      </c>
      <c r="P7476" t="s">
        <v>5</v>
      </c>
      <c r="Q7476" t="s">
        <v>15</v>
      </c>
      <c r="R7476" t="s">
        <v>169</v>
      </c>
      <c r="S7476" t="s">
        <v>170</v>
      </c>
      <c r="T7476">
        <v>1523398.064516129</v>
      </c>
      <c r="U7476">
        <v>1491778</v>
      </c>
      <c r="V7476">
        <v>-31620.064516128972</v>
      </c>
      <c r="W7476">
        <v>-2.0756271950609473E-2</v>
      </c>
      <c r="X7476" t="s">
        <v>177</v>
      </c>
    </row>
    <row r="7477" spans="1:24" x14ac:dyDescent="0.35">
      <c r="A7477">
        <v>3300025969</v>
      </c>
      <c r="B7477" t="s">
        <v>168</v>
      </c>
      <c r="C7477" t="s">
        <v>168</v>
      </c>
      <c r="D7477">
        <v>0</v>
      </c>
      <c r="E7477">
        <v>0</v>
      </c>
      <c r="F7477">
        <v>140</v>
      </c>
      <c r="G7477">
        <v>6159470</v>
      </c>
      <c r="H7477">
        <v>79</v>
      </c>
      <c r="I7477">
        <v>2593000</v>
      </c>
      <c r="J7477">
        <v>0</v>
      </c>
      <c r="K7477">
        <v>0</v>
      </c>
      <c r="L7477">
        <v>7</v>
      </c>
      <c r="M7477">
        <v>390000</v>
      </c>
      <c r="N7477">
        <v>150000</v>
      </c>
      <c r="O7477">
        <v>9292470</v>
      </c>
      <c r="P7477" t="s">
        <v>5</v>
      </c>
      <c r="Q7477" t="s">
        <v>14</v>
      </c>
      <c r="R7477" t="s">
        <v>169</v>
      </c>
      <c r="S7477" t="s">
        <v>170</v>
      </c>
      <c r="T7477">
        <v>5995141.935483871</v>
      </c>
      <c r="U7477">
        <v>3714263</v>
      </c>
      <c r="V7477">
        <v>-2280878.935483871</v>
      </c>
      <c r="W7477">
        <v>-0.38045453469314405</v>
      </c>
      <c r="X7477" t="s">
        <v>366</v>
      </c>
    </row>
    <row r="7478" spans="1:24" x14ac:dyDescent="0.35">
      <c r="A7478">
        <v>6001139392</v>
      </c>
      <c r="B7478" t="s">
        <v>168</v>
      </c>
      <c r="C7478" t="s">
        <v>168</v>
      </c>
      <c r="D7478">
        <v>0</v>
      </c>
      <c r="E7478">
        <v>0</v>
      </c>
      <c r="F7478">
        <v>30</v>
      </c>
      <c r="G7478">
        <v>979867</v>
      </c>
      <c r="H7478">
        <v>162</v>
      </c>
      <c r="I7478">
        <v>5685000</v>
      </c>
      <c r="J7478">
        <v>0</v>
      </c>
      <c r="K7478">
        <v>0</v>
      </c>
      <c r="L7478">
        <v>28</v>
      </c>
      <c r="M7478">
        <v>2167200</v>
      </c>
      <c r="N7478">
        <v>150000</v>
      </c>
      <c r="O7478">
        <v>8982067</v>
      </c>
      <c r="P7478" t="s">
        <v>5</v>
      </c>
      <c r="Q7478" t="s">
        <v>15</v>
      </c>
      <c r="R7478" t="s">
        <v>169</v>
      </c>
      <c r="S7478" t="s">
        <v>170</v>
      </c>
      <c r="T7478">
        <v>5794881.935483871</v>
      </c>
      <c r="U7478">
        <v>5310649</v>
      </c>
      <c r="V7478">
        <v>-484232.93548387103</v>
      </c>
      <c r="W7478">
        <v>-8.3562174497251007E-2</v>
      </c>
      <c r="X7478" t="s">
        <v>177</v>
      </c>
    </row>
    <row r="7479" spans="1:24" x14ac:dyDescent="0.35">
      <c r="A7479">
        <v>3301051599</v>
      </c>
      <c r="B7479" t="s">
        <v>168</v>
      </c>
      <c r="C7479" t="s">
        <v>168</v>
      </c>
      <c r="D7479">
        <v>0</v>
      </c>
      <c r="E7479">
        <v>0</v>
      </c>
      <c r="F7479">
        <v>56</v>
      </c>
      <c r="G7479">
        <v>1992898</v>
      </c>
      <c r="H7479">
        <v>79</v>
      </c>
      <c r="I7479">
        <v>2980000</v>
      </c>
      <c r="J7479">
        <v>0</v>
      </c>
      <c r="K7479">
        <v>0</v>
      </c>
      <c r="L7479">
        <v>46</v>
      </c>
      <c r="M7479">
        <v>2420400</v>
      </c>
      <c r="N7479">
        <v>30000</v>
      </c>
      <c r="O7479">
        <v>7423298</v>
      </c>
      <c r="P7479" t="s">
        <v>5</v>
      </c>
      <c r="Q7479" t="s">
        <v>15</v>
      </c>
      <c r="R7479" t="s">
        <v>169</v>
      </c>
      <c r="S7479" t="s">
        <v>170</v>
      </c>
      <c r="T7479">
        <v>4789224.5161290318</v>
      </c>
      <c r="U7479">
        <v>4170257</v>
      </c>
      <c r="V7479">
        <v>-618967.51612903178</v>
      </c>
      <c r="W7479">
        <v>-0.12924169957881249</v>
      </c>
      <c r="X7479" t="s">
        <v>287</v>
      </c>
    </row>
    <row r="7480" spans="1:24" x14ac:dyDescent="0.35">
      <c r="A7480">
        <v>3301061675</v>
      </c>
      <c r="B7480" t="s">
        <v>168</v>
      </c>
      <c r="C7480" t="s">
        <v>168</v>
      </c>
      <c r="D7480">
        <v>0</v>
      </c>
      <c r="E7480">
        <v>0</v>
      </c>
      <c r="F7480">
        <v>219</v>
      </c>
      <c r="G7480">
        <v>6891068</v>
      </c>
      <c r="H7480">
        <v>92</v>
      </c>
      <c r="I7480">
        <v>2940000</v>
      </c>
      <c r="J7480">
        <v>0</v>
      </c>
      <c r="K7480">
        <v>0</v>
      </c>
      <c r="L7480">
        <v>61</v>
      </c>
      <c r="M7480">
        <v>2379600</v>
      </c>
      <c r="N7480">
        <v>180000</v>
      </c>
      <c r="O7480">
        <v>12390668</v>
      </c>
      <c r="P7480" t="s">
        <v>5</v>
      </c>
      <c r="Q7480" t="s">
        <v>15</v>
      </c>
      <c r="R7480" t="s">
        <v>169</v>
      </c>
      <c r="S7480" t="s">
        <v>170</v>
      </c>
      <c r="T7480">
        <v>7993979.3548387093</v>
      </c>
      <c r="U7480">
        <v>6116860</v>
      </c>
      <c r="V7480">
        <v>-1877119.3548387093</v>
      </c>
      <c r="W7480">
        <v>-0.23481663781161755</v>
      </c>
      <c r="X7480" t="s">
        <v>251</v>
      </c>
    </row>
    <row r="7481" spans="1:24" x14ac:dyDescent="0.35">
      <c r="A7481">
        <v>3300017286</v>
      </c>
      <c r="B7481" t="s">
        <v>168</v>
      </c>
      <c r="C7481" t="s">
        <v>168</v>
      </c>
      <c r="D7481">
        <v>0</v>
      </c>
      <c r="E7481">
        <v>0</v>
      </c>
      <c r="F7481">
        <v>20</v>
      </c>
      <c r="G7481">
        <v>793680</v>
      </c>
      <c r="H7481">
        <v>31</v>
      </c>
      <c r="I7481">
        <v>1055000</v>
      </c>
      <c r="J7481">
        <v>0</v>
      </c>
      <c r="K7481">
        <v>0</v>
      </c>
      <c r="L7481">
        <v>2</v>
      </c>
      <c r="M7481">
        <v>198600</v>
      </c>
      <c r="N7481">
        <v>573500</v>
      </c>
      <c r="O7481">
        <v>2620780</v>
      </c>
      <c r="P7481" t="s">
        <v>5</v>
      </c>
      <c r="Q7481" t="s">
        <v>7</v>
      </c>
      <c r="R7481" t="s">
        <v>169</v>
      </c>
      <c r="S7481" t="s">
        <v>170</v>
      </c>
      <c r="T7481">
        <v>1690825.8064516131</v>
      </c>
      <c r="U7481">
        <v>2329079</v>
      </c>
      <c r="V7481">
        <v>638253.19354838692</v>
      </c>
      <c r="W7481">
        <v>0.37748015857874351</v>
      </c>
      <c r="X7481" t="s">
        <v>351</v>
      </c>
    </row>
    <row r="7482" spans="1:24" x14ac:dyDescent="0.35">
      <c r="A7482">
        <v>6001124476</v>
      </c>
      <c r="B7482" t="s">
        <v>168</v>
      </c>
      <c r="C7482" t="s">
        <v>168</v>
      </c>
      <c r="D7482">
        <v>0</v>
      </c>
      <c r="E7482">
        <v>0</v>
      </c>
      <c r="F7482">
        <v>31</v>
      </c>
      <c r="G7482">
        <v>1344200</v>
      </c>
      <c r="H7482">
        <v>13</v>
      </c>
      <c r="I7482">
        <v>550000</v>
      </c>
      <c r="J7482">
        <v>0</v>
      </c>
      <c r="K7482">
        <v>0</v>
      </c>
      <c r="L7482">
        <v>1</v>
      </c>
      <c r="M7482">
        <v>22400</v>
      </c>
      <c r="N7482">
        <v>3096700</v>
      </c>
      <c r="O7482">
        <v>5013300</v>
      </c>
      <c r="P7482" t="s">
        <v>5</v>
      </c>
      <c r="Q7482" t="s">
        <v>16</v>
      </c>
      <c r="R7482" t="s">
        <v>169</v>
      </c>
      <c r="S7482" t="s">
        <v>170</v>
      </c>
      <c r="T7482">
        <v>3234387.0967741935</v>
      </c>
      <c r="U7482">
        <v>2444073</v>
      </c>
      <c r="V7482">
        <v>-790314.09677419346</v>
      </c>
      <c r="W7482">
        <v>-0.24434740590030513</v>
      </c>
      <c r="X7482" t="s">
        <v>303</v>
      </c>
    </row>
    <row r="7483" spans="1:24" x14ac:dyDescent="0.35">
      <c r="A7483">
        <v>3301010892</v>
      </c>
      <c r="B7483" t="s">
        <v>168</v>
      </c>
      <c r="C7483" t="s">
        <v>168</v>
      </c>
      <c r="D7483">
        <v>0</v>
      </c>
      <c r="E7483">
        <v>0</v>
      </c>
      <c r="F7483">
        <v>13</v>
      </c>
      <c r="G7483">
        <v>337983</v>
      </c>
      <c r="H7483">
        <v>30</v>
      </c>
      <c r="I7483">
        <v>1015000</v>
      </c>
      <c r="J7483">
        <v>0</v>
      </c>
      <c r="K7483">
        <v>0</v>
      </c>
      <c r="L7483">
        <v>14</v>
      </c>
      <c r="M7483">
        <v>703600</v>
      </c>
      <c r="N7483">
        <v>150000</v>
      </c>
      <c r="O7483">
        <v>2206583</v>
      </c>
      <c r="P7483" t="s">
        <v>5</v>
      </c>
      <c r="Q7483" t="s">
        <v>15</v>
      </c>
      <c r="R7483" t="s">
        <v>169</v>
      </c>
      <c r="S7483" t="s">
        <v>170</v>
      </c>
      <c r="T7483">
        <v>1423601.935483871</v>
      </c>
      <c r="U7483">
        <v>1368381</v>
      </c>
      <c r="V7483">
        <v>-55220.935483871028</v>
      </c>
      <c r="W7483">
        <v>-3.8789590058475043E-2</v>
      </c>
      <c r="X7483" t="s">
        <v>329</v>
      </c>
    </row>
    <row r="7484" spans="1:24" x14ac:dyDescent="0.35">
      <c r="A7484">
        <v>3301072204</v>
      </c>
      <c r="B7484" t="s">
        <v>168</v>
      </c>
      <c r="C7484" t="s">
        <v>168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83000</v>
      </c>
      <c r="O7484">
        <v>83000</v>
      </c>
      <c r="P7484" t="s">
        <v>5</v>
      </c>
      <c r="Q7484" t="s">
        <v>10</v>
      </c>
      <c r="R7484" t="s">
        <v>169</v>
      </c>
      <c r="S7484" t="s">
        <v>170</v>
      </c>
      <c r="T7484">
        <v>53548.387096774197</v>
      </c>
      <c r="U7484">
        <v>30000</v>
      </c>
      <c r="V7484">
        <v>-23548.387096774197</v>
      </c>
      <c r="W7484">
        <v>-0.43975903614457834</v>
      </c>
      <c r="X7484" t="s">
        <v>362</v>
      </c>
    </row>
    <row r="7485" spans="1:24" x14ac:dyDescent="0.35">
      <c r="A7485">
        <v>3300025613</v>
      </c>
      <c r="B7485" t="s">
        <v>168</v>
      </c>
      <c r="C7485" t="s">
        <v>168</v>
      </c>
      <c r="D7485">
        <v>0</v>
      </c>
      <c r="E7485">
        <v>0</v>
      </c>
      <c r="F7485">
        <v>22</v>
      </c>
      <c r="G7485">
        <v>1113964</v>
      </c>
      <c r="H7485">
        <v>9</v>
      </c>
      <c r="I7485">
        <v>385000</v>
      </c>
      <c r="J7485">
        <v>0</v>
      </c>
      <c r="K7485">
        <v>0</v>
      </c>
      <c r="L7485">
        <v>0</v>
      </c>
      <c r="M7485">
        <v>0</v>
      </c>
      <c r="N7485">
        <v>342000</v>
      </c>
      <c r="O7485">
        <v>1840964</v>
      </c>
      <c r="P7485" t="s">
        <v>5</v>
      </c>
      <c r="Q7485" t="s">
        <v>8</v>
      </c>
      <c r="R7485" t="s">
        <v>169</v>
      </c>
      <c r="S7485" t="s">
        <v>170</v>
      </c>
      <c r="T7485">
        <v>1187718.7096774194</v>
      </c>
      <c r="U7485">
        <v>2046669</v>
      </c>
      <c r="V7485">
        <v>858950.29032258061</v>
      </c>
      <c r="W7485">
        <v>0.72319336499790321</v>
      </c>
      <c r="X7485" t="s">
        <v>391</v>
      </c>
    </row>
    <row r="7486" spans="1:24" x14ac:dyDescent="0.35">
      <c r="A7486">
        <v>3300020432</v>
      </c>
      <c r="B7486" t="s">
        <v>168</v>
      </c>
      <c r="C7486" t="s">
        <v>168</v>
      </c>
      <c r="D7486">
        <v>0</v>
      </c>
      <c r="E7486">
        <v>0</v>
      </c>
      <c r="F7486">
        <v>30</v>
      </c>
      <c r="G7486">
        <v>1270483</v>
      </c>
      <c r="H7486">
        <v>42</v>
      </c>
      <c r="I7486">
        <v>1370000</v>
      </c>
      <c r="J7486">
        <v>0</v>
      </c>
      <c r="K7486">
        <v>0</v>
      </c>
      <c r="L7486">
        <v>118</v>
      </c>
      <c r="M7486">
        <v>5128528</v>
      </c>
      <c r="N7486">
        <v>330000</v>
      </c>
      <c r="O7486">
        <v>8099011</v>
      </c>
      <c r="P7486" t="s">
        <v>5</v>
      </c>
      <c r="Q7486" t="s">
        <v>12</v>
      </c>
      <c r="R7486" t="s">
        <v>169</v>
      </c>
      <c r="S7486" t="s">
        <v>170</v>
      </c>
      <c r="T7486">
        <v>5225168.3870967738</v>
      </c>
      <c r="U7486">
        <v>3086235</v>
      </c>
      <c r="V7486">
        <v>-2138933.3870967738</v>
      </c>
      <c r="W7486">
        <v>-0.40935204928107882</v>
      </c>
      <c r="X7486" t="s">
        <v>229</v>
      </c>
    </row>
    <row r="7487" spans="1:24" x14ac:dyDescent="0.35">
      <c r="A7487">
        <v>3300015295</v>
      </c>
      <c r="B7487" t="s">
        <v>168</v>
      </c>
      <c r="C7487" t="s">
        <v>168</v>
      </c>
      <c r="D7487">
        <v>0</v>
      </c>
      <c r="E7487">
        <v>0</v>
      </c>
      <c r="F7487">
        <v>1</v>
      </c>
      <c r="G7487">
        <v>13498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1188000</v>
      </c>
      <c r="O7487">
        <v>1201498</v>
      </c>
      <c r="P7487" t="s">
        <v>5</v>
      </c>
      <c r="Q7487" t="s">
        <v>8</v>
      </c>
      <c r="R7487" t="s">
        <v>169</v>
      </c>
      <c r="S7487" t="s">
        <v>170</v>
      </c>
      <c r="T7487">
        <v>775160</v>
      </c>
      <c r="U7487">
        <v>1461598</v>
      </c>
      <c r="V7487">
        <v>686438</v>
      </c>
      <c r="W7487">
        <v>0.88554362970225498</v>
      </c>
      <c r="X7487" t="s">
        <v>240</v>
      </c>
    </row>
    <row r="7488" spans="1:24" x14ac:dyDescent="0.35">
      <c r="A7488">
        <v>6001116106</v>
      </c>
      <c r="B7488" t="s">
        <v>168</v>
      </c>
      <c r="C7488" t="s">
        <v>168</v>
      </c>
      <c r="D7488">
        <v>0</v>
      </c>
      <c r="E7488">
        <v>0</v>
      </c>
      <c r="F7488">
        <v>0</v>
      </c>
      <c r="G7488">
        <v>0</v>
      </c>
      <c r="H7488">
        <v>3</v>
      </c>
      <c r="I7488">
        <v>30000</v>
      </c>
      <c r="J7488">
        <v>0</v>
      </c>
      <c r="K7488">
        <v>0</v>
      </c>
      <c r="L7488">
        <v>9</v>
      </c>
      <c r="M7488">
        <v>321600</v>
      </c>
      <c r="N7488">
        <v>312000</v>
      </c>
      <c r="O7488">
        <v>663600</v>
      </c>
      <c r="P7488" t="s">
        <v>5</v>
      </c>
      <c r="Q7488" t="s">
        <v>17</v>
      </c>
      <c r="R7488" t="s">
        <v>169</v>
      </c>
      <c r="S7488" t="s">
        <v>170</v>
      </c>
      <c r="T7488">
        <v>428129.03225806454</v>
      </c>
      <c r="U7488">
        <v>532100</v>
      </c>
      <c r="V7488">
        <v>103970.96774193546</v>
      </c>
      <c r="W7488">
        <v>0.2428496081977094</v>
      </c>
      <c r="X7488" t="s">
        <v>293</v>
      </c>
    </row>
    <row r="7489" spans="1:24" x14ac:dyDescent="0.35">
      <c r="A7489">
        <v>3300000149</v>
      </c>
      <c r="B7489" t="s">
        <v>168</v>
      </c>
      <c r="C7489" t="s">
        <v>168</v>
      </c>
      <c r="D7489">
        <v>0</v>
      </c>
      <c r="E7489">
        <v>0</v>
      </c>
      <c r="F7489">
        <v>223</v>
      </c>
      <c r="G7489">
        <v>10865999</v>
      </c>
      <c r="H7489">
        <v>153</v>
      </c>
      <c r="I7489">
        <v>7015000</v>
      </c>
      <c r="J7489">
        <v>0</v>
      </c>
      <c r="K7489">
        <v>0</v>
      </c>
      <c r="L7489">
        <v>155</v>
      </c>
      <c r="M7489">
        <v>16330000</v>
      </c>
      <c r="N7489">
        <v>600000</v>
      </c>
      <c r="O7489">
        <v>34810999</v>
      </c>
      <c r="P7489" t="s">
        <v>5</v>
      </c>
      <c r="Q7489" t="s">
        <v>15</v>
      </c>
      <c r="R7489" t="s">
        <v>169</v>
      </c>
      <c r="S7489" t="s">
        <v>170</v>
      </c>
      <c r="T7489">
        <v>22458709.032258064</v>
      </c>
      <c r="U7489">
        <v>18524765</v>
      </c>
      <c r="V7489">
        <v>-3933944.0322580636</v>
      </c>
      <c r="W7489">
        <v>-0.17516340884098147</v>
      </c>
      <c r="X7489" t="s">
        <v>179</v>
      </c>
    </row>
    <row r="7490" spans="1:24" x14ac:dyDescent="0.35">
      <c r="A7490">
        <v>3300014065</v>
      </c>
      <c r="B7490" t="s">
        <v>168</v>
      </c>
      <c r="C7490" t="s">
        <v>168</v>
      </c>
      <c r="D7490">
        <v>0</v>
      </c>
      <c r="E7490">
        <v>0</v>
      </c>
      <c r="F7490">
        <v>398</v>
      </c>
      <c r="G7490">
        <v>15668537</v>
      </c>
      <c r="H7490">
        <v>178</v>
      </c>
      <c r="I7490">
        <v>5122000</v>
      </c>
      <c r="J7490">
        <v>0</v>
      </c>
      <c r="K7490">
        <v>0</v>
      </c>
      <c r="L7490">
        <v>59</v>
      </c>
      <c r="M7490">
        <v>4897694</v>
      </c>
      <c r="N7490">
        <v>576700</v>
      </c>
      <c r="O7490">
        <v>26264931</v>
      </c>
      <c r="P7490" t="s">
        <v>5</v>
      </c>
      <c r="Q7490" t="s">
        <v>8</v>
      </c>
      <c r="R7490" t="s">
        <v>169</v>
      </c>
      <c r="S7490" t="s">
        <v>170</v>
      </c>
      <c r="T7490">
        <v>16945116.774193548</v>
      </c>
      <c r="U7490">
        <v>19735451</v>
      </c>
      <c r="V7490">
        <v>2790334.2258064523</v>
      </c>
      <c r="W7490">
        <v>0.16466892869431105</v>
      </c>
      <c r="X7490" t="s">
        <v>275</v>
      </c>
    </row>
    <row r="7491" spans="1:24" x14ac:dyDescent="0.35">
      <c r="A7491">
        <v>3301068818</v>
      </c>
      <c r="B7491" t="s">
        <v>168</v>
      </c>
      <c r="C7491" t="s">
        <v>168</v>
      </c>
      <c r="D7491">
        <v>0</v>
      </c>
      <c r="E7491">
        <v>0</v>
      </c>
      <c r="F7491">
        <v>14</v>
      </c>
      <c r="G7491">
        <v>530688</v>
      </c>
      <c r="H7491">
        <v>0</v>
      </c>
      <c r="I7491">
        <v>0</v>
      </c>
      <c r="J7491">
        <v>0</v>
      </c>
      <c r="K7491">
        <v>0</v>
      </c>
      <c r="L7491">
        <v>1</v>
      </c>
      <c r="M7491">
        <v>102400</v>
      </c>
      <c r="N7491">
        <v>1056700</v>
      </c>
      <c r="O7491">
        <v>1689788</v>
      </c>
      <c r="P7491" t="s">
        <v>5</v>
      </c>
      <c r="Q7491" t="s">
        <v>7</v>
      </c>
      <c r="R7491" t="s">
        <v>169</v>
      </c>
      <c r="S7491" t="s">
        <v>170</v>
      </c>
      <c r="T7491">
        <v>1090185.8064516129</v>
      </c>
      <c r="U7491">
        <v>1569282</v>
      </c>
      <c r="V7491">
        <v>479096.19354838715</v>
      </c>
      <c r="W7491">
        <v>0.43946287936711603</v>
      </c>
      <c r="X7491" t="s">
        <v>218</v>
      </c>
    </row>
    <row r="7492" spans="1:24" x14ac:dyDescent="0.35">
      <c r="A7492">
        <v>3301072859</v>
      </c>
      <c r="B7492" t="s">
        <v>168</v>
      </c>
      <c r="C7492" t="s">
        <v>168</v>
      </c>
      <c r="D7492">
        <v>0</v>
      </c>
      <c r="E7492">
        <v>0</v>
      </c>
      <c r="F7492">
        <v>1</v>
      </c>
      <c r="G7492">
        <v>25700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280000</v>
      </c>
      <c r="O7492">
        <v>305700</v>
      </c>
      <c r="P7492" t="s">
        <v>5</v>
      </c>
      <c r="Q7492" t="s">
        <v>12</v>
      </c>
      <c r="R7492" t="s">
        <v>169</v>
      </c>
      <c r="S7492" t="s">
        <v>170</v>
      </c>
      <c r="T7492">
        <v>197225.80645161291</v>
      </c>
      <c r="U7492">
        <v>432000</v>
      </c>
      <c r="V7492">
        <v>234774.19354838709</v>
      </c>
      <c r="W7492">
        <v>1.1903827281648676</v>
      </c>
      <c r="X7492" t="s">
        <v>411</v>
      </c>
    </row>
    <row r="7493" spans="1:24" x14ac:dyDescent="0.35">
      <c r="A7493">
        <v>3300020783</v>
      </c>
      <c r="B7493" t="s">
        <v>168</v>
      </c>
      <c r="C7493" t="s">
        <v>168</v>
      </c>
      <c r="D7493">
        <v>0</v>
      </c>
      <c r="E7493">
        <v>0</v>
      </c>
      <c r="F7493">
        <v>178</v>
      </c>
      <c r="G7493">
        <v>9369356</v>
      </c>
      <c r="H7493">
        <v>46</v>
      </c>
      <c r="I7493">
        <v>1450000</v>
      </c>
      <c r="J7493">
        <v>0</v>
      </c>
      <c r="K7493">
        <v>0</v>
      </c>
      <c r="L7493">
        <v>59</v>
      </c>
      <c r="M7493">
        <v>11811600</v>
      </c>
      <c r="N7493">
        <v>908500</v>
      </c>
      <c r="O7493">
        <v>23539456</v>
      </c>
      <c r="P7493" t="s">
        <v>5</v>
      </c>
      <c r="Q7493" t="s">
        <v>6</v>
      </c>
      <c r="R7493" t="s">
        <v>169</v>
      </c>
      <c r="S7493" t="s">
        <v>170</v>
      </c>
      <c r="T7493">
        <v>15186745.806451611</v>
      </c>
      <c r="U7493">
        <v>27016717</v>
      </c>
      <c r="V7493">
        <v>11829971.193548389</v>
      </c>
      <c r="W7493">
        <v>0.7789668270158836</v>
      </c>
      <c r="X7493" t="s">
        <v>342</v>
      </c>
    </row>
    <row r="7494" spans="1:24" x14ac:dyDescent="0.35">
      <c r="A7494">
        <v>6001126701</v>
      </c>
      <c r="B7494" t="s">
        <v>168</v>
      </c>
      <c r="C7494" t="s">
        <v>168</v>
      </c>
      <c r="D7494">
        <v>0</v>
      </c>
      <c r="E7494">
        <v>0</v>
      </c>
      <c r="F7494">
        <v>0</v>
      </c>
      <c r="G7494">
        <v>0</v>
      </c>
      <c r="H7494">
        <v>24</v>
      </c>
      <c r="I7494">
        <v>330000</v>
      </c>
      <c r="J7494">
        <v>0</v>
      </c>
      <c r="K7494">
        <v>0</v>
      </c>
      <c r="L7494">
        <v>0</v>
      </c>
      <c r="M7494">
        <v>0</v>
      </c>
      <c r="N7494">
        <v>150000</v>
      </c>
      <c r="O7494">
        <v>480000</v>
      </c>
      <c r="P7494" t="s">
        <v>5</v>
      </c>
      <c r="Q7494" t="s">
        <v>13</v>
      </c>
      <c r="R7494" t="s">
        <v>169</v>
      </c>
      <c r="S7494" t="s">
        <v>170</v>
      </c>
      <c r="T7494">
        <v>309677.41935483873</v>
      </c>
      <c r="U7494">
        <v>240000</v>
      </c>
      <c r="V7494">
        <v>-69677.419354838727</v>
      </c>
      <c r="W7494">
        <v>-0.22500000000000009</v>
      </c>
      <c r="X7494" t="s">
        <v>242</v>
      </c>
    </row>
    <row r="7495" spans="1:24" x14ac:dyDescent="0.35">
      <c r="A7495">
        <v>3300012949</v>
      </c>
      <c r="B7495" t="s">
        <v>168</v>
      </c>
      <c r="C7495" t="s">
        <v>168</v>
      </c>
      <c r="D7495">
        <v>0</v>
      </c>
      <c r="E7495">
        <v>0</v>
      </c>
      <c r="F7495">
        <v>4</v>
      </c>
      <c r="G7495">
        <v>145550</v>
      </c>
      <c r="H7495">
        <v>0</v>
      </c>
      <c r="I7495">
        <v>0</v>
      </c>
      <c r="J7495">
        <v>0</v>
      </c>
      <c r="K7495">
        <v>0</v>
      </c>
      <c r="L7495">
        <v>1</v>
      </c>
      <c r="M7495">
        <v>52400</v>
      </c>
      <c r="N7495">
        <v>362000</v>
      </c>
      <c r="O7495">
        <v>559950</v>
      </c>
      <c r="P7495" t="s">
        <v>5</v>
      </c>
      <c r="Q7495" t="s">
        <v>12</v>
      </c>
      <c r="R7495" t="s">
        <v>169</v>
      </c>
      <c r="S7495" t="s">
        <v>170</v>
      </c>
      <c r="T7495">
        <v>361258.06451612903</v>
      </c>
      <c r="U7495">
        <v>666497</v>
      </c>
      <c r="V7495">
        <v>305238.93548387097</v>
      </c>
      <c r="W7495">
        <v>0.84493320832217167</v>
      </c>
      <c r="X7495" t="s">
        <v>406</v>
      </c>
    </row>
    <row r="7496" spans="1:24" x14ac:dyDescent="0.35">
      <c r="A7496">
        <v>3300016302</v>
      </c>
      <c r="B7496" t="s">
        <v>168</v>
      </c>
      <c r="C7496" t="s">
        <v>168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1124000</v>
      </c>
      <c r="O7496">
        <v>1124000</v>
      </c>
      <c r="P7496" t="s">
        <v>5</v>
      </c>
      <c r="Q7496" t="s">
        <v>8</v>
      </c>
      <c r="R7496" t="s">
        <v>169</v>
      </c>
      <c r="S7496" t="s">
        <v>170</v>
      </c>
      <c r="T7496">
        <v>725161.29032258061</v>
      </c>
      <c r="U7496">
        <v>1047000</v>
      </c>
      <c r="V7496">
        <v>321838.70967741939</v>
      </c>
      <c r="W7496">
        <v>0.44381672597864785</v>
      </c>
      <c r="X7496" t="s">
        <v>395</v>
      </c>
    </row>
    <row r="7497" spans="1:24" x14ac:dyDescent="0.35">
      <c r="A7497">
        <v>3300025844</v>
      </c>
      <c r="B7497" t="s">
        <v>168</v>
      </c>
      <c r="C7497" t="s">
        <v>168</v>
      </c>
      <c r="D7497">
        <v>0</v>
      </c>
      <c r="E7497">
        <v>0</v>
      </c>
      <c r="F7497">
        <v>112</v>
      </c>
      <c r="G7497">
        <v>4770203</v>
      </c>
      <c r="H7497">
        <v>12</v>
      </c>
      <c r="I7497">
        <v>355000</v>
      </c>
      <c r="J7497">
        <v>0</v>
      </c>
      <c r="K7497">
        <v>0</v>
      </c>
      <c r="L7497">
        <v>10</v>
      </c>
      <c r="M7497">
        <v>374000</v>
      </c>
      <c r="N7497">
        <v>330000</v>
      </c>
      <c r="O7497">
        <v>5829203</v>
      </c>
      <c r="P7497" t="s">
        <v>5</v>
      </c>
      <c r="Q7497" t="s">
        <v>12</v>
      </c>
      <c r="R7497" t="s">
        <v>169</v>
      </c>
      <c r="S7497" t="s">
        <v>170</v>
      </c>
      <c r="T7497">
        <v>3760776.1290322579</v>
      </c>
      <c r="U7497">
        <v>3526393</v>
      </c>
      <c r="V7497">
        <v>-234383.12903225794</v>
      </c>
      <c r="W7497">
        <v>-6.2323074012004653E-2</v>
      </c>
      <c r="X7497" t="s">
        <v>279</v>
      </c>
    </row>
    <row r="7498" spans="1:24" x14ac:dyDescent="0.35">
      <c r="A7498">
        <v>3300010284</v>
      </c>
      <c r="B7498" t="s">
        <v>168</v>
      </c>
      <c r="C7498" t="s">
        <v>168</v>
      </c>
      <c r="D7498">
        <v>0</v>
      </c>
      <c r="E7498">
        <v>0</v>
      </c>
      <c r="F7498">
        <v>17</v>
      </c>
      <c r="G7498">
        <v>592990</v>
      </c>
      <c r="H7498">
        <v>28</v>
      </c>
      <c r="I7498">
        <v>1332000</v>
      </c>
      <c r="J7498">
        <v>0</v>
      </c>
      <c r="K7498">
        <v>0</v>
      </c>
      <c r="L7498">
        <v>0</v>
      </c>
      <c r="M7498">
        <v>0</v>
      </c>
      <c r="N7498">
        <v>335000</v>
      </c>
      <c r="O7498">
        <v>2259990</v>
      </c>
      <c r="P7498" t="s">
        <v>5</v>
      </c>
      <c r="Q7498" t="s">
        <v>12</v>
      </c>
      <c r="R7498" t="s">
        <v>169</v>
      </c>
      <c r="S7498" t="s">
        <v>170</v>
      </c>
      <c r="T7498">
        <v>1458058.064516129</v>
      </c>
      <c r="U7498">
        <v>1930039</v>
      </c>
      <c r="V7498">
        <v>471980.93548387103</v>
      </c>
      <c r="W7498">
        <v>0.32370517126181975</v>
      </c>
      <c r="X7498" t="s">
        <v>233</v>
      </c>
    </row>
    <row r="7499" spans="1:24" x14ac:dyDescent="0.35">
      <c r="A7499">
        <v>6001129409</v>
      </c>
      <c r="B7499" t="s">
        <v>168</v>
      </c>
      <c r="C7499" t="s">
        <v>168</v>
      </c>
      <c r="D7499">
        <v>0</v>
      </c>
      <c r="E7499">
        <v>0</v>
      </c>
      <c r="F7499">
        <v>56</v>
      </c>
      <c r="G7499">
        <v>1853604</v>
      </c>
      <c r="H7499">
        <v>34</v>
      </c>
      <c r="I7499">
        <v>1218000</v>
      </c>
      <c r="J7499">
        <v>0</v>
      </c>
      <c r="K7499">
        <v>0</v>
      </c>
      <c r="L7499">
        <v>12</v>
      </c>
      <c r="M7499">
        <v>538800</v>
      </c>
      <c r="N7499">
        <v>202000</v>
      </c>
      <c r="O7499">
        <v>3812404</v>
      </c>
      <c r="P7499" t="s">
        <v>5</v>
      </c>
      <c r="Q7499" t="s">
        <v>14</v>
      </c>
      <c r="R7499" t="s">
        <v>169</v>
      </c>
      <c r="S7499" t="s">
        <v>170</v>
      </c>
      <c r="T7499">
        <v>2459615.4838709678</v>
      </c>
      <c r="U7499">
        <v>2601054</v>
      </c>
      <c r="V7499">
        <v>141438.51612903224</v>
      </c>
      <c r="W7499">
        <v>5.7504320108781704E-2</v>
      </c>
      <c r="X7499" t="s">
        <v>324</v>
      </c>
    </row>
    <row r="7500" spans="1:24" x14ac:dyDescent="0.35">
      <c r="A7500">
        <v>3301007097</v>
      </c>
      <c r="B7500" t="s">
        <v>168</v>
      </c>
      <c r="C7500" t="s">
        <v>168</v>
      </c>
      <c r="D7500">
        <v>0</v>
      </c>
      <c r="E7500">
        <v>0</v>
      </c>
      <c r="F7500">
        <v>31</v>
      </c>
      <c r="G7500">
        <v>1069464</v>
      </c>
      <c r="H7500">
        <v>21</v>
      </c>
      <c r="I7500">
        <v>680000</v>
      </c>
      <c r="J7500">
        <v>0</v>
      </c>
      <c r="K7500">
        <v>0</v>
      </c>
      <c r="L7500">
        <v>14</v>
      </c>
      <c r="M7500">
        <v>833600</v>
      </c>
      <c r="N7500">
        <v>150000</v>
      </c>
      <c r="O7500">
        <v>2733064</v>
      </c>
      <c r="P7500" t="s">
        <v>5</v>
      </c>
      <c r="Q7500" t="s">
        <v>15</v>
      </c>
      <c r="R7500" t="s">
        <v>169</v>
      </c>
      <c r="S7500" t="s">
        <v>170</v>
      </c>
      <c r="T7500">
        <v>1763267.0967741937</v>
      </c>
      <c r="U7500">
        <v>1451175</v>
      </c>
      <c r="V7500">
        <v>-312092.09677419369</v>
      </c>
      <c r="W7500">
        <v>-0.17699649550833796</v>
      </c>
      <c r="X7500" t="s">
        <v>230</v>
      </c>
    </row>
    <row r="7501" spans="1:24" x14ac:dyDescent="0.35">
      <c r="A7501">
        <v>3301062886</v>
      </c>
      <c r="B7501" t="s">
        <v>168</v>
      </c>
      <c r="C7501" t="s">
        <v>168</v>
      </c>
      <c r="D7501">
        <v>0</v>
      </c>
      <c r="E7501">
        <v>0</v>
      </c>
      <c r="F7501">
        <v>138</v>
      </c>
      <c r="G7501">
        <v>4062781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76000</v>
      </c>
      <c r="O7501">
        <v>4138781</v>
      </c>
      <c r="P7501" t="s">
        <v>5</v>
      </c>
      <c r="Q7501" t="s">
        <v>11</v>
      </c>
      <c r="R7501" t="s">
        <v>169</v>
      </c>
      <c r="S7501" t="s">
        <v>170</v>
      </c>
      <c r="T7501">
        <v>2670181.2903225804</v>
      </c>
      <c r="U7501">
        <v>2805714</v>
      </c>
      <c r="V7501">
        <v>135532.70967741963</v>
      </c>
      <c r="W7501">
        <v>5.0757868077581314E-2</v>
      </c>
      <c r="X7501" t="s">
        <v>385</v>
      </c>
    </row>
    <row r="7502" spans="1:24" x14ac:dyDescent="0.35">
      <c r="A7502">
        <v>3301039215</v>
      </c>
      <c r="B7502" t="s">
        <v>168</v>
      </c>
      <c r="C7502" t="s">
        <v>168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2</v>
      </c>
      <c r="M7502">
        <v>74800</v>
      </c>
      <c r="N7502">
        <v>30000</v>
      </c>
      <c r="O7502">
        <v>104800</v>
      </c>
      <c r="P7502" t="s">
        <v>5</v>
      </c>
      <c r="Q7502" t="s">
        <v>15</v>
      </c>
      <c r="R7502" t="s">
        <v>169</v>
      </c>
      <c r="S7502" t="s">
        <v>170</v>
      </c>
      <c r="T7502">
        <v>67612.903225806454</v>
      </c>
      <c r="U7502">
        <v>8998</v>
      </c>
      <c r="V7502">
        <v>-58614.903225806454</v>
      </c>
      <c r="W7502">
        <v>-0.866918893129771</v>
      </c>
      <c r="X7502" t="s">
        <v>287</v>
      </c>
    </row>
    <row r="7503" spans="1:24" x14ac:dyDescent="0.35">
      <c r="A7503">
        <v>3301003271</v>
      </c>
      <c r="B7503" t="s">
        <v>168</v>
      </c>
      <c r="C7503" t="s">
        <v>168</v>
      </c>
      <c r="D7503">
        <v>0</v>
      </c>
      <c r="E7503">
        <v>0</v>
      </c>
      <c r="F7503">
        <v>40</v>
      </c>
      <c r="G7503">
        <v>1180452</v>
      </c>
      <c r="H7503">
        <v>156</v>
      </c>
      <c r="I7503">
        <v>5015000</v>
      </c>
      <c r="J7503">
        <v>0</v>
      </c>
      <c r="K7503">
        <v>0</v>
      </c>
      <c r="L7503">
        <v>58</v>
      </c>
      <c r="M7503">
        <v>3367600</v>
      </c>
      <c r="N7503">
        <v>150000</v>
      </c>
      <c r="O7503">
        <v>9713052</v>
      </c>
      <c r="P7503" t="s">
        <v>5</v>
      </c>
      <c r="Q7503" t="s">
        <v>9</v>
      </c>
      <c r="R7503" t="s">
        <v>169</v>
      </c>
      <c r="S7503" t="s">
        <v>170</v>
      </c>
      <c r="T7503">
        <v>6266485.1612903224</v>
      </c>
      <c r="U7503">
        <v>5348472</v>
      </c>
      <c r="V7503">
        <v>-918013.16129032243</v>
      </c>
      <c r="W7503">
        <v>-0.14649570495452924</v>
      </c>
      <c r="X7503" t="s">
        <v>258</v>
      </c>
    </row>
    <row r="7504" spans="1:24" x14ac:dyDescent="0.35">
      <c r="A7504">
        <v>3300016692</v>
      </c>
      <c r="B7504" t="s">
        <v>168</v>
      </c>
      <c r="C7504" t="s">
        <v>168</v>
      </c>
      <c r="D7504">
        <v>0</v>
      </c>
      <c r="E7504">
        <v>0</v>
      </c>
      <c r="F7504">
        <v>68</v>
      </c>
      <c r="G7504">
        <v>2231435</v>
      </c>
      <c r="H7504">
        <v>3</v>
      </c>
      <c r="I7504">
        <v>45000</v>
      </c>
      <c r="J7504">
        <v>0</v>
      </c>
      <c r="K7504">
        <v>0</v>
      </c>
      <c r="L7504">
        <v>0</v>
      </c>
      <c r="M7504">
        <v>0</v>
      </c>
      <c r="N7504">
        <v>869200</v>
      </c>
      <c r="O7504">
        <v>3145635</v>
      </c>
      <c r="P7504" t="s">
        <v>5</v>
      </c>
      <c r="Q7504" t="s">
        <v>6</v>
      </c>
      <c r="R7504" t="s">
        <v>169</v>
      </c>
      <c r="S7504" t="s">
        <v>170</v>
      </c>
      <c r="T7504">
        <v>2029441.935483871</v>
      </c>
      <c r="U7504">
        <v>2584749</v>
      </c>
      <c r="V7504">
        <v>555307.06451612897</v>
      </c>
      <c r="W7504">
        <v>0.27362550009775455</v>
      </c>
      <c r="X7504" t="s">
        <v>178</v>
      </c>
    </row>
    <row r="7505" spans="1:24" x14ac:dyDescent="0.35">
      <c r="A7505">
        <v>3301072944</v>
      </c>
      <c r="B7505" t="s">
        <v>168</v>
      </c>
      <c r="C7505" t="s">
        <v>168</v>
      </c>
      <c r="D7505">
        <v>0</v>
      </c>
      <c r="E7505">
        <v>0</v>
      </c>
      <c r="F7505">
        <v>18</v>
      </c>
      <c r="G7505">
        <v>679234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330000</v>
      </c>
      <c r="O7505">
        <v>1009234</v>
      </c>
      <c r="P7505" t="s">
        <v>5</v>
      </c>
      <c r="Q7505" t="s">
        <v>12</v>
      </c>
      <c r="R7505" t="s">
        <v>169</v>
      </c>
      <c r="S7505" t="s">
        <v>170</v>
      </c>
      <c r="T7505">
        <v>651118.70967741928</v>
      </c>
      <c r="U7505">
        <v>1128191</v>
      </c>
      <c r="V7505">
        <v>477072.29032258072</v>
      </c>
      <c r="W7505">
        <v>0.73269633206966889</v>
      </c>
      <c r="X7505" t="s">
        <v>279</v>
      </c>
    </row>
    <row r="7506" spans="1:24" x14ac:dyDescent="0.35">
      <c r="A7506">
        <v>3301073259</v>
      </c>
      <c r="B7506" t="s">
        <v>168</v>
      </c>
      <c r="C7506" t="s">
        <v>168</v>
      </c>
      <c r="D7506">
        <v>0</v>
      </c>
      <c r="E7506">
        <v>0</v>
      </c>
      <c r="F7506">
        <v>15</v>
      </c>
      <c r="G7506">
        <v>689141</v>
      </c>
      <c r="H7506">
        <v>7</v>
      </c>
      <c r="I7506">
        <v>160000</v>
      </c>
      <c r="J7506">
        <v>0</v>
      </c>
      <c r="K7506">
        <v>0</v>
      </c>
      <c r="L7506">
        <v>0</v>
      </c>
      <c r="M7506">
        <v>0</v>
      </c>
      <c r="N7506">
        <v>330000</v>
      </c>
      <c r="O7506">
        <v>1179141</v>
      </c>
      <c r="P7506" t="s">
        <v>5</v>
      </c>
      <c r="Q7506" t="s">
        <v>12</v>
      </c>
      <c r="R7506" t="s">
        <v>169</v>
      </c>
      <c r="S7506" t="s">
        <v>170</v>
      </c>
      <c r="T7506">
        <v>760736.12903225806</v>
      </c>
      <c r="U7506">
        <v>783997</v>
      </c>
      <c r="V7506">
        <v>23260.870967741939</v>
      </c>
      <c r="W7506">
        <v>3.0576792766938032E-2</v>
      </c>
      <c r="X7506" t="s">
        <v>396</v>
      </c>
    </row>
    <row r="7507" spans="1:24" x14ac:dyDescent="0.35">
      <c r="A7507">
        <v>3301075039</v>
      </c>
      <c r="B7507" t="s">
        <v>168</v>
      </c>
      <c r="C7507" t="s">
        <v>168</v>
      </c>
      <c r="D7507">
        <v>0</v>
      </c>
      <c r="E7507">
        <v>0</v>
      </c>
      <c r="F7507">
        <v>13</v>
      </c>
      <c r="G7507">
        <v>407374</v>
      </c>
      <c r="H7507">
        <v>17</v>
      </c>
      <c r="I7507">
        <v>255000</v>
      </c>
      <c r="J7507">
        <v>0</v>
      </c>
      <c r="K7507">
        <v>0</v>
      </c>
      <c r="L7507">
        <v>4</v>
      </c>
      <c r="M7507">
        <v>89600</v>
      </c>
      <c r="N7507">
        <v>788300</v>
      </c>
      <c r="O7507">
        <v>1540274</v>
      </c>
      <c r="P7507" t="s">
        <v>5</v>
      </c>
      <c r="Q7507" t="s">
        <v>16</v>
      </c>
      <c r="R7507" t="s">
        <v>169</v>
      </c>
      <c r="S7507" t="s">
        <v>170</v>
      </c>
      <c r="T7507">
        <v>993725.16129032255</v>
      </c>
      <c r="U7507">
        <v>978329</v>
      </c>
      <c r="V7507">
        <v>-15396.161290322547</v>
      </c>
      <c r="W7507">
        <v>-1.5493379749317304E-2</v>
      </c>
      <c r="X7507" t="s">
        <v>303</v>
      </c>
    </row>
    <row r="7508" spans="1:24" x14ac:dyDescent="0.35">
      <c r="A7508">
        <v>3301008071</v>
      </c>
      <c r="B7508" t="s">
        <v>168</v>
      </c>
      <c r="C7508" t="s">
        <v>168</v>
      </c>
      <c r="D7508">
        <v>0</v>
      </c>
      <c r="E7508">
        <v>0</v>
      </c>
      <c r="F7508">
        <v>27</v>
      </c>
      <c r="G7508">
        <v>1697867</v>
      </c>
      <c r="H7508">
        <v>1</v>
      </c>
      <c r="I7508">
        <v>20000</v>
      </c>
      <c r="J7508">
        <v>0</v>
      </c>
      <c r="K7508">
        <v>0</v>
      </c>
      <c r="L7508">
        <v>4</v>
      </c>
      <c r="M7508">
        <v>309600</v>
      </c>
      <c r="N7508">
        <v>30000</v>
      </c>
      <c r="O7508">
        <v>2057467</v>
      </c>
      <c r="P7508" t="s">
        <v>5</v>
      </c>
      <c r="Q7508" t="s">
        <v>13</v>
      </c>
      <c r="R7508" t="s">
        <v>169</v>
      </c>
      <c r="S7508" t="s">
        <v>170</v>
      </c>
      <c r="T7508">
        <v>1327398.064516129</v>
      </c>
      <c r="U7508">
        <v>874880</v>
      </c>
      <c r="V7508">
        <v>-452518.06451612897</v>
      </c>
      <c r="W7508">
        <v>-0.3409060752857761</v>
      </c>
      <c r="X7508" t="s">
        <v>397</v>
      </c>
    </row>
    <row r="7509" spans="1:24" x14ac:dyDescent="0.35">
      <c r="A7509">
        <v>3300017291</v>
      </c>
      <c r="B7509" t="s">
        <v>168</v>
      </c>
      <c r="C7509" t="s">
        <v>168</v>
      </c>
      <c r="D7509">
        <v>0</v>
      </c>
      <c r="E7509">
        <v>0</v>
      </c>
      <c r="F7509">
        <v>13</v>
      </c>
      <c r="G7509">
        <v>631191</v>
      </c>
      <c r="H7509">
        <v>11</v>
      </c>
      <c r="I7509">
        <v>375000</v>
      </c>
      <c r="J7509">
        <v>0</v>
      </c>
      <c r="K7509">
        <v>0</v>
      </c>
      <c r="L7509">
        <v>0</v>
      </c>
      <c r="M7509">
        <v>0</v>
      </c>
      <c r="N7509">
        <v>1033500</v>
      </c>
      <c r="O7509">
        <v>2039691</v>
      </c>
      <c r="P7509" t="s">
        <v>5</v>
      </c>
      <c r="Q7509" t="s">
        <v>7</v>
      </c>
      <c r="R7509" t="s">
        <v>169</v>
      </c>
      <c r="S7509" t="s">
        <v>170</v>
      </c>
      <c r="T7509">
        <v>1315929.6774193549</v>
      </c>
      <c r="U7509">
        <v>2928585</v>
      </c>
      <c r="V7509">
        <v>1612655.3225806451</v>
      </c>
      <c r="W7509">
        <v>1.2254874635422719</v>
      </c>
      <c r="X7509" t="s">
        <v>394</v>
      </c>
    </row>
    <row r="7510" spans="1:24" x14ac:dyDescent="0.35">
      <c r="A7510">
        <v>6001125884</v>
      </c>
      <c r="B7510" t="s">
        <v>168</v>
      </c>
      <c r="C7510" t="s">
        <v>168</v>
      </c>
      <c r="D7510">
        <v>0</v>
      </c>
      <c r="E7510">
        <v>0</v>
      </c>
      <c r="F7510">
        <v>19</v>
      </c>
      <c r="G7510">
        <v>438773</v>
      </c>
      <c r="H7510">
        <v>10</v>
      </c>
      <c r="I7510">
        <v>495000</v>
      </c>
      <c r="J7510">
        <v>0</v>
      </c>
      <c r="K7510">
        <v>0</v>
      </c>
      <c r="L7510">
        <v>9</v>
      </c>
      <c r="M7510">
        <v>461600</v>
      </c>
      <c r="N7510">
        <v>196000</v>
      </c>
      <c r="O7510">
        <v>1591373</v>
      </c>
      <c r="P7510" t="s">
        <v>5</v>
      </c>
      <c r="Q7510" t="s">
        <v>13</v>
      </c>
      <c r="R7510" t="s">
        <v>169</v>
      </c>
      <c r="S7510" t="s">
        <v>170</v>
      </c>
      <c r="T7510">
        <v>1026692.2580645161</v>
      </c>
      <c r="U7510">
        <v>809785</v>
      </c>
      <c r="V7510">
        <v>-216907.25806451612</v>
      </c>
      <c r="W7510">
        <v>-0.21126803709752517</v>
      </c>
      <c r="X7510" t="s">
        <v>252</v>
      </c>
    </row>
    <row r="7511" spans="1:24" x14ac:dyDescent="0.35">
      <c r="A7511">
        <v>3301072047</v>
      </c>
      <c r="B7511" t="s">
        <v>168</v>
      </c>
      <c r="C7511" t="s">
        <v>168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202000</v>
      </c>
      <c r="O7511">
        <v>202000</v>
      </c>
      <c r="P7511" t="s">
        <v>5</v>
      </c>
      <c r="Q7511" t="s">
        <v>14</v>
      </c>
      <c r="R7511" t="s">
        <v>169</v>
      </c>
      <c r="S7511" t="s">
        <v>170</v>
      </c>
      <c r="T7511">
        <v>130322.58064516129</v>
      </c>
      <c r="U7511">
        <v>315000</v>
      </c>
      <c r="V7511">
        <v>184677.41935483873</v>
      </c>
      <c r="W7511">
        <v>1.4170792079207923</v>
      </c>
      <c r="X7511" t="s">
        <v>324</v>
      </c>
    </row>
    <row r="7512" spans="1:24" x14ac:dyDescent="0.35">
      <c r="A7512">
        <v>3300014956</v>
      </c>
      <c r="B7512" t="s">
        <v>168</v>
      </c>
      <c r="C7512" t="s">
        <v>168</v>
      </c>
      <c r="D7512">
        <v>0</v>
      </c>
      <c r="E7512">
        <v>0</v>
      </c>
      <c r="F7512">
        <v>241</v>
      </c>
      <c r="G7512">
        <v>10467391</v>
      </c>
      <c r="H7512">
        <v>7</v>
      </c>
      <c r="I7512">
        <v>50000</v>
      </c>
      <c r="J7512">
        <v>0</v>
      </c>
      <c r="K7512">
        <v>0</v>
      </c>
      <c r="L7512">
        <v>0</v>
      </c>
      <c r="M7512">
        <v>0</v>
      </c>
      <c r="N7512">
        <v>1188000</v>
      </c>
      <c r="O7512">
        <v>11705391</v>
      </c>
      <c r="P7512" t="s">
        <v>5</v>
      </c>
      <c r="Q7512" t="s">
        <v>8</v>
      </c>
      <c r="R7512" t="s">
        <v>169</v>
      </c>
      <c r="S7512" t="s">
        <v>170</v>
      </c>
      <c r="T7512">
        <v>7551865.1612903224</v>
      </c>
      <c r="U7512">
        <v>9827279</v>
      </c>
      <c r="V7512">
        <v>2275413.8387096776</v>
      </c>
      <c r="W7512">
        <v>0.30130488165666569</v>
      </c>
      <c r="X7512" t="s">
        <v>240</v>
      </c>
    </row>
    <row r="7513" spans="1:24" x14ac:dyDescent="0.35">
      <c r="A7513">
        <v>3301074487</v>
      </c>
      <c r="B7513" t="s">
        <v>168</v>
      </c>
      <c r="C7513" t="s">
        <v>168</v>
      </c>
      <c r="D7513">
        <v>0</v>
      </c>
      <c r="E7513">
        <v>0</v>
      </c>
      <c r="F7513">
        <v>74</v>
      </c>
      <c r="G7513">
        <v>3124959</v>
      </c>
      <c r="H7513">
        <v>6</v>
      </c>
      <c r="I7513">
        <v>127000</v>
      </c>
      <c r="J7513">
        <v>0</v>
      </c>
      <c r="K7513">
        <v>0</v>
      </c>
      <c r="L7513">
        <v>16</v>
      </c>
      <c r="M7513">
        <v>858400</v>
      </c>
      <c r="N7513">
        <v>1020000</v>
      </c>
      <c r="O7513">
        <v>5130359</v>
      </c>
      <c r="P7513" t="s">
        <v>5</v>
      </c>
      <c r="Q7513" t="s">
        <v>12</v>
      </c>
      <c r="R7513" t="s">
        <v>169</v>
      </c>
      <c r="S7513" t="s">
        <v>170</v>
      </c>
      <c r="T7513">
        <v>3309909.0322580645</v>
      </c>
      <c r="U7513">
        <v>2338133</v>
      </c>
      <c r="V7513">
        <v>-971776.03225806449</v>
      </c>
      <c r="W7513">
        <v>-0.29359599396455494</v>
      </c>
      <c r="X7513" t="s">
        <v>271</v>
      </c>
    </row>
    <row r="7514" spans="1:24" x14ac:dyDescent="0.35">
      <c r="A7514">
        <v>3300017913</v>
      </c>
      <c r="B7514" t="s">
        <v>168</v>
      </c>
      <c r="C7514" t="s">
        <v>168</v>
      </c>
      <c r="D7514">
        <v>0</v>
      </c>
      <c r="E7514">
        <v>0</v>
      </c>
      <c r="F7514">
        <v>0</v>
      </c>
      <c r="G7514">
        <v>0</v>
      </c>
      <c r="H7514">
        <v>1</v>
      </c>
      <c r="I7514">
        <v>5000</v>
      </c>
      <c r="J7514">
        <v>0</v>
      </c>
      <c r="K7514">
        <v>0</v>
      </c>
      <c r="L7514">
        <v>0</v>
      </c>
      <c r="M7514">
        <v>0</v>
      </c>
      <c r="N7514">
        <v>1713500</v>
      </c>
      <c r="O7514">
        <v>1718500</v>
      </c>
      <c r="P7514" t="s">
        <v>5</v>
      </c>
      <c r="Q7514" t="s">
        <v>7</v>
      </c>
      <c r="R7514" t="s">
        <v>169</v>
      </c>
      <c r="S7514" t="s">
        <v>170</v>
      </c>
      <c r="T7514">
        <v>1108709.6774193549</v>
      </c>
      <c r="U7514">
        <v>1066500</v>
      </c>
      <c r="V7514">
        <v>-42209.677419354906</v>
      </c>
      <c r="W7514">
        <v>-3.8070992144311977E-2</v>
      </c>
      <c r="X7514" t="s">
        <v>288</v>
      </c>
    </row>
    <row r="7515" spans="1:24" x14ac:dyDescent="0.35">
      <c r="A7515">
        <v>3300014864</v>
      </c>
      <c r="B7515" t="s">
        <v>168</v>
      </c>
      <c r="C7515" t="s">
        <v>168</v>
      </c>
      <c r="D7515">
        <v>0</v>
      </c>
      <c r="E7515">
        <v>0</v>
      </c>
      <c r="F7515">
        <v>43</v>
      </c>
      <c r="G7515">
        <v>1538552</v>
      </c>
      <c r="H7515">
        <v>0</v>
      </c>
      <c r="I7515">
        <v>0</v>
      </c>
      <c r="J7515">
        <v>0</v>
      </c>
      <c r="K7515">
        <v>0</v>
      </c>
      <c r="L7515">
        <v>1</v>
      </c>
      <c r="M7515">
        <v>100000</v>
      </c>
      <c r="N7515">
        <v>1019100</v>
      </c>
      <c r="O7515">
        <v>2657652</v>
      </c>
      <c r="P7515" t="s">
        <v>5</v>
      </c>
      <c r="Q7515" t="s">
        <v>7</v>
      </c>
      <c r="R7515" t="s">
        <v>169</v>
      </c>
      <c r="S7515" t="s">
        <v>170</v>
      </c>
      <c r="T7515">
        <v>1714614.1935483869</v>
      </c>
      <c r="U7515">
        <v>2174272</v>
      </c>
      <c r="V7515">
        <v>459657.80645161308</v>
      </c>
      <c r="W7515">
        <v>0.26808235239226219</v>
      </c>
      <c r="X7515" t="s">
        <v>289</v>
      </c>
    </row>
    <row r="7516" spans="1:24" x14ac:dyDescent="0.35">
      <c r="A7516">
        <v>3301071331</v>
      </c>
      <c r="B7516" t="s">
        <v>168</v>
      </c>
      <c r="C7516" t="s">
        <v>168</v>
      </c>
      <c r="D7516">
        <v>0</v>
      </c>
      <c r="E7516">
        <v>0</v>
      </c>
      <c r="F7516">
        <v>1</v>
      </c>
      <c r="G7516">
        <v>14999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1209100</v>
      </c>
      <c r="O7516">
        <v>1224099</v>
      </c>
      <c r="P7516" t="s">
        <v>5</v>
      </c>
      <c r="Q7516" t="s">
        <v>7</v>
      </c>
      <c r="R7516" t="s">
        <v>169</v>
      </c>
      <c r="S7516" t="s">
        <v>170</v>
      </c>
      <c r="T7516">
        <v>789741.29032258061</v>
      </c>
      <c r="U7516">
        <v>1089500</v>
      </c>
      <c r="V7516">
        <v>299758.70967741939</v>
      </c>
      <c r="W7516">
        <v>0.37956570506143716</v>
      </c>
      <c r="X7516" t="s">
        <v>225</v>
      </c>
    </row>
    <row r="7517" spans="1:24" x14ac:dyDescent="0.35">
      <c r="A7517">
        <v>3301048352</v>
      </c>
      <c r="B7517" t="s">
        <v>168</v>
      </c>
      <c r="C7517" t="s">
        <v>168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335000</v>
      </c>
      <c r="O7517">
        <v>335000</v>
      </c>
      <c r="P7517" t="s">
        <v>5</v>
      </c>
      <c r="Q7517" t="s">
        <v>12</v>
      </c>
      <c r="R7517" t="s">
        <v>169</v>
      </c>
      <c r="S7517" t="s">
        <v>170</v>
      </c>
      <c r="T7517">
        <v>216129.03225806452</v>
      </c>
      <c r="U7517">
        <v>137500</v>
      </c>
      <c r="V7517">
        <v>-78629.032258064515</v>
      </c>
      <c r="W7517">
        <v>-0.36380597014925375</v>
      </c>
      <c r="X7517" t="s">
        <v>380</v>
      </c>
    </row>
    <row r="7518" spans="1:24" x14ac:dyDescent="0.35">
      <c r="A7518">
        <v>3301071471</v>
      </c>
      <c r="B7518" t="s">
        <v>168</v>
      </c>
      <c r="C7518" t="s">
        <v>168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30000</v>
      </c>
      <c r="O7518">
        <v>30000</v>
      </c>
      <c r="P7518" t="s">
        <v>5</v>
      </c>
      <c r="Q7518" t="s">
        <v>11</v>
      </c>
      <c r="R7518" t="s">
        <v>169</v>
      </c>
      <c r="S7518" t="s">
        <v>170</v>
      </c>
      <c r="T7518">
        <v>19354.83870967742</v>
      </c>
      <c r="U7518">
        <v>50000</v>
      </c>
      <c r="V7518">
        <v>30645.16129032258</v>
      </c>
      <c r="W7518">
        <v>1.583333333333333</v>
      </c>
      <c r="X7518" t="s">
        <v>345</v>
      </c>
    </row>
    <row r="7519" spans="1:24" x14ac:dyDescent="0.35">
      <c r="A7519">
        <v>3300005286</v>
      </c>
      <c r="B7519" t="s">
        <v>168</v>
      </c>
      <c r="C7519" t="s">
        <v>168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150000</v>
      </c>
      <c r="O7519">
        <v>150000</v>
      </c>
      <c r="P7519" t="s">
        <v>5</v>
      </c>
      <c r="Q7519" t="s">
        <v>10</v>
      </c>
      <c r="R7519" t="s">
        <v>169</v>
      </c>
      <c r="S7519" t="s">
        <v>170</v>
      </c>
      <c r="T7519">
        <v>96774.193548387106</v>
      </c>
      <c r="U7519">
        <v>150000</v>
      </c>
      <c r="V7519">
        <v>53225.806451612894</v>
      </c>
      <c r="W7519">
        <v>0.54999999999999982</v>
      </c>
      <c r="X7519" t="s">
        <v>337</v>
      </c>
    </row>
    <row r="7520" spans="1:24" x14ac:dyDescent="0.35">
      <c r="A7520">
        <v>3301028587</v>
      </c>
      <c r="B7520" t="s">
        <v>168</v>
      </c>
      <c r="C7520" t="s">
        <v>168</v>
      </c>
      <c r="D7520">
        <v>0</v>
      </c>
      <c r="E7520">
        <v>0</v>
      </c>
      <c r="F7520">
        <v>79</v>
      </c>
      <c r="G7520">
        <v>2944176</v>
      </c>
      <c r="H7520">
        <v>1</v>
      </c>
      <c r="I7520">
        <v>110000</v>
      </c>
      <c r="J7520">
        <v>0</v>
      </c>
      <c r="K7520">
        <v>0</v>
      </c>
      <c r="L7520">
        <v>1</v>
      </c>
      <c r="M7520">
        <v>52400</v>
      </c>
      <c r="N7520">
        <v>1010500</v>
      </c>
      <c r="O7520">
        <v>4117076</v>
      </c>
      <c r="P7520" t="s">
        <v>5</v>
      </c>
      <c r="Q7520" t="s">
        <v>7</v>
      </c>
      <c r="R7520" t="s">
        <v>169</v>
      </c>
      <c r="S7520" t="s">
        <v>170</v>
      </c>
      <c r="T7520">
        <v>2656178.064516129</v>
      </c>
      <c r="U7520">
        <v>3768626</v>
      </c>
      <c r="V7520">
        <v>1112447.935483871</v>
      </c>
      <c r="W7520">
        <v>0.41881527083784698</v>
      </c>
      <c r="X7520" t="s">
        <v>307</v>
      </c>
    </row>
    <row r="7521" spans="1:24" x14ac:dyDescent="0.35">
      <c r="A7521">
        <v>3301018532</v>
      </c>
      <c r="B7521" t="s">
        <v>168</v>
      </c>
      <c r="C7521" t="s">
        <v>168</v>
      </c>
      <c r="D7521">
        <v>0</v>
      </c>
      <c r="E7521">
        <v>0</v>
      </c>
      <c r="F7521">
        <v>35</v>
      </c>
      <c r="G7521">
        <v>1372215</v>
      </c>
      <c r="H7521">
        <v>56</v>
      </c>
      <c r="I7521">
        <v>1805000</v>
      </c>
      <c r="J7521">
        <v>0</v>
      </c>
      <c r="K7521">
        <v>0</v>
      </c>
      <c r="L7521">
        <v>9</v>
      </c>
      <c r="M7521">
        <v>350000</v>
      </c>
      <c r="N7521">
        <v>30000</v>
      </c>
      <c r="O7521">
        <v>3557215</v>
      </c>
      <c r="P7521" t="s">
        <v>5</v>
      </c>
      <c r="Q7521" t="s">
        <v>14</v>
      </c>
      <c r="R7521" t="s">
        <v>169</v>
      </c>
      <c r="S7521" t="s">
        <v>170</v>
      </c>
      <c r="T7521">
        <v>2294977.4193548388</v>
      </c>
      <c r="U7521">
        <v>2149180</v>
      </c>
      <c r="V7521">
        <v>-145797.41935483878</v>
      </c>
      <c r="W7521">
        <v>-6.3528912365432011E-2</v>
      </c>
      <c r="X7521" t="s">
        <v>260</v>
      </c>
    </row>
    <row r="7522" spans="1:24" x14ac:dyDescent="0.35">
      <c r="A7522">
        <v>3300020116</v>
      </c>
      <c r="B7522" t="s">
        <v>168</v>
      </c>
      <c r="C7522" t="s">
        <v>168</v>
      </c>
      <c r="D7522">
        <v>0</v>
      </c>
      <c r="E7522">
        <v>0</v>
      </c>
      <c r="F7522">
        <v>18</v>
      </c>
      <c r="G7522">
        <v>487531</v>
      </c>
      <c r="H7522">
        <v>5</v>
      </c>
      <c r="I7522">
        <v>280000</v>
      </c>
      <c r="J7522">
        <v>0</v>
      </c>
      <c r="K7522">
        <v>0</v>
      </c>
      <c r="L7522">
        <v>0</v>
      </c>
      <c r="M7522">
        <v>0</v>
      </c>
      <c r="N7522">
        <v>177000</v>
      </c>
      <c r="O7522">
        <v>944531</v>
      </c>
      <c r="P7522" t="s">
        <v>5</v>
      </c>
      <c r="Q7522" t="s">
        <v>11</v>
      </c>
      <c r="R7522" t="s">
        <v>169</v>
      </c>
      <c r="S7522" t="s">
        <v>170</v>
      </c>
      <c r="T7522">
        <v>609374.83870967745</v>
      </c>
      <c r="U7522">
        <v>1445852</v>
      </c>
      <c r="V7522">
        <v>836477.16129032255</v>
      </c>
      <c r="W7522">
        <v>1.3726808331330576</v>
      </c>
      <c r="X7522" t="s">
        <v>290</v>
      </c>
    </row>
    <row r="7523" spans="1:24" x14ac:dyDescent="0.35">
      <c r="A7523">
        <v>3301039289</v>
      </c>
      <c r="B7523" t="s">
        <v>168</v>
      </c>
      <c r="C7523" t="s">
        <v>168</v>
      </c>
      <c r="D7523">
        <v>0</v>
      </c>
      <c r="E7523">
        <v>0</v>
      </c>
      <c r="F7523">
        <v>1</v>
      </c>
      <c r="G7523">
        <v>20999</v>
      </c>
      <c r="H7523">
        <v>4</v>
      </c>
      <c r="I7523">
        <v>120000</v>
      </c>
      <c r="J7523">
        <v>0</v>
      </c>
      <c r="K7523">
        <v>0</v>
      </c>
      <c r="L7523">
        <v>0</v>
      </c>
      <c r="M7523">
        <v>0</v>
      </c>
      <c r="N7523">
        <v>165000</v>
      </c>
      <c r="O7523">
        <v>305999</v>
      </c>
      <c r="P7523" t="s">
        <v>5</v>
      </c>
      <c r="Q7523" t="s">
        <v>10</v>
      </c>
      <c r="R7523" t="s">
        <v>169</v>
      </c>
      <c r="S7523" t="s">
        <v>170</v>
      </c>
      <c r="T7523">
        <v>197418.70967741936</v>
      </c>
      <c r="U7523">
        <v>310799</v>
      </c>
      <c r="V7523">
        <v>113380.29032258064</v>
      </c>
      <c r="W7523">
        <v>0.57431380494707485</v>
      </c>
      <c r="X7523" t="s">
        <v>223</v>
      </c>
    </row>
    <row r="7524" spans="1:24" x14ac:dyDescent="0.35">
      <c r="A7524">
        <v>3301040950</v>
      </c>
      <c r="B7524" t="s">
        <v>168</v>
      </c>
      <c r="C7524" t="s">
        <v>168</v>
      </c>
      <c r="D7524">
        <v>0</v>
      </c>
      <c r="E7524">
        <v>0</v>
      </c>
      <c r="F7524">
        <v>17</v>
      </c>
      <c r="G7524">
        <v>479682</v>
      </c>
      <c r="H7524">
        <v>22</v>
      </c>
      <c r="I7524">
        <v>665000</v>
      </c>
      <c r="J7524">
        <v>0</v>
      </c>
      <c r="K7524">
        <v>0</v>
      </c>
      <c r="L7524">
        <v>25</v>
      </c>
      <c r="M7524">
        <v>1030000</v>
      </c>
      <c r="N7524">
        <v>165000</v>
      </c>
      <c r="O7524">
        <v>2339682</v>
      </c>
      <c r="P7524" t="s">
        <v>5</v>
      </c>
      <c r="Q7524" t="s">
        <v>14</v>
      </c>
      <c r="R7524" t="s">
        <v>169</v>
      </c>
      <c r="S7524" t="s">
        <v>170</v>
      </c>
      <c r="T7524">
        <v>1509472.2580645161</v>
      </c>
      <c r="U7524">
        <v>2026181</v>
      </c>
      <c r="V7524">
        <v>516708.74193548388</v>
      </c>
      <c r="W7524">
        <v>0.3423108567745532</v>
      </c>
      <c r="X7524" t="s">
        <v>333</v>
      </c>
    </row>
    <row r="7525" spans="1:24" x14ac:dyDescent="0.35">
      <c r="A7525">
        <v>6001118574</v>
      </c>
      <c r="B7525" t="s">
        <v>168</v>
      </c>
      <c r="C7525" t="s">
        <v>168</v>
      </c>
      <c r="D7525">
        <v>0</v>
      </c>
      <c r="E7525">
        <v>0</v>
      </c>
      <c r="F7525">
        <v>19</v>
      </c>
      <c r="G7525">
        <v>366693</v>
      </c>
      <c r="H7525">
        <v>25</v>
      </c>
      <c r="I7525">
        <v>505000</v>
      </c>
      <c r="J7525">
        <v>0</v>
      </c>
      <c r="K7525">
        <v>0</v>
      </c>
      <c r="L7525">
        <v>21</v>
      </c>
      <c r="M7525">
        <v>1991350</v>
      </c>
      <c r="N7525">
        <v>1095000</v>
      </c>
      <c r="O7525">
        <v>3958043</v>
      </c>
      <c r="P7525" t="s">
        <v>5</v>
      </c>
      <c r="Q7525" t="s">
        <v>17</v>
      </c>
      <c r="R7525" t="s">
        <v>169</v>
      </c>
      <c r="S7525" t="s">
        <v>170</v>
      </c>
      <c r="T7525">
        <v>2553576.1290322579</v>
      </c>
      <c r="U7525">
        <v>2254994</v>
      </c>
      <c r="V7525">
        <v>-298582.12903225794</v>
      </c>
      <c r="W7525">
        <v>-0.11692705208104104</v>
      </c>
      <c r="X7525" t="s">
        <v>404</v>
      </c>
    </row>
    <row r="7526" spans="1:24" x14ac:dyDescent="0.35">
      <c r="A7526">
        <v>3301066566</v>
      </c>
      <c r="B7526" t="s">
        <v>168</v>
      </c>
      <c r="C7526" t="s">
        <v>168</v>
      </c>
      <c r="D7526">
        <v>0</v>
      </c>
      <c r="E7526">
        <v>0</v>
      </c>
      <c r="F7526">
        <v>0</v>
      </c>
      <c r="G7526">
        <v>0</v>
      </c>
      <c r="H7526">
        <v>3</v>
      </c>
      <c r="I7526">
        <v>20000</v>
      </c>
      <c r="J7526">
        <v>0</v>
      </c>
      <c r="K7526">
        <v>0</v>
      </c>
      <c r="L7526">
        <v>1</v>
      </c>
      <c r="M7526">
        <v>22400</v>
      </c>
      <c r="N7526">
        <v>114000</v>
      </c>
      <c r="O7526">
        <v>156400</v>
      </c>
      <c r="P7526" t="s">
        <v>5</v>
      </c>
      <c r="Q7526" t="s">
        <v>11</v>
      </c>
      <c r="R7526" t="s">
        <v>169</v>
      </c>
      <c r="S7526" t="s">
        <v>170</v>
      </c>
      <c r="T7526">
        <v>100903.22580645161</v>
      </c>
      <c r="U7526">
        <v>253800</v>
      </c>
      <c r="V7526">
        <v>152896.77419354839</v>
      </c>
      <c r="W7526">
        <v>1.5152813299232739</v>
      </c>
      <c r="X7526" t="s">
        <v>306</v>
      </c>
    </row>
    <row r="7527" spans="1:24" x14ac:dyDescent="0.35">
      <c r="A7527">
        <v>3301062894</v>
      </c>
      <c r="B7527" t="s">
        <v>168</v>
      </c>
      <c r="C7527" t="s">
        <v>168</v>
      </c>
      <c r="D7527">
        <v>0</v>
      </c>
      <c r="E7527">
        <v>0</v>
      </c>
      <c r="F7527">
        <v>128</v>
      </c>
      <c r="G7527">
        <v>6979261</v>
      </c>
      <c r="H7527">
        <v>6</v>
      </c>
      <c r="I7527">
        <v>290000</v>
      </c>
      <c r="J7527">
        <v>0</v>
      </c>
      <c r="K7527">
        <v>0</v>
      </c>
      <c r="L7527">
        <v>26</v>
      </c>
      <c r="M7527">
        <v>2167600</v>
      </c>
      <c r="N7527">
        <v>30000</v>
      </c>
      <c r="O7527">
        <v>9466861</v>
      </c>
      <c r="P7527" t="s">
        <v>5</v>
      </c>
      <c r="Q7527" t="s">
        <v>15</v>
      </c>
      <c r="R7527" t="s">
        <v>169</v>
      </c>
      <c r="S7527" t="s">
        <v>170</v>
      </c>
      <c r="T7527">
        <v>6107652.2580645159</v>
      </c>
      <c r="U7527">
        <v>1934483</v>
      </c>
      <c r="V7527">
        <v>-4173169.2580645159</v>
      </c>
      <c r="W7527">
        <v>-0.68326896845744334</v>
      </c>
      <c r="X7527" t="s">
        <v>230</v>
      </c>
    </row>
    <row r="7528" spans="1:24" x14ac:dyDescent="0.35">
      <c r="A7528">
        <v>3300015910</v>
      </c>
      <c r="B7528" t="s">
        <v>168</v>
      </c>
      <c r="C7528" t="s">
        <v>168</v>
      </c>
      <c r="D7528">
        <v>0</v>
      </c>
      <c r="E7528">
        <v>0</v>
      </c>
      <c r="F7528">
        <v>31</v>
      </c>
      <c r="G7528">
        <v>1035568</v>
      </c>
      <c r="H7528">
        <v>2</v>
      </c>
      <c r="I7528">
        <v>30000</v>
      </c>
      <c r="J7528">
        <v>0</v>
      </c>
      <c r="K7528">
        <v>0</v>
      </c>
      <c r="L7528">
        <v>1</v>
      </c>
      <c r="M7528">
        <v>20000</v>
      </c>
      <c r="N7528">
        <v>1559200</v>
      </c>
      <c r="O7528">
        <v>2644768</v>
      </c>
      <c r="P7528" t="s">
        <v>5</v>
      </c>
      <c r="Q7528" t="s">
        <v>7</v>
      </c>
      <c r="R7528" t="s">
        <v>169</v>
      </c>
      <c r="S7528" t="s">
        <v>170</v>
      </c>
      <c r="T7528">
        <v>1706301.935483871</v>
      </c>
      <c r="U7528">
        <v>1156275</v>
      </c>
      <c r="V7528">
        <v>-550026.93548387103</v>
      </c>
      <c r="W7528">
        <v>-0.32235029688804462</v>
      </c>
      <c r="X7528" t="s">
        <v>204</v>
      </c>
    </row>
    <row r="7529" spans="1:24" x14ac:dyDescent="0.35">
      <c r="A7529">
        <v>3300014069</v>
      </c>
      <c r="B7529" t="s">
        <v>168</v>
      </c>
      <c r="C7529" t="s">
        <v>168</v>
      </c>
      <c r="D7529">
        <v>0</v>
      </c>
      <c r="E7529">
        <v>0</v>
      </c>
      <c r="F7529">
        <v>0</v>
      </c>
      <c r="G7529">
        <v>0</v>
      </c>
      <c r="H7529">
        <v>2</v>
      </c>
      <c r="I7529">
        <v>45000</v>
      </c>
      <c r="J7529">
        <v>0</v>
      </c>
      <c r="K7529">
        <v>0</v>
      </c>
      <c r="L7529">
        <v>2</v>
      </c>
      <c r="M7529">
        <v>42400</v>
      </c>
      <c r="N7529">
        <v>1205800</v>
      </c>
      <c r="O7529">
        <v>1293200</v>
      </c>
      <c r="P7529" t="s">
        <v>5</v>
      </c>
      <c r="Q7529" t="s">
        <v>7</v>
      </c>
      <c r="R7529" t="s">
        <v>169</v>
      </c>
      <c r="S7529" t="s">
        <v>170</v>
      </c>
      <c r="T7529">
        <v>834322.58064516133</v>
      </c>
      <c r="U7529">
        <v>1088000</v>
      </c>
      <c r="V7529">
        <v>253677.41935483867</v>
      </c>
      <c r="W7529">
        <v>0.30405196412001234</v>
      </c>
      <c r="X7529" t="s">
        <v>215</v>
      </c>
    </row>
    <row r="7530" spans="1:24" x14ac:dyDescent="0.35">
      <c r="A7530">
        <v>3301017488</v>
      </c>
      <c r="B7530" t="s">
        <v>168</v>
      </c>
      <c r="C7530" t="s">
        <v>168</v>
      </c>
      <c r="D7530">
        <v>0</v>
      </c>
      <c r="E7530">
        <v>0</v>
      </c>
      <c r="F7530">
        <v>1</v>
      </c>
      <c r="G7530">
        <v>19899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720000</v>
      </c>
      <c r="O7530">
        <v>739899</v>
      </c>
      <c r="P7530" t="s">
        <v>5</v>
      </c>
      <c r="Q7530" t="s">
        <v>12</v>
      </c>
      <c r="R7530" t="s">
        <v>169</v>
      </c>
      <c r="S7530" t="s">
        <v>170</v>
      </c>
      <c r="T7530">
        <v>477354.19354838715</v>
      </c>
      <c r="U7530">
        <v>374899</v>
      </c>
      <c r="V7530">
        <v>-102455.19354838715</v>
      </c>
      <c r="W7530">
        <v>-0.21463138887875244</v>
      </c>
      <c r="X7530" t="s">
        <v>415</v>
      </c>
    </row>
    <row r="7531" spans="1:24" x14ac:dyDescent="0.35">
      <c r="A7531">
        <v>3300004981</v>
      </c>
      <c r="B7531" t="s">
        <v>168</v>
      </c>
      <c r="C7531" t="s">
        <v>168</v>
      </c>
      <c r="D7531">
        <v>0</v>
      </c>
      <c r="E7531">
        <v>0</v>
      </c>
      <c r="F7531">
        <v>538</v>
      </c>
      <c r="G7531">
        <v>18884689</v>
      </c>
      <c r="H7531">
        <v>112</v>
      </c>
      <c r="I7531">
        <v>3645000</v>
      </c>
      <c r="J7531">
        <v>0</v>
      </c>
      <c r="K7531">
        <v>0</v>
      </c>
      <c r="L7531">
        <v>41</v>
      </c>
      <c r="M7531">
        <v>3099650</v>
      </c>
      <c r="N7531">
        <v>82000</v>
      </c>
      <c r="O7531">
        <v>25711339</v>
      </c>
      <c r="P7531" t="s">
        <v>5</v>
      </c>
      <c r="Q7531" t="s">
        <v>9</v>
      </c>
      <c r="R7531" t="s">
        <v>169</v>
      </c>
      <c r="S7531" t="s">
        <v>170</v>
      </c>
      <c r="T7531">
        <v>16587960.64516129</v>
      </c>
      <c r="U7531">
        <v>13351629</v>
      </c>
      <c r="V7531">
        <v>-3236331.6451612897</v>
      </c>
      <c r="W7531">
        <v>-0.19510123724011419</v>
      </c>
      <c r="X7531" t="s">
        <v>284</v>
      </c>
    </row>
    <row r="7532" spans="1:24" x14ac:dyDescent="0.35">
      <c r="A7532">
        <v>3301018909</v>
      </c>
      <c r="B7532" t="s">
        <v>168</v>
      </c>
      <c r="C7532" t="s">
        <v>168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733500</v>
      </c>
      <c r="O7532">
        <v>733500</v>
      </c>
      <c r="P7532" t="s">
        <v>5</v>
      </c>
      <c r="Q7532" t="s">
        <v>6</v>
      </c>
      <c r="R7532" t="s">
        <v>169</v>
      </c>
      <c r="S7532" t="s">
        <v>170</v>
      </c>
      <c r="T7532">
        <v>473225.80645161285</v>
      </c>
      <c r="U7532">
        <v>440900</v>
      </c>
      <c r="V7532">
        <v>-32325.806451612851</v>
      </c>
      <c r="W7532">
        <v>-6.8309475119290974E-2</v>
      </c>
      <c r="X7532" t="s">
        <v>363</v>
      </c>
    </row>
    <row r="7533" spans="1:24" x14ac:dyDescent="0.35">
      <c r="A7533">
        <v>3301071699</v>
      </c>
      <c r="B7533" t="s">
        <v>168</v>
      </c>
      <c r="C7533" t="s">
        <v>168</v>
      </c>
      <c r="D7533">
        <v>0</v>
      </c>
      <c r="E7533">
        <v>0</v>
      </c>
      <c r="F7533">
        <v>114</v>
      </c>
      <c r="G7533">
        <v>3694298</v>
      </c>
      <c r="H7533">
        <v>1</v>
      </c>
      <c r="I7533">
        <v>10000</v>
      </c>
      <c r="J7533">
        <v>0</v>
      </c>
      <c r="K7533">
        <v>0</v>
      </c>
      <c r="L7533">
        <v>0</v>
      </c>
      <c r="M7533">
        <v>0</v>
      </c>
      <c r="N7533">
        <v>30000</v>
      </c>
      <c r="O7533">
        <v>3734298</v>
      </c>
      <c r="P7533" t="s">
        <v>5</v>
      </c>
      <c r="Q7533" t="s">
        <v>9</v>
      </c>
      <c r="R7533" t="s">
        <v>169</v>
      </c>
      <c r="S7533" t="s">
        <v>170</v>
      </c>
      <c r="T7533">
        <v>2409224.5161290322</v>
      </c>
      <c r="U7533">
        <v>2092227</v>
      </c>
      <c r="V7533">
        <v>-316997.51612903224</v>
      </c>
      <c r="W7533">
        <v>-0.131576577445078</v>
      </c>
      <c r="X7533" t="s">
        <v>315</v>
      </c>
    </row>
    <row r="7534" spans="1:24" x14ac:dyDescent="0.35">
      <c r="A7534">
        <v>3300017101</v>
      </c>
      <c r="B7534" t="s">
        <v>168</v>
      </c>
      <c r="C7534" t="s">
        <v>168</v>
      </c>
      <c r="D7534">
        <v>0</v>
      </c>
      <c r="E7534">
        <v>0</v>
      </c>
      <c r="F7534">
        <v>60</v>
      </c>
      <c r="G7534">
        <v>2650876</v>
      </c>
      <c r="H7534">
        <v>48</v>
      </c>
      <c r="I7534">
        <v>1700000</v>
      </c>
      <c r="J7534">
        <v>0</v>
      </c>
      <c r="K7534">
        <v>0</v>
      </c>
      <c r="L7534">
        <v>2</v>
      </c>
      <c r="M7534">
        <v>120399</v>
      </c>
      <c r="N7534">
        <v>1811500</v>
      </c>
      <c r="O7534">
        <v>6282775</v>
      </c>
      <c r="P7534" t="s">
        <v>5</v>
      </c>
      <c r="Q7534" t="s">
        <v>7</v>
      </c>
      <c r="R7534" t="s">
        <v>169</v>
      </c>
      <c r="S7534" t="s">
        <v>170</v>
      </c>
      <c r="T7534">
        <v>4053403.2258064514</v>
      </c>
      <c r="U7534">
        <v>4183927</v>
      </c>
      <c r="V7534">
        <v>130523.7741935486</v>
      </c>
      <c r="W7534">
        <v>3.220103377886363E-2</v>
      </c>
      <c r="X7534" t="s">
        <v>221</v>
      </c>
    </row>
    <row r="7535" spans="1:24" x14ac:dyDescent="0.35">
      <c r="A7535">
        <v>3300014439</v>
      </c>
      <c r="B7535" t="s">
        <v>168</v>
      </c>
      <c r="C7535" t="s">
        <v>168</v>
      </c>
      <c r="D7535">
        <v>0</v>
      </c>
      <c r="E7535">
        <v>0</v>
      </c>
      <c r="F7535">
        <v>0</v>
      </c>
      <c r="G7535">
        <v>0</v>
      </c>
      <c r="H7535">
        <v>23</v>
      </c>
      <c r="I7535">
        <v>340000</v>
      </c>
      <c r="J7535">
        <v>0</v>
      </c>
      <c r="K7535">
        <v>0</v>
      </c>
      <c r="L7535">
        <v>6</v>
      </c>
      <c r="M7535">
        <v>314400</v>
      </c>
      <c r="N7535">
        <v>342000</v>
      </c>
      <c r="O7535">
        <v>996400</v>
      </c>
      <c r="P7535" t="s">
        <v>5</v>
      </c>
      <c r="Q7535" t="s">
        <v>8</v>
      </c>
      <c r="R7535" t="s">
        <v>169</v>
      </c>
      <c r="S7535" t="s">
        <v>170</v>
      </c>
      <c r="T7535">
        <v>642838.70967741928</v>
      </c>
      <c r="U7535">
        <v>1383700</v>
      </c>
      <c r="V7535">
        <v>740861.29032258072</v>
      </c>
      <c r="W7535">
        <v>1.1524839421918909</v>
      </c>
      <c r="X7535" t="s">
        <v>372</v>
      </c>
    </row>
    <row r="7536" spans="1:24" x14ac:dyDescent="0.35">
      <c r="A7536">
        <v>3300003171</v>
      </c>
      <c r="B7536" t="s">
        <v>168</v>
      </c>
      <c r="C7536" t="s">
        <v>168</v>
      </c>
      <c r="D7536">
        <v>0</v>
      </c>
      <c r="E7536">
        <v>0</v>
      </c>
      <c r="F7536">
        <v>9</v>
      </c>
      <c r="G7536">
        <v>199088</v>
      </c>
      <c r="H7536">
        <v>17</v>
      </c>
      <c r="I7536">
        <v>485000</v>
      </c>
      <c r="J7536">
        <v>0</v>
      </c>
      <c r="K7536">
        <v>0</v>
      </c>
      <c r="L7536">
        <v>3</v>
      </c>
      <c r="M7536">
        <v>67200</v>
      </c>
      <c r="N7536">
        <v>150000</v>
      </c>
      <c r="O7536">
        <v>901288</v>
      </c>
      <c r="P7536" t="s">
        <v>5</v>
      </c>
      <c r="Q7536" t="s">
        <v>15</v>
      </c>
      <c r="R7536" t="s">
        <v>169</v>
      </c>
      <c r="S7536" t="s">
        <v>170</v>
      </c>
      <c r="T7536">
        <v>581476.12903225806</v>
      </c>
      <c r="U7536">
        <v>370998</v>
      </c>
      <c r="V7536">
        <v>-210478.12903225806</v>
      </c>
      <c r="W7536">
        <v>-0.36197208883287024</v>
      </c>
      <c r="X7536" t="s">
        <v>214</v>
      </c>
    </row>
    <row r="7537" spans="1:24" x14ac:dyDescent="0.35">
      <c r="A7537">
        <v>3301028473</v>
      </c>
      <c r="B7537" t="s">
        <v>168</v>
      </c>
      <c r="C7537" t="s">
        <v>168</v>
      </c>
      <c r="D7537">
        <v>0</v>
      </c>
      <c r="E7537">
        <v>0</v>
      </c>
      <c r="F7537">
        <v>454</v>
      </c>
      <c r="G7537">
        <v>12816536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450000</v>
      </c>
      <c r="O7537">
        <v>13266536</v>
      </c>
      <c r="P7537" t="s">
        <v>5</v>
      </c>
      <c r="Q7537" t="s">
        <v>11</v>
      </c>
      <c r="R7537" t="s">
        <v>169</v>
      </c>
      <c r="S7537" t="s">
        <v>170</v>
      </c>
      <c r="T7537">
        <v>8559055.4838709682</v>
      </c>
      <c r="U7537">
        <v>8924153</v>
      </c>
      <c r="V7537">
        <v>365097.51612903178</v>
      </c>
      <c r="W7537">
        <v>4.2656285710150676E-2</v>
      </c>
      <c r="X7537" t="s">
        <v>306</v>
      </c>
    </row>
    <row r="7538" spans="1:24" x14ac:dyDescent="0.35">
      <c r="A7538">
        <v>3300017765</v>
      </c>
      <c r="B7538" t="s">
        <v>168</v>
      </c>
      <c r="C7538" t="s">
        <v>168</v>
      </c>
      <c r="D7538">
        <v>0</v>
      </c>
      <c r="E7538">
        <v>0</v>
      </c>
      <c r="F7538">
        <v>32</v>
      </c>
      <c r="G7538">
        <v>1576116</v>
      </c>
      <c r="H7538">
        <v>30</v>
      </c>
      <c r="I7538">
        <v>1495000</v>
      </c>
      <c r="J7538">
        <v>0</v>
      </c>
      <c r="K7538">
        <v>0</v>
      </c>
      <c r="L7538">
        <v>9</v>
      </c>
      <c r="M7538">
        <v>321600</v>
      </c>
      <c r="N7538">
        <v>402000</v>
      </c>
      <c r="O7538">
        <v>3794716</v>
      </c>
      <c r="P7538" t="s">
        <v>5</v>
      </c>
      <c r="Q7538" t="s">
        <v>6</v>
      </c>
      <c r="R7538" t="s">
        <v>169</v>
      </c>
      <c r="S7538" t="s">
        <v>170</v>
      </c>
      <c r="T7538">
        <v>2448203.8709677421</v>
      </c>
      <c r="U7538">
        <v>2060345</v>
      </c>
      <c r="V7538">
        <v>-387858.87096774206</v>
      </c>
      <c r="W7538">
        <v>-0.15842588747089381</v>
      </c>
      <c r="X7538" t="s">
        <v>343</v>
      </c>
    </row>
    <row r="7539" spans="1:24" x14ac:dyDescent="0.35">
      <c r="A7539">
        <v>3301066444</v>
      </c>
      <c r="B7539" t="s">
        <v>168</v>
      </c>
      <c r="C7539" t="s">
        <v>168</v>
      </c>
      <c r="D7539">
        <v>0</v>
      </c>
      <c r="E7539">
        <v>0</v>
      </c>
      <c r="F7539">
        <v>1</v>
      </c>
      <c r="G7539">
        <v>25597</v>
      </c>
      <c r="H7539">
        <v>1</v>
      </c>
      <c r="I7539">
        <v>2000</v>
      </c>
      <c r="J7539">
        <v>0</v>
      </c>
      <c r="K7539">
        <v>0</v>
      </c>
      <c r="L7539">
        <v>0</v>
      </c>
      <c r="M7539">
        <v>0</v>
      </c>
      <c r="N7539">
        <v>1500000</v>
      </c>
      <c r="O7539">
        <v>1527597</v>
      </c>
      <c r="P7539" t="s">
        <v>5</v>
      </c>
      <c r="Q7539" t="s">
        <v>6</v>
      </c>
      <c r="R7539" t="s">
        <v>181</v>
      </c>
      <c r="S7539" t="s">
        <v>170</v>
      </c>
      <c r="T7539">
        <v>985546.45161290315</v>
      </c>
      <c r="U7539">
        <v>3412500</v>
      </c>
      <c r="V7539">
        <v>2426953.5483870967</v>
      </c>
      <c r="W7539">
        <v>2.46254607727038</v>
      </c>
      <c r="X7539" t="s">
        <v>276</v>
      </c>
    </row>
    <row r="7540" spans="1:24" x14ac:dyDescent="0.35">
      <c r="A7540">
        <v>3300019082</v>
      </c>
      <c r="B7540" t="s">
        <v>168</v>
      </c>
      <c r="C7540" t="s">
        <v>168</v>
      </c>
      <c r="D7540">
        <v>0</v>
      </c>
      <c r="E7540">
        <v>0</v>
      </c>
      <c r="F7540">
        <v>363</v>
      </c>
      <c r="G7540">
        <v>13084675</v>
      </c>
      <c r="H7540">
        <v>22</v>
      </c>
      <c r="I7540">
        <v>1300000</v>
      </c>
      <c r="J7540">
        <v>0</v>
      </c>
      <c r="K7540">
        <v>0</v>
      </c>
      <c r="L7540">
        <v>0</v>
      </c>
      <c r="M7540">
        <v>0</v>
      </c>
      <c r="N7540">
        <v>345000</v>
      </c>
      <c r="O7540">
        <v>14729675</v>
      </c>
      <c r="P7540" t="s">
        <v>5</v>
      </c>
      <c r="Q7540" t="s">
        <v>14</v>
      </c>
      <c r="R7540" t="s">
        <v>169</v>
      </c>
      <c r="S7540" t="s">
        <v>170</v>
      </c>
      <c r="T7540">
        <v>9503016.1290322579</v>
      </c>
      <c r="U7540">
        <v>8805579</v>
      </c>
      <c r="V7540">
        <v>-697437.12903225794</v>
      </c>
      <c r="W7540">
        <v>-7.3391133884488258E-2</v>
      </c>
      <c r="X7540" t="s">
        <v>326</v>
      </c>
    </row>
    <row r="7541" spans="1:24" x14ac:dyDescent="0.35">
      <c r="A7541">
        <v>3301036924</v>
      </c>
      <c r="B7541" t="s">
        <v>168</v>
      </c>
      <c r="C7541" t="s">
        <v>168</v>
      </c>
      <c r="D7541">
        <v>0</v>
      </c>
      <c r="E7541">
        <v>0</v>
      </c>
      <c r="F7541">
        <v>205</v>
      </c>
      <c r="G7541">
        <v>6467110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464000</v>
      </c>
      <c r="O7541">
        <v>6931110</v>
      </c>
      <c r="P7541" t="s">
        <v>5</v>
      </c>
      <c r="Q7541" t="s">
        <v>9</v>
      </c>
      <c r="R7541" t="s">
        <v>169</v>
      </c>
      <c r="S7541" t="s">
        <v>170</v>
      </c>
      <c r="T7541">
        <v>4471683.8709677421</v>
      </c>
      <c r="U7541">
        <v>3462015</v>
      </c>
      <c r="V7541">
        <v>-1009668.8709677421</v>
      </c>
      <c r="W7541">
        <v>-0.22579164809099839</v>
      </c>
      <c r="X7541" t="s">
        <v>243</v>
      </c>
    </row>
    <row r="7542" spans="1:24" x14ac:dyDescent="0.35">
      <c r="A7542">
        <v>3301045213</v>
      </c>
      <c r="B7542" t="s">
        <v>168</v>
      </c>
      <c r="C7542" t="s">
        <v>168</v>
      </c>
      <c r="D7542">
        <v>0</v>
      </c>
      <c r="E7542">
        <v>0</v>
      </c>
      <c r="F7542">
        <v>1</v>
      </c>
      <c r="G7542">
        <v>23000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342000</v>
      </c>
      <c r="O7542">
        <v>365000</v>
      </c>
      <c r="P7542" t="s">
        <v>5</v>
      </c>
      <c r="Q7542" t="s">
        <v>8</v>
      </c>
      <c r="R7542" t="s">
        <v>207</v>
      </c>
      <c r="S7542" t="s">
        <v>170</v>
      </c>
      <c r="T7542">
        <v>235483.87096774194</v>
      </c>
      <c r="U7542">
        <v>1046500</v>
      </c>
      <c r="V7542">
        <v>811016.12903225806</v>
      </c>
      <c r="W7542">
        <v>3.4440410958904106</v>
      </c>
      <c r="X7542" t="s">
        <v>391</v>
      </c>
    </row>
    <row r="7543" spans="1:24" x14ac:dyDescent="0.35">
      <c r="A7543">
        <v>3301026349</v>
      </c>
      <c r="B7543" t="s">
        <v>168</v>
      </c>
      <c r="C7543" t="s">
        <v>168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135000</v>
      </c>
      <c r="O7543">
        <v>135000</v>
      </c>
      <c r="P7543" t="s">
        <v>5</v>
      </c>
      <c r="Q7543" t="s">
        <v>14</v>
      </c>
      <c r="R7543" t="s">
        <v>169</v>
      </c>
      <c r="S7543" t="s">
        <v>170</v>
      </c>
      <c r="T7543">
        <v>87096.774193548394</v>
      </c>
      <c r="U7543">
        <v>30000</v>
      </c>
      <c r="V7543">
        <v>-57096.774193548394</v>
      </c>
      <c r="W7543">
        <v>-0.65555555555555556</v>
      </c>
      <c r="X7543" t="s">
        <v>171</v>
      </c>
    </row>
    <row r="7544" spans="1:24" x14ac:dyDescent="0.35">
      <c r="A7544">
        <v>3301051863</v>
      </c>
      <c r="B7544" t="s">
        <v>168</v>
      </c>
      <c r="C7544" t="s">
        <v>168</v>
      </c>
      <c r="D7544">
        <v>0</v>
      </c>
      <c r="E7544">
        <v>0</v>
      </c>
      <c r="F7544">
        <v>41</v>
      </c>
      <c r="G7544">
        <v>1811207</v>
      </c>
      <c r="H7544">
        <v>32</v>
      </c>
      <c r="I7544">
        <v>1745000</v>
      </c>
      <c r="J7544">
        <v>0</v>
      </c>
      <c r="K7544">
        <v>0</v>
      </c>
      <c r="L7544">
        <v>8</v>
      </c>
      <c r="M7544">
        <v>359200</v>
      </c>
      <c r="N7544">
        <v>150000</v>
      </c>
      <c r="O7544">
        <v>4065407</v>
      </c>
      <c r="P7544" t="s">
        <v>5</v>
      </c>
      <c r="Q7544" t="s">
        <v>10</v>
      </c>
      <c r="R7544" t="s">
        <v>169</v>
      </c>
      <c r="S7544" t="s">
        <v>170</v>
      </c>
      <c r="T7544">
        <v>2622843.2258064514</v>
      </c>
      <c r="U7544">
        <v>1855170</v>
      </c>
      <c r="V7544">
        <v>-767673.2258064514</v>
      </c>
      <c r="W7544">
        <v>-0.29268742342402609</v>
      </c>
      <c r="X7544" t="s">
        <v>334</v>
      </c>
    </row>
    <row r="7545" spans="1:24" x14ac:dyDescent="0.35">
      <c r="A7545">
        <v>3301028066</v>
      </c>
      <c r="B7545" t="s">
        <v>168</v>
      </c>
      <c r="C7545" t="s">
        <v>168</v>
      </c>
      <c r="D7545">
        <v>0</v>
      </c>
      <c r="E7545">
        <v>0</v>
      </c>
      <c r="F7545">
        <v>16</v>
      </c>
      <c r="G7545">
        <v>612179</v>
      </c>
      <c r="H7545">
        <v>43</v>
      </c>
      <c r="I7545">
        <v>1190000</v>
      </c>
      <c r="J7545">
        <v>0</v>
      </c>
      <c r="K7545">
        <v>0</v>
      </c>
      <c r="L7545">
        <v>16</v>
      </c>
      <c r="M7545">
        <v>868400</v>
      </c>
      <c r="N7545">
        <v>90000</v>
      </c>
      <c r="O7545">
        <v>2760579</v>
      </c>
      <c r="P7545" t="s">
        <v>5</v>
      </c>
      <c r="Q7545" t="s">
        <v>13</v>
      </c>
      <c r="R7545" t="s">
        <v>169</v>
      </c>
      <c r="S7545" t="s">
        <v>170</v>
      </c>
      <c r="T7545">
        <v>1781018.7096774194</v>
      </c>
      <c r="U7545">
        <v>1059490</v>
      </c>
      <c r="V7545">
        <v>-721528.70967741939</v>
      </c>
      <c r="W7545">
        <v>-0.40512135316540476</v>
      </c>
      <c r="X7545" t="s">
        <v>250</v>
      </c>
    </row>
    <row r="7546" spans="1:24" x14ac:dyDescent="0.35">
      <c r="A7546">
        <v>3301074408</v>
      </c>
      <c r="B7546" t="s">
        <v>168</v>
      </c>
      <c r="C7546" t="s">
        <v>168</v>
      </c>
      <c r="D7546">
        <v>0</v>
      </c>
      <c r="E7546">
        <v>0</v>
      </c>
      <c r="F7546">
        <v>5</v>
      </c>
      <c r="G7546">
        <v>203992</v>
      </c>
      <c r="H7546">
        <v>1</v>
      </c>
      <c r="I7546">
        <v>10000</v>
      </c>
      <c r="J7546">
        <v>0</v>
      </c>
      <c r="K7546">
        <v>0</v>
      </c>
      <c r="L7546">
        <v>3</v>
      </c>
      <c r="M7546">
        <v>97200</v>
      </c>
      <c r="N7546">
        <v>150000</v>
      </c>
      <c r="O7546">
        <v>461192</v>
      </c>
      <c r="P7546" t="s">
        <v>5</v>
      </c>
      <c r="Q7546" t="s">
        <v>15</v>
      </c>
      <c r="R7546" t="s">
        <v>169</v>
      </c>
      <c r="S7546" t="s">
        <v>170</v>
      </c>
      <c r="T7546">
        <v>297543.22580645164</v>
      </c>
      <c r="U7546">
        <v>0</v>
      </c>
      <c r="V7546">
        <v>-297543.22580645164</v>
      </c>
      <c r="W7546">
        <v>0</v>
      </c>
      <c r="X7546" t="s">
        <v>173</v>
      </c>
    </row>
    <row r="7547" spans="1:24" x14ac:dyDescent="0.35">
      <c r="A7547">
        <v>3300019848</v>
      </c>
      <c r="B7547" t="s">
        <v>168</v>
      </c>
      <c r="C7547" t="s">
        <v>168</v>
      </c>
      <c r="D7547">
        <v>0</v>
      </c>
      <c r="E7547">
        <v>0</v>
      </c>
      <c r="F7547">
        <v>53</v>
      </c>
      <c r="G7547">
        <v>2223941</v>
      </c>
      <c r="H7547">
        <v>18</v>
      </c>
      <c r="I7547">
        <v>582000</v>
      </c>
      <c r="J7547">
        <v>0</v>
      </c>
      <c r="K7547">
        <v>0</v>
      </c>
      <c r="L7547">
        <v>6</v>
      </c>
      <c r="M7547">
        <v>384400</v>
      </c>
      <c r="N7547">
        <v>171000</v>
      </c>
      <c r="O7547">
        <v>3361341</v>
      </c>
      <c r="P7547" t="s">
        <v>5</v>
      </c>
      <c r="Q7547" t="s">
        <v>13</v>
      </c>
      <c r="R7547" t="s">
        <v>169</v>
      </c>
      <c r="S7547" t="s">
        <v>170</v>
      </c>
      <c r="T7547">
        <v>2168607.0967741935</v>
      </c>
      <c r="U7547">
        <v>1502568</v>
      </c>
      <c r="V7547">
        <v>-666039.09677419346</v>
      </c>
      <c r="W7547">
        <v>-0.30712760175180076</v>
      </c>
      <c r="X7547" t="s">
        <v>67</v>
      </c>
    </row>
    <row r="7548" spans="1:24" x14ac:dyDescent="0.35">
      <c r="A7548">
        <v>3301048583</v>
      </c>
      <c r="B7548" t="s">
        <v>168</v>
      </c>
      <c r="C7548" t="s">
        <v>168</v>
      </c>
      <c r="D7548">
        <v>0</v>
      </c>
      <c r="E7548">
        <v>0</v>
      </c>
      <c r="F7548">
        <v>117</v>
      </c>
      <c r="G7548">
        <v>4380373</v>
      </c>
      <c r="H7548">
        <v>14</v>
      </c>
      <c r="I7548">
        <v>270000</v>
      </c>
      <c r="J7548">
        <v>0</v>
      </c>
      <c r="K7548">
        <v>0</v>
      </c>
      <c r="L7548">
        <v>0</v>
      </c>
      <c r="M7548">
        <v>0</v>
      </c>
      <c r="N7548">
        <v>165000</v>
      </c>
      <c r="O7548">
        <v>4815373</v>
      </c>
      <c r="P7548" t="s">
        <v>5</v>
      </c>
      <c r="Q7548" t="s">
        <v>10</v>
      </c>
      <c r="R7548" t="s">
        <v>169</v>
      </c>
      <c r="S7548" t="s">
        <v>170</v>
      </c>
      <c r="T7548">
        <v>3106692.2580645164</v>
      </c>
      <c r="U7548">
        <v>2816639</v>
      </c>
      <c r="V7548">
        <v>-290053.25806451635</v>
      </c>
      <c r="W7548">
        <v>-9.3364013545783497E-2</v>
      </c>
      <c r="X7548" t="s">
        <v>198</v>
      </c>
    </row>
    <row r="7549" spans="1:24" x14ac:dyDescent="0.35">
      <c r="A7549">
        <v>3300018185</v>
      </c>
      <c r="B7549" t="s">
        <v>168</v>
      </c>
      <c r="C7549" t="s">
        <v>168</v>
      </c>
      <c r="D7549">
        <v>0</v>
      </c>
      <c r="E7549">
        <v>0</v>
      </c>
      <c r="F7549">
        <v>26</v>
      </c>
      <c r="G7549">
        <v>904132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700000</v>
      </c>
      <c r="O7549">
        <v>1604132</v>
      </c>
      <c r="P7549" t="s">
        <v>5</v>
      </c>
      <c r="Q7549" t="s">
        <v>6</v>
      </c>
      <c r="R7549" t="s">
        <v>169</v>
      </c>
      <c r="S7549" t="s">
        <v>170</v>
      </c>
      <c r="T7549">
        <v>1034923.8709677419</v>
      </c>
      <c r="U7549">
        <v>617067</v>
      </c>
      <c r="V7549">
        <v>-417856.87096774194</v>
      </c>
      <c r="W7549">
        <v>-0.40375614350938704</v>
      </c>
      <c r="X7549" t="s">
        <v>343</v>
      </c>
    </row>
    <row r="7550" spans="1:24" x14ac:dyDescent="0.35">
      <c r="A7550">
        <v>3300016660</v>
      </c>
      <c r="B7550" t="s">
        <v>168</v>
      </c>
      <c r="C7550" t="s">
        <v>168</v>
      </c>
      <c r="D7550">
        <v>0</v>
      </c>
      <c r="E7550">
        <v>0</v>
      </c>
      <c r="F7550">
        <v>252</v>
      </c>
      <c r="G7550">
        <v>11821697</v>
      </c>
      <c r="H7550">
        <v>127</v>
      </c>
      <c r="I7550">
        <v>5100000</v>
      </c>
      <c r="J7550">
        <v>0</v>
      </c>
      <c r="K7550">
        <v>0</v>
      </c>
      <c r="L7550">
        <v>1</v>
      </c>
      <c r="M7550">
        <v>52400</v>
      </c>
      <c r="N7550">
        <v>1713500</v>
      </c>
      <c r="O7550">
        <v>18687597</v>
      </c>
      <c r="P7550" t="s">
        <v>5</v>
      </c>
      <c r="Q7550" t="s">
        <v>7</v>
      </c>
      <c r="R7550" t="s">
        <v>169</v>
      </c>
      <c r="S7550" t="s">
        <v>170</v>
      </c>
      <c r="T7550">
        <v>12056514.193548389</v>
      </c>
      <c r="U7550">
        <v>13318748</v>
      </c>
      <c r="V7550">
        <v>1262233.8064516112</v>
      </c>
      <c r="W7550">
        <v>0.10469309671007987</v>
      </c>
      <c r="X7550" t="s">
        <v>305</v>
      </c>
    </row>
    <row r="7551" spans="1:24" x14ac:dyDescent="0.35">
      <c r="A7551">
        <v>3301023305</v>
      </c>
      <c r="B7551" t="s">
        <v>168</v>
      </c>
      <c r="C7551" t="s">
        <v>168</v>
      </c>
      <c r="D7551">
        <v>0</v>
      </c>
      <c r="E7551">
        <v>0</v>
      </c>
      <c r="F7551">
        <v>7</v>
      </c>
      <c r="G7551">
        <v>226050</v>
      </c>
      <c r="H7551">
        <v>20</v>
      </c>
      <c r="I7551">
        <v>325000</v>
      </c>
      <c r="J7551">
        <v>0</v>
      </c>
      <c r="K7551">
        <v>0</v>
      </c>
      <c r="L7551">
        <v>21</v>
      </c>
      <c r="M7551">
        <v>710400</v>
      </c>
      <c r="N7551">
        <v>1309500</v>
      </c>
      <c r="O7551">
        <v>2570950</v>
      </c>
      <c r="P7551" t="s">
        <v>5</v>
      </c>
      <c r="Q7551" t="s">
        <v>17</v>
      </c>
      <c r="R7551" t="s">
        <v>169</v>
      </c>
      <c r="S7551" t="s">
        <v>170</v>
      </c>
      <c r="T7551">
        <v>1658677.4193548388</v>
      </c>
      <c r="U7551">
        <v>349600</v>
      </c>
      <c r="V7551">
        <v>-1309077.4193548388</v>
      </c>
      <c r="W7551">
        <v>-0.78922966218712931</v>
      </c>
      <c r="X7551" t="s">
        <v>185</v>
      </c>
    </row>
    <row r="7552" spans="1:24" x14ac:dyDescent="0.35">
      <c r="A7552">
        <v>3301041029</v>
      </c>
      <c r="B7552" t="s">
        <v>168</v>
      </c>
      <c r="C7552" t="s">
        <v>168</v>
      </c>
      <c r="D7552">
        <v>0</v>
      </c>
      <c r="E7552">
        <v>0</v>
      </c>
      <c r="F7552">
        <v>38</v>
      </c>
      <c r="G7552">
        <v>1201958</v>
      </c>
      <c r="H7552">
        <v>25</v>
      </c>
      <c r="I7552">
        <v>540000</v>
      </c>
      <c r="J7552">
        <v>0</v>
      </c>
      <c r="K7552">
        <v>0</v>
      </c>
      <c r="L7552">
        <v>8</v>
      </c>
      <c r="M7552">
        <v>269200</v>
      </c>
      <c r="N7552">
        <v>45000</v>
      </c>
      <c r="O7552">
        <v>2056158</v>
      </c>
      <c r="P7552" t="s">
        <v>5</v>
      </c>
      <c r="Q7552" t="s">
        <v>14</v>
      </c>
      <c r="R7552" t="s">
        <v>169</v>
      </c>
      <c r="S7552" t="s">
        <v>170</v>
      </c>
      <c r="T7552">
        <v>1326553.5483870967</v>
      </c>
      <c r="U7552">
        <v>665388</v>
      </c>
      <c r="V7552">
        <v>-661165.54838709673</v>
      </c>
      <c r="W7552">
        <v>-0.49840848806366045</v>
      </c>
      <c r="X7552" t="s">
        <v>366</v>
      </c>
    </row>
    <row r="7553" spans="1:24" x14ac:dyDescent="0.35">
      <c r="A7553">
        <v>3301051807</v>
      </c>
      <c r="B7553" t="s">
        <v>168</v>
      </c>
      <c r="C7553" t="s">
        <v>168</v>
      </c>
      <c r="D7553">
        <v>0</v>
      </c>
      <c r="E7553">
        <v>0</v>
      </c>
      <c r="F7553">
        <v>41</v>
      </c>
      <c r="G7553">
        <v>2037057</v>
      </c>
      <c r="H7553">
        <v>21</v>
      </c>
      <c r="I7553">
        <v>570000</v>
      </c>
      <c r="J7553">
        <v>0</v>
      </c>
      <c r="K7553">
        <v>0</v>
      </c>
      <c r="L7553">
        <v>12</v>
      </c>
      <c r="M7553">
        <v>418800</v>
      </c>
      <c r="N7553">
        <v>415000</v>
      </c>
      <c r="O7553">
        <v>3440857</v>
      </c>
      <c r="P7553" t="s">
        <v>5</v>
      </c>
      <c r="Q7553" t="s">
        <v>10</v>
      </c>
      <c r="R7553" t="s">
        <v>169</v>
      </c>
      <c r="S7553" t="s">
        <v>170</v>
      </c>
      <c r="T7553">
        <v>2219907.7419354841</v>
      </c>
      <c r="U7553">
        <v>2319465</v>
      </c>
      <c r="V7553">
        <v>99557.258064515889</v>
      </c>
      <c r="W7553">
        <v>4.4847475498109857E-2</v>
      </c>
      <c r="X7553" t="s">
        <v>180</v>
      </c>
    </row>
    <row r="7554" spans="1:24" x14ac:dyDescent="0.35">
      <c r="A7554">
        <v>3301052274</v>
      </c>
      <c r="B7554" t="s">
        <v>168</v>
      </c>
      <c r="C7554" t="s">
        <v>168</v>
      </c>
      <c r="D7554">
        <v>0</v>
      </c>
      <c r="E7554">
        <v>0</v>
      </c>
      <c r="F7554">
        <v>44</v>
      </c>
      <c r="G7554">
        <v>1816654</v>
      </c>
      <c r="H7554">
        <v>54</v>
      </c>
      <c r="I7554">
        <v>2590000</v>
      </c>
      <c r="J7554">
        <v>0</v>
      </c>
      <c r="K7554">
        <v>0</v>
      </c>
      <c r="L7554">
        <v>29</v>
      </c>
      <c r="M7554">
        <v>978400</v>
      </c>
      <c r="N7554">
        <v>150000</v>
      </c>
      <c r="O7554">
        <v>5535054</v>
      </c>
      <c r="P7554" t="s">
        <v>5</v>
      </c>
      <c r="Q7554" t="s">
        <v>15</v>
      </c>
      <c r="R7554" t="s">
        <v>169</v>
      </c>
      <c r="S7554" t="s">
        <v>170</v>
      </c>
      <c r="T7554">
        <v>3571002.5806451612</v>
      </c>
      <c r="U7554">
        <v>2307986</v>
      </c>
      <c r="V7554">
        <v>-1263016.5806451612</v>
      </c>
      <c r="W7554">
        <v>-0.35368682943291974</v>
      </c>
      <c r="X7554" t="s">
        <v>369</v>
      </c>
    </row>
    <row r="7555" spans="1:24" x14ac:dyDescent="0.35">
      <c r="A7555">
        <v>3300015998</v>
      </c>
      <c r="B7555" t="s">
        <v>168</v>
      </c>
      <c r="C7555" t="s">
        <v>168</v>
      </c>
      <c r="D7555">
        <v>0</v>
      </c>
      <c r="E7555">
        <v>0</v>
      </c>
      <c r="F7555">
        <v>91</v>
      </c>
      <c r="G7555">
        <v>2928211</v>
      </c>
      <c r="H7555">
        <v>2</v>
      </c>
      <c r="I7555">
        <v>40000</v>
      </c>
      <c r="J7555">
        <v>0</v>
      </c>
      <c r="K7555">
        <v>0</v>
      </c>
      <c r="L7555">
        <v>1</v>
      </c>
      <c r="M7555">
        <v>20000</v>
      </c>
      <c r="N7555">
        <v>930700</v>
      </c>
      <c r="O7555">
        <v>3918911</v>
      </c>
      <c r="P7555" t="s">
        <v>5</v>
      </c>
      <c r="Q7555" t="s">
        <v>7</v>
      </c>
      <c r="R7555" t="s">
        <v>169</v>
      </c>
      <c r="S7555" t="s">
        <v>170</v>
      </c>
      <c r="T7555">
        <v>2528329.6774193547</v>
      </c>
      <c r="U7555">
        <v>823785</v>
      </c>
      <c r="V7555">
        <v>-1704544.6774193547</v>
      </c>
      <c r="W7555">
        <v>-0.67417817092554544</v>
      </c>
      <c r="X7555" t="s">
        <v>196</v>
      </c>
    </row>
    <row r="7556" spans="1:24" x14ac:dyDescent="0.35">
      <c r="A7556">
        <v>3300024884</v>
      </c>
      <c r="B7556" t="s">
        <v>168</v>
      </c>
      <c r="C7556" t="s">
        <v>168</v>
      </c>
      <c r="D7556">
        <v>0</v>
      </c>
      <c r="E7556">
        <v>0</v>
      </c>
      <c r="F7556">
        <v>1</v>
      </c>
      <c r="G7556">
        <v>32700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303000</v>
      </c>
      <c r="O7556">
        <v>335700</v>
      </c>
      <c r="P7556" t="s">
        <v>5</v>
      </c>
      <c r="Q7556" t="s">
        <v>12</v>
      </c>
      <c r="R7556" t="s">
        <v>169</v>
      </c>
      <c r="S7556" t="s">
        <v>170</v>
      </c>
      <c r="T7556">
        <v>216580.64516129033</v>
      </c>
      <c r="U7556">
        <v>353000</v>
      </c>
      <c r="V7556">
        <v>136419.35483870967</v>
      </c>
      <c r="W7556">
        <v>0.62987786714328253</v>
      </c>
      <c r="X7556" t="s">
        <v>331</v>
      </c>
    </row>
    <row r="7557" spans="1:24" x14ac:dyDescent="0.35">
      <c r="A7557">
        <v>3301070044</v>
      </c>
      <c r="B7557" t="s">
        <v>168</v>
      </c>
      <c r="C7557" t="s">
        <v>168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51500</v>
      </c>
      <c r="O7557">
        <v>51500</v>
      </c>
      <c r="P7557" t="s">
        <v>5</v>
      </c>
      <c r="Q7557" t="s">
        <v>11</v>
      </c>
      <c r="R7557" t="s">
        <v>169</v>
      </c>
      <c r="S7557" t="s">
        <v>170</v>
      </c>
      <c r="T7557">
        <v>33225.806451612902</v>
      </c>
      <c r="U7557">
        <v>60000</v>
      </c>
      <c r="V7557">
        <v>26774.193548387098</v>
      </c>
      <c r="W7557">
        <v>0.80582524271844669</v>
      </c>
      <c r="X7557" t="s">
        <v>376</v>
      </c>
    </row>
    <row r="7558" spans="1:24" x14ac:dyDescent="0.35">
      <c r="A7558">
        <v>3300022660</v>
      </c>
      <c r="B7558" t="s">
        <v>168</v>
      </c>
      <c r="C7558" t="s">
        <v>168</v>
      </c>
      <c r="D7558">
        <v>0</v>
      </c>
      <c r="E7558">
        <v>0</v>
      </c>
      <c r="F7558">
        <v>38</v>
      </c>
      <c r="G7558">
        <v>1025637</v>
      </c>
      <c r="H7558">
        <v>17</v>
      </c>
      <c r="I7558">
        <v>345000</v>
      </c>
      <c r="J7558">
        <v>0</v>
      </c>
      <c r="K7558">
        <v>0</v>
      </c>
      <c r="L7558">
        <v>0</v>
      </c>
      <c r="M7558">
        <v>0</v>
      </c>
      <c r="N7558">
        <v>342000</v>
      </c>
      <c r="O7558">
        <v>1712637</v>
      </c>
      <c r="P7558" t="s">
        <v>5</v>
      </c>
      <c r="Q7558" t="s">
        <v>8</v>
      </c>
      <c r="R7558" t="s">
        <v>169</v>
      </c>
      <c r="S7558" t="s">
        <v>170</v>
      </c>
      <c r="T7558">
        <v>1104927.0967741935</v>
      </c>
      <c r="U7558">
        <v>1819469</v>
      </c>
      <c r="V7558">
        <v>714541.90322580654</v>
      </c>
      <c r="W7558">
        <v>0.64668692198054822</v>
      </c>
      <c r="X7558" t="s">
        <v>238</v>
      </c>
    </row>
    <row r="7559" spans="1:24" x14ac:dyDescent="0.35">
      <c r="A7559">
        <v>3301063512</v>
      </c>
      <c r="B7559" t="s">
        <v>168</v>
      </c>
      <c r="C7559" t="s">
        <v>168</v>
      </c>
      <c r="D7559">
        <v>0</v>
      </c>
      <c r="E7559">
        <v>0</v>
      </c>
      <c r="F7559">
        <v>21</v>
      </c>
      <c r="G7559">
        <v>686576</v>
      </c>
      <c r="H7559">
        <v>10</v>
      </c>
      <c r="I7559">
        <v>155000</v>
      </c>
      <c r="J7559">
        <v>0</v>
      </c>
      <c r="K7559">
        <v>0</v>
      </c>
      <c r="L7559">
        <v>0</v>
      </c>
      <c r="M7559">
        <v>0</v>
      </c>
      <c r="N7559">
        <v>150000</v>
      </c>
      <c r="O7559">
        <v>991576</v>
      </c>
      <c r="P7559" t="s">
        <v>5</v>
      </c>
      <c r="Q7559" t="s">
        <v>13</v>
      </c>
      <c r="R7559" t="s">
        <v>169</v>
      </c>
      <c r="S7559" t="s">
        <v>170</v>
      </c>
      <c r="T7559">
        <v>639726.45161290327</v>
      </c>
      <c r="U7559">
        <v>2782929</v>
      </c>
      <c r="V7559">
        <v>2143202.5483870967</v>
      </c>
      <c r="W7559">
        <v>3.3501859161577121</v>
      </c>
      <c r="X7559" t="s">
        <v>250</v>
      </c>
    </row>
    <row r="7560" spans="1:24" x14ac:dyDescent="0.35">
      <c r="A7560">
        <v>3301061579</v>
      </c>
      <c r="B7560" t="s">
        <v>168</v>
      </c>
      <c r="C7560" t="s">
        <v>168</v>
      </c>
      <c r="D7560">
        <v>0</v>
      </c>
      <c r="E7560">
        <v>0</v>
      </c>
      <c r="F7560">
        <v>174</v>
      </c>
      <c r="G7560">
        <v>6077556</v>
      </c>
      <c r="H7560">
        <v>2</v>
      </c>
      <c r="I7560">
        <v>35000</v>
      </c>
      <c r="J7560">
        <v>0</v>
      </c>
      <c r="K7560">
        <v>0</v>
      </c>
      <c r="L7560">
        <v>0</v>
      </c>
      <c r="M7560">
        <v>0</v>
      </c>
      <c r="N7560">
        <v>1035000</v>
      </c>
      <c r="O7560">
        <v>7147556</v>
      </c>
      <c r="P7560" t="s">
        <v>5</v>
      </c>
      <c r="Q7560" t="s">
        <v>12</v>
      </c>
      <c r="R7560" t="s">
        <v>169</v>
      </c>
      <c r="S7560" t="s">
        <v>170</v>
      </c>
      <c r="T7560">
        <v>4611326.4516129028</v>
      </c>
      <c r="U7560">
        <v>4780680</v>
      </c>
      <c r="V7560">
        <v>169353.54838709719</v>
      </c>
      <c r="W7560">
        <v>3.6725560457308903E-2</v>
      </c>
      <c r="X7560" t="s">
        <v>222</v>
      </c>
    </row>
    <row r="7561" spans="1:24" x14ac:dyDescent="0.35">
      <c r="A7561">
        <v>3301016128</v>
      </c>
      <c r="B7561" t="s">
        <v>168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 t="s">
        <v>5</v>
      </c>
      <c r="Q7561" t="s">
        <v>12</v>
      </c>
      <c r="R7561" t="s">
        <v>169</v>
      </c>
      <c r="S7561" t="s">
        <v>170</v>
      </c>
      <c r="T7561">
        <v>0</v>
      </c>
      <c r="U7561">
        <v>0</v>
      </c>
      <c r="V7561">
        <v>0</v>
      </c>
      <c r="W7561">
        <v>0</v>
      </c>
      <c r="X7561" t="s">
        <v>235</v>
      </c>
    </row>
    <row r="7562" spans="1:24" x14ac:dyDescent="0.35">
      <c r="A7562">
        <v>3301000252</v>
      </c>
      <c r="B7562" t="s">
        <v>168</v>
      </c>
      <c r="C7562" t="s">
        <v>168</v>
      </c>
      <c r="D7562">
        <v>0</v>
      </c>
      <c r="E7562">
        <v>0</v>
      </c>
      <c r="F7562">
        <v>0</v>
      </c>
      <c r="G7562">
        <v>0</v>
      </c>
      <c r="H7562">
        <v>1</v>
      </c>
      <c r="I7562">
        <v>2000</v>
      </c>
      <c r="J7562">
        <v>0</v>
      </c>
      <c r="K7562">
        <v>0</v>
      </c>
      <c r="L7562">
        <v>0</v>
      </c>
      <c r="M7562">
        <v>0</v>
      </c>
      <c r="N7562">
        <v>330000</v>
      </c>
      <c r="O7562">
        <v>332000</v>
      </c>
      <c r="P7562" t="s">
        <v>5</v>
      </c>
      <c r="Q7562" t="s">
        <v>12</v>
      </c>
      <c r="R7562" t="s">
        <v>169</v>
      </c>
      <c r="S7562" t="s">
        <v>170</v>
      </c>
      <c r="T7562">
        <v>214193.54838709679</v>
      </c>
      <c r="U7562">
        <v>204500</v>
      </c>
      <c r="V7562">
        <v>-9693.5483870967873</v>
      </c>
      <c r="W7562">
        <v>-4.5256024096385628E-2</v>
      </c>
      <c r="X7562" t="s">
        <v>383</v>
      </c>
    </row>
    <row r="7563" spans="1:24" x14ac:dyDescent="0.35">
      <c r="A7563">
        <v>3301076051</v>
      </c>
      <c r="B7563" t="s">
        <v>168</v>
      </c>
      <c r="C7563" t="s">
        <v>168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165000</v>
      </c>
      <c r="O7563">
        <v>165000</v>
      </c>
      <c r="P7563" t="s">
        <v>5</v>
      </c>
      <c r="Q7563" t="s">
        <v>14</v>
      </c>
      <c r="R7563" t="s">
        <v>169</v>
      </c>
      <c r="S7563" t="s">
        <v>170</v>
      </c>
      <c r="T7563">
        <v>106451.61290322582</v>
      </c>
      <c r="U7563">
        <v>323000</v>
      </c>
      <c r="V7563">
        <v>216548.38709677418</v>
      </c>
      <c r="W7563">
        <v>2.0342424242424237</v>
      </c>
      <c r="X7563" t="s">
        <v>327</v>
      </c>
    </row>
    <row r="7564" spans="1:24" x14ac:dyDescent="0.35">
      <c r="A7564">
        <v>3301053959</v>
      </c>
      <c r="B7564" t="s">
        <v>168</v>
      </c>
      <c r="C7564" t="s">
        <v>168</v>
      </c>
      <c r="D7564">
        <v>0</v>
      </c>
      <c r="E7564">
        <v>0</v>
      </c>
      <c r="F7564">
        <v>55</v>
      </c>
      <c r="G7564">
        <v>1972662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2258700</v>
      </c>
      <c r="O7564">
        <v>4231362</v>
      </c>
      <c r="P7564" t="s">
        <v>5</v>
      </c>
      <c r="Q7564" t="s">
        <v>7</v>
      </c>
      <c r="R7564" t="s">
        <v>169</v>
      </c>
      <c r="S7564" t="s">
        <v>170</v>
      </c>
      <c r="T7564">
        <v>2729910.9677419355</v>
      </c>
      <c r="U7564">
        <v>1858447</v>
      </c>
      <c r="V7564">
        <v>-871463.96774193551</v>
      </c>
      <c r="W7564">
        <v>-0.319227981439546</v>
      </c>
      <c r="X7564" t="s">
        <v>307</v>
      </c>
    </row>
    <row r="7565" spans="1:24" x14ac:dyDescent="0.35">
      <c r="A7565">
        <v>3301050220</v>
      </c>
      <c r="B7565" t="s">
        <v>168</v>
      </c>
      <c r="C7565" t="s">
        <v>168</v>
      </c>
      <c r="D7565">
        <v>0</v>
      </c>
      <c r="E7565">
        <v>0</v>
      </c>
      <c r="F7565">
        <v>64</v>
      </c>
      <c r="G7565">
        <v>3031940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642500</v>
      </c>
      <c r="O7565">
        <v>3674440</v>
      </c>
      <c r="P7565" t="s">
        <v>5</v>
      </c>
      <c r="Q7565" t="s">
        <v>12</v>
      </c>
      <c r="R7565" t="s">
        <v>169</v>
      </c>
      <c r="S7565" t="s">
        <v>170</v>
      </c>
      <c r="T7565">
        <v>2370606.4516129033</v>
      </c>
      <c r="U7565">
        <v>7062066</v>
      </c>
      <c r="V7565">
        <v>4691459.5483870972</v>
      </c>
      <c r="W7565">
        <v>1.9790123937253021</v>
      </c>
      <c r="X7565" t="s">
        <v>174</v>
      </c>
    </row>
    <row r="7566" spans="1:24" x14ac:dyDescent="0.35">
      <c r="A7566">
        <v>3301049001</v>
      </c>
      <c r="B7566" t="s">
        <v>168</v>
      </c>
      <c r="C7566" t="s">
        <v>168</v>
      </c>
      <c r="D7566">
        <v>0</v>
      </c>
      <c r="E7566">
        <v>0</v>
      </c>
      <c r="F7566">
        <v>6</v>
      </c>
      <c r="G7566">
        <v>10884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1303300</v>
      </c>
      <c r="O7566">
        <v>1314184</v>
      </c>
      <c r="P7566" t="s">
        <v>5</v>
      </c>
      <c r="Q7566" t="s">
        <v>7</v>
      </c>
      <c r="R7566" t="s">
        <v>169</v>
      </c>
      <c r="S7566" t="s">
        <v>170</v>
      </c>
      <c r="T7566">
        <v>847860.6451612903</v>
      </c>
      <c r="U7566">
        <v>1012384</v>
      </c>
      <c r="V7566">
        <v>164523.3548387097</v>
      </c>
      <c r="W7566">
        <v>0.19404527828675433</v>
      </c>
      <c r="X7566" t="s">
        <v>236</v>
      </c>
    </row>
    <row r="7567" spans="1:24" x14ac:dyDescent="0.35">
      <c r="A7567">
        <v>3301015665</v>
      </c>
      <c r="B7567" t="s">
        <v>168</v>
      </c>
      <c r="C7567" t="s">
        <v>168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342000</v>
      </c>
      <c r="O7567">
        <v>342000</v>
      </c>
      <c r="P7567" t="s">
        <v>5</v>
      </c>
      <c r="Q7567" t="s">
        <v>8</v>
      </c>
      <c r="R7567" t="s">
        <v>169</v>
      </c>
      <c r="S7567" t="s">
        <v>170</v>
      </c>
      <c r="T7567">
        <v>220645.16129032258</v>
      </c>
      <c r="U7567">
        <v>1046500</v>
      </c>
      <c r="V7567">
        <v>825854.83870967745</v>
      </c>
      <c r="W7567">
        <v>3.7429093567251464</v>
      </c>
      <c r="X7567" t="s">
        <v>300</v>
      </c>
    </row>
    <row r="7568" spans="1:24" x14ac:dyDescent="0.35">
      <c r="A7568">
        <v>3301069775</v>
      </c>
      <c r="B7568" t="s">
        <v>168</v>
      </c>
      <c r="C7568" t="s">
        <v>168</v>
      </c>
      <c r="D7568">
        <v>0</v>
      </c>
      <c r="E7568">
        <v>0</v>
      </c>
      <c r="F7568">
        <v>83</v>
      </c>
      <c r="G7568">
        <v>2275409</v>
      </c>
      <c r="H7568">
        <v>42</v>
      </c>
      <c r="I7568">
        <v>1610000</v>
      </c>
      <c r="J7568">
        <v>0</v>
      </c>
      <c r="K7568">
        <v>0</v>
      </c>
      <c r="L7568">
        <v>17</v>
      </c>
      <c r="M7568">
        <v>690800</v>
      </c>
      <c r="N7568">
        <v>30000</v>
      </c>
      <c r="O7568">
        <v>4606209</v>
      </c>
      <c r="P7568" t="s">
        <v>5</v>
      </c>
      <c r="Q7568" t="s">
        <v>14</v>
      </c>
      <c r="R7568" t="s">
        <v>169</v>
      </c>
      <c r="S7568" t="s">
        <v>170</v>
      </c>
      <c r="T7568">
        <v>2971747.7419354836</v>
      </c>
      <c r="U7568">
        <v>3138740</v>
      </c>
      <c r="V7568">
        <v>166992.25806451635</v>
      </c>
      <c r="W7568">
        <v>5.6193281720390953E-2</v>
      </c>
      <c r="X7568" t="s">
        <v>382</v>
      </c>
    </row>
    <row r="7569" spans="1:24" x14ac:dyDescent="0.35">
      <c r="A7569">
        <v>6001123509</v>
      </c>
      <c r="B7569" t="s">
        <v>168</v>
      </c>
      <c r="C7569" t="s">
        <v>168</v>
      </c>
      <c r="D7569">
        <v>0</v>
      </c>
      <c r="E7569">
        <v>0</v>
      </c>
      <c r="F7569">
        <v>47</v>
      </c>
      <c r="G7569">
        <v>1152152</v>
      </c>
      <c r="H7569">
        <v>7</v>
      </c>
      <c r="I7569">
        <v>130000</v>
      </c>
      <c r="J7569">
        <v>0</v>
      </c>
      <c r="K7569">
        <v>0</v>
      </c>
      <c r="L7569">
        <v>2</v>
      </c>
      <c r="M7569">
        <v>44800</v>
      </c>
      <c r="N7569">
        <v>30000</v>
      </c>
      <c r="O7569">
        <v>1356952</v>
      </c>
      <c r="P7569" t="s">
        <v>5</v>
      </c>
      <c r="Q7569" t="s">
        <v>11</v>
      </c>
      <c r="R7569" t="s">
        <v>169</v>
      </c>
      <c r="S7569" t="s">
        <v>170</v>
      </c>
      <c r="T7569">
        <v>875452.90322580654</v>
      </c>
      <c r="U7569">
        <v>1114758</v>
      </c>
      <c r="V7569">
        <v>239305.09677419346</v>
      </c>
      <c r="W7569">
        <v>0.27335005217575858</v>
      </c>
      <c r="X7569" t="s">
        <v>360</v>
      </c>
    </row>
    <row r="7570" spans="1:24" x14ac:dyDescent="0.35">
      <c r="A7570">
        <v>3300022091</v>
      </c>
      <c r="B7570" t="s">
        <v>168</v>
      </c>
      <c r="C7570" t="s">
        <v>168</v>
      </c>
      <c r="D7570">
        <v>0</v>
      </c>
      <c r="E7570">
        <v>0</v>
      </c>
      <c r="F7570">
        <v>21</v>
      </c>
      <c r="G7570">
        <v>1041476</v>
      </c>
      <c r="H7570">
        <v>15</v>
      </c>
      <c r="I7570">
        <v>497000</v>
      </c>
      <c r="J7570">
        <v>0</v>
      </c>
      <c r="K7570">
        <v>0</v>
      </c>
      <c r="L7570">
        <v>5</v>
      </c>
      <c r="M7570">
        <v>450000</v>
      </c>
      <c r="N7570">
        <v>150000</v>
      </c>
      <c r="O7570">
        <v>2138476</v>
      </c>
      <c r="P7570" t="s">
        <v>5</v>
      </c>
      <c r="Q7570" t="s">
        <v>15</v>
      </c>
      <c r="R7570" t="s">
        <v>169</v>
      </c>
      <c r="S7570" t="s">
        <v>170</v>
      </c>
      <c r="T7570">
        <v>1379661.935483871</v>
      </c>
      <c r="U7570">
        <v>1364484</v>
      </c>
      <c r="V7570">
        <v>-15177.935483871028</v>
      </c>
      <c r="W7570">
        <v>-1.1001198984697536E-2</v>
      </c>
      <c r="X7570" t="s">
        <v>318</v>
      </c>
    </row>
    <row r="7571" spans="1:24" x14ac:dyDescent="0.35">
      <c r="A7571">
        <v>3301068324</v>
      </c>
      <c r="B7571" t="s">
        <v>168</v>
      </c>
      <c r="C7571" t="s">
        <v>168</v>
      </c>
      <c r="D7571">
        <v>0</v>
      </c>
      <c r="E7571">
        <v>0</v>
      </c>
      <c r="F7571">
        <v>12</v>
      </c>
      <c r="G7571">
        <v>167491</v>
      </c>
      <c r="H7571">
        <v>4</v>
      </c>
      <c r="I7571">
        <v>60000</v>
      </c>
      <c r="J7571">
        <v>0</v>
      </c>
      <c r="K7571">
        <v>0</v>
      </c>
      <c r="L7571">
        <v>1</v>
      </c>
      <c r="M7571">
        <v>22400</v>
      </c>
      <c r="N7571">
        <v>385500</v>
      </c>
      <c r="O7571">
        <v>635391</v>
      </c>
      <c r="P7571" t="s">
        <v>5</v>
      </c>
      <c r="Q7571" t="s">
        <v>17</v>
      </c>
      <c r="R7571" t="s">
        <v>169</v>
      </c>
      <c r="S7571" t="s">
        <v>170</v>
      </c>
      <c r="T7571">
        <v>409929.67741935485</v>
      </c>
      <c r="U7571">
        <v>678488</v>
      </c>
      <c r="V7571">
        <v>268558.32258064515</v>
      </c>
      <c r="W7571">
        <v>0.65513266634245682</v>
      </c>
      <c r="X7571" t="s">
        <v>417</v>
      </c>
    </row>
    <row r="7572" spans="1:24" x14ac:dyDescent="0.35">
      <c r="A7572">
        <v>3300009906</v>
      </c>
      <c r="B7572" t="s">
        <v>168</v>
      </c>
      <c r="C7572" t="s">
        <v>168</v>
      </c>
      <c r="D7572">
        <v>0</v>
      </c>
      <c r="E7572">
        <v>0</v>
      </c>
      <c r="F7572">
        <v>2</v>
      </c>
      <c r="G7572">
        <v>40200</v>
      </c>
      <c r="H7572">
        <v>7</v>
      </c>
      <c r="I7572">
        <v>70000</v>
      </c>
      <c r="J7572">
        <v>0</v>
      </c>
      <c r="K7572">
        <v>0</v>
      </c>
      <c r="L7572">
        <v>8</v>
      </c>
      <c r="M7572">
        <v>589200</v>
      </c>
      <c r="N7572">
        <v>574800</v>
      </c>
      <c r="O7572">
        <v>1274200</v>
      </c>
      <c r="P7572" t="s">
        <v>5</v>
      </c>
      <c r="Q7572" t="s">
        <v>17</v>
      </c>
      <c r="R7572" t="s">
        <v>169</v>
      </c>
      <c r="S7572" t="s">
        <v>170</v>
      </c>
      <c r="T7572">
        <v>822064.51612903224</v>
      </c>
      <c r="U7572">
        <v>626950</v>
      </c>
      <c r="V7572">
        <v>-195114.51612903224</v>
      </c>
      <c r="W7572">
        <v>-0.2373469628001883</v>
      </c>
      <c r="X7572" t="s">
        <v>404</v>
      </c>
    </row>
    <row r="7573" spans="1:24" x14ac:dyDescent="0.35">
      <c r="A7573">
        <v>6001132080</v>
      </c>
      <c r="B7573" t="s">
        <v>168</v>
      </c>
      <c r="C7573" t="s">
        <v>168</v>
      </c>
      <c r="D7573">
        <v>0</v>
      </c>
      <c r="E7573">
        <v>0</v>
      </c>
      <c r="F7573">
        <v>26</v>
      </c>
      <c r="G7573">
        <v>758672</v>
      </c>
      <c r="H7573">
        <v>23</v>
      </c>
      <c r="I7573">
        <v>565000</v>
      </c>
      <c r="J7573">
        <v>0</v>
      </c>
      <c r="K7573">
        <v>0</v>
      </c>
      <c r="L7573">
        <v>2</v>
      </c>
      <c r="M7573">
        <v>44800</v>
      </c>
      <c r="N7573">
        <v>60000</v>
      </c>
      <c r="O7573">
        <v>1428472</v>
      </c>
      <c r="P7573" t="s">
        <v>5</v>
      </c>
      <c r="Q7573" t="s">
        <v>13</v>
      </c>
      <c r="R7573" t="s">
        <v>169</v>
      </c>
      <c r="S7573" t="s">
        <v>170</v>
      </c>
      <c r="T7573">
        <v>921594.83870967745</v>
      </c>
      <c r="U7573">
        <v>1573375</v>
      </c>
      <c r="V7573">
        <v>651780.16129032255</v>
      </c>
      <c r="W7573">
        <v>0.70723069825659857</v>
      </c>
      <c r="X7573" t="s">
        <v>274</v>
      </c>
    </row>
    <row r="7574" spans="1:24" x14ac:dyDescent="0.35">
      <c r="A7574">
        <v>3301065893</v>
      </c>
      <c r="B7574" t="s">
        <v>168</v>
      </c>
      <c r="C7574" t="s">
        <v>168</v>
      </c>
      <c r="D7574">
        <v>0</v>
      </c>
      <c r="E7574">
        <v>0</v>
      </c>
      <c r="F7574">
        <v>72</v>
      </c>
      <c r="G7574">
        <v>2646139</v>
      </c>
      <c r="H7574">
        <v>11</v>
      </c>
      <c r="I7574">
        <v>350000</v>
      </c>
      <c r="J7574">
        <v>0</v>
      </c>
      <c r="K7574">
        <v>0</v>
      </c>
      <c r="L7574">
        <v>1</v>
      </c>
      <c r="M7574">
        <v>22400</v>
      </c>
      <c r="N7574">
        <v>1591500</v>
      </c>
      <c r="O7574">
        <v>4610039</v>
      </c>
      <c r="P7574" t="s">
        <v>5</v>
      </c>
      <c r="Q7574" t="s">
        <v>7</v>
      </c>
      <c r="R7574" t="s">
        <v>169</v>
      </c>
      <c r="S7574" t="s">
        <v>170</v>
      </c>
      <c r="T7574">
        <v>2974218.7096774196</v>
      </c>
      <c r="U7574">
        <v>2901356</v>
      </c>
      <c r="V7574">
        <v>-72862.709677419625</v>
      </c>
      <c r="W7574">
        <v>-2.4498100775286358E-2</v>
      </c>
      <c r="X7574" t="s">
        <v>203</v>
      </c>
    </row>
    <row r="7575" spans="1:24" x14ac:dyDescent="0.35">
      <c r="A7575">
        <v>6001134819</v>
      </c>
      <c r="B7575" t="s">
        <v>168</v>
      </c>
      <c r="C7575" t="s">
        <v>168</v>
      </c>
      <c r="D7575">
        <v>0</v>
      </c>
      <c r="E7575">
        <v>0</v>
      </c>
      <c r="F7575">
        <v>1</v>
      </c>
      <c r="G7575">
        <v>75999</v>
      </c>
      <c r="H7575">
        <v>68</v>
      </c>
      <c r="I7575">
        <v>4560000</v>
      </c>
      <c r="J7575">
        <v>0</v>
      </c>
      <c r="K7575">
        <v>0</v>
      </c>
      <c r="L7575">
        <v>31</v>
      </c>
      <c r="M7575">
        <v>3314400</v>
      </c>
      <c r="N7575">
        <v>44000</v>
      </c>
      <c r="O7575">
        <v>7994399</v>
      </c>
      <c r="P7575" t="s">
        <v>5</v>
      </c>
      <c r="Q7575" t="s">
        <v>9</v>
      </c>
      <c r="R7575" t="s">
        <v>169</v>
      </c>
      <c r="S7575" t="s">
        <v>170</v>
      </c>
      <c r="T7575">
        <v>5157676.7741935486</v>
      </c>
      <c r="U7575">
        <v>4439995</v>
      </c>
      <c r="V7575">
        <v>-717681.7741935486</v>
      </c>
      <c r="W7575">
        <v>-0.13914826492898347</v>
      </c>
      <c r="X7575" t="s">
        <v>284</v>
      </c>
    </row>
    <row r="7576" spans="1:24" x14ac:dyDescent="0.35">
      <c r="A7576">
        <v>3301005935</v>
      </c>
      <c r="B7576" t="s">
        <v>168</v>
      </c>
      <c r="C7576" t="s">
        <v>168</v>
      </c>
      <c r="D7576">
        <v>0</v>
      </c>
      <c r="E7576">
        <v>0</v>
      </c>
      <c r="F7576">
        <v>4</v>
      </c>
      <c r="G7576">
        <v>114796</v>
      </c>
      <c r="H7576">
        <v>44</v>
      </c>
      <c r="I7576">
        <v>1060000</v>
      </c>
      <c r="J7576">
        <v>0</v>
      </c>
      <c r="K7576">
        <v>0</v>
      </c>
      <c r="L7576">
        <v>0</v>
      </c>
      <c r="M7576">
        <v>0</v>
      </c>
      <c r="N7576">
        <v>27000</v>
      </c>
      <c r="O7576">
        <v>1201796</v>
      </c>
      <c r="P7576" t="s">
        <v>5</v>
      </c>
      <c r="Q7576" t="s">
        <v>13</v>
      </c>
      <c r="R7576" t="s">
        <v>169</v>
      </c>
      <c r="S7576" t="s">
        <v>170</v>
      </c>
      <c r="T7576">
        <v>775352.25806451612</v>
      </c>
      <c r="U7576">
        <v>787292</v>
      </c>
      <c r="V7576">
        <v>11939.741935483878</v>
      </c>
      <c r="W7576">
        <v>1.5399119318087351E-2</v>
      </c>
      <c r="X7576" t="s">
        <v>283</v>
      </c>
    </row>
    <row r="7577" spans="1:24" x14ac:dyDescent="0.35">
      <c r="A7577">
        <v>3301060640</v>
      </c>
      <c r="B7577" t="s">
        <v>168</v>
      </c>
      <c r="C7577" t="s">
        <v>168</v>
      </c>
      <c r="D7577">
        <v>0</v>
      </c>
      <c r="E7577">
        <v>0</v>
      </c>
      <c r="F7577">
        <v>208</v>
      </c>
      <c r="G7577">
        <v>7617667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192000</v>
      </c>
      <c r="O7577">
        <v>7809667</v>
      </c>
      <c r="P7577" t="s">
        <v>5</v>
      </c>
      <c r="Q7577" t="s">
        <v>9</v>
      </c>
      <c r="R7577" t="s">
        <v>169</v>
      </c>
      <c r="S7577" t="s">
        <v>170</v>
      </c>
      <c r="T7577">
        <v>5038494.8387096776</v>
      </c>
      <c r="U7577">
        <v>3719667</v>
      </c>
      <c r="V7577">
        <v>-1318827.8387096776</v>
      </c>
      <c r="W7577">
        <v>-0.26175036016260367</v>
      </c>
      <c r="X7577" t="s">
        <v>281</v>
      </c>
    </row>
    <row r="7578" spans="1:24" x14ac:dyDescent="0.35">
      <c r="A7578">
        <v>3300015483</v>
      </c>
      <c r="B7578" t="s">
        <v>168</v>
      </c>
      <c r="C7578" t="s">
        <v>168</v>
      </c>
      <c r="D7578">
        <v>0</v>
      </c>
      <c r="E7578">
        <v>0</v>
      </c>
      <c r="F7578">
        <v>33</v>
      </c>
      <c r="G7578">
        <v>1612550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271500</v>
      </c>
      <c r="O7578">
        <v>1884050</v>
      </c>
      <c r="P7578" t="s">
        <v>5</v>
      </c>
      <c r="Q7578" t="s">
        <v>8</v>
      </c>
      <c r="R7578" t="s">
        <v>169</v>
      </c>
      <c r="S7578" t="s">
        <v>170</v>
      </c>
      <c r="T7578">
        <v>1215516.1290322579</v>
      </c>
      <c r="U7578">
        <v>2152669</v>
      </c>
      <c r="V7578">
        <v>937152.87096774206</v>
      </c>
      <c r="W7578">
        <v>0.77099171996496918</v>
      </c>
      <c r="X7578" t="s">
        <v>216</v>
      </c>
    </row>
    <row r="7579" spans="1:24" x14ac:dyDescent="0.35">
      <c r="A7579">
        <v>3301068997</v>
      </c>
      <c r="B7579" t="s">
        <v>168</v>
      </c>
      <c r="C7579" t="s">
        <v>168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30000</v>
      </c>
      <c r="O7579">
        <v>30000</v>
      </c>
      <c r="P7579" t="s">
        <v>5</v>
      </c>
      <c r="Q7579" t="s">
        <v>11</v>
      </c>
      <c r="R7579" t="s">
        <v>169</v>
      </c>
      <c r="S7579" t="s">
        <v>170</v>
      </c>
      <c r="T7579">
        <v>19354.83870967742</v>
      </c>
      <c r="U7579">
        <v>30000</v>
      </c>
      <c r="V7579">
        <v>10645.16129032258</v>
      </c>
      <c r="W7579">
        <v>0.54999999999999982</v>
      </c>
      <c r="X7579" t="s">
        <v>345</v>
      </c>
    </row>
    <row r="7580" spans="1:24" x14ac:dyDescent="0.35">
      <c r="A7580">
        <v>3300018148</v>
      </c>
      <c r="B7580" t="s">
        <v>168</v>
      </c>
      <c r="C7580" t="s">
        <v>168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1087500</v>
      </c>
      <c r="O7580">
        <v>1087500</v>
      </c>
      <c r="P7580" t="s">
        <v>5</v>
      </c>
      <c r="Q7580" t="s">
        <v>6</v>
      </c>
      <c r="R7580" t="s">
        <v>169</v>
      </c>
      <c r="S7580" t="s">
        <v>170</v>
      </c>
      <c r="T7580">
        <v>701612.90322580654</v>
      </c>
      <c r="U7580">
        <v>1117500</v>
      </c>
      <c r="V7580">
        <v>415887.09677419346</v>
      </c>
      <c r="W7580">
        <v>0.5927586206896549</v>
      </c>
      <c r="X7580" t="s">
        <v>295</v>
      </c>
    </row>
    <row r="7581" spans="1:24" x14ac:dyDescent="0.35">
      <c r="A7581">
        <v>3301074992</v>
      </c>
      <c r="B7581" t="s">
        <v>168</v>
      </c>
      <c r="C7581" t="s">
        <v>168</v>
      </c>
      <c r="D7581">
        <v>0</v>
      </c>
      <c r="E7581">
        <v>0</v>
      </c>
      <c r="F7581">
        <v>5</v>
      </c>
      <c r="G7581">
        <v>172350</v>
      </c>
      <c r="H7581">
        <v>3</v>
      </c>
      <c r="I7581">
        <v>15000</v>
      </c>
      <c r="J7581">
        <v>0</v>
      </c>
      <c r="K7581">
        <v>0</v>
      </c>
      <c r="L7581">
        <v>1</v>
      </c>
      <c r="M7581">
        <v>52400</v>
      </c>
      <c r="N7581">
        <v>1432500</v>
      </c>
      <c r="O7581">
        <v>1672250</v>
      </c>
      <c r="P7581" t="s">
        <v>5</v>
      </c>
      <c r="Q7581" t="s">
        <v>17</v>
      </c>
      <c r="R7581" t="s">
        <v>169</v>
      </c>
      <c r="S7581" t="s">
        <v>170</v>
      </c>
      <c r="T7581">
        <v>1078870.9677419355</v>
      </c>
      <c r="U7581">
        <v>526100</v>
      </c>
      <c r="V7581">
        <v>-552770.96774193551</v>
      </c>
      <c r="W7581">
        <v>-0.512360592016744</v>
      </c>
      <c r="X7581" t="s">
        <v>293</v>
      </c>
    </row>
    <row r="7582" spans="1:24" x14ac:dyDescent="0.35">
      <c r="A7582">
        <v>3301064823</v>
      </c>
      <c r="B7582" t="s">
        <v>168</v>
      </c>
      <c r="C7582" t="s">
        <v>168</v>
      </c>
      <c r="D7582">
        <v>0</v>
      </c>
      <c r="E7582">
        <v>0</v>
      </c>
      <c r="F7582">
        <v>86</v>
      </c>
      <c r="G7582">
        <v>3231944</v>
      </c>
      <c r="H7582">
        <v>1</v>
      </c>
      <c r="I7582">
        <v>100000</v>
      </c>
      <c r="J7582">
        <v>0</v>
      </c>
      <c r="K7582">
        <v>0</v>
      </c>
      <c r="L7582">
        <v>1</v>
      </c>
      <c r="M7582">
        <v>20000</v>
      </c>
      <c r="N7582">
        <v>1713500</v>
      </c>
      <c r="O7582">
        <v>5065444</v>
      </c>
      <c r="P7582" t="s">
        <v>5</v>
      </c>
      <c r="Q7582" t="s">
        <v>7</v>
      </c>
      <c r="R7582" t="s">
        <v>169</v>
      </c>
      <c r="S7582" t="s">
        <v>170</v>
      </c>
      <c r="T7582">
        <v>3268028.3870967738</v>
      </c>
      <c r="U7582">
        <v>3060969</v>
      </c>
      <c r="V7582">
        <v>-207059.38709677383</v>
      </c>
      <c r="W7582">
        <v>-6.3359115212802575E-2</v>
      </c>
      <c r="X7582" t="s">
        <v>394</v>
      </c>
    </row>
    <row r="7583" spans="1:24" x14ac:dyDescent="0.35">
      <c r="A7583">
        <v>3300015464</v>
      </c>
      <c r="B7583" t="s">
        <v>168</v>
      </c>
      <c r="C7583" t="s">
        <v>168</v>
      </c>
      <c r="D7583">
        <v>0</v>
      </c>
      <c r="E7583">
        <v>0</v>
      </c>
      <c r="F7583">
        <v>110</v>
      </c>
      <c r="G7583">
        <v>4842696</v>
      </c>
      <c r="H7583">
        <v>2</v>
      </c>
      <c r="I7583">
        <v>10000</v>
      </c>
      <c r="J7583">
        <v>0</v>
      </c>
      <c r="K7583">
        <v>0</v>
      </c>
      <c r="L7583">
        <v>1</v>
      </c>
      <c r="M7583">
        <v>5599</v>
      </c>
      <c r="N7583">
        <v>1058900</v>
      </c>
      <c r="O7583">
        <v>5917195</v>
      </c>
      <c r="P7583" t="s">
        <v>5</v>
      </c>
      <c r="Q7583" t="s">
        <v>7</v>
      </c>
      <c r="R7583" t="s">
        <v>169</v>
      </c>
      <c r="S7583" t="s">
        <v>170</v>
      </c>
      <c r="T7583">
        <v>3817545.1612903224</v>
      </c>
      <c r="U7583">
        <v>4170535</v>
      </c>
      <c r="V7583">
        <v>352989.83870967757</v>
      </c>
      <c r="W7583">
        <v>9.2465137620105553E-2</v>
      </c>
      <c r="X7583" t="s">
        <v>346</v>
      </c>
    </row>
    <row r="7584" spans="1:24" x14ac:dyDescent="0.35">
      <c r="A7584">
        <v>3300026432</v>
      </c>
      <c r="B7584" t="s">
        <v>168</v>
      </c>
      <c r="C7584" t="s">
        <v>168</v>
      </c>
      <c r="D7584">
        <v>0</v>
      </c>
      <c r="E7584">
        <v>0</v>
      </c>
      <c r="F7584">
        <v>649</v>
      </c>
      <c r="G7584">
        <v>26001261</v>
      </c>
      <c r="H7584">
        <v>25</v>
      </c>
      <c r="I7584">
        <v>395000</v>
      </c>
      <c r="J7584">
        <v>0</v>
      </c>
      <c r="K7584">
        <v>0</v>
      </c>
      <c r="L7584">
        <v>3</v>
      </c>
      <c r="M7584">
        <v>492900</v>
      </c>
      <c r="N7584">
        <v>1426500</v>
      </c>
      <c r="O7584">
        <v>28315661</v>
      </c>
      <c r="P7584" t="s">
        <v>5</v>
      </c>
      <c r="Q7584" t="s">
        <v>7</v>
      </c>
      <c r="R7584" t="s">
        <v>169</v>
      </c>
      <c r="S7584" t="s">
        <v>170</v>
      </c>
      <c r="T7584">
        <v>18268168.387096774</v>
      </c>
      <c r="U7584">
        <v>16433117</v>
      </c>
      <c r="V7584">
        <v>-1835051.3870967738</v>
      </c>
      <c r="W7584">
        <v>-0.10045075938718151</v>
      </c>
      <c r="X7584" t="s">
        <v>317</v>
      </c>
    </row>
    <row r="7585" spans="1:24" x14ac:dyDescent="0.35">
      <c r="A7585">
        <v>3300024841</v>
      </c>
      <c r="B7585" t="s">
        <v>168</v>
      </c>
      <c r="C7585" t="s">
        <v>168</v>
      </c>
      <c r="D7585">
        <v>0</v>
      </c>
      <c r="E7585">
        <v>0</v>
      </c>
      <c r="F7585">
        <v>14</v>
      </c>
      <c r="G7585">
        <v>569275</v>
      </c>
      <c r="H7585">
        <v>11</v>
      </c>
      <c r="I7585">
        <v>240000</v>
      </c>
      <c r="J7585">
        <v>0</v>
      </c>
      <c r="K7585">
        <v>0</v>
      </c>
      <c r="L7585">
        <v>35</v>
      </c>
      <c r="M7585">
        <v>2014300</v>
      </c>
      <c r="N7585">
        <v>1663300</v>
      </c>
      <c r="O7585">
        <v>4486875</v>
      </c>
      <c r="P7585" t="s">
        <v>5</v>
      </c>
      <c r="Q7585" t="s">
        <v>16</v>
      </c>
      <c r="R7585" t="s">
        <v>169</v>
      </c>
      <c r="S7585" t="s">
        <v>170</v>
      </c>
      <c r="T7585">
        <v>2894758.064516129</v>
      </c>
      <c r="U7585">
        <v>2140600</v>
      </c>
      <c r="V7585">
        <v>-754158.06451612897</v>
      </c>
      <c r="W7585">
        <v>-0.26052542136787848</v>
      </c>
      <c r="X7585" t="s">
        <v>303</v>
      </c>
    </row>
    <row r="7586" spans="1:24" x14ac:dyDescent="0.35">
      <c r="A7586">
        <v>3301030733</v>
      </c>
      <c r="B7586" t="s">
        <v>168</v>
      </c>
      <c r="C7586" t="s">
        <v>168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2</v>
      </c>
      <c r="M7586">
        <v>74800</v>
      </c>
      <c r="N7586">
        <v>1188000</v>
      </c>
      <c r="O7586">
        <v>1262800</v>
      </c>
      <c r="P7586" t="s">
        <v>5</v>
      </c>
      <c r="Q7586" t="s">
        <v>8</v>
      </c>
      <c r="R7586" t="s">
        <v>169</v>
      </c>
      <c r="S7586" t="s">
        <v>170</v>
      </c>
      <c r="T7586">
        <v>814709.67741935491</v>
      </c>
      <c r="U7586">
        <v>1318094</v>
      </c>
      <c r="V7586">
        <v>503384.32258064509</v>
      </c>
      <c r="W7586">
        <v>0.61786957554640476</v>
      </c>
      <c r="X7586" t="s">
        <v>335</v>
      </c>
    </row>
    <row r="7587" spans="1:24" x14ac:dyDescent="0.35">
      <c r="A7587">
        <v>3300010675</v>
      </c>
      <c r="B7587" t="s">
        <v>168</v>
      </c>
      <c r="C7587" t="s">
        <v>168</v>
      </c>
      <c r="D7587">
        <v>0</v>
      </c>
      <c r="E7587">
        <v>0</v>
      </c>
      <c r="F7587">
        <v>102</v>
      </c>
      <c r="G7587">
        <v>4225645</v>
      </c>
      <c r="H7587">
        <v>90</v>
      </c>
      <c r="I7587">
        <v>4210000</v>
      </c>
      <c r="J7587">
        <v>0</v>
      </c>
      <c r="K7587">
        <v>0</v>
      </c>
      <c r="L7587">
        <v>3</v>
      </c>
      <c r="M7587">
        <v>157200</v>
      </c>
      <c r="N7587">
        <v>293000</v>
      </c>
      <c r="O7587">
        <v>8885845</v>
      </c>
      <c r="P7587" t="s">
        <v>5</v>
      </c>
      <c r="Q7587" t="s">
        <v>12</v>
      </c>
      <c r="R7587" t="s">
        <v>169</v>
      </c>
      <c r="S7587" t="s">
        <v>170</v>
      </c>
      <c r="T7587">
        <v>5732803.2258064523</v>
      </c>
      <c r="U7587">
        <v>4435592</v>
      </c>
      <c r="V7587">
        <v>-1297211.2258064523</v>
      </c>
      <c r="W7587">
        <v>-0.22627869381021171</v>
      </c>
      <c r="X7587" t="s">
        <v>294</v>
      </c>
    </row>
    <row r="7588" spans="1:24" x14ac:dyDescent="0.35">
      <c r="A7588">
        <v>3301070655</v>
      </c>
      <c r="B7588" t="s">
        <v>168</v>
      </c>
      <c r="C7588" t="s">
        <v>168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44000</v>
      </c>
      <c r="O7588">
        <v>44000</v>
      </c>
      <c r="P7588" t="s">
        <v>5</v>
      </c>
      <c r="Q7588" t="s">
        <v>9</v>
      </c>
      <c r="R7588" t="s">
        <v>169</v>
      </c>
      <c r="S7588" t="s">
        <v>170</v>
      </c>
      <c r="T7588">
        <v>28387.096774193546</v>
      </c>
      <c r="U7588">
        <v>164000</v>
      </c>
      <c r="V7588">
        <v>135612.90322580645</v>
      </c>
      <c r="W7588">
        <v>4.7772727272727282</v>
      </c>
      <c r="X7588" t="s">
        <v>243</v>
      </c>
    </row>
    <row r="7589" spans="1:24" x14ac:dyDescent="0.35">
      <c r="A7589">
        <v>3301022716</v>
      </c>
      <c r="B7589" t="s">
        <v>168</v>
      </c>
      <c r="C7589" t="s">
        <v>168</v>
      </c>
      <c r="D7589">
        <v>0</v>
      </c>
      <c r="E7589">
        <v>0</v>
      </c>
      <c r="F7589">
        <v>112</v>
      </c>
      <c r="G7589">
        <v>3729192</v>
      </c>
      <c r="H7589">
        <v>140</v>
      </c>
      <c r="I7589">
        <v>4715000</v>
      </c>
      <c r="J7589">
        <v>0</v>
      </c>
      <c r="K7589">
        <v>0</v>
      </c>
      <c r="L7589">
        <v>126</v>
      </c>
      <c r="M7589">
        <v>5702400</v>
      </c>
      <c r="N7589">
        <v>30000</v>
      </c>
      <c r="O7589">
        <v>14176592</v>
      </c>
      <c r="P7589" t="s">
        <v>5</v>
      </c>
      <c r="Q7589" t="s">
        <v>14</v>
      </c>
      <c r="R7589" t="s">
        <v>169</v>
      </c>
      <c r="S7589" t="s">
        <v>170</v>
      </c>
      <c r="T7589">
        <v>9146188.3870967738</v>
      </c>
      <c r="U7589">
        <v>5835237</v>
      </c>
      <c r="V7589">
        <v>-3310951.3870967738</v>
      </c>
      <c r="W7589">
        <v>-0.36200341026954852</v>
      </c>
      <c r="X7589" t="s">
        <v>183</v>
      </c>
    </row>
    <row r="7590" spans="1:24" x14ac:dyDescent="0.35">
      <c r="A7590">
        <v>3301063818</v>
      </c>
      <c r="B7590" t="s">
        <v>168</v>
      </c>
      <c r="C7590" t="s">
        <v>168</v>
      </c>
      <c r="D7590">
        <v>0</v>
      </c>
      <c r="E7590">
        <v>0</v>
      </c>
      <c r="F7590">
        <v>45</v>
      </c>
      <c r="G7590">
        <v>1150106</v>
      </c>
      <c r="H7590">
        <v>43</v>
      </c>
      <c r="I7590">
        <v>975000</v>
      </c>
      <c r="J7590">
        <v>0</v>
      </c>
      <c r="K7590">
        <v>0</v>
      </c>
      <c r="L7590">
        <v>13</v>
      </c>
      <c r="M7590">
        <v>541200</v>
      </c>
      <c r="N7590">
        <v>0</v>
      </c>
      <c r="O7590">
        <v>2666306</v>
      </c>
      <c r="P7590" t="s">
        <v>5</v>
      </c>
      <c r="Q7590" t="s">
        <v>13</v>
      </c>
      <c r="R7590" t="s">
        <v>169</v>
      </c>
      <c r="S7590" t="s">
        <v>170</v>
      </c>
      <c r="T7590">
        <v>1720197.4193548388</v>
      </c>
      <c r="U7590">
        <v>1611557</v>
      </c>
      <c r="V7590">
        <v>-108640.41935483878</v>
      </c>
      <c r="W7590">
        <v>-6.3155785569998346E-2</v>
      </c>
      <c r="X7590" t="s">
        <v>297</v>
      </c>
    </row>
    <row r="7591" spans="1:24" x14ac:dyDescent="0.35">
      <c r="A7591">
        <v>3300001652</v>
      </c>
      <c r="B7591" t="s">
        <v>168</v>
      </c>
      <c r="C7591" t="s">
        <v>168</v>
      </c>
      <c r="D7591">
        <v>0</v>
      </c>
      <c r="E7591">
        <v>0</v>
      </c>
      <c r="F7591">
        <v>0</v>
      </c>
      <c r="G7591">
        <v>0</v>
      </c>
      <c r="H7591">
        <v>4</v>
      </c>
      <c r="I7591">
        <v>150000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150000</v>
      </c>
      <c r="P7591" t="s">
        <v>5</v>
      </c>
      <c r="Q7591" t="s">
        <v>13</v>
      </c>
      <c r="R7591" t="s">
        <v>207</v>
      </c>
      <c r="S7591" t="s">
        <v>170</v>
      </c>
      <c r="T7591">
        <v>96774.193548387106</v>
      </c>
      <c r="U7591">
        <v>184198</v>
      </c>
      <c r="V7591">
        <v>87423.806451612894</v>
      </c>
      <c r="W7591">
        <v>0.90337933333333309</v>
      </c>
      <c r="X7591" t="s">
        <v>392</v>
      </c>
    </row>
    <row r="7592" spans="1:24" x14ac:dyDescent="0.35">
      <c r="A7592">
        <v>3300011241</v>
      </c>
      <c r="B7592" t="s">
        <v>168</v>
      </c>
      <c r="C7592" t="s">
        <v>168</v>
      </c>
      <c r="D7592">
        <v>0</v>
      </c>
      <c r="E7592">
        <v>0</v>
      </c>
      <c r="F7592">
        <v>25</v>
      </c>
      <c r="G7592">
        <v>799686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330000</v>
      </c>
      <c r="O7592">
        <v>1129686</v>
      </c>
      <c r="P7592" t="s">
        <v>5</v>
      </c>
      <c r="Q7592" t="s">
        <v>12</v>
      </c>
      <c r="R7592" t="s">
        <v>169</v>
      </c>
      <c r="S7592" t="s">
        <v>170</v>
      </c>
      <c r="T7592">
        <v>728829.67741935491</v>
      </c>
      <c r="U7592">
        <v>1056940</v>
      </c>
      <c r="V7592">
        <v>328110.32258064509</v>
      </c>
      <c r="W7592">
        <v>0.45018792832698629</v>
      </c>
      <c r="X7592" t="s">
        <v>229</v>
      </c>
    </row>
    <row r="7593" spans="1:24" x14ac:dyDescent="0.35">
      <c r="A7593">
        <v>3300015612</v>
      </c>
      <c r="B7593" t="s">
        <v>168</v>
      </c>
      <c r="C7593" t="s">
        <v>168</v>
      </c>
      <c r="D7593">
        <v>0</v>
      </c>
      <c r="E7593">
        <v>0</v>
      </c>
      <c r="F7593">
        <v>96</v>
      </c>
      <c r="G7593">
        <v>3658550</v>
      </c>
      <c r="H7593">
        <v>3</v>
      </c>
      <c r="I7593">
        <v>75000</v>
      </c>
      <c r="J7593">
        <v>0</v>
      </c>
      <c r="K7593">
        <v>0</v>
      </c>
      <c r="L7593">
        <v>0</v>
      </c>
      <c r="M7593">
        <v>0</v>
      </c>
      <c r="N7593">
        <v>314000</v>
      </c>
      <c r="O7593">
        <v>4047550</v>
      </c>
      <c r="P7593" t="s">
        <v>5</v>
      </c>
      <c r="Q7593" t="s">
        <v>8</v>
      </c>
      <c r="R7593" t="s">
        <v>169</v>
      </c>
      <c r="S7593" t="s">
        <v>170</v>
      </c>
      <c r="T7593">
        <v>2611322.5806451612</v>
      </c>
      <c r="U7593">
        <v>5252593</v>
      </c>
      <c r="V7593">
        <v>2641270.4193548388</v>
      </c>
      <c r="W7593">
        <v>1.0114684562266061</v>
      </c>
      <c r="X7593" t="s">
        <v>395</v>
      </c>
    </row>
    <row r="7594" spans="1:24" x14ac:dyDescent="0.35">
      <c r="A7594">
        <v>3300025125</v>
      </c>
      <c r="B7594" t="s">
        <v>168</v>
      </c>
      <c r="C7594" t="s">
        <v>168</v>
      </c>
      <c r="D7594">
        <v>0</v>
      </c>
      <c r="E7594">
        <v>0</v>
      </c>
      <c r="F7594">
        <v>83</v>
      </c>
      <c r="G7594">
        <v>1974776</v>
      </c>
      <c r="H7594">
        <v>0</v>
      </c>
      <c r="I7594">
        <v>0</v>
      </c>
      <c r="J7594">
        <v>0</v>
      </c>
      <c r="K7594">
        <v>0</v>
      </c>
      <c r="L7594">
        <v>1</v>
      </c>
      <c r="M7594">
        <v>52400</v>
      </c>
      <c r="N7594">
        <v>878500</v>
      </c>
      <c r="O7594">
        <v>2905676</v>
      </c>
      <c r="P7594" t="s">
        <v>5</v>
      </c>
      <c r="Q7594" t="s">
        <v>6</v>
      </c>
      <c r="R7594" t="s">
        <v>169</v>
      </c>
      <c r="S7594" t="s">
        <v>170</v>
      </c>
      <c r="T7594">
        <v>1874629.6774193549</v>
      </c>
      <c r="U7594">
        <v>2332143</v>
      </c>
      <c r="V7594">
        <v>457513.32258064509</v>
      </c>
      <c r="W7594">
        <v>0.24405530761172267</v>
      </c>
      <c r="X7594" t="s">
        <v>352</v>
      </c>
    </row>
    <row r="7595" spans="1:24" x14ac:dyDescent="0.35">
      <c r="A7595">
        <v>3301063524</v>
      </c>
      <c r="B7595" t="s">
        <v>168</v>
      </c>
      <c r="C7595" t="s">
        <v>168</v>
      </c>
      <c r="D7595">
        <v>0</v>
      </c>
      <c r="E7595">
        <v>0</v>
      </c>
      <c r="F7595">
        <v>227</v>
      </c>
      <c r="G7595">
        <v>7056640</v>
      </c>
      <c r="H7595">
        <v>186</v>
      </c>
      <c r="I7595">
        <v>5435000</v>
      </c>
      <c r="J7595">
        <v>0</v>
      </c>
      <c r="K7595">
        <v>0</v>
      </c>
      <c r="L7595">
        <v>125</v>
      </c>
      <c r="M7595">
        <v>4030000</v>
      </c>
      <c r="N7595">
        <v>150000</v>
      </c>
      <c r="O7595">
        <v>16671640</v>
      </c>
      <c r="P7595" t="s">
        <v>5</v>
      </c>
      <c r="Q7595" t="s">
        <v>15</v>
      </c>
      <c r="R7595" t="s">
        <v>169</v>
      </c>
      <c r="S7595" t="s">
        <v>170</v>
      </c>
      <c r="T7595">
        <v>10755896.77419355</v>
      </c>
      <c r="U7595">
        <v>9914638</v>
      </c>
      <c r="V7595">
        <v>-841258.77419354953</v>
      </c>
      <c r="W7595">
        <v>-7.8213727023856205E-2</v>
      </c>
      <c r="X7595" t="s">
        <v>230</v>
      </c>
    </row>
    <row r="7596" spans="1:24" x14ac:dyDescent="0.35">
      <c r="A7596">
        <v>3301017109</v>
      </c>
      <c r="B7596" t="s">
        <v>168</v>
      </c>
      <c r="C7596" t="s">
        <v>168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280000</v>
      </c>
      <c r="O7596">
        <v>280000</v>
      </c>
      <c r="P7596" t="s">
        <v>5</v>
      </c>
      <c r="Q7596" t="s">
        <v>12</v>
      </c>
      <c r="R7596" t="s">
        <v>169</v>
      </c>
      <c r="S7596" t="s">
        <v>170</v>
      </c>
      <c r="T7596">
        <v>180645.16129032258</v>
      </c>
      <c r="U7596">
        <v>380000</v>
      </c>
      <c r="V7596">
        <v>199354.83870967742</v>
      </c>
      <c r="W7596">
        <v>1.1035714285714286</v>
      </c>
      <c r="X7596" t="s">
        <v>413</v>
      </c>
    </row>
    <row r="7597" spans="1:24" x14ac:dyDescent="0.35">
      <c r="A7597">
        <v>3301026497</v>
      </c>
      <c r="B7597" t="s">
        <v>168</v>
      </c>
      <c r="C7597" t="s">
        <v>168</v>
      </c>
      <c r="D7597">
        <v>0</v>
      </c>
      <c r="E7597">
        <v>0</v>
      </c>
      <c r="F7597">
        <v>51</v>
      </c>
      <c r="G7597">
        <v>2076845</v>
      </c>
      <c r="H7597">
        <v>97</v>
      </c>
      <c r="I7597">
        <v>3020000</v>
      </c>
      <c r="J7597">
        <v>0</v>
      </c>
      <c r="K7597">
        <v>0</v>
      </c>
      <c r="L7597">
        <v>0</v>
      </c>
      <c r="M7597">
        <v>0</v>
      </c>
      <c r="N7597">
        <v>884400</v>
      </c>
      <c r="O7597">
        <v>5981245</v>
      </c>
      <c r="P7597" t="s">
        <v>5</v>
      </c>
      <c r="Q7597" t="s">
        <v>17</v>
      </c>
      <c r="R7597" t="s">
        <v>169</v>
      </c>
      <c r="S7597" t="s">
        <v>170</v>
      </c>
      <c r="T7597">
        <v>3858867.7419354836</v>
      </c>
      <c r="U7597">
        <v>4770728</v>
      </c>
      <c r="V7597">
        <v>911860.25806451635</v>
      </c>
      <c r="W7597">
        <v>0.23630254236367176</v>
      </c>
      <c r="X7597" t="s">
        <v>332</v>
      </c>
    </row>
    <row r="7598" spans="1:24" x14ac:dyDescent="0.35">
      <c r="A7598">
        <v>3301000597</v>
      </c>
      <c r="B7598" t="s">
        <v>168</v>
      </c>
      <c r="C7598" t="s">
        <v>168</v>
      </c>
      <c r="D7598">
        <v>0</v>
      </c>
      <c r="E7598">
        <v>0</v>
      </c>
      <c r="F7598">
        <v>9</v>
      </c>
      <c r="G7598">
        <v>220748</v>
      </c>
      <c r="H7598">
        <v>1</v>
      </c>
      <c r="I7598">
        <v>20000</v>
      </c>
      <c r="J7598">
        <v>0</v>
      </c>
      <c r="K7598">
        <v>0</v>
      </c>
      <c r="L7598">
        <v>0</v>
      </c>
      <c r="M7598">
        <v>0</v>
      </c>
      <c r="N7598">
        <v>933000</v>
      </c>
      <c r="O7598">
        <v>1173748</v>
      </c>
      <c r="P7598" t="s">
        <v>5</v>
      </c>
      <c r="Q7598" t="s">
        <v>17</v>
      </c>
      <c r="R7598" t="s">
        <v>169</v>
      </c>
      <c r="S7598" t="s">
        <v>170</v>
      </c>
      <c r="T7598">
        <v>757256.77419354836</v>
      </c>
      <c r="U7598">
        <v>511410</v>
      </c>
      <c r="V7598">
        <v>-245846.77419354836</v>
      </c>
      <c r="W7598">
        <v>-0.32465444030575552</v>
      </c>
      <c r="X7598" t="s">
        <v>404</v>
      </c>
    </row>
    <row r="7599" spans="1:24" x14ac:dyDescent="0.35">
      <c r="A7599">
        <v>3300003014</v>
      </c>
      <c r="B7599" t="s">
        <v>168</v>
      </c>
      <c r="C7599" t="s">
        <v>168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150000</v>
      </c>
      <c r="O7599">
        <v>150000</v>
      </c>
      <c r="P7599" t="s">
        <v>5</v>
      </c>
      <c r="Q7599" t="s">
        <v>13</v>
      </c>
      <c r="R7599" t="s">
        <v>207</v>
      </c>
      <c r="S7599" t="s">
        <v>170</v>
      </c>
      <c r="T7599">
        <v>96774.193548387106</v>
      </c>
      <c r="U7599">
        <v>51000</v>
      </c>
      <c r="V7599">
        <v>-45774.193548387106</v>
      </c>
      <c r="W7599">
        <v>-0.47300000000000009</v>
      </c>
      <c r="X7599" t="s">
        <v>399</v>
      </c>
    </row>
    <row r="7600" spans="1:24" x14ac:dyDescent="0.35">
      <c r="A7600">
        <v>3301072165</v>
      </c>
      <c r="B7600" t="s">
        <v>168</v>
      </c>
      <c r="C7600" t="s">
        <v>168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1726000</v>
      </c>
      <c r="O7600">
        <v>1726000</v>
      </c>
      <c r="P7600" t="s">
        <v>5</v>
      </c>
      <c r="Q7600" t="s">
        <v>8</v>
      </c>
      <c r="R7600" t="s">
        <v>169</v>
      </c>
      <c r="S7600" t="s">
        <v>170</v>
      </c>
      <c r="T7600">
        <v>1113548.3870967743</v>
      </c>
      <c r="U7600">
        <v>1047000</v>
      </c>
      <c r="V7600">
        <v>-66548.387096774299</v>
      </c>
      <c r="W7600">
        <v>-5.9762456546929354E-2</v>
      </c>
      <c r="X7600" t="s">
        <v>336</v>
      </c>
    </row>
    <row r="7601" spans="1:24" x14ac:dyDescent="0.35">
      <c r="A7601">
        <v>3301002969</v>
      </c>
      <c r="B7601" t="s">
        <v>168</v>
      </c>
      <c r="C7601" t="s">
        <v>168</v>
      </c>
      <c r="D7601">
        <v>0</v>
      </c>
      <c r="E7601">
        <v>0</v>
      </c>
      <c r="F7601">
        <v>36</v>
      </c>
      <c r="G7601">
        <v>1091583</v>
      </c>
      <c r="H7601">
        <v>75</v>
      </c>
      <c r="I7601">
        <v>2045000</v>
      </c>
      <c r="J7601">
        <v>0</v>
      </c>
      <c r="K7601">
        <v>0</v>
      </c>
      <c r="L7601">
        <v>0</v>
      </c>
      <c r="M7601">
        <v>0</v>
      </c>
      <c r="N7601">
        <v>82000</v>
      </c>
      <c r="O7601">
        <v>3218583</v>
      </c>
      <c r="P7601" t="s">
        <v>5</v>
      </c>
      <c r="Q7601" t="s">
        <v>9</v>
      </c>
      <c r="R7601" t="s">
        <v>169</v>
      </c>
      <c r="S7601" t="s">
        <v>170</v>
      </c>
      <c r="T7601">
        <v>2076505.1612903227</v>
      </c>
      <c r="U7601">
        <v>2270037</v>
      </c>
      <c r="V7601">
        <v>193531.83870967734</v>
      </c>
      <c r="W7601">
        <v>9.320075014377438E-2</v>
      </c>
      <c r="X7601" t="s">
        <v>284</v>
      </c>
    </row>
    <row r="7602" spans="1:24" x14ac:dyDescent="0.35">
      <c r="A7602">
        <v>3301013967</v>
      </c>
      <c r="B7602" t="s">
        <v>168</v>
      </c>
      <c r="C7602" t="s">
        <v>168</v>
      </c>
      <c r="D7602">
        <v>0</v>
      </c>
      <c r="E7602">
        <v>0</v>
      </c>
      <c r="F7602">
        <v>78</v>
      </c>
      <c r="G7602">
        <v>3304092</v>
      </c>
      <c r="H7602">
        <v>50</v>
      </c>
      <c r="I7602">
        <v>1780000</v>
      </c>
      <c r="J7602">
        <v>0</v>
      </c>
      <c r="K7602">
        <v>0</v>
      </c>
      <c r="L7602">
        <v>12</v>
      </c>
      <c r="M7602">
        <v>868800</v>
      </c>
      <c r="N7602">
        <v>150000</v>
      </c>
      <c r="O7602">
        <v>6102892</v>
      </c>
      <c r="P7602" t="s">
        <v>5</v>
      </c>
      <c r="Q7602" t="s">
        <v>15</v>
      </c>
      <c r="R7602" t="s">
        <v>169</v>
      </c>
      <c r="S7602" t="s">
        <v>170</v>
      </c>
      <c r="T7602">
        <v>3937349.6774193547</v>
      </c>
      <c r="U7602">
        <v>3602953</v>
      </c>
      <c r="V7602">
        <v>-334396.67741935467</v>
      </c>
      <c r="W7602">
        <v>-8.4929382659893027E-2</v>
      </c>
      <c r="X7602" t="s">
        <v>318</v>
      </c>
    </row>
    <row r="7603" spans="1:24" x14ac:dyDescent="0.35">
      <c r="A7603">
        <v>3301072325</v>
      </c>
      <c r="B7603" t="s">
        <v>168</v>
      </c>
      <c r="C7603" t="s">
        <v>168</v>
      </c>
      <c r="D7603">
        <v>0</v>
      </c>
      <c r="E7603">
        <v>0</v>
      </c>
      <c r="F7603">
        <v>10</v>
      </c>
      <c r="G7603">
        <v>232050</v>
      </c>
      <c r="H7603">
        <v>13</v>
      </c>
      <c r="I7603">
        <v>260000</v>
      </c>
      <c r="J7603">
        <v>0</v>
      </c>
      <c r="K7603">
        <v>0</v>
      </c>
      <c r="L7603">
        <v>3</v>
      </c>
      <c r="M7603">
        <v>157200</v>
      </c>
      <c r="N7603">
        <v>571200</v>
      </c>
      <c r="O7603">
        <v>1220450</v>
      </c>
      <c r="P7603" t="s">
        <v>5</v>
      </c>
      <c r="Q7603" t="s">
        <v>17</v>
      </c>
      <c r="R7603" t="s">
        <v>169</v>
      </c>
      <c r="S7603" t="s">
        <v>170</v>
      </c>
      <c r="T7603">
        <v>787387.09677419346</v>
      </c>
      <c r="U7603">
        <v>674000</v>
      </c>
      <c r="V7603">
        <v>-113387.09677419346</v>
      </c>
      <c r="W7603">
        <v>-0.14400426072350347</v>
      </c>
      <c r="X7603" t="s">
        <v>311</v>
      </c>
    </row>
    <row r="7604" spans="1:24" x14ac:dyDescent="0.35">
      <c r="A7604">
        <v>3301049836</v>
      </c>
      <c r="B7604" t="s">
        <v>168</v>
      </c>
      <c r="C7604" t="s">
        <v>168</v>
      </c>
      <c r="D7604">
        <v>0</v>
      </c>
      <c r="E7604">
        <v>0</v>
      </c>
      <c r="F7604">
        <v>63</v>
      </c>
      <c r="G7604">
        <v>2625935</v>
      </c>
      <c r="H7604">
        <v>58</v>
      </c>
      <c r="I7604">
        <v>2410000</v>
      </c>
      <c r="J7604">
        <v>0</v>
      </c>
      <c r="K7604">
        <v>0</v>
      </c>
      <c r="L7604">
        <v>24</v>
      </c>
      <c r="M7604">
        <v>989911</v>
      </c>
      <c r="N7604">
        <v>150000</v>
      </c>
      <c r="O7604">
        <v>6175846</v>
      </c>
      <c r="P7604" t="s">
        <v>5</v>
      </c>
      <c r="Q7604" t="s">
        <v>14</v>
      </c>
      <c r="R7604" t="s">
        <v>169</v>
      </c>
      <c r="S7604" t="s">
        <v>170</v>
      </c>
      <c r="T7604">
        <v>3984416.7741935486</v>
      </c>
      <c r="U7604">
        <v>5777753</v>
      </c>
      <c r="V7604">
        <v>1793336.2258064514</v>
      </c>
      <c r="W7604">
        <v>0.45008751027794403</v>
      </c>
      <c r="X7604" t="s">
        <v>211</v>
      </c>
    </row>
    <row r="7605" spans="1:24" x14ac:dyDescent="0.35">
      <c r="A7605">
        <v>3300016718</v>
      </c>
      <c r="B7605" t="s">
        <v>168</v>
      </c>
      <c r="C7605" t="s">
        <v>168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495000</v>
      </c>
      <c r="O7605">
        <v>495000</v>
      </c>
      <c r="P7605" t="s">
        <v>5</v>
      </c>
      <c r="Q7605" t="s">
        <v>6</v>
      </c>
      <c r="R7605" t="s">
        <v>169</v>
      </c>
      <c r="S7605" t="s">
        <v>170</v>
      </c>
      <c r="T7605">
        <v>319354.83870967745</v>
      </c>
      <c r="U7605">
        <v>2889500</v>
      </c>
      <c r="V7605">
        <v>2570145.1612903224</v>
      </c>
      <c r="W7605">
        <v>8.0479292929292914</v>
      </c>
      <c r="X7605" t="s">
        <v>371</v>
      </c>
    </row>
    <row r="7606" spans="1:24" x14ac:dyDescent="0.35">
      <c r="A7606">
        <v>3301011340</v>
      </c>
      <c r="B7606" t="s">
        <v>168</v>
      </c>
      <c r="C7606" t="s">
        <v>168</v>
      </c>
      <c r="D7606">
        <v>0</v>
      </c>
      <c r="E7606">
        <v>0</v>
      </c>
      <c r="F7606">
        <v>146</v>
      </c>
      <c r="G7606">
        <v>5200346</v>
      </c>
      <c r="H7606">
        <v>18</v>
      </c>
      <c r="I7606">
        <v>1097000</v>
      </c>
      <c r="J7606">
        <v>0</v>
      </c>
      <c r="K7606">
        <v>0</v>
      </c>
      <c r="L7606">
        <v>5</v>
      </c>
      <c r="M7606">
        <v>222000</v>
      </c>
      <c r="N7606">
        <v>605000</v>
      </c>
      <c r="O7606">
        <v>7124346</v>
      </c>
      <c r="P7606" t="s">
        <v>5</v>
      </c>
      <c r="Q7606" t="s">
        <v>14</v>
      </c>
      <c r="R7606" t="s">
        <v>169</v>
      </c>
      <c r="S7606" t="s">
        <v>170</v>
      </c>
      <c r="T7606">
        <v>4596352.2580645159</v>
      </c>
      <c r="U7606">
        <v>3291713</v>
      </c>
      <c r="V7606">
        <v>-1304639.2580645159</v>
      </c>
      <c r="W7606">
        <v>-0.28384231338567778</v>
      </c>
      <c r="X7606" t="s">
        <v>409</v>
      </c>
    </row>
    <row r="7607" spans="1:24" x14ac:dyDescent="0.35">
      <c r="A7607">
        <v>6001144245</v>
      </c>
      <c r="B7607" t="s">
        <v>168</v>
      </c>
      <c r="C7607" t="s">
        <v>168</v>
      </c>
      <c r="D7607">
        <v>0</v>
      </c>
      <c r="E7607">
        <v>0</v>
      </c>
      <c r="F7607">
        <v>3</v>
      </c>
      <c r="G7607">
        <v>209997</v>
      </c>
      <c r="H7607">
        <v>0</v>
      </c>
      <c r="I7607">
        <v>0</v>
      </c>
      <c r="J7607">
        <v>0</v>
      </c>
      <c r="K7607">
        <v>0</v>
      </c>
      <c r="L7607">
        <v>3</v>
      </c>
      <c r="M7607">
        <v>407200</v>
      </c>
      <c r="N7607">
        <v>30000</v>
      </c>
      <c r="O7607">
        <v>647197</v>
      </c>
      <c r="P7607" t="s">
        <v>5</v>
      </c>
      <c r="Q7607" t="s">
        <v>15</v>
      </c>
      <c r="R7607" t="s">
        <v>207</v>
      </c>
      <c r="S7607" t="s">
        <v>170</v>
      </c>
      <c r="T7607">
        <v>417546.45161290327</v>
      </c>
      <c r="U7607">
        <v>375397</v>
      </c>
      <c r="V7607">
        <v>-42149.451612903271</v>
      </c>
      <c r="W7607">
        <v>-0.10094553899353687</v>
      </c>
      <c r="X7607" t="s">
        <v>329</v>
      </c>
    </row>
    <row r="7608" spans="1:24" x14ac:dyDescent="0.35">
      <c r="A7608">
        <v>3301049883</v>
      </c>
      <c r="B7608" t="s">
        <v>168</v>
      </c>
      <c r="C7608" t="s">
        <v>168</v>
      </c>
      <c r="D7608">
        <v>0</v>
      </c>
      <c r="E7608">
        <v>0</v>
      </c>
      <c r="F7608">
        <v>58</v>
      </c>
      <c r="G7608">
        <v>1578037</v>
      </c>
      <c r="H7608">
        <v>12</v>
      </c>
      <c r="I7608">
        <v>513000</v>
      </c>
      <c r="J7608">
        <v>0</v>
      </c>
      <c r="K7608">
        <v>0</v>
      </c>
      <c r="L7608">
        <v>6</v>
      </c>
      <c r="M7608">
        <v>614400</v>
      </c>
      <c r="N7608">
        <v>171000</v>
      </c>
      <c r="O7608">
        <v>2876437</v>
      </c>
      <c r="P7608" t="s">
        <v>5</v>
      </c>
      <c r="Q7608" t="s">
        <v>13</v>
      </c>
      <c r="R7608" t="s">
        <v>169</v>
      </c>
      <c r="S7608" t="s">
        <v>170</v>
      </c>
      <c r="T7608">
        <v>1855765.8064516131</v>
      </c>
      <c r="U7608">
        <v>2405622</v>
      </c>
      <c r="V7608">
        <v>549856.19354838692</v>
      </c>
      <c r="W7608">
        <v>0.29629611216932594</v>
      </c>
      <c r="X7608" t="s">
        <v>387</v>
      </c>
    </row>
    <row r="7609" spans="1:24" x14ac:dyDescent="0.35">
      <c r="A7609">
        <v>3300016624</v>
      </c>
      <c r="B7609" t="s">
        <v>168</v>
      </c>
      <c r="C7609" t="s">
        <v>168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836100</v>
      </c>
      <c r="O7609">
        <v>836100</v>
      </c>
      <c r="P7609" t="s">
        <v>5</v>
      </c>
      <c r="Q7609" t="s">
        <v>6</v>
      </c>
      <c r="R7609" t="s">
        <v>169</v>
      </c>
      <c r="S7609" t="s">
        <v>170</v>
      </c>
      <c r="T7609">
        <v>539419.3548387097</v>
      </c>
      <c r="U7609">
        <v>1044000</v>
      </c>
      <c r="V7609">
        <v>504580.6451612903</v>
      </c>
      <c r="W7609">
        <v>0.9354144241119482</v>
      </c>
      <c r="X7609" t="s">
        <v>178</v>
      </c>
    </row>
    <row r="7610" spans="1:24" x14ac:dyDescent="0.35">
      <c r="A7610">
        <v>3301040545</v>
      </c>
      <c r="B7610" t="s">
        <v>168</v>
      </c>
      <c r="C7610" t="s">
        <v>168</v>
      </c>
      <c r="D7610">
        <v>0</v>
      </c>
      <c r="E7610">
        <v>0</v>
      </c>
      <c r="F7610">
        <v>125</v>
      </c>
      <c r="G7610">
        <v>3342460</v>
      </c>
      <c r="H7610">
        <v>0</v>
      </c>
      <c r="I7610">
        <v>0</v>
      </c>
      <c r="J7610">
        <v>0</v>
      </c>
      <c r="K7610">
        <v>0</v>
      </c>
      <c r="L7610">
        <v>1</v>
      </c>
      <c r="M7610">
        <v>52400</v>
      </c>
      <c r="N7610">
        <v>30000</v>
      </c>
      <c r="O7610">
        <v>3424860</v>
      </c>
      <c r="P7610" t="s">
        <v>5</v>
      </c>
      <c r="Q7610" t="s">
        <v>11</v>
      </c>
      <c r="R7610" t="s">
        <v>169</v>
      </c>
      <c r="S7610" t="s">
        <v>170</v>
      </c>
      <c r="T7610">
        <v>2209587.0967741935</v>
      </c>
      <c r="U7610">
        <v>2401837</v>
      </c>
      <c r="V7610">
        <v>192249.90322580654</v>
      </c>
      <c r="W7610">
        <v>8.7007162336562693E-2</v>
      </c>
      <c r="X7610" t="s">
        <v>376</v>
      </c>
    </row>
    <row r="7611" spans="1:24" x14ac:dyDescent="0.35">
      <c r="A7611">
        <v>3301072039</v>
      </c>
      <c r="B7611" t="s">
        <v>168</v>
      </c>
      <c r="C7611" t="s">
        <v>168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165000</v>
      </c>
      <c r="O7611">
        <v>165000</v>
      </c>
      <c r="P7611" t="s">
        <v>5</v>
      </c>
      <c r="Q7611" t="s">
        <v>14</v>
      </c>
      <c r="R7611" t="s">
        <v>169</v>
      </c>
      <c r="S7611" t="s">
        <v>170</v>
      </c>
      <c r="T7611">
        <v>106451.61290322582</v>
      </c>
      <c r="U7611">
        <v>202000</v>
      </c>
      <c r="V7611">
        <v>95548.387096774182</v>
      </c>
      <c r="W7611">
        <v>0.89757575757575747</v>
      </c>
      <c r="X7611" t="s">
        <v>402</v>
      </c>
    </row>
    <row r="7612" spans="1:24" x14ac:dyDescent="0.35">
      <c r="A7612">
        <v>3301075787</v>
      </c>
      <c r="B7612" t="s">
        <v>168</v>
      </c>
      <c r="C7612" t="s">
        <v>168</v>
      </c>
      <c r="D7612">
        <v>0</v>
      </c>
      <c r="E7612">
        <v>0</v>
      </c>
      <c r="F7612">
        <v>10</v>
      </c>
      <c r="G7612">
        <v>399488</v>
      </c>
      <c r="H7612">
        <v>10</v>
      </c>
      <c r="I7612">
        <v>205000</v>
      </c>
      <c r="J7612">
        <v>0</v>
      </c>
      <c r="K7612">
        <v>0</v>
      </c>
      <c r="L7612">
        <v>4</v>
      </c>
      <c r="M7612">
        <v>89600</v>
      </c>
      <c r="N7612">
        <v>225000</v>
      </c>
      <c r="O7612">
        <v>919088</v>
      </c>
      <c r="P7612" t="s">
        <v>5</v>
      </c>
      <c r="Q7612" t="s">
        <v>10</v>
      </c>
      <c r="R7612" t="s">
        <v>169</v>
      </c>
      <c r="S7612" t="s">
        <v>170</v>
      </c>
      <c r="T7612">
        <v>592960</v>
      </c>
      <c r="U7612">
        <v>795891</v>
      </c>
      <c r="V7612">
        <v>202931</v>
      </c>
      <c r="W7612">
        <v>0.34223387749595258</v>
      </c>
      <c r="X7612" t="s">
        <v>272</v>
      </c>
    </row>
    <row r="7613" spans="1:24" x14ac:dyDescent="0.35">
      <c r="A7613">
        <v>3300016277</v>
      </c>
      <c r="B7613" t="s">
        <v>168</v>
      </c>
      <c r="C7613" t="s">
        <v>168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86558000</v>
      </c>
      <c r="O7613">
        <v>86558000</v>
      </c>
      <c r="P7613" t="s">
        <v>5</v>
      </c>
      <c r="Q7613" t="s">
        <v>8</v>
      </c>
      <c r="R7613" t="s">
        <v>169</v>
      </c>
      <c r="S7613" t="s">
        <v>170</v>
      </c>
      <c r="T7613">
        <v>55843870.967741936</v>
      </c>
      <c r="U7613">
        <v>16175000</v>
      </c>
      <c r="V7613">
        <v>-39668870.967741936</v>
      </c>
      <c r="W7613">
        <v>-0.71035317359458405</v>
      </c>
      <c r="X7613" t="s">
        <v>175</v>
      </c>
    </row>
    <row r="7614" spans="1:24" x14ac:dyDescent="0.35">
      <c r="A7614">
        <v>3301000503</v>
      </c>
      <c r="B7614" t="s">
        <v>168</v>
      </c>
      <c r="C7614" t="s">
        <v>168</v>
      </c>
      <c r="D7614">
        <v>0</v>
      </c>
      <c r="E7614">
        <v>0</v>
      </c>
      <c r="F7614">
        <v>78</v>
      </c>
      <c r="G7614">
        <v>3771791</v>
      </c>
      <c r="H7614">
        <v>69</v>
      </c>
      <c r="I7614">
        <v>2285000</v>
      </c>
      <c r="J7614">
        <v>0</v>
      </c>
      <c r="K7614">
        <v>0</v>
      </c>
      <c r="L7614">
        <v>10</v>
      </c>
      <c r="M7614">
        <v>434000</v>
      </c>
      <c r="N7614">
        <v>375000</v>
      </c>
      <c r="O7614">
        <v>6865791</v>
      </c>
      <c r="P7614" t="s">
        <v>5</v>
      </c>
      <c r="Q7614" t="s">
        <v>17</v>
      </c>
      <c r="R7614" t="s">
        <v>169</v>
      </c>
      <c r="S7614" t="s">
        <v>170</v>
      </c>
      <c r="T7614">
        <v>4429542.5806451607</v>
      </c>
      <c r="U7614">
        <v>3184095</v>
      </c>
      <c r="V7614">
        <v>-1245447.5806451607</v>
      </c>
      <c r="W7614">
        <v>-0.28116844075212888</v>
      </c>
      <c r="X7614" t="s">
        <v>184</v>
      </c>
    </row>
    <row r="7615" spans="1:24" x14ac:dyDescent="0.35">
      <c r="A7615">
        <v>3301075393</v>
      </c>
      <c r="B7615" t="s">
        <v>168</v>
      </c>
      <c r="C7615" t="s">
        <v>168</v>
      </c>
      <c r="D7615">
        <v>0</v>
      </c>
      <c r="E7615">
        <v>0</v>
      </c>
      <c r="F7615">
        <v>1</v>
      </c>
      <c r="G7615">
        <v>47699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90000</v>
      </c>
      <c r="O7615">
        <v>137699</v>
      </c>
      <c r="P7615" t="s">
        <v>5</v>
      </c>
      <c r="Q7615" t="s">
        <v>13</v>
      </c>
      <c r="R7615" t="s">
        <v>207</v>
      </c>
      <c r="S7615" t="s">
        <v>170</v>
      </c>
      <c r="T7615">
        <v>88838.06451612903</v>
      </c>
      <c r="U7615">
        <v>185199</v>
      </c>
      <c r="V7615">
        <v>96360.93548387097</v>
      </c>
      <c r="W7615">
        <v>1.0846807166355603</v>
      </c>
      <c r="X7615" t="s">
        <v>250</v>
      </c>
    </row>
    <row r="7616" spans="1:24" x14ac:dyDescent="0.35">
      <c r="A7616">
        <v>3301070664</v>
      </c>
      <c r="B7616" t="s">
        <v>168</v>
      </c>
      <c r="C7616" t="s">
        <v>168</v>
      </c>
      <c r="D7616">
        <v>0</v>
      </c>
      <c r="E7616">
        <v>0</v>
      </c>
      <c r="F7616">
        <v>6</v>
      </c>
      <c r="G7616">
        <v>248699</v>
      </c>
      <c r="H7616">
        <v>1</v>
      </c>
      <c r="I7616">
        <v>5000</v>
      </c>
      <c r="J7616">
        <v>0</v>
      </c>
      <c r="K7616">
        <v>0</v>
      </c>
      <c r="L7616">
        <v>2</v>
      </c>
      <c r="M7616">
        <v>256116</v>
      </c>
      <c r="N7616">
        <v>1462500</v>
      </c>
      <c r="O7616">
        <v>1972315</v>
      </c>
      <c r="P7616" t="s">
        <v>5</v>
      </c>
      <c r="Q7616" t="s">
        <v>17</v>
      </c>
      <c r="R7616" t="s">
        <v>169</v>
      </c>
      <c r="S7616" t="s">
        <v>170</v>
      </c>
      <c r="T7616">
        <v>1272461.2903225806</v>
      </c>
      <c r="U7616">
        <v>0</v>
      </c>
      <c r="V7616">
        <v>-1272461.2903225806</v>
      </c>
      <c r="W7616">
        <v>0</v>
      </c>
      <c r="X7616" t="s">
        <v>311</v>
      </c>
    </row>
    <row r="7617" spans="1:24" x14ac:dyDescent="0.35">
      <c r="A7617">
        <v>3301068455</v>
      </c>
      <c r="B7617" t="s">
        <v>168</v>
      </c>
      <c r="C7617" t="s">
        <v>168</v>
      </c>
      <c r="D7617">
        <v>0</v>
      </c>
      <c r="E7617">
        <v>0</v>
      </c>
      <c r="F7617">
        <v>2</v>
      </c>
      <c r="G7617">
        <v>77196</v>
      </c>
      <c r="H7617">
        <v>2</v>
      </c>
      <c r="I7617">
        <v>10000</v>
      </c>
      <c r="J7617">
        <v>0</v>
      </c>
      <c r="K7617">
        <v>0</v>
      </c>
      <c r="L7617">
        <v>1</v>
      </c>
      <c r="M7617">
        <v>20000</v>
      </c>
      <c r="N7617">
        <v>931500</v>
      </c>
      <c r="O7617">
        <v>1038696</v>
      </c>
      <c r="P7617" t="s">
        <v>5</v>
      </c>
      <c r="Q7617" t="s">
        <v>7</v>
      </c>
      <c r="R7617" t="s">
        <v>169</v>
      </c>
      <c r="S7617" t="s">
        <v>170</v>
      </c>
      <c r="T7617">
        <v>670126.45161290315</v>
      </c>
      <c r="U7617">
        <v>2840899</v>
      </c>
      <c r="V7617">
        <v>2170772.5483870967</v>
      </c>
      <c r="W7617">
        <v>3.2393476532113343</v>
      </c>
      <c r="X7617" t="s">
        <v>394</v>
      </c>
    </row>
    <row r="7618" spans="1:24" x14ac:dyDescent="0.35">
      <c r="A7618">
        <v>3301067888</v>
      </c>
      <c r="B7618" t="s">
        <v>168</v>
      </c>
      <c r="C7618" t="s">
        <v>168</v>
      </c>
      <c r="D7618">
        <v>0</v>
      </c>
      <c r="E7618">
        <v>0</v>
      </c>
      <c r="F7618">
        <v>64</v>
      </c>
      <c r="G7618">
        <v>3410432</v>
      </c>
      <c r="H7618">
        <v>65</v>
      </c>
      <c r="I7618">
        <v>3165000</v>
      </c>
      <c r="J7618">
        <v>0</v>
      </c>
      <c r="K7618">
        <v>0</v>
      </c>
      <c r="L7618">
        <v>31</v>
      </c>
      <c r="M7618">
        <v>2114400</v>
      </c>
      <c r="N7618">
        <v>90000</v>
      </c>
      <c r="O7618">
        <v>8779832</v>
      </c>
      <c r="P7618" t="s">
        <v>5</v>
      </c>
      <c r="Q7618" t="s">
        <v>14</v>
      </c>
      <c r="R7618" t="s">
        <v>169</v>
      </c>
      <c r="S7618" t="s">
        <v>170</v>
      </c>
      <c r="T7618">
        <v>5664407.7419354841</v>
      </c>
      <c r="U7618">
        <v>5432666</v>
      </c>
      <c r="V7618">
        <v>-231741.74193548411</v>
      </c>
      <c r="W7618">
        <v>-4.0911910387351424E-2</v>
      </c>
      <c r="X7618" t="s">
        <v>237</v>
      </c>
    </row>
    <row r="7619" spans="1:24" x14ac:dyDescent="0.35">
      <c r="A7619">
        <v>3301072013</v>
      </c>
      <c r="B7619" t="s">
        <v>168</v>
      </c>
      <c r="C7619" t="s">
        <v>168</v>
      </c>
      <c r="D7619">
        <v>0</v>
      </c>
      <c r="E7619">
        <v>0</v>
      </c>
      <c r="F7619">
        <v>77</v>
      </c>
      <c r="G7619">
        <v>1663803</v>
      </c>
      <c r="H7619">
        <v>53</v>
      </c>
      <c r="I7619">
        <v>1590000</v>
      </c>
      <c r="J7619">
        <v>0</v>
      </c>
      <c r="K7619">
        <v>0</v>
      </c>
      <c r="L7619">
        <v>15</v>
      </c>
      <c r="M7619">
        <v>786000</v>
      </c>
      <c r="N7619">
        <v>0</v>
      </c>
      <c r="O7619">
        <v>4039803</v>
      </c>
      <c r="P7619" t="s">
        <v>5</v>
      </c>
      <c r="Q7619" t="s">
        <v>13</v>
      </c>
      <c r="R7619" t="s">
        <v>169</v>
      </c>
      <c r="S7619" t="s">
        <v>170</v>
      </c>
      <c r="T7619">
        <v>2606324.5161290322</v>
      </c>
      <c r="U7619">
        <v>2451719</v>
      </c>
      <c r="V7619">
        <v>-154605.51612903224</v>
      </c>
      <c r="W7619">
        <v>-5.9319365325487428E-2</v>
      </c>
      <c r="X7619" t="s">
        <v>297</v>
      </c>
    </row>
    <row r="7620" spans="1:24" x14ac:dyDescent="0.35">
      <c r="A7620">
        <v>3301041326</v>
      </c>
      <c r="B7620" t="s">
        <v>168</v>
      </c>
      <c r="C7620" t="s">
        <v>168</v>
      </c>
      <c r="D7620">
        <v>0</v>
      </c>
      <c r="E7620">
        <v>0</v>
      </c>
      <c r="F7620">
        <v>18</v>
      </c>
      <c r="G7620">
        <v>603682</v>
      </c>
      <c r="H7620">
        <v>1</v>
      </c>
      <c r="I7620">
        <v>10000</v>
      </c>
      <c r="J7620">
        <v>0</v>
      </c>
      <c r="K7620">
        <v>0</v>
      </c>
      <c r="L7620">
        <v>0</v>
      </c>
      <c r="M7620">
        <v>0</v>
      </c>
      <c r="N7620">
        <v>75000</v>
      </c>
      <c r="O7620">
        <v>688682</v>
      </c>
      <c r="P7620" t="s">
        <v>5</v>
      </c>
      <c r="Q7620" t="s">
        <v>14</v>
      </c>
      <c r="R7620" t="s">
        <v>169</v>
      </c>
      <c r="S7620" t="s">
        <v>170</v>
      </c>
      <c r="T7620">
        <v>444310.96774193546</v>
      </c>
      <c r="U7620">
        <v>530992</v>
      </c>
      <c r="V7620">
        <v>86681.032258064544</v>
      </c>
      <c r="W7620">
        <v>0.19509091278703394</v>
      </c>
      <c r="X7620" t="s">
        <v>327</v>
      </c>
    </row>
    <row r="7621" spans="1:24" x14ac:dyDescent="0.35">
      <c r="A7621">
        <v>3300017410</v>
      </c>
      <c r="B7621" t="s">
        <v>168</v>
      </c>
      <c r="C7621" t="s">
        <v>168</v>
      </c>
      <c r="D7621">
        <v>0</v>
      </c>
      <c r="E7621">
        <v>0</v>
      </c>
      <c r="F7621">
        <v>187</v>
      </c>
      <c r="G7621">
        <v>8972067</v>
      </c>
      <c r="H7621">
        <v>16</v>
      </c>
      <c r="I7621">
        <v>505000</v>
      </c>
      <c r="J7621">
        <v>0</v>
      </c>
      <c r="K7621">
        <v>0</v>
      </c>
      <c r="L7621">
        <v>0</v>
      </c>
      <c r="M7621">
        <v>0</v>
      </c>
      <c r="N7621">
        <v>869500</v>
      </c>
      <c r="O7621">
        <v>10346567</v>
      </c>
      <c r="P7621" t="s">
        <v>5</v>
      </c>
      <c r="Q7621" t="s">
        <v>6</v>
      </c>
      <c r="R7621" t="s">
        <v>169</v>
      </c>
      <c r="S7621" t="s">
        <v>170</v>
      </c>
      <c r="T7621">
        <v>6675204.5161290327</v>
      </c>
      <c r="U7621">
        <v>7715508</v>
      </c>
      <c r="V7621">
        <v>1040303.4838709673</v>
      </c>
      <c r="W7621">
        <v>0.15584593421180171</v>
      </c>
      <c r="X7621" t="s">
        <v>261</v>
      </c>
    </row>
    <row r="7622" spans="1:24" x14ac:dyDescent="0.35">
      <c r="A7622">
        <v>3301075394</v>
      </c>
      <c r="B7622" t="s">
        <v>168</v>
      </c>
      <c r="C7622" t="s">
        <v>168</v>
      </c>
      <c r="D7622">
        <v>0</v>
      </c>
      <c r="E7622">
        <v>0</v>
      </c>
      <c r="F7622">
        <v>5</v>
      </c>
      <c r="G7622">
        <v>174495</v>
      </c>
      <c r="H7622">
        <v>1</v>
      </c>
      <c r="I7622">
        <v>5000</v>
      </c>
      <c r="J7622">
        <v>0</v>
      </c>
      <c r="K7622">
        <v>0</v>
      </c>
      <c r="L7622">
        <v>2</v>
      </c>
      <c r="M7622">
        <v>104800</v>
      </c>
      <c r="N7622">
        <v>30000</v>
      </c>
      <c r="O7622">
        <v>314295</v>
      </c>
      <c r="P7622" t="s">
        <v>5</v>
      </c>
      <c r="Q7622" t="s">
        <v>15</v>
      </c>
      <c r="R7622" t="s">
        <v>169</v>
      </c>
      <c r="S7622" t="s">
        <v>170</v>
      </c>
      <c r="T7622">
        <v>202770.96774193548</v>
      </c>
      <c r="U7622">
        <v>5999</v>
      </c>
      <c r="V7622">
        <v>-196771.96774193548</v>
      </c>
      <c r="W7622">
        <v>-0.97041489683259363</v>
      </c>
      <c r="X7622" t="s">
        <v>285</v>
      </c>
    </row>
    <row r="7623" spans="1:24" x14ac:dyDescent="0.35">
      <c r="A7623">
        <v>3300007204</v>
      </c>
      <c r="B7623" t="s">
        <v>168</v>
      </c>
      <c r="C7623" t="s">
        <v>168</v>
      </c>
      <c r="D7623">
        <v>0</v>
      </c>
      <c r="E7623">
        <v>0</v>
      </c>
      <c r="F7623">
        <v>13</v>
      </c>
      <c r="G7623">
        <v>563487</v>
      </c>
      <c r="H7623">
        <v>14</v>
      </c>
      <c r="I7623">
        <v>615000</v>
      </c>
      <c r="J7623">
        <v>0</v>
      </c>
      <c r="K7623">
        <v>0</v>
      </c>
      <c r="L7623">
        <v>0</v>
      </c>
      <c r="M7623">
        <v>0</v>
      </c>
      <c r="N7623">
        <v>165000</v>
      </c>
      <c r="O7623">
        <v>1343487</v>
      </c>
      <c r="P7623" t="s">
        <v>5</v>
      </c>
      <c r="Q7623" t="s">
        <v>14</v>
      </c>
      <c r="R7623" t="s">
        <v>169</v>
      </c>
      <c r="S7623" t="s">
        <v>170</v>
      </c>
      <c r="T7623">
        <v>866765.80645161285</v>
      </c>
      <c r="U7623">
        <v>841492</v>
      </c>
      <c r="V7623">
        <v>-25273.806451612851</v>
      </c>
      <c r="W7623">
        <v>-2.915874883791203E-2</v>
      </c>
      <c r="X7623" t="s">
        <v>355</v>
      </c>
    </row>
    <row r="7624" spans="1:24" x14ac:dyDescent="0.35">
      <c r="A7624">
        <v>3300026438</v>
      </c>
      <c r="B7624" t="s">
        <v>168</v>
      </c>
      <c r="C7624" t="s">
        <v>168</v>
      </c>
      <c r="D7624">
        <v>0</v>
      </c>
      <c r="E7624">
        <v>0</v>
      </c>
      <c r="F7624">
        <v>0</v>
      </c>
      <c r="G7624">
        <v>0</v>
      </c>
      <c r="H7624">
        <v>1</v>
      </c>
      <c r="I7624">
        <v>2000</v>
      </c>
      <c r="J7624">
        <v>0</v>
      </c>
      <c r="K7624">
        <v>0</v>
      </c>
      <c r="L7624">
        <v>0</v>
      </c>
      <c r="M7624">
        <v>0</v>
      </c>
      <c r="N7624">
        <v>362000</v>
      </c>
      <c r="O7624">
        <v>364000</v>
      </c>
      <c r="P7624" t="s">
        <v>5</v>
      </c>
      <c r="Q7624" t="s">
        <v>12</v>
      </c>
      <c r="R7624" t="s">
        <v>169</v>
      </c>
      <c r="S7624" t="s">
        <v>170</v>
      </c>
      <c r="T7624">
        <v>234838.70967741936</v>
      </c>
      <c r="U7624">
        <v>430000</v>
      </c>
      <c r="V7624">
        <v>195161.29032258064</v>
      </c>
      <c r="W7624">
        <v>0.83104395604395598</v>
      </c>
      <c r="X7624" t="s">
        <v>206</v>
      </c>
    </row>
    <row r="7625" spans="1:24" x14ac:dyDescent="0.35">
      <c r="A7625">
        <v>3301067917</v>
      </c>
      <c r="B7625" t="s">
        <v>168</v>
      </c>
      <c r="C7625" t="s">
        <v>168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150000</v>
      </c>
      <c r="O7625">
        <v>150000</v>
      </c>
      <c r="P7625" t="s">
        <v>5</v>
      </c>
      <c r="Q7625" t="s">
        <v>10</v>
      </c>
      <c r="R7625" t="s">
        <v>169</v>
      </c>
      <c r="S7625" t="s">
        <v>170</v>
      </c>
      <c r="T7625">
        <v>96774.193548387106</v>
      </c>
      <c r="U7625">
        <v>30000</v>
      </c>
      <c r="V7625">
        <v>-66774.193548387106</v>
      </c>
      <c r="W7625">
        <v>-0.69</v>
      </c>
      <c r="X7625" t="s">
        <v>182</v>
      </c>
    </row>
    <row r="7626" spans="1:24" x14ac:dyDescent="0.35">
      <c r="A7626">
        <v>3301048973</v>
      </c>
      <c r="B7626" t="s">
        <v>168</v>
      </c>
      <c r="C7626" t="s">
        <v>168</v>
      </c>
      <c r="D7626">
        <v>0</v>
      </c>
      <c r="E7626">
        <v>0</v>
      </c>
      <c r="F7626">
        <v>12</v>
      </c>
      <c r="G7626">
        <v>186486</v>
      </c>
      <c r="H7626">
        <v>6</v>
      </c>
      <c r="I7626">
        <v>185000</v>
      </c>
      <c r="J7626">
        <v>0</v>
      </c>
      <c r="K7626">
        <v>0</v>
      </c>
      <c r="L7626">
        <v>3</v>
      </c>
      <c r="M7626">
        <v>147200</v>
      </c>
      <c r="N7626">
        <v>164000</v>
      </c>
      <c r="O7626">
        <v>682686</v>
      </c>
      <c r="P7626" t="s">
        <v>5</v>
      </c>
      <c r="Q7626" t="s">
        <v>9</v>
      </c>
      <c r="R7626" t="s">
        <v>169</v>
      </c>
      <c r="S7626" t="s">
        <v>170</v>
      </c>
      <c r="T7626">
        <v>440442.58064516127</v>
      </c>
      <c r="U7626">
        <v>242499</v>
      </c>
      <c r="V7626">
        <v>-197943.58064516127</v>
      </c>
      <c r="W7626">
        <v>-0.44941971858218854</v>
      </c>
      <c r="X7626" t="s">
        <v>243</v>
      </c>
    </row>
    <row r="7627" spans="1:24" x14ac:dyDescent="0.35">
      <c r="A7627">
        <v>3300014889</v>
      </c>
      <c r="B7627" t="s">
        <v>168</v>
      </c>
      <c r="C7627" t="s">
        <v>168</v>
      </c>
      <c r="D7627">
        <v>0</v>
      </c>
      <c r="E7627">
        <v>0</v>
      </c>
      <c r="F7627">
        <v>66</v>
      </c>
      <c r="G7627">
        <v>2283133</v>
      </c>
      <c r="H7627">
        <v>54</v>
      </c>
      <c r="I7627">
        <v>2220000</v>
      </c>
      <c r="J7627">
        <v>0</v>
      </c>
      <c r="K7627">
        <v>0</v>
      </c>
      <c r="L7627">
        <v>122</v>
      </c>
      <c r="M7627">
        <v>8732800</v>
      </c>
      <c r="N7627">
        <v>939300</v>
      </c>
      <c r="O7627">
        <v>14175233</v>
      </c>
      <c r="P7627" t="s">
        <v>5</v>
      </c>
      <c r="Q7627" t="s">
        <v>7</v>
      </c>
      <c r="R7627" t="s">
        <v>169</v>
      </c>
      <c r="S7627" t="s">
        <v>170</v>
      </c>
      <c r="T7627">
        <v>9145311.6129032262</v>
      </c>
      <c r="U7627">
        <v>8955911</v>
      </c>
      <c r="V7627">
        <v>-189400.61290322617</v>
      </c>
      <c r="W7627">
        <v>-2.0710132242623525E-2</v>
      </c>
      <c r="X7627" t="s">
        <v>299</v>
      </c>
    </row>
    <row r="7628" spans="1:24" x14ac:dyDescent="0.35">
      <c r="A7628">
        <v>3300017972</v>
      </c>
      <c r="B7628" t="s">
        <v>168</v>
      </c>
      <c r="C7628" t="s">
        <v>168</v>
      </c>
      <c r="D7628">
        <v>0</v>
      </c>
      <c r="E7628">
        <v>0</v>
      </c>
      <c r="F7628">
        <v>25</v>
      </c>
      <c r="G7628">
        <v>1090328</v>
      </c>
      <c r="H7628">
        <v>1</v>
      </c>
      <c r="I7628">
        <v>20000</v>
      </c>
      <c r="J7628">
        <v>0</v>
      </c>
      <c r="K7628">
        <v>0</v>
      </c>
      <c r="L7628">
        <v>0</v>
      </c>
      <c r="M7628">
        <v>0</v>
      </c>
      <c r="N7628">
        <v>1795000</v>
      </c>
      <c r="O7628">
        <v>2905328</v>
      </c>
      <c r="P7628" t="s">
        <v>5</v>
      </c>
      <c r="Q7628" t="s">
        <v>6</v>
      </c>
      <c r="R7628" t="s">
        <v>169</v>
      </c>
      <c r="S7628" t="s">
        <v>170</v>
      </c>
      <c r="T7628">
        <v>1874405.1612903227</v>
      </c>
      <c r="U7628">
        <v>1392663</v>
      </c>
      <c r="V7628">
        <v>-481742.16129032266</v>
      </c>
      <c r="W7628">
        <v>-0.2570106886382536</v>
      </c>
      <c r="X7628" t="s">
        <v>388</v>
      </c>
    </row>
    <row r="7629" spans="1:24" x14ac:dyDescent="0.35">
      <c r="A7629">
        <v>3300009895</v>
      </c>
      <c r="B7629" t="s">
        <v>168</v>
      </c>
      <c r="C7629" t="s">
        <v>168</v>
      </c>
      <c r="D7629">
        <v>0</v>
      </c>
      <c r="E7629">
        <v>0</v>
      </c>
      <c r="F7629">
        <v>52</v>
      </c>
      <c r="G7629">
        <v>2076639</v>
      </c>
      <c r="H7629">
        <v>27</v>
      </c>
      <c r="I7629">
        <v>600000</v>
      </c>
      <c r="J7629">
        <v>0</v>
      </c>
      <c r="K7629">
        <v>0</v>
      </c>
      <c r="L7629">
        <v>0</v>
      </c>
      <c r="M7629">
        <v>0</v>
      </c>
      <c r="N7629">
        <v>681600</v>
      </c>
      <c r="O7629">
        <v>3358239</v>
      </c>
      <c r="P7629" t="s">
        <v>5</v>
      </c>
      <c r="Q7629" t="s">
        <v>17</v>
      </c>
      <c r="R7629" t="s">
        <v>169</v>
      </c>
      <c r="S7629" t="s">
        <v>170</v>
      </c>
      <c r="T7629">
        <v>2166605.8064516131</v>
      </c>
      <c r="U7629">
        <v>2553643</v>
      </c>
      <c r="V7629">
        <v>387037.19354838692</v>
      </c>
      <c r="W7629">
        <v>0.17863756867810765</v>
      </c>
      <c r="X7629" t="s">
        <v>332</v>
      </c>
    </row>
    <row r="7630" spans="1:24" x14ac:dyDescent="0.35">
      <c r="A7630">
        <v>3301022385</v>
      </c>
      <c r="B7630" t="s">
        <v>168</v>
      </c>
      <c r="C7630" t="s">
        <v>168</v>
      </c>
      <c r="D7630">
        <v>0</v>
      </c>
      <c r="E7630">
        <v>0</v>
      </c>
      <c r="F7630">
        <v>13</v>
      </c>
      <c r="G7630">
        <v>403584</v>
      </c>
      <c r="H7630">
        <v>8</v>
      </c>
      <c r="I7630">
        <v>530000</v>
      </c>
      <c r="J7630">
        <v>0</v>
      </c>
      <c r="K7630">
        <v>0</v>
      </c>
      <c r="L7630">
        <v>1</v>
      </c>
      <c r="M7630">
        <v>52400</v>
      </c>
      <c r="N7630">
        <v>164000</v>
      </c>
      <c r="O7630">
        <v>1149984</v>
      </c>
      <c r="P7630" t="s">
        <v>5</v>
      </c>
      <c r="Q7630" t="s">
        <v>11</v>
      </c>
      <c r="R7630" t="s">
        <v>169</v>
      </c>
      <c r="S7630" t="s">
        <v>170</v>
      </c>
      <c r="T7630">
        <v>741925.16129032255</v>
      </c>
      <c r="U7630">
        <v>1939377</v>
      </c>
      <c r="V7630">
        <v>1197451.8387096776</v>
      </c>
      <c r="W7630">
        <v>1.6139792814508724</v>
      </c>
      <c r="X7630" t="s">
        <v>308</v>
      </c>
    </row>
    <row r="7631" spans="1:24" x14ac:dyDescent="0.35">
      <c r="A7631">
        <v>3300012463</v>
      </c>
      <c r="B7631" t="s">
        <v>168</v>
      </c>
      <c r="C7631" t="s">
        <v>168</v>
      </c>
      <c r="D7631">
        <v>0</v>
      </c>
      <c r="E7631">
        <v>0</v>
      </c>
      <c r="F7631">
        <v>0</v>
      </c>
      <c r="G7631">
        <v>0</v>
      </c>
      <c r="H7631">
        <v>12</v>
      </c>
      <c r="I7631">
        <v>395000</v>
      </c>
      <c r="J7631">
        <v>0</v>
      </c>
      <c r="K7631">
        <v>0</v>
      </c>
      <c r="L7631">
        <v>14</v>
      </c>
      <c r="M7631">
        <v>553600</v>
      </c>
      <c r="N7631">
        <v>888500</v>
      </c>
      <c r="O7631">
        <v>1837100</v>
      </c>
      <c r="P7631" t="s">
        <v>5</v>
      </c>
      <c r="Q7631" t="s">
        <v>12</v>
      </c>
      <c r="R7631" t="s">
        <v>169</v>
      </c>
      <c r="S7631" t="s">
        <v>170</v>
      </c>
      <c r="T7631">
        <v>1185225.8064516129</v>
      </c>
      <c r="U7631">
        <v>1240700</v>
      </c>
      <c r="V7631">
        <v>55474.193548387149</v>
      </c>
      <c r="W7631">
        <v>4.6804746611507353E-2</v>
      </c>
      <c r="X7631" t="s">
        <v>364</v>
      </c>
    </row>
    <row r="7632" spans="1:24" x14ac:dyDescent="0.35">
      <c r="A7632">
        <v>3301072589</v>
      </c>
      <c r="B7632" t="s">
        <v>168</v>
      </c>
      <c r="C7632" t="s">
        <v>168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1207500</v>
      </c>
      <c r="O7632">
        <v>1207500</v>
      </c>
      <c r="P7632" t="s">
        <v>5</v>
      </c>
      <c r="Q7632" t="s">
        <v>6</v>
      </c>
      <c r="R7632" t="s">
        <v>169</v>
      </c>
      <c r="S7632" t="s">
        <v>170</v>
      </c>
      <c r="T7632">
        <v>779032.25806451612</v>
      </c>
      <c r="U7632">
        <v>1212500</v>
      </c>
      <c r="V7632">
        <v>433467.74193548388</v>
      </c>
      <c r="W7632">
        <v>0.55641821946169778</v>
      </c>
      <c r="X7632" t="s">
        <v>342</v>
      </c>
    </row>
    <row r="7633" spans="1:24" x14ac:dyDescent="0.35">
      <c r="A7633">
        <v>3301064167</v>
      </c>
      <c r="B7633" t="s">
        <v>168</v>
      </c>
      <c r="C7633" t="s">
        <v>168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150000</v>
      </c>
      <c r="O7633">
        <v>150000</v>
      </c>
      <c r="P7633" t="s">
        <v>5</v>
      </c>
      <c r="Q7633" t="s">
        <v>13</v>
      </c>
      <c r="R7633" t="s">
        <v>169</v>
      </c>
      <c r="S7633" t="s">
        <v>170</v>
      </c>
      <c r="T7633">
        <v>96774.193548387106</v>
      </c>
      <c r="U7633">
        <v>0</v>
      </c>
      <c r="V7633">
        <v>-96774.193548387106</v>
      </c>
      <c r="W7633">
        <v>0</v>
      </c>
      <c r="X7633" t="s">
        <v>242</v>
      </c>
    </row>
    <row r="7634" spans="1:24" x14ac:dyDescent="0.35">
      <c r="A7634">
        <v>3301061160</v>
      </c>
      <c r="B7634" t="s">
        <v>168</v>
      </c>
      <c r="C7634" t="s">
        <v>168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1223500</v>
      </c>
      <c r="O7634">
        <v>1223500</v>
      </c>
      <c r="P7634" t="s">
        <v>5</v>
      </c>
      <c r="Q7634" t="s">
        <v>7</v>
      </c>
      <c r="R7634" t="s">
        <v>169</v>
      </c>
      <c r="S7634" t="s">
        <v>170</v>
      </c>
      <c r="T7634">
        <v>789354.83870967745</v>
      </c>
      <c r="U7634">
        <v>1044800</v>
      </c>
      <c r="V7634">
        <v>255445.16129032255</v>
      </c>
      <c r="W7634">
        <v>0.32361258684102978</v>
      </c>
      <c r="X7634" t="s">
        <v>204</v>
      </c>
    </row>
    <row r="7635" spans="1:24" x14ac:dyDescent="0.35">
      <c r="A7635">
        <v>3300005218</v>
      </c>
      <c r="B7635" t="s">
        <v>168</v>
      </c>
      <c r="C7635" t="s">
        <v>168</v>
      </c>
      <c r="D7635">
        <v>0</v>
      </c>
      <c r="E7635">
        <v>0</v>
      </c>
      <c r="F7635">
        <v>2</v>
      </c>
      <c r="G7635">
        <v>31998</v>
      </c>
      <c r="H7635">
        <v>35</v>
      </c>
      <c r="I7635">
        <v>1305000</v>
      </c>
      <c r="J7635">
        <v>0</v>
      </c>
      <c r="K7635">
        <v>0</v>
      </c>
      <c r="L7635">
        <v>0</v>
      </c>
      <c r="M7635">
        <v>0</v>
      </c>
      <c r="N7635">
        <v>202000</v>
      </c>
      <c r="O7635">
        <v>1538998</v>
      </c>
      <c r="P7635" t="s">
        <v>5</v>
      </c>
      <c r="Q7635" t="s">
        <v>14</v>
      </c>
      <c r="R7635" t="s">
        <v>169</v>
      </c>
      <c r="S7635" t="s">
        <v>170</v>
      </c>
      <c r="T7635">
        <v>992901.93548387091</v>
      </c>
      <c r="U7635">
        <v>1031398</v>
      </c>
      <c r="V7635">
        <v>38496.064516129089</v>
      </c>
      <c r="W7635">
        <v>3.8771265459734305E-2</v>
      </c>
      <c r="X7635" t="s">
        <v>213</v>
      </c>
    </row>
    <row r="7636" spans="1:24" x14ac:dyDescent="0.35">
      <c r="A7636">
        <v>6001144238</v>
      </c>
      <c r="B7636" t="s">
        <v>168</v>
      </c>
      <c r="C7636" t="s">
        <v>168</v>
      </c>
      <c r="D7636">
        <v>0</v>
      </c>
      <c r="E7636">
        <v>0</v>
      </c>
      <c r="F7636">
        <v>11</v>
      </c>
      <c r="G7636">
        <v>458989</v>
      </c>
      <c r="H7636">
        <v>12</v>
      </c>
      <c r="I7636">
        <v>385000</v>
      </c>
      <c r="J7636">
        <v>0</v>
      </c>
      <c r="K7636">
        <v>0</v>
      </c>
      <c r="L7636">
        <v>5</v>
      </c>
      <c r="M7636">
        <v>130000</v>
      </c>
      <c r="N7636">
        <v>150000</v>
      </c>
      <c r="O7636">
        <v>1123989</v>
      </c>
      <c r="P7636" t="s">
        <v>5</v>
      </c>
      <c r="Q7636" t="s">
        <v>14</v>
      </c>
      <c r="R7636" t="s">
        <v>169</v>
      </c>
      <c r="S7636" t="s">
        <v>170</v>
      </c>
      <c r="T7636">
        <v>725154.19354838715</v>
      </c>
      <c r="U7636">
        <v>1315010</v>
      </c>
      <c r="V7636">
        <v>589855.80645161285</v>
      </c>
      <c r="W7636">
        <v>0.8134212167556798</v>
      </c>
      <c r="X7636" t="s">
        <v>260</v>
      </c>
    </row>
    <row r="7637" spans="1:24" x14ac:dyDescent="0.35">
      <c r="A7637">
        <v>3301038857</v>
      </c>
      <c r="B7637" t="s">
        <v>168</v>
      </c>
      <c r="C7637" t="s">
        <v>168</v>
      </c>
      <c r="D7637">
        <v>0</v>
      </c>
      <c r="E7637">
        <v>0</v>
      </c>
      <c r="F7637">
        <v>329</v>
      </c>
      <c r="G7637">
        <v>12457187</v>
      </c>
      <c r="H7637">
        <v>131</v>
      </c>
      <c r="I7637">
        <v>4664000</v>
      </c>
      <c r="J7637">
        <v>0</v>
      </c>
      <c r="K7637">
        <v>0</v>
      </c>
      <c r="L7637">
        <v>35</v>
      </c>
      <c r="M7637">
        <v>1875189</v>
      </c>
      <c r="N7637">
        <v>1432500</v>
      </c>
      <c r="O7637">
        <v>20428876</v>
      </c>
      <c r="P7637" t="s">
        <v>5</v>
      </c>
      <c r="Q7637" t="s">
        <v>17</v>
      </c>
      <c r="R7637" t="s">
        <v>169</v>
      </c>
      <c r="S7637" t="s">
        <v>170</v>
      </c>
      <c r="T7637">
        <v>13179920</v>
      </c>
      <c r="U7637">
        <v>10632898</v>
      </c>
      <c r="V7637">
        <v>-2547022</v>
      </c>
      <c r="W7637">
        <v>-0.19325018664756688</v>
      </c>
      <c r="X7637" t="s">
        <v>269</v>
      </c>
    </row>
    <row r="7638" spans="1:24" x14ac:dyDescent="0.35">
      <c r="A7638">
        <v>3301059296</v>
      </c>
      <c r="B7638" t="s">
        <v>168</v>
      </c>
      <c r="C7638" t="s">
        <v>168</v>
      </c>
      <c r="D7638">
        <v>0</v>
      </c>
      <c r="E7638">
        <v>0</v>
      </c>
      <c r="F7638">
        <v>886</v>
      </c>
      <c r="G7638">
        <v>15429965</v>
      </c>
      <c r="H7638">
        <v>27</v>
      </c>
      <c r="I7638">
        <v>772000</v>
      </c>
      <c r="J7638">
        <v>0</v>
      </c>
      <c r="K7638">
        <v>0</v>
      </c>
      <c r="L7638">
        <v>0</v>
      </c>
      <c r="M7638">
        <v>0</v>
      </c>
      <c r="N7638">
        <v>5126000</v>
      </c>
      <c r="O7638">
        <v>21327965</v>
      </c>
      <c r="P7638" t="s">
        <v>5</v>
      </c>
      <c r="Q7638" t="s">
        <v>16</v>
      </c>
      <c r="R7638" t="s">
        <v>207</v>
      </c>
      <c r="S7638" t="s">
        <v>170</v>
      </c>
      <c r="T7638">
        <v>13759977.419354839</v>
      </c>
      <c r="U7638">
        <v>11240419</v>
      </c>
      <c r="V7638">
        <v>-2519558.4193548393</v>
      </c>
      <c r="W7638">
        <v>-0.1831077437533305</v>
      </c>
      <c r="X7638" t="s">
        <v>265</v>
      </c>
    </row>
    <row r="7639" spans="1:24" x14ac:dyDescent="0.35">
      <c r="A7639">
        <v>3301062735</v>
      </c>
      <c r="B7639" t="s">
        <v>168</v>
      </c>
      <c r="C7639" t="s">
        <v>168</v>
      </c>
      <c r="D7639">
        <v>0</v>
      </c>
      <c r="E7639">
        <v>0</v>
      </c>
      <c r="F7639">
        <v>7</v>
      </c>
      <c r="G7639">
        <v>239491</v>
      </c>
      <c r="H7639">
        <v>0</v>
      </c>
      <c r="I7639">
        <v>0</v>
      </c>
      <c r="J7639">
        <v>0</v>
      </c>
      <c r="K7639">
        <v>0</v>
      </c>
      <c r="L7639">
        <v>5</v>
      </c>
      <c r="M7639">
        <v>222000</v>
      </c>
      <c r="N7639">
        <v>0</v>
      </c>
      <c r="O7639">
        <v>461491</v>
      </c>
      <c r="P7639" t="s">
        <v>5</v>
      </c>
      <c r="Q7639" t="s">
        <v>10</v>
      </c>
      <c r="R7639" t="s">
        <v>169</v>
      </c>
      <c r="S7639" t="s">
        <v>170</v>
      </c>
      <c r="T7639">
        <v>297736.12903225806</v>
      </c>
      <c r="U7639">
        <v>0</v>
      </c>
      <c r="V7639">
        <v>-297736.12903225806</v>
      </c>
      <c r="W7639">
        <v>0</v>
      </c>
      <c r="X7639" t="s">
        <v>356</v>
      </c>
    </row>
    <row r="7640" spans="1:24" x14ac:dyDescent="0.35">
      <c r="A7640">
        <v>3300005946</v>
      </c>
      <c r="B7640" t="s">
        <v>168</v>
      </c>
      <c r="C7640" t="s">
        <v>168</v>
      </c>
      <c r="D7640">
        <v>0</v>
      </c>
      <c r="E7640">
        <v>0</v>
      </c>
      <c r="F7640">
        <v>235</v>
      </c>
      <c r="G7640">
        <v>7407039</v>
      </c>
      <c r="H7640">
        <v>187</v>
      </c>
      <c r="I7640">
        <v>5950000</v>
      </c>
      <c r="J7640">
        <v>0</v>
      </c>
      <c r="K7640">
        <v>0</v>
      </c>
      <c r="L7640">
        <v>109</v>
      </c>
      <c r="M7640">
        <v>4261600</v>
      </c>
      <c r="N7640">
        <v>150000</v>
      </c>
      <c r="O7640">
        <v>17768639</v>
      </c>
      <c r="P7640" t="s">
        <v>5</v>
      </c>
      <c r="Q7640" t="s">
        <v>14</v>
      </c>
      <c r="R7640" t="s">
        <v>169</v>
      </c>
      <c r="S7640" t="s">
        <v>170</v>
      </c>
      <c r="T7640">
        <v>11463638.064516129</v>
      </c>
      <c r="U7640">
        <v>11113714</v>
      </c>
      <c r="V7640">
        <v>-349924.06451612897</v>
      </c>
      <c r="W7640">
        <v>-3.0524695785647982E-2</v>
      </c>
      <c r="X7640" t="s">
        <v>339</v>
      </c>
    </row>
    <row r="7641" spans="1:24" x14ac:dyDescent="0.35">
      <c r="A7641">
        <v>3300016716</v>
      </c>
      <c r="B7641" t="s">
        <v>168</v>
      </c>
      <c r="C7641" t="s">
        <v>168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416300</v>
      </c>
      <c r="O7641">
        <v>416300</v>
      </c>
      <c r="P7641" t="s">
        <v>5</v>
      </c>
      <c r="Q7641" t="s">
        <v>6</v>
      </c>
      <c r="R7641" t="s">
        <v>169</v>
      </c>
      <c r="S7641" t="s">
        <v>170</v>
      </c>
      <c r="T7641">
        <v>268580.64516129036</v>
      </c>
      <c r="U7641">
        <v>446100</v>
      </c>
      <c r="V7641">
        <v>177519.35483870964</v>
      </c>
      <c r="W7641">
        <v>0.66095363920249794</v>
      </c>
      <c r="X7641" t="s">
        <v>371</v>
      </c>
    </row>
    <row r="7642" spans="1:24" x14ac:dyDescent="0.35">
      <c r="A7642">
        <v>3301068197</v>
      </c>
      <c r="B7642" t="s">
        <v>168</v>
      </c>
      <c r="C7642" t="s">
        <v>168</v>
      </c>
      <c r="D7642">
        <v>0</v>
      </c>
      <c r="E7642">
        <v>0</v>
      </c>
      <c r="F7642">
        <v>23</v>
      </c>
      <c r="G7642">
        <v>681477</v>
      </c>
      <c r="H7642">
        <v>9</v>
      </c>
      <c r="I7642">
        <v>170000</v>
      </c>
      <c r="J7642">
        <v>0</v>
      </c>
      <c r="K7642">
        <v>0</v>
      </c>
      <c r="L7642">
        <v>15</v>
      </c>
      <c r="M7642">
        <v>516000</v>
      </c>
      <c r="N7642">
        <v>194000</v>
      </c>
      <c r="O7642">
        <v>1561477</v>
      </c>
      <c r="P7642" t="s">
        <v>5</v>
      </c>
      <c r="Q7642" t="s">
        <v>9</v>
      </c>
      <c r="R7642" t="s">
        <v>169</v>
      </c>
      <c r="S7642" t="s">
        <v>170</v>
      </c>
      <c r="T7642">
        <v>1007404.5161290322</v>
      </c>
      <c r="U7642">
        <v>711887</v>
      </c>
      <c r="V7642">
        <v>-295517.51612903224</v>
      </c>
      <c r="W7642">
        <v>-0.29334543512328393</v>
      </c>
      <c r="X7642" t="s">
        <v>267</v>
      </c>
    </row>
    <row r="7643" spans="1:24" x14ac:dyDescent="0.35">
      <c r="A7643">
        <v>3301001627</v>
      </c>
      <c r="B7643" t="s">
        <v>168</v>
      </c>
      <c r="C7643" t="s">
        <v>168</v>
      </c>
      <c r="D7643">
        <v>0</v>
      </c>
      <c r="E7643">
        <v>0</v>
      </c>
      <c r="F7643">
        <v>37</v>
      </c>
      <c r="G7643">
        <v>2387355</v>
      </c>
      <c r="H7643">
        <v>7</v>
      </c>
      <c r="I7643">
        <v>558000</v>
      </c>
      <c r="J7643">
        <v>0</v>
      </c>
      <c r="K7643">
        <v>0</v>
      </c>
      <c r="L7643">
        <v>35</v>
      </c>
      <c r="M7643">
        <v>4314000</v>
      </c>
      <c r="N7643">
        <v>30000</v>
      </c>
      <c r="O7643">
        <v>7289355</v>
      </c>
      <c r="P7643" t="s">
        <v>5</v>
      </c>
      <c r="Q7643" t="s">
        <v>11</v>
      </c>
      <c r="R7643" t="s">
        <v>169</v>
      </c>
      <c r="S7643" t="s">
        <v>170</v>
      </c>
      <c r="T7643">
        <v>4702809.6774193542</v>
      </c>
      <c r="U7643">
        <v>4516172</v>
      </c>
      <c r="V7643">
        <v>-186637.67741935421</v>
      </c>
      <c r="W7643">
        <v>-3.968641944314677E-2</v>
      </c>
      <c r="X7643" t="s">
        <v>172</v>
      </c>
    </row>
    <row r="7644" spans="1:24" x14ac:dyDescent="0.35">
      <c r="A7644">
        <v>3300007017</v>
      </c>
      <c r="B7644" t="s">
        <v>168</v>
      </c>
      <c r="C7644" t="s">
        <v>168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150000</v>
      </c>
      <c r="O7644">
        <v>150000</v>
      </c>
      <c r="P7644" t="s">
        <v>5</v>
      </c>
      <c r="Q7644" t="s">
        <v>10</v>
      </c>
      <c r="R7644" t="s">
        <v>169</v>
      </c>
      <c r="S7644" t="s">
        <v>170</v>
      </c>
      <c r="T7644">
        <v>96774.193548387106</v>
      </c>
      <c r="U7644">
        <v>165000</v>
      </c>
      <c r="V7644">
        <v>68225.806451612894</v>
      </c>
      <c r="W7644">
        <v>0.70499999999999985</v>
      </c>
      <c r="X7644" t="s">
        <v>337</v>
      </c>
    </row>
    <row r="7645" spans="1:24" x14ac:dyDescent="0.35">
      <c r="A7645">
        <v>3300013852</v>
      </c>
      <c r="B7645" t="s">
        <v>168</v>
      </c>
      <c r="C7645" t="s">
        <v>168</v>
      </c>
      <c r="D7645">
        <v>0</v>
      </c>
      <c r="E7645">
        <v>0</v>
      </c>
      <c r="F7645">
        <v>61</v>
      </c>
      <c r="G7645">
        <v>3115097</v>
      </c>
      <c r="H7645">
        <v>66</v>
      </c>
      <c r="I7645">
        <v>2047000</v>
      </c>
      <c r="J7645">
        <v>0</v>
      </c>
      <c r="K7645">
        <v>0</v>
      </c>
      <c r="L7645">
        <v>76</v>
      </c>
      <c r="M7645">
        <v>5776265</v>
      </c>
      <c r="N7645">
        <v>980000</v>
      </c>
      <c r="O7645">
        <v>11918362</v>
      </c>
      <c r="P7645" t="s">
        <v>5</v>
      </c>
      <c r="Q7645" t="s">
        <v>8</v>
      </c>
      <c r="R7645" t="s">
        <v>169</v>
      </c>
      <c r="S7645" t="s">
        <v>170</v>
      </c>
      <c r="T7645">
        <v>7689265.8064516131</v>
      </c>
      <c r="U7645">
        <v>7681194</v>
      </c>
      <c r="V7645">
        <v>-8071.8064516130835</v>
      </c>
      <c r="W7645">
        <v>-1.0497499572508229E-3</v>
      </c>
      <c r="X7645" t="s">
        <v>350</v>
      </c>
    </row>
    <row r="7646" spans="1:24" x14ac:dyDescent="0.35">
      <c r="A7646">
        <v>3300023606</v>
      </c>
      <c r="B7646" t="s">
        <v>168</v>
      </c>
      <c r="C7646" t="s">
        <v>168</v>
      </c>
      <c r="D7646">
        <v>0</v>
      </c>
      <c r="E7646">
        <v>0</v>
      </c>
      <c r="F7646">
        <v>104</v>
      </c>
      <c r="G7646">
        <v>5042568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1067700</v>
      </c>
      <c r="O7646">
        <v>6110268</v>
      </c>
      <c r="P7646" t="s">
        <v>5</v>
      </c>
      <c r="Q7646" t="s">
        <v>7</v>
      </c>
      <c r="R7646" t="s">
        <v>169</v>
      </c>
      <c r="S7646" t="s">
        <v>170</v>
      </c>
      <c r="T7646">
        <v>3942108.3870967738</v>
      </c>
      <c r="U7646">
        <v>2646496</v>
      </c>
      <c r="V7646">
        <v>-1295612.3870967738</v>
      </c>
      <c r="W7646">
        <v>-0.32865975764074495</v>
      </c>
      <c r="X7646" t="s">
        <v>221</v>
      </c>
    </row>
    <row r="7647" spans="1:24" x14ac:dyDescent="0.35">
      <c r="A7647">
        <v>3301064385</v>
      </c>
      <c r="B7647" t="s">
        <v>168</v>
      </c>
      <c r="C7647" t="s">
        <v>168</v>
      </c>
      <c r="D7647">
        <v>0</v>
      </c>
      <c r="E7647">
        <v>0</v>
      </c>
      <c r="F7647">
        <v>53</v>
      </c>
      <c r="G7647">
        <v>1889942</v>
      </c>
      <c r="H7647">
        <v>5</v>
      </c>
      <c r="I7647">
        <v>190000</v>
      </c>
      <c r="J7647">
        <v>0</v>
      </c>
      <c r="K7647">
        <v>0</v>
      </c>
      <c r="L7647">
        <v>3</v>
      </c>
      <c r="M7647">
        <v>207200</v>
      </c>
      <c r="N7647">
        <v>150000</v>
      </c>
      <c r="O7647">
        <v>2437142</v>
      </c>
      <c r="P7647" t="s">
        <v>5</v>
      </c>
      <c r="Q7647" t="s">
        <v>14</v>
      </c>
      <c r="R7647" t="s">
        <v>169</v>
      </c>
      <c r="S7647" t="s">
        <v>170</v>
      </c>
      <c r="T7647">
        <v>1572349.6774193549</v>
      </c>
      <c r="U7647">
        <v>1128467</v>
      </c>
      <c r="V7647">
        <v>-443882.67741935491</v>
      </c>
      <c r="W7647">
        <v>-0.28230531909917445</v>
      </c>
      <c r="X7647" t="s">
        <v>323</v>
      </c>
    </row>
    <row r="7648" spans="1:24" x14ac:dyDescent="0.35">
      <c r="A7648">
        <v>3301063373</v>
      </c>
      <c r="B7648" t="s">
        <v>168</v>
      </c>
      <c r="C7648" t="s">
        <v>168</v>
      </c>
      <c r="D7648">
        <v>0</v>
      </c>
      <c r="E7648">
        <v>0</v>
      </c>
      <c r="F7648">
        <v>8</v>
      </c>
      <c r="G7648">
        <v>302491</v>
      </c>
      <c r="H7648">
        <v>1</v>
      </c>
      <c r="I7648">
        <v>10000</v>
      </c>
      <c r="J7648">
        <v>0</v>
      </c>
      <c r="K7648">
        <v>0</v>
      </c>
      <c r="L7648">
        <v>2</v>
      </c>
      <c r="M7648">
        <v>204800</v>
      </c>
      <c r="N7648">
        <v>30000</v>
      </c>
      <c r="O7648">
        <v>547291</v>
      </c>
      <c r="P7648" t="s">
        <v>5</v>
      </c>
      <c r="Q7648" t="s">
        <v>15</v>
      </c>
      <c r="R7648" t="s">
        <v>169</v>
      </c>
      <c r="S7648" t="s">
        <v>170</v>
      </c>
      <c r="T7648">
        <v>353090.96774193546</v>
      </c>
      <c r="U7648">
        <v>277647</v>
      </c>
      <c r="V7648">
        <v>-75443.967741935456</v>
      </c>
      <c r="W7648">
        <v>-0.21366722639327151</v>
      </c>
      <c r="X7648" t="s">
        <v>341</v>
      </c>
    </row>
    <row r="7649" spans="1:24" x14ac:dyDescent="0.35">
      <c r="A7649">
        <v>6001125575</v>
      </c>
      <c r="B7649" t="s">
        <v>168</v>
      </c>
      <c r="C7649" t="s">
        <v>168</v>
      </c>
      <c r="D7649">
        <v>0</v>
      </c>
      <c r="E7649">
        <v>0</v>
      </c>
      <c r="F7649">
        <v>12</v>
      </c>
      <c r="G7649">
        <v>305888</v>
      </c>
      <c r="H7649">
        <v>8</v>
      </c>
      <c r="I7649">
        <v>160000</v>
      </c>
      <c r="J7649">
        <v>0</v>
      </c>
      <c r="K7649">
        <v>0</v>
      </c>
      <c r="L7649">
        <v>0</v>
      </c>
      <c r="M7649">
        <v>0</v>
      </c>
      <c r="N7649">
        <v>57000</v>
      </c>
      <c r="O7649">
        <v>522888</v>
      </c>
      <c r="P7649" t="s">
        <v>5</v>
      </c>
      <c r="Q7649" t="s">
        <v>11</v>
      </c>
      <c r="R7649" t="s">
        <v>169</v>
      </c>
      <c r="S7649" t="s">
        <v>170</v>
      </c>
      <c r="T7649">
        <v>337347.09677419357</v>
      </c>
      <c r="U7649">
        <v>387692</v>
      </c>
      <c r="V7649">
        <v>50344.903225806425</v>
      </c>
      <c r="W7649">
        <v>0.14923769526170028</v>
      </c>
      <c r="X7649" t="s">
        <v>210</v>
      </c>
    </row>
    <row r="7650" spans="1:24" x14ac:dyDescent="0.35">
      <c r="A7650">
        <v>3301000244</v>
      </c>
      <c r="B7650" t="s">
        <v>168</v>
      </c>
      <c r="C7650" t="s">
        <v>168</v>
      </c>
      <c r="D7650">
        <v>0</v>
      </c>
      <c r="E7650">
        <v>0</v>
      </c>
      <c r="F7650">
        <v>270</v>
      </c>
      <c r="G7650">
        <v>14101411</v>
      </c>
      <c r="H7650">
        <v>144</v>
      </c>
      <c r="I7650">
        <v>7915000</v>
      </c>
      <c r="J7650">
        <v>0</v>
      </c>
      <c r="K7650">
        <v>0</v>
      </c>
      <c r="L7650">
        <v>17</v>
      </c>
      <c r="M7650">
        <v>1060800</v>
      </c>
      <c r="N7650">
        <v>150000</v>
      </c>
      <c r="O7650">
        <v>23227211</v>
      </c>
      <c r="P7650" t="s">
        <v>5</v>
      </c>
      <c r="Q7650" t="s">
        <v>14</v>
      </c>
      <c r="R7650" t="s">
        <v>169</v>
      </c>
      <c r="S7650" t="s">
        <v>170</v>
      </c>
      <c r="T7650">
        <v>14985297.419354839</v>
      </c>
      <c r="U7650">
        <v>12103367</v>
      </c>
      <c r="V7650">
        <v>-2881930.4193548393</v>
      </c>
      <c r="W7650">
        <v>-0.19231719856507956</v>
      </c>
      <c r="X7650" t="s">
        <v>231</v>
      </c>
    </row>
    <row r="7651" spans="1:24" x14ac:dyDescent="0.35">
      <c r="A7651">
        <v>3301065113</v>
      </c>
      <c r="B7651" t="s">
        <v>168</v>
      </c>
      <c r="C7651" t="s">
        <v>168</v>
      </c>
      <c r="D7651">
        <v>0</v>
      </c>
      <c r="E7651">
        <v>0</v>
      </c>
      <c r="F7651">
        <v>11</v>
      </c>
      <c r="G7651">
        <v>462500</v>
      </c>
      <c r="H7651">
        <v>9</v>
      </c>
      <c r="I7651">
        <v>176000</v>
      </c>
      <c r="J7651">
        <v>0</v>
      </c>
      <c r="K7651">
        <v>0</v>
      </c>
      <c r="L7651">
        <v>3</v>
      </c>
      <c r="M7651">
        <v>207200</v>
      </c>
      <c r="N7651">
        <v>803400</v>
      </c>
      <c r="O7651">
        <v>1649100</v>
      </c>
      <c r="P7651" t="s">
        <v>5</v>
      </c>
      <c r="Q7651" t="s">
        <v>17</v>
      </c>
      <c r="R7651" t="s">
        <v>169</v>
      </c>
      <c r="S7651" t="s">
        <v>170</v>
      </c>
      <c r="T7651">
        <v>1063935.4838709678</v>
      </c>
      <c r="U7651">
        <v>1200070</v>
      </c>
      <c r="V7651">
        <v>136134.51612903224</v>
      </c>
      <c r="W7651">
        <v>0.12795373233885154</v>
      </c>
      <c r="X7651" t="s">
        <v>417</v>
      </c>
    </row>
    <row r="7652" spans="1:24" x14ac:dyDescent="0.35">
      <c r="A7652">
        <v>3301070909</v>
      </c>
      <c r="B7652" t="s">
        <v>168</v>
      </c>
      <c r="C7652" t="s">
        <v>168</v>
      </c>
      <c r="D7652">
        <v>0</v>
      </c>
      <c r="E7652">
        <v>0</v>
      </c>
      <c r="F7652">
        <v>148</v>
      </c>
      <c r="G7652">
        <v>5997635</v>
      </c>
      <c r="H7652">
        <v>91</v>
      </c>
      <c r="I7652">
        <v>3890000</v>
      </c>
      <c r="J7652">
        <v>0</v>
      </c>
      <c r="K7652">
        <v>0</v>
      </c>
      <c r="L7652">
        <v>30</v>
      </c>
      <c r="M7652">
        <v>1662000</v>
      </c>
      <c r="N7652">
        <v>150000</v>
      </c>
      <c r="O7652">
        <v>11699635</v>
      </c>
      <c r="P7652" t="s">
        <v>5</v>
      </c>
      <c r="Q7652" t="s">
        <v>15</v>
      </c>
      <c r="R7652" t="s">
        <v>169</v>
      </c>
      <c r="S7652" t="s">
        <v>170</v>
      </c>
      <c r="T7652">
        <v>7548151.6129032252</v>
      </c>
      <c r="U7652">
        <v>6870881</v>
      </c>
      <c r="V7652">
        <v>-677270.61290322524</v>
      </c>
      <c r="W7652">
        <v>-8.9726683781160665E-2</v>
      </c>
      <c r="X7652" t="s">
        <v>318</v>
      </c>
    </row>
    <row r="7653" spans="1:24" x14ac:dyDescent="0.35">
      <c r="A7653">
        <v>3301067358</v>
      </c>
      <c r="B7653" t="s">
        <v>168</v>
      </c>
      <c r="C7653" t="s">
        <v>168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150000</v>
      </c>
      <c r="O7653">
        <v>150000</v>
      </c>
      <c r="P7653" t="s">
        <v>5</v>
      </c>
      <c r="Q7653" t="s">
        <v>14</v>
      </c>
      <c r="R7653" t="s">
        <v>181</v>
      </c>
      <c r="S7653" t="s">
        <v>170</v>
      </c>
      <c r="T7653">
        <v>96774.193548387106</v>
      </c>
      <c r="U7653">
        <v>150000</v>
      </c>
      <c r="V7653">
        <v>53225.806451612894</v>
      </c>
      <c r="W7653">
        <v>0.54999999999999982</v>
      </c>
      <c r="X7653" t="s">
        <v>208</v>
      </c>
    </row>
    <row r="7654" spans="1:24" x14ac:dyDescent="0.35">
      <c r="A7654">
        <v>3301039376</v>
      </c>
      <c r="B7654" t="s">
        <v>168</v>
      </c>
      <c r="C7654" t="s">
        <v>168</v>
      </c>
      <c r="D7654">
        <v>0</v>
      </c>
      <c r="E7654">
        <v>0</v>
      </c>
      <c r="F7654">
        <v>3</v>
      </c>
      <c r="G7654">
        <v>144850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330000</v>
      </c>
      <c r="O7654">
        <v>474850</v>
      </c>
      <c r="P7654" t="s">
        <v>5</v>
      </c>
      <c r="Q7654" t="s">
        <v>12</v>
      </c>
      <c r="R7654" t="s">
        <v>169</v>
      </c>
      <c r="S7654" t="s">
        <v>170</v>
      </c>
      <c r="T7654">
        <v>306354.83870967745</v>
      </c>
      <c r="U7654">
        <v>563997</v>
      </c>
      <c r="V7654">
        <v>257642.16129032255</v>
      </c>
      <c r="W7654">
        <v>0.84099262925134233</v>
      </c>
      <c r="X7654" t="s">
        <v>396</v>
      </c>
    </row>
    <row r="7655" spans="1:24" x14ac:dyDescent="0.35">
      <c r="A7655">
        <v>3301040754</v>
      </c>
      <c r="B7655" t="s">
        <v>168</v>
      </c>
      <c r="C7655" t="s">
        <v>168</v>
      </c>
      <c r="D7655">
        <v>0</v>
      </c>
      <c r="E7655">
        <v>0</v>
      </c>
      <c r="F7655">
        <v>478</v>
      </c>
      <c r="G7655">
        <v>17949172</v>
      </c>
      <c r="H7655">
        <v>6</v>
      </c>
      <c r="I7655">
        <v>95000</v>
      </c>
      <c r="J7655">
        <v>0</v>
      </c>
      <c r="K7655">
        <v>0</v>
      </c>
      <c r="L7655">
        <v>5</v>
      </c>
      <c r="M7655">
        <v>1143600</v>
      </c>
      <c r="N7655">
        <v>960000</v>
      </c>
      <c r="O7655">
        <v>20147772</v>
      </c>
      <c r="P7655" t="s">
        <v>5</v>
      </c>
      <c r="Q7655" t="s">
        <v>17</v>
      </c>
      <c r="R7655" t="s">
        <v>169</v>
      </c>
      <c r="S7655" t="s">
        <v>170</v>
      </c>
      <c r="T7655">
        <v>12998562.580645161</v>
      </c>
      <c r="U7655">
        <v>12296757</v>
      </c>
      <c r="V7655">
        <v>-701805.58064516075</v>
      </c>
      <c r="W7655">
        <v>-5.3991014490336608E-2</v>
      </c>
      <c r="X7655" t="s">
        <v>192</v>
      </c>
    </row>
    <row r="7656" spans="1:24" x14ac:dyDescent="0.35">
      <c r="A7656">
        <v>3301049350</v>
      </c>
      <c r="B7656" t="s">
        <v>168</v>
      </c>
      <c r="C7656" t="s">
        <v>168</v>
      </c>
      <c r="D7656">
        <v>0</v>
      </c>
      <c r="E7656">
        <v>0</v>
      </c>
      <c r="F7656">
        <v>8</v>
      </c>
      <c r="G7656">
        <v>78267</v>
      </c>
      <c r="H7656">
        <v>0</v>
      </c>
      <c r="I7656">
        <v>0</v>
      </c>
      <c r="J7656">
        <v>0</v>
      </c>
      <c r="K7656">
        <v>0</v>
      </c>
      <c r="L7656">
        <v>1</v>
      </c>
      <c r="M7656">
        <v>22400</v>
      </c>
      <c r="N7656">
        <v>859700</v>
      </c>
      <c r="O7656">
        <v>960367</v>
      </c>
      <c r="P7656" t="s">
        <v>5</v>
      </c>
      <c r="Q7656" t="s">
        <v>7</v>
      </c>
      <c r="R7656" t="s">
        <v>169</v>
      </c>
      <c r="S7656" t="s">
        <v>170</v>
      </c>
      <c r="T7656">
        <v>619591.61290322582</v>
      </c>
      <c r="U7656">
        <v>1394968</v>
      </c>
      <c r="V7656">
        <v>775376.38709677418</v>
      </c>
      <c r="W7656">
        <v>1.251431379878734</v>
      </c>
      <c r="X7656" t="s">
        <v>236</v>
      </c>
    </row>
    <row r="7657" spans="1:24" x14ac:dyDescent="0.35">
      <c r="A7657">
        <v>3301067164</v>
      </c>
      <c r="B7657" t="s">
        <v>168</v>
      </c>
      <c r="C7657" t="s">
        <v>168</v>
      </c>
      <c r="D7657">
        <v>0</v>
      </c>
      <c r="E7657">
        <v>0</v>
      </c>
      <c r="F7657">
        <v>23</v>
      </c>
      <c r="G7657">
        <v>728375</v>
      </c>
      <c r="H7657">
        <v>36</v>
      </c>
      <c r="I7657">
        <v>1420000</v>
      </c>
      <c r="J7657">
        <v>0</v>
      </c>
      <c r="K7657">
        <v>0</v>
      </c>
      <c r="L7657">
        <v>20</v>
      </c>
      <c r="M7657">
        <v>768000</v>
      </c>
      <c r="N7657">
        <v>90000</v>
      </c>
      <c r="O7657">
        <v>3006375</v>
      </c>
      <c r="P7657" t="s">
        <v>5</v>
      </c>
      <c r="Q7657" t="s">
        <v>10</v>
      </c>
      <c r="R7657" t="s">
        <v>169</v>
      </c>
      <c r="S7657" t="s">
        <v>170</v>
      </c>
      <c r="T7657">
        <v>1939596.7741935486</v>
      </c>
      <c r="U7657">
        <v>1667789</v>
      </c>
      <c r="V7657">
        <v>-271807.7741935486</v>
      </c>
      <c r="W7657">
        <v>-0.14013622718390095</v>
      </c>
      <c r="X7657" t="s">
        <v>319</v>
      </c>
    </row>
    <row r="7658" spans="1:24" x14ac:dyDescent="0.35">
      <c r="A7658">
        <v>3301001981</v>
      </c>
      <c r="B7658" t="s">
        <v>168</v>
      </c>
      <c r="C7658" t="s">
        <v>168</v>
      </c>
      <c r="D7658">
        <v>0</v>
      </c>
      <c r="E7658">
        <v>0</v>
      </c>
      <c r="F7658">
        <v>475</v>
      </c>
      <c r="G7658">
        <v>18182173</v>
      </c>
      <c r="H7658">
        <v>199</v>
      </c>
      <c r="I7658">
        <v>7970000</v>
      </c>
      <c r="J7658">
        <v>0</v>
      </c>
      <c r="K7658">
        <v>0</v>
      </c>
      <c r="L7658">
        <v>133</v>
      </c>
      <c r="M7658">
        <v>6199450</v>
      </c>
      <c r="N7658">
        <v>150000</v>
      </c>
      <c r="O7658">
        <v>32501623</v>
      </c>
      <c r="P7658" t="s">
        <v>5</v>
      </c>
      <c r="Q7658" t="s">
        <v>15</v>
      </c>
      <c r="R7658" t="s">
        <v>169</v>
      </c>
      <c r="S7658" t="s">
        <v>170</v>
      </c>
      <c r="T7658">
        <v>20968789.032258064</v>
      </c>
      <c r="U7658">
        <v>26364904</v>
      </c>
      <c r="V7658">
        <v>5396114.9677419364</v>
      </c>
      <c r="W7658">
        <v>0.25734032420473274</v>
      </c>
      <c r="X7658" t="s">
        <v>296</v>
      </c>
    </row>
    <row r="7659" spans="1:24" x14ac:dyDescent="0.35">
      <c r="A7659">
        <v>3301074816</v>
      </c>
      <c r="B7659" t="s">
        <v>168</v>
      </c>
      <c r="C7659" t="s">
        <v>168</v>
      </c>
      <c r="D7659">
        <v>0</v>
      </c>
      <c r="E7659">
        <v>0</v>
      </c>
      <c r="F7659">
        <v>5</v>
      </c>
      <c r="G7659">
        <v>179495</v>
      </c>
      <c r="H7659">
        <v>23</v>
      </c>
      <c r="I7659">
        <v>1120000</v>
      </c>
      <c r="J7659">
        <v>0</v>
      </c>
      <c r="K7659">
        <v>0</v>
      </c>
      <c r="L7659">
        <v>10</v>
      </c>
      <c r="M7659">
        <v>534000</v>
      </c>
      <c r="N7659">
        <v>30000</v>
      </c>
      <c r="O7659">
        <v>1863495</v>
      </c>
      <c r="P7659" t="s">
        <v>5</v>
      </c>
      <c r="Q7659" t="s">
        <v>14</v>
      </c>
      <c r="R7659" t="s">
        <v>169</v>
      </c>
      <c r="S7659" t="s">
        <v>170</v>
      </c>
      <c r="T7659">
        <v>1202254.8387096773</v>
      </c>
      <c r="U7659">
        <v>1537198</v>
      </c>
      <c r="V7659">
        <v>334943.16129032266</v>
      </c>
      <c r="W7659">
        <v>0.27859581056026461</v>
      </c>
      <c r="X7659" t="s">
        <v>367</v>
      </c>
    </row>
    <row r="7660" spans="1:24" x14ac:dyDescent="0.35">
      <c r="A7660">
        <v>3300015718</v>
      </c>
      <c r="B7660" t="s">
        <v>168</v>
      </c>
      <c r="C7660" t="s">
        <v>168</v>
      </c>
      <c r="D7660">
        <v>0</v>
      </c>
      <c r="E7660">
        <v>0</v>
      </c>
      <c r="F7660">
        <v>38</v>
      </c>
      <c r="G7660">
        <v>1265660</v>
      </c>
      <c r="H7660">
        <v>3</v>
      </c>
      <c r="I7660">
        <v>150000</v>
      </c>
      <c r="J7660">
        <v>0</v>
      </c>
      <c r="K7660">
        <v>0</v>
      </c>
      <c r="L7660">
        <v>10</v>
      </c>
      <c r="M7660">
        <v>2694702</v>
      </c>
      <c r="N7660">
        <v>771700</v>
      </c>
      <c r="O7660">
        <v>4882062</v>
      </c>
      <c r="P7660" t="s">
        <v>5</v>
      </c>
      <c r="Q7660" t="s">
        <v>7</v>
      </c>
      <c r="R7660" t="s">
        <v>169</v>
      </c>
      <c r="S7660" t="s">
        <v>170</v>
      </c>
      <c r="T7660">
        <v>3149717.4193548388</v>
      </c>
      <c r="U7660">
        <v>4410485</v>
      </c>
      <c r="V7660">
        <v>1260767.5806451612</v>
      </c>
      <c r="W7660">
        <v>0.40027958473284442</v>
      </c>
      <c r="X7660" t="s">
        <v>299</v>
      </c>
    </row>
    <row r="7661" spans="1:24" x14ac:dyDescent="0.35">
      <c r="A7661">
        <v>3301067525</v>
      </c>
      <c r="B7661" t="s">
        <v>168</v>
      </c>
      <c r="C7661" t="s">
        <v>168</v>
      </c>
      <c r="D7661">
        <v>0</v>
      </c>
      <c r="E7661">
        <v>0</v>
      </c>
      <c r="F7661">
        <v>72</v>
      </c>
      <c r="G7661">
        <v>2764095</v>
      </c>
      <c r="H7661">
        <v>15</v>
      </c>
      <c r="I7661">
        <v>205000</v>
      </c>
      <c r="J7661">
        <v>0</v>
      </c>
      <c r="K7661">
        <v>0</v>
      </c>
      <c r="L7661">
        <v>17</v>
      </c>
      <c r="M7661">
        <v>560800</v>
      </c>
      <c r="N7661">
        <v>330000</v>
      </c>
      <c r="O7661">
        <v>3859895</v>
      </c>
      <c r="P7661" t="s">
        <v>5</v>
      </c>
      <c r="Q7661" t="s">
        <v>12</v>
      </c>
      <c r="R7661" t="s">
        <v>169</v>
      </c>
      <c r="S7661" t="s">
        <v>170</v>
      </c>
      <c r="T7661">
        <v>2490254.8387096771</v>
      </c>
      <c r="U7661">
        <v>1499579</v>
      </c>
      <c r="V7661">
        <v>-990675.8387096771</v>
      </c>
      <c r="W7661">
        <v>-0.3978210676715298</v>
      </c>
      <c r="X7661" t="s">
        <v>407</v>
      </c>
    </row>
    <row r="7662" spans="1:24" x14ac:dyDescent="0.35">
      <c r="A7662">
        <v>3300010570</v>
      </c>
      <c r="B7662" t="s">
        <v>168</v>
      </c>
      <c r="C7662" t="s">
        <v>168</v>
      </c>
      <c r="D7662">
        <v>0</v>
      </c>
      <c r="E7662">
        <v>0</v>
      </c>
      <c r="F7662">
        <v>111</v>
      </c>
      <c r="G7662">
        <v>4730084</v>
      </c>
      <c r="H7662">
        <v>192</v>
      </c>
      <c r="I7662">
        <v>5358000</v>
      </c>
      <c r="J7662">
        <v>0</v>
      </c>
      <c r="K7662">
        <v>0</v>
      </c>
      <c r="L7662">
        <v>8</v>
      </c>
      <c r="M7662">
        <v>469200</v>
      </c>
      <c r="N7662">
        <v>4915000</v>
      </c>
      <c r="O7662">
        <v>15472284</v>
      </c>
      <c r="P7662" t="s">
        <v>5</v>
      </c>
      <c r="Q7662" t="s">
        <v>16</v>
      </c>
      <c r="R7662" t="s">
        <v>169</v>
      </c>
      <c r="S7662" t="s">
        <v>170</v>
      </c>
      <c r="T7662">
        <v>9982118.7096774187</v>
      </c>
      <c r="U7662">
        <v>8436060</v>
      </c>
      <c r="V7662">
        <v>-1546058.7096774187</v>
      </c>
      <c r="W7662">
        <v>-0.1548828214373521</v>
      </c>
      <c r="X7662" t="s">
        <v>312</v>
      </c>
    </row>
    <row r="7663" spans="1:24" x14ac:dyDescent="0.35">
      <c r="A7663">
        <v>3301075205</v>
      </c>
      <c r="B7663" t="s">
        <v>168</v>
      </c>
      <c r="C7663" t="s">
        <v>168</v>
      </c>
      <c r="D7663">
        <v>0</v>
      </c>
      <c r="E7663">
        <v>0</v>
      </c>
      <c r="F7663">
        <v>43</v>
      </c>
      <c r="G7663">
        <v>1030457</v>
      </c>
      <c r="H7663">
        <v>55</v>
      </c>
      <c r="I7663">
        <v>1365000</v>
      </c>
      <c r="J7663">
        <v>0</v>
      </c>
      <c r="K7663">
        <v>0</v>
      </c>
      <c r="L7663">
        <v>13</v>
      </c>
      <c r="M7663">
        <v>861200</v>
      </c>
      <c r="N7663">
        <v>150000</v>
      </c>
      <c r="O7663">
        <v>3406657</v>
      </c>
      <c r="P7663" t="s">
        <v>5</v>
      </c>
      <c r="Q7663" t="s">
        <v>10</v>
      </c>
      <c r="R7663" t="s">
        <v>169</v>
      </c>
      <c r="S7663" t="s">
        <v>170</v>
      </c>
      <c r="T7663">
        <v>2197843.2258064514</v>
      </c>
      <c r="U7663">
        <v>1420679</v>
      </c>
      <c r="V7663">
        <v>-777164.2258064514</v>
      </c>
      <c r="W7663">
        <v>-0.35360312177011066</v>
      </c>
      <c r="X7663" t="s">
        <v>400</v>
      </c>
    </row>
    <row r="7664" spans="1:24" x14ac:dyDescent="0.35">
      <c r="A7664">
        <v>3300016224</v>
      </c>
      <c r="B7664" t="s">
        <v>168</v>
      </c>
      <c r="C7664" t="s">
        <v>168</v>
      </c>
      <c r="D7664">
        <v>0</v>
      </c>
      <c r="E7664">
        <v>0</v>
      </c>
      <c r="F7664">
        <v>141</v>
      </c>
      <c r="G7664">
        <v>5563430</v>
      </c>
      <c r="H7664">
        <v>2</v>
      </c>
      <c r="I7664">
        <v>45000</v>
      </c>
      <c r="J7664">
        <v>0</v>
      </c>
      <c r="K7664">
        <v>0</v>
      </c>
      <c r="L7664">
        <v>8</v>
      </c>
      <c r="M7664">
        <v>457550</v>
      </c>
      <c r="N7664">
        <v>1521200</v>
      </c>
      <c r="O7664">
        <v>7587180</v>
      </c>
      <c r="P7664" t="s">
        <v>5</v>
      </c>
      <c r="Q7664" t="s">
        <v>7</v>
      </c>
      <c r="R7664" t="s">
        <v>169</v>
      </c>
      <c r="S7664" t="s">
        <v>170</v>
      </c>
      <c r="T7664">
        <v>4894954.8387096776</v>
      </c>
      <c r="U7664">
        <v>4822070</v>
      </c>
      <c r="V7664">
        <v>-72884.83870967757</v>
      </c>
      <c r="W7664">
        <v>-1.4889787773586516E-2</v>
      </c>
      <c r="X7664" t="s">
        <v>236</v>
      </c>
    </row>
    <row r="7665" spans="1:24" x14ac:dyDescent="0.35">
      <c r="A7665">
        <v>3301075711</v>
      </c>
      <c r="B7665" t="s">
        <v>168</v>
      </c>
      <c r="C7665" t="s">
        <v>168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150000</v>
      </c>
      <c r="O7665">
        <v>150000</v>
      </c>
      <c r="P7665" t="s">
        <v>5</v>
      </c>
      <c r="Q7665" t="s">
        <v>15</v>
      </c>
      <c r="R7665" t="s">
        <v>169</v>
      </c>
      <c r="S7665" t="s">
        <v>170</v>
      </c>
      <c r="T7665">
        <v>96774.193548387106</v>
      </c>
      <c r="U7665">
        <v>180000</v>
      </c>
      <c r="V7665">
        <v>83225.806451612894</v>
      </c>
      <c r="W7665">
        <v>0.85999999999999988</v>
      </c>
      <c r="X7665" t="s">
        <v>369</v>
      </c>
    </row>
    <row r="7666" spans="1:24" x14ac:dyDescent="0.35">
      <c r="A7666">
        <v>3300001979</v>
      </c>
      <c r="B7666" t="s">
        <v>168</v>
      </c>
      <c r="C7666" t="s">
        <v>168</v>
      </c>
      <c r="D7666">
        <v>0</v>
      </c>
      <c r="E7666">
        <v>0</v>
      </c>
      <c r="F7666">
        <v>4</v>
      </c>
      <c r="G7666">
        <v>464796</v>
      </c>
      <c r="H7666">
        <v>6</v>
      </c>
      <c r="I7666">
        <v>295000</v>
      </c>
      <c r="J7666">
        <v>0</v>
      </c>
      <c r="K7666">
        <v>0</v>
      </c>
      <c r="L7666">
        <v>6</v>
      </c>
      <c r="M7666">
        <v>564400</v>
      </c>
      <c r="N7666">
        <v>177000</v>
      </c>
      <c r="O7666">
        <v>1501196</v>
      </c>
      <c r="P7666" t="s">
        <v>5</v>
      </c>
      <c r="Q7666" t="s">
        <v>11</v>
      </c>
      <c r="R7666" t="s">
        <v>169</v>
      </c>
      <c r="S7666" t="s">
        <v>170</v>
      </c>
      <c r="T7666">
        <v>968513.54838709685</v>
      </c>
      <c r="U7666">
        <v>794997</v>
      </c>
      <c r="V7666">
        <v>-173516.54838709685</v>
      </c>
      <c r="W7666">
        <v>-0.17915758501887835</v>
      </c>
      <c r="X7666" t="s">
        <v>308</v>
      </c>
    </row>
    <row r="7667" spans="1:24" x14ac:dyDescent="0.35">
      <c r="A7667">
        <v>3300008399</v>
      </c>
      <c r="B7667" t="s">
        <v>168</v>
      </c>
      <c r="C7667" t="s">
        <v>168</v>
      </c>
      <c r="D7667">
        <v>0</v>
      </c>
      <c r="E7667">
        <v>0</v>
      </c>
      <c r="F7667">
        <v>21</v>
      </c>
      <c r="G7667">
        <v>650178</v>
      </c>
      <c r="H7667">
        <v>29</v>
      </c>
      <c r="I7667">
        <v>865000</v>
      </c>
      <c r="J7667">
        <v>0</v>
      </c>
      <c r="K7667">
        <v>0</v>
      </c>
      <c r="L7667">
        <v>13</v>
      </c>
      <c r="M7667">
        <v>731200</v>
      </c>
      <c r="N7667">
        <v>164000</v>
      </c>
      <c r="O7667">
        <v>2410378</v>
      </c>
      <c r="P7667" t="s">
        <v>5</v>
      </c>
      <c r="Q7667" t="s">
        <v>9</v>
      </c>
      <c r="R7667" t="s">
        <v>169</v>
      </c>
      <c r="S7667" t="s">
        <v>170</v>
      </c>
      <c r="T7667">
        <v>1555082.5806451612</v>
      </c>
      <c r="U7667">
        <v>1594586</v>
      </c>
      <c r="V7667">
        <v>39503.419354838785</v>
      </c>
      <c r="W7667">
        <v>2.5402779149162447E-2</v>
      </c>
      <c r="X7667" t="s">
        <v>267</v>
      </c>
    </row>
    <row r="7668" spans="1:24" x14ac:dyDescent="0.35">
      <c r="A7668">
        <v>3300023856</v>
      </c>
      <c r="B7668" t="s">
        <v>168</v>
      </c>
      <c r="C7668" t="s">
        <v>168</v>
      </c>
      <c r="D7668">
        <v>0</v>
      </c>
      <c r="E7668">
        <v>0</v>
      </c>
      <c r="F7668">
        <v>202</v>
      </c>
      <c r="G7668">
        <v>8713289</v>
      </c>
      <c r="H7668">
        <v>181</v>
      </c>
      <c r="I7668">
        <v>8415000</v>
      </c>
      <c r="J7668">
        <v>0</v>
      </c>
      <c r="K7668">
        <v>0</v>
      </c>
      <c r="L7668">
        <v>98</v>
      </c>
      <c r="M7668">
        <v>5225200</v>
      </c>
      <c r="N7668">
        <v>453000</v>
      </c>
      <c r="O7668">
        <v>22806489</v>
      </c>
      <c r="P7668" t="s">
        <v>5</v>
      </c>
      <c r="Q7668" t="s">
        <v>10</v>
      </c>
      <c r="R7668" t="s">
        <v>169</v>
      </c>
      <c r="S7668" t="s">
        <v>170</v>
      </c>
      <c r="T7668">
        <v>14713863.870967742</v>
      </c>
      <c r="U7668">
        <v>11279802</v>
      </c>
      <c r="V7668">
        <v>-3434061.8709677421</v>
      </c>
      <c r="W7668">
        <v>-0.23338953663582329</v>
      </c>
      <c r="X7668" t="s">
        <v>319</v>
      </c>
    </row>
    <row r="7669" spans="1:24" x14ac:dyDescent="0.35">
      <c r="A7669">
        <v>3301068969</v>
      </c>
      <c r="B7669" t="s">
        <v>168</v>
      </c>
      <c r="C7669" t="s">
        <v>168</v>
      </c>
      <c r="D7669">
        <v>0</v>
      </c>
      <c r="E7669">
        <v>0</v>
      </c>
      <c r="F7669">
        <v>282</v>
      </c>
      <c r="G7669">
        <v>7597878</v>
      </c>
      <c r="H7669">
        <v>61</v>
      </c>
      <c r="I7669">
        <v>3075000</v>
      </c>
      <c r="J7669">
        <v>126</v>
      </c>
      <c r="K7669">
        <v>1678950</v>
      </c>
      <c r="L7669">
        <v>0</v>
      </c>
      <c r="M7669">
        <v>0</v>
      </c>
      <c r="N7669">
        <v>3725000</v>
      </c>
      <c r="O7669">
        <v>16076828</v>
      </c>
      <c r="P7669" t="s">
        <v>5</v>
      </c>
      <c r="Q7669" t="s">
        <v>16</v>
      </c>
      <c r="R7669" t="s">
        <v>169</v>
      </c>
      <c r="S7669" t="s">
        <v>170</v>
      </c>
      <c r="T7669">
        <v>10372147.096774194</v>
      </c>
      <c r="U7669">
        <v>8724579</v>
      </c>
      <c r="V7669">
        <v>-1647568.0967741944</v>
      </c>
      <c r="W7669">
        <v>-0.15884542336336505</v>
      </c>
      <c r="X7669" t="s">
        <v>265</v>
      </c>
    </row>
    <row r="7670" spans="1:24" x14ac:dyDescent="0.35">
      <c r="A7670">
        <v>3301070388</v>
      </c>
      <c r="B7670" t="s">
        <v>168</v>
      </c>
      <c r="C7670" t="s">
        <v>168</v>
      </c>
      <c r="D7670">
        <v>0</v>
      </c>
      <c r="E7670">
        <v>0</v>
      </c>
      <c r="F7670">
        <v>3</v>
      </c>
      <c r="G7670">
        <v>94001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150000</v>
      </c>
      <c r="O7670">
        <v>244001</v>
      </c>
      <c r="P7670" t="s">
        <v>5</v>
      </c>
      <c r="Q7670" t="s">
        <v>14</v>
      </c>
      <c r="R7670" t="s">
        <v>169</v>
      </c>
      <c r="S7670" t="s">
        <v>170</v>
      </c>
      <c r="T7670">
        <v>157420</v>
      </c>
      <c r="U7670">
        <v>209400</v>
      </c>
      <c r="V7670">
        <v>51980</v>
      </c>
      <c r="W7670">
        <v>0.33019946639562958</v>
      </c>
      <c r="X7670" t="s">
        <v>231</v>
      </c>
    </row>
    <row r="7671" spans="1:24" x14ac:dyDescent="0.35">
      <c r="A7671">
        <v>3300008736</v>
      </c>
      <c r="B7671" t="s">
        <v>168</v>
      </c>
      <c r="C7671" t="s">
        <v>168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587000</v>
      </c>
      <c r="O7671">
        <v>587000</v>
      </c>
      <c r="P7671" t="s">
        <v>5</v>
      </c>
      <c r="Q7671" t="s">
        <v>12</v>
      </c>
      <c r="R7671" t="s">
        <v>169</v>
      </c>
      <c r="S7671" t="s">
        <v>170</v>
      </c>
      <c r="T7671">
        <v>378709.67741935485</v>
      </c>
      <c r="U7671">
        <v>170000</v>
      </c>
      <c r="V7671">
        <v>-208709.67741935485</v>
      </c>
      <c r="W7671">
        <v>-0.55110732538330498</v>
      </c>
      <c r="X7671" t="s">
        <v>294</v>
      </c>
    </row>
    <row r="7672" spans="1:24" x14ac:dyDescent="0.35">
      <c r="A7672">
        <v>3301061866</v>
      </c>
      <c r="B7672" t="s">
        <v>168</v>
      </c>
      <c r="C7672" t="s">
        <v>168</v>
      </c>
      <c r="D7672">
        <v>0</v>
      </c>
      <c r="E7672">
        <v>0</v>
      </c>
      <c r="F7672">
        <v>45</v>
      </c>
      <c r="G7672">
        <v>1709167</v>
      </c>
      <c r="H7672">
        <v>1</v>
      </c>
      <c r="I7672">
        <v>25000</v>
      </c>
      <c r="J7672">
        <v>0</v>
      </c>
      <c r="K7672">
        <v>0</v>
      </c>
      <c r="L7672">
        <v>1</v>
      </c>
      <c r="M7672">
        <v>102400</v>
      </c>
      <c r="N7672">
        <v>362000</v>
      </c>
      <c r="O7672">
        <v>2198567</v>
      </c>
      <c r="P7672" t="s">
        <v>5</v>
      </c>
      <c r="Q7672" t="s">
        <v>12</v>
      </c>
      <c r="R7672" t="s">
        <v>169</v>
      </c>
      <c r="S7672" t="s">
        <v>170</v>
      </c>
      <c r="T7672">
        <v>1418430.3225806451</v>
      </c>
      <c r="U7672">
        <v>1456477</v>
      </c>
      <c r="V7672">
        <v>38046.677419354906</v>
      </c>
      <c r="W7672">
        <v>2.6823085218690146E-2</v>
      </c>
      <c r="X7672" t="s">
        <v>279</v>
      </c>
    </row>
    <row r="7673" spans="1:24" x14ac:dyDescent="0.35">
      <c r="A7673">
        <v>3301034039</v>
      </c>
      <c r="B7673" t="s">
        <v>168</v>
      </c>
      <c r="C7673" t="s">
        <v>168</v>
      </c>
      <c r="D7673">
        <v>0</v>
      </c>
      <c r="E7673">
        <v>0</v>
      </c>
      <c r="F7673">
        <v>11</v>
      </c>
      <c r="G7673">
        <v>579987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164000</v>
      </c>
      <c r="O7673">
        <v>743987</v>
      </c>
      <c r="P7673" t="s">
        <v>5</v>
      </c>
      <c r="Q7673" t="s">
        <v>9</v>
      </c>
      <c r="R7673" t="s">
        <v>169</v>
      </c>
      <c r="S7673" t="s">
        <v>170</v>
      </c>
      <c r="T7673">
        <v>479991.61290322582</v>
      </c>
      <c r="U7673">
        <v>326996</v>
      </c>
      <c r="V7673">
        <v>-152995.61290322582</v>
      </c>
      <c r="W7673">
        <v>-0.31874642970912126</v>
      </c>
      <c r="X7673" t="s">
        <v>344</v>
      </c>
    </row>
    <row r="7674" spans="1:24" x14ac:dyDescent="0.35">
      <c r="A7674">
        <v>3301066127</v>
      </c>
      <c r="B7674" t="s">
        <v>168</v>
      </c>
      <c r="C7674" t="s">
        <v>168</v>
      </c>
      <c r="D7674">
        <v>0</v>
      </c>
      <c r="E7674">
        <v>0</v>
      </c>
      <c r="F7674">
        <v>18</v>
      </c>
      <c r="G7674">
        <v>637835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330000</v>
      </c>
      <c r="O7674">
        <v>967835</v>
      </c>
      <c r="P7674" t="s">
        <v>5</v>
      </c>
      <c r="Q7674" t="s">
        <v>12</v>
      </c>
      <c r="R7674" t="s">
        <v>169</v>
      </c>
      <c r="S7674" t="s">
        <v>170</v>
      </c>
      <c r="T7674">
        <v>624409.67741935491</v>
      </c>
      <c r="U7674">
        <v>874037</v>
      </c>
      <c r="V7674">
        <v>249627.32258064509</v>
      </c>
      <c r="W7674">
        <v>0.39978131603010825</v>
      </c>
      <c r="X7674" t="s">
        <v>279</v>
      </c>
    </row>
    <row r="7675" spans="1:24" x14ac:dyDescent="0.35">
      <c r="A7675">
        <v>3301029539</v>
      </c>
      <c r="B7675" t="s">
        <v>168</v>
      </c>
      <c r="C7675" t="s">
        <v>168</v>
      </c>
      <c r="D7675">
        <v>0</v>
      </c>
      <c r="E7675">
        <v>0</v>
      </c>
      <c r="F7675">
        <v>1</v>
      </c>
      <c r="G7675">
        <v>17900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1674500</v>
      </c>
      <c r="O7675">
        <v>1692400</v>
      </c>
      <c r="P7675" t="s">
        <v>5</v>
      </c>
      <c r="Q7675" t="s">
        <v>12</v>
      </c>
      <c r="R7675" t="s">
        <v>169</v>
      </c>
      <c r="S7675" t="s">
        <v>170</v>
      </c>
      <c r="T7675">
        <v>1091870.9677419355</v>
      </c>
      <c r="U7675">
        <v>801500</v>
      </c>
      <c r="V7675">
        <v>-290370.96774193551</v>
      </c>
      <c r="W7675">
        <v>-0.26593890333254555</v>
      </c>
      <c r="X7675" t="s">
        <v>304</v>
      </c>
    </row>
    <row r="7676" spans="1:24" x14ac:dyDescent="0.35">
      <c r="A7676">
        <v>3300011399</v>
      </c>
      <c r="B7676" t="s">
        <v>168</v>
      </c>
      <c r="C7676" t="s">
        <v>168</v>
      </c>
      <c r="D7676">
        <v>0</v>
      </c>
      <c r="E7676">
        <v>0</v>
      </c>
      <c r="F7676">
        <v>83</v>
      </c>
      <c r="G7676">
        <v>3328208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330000</v>
      </c>
      <c r="O7676">
        <v>3658208</v>
      </c>
      <c r="P7676" t="s">
        <v>5</v>
      </c>
      <c r="Q7676" t="s">
        <v>12</v>
      </c>
      <c r="R7676" t="s">
        <v>169</v>
      </c>
      <c r="S7676" t="s">
        <v>170</v>
      </c>
      <c r="T7676">
        <v>2360134.1935483869</v>
      </c>
      <c r="U7676">
        <v>2261891</v>
      </c>
      <c r="V7676">
        <v>-98243.193548386917</v>
      </c>
      <c r="W7676">
        <v>-4.1626104912569128E-2</v>
      </c>
      <c r="X7676" t="s">
        <v>279</v>
      </c>
    </row>
    <row r="7677" spans="1:24" x14ac:dyDescent="0.35">
      <c r="A7677">
        <v>3300014645</v>
      </c>
      <c r="B7677" t="s">
        <v>168</v>
      </c>
      <c r="C7677" t="s">
        <v>168</v>
      </c>
      <c r="D7677">
        <v>0</v>
      </c>
      <c r="E7677">
        <v>0</v>
      </c>
      <c r="F7677">
        <v>144</v>
      </c>
      <c r="G7677">
        <v>5468988</v>
      </c>
      <c r="H7677">
        <v>68</v>
      </c>
      <c r="I7677">
        <v>1910000</v>
      </c>
      <c r="J7677">
        <v>0</v>
      </c>
      <c r="K7677">
        <v>0</v>
      </c>
      <c r="L7677">
        <v>0</v>
      </c>
      <c r="M7677">
        <v>0</v>
      </c>
      <c r="N7677">
        <v>342000</v>
      </c>
      <c r="O7677">
        <v>7720988</v>
      </c>
      <c r="P7677" t="s">
        <v>5</v>
      </c>
      <c r="Q7677" t="s">
        <v>8</v>
      </c>
      <c r="R7677" t="s">
        <v>169</v>
      </c>
      <c r="S7677" t="s">
        <v>170</v>
      </c>
      <c r="T7677">
        <v>4981282.5806451607</v>
      </c>
      <c r="U7677">
        <v>4772582</v>
      </c>
      <c r="V7677">
        <v>-208700.58064516075</v>
      </c>
      <c r="W7677">
        <v>-4.1896956710721356E-2</v>
      </c>
      <c r="X7677" t="s">
        <v>238</v>
      </c>
    </row>
    <row r="7678" spans="1:24" x14ac:dyDescent="0.35">
      <c r="A7678">
        <v>3301025956</v>
      </c>
      <c r="B7678" t="s">
        <v>168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 t="s">
        <v>5</v>
      </c>
      <c r="Q7678" t="s">
        <v>12</v>
      </c>
      <c r="R7678" t="s">
        <v>169</v>
      </c>
      <c r="S7678" t="s">
        <v>170</v>
      </c>
      <c r="T7678">
        <v>0</v>
      </c>
      <c r="U7678">
        <v>0</v>
      </c>
      <c r="V7678">
        <v>0</v>
      </c>
      <c r="W7678">
        <v>0</v>
      </c>
      <c r="X7678" t="s">
        <v>381</v>
      </c>
    </row>
    <row r="7679" spans="1:24" x14ac:dyDescent="0.35">
      <c r="A7679">
        <v>3300016557</v>
      </c>
      <c r="B7679" t="s">
        <v>168</v>
      </c>
      <c r="C7679" t="s">
        <v>168</v>
      </c>
      <c r="D7679">
        <v>0</v>
      </c>
      <c r="E7679">
        <v>0</v>
      </c>
      <c r="F7679">
        <v>285</v>
      </c>
      <c r="G7679">
        <v>10875460</v>
      </c>
      <c r="H7679">
        <v>121</v>
      </c>
      <c r="I7679">
        <v>2845000</v>
      </c>
      <c r="J7679">
        <v>0</v>
      </c>
      <c r="K7679">
        <v>0</v>
      </c>
      <c r="L7679">
        <v>2</v>
      </c>
      <c r="M7679">
        <v>27999</v>
      </c>
      <c r="N7679">
        <v>2326800</v>
      </c>
      <c r="O7679">
        <v>16075259</v>
      </c>
      <c r="P7679" t="s">
        <v>5</v>
      </c>
      <c r="Q7679" t="s">
        <v>7</v>
      </c>
      <c r="R7679" t="s">
        <v>169</v>
      </c>
      <c r="S7679" t="s">
        <v>170</v>
      </c>
      <c r="T7679">
        <v>10371134.838709679</v>
      </c>
      <c r="U7679">
        <v>10421984</v>
      </c>
      <c r="V7679">
        <v>50849.161290321499</v>
      </c>
      <c r="W7679">
        <v>4.9029505527717898E-3</v>
      </c>
      <c r="X7679" t="s">
        <v>346</v>
      </c>
    </row>
    <row r="7680" spans="1:24" x14ac:dyDescent="0.35">
      <c r="A7680">
        <v>3301020562</v>
      </c>
      <c r="B7680" t="s">
        <v>168</v>
      </c>
      <c r="C7680" t="s">
        <v>168</v>
      </c>
      <c r="D7680">
        <v>0</v>
      </c>
      <c r="E7680">
        <v>0</v>
      </c>
      <c r="F7680">
        <v>15</v>
      </c>
      <c r="G7680">
        <v>616149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22400</v>
      </c>
      <c r="N7680">
        <v>474000</v>
      </c>
      <c r="O7680">
        <v>1112549</v>
      </c>
      <c r="P7680" t="s">
        <v>5</v>
      </c>
      <c r="Q7680" t="s">
        <v>17</v>
      </c>
      <c r="R7680" t="s">
        <v>169</v>
      </c>
      <c r="S7680" t="s">
        <v>170</v>
      </c>
      <c r="T7680">
        <v>717773.54838709685</v>
      </c>
      <c r="U7680">
        <v>1167548</v>
      </c>
      <c r="V7680">
        <v>449774.45161290315</v>
      </c>
      <c r="W7680">
        <v>0.62662444530533024</v>
      </c>
      <c r="X7680" t="s">
        <v>269</v>
      </c>
    </row>
    <row r="7681" spans="1:24" x14ac:dyDescent="0.35">
      <c r="A7681">
        <v>3301067648</v>
      </c>
      <c r="B7681" t="s">
        <v>168</v>
      </c>
      <c r="C7681" t="s">
        <v>168</v>
      </c>
      <c r="D7681">
        <v>0</v>
      </c>
      <c r="E7681">
        <v>0</v>
      </c>
      <c r="F7681">
        <v>0</v>
      </c>
      <c r="G7681">
        <v>0</v>
      </c>
      <c r="H7681">
        <v>1</v>
      </c>
      <c r="I7681">
        <v>10000</v>
      </c>
      <c r="J7681">
        <v>0</v>
      </c>
      <c r="K7681">
        <v>0</v>
      </c>
      <c r="L7681">
        <v>0</v>
      </c>
      <c r="M7681">
        <v>0</v>
      </c>
      <c r="N7681">
        <v>150000</v>
      </c>
      <c r="O7681">
        <v>160000</v>
      </c>
      <c r="P7681" t="s">
        <v>5</v>
      </c>
      <c r="Q7681" t="s">
        <v>15</v>
      </c>
      <c r="R7681" t="s">
        <v>169</v>
      </c>
      <c r="S7681" t="s">
        <v>170</v>
      </c>
      <c r="T7681">
        <v>103225.80645161289</v>
      </c>
      <c r="U7681">
        <v>155000</v>
      </c>
      <c r="V7681">
        <v>51774.193548387106</v>
      </c>
      <c r="W7681">
        <v>0.50156250000000013</v>
      </c>
      <c r="X7681" t="s">
        <v>190</v>
      </c>
    </row>
    <row r="7682" spans="1:24" x14ac:dyDescent="0.35">
      <c r="A7682">
        <v>3300015794</v>
      </c>
      <c r="B7682" t="s">
        <v>168</v>
      </c>
      <c r="C7682" t="s">
        <v>168</v>
      </c>
      <c r="D7682">
        <v>0</v>
      </c>
      <c r="E7682">
        <v>0</v>
      </c>
      <c r="F7682">
        <v>289</v>
      </c>
      <c r="G7682">
        <v>10026756</v>
      </c>
      <c r="H7682">
        <v>35</v>
      </c>
      <c r="I7682">
        <v>1025000</v>
      </c>
      <c r="J7682">
        <v>0</v>
      </c>
      <c r="K7682">
        <v>0</v>
      </c>
      <c r="L7682">
        <v>7</v>
      </c>
      <c r="M7682">
        <v>905980</v>
      </c>
      <c r="N7682">
        <v>342000</v>
      </c>
      <c r="O7682">
        <v>12299736</v>
      </c>
      <c r="P7682" t="s">
        <v>5</v>
      </c>
      <c r="Q7682" t="s">
        <v>8</v>
      </c>
      <c r="R7682" t="s">
        <v>169</v>
      </c>
      <c r="S7682" t="s">
        <v>170</v>
      </c>
      <c r="T7682">
        <v>7935313.5483870972</v>
      </c>
      <c r="U7682">
        <v>10390606</v>
      </c>
      <c r="V7682">
        <v>2455292.4516129028</v>
      </c>
      <c r="W7682">
        <v>0.30941341342610928</v>
      </c>
      <c r="X7682" t="s">
        <v>391</v>
      </c>
    </row>
    <row r="7683" spans="1:24" x14ac:dyDescent="0.35">
      <c r="A7683">
        <v>3300002338</v>
      </c>
      <c r="B7683" t="s">
        <v>168</v>
      </c>
      <c r="C7683" t="s">
        <v>168</v>
      </c>
      <c r="D7683">
        <v>0</v>
      </c>
      <c r="E7683">
        <v>0</v>
      </c>
      <c r="F7683">
        <v>1</v>
      </c>
      <c r="G7683">
        <v>81199</v>
      </c>
      <c r="H7683">
        <v>23</v>
      </c>
      <c r="I7683">
        <v>615000</v>
      </c>
      <c r="J7683">
        <v>0</v>
      </c>
      <c r="K7683">
        <v>0</v>
      </c>
      <c r="L7683">
        <v>0</v>
      </c>
      <c r="M7683">
        <v>0</v>
      </c>
      <c r="N7683">
        <v>211000</v>
      </c>
      <c r="O7683">
        <v>907199</v>
      </c>
      <c r="P7683" t="s">
        <v>5</v>
      </c>
      <c r="Q7683" t="s">
        <v>13</v>
      </c>
      <c r="R7683" t="s">
        <v>169</v>
      </c>
      <c r="S7683" t="s">
        <v>170</v>
      </c>
      <c r="T7683">
        <v>585289.67741935491</v>
      </c>
      <c r="U7683">
        <v>264396</v>
      </c>
      <c r="V7683">
        <v>-320893.67741935491</v>
      </c>
      <c r="W7683">
        <v>-0.54826471369567209</v>
      </c>
      <c r="X7683" t="s">
        <v>274</v>
      </c>
    </row>
    <row r="7684" spans="1:24" x14ac:dyDescent="0.35">
      <c r="A7684">
        <v>3301042034</v>
      </c>
      <c r="B7684" t="s">
        <v>168</v>
      </c>
      <c r="C7684" t="s">
        <v>168</v>
      </c>
      <c r="D7684">
        <v>0</v>
      </c>
      <c r="E7684">
        <v>0</v>
      </c>
      <c r="F7684">
        <v>203</v>
      </c>
      <c r="G7684">
        <v>6579355</v>
      </c>
      <c r="H7684">
        <v>195</v>
      </c>
      <c r="I7684">
        <v>5970000</v>
      </c>
      <c r="J7684">
        <v>0</v>
      </c>
      <c r="K7684">
        <v>0</v>
      </c>
      <c r="L7684">
        <v>79</v>
      </c>
      <c r="M7684">
        <v>1957700</v>
      </c>
      <c r="N7684">
        <v>4392000</v>
      </c>
      <c r="O7684">
        <v>18899055</v>
      </c>
      <c r="P7684" t="s">
        <v>5</v>
      </c>
      <c r="Q7684" t="s">
        <v>17</v>
      </c>
      <c r="R7684" t="s">
        <v>169</v>
      </c>
      <c r="S7684" t="s">
        <v>170</v>
      </c>
      <c r="T7684">
        <v>12192938.709677419</v>
      </c>
      <c r="U7684">
        <v>13194025</v>
      </c>
      <c r="V7684">
        <v>1001086.2903225813</v>
      </c>
      <c r="W7684">
        <v>8.2103774500894344E-2</v>
      </c>
      <c r="X7684" t="s">
        <v>332</v>
      </c>
    </row>
    <row r="7685" spans="1:24" x14ac:dyDescent="0.35">
      <c r="A7685">
        <v>3301019397</v>
      </c>
      <c r="B7685" t="s">
        <v>168</v>
      </c>
      <c r="C7685" t="s">
        <v>168</v>
      </c>
      <c r="D7685">
        <v>0</v>
      </c>
      <c r="E7685">
        <v>0</v>
      </c>
      <c r="F7685">
        <v>336</v>
      </c>
      <c r="G7685">
        <v>12012354</v>
      </c>
      <c r="H7685">
        <v>9</v>
      </c>
      <c r="I7685">
        <v>700000</v>
      </c>
      <c r="J7685">
        <v>0</v>
      </c>
      <c r="K7685">
        <v>0</v>
      </c>
      <c r="L7685">
        <v>1</v>
      </c>
      <c r="M7685">
        <v>22400</v>
      </c>
      <c r="N7685">
        <v>211000</v>
      </c>
      <c r="O7685">
        <v>12945754</v>
      </c>
      <c r="P7685" t="s">
        <v>5</v>
      </c>
      <c r="Q7685" t="s">
        <v>13</v>
      </c>
      <c r="R7685" t="s">
        <v>169</v>
      </c>
      <c r="S7685" t="s">
        <v>170</v>
      </c>
      <c r="T7685">
        <v>8352099.3548387093</v>
      </c>
      <c r="U7685">
        <v>9461624</v>
      </c>
      <c r="V7685">
        <v>1109524.6451612907</v>
      </c>
      <c r="W7685">
        <v>0.13284380345864766</v>
      </c>
      <c r="X7685" t="s">
        <v>274</v>
      </c>
    </row>
    <row r="7686" spans="1:24" x14ac:dyDescent="0.35">
      <c r="A7686">
        <v>3300007564</v>
      </c>
      <c r="B7686" t="s">
        <v>168</v>
      </c>
      <c r="C7686" t="s">
        <v>168</v>
      </c>
      <c r="D7686">
        <v>0</v>
      </c>
      <c r="E7686">
        <v>0</v>
      </c>
      <c r="F7686">
        <v>19</v>
      </c>
      <c r="G7686">
        <v>689980</v>
      </c>
      <c r="H7686">
        <v>13</v>
      </c>
      <c r="I7686">
        <v>155000</v>
      </c>
      <c r="J7686">
        <v>0</v>
      </c>
      <c r="K7686">
        <v>0</v>
      </c>
      <c r="L7686">
        <v>9</v>
      </c>
      <c r="M7686">
        <v>431600</v>
      </c>
      <c r="N7686">
        <v>30000</v>
      </c>
      <c r="O7686">
        <v>1306580</v>
      </c>
      <c r="P7686" t="s">
        <v>5</v>
      </c>
      <c r="Q7686" t="s">
        <v>10</v>
      </c>
      <c r="R7686" t="s">
        <v>169</v>
      </c>
      <c r="S7686" t="s">
        <v>170</v>
      </c>
      <c r="T7686">
        <v>842954.83870967745</v>
      </c>
      <c r="U7686">
        <v>886088</v>
      </c>
      <c r="V7686">
        <v>43133.161290322547</v>
      </c>
      <c r="W7686">
        <v>5.1169006107547821E-2</v>
      </c>
      <c r="X7686" t="s">
        <v>182</v>
      </c>
    </row>
    <row r="7687" spans="1:24" x14ac:dyDescent="0.35">
      <c r="A7687">
        <v>3301075199</v>
      </c>
      <c r="B7687" t="s">
        <v>168</v>
      </c>
      <c r="C7687" t="s">
        <v>168</v>
      </c>
      <c r="D7687">
        <v>0</v>
      </c>
      <c r="E7687">
        <v>0</v>
      </c>
      <c r="F7687">
        <v>9</v>
      </c>
      <c r="G7687">
        <v>387722</v>
      </c>
      <c r="H7687">
        <v>12</v>
      </c>
      <c r="I7687">
        <v>705000</v>
      </c>
      <c r="J7687">
        <v>0</v>
      </c>
      <c r="K7687">
        <v>0</v>
      </c>
      <c r="L7687">
        <v>23</v>
      </c>
      <c r="M7687">
        <v>1210000</v>
      </c>
      <c r="N7687">
        <v>380000</v>
      </c>
      <c r="O7687">
        <v>2682722</v>
      </c>
      <c r="P7687" t="s">
        <v>5</v>
      </c>
      <c r="Q7687" t="s">
        <v>15</v>
      </c>
      <c r="R7687" t="s">
        <v>169</v>
      </c>
      <c r="S7687" t="s">
        <v>170</v>
      </c>
      <c r="T7687">
        <v>1730788.3870967743</v>
      </c>
      <c r="U7687">
        <v>1268490</v>
      </c>
      <c r="V7687">
        <v>-462298.3870967743</v>
      </c>
      <c r="W7687">
        <v>-0.2671027784466673</v>
      </c>
      <c r="X7687" t="s">
        <v>412</v>
      </c>
    </row>
    <row r="7688" spans="1:24" x14ac:dyDescent="0.35">
      <c r="A7688">
        <v>3300007338</v>
      </c>
      <c r="B7688" t="s">
        <v>168</v>
      </c>
      <c r="C7688" t="s">
        <v>168</v>
      </c>
      <c r="D7688">
        <v>0</v>
      </c>
      <c r="E7688">
        <v>0</v>
      </c>
      <c r="F7688">
        <v>161</v>
      </c>
      <c r="G7688">
        <v>4719825</v>
      </c>
      <c r="H7688">
        <v>67</v>
      </c>
      <c r="I7688">
        <v>2450000</v>
      </c>
      <c r="J7688">
        <v>0</v>
      </c>
      <c r="K7688">
        <v>0</v>
      </c>
      <c r="L7688">
        <v>73</v>
      </c>
      <c r="M7688">
        <v>3035200</v>
      </c>
      <c r="N7688">
        <v>75000</v>
      </c>
      <c r="O7688">
        <v>10280025</v>
      </c>
      <c r="P7688" t="s">
        <v>5</v>
      </c>
      <c r="Q7688" t="s">
        <v>14</v>
      </c>
      <c r="R7688" t="s">
        <v>169</v>
      </c>
      <c r="S7688" t="s">
        <v>170</v>
      </c>
      <c r="T7688">
        <v>6632274.1935483869</v>
      </c>
      <c r="U7688">
        <v>8517371</v>
      </c>
      <c r="V7688">
        <v>1885096.8064516131</v>
      </c>
      <c r="W7688">
        <v>0.28423083115070247</v>
      </c>
      <c r="X7688" t="s">
        <v>212</v>
      </c>
    </row>
    <row r="7689" spans="1:24" x14ac:dyDescent="0.35">
      <c r="A7689">
        <v>3300009696</v>
      </c>
      <c r="B7689" t="s">
        <v>168</v>
      </c>
      <c r="C7689" t="s">
        <v>168</v>
      </c>
      <c r="D7689">
        <v>0</v>
      </c>
      <c r="E7689">
        <v>0</v>
      </c>
      <c r="F7689">
        <v>33</v>
      </c>
      <c r="G7689">
        <v>1305984</v>
      </c>
      <c r="H7689">
        <v>30</v>
      </c>
      <c r="I7689">
        <v>658000</v>
      </c>
      <c r="J7689">
        <v>0</v>
      </c>
      <c r="K7689">
        <v>0</v>
      </c>
      <c r="L7689">
        <v>10</v>
      </c>
      <c r="M7689">
        <v>394000</v>
      </c>
      <c r="N7689">
        <v>275000</v>
      </c>
      <c r="O7689">
        <v>2632984</v>
      </c>
      <c r="P7689" t="s">
        <v>5</v>
      </c>
      <c r="Q7689" t="s">
        <v>12</v>
      </c>
      <c r="R7689" t="s">
        <v>169</v>
      </c>
      <c r="S7689" t="s">
        <v>170</v>
      </c>
      <c r="T7689">
        <v>1698699.3548387098</v>
      </c>
      <c r="U7689">
        <v>1432438</v>
      </c>
      <c r="V7689">
        <v>-266261.35483870981</v>
      </c>
      <c r="W7689">
        <v>-0.15674424911051499</v>
      </c>
      <c r="X7689" t="s">
        <v>294</v>
      </c>
    </row>
    <row r="7690" spans="1:24" x14ac:dyDescent="0.35">
      <c r="A7690">
        <v>3301038114</v>
      </c>
      <c r="B7690" t="s">
        <v>168</v>
      </c>
      <c r="C7690" t="s">
        <v>168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3412500</v>
      </c>
      <c r="O7690">
        <v>3412500</v>
      </c>
      <c r="P7690" t="s">
        <v>5</v>
      </c>
      <c r="Q7690" t="s">
        <v>6</v>
      </c>
      <c r="R7690" t="s">
        <v>181</v>
      </c>
      <c r="S7690" t="s">
        <v>170</v>
      </c>
      <c r="T7690">
        <v>2201612.9032258065</v>
      </c>
      <c r="U7690">
        <v>5017500</v>
      </c>
      <c r="V7690">
        <v>2815887.0967741935</v>
      </c>
      <c r="W7690">
        <v>1.2790109890109891</v>
      </c>
      <c r="X7690" t="s">
        <v>255</v>
      </c>
    </row>
    <row r="7691" spans="1:24" x14ac:dyDescent="0.35">
      <c r="A7691">
        <v>3301071058</v>
      </c>
      <c r="B7691" t="s">
        <v>168</v>
      </c>
      <c r="C7691" t="s">
        <v>168</v>
      </c>
      <c r="D7691">
        <v>0</v>
      </c>
      <c r="E7691">
        <v>0</v>
      </c>
      <c r="F7691">
        <v>33</v>
      </c>
      <c r="G7691">
        <v>1620967</v>
      </c>
      <c r="H7691">
        <v>36</v>
      </c>
      <c r="I7691">
        <v>1695000</v>
      </c>
      <c r="J7691">
        <v>0</v>
      </c>
      <c r="K7691">
        <v>0</v>
      </c>
      <c r="L7691">
        <v>17</v>
      </c>
      <c r="M7691">
        <v>960800</v>
      </c>
      <c r="N7691">
        <v>165000</v>
      </c>
      <c r="O7691">
        <v>4441767</v>
      </c>
      <c r="P7691" t="s">
        <v>5</v>
      </c>
      <c r="Q7691" t="s">
        <v>14</v>
      </c>
      <c r="R7691" t="s">
        <v>169</v>
      </c>
      <c r="S7691" t="s">
        <v>170</v>
      </c>
      <c r="T7691">
        <v>2865656.1290322579</v>
      </c>
      <c r="U7691">
        <v>2120280</v>
      </c>
      <c r="V7691">
        <v>-745376.12903225794</v>
      </c>
      <c r="W7691">
        <v>-0.26010661973039106</v>
      </c>
      <c r="X7691" t="s">
        <v>355</v>
      </c>
    </row>
    <row r="7692" spans="1:24" x14ac:dyDescent="0.35">
      <c r="A7692">
        <v>3301050553</v>
      </c>
      <c r="B7692" t="s">
        <v>168</v>
      </c>
      <c r="C7692" t="s">
        <v>168</v>
      </c>
      <c r="D7692">
        <v>0</v>
      </c>
      <c r="E7692">
        <v>0</v>
      </c>
      <c r="F7692">
        <v>44</v>
      </c>
      <c r="G7692">
        <v>1193615</v>
      </c>
      <c r="H7692">
        <v>11</v>
      </c>
      <c r="I7692">
        <v>435000</v>
      </c>
      <c r="J7692">
        <v>0</v>
      </c>
      <c r="K7692">
        <v>0</v>
      </c>
      <c r="L7692">
        <v>15</v>
      </c>
      <c r="M7692">
        <v>1126000</v>
      </c>
      <c r="N7692">
        <v>534000</v>
      </c>
      <c r="O7692">
        <v>3288615</v>
      </c>
      <c r="P7692" t="s">
        <v>5</v>
      </c>
      <c r="Q7692" t="s">
        <v>8</v>
      </c>
      <c r="R7692" t="s">
        <v>169</v>
      </c>
      <c r="S7692" t="s">
        <v>170</v>
      </c>
      <c r="T7692">
        <v>2121687.0967741935</v>
      </c>
      <c r="U7692">
        <v>2684539</v>
      </c>
      <c r="V7692">
        <v>562851.90322580654</v>
      </c>
      <c r="W7692">
        <v>0.26528506681384112</v>
      </c>
      <c r="X7692" t="s">
        <v>262</v>
      </c>
    </row>
    <row r="7693" spans="1:24" x14ac:dyDescent="0.35">
      <c r="A7693">
        <v>3301074715</v>
      </c>
      <c r="B7693" t="s">
        <v>168</v>
      </c>
      <c r="C7693" t="s">
        <v>168</v>
      </c>
      <c r="D7693">
        <v>0</v>
      </c>
      <c r="E7693">
        <v>0</v>
      </c>
      <c r="F7693">
        <v>18</v>
      </c>
      <c r="G7693">
        <v>615083</v>
      </c>
      <c r="H7693">
        <v>11</v>
      </c>
      <c r="I7693">
        <v>355000</v>
      </c>
      <c r="J7693">
        <v>0</v>
      </c>
      <c r="K7693">
        <v>0</v>
      </c>
      <c r="L7693">
        <v>0</v>
      </c>
      <c r="M7693">
        <v>0</v>
      </c>
      <c r="N7693">
        <v>202000</v>
      </c>
      <c r="O7693">
        <v>1172083</v>
      </c>
      <c r="P7693" t="s">
        <v>5</v>
      </c>
      <c r="Q7693" t="s">
        <v>14</v>
      </c>
      <c r="R7693" t="s">
        <v>169</v>
      </c>
      <c r="S7693" t="s">
        <v>170</v>
      </c>
      <c r="T7693">
        <v>756182.58064516133</v>
      </c>
      <c r="U7693">
        <v>698992</v>
      </c>
      <c r="V7693">
        <v>-57190.580645161332</v>
      </c>
      <c r="W7693">
        <v>-7.5630650730366455E-2</v>
      </c>
      <c r="X7693" t="s">
        <v>324</v>
      </c>
    </row>
    <row r="7694" spans="1:24" x14ac:dyDescent="0.35">
      <c r="A7694">
        <v>3300024550</v>
      </c>
      <c r="B7694" t="s">
        <v>168</v>
      </c>
      <c r="C7694" t="s">
        <v>168</v>
      </c>
      <c r="D7694">
        <v>0</v>
      </c>
      <c r="E7694">
        <v>0</v>
      </c>
      <c r="F7694">
        <v>1</v>
      </c>
      <c r="G7694">
        <v>25550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1174000</v>
      </c>
      <c r="O7694">
        <v>1199550</v>
      </c>
      <c r="P7694" t="s">
        <v>5</v>
      </c>
      <c r="Q7694" t="s">
        <v>16</v>
      </c>
      <c r="R7694" t="s">
        <v>169</v>
      </c>
      <c r="S7694" t="s">
        <v>170</v>
      </c>
      <c r="T7694">
        <v>773903.22580645164</v>
      </c>
      <c r="U7694">
        <v>510751</v>
      </c>
      <c r="V7694">
        <v>-263152.22580645164</v>
      </c>
      <c r="W7694">
        <v>-0.34003247050977448</v>
      </c>
      <c r="X7694" t="s">
        <v>377</v>
      </c>
    </row>
    <row r="7695" spans="1:24" x14ac:dyDescent="0.35">
      <c r="A7695">
        <v>3300019137</v>
      </c>
      <c r="B7695" t="s">
        <v>168</v>
      </c>
      <c r="C7695" t="s">
        <v>168</v>
      </c>
      <c r="D7695">
        <v>0</v>
      </c>
      <c r="E7695">
        <v>0</v>
      </c>
      <c r="F7695">
        <v>109</v>
      </c>
      <c r="G7695">
        <v>3778484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342000</v>
      </c>
      <c r="O7695">
        <v>4120484</v>
      </c>
      <c r="P7695" t="s">
        <v>5</v>
      </c>
      <c r="Q7695" t="s">
        <v>8</v>
      </c>
      <c r="R7695" t="s">
        <v>169</v>
      </c>
      <c r="S7695" t="s">
        <v>170</v>
      </c>
      <c r="T7695">
        <v>2658376.7741935486</v>
      </c>
      <c r="U7695">
        <v>3842938</v>
      </c>
      <c r="V7695">
        <v>1184561.2258064514</v>
      </c>
      <c r="W7695">
        <v>0.44559568730275356</v>
      </c>
      <c r="X7695" t="s">
        <v>264</v>
      </c>
    </row>
    <row r="7696" spans="1:24" x14ac:dyDescent="0.35">
      <c r="A7696">
        <v>3300005197</v>
      </c>
      <c r="B7696" t="s">
        <v>168</v>
      </c>
      <c r="C7696" t="s">
        <v>168</v>
      </c>
      <c r="D7696">
        <v>1</v>
      </c>
      <c r="E7696">
        <v>20000</v>
      </c>
      <c r="F7696">
        <v>7</v>
      </c>
      <c r="G7696">
        <v>243792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75000</v>
      </c>
      <c r="O7696">
        <v>338792</v>
      </c>
      <c r="P7696" t="s">
        <v>5</v>
      </c>
      <c r="Q7696" t="s">
        <v>14</v>
      </c>
      <c r="R7696" t="s">
        <v>169</v>
      </c>
      <c r="S7696" t="s">
        <v>170</v>
      </c>
      <c r="T7696">
        <v>218575.48387096773</v>
      </c>
      <c r="U7696">
        <v>513796</v>
      </c>
      <c r="V7696">
        <v>295220.51612903224</v>
      </c>
      <c r="W7696">
        <v>1.3506570403079179</v>
      </c>
      <c r="X7696" t="s">
        <v>409</v>
      </c>
    </row>
    <row r="7697" spans="1:24" x14ac:dyDescent="0.35">
      <c r="A7697">
        <v>3300018355</v>
      </c>
      <c r="B7697" t="s">
        <v>168</v>
      </c>
      <c r="C7697" t="s">
        <v>168</v>
      </c>
      <c r="D7697">
        <v>0</v>
      </c>
      <c r="E7697">
        <v>0</v>
      </c>
      <c r="F7697">
        <v>0</v>
      </c>
      <c r="G7697">
        <v>0</v>
      </c>
      <c r="H7697">
        <v>1</v>
      </c>
      <c r="I7697">
        <v>2000</v>
      </c>
      <c r="J7697">
        <v>0</v>
      </c>
      <c r="K7697">
        <v>0</v>
      </c>
      <c r="L7697">
        <v>0</v>
      </c>
      <c r="M7697">
        <v>0</v>
      </c>
      <c r="N7697">
        <v>1383000</v>
      </c>
      <c r="O7697">
        <v>1385000</v>
      </c>
      <c r="P7697" t="s">
        <v>5</v>
      </c>
      <c r="Q7697" t="s">
        <v>6</v>
      </c>
      <c r="R7697" t="s">
        <v>169</v>
      </c>
      <c r="S7697" t="s">
        <v>170</v>
      </c>
      <c r="T7697">
        <v>893548.3870967743</v>
      </c>
      <c r="U7697">
        <v>798000</v>
      </c>
      <c r="V7697">
        <v>-95548.387096774299</v>
      </c>
      <c r="W7697">
        <v>-0.10693140794223832</v>
      </c>
      <c r="X7697" t="s">
        <v>388</v>
      </c>
    </row>
    <row r="7698" spans="1:24" x14ac:dyDescent="0.35">
      <c r="A7698">
        <v>3301076973</v>
      </c>
      <c r="B7698" t="s">
        <v>168</v>
      </c>
      <c r="C7698" t="s">
        <v>168</v>
      </c>
      <c r="D7698">
        <v>0</v>
      </c>
      <c r="E7698">
        <v>0</v>
      </c>
      <c r="F7698">
        <v>3</v>
      </c>
      <c r="G7698">
        <v>89297</v>
      </c>
      <c r="H7698">
        <v>1</v>
      </c>
      <c r="I7698">
        <v>5000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94297</v>
      </c>
      <c r="P7698" t="s">
        <v>5</v>
      </c>
      <c r="Q7698" t="s">
        <v>12</v>
      </c>
      <c r="R7698" t="s">
        <v>169</v>
      </c>
      <c r="S7698" t="s">
        <v>170</v>
      </c>
      <c r="T7698">
        <v>60836.774193548394</v>
      </c>
      <c r="U7698">
        <v>912397</v>
      </c>
      <c r="V7698">
        <v>851560.22580645164</v>
      </c>
      <c r="W7698">
        <v>13.99745856177821</v>
      </c>
      <c r="X7698">
        <v>0</v>
      </c>
    </row>
    <row r="7699" spans="1:24" x14ac:dyDescent="0.35">
      <c r="A7699">
        <v>3301025201</v>
      </c>
      <c r="B7699" t="s">
        <v>168</v>
      </c>
      <c r="C7699" t="s">
        <v>168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165000</v>
      </c>
      <c r="O7699">
        <v>165000</v>
      </c>
      <c r="P7699" t="s">
        <v>5</v>
      </c>
      <c r="Q7699" t="s">
        <v>14</v>
      </c>
      <c r="R7699" t="s">
        <v>169</v>
      </c>
      <c r="S7699" t="s">
        <v>170</v>
      </c>
      <c r="T7699">
        <v>106451.61290322582</v>
      </c>
      <c r="U7699">
        <v>150000</v>
      </c>
      <c r="V7699">
        <v>43548.387096774182</v>
      </c>
      <c r="W7699">
        <v>0.40909090909090895</v>
      </c>
      <c r="X7699" t="s">
        <v>366</v>
      </c>
    </row>
    <row r="7700" spans="1:24" x14ac:dyDescent="0.35">
      <c r="A7700">
        <v>3300017896</v>
      </c>
      <c r="B7700" t="s">
        <v>168</v>
      </c>
      <c r="C7700" t="s">
        <v>168</v>
      </c>
      <c r="D7700">
        <v>0</v>
      </c>
      <c r="E7700">
        <v>0</v>
      </c>
      <c r="F7700">
        <v>9</v>
      </c>
      <c r="G7700">
        <v>264172</v>
      </c>
      <c r="H7700">
        <v>22</v>
      </c>
      <c r="I7700">
        <v>514000</v>
      </c>
      <c r="J7700">
        <v>0</v>
      </c>
      <c r="K7700">
        <v>0</v>
      </c>
      <c r="L7700">
        <v>41</v>
      </c>
      <c r="M7700">
        <v>3147675</v>
      </c>
      <c r="N7700">
        <v>657000</v>
      </c>
      <c r="O7700">
        <v>4582847</v>
      </c>
      <c r="P7700" t="s">
        <v>5</v>
      </c>
      <c r="Q7700" t="s">
        <v>6</v>
      </c>
      <c r="R7700" t="s">
        <v>169</v>
      </c>
      <c r="S7700" t="s">
        <v>170</v>
      </c>
      <c r="T7700">
        <v>2956675.4838709678</v>
      </c>
      <c r="U7700">
        <v>4497521</v>
      </c>
      <c r="V7700">
        <v>1540845.5161290322</v>
      </c>
      <c r="W7700">
        <v>0.52114123600460593</v>
      </c>
      <c r="X7700" t="s">
        <v>348</v>
      </c>
    </row>
    <row r="7701" spans="1:24" x14ac:dyDescent="0.35">
      <c r="A7701">
        <v>3300002218</v>
      </c>
      <c r="B7701" t="s">
        <v>168</v>
      </c>
      <c r="C7701" t="s">
        <v>168</v>
      </c>
      <c r="D7701">
        <v>0</v>
      </c>
      <c r="E7701">
        <v>0</v>
      </c>
      <c r="F7701">
        <v>1</v>
      </c>
      <c r="G7701">
        <v>136199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150000</v>
      </c>
      <c r="O7701">
        <v>286199</v>
      </c>
      <c r="P7701" t="s">
        <v>5</v>
      </c>
      <c r="Q7701" t="s">
        <v>13</v>
      </c>
      <c r="R7701" t="s">
        <v>169</v>
      </c>
      <c r="S7701" t="s">
        <v>170</v>
      </c>
      <c r="T7701">
        <v>184644.51612903227</v>
      </c>
      <c r="U7701">
        <v>0</v>
      </c>
      <c r="V7701">
        <v>-184644.51612903227</v>
      </c>
      <c r="W7701">
        <v>0</v>
      </c>
      <c r="X7701" t="s">
        <v>280</v>
      </c>
    </row>
    <row r="7702" spans="1:24" x14ac:dyDescent="0.35">
      <c r="A7702">
        <v>3301067875</v>
      </c>
      <c r="B7702" t="s">
        <v>168</v>
      </c>
      <c r="C7702" t="s">
        <v>168</v>
      </c>
      <c r="D7702">
        <v>0</v>
      </c>
      <c r="E7702">
        <v>0</v>
      </c>
      <c r="F7702">
        <v>105</v>
      </c>
      <c r="G7702">
        <v>3207090</v>
      </c>
      <c r="H7702">
        <v>9</v>
      </c>
      <c r="I7702">
        <v>272000</v>
      </c>
      <c r="J7702">
        <v>0</v>
      </c>
      <c r="K7702">
        <v>0</v>
      </c>
      <c r="L7702">
        <v>0</v>
      </c>
      <c r="M7702">
        <v>0</v>
      </c>
      <c r="N7702">
        <v>30000</v>
      </c>
      <c r="O7702">
        <v>3509090</v>
      </c>
      <c r="P7702" t="s">
        <v>5</v>
      </c>
      <c r="Q7702" t="s">
        <v>15</v>
      </c>
      <c r="R7702" t="s">
        <v>169</v>
      </c>
      <c r="S7702" t="s">
        <v>170</v>
      </c>
      <c r="T7702">
        <v>2263929.0322580645</v>
      </c>
      <c r="U7702">
        <v>299493</v>
      </c>
      <c r="V7702">
        <v>-1964436.0322580645</v>
      </c>
      <c r="W7702">
        <v>-0.86771095925154385</v>
      </c>
      <c r="X7702" t="s">
        <v>341</v>
      </c>
    </row>
    <row r="7703" spans="1:24" x14ac:dyDescent="0.35">
      <c r="A7703">
        <v>3300017131</v>
      </c>
      <c r="B7703" t="s">
        <v>168</v>
      </c>
      <c r="C7703" t="s">
        <v>168</v>
      </c>
      <c r="D7703">
        <v>0</v>
      </c>
      <c r="E7703">
        <v>0</v>
      </c>
      <c r="F7703">
        <v>7</v>
      </c>
      <c r="G7703">
        <v>287290</v>
      </c>
      <c r="H7703">
        <v>7</v>
      </c>
      <c r="I7703">
        <v>445000</v>
      </c>
      <c r="J7703">
        <v>0</v>
      </c>
      <c r="K7703">
        <v>0</v>
      </c>
      <c r="L7703">
        <v>0</v>
      </c>
      <c r="M7703">
        <v>0</v>
      </c>
      <c r="N7703">
        <v>2161700</v>
      </c>
      <c r="O7703">
        <v>2893990</v>
      </c>
      <c r="P7703" t="s">
        <v>5</v>
      </c>
      <c r="Q7703" t="s">
        <v>7</v>
      </c>
      <c r="R7703" t="s">
        <v>169</v>
      </c>
      <c r="S7703" t="s">
        <v>170</v>
      </c>
      <c r="T7703">
        <v>1867090.3225806451</v>
      </c>
      <c r="U7703">
        <v>5682776</v>
      </c>
      <c r="V7703">
        <v>3815685.6774193551</v>
      </c>
      <c r="W7703">
        <v>2.043653502603672</v>
      </c>
      <c r="X7703" t="s">
        <v>203</v>
      </c>
    </row>
    <row r="7704" spans="1:24" x14ac:dyDescent="0.35">
      <c r="A7704">
        <v>3301038199</v>
      </c>
      <c r="B7704" t="s">
        <v>168</v>
      </c>
      <c r="C7704" t="s">
        <v>168</v>
      </c>
      <c r="D7704">
        <v>0</v>
      </c>
      <c r="E7704">
        <v>0</v>
      </c>
      <c r="F7704">
        <v>59</v>
      </c>
      <c r="G7704">
        <v>2960291</v>
      </c>
      <c r="H7704">
        <v>63</v>
      </c>
      <c r="I7704">
        <v>2910000</v>
      </c>
      <c r="J7704">
        <v>0</v>
      </c>
      <c r="K7704">
        <v>0</v>
      </c>
      <c r="L7704">
        <v>50</v>
      </c>
      <c r="M7704">
        <v>3510400</v>
      </c>
      <c r="N7704">
        <v>150000</v>
      </c>
      <c r="O7704">
        <v>9530691</v>
      </c>
      <c r="P7704" t="s">
        <v>5</v>
      </c>
      <c r="Q7704" t="s">
        <v>15</v>
      </c>
      <c r="R7704" t="s">
        <v>169</v>
      </c>
      <c r="S7704" t="s">
        <v>170</v>
      </c>
      <c r="T7704">
        <v>6148832.9032258056</v>
      </c>
      <c r="U7704">
        <v>5387162</v>
      </c>
      <c r="V7704">
        <v>-761670.90322580561</v>
      </c>
      <c r="W7704">
        <v>-0.12387243485283483</v>
      </c>
      <c r="X7704" t="s">
        <v>369</v>
      </c>
    </row>
    <row r="7705" spans="1:24" x14ac:dyDescent="0.35">
      <c r="A7705">
        <v>3301073529</v>
      </c>
      <c r="B7705" t="s">
        <v>168</v>
      </c>
      <c r="C7705" t="s">
        <v>168</v>
      </c>
      <c r="D7705">
        <v>0</v>
      </c>
      <c r="E7705">
        <v>0</v>
      </c>
      <c r="F7705">
        <v>1</v>
      </c>
      <c r="G7705">
        <v>23699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240000</v>
      </c>
      <c r="O7705">
        <v>263699</v>
      </c>
      <c r="P7705" t="s">
        <v>5</v>
      </c>
      <c r="Q7705" t="s">
        <v>12</v>
      </c>
      <c r="R7705" t="s">
        <v>169</v>
      </c>
      <c r="S7705" t="s">
        <v>170</v>
      </c>
      <c r="T7705">
        <v>170128.38709677421</v>
      </c>
      <c r="U7705">
        <v>439599</v>
      </c>
      <c r="V7705">
        <v>269470.61290322582</v>
      </c>
      <c r="W7705">
        <v>1.5839250433259129</v>
      </c>
      <c r="X7705" t="s">
        <v>257</v>
      </c>
    </row>
    <row r="7706" spans="1:24" x14ac:dyDescent="0.35">
      <c r="A7706">
        <v>3301006651</v>
      </c>
      <c r="B7706" t="s">
        <v>168</v>
      </c>
      <c r="C7706" t="s">
        <v>168</v>
      </c>
      <c r="D7706">
        <v>0</v>
      </c>
      <c r="E7706">
        <v>0</v>
      </c>
      <c r="F7706">
        <v>5</v>
      </c>
      <c r="G7706">
        <v>263996</v>
      </c>
      <c r="H7706">
        <v>2</v>
      </c>
      <c r="I7706">
        <v>70000</v>
      </c>
      <c r="J7706">
        <v>0</v>
      </c>
      <c r="K7706">
        <v>0</v>
      </c>
      <c r="L7706">
        <v>5</v>
      </c>
      <c r="M7706">
        <v>232000</v>
      </c>
      <c r="N7706">
        <v>308000</v>
      </c>
      <c r="O7706">
        <v>873996</v>
      </c>
      <c r="P7706" t="s">
        <v>5</v>
      </c>
      <c r="Q7706" t="s">
        <v>12</v>
      </c>
      <c r="R7706" t="s">
        <v>169</v>
      </c>
      <c r="S7706" t="s">
        <v>170</v>
      </c>
      <c r="T7706">
        <v>563868.38709677418</v>
      </c>
      <c r="U7706">
        <v>612698</v>
      </c>
      <c r="V7706">
        <v>48829.612903225818</v>
      </c>
      <c r="W7706">
        <v>8.6597535915496238E-2</v>
      </c>
      <c r="X7706" t="s">
        <v>189</v>
      </c>
    </row>
    <row r="7707" spans="1:24" x14ac:dyDescent="0.35">
      <c r="A7707">
        <v>6001125748</v>
      </c>
      <c r="B7707" t="s">
        <v>168</v>
      </c>
      <c r="C7707" t="s">
        <v>168</v>
      </c>
      <c r="D7707">
        <v>0</v>
      </c>
      <c r="E7707">
        <v>0</v>
      </c>
      <c r="F7707">
        <v>0</v>
      </c>
      <c r="G7707">
        <v>0</v>
      </c>
      <c r="H7707">
        <v>2</v>
      </c>
      <c r="I7707">
        <v>85000</v>
      </c>
      <c r="J7707">
        <v>0</v>
      </c>
      <c r="K7707">
        <v>0</v>
      </c>
      <c r="L7707">
        <v>1</v>
      </c>
      <c r="M7707">
        <v>102400</v>
      </c>
      <c r="N7707">
        <v>180000</v>
      </c>
      <c r="O7707">
        <v>367400</v>
      </c>
      <c r="P7707" t="s">
        <v>5</v>
      </c>
      <c r="Q7707" t="s">
        <v>14</v>
      </c>
      <c r="R7707" t="s">
        <v>169</v>
      </c>
      <c r="S7707" t="s">
        <v>170</v>
      </c>
      <c r="T7707">
        <v>237032.25806451612</v>
      </c>
      <c r="U7707">
        <v>417400</v>
      </c>
      <c r="V7707">
        <v>180367.74193548388</v>
      </c>
      <c r="W7707">
        <v>0.76094175285792054</v>
      </c>
      <c r="X7707" t="s">
        <v>333</v>
      </c>
    </row>
    <row r="7708" spans="1:24" x14ac:dyDescent="0.35">
      <c r="A7708">
        <v>3300013966</v>
      </c>
      <c r="B7708" t="s">
        <v>168</v>
      </c>
      <c r="C7708" t="s">
        <v>168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1</v>
      </c>
      <c r="M7708">
        <v>20000</v>
      </c>
      <c r="N7708">
        <v>1485700</v>
      </c>
      <c r="O7708">
        <v>1505700</v>
      </c>
      <c r="P7708" t="s">
        <v>5</v>
      </c>
      <c r="Q7708" t="s">
        <v>7</v>
      </c>
      <c r="R7708" t="s">
        <v>169</v>
      </c>
      <c r="S7708" t="s">
        <v>170</v>
      </c>
      <c r="T7708">
        <v>971419.3548387097</v>
      </c>
      <c r="U7708">
        <v>3249500</v>
      </c>
      <c r="V7708">
        <v>2278080.6451612902</v>
      </c>
      <c r="W7708">
        <v>2.3451052666533836</v>
      </c>
      <c r="X7708" t="s">
        <v>176</v>
      </c>
    </row>
    <row r="7709" spans="1:24" x14ac:dyDescent="0.35">
      <c r="A7709">
        <v>3301068915</v>
      </c>
      <c r="B7709" t="s">
        <v>168</v>
      </c>
      <c r="C7709" t="s">
        <v>168</v>
      </c>
      <c r="D7709">
        <v>0</v>
      </c>
      <c r="E7709">
        <v>0</v>
      </c>
      <c r="F7709">
        <v>3</v>
      </c>
      <c r="G7709">
        <v>37496</v>
      </c>
      <c r="H7709">
        <v>27</v>
      </c>
      <c r="I7709">
        <v>575000</v>
      </c>
      <c r="J7709">
        <v>0</v>
      </c>
      <c r="K7709">
        <v>0</v>
      </c>
      <c r="L7709">
        <v>1</v>
      </c>
      <c r="M7709">
        <v>22400</v>
      </c>
      <c r="N7709">
        <v>165000</v>
      </c>
      <c r="O7709">
        <v>799896</v>
      </c>
      <c r="P7709" t="s">
        <v>5</v>
      </c>
      <c r="Q7709" t="s">
        <v>10</v>
      </c>
      <c r="R7709" t="s">
        <v>169</v>
      </c>
      <c r="S7709" t="s">
        <v>170</v>
      </c>
      <c r="T7709">
        <v>516061.93548387097</v>
      </c>
      <c r="U7709">
        <v>583195</v>
      </c>
      <c r="V7709">
        <v>67133.06451612903</v>
      </c>
      <c r="W7709">
        <v>0.1300872238390991</v>
      </c>
      <c r="X7709" t="s">
        <v>319</v>
      </c>
    </row>
    <row r="7710" spans="1:24" x14ac:dyDescent="0.35">
      <c r="A7710">
        <v>3300012444</v>
      </c>
      <c r="B7710" t="s">
        <v>168</v>
      </c>
      <c r="C7710" t="s">
        <v>168</v>
      </c>
      <c r="D7710">
        <v>0</v>
      </c>
      <c r="E7710">
        <v>0</v>
      </c>
      <c r="F7710">
        <v>5</v>
      </c>
      <c r="G7710">
        <v>205248</v>
      </c>
      <c r="H7710">
        <v>0</v>
      </c>
      <c r="I7710">
        <v>0</v>
      </c>
      <c r="J7710">
        <v>0</v>
      </c>
      <c r="K7710">
        <v>0</v>
      </c>
      <c r="L7710">
        <v>1</v>
      </c>
      <c r="M7710">
        <v>137000</v>
      </c>
      <c r="N7710">
        <v>362000</v>
      </c>
      <c r="O7710">
        <v>704248</v>
      </c>
      <c r="P7710" t="s">
        <v>5</v>
      </c>
      <c r="Q7710" t="s">
        <v>12</v>
      </c>
      <c r="R7710" t="s">
        <v>169</v>
      </c>
      <c r="S7710" t="s">
        <v>170</v>
      </c>
      <c r="T7710">
        <v>454353.54838709673</v>
      </c>
      <c r="U7710">
        <v>572899</v>
      </c>
      <c r="V7710">
        <v>118545.45161290327</v>
      </c>
      <c r="W7710">
        <v>0.26091014812963631</v>
      </c>
      <c r="X7710" t="s">
        <v>206</v>
      </c>
    </row>
    <row r="7711" spans="1:24" x14ac:dyDescent="0.35">
      <c r="A7711">
        <v>3300017325</v>
      </c>
      <c r="B7711" t="s">
        <v>168</v>
      </c>
      <c r="C7711" t="s">
        <v>168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1147500</v>
      </c>
      <c r="O7711">
        <v>1147500</v>
      </c>
      <c r="P7711" t="s">
        <v>5</v>
      </c>
      <c r="Q7711" t="s">
        <v>6</v>
      </c>
      <c r="R7711" t="s">
        <v>181</v>
      </c>
      <c r="S7711" t="s">
        <v>170</v>
      </c>
      <c r="T7711">
        <v>740322.58064516133</v>
      </c>
      <c r="U7711">
        <v>1012500</v>
      </c>
      <c r="V7711">
        <v>272177.41935483867</v>
      </c>
      <c r="W7711">
        <v>0.36764705882352944</v>
      </c>
      <c r="X7711" t="s">
        <v>342</v>
      </c>
    </row>
    <row r="7712" spans="1:24" x14ac:dyDescent="0.35">
      <c r="A7712">
        <v>6001121128</v>
      </c>
      <c r="B7712" t="s">
        <v>168</v>
      </c>
      <c r="C7712" t="s">
        <v>168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312000</v>
      </c>
      <c r="O7712">
        <v>312000</v>
      </c>
      <c r="P7712" t="s">
        <v>5</v>
      </c>
      <c r="Q7712" t="s">
        <v>17</v>
      </c>
      <c r="R7712" t="s">
        <v>169</v>
      </c>
      <c r="S7712" t="s">
        <v>170</v>
      </c>
      <c r="T7712">
        <v>201290.32258064515</v>
      </c>
      <c r="U7712">
        <v>651148</v>
      </c>
      <c r="V7712">
        <v>449857.67741935485</v>
      </c>
      <c r="W7712">
        <v>2.2348698717948721</v>
      </c>
      <c r="X7712" t="s">
        <v>244</v>
      </c>
    </row>
    <row r="7713" spans="1:24" x14ac:dyDescent="0.35">
      <c r="A7713">
        <v>3300026624</v>
      </c>
      <c r="B7713" t="s">
        <v>168</v>
      </c>
      <c r="C7713" t="s">
        <v>168</v>
      </c>
      <c r="D7713">
        <v>0</v>
      </c>
      <c r="E7713">
        <v>0</v>
      </c>
      <c r="F7713">
        <v>16</v>
      </c>
      <c r="G7713">
        <v>633541</v>
      </c>
      <c r="H7713">
        <v>2</v>
      </c>
      <c r="I7713">
        <v>40000</v>
      </c>
      <c r="J7713">
        <v>0</v>
      </c>
      <c r="K7713">
        <v>0</v>
      </c>
      <c r="L7713">
        <v>7</v>
      </c>
      <c r="M7713">
        <v>656050</v>
      </c>
      <c r="N7713">
        <v>352500</v>
      </c>
      <c r="O7713">
        <v>1682091</v>
      </c>
      <c r="P7713" t="s">
        <v>5</v>
      </c>
      <c r="Q7713" t="s">
        <v>17</v>
      </c>
      <c r="R7713" t="s">
        <v>169</v>
      </c>
      <c r="S7713" t="s">
        <v>170</v>
      </c>
      <c r="T7713">
        <v>1085220</v>
      </c>
      <c r="U7713">
        <v>1344246</v>
      </c>
      <c r="V7713">
        <v>259026</v>
      </c>
      <c r="W7713">
        <v>0.23868524354508769</v>
      </c>
      <c r="X7713" t="s">
        <v>192</v>
      </c>
    </row>
    <row r="7714" spans="1:24" x14ac:dyDescent="0.35">
      <c r="A7714">
        <v>3300017045</v>
      </c>
      <c r="B7714" t="s">
        <v>168</v>
      </c>
      <c r="C7714" t="s">
        <v>168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2207500</v>
      </c>
      <c r="O7714">
        <v>2207500</v>
      </c>
      <c r="P7714" t="s">
        <v>5</v>
      </c>
      <c r="Q7714" t="s">
        <v>6</v>
      </c>
      <c r="R7714" t="s">
        <v>169</v>
      </c>
      <c r="S7714" t="s">
        <v>170</v>
      </c>
      <c r="T7714">
        <v>1424193.5483870967</v>
      </c>
      <c r="U7714">
        <v>976500</v>
      </c>
      <c r="V7714">
        <v>-447693.54838709673</v>
      </c>
      <c r="W7714">
        <v>-0.31434881087202715</v>
      </c>
      <c r="X7714" t="s">
        <v>388</v>
      </c>
    </row>
    <row r="7715" spans="1:24" x14ac:dyDescent="0.35">
      <c r="A7715">
        <v>3301074862</v>
      </c>
      <c r="B7715" t="s">
        <v>168</v>
      </c>
      <c r="C7715" t="s">
        <v>168</v>
      </c>
      <c r="D7715">
        <v>0</v>
      </c>
      <c r="E7715">
        <v>0</v>
      </c>
      <c r="F7715">
        <v>15</v>
      </c>
      <c r="G7715">
        <v>513090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330000</v>
      </c>
      <c r="O7715">
        <v>843090</v>
      </c>
      <c r="P7715" t="s">
        <v>5</v>
      </c>
      <c r="Q7715" t="s">
        <v>12</v>
      </c>
      <c r="R7715" t="s">
        <v>169</v>
      </c>
      <c r="S7715" t="s">
        <v>170</v>
      </c>
      <c r="T7715">
        <v>543929.03225806449</v>
      </c>
      <c r="U7715">
        <v>869588</v>
      </c>
      <c r="V7715">
        <v>325658.96774193551</v>
      </c>
      <c r="W7715">
        <v>0.5987159140779752</v>
      </c>
      <c r="X7715" t="s">
        <v>279</v>
      </c>
    </row>
    <row r="7716" spans="1:24" x14ac:dyDescent="0.35">
      <c r="A7716">
        <v>3300003301</v>
      </c>
      <c r="B7716" t="s">
        <v>168</v>
      </c>
      <c r="C7716" t="s">
        <v>168</v>
      </c>
      <c r="D7716">
        <v>0</v>
      </c>
      <c r="E7716">
        <v>0</v>
      </c>
      <c r="F7716">
        <v>402</v>
      </c>
      <c r="G7716">
        <v>12298480</v>
      </c>
      <c r="H7716">
        <v>396</v>
      </c>
      <c r="I7716">
        <v>10020000</v>
      </c>
      <c r="J7716">
        <v>0</v>
      </c>
      <c r="K7716">
        <v>0</v>
      </c>
      <c r="L7716">
        <v>2</v>
      </c>
      <c r="M7716">
        <v>1004800</v>
      </c>
      <c r="N7716">
        <v>30000</v>
      </c>
      <c r="O7716">
        <v>23353280</v>
      </c>
      <c r="P7716" t="s">
        <v>5</v>
      </c>
      <c r="Q7716" t="s">
        <v>13</v>
      </c>
      <c r="R7716" t="s">
        <v>169</v>
      </c>
      <c r="S7716" t="s">
        <v>170</v>
      </c>
      <c r="T7716">
        <v>15066632.258064516</v>
      </c>
      <c r="U7716">
        <v>11491568</v>
      </c>
      <c r="V7716">
        <v>-3575064.2580645159</v>
      </c>
      <c r="W7716">
        <v>-0.23728356787569027</v>
      </c>
      <c r="X7716" t="s">
        <v>283</v>
      </c>
    </row>
    <row r="7717" spans="1:24" x14ac:dyDescent="0.35">
      <c r="A7717">
        <v>3301073918</v>
      </c>
      <c r="B7717" t="s">
        <v>168</v>
      </c>
      <c r="C7717" t="s">
        <v>168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177000</v>
      </c>
      <c r="O7717">
        <v>177000</v>
      </c>
      <c r="P7717" t="s">
        <v>5</v>
      </c>
      <c r="Q7717" t="s">
        <v>13</v>
      </c>
      <c r="R7717" t="s">
        <v>169</v>
      </c>
      <c r="S7717" t="s">
        <v>170</v>
      </c>
      <c r="T7717">
        <v>114193.54838709679</v>
      </c>
      <c r="U7717">
        <v>0</v>
      </c>
      <c r="V7717">
        <v>-114193.54838709679</v>
      </c>
      <c r="W7717">
        <v>0</v>
      </c>
      <c r="X7717" t="s">
        <v>297</v>
      </c>
    </row>
    <row r="7718" spans="1:24" x14ac:dyDescent="0.35">
      <c r="A7718">
        <v>3300010500</v>
      </c>
      <c r="B7718" t="s">
        <v>168</v>
      </c>
      <c r="C7718" t="s">
        <v>168</v>
      </c>
      <c r="D7718">
        <v>0</v>
      </c>
      <c r="E7718">
        <v>0</v>
      </c>
      <c r="F7718">
        <v>4</v>
      </c>
      <c r="G7718">
        <v>171948</v>
      </c>
      <c r="H7718">
        <v>5</v>
      </c>
      <c r="I7718">
        <v>110000</v>
      </c>
      <c r="J7718">
        <v>0</v>
      </c>
      <c r="K7718">
        <v>0</v>
      </c>
      <c r="L7718">
        <v>0</v>
      </c>
      <c r="M7718">
        <v>0</v>
      </c>
      <c r="N7718">
        <v>330000</v>
      </c>
      <c r="O7718">
        <v>611948</v>
      </c>
      <c r="P7718" t="s">
        <v>5</v>
      </c>
      <c r="Q7718" t="s">
        <v>12</v>
      </c>
      <c r="R7718" t="s">
        <v>169</v>
      </c>
      <c r="S7718" t="s">
        <v>170</v>
      </c>
      <c r="T7718">
        <v>394805.16129032255</v>
      </c>
      <c r="U7718">
        <v>667448</v>
      </c>
      <c r="V7718">
        <v>272642.83870967745</v>
      </c>
      <c r="W7718">
        <v>0.69057566982815555</v>
      </c>
      <c r="X7718" t="s">
        <v>229</v>
      </c>
    </row>
    <row r="7719" spans="1:24" x14ac:dyDescent="0.35">
      <c r="A7719">
        <v>3301067556</v>
      </c>
      <c r="B7719" t="s">
        <v>168</v>
      </c>
      <c r="C7719" t="s">
        <v>168</v>
      </c>
      <c r="D7719">
        <v>0</v>
      </c>
      <c r="E7719">
        <v>0</v>
      </c>
      <c r="F7719">
        <v>5</v>
      </c>
      <c r="G7719">
        <v>1668949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946000</v>
      </c>
      <c r="O7719">
        <v>2614949</v>
      </c>
      <c r="P7719" t="s">
        <v>5</v>
      </c>
      <c r="Q7719" t="s">
        <v>7</v>
      </c>
      <c r="R7719" t="s">
        <v>169</v>
      </c>
      <c r="S7719" t="s">
        <v>170</v>
      </c>
      <c r="T7719">
        <v>1687063.8709677418</v>
      </c>
      <c r="U7719">
        <v>0</v>
      </c>
      <c r="V7719">
        <v>-1687063.8709677418</v>
      </c>
      <c r="W7719">
        <v>0</v>
      </c>
      <c r="X7719" t="s">
        <v>201</v>
      </c>
    </row>
    <row r="7720" spans="1:24" x14ac:dyDescent="0.35">
      <c r="A7720">
        <v>3300014264</v>
      </c>
      <c r="B7720" t="s">
        <v>168</v>
      </c>
      <c r="C7720" t="s">
        <v>168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466800</v>
      </c>
      <c r="O7720">
        <v>466800</v>
      </c>
      <c r="P7720" t="s">
        <v>5</v>
      </c>
      <c r="Q7720" t="s">
        <v>8</v>
      </c>
      <c r="R7720" t="s">
        <v>169</v>
      </c>
      <c r="S7720" t="s">
        <v>170</v>
      </c>
      <c r="T7720">
        <v>301161.29032258067</v>
      </c>
      <c r="U7720">
        <v>846700</v>
      </c>
      <c r="V7720">
        <v>545538.70967741939</v>
      </c>
      <c r="W7720">
        <v>1.8114502999143101</v>
      </c>
      <c r="X7720" t="s">
        <v>393</v>
      </c>
    </row>
    <row r="7721" spans="1:24" x14ac:dyDescent="0.35">
      <c r="A7721">
        <v>3301072380</v>
      </c>
      <c r="B7721" t="s">
        <v>168</v>
      </c>
      <c r="C7721" t="s">
        <v>168</v>
      </c>
      <c r="D7721">
        <v>0</v>
      </c>
      <c r="E7721">
        <v>0</v>
      </c>
      <c r="F7721">
        <v>2</v>
      </c>
      <c r="G7721">
        <v>59200</v>
      </c>
      <c r="H7721">
        <v>3</v>
      </c>
      <c r="I7721">
        <v>60000</v>
      </c>
      <c r="J7721">
        <v>0</v>
      </c>
      <c r="K7721">
        <v>0</v>
      </c>
      <c r="L7721">
        <v>3</v>
      </c>
      <c r="M7721">
        <v>127200</v>
      </c>
      <c r="N7721">
        <v>400000</v>
      </c>
      <c r="O7721">
        <v>646400</v>
      </c>
      <c r="P7721" t="s">
        <v>5</v>
      </c>
      <c r="Q7721" t="s">
        <v>12</v>
      </c>
      <c r="R7721" t="s">
        <v>169</v>
      </c>
      <c r="S7721" t="s">
        <v>170</v>
      </c>
      <c r="T7721">
        <v>417032.25806451612</v>
      </c>
      <c r="U7721">
        <v>779350</v>
      </c>
      <c r="V7721">
        <v>362317.74193548388</v>
      </c>
      <c r="W7721">
        <v>0.86880027846534658</v>
      </c>
      <c r="X7721" t="s">
        <v>219</v>
      </c>
    </row>
    <row r="7722" spans="1:24" x14ac:dyDescent="0.35">
      <c r="A7722">
        <v>3300016776</v>
      </c>
      <c r="B7722" t="s">
        <v>168</v>
      </c>
      <c r="C7722" t="s">
        <v>168</v>
      </c>
      <c r="D7722">
        <v>0</v>
      </c>
      <c r="E7722">
        <v>0</v>
      </c>
      <c r="F7722">
        <v>64</v>
      </c>
      <c r="G7722">
        <v>2351462</v>
      </c>
      <c r="H7722">
        <v>13</v>
      </c>
      <c r="I7722">
        <v>220000</v>
      </c>
      <c r="J7722">
        <v>0</v>
      </c>
      <c r="K7722">
        <v>0</v>
      </c>
      <c r="L7722">
        <v>2</v>
      </c>
      <c r="M7722">
        <v>74800</v>
      </c>
      <c r="N7722">
        <v>710900</v>
      </c>
      <c r="O7722">
        <v>3357162</v>
      </c>
      <c r="P7722" t="s">
        <v>5</v>
      </c>
      <c r="Q7722" t="s">
        <v>6</v>
      </c>
      <c r="R7722" t="s">
        <v>169</v>
      </c>
      <c r="S7722" t="s">
        <v>170</v>
      </c>
      <c r="T7722">
        <v>2165910.9677419355</v>
      </c>
      <c r="U7722">
        <v>2237414</v>
      </c>
      <c r="V7722">
        <v>71503.032258064486</v>
      </c>
      <c r="W7722">
        <v>3.3012913883810224E-2</v>
      </c>
      <c r="X7722" t="s">
        <v>261</v>
      </c>
    </row>
    <row r="7723" spans="1:24" x14ac:dyDescent="0.35">
      <c r="A7723">
        <v>3300006734</v>
      </c>
      <c r="B7723" t="s">
        <v>168</v>
      </c>
      <c r="C7723" t="s">
        <v>168</v>
      </c>
      <c r="D7723">
        <v>0</v>
      </c>
      <c r="E7723">
        <v>0</v>
      </c>
      <c r="F7723">
        <v>59</v>
      </c>
      <c r="G7723">
        <v>3057939</v>
      </c>
      <c r="H7723">
        <v>19</v>
      </c>
      <c r="I7723">
        <v>1270000</v>
      </c>
      <c r="J7723">
        <v>0</v>
      </c>
      <c r="K7723">
        <v>0</v>
      </c>
      <c r="L7723">
        <v>6</v>
      </c>
      <c r="M7723">
        <v>484400</v>
      </c>
      <c r="N7723">
        <v>150000</v>
      </c>
      <c r="O7723">
        <v>4962339</v>
      </c>
      <c r="P7723" t="s">
        <v>5</v>
      </c>
      <c r="Q7723" t="s">
        <v>14</v>
      </c>
      <c r="R7723" t="s">
        <v>207</v>
      </c>
      <c r="S7723" t="s">
        <v>170</v>
      </c>
      <c r="T7723">
        <v>3201509.0322580645</v>
      </c>
      <c r="U7723">
        <v>2564557</v>
      </c>
      <c r="V7723">
        <v>-636952.03225806449</v>
      </c>
      <c r="W7723">
        <v>-0.19895368897610577</v>
      </c>
      <c r="X7723" t="s">
        <v>327</v>
      </c>
    </row>
    <row r="7724" spans="1:24" x14ac:dyDescent="0.35">
      <c r="A7724">
        <v>3301050201</v>
      </c>
      <c r="B7724" t="s">
        <v>168</v>
      </c>
      <c r="C7724" t="s">
        <v>168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75000</v>
      </c>
      <c r="O7724">
        <v>75000</v>
      </c>
      <c r="P7724" t="s">
        <v>5</v>
      </c>
      <c r="Q7724" t="s">
        <v>14</v>
      </c>
      <c r="R7724" t="s">
        <v>169</v>
      </c>
      <c r="S7724" t="s">
        <v>170</v>
      </c>
      <c r="T7724">
        <v>48387.096774193553</v>
      </c>
      <c r="U7724">
        <v>165000</v>
      </c>
      <c r="V7724">
        <v>116612.90322580645</v>
      </c>
      <c r="W7724">
        <v>2.4099999999999997</v>
      </c>
      <c r="X7724" t="s">
        <v>358</v>
      </c>
    </row>
    <row r="7725" spans="1:24" x14ac:dyDescent="0.35">
      <c r="A7725">
        <v>3301042733</v>
      </c>
      <c r="B7725" t="s">
        <v>168</v>
      </c>
      <c r="C7725" t="s">
        <v>168</v>
      </c>
      <c r="D7725">
        <v>0</v>
      </c>
      <c r="E7725">
        <v>0</v>
      </c>
      <c r="F7725">
        <v>22</v>
      </c>
      <c r="G7725">
        <v>1064969</v>
      </c>
      <c r="H7725">
        <v>12</v>
      </c>
      <c r="I7725">
        <v>660000</v>
      </c>
      <c r="J7725">
        <v>0</v>
      </c>
      <c r="K7725">
        <v>0</v>
      </c>
      <c r="L7725">
        <v>12</v>
      </c>
      <c r="M7725">
        <v>688800</v>
      </c>
      <c r="N7725">
        <v>270000</v>
      </c>
      <c r="O7725">
        <v>2683769</v>
      </c>
      <c r="P7725" t="s">
        <v>5</v>
      </c>
      <c r="Q7725" t="s">
        <v>15</v>
      </c>
      <c r="R7725" t="s">
        <v>169</v>
      </c>
      <c r="S7725" t="s">
        <v>170</v>
      </c>
      <c r="T7725">
        <v>1731463.8709677418</v>
      </c>
      <c r="U7725">
        <v>375798</v>
      </c>
      <c r="V7725">
        <v>-1355665.8709677418</v>
      </c>
      <c r="W7725">
        <v>-0.78295937541569338</v>
      </c>
      <c r="X7725" t="s">
        <v>190</v>
      </c>
    </row>
    <row r="7726" spans="1:24" x14ac:dyDescent="0.35">
      <c r="A7726">
        <v>3300014075</v>
      </c>
      <c r="B7726" t="s">
        <v>168</v>
      </c>
      <c r="C7726" t="s">
        <v>168</v>
      </c>
      <c r="D7726">
        <v>0</v>
      </c>
      <c r="E7726">
        <v>0</v>
      </c>
      <c r="F7726">
        <v>122</v>
      </c>
      <c r="G7726">
        <v>4271586</v>
      </c>
      <c r="H7726">
        <v>0</v>
      </c>
      <c r="I7726">
        <v>0</v>
      </c>
      <c r="J7726">
        <v>0</v>
      </c>
      <c r="K7726">
        <v>0</v>
      </c>
      <c r="L7726">
        <v>1</v>
      </c>
      <c r="M7726">
        <v>22400</v>
      </c>
      <c r="N7726">
        <v>1019100</v>
      </c>
      <c r="O7726">
        <v>5313086</v>
      </c>
      <c r="P7726" t="s">
        <v>5</v>
      </c>
      <c r="Q7726" t="s">
        <v>7</v>
      </c>
      <c r="R7726" t="s">
        <v>169</v>
      </c>
      <c r="S7726" t="s">
        <v>170</v>
      </c>
      <c r="T7726">
        <v>3427797.4193548388</v>
      </c>
      <c r="U7726">
        <v>4566515</v>
      </c>
      <c r="V7726">
        <v>1138717.5806451612</v>
      </c>
      <c r="W7726">
        <v>0.33220095628039892</v>
      </c>
      <c r="X7726" t="s">
        <v>176</v>
      </c>
    </row>
    <row r="7727" spans="1:24" x14ac:dyDescent="0.35">
      <c r="A7727">
        <v>3300017887</v>
      </c>
      <c r="B7727" t="s">
        <v>168</v>
      </c>
      <c r="C7727" t="s">
        <v>168</v>
      </c>
      <c r="D7727">
        <v>0</v>
      </c>
      <c r="E7727">
        <v>0</v>
      </c>
      <c r="F7727">
        <v>6</v>
      </c>
      <c r="G7727">
        <v>472197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940700</v>
      </c>
      <c r="O7727">
        <v>1412897</v>
      </c>
      <c r="P7727" t="s">
        <v>5</v>
      </c>
      <c r="Q7727" t="s">
        <v>6</v>
      </c>
      <c r="R7727" t="s">
        <v>169</v>
      </c>
      <c r="S7727" t="s">
        <v>170</v>
      </c>
      <c r="T7727">
        <v>911546.45161290315</v>
      </c>
      <c r="U7727">
        <v>577000</v>
      </c>
      <c r="V7727">
        <v>-334546.45161290315</v>
      </c>
      <c r="W7727">
        <v>-0.36700976787409123</v>
      </c>
      <c r="X7727" t="s">
        <v>259</v>
      </c>
    </row>
    <row r="7728" spans="1:24" x14ac:dyDescent="0.35">
      <c r="A7728">
        <v>3301069043</v>
      </c>
      <c r="B7728" t="s">
        <v>168</v>
      </c>
      <c r="C7728" t="s">
        <v>168</v>
      </c>
      <c r="D7728">
        <v>0</v>
      </c>
      <c r="E7728">
        <v>0</v>
      </c>
      <c r="F7728">
        <v>2</v>
      </c>
      <c r="G7728">
        <v>45497</v>
      </c>
      <c r="H7728">
        <v>2</v>
      </c>
      <c r="I7728">
        <v>75000</v>
      </c>
      <c r="J7728">
        <v>0</v>
      </c>
      <c r="K7728">
        <v>0</v>
      </c>
      <c r="L7728">
        <v>1</v>
      </c>
      <c r="M7728">
        <v>52400</v>
      </c>
      <c r="N7728">
        <v>150000</v>
      </c>
      <c r="O7728">
        <v>322897</v>
      </c>
      <c r="P7728" t="s">
        <v>5</v>
      </c>
      <c r="Q7728" t="s">
        <v>10</v>
      </c>
      <c r="R7728" t="s">
        <v>169</v>
      </c>
      <c r="S7728" t="s">
        <v>170</v>
      </c>
      <c r="T7728">
        <v>208320.64516129033</v>
      </c>
      <c r="U7728">
        <v>336999</v>
      </c>
      <c r="V7728">
        <v>128678.35483870967</v>
      </c>
      <c r="W7728">
        <v>0.61769372276608325</v>
      </c>
      <c r="X7728" t="s">
        <v>356</v>
      </c>
    </row>
    <row r="7729" spans="1:24" x14ac:dyDescent="0.35">
      <c r="A7729">
        <v>3300005176</v>
      </c>
      <c r="B7729" t="s">
        <v>168</v>
      </c>
      <c r="C7729" t="s">
        <v>168</v>
      </c>
      <c r="D7729">
        <v>0</v>
      </c>
      <c r="E7729">
        <v>0</v>
      </c>
      <c r="F7729">
        <v>9</v>
      </c>
      <c r="G7729">
        <v>124488</v>
      </c>
      <c r="H7729">
        <v>0</v>
      </c>
      <c r="I7729">
        <v>0</v>
      </c>
      <c r="J7729">
        <v>0</v>
      </c>
      <c r="K7729">
        <v>0</v>
      </c>
      <c r="L7729">
        <v>3</v>
      </c>
      <c r="M7729">
        <v>507200</v>
      </c>
      <c r="N7729">
        <v>165000</v>
      </c>
      <c r="O7729">
        <v>796688</v>
      </c>
      <c r="P7729" t="s">
        <v>5</v>
      </c>
      <c r="Q7729" t="s">
        <v>14</v>
      </c>
      <c r="R7729" t="s">
        <v>169</v>
      </c>
      <c r="S7729" t="s">
        <v>170</v>
      </c>
      <c r="T7729">
        <v>513992.25806451612</v>
      </c>
      <c r="U7729">
        <v>404495</v>
      </c>
      <c r="V7729">
        <v>-109497.25806451612</v>
      </c>
      <c r="W7729">
        <v>-0.21303289367983447</v>
      </c>
      <c r="X7729" t="s">
        <v>409</v>
      </c>
    </row>
    <row r="7730" spans="1:24" x14ac:dyDescent="0.35">
      <c r="A7730">
        <v>3301073564</v>
      </c>
      <c r="B7730" t="s">
        <v>168</v>
      </c>
      <c r="C7730" t="s">
        <v>168</v>
      </c>
      <c r="D7730">
        <v>0</v>
      </c>
      <c r="E7730">
        <v>0</v>
      </c>
      <c r="F7730">
        <v>75</v>
      </c>
      <c r="G7730">
        <v>2145834</v>
      </c>
      <c r="H7730">
        <v>2</v>
      </c>
      <c r="I7730">
        <v>25000</v>
      </c>
      <c r="J7730">
        <v>0</v>
      </c>
      <c r="K7730">
        <v>0</v>
      </c>
      <c r="L7730">
        <v>0</v>
      </c>
      <c r="M7730">
        <v>0</v>
      </c>
      <c r="N7730">
        <v>164000</v>
      </c>
      <c r="O7730">
        <v>2334834</v>
      </c>
      <c r="P7730" t="s">
        <v>5</v>
      </c>
      <c r="Q7730" t="s">
        <v>9</v>
      </c>
      <c r="R7730" t="s">
        <v>169</v>
      </c>
      <c r="S7730" t="s">
        <v>170</v>
      </c>
      <c r="T7730">
        <v>1506344.5161290322</v>
      </c>
      <c r="U7730">
        <v>1623736</v>
      </c>
      <c r="V7730">
        <v>117391.48387096776</v>
      </c>
      <c r="W7730">
        <v>7.7931364713722751E-2</v>
      </c>
      <c r="X7730" t="s">
        <v>267</v>
      </c>
    </row>
    <row r="7731" spans="1:24" x14ac:dyDescent="0.35">
      <c r="A7731">
        <v>3301023093</v>
      </c>
      <c r="B7731" t="s">
        <v>168</v>
      </c>
      <c r="C7731" t="s">
        <v>168</v>
      </c>
      <c r="D7731">
        <v>0</v>
      </c>
      <c r="E7731">
        <v>0</v>
      </c>
      <c r="F7731">
        <v>9</v>
      </c>
      <c r="G7731">
        <v>308984</v>
      </c>
      <c r="H7731">
        <v>2</v>
      </c>
      <c r="I7731">
        <v>70000</v>
      </c>
      <c r="J7731">
        <v>0</v>
      </c>
      <c r="K7731">
        <v>0</v>
      </c>
      <c r="L7731">
        <v>6</v>
      </c>
      <c r="M7731">
        <v>399600</v>
      </c>
      <c r="N7731">
        <v>202000</v>
      </c>
      <c r="O7731">
        <v>980584</v>
      </c>
      <c r="P7731" t="s">
        <v>5</v>
      </c>
      <c r="Q7731" t="s">
        <v>14</v>
      </c>
      <c r="R7731" t="s">
        <v>169</v>
      </c>
      <c r="S7731" t="s">
        <v>170</v>
      </c>
      <c r="T7731">
        <v>632634.83870967745</v>
      </c>
      <c r="U7731">
        <v>931288</v>
      </c>
      <c r="V7731">
        <v>298653.16129032255</v>
      </c>
      <c r="W7731">
        <v>0.47207827172378902</v>
      </c>
      <c r="X7731" t="s">
        <v>355</v>
      </c>
    </row>
    <row r="7732" spans="1:24" x14ac:dyDescent="0.35">
      <c r="A7732">
        <v>6001137837</v>
      </c>
      <c r="B7732" t="s">
        <v>168</v>
      </c>
      <c r="C7732" t="s">
        <v>168</v>
      </c>
      <c r="D7732">
        <v>0</v>
      </c>
      <c r="E7732">
        <v>0</v>
      </c>
      <c r="F7732">
        <v>79</v>
      </c>
      <c r="G7732">
        <v>2701918</v>
      </c>
      <c r="H7732">
        <v>24</v>
      </c>
      <c r="I7732">
        <v>775000</v>
      </c>
      <c r="J7732">
        <v>0</v>
      </c>
      <c r="K7732">
        <v>0</v>
      </c>
      <c r="L7732">
        <v>22</v>
      </c>
      <c r="M7732">
        <v>932800</v>
      </c>
      <c r="N7732">
        <v>150000</v>
      </c>
      <c r="O7732">
        <v>4559718</v>
      </c>
      <c r="P7732" t="s">
        <v>5</v>
      </c>
      <c r="Q7732" t="s">
        <v>14</v>
      </c>
      <c r="R7732" t="s">
        <v>169</v>
      </c>
      <c r="S7732" t="s">
        <v>170</v>
      </c>
      <c r="T7732">
        <v>2941753.5483870972</v>
      </c>
      <c r="U7732">
        <v>3885518</v>
      </c>
      <c r="V7732">
        <v>943764.45161290281</v>
      </c>
      <c r="W7732">
        <v>0.32081696718963748</v>
      </c>
      <c r="X7732" t="s">
        <v>213</v>
      </c>
    </row>
    <row r="7733" spans="1:24" x14ac:dyDescent="0.35">
      <c r="A7733">
        <v>3300012288</v>
      </c>
      <c r="B7733" t="s">
        <v>168</v>
      </c>
      <c r="C7733" t="s">
        <v>168</v>
      </c>
      <c r="D7733">
        <v>0</v>
      </c>
      <c r="E7733">
        <v>0</v>
      </c>
      <c r="F7733">
        <v>0</v>
      </c>
      <c r="G7733">
        <v>0</v>
      </c>
      <c r="H7733">
        <v>5</v>
      </c>
      <c r="I7733">
        <v>19000</v>
      </c>
      <c r="J7733">
        <v>0</v>
      </c>
      <c r="K7733">
        <v>0</v>
      </c>
      <c r="L7733">
        <v>0</v>
      </c>
      <c r="M7733">
        <v>0</v>
      </c>
      <c r="N7733">
        <v>891000</v>
      </c>
      <c r="O7733">
        <v>910000</v>
      </c>
      <c r="P7733" t="s">
        <v>5</v>
      </c>
      <c r="Q7733" t="s">
        <v>17</v>
      </c>
      <c r="R7733" t="s">
        <v>169</v>
      </c>
      <c r="S7733" t="s">
        <v>170</v>
      </c>
      <c r="T7733">
        <v>587096.77419354836</v>
      </c>
      <c r="U7733">
        <v>0</v>
      </c>
      <c r="V7733">
        <v>-587096.77419354836</v>
      </c>
      <c r="W7733">
        <v>0</v>
      </c>
      <c r="X7733" t="s">
        <v>278</v>
      </c>
    </row>
    <row r="7734" spans="1:24" x14ac:dyDescent="0.35">
      <c r="A7734">
        <v>3301072111</v>
      </c>
      <c r="B7734" t="s">
        <v>168</v>
      </c>
      <c r="C7734" t="s">
        <v>168</v>
      </c>
      <c r="D7734">
        <v>0</v>
      </c>
      <c r="E7734">
        <v>0</v>
      </c>
      <c r="F7734">
        <v>3</v>
      </c>
      <c r="G7734">
        <v>142030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303000</v>
      </c>
      <c r="O7734">
        <v>445030</v>
      </c>
      <c r="P7734" t="s">
        <v>5</v>
      </c>
      <c r="Q7734" t="s">
        <v>12</v>
      </c>
      <c r="R7734" t="s">
        <v>169</v>
      </c>
      <c r="S7734" t="s">
        <v>170</v>
      </c>
      <c r="T7734">
        <v>287116.12903225806</v>
      </c>
      <c r="U7734">
        <v>675949</v>
      </c>
      <c r="V7734">
        <v>388832.87096774194</v>
      </c>
      <c r="W7734">
        <v>1.3542703862660943</v>
      </c>
      <c r="X7734" t="s">
        <v>380</v>
      </c>
    </row>
    <row r="7735" spans="1:24" x14ac:dyDescent="0.35">
      <c r="A7735">
        <v>3301061015</v>
      </c>
      <c r="B7735" t="s">
        <v>168</v>
      </c>
      <c r="C7735" t="s">
        <v>168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45000</v>
      </c>
      <c r="O7735">
        <v>45000</v>
      </c>
      <c r="P7735" t="s">
        <v>5</v>
      </c>
      <c r="Q7735" t="s">
        <v>10</v>
      </c>
      <c r="R7735" t="s">
        <v>169</v>
      </c>
      <c r="S7735" t="s">
        <v>170</v>
      </c>
      <c r="T7735">
        <v>29032.258064516129</v>
      </c>
      <c r="U7735">
        <v>432200</v>
      </c>
      <c r="V7735">
        <v>403167.74193548388</v>
      </c>
      <c r="W7735">
        <v>13.886888888888889</v>
      </c>
      <c r="X7735" t="s">
        <v>180</v>
      </c>
    </row>
    <row r="7736" spans="1:24" x14ac:dyDescent="0.35">
      <c r="A7736">
        <v>3301034314</v>
      </c>
      <c r="B7736" t="s">
        <v>168</v>
      </c>
      <c r="C7736" t="s">
        <v>168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171000</v>
      </c>
      <c r="O7736">
        <v>171000</v>
      </c>
      <c r="P7736" t="s">
        <v>5</v>
      </c>
      <c r="Q7736" t="s">
        <v>13</v>
      </c>
      <c r="R7736" t="s">
        <v>169</v>
      </c>
      <c r="S7736" t="s">
        <v>170</v>
      </c>
      <c r="T7736">
        <v>110322.58064516129</v>
      </c>
      <c r="U7736">
        <v>0</v>
      </c>
      <c r="V7736">
        <v>-110322.58064516129</v>
      </c>
      <c r="W7736">
        <v>0</v>
      </c>
      <c r="X7736" t="s">
        <v>387</v>
      </c>
    </row>
    <row r="7737" spans="1:24" x14ac:dyDescent="0.35">
      <c r="A7737">
        <v>3301035488</v>
      </c>
      <c r="B7737" t="s">
        <v>168</v>
      </c>
      <c r="C7737" t="s">
        <v>168</v>
      </c>
      <c r="D7737">
        <v>0</v>
      </c>
      <c r="E7737">
        <v>0</v>
      </c>
      <c r="F7737">
        <v>190</v>
      </c>
      <c r="G7737">
        <v>9917934</v>
      </c>
      <c r="H7737">
        <v>53</v>
      </c>
      <c r="I7737">
        <v>1905000</v>
      </c>
      <c r="J7737">
        <v>0</v>
      </c>
      <c r="K7737">
        <v>0</v>
      </c>
      <c r="L7737">
        <v>143</v>
      </c>
      <c r="M7737">
        <v>8323200</v>
      </c>
      <c r="N7737">
        <v>1288500</v>
      </c>
      <c r="O7737">
        <v>21434634</v>
      </c>
      <c r="P7737" t="s">
        <v>5</v>
      </c>
      <c r="Q7737" t="s">
        <v>12</v>
      </c>
      <c r="R7737" t="s">
        <v>169</v>
      </c>
      <c r="S7737" t="s">
        <v>170</v>
      </c>
      <c r="T7737">
        <v>13828796.129032258</v>
      </c>
      <c r="U7737">
        <v>11235460</v>
      </c>
      <c r="V7737">
        <v>-2593336.1290322579</v>
      </c>
      <c r="W7737">
        <v>-0.187531590229159</v>
      </c>
      <c r="X7737" t="s">
        <v>302</v>
      </c>
    </row>
    <row r="7738" spans="1:24" x14ac:dyDescent="0.35">
      <c r="A7738">
        <v>3300006952</v>
      </c>
      <c r="B7738" t="s">
        <v>168</v>
      </c>
      <c r="C7738" t="s">
        <v>168</v>
      </c>
      <c r="D7738">
        <v>0</v>
      </c>
      <c r="E7738">
        <v>0</v>
      </c>
      <c r="F7738">
        <v>21</v>
      </c>
      <c r="G7738">
        <v>479670</v>
      </c>
      <c r="H7738">
        <v>30</v>
      </c>
      <c r="I7738">
        <v>513000</v>
      </c>
      <c r="J7738">
        <v>0</v>
      </c>
      <c r="K7738">
        <v>0</v>
      </c>
      <c r="L7738">
        <v>22</v>
      </c>
      <c r="M7738">
        <v>1328050</v>
      </c>
      <c r="N7738">
        <v>164000</v>
      </c>
      <c r="O7738">
        <v>2484720</v>
      </c>
      <c r="P7738" t="s">
        <v>5</v>
      </c>
      <c r="Q7738" t="s">
        <v>9</v>
      </c>
      <c r="R7738" t="s">
        <v>169</v>
      </c>
      <c r="S7738" t="s">
        <v>170</v>
      </c>
      <c r="T7738">
        <v>1603045.1612903227</v>
      </c>
      <c r="U7738">
        <v>851120</v>
      </c>
      <c r="V7738">
        <v>-751925.16129032266</v>
      </c>
      <c r="W7738">
        <v>-0.46906049776232339</v>
      </c>
      <c r="X7738" t="s">
        <v>359</v>
      </c>
    </row>
    <row r="7739" spans="1:24" x14ac:dyDescent="0.35">
      <c r="A7739">
        <v>3300017842</v>
      </c>
      <c r="B7739" t="s">
        <v>168</v>
      </c>
      <c r="C7739" t="s">
        <v>168</v>
      </c>
      <c r="D7739">
        <v>0</v>
      </c>
      <c r="E7739">
        <v>0</v>
      </c>
      <c r="F7739">
        <v>64</v>
      </c>
      <c r="G7739">
        <v>3037636</v>
      </c>
      <c r="H7739">
        <v>56</v>
      </c>
      <c r="I7739">
        <v>1090000</v>
      </c>
      <c r="J7739">
        <v>0</v>
      </c>
      <c r="K7739">
        <v>0</v>
      </c>
      <c r="L7739">
        <v>7</v>
      </c>
      <c r="M7739">
        <v>630757</v>
      </c>
      <c r="N7739">
        <v>908500</v>
      </c>
      <c r="O7739">
        <v>5666893</v>
      </c>
      <c r="P7739" t="s">
        <v>5</v>
      </c>
      <c r="Q7739" t="s">
        <v>6</v>
      </c>
      <c r="R7739" t="s">
        <v>169</v>
      </c>
      <c r="S7739" t="s">
        <v>170</v>
      </c>
      <c r="T7739">
        <v>3656060</v>
      </c>
      <c r="U7739">
        <v>3282920</v>
      </c>
      <c r="V7739">
        <v>-373140</v>
      </c>
      <c r="W7739">
        <v>-0.10206068828192094</v>
      </c>
      <c r="X7739" t="s">
        <v>342</v>
      </c>
    </row>
    <row r="7740" spans="1:24" x14ac:dyDescent="0.35">
      <c r="A7740">
        <v>3300020538</v>
      </c>
      <c r="B7740" t="s">
        <v>168</v>
      </c>
      <c r="C7740" t="s">
        <v>168</v>
      </c>
      <c r="D7740">
        <v>0</v>
      </c>
      <c r="E7740">
        <v>0</v>
      </c>
      <c r="F7740">
        <v>0</v>
      </c>
      <c r="G7740">
        <v>0</v>
      </c>
      <c r="H7740">
        <v>10</v>
      </c>
      <c r="I7740">
        <v>600000</v>
      </c>
      <c r="J7740">
        <v>0</v>
      </c>
      <c r="K7740">
        <v>0</v>
      </c>
      <c r="L7740">
        <v>1</v>
      </c>
      <c r="M7740">
        <v>102400</v>
      </c>
      <c r="N7740">
        <v>150000</v>
      </c>
      <c r="O7740">
        <v>852400</v>
      </c>
      <c r="P7740" t="s">
        <v>5</v>
      </c>
      <c r="Q7740" t="s">
        <v>15</v>
      </c>
      <c r="R7740" t="s">
        <v>169</v>
      </c>
      <c r="S7740" t="s">
        <v>170</v>
      </c>
      <c r="T7740">
        <v>549935.48387096776</v>
      </c>
      <c r="U7740">
        <v>195499</v>
      </c>
      <c r="V7740">
        <v>-354436.48387096776</v>
      </c>
      <c r="W7740">
        <v>-0.64450557250117324</v>
      </c>
      <c r="X7740" t="s">
        <v>329</v>
      </c>
    </row>
    <row r="7741" spans="1:24" x14ac:dyDescent="0.35">
      <c r="A7741">
        <v>3301053079</v>
      </c>
      <c r="B7741" t="s">
        <v>168</v>
      </c>
      <c r="C7741" t="s">
        <v>168</v>
      </c>
      <c r="D7741">
        <v>0</v>
      </c>
      <c r="E7741">
        <v>0</v>
      </c>
      <c r="F7741">
        <v>10</v>
      </c>
      <c r="G7741">
        <v>326291</v>
      </c>
      <c r="H7741">
        <v>10</v>
      </c>
      <c r="I7741">
        <v>265000</v>
      </c>
      <c r="J7741">
        <v>0</v>
      </c>
      <c r="K7741">
        <v>0</v>
      </c>
      <c r="L7741">
        <v>1</v>
      </c>
      <c r="M7741">
        <v>22400</v>
      </c>
      <c r="N7741">
        <v>1591500</v>
      </c>
      <c r="O7741">
        <v>2205191</v>
      </c>
      <c r="P7741" t="s">
        <v>5</v>
      </c>
      <c r="Q7741" t="s">
        <v>7</v>
      </c>
      <c r="R7741" t="s">
        <v>169</v>
      </c>
      <c r="S7741" t="s">
        <v>170</v>
      </c>
      <c r="T7741">
        <v>1422703.8709677418</v>
      </c>
      <c r="U7741">
        <v>4186927</v>
      </c>
      <c r="V7741">
        <v>2764223.1290322579</v>
      </c>
      <c r="W7741">
        <v>1.9429363941717521</v>
      </c>
      <c r="X7741" t="s">
        <v>203</v>
      </c>
    </row>
    <row r="7742" spans="1:24" x14ac:dyDescent="0.35">
      <c r="A7742">
        <v>3301075555</v>
      </c>
      <c r="B7742" t="s">
        <v>168</v>
      </c>
      <c r="C7742" t="s">
        <v>168</v>
      </c>
      <c r="D7742">
        <v>0</v>
      </c>
      <c r="E7742">
        <v>0</v>
      </c>
      <c r="F7742">
        <v>11</v>
      </c>
      <c r="G7742">
        <v>258988</v>
      </c>
      <c r="H7742">
        <v>2</v>
      </c>
      <c r="I7742">
        <v>30000</v>
      </c>
      <c r="J7742">
        <v>0</v>
      </c>
      <c r="K7742">
        <v>0</v>
      </c>
      <c r="L7742">
        <v>20</v>
      </c>
      <c r="M7742">
        <v>688000</v>
      </c>
      <c r="N7742">
        <v>150000</v>
      </c>
      <c r="O7742">
        <v>1126988</v>
      </c>
      <c r="P7742" t="s">
        <v>5</v>
      </c>
      <c r="Q7742" t="s">
        <v>14</v>
      </c>
      <c r="R7742" t="s">
        <v>169</v>
      </c>
      <c r="S7742" t="s">
        <v>170</v>
      </c>
      <c r="T7742">
        <v>727089.03225806449</v>
      </c>
      <c r="U7742">
        <v>365997</v>
      </c>
      <c r="V7742">
        <v>-361092.03225806449</v>
      </c>
      <c r="W7742">
        <v>-0.49662698271853822</v>
      </c>
      <c r="X7742" t="s">
        <v>208</v>
      </c>
    </row>
    <row r="7743" spans="1:24" x14ac:dyDescent="0.35">
      <c r="A7743">
        <v>3301043830</v>
      </c>
      <c r="B7743" t="s">
        <v>168</v>
      </c>
      <c r="C7743" t="s">
        <v>168</v>
      </c>
      <c r="D7743">
        <v>0</v>
      </c>
      <c r="E7743">
        <v>0</v>
      </c>
      <c r="F7743">
        <v>63</v>
      </c>
      <c r="G7743">
        <v>3518935</v>
      </c>
      <c r="H7743">
        <v>27</v>
      </c>
      <c r="I7743">
        <v>700000</v>
      </c>
      <c r="J7743">
        <v>0</v>
      </c>
      <c r="K7743">
        <v>0</v>
      </c>
      <c r="L7743">
        <v>2</v>
      </c>
      <c r="M7743">
        <v>248550</v>
      </c>
      <c r="N7743">
        <v>1773500</v>
      </c>
      <c r="O7743">
        <v>6240985</v>
      </c>
      <c r="P7743" t="s">
        <v>5</v>
      </c>
      <c r="Q7743" t="s">
        <v>7</v>
      </c>
      <c r="R7743" t="s">
        <v>169</v>
      </c>
      <c r="S7743" t="s">
        <v>170</v>
      </c>
      <c r="T7743">
        <v>4026441.935483871</v>
      </c>
      <c r="U7743">
        <v>4221763</v>
      </c>
      <c r="V7743">
        <v>195321.06451612897</v>
      </c>
      <c r="W7743">
        <v>4.8509594238729914E-2</v>
      </c>
      <c r="X7743" t="s">
        <v>394</v>
      </c>
    </row>
    <row r="7744" spans="1:24" x14ac:dyDescent="0.35">
      <c r="A7744">
        <v>3301062865</v>
      </c>
      <c r="B7744" t="s">
        <v>168</v>
      </c>
      <c r="C7744" t="s">
        <v>168</v>
      </c>
      <c r="D7744">
        <v>0</v>
      </c>
      <c r="E7744">
        <v>0</v>
      </c>
      <c r="F7744">
        <v>216</v>
      </c>
      <c r="G7744">
        <v>8562325</v>
      </c>
      <c r="H7744">
        <v>1</v>
      </c>
      <c r="I7744">
        <v>10000</v>
      </c>
      <c r="J7744">
        <v>0</v>
      </c>
      <c r="K7744">
        <v>0</v>
      </c>
      <c r="L7744">
        <v>0</v>
      </c>
      <c r="M7744">
        <v>0</v>
      </c>
      <c r="N7744">
        <v>1749500</v>
      </c>
      <c r="O7744">
        <v>10321825</v>
      </c>
      <c r="P7744" t="s">
        <v>5</v>
      </c>
      <c r="Q7744" t="s">
        <v>16</v>
      </c>
      <c r="R7744" t="s">
        <v>169</v>
      </c>
      <c r="S7744" t="s">
        <v>170</v>
      </c>
      <c r="T7744">
        <v>6659241.935483871</v>
      </c>
      <c r="U7744">
        <v>5213725</v>
      </c>
      <c r="V7744">
        <v>-1445516.935483871</v>
      </c>
      <c r="W7744">
        <v>-0.21706929249430218</v>
      </c>
      <c r="X7744" t="s">
        <v>246</v>
      </c>
    </row>
    <row r="7745" spans="1:24" x14ac:dyDescent="0.35">
      <c r="A7745">
        <v>3301001687</v>
      </c>
      <c r="B7745" t="s">
        <v>168</v>
      </c>
      <c r="C7745" t="s">
        <v>168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1012500</v>
      </c>
      <c r="O7745">
        <v>1012500</v>
      </c>
      <c r="P7745" t="s">
        <v>5</v>
      </c>
      <c r="Q7745" t="s">
        <v>6</v>
      </c>
      <c r="R7745" t="s">
        <v>181</v>
      </c>
      <c r="S7745" t="s">
        <v>170</v>
      </c>
      <c r="T7745">
        <v>653225.80645161285</v>
      </c>
      <c r="U7745">
        <v>3412500</v>
      </c>
      <c r="V7745">
        <v>2759274.1935483869</v>
      </c>
      <c r="W7745">
        <v>4.2240740740740748</v>
      </c>
      <c r="X7745" t="s">
        <v>373</v>
      </c>
    </row>
    <row r="7746" spans="1:24" x14ac:dyDescent="0.35">
      <c r="A7746">
        <v>3300009266</v>
      </c>
      <c r="B7746" t="s">
        <v>168</v>
      </c>
      <c r="C7746" t="s">
        <v>168</v>
      </c>
      <c r="D7746">
        <v>0</v>
      </c>
      <c r="E7746">
        <v>0</v>
      </c>
      <c r="F7746">
        <v>1245</v>
      </c>
      <c r="G7746">
        <v>50621283</v>
      </c>
      <c r="H7746">
        <v>769</v>
      </c>
      <c r="I7746">
        <v>18914000</v>
      </c>
      <c r="J7746">
        <v>0</v>
      </c>
      <c r="K7746">
        <v>0</v>
      </c>
      <c r="L7746">
        <v>426</v>
      </c>
      <c r="M7746">
        <v>28765501</v>
      </c>
      <c r="N7746">
        <v>19528000</v>
      </c>
      <c r="O7746">
        <v>117828784</v>
      </c>
      <c r="P7746" t="s">
        <v>5</v>
      </c>
      <c r="Q7746" t="s">
        <v>16</v>
      </c>
      <c r="R7746" t="s">
        <v>169</v>
      </c>
      <c r="S7746" t="s">
        <v>170</v>
      </c>
      <c r="T7746">
        <v>76018570.32258065</v>
      </c>
      <c r="U7746">
        <v>72143205</v>
      </c>
      <c r="V7746">
        <v>-3875365.3225806504</v>
      </c>
      <c r="W7746">
        <v>-5.0979192401747975E-2</v>
      </c>
      <c r="X7746" t="s">
        <v>277</v>
      </c>
    </row>
    <row r="7747" spans="1:24" x14ac:dyDescent="0.35">
      <c r="A7747">
        <v>3300010979</v>
      </c>
      <c r="B7747" t="s">
        <v>168</v>
      </c>
      <c r="C7747" t="s">
        <v>168</v>
      </c>
      <c r="D7747">
        <v>0</v>
      </c>
      <c r="E7747">
        <v>0</v>
      </c>
      <c r="F7747">
        <v>1</v>
      </c>
      <c r="G7747">
        <v>35700</v>
      </c>
      <c r="H7747">
        <v>1</v>
      </c>
      <c r="I7747">
        <v>10000</v>
      </c>
      <c r="J7747">
        <v>0</v>
      </c>
      <c r="K7747">
        <v>0</v>
      </c>
      <c r="L7747">
        <v>1</v>
      </c>
      <c r="M7747">
        <v>102400</v>
      </c>
      <c r="N7747">
        <v>966000</v>
      </c>
      <c r="O7747">
        <v>1114100</v>
      </c>
      <c r="P7747" t="s">
        <v>5</v>
      </c>
      <c r="Q7747" t="s">
        <v>17</v>
      </c>
      <c r="R7747" t="s">
        <v>169</v>
      </c>
      <c r="S7747" t="s">
        <v>170</v>
      </c>
      <c r="T7747">
        <v>718774.19354838715</v>
      </c>
      <c r="U7747">
        <v>352500</v>
      </c>
      <c r="V7747">
        <v>-366274.19354838715</v>
      </c>
      <c r="W7747">
        <v>-0.50958172515932154</v>
      </c>
      <c r="X7747" t="s">
        <v>278</v>
      </c>
    </row>
    <row r="7748" spans="1:24" x14ac:dyDescent="0.35">
      <c r="A7748">
        <v>3301073441</v>
      </c>
      <c r="B7748" t="s">
        <v>168</v>
      </c>
      <c r="C7748" t="s">
        <v>168</v>
      </c>
      <c r="D7748">
        <v>0</v>
      </c>
      <c r="E7748">
        <v>0</v>
      </c>
      <c r="F7748">
        <v>0</v>
      </c>
      <c r="G7748">
        <v>0</v>
      </c>
      <c r="H7748">
        <v>1</v>
      </c>
      <c r="I7748">
        <v>5000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5000</v>
      </c>
      <c r="P7748" t="s">
        <v>5</v>
      </c>
      <c r="Q7748" t="s">
        <v>12</v>
      </c>
      <c r="R7748" t="s">
        <v>347</v>
      </c>
      <c r="S7748" t="s">
        <v>170</v>
      </c>
      <c r="T7748">
        <v>3225.8064516129029</v>
      </c>
      <c r="U7748">
        <v>33200</v>
      </c>
      <c r="V7748">
        <v>29974.193548387098</v>
      </c>
      <c r="W7748">
        <v>9.2920000000000016</v>
      </c>
      <c r="X7748" t="s">
        <v>422</v>
      </c>
    </row>
    <row r="7749" spans="1:24" x14ac:dyDescent="0.35">
      <c r="A7749">
        <v>3301072087</v>
      </c>
      <c r="B7749" t="s">
        <v>168</v>
      </c>
      <c r="C7749" t="s">
        <v>168</v>
      </c>
      <c r="D7749">
        <v>0</v>
      </c>
      <c r="E7749">
        <v>0</v>
      </c>
      <c r="F7749">
        <v>59</v>
      </c>
      <c r="G7749">
        <v>2373592</v>
      </c>
      <c r="H7749">
        <v>46</v>
      </c>
      <c r="I7749">
        <v>1860000</v>
      </c>
      <c r="J7749">
        <v>0</v>
      </c>
      <c r="K7749">
        <v>0</v>
      </c>
      <c r="L7749">
        <v>4</v>
      </c>
      <c r="M7749">
        <v>179600</v>
      </c>
      <c r="N7749">
        <v>150000</v>
      </c>
      <c r="O7749">
        <v>4563192</v>
      </c>
      <c r="P7749" t="s">
        <v>5</v>
      </c>
      <c r="Q7749" t="s">
        <v>14</v>
      </c>
      <c r="R7749" t="s">
        <v>169</v>
      </c>
      <c r="S7749" t="s">
        <v>170</v>
      </c>
      <c r="T7749">
        <v>2943994.8387096776</v>
      </c>
      <c r="U7749">
        <v>2247370</v>
      </c>
      <c r="V7749">
        <v>-696624.83870967757</v>
      </c>
      <c r="W7749">
        <v>-0.23662569972948766</v>
      </c>
      <c r="X7749" t="s">
        <v>339</v>
      </c>
    </row>
    <row r="7750" spans="1:24" x14ac:dyDescent="0.35">
      <c r="A7750">
        <v>3300018167</v>
      </c>
      <c r="B7750" t="s">
        <v>168</v>
      </c>
      <c r="C7750" t="s">
        <v>168</v>
      </c>
      <c r="D7750">
        <v>0</v>
      </c>
      <c r="E7750">
        <v>0</v>
      </c>
      <c r="F7750">
        <v>64</v>
      </c>
      <c r="G7750">
        <v>2651031</v>
      </c>
      <c r="H7750">
        <v>6</v>
      </c>
      <c r="I7750">
        <v>70000</v>
      </c>
      <c r="J7750">
        <v>0</v>
      </c>
      <c r="K7750">
        <v>0</v>
      </c>
      <c r="L7750">
        <v>0</v>
      </c>
      <c r="M7750">
        <v>0</v>
      </c>
      <c r="N7750">
        <v>987000</v>
      </c>
      <c r="O7750">
        <v>3708031</v>
      </c>
      <c r="P7750" t="s">
        <v>5</v>
      </c>
      <c r="Q7750" t="s">
        <v>6</v>
      </c>
      <c r="R7750" t="s">
        <v>169</v>
      </c>
      <c r="S7750" t="s">
        <v>170</v>
      </c>
      <c r="T7750">
        <v>2392278.064516129</v>
      </c>
      <c r="U7750">
        <v>2762400</v>
      </c>
      <c r="V7750">
        <v>370121.93548387103</v>
      </c>
      <c r="W7750">
        <v>0.15471526532545177</v>
      </c>
      <c r="X7750" t="s">
        <v>352</v>
      </c>
    </row>
    <row r="7751" spans="1:24" x14ac:dyDescent="0.35">
      <c r="A7751">
        <v>3301036815</v>
      </c>
      <c r="B7751" t="s">
        <v>168</v>
      </c>
      <c r="C7751" t="s">
        <v>168</v>
      </c>
      <c r="D7751">
        <v>0</v>
      </c>
      <c r="E7751">
        <v>0</v>
      </c>
      <c r="F7751">
        <v>2</v>
      </c>
      <c r="G7751">
        <v>19799</v>
      </c>
      <c r="H7751">
        <v>1</v>
      </c>
      <c r="I7751">
        <v>2000</v>
      </c>
      <c r="J7751">
        <v>0</v>
      </c>
      <c r="K7751">
        <v>0</v>
      </c>
      <c r="L7751">
        <v>0</v>
      </c>
      <c r="M7751">
        <v>0</v>
      </c>
      <c r="N7751">
        <v>330000</v>
      </c>
      <c r="O7751">
        <v>351799</v>
      </c>
      <c r="P7751" t="s">
        <v>5</v>
      </c>
      <c r="Q7751" t="s">
        <v>12</v>
      </c>
      <c r="R7751" t="s">
        <v>169</v>
      </c>
      <c r="S7751" t="s">
        <v>170</v>
      </c>
      <c r="T7751">
        <v>226967.09677419357</v>
      </c>
      <c r="U7751">
        <v>525449</v>
      </c>
      <c r="V7751">
        <v>298481.90322580643</v>
      </c>
      <c r="W7751">
        <v>1.3150888717705276</v>
      </c>
      <c r="X7751" t="s">
        <v>390</v>
      </c>
    </row>
    <row r="7752" spans="1:24" x14ac:dyDescent="0.35">
      <c r="A7752">
        <v>6001127672</v>
      </c>
      <c r="B7752" t="s">
        <v>168</v>
      </c>
      <c r="C7752" t="s">
        <v>168</v>
      </c>
      <c r="D7752">
        <v>0</v>
      </c>
      <c r="E7752">
        <v>0</v>
      </c>
      <c r="F7752">
        <v>0</v>
      </c>
      <c r="G7752">
        <v>0</v>
      </c>
      <c r="H7752">
        <v>14</v>
      </c>
      <c r="I7752">
        <v>420000</v>
      </c>
      <c r="J7752">
        <v>0</v>
      </c>
      <c r="K7752">
        <v>0</v>
      </c>
      <c r="L7752">
        <v>0</v>
      </c>
      <c r="M7752">
        <v>0</v>
      </c>
      <c r="N7752">
        <v>171000</v>
      </c>
      <c r="O7752">
        <v>591000</v>
      </c>
      <c r="P7752" t="s">
        <v>5</v>
      </c>
      <c r="Q7752" t="s">
        <v>13</v>
      </c>
      <c r="R7752" t="s">
        <v>207</v>
      </c>
      <c r="S7752" t="s">
        <v>170</v>
      </c>
      <c r="T7752">
        <v>381290.32258064515</v>
      </c>
      <c r="U7752">
        <v>296000</v>
      </c>
      <c r="V7752">
        <v>-85290.322580645152</v>
      </c>
      <c r="W7752">
        <v>-0.22368866328257186</v>
      </c>
      <c r="X7752" t="s">
        <v>399</v>
      </c>
    </row>
    <row r="7753" spans="1:24" x14ac:dyDescent="0.35">
      <c r="A7753">
        <v>3301067427</v>
      </c>
      <c r="B7753" t="s">
        <v>168</v>
      </c>
      <c r="C7753" t="s">
        <v>168</v>
      </c>
      <c r="D7753">
        <v>0</v>
      </c>
      <c r="E7753">
        <v>0</v>
      </c>
      <c r="F7753">
        <v>3</v>
      </c>
      <c r="G7753">
        <v>132997</v>
      </c>
      <c r="H7753">
        <v>8</v>
      </c>
      <c r="I7753">
        <v>255000</v>
      </c>
      <c r="J7753">
        <v>0</v>
      </c>
      <c r="K7753">
        <v>0</v>
      </c>
      <c r="L7753">
        <v>4</v>
      </c>
      <c r="M7753">
        <v>229600</v>
      </c>
      <c r="N7753">
        <v>150000</v>
      </c>
      <c r="O7753">
        <v>767597</v>
      </c>
      <c r="P7753" t="s">
        <v>5</v>
      </c>
      <c r="Q7753" t="s">
        <v>15</v>
      </c>
      <c r="R7753" t="s">
        <v>169</v>
      </c>
      <c r="S7753" t="s">
        <v>170</v>
      </c>
      <c r="T7753">
        <v>495223.87096774194</v>
      </c>
      <c r="U7753">
        <v>983742</v>
      </c>
      <c r="V7753">
        <v>488518.12903225806</v>
      </c>
      <c r="W7753">
        <v>0.98645917063250632</v>
      </c>
      <c r="X7753" t="s">
        <v>296</v>
      </c>
    </row>
    <row r="7754" spans="1:24" x14ac:dyDescent="0.35">
      <c r="A7754">
        <v>3300016519</v>
      </c>
      <c r="B7754" t="s">
        <v>168</v>
      </c>
      <c r="C7754" t="s">
        <v>168</v>
      </c>
      <c r="D7754">
        <v>0</v>
      </c>
      <c r="E7754">
        <v>0</v>
      </c>
      <c r="F7754">
        <v>49</v>
      </c>
      <c r="G7754">
        <v>2037975</v>
      </c>
      <c r="H7754">
        <v>52</v>
      </c>
      <c r="I7754">
        <v>1465000</v>
      </c>
      <c r="J7754">
        <v>0</v>
      </c>
      <c r="K7754">
        <v>0</v>
      </c>
      <c r="L7754">
        <v>0</v>
      </c>
      <c r="M7754">
        <v>0</v>
      </c>
      <c r="N7754">
        <v>714100</v>
      </c>
      <c r="O7754">
        <v>4217075</v>
      </c>
      <c r="P7754" t="s">
        <v>5</v>
      </c>
      <c r="Q7754" t="s">
        <v>6</v>
      </c>
      <c r="R7754" t="s">
        <v>169</v>
      </c>
      <c r="S7754" t="s">
        <v>170</v>
      </c>
      <c r="T7754">
        <v>2720693.5483870972</v>
      </c>
      <c r="U7754">
        <v>3102181</v>
      </c>
      <c r="V7754">
        <v>381487.45161290281</v>
      </c>
      <c r="W7754">
        <v>0.14021698689257356</v>
      </c>
      <c r="X7754" t="s">
        <v>261</v>
      </c>
    </row>
    <row r="7755" spans="1:24" x14ac:dyDescent="0.35">
      <c r="A7755">
        <v>3301062858</v>
      </c>
      <c r="B7755" t="s">
        <v>168</v>
      </c>
      <c r="C7755" t="s">
        <v>168</v>
      </c>
      <c r="D7755">
        <v>0</v>
      </c>
      <c r="E7755">
        <v>0</v>
      </c>
      <c r="F7755">
        <v>6</v>
      </c>
      <c r="G7755">
        <v>175700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710000</v>
      </c>
      <c r="O7755">
        <v>885700</v>
      </c>
      <c r="P7755" t="s">
        <v>5</v>
      </c>
      <c r="Q7755" t="s">
        <v>16</v>
      </c>
      <c r="R7755" t="s">
        <v>169</v>
      </c>
      <c r="S7755" t="s">
        <v>170</v>
      </c>
      <c r="T7755">
        <v>571419.3548387097</v>
      </c>
      <c r="U7755">
        <v>3999</v>
      </c>
      <c r="V7755">
        <v>-567420.3548387097</v>
      </c>
      <c r="W7755">
        <v>-0.99300163712317946</v>
      </c>
      <c r="X7755" t="s">
        <v>246</v>
      </c>
    </row>
    <row r="7756" spans="1:24" x14ac:dyDescent="0.35">
      <c r="A7756">
        <v>6001115181</v>
      </c>
      <c r="B7756" t="s">
        <v>168</v>
      </c>
      <c r="C7756" t="s">
        <v>168</v>
      </c>
      <c r="D7756">
        <v>0</v>
      </c>
      <c r="E7756">
        <v>0</v>
      </c>
      <c r="F7756">
        <v>2</v>
      </c>
      <c r="G7756">
        <v>103449</v>
      </c>
      <c r="H7756">
        <v>0</v>
      </c>
      <c r="I7756">
        <v>0</v>
      </c>
      <c r="J7756">
        <v>0</v>
      </c>
      <c r="K7756">
        <v>0</v>
      </c>
      <c r="L7756">
        <v>8</v>
      </c>
      <c r="M7756">
        <v>529200</v>
      </c>
      <c r="N7756">
        <v>610000</v>
      </c>
      <c r="O7756">
        <v>1242649</v>
      </c>
      <c r="P7756" t="s">
        <v>5</v>
      </c>
      <c r="Q7756" t="s">
        <v>17</v>
      </c>
      <c r="R7756" t="s">
        <v>169</v>
      </c>
      <c r="S7756" t="s">
        <v>170</v>
      </c>
      <c r="T7756">
        <v>801709.03225806449</v>
      </c>
      <c r="U7756">
        <v>845349</v>
      </c>
      <c r="V7756">
        <v>43639.967741935514</v>
      </c>
      <c r="W7756">
        <v>5.4433673547397587E-2</v>
      </c>
      <c r="X7756" t="s">
        <v>286</v>
      </c>
    </row>
    <row r="7757" spans="1:24" x14ac:dyDescent="0.35">
      <c r="A7757">
        <v>3300021997</v>
      </c>
      <c r="B7757" t="s">
        <v>168</v>
      </c>
      <c r="C7757" t="s">
        <v>168</v>
      </c>
      <c r="D7757">
        <v>0</v>
      </c>
      <c r="E7757">
        <v>0</v>
      </c>
      <c r="F7757">
        <v>233</v>
      </c>
      <c r="G7757">
        <v>8664830</v>
      </c>
      <c r="H7757">
        <v>9</v>
      </c>
      <c r="I7757">
        <v>195000</v>
      </c>
      <c r="J7757">
        <v>0</v>
      </c>
      <c r="K7757">
        <v>0</v>
      </c>
      <c r="L7757">
        <v>1</v>
      </c>
      <c r="M7757">
        <v>20000</v>
      </c>
      <c r="N7757">
        <v>1367300</v>
      </c>
      <c r="O7757">
        <v>10247130</v>
      </c>
      <c r="P7757" t="s">
        <v>5</v>
      </c>
      <c r="Q7757" t="s">
        <v>7</v>
      </c>
      <c r="R7757" t="s">
        <v>169</v>
      </c>
      <c r="S7757" t="s">
        <v>170</v>
      </c>
      <c r="T7757">
        <v>6611051.6129032252</v>
      </c>
      <c r="U7757">
        <v>6017866</v>
      </c>
      <c r="V7757">
        <v>-593185.61290322524</v>
      </c>
      <c r="W7757">
        <v>-8.9726362405863846E-2</v>
      </c>
      <c r="X7757" t="s">
        <v>236</v>
      </c>
    </row>
    <row r="7758" spans="1:24" x14ac:dyDescent="0.35">
      <c r="A7758">
        <v>3301060519</v>
      </c>
      <c r="B7758" t="s">
        <v>168</v>
      </c>
      <c r="C7758" t="s">
        <v>168</v>
      </c>
      <c r="D7758">
        <v>0</v>
      </c>
      <c r="E7758">
        <v>0</v>
      </c>
      <c r="F7758">
        <v>61</v>
      </c>
      <c r="G7758">
        <v>2567828</v>
      </c>
      <c r="H7758">
        <v>0</v>
      </c>
      <c r="I7758">
        <v>0</v>
      </c>
      <c r="J7758">
        <v>0</v>
      </c>
      <c r="K7758">
        <v>0</v>
      </c>
      <c r="L7758">
        <v>1</v>
      </c>
      <c r="M7758">
        <v>114800</v>
      </c>
      <c r="N7758">
        <v>352500</v>
      </c>
      <c r="O7758">
        <v>3035128</v>
      </c>
      <c r="P7758" t="s">
        <v>5</v>
      </c>
      <c r="Q7758" t="s">
        <v>17</v>
      </c>
      <c r="R7758" t="s">
        <v>169</v>
      </c>
      <c r="S7758" t="s">
        <v>170</v>
      </c>
      <c r="T7758">
        <v>1958147.0967741937</v>
      </c>
      <c r="U7758">
        <v>1864423</v>
      </c>
      <c r="V7758">
        <v>-93724.096774193691</v>
      </c>
      <c r="W7758">
        <v>-4.7863665057948257E-2</v>
      </c>
      <c r="X7758" t="s">
        <v>192</v>
      </c>
    </row>
    <row r="7759" spans="1:24" x14ac:dyDescent="0.35">
      <c r="A7759">
        <v>3301017302</v>
      </c>
      <c r="B7759" t="s">
        <v>168</v>
      </c>
      <c r="C7759" t="s">
        <v>168</v>
      </c>
      <c r="D7759">
        <v>0</v>
      </c>
      <c r="E7759">
        <v>0</v>
      </c>
      <c r="F7759">
        <v>334</v>
      </c>
      <c r="G7759">
        <v>10522152</v>
      </c>
      <c r="H7759">
        <v>2</v>
      </c>
      <c r="I7759">
        <v>40000</v>
      </c>
      <c r="J7759">
        <v>0</v>
      </c>
      <c r="K7759">
        <v>0</v>
      </c>
      <c r="L7759">
        <v>1</v>
      </c>
      <c r="M7759">
        <v>52400</v>
      </c>
      <c r="N7759">
        <v>194000</v>
      </c>
      <c r="O7759">
        <v>10808552</v>
      </c>
      <c r="P7759" t="s">
        <v>5</v>
      </c>
      <c r="Q7759" t="s">
        <v>9</v>
      </c>
      <c r="R7759" t="s">
        <v>169</v>
      </c>
      <c r="S7759" t="s">
        <v>170</v>
      </c>
      <c r="T7759">
        <v>6973259.3548387093</v>
      </c>
      <c r="U7759">
        <v>6377909</v>
      </c>
      <c r="V7759">
        <v>-595350.35483870935</v>
      </c>
      <c r="W7759">
        <v>-8.5376195627314355E-2</v>
      </c>
      <c r="X7759" t="s">
        <v>359</v>
      </c>
    </row>
    <row r="7760" spans="1:24" x14ac:dyDescent="0.35">
      <c r="A7760">
        <v>6001128740</v>
      </c>
      <c r="B7760" t="s">
        <v>168</v>
      </c>
      <c r="C7760" t="s">
        <v>168</v>
      </c>
      <c r="D7760">
        <v>0</v>
      </c>
      <c r="E7760">
        <v>0</v>
      </c>
      <c r="F7760">
        <v>4</v>
      </c>
      <c r="G7760">
        <v>77296</v>
      </c>
      <c r="H7760">
        <v>14</v>
      </c>
      <c r="I7760">
        <v>435000</v>
      </c>
      <c r="J7760">
        <v>0</v>
      </c>
      <c r="K7760">
        <v>0</v>
      </c>
      <c r="L7760">
        <v>13</v>
      </c>
      <c r="M7760">
        <v>491200</v>
      </c>
      <c r="N7760">
        <v>136000</v>
      </c>
      <c r="O7760">
        <v>1139496</v>
      </c>
      <c r="P7760" t="s">
        <v>5</v>
      </c>
      <c r="Q7760" t="s">
        <v>11</v>
      </c>
      <c r="R7760" t="s">
        <v>169</v>
      </c>
      <c r="S7760" t="s">
        <v>170</v>
      </c>
      <c r="T7760">
        <v>735158.70967741939</v>
      </c>
      <c r="U7760">
        <v>926995</v>
      </c>
      <c r="V7760">
        <v>191836.29032258061</v>
      </c>
      <c r="W7760">
        <v>0.26094540919845266</v>
      </c>
      <c r="X7760" t="s">
        <v>385</v>
      </c>
    </row>
    <row r="7761" spans="1:24" x14ac:dyDescent="0.35">
      <c r="A7761">
        <v>6001131788</v>
      </c>
      <c r="B7761" t="s">
        <v>168</v>
      </c>
      <c r="C7761" t="s">
        <v>168</v>
      </c>
      <c r="D7761">
        <v>0</v>
      </c>
      <c r="E7761">
        <v>0</v>
      </c>
      <c r="F7761">
        <v>1</v>
      </c>
      <c r="G7761">
        <v>26199</v>
      </c>
      <c r="H7761">
        <v>25</v>
      </c>
      <c r="I7761">
        <v>825000</v>
      </c>
      <c r="J7761">
        <v>0</v>
      </c>
      <c r="K7761">
        <v>0</v>
      </c>
      <c r="L7761">
        <v>9</v>
      </c>
      <c r="M7761">
        <v>261600</v>
      </c>
      <c r="N7761">
        <v>150000</v>
      </c>
      <c r="O7761">
        <v>1262799</v>
      </c>
      <c r="P7761" t="s">
        <v>5</v>
      </c>
      <c r="Q7761" t="s">
        <v>13</v>
      </c>
      <c r="R7761" t="s">
        <v>169</v>
      </c>
      <c r="S7761" t="s">
        <v>170</v>
      </c>
      <c r="T7761">
        <v>814709.03225806449</v>
      </c>
      <c r="U7761">
        <v>757398</v>
      </c>
      <c r="V7761">
        <v>-57311.032258064486</v>
      </c>
      <c r="W7761">
        <v>-7.0345399386600671E-2</v>
      </c>
      <c r="X7761" t="s">
        <v>375</v>
      </c>
    </row>
    <row r="7762" spans="1:24" x14ac:dyDescent="0.35">
      <c r="A7762">
        <v>3300014669</v>
      </c>
      <c r="B7762" t="s">
        <v>168</v>
      </c>
      <c r="C7762" t="s">
        <v>168</v>
      </c>
      <c r="D7762">
        <v>0</v>
      </c>
      <c r="E7762">
        <v>0</v>
      </c>
      <c r="F7762">
        <v>132</v>
      </c>
      <c r="G7762">
        <v>5575972</v>
      </c>
      <c r="H7762">
        <v>59</v>
      </c>
      <c r="I7762">
        <v>2431000</v>
      </c>
      <c r="J7762">
        <v>0</v>
      </c>
      <c r="K7762">
        <v>0</v>
      </c>
      <c r="L7762">
        <v>41</v>
      </c>
      <c r="M7762">
        <v>2698400</v>
      </c>
      <c r="N7762">
        <v>342000</v>
      </c>
      <c r="O7762">
        <v>11047372</v>
      </c>
      <c r="P7762" t="s">
        <v>5</v>
      </c>
      <c r="Q7762" t="s">
        <v>8</v>
      </c>
      <c r="R7762" t="s">
        <v>169</v>
      </c>
      <c r="S7762" t="s">
        <v>170</v>
      </c>
      <c r="T7762">
        <v>7127336.7741935477</v>
      </c>
      <c r="U7762">
        <v>12152811</v>
      </c>
      <c r="V7762">
        <v>5025474.2258064523</v>
      </c>
      <c r="W7762">
        <v>0.70509846595190262</v>
      </c>
      <c r="X7762" t="s">
        <v>300</v>
      </c>
    </row>
    <row r="7763" spans="1:24" x14ac:dyDescent="0.35">
      <c r="A7763">
        <v>3301000400</v>
      </c>
      <c r="B7763" t="s">
        <v>168</v>
      </c>
      <c r="C7763" t="s">
        <v>168</v>
      </c>
      <c r="D7763">
        <v>0</v>
      </c>
      <c r="E7763">
        <v>0</v>
      </c>
      <c r="F7763">
        <v>0</v>
      </c>
      <c r="G7763">
        <v>0</v>
      </c>
      <c r="H7763">
        <v>6</v>
      </c>
      <c r="I7763">
        <v>230000</v>
      </c>
      <c r="J7763">
        <v>0</v>
      </c>
      <c r="K7763">
        <v>0</v>
      </c>
      <c r="L7763">
        <v>0</v>
      </c>
      <c r="M7763">
        <v>0</v>
      </c>
      <c r="N7763">
        <v>1185600</v>
      </c>
      <c r="O7763">
        <v>1415600</v>
      </c>
      <c r="P7763" t="s">
        <v>5</v>
      </c>
      <c r="Q7763" t="s">
        <v>17</v>
      </c>
      <c r="R7763" t="s">
        <v>169</v>
      </c>
      <c r="S7763" t="s">
        <v>170</v>
      </c>
      <c r="T7763">
        <v>913290.32258064509</v>
      </c>
      <c r="U7763">
        <v>782500</v>
      </c>
      <c r="V7763">
        <v>-130790.32258064509</v>
      </c>
      <c r="W7763">
        <v>-0.14320782706979363</v>
      </c>
      <c r="X7763" t="s">
        <v>269</v>
      </c>
    </row>
    <row r="7764" spans="1:24" x14ac:dyDescent="0.35">
      <c r="A7764">
        <v>3301048607</v>
      </c>
      <c r="B7764" t="s">
        <v>168</v>
      </c>
      <c r="C7764" t="s">
        <v>168</v>
      </c>
      <c r="D7764">
        <v>0</v>
      </c>
      <c r="E7764">
        <v>0</v>
      </c>
      <c r="F7764">
        <v>6</v>
      </c>
      <c r="G7764">
        <v>540495</v>
      </c>
      <c r="H7764">
        <v>1</v>
      </c>
      <c r="I7764">
        <v>3000</v>
      </c>
      <c r="J7764">
        <v>0</v>
      </c>
      <c r="K7764">
        <v>0</v>
      </c>
      <c r="L7764">
        <v>1</v>
      </c>
      <c r="M7764">
        <v>3599</v>
      </c>
      <c r="N7764">
        <v>1844700</v>
      </c>
      <c r="O7764">
        <v>2391794</v>
      </c>
      <c r="P7764" t="s">
        <v>5</v>
      </c>
      <c r="Q7764" t="s">
        <v>7</v>
      </c>
      <c r="R7764" t="s">
        <v>169</v>
      </c>
      <c r="S7764" t="s">
        <v>170</v>
      </c>
      <c r="T7764">
        <v>1543092.9032258063</v>
      </c>
      <c r="U7764">
        <v>1544398</v>
      </c>
      <c r="V7764">
        <v>1305.0967741936911</v>
      </c>
      <c r="W7764">
        <v>8.4576681771109108E-4</v>
      </c>
      <c r="X7764" t="s">
        <v>346</v>
      </c>
    </row>
    <row r="7765" spans="1:24" x14ac:dyDescent="0.35">
      <c r="A7765">
        <v>3301040562</v>
      </c>
      <c r="B7765" t="s">
        <v>168</v>
      </c>
      <c r="C7765" t="s">
        <v>168</v>
      </c>
      <c r="D7765">
        <v>0</v>
      </c>
      <c r="E7765">
        <v>0</v>
      </c>
      <c r="F7765">
        <v>12</v>
      </c>
      <c r="G7765">
        <v>503887</v>
      </c>
      <c r="H7765">
        <v>34</v>
      </c>
      <c r="I7765">
        <v>790000</v>
      </c>
      <c r="J7765">
        <v>0</v>
      </c>
      <c r="K7765">
        <v>0</v>
      </c>
      <c r="L7765">
        <v>10</v>
      </c>
      <c r="M7765">
        <v>494000</v>
      </c>
      <c r="N7765">
        <v>374000</v>
      </c>
      <c r="O7765">
        <v>2161887</v>
      </c>
      <c r="P7765" t="s">
        <v>5</v>
      </c>
      <c r="Q7765" t="s">
        <v>11</v>
      </c>
      <c r="R7765" t="s">
        <v>169</v>
      </c>
      <c r="S7765" t="s">
        <v>170</v>
      </c>
      <c r="T7765">
        <v>1394765.8064516131</v>
      </c>
      <c r="U7765">
        <v>1007489</v>
      </c>
      <c r="V7765">
        <v>-387276.80645161308</v>
      </c>
      <c r="W7765">
        <v>-0.27766439689030931</v>
      </c>
      <c r="X7765" t="s">
        <v>263</v>
      </c>
    </row>
    <row r="7766" spans="1:24" x14ac:dyDescent="0.35">
      <c r="A7766">
        <v>3301051146</v>
      </c>
      <c r="B7766" t="s">
        <v>168</v>
      </c>
      <c r="C7766" t="s">
        <v>168</v>
      </c>
      <c r="D7766">
        <v>0</v>
      </c>
      <c r="E7766">
        <v>0</v>
      </c>
      <c r="F7766">
        <v>128</v>
      </c>
      <c r="G7766">
        <v>4358465</v>
      </c>
      <c r="H7766">
        <v>5</v>
      </c>
      <c r="I7766">
        <v>225000</v>
      </c>
      <c r="J7766">
        <v>0</v>
      </c>
      <c r="K7766">
        <v>0</v>
      </c>
      <c r="L7766">
        <v>1</v>
      </c>
      <c r="M7766">
        <v>22400</v>
      </c>
      <c r="N7766">
        <v>57000</v>
      </c>
      <c r="O7766">
        <v>4662865</v>
      </c>
      <c r="P7766" t="s">
        <v>5</v>
      </c>
      <c r="Q7766" t="s">
        <v>11</v>
      </c>
      <c r="R7766" t="s">
        <v>169</v>
      </c>
      <c r="S7766" t="s">
        <v>170</v>
      </c>
      <c r="T7766">
        <v>3008300</v>
      </c>
      <c r="U7766">
        <v>2747875</v>
      </c>
      <c r="V7766">
        <v>-260425</v>
      </c>
      <c r="W7766">
        <v>-8.6568826247382269E-2</v>
      </c>
      <c r="X7766" t="s">
        <v>290</v>
      </c>
    </row>
    <row r="7767" spans="1:24" x14ac:dyDescent="0.35">
      <c r="A7767">
        <v>3300001064</v>
      </c>
      <c r="B7767" t="s">
        <v>168</v>
      </c>
      <c r="C7767" t="s">
        <v>168</v>
      </c>
      <c r="D7767">
        <v>0</v>
      </c>
      <c r="E7767">
        <v>0</v>
      </c>
      <c r="F7767">
        <v>9</v>
      </c>
      <c r="G7767">
        <v>268488</v>
      </c>
      <c r="H7767">
        <v>19</v>
      </c>
      <c r="I7767">
        <v>315000</v>
      </c>
      <c r="J7767">
        <v>0</v>
      </c>
      <c r="K7767">
        <v>0</v>
      </c>
      <c r="L7767">
        <v>10</v>
      </c>
      <c r="M7767">
        <v>614000</v>
      </c>
      <c r="N7767">
        <v>30000</v>
      </c>
      <c r="O7767">
        <v>1227488</v>
      </c>
      <c r="P7767" t="s">
        <v>5</v>
      </c>
      <c r="Q7767" t="s">
        <v>15</v>
      </c>
      <c r="R7767" t="s">
        <v>169</v>
      </c>
      <c r="S7767" t="s">
        <v>170</v>
      </c>
      <c r="T7767">
        <v>791927.74193548388</v>
      </c>
      <c r="U7767">
        <v>593993</v>
      </c>
      <c r="V7767">
        <v>-197934.74193548388</v>
      </c>
      <c r="W7767">
        <v>-0.24994040674939388</v>
      </c>
      <c r="X7767" t="s">
        <v>230</v>
      </c>
    </row>
    <row r="7768" spans="1:24" x14ac:dyDescent="0.35">
      <c r="A7768">
        <v>6001124208</v>
      </c>
      <c r="B7768" t="s">
        <v>168</v>
      </c>
      <c r="C7768" t="s">
        <v>168</v>
      </c>
      <c r="D7768">
        <v>0</v>
      </c>
      <c r="E7768">
        <v>0</v>
      </c>
      <c r="F7768">
        <v>1</v>
      </c>
      <c r="G7768">
        <v>40700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440000</v>
      </c>
      <c r="O7768">
        <v>480700</v>
      </c>
      <c r="P7768" t="s">
        <v>5</v>
      </c>
      <c r="Q7768" t="s">
        <v>12</v>
      </c>
      <c r="R7768" t="s">
        <v>169</v>
      </c>
      <c r="S7768" t="s">
        <v>170</v>
      </c>
      <c r="T7768">
        <v>310129.03225806449</v>
      </c>
      <c r="U7768">
        <v>480000</v>
      </c>
      <c r="V7768">
        <v>169870.96774193551</v>
      </c>
      <c r="W7768">
        <v>0.54774287497399632</v>
      </c>
      <c r="X7768" t="s">
        <v>411</v>
      </c>
    </row>
    <row r="7769" spans="1:24" x14ac:dyDescent="0.35">
      <c r="A7769">
        <v>3300013752</v>
      </c>
      <c r="B7769" t="s">
        <v>168</v>
      </c>
      <c r="C7769" t="s">
        <v>168</v>
      </c>
      <c r="D7769">
        <v>0</v>
      </c>
      <c r="E7769">
        <v>0</v>
      </c>
      <c r="F7769">
        <v>25</v>
      </c>
      <c r="G7769">
        <v>1670318</v>
      </c>
      <c r="H7769">
        <v>3</v>
      </c>
      <c r="I7769">
        <v>170000</v>
      </c>
      <c r="J7769">
        <v>0</v>
      </c>
      <c r="K7769">
        <v>0</v>
      </c>
      <c r="L7769">
        <v>0</v>
      </c>
      <c r="M7769">
        <v>0</v>
      </c>
      <c r="N7769">
        <v>529800</v>
      </c>
      <c r="O7769">
        <v>2370118</v>
      </c>
      <c r="P7769" t="s">
        <v>5</v>
      </c>
      <c r="Q7769" t="s">
        <v>8</v>
      </c>
      <c r="R7769" t="s">
        <v>169</v>
      </c>
      <c r="S7769" t="s">
        <v>170</v>
      </c>
      <c r="T7769">
        <v>1529108.3870967743</v>
      </c>
      <c r="U7769">
        <v>1969770</v>
      </c>
      <c r="V7769">
        <v>440661.6129032257</v>
      </c>
      <c r="W7769">
        <v>0.28818206519675393</v>
      </c>
      <c r="X7769" t="s">
        <v>386</v>
      </c>
    </row>
    <row r="7770" spans="1:24" x14ac:dyDescent="0.35">
      <c r="A7770">
        <v>3301062310</v>
      </c>
      <c r="B7770" t="s">
        <v>168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 t="s">
        <v>5</v>
      </c>
      <c r="Q7770" t="s">
        <v>6</v>
      </c>
      <c r="R7770" t="s">
        <v>181</v>
      </c>
      <c r="S7770" t="s">
        <v>170</v>
      </c>
      <c r="T7770">
        <v>0</v>
      </c>
      <c r="U7770">
        <v>0</v>
      </c>
      <c r="V7770">
        <v>0</v>
      </c>
      <c r="W7770">
        <v>0</v>
      </c>
      <c r="X7770" t="s">
        <v>423</v>
      </c>
    </row>
    <row r="7771" spans="1:24" x14ac:dyDescent="0.35">
      <c r="A7771">
        <v>3300021659</v>
      </c>
      <c r="B7771" t="s">
        <v>168</v>
      </c>
      <c r="C7771" t="s">
        <v>168</v>
      </c>
      <c r="D7771">
        <v>0</v>
      </c>
      <c r="E7771">
        <v>0</v>
      </c>
      <c r="F7771">
        <v>42</v>
      </c>
      <c r="G7771">
        <v>1582553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1178000</v>
      </c>
      <c r="O7771">
        <v>2760553</v>
      </c>
      <c r="P7771" t="s">
        <v>5</v>
      </c>
      <c r="Q7771" t="s">
        <v>6</v>
      </c>
      <c r="R7771" t="s">
        <v>169</v>
      </c>
      <c r="S7771" t="s">
        <v>170</v>
      </c>
      <c r="T7771">
        <v>1781001.935483871</v>
      </c>
      <c r="U7771">
        <v>1870429</v>
      </c>
      <c r="V7771">
        <v>89427.064516128972</v>
      </c>
      <c r="W7771">
        <v>5.021166048976422E-2</v>
      </c>
      <c r="X7771" t="s">
        <v>197</v>
      </c>
    </row>
    <row r="7772" spans="1:24" x14ac:dyDescent="0.35">
      <c r="A7772">
        <v>3300016746</v>
      </c>
      <c r="B7772" t="s">
        <v>168</v>
      </c>
      <c r="C7772" t="s">
        <v>168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1043400</v>
      </c>
      <c r="O7772">
        <v>1043400</v>
      </c>
      <c r="P7772" t="s">
        <v>5</v>
      </c>
      <c r="Q7772" t="s">
        <v>6</v>
      </c>
      <c r="R7772" t="s">
        <v>169</v>
      </c>
      <c r="S7772" t="s">
        <v>170</v>
      </c>
      <c r="T7772">
        <v>673161.29032258061</v>
      </c>
      <c r="U7772">
        <v>1103400</v>
      </c>
      <c r="V7772">
        <v>430238.70967741939</v>
      </c>
      <c r="W7772">
        <v>0.63913168487636574</v>
      </c>
      <c r="X7772" t="s">
        <v>197</v>
      </c>
    </row>
    <row r="7773" spans="1:24" x14ac:dyDescent="0.35">
      <c r="A7773">
        <v>3300016305</v>
      </c>
      <c r="B7773" t="s">
        <v>168</v>
      </c>
      <c r="C7773" t="s">
        <v>168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1</v>
      </c>
      <c r="M7773">
        <v>20000</v>
      </c>
      <c r="N7773">
        <v>1014500</v>
      </c>
      <c r="O7773">
        <v>1034500</v>
      </c>
      <c r="P7773" t="s">
        <v>5</v>
      </c>
      <c r="Q7773" t="s">
        <v>7</v>
      </c>
      <c r="R7773" t="s">
        <v>169</v>
      </c>
      <c r="S7773" t="s">
        <v>170</v>
      </c>
      <c r="T7773">
        <v>667419.3548387097</v>
      </c>
      <c r="U7773">
        <v>849500</v>
      </c>
      <c r="V7773">
        <v>182080.6451612903</v>
      </c>
      <c r="W7773">
        <v>0.27281295311744791</v>
      </c>
      <c r="X7773" t="s">
        <v>196</v>
      </c>
    </row>
    <row r="7774" spans="1:24" x14ac:dyDescent="0.35">
      <c r="A7774">
        <v>3301073204</v>
      </c>
      <c r="B7774" t="s">
        <v>168</v>
      </c>
      <c r="C7774" t="s">
        <v>168</v>
      </c>
      <c r="D7774">
        <v>0</v>
      </c>
      <c r="E7774">
        <v>0</v>
      </c>
      <c r="F7774">
        <v>23</v>
      </c>
      <c r="G7774">
        <v>428073</v>
      </c>
      <c r="H7774">
        <v>1</v>
      </c>
      <c r="I7774">
        <v>25000</v>
      </c>
      <c r="J7774">
        <v>0</v>
      </c>
      <c r="K7774">
        <v>0</v>
      </c>
      <c r="L7774">
        <v>8</v>
      </c>
      <c r="M7774">
        <v>195200</v>
      </c>
      <c r="N7774">
        <v>87000</v>
      </c>
      <c r="O7774">
        <v>735273</v>
      </c>
      <c r="P7774" t="s">
        <v>5</v>
      </c>
      <c r="Q7774" t="s">
        <v>11</v>
      </c>
      <c r="R7774" t="s">
        <v>169</v>
      </c>
      <c r="S7774" t="s">
        <v>170</v>
      </c>
      <c r="T7774">
        <v>474369.67741935485</v>
      </c>
      <c r="U7774">
        <v>1196986</v>
      </c>
      <c r="V7774">
        <v>722616.32258064509</v>
      </c>
      <c r="W7774">
        <v>1.5233189577204658</v>
      </c>
      <c r="X7774" t="s">
        <v>290</v>
      </c>
    </row>
    <row r="7775" spans="1:24" x14ac:dyDescent="0.35">
      <c r="A7775">
        <v>3300011821</v>
      </c>
      <c r="B7775" t="s">
        <v>168</v>
      </c>
      <c r="C7775" t="s">
        <v>168</v>
      </c>
      <c r="D7775">
        <v>0</v>
      </c>
      <c r="E7775">
        <v>0</v>
      </c>
      <c r="F7775">
        <v>33</v>
      </c>
      <c r="G7775">
        <v>1057642</v>
      </c>
      <c r="H7775">
        <v>7</v>
      </c>
      <c r="I7775">
        <v>215000</v>
      </c>
      <c r="J7775">
        <v>0</v>
      </c>
      <c r="K7775">
        <v>0</v>
      </c>
      <c r="L7775">
        <v>50</v>
      </c>
      <c r="M7775">
        <v>2085210</v>
      </c>
      <c r="N7775">
        <v>330000</v>
      </c>
      <c r="O7775">
        <v>3687852</v>
      </c>
      <c r="P7775" t="s">
        <v>5</v>
      </c>
      <c r="Q7775" t="s">
        <v>12</v>
      </c>
      <c r="R7775" t="s">
        <v>169</v>
      </c>
      <c r="S7775" t="s">
        <v>170</v>
      </c>
      <c r="T7775">
        <v>2379259.3548387098</v>
      </c>
      <c r="U7775">
        <v>2914990</v>
      </c>
      <c r="V7775">
        <v>535730.64516129019</v>
      </c>
      <c r="W7775">
        <v>0.22516698067059093</v>
      </c>
      <c r="X7775" t="s">
        <v>396</v>
      </c>
    </row>
    <row r="7776" spans="1:24" x14ac:dyDescent="0.35">
      <c r="A7776">
        <v>3301052848</v>
      </c>
      <c r="B7776" t="s">
        <v>168</v>
      </c>
      <c r="C7776" t="s">
        <v>168</v>
      </c>
      <c r="D7776">
        <v>0</v>
      </c>
      <c r="E7776">
        <v>0</v>
      </c>
      <c r="F7776">
        <v>60</v>
      </c>
      <c r="G7776">
        <v>3430738</v>
      </c>
      <c r="H7776">
        <v>1</v>
      </c>
      <c r="I7776">
        <v>5000</v>
      </c>
      <c r="J7776">
        <v>0</v>
      </c>
      <c r="K7776">
        <v>0</v>
      </c>
      <c r="L7776">
        <v>1</v>
      </c>
      <c r="M7776">
        <v>52400</v>
      </c>
      <c r="N7776">
        <v>30000</v>
      </c>
      <c r="O7776">
        <v>3518138</v>
      </c>
      <c r="P7776" t="s">
        <v>5</v>
      </c>
      <c r="Q7776" t="s">
        <v>15</v>
      </c>
      <c r="R7776" t="s">
        <v>169</v>
      </c>
      <c r="S7776" t="s">
        <v>170</v>
      </c>
      <c r="T7776">
        <v>2269766.4516129033</v>
      </c>
      <c r="U7776">
        <v>2092960</v>
      </c>
      <c r="V7776">
        <v>-176806.45161290327</v>
      </c>
      <c r="W7776">
        <v>-7.7896319018753712E-2</v>
      </c>
      <c r="X7776" t="s">
        <v>412</v>
      </c>
    </row>
    <row r="7777" spans="1:24" x14ac:dyDescent="0.35">
      <c r="A7777">
        <v>3301003860</v>
      </c>
      <c r="B7777" t="s">
        <v>168</v>
      </c>
      <c r="C7777" t="s">
        <v>168</v>
      </c>
      <c r="D7777">
        <v>0</v>
      </c>
      <c r="E7777">
        <v>0</v>
      </c>
      <c r="F7777">
        <v>18</v>
      </c>
      <c r="G7777">
        <v>401980</v>
      </c>
      <c r="H7777">
        <v>4</v>
      </c>
      <c r="I7777">
        <v>100000</v>
      </c>
      <c r="J7777">
        <v>0</v>
      </c>
      <c r="K7777">
        <v>0</v>
      </c>
      <c r="L7777">
        <v>0</v>
      </c>
      <c r="M7777">
        <v>0</v>
      </c>
      <c r="N7777">
        <v>30000</v>
      </c>
      <c r="O7777">
        <v>531980</v>
      </c>
      <c r="P7777" t="s">
        <v>5</v>
      </c>
      <c r="Q7777" t="s">
        <v>15</v>
      </c>
      <c r="R7777" t="s">
        <v>169</v>
      </c>
      <c r="S7777" t="s">
        <v>170</v>
      </c>
      <c r="T7777">
        <v>343212.90322580643</v>
      </c>
      <c r="U7777">
        <v>535485</v>
      </c>
      <c r="V7777">
        <v>192272.09677419357</v>
      </c>
      <c r="W7777">
        <v>0.56021232001203058</v>
      </c>
      <c r="X7777" t="s">
        <v>412</v>
      </c>
    </row>
    <row r="7778" spans="1:24" x14ac:dyDescent="0.35">
      <c r="A7778">
        <v>3301035952</v>
      </c>
      <c r="B7778" t="s">
        <v>168</v>
      </c>
      <c r="C7778" t="s">
        <v>168</v>
      </c>
      <c r="D7778">
        <v>0</v>
      </c>
      <c r="E7778">
        <v>0</v>
      </c>
      <c r="F7778">
        <v>128</v>
      </c>
      <c r="G7778">
        <v>3862128</v>
      </c>
      <c r="H7778">
        <v>3</v>
      </c>
      <c r="I7778">
        <v>195000</v>
      </c>
      <c r="J7778">
        <v>0</v>
      </c>
      <c r="K7778">
        <v>0</v>
      </c>
      <c r="L7778">
        <v>5</v>
      </c>
      <c r="M7778">
        <v>282000</v>
      </c>
      <c r="N7778">
        <v>7655000</v>
      </c>
      <c r="O7778">
        <v>11994128</v>
      </c>
      <c r="P7778" t="s">
        <v>5</v>
      </c>
      <c r="Q7778" t="s">
        <v>16</v>
      </c>
      <c r="R7778" t="s">
        <v>169</v>
      </c>
      <c r="S7778" t="s">
        <v>170</v>
      </c>
      <c r="T7778">
        <v>7738147.0967741944</v>
      </c>
      <c r="U7778">
        <v>5854912</v>
      </c>
      <c r="V7778">
        <v>-1883235.0967741944</v>
      </c>
      <c r="W7778">
        <v>-0.24337028919484605</v>
      </c>
      <c r="X7778" t="s">
        <v>370</v>
      </c>
    </row>
    <row r="7779" spans="1:24" x14ac:dyDescent="0.35">
      <c r="A7779">
        <v>3301008632</v>
      </c>
      <c r="B7779" t="s">
        <v>168</v>
      </c>
      <c r="C7779" t="s">
        <v>168</v>
      </c>
      <c r="D7779">
        <v>0</v>
      </c>
      <c r="E7779">
        <v>0</v>
      </c>
      <c r="F7779">
        <v>225</v>
      </c>
      <c r="G7779">
        <v>5932271</v>
      </c>
      <c r="H7779">
        <v>112</v>
      </c>
      <c r="I7779">
        <v>3302000</v>
      </c>
      <c r="J7779">
        <v>0</v>
      </c>
      <c r="K7779">
        <v>0</v>
      </c>
      <c r="L7779">
        <v>53</v>
      </c>
      <c r="M7779">
        <v>1677200</v>
      </c>
      <c r="N7779">
        <v>60000</v>
      </c>
      <c r="O7779">
        <v>10971471</v>
      </c>
      <c r="P7779" t="s">
        <v>5</v>
      </c>
      <c r="Q7779" t="s">
        <v>13</v>
      </c>
      <c r="R7779" t="s">
        <v>169</v>
      </c>
      <c r="S7779" t="s">
        <v>170</v>
      </c>
      <c r="T7779">
        <v>7078368.3870967748</v>
      </c>
      <c r="U7779">
        <v>5162231</v>
      </c>
      <c r="V7779">
        <v>-1916137.3870967748</v>
      </c>
      <c r="W7779">
        <v>-0.27070325847828436</v>
      </c>
      <c r="X7779" t="s">
        <v>399</v>
      </c>
    </row>
    <row r="7780" spans="1:24" x14ac:dyDescent="0.35">
      <c r="A7780">
        <v>3301070737</v>
      </c>
      <c r="B7780" t="s">
        <v>168</v>
      </c>
      <c r="C7780" t="s">
        <v>168</v>
      </c>
      <c r="D7780">
        <v>0</v>
      </c>
      <c r="E7780">
        <v>0</v>
      </c>
      <c r="F7780">
        <v>39</v>
      </c>
      <c r="G7780">
        <v>2010188</v>
      </c>
      <c r="H7780">
        <v>36</v>
      </c>
      <c r="I7780">
        <v>3430000</v>
      </c>
      <c r="J7780">
        <v>0</v>
      </c>
      <c r="K7780">
        <v>0</v>
      </c>
      <c r="L7780">
        <v>8</v>
      </c>
      <c r="M7780">
        <v>299200</v>
      </c>
      <c r="N7780">
        <v>21000</v>
      </c>
      <c r="O7780">
        <v>5760388</v>
      </c>
      <c r="P7780" t="s">
        <v>5</v>
      </c>
      <c r="Q7780" t="s">
        <v>13</v>
      </c>
      <c r="R7780" t="s">
        <v>207</v>
      </c>
      <c r="S7780" t="s">
        <v>170</v>
      </c>
      <c r="T7780">
        <v>3716379.3548387098</v>
      </c>
      <c r="U7780">
        <v>3317434</v>
      </c>
      <c r="V7780">
        <v>-398945.35483870981</v>
      </c>
      <c r="W7780">
        <v>-0.10734785573471795</v>
      </c>
      <c r="X7780" t="s">
        <v>297</v>
      </c>
    </row>
    <row r="7781" spans="1:24" x14ac:dyDescent="0.35">
      <c r="A7781">
        <v>3300003750</v>
      </c>
      <c r="B7781" t="s">
        <v>168</v>
      </c>
      <c r="C7781" t="s">
        <v>168</v>
      </c>
      <c r="D7781">
        <v>0</v>
      </c>
      <c r="E7781">
        <v>0</v>
      </c>
      <c r="F7781">
        <v>372</v>
      </c>
      <c r="G7781">
        <v>10119291</v>
      </c>
      <c r="H7781">
        <v>37</v>
      </c>
      <c r="I7781">
        <v>2144000</v>
      </c>
      <c r="J7781">
        <v>0</v>
      </c>
      <c r="K7781">
        <v>0</v>
      </c>
      <c r="L7781">
        <v>19</v>
      </c>
      <c r="M7781">
        <v>2195600</v>
      </c>
      <c r="N7781">
        <v>30000</v>
      </c>
      <c r="O7781">
        <v>14488891</v>
      </c>
      <c r="P7781" t="s">
        <v>5</v>
      </c>
      <c r="Q7781" t="s">
        <v>13</v>
      </c>
      <c r="R7781" t="s">
        <v>169</v>
      </c>
      <c r="S7781" t="s">
        <v>170</v>
      </c>
      <c r="T7781">
        <v>9347671.6129032262</v>
      </c>
      <c r="U7781">
        <v>8410886</v>
      </c>
      <c r="V7781">
        <v>-936785.61290322617</v>
      </c>
      <c r="W7781">
        <v>-0.10021593095013281</v>
      </c>
      <c r="X7781" t="s">
        <v>414</v>
      </c>
    </row>
    <row r="7782" spans="1:24" x14ac:dyDescent="0.35">
      <c r="A7782">
        <v>3301070866</v>
      </c>
      <c r="B7782" t="s">
        <v>168</v>
      </c>
      <c r="C7782" t="s">
        <v>168</v>
      </c>
      <c r="D7782">
        <v>0</v>
      </c>
      <c r="E7782">
        <v>0</v>
      </c>
      <c r="F7782">
        <v>46</v>
      </c>
      <c r="G7782">
        <v>1937454</v>
      </c>
      <c r="H7782">
        <v>36</v>
      </c>
      <c r="I7782">
        <v>1065000</v>
      </c>
      <c r="J7782">
        <v>0</v>
      </c>
      <c r="K7782">
        <v>0</v>
      </c>
      <c r="L7782">
        <v>11</v>
      </c>
      <c r="M7782">
        <v>430000</v>
      </c>
      <c r="N7782">
        <v>150000</v>
      </c>
      <c r="O7782">
        <v>3582454</v>
      </c>
      <c r="P7782" t="s">
        <v>5</v>
      </c>
      <c r="Q7782" t="s">
        <v>15</v>
      </c>
      <c r="R7782" t="s">
        <v>169</v>
      </c>
      <c r="S7782" t="s">
        <v>170</v>
      </c>
      <c r="T7782">
        <v>2311260.6451612902</v>
      </c>
      <c r="U7782">
        <v>1495979</v>
      </c>
      <c r="V7782">
        <v>-815281.64516129019</v>
      </c>
      <c r="W7782">
        <v>-0.35274327318648047</v>
      </c>
      <c r="X7782" t="s">
        <v>179</v>
      </c>
    </row>
    <row r="7783" spans="1:24" x14ac:dyDescent="0.35">
      <c r="A7783">
        <v>3301058705</v>
      </c>
      <c r="B7783" t="s">
        <v>168</v>
      </c>
      <c r="C7783" t="s">
        <v>168</v>
      </c>
      <c r="D7783">
        <v>0</v>
      </c>
      <c r="E7783">
        <v>0</v>
      </c>
      <c r="F7783">
        <v>6</v>
      </c>
      <c r="G7783">
        <v>295494</v>
      </c>
      <c r="H7783">
        <v>2</v>
      </c>
      <c r="I7783">
        <v>175000</v>
      </c>
      <c r="J7783">
        <v>0</v>
      </c>
      <c r="K7783">
        <v>0</v>
      </c>
      <c r="L7783">
        <v>1</v>
      </c>
      <c r="M7783">
        <v>22400</v>
      </c>
      <c r="N7783">
        <v>30000</v>
      </c>
      <c r="O7783">
        <v>522894</v>
      </c>
      <c r="P7783" t="s">
        <v>5</v>
      </c>
      <c r="Q7783" t="s">
        <v>10</v>
      </c>
      <c r="R7783" t="s">
        <v>169</v>
      </c>
      <c r="S7783" t="s">
        <v>170</v>
      </c>
      <c r="T7783">
        <v>337350.96774193546</v>
      </c>
      <c r="U7783">
        <v>1837277</v>
      </c>
      <c r="V7783">
        <v>1499926.0322580645</v>
      </c>
      <c r="W7783">
        <v>4.446188615665891</v>
      </c>
      <c r="X7783" t="s">
        <v>379</v>
      </c>
    </row>
    <row r="7784" spans="1:24" x14ac:dyDescent="0.35">
      <c r="A7784">
        <v>3301055065</v>
      </c>
      <c r="B7784" t="s">
        <v>168</v>
      </c>
      <c r="C7784" t="s">
        <v>168</v>
      </c>
      <c r="D7784">
        <v>0</v>
      </c>
      <c r="E7784">
        <v>0</v>
      </c>
      <c r="F7784">
        <v>107</v>
      </c>
      <c r="G7784">
        <v>4293211</v>
      </c>
      <c r="H7784">
        <v>1</v>
      </c>
      <c r="I7784">
        <v>25000</v>
      </c>
      <c r="J7784">
        <v>0</v>
      </c>
      <c r="K7784">
        <v>0</v>
      </c>
      <c r="L7784">
        <v>0</v>
      </c>
      <c r="M7784">
        <v>0</v>
      </c>
      <c r="N7784">
        <v>305000</v>
      </c>
      <c r="O7784">
        <v>4623211</v>
      </c>
      <c r="P7784" t="s">
        <v>5</v>
      </c>
      <c r="Q7784" t="s">
        <v>12</v>
      </c>
      <c r="R7784" t="s">
        <v>169</v>
      </c>
      <c r="S7784" t="s">
        <v>170</v>
      </c>
      <c r="T7784">
        <v>2982716.7741935486</v>
      </c>
      <c r="U7784">
        <v>2893224</v>
      </c>
      <c r="V7784">
        <v>-89492.774193548597</v>
      </c>
      <c r="W7784">
        <v>-3.0003778758962207E-2</v>
      </c>
      <c r="X7784" t="s">
        <v>415</v>
      </c>
    </row>
    <row r="7785" spans="1:24" x14ac:dyDescent="0.35">
      <c r="A7785">
        <v>3301063329</v>
      </c>
      <c r="B7785" t="s">
        <v>168</v>
      </c>
      <c r="C7785" t="s">
        <v>168</v>
      </c>
      <c r="D7785">
        <v>0</v>
      </c>
      <c r="E7785">
        <v>0</v>
      </c>
      <c r="F7785">
        <v>15</v>
      </c>
      <c r="G7785">
        <v>607746</v>
      </c>
      <c r="H7785">
        <v>1</v>
      </c>
      <c r="I7785">
        <v>10000</v>
      </c>
      <c r="J7785">
        <v>0</v>
      </c>
      <c r="K7785">
        <v>0</v>
      </c>
      <c r="L7785">
        <v>0</v>
      </c>
      <c r="M7785">
        <v>0</v>
      </c>
      <c r="N7785">
        <v>676500</v>
      </c>
      <c r="O7785">
        <v>1294246</v>
      </c>
      <c r="P7785" t="s">
        <v>5</v>
      </c>
      <c r="Q7785" t="s">
        <v>17</v>
      </c>
      <c r="R7785" t="s">
        <v>169</v>
      </c>
      <c r="S7785" t="s">
        <v>170</v>
      </c>
      <c r="T7785">
        <v>834997.41935483867</v>
      </c>
      <c r="U7785">
        <v>753247</v>
      </c>
      <c r="V7785">
        <v>-81750.419354838668</v>
      </c>
      <c r="W7785">
        <v>-9.790499642262751E-2</v>
      </c>
      <c r="X7785" t="s">
        <v>192</v>
      </c>
    </row>
    <row r="7786" spans="1:24" x14ac:dyDescent="0.35">
      <c r="A7786">
        <v>3301076336</v>
      </c>
      <c r="B7786" t="s">
        <v>168</v>
      </c>
      <c r="C7786" t="s">
        <v>168</v>
      </c>
      <c r="D7786">
        <v>0</v>
      </c>
      <c r="E7786">
        <v>0</v>
      </c>
      <c r="F7786">
        <v>1</v>
      </c>
      <c r="G7786">
        <v>31699</v>
      </c>
      <c r="H7786">
        <v>4</v>
      </c>
      <c r="I7786">
        <v>65000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96699</v>
      </c>
      <c r="P7786" t="s">
        <v>5</v>
      </c>
      <c r="Q7786" t="s">
        <v>13</v>
      </c>
      <c r="R7786" t="s">
        <v>207</v>
      </c>
      <c r="S7786" t="s">
        <v>170</v>
      </c>
      <c r="T7786">
        <v>62386.451612903227</v>
      </c>
      <c r="U7786">
        <v>30000</v>
      </c>
      <c r="V7786">
        <v>-32386.451612903227</v>
      </c>
      <c r="W7786">
        <v>-0.51912636118263888</v>
      </c>
      <c r="X7786" t="s">
        <v>399</v>
      </c>
    </row>
    <row r="7787" spans="1:24" x14ac:dyDescent="0.35">
      <c r="A7787">
        <v>3301070790</v>
      </c>
      <c r="B7787" t="s">
        <v>168</v>
      </c>
      <c r="C7787" t="s">
        <v>168</v>
      </c>
      <c r="D7787">
        <v>0</v>
      </c>
      <c r="E7787">
        <v>0</v>
      </c>
      <c r="F7787">
        <v>6</v>
      </c>
      <c r="G7787">
        <v>209193</v>
      </c>
      <c r="H7787">
        <v>1</v>
      </c>
      <c r="I7787">
        <v>20000</v>
      </c>
      <c r="J7787">
        <v>0</v>
      </c>
      <c r="K7787">
        <v>0</v>
      </c>
      <c r="L7787">
        <v>0</v>
      </c>
      <c r="M7787">
        <v>0</v>
      </c>
      <c r="N7787">
        <v>30000</v>
      </c>
      <c r="O7787">
        <v>259193</v>
      </c>
      <c r="P7787" t="s">
        <v>5</v>
      </c>
      <c r="Q7787" t="s">
        <v>11</v>
      </c>
      <c r="R7787" t="s">
        <v>169</v>
      </c>
      <c r="S7787" t="s">
        <v>170</v>
      </c>
      <c r="T7787">
        <v>167221.29032258064</v>
      </c>
      <c r="U7787">
        <v>510694</v>
      </c>
      <c r="V7787">
        <v>343472.70967741939</v>
      </c>
      <c r="W7787">
        <v>2.0540010725598301</v>
      </c>
      <c r="X7787" t="s">
        <v>210</v>
      </c>
    </row>
    <row r="7788" spans="1:24" x14ac:dyDescent="0.35">
      <c r="A7788">
        <v>3301061684</v>
      </c>
      <c r="B7788" t="s">
        <v>168</v>
      </c>
      <c r="C7788" t="s">
        <v>168</v>
      </c>
      <c r="D7788">
        <v>0</v>
      </c>
      <c r="E7788">
        <v>0</v>
      </c>
      <c r="F7788">
        <v>34</v>
      </c>
      <c r="G7788">
        <v>1713864</v>
      </c>
      <c r="H7788">
        <v>1</v>
      </c>
      <c r="I7788">
        <v>5000</v>
      </c>
      <c r="J7788">
        <v>0</v>
      </c>
      <c r="K7788">
        <v>0</v>
      </c>
      <c r="L7788">
        <v>0</v>
      </c>
      <c r="M7788">
        <v>0</v>
      </c>
      <c r="N7788">
        <v>1713500</v>
      </c>
      <c r="O7788">
        <v>3432364</v>
      </c>
      <c r="P7788" t="s">
        <v>5</v>
      </c>
      <c r="Q7788" t="s">
        <v>7</v>
      </c>
      <c r="R7788" t="s">
        <v>169</v>
      </c>
      <c r="S7788" t="s">
        <v>170</v>
      </c>
      <c r="T7788">
        <v>2214428.3870967743</v>
      </c>
      <c r="U7788">
        <v>2308799</v>
      </c>
      <c r="V7788">
        <v>94370.612903225701</v>
      </c>
      <c r="W7788">
        <v>4.2616240585205967E-2</v>
      </c>
      <c r="X7788" t="s">
        <v>203</v>
      </c>
    </row>
    <row r="7789" spans="1:24" x14ac:dyDescent="0.35">
      <c r="A7789">
        <v>6001134031</v>
      </c>
      <c r="B7789" t="s">
        <v>168</v>
      </c>
      <c r="C7789" t="s">
        <v>168</v>
      </c>
      <c r="D7789">
        <v>0</v>
      </c>
      <c r="E7789">
        <v>0</v>
      </c>
      <c r="F7789">
        <v>0</v>
      </c>
      <c r="G7789">
        <v>0</v>
      </c>
      <c r="H7789">
        <v>21</v>
      </c>
      <c r="I7789">
        <v>995000</v>
      </c>
      <c r="J7789">
        <v>0</v>
      </c>
      <c r="K7789">
        <v>0</v>
      </c>
      <c r="L7789">
        <v>0</v>
      </c>
      <c r="M7789">
        <v>0</v>
      </c>
      <c r="N7789">
        <v>30000</v>
      </c>
      <c r="O7789">
        <v>1025000</v>
      </c>
      <c r="P7789" t="s">
        <v>5</v>
      </c>
      <c r="Q7789" t="s">
        <v>10</v>
      </c>
      <c r="R7789" t="s">
        <v>169</v>
      </c>
      <c r="S7789" t="s">
        <v>170</v>
      </c>
      <c r="T7789">
        <v>661290.32258064509</v>
      </c>
      <c r="U7789">
        <v>1127498</v>
      </c>
      <c r="V7789">
        <v>466207.67741935491</v>
      </c>
      <c r="W7789">
        <v>0.70499697560975627</v>
      </c>
      <c r="X7789" t="s">
        <v>362</v>
      </c>
    </row>
    <row r="7790" spans="1:24" x14ac:dyDescent="0.35">
      <c r="A7790">
        <v>3301026523</v>
      </c>
      <c r="B7790" t="s">
        <v>168</v>
      </c>
      <c r="C7790" t="s">
        <v>168</v>
      </c>
      <c r="D7790">
        <v>0</v>
      </c>
      <c r="E7790">
        <v>0</v>
      </c>
      <c r="F7790">
        <v>166</v>
      </c>
      <c r="G7790">
        <v>6761003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280000</v>
      </c>
      <c r="O7790">
        <v>7041003</v>
      </c>
      <c r="P7790" t="s">
        <v>5</v>
      </c>
      <c r="Q7790" t="s">
        <v>12</v>
      </c>
      <c r="R7790" t="s">
        <v>169</v>
      </c>
      <c r="S7790" t="s">
        <v>170</v>
      </c>
      <c r="T7790">
        <v>4542582.5806451607</v>
      </c>
      <c r="U7790">
        <v>4296856</v>
      </c>
      <c r="V7790">
        <v>-245726.58064516075</v>
      </c>
      <c r="W7790">
        <v>-5.4094026092589287E-2</v>
      </c>
      <c r="X7790" t="s">
        <v>410</v>
      </c>
    </row>
    <row r="7791" spans="1:24" x14ac:dyDescent="0.35">
      <c r="A7791">
        <v>3301070373</v>
      </c>
      <c r="B7791" t="s">
        <v>168</v>
      </c>
      <c r="C7791" t="s">
        <v>168</v>
      </c>
      <c r="D7791">
        <v>0</v>
      </c>
      <c r="E7791">
        <v>0</v>
      </c>
      <c r="F7791">
        <v>11</v>
      </c>
      <c r="G7791">
        <v>520169</v>
      </c>
      <c r="H7791">
        <v>1</v>
      </c>
      <c r="I7791">
        <v>25000</v>
      </c>
      <c r="J7791">
        <v>0</v>
      </c>
      <c r="K7791">
        <v>0</v>
      </c>
      <c r="L7791">
        <v>0</v>
      </c>
      <c r="M7791">
        <v>0</v>
      </c>
      <c r="N7791">
        <v>280000</v>
      </c>
      <c r="O7791">
        <v>825169</v>
      </c>
      <c r="P7791" t="s">
        <v>5</v>
      </c>
      <c r="Q7791" t="s">
        <v>12</v>
      </c>
      <c r="R7791" t="s">
        <v>169</v>
      </c>
      <c r="S7791" t="s">
        <v>170</v>
      </c>
      <c r="T7791">
        <v>532367.09677419357</v>
      </c>
      <c r="U7791">
        <v>566249</v>
      </c>
      <c r="V7791">
        <v>33881.903225806425</v>
      </c>
      <c r="W7791">
        <v>6.3643871740213243E-2</v>
      </c>
      <c r="X7791" t="s">
        <v>219</v>
      </c>
    </row>
    <row r="7792" spans="1:24" x14ac:dyDescent="0.35">
      <c r="A7792">
        <v>3300026558</v>
      </c>
      <c r="B7792" t="s">
        <v>168</v>
      </c>
      <c r="C7792" t="s">
        <v>168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150000</v>
      </c>
      <c r="O7792">
        <v>150000</v>
      </c>
      <c r="P7792" t="s">
        <v>5</v>
      </c>
      <c r="Q7792" t="s">
        <v>14</v>
      </c>
      <c r="R7792" t="s">
        <v>207</v>
      </c>
      <c r="S7792" t="s">
        <v>170</v>
      </c>
      <c r="T7792">
        <v>96774.193548387106</v>
      </c>
      <c r="U7792">
        <v>260000</v>
      </c>
      <c r="V7792">
        <v>163225.80645161291</v>
      </c>
      <c r="W7792">
        <v>1.6866666666666665</v>
      </c>
      <c r="X7792" t="s">
        <v>211</v>
      </c>
    </row>
    <row r="7793" spans="1:24" x14ac:dyDescent="0.35">
      <c r="A7793">
        <v>3300009222</v>
      </c>
      <c r="B7793" t="s">
        <v>168</v>
      </c>
      <c r="C7793" t="s">
        <v>168</v>
      </c>
      <c r="D7793">
        <v>0</v>
      </c>
      <c r="E7793">
        <v>0</v>
      </c>
      <c r="F7793">
        <v>57</v>
      </c>
      <c r="G7793">
        <v>1914288</v>
      </c>
      <c r="H7793">
        <v>69</v>
      </c>
      <c r="I7793">
        <v>2035000</v>
      </c>
      <c r="J7793">
        <v>0</v>
      </c>
      <c r="K7793">
        <v>0</v>
      </c>
      <c r="L7793">
        <v>0</v>
      </c>
      <c r="M7793">
        <v>0</v>
      </c>
      <c r="N7793">
        <v>1111500</v>
      </c>
      <c r="O7793">
        <v>5060788</v>
      </c>
      <c r="P7793" t="s">
        <v>5</v>
      </c>
      <c r="Q7793" t="s">
        <v>17</v>
      </c>
      <c r="R7793" t="s">
        <v>169</v>
      </c>
      <c r="S7793" t="s">
        <v>170</v>
      </c>
      <c r="T7793">
        <v>3265024.5161290322</v>
      </c>
      <c r="U7793">
        <v>2563843</v>
      </c>
      <c r="V7793">
        <v>-701181.51612903224</v>
      </c>
      <c r="W7793">
        <v>-0.21475536023243813</v>
      </c>
      <c r="X7793" t="s">
        <v>417</v>
      </c>
    </row>
    <row r="7794" spans="1:24" x14ac:dyDescent="0.35">
      <c r="A7794">
        <v>3300018193</v>
      </c>
      <c r="B7794" t="s">
        <v>168</v>
      </c>
      <c r="C7794" t="s">
        <v>168</v>
      </c>
      <c r="D7794">
        <v>0</v>
      </c>
      <c r="E7794">
        <v>0</v>
      </c>
      <c r="F7794">
        <v>19</v>
      </c>
      <c r="G7794">
        <v>591583</v>
      </c>
      <c r="H7794">
        <v>2</v>
      </c>
      <c r="I7794">
        <v>20000</v>
      </c>
      <c r="J7794">
        <v>0</v>
      </c>
      <c r="K7794">
        <v>0</v>
      </c>
      <c r="L7794">
        <v>0</v>
      </c>
      <c r="M7794">
        <v>0</v>
      </c>
      <c r="N7794">
        <v>1986000</v>
      </c>
      <c r="O7794">
        <v>2597583</v>
      </c>
      <c r="P7794" t="s">
        <v>5</v>
      </c>
      <c r="Q7794" t="s">
        <v>7</v>
      </c>
      <c r="R7794" t="s">
        <v>169</v>
      </c>
      <c r="S7794" t="s">
        <v>170</v>
      </c>
      <c r="T7794">
        <v>1675860</v>
      </c>
      <c r="U7794">
        <v>2281077</v>
      </c>
      <c r="V7794">
        <v>605217</v>
      </c>
      <c r="W7794">
        <v>0.3611381618989653</v>
      </c>
      <c r="X7794" t="s">
        <v>401</v>
      </c>
    </row>
    <row r="7795" spans="1:24" x14ac:dyDescent="0.35">
      <c r="A7795">
        <v>3300016003</v>
      </c>
      <c r="B7795" t="s">
        <v>168</v>
      </c>
      <c r="C7795" t="s">
        <v>168</v>
      </c>
      <c r="D7795">
        <v>0</v>
      </c>
      <c r="E7795">
        <v>0</v>
      </c>
      <c r="F7795">
        <v>675</v>
      </c>
      <c r="G7795">
        <v>28819715</v>
      </c>
      <c r="H7795">
        <v>1</v>
      </c>
      <c r="I7795">
        <v>50000</v>
      </c>
      <c r="J7795">
        <v>0</v>
      </c>
      <c r="K7795">
        <v>0</v>
      </c>
      <c r="L7795">
        <v>1</v>
      </c>
      <c r="M7795">
        <v>196150</v>
      </c>
      <c r="N7795">
        <v>342000</v>
      </c>
      <c r="O7795">
        <v>29407865</v>
      </c>
      <c r="P7795" t="s">
        <v>5</v>
      </c>
      <c r="Q7795" t="s">
        <v>8</v>
      </c>
      <c r="R7795" t="s">
        <v>169</v>
      </c>
      <c r="S7795" t="s">
        <v>170</v>
      </c>
      <c r="T7795">
        <v>18972816.129032258</v>
      </c>
      <c r="U7795">
        <v>19818607</v>
      </c>
      <c r="V7795">
        <v>845790.87096774206</v>
      </c>
      <c r="W7795">
        <v>4.4579089641495484E-2</v>
      </c>
      <c r="X7795" t="s">
        <v>391</v>
      </c>
    </row>
    <row r="7796" spans="1:24" x14ac:dyDescent="0.35">
      <c r="A7796">
        <v>3301068777</v>
      </c>
      <c r="B7796" t="s">
        <v>168</v>
      </c>
      <c r="C7796" t="s">
        <v>168</v>
      </c>
      <c r="D7796">
        <v>0</v>
      </c>
      <c r="E7796">
        <v>0</v>
      </c>
      <c r="F7796">
        <v>2</v>
      </c>
      <c r="G7796">
        <v>71898</v>
      </c>
      <c r="H7796">
        <v>1</v>
      </c>
      <c r="I7796">
        <v>10000</v>
      </c>
      <c r="J7796">
        <v>0</v>
      </c>
      <c r="K7796">
        <v>0</v>
      </c>
      <c r="L7796">
        <v>0</v>
      </c>
      <c r="M7796">
        <v>0</v>
      </c>
      <c r="N7796">
        <v>30000</v>
      </c>
      <c r="O7796">
        <v>111898</v>
      </c>
      <c r="P7796" t="s">
        <v>5</v>
      </c>
      <c r="Q7796" t="s">
        <v>11</v>
      </c>
      <c r="R7796" t="s">
        <v>169</v>
      </c>
      <c r="S7796" t="s">
        <v>170</v>
      </c>
      <c r="T7796">
        <v>72192.258064516122</v>
      </c>
      <c r="U7796">
        <v>105398</v>
      </c>
      <c r="V7796">
        <v>33205.741935483878</v>
      </c>
      <c r="W7796">
        <v>0.45996264455128788</v>
      </c>
      <c r="X7796" t="s">
        <v>345</v>
      </c>
    </row>
    <row r="7797" spans="1:24" x14ac:dyDescent="0.35">
      <c r="A7797">
        <v>3300008888</v>
      </c>
      <c r="B7797" t="s">
        <v>168</v>
      </c>
      <c r="C7797" t="s">
        <v>168</v>
      </c>
      <c r="D7797">
        <v>0</v>
      </c>
      <c r="E7797">
        <v>0</v>
      </c>
      <c r="F7797">
        <v>10</v>
      </c>
      <c r="G7797">
        <v>498800</v>
      </c>
      <c r="H7797">
        <v>8</v>
      </c>
      <c r="I7797">
        <v>135000</v>
      </c>
      <c r="J7797">
        <v>0</v>
      </c>
      <c r="K7797">
        <v>0</v>
      </c>
      <c r="L7797">
        <v>3</v>
      </c>
      <c r="M7797">
        <v>507200</v>
      </c>
      <c r="N7797">
        <v>2372600</v>
      </c>
      <c r="O7797">
        <v>3513600</v>
      </c>
      <c r="P7797" t="s">
        <v>5</v>
      </c>
      <c r="Q7797" t="s">
        <v>16</v>
      </c>
      <c r="R7797" t="s">
        <v>169</v>
      </c>
      <c r="S7797" t="s">
        <v>170</v>
      </c>
      <c r="T7797">
        <v>2266838.7096774196</v>
      </c>
      <c r="U7797">
        <v>2286950</v>
      </c>
      <c r="V7797">
        <v>20111.290322580375</v>
      </c>
      <c r="W7797">
        <v>8.8719546903459623E-3</v>
      </c>
      <c r="X7797" t="s">
        <v>384</v>
      </c>
    </row>
    <row r="7798" spans="1:24" x14ac:dyDescent="0.35">
      <c r="A7798">
        <v>3300009035</v>
      </c>
      <c r="B7798" t="s">
        <v>168</v>
      </c>
      <c r="C7798" t="s">
        <v>168</v>
      </c>
      <c r="D7798">
        <v>0</v>
      </c>
      <c r="E7798">
        <v>0</v>
      </c>
      <c r="F7798">
        <v>286</v>
      </c>
      <c r="G7798">
        <v>10880788</v>
      </c>
      <c r="H7798">
        <v>147</v>
      </c>
      <c r="I7798">
        <v>4890000</v>
      </c>
      <c r="J7798">
        <v>0</v>
      </c>
      <c r="K7798">
        <v>0</v>
      </c>
      <c r="L7798">
        <v>42</v>
      </c>
      <c r="M7798">
        <v>1650800</v>
      </c>
      <c r="N7798">
        <v>1698300</v>
      </c>
      <c r="O7798">
        <v>19119888</v>
      </c>
      <c r="P7798" t="s">
        <v>5</v>
      </c>
      <c r="Q7798" t="s">
        <v>16</v>
      </c>
      <c r="R7798" t="s">
        <v>169</v>
      </c>
      <c r="S7798" t="s">
        <v>170</v>
      </c>
      <c r="T7798">
        <v>12335411.612903226</v>
      </c>
      <c r="U7798">
        <v>13807677</v>
      </c>
      <c r="V7798">
        <v>1472265.3870967738</v>
      </c>
      <c r="W7798">
        <v>0.1193527571918831</v>
      </c>
      <c r="X7798" t="s">
        <v>246</v>
      </c>
    </row>
    <row r="7799" spans="1:24" x14ac:dyDescent="0.35">
      <c r="A7799">
        <v>3300014698</v>
      </c>
      <c r="B7799" t="s">
        <v>168</v>
      </c>
      <c r="C7799" t="s">
        <v>168</v>
      </c>
      <c r="D7799">
        <v>0</v>
      </c>
      <c r="E7799">
        <v>0</v>
      </c>
      <c r="F7799">
        <v>84</v>
      </c>
      <c r="G7799">
        <v>3550360</v>
      </c>
      <c r="H7799">
        <v>46</v>
      </c>
      <c r="I7799">
        <v>860000</v>
      </c>
      <c r="J7799">
        <v>0</v>
      </c>
      <c r="K7799">
        <v>0</v>
      </c>
      <c r="L7799">
        <v>0</v>
      </c>
      <c r="M7799">
        <v>0</v>
      </c>
      <c r="N7799">
        <v>2634900</v>
      </c>
      <c r="O7799">
        <v>7045260</v>
      </c>
      <c r="P7799" t="s">
        <v>5</v>
      </c>
      <c r="Q7799" t="s">
        <v>7</v>
      </c>
      <c r="R7799" t="s">
        <v>169</v>
      </c>
      <c r="S7799" t="s">
        <v>170</v>
      </c>
      <c r="T7799">
        <v>4545329.0322580645</v>
      </c>
      <c r="U7799">
        <v>3842990</v>
      </c>
      <c r="V7799">
        <v>-702339.03225806449</v>
      </c>
      <c r="W7799">
        <v>-0.154518853810931</v>
      </c>
      <c r="X7799" t="s">
        <v>221</v>
      </c>
    </row>
    <row r="7800" spans="1:24" x14ac:dyDescent="0.35">
      <c r="A7800">
        <v>3301004563</v>
      </c>
      <c r="B7800" t="s">
        <v>168</v>
      </c>
      <c r="C7800" t="s">
        <v>168</v>
      </c>
      <c r="D7800">
        <v>0</v>
      </c>
      <c r="E7800">
        <v>0</v>
      </c>
      <c r="F7800">
        <v>29</v>
      </c>
      <c r="G7800">
        <v>1149467</v>
      </c>
      <c r="H7800">
        <v>39</v>
      </c>
      <c r="I7800">
        <v>1230000</v>
      </c>
      <c r="J7800">
        <v>0</v>
      </c>
      <c r="K7800">
        <v>0</v>
      </c>
      <c r="L7800">
        <v>15</v>
      </c>
      <c r="M7800">
        <v>736000</v>
      </c>
      <c r="N7800">
        <v>30000</v>
      </c>
      <c r="O7800">
        <v>3145467</v>
      </c>
      <c r="P7800" t="s">
        <v>5</v>
      </c>
      <c r="Q7800" t="s">
        <v>9</v>
      </c>
      <c r="R7800" t="s">
        <v>169</v>
      </c>
      <c r="S7800" t="s">
        <v>170</v>
      </c>
      <c r="T7800">
        <v>2029333.5483870967</v>
      </c>
      <c r="U7800">
        <v>1632081</v>
      </c>
      <c r="V7800">
        <v>-397252.54838709673</v>
      </c>
      <c r="W7800">
        <v>-0.19575517721215963</v>
      </c>
      <c r="X7800" t="s">
        <v>315</v>
      </c>
    </row>
    <row r="7801" spans="1:24" x14ac:dyDescent="0.35">
      <c r="A7801">
        <v>3300017920</v>
      </c>
      <c r="B7801" t="s">
        <v>168</v>
      </c>
      <c r="C7801" t="s">
        <v>168</v>
      </c>
      <c r="D7801">
        <v>0</v>
      </c>
      <c r="E7801">
        <v>0</v>
      </c>
      <c r="F7801">
        <v>5</v>
      </c>
      <c r="G7801">
        <v>247085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982500</v>
      </c>
      <c r="O7801">
        <v>1229585</v>
      </c>
      <c r="P7801" t="s">
        <v>5</v>
      </c>
      <c r="Q7801" t="s">
        <v>6</v>
      </c>
      <c r="R7801" t="s">
        <v>181</v>
      </c>
      <c r="S7801" t="s">
        <v>170</v>
      </c>
      <c r="T7801">
        <v>793280.6451612903</v>
      </c>
      <c r="U7801">
        <v>1249597</v>
      </c>
      <c r="V7801">
        <v>456316.3548387097</v>
      </c>
      <c r="W7801">
        <v>0.57522688549388623</v>
      </c>
      <c r="X7801" t="s">
        <v>373</v>
      </c>
    </row>
    <row r="7802" spans="1:24" x14ac:dyDescent="0.35">
      <c r="A7802">
        <v>3301067738</v>
      </c>
      <c r="B7802" t="s">
        <v>168</v>
      </c>
      <c r="C7802" t="s">
        <v>168</v>
      </c>
      <c r="D7802">
        <v>0</v>
      </c>
      <c r="E7802">
        <v>0</v>
      </c>
      <c r="F7802">
        <v>4</v>
      </c>
      <c r="G7802">
        <v>110999</v>
      </c>
      <c r="H7802">
        <v>0</v>
      </c>
      <c r="I7802">
        <v>0</v>
      </c>
      <c r="J7802">
        <v>0</v>
      </c>
      <c r="K7802">
        <v>0</v>
      </c>
      <c r="L7802">
        <v>3</v>
      </c>
      <c r="M7802">
        <v>147200</v>
      </c>
      <c r="N7802">
        <v>330000</v>
      </c>
      <c r="O7802">
        <v>588199</v>
      </c>
      <c r="P7802" t="s">
        <v>5</v>
      </c>
      <c r="Q7802" t="s">
        <v>12</v>
      </c>
      <c r="R7802" t="s">
        <v>169</v>
      </c>
      <c r="S7802" t="s">
        <v>170</v>
      </c>
      <c r="T7802">
        <v>379483.22580645158</v>
      </c>
      <c r="U7802">
        <v>464900</v>
      </c>
      <c r="V7802">
        <v>85416.774193548423</v>
      </c>
      <c r="W7802">
        <v>0.22508708787332199</v>
      </c>
      <c r="X7802" t="s">
        <v>320</v>
      </c>
    </row>
    <row r="7803" spans="1:24" x14ac:dyDescent="0.35">
      <c r="A7803">
        <v>3301057063</v>
      </c>
      <c r="B7803" t="s">
        <v>168</v>
      </c>
      <c r="C7803" t="s">
        <v>168</v>
      </c>
      <c r="D7803">
        <v>0</v>
      </c>
      <c r="E7803">
        <v>0</v>
      </c>
      <c r="F7803">
        <v>1693</v>
      </c>
      <c r="G7803">
        <v>59938881</v>
      </c>
      <c r="H7803">
        <v>802</v>
      </c>
      <c r="I7803">
        <v>29265000</v>
      </c>
      <c r="J7803">
        <v>0</v>
      </c>
      <c r="K7803">
        <v>0</v>
      </c>
      <c r="L7803">
        <v>305</v>
      </c>
      <c r="M7803">
        <v>16792000</v>
      </c>
      <c r="N7803">
        <v>150000</v>
      </c>
      <c r="O7803">
        <v>106145881</v>
      </c>
      <c r="P7803" t="s">
        <v>5</v>
      </c>
      <c r="Q7803" t="s">
        <v>15</v>
      </c>
      <c r="R7803" t="s">
        <v>169</v>
      </c>
      <c r="S7803" t="s">
        <v>170</v>
      </c>
      <c r="T7803">
        <v>68481213.548387095</v>
      </c>
      <c r="U7803">
        <v>74136058</v>
      </c>
      <c r="V7803">
        <v>5654844.4516129047</v>
      </c>
      <c r="W7803">
        <v>8.2575120366658483E-2</v>
      </c>
      <c r="X7803" t="s">
        <v>322</v>
      </c>
    </row>
    <row r="7804" spans="1:24" x14ac:dyDescent="0.35">
      <c r="A7804">
        <v>3301039590</v>
      </c>
      <c r="B7804" t="s">
        <v>168</v>
      </c>
      <c r="C7804" t="s">
        <v>168</v>
      </c>
      <c r="D7804">
        <v>0</v>
      </c>
      <c r="E7804">
        <v>0</v>
      </c>
      <c r="F7804">
        <v>107</v>
      </c>
      <c r="G7804">
        <v>5293983</v>
      </c>
      <c r="H7804">
        <v>2</v>
      </c>
      <c r="I7804">
        <v>30000</v>
      </c>
      <c r="J7804">
        <v>0</v>
      </c>
      <c r="K7804">
        <v>0</v>
      </c>
      <c r="L7804">
        <v>1</v>
      </c>
      <c r="M7804">
        <v>52400</v>
      </c>
      <c r="N7804">
        <v>1944300</v>
      </c>
      <c r="O7804">
        <v>7320683</v>
      </c>
      <c r="P7804" t="s">
        <v>5</v>
      </c>
      <c r="Q7804" t="s">
        <v>7</v>
      </c>
      <c r="R7804" t="s">
        <v>169</v>
      </c>
      <c r="S7804" t="s">
        <v>170</v>
      </c>
      <c r="T7804">
        <v>4723021.2903225804</v>
      </c>
      <c r="U7804">
        <v>4448821</v>
      </c>
      <c r="V7804">
        <v>-274200.29032258037</v>
      </c>
      <c r="W7804">
        <v>-5.8056119900287917E-2</v>
      </c>
      <c r="X7804" t="s">
        <v>401</v>
      </c>
    </row>
    <row r="7805" spans="1:24" x14ac:dyDescent="0.35">
      <c r="A7805">
        <v>3301000800</v>
      </c>
      <c r="B7805" t="s">
        <v>168</v>
      </c>
      <c r="C7805" t="s">
        <v>168</v>
      </c>
      <c r="D7805">
        <v>0</v>
      </c>
      <c r="E7805">
        <v>0</v>
      </c>
      <c r="F7805">
        <v>3</v>
      </c>
      <c r="G7805">
        <v>53473</v>
      </c>
      <c r="H7805">
        <v>6</v>
      </c>
      <c r="I7805">
        <v>160000</v>
      </c>
      <c r="J7805">
        <v>0</v>
      </c>
      <c r="K7805">
        <v>0</v>
      </c>
      <c r="L7805">
        <v>4</v>
      </c>
      <c r="M7805">
        <v>179600</v>
      </c>
      <c r="N7805">
        <v>1529200</v>
      </c>
      <c r="O7805">
        <v>1922273</v>
      </c>
      <c r="P7805" t="s">
        <v>5</v>
      </c>
      <c r="Q7805" t="s">
        <v>16</v>
      </c>
      <c r="R7805" t="s">
        <v>169</v>
      </c>
      <c r="S7805" t="s">
        <v>170</v>
      </c>
      <c r="T7805">
        <v>1240176.1290322579</v>
      </c>
      <c r="U7805">
        <v>1181400</v>
      </c>
      <c r="V7805">
        <v>-58776.129032257944</v>
      </c>
      <c r="W7805">
        <v>-4.7393372325366778E-2</v>
      </c>
      <c r="X7805" t="s">
        <v>303</v>
      </c>
    </row>
    <row r="7806" spans="1:24" x14ac:dyDescent="0.35">
      <c r="A7806">
        <v>3300022400</v>
      </c>
      <c r="B7806" t="s">
        <v>168</v>
      </c>
      <c r="C7806" t="s">
        <v>168</v>
      </c>
      <c r="D7806">
        <v>0</v>
      </c>
      <c r="E7806">
        <v>0</v>
      </c>
      <c r="F7806">
        <v>11</v>
      </c>
      <c r="G7806">
        <v>504989</v>
      </c>
      <c r="H7806">
        <v>8</v>
      </c>
      <c r="I7806">
        <v>265000</v>
      </c>
      <c r="J7806">
        <v>0</v>
      </c>
      <c r="K7806">
        <v>0</v>
      </c>
      <c r="L7806">
        <v>0</v>
      </c>
      <c r="M7806">
        <v>0</v>
      </c>
      <c r="N7806">
        <v>150000</v>
      </c>
      <c r="O7806">
        <v>919989</v>
      </c>
      <c r="P7806" t="s">
        <v>5</v>
      </c>
      <c r="Q7806" t="s">
        <v>14</v>
      </c>
      <c r="R7806" t="s">
        <v>169</v>
      </c>
      <c r="S7806" t="s">
        <v>170</v>
      </c>
      <c r="T7806">
        <v>593541.29032258072</v>
      </c>
      <c r="U7806">
        <v>0</v>
      </c>
      <c r="V7806">
        <v>-593541.29032258072</v>
      </c>
      <c r="W7806">
        <v>0</v>
      </c>
      <c r="X7806" t="s">
        <v>403</v>
      </c>
    </row>
    <row r="7807" spans="1:24" x14ac:dyDescent="0.35">
      <c r="A7807">
        <v>3300011387</v>
      </c>
      <c r="B7807" t="s">
        <v>168</v>
      </c>
      <c r="C7807" t="s">
        <v>168</v>
      </c>
      <c r="D7807">
        <v>0</v>
      </c>
      <c r="E7807">
        <v>0</v>
      </c>
      <c r="F7807">
        <v>97</v>
      </c>
      <c r="G7807">
        <v>4168034</v>
      </c>
      <c r="H7807">
        <v>29</v>
      </c>
      <c r="I7807">
        <v>1095000</v>
      </c>
      <c r="J7807">
        <v>0</v>
      </c>
      <c r="K7807">
        <v>0</v>
      </c>
      <c r="L7807">
        <v>17</v>
      </c>
      <c r="M7807">
        <v>530800</v>
      </c>
      <c r="N7807">
        <v>1041000</v>
      </c>
      <c r="O7807">
        <v>6834834</v>
      </c>
      <c r="P7807" t="s">
        <v>5</v>
      </c>
      <c r="Q7807" t="s">
        <v>17</v>
      </c>
      <c r="R7807" t="s">
        <v>169</v>
      </c>
      <c r="S7807" t="s">
        <v>170</v>
      </c>
      <c r="T7807">
        <v>4409570.3225806458</v>
      </c>
      <c r="U7807">
        <v>4206341</v>
      </c>
      <c r="V7807">
        <v>-203229.32258064579</v>
      </c>
      <c r="W7807">
        <v>-4.6088237110074814E-2</v>
      </c>
      <c r="X7807" t="s">
        <v>291</v>
      </c>
    </row>
    <row r="7808" spans="1:24" x14ac:dyDescent="0.35">
      <c r="A7808">
        <v>3300009675</v>
      </c>
      <c r="B7808" t="s">
        <v>168</v>
      </c>
      <c r="C7808" t="s">
        <v>168</v>
      </c>
      <c r="D7808">
        <v>0</v>
      </c>
      <c r="E7808">
        <v>0</v>
      </c>
      <c r="F7808">
        <v>3</v>
      </c>
      <c r="G7808">
        <v>79300</v>
      </c>
      <c r="H7808">
        <v>15</v>
      </c>
      <c r="I7808">
        <v>355000</v>
      </c>
      <c r="J7808">
        <v>0</v>
      </c>
      <c r="K7808">
        <v>0</v>
      </c>
      <c r="L7808">
        <v>0</v>
      </c>
      <c r="M7808">
        <v>0</v>
      </c>
      <c r="N7808">
        <v>303000</v>
      </c>
      <c r="O7808">
        <v>737300</v>
      </c>
      <c r="P7808" t="s">
        <v>5</v>
      </c>
      <c r="Q7808" t="s">
        <v>12</v>
      </c>
      <c r="R7808" t="s">
        <v>169</v>
      </c>
      <c r="S7808" t="s">
        <v>170</v>
      </c>
      <c r="T7808">
        <v>475677.41935483873</v>
      </c>
      <c r="U7808">
        <v>470600</v>
      </c>
      <c r="V7808">
        <v>-5077.4193548387266</v>
      </c>
      <c r="W7808">
        <v>-1.067408110674084E-2</v>
      </c>
      <c r="X7808" t="s">
        <v>380</v>
      </c>
    </row>
    <row r="7809" spans="1:24" x14ac:dyDescent="0.35">
      <c r="A7809">
        <v>3301024547</v>
      </c>
      <c r="B7809" t="s">
        <v>168</v>
      </c>
      <c r="C7809" t="s">
        <v>168</v>
      </c>
      <c r="D7809">
        <v>0</v>
      </c>
      <c r="E7809">
        <v>0</v>
      </c>
      <c r="F7809">
        <v>9</v>
      </c>
      <c r="G7809">
        <v>314645</v>
      </c>
      <c r="H7809">
        <v>1</v>
      </c>
      <c r="I7809">
        <v>5000</v>
      </c>
      <c r="J7809">
        <v>0</v>
      </c>
      <c r="K7809">
        <v>0</v>
      </c>
      <c r="L7809">
        <v>1</v>
      </c>
      <c r="M7809">
        <v>22400</v>
      </c>
      <c r="N7809">
        <v>362000</v>
      </c>
      <c r="O7809">
        <v>704045</v>
      </c>
      <c r="P7809" t="s">
        <v>5</v>
      </c>
      <c r="Q7809" t="s">
        <v>12</v>
      </c>
      <c r="R7809" t="s">
        <v>169</v>
      </c>
      <c r="S7809" t="s">
        <v>170</v>
      </c>
      <c r="T7809">
        <v>454222.58064516127</v>
      </c>
      <c r="U7809">
        <v>380000</v>
      </c>
      <c r="V7809">
        <v>-74222.580645161273</v>
      </c>
      <c r="W7809">
        <v>-0.16340574821211706</v>
      </c>
      <c r="X7809" t="s">
        <v>415</v>
      </c>
    </row>
    <row r="7810" spans="1:24" x14ac:dyDescent="0.35">
      <c r="A7810">
        <v>3300019939</v>
      </c>
      <c r="B7810" t="s">
        <v>168</v>
      </c>
      <c r="C7810" t="s">
        <v>168</v>
      </c>
      <c r="D7810">
        <v>0</v>
      </c>
      <c r="E7810">
        <v>0</v>
      </c>
      <c r="F7810">
        <v>8</v>
      </c>
      <c r="G7810">
        <v>412490</v>
      </c>
      <c r="H7810">
        <v>33</v>
      </c>
      <c r="I7810">
        <v>730000</v>
      </c>
      <c r="J7810">
        <v>0</v>
      </c>
      <c r="K7810">
        <v>0</v>
      </c>
      <c r="L7810">
        <v>33</v>
      </c>
      <c r="M7810">
        <v>1667200</v>
      </c>
      <c r="N7810">
        <v>164000</v>
      </c>
      <c r="O7810">
        <v>2973690</v>
      </c>
      <c r="P7810" t="s">
        <v>5</v>
      </c>
      <c r="Q7810" t="s">
        <v>9</v>
      </c>
      <c r="R7810" t="s">
        <v>169</v>
      </c>
      <c r="S7810" t="s">
        <v>170</v>
      </c>
      <c r="T7810">
        <v>1918509.6774193549</v>
      </c>
      <c r="U7810">
        <v>1047793</v>
      </c>
      <c r="V7810">
        <v>-870716.67741935491</v>
      </c>
      <c r="W7810">
        <v>-0.45385055268033991</v>
      </c>
      <c r="X7810" t="s">
        <v>224</v>
      </c>
    </row>
    <row r="7811" spans="1:24" x14ac:dyDescent="0.35">
      <c r="A7811">
        <v>3300004232</v>
      </c>
      <c r="B7811" t="s">
        <v>168</v>
      </c>
      <c r="C7811" t="s">
        <v>168</v>
      </c>
      <c r="D7811">
        <v>0</v>
      </c>
      <c r="E7811">
        <v>0</v>
      </c>
      <c r="F7811">
        <v>0</v>
      </c>
      <c r="G7811">
        <v>0</v>
      </c>
      <c r="H7811">
        <v>21</v>
      </c>
      <c r="I7811">
        <v>400000</v>
      </c>
      <c r="J7811">
        <v>0</v>
      </c>
      <c r="K7811">
        <v>0</v>
      </c>
      <c r="L7811">
        <v>0</v>
      </c>
      <c r="M7811">
        <v>0</v>
      </c>
      <c r="N7811">
        <v>30000</v>
      </c>
      <c r="O7811">
        <v>430000</v>
      </c>
      <c r="P7811" t="s">
        <v>5</v>
      </c>
      <c r="Q7811" t="s">
        <v>13</v>
      </c>
      <c r="R7811" t="s">
        <v>169</v>
      </c>
      <c r="S7811" t="s">
        <v>170</v>
      </c>
      <c r="T7811">
        <v>277419.35483870964</v>
      </c>
      <c r="U7811">
        <v>586598</v>
      </c>
      <c r="V7811">
        <v>309178.64516129036</v>
      </c>
      <c r="W7811">
        <v>1.1144811627906979</v>
      </c>
      <c r="X7811" t="s">
        <v>252</v>
      </c>
    </row>
    <row r="7812" spans="1:24" x14ac:dyDescent="0.35">
      <c r="A7812">
        <v>3301002470</v>
      </c>
      <c r="B7812" t="s">
        <v>168</v>
      </c>
      <c r="C7812" t="s">
        <v>168</v>
      </c>
      <c r="D7812">
        <v>0</v>
      </c>
      <c r="E7812">
        <v>0</v>
      </c>
      <c r="F7812">
        <v>66</v>
      </c>
      <c r="G7812">
        <v>2936392</v>
      </c>
      <c r="H7812">
        <v>3</v>
      </c>
      <c r="I7812">
        <v>210000</v>
      </c>
      <c r="J7812">
        <v>0</v>
      </c>
      <c r="K7812">
        <v>0</v>
      </c>
      <c r="L7812">
        <v>0</v>
      </c>
      <c r="M7812">
        <v>0</v>
      </c>
      <c r="N7812">
        <v>362000</v>
      </c>
      <c r="O7812">
        <v>3508392</v>
      </c>
      <c r="P7812" t="s">
        <v>5</v>
      </c>
      <c r="Q7812" t="s">
        <v>12</v>
      </c>
      <c r="R7812" t="s">
        <v>169</v>
      </c>
      <c r="S7812" t="s">
        <v>170</v>
      </c>
      <c r="T7812">
        <v>2263478.7096774196</v>
      </c>
      <c r="U7812">
        <v>2757610</v>
      </c>
      <c r="V7812">
        <v>494131.29032258037</v>
      </c>
      <c r="W7812">
        <v>0.2183061356883722</v>
      </c>
      <c r="X7812" t="s">
        <v>406</v>
      </c>
    </row>
    <row r="7813" spans="1:24" x14ac:dyDescent="0.35">
      <c r="A7813">
        <v>3300005655</v>
      </c>
      <c r="B7813" t="s">
        <v>168</v>
      </c>
      <c r="C7813" t="s">
        <v>168</v>
      </c>
      <c r="D7813">
        <v>0</v>
      </c>
      <c r="E7813">
        <v>0</v>
      </c>
      <c r="F7813">
        <v>75</v>
      </c>
      <c r="G7813">
        <v>4025431</v>
      </c>
      <c r="H7813">
        <v>2</v>
      </c>
      <c r="I7813">
        <v>135000</v>
      </c>
      <c r="J7813">
        <v>0</v>
      </c>
      <c r="K7813">
        <v>0</v>
      </c>
      <c r="L7813">
        <v>0</v>
      </c>
      <c r="M7813">
        <v>0</v>
      </c>
      <c r="N7813">
        <v>192000</v>
      </c>
      <c r="O7813">
        <v>4352431</v>
      </c>
      <c r="P7813" t="s">
        <v>5</v>
      </c>
      <c r="Q7813" t="s">
        <v>9</v>
      </c>
      <c r="R7813" t="s">
        <v>169</v>
      </c>
      <c r="S7813" t="s">
        <v>170</v>
      </c>
      <c r="T7813">
        <v>2808020</v>
      </c>
      <c r="U7813">
        <v>2919463</v>
      </c>
      <c r="V7813">
        <v>111443</v>
      </c>
      <c r="W7813">
        <v>3.9687395388921631E-2</v>
      </c>
      <c r="X7813" t="s">
        <v>281</v>
      </c>
    </row>
    <row r="7814" spans="1:24" x14ac:dyDescent="0.35">
      <c r="A7814">
        <v>3301035894</v>
      </c>
      <c r="B7814" t="s">
        <v>168</v>
      </c>
      <c r="C7814" t="s">
        <v>168</v>
      </c>
      <c r="D7814">
        <v>0</v>
      </c>
      <c r="E7814">
        <v>0</v>
      </c>
      <c r="F7814">
        <v>17</v>
      </c>
      <c r="G7814">
        <v>655396</v>
      </c>
      <c r="H7814">
        <v>0</v>
      </c>
      <c r="I7814">
        <v>0</v>
      </c>
      <c r="J7814">
        <v>0</v>
      </c>
      <c r="K7814">
        <v>0</v>
      </c>
      <c r="L7814">
        <v>5</v>
      </c>
      <c r="M7814">
        <v>172000</v>
      </c>
      <c r="N7814">
        <v>303000</v>
      </c>
      <c r="O7814">
        <v>1130396</v>
      </c>
      <c r="P7814" t="s">
        <v>5</v>
      </c>
      <c r="Q7814" t="s">
        <v>12</v>
      </c>
      <c r="R7814" t="s">
        <v>169</v>
      </c>
      <c r="S7814" t="s">
        <v>170</v>
      </c>
      <c r="T7814">
        <v>729287.74193548388</v>
      </c>
      <c r="U7814">
        <v>909793</v>
      </c>
      <c r="V7814">
        <v>180505.25806451612</v>
      </c>
      <c r="W7814">
        <v>0.24750897030775065</v>
      </c>
      <c r="X7814" t="s">
        <v>331</v>
      </c>
    </row>
    <row r="7815" spans="1:24" x14ac:dyDescent="0.35">
      <c r="A7815">
        <v>3300018342</v>
      </c>
      <c r="B7815" t="s">
        <v>168</v>
      </c>
      <c r="C7815" t="s">
        <v>168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1057500</v>
      </c>
      <c r="O7815">
        <v>1057500</v>
      </c>
      <c r="P7815" t="s">
        <v>5</v>
      </c>
      <c r="Q7815" t="s">
        <v>6</v>
      </c>
      <c r="R7815" t="s">
        <v>169</v>
      </c>
      <c r="S7815" t="s">
        <v>170</v>
      </c>
      <c r="T7815">
        <v>682258.06451612909</v>
      </c>
      <c r="U7815">
        <v>2205000</v>
      </c>
      <c r="V7815">
        <v>1522741.935483871</v>
      </c>
      <c r="W7815">
        <v>2.231914893617021</v>
      </c>
      <c r="X7815" t="s">
        <v>309</v>
      </c>
    </row>
    <row r="7816" spans="1:24" x14ac:dyDescent="0.35">
      <c r="A7816">
        <v>6001137626</v>
      </c>
      <c r="B7816" t="s">
        <v>168</v>
      </c>
      <c r="C7816" t="s">
        <v>168</v>
      </c>
      <c r="D7816">
        <v>0</v>
      </c>
      <c r="E7816">
        <v>0</v>
      </c>
      <c r="F7816">
        <v>14</v>
      </c>
      <c r="G7816">
        <v>410489</v>
      </c>
      <c r="H7816">
        <v>33</v>
      </c>
      <c r="I7816">
        <v>598000</v>
      </c>
      <c r="J7816">
        <v>0</v>
      </c>
      <c r="K7816">
        <v>0</v>
      </c>
      <c r="L7816">
        <v>35</v>
      </c>
      <c r="M7816">
        <v>1024000</v>
      </c>
      <c r="N7816">
        <v>234000</v>
      </c>
      <c r="O7816">
        <v>2266489</v>
      </c>
      <c r="P7816" t="s">
        <v>5</v>
      </c>
      <c r="Q7816" t="s">
        <v>9</v>
      </c>
      <c r="R7816" t="s">
        <v>169</v>
      </c>
      <c r="S7816" t="s">
        <v>170</v>
      </c>
      <c r="T7816">
        <v>1462250.9677419355</v>
      </c>
      <c r="U7816">
        <v>1498091</v>
      </c>
      <c r="V7816">
        <v>35840.032258064486</v>
      </c>
      <c r="W7816">
        <v>2.4510178518404535E-2</v>
      </c>
      <c r="X7816" t="s">
        <v>267</v>
      </c>
    </row>
    <row r="7817" spans="1:24" x14ac:dyDescent="0.35">
      <c r="A7817">
        <v>3301059541</v>
      </c>
      <c r="B7817" t="s">
        <v>168</v>
      </c>
      <c r="C7817" t="s">
        <v>168</v>
      </c>
      <c r="D7817">
        <v>0</v>
      </c>
      <c r="E7817">
        <v>0</v>
      </c>
      <c r="F7817">
        <v>34</v>
      </c>
      <c r="G7817">
        <v>1354664</v>
      </c>
      <c r="H7817">
        <v>3</v>
      </c>
      <c r="I7817">
        <v>75000</v>
      </c>
      <c r="J7817">
        <v>0</v>
      </c>
      <c r="K7817">
        <v>0</v>
      </c>
      <c r="L7817">
        <v>0</v>
      </c>
      <c r="M7817">
        <v>0</v>
      </c>
      <c r="N7817">
        <v>95000</v>
      </c>
      <c r="O7817">
        <v>1524664</v>
      </c>
      <c r="P7817" t="s">
        <v>5</v>
      </c>
      <c r="Q7817" t="s">
        <v>9</v>
      </c>
      <c r="R7817" t="s">
        <v>169</v>
      </c>
      <c r="S7817" t="s">
        <v>170</v>
      </c>
      <c r="T7817">
        <v>983654.19354838715</v>
      </c>
      <c r="U7817">
        <v>1031784</v>
      </c>
      <c r="V7817">
        <v>48129.806451612851</v>
      </c>
      <c r="W7817">
        <v>4.8929600226672809E-2</v>
      </c>
      <c r="X7817" t="s">
        <v>270</v>
      </c>
    </row>
    <row r="7818" spans="1:24" x14ac:dyDescent="0.35">
      <c r="A7818">
        <v>3301005551</v>
      </c>
      <c r="B7818" t="s">
        <v>168</v>
      </c>
      <c r="C7818" t="s">
        <v>168</v>
      </c>
      <c r="D7818">
        <v>0</v>
      </c>
      <c r="E7818">
        <v>0</v>
      </c>
      <c r="F7818">
        <v>87</v>
      </c>
      <c r="G7818">
        <v>3221311</v>
      </c>
      <c r="H7818">
        <v>3</v>
      </c>
      <c r="I7818">
        <v>135000</v>
      </c>
      <c r="J7818">
        <v>0</v>
      </c>
      <c r="K7818">
        <v>0</v>
      </c>
      <c r="L7818">
        <v>2</v>
      </c>
      <c r="M7818">
        <v>154800</v>
      </c>
      <c r="N7818">
        <v>150000</v>
      </c>
      <c r="O7818">
        <v>3661111</v>
      </c>
      <c r="P7818" t="s">
        <v>5</v>
      </c>
      <c r="Q7818" t="s">
        <v>9</v>
      </c>
      <c r="R7818" t="s">
        <v>169</v>
      </c>
      <c r="S7818" t="s">
        <v>170</v>
      </c>
      <c r="T7818">
        <v>2362007.0967741935</v>
      </c>
      <c r="U7818">
        <v>1876852</v>
      </c>
      <c r="V7818">
        <v>-485155.09677419346</v>
      </c>
      <c r="W7818">
        <v>-0.20539950850984845</v>
      </c>
      <c r="X7818" t="s">
        <v>209</v>
      </c>
    </row>
    <row r="7819" spans="1:24" x14ac:dyDescent="0.35">
      <c r="A7819">
        <v>3300019020</v>
      </c>
      <c r="B7819" t="s">
        <v>168</v>
      </c>
      <c r="C7819" t="s">
        <v>168</v>
      </c>
      <c r="D7819">
        <v>0</v>
      </c>
      <c r="E7819">
        <v>0</v>
      </c>
      <c r="F7819">
        <v>10</v>
      </c>
      <c r="G7819">
        <v>456190</v>
      </c>
      <c r="H7819">
        <v>90</v>
      </c>
      <c r="I7819">
        <v>2815000</v>
      </c>
      <c r="J7819">
        <v>0</v>
      </c>
      <c r="K7819">
        <v>0</v>
      </c>
      <c r="L7819">
        <v>50</v>
      </c>
      <c r="M7819">
        <v>1930000</v>
      </c>
      <c r="N7819">
        <v>165000</v>
      </c>
      <c r="O7819">
        <v>5366190</v>
      </c>
      <c r="P7819" t="s">
        <v>5</v>
      </c>
      <c r="Q7819" t="s">
        <v>10</v>
      </c>
      <c r="R7819" t="s">
        <v>169</v>
      </c>
      <c r="S7819" t="s">
        <v>170</v>
      </c>
      <c r="T7819">
        <v>3462058.064516129</v>
      </c>
      <c r="U7819">
        <v>3242692</v>
      </c>
      <c r="V7819">
        <v>-219366.06451612897</v>
      </c>
      <c r="W7819">
        <v>-6.3362907388668677E-2</v>
      </c>
      <c r="X7819" t="s">
        <v>319</v>
      </c>
    </row>
    <row r="7820" spans="1:24" x14ac:dyDescent="0.35">
      <c r="A7820">
        <v>3301050475</v>
      </c>
      <c r="B7820" t="s">
        <v>168</v>
      </c>
      <c r="C7820" t="s">
        <v>168</v>
      </c>
      <c r="D7820">
        <v>0</v>
      </c>
      <c r="E7820">
        <v>0</v>
      </c>
      <c r="F7820">
        <v>1013</v>
      </c>
      <c r="G7820">
        <v>45618129</v>
      </c>
      <c r="H7820">
        <v>524</v>
      </c>
      <c r="I7820">
        <v>24500000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70118129</v>
      </c>
      <c r="P7820" t="s">
        <v>5</v>
      </c>
      <c r="Q7820" t="s">
        <v>13</v>
      </c>
      <c r="R7820" t="s">
        <v>169</v>
      </c>
      <c r="S7820" t="s">
        <v>170</v>
      </c>
      <c r="T7820">
        <v>45237502.580645159</v>
      </c>
      <c r="U7820">
        <v>46446673</v>
      </c>
      <c r="V7820">
        <v>1209170.4193548411</v>
      </c>
      <c r="W7820">
        <v>2.672938050015583E-2</v>
      </c>
      <c r="X7820" t="s">
        <v>67</v>
      </c>
    </row>
    <row r="7821" spans="1:24" x14ac:dyDescent="0.35">
      <c r="A7821">
        <v>3301025681</v>
      </c>
      <c r="B7821" t="s">
        <v>168</v>
      </c>
      <c r="C7821" t="s">
        <v>168</v>
      </c>
      <c r="D7821">
        <v>0</v>
      </c>
      <c r="E7821">
        <v>0</v>
      </c>
      <c r="F7821">
        <v>6</v>
      </c>
      <c r="G7821">
        <v>128600</v>
      </c>
      <c r="H7821">
        <v>0</v>
      </c>
      <c r="I7821">
        <v>0</v>
      </c>
      <c r="J7821">
        <v>0</v>
      </c>
      <c r="K7821">
        <v>0</v>
      </c>
      <c r="L7821">
        <v>4</v>
      </c>
      <c r="M7821">
        <v>199600</v>
      </c>
      <c r="N7821">
        <v>592000</v>
      </c>
      <c r="O7821">
        <v>920200</v>
      </c>
      <c r="P7821" t="s">
        <v>5</v>
      </c>
      <c r="Q7821" t="s">
        <v>12</v>
      </c>
      <c r="R7821" t="s">
        <v>169</v>
      </c>
      <c r="S7821" t="s">
        <v>170</v>
      </c>
      <c r="T7821">
        <v>593677.41935483867</v>
      </c>
      <c r="U7821">
        <v>414699</v>
      </c>
      <c r="V7821">
        <v>-178978.41935483867</v>
      </c>
      <c r="W7821">
        <v>-0.30147419039339274</v>
      </c>
      <c r="X7821" t="s">
        <v>235</v>
      </c>
    </row>
    <row r="7822" spans="1:24" x14ac:dyDescent="0.35">
      <c r="A7822">
        <v>3300008954</v>
      </c>
      <c r="B7822" t="s">
        <v>168</v>
      </c>
      <c r="C7822" t="s">
        <v>168</v>
      </c>
      <c r="D7822">
        <v>0</v>
      </c>
      <c r="E7822">
        <v>0</v>
      </c>
      <c r="F7822">
        <v>54</v>
      </c>
      <c r="G7822">
        <v>1831242</v>
      </c>
      <c r="H7822">
        <v>4</v>
      </c>
      <c r="I7822">
        <v>265000</v>
      </c>
      <c r="J7822">
        <v>0</v>
      </c>
      <c r="K7822">
        <v>0</v>
      </c>
      <c r="L7822">
        <v>0</v>
      </c>
      <c r="M7822">
        <v>0</v>
      </c>
      <c r="N7822">
        <v>519900</v>
      </c>
      <c r="O7822">
        <v>2616142</v>
      </c>
      <c r="P7822" t="s">
        <v>5</v>
      </c>
      <c r="Q7822" t="s">
        <v>16</v>
      </c>
      <c r="R7822" t="s">
        <v>169</v>
      </c>
      <c r="S7822" t="s">
        <v>170</v>
      </c>
      <c r="T7822">
        <v>1687833.5483870967</v>
      </c>
      <c r="U7822">
        <v>2160089</v>
      </c>
      <c r="V7822">
        <v>472255.45161290327</v>
      </c>
      <c r="W7822">
        <v>0.27979977768790842</v>
      </c>
      <c r="X7822" t="s">
        <v>330</v>
      </c>
    </row>
    <row r="7823" spans="1:24" x14ac:dyDescent="0.35">
      <c r="A7823">
        <v>3301005330</v>
      </c>
      <c r="B7823" t="s">
        <v>168</v>
      </c>
      <c r="C7823" t="s">
        <v>168</v>
      </c>
      <c r="D7823">
        <v>0</v>
      </c>
      <c r="E7823">
        <v>0</v>
      </c>
      <c r="F7823">
        <v>32</v>
      </c>
      <c r="G7823">
        <v>1037264</v>
      </c>
      <c r="H7823">
        <v>12</v>
      </c>
      <c r="I7823">
        <v>460000</v>
      </c>
      <c r="J7823">
        <v>0</v>
      </c>
      <c r="K7823">
        <v>0</v>
      </c>
      <c r="L7823">
        <v>11</v>
      </c>
      <c r="M7823">
        <v>566400</v>
      </c>
      <c r="N7823">
        <v>150000</v>
      </c>
      <c r="O7823">
        <v>2213664</v>
      </c>
      <c r="P7823" t="s">
        <v>5</v>
      </c>
      <c r="Q7823" t="s">
        <v>15</v>
      </c>
      <c r="R7823" t="s">
        <v>169</v>
      </c>
      <c r="S7823" t="s">
        <v>170</v>
      </c>
      <c r="T7823">
        <v>1428170.3225806451</v>
      </c>
      <c r="U7823">
        <v>1534779</v>
      </c>
      <c r="V7823">
        <v>106608.67741935491</v>
      </c>
      <c r="W7823">
        <v>7.4647033154083164E-2</v>
      </c>
      <c r="X7823" t="s">
        <v>230</v>
      </c>
    </row>
    <row r="7824" spans="1:24" x14ac:dyDescent="0.35">
      <c r="A7824">
        <v>3300012007</v>
      </c>
      <c r="B7824" t="s">
        <v>168</v>
      </c>
      <c r="C7824" t="s">
        <v>168</v>
      </c>
      <c r="D7824">
        <v>0</v>
      </c>
      <c r="E7824">
        <v>0</v>
      </c>
      <c r="F7824">
        <v>3</v>
      </c>
      <c r="G7824">
        <v>139400</v>
      </c>
      <c r="H7824">
        <v>7</v>
      </c>
      <c r="I7824">
        <v>220000</v>
      </c>
      <c r="J7824">
        <v>0</v>
      </c>
      <c r="K7824">
        <v>0</v>
      </c>
      <c r="L7824">
        <v>11</v>
      </c>
      <c r="M7824">
        <v>1146400</v>
      </c>
      <c r="N7824">
        <v>352500</v>
      </c>
      <c r="O7824">
        <v>1858300</v>
      </c>
      <c r="P7824" t="s">
        <v>5</v>
      </c>
      <c r="Q7824" t="s">
        <v>17</v>
      </c>
      <c r="R7824" t="s">
        <v>169</v>
      </c>
      <c r="S7824" t="s">
        <v>170</v>
      </c>
      <c r="T7824">
        <v>1198903.2258064516</v>
      </c>
      <c r="U7824">
        <v>778449</v>
      </c>
      <c r="V7824">
        <v>-420454.22580645164</v>
      </c>
      <c r="W7824">
        <v>-0.35069905289780989</v>
      </c>
      <c r="X7824" t="s">
        <v>244</v>
      </c>
    </row>
    <row r="7825" spans="1:24" x14ac:dyDescent="0.35">
      <c r="A7825">
        <v>6001136982</v>
      </c>
      <c r="B7825" t="s">
        <v>168</v>
      </c>
      <c r="C7825" t="s">
        <v>168</v>
      </c>
      <c r="D7825">
        <v>0</v>
      </c>
      <c r="E7825">
        <v>0</v>
      </c>
      <c r="F7825">
        <v>96</v>
      </c>
      <c r="G7825">
        <v>3169577</v>
      </c>
      <c r="H7825">
        <v>51</v>
      </c>
      <c r="I7825">
        <v>1495000</v>
      </c>
      <c r="J7825">
        <v>0</v>
      </c>
      <c r="K7825">
        <v>0</v>
      </c>
      <c r="L7825">
        <v>32</v>
      </c>
      <c r="M7825">
        <v>1490000</v>
      </c>
      <c r="N7825">
        <v>150000</v>
      </c>
      <c r="O7825">
        <v>6304577</v>
      </c>
      <c r="P7825" t="s">
        <v>5</v>
      </c>
      <c r="Q7825" t="s">
        <v>15</v>
      </c>
      <c r="R7825" t="s">
        <v>169</v>
      </c>
      <c r="S7825" t="s">
        <v>170</v>
      </c>
      <c r="T7825">
        <v>4067469.0322580645</v>
      </c>
      <c r="U7825">
        <v>5857086</v>
      </c>
      <c r="V7825">
        <v>1789616.9677419355</v>
      </c>
      <c r="W7825">
        <v>0.4399829362065053</v>
      </c>
      <c r="X7825" t="s">
        <v>321</v>
      </c>
    </row>
    <row r="7826" spans="1:24" x14ac:dyDescent="0.35">
      <c r="A7826">
        <v>3301032921</v>
      </c>
      <c r="B7826" t="s">
        <v>168</v>
      </c>
      <c r="C7826" t="s">
        <v>168</v>
      </c>
      <c r="D7826">
        <v>0</v>
      </c>
      <c r="E7826">
        <v>0</v>
      </c>
      <c r="F7826">
        <v>6</v>
      </c>
      <c r="G7826">
        <v>170190</v>
      </c>
      <c r="H7826">
        <v>17</v>
      </c>
      <c r="I7826">
        <v>545000</v>
      </c>
      <c r="J7826">
        <v>0</v>
      </c>
      <c r="K7826">
        <v>0</v>
      </c>
      <c r="L7826">
        <v>11</v>
      </c>
      <c r="M7826">
        <v>586400</v>
      </c>
      <c r="N7826">
        <v>150000</v>
      </c>
      <c r="O7826">
        <v>1451590</v>
      </c>
      <c r="P7826" t="s">
        <v>5</v>
      </c>
      <c r="Q7826" t="s">
        <v>13</v>
      </c>
      <c r="R7826" t="s">
        <v>169</v>
      </c>
      <c r="S7826" t="s">
        <v>170</v>
      </c>
      <c r="T7826">
        <v>936509.67741935491</v>
      </c>
      <c r="U7826">
        <v>864806</v>
      </c>
      <c r="V7826">
        <v>-71703.677419354906</v>
      </c>
      <c r="W7826">
        <v>-7.656480135575483E-2</v>
      </c>
      <c r="X7826" t="s">
        <v>252</v>
      </c>
    </row>
    <row r="7827" spans="1:24" x14ac:dyDescent="0.35">
      <c r="A7827">
        <v>3301000750</v>
      </c>
      <c r="B7827" t="s">
        <v>168</v>
      </c>
      <c r="C7827" t="s">
        <v>168</v>
      </c>
      <c r="D7827">
        <v>0</v>
      </c>
      <c r="E7827">
        <v>0</v>
      </c>
      <c r="F7827">
        <v>84</v>
      </c>
      <c r="G7827">
        <v>2116038</v>
      </c>
      <c r="H7827">
        <v>45</v>
      </c>
      <c r="I7827">
        <v>1075000</v>
      </c>
      <c r="J7827">
        <v>0</v>
      </c>
      <c r="K7827">
        <v>0</v>
      </c>
      <c r="L7827">
        <v>20</v>
      </c>
      <c r="M7827">
        <v>1261800</v>
      </c>
      <c r="N7827">
        <v>725000</v>
      </c>
      <c r="O7827">
        <v>5177838</v>
      </c>
      <c r="P7827" t="s">
        <v>5</v>
      </c>
      <c r="Q7827" t="s">
        <v>16</v>
      </c>
      <c r="R7827" t="s">
        <v>169</v>
      </c>
      <c r="S7827" t="s">
        <v>170</v>
      </c>
      <c r="T7827">
        <v>3340540.6451612902</v>
      </c>
      <c r="U7827">
        <v>2087270</v>
      </c>
      <c r="V7827">
        <v>-1253270.6451612902</v>
      </c>
      <c r="W7827">
        <v>-0.37517000338751427</v>
      </c>
      <c r="X7827" t="s">
        <v>303</v>
      </c>
    </row>
    <row r="7828" spans="1:24" x14ac:dyDescent="0.35">
      <c r="A7828">
        <v>3300007920</v>
      </c>
      <c r="B7828" t="s">
        <v>168</v>
      </c>
      <c r="C7828" t="s">
        <v>168</v>
      </c>
      <c r="D7828">
        <v>0</v>
      </c>
      <c r="E7828">
        <v>0</v>
      </c>
      <c r="F7828">
        <v>9</v>
      </c>
      <c r="G7828">
        <v>472094</v>
      </c>
      <c r="H7828">
        <v>12</v>
      </c>
      <c r="I7828">
        <v>320000</v>
      </c>
      <c r="J7828">
        <v>0</v>
      </c>
      <c r="K7828">
        <v>0</v>
      </c>
      <c r="L7828">
        <v>21</v>
      </c>
      <c r="M7828">
        <v>2170400</v>
      </c>
      <c r="N7828">
        <v>512000</v>
      </c>
      <c r="O7828">
        <v>3474494</v>
      </c>
      <c r="P7828" t="s">
        <v>5</v>
      </c>
      <c r="Q7828" t="s">
        <v>9</v>
      </c>
      <c r="R7828" t="s">
        <v>169</v>
      </c>
      <c r="S7828" t="s">
        <v>170</v>
      </c>
      <c r="T7828">
        <v>2241609.0322580645</v>
      </c>
      <c r="U7828">
        <v>1353394</v>
      </c>
      <c r="V7828">
        <v>-888215.03225806449</v>
      </c>
      <c r="W7828">
        <v>-0.39623994170086352</v>
      </c>
      <c r="X7828" t="s">
        <v>281</v>
      </c>
    </row>
    <row r="7829" spans="1:24" x14ac:dyDescent="0.35">
      <c r="A7829">
        <v>3301028217</v>
      </c>
      <c r="B7829" t="s">
        <v>168</v>
      </c>
      <c r="C7829" t="s">
        <v>168</v>
      </c>
      <c r="D7829">
        <v>0</v>
      </c>
      <c r="E7829">
        <v>0</v>
      </c>
      <c r="F7829">
        <v>2</v>
      </c>
      <c r="G7829">
        <v>42398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177000</v>
      </c>
      <c r="O7829">
        <v>219398</v>
      </c>
      <c r="P7829" t="s">
        <v>5</v>
      </c>
      <c r="Q7829" t="s">
        <v>11</v>
      </c>
      <c r="R7829" t="s">
        <v>169</v>
      </c>
      <c r="S7829" t="s">
        <v>170</v>
      </c>
      <c r="T7829">
        <v>141547.09677419355</v>
      </c>
      <c r="U7829">
        <v>250596</v>
      </c>
      <c r="V7829">
        <v>109048.90322580645</v>
      </c>
      <c r="W7829">
        <v>0.77040720517051198</v>
      </c>
      <c r="X7829" t="s">
        <v>308</v>
      </c>
    </row>
    <row r="7830" spans="1:24" x14ac:dyDescent="0.35">
      <c r="A7830">
        <v>3301063352</v>
      </c>
      <c r="B7830" t="s">
        <v>168</v>
      </c>
      <c r="C7830" t="s">
        <v>168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1044800</v>
      </c>
      <c r="O7830">
        <v>1044800</v>
      </c>
      <c r="P7830" t="s">
        <v>5</v>
      </c>
      <c r="Q7830" t="s">
        <v>7</v>
      </c>
      <c r="R7830" t="s">
        <v>169</v>
      </c>
      <c r="S7830" t="s">
        <v>170</v>
      </c>
      <c r="T7830">
        <v>674064.51612903224</v>
      </c>
      <c r="U7830">
        <v>461700</v>
      </c>
      <c r="V7830">
        <v>-212364.51612903224</v>
      </c>
      <c r="W7830">
        <v>-0.31505072741194484</v>
      </c>
      <c r="X7830" t="s">
        <v>201</v>
      </c>
    </row>
    <row r="7831" spans="1:24" x14ac:dyDescent="0.35">
      <c r="A7831">
        <v>3301070631</v>
      </c>
      <c r="B7831" t="s">
        <v>168</v>
      </c>
      <c r="C7831" t="s">
        <v>168</v>
      </c>
      <c r="D7831">
        <v>0</v>
      </c>
      <c r="E7831">
        <v>0</v>
      </c>
      <c r="F7831">
        <v>0</v>
      </c>
      <c r="G7831">
        <v>0</v>
      </c>
      <c r="H7831">
        <v>1</v>
      </c>
      <c r="I7831">
        <v>5000</v>
      </c>
      <c r="J7831">
        <v>0</v>
      </c>
      <c r="K7831">
        <v>0</v>
      </c>
      <c r="L7831">
        <v>0</v>
      </c>
      <c r="M7831">
        <v>0</v>
      </c>
      <c r="N7831">
        <v>1207500</v>
      </c>
      <c r="O7831">
        <v>1212500</v>
      </c>
      <c r="P7831" t="s">
        <v>5</v>
      </c>
      <c r="Q7831" t="s">
        <v>6</v>
      </c>
      <c r="R7831" t="s">
        <v>181</v>
      </c>
      <c r="S7831" t="s">
        <v>170</v>
      </c>
      <c r="T7831">
        <v>782258.06451612909</v>
      </c>
      <c r="U7831">
        <v>1087500</v>
      </c>
      <c r="V7831">
        <v>305241.93548387091</v>
      </c>
      <c r="W7831">
        <v>0.39020618556701026</v>
      </c>
      <c r="X7831" t="s">
        <v>342</v>
      </c>
    </row>
    <row r="7832" spans="1:24" x14ac:dyDescent="0.35">
      <c r="A7832">
        <v>3301004172</v>
      </c>
      <c r="B7832" t="s">
        <v>168</v>
      </c>
      <c r="C7832" t="s">
        <v>168</v>
      </c>
      <c r="D7832">
        <v>0</v>
      </c>
      <c r="E7832">
        <v>0</v>
      </c>
      <c r="F7832">
        <v>51</v>
      </c>
      <c r="G7832">
        <v>2632443</v>
      </c>
      <c r="H7832">
        <v>43</v>
      </c>
      <c r="I7832">
        <v>1530000</v>
      </c>
      <c r="J7832">
        <v>0</v>
      </c>
      <c r="K7832">
        <v>0</v>
      </c>
      <c r="L7832">
        <v>25</v>
      </c>
      <c r="M7832">
        <v>1173600</v>
      </c>
      <c r="N7832">
        <v>150000</v>
      </c>
      <c r="O7832">
        <v>5486043</v>
      </c>
      <c r="P7832" t="s">
        <v>5</v>
      </c>
      <c r="Q7832" t="s">
        <v>14</v>
      </c>
      <c r="R7832" t="s">
        <v>169</v>
      </c>
      <c r="S7832" t="s">
        <v>170</v>
      </c>
      <c r="T7832">
        <v>3539382.5806451612</v>
      </c>
      <c r="U7832">
        <v>4547648</v>
      </c>
      <c r="V7832">
        <v>1008265.4193548388</v>
      </c>
      <c r="W7832">
        <v>0.28487042482167935</v>
      </c>
      <c r="X7832" t="s">
        <v>326</v>
      </c>
    </row>
    <row r="7833" spans="1:24" x14ac:dyDescent="0.35">
      <c r="A7833">
        <v>3301029843</v>
      </c>
      <c r="B7833" t="s">
        <v>168</v>
      </c>
      <c r="C7833" t="s">
        <v>168</v>
      </c>
      <c r="D7833">
        <v>0</v>
      </c>
      <c r="E7833">
        <v>0</v>
      </c>
      <c r="F7833">
        <v>37</v>
      </c>
      <c r="G7833">
        <v>1462845</v>
      </c>
      <c r="H7833">
        <v>29</v>
      </c>
      <c r="I7833">
        <v>585000</v>
      </c>
      <c r="J7833">
        <v>0</v>
      </c>
      <c r="K7833">
        <v>0</v>
      </c>
      <c r="L7833">
        <v>0</v>
      </c>
      <c r="M7833">
        <v>0</v>
      </c>
      <c r="N7833">
        <v>1222500</v>
      </c>
      <c r="O7833">
        <v>3270345</v>
      </c>
      <c r="P7833" t="s">
        <v>5</v>
      </c>
      <c r="Q7833" t="s">
        <v>17</v>
      </c>
      <c r="R7833" t="s">
        <v>169</v>
      </c>
      <c r="S7833" t="s">
        <v>170</v>
      </c>
      <c r="T7833">
        <v>2109900</v>
      </c>
      <c r="U7833">
        <v>1260649</v>
      </c>
      <c r="V7833">
        <v>-849251</v>
      </c>
      <c r="W7833">
        <v>-0.4025077017868145</v>
      </c>
      <c r="X7833" t="s">
        <v>286</v>
      </c>
    </row>
    <row r="7834" spans="1:24" x14ac:dyDescent="0.35">
      <c r="A7834">
        <v>3301002134</v>
      </c>
      <c r="B7834" t="s">
        <v>168</v>
      </c>
      <c r="C7834" t="s">
        <v>168</v>
      </c>
      <c r="D7834">
        <v>0</v>
      </c>
      <c r="E7834">
        <v>0</v>
      </c>
      <c r="F7834">
        <v>178</v>
      </c>
      <c r="G7834">
        <v>7115269</v>
      </c>
      <c r="H7834">
        <v>2</v>
      </c>
      <c r="I7834">
        <v>55000</v>
      </c>
      <c r="J7834">
        <v>0</v>
      </c>
      <c r="K7834">
        <v>0</v>
      </c>
      <c r="L7834">
        <v>0</v>
      </c>
      <c r="M7834">
        <v>0</v>
      </c>
      <c r="N7834">
        <v>330000</v>
      </c>
      <c r="O7834">
        <v>7500269</v>
      </c>
      <c r="P7834" t="s">
        <v>5</v>
      </c>
      <c r="Q7834" t="s">
        <v>12</v>
      </c>
      <c r="R7834" t="s">
        <v>169</v>
      </c>
      <c r="S7834" t="s">
        <v>170</v>
      </c>
      <c r="T7834">
        <v>4838883.2258064514</v>
      </c>
      <c r="U7834">
        <v>5714098</v>
      </c>
      <c r="V7834">
        <v>875214.7741935486</v>
      </c>
      <c r="W7834">
        <v>0.1808712327517854</v>
      </c>
      <c r="X7834" t="s">
        <v>410</v>
      </c>
    </row>
    <row r="7835" spans="1:24" x14ac:dyDescent="0.35">
      <c r="A7835">
        <v>3300013526</v>
      </c>
      <c r="B7835" t="s">
        <v>168</v>
      </c>
      <c r="C7835" t="s">
        <v>168</v>
      </c>
      <c r="D7835">
        <v>0</v>
      </c>
      <c r="E7835">
        <v>0</v>
      </c>
      <c r="F7835">
        <v>4</v>
      </c>
      <c r="G7835">
        <v>210300</v>
      </c>
      <c r="H7835">
        <v>2</v>
      </c>
      <c r="I7835">
        <v>100000</v>
      </c>
      <c r="J7835">
        <v>0</v>
      </c>
      <c r="K7835">
        <v>0</v>
      </c>
      <c r="L7835">
        <v>2</v>
      </c>
      <c r="M7835">
        <v>74800</v>
      </c>
      <c r="N7835">
        <v>330000</v>
      </c>
      <c r="O7835">
        <v>715100</v>
      </c>
      <c r="P7835" t="s">
        <v>5</v>
      </c>
      <c r="Q7835" t="s">
        <v>12</v>
      </c>
      <c r="R7835" t="s">
        <v>169</v>
      </c>
      <c r="S7835" t="s">
        <v>170</v>
      </c>
      <c r="T7835">
        <v>461354.83870967745</v>
      </c>
      <c r="U7835">
        <v>516410</v>
      </c>
      <c r="V7835">
        <v>55055.161290322547</v>
      </c>
      <c r="W7835">
        <v>0.11933365962802389</v>
      </c>
      <c r="X7835" t="s">
        <v>396</v>
      </c>
    </row>
    <row r="7836" spans="1:24" x14ac:dyDescent="0.35">
      <c r="A7836">
        <v>3300025682</v>
      </c>
      <c r="B7836" t="s">
        <v>168</v>
      </c>
      <c r="C7836" t="s">
        <v>168</v>
      </c>
      <c r="D7836">
        <v>0</v>
      </c>
      <c r="E7836">
        <v>0</v>
      </c>
      <c r="F7836">
        <v>12</v>
      </c>
      <c r="G7836">
        <v>411597</v>
      </c>
      <c r="H7836">
        <v>8</v>
      </c>
      <c r="I7836">
        <v>290000</v>
      </c>
      <c r="J7836">
        <v>0</v>
      </c>
      <c r="K7836">
        <v>0</v>
      </c>
      <c r="L7836">
        <v>53</v>
      </c>
      <c r="M7836">
        <v>2067200</v>
      </c>
      <c r="N7836">
        <v>303000</v>
      </c>
      <c r="O7836">
        <v>3071797</v>
      </c>
      <c r="P7836" t="s">
        <v>5</v>
      </c>
      <c r="Q7836" t="s">
        <v>12</v>
      </c>
      <c r="R7836" t="s">
        <v>169</v>
      </c>
      <c r="S7836" t="s">
        <v>170</v>
      </c>
      <c r="T7836">
        <v>1981804.5161290322</v>
      </c>
      <c r="U7836">
        <v>2201798</v>
      </c>
      <c r="V7836">
        <v>219993.48387096776</v>
      </c>
      <c r="W7836">
        <v>0.11100665180674385</v>
      </c>
      <c r="X7836" t="s">
        <v>188</v>
      </c>
    </row>
    <row r="7837" spans="1:24" x14ac:dyDescent="0.35">
      <c r="A7837">
        <v>3300013824</v>
      </c>
      <c r="B7837" t="s">
        <v>168</v>
      </c>
      <c r="C7837" t="s">
        <v>168</v>
      </c>
      <c r="D7837">
        <v>0</v>
      </c>
      <c r="E7837">
        <v>0</v>
      </c>
      <c r="F7837">
        <v>103</v>
      </c>
      <c r="G7837">
        <v>4702903</v>
      </c>
      <c r="H7837">
        <v>1</v>
      </c>
      <c r="I7837">
        <v>60000</v>
      </c>
      <c r="J7837">
        <v>0</v>
      </c>
      <c r="K7837">
        <v>0</v>
      </c>
      <c r="L7837">
        <v>0</v>
      </c>
      <c r="M7837">
        <v>0</v>
      </c>
      <c r="N7837">
        <v>1247200</v>
      </c>
      <c r="O7837">
        <v>6010103</v>
      </c>
      <c r="P7837" t="s">
        <v>5</v>
      </c>
      <c r="Q7837" t="s">
        <v>7</v>
      </c>
      <c r="R7837" t="s">
        <v>169</v>
      </c>
      <c r="S7837" t="s">
        <v>170</v>
      </c>
      <c r="T7837">
        <v>3877485.8064516126</v>
      </c>
      <c r="U7837">
        <v>3991684</v>
      </c>
      <c r="V7837">
        <v>114198.19354838738</v>
      </c>
      <c r="W7837">
        <v>2.9451608400055784E-2</v>
      </c>
      <c r="X7837" t="s">
        <v>225</v>
      </c>
    </row>
    <row r="7838" spans="1:24" x14ac:dyDescent="0.35">
      <c r="A7838">
        <v>6001142352</v>
      </c>
      <c r="B7838" t="s">
        <v>168</v>
      </c>
      <c r="C7838" t="s">
        <v>168</v>
      </c>
      <c r="D7838">
        <v>0</v>
      </c>
      <c r="E7838">
        <v>0</v>
      </c>
      <c r="F7838">
        <v>110</v>
      </c>
      <c r="G7838">
        <v>4354422</v>
      </c>
      <c r="H7838">
        <v>55</v>
      </c>
      <c r="I7838">
        <v>2200000</v>
      </c>
      <c r="J7838">
        <v>0</v>
      </c>
      <c r="K7838">
        <v>0</v>
      </c>
      <c r="L7838">
        <v>29</v>
      </c>
      <c r="M7838">
        <v>2179600</v>
      </c>
      <c r="N7838">
        <v>208000</v>
      </c>
      <c r="O7838">
        <v>8942022</v>
      </c>
      <c r="P7838" t="s">
        <v>5</v>
      </c>
      <c r="Q7838" t="s">
        <v>15</v>
      </c>
      <c r="R7838" t="s">
        <v>169</v>
      </c>
      <c r="S7838" t="s">
        <v>170</v>
      </c>
      <c r="T7838">
        <v>5769046.4516129028</v>
      </c>
      <c r="U7838">
        <v>6151993</v>
      </c>
      <c r="V7838">
        <v>382946.54838709719</v>
      </c>
      <c r="W7838">
        <v>6.6379522439108385E-2</v>
      </c>
      <c r="X7838" t="s">
        <v>251</v>
      </c>
    </row>
    <row r="7839" spans="1:24" x14ac:dyDescent="0.35">
      <c r="A7839">
        <v>3301073254</v>
      </c>
      <c r="B7839" t="s">
        <v>168</v>
      </c>
      <c r="C7839" t="s">
        <v>168</v>
      </c>
      <c r="D7839">
        <v>0</v>
      </c>
      <c r="E7839">
        <v>0</v>
      </c>
      <c r="F7839">
        <v>2</v>
      </c>
      <c r="G7839">
        <v>38499</v>
      </c>
      <c r="H7839">
        <v>7</v>
      </c>
      <c r="I7839">
        <v>310000</v>
      </c>
      <c r="J7839">
        <v>0</v>
      </c>
      <c r="K7839">
        <v>0</v>
      </c>
      <c r="L7839">
        <v>0</v>
      </c>
      <c r="M7839">
        <v>0</v>
      </c>
      <c r="N7839">
        <v>849000</v>
      </c>
      <c r="O7839">
        <v>1197499</v>
      </c>
      <c r="P7839" t="s">
        <v>5</v>
      </c>
      <c r="Q7839" t="s">
        <v>12</v>
      </c>
      <c r="R7839" t="s">
        <v>169</v>
      </c>
      <c r="S7839" t="s">
        <v>170</v>
      </c>
      <c r="T7839">
        <v>772580</v>
      </c>
      <c r="U7839">
        <v>591449</v>
      </c>
      <c r="V7839">
        <v>-181131</v>
      </c>
      <c r="W7839">
        <v>-0.23444950684718735</v>
      </c>
      <c r="X7839" t="s">
        <v>222</v>
      </c>
    </row>
    <row r="7840" spans="1:24" x14ac:dyDescent="0.35">
      <c r="A7840">
        <v>3300018314</v>
      </c>
      <c r="B7840" t="s">
        <v>168</v>
      </c>
      <c r="C7840" t="s">
        <v>168</v>
      </c>
      <c r="D7840">
        <v>0</v>
      </c>
      <c r="E7840">
        <v>0</v>
      </c>
      <c r="F7840">
        <v>15</v>
      </c>
      <c r="G7840">
        <v>841586</v>
      </c>
      <c r="H7840">
        <v>0</v>
      </c>
      <c r="I7840">
        <v>0</v>
      </c>
      <c r="J7840">
        <v>0</v>
      </c>
      <c r="K7840">
        <v>0</v>
      </c>
      <c r="L7840">
        <v>1</v>
      </c>
      <c r="M7840">
        <v>202400</v>
      </c>
      <c r="N7840">
        <v>2131500</v>
      </c>
      <c r="O7840">
        <v>3175486</v>
      </c>
      <c r="P7840" t="s">
        <v>5</v>
      </c>
      <c r="Q7840" t="s">
        <v>7</v>
      </c>
      <c r="R7840" t="s">
        <v>169</v>
      </c>
      <c r="S7840" t="s">
        <v>170</v>
      </c>
      <c r="T7840">
        <v>2048700.6451612902</v>
      </c>
      <c r="U7840">
        <v>1109095</v>
      </c>
      <c r="V7840">
        <v>-939605.64516129019</v>
      </c>
      <c r="W7840">
        <v>-0.45863491446663596</v>
      </c>
      <c r="X7840" t="s">
        <v>203</v>
      </c>
    </row>
    <row r="7841" spans="1:24" x14ac:dyDescent="0.35">
      <c r="A7841">
        <v>3301075244</v>
      </c>
      <c r="B7841" t="s">
        <v>168</v>
      </c>
      <c r="C7841" t="s">
        <v>168</v>
      </c>
      <c r="D7841">
        <v>0</v>
      </c>
      <c r="E7841">
        <v>0</v>
      </c>
      <c r="F7841">
        <v>17</v>
      </c>
      <c r="G7841">
        <v>618482</v>
      </c>
      <c r="H7841">
        <v>28</v>
      </c>
      <c r="I7841">
        <v>1330000</v>
      </c>
      <c r="J7841">
        <v>0</v>
      </c>
      <c r="K7841">
        <v>0</v>
      </c>
      <c r="L7841">
        <v>9</v>
      </c>
      <c r="M7841">
        <v>542000</v>
      </c>
      <c r="N7841">
        <v>30000</v>
      </c>
      <c r="O7841">
        <v>2520482</v>
      </c>
      <c r="P7841" t="s">
        <v>5</v>
      </c>
      <c r="Q7841" t="s">
        <v>14</v>
      </c>
      <c r="R7841" t="s">
        <v>169</v>
      </c>
      <c r="S7841" t="s">
        <v>170</v>
      </c>
      <c r="T7841">
        <v>1626117.4193548388</v>
      </c>
      <c r="U7841">
        <v>1477695</v>
      </c>
      <c r="V7841">
        <v>-148422.41935483878</v>
      </c>
      <c r="W7841">
        <v>-9.1274109475885989E-2</v>
      </c>
      <c r="X7841" t="s">
        <v>326</v>
      </c>
    </row>
    <row r="7842" spans="1:24" x14ac:dyDescent="0.35">
      <c r="A7842">
        <v>3300019689</v>
      </c>
      <c r="B7842" t="s">
        <v>168</v>
      </c>
      <c r="C7842" t="s">
        <v>168</v>
      </c>
      <c r="D7842">
        <v>0</v>
      </c>
      <c r="E7842">
        <v>0</v>
      </c>
      <c r="F7842">
        <v>60</v>
      </c>
      <c r="G7842">
        <v>2053934</v>
      </c>
      <c r="H7842">
        <v>57</v>
      </c>
      <c r="I7842">
        <v>1831000</v>
      </c>
      <c r="J7842">
        <v>0</v>
      </c>
      <c r="K7842">
        <v>0</v>
      </c>
      <c r="L7842">
        <v>25</v>
      </c>
      <c r="M7842">
        <v>1110000</v>
      </c>
      <c r="N7842">
        <v>30000</v>
      </c>
      <c r="O7842">
        <v>5024934</v>
      </c>
      <c r="P7842" t="s">
        <v>5</v>
      </c>
      <c r="Q7842" t="s">
        <v>13</v>
      </c>
      <c r="R7842" t="s">
        <v>169</v>
      </c>
      <c r="S7842" t="s">
        <v>170</v>
      </c>
      <c r="T7842">
        <v>3241892.9032258065</v>
      </c>
      <c r="U7842">
        <v>4384249</v>
      </c>
      <c r="V7842">
        <v>1142356.0967741935</v>
      </c>
      <c r="W7842">
        <v>0.35237317544867253</v>
      </c>
      <c r="X7842" t="s">
        <v>374</v>
      </c>
    </row>
    <row r="7843" spans="1:24" x14ac:dyDescent="0.35">
      <c r="A7843">
        <v>3300004528</v>
      </c>
      <c r="B7843" t="s">
        <v>168</v>
      </c>
      <c r="C7843" t="s">
        <v>168</v>
      </c>
      <c r="D7843">
        <v>0</v>
      </c>
      <c r="E7843">
        <v>0</v>
      </c>
      <c r="F7843">
        <v>15</v>
      </c>
      <c r="G7843">
        <v>445836</v>
      </c>
      <c r="H7843">
        <v>4</v>
      </c>
      <c r="I7843">
        <v>215000</v>
      </c>
      <c r="J7843">
        <v>0</v>
      </c>
      <c r="K7843">
        <v>0</v>
      </c>
      <c r="L7843">
        <v>0</v>
      </c>
      <c r="M7843">
        <v>0</v>
      </c>
      <c r="N7843">
        <v>114000</v>
      </c>
      <c r="O7843">
        <v>774836</v>
      </c>
      <c r="P7843" t="s">
        <v>5</v>
      </c>
      <c r="Q7843" t="s">
        <v>11</v>
      </c>
      <c r="R7843" t="s">
        <v>169</v>
      </c>
      <c r="S7843" t="s">
        <v>170</v>
      </c>
      <c r="T7843">
        <v>499894.19354838715</v>
      </c>
      <c r="U7843">
        <v>428677</v>
      </c>
      <c r="V7843">
        <v>-71217.193548387149</v>
      </c>
      <c r="W7843">
        <v>-0.14246453443051188</v>
      </c>
      <c r="X7843" t="s">
        <v>306</v>
      </c>
    </row>
    <row r="7844" spans="1:24" x14ac:dyDescent="0.35">
      <c r="A7844">
        <v>3301067296</v>
      </c>
      <c r="B7844" t="s">
        <v>168</v>
      </c>
      <c r="C7844" t="s">
        <v>168</v>
      </c>
      <c r="D7844">
        <v>0</v>
      </c>
      <c r="E7844">
        <v>0</v>
      </c>
      <c r="F7844">
        <v>48</v>
      </c>
      <c r="G7844">
        <v>1544344</v>
      </c>
      <c r="H7844">
        <v>20</v>
      </c>
      <c r="I7844">
        <v>820000</v>
      </c>
      <c r="J7844">
        <v>0</v>
      </c>
      <c r="K7844">
        <v>0</v>
      </c>
      <c r="L7844">
        <v>0</v>
      </c>
      <c r="M7844">
        <v>0</v>
      </c>
      <c r="N7844">
        <v>60000</v>
      </c>
      <c r="O7844">
        <v>2424344</v>
      </c>
      <c r="P7844" t="s">
        <v>5</v>
      </c>
      <c r="Q7844" t="s">
        <v>13</v>
      </c>
      <c r="R7844" t="s">
        <v>169</v>
      </c>
      <c r="S7844" t="s">
        <v>170</v>
      </c>
      <c r="T7844">
        <v>1564092.9032258063</v>
      </c>
      <c r="U7844">
        <v>2819848</v>
      </c>
      <c r="V7844">
        <v>1255755.0967741937</v>
      </c>
      <c r="W7844">
        <v>0.80286477496592901</v>
      </c>
      <c r="X7844" t="s">
        <v>274</v>
      </c>
    </row>
    <row r="7845" spans="1:24" x14ac:dyDescent="0.35">
      <c r="A7845">
        <v>3301002480</v>
      </c>
      <c r="B7845" t="s">
        <v>168</v>
      </c>
      <c r="C7845" t="s">
        <v>168</v>
      </c>
      <c r="D7845">
        <v>0</v>
      </c>
      <c r="E7845">
        <v>0</v>
      </c>
      <c r="F7845">
        <v>32</v>
      </c>
      <c r="G7845">
        <v>1441776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362650</v>
      </c>
      <c r="N7845">
        <v>330000</v>
      </c>
      <c r="O7845">
        <v>2134426</v>
      </c>
      <c r="P7845" t="s">
        <v>5</v>
      </c>
      <c r="Q7845" t="s">
        <v>12</v>
      </c>
      <c r="R7845" t="s">
        <v>169</v>
      </c>
      <c r="S7845" t="s">
        <v>170</v>
      </c>
      <c r="T7845">
        <v>1377049.0322580645</v>
      </c>
      <c r="U7845">
        <v>1473282</v>
      </c>
      <c r="V7845">
        <v>96232.967741935514</v>
      </c>
      <c r="W7845">
        <v>6.9883472184090634E-2</v>
      </c>
      <c r="X7845" t="s">
        <v>206</v>
      </c>
    </row>
    <row r="7846" spans="1:24" x14ac:dyDescent="0.35">
      <c r="A7846">
        <v>3300024406</v>
      </c>
      <c r="B7846" t="s">
        <v>168</v>
      </c>
      <c r="C7846" t="s">
        <v>168</v>
      </c>
      <c r="D7846">
        <v>0</v>
      </c>
      <c r="E7846">
        <v>0</v>
      </c>
      <c r="F7846">
        <v>23</v>
      </c>
      <c r="G7846">
        <v>1207972</v>
      </c>
      <c r="H7846">
        <v>25</v>
      </c>
      <c r="I7846">
        <v>750000</v>
      </c>
      <c r="J7846">
        <v>0</v>
      </c>
      <c r="K7846">
        <v>0</v>
      </c>
      <c r="L7846">
        <v>1</v>
      </c>
      <c r="M7846">
        <v>52400</v>
      </c>
      <c r="N7846">
        <v>75000</v>
      </c>
      <c r="O7846">
        <v>2085372</v>
      </c>
      <c r="P7846" t="s">
        <v>5</v>
      </c>
      <c r="Q7846" t="s">
        <v>14</v>
      </c>
      <c r="R7846" t="s">
        <v>169</v>
      </c>
      <c r="S7846" t="s">
        <v>170</v>
      </c>
      <c r="T7846">
        <v>1345401.2903225806</v>
      </c>
      <c r="U7846">
        <v>2552464</v>
      </c>
      <c r="V7846">
        <v>1207062.7096774194</v>
      </c>
      <c r="W7846">
        <v>0.8971767147540104</v>
      </c>
      <c r="X7846" t="s">
        <v>266</v>
      </c>
    </row>
    <row r="7847" spans="1:24" x14ac:dyDescent="0.35">
      <c r="A7847">
        <v>3301063930</v>
      </c>
      <c r="B7847" t="s">
        <v>168</v>
      </c>
      <c r="C7847" t="s">
        <v>168</v>
      </c>
      <c r="D7847">
        <v>0</v>
      </c>
      <c r="E7847">
        <v>0</v>
      </c>
      <c r="F7847">
        <v>46</v>
      </c>
      <c r="G7847">
        <v>1852152</v>
      </c>
      <c r="H7847">
        <v>37</v>
      </c>
      <c r="I7847">
        <v>810000</v>
      </c>
      <c r="J7847">
        <v>0</v>
      </c>
      <c r="K7847">
        <v>0</v>
      </c>
      <c r="L7847">
        <v>20</v>
      </c>
      <c r="M7847">
        <v>700000</v>
      </c>
      <c r="N7847">
        <v>150000</v>
      </c>
      <c r="O7847">
        <v>3512152</v>
      </c>
      <c r="P7847" t="s">
        <v>5</v>
      </c>
      <c r="Q7847" t="s">
        <v>14</v>
      </c>
      <c r="R7847" t="s">
        <v>169</v>
      </c>
      <c r="S7847" t="s">
        <v>170</v>
      </c>
      <c r="T7847">
        <v>2265904.5161290322</v>
      </c>
      <c r="U7847">
        <v>1996077</v>
      </c>
      <c r="V7847">
        <v>-269827.51612903224</v>
      </c>
      <c r="W7847">
        <v>-0.11908159157120757</v>
      </c>
      <c r="X7847" t="s">
        <v>260</v>
      </c>
    </row>
    <row r="7848" spans="1:24" x14ac:dyDescent="0.35">
      <c r="A7848">
        <v>3300015610</v>
      </c>
      <c r="B7848" t="s">
        <v>168</v>
      </c>
      <c r="C7848" t="s">
        <v>168</v>
      </c>
      <c r="D7848">
        <v>0</v>
      </c>
      <c r="E7848">
        <v>0</v>
      </c>
      <c r="F7848">
        <v>148</v>
      </c>
      <c r="G7848">
        <v>6213248</v>
      </c>
      <c r="H7848">
        <v>80</v>
      </c>
      <c r="I7848">
        <v>2675000</v>
      </c>
      <c r="J7848">
        <v>0</v>
      </c>
      <c r="K7848">
        <v>0</v>
      </c>
      <c r="L7848">
        <v>0</v>
      </c>
      <c r="M7848">
        <v>0</v>
      </c>
      <c r="N7848">
        <v>314000</v>
      </c>
      <c r="O7848">
        <v>9202248</v>
      </c>
      <c r="P7848" t="s">
        <v>5</v>
      </c>
      <c r="Q7848" t="s">
        <v>8</v>
      </c>
      <c r="R7848" t="s">
        <v>169</v>
      </c>
      <c r="S7848" t="s">
        <v>170</v>
      </c>
      <c r="T7848">
        <v>5936934.1935483869</v>
      </c>
      <c r="U7848">
        <v>9588313</v>
      </c>
      <c r="V7848">
        <v>3651378.8064516131</v>
      </c>
      <c r="W7848">
        <v>0.61502767041270801</v>
      </c>
      <c r="X7848" t="s">
        <v>395</v>
      </c>
    </row>
    <row r="7849" spans="1:24" x14ac:dyDescent="0.35">
      <c r="A7849">
        <v>3300014954</v>
      </c>
      <c r="B7849" t="s">
        <v>168</v>
      </c>
      <c r="C7849" t="s">
        <v>168</v>
      </c>
      <c r="D7849">
        <v>0</v>
      </c>
      <c r="E7849">
        <v>0</v>
      </c>
      <c r="F7849">
        <v>20</v>
      </c>
      <c r="G7849">
        <v>1115379</v>
      </c>
      <c r="H7849">
        <v>174</v>
      </c>
      <c r="I7849">
        <v>10623000</v>
      </c>
      <c r="J7849">
        <v>0</v>
      </c>
      <c r="K7849">
        <v>0</v>
      </c>
      <c r="L7849">
        <v>2</v>
      </c>
      <c r="M7849">
        <v>120000</v>
      </c>
      <c r="N7849">
        <v>985700</v>
      </c>
      <c r="O7849">
        <v>12844079</v>
      </c>
      <c r="P7849" t="s">
        <v>5</v>
      </c>
      <c r="Q7849" t="s">
        <v>7</v>
      </c>
      <c r="R7849" t="s">
        <v>169</v>
      </c>
      <c r="S7849" t="s">
        <v>170</v>
      </c>
      <c r="T7849">
        <v>8286502.5806451607</v>
      </c>
      <c r="U7849">
        <v>13718381</v>
      </c>
      <c r="V7849">
        <v>5431878.4193548393</v>
      </c>
      <c r="W7849">
        <v>0.65550916885515886</v>
      </c>
      <c r="X7849" t="s">
        <v>215</v>
      </c>
    </row>
    <row r="7850" spans="1:24" x14ac:dyDescent="0.35">
      <c r="A7850">
        <v>3300013769</v>
      </c>
      <c r="B7850" t="s">
        <v>168</v>
      </c>
      <c r="C7850" t="s">
        <v>168</v>
      </c>
      <c r="D7850">
        <v>0</v>
      </c>
      <c r="E7850">
        <v>0</v>
      </c>
      <c r="F7850">
        <v>19</v>
      </c>
      <c r="G7850">
        <v>890071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1188000</v>
      </c>
      <c r="O7850">
        <v>2078071</v>
      </c>
      <c r="P7850" t="s">
        <v>5</v>
      </c>
      <c r="Q7850" t="s">
        <v>8</v>
      </c>
      <c r="R7850" t="s">
        <v>169</v>
      </c>
      <c r="S7850" t="s">
        <v>170</v>
      </c>
      <c r="T7850">
        <v>1340690.9677419355</v>
      </c>
      <c r="U7850">
        <v>2148175</v>
      </c>
      <c r="V7850">
        <v>807484.03225806449</v>
      </c>
      <c r="W7850">
        <v>0.60228945498012343</v>
      </c>
      <c r="X7850" t="s">
        <v>227</v>
      </c>
    </row>
    <row r="7851" spans="1:24" x14ac:dyDescent="0.35">
      <c r="A7851">
        <v>3301067072</v>
      </c>
      <c r="B7851" t="s">
        <v>168</v>
      </c>
      <c r="C7851" t="s">
        <v>168</v>
      </c>
      <c r="D7851">
        <v>0</v>
      </c>
      <c r="E7851">
        <v>0</v>
      </c>
      <c r="F7851">
        <v>55</v>
      </c>
      <c r="G7851">
        <v>1233360</v>
      </c>
      <c r="H7851">
        <v>4</v>
      </c>
      <c r="I7851">
        <v>260000</v>
      </c>
      <c r="J7851">
        <v>0</v>
      </c>
      <c r="K7851">
        <v>0</v>
      </c>
      <c r="L7851">
        <v>7</v>
      </c>
      <c r="M7851">
        <v>503505</v>
      </c>
      <c r="N7851">
        <v>13960000</v>
      </c>
      <c r="O7851">
        <v>15956865</v>
      </c>
      <c r="P7851" t="s">
        <v>5</v>
      </c>
      <c r="Q7851" t="s">
        <v>16</v>
      </c>
      <c r="R7851" t="s">
        <v>169</v>
      </c>
      <c r="S7851" t="s">
        <v>170</v>
      </c>
      <c r="T7851">
        <v>10294751.612903226</v>
      </c>
      <c r="U7851">
        <v>6543161</v>
      </c>
      <c r="V7851">
        <v>-3751590.6129032262</v>
      </c>
      <c r="W7851">
        <v>-0.36441778820589132</v>
      </c>
      <c r="X7851" t="s">
        <v>265</v>
      </c>
    </row>
    <row r="7852" spans="1:24" x14ac:dyDescent="0.35">
      <c r="A7852">
        <v>3300007435</v>
      </c>
      <c r="B7852" t="s">
        <v>168</v>
      </c>
      <c r="C7852" t="s">
        <v>168</v>
      </c>
      <c r="D7852">
        <v>0</v>
      </c>
      <c r="E7852">
        <v>0</v>
      </c>
      <c r="F7852">
        <v>20</v>
      </c>
      <c r="G7852">
        <v>978377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150000</v>
      </c>
      <c r="O7852">
        <v>1128377</v>
      </c>
      <c r="P7852" t="s">
        <v>5</v>
      </c>
      <c r="Q7852" t="s">
        <v>14</v>
      </c>
      <c r="R7852" t="s">
        <v>169</v>
      </c>
      <c r="S7852" t="s">
        <v>170</v>
      </c>
      <c r="T7852">
        <v>727985.16129032255</v>
      </c>
      <c r="U7852">
        <v>1073477</v>
      </c>
      <c r="V7852">
        <v>345491.83870967745</v>
      </c>
      <c r="W7852">
        <v>0.47458637494383527</v>
      </c>
      <c r="X7852" t="s">
        <v>208</v>
      </c>
    </row>
    <row r="7853" spans="1:24" x14ac:dyDescent="0.35">
      <c r="A7853">
        <v>3300006300</v>
      </c>
      <c r="B7853" t="s">
        <v>168</v>
      </c>
      <c r="C7853" t="s">
        <v>168</v>
      </c>
      <c r="D7853">
        <v>0</v>
      </c>
      <c r="E7853">
        <v>0</v>
      </c>
      <c r="F7853">
        <v>171</v>
      </c>
      <c r="G7853">
        <v>6660440</v>
      </c>
      <c r="H7853">
        <v>1</v>
      </c>
      <c r="I7853">
        <v>15000</v>
      </c>
      <c r="J7853">
        <v>0</v>
      </c>
      <c r="K7853">
        <v>0</v>
      </c>
      <c r="L7853">
        <v>1</v>
      </c>
      <c r="M7853">
        <v>114800</v>
      </c>
      <c r="N7853">
        <v>75000</v>
      </c>
      <c r="O7853">
        <v>6865240</v>
      </c>
      <c r="P7853" t="s">
        <v>5</v>
      </c>
      <c r="Q7853" t="s">
        <v>14</v>
      </c>
      <c r="R7853" t="s">
        <v>169</v>
      </c>
      <c r="S7853" t="s">
        <v>170</v>
      </c>
      <c r="T7853">
        <v>4429187.0967741935</v>
      </c>
      <c r="U7853">
        <v>4539042</v>
      </c>
      <c r="V7853">
        <v>109854.90322580654</v>
      </c>
      <c r="W7853">
        <v>2.4802497800513912E-2</v>
      </c>
      <c r="X7853" t="s">
        <v>326</v>
      </c>
    </row>
    <row r="7854" spans="1:24" x14ac:dyDescent="0.35">
      <c r="A7854">
        <v>3301073443</v>
      </c>
      <c r="B7854" t="s">
        <v>168</v>
      </c>
      <c r="C7854" t="s">
        <v>168</v>
      </c>
      <c r="D7854">
        <v>0</v>
      </c>
      <c r="E7854">
        <v>0</v>
      </c>
      <c r="F7854">
        <v>3</v>
      </c>
      <c r="G7854">
        <v>44497</v>
      </c>
      <c r="H7854">
        <v>6</v>
      </c>
      <c r="I7854">
        <v>320000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364497</v>
      </c>
      <c r="P7854" t="s">
        <v>5</v>
      </c>
      <c r="Q7854" t="s">
        <v>10</v>
      </c>
      <c r="R7854" t="s">
        <v>169</v>
      </c>
      <c r="S7854" t="s">
        <v>170</v>
      </c>
      <c r="T7854">
        <v>235159.35483870967</v>
      </c>
      <c r="U7854">
        <v>842194</v>
      </c>
      <c r="V7854">
        <v>607034.6451612903</v>
      </c>
      <c r="W7854">
        <v>2.5813757040524341</v>
      </c>
      <c r="X7854" t="s">
        <v>400</v>
      </c>
    </row>
    <row r="7855" spans="1:24" x14ac:dyDescent="0.35">
      <c r="A7855">
        <v>3301024638</v>
      </c>
      <c r="B7855" t="s">
        <v>168</v>
      </c>
      <c r="C7855" t="s">
        <v>168</v>
      </c>
      <c r="D7855">
        <v>0</v>
      </c>
      <c r="E7855">
        <v>0</v>
      </c>
      <c r="F7855">
        <v>17</v>
      </c>
      <c r="G7855">
        <v>604543</v>
      </c>
      <c r="H7855">
        <v>1</v>
      </c>
      <c r="I7855">
        <v>5000</v>
      </c>
      <c r="J7855">
        <v>0</v>
      </c>
      <c r="K7855">
        <v>0</v>
      </c>
      <c r="L7855">
        <v>0</v>
      </c>
      <c r="M7855">
        <v>0</v>
      </c>
      <c r="N7855">
        <v>330000</v>
      </c>
      <c r="O7855">
        <v>939543</v>
      </c>
      <c r="P7855" t="s">
        <v>5</v>
      </c>
      <c r="Q7855" t="s">
        <v>12</v>
      </c>
      <c r="R7855" t="s">
        <v>169</v>
      </c>
      <c r="S7855" t="s">
        <v>170</v>
      </c>
      <c r="T7855">
        <v>606156.77419354836</v>
      </c>
      <c r="U7855">
        <v>909590</v>
      </c>
      <c r="V7855">
        <v>303433.22580645164</v>
      </c>
      <c r="W7855">
        <v>0.50058539098263743</v>
      </c>
      <c r="X7855" t="s">
        <v>406</v>
      </c>
    </row>
    <row r="7856" spans="1:24" x14ac:dyDescent="0.35">
      <c r="A7856">
        <v>3301070212</v>
      </c>
      <c r="B7856" t="s">
        <v>168</v>
      </c>
      <c r="C7856" t="s">
        <v>168</v>
      </c>
      <c r="D7856">
        <v>0</v>
      </c>
      <c r="E7856">
        <v>0</v>
      </c>
      <c r="F7856">
        <v>0</v>
      </c>
      <c r="G7856">
        <v>0</v>
      </c>
      <c r="H7856">
        <v>1</v>
      </c>
      <c r="I7856">
        <v>20000</v>
      </c>
      <c r="J7856">
        <v>0</v>
      </c>
      <c r="K7856">
        <v>0</v>
      </c>
      <c r="L7856">
        <v>1</v>
      </c>
      <c r="M7856">
        <v>22400</v>
      </c>
      <c r="N7856">
        <v>1010500</v>
      </c>
      <c r="O7856">
        <v>1052900</v>
      </c>
      <c r="P7856" t="s">
        <v>5</v>
      </c>
      <c r="Q7856" t="s">
        <v>7</v>
      </c>
      <c r="R7856" t="s">
        <v>169</v>
      </c>
      <c r="S7856" t="s">
        <v>170</v>
      </c>
      <c r="T7856">
        <v>679290.32258064509</v>
      </c>
      <c r="U7856">
        <v>1213500</v>
      </c>
      <c r="V7856">
        <v>534209.67741935491</v>
      </c>
      <c r="W7856">
        <v>0.78642321208091959</v>
      </c>
      <c r="X7856" t="s">
        <v>203</v>
      </c>
    </row>
    <row r="7857" spans="1:24" x14ac:dyDescent="0.35">
      <c r="A7857">
        <v>3300011481</v>
      </c>
      <c r="B7857" t="s">
        <v>168</v>
      </c>
      <c r="C7857" t="s">
        <v>168</v>
      </c>
      <c r="D7857">
        <v>0</v>
      </c>
      <c r="E7857">
        <v>0</v>
      </c>
      <c r="F7857">
        <v>2</v>
      </c>
      <c r="G7857">
        <v>191449</v>
      </c>
      <c r="H7857">
        <v>9</v>
      </c>
      <c r="I7857">
        <v>280000</v>
      </c>
      <c r="J7857">
        <v>0</v>
      </c>
      <c r="K7857">
        <v>0</v>
      </c>
      <c r="L7857">
        <v>0</v>
      </c>
      <c r="M7857">
        <v>0</v>
      </c>
      <c r="N7857">
        <v>916500</v>
      </c>
      <c r="O7857">
        <v>1387949</v>
      </c>
      <c r="P7857" t="s">
        <v>5</v>
      </c>
      <c r="Q7857" t="s">
        <v>12</v>
      </c>
      <c r="R7857" t="s">
        <v>169</v>
      </c>
      <c r="S7857" t="s">
        <v>170</v>
      </c>
      <c r="T7857">
        <v>895450.96774193551</v>
      </c>
      <c r="U7857">
        <v>1379398</v>
      </c>
      <c r="V7857">
        <v>483947.03225806449</v>
      </c>
      <c r="W7857">
        <v>0.54045062174474712</v>
      </c>
      <c r="X7857" t="s">
        <v>302</v>
      </c>
    </row>
    <row r="7858" spans="1:24" x14ac:dyDescent="0.35">
      <c r="A7858">
        <v>3301061237</v>
      </c>
      <c r="B7858" t="s">
        <v>168</v>
      </c>
      <c r="C7858" t="s">
        <v>168</v>
      </c>
      <c r="D7858">
        <v>0</v>
      </c>
      <c r="E7858">
        <v>0</v>
      </c>
      <c r="F7858">
        <v>28</v>
      </c>
      <c r="G7858">
        <v>853912</v>
      </c>
      <c r="H7858">
        <v>32</v>
      </c>
      <c r="I7858">
        <v>990000</v>
      </c>
      <c r="J7858">
        <v>0</v>
      </c>
      <c r="K7858">
        <v>0</v>
      </c>
      <c r="L7858">
        <v>40</v>
      </c>
      <c r="M7858">
        <v>1366000</v>
      </c>
      <c r="N7858">
        <v>44000</v>
      </c>
      <c r="O7858">
        <v>3253912</v>
      </c>
      <c r="P7858" t="s">
        <v>5</v>
      </c>
      <c r="Q7858" t="s">
        <v>9</v>
      </c>
      <c r="R7858" t="s">
        <v>169</v>
      </c>
      <c r="S7858" t="s">
        <v>170</v>
      </c>
      <c r="T7858">
        <v>2099298.064516129</v>
      </c>
      <c r="U7858">
        <v>1913881</v>
      </c>
      <c r="V7858">
        <v>-185417.06451612897</v>
      </c>
      <c r="W7858">
        <v>-8.8323362770720282E-2</v>
      </c>
      <c r="X7858" t="s">
        <v>243</v>
      </c>
    </row>
    <row r="7859" spans="1:24" x14ac:dyDescent="0.35">
      <c r="A7859">
        <v>3300013464</v>
      </c>
      <c r="B7859" t="s">
        <v>168</v>
      </c>
      <c r="C7859" t="s">
        <v>168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330000</v>
      </c>
      <c r="O7859">
        <v>330000</v>
      </c>
      <c r="P7859" t="s">
        <v>5</v>
      </c>
      <c r="Q7859" t="s">
        <v>12</v>
      </c>
      <c r="R7859" t="s">
        <v>169</v>
      </c>
      <c r="S7859" t="s">
        <v>170</v>
      </c>
      <c r="T7859">
        <v>212903.22580645164</v>
      </c>
      <c r="U7859">
        <v>627000</v>
      </c>
      <c r="V7859">
        <v>414096.77419354836</v>
      </c>
      <c r="W7859">
        <v>1.9449999999999998</v>
      </c>
      <c r="X7859" t="s">
        <v>302</v>
      </c>
    </row>
    <row r="7860" spans="1:24" x14ac:dyDescent="0.35">
      <c r="A7860">
        <v>3301001621</v>
      </c>
      <c r="B7860" t="s">
        <v>168</v>
      </c>
      <c r="C7860" t="s">
        <v>168</v>
      </c>
      <c r="D7860">
        <v>0</v>
      </c>
      <c r="E7860">
        <v>0</v>
      </c>
      <c r="F7860">
        <v>12</v>
      </c>
      <c r="G7860">
        <v>517342</v>
      </c>
      <c r="H7860">
        <v>1</v>
      </c>
      <c r="I7860">
        <v>20000</v>
      </c>
      <c r="J7860">
        <v>0</v>
      </c>
      <c r="K7860">
        <v>0</v>
      </c>
      <c r="L7860">
        <v>0</v>
      </c>
      <c r="M7860">
        <v>0</v>
      </c>
      <c r="N7860">
        <v>312000</v>
      </c>
      <c r="O7860">
        <v>849342</v>
      </c>
      <c r="P7860" t="s">
        <v>5</v>
      </c>
      <c r="Q7860" t="s">
        <v>12</v>
      </c>
      <c r="R7860" t="s">
        <v>169</v>
      </c>
      <c r="S7860" t="s">
        <v>170</v>
      </c>
      <c r="T7860">
        <v>547962.58064516133</v>
      </c>
      <c r="U7860">
        <v>734042</v>
      </c>
      <c r="V7860">
        <v>186079.41935483867</v>
      </c>
      <c r="W7860">
        <v>0.33958417221802284</v>
      </c>
      <c r="X7860" t="s">
        <v>406</v>
      </c>
    </row>
    <row r="7861" spans="1:24" x14ac:dyDescent="0.35">
      <c r="A7861">
        <v>3300003846</v>
      </c>
      <c r="B7861" t="s">
        <v>168</v>
      </c>
      <c r="C7861" t="s">
        <v>168</v>
      </c>
      <c r="D7861">
        <v>0</v>
      </c>
      <c r="E7861">
        <v>0</v>
      </c>
      <c r="F7861">
        <v>142</v>
      </c>
      <c r="G7861">
        <v>4435705</v>
      </c>
      <c r="H7861">
        <v>262</v>
      </c>
      <c r="I7861">
        <v>8127000</v>
      </c>
      <c r="J7861">
        <v>0</v>
      </c>
      <c r="K7861">
        <v>0</v>
      </c>
      <c r="L7861">
        <v>81</v>
      </c>
      <c r="M7861">
        <v>3294400</v>
      </c>
      <c r="N7861">
        <v>134000</v>
      </c>
      <c r="O7861">
        <v>15991105</v>
      </c>
      <c r="P7861" t="s">
        <v>5</v>
      </c>
      <c r="Q7861" t="s">
        <v>11</v>
      </c>
      <c r="R7861" t="s">
        <v>169</v>
      </c>
      <c r="S7861" t="s">
        <v>170</v>
      </c>
      <c r="T7861">
        <v>10316841.935483871</v>
      </c>
      <c r="U7861">
        <v>8209300</v>
      </c>
      <c r="V7861">
        <v>-2107541.935483871</v>
      </c>
      <c r="W7861">
        <v>-0.20428169285362086</v>
      </c>
      <c r="X7861" t="s">
        <v>345</v>
      </c>
    </row>
    <row r="7862" spans="1:24" x14ac:dyDescent="0.35">
      <c r="A7862">
        <v>3300015763</v>
      </c>
      <c r="B7862" t="s">
        <v>168</v>
      </c>
      <c r="C7862" t="s">
        <v>168</v>
      </c>
      <c r="D7862">
        <v>0</v>
      </c>
      <c r="E7862">
        <v>0</v>
      </c>
      <c r="F7862">
        <v>116</v>
      </c>
      <c r="G7862">
        <v>4291600</v>
      </c>
      <c r="H7862">
        <v>1</v>
      </c>
      <c r="I7862">
        <v>20000</v>
      </c>
      <c r="J7862">
        <v>0</v>
      </c>
      <c r="K7862">
        <v>0</v>
      </c>
      <c r="L7862">
        <v>0</v>
      </c>
      <c r="M7862">
        <v>0</v>
      </c>
      <c r="N7862">
        <v>342000</v>
      </c>
      <c r="O7862">
        <v>4653600</v>
      </c>
      <c r="P7862" t="s">
        <v>5</v>
      </c>
      <c r="Q7862" t="s">
        <v>8</v>
      </c>
      <c r="R7862" t="s">
        <v>169</v>
      </c>
      <c r="S7862" t="s">
        <v>170</v>
      </c>
      <c r="T7862">
        <v>3002322.5806451612</v>
      </c>
      <c r="U7862">
        <v>3525279</v>
      </c>
      <c r="V7862">
        <v>522956.41935483878</v>
      </c>
      <c r="W7862">
        <v>0.17418395435791645</v>
      </c>
      <c r="X7862" t="s">
        <v>264</v>
      </c>
    </row>
    <row r="7863" spans="1:24" x14ac:dyDescent="0.35">
      <c r="A7863">
        <v>3300010390</v>
      </c>
      <c r="B7863" t="s">
        <v>168</v>
      </c>
      <c r="C7863" t="s">
        <v>168</v>
      </c>
      <c r="D7863">
        <v>0</v>
      </c>
      <c r="E7863">
        <v>0</v>
      </c>
      <c r="F7863">
        <v>0</v>
      </c>
      <c r="G7863">
        <v>0</v>
      </c>
      <c r="H7863">
        <v>10</v>
      </c>
      <c r="I7863">
        <v>110000</v>
      </c>
      <c r="J7863">
        <v>0</v>
      </c>
      <c r="K7863">
        <v>0</v>
      </c>
      <c r="L7863">
        <v>0</v>
      </c>
      <c r="M7863">
        <v>0</v>
      </c>
      <c r="N7863">
        <v>630000</v>
      </c>
      <c r="O7863">
        <v>740000</v>
      </c>
      <c r="P7863" t="s">
        <v>5</v>
      </c>
      <c r="Q7863" t="s">
        <v>16</v>
      </c>
      <c r="R7863" t="s">
        <v>169</v>
      </c>
      <c r="S7863" t="s">
        <v>170</v>
      </c>
      <c r="T7863">
        <v>477419.3548387097</v>
      </c>
      <c r="U7863">
        <v>594950</v>
      </c>
      <c r="V7863">
        <v>117530.6451612903</v>
      </c>
      <c r="W7863">
        <v>0.24617905405405405</v>
      </c>
      <c r="X7863" t="s">
        <v>349</v>
      </c>
    </row>
    <row r="7864" spans="1:24" x14ac:dyDescent="0.35">
      <c r="A7864">
        <v>3301002093</v>
      </c>
      <c r="B7864" t="s">
        <v>168</v>
      </c>
      <c r="C7864" t="s">
        <v>168</v>
      </c>
      <c r="D7864">
        <v>0</v>
      </c>
      <c r="E7864">
        <v>0</v>
      </c>
      <c r="F7864">
        <v>401</v>
      </c>
      <c r="G7864">
        <v>19142259</v>
      </c>
      <c r="H7864">
        <v>132</v>
      </c>
      <c r="I7864">
        <v>4247000</v>
      </c>
      <c r="J7864">
        <v>0</v>
      </c>
      <c r="K7864">
        <v>0</v>
      </c>
      <c r="L7864">
        <v>40</v>
      </c>
      <c r="M7864">
        <v>1656000</v>
      </c>
      <c r="N7864">
        <v>3583000</v>
      </c>
      <c r="O7864">
        <v>28628259</v>
      </c>
      <c r="P7864" t="s">
        <v>5</v>
      </c>
      <c r="Q7864" t="s">
        <v>16</v>
      </c>
      <c r="R7864" t="s">
        <v>169</v>
      </c>
      <c r="S7864" t="s">
        <v>170</v>
      </c>
      <c r="T7864">
        <v>18469844.516129032</v>
      </c>
      <c r="U7864">
        <v>16679190</v>
      </c>
      <c r="V7864">
        <v>-1790654.5161290318</v>
      </c>
      <c r="W7864">
        <v>-9.6950167315448699E-2</v>
      </c>
      <c r="X7864" t="s">
        <v>246</v>
      </c>
    </row>
    <row r="7865" spans="1:24" x14ac:dyDescent="0.35">
      <c r="A7865">
        <v>3301000799</v>
      </c>
      <c r="B7865" t="s">
        <v>168</v>
      </c>
      <c r="C7865" t="s">
        <v>168</v>
      </c>
      <c r="D7865">
        <v>0</v>
      </c>
      <c r="E7865">
        <v>0</v>
      </c>
      <c r="F7865">
        <v>155</v>
      </c>
      <c r="G7865">
        <v>4865178</v>
      </c>
      <c r="H7865">
        <v>59</v>
      </c>
      <c r="I7865">
        <v>1765000</v>
      </c>
      <c r="J7865">
        <v>0</v>
      </c>
      <c r="K7865">
        <v>0</v>
      </c>
      <c r="L7865">
        <v>35</v>
      </c>
      <c r="M7865">
        <v>2184000</v>
      </c>
      <c r="N7865">
        <v>933000</v>
      </c>
      <c r="O7865">
        <v>9747178</v>
      </c>
      <c r="P7865" t="s">
        <v>5</v>
      </c>
      <c r="Q7865" t="s">
        <v>17</v>
      </c>
      <c r="R7865" t="s">
        <v>169</v>
      </c>
      <c r="S7865" t="s">
        <v>170</v>
      </c>
      <c r="T7865">
        <v>6288501.935483871</v>
      </c>
      <c r="U7865">
        <v>5835687</v>
      </c>
      <c r="V7865">
        <v>-452814.93548387103</v>
      </c>
      <c r="W7865">
        <v>-7.2006805456923062E-2</v>
      </c>
      <c r="X7865" t="s">
        <v>269</v>
      </c>
    </row>
    <row r="7866" spans="1:24" x14ac:dyDescent="0.35">
      <c r="A7866">
        <v>3301076218</v>
      </c>
      <c r="B7866" t="s">
        <v>168</v>
      </c>
      <c r="C7866" t="s">
        <v>168</v>
      </c>
      <c r="D7866">
        <v>0</v>
      </c>
      <c r="E7866">
        <v>0</v>
      </c>
      <c r="F7866">
        <v>4</v>
      </c>
      <c r="G7866">
        <v>76996</v>
      </c>
      <c r="H7866">
        <v>1</v>
      </c>
      <c r="I7866">
        <v>10000</v>
      </c>
      <c r="J7866">
        <v>0</v>
      </c>
      <c r="K7866">
        <v>0</v>
      </c>
      <c r="L7866">
        <v>3</v>
      </c>
      <c r="M7866">
        <v>1353500</v>
      </c>
      <c r="N7866">
        <v>30000</v>
      </c>
      <c r="O7866">
        <v>1470496</v>
      </c>
      <c r="P7866" t="s">
        <v>5</v>
      </c>
      <c r="Q7866" t="s">
        <v>14</v>
      </c>
      <c r="R7866" t="s">
        <v>181</v>
      </c>
      <c r="S7866" t="s">
        <v>170</v>
      </c>
      <c r="T7866">
        <v>948707.09677419346</v>
      </c>
      <c r="U7866">
        <v>135996</v>
      </c>
      <c r="V7866">
        <v>-812711.09677419346</v>
      </c>
      <c r="W7866">
        <v>-0.85665122516484238</v>
      </c>
      <c r="X7866" t="s">
        <v>323</v>
      </c>
    </row>
    <row r="7867" spans="1:24" x14ac:dyDescent="0.35">
      <c r="A7867">
        <v>3300009767</v>
      </c>
      <c r="B7867" t="s">
        <v>168</v>
      </c>
      <c r="C7867" t="s">
        <v>168</v>
      </c>
      <c r="D7867">
        <v>0</v>
      </c>
      <c r="E7867">
        <v>0</v>
      </c>
      <c r="F7867">
        <v>5</v>
      </c>
      <c r="G7867">
        <v>256246</v>
      </c>
      <c r="H7867">
        <v>4</v>
      </c>
      <c r="I7867">
        <v>100000</v>
      </c>
      <c r="J7867">
        <v>0</v>
      </c>
      <c r="K7867">
        <v>0</v>
      </c>
      <c r="L7867">
        <v>11</v>
      </c>
      <c r="M7867">
        <v>551182</v>
      </c>
      <c r="N7867">
        <v>443000</v>
      </c>
      <c r="O7867">
        <v>1350428</v>
      </c>
      <c r="P7867" t="s">
        <v>5</v>
      </c>
      <c r="Q7867" t="s">
        <v>12</v>
      </c>
      <c r="R7867" t="s">
        <v>169</v>
      </c>
      <c r="S7867" t="s">
        <v>170</v>
      </c>
      <c r="T7867">
        <v>871243.87096774194</v>
      </c>
      <c r="U7867">
        <v>1149394</v>
      </c>
      <c r="V7867">
        <v>278150.12903225806</v>
      </c>
      <c r="W7867">
        <v>0.31925633947163412</v>
      </c>
      <c r="X7867" t="s">
        <v>415</v>
      </c>
    </row>
    <row r="7868" spans="1:24" x14ac:dyDescent="0.35">
      <c r="A7868">
        <v>3300006618</v>
      </c>
      <c r="B7868" t="s">
        <v>168</v>
      </c>
      <c r="C7868" t="s">
        <v>168</v>
      </c>
      <c r="D7868">
        <v>0</v>
      </c>
      <c r="E7868">
        <v>0</v>
      </c>
      <c r="F7868">
        <v>19</v>
      </c>
      <c r="G7868">
        <v>316968</v>
      </c>
      <c r="H7868">
        <v>7</v>
      </c>
      <c r="I7868">
        <v>295000</v>
      </c>
      <c r="J7868">
        <v>0</v>
      </c>
      <c r="K7868">
        <v>0</v>
      </c>
      <c r="L7868">
        <v>10</v>
      </c>
      <c r="M7868">
        <v>464000</v>
      </c>
      <c r="N7868">
        <v>120000</v>
      </c>
      <c r="O7868">
        <v>1195968</v>
      </c>
      <c r="P7868" t="s">
        <v>5</v>
      </c>
      <c r="Q7868" t="s">
        <v>14</v>
      </c>
      <c r="R7868" t="s">
        <v>169</v>
      </c>
      <c r="S7868" t="s">
        <v>170</v>
      </c>
      <c r="T7868">
        <v>771592.25806451612</v>
      </c>
      <c r="U7868">
        <v>1101079</v>
      </c>
      <c r="V7868">
        <v>329486.74193548388</v>
      </c>
      <c r="W7868">
        <v>0.42702183503237556</v>
      </c>
      <c r="X7868" t="s">
        <v>366</v>
      </c>
    </row>
    <row r="7869" spans="1:24" x14ac:dyDescent="0.35">
      <c r="A7869">
        <v>3300016198</v>
      </c>
      <c r="B7869" t="s">
        <v>168</v>
      </c>
      <c r="C7869" t="s">
        <v>168</v>
      </c>
      <c r="D7869">
        <v>0</v>
      </c>
      <c r="E7869">
        <v>0</v>
      </c>
      <c r="F7869">
        <v>165</v>
      </c>
      <c r="G7869">
        <v>6785401</v>
      </c>
      <c r="H7869">
        <v>92</v>
      </c>
      <c r="I7869">
        <v>3075000</v>
      </c>
      <c r="J7869">
        <v>0</v>
      </c>
      <c r="K7869">
        <v>0</v>
      </c>
      <c r="L7869">
        <v>44</v>
      </c>
      <c r="M7869">
        <v>3095600</v>
      </c>
      <c r="N7869">
        <v>342000</v>
      </c>
      <c r="O7869">
        <v>13298001</v>
      </c>
      <c r="P7869" t="s">
        <v>5</v>
      </c>
      <c r="Q7869" t="s">
        <v>8</v>
      </c>
      <c r="R7869" t="s">
        <v>169</v>
      </c>
      <c r="S7869" t="s">
        <v>170</v>
      </c>
      <c r="T7869">
        <v>8579355.4838709682</v>
      </c>
      <c r="U7869">
        <v>10070305</v>
      </c>
      <c r="V7869">
        <v>1490949.5161290318</v>
      </c>
      <c r="W7869">
        <v>0.17378339421090416</v>
      </c>
      <c r="X7869" t="s">
        <v>187</v>
      </c>
    </row>
    <row r="7870" spans="1:24" x14ac:dyDescent="0.35">
      <c r="A7870">
        <v>3301069294</v>
      </c>
      <c r="B7870" t="s">
        <v>168</v>
      </c>
      <c r="C7870" t="s">
        <v>168</v>
      </c>
      <c r="D7870">
        <v>0</v>
      </c>
      <c r="E7870">
        <v>0</v>
      </c>
      <c r="F7870">
        <v>28</v>
      </c>
      <c r="G7870">
        <v>828285</v>
      </c>
      <c r="H7870">
        <v>10</v>
      </c>
      <c r="I7870">
        <v>150000</v>
      </c>
      <c r="J7870">
        <v>0</v>
      </c>
      <c r="K7870">
        <v>0</v>
      </c>
      <c r="L7870">
        <v>1</v>
      </c>
      <c r="M7870">
        <v>52400</v>
      </c>
      <c r="N7870">
        <v>302000</v>
      </c>
      <c r="O7870">
        <v>1332685</v>
      </c>
      <c r="P7870" t="s">
        <v>5</v>
      </c>
      <c r="Q7870" t="s">
        <v>12</v>
      </c>
      <c r="R7870" t="s">
        <v>169</v>
      </c>
      <c r="S7870" t="s">
        <v>170</v>
      </c>
      <c r="T7870">
        <v>859796.77419354836</v>
      </c>
      <c r="U7870">
        <v>1058091</v>
      </c>
      <c r="V7870">
        <v>198294.22580645164</v>
      </c>
      <c r="W7870">
        <v>0.23062918093923179</v>
      </c>
      <c r="X7870" t="s">
        <v>304</v>
      </c>
    </row>
    <row r="7871" spans="1:24" x14ac:dyDescent="0.35">
      <c r="A7871">
        <v>3301054399</v>
      </c>
      <c r="B7871" t="s">
        <v>168</v>
      </c>
      <c r="C7871" t="s">
        <v>168</v>
      </c>
      <c r="D7871">
        <v>0</v>
      </c>
      <c r="E7871">
        <v>0</v>
      </c>
      <c r="F7871">
        <v>20</v>
      </c>
      <c r="G7871">
        <v>689600</v>
      </c>
      <c r="H7871">
        <v>5</v>
      </c>
      <c r="I7871">
        <v>50000</v>
      </c>
      <c r="J7871">
        <v>0</v>
      </c>
      <c r="K7871">
        <v>0</v>
      </c>
      <c r="L7871">
        <v>12</v>
      </c>
      <c r="M7871">
        <v>478800</v>
      </c>
      <c r="N7871">
        <v>0</v>
      </c>
      <c r="O7871">
        <v>1218400</v>
      </c>
      <c r="P7871" t="s">
        <v>5</v>
      </c>
      <c r="Q7871" t="s">
        <v>16</v>
      </c>
      <c r="R7871" t="s">
        <v>169</v>
      </c>
      <c r="S7871" t="s">
        <v>170</v>
      </c>
      <c r="T7871">
        <v>786064.51612903224</v>
      </c>
      <c r="U7871">
        <v>705150</v>
      </c>
      <c r="V7871">
        <v>-80914.516129032243</v>
      </c>
      <c r="W7871">
        <v>-0.10293622783978984</v>
      </c>
      <c r="X7871" t="s">
        <v>265</v>
      </c>
    </row>
    <row r="7872" spans="1:24" x14ac:dyDescent="0.35">
      <c r="A7872">
        <v>3301059577</v>
      </c>
      <c r="B7872" t="s">
        <v>168</v>
      </c>
      <c r="C7872" t="s">
        <v>168</v>
      </c>
      <c r="D7872">
        <v>0</v>
      </c>
      <c r="E7872">
        <v>0</v>
      </c>
      <c r="F7872">
        <v>2</v>
      </c>
      <c r="G7872">
        <v>133197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876500</v>
      </c>
      <c r="O7872">
        <v>1009697</v>
      </c>
      <c r="P7872" t="s">
        <v>5</v>
      </c>
      <c r="Q7872" t="s">
        <v>8</v>
      </c>
      <c r="R7872" t="s">
        <v>169</v>
      </c>
      <c r="S7872" t="s">
        <v>170</v>
      </c>
      <c r="T7872">
        <v>651417.41935483867</v>
      </c>
      <c r="U7872">
        <v>3572089</v>
      </c>
      <c r="V7872">
        <v>2920671.5806451612</v>
      </c>
      <c r="W7872">
        <v>4.4835638315256956</v>
      </c>
      <c r="X7872" t="s">
        <v>393</v>
      </c>
    </row>
    <row r="7873" spans="1:24" x14ac:dyDescent="0.35">
      <c r="A7873">
        <v>3301054610</v>
      </c>
      <c r="B7873" t="s">
        <v>168</v>
      </c>
      <c r="C7873" t="s">
        <v>168</v>
      </c>
      <c r="D7873">
        <v>0</v>
      </c>
      <c r="E7873">
        <v>0</v>
      </c>
      <c r="F7873">
        <v>123</v>
      </c>
      <c r="G7873">
        <v>4257570</v>
      </c>
      <c r="H7873">
        <v>45</v>
      </c>
      <c r="I7873">
        <v>1510000</v>
      </c>
      <c r="J7873">
        <v>0</v>
      </c>
      <c r="K7873">
        <v>0</v>
      </c>
      <c r="L7873">
        <v>59</v>
      </c>
      <c r="M7873">
        <v>2591600</v>
      </c>
      <c r="N7873">
        <v>75000</v>
      </c>
      <c r="O7873">
        <v>8434170</v>
      </c>
      <c r="P7873" t="s">
        <v>5</v>
      </c>
      <c r="Q7873" t="s">
        <v>14</v>
      </c>
      <c r="R7873" t="s">
        <v>169</v>
      </c>
      <c r="S7873" t="s">
        <v>170</v>
      </c>
      <c r="T7873">
        <v>5441400</v>
      </c>
      <c r="U7873">
        <v>4458110</v>
      </c>
      <c r="V7873">
        <v>-983290</v>
      </c>
      <c r="W7873">
        <v>-0.18070533318631232</v>
      </c>
      <c r="X7873" t="s">
        <v>323</v>
      </c>
    </row>
    <row r="7874" spans="1:24" x14ac:dyDescent="0.35">
      <c r="A7874">
        <v>3301007136</v>
      </c>
      <c r="B7874" t="s">
        <v>168</v>
      </c>
      <c r="C7874" t="s">
        <v>168</v>
      </c>
      <c r="D7874">
        <v>0</v>
      </c>
      <c r="E7874">
        <v>0</v>
      </c>
      <c r="F7874">
        <v>5</v>
      </c>
      <c r="G7874">
        <v>285894</v>
      </c>
      <c r="H7874">
        <v>0</v>
      </c>
      <c r="I7874">
        <v>0</v>
      </c>
      <c r="J7874">
        <v>0</v>
      </c>
      <c r="K7874">
        <v>0</v>
      </c>
      <c r="L7874">
        <v>1</v>
      </c>
      <c r="M7874">
        <v>100000</v>
      </c>
      <c r="N7874">
        <v>866100</v>
      </c>
      <c r="O7874">
        <v>1251994</v>
      </c>
      <c r="P7874" t="s">
        <v>5</v>
      </c>
      <c r="Q7874" t="s">
        <v>7</v>
      </c>
      <c r="R7874" t="s">
        <v>169</v>
      </c>
      <c r="S7874" t="s">
        <v>170</v>
      </c>
      <c r="T7874">
        <v>807738.06451612909</v>
      </c>
      <c r="U7874">
        <v>943700</v>
      </c>
      <c r="V7874">
        <v>135961.93548387091</v>
      </c>
      <c r="W7874">
        <v>0.16832428909403707</v>
      </c>
      <c r="X7874" t="s">
        <v>196</v>
      </c>
    </row>
    <row r="7875" spans="1:24" x14ac:dyDescent="0.35">
      <c r="A7875">
        <v>3300014414</v>
      </c>
      <c r="B7875" t="s">
        <v>168</v>
      </c>
      <c r="C7875" t="s">
        <v>168</v>
      </c>
      <c r="D7875">
        <v>0</v>
      </c>
      <c r="E7875">
        <v>0</v>
      </c>
      <c r="F7875">
        <v>78</v>
      </c>
      <c r="G7875">
        <v>2673625</v>
      </c>
      <c r="H7875">
        <v>1</v>
      </c>
      <c r="I7875">
        <v>100000</v>
      </c>
      <c r="J7875">
        <v>0</v>
      </c>
      <c r="K7875">
        <v>0</v>
      </c>
      <c r="L7875">
        <v>0</v>
      </c>
      <c r="M7875">
        <v>0</v>
      </c>
      <c r="N7875">
        <v>342000</v>
      </c>
      <c r="O7875">
        <v>3115625</v>
      </c>
      <c r="P7875" t="s">
        <v>5</v>
      </c>
      <c r="Q7875" t="s">
        <v>8</v>
      </c>
      <c r="R7875" t="s">
        <v>169</v>
      </c>
      <c r="S7875" t="s">
        <v>170</v>
      </c>
      <c r="T7875">
        <v>2010080.6451612902</v>
      </c>
      <c r="U7875">
        <v>3271813</v>
      </c>
      <c r="V7875">
        <v>1261732.3548387098</v>
      </c>
      <c r="W7875">
        <v>0.62770235506519567</v>
      </c>
      <c r="X7875" t="s">
        <v>273</v>
      </c>
    </row>
    <row r="7876" spans="1:24" x14ac:dyDescent="0.35">
      <c r="A7876">
        <v>3301017649</v>
      </c>
      <c r="B7876" t="s">
        <v>168</v>
      </c>
      <c r="C7876" t="s">
        <v>168</v>
      </c>
      <c r="D7876">
        <v>0</v>
      </c>
      <c r="E7876">
        <v>0</v>
      </c>
      <c r="F7876">
        <v>44</v>
      </c>
      <c r="G7876">
        <v>1683196</v>
      </c>
      <c r="H7876">
        <v>3</v>
      </c>
      <c r="I7876">
        <v>105000</v>
      </c>
      <c r="J7876">
        <v>0</v>
      </c>
      <c r="K7876">
        <v>0</v>
      </c>
      <c r="L7876">
        <v>0</v>
      </c>
      <c r="M7876">
        <v>0</v>
      </c>
      <c r="N7876">
        <v>90000</v>
      </c>
      <c r="O7876">
        <v>1878196</v>
      </c>
      <c r="P7876" t="s">
        <v>5</v>
      </c>
      <c r="Q7876" t="s">
        <v>14</v>
      </c>
      <c r="R7876" t="s">
        <v>169</v>
      </c>
      <c r="S7876" t="s">
        <v>170</v>
      </c>
      <c r="T7876">
        <v>1211739.3548387098</v>
      </c>
      <c r="U7876">
        <v>1231471</v>
      </c>
      <c r="V7876">
        <v>19731.645161290187</v>
      </c>
      <c r="W7876">
        <v>1.6283737160551759E-2</v>
      </c>
      <c r="X7876" t="s">
        <v>208</v>
      </c>
    </row>
    <row r="7877" spans="1:24" x14ac:dyDescent="0.35">
      <c r="A7877">
        <v>3301074719</v>
      </c>
      <c r="B7877" t="s">
        <v>168</v>
      </c>
      <c r="C7877" t="s">
        <v>168</v>
      </c>
      <c r="D7877">
        <v>0</v>
      </c>
      <c r="E7877">
        <v>0</v>
      </c>
      <c r="F7877">
        <v>4</v>
      </c>
      <c r="G7877">
        <v>33293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134000</v>
      </c>
      <c r="O7877">
        <v>167293</v>
      </c>
      <c r="P7877" t="s">
        <v>5</v>
      </c>
      <c r="Q7877" t="s">
        <v>11</v>
      </c>
      <c r="R7877" t="s">
        <v>169</v>
      </c>
      <c r="S7877" t="s">
        <v>170</v>
      </c>
      <c r="T7877">
        <v>107930.96774193548</v>
      </c>
      <c r="U7877">
        <v>30000</v>
      </c>
      <c r="V7877">
        <v>-77930.967741935485</v>
      </c>
      <c r="W7877">
        <v>-0.72204455655646083</v>
      </c>
      <c r="X7877" t="s">
        <v>306</v>
      </c>
    </row>
    <row r="7878" spans="1:24" x14ac:dyDescent="0.35">
      <c r="A7878">
        <v>3300022313</v>
      </c>
      <c r="B7878" t="s">
        <v>168</v>
      </c>
      <c r="C7878" t="s">
        <v>168</v>
      </c>
      <c r="D7878">
        <v>0</v>
      </c>
      <c r="E7878">
        <v>0</v>
      </c>
      <c r="F7878">
        <v>1</v>
      </c>
      <c r="G7878">
        <v>50999</v>
      </c>
      <c r="H7878">
        <v>10</v>
      </c>
      <c r="I7878">
        <v>245000</v>
      </c>
      <c r="J7878">
        <v>0</v>
      </c>
      <c r="K7878">
        <v>0</v>
      </c>
      <c r="L7878">
        <v>0</v>
      </c>
      <c r="M7878">
        <v>0</v>
      </c>
      <c r="N7878">
        <v>100000</v>
      </c>
      <c r="O7878">
        <v>395999</v>
      </c>
      <c r="P7878" t="s">
        <v>5</v>
      </c>
      <c r="Q7878" t="s">
        <v>9</v>
      </c>
      <c r="R7878" t="s">
        <v>169</v>
      </c>
      <c r="S7878" t="s">
        <v>170</v>
      </c>
      <c r="T7878">
        <v>255483.22580645164</v>
      </c>
      <c r="U7878">
        <v>5387162</v>
      </c>
      <c r="V7878">
        <v>5131678.7741935486</v>
      </c>
      <c r="W7878">
        <v>20.086167136785697</v>
      </c>
      <c r="X7878" t="s">
        <v>359</v>
      </c>
    </row>
    <row r="7879" spans="1:24" x14ac:dyDescent="0.35">
      <c r="A7879">
        <v>3300023340</v>
      </c>
      <c r="B7879" t="s">
        <v>168</v>
      </c>
      <c r="C7879" t="s">
        <v>168</v>
      </c>
      <c r="D7879">
        <v>0</v>
      </c>
      <c r="E7879">
        <v>0</v>
      </c>
      <c r="F7879">
        <v>136</v>
      </c>
      <c r="G7879">
        <v>3650557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164000</v>
      </c>
      <c r="O7879">
        <v>3814557</v>
      </c>
      <c r="P7879" t="s">
        <v>5</v>
      </c>
      <c r="Q7879" t="s">
        <v>11</v>
      </c>
      <c r="R7879" t="s">
        <v>169</v>
      </c>
      <c r="S7879" t="s">
        <v>170</v>
      </c>
      <c r="T7879">
        <v>2461004.5161290322</v>
      </c>
      <c r="U7879">
        <v>2496803</v>
      </c>
      <c r="V7879">
        <v>35798.483870967757</v>
      </c>
      <c r="W7879">
        <v>1.454628938563518E-2</v>
      </c>
      <c r="X7879" t="s">
        <v>308</v>
      </c>
    </row>
    <row r="7880" spans="1:24" x14ac:dyDescent="0.35">
      <c r="A7880">
        <v>3300007214</v>
      </c>
      <c r="B7880" t="s">
        <v>168</v>
      </c>
      <c r="C7880" t="s">
        <v>168</v>
      </c>
      <c r="D7880">
        <v>0</v>
      </c>
      <c r="E7880">
        <v>0</v>
      </c>
      <c r="F7880">
        <v>0</v>
      </c>
      <c r="G7880">
        <v>0</v>
      </c>
      <c r="H7880">
        <v>31</v>
      </c>
      <c r="I7880">
        <v>765000</v>
      </c>
      <c r="J7880">
        <v>0</v>
      </c>
      <c r="K7880">
        <v>0</v>
      </c>
      <c r="L7880">
        <v>0</v>
      </c>
      <c r="M7880">
        <v>0</v>
      </c>
      <c r="N7880">
        <v>164000</v>
      </c>
      <c r="O7880">
        <v>929000</v>
      </c>
      <c r="P7880" t="s">
        <v>5</v>
      </c>
      <c r="Q7880" t="s">
        <v>9</v>
      </c>
      <c r="R7880" t="s">
        <v>169</v>
      </c>
      <c r="S7880" t="s">
        <v>170</v>
      </c>
      <c r="T7880">
        <v>599354.83870967745</v>
      </c>
      <c r="U7880">
        <v>642000</v>
      </c>
      <c r="V7880">
        <v>42645.161290322547</v>
      </c>
      <c r="W7880">
        <v>7.1151776103336895E-2</v>
      </c>
      <c r="X7880" t="s">
        <v>267</v>
      </c>
    </row>
    <row r="7881" spans="1:24" x14ac:dyDescent="0.35">
      <c r="A7881">
        <v>3301070064</v>
      </c>
      <c r="B7881" t="s">
        <v>168</v>
      </c>
      <c r="C7881" t="s">
        <v>168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1012500</v>
      </c>
      <c r="O7881">
        <v>1012500</v>
      </c>
      <c r="P7881" t="s">
        <v>5</v>
      </c>
      <c r="Q7881" t="s">
        <v>6</v>
      </c>
      <c r="R7881" t="s">
        <v>181</v>
      </c>
      <c r="S7881" t="s">
        <v>170</v>
      </c>
      <c r="T7881">
        <v>653225.80645161285</v>
      </c>
      <c r="U7881">
        <v>892500</v>
      </c>
      <c r="V7881">
        <v>239274.19354838715</v>
      </c>
      <c r="W7881">
        <v>0.36629629629629634</v>
      </c>
      <c r="X7881" t="s">
        <v>373</v>
      </c>
    </row>
    <row r="7882" spans="1:24" x14ac:dyDescent="0.35">
      <c r="A7882">
        <v>3301076523</v>
      </c>
      <c r="B7882" t="s">
        <v>168</v>
      </c>
      <c r="C7882" t="s">
        <v>168</v>
      </c>
      <c r="D7882">
        <v>0</v>
      </c>
      <c r="E7882">
        <v>0</v>
      </c>
      <c r="F7882">
        <v>5</v>
      </c>
      <c r="G7882">
        <v>361578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361578</v>
      </c>
      <c r="P7882" t="s">
        <v>5</v>
      </c>
      <c r="Q7882" t="s">
        <v>12</v>
      </c>
      <c r="R7882" t="s">
        <v>169</v>
      </c>
      <c r="S7882" t="s">
        <v>170</v>
      </c>
      <c r="T7882">
        <v>233276.12903225806</v>
      </c>
      <c r="U7882">
        <v>570797</v>
      </c>
      <c r="V7882">
        <v>337520.87096774194</v>
      </c>
      <c r="W7882">
        <v>1.4468727356199769</v>
      </c>
      <c r="X7882" t="s">
        <v>271</v>
      </c>
    </row>
    <row r="7883" spans="1:24" x14ac:dyDescent="0.35">
      <c r="A7883">
        <v>3300015696</v>
      </c>
      <c r="B7883" t="s">
        <v>168</v>
      </c>
      <c r="C7883" t="s">
        <v>168</v>
      </c>
      <c r="D7883">
        <v>0</v>
      </c>
      <c r="E7883">
        <v>0</v>
      </c>
      <c r="F7883">
        <v>125</v>
      </c>
      <c r="G7883">
        <v>5377780</v>
      </c>
      <c r="H7883">
        <v>2</v>
      </c>
      <c r="I7883">
        <v>30000</v>
      </c>
      <c r="J7883">
        <v>0</v>
      </c>
      <c r="K7883">
        <v>0</v>
      </c>
      <c r="L7883">
        <v>0</v>
      </c>
      <c r="M7883">
        <v>0</v>
      </c>
      <c r="N7883">
        <v>314000</v>
      </c>
      <c r="O7883">
        <v>5721780</v>
      </c>
      <c r="P7883" t="s">
        <v>5</v>
      </c>
      <c r="Q7883" t="s">
        <v>8</v>
      </c>
      <c r="R7883" t="s">
        <v>169</v>
      </c>
      <c r="S7883" t="s">
        <v>170</v>
      </c>
      <c r="T7883">
        <v>3691470.9677419355</v>
      </c>
      <c r="U7883">
        <v>4599242</v>
      </c>
      <c r="V7883">
        <v>907771.03225806449</v>
      </c>
      <c r="W7883">
        <v>0.2459103810352723</v>
      </c>
      <c r="X7883" t="s">
        <v>310</v>
      </c>
    </row>
    <row r="7884" spans="1:24" x14ac:dyDescent="0.35">
      <c r="A7884">
        <v>3300001970</v>
      </c>
      <c r="B7884" t="s">
        <v>168</v>
      </c>
      <c r="C7884" t="s">
        <v>168</v>
      </c>
      <c r="D7884">
        <v>0</v>
      </c>
      <c r="E7884">
        <v>0</v>
      </c>
      <c r="F7884">
        <v>2</v>
      </c>
      <c r="G7884">
        <v>112398</v>
      </c>
      <c r="H7884">
        <v>1</v>
      </c>
      <c r="I7884">
        <v>12000</v>
      </c>
      <c r="J7884">
        <v>0</v>
      </c>
      <c r="K7884">
        <v>0</v>
      </c>
      <c r="L7884">
        <v>0</v>
      </c>
      <c r="M7884">
        <v>0</v>
      </c>
      <c r="N7884">
        <v>171000</v>
      </c>
      <c r="O7884">
        <v>295398</v>
      </c>
      <c r="P7884" t="s">
        <v>5</v>
      </c>
      <c r="Q7884" t="s">
        <v>13</v>
      </c>
      <c r="R7884" t="s">
        <v>169</v>
      </c>
      <c r="S7884" t="s">
        <v>170</v>
      </c>
      <c r="T7884">
        <v>190579.35483870967</v>
      </c>
      <c r="U7884">
        <v>0</v>
      </c>
      <c r="V7884">
        <v>-190579.35483870967</v>
      </c>
      <c r="W7884">
        <v>0</v>
      </c>
      <c r="X7884" t="s">
        <v>378</v>
      </c>
    </row>
    <row r="7885" spans="1:24" x14ac:dyDescent="0.35">
      <c r="A7885">
        <v>3300010593</v>
      </c>
      <c r="B7885" t="s">
        <v>168</v>
      </c>
      <c r="C7885" t="s">
        <v>168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1013000</v>
      </c>
      <c r="O7885">
        <v>1013000</v>
      </c>
      <c r="P7885" t="s">
        <v>5</v>
      </c>
      <c r="Q7885" t="s">
        <v>16</v>
      </c>
      <c r="R7885" t="s">
        <v>169</v>
      </c>
      <c r="S7885" t="s">
        <v>170</v>
      </c>
      <c r="T7885">
        <v>653548.38709677418</v>
      </c>
      <c r="U7885">
        <v>487950</v>
      </c>
      <c r="V7885">
        <v>-165598.38709677418</v>
      </c>
      <c r="W7885">
        <v>-0.25338351431391903</v>
      </c>
      <c r="X7885" t="s">
        <v>330</v>
      </c>
    </row>
    <row r="7886" spans="1:24" x14ac:dyDescent="0.35">
      <c r="A7886">
        <v>3300008856</v>
      </c>
      <c r="B7886" t="s">
        <v>168</v>
      </c>
      <c r="C7886" t="s">
        <v>168</v>
      </c>
      <c r="D7886">
        <v>0</v>
      </c>
      <c r="E7886">
        <v>0</v>
      </c>
      <c r="F7886">
        <v>10</v>
      </c>
      <c r="G7886">
        <v>257648</v>
      </c>
      <c r="H7886">
        <v>11</v>
      </c>
      <c r="I7886">
        <v>175000</v>
      </c>
      <c r="J7886">
        <v>0</v>
      </c>
      <c r="K7886">
        <v>0</v>
      </c>
      <c r="L7886">
        <v>12</v>
      </c>
      <c r="M7886">
        <v>658800</v>
      </c>
      <c r="N7886">
        <v>1095000</v>
      </c>
      <c r="O7886">
        <v>2186448</v>
      </c>
      <c r="P7886" t="s">
        <v>5</v>
      </c>
      <c r="Q7886" t="s">
        <v>17</v>
      </c>
      <c r="R7886" t="s">
        <v>169</v>
      </c>
      <c r="S7886" t="s">
        <v>170</v>
      </c>
      <c r="T7886">
        <v>1410611.6129032257</v>
      </c>
      <c r="U7886">
        <v>1599197</v>
      </c>
      <c r="V7886">
        <v>188585.3870967743</v>
      </c>
      <c r="W7886">
        <v>0.13369051081937466</v>
      </c>
      <c r="X7886" t="s">
        <v>278</v>
      </c>
    </row>
    <row r="7887" spans="1:24" x14ac:dyDescent="0.35">
      <c r="A7887">
        <v>3300023929</v>
      </c>
      <c r="B7887" t="s">
        <v>168</v>
      </c>
      <c r="C7887" t="s">
        <v>168</v>
      </c>
      <c r="D7887">
        <v>0</v>
      </c>
      <c r="E7887">
        <v>0</v>
      </c>
      <c r="F7887">
        <v>15</v>
      </c>
      <c r="G7887">
        <v>601883</v>
      </c>
      <c r="H7887">
        <v>16</v>
      </c>
      <c r="I7887">
        <v>950000</v>
      </c>
      <c r="J7887">
        <v>0</v>
      </c>
      <c r="K7887">
        <v>0</v>
      </c>
      <c r="L7887">
        <v>13</v>
      </c>
      <c r="M7887">
        <v>1041200</v>
      </c>
      <c r="N7887">
        <v>150000</v>
      </c>
      <c r="O7887">
        <v>2743083</v>
      </c>
      <c r="P7887" t="s">
        <v>5</v>
      </c>
      <c r="Q7887" t="s">
        <v>15</v>
      </c>
      <c r="R7887" t="s">
        <v>169</v>
      </c>
      <c r="S7887" t="s">
        <v>170</v>
      </c>
      <c r="T7887">
        <v>1769730.9677419355</v>
      </c>
      <c r="U7887">
        <v>1107893</v>
      </c>
      <c r="V7887">
        <v>-661837.96774193551</v>
      </c>
      <c r="W7887">
        <v>-0.3739765985936262</v>
      </c>
      <c r="X7887" t="s">
        <v>230</v>
      </c>
    </row>
    <row r="7888" spans="1:24" x14ac:dyDescent="0.35">
      <c r="A7888">
        <v>3301042961</v>
      </c>
      <c r="B7888" t="s">
        <v>168</v>
      </c>
      <c r="C7888" t="s">
        <v>168</v>
      </c>
      <c r="D7888">
        <v>0</v>
      </c>
      <c r="E7888">
        <v>0</v>
      </c>
      <c r="F7888">
        <v>125</v>
      </c>
      <c r="G7888">
        <v>3335571</v>
      </c>
      <c r="H7888">
        <v>32</v>
      </c>
      <c r="I7888">
        <v>657000</v>
      </c>
      <c r="J7888">
        <v>0</v>
      </c>
      <c r="K7888">
        <v>0</v>
      </c>
      <c r="L7888">
        <v>43</v>
      </c>
      <c r="M7888">
        <v>1503200</v>
      </c>
      <c r="N7888">
        <v>30000</v>
      </c>
      <c r="O7888">
        <v>5525771</v>
      </c>
      <c r="P7888" t="s">
        <v>5</v>
      </c>
      <c r="Q7888" t="s">
        <v>14</v>
      </c>
      <c r="R7888" t="s">
        <v>169</v>
      </c>
      <c r="S7888" t="s">
        <v>170</v>
      </c>
      <c r="T7888">
        <v>3565013.5483870972</v>
      </c>
      <c r="U7888">
        <v>3824210</v>
      </c>
      <c r="V7888">
        <v>259196.45161290281</v>
      </c>
      <c r="W7888">
        <v>7.2705600720695651E-2</v>
      </c>
      <c r="X7888" t="s">
        <v>366</v>
      </c>
    </row>
    <row r="7889" spans="1:24" x14ac:dyDescent="0.35">
      <c r="A7889">
        <v>3300014543</v>
      </c>
      <c r="B7889" t="s">
        <v>168</v>
      </c>
      <c r="C7889" t="s">
        <v>168</v>
      </c>
      <c r="D7889">
        <v>0</v>
      </c>
      <c r="E7889">
        <v>0</v>
      </c>
      <c r="F7889">
        <v>76</v>
      </c>
      <c r="G7889">
        <v>3044976</v>
      </c>
      <c r="H7889">
        <v>4</v>
      </c>
      <c r="I7889">
        <v>40000</v>
      </c>
      <c r="J7889">
        <v>0</v>
      </c>
      <c r="K7889">
        <v>0</v>
      </c>
      <c r="L7889">
        <v>0</v>
      </c>
      <c r="M7889">
        <v>0</v>
      </c>
      <c r="N7889">
        <v>342000</v>
      </c>
      <c r="O7889">
        <v>3426976</v>
      </c>
      <c r="P7889" t="s">
        <v>5</v>
      </c>
      <c r="Q7889" t="s">
        <v>8</v>
      </c>
      <c r="R7889" t="s">
        <v>169</v>
      </c>
      <c r="S7889" t="s">
        <v>170</v>
      </c>
      <c r="T7889">
        <v>2210952.2580645159</v>
      </c>
      <c r="U7889">
        <v>3150331</v>
      </c>
      <c r="V7889">
        <v>939378.74193548411</v>
      </c>
      <c r="W7889">
        <v>0.42487518150112535</v>
      </c>
      <c r="X7889" t="s">
        <v>391</v>
      </c>
    </row>
    <row r="7890" spans="1:24" x14ac:dyDescent="0.35">
      <c r="A7890">
        <v>3301013475</v>
      </c>
      <c r="B7890" t="s">
        <v>168</v>
      </c>
      <c r="C7890" t="s">
        <v>168</v>
      </c>
      <c r="D7890">
        <v>0</v>
      </c>
      <c r="E7890">
        <v>0</v>
      </c>
      <c r="F7890">
        <v>165</v>
      </c>
      <c r="G7890">
        <v>8174189</v>
      </c>
      <c r="H7890">
        <v>36</v>
      </c>
      <c r="I7890">
        <v>1415000</v>
      </c>
      <c r="J7890">
        <v>0</v>
      </c>
      <c r="K7890">
        <v>0</v>
      </c>
      <c r="L7890">
        <v>7</v>
      </c>
      <c r="M7890">
        <v>806800</v>
      </c>
      <c r="N7890">
        <v>342000</v>
      </c>
      <c r="O7890">
        <v>10737989</v>
      </c>
      <c r="P7890" t="s">
        <v>5</v>
      </c>
      <c r="Q7890" t="s">
        <v>8</v>
      </c>
      <c r="R7890" t="s">
        <v>169</v>
      </c>
      <c r="S7890" t="s">
        <v>170</v>
      </c>
      <c r="T7890">
        <v>6927734.8387096776</v>
      </c>
      <c r="U7890">
        <v>4249884</v>
      </c>
      <c r="V7890">
        <v>-2677850.8387096776</v>
      </c>
      <c r="W7890">
        <v>-0.38654060830198278</v>
      </c>
      <c r="X7890" t="s">
        <v>391</v>
      </c>
    </row>
    <row r="7891" spans="1:24" x14ac:dyDescent="0.35">
      <c r="A7891">
        <v>3301063231</v>
      </c>
      <c r="B7891" t="s">
        <v>168</v>
      </c>
      <c r="C7891" t="s">
        <v>168</v>
      </c>
      <c r="D7891">
        <v>0</v>
      </c>
      <c r="E7891">
        <v>0</v>
      </c>
      <c r="F7891">
        <v>33</v>
      </c>
      <c r="G7891">
        <v>1052966</v>
      </c>
      <c r="H7891">
        <v>38</v>
      </c>
      <c r="I7891">
        <v>1755000</v>
      </c>
      <c r="J7891">
        <v>0</v>
      </c>
      <c r="K7891">
        <v>0</v>
      </c>
      <c r="L7891">
        <v>15</v>
      </c>
      <c r="M7891">
        <v>956000</v>
      </c>
      <c r="N7891">
        <v>315000</v>
      </c>
      <c r="O7891">
        <v>4078966</v>
      </c>
      <c r="P7891" t="s">
        <v>5</v>
      </c>
      <c r="Q7891" t="s">
        <v>10</v>
      </c>
      <c r="R7891" t="s">
        <v>169</v>
      </c>
      <c r="S7891" t="s">
        <v>170</v>
      </c>
      <c r="T7891">
        <v>2631590.9677419355</v>
      </c>
      <c r="U7891">
        <v>2367976</v>
      </c>
      <c r="V7891">
        <v>-263614.96774193551</v>
      </c>
      <c r="W7891">
        <v>-0.10017323017647117</v>
      </c>
      <c r="X7891" t="s">
        <v>223</v>
      </c>
    </row>
    <row r="7892" spans="1:24" x14ac:dyDescent="0.35">
      <c r="A7892">
        <v>3301051249</v>
      </c>
      <c r="B7892" t="s">
        <v>168</v>
      </c>
      <c r="C7892" t="s">
        <v>168</v>
      </c>
      <c r="D7892">
        <v>0</v>
      </c>
      <c r="E7892">
        <v>0</v>
      </c>
      <c r="F7892">
        <v>134</v>
      </c>
      <c r="G7892">
        <v>4943619</v>
      </c>
      <c r="H7892">
        <v>37</v>
      </c>
      <c r="I7892">
        <v>1280000</v>
      </c>
      <c r="J7892">
        <v>0</v>
      </c>
      <c r="K7892">
        <v>0</v>
      </c>
      <c r="L7892">
        <v>23</v>
      </c>
      <c r="M7892">
        <v>935200</v>
      </c>
      <c r="N7892">
        <v>30000</v>
      </c>
      <c r="O7892">
        <v>7188819</v>
      </c>
      <c r="P7892" t="s">
        <v>5</v>
      </c>
      <c r="Q7892" t="s">
        <v>14</v>
      </c>
      <c r="R7892" t="s">
        <v>169</v>
      </c>
      <c r="S7892" t="s">
        <v>170</v>
      </c>
      <c r="T7892">
        <v>4637947.7419354841</v>
      </c>
      <c r="U7892">
        <v>5126341</v>
      </c>
      <c r="V7892">
        <v>488393.25806451589</v>
      </c>
      <c r="W7892">
        <v>0.10530374321567981</v>
      </c>
      <c r="X7892" t="s">
        <v>212</v>
      </c>
    </row>
    <row r="7893" spans="1:24" x14ac:dyDescent="0.35">
      <c r="A7893">
        <v>3300022543</v>
      </c>
      <c r="B7893" t="s">
        <v>168</v>
      </c>
      <c r="C7893" t="s">
        <v>168</v>
      </c>
      <c r="D7893">
        <v>0</v>
      </c>
      <c r="E7893">
        <v>0</v>
      </c>
      <c r="F7893">
        <v>32</v>
      </c>
      <c r="G7893">
        <v>1251465</v>
      </c>
      <c r="H7893">
        <v>69</v>
      </c>
      <c r="I7893">
        <v>2410000</v>
      </c>
      <c r="J7893">
        <v>0</v>
      </c>
      <c r="K7893">
        <v>0</v>
      </c>
      <c r="L7893">
        <v>19</v>
      </c>
      <c r="M7893">
        <v>1605600</v>
      </c>
      <c r="N7893">
        <v>150000</v>
      </c>
      <c r="O7893">
        <v>5417065</v>
      </c>
      <c r="P7893" t="s">
        <v>5</v>
      </c>
      <c r="Q7893" t="s">
        <v>9</v>
      </c>
      <c r="R7893" t="s">
        <v>169</v>
      </c>
      <c r="S7893" t="s">
        <v>170</v>
      </c>
      <c r="T7893">
        <v>3494880.6451612902</v>
      </c>
      <c r="U7893">
        <v>5734562</v>
      </c>
      <c r="V7893">
        <v>2239681.3548387098</v>
      </c>
      <c r="W7893">
        <v>0.64084630699465484</v>
      </c>
      <c r="X7893" t="s">
        <v>228</v>
      </c>
    </row>
    <row r="7894" spans="1:24" x14ac:dyDescent="0.35">
      <c r="A7894">
        <v>3301069114</v>
      </c>
      <c r="B7894" t="s">
        <v>168</v>
      </c>
      <c r="C7894" t="s">
        <v>168</v>
      </c>
      <c r="D7894">
        <v>0</v>
      </c>
      <c r="E7894">
        <v>0</v>
      </c>
      <c r="F7894">
        <v>1</v>
      </c>
      <c r="G7894">
        <v>6244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134000</v>
      </c>
      <c r="O7894">
        <v>140244</v>
      </c>
      <c r="P7894" t="s">
        <v>5</v>
      </c>
      <c r="Q7894" t="s">
        <v>11</v>
      </c>
      <c r="R7894" t="s">
        <v>169</v>
      </c>
      <c r="S7894" t="s">
        <v>170</v>
      </c>
      <c r="T7894">
        <v>90480</v>
      </c>
      <c r="U7894">
        <v>60000</v>
      </c>
      <c r="V7894">
        <v>-30480</v>
      </c>
      <c r="W7894">
        <v>-0.33687002652519893</v>
      </c>
      <c r="X7894" t="s">
        <v>263</v>
      </c>
    </row>
    <row r="7895" spans="1:24" x14ac:dyDescent="0.35">
      <c r="A7895">
        <v>3300017637</v>
      </c>
      <c r="B7895" t="s">
        <v>168</v>
      </c>
      <c r="C7895" t="s">
        <v>168</v>
      </c>
      <c r="D7895">
        <v>0</v>
      </c>
      <c r="E7895">
        <v>0</v>
      </c>
      <c r="F7895">
        <v>4</v>
      </c>
      <c r="G7895">
        <v>190587</v>
      </c>
      <c r="H7895">
        <v>10</v>
      </c>
      <c r="I7895">
        <v>265000</v>
      </c>
      <c r="J7895">
        <v>0</v>
      </c>
      <c r="K7895">
        <v>0</v>
      </c>
      <c r="L7895">
        <v>0</v>
      </c>
      <c r="M7895">
        <v>0</v>
      </c>
      <c r="N7895">
        <v>430000</v>
      </c>
      <c r="O7895">
        <v>885587</v>
      </c>
      <c r="P7895" t="s">
        <v>5</v>
      </c>
      <c r="Q7895" t="s">
        <v>6</v>
      </c>
      <c r="R7895" t="s">
        <v>169</v>
      </c>
      <c r="S7895" t="s">
        <v>170</v>
      </c>
      <c r="T7895">
        <v>571346.45161290327</v>
      </c>
      <c r="U7895">
        <v>673487</v>
      </c>
      <c r="V7895">
        <v>102140.54838709673</v>
      </c>
      <c r="W7895">
        <v>0.17877165089370095</v>
      </c>
      <c r="X7895" t="s">
        <v>245</v>
      </c>
    </row>
    <row r="7896" spans="1:24" x14ac:dyDescent="0.35">
      <c r="A7896">
        <v>3301016575</v>
      </c>
      <c r="B7896" t="s">
        <v>168</v>
      </c>
      <c r="C7896" t="s">
        <v>168</v>
      </c>
      <c r="D7896">
        <v>0</v>
      </c>
      <c r="E7896">
        <v>0</v>
      </c>
      <c r="F7896">
        <v>10</v>
      </c>
      <c r="G7896">
        <v>411092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305000</v>
      </c>
      <c r="O7896">
        <v>716092</v>
      </c>
      <c r="P7896" t="s">
        <v>5</v>
      </c>
      <c r="Q7896" t="s">
        <v>12</v>
      </c>
      <c r="R7896" t="s">
        <v>169</v>
      </c>
      <c r="S7896" t="s">
        <v>170</v>
      </c>
      <c r="T7896">
        <v>461994.83870967745</v>
      </c>
      <c r="U7896">
        <v>605547</v>
      </c>
      <c r="V7896">
        <v>143552.16129032255</v>
      </c>
      <c r="W7896">
        <v>0.31072243510610353</v>
      </c>
      <c r="X7896" t="s">
        <v>413</v>
      </c>
    </row>
    <row r="7897" spans="1:24" x14ac:dyDescent="0.35">
      <c r="A7897">
        <v>3301027201</v>
      </c>
      <c r="B7897" t="s">
        <v>168</v>
      </c>
      <c r="C7897" t="s">
        <v>168</v>
      </c>
      <c r="D7897">
        <v>0</v>
      </c>
      <c r="E7897">
        <v>0</v>
      </c>
      <c r="F7897">
        <v>511</v>
      </c>
      <c r="G7897">
        <v>20086701</v>
      </c>
      <c r="H7897">
        <v>70</v>
      </c>
      <c r="I7897">
        <v>2162000</v>
      </c>
      <c r="J7897">
        <v>0</v>
      </c>
      <c r="K7897">
        <v>0</v>
      </c>
      <c r="L7897">
        <v>0</v>
      </c>
      <c r="M7897">
        <v>0</v>
      </c>
      <c r="N7897">
        <v>1813600</v>
      </c>
      <c r="O7897">
        <v>24062301</v>
      </c>
      <c r="P7897" t="s">
        <v>5</v>
      </c>
      <c r="Q7897" t="s">
        <v>6</v>
      </c>
      <c r="R7897" t="s">
        <v>169</v>
      </c>
      <c r="S7897" t="s">
        <v>170</v>
      </c>
      <c r="T7897">
        <v>15524065.161290321</v>
      </c>
      <c r="U7897">
        <v>15784064</v>
      </c>
      <c r="V7897">
        <v>259998.8387096785</v>
      </c>
      <c r="W7897">
        <v>1.674811565194867E-2</v>
      </c>
      <c r="X7897" t="s">
        <v>259</v>
      </c>
    </row>
    <row r="7898" spans="1:24" x14ac:dyDescent="0.35">
      <c r="A7898">
        <v>3300016410</v>
      </c>
      <c r="B7898" t="s">
        <v>168</v>
      </c>
      <c r="C7898" t="s">
        <v>168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29033200</v>
      </c>
      <c r="O7898">
        <v>29033200</v>
      </c>
      <c r="P7898" t="s">
        <v>5</v>
      </c>
      <c r="Q7898" t="s">
        <v>7</v>
      </c>
      <c r="R7898" t="s">
        <v>169</v>
      </c>
      <c r="S7898" t="s">
        <v>170</v>
      </c>
      <c r="T7898">
        <v>18731096.774193548</v>
      </c>
      <c r="U7898">
        <v>15161700</v>
      </c>
      <c r="V7898">
        <v>-3569396.7741935477</v>
      </c>
      <c r="W7898">
        <v>-0.19055994516622343</v>
      </c>
      <c r="X7898" t="s">
        <v>201</v>
      </c>
    </row>
    <row r="7899" spans="1:24" x14ac:dyDescent="0.35">
      <c r="A7899">
        <v>3300010837</v>
      </c>
      <c r="B7899" t="s">
        <v>168</v>
      </c>
      <c r="C7899" t="s">
        <v>168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426500</v>
      </c>
      <c r="O7899">
        <v>426500</v>
      </c>
      <c r="P7899" t="s">
        <v>5</v>
      </c>
      <c r="Q7899" t="s">
        <v>12</v>
      </c>
      <c r="R7899" t="s">
        <v>169</v>
      </c>
      <c r="S7899" t="s">
        <v>170</v>
      </c>
      <c r="T7899">
        <v>275161.29032258067</v>
      </c>
      <c r="U7899">
        <v>167500</v>
      </c>
      <c r="V7899">
        <v>-107661.29032258067</v>
      </c>
      <c r="W7899">
        <v>-0.3912661195779602</v>
      </c>
      <c r="X7899" t="s">
        <v>188</v>
      </c>
    </row>
    <row r="7900" spans="1:24" x14ac:dyDescent="0.35">
      <c r="A7900">
        <v>3301065450</v>
      </c>
      <c r="B7900" t="s">
        <v>168</v>
      </c>
      <c r="C7900" t="s">
        <v>168</v>
      </c>
      <c r="D7900">
        <v>0</v>
      </c>
      <c r="E7900">
        <v>0</v>
      </c>
      <c r="F7900">
        <v>36</v>
      </c>
      <c r="G7900">
        <v>1099191</v>
      </c>
      <c r="H7900">
        <v>20</v>
      </c>
      <c r="I7900">
        <v>855000</v>
      </c>
      <c r="J7900">
        <v>0</v>
      </c>
      <c r="K7900">
        <v>0</v>
      </c>
      <c r="L7900">
        <v>37</v>
      </c>
      <c r="M7900">
        <v>1578987</v>
      </c>
      <c r="N7900">
        <v>1523300</v>
      </c>
      <c r="O7900">
        <v>5056478</v>
      </c>
      <c r="P7900" t="s">
        <v>5</v>
      </c>
      <c r="Q7900" t="s">
        <v>17</v>
      </c>
      <c r="R7900" t="s">
        <v>169</v>
      </c>
      <c r="S7900" t="s">
        <v>170</v>
      </c>
      <c r="T7900">
        <v>3262243.8709677421</v>
      </c>
      <c r="U7900">
        <v>2360129</v>
      </c>
      <c r="V7900">
        <v>-902114.87096774206</v>
      </c>
      <c r="W7900">
        <v>-0.27653201497168589</v>
      </c>
      <c r="X7900" t="s">
        <v>389</v>
      </c>
    </row>
    <row r="7901" spans="1:24" x14ac:dyDescent="0.35">
      <c r="A7901">
        <v>3301017745</v>
      </c>
      <c r="B7901" t="s">
        <v>168</v>
      </c>
      <c r="C7901" t="s">
        <v>168</v>
      </c>
      <c r="D7901">
        <v>0</v>
      </c>
      <c r="E7901">
        <v>0</v>
      </c>
      <c r="F7901">
        <v>6</v>
      </c>
      <c r="G7901">
        <v>422992</v>
      </c>
      <c r="H7901">
        <v>6</v>
      </c>
      <c r="I7901">
        <v>555000</v>
      </c>
      <c r="J7901">
        <v>0</v>
      </c>
      <c r="K7901">
        <v>0</v>
      </c>
      <c r="L7901">
        <v>9</v>
      </c>
      <c r="M7901">
        <v>921600</v>
      </c>
      <c r="N7901">
        <v>60000</v>
      </c>
      <c r="O7901">
        <v>1959592</v>
      </c>
      <c r="P7901" t="s">
        <v>5</v>
      </c>
      <c r="Q7901" t="s">
        <v>15</v>
      </c>
      <c r="R7901" t="s">
        <v>169</v>
      </c>
      <c r="S7901" t="s">
        <v>170</v>
      </c>
      <c r="T7901">
        <v>1264252.9032258065</v>
      </c>
      <c r="U7901">
        <v>628196</v>
      </c>
      <c r="V7901">
        <v>-636056.90322580654</v>
      </c>
      <c r="W7901">
        <v>-0.50310891246749323</v>
      </c>
      <c r="X7901" t="s">
        <v>254</v>
      </c>
    </row>
    <row r="7902" spans="1:24" x14ac:dyDescent="0.35">
      <c r="A7902">
        <v>3301008935</v>
      </c>
      <c r="B7902" t="s">
        <v>168</v>
      </c>
      <c r="C7902" t="s">
        <v>168</v>
      </c>
      <c r="D7902">
        <v>0</v>
      </c>
      <c r="E7902">
        <v>0</v>
      </c>
      <c r="F7902">
        <v>6</v>
      </c>
      <c r="G7902">
        <v>247049</v>
      </c>
      <c r="H7902">
        <v>38</v>
      </c>
      <c r="I7902">
        <v>824000</v>
      </c>
      <c r="J7902">
        <v>206</v>
      </c>
      <c r="K7902">
        <v>3156950</v>
      </c>
      <c r="L7902">
        <v>4</v>
      </c>
      <c r="M7902">
        <v>89600</v>
      </c>
      <c r="N7902">
        <v>1220000</v>
      </c>
      <c r="O7902">
        <v>5537599</v>
      </c>
      <c r="P7902" t="s">
        <v>5</v>
      </c>
      <c r="Q7902" t="s">
        <v>16</v>
      </c>
      <c r="R7902" t="s">
        <v>169</v>
      </c>
      <c r="S7902" t="s">
        <v>170</v>
      </c>
      <c r="T7902">
        <v>3572644.5161290322</v>
      </c>
      <c r="U7902">
        <v>3125075</v>
      </c>
      <c r="V7902">
        <v>-447569.51612903224</v>
      </c>
      <c r="W7902">
        <v>-0.12527681220687881</v>
      </c>
      <c r="X7902" t="s">
        <v>357</v>
      </c>
    </row>
    <row r="7903" spans="1:24" x14ac:dyDescent="0.35">
      <c r="A7903">
        <v>3301053723</v>
      </c>
      <c r="B7903" t="s">
        <v>168</v>
      </c>
      <c r="C7903" t="s">
        <v>168</v>
      </c>
      <c r="D7903">
        <v>0</v>
      </c>
      <c r="E7903">
        <v>0</v>
      </c>
      <c r="F7903">
        <v>11</v>
      </c>
      <c r="G7903">
        <v>461890</v>
      </c>
      <c r="H7903">
        <v>19</v>
      </c>
      <c r="I7903">
        <v>455000</v>
      </c>
      <c r="J7903">
        <v>0</v>
      </c>
      <c r="K7903">
        <v>0</v>
      </c>
      <c r="L7903">
        <v>0</v>
      </c>
      <c r="M7903">
        <v>0</v>
      </c>
      <c r="N7903">
        <v>44000</v>
      </c>
      <c r="O7903">
        <v>960890</v>
      </c>
      <c r="P7903" t="s">
        <v>5</v>
      </c>
      <c r="Q7903" t="s">
        <v>9</v>
      </c>
      <c r="R7903" t="s">
        <v>169</v>
      </c>
      <c r="S7903" t="s">
        <v>170</v>
      </c>
      <c r="T7903">
        <v>619929.03225806449</v>
      </c>
      <c r="U7903">
        <v>1209637</v>
      </c>
      <c r="V7903">
        <v>589707.96774193551</v>
      </c>
      <c r="W7903">
        <v>0.95125076751761406</v>
      </c>
      <c r="X7903" t="s">
        <v>224</v>
      </c>
    </row>
    <row r="7904" spans="1:24" x14ac:dyDescent="0.35">
      <c r="A7904">
        <v>6001118534</v>
      </c>
      <c r="B7904" t="s">
        <v>168</v>
      </c>
      <c r="C7904" t="s">
        <v>168</v>
      </c>
      <c r="D7904">
        <v>0</v>
      </c>
      <c r="E7904">
        <v>0</v>
      </c>
      <c r="F7904">
        <v>0</v>
      </c>
      <c r="G7904">
        <v>0</v>
      </c>
      <c r="H7904">
        <v>12</v>
      </c>
      <c r="I7904">
        <v>182000</v>
      </c>
      <c r="J7904">
        <v>0</v>
      </c>
      <c r="K7904">
        <v>0</v>
      </c>
      <c r="L7904">
        <v>1</v>
      </c>
      <c r="M7904">
        <v>7945</v>
      </c>
      <c r="N7904">
        <v>1306500</v>
      </c>
      <c r="O7904">
        <v>1496445</v>
      </c>
      <c r="P7904" t="s">
        <v>5</v>
      </c>
      <c r="Q7904" t="s">
        <v>17</v>
      </c>
      <c r="R7904" t="s">
        <v>169</v>
      </c>
      <c r="S7904" t="s">
        <v>170</v>
      </c>
      <c r="T7904">
        <v>965448.3870967743</v>
      </c>
      <c r="U7904">
        <v>495000</v>
      </c>
      <c r="V7904">
        <v>-470448.3870967743</v>
      </c>
      <c r="W7904">
        <v>-0.48728486513035896</v>
      </c>
      <c r="X7904" t="s">
        <v>192</v>
      </c>
    </row>
    <row r="7905" spans="1:24" x14ac:dyDescent="0.35">
      <c r="A7905">
        <v>3301003237</v>
      </c>
      <c r="B7905" t="s">
        <v>168</v>
      </c>
      <c r="C7905" t="s">
        <v>168</v>
      </c>
      <c r="D7905">
        <v>0</v>
      </c>
      <c r="E7905">
        <v>0</v>
      </c>
      <c r="F7905">
        <v>19</v>
      </c>
      <c r="G7905">
        <v>915976</v>
      </c>
      <c r="H7905">
        <v>1</v>
      </c>
      <c r="I7905">
        <v>5000</v>
      </c>
      <c r="J7905">
        <v>0</v>
      </c>
      <c r="K7905">
        <v>0</v>
      </c>
      <c r="L7905">
        <v>2</v>
      </c>
      <c r="M7905">
        <v>74800</v>
      </c>
      <c r="N7905">
        <v>150000</v>
      </c>
      <c r="O7905">
        <v>1145776</v>
      </c>
      <c r="P7905" t="s">
        <v>5</v>
      </c>
      <c r="Q7905" t="s">
        <v>14</v>
      </c>
      <c r="R7905" t="s">
        <v>169</v>
      </c>
      <c r="S7905" t="s">
        <v>170</v>
      </c>
      <c r="T7905">
        <v>739210.32258064509</v>
      </c>
      <c r="U7905">
        <v>457994</v>
      </c>
      <c r="V7905">
        <v>-281216.32258064509</v>
      </c>
      <c r="W7905">
        <v>-0.38042802432587164</v>
      </c>
      <c r="X7905" t="s">
        <v>249</v>
      </c>
    </row>
    <row r="7906" spans="1:24" x14ac:dyDescent="0.35">
      <c r="A7906">
        <v>3300008201</v>
      </c>
      <c r="B7906" t="s">
        <v>168</v>
      </c>
      <c r="C7906" t="s">
        <v>168</v>
      </c>
      <c r="D7906">
        <v>0</v>
      </c>
      <c r="E7906">
        <v>0</v>
      </c>
      <c r="F7906">
        <v>17</v>
      </c>
      <c r="G7906">
        <v>611481</v>
      </c>
      <c r="H7906">
        <v>20</v>
      </c>
      <c r="I7906">
        <v>465000</v>
      </c>
      <c r="J7906">
        <v>0</v>
      </c>
      <c r="K7906">
        <v>0</v>
      </c>
      <c r="L7906">
        <v>13</v>
      </c>
      <c r="M7906">
        <v>381200</v>
      </c>
      <c r="N7906">
        <v>75000</v>
      </c>
      <c r="O7906">
        <v>1532681</v>
      </c>
      <c r="P7906" t="s">
        <v>5</v>
      </c>
      <c r="Q7906" t="s">
        <v>14</v>
      </c>
      <c r="R7906" t="s">
        <v>169</v>
      </c>
      <c r="S7906" t="s">
        <v>170</v>
      </c>
      <c r="T7906">
        <v>988826.45161290315</v>
      </c>
      <c r="U7906">
        <v>1207480</v>
      </c>
      <c r="V7906">
        <v>218653.54838709685</v>
      </c>
      <c r="W7906">
        <v>0.2211242913561271</v>
      </c>
      <c r="X7906" t="s">
        <v>367</v>
      </c>
    </row>
    <row r="7907" spans="1:24" x14ac:dyDescent="0.35">
      <c r="A7907">
        <v>3301072698</v>
      </c>
      <c r="B7907" t="s">
        <v>168</v>
      </c>
      <c r="C7907" t="s">
        <v>168</v>
      </c>
      <c r="D7907">
        <v>0</v>
      </c>
      <c r="E7907">
        <v>0</v>
      </c>
      <c r="F7907">
        <v>8</v>
      </c>
      <c r="G7907">
        <v>358374</v>
      </c>
      <c r="H7907">
        <v>4</v>
      </c>
      <c r="I7907">
        <v>180000</v>
      </c>
      <c r="J7907">
        <v>0</v>
      </c>
      <c r="K7907">
        <v>0</v>
      </c>
      <c r="L7907">
        <v>0</v>
      </c>
      <c r="M7907">
        <v>0</v>
      </c>
      <c r="N7907">
        <v>303000</v>
      </c>
      <c r="O7907">
        <v>841374</v>
      </c>
      <c r="P7907" t="s">
        <v>5</v>
      </c>
      <c r="Q7907" t="s">
        <v>12</v>
      </c>
      <c r="R7907" t="s">
        <v>169</v>
      </c>
      <c r="S7907" t="s">
        <v>170</v>
      </c>
      <c r="T7907">
        <v>542821.93548387103</v>
      </c>
      <c r="U7907">
        <v>275546</v>
      </c>
      <c r="V7907">
        <v>-267275.93548387103</v>
      </c>
      <c r="W7907">
        <v>-0.49238234126559655</v>
      </c>
      <c r="X7907" t="s">
        <v>248</v>
      </c>
    </row>
    <row r="7908" spans="1:24" x14ac:dyDescent="0.35">
      <c r="A7908">
        <v>6001120456</v>
      </c>
      <c r="B7908" t="s">
        <v>168</v>
      </c>
      <c r="C7908" t="s">
        <v>168</v>
      </c>
      <c r="D7908">
        <v>0</v>
      </c>
      <c r="E7908">
        <v>0</v>
      </c>
      <c r="F7908">
        <v>81</v>
      </c>
      <c r="G7908">
        <v>2058378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114000</v>
      </c>
      <c r="O7908">
        <v>2172378</v>
      </c>
      <c r="P7908" t="s">
        <v>5</v>
      </c>
      <c r="Q7908" t="s">
        <v>11</v>
      </c>
      <c r="R7908" t="s">
        <v>169</v>
      </c>
      <c r="S7908" t="s">
        <v>170</v>
      </c>
      <c r="T7908">
        <v>1401534.1935483869</v>
      </c>
      <c r="U7908">
        <v>695562</v>
      </c>
      <c r="V7908">
        <v>-705972.19354838692</v>
      </c>
      <c r="W7908">
        <v>-0.50371385642830102</v>
      </c>
      <c r="X7908" t="s">
        <v>210</v>
      </c>
    </row>
    <row r="7909" spans="1:24" x14ac:dyDescent="0.35">
      <c r="A7909">
        <v>3300021777</v>
      </c>
      <c r="B7909" t="s">
        <v>168</v>
      </c>
      <c r="C7909" t="s">
        <v>168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150000</v>
      </c>
      <c r="O7909">
        <v>150000</v>
      </c>
      <c r="P7909" t="s">
        <v>5</v>
      </c>
      <c r="Q7909" t="s">
        <v>9</v>
      </c>
      <c r="R7909" t="s">
        <v>169</v>
      </c>
      <c r="S7909" t="s">
        <v>170</v>
      </c>
      <c r="T7909">
        <v>96774.193548387106</v>
      </c>
      <c r="U7909">
        <v>30000</v>
      </c>
      <c r="V7909">
        <v>-66774.193548387106</v>
      </c>
      <c r="W7909">
        <v>-0.69</v>
      </c>
      <c r="X7909" t="s">
        <v>258</v>
      </c>
    </row>
    <row r="7910" spans="1:24" x14ac:dyDescent="0.35">
      <c r="A7910">
        <v>3301055385</v>
      </c>
      <c r="B7910" t="s">
        <v>168</v>
      </c>
      <c r="C7910" t="s">
        <v>168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596100</v>
      </c>
      <c r="O7910">
        <v>596100</v>
      </c>
      <c r="P7910" t="s">
        <v>5</v>
      </c>
      <c r="Q7910" t="s">
        <v>7</v>
      </c>
      <c r="R7910" t="s">
        <v>169</v>
      </c>
      <c r="S7910" t="s">
        <v>170</v>
      </c>
      <c r="T7910">
        <v>384580.6451612903</v>
      </c>
      <c r="U7910">
        <v>2036500</v>
      </c>
      <c r="V7910">
        <v>1651919.3548387098</v>
      </c>
      <c r="W7910">
        <v>4.2953782922328472</v>
      </c>
      <c r="X7910" t="s">
        <v>225</v>
      </c>
    </row>
    <row r="7911" spans="1:24" x14ac:dyDescent="0.35">
      <c r="A7911">
        <v>3301071629</v>
      </c>
      <c r="B7911" t="s">
        <v>168</v>
      </c>
      <c r="C7911" t="s">
        <v>168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312000</v>
      </c>
      <c r="O7911">
        <v>312000</v>
      </c>
      <c r="P7911" t="s">
        <v>5</v>
      </c>
      <c r="Q7911" t="s">
        <v>12</v>
      </c>
      <c r="R7911" t="s">
        <v>169</v>
      </c>
      <c r="S7911" t="s">
        <v>170</v>
      </c>
      <c r="T7911">
        <v>201290.32258064515</v>
      </c>
      <c r="U7911">
        <v>380000</v>
      </c>
      <c r="V7911">
        <v>178709.67741935485</v>
      </c>
      <c r="W7911">
        <v>0.887820512820513</v>
      </c>
      <c r="X7911" t="s">
        <v>410</v>
      </c>
    </row>
    <row r="7912" spans="1:24" x14ac:dyDescent="0.35">
      <c r="A7912">
        <v>3301045520</v>
      </c>
      <c r="B7912" t="s">
        <v>168</v>
      </c>
      <c r="C7912" t="s">
        <v>168</v>
      </c>
      <c r="D7912">
        <v>0</v>
      </c>
      <c r="E7912">
        <v>0</v>
      </c>
      <c r="F7912">
        <v>197</v>
      </c>
      <c r="G7912">
        <v>8431778</v>
      </c>
      <c r="H7912">
        <v>117</v>
      </c>
      <c r="I7912">
        <v>3808000</v>
      </c>
      <c r="J7912">
        <v>0</v>
      </c>
      <c r="K7912">
        <v>0</v>
      </c>
      <c r="L7912">
        <v>0</v>
      </c>
      <c r="M7912">
        <v>0</v>
      </c>
      <c r="N7912">
        <v>7719000</v>
      </c>
      <c r="O7912">
        <v>19958778</v>
      </c>
      <c r="P7912" t="s">
        <v>5</v>
      </c>
      <c r="Q7912" t="s">
        <v>16</v>
      </c>
      <c r="R7912" t="s">
        <v>169</v>
      </c>
      <c r="S7912" t="s">
        <v>170</v>
      </c>
      <c r="T7912">
        <v>12876630.967741935</v>
      </c>
      <c r="U7912">
        <v>8269596</v>
      </c>
      <c r="V7912">
        <v>-4607034.9677419346</v>
      </c>
      <c r="W7912">
        <v>-0.35778263579062797</v>
      </c>
      <c r="X7912" t="s">
        <v>370</v>
      </c>
    </row>
    <row r="7913" spans="1:24" x14ac:dyDescent="0.35">
      <c r="A7913">
        <v>3300003488</v>
      </c>
      <c r="B7913" t="s">
        <v>168</v>
      </c>
      <c r="C7913" t="s">
        <v>168</v>
      </c>
      <c r="D7913">
        <v>0</v>
      </c>
      <c r="E7913">
        <v>0</v>
      </c>
      <c r="F7913">
        <v>34</v>
      </c>
      <c r="G7913">
        <v>1607169</v>
      </c>
      <c r="H7913">
        <v>38</v>
      </c>
      <c r="I7913">
        <v>1268000</v>
      </c>
      <c r="J7913">
        <v>0</v>
      </c>
      <c r="K7913">
        <v>0</v>
      </c>
      <c r="L7913">
        <v>30</v>
      </c>
      <c r="M7913">
        <v>2632000</v>
      </c>
      <c r="N7913">
        <v>150000</v>
      </c>
      <c r="O7913">
        <v>5657169</v>
      </c>
      <c r="P7913" t="s">
        <v>5</v>
      </c>
      <c r="Q7913" t="s">
        <v>15</v>
      </c>
      <c r="R7913" t="s">
        <v>169</v>
      </c>
      <c r="S7913" t="s">
        <v>170</v>
      </c>
      <c r="T7913">
        <v>3649786.4516129028</v>
      </c>
      <c r="U7913">
        <v>4337366</v>
      </c>
      <c r="V7913">
        <v>687579.54838709719</v>
      </c>
      <c r="W7913">
        <v>0.18838898042466123</v>
      </c>
      <c r="X7913" t="s">
        <v>329</v>
      </c>
    </row>
    <row r="7914" spans="1:24" x14ac:dyDescent="0.35">
      <c r="A7914">
        <v>3301053473</v>
      </c>
      <c r="B7914" t="s">
        <v>168</v>
      </c>
      <c r="C7914" t="s">
        <v>168</v>
      </c>
      <c r="D7914">
        <v>0</v>
      </c>
      <c r="E7914">
        <v>0</v>
      </c>
      <c r="F7914">
        <v>41</v>
      </c>
      <c r="G7914">
        <v>1418961</v>
      </c>
      <c r="H7914">
        <v>20</v>
      </c>
      <c r="I7914">
        <v>510000</v>
      </c>
      <c r="J7914">
        <v>0</v>
      </c>
      <c r="K7914">
        <v>0</v>
      </c>
      <c r="L7914">
        <v>30</v>
      </c>
      <c r="M7914">
        <v>1092000</v>
      </c>
      <c r="N7914">
        <v>150000</v>
      </c>
      <c r="O7914">
        <v>3170961</v>
      </c>
      <c r="P7914" t="s">
        <v>5</v>
      </c>
      <c r="Q7914" t="s">
        <v>14</v>
      </c>
      <c r="R7914" t="s">
        <v>169</v>
      </c>
      <c r="S7914" t="s">
        <v>170</v>
      </c>
      <c r="T7914">
        <v>2045781.2903225806</v>
      </c>
      <c r="U7914">
        <v>2174387</v>
      </c>
      <c r="V7914">
        <v>128605.70967741939</v>
      </c>
      <c r="W7914">
        <v>6.2863860514210002E-2</v>
      </c>
      <c r="X7914" t="s">
        <v>268</v>
      </c>
    </row>
    <row r="7915" spans="1:24" x14ac:dyDescent="0.35">
      <c r="A7915">
        <v>3300002108</v>
      </c>
      <c r="B7915" t="s">
        <v>168</v>
      </c>
      <c r="C7915" t="s">
        <v>168</v>
      </c>
      <c r="D7915">
        <v>0</v>
      </c>
      <c r="E7915">
        <v>0</v>
      </c>
      <c r="F7915">
        <v>13</v>
      </c>
      <c r="G7915">
        <v>252387</v>
      </c>
      <c r="H7915">
        <v>49</v>
      </c>
      <c r="I7915">
        <v>900000</v>
      </c>
      <c r="J7915">
        <v>0</v>
      </c>
      <c r="K7915">
        <v>0</v>
      </c>
      <c r="L7915">
        <v>1</v>
      </c>
      <c r="M7915">
        <v>22400</v>
      </c>
      <c r="N7915">
        <v>150000</v>
      </c>
      <c r="O7915">
        <v>1324787</v>
      </c>
      <c r="P7915" t="s">
        <v>5</v>
      </c>
      <c r="Q7915" t="s">
        <v>13</v>
      </c>
      <c r="R7915" t="s">
        <v>169</v>
      </c>
      <c r="S7915" t="s">
        <v>170</v>
      </c>
      <c r="T7915">
        <v>854701.29032258061</v>
      </c>
      <c r="U7915">
        <v>718795</v>
      </c>
      <c r="V7915">
        <v>-135906.29032258061</v>
      </c>
      <c r="W7915">
        <v>-0.15901027863347084</v>
      </c>
      <c r="X7915" t="s">
        <v>378</v>
      </c>
    </row>
    <row r="7916" spans="1:24" x14ac:dyDescent="0.35">
      <c r="A7916">
        <v>3300014576</v>
      </c>
      <c r="B7916" t="s">
        <v>168</v>
      </c>
      <c r="C7916" t="s">
        <v>168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1</v>
      </c>
      <c r="M7916">
        <v>20000</v>
      </c>
      <c r="N7916">
        <v>902400</v>
      </c>
      <c r="O7916">
        <v>922400</v>
      </c>
      <c r="P7916" t="s">
        <v>5</v>
      </c>
      <c r="Q7916" t="s">
        <v>7</v>
      </c>
      <c r="R7916" t="s">
        <v>169</v>
      </c>
      <c r="S7916" t="s">
        <v>170</v>
      </c>
      <c r="T7916">
        <v>595096.77419354836</v>
      </c>
      <c r="U7916">
        <v>769700</v>
      </c>
      <c r="V7916">
        <v>174603.22580645164</v>
      </c>
      <c r="W7916">
        <v>0.29340307892454476</v>
      </c>
      <c r="X7916" t="s">
        <v>196</v>
      </c>
    </row>
    <row r="7917" spans="1:24" x14ac:dyDescent="0.35">
      <c r="A7917">
        <v>3301074984</v>
      </c>
      <c r="B7917" t="s">
        <v>168</v>
      </c>
      <c r="C7917" t="s">
        <v>168</v>
      </c>
      <c r="D7917">
        <v>0</v>
      </c>
      <c r="E7917">
        <v>0</v>
      </c>
      <c r="F7917">
        <v>38</v>
      </c>
      <c r="G7917">
        <v>933951</v>
      </c>
      <c r="H7917">
        <v>14</v>
      </c>
      <c r="I7917">
        <v>795000</v>
      </c>
      <c r="J7917">
        <v>0</v>
      </c>
      <c r="K7917">
        <v>0</v>
      </c>
      <c r="L7917">
        <v>11</v>
      </c>
      <c r="M7917">
        <v>554000</v>
      </c>
      <c r="N7917">
        <v>150000</v>
      </c>
      <c r="O7917">
        <v>2432951</v>
      </c>
      <c r="P7917" t="s">
        <v>5</v>
      </c>
      <c r="Q7917" t="s">
        <v>15</v>
      </c>
      <c r="R7917" t="s">
        <v>169</v>
      </c>
      <c r="S7917" t="s">
        <v>170</v>
      </c>
      <c r="T7917">
        <v>1569645.8064516131</v>
      </c>
      <c r="U7917">
        <v>2614146</v>
      </c>
      <c r="V7917">
        <v>1044500.1935483869</v>
      </c>
      <c r="W7917">
        <v>0.66543687069735458</v>
      </c>
      <c r="X7917" t="s">
        <v>177</v>
      </c>
    </row>
    <row r="7918" spans="1:24" x14ac:dyDescent="0.35">
      <c r="A7918">
        <v>3301068850</v>
      </c>
      <c r="B7918" t="s">
        <v>168</v>
      </c>
      <c r="C7918" t="s">
        <v>168</v>
      </c>
      <c r="D7918">
        <v>0</v>
      </c>
      <c r="E7918">
        <v>0</v>
      </c>
      <c r="F7918">
        <v>93</v>
      </c>
      <c r="G7918">
        <v>2972392</v>
      </c>
      <c r="H7918">
        <v>31</v>
      </c>
      <c r="I7918">
        <v>760000</v>
      </c>
      <c r="J7918">
        <v>0</v>
      </c>
      <c r="K7918">
        <v>0</v>
      </c>
      <c r="L7918">
        <v>14</v>
      </c>
      <c r="M7918">
        <v>561600</v>
      </c>
      <c r="N7918">
        <v>230000</v>
      </c>
      <c r="O7918">
        <v>4523992</v>
      </c>
      <c r="P7918" t="s">
        <v>5</v>
      </c>
      <c r="Q7918" t="s">
        <v>15</v>
      </c>
      <c r="R7918" t="s">
        <v>169</v>
      </c>
      <c r="S7918" t="s">
        <v>170</v>
      </c>
      <c r="T7918">
        <v>2918704.5161290322</v>
      </c>
      <c r="U7918">
        <v>2514248</v>
      </c>
      <c r="V7918">
        <v>-404456.51612903224</v>
      </c>
      <c r="W7918">
        <v>-0.13857398509988528</v>
      </c>
      <c r="X7918" t="s">
        <v>321</v>
      </c>
    </row>
    <row r="7919" spans="1:24" x14ac:dyDescent="0.35">
      <c r="A7919">
        <v>3300006454</v>
      </c>
      <c r="B7919" t="s">
        <v>168</v>
      </c>
      <c r="C7919" t="s">
        <v>168</v>
      </c>
      <c r="D7919">
        <v>0</v>
      </c>
      <c r="E7919">
        <v>0</v>
      </c>
      <c r="F7919">
        <v>569</v>
      </c>
      <c r="G7919">
        <v>14740038</v>
      </c>
      <c r="H7919">
        <v>140</v>
      </c>
      <c r="I7919">
        <v>4793000</v>
      </c>
      <c r="J7919">
        <v>0</v>
      </c>
      <c r="K7919">
        <v>0</v>
      </c>
      <c r="L7919">
        <v>21</v>
      </c>
      <c r="M7919">
        <v>1203081</v>
      </c>
      <c r="N7919">
        <v>164000</v>
      </c>
      <c r="O7919">
        <v>20900119</v>
      </c>
      <c r="P7919" t="s">
        <v>5</v>
      </c>
      <c r="Q7919" t="s">
        <v>9</v>
      </c>
      <c r="R7919" t="s">
        <v>169</v>
      </c>
      <c r="S7919" t="s">
        <v>170</v>
      </c>
      <c r="T7919">
        <v>13483947.741935484</v>
      </c>
      <c r="U7919">
        <v>12616654</v>
      </c>
      <c r="V7919">
        <v>-867293.74193548411</v>
      </c>
      <c r="W7919">
        <v>-6.4320461524644879E-2</v>
      </c>
      <c r="X7919" t="s">
        <v>243</v>
      </c>
    </row>
    <row r="7920" spans="1:24" x14ac:dyDescent="0.35">
      <c r="A7920">
        <v>3301000494</v>
      </c>
      <c r="B7920" t="s">
        <v>168</v>
      </c>
      <c r="C7920" t="s">
        <v>168</v>
      </c>
      <c r="D7920">
        <v>0</v>
      </c>
      <c r="E7920">
        <v>0</v>
      </c>
      <c r="F7920">
        <v>354</v>
      </c>
      <c r="G7920">
        <v>13026188</v>
      </c>
      <c r="H7920">
        <v>180</v>
      </c>
      <c r="I7920">
        <v>5324000</v>
      </c>
      <c r="J7920">
        <v>0</v>
      </c>
      <c r="K7920">
        <v>0</v>
      </c>
      <c r="L7920">
        <v>0</v>
      </c>
      <c r="M7920">
        <v>0</v>
      </c>
      <c r="N7920">
        <v>933000</v>
      </c>
      <c r="O7920">
        <v>19283188</v>
      </c>
      <c r="P7920" t="s">
        <v>5</v>
      </c>
      <c r="Q7920" t="s">
        <v>17</v>
      </c>
      <c r="R7920" t="s">
        <v>169</v>
      </c>
      <c r="S7920" t="s">
        <v>170</v>
      </c>
      <c r="T7920">
        <v>12440766.451612905</v>
      </c>
      <c r="U7920">
        <v>13658749</v>
      </c>
      <c r="V7920">
        <v>1217982.5483870953</v>
      </c>
      <c r="W7920">
        <v>9.7902533025140626E-2</v>
      </c>
      <c r="X7920" t="s">
        <v>184</v>
      </c>
    </row>
    <row r="7921" spans="1:24" x14ac:dyDescent="0.35">
      <c r="A7921">
        <v>3300009742</v>
      </c>
      <c r="B7921" t="s">
        <v>168</v>
      </c>
      <c r="C7921" t="s">
        <v>168</v>
      </c>
      <c r="D7921">
        <v>0</v>
      </c>
      <c r="E7921">
        <v>0</v>
      </c>
      <c r="F7921">
        <v>18</v>
      </c>
      <c r="G7921">
        <v>829485</v>
      </c>
      <c r="H7921">
        <v>15</v>
      </c>
      <c r="I7921">
        <v>315000</v>
      </c>
      <c r="J7921">
        <v>0</v>
      </c>
      <c r="K7921">
        <v>0</v>
      </c>
      <c r="L7921">
        <v>71</v>
      </c>
      <c r="M7921">
        <v>2180400</v>
      </c>
      <c r="N7921">
        <v>305000</v>
      </c>
      <c r="O7921">
        <v>3629885</v>
      </c>
      <c r="P7921" t="s">
        <v>5</v>
      </c>
      <c r="Q7921" t="s">
        <v>12</v>
      </c>
      <c r="R7921" t="s">
        <v>169</v>
      </c>
      <c r="S7921" t="s">
        <v>170</v>
      </c>
      <c r="T7921">
        <v>2341861.2903225804</v>
      </c>
      <c r="U7921">
        <v>2258943</v>
      </c>
      <c r="V7921">
        <v>-82918.290322580375</v>
      </c>
      <c r="W7921">
        <v>-3.5407003252169056E-2</v>
      </c>
      <c r="X7921" t="s">
        <v>381</v>
      </c>
    </row>
    <row r="7922" spans="1:24" x14ac:dyDescent="0.35">
      <c r="A7922">
        <v>3301070403</v>
      </c>
      <c r="B7922" t="s">
        <v>168</v>
      </c>
      <c r="C7922" t="s">
        <v>168</v>
      </c>
      <c r="D7922">
        <v>0</v>
      </c>
      <c r="E7922">
        <v>0</v>
      </c>
      <c r="F7922">
        <v>11</v>
      </c>
      <c r="G7922">
        <v>526487</v>
      </c>
      <c r="H7922">
        <v>0</v>
      </c>
      <c r="I7922">
        <v>0</v>
      </c>
      <c r="J7922">
        <v>0</v>
      </c>
      <c r="K7922">
        <v>0</v>
      </c>
      <c r="L7922">
        <v>10</v>
      </c>
      <c r="M7922">
        <v>674000</v>
      </c>
      <c r="N7922">
        <v>135000</v>
      </c>
      <c r="O7922">
        <v>1335487</v>
      </c>
      <c r="P7922" t="s">
        <v>5</v>
      </c>
      <c r="Q7922" t="s">
        <v>14</v>
      </c>
      <c r="R7922" t="s">
        <v>169</v>
      </c>
      <c r="S7922" t="s">
        <v>170</v>
      </c>
      <c r="T7922">
        <v>861604.51612903224</v>
      </c>
      <c r="U7922">
        <v>625894</v>
      </c>
      <c r="V7922">
        <v>-235710.51612903224</v>
      </c>
      <c r="W7922">
        <v>-0.27357158849168883</v>
      </c>
      <c r="X7922" t="s">
        <v>183</v>
      </c>
    </row>
    <row r="7923" spans="1:24" x14ac:dyDescent="0.35">
      <c r="A7923">
        <v>3301021483</v>
      </c>
      <c r="B7923" t="s">
        <v>168</v>
      </c>
      <c r="C7923" t="s">
        <v>168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57000</v>
      </c>
      <c r="O7923">
        <v>57000</v>
      </c>
      <c r="P7923" t="s">
        <v>5</v>
      </c>
      <c r="Q7923" t="s">
        <v>11</v>
      </c>
      <c r="R7923" t="s">
        <v>169</v>
      </c>
      <c r="S7923" t="s">
        <v>170</v>
      </c>
      <c r="T7923">
        <v>36774.193548387098</v>
      </c>
      <c r="U7923">
        <v>30000</v>
      </c>
      <c r="V7923">
        <v>-6774.1935483870984</v>
      </c>
      <c r="W7923">
        <v>-0.18421052631578949</v>
      </c>
      <c r="X7923" t="s">
        <v>217</v>
      </c>
    </row>
    <row r="7924" spans="1:24" x14ac:dyDescent="0.35">
      <c r="A7924">
        <v>3301071437</v>
      </c>
      <c r="B7924" t="s">
        <v>168</v>
      </c>
      <c r="C7924" t="s">
        <v>168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127000</v>
      </c>
      <c r="O7924">
        <v>127000</v>
      </c>
      <c r="P7924" t="s">
        <v>5</v>
      </c>
      <c r="Q7924" t="s">
        <v>14</v>
      </c>
      <c r="R7924" t="s">
        <v>169</v>
      </c>
      <c r="S7924" t="s">
        <v>170</v>
      </c>
      <c r="T7924">
        <v>81935.483870967742</v>
      </c>
      <c r="U7924">
        <v>465000</v>
      </c>
      <c r="V7924">
        <v>383064.51612903224</v>
      </c>
      <c r="W7924">
        <v>4.6751968503937009</v>
      </c>
      <c r="X7924" t="s">
        <v>324</v>
      </c>
    </row>
    <row r="7925" spans="1:24" x14ac:dyDescent="0.35">
      <c r="A7925">
        <v>3301067434</v>
      </c>
      <c r="B7925" t="s">
        <v>168</v>
      </c>
      <c r="C7925" t="s">
        <v>168</v>
      </c>
      <c r="D7925">
        <v>0</v>
      </c>
      <c r="E7925">
        <v>0</v>
      </c>
      <c r="F7925">
        <v>0</v>
      </c>
      <c r="G7925">
        <v>0</v>
      </c>
      <c r="H7925">
        <v>6</v>
      </c>
      <c r="I7925">
        <v>115000</v>
      </c>
      <c r="J7925">
        <v>0</v>
      </c>
      <c r="K7925">
        <v>0</v>
      </c>
      <c r="L7925">
        <v>6</v>
      </c>
      <c r="M7925">
        <v>454400</v>
      </c>
      <c r="N7925">
        <v>30000</v>
      </c>
      <c r="O7925">
        <v>599400</v>
      </c>
      <c r="P7925" t="s">
        <v>5</v>
      </c>
      <c r="Q7925" t="s">
        <v>11</v>
      </c>
      <c r="R7925" t="s">
        <v>169</v>
      </c>
      <c r="S7925" t="s">
        <v>170</v>
      </c>
      <c r="T7925">
        <v>386709.67741935485</v>
      </c>
      <c r="U7925">
        <v>196400</v>
      </c>
      <c r="V7925">
        <v>-190309.67741935485</v>
      </c>
      <c r="W7925">
        <v>-0.49212545879212544</v>
      </c>
      <c r="X7925" t="s">
        <v>385</v>
      </c>
    </row>
    <row r="7926" spans="1:24" x14ac:dyDescent="0.35">
      <c r="A7926">
        <v>3300010800</v>
      </c>
      <c r="B7926" t="s">
        <v>168</v>
      </c>
      <c r="C7926" t="s">
        <v>168</v>
      </c>
      <c r="D7926">
        <v>0</v>
      </c>
      <c r="E7926">
        <v>0</v>
      </c>
      <c r="F7926">
        <v>2</v>
      </c>
      <c r="G7926">
        <v>19800</v>
      </c>
      <c r="H7926">
        <v>2</v>
      </c>
      <c r="I7926">
        <v>16000</v>
      </c>
      <c r="J7926">
        <v>0</v>
      </c>
      <c r="K7926">
        <v>0</v>
      </c>
      <c r="L7926">
        <v>0</v>
      </c>
      <c r="M7926">
        <v>0</v>
      </c>
      <c r="N7926">
        <v>1115000</v>
      </c>
      <c r="O7926">
        <v>1150800</v>
      </c>
      <c r="P7926" t="s">
        <v>5</v>
      </c>
      <c r="Q7926" t="s">
        <v>12</v>
      </c>
      <c r="R7926" t="s">
        <v>169</v>
      </c>
      <c r="S7926" t="s">
        <v>170</v>
      </c>
      <c r="T7926">
        <v>742451.6129032257</v>
      </c>
      <c r="U7926">
        <v>380000</v>
      </c>
      <c r="V7926">
        <v>-362451.6129032257</v>
      </c>
      <c r="W7926">
        <v>-0.48818213416753553</v>
      </c>
      <c r="X7926" t="s">
        <v>320</v>
      </c>
    </row>
    <row r="7927" spans="1:24" x14ac:dyDescent="0.35">
      <c r="A7927">
        <v>3301049713</v>
      </c>
      <c r="B7927" t="s">
        <v>168</v>
      </c>
      <c r="C7927" t="s">
        <v>168</v>
      </c>
      <c r="D7927">
        <v>0</v>
      </c>
      <c r="E7927">
        <v>0</v>
      </c>
      <c r="F7927">
        <v>4</v>
      </c>
      <c r="G7927">
        <v>118294</v>
      </c>
      <c r="H7927">
        <v>2</v>
      </c>
      <c r="I7927">
        <v>30000</v>
      </c>
      <c r="J7927">
        <v>0</v>
      </c>
      <c r="K7927">
        <v>0</v>
      </c>
      <c r="L7927">
        <v>0</v>
      </c>
      <c r="M7927">
        <v>0</v>
      </c>
      <c r="N7927">
        <v>150000</v>
      </c>
      <c r="O7927">
        <v>298294</v>
      </c>
      <c r="P7927" t="s">
        <v>5</v>
      </c>
      <c r="Q7927" t="s">
        <v>13</v>
      </c>
      <c r="R7927" t="s">
        <v>169</v>
      </c>
      <c r="S7927" t="s">
        <v>170</v>
      </c>
      <c r="T7927">
        <v>192447.74193548388</v>
      </c>
      <c r="U7927">
        <v>30000</v>
      </c>
      <c r="V7927">
        <v>-162447.74193548388</v>
      </c>
      <c r="W7927">
        <v>-0.84411352558214381</v>
      </c>
      <c r="X7927" t="s">
        <v>242</v>
      </c>
    </row>
    <row r="7928" spans="1:24" x14ac:dyDescent="0.35">
      <c r="A7928">
        <v>3300016113</v>
      </c>
      <c r="B7928" t="s">
        <v>168</v>
      </c>
      <c r="C7928" t="s">
        <v>168</v>
      </c>
      <c r="D7928">
        <v>0</v>
      </c>
      <c r="E7928">
        <v>0</v>
      </c>
      <c r="F7928">
        <v>61</v>
      </c>
      <c r="G7928">
        <v>2459603</v>
      </c>
      <c r="H7928">
        <v>1</v>
      </c>
      <c r="I7928">
        <v>20000</v>
      </c>
      <c r="J7928">
        <v>0</v>
      </c>
      <c r="K7928">
        <v>0</v>
      </c>
      <c r="L7928">
        <v>2</v>
      </c>
      <c r="M7928">
        <v>104800</v>
      </c>
      <c r="N7928">
        <v>980000</v>
      </c>
      <c r="O7928">
        <v>3564403</v>
      </c>
      <c r="P7928" t="s">
        <v>5</v>
      </c>
      <c r="Q7928" t="s">
        <v>8</v>
      </c>
      <c r="R7928" t="s">
        <v>169</v>
      </c>
      <c r="S7928" t="s">
        <v>170</v>
      </c>
      <c r="T7928">
        <v>2299614.8387096771</v>
      </c>
      <c r="U7928">
        <v>3303246</v>
      </c>
      <c r="V7928">
        <v>1003631.1612903229</v>
      </c>
      <c r="W7928">
        <v>0.43643446041314649</v>
      </c>
      <c r="X7928" t="s">
        <v>350</v>
      </c>
    </row>
    <row r="7929" spans="1:24" x14ac:dyDescent="0.35">
      <c r="A7929">
        <v>3300007984</v>
      </c>
      <c r="B7929" t="s">
        <v>168</v>
      </c>
      <c r="C7929" t="s">
        <v>168</v>
      </c>
      <c r="D7929">
        <v>0</v>
      </c>
      <c r="E7929">
        <v>0</v>
      </c>
      <c r="F7929">
        <v>35</v>
      </c>
      <c r="G7929">
        <v>1684988</v>
      </c>
      <c r="H7929">
        <v>21</v>
      </c>
      <c r="I7929">
        <v>440000</v>
      </c>
      <c r="J7929">
        <v>0</v>
      </c>
      <c r="K7929">
        <v>0</v>
      </c>
      <c r="L7929">
        <v>3</v>
      </c>
      <c r="M7929">
        <v>200000</v>
      </c>
      <c r="N7929">
        <v>30000</v>
      </c>
      <c r="O7929">
        <v>2354988</v>
      </c>
      <c r="P7929" t="s">
        <v>5</v>
      </c>
      <c r="Q7929" t="s">
        <v>9</v>
      </c>
      <c r="R7929" t="s">
        <v>169</v>
      </c>
      <c r="S7929" t="s">
        <v>170</v>
      </c>
      <c r="T7929">
        <v>1519347.0967741937</v>
      </c>
      <c r="U7929">
        <v>2119996</v>
      </c>
      <c r="V7929">
        <v>600648.90322580631</v>
      </c>
      <c r="W7929">
        <v>0.3953335643323872</v>
      </c>
      <c r="X7929" t="s">
        <v>239</v>
      </c>
    </row>
    <row r="7930" spans="1:24" x14ac:dyDescent="0.35">
      <c r="A7930">
        <v>3300027158</v>
      </c>
      <c r="B7930" t="s">
        <v>168</v>
      </c>
      <c r="C7930" t="s">
        <v>168</v>
      </c>
      <c r="D7930">
        <v>0</v>
      </c>
      <c r="E7930">
        <v>0</v>
      </c>
      <c r="F7930">
        <v>10</v>
      </c>
      <c r="G7930">
        <v>254987</v>
      </c>
      <c r="H7930">
        <v>10</v>
      </c>
      <c r="I7930">
        <v>195000</v>
      </c>
      <c r="J7930">
        <v>0</v>
      </c>
      <c r="K7930">
        <v>0</v>
      </c>
      <c r="L7930">
        <v>6</v>
      </c>
      <c r="M7930">
        <v>194400</v>
      </c>
      <c r="N7930">
        <v>95000</v>
      </c>
      <c r="O7930">
        <v>739387</v>
      </c>
      <c r="P7930" t="s">
        <v>5</v>
      </c>
      <c r="Q7930" t="s">
        <v>9</v>
      </c>
      <c r="R7930" t="s">
        <v>169</v>
      </c>
      <c r="S7930" t="s">
        <v>170</v>
      </c>
      <c r="T7930">
        <v>477023.87096774194</v>
      </c>
      <c r="U7930">
        <v>334796</v>
      </c>
      <c r="V7930">
        <v>-142227.87096774194</v>
      </c>
      <c r="W7930">
        <v>-0.29815671630688667</v>
      </c>
      <c r="X7930" t="s">
        <v>270</v>
      </c>
    </row>
    <row r="7931" spans="1:24" x14ac:dyDescent="0.35">
      <c r="A7931">
        <v>3301063584</v>
      </c>
      <c r="B7931" t="s">
        <v>168</v>
      </c>
      <c r="C7931" t="s">
        <v>168</v>
      </c>
      <c r="D7931">
        <v>0</v>
      </c>
      <c r="E7931">
        <v>0</v>
      </c>
      <c r="F7931">
        <v>6</v>
      </c>
      <c r="G7931">
        <v>321693</v>
      </c>
      <c r="H7931">
        <v>2</v>
      </c>
      <c r="I7931">
        <v>75000</v>
      </c>
      <c r="J7931">
        <v>0</v>
      </c>
      <c r="K7931">
        <v>0</v>
      </c>
      <c r="L7931">
        <v>0</v>
      </c>
      <c r="M7931">
        <v>0</v>
      </c>
      <c r="N7931">
        <v>630000</v>
      </c>
      <c r="O7931">
        <v>1026693</v>
      </c>
      <c r="P7931" t="s">
        <v>5</v>
      </c>
      <c r="Q7931" t="s">
        <v>11</v>
      </c>
      <c r="R7931" t="s">
        <v>169</v>
      </c>
      <c r="S7931" t="s">
        <v>170</v>
      </c>
      <c r="T7931">
        <v>662382.58064516133</v>
      </c>
      <c r="U7931">
        <v>709591</v>
      </c>
      <c r="V7931">
        <v>47208.419354838668</v>
      </c>
      <c r="W7931">
        <v>7.1270623253494314E-2</v>
      </c>
      <c r="X7931" t="s">
        <v>172</v>
      </c>
    </row>
    <row r="7932" spans="1:24" x14ac:dyDescent="0.35">
      <c r="A7932">
        <v>3301010764</v>
      </c>
      <c r="B7932" t="s">
        <v>168</v>
      </c>
      <c r="C7932" t="s">
        <v>168</v>
      </c>
      <c r="D7932">
        <v>0</v>
      </c>
      <c r="E7932">
        <v>0</v>
      </c>
      <c r="F7932">
        <v>5</v>
      </c>
      <c r="G7932">
        <v>315589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1117500</v>
      </c>
      <c r="O7932">
        <v>1433089</v>
      </c>
      <c r="P7932" t="s">
        <v>5</v>
      </c>
      <c r="Q7932" t="s">
        <v>6</v>
      </c>
      <c r="R7932" t="s">
        <v>181</v>
      </c>
      <c r="S7932" t="s">
        <v>170</v>
      </c>
      <c r="T7932">
        <v>924573.54838709685</v>
      </c>
      <c r="U7932">
        <v>1294191</v>
      </c>
      <c r="V7932">
        <v>369617.45161290315</v>
      </c>
      <c r="W7932">
        <v>0.39977073998893298</v>
      </c>
      <c r="X7932" t="s">
        <v>255</v>
      </c>
    </row>
    <row r="7933" spans="1:24" x14ac:dyDescent="0.35">
      <c r="A7933">
        <v>3301073531</v>
      </c>
      <c r="B7933" t="s">
        <v>168</v>
      </c>
      <c r="C7933" t="s">
        <v>168</v>
      </c>
      <c r="D7933">
        <v>0</v>
      </c>
      <c r="E7933">
        <v>0</v>
      </c>
      <c r="F7933">
        <v>1</v>
      </c>
      <c r="G7933">
        <v>33700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335000</v>
      </c>
      <c r="O7933">
        <v>368700</v>
      </c>
      <c r="P7933" t="s">
        <v>5</v>
      </c>
      <c r="Q7933" t="s">
        <v>12</v>
      </c>
      <c r="R7933" t="s">
        <v>169</v>
      </c>
      <c r="S7933" t="s">
        <v>170</v>
      </c>
      <c r="T7933">
        <v>237870.96774193548</v>
      </c>
      <c r="U7933">
        <v>137000</v>
      </c>
      <c r="V7933">
        <v>-100870.96774193548</v>
      </c>
      <c r="W7933">
        <v>-0.42405749932194192</v>
      </c>
      <c r="X7933" t="s">
        <v>233</v>
      </c>
    </row>
    <row r="7934" spans="1:24" x14ac:dyDescent="0.35">
      <c r="A7934">
        <v>3301064919</v>
      </c>
      <c r="B7934" t="s">
        <v>168</v>
      </c>
      <c r="C7934" t="s">
        <v>168</v>
      </c>
      <c r="D7934">
        <v>0</v>
      </c>
      <c r="E7934">
        <v>0</v>
      </c>
      <c r="F7934">
        <v>64</v>
      </c>
      <c r="G7934">
        <v>2751034</v>
      </c>
      <c r="H7934">
        <v>0</v>
      </c>
      <c r="I7934">
        <v>0</v>
      </c>
      <c r="J7934">
        <v>0</v>
      </c>
      <c r="K7934">
        <v>0</v>
      </c>
      <c r="L7934">
        <v>3</v>
      </c>
      <c r="M7934">
        <v>207200</v>
      </c>
      <c r="N7934">
        <v>1209100</v>
      </c>
      <c r="O7934">
        <v>4167334</v>
      </c>
      <c r="P7934" t="s">
        <v>5</v>
      </c>
      <c r="Q7934" t="s">
        <v>7</v>
      </c>
      <c r="R7934" t="s">
        <v>169</v>
      </c>
      <c r="S7934" t="s">
        <v>170</v>
      </c>
      <c r="T7934">
        <v>2688602.5806451612</v>
      </c>
      <c r="U7934">
        <v>3000072</v>
      </c>
      <c r="V7934">
        <v>311469.41935483878</v>
      </c>
      <c r="W7934">
        <v>0.11584806977314521</v>
      </c>
      <c r="X7934" t="s">
        <v>289</v>
      </c>
    </row>
    <row r="7935" spans="1:24" x14ac:dyDescent="0.35">
      <c r="A7935">
        <v>3301073924</v>
      </c>
      <c r="B7935" t="s">
        <v>168</v>
      </c>
      <c r="C7935" t="s">
        <v>168</v>
      </c>
      <c r="D7935">
        <v>0</v>
      </c>
      <c r="E7935">
        <v>0</v>
      </c>
      <c r="F7935">
        <v>1</v>
      </c>
      <c r="G7935">
        <v>60600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352500</v>
      </c>
      <c r="O7935">
        <v>413100</v>
      </c>
      <c r="P7935" t="s">
        <v>5</v>
      </c>
      <c r="Q7935" t="s">
        <v>17</v>
      </c>
      <c r="R7935" t="s">
        <v>169</v>
      </c>
      <c r="S7935" t="s">
        <v>170</v>
      </c>
      <c r="T7935">
        <v>266516.12903225806</v>
      </c>
      <c r="U7935">
        <v>352500</v>
      </c>
      <c r="V7935">
        <v>85983.870967741939</v>
      </c>
      <c r="W7935">
        <v>0.32262164124909232</v>
      </c>
      <c r="X7935" t="s">
        <v>311</v>
      </c>
    </row>
    <row r="7936" spans="1:24" x14ac:dyDescent="0.35">
      <c r="A7936">
        <v>3300002380</v>
      </c>
      <c r="B7936" t="s">
        <v>168</v>
      </c>
      <c r="C7936" t="s">
        <v>168</v>
      </c>
      <c r="D7936">
        <v>0</v>
      </c>
      <c r="E7936">
        <v>0</v>
      </c>
      <c r="F7936">
        <v>4</v>
      </c>
      <c r="G7936">
        <v>149296</v>
      </c>
      <c r="H7936">
        <v>4</v>
      </c>
      <c r="I7936">
        <v>55000</v>
      </c>
      <c r="J7936">
        <v>0</v>
      </c>
      <c r="K7936">
        <v>0</v>
      </c>
      <c r="L7936">
        <v>1</v>
      </c>
      <c r="M7936">
        <v>22400</v>
      </c>
      <c r="N7936">
        <v>160000</v>
      </c>
      <c r="O7936">
        <v>386696</v>
      </c>
      <c r="P7936" t="s">
        <v>5</v>
      </c>
      <c r="Q7936" t="s">
        <v>13</v>
      </c>
      <c r="R7936" t="s">
        <v>169</v>
      </c>
      <c r="S7936" t="s">
        <v>170</v>
      </c>
      <c r="T7936">
        <v>249481.29032258064</v>
      </c>
      <c r="U7936">
        <v>218694</v>
      </c>
      <c r="V7936">
        <v>-30787.290322580637</v>
      </c>
      <c r="W7936">
        <v>-0.12340520719117853</v>
      </c>
      <c r="X7936" t="s">
        <v>374</v>
      </c>
    </row>
    <row r="7937" spans="1:24" x14ac:dyDescent="0.35">
      <c r="A7937">
        <v>3300011512</v>
      </c>
      <c r="B7937" t="s">
        <v>168</v>
      </c>
      <c r="C7937" t="s">
        <v>168</v>
      </c>
      <c r="D7937">
        <v>0</v>
      </c>
      <c r="E7937">
        <v>0</v>
      </c>
      <c r="F7937">
        <v>233</v>
      </c>
      <c r="G7937">
        <v>10824791</v>
      </c>
      <c r="H7937">
        <v>0</v>
      </c>
      <c r="I7937">
        <v>0</v>
      </c>
      <c r="J7937">
        <v>0</v>
      </c>
      <c r="K7937">
        <v>0</v>
      </c>
      <c r="L7937">
        <v>2</v>
      </c>
      <c r="M7937">
        <v>1004800</v>
      </c>
      <c r="N7937">
        <v>280000</v>
      </c>
      <c r="O7937">
        <v>12109591</v>
      </c>
      <c r="P7937" t="s">
        <v>5</v>
      </c>
      <c r="Q7937" t="s">
        <v>12</v>
      </c>
      <c r="R7937" t="s">
        <v>169</v>
      </c>
      <c r="S7937" t="s">
        <v>170</v>
      </c>
      <c r="T7937">
        <v>7812639.3548387093</v>
      </c>
      <c r="U7937">
        <v>7760396</v>
      </c>
      <c r="V7937">
        <v>-52243.354838709347</v>
      </c>
      <c r="W7937">
        <v>-6.6870301399939436E-3</v>
      </c>
      <c r="X7937" t="s">
        <v>411</v>
      </c>
    </row>
    <row r="7938" spans="1:24" x14ac:dyDescent="0.35">
      <c r="A7938">
        <v>3301067887</v>
      </c>
      <c r="B7938" t="s">
        <v>168</v>
      </c>
      <c r="C7938" t="s">
        <v>168</v>
      </c>
      <c r="D7938">
        <v>0</v>
      </c>
      <c r="E7938">
        <v>0</v>
      </c>
      <c r="F7938">
        <v>11</v>
      </c>
      <c r="G7938">
        <v>619487</v>
      </c>
      <c r="H7938">
        <v>3</v>
      </c>
      <c r="I7938">
        <v>80000</v>
      </c>
      <c r="J7938">
        <v>0</v>
      </c>
      <c r="K7938">
        <v>0</v>
      </c>
      <c r="L7938">
        <v>0</v>
      </c>
      <c r="M7938">
        <v>0</v>
      </c>
      <c r="N7938">
        <v>150000</v>
      </c>
      <c r="O7938">
        <v>849487</v>
      </c>
      <c r="P7938" t="s">
        <v>5</v>
      </c>
      <c r="Q7938" t="s">
        <v>15</v>
      </c>
      <c r="R7938" t="s">
        <v>169</v>
      </c>
      <c r="S7938" t="s">
        <v>170</v>
      </c>
      <c r="T7938">
        <v>548056.12903225806</v>
      </c>
      <c r="U7938">
        <v>1026383</v>
      </c>
      <c r="V7938">
        <v>478326.87096774194</v>
      </c>
      <c r="W7938">
        <v>0.87276985992722667</v>
      </c>
      <c r="X7938" t="s">
        <v>179</v>
      </c>
    </row>
    <row r="7939" spans="1:24" x14ac:dyDescent="0.35">
      <c r="A7939">
        <v>3301064568</v>
      </c>
      <c r="B7939" t="s">
        <v>168</v>
      </c>
      <c r="C7939" t="s">
        <v>168</v>
      </c>
      <c r="D7939">
        <v>0</v>
      </c>
      <c r="E7939">
        <v>0</v>
      </c>
      <c r="F7939">
        <v>10</v>
      </c>
      <c r="G7939">
        <v>662098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312000</v>
      </c>
      <c r="O7939">
        <v>974098</v>
      </c>
      <c r="P7939" t="s">
        <v>5</v>
      </c>
      <c r="Q7939" t="s">
        <v>17</v>
      </c>
      <c r="R7939" t="s">
        <v>169</v>
      </c>
      <c r="S7939" t="s">
        <v>170</v>
      </c>
      <c r="T7939">
        <v>628450.32258064509</v>
      </c>
      <c r="U7939">
        <v>551900</v>
      </c>
      <c r="V7939">
        <v>-76550.322580645094</v>
      </c>
      <c r="W7939">
        <v>-0.1218080726990507</v>
      </c>
      <c r="X7939" t="s">
        <v>202</v>
      </c>
    </row>
    <row r="7940" spans="1:24" x14ac:dyDescent="0.35">
      <c r="A7940">
        <v>3301069300</v>
      </c>
      <c r="B7940" t="s">
        <v>168</v>
      </c>
      <c r="C7940" t="s">
        <v>168</v>
      </c>
      <c r="D7940">
        <v>0</v>
      </c>
      <c r="E7940">
        <v>0</v>
      </c>
      <c r="F7940">
        <v>13</v>
      </c>
      <c r="G7940">
        <v>255085</v>
      </c>
      <c r="H7940">
        <v>7</v>
      </c>
      <c r="I7940">
        <v>185000</v>
      </c>
      <c r="J7940">
        <v>0</v>
      </c>
      <c r="K7940">
        <v>0</v>
      </c>
      <c r="L7940">
        <v>4</v>
      </c>
      <c r="M7940">
        <v>149600</v>
      </c>
      <c r="N7940">
        <v>150000</v>
      </c>
      <c r="O7940">
        <v>739685</v>
      </c>
      <c r="P7940" t="s">
        <v>5</v>
      </c>
      <c r="Q7940" t="s">
        <v>13</v>
      </c>
      <c r="R7940" t="s">
        <v>169</v>
      </c>
      <c r="S7940" t="s">
        <v>170</v>
      </c>
      <c r="T7940">
        <v>477216.12903225806</v>
      </c>
      <c r="U7940">
        <v>1006988</v>
      </c>
      <c r="V7940">
        <v>529771.87096774194</v>
      </c>
      <c r="W7940">
        <v>1.1101298525723786</v>
      </c>
      <c r="X7940" t="s">
        <v>186</v>
      </c>
    </row>
    <row r="7941" spans="1:24" x14ac:dyDescent="0.35">
      <c r="A7941">
        <v>3301068802</v>
      </c>
      <c r="B7941" t="s">
        <v>168</v>
      </c>
      <c r="C7941" t="s">
        <v>168</v>
      </c>
      <c r="D7941">
        <v>0</v>
      </c>
      <c r="E7941">
        <v>0</v>
      </c>
      <c r="F7941">
        <v>23</v>
      </c>
      <c r="G7941">
        <v>858177</v>
      </c>
      <c r="H7941">
        <v>1</v>
      </c>
      <c r="I7941">
        <v>10000</v>
      </c>
      <c r="J7941">
        <v>0</v>
      </c>
      <c r="K7941">
        <v>0</v>
      </c>
      <c r="L7941">
        <v>1</v>
      </c>
      <c r="M7941">
        <v>1837992</v>
      </c>
      <c r="N7941">
        <v>619700</v>
      </c>
      <c r="O7941">
        <v>3325869</v>
      </c>
      <c r="P7941" t="s">
        <v>5</v>
      </c>
      <c r="Q7941" t="s">
        <v>7</v>
      </c>
      <c r="R7941" t="s">
        <v>181</v>
      </c>
      <c r="S7941" t="s">
        <v>170</v>
      </c>
      <c r="T7941">
        <v>2145721.935483871</v>
      </c>
      <c r="U7941">
        <v>3183924</v>
      </c>
      <c r="V7941">
        <v>1038202.064516129</v>
      </c>
      <c r="W7941">
        <v>0.48384743957143228</v>
      </c>
      <c r="X7941" t="s">
        <v>201</v>
      </c>
    </row>
    <row r="7942" spans="1:24" x14ac:dyDescent="0.35">
      <c r="A7942">
        <v>3301066159</v>
      </c>
      <c r="B7942" t="s">
        <v>168</v>
      </c>
      <c r="C7942" t="s">
        <v>168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254000</v>
      </c>
      <c r="O7942">
        <v>254000</v>
      </c>
      <c r="P7942" t="s">
        <v>5</v>
      </c>
      <c r="Q7942" t="s">
        <v>15</v>
      </c>
      <c r="R7942" t="s">
        <v>169</v>
      </c>
      <c r="S7942" t="s">
        <v>170</v>
      </c>
      <c r="T7942">
        <v>163870.96774193548</v>
      </c>
      <c r="U7942">
        <v>94999</v>
      </c>
      <c r="V7942">
        <v>-68871.967741935485</v>
      </c>
      <c r="W7942">
        <v>-0.4202816929133858</v>
      </c>
      <c r="X7942" t="s">
        <v>318</v>
      </c>
    </row>
    <row r="7943" spans="1:24" x14ac:dyDescent="0.35">
      <c r="A7943">
        <v>3301001266</v>
      </c>
      <c r="B7943" t="s">
        <v>168</v>
      </c>
      <c r="C7943" t="s">
        <v>168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330000</v>
      </c>
      <c r="O7943">
        <v>330000</v>
      </c>
      <c r="P7943" t="s">
        <v>5</v>
      </c>
      <c r="Q7943" t="s">
        <v>12</v>
      </c>
      <c r="R7943" t="s">
        <v>169</v>
      </c>
      <c r="S7943" t="s">
        <v>170</v>
      </c>
      <c r="T7943">
        <v>212903.22580645164</v>
      </c>
      <c r="U7943">
        <v>330000</v>
      </c>
      <c r="V7943">
        <v>117096.77419354836</v>
      </c>
      <c r="W7943">
        <v>0.54999999999999982</v>
      </c>
      <c r="X7943" t="s">
        <v>396</v>
      </c>
    </row>
    <row r="7944" spans="1:24" x14ac:dyDescent="0.35">
      <c r="A7944">
        <v>6001135357</v>
      </c>
      <c r="B7944" t="s">
        <v>168</v>
      </c>
      <c r="C7944" t="s">
        <v>168</v>
      </c>
      <c r="D7944">
        <v>0</v>
      </c>
      <c r="E7944">
        <v>0</v>
      </c>
      <c r="F7944">
        <v>0</v>
      </c>
      <c r="G7944">
        <v>0</v>
      </c>
      <c r="H7944">
        <v>9</v>
      </c>
      <c r="I7944">
        <v>445000</v>
      </c>
      <c r="J7944">
        <v>0</v>
      </c>
      <c r="K7944">
        <v>0</v>
      </c>
      <c r="L7944">
        <v>0</v>
      </c>
      <c r="M7944">
        <v>0</v>
      </c>
      <c r="N7944">
        <v>150000</v>
      </c>
      <c r="O7944">
        <v>595000</v>
      </c>
      <c r="P7944" t="s">
        <v>5</v>
      </c>
      <c r="Q7944" t="s">
        <v>14</v>
      </c>
      <c r="R7944" t="s">
        <v>169</v>
      </c>
      <c r="S7944" t="s">
        <v>170</v>
      </c>
      <c r="T7944">
        <v>383870.96774193546</v>
      </c>
      <c r="U7944">
        <v>295000</v>
      </c>
      <c r="V7944">
        <v>-88870.967741935456</v>
      </c>
      <c r="W7944">
        <v>-0.23151260504201676</v>
      </c>
      <c r="X7944" t="s">
        <v>231</v>
      </c>
    </row>
    <row r="7945" spans="1:24" x14ac:dyDescent="0.35">
      <c r="A7945">
        <v>3300000164</v>
      </c>
      <c r="B7945" t="s">
        <v>168</v>
      </c>
      <c r="C7945" t="s">
        <v>168</v>
      </c>
      <c r="D7945">
        <v>0</v>
      </c>
      <c r="E7945">
        <v>0</v>
      </c>
      <c r="F7945">
        <v>26</v>
      </c>
      <c r="G7945">
        <v>582426</v>
      </c>
      <c r="H7945">
        <v>88</v>
      </c>
      <c r="I7945">
        <v>1655000</v>
      </c>
      <c r="J7945">
        <v>0</v>
      </c>
      <c r="K7945">
        <v>0</v>
      </c>
      <c r="L7945">
        <v>22</v>
      </c>
      <c r="M7945">
        <v>1152800</v>
      </c>
      <c r="N7945">
        <v>30000</v>
      </c>
      <c r="O7945">
        <v>3420226</v>
      </c>
      <c r="P7945" t="s">
        <v>5</v>
      </c>
      <c r="Q7945" t="s">
        <v>13</v>
      </c>
      <c r="R7945" t="s">
        <v>169</v>
      </c>
      <c r="S7945" t="s">
        <v>170</v>
      </c>
      <c r="T7945">
        <v>2206597.4193548388</v>
      </c>
      <c r="U7945">
        <v>3027265</v>
      </c>
      <c r="V7945">
        <v>820667.58064516122</v>
      </c>
      <c r="W7945">
        <v>0.37191540851394023</v>
      </c>
      <c r="X7945" t="s">
        <v>414</v>
      </c>
    </row>
    <row r="7946" spans="1:24" x14ac:dyDescent="0.35">
      <c r="A7946">
        <v>3300017797</v>
      </c>
      <c r="B7946" t="s">
        <v>168</v>
      </c>
      <c r="C7946" t="s">
        <v>168</v>
      </c>
      <c r="D7946">
        <v>0</v>
      </c>
      <c r="E7946">
        <v>0</v>
      </c>
      <c r="F7946">
        <v>0</v>
      </c>
      <c r="G7946">
        <v>0</v>
      </c>
      <c r="H7946">
        <v>1</v>
      </c>
      <c r="I7946">
        <v>5000</v>
      </c>
      <c r="J7946">
        <v>0</v>
      </c>
      <c r="K7946">
        <v>0</v>
      </c>
      <c r="L7946">
        <v>0</v>
      </c>
      <c r="M7946">
        <v>0</v>
      </c>
      <c r="N7946">
        <v>687000</v>
      </c>
      <c r="O7946">
        <v>692000</v>
      </c>
      <c r="P7946" t="s">
        <v>5</v>
      </c>
      <c r="Q7946" t="s">
        <v>6</v>
      </c>
      <c r="R7946" t="s">
        <v>207</v>
      </c>
      <c r="S7946" t="s">
        <v>170</v>
      </c>
      <c r="T7946">
        <v>446451.61290322582</v>
      </c>
      <c r="U7946">
        <v>342000</v>
      </c>
      <c r="V7946">
        <v>-104451.61290322582</v>
      </c>
      <c r="W7946">
        <v>-0.23395953757225441</v>
      </c>
      <c r="X7946" t="s">
        <v>197</v>
      </c>
    </row>
    <row r="7947" spans="1:24" x14ac:dyDescent="0.35">
      <c r="A7947">
        <v>3300005142</v>
      </c>
      <c r="B7947" t="s">
        <v>168</v>
      </c>
      <c r="C7947" t="s">
        <v>168</v>
      </c>
      <c r="D7947">
        <v>0</v>
      </c>
      <c r="E7947">
        <v>0</v>
      </c>
      <c r="F7947">
        <v>122</v>
      </c>
      <c r="G7947">
        <v>5406469</v>
      </c>
      <c r="H7947">
        <v>90</v>
      </c>
      <c r="I7947">
        <v>3870000</v>
      </c>
      <c r="J7947">
        <v>0</v>
      </c>
      <c r="K7947">
        <v>0</v>
      </c>
      <c r="L7947">
        <v>20</v>
      </c>
      <c r="M7947">
        <v>1698000</v>
      </c>
      <c r="N7947">
        <v>215000</v>
      </c>
      <c r="O7947">
        <v>11189469</v>
      </c>
      <c r="P7947" t="s">
        <v>5</v>
      </c>
      <c r="Q7947" t="s">
        <v>14</v>
      </c>
      <c r="R7947" t="s">
        <v>169</v>
      </c>
      <c r="S7947" t="s">
        <v>170</v>
      </c>
      <c r="T7947">
        <v>7219012.2580645159</v>
      </c>
      <c r="U7947">
        <v>3857839</v>
      </c>
      <c r="V7947">
        <v>-3361173.2580645159</v>
      </c>
      <c r="W7947">
        <v>-0.46560015939987853</v>
      </c>
      <c r="X7947" t="s">
        <v>403</v>
      </c>
    </row>
    <row r="7948" spans="1:24" x14ac:dyDescent="0.35">
      <c r="A7948">
        <v>3301053489</v>
      </c>
      <c r="B7948" t="s">
        <v>168</v>
      </c>
      <c r="C7948" t="s">
        <v>168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30000</v>
      </c>
      <c r="O7948">
        <v>30000</v>
      </c>
      <c r="P7948" t="s">
        <v>5</v>
      </c>
      <c r="Q7948" t="s">
        <v>16</v>
      </c>
      <c r="R7948" t="s">
        <v>169</v>
      </c>
      <c r="S7948" t="s">
        <v>170</v>
      </c>
      <c r="T7948">
        <v>19354.83870967742</v>
      </c>
      <c r="U7948">
        <v>0</v>
      </c>
      <c r="V7948">
        <v>-19354.83870967742</v>
      </c>
      <c r="W7948">
        <v>0</v>
      </c>
      <c r="X7948" t="s">
        <v>370</v>
      </c>
    </row>
    <row r="7949" spans="1:24" x14ac:dyDescent="0.35">
      <c r="A7949">
        <v>3301070907</v>
      </c>
      <c r="B7949" t="s">
        <v>168</v>
      </c>
      <c r="C7949" t="s">
        <v>168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184000</v>
      </c>
      <c r="O7949">
        <v>184000</v>
      </c>
      <c r="P7949" t="s">
        <v>5</v>
      </c>
      <c r="Q7949" t="s">
        <v>6</v>
      </c>
      <c r="R7949" t="s">
        <v>181</v>
      </c>
      <c r="S7949" t="s">
        <v>170</v>
      </c>
      <c r="T7949">
        <v>118709.67741935483</v>
      </c>
      <c r="U7949">
        <v>290000</v>
      </c>
      <c r="V7949">
        <v>171290.32258064515</v>
      </c>
      <c r="W7949">
        <v>1.4429347826086958</v>
      </c>
      <c r="X7949" t="s">
        <v>259</v>
      </c>
    </row>
    <row r="7950" spans="1:24" x14ac:dyDescent="0.35">
      <c r="A7950">
        <v>3301049156</v>
      </c>
      <c r="B7950" t="s">
        <v>168</v>
      </c>
      <c r="C7950" t="s">
        <v>168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3</v>
      </c>
      <c r="M7950">
        <v>1507200</v>
      </c>
      <c r="N7950">
        <v>230000</v>
      </c>
      <c r="O7950">
        <v>1737200</v>
      </c>
      <c r="P7950" t="s">
        <v>5</v>
      </c>
      <c r="Q7950" t="s">
        <v>6</v>
      </c>
      <c r="R7950" t="s">
        <v>169</v>
      </c>
      <c r="S7950" t="s">
        <v>170</v>
      </c>
      <c r="T7950">
        <v>1120774.1935483871</v>
      </c>
      <c r="U7950">
        <v>769400</v>
      </c>
      <c r="V7950">
        <v>-351374.19354838715</v>
      </c>
      <c r="W7950">
        <v>-0.31351024637347458</v>
      </c>
      <c r="X7950" t="s">
        <v>343</v>
      </c>
    </row>
    <row r="7951" spans="1:24" x14ac:dyDescent="0.35">
      <c r="A7951">
        <v>3301073003</v>
      </c>
      <c r="B7951" t="s">
        <v>168</v>
      </c>
      <c r="C7951" t="s">
        <v>168</v>
      </c>
      <c r="D7951">
        <v>0</v>
      </c>
      <c r="E7951">
        <v>0</v>
      </c>
      <c r="F7951">
        <v>3</v>
      </c>
      <c r="G7951">
        <v>170599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417000</v>
      </c>
      <c r="O7951">
        <v>587599</v>
      </c>
      <c r="P7951" t="s">
        <v>5</v>
      </c>
      <c r="Q7951" t="s">
        <v>12</v>
      </c>
      <c r="R7951" t="s">
        <v>169</v>
      </c>
      <c r="S7951" t="s">
        <v>170</v>
      </c>
      <c r="T7951">
        <v>379096.12903225806</v>
      </c>
      <c r="U7951">
        <v>333299</v>
      </c>
      <c r="V7951">
        <v>-45797.129032258061</v>
      </c>
      <c r="W7951">
        <v>-0.12080611097023652</v>
      </c>
      <c r="X7951" t="s">
        <v>205</v>
      </c>
    </row>
    <row r="7952" spans="1:24" x14ac:dyDescent="0.35">
      <c r="A7952">
        <v>3301048614</v>
      </c>
      <c r="B7952" t="s">
        <v>168</v>
      </c>
      <c r="C7952" t="s">
        <v>168</v>
      </c>
      <c r="D7952">
        <v>0</v>
      </c>
      <c r="E7952">
        <v>0</v>
      </c>
      <c r="F7952">
        <v>156</v>
      </c>
      <c r="G7952">
        <v>5331332</v>
      </c>
      <c r="H7952">
        <v>5</v>
      </c>
      <c r="I7952">
        <v>75000</v>
      </c>
      <c r="J7952">
        <v>0</v>
      </c>
      <c r="K7952">
        <v>0</v>
      </c>
      <c r="L7952">
        <v>4</v>
      </c>
      <c r="M7952">
        <v>149600</v>
      </c>
      <c r="N7952">
        <v>44000</v>
      </c>
      <c r="O7952">
        <v>5599932</v>
      </c>
      <c r="P7952" t="s">
        <v>5</v>
      </c>
      <c r="Q7952" t="s">
        <v>9</v>
      </c>
      <c r="R7952" t="s">
        <v>169</v>
      </c>
      <c r="S7952" t="s">
        <v>170</v>
      </c>
      <c r="T7952">
        <v>3612859.3548387098</v>
      </c>
      <c r="U7952">
        <v>2843137</v>
      </c>
      <c r="V7952">
        <v>-769722.35483870981</v>
      </c>
      <c r="W7952">
        <v>-0.21305073883040015</v>
      </c>
      <c r="X7952" t="s">
        <v>315</v>
      </c>
    </row>
    <row r="7953" spans="1:24" x14ac:dyDescent="0.35">
      <c r="A7953">
        <v>3301073980</v>
      </c>
      <c r="B7953" t="s">
        <v>168</v>
      </c>
      <c r="C7953" t="s">
        <v>168</v>
      </c>
      <c r="D7953">
        <v>0</v>
      </c>
      <c r="E7953">
        <v>0</v>
      </c>
      <c r="F7953">
        <v>44</v>
      </c>
      <c r="G7953">
        <v>1434851</v>
      </c>
      <c r="H7953">
        <v>23</v>
      </c>
      <c r="I7953">
        <v>665000</v>
      </c>
      <c r="J7953">
        <v>0</v>
      </c>
      <c r="K7953">
        <v>0</v>
      </c>
      <c r="L7953">
        <v>10</v>
      </c>
      <c r="M7953">
        <v>714000</v>
      </c>
      <c r="N7953">
        <v>30000</v>
      </c>
      <c r="O7953">
        <v>2843851</v>
      </c>
      <c r="P7953" t="s">
        <v>5</v>
      </c>
      <c r="Q7953" t="s">
        <v>14</v>
      </c>
      <c r="R7953" t="s">
        <v>169</v>
      </c>
      <c r="S7953" t="s">
        <v>170</v>
      </c>
      <c r="T7953">
        <v>1834742.5806451612</v>
      </c>
      <c r="U7953">
        <v>1719474</v>
      </c>
      <c r="V7953">
        <v>-115268.58064516122</v>
      </c>
      <c r="W7953">
        <v>-6.2825478550036506E-2</v>
      </c>
      <c r="X7953" t="s">
        <v>323</v>
      </c>
    </row>
    <row r="7954" spans="1:24" x14ac:dyDescent="0.35">
      <c r="A7954">
        <v>3300000480</v>
      </c>
      <c r="B7954" t="s">
        <v>168</v>
      </c>
      <c r="C7954" t="s">
        <v>168</v>
      </c>
      <c r="D7954">
        <v>0</v>
      </c>
      <c r="E7954">
        <v>0</v>
      </c>
      <c r="F7954">
        <v>498</v>
      </c>
      <c r="G7954">
        <v>12359867</v>
      </c>
      <c r="H7954">
        <v>347</v>
      </c>
      <c r="I7954">
        <v>10005000</v>
      </c>
      <c r="J7954">
        <v>0</v>
      </c>
      <c r="K7954">
        <v>0</v>
      </c>
      <c r="L7954">
        <v>0</v>
      </c>
      <c r="M7954">
        <v>0</v>
      </c>
      <c r="N7954">
        <v>245000</v>
      </c>
      <c r="O7954">
        <v>22609867</v>
      </c>
      <c r="P7954" t="s">
        <v>5</v>
      </c>
      <c r="Q7954" t="s">
        <v>13</v>
      </c>
      <c r="R7954" t="s">
        <v>169</v>
      </c>
      <c r="S7954" t="s">
        <v>170</v>
      </c>
      <c r="T7954">
        <v>14587010.967741935</v>
      </c>
      <c r="U7954">
        <v>13127668</v>
      </c>
      <c r="V7954">
        <v>-1459342.9677419346</v>
      </c>
      <c r="W7954">
        <v>-0.10004400291253368</v>
      </c>
      <c r="X7954" t="s">
        <v>414</v>
      </c>
    </row>
    <row r="7955" spans="1:24" x14ac:dyDescent="0.35">
      <c r="A7955">
        <v>3300012921</v>
      </c>
      <c r="B7955" t="s">
        <v>168</v>
      </c>
      <c r="C7955" t="s">
        <v>168</v>
      </c>
      <c r="D7955">
        <v>0</v>
      </c>
      <c r="E7955">
        <v>0</v>
      </c>
      <c r="F7955">
        <v>3</v>
      </c>
      <c r="G7955">
        <v>113799</v>
      </c>
      <c r="H7955">
        <v>18</v>
      </c>
      <c r="I7955">
        <v>275000</v>
      </c>
      <c r="J7955">
        <v>0</v>
      </c>
      <c r="K7955">
        <v>0</v>
      </c>
      <c r="L7955">
        <v>0</v>
      </c>
      <c r="M7955">
        <v>0</v>
      </c>
      <c r="N7955">
        <v>1462500</v>
      </c>
      <c r="O7955">
        <v>1851299</v>
      </c>
      <c r="P7955" t="s">
        <v>5</v>
      </c>
      <c r="Q7955" t="s">
        <v>17</v>
      </c>
      <c r="R7955" t="s">
        <v>169</v>
      </c>
      <c r="S7955" t="s">
        <v>170</v>
      </c>
      <c r="T7955">
        <v>1194386.4516129033</v>
      </c>
      <c r="U7955">
        <v>365499</v>
      </c>
      <c r="V7955">
        <v>-828887.45161290327</v>
      </c>
      <c r="W7955">
        <v>-0.69398597957434216</v>
      </c>
      <c r="X7955" t="s">
        <v>293</v>
      </c>
    </row>
    <row r="7956" spans="1:24" x14ac:dyDescent="0.35">
      <c r="A7956">
        <v>3300004333</v>
      </c>
      <c r="B7956" t="s">
        <v>168</v>
      </c>
      <c r="C7956" t="s">
        <v>168</v>
      </c>
      <c r="D7956">
        <v>0</v>
      </c>
      <c r="E7956">
        <v>0</v>
      </c>
      <c r="F7956">
        <v>40</v>
      </c>
      <c r="G7956">
        <v>1511954</v>
      </c>
      <c r="H7956">
        <v>22</v>
      </c>
      <c r="I7956">
        <v>985000</v>
      </c>
      <c r="J7956">
        <v>0</v>
      </c>
      <c r="K7956">
        <v>0</v>
      </c>
      <c r="L7956">
        <v>3</v>
      </c>
      <c r="M7956">
        <v>127200</v>
      </c>
      <c r="N7956">
        <v>30000</v>
      </c>
      <c r="O7956">
        <v>2654154</v>
      </c>
      <c r="P7956" t="s">
        <v>5</v>
      </c>
      <c r="Q7956" t="s">
        <v>15</v>
      </c>
      <c r="R7956" t="s">
        <v>169</v>
      </c>
      <c r="S7956" t="s">
        <v>170</v>
      </c>
      <c r="T7956">
        <v>1712357.4193548388</v>
      </c>
      <c r="U7956">
        <v>0</v>
      </c>
      <c r="V7956">
        <v>-1712357.4193548388</v>
      </c>
      <c r="W7956">
        <v>0</v>
      </c>
      <c r="X7956" t="s">
        <v>251</v>
      </c>
    </row>
    <row r="7957" spans="1:24" x14ac:dyDescent="0.35">
      <c r="A7957">
        <v>3301028395</v>
      </c>
      <c r="B7957" t="s">
        <v>168</v>
      </c>
      <c r="C7957" t="s">
        <v>168</v>
      </c>
      <c r="D7957">
        <v>0</v>
      </c>
      <c r="E7957">
        <v>0</v>
      </c>
      <c r="F7957">
        <v>34</v>
      </c>
      <c r="G7957">
        <v>1139784</v>
      </c>
      <c r="H7957">
        <v>3</v>
      </c>
      <c r="I7957">
        <v>205000</v>
      </c>
      <c r="J7957">
        <v>0</v>
      </c>
      <c r="K7957">
        <v>0</v>
      </c>
      <c r="L7957">
        <v>0</v>
      </c>
      <c r="M7957">
        <v>0</v>
      </c>
      <c r="N7957">
        <v>330000</v>
      </c>
      <c r="O7957">
        <v>1674784</v>
      </c>
      <c r="P7957" t="s">
        <v>5</v>
      </c>
      <c r="Q7957" t="s">
        <v>12</v>
      </c>
      <c r="R7957" t="s">
        <v>169</v>
      </c>
      <c r="S7957" t="s">
        <v>170</v>
      </c>
      <c r="T7957">
        <v>1080505.8064516129</v>
      </c>
      <c r="U7957">
        <v>1393385</v>
      </c>
      <c r="V7957">
        <v>312879.19354838715</v>
      </c>
      <c r="W7957">
        <v>0.28956734122131578</v>
      </c>
      <c r="X7957" t="s">
        <v>396</v>
      </c>
    </row>
    <row r="7958" spans="1:24" x14ac:dyDescent="0.35">
      <c r="A7958">
        <v>3301062668</v>
      </c>
      <c r="B7958" t="s">
        <v>168</v>
      </c>
      <c r="C7958" t="s">
        <v>168</v>
      </c>
      <c r="D7958">
        <v>0</v>
      </c>
      <c r="E7958">
        <v>0</v>
      </c>
      <c r="F7958">
        <v>113</v>
      </c>
      <c r="G7958">
        <v>4306411</v>
      </c>
      <c r="H7958">
        <v>27</v>
      </c>
      <c r="I7958">
        <v>1200000</v>
      </c>
      <c r="J7958">
        <v>0</v>
      </c>
      <c r="K7958">
        <v>0</v>
      </c>
      <c r="L7958">
        <v>16</v>
      </c>
      <c r="M7958">
        <v>928400</v>
      </c>
      <c r="N7958">
        <v>88000</v>
      </c>
      <c r="O7958">
        <v>6522811</v>
      </c>
      <c r="P7958" t="s">
        <v>5</v>
      </c>
      <c r="Q7958" t="s">
        <v>15</v>
      </c>
      <c r="R7958" t="s">
        <v>169</v>
      </c>
      <c r="S7958" t="s">
        <v>170</v>
      </c>
      <c r="T7958">
        <v>4208265.1612903224</v>
      </c>
      <c r="U7958">
        <v>3346704</v>
      </c>
      <c r="V7958">
        <v>-861561.16129032243</v>
      </c>
      <c r="W7958">
        <v>-0.20473072115687541</v>
      </c>
      <c r="X7958" t="s">
        <v>251</v>
      </c>
    </row>
    <row r="7959" spans="1:24" x14ac:dyDescent="0.35">
      <c r="A7959">
        <v>3301030231</v>
      </c>
      <c r="B7959" t="s">
        <v>168</v>
      </c>
      <c r="C7959" t="s">
        <v>168</v>
      </c>
      <c r="D7959">
        <v>0</v>
      </c>
      <c r="E7959">
        <v>0</v>
      </c>
      <c r="F7959">
        <v>193</v>
      </c>
      <c r="G7959">
        <v>7724423</v>
      </c>
      <c r="H7959">
        <v>76</v>
      </c>
      <c r="I7959">
        <v>3590000</v>
      </c>
      <c r="J7959">
        <v>0</v>
      </c>
      <c r="K7959">
        <v>0</v>
      </c>
      <c r="L7959">
        <v>12</v>
      </c>
      <c r="M7959">
        <v>660000</v>
      </c>
      <c r="N7959">
        <v>165000</v>
      </c>
      <c r="O7959">
        <v>12139423</v>
      </c>
      <c r="P7959" t="s">
        <v>5</v>
      </c>
      <c r="Q7959" t="s">
        <v>14</v>
      </c>
      <c r="R7959" t="s">
        <v>169</v>
      </c>
      <c r="S7959" t="s">
        <v>170</v>
      </c>
      <c r="T7959">
        <v>7831885.8064516131</v>
      </c>
      <c r="U7959">
        <v>5032669</v>
      </c>
      <c r="V7959">
        <v>-2799216.8064516131</v>
      </c>
      <c r="W7959">
        <v>-0.35741287291825985</v>
      </c>
      <c r="X7959" t="s">
        <v>339</v>
      </c>
    </row>
    <row r="7960" spans="1:24" x14ac:dyDescent="0.35">
      <c r="A7960">
        <v>3301071402</v>
      </c>
      <c r="B7960" t="s">
        <v>168</v>
      </c>
      <c r="C7960" t="s">
        <v>168</v>
      </c>
      <c r="D7960">
        <v>0</v>
      </c>
      <c r="E7960">
        <v>0</v>
      </c>
      <c r="F7960">
        <v>6</v>
      </c>
      <c r="G7960">
        <v>398694</v>
      </c>
      <c r="H7960">
        <v>1</v>
      </c>
      <c r="I7960">
        <v>10000</v>
      </c>
      <c r="J7960">
        <v>0</v>
      </c>
      <c r="K7960">
        <v>0</v>
      </c>
      <c r="L7960">
        <v>5</v>
      </c>
      <c r="M7960">
        <v>282000</v>
      </c>
      <c r="N7960">
        <v>60000</v>
      </c>
      <c r="O7960">
        <v>750694</v>
      </c>
      <c r="P7960" t="s">
        <v>5</v>
      </c>
      <c r="Q7960" t="s">
        <v>13</v>
      </c>
      <c r="R7960" t="s">
        <v>169</v>
      </c>
      <c r="S7960" t="s">
        <v>170</v>
      </c>
      <c r="T7960">
        <v>484318.70967741933</v>
      </c>
      <c r="U7960">
        <v>60000</v>
      </c>
      <c r="V7960">
        <v>-424318.70967741933</v>
      </c>
      <c r="W7960">
        <v>-0.87611463525750843</v>
      </c>
      <c r="X7960" t="s">
        <v>274</v>
      </c>
    </row>
    <row r="7961" spans="1:24" x14ac:dyDescent="0.35">
      <c r="A7961">
        <v>3301036112</v>
      </c>
      <c r="B7961" t="s">
        <v>168</v>
      </c>
      <c r="C7961" t="s">
        <v>168</v>
      </c>
      <c r="D7961">
        <v>0</v>
      </c>
      <c r="E7961">
        <v>0</v>
      </c>
      <c r="F7961">
        <v>27</v>
      </c>
      <c r="G7961">
        <v>1326640</v>
      </c>
      <c r="H7961">
        <v>4</v>
      </c>
      <c r="I7961">
        <v>115000</v>
      </c>
      <c r="J7961">
        <v>0</v>
      </c>
      <c r="K7961">
        <v>0</v>
      </c>
      <c r="L7961">
        <v>0</v>
      </c>
      <c r="M7961">
        <v>0</v>
      </c>
      <c r="N7961">
        <v>330000</v>
      </c>
      <c r="O7961">
        <v>1771640</v>
      </c>
      <c r="P7961" t="s">
        <v>5</v>
      </c>
      <c r="Q7961" t="s">
        <v>12</v>
      </c>
      <c r="R7961" t="s">
        <v>169</v>
      </c>
      <c r="S7961" t="s">
        <v>170</v>
      </c>
      <c r="T7961">
        <v>1142993.5483870967</v>
      </c>
      <c r="U7961">
        <v>0</v>
      </c>
      <c r="V7961">
        <v>-1142993.5483870967</v>
      </c>
      <c r="W7961">
        <v>0</v>
      </c>
      <c r="X7961" t="s">
        <v>256</v>
      </c>
    </row>
    <row r="7962" spans="1:24" x14ac:dyDescent="0.35">
      <c r="A7962">
        <v>3300017532</v>
      </c>
      <c r="B7962" t="s">
        <v>168</v>
      </c>
      <c r="C7962" t="s">
        <v>168</v>
      </c>
      <c r="D7962">
        <v>0</v>
      </c>
      <c r="E7962">
        <v>0</v>
      </c>
      <c r="F7962">
        <v>0</v>
      </c>
      <c r="G7962">
        <v>0</v>
      </c>
      <c r="H7962">
        <v>2</v>
      </c>
      <c r="I7962">
        <v>60000</v>
      </c>
      <c r="J7962">
        <v>0</v>
      </c>
      <c r="K7962">
        <v>0</v>
      </c>
      <c r="L7962">
        <v>0</v>
      </c>
      <c r="M7962">
        <v>0</v>
      </c>
      <c r="N7962">
        <v>1405000</v>
      </c>
      <c r="O7962">
        <v>1465000</v>
      </c>
      <c r="P7962" t="s">
        <v>5</v>
      </c>
      <c r="Q7962" t="s">
        <v>6</v>
      </c>
      <c r="R7962" t="s">
        <v>169</v>
      </c>
      <c r="S7962" t="s">
        <v>170</v>
      </c>
      <c r="T7962">
        <v>945161.29032258061</v>
      </c>
      <c r="U7962">
        <v>1189697</v>
      </c>
      <c r="V7962">
        <v>244535.70967741939</v>
      </c>
      <c r="W7962">
        <v>0.2587237883959046</v>
      </c>
      <c r="X7962" t="s">
        <v>295</v>
      </c>
    </row>
    <row r="7963" spans="1:24" x14ac:dyDescent="0.35">
      <c r="A7963">
        <v>3300017866</v>
      </c>
      <c r="B7963" t="s">
        <v>168</v>
      </c>
      <c r="C7963" t="s">
        <v>168</v>
      </c>
      <c r="D7963">
        <v>0</v>
      </c>
      <c r="E7963">
        <v>0</v>
      </c>
      <c r="F7963">
        <v>42</v>
      </c>
      <c r="G7963">
        <v>1463557</v>
      </c>
      <c r="H7963">
        <v>0</v>
      </c>
      <c r="I7963">
        <v>0</v>
      </c>
      <c r="J7963">
        <v>0</v>
      </c>
      <c r="K7963">
        <v>0</v>
      </c>
      <c r="L7963">
        <v>1</v>
      </c>
      <c r="M7963">
        <v>5599</v>
      </c>
      <c r="N7963">
        <v>2051700</v>
      </c>
      <c r="O7963">
        <v>3520856</v>
      </c>
      <c r="P7963" t="s">
        <v>5</v>
      </c>
      <c r="Q7963" t="s">
        <v>7</v>
      </c>
      <c r="R7963" t="s">
        <v>169</v>
      </c>
      <c r="S7963" t="s">
        <v>170</v>
      </c>
      <c r="T7963">
        <v>2271520</v>
      </c>
      <c r="U7963">
        <v>2116557</v>
      </c>
      <c r="V7963">
        <v>-154963</v>
      </c>
      <c r="W7963">
        <v>-6.82199584419243E-2</v>
      </c>
      <c r="X7963" t="s">
        <v>346</v>
      </c>
    </row>
    <row r="7964" spans="1:24" x14ac:dyDescent="0.35">
      <c r="A7964">
        <v>3301024475</v>
      </c>
      <c r="B7964" t="s">
        <v>168</v>
      </c>
      <c r="C7964" t="s">
        <v>168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1130000</v>
      </c>
      <c r="O7964">
        <v>1130000</v>
      </c>
      <c r="P7964" t="s">
        <v>5</v>
      </c>
      <c r="Q7964" t="s">
        <v>8</v>
      </c>
      <c r="R7964" t="s">
        <v>169</v>
      </c>
      <c r="S7964" t="s">
        <v>170</v>
      </c>
      <c r="T7964">
        <v>729032.25806451612</v>
      </c>
      <c r="U7964">
        <v>1287000</v>
      </c>
      <c r="V7964">
        <v>557967.74193548388</v>
      </c>
      <c r="W7964">
        <v>0.76535398230088503</v>
      </c>
      <c r="X7964" t="s">
        <v>336</v>
      </c>
    </row>
    <row r="7965" spans="1:24" x14ac:dyDescent="0.35">
      <c r="A7965">
        <v>6001120913</v>
      </c>
      <c r="B7965" t="s">
        <v>168</v>
      </c>
      <c r="C7965" t="s">
        <v>168</v>
      </c>
      <c r="D7965">
        <v>0</v>
      </c>
      <c r="E7965">
        <v>0</v>
      </c>
      <c r="F7965">
        <v>341</v>
      </c>
      <c r="G7965">
        <v>10497610</v>
      </c>
      <c r="H7965">
        <v>1</v>
      </c>
      <c r="I7965">
        <v>120000</v>
      </c>
      <c r="J7965">
        <v>0</v>
      </c>
      <c r="K7965">
        <v>0</v>
      </c>
      <c r="L7965">
        <v>2</v>
      </c>
      <c r="M7965">
        <v>124800</v>
      </c>
      <c r="N7965">
        <v>0</v>
      </c>
      <c r="O7965">
        <v>10742410</v>
      </c>
      <c r="P7965" t="s">
        <v>5</v>
      </c>
      <c r="Q7965" t="s">
        <v>13</v>
      </c>
      <c r="R7965" t="s">
        <v>169</v>
      </c>
      <c r="S7965" t="s">
        <v>170</v>
      </c>
      <c r="T7965">
        <v>6930587.0967741944</v>
      </c>
      <c r="U7965">
        <v>6438931</v>
      </c>
      <c r="V7965">
        <v>-491656.09677419439</v>
      </c>
      <c r="W7965">
        <v>-7.0940035802022239E-2</v>
      </c>
      <c r="X7965" t="s">
        <v>283</v>
      </c>
    </row>
    <row r="7966" spans="1:24" x14ac:dyDescent="0.35">
      <c r="A7966">
        <v>3301020168</v>
      </c>
      <c r="B7966" t="s">
        <v>168</v>
      </c>
      <c r="C7966" t="s">
        <v>168</v>
      </c>
      <c r="D7966">
        <v>0</v>
      </c>
      <c r="E7966">
        <v>0</v>
      </c>
      <c r="F7966">
        <v>6</v>
      </c>
      <c r="G7966">
        <v>155875</v>
      </c>
      <c r="H7966">
        <v>8</v>
      </c>
      <c r="I7966">
        <v>145000</v>
      </c>
      <c r="J7966">
        <v>0</v>
      </c>
      <c r="K7966">
        <v>0</v>
      </c>
      <c r="L7966">
        <v>7</v>
      </c>
      <c r="M7966">
        <v>486800</v>
      </c>
      <c r="N7966">
        <v>1444000</v>
      </c>
      <c r="O7966">
        <v>2231675</v>
      </c>
      <c r="P7966" t="s">
        <v>5</v>
      </c>
      <c r="Q7966" t="s">
        <v>16</v>
      </c>
      <c r="R7966" t="s">
        <v>169</v>
      </c>
      <c r="S7966" t="s">
        <v>170</v>
      </c>
      <c r="T7966">
        <v>1439790.3225806451</v>
      </c>
      <c r="U7966">
        <v>970729</v>
      </c>
      <c r="V7966">
        <v>-469061.32258064509</v>
      </c>
      <c r="W7966">
        <v>-0.32578446682424633</v>
      </c>
      <c r="X7966" t="s">
        <v>277</v>
      </c>
    </row>
    <row r="7967" spans="1:24" x14ac:dyDescent="0.35">
      <c r="A7967">
        <v>3301009868</v>
      </c>
      <c r="B7967" t="s">
        <v>168</v>
      </c>
      <c r="C7967" t="s">
        <v>168</v>
      </c>
      <c r="D7967">
        <v>0</v>
      </c>
      <c r="E7967">
        <v>0</v>
      </c>
      <c r="F7967">
        <v>130</v>
      </c>
      <c r="G7967">
        <v>4600861</v>
      </c>
      <c r="H7967">
        <v>63</v>
      </c>
      <c r="I7967">
        <v>1640000</v>
      </c>
      <c r="J7967">
        <v>0</v>
      </c>
      <c r="K7967">
        <v>0</v>
      </c>
      <c r="L7967">
        <v>22</v>
      </c>
      <c r="M7967">
        <v>932800</v>
      </c>
      <c r="N7967">
        <v>135000</v>
      </c>
      <c r="O7967">
        <v>7308661</v>
      </c>
      <c r="P7967" t="s">
        <v>5</v>
      </c>
      <c r="Q7967" t="s">
        <v>14</v>
      </c>
      <c r="R7967" t="s">
        <v>169</v>
      </c>
      <c r="S7967" t="s">
        <v>170</v>
      </c>
      <c r="T7967">
        <v>4715265.1612903224</v>
      </c>
      <c r="U7967">
        <v>3291147</v>
      </c>
      <c r="V7967">
        <v>-1424118.1612903224</v>
      </c>
      <c r="W7967">
        <v>-0.30202292184573887</v>
      </c>
      <c r="X7967" t="s">
        <v>171</v>
      </c>
    </row>
    <row r="7968" spans="1:24" x14ac:dyDescent="0.35">
      <c r="A7968">
        <v>3300003211</v>
      </c>
      <c r="B7968" t="s">
        <v>168</v>
      </c>
      <c r="C7968" t="s">
        <v>168</v>
      </c>
      <c r="D7968">
        <v>0</v>
      </c>
      <c r="E7968">
        <v>0</v>
      </c>
      <c r="F7968">
        <v>76</v>
      </c>
      <c r="G7968">
        <v>2257941</v>
      </c>
      <c r="H7968">
        <v>83</v>
      </c>
      <c r="I7968">
        <v>2435000</v>
      </c>
      <c r="J7968">
        <v>0</v>
      </c>
      <c r="K7968">
        <v>0</v>
      </c>
      <c r="L7968">
        <v>80</v>
      </c>
      <c r="M7968">
        <v>3722000</v>
      </c>
      <c r="N7968">
        <v>284000</v>
      </c>
      <c r="O7968">
        <v>8698941</v>
      </c>
      <c r="P7968" t="s">
        <v>5</v>
      </c>
      <c r="Q7968" t="s">
        <v>11</v>
      </c>
      <c r="R7968" t="s">
        <v>169</v>
      </c>
      <c r="S7968" t="s">
        <v>170</v>
      </c>
      <c r="T7968">
        <v>5612220</v>
      </c>
      <c r="U7968">
        <v>5072163</v>
      </c>
      <c r="V7968">
        <v>-540057</v>
      </c>
      <c r="W7968">
        <v>-9.6228765087612356E-2</v>
      </c>
      <c r="X7968" t="s">
        <v>345</v>
      </c>
    </row>
    <row r="7969" spans="1:24" x14ac:dyDescent="0.35">
      <c r="A7969">
        <v>3300013778</v>
      </c>
      <c r="B7969" t="s">
        <v>168</v>
      </c>
      <c r="C7969" t="s">
        <v>168</v>
      </c>
      <c r="D7969">
        <v>0</v>
      </c>
      <c r="E7969">
        <v>0</v>
      </c>
      <c r="F7969">
        <v>178</v>
      </c>
      <c r="G7969">
        <v>6720782</v>
      </c>
      <c r="H7969">
        <v>8</v>
      </c>
      <c r="I7969">
        <v>270000</v>
      </c>
      <c r="J7969">
        <v>0</v>
      </c>
      <c r="K7969">
        <v>0</v>
      </c>
      <c r="L7969">
        <v>3</v>
      </c>
      <c r="M7969">
        <v>207200</v>
      </c>
      <c r="N7969">
        <v>980000</v>
      </c>
      <c r="O7969">
        <v>8177982</v>
      </c>
      <c r="P7969" t="s">
        <v>5</v>
      </c>
      <c r="Q7969" t="s">
        <v>8</v>
      </c>
      <c r="R7969" t="s">
        <v>169</v>
      </c>
      <c r="S7969" t="s">
        <v>170</v>
      </c>
      <c r="T7969">
        <v>5276117.4193548393</v>
      </c>
      <c r="U7969">
        <v>5330810</v>
      </c>
      <c r="V7969">
        <v>54692.58064516075</v>
      </c>
      <c r="W7969">
        <v>1.036606585830091E-2</v>
      </c>
      <c r="X7969" t="s">
        <v>175</v>
      </c>
    </row>
    <row r="7970" spans="1:24" x14ac:dyDescent="0.35">
      <c r="A7970">
        <v>6001132088</v>
      </c>
      <c r="B7970" t="s">
        <v>168</v>
      </c>
      <c r="C7970" t="s">
        <v>168</v>
      </c>
      <c r="D7970">
        <v>0</v>
      </c>
      <c r="E7970">
        <v>0</v>
      </c>
      <c r="F7970">
        <v>1</v>
      </c>
      <c r="G7970">
        <v>10198</v>
      </c>
      <c r="H7970">
        <v>13</v>
      </c>
      <c r="I7970">
        <v>330000</v>
      </c>
      <c r="J7970">
        <v>0</v>
      </c>
      <c r="K7970">
        <v>0</v>
      </c>
      <c r="L7970">
        <v>6</v>
      </c>
      <c r="M7970">
        <v>224400</v>
      </c>
      <c r="N7970">
        <v>294000</v>
      </c>
      <c r="O7970">
        <v>858598</v>
      </c>
      <c r="P7970" t="s">
        <v>5</v>
      </c>
      <c r="Q7970" t="s">
        <v>11</v>
      </c>
      <c r="R7970" t="s">
        <v>169</v>
      </c>
      <c r="S7970" t="s">
        <v>170</v>
      </c>
      <c r="T7970">
        <v>553934.19354838715</v>
      </c>
      <c r="U7970">
        <v>57400</v>
      </c>
      <c r="V7970">
        <v>-496534.19354838715</v>
      </c>
      <c r="W7970">
        <v>-0.89637758298994408</v>
      </c>
      <c r="X7970" t="s">
        <v>263</v>
      </c>
    </row>
    <row r="7971" spans="1:24" x14ac:dyDescent="0.35">
      <c r="A7971">
        <v>3301027846</v>
      </c>
      <c r="B7971" t="s">
        <v>168</v>
      </c>
      <c r="C7971" t="s">
        <v>168</v>
      </c>
      <c r="D7971">
        <v>0</v>
      </c>
      <c r="E7971">
        <v>0</v>
      </c>
      <c r="F7971">
        <v>16</v>
      </c>
      <c r="G7971">
        <v>615764</v>
      </c>
      <c r="H7971">
        <v>27</v>
      </c>
      <c r="I7971">
        <v>714000</v>
      </c>
      <c r="J7971">
        <v>0</v>
      </c>
      <c r="K7971">
        <v>0</v>
      </c>
      <c r="L7971">
        <v>20</v>
      </c>
      <c r="M7971">
        <v>868000</v>
      </c>
      <c r="N7971">
        <v>44000</v>
      </c>
      <c r="O7971">
        <v>2241764</v>
      </c>
      <c r="P7971" t="s">
        <v>5</v>
      </c>
      <c r="Q7971" t="s">
        <v>9</v>
      </c>
      <c r="R7971" t="s">
        <v>169</v>
      </c>
      <c r="S7971" t="s">
        <v>170</v>
      </c>
      <c r="T7971">
        <v>1446299.3548387098</v>
      </c>
      <c r="U7971">
        <v>903788</v>
      </c>
      <c r="V7971">
        <v>-542511.35483870981</v>
      </c>
      <c r="W7971">
        <v>-0.3751030884606944</v>
      </c>
      <c r="X7971" t="s">
        <v>243</v>
      </c>
    </row>
    <row r="7972" spans="1:24" x14ac:dyDescent="0.35">
      <c r="A7972">
        <v>3301066564</v>
      </c>
      <c r="B7972" t="s">
        <v>168</v>
      </c>
      <c r="C7972" t="s">
        <v>168</v>
      </c>
      <c r="D7972">
        <v>0</v>
      </c>
      <c r="E7972">
        <v>0</v>
      </c>
      <c r="F7972">
        <v>53</v>
      </c>
      <c r="G7972">
        <v>2471133</v>
      </c>
      <c r="H7972">
        <v>1</v>
      </c>
      <c r="I7972">
        <v>100000</v>
      </c>
      <c r="J7972">
        <v>0</v>
      </c>
      <c r="K7972">
        <v>0</v>
      </c>
      <c r="L7972">
        <v>0</v>
      </c>
      <c r="M7972">
        <v>0</v>
      </c>
      <c r="N7972">
        <v>429500</v>
      </c>
      <c r="O7972">
        <v>3000633</v>
      </c>
      <c r="P7972" t="s">
        <v>5</v>
      </c>
      <c r="Q7972" t="s">
        <v>12</v>
      </c>
      <c r="R7972" t="s">
        <v>169</v>
      </c>
      <c r="S7972" t="s">
        <v>170</v>
      </c>
      <c r="T7972">
        <v>1935892.2580645161</v>
      </c>
      <c r="U7972">
        <v>1438720</v>
      </c>
      <c r="V7972">
        <v>-497172.25806451612</v>
      </c>
      <c r="W7972">
        <v>-0.25681814470480058</v>
      </c>
      <c r="X7972" t="s">
        <v>361</v>
      </c>
    </row>
    <row r="7973" spans="1:24" x14ac:dyDescent="0.35">
      <c r="A7973">
        <v>3301009043</v>
      </c>
      <c r="B7973" t="s">
        <v>168</v>
      </c>
      <c r="C7973" t="s">
        <v>168</v>
      </c>
      <c r="D7973">
        <v>0</v>
      </c>
      <c r="E7973">
        <v>0</v>
      </c>
      <c r="F7973">
        <v>1</v>
      </c>
      <c r="G7973">
        <v>50600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50600</v>
      </c>
      <c r="P7973" t="s">
        <v>5</v>
      </c>
      <c r="Q7973" t="s">
        <v>14</v>
      </c>
      <c r="R7973" t="s">
        <v>169</v>
      </c>
      <c r="S7973" t="s">
        <v>170</v>
      </c>
      <c r="T7973">
        <v>32645.16129032258</v>
      </c>
      <c r="U7973">
        <v>270999</v>
      </c>
      <c r="V7973">
        <v>238353.83870967742</v>
      </c>
      <c r="W7973">
        <v>7.3013527667984199</v>
      </c>
      <c r="X7973" t="s">
        <v>195</v>
      </c>
    </row>
    <row r="7974" spans="1:24" x14ac:dyDescent="0.35">
      <c r="A7974">
        <v>3301068256</v>
      </c>
      <c r="B7974" t="s">
        <v>168</v>
      </c>
      <c r="C7974" t="s">
        <v>168</v>
      </c>
      <c r="D7974">
        <v>0</v>
      </c>
      <c r="E7974">
        <v>0</v>
      </c>
      <c r="F7974">
        <v>3</v>
      </c>
      <c r="G7974">
        <v>117097</v>
      </c>
      <c r="H7974">
        <v>2</v>
      </c>
      <c r="I7974">
        <v>15000</v>
      </c>
      <c r="J7974">
        <v>0</v>
      </c>
      <c r="K7974">
        <v>0</v>
      </c>
      <c r="L7974">
        <v>0</v>
      </c>
      <c r="M7974">
        <v>0</v>
      </c>
      <c r="N7974">
        <v>330000</v>
      </c>
      <c r="O7974">
        <v>462097</v>
      </c>
      <c r="P7974" t="s">
        <v>5</v>
      </c>
      <c r="Q7974" t="s">
        <v>12</v>
      </c>
      <c r="R7974" t="s">
        <v>169</v>
      </c>
      <c r="S7974" t="s">
        <v>170</v>
      </c>
      <c r="T7974">
        <v>298127.09677419357</v>
      </c>
      <c r="U7974">
        <v>205598</v>
      </c>
      <c r="V7974">
        <v>-92529.096774193575</v>
      </c>
      <c r="W7974">
        <v>-0.31036795304881881</v>
      </c>
      <c r="X7974" t="s">
        <v>338</v>
      </c>
    </row>
    <row r="7975" spans="1:24" x14ac:dyDescent="0.35">
      <c r="A7975">
        <v>3300015293</v>
      </c>
      <c r="B7975" t="s">
        <v>168</v>
      </c>
      <c r="C7975" t="s">
        <v>168</v>
      </c>
      <c r="D7975">
        <v>0</v>
      </c>
      <c r="E7975">
        <v>0</v>
      </c>
      <c r="F7975">
        <v>15</v>
      </c>
      <c r="G7975">
        <v>598074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1070000</v>
      </c>
      <c r="O7975">
        <v>1668074</v>
      </c>
      <c r="P7975" t="s">
        <v>5</v>
      </c>
      <c r="Q7975" t="s">
        <v>8</v>
      </c>
      <c r="R7975" t="s">
        <v>169</v>
      </c>
      <c r="S7975" t="s">
        <v>170</v>
      </c>
      <c r="T7975">
        <v>1076176.7741935484</v>
      </c>
      <c r="U7975">
        <v>1862076</v>
      </c>
      <c r="V7975">
        <v>785899.22580645164</v>
      </c>
      <c r="W7975">
        <v>0.73026964031571739</v>
      </c>
      <c r="X7975" t="s">
        <v>175</v>
      </c>
    </row>
    <row r="7976" spans="1:24" x14ac:dyDescent="0.35">
      <c r="A7976">
        <v>3300013732</v>
      </c>
      <c r="B7976" t="s">
        <v>168</v>
      </c>
      <c r="C7976" t="s">
        <v>168</v>
      </c>
      <c r="D7976">
        <v>0</v>
      </c>
      <c r="E7976">
        <v>0</v>
      </c>
      <c r="F7976">
        <v>75</v>
      </c>
      <c r="G7976">
        <v>3130524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922500</v>
      </c>
      <c r="O7976">
        <v>4053024</v>
      </c>
      <c r="P7976" t="s">
        <v>5</v>
      </c>
      <c r="Q7976" t="s">
        <v>7</v>
      </c>
      <c r="R7976" t="s">
        <v>169</v>
      </c>
      <c r="S7976" t="s">
        <v>170</v>
      </c>
      <c r="T7976">
        <v>2614854.1935483869</v>
      </c>
      <c r="U7976">
        <v>2469053</v>
      </c>
      <c r="V7976">
        <v>-145801.19354838692</v>
      </c>
      <c r="W7976">
        <v>-5.5758823535217106E-2</v>
      </c>
      <c r="X7976" t="s">
        <v>317</v>
      </c>
    </row>
    <row r="7977" spans="1:24" x14ac:dyDescent="0.35">
      <c r="A7977">
        <v>3301074166</v>
      </c>
      <c r="B7977" t="s">
        <v>168</v>
      </c>
      <c r="C7977" t="s">
        <v>168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470000</v>
      </c>
      <c r="O7977">
        <v>470000</v>
      </c>
      <c r="P7977" t="s">
        <v>5</v>
      </c>
      <c r="Q7977" t="s">
        <v>14</v>
      </c>
      <c r="R7977" t="s">
        <v>169</v>
      </c>
      <c r="S7977" t="s">
        <v>170</v>
      </c>
      <c r="T7977">
        <v>303225.80645161291</v>
      </c>
      <c r="U7977">
        <v>45000</v>
      </c>
      <c r="V7977">
        <v>-258225.80645161291</v>
      </c>
      <c r="W7977">
        <v>-0.85159574468085109</v>
      </c>
      <c r="X7977" t="s">
        <v>195</v>
      </c>
    </row>
    <row r="7978" spans="1:24" x14ac:dyDescent="0.35">
      <c r="A7978">
        <v>3301069517</v>
      </c>
      <c r="B7978" t="s">
        <v>168</v>
      </c>
      <c r="C7978" t="s">
        <v>168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1177500</v>
      </c>
      <c r="O7978">
        <v>1177500</v>
      </c>
      <c r="P7978" t="s">
        <v>5</v>
      </c>
      <c r="Q7978" t="s">
        <v>6</v>
      </c>
      <c r="R7978" t="s">
        <v>181</v>
      </c>
      <c r="S7978" t="s">
        <v>170</v>
      </c>
      <c r="T7978">
        <v>759677.41935483867</v>
      </c>
      <c r="U7978">
        <v>1087500</v>
      </c>
      <c r="V7978">
        <v>327822.58064516133</v>
      </c>
      <c r="W7978">
        <v>0.43152866242038224</v>
      </c>
      <c r="X7978" t="s">
        <v>352</v>
      </c>
    </row>
    <row r="7979" spans="1:24" x14ac:dyDescent="0.35">
      <c r="A7979">
        <v>3301072361</v>
      </c>
      <c r="B7979" t="s">
        <v>168</v>
      </c>
      <c r="C7979" t="s">
        <v>168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466800</v>
      </c>
      <c r="O7979">
        <v>466800</v>
      </c>
      <c r="P7979" t="s">
        <v>5</v>
      </c>
      <c r="Q7979" t="s">
        <v>8</v>
      </c>
      <c r="R7979" t="s">
        <v>169</v>
      </c>
      <c r="S7979" t="s">
        <v>170</v>
      </c>
      <c r="T7979">
        <v>301161.29032258067</v>
      </c>
      <c r="U7979">
        <v>576700</v>
      </c>
      <c r="V7979">
        <v>275538.70967741933</v>
      </c>
      <c r="W7979">
        <v>0.91492073693230491</v>
      </c>
      <c r="X7979" t="s">
        <v>226</v>
      </c>
    </row>
    <row r="7980" spans="1:24" x14ac:dyDescent="0.35">
      <c r="A7980">
        <v>3301073402</v>
      </c>
      <c r="B7980" t="s">
        <v>168</v>
      </c>
      <c r="C7980" t="s">
        <v>168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225000</v>
      </c>
      <c r="O7980">
        <v>225000</v>
      </c>
      <c r="P7980" t="s">
        <v>5</v>
      </c>
      <c r="Q7980" t="s">
        <v>12</v>
      </c>
      <c r="R7980" t="s">
        <v>169</v>
      </c>
      <c r="S7980" t="s">
        <v>170</v>
      </c>
      <c r="T7980">
        <v>145161.29032258064</v>
      </c>
      <c r="U7980">
        <v>353000</v>
      </c>
      <c r="V7980">
        <v>207838.70967741936</v>
      </c>
      <c r="W7980">
        <v>1.431777777777778</v>
      </c>
      <c r="X7980" t="s">
        <v>361</v>
      </c>
    </row>
    <row r="7981" spans="1:24" x14ac:dyDescent="0.35">
      <c r="A7981">
        <v>3301072926</v>
      </c>
      <c r="B7981" t="s">
        <v>168</v>
      </c>
      <c r="C7981" t="s">
        <v>168</v>
      </c>
      <c r="D7981">
        <v>0</v>
      </c>
      <c r="E7981">
        <v>0</v>
      </c>
      <c r="F7981">
        <v>12</v>
      </c>
      <c r="G7981">
        <v>589146</v>
      </c>
      <c r="H7981">
        <v>0</v>
      </c>
      <c r="I7981">
        <v>0</v>
      </c>
      <c r="J7981">
        <v>0</v>
      </c>
      <c r="K7981">
        <v>0</v>
      </c>
      <c r="L7981">
        <v>28</v>
      </c>
      <c r="M7981">
        <v>1132861</v>
      </c>
      <c r="N7981">
        <v>195000</v>
      </c>
      <c r="O7981">
        <v>1917007</v>
      </c>
      <c r="P7981" t="s">
        <v>5</v>
      </c>
      <c r="Q7981" t="s">
        <v>12</v>
      </c>
      <c r="R7981" t="s">
        <v>169</v>
      </c>
      <c r="S7981" t="s">
        <v>170</v>
      </c>
      <c r="T7981">
        <v>1236778.7096774194</v>
      </c>
      <c r="U7981">
        <v>1431796</v>
      </c>
      <c r="V7981">
        <v>195017.29032258061</v>
      </c>
      <c r="W7981">
        <v>0.15768163600863216</v>
      </c>
      <c r="X7981" t="s">
        <v>219</v>
      </c>
    </row>
    <row r="7982" spans="1:24" x14ac:dyDescent="0.35">
      <c r="A7982">
        <v>3301051715</v>
      </c>
      <c r="B7982" t="s">
        <v>168</v>
      </c>
      <c r="C7982" t="s">
        <v>168</v>
      </c>
      <c r="D7982">
        <v>0</v>
      </c>
      <c r="E7982">
        <v>0</v>
      </c>
      <c r="F7982">
        <v>2</v>
      </c>
      <c r="G7982">
        <v>147799</v>
      </c>
      <c r="H7982">
        <v>7</v>
      </c>
      <c r="I7982">
        <v>495000</v>
      </c>
      <c r="J7982">
        <v>0</v>
      </c>
      <c r="K7982">
        <v>0</v>
      </c>
      <c r="L7982">
        <v>13</v>
      </c>
      <c r="M7982">
        <v>1931200</v>
      </c>
      <c r="N7982">
        <v>1121500</v>
      </c>
      <c r="O7982">
        <v>3695499</v>
      </c>
      <c r="P7982" t="s">
        <v>5</v>
      </c>
      <c r="Q7982" t="s">
        <v>7</v>
      </c>
      <c r="R7982" t="s">
        <v>169</v>
      </c>
      <c r="S7982" t="s">
        <v>170</v>
      </c>
      <c r="T7982">
        <v>2384192.9032258065</v>
      </c>
      <c r="U7982">
        <v>4257398</v>
      </c>
      <c r="V7982">
        <v>1873205.0967741935</v>
      </c>
      <c r="W7982">
        <v>0.7856768192874628</v>
      </c>
      <c r="X7982" t="s">
        <v>203</v>
      </c>
    </row>
    <row r="7983" spans="1:24" x14ac:dyDescent="0.35">
      <c r="A7983">
        <v>3301064683</v>
      </c>
      <c r="B7983" t="s">
        <v>168</v>
      </c>
      <c r="C7983" t="s">
        <v>168</v>
      </c>
      <c r="D7983">
        <v>0</v>
      </c>
      <c r="E7983">
        <v>0</v>
      </c>
      <c r="F7983">
        <v>18</v>
      </c>
      <c r="G7983">
        <v>407789</v>
      </c>
      <c r="H7983">
        <v>2</v>
      </c>
      <c r="I7983">
        <v>40000</v>
      </c>
      <c r="J7983">
        <v>0</v>
      </c>
      <c r="K7983">
        <v>0</v>
      </c>
      <c r="L7983">
        <v>1</v>
      </c>
      <c r="M7983">
        <v>102400</v>
      </c>
      <c r="N7983">
        <v>465000</v>
      </c>
      <c r="O7983">
        <v>1015189</v>
      </c>
      <c r="P7983" t="s">
        <v>5</v>
      </c>
      <c r="Q7983" t="s">
        <v>12</v>
      </c>
      <c r="R7983" t="s">
        <v>169</v>
      </c>
      <c r="S7983" t="s">
        <v>170</v>
      </c>
      <c r="T7983">
        <v>654960.6451612903</v>
      </c>
      <c r="U7983">
        <v>829343</v>
      </c>
      <c r="V7983">
        <v>174382.3548387097</v>
      </c>
      <c r="W7983">
        <v>0.26624860001438155</v>
      </c>
      <c r="X7983" t="s">
        <v>304</v>
      </c>
    </row>
    <row r="7984" spans="1:24" x14ac:dyDescent="0.35">
      <c r="A7984">
        <v>3300024861</v>
      </c>
      <c r="B7984" t="s">
        <v>168</v>
      </c>
      <c r="C7984" t="s">
        <v>168</v>
      </c>
      <c r="D7984">
        <v>0</v>
      </c>
      <c r="E7984">
        <v>0</v>
      </c>
      <c r="F7984">
        <v>37</v>
      </c>
      <c r="G7984">
        <v>1066558</v>
      </c>
      <c r="H7984">
        <v>32</v>
      </c>
      <c r="I7984">
        <v>1045000</v>
      </c>
      <c r="J7984">
        <v>0</v>
      </c>
      <c r="K7984">
        <v>0</v>
      </c>
      <c r="L7984">
        <v>24</v>
      </c>
      <c r="M7984">
        <v>1527600</v>
      </c>
      <c r="N7984">
        <v>150000</v>
      </c>
      <c r="O7984">
        <v>3789158</v>
      </c>
      <c r="P7984" t="s">
        <v>5</v>
      </c>
      <c r="Q7984" t="s">
        <v>13</v>
      </c>
      <c r="R7984" t="s">
        <v>169</v>
      </c>
      <c r="S7984" t="s">
        <v>170</v>
      </c>
      <c r="T7984">
        <v>2444618.064516129</v>
      </c>
      <c r="U7984">
        <v>2762379</v>
      </c>
      <c r="V7984">
        <v>317760.93548387103</v>
      </c>
      <c r="W7984">
        <v>0.12998387768469932</v>
      </c>
      <c r="X7984" t="s">
        <v>242</v>
      </c>
    </row>
    <row r="7985" spans="1:24" x14ac:dyDescent="0.35">
      <c r="A7985">
        <v>3301028210</v>
      </c>
      <c r="B7985" t="s">
        <v>168</v>
      </c>
      <c r="C7985" t="s">
        <v>168</v>
      </c>
      <c r="D7985">
        <v>0</v>
      </c>
      <c r="E7985">
        <v>0</v>
      </c>
      <c r="F7985">
        <v>43</v>
      </c>
      <c r="G7985">
        <v>1755461</v>
      </c>
      <c r="H7985">
        <v>18</v>
      </c>
      <c r="I7985">
        <v>530000</v>
      </c>
      <c r="J7985">
        <v>0</v>
      </c>
      <c r="K7985">
        <v>0</v>
      </c>
      <c r="L7985">
        <v>11</v>
      </c>
      <c r="M7985">
        <v>366400</v>
      </c>
      <c r="N7985">
        <v>150000</v>
      </c>
      <c r="O7985">
        <v>2801861</v>
      </c>
      <c r="P7985" t="s">
        <v>5</v>
      </c>
      <c r="Q7985" t="s">
        <v>9</v>
      </c>
      <c r="R7985" t="s">
        <v>169</v>
      </c>
      <c r="S7985" t="s">
        <v>170</v>
      </c>
      <c r="T7985">
        <v>1807652.2580645161</v>
      </c>
      <c r="U7985">
        <v>2021766</v>
      </c>
      <c r="V7985">
        <v>214113.74193548388</v>
      </c>
      <c r="W7985">
        <v>0.11844852403456141</v>
      </c>
      <c r="X7985" t="s">
        <v>258</v>
      </c>
    </row>
    <row r="7986" spans="1:24" x14ac:dyDescent="0.35">
      <c r="A7986">
        <v>3301063821</v>
      </c>
      <c r="B7986" t="s">
        <v>168</v>
      </c>
      <c r="C7986" t="s">
        <v>168</v>
      </c>
      <c r="D7986">
        <v>0</v>
      </c>
      <c r="E7986">
        <v>0</v>
      </c>
      <c r="F7986">
        <v>36</v>
      </c>
      <c r="G7986">
        <v>1270462</v>
      </c>
      <c r="H7986">
        <v>7</v>
      </c>
      <c r="I7986">
        <v>445000</v>
      </c>
      <c r="J7986">
        <v>0</v>
      </c>
      <c r="K7986">
        <v>0</v>
      </c>
      <c r="L7986">
        <v>17</v>
      </c>
      <c r="M7986">
        <v>1280800</v>
      </c>
      <c r="N7986">
        <v>30000</v>
      </c>
      <c r="O7986">
        <v>3026262</v>
      </c>
      <c r="P7986" t="s">
        <v>5</v>
      </c>
      <c r="Q7986" t="s">
        <v>15</v>
      </c>
      <c r="R7986" t="s">
        <v>169</v>
      </c>
      <c r="S7986" t="s">
        <v>170</v>
      </c>
      <c r="T7986">
        <v>1952427.0967741937</v>
      </c>
      <c r="U7986">
        <v>1110960</v>
      </c>
      <c r="V7986">
        <v>-841467.09677419369</v>
      </c>
      <c r="W7986">
        <v>-0.43098515594485876</v>
      </c>
      <c r="X7986" t="s">
        <v>341</v>
      </c>
    </row>
    <row r="7987" spans="1:24" x14ac:dyDescent="0.35">
      <c r="A7987">
        <v>3301037395</v>
      </c>
      <c r="B7987" t="s">
        <v>168</v>
      </c>
      <c r="C7987" t="s">
        <v>168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2074000</v>
      </c>
      <c r="O7987">
        <v>2074000</v>
      </c>
      <c r="P7987" t="s">
        <v>5</v>
      </c>
      <c r="Q7987" t="s">
        <v>16</v>
      </c>
      <c r="R7987" t="s">
        <v>169</v>
      </c>
      <c r="S7987" t="s">
        <v>170</v>
      </c>
      <c r="T7987">
        <v>1338064.5161290322</v>
      </c>
      <c r="U7987">
        <v>731000</v>
      </c>
      <c r="V7987">
        <v>-607064.51612903224</v>
      </c>
      <c r="W7987">
        <v>-0.45368852459016396</v>
      </c>
      <c r="X7987" t="s">
        <v>377</v>
      </c>
    </row>
    <row r="7988" spans="1:24" x14ac:dyDescent="0.35">
      <c r="A7988">
        <v>3300024247</v>
      </c>
      <c r="B7988" t="s">
        <v>168</v>
      </c>
      <c r="C7988" t="s">
        <v>168</v>
      </c>
      <c r="D7988">
        <v>0</v>
      </c>
      <c r="E7988">
        <v>0</v>
      </c>
      <c r="F7988">
        <v>461</v>
      </c>
      <c r="G7988">
        <v>9948253</v>
      </c>
      <c r="H7988">
        <v>156</v>
      </c>
      <c r="I7988">
        <v>4560000</v>
      </c>
      <c r="J7988">
        <v>0</v>
      </c>
      <c r="K7988">
        <v>0</v>
      </c>
      <c r="L7988">
        <v>85</v>
      </c>
      <c r="M7988">
        <v>3344000</v>
      </c>
      <c r="N7988">
        <v>30000</v>
      </c>
      <c r="O7988">
        <v>17882253</v>
      </c>
      <c r="P7988" t="s">
        <v>5</v>
      </c>
      <c r="Q7988" t="s">
        <v>13</v>
      </c>
      <c r="R7988" t="s">
        <v>207</v>
      </c>
      <c r="S7988" t="s">
        <v>170</v>
      </c>
      <c r="T7988">
        <v>11536937.419354839</v>
      </c>
      <c r="U7988">
        <v>10199084</v>
      </c>
      <c r="V7988">
        <v>-1337853.4193548393</v>
      </c>
      <c r="W7988">
        <v>-0.1159626138831612</v>
      </c>
      <c r="X7988" t="s">
        <v>325</v>
      </c>
    </row>
    <row r="7989" spans="1:24" x14ac:dyDescent="0.35">
      <c r="A7989">
        <v>3300009882</v>
      </c>
      <c r="B7989" t="s">
        <v>168</v>
      </c>
      <c r="C7989" t="s">
        <v>168</v>
      </c>
      <c r="D7989">
        <v>0</v>
      </c>
      <c r="E7989">
        <v>0</v>
      </c>
      <c r="F7989">
        <v>1</v>
      </c>
      <c r="G7989">
        <v>5825</v>
      </c>
      <c r="H7989">
        <v>13</v>
      </c>
      <c r="I7989">
        <v>215000</v>
      </c>
      <c r="J7989">
        <v>0</v>
      </c>
      <c r="K7989">
        <v>0</v>
      </c>
      <c r="L7989">
        <v>3</v>
      </c>
      <c r="M7989">
        <v>247200</v>
      </c>
      <c r="N7989">
        <v>3897600</v>
      </c>
      <c r="O7989">
        <v>4365625</v>
      </c>
      <c r="P7989" t="s">
        <v>5</v>
      </c>
      <c r="Q7989" t="s">
        <v>16</v>
      </c>
      <c r="R7989" t="s">
        <v>169</v>
      </c>
      <c r="S7989" t="s">
        <v>170</v>
      </c>
      <c r="T7989">
        <v>2816532.2580645164</v>
      </c>
      <c r="U7989">
        <v>2720600</v>
      </c>
      <c r="V7989">
        <v>-95932.258064516354</v>
      </c>
      <c r="W7989">
        <v>-3.4060415175375836E-2</v>
      </c>
      <c r="X7989" t="s">
        <v>384</v>
      </c>
    </row>
    <row r="7990" spans="1:24" x14ac:dyDescent="0.35">
      <c r="A7990">
        <v>3301076292</v>
      </c>
      <c r="B7990" t="s">
        <v>168</v>
      </c>
      <c r="C7990" t="s">
        <v>168</v>
      </c>
      <c r="D7990">
        <v>0</v>
      </c>
      <c r="E7990">
        <v>0</v>
      </c>
      <c r="F7990">
        <v>28</v>
      </c>
      <c r="G7990">
        <v>1645930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944500</v>
      </c>
      <c r="O7990">
        <v>2590430</v>
      </c>
      <c r="P7990" t="s">
        <v>5</v>
      </c>
      <c r="Q7990" t="s">
        <v>12</v>
      </c>
      <c r="R7990" t="s">
        <v>169</v>
      </c>
      <c r="S7990" t="s">
        <v>170</v>
      </c>
      <c r="T7990">
        <v>1671245.1612903227</v>
      </c>
      <c r="U7990">
        <v>1365589</v>
      </c>
      <c r="V7990">
        <v>-305656.16129032266</v>
      </c>
      <c r="W7990">
        <v>-0.18289127673783889</v>
      </c>
      <c r="X7990" t="s">
        <v>398</v>
      </c>
    </row>
    <row r="7991" spans="1:24" x14ac:dyDescent="0.35">
      <c r="A7991">
        <v>3300008824</v>
      </c>
      <c r="B7991" t="s">
        <v>168</v>
      </c>
      <c r="C7991" t="s">
        <v>168</v>
      </c>
      <c r="D7991">
        <v>0</v>
      </c>
      <c r="E7991">
        <v>0</v>
      </c>
      <c r="F7991">
        <v>21</v>
      </c>
      <c r="G7991">
        <v>533440</v>
      </c>
      <c r="H7991">
        <v>0</v>
      </c>
      <c r="I7991">
        <v>0</v>
      </c>
      <c r="J7991">
        <v>0</v>
      </c>
      <c r="K7991">
        <v>0</v>
      </c>
      <c r="L7991">
        <v>3</v>
      </c>
      <c r="M7991">
        <v>657467</v>
      </c>
      <c r="N7991">
        <v>620000</v>
      </c>
      <c r="O7991">
        <v>1810907</v>
      </c>
      <c r="P7991" t="s">
        <v>5</v>
      </c>
      <c r="Q7991" t="s">
        <v>16</v>
      </c>
      <c r="R7991" t="s">
        <v>169</v>
      </c>
      <c r="S7991" t="s">
        <v>170</v>
      </c>
      <c r="T7991">
        <v>1168327.0967741935</v>
      </c>
      <c r="U7991">
        <v>575222</v>
      </c>
      <c r="V7991">
        <v>-593105.09677419346</v>
      </c>
      <c r="W7991">
        <v>-0.50765329196916231</v>
      </c>
      <c r="X7991" t="s">
        <v>370</v>
      </c>
    </row>
    <row r="7992" spans="1:24" x14ac:dyDescent="0.35">
      <c r="A7992">
        <v>3301007224</v>
      </c>
      <c r="B7992" t="s">
        <v>168</v>
      </c>
      <c r="C7992" t="s">
        <v>168</v>
      </c>
      <c r="D7992">
        <v>0</v>
      </c>
      <c r="E7992">
        <v>0</v>
      </c>
      <c r="F7992">
        <v>1</v>
      </c>
      <c r="G7992">
        <v>25550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1365000</v>
      </c>
      <c r="O7992">
        <v>1390550</v>
      </c>
      <c r="P7992" t="s">
        <v>5</v>
      </c>
      <c r="Q7992" t="s">
        <v>16</v>
      </c>
      <c r="R7992" t="s">
        <v>169</v>
      </c>
      <c r="S7992" t="s">
        <v>170</v>
      </c>
      <c r="T7992">
        <v>897129.03225806449</v>
      </c>
      <c r="U7992">
        <v>70000</v>
      </c>
      <c r="V7992">
        <v>-827129.03225806449</v>
      </c>
      <c r="W7992">
        <v>-0.92197331990938836</v>
      </c>
      <c r="X7992" t="s">
        <v>377</v>
      </c>
    </row>
    <row r="7993" spans="1:24" x14ac:dyDescent="0.35">
      <c r="A7993">
        <v>6001142802</v>
      </c>
      <c r="B7993" t="s">
        <v>168</v>
      </c>
      <c r="C7993" t="s">
        <v>168</v>
      </c>
      <c r="D7993">
        <v>0</v>
      </c>
      <c r="E7993">
        <v>0</v>
      </c>
      <c r="F7993">
        <v>35</v>
      </c>
      <c r="G7993">
        <v>1902716</v>
      </c>
      <c r="H7993">
        <v>0</v>
      </c>
      <c r="I7993">
        <v>0</v>
      </c>
      <c r="J7993">
        <v>0</v>
      </c>
      <c r="K7993">
        <v>0</v>
      </c>
      <c r="L7993">
        <v>2</v>
      </c>
      <c r="M7993">
        <v>204800</v>
      </c>
      <c r="N7993">
        <v>230000</v>
      </c>
      <c r="O7993">
        <v>2337516</v>
      </c>
      <c r="P7993" t="s">
        <v>5</v>
      </c>
      <c r="Q7993" t="s">
        <v>6</v>
      </c>
      <c r="R7993" t="s">
        <v>181</v>
      </c>
      <c r="S7993" t="s">
        <v>170</v>
      </c>
      <c r="T7993">
        <v>1508074.8387096773</v>
      </c>
      <c r="U7993">
        <v>1655348</v>
      </c>
      <c r="V7993">
        <v>147273.16129032266</v>
      </c>
      <c r="W7993">
        <v>9.7656401068484833E-2</v>
      </c>
      <c r="X7993" t="s">
        <v>245</v>
      </c>
    </row>
    <row r="7994" spans="1:24" x14ac:dyDescent="0.35">
      <c r="A7994">
        <v>3301044033</v>
      </c>
      <c r="B7994" t="s">
        <v>168</v>
      </c>
      <c r="C7994" t="s">
        <v>168</v>
      </c>
      <c r="D7994">
        <v>0</v>
      </c>
      <c r="E7994">
        <v>0</v>
      </c>
      <c r="F7994">
        <v>343</v>
      </c>
      <c r="G7994">
        <v>18919910</v>
      </c>
      <c r="H7994">
        <v>22</v>
      </c>
      <c r="I7994">
        <v>971000</v>
      </c>
      <c r="J7994">
        <v>0</v>
      </c>
      <c r="K7994">
        <v>0</v>
      </c>
      <c r="L7994">
        <v>0</v>
      </c>
      <c r="M7994">
        <v>0</v>
      </c>
      <c r="N7994">
        <v>4673100</v>
      </c>
      <c r="O7994">
        <v>24564010</v>
      </c>
      <c r="P7994" t="s">
        <v>5</v>
      </c>
      <c r="Q7994" t="s">
        <v>16</v>
      </c>
      <c r="R7994" t="s">
        <v>207</v>
      </c>
      <c r="S7994" t="s">
        <v>170</v>
      </c>
      <c r="T7994">
        <v>15847748.387096774</v>
      </c>
      <c r="U7994">
        <v>15696207</v>
      </c>
      <c r="V7994">
        <v>-151541.38709677383</v>
      </c>
      <c r="W7994">
        <v>-9.562329196250885E-3</v>
      </c>
      <c r="X7994" t="s">
        <v>246</v>
      </c>
    </row>
    <row r="7995" spans="1:24" x14ac:dyDescent="0.35">
      <c r="A7995">
        <v>3300025327</v>
      </c>
      <c r="B7995" t="s">
        <v>168</v>
      </c>
      <c r="C7995" t="s">
        <v>168</v>
      </c>
      <c r="D7995">
        <v>0</v>
      </c>
      <c r="E7995">
        <v>0</v>
      </c>
      <c r="F7995">
        <v>0</v>
      </c>
      <c r="G7995">
        <v>0</v>
      </c>
      <c r="H7995">
        <v>149</v>
      </c>
      <c r="I7995">
        <v>8145000</v>
      </c>
      <c r="J7995">
        <v>0</v>
      </c>
      <c r="K7995">
        <v>0</v>
      </c>
      <c r="L7995">
        <v>0</v>
      </c>
      <c r="M7995">
        <v>0</v>
      </c>
      <c r="N7995">
        <v>75000</v>
      </c>
      <c r="O7995">
        <v>8220000</v>
      </c>
      <c r="P7995" t="s">
        <v>5</v>
      </c>
      <c r="Q7995" t="s">
        <v>14</v>
      </c>
      <c r="R7995" t="s">
        <v>169</v>
      </c>
      <c r="S7995" t="s">
        <v>170</v>
      </c>
      <c r="T7995">
        <v>5303225.8064516131</v>
      </c>
      <c r="U7995">
        <v>4415000</v>
      </c>
      <c r="V7995">
        <v>-888225.80645161308</v>
      </c>
      <c r="W7995">
        <v>-0.16748783454987837</v>
      </c>
      <c r="X7995" t="s">
        <v>402</v>
      </c>
    </row>
    <row r="7996" spans="1:24" x14ac:dyDescent="0.35">
      <c r="A7996">
        <v>3301061172</v>
      </c>
      <c r="B7996" t="s">
        <v>168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 t="s">
        <v>5</v>
      </c>
      <c r="Q7996" t="s">
        <v>13</v>
      </c>
      <c r="R7996" t="s">
        <v>181</v>
      </c>
      <c r="S7996" t="s">
        <v>170</v>
      </c>
      <c r="T7996">
        <v>0</v>
      </c>
      <c r="U7996">
        <v>0</v>
      </c>
      <c r="V7996">
        <v>0</v>
      </c>
      <c r="W7996">
        <v>0</v>
      </c>
      <c r="X7996" t="s">
        <v>340</v>
      </c>
    </row>
    <row r="7997" spans="1:24" x14ac:dyDescent="0.35">
      <c r="A7997">
        <v>3300015103</v>
      </c>
      <c r="B7997" t="s">
        <v>168</v>
      </c>
      <c r="C7997" t="s">
        <v>168</v>
      </c>
      <c r="D7997">
        <v>0</v>
      </c>
      <c r="E7997">
        <v>0</v>
      </c>
      <c r="F7997">
        <v>12</v>
      </c>
      <c r="G7997">
        <v>534276</v>
      </c>
      <c r="H7997">
        <v>3</v>
      </c>
      <c r="I7997">
        <v>125000</v>
      </c>
      <c r="J7997">
        <v>0</v>
      </c>
      <c r="K7997">
        <v>0</v>
      </c>
      <c r="L7997">
        <v>0</v>
      </c>
      <c r="M7997">
        <v>0</v>
      </c>
      <c r="N7997">
        <v>342000</v>
      </c>
      <c r="O7997">
        <v>1001276</v>
      </c>
      <c r="P7997" t="s">
        <v>5</v>
      </c>
      <c r="Q7997" t="s">
        <v>8</v>
      </c>
      <c r="R7997" t="s">
        <v>181</v>
      </c>
      <c r="S7997" t="s">
        <v>170</v>
      </c>
      <c r="T7997">
        <v>645984.51612903224</v>
      </c>
      <c r="U7997">
        <v>313894</v>
      </c>
      <c r="V7997">
        <v>-332090.51612903224</v>
      </c>
      <c r="W7997">
        <v>-0.51408432839696538</v>
      </c>
      <c r="X7997" t="s">
        <v>372</v>
      </c>
    </row>
    <row r="7998" spans="1:24" x14ac:dyDescent="0.35">
      <c r="A7998">
        <v>3300015749</v>
      </c>
      <c r="B7998" t="s">
        <v>168</v>
      </c>
      <c r="C7998" t="s">
        <v>168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191700</v>
      </c>
      <c r="O7998">
        <v>191700</v>
      </c>
      <c r="P7998" t="s">
        <v>5</v>
      </c>
      <c r="Q7998" t="s">
        <v>8</v>
      </c>
      <c r="R7998" t="s">
        <v>169</v>
      </c>
      <c r="S7998" t="s">
        <v>170</v>
      </c>
      <c r="T7998">
        <v>123677.41935483871</v>
      </c>
      <c r="U7998">
        <v>1122498</v>
      </c>
      <c r="V7998">
        <v>998820.58064516133</v>
      </c>
      <c r="W7998">
        <v>8.0760140845070421</v>
      </c>
      <c r="X7998" t="s">
        <v>275</v>
      </c>
    </row>
    <row r="7999" spans="1:24" x14ac:dyDescent="0.35">
      <c r="A7999">
        <v>6001130771</v>
      </c>
      <c r="B7999" t="s">
        <v>168</v>
      </c>
      <c r="C7999" t="s">
        <v>168</v>
      </c>
      <c r="D7999">
        <v>0</v>
      </c>
      <c r="E7999">
        <v>0</v>
      </c>
      <c r="F7999">
        <v>21</v>
      </c>
      <c r="G7999">
        <v>516476</v>
      </c>
      <c r="H7999">
        <v>38</v>
      </c>
      <c r="I7999">
        <v>865000</v>
      </c>
      <c r="J7999">
        <v>0</v>
      </c>
      <c r="K7999">
        <v>0</v>
      </c>
      <c r="L7999">
        <v>18</v>
      </c>
      <c r="M7999">
        <v>793200</v>
      </c>
      <c r="N7999">
        <v>164000</v>
      </c>
      <c r="O7999">
        <v>2338676</v>
      </c>
      <c r="P7999" t="s">
        <v>5</v>
      </c>
      <c r="Q7999" t="s">
        <v>9</v>
      </c>
      <c r="R7999" t="s">
        <v>169</v>
      </c>
      <c r="S7999" t="s">
        <v>170</v>
      </c>
      <c r="T7999">
        <v>1508823.2258064514</v>
      </c>
      <c r="U7999">
        <v>1852680</v>
      </c>
      <c r="V7999">
        <v>343856.7741935486</v>
      </c>
      <c r="W7999">
        <v>0.22789732310076327</v>
      </c>
      <c r="X7999" t="s">
        <v>359</v>
      </c>
    </row>
    <row r="8000" spans="1:24" x14ac:dyDescent="0.35">
      <c r="A8000">
        <v>3300016732</v>
      </c>
      <c r="B8000" t="s">
        <v>168</v>
      </c>
      <c r="C8000" t="s">
        <v>168</v>
      </c>
      <c r="D8000">
        <v>0</v>
      </c>
      <c r="E8000">
        <v>0</v>
      </c>
      <c r="F8000">
        <v>141</v>
      </c>
      <c r="G8000">
        <v>5836948</v>
      </c>
      <c r="H8000">
        <v>56</v>
      </c>
      <c r="I8000">
        <v>1805000</v>
      </c>
      <c r="J8000">
        <v>0</v>
      </c>
      <c r="K8000">
        <v>0</v>
      </c>
      <c r="L8000">
        <v>0</v>
      </c>
      <c r="M8000">
        <v>0</v>
      </c>
      <c r="N8000">
        <v>282000</v>
      </c>
      <c r="O8000">
        <v>7923948</v>
      </c>
      <c r="P8000" t="s">
        <v>5</v>
      </c>
      <c r="Q8000" t="s">
        <v>6</v>
      </c>
      <c r="R8000" t="s">
        <v>169</v>
      </c>
      <c r="S8000" t="s">
        <v>170</v>
      </c>
      <c r="T8000">
        <v>5112224.5161290318</v>
      </c>
      <c r="U8000">
        <v>4118493</v>
      </c>
      <c r="V8000">
        <v>-993731.51612903178</v>
      </c>
      <c r="W8000">
        <v>-0.19438338691773338</v>
      </c>
      <c r="X8000" t="s">
        <v>259</v>
      </c>
    </row>
    <row r="8001" spans="1:24" x14ac:dyDescent="0.35">
      <c r="A8001">
        <v>3301061649</v>
      </c>
      <c r="B8001" t="s">
        <v>168</v>
      </c>
      <c r="C8001" t="s">
        <v>168</v>
      </c>
      <c r="D8001">
        <v>0</v>
      </c>
      <c r="E8001">
        <v>0</v>
      </c>
      <c r="F8001">
        <v>20</v>
      </c>
      <c r="G8001">
        <v>1168575</v>
      </c>
      <c r="H8001">
        <v>1</v>
      </c>
      <c r="I8001">
        <v>65000</v>
      </c>
      <c r="J8001">
        <v>0</v>
      </c>
      <c r="K8001">
        <v>0</v>
      </c>
      <c r="L8001">
        <v>0</v>
      </c>
      <c r="M8001">
        <v>0</v>
      </c>
      <c r="N8001">
        <v>965500</v>
      </c>
      <c r="O8001">
        <v>2199075</v>
      </c>
      <c r="P8001" t="s">
        <v>5</v>
      </c>
      <c r="Q8001" t="s">
        <v>7</v>
      </c>
      <c r="R8001" t="s">
        <v>169</v>
      </c>
      <c r="S8001" t="s">
        <v>170</v>
      </c>
      <c r="T8001">
        <v>1418758.064516129</v>
      </c>
      <c r="U8001">
        <v>1547390</v>
      </c>
      <c r="V8001">
        <v>128631.93548387103</v>
      </c>
      <c r="W8001">
        <v>9.0665166035719613E-2</v>
      </c>
      <c r="X8001" t="s">
        <v>203</v>
      </c>
    </row>
    <row r="8002" spans="1:24" x14ac:dyDescent="0.35">
      <c r="A8002">
        <v>3301066844</v>
      </c>
      <c r="B8002" t="s">
        <v>168</v>
      </c>
      <c r="C8002" t="s">
        <v>168</v>
      </c>
      <c r="D8002">
        <v>0</v>
      </c>
      <c r="E8002">
        <v>0</v>
      </c>
      <c r="F8002">
        <v>276</v>
      </c>
      <c r="G8002">
        <v>10947032</v>
      </c>
      <c r="H8002">
        <v>110</v>
      </c>
      <c r="I8002">
        <v>4746000</v>
      </c>
      <c r="J8002">
        <v>0</v>
      </c>
      <c r="K8002">
        <v>0</v>
      </c>
      <c r="L8002">
        <v>63</v>
      </c>
      <c r="M8002">
        <v>3691200</v>
      </c>
      <c r="N8002">
        <v>3060000</v>
      </c>
      <c r="O8002">
        <v>22444232</v>
      </c>
      <c r="P8002" t="s">
        <v>5</v>
      </c>
      <c r="Q8002" t="s">
        <v>15</v>
      </c>
      <c r="R8002" t="s">
        <v>169</v>
      </c>
      <c r="S8002" t="s">
        <v>170</v>
      </c>
      <c r="T8002">
        <v>14480149.677419355</v>
      </c>
      <c r="U8002">
        <v>9950592</v>
      </c>
      <c r="V8002">
        <v>-4529557.6774193551</v>
      </c>
      <c r="W8002">
        <v>-0.31281152324570516</v>
      </c>
      <c r="X8002" t="s">
        <v>285</v>
      </c>
    </row>
    <row r="8003" spans="1:24" x14ac:dyDescent="0.35">
      <c r="A8003">
        <v>3301005222</v>
      </c>
      <c r="B8003" t="s">
        <v>168</v>
      </c>
      <c r="C8003" t="s">
        <v>168</v>
      </c>
      <c r="D8003">
        <v>0</v>
      </c>
      <c r="E8003">
        <v>0</v>
      </c>
      <c r="F8003">
        <v>16</v>
      </c>
      <c r="G8003">
        <v>476480</v>
      </c>
      <c r="H8003">
        <v>3</v>
      </c>
      <c r="I8003">
        <v>65000</v>
      </c>
      <c r="J8003">
        <v>0</v>
      </c>
      <c r="K8003">
        <v>0</v>
      </c>
      <c r="L8003">
        <v>3</v>
      </c>
      <c r="M8003">
        <v>177200</v>
      </c>
      <c r="N8003">
        <v>202000</v>
      </c>
      <c r="O8003">
        <v>920680</v>
      </c>
      <c r="P8003" t="s">
        <v>5</v>
      </c>
      <c r="Q8003" t="s">
        <v>14</v>
      </c>
      <c r="R8003" t="s">
        <v>169</v>
      </c>
      <c r="S8003" t="s">
        <v>170</v>
      </c>
      <c r="T8003">
        <v>593987.09677419357</v>
      </c>
      <c r="U8003">
        <v>808695</v>
      </c>
      <c r="V8003">
        <v>214707.90322580643</v>
      </c>
      <c r="W8003">
        <v>0.36146896858843447</v>
      </c>
      <c r="X8003" t="s">
        <v>355</v>
      </c>
    </row>
    <row r="8004" spans="1:24" x14ac:dyDescent="0.35">
      <c r="A8004">
        <v>3300009294</v>
      </c>
      <c r="B8004" t="s">
        <v>168</v>
      </c>
      <c r="C8004" t="s">
        <v>168</v>
      </c>
      <c r="D8004">
        <v>0</v>
      </c>
      <c r="E8004">
        <v>0</v>
      </c>
      <c r="F8004">
        <v>138</v>
      </c>
      <c r="G8004">
        <v>4996289</v>
      </c>
      <c r="H8004">
        <v>78</v>
      </c>
      <c r="I8004">
        <v>2330000</v>
      </c>
      <c r="J8004">
        <v>44</v>
      </c>
      <c r="K8004">
        <v>1212200</v>
      </c>
      <c r="L8004">
        <v>46</v>
      </c>
      <c r="M8004">
        <v>2346331</v>
      </c>
      <c r="N8004">
        <v>703000</v>
      </c>
      <c r="O8004">
        <v>11587820</v>
      </c>
      <c r="P8004" t="s">
        <v>5</v>
      </c>
      <c r="Q8004" t="s">
        <v>16</v>
      </c>
      <c r="R8004" t="s">
        <v>169</v>
      </c>
      <c r="S8004" t="s">
        <v>170</v>
      </c>
      <c r="T8004">
        <v>7476012.9032258056</v>
      </c>
      <c r="U8004">
        <v>6304419</v>
      </c>
      <c r="V8004">
        <v>-1171593.9032258056</v>
      </c>
      <c r="W8004">
        <v>-0.1567137347663321</v>
      </c>
      <c r="X8004" t="s">
        <v>330</v>
      </c>
    </row>
    <row r="8005" spans="1:24" x14ac:dyDescent="0.35">
      <c r="A8005">
        <v>3300019574</v>
      </c>
      <c r="B8005" t="s">
        <v>168</v>
      </c>
      <c r="C8005" t="s">
        <v>168</v>
      </c>
      <c r="D8005">
        <v>0</v>
      </c>
      <c r="E8005">
        <v>0</v>
      </c>
      <c r="F8005">
        <v>1</v>
      </c>
      <c r="G8005">
        <v>35598</v>
      </c>
      <c r="H8005">
        <v>0</v>
      </c>
      <c r="I8005">
        <v>0</v>
      </c>
      <c r="J8005">
        <v>0</v>
      </c>
      <c r="K8005">
        <v>0</v>
      </c>
      <c r="L8005">
        <v>1</v>
      </c>
      <c r="M8005">
        <v>22400</v>
      </c>
      <c r="N8005">
        <v>342000</v>
      </c>
      <c r="O8005">
        <v>399998</v>
      </c>
      <c r="P8005" t="s">
        <v>5</v>
      </c>
      <c r="Q8005" t="s">
        <v>8</v>
      </c>
      <c r="R8005" t="s">
        <v>169</v>
      </c>
      <c r="S8005" t="s">
        <v>170</v>
      </c>
      <c r="T8005">
        <v>258063.22580645164</v>
      </c>
      <c r="U8005">
        <v>1345092</v>
      </c>
      <c r="V8005">
        <v>1087028.7741935484</v>
      </c>
      <c r="W8005">
        <v>4.2122575612878057</v>
      </c>
      <c r="X8005" t="s">
        <v>273</v>
      </c>
    </row>
    <row r="8006" spans="1:24" x14ac:dyDescent="0.35">
      <c r="A8006">
        <v>3301073078</v>
      </c>
      <c r="B8006" t="s">
        <v>168</v>
      </c>
      <c r="C8006" t="s">
        <v>168</v>
      </c>
      <c r="D8006">
        <v>0</v>
      </c>
      <c r="E8006">
        <v>0</v>
      </c>
      <c r="F8006">
        <v>88</v>
      </c>
      <c r="G8006">
        <v>2762804</v>
      </c>
      <c r="H8006">
        <v>151</v>
      </c>
      <c r="I8006">
        <v>5640000</v>
      </c>
      <c r="J8006">
        <v>0</v>
      </c>
      <c r="K8006">
        <v>0</v>
      </c>
      <c r="L8006">
        <v>51</v>
      </c>
      <c r="M8006">
        <v>3308650</v>
      </c>
      <c r="N8006">
        <v>280000</v>
      </c>
      <c r="O8006">
        <v>11991454</v>
      </c>
      <c r="P8006" t="s">
        <v>5</v>
      </c>
      <c r="Q8006" t="s">
        <v>13</v>
      </c>
      <c r="R8006" t="s">
        <v>169</v>
      </c>
      <c r="S8006" t="s">
        <v>170</v>
      </c>
      <c r="T8006">
        <v>7736421.935483871</v>
      </c>
      <c r="U8006">
        <v>7787170</v>
      </c>
      <c r="V8006">
        <v>50748.064516128972</v>
      </c>
      <c r="W8006">
        <v>6.5596298830816746E-3</v>
      </c>
      <c r="X8006" t="s">
        <v>186</v>
      </c>
    </row>
    <row r="8007" spans="1:24" x14ac:dyDescent="0.35">
      <c r="A8007">
        <v>3301002179</v>
      </c>
      <c r="B8007" t="s">
        <v>168</v>
      </c>
      <c r="C8007" t="s">
        <v>168</v>
      </c>
      <c r="D8007">
        <v>0</v>
      </c>
      <c r="E8007">
        <v>0</v>
      </c>
      <c r="F8007">
        <v>53</v>
      </c>
      <c r="G8007">
        <v>2007815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480000</v>
      </c>
      <c r="O8007">
        <v>2487815</v>
      </c>
      <c r="P8007" t="s">
        <v>5</v>
      </c>
      <c r="Q8007" t="s">
        <v>12</v>
      </c>
      <c r="R8007" t="s">
        <v>169</v>
      </c>
      <c r="S8007" t="s">
        <v>170</v>
      </c>
      <c r="T8007">
        <v>1605041.935483871</v>
      </c>
      <c r="U8007">
        <v>1983783</v>
      </c>
      <c r="V8007">
        <v>378741.06451612897</v>
      </c>
      <c r="W8007">
        <v>0.23596957571202037</v>
      </c>
      <c r="X8007" t="s">
        <v>361</v>
      </c>
    </row>
    <row r="8008" spans="1:24" x14ac:dyDescent="0.35">
      <c r="A8008">
        <v>3301054993</v>
      </c>
      <c r="B8008" t="s">
        <v>168</v>
      </c>
      <c r="C8008" t="s">
        <v>168</v>
      </c>
      <c r="D8008">
        <v>0</v>
      </c>
      <c r="E8008">
        <v>0</v>
      </c>
      <c r="F8008">
        <v>25</v>
      </c>
      <c r="G8008">
        <v>614342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522600</v>
      </c>
      <c r="O8008">
        <v>1136942</v>
      </c>
      <c r="P8008" t="s">
        <v>5</v>
      </c>
      <c r="Q8008" t="s">
        <v>17</v>
      </c>
      <c r="R8008" t="s">
        <v>169</v>
      </c>
      <c r="S8008" t="s">
        <v>170</v>
      </c>
      <c r="T8008">
        <v>733510.96774193551</v>
      </c>
      <c r="U8008">
        <v>705548</v>
      </c>
      <c r="V8008">
        <v>-27962.967741935514</v>
      </c>
      <c r="W8008">
        <v>-3.8122085383423321E-2</v>
      </c>
      <c r="X8008" t="s">
        <v>199</v>
      </c>
    </row>
    <row r="8009" spans="1:24" x14ac:dyDescent="0.35">
      <c r="A8009">
        <v>3301018100</v>
      </c>
      <c r="B8009" t="s">
        <v>168</v>
      </c>
      <c r="C8009" t="s">
        <v>168</v>
      </c>
      <c r="D8009">
        <v>0</v>
      </c>
      <c r="E8009">
        <v>0</v>
      </c>
      <c r="F8009">
        <v>211</v>
      </c>
      <c r="G8009">
        <v>11502394</v>
      </c>
      <c r="H8009">
        <v>81</v>
      </c>
      <c r="I8009">
        <v>4950000</v>
      </c>
      <c r="J8009">
        <v>0</v>
      </c>
      <c r="K8009">
        <v>0</v>
      </c>
      <c r="L8009">
        <v>0</v>
      </c>
      <c r="M8009">
        <v>0</v>
      </c>
      <c r="N8009">
        <v>67000</v>
      </c>
      <c r="O8009">
        <v>16519394</v>
      </c>
      <c r="P8009" t="s">
        <v>5</v>
      </c>
      <c r="Q8009" t="s">
        <v>14</v>
      </c>
      <c r="R8009" t="s">
        <v>169</v>
      </c>
      <c r="S8009" t="s">
        <v>170</v>
      </c>
      <c r="T8009">
        <v>10657673.548387095</v>
      </c>
      <c r="U8009">
        <v>9059351</v>
      </c>
      <c r="V8009">
        <v>-1598322.5483870953</v>
      </c>
      <c r="W8009">
        <v>-0.14996917865146853</v>
      </c>
      <c r="X8009" t="s">
        <v>268</v>
      </c>
    </row>
    <row r="8010" spans="1:24" x14ac:dyDescent="0.35">
      <c r="A8010">
        <v>3300025096</v>
      </c>
      <c r="B8010" t="s">
        <v>168</v>
      </c>
      <c r="C8010" t="s">
        <v>168</v>
      </c>
      <c r="D8010">
        <v>0</v>
      </c>
      <c r="E8010">
        <v>0</v>
      </c>
      <c r="F8010">
        <v>200</v>
      </c>
      <c r="G8010">
        <v>5231581</v>
      </c>
      <c r="H8010">
        <v>192</v>
      </c>
      <c r="I8010">
        <v>6075000</v>
      </c>
      <c r="J8010">
        <v>0</v>
      </c>
      <c r="K8010">
        <v>0</v>
      </c>
      <c r="L8010">
        <v>44</v>
      </c>
      <c r="M8010">
        <v>1495600</v>
      </c>
      <c r="N8010">
        <v>30000</v>
      </c>
      <c r="O8010">
        <v>12832181</v>
      </c>
      <c r="P8010" t="s">
        <v>5</v>
      </c>
      <c r="Q8010" t="s">
        <v>11</v>
      </c>
      <c r="R8010" t="s">
        <v>169</v>
      </c>
      <c r="S8010" t="s">
        <v>170</v>
      </c>
      <c r="T8010">
        <v>8278826.4516129028</v>
      </c>
      <c r="U8010">
        <v>5497612</v>
      </c>
      <c r="V8010">
        <v>-2781214.4516129028</v>
      </c>
      <c r="W8010">
        <v>-0.33594307935650214</v>
      </c>
      <c r="X8010" t="s">
        <v>360</v>
      </c>
    </row>
    <row r="8011" spans="1:24" x14ac:dyDescent="0.35">
      <c r="A8011">
        <v>3301021117</v>
      </c>
      <c r="B8011" t="s">
        <v>168</v>
      </c>
      <c r="C8011" t="s">
        <v>168</v>
      </c>
      <c r="D8011">
        <v>0</v>
      </c>
      <c r="E8011">
        <v>0</v>
      </c>
      <c r="F8011">
        <v>15</v>
      </c>
      <c r="G8011">
        <v>1174484</v>
      </c>
      <c r="H8011">
        <v>26</v>
      </c>
      <c r="I8011">
        <v>1755000</v>
      </c>
      <c r="J8011">
        <v>0</v>
      </c>
      <c r="K8011">
        <v>0</v>
      </c>
      <c r="L8011">
        <v>11</v>
      </c>
      <c r="M8011">
        <v>1346400</v>
      </c>
      <c r="N8011">
        <v>150000</v>
      </c>
      <c r="O8011">
        <v>4425884</v>
      </c>
      <c r="P8011" t="s">
        <v>5</v>
      </c>
      <c r="Q8011" t="s">
        <v>15</v>
      </c>
      <c r="R8011" t="s">
        <v>169</v>
      </c>
      <c r="S8011" t="s">
        <v>170</v>
      </c>
      <c r="T8011">
        <v>2855409.0322580645</v>
      </c>
      <c r="U8011">
        <v>4633480</v>
      </c>
      <c r="V8011">
        <v>1778070.9677419355</v>
      </c>
      <c r="W8011">
        <v>0.62270271882408124</v>
      </c>
      <c r="X8011" t="s">
        <v>369</v>
      </c>
    </row>
    <row r="8012" spans="1:24" x14ac:dyDescent="0.35">
      <c r="A8012">
        <v>3300019407</v>
      </c>
      <c r="B8012" t="s">
        <v>168</v>
      </c>
      <c r="C8012" t="s">
        <v>168</v>
      </c>
      <c r="D8012">
        <v>0</v>
      </c>
      <c r="E8012">
        <v>0</v>
      </c>
      <c r="F8012">
        <v>42</v>
      </c>
      <c r="G8012">
        <v>1186983</v>
      </c>
      <c r="H8012">
        <v>4</v>
      </c>
      <c r="I8012">
        <v>125000</v>
      </c>
      <c r="J8012">
        <v>0</v>
      </c>
      <c r="K8012">
        <v>0</v>
      </c>
      <c r="L8012">
        <v>0</v>
      </c>
      <c r="M8012">
        <v>0</v>
      </c>
      <c r="N8012">
        <v>326100</v>
      </c>
      <c r="O8012">
        <v>1638083</v>
      </c>
      <c r="P8012" t="s">
        <v>5</v>
      </c>
      <c r="Q8012" t="s">
        <v>8</v>
      </c>
      <c r="R8012" t="s">
        <v>169</v>
      </c>
      <c r="S8012" t="s">
        <v>170</v>
      </c>
      <c r="T8012">
        <v>1056827.7419354839</v>
      </c>
      <c r="U8012">
        <v>1350248</v>
      </c>
      <c r="V8012">
        <v>293420.25806451612</v>
      </c>
      <c r="W8012">
        <v>0.27764246378236024</v>
      </c>
      <c r="X8012" t="s">
        <v>191</v>
      </c>
    </row>
    <row r="8013" spans="1:24" x14ac:dyDescent="0.35">
      <c r="A8013">
        <v>3300011873</v>
      </c>
      <c r="B8013" t="s">
        <v>168</v>
      </c>
      <c r="C8013" t="s">
        <v>168</v>
      </c>
      <c r="D8013">
        <v>0</v>
      </c>
      <c r="E8013">
        <v>0</v>
      </c>
      <c r="F8013">
        <v>2</v>
      </c>
      <c r="G8013">
        <v>45599</v>
      </c>
      <c r="H8013">
        <v>1</v>
      </c>
      <c r="I8013">
        <v>25000</v>
      </c>
      <c r="J8013">
        <v>0</v>
      </c>
      <c r="K8013">
        <v>0</v>
      </c>
      <c r="L8013">
        <v>0</v>
      </c>
      <c r="M8013">
        <v>0</v>
      </c>
      <c r="N8013">
        <v>330000</v>
      </c>
      <c r="O8013">
        <v>400599</v>
      </c>
      <c r="P8013" t="s">
        <v>5</v>
      </c>
      <c r="Q8013" t="s">
        <v>12</v>
      </c>
      <c r="R8013" t="s">
        <v>169</v>
      </c>
      <c r="S8013" t="s">
        <v>170</v>
      </c>
      <c r="T8013">
        <v>258450.96774193548</v>
      </c>
      <c r="U8013">
        <v>568398</v>
      </c>
      <c r="V8013">
        <v>309947.03225806449</v>
      </c>
      <c r="W8013">
        <v>1.1992488748099719</v>
      </c>
      <c r="X8013" t="s">
        <v>320</v>
      </c>
    </row>
    <row r="8014" spans="1:24" x14ac:dyDescent="0.35">
      <c r="A8014">
        <v>3301059593</v>
      </c>
      <c r="B8014" t="s">
        <v>168</v>
      </c>
      <c r="C8014" t="s">
        <v>168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120000</v>
      </c>
      <c r="O8014">
        <v>120000</v>
      </c>
      <c r="P8014" t="s">
        <v>5</v>
      </c>
      <c r="Q8014" t="s">
        <v>13</v>
      </c>
      <c r="R8014" t="s">
        <v>207</v>
      </c>
      <c r="S8014" t="s">
        <v>170</v>
      </c>
      <c r="T8014">
        <v>77419.354838709682</v>
      </c>
      <c r="U8014">
        <v>0</v>
      </c>
      <c r="V8014">
        <v>-77419.354838709682</v>
      </c>
      <c r="W8014">
        <v>0</v>
      </c>
      <c r="X8014" t="s">
        <v>392</v>
      </c>
    </row>
    <row r="8015" spans="1:24" x14ac:dyDescent="0.35">
      <c r="A8015">
        <v>3300024706</v>
      </c>
      <c r="B8015" t="s">
        <v>168</v>
      </c>
      <c r="C8015" t="s">
        <v>168</v>
      </c>
      <c r="D8015">
        <v>0</v>
      </c>
      <c r="E8015">
        <v>0</v>
      </c>
      <c r="F8015">
        <v>14</v>
      </c>
      <c r="G8015">
        <v>573140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330000</v>
      </c>
      <c r="O8015">
        <v>903140</v>
      </c>
      <c r="P8015" t="s">
        <v>5</v>
      </c>
      <c r="Q8015" t="s">
        <v>12</v>
      </c>
      <c r="R8015" t="s">
        <v>169</v>
      </c>
      <c r="S8015" t="s">
        <v>170</v>
      </c>
      <c r="T8015">
        <v>582670.96774193551</v>
      </c>
      <c r="U8015">
        <v>654572</v>
      </c>
      <c r="V8015">
        <v>71901.032258064486</v>
      </c>
      <c r="W8015">
        <v>0.12339903005071196</v>
      </c>
      <c r="X8015" t="s">
        <v>396</v>
      </c>
    </row>
    <row r="8016" spans="1:24" x14ac:dyDescent="0.35">
      <c r="A8016">
        <v>3300012822</v>
      </c>
      <c r="B8016" t="s">
        <v>168</v>
      </c>
      <c r="C8016" t="s">
        <v>168</v>
      </c>
      <c r="D8016">
        <v>0</v>
      </c>
      <c r="E8016">
        <v>0</v>
      </c>
      <c r="F8016">
        <v>15</v>
      </c>
      <c r="G8016">
        <v>874737</v>
      </c>
      <c r="H8016">
        <v>13</v>
      </c>
      <c r="I8016">
        <v>210000</v>
      </c>
      <c r="J8016">
        <v>0</v>
      </c>
      <c r="K8016">
        <v>0</v>
      </c>
      <c r="L8016">
        <v>1</v>
      </c>
      <c r="M8016">
        <v>102400</v>
      </c>
      <c r="N8016">
        <v>303000</v>
      </c>
      <c r="O8016">
        <v>1490137</v>
      </c>
      <c r="P8016" t="s">
        <v>5</v>
      </c>
      <c r="Q8016" t="s">
        <v>12</v>
      </c>
      <c r="R8016" t="s">
        <v>169</v>
      </c>
      <c r="S8016" t="s">
        <v>170</v>
      </c>
      <c r="T8016">
        <v>961378.70967741939</v>
      </c>
      <c r="U8016">
        <v>953091</v>
      </c>
      <c r="V8016">
        <v>-8287.7096774193924</v>
      </c>
      <c r="W8016">
        <v>-8.6206503160447534E-3</v>
      </c>
      <c r="X8016" t="s">
        <v>294</v>
      </c>
    </row>
    <row r="8017" spans="1:24" x14ac:dyDescent="0.35">
      <c r="A8017">
        <v>3300005224</v>
      </c>
      <c r="B8017" t="s">
        <v>168</v>
      </c>
      <c r="C8017" t="s">
        <v>168</v>
      </c>
      <c r="D8017">
        <v>0</v>
      </c>
      <c r="E8017">
        <v>0</v>
      </c>
      <c r="F8017">
        <v>891</v>
      </c>
      <c r="G8017">
        <v>39833744</v>
      </c>
      <c r="H8017">
        <v>28</v>
      </c>
      <c r="I8017">
        <v>2168000</v>
      </c>
      <c r="J8017">
        <v>0</v>
      </c>
      <c r="K8017">
        <v>0</v>
      </c>
      <c r="L8017">
        <v>10</v>
      </c>
      <c r="M8017">
        <v>1564000</v>
      </c>
      <c r="N8017">
        <v>165000</v>
      </c>
      <c r="O8017">
        <v>43730744</v>
      </c>
      <c r="P8017" t="s">
        <v>5</v>
      </c>
      <c r="Q8017" t="s">
        <v>14</v>
      </c>
      <c r="R8017" t="s">
        <v>169</v>
      </c>
      <c r="S8017" t="s">
        <v>170</v>
      </c>
      <c r="T8017">
        <v>28213383.225806452</v>
      </c>
      <c r="U8017">
        <v>18195636</v>
      </c>
      <c r="V8017">
        <v>-10017747.225806452</v>
      </c>
      <c r="W8017">
        <v>-0.35507075296958135</v>
      </c>
      <c r="X8017" t="s">
        <v>324</v>
      </c>
    </row>
    <row r="8018" spans="1:24" x14ac:dyDescent="0.35">
      <c r="A8018">
        <v>3301074480</v>
      </c>
      <c r="B8018" t="s">
        <v>168</v>
      </c>
      <c r="C8018" t="s">
        <v>168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30000</v>
      </c>
      <c r="O8018">
        <v>30000</v>
      </c>
      <c r="P8018" t="s">
        <v>5</v>
      </c>
      <c r="Q8018" t="s">
        <v>13</v>
      </c>
      <c r="R8018" t="s">
        <v>169</v>
      </c>
      <c r="S8018" t="s">
        <v>170</v>
      </c>
      <c r="T8018">
        <v>19354.83870967742</v>
      </c>
      <c r="U8018">
        <v>30000</v>
      </c>
      <c r="V8018">
        <v>10645.16129032258</v>
      </c>
      <c r="W8018">
        <v>0.54999999999999982</v>
      </c>
      <c r="X8018" t="s">
        <v>282</v>
      </c>
    </row>
    <row r="8019" spans="1:24" x14ac:dyDescent="0.35">
      <c r="A8019">
        <v>3301017962</v>
      </c>
      <c r="B8019" t="s">
        <v>168</v>
      </c>
      <c r="C8019" t="s">
        <v>168</v>
      </c>
      <c r="D8019">
        <v>0</v>
      </c>
      <c r="E8019">
        <v>0</v>
      </c>
      <c r="F8019">
        <v>40</v>
      </c>
      <c r="G8019">
        <v>867959</v>
      </c>
      <c r="H8019">
        <v>8</v>
      </c>
      <c r="I8019">
        <v>150000</v>
      </c>
      <c r="J8019">
        <v>0</v>
      </c>
      <c r="K8019">
        <v>0</v>
      </c>
      <c r="L8019">
        <v>9</v>
      </c>
      <c r="M8019">
        <v>261600</v>
      </c>
      <c r="N8019">
        <v>44000</v>
      </c>
      <c r="O8019">
        <v>1323559</v>
      </c>
      <c r="P8019" t="s">
        <v>5</v>
      </c>
      <c r="Q8019" t="s">
        <v>9</v>
      </c>
      <c r="R8019" t="s">
        <v>169</v>
      </c>
      <c r="S8019" t="s">
        <v>170</v>
      </c>
      <c r="T8019">
        <v>853909.03225806449</v>
      </c>
      <c r="U8019">
        <v>1162672</v>
      </c>
      <c r="V8019">
        <v>308762.96774193551</v>
      </c>
      <c r="W8019">
        <v>0.36158765872922927</v>
      </c>
      <c r="X8019" t="s">
        <v>224</v>
      </c>
    </row>
    <row r="8020" spans="1:24" x14ac:dyDescent="0.35">
      <c r="A8020">
        <v>3300027152</v>
      </c>
      <c r="B8020" t="s">
        <v>168</v>
      </c>
      <c r="C8020" t="s">
        <v>168</v>
      </c>
      <c r="D8020">
        <v>0</v>
      </c>
      <c r="E8020">
        <v>0</v>
      </c>
      <c r="F8020">
        <v>14</v>
      </c>
      <c r="G8020">
        <v>455085</v>
      </c>
      <c r="H8020">
        <v>25</v>
      </c>
      <c r="I8020">
        <v>825000</v>
      </c>
      <c r="J8020">
        <v>0</v>
      </c>
      <c r="K8020">
        <v>0</v>
      </c>
      <c r="L8020">
        <v>11</v>
      </c>
      <c r="M8020">
        <v>946400</v>
      </c>
      <c r="N8020">
        <v>150000</v>
      </c>
      <c r="O8020">
        <v>2376485</v>
      </c>
      <c r="P8020" t="s">
        <v>5</v>
      </c>
      <c r="Q8020" t="s">
        <v>13</v>
      </c>
      <c r="R8020" t="s">
        <v>169</v>
      </c>
      <c r="S8020" t="s">
        <v>170</v>
      </c>
      <c r="T8020">
        <v>1533216.1290322582</v>
      </c>
      <c r="U8020">
        <v>882189</v>
      </c>
      <c r="V8020">
        <v>-651027.12903225818</v>
      </c>
      <c r="W8020">
        <v>-0.42461536681275081</v>
      </c>
      <c r="X8020" t="s">
        <v>414</v>
      </c>
    </row>
    <row r="8021" spans="1:24" x14ac:dyDescent="0.35">
      <c r="A8021">
        <v>3301070072</v>
      </c>
      <c r="B8021" t="s">
        <v>168</v>
      </c>
      <c r="C8021" t="s">
        <v>168</v>
      </c>
      <c r="D8021">
        <v>0</v>
      </c>
      <c r="E8021">
        <v>0</v>
      </c>
      <c r="F8021">
        <v>13</v>
      </c>
      <c r="G8021">
        <v>747446</v>
      </c>
      <c r="H8021">
        <v>3</v>
      </c>
      <c r="I8021">
        <v>30000</v>
      </c>
      <c r="J8021">
        <v>0</v>
      </c>
      <c r="K8021">
        <v>0</v>
      </c>
      <c r="L8021">
        <v>5</v>
      </c>
      <c r="M8021">
        <v>368575</v>
      </c>
      <c r="N8021">
        <v>280000</v>
      </c>
      <c r="O8021">
        <v>1426021</v>
      </c>
      <c r="P8021" t="s">
        <v>5</v>
      </c>
      <c r="Q8021" t="s">
        <v>12</v>
      </c>
      <c r="R8021" t="s">
        <v>169</v>
      </c>
      <c r="S8021" t="s">
        <v>170</v>
      </c>
      <c r="T8021">
        <v>920013.54838709685</v>
      </c>
      <c r="U8021">
        <v>1000011</v>
      </c>
      <c r="V8021">
        <v>79997.451612903154</v>
      </c>
      <c r="W8021">
        <v>8.6952471246916962E-2</v>
      </c>
      <c r="X8021" t="s">
        <v>219</v>
      </c>
    </row>
    <row r="8022" spans="1:24" x14ac:dyDescent="0.35">
      <c r="A8022">
        <v>3300012684</v>
      </c>
      <c r="B8022" t="s">
        <v>168</v>
      </c>
      <c r="C8022" t="s">
        <v>168</v>
      </c>
      <c r="D8022">
        <v>0</v>
      </c>
      <c r="E8022">
        <v>0</v>
      </c>
      <c r="F8022">
        <v>25</v>
      </c>
      <c r="G8022">
        <v>628824</v>
      </c>
      <c r="H8022">
        <v>23</v>
      </c>
      <c r="I8022">
        <v>430000</v>
      </c>
      <c r="J8022">
        <v>0</v>
      </c>
      <c r="K8022">
        <v>0</v>
      </c>
      <c r="L8022">
        <v>29</v>
      </c>
      <c r="M8022">
        <v>1259600</v>
      </c>
      <c r="N8022">
        <v>612000</v>
      </c>
      <c r="O8022">
        <v>2930424</v>
      </c>
      <c r="P8022" t="s">
        <v>5</v>
      </c>
      <c r="Q8022" t="s">
        <v>16</v>
      </c>
      <c r="R8022" t="s">
        <v>207</v>
      </c>
      <c r="S8022" t="s">
        <v>170</v>
      </c>
      <c r="T8022">
        <v>1890596.1290322582</v>
      </c>
      <c r="U8022">
        <v>2283119</v>
      </c>
      <c r="V8022">
        <v>392522.87096774182</v>
      </c>
      <c r="W8022">
        <v>0.20761857328495803</v>
      </c>
      <c r="X8022" t="s">
        <v>246</v>
      </c>
    </row>
    <row r="8023" spans="1:24" x14ac:dyDescent="0.35">
      <c r="A8023">
        <v>3301000863</v>
      </c>
      <c r="B8023" t="s">
        <v>168</v>
      </c>
      <c r="C8023" t="s">
        <v>168</v>
      </c>
      <c r="D8023">
        <v>0</v>
      </c>
      <c r="E8023">
        <v>0</v>
      </c>
      <c r="F8023">
        <v>100</v>
      </c>
      <c r="G8023">
        <v>3293986</v>
      </c>
      <c r="H8023">
        <v>56</v>
      </c>
      <c r="I8023">
        <v>1975000</v>
      </c>
      <c r="J8023">
        <v>0</v>
      </c>
      <c r="K8023">
        <v>0</v>
      </c>
      <c r="L8023">
        <v>1</v>
      </c>
      <c r="M8023">
        <v>50000</v>
      </c>
      <c r="N8023">
        <v>333000</v>
      </c>
      <c r="O8023">
        <v>5651986</v>
      </c>
      <c r="P8023" t="s">
        <v>5</v>
      </c>
      <c r="Q8023" t="s">
        <v>10</v>
      </c>
      <c r="R8023" t="s">
        <v>169</v>
      </c>
      <c r="S8023" t="s">
        <v>170</v>
      </c>
      <c r="T8023">
        <v>3646442.5806451612</v>
      </c>
      <c r="U8023">
        <v>4236128</v>
      </c>
      <c r="V8023">
        <v>589685.41935483878</v>
      </c>
      <c r="W8023">
        <v>0.16171526256434476</v>
      </c>
      <c r="X8023" t="s">
        <v>292</v>
      </c>
    </row>
    <row r="8024" spans="1:24" x14ac:dyDescent="0.35">
      <c r="A8024">
        <v>3301060347</v>
      </c>
      <c r="B8024" t="s">
        <v>168</v>
      </c>
      <c r="C8024" t="s">
        <v>168</v>
      </c>
      <c r="D8024">
        <v>0</v>
      </c>
      <c r="E8024">
        <v>0</v>
      </c>
      <c r="F8024">
        <v>0</v>
      </c>
      <c r="G8024">
        <v>0</v>
      </c>
      <c r="H8024">
        <v>1</v>
      </c>
      <c r="I8024">
        <v>12000</v>
      </c>
      <c r="J8024">
        <v>0</v>
      </c>
      <c r="K8024">
        <v>0</v>
      </c>
      <c r="L8024">
        <v>0</v>
      </c>
      <c r="M8024">
        <v>0</v>
      </c>
      <c r="N8024">
        <v>1500000</v>
      </c>
      <c r="O8024">
        <v>1512000</v>
      </c>
      <c r="P8024" t="s">
        <v>5</v>
      </c>
      <c r="Q8024" t="s">
        <v>6</v>
      </c>
      <c r="R8024" t="s">
        <v>181</v>
      </c>
      <c r="S8024" t="s">
        <v>170</v>
      </c>
      <c r="T8024">
        <v>975483.87096774194</v>
      </c>
      <c r="U8024">
        <v>2044500</v>
      </c>
      <c r="V8024">
        <v>1069016.1290322579</v>
      </c>
      <c r="W8024">
        <v>1.0958829365079366</v>
      </c>
      <c r="X8024" t="s">
        <v>295</v>
      </c>
    </row>
    <row r="8025" spans="1:24" x14ac:dyDescent="0.35">
      <c r="A8025">
        <v>3300009740</v>
      </c>
      <c r="B8025" t="s">
        <v>168</v>
      </c>
      <c r="C8025" t="s">
        <v>168</v>
      </c>
      <c r="D8025">
        <v>0</v>
      </c>
      <c r="E8025">
        <v>0</v>
      </c>
      <c r="F8025">
        <v>18</v>
      </c>
      <c r="G8025">
        <v>850640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330000</v>
      </c>
      <c r="O8025">
        <v>1180640</v>
      </c>
      <c r="P8025" t="s">
        <v>5</v>
      </c>
      <c r="Q8025" t="s">
        <v>12</v>
      </c>
      <c r="R8025" t="s">
        <v>169</v>
      </c>
      <c r="S8025" t="s">
        <v>170</v>
      </c>
      <c r="T8025">
        <v>761703.22580645164</v>
      </c>
      <c r="U8025">
        <v>595796</v>
      </c>
      <c r="V8025">
        <v>-165907.22580645164</v>
      </c>
      <c r="W8025">
        <v>-0.21781084835343545</v>
      </c>
      <c r="X8025" t="s">
        <v>271</v>
      </c>
    </row>
    <row r="8026" spans="1:24" x14ac:dyDescent="0.35">
      <c r="A8026">
        <v>3300024326</v>
      </c>
      <c r="B8026" t="s">
        <v>168</v>
      </c>
      <c r="C8026" t="s">
        <v>168</v>
      </c>
      <c r="D8026">
        <v>0</v>
      </c>
      <c r="E8026">
        <v>0</v>
      </c>
      <c r="F8026">
        <v>12</v>
      </c>
      <c r="G8026">
        <v>619799</v>
      </c>
      <c r="H8026">
        <v>29</v>
      </c>
      <c r="I8026">
        <v>295000</v>
      </c>
      <c r="J8026">
        <v>0</v>
      </c>
      <c r="K8026">
        <v>0</v>
      </c>
      <c r="L8026">
        <v>14</v>
      </c>
      <c r="M8026">
        <v>493600</v>
      </c>
      <c r="N8026">
        <v>830000</v>
      </c>
      <c r="O8026">
        <v>2238399</v>
      </c>
      <c r="P8026" t="s">
        <v>5</v>
      </c>
      <c r="Q8026" t="s">
        <v>17</v>
      </c>
      <c r="R8026" t="s">
        <v>169</v>
      </c>
      <c r="S8026" t="s">
        <v>170</v>
      </c>
      <c r="T8026">
        <v>1444128.3870967743</v>
      </c>
      <c r="U8026">
        <v>1583749</v>
      </c>
      <c r="V8026">
        <v>139620.6129032257</v>
      </c>
      <c r="W8026">
        <v>9.6681579110784011E-2</v>
      </c>
      <c r="X8026" t="s">
        <v>328</v>
      </c>
    </row>
    <row r="8027" spans="1:24" x14ac:dyDescent="0.35">
      <c r="A8027">
        <v>3301071643</v>
      </c>
      <c r="B8027" t="s">
        <v>168</v>
      </c>
      <c r="C8027" t="s">
        <v>168</v>
      </c>
      <c r="D8027">
        <v>0</v>
      </c>
      <c r="E8027">
        <v>0</v>
      </c>
      <c r="F8027">
        <v>5</v>
      </c>
      <c r="G8027">
        <v>327493</v>
      </c>
      <c r="H8027">
        <v>54</v>
      </c>
      <c r="I8027">
        <v>1590000</v>
      </c>
      <c r="J8027">
        <v>0</v>
      </c>
      <c r="K8027">
        <v>0</v>
      </c>
      <c r="L8027">
        <v>54</v>
      </c>
      <c r="M8027">
        <v>2299600</v>
      </c>
      <c r="N8027">
        <v>44000</v>
      </c>
      <c r="O8027">
        <v>4261093</v>
      </c>
      <c r="P8027" t="s">
        <v>5</v>
      </c>
      <c r="Q8027" t="s">
        <v>9</v>
      </c>
      <c r="R8027" t="s">
        <v>169</v>
      </c>
      <c r="S8027" t="s">
        <v>170</v>
      </c>
      <c r="T8027">
        <v>2749092.2580645164</v>
      </c>
      <c r="U8027">
        <v>2556198</v>
      </c>
      <c r="V8027">
        <v>-192894.25806451635</v>
      </c>
      <c r="W8027">
        <v>-7.0166527696063019E-2</v>
      </c>
      <c r="X8027" t="s">
        <v>209</v>
      </c>
    </row>
    <row r="8028" spans="1:24" x14ac:dyDescent="0.35">
      <c r="A8028">
        <v>3301070048</v>
      </c>
      <c r="B8028" t="s">
        <v>168</v>
      </c>
      <c r="C8028" t="s">
        <v>168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1470000</v>
      </c>
      <c r="O8028">
        <v>1470000</v>
      </c>
      <c r="P8028" t="s">
        <v>5</v>
      </c>
      <c r="Q8028" t="s">
        <v>6</v>
      </c>
      <c r="R8028" t="s">
        <v>169</v>
      </c>
      <c r="S8028" t="s">
        <v>170</v>
      </c>
      <c r="T8028">
        <v>948387.09677419346</v>
      </c>
      <c r="U8028">
        <v>3292500</v>
      </c>
      <c r="V8028">
        <v>2344112.9032258065</v>
      </c>
      <c r="W8028">
        <v>2.4716836734693879</v>
      </c>
      <c r="X8028" t="s">
        <v>276</v>
      </c>
    </row>
    <row r="8029" spans="1:24" x14ac:dyDescent="0.35">
      <c r="A8029">
        <v>6001130622</v>
      </c>
      <c r="B8029" t="s">
        <v>168</v>
      </c>
      <c r="C8029" t="s">
        <v>168</v>
      </c>
      <c r="D8029">
        <v>0</v>
      </c>
      <c r="E8029">
        <v>0</v>
      </c>
      <c r="F8029">
        <v>2</v>
      </c>
      <c r="G8029">
        <v>93998</v>
      </c>
      <c r="H8029">
        <v>115</v>
      </c>
      <c r="I8029">
        <v>7060000</v>
      </c>
      <c r="J8029">
        <v>0</v>
      </c>
      <c r="K8029">
        <v>0</v>
      </c>
      <c r="L8029">
        <v>10</v>
      </c>
      <c r="M8029">
        <v>924000</v>
      </c>
      <c r="N8029">
        <v>30000</v>
      </c>
      <c r="O8029">
        <v>8107998</v>
      </c>
      <c r="P8029" t="s">
        <v>5</v>
      </c>
      <c r="Q8029" t="s">
        <v>15</v>
      </c>
      <c r="R8029" t="s">
        <v>169</v>
      </c>
      <c r="S8029" t="s">
        <v>170</v>
      </c>
      <c r="T8029">
        <v>5230966.4516129028</v>
      </c>
      <c r="U8029">
        <v>4301600</v>
      </c>
      <c r="V8029">
        <v>-929366.45161290281</v>
      </c>
      <c r="W8029">
        <v>-0.1776662993750121</v>
      </c>
      <c r="X8029" t="s">
        <v>412</v>
      </c>
    </row>
    <row r="8030" spans="1:24" x14ac:dyDescent="0.35">
      <c r="A8030">
        <v>3301072367</v>
      </c>
      <c r="B8030" t="s">
        <v>168</v>
      </c>
      <c r="C8030" t="s">
        <v>168</v>
      </c>
      <c r="D8030">
        <v>0</v>
      </c>
      <c r="E8030">
        <v>0</v>
      </c>
      <c r="F8030">
        <v>2</v>
      </c>
      <c r="G8030">
        <v>80598</v>
      </c>
      <c r="H8030">
        <v>4</v>
      </c>
      <c r="I8030">
        <v>205000</v>
      </c>
      <c r="J8030">
        <v>0</v>
      </c>
      <c r="K8030">
        <v>0</v>
      </c>
      <c r="L8030">
        <v>4</v>
      </c>
      <c r="M8030">
        <v>279600</v>
      </c>
      <c r="N8030">
        <v>326100</v>
      </c>
      <c r="O8030">
        <v>891298</v>
      </c>
      <c r="P8030" t="s">
        <v>5</v>
      </c>
      <c r="Q8030" t="s">
        <v>8</v>
      </c>
      <c r="R8030" t="s">
        <v>169</v>
      </c>
      <c r="S8030" t="s">
        <v>170</v>
      </c>
      <c r="T8030">
        <v>575030.96774193551</v>
      </c>
      <c r="U8030">
        <v>280392</v>
      </c>
      <c r="V8030">
        <v>-294638.96774193551</v>
      </c>
      <c r="W8030">
        <v>-0.51238800042185662</v>
      </c>
      <c r="X8030" t="s">
        <v>262</v>
      </c>
    </row>
    <row r="8031" spans="1:24" x14ac:dyDescent="0.35">
      <c r="A8031">
        <v>3300011284</v>
      </c>
      <c r="B8031" t="s">
        <v>168</v>
      </c>
      <c r="C8031" t="s">
        <v>168</v>
      </c>
      <c r="D8031">
        <v>0</v>
      </c>
      <c r="E8031">
        <v>0</v>
      </c>
      <c r="F8031">
        <v>386</v>
      </c>
      <c r="G8031">
        <v>15820150</v>
      </c>
      <c r="H8031">
        <v>151</v>
      </c>
      <c r="I8031">
        <v>6465000</v>
      </c>
      <c r="J8031">
        <v>378</v>
      </c>
      <c r="K8031">
        <v>10413900</v>
      </c>
      <c r="L8031">
        <v>19</v>
      </c>
      <c r="M8031">
        <v>981865</v>
      </c>
      <c r="N8031">
        <v>12171000</v>
      </c>
      <c r="O8031">
        <v>45851915</v>
      </c>
      <c r="P8031" t="s">
        <v>5</v>
      </c>
      <c r="Q8031" t="s">
        <v>16</v>
      </c>
      <c r="R8031" t="s">
        <v>169</v>
      </c>
      <c r="S8031" t="s">
        <v>170</v>
      </c>
      <c r="T8031">
        <v>29581880.64516129</v>
      </c>
      <c r="U8031">
        <v>22424144</v>
      </c>
      <c r="V8031">
        <v>-7157736.6451612897</v>
      </c>
      <c r="W8031">
        <v>-0.2419635428531175</v>
      </c>
      <c r="X8031" t="s">
        <v>370</v>
      </c>
    </row>
    <row r="8032" spans="1:24" x14ac:dyDescent="0.35">
      <c r="A8032">
        <v>3301003256</v>
      </c>
      <c r="B8032" t="s">
        <v>168</v>
      </c>
      <c r="C8032" t="s">
        <v>168</v>
      </c>
      <c r="D8032">
        <v>0</v>
      </c>
      <c r="E8032">
        <v>0</v>
      </c>
      <c r="F8032">
        <v>25</v>
      </c>
      <c r="G8032">
        <v>617471</v>
      </c>
      <c r="H8032">
        <v>12</v>
      </c>
      <c r="I8032">
        <v>540000</v>
      </c>
      <c r="J8032">
        <v>0</v>
      </c>
      <c r="K8032">
        <v>0</v>
      </c>
      <c r="L8032">
        <v>6</v>
      </c>
      <c r="M8032">
        <v>134400</v>
      </c>
      <c r="N8032">
        <v>150000</v>
      </c>
      <c r="O8032">
        <v>1441871</v>
      </c>
      <c r="P8032" t="s">
        <v>5</v>
      </c>
      <c r="Q8032" t="s">
        <v>10</v>
      </c>
      <c r="R8032" t="s">
        <v>169</v>
      </c>
      <c r="S8032" t="s">
        <v>170</v>
      </c>
      <c r="T8032">
        <v>930239.3548387097</v>
      </c>
      <c r="U8032">
        <v>1456782</v>
      </c>
      <c r="V8032">
        <v>526542.6451612903</v>
      </c>
      <c r="W8032">
        <v>0.56602920788336819</v>
      </c>
      <c r="X8032" t="s">
        <v>337</v>
      </c>
    </row>
    <row r="8033" spans="1:24" x14ac:dyDescent="0.35">
      <c r="A8033">
        <v>3301040862</v>
      </c>
      <c r="B8033" t="s">
        <v>168</v>
      </c>
      <c r="C8033" t="s">
        <v>168</v>
      </c>
      <c r="D8033">
        <v>0</v>
      </c>
      <c r="E8033">
        <v>0</v>
      </c>
      <c r="F8033">
        <v>106</v>
      </c>
      <c r="G8033">
        <v>3852090</v>
      </c>
      <c r="H8033">
        <v>16</v>
      </c>
      <c r="I8033">
        <v>745000</v>
      </c>
      <c r="J8033">
        <v>0</v>
      </c>
      <c r="K8033">
        <v>0</v>
      </c>
      <c r="L8033">
        <v>36</v>
      </c>
      <c r="M8033">
        <v>1216400</v>
      </c>
      <c r="N8033">
        <v>150000</v>
      </c>
      <c r="O8033">
        <v>5963490</v>
      </c>
      <c r="P8033" t="s">
        <v>5</v>
      </c>
      <c r="Q8033" t="s">
        <v>14</v>
      </c>
      <c r="R8033" t="s">
        <v>169</v>
      </c>
      <c r="S8033" t="s">
        <v>170</v>
      </c>
      <c r="T8033">
        <v>3847412.9032258065</v>
      </c>
      <c r="U8033">
        <v>3111582</v>
      </c>
      <c r="V8033">
        <v>-735830.90322580654</v>
      </c>
      <c r="W8033">
        <v>-0.19125342710392745</v>
      </c>
      <c r="X8033" t="s">
        <v>213</v>
      </c>
    </row>
    <row r="8034" spans="1:24" x14ac:dyDescent="0.35">
      <c r="A8034">
        <v>3300016110</v>
      </c>
      <c r="B8034" t="s">
        <v>168</v>
      </c>
      <c r="C8034" t="s">
        <v>168</v>
      </c>
      <c r="D8034">
        <v>0</v>
      </c>
      <c r="E8034">
        <v>0</v>
      </c>
      <c r="F8034">
        <v>14</v>
      </c>
      <c r="G8034">
        <v>1024076</v>
      </c>
      <c r="H8034">
        <v>18</v>
      </c>
      <c r="I8034">
        <v>1345000</v>
      </c>
      <c r="J8034">
        <v>0</v>
      </c>
      <c r="K8034">
        <v>0</v>
      </c>
      <c r="L8034">
        <v>28</v>
      </c>
      <c r="M8034">
        <v>3467940</v>
      </c>
      <c r="N8034">
        <v>536000</v>
      </c>
      <c r="O8034">
        <v>6373016</v>
      </c>
      <c r="P8034" t="s">
        <v>5</v>
      </c>
      <c r="Q8034" t="s">
        <v>8</v>
      </c>
      <c r="R8034" t="s">
        <v>169</v>
      </c>
      <c r="S8034" t="s">
        <v>170</v>
      </c>
      <c r="T8034">
        <v>4111623.2258064514</v>
      </c>
      <c r="U8034">
        <v>3809083</v>
      </c>
      <c r="V8034">
        <v>-302540.2258064514</v>
      </c>
      <c r="W8034">
        <v>-7.3581699779193932E-2</v>
      </c>
      <c r="X8034" t="s">
        <v>336</v>
      </c>
    </row>
    <row r="8035" spans="1:24" x14ac:dyDescent="0.35">
      <c r="A8035">
        <v>3300014342</v>
      </c>
      <c r="B8035" t="s">
        <v>168</v>
      </c>
      <c r="C8035" t="s">
        <v>168</v>
      </c>
      <c r="D8035">
        <v>0</v>
      </c>
      <c r="E8035">
        <v>0</v>
      </c>
      <c r="F8035">
        <v>204</v>
      </c>
      <c r="G8035">
        <v>7670177</v>
      </c>
      <c r="H8035">
        <v>64</v>
      </c>
      <c r="I8035">
        <v>2450000</v>
      </c>
      <c r="J8035">
        <v>0</v>
      </c>
      <c r="K8035">
        <v>0</v>
      </c>
      <c r="L8035">
        <v>13</v>
      </c>
      <c r="M8035">
        <v>937200</v>
      </c>
      <c r="N8035">
        <v>1184800</v>
      </c>
      <c r="O8035">
        <v>12242177</v>
      </c>
      <c r="P8035" t="s">
        <v>5</v>
      </c>
      <c r="Q8035" t="s">
        <v>7</v>
      </c>
      <c r="R8035" t="s">
        <v>169</v>
      </c>
      <c r="S8035" t="s">
        <v>170</v>
      </c>
      <c r="T8035">
        <v>7898178.7096774196</v>
      </c>
      <c r="U8035">
        <v>7131949</v>
      </c>
      <c r="V8035">
        <v>-766229.70967741963</v>
      </c>
      <c r="W8035">
        <v>-9.7013468274474435E-2</v>
      </c>
      <c r="X8035" t="s">
        <v>289</v>
      </c>
    </row>
    <row r="8036" spans="1:24" x14ac:dyDescent="0.35">
      <c r="A8036">
        <v>6001129891</v>
      </c>
      <c r="B8036" t="s">
        <v>168</v>
      </c>
      <c r="C8036" t="s">
        <v>168</v>
      </c>
      <c r="D8036">
        <v>0</v>
      </c>
      <c r="E8036">
        <v>0</v>
      </c>
      <c r="F8036">
        <v>0</v>
      </c>
      <c r="G8036">
        <v>0</v>
      </c>
      <c r="H8036">
        <v>6</v>
      </c>
      <c r="I8036">
        <v>150000</v>
      </c>
      <c r="J8036">
        <v>0</v>
      </c>
      <c r="K8036">
        <v>0</v>
      </c>
      <c r="L8036">
        <v>0</v>
      </c>
      <c r="M8036">
        <v>0</v>
      </c>
      <c r="N8036">
        <v>150000</v>
      </c>
      <c r="O8036">
        <v>300000</v>
      </c>
      <c r="P8036" t="s">
        <v>5</v>
      </c>
      <c r="Q8036" t="s">
        <v>13</v>
      </c>
      <c r="R8036" t="s">
        <v>169</v>
      </c>
      <c r="S8036" t="s">
        <v>170</v>
      </c>
      <c r="T8036">
        <v>193548.38709677421</v>
      </c>
      <c r="U8036">
        <v>440000</v>
      </c>
      <c r="V8036">
        <v>246451.61290322579</v>
      </c>
      <c r="W8036">
        <v>1.273333333333333</v>
      </c>
      <c r="X8036" t="s">
        <v>414</v>
      </c>
    </row>
    <row r="8037" spans="1:24" x14ac:dyDescent="0.35">
      <c r="A8037">
        <v>3300014328</v>
      </c>
      <c r="B8037" t="s">
        <v>168</v>
      </c>
      <c r="C8037" t="s">
        <v>168</v>
      </c>
      <c r="D8037">
        <v>0</v>
      </c>
      <c r="E8037">
        <v>0</v>
      </c>
      <c r="F8037">
        <v>213</v>
      </c>
      <c r="G8037">
        <v>8552696</v>
      </c>
      <c r="H8037">
        <v>12</v>
      </c>
      <c r="I8037">
        <v>775000</v>
      </c>
      <c r="J8037">
        <v>0</v>
      </c>
      <c r="K8037">
        <v>0</v>
      </c>
      <c r="L8037">
        <v>1</v>
      </c>
      <c r="M8037">
        <v>22400</v>
      </c>
      <c r="N8037">
        <v>1263700</v>
      </c>
      <c r="O8037">
        <v>10613796</v>
      </c>
      <c r="P8037" t="s">
        <v>5</v>
      </c>
      <c r="Q8037" t="s">
        <v>7</v>
      </c>
      <c r="R8037" t="s">
        <v>169</v>
      </c>
      <c r="S8037" t="s">
        <v>170</v>
      </c>
      <c r="T8037">
        <v>6847610.3225806449</v>
      </c>
      <c r="U8037">
        <v>7156409</v>
      </c>
      <c r="V8037">
        <v>308798.67741935514</v>
      </c>
      <c r="W8037">
        <v>4.5095830935510728E-2</v>
      </c>
      <c r="X8037" t="s">
        <v>236</v>
      </c>
    </row>
    <row r="8038" spans="1:24" x14ac:dyDescent="0.35">
      <c r="A8038">
        <v>3301000696</v>
      </c>
      <c r="B8038" t="s">
        <v>168</v>
      </c>
      <c r="C8038" t="s">
        <v>168</v>
      </c>
      <c r="D8038">
        <v>0</v>
      </c>
      <c r="E8038">
        <v>0</v>
      </c>
      <c r="F8038">
        <v>8</v>
      </c>
      <c r="G8038">
        <v>214070</v>
      </c>
      <c r="H8038">
        <v>14</v>
      </c>
      <c r="I8038">
        <v>830000</v>
      </c>
      <c r="J8038">
        <v>0</v>
      </c>
      <c r="K8038">
        <v>0</v>
      </c>
      <c r="L8038">
        <v>0</v>
      </c>
      <c r="M8038">
        <v>0</v>
      </c>
      <c r="N8038">
        <v>888000</v>
      </c>
      <c r="O8038">
        <v>1932070</v>
      </c>
      <c r="P8038" t="s">
        <v>5</v>
      </c>
      <c r="Q8038" t="s">
        <v>17</v>
      </c>
      <c r="R8038" t="s">
        <v>169</v>
      </c>
      <c r="S8038" t="s">
        <v>170</v>
      </c>
      <c r="T8038">
        <v>1246496.7741935484</v>
      </c>
      <c r="U8038">
        <v>1681247</v>
      </c>
      <c r="V8038">
        <v>434750.22580645164</v>
      </c>
      <c r="W8038">
        <v>0.34877765815938355</v>
      </c>
      <c r="X8038" t="s">
        <v>253</v>
      </c>
    </row>
    <row r="8039" spans="1:24" x14ac:dyDescent="0.35">
      <c r="A8039">
        <v>3300013750</v>
      </c>
      <c r="B8039" t="s">
        <v>168</v>
      </c>
      <c r="C8039" t="s">
        <v>168</v>
      </c>
      <c r="D8039">
        <v>0</v>
      </c>
      <c r="E8039">
        <v>0</v>
      </c>
      <c r="F8039">
        <v>51</v>
      </c>
      <c r="G8039">
        <v>1868750</v>
      </c>
      <c r="H8039">
        <v>19</v>
      </c>
      <c r="I8039">
        <v>515000</v>
      </c>
      <c r="J8039">
        <v>0</v>
      </c>
      <c r="K8039">
        <v>0</v>
      </c>
      <c r="L8039">
        <v>26</v>
      </c>
      <c r="M8039">
        <v>2444880</v>
      </c>
      <c r="N8039">
        <v>1278000</v>
      </c>
      <c r="O8039">
        <v>6106630</v>
      </c>
      <c r="P8039" t="s">
        <v>5</v>
      </c>
      <c r="Q8039" t="s">
        <v>8</v>
      </c>
      <c r="R8039" t="s">
        <v>169</v>
      </c>
      <c r="S8039" t="s">
        <v>170</v>
      </c>
      <c r="T8039">
        <v>3939761.2903225804</v>
      </c>
      <c r="U8039">
        <v>5132326</v>
      </c>
      <c r="V8039">
        <v>1192564.7096774196</v>
      </c>
      <c r="W8039">
        <v>0.30269973782593684</v>
      </c>
      <c r="X8039" t="s">
        <v>335</v>
      </c>
    </row>
    <row r="8040" spans="1:24" x14ac:dyDescent="0.35">
      <c r="A8040">
        <v>3301001394</v>
      </c>
      <c r="B8040" t="s">
        <v>168</v>
      </c>
      <c r="C8040" t="s">
        <v>168</v>
      </c>
      <c r="D8040">
        <v>0</v>
      </c>
      <c r="E8040">
        <v>0</v>
      </c>
      <c r="F8040">
        <v>1</v>
      </c>
      <c r="G8040">
        <v>25550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4848000</v>
      </c>
      <c r="O8040">
        <v>4873550</v>
      </c>
      <c r="P8040" t="s">
        <v>5</v>
      </c>
      <c r="Q8040" t="s">
        <v>16</v>
      </c>
      <c r="R8040" t="s">
        <v>169</v>
      </c>
      <c r="S8040" t="s">
        <v>170</v>
      </c>
      <c r="T8040">
        <v>3144225.8064516126</v>
      </c>
      <c r="U8040">
        <v>0</v>
      </c>
      <c r="V8040">
        <v>-3144225.8064516126</v>
      </c>
      <c r="W8040">
        <v>0</v>
      </c>
      <c r="X8040" t="s">
        <v>357</v>
      </c>
    </row>
    <row r="8041" spans="1:24" x14ac:dyDescent="0.35">
      <c r="A8041">
        <v>3301000410</v>
      </c>
      <c r="B8041" t="s">
        <v>168</v>
      </c>
      <c r="C8041" t="s">
        <v>168</v>
      </c>
      <c r="D8041">
        <v>0</v>
      </c>
      <c r="E8041">
        <v>0</v>
      </c>
      <c r="F8041">
        <v>70</v>
      </c>
      <c r="G8041">
        <v>3266879</v>
      </c>
      <c r="H8041">
        <v>28</v>
      </c>
      <c r="I8041">
        <v>1245000</v>
      </c>
      <c r="J8041">
        <v>0</v>
      </c>
      <c r="K8041">
        <v>0</v>
      </c>
      <c r="L8041">
        <v>12</v>
      </c>
      <c r="M8041">
        <v>1048800</v>
      </c>
      <c r="N8041">
        <v>1194000</v>
      </c>
      <c r="O8041">
        <v>6754679</v>
      </c>
      <c r="P8041" t="s">
        <v>5</v>
      </c>
      <c r="Q8041" t="s">
        <v>17</v>
      </c>
      <c r="R8041" t="s">
        <v>169</v>
      </c>
      <c r="S8041" t="s">
        <v>170</v>
      </c>
      <c r="T8041">
        <v>4357857.4193548393</v>
      </c>
      <c r="U8041">
        <v>5967535</v>
      </c>
      <c r="V8041">
        <v>1609677.5806451607</v>
      </c>
      <c r="W8041">
        <v>0.36937362234385951</v>
      </c>
      <c r="X8041" t="s">
        <v>184</v>
      </c>
    </row>
    <row r="8042" spans="1:24" x14ac:dyDescent="0.35">
      <c r="A8042">
        <v>6001120220</v>
      </c>
      <c r="B8042" t="s">
        <v>168</v>
      </c>
      <c r="C8042" t="s">
        <v>168</v>
      </c>
      <c r="D8042">
        <v>0</v>
      </c>
      <c r="E8042">
        <v>0</v>
      </c>
      <c r="F8042">
        <v>18</v>
      </c>
      <c r="G8042">
        <v>507350</v>
      </c>
      <c r="H8042">
        <v>38</v>
      </c>
      <c r="I8042">
        <v>700000</v>
      </c>
      <c r="J8042">
        <v>0</v>
      </c>
      <c r="K8042">
        <v>0</v>
      </c>
      <c r="L8042">
        <v>11</v>
      </c>
      <c r="M8042">
        <v>401846</v>
      </c>
      <c r="N8042">
        <v>4412000</v>
      </c>
      <c r="O8042">
        <v>6021196</v>
      </c>
      <c r="P8042" t="s">
        <v>5</v>
      </c>
      <c r="Q8042" t="s">
        <v>16</v>
      </c>
      <c r="R8042" t="s">
        <v>169</v>
      </c>
      <c r="S8042" t="s">
        <v>170</v>
      </c>
      <c r="T8042">
        <v>3884642.5806451612</v>
      </c>
      <c r="U8042">
        <v>2645146</v>
      </c>
      <c r="V8042">
        <v>-1239496.5806451612</v>
      </c>
      <c r="W8042">
        <v>-0.31907609385245062</v>
      </c>
      <c r="X8042" t="s">
        <v>384</v>
      </c>
    </row>
    <row r="8043" spans="1:24" x14ac:dyDescent="0.35">
      <c r="A8043">
        <v>3301024874</v>
      </c>
      <c r="B8043" t="s">
        <v>168</v>
      </c>
      <c r="C8043" t="s">
        <v>168</v>
      </c>
      <c r="D8043">
        <v>0</v>
      </c>
      <c r="E8043">
        <v>0</v>
      </c>
      <c r="F8043">
        <v>0</v>
      </c>
      <c r="G8043">
        <v>0</v>
      </c>
      <c r="H8043">
        <v>3</v>
      </c>
      <c r="I8043">
        <v>65000</v>
      </c>
      <c r="J8043">
        <v>0</v>
      </c>
      <c r="K8043">
        <v>0</v>
      </c>
      <c r="L8043">
        <v>0</v>
      </c>
      <c r="M8043">
        <v>0</v>
      </c>
      <c r="N8043">
        <v>202000</v>
      </c>
      <c r="O8043">
        <v>267000</v>
      </c>
      <c r="P8043" t="s">
        <v>5</v>
      </c>
      <c r="Q8043" t="s">
        <v>9</v>
      </c>
      <c r="R8043" t="s">
        <v>169</v>
      </c>
      <c r="S8043" t="s">
        <v>170</v>
      </c>
      <c r="T8043">
        <v>172258.06451612903</v>
      </c>
      <c r="U8043">
        <v>192000</v>
      </c>
      <c r="V8043">
        <v>19741.93548387097</v>
      </c>
      <c r="W8043">
        <v>0.11460674157303363</v>
      </c>
      <c r="X8043" t="s">
        <v>270</v>
      </c>
    </row>
    <row r="8044" spans="1:24" x14ac:dyDescent="0.35">
      <c r="A8044">
        <v>3300011031</v>
      </c>
      <c r="B8044" t="s">
        <v>168</v>
      </c>
      <c r="C8044" t="s">
        <v>168</v>
      </c>
      <c r="D8044">
        <v>0</v>
      </c>
      <c r="E8044">
        <v>0</v>
      </c>
      <c r="F8044">
        <v>5</v>
      </c>
      <c r="G8044">
        <v>231597</v>
      </c>
      <c r="H8044">
        <v>1</v>
      </c>
      <c r="I8044">
        <v>80000</v>
      </c>
      <c r="J8044">
        <v>0</v>
      </c>
      <c r="K8044">
        <v>0</v>
      </c>
      <c r="L8044">
        <v>2</v>
      </c>
      <c r="M8044">
        <v>224800</v>
      </c>
      <c r="N8044">
        <v>339500</v>
      </c>
      <c r="O8044">
        <v>875897</v>
      </c>
      <c r="P8044" t="s">
        <v>5</v>
      </c>
      <c r="Q8044" t="s">
        <v>12</v>
      </c>
      <c r="R8044" t="s">
        <v>169</v>
      </c>
      <c r="S8044" t="s">
        <v>170</v>
      </c>
      <c r="T8044">
        <v>565094.83870967745</v>
      </c>
      <c r="U8044">
        <v>430549</v>
      </c>
      <c r="V8044">
        <v>-134545.83870967745</v>
      </c>
      <c r="W8044">
        <v>-0.23809426222489638</v>
      </c>
      <c r="X8044" t="s">
        <v>361</v>
      </c>
    </row>
    <row r="8045" spans="1:24" x14ac:dyDescent="0.35">
      <c r="A8045">
        <v>3300013699</v>
      </c>
      <c r="B8045" t="s">
        <v>168</v>
      </c>
      <c r="C8045" t="s">
        <v>168</v>
      </c>
      <c r="D8045">
        <v>0</v>
      </c>
      <c r="E8045">
        <v>0</v>
      </c>
      <c r="F8045">
        <v>57</v>
      </c>
      <c r="G8045">
        <v>3777908</v>
      </c>
      <c r="H8045">
        <v>33</v>
      </c>
      <c r="I8045">
        <v>1490000</v>
      </c>
      <c r="J8045">
        <v>0</v>
      </c>
      <c r="K8045">
        <v>0</v>
      </c>
      <c r="L8045">
        <v>13</v>
      </c>
      <c r="M8045">
        <v>981200</v>
      </c>
      <c r="N8045">
        <v>1278000</v>
      </c>
      <c r="O8045">
        <v>7527108</v>
      </c>
      <c r="P8045" t="s">
        <v>5</v>
      </c>
      <c r="Q8045" t="s">
        <v>8</v>
      </c>
      <c r="R8045" t="s">
        <v>169</v>
      </c>
      <c r="S8045" t="s">
        <v>170</v>
      </c>
      <c r="T8045">
        <v>4856198.7096774196</v>
      </c>
      <c r="U8045">
        <v>4942505</v>
      </c>
      <c r="V8045">
        <v>86306.290322580375</v>
      </c>
      <c r="W8045">
        <v>1.7772396782403055E-2</v>
      </c>
      <c r="X8045" t="s">
        <v>227</v>
      </c>
    </row>
    <row r="8046" spans="1:24" x14ac:dyDescent="0.35">
      <c r="A8046">
        <v>3301072187</v>
      </c>
      <c r="B8046" t="s">
        <v>168</v>
      </c>
      <c r="C8046" t="s">
        <v>168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342000</v>
      </c>
      <c r="O8046">
        <v>342000</v>
      </c>
      <c r="P8046" t="s">
        <v>5</v>
      </c>
      <c r="Q8046" t="s">
        <v>8</v>
      </c>
      <c r="R8046" t="s">
        <v>169</v>
      </c>
      <c r="S8046" t="s">
        <v>170</v>
      </c>
      <c r="T8046">
        <v>220645.16129032258</v>
      </c>
      <c r="U8046">
        <v>1046500</v>
      </c>
      <c r="V8046">
        <v>825854.83870967745</v>
      </c>
      <c r="W8046">
        <v>3.7429093567251464</v>
      </c>
      <c r="X8046" t="s">
        <v>300</v>
      </c>
    </row>
    <row r="8047" spans="1:24" x14ac:dyDescent="0.35">
      <c r="A8047">
        <v>3301054706</v>
      </c>
      <c r="B8047" t="s">
        <v>168</v>
      </c>
      <c r="C8047" t="s">
        <v>168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362000</v>
      </c>
      <c r="O8047">
        <v>362000</v>
      </c>
      <c r="P8047" t="s">
        <v>5</v>
      </c>
      <c r="Q8047" t="s">
        <v>12</v>
      </c>
      <c r="R8047" t="s">
        <v>169</v>
      </c>
      <c r="S8047" t="s">
        <v>170</v>
      </c>
      <c r="T8047">
        <v>233548.38709677421</v>
      </c>
      <c r="U8047">
        <v>430000</v>
      </c>
      <c r="V8047">
        <v>196451.61290322579</v>
      </c>
      <c r="W8047">
        <v>0.84116022099447507</v>
      </c>
      <c r="X8047" t="s">
        <v>406</v>
      </c>
    </row>
    <row r="8048" spans="1:24" x14ac:dyDescent="0.35">
      <c r="A8048">
        <v>3301072145</v>
      </c>
      <c r="B8048" t="s">
        <v>168</v>
      </c>
      <c r="C8048" t="s">
        <v>168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150000</v>
      </c>
      <c r="O8048">
        <v>150000</v>
      </c>
      <c r="P8048" t="s">
        <v>5</v>
      </c>
      <c r="Q8048" t="s">
        <v>10</v>
      </c>
      <c r="R8048" t="s">
        <v>169</v>
      </c>
      <c r="S8048" t="s">
        <v>170</v>
      </c>
      <c r="T8048">
        <v>96774.193548387106</v>
      </c>
      <c r="U8048">
        <v>155000</v>
      </c>
      <c r="V8048">
        <v>58225.806451612894</v>
      </c>
      <c r="W8048">
        <v>0.60166666666666657</v>
      </c>
      <c r="X8048" t="s">
        <v>319</v>
      </c>
    </row>
    <row r="8049" spans="1:24" x14ac:dyDescent="0.35">
      <c r="A8049">
        <v>3301064746</v>
      </c>
      <c r="B8049" t="s">
        <v>168</v>
      </c>
      <c r="C8049" t="s">
        <v>168</v>
      </c>
      <c r="D8049">
        <v>0</v>
      </c>
      <c r="E8049">
        <v>0</v>
      </c>
      <c r="F8049">
        <v>139</v>
      </c>
      <c r="G8049">
        <v>6471201</v>
      </c>
      <c r="H8049">
        <v>167</v>
      </c>
      <c r="I8049">
        <v>6400000</v>
      </c>
      <c r="J8049">
        <v>0</v>
      </c>
      <c r="K8049">
        <v>0</v>
      </c>
      <c r="L8049">
        <v>23</v>
      </c>
      <c r="M8049">
        <v>3369100</v>
      </c>
      <c r="N8049">
        <v>165000</v>
      </c>
      <c r="O8049">
        <v>16405301</v>
      </c>
      <c r="P8049" t="s">
        <v>5</v>
      </c>
      <c r="Q8049" t="s">
        <v>10</v>
      </c>
      <c r="R8049" t="s">
        <v>347</v>
      </c>
      <c r="S8049" t="s">
        <v>170</v>
      </c>
      <c r="T8049">
        <v>10584065.161290321</v>
      </c>
      <c r="U8049">
        <v>9514273</v>
      </c>
      <c r="V8049">
        <v>-1069792.1612903215</v>
      </c>
      <c r="W8049">
        <v>-0.10107573460553987</v>
      </c>
      <c r="X8049" t="s">
        <v>200</v>
      </c>
    </row>
    <row r="8050" spans="1:24" x14ac:dyDescent="0.35">
      <c r="A8050">
        <v>3301062498</v>
      </c>
      <c r="B8050" t="s">
        <v>168</v>
      </c>
      <c r="C8050" t="s">
        <v>168</v>
      </c>
      <c r="D8050">
        <v>0</v>
      </c>
      <c r="E8050">
        <v>0</v>
      </c>
      <c r="F8050">
        <v>88</v>
      </c>
      <c r="G8050">
        <v>2221168</v>
      </c>
      <c r="H8050">
        <v>6</v>
      </c>
      <c r="I8050">
        <v>55000</v>
      </c>
      <c r="J8050">
        <v>0</v>
      </c>
      <c r="K8050">
        <v>0</v>
      </c>
      <c r="L8050">
        <v>6</v>
      </c>
      <c r="M8050">
        <v>224400</v>
      </c>
      <c r="N8050">
        <v>933000</v>
      </c>
      <c r="O8050">
        <v>3433568</v>
      </c>
      <c r="P8050" t="s">
        <v>5</v>
      </c>
      <c r="Q8050" t="s">
        <v>17</v>
      </c>
      <c r="R8050" t="s">
        <v>169</v>
      </c>
      <c r="S8050" t="s">
        <v>170</v>
      </c>
      <c r="T8050">
        <v>2215205.1612903229</v>
      </c>
      <c r="U8050">
        <v>3201676</v>
      </c>
      <c r="V8050">
        <v>986470.8387096771</v>
      </c>
      <c r="W8050">
        <v>0.44531804816447473</v>
      </c>
      <c r="X8050" t="s">
        <v>199</v>
      </c>
    </row>
    <row r="8051" spans="1:24" x14ac:dyDescent="0.35">
      <c r="A8051">
        <v>3301052183</v>
      </c>
      <c r="B8051" t="s">
        <v>168</v>
      </c>
      <c r="C8051" t="s">
        <v>168</v>
      </c>
      <c r="D8051">
        <v>0</v>
      </c>
      <c r="E8051">
        <v>0</v>
      </c>
      <c r="F8051">
        <v>39</v>
      </c>
      <c r="G8051">
        <v>955456</v>
      </c>
      <c r="H8051">
        <v>101</v>
      </c>
      <c r="I8051">
        <v>1940000</v>
      </c>
      <c r="J8051">
        <v>0</v>
      </c>
      <c r="K8051">
        <v>0</v>
      </c>
      <c r="L8051">
        <v>29</v>
      </c>
      <c r="M8051">
        <v>1927600</v>
      </c>
      <c r="N8051">
        <v>164000</v>
      </c>
      <c r="O8051">
        <v>4987056</v>
      </c>
      <c r="P8051" t="s">
        <v>5</v>
      </c>
      <c r="Q8051" t="s">
        <v>9</v>
      </c>
      <c r="R8051" t="s">
        <v>169</v>
      </c>
      <c r="S8051" t="s">
        <v>170</v>
      </c>
      <c r="T8051">
        <v>3217455.4838709678</v>
      </c>
      <c r="U8051">
        <v>2487778</v>
      </c>
      <c r="V8051">
        <v>-729677.48387096776</v>
      </c>
      <c r="W8051">
        <v>-0.22678712651311717</v>
      </c>
      <c r="X8051" t="s">
        <v>243</v>
      </c>
    </row>
    <row r="8052" spans="1:24" x14ac:dyDescent="0.35">
      <c r="A8052">
        <v>3301076125</v>
      </c>
      <c r="B8052" t="s">
        <v>168</v>
      </c>
      <c r="C8052" t="s">
        <v>168</v>
      </c>
      <c r="D8052">
        <v>0</v>
      </c>
      <c r="E8052">
        <v>0</v>
      </c>
      <c r="F8052">
        <v>14</v>
      </c>
      <c r="G8052">
        <v>603485</v>
      </c>
      <c r="H8052">
        <v>1</v>
      </c>
      <c r="I8052">
        <v>50000</v>
      </c>
      <c r="J8052">
        <v>0</v>
      </c>
      <c r="K8052">
        <v>0</v>
      </c>
      <c r="L8052">
        <v>1</v>
      </c>
      <c r="M8052">
        <v>52400</v>
      </c>
      <c r="N8052">
        <v>267000</v>
      </c>
      <c r="O8052">
        <v>972885</v>
      </c>
      <c r="P8052" t="s">
        <v>5</v>
      </c>
      <c r="Q8052" t="s">
        <v>14</v>
      </c>
      <c r="R8052" t="s">
        <v>169</v>
      </c>
      <c r="S8052" t="s">
        <v>170</v>
      </c>
      <c r="T8052">
        <v>627667.74193548388</v>
      </c>
      <c r="U8052">
        <v>751385</v>
      </c>
      <c r="V8052">
        <v>123717.25806451612</v>
      </c>
      <c r="W8052">
        <v>0.19710628697122479</v>
      </c>
      <c r="X8052" t="s">
        <v>213</v>
      </c>
    </row>
    <row r="8053" spans="1:24" x14ac:dyDescent="0.35">
      <c r="A8053">
        <v>3301049564</v>
      </c>
      <c r="B8053" t="s">
        <v>168</v>
      </c>
      <c r="C8053" t="s">
        <v>168</v>
      </c>
      <c r="D8053">
        <v>0</v>
      </c>
      <c r="E8053">
        <v>0</v>
      </c>
      <c r="F8053">
        <v>141</v>
      </c>
      <c r="G8053">
        <v>3319331</v>
      </c>
      <c r="H8053">
        <v>8</v>
      </c>
      <c r="I8053">
        <v>145000</v>
      </c>
      <c r="J8053">
        <v>0</v>
      </c>
      <c r="K8053">
        <v>0</v>
      </c>
      <c r="L8053">
        <v>0</v>
      </c>
      <c r="M8053">
        <v>0</v>
      </c>
      <c r="N8053">
        <v>90000</v>
      </c>
      <c r="O8053">
        <v>3554331</v>
      </c>
      <c r="P8053" t="s">
        <v>5</v>
      </c>
      <c r="Q8053" t="s">
        <v>14</v>
      </c>
      <c r="R8053" t="s">
        <v>169</v>
      </c>
      <c r="S8053" t="s">
        <v>170</v>
      </c>
      <c r="T8053">
        <v>2293116.7741935486</v>
      </c>
      <c r="U8053">
        <v>2491029</v>
      </c>
      <c r="V8053">
        <v>197912.2258064514</v>
      </c>
      <c r="W8053">
        <v>8.6307085637212566E-2</v>
      </c>
      <c r="X8053" t="s">
        <v>409</v>
      </c>
    </row>
    <row r="8054" spans="1:24" x14ac:dyDescent="0.35">
      <c r="A8054">
        <v>3301048249</v>
      </c>
      <c r="B8054" t="s">
        <v>168</v>
      </c>
      <c r="C8054" t="s">
        <v>168</v>
      </c>
      <c r="D8054">
        <v>0</v>
      </c>
      <c r="E8054">
        <v>0</v>
      </c>
      <c r="F8054">
        <v>180</v>
      </c>
      <c r="G8054">
        <v>6371125</v>
      </c>
      <c r="H8054">
        <v>1</v>
      </c>
      <c r="I8054">
        <v>10000</v>
      </c>
      <c r="J8054">
        <v>0</v>
      </c>
      <c r="K8054">
        <v>0</v>
      </c>
      <c r="L8054">
        <v>1</v>
      </c>
      <c r="M8054">
        <v>20000</v>
      </c>
      <c r="N8054">
        <v>930700</v>
      </c>
      <c r="O8054">
        <v>7331825</v>
      </c>
      <c r="P8054" t="s">
        <v>5</v>
      </c>
      <c r="Q8054" t="s">
        <v>7</v>
      </c>
      <c r="R8054" t="s">
        <v>169</v>
      </c>
      <c r="S8054" t="s">
        <v>170</v>
      </c>
      <c r="T8054">
        <v>4730209.6774193542</v>
      </c>
      <c r="U8054">
        <v>4744850</v>
      </c>
      <c r="V8054">
        <v>14640.322580645792</v>
      </c>
      <c r="W8054">
        <v>3.0950684174815279E-3</v>
      </c>
      <c r="X8054" t="s">
        <v>317</v>
      </c>
    </row>
    <row r="8055" spans="1:24" x14ac:dyDescent="0.35">
      <c r="A8055">
        <v>3300008774</v>
      </c>
      <c r="B8055" t="s">
        <v>168</v>
      </c>
      <c r="C8055" t="s">
        <v>168</v>
      </c>
      <c r="D8055">
        <v>0</v>
      </c>
      <c r="E8055">
        <v>0</v>
      </c>
      <c r="F8055">
        <v>20</v>
      </c>
      <c r="G8055">
        <v>1044834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357000</v>
      </c>
      <c r="O8055">
        <v>1401834</v>
      </c>
      <c r="P8055" t="s">
        <v>5</v>
      </c>
      <c r="Q8055" t="s">
        <v>12</v>
      </c>
      <c r="R8055" t="s">
        <v>169</v>
      </c>
      <c r="S8055" t="s">
        <v>170</v>
      </c>
      <c r="T8055">
        <v>904409.03225806449</v>
      </c>
      <c r="U8055">
        <v>2001460</v>
      </c>
      <c r="V8055">
        <v>1097050.9677419355</v>
      </c>
      <c r="W8055">
        <v>1.2130031087846351</v>
      </c>
      <c r="X8055" t="s">
        <v>302</v>
      </c>
    </row>
    <row r="8056" spans="1:24" x14ac:dyDescent="0.35">
      <c r="A8056">
        <v>6001127698</v>
      </c>
      <c r="B8056" t="s">
        <v>168</v>
      </c>
      <c r="C8056" t="s">
        <v>168</v>
      </c>
      <c r="D8056">
        <v>0</v>
      </c>
      <c r="E8056">
        <v>0</v>
      </c>
      <c r="F8056">
        <v>0</v>
      </c>
      <c r="G8056">
        <v>0</v>
      </c>
      <c r="H8056">
        <v>10</v>
      </c>
      <c r="I8056">
        <v>468000</v>
      </c>
      <c r="J8056">
        <v>0</v>
      </c>
      <c r="K8056">
        <v>0</v>
      </c>
      <c r="L8056">
        <v>0</v>
      </c>
      <c r="M8056">
        <v>0</v>
      </c>
      <c r="N8056">
        <v>134000</v>
      </c>
      <c r="O8056">
        <v>602000</v>
      </c>
      <c r="P8056" t="s">
        <v>5</v>
      </c>
      <c r="Q8056" t="s">
        <v>11</v>
      </c>
      <c r="R8056" t="s">
        <v>169</v>
      </c>
      <c r="S8056" t="s">
        <v>170</v>
      </c>
      <c r="T8056">
        <v>388387.09677419357</v>
      </c>
      <c r="U8056">
        <v>175000</v>
      </c>
      <c r="V8056">
        <v>-213387.09677419357</v>
      </c>
      <c r="W8056">
        <v>-0.54941860465116288</v>
      </c>
      <c r="X8056" t="s">
        <v>385</v>
      </c>
    </row>
    <row r="8057" spans="1:24" x14ac:dyDescent="0.35">
      <c r="A8057">
        <v>3300009042</v>
      </c>
      <c r="B8057" t="s">
        <v>168</v>
      </c>
      <c r="C8057" t="s">
        <v>168</v>
      </c>
      <c r="D8057">
        <v>0</v>
      </c>
      <c r="E8057">
        <v>0</v>
      </c>
      <c r="F8057">
        <v>508</v>
      </c>
      <c r="G8057">
        <v>17983113</v>
      </c>
      <c r="H8057">
        <v>51</v>
      </c>
      <c r="I8057">
        <v>2505000</v>
      </c>
      <c r="J8057">
        <v>0</v>
      </c>
      <c r="K8057">
        <v>0</v>
      </c>
      <c r="L8057">
        <v>11</v>
      </c>
      <c r="M8057">
        <v>446400</v>
      </c>
      <c r="N8057">
        <v>352500</v>
      </c>
      <c r="O8057">
        <v>21287013</v>
      </c>
      <c r="P8057" t="s">
        <v>5</v>
      </c>
      <c r="Q8057" t="s">
        <v>17</v>
      </c>
      <c r="R8057" t="s">
        <v>169</v>
      </c>
      <c r="S8057" t="s">
        <v>170</v>
      </c>
      <c r="T8057">
        <v>13733556.77419355</v>
      </c>
      <c r="U8057">
        <v>14324170</v>
      </c>
      <c r="V8057">
        <v>590613.22580645047</v>
      </c>
      <c r="W8057">
        <v>4.3005117721307329E-2</v>
      </c>
      <c r="X8057" t="s">
        <v>199</v>
      </c>
    </row>
    <row r="8058" spans="1:24" x14ac:dyDescent="0.35">
      <c r="A8058">
        <v>3301073060</v>
      </c>
      <c r="B8058" t="s">
        <v>168</v>
      </c>
      <c r="C8058" t="s">
        <v>168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271500</v>
      </c>
      <c r="O8058">
        <v>271500</v>
      </c>
      <c r="P8058" t="s">
        <v>5</v>
      </c>
      <c r="Q8058" t="s">
        <v>6</v>
      </c>
      <c r="R8058" t="s">
        <v>169</v>
      </c>
      <c r="S8058" t="s">
        <v>170</v>
      </c>
      <c r="T8058">
        <v>175161.29032258064</v>
      </c>
      <c r="U8058">
        <v>500400</v>
      </c>
      <c r="V8058">
        <v>325238.70967741939</v>
      </c>
      <c r="W8058">
        <v>1.8567955801104974</v>
      </c>
      <c r="X8058" t="s">
        <v>245</v>
      </c>
    </row>
    <row r="8059" spans="1:24" x14ac:dyDescent="0.35">
      <c r="A8059">
        <v>3300005541</v>
      </c>
      <c r="B8059" t="s">
        <v>168</v>
      </c>
      <c r="C8059" t="s">
        <v>168</v>
      </c>
      <c r="D8059">
        <v>0</v>
      </c>
      <c r="E8059">
        <v>0</v>
      </c>
      <c r="F8059">
        <v>537</v>
      </c>
      <c r="G8059">
        <v>23004763</v>
      </c>
      <c r="H8059">
        <v>203</v>
      </c>
      <c r="I8059">
        <v>8295000</v>
      </c>
      <c r="J8059">
        <v>0</v>
      </c>
      <c r="K8059">
        <v>0</v>
      </c>
      <c r="L8059">
        <v>90</v>
      </c>
      <c r="M8059">
        <v>6906000</v>
      </c>
      <c r="N8059">
        <v>30000</v>
      </c>
      <c r="O8059">
        <v>38235763</v>
      </c>
      <c r="P8059" t="s">
        <v>5</v>
      </c>
      <c r="Q8059" t="s">
        <v>14</v>
      </c>
      <c r="R8059" t="s">
        <v>169</v>
      </c>
      <c r="S8059" t="s">
        <v>170</v>
      </c>
      <c r="T8059">
        <v>24668234.193548389</v>
      </c>
      <c r="U8059">
        <v>20887453</v>
      </c>
      <c r="V8059">
        <v>-3780781.1935483888</v>
      </c>
      <c r="W8059">
        <v>-0.15326517349738789</v>
      </c>
      <c r="X8059" t="s">
        <v>323</v>
      </c>
    </row>
    <row r="8060" spans="1:24" x14ac:dyDescent="0.35">
      <c r="A8060">
        <v>3301006552</v>
      </c>
      <c r="B8060" t="s">
        <v>168</v>
      </c>
      <c r="C8060" t="s">
        <v>168</v>
      </c>
      <c r="D8060">
        <v>0</v>
      </c>
      <c r="E8060">
        <v>0</v>
      </c>
      <c r="F8060">
        <v>0</v>
      </c>
      <c r="G8060">
        <v>0</v>
      </c>
      <c r="H8060">
        <v>1</v>
      </c>
      <c r="I8060">
        <v>80000</v>
      </c>
      <c r="J8060">
        <v>0</v>
      </c>
      <c r="K8060">
        <v>0</v>
      </c>
      <c r="L8060">
        <v>2</v>
      </c>
      <c r="M8060">
        <v>74800</v>
      </c>
      <c r="N8060">
        <v>150000</v>
      </c>
      <c r="O8060">
        <v>304800</v>
      </c>
      <c r="P8060" t="s">
        <v>5</v>
      </c>
      <c r="Q8060" t="s">
        <v>13</v>
      </c>
      <c r="R8060" t="s">
        <v>169</v>
      </c>
      <c r="S8060" t="s">
        <v>170</v>
      </c>
      <c r="T8060">
        <v>196645.16129032258</v>
      </c>
      <c r="U8060">
        <v>517200</v>
      </c>
      <c r="V8060">
        <v>320554.83870967745</v>
      </c>
      <c r="W8060">
        <v>1.6301181102362206</v>
      </c>
      <c r="X8060" t="s">
        <v>280</v>
      </c>
    </row>
    <row r="8061" spans="1:24" x14ac:dyDescent="0.35">
      <c r="A8061">
        <v>3301034989</v>
      </c>
      <c r="B8061" t="s">
        <v>168</v>
      </c>
      <c r="C8061" t="s">
        <v>168</v>
      </c>
      <c r="D8061">
        <v>0</v>
      </c>
      <c r="E8061">
        <v>0</v>
      </c>
      <c r="F8061">
        <v>123</v>
      </c>
      <c r="G8061">
        <v>3178856</v>
      </c>
      <c r="H8061">
        <v>26</v>
      </c>
      <c r="I8061">
        <v>825000</v>
      </c>
      <c r="J8061">
        <v>0</v>
      </c>
      <c r="K8061">
        <v>0</v>
      </c>
      <c r="L8061">
        <v>13</v>
      </c>
      <c r="M8061">
        <v>321200</v>
      </c>
      <c r="N8061">
        <v>150000</v>
      </c>
      <c r="O8061">
        <v>4475056</v>
      </c>
      <c r="P8061" t="s">
        <v>5</v>
      </c>
      <c r="Q8061" t="s">
        <v>15</v>
      </c>
      <c r="R8061" t="s">
        <v>169</v>
      </c>
      <c r="S8061" t="s">
        <v>170</v>
      </c>
      <c r="T8061">
        <v>2887132.9032258065</v>
      </c>
      <c r="U8061">
        <v>2160831</v>
      </c>
      <c r="V8061">
        <v>-726301.90322580654</v>
      </c>
      <c r="W8061">
        <v>-0.25156510890589978</v>
      </c>
      <c r="X8061" t="s">
        <v>318</v>
      </c>
    </row>
    <row r="8062" spans="1:24" x14ac:dyDescent="0.35">
      <c r="A8062">
        <v>3301062979</v>
      </c>
      <c r="B8062" t="s">
        <v>168</v>
      </c>
      <c r="C8062" t="s">
        <v>168</v>
      </c>
      <c r="D8062">
        <v>0</v>
      </c>
      <c r="E8062">
        <v>0</v>
      </c>
      <c r="F8062">
        <v>49</v>
      </c>
      <c r="G8062">
        <v>1920096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352500</v>
      </c>
      <c r="O8062">
        <v>2272596</v>
      </c>
      <c r="P8062" t="s">
        <v>5</v>
      </c>
      <c r="Q8062" t="s">
        <v>17</v>
      </c>
      <c r="R8062" t="s">
        <v>169</v>
      </c>
      <c r="S8062" t="s">
        <v>170</v>
      </c>
      <c r="T8062">
        <v>1466190.9677419355</v>
      </c>
      <c r="U8062">
        <v>1382544</v>
      </c>
      <c r="V8062">
        <v>-83646.967741935514</v>
      </c>
      <c r="W8062">
        <v>-5.7050527238453275E-2</v>
      </c>
      <c r="X8062" t="s">
        <v>278</v>
      </c>
    </row>
    <row r="8063" spans="1:24" x14ac:dyDescent="0.35">
      <c r="A8063">
        <v>3300019599</v>
      </c>
      <c r="B8063" t="s">
        <v>168</v>
      </c>
      <c r="C8063" t="s">
        <v>168</v>
      </c>
      <c r="D8063">
        <v>0</v>
      </c>
      <c r="E8063">
        <v>0</v>
      </c>
      <c r="F8063">
        <v>154</v>
      </c>
      <c r="G8063">
        <v>5663136</v>
      </c>
      <c r="H8063">
        <v>2</v>
      </c>
      <c r="I8063">
        <v>140000</v>
      </c>
      <c r="J8063">
        <v>0</v>
      </c>
      <c r="K8063">
        <v>0</v>
      </c>
      <c r="L8063">
        <v>0</v>
      </c>
      <c r="M8063">
        <v>0</v>
      </c>
      <c r="N8063">
        <v>342000</v>
      </c>
      <c r="O8063">
        <v>6145136</v>
      </c>
      <c r="P8063" t="s">
        <v>5</v>
      </c>
      <c r="Q8063" t="s">
        <v>8</v>
      </c>
      <c r="R8063" t="s">
        <v>169</v>
      </c>
      <c r="S8063" t="s">
        <v>170</v>
      </c>
      <c r="T8063">
        <v>3964603.8709677421</v>
      </c>
      <c r="U8063">
        <v>6009197</v>
      </c>
      <c r="V8063">
        <v>2044593.1290322579</v>
      </c>
      <c r="W8063">
        <v>0.51571183290329126</v>
      </c>
      <c r="X8063" t="s">
        <v>300</v>
      </c>
    </row>
    <row r="8064" spans="1:24" x14ac:dyDescent="0.35">
      <c r="A8064">
        <v>3300009275</v>
      </c>
      <c r="B8064" t="s">
        <v>168</v>
      </c>
      <c r="C8064" t="s">
        <v>168</v>
      </c>
      <c r="D8064">
        <v>0</v>
      </c>
      <c r="E8064">
        <v>0</v>
      </c>
      <c r="F8064">
        <v>17</v>
      </c>
      <c r="G8064">
        <v>680973</v>
      </c>
      <c r="H8064">
        <v>9</v>
      </c>
      <c r="I8064">
        <v>210000</v>
      </c>
      <c r="J8064">
        <v>0</v>
      </c>
      <c r="K8064">
        <v>0</v>
      </c>
      <c r="L8064">
        <v>12</v>
      </c>
      <c r="M8064">
        <v>388800</v>
      </c>
      <c r="N8064">
        <v>1688000</v>
      </c>
      <c r="O8064">
        <v>2967773</v>
      </c>
      <c r="P8064" t="s">
        <v>5</v>
      </c>
      <c r="Q8064" t="s">
        <v>16</v>
      </c>
      <c r="R8064" t="s">
        <v>169</v>
      </c>
      <c r="S8064" t="s">
        <v>170</v>
      </c>
      <c r="T8064">
        <v>1914692.2580645161</v>
      </c>
      <c r="U8064">
        <v>605274</v>
      </c>
      <c r="V8064">
        <v>-1309418.2580645161</v>
      </c>
      <c r="W8064">
        <v>-0.68387922526419642</v>
      </c>
      <c r="X8064" t="s">
        <v>377</v>
      </c>
    </row>
    <row r="8065" spans="1:24" x14ac:dyDescent="0.35">
      <c r="A8065">
        <v>3301073050</v>
      </c>
      <c r="B8065" t="s">
        <v>168</v>
      </c>
      <c r="C8065" t="s">
        <v>168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2543100</v>
      </c>
      <c r="O8065">
        <v>2543100</v>
      </c>
      <c r="P8065" t="s">
        <v>5</v>
      </c>
      <c r="Q8065" t="s">
        <v>6</v>
      </c>
      <c r="R8065" t="s">
        <v>169</v>
      </c>
      <c r="S8065" t="s">
        <v>170</v>
      </c>
      <c r="T8065">
        <v>1640709.6774193549</v>
      </c>
      <c r="U8065">
        <v>611700</v>
      </c>
      <c r="V8065">
        <v>-1029009.6774193549</v>
      </c>
      <c r="W8065">
        <v>-0.62717352837088591</v>
      </c>
      <c r="X8065" t="s">
        <v>371</v>
      </c>
    </row>
    <row r="8066" spans="1:24" x14ac:dyDescent="0.35">
      <c r="A8066">
        <v>3301069500</v>
      </c>
      <c r="B8066" t="s">
        <v>168</v>
      </c>
      <c r="C8066" t="s">
        <v>168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82000</v>
      </c>
      <c r="O8066">
        <v>82000</v>
      </c>
      <c r="P8066" t="s">
        <v>5</v>
      </c>
      <c r="Q8066" t="s">
        <v>9</v>
      </c>
      <c r="R8066" t="s">
        <v>169</v>
      </c>
      <c r="S8066" t="s">
        <v>170</v>
      </c>
      <c r="T8066">
        <v>52903.225806451606</v>
      </c>
      <c r="U8066">
        <v>155000</v>
      </c>
      <c r="V8066">
        <v>102096.77419354839</v>
      </c>
      <c r="W8066">
        <v>1.9298780487804881</v>
      </c>
      <c r="X8066" t="s">
        <v>284</v>
      </c>
    </row>
    <row r="8067" spans="1:24" x14ac:dyDescent="0.35">
      <c r="A8067">
        <v>3301003417</v>
      </c>
      <c r="B8067" t="s">
        <v>168</v>
      </c>
      <c r="C8067" t="s">
        <v>168</v>
      </c>
      <c r="D8067">
        <v>0</v>
      </c>
      <c r="E8067">
        <v>0</v>
      </c>
      <c r="F8067">
        <v>305</v>
      </c>
      <c r="G8067">
        <v>11420828</v>
      </c>
      <c r="H8067">
        <v>69</v>
      </c>
      <c r="I8067">
        <v>1534000</v>
      </c>
      <c r="J8067">
        <v>0</v>
      </c>
      <c r="K8067">
        <v>0</v>
      </c>
      <c r="L8067">
        <v>11</v>
      </c>
      <c r="M8067">
        <v>1019150</v>
      </c>
      <c r="N8067">
        <v>625000</v>
      </c>
      <c r="O8067">
        <v>14598978</v>
      </c>
      <c r="P8067" t="s">
        <v>5</v>
      </c>
      <c r="Q8067" t="s">
        <v>17</v>
      </c>
      <c r="R8067" t="s">
        <v>169</v>
      </c>
      <c r="S8067" t="s">
        <v>170</v>
      </c>
      <c r="T8067">
        <v>9418695.4838709682</v>
      </c>
      <c r="U8067">
        <v>8865293</v>
      </c>
      <c r="V8067">
        <v>-553402.48387096822</v>
      </c>
      <c r="W8067">
        <v>-5.8755746463896363E-2</v>
      </c>
      <c r="X8067" t="s">
        <v>328</v>
      </c>
    </row>
    <row r="8068" spans="1:24" x14ac:dyDescent="0.35">
      <c r="A8068">
        <v>6001143409</v>
      </c>
      <c r="B8068" t="s">
        <v>168</v>
      </c>
      <c r="C8068" t="s">
        <v>168</v>
      </c>
      <c r="D8068">
        <v>0</v>
      </c>
      <c r="E8068">
        <v>0</v>
      </c>
      <c r="F8068">
        <v>7</v>
      </c>
      <c r="G8068">
        <v>126491</v>
      </c>
      <c r="H8068">
        <v>12</v>
      </c>
      <c r="I8068">
        <v>645000</v>
      </c>
      <c r="J8068">
        <v>0</v>
      </c>
      <c r="K8068">
        <v>0</v>
      </c>
      <c r="L8068">
        <v>4</v>
      </c>
      <c r="M8068">
        <v>199600</v>
      </c>
      <c r="N8068">
        <v>30000</v>
      </c>
      <c r="O8068">
        <v>1001091</v>
      </c>
      <c r="P8068" t="s">
        <v>5</v>
      </c>
      <c r="Q8068" t="s">
        <v>15</v>
      </c>
      <c r="R8068" t="s">
        <v>169</v>
      </c>
      <c r="S8068" t="s">
        <v>170</v>
      </c>
      <c r="T8068">
        <v>645865.16129032255</v>
      </c>
      <c r="U8068">
        <v>743400</v>
      </c>
      <c r="V8068">
        <v>97534.838709677453</v>
      </c>
      <c r="W8068">
        <v>0.15101424346038472</v>
      </c>
      <c r="X8068" t="s">
        <v>287</v>
      </c>
    </row>
    <row r="8069" spans="1:24" x14ac:dyDescent="0.35">
      <c r="A8069">
        <v>6001120219</v>
      </c>
      <c r="B8069" t="s">
        <v>168</v>
      </c>
      <c r="C8069" t="s">
        <v>168</v>
      </c>
      <c r="D8069">
        <v>0</v>
      </c>
      <c r="E8069">
        <v>0</v>
      </c>
      <c r="F8069">
        <v>4</v>
      </c>
      <c r="G8069">
        <v>85000</v>
      </c>
      <c r="H8069">
        <v>1</v>
      </c>
      <c r="I8069">
        <v>10000</v>
      </c>
      <c r="J8069">
        <v>0</v>
      </c>
      <c r="K8069">
        <v>0</v>
      </c>
      <c r="L8069">
        <v>2</v>
      </c>
      <c r="M8069">
        <v>44800</v>
      </c>
      <c r="N8069">
        <v>1160000</v>
      </c>
      <c r="O8069">
        <v>1299800</v>
      </c>
      <c r="P8069" t="s">
        <v>5</v>
      </c>
      <c r="Q8069" t="s">
        <v>16</v>
      </c>
      <c r="R8069" t="s">
        <v>169</v>
      </c>
      <c r="S8069" t="s">
        <v>170</v>
      </c>
      <c r="T8069">
        <v>838580.6451612903</v>
      </c>
      <c r="U8069">
        <v>0</v>
      </c>
      <c r="V8069">
        <v>-838580.6451612903</v>
      </c>
      <c r="W8069">
        <v>0</v>
      </c>
      <c r="X8069" t="s">
        <v>357</v>
      </c>
    </row>
    <row r="8070" spans="1:24" x14ac:dyDescent="0.35">
      <c r="A8070">
        <v>3301061677</v>
      </c>
      <c r="B8070" t="s">
        <v>168</v>
      </c>
      <c r="C8070" t="s">
        <v>168</v>
      </c>
      <c r="D8070">
        <v>0</v>
      </c>
      <c r="E8070">
        <v>0</v>
      </c>
      <c r="F8070">
        <v>26</v>
      </c>
      <c r="G8070">
        <v>975470</v>
      </c>
      <c r="H8070">
        <v>52</v>
      </c>
      <c r="I8070">
        <v>2054000</v>
      </c>
      <c r="J8070">
        <v>0</v>
      </c>
      <c r="K8070">
        <v>0</v>
      </c>
      <c r="L8070">
        <v>25</v>
      </c>
      <c r="M8070">
        <v>960000</v>
      </c>
      <c r="N8070">
        <v>75000</v>
      </c>
      <c r="O8070">
        <v>4064470</v>
      </c>
      <c r="P8070" t="s">
        <v>5</v>
      </c>
      <c r="Q8070" t="s">
        <v>14</v>
      </c>
      <c r="R8070" t="s">
        <v>169</v>
      </c>
      <c r="S8070" t="s">
        <v>170</v>
      </c>
      <c r="T8070">
        <v>2622238.7096774196</v>
      </c>
      <c r="U8070">
        <v>2112876</v>
      </c>
      <c r="V8070">
        <v>-509362.70967741963</v>
      </c>
      <c r="W8070">
        <v>-0.19424726963171102</v>
      </c>
      <c r="X8070" t="s">
        <v>247</v>
      </c>
    </row>
    <row r="8071" spans="1:24" x14ac:dyDescent="0.35">
      <c r="A8071">
        <v>3301001696</v>
      </c>
      <c r="B8071" t="s">
        <v>168</v>
      </c>
      <c r="C8071" t="s">
        <v>168</v>
      </c>
      <c r="D8071">
        <v>0</v>
      </c>
      <c r="E8071">
        <v>0</v>
      </c>
      <c r="F8071">
        <v>5</v>
      </c>
      <c r="G8071">
        <v>110995</v>
      </c>
      <c r="H8071">
        <v>7</v>
      </c>
      <c r="I8071">
        <v>140000</v>
      </c>
      <c r="J8071">
        <v>0</v>
      </c>
      <c r="K8071">
        <v>0</v>
      </c>
      <c r="L8071">
        <v>8</v>
      </c>
      <c r="M8071">
        <v>359200</v>
      </c>
      <c r="N8071">
        <v>30000</v>
      </c>
      <c r="O8071">
        <v>640195</v>
      </c>
      <c r="P8071" t="s">
        <v>5</v>
      </c>
      <c r="Q8071" t="s">
        <v>11</v>
      </c>
      <c r="R8071" t="s">
        <v>169</v>
      </c>
      <c r="S8071" t="s">
        <v>170</v>
      </c>
      <c r="T8071">
        <v>413029.03225806454</v>
      </c>
      <c r="U8071">
        <v>509090</v>
      </c>
      <c r="V8071">
        <v>96060.967741935456</v>
      </c>
      <c r="W8071">
        <v>0.23257679300838019</v>
      </c>
      <c r="X8071" t="s">
        <v>193</v>
      </c>
    </row>
    <row r="8072" spans="1:24" x14ac:dyDescent="0.35">
      <c r="A8072">
        <v>3301074752</v>
      </c>
      <c r="B8072" t="s">
        <v>168</v>
      </c>
      <c r="C8072" t="s">
        <v>168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82000</v>
      </c>
      <c r="O8072">
        <v>82000</v>
      </c>
      <c r="P8072" t="s">
        <v>5</v>
      </c>
      <c r="Q8072" t="s">
        <v>9</v>
      </c>
      <c r="R8072" t="s">
        <v>169</v>
      </c>
      <c r="S8072" t="s">
        <v>170</v>
      </c>
      <c r="T8072">
        <v>52903.225806451606</v>
      </c>
      <c r="U8072">
        <v>30000</v>
      </c>
      <c r="V8072">
        <v>-22903.225806451606</v>
      </c>
      <c r="W8072">
        <v>-0.43292682926829262</v>
      </c>
      <c r="X8072" t="s">
        <v>284</v>
      </c>
    </row>
    <row r="8073" spans="1:24" x14ac:dyDescent="0.35">
      <c r="A8073">
        <v>3300004964</v>
      </c>
      <c r="B8073" t="s">
        <v>168</v>
      </c>
      <c r="C8073" t="s">
        <v>168</v>
      </c>
      <c r="D8073">
        <v>0</v>
      </c>
      <c r="E8073">
        <v>0</v>
      </c>
      <c r="F8073">
        <v>661</v>
      </c>
      <c r="G8073">
        <v>23690214</v>
      </c>
      <c r="H8073">
        <v>3</v>
      </c>
      <c r="I8073">
        <v>350000</v>
      </c>
      <c r="J8073">
        <v>0</v>
      </c>
      <c r="K8073">
        <v>0</v>
      </c>
      <c r="L8073">
        <v>0</v>
      </c>
      <c r="M8073">
        <v>0</v>
      </c>
      <c r="N8073">
        <v>244000</v>
      </c>
      <c r="O8073">
        <v>24284214</v>
      </c>
      <c r="P8073" t="s">
        <v>5</v>
      </c>
      <c r="Q8073" t="s">
        <v>9</v>
      </c>
      <c r="R8073" t="s">
        <v>169</v>
      </c>
      <c r="S8073" t="s">
        <v>170</v>
      </c>
      <c r="T8073">
        <v>15667234.838709679</v>
      </c>
      <c r="U8073">
        <v>13636972</v>
      </c>
      <c r="V8073">
        <v>-2030262.8387096785</v>
      </c>
      <c r="W8073">
        <v>-0.12958654539941061</v>
      </c>
      <c r="X8073" t="s">
        <v>281</v>
      </c>
    </row>
    <row r="8074" spans="1:24" x14ac:dyDescent="0.35">
      <c r="A8074">
        <v>3301063457</v>
      </c>
      <c r="B8074" t="s">
        <v>168</v>
      </c>
      <c r="C8074" t="s">
        <v>168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310000</v>
      </c>
      <c r="O8074">
        <v>310000</v>
      </c>
      <c r="P8074" t="s">
        <v>5</v>
      </c>
      <c r="Q8074" t="s">
        <v>10</v>
      </c>
      <c r="R8074" t="s">
        <v>169</v>
      </c>
      <c r="S8074" t="s">
        <v>170</v>
      </c>
      <c r="T8074">
        <v>200000</v>
      </c>
      <c r="U8074">
        <v>165000</v>
      </c>
      <c r="V8074">
        <v>-35000</v>
      </c>
      <c r="W8074">
        <v>-0.17500000000000004</v>
      </c>
      <c r="X8074" t="s">
        <v>356</v>
      </c>
    </row>
    <row r="8075" spans="1:24" x14ac:dyDescent="0.35">
      <c r="A8075">
        <v>3301003205</v>
      </c>
      <c r="B8075" t="s">
        <v>168</v>
      </c>
      <c r="C8075" t="s">
        <v>168</v>
      </c>
      <c r="D8075">
        <v>0</v>
      </c>
      <c r="E8075">
        <v>0</v>
      </c>
      <c r="F8075">
        <v>38</v>
      </c>
      <c r="G8075">
        <v>1503959</v>
      </c>
      <c r="H8075">
        <v>21</v>
      </c>
      <c r="I8075">
        <v>686000</v>
      </c>
      <c r="J8075">
        <v>0</v>
      </c>
      <c r="K8075">
        <v>0</v>
      </c>
      <c r="L8075">
        <v>24</v>
      </c>
      <c r="M8075">
        <v>1497600</v>
      </c>
      <c r="N8075">
        <v>75000</v>
      </c>
      <c r="O8075">
        <v>3762559</v>
      </c>
      <c r="P8075" t="s">
        <v>5</v>
      </c>
      <c r="Q8075" t="s">
        <v>14</v>
      </c>
      <c r="R8075" t="s">
        <v>169</v>
      </c>
      <c r="S8075" t="s">
        <v>170</v>
      </c>
      <c r="T8075">
        <v>2427457.4193548388</v>
      </c>
      <c r="U8075">
        <v>1894678</v>
      </c>
      <c r="V8075">
        <v>-532779.41935483878</v>
      </c>
      <c r="W8075">
        <v>-0.21948043871205747</v>
      </c>
      <c r="X8075" t="s">
        <v>409</v>
      </c>
    </row>
    <row r="8076" spans="1:24" x14ac:dyDescent="0.35">
      <c r="A8076">
        <v>3300017724</v>
      </c>
      <c r="B8076" t="s">
        <v>168</v>
      </c>
      <c r="C8076" t="s">
        <v>168</v>
      </c>
      <c r="D8076">
        <v>0</v>
      </c>
      <c r="E8076">
        <v>0</v>
      </c>
      <c r="F8076">
        <v>98</v>
      </c>
      <c r="G8076">
        <v>3701982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998500</v>
      </c>
      <c r="O8076">
        <v>4700482</v>
      </c>
      <c r="P8076" t="s">
        <v>5</v>
      </c>
      <c r="Q8076" t="s">
        <v>6</v>
      </c>
      <c r="R8076" t="s">
        <v>181</v>
      </c>
      <c r="S8076" t="s">
        <v>170</v>
      </c>
      <c r="T8076">
        <v>3032569.0322580645</v>
      </c>
      <c r="U8076">
        <v>3358657</v>
      </c>
      <c r="V8076">
        <v>326087.96774193551</v>
      </c>
      <c r="W8076">
        <v>0.10752862153285547</v>
      </c>
      <c r="X8076" t="s">
        <v>255</v>
      </c>
    </row>
    <row r="8077" spans="1:24" x14ac:dyDescent="0.35">
      <c r="A8077">
        <v>3300011060</v>
      </c>
      <c r="B8077" t="s">
        <v>168</v>
      </c>
      <c r="C8077" t="s">
        <v>168</v>
      </c>
      <c r="D8077">
        <v>0</v>
      </c>
      <c r="E8077">
        <v>0</v>
      </c>
      <c r="F8077">
        <v>5</v>
      </c>
      <c r="G8077">
        <v>380597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720000</v>
      </c>
      <c r="O8077">
        <v>1100597</v>
      </c>
      <c r="P8077" t="s">
        <v>5</v>
      </c>
      <c r="Q8077" t="s">
        <v>12</v>
      </c>
      <c r="R8077" t="s">
        <v>169</v>
      </c>
      <c r="S8077" t="s">
        <v>170</v>
      </c>
      <c r="T8077">
        <v>710062.58064516133</v>
      </c>
      <c r="U8077">
        <v>619148</v>
      </c>
      <c r="V8077">
        <v>-90914.580645161332</v>
      </c>
      <c r="W8077">
        <v>-0.12803741969131299</v>
      </c>
      <c r="X8077" t="s">
        <v>189</v>
      </c>
    </row>
    <row r="8078" spans="1:24" x14ac:dyDescent="0.35">
      <c r="A8078">
        <v>3301068363</v>
      </c>
      <c r="B8078" t="s">
        <v>168</v>
      </c>
      <c r="C8078" t="s">
        <v>168</v>
      </c>
      <c r="D8078">
        <v>0</v>
      </c>
      <c r="E8078">
        <v>0</v>
      </c>
      <c r="F8078">
        <v>78</v>
      </c>
      <c r="G8078">
        <v>3707629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330000</v>
      </c>
      <c r="O8078">
        <v>4037629</v>
      </c>
      <c r="P8078" t="s">
        <v>5</v>
      </c>
      <c r="Q8078" t="s">
        <v>12</v>
      </c>
      <c r="R8078" t="s">
        <v>169</v>
      </c>
      <c r="S8078" t="s">
        <v>170</v>
      </c>
      <c r="T8078">
        <v>2604921.935483871</v>
      </c>
      <c r="U8078">
        <v>1949629</v>
      </c>
      <c r="V8078">
        <v>-655292.93548387103</v>
      </c>
      <c r="W8078">
        <v>-0.25155952911968882</v>
      </c>
      <c r="X8078" t="s">
        <v>390</v>
      </c>
    </row>
    <row r="8079" spans="1:24" x14ac:dyDescent="0.35">
      <c r="A8079">
        <v>3301066364</v>
      </c>
      <c r="B8079" t="s">
        <v>168</v>
      </c>
      <c r="C8079" t="s">
        <v>168</v>
      </c>
      <c r="D8079">
        <v>0</v>
      </c>
      <c r="E8079">
        <v>0</v>
      </c>
      <c r="F8079">
        <v>78</v>
      </c>
      <c r="G8079">
        <v>2776871</v>
      </c>
      <c r="H8079">
        <v>66</v>
      </c>
      <c r="I8079">
        <v>1740000</v>
      </c>
      <c r="J8079">
        <v>0</v>
      </c>
      <c r="K8079">
        <v>0</v>
      </c>
      <c r="L8079">
        <v>0</v>
      </c>
      <c r="M8079">
        <v>0</v>
      </c>
      <c r="N8079">
        <v>942000</v>
      </c>
      <c r="O8079">
        <v>5458871</v>
      </c>
      <c r="P8079" t="s">
        <v>5</v>
      </c>
      <c r="Q8079" t="s">
        <v>6</v>
      </c>
      <c r="R8079" t="s">
        <v>169</v>
      </c>
      <c r="S8079" t="s">
        <v>170</v>
      </c>
      <c r="T8079">
        <v>3521852.2580645164</v>
      </c>
      <c r="U8079">
        <v>3748563</v>
      </c>
      <c r="V8079">
        <v>226710.74193548365</v>
      </c>
      <c r="W8079">
        <v>6.4372587298728856E-2</v>
      </c>
      <c r="X8079" t="s">
        <v>363</v>
      </c>
    </row>
    <row r="8080" spans="1:24" x14ac:dyDescent="0.35">
      <c r="A8080">
        <v>3300014777</v>
      </c>
      <c r="B8080" t="s">
        <v>168</v>
      </c>
      <c r="C8080" t="s">
        <v>168</v>
      </c>
      <c r="D8080">
        <v>0</v>
      </c>
      <c r="E8080">
        <v>0</v>
      </c>
      <c r="F8080">
        <v>70</v>
      </c>
      <c r="G8080">
        <v>2021521</v>
      </c>
      <c r="H8080">
        <v>1</v>
      </c>
      <c r="I8080">
        <v>25000</v>
      </c>
      <c r="J8080">
        <v>0</v>
      </c>
      <c r="K8080">
        <v>0</v>
      </c>
      <c r="L8080">
        <v>0</v>
      </c>
      <c r="M8080">
        <v>0</v>
      </c>
      <c r="N8080">
        <v>529800</v>
      </c>
      <c r="O8080">
        <v>2576321</v>
      </c>
      <c r="P8080" t="s">
        <v>5</v>
      </c>
      <c r="Q8080" t="s">
        <v>8</v>
      </c>
      <c r="R8080" t="s">
        <v>169</v>
      </c>
      <c r="S8080" t="s">
        <v>170</v>
      </c>
      <c r="T8080">
        <v>1662142.5806451612</v>
      </c>
      <c r="U8080">
        <v>1293840</v>
      </c>
      <c r="V8080">
        <v>-368302.58064516122</v>
      </c>
      <c r="W8080">
        <v>-0.22158302478611935</v>
      </c>
      <c r="X8080" t="s">
        <v>386</v>
      </c>
    </row>
    <row r="8081" spans="1:24" x14ac:dyDescent="0.35">
      <c r="A8081">
        <v>3300016296</v>
      </c>
      <c r="B8081" t="s">
        <v>168</v>
      </c>
      <c r="C8081" t="s">
        <v>168</v>
      </c>
      <c r="D8081">
        <v>0</v>
      </c>
      <c r="E8081">
        <v>0</v>
      </c>
      <c r="F8081">
        <v>36</v>
      </c>
      <c r="G8081">
        <v>1598442</v>
      </c>
      <c r="H8081">
        <v>0</v>
      </c>
      <c r="I8081">
        <v>0</v>
      </c>
      <c r="J8081">
        <v>0</v>
      </c>
      <c r="K8081">
        <v>0</v>
      </c>
      <c r="L8081">
        <v>7</v>
      </c>
      <c r="M8081">
        <v>1913500</v>
      </c>
      <c r="N8081">
        <v>1047000</v>
      </c>
      <c r="O8081">
        <v>4558942</v>
      </c>
      <c r="P8081" t="s">
        <v>5</v>
      </c>
      <c r="Q8081" t="s">
        <v>8</v>
      </c>
      <c r="R8081" t="s">
        <v>169</v>
      </c>
      <c r="S8081" t="s">
        <v>170</v>
      </c>
      <c r="T8081">
        <v>2941252.9032258065</v>
      </c>
      <c r="U8081">
        <v>1339173</v>
      </c>
      <c r="V8081">
        <v>-1602079.9032258065</v>
      </c>
      <c r="W8081">
        <v>-0.54469301210675636</v>
      </c>
      <c r="X8081" t="s">
        <v>419</v>
      </c>
    </row>
    <row r="8082" spans="1:24" x14ac:dyDescent="0.35">
      <c r="A8082">
        <v>3300017742</v>
      </c>
      <c r="B8082" t="s">
        <v>168</v>
      </c>
      <c r="C8082" t="s">
        <v>168</v>
      </c>
      <c r="D8082">
        <v>0</v>
      </c>
      <c r="E8082">
        <v>0</v>
      </c>
      <c r="F8082">
        <v>38</v>
      </c>
      <c r="G8082">
        <v>1356560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1010500</v>
      </c>
      <c r="O8082">
        <v>2367060</v>
      </c>
      <c r="P8082" t="s">
        <v>5</v>
      </c>
      <c r="Q8082" t="s">
        <v>7</v>
      </c>
      <c r="R8082" t="s">
        <v>169</v>
      </c>
      <c r="S8082" t="s">
        <v>170</v>
      </c>
      <c r="T8082">
        <v>1527135.4838709678</v>
      </c>
      <c r="U8082">
        <v>1692377</v>
      </c>
      <c r="V8082">
        <v>165241.51612903224</v>
      </c>
      <c r="W8082">
        <v>0.10820357320895968</v>
      </c>
      <c r="X8082" t="s">
        <v>307</v>
      </c>
    </row>
    <row r="8083" spans="1:24" x14ac:dyDescent="0.35">
      <c r="A8083">
        <v>3301038102</v>
      </c>
      <c r="B8083" t="s">
        <v>168</v>
      </c>
      <c r="C8083" t="s">
        <v>168</v>
      </c>
      <c r="D8083">
        <v>0</v>
      </c>
      <c r="E8083">
        <v>0</v>
      </c>
      <c r="F8083">
        <v>42</v>
      </c>
      <c r="G8083">
        <v>2113025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280000</v>
      </c>
      <c r="O8083">
        <v>2393025</v>
      </c>
      <c r="P8083" t="s">
        <v>5</v>
      </c>
      <c r="Q8083" t="s">
        <v>12</v>
      </c>
      <c r="R8083" t="s">
        <v>169</v>
      </c>
      <c r="S8083" t="s">
        <v>170</v>
      </c>
      <c r="T8083">
        <v>1543887.0967741937</v>
      </c>
      <c r="U8083">
        <v>1657857</v>
      </c>
      <c r="V8083">
        <v>113969.90322580631</v>
      </c>
      <c r="W8083">
        <v>7.382010217193713E-2</v>
      </c>
      <c r="X8083" t="s">
        <v>219</v>
      </c>
    </row>
    <row r="8084" spans="1:24" x14ac:dyDescent="0.35">
      <c r="A8084">
        <v>3301053302</v>
      </c>
      <c r="B8084" t="s">
        <v>168</v>
      </c>
      <c r="C8084" t="s">
        <v>168</v>
      </c>
      <c r="D8084">
        <v>0</v>
      </c>
      <c r="E8084">
        <v>0</v>
      </c>
      <c r="F8084">
        <v>95</v>
      </c>
      <c r="G8084">
        <v>3686050</v>
      </c>
      <c r="H8084">
        <v>29</v>
      </c>
      <c r="I8084">
        <v>1018000</v>
      </c>
      <c r="J8084">
        <v>0</v>
      </c>
      <c r="K8084">
        <v>0</v>
      </c>
      <c r="L8084">
        <v>0</v>
      </c>
      <c r="M8084">
        <v>0</v>
      </c>
      <c r="N8084">
        <v>1326800</v>
      </c>
      <c r="O8084">
        <v>6030850</v>
      </c>
      <c r="P8084" t="s">
        <v>5</v>
      </c>
      <c r="Q8084" t="s">
        <v>16</v>
      </c>
      <c r="R8084" t="s">
        <v>169</v>
      </c>
      <c r="S8084" t="s">
        <v>170</v>
      </c>
      <c r="T8084">
        <v>3890870.9677419355</v>
      </c>
      <c r="U8084">
        <v>3541952</v>
      </c>
      <c r="V8084">
        <v>-348918.96774193551</v>
      </c>
      <c r="W8084">
        <v>-8.9676314284056202E-2</v>
      </c>
      <c r="X8084" t="s">
        <v>246</v>
      </c>
    </row>
    <row r="8085" spans="1:24" x14ac:dyDescent="0.35">
      <c r="A8085">
        <v>6001119854</v>
      </c>
      <c r="B8085" t="s">
        <v>168</v>
      </c>
      <c r="C8085" t="s">
        <v>168</v>
      </c>
      <c r="D8085">
        <v>0</v>
      </c>
      <c r="E8085">
        <v>0</v>
      </c>
      <c r="F8085">
        <v>43</v>
      </c>
      <c r="G8085">
        <v>1579346</v>
      </c>
      <c r="H8085">
        <v>61</v>
      </c>
      <c r="I8085">
        <v>1740000</v>
      </c>
      <c r="J8085">
        <v>120</v>
      </c>
      <c r="K8085">
        <v>1599000</v>
      </c>
      <c r="L8085">
        <v>0</v>
      </c>
      <c r="M8085">
        <v>0</v>
      </c>
      <c r="N8085">
        <v>1220500</v>
      </c>
      <c r="O8085">
        <v>6138846</v>
      </c>
      <c r="P8085" t="s">
        <v>5</v>
      </c>
      <c r="Q8085" t="s">
        <v>16</v>
      </c>
      <c r="R8085" t="s">
        <v>169</v>
      </c>
      <c r="S8085" t="s">
        <v>170</v>
      </c>
      <c r="T8085">
        <v>3960545.8064516126</v>
      </c>
      <c r="U8085">
        <v>2592421</v>
      </c>
      <c r="V8085">
        <v>-1368124.8064516126</v>
      </c>
      <c r="W8085">
        <v>-0.345438450484016</v>
      </c>
      <c r="X8085" t="s">
        <v>312</v>
      </c>
    </row>
    <row r="8086" spans="1:24" x14ac:dyDescent="0.35">
      <c r="A8086">
        <v>3301049541</v>
      </c>
      <c r="B8086" t="s">
        <v>168</v>
      </c>
      <c r="C8086" t="s">
        <v>168</v>
      </c>
      <c r="D8086">
        <v>0</v>
      </c>
      <c r="E8086">
        <v>0</v>
      </c>
      <c r="F8086">
        <v>10</v>
      </c>
      <c r="G8086">
        <v>483478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2386200</v>
      </c>
      <c r="O8086">
        <v>2869678</v>
      </c>
      <c r="P8086" t="s">
        <v>5</v>
      </c>
      <c r="Q8086" t="s">
        <v>6</v>
      </c>
      <c r="R8086" t="s">
        <v>169</v>
      </c>
      <c r="S8086" t="s">
        <v>170</v>
      </c>
      <c r="T8086">
        <v>1851405.1612903227</v>
      </c>
      <c r="U8086">
        <v>812491</v>
      </c>
      <c r="V8086">
        <v>-1038914.1612903227</v>
      </c>
      <c r="W8086">
        <v>-0.56114900347704522</v>
      </c>
      <c r="X8086" t="s">
        <v>388</v>
      </c>
    </row>
    <row r="8087" spans="1:24" x14ac:dyDescent="0.35">
      <c r="A8087">
        <v>3301049794</v>
      </c>
      <c r="B8087" t="s">
        <v>168</v>
      </c>
      <c r="C8087" t="s">
        <v>168</v>
      </c>
      <c r="D8087">
        <v>0</v>
      </c>
      <c r="E8087">
        <v>0</v>
      </c>
      <c r="F8087">
        <v>8</v>
      </c>
      <c r="G8087">
        <v>149492</v>
      </c>
      <c r="H8087">
        <v>79</v>
      </c>
      <c r="I8087">
        <v>3142000</v>
      </c>
      <c r="J8087">
        <v>0</v>
      </c>
      <c r="K8087">
        <v>0</v>
      </c>
      <c r="L8087">
        <v>0</v>
      </c>
      <c r="M8087">
        <v>0</v>
      </c>
      <c r="N8087">
        <v>75000</v>
      </c>
      <c r="O8087">
        <v>3366492</v>
      </c>
      <c r="P8087" t="s">
        <v>5</v>
      </c>
      <c r="Q8087" t="s">
        <v>14</v>
      </c>
      <c r="R8087" t="s">
        <v>169</v>
      </c>
      <c r="S8087" t="s">
        <v>170</v>
      </c>
      <c r="T8087">
        <v>2171930.3225806453</v>
      </c>
      <c r="U8087">
        <v>2413198</v>
      </c>
      <c r="V8087">
        <v>241267.67741935467</v>
      </c>
      <c r="W8087">
        <v>0.1110844463613756</v>
      </c>
      <c r="X8087" t="s">
        <v>326</v>
      </c>
    </row>
    <row r="8088" spans="1:24" x14ac:dyDescent="0.35">
      <c r="A8088">
        <v>3301071819</v>
      </c>
      <c r="B8088" t="s">
        <v>168</v>
      </c>
      <c r="C8088" t="s">
        <v>168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150000</v>
      </c>
      <c r="O8088">
        <v>150000</v>
      </c>
      <c r="P8088" t="s">
        <v>5</v>
      </c>
      <c r="Q8088" t="s">
        <v>15</v>
      </c>
      <c r="R8088" t="s">
        <v>169</v>
      </c>
      <c r="S8088" t="s">
        <v>170</v>
      </c>
      <c r="T8088">
        <v>96774.193548387106</v>
      </c>
      <c r="U8088">
        <v>30000</v>
      </c>
      <c r="V8088">
        <v>-66774.193548387106</v>
      </c>
      <c r="W8088">
        <v>-0.69</v>
      </c>
      <c r="X8088" t="s">
        <v>230</v>
      </c>
    </row>
    <row r="8089" spans="1:24" x14ac:dyDescent="0.35">
      <c r="A8089">
        <v>3300023745</v>
      </c>
      <c r="B8089" t="s">
        <v>168</v>
      </c>
      <c r="C8089" t="s">
        <v>168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310000</v>
      </c>
      <c r="O8089">
        <v>310000</v>
      </c>
      <c r="P8089" t="s">
        <v>5</v>
      </c>
      <c r="Q8089" t="s">
        <v>12</v>
      </c>
      <c r="R8089" t="s">
        <v>169</v>
      </c>
      <c r="S8089" t="s">
        <v>170</v>
      </c>
      <c r="T8089">
        <v>200000</v>
      </c>
      <c r="U8089">
        <v>303000</v>
      </c>
      <c r="V8089">
        <v>103000</v>
      </c>
      <c r="W8089">
        <v>0.5149999999999999</v>
      </c>
      <c r="X8089" t="s">
        <v>219</v>
      </c>
    </row>
    <row r="8090" spans="1:24" x14ac:dyDescent="0.35">
      <c r="A8090">
        <v>3300008596</v>
      </c>
      <c r="B8090" t="s">
        <v>168</v>
      </c>
      <c r="C8090" t="s">
        <v>168</v>
      </c>
      <c r="D8090">
        <v>0</v>
      </c>
      <c r="E8090">
        <v>0</v>
      </c>
      <c r="F8090">
        <v>0</v>
      </c>
      <c r="G8090">
        <v>0</v>
      </c>
      <c r="H8090">
        <v>1</v>
      </c>
      <c r="I8090">
        <v>2000</v>
      </c>
      <c r="J8090">
        <v>0</v>
      </c>
      <c r="K8090">
        <v>0</v>
      </c>
      <c r="L8090">
        <v>0</v>
      </c>
      <c r="M8090">
        <v>0</v>
      </c>
      <c r="N8090">
        <v>330000</v>
      </c>
      <c r="O8090">
        <v>332000</v>
      </c>
      <c r="P8090" t="s">
        <v>5</v>
      </c>
      <c r="Q8090" t="s">
        <v>12</v>
      </c>
      <c r="R8090" t="s">
        <v>169</v>
      </c>
      <c r="S8090" t="s">
        <v>170</v>
      </c>
      <c r="T8090">
        <v>214193.54838709679</v>
      </c>
      <c r="U8090">
        <v>432000</v>
      </c>
      <c r="V8090">
        <v>217806.45161290321</v>
      </c>
      <c r="W8090">
        <v>1.0168674698795179</v>
      </c>
      <c r="X8090" t="s">
        <v>390</v>
      </c>
    </row>
    <row r="8091" spans="1:24" x14ac:dyDescent="0.35">
      <c r="A8091">
        <v>3300017012</v>
      </c>
      <c r="B8091" t="s">
        <v>168</v>
      </c>
      <c r="C8091" t="s">
        <v>168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344100</v>
      </c>
      <c r="O8091">
        <v>344100</v>
      </c>
      <c r="P8091" t="s">
        <v>5</v>
      </c>
      <c r="Q8091" t="s">
        <v>6</v>
      </c>
      <c r="R8091" t="s">
        <v>181</v>
      </c>
      <c r="S8091" t="s">
        <v>170</v>
      </c>
      <c r="T8091">
        <v>222000</v>
      </c>
      <c r="U8091">
        <v>405000</v>
      </c>
      <c r="V8091">
        <v>183000</v>
      </c>
      <c r="W8091">
        <v>0.82432432432432434</v>
      </c>
      <c r="X8091" t="s">
        <v>245</v>
      </c>
    </row>
    <row r="8092" spans="1:24" x14ac:dyDescent="0.35">
      <c r="A8092">
        <v>3301003488</v>
      </c>
      <c r="B8092" t="s">
        <v>168</v>
      </c>
      <c r="C8092" t="s">
        <v>168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215000</v>
      </c>
      <c r="O8092">
        <v>215000</v>
      </c>
      <c r="P8092" t="s">
        <v>5</v>
      </c>
      <c r="Q8092" t="s">
        <v>14</v>
      </c>
      <c r="R8092" t="s">
        <v>169</v>
      </c>
      <c r="S8092" t="s">
        <v>170</v>
      </c>
      <c r="T8092">
        <v>138709.67741935482</v>
      </c>
      <c r="U8092">
        <v>215000</v>
      </c>
      <c r="V8092">
        <v>76290.322580645181</v>
      </c>
      <c r="W8092">
        <v>0.55000000000000027</v>
      </c>
      <c r="X8092" t="s">
        <v>403</v>
      </c>
    </row>
    <row r="8093" spans="1:24" x14ac:dyDescent="0.35">
      <c r="A8093">
        <v>3301069192</v>
      </c>
      <c r="B8093" t="s">
        <v>168</v>
      </c>
      <c r="C8093" t="s">
        <v>168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1425000</v>
      </c>
      <c r="O8093">
        <v>1425000</v>
      </c>
      <c r="P8093" t="s">
        <v>5</v>
      </c>
      <c r="Q8093" t="s">
        <v>6</v>
      </c>
      <c r="R8093" t="s">
        <v>181</v>
      </c>
      <c r="S8093" t="s">
        <v>170</v>
      </c>
      <c r="T8093">
        <v>919354.83870967745</v>
      </c>
      <c r="U8093">
        <v>3379500</v>
      </c>
      <c r="V8093">
        <v>2460145.1612903224</v>
      </c>
      <c r="W8093">
        <v>2.6759473684210526</v>
      </c>
      <c r="X8093" t="s">
        <v>295</v>
      </c>
    </row>
    <row r="8094" spans="1:24" x14ac:dyDescent="0.35">
      <c r="A8094">
        <v>3301001943</v>
      </c>
      <c r="B8094" t="s">
        <v>168</v>
      </c>
      <c r="C8094" t="s">
        <v>168</v>
      </c>
      <c r="D8094">
        <v>0</v>
      </c>
      <c r="E8094">
        <v>0</v>
      </c>
      <c r="F8094">
        <v>8</v>
      </c>
      <c r="G8094">
        <v>255999</v>
      </c>
      <c r="H8094">
        <v>45</v>
      </c>
      <c r="I8094">
        <v>1025000</v>
      </c>
      <c r="J8094">
        <v>0</v>
      </c>
      <c r="K8094">
        <v>0</v>
      </c>
      <c r="L8094">
        <v>30</v>
      </c>
      <c r="M8094">
        <v>1212000</v>
      </c>
      <c r="N8094">
        <v>1495300</v>
      </c>
      <c r="O8094">
        <v>3988299</v>
      </c>
      <c r="P8094" t="s">
        <v>5</v>
      </c>
      <c r="Q8094" t="s">
        <v>16</v>
      </c>
      <c r="R8094" t="s">
        <v>169</v>
      </c>
      <c r="S8094" t="s">
        <v>170</v>
      </c>
      <c r="T8094">
        <v>2573096.1290322579</v>
      </c>
      <c r="U8094">
        <v>2398948</v>
      </c>
      <c r="V8094">
        <v>-174148.12903225794</v>
      </c>
      <c r="W8094">
        <v>-6.7680382037555331E-2</v>
      </c>
      <c r="X8094" t="s">
        <v>246</v>
      </c>
    </row>
    <row r="8095" spans="1:24" x14ac:dyDescent="0.35">
      <c r="A8095">
        <v>3301072365</v>
      </c>
      <c r="B8095" t="s">
        <v>168</v>
      </c>
      <c r="C8095" t="s">
        <v>168</v>
      </c>
      <c r="D8095">
        <v>0</v>
      </c>
      <c r="E8095">
        <v>0</v>
      </c>
      <c r="F8095">
        <v>1</v>
      </c>
      <c r="G8095">
        <v>23699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426000</v>
      </c>
      <c r="O8095">
        <v>449699</v>
      </c>
      <c r="P8095" t="s">
        <v>5</v>
      </c>
      <c r="Q8095" t="s">
        <v>12</v>
      </c>
      <c r="R8095" t="s">
        <v>169</v>
      </c>
      <c r="S8095" t="s">
        <v>170</v>
      </c>
      <c r="T8095">
        <v>290128.38709677418</v>
      </c>
      <c r="U8095">
        <v>77000</v>
      </c>
      <c r="V8095">
        <v>-213128.38709677418</v>
      </c>
      <c r="W8095">
        <v>-0.73460025483712443</v>
      </c>
      <c r="X8095" t="s">
        <v>248</v>
      </c>
    </row>
    <row r="8096" spans="1:24" x14ac:dyDescent="0.35">
      <c r="A8096">
        <v>3301072075</v>
      </c>
      <c r="B8096" t="s">
        <v>168</v>
      </c>
      <c r="C8096" t="s">
        <v>168</v>
      </c>
      <c r="D8096">
        <v>0</v>
      </c>
      <c r="E8096">
        <v>0</v>
      </c>
      <c r="F8096">
        <v>7</v>
      </c>
      <c r="G8096">
        <v>349492</v>
      </c>
      <c r="H8096">
        <v>8</v>
      </c>
      <c r="I8096">
        <v>405000</v>
      </c>
      <c r="J8096">
        <v>0</v>
      </c>
      <c r="K8096">
        <v>0</v>
      </c>
      <c r="L8096">
        <v>1</v>
      </c>
      <c r="M8096">
        <v>202400</v>
      </c>
      <c r="N8096">
        <v>269000</v>
      </c>
      <c r="O8096">
        <v>1225892</v>
      </c>
      <c r="P8096" t="s">
        <v>5</v>
      </c>
      <c r="Q8096" t="s">
        <v>14</v>
      </c>
      <c r="R8096" t="s">
        <v>169</v>
      </c>
      <c r="S8096" t="s">
        <v>170</v>
      </c>
      <c r="T8096">
        <v>790898.06451612909</v>
      </c>
      <c r="U8096">
        <v>908993</v>
      </c>
      <c r="V8096">
        <v>118094.93548387091</v>
      </c>
      <c r="W8096">
        <v>0.14931751736694587</v>
      </c>
      <c r="X8096" t="s">
        <v>324</v>
      </c>
    </row>
    <row r="8097" spans="1:24" x14ac:dyDescent="0.35">
      <c r="A8097">
        <v>3301020234</v>
      </c>
      <c r="B8097" t="s">
        <v>168</v>
      </c>
      <c r="C8097" t="s">
        <v>168</v>
      </c>
      <c r="D8097">
        <v>0</v>
      </c>
      <c r="E8097">
        <v>0</v>
      </c>
      <c r="F8097">
        <v>18</v>
      </c>
      <c r="G8097">
        <v>615357</v>
      </c>
      <c r="H8097">
        <v>17</v>
      </c>
      <c r="I8097">
        <v>745000</v>
      </c>
      <c r="J8097">
        <v>0</v>
      </c>
      <c r="K8097">
        <v>0</v>
      </c>
      <c r="L8097">
        <v>17</v>
      </c>
      <c r="M8097">
        <v>880800</v>
      </c>
      <c r="N8097">
        <v>30000</v>
      </c>
      <c r="O8097">
        <v>2271157</v>
      </c>
      <c r="P8097" t="s">
        <v>5</v>
      </c>
      <c r="Q8097" t="s">
        <v>13</v>
      </c>
      <c r="R8097" t="s">
        <v>169</v>
      </c>
      <c r="S8097" t="s">
        <v>170</v>
      </c>
      <c r="T8097">
        <v>1465262.5806451612</v>
      </c>
      <c r="U8097">
        <v>2607686</v>
      </c>
      <c r="V8097">
        <v>1142423.4193548388</v>
      </c>
      <c r="W8097">
        <v>0.77967146260694453</v>
      </c>
      <c r="X8097" t="s">
        <v>325</v>
      </c>
    </row>
    <row r="8098" spans="1:24" x14ac:dyDescent="0.35">
      <c r="A8098">
        <v>3301037325</v>
      </c>
      <c r="B8098" t="s">
        <v>168</v>
      </c>
      <c r="C8098" t="s">
        <v>168</v>
      </c>
      <c r="D8098">
        <v>0</v>
      </c>
      <c r="E8098">
        <v>0</v>
      </c>
      <c r="F8098">
        <v>98</v>
      </c>
      <c r="G8098">
        <v>4517356</v>
      </c>
      <c r="H8098">
        <v>15</v>
      </c>
      <c r="I8098">
        <v>555000</v>
      </c>
      <c r="J8098">
        <v>0</v>
      </c>
      <c r="K8098">
        <v>0</v>
      </c>
      <c r="L8098">
        <v>152</v>
      </c>
      <c r="M8098">
        <v>7390461</v>
      </c>
      <c r="N8098">
        <v>465000</v>
      </c>
      <c r="O8098">
        <v>12927817</v>
      </c>
      <c r="P8098" t="s">
        <v>5</v>
      </c>
      <c r="Q8098" t="s">
        <v>12</v>
      </c>
      <c r="R8098" t="s">
        <v>169</v>
      </c>
      <c r="S8098" t="s">
        <v>170</v>
      </c>
      <c r="T8098">
        <v>8340527.0967741944</v>
      </c>
      <c r="U8098">
        <v>5315145</v>
      </c>
      <c r="V8098">
        <v>-3025382.0967741944</v>
      </c>
      <c r="W8098">
        <v>-0.36273272200557916</v>
      </c>
      <c r="X8098" t="s">
        <v>302</v>
      </c>
    </row>
    <row r="8099" spans="1:24" x14ac:dyDescent="0.35">
      <c r="A8099">
        <v>3301000700</v>
      </c>
      <c r="B8099" t="s">
        <v>168</v>
      </c>
      <c r="C8099" t="s">
        <v>168</v>
      </c>
      <c r="D8099">
        <v>0</v>
      </c>
      <c r="E8099">
        <v>0</v>
      </c>
      <c r="F8099">
        <v>22</v>
      </c>
      <c r="G8099">
        <v>1164411</v>
      </c>
      <c r="H8099">
        <v>9</v>
      </c>
      <c r="I8099">
        <v>495000</v>
      </c>
      <c r="J8099">
        <v>0</v>
      </c>
      <c r="K8099">
        <v>0</v>
      </c>
      <c r="L8099">
        <v>5</v>
      </c>
      <c r="M8099">
        <v>302000</v>
      </c>
      <c r="N8099">
        <v>569300</v>
      </c>
      <c r="O8099">
        <v>2530711</v>
      </c>
      <c r="P8099" t="s">
        <v>5</v>
      </c>
      <c r="Q8099" t="s">
        <v>17</v>
      </c>
      <c r="R8099" t="s">
        <v>169</v>
      </c>
      <c r="S8099" t="s">
        <v>170</v>
      </c>
      <c r="T8099">
        <v>1632716.7741935486</v>
      </c>
      <c r="U8099">
        <v>1674391</v>
      </c>
      <c r="V8099">
        <v>41674.225806451403</v>
      </c>
      <c r="W8099">
        <v>2.552446723470192E-2</v>
      </c>
      <c r="X8099" t="s">
        <v>291</v>
      </c>
    </row>
    <row r="8100" spans="1:24" x14ac:dyDescent="0.35">
      <c r="A8100">
        <v>6001123965</v>
      </c>
      <c r="B8100" t="s">
        <v>168</v>
      </c>
      <c r="C8100" t="s">
        <v>168</v>
      </c>
      <c r="D8100">
        <v>0</v>
      </c>
      <c r="E8100">
        <v>0</v>
      </c>
      <c r="F8100">
        <v>0</v>
      </c>
      <c r="G8100">
        <v>0</v>
      </c>
      <c r="H8100">
        <v>9</v>
      </c>
      <c r="I8100">
        <v>258000</v>
      </c>
      <c r="J8100">
        <v>0</v>
      </c>
      <c r="K8100">
        <v>0</v>
      </c>
      <c r="L8100">
        <v>7</v>
      </c>
      <c r="M8100">
        <v>624560</v>
      </c>
      <c r="N8100">
        <v>76000</v>
      </c>
      <c r="O8100">
        <v>958560</v>
      </c>
      <c r="P8100" t="s">
        <v>5</v>
      </c>
      <c r="Q8100" t="s">
        <v>11</v>
      </c>
      <c r="R8100" t="s">
        <v>169</v>
      </c>
      <c r="S8100" t="s">
        <v>170</v>
      </c>
      <c r="T8100">
        <v>618425.80645161285</v>
      </c>
      <c r="U8100">
        <v>751200</v>
      </c>
      <c r="V8100">
        <v>132774.19354838715</v>
      </c>
      <c r="W8100">
        <v>0.21469704556835256</v>
      </c>
      <c r="X8100" t="s">
        <v>365</v>
      </c>
    </row>
    <row r="8101" spans="1:24" x14ac:dyDescent="0.35">
      <c r="A8101">
        <v>3300013517</v>
      </c>
      <c r="B8101" t="s">
        <v>168</v>
      </c>
      <c r="C8101" t="s">
        <v>168</v>
      </c>
      <c r="D8101">
        <v>0</v>
      </c>
      <c r="E8101">
        <v>0</v>
      </c>
      <c r="F8101">
        <v>2</v>
      </c>
      <c r="G8101">
        <v>56599</v>
      </c>
      <c r="H8101">
        <v>1</v>
      </c>
      <c r="I8101">
        <v>15000</v>
      </c>
      <c r="J8101">
        <v>0</v>
      </c>
      <c r="K8101">
        <v>0</v>
      </c>
      <c r="L8101">
        <v>2</v>
      </c>
      <c r="M8101">
        <v>172451</v>
      </c>
      <c r="N8101">
        <v>870000</v>
      </c>
      <c r="O8101">
        <v>1114050</v>
      </c>
      <c r="P8101" t="s">
        <v>5</v>
      </c>
      <c r="Q8101" t="s">
        <v>12</v>
      </c>
      <c r="R8101" t="s">
        <v>169</v>
      </c>
      <c r="S8101" t="s">
        <v>170</v>
      </c>
      <c r="T8101">
        <v>718741.93548387091</v>
      </c>
      <c r="U8101">
        <v>1048547</v>
      </c>
      <c r="V8101">
        <v>329805.06451612909</v>
      </c>
      <c r="W8101">
        <v>0.45886436874467051</v>
      </c>
      <c r="X8101" t="s">
        <v>301</v>
      </c>
    </row>
    <row r="8102" spans="1:24" x14ac:dyDescent="0.35">
      <c r="A8102">
        <v>3301014412</v>
      </c>
      <c r="B8102" t="s">
        <v>168</v>
      </c>
      <c r="C8102" t="s">
        <v>168</v>
      </c>
      <c r="D8102">
        <v>0</v>
      </c>
      <c r="E8102">
        <v>0</v>
      </c>
      <c r="F8102">
        <v>9</v>
      </c>
      <c r="G8102">
        <v>239791</v>
      </c>
      <c r="H8102">
        <v>9</v>
      </c>
      <c r="I8102">
        <v>420000</v>
      </c>
      <c r="J8102">
        <v>0</v>
      </c>
      <c r="K8102">
        <v>0</v>
      </c>
      <c r="L8102">
        <v>5</v>
      </c>
      <c r="M8102">
        <v>402000</v>
      </c>
      <c r="N8102">
        <v>134000</v>
      </c>
      <c r="O8102">
        <v>1195791</v>
      </c>
      <c r="P8102" t="s">
        <v>5</v>
      </c>
      <c r="Q8102" t="s">
        <v>11</v>
      </c>
      <c r="R8102" t="s">
        <v>169</v>
      </c>
      <c r="S8102" t="s">
        <v>170</v>
      </c>
      <c r="T8102">
        <v>771478.06451612909</v>
      </c>
      <c r="U8102">
        <v>795399</v>
      </c>
      <c r="V8102">
        <v>23920.935483870911</v>
      </c>
      <c r="W8102">
        <v>3.1006630757381526E-2</v>
      </c>
      <c r="X8102" t="s">
        <v>385</v>
      </c>
    </row>
    <row r="8103" spans="1:24" x14ac:dyDescent="0.35">
      <c r="A8103">
        <v>3301060696</v>
      </c>
      <c r="B8103" t="s">
        <v>168</v>
      </c>
      <c r="C8103" t="s">
        <v>168</v>
      </c>
      <c r="D8103">
        <v>0</v>
      </c>
      <c r="E8103">
        <v>0</v>
      </c>
      <c r="F8103">
        <v>114</v>
      </c>
      <c r="G8103">
        <v>5803908</v>
      </c>
      <c r="H8103">
        <v>40</v>
      </c>
      <c r="I8103">
        <v>1735000</v>
      </c>
      <c r="J8103">
        <v>0</v>
      </c>
      <c r="K8103">
        <v>0</v>
      </c>
      <c r="L8103">
        <v>129</v>
      </c>
      <c r="M8103">
        <v>10256520</v>
      </c>
      <c r="N8103">
        <v>342000</v>
      </c>
      <c r="O8103">
        <v>18137428</v>
      </c>
      <c r="P8103" t="s">
        <v>5</v>
      </c>
      <c r="Q8103" t="s">
        <v>8</v>
      </c>
      <c r="R8103" t="s">
        <v>207</v>
      </c>
      <c r="S8103" t="s">
        <v>170</v>
      </c>
      <c r="T8103">
        <v>11701566.451612905</v>
      </c>
      <c r="U8103">
        <v>12060295</v>
      </c>
      <c r="V8103">
        <v>358728.54838709533</v>
      </c>
      <c r="W8103">
        <v>3.0656455259257198E-2</v>
      </c>
      <c r="X8103" t="s">
        <v>372</v>
      </c>
    </row>
    <row r="8104" spans="1:24" x14ac:dyDescent="0.35">
      <c r="A8104">
        <v>3301069533</v>
      </c>
      <c r="B8104" t="s">
        <v>168</v>
      </c>
      <c r="C8104" t="s">
        <v>168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1207500</v>
      </c>
      <c r="O8104">
        <v>1207500</v>
      </c>
      <c r="P8104" t="s">
        <v>5</v>
      </c>
      <c r="Q8104" t="s">
        <v>6</v>
      </c>
      <c r="R8104" t="s">
        <v>181</v>
      </c>
      <c r="S8104" t="s">
        <v>170</v>
      </c>
      <c r="T8104">
        <v>779032.25806451612</v>
      </c>
      <c r="U8104">
        <v>1657200</v>
      </c>
      <c r="V8104">
        <v>878167.74193548388</v>
      </c>
      <c r="W8104">
        <v>1.1272546583850933</v>
      </c>
      <c r="X8104" t="s">
        <v>342</v>
      </c>
    </row>
    <row r="8105" spans="1:24" x14ac:dyDescent="0.35">
      <c r="A8105">
        <v>3300016859</v>
      </c>
      <c r="B8105" t="s">
        <v>168</v>
      </c>
      <c r="C8105" t="s">
        <v>168</v>
      </c>
      <c r="D8105">
        <v>0</v>
      </c>
      <c r="E8105">
        <v>0</v>
      </c>
      <c r="F8105">
        <v>72</v>
      </c>
      <c r="G8105">
        <v>2948510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775000</v>
      </c>
      <c r="O8105">
        <v>3723510</v>
      </c>
      <c r="P8105" t="s">
        <v>5</v>
      </c>
      <c r="Q8105" t="s">
        <v>6</v>
      </c>
      <c r="R8105" t="s">
        <v>169</v>
      </c>
      <c r="S8105" t="s">
        <v>170</v>
      </c>
      <c r="T8105">
        <v>2402264.5161290322</v>
      </c>
      <c r="U8105">
        <v>2324804</v>
      </c>
      <c r="V8105">
        <v>-77460.516129032243</v>
      </c>
      <c r="W8105">
        <v>-3.2244790533663137E-2</v>
      </c>
      <c r="X8105" t="s">
        <v>261</v>
      </c>
    </row>
    <row r="8106" spans="1:24" x14ac:dyDescent="0.35">
      <c r="A8106">
        <v>3300018120</v>
      </c>
      <c r="B8106" t="s">
        <v>168</v>
      </c>
      <c r="C8106" t="s">
        <v>168</v>
      </c>
      <c r="D8106">
        <v>0</v>
      </c>
      <c r="E8106">
        <v>0</v>
      </c>
      <c r="F8106">
        <v>200</v>
      </c>
      <c r="G8106">
        <v>7968442</v>
      </c>
      <c r="H8106">
        <v>141</v>
      </c>
      <c r="I8106">
        <v>4785000</v>
      </c>
      <c r="J8106">
        <v>0</v>
      </c>
      <c r="K8106">
        <v>0</v>
      </c>
      <c r="L8106">
        <v>0</v>
      </c>
      <c r="M8106">
        <v>0</v>
      </c>
      <c r="N8106">
        <v>4122400</v>
      </c>
      <c r="O8106">
        <v>16875842</v>
      </c>
      <c r="P8106" t="s">
        <v>5</v>
      </c>
      <c r="Q8106" t="s">
        <v>6</v>
      </c>
      <c r="R8106" t="s">
        <v>169</v>
      </c>
      <c r="S8106" t="s">
        <v>170</v>
      </c>
      <c r="T8106">
        <v>10887640</v>
      </c>
      <c r="U8106">
        <v>10609757</v>
      </c>
      <c r="V8106">
        <v>-277883</v>
      </c>
      <c r="W8106">
        <v>-2.5522794655223668E-2</v>
      </c>
      <c r="X8106" t="s">
        <v>245</v>
      </c>
    </row>
    <row r="8107" spans="1:24" x14ac:dyDescent="0.35">
      <c r="A8107">
        <v>3301071343</v>
      </c>
      <c r="B8107" t="s">
        <v>168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 t="s">
        <v>5</v>
      </c>
      <c r="Q8107" t="s">
        <v>13</v>
      </c>
      <c r="R8107" t="s">
        <v>207</v>
      </c>
      <c r="S8107" t="s">
        <v>170</v>
      </c>
      <c r="T8107">
        <v>0</v>
      </c>
      <c r="U8107">
        <v>0</v>
      </c>
      <c r="V8107">
        <v>0</v>
      </c>
      <c r="W8107">
        <v>0</v>
      </c>
      <c r="X8107" t="s">
        <v>399</v>
      </c>
    </row>
    <row r="8108" spans="1:24" x14ac:dyDescent="0.35">
      <c r="A8108">
        <v>3301069356</v>
      </c>
      <c r="B8108" t="s">
        <v>168</v>
      </c>
      <c r="C8108" t="s">
        <v>168</v>
      </c>
      <c r="D8108">
        <v>0</v>
      </c>
      <c r="E8108">
        <v>0</v>
      </c>
      <c r="F8108">
        <v>13</v>
      </c>
      <c r="G8108">
        <v>389545</v>
      </c>
      <c r="H8108">
        <v>9</v>
      </c>
      <c r="I8108">
        <v>235000</v>
      </c>
      <c r="J8108">
        <v>0</v>
      </c>
      <c r="K8108">
        <v>0</v>
      </c>
      <c r="L8108">
        <v>23</v>
      </c>
      <c r="M8108">
        <v>1075200</v>
      </c>
      <c r="N8108">
        <v>82000</v>
      </c>
      <c r="O8108">
        <v>1781745</v>
      </c>
      <c r="P8108" t="s">
        <v>5</v>
      </c>
      <c r="Q8108" t="s">
        <v>9</v>
      </c>
      <c r="R8108" t="s">
        <v>169</v>
      </c>
      <c r="S8108" t="s">
        <v>170</v>
      </c>
      <c r="T8108">
        <v>1149512.9032258065</v>
      </c>
      <c r="U8108">
        <v>884095</v>
      </c>
      <c r="V8108">
        <v>-265417.90322580654</v>
      </c>
      <c r="W8108">
        <v>-0.23089597557450703</v>
      </c>
      <c r="X8108" t="s">
        <v>270</v>
      </c>
    </row>
    <row r="8109" spans="1:24" x14ac:dyDescent="0.35">
      <c r="A8109">
        <v>6001118907</v>
      </c>
      <c r="B8109" t="s">
        <v>168</v>
      </c>
      <c r="C8109" t="s">
        <v>168</v>
      </c>
      <c r="D8109">
        <v>0</v>
      </c>
      <c r="E8109">
        <v>0</v>
      </c>
      <c r="F8109">
        <v>609</v>
      </c>
      <c r="G8109">
        <v>24013850</v>
      </c>
      <c r="H8109">
        <v>6</v>
      </c>
      <c r="I8109">
        <v>534000</v>
      </c>
      <c r="J8109">
        <v>0</v>
      </c>
      <c r="K8109">
        <v>0</v>
      </c>
      <c r="L8109">
        <v>0</v>
      </c>
      <c r="M8109">
        <v>0</v>
      </c>
      <c r="N8109">
        <v>312000</v>
      </c>
      <c r="O8109">
        <v>24859850</v>
      </c>
      <c r="P8109" t="s">
        <v>5</v>
      </c>
      <c r="Q8109" t="s">
        <v>17</v>
      </c>
      <c r="R8109" t="s">
        <v>169</v>
      </c>
      <c r="S8109" t="s">
        <v>170</v>
      </c>
      <c r="T8109">
        <v>16038612.903225806</v>
      </c>
      <c r="U8109">
        <v>16008293</v>
      </c>
      <c r="V8109">
        <v>-30319.90322580561</v>
      </c>
      <c r="W8109">
        <v>-1.8904317604490073E-3</v>
      </c>
      <c r="X8109" t="s">
        <v>293</v>
      </c>
    </row>
    <row r="8110" spans="1:24" x14ac:dyDescent="0.35">
      <c r="A8110">
        <v>3300009212</v>
      </c>
      <c r="B8110" t="s">
        <v>168</v>
      </c>
      <c r="C8110" t="s">
        <v>168</v>
      </c>
      <c r="D8110">
        <v>0</v>
      </c>
      <c r="E8110">
        <v>0</v>
      </c>
      <c r="F8110">
        <v>398</v>
      </c>
      <c r="G8110">
        <v>17812111</v>
      </c>
      <c r="H8110">
        <v>108</v>
      </c>
      <c r="I8110">
        <v>3495000</v>
      </c>
      <c r="J8110">
        <v>0</v>
      </c>
      <c r="K8110">
        <v>0</v>
      </c>
      <c r="L8110">
        <v>7</v>
      </c>
      <c r="M8110">
        <v>186800</v>
      </c>
      <c r="N8110">
        <v>4075500</v>
      </c>
      <c r="O8110">
        <v>25569411</v>
      </c>
      <c r="P8110" t="s">
        <v>5</v>
      </c>
      <c r="Q8110" t="s">
        <v>17</v>
      </c>
      <c r="R8110" t="s">
        <v>169</v>
      </c>
      <c r="S8110" t="s">
        <v>170</v>
      </c>
      <c r="T8110">
        <v>16496394.193548389</v>
      </c>
      <c r="U8110">
        <v>11083956</v>
      </c>
      <c r="V8110">
        <v>-5412438.1935483888</v>
      </c>
      <c r="W8110">
        <v>-0.32809825771895962</v>
      </c>
      <c r="X8110" t="s">
        <v>199</v>
      </c>
    </row>
    <row r="8111" spans="1:24" x14ac:dyDescent="0.35">
      <c r="A8111">
        <v>3301049758</v>
      </c>
      <c r="B8111" t="s">
        <v>168</v>
      </c>
      <c r="C8111" t="s">
        <v>168</v>
      </c>
      <c r="D8111">
        <v>0</v>
      </c>
      <c r="E8111">
        <v>0</v>
      </c>
      <c r="F8111">
        <v>1</v>
      </c>
      <c r="G8111">
        <v>21199</v>
      </c>
      <c r="H8111">
        <v>1</v>
      </c>
      <c r="I8111">
        <v>5000</v>
      </c>
      <c r="J8111">
        <v>0</v>
      </c>
      <c r="K8111">
        <v>0</v>
      </c>
      <c r="L8111">
        <v>0</v>
      </c>
      <c r="M8111">
        <v>0</v>
      </c>
      <c r="N8111">
        <v>60000</v>
      </c>
      <c r="O8111">
        <v>86199</v>
      </c>
      <c r="P8111" t="s">
        <v>5</v>
      </c>
      <c r="Q8111" t="s">
        <v>13</v>
      </c>
      <c r="R8111" t="s">
        <v>169</v>
      </c>
      <c r="S8111" t="s">
        <v>170</v>
      </c>
      <c r="T8111">
        <v>55612.258064516129</v>
      </c>
      <c r="U8111">
        <v>0</v>
      </c>
      <c r="V8111">
        <v>-55612.258064516129</v>
      </c>
      <c r="W8111">
        <v>0</v>
      </c>
      <c r="X8111" t="s">
        <v>250</v>
      </c>
    </row>
    <row r="8112" spans="1:24" x14ac:dyDescent="0.35">
      <c r="A8112">
        <v>3301031439</v>
      </c>
      <c r="B8112" t="s">
        <v>168</v>
      </c>
      <c r="C8112" t="s">
        <v>168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30000</v>
      </c>
      <c r="O8112">
        <v>30000</v>
      </c>
      <c r="P8112" t="s">
        <v>5</v>
      </c>
      <c r="Q8112" t="s">
        <v>14</v>
      </c>
      <c r="R8112" t="s">
        <v>169</v>
      </c>
      <c r="S8112" t="s">
        <v>170</v>
      </c>
      <c r="T8112">
        <v>19354.83870967742</v>
      </c>
      <c r="U8112">
        <v>150000</v>
      </c>
      <c r="V8112">
        <v>130645.16129032258</v>
      </c>
      <c r="W8112">
        <v>6.75</v>
      </c>
      <c r="X8112" t="s">
        <v>183</v>
      </c>
    </row>
    <row r="8113" spans="1:24" x14ac:dyDescent="0.35">
      <c r="A8113">
        <v>3300023541</v>
      </c>
      <c r="B8113" t="s">
        <v>168</v>
      </c>
      <c r="C8113" t="s">
        <v>168</v>
      </c>
      <c r="D8113">
        <v>0</v>
      </c>
      <c r="E8113">
        <v>0</v>
      </c>
      <c r="F8113">
        <v>1</v>
      </c>
      <c r="G8113">
        <v>52498</v>
      </c>
      <c r="H8113">
        <v>35</v>
      </c>
      <c r="I8113">
        <v>995000</v>
      </c>
      <c r="J8113">
        <v>0</v>
      </c>
      <c r="K8113">
        <v>0</v>
      </c>
      <c r="L8113">
        <v>0</v>
      </c>
      <c r="M8113">
        <v>0</v>
      </c>
      <c r="N8113">
        <v>75000</v>
      </c>
      <c r="O8113">
        <v>1122498</v>
      </c>
      <c r="P8113" t="s">
        <v>5</v>
      </c>
      <c r="Q8113" t="s">
        <v>14</v>
      </c>
      <c r="R8113" t="s">
        <v>207</v>
      </c>
      <c r="S8113" t="s">
        <v>170</v>
      </c>
      <c r="T8113">
        <v>724192.25806451612</v>
      </c>
      <c r="U8113">
        <v>1150000</v>
      </c>
      <c r="V8113">
        <v>425807.74193548388</v>
      </c>
      <c r="W8113">
        <v>0.58797610329817962</v>
      </c>
      <c r="X8113" t="s">
        <v>266</v>
      </c>
    </row>
    <row r="8114" spans="1:24" x14ac:dyDescent="0.35">
      <c r="A8114">
        <v>3301001851</v>
      </c>
      <c r="B8114" t="s">
        <v>168</v>
      </c>
      <c r="C8114" t="s">
        <v>168</v>
      </c>
      <c r="D8114">
        <v>0</v>
      </c>
      <c r="E8114">
        <v>0</v>
      </c>
      <c r="F8114">
        <v>30</v>
      </c>
      <c r="G8114">
        <v>1341728</v>
      </c>
      <c r="H8114">
        <v>7</v>
      </c>
      <c r="I8114">
        <v>340000</v>
      </c>
      <c r="J8114">
        <v>0</v>
      </c>
      <c r="K8114">
        <v>0</v>
      </c>
      <c r="L8114">
        <v>38</v>
      </c>
      <c r="M8114">
        <v>10526070</v>
      </c>
      <c r="N8114">
        <v>1389500</v>
      </c>
      <c r="O8114">
        <v>13597298</v>
      </c>
      <c r="P8114" t="s">
        <v>5</v>
      </c>
      <c r="Q8114" t="s">
        <v>12</v>
      </c>
      <c r="R8114" t="s">
        <v>169</v>
      </c>
      <c r="S8114" t="s">
        <v>170</v>
      </c>
      <c r="T8114">
        <v>8772450.3225806449</v>
      </c>
      <c r="U8114">
        <v>8397360</v>
      </c>
      <c r="V8114">
        <v>-375090.32258064486</v>
      </c>
      <c r="W8114">
        <v>-4.2757759666663175E-2</v>
      </c>
      <c r="X8114" t="s">
        <v>235</v>
      </c>
    </row>
    <row r="8115" spans="1:24" x14ac:dyDescent="0.35">
      <c r="A8115">
        <v>3300011480</v>
      </c>
      <c r="B8115" t="s">
        <v>168</v>
      </c>
      <c r="C8115" t="s">
        <v>168</v>
      </c>
      <c r="D8115">
        <v>0</v>
      </c>
      <c r="E8115">
        <v>0</v>
      </c>
      <c r="F8115">
        <v>154</v>
      </c>
      <c r="G8115">
        <v>7786287</v>
      </c>
      <c r="H8115">
        <v>75</v>
      </c>
      <c r="I8115">
        <v>3030000</v>
      </c>
      <c r="J8115">
        <v>398</v>
      </c>
      <c r="K8115">
        <v>5303350</v>
      </c>
      <c r="L8115">
        <v>66</v>
      </c>
      <c r="M8115">
        <v>6333829</v>
      </c>
      <c r="N8115">
        <v>450000</v>
      </c>
      <c r="O8115">
        <v>22903466</v>
      </c>
      <c r="P8115" t="s">
        <v>5</v>
      </c>
      <c r="Q8115" t="s">
        <v>16</v>
      </c>
      <c r="R8115" t="s">
        <v>169</v>
      </c>
      <c r="S8115" t="s">
        <v>170</v>
      </c>
      <c r="T8115">
        <v>14776429.677419355</v>
      </c>
      <c r="U8115">
        <v>12708056</v>
      </c>
      <c r="V8115">
        <v>-2068373.6774193551</v>
      </c>
      <c r="W8115">
        <v>-0.13997790552748657</v>
      </c>
      <c r="X8115" t="s">
        <v>234</v>
      </c>
    </row>
    <row r="8116" spans="1:24" x14ac:dyDescent="0.35">
      <c r="A8116">
        <v>6001116409</v>
      </c>
      <c r="B8116" t="s">
        <v>168</v>
      </c>
      <c r="C8116" t="s">
        <v>168</v>
      </c>
      <c r="D8116">
        <v>0</v>
      </c>
      <c r="E8116">
        <v>0</v>
      </c>
      <c r="F8116">
        <v>60</v>
      </c>
      <c r="G8116">
        <v>1895833</v>
      </c>
      <c r="H8116">
        <v>22</v>
      </c>
      <c r="I8116">
        <v>655000</v>
      </c>
      <c r="J8116">
        <v>0</v>
      </c>
      <c r="K8116">
        <v>0</v>
      </c>
      <c r="L8116">
        <v>16</v>
      </c>
      <c r="M8116">
        <v>678400</v>
      </c>
      <c r="N8116">
        <v>487500</v>
      </c>
      <c r="O8116">
        <v>3716733</v>
      </c>
      <c r="P8116" t="s">
        <v>5</v>
      </c>
      <c r="Q8116" t="s">
        <v>17</v>
      </c>
      <c r="R8116" t="s">
        <v>169</v>
      </c>
      <c r="S8116" t="s">
        <v>170</v>
      </c>
      <c r="T8116">
        <v>2397892.2580645159</v>
      </c>
      <c r="U8116">
        <v>2435740</v>
      </c>
      <c r="V8116">
        <v>37847.741935484111</v>
      </c>
      <c r="W8116">
        <v>1.578375417335609E-2</v>
      </c>
      <c r="X8116" t="s">
        <v>253</v>
      </c>
    </row>
    <row r="8117" spans="1:24" x14ac:dyDescent="0.35">
      <c r="A8117">
        <v>3300008632</v>
      </c>
      <c r="B8117" t="s">
        <v>168</v>
      </c>
      <c r="C8117" t="s">
        <v>168</v>
      </c>
      <c r="D8117">
        <v>0</v>
      </c>
      <c r="E8117">
        <v>0</v>
      </c>
      <c r="F8117">
        <v>544</v>
      </c>
      <c r="G8117">
        <v>23565937</v>
      </c>
      <c r="H8117">
        <v>464</v>
      </c>
      <c r="I8117">
        <v>14040000</v>
      </c>
      <c r="J8117">
        <v>107</v>
      </c>
      <c r="K8117">
        <v>2270550</v>
      </c>
      <c r="L8117">
        <v>119</v>
      </c>
      <c r="M8117">
        <v>6027300</v>
      </c>
      <c r="N8117">
        <v>9884100</v>
      </c>
      <c r="O8117">
        <v>55787887</v>
      </c>
      <c r="P8117" t="s">
        <v>5</v>
      </c>
      <c r="Q8117" t="s">
        <v>16</v>
      </c>
      <c r="R8117" t="s">
        <v>169</v>
      </c>
      <c r="S8117" t="s">
        <v>170</v>
      </c>
      <c r="T8117">
        <v>35992185.161290325</v>
      </c>
      <c r="U8117">
        <v>32220888</v>
      </c>
      <c r="V8117">
        <v>-3771297.1612903252</v>
      </c>
      <c r="W8117">
        <v>-0.10478100021963555</v>
      </c>
      <c r="X8117" t="s">
        <v>303</v>
      </c>
    </row>
    <row r="8118" spans="1:24" x14ac:dyDescent="0.35">
      <c r="A8118">
        <v>3301068581</v>
      </c>
      <c r="B8118" t="s">
        <v>168</v>
      </c>
      <c r="C8118" t="s">
        <v>168</v>
      </c>
      <c r="D8118">
        <v>0</v>
      </c>
      <c r="E8118">
        <v>0</v>
      </c>
      <c r="F8118">
        <v>1</v>
      </c>
      <c r="G8118">
        <v>25550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4173500</v>
      </c>
      <c r="O8118">
        <v>4199050</v>
      </c>
      <c r="P8118" t="s">
        <v>5</v>
      </c>
      <c r="Q8118" t="s">
        <v>16</v>
      </c>
      <c r="R8118" t="s">
        <v>169</v>
      </c>
      <c r="S8118" t="s">
        <v>170</v>
      </c>
      <c r="T8118">
        <v>2709064.5161290322</v>
      </c>
      <c r="U8118">
        <v>0</v>
      </c>
      <c r="V8118">
        <v>-2709064.5161290322</v>
      </c>
      <c r="W8118">
        <v>0</v>
      </c>
      <c r="X8118" t="s">
        <v>357</v>
      </c>
    </row>
    <row r="8119" spans="1:24" x14ac:dyDescent="0.35">
      <c r="A8119">
        <v>3301068742</v>
      </c>
      <c r="B8119" t="s">
        <v>168</v>
      </c>
      <c r="C8119" t="s">
        <v>168</v>
      </c>
      <c r="D8119">
        <v>0</v>
      </c>
      <c r="E8119">
        <v>0</v>
      </c>
      <c r="F8119">
        <v>16</v>
      </c>
      <c r="G8119">
        <v>507481</v>
      </c>
      <c r="H8119">
        <v>6</v>
      </c>
      <c r="I8119">
        <v>190000</v>
      </c>
      <c r="J8119">
        <v>0</v>
      </c>
      <c r="K8119">
        <v>0</v>
      </c>
      <c r="L8119">
        <v>0</v>
      </c>
      <c r="M8119">
        <v>0</v>
      </c>
      <c r="N8119">
        <v>203000</v>
      </c>
      <c r="O8119">
        <v>900481</v>
      </c>
      <c r="P8119" t="s">
        <v>5</v>
      </c>
      <c r="Q8119" t="s">
        <v>10</v>
      </c>
      <c r="R8119" t="s">
        <v>169</v>
      </c>
      <c r="S8119" t="s">
        <v>170</v>
      </c>
      <c r="T8119">
        <v>580955.48387096776</v>
      </c>
      <c r="U8119">
        <v>865982</v>
      </c>
      <c r="V8119">
        <v>285026.51612903224</v>
      </c>
      <c r="W8119">
        <v>0.490616792580854</v>
      </c>
      <c r="X8119" t="s">
        <v>180</v>
      </c>
    </row>
    <row r="8120" spans="1:24" x14ac:dyDescent="0.35">
      <c r="A8120">
        <v>3301074649</v>
      </c>
      <c r="B8120" t="s">
        <v>168</v>
      </c>
      <c r="C8120" t="s">
        <v>168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330000</v>
      </c>
      <c r="O8120">
        <v>330000</v>
      </c>
      <c r="P8120" t="s">
        <v>5</v>
      </c>
      <c r="Q8120" t="s">
        <v>12</v>
      </c>
      <c r="R8120" t="s">
        <v>169</v>
      </c>
      <c r="S8120" t="s">
        <v>170</v>
      </c>
      <c r="T8120">
        <v>212903.22580645164</v>
      </c>
      <c r="U8120">
        <v>408000</v>
      </c>
      <c r="V8120">
        <v>195096.77419354836</v>
      </c>
      <c r="W8120">
        <v>0.91636363636363627</v>
      </c>
      <c r="X8120" t="s">
        <v>353</v>
      </c>
    </row>
    <row r="8121" spans="1:24" x14ac:dyDescent="0.35">
      <c r="A8121">
        <v>6001144936</v>
      </c>
      <c r="B8121" t="s">
        <v>168</v>
      </c>
      <c r="C8121" t="s">
        <v>168</v>
      </c>
      <c r="D8121">
        <v>0</v>
      </c>
      <c r="E8121">
        <v>0</v>
      </c>
      <c r="F8121">
        <v>8</v>
      </c>
      <c r="G8121">
        <v>235490</v>
      </c>
      <c r="H8121">
        <v>80</v>
      </c>
      <c r="I8121">
        <v>1795000</v>
      </c>
      <c r="J8121">
        <v>0</v>
      </c>
      <c r="K8121">
        <v>0</v>
      </c>
      <c r="L8121">
        <v>48</v>
      </c>
      <c r="M8121">
        <v>1525200</v>
      </c>
      <c r="N8121">
        <v>150000</v>
      </c>
      <c r="O8121">
        <v>3705690</v>
      </c>
      <c r="P8121" t="s">
        <v>5</v>
      </c>
      <c r="Q8121" t="s">
        <v>15</v>
      </c>
      <c r="R8121" t="s">
        <v>169</v>
      </c>
      <c r="S8121" t="s">
        <v>170</v>
      </c>
      <c r="T8121">
        <v>2390767.7419354841</v>
      </c>
      <c r="U8121">
        <v>2460846</v>
      </c>
      <c r="V8121">
        <v>70078.258064515889</v>
      </c>
      <c r="W8121">
        <v>2.9312030957797219E-2</v>
      </c>
      <c r="X8121" t="s">
        <v>190</v>
      </c>
    </row>
    <row r="8122" spans="1:24" x14ac:dyDescent="0.35">
      <c r="A8122">
        <v>3300009745</v>
      </c>
      <c r="B8122" t="s">
        <v>168</v>
      </c>
      <c r="C8122" t="s">
        <v>168</v>
      </c>
      <c r="D8122">
        <v>0</v>
      </c>
      <c r="E8122">
        <v>0</v>
      </c>
      <c r="F8122">
        <v>23</v>
      </c>
      <c r="G8122">
        <v>731987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303000</v>
      </c>
      <c r="O8122">
        <v>1034987</v>
      </c>
      <c r="P8122" t="s">
        <v>5</v>
      </c>
      <c r="Q8122" t="s">
        <v>12</v>
      </c>
      <c r="R8122" t="s">
        <v>169</v>
      </c>
      <c r="S8122" t="s">
        <v>170</v>
      </c>
      <c r="T8122">
        <v>667733.54838709685</v>
      </c>
      <c r="U8122">
        <v>677995</v>
      </c>
      <c r="V8122">
        <v>10261.451612903154</v>
      </c>
      <c r="W8122">
        <v>1.5367584327146133E-2</v>
      </c>
      <c r="X8122" t="s">
        <v>354</v>
      </c>
    </row>
    <row r="8123" spans="1:24" x14ac:dyDescent="0.35">
      <c r="A8123">
        <v>3300018115</v>
      </c>
      <c r="B8123" t="s">
        <v>168</v>
      </c>
      <c r="C8123" t="s">
        <v>168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1102000</v>
      </c>
      <c r="O8123">
        <v>1102000</v>
      </c>
      <c r="P8123" t="s">
        <v>5</v>
      </c>
      <c r="Q8123" t="s">
        <v>6</v>
      </c>
      <c r="R8123" t="s">
        <v>169</v>
      </c>
      <c r="S8123" t="s">
        <v>170</v>
      </c>
      <c r="T8123">
        <v>710967.74193548388</v>
      </c>
      <c r="U8123">
        <v>529500</v>
      </c>
      <c r="V8123">
        <v>-181467.74193548388</v>
      </c>
      <c r="W8123">
        <v>-0.25524047186932852</v>
      </c>
      <c r="X8123" t="s">
        <v>371</v>
      </c>
    </row>
    <row r="8124" spans="1:24" x14ac:dyDescent="0.35">
      <c r="A8124">
        <v>3301001843</v>
      </c>
      <c r="B8124" t="s">
        <v>168</v>
      </c>
      <c r="C8124" t="s">
        <v>168</v>
      </c>
      <c r="D8124">
        <v>0</v>
      </c>
      <c r="E8124">
        <v>0</v>
      </c>
      <c r="F8124">
        <v>205</v>
      </c>
      <c r="G8124">
        <v>6159028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330000</v>
      </c>
      <c r="O8124">
        <v>6489028</v>
      </c>
      <c r="P8124" t="s">
        <v>5</v>
      </c>
      <c r="Q8124" t="s">
        <v>12</v>
      </c>
      <c r="R8124" t="s">
        <v>169</v>
      </c>
      <c r="S8124" t="s">
        <v>170</v>
      </c>
      <c r="T8124">
        <v>4186469.6774193547</v>
      </c>
      <c r="U8124">
        <v>4303032</v>
      </c>
      <c r="V8124">
        <v>116562.32258064533</v>
      </c>
      <c r="W8124">
        <v>2.7842629127197593E-2</v>
      </c>
      <c r="X8124" t="s">
        <v>411</v>
      </c>
    </row>
    <row r="8125" spans="1:24" x14ac:dyDescent="0.35">
      <c r="A8125">
        <v>3300018183</v>
      </c>
      <c r="B8125" t="s">
        <v>168</v>
      </c>
      <c r="C8125" t="s">
        <v>168</v>
      </c>
      <c r="D8125">
        <v>0</v>
      </c>
      <c r="E8125">
        <v>0</v>
      </c>
      <c r="F8125">
        <v>23</v>
      </c>
      <c r="G8125">
        <v>983634</v>
      </c>
      <c r="H8125">
        <v>32</v>
      </c>
      <c r="I8125">
        <v>1215000</v>
      </c>
      <c r="J8125">
        <v>0</v>
      </c>
      <c r="K8125">
        <v>0</v>
      </c>
      <c r="L8125">
        <v>20</v>
      </c>
      <c r="M8125">
        <v>958000</v>
      </c>
      <c r="N8125">
        <v>478000</v>
      </c>
      <c r="O8125">
        <v>3634634</v>
      </c>
      <c r="P8125" t="s">
        <v>5</v>
      </c>
      <c r="Q8125" t="s">
        <v>6</v>
      </c>
      <c r="R8125" t="s">
        <v>181</v>
      </c>
      <c r="S8125" t="s">
        <v>170</v>
      </c>
      <c r="T8125">
        <v>2344925.1612903229</v>
      </c>
      <c r="U8125">
        <v>1737316</v>
      </c>
      <c r="V8125">
        <v>-607609.1612903229</v>
      </c>
      <c r="W8125">
        <v>-0.25911665383639737</v>
      </c>
      <c r="X8125" t="s">
        <v>245</v>
      </c>
    </row>
    <row r="8126" spans="1:24" x14ac:dyDescent="0.35">
      <c r="A8126">
        <v>3300015741</v>
      </c>
      <c r="B8126" t="s">
        <v>168</v>
      </c>
      <c r="C8126" t="s">
        <v>168</v>
      </c>
      <c r="D8126">
        <v>0</v>
      </c>
      <c r="E8126">
        <v>0</v>
      </c>
      <c r="F8126">
        <v>524</v>
      </c>
      <c r="G8126">
        <v>23154291</v>
      </c>
      <c r="H8126">
        <v>204</v>
      </c>
      <c r="I8126">
        <v>5745000</v>
      </c>
      <c r="J8126">
        <v>0</v>
      </c>
      <c r="K8126">
        <v>0</v>
      </c>
      <c r="L8126">
        <v>1</v>
      </c>
      <c r="M8126">
        <v>102400</v>
      </c>
      <c r="N8126">
        <v>2726800</v>
      </c>
      <c r="O8126">
        <v>31728491</v>
      </c>
      <c r="P8126" t="s">
        <v>5</v>
      </c>
      <c r="Q8126" t="s">
        <v>7</v>
      </c>
      <c r="R8126" t="s">
        <v>169</v>
      </c>
      <c r="S8126" t="s">
        <v>170</v>
      </c>
      <c r="T8126">
        <v>20469994.193548389</v>
      </c>
      <c r="U8126">
        <v>21137503</v>
      </c>
      <c r="V8126">
        <v>667508.80645161122</v>
      </c>
      <c r="W8126">
        <v>3.2609135114556764E-2</v>
      </c>
      <c r="X8126" t="s">
        <v>215</v>
      </c>
    </row>
    <row r="8127" spans="1:24" x14ac:dyDescent="0.35">
      <c r="A8127">
        <v>3301065282</v>
      </c>
      <c r="B8127" t="s">
        <v>168</v>
      </c>
      <c r="C8127" t="s">
        <v>168</v>
      </c>
      <c r="D8127">
        <v>0</v>
      </c>
      <c r="E8127">
        <v>0</v>
      </c>
      <c r="F8127">
        <v>34</v>
      </c>
      <c r="G8127">
        <v>1669520</v>
      </c>
      <c r="H8127">
        <v>3</v>
      </c>
      <c r="I8127">
        <v>450000</v>
      </c>
      <c r="J8127">
        <v>0</v>
      </c>
      <c r="K8127">
        <v>0</v>
      </c>
      <c r="L8127">
        <v>0</v>
      </c>
      <c r="M8127">
        <v>0</v>
      </c>
      <c r="N8127">
        <v>1591500</v>
      </c>
      <c r="O8127">
        <v>3711020</v>
      </c>
      <c r="P8127" t="s">
        <v>5</v>
      </c>
      <c r="Q8127" t="s">
        <v>7</v>
      </c>
      <c r="R8127" t="s">
        <v>169</v>
      </c>
      <c r="S8127" t="s">
        <v>170</v>
      </c>
      <c r="T8127">
        <v>2394206.4516129033</v>
      </c>
      <c r="U8127">
        <v>1590400</v>
      </c>
      <c r="V8127">
        <v>-803806.45161290327</v>
      </c>
      <c r="W8127">
        <v>-0.33572979935435543</v>
      </c>
      <c r="X8127" t="s">
        <v>394</v>
      </c>
    </row>
    <row r="8128" spans="1:24" x14ac:dyDescent="0.35">
      <c r="A8128">
        <v>3300011039</v>
      </c>
      <c r="B8128" t="s">
        <v>168</v>
      </c>
      <c r="C8128" t="s">
        <v>168</v>
      </c>
      <c r="D8128">
        <v>0</v>
      </c>
      <c r="E8128">
        <v>0</v>
      </c>
      <c r="F8128">
        <v>48</v>
      </c>
      <c r="G8128">
        <v>2229689</v>
      </c>
      <c r="H8128">
        <v>2</v>
      </c>
      <c r="I8128">
        <v>90000</v>
      </c>
      <c r="J8128">
        <v>0</v>
      </c>
      <c r="K8128">
        <v>0</v>
      </c>
      <c r="L8128">
        <v>0</v>
      </c>
      <c r="M8128">
        <v>0</v>
      </c>
      <c r="N8128">
        <v>352500</v>
      </c>
      <c r="O8128">
        <v>2672189</v>
      </c>
      <c r="P8128" t="s">
        <v>5</v>
      </c>
      <c r="Q8128" t="s">
        <v>17</v>
      </c>
      <c r="R8128" t="s">
        <v>169</v>
      </c>
      <c r="S8128" t="s">
        <v>170</v>
      </c>
      <c r="T8128">
        <v>1723992.9032258063</v>
      </c>
      <c r="U8128">
        <v>1524193</v>
      </c>
      <c r="V8128">
        <v>-199799.90322580631</v>
      </c>
      <c r="W8128">
        <v>-0.11589369239975156</v>
      </c>
      <c r="X8128" t="s">
        <v>253</v>
      </c>
    </row>
    <row r="8129" spans="1:24" x14ac:dyDescent="0.35">
      <c r="A8129">
        <v>3301066263</v>
      </c>
      <c r="B8129" t="s">
        <v>168</v>
      </c>
      <c r="C8129" t="s">
        <v>168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160000</v>
      </c>
      <c r="O8129">
        <v>160000</v>
      </c>
      <c r="P8129" t="s">
        <v>5</v>
      </c>
      <c r="Q8129" t="s">
        <v>11</v>
      </c>
      <c r="R8129" t="s">
        <v>169</v>
      </c>
      <c r="S8129" t="s">
        <v>170</v>
      </c>
      <c r="T8129">
        <v>103225.80645161289</v>
      </c>
      <c r="U8129">
        <v>60000</v>
      </c>
      <c r="V8129">
        <v>-43225.806451612894</v>
      </c>
      <c r="W8129">
        <v>-0.41874999999999996</v>
      </c>
      <c r="X8129" t="s">
        <v>385</v>
      </c>
    </row>
    <row r="8130" spans="1:24" x14ac:dyDescent="0.35">
      <c r="A8130">
        <v>3300016158</v>
      </c>
      <c r="B8130" t="s">
        <v>168</v>
      </c>
      <c r="C8130" t="s">
        <v>168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1</v>
      </c>
      <c r="M8130">
        <v>102400</v>
      </c>
      <c r="N8130">
        <v>1089100</v>
      </c>
      <c r="O8130">
        <v>1191500</v>
      </c>
      <c r="P8130" t="s">
        <v>5</v>
      </c>
      <c r="Q8130" t="s">
        <v>7</v>
      </c>
      <c r="R8130" t="s">
        <v>169</v>
      </c>
      <c r="S8130" t="s">
        <v>170</v>
      </c>
      <c r="T8130">
        <v>768709.67741935491</v>
      </c>
      <c r="U8130">
        <v>769700</v>
      </c>
      <c r="V8130">
        <v>990.32258064509369</v>
      </c>
      <c r="W8130">
        <v>1.2882920688206401E-3</v>
      </c>
      <c r="X8130" t="s">
        <v>299</v>
      </c>
    </row>
    <row r="8131" spans="1:24" x14ac:dyDescent="0.35">
      <c r="A8131">
        <v>3300009544</v>
      </c>
      <c r="B8131" t="s">
        <v>168</v>
      </c>
      <c r="C8131" t="s">
        <v>168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2369100</v>
      </c>
      <c r="O8131">
        <v>2369100</v>
      </c>
      <c r="P8131" t="s">
        <v>5</v>
      </c>
      <c r="Q8131" t="s">
        <v>16</v>
      </c>
      <c r="R8131" t="s">
        <v>169</v>
      </c>
      <c r="S8131" t="s">
        <v>170</v>
      </c>
      <c r="T8131">
        <v>1528451.6129032257</v>
      </c>
      <c r="U8131">
        <v>411000</v>
      </c>
      <c r="V8131">
        <v>-1117451.6129032257</v>
      </c>
      <c r="W8131">
        <v>-0.73110041788020763</v>
      </c>
      <c r="X8131" t="s">
        <v>194</v>
      </c>
    </row>
    <row r="8132" spans="1:24" x14ac:dyDescent="0.35">
      <c r="A8132">
        <v>6001140584</v>
      </c>
      <c r="B8132" t="s">
        <v>168</v>
      </c>
      <c r="C8132" t="s">
        <v>168</v>
      </c>
      <c r="D8132">
        <v>0</v>
      </c>
      <c r="E8132">
        <v>0</v>
      </c>
      <c r="F8132">
        <v>0</v>
      </c>
      <c r="G8132">
        <v>0</v>
      </c>
      <c r="H8132">
        <v>27</v>
      </c>
      <c r="I8132">
        <v>985000</v>
      </c>
      <c r="J8132">
        <v>0</v>
      </c>
      <c r="K8132">
        <v>0</v>
      </c>
      <c r="L8132">
        <v>0</v>
      </c>
      <c r="M8132">
        <v>0</v>
      </c>
      <c r="N8132">
        <v>352000</v>
      </c>
      <c r="O8132">
        <v>1337000</v>
      </c>
      <c r="P8132" t="s">
        <v>5</v>
      </c>
      <c r="Q8132" t="s">
        <v>14</v>
      </c>
      <c r="R8132" t="s">
        <v>169</v>
      </c>
      <c r="S8132" t="s">
        <v>170</v>
      </c>
      <c r="T8132">
        <v>862580.6451612903</v>
      </c>
      <c r="U8132">
        <v>1125000</v>
      </c>
      <c r="V8132">
        <v>262419.3548387097</v>
      </c>
      <c r="W8132">
        <v>0.30422587883320862</v>
      </c>
      <c r="X8132" t="s">
        <v>402</v>
      </c>
    </row>
    <row r="8133" spans="1:24" x14ac:dyDescent="0.35">
      <c r="A8133">
        <v>3301063586</v>
      </c>
      <c r="B8133" t="s">
        <v>168</v>
      </c>
      <c r="C8133" t="s">
        <v>168</v>
      </c>
      <c r="D8133">
        <v>0</v>
      </c>
      <c r="E8133">
        <v>0</v>
      </c>
      <c r="F8133">
        <v>87</v>
      </c>
      <c r="G8133">
        <v>3319241</v>
      </c>
      <c r="H8133">
        <v>42</v>
      </c>
      <c r="I8133">
        <v>1900000</v>
      </c>
      <c r="J8133">
        <v>0</v>
      </c>
      <c r="K8133">
        <v>0</v>
      </c>
      <c r="L8133">
        <v>14</v>
      </c>
      <c r="M8133">
        <v>618210</v>
      </c>
      <c r="N8133">
        <v>2950500</v>
      </c>
      <c r="O8133">
        <v>8787951</v>
      </c>
      <c r="P8133" t="s">
        <v>5</v>
      </c>
      <c r="Q8133" t="s">
        <v>17</v>
      </c>
      <c r="R8133" t="s">
        <v>169</v>
      </c>
      <c r="S8133" t="s">
        <v>170</v>
      </c>
      <c r="T8133">
        <v>5669645.8064516131</v>
      </c>
      <c r="U8133">
        <v>4489368</v>
      </c>
      <c r="V8133">
        <v>-1180277.8064516131</v>
      </c>
      <c r="W8133">
        <v>-0.20817487489404529</v>
      </c>
      <c r="X8133" t="s">
        <v>202</v>
      </c>
    </row>
    <row r="8134" spans="1:24" x14ac:dyDescent="0.35">
      <c r="A8134">
        <v>3301025013</v>
      </c>
      <c r="B8134" t="s">
        <v>168</v>
      </c>
      <c r="C8134" t="s">
        <v>168</v>
      </c>
      <c r="D8134">
        <v>0</v>
      </c>
      <c r="E8134">
        <v>0</v>
      </c>
      <c r="F8134">
        <v>92</v>
      </c>
      <c r="G8134">
        <v>2825906</v>
      </c>
      <c r="H8134">
        <v>60</v>
      </c>
      <c r="I8134">
        <v>2331000</v>
      </c>
      <c r="J8134">
        <v>0</v>
      </c>
      <c r="K8134">
        <v>0</v>
      </c>
      <c r="L8134">
        <v>51</v>
      </c>
      <c r="M8134">
        <v>1840000</v>
      </c>
      <c r="N8134">
        <v>30000</v>
      </c>
      <c r="O8134">
        <v>7026906</v>
      </c>
      <c r="P8134" t="s">
        <v>5</v>
      </c>
      <c r="Q8134" t="s">
        <v>14</v>
      </c>
      <c r="R8134" t="s">
        <v>169</v>
      </c>
      <c r="S8134" t="s">
        <v>170</v>
      </c>
      <c r="T8134">
        <v>4533487.7419354841</v>
      </c>
      <c r="U8134">
        <v>3294952</v>
      </c>
      <c r="V8134">
        <v>-1238535.7419354841</v>
      </c>
      <c r="W8134">
        <v>-0.27319710837173572</v>
      </c>
      <c r="X8134" t="s">
        <v>260</v>
      </c>
    </row>
    <row r="8135" spans="1:24" x14ac:dyDescent="0.35">
      <c r="A8135">
        <v>3301063245</v>
      </c>
      <c r="B8135" t="s">
        <v>168</v>
      </c>
      <c r="C8135" t="s">
        <v>168</v>
      </c>
      <c r="D8135">
        <v>0</v>
      </c>
      <c r="E8135">
        <v>0</v>
      </c>
      <c r="F8135">
        <v>16</v>
      </c>
      <c r="G8135">
        <v>1198350</v>
      </c>
      <c r="H8135">
        <v>10</v>
      </c>
      <c r="I8135">
        <v>535000</v>
      </c>
      <c r="J8135">
        <v>0</v>
      </c>
      <c r="K8135">
        <v>0</v>
      </c>
      <c r="L8135">
        <v>1</v>
      </c>
      <c r="M8135">
        <v>114800</v>
      </c>
      <c r="N8135">
        <v>4284000</v>
      </c>
      <c r="O8135">
        <v>6132150</v>
      </c>
      <c r="P8135" t="s">
        <v>5</v>
      </c>
      <c r="Q8135" t="s">
        <v>16</v>
      </c>
      <c r="R8135" t="s">
        <v>207</v>
      </c>
      <c r="S8135" t="s">
        <v>170</v>
      </c>
      <c r="T8135">
        <v>3956225.8064516126</v>
      </c>
      <c r="U8135">
        <v>3403669</v>
      </c>
      <c r="V8135">
        <v>-552556.80645161262</v>
      </c>
      <c r="W8135">
        <v>-0.13966766142380727</v>
      </c>
      <c r="X8135" t="s">
        <v>234</v>
      </c>
    </row>
    <row r="8136" spans="1:24" x14ac:dyDescent="0.35">
      <c r="A8136">
        <v>3300022408</v>
      </c>
      <c r="B8136" t="s">
        <v>168</v>
      </c>
      <c r="C8136" t="s">
        <v>168</v>
      </c>
      <c r="D8136">
        <v>0</v>
      </c>
      <c r="E8136">
        <v>0</v>
      </c>
      <c r="F8136">
        <v>362</v>
      </c>
      <c r="G8136">
        <v>10335651</v>
      </c>
      <c r="H8136">
        <v>388</v>
      </c>
      <c r="I8136">
        <v>10234000</v>
      </c>
      <c r="J8136">
        <v>0</v>
      </c>
      <c r="K8136">
        <v>0</v>
      </c>
      <c r="L8136">
        <v>187</v>
      </c>
      <c r="M8136">
        <v>7976150</v>
      </c>
      <c r="N8136">
        <v>382000</v>
      </c>
      <c r="O8136">
        <v>28927801</v>
      </c>
      <c r="P8136" t="s">
        <v>5</v>
      </c>
      <c r="Q8136" t="s">
        <v>9</v>
      </c>
      <c r="R8136" t="s">
        <v>169</v>
      </c>
      <c r="S8136" t="s">
        <v>170</v>
      </c>
      <c r="T8136">
        <v>18663097.419354837</v>
      </c>
      <c r="U8136">
        <v>19411561</v>
      </c>
      <c r="V8136">
        <v>748463.58064516261</v>
      </c>
      <c r="W8136">
        <v>4.01039315086551E-2</v>
      </c>
      <c r="X8136" t="s">
        <v>281</v>
      </c>
    </row>
    <row r="8137" spans="1:24" x14ac:dyDescent="0.35">
      <c r="A8137">
        <v>3301072121</v>
      </c>
      <c r="B8137" t="s">
        <v>168</v>
      </c>
      <c r="C8137" t="s">
        <v>168</v>
      </c>
      <c r="D8137">
        <v>0</v>
      </c>
      <c r="E8137">
        <v>0</v>
      </c>
      <c r="F8137">
        <v>13</v>
      </c>
      <c r="G8137">
        <v>661487</v>
      </c>
      <c r="H8137">
        <v>6</v>
      </c>
      <c r="I8137">
        <v>175000</v>
      </c>
      <c r="J8137">
        <v>0</v>
      </c>
      <c r="K8137">
        <v>0</v>
      </c>
      <c r="L8137">
        <v>2</v>
      </c>
      <c r="M8137">
        <v>254800</v>
      </c>
      <c r="N8137">
        <v>165000</v>
      </c>
      <c r="O8137">
        <v>1256287</v>
      </c>
      <c r="P8137" t="s">
        <v>5</v>
      </c>
      <c r="Q8137" t="s">
        <v>14</v>
      </c>
      <c r="R8137" t="s">
        <v>169</v>
      </c>
      <c r="S8137" t="s">
        <v>170</v>
      </c>
      <c r="T8137">
        <v>810507.74193548388</v>
      </c>
      <c r="U8137">
        <v>304494</v>
      </c>
      <c r="V8137">
        <v>-506013.74193548388</v>
      </c>
      <c r="W8137">
        <v>-0.62431697534082575</v>
      </c>
      <c r="X8137" t="s">
        <v>355</v>
      </c>
    </row>
    <row r="8138" spans="1:24" x14ac:dyDescent="0.35">
      <c r="A8138">
        <v>3301017979</v>
      </c>
      <c r="B8138" t="s">
        <v>168</v>
      </c>
      <c r="C8138" t="s">
        <v>168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21000</v>
      </c>
      <c r="O8138">
        <v>21000</v>
      </c>
      <c r="P8138" t="s">
        <v>5</v>
      </c>
      <c r="Q8138" t="s">
        <v>13</v>
      </c>
      <c r="R8138" t="s">
        <v>207</v>
      </c>
      <c r="S8138" t="s">
        <v>170</v>
      </c>
      <c r="T8138">
        <v>13548.387096774193</v>
      </c>
      <c r="U8138">
        <v>0</v>
      </c>
      <c r="V8138">
        <v>-13548.387096774193</v>
      </c>
      <c r="W8138">
        <v>0</v>
      </c>
      <c r="X8138" t="s">
        <v>283</v>
      </c>
    </row>
    <row r="8139" spans="1:24" x14ac:dyDescent="0.35">
      <c r="A8139">
        <v>3301072406</v>
      </c>
      <c r="B8139" t="s">
        <v>168</v>
      </c>
      <c r="C8139" t="s">
        <v>168</v>
      </c>
      <c r="D8139">
        <v>0</v>
      </c>
      <c r="E8139">
        <v>0</v>
      </c>
      <c r="F8139">
        <v>5</v>
      </c>
      <c r="G8139">
        <v>152495</v>
      </c>
      <c r="H8139">
        <v>23</v>
      </c>
      <c r="I8139">
        <v>880000</v>
      </c>
      <c r="J8139">
        <v>0</v>
      </c>
      <c r="K8139">
        <v>0</v>
      </c>
      <c r="L8139">
        <v>5</v>
      </c>
      <c r="M8139">
        <v>322000</v>
      </c>
      <c r="N8139">
        <v>284000</v>
      </c>
      <c r="O8139">
        <v>1638495</v>
      </c>
      <c r="P8139" t="s">
        <v>5</v>
      </c>
      <c r="Q8139" t="s">
        <v>11</v>
      </c>
      <c r="R8139" t="s">
        <v>169</v>
      </c>
      <c r="S8139" t="s">
        <v>170</v>
      </c>
      <c r="T8139">
        <v>1057093.5483870967</v>
      </c>
      <c r="U8139">
        <v>682400</v>
      </c>
      <c r="V8139">
        <v>-374693.54838709673</v>
      </c>
      <c r="W8139">
        <v>-0.35445637612565184</v>
      </c>
      <c r="X8139" t="s">
        <v>365</v>
      </c>
    </row>
    <row r="8140" spans="1:24" x14ac:dyDescent="0.35">
      <c r="A8140">
        <v>3300000504</v>
      </c>
      <c r="B8140" t="s">
        <v>168</v>
      </c>
      <c r="C8140" t="s">
        <v>168</v>
      </c>
      <c r="D8140">
        <v>0</v>
      </c>
      <c r="E8140">
        <v>0</v>
      </c>
      <c r="F8140">
        <v>495</v>
      </c>
      <c r="G8140">
        <v>15476696</v>
      </c>
      <c r="H8140">
        <v>299</v>
      </c>
      <c r="I8140">
        <v>11260000</v>
      </c>
      <c r="J8140">
        <v>0</v>
      </c>
      <c r="K8140">
        <v>0</v>
      </c>
      <c r="L8140">
        <v>261</v>
      </c>
      <c r="M8140">
        <v>16892090</v>
      </c>
      <c r="N8140">
        <v>30000</v>
      </c>
      <c r="O8140">
        <v>43658786</v>
      </c>
      <c r="P8140" t="s">
        <v>5</v>
      </c>
      <c r="Q8140" t="s">
        <v>11</v>
      </c>
      <c r="R8140" t="s">
        <v>169</v>
      </c>
      <c r="S8140" t="s">
        <v>170</v>
      </c>
      <c r="T8140">
        <v>28166958.709677421</v>
      </c>
      <c r="U8140">
        <v>26017740</v>
      </c>
      <c r="V8140">
        <v>-2149218.7096774206</v>
      </c>
      <c r="W8140">
        <v>-7.6302831691197337E-2</v>
      </c>
      <c r="X8140" t="s">
        <v>360</v>
      </c>
    </row>
    <row r="8141" spans="1:24" x14ac:dyDescent="0.35">
      <c r="A8141">
        <v>3300011718</v>
      </c>
      <c r="B8141" t="s">
        <v>168</v>
      </c>
      <c r="C8141" t="s">
        <v>168</v>
      </c>
      <c r="D8141">
        <v>0</v>
      </c>
      <c r="E8141">
        <v>0</v>
      </c>
      <c r="F8141">
        <v>5</v>
      </c>
      <c r="G8141">
        <v>208247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330000</v>
      </c>
      <c r="O8141">
        <v>538247</v>
      </c>
      <c r="P8141" t="s">
        <v>5</v>
      </c>
      <c r="Q8141" t="s">
        <v>12</v>
      </c>
      <c r="R8141" t="s">
        <v>169</v>
      </c>
      <c r="S8141" t="s">
        <v>170</v>
      </c>
      <c r="T8141">
        <v>347256.12903225806</v>
      </c>
      <c r="U8141">
        <v>629246</v>
      </c>
      <c r="V8141">
        <v>281989.87096774194</v>
      </c>
      <c r="W8141">
        <v>0.81205153024540788</v>
      </c>
      <c r="X8141" t="s">
        <v>229</v>
      </c>
    </row>
    <row r="8142" spans="1:24" x14ac:dyDescent="0.35">
      <c r="A8142">
        <v>3300000203</v>
      </c>
      <c r="B8142" t="s">
        <v>168</v>
      </c>
      <c r="C8142" t="s">
        <v>168</v>
      </c>
      <c r="D8142">
        <v>0</v>
      </c>
      <c r="E8142">
        <v>0</v>
      </c>
      <c r="F8142">
        <v>509</v>
      </c>
      <c r="G8142">
        <v>19597639</v>
      </c>
      <c r="H8142">
        <v>222</v>
      </c>
      <c r="I8142">
        <v>7641000</v>
      </c>
      <c r="J8142">
        <v>0</v>
      </c>
      <c r="K8142">
        <v>0</v>
      </c>
      <c r="L8142">
        <v>10</v>
      </c>
      <c r="M8142">
        <v>2828398</v>
      </c>
      <c r="N8142">
        <v>150000</v>
      </c>
      <c r="O8142">
        <v>30217037</v>
      </c>
      <c r="P8142" t="s">
        <v>5</v>
      </c>
      <c r="Q8142" t="s">
        <v>13</v>
      </c>
      <c r="R8142" t="s">
        <v>169</v>
      </c>
      <c r="S8142" t="s">
        <v>170</v>
      </c>
      <c r="T8142">
        <v>19494862.580645163</v>
      </c>
      <c r="U8142">
        <v>1465959</v>
      </c>
      <c r="V8142">
        <v>-18028903.580645163</v>
      </c>
      <c r="W8142">
        <v>-0.9248028041266918</v>
      </c>
      <c r="X8142" t="s">
        <v>67</v>
      </c>
    </row>
    <row r="8143" spans="1:24" x14ac:dyDescent="0.35">
      <c r="A8143">
        <v>3300013807</v>
      </c>
      <c r="B8143" t="s">
        <v>168</v>
      </c>
      <c r="C8143" t="s">
        <v>168</v>
      </c>
      <c r="D8143">
        <v>0</v>
      </c>
      <c r="E8143">
        <v>0</v>
      </c>
      <c r="F8143">
        <v>77</v>
      </c>
      <c r="G8143">
        <v>2997928</v>
      </c>
      <c r="H8143">
        <v>7</v>
      </c>
      <c r="I8143">
        <v>40000</v>
      </c>
      <c r="J8143">
        <v>0</v>
      </c>
      <c r="K8143">
        <v>0</v>
      </c>
      <c r="L8143">
        <v>0</v>
      </c>
      <c r="M8143">
        <v>0</v>
      </c>
      <c r="N8143">
        <v>985700</v>
      </c>
      <c r="O8143">
        <v>4023628</v>
      </c>
      <c r="P8143" t="s">
        <v>5</v>
      </c>
      <c r="Q8143" t="s">
        <v>7</v>
      </c>
      <c r="R8143" t="s">
        <v>169</v>
      </c>
      <c r="S8143" t="s">
        <v>170</v>
      </c>
      <c r="T8143">
        <v>2595889.0322580645</v>
      </c>
      <c r="U8143">
        <v>3598864</v>
      </c>
      <c r="V8143">
        <v>1002974.9677419355</v>
      </c>
      <c r="W8143">
        <v>0.3863705094009684</v>
      </c>
      <c r="X8143" t="s">
        <v>215</v>
      </c>
    </row>
    <row r="8144" spans="1:24" x14ac:dyDescent="0.35">
      <c r="A8144">
        <v>3301070132</v>
      </c>
      <c r="B8144" t="s">
        <v>168</v>
      </c>
      <c r="C8144" t="s">
        <v>168</v>
      </c>
      <c r="D8144">
        <v>0</v>
      </c>
      <c r="E8144">
        <v>0</v>
      </c>
      <c r="F8144">
        <v>102</v>
      </c>
      <c r="G8144">
        <v>3569082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284000</v>
      </c>
      <c r="O8144">
        <v>3853082</v>
      </c>
      <c r="P8144" t="s">
        <v>5</v>
      </c>
      <c r="Q8144" t="s">
        <v>11</v>
      </c>
      <c r="R8144" t="s">
        <v>169</v>
      </c>
      <c r="S8144" t="s">
        <v>170</v>
      </c>
      <c r="T8144">
        <v>2485859.3548387098</v>
      </c>
      <c r="U8144">
        <v>2284218</v>
      </c>
      <c r="V8144">
        <v>-201641.35483870981</v>
      </c>
      <c r="W8144">
        <v>-8.1115351295404592E-2</v>
      </c>
      <c r="X8144" t="s">
        <v>345</v>
      </c>
    </row>
    <row r="8145" spans="1:24" x14ac:dyDescent="0.35">
      <c r="A8145">
        <v>3300002357</v>
      </c>
      <c r="B8145" t="s">
        <v>168</v>
      </c>
      <c r="C8145" t="s">
        <v>168</v>
      </c>
      <c r="D8145">
        <v>0</v>
      </c>
      <c r="E8145">
        <v>0</v>
      </c>
      <c r="F8145">
        <v>2</v>
      </c>
      <c r="G8145">
        <v>58897</v>
      </c>
      <c r="H8145">
        <v>0</v>
      </c>
      <c r="I8145">
        <v>0</v>
      </c>
      <c r="J8145">
        <v>0</v>
      </c>
      <c r="K8145">
        <v>0</v>
      </c>
      <c r="L8145">
        <v>2</v>
      </c>
      <c r="M8145">
        <v>326395</v>
      </c>
      <c r="N8145">
        <v>30000</v>
      </c>
      <c r="O8145">
        <v>415292</v>
      </c>
      <c r="P8145" t="s">
        <v>5</v>
      </c>
      <c r="Q8145" t="s">
        <v>13</v>
      </c>
      <c r="R8145" t="s">
        <v>169</v>
      </c>
      <c r="S8145" t="s">
        <v>170</v>
      </c>
      <c r="T8145">
        <v>267930.32258064515</v>
      </c>
      <c r="U8145">
        <v>44198</v>
      </c>
      <c r="V8145">
        <v>-223732.32258064515</v>
      </c>
      <c r="W8145">
        <v>-0.83503920133303788</v>
      </c>
      <c r="X8145" t="s">
        <v>374</v>
      </c>
    </row>
    <row r="8146" spans="1:24" x14ac:dyDescent="0.35">
      <c r="A8146">
        <v>3300018141</v>
      </c>
      <c r="B8146" t="s">
        <v>168</v>
      </c>
      <c r="C8146" t="s">
        <v>168</v>
      </c>
      <c r="D8146">
        <v>0</v>
      </c>
      <c r="E8146">
        <v>0</v>
      </c>
      <c r="F8146">
        <v>286</v>
      </c>
      <c r="G8146">
        <v>8871315</v>
      </c>
      <c r="H8146">
        <v>239</v>
      </c>
      <c r="I8146">
        <v>7902000</v>
      </c>
      <c r="J8146">
        <v>0</v>
      </c>
      <c r="K8146">
        <v>0</v>
      </c>
      <c r="L8146">
        <v>0</v>
      </c>
      <c r="M8146">
        <v>0</v>
      </c>
      <c r="N8146">
        <v>5811900</v>
      </c>
      <c r="O8146">
        <v>22585215</v>
      </c>
      <c r="P8146" t="s">
        <v>5</v>
      </c>
      <c r="Q8146" t="s">
        <v>6</v>
      </c>
      <c r="R8146" t="s">
        <v>169</v>
      </c>
      <c r="S8146" t="s">
        <v>170</v>
      </c>
      <c r="T8146">
        <v>14571106.451612905</v>
      </c>
      <c r="U8146">
        <v>14613633</v>
      </c>
      <c r="V8146">
        <v>42526.548387095332</v>
      </c>
      <c r="W8146">
        <v>2.91855313310041E-3</v>
      </c>
      <c r="X8146" t="s">
        <v>245</v>
      </c>
    </row>
    <row r="8147" spans="1:24" x14ac:dyDescent="0.35">
      <c r="A8147">
        <v>3300017556</v>
      </c>
      <c r="B8147" t="s">
        <v>168</v>
      </c>
      <c r="C8147" t="s">
        <v>168</v>
      </c>
      <c r="D8147">
        <v>0</v>
      </c>
      <c r="E8147">
        <v>0</v>
      </c>
      <c r="F8147">
        <v>41</v>
      </c>
      <c r="G8147">
        <v>1811083</v>
      </c>
      <c r="H8147">
        <v>15</v>
      </c>
      <c r="I8147">
        <v>985000</v>
      </c>
      <c r="J8147">
        <v>0</v>
      </c>
      <c r="K8147">
        <v>0</v>
      </c>
      <c r="L8147">
        <v>0</v>
      </c>
      <c r="M8147">
        <v>0</v>
      </c>
      <c r="N8147">
        <v>342000</v>
      </c>
      <c r="O8147">
        <v>3138083</v>
      </c>
      <c r="P8147" t="s">
        <v>5</v>
      </c>
      <c r="Q8147" t="s">
        <v>6</v>
      </c>
      <c r="R8147" t="s">
        <v>169</v>
      </c>
      <c r="S8147" t="s">
        <v>170</v>
      </c>
      <c r="T8147">
        <v>2024569.6774193549</v>
      </c>
      <c r="U8147">
        <v>1601547</v>
      </c>
      <c r="V8147">
        <v>-423022.67741935491</v>
      </c>
      <c r="W8147">
        <v>-0.20894448935863075</v>
      </c>
      <c r="X8147" t="s">
        <v>232</v>
      </c>
    </row>
    <row r="8148" spans="1:24" x14ac:dyDescent="0.35">
      <c r="A8148">
        <v>3301051668</v>
      </c>
      <c r="B8148" t="s">
        <v>168</v>
      </c>
      <c r="C8148" t="s">
        <v>168</v>
      </c>
      <c r="D8148">
        <v>0</v>
      </c>
      <c r="E8148">
        <v>0</v>
      </c>
      <c r="F8148">
        <v>91</v>
      </c>
      <c r="G8148">
        <v>2764405</v>
      </c>
      <c r="H8148">
        <v>2</v>
      </c>
      <c r="I8148">
        <v>125000</v>
      </c>
      <c r="J8148">
        <v>0</v>
      </c>
      <c r="K8148">
        <v>0</v>
      </c>
      <c r="L8148">
        <v>0</v>
      </c>
      <c r="M8148">
        <v>0</v>
      </c>
      <c r="N8148">
        <v>241000</v>
      </c>
      <c r="O8148">
        <v>3130405</v>
      </c>
      <c r="P8148" t="s">
        <v>5</v>
      </c>
      <c r="Q8148" t="s">
        <v>14</v>
      </c>
      <c r="R8148" t="s">
        <v>207</v>
      </c>
      <c r="S8148" t="s">
        <v>170</v>
      </c>
      <c r="T8148">
        <v>2019616.1290322582</v>
      </c>
      <c r="U8148">
        <v>3009405</v>
      </c>
      <c r="V8148">
        <v>989788.87096774182</v>
      </c>
      <c r="W8148">
        <v>0.49008762444476028</v>
      </c>
      <c r="X8148" t="s">
        <v>249</v>
      </c>
    </row>
    <row r="8149" spans="1:24" x14ac:dyDescent="0.35">
      <c r="A8149">
        <v>6001118678</v>
      </c>
      <c r="B8149" t="s">
        <v>168</v>
      </c>
      <c r="C8149" t="s">
        <v>168</v>
      </c>
      <c r="D8149">
        <v>0</v>
      </c>
      <c r="E8149">
        <v>0</v>
      </c>
      <c r="F8149">
        <v>251</v>
      </c>
      <c r="G8149">
        <v>9639666</v>
      </c>
      <c r="H8149">
        <v>192</v>
      </c>
      <c r="I8149">
        <v>6774000</v>
      </c>
      <c r="J8149">
        <v>0</v>
      </c>
      <c r="K8149">
        <v>0</v>
      </c>
      <c r="L8149">
        <v>80</v>
      </c>
      <c r="M8149">
        <v>3522000</v>
      </c>
      <c r="N8149">
        <v>60000</v>
      </c>
      <c r="O8149">
        <v>19995666</v>
      </c>
      <c r="P8149" t="s">
        <v>5</v>
      </c>
      <c r="Q8149" t="s">
        <v>13</v>
      </c>
      <c r="R8149" t="s">
        <v>169</v>
      </c>
      <c r="S8149" t="s">
        <v>170</v>
      </c>
      <c r="T8149">
        <v>12900429.677419355</v>
      </c>
      <c r="U8149">
        <v>14423078</v>
      </c>
      <c r="V8149">
        <v>1522648.3225806449</v>
      </c>
      <c r="W8149">
        <v>0.11803082227918793</v>
      </c>
      <c r="X8149" t="s">
        <v>274</v>
      </c>
    </row>
    <row r="8150" spans="1:24" x14ac:dyDescent="0.35">
      <c r="A8150">
        <v>3301004099</v>
      </c>
      <c r="B8150" t="s">
        <v>168</v>
      </c>
      <c r="C8150" t="s">
        <v>168</v>
      </c>
      <c r="D8150">
        <v>0</v>
      </c>
      <c r="E8150">
        <v>0</v>
      </c>
      <c r="F8150">
        <v>28</v>
      </c>
      <c r="G8150">
        <v>1088471</v>
      </c>
      <c r="H8150">
        <v>12</v>
      </c>
      <c r="I8150">
        <v>470000</v>
      </c>
      <c r="J8150">
        <v>0</v>
      </c>
      <c r="K8150">
        <v>0</v>
      </c>
      <c r="L8150">
        <v>7</v>
      </c>
      <c r="M8150">
        <v>336800</v>
      </c>
      <c r="N8150">
        <v>165000</v>
      </c>
      <c r="O8150">
        <v>2060271</v>
      </c>
      <c r="P8150" t="s">
        <v>5</v>
      </c>
      <c r="Q8150" t="s">
        <v>14</v>
      </c>
      <c r="R8150" t="s">
        <v>169</v>
      </c>
      <c r="S8150" t="s">
        <v>170</v>
      </c>
      <c r="T8150">
        <v>1329207.0967741937</v>
      </c>
      <c r="U8150">
        <v>1090680</v>
      </c>
      <c r="V8150">
        <v>-238527.09677419369</v>
      </c>
      <c r="W8150">
        <v>-0.1794506644999615</v>
      </c>
      <c r="X8150" t="s">
        <v>324</v>
      </c>
    </row>
    <row r="8151" spans="1:24" x14ac:dyDescent="0.35">
      <c r="A8151">
        <v>3300006170</v>
      </c>
      <c r="B8151" t="s">
        <v>168</v>
      </c>
      <c r="C8151" t="s">
        <v>168</v>
      </c>
      <c r="D8151">
        <v>0</v>
      </c>
      <c r="E8151">
        <v>0</v>
      </c>
      <c r="F8151">
        <v>211</v>
      </c>
      <c r="G8151">
        <v>11095989</v>
      </c>
      <c r="H8151">
        <v>104</v>
      </c>
      <c r="I8151">
        <v>5572000</v>
      </c>
      <c r="J8151">
        <v>0</v>
      </c>
      <c r="K8151">
        <v>0</v>
      </c>
      <c r="L8151">
        <v>0</v>
      </c>
      <c r="M8151">
        <v>0</v>
      </c>
      <c r="N8151">
        <v>150000</v>
      </c>
      <c r="O8151">
        <v>16817989</v>
      </c>
      <c r="P8151" t="s">
        <v>5</v>
      </c>
      <c r="Q8151" t="s">
        <v>14</v>
      </c>
      <c r="R8151" t="s">
        <v>169</v>
      </c>
      <c r="S8151" t="s">
        <v>170</v>
      </c>
      <c r="T8151">
        <v>10850315.483870968</v>
      </c>
      <c r="U8151">
        <v>10576473</v>
      </c>
      <c r="V8151">
        <v>-273842.48387096822</v>
      </c>
      <c r="W8151">
        <v>-2.5238204758012417E-2</v>
      </c>
      <c r="X8151" t="s">
        <v>183</v>
      </c>
    </row>
    <row r="8152" spans="1:24" x14ac:dyDescent="0.35">
      <c r="A8152">
        <v>3300010818</v>
      </c>
      <c r="B8152" t="s">
        <v>168</v>
      </c>
      <c r="C8152" t="s">
        <v>168</v>
      </c>
      <c r="D8152">
        <v>0</v>
      </c>
      <c r="E8152">
        <v>0</v>
      </c>
      <c r="F8152">
        <v>1</v>
      </c>
      <c r="G8152">
        <v>25700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255000</v>
      </c>
      <c r="O8152">
        <v>280700</v>
      </c>
      <c r="P8152" t="s">
        <v>5</v>
      </c>
      <c r="Q8152" t="s">
        <v>12</v>
      </c>
      <c r="R8152" t="s">
        <v>169</v>
      </c>
      <c r="S8152" t="s">
        <v>170</v>
      </c>
      <c r="T8152">
        <v>181096.77419354836</v>
      </c>
      <c r="U8152">
        <v>248000</v>
      </c>
      <c r="V8152">
        <v>66903.225806451635</v>
      </c>
      <c r="W8152">
        <v>0.36943355895974372</v>
      </c>
      <c r="X8152" t="s">
        <v>294</v>
      </c>
    </row>
    <row r="8153" spans="1:24" x14ac:dyDescent="0.35">
      <c r="A8153">
        <v>3300006472</v>
      </c>
      <c r="B8153" t="s">
        <v>168</v>
      </c>
      <c r="C8153" t="s">
        <v>168</v>
      </c>
      <c r="D8153">
        <v>0</v>
      </c>
      <c r="E8153">
        <v>0</v>
      </c>
      <c r="F8153">
        <v>55</v>
      </c>
      <c r="G8153">
        <v>1720438</v>
      </c>
      <c r="H8153">
        <v>10</v>
      </c>
      <c r="I8153">
        <v>242000</v>
      </c>
      <c r="J8153">
        <v>0</v>
      </c>
      <c r="K8153">
        <v>0</v>
      </c>
      <c r="L8153">
        <v>6</v>
      </c>
      <c r="M8153">
        <v>490250</v>
      </c>
      <c r="N8153">
        <v>180000</v>
      </c>
      <c r="O8153">
        <v>2632688</v>
      </c>
      <c r="P8153" t="s">
        <v>5</v>
      </c>
      <c r="Q8153" t="s">
        <v>14</v>
      </c>
      <c r="R8153" t="s">
        <v>169</v>
      </c>
      <c r="S8153" t="s">
        <v>170</v>
      </c>
      <c r="T8153">
        <v>1698508.3870967743</v>
      </c>
      <c r="U8153">
        <v>1354958</v>
      </c>
      <c r="V8153">
        <v>-343550.3870967743</v>
      </c>
      <c r="W8153">
        <v>-0.20226593504433499</v>
      </c>
      <c r="X8153" t="s">
        <v>212</v>
      </c>
    </row>
    <row r="8154" spans="1:24" x14ac:dyDescent="0.35">
      <c r="A8154">
        <v>3301003482</v>
      </c>
      <c r="B8154" t="s">
        <v>168</v>
      </c>
      <c r="C8154" t="s">
        <v>168</v>
      </c>
      <c r="D8154">
        <v>0</v>
      </c>
      <c r="E8154">
        <v>0</v>
      </c>
      <c r="F8154">
        <v>32</v>
      </c>
      <c r="G8154">
        <v>1556165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391500</v>
      </c>
      <c r="O8154">
        <v>1947665</v>
      </c>
      <c r="P8154" t="s">
        <v>5</v>
      </c>
      <c r="Q8154" t="s">
        <v>7</v>
      </c>
      <c r="R8154" t="s">
        <v>169</v>
      </c>
      <c r="S8154" t="s">
        <v>170</v>
      </c>
      <c r="T8154">
        <v>1256558.064516129</v>
      </c>
      <c r="U8154">
        <v>2744775</v>
      </c>
      <c r="V8154">
        <v>1488216.935483871</v>
      </c>
      <c r="W8154">
        <v>1.1843598616805253</v>
      </c>
      <c r="X8154" t="s">
        <v>288</v>
      </c>
    </row>
    <row r="8155" spans="1:24" x14ac:dyDescent="0.35">
      <c r="A8155">
        <v>3301061987</v>
      </c>
      <c r="B8155" t="s">
        <v>168</v>
      </c>
      <c r="C8155" t="s">
        <v>168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1910000</v>
      </c>
      <c r="O8155">
        <v>1910000</v>
      </c>
      <c r="P8155" t="s">
        <v>5</v>
      </c>
      <c r="Q8155" t="s">
        <v>12</v>
      </c>
      <c r="R8155" t="s">
        <v>169</v>
      </c>
      <c r="S8155" t="s">
        <v>170</v>
      </c>
      <c r="T8155">
        <v>1232258.064516129</v>
      </c>
      <c r="U8155">
        <v>565000</v>
      </c>
      <c r="V8155">
        <v>-667258.06451612897</v>
      </c>
      <c r="W8155">
        <v>-0.54149214659685863</v>
      </c>
      <c r="X8155" t="s">
        <v>381</v>
      </c>
    </row>
    <row r="8156" spans="1:24" x14ac:dyDescent="0.35">
      <c r="A8156">
        <v>3300012654</v>
      </c>
      <c r="B8156" t="s">
        <v>168</v>
      </c>
      <c r="C8156" t="s">
        <v>168</v>
      </c>
      <c r="D8156">
        <v>0</v>
      </c>
      <c r="E8156">
        <v>0</v>
      </c>
      <c r="F8156">
        <v>0</v>
      </c>
      <c r="G8156">
        <v>0</v>
      </c>
      <c r="H8156">
        <v>1</v>
      </c>
      <c r="I8156">
        <v>2000</v>
      </c>
      <c r="J8156">
        <v>0</v>
      </c>
      <c r="K8156">
        <v>0</v>
      </c>
      <c r="L8156">
        <v>10</v>
      </c>
      <c r="M8156">
        <v>314000</v>
      </c>
      <c r="N8156">
        <v>275000</v>
      </c>
      <c r="O8156">
        <v>591000</v>
      </c>
      <c r="P8156" t="s">
        <v>5</v>
      </c>
      <c r="Q8156" t="s">
        <v>12</v>
      </c>
      <c r="R8156" t="s">
        <v>169</v>
      </c>
      <c r="S8156" t="s">
        <v>170</v>
      </c>
      <c r="T8156">
        <v>381290.32258064515</v>
      </c>
      <c r="U8156">
        <v>573900</v>
      </c>
      <c r="V8156">
        <v>192609.67741935485</v>
      </c>
      <c r="W8156">
        <v>0.50515228426395953</v>
      </c>
      <c r="X8156" t="s">
        <v>380</v>
      </c>
    </row>
    <row r="8157" spans="1:24" x14ac:dyDescent="0.35">
      <c r="A8157">
        <v>3300020035</v>
      </c>
      <c r="B8157" t="s">
        <v>168</v>
      </c>
      <c r="C8157" t="s">
        <v>168</v>
      </c>
      <c r="D8157">
        <v>0</v>
      </c>
      <c r="E8157">
        <v>0</v>
      </c>
      <c r="F8157">
        <v>14</v>
      </c>
      <c r="G8157">
        <v>717786</v>
      </c>
      <c r="H8157">
        <v>2</v>
      </c>
      <c r="I8157">
        <v>30000</v>
      </c>
      <c r="J8157">
        <v>0</v>
      </c>
      <c r="K8157">
        <v>0</v>
      </c>
      <c r="L8157">
        <v>3</v>
      </c>
      <c r="M8157">
        <v>257200</v>
      </c>
      <c r="N8157">
        <v>60000</v>
      </c>
      <c r="O8157">
        <v>1064986</v>
      </c>
      <c r="P8157" t="s">
        <v>5</v>
      </c>
      <c r="Q8157" t="s">
        <v>13</v>
      </c>
      <c r="R8157" t="s">
        <v>169</v>
      </c>
      <c r="S8157" t="s">
        <v>170</v>
      </c>
      <c r="T8157">
        <v>687087.74193548388</v>
      </c>
      <c r="U8157">
        <v>1060785</v>
      </c>
      <c r="V8157">
        <v>373697.25806451612</v>
      </c>
      <c r="W8157">
        <v>0.54388578816998523</v>
      </c>
      <c r="X8157" t="s">
        <v>399</v>
      </c>
    </row>
    <row r="8158" spans="1:24" x14ac:dyDescent="0.35">
      <c r="A8158">
        <v>3300009456</v>
      </c>
      <c r="B8158" t="s">
        <v>168</v>
      </c>
      <c r="C8158" t="s">
        <v>168</v>
      </c>
      <c r="D8158">
        <v>0</v>
      </c>
      <c r="E8158">
        <v>0</v>
      </c>
      <c r="F8158">
        <v>15</v>
      </c>
      <c r="G8158">
        <v>730073</v>
      </c>
      <c r="H8158">
        <v>84</v>
      </c>
      <c r="I8158">
        <v>1905000</v>
      </c>
      <c r="J8158">
        <v>0</v>
      </c>
      <c r="K8158">
        <v>0</v>
      </c>
      <c r="L8158">
        <v>12</v>
      </c>
      <c r="M8158">
        <v>788800</v>
      </c>
      <c r="N8158">
        <v>4842000</v>
      </c>
      <c r="O8158">
        <v>8265873</v>
      </c>
      <c r="P8158" t="s">
        <v>5</v>
      </c>
      <c r="Q8158" t="s">
        <v>16</v>
      </c>
      <c r="R8158" t="s">
        <v>169</v>
      </c>
      <c r="S8158" t="s">
        <v>170</v>
      </c>
      <c r="T8158">
        <v>5332821.2903225804</v>
      </c>
      <c r="U8158">
        <v>2637425</v>
      </c>
      <c r="V8158">
        <v>-2695396.2903225804</v>
      </c>
      <c r="W8158">
        <v>-0.50543533030328436</v>
      </c>
      <c r="X8158" t="s">
        <v>357</v>
      </c>
    </row>
    <row r="8159" spans="1:24" x14ac:dyDescent="0.35">
      <c r="A8159">
        <v>3300024699</v>
      </c>
      <c r="B8159" t="s">
        <v>168</v>
      </c>
      <c r="C8159" t="s">
        <v>168</v>
      </c>
      <c r="D8159">
        <v>0</v>
      </c>
      <c r="E8159">
        <v>0</v>
      </c>
      <c r="F8159">
        <v>16</v>
      </c>
      <c r="G8159">
        <v>731047</v>
      </c>
      <c r="H8159">
        <v>10</v>
      </c>
      <c r="I8159">
        <v>65000</v>
      </c>
      <c r="J8159">
        <v>0</v>
      </c>
      <c r="K8159">
        <v>0</v>
      </c>
      <c r="L8159">
        <v>37</v>
      </c>
      <c r="M8159">
        <v>1061802</v>
      </c>
      <c r="N8159">
        <v>420000</v>
      </c>
      <c r="O8159">
        <v>2277849</v>
      </c>
      <c r="P8159" t="s">
        <v>5</v>
      </c>
      <c r="Q8159" t="s">
        <v>17</v>
      </c>
      <c r="R8159" t="s">
        <v>169</v>
      </c>
      <c r="S8159" t="s">
        <v>170</v>
      </c>
      <c r="T8159">
        <v>1469580</v>
      </c>
      <c r="U8159">
        <v>1747096</v>
      </c>
      <c r="V8159">
        <v>277516</v>
      </c>
      <c r="W8159">
        <v>0.18884034894323554</v>
      </c>
      <c r="X8159" t="s">
        <v>286</v>
      </c>
    </row>
    <row r="8160" spans="1:24" x14ac:dyDescent="0.35">
      <c r="A8160">
        <v>3300026628</v>
      </c>
      <c r="B8160" t="s">
        <v>168</v>
      </c>
      <c r="C8160" t="s">
        <v>168</v>
      </c>
      <c r="D8160">
        <v>0</v>
      </c>
      <c r="E8160">
        <v>0</v>
      </c>
      <c r="F8160">
        <v>241</v>
      </c>
      <c r="G8160">
        <v>10281201</v>
      </c>
      <c r="H8160">
        <v>134</v>
      </c>
      <c r="I8160">
        <v>6170000</v>
      </c>
      <c r="J8160">
        <v>0</v>
      </c>
      <c r="K8160">
        <v>0</v>
      </c>
      <c r="L8160">
        <v>0</v>
      </c>
      <c r="M8160">
        <v>0</v>
      </c>
      <c r="N8160">
        <v>150000</v>
      </c>
      <c r="O8160">
        <v>16601201</v>
      </c>
      <c r="P8160" t="s">
        <v>5</v>
      </c>
      <c r="Q8160" t="s">
        <v>14</v>
      </c>
      <c r="R8160" t="s">
        <v>169</v>
      </c>
      <c r="S8160" t="s">
        <v>170</v>
      </c>
      <c r="T8160">
        <v>10710452.258064516</v>
      </c>
      <c r="U8160">
        <v>9655554</v>
      </c>
      <c r="V8160">
        <v>-1054898.2580645159</v>
      </c>
      <c r="W8160">
        <v>-9.8492410278027465E-2</v>
      </c>
      <c r="X8160" t="s">
        <v>266</v>
      </c>
    </row>
    <row r="8161" spans="1:24" x14ac:dyDescent="0.35">
      <c r="A8161">
        <v>3301007792</v>
      </c>
      <c r="B8161" t="s">
        <v>168</v>
      </c>
      <c r="C8161" t="s">
        <v>168</v>
      </c>
      <c r="D8161">
        <v>0</v>
      </c>
      <c r="E8161">
        <v>0</v>
      </c>
      <c r="F8161">
        <v>247</v>
      </c>
      <c r="G8161">
        <v>9988822</v>
      </c>
      <c r="H8161">
        <v>92</v>
      </c>
      <c r="I8161">
        <v>3802000</v>
      </c>
      <c r="J8161">
        <v>0</v>
      </c>
      <c r="K8161">
        <v>0</v>
      </c>
      <c r="L8161">
        <v>16</v>
      </c>
      <c r="M8161">
        <v>982150</v>
      </c>
      <c r="N8161">
        <v>450000</v>
      </c>
      <c r="O8161">
        <v>15222972</v>
      </c>
      <c r="P8161" t="s">
        <v>5</v>
      </c>
      <c r="Q8161" t="s">
        <v>14</v>
      </c>
      <c r="R8161" t="s">
        <v>169</v>
      </c>
      <c r="S8161" t="s">
        <v>170</v>
      </c>
      <c r="T8161">
        <v>9821272.2580645159</v>
      </c>
      <c r="U8161">
        <v>9525075</v>
      </c>
      <c r="V8161">
        <v>-296197.25806451589</v>
      </c>
      <c r="W8161">
        <v>-3.0158746268468484E-2</v>
      </c>
      <c r="X8161" t="s">
        <v>409</v>
      </c>
    </row>
    <row r="8162" spans="1:24" x14ac:dyDescent="0.35">
      <c r="A8162">
        <v>3301037643</v>
      </c>
      <c r="B8162" t="s">
        <v>168</v>
      </c>
      <c r="C8162" t="s">
        <v>168</v>
      </c>
      <c r="D8162">
        <v>0</v>
      </c>
      <c r="E8162">
        <v>0</v>
      </c>
      <c r="F8162">
        <v>191</v>
      </c>
      <c r="G8162">
        <v>6344333</v>
      </c>
      <c r="H8162">
        <v>43</v>
      </c>
      <c r="I8162">
        <v>1320000</v>
      </c>
      <c r="J8162">
        <v>0</v>
      </c>
      <c r="K8162">
        <v>0</v>
      </c>
      <c r="L8162">
        <v>77</v>
      </c>
      <c r="M8162">
        <v>3309700</v>
      </c>
      <c r="N8162">
        <v>150000</v>
      </c>
      <c r="O8162">
        <v>11124033</v>
      </c>
      <c r="P8162" t="s">
        <v>5</v>
      </c>
      <c r="Q8162" t="s">
        <v>15</v>
      </c>
      <c r="R8162" t="s">
        <v>169</v>
      </c>
      <c r="S8162" t="s">
        <v>170</v>
      </c>
      <c r="T8162">
        <v>7176795.4838709673</v>
      </c>
      <c r="U8162">
        <v>6567501</v>
      </c>
      <c r="V8162">
        <v>-609294.48387096729</v>
      </c>
      <c r="W8162">
        <v>-8.489784685104762E-2</v>
      </c>
      <c r="X8162" t="s">
        <v>321</v>
      </c>
    </row>
    <row r="8163" spans="1:24" x14ac:dyDescent="0.35">
      <c r="A8163">
        <v>3300026698</v>
      </c>
      <c r="B8163" t="s">
        <v>168</v>
      </c>
      <c r="C8163" t="s">
        <v>168</v>
      </c>
      <c r="D8163">
        <v>0</v>
      </c>
      <c r="E8163">
        <v>0</v>
      </c>
      <c r="F8163">
        <v>8</v>
      </c>
      <c r="G8163">
        <v>365491</v>
      </c>
      <c r="H8163">
        <v>1</v>
      </c>
      <c r="I8163">
        <v>10000</v>
      </c>
      <c r="J8163">
        <v>0</v>
      </c>
      <c r="K8163">
        <v>0</v>
      </c>
      <c r="L8163">
        <v>5</v>
      </c>
      <c r="M8163">
        <v>532000</v>
      </c>
      <c r="N8163">
        <v>150000</v>
      </c>
      <c r="O8163">
        <v>1057491</v>
      </c>
      <c r="P8163" t="s">
        <v>5</v>
      </c>
      <c r="Q8163" t="s">
        <v>10</v>
      </c>
      <c r="R8163" t="s">
        <v>169</v>
      </c>
      <c r="S8163" t="s">
        <v>170</v>
      </c>
      <c r="T8163">
        <v>682252.25806451612</v>
      </c>
      <c r="U8163">
        <v>1453187</v>
      </c>
      <c r="V8163">
        <v>770934.74193548388</v>
      </c>
      <c r="W8163">
        <v>1.1299848887602826</v>
      </c>
      <c r="X8163" t="s">
        <v>334</v>
      </c>
    </row>
    <row r="8164" spans="1:24" x14ac:dyDescent="0.35">
      <c r="A8164">
        <v>3301031911</v>
      </c>
      <c r="B8164" t="s">
        <v>168</v>
      </c>
      <c r="C8164" t="s">
        <v>168</v>
      </c>
      <c r="D8164">
        <v>0</v>
      </c>
      <c r="E8164">
        <v>0</v>
      </c>
      <c r="F8164">
        <v>61</v>
      </c>
      <c r="G8164">
        <v>1990229</v>
      </c>
      <c r="H8164">
        <v>53</v>
      </c>
      <c r="I8164">
        <v>1920000</v>
      </c>
      <c r="J8164">
        <v>0</v>
      </c>
      <c r="K8164">
        <v>0</v>
      </c>
      <c r="L8164">
        <v>14</v>
      </c>
      <c r="M8164">
        <v>580000</v>
      </c>
      <c r="N8164">
        <v>150000</v>
      </c>
      <c r="O8164">
        <v>4640229</v>
      </c>
      <c r="P8164" t="s">
        <v>5</v>
      </c>
      <c r="Q8164" t="s">
        <v>15</v>
      </c>
      <c r="R8164" t="s">
        <v>169</v>
      </c>
      <c r="S8164" t="s">
        <v>170</v>
      </c>
      <c r="T8164">
        <v>2993696.1290322579</v>
      </c>
      <c r="U8164">
        <v>2799146</v>
      </c>
      <c r="V8164">
        <v>-194550.12903225794</v>
      </c>
      <c r="W8164">
        <v>-6.498659872174406E-2</v>
      </c>
      <c r="X8164" t="s">
        <v>329</v>
      </c>
    </row>
    <row r="8165" spans="1:24" x14ac:dyDescent="0.35">
      <c r="A8165">
        <v>3300014551</v>
      </c>
      <c r="B8165" t="s">
        <v>168</v>
      </c>
      <c r="C8165" t="s">
        <v>168</v>
      </c>
      <c r="D8165">
        <v>0</v>
      </c>
      <c r="E8165">
        <v>0</v>
      </c>
      <c r="F8165">
        <v>33</v>
      </c>
      <c r="G8165">
        <v>760040</v>
      </c>
      <c r="H8165">
        <v>12</v>
      </c>
      <c r="I8165">
        <v>540000</v>
      </c>
      <c r="J8165">
        <v>0</v>
      </c>
      <c r="K8165">
        <v>0</v>
      </c>
      <c r="L8165">
        <v>0</v>
      </c>
      <c r="M8165">
        <v>0</v>
      </c>
      <c r="N8165">
        <v>342000</v>
      </c>
      <c r="O8165">
        <v>1642040</v>
      </c>
      <c r="P8165" t="s">
        <v>5</v>
      </c>
      <c r="Q8165" t="s">
        <v>8</v>
      </c>
      <c r="R8165" t="s">
        <v>169</v>
      </c>
      <c r="S8165" t="s">
        <v>170</v>
      </c>
      <c r="T8165">
        <v>1059380.6451612902</v>
      </c>
      <c r="U8165">
        <v>1831764</v>
      </c>
      <c r="V8165">
        <v>772383.35483870981</v>
      </c>
      <c r="W8165">
        <v>0.72908954714866891</v>
      </c>
      <c r="X8165" t="s">
        <v>238</v>
      </c>
    </row>
    <row r="8166" spans="1:24" x14ac:dyDescent="0.35">
      <c r="A8166">
        <v>3301066733</v>
      </c>
      <c r="B8166" t="s">
        <v>168</v>
      </c>
      <c r="C8166" t="s">
        <v>168</v>
      </c>
      <c r="D8166">
        <v>0</v>
      </c>
      <c r="E8166">
        <v>0</v>
      </c>
      <c r="F8166">
        <v>21</v>
      </c>
      <c r="G8166">
        <v>452544</v>
      </c>
      <c r="H8166">
        <v>20</v>
      </c>
      <c r="I8166">
        <v>433000</v>
      </c>
      <c r="J8166">
        <v>0</v>
      </c>
      <c r="K8166">
        <v>0</v>
      </c>
      <c r="L8166">
        <v>25</v>
      </c>
      <c r="M8166">
        <v>620000</v>
      </c>
      <c r="N8166">
        <v>75000</v>
      </c>
      <c r="O8166">
        <v>1580544</v>
      </c>
      <c r="P8166" t="s">
        <v>5</v>
      </c>
      <c r="Q8166" t="s">
        <v>14</v>
      </c>
      <c r="R8166" t="s">
        <v>169</v>
      </c>
      <c r="S8166" t="s">
        <v>170</v>
      </c>
      <c r="T8166">
        <v>1019705.8064516129</v>
      </c>
      <c r="U8166">
        <v>715472</v>
      </c>
      <c r="V8166">
        <v>-304233.80645161285</v>
      </c>
      <c r="W8166">
        <v>-0.29835449060576613</v>
      </c>
      <c r="X8166" t="s">
        <v>247</v>
      </c>
    </row>
    <row r="8167" spans="1:24" x14ac:dyDescent="0.35">
      <c r="A8167">
        <v>3301065573</v>
      </c>
      <c r="B8167" t="s">
        <v>168</v>
      </c>
      <c r="C8167" t="s">
        <v>168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305000</v>
      </c>
      <c r="O8167">
        <v>305000</v>
      </c>
      <c r="P8167" t="s">
        <v>5</v>
      </c>
      <c r="Q8167" t="s">
        <v>12</v>
      </c>
      <c r="R8167" t="s">
        <v>169</v>
      </c>
      <c r="S8167" t="s">
        <v>170</v>
      </c>
      <c r="T8167">
        <v>196774.19354838709</v>
      </c>
      <c r="U8167">
        <v>0</v>
      </c>
      <c r="V8167">
        <v>-196774.19354838709</v>
      </c>
      <c r="W8167">
        <v>0</v>
      </c>
      <c r="X8167" t="s">
        <v>398</v>
      </c>
    </row>
    <row r="8168" spans="1:24" x14ac:dyDescent="0.35">
      <c r="A8168">
        <v>3300016704</v>
      </c>
      <c r="B8168" t="s">
        <v>168</v>
      </c>
      <c r="C8168" t="s">
        <v>168</v>
      </c>
      <c r="D8168">
        <v>0</v>
      </c>
      <c r="E8168">
        <v>0</v>
      </c>
      <c r="F8168">
        <v>51</v>
      </c>
      <c r="G8168">
        <v>2743306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486500</v>
      </c>
      <c r="O8168">
        <v>3229806</v>
      </c>
      <c r="P8168" t="s">
        <v>5</v>
      </c>
      <c r="Q8168" t="s">
        <v>6</v>
      </c>
      <c r="R8168" t="s">
        <v>169</v>
      </c>
      <c r="S8168" t="s">
        <v>170</v>
      </c>
      <c r="T8168">
        <v>2083745.8064516131</v>
      </c>
      <c r="U8168">
        <v>1154766</v>
      </c>
      <c r="V8168">
        <v>-928979.80645161308</v>
      </c>
      <c r="W8168">
        <v>-0.44582204008537973</v>
      </c>
      <c r="X8168" t="s">
        <v>245</v>
      </c>
    </row>
    <row r="8169" spans="1:24" x14ac:dyDescent="0.35">
      <c r="A8169">
        <v>3301048475</v>
      </c>
      <c r="B8169" t="s">
        <v>168</v>
      </c>
      <c r="C8169" t="s">
        <v>168</v>
      </c>
      <c r="D8169">
        <v>0</v>
      </c>
      <c r="E8169">
        <v>0</v>
      </c>
      <c r="F8169">
        <v>6</v>
      </c>
      <c r="G8169">
        <v>305992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150000</v>
      </c>
      <c r="O8169">
        <v>455992</v>
      </c>
      <c r="P8169" t="s">
        <v>5</v>
      </c>
      <c r="Q8169" t="s">
        <v>15</v>
      </c>
      <c r="R8169" t="s">
        <v>169</v>
      </c>
      <c r="S8169" t="s">
        <v>170</v>
      </c>
      <c r="T8169">
        <v>294188.38709677418</v>
      </c>
      <c r="U8169">
        <v>300000</v>
      </c>
      <c r="V8169">
        <v>5811.6129032258177</v>
      </c>
      <c r="W8169">
        <v>1.9754732539167374E-2</v>
      </c>
      <c r="X8169" t="s">
        <v>296</v>
      </c>
    </row>
    <row r="8170" spans="1:24" x14ac:dyDescent="0.35">
      <c r="A8170">
        <v>3300014948</v>
      </c>
      <c r="B8170" t="s">
        <v>168</v>
      </c>
      <c r="C8170" t="s">
        <v>168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917300</v>
      </c>
      <c r="O8170">
        <v>917300</v>
      </c>
      <c r="P8170" t="s">
        <v>5</v>
      </c>
      <c r="Q8170" t="s">
        <v>7</v>
      </c>
      <c r="R8170" t="s">
        <v>169</v>
      </c>
      <c r="S8170" t="s">
        <v>170</v>
      </c>
      <c r="T8170">
        <v>591806.45161290327</v>
      </c>
      <c r="U8170">
        <v>3761700</v>
      </c>
      <c r="V8170">
        <v>3169893.5483870967</v>
      </c>
      <c r="W8170">
        <v>5.3563011010574506</v>
      </c>
      <c r="X8170" t="s">
        <v>317</v>
      </c>
    </row>
    <row r="8171" spans="1:24" x14ac:dyDescent="0.35">
      <c r="A8171">
        <v>3300027309</v>
      </c>
      <c r="B8171" t="s">
        <v>168</v>
      </c>
      <c r="C8171" t="s">
        <v>168</v>
      </c>
      <c r="D8171">
        <v>0</v>
      </c>
      <c r="E8171">
        <v>0</v>
      </c>
      <c r="F8171">
        <v>55</v>
      </c>
      <c r="G8171">
        <v>1430438</v>
      </c>
      <c r="H8171">
        <v>68</v>
      </c>
      <c r="I8171">
        <v>2421000</v>
      </c>
      <c r="J8171">
        <v>0</v>
      </c>
      <c r="K8171">
        <v>0</v>
      </c>
      <c r="L8171">
        <v>18</v>
      </c>
      <c r="M8171">
        <v>1263200</v>
      </c>
      <c r="N8171">
        <v>280000</v>
      </c>
      <c r="O8171">
        <v>5394638</v>
      </c>
      <c r="P8171" t="s">
        <v>5</v>
      </c>
      <c r="Q8171" t="s">
        <v>13</v>
      </c>
      <c r="R8171" t="s">
        <v>169</v>
      </c>
      <c r="S8171" t="s">
        <v>170</v>
      </c>
      <c r="T8171">
        <v>3480411.6129032262</v>
      </c>
      <c r="U8171">
        <v>2331283</v>
      </c>
      <c r="V8171">
        <v>-1149128.6129032262</v>
      </c>
      <c r="W8171">
        <v>-0.3301703191205787</v>
      </c>
      <c r="X8171" t="s">
        <v>378</v>
      </c>
    </row>
    <row r="8172" spans="1:24" x14ac:dyDescent="0.35">
      <c r="A8172">
        <v>3301044042</v>
      </c>
      <c r="B8172" t="s">
        <v>168</v>
      </c>
      <c r="C8172" t="s">
        <v>168</v>
      </c>
      <c r="D8172">
        <v>0</v>
      </c>
      <c r="E8172">
        <v>0</v>
      </c>
      <c r="F8172">
        <v>19</v>
      </c>
      <c r="G8172">
        <v>648684</v>
      </c>
      <c r="H8172">
        <v>9</v>
      </c>
      <c r="I8172">
        <v>330000</v>
      </c>
      <c r="J8172">
        <v>0</v>
      </c>
      <c r="K8172">
        <v>0</v>
      </c>
      <c r="L8172">
        <v>0</v>
      </c>
      <c r="M8172">
        <v>0</v>
      </c>
      <c r="N8172">
        <v>390000</v>
      </c>
      <c r="O8172">
        <v>1368684</v>
      </c>
      <c r="P8172" t="s">
        <v>5</v>
      </c>
      <c r="Q8172" t="s">
        <v>12</v>
      </c>
      <c r="R8172" t="s">
        <v>169</v>
      </c>
      <c r="S8172" t="s">
        <v>170</v>
      </c>
      <c r="T8172">
        <v>883021.93548387091</v>
      </c>
      <c r="U8172">
        <v>1045838</v>
      </c>
      <c r="V8172">
        <v>162816.06451612909</v>
      </c>
      <c r="W8172">
        <v>0.18438507354509892</v>
      </c>
      <c r="X8172" t="s">
        <v>222</v>
      </c>
    </row>
    <row r="8173" spans="1:24" x14ac:dyDescent="0.35">
      <c r="A8173">
        <v>3300026425</v>
      </c>
      <c r="B8173" t="s">
        <v>168</v>
      </c>
      <c r="C8173" t="s">
        <v>168</v>
      </c>
      <c r="D8173">
        <v>0</v>
      </c>
      <c r="E8173">
        <v>0</v>
      </c>
      <c r="F8173">
        <v>10</v>
      </c>
      <c r="G8173">
        <v>165487</v>
      </c>
      <c r="H8173">
        <v>13</v>
      </c>
      <c r="I8173">
        <v>187000</v>
      </c>
      <c r="J8173">
        <v>0</v>
      </c>
      <c r="K8173">
        <v>0</v>
      </c>
      <c r="L8173">
        <v>5</v>
      </c>
      <c r="M8173">
        <v>112000</v>
      </c>
      <c r="N8173">
        <v>30000</v>
      </c>
      <c r="O8173">
        <v>494487</v>
      </c>
      <c r="P8173" t="s">
        <v>5</v>
      </c>
      <c r="Q8173" t="s">
        <v>13</v>
      </c>
      <c r="R8173" t="s">
        <v>169</v>
      </c>
      <c r="S8173" t="s">
        <v>170</v>
      </c>
      <c r="T8173">
        <v>319023.87096774194</v>
      </c>
      <c r="U8173">
        <v>369515</v>
      </c>
      <c r="V8173">
        <v>50491.129032258061</v>
      </c>
      <c r="W8173">
        <v>0.1582675580955617</v>
      </c>
      <c r="X8173" t="s">
        <v>252</v>
      </c>
    </row>
    <row r="8174" spans="1:24" x14ac:dyDescent="0.35">
      <c r="A8174">
        <v>3301042020</v>
      </c>
      <c r="B8174" t="s">
        <v>168</v>
      </c>
      <c r="C8174" t="s">
        <v>168</v>
      </c>
      <c r="D8174">
        <v>0</v>
      </c>
      <c r="E8174">
        <v>0</v>
      </c>
      <c r="F8174">
        <v>26</v>
      </c>
      <c r="G8174">
        <v>732972</v>
      </c>
      <c r="H8174">
        <v>5</v>
      </c>
      <c r="I8174">
        <v>128000</v>
      </c>
      <c r="J8174">
        <v>0</v>
      </c>
      <c r="K8174">
        <v>0</v>
      </c>
      <c r="L8174">
        <v>8</v>
      </c>
      <c r="M8174">
        <v>349200</v>
      </c>
      <c r="N8174">
        <v>30000</v>
      </c>
      <c r="O8174">
        <v>1240172</v>
      </c>
      <c r="P8174" t="s">
        <v>5</v>
      </c>
      <c r="Q8174" t="s">
        <v>14</v>
      </c>
      <c r="R8174" t="s">
        <v>169</v>
      </c>
      <c r="S8174" t="s">
        <v>170</v>
      </c>
      <c r="T8174">
        <v>800110.96774193551</v>
      </c>
      <c r="U8174">
        <v>718184</v>
      </c>
      <c r="V8174">
        <v>-81926.967741935514</v>
      </c>
      <c r="W8174">
        <v>-0.10239450656844373</v>
      </c>
      <c r="X8174" t="s">
        <v>382</v>
      </c>
    </row>
    <row r="8175" spans="1:24" x14ac:dyDescent="0.35">
      <c r="A8175">
        <v>3301027593</v>
      </c>
      <c r="B8175" t="s">
        <v>168</v>
      </c>
      <c r="C8175" t="s">
        <v>168</v>
      </c>
      <c r="D8175">
        <v>0</v>
      </c>
      <c r="E8175">
        <v>0</v>
      </c>
      <c r="F8175">
        <v>214</v>
      </c>
      <c r="G8175">
        <v>7885249</v>
      </c>
      <c r="H8175">
        <v>71</v>
      </c>
      <c r="I8175">
        <v>2525000</v>
      </c>
      <c r="J8175">
        <v>0</v>
      </c>
      <c r="K8175">
        <v>0</v>
      </c>
      <c r="L8175">
        <v>16</v>
      </c>
      <c r="M8175">
        <v>1208400</v>
      </c>
      <c r="N8175">
        <v>202000</v>
      </c>
      <c r="O8175">
        <v>11820649</v>
      </c>
      <c r="P8175" t="s">
        <v>5</v>
      </c>
      <c r="Q8175" t="s">
        <v>14</v>
      </c>
      <c r="R8175" t="s">
        <v>169</v>
      </c>
      <c r="S8175" t="s">
        <v>170</v>
      </c>
      <c r="T8175">
        <v>7626225.1612903224</v>
      </c>
      <c r="U8175">
        <v>8266475</v>
      </c>
      <c r="V8175">
        <v>640249.83870967757</v>
      </c>
      <c r="W8175">
        <v>8.3953702542051589E-2</v>
      </c>
      <c r="X8175" t="s">
        <v>213</v>
      </c>
    </row>
    <row r="8176" spans="1:24" x14ac:dyDescent="0.35">
      <c r="A8176">
        <v>3301065044</v>
      </c>
      <c r="B8176" t="s">
        <v>168</v>
      </c>
      <c r="C8176" t="s">
        <v>168</v>
      </c>
      <c r="D8176">
        <v>0</v>
      </c>
      <c r="E8176">
        <v>0</v>
      </c>
      <c r="F8176">
        <v>8</v>
      </c>
      <c r="G8176">
        <v>173592</v>
      </c>
      <c r="H8176">
        <v>7</v>
      </c>
      <c r="I8176">
        <v>100000</v>
      </c>
      <c r="J8176">
        <v>0</v>
      </c>
      <c r="K8176">
        <v>0</v>
      </c>
      <c r="L8176">
        <v>9</v>
      </c>
      <c r="M8176">
        <v>201600</v>
      </c>
      <c r="N8176">
        <v>171000</v>
      </c>
      <c r="O8176">
        <v>646192</v>
      </c>
      <c r="P8176" t="s">
        <v>5</v>
      </c>
      <c r="Q8176" t="s">
        <v>13</v>
      </c>
      <c r="R8176" t="s">
        <v>169</v>
      </c>
      <c r="S8176" t="s">
        <v>170</v>
      </c>
      <c r="T8176">
        <v>416898.06451612903</v>
      </c>
      <c r="U8176">
        <v>457894</v>
      </c>
      <c r="V8176">
        <v>40995.93548387097</v>
      </c>
      <c r="W8176">
        <v>9.8335633991135873E-2</v>
      </c>
      <c r="X8176" t="s">
        <v>387</v>
      </c>
    </row>
    <row r="8177" spans="1:24" x14ac:dyDescent="0.35">
      <c r="A8177">
        <v>3301047151</v>
      </c>
      <c r="B8177" t="s">
        <v>168</v>
      </c>
      <c r="C8177" t="s">
        <v>168</v>
      </c>
      <c r="D8177">
        <v>0</v>
      </c>
      <c r="E8177">
        <v>0</v>
      </c>
      <c r="F8177">
        <v>41</v>
      </c>
      <c r="G8177">
        <v>1238456</v>
      </c>
      <c r="H8177">
        <v>104</v>
      </c>
      <c r="I8177">
        <v>2380000</v>
      </c>
      <c r="J8177">
        <v>0</v>
      </c>
      <c r="K8177">
        <v>0</v>
      </c>
      <c r="L8177">
        <v>18</v>
      </c>
      <c r="M8177">
        <v>673200</v>
      </c>
      <c r="N8177">
        <v>44000</v>
      </c>
      <c r="O8177">
        <v>4335656</v>
      </c>
      <c r="P8177" t="s">
        <v>5</v>
      </c>
      <c r="Q8177" t="s">
        <v>9</v>
      </c>
      <c r="R8177" t="s">
        <v>169</v>
      </c>
      <c r="S8177" t="s">
        <v>170</v>
      </c>
      <c r="T8177">
        <v>2797197.4193548388</v>
      </c>
      <c r="U8177">
        <v>2100775</v>
      </c>
      <c r="V8177">
        <v>-696422.41935483878</v>
      </c>
      <c r="W8177">
        <v>-0.24897149358712967</v>
      </c>
      <c r="X8177" t="s">
        <v>243</v>
      </c>
    </row>
    <row r="8178" spans="1:24" x14ac:dyDescent="0.35">
      <c r="A8178">
        <v>3300018191</v>
      </c>
      <c r="B8178" t="s">
        <v>168</v>
      </c>
      <c r="C8178" t="s">
        <v>168</v>
      </c>
      <c r="D8178">
        <v>0</v>
      </c>
      <c r="E8178">
        <v>0</v>
      </c>
      <c r="F8178">
        <v>117</v>
      </c>
      <c r="G8178">
        <v>4177860</v>
      </c>
      <c r="H8178">
        <v>128</v>
      </c>
      <c r="I8178">
        <v>3722000</v>
      </c>
      <c r="J8178">
        <v>0</v>
      </c>
      <c r="K8178">
        <v>0</v>
      </c>
      <c r="L8178">
        <v>1</v>
      </c>
      <c r="M8178">
        <v>102400</v>
      </c>
      <c r="N8178">
        <v>1811500</v>
      </c>
      <c r="O8178">
        <v>9813760</v>
      </c>
      <c r="P8178" t="s">
        <v>5</v>
      </c>
      <c r="Q8178" t="s">
        <v>7</v>
      </c>
      <c r="R8178" t="s">
        <v>169</v>
      </c>
      <c r="S8178" t="s">
        <v>170</v>
      </c>
      <c r="T8178">
        <v>6331458.064516129</v>
      </c>
      <c r="U8178">
        <v>6360649</v>
      </c>
      <c r="V8178">
        <v>29190.935483871028</v>
      </c>
      <c r="W8178">
        <v>4.610460210969114E-3</v>
      </c>
      <c r="X8178" t="s">
        <v>401</v>
      </c>
    </row>
    <row r="8179" spans="1:24" x14ac:dyDescent="0.35">
      <c r="A8179">
        <v>3300010544</v>
      </c>
      <c r="B8179" t="s">
        <v>168</v>
      </c>
      <c r="C8179" t="s">
        <v>168</v>
      </c>
      <c r="D8179">
        <v>0</v>
      </c>
      <c r="E8179">
        <v>0</v>
      </c>
      <c r="F8179">
        <v>24</v>
      </c>
      <c r="G8179">
        <v>672050</v>
      </c>
      <c r="H8179">
        <v>54</v>
      </c>
      <c r="I8179">
        <v>985000</v>
      </c>
      <c r="J8179">
        <v>0</v>
      </c>
      <c r="K8179">
        <v>0</v>
      </c>
      <c r="L8179">
        <v>62</v>
      </c>
      <c r="M8179">
        <v>2401300</v>
      </c>
      <c r="N8179">
        <v>1624100</v>
      </c>
      <c r="O8179">
        <v>5682450</v>
      </c>
      <c r="P8179" t="s">
        <v>5</v>
      </c>
      <c r="Q8179" t="s">
        <v>16</v>
      </c>
      <c r="R8179" t="s">
        <v>169</v>
      </c>
      <c r="S8179" t="s">
        <v>170</v>
      </c>
      <c r="T8179">
        <v>3666096.7741935486</v>
      </c>
      <c r="U8179">
        <v>3978773</v>
      </c>
      <c r="V8179">
        <v>312676.2258064514</v>
      </c>
      <c r="W8179">
        <v>8.5288590308757684E-2</v>
      </c>
      <c r="X8179" t="s">
        <v>277</v>
      </c>
    </row>
    <row r="8180" spans="1:24" x14ac:dyDescent="0.35">
      <c r="A8180">
        <v>3300008621</v>
      </c>
      <c r="B8180" t="s">
        <v>168</v>
      </c>
      <c r="C8180" t="s">
        <v>168</v>
      </c>
      <c r="D8180">
        <v>0</v>
      </c>
      <c r="E8180">
        <v>0</v>
      </c>
      <c r="F8180">
        <v>8</v>
      </c>
      <c r="G8180">
        <v>229525</v>
      </c>
      <c r="H8180">
        <v>18</v>
      </c>
      <c r="I8180">
        <v>350000</v>
      </c>
      <c r="J8180">
        <v>0</v>
      </c>
      <c r="K8180">
        <v>0</v>
      </c>
      <c r="L8180">
        <v>15</v>
      </c>
      <c r="M8180">
        <v>736775</v>
      </c>
      <c r="N8180">
        <v>2136000</v>
      </c>
      <c r="O8180">
        <v>3452300</v>
      </c>
      <c r="P8180" t="s">
        <v>5</v>
      </c>
      <c r="Q8180" t="s">
        <v>16</v>
      </c>
      <c r="R8180" t="s">
        <v>169</v>
      </c>
      <c r="S8180" t="s">
        <v>170</v>
      </c>
      <c r="T8180">
        <v>2227290.3225806453</v>
      </c>
      <c r="U8180">
        <v>2532847</v>
      </c>
      <c r="V8180">
        <v>305556.67741935467</v>
      </c>
      <c r="W8180">
        <v>0.13718762853749666</v>
      </c>
      <c r="X8180" t="s">
        <v>312</v>
      </c>
    </row>
    <row r="8181" spans="1:24" x14ac:dyDescent="0.35">
      <c r="A8181">
        <v>3301076222</v>
      </c>
      <c r="B8181" t="s">
        <v>168</v>
      </c>
      <c r="C8181" t="s">
        <v>168</v>
      </c>
      <c r="D8181">
        <v>0</v>
      </c>
      <c r="E8181">
        <v>0</v>
      </c>
      <c r="F8181">
        <v>6</v>
      </c>
      <c r="G8181">
        <v>195493</v>
      </c>
      <c r="H8181">
        <v>14</v>
      </c>
      <c r="I8181">
        <v>778000</v>
      </c>
      <c r="J8181">
        <v>0</v>
      </c>
      <c r="K8181">
        <v>0</v>
      </c>
      <c r="L8181">
        <v>9</v>
      </c>
      <c r="M8181">
        <v>420000</v>
      </c>
      <c r="N8181">
        <v>30000</v>
      </c>
      <c r="O8181">
        <v>1423493</v>
      </c>
      <c r="P8181" t="s">
        <v>5</v>
      </c>
      <c r="Q8181" t="s">
        <v>15</v>
      </c>
      <c r="R8181" t="s">
        <v>169</v>
      </c>
      <c r="S8181" t="s">
        <v>170</v>
      </c>
      <c r="T8181">
        <v>918382.58064516133</v>
      </c>
      <c r="U8181">
        <v>369994</v>
      </c>
      <c r="V8181">
        <v>-548388.58064516133</v>
      </c>
      <c r="W8181">
        <v>-0.59712432727101583</v>
      </c>
      <c r="X8181" t="s">
        <v>341</v>
      </c>
    </row>
    <row r="8182" spans="1:24" x14ac:dyDescent="0.35">
      <c r="A8182">
        <v>3300008733</v>
      </c>
      <c r="B8182" t="s">
        <v>168</v>
      </c>
      <c r="C8182" t="s">
        <v>168</v>
      </c>
      <c r="D8182">
        <v>0</v>
      </c>
      <c r="E8182">
        <v>0</v>
      </c>
      <c r="F8182">
        <v>373</v>
      </c>
      <c r="G8182">
        <v>18274503</v>
      </c>
      <c r="H8182">
        <v>62</v>
      </c>
      <c r="I8182">
        <v>2030000</v>
      </c>
      <c r="J8182">
        <v>0</v>
      </c>
      <c r="K8182">
        <v>0</v>
      </c>
      <c r="L8182">
        <v>332</v>
      </c>
      <c r="M8182">
        <v>13606800</v>
      </c>
      <c r="N8182">
        <v>761000</v>
      </c>
      <c r="O8182">
        <v>34672303</v>
      </c>
      <c r="P8182" t="s">
        <v>5</v>
      </c>
      <c r="Q8182" t="s">
        <v>12</v>
      </c>
      <c r="R8182" t="s">
        <v>169</v>
      </c>
      <c r="S8182" t="s">
        <v>170</v>
      </c>
      <c r="T8182">
        <v>22369227.741935484</v>
      </c>
      <c r="U8182">
        <v>22500411</v>
      </c>
      <c r="V8182">
        <v>131183.25806451589</v>
      </c>
      <c r="W8182">
        <v>5.864451807542137E-3</v>
      </c>
      <c r="X8182" t="s">
        <v>257</v>
      </c>
    </row>
    <row r="8183" spans="1:24" x14ac:dyDescent="0.35">
      <c r="A8183">
        <v>3300020573</v>
      </c>
      <c r="B8183" t="s">
        <v>168</v>
      </c>
      <c r="C8183" t="s">
        <v>168</v>
      </c>
      <c r="D8183">
        <v>0</v>
      </c>
      <c r="E8183">
        <v>0</v>
      </c>
      <c r="F8183">
        <v>0</v>
      </c>
      <c r="G8183">
        <v>0</v>
      </c>
      <c r="H8183">
        <v>3</v>
      </c>
      <c r="I8183">
        <v>55000</v>
      </c>
      <c r="J8183">
        <v>0</v>
      </c>
      <c r="K8183">
        <v>0</v>
      </c>
      <c r="L8183">
        <v>2</v>
      </c>
      <c r="M8183">
        <v>224800</v>
      </c>
      <c r="N8183">
        <v>30000</v>
      </c>
      <c r="O8183">
        <v>309800</v>
      </c>
      <c r="P8183" t="s">
        <v>5</v>
      </c>
      <c r="Q8183" t="s">
        <v>13</v>
      </c>
      <c r="R8183" t="s">
        <v>169</v>
      </c>
      <c r="S8183" t="s">
        <v>170</v>
      </c>
      <c r="T8183">
        <v>199870.96774193548</v>
      </c>
      <c r="U8183">
        <v>229699</v>
      </c>
      <c r="V8183">
        <v>29828.032258064515</v>
      </c>
      <c r="W8183">
        <v>0.14923644286636528</v>
      </c>
      <c r="X8183" t="s">
        <v>414</v>
      </c>
    </row>
    <row r="8184" spans="1:24" x14ac:dyDescent="0.35">
      <c r="A8184">
        <v>3300017592</v>
      </c>
      <c r="B8184" t="s">
        <v>168</v>
      </c>
      <c r="C8184" t="s">
        <v>168</v>
      </c>
      <c r="D8184">
        <v>0</v>
      </c>
      <c r="E8184">
        <v>0</v>
      </c>
      <c r="F8184">
        <v>113</v>
      </c>
      <c r="G8184">
        <v>4123272</v>
      </c>
      <c r="H8184">
        <v>9</v>
      </c>
      <c r="I8184">
        <v>385000</v>
      </c>
      <c r="J8184">
        <v>0</v>
      </c>
      <c r="K8184">
        <v>0</v>
      </c>
      <c r="L8184">
        <v>2</v>
      </c>
      <c r="M8184">
        <v>204800</v>
      </c>
      <c r="N8184">
        <v>1591500</v>
      </c>
      <c r="O8184">
        <v>6304572</v>
      </c>
      <c r="P8184" t="s">
        <v>5</v>
      </c>
      <c r="Q8184" t="s">
        <v>7</v>
      </c>
      <c r="R8184" t="s">
        <v>169</v>
      </c>
      <c r="S8184" t="s">
        <v>170</v>
      </c>
      <c r="T8184">
        <v>4067465.8064516126</v>
      </c>
      <c r="U8184">
        <v>4285588</v>
      </c>
      <c r="V8184">
        <v>218122.19354838738</v>
      </c>
      <c r="W8184">
        <v>5.3626066924130633E-2</v>
      </c>
      <c r="X8184" t="s">
        <v>394</v>
      </c>
    </row>
    <row r="8185" spans="1:24" x14ac:dyDescent="0.35">
      <c r="A8185">
        <v>3301012961</v>
      </c>
      <c r="B8185" t="s">
        <v>168</v>
      </c>
      <c r="C8185" t="s">
        <v>168</v>
      </c>
      <c r="D8185">
        <v>0</v>
      </c>
      <c r="E8185">
        <v>0</v>
      </c>
      <c r="F8185">
        <v>63</v>
      </c>
      <c r="G8185">
        <v>2550425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150000</v>
      </c>
      <c r="O8185">
        <v>2700425</v>
      </c>
      <c r="P8185" t="s">
        <v>5</v>
      </c>
      <c r="Q8185" t="s">
        <v>9</v>
      </c>
      <c r="R8185" t="s">
        <v>169</v>
      </c>
      <c r="S8185" t="s">
        <v>170</v>
      </c>
      <c r="T8185">
        <v>1742209.6774193549</v>
      </c>
      <c r="U8185">
        <v>1676935</v>
      </c>
      <c r="V8185">
        <v>-65274.677419354906</v>
      </c>
      <c r="W8185">
        <v>-3.7466602479239386E-2</v>
      </c>
      <c r="X8185" t="s">
        <v>228</v>
      </c>
    </row>
    <row r="8186" spans="1:24" x14ac:dyDescent="0.35">
      <c r="A8186">
        <v>3301051418</v>
      </c>
      <c r="B8186" t="s">
        <v>168</v>
      </c>
      <c r="C8186" t="s">
        <v>168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2842000</v>
      </c>
      <c r="O8186">
        <v>2842000</v>
      </c>
      <c r="P8186" t="s">
        <v>5</v>
      </c>
      <c r="Q8186" t="s">
        <v>16</v>
      </c>
      <c r="R8186" t="s">
        <v>169</v>
      </c>
      <c r="S8186" t="s">
        <v>170</v>
      </c>
      <c r="T8186">
        <v>1833548.3870967743</v>
      </c>
      <c r="U8186">
        <v>991000</v>
      </c>
      <c r="V8186">
        <v>-842548.3870967743</v>
      </c>
      <c r="W8186">
        <v>-0.45951794510907817</v>
      </c>
      <c r="X8186" t="s">
        <v>194</v>
      </c>
    </row>
    <row r="8187" spans="1:24" x14ac:dyDescent="0.35">
      <c r="A8187">
        <v>6001127343</v>
      </c>
      <c r="B8187" t="s">
        <v>168</v>
      </c>
      <c r="C8187" t="s">
        <v>168</v>
      </c>
      <c r="D8187">
        <v>0</v>
      </c>
      <c r="E8187">
        <v>0</v>
      </c>
      <c r="F8187">
        <v>8</v>
      </c>
      <c r="G8187">
        <v>498991</v>
      </c>
      <c r="H8187">
        <v>8</v>
      </c>
      <c r="I8187">
        <v>545000</v>
      </c>
      <c r="J8187">
        <v>0</v>
      </c>
      <c r="K8187">
        <v>0</v>
      </c>
      <c r="L8187">
        <v>4</v>
      </c>
      <c r="M8187">
        <v>829600</v>
      </c>
      <c r="N8187">
        <v>138000</v>
      </c>
      <c r="O8187">
        <v>2011591</v>
      </c>
      <c r="P8187" t="s">
        <v>5</v>
      </c>
      <c r="Q8187" t="s">
        <v>14</v>
      </c>
      <c r="R8187" t="s">
        <v>169</v>
      </c>
      <c r="S8187" t="s">
        <v>170</v>
      </c>
      <c r="T8187">
        <v>1297800.6451612902</v>
      </c>
      <c r="U8187">
        <v>1327984</v>
      </c>
      <c r="V8187">
        <v>30183.354838709813</v>
      </c>
      <c r="W8187">
        <v>2.325731224687333E-2</v>
      </c>
      <c r="X8187" t="s">
        <v>171</v>
      </c>
    </row>
    <row r="8188" spans="1:24" x14ac:dyDescent="0.35">
      <c r="A8188">
        <v>3301002056</v>
      </c>
      <c r="B8188" t="s">
        <v>168</v>
      </c>
      <c r="C8188" t="s">
        <v>168</v>
      </c>
      <c r="D8188">
        <v>0</v>
      </c>
      <c r="E8188">
        <v>0</v>
      </c>
      <c r="F8188">
        <v>1</v>
      </c>
      <c r="G8188">
        <v>25550</v>
      </c>
      <c r="H8188">
        <v>11</v>
      </c>
      <c r="I8188">
        <v>155000</v>
      </c>
      <c r="J8188">
        <v>0</v>
      </c>
      <c r="K8188">
        <v>0</v>
      </c>
      <c r="L8188">
        <v>0</v>
      </c>
      <c r="M8188">
        <v>0</v>
      </c>
      <c r="N8188">
        <v>1810800</v>
      </c>
      <c r="O8188">
        <v>1991350</v>
      </c>
      <c r="P8188" t="s">
        <v>5</v>
      </c>
      <c r="Q8188" t="s">
        <v>16</v>
      </c>
      <c r="R8188" t="s">
        <v>169</v>
      </c>
      <c r="S8188" t="s">
        <v>170</v>
      </c>
      <c r="T8188">
        <v>1284741.935483871</v>
      </c>
      <c r="U8188">
        <v>2292800</v>
      </c>
      <c r="V8188">
        <v>1008058.064516129</v>
      </c>
      <c r="W8188">
        <v>0.78463856177969715</v>
      </c>
      <c r="X8188" t="s">
        <v>277</v>
      </c>
    </row>
    <row r="8189" spans="1:24" x14ac:dyDescent="0.35">
      <c r="A8189">
        <v>3301041966</v>
      </c>
      <c r="B8189" t="s">
        <v>168</v>
      </c>
      <c r="C8189" t="s">
        <v>168</v>
      </c>
      <c r="D8189">
        <v>0</v>
      </c>
      <c r="E8189">
        <v>0</v>
      </c>
      <c r="F8189">
        <v>5</v>
      </c>
      <c r="G8189">
        <v>198398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978000</v>
      </c>
      <c r="O8189">
        <v>1176398</v>
      </c>
      <c r="P8189" t="s">
        <v>5</v>
      </c>
      <c r="Q8189" t="s">
        <v>12</v>
      </c>
      <c r="R8189" t="s">
        <v>169</v>
      </c>
      <c r="S8189" t="s">
        <v>170</v>
      </c>
      <c r="T8189">
        <v>758966.45161290315</v>
      </c>
      <c r="U8189">
        <v>402299</v>
      </c>
      <c r="V8189">
        <v>-356667.45161290315</v>
      </c>
      <c r="W8189">
        <v>-0.46993836269697831</v>
      </c>
      <c r="X8189" t="s">
        <v>398</v>
      </c>
    </row>
    <row r="8190" spans="1:24" x14ac:dyDescent="0.35">
      <c r="A8190">
        <v>3301063541</v>
      </c>
      <c r="B8190" t="s">
        <v>168</v>
      </c>
      <c r="C8190" t="s">
        <v>168</v>
      </c>
      <c r="D8190">
        <v>0</v>
      </c>
      <c r="E8190">
        <v>0</v>
      </c>
      <c r="F8190">
        <v>284</v>
      </c>
      <c r="G8190">
        <v>8280011</v>
      </c>
      <c r="H8190">
        <v>40</v>
      </c>
      <c r="I8190">
        <v>1345000</v>
      </c>
      <c r="J8190">
        <v>14</v>
      </c>
      <c r="K8190">
        <v>187600</v>
      </c>
      <c r="L8190">
        <v>0</v>
      </c>
      <c r="M8190">
        <v>0</v>
      </c>
      <c r="N8190">
        <v>1798500</v>
      </c>
      <c r="O8190">
        <v>11611111</v>
      </c>
      <c r="P8190" t="s">
        <v>5</v>
      </c>
      <c r="Q8190" t="s">
        <v>12</v>
      </c>
      <c r="R8190" t="s">
        <v>169</v>
      </c>
      <c r="S8190" t="s">
        <v>170</v>
      </c>
      <c r="T8190">
        <v>7491039.3548387093</v>
      </c>
      <c r="U8190">
        <v>7386124</v>
      </c>
      <c r="V8190">
        <v>-104915.35483870935</v>
      </c>
      <c r="W8190">
        <v>-1.4005447023975548E-2</v>
      </c>
      <c r="X8190" t="s">
        <v>304</v>
      </c>
    </row>
    <row r="8191" spans="1:24" x14ac:dyDescent="0.35">
      <c r="A8191">
        <v>3300012739</v>
      </c>
      <c r="B8191" t="s">
        <v>168</v>
      </c>
      <c r="C8191" t="s">
        <v>168</v>
      </c>
      <c r="D8191">
        <v>0</v>
      </c>
      <c r="E8191">
        <v>0</v>
      </c>
      <c r="F8191">
        <v>8</v>
      </c>
      <c r="G8191">
        <v>145698</v>
      </c>
      <c r="H8191">
        <v>3</v>
      </c>
      <c r="I8191">
        <v>125000</v>
      </c>
      <c r="J8191">
        <v>0</v>
      </c>
      <c r="K8191">
        <v>0</v>
      </c>
      <c r="L8191">
        <v>0</v>
      </c>
      <c r="M8191">
        <v>0</v>
      </c>
      <c r="N8191">
        <v>1200000</v>
      </c>
      <c r="O8191">
        <v>1470698</v>
      </c>
      <c r="P8191" t="s">
        <v>5</v>
      </c>
      <c r="Q8191" t="s">
        <v>17</v>
      </c>
      <c r="R8191" t="s">
        <v>169</v>
      </c>
      <c r="S8191" t="s">
        <v>170</v>
      </c>
      <c r="T8191">
        <v>948837.41935483867</v>
      </c>
      <c r="U8191">
        <v>559300</v>
      </c>
      <c r="V8191">
        <v>-389537.41935483867</v>
      </c>
      <c r="W8191">
        <v>-0.41054179716025996</v>
      </c>
      <c r="X8191" t="s">
        <v>404</v>
      </c>
    </row>
    <row r="8192" spans="1:24" x14ac:dyDescent="0.35">
      <c r="A8192">
        <v>3301073884</v>
      </c>
      <c r="B8192" t="s">
        <v>168</v>
      </c>
      <c r="C8192" t="s">
        <v>168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150000</v>
      </c>
      <c r="O8192">
        <v>150000</v>
      </c>
      <c r="P8192" t="s">
        <v>5</v>
      </c>
      <c r="Q8192" t="s">
        <v>10</v>
      </c>
      <c r="R8192" t="s">
        <v>181</v>
      </c>
      <c r="S8192" t="s">
        <v>170</v>
      </c>
      <c r="T8192">
        <v>96774.193548387106</v>
      </c>
      <c r="U8192">
        <v>150000</v>
      </c>
      <c r="V8192">
        <v>53225.806451612894</v>
      </c>
      <c r="W8192">
        <v>0.54999999999999982</v>
      </c>
      <c r="X8192" t="s">
        <v>379</v>
      </c>
    </row>
    <row r="8193" spans="1:24" x14ac:dyDescent="0.35">
      <c r="A8193">
        <v>6001138936</v>
      </c>
      <c r="B8193" t="s">
        <v>168</v>
      </c>
      <c r="C8193" t="s">
        <v>168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30000</v>
      </c>
      <c r="O8193">
        <v>30000</v>
      </c>
      <c r="P8193" t="s">
        <v>5</v>
      </c>
      <c r="Q8193" t="s">
        <v>14</v>
      </c>
      <c r="R8193" t="s">
        <v>169</v>
      </c>
      <c r="S8193" t="s">
        <v>170</v>
      </c>
      <c r="T8193">
        <v>19354.83870967742</v>
      </c>
      <c r="U8193">
        <v>150000</v>
      </c>
      <c r="V8193">
        <v>130645.16129032258</v>
      </c>
      <c r="W8193">
        <v>6.75</v>
      </c>
      <c r="X8193" t="s">
        <v>260</v>
      </c>
    </row>
    <row r="8194" spans="1:24" x14ac:dyDescent="0.35">
      <c r="A8194">
        <v>3300012530</v>
      </c>
      <c r="B8194" t="s">
        <v>168</v>
      </c>
      <c r="C8194" t="s">
        <v>168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460000</v>
      </c>
      <c r="O8194">
        <v>460000</v>
      </c>
      <c r="P8194" t="s">
        <v>5</v>
      </c>
      <c r="Q8194" t="s">
        <v>12</v>
      </c>
      <c r="R8194" t="s">
        <v>169</v>
      </c>
      <c r="S8194" t="s">
        <v>170</v>
      </c>
      <c r="T8194">
        <v>296774.19354838709</v>
      </c>
      <c r="U8194">
        <v>515000</v>
      </c>
      <c r="V8194">
        <v>218225.80645161291</v>
      </c>
      <c r="W8194">
        <v>0.73532608695652169</v>
      </c>
      <c r="X8194" t="s">
        <v>279</v>
      </c>
    </row>
    <row r="8195" spans="1:24" x14ac:dyDescent="0.35">
      <c r="A8195">
        <v>3301036949</v>
      </c>
      <c r="B8195" t="s">
        <v>168</v>
      </c>
      <c r="C8195" t="s">
        <v>168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280000</v>
      </c>
      <c r="O8195">
        <v>280000</v>
      </c>
      <c r="P8195" t="s">
        <v>5</v>
      </c>
      <c r="Q8195" t="s">
        <v>12</v>
      </c>
      <c r="R8195" t="s">
        <v>169</v>
      </c>
      <c r="S8195" t="s">
        <v>170</v>
      </c>
      <c r="T8195">
        <v>180645.16129032258</v>
      </c>
      <c r="U8195">
        <v>320000</v>
      </c>
      <c r="V8195">
        <v>139354.83870967742</v>
      </c>
      <c r="W8195">
        <v>0.77142857142857157</v>
      </c>
      <c r="X8195" t="s">
        <v>381</v>
      </c>
    </row>
    <row r="8196" spans="1:24" x14ac:dyDescent="0.35">
      <c r="A8196">
        <v>3300015131</v>
      </c>
      <c r="B8196" t="s">
        <v>168</v>
      </c>
      <c r="C8196" t="s">
        <v>168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1046800</v>
      </c>
      <c r="O8196">
        <v>1046800</v>
      </c>
      <c r="P8196" t="s">
        <v>5</v>
      </c>
      <c r="Q8196" t="s">
        <v>7</v>
      </c>
      <c r="R8196" t="s">
        <v>169</v>
      </c>
      <c r="S8196" t="s">
        <v>170</v>
      </c>
      <c r="T8196">
        <v>675354.83870967745</v>
      </c>
      <c r="U8196">
        <v>921700</v>
      </c>
      <c r="V8196">
        <v>246345.16129032255</v>
      </c>
      <c r="W8196">
        <v>0.36476404279709573</v>
      </c>
      <c r="X8196" t="s">
        <v>176</v>
      </c>
    </row>
    <row r="8197" spans="1:24" x14ac:dyDescent="0.35">
      <c r="A8197">
        <v>6001119808</v>
      </c>
      <c r="B8197" t="s">
        <v>168</v>
      </c>
      <c r="C8197" t="s">
        <v>168</v>
      </c>
      <c r="D8197">
        <v>0</v>
      </c>
      <c r="E8197">
        <v>0</v>
      </c>
      <c r="F8197">
        <v>52</v>
      </c>
      <c r="G8197">
        <v>1793464</v>
      </c>
      <c r="H8197">
        <v>52</v>
      </c>
      <c r="I8197">
        <v>1230000</v>
      </c>
      <c r="J8197">
        <v>0</v>
      </c>
      <c r="K8197">
        <v>0</v>
      </c>
      <c r="L8197">
        <v>103</v>
      </c>
      <c r="M8197">
        <v>3067200</v>
      </c>
      <c r="N8197">
        <v>1374000</v>
      </c>
      <c r="O8197">
        <v>7464664</v>
      </c>
      <c r="P8197" t="s">
        <v>5</v>
      </c>
      <c r="Q8197" t="s">
        <v>17</v>
      </c>
      <c r="R8197" t="s">
        <v>169</v>
      </c>
      <c r="S8197" t="s">
        <v>170</v>
      </c>
      <c r="T8197">
        <v>4815912.2580645159</v>
      </c>
      <c r="U8197">
        <v>3624887</v>
      </c>
      <c r="V8197">
        <v>-1191025.2580645159</v>
      </c>
      <c r="W8197">
        <v>-0.24731041477553439</v>
      </c>
      <c r="X8197" t="s">
        <v>328</v>
      </c>
    </row>
    <row r="8198" spans="1:24" x14ac:dyDescent="0.35">
      <c r="A8198">
        <v>3301041280</v>
      </c>
      <c r="B8198" t="s">
        <v>168</v>
      </c>
      <c r="C8198" t="s">
        <v>168</v>
      </c>
      <c r="D8198">
        <v>0</v>
      </c>
      <c r="E8198">
        <v>0</v>
      </c>
      <c r="F8198">
        <v>17</v>
      </c>
      <c r="G8198">
        <v>556881</v>
      </c>
      <c r="H8198">
        <v>3</v>
      </c>
      <c r="I8198">
        <v>60000</v>
      </c>
      <c r="J8198">
        <v>0</v>
      </c>
      <c r="K8198">
        <v>0</v>
      </c>
      <c r="L8198">
        <v>0</v>
      </c>
      <c r="M8198">
        <v>0</v>
      </c>
      <c r="N8198">
        <v>30000</v>
      </c>
      <c r="O8198">
        <v>646881</v>
      </c>
      <c r="P8198" t="s">
        <v>5</v>
      </c>
      <c r="Q8198" t="s">
        <v>11</v>
      </c>
      <c r="R8198" t="s">
        <v>169</v>
      </c>
      <c r="S8198" t="s">
        <v>170</v>
      </c>
      <c r="T8198">
        <v>417342.58064516127</v>
      </c>
      <c r="U8198">
        <v>138295</v>
      </c>
      <c r="V8198">
        <v>-279047.58064516127</v>
      </c>
      <c r="W8198">
        <v>-0.66862954701096489</v>
      </c>
      <c r="X8198" t="s">
        <v>306</v>
      </c>
    </row>
    <row r="8199" spans="1:24" x14ac:dyDescent="0.35">
      <c r="A8199">
        <v>3300027518</v>
      </c>
      <c r="B8199" t="s">
        <v>168</v>
      </c>
      <c r="C8199" t="s">
        <v>168</v>
      </c>
      <c r="D8199">
        <v>0</v>
      </c>
      <c r="E8199">
        <v>0</v>
      </c>
      <c r="F8199">
        <v>80</v>
      </c>
      <c r="G8199">
        <v>4148224</v>
      </c>
      <c r="H8199">
        <v>111</v>
      </c>
      <c r="I8199">
        <v>4655000</v>
      </c>
      <c r="J8199">
        <v>0</v>
      </c>
      <c r="K8199">
        <v>0</v>
      </c>
      <c r="L8199">
        <v>40</v>
      </c>
      <c r="M8199">
        <v>2326000</v>
      </c>
      <c r="N8199">
        <v>30000</v>
      </c>
      <c r="O8199">
        <v>11159224</v>
      </c>
      <c r="P8199" t="s">
        <v>5</v>
      </c>
      <c r="Q8199" t="s">
        <v>13</v>
      </c>
      <c r="R8199" t="s">
        <v>169</v>
      </c>
      <c r="S8199" t="s">
        <v>170</v>
      </c>
      <c r="T8199">
        <v>7199499.3548387093</v>
      </c>
      <c r="U8199">
        <v>5095562</v>
      </c>
      <c r="V8199">
        <v>-2103937.3548387093</v>
      </c>
      <c r="W8199">
        <v>-0.29223384170798972</v>
      </c>
      <c r="X8199" t="s">
        <v>374</v>
      </c>
    </row>
    <row r="8200" spans="1:24" x14ac:dyDescent="0.35">
      <c r="A8200">
        <v>3301047227</v>
      </c>
      <c r="B8200" t="s">
        <v>168</v>
      </c>
      <c r="C8200" t="s">
        <v>168</v>
      </c>
      <c r="D8200">
        <v>0</v>
      </c>
      <c r="E8200">
        <v>0</v>
      </c>
      <c r="F8200">
        <v>15</v>
      </c>
      <c r="G8200">
        <v>376680</v>
      </c>
      <c r="H8200">
        <v>29</v>
      </c>
      <c r="I8200">
        <v>475000</v>
      </c>
      <c r="J8200">
        <v>0</v>
      </c>
      <c r="K8200">
        <v>0</v>
      </c>
      <c r="L8200">
        <v>6</v>
      </c>
      <c r="M8200">
        <v>164400</v>
      </c>
      <c r="N8200">
        <v>165000</v>
      </c>
      <c r="O8200">
        <v>1181080</v>
      </c>
      <c r="P8200" t="s">
        <v>5</v>
      </c>
      <c r="Q8200" t="s">
        <v>9</v>
      </c>
      <c r="R8200" t="s">
        <v>169</v>
      </c>
      <c r="S8200" t="s">
        <v>170</v>
      </c>
      <c r="T8200">
        <v>761987.09677419346</v>
      </c>
      <c r="U8200">
        <v>427796</v>
      </c>
      <c r="V8200">
        <v>-334191.09677419346</v>
      </c>
      <c r="W8200">
        <v>-0.43857841975141387</v>
      </c>
      <c r="X8200" t="s">
        <v>228</v>
      </c>
    </row>
    <row r="8201" spans="1:24" x14ac:dyDescent="0.35">
      <c r="A8201">
        <v>3300012643</v>
      </c>
      <c r="B8201" t="s">
        <v>168</v>
      </c>
      <c r="C8201" t="s">
        <v>168</v>
      </c>
      <c r="D8201">
        <v>0</v>
      </c>
      <c r="E8201">
        <v>0</v>
      </c>
      <c r="F8201">
        <v>15</v>
      </c>
      <c r="G8201">
        <v>386045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330000</v>
      </c>
      <c r="O8201">
        <v>716045</v>
      </c>
      <c r="P8201" t="s">
        <v>5</v>
      </c>
      <c r="Q8201" t="s">
        <v>12</v>
      </c>
      <c r="R8201" t="s">
        <v>169</v>
      </c>
      <c r="S8201" t="s">
        <v>170</v>
      </c>
      <c r="T8201">
        <v>461964.51612903224</v>
      </c>
      <c r="U8201">
        <v>943896</v>
      </c>
      <c r="V8201">
        <v>481931.48387096776</v>
      </c>
      <c r="W8201">
        <v>1.0432218645476192</v>
      </c>
      <c r="X8201" t="s">
        <v>222</v>
      </c>
    </row>
    <row r="8202" spans="1:24" x14ac:dyDescent="0.35">
      <c r="A8202">
        <v>3301069792</v>
      </c>
      <c r="B8202" t="s">
        <v>168</v>
      </c>
      <c r="C8202" t="s">
        <v>168</v>
      </c>
      <c r="D8202">
        <v>0</v>
      </c>
      <c r="E8202">
        <v>0</v>
      </c>
      <c r="F8202">
        <v>54</v>
      </c>
      <c r="G8202">
        <v>2015219</v>
      </c>
      <c r="H8202">
        <v>24</v>
      </c>
      <c r="I8202">
        <v>760000</v>
      </c>
      <c r="J8202">
        <v>0</v>
      </c>
      <c r="K8202">
        <v>0</v>
      </c>
      <c r="L8202">
        <v>3</v>
      </c>
      <c r="M8202">
        <v>127200</v>
      </c>
      <c r="N8202">
        <v>0</v>
      </c>
      <c r="O8202">
        <v>2902419</v>
      </c>
      <c r="P8202" t="s">
        <v>5</v>
      </c>
      <c r="Q8202" t="s">
        <v>16</v>
      </c>
      <c r="R8202" t="s">
        <v>169</v>
      </c>
      <c r="S8202" t="s">
        <v>170</v>
      </c>
      <c r="T8202">
        <v>1872528.3870967743</v>
      </c>
      <c r="U8202">
        <v>2891668</v>
      </c>
      <c r="V8202">
        <v>1019139.6129032257</v>
      </c>
      <c r="W8202">
        <v>0.54425856501077186</v>
      </c>
      <c r="X8202" t="s">
        <v>370</v>
      </c>
    </row>
    <row r="8203" spans="1:24" x14ac:dyDescent="0.35">
      <c r="A8203">
        <v>3301072103</v>
      </c>
      <c r="B8203" t="s">
        <v>168</v>
      </c>
      <c r="C8203" t="s">
        <v>168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241000</v>
      </c>
      <c r="O8203">
        <v>241000</v>
      </c>
      <c r="P8203" t="s">
        <v>5</v>
      </c>
      <c r="Q8203" t="s">
        <v>14</v>
      </c>
      <c r="R8203" t="s">
        <v>169</v>
      </c>
      <c r="S8203" t="s">
        <v>170</v>
      </c>
      <c r="T8203">
        <v>155483.87096774194</v>
      </c>
      <c r="U8203">
        <v>150000</v>
      </c>
      <c r="V8203">
        <v>-5483.8709677419392</v>
      </c>
      <c r="W8203">
        <v>-3.526970954356845E-2</v>
      </c>
      <c r="X8203" t="s">
        <v>403</v>
      </c>
    </row>
    <row r="8204" spans="1:24" x14ac:dyDescent="0.35">
      <c r="A8204">
        <v>3300007763</v>
      </c>
      <c r="B8204" t="s">
        <v>168</v>
      </c>
      <c r="C8204" t="s">
        <v>168</v>
      </c>
      <c r="D8204">
        <v>0</v>
      </c>
      <c r="E8204">
        <v>0</v>
      </c>
      <c r="F8204">
        <v>18</v>
      </c>
      <c r="G8204">
        <v>572629</v>
      </c>
      <c r="H8204">
        <v>7</v>
      </c>
      <c r="I8204">
        <v>365000</v>
      </c>
      <c r="J8204">
        <v>0</v>
      </c>
      <c r="K8204">
        <v>0</v>
      </c>
      <c r="L8204">
        <v>8</v>
      </c>
      <c r="M8204">
        <v>659200</v>
      </c>
      <c r="N8204">
        <v>30000</v>
      </c>
      <c r="O8204">
        <v>1626829</v>
      </c>
      <c r="P8204" t="s">
        <v>5</v>
      </c>
      <c r="Q8204" t="s">
        <v>10</v>
      </c>
      <c r="R8204" t="s">
        <v>169</v>
      </c>
      <c r="S8204" t="s">
        <v>170</v>
      </c>
      <c r="T8204">
        <v>1049567.0967741935</v>
      </c>
      <c r="U8204">
        <v>761791</v>
      </c>
      <c r="V8204">
        <v>-287776.09677419346</v>
      </c>
      <c r="W8204">
        <v>-0.27418551673224412</v>
      </c>
      <c r="X8204" t="s">
        <v>379</v>
      </c>
    </row>
    <row r="8205" spans="1:24" x14ac:dyDescent="0.35">
      <c r="A8205">
        <v>3300011726</v>
      </c>
      <c r="B8205" t="s">
        <v>168</v>
      </c>
      <c r="C8205" t="s">
        <v>168</v>
      </c>
      <c r="D8205">
        <v>0</v>
      </c>
      <c r="E8205">
        <v>0</v>
      </c>
      <c r="F8205">
        <v>3</v>
      </c>
      <c r="G8205">
        <v>138049</v>
      </c>
      <c r="H8205">
        <v>7</v>
      </c>
      <c r="I8205">
        <v>185000</v>
      </c>
      <c r="J8205">
        <v>0</v>
      </c>
      <c r="K8205">
        <v>0</v>
      </c>
      <c r="L8205">
        <v>1</v>
      </c>
      <c r="M8205">
        <v>52400</v>
      </c>
      <c r="N8205">
        <v>424500</v>
      </c>
      <c r="O8205">
        <v>799949</v>
      </c>
      <c r="P8205" t="s">
        <v>5</v>
      </c>
      <c r="Q8205" t="s">
        <v>12</v>
      </c>
      <c r="R8205" t="s">
        <v>169</v>
      </c>
      <c r="S8205" t="s">
        <v>170</v>
      </c>
      <c r="T8205">
        <v>516096.12903225806</v>
      </c>
      <c r="U8205">
        <v>687248</v>
      </c>
      <c r="V8205">
        <v>171151.87096774194</v>
      </c>
      <c r="W8205">
        <v>0.33162789127806902</v>
      </c>
      <c r="X8205" t="s">
        <v>398</v>
      </c>
    </row>
    <row r="8206" spans="1:24" x14ac:dyDescent="0.35">
      <c r="A8206">
        <v>3300006707</v>
      </c>
      <c r="B8206" t="s">
        <v>168</v>
      </c>
      <c r="C8206" t="s">
        <v>168</v>
      </c>
      <c r="D8206">
        <v>0</v>
      </c>
      <c r="E8206">
        <v>0</v>
      </c>
      <c r="F8206">
        <v>71</v>
      </c>
      <c r="G8206">
        <v>2574469</v>
      </c>
      <c r="H8206">
        <v>9</v>
      </c>
      <c r="I8206">
        <v>430000</v>
      </c>
      <c r="J8206">
        <v>0</v>
      </c>
      <c r="K8206">
        <v>0</v>
      </c>
      <c r="L8206">
        <v>0</v>
      </c>
      <c r="M8206">
        <v>0</v>
      </c>
      <c r="N8206">
        <v>165000</v>
      </c>
      <c r="O8206">
        <v>3169469</v>
      </c>
      <c r="P8206" t="s">
        <v>5</v>
      </c>
      <c r="Q8206" t="s">
        <v>14</v>
      </c>
      <c r="R8206" t="s">
        <v>169</v>
      </c>
      <c r="S8206" t="s">
        <v>170</v>
      </c>
      <c r="T8206">
        <v>2044818.7096774194</v>
      </c>
      <c r="U8206">
        <v>2673125</v>
      </c>
      <c r="V8206">
        <v>628306.29032258061</v>
      </c>
      <c r="W8206">
        <v>0.30726747918973185</v>
      </c>
      <c r="X8206" t="s">
        <v>333</v>
      </c>
    </row>
    <row r="8207" spans="1:24" x14ac:dyDescent="0.35">
      <c r="A8207">
        <v>3301040323</v>
      </c>
      <c r="B8207" t="s">
        <v>168</v>
      </c>
      <c r="C8207" t="s">
        <v>168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3288000</v>
      </c>
      <c r="O8207">
        <v>3288000</v>
      </c>
      <c r="P8207" t="s">
        <v>5</v>
      </c>
      <c r="Q8207" t="s">
        <v>16</v>
      </c>
      <c r="R8207" t="s">
        <v>169</v>
      </c>
      <c r="S8207" t="s">
        <v>170</v>
      </c>
      <c r="T8207">
        <v>2121290.3225806453</v>
      </c>
      <c r="U8207">
        <v>0</v>
      </c>
      <c r="V8207">
        <v>-2121290.3225806453</v>
      </c>
      <c r="W8207">
        <v>0</v>
      </c>
      <c r="X8207" t="s">
        <v>357</v>
      </c>
    </row>
    <row r="8208" spans="1:24" x14ac:dyDescent="0.35">
      <c r="A8208">
        <v>3301068211</v>
      </c>
      <c r="B8208" t="s">
        <v>168</v>
      </c>
      <c r="C8208" t="s">
        <v>168</v>
      </c>
      <c r="D8208">
        <v>0</v>
      </c>
      <c r="E8208">
        <v>0</v>
      </c>
      <c r="F8208">
        <v>159</v>
      </c>
      <c r="G8208">
        <v>3961433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30000</v>
      </c>
      <c r="O8208">
        <v>3991433</v>
      </c>
      <c r="P8208" t="s">
        <v>5</v>
      </c>
      <c r="Q8208" t="s">
        <v>13</v>
      </c>
      <c r="R8208" t="s">
        <v>169</v>
      </c>
      <c r="S8208" t="s">
        <v>170</v>
      </c>
      <c r="T8208">
        <v>2575118.064516129</v>
      </c>
      <c r="U8208">
        <v>2929380</v>
      </c>
      <c r="V8208">
        <v>354261.93548387103</v>
      </c>
      <c r="W8208">
        <v>0.13757114299551065</v>
      </c>
      <c r="X8208" t="s">
        <v>374</v>
      </c>
    </row>
    <row r="8209" spans="1:24" x14ac:dyDescent="0.35">
      <c r="A8209">
        <v>3300015976</v>
      </c>
      <c r="B8209" t="s">
        <v>168</v>
      </c>
      <c r="C8209" t="s">
        <v>168</v>
      </c>
      <c r="D8209">
        <v>0</v>
      </c>
      <c r="E8209">
        <v>0</v>
      </c>
      <c r="F8209">
        <v>42</v>
      </c>
      <c r="G8209">
        <v>1969240</v>
      </c>
      <c r="H8209">
        <v>48</v>
      </c>
      <c r="I8209">
        <v>1890000</v>
      </c>
      <c r="J8209">
        <v>0</v>
      </c>
      <c r="K8209">
        <v>0</v>
      </c>
      <c r="L8209">
        <v>0</v>
      </c>
      <c r="M8209">
        <v>0</v>
      </c>
      <c r="N8209">
        <v>459700</v>
      </c>
      <c r="O8209">
        <v>4318940</v>
      </c>
      <c r="P8209" t="s">
        <v>5</v>
      </c>
      <c r="Q8209" t="s">
        <v>8</v>
      </c>
      <c r="R8209" t="s">
        <v>169</v>
      </c>
      <c r="S8209" t="s">
        <v>170</v>
      </c>
      <c r="T8209">
        <v>2786412.9032258065</v>
      </c>
      <c r="U8209">
        <v>2646642</v>
      </c>
      <c r="V8209">
        <v>-139770.90322580654</v>
      </c>
      <c r="W8209">
        <v>-5.016159057546532E-2</v>
      </c>
      <c r="X8209" t="s">
        <v>393</v>
      </c>
    </row>
    <row r="8210" spans="1:24" x14ac:dyDescent="0.35">
      <c r="A8210">
        <v>3301002142</v>
      </c>
      <c r="B8210" t="s">
        <v>168</v>
      </c>
      <c r="C8210" t="s">
        <v>168</v>
      </c>
      <c r="D8210">
        <v>0</v>
      </c>
      <c r="E8210">
        <v>0</v>
      </c>
      <c r="F8210">
        <v>6</v>
      </c>
      <c r="G8210">
        <v>274696</v>
      </c>
      <c r="H8210">
        <v>5</v>
      </c>
      <c r="I8210">
        <v>250000</v>
      </c>
      <c r="J8210">
        <v>0</v>
      </c>
      <c r="K8210">
        <v>0</v>
      </c>
      <c r="L8210">
        <v>0</v>
      </c>
      <c r="M8210">
        <v>0</v>
      </c>
      <c r="N8210">
        <v>647000</v>
      </c>
      <c r="O8210">
        <v>1171696</v>
      </c>
      <c r="P8210" t="s">
        <v>5</v>
      </c>
      <c r="Q8210" t="s">
        <v>12</v>
      </c>
      <c r="R8210" t="s">
        <v>169</v>
      </c>
      <c r="S8210" t="s">
        <v>170</v>
      </c>
      <c r="T8210">
        <v>755932.90322580654</v>
      </c>
      <c r="U8210">
        <v>613398</v>
      </c>
      <c r="V8210">
        <v>-142534.90322580654</v>
      </c>
      <c r="W8210">
        <v>-0.18855496647594605</v>
      </c>
      <c r="X8210" t="s">
        <v>235</v>
      </c>
    </row>
    <row r="8211" spans="1:24" x14ac:dyDescent="0.35">
      <c r="A8211">
        <v>3300023468</v>
      </c>
      <c r="B8211" t="s">
        <v>168</v>
      </c>
      <c r="C8211" t="s">
        <v>168</v>
      </c>
      <c r="D8211">
        <v>0</v>
      </c>
      <c r="E8211">
        <v>0</v>
      </c>
      <c r="F8211">
        <v>9</v>
      </c>
      <c r="G8211">
        <v>301893</v>
      </c>
      <c r="H8211">
        <v>3</v>
      </c>
      <c r="I8211">
        <v>25000</v>
      </c>
      <c r="J8211">
        <v>0</v>
      </c>
      <c r="K8211">
        <v>0</v>
      </c>
      <c r="L8211">
        <v>0</v>
      </c>
      <c r="M8211">
        <v>0</v>
      </c>
      <c r="N8211">
        <v>303000</v>
      </c>
      <c r="O8211">
        <v>629893</v>
      </c>
      <c r="P8211" t="s">
        <v>5</v>
      </c>
      <c r="Q8211" t="s">
        <v>12</v>
      </c>
      <c r="R8211" t="s">
        <v>169</v>
      </c>
      <c r="S8211" t="s">
        <v>170</v>
      </c>
      <c r="T8211">
        <v>406382.58064516127</v>
      </c>
      <c r="U8211">
        <v>538895</v>
      </c>
      <c r="V8211">
        <v>132512.41935483873</v>
      </c>
      <c r="W8211">
        <v>0.32607800054929981</v>
      </c>
      <c r="X8211" t="s">
        <v>331</v>
      </c>
    </row>
    <row r="8212" spans="1:24" x14ac:dyDescent="0.35">
      <c r="A8212">
        <v>3300007882</v>
      </c>
      <c r="B8212" t="s">
        <v>168</v>
      </c>
      <c r="C8212" t="s">
        <v>168</v>
      </c>
      <c r="D8212">
        <v>0</v>
      </c>
      <c r="E8212">
        <v>0</v>
      </c>
      <c r="F8212">
        <v>0</v>
      </c>
      <c r="G8212">
        <v>0</v>
      </c>
      <c r="H8212">
        <v>40</v>
      </c>
      <c r="I8212">
        <v>950000</v>
      </c>
      <c r="J8212">
        <v>0</v>
      </c>
      <c r="K8212">
        <v>0</v>
      </c>
      <c r="L8212">
        <v>0</v>
      </c>
      <c r="M8212">
        <v>0</v>
      </c>
      <c r="N8212">
        <v>45000</v>
      </c>
      <c r="O8212">
        <v>995000</v>
      </c>
      <c r="P8212" t="s">
        <v>5</v>
      </c>
      <c r="Q8212" t="s">
        <v>10</v>
      </c>
      <c r="R8212" t="s">
        <v>169</v>
      </c>
      <c r="S8212" t="s">
        <v>170</v>
      </c>
      <c r="T8212">
        <v>641935.48387096776</v>
      </c>
      <c r="U8212">
        <v>765000</v>
      </c>
      <c r="V8212">
        <v>123064.51612903224</v>
      </c>
      <c r="W8212">
        <v>0.19170854271356785</v>
      </c>
      <c r="X8212" t="s">
        <v>241</v>
      </c>
    </row>
    <row r="8213" spans="1:24" x14ac:dyDescent="0.35">
      <c r="A8213">
        <v>3300012183</v>
      </c>
      <c r="B8213" t="s">
        <v>168</v>
      </c>
      <c r="C8213" t="s">
        <v>168</v>
      </c>
      <c r="D8213">
        <v>0</v>
      </c>
      <c r="E8213">
        <v>0</v>
      </c>
      <c r="F8213">
        <v>231</v>
      </c>
      <c r="G8213">
        <v>15022290</v>
      </c>
      <c r="H8213">
        <v>96</v>
      </c>
      <c r="I8213">
        <v>4822000</v>
      </c>
      <c r="J8213">
        <v>204</v>
      </c>
      <c r="K8213">
        <v>5620200</v>
      </c>
      <c r="L8213">
        <v>56</v>
      </c>
      <c r="M8213">
        <v>5004400</v>
      </c>
      <c r="N8213">
        <v>2756000</v>
      </c>
      <c r="O8213">
        <v>33224890</v>
      </c>
      <c r="P8213" t="s">
        <v>5</v>
      </c>
      <c r="Q8213" t="s">
        <v>16</v>
      </c>
      <c r="R8213" t="s">
        <v>169</v>
      </c>
      <c r="S8213" t="s">
        <v>170</v>
      </c>
      <c r="T8213">
        <v>21435412.903225809</v>
      </c>
      <c r="U8213">
        <v>16105417</v>
      </c>
      <c r="V8213">
        <v>-5329995.9032258093</v>
      </c>
      <c r="W8213">
        <v>-0.248653754760362</v>
      </c>
      <c r="X8213" t="s">
        <v>234</v>
      </c>
    </row>
    <row r="8214" spans="1:24" x14ac:dyDescent="0.35">
      <c r="A8214">
        <v>3301008780</v>
      </c>
      <c r="B8214" t="s">
        <v>168</v>
      </c>
      <c r="C8214" t="s">
        <v>168</v>
      </c>
      <c r="D8214">
        <v>0</v>
      </c>
      <c r="E8214">
        <v>0</v>
      </c>
      <c r="F8214">
        <v>2</v>
      </c>
      <c r="G8214">
        <v>43898</v>
      </c>
      <c r="H8214">
        <v>76</v>
      </c>
      <c r="I8214">
        <v>2595000</v>
      </c>
      <c r="J8214">
        <v>0</v>
      </c>
      <c r="K8214">
        <v>0</v>
      </c>
      <c r="L8214">
        <v>0</v>
      </c>
      <c r="M8214">
        <v>0</v>
      </c>
      <c r="N8214">
        <v>171000</v>
      </c>
      <c r="O8214">
        <v>2809898</v>
      </c>
      <c r="P8214" t="s">
        <v>5</v>
      </c>
      <c r="Q8214" t="s">
        <v>13</v>
      </c>
      <c r="R8214" t="s">
        <v>169</v>
      </c>
      <c r="S8214" t="s">
        <v>170</v>
      </c>
      <c r="T8214">
        <v>1812837.4193548388</v>
      </c>
      <c r="U8214">
        <v>1461596</v>
      </c>
      <c r="V8214">
        <v>-351241.41935483878</v>
      </c>
      <c r="W8214">
        <v>-0.19375229990554821</v>
      </c>
      <c r="X8214" t="s">
        <v>378</v>
      </c>
    </row>
    <row r="8215" spans="1:24" x14ac:dyDescent="0.35">
      <c r="A8215">
        <v>3301076207</v>
      </c>
      <c r="B8215" t="s">
        <v>168</v>
      </c>
      <c r="C8215" t="s">
        <v>168</v>
      </c>
      <c r="D8215">
        <v>0</v>
      </c>
      <c r="E8215">
        <v>0</v>
      </c>
      <c r="F8215">
        <v>4</v>
      </c>
      <c r="G8215">
        <v>194495</v>
      </c>
      <c r="H8215">
        <v>19</v>
      </c>
      <c r="I8215">
        <v>315000</v>
      </c>
      <c r="J8215">
        <v>0</v>
      </c>
      <c r="K8215">
        <v>0</v>
      </c>
      <c r="L8215">
        <v>27</v>
      </c>
      <c r="M8215">
        <v>1564800</v>
      </c>
      <c r="N8215">
        <v>44000</v>
      </c>
      <c r="O8215">
        <v>2118295</v>
      </c>
      <c r="P8215" t="s">
        <v>5</v>
      </c>
      <c r="Q8215" t="s">
        <v>9</v>
      </c>
      <c r="R8215" t="s">
        <v>169</v>
      </c>
      <c r="S8215" t="s">
        <v>170</v>
      </c>
      <c r="T8215">
        <v>1366641.935483871</v>
      </c>
      <c r="U8215">
        <v>1158798</v>
      </c>
      <c r="V8215">
        <v>-207843.93548387103</v>
      </c>
      <c r="W8215">
        <v>-0.15208368050720045</v>
      </c>
      <c r="X8215" t="s">
        <v>243</v>
      </c>
    </row>
    <row r="8216" spans="1:24" x14ac:dyDescent="0.35">
      <c r="A8216">
        <v>3301040318</v>
      </c>
      <c r="B8216" t="s">
        <v>168</v>
      </c>
      <c r="C8216" t="s">
        <v>168</v>
      </c>
      <c r="D8216">
        <v>0</v>
      </c>
      <c r="E8216">
        <v>0</v>
      </c>
      <c r="F8216">
        <v>33</v>
      </c>
      <c r="G8216">
        <v>746565</v>
      </c>
      <c r="H8216">
        <v>28</v>
      </c>
      <c r="I8216">
        <v>654000</v>
      </c>
      <c r="J8216">
        <v>0</v>
      </c>
      <c r="K8216">
        <v>0</v>
      </c>
      <c r="L8216">
        <v>10</v>
      </c>
      <c r="M8216">
        <v>434000</v>
      </c>
      <c r="N8216">
        <v>211000</v>
      </c>
      <c r="O8216">
        <v>2045565</v>
      </c>
      <c r="P8216" t="s">
        <v>5</v>
      </c>
      <c r="Q8216" t="s">
        <v>13</v>
      </c>
      <c r="R8216" t="s">
        <v>169</v>
      </c>
      <c r="S8216" t="s">
        <v>170</v>
      </c>
      <c r="T8216">
        <v>1319719.3548387098</v>
      </c>
      <c r="U8216">
        <v>1529176</v>
      </c>
      <c r="V8216">
        <v>209456.64516129019</v>
      </c>
      <c r="W8216">
        <v>0.15871302060799808</v>
      </c>
      <c r="X8216" t="s">
        <v>274</v>
      </c>
    </row>
    <row r="8217" spans="1:24" x14ac:dyDescent="0.35">
      <c r="A8217">
        <v>3300013426</v>
      </c>
      <c r="B8217" t="s">
        <v>168</v>
      </c>
      <c r="C8217" t="s">
        <v>168</v>
      </c>
      <c r="D8217">
        <v>0</v>
      </c>
      <c r="E8217">
        <v>0</v>
      </c>
      <c r="F8217">
        <v>2</v>
      </c>
      <c r="G8217">
        <v>44549</v>
      </c>
      <c r="H8217">
        <v>1</v>
      </c>
      <c r="I8217">
        <v>5000</v>
      </c>
      <c r="J8217">
        <v>0</v>
      </c>
      <c r="K8217">
        <v>0</v>
      </c>
      <c r="L8217">
        <v>3</v>
      </c>
      <c r="M8217">
        <v>371950</v>
      </c>
      <c r="N8217">
        <v>840000</v>
      </c>
      <c r="O8217">
        <v>1261499</v>
      </c>
      <c r="P8217" t="s">
        <v>5</v>
      </c>
      <c r="Q8217" t="s">
        <v>17</v>
      </c>
      <c r="R8217" t="s">
        <v>169</v>
      </c>
      <c r="S8217" t="s">
        <v>170</v>
      </c>
      <c r="T8217">
        <v>813870.32258064509</v>
      </c>
      <c r="U8217">
        <v>388200</v>
      </c>
      <c r="V8217">
        <v>-425670.32258064509</v>
      </c>
      <c r="W8217">
        <v>-0.5230198359253555</v>
      </c>
      <c r="X8217" t="s">
        <v>278</v>
      </c>
    </row>
    <row r="8218" spans="1:24" x14ac:dyDescent="0.35">
      <c r="A8218">
        <v>3300011200</v>
      </c>
      <c r="B8218" t="s">
        <v>168</v>
      </c>
      <c r="C8218" t="s">
        <v>168</v>
      </c>
      <c r="D8218">
        <v>0</v>
      </c>
      <c r="E8218">
        <v>0</v>
      </c>
      <c r="F8218">
        <v>3</v>
      </c>
      <c r="G8218">
        <v>122151</v>
      </c>
      <c r="H8218">
        <v>4</v>
      </c>
      <c r="I8218">
        <v>215000</v>
      </c>
      <c r="J8218">
        <v>0</v>
      </c>
      <c r="K8218">
        <v>0</v>
      </c>
      <c r="L8218">
        <v>0</v>
      </c>
      <c r="M8218">
        <v>0</v>
      </c>
      <c r="N8218">
        <v>305000</v>
      </c>
      <c r="O8218">
        <v>642151</v>
      </c>
      <c r="P8218" t="s">
        <v>5</v>
      </c>
      <c r="Q8218" t="s">
        <v>12</v>
      </c>
      <c r="R8218" t="s">
        <v>169</v>
      </c>
      <c r="S8218" t="s">
        <v>170</v>
      </c>
      <c r="T8218">
        <v>414290.96774193546</v>
      </c>
      <c r="U8218">
        <v>725699</v>
      </c>
      <c r="V8218">
        <v>311408.03225806454</v>
      </c>
      <c r="W8218">
        <v>0.75166502894179099</v>
      </c>
      <c r="X8218" t="s">
        <v>398</v>
      </c>
    </row>
    <row r="8219" spans="1:24" x14ac:dyDescent="0.35">
      <c r="A8219">
        <v>3301068225</v>
      </c>
      <c r="B8219" t="s">
        <v>168</v>
      </c>
      <c r="C8219" t="s">
        <v>168</v>
      </c>
      <c r="D8219">
        <v>0</v>
      </c>
      <c r="E8219">
        <v>0</v>
      </c>
      <c r="F8219">
        <v>14</v>
      </c>
      <c r="G8219">
        <v>1031274</v>
      </c>
      <c r="H8219">
        <v>34</v>
      </c>
      <c r="I8219">
        <v>985000</v>
      </c>
      <c r="J8219">
        <v>0</v>
      </c>
      <c r="K8219">
        <v>0</v>
      </c>
      <c r="L8219">
        <v>20</v>
      </c>
      <c r="M8219">
        <v>688000</v>
      </c>
      <c r="N8219">
        <v>3654000</v>
      </c>
      <c r="O8219">
        <v>6358274</v>
      </c>
      <c r="P8219" t="s">
        <v>5</v>
      </c>
      <c r="Q8219" t="s">
        <v>16</v>
      </c>
      <c r="R8219" t="s">
        <v>169</v>
      </c>
      <c r="S8219" t="s">
        <v>170</v>
      </c>
      <c r="T8219">
        <v>4102112.2580645164</v>
      </c>
      <c r="U8219">
        <v>2821925</v>
      </c>
      <c r="V8219">
        <v>-1280187.2580645164</v>
      </c>
      <c r="W8219">
        <v>-0.31208001574012068</v>
      </c>
      <c r="X8219" t="s">
        <v>303</v>
      </c>
    </row>
    <row r="8220" spans="1:24" x14ac:dyDescent="0.35">
      <c r="A8220">
        <v>3301072260</v>
      </c>
      <c r="B8220" t="s">
        <v>168</v>
      </c>
      <c r="C8220" t="s">
        <v>168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165000</v>
      </c>
      <c r="O8220">
        <v>165000</v>
      </c>
      <c r="P8220" t="s">
        <v>5</v>
      </c>
      <c r="Q8220" t="s">
        <v>10</v>
      </c>
      <c r="R8220" t="s">
        <v>169</v>
      </c>
      <c r="S8220" t="s">
        <v>170</v>
      </c>
      <c r="T8220">
        <v>106451.61290322582</v>
      </c>
      <c r="U8220">
        <v>35000</v>
      </c>
      <c r="V8220">
        <v>-71451.612903225818</v>
      </c>
      <c r="W8220">
        <v>-0.67121212121212126</v>
      </c>
      <c r="X8220" t="s">
        <v>319</v>
      </c>
    </row>
    <row r="8221" spans="1:24" x14ac:dyDescent="0.35">
      <c r="A8221">
        <v>3300014283</v>
      </c>
      <c r="B8221" t="s">
        <v>168</v>
      </c>
      <c r="C8221" t="s">
        <v>168</v>
      </c>
      <c r="D8221">
        <v>0</v>
      </c>
      <c r="E8221">
        <v>0</v>
      </c>
      <c r="F8221">
        <v>78</v>
      </c>
      <c r="G8221">
        <v>2752625</v>
      </c>
      <c r="H8221">
        <v>0</v>
      </c>
      <c r="I8221">
        <v>0</v>
      </c>
      <c r="J8221">
        <v>0</v>
      </c>
      <c r="K8221">
        <v>0</v>
      </c>
      <c r="L8221">
        <v>2</v>
      </c>
      <c r="M8221">
        <v>70000</v>
      </c>
      <c r="N8221">
        <v>1205800</v>
      </c>
      <c r="O8221">
        <v>4028425</v>
      </c>
      <c r="P8221" t="s">
        <v>5</v>
      </c>
      <c r="Q8221" t="s">
        <v>7</v>
      </c>
      <c r="R8221" t="s">
        <v>169</v>
      </c>
      <c r="S8221" t="s">
        <v>170</v>
      </c>
      <c r="T8221">
        <v>2598983.8709677421</v>
      </c>
      <c r="U8221">
        <v>4334345</v>
      </c>
      <c r="V8221">
        <v>1735361.1290322579</v>
      </c>
      <c r="W8221">
        <v>0.66770754078827332</v>
      </c>
      <c r="X8221" t="s">
        <v>215</v>
      </c>
    </row>
    <row r="8222" spans="1:24" x14ac:dyDescent="0.35">
      <c r="A8222">
        <v>6001140634</v>
      </c>
      <c r="B8222" t="s">
        <v>168</v>
      </c>
      <c r="C8222" t="s">
        <v>168</v>
      </c>
      <c r="D8222">
        <v>0</v>
      </c>
      <c r="E8222">
        <v>0</v>
      </c>
      <c r="F8222">
        <v>28</v>
      </c>
      <c r="G8222">
        <v>904969</v>
      </c>
      <c r="H8222">
        <v>58</v>
      </c>
      <c r="I8222">
        <v>1735000</v>
      </c>
      <c r="J8222">
        <v>0</v>
      </c>
      <c r="K8222">
        <v>0</v>
      </c>
      <c r="L8222">
        <v>10</v>
      </c>
      <c r="M8222">
        <v>444000</v>
      </c>
      <c r="N8222">
        <v>90000</v>
      </c>
      <c r="O8222">
        <v>3173969</v>
      </c>
      <c r="P8222" t="s">
        <v>5</v>
      </c>
      <c r="Q8222" t="s">
        <v>14</v>
      </c>
      <c r="R8222" t="s">
        <v>169</v>
      </c>
      <c r="S8222" t="s">
        <v>170</v>
      </c>
      <c r="T8222">
        <v>2047721.935483871</v>
      </c>
      <c r="U8222">
        <v>2715769</v>
      </c>
      <c r="V8222">
        <v>668047.06451612897</v>
      </c>
      <c r="W8222">
        <v>0.32623915041388241</v>
      </c>
      <c r="X8222" t="s">
        <v>237</v>
      </c>
    </row>
    <row r="8223" spans="1:24" x14ac:dyDescent="0.35">
      <c r="A8223">
        <v>3301071521</v>
      </c>
      <c r="B8223" t="s">
        <v>168</v>
      </c>
      <c r="C8223" t="s">
        <v>168</v>
      </c>
      <c r="D8223">
        <v>0</v>
      </c>
      <c r="E8223">
        <v>0</v>
      </c>
      <c r="F8223">
        <v>22</v>
      </c>
      <c r="G8223">
        <v>1105676</v>
      </c>
      <c r="H8223">
        <v>14</v>
      </c>
      <c r="I8223">
        <v>339000</v>
      </c>
      <c r="J8223">
        <v>0</v>
      </c>
      <c r="K8223">
        <v>0</v>
      </c>
      <c r="L8223">
        <v>7</v>
      </c>
      <c r="M8223">
        <v>675850</v>
      </c>
      <c r="N8223">
        <v>150000</v>
      </c>
      <c r="O8223">
        <v>2270526</v>
      </c>
      <c r="P8223" t="s">
        <v>5</v>
      </c>
      <c r="Q8223" t="s">
        <v>14</v>
      </c>
      <c r="R8223" t="s">
        <v>169</v>
      </c>
      <c r="S8223" t="s">
        <v>170</v>
      </c>
      <c r="T8223">
        <v>1464855.4838709678</v>
      </c>
      <c r="U8223">
        <v>1529247</v>
      </c>
      <c r="V8223">
        <v>64391.516129032243</v>
      </c>
      <c r="W8223">
        <v>4.3957589562947152E-2</v>
      </c>
      <c r="X8223" t="s">
        <v>313</v>
      </c>
    </row>
    <row r="8224" spans="1:24" x14ac:dyDescent="0.35">
      <c r="A8224">
        <v>3300009902</v>
      </c>
      <c r="B8224" t="s">
        <v>168</v>
      </c>
      <c r="C8224" t="s">
        <v>168</v>
      </c>
      <c r="D8224">
        <v>0</v>
      </c>
      <c r="E8224">
        <v>0</v>
      </c>
      <c r="F8224">
        <v>5</v>
      </c>
      <c r="G8224">
        <v>200246</v>
      </c>
      <c r="H8224">
        <v>3</v>
      </c>
      <c r="I8224">
        <v>40000</v>
      </c>
      <c r="J8224">
        <v>0</v>
      </c>
      <c r="K8224">
        <v>0</v>
      </c>
      <c r="L8224">
        <v>0</v>
      </c>
      <c r="M8224">
        <v>0</v>
      </c>
      <c r="N8224">
        <v>264500</v>
      </c>
      <c r="O8224">
        <v>504746</v>
      </c>
      <c r="P8224" t="s">
        <v>5</v>
      </c>
      <c r="Q8224" t="s">
        <v>12</v>
      </c>
      <c r="R8224" t="s">
        <v>169</v>
      </c>
      <c r="S8224" t="s">
        <v>170</v>
      </c>
      <c r="T8224">
        <v>325642.58064516127</v>
      </c>
      <c r="U8224">
        <v>316899</v>
      </c>
      <c r="V8224">
        <v>-8743.5806451612734</v>
      </c>
      <c r="W8224">
        <v>-2.6850237545220756E-2</v>
      </c>
      <c r="X8224" t="s">
        <v>248</v>
      </c>
    </row>
    <row r="8225" spans="1:24" x14ac:dyDescent="0.35">
      <c r="A8225">
        <v>3301074794</v>
      </c>
      <c r="B8225" t="s">
        <v>168</v>
      </c>
      <c r="C8225" t="s">
        <v>168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465000</v>
      </c>
      <c r="O8225">
        <v>465000</v>
      </c>
      <c r="P8225" t="s">
        <v>5</v>
      </c>
      <c r="Q8225" t="s">
        <v>12</v>
      </c>
      <c r="R8225" t="s">
        <v>169</v>
      </c>
      <c r="S8225" t="s">
        <v>170</v>
      </c>
      <c r="T8225">
        <v>300000</v>
      </c>
      <c r="U8225">
        <v>465000</v>
      </c>
      <c r="V8225">
        <v>165000</v>
      </c>
      <c r="W8225">
        <v>0.55000000000000004</v>
      </c>
      <c r="X8225" t="s">
        <v>364</v>
      </c>
    </row>
    <row r="8226" spans="1:24" x14ac:dyDescent="0.35">
      <c r="A8226">
        <v>3301054355</v>
      </c>
      <c r="B8226" t="s">
        <v>168</v>
      </c>
      <c r="C8226" t="s">
        <v>168</v>
      </c>
      <c r="D8226">
        <v>0</v>
      </c>
      <c r="E8226">
        <v>0</v>
      </c>
      <c r="F8226">
        <v>19</v>
      </c>
      <c r="G8226">
        <v>498980</v>
      </c>
      <c r="H8226">
        <v>25</v>
      </c>
      <c r="I8226">
        <v>389000</v>
      </c>
      <c r="J8226">
        <v>0</v>
      </c>
      <c r="K8226">
        <v>0</v>
      </c>
      <c r="L8226">
        <v>4</v>
      </c>
      <c r="M8226">
        <v>89600</v>
      </c>
      <c r="N8226">
        <v>72000</v>
      </c>
      <c r="O8226">
        <v>1049580</v>
      </c>
      <c r="P8226" t="s">
        <v>5</v>
      </c>
      <c r="Q8226" t="s">
        <v>9</v>
      </c>
      <c r="R8226" t="s">
        <v>169</v>
      </c>
      <c r="S8226" t="s">
        <v>170</v>
      </c>
      <c r="T8226">
        <v>677148.3870967743</v>
      </c>
      <c r="U8226">
        <v>742399</v>
      </c>
      <c r="V8226">
        <v>65250.612903225701</v>
      </c>
      <c r="W8226">
        <v>9.6360877684406931E-2</v>
      </c>
      <c r="X8226" t="s">
        <v>270</v>
      </c>
    </row>
    <row r="8227" spans="1:24" x14ac:dyDescent="0.35">
      <c r="A8227">
        <v>3301003506</v>
      </c>
      <c r="B8227" t="s">
        <v>168</v>
      </c>
      <c r="C8227" t="s">
        <v>168</v>
      </c>
      <c r="D8227">
        <v>0</v>
      </c>
      <c r="E8227">
        <v>0</v>
      </c>
      <c r="F8227">
        <v>0</v>
      </c>
      <c r="G8227">
        <v>0</v>
      </c>
      <c r="H8227">
        <v>62</v>
      </c>
      <c r="I8227">
        <v>1196000</v>
      </c>
      <c r="J8227">
        <v>0</v>
      </c>
      <c r="K8227">
        <v>0</v>
      </c>
      <c r="L8227">
        <v>0</v>
      </c>
      <c r="M8227">
        <v>0</v>
      </c>
      <c r="N8227">
        <v>164000</v>
      </c>
      <c r="O8227">
        <v>1360000</v>
      </c>
      <c r="P8227" t="s">
        <v>5</v>
      </c>
      <c r="Q8227" t="s">
        <v>9</v>
      </c>
      <c r="R8227" t="s">
        <v>169</v>
      </c>
      <c r="S8227" t="s">
        <v>170</v>
      </c>
      <c r="T8227">
        <v>877419.3548387097</v>
      </c>
      <c r="U8227">
        <v>1234000</v>
      </c>
      <c r="V8227">
        <v>356580.6451612903</v>
      </c>
      <c r="W8227">
        <v>0.40639705882352928</v>
      </c>
      <c r="X8227" t="s">
        <v>239</v>
      </c>
    </row>
    <row r="8228" spans="1:24" x14ac:dyDescent="0.35">
      <c r="A8228">
        <v>3300020580</v>
      </c>
      <c r="B8228" t="s">
        <v>168</v>
      </c>
      <c r="C8228" t="s">
        <v>168</v>
      </c>
      <c r="D8228">
        <v>0</v>
      </c>
      <c r="E8228">
        <v>0</v>
      </c>
      <c r="F8228">
        <v>595</v>
      </c>
      <c r="G8228">
        <v>14428208</v>
      </c>
      <c r="H8228">
        <v>383</v>
      </c>
      <c r="I8228">
        <v>10990000</v>
      </c>
      <c r="J8228">
        <v>0</v>
      </c>
      <c r="K8228">
        <v>0</v>
      </c>
      <c r="L8228">
        <v>0</v>
      </c>
      <c r="M8228">
        <v>0</v>
      </c>
      <c r="N8228">
        <v>226000</v>
      </c>
      <c r="O8228">
        <v>25644208</v>
      </c>
      <c r="P8228" t="s">
        <v>5</v>
      </c>
      <c r="Q8228" t="s">
        <v>13</v>
      </c>
      <c r="R8228" t="s">
        <v>169</v>
      </c>
      <c r="S8228" t="s">
        <v>170</v>
      </c>
      <c r="T8228">
        <v>16544650.322580645</v>
      </c>
      <c r="U8228">
        <v>21150474</v>
      </c>
      <c r="V8228">
        <v>4605823.6774193551</v>
      </c>
      <c r="W8228">
        <v>0.27838749007183217</v>
      </c>
      <c r="X8228" t="s">
        <v>414</v>
      </c>
    </row>
    <row r="8229" spans="1:24" x14ac:dyDescent="0.35">
      <c r="A8229">
        <v>3301051997</v>
      </c>
      <c r="B8229" t="s">
        <v>168</v>
      </c>
      <c r="C8229" t="s">
        <v>168</v>
      </c>
      <c r="D8229">
        <v>0</v>
      </c>
      <c r="E8229">
        <v>0</v>
      </c>
      <c r="F8229">
        <v>38</v>
      </c>
      <c r="G8229">
        <v>1619123</v>
      </c>
      <c r="H8229">
        <v>23</v>
      </c>
      <c r="I8229">
        <v>1080000</v>
      </c>
      <c r="J8229">
        <v>0</v>
      </c>
      <c r="K8229">
        <v>0</v>
      </c>
      <c r="L8229">
        <v>0</v>
      </c>
      <c r="M8229">
        <v>0</v>
      </c>
      <c r="N8229">
        <v>418500</v>
      </c>
      <c r="O8229">
        <v>3117623</v>
      </c>
      <c r="P8229" t="s">
        <v>5</v>
      </c>
      <c r="Q8229" t="s">
        <v>12</v>
      </c>
      <c r="R8229" t="s">
        <v>169</v>
      </c>
      <c r="S8229" t="s">
        <v>170</v>
      </c>
      <c r="T8229">
        <v>2011369.6774193549</v>
      </c>
      <c r="U8229">
        <v>778684</v>
      </c>
      <c r="V8229">
        <v>-1232685.6774193549</v>
      </c>
      <c r="W8229">
        <v>-0.61285883508044425</v>
      </c>
      <c r="X8229" t="s">
        <v>361</v>
      </c>
    </row>
    <row r="8230" spans="1:24" x14ac:dyDescent="0.35">
      <c r="A8230">
        <v>3301072276</v>
      </c>
      <c r="B8230" t="s">
        <v>168</v>
      </c>
      <c r="C8230" t="s">
        <v>168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150000</v>
      </c>
      <c r="O8230">
        <v>150000</v>
      </c>
      <c r="P8230" t="s">
        <v>5</v>
      </c>
      <c r="Q8230" t="s">
        <v>15</v>
      </c>
      <c r="R8230" t="s">
        <v>169</v>
      </c>
      <c r="S8230" t="s">
        <v>170</v>
      </c>
      <c r="T8230">
        <v>96774.193548387106</v>
      </c>
      <c r="U8230">
        <v>0</v>
      </c>
      <c r="V8230">
        <v>-96774.193548387106</v>
      </c>
      <c r="W8230">
        <v>0</v>
      </c>
      <c r="X8230" t="s">
        <v>173</v>
      </c>
    </row>
    <row r="8231" spans="1:24" x14ac:dyDescent="0.35">
      <c r="A8231">
        <v>3301070870</v>
      </c>
      <c r="B8231" t="s">
        <v>168</v>
      </c>
      <c r="C8231" t="s">
        <v>168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1443300</v>
      </c>
      <c r="O8231">
        <v>1443300</v>
      </c>
      <c r="P8231" t="s">
        <v>5</v>
      </c>
      <c r="Q8231" t="s">
        <v>6</v>
      </c>
      <c r="R8231" t="s">
        <v>181</v>
      </c>
      <c r="S8231" t="s">
        <v>170</v>
      </c>
      <c r="T8231">
        <v>931161.29032258061</v>
      </c>
      <c r="U8231">
        <v>30000</v>
      </c>
      <c r="V8231">
        <v>-901161.29032258061</v>
      </c>
      <c r="W8231">
        <v>-0.96778216586988153</v>
      </c>
      <c r="X8231" t="s">
        <v>371</v>
      </c>
    </row>
    <row r="8232" spans="1:24" x14ac:dyDescent="0.35">
      <c r="A8232">
        <v>3300024716</v>
      </c>
      <c r="B8232" t="s">
        <v>168</v>
      </c>
      <c r="C8232" t="s">
        <v>168</v>
      </c>
      <c r="D8232">
        <v>0</v>
      </c>
      <c r="E8232">
        <v>0</v>
      </c>
      <c r="F8232">
        <v>430</v>
      </c>
      <c r="G8232">
        <v>8214788</v>
      </c>
      <c r="H8232">
        <v>50</v>
      </c>
      <c r="I8232">
        <v>1580000</v>
      </c>
      <c r="J8232">
        <v>298</v>
      </c>
      <c r="K8232">
        <v>3970850</v>
      </c>
      <c r="L8232">
        <v>137</v>
      </c>
      <c r="M8232">
        <v>6443481</v>
      </c>
      <c r="N8232">
        <v>4836600</v>
      </c>
      <c r="O8232">
        <v>25045719</v>
      </c>
      <c r="P8232" t="s">
        <v>5</v>
      </c>
      <c r="Q8232" t="s">
        <v>16</v>
      </c>
      <c r="R8232" t="s">
        <v>169</v>
      </c>
      <c r="S8232" t="s">
        <v>170</v>
      </c>
      <c r="T8232">
        <v>16158528.387096774</v>
      </c>
      <c r="U8232">
        <v>12092441</v>
      </c>
      <c r="V8232">
        <v>-4066087.3870967738</v>
      </c>
      <c r="W8232">
        <v>-0.25163723389214743</v>
      </c>
      <c r="X8232" t="s">
        <v>370</v>
      </c>
    </row>
    <row r="8233" spans="1:24" x14ac:dyDescent="0.35">
      <c r="A8233">
        <v>3301001921</v>
      </c>
      <c r="B8233" t="s">
        <v>168</v>
      </c>
      <c r="C8233" t="s">
        <v>168</v>
      </c>
      <c r="D8233">
        <v>0</v>
      </c>
      <c r="E8233">
        <v>0</v>
      </c>
      <c r="F8233">
        <v>50</v>
      </c>
      <c r="G8233">
        <v>2416975</v>
      </c>
      <c r="H8233">
        <v>32</v>
      </c>
      <c r="I8233">
        <v>872000</v>
      </c>
      <c r="J8233">
        <v>24</v>
      </c>
      <c r="K8233">
        <v>661200</v>
      </c>
      <c r="L8233">
        <v>0</v>
      </c>
      <c r="M8233">
        <v>0</v>
      </c>
      <c r="N8233">
        <v>413000</v>
      </c>
      <c r="O8233">
        <v>4363175</v>
      </c>
      <c r="P8233" t="s">
        <v>5</v>
      </c>
      <c r="Q8233" t="s">
        <v>16</v>
      </c>
      <c r="R8233" t="s">
        <v>169</v>
      </c>
      <c r="S8233" t="s">
        <v>170</v>
      </c>
      <c r="T8233">
        <v>2814951.6129032262</v>
      </c>
      <c r="U8233">
        <v>988224</v>
      </c>
      <c r="V8233">
        <v>-1826727.6129032262</v>
      </c>
      <c r="W8233">
        <v>-0.64893748245257188</v>
      </c>
      <c r="X8233" t="s">
        <v>330</v>
      </c>
    </row>
    <row r="8234" spans="1:24" x14ac:dyDescent="0.35">
      <c r="A8234">
        <v>3301005878</v>
      </c>
      <c r="B8234" t="s">
        <v>168</v>
      </c>
      <c r="C8234" t="s">
        <v>168</v>
      </c>
      <c r="D8234">
        <v>0</v>
      </c>
      <c r="E8234">
        <v>0</v>
      </c>
      <c r="F8234">
        <v>78</v>
      </c>
      <c r="G8234">
        <v>3463417</v>
      </c>
      <c r="H8234">
        <v>8</v>
      </c>
      <c r="I8234">
        <v>375000</v>
      </c>
      <c r="J8234">
        <v>0</v>
      </c>
      <c r="K8234">
        <v>0</v>
      </c>
      <c r="L8234">
        <v>1</v>
      </c>
      <c r="M8234">
        <v>22400</v>
      </c>
      <c r="N8234">
        <v>150000</v>
      </c>
      <c r="O8234">
        <v>4010817</v>
      </c>
      <c r="P8234" t="s">
        <v>5</v>
      </c>
      <c r="Q8234" t="s">
        <v>14</v>
      </c>
      <c r="R8234" t="s">
        <v>207</v>
      </c>
      <c r="S8234" t="s">
        <v>170</v>
      </c>
      <c r="T8234">
        <v>2587623.8709677421</v>
      </c>
      <c r="U8234">
        <v>2563771</v>
      </c>
      <c r="V8234">
        <v>-23852.870967742056</v>
      </c>
      <c r="W8234">
        <v>-9.2180595624283823E-3</v>
      </c>
      <c r="X8234" t="s">
        <v>212</v>
      </c>
    </row>
    <row r="8235" spans="1:24" x14ac:dyDescent="0.35">
      <c r="A8235">
        <v>6001124470</v>
      </c>
      <c r="B8235" t="s">
        <v>168</v>
      </c>
      <c r="C8235" t="s">
        <v>168</v>
      </c>
      <c r="D8235">
        <v>0</v>
      </c>
      <c r="E8235">
        <v>0</v>
      </c>
      <c r="F8235">
        <v>0</v>
      </c>
      <c r="G8235">
        <v>0</v>
      </c>
      <c r="H8235">
        <v>11</v>
      </c>
      <c r="I8235">
        <v>105000</v>
      </c>
      <c r="J8235">
        <v>0</v>
      </c>
      <c r="K8235">
        <v>0</v>
      </c>
      <c r="L8235">
        <v>0</v>
      </c>
      <c r="M8235">
        <v>0</v>
      </c>
      <c r="N8235">
        <v>1599000</v>
      </c>
      <c r="O8235">
        <v>1704000</v>
      </c>
      <c r="P8235" t="s">
        <v>5</v>
      </c>
      <c r="Q8235" t="s">
        <v>16</v>
      </c>
      <c r="R8235" t="s">
        <v>169</v>
      </c>
      <c r="S8235" t="s">
        <v>170</v>
      </c>
      <c r="T8235">
        <v>1099354.8387096773</v>
      </c>
      <c r="U8235">
        <v>602100</v>
      </c>
      <c r="V8235">
        <v>-497254.83870967734</v>
      </c>
      <c r="W8235">
        <v>-0.45231514084507041</v>
      </c>
      <c r="X8235" t="s">
        <v>277</v>
      </c>
    </row>
    <row r="8236" spans="1:24" x14ac:dyDescent="0.35">
      <c r="A8236">
        <v>3300026859</v>
      </c>
      <c r="B8236" t="s">
        <v>168</v>
      </c>
      <c r="C8236" t="s">
        <v>168</v>
      </c>
      <c r="D8236">
        <v>0</v>
      </c>
      <c r="E8236">
        <v>0</v>
      </c>
      <c r="F8236">
        <v>112</v>
      </c>
      <c r="G8236">
        <v>3582074</v>
      </c>
      <c r="H8236">
        <v>72</v>
      </c>
      <c r="I8236">
        <v>3010000</v>
      </c>
      <c r="J8236">
        <v>0</v>
      </c>
      <c r="K8236">
        <v>0</v>
      </c>
      <c r="L8236">
        <v>94</v>
      </c>
      <c r="M8236">
        <v>3475600</v>
      </c>
      <c r="N8236">
        <v>415000</v>
      </c>
      <c r="O8236">
        <v>10482674</v>
      </c>
      <c r="P8236" t="s">
        <v>5</v>
      </c>
      <c r="Q8236" t="s">
        <v>10</v>
      </c>
      <c r="R8236" t="s">
        <v>169</v>
      </c>
      <c r="S8236" t="s">
        <v>170</v>
      </c>
      <c r="T8236">
        <v>6763015.4838709673</v>
      </c>
      <c r="U8236">
        <v>7903229</v>
      </c>
      <c r="V8236">
        <v>1140213.5161290327</v>
      </c>
      <c r="W8236">
        <v>0.16859543185259795</v>
      </c>
      <c r="X8236" t="s">
        <v>180</v>
      </c>
    </row>
    <row r="8237" spans="1:24" x14ac:dyDescent="0.35">
      <c r="A8237">
        <v>3301021687</v>
      </c>
      <c r="B8237" t="s">
        <v>168</v>
      </c>
      <c r="C8237" t="s">
        <v>168</v>
      </c>
      <c r="D8237">
        <v>0</v>
      </c>
      <c r="E8237">
        <v>0</v>
      </c>
      <c r="F8237">
        <v>10</v>
      </c>
      <c r="G8237">
        <v>318348</v>
      </c>
      <c r="H8237">
        <v>6</v>
      </c>
      <c r="I8237">
        <v>140000</v>
      </c>
      <c r="J8237">
        <v>0</v>
      </c>
      <c r="K8237">
        <v>0</v>
      </c>
      <c r="L8237">
        <v>15</v>
      </c>
      <c r="M8237">
        <v>426000</v>
      </c>
      <c r="N8237">
        <v>330000</v>
      </c>
      <c r="O8237">
        <v>1214348</v>
      </c>
      <c r="P8237" t="s">
        <v>5</v>
      </c>
      <c r="Q8237" t="s">
        <v>12</v>
      </c>
      <c r="R8237" t="s">
        <v>169</v>
      </c>
      <c r="S8237" t="s">
        <v>170</v>
      </c>
      <c r="T8237">
        <v>783450.32258064509</v>
      </c>
      <c r="U8237">
        <v>1265617</v>
      </c>
      <c r="V8237">
        <v>482166.67741935491</v>
      </c>
      <c r="W8237">
        <v>0.61544001390046366</v>
      </c>
      <c r="X8237" t="s">
        <v>396</v>
      </c>
    </row>
    <row r="8238" spans="1:24" x14ac:dyDescent="0.35">
      <c r="A8238">
        <v>3300018376</v>
      </c>
      <c r="B8238" t="s">
        <v>168</v>
      </c>
      <c r="C8238" t="s">
        <v>168</v>
      </c>
      <c r="D8238">
        <v>0</v>
      </c>
      <c r="E8238">
        <v>0</v>
      </c>
      <c r="F8238">
        <v>4</v>
      </c>
      <c r="G8238">
        <v>295296</v>
      </c>
      <c r="H8238">
        <v>6</v>
      </c>
      <c r="I8238">
        <v>400000</v>
      </c>
      <c r="J8238">
        <v>0</v>
      </c>
      <c r="K8238">
        <v>0</v>
      </c>
      <c r="L8238">
        <v>9</v>
      </c>
      <c r="M8238">
        <v>1871600</v>
      </c>
      <c r="N8238">
        <v>2186100</v>
      </c>
      <c r="O8238">
        <v>4752996</v>
      </c>
      <c r="P8238" t="s">
        <v>5</v>
      </c>
      <c r="Q8238" t="s">
        <v>7</v>
      </c>
      <c r="R8238" t="s">
        <v>169</v>
      </c>
      <c r="S8238" t="s">
        <v>170</v>
      </c>
      <c r="T8238">
        <v>3066449.0322580645</v>
      </c>
      <c r="U8238">
        <v>3752896</v>
      </c>
      <c r="V8238">
        <v>686446.96774193551</v>
      </c>
      <c r="W8238">
        <v>0.22385728917087255</v>
      </c>
      <c r="X8238" t="s">
        <v>221</v>
      </c>
    </row>
    <row r="8239" spans="1:24" x14ac:dyDescent="0.35">
      <c r="A8239">
        <v>3301076092</v>
      </c>
      <c r="B8239" t="s">
        <v>168</v>
      </c>
      <c r="C8239" t="s">
        <v>168</v>
      </c>
      <c r="D8239">
        <v>0</v>
      </c>
      <c r="E8239">
        <v>0</v>
      </c>
      <c r="F8239">
        <v>21</v>
      </c>
      <c r="G8239">
        <v>569092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312000</v>
      </c>
      <c r="O8239">
        <v>881092</v>
      </c>
      <c r="P8239" t="s">
        <v>5</v>
      </c>
      <c r="Q8239" t="s">
        <v>12</v>
      </c>
      <c r="R8239" t="s">
        <v>169</v>
      </c>
      <c r="S8239" t="s">
        <v>170</v>
      </c>
      <c r="T8239">
        <v>568446.45161290327</v>
      </c>
      <c r="U8239">
        <v>1057992</v>
      </c>
      <c r="V8239">
        <v>489545.54838709673</v>
      </c>
      <c r="W8239">
        <v>0.86119905753315185</v>
      </c>
      <c r="X8239" t="s">
        <v>413</v>
      </c>
    </row>
    <row r="8240" spans="1:24" x14ac:dyDescent="0.35">
      <c r="A8240">
        <v>3300003069</v>
      </c>
      <c r="B8240" t="s">
        <v>168</v>
      </c>
      <c r="C8240" t="s">
        <v>168</v>
      </c>
      <c r="D8240">
        <v>0</v>
      </c>
      <c r="E8240">
        <v>0</v>
      </c>
      <c r="F8240">
        <v>119</v>
      </c>
      <c r="G8240">
        <v>4923573</v>
      </c>
      <c r="H8240">
        <v>173</v>
      </c>
      <c r="I8240">
        <v>8148000</v>
      </c>
      <c r="J8240">
        <v>0</v>
      </c>
      <c r="K8240">
        <v>0</v>
      </c>
      <c r="L8240">
        <v>0</v>
      </c>
      <c r="M8240">
        <v>0</v>
      </c>
      <c r="N8240">
        <v>150000</v>
      </c>
      <c r="O8240">
        <v>13221573</v>
      </c>
      <c r="P8240" t="s">
        <v>5</v>
      </c>
      <c r="Q8240" t="s">
        <v>15</v>
      </c>
      <c r="R8240" t="s">
        <v>169</v>
      </c>
      <c r="S8240" t="s">
        <v>170</v>
      </c>
      <c r="T8240">
        <v>8530047.0967741944</v>
      </c>
      <c r="U8240">
        <v>8021115</v>
      </c>
      <c r="V8240">
        <v>-508932.09677419439</v>
      </c>
      <c r="W8240">
        <v>-5.9663456836792528E-2</v>
      </c>
      <c r="X8240" t="s">
        <v>287</v>
      </c>
    </row>
    <row r="8241" spans="1:24" x14ac:dyDescent="0.35">
      <c r="A8241">
        <v>3300013775</v>
      </c>
      <c r="B8241" t="s">
        <v>168</v>
      </c>
      <c r="C8241" t="s">
        <v>168</v>
      </c>
      <c r="D8241">
        <v>0</v>
      </c>
      <c r="E8241">
        <v>0</v>
      </c>
      <c r="F8241">
        <v>16</v>
      </c>
      <c r="G8241">
        <v>651268</v>
      </c>
      <c r="H8241">
        <v>9</v>
      </c>
      <c r="I8241">
        <v>230000</v>
      </c>
      <c r="J8241">
        <v>0</v>
      </c>
      <c r="K8241">
        <v>0</v>
      </c>
      <c r="L8241">
        <v>4</v>
      </c>
      <c r="M8241">
        <v>329600</v>
      </c>
      <c r="N8241">
        <v>342000</v>
      </c>
      <c r="O8241">
        <v>1552868</v>
      </c>
      <c r="P8241" t="s">
        <v>5</v>
      </c>
      <c r="Q8241" t="s">
        <v>8</v>
      </c>
      <c r="R8241" t="s">
        <v>169</v>
      </c>
      <c r="S8241" t="s">
        <v>170</v>
      </c>
      <c r="T8241">
        <v>1001850.3225806451</v>
      </c>
      <c r="U8241">
        <v>1508687</v>
      </c>
      <c r="V8241">
        <v>506836.67741935491</v>
      </c>
      <c r="W8241">
        <v>0.50590059811909338</v>
      </c>
      <c r="X8241" t="s">
        <v>391</v>
      </c>
    </row>
    <row r="8242" spans="1:24" x14ac:dyDescent="0.35">
      <c r="A8242">
        <v>3300008208</v>
      </c>
      <c r="B8242" t="s">
        <v>168</v>
      </c>
      <c r="C8242" t="s">
        <v>168</v>
      </c>
      <c r="D8242">
        <v>0</v>
      </c>
      <c r="E8242">
        <v>0</v>
      </c>
      <c r="F8242">
        <v>77</v>
      </c>
      <c r="G8242">
        <v>3501414</v>
      </c>
      <c r="H8242">
        <v>60</v>
      </c>
      <c r="I8242">
        <v>2530000</v>
      </c>
      <c r="J8242">
        <v>0</v>
      </c>
      <c r="K8242">
        <v>0</v>
      </c>
      <c r="L8242">
        <v>29</v>
      </c>
      <c r="M8242">
        <v>1279600</v>
      </c>
      <c r="N8242">
        <v>75000</v>
      </c>
      <c r="O8242">
        <v>7386014</v>
      </c>
      <c r="P8242" t="s">
        <v>5</v>
      </c>
      <c r="Q8242" t="s">
        <v>14</v>
      </c>
      <c r="R8242" t="s">
        <v>169</v>
      </c>
      <c r="S8242" t="s">
        <v>170</v>
      </c>
      <c r="T8242">
        <v>4765170.3225806458</v>
      </c>
      <c r="U8242">
        <v>3648760</v>
      </c>
      <c r="V8242">
        <v>-1116410.3225806458</v>
      </c>
      <c r="W8242">
        <v>-0.23428550230205369</v>
      </c>
      <c r="X8242" t="s">
        <v>326</v>
      </c>
    </row>
    <row r="8243" spans="1:24" x14ac:dyDescent="0.35">
      <c r="A8243">
        <v>3301019455</v>
      </c>
      <c r="B8243" t="s">
        <v>168</v>
      </c>
      <c r="C8243" t="s">
        <v>168</v>
      </c>
      <c r="D8243">
        <v>0</v>
      </c>
      <c r="E8243">
        <v>0</v>
      </c>
      <c r="F8243">
        <v>42</v>
      </c>
      <c r="G8243">
        <v>2226020</v>
      </c>
      <c r="H8243">
        <v>0</v>
      </c>
      <c r="I8243">
        <v>0</v>
      </c>
      <c r="J8243">
        <v>328</v>
      </c>
      <c r="K8243">
        <v>4370600</v>
      </c>
      <c r="L8243">
        <v>1</v>
      </c>
      <c r="M8243">
        <v>52400</v>
      </c>
      <c r="N8243">
        <v>1015000</v>
      </c>
      <c r="O8243">
        <v>7664020</v>
      </c>
      <c r="P8243" t="s">
        <v>5</v>
      </c>
      <c r="Q8243" t="s">
        <v>16</v>
      </c>
      <c r="R8243" t="s">
        <v>169</v>
      </c>
      <c r="S8243" t="s">
        <v>170</v>
      </c>
      <c r="T8243">
        <v>4944529.0322580645</v>
      </c>
      <c r="U8243">
        <v>2649363</v>
      </c>
      <c r="V8243">
        <v>-2295166.0322580645</v>
      </c>
      <c r="W8243">
        <v>-0.46418294185036046</v>
      </c>
      <c r="X8243" t="s">
        <v>194</v>
      </c>
    </row>
    <row r="8244" spans="1:24" x14ac:dyDescent="0.35">
      <c r="A8244">
        <v>3300013809</v>
      </c>
      <c r="B8244" t="s">
        <v>168</v>
      </c>
      <c r="C8244" t="s">
        <v>168</v>
      </c>
      <c r="D8244">
        <v>0</v>
      </c>
      <c r="E8244">
        <v>0</v>
      </c>
      <c r="F8244">
        <v>13</v>
      </c>
      <c r="G8244">
        <v>469479</v>
      </c>
      <c r="H8244">
        <v>5</v>
      </c>
      <c r="I8244">
        <v>405000</v>
      </c>
      <c r="J8244">
        <v>0</v>
      </c>
      <c r="K8244">
        <v>0</v>
      </c>
      <c r="L8244">
        <v>0</v>
      </c>
      <c r="M8244">
        <v>0</v>
      </c>
      <c r="N8244">
        <v>342000</v>
      </c>
      <c r="O8244">
        <v>1216479</v>
      </c>
      <c r="P8244" t="s">
        <v>5</v>
      </c>
      <c r="Q8244" t="s">
        <v>8</v>
      </c>
      <c r="R8244" t="s">
        <v>169</v>
      </c>
      <c r="S8244" t="s">
        <v>170</v>
      </c>
      <c r="T8244">
        <v>784825.16129032255</v>
      </c>
      <c r="U8244">
        <v>1426789</v>
      </c>
      <c r="V8244">
        <v>641963.83870967745</v>
      </c>
      <c r="W8244">
        <v>0.81797051161590129</v>
      </c>
      <c r="X8244" t="s">
        <v>264</v>
      </c>
    </row>
    <row r="8245" spans="1:24" x14ac:dyDescent="0.35">
      <c r="A8245">
        <v>3301071583</v>
      </c>
      <c r="B8245" t="s">
        <v>168</v>
      </c>
      <c r="C8245" t="s">
        <v>168</v>
      </c>
      <c r="D8245">
        <v>0</v>
      </c>
      <c r="E8245">
        <v>0</v>
      </c>
      <c r="F8245">
        <v>55</v>
      </c>
      <c r="G8245">
        <v>2838126</v>
      </c>
      <c r="H8245">
        <v>25</v>
      </c>
      <c r="I8245">
        <v>1335000</v>
      </c>
      <c r="J8245">
        <v>0</v>
      </c>
      <c r="K8245">
        <v>0</v>
      </c>
      <c r="L8245">
        <v>4</v>
      </c>
      <c r="M8245">
        <v>209600</v>
      </c>
      <c r="N8245">
        <v>706800</v>
      </c>
      <c r="O8245">
        <v>5089526</v>
      </c>
      <c r="P8245" t="s">
        <v>5</v>
      </c>
      <c r="Q8245" t="s">
        <v>17</v>
      </c>
      <c r="R8245" t="s">
        <v>169</v>
      </c>
      <c r="S8245" t="s">
        <v>170</v>
      </c>
      <c r="T8245">
        <v>3283565.1612903224</v>
      </c>
      <c r="U8245">
        <v>2437687</v>
      </c>
      <c r="V8245">
        <v>-845878.16129032243</v>
      </c>
      <c r="W8245">
        <v>-0.25760967720766137</v>
      </c>
      <c r="X8245" t="s">
        <v>220</v>
      </c>
    </row>
    <row r="8246" spans="1:24" x14ac:dyDescent="0.35">
      <c r="A8246">
        <v>3301074047</v>
      </c>
      <c r="B8246" t="s">
        <v>168</v>
      </c>
      <c r="C8246" t="s">
        <v>168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1341100</v>
      </c>
      <c r="O8246">
        <v>1341100</v>
      </c>
      <c r="P8246" t="s">
        <v>5</v>
      </c>
      <c r="Q8246" t="s">
        <v>16</v>
      </c>
      <c r="R8246" t="s">
        <v>169</v>
      </c>
      <c r="S8246" t="s">
        <v>170</v>
      </c>
      <c r="T8246">
        <v>865225.80645161285</v>
      </c>
      <c r="U8246">
        <v>685000</v>
      </c>
      <c r="V8246">
        <v>-180225.80645161285</v>
      </c>
      <c r="W8246">
        <v>-0.20829915740809779</v>
      </c>
      <c r="X8246" t="s">
        <v>194</v>
      </c>
    </row>
    <row r="8247" spans="1:24" x14ac:dyDescent="0.35">
      <c r="A8247">
        <v>3301051961</v>
      </c>
      <c r="B8247" t="s">
        <v>168</v>
      </c>
      <c r="C8247" t="s">
        <v>168</v>
      </c>
      <c r="D8247">
        <v>0</v>
      </c>
      <c r="E8247">
        <v>0</v>
      </c>
      <c r="F8247">
        <v>4</v>
      </c>
      <c r="G8247">
        <v>136996</v>
      </c>
      <c r="H8247">
        <v>2</v>
      </c>
      <c r="I8247">
        <v>55000</v>
      </c>
      <c r="J8247">
        <v>0</v>
      </c>
      <c r="K8247">
        <v>0</v>
      </c>
      <c r="L8247">
        <v>1</v>
      </c>
      <c r="M8247">
        <v>52400</v>
      </c>
      <c r="N8247">
        <v>330000</v>
      </c>
      <c r="O8247">
        <v>574396</v>
      </c>
      <c r="P8247" t="s">
        <v>5</v>
      </c>
      <c r="Q8247" t="s">
        <v>12</v>
      </c>
      <c r="R8247" t="s">
        <v>169</v>
      </c>
      <c r="S8247" t="s">
        <v>170</v>
      </c>
      <c r="T8247">
        <v>370578.06451612903</v>
      </c>
      <c r="U8247">
        <v>1795978</v>
      </c>
      <c r="V8247">
        <v>1425399.935483871</v>
      </c>
      <c r="W8247">
        <v>3.8464228511340606</v>
      </c>
      <c r="X8247" t="s">
        <v>407</v>
      </c>
    </row>
    <row r="8248" spans="1:24" x14ac:dyDescent="0.35">
      <c r="A8248">
        <v>3301061268</v>
      </c>
      <c r="B8248" t="s">
        <v>168</v>
      </c>
      <c r="C8248" t="s">
        <v>168</v>
      </c>
      <c r="D8248">
        <v>0</v>
      </c>
      <c r="E8248">
        <v>0</v>
      </c>
      <c r="F8248">
        <v>96</v>
      </c>
      <c r="G8248">
        <v>3687886</v>
      </c>
      <c r="H8248">
        <v>9</v>
      </c>
      <c r="I8248">
        <v>565000</v>
      </c>
      <c r="J8248">
        <v>0</v>
      </c>
      <c r="K8248">
        <v>0</v>
      </c>
      <c r="L8248">
        <v>10</v>
      </c>
      <c r="M8248">
        <v>1420950</v>
      </c>
      <c r="N8248">
        <v>165000</v>
      </c>
      <c r="O8248">
        <v>5838836</v>
      </c>
      <c r="P8248" t="s">
        <v>5</v>
      </c>
      <c r="Q8248" t="s">
        <v>14</v>
      </c>
      <c r="R8248" t="s">
        <v>169</v>
      </c>
      <c r="S8248" t="s">
        <v>170</v>
      </c>
      <c r="T8248">
        <v>3766990.9677419355</v>
      </c>
      <c r="U8248">
        <v>3465094</v>
      </c>
      <c r="V8248">
        <v>-301896.96774193551</v>
      </c>
      <c r="W8248">
        <v>-8.0142737353815052E-2</v>
      </c>
      <c r="X8248" t="s">
        <v>409</v>
      </c>
    </row>
    <row r="8249" spans="1:24" x14ac:dyDescent="0.35">
      <c r="A8249">
        <v>3301071209</v>
      </c>
      <c r="B8249" t="s">
        <v>168</v>
      </c>
      <c r="C8249" t="s">
        <v>168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1430400</v>
      </c>
      <c r="O8249">
        <v>1430400</v>
      </c>
      <c r="P8249" t="s">
        <v>5</v>
      </c>
      <c r="Q8249" t="s">
        <v>16</v>
      </c>
      <c r="R8249" t="s">
        <v>169</v>
      </c>
      <c r="S8249" t="s">
        <v>170</v>
      </c>
      <c r="T8249">
        <v>922838.70967741939</v>
      </c>
      <c r="U8249">
        <v>725000</v>
      </c>
      <c r="V8249">
        <v>-197838.70967741939</v>
      </c>
      <c r="W8249">
        <v>-0.2143805928411634</v>
      </c>
      <c r="X8249" t="s">
        <v>265</v>
      </c>
    </row>
    <row r="8250" spans="1:24" x14ac:dyDescent="0.35">
      <c r="A8250">
        <v>3300012733</v>
      </c>
      <c r="B8250" t="s">
        <v>168</v>
      </c>
      <c r="C8250" t="s">
        <v>168</v>
      </c>
      <c r="D8250">
        <v>0</v>
      </c>
      <c r="E8250">
        <v>0</v>
      </c>
      <c r="F8250">
        <v>0</v>
      </c>
      <c r="G8250">
        <v>0</v>
      </c>
      <c r="H8250">
        <v>16</v>
      </c>
      <c r="I8250">
        <v>160000</v>
      </c>
      <c r="J8250">
        <v>0</v>
      </c>
      <c r="K8250">
        <v>0</v>
      </c>
      <c r="L8250">
        <v>0</v>
      </c>
      <c r="M8250">
        <v>0</v>
      </c>
      <c r="N8250">
        <v>772500</v>
      </c>
      <c r="O8250">
        <v>932500</v>
      </c>
      <c r="P8250" t="s">
        <v>5</v>
      </c>
      <c r="Q8250" t="s">
        <v>17</v>
      </c>
      <c r="R8250" t="s">
        <v>169</v>
      </c>
      <c r="S8250" t="s">
        <v>170</v>
      </c>
      <c r="T8250">
        <v>601612.90322580643</v>
      </c>
      <c r="U8250">
        <v>919000</v>
      </c>
      <c r="V8250">
        <v>317387.09677419357</v>
      </c>
      <c r="W8250">
        <v>0.52756032171581779</v>
      </c>
      <c r="X8250" t="s">
        <v>417</v>
      </c>
    </row>
    <row r="8251" spans="1:24" x14ac:dyDescent="0.35">
      <c r="A8251">
        <v>3301073386</v>
      </c>
      <c r="B8251" t="s">
        <v>168</v>
      </c>
      <c r="C8251" t="s">
        <v>168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500000</v>
      </c>
      <c r="O8251">
        <v>500000</v>
      </c>
      <c r="P8251" t="s">
        <v>5</v>
      </c>
      <c r="Q8251" t="s">
        <v>12</v>
      </c>
      <c r="R8251" t="s">
        <v>169</v>
      </c>
      <c r="S8251" t="s">
        <v>170</v>
      </c>
      <c r="T8251">
        <v>322580.64516129036</v>
      </c>
      <c r="U8251">
        <v>405000</v>
      </c>
      <c r="V8251">
        <v>82419.354838709638</v>
      </c>
      <c r="W8251">
        <v>0.25549999999999984</v>
      </c>
      <c r="X8251" t="s">
        <v>410</v>
      </c>
    </row>
    <row r="8252" spans="1:24" x14ac:dyDescent="0.35">
      <c r="A8252">
        <v>3301063802</v>
      </c>
      <c r="B8252" t="s">
        <v>168</v>
      </c>
      <c r="C8252" t="s">
        <v>168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1</v>
      </c>
      <c r="M8252">
        <v>5599</v>
      </c>
      <c r="N8252">
        <v>1109800</v>
      </c>
      <c r="O8252">
        <v>1115399</v>
      </c>
      <c r="P8252" t="s">
        <v>5</v>
      </c>
      <c r="Q8252" t="s">
        <v>7</v>
      </c>
      <c r="R8252" t="s">
        <v>169</v>
      </c>
      <c r="S8252" t="s">
        <v>170</v>
      </c>
      <c r="T8252">
        <v>719612.25806451612</v>
      </c>
      <c r="U8252">
        <v>1347800</v>
      </c>
      <c r="V8252">
        <v>628187.74193548388</v>
      </c>
      <c r="W8252">
        <v>0.87295308674295025</v>
      </c>
      <c r="X8252" t="s">
        <v>221</v>
      </c>
    </row>
    <row r="8253" spans="1:24" x14ac:dyDescent="0.35">
      <c r="A8253">
        <v>3301073947</v>
      </c>
      <c r="B8253" t="s">
        <v>168</v>
      </c>
      <c r="C8253" t="s">
        <v>168</v>
      </c>
      <c r="D8253">
        <v>0</v>
      </c>
      <c r="E8253">
        <v>0</v>
      </c>
      <c r="F8253">
        <v>75</v>
      </c>
      <c r="G8253">
        <v>2322799</v>
      </c>
      <c r="H8253">
        <v>3</v>
      </c>
      <c r="I8253">
        <v>82000</v>
      </c>
      <c r="J8253">
        <v>0</v>
      </c>
      <c r="K8253">
        <v>0</v>
      </c>
      <c r="L8253">
        <v>1</v>
      </c>
      <c r="M8253">
        <v>102400</v>
      </c>
      <c r="N8253">
        <v>150000</v>
      </c>
      <c r="O8253">
        <v>2657199</v>
      </c>
      <c r="P8253" t="s">
        <v>5</v>
      </c>
      <c r="Q8253" t="s">
        <v>10</v>
      </c>
      <c r="R8253" t="s">
        <v>181</v>
      </c>
      <c r="S8253" t="s">
        <v>170</v>
      </c>
      <c r="T8253">
        <v>1714321.935483871</v>
      </c>
      <c r="U8253">
        <v>2450889</v>
      </c>
      <c r="V8253">
        <v>736567.06451612897</v>
      </c>
      <c r="W8253">
        <v>0.42965504277248323</v>
      </c>
      <c r="X8253" t="s">
        <v>379</v>
      </c>
    </row>
    <row r="8254" spans="1:24" x14ac:dyDescent="0.35">
      <c r="A8254">
        <v>3300000023</v>
      </c>
      <c r="B8254" t="s">
        <v>168</v>
      </c>
      <c r="C8254" t="s">
        <v>168</v>
      </c>
      <c r="D8254">
        <v>0</v>
      </c>
      <c r="E8254">
        <v>0</v>
      </c>
      <c r="F8254">
        <v>159</v>
      </c>
      <c r="G8254">
        <v>4159584</v>
      </c>
      <c r="H8254">
        <v>5</v>
      </c>
      <c r="I8254">
        <v>425000</v>
      </c>
      <c r="J8254">
        <v>0</v>
      </c>
      <c r="K8254">
        <v>0</v>
      </c>
      <c r="L8254">
        <v>1</v>
      </c>
      <c r="M8254">
        <v>102400</v>
      </c>
      <c r="N8254">
        <v>30000</v>
      </c>
      <c r="O8254">
        <v>4716984</v>
      </c>
      <c r="P8254" t="s">
        <v>5</v>
      </c>
      <c r="Q8254" t="s">
        <v>11</v>
      </c>
      <c r="R8254" t="s">
        <v>169</v>
      </c>
      <c r="S8254" t="s">
        <v>170</v>
      </c>
      <c r="T8254">
        <v>3043215.4838709678</v>
      </c>
      <c r="U8254">
        <v>3038436</v>
      </c>
      <c r="V8254">
        <v>-4779.483870967757</v>
      </c>
      <c r="W8254">
        <v>-1.5705374451132625E-3</v>
      </c>
      <c r="X8254" t="s">
        <v>306</v>
      </c>
    </row>
    <row r="8255" spans="1:24" x14ac:dyDescent="0.35">
      <c r="A8255">
        <v>3301071092</v>
      </c>
      <c r="B8255" t="s">
        <v>168</v>
      </c>
      <c r="C8255" t="s">
        <v>168</v>
      </c>
      <c r="D8255">
        <v>0</v>
      </c>
      <c r="E8255">
        <v>0</v>
      </c>
      <c r="F8255">
        <v>1</v>
      </c>
      <c r="G8255">
        <v>13499</v>
      </c>
      <c r="H8255">
        <v>1</v>
      </c>
      <c r="I8255">
        <v>20000</v>
      </c>
      <c r="J8255">
        <v>0</v>
      </c>
      <c r="K8255">
        <v>0</v>
      </c>
      <c r="L8255">
        <v>4</v>
      </c>
      <c r="M8255">
        <v>110000</v>
      </c>
      <c r="N8255">
        <v>150000</v>
      </c>
      <c r="O8255">
        <v>293499</v>
      </c>
      <c r="P8255" t="s">
        <v>5</v>
      </c>
      <c r="Q8255" t="s">
        <v>15</v>
      </c>
      <c r="R8255" t="s">
        <v>169</v>
      </c>
      <c r="S8255" t="s">
        <v>170</v>
      </c>
      <c r="T8255">
        <v>189354.19354838709</v>
      </c>
      <c r="U8255">
        <v>369343</v>
      </c>
      <c r="V8255">
        <v>179988.80645161291</v>
      </c>
      <c r="W8255">
        <v>0.9505403766281999</v>
      </c>
      <c r="X8255" t="s">
        <v>230</v>
      </c>
    </row>
    <row r="8256" spans="1:24" x14ac:dyDescent="0.35">
      <c r="A8256">
        <v>3300014307</v>
      </c>
      <c r="B8256" t="s">
        <v>168</v>
      </c>
      <c r="C8256" t="s">
        <v>168</v>
      </c>
      <c r="D8256">
        <v>0</v>
      </c>
      <c r="E8256">
        <v>0</v>
      </c>
      <c r="F8256">
        <v>1</v>
      </c>
      <c r="G8256">
        <v>40799</v>
      </c>
      <c r="H8256">
        <v>3</v>
      </c>
      <c r="I8256">
        <v>55000</v>
      </c>
      <c r="J8256">
        <v>0</v>
      </c>
      <c r="K8256">
        <v>0</v>
      </c>
      <c r="L8256">
        <v>0</v>
      </c>
      <c r="M8256">
        <v>0</v>
      </c>
      <c r="N8256">
        <v>1031100</v>
      </c>
      <c r="O8256">
        <v>1126899</v>
      </c>
      <c r="P8256" t="s">
        <v>5</v>
      </c>
      <c r="Q8256" t="s">
        <v>8</v>
      </c>
      <c r="R8256" t="s">
        <v>169</v>
      </c>
      <c r="S8256" t="s">
        <v>170</v>
      </c>
      <c r="T8256">
        <v>727031.6129032257</v>
      </c>
      <c r="U8256">
        <v>1086487</v>
      </c>
      <c r="V8256">
        <v>359455.3870967743</v>
      </c>
      <c r="W8256">
        <v>0.49441507180324074</v>
      </c>
      <c r="X8256" t="s">
        <v>216</v>
      </c>
    </row>
    <row r="8257" spans="1:24" x14ac:dyDescent="0.35">
      <c r="A8257">
        <v>3301073481</v>
      </c>
      <c r="B8257" t="s">
        <v>168</v>
      </c>
      <c r="C8257" t="s">
        <v>168</v>
      </c>
      <c r="D8257">
        <v>0</v>
      </c>
      <c r="E8257">
        <v>0</v>
      </c>
      <c r="F8257">
        <v>79</v>
      </c>
      <c r="G8257">
        <v>2327181</v>
      </c>
      <c r="H8257">
        <v>7</v>
      </c>
      <c r="I8257">
        <v>100000</v>
      </c>
      <c r="J8257">
        <v>0</v>
      </c>
      <c r="K8257">
        <v>0</v>
      </c>
      <c r="L8257">
        <v>0</v>
      </c>
      <c r="M8257">
        <v>0</v>
      </c>
      <c r="N8257">
        <v>1680900</v>
      </c>
      <c r="O8257">
        <v>4108081</v>
      </c>
      <c r="P8257" t="s">
        <v>5</v>
      </c>
      <c r="Q8257" t="s">
        <v>17</v>
      </c>
      <c r="R8257" t="s">
        <v>169</v>
      </c>
      <c r="S8257" t="s">
        <v>170</v>
      </c>
      <c r="T8257">
        <v>2650374.8387096776</v>
      </c>
      <c r="U8257">
        <v>1495391</v>
      </c>
      <c r="V8257">
        <v>-1154983.8387096776</v>
      </c>
      <c r="W8257">
        <v>-0.4357813173596139</v>
      </c>
      <c r="X8257" t="s">
        <v>244</v>
      </c>
    </row>
    <row r="8258" spans="1:24" x14ac:dyDescent="0.35">
      <c r="A8258">
        <v>3301024863</v>
      </c>
      <c r="B8258" t="s">
        <v>168</v>
      </c>
      <c r="C8258" t="s">
        <v>168</v>
      </c>
      <c r="D8258">
        <v>0</v>
      </c>
      <c r="E8258">
        <v>0</v>
      </c>
      <c r="F8258">
        <v>112</v>
      </c>
      <c r="G8258">
        <v>3684892</v>
      </c>
      <c r="H8258">
        <v>41</v>
      </c>
      <c r="I8258">
        <v>605000</v>
      </c>
      <c r="J8258">
        <v>0</v>
      </c>
      <c r="K8258">
        <v>0</v>
      </c>
      <c r="L8258">
        <v>8</v>
      </c>
      <c r="M8258">
        <v>889900</v>
      </c>
      <c r="N8258">
        <v>1188000</v>
      </c>
      <c r="O8258">
        <v>6367792</v>
      </c>
      <c r="P8258" t="s">
        <v>5</v>
      </c>
      <c r="Q8258" t="s">
        <v>8</v>
      </c>
      <c r="R8258" t="s">
        <v>169</v>
      </c>
      <c r="S8258" t="s">
        <v>170</v>
      </c>
      <c r="T8258">
        <v>4108252.9032258065</v>
      </c>
      <c r="U8258">
        <v>4792207</v>
      </c>
      <c r="V8258">
        <v>683954.09677419346</v>
      </c>
      <c r="W8258">
        <v>0.16648295830014548</v>
      </c>
      <c r="X8258" t="s">
        <v>335</v>
      </c>
    </row>
    <row r="8259" spans="1:24" x14ac:dyDescent="0.35">
      <c r="A8259">
        <v>3301059581</v>
      </c>
      <c r="B8259" t="s">
        <v>168</v>
      </c>
      <c r="C8259" t="s">
        <v>168</v>
      </c>
      <c r="D8259">
        <v>0</v>
      </c>
      <c r="E8259">
        <v>0</v>
      </c>
      <c r="F8259">
        <v>1345</v>
      </c>
      <c r="G8259">
        <v>52820656</v>
      </c>
      <c r="H8259">
        <v>35</v>
      </c>
      <c r="I8259">
        <v>2363000</v>
      </c>
      <c r="J8259">
        <v>0</v>
      </c>
      <c r="K8259">
        <v>0</v>
      </c>
      <c r="L8259">
        <v>0</v>
      </c>
      <c r="M8259">
        <v>0</v>
      </c>
      <c r="N8259">
        <v>2151000</v>
      </c>
      <c r="O8259">
        <v>57334656</v>
      </c>
      <c r="P8259" t="s">
        <v>5</v>
      </c>
      <c r="Q8259" t="s">
        <v>7</v>
      </c>
      <c r="R8259" t="s">
        <v>169</v>
      </c>
      <c r="S8259" t="s">
        <v>170</v>
      </c>
      <c r="T8259">
        <v>36990100.645161286</v>
      </c>
      <c r="U8259">
        <v>40880664</v>
      </c>
      <c r="V8259">
        <v>3890563.354838714</v>
      </c>
      <c r="W8259">
        <v>0.10517850146340813</v>
      </c>
      <c r="X8259" t="s">
        <v>317</v>
      </c>
    </row>
    <row r="8260" spans="1:24" x14ac:dyDescent="0.35">
      <c r="A8260">
        <v>3300024058</v>
      </c>
      <c r="B8260" t="s">
        <v>168</v>
      </c>
      <c r="C8260" t="s">
        <v>168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150000</v>
      </c>
      <c r="O8260">
        <v>150000</v>
      </c>
      <c r="P8260" t="s">
        <v>5</v>
      </c>
      <c r="Q8260" t="s">
        <v>10</v>
      </c>
      <c r="R8260" t="s">
        <v>169</v>
      </c>
      <c r="S8260" t="s">
        <v>170</v>
      </c>
      <c r="T8260">
        <v>96774.193548387106</v>
      </c>
      <c r="U8260">
        <v>30000</v>
      </c>
      <c r="V8260">
        <v>-66774.193548387106</v>
      </c>
      <c r="W8260">
        <v>-0.69</v>
      </c>
      <c r="X8260" t="s">
        <v>379</v>
      </c>
    </row>
    <row r="8261" spans="1:24" x14ac:dyDescent="0.35">
      <c r="A8261">
        <v>3301068998</v>
      </c>
      <c r="B8261" t="s">
        <v>168</v>
      </c>
      <c r="C8261" t="s">
        <v>168</v>
      </c>
      <c r="D8261">
        <v>0</v>
      </c>
      <c r="E8261">
        <v>0</v>
      </c>
      <c r="F8261">
        <v>1</v>
      </c>
      <c r="G8261">
        <v>50699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851500</v>
      </c>
      <c r="O8261">
        <v>902199</v>
      </c>
      <c r="P8261" t="s">
        <v>5</v>
      </c>
      <c r="Q8261" t="s">
        <v>7</v>
      </c>
      <c r="R8261" t="s">
        <v>169</v>
      </c>
      <c r="S8261" t="s">
        <v>170</v>
      </c>
      <c r="T8261">
        <v>582063.87096774194</v>
      </c>
      <c r="U8261">
        <v>1293700</v>
      </c>
      <c r="V8261">
        <v>711636.12903225806</v>
      </c>
      <c r="W8261">
        <v>1.2226083159036976</v>
      </c>
      <c r="X8261" t="s">
        <v>289</v>
      </c>
    </row>
    <row r="8262" spans="1:24" x14ac:dyDescent="0.35">
      <c r="A8262">
        <v>3300000075</v>
      </c>
      <c r="B8262" t="s">
        <v>168</v>
      </c>
      <c r="C8262" t="s">
        <v>168</v>
      </c>
      <c r="D8262">
        <v>0</v>
      </c>
      <c r="E8262">
        <v>0</v>
      </c>
      <c r="F8262">
        <v>50</v>
      </c>
      <c r="G8262">
        <v>1629543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173000</v>
      </c>
      <c r="O8262">
        <v>1802543</v>
      </c>
      <c r="P8262" t="s">
        <v>5</v>
      </c>
      <c r="Q8262" t="s">
        <v>11</v>
      </c>
      <c r="R8262" t="s">
        <v>169</v>
      </c>
      <c r="S8262" t="s">
        <v>170</v>
      </c>
      <c r="T8262">
        <v>1162930.9677419355</v>
      </c>
      <c r="U8262">
        <v>1111860</v>
      </c>
      <c r="V8262">
        <v>-51070.967741935514</v>
      </c>
      <c r="W8262">
        <v>-4.3915734603834689E-2</v>
      </c>
      <c r="X8262" t="s">
        <v>290</v>
      </c>
    </row>
    <row r="8263" spans="1:24" x14ac:dyDescent="0.35">
      <c r="A8263">
        <v>3300010833</v>
      </c>
      <c r="B8263" t="s">
        <v>168</v>
      </c>
      <c r="C8263" t="s">
        <v>168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482000</v>
      </c>
      <c r="O8263">
        <v>482000</v>
      </c>
      <c r="P8263" t="s">
        <v>5</v>
      </c>
      <c r="Q8263" t="s">
        <v>12</v>
      </c>
      <c r="R8263" t="s">
        <v>169</v>
      </c>
      <c r="S8263" t="s">
        <v>170</v>
      </c>
      <c r="T8263">
        <v>310967.74193548388</v>
      </c>
      <c r="U8263">
        <v>491799</v>
      </c>
      <c r="V8263">
        <v>180831.25806451612</v>
      </c>
      <c r="W8263">
        <v>0.58151130705394194</v>
      </c>
      <c r="X8263" t="s">
        <v>364</v>
      </c>
    </row>
    <row r="8264" spans="1:24" x14ac:dyDescent="0.35">
      <c r="A8264">
        <v>3301042782</v>
      </c>
      <c r="B8264" t="s">
        <v>168</v>
      </c>
      <c r="C8264" t="s">
        <v>168</v>
      </c>
      <c r="D8264">
        <v>0</v>
      </c>
      <c r="E8264">
        <v>0</v>
      </c>
      <c r="F8264">
        <v>6</v>
      </c>
      <c r="G8264">
        <v>286993</v>
      </c>
      <c r="H8264">
        <v>0</v>
      </c>
      <c r="I8264">
        <v>0</v>
      </c>
      <c r="J8264">
        <v>0</v>
      </c>
      <c r="K8264">
        <v>0</v>
      </c>
      <c r="L8264">
        <v>2</v>
      </c>
      <c r="M8264">
        <v>44800</v>
      </c>
      <c r="N8264">
        <v>164000</v>
      </c>
      <c r="O8264">
        <v>495793</v>
      </c>
      <c r="P8264" t="s">
        <v>5</v>
      </c>
      <c r="Q8264" t="s">
        <v>9</v>
      </c>
      <c r="R8264" t="s">
        <v>169</v>
      </c>
      <c r="S8264" t="s">
        <v>170</v>
      </c>
      <c r="T8264">
        <v>319866.45161290321</v>
      </c>
      <c r="U8264">
        <v>44000</v>
      </c>
      <c r="V8264">
        <v>-275866.45161290321</v>
      </c>
      <c r="W8264">
        <v>-0.86244259196882567</v>
      </c>
      <c r="X8264" t="s">
        <v>359</v>
      </c>
    </row>
    <row r="8265" spans="1:24" x14ac:dyDescent="0.35">
      <c r="A8265">
        <v>3301027904</v>
      </c>
      <c r="B8265" t="s">
        <v>168</v>
      </c>
      <c r="C8265" t="s">
        <v>168</v>
      </c>
      <c r="D8265">
        <v>0</v>
      </c>
      <c r="E8265">
        <v>0</v>
      </c>
      <c r="F8265">
        <v>6</v>
      </c>
      <c r="G8265">
        <v>108692</v>
      </c>
      <c r="H8265">
        <v>19</v>
      </c>
      <c r="I8265">
        <v>535000</v>
      </c>
      <c r="J8265">
        <v>0</v>
      </c>
      <c r="K8265">
        <v>0</v>
      </c>
      <c r="L8265">
        <v>4</v>
      </c>
      <c r="M8265">
        <v>309600</v>
      </c>
      <c r="N8265">
        <v>196000</v>
      </c>
      <c r="O8265">
        <v>1149292</v>
      </c>
      <c r="P8265" t="s">
        <v>5</v>
      </c>
      <c r="Q8265" t="s">
        <v>11</v>
      </c>
      <c r="R8265" t="s">
        <v>169</v>
      </c>
      <c r="S8265" t="s">
        <v>170</v>
      </c>
      <c r="T8265">
        <v>741478.70967741939</v>
      </c>
      <c r="U8265">
        <v>854189</v>
      </c>
      <c r="V8265">
        <v>112710.29032258061</v>
      </c>
      <c r="W8265">
        <v>0.15200745328428278</v>
      </c>
      <c r="X8265" t="s">
        <v>345</v>
      </c>
    </row>
    <row r="8266" spans="1:24" x14ac:dyDescent="0.35">
      <c r="A8266">
        <v>3300017058</v>
      </c>
      <c r="B8266" t="s">
        <v>168</v>
      </c>
      <c r="C8266" t="s">
        <v>168</v>
      </c>
      <c r="D8266">
        <v>0</v>
      </c>
      <c r="E8266">
        <v>0</v>
      </c>
      <c r="F8266">
        <v>32</v>
      </c>
      <c r="G8266">
        <v>1259013</v>
      </c>
      <c r="H8266">
        <v>2</v>
      </c>
      <c r="I8266">
        <v>6000</v>
      </c>
      <c r="J8266">
        <v>0</v>
      </c>
      <c r="K8266">
        <v>0</v>
      </c>
      <c r="L8266">
        <v>4</v>
      </c>
      <c r="M8266">
        <v>169600</v>
      </c>
      <c r="N8266">
        <v>1057500</v>
      </c>
      <c r="O8266">
        <v>2492113</v>
      </c>
      <c r="P8266" t="s">
        <v>5</v>
      </c>
      <c r="Q8266" t="s">
        <v>6</v>
      </c>
      <c r="R8266" t="s">
        <v>169</v>
      </c>
      <c r="S8266" t="s">
        <v>170</v>
      </c>
      <c r="T8266">
        <v>1607814.8387096773</v>
      </c>
      <c r="U8266">
        <v>2116949</v>
      </c>
      <c r="V8266">
        <v>509134.16129032266</v>
      </c>
      <c r="W8266">
        <v>0.31666218586396377</v>
      </c>
      <c r="X8266" t="s">
        <v>309</v>
      </c>
    </row>
    <row r="8267" spans="1:24" x14ac:dyDescent="0.35">
      <c r="A8267">
        <v>3300016424</v>
      </c>
      <c r="B8267" t="s">
        <v>168</v>
      </c>
      <c r="C8267" t="s">
        <v>168</v>
      </c>
      <c r="D8267">
        <v>0</v>
      </c>
      <c r="E8267">
        <v>0</v>
      </c>
      <c r="F8267">
        <v>40</v>
      </c>
      <c r="G8267">
        <v>1975010</v>
      </c>
      <c r="H8267">
        <v>28</v>
      </c>
      <c r="I8267">
        <v>1045000</v>
      </c>
      <c r="J8267">
        <v>0</v>
      </c>
      <c r="K8267">
        <v>0</v>
      </c>
      <c r="L8267">
        <v>23</v>
      </c>
      <c r="M8267">
        <v>1558608</v>
      </c>
      <c r="N8267">
        <v>1455000</v>
      </c>
      <c r="O8267">
        <v>6033618</v>
      </c>
      <c r="P8267" t="s">
        <v>5</v>
      </c>
      <c r="Q8267" t="s">
        <v>6</v>
      </c>
      <c r="R8267" t="s">
        <v>169</v>
      </c>
      <c r="S8267" t="s">
        <v>170</v>
      </c>
      <c r="T8267">
        <v>3892656.7741935486</v>
      </c>
      <c r="U8267">
        <v>5124141</v>
      </c>
      <c r="V8267">
        <v>1231484.2258064514</v>
      </c>
      <c r="W8267">
        <v>0.31636085512871381</v>
      </c>
      <c r="X8267" t="s">
        <v>295</v>
      </c>
    </row>
    <row r="8268" spans="1:24" x14ac:dyDescent="0.35">
      <c r="A8268">
        <v>3301017510</v>
      </c>
      <c r="B8268" t="s">
        <v>168</v>
      </c>
      <c r="C8268" t="s">
        <v>168</v>
      </c>
      <c r="D8268">
        <v>0</v>
      </c>
      <c r="E8268">
        <v>0</v>
      </c>
      <c r="F8268">
        <v>71</v>
      </c>
      <c r="G8268">
        <v>2256124</v>
      </c>
      <c r="H8268">
        <v>35</v>
      </c>
      <c r="I8268">
        <v>1130000</v>
      </c>
      <c r="J8268">
        <v>0</v>
      </c>
      <c r="K8268">
        <v>0</v>
      </c>
      <c r="L8268">
        <v>23</v>
      </c>
      <c r="M8268">
        <v>975200</v>
      </c>
      <c r="N8268">
        <v>0</v>
      </c>
      <c r="O8268">
        <v>4361324</v>
      </c>
      <c r="P8268" t="s">
        <v>5</v>
      </c>
      <c r="Q8268" t="s">
        <v>13</v>
      </c>
      <c r="R8268" t="s">
        <v>169</v>
      </c>
      <c r="S8268" t="s">
        <v>170</v>
      </c>
      <c r="T8268">
        <v>2813757.4193548388</v>
      </c>
      <c r="U8268">
        <v>3493724</v>
      </c>
      <c r="V8268">
        <v>679966.58064516122</v>
      </c>
      <c r="W8268">
        <v>0.24165785435798859</v>
      </c>
      <c r="X8268" t="s">
        <v>283</v>
      </c>
    </row>
    <row r="8269" spans="1:24" x14ac:dyDescent="0.35">
      <c r="A8269">
        <v>3301066423</v>
      </c>
      <c r="B8269" t="s">
        <v>168</v>
      </c>
      <c r="C8269" t="s">
        <v>168</v>
      </c>
      <c r="D8269">
        <v>0</v>
      </c>
      <c r="E8269">
        <v>0</v>
      </c>
      <c r="F8269">
        <v>0</v>
      </c>
      <c r="G8269">
        <v>0</v>
      </c>
      <c r="H8269">
        <v>19</v>
      </c>
      <c r="I8269">
        <v>630000</v>
      </c>
      <c r="J8269">
        <v>0</v>
      </c>
      <c r="K8269">
        <v>0</v>
      </c>
      <c r="L8269">
        <v>4</v>
      </c>
      <c r="M8269">
        <v>649600</v>
      </c>
      <c r="N8269">
        <v>30000</v>
      </c>
      <c r="O8269">
        <v>1309600</v>
      </c>
      <c r="P8269" t="s">
        <v>5</v>
      </c>
      <c r="Q8269" t="s">
        <v>11</v>
      </c>
      <c r="R8269" t="s">
        <v>169</v>
      </c>
      <c r="S8269" t="s">
        <v>170</v>
      </c>
      <c r="T8269">
        <v>844903.22580645164</v>
      </c>
      <c r="U8269">
        <v>481200</v>
      </c>
      <c r="V8269">
        <v>-363703.22580645164</v>
      </c>
      <c r="W8269">
        <v>-0.43046731826511908</v>
      </c>
      <c r="X8269" t="s">
        <v>385</v>
      </c>
    </row>
    <row r="8270" spans="1:24" x14ac:dyDescent="0.35">
      <c r="A8270">
        <v>3301049651</v>
      </c>
      <c r="B8270" t="s">
        <v>168</v>
      </c>
      <c r="C8270" t="s">
        <v>168</v>
      </c>
      <c r="D8270">
        <v>0</v>
      </c>
      <c r="E8270">
        <v>0</v>
      </c>
      <c r="F8270">
        <v>21</v>
      </c>
      <c r="G8270">
        <v>848479</v>
      </c>
      <c r="H8270">
        <v>33</v>
      </c>
      <c r="I8270">
        <v>1000000</v>
      </c>
      <c r="J8270">
        <v>0</v>
      </c>
      <c r="K8270">
        <v>0</v>
      </c>
      <c r="L8270">
        <v>16</v>
      </c>
      <c r="M8270">
        <v>618400</v>
      </c>
      <c r="N8270">
        <v>165000</v>
      </c>
      <c r="O8270">
        <v>2631879</v>
      </c>
      <c r="P8270" t="s">
        <v>5</v>
      </c>
      <c r="Q8270" t="s">
        <v>10</v>
      </c>
      <c r="R8270" t="s">
        <v>169</v>
      </c>
      <c r="S8270" t="s">
        <v>170</v>
      </c>
      <c r="T8270">
        <v>1697986.4516129033</v>
      </c>
      <c r="U8270">
        <v>1685480</v>
      </c>
      <c r="V8270">
        <v>-12506.451612903271</v>
      </c>
      <c r="W8270">
        <v>-7.3654601902291006E-3</v>
      </c>
      <c r="X8270" t="s">
        <v>400</v>
      </c>
    </row>
    <row r="8271" spans="1:24" x14ac:dyDescent="0.35">
      <c r="A8271">
        <v>3300002681</v>
      </c>
      <c r="B8271" t="s">
        <v>168</v>
      </c>
      <c r="C8271" t="s">
        <v>168</v>
      </c>
      <c r="D8271">
        <v>0</v>
      </c>
      <c r="E8271">
        <v>0</v>
      </c>
      <c r="F8271">
        <v>22</v>
      </c>
      <c r="G8271">
        <v>719469</v>
      </c>
      <c r="H8271">
        <v>6</v>
      </c>
      <c r="I8271">
        <v>140000</v>
      </c>
      <c r="J8271">
        <v>0</v>
      </c>
      <c r="K8271">
        <v>0</v>
      </c>
      <c r="L8271">
        <v>9</v>
      </c>
      <c r="M8271">
        <v>521600</v>
      </c>
      <c r="N8271">
        <v>150000</v>
      </c>
      <c r="O8271">
        <v>1531069</v>
      </c>
      <c r="P8271" t="s">
        <v>5</v>
      </c>
      <c r="Q8271" t="s">
        <v>15</v>
      </c>
      <c r="R8271" t="s">
        <v>169</v>
      </c>
      <c r="S8271" t="s">
        <v>170</v>
      </c>
      <c r="T8271">
        <v>987786.45161290315</v>
      </c>
      <c r="U8271">
        <v>1391477</v>
      </c>
      <c r="V8271">
        <v>403690.54838709685</v>
      </c>
      <c r="W8271">
        <v>0.40868200584036396</v>
      </c>
      <c r="X8271" t="s">
        <v>173</v>
      </c>
    </row>
    <row r="8272" spans="1:24" x14ac:dyDescent="0.35">
      <c r="A8272">
        <v>3300013870</v>
      </c>
      <c r="B8272" t="s">
        <v>168</v>
      </c>
      <c r="C8272" t="s">
        <v>168</v>
      </c>
      <c r="D8272">
        <v>0</v>
      </c>
      <c r="E8272">
        <v>0</v>
      </c>
      <c r="F8272">
        <v>69</v>
      </c>
      <c r="G8272">
        <v>2440828</v>
      </c>
      <c r="H8272">
        <v>0</v>
      </c>
      <c r="I8272">
        <v>0</v>
      </c>
      <c r="J8272">
        <v>0</v>
      </c>
      <c r="K8272">
        <v>0</v>
      </c>
      <c r="L8272">
        <v>1</v>
      </c>
      <c r="M8272">
        <v>102400</v>
      </c>
      <c r="N8272">
        <v>699500</v>
      </c>
      <c r="O8272">
        <v>3242728</v>
      </c>
      <c r="P8272" t="s">
        <v>5</v>
      </c>
      <c r="Q8272" t="s">
        <v>7</v>
      </c>
      <c r="R8272" t="s">
        <v>169</v>
      </c>
      <c r="S8272" t="s">
        <v>170</v>
      </c>
      <c r="T8272">
        <v>2092082.5806451612</v>
      </c>
      <c r="U8272">
        <v>2331455</v>
      </c>
      <c r="V8272">
        <v>239372.41935483878</v>
      </c>
      <c r="W8272">
        <v>0.11441824599534711</v>
      </c>
      <c r="X8272" t="s">
        <v>317</v>
      </c>
    </row>
    <row r="8273" spans="1:24" x14ac:dyDescent="0.35">
      <c r="A8273">
        <v>3301045192</v>
      </c>
      <c r="B8273" t="s">
        <v>168</v>
      </c>
      <c r="C8273" t="s">
        <v>168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497000</v>
      </c>
      <c r="O8273">
        <v>497000</v>
      </c>
      <c r="P8273" t="s">
        <v>5</v>
      </c>
      <c r="Q8273" t="s">
        <v>12</v>
      </c>
      <c r="R8273" t="s">
        <v>169</v>
      </c>
      <c r="S8273" t="s">
        <v>170</v>
      </c>
      <c r="T8273">
        <v>320645.16129032255</v>
      </c>
      <c r="U8273">
        <v>330000</v>
      </c>
      <c r="V8273">
        <v>9354.8387096774532</v>
      </c>
      <c r="W8273">
        <v>2.917505030181089E-2</v>
      </c>
      <c r="X8273" t="s">
        <v>301</v>
      </c>
    </row>
    <row r="8274" spans="1:24" x14ac:dyDescent="0.35">
      <c r="A8274">
        <v>3301052894</v>
      </c>
      <c r="B8274" t="s">
        <v>168</v>
      </c>
      <c r="C8274" t="s">
        <v>168</v>
      </c>
      <c r="D8274">
        <v>0</v>
      </c>
      <c r="E8274">
        <v>0</v>
      </c>
      <c r="F8274">
        <v>50</v>
      </c>
      <c r="G8274">
        <v>2153502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465000</v>
      </c>
      <c r="O8274">
        <v>2618502</v>
      </c>
      <c r="P8274" t="s">
        <v>5</v>
      </c>
      <c r="Q8274" t="s">
        <v>12</v>
      </c>
      <c r="R8274" t="s">
        <v>169</v>
      </c>
      <c r="S8274" t="s">
        <v>170</v>
      </c>
      <c r="T8274">
        <v>1689356.1290322582</v>
      </c>
      <c r="U8274">
        <v>1890385</v>
      </c>
      <c r="V8274">
        <v>201028.87096774182</v>
      </c>
      <c r="W8274">
        <v>0.11899733129858214</v>
      </c>
      <c r="X8274" t="s">
        <v>302</v>
      </c>
    </row>
    <row r="8275" spans="1:24" x14ac:dyDescent="0.35">
      <c r="A8275">
        <v>3300016102</v>
      </c>
      <c r="B8275" t="s">
        <v>168</v>
      </c>
      <c r="C8275" t="s">
        <v>168</v>
      </c>
      <c r="D8275">
        <v>0</v>
      </c>
      <c r="E8275">
        <v>0</v>
      </c>
      <c r="F8275">
        <v>0</v>
      </c>
      <c r="G8275">
        <v>0</v>
      </c>
      <c r="H8275">
        <v>1</v>
      </c>
      <c r="I8275">
        <v>2000</v>
      </c>
      <c r="J8275">
        <v>0</v>
      </c>
      <c r="K8275">
        <v>0</v>
      </c>
      <c r="L8275">
        <v>0</v>
      </c>
      <c r="M8275">
        <v>0</v>
      </c>
      <c r="N8275">
        <v>1188000</v>
      </c>
      <c r="O8275">
        <v>1190000</v>
      </c>
      <c r="P8275" t="s">
        <v>5</v>
      </c>
      <c r="Q8275" t="s">
        <v>8</v>
      </c>
      <c r="R8275" t="s">
        <v>169</v>
      </c>
      <c r="S8275" t="s">
        <v>170</v>
      </c>
      <c r="T8275">
        <v>767741.93548387091</v>
      </c>
      <c r="U8275">
        <v>1430000</v>
      </c>
      <c r="V8275">
        <v>662258.06451612909</v>
      </c>
      <c r="W8275">
        <v>0.86260504201680677</v>
      </c>
      <c r="X8275" t="s">
        <v>240</v>
      </c>
    </row>
    <row r="8276" spans="1:24" x14ac:dyDescent="0.35">
      <c r="A8276">
        <v>3301047909</v>
      </c>
      <c r="B8276" t="s">
        <v>168</v>
      </c>
      <c r="C8276" t="s">
        <v>168</v>
      </c>
      <c r="D8276">
        <v>0</v>
      </c>
      <c r="E8276">
        <v>0</v>
      </c>
      <c r="F8276">
        <v>102</v>
      </c>
      <c r="G8276">
        <v>5824392</v>
      </c>
      <c r="H8276">
        <v>340</v>
      </c>
      <c r="I8276">
        <v>19257000</v>
      </c>
      <c r="J8276">
        <v>0</v>
      </c>
      <c r="K8276">
        <v>0</v>
      </c>
      <c r="L8276">
        <v>124</v>
      </c>
      <c r="M8276">
        <v>10594700</v>
      </c>
      <c r="N8276">
        <v>180000</v>
      </c>
      <c r="O8276">
        <v>35856092</v>
      </c>
      <c r="P8276" t="s">
        <v>5</v>
      </c>
      <c r="Q8276" t="s">
        <v>15</v>
      </c>
      <c r="R8276" t="s">
        <v>169</v>
      </c>
      <c r="S8276" t="s">
        <v>170</v>
      </c>
      <c r="T8276">
        <v>23132962.580645163</v>
      </c>
      <c r="U8276">
        <v>21188832</v>
      </c>
      <c r="V8276">
        <v>-1944130.5806451626</v>
      </c>
      <c r="W8276">
        <v>-8.4041573744288778E-2</v>
      </c>
      <c r="X8276" t="s">
        <v>369</v>
      </c>
    </row>
    <row r="8277" spans="1:24" x14ac:dyDescent="0.35">
      <c r="A8277">
        <v>3300025890</v>
      </c>
      <c r="B8277" t="s">
        <v>168</v>
      </c>
      <c r="C8277" t="s">
        <v>168</v>
      </c>
      <c r="D8277">
        <v>0</v>
      </c>
      <c r="E8277">
        <v>0</v>
      </c>
      <c r="F8277">
        <v>59</v>
      </c>
      <c r="G8277">
        <v>2060737</v>
      </c>
      <c r="H8277">
        <v>44</v>
      </c>
      <c r="I8277">
        <v>1527000</v>
      </c>
      <c r="J8277">
        <v>0</v>
      </c>
      <c r="K8277">
        <v>0</v>
      </c>
      <c r="L8277">
        <v>30</v>
      </c>
      <c r="M8277">
        <v>1672000</v>
      </c>
      <c r="N8277">
        <v>150000</v>
      </c>
      <c r="O8277">
        <v>5409737</v>
      </c>
      <c r="P8277" t="s">
        <v>5</v>
      </c>
      <c r="Q8277" t="s">
        <v>14</v>
      </c>
      <c r="R8277" t="s">
        <v>169</v>
      </c>
      <c r="S8277" t="s">
        <v>170</v>
      </c>
      <c r="T8277">
        <v>3490152.9032258065</v>
      </c>
      <c r="U8277">
        <v>3316455</v>
      </c>
      <c r="V8277">
        <v>-173697.90322580654</v>
      </c>
      <c r="W8277">
        <v>-4.9767992418115692E-2</v>
      </c>
      <c r="X8277" t="s">
        <v>403</v>
      </c>
    </row>
    <row r="8278" spans="1:24" x14ac:dyDescent="0.35">
      <c r="A8278">
        <v>3301012788</v>
      </c>
      <c r="B8278" t="s">
        <v>168</v>
      </c>
      <c r="C8278" t="s">
        <v>168</v>
      </c>
      <c r="D8278">
        <v>0</v>
      </c>
      <c r="E8278">
        <v>0</v>
      </c>
      <c r="F8278">
        <v>45</v>
      </c>
      <c r="G8278">
        <v>2027928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330000</v>
      </c>
      <c r="O8278">
        <v>2357928</v>
      </c>
      <c r="P8278" t="s">
        <v>5</v>
      </c>
      <c r="Q8278" t="s">
        <v>12</v>
      </c>
      <c r="R8278" t="s">
        <v>169</v>
      </c>
      <c r="S8278" t="s">
        <v>170</v>
      </c>
      <c r="T8278">
        <v>1521243.8709677418</v>
      </c>
      <c r="U8278">
        <v>1977978</v>
      </c>
      <c r="V8278">
        <v>456734.12903225818</v>
      </c>
      <c r="W8278">
        <v>0.30023728459902088</v>
      </c>
      <c r="X8278" t="s">
        <v>410</v>
      </c>
    </row>
    <row r="8279" spans="1:24" x14ac:dyDescent="0.35">
      <c r="A8279">
        <v>3300003697</v>
      </c>
      <c r="B8279" t="s">
        <v>168</v>
      </c>
      <c r="C8279" t="s">
        <v>168</v>
      </c>
      <c r="D8279">
        <v>0</v>
      </c>
      <c r="E8279">
        <v>0</v>
      </c>
      <c r="F8279">
        <v>2</v>
      </c>
      <c r="G8279">
        <v>48398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114000</v>
      </c>
      <c r="O8279">
        <v>162398</v>
      </c>
      <c r="P8279" t="s">
        <v>5</v>
      </c>
      <c r="Q8279" t="s">
        <v>11</v>
      </c>
      <c r="R8279" t="s">
        <v>169</v>
      </c>
      <c r="S8279" t="s">
        <v>170</v>
      </c>
      <c r="T8279">
        <v>104772.90322580645</v>
      </c>
      <c r="U8279">
        <v>205598</v>
      </c>
      <c r="V8279">
        <v>100825.09677419355</v>
      </c>
      <c r="W8279">
        <v>0.96232034877276806</v>
      </c>
      <c r="X8279" t="s">
        <v>365</v>
      </c>
    </row>
    <row r="8280" spans="1:24" x14ac:dyDescent="0.35">
      <c r="A8280">
        <v>3301000005</v>
      </c>
      <c r="B8280" t="s">
        <v>168</v>
      </c>
      <c r="C8280" t="s">
        <v>168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69</v>
      </c>
      <c r="K8280">
        <v>875100</v>
      </c>
      <c r="L8280">
        <v>0</v>
      </c>
      <c r="M8280">
        <v>0</v>
      </c>
      <c r="N8280">
        <v>195000</v>
      </c>
      <c r="O8280">
        <v>1070100</v>
      </c>
      <c r="P8280" t="s">
        <v>5</v>
      </c>
      <c r="Q8280" t="s">
        <v>12</v>
      </c>
      <c r="R8280" t="s">
        <v>169</v>
      </c>
      <c r="S8280" t="s">
        <v>170</v>
      </c>
      <c r="T8280">
        <v>690387.09677419346</v>
      </c>
      <c r="U8280">
        <v>260000</v>
      </c>
      <c r="V8280">
        <v>-430387.09677419346</v>
      </c>
      <c r="W8280">
        <v>-0.62339968227268483</v>
      </c>
      <c r="X8280" t="s">
        <v>294</v>
      </c>
    </row>
    <row r="8281" spans="1:24" x14ac:dyDescent="0.35">
      <c r="A8281">
        <v>3301074822</v>
      </c>
      <c r="B8281" t="s">
        <v>168</v>
      </c>
      <c r="C8281" t="s">
        <v>168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258000</v>
      </c>
      <c r="O8281">
        <v>258000</v>
      </c>
      <c r="P8281" t="s">
        <v>5</v>
      </c>
      <c r="Q8281" t="s">
        <v>10</v>
      </c>
      <c r="R8281" t="s">
        <v>169</v>
      </c>
      <c r="S8281" t="s">
        <v>170</v>
      </c>
      <c r="T8281">
        <v>166451.61290322579</v>
      </c>
      <c r="U8281">
        <v>203000</v>
      </c>
      <c r="V8281">
        <v>36548.387096774211</v>
      </c>
      <c r="W8281">
        <v>0.21957364341085284</v>
      </c>
      <c r="X8281" t="s">
        <v>241</v>
      </c>
    </row>
    <row r="8282" spans="1:24" x14ac:dyDescent="0.35">
      <c r="A8282">
        <v>3301066703</v>
      </c>
      <c r="B8282" t="s">
        <v>168</v>
      </c>
      <c r="C8282" t="s">
        <v>168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45000</v>
      </c>
      <c r="O8282">
        <v>45000</v>
      </c>
      <c r="P8282" t="s">
        <v>5</v>
      </c>
      <c r="Q8282" t="s">
        <v>10</v>
      </c>
      <c r="R8282" t="s">
        <v>169</v>
      </c>
      <c r="S8282" t="s">
        <v>170</v>
      </c>
      <c r="T8282">
        <v>29032.258064516129</v>
      </c>
      <c r="U8282">
        <v>161000</v>
      </c>
      <c r="V8282">
        <v>131967.74193548388</v>
      </c>
      <c r="W8282">
        <v>4.5455555555555556</v>
      </c>
      <c r="X8282" t="s">
        <v>241</v>
      </c>
    </row>
    <row r="8283" spans="1:24" x14ac:dyDescent="0.35">
      <c r="A8283">
        <v>3301071177</v>
      </c>
      <c r="B8283" t="s">
        <v>168</v>
      </c>
      <c r="C8283" t="s">
        <v>168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1515000</v>
      </c>
      <c r="O8283">
        <v>1515000</v>
      </c>
      <c r="P8283" t="s">
        <v>5</v>
      </c>
      <c r="Q8283" t="s">
        <v>6</v>
      </c>
      <c r="R8283" t="s">
        <v>181</v>
      </c>
      <c r="S8283" t="s">
        <v>170</v>
      </c>
      <c r="T8283">
        <v>977419.3548387097</v>
      </c>
      <c r="U8283">
        <v>1012500</v>
      </c>
      <c r="V8283">
        <v>35080.645161290304</v>
      </c>
      <c r="W8283">
        <v>3.5891089108910812E-2</v>
      </c>
      <c r="X8283" t="s">
        <v>316</v>
      </c>
    </row>
    <row r="8284" spans="1:24" x14ac:dyDescent="0.35">
      <c r="A8284">
        <v>3301072606</v>
      </c>
      <c r="B8284" t="s">
        <v>168</v>
      </c>
      <c r="C8284" t="s">
        <v>168</v>
      </c>
      <c r="D8284">
        <v>0</v>
      </c>
      <c r="E8284">
        <v>0</v>
      </c>
      <c r="F8284">
        <v>125</v>
      </c>
      <c r="G8284">
        <v>4859030</v>
      </c>
      <c r="H8284">
        <v>53</v>
      </c>
      <c r="I8284">
        <v>2020000</v>
      </c>
      <c r="J8284">
        <v>0</v>
      </c>
      <c r="K8284">
        <v>0</v>
      </c>
      <c r="L8284">
        <v>0</v>
      </c>
      <c r="M8284">
        <v>0</v>
      </c>
      <c r="N8284">
        <v>2068500</v>
      </c>
      <c r="O8284">
        <v>8947530</v>
      </c>
      <c r="P8284" t="s">
        <v>5</v>
      </c>
      <c r="Q8284" t="s">
        <v>17</v>
      </c>
      <c r="R8284" t="s">
        <v>169</v>
      </c>
      <c r="S8284" t="s">
        <v>170</v>
      </c>
      <c r="T8284">
        <v>5772600</v>
      </c>
      <c r="U8284">
        <v>3974991</v>
      </c>
      <c r="V8284">
        <v>-1797609</v>
      </c>
      <c r="W8284">
        <v>-0.31140370023906039</v>
      </c>
      <c r="X8284" t="s">
        <v>328</v>
      </c>
    </row>
    <row r="8285" spans="1:24" x14ac:dyDescent="0.35">
      <c r="A8285">
        <v>3301076256</v>
      </c>
      <c r="B8285" t="s">
        <v>168</v>
      </c>
      <c r="C8285" t="s">
        <v>168</v>
      </c>
      <c r="D8285">
        <v>0</v>
      </c>
      <c r="E8285">
        <v>0</v>
      </c>
      <c r="F8285">
        <v>24</v>
      </c>
      <c r="G8285">
        <v>712174</v>
      </c>
      <c r="H8285">
        <v>5</v>
      </c>
      <c r="I8285">
        <v>120000</v>
      </c>
      <c r="J8285">
        <v>0</v>
      </c>
      <c r="K8285">
        <v>0</v>
      </c>
      <c r="L8285">
        <v>8</v>
      </c>
      <c r="M8285">
        <v>329200</v>
      </c>
      <c r="N8285">
        <v>165000</v>
      </c>
      <c r="O8285">
        <v>1326374</v>
      </c>
      <c r="P8285" t="s">
        <v>5</v>
      </c>
      <c r="Q8285" t="s">
        <v>14</v>
      </c>
      <c r="R8285" t="s">
        <v>169</v>
      </c>
      <c r="S8285" t="s">
        <v>170</v>
      </c>
      <c r="T8285">
        <v>855725.16129032255</v>
      </c>
      <c r="U8285">
        <v>663390</v>
      </c>
      <c r="V8285">
        <v>-192335.16129032255</v>
      </c>
      <c r="W8285">
        <v>-0.22476277430046121</v>
      </c>
      <c r="X8285" t="s">
        <v>355</v>
      </c>
    </row>
    <row r="8286" spans="1:24" x14ac:dyDescent="0.35">
      <c r="A8286">
        <v>3301062683</v>
      </c>
      <c r="B8286" t="s">
        <v>168</v>
      </c>
      <c r="C8286" t="s">
        <v>168</v>
      </c>
      <c r="D8286">
        <v>0</v>
      </c>
      <c r="E8286">
        <v>0</v>
      </c>
      <c r="F8286">
        <v>115</v>
      </c>
      <c r="G8286">
        <v>4469818</v>
      </c>
      <c r="H8286">
        <v>3</v>
      </c>
      <c r="I8286">
        <v>210000</v>
      </c>
      <c r="J8286">
        <v>0</v>
      </c>
      <c r="K8286">
        <v>0</v>
      </c>
      <c r="L8286">
        <v>3</v>
      </c>
      <c r="M8286">
        <v>307200</v>
      </c>
      <c r="N8286">
        <v>352500</v>
      </c>
      <c r="O8286">
        <v>5339518</v>
      </c>
      <c r="P8286" t="s">
        <v>5</v>
      </c>
      <c r="Q8286" t="s">
        <v>17</v>
      </c>
      <c r="R8286" t="s">
        <v>169</v>
      </c>
      <c r="S8286" t="s">
        <v>170</v>
      </c>
      <c r="T8286">
        <v>3444850.3225806453</v>
      </c>
      <c r="U8286">
        <v>3819094</v>
      </c>
      <c r="V8286">
        <v>374243.67741935467</v>
      </c>
      <c r="W8286">
        <v>0.10863858872654797</v>
      </c>
      <c r="X8286" t="s">
        <v>220</v>
      </c>
    </row>
    <row r="8287" spans="1:24" x14ac:dyDescent="0.35">
      <c r="A8287">
        <v>3300015215</v>
      </c>
      <c r="B8287" t="s">
        <v>168</v>
      </c>
      <c r="C8287" t="s">
        <v>168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1</v>
      </c>
      <c r="M8287">
        <v>316350</v>
      </c>
      <c r="N8287">
        <v>866100</v>
      </c>
      <c r="O8287">
        <v>1182450</v>
      </c>
      <c r="P8287" t="s">
        <v>5</v>
      </c>
      <c r="Q8287" t="s">
        <v>7</v>
      </c>
      <c r="R8287" t="s">
        <v>169</v>
      </c>
      <c r="S8287" t="s">
        <v>170</v>
      </c>
      <c r="T8287">
        <v>762870.96774193551</v>
      </c>
      <c r="U8287">
        <v>1269700</v>
      </c>
      <c r="V8287">
        <v>506829.03225806449</v>
      </c>
      <c r="W8287">
        <v>0.66437058649414338</v>
      </c>
      <c r="X8287" t="s">
        <v>176</v>
      </c>
    </row>
    <row r="8288" spans="1:24" x14ac:dyDescent="0.35">
      <c r="A8288">
        <v>3300025689</v>
      </c>
      <c r="B8288" t="s">
        <v>168</v>
      </c>
      <c r="C8288" t="s">
        <v>168</v>
      </c>
      <c r="D8288">
        <v>0</v>
      </c>
      <c r="E8288">
        <v>0</v>
      </c>
      <c r="F8288">
        <v>7</v>
      </c>
      <c r="G8288">
        <v>405894</v>
      </c>
      <c r="H8288">
        <v>2</v>
      </c>
      <c r="I8288">
        <v>60000</v>
      </c>
      <c r="J8288">
        <v>0</v>
      </c>
      <c r="K8288">
        <v>0</v>
      </c>
      <c r="L8288">
        <v>3</v>
      </c>
      <c r="M8288">
        <v>221812</v>
      </c>
      <c r="N8288">
        <v>303000</v>
      </c>
      <c r="O8288">
        <v>990706</v>
      </c>
      <c r="P8288" t="s">
        <v>5</v>
      </c>
      <c r="Q8288" t="s">
        <v>12</v>
      </c>
      <c r="R8288" t="s">
        <v>169</v>
      </c>
      <c r="S8288" t="s">
        <v>170</v>
      </c>
      <c r="T8288">
        <v>639165.16129032255</v>
      </c>
      <c r="U8288">
        <v>1468235</v>
      </c>
      <c r="V8288">
        <v>829069.83870967745</v>
      </c>
      <c r="W8288">
        <v>1.2971136240216574</v>
      </c>
      <c r="X8288" t="s">
        <v>354</v>
      </c>
    </row>
    <row r="8289" spans="1:24" x14ac:dyDescent="0.35">
      <c r="A8289">
        <v>3300017716</v>
      </c>
      <c r="B8289" t="s">
        <v>168</v>
      </c>
      <c r="C8289" t="s">
        <v>168</v>
      </c>
      <c r="D8289">
        <v>0</v>
      </c>
      <c r="E8289">
        <v>0</v>
      </c>
      <c r="F8289">
        <v>75</v>
      </c>
      <c r="G8289">
        <v>3739085</v>
      </c>
      <c r="H8289">
        <v>33</v>
      </c>
      <c r="I8289">
        <v>855000</v>
      </c>
      <c r="J8289">
        <v>0</v>
      </c>
      <c r="K8289">
        <v>0</v>
      </c>
      <c r="L8289">
        <v>0</v>
      </c>
      <c r="M8289">
        <v>0</v>
      </c>
      <c r="N8289">
        <v>3262500</v>
      </c>
      <c r="O8289">
        <v>7856585</v>
      </c>
      <c r="P8289" t="s">
        <v>5</v>
      </c>
      <c r="Q8289" t="s">
        <v>6</v>
      </c>
      <c r="R8289" t="s">
        <v>169</v>
      </c>
      <c r="S8289" t="s">
        <v>170</v>
      </c>
      <c r="T8289">
        <v>5068764.5161290318</v>
      </c>
      <c r="U8289">
        <v>3422305</v>
      </c>
      <c r="V8289">
        <v>-1646459.5161290318</v>
      </c>
      <c r="W8289">
        <v>-0.32482462163904535</v>
      </c>
      <c r="X8289" t="s">
        <v>309</v>
      </c>
    </row>
    <row r="8290" spans="1:24" x14ac:dyDescent="0.35">
      <c r="A8290">
        <v>3301002359</v>
      </c>
      <c r="B8290" t="s">
        <v>168</v>
      </c>
      <c r="C8290" t="s">
        <v>168</v>
      </c>
      <c r="D8290">
        <v>0</v>
      </c>
      <c r="E8290">
        <v>0</v>
      </c>
      <c r="F8290">
        <v>175</v>
      </c>
      <c r="G8290">
        <v>4951143</v>
      </c>
      <c r="H8290">
        <v>64</v>
      </c>
      <c r="I8290">
        <v>2092000</v>
      </c>
      <c r="J8290">
        <v>0</v>
      </c>
      <c r="K8290">
        <v>0</v>
      </c>
      <c r="L8290">
        <v>20</v>
      </c>
      <c r="M8290">
        <v>826274</v>
      </c>
      <c r="N8290">
        <v>420000</v>
      </c>
      <c r="O8290">
        <v>8289417</v>
      </c>
      <c r="P8290" t="s">
        <v>5</v>
      </c>
      <c r="Q8290" t="s">
        <v>17</v>
      </c>
      <c r="R8290" t="s">
        <v>169</v>
      </c>
      <c r="S8290" t="s">
        <v>170</v>
      </c>
      <c r="T8290">
        <v>5348010.9677419355</v>
      </c>
      <c r="U8290">
        <v>5533690</v>
      </c>
      <c r="V8290">
        <v>185679.03225806449</v>
      </c>
      <c r="W8290">
        <v>3.4719269159700916E-2</v>
      </c>
      <c r="X8290" t="s">
        <v>185</v>
      </c>
    </row>
    <row r="8291" spans="1:24" x14ac:dyDescent="0.35">
      <c r="A8291">
        <v>3301071353</v>
      </c>
      <c r="B8291" t="s">
        <v>168</v>
      </c>
      <c r="C8291" t="s">
        <v>168</v>
      </c>
      <c r="D8291">
        <v>0</v>
      </c>
      <c r="E8291">
        <v>0</v>
      </c>
      <c r="F8291">
        <v>14</v>
      </c>
      <c r="G8291">
        <v>228283</v>
      </c>
      <c r="H8291">
        <v>17</v>
      </c>
      <c r="I8291">
        <v>290000</v>
      </c>
      <c r="J8291">
        <v>0</v>
      </c>
      <c r="K8291">
        <v>0</v>
      </c>
      <c r="L8291">
        <v>0</v>
      </c>
      <c r="M8291">
        <v>0</v>
      </c>
      <c r="N8291">
        <v>60000</v>
      </c>
      <c r="O8291">
        <v>578283</v>
      </c>
      <c r="P8291" t="s">
        <v>5</v>
      </c>
      <c r="Q8291" t="s">
        <v>11</v>
      </c>
      <c r="R8291" t="s">
        <v>169</v>
      </c>
      <c r="S8291" t="s">
        <v>170</v>
      </c>
      <c r="T8291">
        <v>373085.80645161285</v>
      </c>
      <c r="U8291">
        <v>626885</v>
      </c>
      <c r="V8291">
        <v>253799.19354838715</v>
      </c>
      <c r="W8291">
        <v>0.68027030018174517</v>
      </c>
      <c r="X8291" t="s">
        <v>360</v>
      </c>
    </row>
    <row r="8292" spans="1:24" x14ac:dyDescent="0.35">
      <c r="A8292">
        <v>3301035955</v>
      </c>
      <c r="B8292" t="s">
        <v>168</v>
      </c>
      <c r="C8292" t="s">
        <v>168</v>
      </c>
      <c r="D8292">
        <v>0</v>
      </c>
      <c r="E8292">
        <v>0</v>
      </c>
      <c r="F8292">
        <v>14</v>
      </c>
      <c r="G8292">
        <v>563485</v>
      </c>
      <c r="H8292">
        <v>13</v>
      </c>
      <c r="I8292">
        <v>605000</v>
      </c>
      <c r="J8292">
        <v>0</v>
      </c>
      <c r="K8292">
        <v>0</v>
      </c>
      <c r="L8292">
        <v>13</v>
      </c>
      <c r="M8292">
        <v>752598</v>
      </c>
      <c r="N8292">
        <v>165000</v>
      </c>
      <c r="O8292">
        <v>2086083</v>
      </c>
      <c r="P8292" t="s">
        <v>5</v>
      </c>
      <c r="Q8292" t="s">
        <v>10</v>
      </c>
      <c r="R8292" t="s">
        <v>169</v>
      </c>
      <c r="S8292" t="s">
        <v>170</v>
      </c>
      <c r="T8292">
        <v>1345860</v>
      </c>
      <c r="U8292">
        <v>2093736</v>
      </c>
      <c r="V8292">
        <v>747876</v>
      </c>
      <c r="W8292">
        <v>0.55568632695822751</v>
      </c>
      <c r="X8292" t="s">
        <v>223</v>
      </c>
    </row>
    <row r="8293" spans="1:24" x14ac:dyDescent="0.35">
      <c r="A8293">
        <v>3300025926</v>
      </c>
      <c r="B8293" t="s">
        <v>168</v>
      </c>
      <c r="C8293" t="s">
        <v>168</v>
      </c>
      <c r="D8293">
        <v>0</v>
      </c>
      <c r="E8293">
        <v>0</v>
      </c>
      <c r="F8293">
        <v>44</v>
      </c>
      <c r="G8293">
        <v>2095824</v>
      </c>
      <c r="H8293">
        <v>14</v>
      </c>
      <c r="I8293">
        <v>270000</v>
      </c>
      <c r="J8293">
        <v>0</v>
      </c>
      <c r="K8293">
        <v>0</v>
      </c>
      <c r="L8293">
        <v>34</v>
      </c>
      <c r="M8293">
        <v>2807561</v>
      </c>
      <c r="N8293">
        <v>2170000</v>
      </c>
      <c r="O8293">
        <v>7343385</v>
      </c>
      <c r="P8293" t="s">
        <v>5</v>
      </c>
      <c r="Q8293" t="s">
        <v>8</v>
      </c>
      <c r="R8293" t="s">
        <v>169</v>
      </c>
      <c r="S8293" t="s">
        <v>170</v>
      </c>
      <c r="T8293">
        <v>4737667.7419354841</v>
      </c>
      <c r="U8293">
        <v>4964579</v>
      </c>
      <c r="V8293">
        <v>226911.25806451589</v>
      </c>
      <c r="W8293">
        <v>4.7895139639280826E-2</v>
      </c>
      <c r="X8293" t="s">
        <v>395</v>
      </c>
    </row>
    <row r="8294" spans="1:24" x14ac:dyDescent="0.35">
      <c r="A8294">
        <v>3301059146</v>
      </c>
      <c r="B8294" t="s">
        <v>168</v>
      </c>
      <c r="C8294" t="s">
        <v>168</v>
      </c>
      <c r="D8294">
        <v>0</v>
      </c>
      <c r="E8294">
        <v>0</v>
      </c>
      <c r="F8294">
        <v>1</v>
      </c>
      <c r="G8294">
        <v>8199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340000</v>
      </c>
      <c r="O8294">
        <v>348199</v>
      </c>
      <c r="P8294" t="s">
        <v>5</v>
      </c>
      <c r="Q8294" t="s">
        <v>11</v>
      </c>
      <c r="R8294" t="s">
        <v>169</v>
      </c>
      <c r="S8294" t="s">
        <v>170</v>
      </c>
      <c r="T8294">
        <v>224644.51612903227</v>
      </c>
      <c r="U8294">
        <v>30000</v>
      </c>
      <c r="V8294">
        <v>-194644.51612903227</v>
      </c>
      <c r="W8294">
        <v>-0.86645567620814534</v>
      </c>
      <c r="X8294" t="s">
        <v>263</v>
      </c>
    </row>
    <row r="8295" spans="1:24" x14ac:dyDescent="0.35">
      <c r="A8295">
        <v>3300017930</v>
      </c>
      <c r="B8295" t="s">
        <v>168</v>
      </c>
      <c r="C8295" t="s">
        <v>168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1</v>
      </c>
      <c r="M8295">
        <v>3599</v>
      </c>
      <c r="N8295">
        <v>994100</v>
      </c>
      <c r="O8295">
        <v>997699</v>
      </c>
      <c r="P8295" t="s">
        <v>5</v>
      </c>
      <c r="Q8295" t="s">
        <v>7</v>
      </c>
      <c r="R8295" t="s">
        <v>169</v>
      </c>
      <c r="S8295" t="s">
        <v>170</v>
      </c>
      <c r="T8295">
        <v>643676.77419354836</v>
      </c>
      <c r="U8295">
        <v>1089500</v>
      </c>
      <c r="V8295">
        <v>445823.22580645164</v>
      </c>
      <c r="W8295">
        <v>0.69261971797105137</v>
      </c>
      <c r="X8295" t="s">
        <v>307</v>
      </c>
    </row>
    <row r="8296" spans="1:24" x14ac:dyDescent="0.35">
      <c r="A8296">
        <v>3300016568</v>
      </c>
      <c r="B8296" t="s">
        <v>168</v>
      </c>
      <c r="C8296" t="s">
        <v>168</v>
      </c>
      <c r="D8296">
        <v>0</v>
      </c>
      <c r="E8296">
        <v>0</v>
      </c>
      <c r="F8296">
        <v>67</v>
      </c>
      <c r="G8296">
        <v>1971909</v>
      </c>
      <c r="H8296">
        <v>15</v>
      </c>
      <c r="I8296">
        <v>525000</v>
      </c>
      <c r="J8296">
        <v>0</v>
      </c>
      <c r="K8296">
        <v>0</v>
      </c>
      <c r="L8296">
        <v>14</v>
      </c>
      <c r="M8296">
        <v>913600</v>
      </c>
      <c r="N8296">
        <v>1986000</v>
      </c>
      <c r="O8296">
        <v>5396509</v>
      </c>
      <c r="P8296" t="s">
        <v>5</v>
      </c>
      <c r="Q8296" t="s">
        <v>7</v>
      </c>
      <c r="R8296" t="s">
        <v>169</v>
      </c>
      <c r="S8296" t="s">
        <v>170</v>
      </c>
      <c r="T8296">
        <v>3481618.7096774196</v>
      </c>
      <c r="U8296">
        <v>3941490</v>
      </c>
      <c r="V8296">
        <v>459871.29032258037</v>
      </c>
      <c r="W8296">
        <v>0.13208548341159054</v>
      </c>
      <c r="X8296" t="s">
        <v>401</v>
      </c>
    </row>
    <row r="8297" spans="1:24" x14ac:dyDescent="0.35">
      <c r="A8297">
        <v>3301061961</v>
      </c>
      <c r="B8297" t="s">
        <v>168</v>
      </c>
      <c r="C8297" t="s">
        <v>168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330000</v>
      </c>
      <c r="O8297">
        <v>330000</v>
      </c>
      <c r="P8297" t="s">
        <v>5</v>
      </c>
      <c r="Q8297" t="s">
        <v>10</v>
      </c>
      <c r="R8297" t="s">
        <v>169</v>
      </c>
      <c r="S8297" t="s">
        <v>170</v>
      </c>
      <c r="T8297">
        <v>212903.22580645164</v>
      </c>
      <c r="U8297">
        <v>150000</v>
      </c>
      <c r="V8297">
        <v>-62903.225806451635</v>
      </c>
      <c r="W8297">
        <v>-0.29545454545454553</v>
      </c>
      <c r="X8297" t="s">
        <v>272</v>
      </c>
    </row>
    <row r="8298" spans="1:24" x14ac:dyDescent="0.35">
      <c r="A8298">
        <v>3301039311</v>
      </c>
      <c r="B8298" t="s">
        <v>168</v>
      </c>
      <c r="C8298" t="s">
        <v>168</v>
      </c>
      <c r="D8298">
        <v>0</v>
      </c>
      <c r="E8298">
        <v>0</v>
      </c>
      <c r="F8298">
        <v>241</v>
      </c>
      <c r="G8298">
        <v>9296884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330000</v>
      </c>
      <c r="O8298">
        <v>9626884</v>
      </c>
      <c r="P8298" t="s">
        <v>5</v>
      </c>
      <c r="Q8298" t="s">
        <v>12</v>
      </c>
      <c r="R8298" t="s">
        <v>169</v>
      </c>
      <c r="S8298" t="s">
        <v>170</v>
      </c>
      <c r="T8298">
        <v>6210892.9032258056</v>
      </c>
      <c r="U8298">
        <v>7628387</v>
      </c>
      <c r="V8298">
        <v>1417494.0967741944</v>
      </c>
      <c r="W8298">
        <v>0.22822710339087937</v>
      </c>
      <c r="X8298" t="s">
        <v>410</v>
      </c>
    </row>
    <row r="8299" spans="1:24" x14ac:dyDescent="0.35">
      <c r="A8299">
        <v>3301066129</v>
      </c>
      <c r="B8299" t="s">
        <v>168</v>
      </c>
      <c r="C8299" t="s">
        <v>168</v>
      </c>
      <c r="D8299">
        <v>0</v>
      </c>
      <c r="E8299">
        <v>0</v>
      </c>
      <c r="F8299">
        <v>1</v>
      </c>
      <c r="G8299">
        <v>23699</v>
      </c>
      <c r="H8299">
        <v>2</v>
      </c>
      <c r="I8299">
        <v>28000</v>
      </c>
      <c r="J8299">
        <v>0</v>
      </c>
      <c r="K8299">
        <v>0</v>
      </c>
      <c r="L8299">
        <v>0</v>
      </c>
      <c r="M8299">
        <v>0</v>
      </c>
      <c r="N8299">
        <v>330000</v>
      </c>
      <c r="O8299">
        <v>381699</v>
      </c>
      <c r="P8299" t="s">
        <v>5</v>
      </c>
      <c r="Q8299" t="s">
        <v>12</v>
      </c>
      <c r="R8299" t="s">
        <v>169</v>
      </c>
      <c r="S8299" t="s">
        <v>170</v>
      </c>
      <c r="T8299">
        <v>246257.41935483873</v>
      </c>
      <c r="U8299">
        <v>434000</v>
      </c>
      <c r="V8299">
        <v>187742.58064516127</v>
      </c>
      <c r="W8299">
        <v>0.7623834487384038</v>
      </c>
      <c r="X8299" t="s">
        <v>279</v>
      </c>
    </row>
    <row r="8300" spans="1:24" x14ac:dyDescent="0.35">
      <c r="A8300">
        <v>3300024984</v>
      </c>
      <c r="B8300" t="s">
        <v>168</v>
      </c>
      <c r="C8300" t="s">
        <v>168</v>
      </c>
      <c r="D8300">
        <v>0</v>
      </c>
      <c r="E8300">
        <v>0</v>
      </c>
      <c r="F8300">
        <v>3</v>
      </c>
      <c r="G8300">
        <v>71999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330000</v>
      </c>
      <c r="O8300">
        <v>401999</v>
      </c>
      <c r="P8300" t="s">
        <v>5</v>
      </c>
      <c r="Q8300" t="s">
        <v>12</v>
      </c>
      <c r="R8300" t="s">
        <v>169</v>
      </c>
      <c r="S8300" t="s">
        <v>170</v>
      </c>
      <c r="T8300">
        <v>259354.19354838709</v>
      </c>
      <c r="U8300">
        <v>526798</v>
      </c>
      <c r="V8300">
        <v>267443.80645161291</v>
      </c>
      <c r="W8300">
        <v>1.031191371122814</v>
      </c>
      <c r="X8300" t="s">
        <v>229</v>
      </c>
    </row>
    <row r="8301" spans="1:24" x14ac:dyDescent="0.35">
      <c r="A8301">
        <v>3301070359</v>
      </c>
      <c r="B8301" t="s">
        <v>168</v>
      </c>
      <c r="C8301" t="s">
        <v>168</v>
      </c>
      <c r="D8301">
        <v>0</v>
      </c>
      <c r="E8301">
        <v>0</v>
      </c>
      <c r="F8301">
        <v>0</v>
      </c>
      <c r="G8301">
        <v>0</v>
      </c>
      <c r="H8301">
        <v>2</v>
      </c>
      <c r="I8301">
        <v>4000</v>
      </c>
      <c r="J8301">
        <v>0</v>
      </c>
      <c r="K8301">
        <v>0</v>
      </c>
      <c r="L8301">
        <v>0</v>
      </c>
      <c r="M8301">
        <v>0</v>
      </c>
      <c r="N8301">
        <v>220000</v>
      </c>
      <c r="O8301">
        <v>224000</v>
      </c>
      <c r="P8301" t="s">
        <v>5</v>
      </c>
      <c r="Q8301" t="s">
        <v>15</v>
      </c>
      <c r="R8301" t="s">
        <v>169</v>
      </c>
      <c r="S8301" t="s">
        <v>170</v>
      </c>
      <c r="T8301">
        <v>144516.12903225806</v>
      </c>
      <c r="U8301">
        <v>155000</v>
      </c>
      <c r="V8301">
        <v>10483.870967741939</v>
      </c>
      <c r="W8301">
        <v>7.2544642857142794E-2</v>
      </c>
      <c r="X8301" t="s">
        <v>321</v>
      </c>
    </row>
    <row r="8302" spans="1:24" x14ac:dyDescent="0.35">
      <c r="A8302">
        <v>3300014913</v>
      </c>
      <c r="B8302" t="s">
        <v>168</v>
      </c>
      <c r="C8302" t="s">
        <v>168</v>
      </c>
      <c r="D8302">
        <v>0</v>
      </c>
      <c r="E8302">
        <v>0</v>
      </c>
      <c r="F8302">
        <v>158</v>
      </c>
      <c r="G8302">
        <v>5908140</v>
      </c>
      <c r="H8302">
        <v>86</v>
      </c>
      <c r="I8302">
        <v>3135000</v>
      </c>
      <c r="J8302">
        <v>0</v>
      </c>
      <c r="K8302">
        <v>0</v>
      </c>
      <c r="L8302">
        <v>54</v>
      </c>
      <c r="M8302">
        <v>2579600</v>
      </c>
      <c r="N8302">
        <v>342000</v>
      </c>
      <c r="O8302">
        <v>11964740</v>
      </c>
      <c r="P8302" t="s">
        <v>5</v>
      </c>
      <c r="Q8302" t="s">
        <v>8</v>
      </c>
      <c r="R8302" t="s">
        <v>169</v>
      </c>
      <c r="S8302" t="s">
        <v>170</v>
      </c>
      <c r="T8302">
        <v>7719187.0967741944</v>
      </c>
      <c r="U8302">
        <v>6871525</v>
      </c>
      <c r="V8302">
        <v>-847662.09677419439</v>
      </c>
      <c r="W8302">
        <v>-0.10981235279663426</v>
      </c>
      <c r="X8302" t="s">
        <v>238</v>
      </c>
    </row>
    <row r="8303" spans="1:24" x14ac:dyDescent="0.35">
      <c r="A8303">
        <v>3300016213</v>
      </c>
      <c r="B8303" t="s">
        <v>168</v>
      </c>
      <c r="C8303" t="s">
        <v>168</v>
      </c>
      <c r="D8303">
        <v>0</v>
      </c>
      <c r="E8303">
        <v>0</v>
      </c>
      <c r="F8303">
        <v>57</v>
      </c>
      <c r="G8303">
        <v>2853598</v>
      </c>
      <c r="H8303">
        <v>15</v>
      </c>
      <c r="I8303">
        <v>870000</v>
      </c>
      <c r="J8303">
        <v>0</v>
      </c>
      <c r="K8303">
        <v>0</v>
      </c>
      <c r="L8303">
        <v>39</v>
      </c>
      <c r="M8303">
        <v>2543600</v>
      </c>
      <c r="N8303">
        <v>326100</v>
      </c>
      <c r="O8303">
        <v>6593298</v>
      </c>
      <c r="P8303" t="s">
        <v>5</v>
      </c>
      <c r="Q8303" t="s">
        <v>8</v>
      </c>
      <c r="R8303" t="s">
        <v>169</v>
      </c>
      <c r="S8303" t="s">
        <v>170</v>
      </c>
      <c r="T8303">
        <v>4253740.6451612907</v>
      </c>
      <c r="U8303">
        <v>4166730</v>
      </c>
      <c r="V8303">
        <v>-87010.645161290653</v>
      </c>
      <c r="W8303">
        <v>-2.0455089395322368E-2</v>
      </c>
      <c r="X8303" t="s">
        <v>262</v>
      </c>
    </row>
    <row r="8304" spans="1:24" x14ac:dyDescent="0.35">
      <c r="A8304">
        <v>3301048901</v>
      </c>
      <c r="B8304" t="s">
        <v>168</v>
      </c>
      <c r="C8304" t="s">
        <v>168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859700</v>
      </c>
      <c r="O8304">
        <v>859700</v>
      </c>
      <c r="P8304" t="s">
        <v>5</v>
      </c>
      <c r="Q8304" t="s">
        <v>7</v>
      </c>
      <c r="R8304" t="s">
        <v>169</v>
      </c>
      <c r="S8304" t="s">
        <v>170</v>
      </c>
      <c r="T8304">
        <v>554645.16129032255</v>
      </c>
      <c r="U8304">
        <v>921700</v>
      </c>
      <c r="V8304">
        <v>367054.83870967745</v>
      </c>
      <c r="W8304">
        <v>0.66178318017913229</v>
      </c>
      <c r="X8304" t="s">
        <v>176</v>
      </c>
    </row>
    <row r="8305" spans="1:24" x14ac:dyDescent="0.35">
      <c r="A8305">
        <v>3301042715</v>
      </c>
      <c r="B8305" t="s">
        <v>168</v>
      </c>
      <c r="C8305" t="s">
        <v>168</v>
      </c>
      <c r="D8305">
        <v>0</v>
      </c>
      <c r="E8305">
        <v>0</v>
      </c>
      <c r="F8305">
        <v>11</v>
      </c>
      <c r="G8305">
        <v>523488</v>
      </c>
      <c r="H8305">
        <v>31</v>
      </c>
      <c r="I8305">
        <v>1730000</v>
      </c>
      <c r="J8305">
        <v>0</v>
      </c>
      <c r="K8305">
        <v>0</v>
      </c>
      <c r="L8305">
        <v>3</v>
      </c>
      <c r="M8305">
        <v>152400</v>
      </c>
      <c r="N8305">
        <v>180000</v>
      </c>
      <c r="O8305">
        <v>2585888</v>
      </c>
      <c r="P8305" t="s">
        <v>5</v>
      </c>
      <c r="Q8305" t="s">
        <v>15</v>
      </c>
      <c r="R8305" t="s">
        <v>169</v>
      </c>
      <c r="S8305" t="s">
        <v>170</v>
      </c>
      <c r="T8305">
        <v>1668314.8387096773</v>
      </c>
      <c r="U8305">
        <v>1085588</v>
      </c>
      <c r="V8305">
        <v>-582726.83870967734</v>
      </c>
      <c r="W8305">
        <v>-0.34929068853716783</v>
      </c>
      <c r="X8305" t="s">
        <v>369</v>
      </c>
    </row>
    <row r="8306" spans="1:24" x14ac:dyDescent="0.35">
      <c r="A8306">
        <v>3301012643</v>
      </c>
      <c r="B8306" t="s">
        <v>168</v>
      </c>
      <c r="C8306" t="s">
        <v>168</v>
      </c>
      <c r="D8306">
        <v>0</v>
      </c>
      <c r="E8306">
        <v>0</v>
      </c>
      <c r="F8306">
        <v>0</v>
      </c>
      <c r="G8306">
        <v>0</v>
      </c>
      <c r="H8306">
        <v>43</v>
      </c>
      <c r="I8306">
        <v>836000</v>
      </c>
      <c r="J8306">
        <v>0</v>
      </c>
      <c r="K8306">
        <v>0</v>
      </c>
      <c r="L8306">
        <v>0</v>
      </c>
      <c r="M8306">
        <v>0</v>
      </c>
      <c r="N8306">
        <v>30000</v>
      </c>
      <c r="O8306">
        <v>866000</v>
      </c>
      <c r="P8306" t="s">
        <v>5</v>
      </c>
      <c r="Q8306" t="s">
        <v>11</v>
      </c>
      <c r="R8306" t="s">
        <v>169</v>
      </c>
      <c r="S8306" t="s">
        <v>170</v>
      </c>
      <c r="T8306">
        <v>558709.67741935491</v>
      </c>
      <c r="U8306">
        <v>955000</v>
      </c>
      <c r="V8306">
        <v>396290.32258064509</v>
      </c>
      <c r="W8306">
        <v>0.70929561200923774</v>
      </c>
      <c r="X8306" t="s">
        <v>345</v>
      </c>
    </row>
    <row r="8307" spans="1:24" x14ac:dyDescent="0.35">
      <c r="A8307">
        <v>3301064492</v>
      </c>
      <c r="B8307" t="s">
        <v>168</v>
      </c>
      <c r="C8307" t="s">
        <v>168</v>
      </c>
      <c r="D8307">
        <v>0</v>
      </c>
      <c r="E8307">
        <v>0</v>
      </c>
      <c r="F8307">
        <v>205</v>
      </c>
      <c r="G8307">
        <v>8494849</v>
      </c>
      <c r="H8307">
        <v>39</v>
      </c>
      <c r="I8307">
        <v>1335000</v>
      </c>
      <c r="J8307">
        <v>0</v>
      </c>
      <c r="K8307">
        <v>0</v>
      </c>
      <c r="L8307">
        <v>0</v>
      </c>
      <c r="M8307">
        <v>0</v>
      </c>
      <c r="N8307">
        <v>330000</v>
      </c>
      <c r="O8307">
        <v>10159849</v>
      </c>
      <c r="P8307" t="s">
        <v>5</v>
      </c>
      <c r="Q8307" t="s">
        <v>12</v>
      </c>
      <c r="R8307" t="s">
        <v>169</v>
      </c>
      <c r="S8307" t="s">
        <v>170</v>
      </c>
      <c r="T8307">
        <v>6554741.2903225804</v>
      </c>
      <c r="U8307">
        <v>5587120</v>
      </c>
      <c r="V8307">
        <v>-967621.29032258037</v>
      </c>
      <c r="W8307">
        <v>-0.14762158374597889</v>
      </c>
      <c r="X8307" t="s">
        <v>279</v>
      </c>
    </row>
    <row r="8308" spans="1:24" x14ac:dyDescent="0.35">
      <c r="A8308">
        <v>3300010146</v>
      </c>
      <c r="B8308" t="s">
        <v>168</v>
      </c>
      <c r="C8308" t="s">
        <v>168</v>
      </c>
      <c r="D8308">
        <v>0</v>
      </c>
      <c r="E8308">
        <v>0</v>
      </c>
      <c r="F8308">
        <v>15</v>
      </c>
      <c r="G8308">
        <v>639986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330000</v>
      </c>
      <c r="O8308">
        <v>969986</v>
      </c>
      <c r="P8308" t="s">
        <v>5</v>
      </c>
      <c r="Q8308" t="s">
        <v>12</v>
      </c>
      <c r="R8308" t="s">
        <v>169</v>
      </c>
      <c r="S8308" t="s">
        <v>170</v>
      </c>
      <c r="T8308">
        <v>625797.41935483867</v>
      </c>
      <c r="U8308">
        <v>1288031</v>
      </c>
      <c r="V8308">
        <v>662233.58064516133</v>
      </c>
      <c r="W8308">
        <v>1.0582235722989819</v>
      </c>
      <c r="X8308" t="s">
        <v>390</v>
      </c>
    </row>
    <row r="8309" spans="1:24" x14ac:dyDescent="0.35">
      <c r="A8309">
        <v>3300009085</v>
      </c>
      <c r="B8309" t="s">
        <v>168</v>
      </c>
      <c r="C8309" t="s">
        <v>168</v>
      </c>
      <c r="D8309">
        <v>0</v>
      </c>
      <c r="E8309">
        <v>0</v>
      </c>
      <c r="F8309">
        <v>26</v>
      </c>
      <c r="G8309">
        <v>686396</v>
      </c>
      <c r="H8309">
        <v>22</v>
      </c>
      <c r="I8309">
        <v>250000</v>
      </c>
      <c r="J8309">
        <v>0</v>
      </c>
      <c r="K8309">
        <v>0</v>
      </c>
      <c r="L8309">
        <v>0</v>
      </c>
      <c r="M8309">
        <v>0</v>
      </c>
      <c r="N8309">
        <v>2189500</v>
      </c>
      <c r="O8309">
        <v>3125896</v>
      </c>
      <c r="P8309" t="s">
        <v>5</v>
      </c>
      <c r="Q8309" t="s">
        <v>16</v>
      </c>
      <c r="R8309" t="s">
        <v>169</v>
      </c>
      <c r="S8309" t="s">
        <v>170</v>
      </c>
      <c r="T8309">
        <v>2016707.0967741937</v>
      </c>
      <c r="U8309">
        <v>1519397</v>
      </c>
      <c r="V8309">
        <v>-497310.09677419369</v>
      </c>
      <c r="W8309">
        <v>-0.24659510425170905</v>
      </c>
      <c r="X8309" t="s">
        <v>303</v>
      </c>
    </row>
    <row r="8310" spans="1:24" x14ac:dyDescent="0.35">
      <c r="A8310">
        <v>3301067683</v>
      </c>
      <c r="B8310" t="s">
        <v>168</v>
      </c>
      <c r="C8310" t="s">
        <v>168</v>
      </c>
      <c r="D8310">
        <v>0</v>
      </c>
      <c r="E8310">
        <v>0</v>
      </c>
      <c r="F8310">
        <v>73</v>
      </c>
      <c r="G8310">
        <v>2682719</v>
      </c>
      <c r="H8310">
        <v>42</v>
      </c>
      <c r="I8310">
        <v>1218000</v>
      </c>
      <c r="J8310">
        <v>0</v>
      </c>
      <c r="K8310">
        <v>0</v>
      </c>
      <c r="L8310">
        <v>15</v>
      </c>
      <c r="M8310">
        <v>440000</v>
      </c>
      <c r="N8310">
        <v>30000</v>
      </c>
      <c r="O8310">
        <v>4370719</v>
      </c>
      <c r="P8310" t="s">
        <v>5</v>
      </c>
      <c r="Q8310" t="s">
        <v>15</v>
      </c>
      <c r="R8310" t="s">
        <v>169</v>
      </c>
      <c r="S8310" t="s">
        <v>170</v>
      </c>
      <c r="T8310">
        <v>2819818.7096774196</v>
      </c>
      <c r="U8310">
        <v>3418542</v>
      </c>
      <c r="V8310">
        <v>598723.29032258037</v>
      </c>
      <c r="W8310">
        <v>0.21232687345034074</v>
      </c>
      <c r="X8310" t="s">
        <v>287</v>
      </c>
    </row>
    <row r="8311" spans="1:24" x14ac:dyDescent="0.35">
      <c r="A8311">
        <v>3301074474</v>
      </c>
      <c r="B8311" t="s">
        <v>168</v>
      </c>
      <c r="C8311" t="s">
        <v>168</v>
      </c>
      <c r="D8311">
        <v>0</v>
      </c>
      <c r="E8311">
        <v>0</v>
      </c>
      <c r="F8311">
        <v>28</v>
      </c>
      <c r="G8311">
        <v>789570</v>
      </c>
      <c r="H8311">
        <v>26</v>
      </c>
      <c r="I8311">
        <v>490000</v>
      </c>
      <c r="J8311">
        <v>0</v>
      </c>
      <c r="K8311">
        <v>0</v>
      </c>
      <c r="L8311">
        <v>6</v>
      </c>
      <c r="M8311">
        <v>194400</v>
      </c>
      <c r="N8311">
        <v>51000</v>
      </c>
      <c r="O8311">
        <v>1524970</v>
      </c>
      <c r="P8311" t="s">
        <v>5</v>
      </c>
      <c r="Q8311" t="s">
        <v>13</v>
      </c>
      <c r="R8311" t="s">
        <v>207</v>
      </c>
      <c r="S8311" t="s">
        <v>170</v>
      </c>
      <c r="T8311">
        <v>983851.6129032257</v>
      </c>
      <c r="U8311">
        <v>1141767</v>
      </c>
      <c r="V8311">
        <v>157915.3870967743</v>
      </c>
      <c r="W8311">
        <v>0.16050732145550417</v>
      </c>
      <c r="X8311" t="s">
        <v>399</v>
      </c>
    </row>
    <row r="8312" spans="1:24" x14ac:dyDescent="0.35">
      <c r="A8312">
        <v>3300014615</v>
      </c>
      <c r="B8312" t="s">
        <v>168</v>
      </c>
      <c r="C8312" t="s">
        <v>168</v>
      </c>
      <c r="D8312">
        <v>0</v>
      </c>
      <c r="E8312">
        <v>0</v>
      </c>
      <c r="F8312">
        <v>93</v>
      </c>
      <c r="G8312">
        <v>3845051</v>
      </c>
      <c r="H8312">
        <v>43</v>
      </c>
      <c r="I8312">
        <v>1250000</v>
      </c>
      <c r="J8312">
        <v>0</v>
      </c>
      <c r="K8312">
        <v>0</v>
      </c>
      <c r="L8312">
        <v>0</v>
      </c>
      <c r="M8312">
        <v>0</v>
      </c>
      <c r="N8312">
        <v>342000</v>
      </c>
      <c r="O8312">
        <v>5437051</v>
      </c>
      <c r="P8312" t="s">
        <v>5</v>
      </c>
      <c r="Q8312" t="s">
        <v>8</v>
      </c>
      <c r="R8312" t="s">
        <v>169</v>
      </c>
      <c r="S8312" t="s">
        <v>170</v>
      </c>
      <c r="T8312">
        <v>3507774.8387096776</v>
      </c>
      <c r="U8312">
        <v>4746286</v>
      </c>
      <c r="V8312">
        <v>1238511.1612903224</v>
      </c>
      <c r="W8312">
        <v>0.35307601492058827</v>
      </c>
      <c r="X8312" t="s">
        <v>273</v>
      </c>
    </row>
    <row r="8313" spans="1:24" x14ac:dyDescent="0.35">
      <c r="A8313">
        <v>3301055956</v>
      </c>
      <c r="B8313" t="s">
        <v>168</v>
      </c>
      <c r="C8313" t="s">
        <v>168</v>
      </c>
      <c r="D8313">
        <v>0</v>
      </c>
      <c r="E8313">
        <v>0</v>
      </c>
      <c r="F8313">
        <v>5</v>
      </c>
      <c r="G8313">
        <v>315146</v>
      </c>
      <c r="H8313">
        <v>1</v>
      </c>
      <c r="I8313">
        <v>20000</v>
      </c>
      <c r="J8313">
        <v>0</v>
      </c>
      <c r="K8313">
        <v>0</v>
      </c>
      <c r="L8313">
        <v>1</v>
      </c>
      <c r="M8313">
        <v>22400</v>
      </c>
      <c r="N8313">
        <v>3064500</v>
      </c>
      <c r="O8313">
        <v>3422046</v>
      </c>
      <c r="P8313" t="s">
        <v>5</v>
      </c>
      <c r="Q8313" t="s">
        <v>12</v>
      </c>
      <c r="R8313" t="s">
        <v>169</v>
      </c>
      <c r="S8313" t="s">
        <v>170</v>
      </c>
      <c r="T8313">
        <v>2207771.6129032257</v>
      </c>
      <c r="U8313">
        <v>556898</v>
      </c>
      <c r="V8313">
        <v>-1650873.6129032257</v>
      </c>
      <c r="W8313">
        <v>-0.74775561170130378</v>
      </c>
      <c r="X8313" t="s">
        <v>235</v>
      </c>
    </row>
    <row r="8314" spans="1:24" x14ac:dyDescent="0.35">
      <c r="A8314">
        <v>6001118291</v>
      </c>
      <c r="B8314" t="s">
        <v>168</v>
      </c>
      <c r="C8314" t="s">
        <v>168</v>
      </c>
      <c r="D8314">
        <v>0</v>
      </c>
      <c r="E8314">
        <v>0</v>
      </c>
      <c r="F8314">
        <v>0</v>
      </c>
      <c r="G8314">
        <v>0</v>
      </c>
      <c r="H8314">
        <v>8</v>
      </c>
      <c r="I8314">
        <v>460000</v>
      </c>
      <c r="J8314">
        <v>0</v>
      </c>
      <c r="K8314">
        <v>0</v>
      </c>
      <c r="L8314">
        <v>1</v>
      </c>
      <c r="M8314">
        <v>22400</v>
      </c>
      <c r="N8314">
        <v>150000</v>
      </c>
      <c r="O8314">
        <v>632400</v>
      </c>
      <c r="P8314" t="s">
        <v>5</v>
      </c>
      <c r="Q8314" t="s">
        <v>11</v>
      </c>
      <c r="R8314" t="s">
        <v>169</v>
      </c>
      <c r="S8314" t="s">
        <v>170</v>
      </c>
      <c r="T8314">
        <v>408000</v>
      </c>
      <c r="U8314">
        <v>202000</v>
      </c>
      <c r="V8314">
        <v>-206000</v>
      </c>
      <c r="W8314">
        <v>-0.50490196078431371</v>
      </c>
      <c r="X8314" t="s">
        <v>172</v>
      </c>
    </row>
    <row r="8315" spans="1:24" x14ac:dyDescent="0.35">
      <c r="A8315">
        <v>3300018053</v>
      </c>
      <c r="B8315" t="s">
        <v>168</v>
      </c>
      <c r="C8315" t="s">
        <v>168</v>
      </c>
      <c r="D8315">
        <v>0</v>
      </c>
      <c r="E8315">
        <v>0</v>
      </c>
      <c r="F8315">
        <v>7</v>
      </c>
      <c r="G8315">
        <v>185082</v>
      </c>
      <c r="H8315">
        <v>24</v>
      </c>
      <c r="I8315">
        <v>700000</v>
      </c>
      <c r="J8315">
        <v>0</v>
      </c>
      <c r="K8315">
        <v>0</v>
      </c>
      <c r="L8315">
        <v>0</v>
      </c>
      <c r="M8315">
        <v>0</v>
      </c>
      <c r="N8315">
        <v>3249000</v>
      </c>
      <c r="O8315">
        <v>4134082</v>
      </c>
      <c r="P8315" t="s">
        <v>5</v>
      </c>
      <c r="Q8315" t="s">
        <v>6</v>
      </c>
      <c r="R8315" t="s">
        <v>169</v>
      </c>
      <c r="S8315" t="s">
        <v>170</v>
      </c>
      <c r="T8315">
        <v>2667149.6774193547</v>
      </c>
      <c r="U8315">
        <v>1768470</v>
      </c>
      <c r="V8315">
        <v>-898679.67741935467</v>
      </c>
      <c r="W8315">
        <v>-0.33694384871901428</v>
      </c>
      <c r="X8315" t="s">
        <v>316</v>
      </c>
    </row>
    <row r="8316" spans="1:24" x14ac:dyDescent="0.35">
      <c r="A8316">
        <v>3300014309</v>
      </c>
      <c r="B8316" t="s">
        <v>168</v>
      </c>
      <c r="C8316" t="s">
        <v>168</v>
      </c>
      <c r="D8316">
        <v>0</v>
      </c>
      <c r="E8316">
        <v>0</v>
      </c>
      <c r="F8316">
        <v>16</v>
      </c>
      <c r="G8316">
        <v>694575</v>
      </c>
      <c r="H8316">
        <v>4</v>
      </c>
      <c r="I8316">
        <v>85000</v>
      </c>
      <c r="J8316">
        <v>0</v>
      </c>
      <c r="K8316">
        <v>0</v>
      </c>
      <c r="L8316">
        <v>0</v>
      </c>
      <c r="M8316">
        <v>0</v>
      </c>
      <c r="N8316">
        <v>846500</v>
      </c>
      <c r="O8316">
        <v>1626075</v>
      </c>
      <c r="P8316" t="s">
        <v>5</v>
      </c>
      <c r="Q8316" t="s">
        <v>8</v>
      </c>
      <c r="R8316" t="s">
        <v>169</v>
      </c>
      <c r="S8316" t="s">
        <v>170</v>
      </c>
      <c r="T8316">
        <v>1049080.6451612902</v>
      </c>
      <c r="U8316">
        <v>1564288</v>
      </c>
      <c r="V8316">
        <v>515207.35483870981</v>
      </c>
      <c r="W8316">
        <v>0.49110366987992582</v>
      </c>
      <c r="X8316" t="s">
        <v>393</v>
      </c>
    </row>
    <row r="8317" spans="1:24" x14ac:dyDescent="0.35">
      <c r="A8317">
        <v>3301077054</v>
      </c>
      <c r="B8317" t="s">
        <v>168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 t="s">
        <v>5</v>
      </c>
      <c r="Q8317" t="s">
        <v>14</v>
      </c>
      <c r="R8317" t="s">
        <v>169</v>
      </c>
      <c r="S8317" t="s">
        <v>170</v>
      </c>
      <c r="T8317">
        <v>0</v>
      </c>
      <c r="U8317">
        <v>0</v>
      </c>
      <c r="V8317">
        <v>0</v>
      </c>
      <c r="W8317">
        <v>0</v>
      </c>
      <c r="X8317" t="s">
        <v>314</v>
      </c>
    </row>
    <row r="8318" spans="1:24" x14ac:dyDescent="0.35">
      <c r="A8318">
        <v>3300028213</v>
      </c>
      <c r="B8318" t="s">
        <v>168</v>
      </c>
      <c r="C8318" t="s">
        <v>168</v>
      </c>
      <c r="D8318">
        <v>0</v>
      </c>
      <c r="E8318">
        <v>0</v>
      </c>
      <c r="F8318">
        <v>0</v>
      </c>
      <c r="G8318">
        <v>0</v>
      </c>
      <c r="H8318">
        <v>1</v>
      </c>
      <c r="I8318">
        <v>35000</v>
      </c>
      <c r="J8318">
        <v>0</v>
      </c>
      <c r="K8318">
        <v>0</v>
      </c>
      <c r="L8318">
        <v>0</v>
      </c>
      <c r="M8318">
        <v>0</v>
      </c>
      <c r="N8318">
        <v>303000</v>
      </c>
      <c r="O8318">
        <v>338000</v>
      </c>
      <c r="P8318" t="s">
        <v>5</v>
      </c>
      <c r="Q8318" t="s">
        <v>12</v>
      </c>
      <c r="R8318" t="s">
        <v>169</v>
      </c>
      <c r="S8318" t="s">
        <v>170</v>
      </c>
      <c r="T8318">
        <v>218064.51612903227</v>
      </c>
      <c r="U8318">
        <v>255648</v>
      </c>
      <c r="V8318">
        <v>37583.483870967728</v>
      </c>
      <c r="W8318">
        <v>0.17235029585798811</v>
      </c>
      <c r="X8318" t="s">
        <v>338</v>
      </c>
    </row>
    <row r="8319" spans="1:24" x14ac:dyDescent="0.35">
      <c r="A8319">
        <v>3301049516</v>
      </c>
      <c r="B8319" t="s">
        <v>168</v>
      </c>
      <c r="C8319" t="s">
        <v>168</v>
      </c>
      <c r="D8319">
        <v>0</v>
      </c>
      <c r="E8319">
        <v>0</v>
      </c>
      <c r="F8319">
        <v>214</v>
      </c>
      <c r="G8319">
        <v>8711939</v>
      </c>
      <c r="H8319">
        <v>118</v>
      </c>
      <c r="I8319">
        <v>4255000</v>
      </c>
      <c r="J8319">
        <v>0</v>
      </c>
      <c r="K8319">
        <v>0</v>
      </c>
      <c r="L8319">
        <v>0</v>
      </c>
      <c r="M8319">
        <v>0</v>
      </c>
      <c r="N8319">
        <v>342000</v>
      </c>
      <c r="O8319">
        <v>13308939</v>
      </c>
      <c r="P8319" t="s">
        <v>5</v>
      </c>
      <c r="Q8319" t="s">
        <v>8</v>
      </c>
      <c r="R8319" t="s">
        <v>207</v>
      </c>
      <c r="S8319" t="s">
        <v>170</v>
      </c>
      <c r="T8319">
        <v>8586412.2580645159</v>
      </c>
      <c r="U8319">
        <v>8303758</v>
      </c>
      <c r="V8319">
        <v>-282654.25806451589</v>
      </c>
      <c r="W8319">
        <v>-3.2918784885857533E-2</v>
      </c>
      <c r="X8319" t="s">
        <v>238</v>
      </c>
    </row>
    <row r="8320" spans="1:24" x14ac:dyDescent="0.35">
      <c r="A8320">
        <v>3300026117</v>
      </c>
      <c r="B8320" t="s">
        <v>168</v>
      </c>
      <c r="C8320" t="s">
        <v>168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150000</v>
      </c>
      <c r="O8320">
        <v>150000</v>
      </c>
      <c r="P8320" t="s">
        <v>5</v>
      </c>
      <c r="Q8320" t="s">
        <v>10</v>
      </c>
      <c r="R8320" t="s">
        <v>169</v>
      </c>
      <c r="S8320" t="s">
        <v>170</v>
      </c>
      <c r="T8320">
        <v>96774.193548387106</v>
      </c>
      <c r="U8320">
        <v>45000</v>
      </c>
      <c r="V8320">
        <v>-51774.193548387106</v>
      </c>
      <c r="W8320">
        <v>-0.53500000000000003</v>
      </c>
      <c r="X8320" t="s">
        <v>334</v>
      </c>
    </row>
    <row r="8321" spans="1:24" x14ac:dyDescent="0.35">
      <c r="A8321">
        <v>3300011903</v>
      </c>
      <c r="B8321" t="s">
        <v>168</v>
      </c>
      <c r="C8321" t="s">
        <v>168</v>
      </c>
      <c r="D8321">
        <v>0</v>
      </c>
      <c r="E8321">
        <v>0</v>
      </c>
      <c r="F8321">
        <v>0</v>
      </c>
      <c r="G8321">
        <v>0</v>
      </c>
      <c r="H8321">
        <v>3</v>
      </c>
      <c r="I8321">
        <v>165000</v>
      </c>
      <c r="J8321">
        <v>0</v>
      </c>
      <c r="K8321">
        <v>0</v>
      </c>
      <c r="L8321">
        <v>0</v>
      </c>
      <c r="M8321">
        <v>0</v>
      </c>
      <c r="N8321">
        <v>330000</v>
      </c>
      <c r="O8321">
        <v>495000</v>
      </c>
      <c r="P8321" t="s">
        <v>5</v>
      </c>
      <c r="Q8321" t="s">
        <v>12</v>
      </c>
      <c r="R8321" t="s">
        <v>169</v>
      </c>
      <c r="S8321" t="s">
        <v>170</v>
      </c>
      <c r="T8321">
        <v>319354.83870967745</v>
      </c>
      <c r="U8321">
        <v>330000</v>
      </c>
      <c r="V8321">
        <v>10645.161290322547</v>
      </c>
      <c r="W8321">
        <v>3.3333333333333215E-2</v>
      </c>
      <c r="X8321" t="s">
        <v>271</v>
      </c>
    </row>
    <row r="8322" spans="1:24" x14ac:dyDescent="0.35">
      <c r="A8322">
        <v>6001133578</v>
      </c>
      <c r="B8322" t="s">
        <v>168</v>
      </c>
      <c r="C8322" t="s">
        <v>168</v>
      </c>
      <c r="D8322">
        <v>0</v>
      </c>
      <c r="E8322">
        <v>0</v>
      </c>
      <c r="F8322">
        <v>497</v>
      </c>
      <c r="G8322">
        <v>18114309</v>
      </c>
      <c r="H8322">
        <v>5</v>
      </c>
      <c r="I8322">
        <v>137000</v>
      </c>
      <c r="J8322">
        <v>0</v>
      </c>
      <c r="K8322">
        <v>0</v>
      </c>
      <c r="L8322">
        <v>0</v>
      </c>
      <c r="M8322">
        <v>0</v>
      </c>
      <c r="N8322">
        <v>44000</v>
      </c>
      <c r="O8322">
        <v>18295309</v>
      </c>
      <c r="P8322" t="s">
        <v>5</v>
      </c>
      <c r="Q8322" t="s">
        <v>9</v>
      </c>
      <c r="R8322" t="s">
        <v>169</v>
      </c>
      <c r="S8322" t="s">
        <v>170</v>
      </c>
      <c r="T8322">
        <v>11803425.161290321</v>
      </c>
      <c r="U8322">
        <v>12697263</v>
      </c>
      <c r="V8322">
        <v>893837.8387096785</v>
      </c>
      <c r="W8322">
        <v>7.5726988267867057E-2</v>
      </c>
      <c r="X8322" t="s">
        <v>267</v>
      </c>
    </row>
    <row r="8323" spans="1:24" x14ac:dyDescent="0.35">
      <c r="A8323">
        <v>3301065126</v>
      </c>
      <c r="B8323" t="s">
        <v>168</v>
      </c>
      <c r="C8323" t="s">
        <v>168</v>
      </c>
      <c r="D8323">
        <v>0</v>
      </c>
      <c r="E8323">
        <v>0</v>
      </c>
      <c r="F8323">
        <v>112</v>
      </c>
      <c r="G8323">
        <v>3850688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27000</v>
      </c>
      <c r="O8323">
        <v>3877688</v>
      </c>
      <c r="P8323" t="s">
        <v>5</v>
      </c>
      <c r="Q8323" t="s">
        <v>13</v>
      </c>
      <c r="R8323" t="s">
        <v>169</v>
      </c>
      <c r="S8323" t="s">
        <v>170</v>
      </c>
      <c r="T8323">
        <v>2501734.1935483869</v>
      </c>
      <c r="U8323">
        <v>1913606</v>
      </c>
      <c r="V8323">
        <v>-588128.19354838692</v>
      </c>
      <c r="W8323">
        <v>-0.23508820204204151</v>
      </c>
      <c r="X8323" t="s">
        <v>297</v>
      </c>
    </row>
    <row r="8324" spans="1:24" x14ac:dyDescent="0.35">
      <c r="A8324">
        <v>3301010296</v>
      </c>
      <c r="B8324" t="s">
        <v>168</v>
      </c>
      <c r="C8324" t="s">
        <v>168</v>
      </c>
      <c r="D8324">
        <v>0</v>
      </c>
      <c r="E8324">
        <v>0</v>
      </c>
      <c r="F8324">
        <v>18</v>
      </c>
      <c r="G8324">
        <v>704976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1031100</v>
      </c>
      <c r="O8324">
        <v>1736076</v>
      </c>
      <c r="P8324" t="s">
        <v>5</v>
      </c>
      <c r="Q8324" t="s">
        <v>8</v>
      </c>
      <c r="R8324" t="s">
        <v>169</v>
      </c>
      <c r="S8324" t="s">
        <v>170</v>
      </c>
      <c r="T8324">
        <v>1120049.0322580645</v>
      </c>
      <c r="U8324">
        <v>1499874</v>
      </c>
      <c r="V8324">
        <v>379824.96774193551</v>
      </c>
      <c r="W8324">
        <v>0.33911458945345707</v>
      </c>
      <c r="X8324" t="s">
        <v>216</v>
      </c>
    </row>
    <row r="8325" spans="1:24" x14ac:dyDescent="0.35">
      <c r="A8325">
        <v>3301006670</v>
      </c>
      <c r="B8325" t="s">
        <v>168</v>
      </c>
      <c r="C8325" t="s">
        <v>168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1447500</v>
      </c>
      <c r="O8325">
        <v>1447500</v>
      </c>
      <c r="P8325" t="s">
        <v>5</v>
      </c>
      <c r="Q8325" t="s">
        <v>12</v>
      </c>
      <c r="R8325" t="s">
        <v>169</v>
      </c>
      <c r="S8325" t="s">
        <v>170</v>
      </c>
      <c r="T8325">
        <v>933870.96774193551</v>
      </c>
      <c r="U8325">
        <v>0</v>
      </c>
      <c r="V8325">
        <v>-933870.96774193551</v>
      </c>
      <c r="W8325">
        <v>0</v>
      </c>
      <c r="X8325" t="s">
        <v>304</v>
      </c>
    </row>
    <row r="8326" spans="1:24" x14ac:dyDescent="0.35">
      <c r="A8326">
        <v>3300008903</v>
      </c>
      <c r="B8326" t="s">
        <v>168</v>
      </c>
      <c r="C8326" t="s">
        <v>168</v>
      </c>
      <c r="D8326">
        <v>0</v>
      </c>
      <c r="E8326">
        <v>0</v>
      </c>
      <c r="F8326">
        <v>71</v>
      </c>
      <c r="G8326">
        <v>2545434</v>
      </c>
      <c r="H8326">
        <v>144</v>
      </c>
      <c r="I8326">
        <v>4304000</v>
      </c>
      <c r="J8326">
        <v>0</v>
      </c>
      <c r="K8326">
        <v>0</v>
      </c>
      <c r="L8326">
        <v>4</v>
      </c>
      <c r="M8326">
        <v>329600</v>
      </c>
      <c r="N8326">
        <v>535000</v>
      </c>
      <c r="O8326">
        <v>7714034</v>
      </c>
      <c r="P8326" t="s">
        <v>5</v>
      </c>
      <c r="Q8326" t="s">
        <v>17</v>
      </c>
      <c r="R8326" t="s">
        <v>169</v>
      </c>
      <c r="S8326" t="s">
        <v>170</v>
      </c>
      <c r="T8326">
        <v>4976796.1290322579</v>
      </c>
      <c r="U8326">
        <v>5356347</v>
      </c>
      <c r="V8326">
        <v>379550.87096774206</v>
      </c>
      <c r="W8326">
        <v>7.6264098654478252E-2</v>
      </c>
      <c r="X8326" t="s">
        <v>328</v>
      </c>
    </row>
    <row r="8327" spans="1:24" x14ac:dyDescent="0.35">
      <c r="A8327">
        <v>3301059202</v>
      </c>
      <c r="B8327" t="s">
        <v>168</v>
      </c>
      <c r="C8327" t="s">
        <v>168</v>
      </c>
      <c r="D8327">
        <v>0</v>
      </c>
      <c r="E8327">
        <v>0</v>
      </c>
      <c r="F8327">
        <v>36</v>
      </c>
      <c r="G8327">
        <v>1615472</v>
      </c>
      <c r="H8327">
        <v>3</v>
      </c>
      <c r="I8327">
        <v>105000</v>
      </c>
      <c r="J8327">
        <v>0</v>
      </c>
      <c r="K8327">
        <v>0</v>
      </c>
      <c r="L8327">
        <v>0</v>
      </c>
      <c r="M8327">
        <v>0</v>
      </c>
      <c r="N8327">
        <v>302000</v>
      </c>
      <c r="O8327">
        <v>2022472</v>
      </c>
      <c r="P8327" t="s">
        <v>5</v>
      </c>
      <c r="Q8327" t="s">
        <v>12</v>
      </c>
      <c r="R8327" t="s">
        <v>169</v>
      </c>
      <c r="S8327" t="s">
        <v>170</v>
      </c>
      <c r="T8327">
        <v>1304820.6451612902</v>
      </c>
      <c r="U8327">
        <v>996835</v>
      </c>
      <c r="V8327">
        <v>-307985.64516129019</v>
      </c>
      <c r="W8327">
        <v>-0.23603676589836586</v>
      </c>
      <c r="X8327" t="s">
        <v>415</v>
      </c>
    </row>
    <row r="8328" spans="1:24" x14ac:dyDescent="0.35">
      <c r="A8328">
        <v>3301003109</v>
      </c>
      <c r="B8328" t="s">
        <v>168</v>
      </c>
      <c r="C8328" t="s">
        <v>168</v>
      </c>
      <c r="D8328">
        <v>0</v>
      </c>
      <c r="E8328">
        <v>0</v>
      </c>
      <c r="F8328">
        <v>3</v>
      </c>
      <c r="G8328">
        <v>90996</v>
      </c>
      <c r="H8328">
        <v>6</v>
      </c>
      <c r="I8328">
        <v>115000</v>
      </c>
      <c r="J8328">
        <v>0</v>
      </c>
      <c r="K8328">
        <v>0</v>
      </c>
      <c r="L8328">
        <v>4</v>
      </c>
      <c r="M8328">
        <v>229600</v>
      </c>
      <c r="N8328">
        <v>164000</v>
      </c>
      <c r="O8328">
        <v>599596</v>
      </c>
      <c r="P8328" t="s">
        <v>5</v>
      </c>
      <c r="Q8328" t="s">
        <v>9</v>
      </c>
      <c r="R8328" t="s">
        <v>169</v>
      </c>
      <c r="S8328" t="s">
        <v>170</v>
      </c>
      <c r="T8328">
        <v>386836.12903225806</v>
      </c>
      <c r="U8328">
        <v>164000</v>
      </c>
      <c r="V8328">
        <v>-222836.12903225806</v>
      </c>
      <c r="W8328">
        <v>-0.5760478722339708</v>
      </c>
      <c r="X8328" t="s">
        <v>344</v>
      </c>
    </row>
    <row r="8329" spans="1:24" x14ac:dyDescent="0.35">
      <c r="A8329">
        <v>6001127981</v>
      </c>
      <c r="B8329" t="s">
        <v>168</v>
      </c>
      <c r="C8329" t="s">
        <v>168</v>
      </c>
      <c r="D8329">
        <v>0</v>
      </c>
      <c r="E8329">
        <v>0</v>
      </c>
      <c r="F8329">
        <v>47</v>
      </c>
      <c r="G8329">
        <v>1494448</v>
      </c>
      <c r="H8329">
        <v>35</v>
      </c>
      <c r="I8329">
        <v>1065000</v>
      </c>
      <c r="J8329">
        <v>0</v>
      </c>
      <c r="K8329">
        <v>0</v>
      </c>
      <c r="L8329">
        <v>9</v>
      </c>
      <c r="M8329">
        <v>240000</v>
      </c>
      <c r="N8329">
        <v>30000</v>
      </c>
      <c r="O8329">
        <v>2829448</v>
      </c>
      <c r="P8329" t="s">
        <v>5</v>
      </c>
      <c r="Q8329" t="s">
        <v>15</v>
      </c>
      <c r="R8329" t="s">
        <v>169</v>
      </c>
      <c r="S8329" t="s">
        <v>170</v>
      </c>
      <c r="T8329">
        <v>1825450.3225806451</v>
      </c>
      <c r="U8329">
        <v>1804468</v>
      </c>
      <c r="V8329">
        <v>-20982.322580645094</v>
      </c>
      <c r="W8329">
        <v>-1.149432680862128E-2</v>
      </c>
      <c r="X8329" t="s">
        <v>412</v>
      </c>
    </row>
    <row r="8330" spans="1:24" x14ac:dyDescent="0.35">
      <c r="A8330">
        <v>3300015972</v>
      </c>
      <c r="B8330" t="s">
        <v>168</v>
      </c>
      <c r="C8330" t="s">
        <v>168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191700</v>
      </c>
      <c r="O8330">
        <v>191700</v>
      </c>
      <c r="P8330" t="s">
        <v>5</v>
      </c>
      <c r="Q8330" t="s">
        <v>8</v>
      </c>
      <c r="R8330" t="s">
        <v>169</v>
      </c>
      <c r="S8330" t="s">
        <v>170</v>
      </c>
      <c r="T8330">
        <v>123677.41935483871</v>
      </c>
      <c r="U8330">
        <v>1116500</v>
      </c>
      <c r="V8330">
        <v>992822.58064516133</v>
      </c>
      <c r="W8330">
        <v>8.0275169535732918</v>
      </c>
      <c r="X8330" t="s">
        <v>275</v>
      </c>
    </row>
    <row r="8331" spans="1:24" x14ac:dyDescent="0.35">
      <c r="A8331">
        <v>3300013766</v>
      </c>
      <c r="B8331" t="s">
        <v>168</v>
      </c>
      <c r="C8331" t="s">
        <v>168</v>
      </c>
      <c r="D8331">
        <v>0</v>
      </c>
      <c r="E8331">
        <v>0</v>
      </c>
      <c r="F8331">
        <v>10</v>
      </c>
      <c r="G8331">
        <v>321884</v>
      </c>
      <c r="H8331">
        <v>6</v>
      </c>
      <c r="I8331">
        <v>225000</v>
      </c>
      <c r="J8331">
        <v>0</v>
      </c>
      <c r="K8331">
        <v>0</v>
      </c>
      <c r="L8331">
        <v>0</v>
      </c>
      <c r="M8331">
        <v>0</v>
      </c>
      <c r="N8331">
        <v>576700</v>
      </c>
      <c r="O8331">
        <v>1123584</v>
      </c>
      <c r="P8331" t="s">
        <v>5</v>
      </c>
      <c r="Q8331" t="s">
        <v>8</v>
      </c>
      <c r="R8331" t="s">
        <v>169</v>
      </c>
      <c r="S8331" t="s">
        <v>170</v>
      </c>
      <c r="T8331">
        <v>724892.90322580654</v>
      </c>
      <c r="U8331">
        <v>1398998</v>
      </c>
      <c r="V8331">
        <v>674105.09677419346</v>
      </c>
      <c r="W8331">
        <v>0.92993750356003613</v>
      </c>
      <c r="X8331" t="s">
        <v>393</v>
      </c>
    </row>
    <row r="8332" spans="1:24" x14ac:dyDescent="0.35">
      <c r="A8332">
        <v>3301003203</v>
      </c>
      <c r="B8332" t="s">
        <v>168</v>
      </c>
      <c r="C8332" t="s">
        <v>168</v>
      </c>
      <c r="D8332">
        <v>0</v>
      </c>
      <c r="E8332">
        <v>0</v>
      </c>
      <c r="F8332">
        <v>24</v>
      </c>
      <c r="G8332">
        <v>1203474</v>
      </c>
      <c r="H8332">
        <v>26</v>
      </c>
      <c r="I8332">
        <v>485000</v>
      </c>
      <c r="J8332">
        <v>0</v>
      </c>
      <c r="K8332">
        <v>0</v>
      </c>
      <c r="L8332">
        <v>11</v>
      </c>
      <c r="M8332">
        <v>390000</v>
      </c>
      <c r="N8332">
        <v>164000</v>
      </c>
      <c r="O8332">
        <v>2242474</v>
      </c>
      <c r="P8332" t="s">
        <v>5</v>
      </c>
      <c r="Q8332" t="s">
        <v>9</v>
      </c>
      <c r="R8332" t="s">
        <v>169</v>
      </c>
      <c r="S8332" t="s">
        <v>170</v>
      </c>
      <c r="T8332">
        <v>1446757.4193548388</v>
      </c>
      <c r="U8332">
        <v>682490</v>
      </c>
      <c r="V8332">
        <v>-764267.41935483878</v>
      </c>
      <c r="W8332">
        <v>-0.52826231207139973</v>
      </c>
      <c r="X8332" t="s">
        <v>344</v>
      </c>
    </row>
    <row r="8333" spans="1:24" x14ac:dyDescent="0.35">
      <c r="A8333">
        <v>3301072117</v>
      </c>
      <c r="B8333" t="s">
        <v>168</v>
      </c>
      <c r="C8333" t="s">
        <v>168</v>
      </c>
      <c r="D8333">
        <v>0</v>
      </c>
      <c r="E8333">
        <v>0</v>
      </c>
      <c r="F8333">
        <v>16</v>
      </c>
      <c r="G8333">
        <v>705246</v>
      </c>
      <c r="H8333">
        <v>2</v>
      </c>
      <c r="I8333">
        <v>20000</v>
      </c>
      <c r="J8333">
        <v>0</v>
      </c>
      <c r="K8333">
        <v>0</v>
      </c>
      <c r="L8333">
        <v>8</v>
      </c>
      <c r="M8333">
        <v>439200</v>
      </c>
      <c r="N8333">
        <v>420000</v>
      </c>
      <c r="O8333">
        <v>1584446</v>
      </c>
      <c r="P8333" t="s">
        <v>5</v>
      </c>
      <c r="Q8333" t="s">
        <v>17</v>
      </c>
      <c r="R8333" t="s">
        <v>169</v>
      </c>
      <c r="S8333" t="s">
        <v>170</v>
      </c>
      <c r="T8333">
        <v>1022223.2258064516</v>
      </c>
      <c r="U8333">
        <v>769348</v>
      </c>
      <c r="V8333">
        <v>-252875.22580645164</v>
      </c>
      <c r="W8333">
        <v>-0.24737769542161736</v>
      </c>
      <c r="X8333" t="s">
        <v>286</v>
      </c>
    </row>
    <row r="8334" spans="1:24" x14ac:dyDescent="0.35">
      <c r="A8334">
        <v>3300015826</v>
      </c>
      <c r="B8334" t="s">
        <v>168</v>
      </c>
      <c r="C8334" t="s">
        <v>168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1303300</v>
      </c>
      <c r="O8334">
        <v>1303300</v>
      </c>
      <c r="P8334" t="s">
        <v>5</v>
      </c>
      <c r="Q8334" t="s">
        <v>7</v>
      </c>
      <c r="R8334" t="s">
        <v>169</v>
      </c>
      <c r="S8334" t="s">
        <v>170</v>
      </c>
      <c r="T8334">
        <v>840838.70967741939</v>
      </c>
      <c r="U8334">
        <v>1010570</v>
      </c>
      <c r="V8334">
        <v>169731.29032258061</v>
      </c>
      <c r="W8334">
        <v>0.20185951047341355</v>
      </c>
      <c r="X8334" t="s">
        <v>236</v>
      </c>
    </row>
    <row r="8335" spans="1:24" x14ac:dyDescent="0.35">
      <c r="A8335">
        <v>3300002552</v>
      </c>
      <c r="B8335" t="s">
        <v>168</v>
      </c>
      <c r="C8335" t="s">
        <v>168</v>
      </c>
      <c r="D8335">
        <v>0</v>
      </c>
      <c r="E8335">
        <v>0</v>
      </c>
      <c r="F8335">
        <v>825</v>
      </c>
      <c r="G8335">
        <v>22204718</v>
      </c>
      <c r="H8335">
        <v>248</v>
      </c>
      <c r="I8335">
        <v>7804000</v>
      </c>
      <c r="J8335">
        <v>0</v>
      </c>
      <c r="K8335">
        <v>0</v>
      </c>
      <c r="L8335">
        <v>151</v>
      </c>
      <c r="M8335">
        <v>5912400</v>
      </c>
      <c r="N8335">
        <v>150000</v>
      </c>
      <c r="O8335">
        <v>36071118</v>
      </c>
      <c r="P8335" t="s">
        <v>5</v>
      </c>
      <c r="Q8335" t="s">
        <v>13</v>
      </c>
      <c r="R8335" t="s">
        <v>169</v>
      </c>
      <c r="S8335" t="s">
        <v>170</v>
      </c>
      <c r="T8335">
        <v>23271689.032258064</v>
      </c>
      <c r="U8335">
        <v>25948971</v>
      </c>
      <c r="V8335">
        <v>2677281.9677419364</v>
      </c>
      <c r="W8335">
        <v>0.11504459190868443</v>
      </c>
      <c r="X8335" t="s">
        <v>399</v>
      </c>
    </row>
    <row r="8336" spans="1:24" x14ac:dyDescent="0.35">
      <c r="A8336">
        <v>3301074652</v>
      </c>
      <c r="B8336" t="s">
        <v>168</v>
      </c>
      <c r="C8336" t="s">
        <v>168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397500</v>
      </c>
      <c r="O8336">
        <v>397500</v>
      </c>
      <c r="P8336" t="s">
        <v>5</v>
      </c>
      <c r="Q8336" t="s">
        <v>12</v>
      </c>
      <c r="R8336" t="s">
        <v>169</v>
      </c>
      <c r="S8336" t="s">
        <v>170</v>
      </c>
      <c r="T8336">
        <v>256451.61290322579</v>
      </c>
      <c r="U8336">
        <v>380000</v>
      </c>
      <c r="V8336">
        <v>123548.38709677421</v>
      </c>
      <c r="W8336">
        <v>0.48176100628930829</v>
      </c>
      <c r="X8336" t="s">
        <v>174</v>
      </c>
    </row>
    <row r="8337" spans="1:24" x14ac:dyDescent="0.35">
      <c r="A8337">
        <v>3301040529</v>
      </c>
      <c r="B8337" t="s">
        <v>168</v>
      </c>
      <c r="C8337" t="s">
        <v>168</v>
      </c>
      <c r="D8337">
        <v>0</v>
      </c>
      <c r="E8337">
        <v>0</v>
      </c>
      <c r="F8337">
        <v>26</v>
      </c>
      <c r="G8337">
        <v>654663</v>
      </c>
      <c r="H8337">
        <v>9</v>
      </c>
      <c r="I8337">
        <v>345000</v>
      </c>
      <c r="J8337">
        <v>0</v>
      </c>
      <c r="K8337">
        <v>0</v>
      </c>
      <c r="L8337">
        <v>5</v>
      </c>
      <c r="M8337">
        <v>328120</v>
      </c>
      <c r="N8337">
        <v>160000</v>
      </c>
      <c r="O8337">
        <v>1487783</v>
      </c>
      <c r="P8337" t="s">
        <v>5</v>
      </c>
      <c r="Q8337" t="s">
        <v>11</v>
      </c>
      <c r="R8337" t="s">
        <v>169</v>
      </c>
      <c r="S8337" t="s">
        <v>170</v>
      </c>
      <c r="T8337">
        <v>959860</v>
      </c>
      <c r="U8337">
        <v>1604000</v>
      </c>
      <c r="V8337">
        <v>644140</v>
      </c>
      <c r="W8337">
        <v>0.67107703206717639</v>
      </c>
      <c r="X8337" t="s">
        <v>306</v>
      </c>
    </row>
    <row r="8338" spans="1:24" x14ac:dyDescent="0.35">
      <c r="A8338">
        <v>3301065075</v>
      </c>
      <c r="B8338" t="s">
        <v>168</v>
      </c>
      <c r="C8338" t="s">
        <v>168</v>
      </c>
      <c r="D8338">
        <v>0</v>
      </c>
      <c r="E8338">
        <v>0</v>
      </c>
      <c r="F8338">
        <v>117</v>
      </c>
      <c r="G8338">
        <v>5220014</v>
      </c>
      <c r="H8338">
        <v>5</v>
      </c>
      <c r="I8338">
        <v>330000</v>
      </c>
      <c r="J8338">
        <v>0</v>
      </c>
      <c r="K8338">
        <v>0</v>
      </c>
      <c r="L8338">
        <v>0</v>
      </c>
      <c r="M8338">
        <v>0</v>
      </c>
      <c r="N8338">
        <v>2377500</v>
      </c>
      <c r="O8338">
        <v>7927514</v>
      </c>
      <c r="P8338" t="s">
        <v>5</v>
      </c>
      <c r="Q8338" t="s">
        <v>17</v>
      </c>
      <c r="R8338" t="s">
        <v>169</v>
      </c>
      <c r="S8338" t="s">
        <v>170</v>
      </c>
      <c r="T8338">
        <v>5114525.1612903224</v>
      </c>
      <c r="U8338">
        <v>4064295</v>
      </c>
      <c r="V8338">
        <v>-1050230.1612903224</v>
      </c>
      <c r="W8338">
        <v>-0.2053426521857924</v>
      </c>
      <c r="X8338" t="s">
        <v>220</v>
      </c>
    </row>
    <row r="8339" spans="1:24" x14ac:dyDescent="0.35">
      <c r="A8339">
        <v>3300009994</v>
      </c>
      <c r="B8339" t="s">
        <v>168</v>
      </c>
      <c r="C8339" t="s">
        <v>168</v>
      </c>
      <c r="D8339">
        <v>0</v>
      </c>
      <c r="E8339">
        <v>0</v>
      </c>
      <c r="F8339">
        <v>23</v>
      </c>
      <c r="G8339">
        <v>960389</v>
      </c>
      <c r="H8339">
        <v>14</v>
      </c>
      <c r="I8339">
        <v>515000</v>
      </c>
      <c r="J8339">
        <v>0</v>
      </c>
      <c r="K8339">
        <v>0</v>
      </c>
      <c r="L8339">
        <v>0</v>
      </c>
      <c r="M8339">
        <v>0</v>
      </c>
      <c r="N8339">
        <v>362000</v>
      </c>
      <c r="O8339">
        <v>1837389</v>
      </c>
      <c r="P8339" t="s">
        <v>5</v>
      </c>
      <c r="Q8339" t="s">
        <v>12</v>
      </c>
      <c r="R8339" t="s">
        <v>169</v>
      </c>
      <c r="S8339" t="s">
        <v>170</v>
      </c>
      <c r="T8339">
        <v>1185412.2580645161</v>
      </c>
      <c r="U8339">
        <v>1570392</v>
      </c>
      <c r="V8339">
        <v>384979.74193548388</v>
      </c>
      <c r="W8339">
        <v>0.32476443474952776</v>
      </c>
      <c r="X8339" t="s">
        <v>390</v>
      </c>
    </row>
    <row r="8340" spans="1:24" x14ac:dyDescent="0.35">
      <c r="A8340">
        <v>3301044971</v>
      </c>
      <c r="B8340" t="s">
        <v>168</v>
      </c>
      <c r="C8340" t="s">
        <v>168</v>
      </c>
      <c r="D8340">
        <v>0</v>
      </c>
      <c r="E8340">
        <v>0</v>
      </c>
      <c r="F8340">
        <v>9</v>
      </c>
      <c r="G8340">
        <v>650724</v>
      </c>
      <c r="H8340">
        <v>10</v>
      </c>
      <c r="I8340">
        <v>245000</v>
      </c>
      <c r="J8340">
        <v>0</v>
      </c>
      <c r="K8340">
        <v>0</v>
      </c>
      <c r="L8340">
        <v>0</v>
      </c>
      <c r="M8340">
        <v>0</v>
      </c>
      <c r="N8340">
        <v>826500</v>
      </c>
      <c r="O8340">
        <v>1722224</v>
      </c>
      <c r="P8340" t="s">
        <v>5</v>
      </c>
      <c r="Q8340" t="s">
        <v>16</v>
      </c>
      <c r="R8340" t="s">
        <v>169</v>
      </c>
      <c r="S8340" t="s">
        <v>170</v>
      </c>
      <c r="T8340">
        <v>1111112.2580645161</v>
      </c>
      <c r="U8340">
        <v>272025</v>
      </c>
      <c r="V8340">
        <v>-839087.25806451612</v>
      </c>
      <c r="W8340">
        <v>-0.75517775271973919</v>
      </c>
      <c r="X8340" t="s">
        <v>330</v>
      </c>
    </row>
    <row r="8341" spans="1:24" x14ac:dyDescent="0.35">
      <c r="A8341">
        <v>3301000592</v>
      </c>
      <c r="B8341" t="s">
        <v>168</v>
      </c>
      <c r="C8341" t="s">
        <v>168</v>
      </c>
      <c r="D8341">
        <v>0</v>
      </c>
      <c r="E8341">
        <v>0</v>
      </c>
      <c r="F8341">
        <v>78</v>
      </c>
      <c r="G8341">
        <v>2677552</v>
      </c>
      <c r="H8341">
        <v>47</v>
      </c>
      <c r="I8341">
        <v>925000</v>
      </c>
      <c r="J8341">
        <v>0</v>
      </c>
      <c r="K8341">
        <v>0</v>
      </c>
      <c r="L8341">
        <v>0</v>
      </c>
      <c r="M8341">
        <v>0</v>
      </c>
      <c r="N8341">
        <v>1450500</v>
      </c>
      <c r="O8341">
        <v>5053052</v>
      </c>
      <c r="P8341" t="s">
        <v>5</v>
      </c>
      <c r="Q8341" t="s">
        <v>17</v>
      </c>
      <c r="R8341" t="s">
        <v>169</v>
      </c>
      <c r="S8341" t="s">
        <v>170</v>
      </c>
      <c r="T8341">
        <v>3260033.5483870972</v>
      </c>
      <c r="U8341">
        <v>3693045</v>
      </c>
      <c r="V8341">
        <v>433011.45161290281</v>
      </c>
      <c r="W8341">
        <v>0.1328242317712145</v>
      </c>
      <c r="X8341" t="s">
        <v>389</v>
      </c>
    </row>
    <row r="8342" spans="1:24" x14ac:dyDescent="0.35">
      <c r="A8342">
        <v>3300015570</v>
      </c>
      <c r="B8342" t="s">
        <v>168</v>
      </c>
      <c r="C8342" t="s">
        <v>168</v>
      </c>
      <c r="D8342">
        <v>0</v>
      </c>
      <c r="E8342">
        <v>0</v>
      </c>
      <c r="F8342">
        <v>295</v>
      </c>
      <c r="G8342">
        <v>11272382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1056700</v>
      </c>
      <c r="O8342">
        <v>12329082</v>
      </c>
      <c r="P8342" t="s">
        <v>5</v>
      </c>
      <c r="Q8342" t="s">
        <v>7</v>
      </c>
      <c r="R8342" t="s">
        <v>169</v>
      </c>
      <c r="S8342" t="s">
        <v>170</v>
      </c>
      <c r="T8342">
        <v>7954246.4516129028</v>
      </c>
      <c r="U8342">
        <v>8329311</v>
      </c>
      <c r="V8342">
        <v>375064.54838709719</v>
      </c>
      <c r="W8342">
        <v>4.7152744218912801E-2</v>
      </c>
      <c r="X8342" t="s">
        <v>289</v>
      </c>
    </row>
    <row r="8343" spans="1:24" x14ac:dyDescent="0.35">
      <c r="A8343">
        <v>3300015714</v>
      </c>
      <c r="B8343" t="s">
        <v>168</v>
      </c>
      <c r="C8343" t="s">
        <v>168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1</v>
      </c>
      <c r="M8343">
        <v>50000</v>
      </c>
      <c r="N8343">
        <v>920700</v>
      </c>
      <c r="O8343">
        <v>970700</v>
      </c>
      <c r="P8343" t="s">
        <v>5</v>
      </c>
      <c r="Q8343" t="s">
        <v>7</v>
      </c>
      <c r="R8343" t="s">
        <v>169</v>
      </c>
      <c r="S8343" t="s">
        <v>170</v>
      </c>
      <c r="T8343">
        <v>626258.06451612897</v>
      </c>
      <c r="U8343">
        <v>1025700</v>
      </c>
      <c r="V8343">
        <v>399441.93548387103</v>
      </c>
      <c r="W8343">
        <v>0.63782322035644401</v>
      </c>
      <c r="X8343" t="s">
        <v>176</v>
      </c>
    </row>
    <row r="8344" spans="1:24" x14ac:dyDescent="0.35">
      <c r="A8344">
        <v>3300007829</v>
      </c>
      <c r="B8344" t="s">
        <v>168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 t="s">
        <v>5</v>
      </c>
      <c r="Q8344" t="s">
        <v>10</v>
      </c>
      <c r="R8344" t="s">
        <v>169</v>
      </c>
      <c r="S8344" t="s">
        <v>170</v>
      </c>
      <c r="T8344">
        <v>0</v>
      </c>
      <c r="U8344">
        <v>0</v>
      </c>
      <c r="V8344">
        <v>0</v>
      </c>
      <c r="W8344">
        <v>0</v>
      </c>
      <c r="X8344" t="s">
        <v>362</v>
      </c>
    </row>
    <row r="8345" spans="1:24" x14ac:dyDescent="0.35">
      <c r="A8345">
        <v>3301070738</v>
      </c>
      <c r="B8345" t="s">
        <v>168</v>
      </c>
      <c r="C8345" t="s">
        <v>168</v>
      </c>
      <c r="D8345">
        <v>0</v>
      </c>
      <c r="E8345">
        <v>0</v>
      </c>
      <c r="F8345">
        <v>0</v>
      </c>
      <c r="G8345">
        <v>0</v>
      </c>
      <c r="H8345">
        <v>4</v>
      </c>
      <c r="I8345">
        <v>200000</v>
      </c>
      <c r="J8345">
        <v>0</v>
      </c>
      <c r="K8345">
        <v>0</v>
      </c>
      <c r="L8345">
        <v>14</v>
      </c>
      <c r="M8345">
        <v>463600</v>
      </c>
      <c r="N8345">
        <v>609000</v>
      </c>
      <c r="O8345">
        <v>1272600</v>
      </c>
      <c r="P8345" t="s">
        <v>5</v>
      </c>
      <c r="Q8345" t="s">
        <v>17</v>
      </c>
      <c r="R8345" t="s">
        <v>169</v>
      </c>
      <c r="S8345" t="s">
        <v>170</v>
      </c>
      <c r="T8345">
        <v>821032.25806451612</v>
      </c>
      <c r="U8345">
        <v>684300</v>
      </c>
      <c r="V8345">
        <v>-136732.25806451612</v>
      </c>
      <c r="W8345">
        <v>-0.16653701084394157</v>
      </c>
      <c r="X8345" t="s">
        <v>286</v>
      </c>
    </row>
    <row r="8346" spans="1:24" x14ac:dyDescent="0.35">
      <c r="A8346">
        <v>3301067656</v>
      </c>
      <c r="B8346" t="s">
        <v>168</v>
      </c>
      <c r="C8346" t="s">
        <v>168</v>
      </c>
      <c r="D8346">
        <v>0</v>
      </c>
      <c r="E8346">
        <v>0</v>
      </c>
      <c r="F8346">
        <v>72</v>
      </c>
      <c r="G8346">
        <v>3433529</v>
      </c>
      <c r="H8346">
        <v>60</v>
      </c>
      <c r="I8346">
        <v>1915000</v>
      </c>
      <c r="J8346">
        <v>0</v>
      </c>
      <c r="K8346">
        <v>0</v>
      </c>
      <c r="L8346">
        <v>34</v>
      </c>
      <c r="M8346">
        <v>1791600</v>
      </c>
      <c r="N8346">
        <v>300000</v>
      </c>
      <c r="O8346">
        <v>7440129</v>
      </c>
      <c r="P8346" t="s">
        <v>5</v>
      </c>
      <c r="Q8346" t="s">
        <v>10</v>
      </c>
      <c r="R8346" t="s">
        <v>169</v>
      </c>
      <c r="S8346" t="s">
        <v>170</v>
      </c>
      <c r="T8346">
        <v>4800083.2258064514</v>
      </c>
      <c r="U8346">
        <v>5057887</v>
      </c>
      <c r="V8346">
        <v>257803.7741935486</v>
      </c>
      <c r="W8346">
        <v>5.3708188392970202E-2</v>
      </c>
      <c r="X8346" t="s">
        <v>182</v>
      </c>
    </row>
    <row r="8347" spans="1:24" x14ac:dyDescent="0.35">
      <c r="A8347">
        <v>6001134572</v>
      </c>
      <c r="B8347" t="s">
        <v>168</v>
      </c>
      <c r="C8347" t="s">
        <v>168</v>
      </c>
      <c r="D8347">
        <v>0</v>
      </c>
      <c r="E8347">
        <v>0</v>
      </c>
      <c r="F8347">
        <v>393</v>
      </c>
      <c r="G8347">
        <v>14235147</v>
      </c>
      <c r="H8347">
        <v>346</v>
      </c>
      <c r="I8347">
        <v>11353000</v>
      </c>
      <c r="J8347">
        <v>0</v>
      </c>
      <c r="K8347">
        <v>0</v>
      </c>
      <c r="L8347">
        <v>249</v>
      </c>
      <c r="M8347">
        <v>10297600</v>
      </c>
      <c r="N8347">
        <v>150000</v>
      </c>
      <c r="O8347">
        <v>36035747</v>
      </c>
      <c r="P8347" t="s">
        <v>5</v>
      </c>
      <c r="Q8347" t="s">
        <v>15</v>
      </c>
      <c r="R8347" t="s">
        <v>169</v>
      </c>
      <c r="S8347" t="s">
        <v>170</v>
      </c>
      <c r="T8347">
        <v>23248869.032258064</v>
      </c>
      <c r="U8347">
        <v>22382135</v>
      </c>
      <c r="V8347">
        <v>-866734.03225806355</v>
      </c>
      <c r="W8347">
        <v>-3.7280696581647121E-2</v>
      </c>
      <c r="X8347" t="s">
        <v>179</v>
      </c>
    </row>
    <row r="8348" spans="1:24" x14ac:dyDescent="0.35">
      <c r="A8348">
        <v>3301019025</v>
      </c>
      <c r="B8348" t="s">
        <v>168</v>
      </c>
      <c r="C8348" t="s">
        <v>168</v>
      </c>
      <c r="D8348">
        <v>0</v>
      </c>
      <c r="E8348">
        <v>0</v>
      </c>
      <c r="F8348">
        <v>3</v>
      </c>
      <c r="G8348">
        <v>216597</v>
      </c>
      <c r="H8348">
        <v>2</v>
      </c>
      <c r="I8348">
        <v>4000</v>
      </c>
      <c r="J8348">
        <v>0</v>
      </c>
      <c r="K8348">
        <v>0</v>
      </c>
      <c r="L8348">
        <v>0</v>
      </c>
      <c r="M8348">
        <v>0</v>
      </c>
      <c r="N8348">
        <v>150000</v>
      </c>
      <c r="O8348">
        <v>370597</v>
      </c>
      <c r="P8348" t="s">
        <v>5</v>
      </c>
      <c r="Q8348" t="s">
        <v>13</v>
      </c>
      <c r="R8348" t="s">
        <v>169</v>
      </c>
      <c r="S8348" t="s">
        <v>170</v>
      </c>
      <c r="T8348">
        <v>239094.83870967742</v>
      </c>
      <c r="U8348">
        <v>218397</v>
      </c>
      <c r="V8348">
        <v>-20697.838709677424</v>
      </c>
      <c r="W8348">
        <v>-8.6567484356322333E-2</v>
      </c>
      <c r="X8348" t="s">
        <v>186</v>
      </c>
    </row>
    <row r="8349" spans="1:24" x14ac:dyDescent="0.35">
      <c r="A8349">
        <v>3301016449</v>
      </c>
      <c r="B8349" t="s">
        <v>168</v>
      </c>
      <c r="C8349" t="s">
        <v>168</v>
      </c>
      <c r="D8349">
        <v>0</v>
      </c>
      <c r="E8349">
        <v>0</v>
      </c>
      <c r="F8349">
        <v>1</v>
      </c>
      <c r="G8349">
        <v>8998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342000</v>
      </c>
      <c r="O8349">
        <v>350998</v>
      </c>
      <c r="P8349" t="s">
        <v>5</v>
      </c>
      <c r="Q8349" t="s">
        <v>8</v>
      </c>
      <c r="R8349" t="s">
        <v>169</v>
      </c>
      <c r="S8349" t="s">
        <v>170</v>
      </c>
      <c r="T8349">
        <v>226450.32258064515</v>
      </c>
      <c r="U8349">
        <v>1046500</v>
      </c>
      <c r="V8349">
        <v>820049.67741935491</v>
      </c>
      <c r="W8349">
        <v>3.6213226286189668</v>
      </c>
      <c r="X8349" t="s">
        <v>187</v>
      </c>
    </row>
    <row r="8350" spans="1:24" x14ac:dyDescent="0.35">
      <c r="A8350">
        <v>3301064275</v>
      </c>
      <c r="B8350" t="s">
        <v>168</v>
      </c>
      <c r="C8350" t="s">
        <v>168</v>
      </c>
      <c r="D8350">
        <v>0</v>
      </c>
      <c r="E8350">
        <v>0</v>
      </c>
      <c r="F8350">
        <v>141</v>
      </c>
      <c r="G8350">
        <v>2926937</v>
      </c>
      <c r="H8350">
        <v>19</v>
      </c>
      <c r="I8350">
        <v>855000</v>
      </c>
      <c r="J8350">
        <v>0</v>
      </c>
      <c r="K8350">
        <v>0</v>
      </c>
      <c r="L8350">
        <v>4</v>
      </c>
      <c r="M8350">
        <v>149600</v>
      </c>
      <c r="N8350">
        <v>30000</v>
      </c>
      <c r="O8350">
        <v>3961537</v>
      </c>
      <c r="P8350" t="s">
        <v>5</v>
      </c>
      <c r="Q8350" t="s">
        <v>13</v>
      </c>
      <c r="R8350" t="s">
        <v>169</v>
      </c>
      <c r="S8350" t="s">
        <v>170</v>
      </c>
      <c r="T8350">
        <v>2555830.3225806453</v>
      </c>
      <c r="U8350">
        <v>2327881</v>
      </c>
      <c r="V8350">
        <v>-227949.32258064533</v>
      </c>
      <c r="W8350">
        <v>-8.9187971739251748E-2</v>
      </c>
      <c r="X8350" t="s">
        <v>374</v>
      </c>
    </row>
    <row r="8351" spans="1:24" x14ac:dyDescent="0.35">
      <c r="A8351">
        <v>3300001146</v>
      </c>
      <c r="B8351" t="s">
        <v>168</v>
      </c>
      <c r="C8351" t="s">
        <v>168</v>
      </c>
      <c r="D8351">
        <v>0</v>
      </c>
      <c r="E8351">
        <v>0</v>
      </c>
      <c r="F8351">
        <v>246</v>
      </c>
      <c r="G8351">
        <v>7566984</v>
      </c>
      <c r="H8351">
        <v>251</v>
      </c>
      <c r="I8351">
        <v>8072000</v>
      </c>
      <c r="J8351">
        <v>0</v>
      </c>
      <c r="K8351">
        <v>0</v>
      </c>
      <c r="L8351">
        <v>228</v>
      </c>
      <c r="M8351">
        <v>11938266</v>
      </c>
      <c r="N8351">
        <v>147000</v>
      </c>
      <c r="O8351">
        <v>27724250</v>
      </c>
      <c r="P8351" t="s">
        <v>5</v>
      </c>
      <c r="Q8351" t="s">
        <v>11</v>
      </c>
      <c r="R8351" t="s">
        <v>169</v>
      </c>
      <c r="S8351" t="s">
        <v>170</v>
      </c>
      <c r="T8351">
        <v>17886612.903225806</v>
      </c>
      <c r="U8351">
        <v>19301309</v>
      </c>
      <c r="V8351">
        <v>1414696.0967741944</v>
      </c>
      <c r="W8351">
        <v>7.9092453357620274E-2</v>
      </c>
      <c r="X8351" t="s">
        <v>308</v>
      </c>
    </row>
    <row r="8352" spans="1:24" x14ac:dyDescent="0.35">
      <c r="A8352">
        <v>3301044699</v>
      </c>
      <c r="B8352" t="s">
        <v>168</v>
      </c>
      <c r="C8352" t="s">
        <v>168</v>
      </c>
      <c r="D8352">
        <v>0</v>
      </c>
      <c r="E8352">
        <v>0</v>
      </c>
      <c r="F8352">
        <v>9</v>
      </c>
      <c r="G8352">
        <v>806991</v>
      </c>
      <c r="H8352">
        <v>9</v>
      </c>
      <c r="I8352">
        <v>230000</v>
      </c>
      <c r="J8352">
        <v>0</v>
      </c>
      <c r="K8352">
        <v>0</v>
      </c>
      <c r="L8352">
        <v>2</v>
      </c>
      <c r="M8352">
        <v>70000</v>
      </c>
      <c r="N8352">
        <v>150000</v>
      </c>
      <c r="O8352">
        <v>1256991</v>
      </c>
      <c r="P8352" t="s">
        <v>5</v>
      </c>
      <c r="Q8352" t="s">
        <v>15</v>
      </c>
      <c r="R8352" t="s">
        <v>169</v>
      </c>
      <c r="S8352" t="s">
        <v>170</v>
      </c>
      <c r="T8352">
        <v>810961.93548387091</v>
      </c>
      <c r="U8352">
        <v>532192</v>
      </c>
      <c r="V8352">
        <v>-278769.93548387091</v>
      </c>
      <c r="W8352">
        <v>-0.34375218279208042</v>
      </c>
      <c r="X8352" t="s">
        <v>179</v>
      </c>
    </row>
    <row r="8353" spans="1:24" x14ac:dyDescent="0.35">
      <c r="A8353">
        <v>3301045779</v>
      </c>
      <c r="B8353" t="s">
        <v>168</v>
      </c>
      <c r="C8353" t="s">
        <v>168</v>
      </c>
      <c r="D8353">
        <v>0</v>
      </c>
      <c r="E8353">
        <v>0</v>
      </c>
      <c r="F8353">
        <v>20</v>
      </c>
      <c r="G8353">
        <v>584746</v>
      </c>
      <c r="H8353">
        <v>1</v>
      </c>
      <c r="I8353">
        <v>10000</v>
      </c>
      <c r="J8353">
        <v>0</v>
      </c>
      <c r="K8353">
        <v>0</v>
      </c>
      <c r="L8353">
        <v>3</v>
      </c>
      <c r="M8353">
        <v>97200</v>
      </c>
      <c r="N8353">
        <v>1536000</v>
      </c>
      <c r="O8353">
        <v>2227946</v>
      </c>
      <c r="P8353" t="s">
        <v>5</v>
      </c>
      <c r="Q8353" t="s">
        <v>17</v>
      </c>
      <c r="R8353" t="s">
        <v>169</v>
      </c>
      <c r="S8353" t="s">
        <v>170</v>
      </c>
      <c r="T8353">
        <v>1437384.5161290322</v>
      </c>
      <c r="U8353">
        <v>1173646</v>
      </c>
      <c r="V8353">
        <v>-263738.51612903224</v>
      </c>
      <c r="W8353">
        <v>-0.18348501265290984</v>
      </c>
      <c r="X8353" t="s">
        <v>202</v>
      </c>
    </row>
    <row r="8354" spans="1:24" x14ac:dyDescent="0.35">
      <c r="A8354">
        <v>3301021494</v>
      </c>
      <c r="B8354" t="s">
        <v>168</v>
      </c>
      <c r="C8354" t="s">
        <v>168</v>
      </c>
      <c r="D8354">
        <v>0</v>
      </c>
      <c r="E8354">
        <v>0</v>
      </c>
      <c r="F8354">
        <v>8</v>
      </c>
      <c r="G8354">
        <v>501847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330000</v>
      </c>
      <c r="O8354">
        <v>831847</v>
      </c>
      <c r="P8354" t="s">
        <v>5</v>
      </c>
      <c r="Q8354" t="s">
        <v>12</v>
      </c>
      <c r="R8354" t="s">
        <v>169</v>
      </c>
      <c r="S8354" t="s">
        <v>170</v>
      </c>
      <c r="T8354">
        <v>536675.48387096776</v>
      </c>
      <c r="U8354">
        <v>366728</v>
      </c>
      <c r="V8354">
        <v>-169947.48387096776</v>
      </c>
      <c r="W8354">
        <v>-0.31666712748858872</v>
      </c>
      <c r="X8354" t="s">
        <v>189</v>
      </c>
    </row>
    <row r="8355" spans="1:24" x14ac:dyDescent="0.35">
      <c r="A8355">
        <v>3301065521</v>
      </c>
      <c r="B8355" t="s">
        <v>168</v>
      </c>
      <c r="C8355" t="s">
        <v>168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486000</v>
      </c>
      <c r="O8355">
        <v>486000</v>
      </c>
      <c r="P8355" t="s">
        <v>5</v>
      </c>
      <c r="Q8355" t="s">
        <v>16</v>
      </c>
      <c r="R8355" t="s">
        <v>169</v>
      </c>
      <c r="S8355" t="s">
        <v>170</v>
      </c>
      <c r="T8355">
        <v>313548.38709677418</v>
      </c>
      <c r="U8355">
        <v>297950</v>
      </c>
      <c r="V8355">
        <v>-15598.387096774182</v>
      </c>
      <c r="W8355">
        <v>-4.9747942386831223E-2</v>
      </c>
      <c r="X8355" t="s">
        <v>370</v>
      </c>
    </row>
    <row r="8356" spans="1:24" x14ac:dyDescent="0.35">
      <c r="A8356">
        <v>3301066520</v>
      </c>
      <c r="B8356" t="s">
        <v>168</v>
      </c>
      <c r="C8356" t="s">
        <v>168</v>
      </c>
      <c r="D8356">
        <v>0</v>
      </c>
      <c r="E8356">
        <v>0</v>
      </c>
      <c r="F8356">
        <v>0</v>
      </c>
      <c r="G8356">
        <v>0</v>
      </c>
      <c r="H8356">
        <v>6</v>
      </c>
      <c r="I8356">
        <v>80000</v>
      </c>
      <c r="J8356">
        <v>0</v>
      </c>
      <c r="K8356">
        <v>0</v>
      </c>
      <c r="L8356">
        <v>0</v>
      </c>
      <c r="M8356">
        <v>0</v>
      </c>
      <c r="N8356">
        <v>44000</v>
      </c>
      <c r="O8356">
        <v>124000</v>
      </c>
      <c r="P8356" t="s">
        <v>5</v>
      </c>
      <c r="Q8356" t="s">
        <v>9</v>
      </c>
      <c r="R8356" t="s">
        <v>169</v>
      </c>
      <c r="S8356" t="s">
        <v>170</v>
      </c>
      <c r="T8356">
        <v>80000</v>
      </c>
      <c r="U8356">
        <v>130000</v>
      </c>
      <c r="V8356">
        <v>50000</v>
      </c>
      <c r="W8356">
        <v>0.625</v>
      </c>
      <c r="X8356" t="s">
        <v>258</v>
      </c>
    </row>
    <row r="8357" spans="1:24" x14ac:dyDescent="0.35">
      <c r="A8357">
        <v>3300016009</v>
      </c>
      <c r="B8357" t="s">
        <v>168</v>
      </c>
      <c r="C8357" t="s">
        <v>168</v>
      </c>
      <c r="D8357">
        <v>0</v>
      </c>
      <c r="E8357">
        <v>0</v>
      </c>
      <c r="F8357">
        <v>2</v>
      </c>
      <c r="G8357">
        <v>39596</v>
      </c>
      <c r="H8357">
        <v>1</v>
      </c>
      <c r="I8357">
        <v>5000</v>
      </c>
      <c r="J8357">
        <v>0</v>
      </c>
      <c r="K8357">
        <v>0</v>
      </c>
      <c r="L8357">
        <v>2</v>
      </c>
      <c r="M8357">
        <v>74800</v>
      </c>
      <c r="N8357">
        <v>1188000</v>
      </c>
      <c r="O8357">
        <v>1307396</v>
      </c>
      <c r="P8357" t="s">
        <v>5</v>
      </c>
      <c r="Q8357" t="s">
        <v>8</v>
      </c>
      <c r="R8357" t="s">
        <v>169</v>
      </c>
      <c r="S8357" t="s">
        <v>170</v>
      </c>
      <c r="T8357">
        <v>843481.29032258061</v>
      </c>
      <c r="U8357">
        <v>1188000</v>
      </c>
      <c r="V8357">
        <v>344518.70967741939</v>
      </c>
      <c r="W8357">
        <v>0.40844854963607058</v>
      </c>
      <c r="X8357" t="s">
        <v>227</v>
      </c>
    </row>
    <row r="8358" spans="1:24" x14ac:dyDescent="0.35">
      <c r="A8358">
        <v>3301060721</v>
      </c>
      <c r="B8358" t="s">
        <v>168</v>
      </c>
      <c r="C8358" t="s">
        <v>168</v>
      </c>
      <c r="D8358">
        <v>0</v>
      </c>
      <c r="E8358">
        <v>0</v>
      </c>
      <c r="F8358">
        <v>82</v>
      </c>
      <c r="G8358">
        <v>5654905</v>
      </c>
      <c r="H8358">
        <v>27</v>
      </c>
      <c r="I8358">
        <v>2468000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8122905</v>
      </c>
      <c r="P8358" t="s">
        <v>5</v>
      </c>
      <c r="Q8358" t="s">
        <v>7</v>
      </c>
      <c r="R8358" t="s">
        <v>181</v>
      </c>
      <c r="S8358" t="s">
        <v>170</v>
      </c>
      <c r="T8358">
        <v>5240583.8709677421</v>
      </c>
      <c r="U8358">
        <v>4336865</v>
      </c>
      <c r="V8358">
        <v>-903718.87096774206</v>
      </c>
      <c r="W8358">
        <v>-0.17244621844032404</v>
      </c>
      <c r="X8358" t="s">
        <v>201</v>
      </c>
    </row>
    <row r="8359" spans="1:24" x14ac:dyDescent="0.35">
      <c r="A8359">
        <v>3301076333</v>
      </c>
      <c r="B8359" t="s">
        <v>168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 t="s">
        <v>5</v>
      </c>
      <c r="Q8359" t="s">
        <v>12</v>
      </c>
      <c r="R8359" t="s">
        <v>169</v>
      </c>
      <c r="S8359" t="s">
        <v>170</v>
      </c>
      <c r="T8359">
        <v>0</v>
      </c>
      <c r="U8359">
        <v>0</v>
      </c>
      <c r="V8359">
        <v>0</v>
      </c>
      <c r="W8359">
        <v>0</v>
      </c>
      <c r="X8359" t="s">
        <v>248</v>
      </c>
    </row>
    <row r="8360" spans="1:24" x14ac:dyDescent="0.35">
      <c r="A8360">
        <v>3301064703</v>
      </c>
      <c r="B8360" t="s">
        <v>168</v>
      </c>
      <c r="C8360" t="s">
        <v>168</v>
      </c>
      <c r="D8360">
        <v>0</v>
      </c>
      <c r="E8360">
        <v>0</v>
      </c>
      <c r="F8360">
        <v>135</v>
      </c>
      <c r="G8360">
        <v>5823805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330000</v>
      </c>
      <c r="O8360">
        <v>6153805</v>
      </c>
      <c r="P8360" t="s">
        <v>5</v>
      </c>
      <c r="Q8360" t="s">
        <v>12</v>
      </c>
      <c r="R8360" t="s">
        <v>169</v>
      </c>
      <c r="S8360" t="s">
        <v>170</v>
      </c>
      <c r="T8360">
        <v>3970196.7741935486</v>
      </c>
      <c r="U8360">
        <v>6152943</v>
      </c>
      <c r="V8360">
        <v>2182746.2258064514</v>
      </c>
      <c r="W8360">
        <v>0.5497828822980253</v>
      </c>
      <c r="X8360" t="s">
        <v>222</v>
      </c>
    </row>
    <row r="8361" spans="1:24" x14ac:dyDescent="0.35">
      <c r="A8361">
        <v>3301002186</v>
      </c>
      <c r="B8361" t="s">
        <v>168</v>
      </c>
      <c r="C8361" t="s">
        <v>168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420000</v>
      </c>
      <c r="O8361">
        <v>420000</v>
      </c>
      <c r="P8361" t="s">
        <v>5</v>
      </c>
      <c r="Q8361" t="s">
        <v>17</v>
      </c>
      <c r="R8361" t="s">
        <v>169</v>
      </c>
      <c r="S8361" t="s">
        <v>170</v>
      </c>
      <c r="T8361">
        <v>270967.74193548388</v>
      </c>
      <c r="U8361">
        <v>352500</v>
      </c>
      <c r="V8361">
        <v>81532.258064516122</v>
      </c>
      <c r="W8361">
        <v>0.30089285714285707</v>
      </c>
      <c r="X8361" t="s">
        <v>192</v>
      </c>
    </row>
    <row r="8362" spans="1:24" x14ac:dyDescent="0.35">
      <c r="A8362">
        <v>3301068677</v>
      </c>
      <c r="B8362" t="s">
        <v>168</v>
      </c>
      <c r="C8362" t="s">
        <v>168</v>
      </c>
      <c r="D8362">
        <v>0</v>
      </c>
      <c r="E8362">
        <v>0</v>
      </c>
      <c r="F8362">
        <v>2609</v>
      </c>
      <c r="G8362">
        <v>91947357</v>
      </c>
      <c r="H8362">
        <v>769</v>
      </c>
      <c r="I8362">
        <v>27133000</v>
      </c>
      <c r="J8362">
        <v>0</v>
      </c>
      <c r="K8362">
        <v>0</v>
      </c>
      <c r="L8362">
        <v>387</v>
      </c>
      <c r="M8362">
        <v>20018800</v>
      </c>
      <c r="N8362">
        <v>180000</v>
      </c>
      <c r="O8362">
        <v>139279157</v>
      </c>
      <c r="P8362" t="s">
        <v>5</v>
      </c>
      <c r="Q8362" t="s">
        <v>15</v>
      </c>
      <c r="R8362" t="s">
        <v>169</v>
      </c>
      <c r="S8362" t="s">
        <v>170</v>
      </c>
      <c r="T8362">
        <v>89857520.645161286</v>
      </c>
      <c r="U8362">
        <v>71517762</v>
      </c>
      <c r="V8362">
        <v>-18339758.645161286</v>
      </c>
      <c r="W8362">
        <v>-0.20409820472994389</v>
      </c>
      <c r="X8362" t="s">
        <v>322</v>
      </c>
    </row>
    <row r="8363" spans="1:24" x14ac:dyDescent="0.35">
      <c r="A8363">
        <v>3301032002</v>
      </c>
      <c r="B8363" t="s">
        <v>168</v>
      </c>
      <c r="C8363" t="s">
        <v>168</v>
      </c>
      <c r="D8363">
        <v>0</v>
      </c>
      <c r="E8363">
        <v>0</v>
      </c>
      <c r="F8363">
        <v>111</v>
      </c>
      <c r="G8363">
        <v>4126890</v>
      </c>
      <c r="H8363">
        <v>49</v>
      </c>
      <c r="I8363">
        <v>1655000</v>
      </c>
      <c r="J8363">
        <v>0</v>
      </c>
      <c r="K8363">
        <v>0</v>
      </c>
      <c r="L8363">
        <v>31</v>
      </c>
      <c r="M8363">
        <v>1764400</v>
      </c>
      <c r="N8363">
        <v>2051700</v>
      </c>
      <c r="O8363">
        <v>9597990</v>
      </c>
      <c r="P8363" t="s">
        <v>5</v>
      </c>
      <c r="Q8363" t="s">
        <v>7</v>
      </c>
      <c r="R8363" t="s">
        <v>169</v>
      </c>
      <c r="S8363" t="s">
        <v>170</v>
      </c>
      <c r="T8363">
        <v>6192251.6129032252</v>
      </c>
      <c r="U8363">
        <v>6590619</v>
      </c>
      <c r="V8363">
        <v>398367.38709677476</v>
      </c>
      <c r="W8363">
        <v>6.433320413961674E-2</v>
      </c>
      <c r="X8363" t="s">
        <v>346</v>
      </c>
    </row>
    <row r="8364" spans="1:24" x14ac:dyDescent="0.35">
      <c r="A8364">
        <v>3300015220</v>
      </c>
      <c r="B8364" t="s">
        <v>168</v>
      </c>
      <c r="C8364" t="s">
        <v>168</v>
      </c>
      <c r="D8364">
        <v>0</v>
      </c>
      <c r="E8364">
        <v>0</v>
      </c>
      <c r="F8364">
        <v>13</v>
      </c>
      <c r="G8364">
        <v>502286</v>
      </c>
      <c r="H8364">
        <v>6</v>
      </c>
      <c r="I8364">
        <v>220000</v>
      </c>
      <c r="J8364">
        <v>0</v>
      </c>
      <c r="K8364">
        <v>0</v>
      </c>
      <c r="L8364">
        <v>1</v>
      </c>
      <c r="M8364">
        <v>22400</v>
      </c>
      <c r="N8364">
        <v>981100</v>
      </c>
      <c r="O8364">
        <v>1725786</v>
      </c>
      <c r="P8364" t="s">
        <v>5</v>
      </c>
      <c r="Q8364" t="s">
        <v>7</v>
      </c>
      <c r="R8364" t="s">
        <v>169</v>
      </c>
      <c r="S8364" t="s">
        <v>170</v>
      </c>
      <c r="T8364">
        <v>1113410.3225806451</v>
      </c>
      <c r="U8364">
        <v>1404090</v>
      </c>
      <c r="V8364">
        <v>290679.67741935491</v>
      </c>
      <c r="W8364">
        <v>0.26107147699656852</v>
      </c>
      <c r="X8364" t="s">
        <v>225</v>
      </c>
    </row>
    <row r="8365" spans="1:24" x14ac:dyDescent="0.35">
      <c r="A8365">
        <v>3300012746</v>
      </c>
      <c r="B8365" t="s">
        <v>168</v>
      </c>
      <c r="C8365" t="s">
        <v>168</v>
      </c>
      <c r="D8365">
        <v>0</v>
      </c>
      <c r="E8365">
        <v>0</v>
      </c>
      <c r="F8365">
        <v>122</v>
      </c>
      <c r="G8365">
        <v>5655531</v>
      </c>
      <c r="H8365">
        <v>56</v>
      </c>
      <c r="I8365">
        <v>2105000</v>
      </c>
      <c r="J8365">
        <v>0</v>
      </c>
      <c r="K8365">
        <v>0</v>
      </c>
      <c r="L8365">
        <v>6</v>
      </c>
      <c r="M8365">
        <v>244400</v>
      </c>
      <c r="N8365">
        <v>1282500</v>
      </c>
      <c r="O8365">
        <v>9287431</v>
      </c>
      <c r="P8365" t="s">
        <v>5</v>
      </c>
      <c r="Q8365" t="s">
        <v>17</v>
      </c>
      <c r="R8365" t="s">
        <v>169</v>
      </c>
      <c r="S8365" t="s">
        <v>170</v>
      </c>
      <c r="T8365">
        <v>5991890.9677419355</v>
      </c>
      <c r="U8365">
        <v>6526191</v>
      </c>
      <c r="V8365">
        <v>534300.03225806449</v>
      </c>
      <c r="W8365">
        <v>8.9170519813283056E-2</v>
      </c>
      <c r="X8365" t="s">
        <v>199</v>
      </c>
    </row>
    <row r="8366" spans="1:24" x14ac:dyDescent="0.35">
      <c r="A8366">
        <v>3300012266</v>
      </c>
      <c r="B8366" t="s">
        <v>168</v>
      </c>
      <c r="C8366" t="s">
        <v>168</v>
      </c>
      <c r="D8366">
        <v>0</v>
      </c>
      <c r="E8366">
        <v>0</v>
      </c>
      <c r="F8366">
        <v>9</v>
      </c>
      <c r="G8366">
        <v>429247</v>
      </c>
      <c r="H8366">
        <v>3</v>
      </c>
      <c r="I8366">
        <v>75000</v>
      </c>
      <c r="J8366">
        <v>0</v>
      </c>
      <c r="K8366">
        <v>0</v>
      </c>
      <c r="L8366">
        <v>52</v>
      </c>
      <c r="M8366">
        <v>2014800</v>
      </c>
      <c r="N8366">
        <v>360500</v>
      </c>
      <c r="O8366">
        <v>2879547</v>
      </c>
      <c r="P8366" t="s">
        <v>5</v>
      </c>
      <c r="Q8366" t="s">
        <v>12</v>
      </c>
      <c r="R8366" t="s">
        <v>169</v>
      </c>
      <c r="S8366" t="s">
        <v>170</v>
      </c>
      <c r="T8366">
        <v>1857772.2580645161</v>
      </c>
      <c r="U8366">
        <v>1205293</v>
      </c>
      <c r="V8366">
        <v>-652479.25806451612</v>
      </c>
      <c r="W8366">
        <v>-0.35121595514850079</v>
      </c>
      <c r="X8366" t="s">
        <v>338</v>
      </c>
    </row>
    <row r="8367" spans="1:24" x14ac:dyDescent="0.35">
      <c r="A8367">
        <v>3300011025</v>
      </c>
      <c r="B8367" t="s">
        <v>168</v>
      </c>
      <c r="C8367" t="s">
        <v>168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2000</v>
      </c>
      <c r="J8367">
        <v>0</v>
      </c>
      <c r="K8367">
        <v>0</v>
      </c>
      <c r="L8367">
        <v>0</v>
      </c>
      <c r="M8367">
        <v>0</v>
      </c>
      <c r="N8367">
        <v>330000</v>
      </c>
      <c r="O8367">
        <v>332000</v>
      </c>
      <c r="P8367" t="s">
        <v>5</v>
      </c>
      <c r="Q8367" t="s">
        <v>12</v>
      </c>
      <c r="R8367" t="s">
        <v>169</v>
      </c>
      <c r="S8367" t="s">
        <v>170</v>
      </c>
      <c r="T8367">
        <v>214193.54838709679</v>
      </c>
      <c r="U8367">
        <v>127500</v>
      </c>
      <c r="V8367">
        <v>-86693.548387096787</v>
      </c>
      <c r="W8367">
        <v>-0.40474397590361444</v>
      </c>
      <c r="X8367" t="s">
        <v>338</v>
      </c>
    </row>
    <row r="8368" spans="1:24" x14ac:dyDescent="0.35">
      <c r="A8368">
        <v>3300009163</v>
      </c>
      <c r="B8368" t="s">
        <v>168</v>
      </c>
      <c r="C8368" t="s">
        <v>168</v>
      </c>
      <c r="D8368">
        <v>0</v>
      </c>
      <c r="E8368">
        <v>0</v>
      </c>
      <c r="F8368">
        <v>30</v>
      </c>
      <c r="G8368">
        <v>1617526</v>
      </c>
      <c r="H8368">
        <v>15</v>
      </c>
      <c r="I8368">
        <v>225000</v>
      </c>
      <c r="J8368">
        <v>0</v>
      </c>
      <c r="K8368">
        <v>0</v>
      </c>
      <c r="L8368">
        <v>9</v>
      </c>
      <c r="M8368">
        <v>971600</v>
      </c>
      <c r="N8368">
        <v>330000</v>
      </c>
      <c r="O8368">
        <v>3144126</v>
      </c>
      <c r="P8368" t="s">
        <v>5</v>
      </c>
      <c r="Q8368" t="s">
        <v>12</v>
      </c>
      <c r="R8368" t="s">
        <v>169</v>
      </c>
      <c r="S8368" t="s">
        <v>170</v>
      </c>
      <c r="T8368">
        <v>2028468.3870967743</v>
      </c>
      <c r="U8368">
        <v>5534877</v>
      </c>
      <c r="V8368">
        <v>3506408.6129032257</v>
      </c>
      <c r="W8368">
        <v>1.7285990924027854</v>
      </c>
      <c r="X8368" t="s">
        <v>407</v>
      </c>
    </row>
    <row r="8369" spans="1:24" x14ac:dyDescent="0.35">
      <c r="A8369">
        <v>3301027077</v>
      </c>
      <c r="B8369" t="s">
        <v>168</v>
      </c>
      <c r="C8369" t="s">
        <v>168</v>
      </c>
      <c r="D8369">
        <v>0</v>
      </c>
      <c r="E8369">
        <v>0</v>
      </c>
      <c r="F8369">
        <v>0</v>
      </c>
      <c r="G8369">
        <v>0</v>
      </c>
      <c r="H8369">
        <v>15</v>
      </c>
      <c r="I8369">
        <v>336000</v>
      </c>
      <c r="J8369">
        <v>0</v>
      </c>
      <c r="K8369">
        <v>0</v>
      </c>
      <c r="L8369">
        <v>0</v>
      </c>
      <c r="M8369">
        <v>0</v>
      </c>
      <c r="N8369">
        <v>165000</v>
      </c>
      <c r="O8369">
        <v>501000</v>
      </c>
      <c r="P8369" t="s">
        <v>5</v>
      </c>
      <c r="Q8369" t="s">
        <v>10</v>
      </c>
      <c r="R8369" t="s">
        <v>169</v>
      </c>
      <c r="S8369" t="s">
        <v>170</v>
      </c>
      <c r="T8369">
        <v>323225.80645161291</v>
      </c>
      <c r="U8369">
        <v>185000</v>
      </c>
      <c r="V8369">
        <v>-138225.80645161291</v>
      </c>
      <c r="W8369">
        <v>-0.42764471057884235</v>
      </c>
      <c r="X8369" t="s">
        <v>356</v>
      </c>
    </row>
    <row r="8370" spans="1:24" x14ac:dyDescent="0.35">
      <c r="A8370">
        <v>3301076069</v>
      </c>
      <c r="B8370" t="s">
        <v>168</v>
      </c>
      <c r="C8370" t="s">
        <v>168</v>
      </c>
      <c r="D8370">
        <v>0</v>
      </c>
      <c r="E8370">
        <v>0</v>
      </c>
      <c r="F8370">
        <v>55</v>
      </c>
      <c r="G8370">
        <v>836442</v>
      </c>
      <c r="H8370">
        <v>9</v>
      </c>
      <c r="I8370">
        <v>265000</v>
      </c>
      <c r="J8370">
        <v>0</v>
      </c>
      <c r="K8370">
        <v>0</v>
      </c>
      <c r="L8370">
        <v>8</v>
      </c>
      <c r="M8370">
        <v>349200</v>
      </c>
      <c r="N8370">
        <v>60000</v>
      </c>
      <c r="O8370">
        <v>1510642</v>
      </c>
      <c r="P8370" t="s">
        <v>5</v>
      </c>
      <c r="Q8370" t="s">
        <v>13</v>
      </c>
      <c r="R8370" t="s">
        <v>169</v>
      </c>
      <c r="S8370" t="s">
        <v>170</v>
      </c>
      <c r="T8370">
        <v>974607.74193548388</v>
      </c>
      <c r="U8370">
        <v>1507117</v>
      </c>
      <c r="V8370">
        <v>532509.25806451612</v>
      </c>
      <c r="W8370">
        <v>0.54638316027225509</v>
      </c>
      <c r="X8370" t="s">
        <v>399</v>
      </c>
    </row>
    <row r="8371" spans="1:24" x14ac:dyDescent="0.35">
      <c r="A8371">
        <v>3300009403</v>
      </c>
      <c r="B8371" t="s">
        <v>168</v>
      </c>
      <c r="C8371" t="s">
        <v>168</v>
      </c>
      <c r="D8371">
        <v>0</v>
      </c>
      <c r="E8371">
        <v>0</v>
      </c>
      <c r="F8371">
        <v>8</v>
      </c>
      <c r="G8371">
        <v>148022</v>
      </c>
      <c r="H8371">
        <v>20</v>
      </c>
      <c r="I8371">
        <v>635000</v>
      </c>
      <c r="J8371">
        <v>0</v>
      </c>
      <c r="K8371">
        <v>0</v>
      </c>
      <c r="L8371">
        <v>33</v>
      </c>
      <c r="M8371">
        <v>1389200</v>
      </c>
      <c r="N8371">
        <v>861000</v>
      </c>
      <c r="O8371">
        <v>3033222</v>
      </c>
      <c r="P8371" t="s">
        <v>5</v>
      </c>
      <c r="Q8371" t="s">
        <v>16</v>
      </c>
      <c r="R8371" t="s">
        <v>169</v>
      </c>
      <c r="S8371" t="s">
        <v>170</v>
      </c>
      <c r="T8371">
        <v>1956917.4193548388</v>
      </c>
      <c r="U8371">
        <v>1391247</v>
      </c>
      <c r="V8371">
        <v>-565670.41935483878</v>
      </c>
      <c r="W8371">
        <v>-0.28906197765939978</v>
      </c>
      <c r="X8371" t="s">
        <v>349</v>
      </c>
    </row>
    <row r="8372" spans="1:24" x14ac:dyDescent="0.35">
      <c r="A8372">
        <v>3301070556</v>
      </c>
      <c r="B8372" t="s">
        <v>168</v>
      </c>
      <c r="C8372" t="s">
        <v>168</v>
      </c>
      <c r="D8372">
        <v>0</v>
      </c>
      <c r="E8372">
        <v>0</v>
      </c>
      <c r="F8372">
        <v>30</v>
      </c>
      <c r="G8372">
        <v>1346464</v>
      </c>
      <c r="H8372">
        <v>15</v>
      </c>
      <c r="I8372">
        <v>500000</v>
      </c>
      <c r="J8372">
        <v>0</v>
      </c>
      <c r="K8372">
        <v>0</v>
      </c>
      <c r="L8372">
        <v>6</v>
      </c>
      <c r="M8372">
        <v>304400</v>
      </c>
      <c r="N8372">
        <v>75000</v>
      </c>
      <c r="O8372">
        <v>2225864</v>
      </c>
      <c r="P8372" t="s">
        <v>5</v>
      </c>
      <c r="Q8372" t="s">
        <v>14</v>
      </c>
      <c r="R8372" t="s">
        <v>169</v>
      </c>
      <c r="S8372" t="s">
        <v>170</v>
      </c>
      <c r="T8372">
        <v>1436041.2903225806</v>
      </c>
      <c r="U8372">
        <v>2876340</v>
      </c>
      <c r="V8372">
        <v>1440298.7096774194</v>
      </c>
      <c r="W8372">
        <v>1.0029646914636294</v>
      </c>
      <c r="X8372" t="s">
        <v>247</v>
      </c>
    </row>
    <row r="8373" spans="1:24" x14ac:dyDescent="0.35">
      <c r="A8373">
        <v>3300006518</v>
      </c>
      <c r="B8373" t="s">
        <v>168</v>
      </c>
      <c r="C8373" t="s">
        <v>168</v>
      </c>
      <c r="D8373">
        <v>0</v>
      </c>
      <c r="E8373">
        <v>0</v>
      </c>
      <c r="F8373">
        <v>5</v>
      </c>
      <c r="G8373">
        <v>229494</v>
      </c>
      <c r="H8373">
        <v>59</v>
      </c>
      <c r="I8373">
        <v>2325000</v>
      </c>
      <c r="J8373">
        <v>0</v>
      </c>
      <c r="K8373">
        <v>0</v>
      </c>
      <c r="L8373">
        <v>59</v>
      </c>
      <c r="M8373">
        <v>4461600</v>
      </c>
      <c r="N8373">
        <v>45000</v>
      </c>
      <c r="O8373">
        <v>7061094</v>
      </c>
      <c r="P8373" t="s">
        <v>5</v>
      </c>
      <c r="Q8373" t="s">
        <v>10</v>
      </c>
      <c r="R8373" t="s">
        <v>169</v>
      </c>
      <c r="S8373" t="s">
        <v>170</v>
      </c>
      <c r="T8373">
        <v>4555544.5161290318</v>
      </c>
      <c r="U8373">
        <v>5558496</v>
      </c>
      <c r="V8373">
        <v>1002951.4838709682</v>
      </c>
      <c r="W8373">
        <v>0.22016061533807663</v>
      </c>
      <c r="X8373" t="s">
        <v>180</v>
      </c>
    </row>
    <row r="8374" spans="1:24" x14ac:dyDescent="0.35">
      <c r="A8374">
        <v>3301065841</v>
      </c>
      <c r="B8374" t="s">
        <v>168</v>
      </c>
      <c r="C8374" t="s">
        <v>168</v>
      </c>
      <c r="D8374">
        <v>0</v>
      </c>
      <c r="E8374">
        <v>0</v>
      </c>
      <c r="F8374">
        <v>184</v>
      </c>
      <c r="G8374">
        <v>3323607</v>
      </c>
      <c r="H8374">
        <v>25</v>
      </c>
      <c r="I8374">
        <v>765000</v>
      </c>
      <c r="J8374">
        <v>0</v>
      </c>
      <c r="K8374">
        <v>0</v>
      </c>
      <c r="L8374">
        <v>35</v>
      </c>
      <c r="M8374">
        <v>1474000</v>
      </c>
      <c r="N8374">
        <v>0</v>
      </c>
      <c r="O8374">
        <v>5562607</v>
      </c>
      <c r="P8374" t="s">
        <v>5</v>
      </c>
      <c r="Q8374" t="s">
        <v>13</v>
      </c>
      <c r="R8374" t="s">
        <v>169</v>
      </c>
      <c r="S8374" t="s">
        <v>170</v>
      </c>
      <c r="T8374">
        <v>3588778.7096774196</v>
      </c>
      <c r="U8374">
        <v>2898186</v>
      </c>
      <c r="V8374">
        <v>-690592.70967741963</v>
      </c>
      <c r="W8374">
        <v>-0.19243112087551761</v>
      </c>
      <c r="X8374" t="s">
        <v>297</v>
      </c>
    </row>
    <row r="8375" spans="1:24" x14ac:dyDescent="0.35">
      <c r="A8375">
        <v>3300003157</v>
      </c>
      <c r="B8375" t="s">
        <v>168</v>
      </c>
      <c r="C8375" t="s">
        <v>168</v>
      </c>
      <c r="D8375">
        <v>0</v>
      </c>
      <c r="E8375">
        <v>0</v>
      </c>
      <c r="F8375">
        <v>36</v>
      </c>
      <c r="G8375">
        <v>1480960</v>
      </c>
      <c r="H8375">
        <v>16</v>
      </c>
      <c r="I8375">
        <v>530000</v>
      </c>
      <c r="J8375">
        <v>0</v>
      </c>
      <c r="K8375">
        <v>0</v>
      </c>
      <c r="L8375">
        <v>2</v>
      </c>
      <c r="M8375">
        <v>304800</v>
      </c>
      <c r="N8375">
        <v>150000</v>
      </c>
      <c r="O8375">
        <v>2465760</v>
      </c>
      <c r="P8375" t="s">
        <v>5</v>
      </c>
      <c r="Q8375" t="s">
        <v>15</v>
      </c>
      <c r="R8375" t="s">
        <v>169</v>
      </c>
      <c r="S8375" t="s">
        <v>170</v>
      </c>
      <c r="T8375">
        <v>1590812.9032258063</v>
      </c>
      <c r="U8375">
        <v>2594559</v>
      </c>
      <c r="V8375">
        <v>1003746.0967741937</v>
      </c>
      <c r="W8375">
        <v>0.63096426659528926</v>
      </c>
      <c r="X8375" t="s">
        <v>322</v>
      </c>
    </row>
    <row r="8376" spans="1:24" x14ac:dyDescent="0.35">
      <c r="A8376">
        <v>3301073668</v>
      </c>
      <c r="B8376" t="s">
        <v>168</v>
      </c>
      <c r="C8376" t="s">
        <v>168</v>
      </c>
      <c r="D8376">
        <v>0</v>
      </c>
      <c r="E8376">
        <v>0</v>
      </c>
      <c r="F8376">
        <v>116</v>
      </c>
      <c r="G8376">
        <v>2942559</v>
      </c>
      <c r="H8376">
        <v>75</v>
      </c>
      <c r="I8376">
        <v>2200000</v>
      </c>
      <c r="J8376">
        <v>0</v>
      </c>
      <c r="K8376">
        <v>0</v>
      </c>
      <c r="L8376">
        <v>11</v>
      </c>
      <c r="M8376">
        <v>496400</v>
      </c>
      <c r="N8376">
        <v>300000</v>
      </c>
      <c r="O8376">
        <v>5938959</v>
      </c>
      <c r="P8376" t="s">
        <v>5</v>
      </c>
      <c r="Q8376" t="s">
        <v>13</v>
      </c>
      <c r="R8376" t="s">
        <v>169</v>
      </c>
      <c r="S8376" t="s">
        <v>170</v>
      </c>
      <c r="T8376">
        <v>3831586.4516129028</v>
      </c>
      <c r="U8376">
        <v>4491380</v>
      </c>
      <c r="V8376">
        <v>659793.54838709719</v>
      </c>
      <c r="W8376">
        <v>0.17219852839529626</v>
      </c>
      <c r="X8376" t="s">
        <v>414</v>
      </c>
    </row>
    <row r="8377" spans="1:24" x14ac:dyDescent="0.35">
      <c r="A8377">
        <v>3300027958</v>
      </c>
      <c r="B8377" t="s">
        <v>168</v>
      </c>
      <c r="C8377" t="s">
        <v>168</v>
      </c>
      <c r="D8377">
        <v>0</v>
      </c>
      <c r="E8377">
        <v>0</v>
      </c>
      <c r="F8377">
        <v>101</v>
      </c>
      <c r="G8377">
        <v>2792861</v>
      </c>
      <c r="H8377">
        <v>25</v>
      </c>
      <c r="I8377">
        <v>895000</v>
      </c>
      <c r="J8377">
        <v>0</v>
      </c>
      <c r="K8377">
        <v>0</v>
      </c>
      <c r="L8377">
        <v>10</v>
      </c>
      <c r="M8377">
        <v>320000</v>
      </c>
      <c r="N8377">
        <v>191700</v>
      </c>
      <c r="O8377">
        <v>4199561</v>
      </c>
      <c r="P8377" t="s">
        <v>5</v>
      </c>
      <c r="Q8377" t="s">
        <v>8</v>
      </c>
      <c r="R8377" t="s">
        <v>169</v>
      </c>
      <c r="S8377" t="s">
        <v>170</v>
      </c>
      <c r="T8377">
        <v>2709394.1935483874</v>
      </c>
      <c r="U8377">
        <v>3553103</v>
      </c>
      <c r="V8377">
        <v>843708.80645161262</v>
      </c>
      <c r="W8377">
        <v>0.3114012750380335</v>
      </c>
      <c r="X8377" t="s">
        <v>275</v>
      </c>
    </row>
    <row r="8378" spans="1:24" x14ac:dyDescent="0.35">
      <c r="A8378">
        <v>3301069729</v>
      </c>
      <c r="B8378" t="s">
        <v>168</v>
      </c>
      <c r="C8378" t="s">
        <v>168</v>
      </c>
      <c r="D8378">
        <v>0</v>
      </c>
      <c r="E8378">
        <v>0</v>
      </c>
      <c r="F8378">
        <v>33</v>
      </c>
      <c r="G8378">
        <v>927334</v>
      </c>
      <c r="H8378">
        <v>7</v>
      </c>
      <c r="I8378">
        <v>250000</v>
      </c>
      <c r="J8378">
        <v>0</v>
      </c>
      <c r="K8378">
        <v>0</v>
      </c>
      <c r="L8378">
        <v>0</v>
      </c>
      <c r="M8378">
        <v>0</v>
      </c>
      <c r="N8378">
        <v>1961000</v>
      </c>
      <c r="O8378">
        <v>3138334</v>
      </c>
      <c r="P8378" t="s">
        <v>5</v>
      </c>
      <c r="Q8378" t="s">
        <v>12</v>
      </c>
      <c r="R8378" t="s">
        <v>169</v>
      </c>
      <c r="S8378" t="s">
        <v>170</v>
      </c>
      <c r="T8378">
        <v>2024731.6129032257</v>
      </c>
      <c r="U8378">
        <v>1307784</v>
      </c>
      <c r="V8378">
        <v>-716947.6129032257</v>
      </c>
      <c r="W8378">
        <v>-0.35409513455228148</v>
      </c>
      <c r="X8378" t="s">
        <v>222</v>
      </c>
    </row>
    <row r="8379" spans="1:24" x14ac:dyDescent="0.35">
      <c r="A8379">
        <v>3301061351</v>
      </c>
      <c r="B8379" t="s">
        <v>168</v>
      </c>
      <c r="C8379" t="s">
        <v>168</v>
      </c>
      <c r="D8379">
        <v>0</v>
      </c>
      <c r="E8379">
        <v>0</v>
      </c>
      <c r="F8379">
        <v>40</v>
      </c>
      <c r="G8379">
        <v>856954</v>
      </c>
      <c r="H8379">
        <v>42</v>
      </c>
      <c r="I8379">
        <v>4047000</v>
      </c>
      <c r="J8379">
        <v>0</v>
      </c>
      <c r="K8379">
        <v>0</v>
      </c>
      <c r="L8379">
        <v>7</v>
      </c>
      <c r="M8379">
        <v>200000</v>
      </c>
      <c r="N8379">
        <v>150000</v>
      </c>
      <c r="O8379">
        <v>5253954</v>
      </c>
      <c r="P8379" t="s">
        <v>5</v>
      </c>
      <c r="Q8379" t="s">
        <v>15</v>
      </c>
      <c r="R8379" t="s">
        <v>169</v>
      </c>
      <c r="S8379" t="s">
        <v>170</v>
      </c>
      <c r="T8379">
        <v>3389647.7419354836</v>
      </c>
      <c r="U8379">
        <v>541487</v>
      </c>
      <c r="V8379">
        <v>-2848160.7419354836</v>
      </c>
      <c r="W8379">
        <v>-0.84025272204514923</v>
      </c>
      <c r="X8379" t="s">
        <v>318</v>
      </c>
    </row>
    <row r="8380" spans="1:24" x14ac:dyDescent="0.35">
      <c r="A8380">
        <v>3300002843</v>
      </c>
      <c r="B8380" t="s">
        <v>168</v>
      </c>
      <c r="C8380" t="s">
        <v>168</v>
      </c>
      <c r="D8380">
        <v>0</v>
      </c>
      <c r="E8380">
        <v>0</v>
      </c>
      <c r="F8380">
        <v>651</v>
      </c>
      <c r="G8380">
        <v>25372544</v>
      </c>
      <c r="H8380">
        <v>209</v>
      </c>
      <c r="I8380">
        <v>7900000</v>
      </c>
      <c r="J8380">
        <v>0</v>
      </c>
      <c r="K8380">
        <v>0</v>
      </c>
      <c r="L8380">
        <v>85</v>
      </c>
      <c r="M8380">
        <v>4034000</v>
      </c>
      <c r="N8380">
        <v>290000</v>
      </c>
      <c r="O8380">
        <v>37596544</v>
      </c>
      <c r="P8380" t="s">
        <v>5</v>
      </c>
      <c r="Q8380" t="s">
        <v>15</v>
      </c>
      <c r="R8380" t="s">
        <v>169</v>
      </c>
      <c r="S8380" t="s">
        <v>170</v>
      </c>
      <c r="T8380">
        <v>24255834.838709679</v>
      </c>
      <c r="U8380">
        <v>22128262</v>
      </c>
      <c r="V8380">
        <v>-2127572.8387096785</v>
      </c>
      <c r="W8380">
        <v>-8.7713857422639707E-2</v>
      </c>
      <c r="X8380" t="s">
        <v>296</v>
      </c>
    </row>
    <row r="8381" spans="1:24" x14ac:dyDescent="0.35">
      <c r="A8381">
        <v>3301048969</v>
      </c>
      <c r="B8381" t="s">
        <v>168</v>
      </c>
      <c r="C8381" t="s">
        <v>168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450000</v>
      </c>
      <c r="O8381">
        <v>450000</v>
      </c>
      <c r="P8381" t="s">
        <v>5</v>
      </c>
      <c r="Q8381" t="s">
        <v>12</v>
      </c>
      <c r="R8381" t="s">
        <v>169</v>
      </c>
      <c r="S8381" t="s">
        <v>170</v>
      </c>
      <c r="T8381">
        <v>290322.58064516127</v>
      </c>
      <c r="U8381">
        <v>380000</v>
      </c>
      <c r="V8381">
        <v>89677.419354838727</v>
      </c>
      <c r="W8381">
        <v>0.30888888888888899</v>
      </c>
      <c r="X8381" t="s">
        <v>338</v>
      </c>
    </row>
    <row r="8382" spans="1:24" x14ac:dyDescent="0.35">
      <c r="A8382">
        <v>3301072046</v>
      </c>
      <c r="B8382" t="s">
        <v>168</v>
      </c>
      <c r="C8382" t="s">
        <v>168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324500</v>
      </c>
      <c r="O8382">
        <v>324500</v>
      </c>
      <c r="P8382" t="s">
        <v>5</v>
      </c>
      <c r="Q8382" t="s">
        <v>12</v>
      </c>
      <c r="R8382" t="s">
        <v>169</v>
      </c>
      <c r="S8382" t="s">
        <v>170</v>
      </c>
      <c r="T8382">
        <v>209354.83870967742</v>
      </c>
      <c r="U8382">
        <v>0</v>
      </c>
      <c r="V8382">
        <v>-209354.83870967742</v>
      </c>
      <c r="W8382">
        <v>0</v>
      </c>
      <c r="X8382" t="s">
        <v>361</v>
      </c>
    </row>
    <row r="8383" spans="1:24" x14ac:dyDescent="0.35">
      <c r="A8383">
        <v>3300011255</v>
      </c>
      <c r="B8383" t="s">
        <v>168</v>
      </c>
      <c r="C8383" t="s">
        <v>168</v>
      </c>
      <c r="D8383">
        <v>0</v>
      </c>
      <c r="E8383">
        <v>0</v>
      </c>
      <c r="F8383">
        <v>0</v>
      </c>
      <c r="G8383">
        <v>0</v>
      </c>
      <c r="H8383">
        <v>1</v>
      </c>
      <c r="I8383">
        <v>15000</v>
      </c>
      <c r="J8383">
        <v>0</v>
      </c>
      <c r="K8383">
        <v>0</v>
      </c>
      <c r="L8383">
        <v>0</v>
      </c>
      <c r="M8383">
        <v>0</v>
      </c>
      <c r="N8383">
        <v>2715000</v>
      </c>
      <c r="O8383">
        <v>2730000</v>
      </c>
      <c r="P8383" t="s">
        <v>5</v>
      </c>
      <c r="Q8383" t="s">
        <v>16</v>
      </c>
      <c r="R8383" t="s">
        <v>169</v>
      </c>
      <c r="S8383" t="s">
        <v>170</v>
      </c>
      <c r="T8383">
        <v>1761290.3225806451</v>
      </c>
      <c r="U8383">
        <v>1749700</v>
      </c>
      <c r="V8383">
        <v>-11590.322580645094</v>
      </c>
      <c r="W8383">
        <v>-6.5805860805860927E-3</v>
      </c>
      <c r="X8383" t="s">
        <v>384</v>
      </c>
    </row>
    <row r="8384" spans="1:24" x14ac:dyDescent="0.35">
      <c r="A8384">
        <v>3300012545</v>
      </c>
      <c r="B8384" t="s">
        <v>168</v>
      </c>
      <c r="C8384" t="s">
        <v>168</v>
      </c>
      <c r="D8384">
        <v>0</v>
      </c>
      <c r="E8384">
        <v>0</v>
      </c>
      <c r="F8384">
        <v>4</v>
      </c>
      <c r="G8384">
        <v>237460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280000</v>
      </c>
      <c r="O8384">
        <v>517460</v>
      </c>
      <c r="P8384" t="s">
        <v>5</v>
      </c>
      <c r="Q8384" t="s">
        <v>12</v>
      </c>
      <c r="R8384" t="s">
        <v>169</v>
      </c>
      <c r="S8384" t="s">
        <v>170</v>
      </c>
      <c r="T8384">
        <v>333845.16129032255</v>
      </c>
      <c r="U8384">
        <v>545899</v>
      </c>
      <c r="V8384">
        <v>212053.83870967745</v>
      </c>
      <c r="W8384">
        <v>0.63518619796699283</v>
      </c>
      <c r="X8384" t="s">
        <v>256</v>
      </c>
    </row>
    <row r="8385" spans="1:24" x14ac:dyDescent="0.35">
      <c r="A8385">
        <v>3300014828</v>
      </c>
      <c r="B8385" t="s">
        <v>168</v>
      </c>
      <c r="C8385" t="s">
        <v>168</v>
      </c>
      <c r="D8385">
        <v>1</v>
      </c>
      <c r="E8385">
        <v>20000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619700</v>
      </c>
      <c r="O8385">
        <v>639700</v>
      </c>
      <c r="P8385" t="s">
        <v>5</v>
      </c>
      <c r="Q8385" t="s">
        <v>7</v>
      </c>
      <c r="R8385" t="s">
        <v>169</v>
      </c>
      <c r="S8385" t="s">
        <v>170</v>
      </c>
      <c r="T8385">
        <v>412709.67741935485</v>
      </c>
      <c r="U8385">
        <v>1546650</v>
      </c>
      <c r="V8385">
        <v>1133940.3225806451</v>
      </c>
      <c r="W8385">
        <v>2.7475496326402999</v>
      </c>
      <c r="X8385" t="s">
        <v>289</v>
      </c>
    </row>
    <row r="8386" spans="1:24" x14ac:dyDescent="0.35">
      <c r="A8386">
        <v>3300016681</v>
      </c>
      <c r="B8386" t="s">
        <v>168</v>
      </c>
      <c r="C8386" t="s">
        <v>168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1010500</v>
      </c>
      <c r="O8386">
        <v>1010500</v>
      </c>
      <c r="P8386" t="s">
        <v>5</v>
      </c>
      <c r="Q8386" t="s">
        <v>7</v>
      </c>
      <c r="R8386" t="s">
        <v>169</v>
      </c>
      <c r="S8386" t="s">
        <v>170</v>
      </c>
      <c r="T8386">
        <v>651935.48387096776</v>
      </c>
      <c r="U8386">
        <v>1056100</v>
      </c>
      <c r="V8386">
        <v>404164.51612903224</v>
      </c>
      <c r="W8386">
        <v>0.61994557149925766</v>
      </c>
      <c r="X8386" t="s">
        <v>401</v>
      </c>
    </row>
    <row r="8387" spans="1:24" x14ac:dyDescent="0.35">
      <c r="A8387">
        <v>3301037218</v>
      </c>
      <c r="B8387" t="s">
        <v>168</v>
      </c>
      <c r="C8387" t="s">
        <v>168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303000</v>
      </c>
      <c r="O8387">
        <v>303000</v>
      </c>
      <c r="P8387" t="s">
        <v>5</v>
      </c>
      <c r="Q8387" t="s">
        <v>12</v>
      </c>
      <c r="R8387" t="s">
        <v>169</v>
      </c>
      <c r="S8387" t="s">
        <v>170</v>
      </c>
      <c r="T8387">
        <v>195483.87096774194</v>
      </c>
      <c r="U8387">
        <v>202500</v>
      </c>
      <c r="V8387">
        <v>7016.1290322580608</v>
      </c>
      <c r="W8387">
        <v>3.5891089108910812E-2</v>
      </c>
      <c r="X8387" t="s">
        <v>233</v>
      </c>
    </row>
    <row r="8388" spans="1:24" x14ac:dyDescent="0.35">
      <c r="A8388">
        <v>3301064463</v>
      </c>
      <c r="B8388" t="s">
        <v>168</v>
      </c>
      <c r="C8388" t="s">
        <v>168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305000</v>
      </c>
      <c r="O8388">
        <v>305000</v>
      </c>
      <c r="P8388" t="s">
        <v>5</v>
      </c>
      <c r="Q8388" t="s">
        <v>12</v>
      </c>
      <c r="R8388" t="s">
        <v>169</v>
      </c>
      <c r="S8388" t="s">
        <v>170</v>
      </c>
      <c r="T8388">
        <v>196774.19354838709</v>
      </c>
      <c r="U8388">
        <v>455000</v>
      </c>
      <c r="V8388">
        <v>258225.80645161291</v>
      </c>
      <c r="W8388">
        <v>1.3122950819672132</v>
      </c>
      <c r="X8388" t="s">
        <v>398</v>
      </c>
    </row>
    <row r="8389" spans="1:24" x14ac:dyDescent="0.35">
      <c r="A8389">
        <v>3301040819</v>
      </c>
      <c r="B8389" t="s">
        <v>168</v>
      </c>
      <c r="C8389" t="s">
        <v>168</v>
      </c>
      <c r="D8389">
        <v>0</v>
      </c>
      <c r="E8389">
        <v>0</v>
      </c>
      <c r="F8389">
        <v>61</v>
      </c>
      <c r="G8389">
        <v>1987234</v>
      </c>
      <c r="H8389">
        <v>16</v>
      </c>
      <c r="I8389">
        <v>630000</v>
      </c>
      <c r="J8389">
        <v>0</v>
      </c>
      <c r="K8389">
        <v>0</v>
      </c>
      <c r="L8389">
        <v>4</v>
      </c>
      <c r="M8389">
        <v>199600</v>
      </c>
      <c r="N8389">
        <v>76000</v>
      </c>
      <c r="O8389">
        <v>2892834</v>
      </c>
      <c r="P8389" t="s">
        <v>5</v>
      </c>
      <c r="Q8389" t="s">
        <v>11</v>
      </c>
      <c r="R8389" t="s">
        <v>169</v>
      </c>
      <c r="S8389" t="s">
        <v>170</v>
      </c>
      <c r="T8389">
        <v>1866344.5161290322</v>
      </c>
      <c r="U8389">
        <v>2221360</v>
      </c>
      <c r="V8389">
        <v>355015.48387096776</v>
      </c>
      <c r="W8389">
        <v>0.19021969459706289</v>
      </c>
      <c r="X8389" t="s">
        <v>306</v>
      </c>
    </row>
    <row r="8390" spans="1:24" x14ac:dyDescent="0.35">
      <c r="A8390">
        <v>3301040709</v>
      </c>
      <c r="B8390" t="s">
        <v>168</v>
      </c>
      <c r="C8390" t="s">
        <v>168</v>
      </c>
      <c r="D8390">
        <v>0</v>
      </c>
      <c r="E8390">
        <v>0</v>
      </c>
      <c r="F8390">
        <v>182</v>
      </c>
      <c r="G8390">
        <v>4710385</v>
      </c>
      <c r="H8390">
        <v>172</v>
      </c>
      <c r="I8390">
        <v>5839000</v>
      </c>
      <c r="J8390">
        <v>0</v>
      </c>
      <c r="K8390">
        <v>0</v>
      </c>
      <c r="L8390">
        <v>88</v>
      </c>
      <c r="M8390">
        <v>3541200</v>
      </c>
      <c r="N8390">
        <v>0</v>
      </c>
      <c r="O8390">
        <v>14090585</v>
      </c>
      <c r="P8390" t="s">
        <v>5</v>
      </c>
      <c r="Q8390" t="s">
        <v>13</v>
      </c>
      <c r="R8390" t="s">
        <v>169</v>
      </c>
      <c r="S8390" t="s">
        <v>170</v>
      </c>
      <c r="T8390">
        <v>9090700</v>
      </c>
      <c r="U8390">
        <v>8094176</v>
      </c>
      <c r="V8390">
        <v>-996524</v>
      </c>
      <c r="W8390">
        <v>-0.1096201612637091</v>
      </c>
      <c r="X8390" t="s">
        <v>325</v>
      </c>
    </row>
    <row r="8391" spans="1:24" x14ac:dyDescent="0.35">
      <c r="A8391">
        <v>3301064508</v>
      </c>
      <c r="B8391" t="s">
        <v>168</v>
      </c>
      <c r="C8391" t="s">
        <v>168</v>
      </c>
      <c r="D8391">
        <v>0</v>
      </c>
      <c r="E8391">
        <v>0</v>
      </c>
      <c r="F8391">
        <v>50</v>
      </c>
      <c r="G8391">
        <v>1164600</v>
      </c>
      <c r="H8391">
        <v>41</v>
      </c>
      <c r="I8391">
        <v>1502000</v>
      </c>
      <c r="J8391">
        <v>0</v>
      </c>
      <c r="K8391">
        <v>0</v>
      </c>
      <c r="L8391">
        <v>14</v>
      </c>
      <c r="M8391">
        <v>903600</v>
      </c>
      <c r="N8391">
        <v>150000</v>
      </c>
      <c r="O8391">
        <v>3720200</v>
      </c>
      <c r="P8391" t="s">
        <v>5</v>
      </c>
      <c r="Q8391" t="s">
        <v>10</v>
      </c>
      <c r="R8391" t="s">
        <v>169</v>
      </c>
      <c r="S8391" t="s">
        <v>170</v>
      </c>
      <c r="T8391">
        <v>2400129.0322580645</v>
      </c>
      <c r="U8391">
        <v>2019471</v>
      </c>
      <c r="V8391">
        <v>-380658.03225806449</v>
      </c>
      <c r="W8391">
        <v>-0.15859898661362293</v>
      </c>
      <c r="X8391" t="s">
        <v>400</v>
      </c>
    </row>
    <row r="8392" spans="1:24" x14ac:dyDescent="0.35">
      <c r="A8392">
        <v>3301072634</v>
      </c>
      <c r="B8392" t="s">
        <v>168</v>
      </c>
      <c r="C8392" t="s">
        <v>168</v>
      </c>
      <c r="D8392">
        <v>0</v>
      </c>
      <c r="E8392">
        <v>0</v>
      </c>
      <c r="F8392">
        <v>117</v>
      </c>
      <c r="G8392">
        <v>3001010</v>
      </c>
      <c r="H8392">
        <v>124</v>
      </c>
      <c r="I8392">
        <v>2970000</v>
      </c>
      <c r="J8392">
        <v>0</v>
      </c>
      <c r="K8392">
        <v>0</v>
      </c>
      <c r="L8392">
        <v>39</v>
      </c>
      <c r="M8392">
        <v>1777400</v>
      </c>
      <c r="N8392">
        <v>30000</v>
      </c>
      <c r="O8392">
        <v>7778410</v>
      </c>
      <c r="P8392" t="s">
        <v>5</v>
      </c>
      <c r="Q8392" t="s">
        <v>11</v>
      </c>
      <c r="R8392" t="s">
        <v>169</v>
      </c>
      <c r="S8392" t="s">
        <v>170</v>
      </c>
      <c r="T8392">
        <v>5018329.0322580645</v>
      </c>
      <c r="U8392">
        <v>5116473</v>
      </c>
      <c r="V8392">
        <v>98143.967741935514</v>
      </c>
      <c r="W8392">
        <v>1.9557101001361543E-2</v>
      </c>
      <c r="X8392" t="s">
        <v>360</v>
      </c>
    </row>
    <row r="8393" spans="1:24" x14ac:dyDescent="0.35">
      <c r="A8393">
        <v>3301052411</v>
      </c>
      <c r="B8393" t="s">
        <v>168</v>
      </c>
      <c r="C8393" t="s">
        <v>168</v>
      </c>
      <c r="D8393">
        <v>0</v>
      </c>
      <c r="E8393">
        <v>0</v>
      </c>
      <c r="F8393">
        <v>130</v>
      </c>
      <c r="G8393">
        <v>4169166</v>
      </c>
      <c r="H8393">
        <v>3</v>
      </c>
      <c r="I8393">
        <v>60000</v>
      </c>
      <c r="J8393">
        <v>0</v>
      </c>
      <c r="K8393">
        <v>0</v>
      </c>
      <c r="L8393">
        <v>0</v>
      </c>
      <c r="M8393">
        <v>0</v>
      </c>
      <c r="N8393">
        <v>171000</v>
      </c>
      <c r="O8393">
        <v>4400166</v>
      </c>
      <c r="P8393" t="s">
        <v>5</v>
      </c>
      <c r="Q8393" t="s">
        <v>13</v>
      </c>
      <c r="R8393" t="s">
        <v>169</v>
      </c>
      <c r="S8393" t="s">
        <v>170</v>
      </c>
      <c r="T8393">
        <v>2838816.7741935486</v>
      </c>
      <c r="U8393">
        <v>3600381</v>
      </c>
      <c r="V8393">
        <v>761564.2258064514</v>
      </c>
      <c r="W8393">
        <v>0.2682681857911724</v>
      </c>
      <c r="X8393" t="s">
        <v>387</v>
      </c>
    </row>
    <row r="8394" spans="1:24" x14ac:dyDescent="0.35">
      <c r="A8394">
        <v>3301065471</v>
      </c>
      <c r="B8394" t="s">
        <v>168</v>
      </c>
      <c r="C8394" t="s">
        <v>168</v>
      </c>
      <c r="D8394">
        <v>0</v>
      </c>
      <c r="E8394">
        <v>0</v>
      </c>
      <c r="F8394">
        <v>33</v>
      </c>
      <c r="G8394">
        <v>568962</v>
      </c>
      <c r="H8394">
        <v>26</v>
      </c>
      <c r="I8394">
        <v>706000</v>
      </c>
      <c r="J8394">
        <v>0</v>
      </c>
      <c r="K8394">
        <v>0</v>
      </c>
      <c r="L8394">
        <v>18</v>
      </c>
      <c r="M8394">
        <v>1033200</v>
      </c>
      <c r="N8394">
        <v>180000</v>
      </c>
      <c r="O8394">
        <v>2488162</v>
      </c>
      <c r="P8394" t="s">
        <v>5</v>
      </c>
      <c r="Q8394" t="s">
        <v>14</v>
      </c>
      <c r="R8394" t="s">
        <v>169</v>
      </c>
      <c r="S8394" t="s">
        <v>170</v>
      </c>
      <c r="T8394">
        <v>1605265.8064516131</v>
      </c>
      <c r="U8394">
        <v>1691983</v>
      </c>
      <c r="V8394">
        <v>86717.193548386917</v>
      </c>
      <c r="W8394">
        <v>5.4020457671164479E-2</v>
      </c>
      <c r="X8394" t="s">
        <v>333</v>
      </c>
    </row>
    <row r="8395" spans="1:24" x14ac:dyDescent="0.35">
      <c r="A8395">
        <v>3301010963</v>
      </c>
      <c r="B8395" t="s">
        <v>168</v>
      </c>
      <c r="C8395" t="s">
        <v>168</v>
      </c>
      <c r="D8395">
        <v>0</v>
      </c>
      <c r="E8395">
        <v>0</v>
      </c>
      <c r="F8395">
        <v>12</v>
      </c>
      <c r="G8395">
        <v>259284</v>
      </c>
      <c r="H8395">
        <v>25</v>
      </c>
      <c r="I8395">
        <v>540000</v>
      </c>
      <c r="J8395">
        <v>0</v>
      </c>
      <c r="K8395">
        <v>0</v>
      </c>
      <c r="L8395">
        <v>10</v>
      </c>
      <c r="M8395">
        <v>634000</v>
      </c>
      <c r="N8395">
        <v>82000</v>
      </c>
      <c r="O8395">
        <v>1515284</v>
      </c>
      <c r="P8395" t="s">
        <v>5</v>
      </c>
      <c r="Q8395" t="s">
        <v>9</v>
      </c>
      <c r="R8395" t="s">
        <v>169</v>
      </c>
      <c r="S8395" t="s">
        <v>170</v>
      </c>
      <c r="T8395">
        <v>977602.58064516133</v>
      </c>
      <c r="U8395">
        <v>1262192</v>
      </c>
      <c r="V8395">
        <v>284589.41935483867</v>
      </c>
      <c r="W8395">
        <v>0.29110952138345025</v>
      </c>
      <c r="X8395" t="s">
        <v>270</v>
      </c>
    </row>
    <row r="8396" spans="1:24" x14ac:dyDescent="0.35">
      <c r="A8396">
        <v>3301063481</v>
      </c>
      <c r="B8396" t="s">
        <v>168</v>
      </c>
      <c r="C8396" t="s">
        <v>168</v>
      </c>
      <c r="D8396">
        <v>0</v>
      </c>
      <c r="E8396">
        <v>0</v>
      </c>
      <c r="F8396">
        <v>7</v>
      </c>
      <c r="G8396">
        <v>258500</v>
      </c>
      <c r="H8396">
        <v>5</v>
      </c>
      <c r="I8396">
        <v>100000</v>
      </c>
      <c r="J8396">
        <v>0</v>
      </c>
      <c r="K8396">
        <v>0</v>
      </c>
      <c r="L8396">
        <v>0</v>
      </c>
      <c r="M8396">
        <v>0</v>
      </c>
      <c r="N8396">
        <v>385500</v>
      </c>
      <c r="O8396">
        <v>744000</v>
      </c>
      <c r="P8396" t="s">
        <v>5</v>
      </c>
      <c r="Q8396" t="s">
        <v>17</v>
      </c>
      <c r="R8396" t="s">
        <v>169</v>
      </c>
      <c r="S8396" t="s">
        <v>170</v>
      </c>
      <c r="T8396">
        <v>480000</v>
      </c>
      <c r="U8396">
        <v>505500</v>
      </c>
      <c r="V8396">
        <v>25500</v>
      </c>
      <c r="W8396">
        <v>5.3125000000000089E-2</v>
      </c>
      <c r="X8396" t="s">
        <v>417</v>
      </c>
    </row>
    <row r="8397" spans="1:24" x14ac:dyDescent="0.35">
      <c r="A8397">
        <v>3300011288</v>
      </c>
      <c r="B8397" t="s">
        <v>168</v>
      </c>
      <c r="C8397" t="s">
        <v>168</v>
      </c>
      <c r="D8397">
        <v>0</v>
      </c>
      <c r="E8397">
        <v>0</v>
      </c>
      <c r="F8397">
        <v>3</v>
      </c>
      <c r="G8397">
        <v>111398</v>
      </c>
      <c r="H8397">
        <v>3</v>
      </c>
      <c r="I8397">
        <v>40000</v>
      </c>
      <c r="J8397">
        <v>0</v>
      </c>
      <c r="K8397">
        <v>0</v>
      </c>
      <c r="L8397">
        <v>0</v>
      </c>
      <c r="M8397">
        <v>0</v>
      </c>
      <c r="N8397">
        <v>361500</v>
      </c>
      <c r="O8397">
        <v>512898</v>
      </c>
      <c r="P8397" t="s">
        <v>5</v>
      </c>
      <c r="Q8397" t="s">
        <v>12</v>
      </c>
      <c r="R8397" t="s">
        <v>169</v>
      </c>
      <c r="S8397" t="s">
        <v>170</v>
      </c>
      <c r="T8397">
        <v>330901.93548387097</v>
      </c>
      <c r="U8397">
        <v>628350</v>
      </c>
      <c r="V8397">
        <v>297448.06451612903</v>
      </c>
      <c r="W8397">
        <v>0.89890095106629397</v>
      </c>
      <c r="X8397" t="s">
        <v>398</v>
      </c>
    </row>
    <row r="8398" spans="1:24" x14ac:dyDescent="0.35">
      <c r="A8398">
        <v>3301025740</v>
      </c>
      <c r="B8398" t="s">
        <v>168</v>
      </c>
      <c r="C8398" t="s">
        <v>168</v>
      </c>
      <c r="D8398">
        <v>0</v>
      </c>
      <c r="E8398">
        <v>0</v>
      </c>
      <c r="F8398">
        <v>78</v>
      </c>
      <c r="G8398">
        <v>4523744</v>
      </c>
      <c r="H8398">
        <v>57</v>
      </c>
      <c r="I8398">
        <v>2330000</v>
      </c>
      <c r="J8398">
        <v>0</v>
      </c>
      <c r="K8398">
        <v>0</v>
      </c>
      <c r="L8398">
        <v>2</v>
      </c>
      <c r="M8398">
        <v>204800</v>
      </c>
      <c r="N8398">
        <v>1675500</v>
      </c>
      <c r="O8398">
        <v>8734044</v>
      </c>
      <c r="P8398" t="s">
        <v>5</v>
      </c>
      <c r="Q8398" t="s">
        <v>17</v>
      </c>
      <c r="R8398" t="s">
        <v>169</v>
      </c>
      <c r="S8398" t="s">
        <v>170</v>
      </c>
      <c r="T8398">
        <v>5634867.0967741944</v>
      </c>
      <c r="U8398">
        <v>6007538</v>
      </c>
      <c r="V8398">
        <v>372670.90322580561</v>
      </c>
      <c r="W8398">
        <v>6.6136591480418394E-2</v>
      </c>
      <c r="X8398" t="s">
        <v>404</v>
      </c>
    </row>
    <row r="8399" spans="1:24" x14ac:dyDescent="0.35">
      <c r="A8399">
        <v>6001137453</v>
      </c>
      <c r="B8399" t="s">
        <v>168</v>
      </c>
      <c r="C8399" t="s">
        <v>168</v>
      </c>
      <c r="D8399">
        <v>0</v>
      </c>
      <c r="E8399">
        <v>0</v>
      </c>
      <c r="F8399">
        <v>0</v>
      </c>
      <c r="G8399">
        <v>0</v>
      </c>
      <c r="H8399">
        <v>6</v>
      </c>
      <c r="I8399">
        <v>30000</v>
      </c>
      <c r="J8399">
        <v>0</v>
      </c>
      <c r="K8399">
        <v>0</v>
      </c>
      <c r="L8399">
        <v>0</v>
      </c>
      <c r="M8399">
        <v>0</v>
      </c>
      <c r="N8399">
        <v>150000</v>
      </c>
      <c r="O8399">
        <v>180000</v>
      </c>
      <c r="P8399" t="s">
        <v>5</v>
      </c>
      <c r="Q8399" t="s">
        <v>15</v>
      </c>
      <c r="R8399" t="s">
        <v>169</v>
      </c>
      <c r="S8399" t="s">
        <v>170</v>
      </c>
      <c r="T8399">
        <v>116129.03225806452</v>
      </c>
      <c r="U8399">
        <v>300000</v>
      </c>
      <c r="V8399">
        <v>183870.96774193548</v>
      </c>
      <c r="W8399">
        <v>1.5833333333333335</v>
      </c>
      <c r="X8399" t="s">
        <v>190</v>
      </c>
    </row>
    <row r="8400" spans="1:24" x14ac:dyDescent="0.35">
      <c r="A8400">
        <v>3301068244</v>
      </c>
      <c r="B8400" t="s">
        <v>168</v>
      </c>
      <c r="C8400" t="s">
        <v>168</v>
      </c>
      <c r="D8400">
        <v>0</v>
      </c>
      <c r="E8400">
        <v>0</v>
      </c>
      <c r="F8400">
        <v>1</v>
      </c>
      <c r="G8400">
        <v>25700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450000</v>
      </c>
      <c r="O8400">
        <v>475700</v>
      </c>
      <c r="P8400" t="s">
        <v>5</v>
      </c>
      <c r="Q8400" t="s">
        <v>12</v>
      </c>
      <c r="R8400" t="s">
        <v>169</v>
      </c>
      <c r="S8400" t="s">
        <v>170</v>
      </c>
      <c r="T8400">
        <v>306903.22580645164</v>
      </c>
      <c r="U8400">
        <v>380000</v>
      </c>
      <c r="V8400">
        <v>73096.774193548365</v>
      </c>
      <c r="W8400">
        <v>0.23817532058019752</v>
      </c>
      <c r="X8400" t="s">
        <v>413</v>
      </c>
    </row>
    <row r="8401" spans="1:24" x14ac:dyDescent="0.35">
      <c r="A8401">
        <v>3301065053</v>
      </c>
      <c r="B8401" t="s">
        <v>168</v>
      </c>
      <c r="C8401" t="s">
        <v>168</v>
      </c>
      <c r="D8401">
        <v>0</v>
      </c>
      <c r="E8401">
        <v>0</v>
      </c>
      <c r="F8401">
        <v>31</v>
      </c>
      <c r="G8401">
        <v>1040491</v>
      </c>
      <c r="H8401">
        <v>4</v>
      </c>
      <c r="I8401">
        <v>55000</v>
      </c>
      <c r="J8401">
        <v>0</v>
      </c>
      <c r="K8401">
        <v>0</v>
      </c>
      <c r="L8401">
        <v>0</v>
      </c>
      <c r="M8401">
        <v>0</v>
      </c>
      <c r="N8401">
        <v>330000</v>
      </c>
      <c r="O8401">
        <v>1425491</v>
      </c>
      <c r="P8401" t="s">
        <v>5</v>
      </c>
      <c r="Q8401" t="s">
        <v>12</v>
      </c>
      <c r="R8401" t="s">
        <v>169</v>
      </c>
      <c r="S8401" t="s">
        <v>170</v>
      </c>
      <c r="T8401">
        <v>919671.6129032257</v>
      </c>
      <c r="U8401">
        <v>659398</v>
      </c>
      <c r="V8401">
        <v>-260273.6129032257</v>
      </c>
      <c r="W8401">
        <v>-0.28300711824908042</v>
      </c>
      <c r="X8401" t="s">
        <v>256</v>
      </c>
    </row>
    <row r="8402" spans="1:24" x14ac:dyDescent="0.35">
      <c r="A8402">
        <v>3300012018</v>
      </c>
      <c r="B8402" t="s">
        <v>168</v>
      </c>
      <c r="C8402" t="s">
        <v>168</v>
      </c>
      <c r="D8402">
        <v>0</v>
      </c>
      <c r="E8402">
        <v>0</v>
      </c>
      <c r="F8402">
        <v>36</v>
      </c>
      <c r="G8402">
        <v>2391821</v>
      </c>
      <c r="H8402">
        <v>0</v>
      </c>
      <c r="I8402">
        <v>0</v>
      </c>
      <c r="J8402">
        <v>98</v>
      </c>
      <c r="K8402">
        <v>2699900</v>
      </c>
      <c r="L8402">
        <v>0</v>
      </c>
      <c r="M8402">
        <v>0</v>
      </c>
      <c r="N8402">
        <v>1731000</v>
      </c>
      <c r="O8402">
        <v>6822721</v>
      </c>
      <c r="P8402" t="s">
        <v>5</v>
      </c>
      <c r="Q8402" t="s">
        <v>16</v>
      </c>
      <c r="R8402" t="s">
        <v>169</v>
      </c>
      <c r="S8402" t="s">
        <v>170</v>
      </c>
      <c r="T8402">
        <v>4401755.4838709682</v>
      </c>
      <c r="U8402">
        <v>1070773</v>
      </c>
      <c r="V8402">
        <v>-3330982.4838709682</v>
      </c>
      <c r="W8402">
        <v>-0.75673955449739194</v>
      </c>
      <c r="X8402" t="s">
        <v>234</v>
      </c>
    </row>
    <row r="8403" spans="1:24" x14ac:dyDescent="0.35">
      <c r="A8403">
        <v>3301073384</v>
      </c>
      <c r="B8403" t="s">
        <v>168</v>
      </c>
      <c r="C8403" t="s">
        <v>168</v>
      </c>
      <c r="D8403">
        <v>0</v>
      </c>
      <c r="E8403">
        <v>0</v>
      </c>
      <c r="F8403">
        <v>2</v>
      </c>
      <c r="G8403">
        <v>52397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30000</v>
      </c>
      <c r="O8403">
        <v>82397</v>
      </c>
      <c r="P8403" t="s">
        <v>5</v>
      </c>
      <c r="Q8403" t="s">
        <v>13</v>
      </c>
      <c r="R8403" t="s">
        <v>169</v>
      </c>
      <c r="S8403" t="s">
        <v>170</v>
      </c>
      <c r="T8403">
        <v>53159.354838709682</v>
      </c>
      <c r="U8403">
        <v>0</v>
      </c>
      <c r="V8403">
        <v>-53159.354838709682</v>
      </c>
      <c r="W8403">
        <v>0</v>
      </c>
      <c r="X8403" t="s">
        <v>414</v>
      </c>
    </row>
    <row r="8404" spans="1:24" x14ac:dyDescent="0.35">
      <c r="A8404">
        <v>3301073051</v>
      </c>
      <c r="B8404" t="s">
        <v>168</v>
      </c>
      <c r="C8404" t="s">
        <v>168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290000</v>
      </c>
      <c r="O8404">
        <v>290000</v>
      </c>
      <c r="P8404" t="s">
        <v>5</v>
      </c>
      <c r="Q8404" t="s">
        <v>6</v>
      </c>
      <c r="R8404" t="s">
        <v>181</v>
      </c>
      <c r="S8404" t="s">
        <v>170</v>
      </c>
      <c r="T8404">
        <v>187096.77419354836</v>
      </c>
      <c r="U8404">
        <v>432000</v>
      </c>
      <c r="V8404">
        <v>244903.22580645164</v>
      </c>
      <c r="W8404">
        <v>1.3089655172413797</v>
      </c>
      <c r="X8404" t="s">
        <v>343</v>
      </c>
    </row>
    <row r="8405" spans="1:24" x14ac:dyDescent="0.35">
      <c r="A8405">
        <v>3300018268</v>
      </c>
      <c r="B8405" t="s">
        <v>168</v>
      </c>
      <c r="C8405" t="s">
        <v>168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1480000</v>
      </c>
      <c r="O8405">
        <v>1480000</v>
      </c>
      <c r="P8405" t="s">
        <v>5</v>
      </c>
      <c r="Q8405" t="s">
        <v>6</v>
      </c>
      <c r="R8405" t="s">
        <v>169</v>
      </c>
      <c r="S8405" t="s">
        <v>170</v>
      </c>
      <c r="T8405">
        <v>954838.70967741939</v>
      </c>
      <c r="U8405">
        <v>953000</v>
      </c>
      <c r="V8405">
        <v>-1838.7096774193924</v>
      </c>
      <c r="W8405">
        <v>-1.9256756756756976E-3</v>
      </c>
      <c r="X8405" t="s">
        <v>348</v>
      </c>
    </row>
    <row r="8406" spans="1:24" x14ac:dyDescent="0.35">
      <c r="A8406">
        <v>3300016734</v>
      </c>
      <c r="B8406" t="s">
        <v>168</v>
      </c>
      <c r="C8406" t="s">
        <v>168</v>
      </c>
      <c r="D8406">
        <v>0</v>
      </c>
      <c r="E8406">
        <v>0</v>
      </c>
      <c r="F8406">
        <v>31</v>
      </c>
      <c r="G8406">
        <v>1529018</v>
      </c>
      <c r="H8406">
        <v>5</v>
      </c>
      <c r="I8406">
        <v>310000</v>
      </c>
      <c r="J8406">
        <v>0</v>
      </c>
      <c r="K8406">
        <v>0</v>
      </c>
      <c r="L8406">
        <v>0</v>
      </c>
      <c r="M8406">
        <v>0</v>
      </c>
      <c r="N8406">
        <v>261000</v>
      </c>
      <c r="O8406">
        <v>2100018</v>
      </c>
      <c r="P8406" t="s">
        <v>5</v>
      </c>
      <c r="Q8406" t="s">
        <v>6</v>
      </c>
      <c r="R8406" t="s">
        <v>169</v>
      </c>
      <c r="S8406" t="s">
        <v>170</v>
      </c>
      <c r="T8406">
        <v>1354850.3225806451</v>
      </c>
      <c r="U8406">
        <v>1570130</v>
      </c>
      <c r="V8406">
        <v>215279.67741935491</v>
      </c>
      <c r="W8406">
        <v>0.15889554280010931</v>
      </c>
      <c r="X8406" t="s">
        <v>232</v>
      </c>
    </row>
    <row r="8407" spans="1:24" x14ac:dyDescent="0.35">
      <c r="A8407">
        <v>3300016166</v>
      </c>
      <c r="B8407" t="s">
        <v>168</v>
      </c>
      <c r="C8407" t="s">
        <v>168</v>
      </c>
      <c r="D8407">
        <v>0</v>
      </c>
      <c r="E8407">
        <v>0</v>
      </c>
      <c r="F8407">
        <v>1</v>
      </c>
      <c r="G8407">
        <v>62698</v>
      </c>
      <c r="H8407">
        <v>4</v>
      </c>
      <c r="I8407">
        <v>120000</v>
      </c>
      <c r="J8407">
        <v>0</v>
      </c>
      <c r="K8407">
        <v>0</v>
      </c>
      <c r="L8407">
        <v>0</v>
      </c>
      <c r="M8407">
        <v>0</v>
      </c>
      <c r="N8407">
        <v>1357200</v>
      </c>
      <c r="O8407">
        <v>1539898</v>
      </c>
      <c r="P8407" t="s">
        <v>5</v>
      </c>
      <c r="Q8407" t="s">
        <v>8</v>
      </c>
      <c r="R8407" t="s">
        <v>169</v>
      </c>
      <c r="S8407" t="s">
        <v>170</v>
      </c>
      <c r="T8407">
        <v>993482.58064516133</v>
      </c>
      <c r="U8407">
        <v>1524409</v>
      </c>
      <c r="V8407">
        <v>530926.41935483867</v>
      </c>
      <c r="W8407">
        <v>0.53440938945306771</v>
      </c>
      <c r="X8407" t="s">
        <v>386</v>
      </c>
    </row>
    <row r="8408" spans="1:24" x14ac:dyDescent="0.35">
      <c r="A8408">
        <v>6001136282</v>
      </c>
      <c r="B8408" t="s">
        <v>168</v>
      </c>
      <c r="C8408" t="s">
        <v>168</v>
      </c>
      <c r="D8408">
        <v>0</v>
      </c>
      <c r="E8408">
        <v>0</v>
      </c>
      <c r="F8408">
        <v>70</v>
      </c>
      <c r="G8408">
        <v>1975570</v>
      </c>
      <c r="H8408">
        <v>43</v>
      </c>
      <c r="I8408">
        <v>1475000</v>
      </c>
      <c r="J8408">
        <v>0</v>
      </c>
      <c r="K8408">
        <v>0</v>
      </c>
      <c r="L8408">
        <v>51</v>
      </c>
      <c r="M8408">
        <v>2425040</v>
      </c>
      <c r="N8408">
        <v>295000</v>
      </c>
      <c r="O8408">
        <v>6170610</v>
      </c>
      <c r="P8408" t="s">
        <v>5</v>
      </c>
      <c r="Q8408" t="s">
        <v>9</v>
      </c>
      <c r="R8408" t="s">
        <v>169</v>
      </c>
      <c r="S8408" t="s">
        <v>170</v>
      </c>
      <c r="T8408">
        <v>3981038.7096774196</v>
      </c>
      <c r="U8408">
        <v>4885418</v>
      </c>
      <c r="V8408">
        <v>904379.29032258037</v>
      </c>
      <c r="W8408">
        <v>0.22717168967087531</v>
      </c>
      <c r="X8408" t="s">
        <v>270</v>
      </c>
    </row>
    <row r="8409" spans="1:24" x14ac:dyDescent="0.35">
      <c r="A8409">
        <v>3301043343</v>
      </c>
      <c r="B8409" t="s">
        <v>168</v>
      </c>
      <c r="C8409" t="s">
        <v>168</v>
      </c>
      <c r="D8409">
        <v>0</v>
      </c>
      <c r="E8409">
        <v>0</v>
      </c>
      <c r="F8409">
        <v>7</v>
      </c>
      <c r="G8409">
        <v>354897</v>
      </c>
      <c r="H8409">
        <v>3</v>
      </c>
      <c r="I8409">
        <v>145000</v>
      </c>
      <c r="J8409">
        <v>0</v>
      </c>
      <c r="K8409">
        <v>0</v>
      </c>
      <c r="L8409">
        <v>8</v>
      </c>
      <c r="M8409">
        <v>239200</v>
      </c>
      <c r="N8409">
        <v>330000</v>
      </c>
      <c r="O8409">
        <v>1069097</v>
      </c>
      <c r="P8409" t="s">
        <v>5</v>
      </c>
      <c r="Q8409" t="s">
        <v>12</v>
      </c>
      <c r="R8409" t="s">
        <v>169</v>
      </c>
      <c r="S8409" t="s">
        <v>170</v>
      </c>
      <c r="T8409">
        <v>689740</v>
      </c>
      <c r="U8409">
        <v>1062348</v>
      </c>
      <c r="V8409">
        <v>372608</v>
      </c>
      <c r="W8409">
        <v>0.54021515353611504</v>
      </c>
      <c r="X8409" t="s">
        <v>271</v>
      </c>
    </row>
    <row r="8410" spans="1:24" x14ac:dyDescent="0.35">
      <c r="A8410">
        <v>6001147212</v>
      </c>
      <c r="B8410" t="s">
        <v>168</v>
      </c>
      <c r="C8410" t="s">
        <v>168</v>
      </c>
      <c r="D8410">
        <v>0</v>
      </c>
      <c r="E8410">
        <v>0</v>
      </c>
      <c r="F8410">
        <v>15</v>
      </c>
      <c r="G8410">
        <v>454484</v>
      </c>
      <c r="H8410">
        <v>52</v>
      </c>
      <c r="I8410">
        <v>1405000</v>
      </c>
      <c r="J8410">
        <v>0</v>
      </c>
      <c r="K8410">
        <v>0</v>
      </c>
      <c r="L8410">
        <v>36</v>
      </c>
      <c r="M8410">
        <v>1366400</v>
      </c>
      <c r="N8410">
        <v>150000</v>
      </c>
      <c r="O8410">
        <v>3375884</v>
      </c>
      <c r="P8410" t="s">
        <v>5</v>
      </c>
      <c r="Q8410" t="s">
        <v>9</v>
      </c>
      <c r="R8410" t="s">
        <v>169</v>
      </c>
      <c r="S8410" t="s">
        <v>170</v>
      </c>
      <c r="T8410">
        <v>2177989.6774193547</v>
      </c>
      <c r="U8410">
        <v>1669984</v>
      </c>
      <c r="V8410">
        <v>-508005.67741935467</v>
      </c>
      <c r="W8410">
        <v>-0.23324521814138155</v>
      </c>
      <c r="X8410" t="s">
        <v>258</v>
      </c>
    </row>
    <row r="8411" spans="1:24" x14ac:dyDescent="0.35">
      <c r="A8411">
        <v>3301002049</v>
      </c>
      <c r="B8411" t="s">
        <v>168</v>
      </c>
      <c r="C8411" t="s">
        <v>168</v>
      </c>
      <c r="D8411">
        <v>0</v>
      </c>
      <c r="E8411">
        <v>0</v>
      </c>
      <c r="F8411">
        <v>25</v>
      </c>
      <c r="G8411">
        <v>1028783</v>
      </c>
      <c r="H8411">
        <v>2</v>
      </c>
      <c r="I8411">
        <v>125000</v>
      </c>
      <c r="J8411">
        <v>0</v>
      </c>
      <c r="K8411">
        <v>0</v>
      </c>
      <c r="L8411">
        <v>0</v>
      </c>
      <c r="M8411">
        <v>0</v>
      </c>
      <c r="N8411">
        <v>414500</v>
      </c>
      <c r="O8411">
        <v>1568283</v>
      </c>
      <c r="P8411" t="s">
        <v>5</v>
      </c>
      <c r="Q8411" t="s">
        <v>12</v>
      </c>
      <c r="R8411" t="s">
        <v>169</v>
      </c>
      <c r="S8411" t="s">
        <v>170</v>
      </c>
      <c r="T8411">
        <v>1011795.4838709678</v>
      </c>
      <c r="U8411">
        <v>875488</v>
      </c>
      <c r="V8411">
        <v>-136307.48387096776</v>
      </c>
      <c r="W8411">
        <v>-0.13471841497994941</v>
      </c>
      <c r="X8411" t="s">
        <v>188</v>
      </c>
    </row>
    <row r="8412" spans="1:24" x14ac:dyDescent="0.35">
      <c r="A8412">
        <v>3301002305</v>
      </c>
      <c r="B8412" t="s">
        <v>168</v>
      </c>
      <c r="C8412" t="s">
        <v>168</v>
      </c>
      <c r="D8412">
        <v>0</v>
      </c>
      <c r="E8412">
        <v>0</v>
      </c>
      <c r="F8412">
        <v>11</v>
      </c>
      <c r="G8412">
        <v>404798</v>
      </c>
      <c r="H8412">
        <v>4</v>
      </c>
      <c r="I8412">
        <v>55000</v>
      </c>
      <c r="J8412">
        <v>0</v>
      </c>
      <c r="K8412">
        <v>0</v>
      </c>
      <c r="L8412">
        <v>3</v>
      </c>
      <c r="M8412">
        <v>157200</v>
      </c>
      <c r="N8412">
        <v>1594500</v>
      </c>
      <c r="O8412">
        <v>2211498</v>
      </c>
      <c r="P8412" t="s">
        <v>5</v>
      </c>
      <c r="Q8412" t="s">
        <v>17</v>
      </c>
      <c r="R8412" t="s">
        <v>169</v>
      </c>
      <c r="S8412" t="s">
        <v>170</v>
      </c>
      <c r="T8412">
        <v>1426772.9032258063</v>
      </c>
      <c r="U8412">
        <v>3770598</v>
      </c>
      <c r="V8412">
        <v>2343825.0967741935</v>
      </c>
      <c r="W8412">
        <v>1.6427457316262553</v>
      </c>
      <c r="X8412" t="s">
        <v>184</v>
      </c>
    </row>
    <row r="8413" spans="1:24" x14ac:dyDescent="0.35">
      <c r="A8413">
        <v>3301072827</v>
      </c>
      <c r="B8413" t="s">
        <v>168</v>
      </c>
      <c r="C8413" t="s">
        <v>168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330000</v>
      </c>
      <c r="O8413">
        <v>330000</v>
      </c>
      <c r="P8413" t="s">
        <v>5</v>
      </c>
      <c r="Q8413" t="s">
        <v>12</v>
      </c>
      <c r="R8413" t="s">
        <v>169</v>
      </c>
      <c r="S8413" t="s">
        <v>170</v>
      </c>
      <c r="T8413">
        <v>212903.22580645164</v>
      </c>
      <c r="U8413">
        <v>430000</v>
      </c>
      <c r="V8413">
        <v>217096.77419354836</v>
      </c>
      <c r="W8413">
        <v>1.0196969696969695</v>
      </c>
      <c r="X8413" t="s">
        <v>390</v>
      </c>
    </row>
    <row r="8414" spans="1:24" x14ac:dyDescent="0.35">
      <c r="A8414">
        <v>3301076975</v>
      </c>
      <c r="B8414" t="s">
        <v>168</v>
      </c>
      <c r="C8414" t="s">
        <v>168</v>
      </c>
      <c r="D8414">
        <v>0</v>
      </c>
      <c r="E8414">
        <v>0</v>
      </c>
      <c r="F8414">
        <v>4</v>
      </c>
      <c r="G8414">
        <v>159996</v>
      </c>
      <c r="H8414">
        <v>8</v>
      </c>
      <c r="I8414">
        <v>312000</v>
      </c>
      <c r="J8414">
        <v>0</v>
      </c>
      <c r="K8414">
        <v>0</v>
      </c>
      <c r="L8414">
        <v>6</v>
      </c>
      <c r="M8414">
        <v>304400</v>
      </c>
      <c r="N8414">
        <v>30000</v>
      </c>
      <c r="O8414">
        <v>806396</v>
      </c>
      <c r="P8414" t="s">
        <v>5</v>
      </c>
      <c r="Q8414" t="s">
        <v>14</v>
      </c>
      <c r="R8414" t="s">
        <v>169</v>
      </c>
      <c r="S8414" t="s">
        <v>170</v>
      </c>
      <c r="T8414">
        <v>520255.48387096776</v>
      </c>
      <c r="U8414">
        <v>921692</v>
      </c>
      <c r="V8414">
        <v>401436.51612903224</v>
      </c>
      <c r="W8414">
        <v>0.7716141945148538</v>
      </c>
      <c r="X8414" t="s">
        <v>358</v>
      </c>
    </row>
    <row r="8415" spans="1:24" x14ac:dyDescent="0.35">
      <c r="A8415">
        <v>3301071423</v>
      </c>
      <c r="B8415" t="s">
        <v>168</v>
      </c>
      <c r="C8415" t="s">
        <v>168</v>
      </c>
      <c r="D8415">
        <v>0</v>
      </c>
      <c r="E8415">
        <v>0</v>
      </c>
      <c r="F8415">
        <v>12</v>
      </c>
      <c r="G8415">
        <v>545488</v>
      </c>
      <c r="H8415">
        <v>6</v>
      </c>
      <c r="I8415">
        <v>350000</v>
      </c>
      <c r="J8415">
        <v>0</v>
      </c>
      <c r="K8415">
        <v>0</v>
      </c>
      <c r="L8415">
        <v>6</v>
      </c>
      <c r="M8415">
        <v>384400</v>
      </c>
      <c r="N8415">
        <v>150000</v>
      </c>
      <c r="O8415">
        <v>1429888</v>
      </c>
      <c r="P8415" t="s">
        <v>5</v>
      </c>
      <c r="Q8415" t="s">
        <v>15</v>
      </c>
      <c r="R8415" t="s">
        <v>169</v>
      </c>
      <c r="S8415" t="s">
        <v>170</v>
      </c>
      <c r="T8415">
        <v>922508.3870967743</v>
      </c>
      <c r="U8415">
        <v>2094276</v>
      </c>
      <c r="V8415">
        <v>1171767.6129032257</v>
      </c>
      <c r="W8415">
        <v>1.2701972462178852</v>
      </c>
      <c r="X8415" t="s">
        <v>369</v>
      </c>
    </row>
    <row r="8416" spans="1:24" x14ac:dyDescent="0.35">
      <c r="A8416">
        <v>3301041207</v>
      </c>
      <c r="B8416" t="s">
        <v>168</v>
      </c>
      <c r="C8416" t="s">
        <v>168</v>
      </c>
      <c r="D8416">
        <v>0</v>
      </c>
      <c r="E8416">
        <v>0</v>
      </c>
      <c r="F8416">
        <v>56</v>
      </c>
      <c r="G8416">
        <v>1843942</v>
      </c>
      <c r="H8416">
        <v>72</v>
      </c>
      <c r="I8416">
        <v>2035000</v>
      </c>
      <c r="J8416">
        <v>0</v>
      </c>
      <c r="K8416">
        <v>0</v>
      </c>
      <c r="L8416">
        <v>44</v>
      </c>
      <c r="M8416">
        <v>2355600</v>
      </c>
      <c r="N8416">
        <v>150000</v>
      </c>
      <c r="O8416">
        <v>6384542</v>
      </c>
      <c r="P8416" t="s">
        <v>5</v>
      </c>
      <c r="Q8416" t="s">
        <v>10</v>
      </c>
      <c r="R8416" t="s">
        <v>169</v>
      </c>
      <c r="S8416" t="s">
        <v>170</v>
      </c>
      <c r="T8416">
        <v>4119059.3548387098</v>
      </c>
      <c r="U8416">
        <v>4510260</v>
      </c>
      <c r="V8416">
        <v>391200.64516129019</v>
      </c>
      <c r="W8416">
        <v>9.4973296440057808E-2</v>
      </c>
      <c r="X8416" t="s">
        <v>334</v>
      </c>
    </row>
    <row r="8417" spans="1:24" x14ac:dyDescent="0.35">
      <c r="A8417">
        <v>6001132664</v>
      </c>
      <c r="B8417" t="s">
        <v>168</v>
      </c>
      <c r="C8417" t="s">
        <v>168</v>
      </c>
      <c r="D8417">
        <v>0</v>
      </c>
      <c r="E8417">
        <v>0</v>
      </c>
      <c r="F8417">
        <v>82</v>
      </c>
      <c r="G8417">
        <v>1595313</v>
      </c>
      <c r="H8417">
        <v>39</v>
      </c>
      <c r="I8417">
        <v>1170000</v>
      </c>
      <c r="J8417">
        <v>0</v>
      </c>
      <c r="K8417">
        <v>0</v>
      </c>
      <c r="L8417">
        <v>16</v>
      </c>
      <c r="M8417">
        <v>768400</v>
      </c>
      <c r="N8417">
        <v>171000</v>
      </c>
      <c r="O8417">
        <v>3704713</v>
      </c>
      <c r="P8417" t="s">
        <v>5</v>
      </c>
      <c r="Q8417" t="s">
        <v>13</v>
      </c>
      <c r="R8417" t="s">
        <v>169</v>
      </c>
      <c r="S8417" t="s">
        <v>170</v>
      </c>
      <c r="T8417">
        <v>2390137.4193548388</v>
      </c>
      <c r="U8417">
        <v>2584138</v>
      </c>
      <c r="V8417">
        <v>194000.58064516122</v>
      </c>
      <c r="W8417">
        <v>8.116712414699867E-2</v>
      </c>
      <c r="X8417" t="s">
        <v>387</v>
      </c>
    </row>
    <row r="8418" spans="1:24" x14ac:dyDescent="0.35">
      <c r="A8418">
        <v>3301069980</v>
      </c>
      <c r="B8418" t="s">
        <v>168</v>
      </c>
      <c r="C8418" t="s">
        <v>168</v>
      </c>
      <c r="D8418">
        <v>0</v>
      </c>
      <c r="E8418">
        <v>0</v>
      </c>
      <c r="F8418">
        <v>2</v>
      </c>
      <c r="G8418">
        <v>22897</v>
      </c>
      <c r="H8418">
        <v>1</v>
      </c>
      <c r="I8418">
        <v>5000</v>
      </c>
      <c r="J8418">
        <v>0</v>
      </c>
      <c r="K8418">
        <v>0</v>
      </c>
      <c r="L8418">
        <v>0</v>
      </c>
      <c r="M8418">
        <v>0</v>
      </c>
      <c r="N8418">
        <v>30000</v>
      </c>
      <c r="O8418">
        <v>57897</v>
      </c>
      <c r="P8418" t="s">
        <v>5</v>
      </c>
      <c r="Q8418" t="s">
        <v>11</v>
      </c>
      <c r="R8418" t="s">
        <v>169</v>
      </c>
      <c r="S8418" t="s">
        <v>170</v>
      </c>
      <c r="T8418">
        <v>37352.903225806454</v>
      </c>
      <c r="U8418">
        <v>30000</v>
      </c>
      <c r="V8418">
        <v>-7352.9032258064544</v>
      </c>
      <c r="W8418">
        <v>-0.19684957769832645</v>
      </c>
      <c r="X8418" t="s">
        <v>193</v>
      </c>
    </row>
    <row r="8419" spans="1:24" x14ac:dyDescent="0.35">
      <c r="A8419">
        <v>3300017213</v>
      </c>
      <c r="B8419" t="s">
        <v>168</v>
      </c>
      <c r="C8419" t="s">
        <v>168</v>
      </c>
      <c r="D8419">
        <v>0</v>
      </c>
      <c r="E8419">
        <v>0</v>
      </c>
      <c r="F8419">
        <v>26</v>
      </c>
      <c r="G8419">
        <v>917640</v>
      </c>
      <c r="H8419">
        <v>8</v>
      </c>
      <c r="I8419">
        <v>145000</v>
      </c>
      <c r="J8419">
        <v>0</v>
      </c>
      <c r="K8419">
        <v>0</v>
      </c>
      <c r="L8419">
        <v>2</v>
      </c>
      <c r="M8419">
        <v>44800</v>
      </c>
      <c r="N8419">
        <v>1375000</v>
      </c>
      <c r="O8419">
        <v>2482440</v>
      </c>
      <c r="P8419" t="s">
        <v>5</v>
      </c>
      <c r="Q8419" t="s">
        <v>6</v>
      </c>
      <c r="R8419" t="s">
        <v>169</v>
      </c>
      <c r="S8419" t="s">
        <v>170</v>
      </c>
      <c r="T8419">
        <v>1601574.1935483869</v>
      </c>
      <c r="U8419">
        <v>1149540</v>
      </c>
      <c r="V8419">
        <v>-452034.19354838692</v>
      </c>
      <c r="W8419">
        <v>-0.2822436796055493</v>
      </c>
      <c r="X8419" t="s">
        <v>259</v>
      </c>
    </row>
    <row r="8420" spans="1:24" x14ac:dyDescent="0.35">
      <c r="A8420">
        <v>3301071710</v>
      </c>
      <c r="B8420" t="s">
        <v>168</v>
      </c>
      <c r="C8420" t="s">
        <v>168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690000</v>
      </c>
      <c r="O8420">
        <v>690000</v>
      </c>
      <c r="P8420" t="s">
        <v>5</v>
      </c>
      <c r="Q8420" t="s">
        <v>17</v>
      </c>
      <c r="R8420" t="s">
        <v>169</v>
      </c>
      <c r="S8420" t="s">
        <v>170</v>
      </c>
      <c r="T8420">
        <v>445161.29032258067</v>
      </c>
      <c r="U8420">
        <v>258000</v>
      </c>
      <c r="V8420">
        <v>-187161.29032258067</v>
      </c>
      <c r="W8420">
        <v>-0.42043478260869571</v>
      </c>
      <c r="X8420" t="s">
        <v>202</v>
      </c>
    </row>
    <row r="8421" spans="1:24" x14ac:dyDescent="0.35">
      <c r="A8421">
        <v>3300015226</v>
      </c>
      <c r="B8421" t="s">
        <v>168</v>
      </c>
      <c r="C8421" t="s">
        <v>168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342000</v>
      </c>
      <c r="O8421">
        <v>342000</v>
      </c>
      <c r="P8421" t="s">
        <v>5</v>
      </c>
      <c r="Q8421" t="s">
        <v>8</v>
      </c>
      <c r="R8421" t="s">
        <v>169</v>
      </c>
      <c r="S8421" t="s">
        <v>170</v>
      </c>
      <c r="T8421">
        <v>220645.16129032258</v>
      </c>
      <c r="U8421">
        <v>1046500</v>
      </c>
      <c r="V8421">
        <v>825854.83870967745</v>
      </c>
      <c r="W8421">
        <v>3.7429093567251464</v>
      </c>
      <c r="X8421" t="s">
        <v>273</v>
      </c>
    </row>
    <row r="8422" spans="1:24" x14ac:dyDescent="0.35">
      <c r="A8422">
        <v>3301074790</v>
      </c>
      <c r="B8422" t="s">
        <v>168</v>
      </c>
      <c r="C8422" t="s">
        <v>168</v>
      </c>
      <c r="D8422">
        <v>0</v>
      </c>
      <c r="E8422">
        <v>0</v>
      </c>
      <c r="F8422">
        <v>2</v>
      </c>
      <c r="G8422">
        <v>49399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465000</v>
      </c>
      <c r="O8422">
        <v>514399</v>
      </c>
      <c r="P8422" t="s">
        <v>5</v>
      </c>
      <c r="Q8422" t="s">
        <v>12</v>
      </c>
      <c r="R8422" t="s">
        <v>169</v>
      </c>
      <c r="S8422" t="s">
        <v>170</v>
      </c>
      <c r="T8422">
        <v>331870.32258064515</v>
      </c>
      <c r="U8422">
        <v>514900</v>
      </c>
      <c r="V8422">
        <v>183029.67741935485</v>
      </c>
      <c r="W8422">
        <v>0.55150962579631768</v>
      </c>
      <c r="X8422" t="s">
        <v>415</v>
      </c>
    </row>
    <row r="8423" spans="1:24" x14ac:dyDescent="0.35">
      <c r="A8423">
        <v>3301051717</v>
      </c>
      <c r="B8423" t="s">
        <v>168</v>
      </c>
      <c r="C8423" t="s">
        <v>168</v>
      </c>
      <c r="D8423">
        <v>0</v>
      </c>
      <c r="E8423">
        <v>0</v>
      </c>
      <c r="F8423">
        <v>80</v>
      </c>
      <c r="G8423">
        <v>2880394</v>
      </c>
      <c r="H8423">
        <v>40</v>
      </c>
      <c r="I8423">
        <v>807000</v>
      </c>
      <c r="J8423">
        <v>0</v>
      </c>
      <c r="K8423">
        <v>0</v>
      </c>
      <c r="L8423">
        <v>35</v>
      </c>
      <c r="M8423">
        <v>1594000</v>
      </c>
      <c r="N8423">
        <v>951500</v>
      </c>
      <c r="O8423">
        <v>6232894</v>
      </c>
      <c r="P8423" t="s">
        <v>5</v>
      </c>
      <c r="Q8423" t="s">
        <v>17</v>
      </c>
      <c r="R8423" t="s">
        <v>169</v>
      </c>
      <c r="S8423" t="s">
        <v>170</v>
      </c>
      <c r="T8423">
        <v>4021221.935483871</v>
      </c>
      <c r="U8423">
        <v>3362795</v>
      </c>
      <c r="V8423">
        <v>-658426.93548387103</v>
      </c>
      <c r="W8423">
        <v>-0.16373802442332563</v>
      </c>
      <c r="X8423" t="s">
        <v>291</v>
      </c>
    </row>
    <row r="8424" spans="1:24" x14ac:dyDescent="0.35">
      <c r="A8424">
        <v>3301071375</v>
      </c>
      <c r="B8424" t="s">
        <v>168</v>
      </c>
      <c r="C8424" t="s">
        <v>168</v>
      </c>
      <c r="D8424">
        <v>0</v>
      </c>
      <c r="E8424">
        <v>0</v>
      </c>
      <c r="F8424">
        <v>0</v>
      </c>
      <c r="G8424">
        <v>0</v>
      </c>
      <c r="H8424">
        <v>2</v>
      </c>
      <c r="I8424">
        <v>75000</v>
      </c>
      <c r="J8424">
        <v>0</v>
      </c>
      <c r="K8424">
        <v>0</v>
      </c>
      <c r="L8424">
        <v>2</v>
      </c>
      <c r="M8424">
        <v>74800</v>
      </c>
      <c r="N8424">
        <v>1687500</v>
      </c>
      <c r="O8424">
        <v>1837300</v>
      </c>
      <c r="P8424" t="s">
        <v>5</v>
      </c>
      <c r="Q8424" t="s">
        <v>17</v>
      </c>
      <c r="R8424" t="s">
        <v>169</v>
      </c>
      <c r="S8424" t="s">
        <v>170</v>
      </c>
      <c r="T8424">
        <v>1185354.8387096773</v>
      </c>
      <c r="U8424">
        <v>344250</v>
      </c>
      <c r="V8424">
        <v>-841104.83870967734</v>
      </c>
      <c r="W8424">
        <v>-0.70958063462689813</v>
      </c>
      <c r="X8424" t="s">
        <v>286</v>
      </c>
    </row>
    <row r="8425" spans="1:24" x14ac:dyDescent="0.35">
      <c r="A8425">
        <v>3300011434</v>
      </c>
      <c r="B8425" t="s">
        <v>168</v>
      </c>
      <c r="C8425" t="s">
        <v>168</v>
      </c>
      <c r="D8425">
        <v>0</v>
      </c>
      <c r="E8425">
        <v>0</v>
      </c>
      <c r="F8425">
        <v>25</v>
      </c>
      <c r="G8425">
        <v>743270</v>
      </c>
      <c r="H8425">
        <v>15</v>
      </c>
      <c r="I8425">
        <v>402000</v>
      </c>
      <c r="J8425">
        <v>0</v>
      </c>
      <c r="K8425">
        <v>0</v>
      </c>
      <c r="L8425">
        <v>7</v>
      </c>
      <c r="M8425">
        <v>276800</v>
      </c>
      <c r="N8425">
        <v>352500</v>
      </c>
      <c r="O8425">
        <v>1774570</v>
      </c>
      <c r="P8425" t="s">
        <v>5</v>
      </c>
      <c r="Q8425" t="s">
        <v>17</v>
      </c>
      <c r="R8425" t="s">
        <v>169</v>
      </c>
      <c r="S8425" t="s">
        <v>170</v>
      </c>
      <c r="T8425">
        <v>1144883.8709677421</v>
      </c>
      <c r="U8425">
        <v>916095</v>
      </c>
      <c r="V8425">
        <v>-228788.87096774206</v>
      </c>
      <c r="W8425">
        <v>-0.19983587573327632</v>
      </c>
      <c r="X8425" t="s">
        <v>253</v>
      </c>
    </row>
    <row r="8426" spans="1:24" x14ac:dyDescent="0.35">
      <c r="A8426">
        <v>3301007263</v>
      </c>
      <c r="B8426" t="s">
        <v>168</v>
      </c>
      <c r="C8426" t="s">
        <v>168</v>
      </c>
      <c r="D8426">
        <v>0</v>
      </c>
      <c r="E8426">
        <v>0</v>
      </c>
      <c r="F8426">
        <v>60</v>
      </c>
      <c r="G8426">
        <v>1820435</v>
      </c>
      <c r="H8426">
        <v>27</v>
      </c>
      <c r="I8426">
        <v>600000</v>
      </c>
      <c r="J8426">
        <v>0</v>
      </c>
      <c r="K8426">
        <v>0</v>
      </c>
      <c r="L8426">
        <v>0</v>
      </c>
      <c r="M8426">
        <v>0</v>
      </c>
      <c r="N8426">
        <v>150000</v>
      </c>
      <c r="O8426">
        <v>2570435</v>
      </c>
      <c r="P8426" t="s">
        <v>5</v>
      </c>
      <c r="Q8426" t="s">
        <v>14</v>
      </c>
      <c r="R8426" t="s">
        <v>169</v>
      </c>
      <c r="S8426" t="s">
        <v>170</v>
      </c>
      <c r="T8426">
        <v>1658345.1612903227</v>
      </c>
      <c r="U8426">
        <v>1376467</v>
      </c>
      <c r="V8426">
        <v>-281878.16129032266</v>
      </c>
      <c r="W8426">
        <v>-0.16997556833765493</v>
      </c>
      <c r="X8426" t="s">
        <v>249</v>
      </c>
    </row>
    <row r="8427" spans="1:24" x14ac:dyDescent="0.35">
      <c r="A8427">
        <v>3301068938</v>
      </c>
      <c r="B8427" t="s">
        <v>168</v>
      </c>
      <c r="C8427" t="s">
        <v>168</v>
      </c>
      <c r="D8427">
        <v>0</v>
      </c>
      <c r="E8427">
        <v>0</v>
      </c>
      <c r="F8427">
        <v>3</v>
      </c>
      <c r="G8427">
        <v>173497</v>
      </c>
      <c r="H8427">
        <v>6</v>
      </c>
      <c r="I8427">
        <v>115000</v>
      </c>
      <c r="J8427">
        <v>0</v>
      </c>
      <c r="K8427">
        <v>0</v>
      </c>
      <c r="L8427">
        <v>0</v>
      </c>
      <c r="M8427">
        <v>0</v>
      </c>
      <c r="N8427">
        <v>45000</v>
      </c>
      <c r="O8427">
        <v>333497</v>
      </c>
      <c r="P8427" t="s">
        <v>5</v>
      </c>
      <c r="Q8427" t="s">
        <v>14</v>
      </c>
      <c r="R8427" t="s">
        <v>169</v>
      </c>
      <c r="S8427" t="s">
        <v>170</v>
      </c>
      <c r="T8427">
        <v>215159.35483870967</v>
      </c>
      <c r="U8427">
        <v>307498</v>
      </c>
      <c r="V8427">
        <v>92338.645161290333</v>
      </c>
      <c r="W8427">
        <v>0.42916398048558158</v>
      </c>
      <c r="X8427" t="s">
        <v>355</v>
      </c>
    </row>
    <row r="8428" spans="1:24" x14ac:dyDescent="0.35">
      <c r="A8428">
        <v>3301074988</v>
      </c>
      <c r="B8428" t="s">
        <v>168</v>
      </c>
      <c r="C8428" t="s">
        <v>168</v>
      </c>
      <c r="D8428">
        <v>0</v>
      </c>
      <c r="E8428">
        <v>0</v>
      </c>
      <c r="F8428">
        <v>0</v>
      </c>
      <c r="G8428">
        <v>0</v>
      </c>
      <c r="H8428">
        <v>8</v>
      </c>
      <c r="I8428">
        <v>200000</v>
      </c>
      <c r="J8428">
        <v>0</v>
      </c>
      <c r="K8428">
        <v>0</v>
      </c>
      <c r="L8428">
        <v>0</v>
      </c>
      <c r="M8428">
        <v>0</v>
      </c>
      <c r="N8428">
        <v>82000</v>
      </c>
      <c r="O8428">
        <v>282000</v>
      </c>
      <c r="P8428" t="s">
        <v>5</v>
      </c>
      <c r="Q8428" t="s">
        <v>9</v>
      </c>
      <c r="R8428" t="s">
        <v>169</v>
      </c>
      <c r="S8428" t="s">
        <v>170</v>
      </c>
      <c r="T8428">
        <v>181935.48387096773</v>
      </c>
      <c r="U8428">
        <v>330000</v>
      </c>
      <c r="V8428">
        <v>148064.51612903227</v>
      </c>
      <c r="W8428">
        <v>0.81382978723404276</v>
      </c>
      <c r="X8428" t="s">
        <v>284</v>
      </c>
    </row>
    <row r="8429" spans="1:24" x14ac:dyDescent="0.35">
      <c r="A8429">
        <v>6001116944</v>
      </c>
      <c r="B8429" t="s">
        <v>168</v>
      </c>
      <c r="C8429" t="s">
        <v>168</v>
      </c>
      <c r="D8429">
        <v>0</v>
      </c>
      <c r="E8429">
        <v>0</v>
      </c>
      <c r="F8429">
        <v>49</v>
      </c>
      <c r="G8429">
        <v>3035822</v>
      </c>
      <c r="H8429">
        <v>0</v>
      </c>
      <c r="I8429">
        <v>0</v>
      </c>
      <c r="J8429">
        <v>0</v>
      </c>
      <c r="K8429">
        <v>0</v>
      </c>
      <c r="L8429">
        <v>12</v>
      </c>
      <c r="M8429">
        <v>1532803</v>
      </c>
      <c r="N8429">
        <v>342000</v>
      </c>
      <c r="O8429">
        <v>4910625</v>
      </c>
      <c r="P8429" t="s">
        <v>5</v>
      </c>
      <c r="Q8429" t="s">
        <v>8</v>
      </c>
      <c r="R8429" t="s">
        <v>169</v>
      </c>
      <c r="S8429" t="s">
        <v>170</v>
      </c>
      <c r="T8429">
        <v>3168145.1612903224</v>
      </c>
      <c r="U8429">
        <v>4564684</v>
      </c>
      <c r="V8429">
        <v>1396538.8387096776</v>
      </c>
      <c r="W8429">
        <v>0.44080645539009811</v>
      </c>
      <c r="X8429" t="s">
        <v>419</v>
      </c>
    </row>
    <row r="8430" spans="1:24" x14ac:dyDescent="0.35">
      <c r="A8430">
        <v>3301034840</v>
      </c>
      <c r="B8430" t="s">
        <v>168</v>
      </c>
      <c r="C8430" t="s">
        <v>168</v>
      </c>
      <c r="D8430">
        <v>0</v>
      </c>
      <c r="E8430">
        <v>0</v>
      </c>
      <c r="F8430">
        <v>221</v>
      </c>
      <c r="G8430">
        <v>8985945</v>
      </c>
      <c r="H8430">
        <v>213</v>
      </c>
      <c r="I8430">
        <v>9745000</v>
      </c>
      <c r="J8430">
        <v>0</v>
      </c>
      <c r="K8430">
        <v>0</v>
      </c>
      <c r="L8430">
        <v>142</v>
      </c>
      <c r="M8430">
        <v>9222640</v>
      </c>
      <c r="N8430">
        <v>150000</v>
      </c>
      <c r="O8430">
        <v>28103585</v>
      </c>
      <c r="P8430" t="s">
        <v>5</v>
      </c>
      <c r="Q8430" t="s">
        <v>15</v>
      </c>
      <c r="R8430" t="s">
        <v>169</v>
      </c>
      <c r="S8430" t="s">
        <v>170</v>
      </c>
      <c r="T8430">
        <v>18131345.161290321</v>
      </c>
      <c r="U8430">
        <v>17507224</v>
      </c>
      <c r="V8430">
        <v>-624121.1612903215</v>
      </c>
      <c r="W8430">
        <v>-3.4422220510301416E-2</v>
      </c>
      <c r="X8430" t="s">
        <v>214</v>
      </c>
    </row>
    <row r="8431" spans="1:24" x14ac:dyDescent="0.35">
      <c r="A8431">
        <v>3300014247</v>
      </c>
      <c r="B8431" t="s">
        <v>168</v>
      </c>
      <c r="C8431" t="s">
        <v>168</v>
      </c>
      <c r="D8431">
        <v>0</v>
      </c>
      <c r="E8431">
        <v>0</v>
      </c>
      <c r="F8431">
        <v>10</v>
      </c>
      <c r="G8431">
        <v>398080</v>
      </c>
      <c r="H8431">
        <v>15</v>
      </c>
      <c r="I8431">
        <v>220000</v>
      </c>
      <c r="J8431">
        <v>0</v>
      </c>
      <c r="K8431">
        <v>0</v>
      </c>
      <c r="L8431">
        <v>0</v>
      </c>
      <c r="M8431">
        <v>0</v>
      </c>
      <c r="N8431">
        <v>2755000</v>
      </c>
      <c r="O8431">
        <v>3373080</v>
      </c>
      <c r="P8431" t="s">
        <v>5</v>
      </c>
      <c r="Q8431" t="s">
        <v>8</v>
      </c>
      <c r="R8431" t="s">
        <v>169</v>
      </c>
      <c r="S8431" t="s">
        <v>170</v>
      </c>
      <c r="T8431">
        <v>2176180.6451612902</v>
      </c>
      <c r="U8431">
        <v>1660484</v>
      </c>
      <c r="V8431">
        <v>-515696.64516129019</v>
      </c>
      <c r="W8431">
        <v>-0.23697327071993546</v>
      </c>
      <c r="X8431" t="s">
        <v>310</v>
      </c>
    </row>
    <row r="8432" spans="1:24" x14ac:dyDescent="0.35">
      <c r="A8432">
        <v>3301019587</v>
      </c>
      <c r="B8432" t="s">
        <v>168</v>
      </c>
      <c r="C8432" t="s">
        <v>168</v>
      </c>
      <c r="D8432">
        <v>0</v>
      </c>
      <c r="E8432">
        <v>0</v>
      </c>
      <c r="F8432">
        <v>17</v>
      </c>
      <c r="G8432">
        <v>490675</v>
      </c>
      <c r="H8432">
        <v>40</v>
      </c>
      <c r="I8432">
        <v>925000</v>
      </c>
      <c r="J8432">
        <v>0</v>
      </c>
      <c r="K8432">
        <v>0</v>
      </c>
      <c r="L8432">
        <v>10</v>
      </c>
      <c r="M8432">
        <v>394000</v>
      </c>
      <c r="N8432">
        <v>247000</v>
      </c>
      <c r="O8432">
        <v>2056675</v>
      </c>
      <c r="P8432" t="s">
        <v>5</v>
      </c>
      <c r="Q8432" t="s">
        <v>10</v>
      </c>
      <c r="R8432" t="s">
        <v>169</v>
      </c>
      <c r="S8432" t="s">
        <v>170</v>
      </c>
      <c r="T8432">
        <v>1326887.0967741937</v>
      </c>
      <c r="U8432">
        <v>2325644</v>
      </c>
      <c r="V8432">
        <v>998756.90322580631</v>
      </c>
      <c r="W8432">
        <v>0.75270677185262591</v>
      </c>
      <c r="X8432" t="s">
        <v>180</v>
      </c>
    </row>
    <row r="8433" spans="1:24" x14ac:dyDescent="0.35">
      <c r="A8433">
        <v>3301069784</v>
      </c>
      <c r="B8433" t="s">
        <v>168</v>
      </c>
      <c r="C8433" t="s">
        <v>168</v>
      </c>
      <c r="D8433">
        <v>0</v>
      </c>
      <c r="E8433">
        <v>0</v>
      </c>
      <c r="F8433">
        <v>1</v>
      </c>
      <c r="G8433">
        <v>5199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30000</v>
      </c>
      <c r="O8433">
        <v>35199</v>
      </c>
      <c r="P8433" t="s">
        <v>5</v>
      </c>
      <c r="Q8433" t="s">
        <v>13</v>
      </c>
      <c r="R8433" t="s">
        <v>169</v>
      </c>
      <c r="S8433" t="s">
        <v>170</v>
      </c>
      <c r="T8433">
        <v>22709.032258064515</v>
      </c>
      <c r="U8433">
        <v>165000</v>
      </c>
      <c r="V8433">
        <v>142290.96774193548</v>
      </c>
      <c r="W8433">
        <v>6.2658314156652182</v>
      </c>
      <c r="X8433" t="s">
        <v>252</v>
      </c>
    </row>
    <row r="8434" spans="1:24" x14ac:dyDescent="0.35">
      <c r="A8434">
        <v>3300017745</v>
      </c>
      <c r="B8434" t="s">
        <v>168</v>
      </c>
      <c r="C8434" t="s">
        <v>168</v>
      </c>
      <c r="D8434">
        <v>0</v>
      </c>
      <c r="E8434">
        <v>0</v>
      </c>
      <c r="F8434">
        <v>243</v>
      </c>
      <c r="G8434">
        <v>10128719</v>
      </c>
      <c r="H8434">
        <v>2</v>
      </c>
      <c r="I8434">
        <v>70000</v>
      </c>
      <c r="J8434">
        <v>0</v>
      </c>
      <c r="K8434">
        <v>0</v>
      </c>
      <c r="L8434">
        <v>2</v>
      </c>
      <c r="M8434">
        <v>57999</v>
      </c>
      <c r="N8434">
        <v>1058900</v>
      </c>
      <c r="O8434">
        <v>11315618</v>
      </c>
      <c r="P8434" t="s">
        <v>5</v>
      </c>
      <c r="Q8434" t="s">
        <v>7</v>
      </c>
      <c r="R8434" t="s">
        <v>169</v>
      </c>
      <c r="S8434" t="s">
        <v>170</v>
      </c>
      <c r="T8434">
        <v>7300398.7096774196</v>
      </c>
      <c r="U8434">
        <v>7216570</v>
      </c>
      <c r="V8434">
        <v>-83828.709677419625</v>
      </c>
      <c r="W8434">
        <v>-1.1482757724765924E-2</v>
      </c>
      <c r="X8434" t="s">
        <v>346</v>
      </c>
    </row>
    <row r="8435" spans="1:24" x14ac:dyDescent="0.35">
      <c r="A8435">
        <v>3301072176</v>
      </c>
      <c r="B8435" t="s">
        <v>168</v>
      </c>
      <c r="C8435" t="s">
        <v>168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342000</v>
      </c>
      <c r="O8435">
        <v>342000</v>
      </c>
      <c r="P8435" t="s">
        <v>5</v>
      </c>
      <c r="Q8435" t="s">
        <v>8</v>
      </c>
      <c r="R8435" t="s">
        <v>169</v>
      </c>
      <c r="S8435" t="s">
        <v>170</v>
      </c>
      <c r="T8435">
        <v>220645.16129032258</v>
      </c>
      <c r="U8435">
        <v>1046500</v>
      </c>
      <c r="V8435">
        <v>825854.83870967745</v>
      </c>
      <c r="W8435">
        <v>3.7429093567251464</v>
      </c>
      <c r="X8435" t="s">
        <v>300</v>
      </c>
    </row>
    <row r="8436" spans="1:24" x14ac:dyDescent="0.35">
      <c r="A8436">
        <v>3301050162</v>
      </c>
      <c r="B8436" t="s">
        <v>168</v>
      </c>
      <c r="C8436" t="s">
        <v>168</v>
      </c>
      <c r="D8436">
        <v>0</v>
      </c>
      <c r="E8436">
        <v>0</v>
      </c>
      <c r="F8436">
        <v>0</v>
      </c>
      <c r="G8436">
        <v>0</v>
      </c>
      <c r="H8436">
        <v>1</v>
      </c>
      <c r="I8436">
        <v>19000</v>
      </c>
      <c r="J8436">
        <v>0</v>
      </c>
      <c r="K8436">
        <v>0</v>
      </c>
      <c r="L8436">
        <v>0</v>
      </c>
      <c r="M8436">
        <v>0</v>
      </c>
      <c r="N8436">
        <v>391500</v>
      </c>
      <c r="O8436">
        <v>410500</v>
      </c>
      <c r="P8436" t="s">
        <v>5</v>
      </c>
      <c r="Q8436" t="s">
        <v>7</v>
      </c>
      <c r="R8436" t="s">
        <v>169</v>
      </c>
      <c r="S8436" t="s">
        <v>170</v>
      </c>
      <c r="T8436">
        <v>264838.70967741933</v>
      </c>
      <c r="U8436">
        <v>1469700</v>
      </c>
      <c r="V8436">
        <v>1204861.2903225806</v>
      </c>
      <c r="W8436">
        <v>4.5494153471376375</v>
      </c>
      <c r="X8436" t="s">
        <v>218</v>
      </c>
    </row>
    <row r="8437" spans="1:24" x14ac:dyDescent="0.35">
      <c r="A8437">
        <v>3301054193</v>
      </c>
      <c r="B8437" t="s">
        <v>168</v>
      </c>
      <c r="C8437" t="s">
        <v>168</v>
      </c>
      <c r="D8437">
        <v>0</v>
      </c>
      <c r="E8437">
        <v>0</v>
      </c>
      <c r="F8437">
        <v>1</v>
      </c>
      <c r="G8437">
        <v>25700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375000</v>
      </c>
      <c r="O8437">
        <v>400700</v>
      </c>
      <c r="P8437" t="s">
        <v>5</v>
      </c>
      <c r="Q8437" t="s">
        <v>12</v>
      </c>
      <c r="R8437" t="s">
        <v>169</v>
      </c>
      <c r="S8437" t="s">
        <v>170</v>
      </c>
      <c r="T8437">
        <v>258516.12903225806</v>
      </c>
      <c r="U8437">
        <v>628000</v>
      </c>
      <c r="V8437">
        <v>369483.87096774194</v>
      </c>
      <c r="W8437">
        <v>1.4292488145744948</v>
      </c>
      <c r="X8437" t="s">
        <v>294</v>
      </c>
    </row>
    <row r="8438" spans="1:24" x14ac:dyDescent="0.35">
      <c r="A8438">
        <v>3301076146</v>
      </c>
      <c r="B8438" t="s">
        <v>168</v>
      </c>
      <c r="C8438" t="s">
        <v>168</v>
      </c>
      <c r="D8438">
        <v>0</v>
      </c>
      <c r="E8438">
        <v>0</v>
      </c>
      <c r="F8438">
        <v>41</v>
      </c>
      <c r="G8438">
        <v>1348096</v>
      </c>
      <c r="H8438">
        <v>15</v>
      </c>
      <c r="I8438">
        <v>360000</v>
      </c>
      <c r="J8438">
        <v>0</v>
      </c>
      <c r="K8438">
        <v>0</v>
      </c>
      <c r="L8438">
        <v>0</v>
      </c>
      <c r="M8438">
        <v>0</v>
      </c>
      <c r="N8438">
        <v>352500</v>
      </c>
      <c r="O8438">
        <v>2060596</v>
      </c>
      <c r="P8438" t="s">
        <v>5</v>
      </c>
      <c r="Q8438" t="s">
        <v>17</v>
      </c>
      <c r="R8438" t="s">
        <v>169</v>
      </c>
      <c r="S8438" t="s">
        <v>170</v>
      </c>
      <c r="T8438">
        <v>1329416.7741935486</v>
      </c>
      <c r="U8438">
        <v>1691922</v>
      </c>
      <c r="V8438">
        <v>362505.2258064514</v>
      </c>
      <c r="W8438">
        <v>0.27267989455477903</v>
      </c>
      <c r="X8438" t="s">
        <v>286</v>
      </c>
    </row>
    <row r="8439" spans="1:24" x14ac:dyDescent="0.35">
      <c r="A8439">
        <v>3301046815</v>
      </c>
      <c r="B8439" t="s">
        <v>168</v>
      </c>
      <c r="C8439" t="s">
        <v>168</v>
      </c>
      <c r="D8439">
        <v>0</v>
      </c>
      <c r="E8439">
        <v>0</v>
      </c>
      <c r="F8439">
        <v>84</v>
      </c>
      <c r="G8439">
        <v>2178202</v>
      </c>
      <c r="H8439">
        <v>3</v>
      </c>
      <c r="I8439">
        <v>25000</v>
      </c>
      <c r="J8439">
        <v>0</v>
      </c>
      <c r="K8439">
        <v>0</v>
      </c>
      <c r="L8439">
        <v>0</v>
      </c>
      <c r="M8439">
        <v>0</v>
      </c>
      <c r="N8439">
        <v>2375000</v>
      </c>
      <c r="O8439">
        <v>4578202</v>
      </c>
      <c r="P8439" t="s">
        <v>5</v>
      </c>
      <c r="Q8439" t="s">
        <v>17</v>
      </c>
      <c r="R8439" t="s">
        <v>169</v>
      </c>
      <c r="S8439" t="s">
        <v>170</v>
      </c>
      <c r="T8439">
        <v>2953678.7096774196</v>
      </c>
      <c r="U8439">
        <v>2204292</v>
      </c>
      <c r="V8439">
        <v>-749386.70967741963</v>
      </c>
      <c r="W8439">
        <v>-0.25371300785766993</v>
      </c>
      <c r="X8439" t="s">
        <v>184</v>
      </c>
    </row>
    <row r="8440" spans="1:24" x14ac:dyDescent="0.35">
      <c r="A8440">
        <v>3300001200</v>
      </c>
      <c r="B8440" t="s">
        <v>168</v>
      </c>
      <c r="C8440" t="s">
        <v>168</v>
      </c>
      <c r="D8440">
        <v>0</v>
      </c>
      <c r="E8440">
        <v>0</v>
      </c>
      <c r="F8440">
        <v>276</v>
      </c>
      <c r="G8440">
        <v>7953791</v>
      </c>
      <c r="H8440">
        <v>605</v>
      </c>
      <c r="I8440">
        <v>19303000</v>
      </c>
      <c r="J8440">
        <v>0</v>
      </c>
      <c r="K8440">
        <v>0</v>
      </c>
      <c r="L8440">
        <v>286</v>
      </c>
      <c r="M8440">
        <v>13723150</v>
      </c>
      <c r="N8440">
        <v>150000</v>
      </c>
      <c r="O8440">
        <v>41129941</v>
      </c>
      <c r="P8440" t="s">
        <v>5</v>
      </c>
      <c r="Q8440" t="s">
        <v>10</v>
      </c>
      <c r="R8440" t="s">
        <v>169</v>
      </c>
      <c r="S8440" t="s">
        <v>170</v>
      </c>
      <c r="T8440">
        <v>26535445.806451611</v>
      </c>
      <c r="U8440">
        <v>28167477</v>
      </c>
      <c r="V8440">
        <v>1632031.1935483888</v>
      </c>
      <c r="W8440">
        <v>6.1503816647828558E-2</v>
      </c>
      <c r="X8440" t="s">
        <v>272</v>
      </c>
    </row>
    <row r="8441" spans="1:24" x14ac:dyDescent="0.35">
      <c r="A8441">
        <v>3300018433</v>
      </c>
      <c r="B8441" t="s">
        <v>168</v>
      </c>
      <c r="C8441" t="s">
        <v>168</v>
      </c>
      <c r="D8441">
        <v>0</v>
      </c>
      <c r="E8441">
        <v>0</v>
      </c>
      <c r="F8441">
        <v>0</v>
      </c>
      <c r="G8441">
        <v>0</v>
      </c>
      <c r="H8441">
        <v>1</v>
      </c>
      <c r="I8441">
        <v>10000</v>
      </c>
      <c r="J8441">
        <v>0</v>
      </c>
      <c r="K8441">
        <v>0</v>
      </c>
      <c r="L8441">
        <v>0</v>
      </c>
      <c r="M8441">
        <v>0</v>
      </c>
      <c r="N8441">
        <v>669000</v>
      </c>
      <c r="O8441">
        <v>679000</v>
      </c>
      <c r="P8441" t="s">
        <v>5</v>
      </c>
      <c r="Q8441" t="s">
        <v>6</v>
      </c>
      <c r="R8441" t="s">
        <v>207</v>
      </c>
      <c r="S8441" t="s">
        <v>170</v>
      </c>
      <c r="T8441">
        <v>438064.51612903224</v>
      </c>
      <c r="U8441">
        <v>260000</v>
      </c>
      <c r="V8441">
        <v>-178064.51612903224</v>
      </c>
      <c r="W8441">
        <v>-0.40648011782032401</v>
      </c>
      <c r="X8441" t="s">
        <v>348</v>
      </c>
    </row>
    <row r="8442" spans="1:24" x14ac:dyDescent="0.35">
      <c r="A8442">
        <v>6001142158</v>
      </c>
      <c r="B8442" t="s">
        <v>168</v>
      </c>
      <c r="C8442" t="s">
        <v>168</v>
      </c>
      <c r="D8442">
        <v>0</v>
      </c>
      <c r="E8442">
        <v>0</v>
      </c>
      <c r="F8442">
        <v>29</v>
      </c>
      <c r="G8442">
        <v>866921</v>
      </c>
      <c r="H8442">
        <v>16</v>
      </c>
      <c r="I8442">
        <v>742000</v>
      </c>
      <c r="J8442">
        <v>0</v>
      </c>
      <c r="K8442">
        <v>0</v>
      </c>
      <c r="L8442">
        <v>0</v>
      </c>
      <c r="M8442">
        <v>0</v>
      </c>
      <c r="N8442">
        <v>150000</v>
      </c>
      <c r="O8442">
        <v>1758921</v>
      </c>
      <c r="P8442" t="s">
        <v>5</v>
      </c>
      <c r="Q8442" t="s">
        <v>10</v>
      </c>
      <c r="R8442" t="s">
        <v>169</v>
      </c>
      <c r="S8442" t="s">
        <v>170</v>
      </c>
      <c r="T8442">
        <v>1134787.7419354839</v>
      </c>
      <c r="U8442">
        <v>885081</v>
      </c>
      <c r="V8442">
        <v>-249706.74193548388</v>
      </c>
      <c r="W8442">
        <v>-0.22004709137022072</v>
      </c>
      <c r="X8442" t="s">
        <v>223</v>
      </c>
    </row>
    <row r="8443" spans="1:24" x14ac:dyDescent="0.35">
      <c r="A8443">
        <v>3300014527</v>
      </c>
      <c r="B8443" t="s">
        <v>168</v>
      </c>
      <c r="C8443" t="s">
        <v>168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342000</v>
      </c>
      <c r="O8443">
        <v>342000</v>
      </c>
      <c r="P8443" t="s">
        <v>5</v>
      </c>
      <c r="Q8443" t="s">
        <v>8</v>
      </c>
      <c r="R8443" t="s">
        <v>169</v>
      </c>
      <c r="S8443" t="s">
        <v>170</v>
      </c>
      <c r="T8443">
        <v>220645.16129032258</v>
      </c>
      <c r="U8443">
        <v>1046500</v>
      </c>
      <c r="V8443">
        <v>825854.83870967745</v>
      </c>
      <c r="W8443">
        <v>3.7429093567251464</v>
      </c>
      <c r="X8443" t="s">
        <v>391</v>
      </c>
    </row>
    <row r="8444" spans="1:24" x14ac:dyDescent="0.35">
      <c r="A8444">
        <v>3301002537</v>
      </c>
      <c r="B8444" t="s">
        <v>168</v>
      </c>
      <c r="C8444" t="s">
        <v>168</v>
      </c>
      <c r="D8444">
        <v>0</v>
      </c>
      <c r="E8444">
        <v>0</v>
      </c>
      <c r="F8444">
        <v>411</v>
      </c>
      <c r="G8444">
        <v>14705257</v>
      </c>
      <c r="H8444">
        <v>154</v>
      </c>
      <c r="I8444">
        <v>4907000</v>
      </c>
      <c r="J8444">
        <v>0</v>
      </c>
      <c r="K8444">
        <v>0</v>
      </c>
      <c r="L8444">
        <v>34</v>
      </c>
      <c r="M8444">
        <v>1731600</v>
      </c>
      <c r="N8444">
        <v>30000</v>
      </c>
      <c r="O8444">
        <v>21373857</v>
      </c>
      <c r="P8444" t="s">
        <v>5</v>
      </c>
      <c r="Q8444" t="s">
        <v>10</v>
      </c>
      <c r="R8444" t="s">
        <v>169</v>
      </c>
      <c r="S8444" t="s">
        <v>170</v>
      </c>
      <c r="T8444">
        <v>13789585.161290321</v>
      </c>
      <c r="U8444">
        <v>7491544</v>
      </c>
      <c r="V8444">
        <v>-6298041.1612903215</v>
      </c>
      <c r="W8444">
        <v>-0.45672448355951845</v>
      </c>
      <c r="X8444" t="s">
        <v>379</v>
      </c>
    </row>
    <row r="8445" spans="1:24" x14ac:dyDescent="0.35">
      <c r="A8445">
        <v>3301009744</v>
      </c>
      <c r="B8445" t="s">
        <v>168</v>
      </c>
      <c r="C8445" t="s">
        <v>168</v>
      </c>
      <c r="D8445">
        <v>0</v>
      </c>
      <c r="E8445">
        <v>0</v>
      </c>
      <c r="F8445">
        <v>80</v>
      </c>
      <c r="G8445">
        <v>3266716</v>
      </c>
      <c r="H8445">
        <v>17</v>
      </c>
      <c r="I8445">
        <v>370000</v>
      </c>
      <c r="J8445">
        <v>0</v>
      </c>
      <c r="K8445">
        <v>0</v>
      </c>
      <c r="L8445">
        <v>57</v>
      </c>
      <c r="M8445">
        <v>2296800</v>
      </c>
      <c r="N8445">
        <v>45000</v>
      </c>
      <c r="O8445">
        <v>5978516</v>
      </c>
      <c r="P8445" t="s">
        <v>5</v>
      </c>
      <c r="Q8445" t="s">
        <v>10</v>
      </c>
      <c r="R8445" t="s">
        <v>169</v>
      </c>
      <c r="S8445" t="s">
        <v>170</v>
      </c>
      <c r="T8445">
        <v>3857107.0967741935</v>
      </c>
      <c r="U8445">
        <v>2838615</v>
      </c>
      <c r="V8445">
        <v>-1018492.0967741935</v>
      </c>
      <c r="W8445">
        <v>-0.26405595468842102</v>
      </c>
      <c r="X8445" t="s">
        <v>241</v>
      </c>
    </row>
    <row r="8446" spans="1:24" x14ac:dyDescent="0.35">
      <c r="A8446">
        <v>3300001250</v>
      </c>
      <c r="B8446" t="s">
        <v>168</v>
      </c>
      <c r="C8446" t="s">
        <v>168</v>
      </c>
      <c r="D8446">
        <v>0</v>
      </c>
      <c r="E8446">
        <v>0</v>
      </c>
      <c r="F8446">
        <v>4</v>
      </c>
      <c r="G8446">
        <v>186995</v>
      </c>
      <c r="H8446">
        <v>1</v>
      </c>
      <c r="I8446">
        <v>10000</v>
      </c>
      <c r="J8446">
        <v>0</v>
      </c>
      <c r="K8446">
        <v>0</v>
      </c>
      <c r="L8446">
        <v>1</v>
      </c>
      <c r="M8446">
        <v>102400</v>
      </c>
      <c r="N8446">
        <v>150000</v>
      </c>
      <c r="O8446">
        <v>449395</v>
      </c>
      <c r="P8446" t="s">
        <v>5</v>
      </c>
      <c r="Q8446" t="s">
        <v>10</v>
      </c>
      <c r="R8446" t="s">
        <v>169</v>
      </c>
      <c r="S8446" t="s">
        <v>170</v>
      </c>
      <c r="T8446">
        <v>289932.25806451612</v>
      </c>
      <c r="U8446">
        <v>30000</v>
      </c>
      <c r="V8446">
        <v>-259932.25806451612</v>
      </c>
      <c r="W8446">
        <v>-0.89652755371110049</v>
      </c>
      <c r="X8446" t="s">
        <v>198</v>
      </c>
    </row>
    <row r="8447" spans="1:24" x14ac:dyDescent="0.35">
      <c r="A8447">
        <v>3300016422</v>
      </c>
      <c r="B8447" t="s">
        <v>168</v>
      </c>
      <c r="C8447" t="s">
        <v>168</v>
      </c>
      <c r="D8447">
        <v>0</v>
      </c>
      <c r="E8447">
        <v>0</v>
      </c>
      <c r="F8447">
        <v>54</v>
      </c>
      <c r="G8447">
        <v>2601360</v>
      </c>
      <c r="H8447">
        <v>39</v>
      </c>
      <c r="I8447">
        <v>1160000</v>
      </c>
      <c r="J8447">
        <v>0</v>
      </c>
      <c r="K8447">
        <v>0</v>
      </c>
      <c r="L8447">
        <v>0</v>
      </c>
      <c r="M8447">
        <v>0</v>
      </c>
      <c r="N8447">
        <v>3945000</v>
      </c>
      <c r="O8447">
        <v>7706360</v>
      </c>
      <c r="P8447" t="s">
        <v>5</v>
      </c>
      <c r="Q8447" t="s">
        <v>6</v>
      </c>
      <c r="R8447" t="s">
        <v>169</v>
      </c>
      <c r="S8447" t="s">
        <v>170</v>
      </c>
      <c r="T8447">
        <v>4971845.1612903224</v>
      </c>
      <c r="U8447">
        <v>1725482</v>
      </c>
      <c r="V8447">
        <v>-3246363.1612903224</v>
      </c>
      <c r="W8447">
        <v>-0.65294936909254175</v>
      </c>
      <c r="X8447" t="s">
        <v>295</v>
      </c>
    </row>
    <row r="8448" spans="1:24" x14ac:dyDescent="0.35">
      <c r="A8448">
        <v>3301049633</v>
      </c>
      <c r="B8448" t="s">
        <v>168</v>
      </c>
      <c r="C8448" t="s">
        <v>168</v>
      </c>
      <c r="D8448">
        <v>0</v>
      </c>
      <c r="E8448">
        <v>0</v>
      </c>
      <c r="F8448">
        <v>21</v>
      </c>
      <c r="G8448">
        <v>762865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1188000</v>
      </c>
      <c r="O8448">
        <v>1950865</v>
      </c>
      <c r="P8448" t="s">
        <v>5</v>
      </c>
      <c r="Q8448" t="s">
        <v>8</v>
      </c>
      <c r="R8448" t="s">
        <v>169</v>
      </c>
      <c r="S8448" t="s">
        <v>170</v>
      </c>
      <c r="T8448">
        <v>1258622.5806451614</v>
      </c>
      <c r="U8448">
        <v>1869880</v>
      </c>
      <c r="V8448">
        <v>611257.41935483855</v>
      </c>
      <c r="W8448">
        <v>0.48565585009726431</v>
      </c>
      <c r="X8448" t="s">
        <v>335</v>
      </c>
    </row>
    <row r="8449" spans="1:24" x14ac:dyDescent="0.35">
      <c r="A8449">
        <v>3300023018</v>
      </c>
      <c r="B8449" t="s">
        <v>168</v>
      </c>
      <c r="C8449" t="s">
        <v>168</v>
      </c>
      <c r="D8449">
        <v>0</v>
      </c>
      <c r="E8449">
        <v>0</v>
      </c>
      <c r="F8449">
        <v>12</v>
      </c>
      <c r="G8449">
        <v>482985</v>
      </c>
      <c r="H8449">
        <v>13</v>
      </c>
      <c r="I8449">
        <v>495000</v>
      </c>
      <c r="J8449">
        <v>0</v>
      </c>
      <c r="K8449">
        <v>0</v>
      </c>
      <c r="L8449">
        <v>17</v>
      </c>
      <c r="M8449">
        <v>670800</v>
      </c>
      <c r="N8449">
        <v>203000</v>
      </c>
      <c r="O8449">
        <v>1851785</v>
      </c>
      <c r="P8449" t="s">
        <v>5</v>
      </c>
      <c r="Q8449" t="s">
        <v>10</v>
      </c>
      <c r="R8449" t="s">
        <v>169</v>
      </c>
      <c r="S8449" t="s">
        <v>170</v>
      </c>
      <c r="T8449">
        <v>1194700</v>
      </c>
      <c r="U8449">
        <v>1031285</v>
      </c>
      <c r="V8449">
        <v>-163415</v>
      </c>
      <c r="W8449">
        <v>-0.13678329287687285</v>
      </c>
      <c r="X8449" t="s">
        <v>292</v>
      </c>
    </row>
    <row r="8450" spans="1:24" x14ac:dyDescent="0.35">
      <c r="A8450">
        <v>3301059812</v>
      </c>
      <c r="B8450" t="s">
        <v>168</v>
      </c>
      <c r="C8450" t="s">
        <v>168</v>
      </c>
      <c r="D8450">
        <v>0</v>
      </c>
      <c r="E8450">
        <v>0</v>
      </c>
      <c r="F8450">
        <v>407</v>
      </c>
      <c r="G8450">
        <v>6729195</v>
      </c>
      <c r="H8450">
        <v>28</v>
      </c>
      <c r="I8450">
        <v>1225000</v>
      </c>
      <c r="J8450">
        <v>0</v>
      </c>
      <c r="K8450">
        <v>0</v>
      </c>
      <c r="L8450">
        <v>1</v>
      </c>
      <c r="M8450">
        <v>52400</v>
      </c>
      <c r="N8450">
        <v>1010500</v>
      </c>
      <c r="O8450">
        <v>9017095</v>
      </c>
      <c r="P8450" t="s">
        <v>5</v>
      </c>
      <c r="Q8450" t="s">
        <v>7</v>
      </c>
      <c r="R8450" t="s">
        <v>169</v>
      </c>
      <c r="S8450" t="s">
        <v>170</v>
      </c>
      <c r="T8450">
        <v>5817480.6451612907</v>
      </c>
      <c r="U8450">
        <v>7310782</v>
      </c>
      <c r="V8450">
        <v>1493301.3548387093</v>
      </c>
      <c r="W8450">
        <v>0.25669210538427278</v>
      </c>
      <c r="X8450" t="s">
        <v>203</v>
      </c>
    </row>
    <row r="8451" spans="1:24" x14ac:dyDescent="0.35">
      <c r="A8451">
        <v>3300025044</v>
      </c>
      <c r="B8451" t="s">
        <v>168</v>
      </c>
      <c r="C8451" t="s">
        <v>168</v>
      </c>
      <c r="D8451">
        <v>0</v>
      </c>
      <c r="E8451">
        <v>0</v>
      </c>
      <c r="F8451">
        <v>15</v>
      </c>
      <c r="G8451">
        <v>569694</v>
      </c>
      <c r="H8451">
        <v>1</v>
      </c>
      <c r="I8451">
        <v>10000</v>
      </c>
      <c r="J8451">
        <v>0</v>
      </c>
      <c r="K8451">
        <v>0</v>
      </c>
      <c r="L8451">
        <v>0</v>
      </c>
      <c r="M8451">
        <v>0</v>
      </c>
      <c r="N8451">
        <v>2802000</v>
      </c>
      <c r="O8451">
        <v>3381694</v>
      </c>
      <c r="P8451" t="s">
        <v>5</v>
      </c>
      <c r="Q8451" t="s">
        <v>16</v>
      </c>
      <c r="R8451" t="s">
        <v>169</v>
      </c>
      <c r="S8451" t="s">
        <v>170</v>
      </c>
      <c r="T8451">
        <v>2181738.064516129</v>
      </c>
      <c r="U8451">
        <v>1419945</v>
      </c>
      <c r="V8451">
        <v>-761793.06451612897</v>
      </c>
      <c r="W8451">
        <v>-0.34916797616815709</v>
      </c>
      <c r="X8451" t="s">
        <v>357</v>
      </c>
    </row>
    <row r="8452" spans="1:24" x14ac:dyDescent="0.35">
      <c r="A8452">
        <v>3301002328</v>
      </c>
      <c r="B8452" t="s">
        <v>168</v>
      </c>
      <c r="C8452" t="s">
        <v>168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150000</v>
      </c>
      <c r="O8452">
        <v>150000</v>
      </c>
      <c r="P8452" t="s">
        <v>5</v>
      </c>
      <c r="Q8452" t="s">
        <v>14</v>
      </c>
      <c r="R8452" t="s">
        <v>169</v>
      </c>
      <c r="S8452" t="s">
        <v>170</v>
      </c>
      <c r="T8452">
        <v>96774.193548387106</v>
      </c>
      <c r="U8452">
        <v>560383</v>
      </c>
      <c r="V8452">
        <v>463608.80645161291</v>
      </c>
      <c r="W8452">
        <v>4.7906243333333327</v>
      </c>
      <c r="X8452" t="s">
        <v>208</v>
      </c>
    </row>
    <row r="8453" spans="1:24" x14ac:dyDescent="0.35">
      <c r="A8453">
        <v>3300009596</v>
      </c>
      <c r="B8453" t="s">
        <v>168</v>
      </c>
      <c r="C8453" t="s">
        <v>168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451500</v>
      </c>
      <c r="O8453">
        <v>451500</v>
      </c>
      <c r="P8453" t="s">
        <v>5</v>
      </c>
      <c r="Q8453" t="s">
        <v>12</v>
      </c>
      <c r="R8453" t="s">
        <v>169</v>
      </c>
      <c r="S8453" t="s">
        <v>170</v>
      </c>
      <c r="T8453">
        <v>291290.32258064515</v>
      </c>
      <c r="U8453">
        <v>725000</v>
      </c>
      <c r="V8453">
        <v>433709.67741935485</v>
      </c>
      <c r="W8453">
        <v>1.4889258028792915</v>
      </c>
      <c r="X8453" t="s">
        <v>235</v>
      </c>
    </row>
    <row r="8454" spans="1:24" x14ac:dyDescent="0.35">
      <c r="A8454">
        <v>3301065724</v>
      </c>
      <c r="B8454" t="s">
        <v>168</v>
      </c>
      <c r="C8454" t="s">
        <v>168</v>
      </c>
      <c r="D8454">
        <v>0</v>
      </c>
      <c r="E8454">
        <v>0</v>
      </c>
      <c r="F8454">
        <v>80</v>
      </c>
      <c r="G8454">
        <v>2572642</v>
      </c>
      <c r="H8454">
        <v>6</v>
      </c>
      <c r="I8454">
        <v>160000</v>
      </c>
      <c r="J8454">
        <v>0</v>
      </c>
      <c r="K8454">
        <v>0</v>
      </c>
      <c r="L8454">
        <v>0</v>
      </c>
      <c r="M8454">
        <v>0</v>
      </c>
      <c r="N8454">
        <v>2221500</v>
      </c>
      <c r="O8454">
        <v>4954142</v>
      </c>
      <c r="P8454" t="s">
        <v>5</v>
      </c>
      <c r="Q8454" t="s">
        <v>17</v>
      </c>
      <c r="R8454" t="s">
        <v>169</v>
      </c>
      <c r="S8454" t="s">
        <v>170</v>
      </c>
      <c r="T8454">
        <v>3196220.6451612902</v>
      </c>
      <c r="U8454">
        <v>1962693</v>
      </c>
      <c r="V8454">
        <v>-1233527.6451612902</v>
      </c>
      <c r="W8454">
        <v>-0.38593319489025546</v>
      </c>
      <c r="X8454" t="s">
        <v>199</v>
      </c>
    </row>
    <row r="8455" spans="1:24" x14ac:dyDescent="0.35">
      <c r="A8455">
        <v>6001139369</v>
      </c>
      <c r="B8455" t="s">
        <v>168</v>
      </c>
      <c r="C8455" t="s">
        <v>168</v>
      </c>
      <c r="D8455">
        <v>0</v>
      </c>
      <c r="E8455">
        <v>0</v>
      </c>
      <c r="F8455">
        <v>74</v>
      </c>
      <c r="G8455">
        <v>2752019</v>
      </c>
      <c r="H8455">
        <v>48</v>
      </c>
      <c r="I8455">
        <v>1945000</v>
      </c>
      <c r="J8455">
        <v>0</v>
      </c>
      <c r="K8455">
        <v>0</v>
      </c>
      <c r="L8455">
        <v>32</v>
      </c>
      <c r="M8455">
        <v>2020000</v>
      </c>
      <c r="N8455">
        <v>30000</v>
      </c>
      <c r="O8455">
        <v>6747019</v>
      </c>
      <c r="P8455" t="s">
        <v>5</v>
      </c>
      <c r="Q8455" t="s">
        <v>15</v>
      </c>
      <c r="R8455" t="s">
        <v>169</v>
      </c>
      <c r="S8455" t="s">
        <v>170</v>
      </c>
      <c r="T8455">
        <v>4352915.4838709682</v>
      </c>
      <c r="U8455">
        <v>3187133</v>
      </c>
      <c r="V8455">
        <v>-1165782.4838709682</v>
      </c>
      <c r="W8455">
        <v>-0.26781647569096823</v>
      </c>
      <c r="X8455" t="s">
        <v>251</v>
      </c>
    </row>
    <row r="8456" spans="1:24" x14ac:dyDescent="0.35">
      <c r="A8456">
        <v>3301039555</v>
      </c>
      <c r="B8456" t="s">
        <v>168</v>
      </c>
      <c r="C8456" t="s">
        <v>168</v>
      </c>
      <c r="D8456">
        <v>0</v>
      </c>
      <c r="E8456">
        <v>0</v>
      </c>
      <c r="F8456">
        <v>65</v>
      </c>
      <c r="G8456">
        <v>1390029</v>
      </c>
      <c r="H8456">
        <v>20</v>
      </c>
      <c r="I8456">
        <v>345000</v>
      </c>
      <c r="J8456">
        <v>0</v>
      </c>
      <c r="K8456">
        <v>0</v>
      </c>
      <c r="L8456">
        <v>9</v>
      </c>
      <c r="M8456">
        <v>371600</v>
      </c>
      <c r="N8456">
        <v>134000</v>
      </c>
      <c r="O8456">
        <v>2240629</v>
      </c>
      <c r="P8456" t="s">
        <v>5</v>
      </c>
      <c r="Q8456" t="s">
        <v>11</v>
      </c>
      <c r="R8456" t="s">
        <v>169</v>
      </c>
      <c r="S8456" t="s">
        <v>170</v>
      </c>
      <c r="T8456">
        <v>1445567.0967741937</v>
      </c>
      <c r="U8456">
        <v>1076761</v>
      </c>
      <c r="V8456">
        <v>-368806.09677419369</v>
      </c>
      <c r="W8456">
        <v>-0.25512900618531675</v>
      </c>
      <c r="X8456" t="s">
        <v>210</v>
      </c>
    </row>
    <row r="8457" spans="1:24" x14ac:dyDescent="0.35">
      <c r="A8457">
        <v>6001121702</v>
      </c>
      <c r="B8457" t="s">
        <v>168</v>
      </c>
      <c r="C8457" t="s">
        <v>168</v>
      </c>
      <c r="D8457">
        <v>0</v>
      </c>
      <c r="E8457">
        <v>0</v>
      </c>
      <c r="F8457">
        <v>0</v>
      </c>
      <c r="G8457">
        <v>0</v>
      </c>
      <c r="H8457">
        <v>8</v>
      </c>
      <c r="I8457">
        <v>200000</v>
      </c>
      <c r="J8457">
        <v>0</v>
      </c>
      <c r="K8457">
        <v>0</v>
      </c>
      <c r="L8457">
        <v>0</v>
      </c>
      <c r="M8457">
        <v>0</v>
      </c>
      <c r="N8457">
        <v>1365000</v>
      </c>
      <c r="O8457">
        <v>1565000</v>
      </c>
      <c r="P8457" t="s">
        <v>5</v>
      </c>
      <c r="Q8457" t="s">
        <v>17</v>
      </c>
      <c r="R8457" t="s">
        <v>169</v>
      </c>
      <c r="S8457" t="s">
        <v>170</v>
      </c>
      <c r="T8457">
        <v>1009677.4193548387</v>
      </c>
      <c r="U8457">
        <v>942500</v>
      </c>
      <c r="V8457">
        <v>-67177.419354838668</v>
      </c>
      <c r="W8457">
        <v>-6.6533546325878601E-2</v>
      </c>
      <c r="X8457" t="s">
        <v>332</v>
      </c>
    </row>
    <row r="8458" spans="1:24" x14ac:dyDescent="0.35">
      <c r="A8458">
        <v>3301035884</v>
      </c>
      <c r="B8458" t="s">
        <v>168</v>
      </c>
      <c r="C8458" t="s">
        <v>168</v>
      </c>
      <c r="D8458">
        <v>0</v>
      </c>
      <c r="E8458">
        <v>0</v>
      </c>
      <c r="F8458">
        <v>94</v>
      </c>
      <c r="G8458">
        <v>3545840</v>
      </c>
      <c r="H8458">
        <v>56</v>
      </c>
      <c r="I8458">
        <v>1910000</v>
      </c>
      <c r="J8458">
        <v>0</v>
      </c>
      <c r="K8458">
        <v>0</v>
      </c>
      <c r="L8458">
        <v>50</v>
      </c>
      <c r="M8458">
        <v>2390032</v>
      </c>
      <c r="N8458">
        <v>420000</v>
      </c>
      <c r="O8458">
        <v>8265872</v>
      </c>
      <c r="P8458" t="s">
        <v>5</v>
      </c>
      <c r="Q8458" t="s">
        <v>17</v>
      </c>
      <c r="R8458" t="s">
        <v>169</v>
      </c>
      <c r="S8458" t="s">
        <v>170</v>
      </c>
      <c r="T8458">
        <v>5332820.6451612907</v>
      </c>
      <c r="U8458">
        <v>5609395</v>
      </c>
      <c r="V8458">
        <v>276574.35483870935</v>
      </c>
      <c r="W8458">
        <v>5.186267704121228E-2</v>
      </c>
      <c r="X8458" t="s">
        <v>291</v>
      </c>
    </row>
    <row r="8459" spans="1:24" x14ac:dyDescent="0.35">
      <c r="A8459">
        <v>3301066822</v>
      </c>
      <c r="B8459" t="s">
        <v>168</v>
      </c>
      <c r="C8459" t="s">
        <v>168</v>
      </c>
      <c r="D8459">
        <v>0</v>
      </c>
      <c r="E8459">
        <v>0</v>
      </c>
      <c r="F8459">
        <v>2</v>
      </c>
      <c r="G8459">
        <v>53598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330000</v>
      </c>
      <c r="O8459">
        <v>383598</v>
      </c>
      <c r="P8459" t="s">
        <v>5</v>
      </c>
      <c r="Q8459" t="s">
        <v>12</v>
      </c>
      <c r="R8459" t="s">
        <v>169</v>
      </c>
      <c r="S8459" t="s">
        <v>170</v>
      </c>
      <c r="T8459">
        <v>247482.58064516127</v>
      </c>
      <c r="U8459">
        <v>359599</v>
      </c>
      <c r="V8459">
        <v>112116.41935483873</v>
      </c>
      <c r="W8459">
        <v>0.45302751839164968</v>
      </c>
      <c r="X8459" t="s">
        <v>205</v>
      </c>
    </row>
    <row r="8460" spans="1:24" x14ac:dyDescent="0.35">
      <c r="A8460">
        <v>3301070060</v>
      </c>
      <c r="B8460" t="s">
        <v>168</v>
      </c>
      <c r="C8460" t="s">
        <v>168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1207500</v>
      </c>
      <c r="O8460">
        <v>1207500</v>
      </c>
      <c r="P8460" t="s">
        <v>5</v>
      </c>
      <c r="Q8460" t="s">
        <v>6</v>
      </c>
      <c r="R8460" t="s">
        <v>181</v>
      </c>
      <c r="S8460" t="s">
        <v>170</v>
      </c>
      <c r="T8460">
        <v>779032.25806451612</v>
      </c>
      <c r="U8460">
        <v>1177500</v>
      </c>
      <c r="V8460">
        <v>398467.74193548388</v>
      </c>
      <c r="W8460">
        <v>0.51149068322981361</v>
      </c>
      <c r="X8460" t="s">
        <v>276</v>
      </c>
    </row>
    <row r="8461" spans="1:24" x14ac:dyDescent="0.35">
      <c r="A8461">
        <v>3301071649</v>
      </c>
      <c r="B8461" t="s">
        <v>168</v>
      </c>
      <c r="C8461" t="s">
        <v>168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30000</v>
      </c>
      <c r="O8461">
        <v>30000</v>
      </c>
      <c r="P8461" t="s">
        <v>5</v>
      </c>
      <c r="Q8461" t="s">
        <v>13</v>
      </c>
      <c r="R8461" t="s">
        <v>169</v>
      </c>
      <c r="S8461" t="s">
        <v>170</v>
      </c>
      <c r="T8461">
        <v>19354.83870967742</v>
      </c>
      <c r="U8461">
        <v>0</v>
      </c>
      <c r="V8461">
        <v>-19354.83870967742</v>
      </c>
      <c r="W8461">
        <v>0</v>
      </c>
      <c r="X8461" t="s">
        <v>282</v>
      </c>
    </row>
    <row r="8462" spans="1:24" x14ac:dyDescent="0.35">
      <c r="A8462">
        <v>3301040728</v>
      </c>
      <c r="B8462" t="s">
        <v>168</v>
      </c>
      <c r="C8462" t="s">
        <v>168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1047000</v>
      </c>
      <c r="O8462">
        <v>1047000</v>
      </c>
      <c r="P8462" t="s">
        <v>5</v>
      </c>
      <c r="Q8462" t="s">
        <v>8</v>
      </c>
      <c r="R8462" t="s">
        <v>169</v>
      </c>
      <c r="S8462" t="s">
        <v>170</v>
      </c>
      <c r="T8462">
        <v>675483.87096774194</v>
      </c>
      <c r="U8462">
        <v>0</v>
      </c>
      <c r="V8462">
        <v>-675483.87096774194</v>
      </c>
      <c r="W8462">
        <v>0</v>
      </c>
      <c r="X8462" t="s">
        <v>336</v>
      </c>
    </row>
    <row r="8463" spans="1:24" x14ac:dyDescent="0.35">
      <c r="A8463">
        <v>3301047279</v>
      </c>
      <c r="B8463" t="s">
        <v>168</v>
      </c>
      <c r="C8463" t="s">
        <v>168</v>
      </c>
      <c r="D8463">
        <v>0</v>
      </c>
      <c r="E8463">
        <v>0</v>
      </c>
      <c r="F8463">
        <v>248</v>
      </c>
      <c r="G8463">
        <v>6159797</v>
      </c>
      <c r="H8463">
        <v>157</v>
      </c>
      <c r="I8463">
        <v>4950000</v>
      </c>
      <c r="J8463">
        <v>0</v>
      </c>
      <c r="K8463">
        <v>0</v>
      </c>
      <c r="L8463">
        <v>116</v>
      </c>
      <c r="M8463">
        <v>5696500</v>
      </c>
      <c r="N8463">
        <v>30000</v>
      </c>
      <c r="O8463">
        <v>16836297</v>
      </c>
      <c r="P8463" t="s">
        <v>5</v>
      </c>
      <c r="Q8463" t="s">
        <v>13</v>
      </c>
      <c r="R8463" t="s">
        <v>169</v>
      </c>
      <c r="S8463" t="s">
        <v>170</v>
      </c>
      <c r="T8463">
        <v>10862127.096774194</v>
      </c>
      <c r="U8463">
        <v>10659112</v>
      </c>
      <c r="V8463">
        <v>-203015.09677419439</v>
      </c>
      <c r="W8463">
        <v>-1.8690178725167539E-2</v>
      </c>
      <c r="X8463" t="s">
        <v>374</v>
      </c>
    </row>
    <row r="8464" spans="1:24" x14ac:dyDescent="0.35">
      <c r="A8464">
        <v>3301001846</v>
      </c>
      <c r="B8464" t="s">
        <v>168</v>
      </c>
      <c r="C8464" t="s">
        <v>168</v>
      </c>
      <c r="D8464">
        <v>0</v>
      </c>
      <c r="E8464">
        <v>0</v>
      </c>
      <c r="F8464">
        <v>11</v>
      </c>
      <c r="G8464">
        <v>540050</v>
      </c>
      <c r="H8464">
        <v>5</v>
      </c>
      <c r="I8464">
        <v>210000</v>
      </c>
      <c r="J8464">
        <v>1370</v>
      </c>
      <c r="K8464">
        <v>37743500</v>
      </c>
      <c r="L8464">
        <v>1</v>
      </c>
      <c r="M8464">
        <v>22400</v>
      </c>
      <c r="N8464">
        <v>2394000</v>
      </c>
      <c r="O8464">
        <v>40909950</v>
      </c>
      <c r="P8464" t="s">
        <v>5</v>
      </c>
      <c r="Q8464" t="s">
        <v>16</v>
      </c>
      <c r="R8464" t="s">
        <v>169</v>
      </c>
      <c r="S8464" t="s">
        <v>170</v>
      </c>
      <c r="T8464">
        <v>26393516.129032258</v>
      </c>
      <c r="U8464">
        <v>2412000</v>
      </c>
      <c r="V8464">
        <v>-23981516.129032258</v>
      </c>
      <c r="W8464">
        <v>-0.90861391910769873</v>
      </c>
      <c r="X8464" t="s">
        <v>234</v>
      </c>
    </row>
    <row r="8465" spans="1:24" x14ac:dyDescent="0.35">
      <c r="A8465">
        <v>3300002641</v>
      </c>
      <c r="B8465" t="s">
        <v>168</v>
      </c>
      <c r="C8465" t="s">
        <v>168</v>
      </c>
      <c r="D8465">
        <v>0</v>
      </c>
      <c r="E8465">
        <v>0</v>
      </c>
      <c r="F8465">
        <v>237</v>
      </c>
      <c r="G8465">
        <v>7763958</v>
      </c>
      <c r="H8465">
        <v>167</v>
      </c>
      <c r="I8465">
        <v>5765000</v>
      </c>
      <c r="J8465">
        <v>0</v>
      </c>
      <c r="K8465">
        <v>0</v>
      </c>
      <c r="L8465">
        <v>36</v>
      </c>
      <c r="M8465">
        <v>1886400</v>
      </c>
      <c r="N8465">
        <v>171000</v>
      </c>
      <c r="O8465">
        <v>15586358</v>
      </c>
      <c r="P8465" t="s">
        <v>5</v>
      </c>
      <c r="Q8465" t="s">
        <v>13</v>
      </c>
      <c r="R8465" t="s">
        <v>169</v>
      </c>
      <c r="S8465" t="s">
        <v>170</v>
      </c>
      <c r="T8465">
        <v>10055714.838709679</v>
      </c>
      <c r="U8465">
        <v>10316902</v>
      </c>
      <c r="V8465">
        <v>261187.1612903215</v>
      </c>
      <c r="W8465">
        <v>2.5974002393631457E-2</v>
      </c>
      <c r="X8465" t="s">
        <v>242</v>
      </c>
    </row>
    <row r="8466" spans="1:24" x14ac:dyDescent="0.35">
      <c r="A8466">
        <v>3301071269</v>
      </c>
      <c r="B8466" t="s">
        <v>168</v>
      </c>
      <c r="C8466" t="s">
        <v>168</v>
      </c>
      <c r="D8466">
        <v>0</v>
      </c>
      <c r="E8466">
        <v>0</v>
      </c>
      <c r="F8466">
        <v>19</v>
      </c>
      <c r="G8466">
        <v>654147</v>
      </c>
      <c r="H8466">
        <v>5</v>
      </c>
      <c r="I8466">
        <v>105000</v>
      </c>
      <c r="J8466">
        <v>0</v>
      </c>
      <c r="K8466">
        <v>0</v>
      </c>
      <c r="L8466">
        <v>3</v>
      </c>
      <c r="M8466">
        <v>649500</v>
      </c>
      <c r="N8466">
        <v>854900</v>
      </c>
      <c r="O8466">
        <v>2263547</v>
      </c>
      <c r="P8466" t="s">
        <v>5</v>
      </c>
      <c r="Q8466" t="s">
        <v>17</v>
      </c>
      <c r="R8466" t="s">
        <v>169</v>
      </c>
      <c r="S8466" t="s">
        <v>170</v>
      </c>
      <c r="T8466">
        <v>1460352.9032258063</v>
      </c>
      <c r="U8466">
        <v>787098</v>
      </c>
      <c r="V8466">
        <v>-673254.90322580631</v>
      </c>
      <c r="W8466">
        <v>-0.46102205962588794</v>
      </c>
      <c r="X8466" t="s">
        <v>244</v>
      </c>
    </row>
    <row r="8467" spans="1:24" x14ac:dyDescent="0.35">
      <c r="A8467">
        <v>3301045552</v>
      </c>
      <c r="B8467" t="s">
        <v>168</v>
      </c>
      <c r="C8467" t="s">
        <v>168</v>
      </c>
      <c r="D8467">
        <v>0</v>
      </c>
      <c r="E8467">
        <v>0</v>
      </c>
      <c r="F8467">
        <v>31</v>
      </c>
      <c r="G8467">
        <v>1045965</v>
      </c>
      <c r="H8467">
        <v>56</v>
      </c>
      <c r="I8467">
        <v>1723000</v>
      </c>
      <c r="J8467">
        <v>0</v>
      </c>
      <c r="K8467">
        <v>0</v>
      </c>
      <c r="L8467">
        <v>22</v>
      </c>
      <c r="M8467">
        <v>702800</v>
      </c>
      <c r="N8467">
        <v>150000</v>
      </c>
      <c r="O8467">
        <v>3621765</v>
      </c>
      <c r="P8467" t="s">
        <v>5</v>
      </c>
      <c r="Q8467" t="s">
        <v>14</v>
      </c>
      <c r="R8467" t="s">
        <v>169</v>
      </c>
      <c r="S8467" t="s">
        <v>170</v>
      </c>
      <c r="T8467">
        <v>2336622.5806451612</v>
      </c>
      <c r="U8467">
        <v>2166677</v>
      </c>
      <c r="V8467">
        <v>-169945.58064516122</v>
      </c>
      <c r="W8467">
        <v>-7.2731292615616949E-2</v>
      </c>
      <c r="X8467" t="s">
        <v>366</v>
      </c>
    </row>
    <row r="8468" spans="1:24" x14ac:dyDescent="0.35">
      <c r="A8468">
        <v>3300002592</v>
      </c>
      <c r="B8468" t="s">
        <v>168</v>
      </c>
      <c r="C8468" t="s">
        <v>168</v>
      </c>
      <c r="D8468">
        <v>0</v>
      </c>
      <c r="E8468">
        <v>0</v>
      </c>
      <c r="F8468">
        <v>0</v>
      </c>
      <c r="G8468">
        <v>0</v>
      </c>
      <c r="H8468">
        <v>1</v>
      </c>
      <c r="I8468">
        <v>2000</v>
      </c>
      <c r="J8468">
        <v>0</v>
      </c>
      <c r="K8468">
        <v>0</v>
      </c>
      <c r="L8468">
        <v>5</v>
      </c>
      <c r="M8468">
        <v>575151</v>
      </c>
      <c r="N8468">
        <v>150000</v>
      </c>
      <c r="O8468">
        <v>727151</v>
      </c>
      <c r="P8468" t="s">
        <v>5</v>
      </c>
      <c r="Q8468" t="s">
        <v>15</v>
      </c>
      <c r="R8468" t="s">
        <v>169</v>
      </c>
      <c r="S8468" t="s">
        <v>170</v>
      </c>
      <c r="T8468">
        <v>469129.67741935485</v>
      </c>
      <c r="U8468">
        <v>15000</v>
      </c>
      <c r="V8468">
        <v>-454129.67741935485</v>
      </c>
      <c r="W8468">
        <v>-0.96802589833473374</v>
      </c>
      <c r="X8468" t="s">
        <v>285</v>
      </c>
    </row>
    <row r="8469" spans="1:24" x14ac:dyDescent="0.35">
      <c r="A8469">
        <v>3301058708</v>
      </c>
      <c r="B8469" t="s">
        <v>168</v>
      </c>
      <c r="C8469" t="s">
        <v>168</v>
      </c>
      <c r="D8469">
        <v>0</v>
      </c>
      <c r="E8469">
        <v>0</v>
      </c>
      <c r="F8469">
        <v>1</v>
      </c>
      <c r="G8469">
        <v>23699</v>
      </c>
      <c r="H8469">
        <v>1</v>
      </c>
      <c r="I8469">
        <v>100000</v>
      </c>
      <c r="J8469">
        <v>0</v>
      </c>
      <c r="K8469">
        <v>0</v>
      </c>
      <c r="L8469">
        <v>0</v>
      </c>
      <c r="M8469">
        <v>0</v>
      </c>
      <c r="N8469">
        <v>303000</v>
      </c>
      <c r="O8469">
        <v>426699</v>
      </c>
      <c r="P8469" t="s">
        <v>5</v>
      </c>
      <c r="Q8469" t="s">
        <v>12</v>
      </c>
      <c r="R8469" t="s">
        <v>169</v>
      </c>
      <c r="S8469" t="s">
        <v>170</v>
      </c>
      <c r="T8469">
        <v>275289.67741935485</v>
      </c>
      <c r="U8469">
        <v>500400</v>
      </c>
      <c r="V8469">
        <v>225110.32258064515</v>
      </c>
      <c r="W8469">
        <v>0.81772162578304597</v>
      </c>
      <c r="X8469" t="s">
        <v>354</v>
      </c>
    </row>
    <row r="8470" spans="1:24" x14ac:dyDescent="0.35">
      <c r="A8470">
        <v>3301069516</v>
      </c>
      <c r="B8470" t="s">
        <v>168</v>
      </c>
      <c r="C8470" t="s">
        <v>168</v>
      </c>
      <c r="D8470">
        <v>0</v>
      </c>
      <c r="E8470">
        <v>0</v>
      </c>
      <c r="F8470">
        <v>5</v>
      </c>
      <c r="G8470">
        <v>343494</v>
      </c>
      <c r="H8470">
        <v>1</v>
      </c>
      <c r="I8470">
        <v>100000</v>
      </c>
      <c r="J8470">
        <v>0</v>
      </c>
      <c r="K8470">
        <v>0</v>
      </c>
      <c r="L8470">
        <v>2</v>
      </c>
      <c r="M8470">
        <v>124800</v>
      </c>
      <c r="N8470">
        <v>0</v>
      </c>
      <c r="O8470">
        <v>568294</v>
      </c>
      <c r="P8470" t="s">
        <v>5</v>
      </c>
      <c r="Q8470" t="s">
        <v>15</v>
      </c>
      <c r="R8470" t="s">
        <v>169</v>
      </c>
      <c r="S8470" t="s">
        <v>170</v>
      </c>
      <c r="T8470">
        <v>366641.29032258067</v>
      </c>
      <c r="U8470">
        <v>0</v>
      </c>
      <c r="V8470">
        <v>-366641.29032258067</v>
      </c>
      <c r="W8470">
        <v>0</v>
      </c>
      <c r="X8470" t="s">
        <v>341</v>
      </c>
    </row>
    <row r="8471" spans="1:24" x14ac:dyDescent="0.35">
      <c r="A8471">
        <v>3301044073</v>
      </c>
      <c r="B8471" t="s">
        <v>168</v>
      </c>
      <c r="C8471" t="s">
        <v>168</v>
      </c>
      <c r="D8471">
        <v>0</v>
      </c>
      <c r="E8471">
        <v>0</v>
      </c>
      <c r="F8471">
        <v>8</v>
      </c>
      <c r="G8471">
        <v>335273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90000</v>
      </c>
      <c r="O8471">
        <v>425273</v>
      </c>
      <c r="P8471" t="s">
        <v>5</v>
      </c>
      <c r="Q8471" t="s">
        <v>13</v>
      </c>
      <c r="R8471" t="s">
        <v>169</v>
      </c>
      <c r="S8471" t="s">
        <v>170</v>
      </c>
      <c r="T8471">
        <v>274369.67741935485</v>
      </c>
      <c r="U8471">
        <v>731791</v>
      </c>
      <c r="V8471">
        <v>457421.32258064515</v>
      </c>
      <c r="W8471">
        <v>1.6671715580344859</v>
      </c>
      <c r="X8471" t="s">
        <v>397</v>
      </c>
    </row>
    <row r="8472" spans="1:24" x14ac:dyDescent="0.35">
      <c r="A8472">
        <v>3300009842</v>
      </c>
      <c r="B8472" t="s">
        <v>168</v>
      </c>
      <c r="C8472" t="s">
        <v>168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303000</v>
      </c>
      <c r="O8472">
        <v>303000</v>
      </c>
      <c r="P8472" t="s">
        <v>5</v>
      </c>
      <c r="Q8472" t="s">
        <v>12</v>
      </c>
      <c r="R8472" t="s">
        <v>169</v>
      </c>
      <c r="S8472" t="s">
        <v>170</v>
      </c>
      <c r="T8472">
        <v>195483.87096774194</v>
      </c>
      <c r="U8472">
        <v>127500</v>
      </c>
      <c r="V8472">
        <v>-67983.870967741939</v>
      </c>
      <c r="W8472">
        <v>-0.34777227722772275</v>
      </c>
      <c r="X8472" t="s">
        <v>233</v>
      </c>
    </row>
    <row r="8473" spans="1:24" x14ac:dyDescent="0.35">
      <c r="A8473">
        <v>3301071429</v>
      </c>
      <c r="B8473" t="s">
        <v>168</v>
      </c>
      <c r="C8473" t="s">
        <v>168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21000</v>
      </c>
      <c r="O8473">
        <v>21000</v>
      </c>
      <c r="P8473" t="s">
        <v>5</v>
      </c>
      <c r="Q8473" t="s">
        <v>13</v>
      </c>
      <c r="R8473" t="s">
        <v>169</v>
      </c>
      <c r="S8473" t="s">
        <v>170</v>
      </c>
      <c r="T8473">
        <v>13548.387096774193</v>
      </c>
      <c r="U8473">
        <v>0</v>
      </c>
      <c r="V8473">
        <v>-13548.387096774193</v>
      </c>
      <c r="W8473">
        <v>0</v>
      </c>
      <c r="X8473" t="s">
        <v>297</v>
      </c>
    </row>
    <row r="8474" spans="1:24" x14ac:dyDescent="0.35">
      <c r="A8474">
        <v>3300010779</v>
      </c>
      <c r="B8474" t="s">
        <v>168</v>
      </c>
      <c r="C8474" t="s">
        <v>168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847800</v>
      </c>
      <c r="O8474">
        <v>847800</v>
      </c>
      <c r="P8474" t="s">
        <v>5</v>
      </c>
      <c r="Q8474" t="s">
        <v>16</v>
      </c>
      <c r="R8474" t="s">
        <v>169</v>
      </c>
      <c r="S8474" t="s">
        <v>170</v>
      </c>
      <c r="T8474">
        <v>546967.74193548388</v>
      </c>
      <c r="U8474">
        <v>369500</v>
      </c>
      <c r="V8474">
        <v>-177467.74193548388</v>
      </c>
      <c r="W8474">
        <v>-0.32445741920264215</v>
      </c>
      <c r="X8474" t="s">
        <v>349</v>
      </c>
    </row>
    <row r="8475" spans="1:24" x14ac:dyDescent="0.35">
      <c r="A8475">
        <v>3301073418</v>
      </c>
      <c r="B8475" t="s">
        <v>168</v>
      </c>
      <c r="C8475" t="s">
        <v>168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303000</v>
      </c>
      <c r="O8475">
        <v>303000</v>
      </c>
      <c r="P8475" t="s">
        <v>5</v>
      </c>
      <c r="Q8475" t="s">
        <v>12</v>
      </c>
      <c r="R8475" t="s">
        <v>169</v>
      </c>
      <c r="S8475" t="s">
        <v>170</v>
      </c>
      <c r="T8475">
        <v>195483.87096774194</v>
      </c>
      <c r="U8475">
        <v>343500</v>
      </c>
      <c r="V8475">
        <v>148016.12903225806</v>
      </c>
      <c r="W8475">
        <v>0.75717821782178207</v>
      </c>
      <c r="X8475" t="s">
        <v>331</v>
      </c>
    </row>
    <row r="8476" spans="1:24" x14ac:dyDescent="0.35">
      <c r="A8476">
        <v>3300017946</v>
      </c>
      <c r="B8476" t="s">
        <v>168</v>
      </c>
      <c r="C8476" t="s">
        <v>168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8380000</v>
      </c>
      <c r="O8476">
        <v>8380000</v>
      </c>
      <c r="P8476" t="s">
        <v>5</v>
      </c>
      <c r="Q8476" t="s">
        <v>7</v>
      </c>
      <c r="R8476" t="s">
        <v>169</v>
      </c>
      <c r="S8476" t="s">
        <v>170</v>
      </c>
      <c r="T8476">
        <v>5406451.6129032252</v>
      </c>
      <c r="U8476">
        <v>596100</v>
      </c>
      <c r="V8476">
        <v>-4810351.6129032252</v>
      </c>
      <c r="W8476">
        <v>-0.88974284009546534</v>
      </c>
      <c r="X8476" t="s">
        <v>351</v>
      </c>
    </row>
    <row r="8477" spans="1:24" x14ac:dyDescent="0.35">
      <c r="A8477">
        <v>3301067370</v>
      </c>
      <c r="B8477" t="s">
        <v>168</v>
      </c>
      <c r="C8477" t="s">
        <v>168</v>
      </c>
      <c r="D8477">
        <v>0</v>
      </c>
      <c r="E8477">
        <v>0</v>
      </c>
      <c r="F8477">
        <v>305</v>
      </c>
      <c r="G8477">
        <v>11852829</v>
      </c>
      <c r="H8477">
        <v>6</v>
      </c>
      <c r="I8477">
        <v>255000</v>
      </c>
      <c r="J8477">
        <v>0</v>
      </c>
      <c r="K8477">
        <v>0</v>
      </c>
      <c r="L8477">
        <v>2</v>
      </c>
      <c r="M8477">
        <v>339522</v>
      </c>
      <c r="N8477">
        <v>712500</v>
      </c>
      <c r="O8477">
        <v>13159851</v>
      </c>
      <c r="P8477" t="s">
        <v>5</v>
      </c>
      <c r="Q8477" t="s">
        <v>17</v>
      </c>
      <c r="R8477" t="s">
        <v>169</v>
      </c>
      <c r="S8477" t="s">
        <v>170</v>
      </c>
      <c r="T8477">
        <v>8490226.4516129028</v>
      </c>
      <c r="U8477">
        <v>8839795</v>
      </c>
      <c r="V8477">
        <v>349568.54838709719</v>
      </c>
      <c r="W8477">
        <v>4.11730535550896E-2</v>
      </c>
      <c r="X8477" t="s">
        <v>328</v>
      </c>
    </row>
    <row r="8478" spans="1:24" x14ac:dyDescent="0.35">
      <c r="A8478">
        <v>3300008865</v>
      </c>
      <c r="B8478" t="s">
        <v>168</v>
      </c>
      <c r="C8478" t="s">
        <v>168</v>
      </c>
      <c r="D8478">
        <v>0</v>
      </c>
      <c r="E8478">
        <v>0</v>
      </c>
      <c r="F8478">
        <v>73</v>
      </c>
      <c r="G8478">
        <v>3204644</v>
      </c>
      <c r="H8478">
        <v>21</v>
      </c>
      <c r="I8478">
        <v>515000</v>
      </c>
      <c r="J8478">
        <v>22</v>
      </c>
      <c r="K8478">
        <v>606100</v>
      </c>
      <c r="L8478">
        <v>1</v>
      </c>
      <c r="M8478">
        <v>22400</v>
      </c>
      <c r="N8478">
        <v>0</v>
      </c>
      <c r="O8478">
        <v>4348144</v>
      </c>
      <c r="P8478" t="s">
        <v>5</v>
      </c>
      <c r="Q8478" t="s">
        <v>16</v>
      </c>
      <c r="R8478" t="s">
        <v>169</v>
      </c>
      <c r="S8478" t="s">
        <v>170</v>
      </c>
      <c r="T8478">
        <v>2805254.1935483874</v>
      </c>
      <c r="U8478">
        <v>2458019</v>
      </c>
      <c r="V8478">
        <v>-347235.19354838738</v>
      </c>
      <c r="W8478">
        <v>-0.12378029568477966</v>
      </c>
      <c r="X8478" t="s">
        <v>330</v>
      </c>
    </row>
    <row r="8479" spans="1:24" x14ac:dyDescent="0.35">
      <c r="A8479">
        <v>3301014517</v>
      </c>
      <c r="B8479" t="s">
        <v>168</v>
      </c>
      <c r="C8479" t="s">
        <v>168</v>
      </c>
      <c r="D8479">
        <v>0</v>
      </c>
      <c r="E8479">
        <v>0</v>
      </c>
      <c r="F8479">
        <v>118</v>
      </c>
      <c r="G8479">
        <v>4912397</v>
      </c>
      <c r="H8479">
        <v>70</v>
      </c>
      <c r="I8479">
        <v>3575000</v>
      </c>
      <c r="J8479">
        <v>0</v>
      </c>
      <c r="K8479">
        <v>0</v>
      </c>
      <c r="L8479">
        <v>57</v>
      </c>
      <c r="M8479">
        <v>2666800</v>
      </c>
      <c r="N8479">
        <v>45000</v>
      </c>
      <c r="O8479">
        <v>11199197</v>
      </c>
      <c r="P8479" t="s">
        <v>5</v>
      </c>
      <c r="Q8479" t="s">
        <v>14</v>
      </c>
      <c r="R8479" t="s">
        <v>169</v>
      </c>
      <c r="S8479" t="s">
        <v>170</v>
      </c>
      <c r="T8479">
        <v>7225288.3870967748</v>
      </c>
      <c r="U8479">
        <v>6607713</v>
      </c>
      <c r="V8479">
        <v>-617575.38709677476</v>
      </c>
      <c r="W8479">
        <v>-8.5474150512755531E-2</v>
      </c>
      <c r="X8479" t="s">
        <v>326</v>
      </c>
    </row>
    <row r="8480" spans="1:24" x14ac:dyDescent="0.35">
      <c r="A8480">
        <v>3301067190</v>
      </c>
      <c r="B8480" t="s">
        <v>168</v>
      </c>
      <c r="C8480" t="s">
        <v>168</v>
      </c>
      <c r="D8480">
        <v>0</v>
      </c>
      <c r="E8480">
        <v>0</v>
      </c>
      <c r="F8480">
        <v>140</v>
      </c>
      <c r="G8480">
        <v>5207157</v>
      </c>
      <c r="H8480">
        <v>164</v>
      </c>
      <c r="I8480">
        <v>6915000</v>
      </c>
      <c r="J8480">
        <v>0</v>
      </c>
      <c r="K8480">
        <v>0</v>
      </c>
      <c r="L8480">
        <v>2</v>
      </c>
      <c r="M8480">
        <v>104800</v>
      </c>
      <c r="N8480">
        <v>430000</v>
      </c>
      <c r="O8480">
        <v>12656957</v>
      </c>
      <c r="P8480" t="s">
        <v>5</v>
      </c>
      <c r="Q8480" t="s">
        <v>10</v>
      </c>
      <c r="R8480" t="s">
        <v>169</v>
      </c>
      <c r="S8480" t="s">
        <v>170</v>
      </c>
      <c r="T8480">
        <v>8165778.7096774196</v>
      </c>
      <c r="U8480">
        <v>6822284</v>
      </c>
      <c r="V8480">
        <v>-1343494.7096774196</v>
      </c>
      <c r="W8480">
        <v>-0.16452744526192198</v>
      </c>
      <c r="X8480" t="s">
        <v>200</v>
      </c>
    </row>
    <row r="8481" spans="1:24" x14ac:dyDescent="0.35">
      <c r="A8481">
        <v>3301005670</v>
      </c>
      <c r="B8481" t="s">
        <v>168</v>
      </c>
      <c r="C8481" t="s">
        <v>168</v>
      </c>
      <c r="D8481">
        <v>0</v>
      </c>
      <c r="E8481">
        <v>0</v>
      </c>
      <c r="F8481">
        <v>7</v>
      </c>
      <c r="G8481">
        <v>222493</v>
      </c>
      <c r="H8481">
        <v>29</v>
      </c>
      <c r="I8481">
        <v>480000</v>
      </c>
      <c r="J8481">
        <v>0</v>
      </c>
      <c r="K8481">
        <v>0</v>
      </c>
      <c r="L8481">
        <v>17</v>
      </c>
      <c r="M8481">
        <v>590800</v>
      </c>
      <c r="N8481">
        <v>150000</v>
      </c>
      <c r="O8481">
        <v>1443293</v>
      </c>
      <c r="P8481" t="s">
        <v>5</v>
      </c>
      <c r="Q8481" t="s">
        <v>9</v>
      </c>
      <c r="R8481" t="s">
        <v>181</v>
      </c>
      <c r="S8481" t="s">
        <v>170</v>
      </c>
      <c r="T8481">
        <v>931156.77419354836</v>
      </c>
      <c r="U8481">
        <v>991314</v>
      </c>
      <c r="V8481">
        <v>60157.225806451635</v>
      </c>
      <c r="W8481">
        <v>6.4604830758550058E-2</v>
      </c>
      <c r="X8481" t="s">
        <v>228</v>
      </c>
    </row>
    <row r="8482" spans="1:24" x14ac:dyDescent="0.35">
      <c r="A8482">
        <v>3301060692</v>
      </c>
      <c r="B8482" t="s">
        <v>168</v>
      </c>
      <c r="C8482" t="s">
        <v>168</v>
      </c>
      <c r="D8482">
        <v>0</v>
      </c>
      <c r="E8482">
        <v>0</v>
      </c>
      <c r="F8482">
        <v>27</v>
      </c>
      <c r="G8482">
        <v>766970</v>
      </c>
      <c r="H8482">
        <v>7</v>
      </c>
      <c r="I8482">
        <v>270000</v>
      </c>
      <c r="J8482">
        <v>0</v>
      </c>
      <c r="K8482">
        <v>0</v>
      </c>
      <c r="L8482">
        <v>6</v>
      </c>
      <c r="M8482">
        <v>224400</v>
      </c>
      <c r="N8482">
        <v>135000</v>
      </c>
      <c r="O8482">
        <v>1396370</v>
      </c>
      <c r="P8482" t="s">
        <v>5</v>
      </c>
      <c r="Q8482" t="s">
        <v>14</v>
      </c>
      <c r="R8482" t="s">
        <v>169</v>
      </c>
      <c r="S8482" t="s">
        <v>170</v>
      </c>
      <c r="T8482">
        <v>900883.87096774194</v>
      </c>
      <c r="U8482">
        <v>866140</v>
      </c>
      <c r="V8482">
        <v>-34743.870967741939</v>
      </c>
      <c r="W8482">
        <v>-3.856642580404912E-2</v>
      </c>
      <c r="X8482" t="s">
        <v>339</v>
      </c>
    </row>
    <row r="8483" spans="1:24" x14ac:dyDescent="0.35">
      <c r="A8483">
        <v>3300012592</v>
      </c>
      <c r="B8483" t="s">
        <v>168</v>
      </c>
      <c r="C8483" t="s">
        <v>168</v>
      </c>
      <c r="D8483">
        <v>0</v>
      </c>
      <c r="E8483">
        <v>0</v>
      </c>
      <c r="F8483">
        <v>13</v>
      </c>
      <c r="G8483">
        <v>561742</v>
      </c>
      <c r="H8483">
        <v>1</v>
      </c>
      <c r="I8483">
        <v>50000</v>
      </c>
      <c r="J8483">
        <v>0</v>
      </c>
      <c r="K8483">
        <v>0</v>
      </c>
      <c r="L8483">
        <v>19</v>
      </c>
      <c r="M8483">
        <v>825600</v>
      </c>
      <c r="N8483">
        <v>330000</v>
      </c>
      <c r="O8483">
        <v>1767342</v>
      </c>
      <c r="P8483" t="s">
        <v>5</v>
      </c>
      <c r="Q8483" t="s">
        <v>12</v>
      </c>
      <c r="R8483" t="s">
        <v>169</v>
      </c>
      <c r="S8483" t="s">
        <v>170</v>
      </c>
      <c r="T8483">
        <v>1140220.6451612902</v>
      </c>
      <c r="U8483">
        <v>1498791</v>
      </c>
      <c r="V8483">
        <v>358570.35483870981</v>
      </c>
      <c r="W8483">
        <v>0.31447453294269034</v>
      </c>
      <c r="X8483" t="s">
        <v>396</v>
      </c>
    </row>
    <row r="8484" spans="1:24" x14ac:dyDescent="0.35">
      <c r="A8484">
        <v>3300013697</v>
      </c>
      <c r="B8484" t="s">
        <v>168</v>
      </c>
      <c r="C8484" t="s">
        <v>168</v>
      </c>
      <c r="D8484">
        <v>0</v>
      </c>
      <c r="E8484">
        <v>0</v>
      </c>
      <c r="F8484">
        <v>1</v>
      </c>
      <c r="G8484">
        <v>25799</v>
      </c>
      <c r="H8484">
        <v>0</v>
      </c>
      <c r="I8484">
        <v>0</v>
      </c>
      <c r="J8484">
        <v>0</v>
      </c>
      <c r="K8484">
        <v>0</v>
      </c>
      <c r="L8484">
        <v>1</v>
      </c>
      <c r="M8484">
        <v>20000</v>
      </c>
      <c r="N8484">
        <v>1205800</v>
      </c>
      <c r="O8484">
        <v>1251599</v>
      </c>
      <c r="P8484" t="s">
        <v>5</v>
      </c>
      <c r="Q8484" t="s">
        <v>7</v>
      </c>
      <c r="R8484" t="s">
        <v>169</v>
      </c>
      <c r="S8484" t="s">
        <v>170</v>
      </c>
      <c r="T8484">
        <v>807483.22580645164</v>
      </c>
      <c r="U8484">
        <v>2054555</v>
      </c>
      <c r="V8484">
        <v>1247071.7741935484</v>
      </c>
      <c r="W8484">
        <v>1.544393411947437</v>
      </c>
      <c r="X8484" t="s">
        <v>236</v>
      </c>
    </row>
    <row r="8485" spans="1:24" x14ac:dyDescent="0.35">
      <c r="A8485">
        <v>6001139096</v>
      </c>
      <c r="B8485" t="s">
        <v>168</v>
      </c>
      <c r="C8485" t="s">
        <v>168</v>
      </c>
      <c r="D8485">
        <v>0</v>
      </c>
      <c r="E8485">
        <v>0</v>
      </c>
      <c r="F8485">
        <v>16</v>
      </c>
      <c r="G8485">
        <v>1433984</v>
      </c>
      <c r="H8485">
        <v>31</v>
      </c>
      <c r="I8485">
        <v>1765000</v>
      </c>
      <c r="J8485">
        <v>0</v>
      </c>
      <c r="K8485">
        <v>0</v>
      </c>
      <c r="L8485">
        <v>16</v>
      </c>
      <c r="M8485">
        <v>878400</v>
      </c>
      <c r="N8485">
        <v>150000</v>
      </c>
      <c r="O8485">
        <v>4227384</v>
      </c>
      <c r="P8485" t="s">
        <v>5</v>
      </c>
      <c r="Q8485" t="s">
        <v>10</v>
      </c>
      <c r="R8485" t="s">
        <v>169</v>
      </c>
      <c r="S8485" t="s">
        <v>170</v>
      </c>
      <c r="T8485">
        <v>2727344.5161290322</v>
      </c>
      <c r="U8485">
        <v>2164291</v>
      </c>
      <c r="V8485">
        <v>-563053.51612903224</v>
      </c>
      <c r="W8485">
        <v>-0.20644752168243996</v>
      </c>
      <c r="X8485" t="s">
        <v>223</v>
      </c>
    </row>
    <row r="8486" spans="1:24" x14ac:dyDescent="0.35">
      <c r="A8486">
        <v>3300011996</v>
      </c>
      <c r="B8486" t="s">
        <v>168</v>
      </c>
      <c r="C8486" t="s">
        <v>168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926100</v>
      </c>
      <c r="O8486">
        <v>926100</v>
      </c>
      <c r="P8486" t="s">
        <v>5</v>
      </c>
      <c r="Q8486" t="s">
        <v>17</v>
      </c>
      <c r="R8486" t="s">
        <v>169</v>
      </c>
      <c r="S8486" t="s">
        <v>170</v>
      </c>
      <c r="T8486">
        <v>597483.87096774194</v>
      </c>
      <c r="U8486">
        <v>352500</v>
      </c>
      <c r="V8486">
        <v>-244983.87096774194</v>
      </c>
      <c r="W8486">
        <v>-0.41002591512795594</v>
      </c>
      <c r="X8486" t="s">
        <v>332</v>
      </c>
    </row>
    <row r="8487" spans="1:24" x14ac:dyDescent="0.35">
      <c r="A8487">
        <v>3301051328</v>
      </c>
      <c r="B8487" t="s">
        <v>168</v>
      </c>
      <c r="C8487" t="s">
        <v>168</v>
      </c>
      <c r="D8487">
        <v>0</v>
      </c>
      <c r="E8487">
        <v>0</v>
      </c>
      <c r="F8487">
        <v>53</v>
      </c>
      <c r="G8487">
        <v>1795646</v>
      </c>
      <c r="H8487">
        <v>76</v>
      </c>
      <c r="I8487">
        <v>2085000</v>
      </c>
      <c r="J8487">
        <v>0</v>
      </c>
      <c r="K8487">
        <v>0</v>
      </c>
      <c r="L8487">
        <v>36</v>
      </c>
      <c r="M8487">
        <v>1976350</v>
      </c>
      <c r="N8487">
        <v>165000</v>
      </c>
      <c r="O8487">
        <v>6021996</v>
      </c>
      <c r="P8487" t="s">
        <v>5</v>
      </c>
      <c r="Q8487" t="s">
        <v>9</v>
      </c>
      <c r="R8487" t="s">
        <v>169</v>
      </c>
      <c r="S8487" t="s">
        <v>170</v>
      </c>
      <c r="T8487">
        <v>3885158.7096774196</v>
      </c>
      <c r="U8487">
        <v>4838705</v>
      </c>
      <c r="V8487">
        <v>953546.29032258037</v>
      </c>
      <c r="W8487">
        <v>0.24543303416342344</v>
      </c>
      <c r="X8487" t="s">
        <v>344</v>
      </c>
    </row>
    <row r="8488" spans="1:24" x14ac:dyDescent="0.35">
      <c r="A8488">
        <v>3301014419</v>
      </c>
      <c r="B8488" t="s">
        <v>168</v>
      </c>
      <c r="C8488" t="s">
        <v>168</v>
      </c>
      <c r="D8488">
        <v>0</v>
      </c>
      <c r="E8488">
        <v>0</v>
      </c>
      <c r="F8488">
        <v>20</v>
      </c>
      <c r="G8488">
        <v>782284</v>
      </c>
      <c r="H8488">
        <v>8</v>
      </c>
      <c r="I8488">
        <v>135000</v>
      </c>
      <c r="J8488">
        <v>0</v>
      </c>
      <c r="K8488">
        <v>0</v>
      </c>
      <c r="L8488">
        <v>2</v>
      </c>
      <c r="M8488">
        <v>104800</v>
      </c>
      <c r="N8488">
        <v>330000</v>
      </c>
      <c r="O8488">
        <v>1352084</v>
      </c>
      <c r="P8488" t="s">
        <v>5</v>
      </c>
      <c r="Q8488" t="s">
        <v>12</v>
      </c>
      <c r="R8488" t="s">
        <v>169</v>
      </c>
      <c r="S8488" t="s">
        <v>170</v>
      </c>
      <c r="T8488">
        <v>872312.25806451612</v>
      </c>
      <c r="U8488">
        <v>1040743</v>
      </c>
      <c r="V8488">
        <v>168430.74193548388</v>
      </c>
      <c r="W8488">
        <v>0.19308537783155488</v>
      </c>
      <c r="X8488" t="s">
        <v>396</v>
      </c>
    </row>
    <row r="8489" spans="1:24" x14ac:dyDescent="0.35">
      <c r="A8489">
        <v>3300024673</v>
      </c>
      <c r="B8489" t="s">
        <v>168</v>
      </c>
      <c r="C8489" t="s">
        <v>168</v>
      </c>
      <c r="D8489">
        <v>0</v>
      </c>
      <c r="E8489">
        <v>0</v>
      </c>
      <c r="F8489">
        <v>57</v>
      </c>
      <c r="G8489">
        <v>1804040</v>
      </c>
      <c r="H8489">
        <v>31</v>
      </c>
      <c r="I8489">
        <v>1435000</v>
      </c>
      <c r="J8489">
        <v>0</v>
      </c>
      <c r="K8489">
        <v>0</v>
      </c>
      <c r="L8489">
        <v>4</v>
      </c>
      <c r="M8489">
        <v>209600</v>
      </c>
      <c r="N8489">
        <v>0</v>
      </c>
      <c r="O8489">
        <v>3448640</v>
      </c>
      <c r="P8489" t="s">
        <v>5</v>
      </c>
      <c r="Q8489" t="s">
        <v>14</v>
      </c>
      <c r="R8489" t="s">
        <v>207</v>
      </c>
      <c r="S8489" t="s">
        <v>170</v>
      </c>
      <c r="T8489">
        <v>2224929.0322580645</v>
      </c>
      <c r="U8489">
        <v>996861</v>
      </c>
      <c r="V8489">
        <v>-1228068.0322580645</v>
      </c>
      <c r="W8489">
        <v>-0.55195829370418481</v>
      </c>
      <c r="X8489" t="s">
        <v>314</v>
      </c>
    </row>
    <row r="8490" spans="1:24" x14ac:dyDescent="0.35">
      <c r="A8490">
        <v>3301061723</v>
      </c>
      <c r="B8490" t="s">
        <v>168</v>
      </c>
      <c r="C8490" t="s">
        <v>168</v>
      </c>
      <c r="D8490">
        <v>0</v>
      </c>
      <c r="E8490">
        <v>0</v>
      </c>
      <c r="F8490">
        <v>5</v>
      </c>
      <c r="G8490">
        <v>132995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300000</v>
      </c>
      <c r="O8490">
        <v>432995</v>
      </c>
      <c r="P8490" t="s">
        <v>5</v>
      </c>
      <c r="Q8490" t="s">
        <v>9</v>
      </c>
      <c r="R8490" t="s">
        <v>169</v>
      </c>
      <c r="S8490" t="s">
        <v>170</v>
      </c>
      <c r="T8490">
        <v>279351.61290322582</v>
      </c>
      <c r="U8490">
        <v>60000</v>
      </c>
      <c r="V8490">
        <v>-219351.61290322582</v>
      </c>
      <c r="W8490">
        <v>-0.78521691936396498</v>
      </c>
      <c r="X8490" t="s">
        <v>258</v>
      </c>
    </row>
    <row r="8491" spans="1:24" x14ac:dyDescent="0.35">
      <c r="A8491">
        <v>3300000347</v>
      </c>
      <c r="B8491" t="s">
        <v>168</v>
      </c>
      <c r="C8491" t="s">
        <v>168</v>
      </c>
      <c r="D8491">
        <v>0</v>
      </c>
      <c r="E8491">
        <v>0</v>
      </c>
      <c r="F8491">
        <v>842</v>
      </c>
      <c r="G8491">
        <v>36415677</v>
      </c>
      <c r="H8491">
        <v>309</v>
      </c>
      <c r="I8491">
        <v>12480000</v>
      </c>
      <c r="J8491">
        <v>0</v>
      </c>
      <c r="K8491">
        <v>0</v>
      </c>
      <c r="L8491">
        <v>138</v>
      </c>
      <c r="M8491">
        <v>7788050</v>
      </c>
      <c r="N8491">
        <v>150000</v>
      </c>
      <c r="O8491">
        <v>56833727</v>
      </c>
      <c r="P8491" t="s">
        <v>5</v>
      </c>
      <c r="Q8491" t="s">
        <v>15</v>
      </c>
      <c r="R8491" t="s">
        <v>169</v>
      </c>
      <c r="S8491" t="s">
        <v>170</v>
      </c>
      <c r="T8491">
        <v>36666920.645161286</v>
      </c>
      <c r="U8491">
        <v>33813409</v>
      </c>
      <c r="V8491">
        <v>-2853511.645161286</v>
      </c>
      <c r="W8491">
        <v>-7.7822505815956622E-2</v>
      </c>
      <c r="X8491" t="s">
        <v>296</v>
      </c>
    </row>
    <row r="8492" spans="1:24" x14ac:dyDescent="0.35">
      <c r="A8492">
        <v>3300016439</v>
      </c>
      <c r="B8492" t="s">
        <v>168</v>
      </c>
      <c r="C8492" t="s">
        <v>168</v>
      </c>
      <c r="D8492">
        <v>0</v>
      </c>
      <c r="E8492">
        <v>0</v>
      </c>
      <c r="F8492">
        <v>17</v>
      </c>
      <c r="G8492">
        <v>674657</v>
      </c>
      <c r="H8492">
        <v>12</v>
      </c>
      <c r="I8492">
        <v>215000</v>
      </c>
      <c r="J8492">
        <v>0</v>
      </c>
      <c r="K8492">
        <v>0</v>
      </c>
      <c r="L8492">
        <v>0</v>
      </c>
      <c r="M8492">
        <v>0</v>
      </c>
      <c r="N8492">
        <v>1177500</v>
      </c>
      <c r="O8492">
        <v>2067157</v>
      </c>
      <c r="P8492" t="s">
        <v>5</v>
      </c>
      <c r="Q8492" t="s">
        <v>6</v>
      </c>
      <c r="R8492" t="s">
        <v>169</v>
      </c>
      <c r="S8492" t="s">
        <v>170</v>
      </c>
      <c r="T8492">
        <v>1333649.6774193549</v>
      </c>
      <c r="U8492">
        <v>1395888</v>
      </c>
      <c r="V8492">
        <v>62238.322580645094</v>
      </c>
      <c r="W8492">
        <v>4.6667669654506083E-2</v>
      </c>
      <c r="X8492" t="s">
        <v>295</v>
      </c>
    </row>
    <row r="8493" spans="1:24" x14ac:dyDescent="0.35">
      <c r="A8493">
        <v>3301041008</v>
      </c>
      <c r="B8493" t="s">
        <v>168</v>
      </c>
      <c r="C8493" t="s">
        <v>168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150000</v>
      </c>
      <c r="O8493">
        <v>150000</v>
      </c>
      <c r="P8493" t="s">
        <v>5</v>
      </c>
      <c r="Q8493" t="s">
        <v>10</v>
      </c>
      <c r="R8493" t="s">
        <v>169</v>
      </c>
      <c r="S8493" t="s">
        <v>170</v>
      </c>
      <c r="T8493">
        <v>96774.193548387106</v>
      </c>
      <c r="U8493">
        <v>150000</v>
      </c>
      <c r="V8493">
        <v>53225.806451612894</v>
      </c>
      <c r="W8493">
        <v>0.54999999999999982</v>
      </c>
      <c r="X8493" t="s">
        <v>337</v>
      </c>
    </row>
    <row r="8494" spans="1:24" x14ac:dyDescent="0.35">
      <c r="A8494">
        <v>3301074746</v>
      </c>
      <c r="B8494" t="s">
        <v>168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 t="s">
        <v>5</v>
      </c>
      <c r="Q8494" t="s">
        <v>12</v>
      </c>
      <c r="R8494" t="s">
        <v>169</v>
      </c>
      <c r="S8494" t="s">
        <v>170</v>
      </c>
      <c r="T8494">
        <v>0</v>
      </c>
      <c r="U8494">
        <v>0</v>
      </c>
      <c r="V8494">
        <v>0</v>
      </c>
      <c r="W8494">
        <v>0</v>
      </c>
      <c r="X8494" t="s">
        <v>301</v>
      </c>
    </row>
    <row r="8495" spans="1:24" x14ac:dyDescent="0.35">
      <c r="A8495">
        <v>3301047166</v>
      </c>
      <c r="B8495" t="s">
        <v>168</v>
      </c>
      <c r="C8495" t="s">
        <v>168</v>
      </c>
      <c r="D8495">
        <v>0</v>
      </c>
      <c r="E8495">
        <v>0</v>
      </c>
      <c r="F8495">
        <v>102</v>
      </c>
      <c r="G8495">
        <v>3301488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2068500</v>
      </c>
      <c r="O8495">
        <v>5369988</v>
      </c>
      <c r="P8495" t="s">
        <v>5</v>
      </c>
      <c r="Q8495" t="s">
        <v>6</v>
      </c>
      <c r="R8495" t="s">
        <v>169</v>
      </c>
      <c r="S8495" t="s">
        <v>170</v>
      </c>
      <c r="T8495">
        <v>3464508.3870967738</v>
      </c>
      <c r="U8495">
        <v>4115248</v>
      </c>
      <c r="V8495">
        <v>650739.61290322617</v>
      </c>
      <c r="W8495">
        <v>0.18783028937867274</v>
      </c>
      <c r="X8495" t="s">
        <v>388</v>
      </c>
    </row>
    <row r="8496" spans="1:24" x14ac:dyDescent="0.35">
      <c r="A8496">
        <v>3301050246</v>
      </c>
      <c r="B8496" t="s">
        <v>168</v>
      </c>
      <c r="C8496" t="s">
        <v>168</v>
      </c>
      <c r="D8496">
        <v>0</v>
      </c>
      <c r="E8496">
        <v>0</v>
      </c>
      <c r="F8496">
        <v>293</v>
      </c>
      <c r="G8496">
        <v>12894611</v>
      </c>
      <c r="H8496">
        <v>478</v>
      </c>
      <c r="I8496">
        <v>23940000</v>
      </c>
      <c r="J8496">
        <v>49</v>
      </c>
      <c r="K8496">
        <v>969500</v>
      </c>
      <c r="L8496">
        <v>0</v>
      </c>
      <c r="M8496">
        <v>0</v>
      </c>
      <c r="N8496">
        <v>503000</v>
      </c>
      <c r="O8496">
        <v>38307111</v>
      </c>
      <c r="P8496" t="s">
        <v>5</v>
      </c>
      <c r="Q8496" t="s">
        <v>12</v>
      </c>
      <c r="R8496" t="s">
        <v>169</v>
      </c>
      <c r="S8496" t="s">
        <v>170</v>
      </c>
      <c r="T8496">
        <v>24714265.161290321</v>
      </c>
      <c r="U8496">
        <v>16039911</v>
      </c>
      <c r="V8496">
        <v>-8674354.1612903215</v>
      </c>
      <c r="W8496">
        <v>-0.35098572037969655</v>
      </c>
      <c r="X8496" t="s">
        <v>294</v>
      </c>
    </row>
    <row r="8497" spans="1:24" x14ac:dyDescent="0.35">
      <c r="A8497">
        <v>3301075975</v>
      </c>
      <c r="B8497" t="s">
        <v>168</v>
      </c>
      <c r="C8497" t="s">
        <v>168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150000</v>
      </c>
      <c r="O8497">
        <v>150000</v>
      </c>
      <c r="P8497" t="s">
        <v>5</v>
      </c>
      <c r="Q8497" t="s">
        <v>15</v>
      </c>
      <c r="R8497" t="s">
        <v>169</v>
      </c>
      <c r="S8497" t="s">
        <v>170</v>
      </c>
      <c r="T8497">
        <v>96774.193548387106</v>
      </c>
      <c r="U8497">
        <v>150000</v>
      </c>
      <c r="V8497">
        <v>53225.806451612894</v>
      </c>
      <c r="W8497">
        <v>0.54999999999999982</v>
      </c>
      <c r="X8497" t="s">
        <v>230</v>
      </c>
    </row>
    <row r="8498" spans="1:24" x14ac:dyDescent="0.35">
      <c r="A8498">
        <v>3301047744</v>
      </c>
      <c r="B8498" t="s">
        <v>168</v>
      </c>
      <c r="C8498" t="s">
        <v>168</v>
      </c>
      <c r="D8498">
        <v>0</v>
      </c>
      <c r="E8498">
        <v>0</v>
      </c>
      <c r="F8498">
        <v>61</v>
      </c>
      <c r="G8498">
        <v>2260443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1936800</v>
      </c>
      <c r="O8498">
        <v>4197243</v>
      </c>
      <c r="P8498" t="s">
        <v>5</v>
      </c>
      <c r="Q8498" t="s">
        <v>7</v>
      </c>
      <c r="R8498" t="s">
        <v>169</v>
      </c>
      <c r="S8498" t="s">
        <v>170</v>
      </c>
      <c r="T8498">
        <v>2707898.7096774196</v>
      </c>
      <c r="U8498">
        <v>3723352</v>
      </c>
      <c r="V8498">
        <v>1015453.2903225804</v>
      </c>
      <c r="W8498">
        <v>0.37499677764665984</v>
      </c>
      <c r="X8498" t="s">
        <v>305</v>
      </c>
    </row>
    <row r="8499" spans="1:24" x14ac:dyDescent="0.35">
      <c r="A8499">
        <v>3301057023</v>
      </c>
      <c r="B8499" t="s">
        <v>168</v>
      </c>
      <c r="C8499" t="s">
        <v>168</v>
      </c>
      <c r="D8499">
        <v>0</v>
      </c>
      <c r="E8499">
        <v>0</v>
      </c>
      <c r="F8499">
        <v>8</v>
      </c>
      <c r="G8499">
        <v>174544</v>
      </c>
      <c r="H8499">
        <v>0</v>
      </c>
      <c r="I8499">
        <v>0</v>
      </c>
      <c r="J8499">
        <v>0</v>
      </c>
      <c r="K8499">
        <v>0</v>
      </c>
      <c r="L8499">
        <v>1</v>
      </c>
      <c r="M8499">
        <v>20000</v>
      </c>
      <c r="N8499">
        <v>4923500</v>
      </c>
      <c r="O8499">
        <v>5118044</v>
      </c>
      <c r="P8499" t="s">
        <v>5</v>
      </c>
      <c r="Q8499" t="s">
        <v>7</v>
      </c>
      <c r="R8499" t="s">
        <v>169</v>
      </c>
      <c r="S8499" t="s">
        <v>170</v>
      </c>
      <c r="T8499">
        <v>3301963.8709677421</v>
      </c>
      <c r="U8499">
        <v>1920247</v>
      </c>
      <c r="V8499">
        <v>-1381716.8709677421</v>
      </c>
      <c r="W8499">
        <v>-0.41845305550323519</v>
      </c>
      <c r="X8499" t="s">
        <v>394</v>
      </c>
    </row>
    <row r="8500" spans="1:24" x14ac:dyDescent="0.35">
      <c r="A8500">
        <v>3300009664</v>
      </c>
      <c r="B8500" t="s">
        <v>168</v>
      </c>
      <c r="C8500" t="s">
        <v>168</v>
      </c>
      <c r="D8500">
        <v>0</v>
      </c>
      <c r="E8500">
        <v>0</v>
      </c>
      <c r="F8500">
        <v>1</v>
      </c>
      <c r="G8500">
        <v>25700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330000</v>
      </c>
      <c r="O8500">
        <v>355700</v>
      </c>
      <c r="P8500" t="s">
        <v>5</v>
      </c>
      <c r="Q8500" t="s">
        <v>12</v>
      </c>
      <c r="R8500" t="s">
        <v>169</v>
      </c>
      <c r="S8500" t="s">
        <v>170</v>
      </c>
      <c r="T8500">
        <v>229483.87096774194</v>
      </c>
      <c r="U8500">
        <v>320149</v>
      </c>
      <c r="V8500">
        <v>90665.129032258061</v>
      </c>
      <c r="W8500">
        <v>0.3950827944897386</v>
      </c>
      <c r="X8500" t="s">
        <v>383</v>
      </c>
    </row>
    <row r="8501" spans="1:24" x14ac:dyDescent="0.35">
      <c r="A8501">
        <v>3301002979</v>
      </c>
      <c r="B8501" t="s">
        <v>168</v>
      </c>
      <c r="C8501" t="s">
        <v>168</v>
      </c>
      <c r="D8501">
        <v>0</v>
      </c>
      <c r="E8501">
        <v>0</v>
      </c>
      <c r="F8501">
        <v>240</v>
      </c>
      <c r="G8501">
        <v>5885059</v>
      </c>
      <c r="H8501">
        <v>79</v>
      </c>
      <c r="I8501">
        <v>2028000</v>
      </c>
      <c r="J8501">
        <v>0</v>
      </c>
      <c r="K8501">
        <v>0</v>
      </c>
      <c r="L8501">
        <v>39</v>
      </c>
      <c r="M8501">
        <v>2603600</v>
      </c>
      <c r="N8501">
        <v>15000</v>
      </c>
      <c r="O8501">
        <v>10531659</v>
      </c>
      <c r="P8501" t="s">
        <v>5</v>
      </c>
      <c r="Q8501" t="s">
        <v>14</v>
      </c>
      <c r="R8501" t="s">
        <v>169</v>
      </c>
      <c r="S8501" t="s">
        <v>170</v>
      </c>
      <c r="T8501">
        <v>6794618.7096774196</v>
      </c>
      <c r="U8501">
        <v>6037339</v>
      </c>
      <c r="V8501">
        <v>-757279.70967741963</v>
      </c>
      <c r="W8501">
        <v>-0.11145286321936554</v>
      </c>
      <c r="X8501" t="s">
        <v>366</v>
      </c>
    </row>
    <row r="8502" spans="1:24" x14ac:dyDescent="0.35">
      <c r="A8502">
        <v>3300013541</v>
      </c>
      <c r="B8502" t="s">
        <v>168</v>
      </c>
      <c r="C8502" t="s">
        <v>168</v>
      </c>
      <c r="D8502">
        <v>0</v>
      </c>
      <c r="E8502">
        <v>0</v>
      </c>
      <c r="F8502">
        <v>6</v>
      </c>
      <c r="G8502">
        <v>263770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1067500</v>
      </c>
      <c r="O8502">
        <v>1331270</v>
      </c>
      <c r="P8502" t="s">
        <v>5</v>
      </c>
      <c r="Q8502" t="s">
        <v>12</v>
      </c>
      <c r="R8502" t="s">
        <v>169</v>
      </c>
      <c r="S8502" t="s">
        <v>170</v>
      </c>
      <c r="T8502">
        <v>858883.87096774194</v>
      </c>
      <c r="U8502">
        <v>838438</v>
      </c>
      <c r="V8502">
        <v>-20445.870967741939</v>
      </c>
      <c r="W8502">
        <v>-2.3805163490501546E-2</v>
      </c>
      <c r="X8502" t="s">
        <v>411</v>
      </c>
    </row>
    <row r="8503" spans="1:24" x14ac:dyDescent="0.35">
      <c r="A8503">
        <v>3301034306</v>
      </c>
      <c r="B8503" t="s">
        <v>168</v>
      </c>
      <c r="C8503" t="s">
        <v>168</v>
      </c>
      <c r="D8503">
        <v>0</v>
      </c>
      <c r="E8503">
        <v>0</v>
      </c>
      <c r="F8503">
        <v>3</v>
      </c>
      <c r="G8503">
        <v>174497</v>
      </c>
      <c r="H8503">
        <v>1</v>
      </c>
      <c r="I8503">
        <v>55000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229497</v>
      </c>
      <c r="P8503" t="s">
        <v>5</v>
      </c>
      <c r="Q8503" t="s">
        <v>14</v>
      </c>
      <c r="R8503" t="s">
        <v>169</v>
      </c>
      <c r="S8503" t="s">
        <v>170</v>
      </c>
      <c r="T8503">
        <v>148062.58064516127</v>
      </c>
      <c r="U8503">
        <v>439188</v>
      </c>
      <c r="V8503">
        <v>291125.41935483873</v>
      </c>
      <c r="W8503">
        <v>1.9662322383299133</v>
      </c>
      <c r="X8503" t="s">
        <v>326</v>
      </c>
    </row>
    <row r="8504" spans="1:24" x14ac:dyDescent="0.35">
      <c r="A8504">
        <v>3301033392</v>
      </c>
      <c r="B8504" t="s">
        <v>168</v>
      </c>
      <c r="C8504" t="s">
        <v>168</v>
      </c>
      <c r="D8504">
        <v>0</v>
      </c>
      <c r="E8504">
        <v>0</v>
      </c>
      <c r="F8504">
        <v>836</v>
      </c>
      <c r="G8504">
        <v>34691863</v>
      </c>
      <c r="H8504">
        <v>330</v>
      </c>
      <c r="I8504">
        <v>14505000</v>
      </c>
      <c r="J8504">
        <v>0</v>
      </c>
      <c r="K8504">
        <v>0</v>
      </c>
      <c r="L8504">
        <v>107</v>
      </c>
      <c r="M8504">
        <v>5266800</v>
      </c>
      <c r="N8504">
        <v>202000</v>
      </c>
      <c r="O8504">
        <v>54665663</v>
      </c>
      <c r="P8504" t="s">
        <v>5</v>
      </c>
      <c r="Q8504" t="s">
        <v>14</v>
      </c>
      <c r="R8504" t="s">
        <v>169</v>
      </c>
      <c r="S8504" t="s">
        <v>170</v>
      </c>
      <c r="T8504">
        <v>35268169.677419357</v>
      </c>
      <c r="U8504">
        <v>35267079</v>
      </c>
      <c r="V8504">
        <v>-1090.6774193570018</v>
      </c>
      <c r="W8504">
        <v>-3.0925262902270489E-5</v>
      </c>
      <c r="X8504" t="s">
        <v>402</v>
      </c>
    </row>
    <row r="8505" spans="1:24" x14ac:dyDescent="0.35">
      <c r="A8505">
        <v>3300019444</v>
      </c>
      <c r="B8505" t="s">
        <v>168</v>
      </c>
      <c r="C8505" t="s">
        <v>168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3907000</v>
      </c>
      <c r="O8505">
        <v>3907000</v>
      </c>
      <c r="P8505" t="s">
        <v>5</v>
      </c>
      <c r="Q8505" t="s">
        <v>16</v>
      </c>
      <c r="R8505" t="s">
        <v>169</v>
      </c>
      <c r="S8505" t="s">
        <v>170</v>
      </c>
      <c r="T8505">
        <v>2520645.1612903229</v>
      </c>
      <c r="U8505">
        <v>739000</v>
      </c>
      <c r="V8505">
        <v>-1781645.1612903229</v>
      </c>
      <c r="W8505">
        <v>-0.70682109035065266</v>
      </c>
      <c r="X8505" t="s">
        <v>194</v>
      </c>
    </row>
    <row r="8506" spans="1:24" x14ac:dyDescent="0.35">
      <c r="A8506">
        <v>3301064115</v>
      </c>
      <c r="B8506" t="s">
        <v>168</v>
      </c>
      <c r="C8506" t="s">
        <v>168</v>
      </c>
      <c r="D8506">
        <v>0</v>
      </c>
      <c r="E8506">
        <v>0</v>
      </c>
      <c r="F8506">
        <v>1</v>
      </c>
      <c r="G8506">
        <v>49900</v>
      </c>
      <c r="H8506">
        <v>2</v>
      </c>
      <c r="I8506">
        <v>40000</v>
      </c>
      <c r="J8506">
        <v>0</v>
      </c>
      <c r="K8506">
        <v>0</v>
      </c>
      <c r="L8506">
        <v>2</v>
      </c>
      <c r="M8506">
        <v>44800</v>
      </c>
      <c r="N8506">
        <v>1189500</v>
      </c>
      <c r="O8506">
        <v>1324200</v>
      </c>
      <c r="P8506" t="s">
        <v>5</v>
      </c>
      <c r="Q8506" t="s">
        <v>17</v>
      </c>
      <c r="R8506" t="s">
        <v>169</v>
      </c>
      <c r="S8506" t="s">
        <v>170</v>
      </c>
      <c r="T8506">
        <v>854322.58064516133</v>
      </c>
      <c r="U8506">
        <v>1132100</v>
      </c>
      <c r="V8506">
        <v>277777.41935483867</v>
      </c>
      <c r="W8506">
        <v>0.32514348285757433</v>
      </c>
      <c r="X8506" t="s">
        <v>417</v>
      </c>
    </row>
    <row r="8507" spans="1:24" x14ac:dyDescent="0.35">
      <c r="A8507">
        <v>3301065379</v>
      </c>
      <c r="B8507" t="s">
        <v>168</v>
      </c>
      <c r="C8507" t="s">
        <v>168</v>
      </c>
      <c r="D8507">
        <v>0</v>
      </c>
      <c r="E8507">
        <v>0</v>
      </c>
      <c r="F8507">
        <v>1</v>
      </c>
      <c r="G8507">
        <v>55199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1395000</v>
      </c>
      <c r="O8507">
        <v>1450199</v>
      </c>
      <c r="P8507" t="s">
        <v>5</v>
      </c>
      <c r="Q8507" t="s">
        <v>6</v>
      </c>
      <c r="R8507" t="s">
        <v>181</v>
      </c>
      <c r="S8507" t="s">
        <v>170</v>
      </c>
      <c r="T8507">
        <v>935612.25806451612</v>
      </c>
      <c r="U8507">
        <v>3814500</v>
      </c>
      <c r="V8507">
        <v>2878887.7419354841</v>
      </c>
      <c r="W8507">
        <v>3.0770094311194534</v>
      </c>
      <c r="X8507" t="s">
        <v>295</v>
      </c>
    </row>
    <row r="8508" spans="1:24" x14ac:dyDescent="0.35">
      <c r="A8508">
        <v>3301076387</v>
      </c>
      <c r="B8508" t="s">
        <v>168</v>
      </c>
      <c r="C8508" t="s">
        <v>168</v>
      </c>
      <c r="D8508">
        <v>0</v>
      </c>
      <c r="E8508">
        <v>0</v>
      </c>
      <c r="F8508">
        <v>42</v>
      </c>
      <c r="G8508">
        <v>1085457</v>
      </c>
      <c r="H8508">
        <v>48</v>
      </c>
      <c r="I8508">
        <v>1265000</v>
      </c>
      <c r="J8508">
        <v>0</v>
      </c>
      <c r="K8508">
        <v>0</v>
      </c>
      <c r="L8508">
        <v>35</v>
      </c>
      <c r="M8508">
        <v>1479850</v>
      </c>
      <c r="N8508">
        <v>30000</v>
      </c>
      <c r="O8508">
        <v>3860307</v>
      </c>
      <c r="P8508" t="s">
        <v>5</v>
      </c>
      <c r="Q8508" t="s">
        <v>13</v>
      </c>
      <c r="R8508" t="s">
        <v>169</v>
      </c>
      <c r="S8508" t="s">
        <v>170</v>
      </c>
      <c r="T8508">
        <v>2490520.6451612902</v>
      </c>
      <c r="U8508">
        <v>3055403</v>
      </c>
      <c r="V8508">
        <v>564882.35483870981</v>
      </c>
      <c r="W8508">
        <v>0.22681295814037594</v>
      </c>
      <c r="X8508" t="s">
        <v>282</v>
      </c>
    </row>
    <row r="8509" spans="1:24" x14ac:dyDescent="0.35">
      <c r="A8509">
        <v>3300009373</v>
      </c>
      <c r="B8509" t="s">
        <v>168</v>
      </c>
      <c r="C8509" t="s">
        <v>168</v>
      </c>
      <c r="D8509">
        <v>0</v>
      </c>
      <c r="E8509">
        <v>0</v>
      </c>
      <c r="F8509">
        <v>46</v>
      </c>
      <c r="G8509">
        <v>2067629</v>
      </c>
      <c r="H8509">
        <v>30</v>
      </c>
      <c r="I8509">
        <v>910000</v>
      </c>
      <c r="J8509">
        <v>0</v>
      </c>
      <c r="K8509">
        <v>0</v>
      </c>
      <c r="L8509">
        <v>0</v>
      </c>
      <c r="M8509">
        <v>0</v>
      </c>
      <c r="N8509">
        <v>352500</v>
      </c>
      <c r="O8509">
        <v>3330129</v>
      </c>
      <c r="P8509" t="s">
        <v>5</v>
      </c>
      <c r="Q8509" t="s">
        <v>17</v>
      </c>
      <c r="R8509" t="s">
        <v>169</v>
      </c>
      <c r="S8509" t="s">
        <v>170</v>
      </c>
      <c r="T8509">
        <v>2148470.3225806453</v>
      </c>
      <c r="U8509">
        <v>1780049</v>
      </c>
      <c r="V8509">
        <v>-368421.32258064533</v>
      </c>
      <c r="W8509">
        <v>-0.17148075945406327</v>
      </c>
      <c r="X8509" t="s">
        <v>244</v>
      </c>
    </row>
    <row r="8510" spans="1:24" x14ac:dyDescent="0.35">
      <c r="A8510">
        <v>3300006792</v>
      </c>
      <c r="B8510" t="s">
        <v>168</v>
      </c>
      <c r="C8510" t="s">
        <v>168</v>
      </c>
      <c r="D8510">
        <v>0</v>
      </c>
      <c r="E8510">
        <v>0</v>
      </c>
      <c r="F8510">
        <v>102</v>
      </c>
      <c r="G8510">
        <v>2948554</v>
      </c>
      <c r="H8510">
        <v>205</v>
      </c>
      <c r="I8510">
        <v>5625000</v>
      </c>
      <c r="J8510">
        <v>0</v>
      </c>
      <c r="K8510">
        <v>0</v>
      </c>
      <c r="L8510">
        <v>97</v>
      </c>
      <c r="M8510">
        <v>3852800</v>
      </c>
      <c r="N8510">
        <v>282000</v>
      </c>
      <c r="O8510">
        <v>12708354</v>
      </c>
      <c r="P8510" t="s">
        <v>5</v>
      </c>
      <c r="Q8510" t="s">
        <v>9</v>
      </c>
      <c r="R8510" t="s">
        <v>169</v>
      </c>
      <c r="S8510" t="s">
        <v>170</v>
      </c>
      <c r="T8510">
        <v>8198938.064516129</v>
      </c>
      <c r="U8510">
        <v>7824425</v>
      </c>
      <c r="V8510">
        <v>-374513.06451612897</v>
      </c>
      <c r="W8510">
        <v>-4.5678240470795828E-2</v>
      </c>
      <c r="X8510" t="s">
        <v>281</v>
      </c>
    </row>
    <row r="8511" spans="1:24" x14ac:dyDescent="0.35">
      <c r="A8511">
        <v>3300009119</v>
      </c>
      <c r="B8511" t="s">
        <v>168</v>
      </c>
      <c r="C8511" t="s">
        <v>168</v>
      </c>
      <c r="D8511">
        <v>0</v>
      </c>
      <c r="E8511">
        <v>0</v>
      </c>
      <c r="F8511">
        <v>5</v>
      </c>
      <c r="G8511">
        <v>222198</v>
      </c>
      <c r="H8511">
        <v>3</v>
      </c>
      <c r="I8511">
        <v>70000</v>
      </c>
      <c r="J8511">
        <v>0</v>
      </c>
      <c r="K8511">
        <v>0</v>
      </c>
      <c r="L8511">
        <v>0</v>
      </c>
      <c r="M8511">
        <v>0</v>
      </c>
      <c r="N8511">
        <v>330000</v>
      </c>
      <c r="O8511">
        <v>622198</v>
      </c>
      <c r="P8511" t="s">
        <v>5</v>
      </c>
      <c r="Q8511" t="s">
        <v>12</v>
      </c>
      <c r="R8511" t="s">
        <v>169</v>
      </c>
      <c r="S8511" t="s">
        <v>170</v>
      </c>
      <c r="T8511">
        <v>401418.06451612903</v>
      </c>
      <c r="U8511">
        <v>946798</v>
      </c>
      <c r="V8511">
        <v>545379.93548387103</v>
      </c>
      <c r="W8511">
        <v>1.3586332646520884</v>
      </c>
      <c r="X8511" t="s">
        <v>364</v>
      </c>
    </row>
    <row r="8512" spans="1:24" x14ac:dyDescent="0.35">
      <c r="A8512">
        <v>3301062749</v>
      </c>
      <c r="B8512" t="s">
        <v>168</v>
      </c>
      <c r="C8512" t="s">
        <v>168</v>
      </c>
      <c r="D8512">
        <v>0</v>
      </c>
      <c r="E8512">
        <v>0</v>
      </c>
      <c r="F8512">
        <v>208</v>
      </c>
      <c r="G8512">
        <v>6406976</v>
      </c>
      <c r="H8512">
        <v>2</v>
      </c>
      <c r="I8512">
        <v>60000</v>
      </c>
      <c r="J8512">
        <v>0</v>
      </c>
      <c r="K8512">
        <v>0</v>
      </c>
      <c r="L8512">
        <v>0</v>
      </c>
      <c r="M8512">
        <v>0</v>
      </c>
      <c r="N8512">
        <v>150000</v>
      </c>
      <c r="O8512">
        <v>6616976</v>
      </c>
      <c r="P8512" t="s">
        <v>5</v>
      </c>
      <c r="Q8512" t="s">
        <v>13</v>
      </c>
      <c r="R8512" t="s">
        <v>169</v>
      </c>
      <c r="S8512" t="s">
        <v>170</v>
      </c>
      <c r="T8512">
        <v>4269016.7741935486</v>
      </c>
      <c r="U8512">
        <v>4587648</v>
      </c>
      <c r="V8512">
        <v>318631.2258064514</v>
      </c>
      <c r="W8512">
        <v>7.463808241105907E-2</v>
      </c>
      <c r="X8512" t="s">
        <v>274</v>
      </c>
    </row>
    <row r="8513" spans="1:24" x14ac:dyDescent="0.35">
      <c r="A8513">
        <v>3300007392</v>
      </c>
      <c r="B8513" t="s">
        <v>168</v>
      </c>
      <c r="C8513" t="s">
        <v>168</v>
      </c>
      <c r="D8513">
        <v>0</v>
      </c>
      <c r="E8513">
        <v>0</v>
      </c>
      <c r="F8513">
        <v>229</v>
      </c>
      <c r="G8513">
        <v>7376191</v>
      </c>
      <c r="H8513">
        <v>3</v>
      </c>
      <c r="I8513">
        <v>26000</v>
      </c>
      <c r="J8513">
        <v>0</v>
      </c>
      <c r="K8513">
        <v>0</v>
      </c>
      <c r="L8513">
        <v>0</v>
      </c>
      <c r="M8513">
        <v>0</v>
      </c>
      <c r="N8513">
        <v>150000</v>
      </c>
      <c r="O8513">
        <v>7552191</v>
      </c>
      <c r="P8513" t="s">
        <v>5</v>
      </c>
      <c r="Q8513" t="s">
        <v>14</v>
      </c>
      <c r="R8513" t="s">
        <v>169</v>
      </c>
      <c r="S8513" t="s">
        <v>170</v>
      </c>
      <c r="T8513">
        <v>4872381.2903225804</v>
      </c>
      <c r="U8513">
        <v>5367212</v>
      </c>
      <c r="V8513">
        <v>494830.70967741963</v>
      </c>
      <c r="W8513">
        <v>0.10155828950830292</v>
      </c>
      <c r="X8513" t="s">
        <v>327</v>
      </c>
    </row>
    <row r="8514" spans="1:24" x14ac:dyDescent="0.35">
      <c r="A8514">
        <v>3300020747</v>
      </c>
      <c r="B8514" t="s">
        <v>168</v>
      </c>
      <c r="C8514" t="s">
        <v>168</v>
      </c>
      <c r="D8514">
        <v>0</v>
      </c>
      <c r="E8514">
        <v>0</v>
      </c>
      <c r="F8514">
        <v>135</v>
      </c>
      <c r="G8514">
        <v>4227500</v>
      </c>
      <c r="H8514">
        <v>4</v>
      </c>
      <c r="I8514">
        <v>255000</v>
      </c>
      <c r="J8514">
        <v>0</v>
      </c>
      <c r="K8514">
        <v>0</v>
      </c>
      <c r="L8514">
        <v>6</v>
      </c>
      <c r="M8514">
        <v>736831</v>
      </c>
      <c r="N8514">
        <v>1263700</v>
      </c>
      <c r="O8514">
        <v>6483031</v>
      </c>
      <c r="P8514" t="s">
        <v>5</v>
      </c>
      <c r="Q8514" t="s">
        <v>7</v>
      </c>
      <c r="R8514" t="s">
        <v>169</v>
      </c>
      <c r="S8514" t="s">
        <v>170</v>
      </c>
      <c r="T8514">
        <v>4182600.6451612902</v>
      </c>
      <c r="U8514">
        <v>5129404</v>
      </c>
      <c r="V8514">
        <v>946803.35483870981</v>
      </c>
      <c r="W8514">
        <v>0.226367142159277</v>
      </c>
      <c r="X8514" t="s">
        <v>236</v>
      </c>
    </row>
    <row r="8515" spans="1:24" x14ac:dyDescent="0.35">
      <c r="A8515">
        <v>3300001208</v>
      </c>
      <c r="B8515" t="s">
        <v>168</v>
      </c>
      <c r="C8515" t="s">
        <v>168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76000</v>
      </c>
      <c r="O8515">
        <v>76000</v>
      </c>
      <c r="P8515" t="s">
        <v>5</v>
      </c>
      <c r="Q8515" t="s">
        <v>11</v>
      </c>
      <c r="R8515" t="s">
        <v>169</v>
      </c>
      <c r="S8515" t="s">
        <v>170</v>
      </c>
      <c r="T8515">
        <v>49032.258064516129</v>
      </c>
      <c r="U8515">
        <v>30000</v>
      </c>
      <c r="V8515">
        <v>-19032.258064516129</v>
      </c>
      <c r="W8515">
        <v>-0.38815789473684215</v>
      </c>
      <c r="X8515" t="s">
        <v>263</v>
      </c>
    </row>
    <row r="8516" spans="1:24" x14ac:dyDescent="0.35">
      <c r="A8516">
        <v>6001123844</v>
      </c>
      <c r="B8516" t="s">
        <v>168</v>
      </c>
      <c r="C8516" t="s">
        <v>168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472500</v>
      </c>
      <c r="O8516">
        <v>472500</v>
      </c>
      <c r="P8516" t="s">
        <v>5</v>
      </c>
      <c r="Q8516" t="s">
        <v>17</v>
      </c>
      <c r="R8516" t="s">
        <v>169</v>
      </c>
      <c r="S8516" t="s">
        <v>170</v>
      </c>
      <c r="T8516">
        <v>304838.70967741933</v>
      </c>
      <c r="U8516">
        <v>0</v>
      </c>
      <c r="V8516">
        <v>-304838.70967741933</v>
      </c>
      <c r="W8516">
        <v>0</v>
      </c>
      <c r="X8516" t="s">
        <v>220</v>
      </c>
    </row>
    <row r="8517" spans="1:24" x14ac:dyDescent="0.35">
      <c r="A8517">
        <v>3300013489</v>
      </c>
      <c r="B8517" t="s">
        <v>168</v>
      </c>
      <c r="C8517" t="s">
        <v>168</v>
      </c>
      <c r="D8517">
        <v>0</v>
      </c>
      <c r="E8517">
        <v>0</v>
      </c>
      <c r="F8517">
        <v>8</v>
      </c>
      <c r="G8517">
        <v>503046</v>
      </c>
      <c r="H8517">
        <v>5</v>
      </c>
      <c r="I8517">
        <v>105000</v>
      </c>
      <c r="J8517">
        <v>0</v>
      </c>
      <c r="K8517">
        <v>0</v>
      </c>
      <c r="L8517">
        <v>0</v>
      </c>
      <c r="M8517">
        <v>0</v>
      </c>
      <c r="N8517">
        <v>303000</v>
      </c>
      <c r="O8517">
        <v>911046</v>
      </c>
      <c r="P8517" t="s">
        <v>5</v>
      </c>
      <c r="Q8517" t="s">
        <v>12</v>
      </c>
      <c r="R8517" t="s">
        <v>169</v>
      </c>
      <c r="S8517" t="s">
        <v>170</v>
      </c>
      <c r="T8517">
        <v>587771.61290322582</v>
      </c>
      <c r="U8517">
        <v>550348</v>
      </c>
      <c r="V8517">
        <v>-37423.612903225818</v>
      </c>
      <c r="W8517">
        <v>-6.3670330587039525E-2</v>
      </c>
      <c r="X8517" t="s">
        <v>189</v>
      </c>
    </row>
    <row r="8518" spans="1:24" x14ac:dyDescent="0.35">
      <c r="A8518">
        <v>3300016310</v>
      </c>
      <c r="B8518" t="s">
        <v>168</v>
      </c>
      <c r="C8518" t="s">
        <v>168</v>
      </c>
      <c r="D8518">
        <v>0</v>
      </c>
      <c r="E8518">
        <v>0</v>
      </c>
      <c r="F8518">
        <v>73</v>
      </c>
      <c r="G8518">
        <v>3123176</v>
      </c>
      <c r="H8518">
        <v>31</v>
      </c>
      <c r="I8518">
        <v>1140000</v>
      </c>
      <c r="J8518">
        <v>0</v>
      </c>
      <c r="K8518">
        <v>0</v>
      </c>
      <c r="L8518">
        <v>16</v>
      </c>
      <c r="M8518">
        <v>1218400</v>
      </c>
      <c r="N8518">
        <v>342000</v>
      </c>
      <c r="O8518">
        <v>5823576</v>
      </c>
      <c r="P8518" t="s">
        <v>5</v>
      </c>
      <c r="Q8518" t="s">
        <v>8</v>
      </c>
      <c r="R8518" t="s">
        <v>169</v>
      </c>
      <c r="S8518" t="s">
        <v>170</v>
      </c>
      <c r="T8518">
        <v>3757145.8064516126</v>
      </c>
      <c r="U8518">
        <v>4585823</v>
      </c>
      <c r="V8518">
        <v>828677.19354838738</v>
      </c>
      <c r="W8518">
        <v>0.22056029662873811</v>
      </c>
      <c r="X8518" t="s">
        <v>300</v>
      </c>
    </row>
    <row r="8519" spans="1:24" x14ac:dyDescent="0.35">
      <c r="A8519">
        <v>3301072300</v>
      </c>
      <c r="B8519" t="s">
        <v>168</v>
      </c>
      <c r="C8519" t="s">
        <v>168</v>
      </c>
      <c r="D8519">
        <v>0</v>
      </c>
      <c r="E8519">
        <v>0</v>
      </c>
      <c r="F8519">
        <v>12</v>
      </c>
      <c r="G8519">
        <v>396186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258000</v>
      </c>
      <c r="O8519">
        <v>654186</v>
      </c>
      <c r="P8519" t="s">
        <v>5</v>
      </c>
      <c r="Q8519" t="s">
        <v>10</v>
      </c>
      <c r="R8519" t="s">
        <v>169</v>
      </c>
      <c r="S8519" t="s">
        <v>170</v>
      </c>
      <c r="T8519">
        <v>422055.48387096776</v>
      </c>
      <c r="U8519">
        <v>484491</v>
      </c>
      <c r="V8519">
        <v>62435.516129032243</v>
      </c>
      <c r="W8519">
        <v>0.14793201016224744</v>
      </c>
      <c r="X8519" t="s">
        <v>241</v>
      </c>
    </row>
    <row r="8520" spans="1:24" x14ac:dyDescent="0.35">
      <c r="A8520">
        <v>3301004000</v>
      </c>
      <c r="B8520" t="s">
        <v>168</v>
      </c>
      <c r="C8520" t="s">
        <v>168</v>
      </c>
      <c r="D8520">
        <v>0</v>
      </c>
      <c r="E8520">
        <v>0</v>
      </c>
      <c r="F8520">
        <v>703</v>
      </c>
      <c r="G8520">
        <v>33384748</v>
      </c>
      <c r="H8520">
        <v>627</v>
      </c>
      <c r="I8520">
        <v>36840000</v>
      </c>
      <c r="J8520">
        <v>0</v>
      </c>
      <c r="K8520">
        <v>0</v>
      </c>
      <c r="L8520">
        <v>65</v>
      </c>
      <c r="M8520">
        <v>4916000</v>
      </c>
      <c r="N8520">
        <v>165000</v>
      </c>
      <c r="O8520">
        <v>75305748</v>
      </c>
      <c r="P8520" t="s">
        <v>5</v>
      </c>
      <c r="Q8520" t="s">
        <v>14</v>
      </c>
      <c r="R8520" t="s">
        <v>169</v>
      </c>
      <c r="S8520" t="s">
        <v>170</v>
      </c>
      <c r="T8520">
        <v>48584353.548387095</v>
      </c>
      <c r="U8520">
        <v>42215133</v>
      </c>
      <c r="V8520">
        <v>-6369220.5483870953</v>
      </c>
      <c r="W8520">
        <v>-0.13109612628773037</v>
      </c>
      <c r="X8520" t="s">
        <v>324</v>
      </c>
    </row>
    <row r="8521" spans="1:24" x14ac:dyDescent="0.35">
      <c r="A8521">
        <v>3300015927</v>
      </c>
      <c r="B8521" t="s">
        <v>168</v>
      </c>
      <c r="C8521" t="s">
        <v>168</v>
      </c>
      <c r="D8521">
        <v>0</v>
      </c>
      <c r="E8521">
        <v>0</v>
      </c>
      <c r="F8521">
        <v>17</v>
      </c>
      <c r="G8521">
        <v>795971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191700</v>
      </c>
      <c r="O8521">
        <v>987671</v>
      </c>
      <c r="P8521" t="s">
        <v>5</v>
      </c>
      <c r="Q8521" t="s">
        <v>8</v>
      </c>
      <c r="R8521" t="s">
        <v>169</v>
      </c>
      <c r="S8521" t="s">
        <v>170</v>
      </c>
      <c r="T8521">
        <v>637207.09677419357</v>
      </c>
      <c r="U8521">
        <v>1426894</v>
      </c>
      <c r="V8521">
        <v>789686.90322580643</v>
      </c>
      <c r="W8521">
        <v>1.239293955173332</v>
      </c>
      <c r="X8521" t="s">
        <v>275</v>
      </c>
    </row>
    <row r="8522" spans="1:24" x14ac:dyDescent="0.35">
      <c r="A8522">
        <v>3301024812</v>
      </c>
      <c r="B8522" t="s">
        <v>168</v>
      </c>
      <c r="C8522" t="s">
        <v>168</v>
      </c>
      <c r="D8522">
        <v>0</v>
      </c>
      <c r="E8522">
        <v>0</v>
      </c>
      <c r="F8522">
        <v>4</v>
      </c>
      <c r="G8522">
        <v>285796</v>
      </c>
      <c r="H8522">
        <v>5</v>
      </c>
      <c r="I8522">
        <v>130000</v>
      </c>
      <c r="J8522">
        <v>0</v>
      </c>
      <c r="K8522">
        <v>0</v>
      </c>
      <c r="L8522">
        <v>4</v>
      </c>
      <c r="M8522">
        <v>259600</v>
      </c>
      <c r="N8522">
        <v>280000</v>
      </c>
      <c r="O8522">
        <v>955396</v>
      </c>
      <c r="P8522" t="s">
        <v>5</v>
      </c>
      <c r="Q8522" t="s">
        <v>13</v>
      </c>
      <c r="R8522" t="s">
        <v>169</v>
      </c>
      <c r="S8522" t="s">
        <v>170</v>
      </c>
      <c r="T8522">
        <v>616384.51612903224</v>
      </c>
      <c r="U8522">
        <v>253599</v>
      </c>
      <c r="V8522">
        <v>-362785.51612903224</v>
      </c>
      <c r="W8522">
        <v>-0.58857013217555854</v>
      </c>
      <c r="X8522" t="s">
        <v>378</v>
      </c>
    </row>
    <row r="8523" spans="1:24" x14ac:dyDescent="0.35">
      <c r="A8523">
        <v>3301069733</v>
      </c>
      <c r="B8523" t="s">
        <v>168</v>
      </c>
      <c r="C8523" t="s">
        <v>168</v>
      </c>
      <c r="D8523">
        <v>0</v>
      </c>
      <c r="E8523">
        <v>0</v>
      </c>
      <c r="F8523">
        <v>48</v>
      </c>
      <c r="G8523">
        <v>1758729</v>
      </c>
      <c r="H8523">
        <v>33</v>
      </c>
      <c r="I8523">
        <v>1447000</v>
      </c>
      <c r="J8523">
        <v>0</v>
      </c>
      <c r="K8523">
        <v>0</v>
      </c>
      <c r="L8523">
        <v>0</v>
      </c>
      <c r="M8523">
        <v>0</v>
      </c>
      <c r="N8523">
        <v>60000</v>
      </c>
      <c r="O8523">
        <v>3265729</v>
      </c>
      <c r="P8523" t="s">
        <v>5</v>
      </c>
      <c r="Q8523" t="s">
        <v>13</v>
      </c>
      <c r="R8523" t="s">
        <v>169</v>
      </c>
      <c r="S8523" t="s">
        <v>170</v>
      </c>
      <c r="T8523">
        <v>2106921.935483871</v>
      </c>
      <c r="U8523">
        <v>1653978</v>
      </c>
      <c r="V8523">
        <v>-452943.93548387103</v>
      </c>
      <c r="W8523">
        <v>-0.21497898325305009</v>
      </c>
      <c r="X8523" t="s">
        <v>375</v>
      </c>
    </row>
    <row r="8524" spans="1:24" x14ac:dyDescent="0.35">
      <c r="A8524">
        <v>3301072407</v>
      </c>
      <c r="B8524" t="s">
        <v>168</v>
      </c>
      <c r="C8524" t="s">
        <v>168</v>
      </c>
      <c r="D8524">
        <v>0</v>
      </c>
      <c r="E8524">
        <v>0</v>
      </c>
      <c r="F8524">
        <v>84</v>
      </c>
      <c r="G8524">
        <v>2325410</v>
      </c>
      <c r="H8524">
        <v>44</v>
      </c>
      <c r="I8524">
        <v>1865000</v>
      </c>
      <c r="J8524">
        <v>0</v>
      </c>
      <c r="K8524">
        <v>0</v>
      </c>
      <c r="L8524">
        <v>34</v>
      </c>
      <c r="M8524">
        <v>1541600</v>
      </c>
      <c r="N8524">
        <v>150000</v>
      </c>
      <c r="O8524">
        <v>5882010</v>
      </c>
      <c r="P8524" t="s">
        <v>5</v>
      </c>
      <c r="Q8524" t="s">
        <v>14</v>
      </c>
      <c r="R8524" t="s">
        <v>169</v>
      </c>
      <c r="S8524" t="s">
        <v>170</v>
      </c>
      <c r="T8524">
        <v>3794845.1612903224</v>
      </c>
      <c r="U8524">
        <v>3146443</v>
      </c>
      <c r="V8524">
        <v>-648402.16129032243</v>
      </c>
      <c r="W8524">
        <v>-0.17086393086716956</v>
      </c>
      <c r="X8524" t="s">
        <v>409</v>
      </c>
    </row>
    <row r="8525" spans="1:24" x14ac:dyDescent="0.35">
      <c r="A8525">
        <v>3301007925</v>
      </c>
      <c r="B8525" t="s">
        <v>168</v>
      </c>
      <c r="C8525" t="s">
        <v>168</v>
      </c>
      <c r="D8525">
        <v>0</v>
      </c>
      <c r="E8525">
        <v>0</v>
      </c>
      <c r="F8525">
        <v>463</v>
      </c>
      <c r="G8525">
        <v>14096312</v>
      </c>
      <c r="H8525">
        <v>16</v>
      </c>
      <c r="I8525">
        <v>765000</v>
      </c>
      <c r="J8525">
        <v>0</v>
      </c>
      <c r="K8525">
        <v>0</v>
      </c>
      <c r="L8525">
        <v>1</v>
      </c>
      <c r="M8525">
        <v>22400</v>
      </c>
      <c r="N8525">
        <v>150000</v>
      </c>
      <c r="O8525">
        <v>15033712</v>
      </c>
      <c r="P8525" t="s">
        <v>5</v>
      </c>
      <c r="Q8525" t="s">
        <v>14</v>
      </c>
      <c r="R8525" t="s">
        <v>169</v>
      </c>
      <c r="S8525" t="s">
        <v>170</v>
      </c>
      <c r="T8525">
        <v>9699169.0322580636</v>
      </c>
      <c r="U8525">
        <v>8647797</v>
      </c>
      <c r="V8525">
        <v>-1051372.0322580636</v>
      </c>
      <c r="W8525">
        <v>-0.10839815542561937</v>
      </c>
      <c r="X8525" t="s">
        <v>382</v>
      </c>
    </row>
    <row r="8526" spans="1:24" x14ac:dyDescent="0.35">
      <c r="A8526">
        <v>3300013691</v>
      </c>
      <c r="B8526" t="s">
        <v>168</v>
      </c>
      <c r="C8526" t="s">
        <v>168</v>
      </c>
      <c r="D8526">
        <v>0</v>
      </c>
      <c r="E8526">
        <v>0</v>
      </c>
      <c r="F8526">
        <v>25</v>
      </c>
      <c r="G8526">
        <v>905752</v>
      </c>
      <c r="H8526">
        <v>8</v>
      </c>
      <c r="I8526">
        <v>125000</v>
      </c>
      <c r="J8526">
        <v>0</v>
      </c>
      <c r="K8526">
        <v>0</v>
      </c>
      <c r="L8526">
        <v>0</v>
      </c>
      <c r="M8526">
        <v>0</v>
      </c>
      <c r="N8526">
        <v>1188000</v>
      </c>
      <c r="O8526">
        <v>2218752</v>
      </c>
      <c r="P8526" t="s">
        <v>5</v>
      </c>
      <c r="Q8526" t="s">
        <v>8</v>
      </c>
      <c r="R8526" t="s">
        <v>169</v>
      </c>
      <c r="S8526" t="s">
        <v>170</v>
      </c>
      <c r="T8526">
        <v>1431452.9032258063</v>
      </c>
      <c r="U8526">
        <v>2036080</v>
      </c>
      <c r="V8526">
        <v>604627.09677419369</v>
      </c>
      <c r="W8526">
        <v>0.42238699953847947</v>
      </c>
      <c r="X8526" t="s">
        <v>227</v>
      </c>
    </row>
    <row r="8527" spans="1:24" x14ac:dyDescent="0.35">
      <c r="A8527">
        <v>3300014118</v>
      </c>
      <c r="B8527" t="s">
        <v>168</v>
      </c>
      <c r="C8527" t="s">
        <v>168</v>
      </c>
      <c r="D8527">
        <v>0</v>
      </c>
      <c r="E8527">
        <v>0</v>
      </c>
      <c r="F8527">
        <v>77</v>
      </c>
      <c r="G8527">
        <v>4355931</v>
      </c>
      <c r="H8527">
        <v>37</v>
      </c>
      <c r="I8527">
        <v>3168000</v>
      </c>
      <c r="J8527">
        <v>0</v>
      </c>
      <c r="K8527">
        <v>0</v>
      </c>
      <c r="L8527">
        <v>3</v>
      </c>
      <c r="M8527">
        <v>457200</v>
      </c>
      <c r="N8527">
        <v>956700</v>
      </c>
      <c r="O8527">
        <v>8937831</v>
      </c>
      <c r="P8527" t="s">
        <v>5</v>
      </c>
      <c r="Q8527" t="s">
        <v>7</v>
      </c>
      <c r="R8527" t="s">
        <v>169</v>
      </c>
      <c r="S8527" t="s">
        <v>170</v>
      </c>
      <c r="T8527">
        <v>5766342.5806451607</v>
      </c>
      <c r="U8527">
        <v>6155773</v>
      </c>
      <c r="V8527">
        <v>389430.41935483925</v>
      </c>
      <c r="W8527">
        <v>6.7535082057380791E-2</v>
      </c>
      <c r="X8527" t="s">
        <v>299</v>
      </c>
    </row>
    <row r="8528" spans="1:24" x14ac:dyDescent="0.35">
      <c r="A8528">
        <v>3301034956</v>
      </c>
      <c r="B8528" t="s">
        <v>168</v>
      </c>
      <c r="C8528" t="s">
        <v>168</v>
      </c>
      <c r="D8528">
        <v>0</v>
      </c>
      <c r="E8528">
        <v>0</v>
      </c>
      <c r="F8528">
        <v>43</v>
      </c>
      <c r="G8528">
        <v>1528259</v>
      </c>
      <c r="H8528">
        <v>17</v>
      </c>
      <c r="I8528">
        <v>505000</v>
      </c>
      <c r="J8528">
        <v>0</v>
      </c>
      <c r="K8528">
        <v>0</v>
      </c>
      <c r="L8528">
        <v>17</v>
      </c>
      <c r="M8528">
        <v>953200</v>
      </c>
      <c r="N8528">
        <v>75000</v>
      </c>
      <c r="O8528">
        <v>3061459</v>
      </c>
      <c r="P8528" t="s">
        <v>5</v>
      </c>
      <c r="Q8528" t="s">
        <v>14</v>
      </c>
      <c r="R8528" t="s">
        <v>169</v>
      </c>
      <c r="S8528" t="s">
        <v>170</v>
      </c>
      <c r="T8528">
        <v>1975134.8387096773</v>
      </c>
      <c r="U8528">
        <v>3287530</v>
      </c>
      <c r="V8528">
        <v>1312395.1612903227</v>
      </c>
      <c r="W8528">
        <v>0.66445851471471618</v>
      </c>
      <c r="X8528" t="s">
        <v>366</v>
      </c>
    </row>
    <row r="8529" spans="1:24" x14ac:dyDescent="0.35">
      <c r="A8529">
        <v>3301025819</v>
      </c>
      <c r="B8529" t="s">
        <v>168</v>
      </c>
      <c r="C8529" t="s">
        <v>168</v>
      </c>
      <c r="D8529">
        <v>0</v>
      </c>
      <c r="E8529">
        <v>0</v>
      </c>
      <c r="F8529">
        <v>227</v>
      </c>
      <c r="G8529">
        <v>7710610</v>
      </c>
      <c r="H8529">
        <v>11</v>
      </c>
      <c r="I8529">
        <v>285000</v>
      </c>
      <c r="J8529">
        <v>0</v>
      </c>
      <c r="K8529">
        <v>0</v>
      </c>
      <c r="L8529">
        <v>3</v>
      </c>
      <c r="M8529">
        <v>67200</v>
      </c>
      <c r="N8529">
        <v>2256000</v>
      </c>
      <c r="O8529">
        <v>10318810</v>
      </c>
      <c r="P8529" t="s">
        <v>5</v>
      </c>
      <c r="Q8529" t="s">
        <v>17</v>
      </c>
      <c r="R8529" t="s">
        <v>169</v>
      </c>
      <c r="S8529" t="s">
        <v>170</v>
      </c>
      <c r="T8529">
        <v>6657296.7741935477</v>
      </c>
      <c r="U8529">
        <v>6170945</v>
      </c>
      <c r="V8529">
        <v>-486351.77419354767</v>
      </c>
      <c r="W8529">
        <v>-7.3055444377791545E-2</v>
      </c>
      <c r="X8529" t="s">
        <v>199</v>
      </c>
    </row>
    <row r="8530" spans="1:24" x14ac:dyDescent="0.35">
      <c r="A8530">
        <v>3300009175</v>
      </c>
      <c r="B8530" t="s">
        <v>168</v>
      </c>
      <c r="C8530" t="s">
        <v>168</v>
      </c>
      <c r="D8530">
        <v>0</v>
      </c>
      <c r="E8530">
        <v>0</v>
      </c>
      <c r="F8530">
        <v>2</v>
      </c>
      <c r="G8530">
        <v>41599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292500</v>
      </c>
      <c r="O8530">
        <v>334099</v>
      </c>
      <c r="P8530" t="s">
        <v>5</v>
      </c>
      <c r="Q8530" t="s">
        <v>12</v>
      </c>
      <c r="R8530" t="s">
        <v>169</v>
      </c>
      <c r="S8530" t="s">
        <v>170</v>
      </c>
      <c r="T8530">
        <v>215547.74193548388</v>
      </c>
      <c r="U8530">
        <v>353000</v>
      </c>
      <c r="V8530">
        <v>137452.25806451612</v>
      </c>
      <c r="W8530">
        <v>0.63768823013537901</v>
      </c>
      <c r="X8530" t="s">
        <v>361</v>
      </c>
    </row>
    <row r="8531" spans="1:24" x14ac:dyDescent="0.35">
      <c r="A8531">
        <v>3300015851</v>
      </c>
      <c r="B8531" t="s">
        <v>168</v>
      </c>
      <c r="C8531" t="s">
        <v>168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342000</v>
      </c>
      <c r="O8531">
        <v>342000</v>
      </c>
      <c r="P8531" t="s">
        <v>5</v>
      </c>
      <c r="Q8531" t="s">
        <v>8</v>
      </c>
      <c r="R8531" t="s">
        <v>169</v>
      </c>
      <c r="S8531" t="s">
        <v>170</v>
      </c>
      <c r="T8531">
        <v>220645.16129032258</v>
      </c>
      <c r="U8531">
        <v>1046500</v>
      </c>
      <c r="V8531">
        <v>825854.83870967745</v>
      </c>
      <c r="W8531">
        <v>3.7429093567251464</v>
      </c>
      <c r="X8531" t="s">
        <v>391</v>
      </c>
    </row>
    <row r="8532" spans="1:24" x14ac:dyDescent="0.35">
      <c r="A8532">
        <v>3300005432</v>
      </c>
      <c r="B8532" t="s">
        <v>168</v>
      </c>
      <c r="C8532" t="s">
        <v>168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15000</v>
      </c>
      <c r="O8532">
        <v>15000</v>
      </c>
      <c r="P8532" t="s">
        <v>5</v>
      </c>
      <c r="Q8532" t="s">
        <v>14</v>
      </c>
      <c r="R8532" t="s">
        <v>169</v>
      </c>
      <c r="S8532" t="s">
        <v>170</v>
      </c>
      <c r="T8532">
        <v>9677.4193548387102</v>
      </c>
      <c r="U8532">
        <v>30000</v>
      </c>
      <c r="V8532">
        <v>20322.580645161288</v>
      </c>
      <c r="W8532">
        <v>2.0999999999999996</v>
      </c>
      <c r="X8532" t="s">
        <v>367</v>
      </c>
    </row>
    <row r="8533" spans="1:24" x14ac:dyDescent="0.35">
      <c r="A8533">
        <v>3301072006</v>
      </c>
      <c r="B8533" t="s">
        <v>168</v>
      </c>
      <c r="C8533" t="s">
        <v>168</v>
      </c>
      <c r="D8533">
        <v>0</v>
      </c>
      <c r="E8533">
        <v>0</v>
      </c>
      <c r="F8533">
        <v>20</v>
      </c>
      <c r="G8533">
        <v>1097979</v>
      </c>
      <c r="H8533">
        <v>1</v>
      </c>
      <c r="I8533">
        <v>10000</v>
      </c>
      <c r="J8533">
        <v>0</v>
      </c>
      <c r="K8533">
        <v>0</v>
      </c>
      <c r="L8533">
        <v>2</v>
      </c>
      <c r="M8533">
        <v>44800</v>
      </c>
      <c r="N8533">
        <v>0</v>
      </c>
      <c r="O8533">
        <v>1152779</v>
      </c>
      <c r="P8533" t="s">
        <v>5</v>
      </c>
      <c r="Q8533" t="s">
        <v>9</v>
      </c>
      <c r="R8533" t="s">
        <v>169</v>
      </c>
      <c r="S8533" t="s">
        <v>170</v>
      </c>
      <c r="T8533">
        <v>743728.3870967743</v>
      </c>
      <c r="U8533">
        <v>1437382</v>
      </c>
      <c r="V8533">
        <v>693653.6129032257</v>
      </c>
      <c r="W8533">
        <v>0.93267061596368395</v>
      </c>
      <c r="X8533" t="s">
        <v>209</v>
      </c>
    </row>
    <row r="8534" spans="1:24" x14ac:dyDescent="0.35">
      <c r="A8534">
        <v>3300022527</v>
      </c>
      <c r="B8534" t="s">
        <v>168</v>
      </c>
      <c r="C8534" t="s">
        <v>168</v>
      </c>
      <c r="D8534">
        <v>0</v>
      </c>
      <c r="E8534">
        <v>0</v>
      </c>
      <c r="F8534">
        <v>142</v>
      </c>
      <c r="G8534">
        <v>4928442</v>
      </c>
      <c r="H8534">
        <v>98</v>
      </c>
      <c r="I8534">
        <v>4030000</v>
      </c>
      <c r="J8534">
        <v>0</v>
      </c>
      <c r="K8534">
        <v>0</v>
      </c>
      <c r="L8534">
        <v>52</v>
      </c>
      <c r="M8534">
        <v>3454800</v>
      </c>
      <c r="N8534">
        <v>215000</v>
      </c>
      <c r="O8534">
        <v>12628242</v>
      </c>
      <c r="P8534" t="s">
        <v>5</v>
      </c>
      <c r="Q8534" t="s">
        <v>14</v>
      </c>
      <c r="R8534" t="s">
        <v>169</v>
      </c>
      <c r="S8534" t="s">
        <v>170</v>
      </c>
      <c r="T8534">
        <v>8147252.9032258056</v>
      </c>
      <c r="U8534">
        <v>8142845</v>
      </c>
      <c r="V8534">
        <v>-4407.9032258056104</v>
      </c>
      <c r="W8534">
        <v>-5.4102938477096352E-4</v>
      </c>
      <c r="X8534" t="s">
        <v>403</v>
      </c>
    </row>
    <row r="8535" spans="1:24" x14ac:dyDescent="0.35">
      <c r="A8535">
        <v>3301064206</v>
      </c>
      <c r="B8535" t="s">
        <v>168</v>
      </c>
      <c r="C8535" t="s">
        <v>168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165000</v>
      </c>
      <c r="O8535">
        <v>165000</v>
      </c>
      <c r="P8535" t="s">
        <v>5</v>
      </c>
      <c r="Q8535" t="s">
        <v>14</v>
      </c>
      <c r="R8535" t="s">
        <v>169</v>
      </c>
      <c r="S8535" t="s">
        <v>170</v>
      </c>
      <c r="T8535">
        <v>106451.61290322582</v>
      </c>
      <c r="U8535">
        <v>202000</v>
      </c>
      <c r="V8535">
        <v>95548.387096774182</v>
      </c>
      <c r="W8535">
        <v>0.89757575757575747</v>
      </c>
      <c r="X8535" t="s">
        <v>324</v>
      </c>
    </row>
    <row r="8536" spans="1:24" x14ac:dyDescent="0.35">
      <c r="A8536">
        <v>3300016434</v>
      </c>
      <c r="B8536" t="s">
        <v>168</v>
      </c>
      <c r="C8536" t="s">
        <v>168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1012500</v>
      </c>
      <c r="O8536">
        <v>1012500</v>
      </c>
      <c r="P8536" t="s">
        <v>5</v>
      </c>
      <c r="Q8536" t="s">
        <v>6</v>
      </c>
      <c r="R8536" t="s">
        <v>181</v>
      </c>
      <c r="S8536" t="s">
        <v>170</v>
      </c>
      <c r="T8536">
        <v>653225.80645161285</v>
      </c>
      <c r="U8536">
        <v>1012500</v>
      </c>
      <c r="V8536">
        <v>359274.19354838715</v>
      </c>
      <c r="W8536">
        <v>0.55000000000000004</v>
      </c>
      <c r="X8536" t="s">
        <v>373</v>
      </c>
    </row>
    <row r="8537" spans="1:24" x14ac:dyDescent="0.35">
      <c r="A8537">
        <v>3300016394</v>
      </c>
      <c r="B8537" t="s">
        <v>168</v>
      </c>
      <c r="C8537" t="s">
        <v>168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350000</v>
      </c>
      <c r="O8537">
        <v>350000</v>
      </c>
      <c r="P8537" t="s">
        <v>5</v>
      </c>
      <c r="Q8537" t="s">
        <v>6</v>
      </c>
      <c r="R8537" t="s">
        <v>169</v>
      </c>
      <c r="S8537" t="s">
        <v>170</v>
      </c>
      <c r="T8537">
        <v>225806.45161290321</v>
      </c>
      <c r="U8537">
        <v>449000</v>
      </c>
      <c r="V8537">
        <v>223193.54838709679</v>
      </c>
      <c r="W8537">
        <v>0.98842857142857143</v>
      </c>
      <c r="X8537" t="s">
        <v>232</v>
      </c>
    </row>
    <row r="8538" spans="1:24" x14ac:dyDescent="0.35">
      <c r="A8538">
        <v>3301061088</v>
      </c>
      <c r="B8538" t="s">
        <v>168</v>
      </c>
      <c r="C8538" t="s">
        <v>168</v>
      </c>
      <c r="D8538">
        <v>0</v>
      </c>
      <c r="E8538">
        <v>0</v>
      </c>
      <c r="F8538">
        <v>44</v>
      </c>
      <c r="G8538">
        <v>2014649</v>
      </c>
      <c r="H8538">
        <v>8</v>
      </c>
      <c r="I8538">
        <v>215000</v>
      </c>
      <c r="J8538">
        <v>0</v>
      </c>
      <c r="K8538">
        <v>0</v>
      </c>
      <c r="L8538">
        <v>11</v>
      </c>
      <c r="M8538">
        <v>636400</v>
      </c>
      <c r="N8538">
        <v>1392000</v>
      </c>
      <c r="O8538">
        <v>4258049</v>
      </c>
      <c r="P8538" t="s">
        <v>5</v>
      </c>
      <c r="Q8538" t="s">
        <v>17</v>
      </c>
      <c r="R8538" t="s">
        <v>169</v>
      </c>
      <c r="S8538" t="s">
        <v>170</v>
      </c>
      <c r="T8538">
        <v>2747128.3870967738</v>
      </c>
      <c r="U8538">
        <v>4293982</v>
      </c>
      <c r="V8538">
        <v>1546853.6129032262</v>
      </c>
      <c r="W8538">
        <v>0.56308020410286508</v>
      </c>
      <c r="X8538" t="s">
        <v>269</v>
      </c>
    </row>
    <row r="8539" spans="1:24" x14ac:dyDescent="0.35">
      <c r="A8539">
        <v>3301069008</v>
      </c>
      <c r="B8539" t="s">
        <v>168</v>
      </c>
      <c r="C8539" t="s">
        <v>168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60000</v>
      </c>
      <c r="O8539">
        <v>60000</v>
      </c>
      <c r="P8539" t="s">
        <v>5</v>
      </c>
      <c r="Q8539" t="s">
        <v>11</v>
      </c>
      <c r="R8539" t="s">
        <v>169</v>
      </c>
      <c r="S8539" t="s">
        <v>170</v>
      </c>
      <c r="T8539">
        <v>38709.677419354841</v>
      </c>
      <c r="U8539">
        <v>60000</v>
      </c>
      <c r="V8539">
        <v>21290.322580645159</v>
      </c>
      <c r="W8539">
        <v>0.54999999999999982</v>
      </c>
      <c r="X8539" t="s">
        <v>376</v>
      </c>
    </row>
    <row r="8540" spans="1:24" x14ac:dyDescent="0.35">
      <c r="A8540">
        <v>3301016254</v>
      </c>
      <c r="B8540" t="s">
        <v>168</v>
      </c>
      <c r="C8540" t="s">
        <v>168</v>
      </c>
      <c r="D8540">
        <v>0</v>
      </c>
      <c r="E8540">
        <v>0</v>
      </c>
      <c r="F8540">
        <v>2</v>
      </c>
      <c r="G8540">
        <v>56397</v>
      </c>
      <c r="H8540">
        <v>0</v>
      </c>
      <c r="I8540">
        <v>0</v>
      </c>
      <c r="J8540">
        <v>0</v>
      </c>
      <c r="K8540">
        <v>0</v>
      </c>
      <c r="L8540">
        <v>1</v>
      </c>
      <c r="M8540">
        <v>22400</v>
      </c>
      <c r="N8540">
        <v>30000</v>
      </c>
      <c r="O8540">
        <v>108797</v>
      </c>
      <c r="P8540" t="s">
        <v>5</v>
      </c>
      <c r="Q8540" t="s">
        <v>11</v>
      </c>
      <c r="R8540" t="s">
        <v>169</v>
      </c>
      <c r="S8540" t="s">
        <v>170</v>
      </c>
      <c r="T8540">
        <v>70191.612903225803</v>
      </c>
      <c r="U8540">
        <v>443546</v>
      </c>
      <c r="V8540">
        <v>373354.38709677418</v>
      </c>
      <c r="W8540">
        <v>5.3190740553507911</v>
      </c>
      <c r="X8540" t="s">
        <v>360</v>
      </c>
    </row>
    <row r="8541" spans="1:24" x14ac:dyDescent="0.35">
      <c r="A8541">
        <v>3300013220</v>
      </c>
      <c r="B8541" t="s">
        <v>168</v>
      </c>
      <c r="C8541" t="s">
        <v>168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330000</v>
      </c>
      <c r="O8541">
        <v>330000</v>
      </c>
      <c r="P8541" t="s">
        <v>5</v>
      </c>
      <c r="Q8541" t="s">
        <v>12</v>
      </c>
      <c r="R8541" t="s">
        <v>169</v>
      </c>
      <c r="S8541" t="s">
        <v>170</v>
      </c>
      <c r="T8541">
        <v>212903.22580645164</v>
      </c>
      <c r="U8541">
        <v>204500</v>
      </c>
      <c r="V8541">
        <v>-8403.2258064516354</v>
      </c>
      <c r="W8541">
        <v>-3.9469696969697043E-2</v>
      </c>
      <c r="X8541" t="s">
        <v>383</v>
      </c>
    </row>
    <row r="8542" spans="1:24" x14ac:dyDescent="0.35">
      <c r="A8542">
        <v>3300015914</v>
      </c>
      <c r="B8542" t="s">
        <v>168</v>
      </c>
      <c r="C8542" t="s">
        <v>168</v>
      </c>
      <c r="D8542">
        <v>0</v>
      </c>
      <c r="E8542">
        <v>0</v>
      </c>
      <c r="F8542">
        <v>31</v>
      </c>
      <c r="G8542">
        <v>823371</v>
      </c>
      <c r="H8542">
        <v>9</v>
      </c>
      <c r="I8542">
        <v>250000</v>
      </c>
      <c r="J8542">
        <v>0</v>
      </c>
      <c r="K8542">
        <v>0</v>
      </c>
      <c r="L8542">
        <v>0</v>
      </c>
      <c r="M8542">
        <v>0</v>
      </c>
      <c r="N8542">
        <v>771700</v>
      </c>
      <c r="O8542">
        <v>1845071</v>
      </c>
      <c r="P8542" t="s">
        <v>5</v>
      </c>
      <c r="Q8542" t="s">
        <v>7</v>
      </c>
      <c r="R8542" t="s">
        <v>169</v>
      </c>
      <c r="S8542" t="s">
        <v>170</v>
      </c>
      <c r="T8542">
        <v>1190368.3870967743</v>
      </c>
      <c r="U8542">
        <v>1825180</v>
      </c>
      <c r="V8542">
        <v>634811.6129032257</v>
      </c>
      <c r="W8542">
        <v>0.53329004683288606</v>
      </c>
      <c r="X8542" t="s">
        <v>176</v>
      </c>
    </row>
    <row r="8543" spans="1:24" x14ac:dyDescent="0.35">
      <c r="A8543">
        <v>3300012368</v>
      </c>
      <c r="B8543" t="s">
        <v>168</v>
      </c>
      <c r="C8543" t="s">
        <v>168</v>
      </c>
      <c r="D8543">
        <v>0</v>
      </c>
      <c r="E8543">
        <v>0</v>
      </c>
      <c r="F8543">
        <v>5</v>
      </c>
      <c r="G8543">
        <v>223996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330000</v>
      </c>
      <c r="O8543">
        <v>553996</v>
      </c>
      <c r="P8543" t="s">
        <v>5</v>
      </c>
      <c r="Q8543" t="s">
        <v>12</v>
      </c>
      <c r="R8543" t="s">
        <v>169</v>
      </c>
      <c r="S8543" t="s">
        <v>170</v>
      </c>
      <c r="T8543">
        <v>357416.77419354842</v>
      </c>
      <c r="U8543">
        <v>530899</v>
      </c>
      <c r="V8543">
        <v>173482.22580645158</v>
      </c>
      <c r="W8543">
        <v>0.48537796301778346</v>
      </c>
      <c r="X8543" t="s">
        <v>271</v>
      </c>
    </row>
    <row r="8544" spans="1:24" x14ac:dyDescent="0.35">
      <c r="A8544">
        <v>3300006327</v>
      </c>
      <c r="B8544" t="s">
        <v>168</v>
      </c>
      <c r="C8544" t="s">
        <v>168</v>
      </c>
      <c r="D8544">
        <v>0</v>
      </c>
      <c r="E8544">
        <v>0</v>
      </c>
      <c r="F8544">
        <v>89</v>
      </c>
      <c r="G8544">
        <v>3005962</v>
      </c>
      <c r="H8544">
        <v>16</v>
      </c>
      <c r="I8544">
        <v>540000</v>
      </c>
      <c r="J8544">
        <v>0</v>
      </c>
      <c r="K8544">
        <v>0</v>
      </c>
      <c r="L8544">
        <v>3</v>
      </c>
      <c r="M8544">
        <v>407200</v>
      </c>
      <c r="N8544">
        <v>75000</v>
      </c>
      <c r="O8544">
        <v>4028162</v>
      </c>
      <c r="P8544" t="s">
        <v>5</v>
      </c>
      <c r="Q8544" t="s">
        <v>14</v>
      </c>
      <c r="R8544" t="s">
        <v>169</v>
      </c>
      <c r="S8544" t="s">
        <v>170</v>
      </c>
      <c r="T8544">
        <v>2598814.1935483869</v>
      </c>
      <c r="U8544">
        <v>2259437</v>
      </c>
      <c r="V8544">
        <v>-339377.19354838692</v>
      </c>
      <c r="W8544">
        <v>-0.13058924889316759</v>
      </c>
      <c r="X8544" t="s">
        <v>237</v>
      </c>
    </row>
    <row r="8545" spans="1:24" x14ac:dyDescent="0.35">
      <c r="A8545">
        <v>3301027103</v>
      </c>
      <c r="B8545" t="s">
        <v>168</v>
      </c>
      <c r="C8545" t="s">
        <v>168</v>
      </c>
      <c r="D8545">
        <v>0</v>
      </c>
      <c r="E8545">
        <v>0</v>
      </c>
      <c r="F8545">
        <v>68</v>
      </c>
      <c r="G8545">
        <v>1924131</v>
      </c>
      <c r="H8545">
        <v>8</v>
      </c>
      <c r="I8545">
        <v>195000</v>
      </c>
      <c r="J8545">
        <v>0</v>
      </c>
      <c r="K8545">
        <v>0</v>
      </c>
      <c r="L8545">
        <v>0</v>
      </c>
      <c r="M8545">
        <v>0</v>
      </c>
      <c r="N8545">
        <v>300000</v>
      </c>
      <c r="O8545">
        <v>2419131</v>
      </c>
      <c r="P8545" t="s">
        <v>5</v>
      </c>
      <c r="Q8545" t="s">
        <v>13</v>
      </c>
      <c r="R8545" t="s">
        <v>169</v>
      </c>
      <c r="S8545" t="s">
        <v>170</v>
      </c>
      <c r="T8545">
        <v>1560729.6774193549</v>
      </c>
      <c r="U8545">
        <v>1917234</v>
      </c>
      <c r="V8545">
        <v>356504.32258064509</v>
      </c>
      <c r="W8545">
        <v>0.22842156956361603</v>
      </c>
      <c r="X8545" t="s">
        <v>387</v>
      </c>
    </row>
    <row r="8546" spans="1:24" x14ac:dyDescent="0.35">
      <c r="A8546">
        <v>3300026184</v>
      </c>
      <c r="B8546" t="s">
        <v>168</v>
      </c>
      <c r="C8546" t="s">
        <v>168</v>
      </c>
      <c r="D8546">
        <v>0</v>
      </c>
      <c r="E8546">
        <v>0</v>
      </c>
      <c r="F8546">
        <v>18</v>
      </c>
      <c r="G8546">
        <v>1111977</v>
      </c>
      <c r="H8546">
        <v>26</v>
      </c>
      <c r="I8546">
        <v>1170000</v>
      </c>
      <c r="J8546">
        <v>0</v>
      </c>
      <c r="K8546">
        <v>0</v>
      </c>
      <c r="L8546">
        <v>10</v>
      </c>
      <c r="M8546">
        <v>530000</v>
      </c>
      <c r="N8546">
        <v>202000</v>
      </c>
      <c r="O8546">
        <v>3013977</v>
      </c>
      <c r="P8546" t="s">
        <v>5</v>
      </c>
      <c r="Q8546" t="s">
        <v>14</v>
      </c>
      <c r="R8546" t="s">
        <v>169</v>
      </c>
      <c r="S8546" t="s">
        <v>170</v>
      </c>
      <c r="T8546">
        <v>1944501.2903225806</v>
      </c>
      <c r="U8546">
        <v>2276479</v>
      </c>
      <c r="V8546">
        <v>331977.70967741939</v>
      </c>
      <c r="W8546">
        <v>0.17072640235808034</v>
      </c>
      <c r="X8546" t="s">
        <v>355</v>
      </c>
    </row>
    <row r="8547" spans="1:24" x14ac:dyDescent="0.35">
      <c r="A8547">
        <v>3300023610</v>
      </c>
      <c r="B8547" t="s">
        <v>168</v>
      </c>
      <c r="C8547" t="s">
        <v>168</v>
      </c>
      <c r="D8547">
        <v>0</v>
      </c>
      <c r="E8547">
        <v>0</v>
      </c>
      <c r="F8547">
        <v>61</v>
      </c>
      <c r="G8547">
        <v>2936372</v>
      </c>
      <c r="H8547">
        <v>37</v>
      </c>
      <c r="I8547">
        <v>1365000</v>
      </c>
      <c r="J8547">
        <v>0</v>
      </c>
      <c r="K8547">
        <v>0</v>
      </c>
      <c r="L8547">
        <v>42</v>
      </c>
      <c r="M8547">
        <v>2490800</v>
      </c>
      <c r="N8547">
        <v>192000</v>
      </c>
      <c r="O8547">
        <v>6984172</v>
      </c>
      <c r="P8547" t="s">
        <v>5</v>
      </c>
      <c r="Q8547" t="s">
        <v>10</v>
      </c>
      <c r="R8547" t="s">
        <v>169</v>
      </c>
      <c r="S8547" t="s">
        <v>170</v>
      </c>
      <c r="T8547">
        <v>4505917.4193548393</v>
      </c>
      <c r="U8547">
        <v>3439456</v>
      </c>
      <c r="V8547">
        <v>-1066461.4193548393</v>
      </c>
      <c r="W8547">
        <v>-0.23668019630673476</v>
      </c>
      <c r="X8547" t="s">
        <v>319</v>
      </c>
    </row>
    <row r="8548" spans="1:24" x14ac:dyDescent="0.35">
      <c r="A8548">
        <v>3300006683</v>
      </c>
      <c r="B8548" t="s">
        <v>168</v>
      </c>
      <c r="C8548" t="s">
        <v>168</v>
      </c>
      <c r="D8548">
        <v>0</v>
      </c>
      <c r="E8548">
        <v>0</v>
      </c>
      <c r="F8548">
        <v>1</v>
      </c>
      <c r="G8548">
        <v>8998</v>
      </c>
      <c r="H8548">
        <v>2</v>
      </c>
      <c r="I8548">
        <v>70000</v>
      </c>
      <c r="J8548">
        <v>0</v>
      </c>
      <c r="K8548">
        <v>0</v>
      </c>
      <c r="L8548">
        <v>0</v>
      </c>
      <c r="M8548">
        <v>0</v>
      </c>
      <c r="N8548">
        <v>82000</v>
      </c>
      <c r="O8548">
        <v>160998</v>
      </c>
      <c r="P8548" t="s">
        <v>5</v>
      </c>
      <c r="Q8548" t="s">
        <v>14</v>
      </c>
      <c r="R8548" t="s">
        <v>169</v>
      </c>
      <c r="S8548" t="s">
        <v>170</v>
      </c>
      <c r="T8548">
        <v>103869.67741935483</v>
      </c>
      <c r="U8548">
        <v>0</v>
      </c>
      <c r="V8548">
        <v>-103869.67741935483</v>
      </c>
      <c r="W8548">
        <v>0</v>
      </c>
      <c r="X8548" t="s">
        <v>268</v>
      </c>
    </row>
    <row r="8549" spans="1:24" x14ac:dyDescent="0.35">
      <c r="A8549">
        <v>3301075104</v>
      </c>
      <c r="B8549" t="s">
        <v>168</v>
      </c>
      <c r="C8549" t="s">
        <v>168</v>
      </c>
      <c r="D8549">
        <v>0</v>
      </c>
      <c r="E8549">
        <v>0</v>
      </c>
      <c r="F8549">
        <v>29</v>
      </c>
      <c r="G8549">
        <v>2069471</v>
      </c>
      <c r="H8549">
        <v>13</v>
      </c>
      <c r="I8549">
        <v>625000</v>
      </c>
      <c r="J8549">
        <v>0</v>
      </c>
      <c r="K8549">
        <v>0</v>
      </c>
      <c r="L8549">
        <v>24</v>
      </c>
      <c r="M8549">
        <v>2367600</v>
      </c>
      <c r="N8549">
        <v>515000</v>
      </c>
      <c r="O8549">
        <v>5577071</v>
      </c>
      <c r="P8549" t="s">
        <v>5</v>
      </c>
      <c r="Q8549" t="s">
        <v>15</v>
      </c>
      <c r="R8549" t="s">
        <v>169</v>
      </c>
      <c r="S8549" t="s">
        <v>170</v>
      </c>
      <c r="T8549">
        <v>3598110.3225806453</v>
      </c>
      <c r="U8549">
        <v>3241171</v>
      </c>
      <c r="V8549">
        <v>-356939.32258064533</v>
      </c>
      <c r="W8549">
        <v>-9.9201883927961476E-2</v>
      </c>
      <c r="X8549" t="s">
        <v>190</v>
      </c>
    </row>
    <row r="8550" spans="1:24" x14ac:dyDescent="0.35">
      <c r="A8550">
        <v>6001120316</v>
      </c>
      <c r="B8550" t="s">
        <v>168</v>
      </c>
      <c r="C8550" t="s">
        <v>168</v>
      </c>
      <c r="D8550">
        <v>0</v>
      </c>
      <c r="E8550">
        <v>0</v>
      </c>
      <c r="F8550">
        <v>4</v>
      </c>
      <c r="G8550">
        <v>138400</v>
      </c>
      <c r="H8550">
        <v>29</v>
      </c>
      <c r="I8550">
        <v>720000</v>
      </c>
      <c r="J8550">
        <v>0</v>
      </c>
      <c r="K8550">
        <v>0</v>
      </c>
      <c r="L8550">
        <v>5</v>
      </c>
      <c r="M8550">
        <v>184259</v>
      </c>
      <c r="N8550">
        <v>2922000</v>
      </c>
      <c r="O8550">
        <v>3964659</v>
      </c>
      <c r="P8550" t="s">
        <v>5</v>
      </c>
      <c r="Q8550" t="s">
        <v>17</v>
      </c>
      <c r="R8550" t="s">
        <v>169</v>
      </c>
      <c r="S8550" t="s">
        <v>170</v>
      </c>
      <c r="T8550">
        <v>2557844.5161290322</v>
      </c>
      <c r="U8550">
        <v>1305148</v>
      </c>
      <c r="V8550">
        <v>-1252696.5161290322</v>
      </c>
      <c r="W8550">
        <v>-0.4897469366217877</v>
      </c>
      <c r="X8550" t="s">
        <v>244</v>
      </c>
    </row>
    <row r="8551" spans="1:24" x14ac:dyDescent="0.35">
      <c r="A8551">
        <v>3301000797</v>
      </c>
      <c r="B8551" t="s">
        <v>168</v>
      </c>
      <c r="C8551" t="s">
        <v>168</v>
      </c>
      <c r="D8551">
        <v>0</v>
      </c>
      <c r="E8551">
        <v>0</v>
      </c>
      <c r="F8551">
        <v>2</v>
      </c>
      <c r="G8551">
        <v>188850</v>
      </c>
      <c r="H8551">
        <v>11</v>
      </c>
      <c r="I8551">
        <v>310000</v>
      </c>
      <c r="J8551">
        <v>0</v>
      </c>
      <c r="K8551">
        <v>0</v>
      </c>
      <c r="L8551">
        <v>0</v>
      </c>
      <c r="M8551">
        <v>0</v>
      </c>
      <c r="N8551">
        <v>933000</v>
      </c>
      <c r="O8551">
        <v>1431850</v>
      </c>
      <c r="P8551" t="s">
        <v>5</v>
      </c>
      <c r="Q8551" t="s">
        <v>17</v>
      </c>
      <c r="R8551" t="s">
        <v>169</v>
      </c>
      <c r="S8551" t="s">
        <v>170</v>
      </c>
      <c r="T8551">
        <v>923774.19354838715</v>
      </c>
      <c r="U8551">
        <v>814598</v>
      </c>
      <c r="V8551">
        <v>-109176.19354838715</v>
      </c>
      <c r="W8551">
        <v>-0.11818493557286036</v>
      </c>
      <c r="X8551" t="s">
        <v>269</v>
      </c>
    </row>
    <row r="8552" spans="1:24" x14ac:dyDescent="0.35">
      <c r="A8552">
        <v>3301029181</v>
      </c>
      <c r="B8552" t="s">
        <v>168</v>
      </c>
      <c r="C8552" t="s">
        <v>168</v>
      </c>
      <c r="D8552">
        <v>0</v>
      </c>
      <c r="E8552">
        <v>0</v>
      </c>
      <c r="F8552">
        <v>165</v>
      </c>
      <c r="G8552">
        <v>5913761</v>
      </c>
      <c r="H8552">
        <v>20</v>
      </c>
      <c r="I8552">
        <v>810000</v>
      </c>
      <c r="J8552">
        <v>0</v>
      </c>
      <c r="K8552">
        <v>0</v>
      </c>
      <c r="L8552">
        <v>8</v>
      </c>
      <c r="M8552">
        <v>319200</v>
      </c>
      <c r="N8552">
        <v>95000</v>
      </c>
      <c r="O8552">
        <v>7137961</v>
      </c>
      <c r="P8552" t="s">
        <v>5</v>
      </c>
      <c r="Q8552" t="s">
        <v>9</v>
      </c>
      <c r="R8552" t="s">
        <v>169</v>
      </c>
      <c r="S8552" t="s">
        <v>170</v>
      </c>
      <c r="T8552">
        <v>4605136.1290322579</v>
      </c>
      <c r="U8552">
        <v>5770079</v>
      </c>
      <c r="V8552">
        <v>1164942.8709677421</v>
      </c>
      <c r="W8552">
        <v>0.25296600107509692</v>
      </c>
      <c r="X8552" t="s">
        <v>284</v>
      </c>
    </row>
    <row r="8553" spans="1:24" x14ac:dyDescent="0.35">
      <c r="A8553">
        <v>3301013666</v>
      </c>
      <c r="B8553" t="s">
        <v>168</v>
      </c>
      <c r="C8553" t="s">
        <v>168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962000</v>
      </c>
      <c r="O8553">
        <v>962000</v>
      </c>
      <c r="P8553" t="s">
        <v>5</v>
      </c>
      <c r="Q8553" t="s">
        <v>12</v>
      </c>
      <c r="R8553" t="s">
        <v>169</v>
      </c>
      <c r="S8553" t="s">
        <v>170</v>
      </c>
      <c r="T8553">
        <v>620645.16129032255</v>
      </c>
      <c r="U8553">
        <v>779900</v>
      </c>
      <c r="V8553">
        <v>159254.83870967745</v>
      </c>
      <c r="W8553">
        <v>0.25659563409563413</v>
      </c>
      <c r="X8553" t="s">
        <v>304</v>
      </c>
    </row>
    <row r="8554" spans="1:24" x14ac:dyDescent="0.35">
      <c r="A8554">
        <v>3301072222</v>
      </c>
      <c r="B8554" t="s">
        <v>168</v>
      </c>
      <c r="C8554" t="s">
        <v>168</v>
      </c>
      <c r="D8554">
        <v>0</v>
      </c>
      <c r="E8554">
        <v>0</v>
      </c>
      <c r="F8554">
        <v>152</v>
      </c>
      <c r="G8554">
        <v>8459322</v>
      </c>
      <c r="H8554">
        <v>7</v>
      </c>
      <c r="I8554">
        <v>180000</v>
      </c>
      <c r="J8554">
        <v>974</v>
      </c>
      <c r="K8554">
        <v>12978550</v>
      </c>
      <c r="L8554">
        <v>3</v>
      </c>
      <c r="M8554">
        <v>97200</v>
      </c>
      <c r="N8554">
        <v>725000</v>
      </c>
      <c r="O8554">
        <v>22440072</v>
      </c>
      <c r="P8554" t="s">
        <v>5</v>
      </c>
      <c r="Q8554" t="s">
        <v>16</v>
      </c>
      <c r="R8554" t="s">
        <v>169</v>
      </c>
      <c r="S8554" t="s">
        <v>170</v>
      </c>
      <c r="T8554">
        <v>14477465.806451611</v>
      </c>
      <c r="U8554">
        <v>4984846</v>
      </c>
      <c r="V8554">
        <v>-9492619.8064516112</v>
      </c>
      <c r="W8554">
        <v>-0.65568241937904648</v>
      </c>
      <c r="X8554" t="s">
        <v>234</v>
      </c>
    </row>
    <row r="8555" spans="1:24" x14ac:dyDescent="0.35">
      <c r="A8555">
        <v>3301073460</v>
      </c>
      <c r="B8555" t="s">
        <v>168</v>
      </c>
      <c r="C8555" t="s">
        <v>168</v>
      </c>
      <c r="D8555">
        <v>0</v>
      </c>
      <c r="E8555">
        <v>0</v>
      </c>
      <c r="F8555">
        <v>27</v>
      </c>
      <c r="G8555">
        <v>994992</v>
      </c>
      <c r="H8555">
        <v>11</v>
      </c>
      <c r="I8555">
        <v>165000</v>
      </c>
      <c r="J8555">
        <v>0</v>
      </c>
      <c r="K8555">
        <v>0</v>
      </c>
      <c r="L8555">
        <v>0</v>
      </c>
      <c r="M8555">
        <v>0</v>
      </c>
      <c r="N8555">
        <v>3646500</v>
      </c>
      <c r="O8555">
        <v>4806492</v>
      </c>
      <c r="P8555" t="s">
        <v>5</v>
      </c>
      <c r="Q8555" t="s">
        <v>17</v>
      </c>
      <c r="R8555" t="s">
        <v>169</v>
      </c>
      <c r="S8555" t="s">
        <v>170</v>
      </c>
      <c r="T8555">
        <v>3100962.5806451612</v>
      </c>
      <c r="U8555">
        <v>837795</v>
      </c>
      <c r="V8555">
        <v>-2263167.5806451612</v>
      </c>
      <c r="W8555">
        <v>-0.72982743963788976</v>
      </c>
      <c r="X8555" t="s">
        <v>192</v>
      </c>
    </row>
    <row r="8556" spans="1:24" x14ac:dyDescent="0.35">
      <c r="A8556">
        <v>3300014612</v>
      </c>
      <c r="B8556" t="s">
        <v>168</v>
      </c>
      <c r="C8556" t="s">
        <v>168</v>
      </c>
      <c r="D8556">
        <v>0</v>
      </c>
      <c r="E8556">
        <v>0</v>
      </c>
      <c r="F8556">
        <v>525</v>
      </c>
      <c r="G8556">
        <v>24290580</v>
      </c>
      <c r="H8556">
        <v>129</v>
      </c>
      <c r="I8556">
        <v>5348000</v>
      </c>
      <c r="J8556">
        <v>0</v>
      </c>
      <c r="K8556">
        <v>0</v>
      </c>
      <c r="L8556">
        <v>0</v>
      </c>
      <c r="M8556">
        <v>0</v>
      </c>
      <c r="N8556">
        <v>342000</v>
      </c>
      <c r="O8556">
        <v>29980580</v>
      </c>
      <c r="P8556" t="s">
        <v>5</v>
      </c>
      <c r="Q8556" t="s">
        <v>8</v>
      </c>
      <c r="R8556" t="s">
        <v>169</v>
      </c>
      <c r="S8556" t="s">
        <v>170</v>
      </c>
      <c r="T8556">
        <v>19342309.677419357</v>
      </c>
      <c r="U8556">
        <v>18200528</v>
      </c>
      <c r="V8556">
        <v>-1141781.677419357</v>
      </c>
      <c r="W8556">
        <v>-5.903026559192659E-2</v>
      </c>
      <c r="X8556" t="s">
        <v>273</v>
      </c>
    </row>
    <row r="8557" spans="1:24" x14ac:dyDescent="0.35">
      <c r="A8557">
        <v>3301075292</v>
      </c>
      <c r="B8557" t="s">
        <v>168</v>
      </c>
      <c r="C8557" t="s">
        <v>168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75000</v>
      </c>
      <c r="O8557">
        <v>75000</v>
      </c>
      <c r="P8557" t="s">
        <v>5</v>
      </c>
      <c r="Q8557" t="s">
        <v>14</v>
      </c>
      <c r="R8557" t="s">
        <v>169</v>
      </c>
      <c r="S8557" t="s">
        <v>170</v>
      </c>
      <c r="T8557">
        <v>48387.096774193553</v>
      </c>
      <c r="U8557">
        <v>30000</v>
      </c>
      <c r="V8557">
        <v>-18387.096774193553</v>
      </c>
      <c r="W8557">
        <v>-0.38</v>
      </c>
      <c r="X8557" t="s">
        <v>367</v>
      </c>
    </row>
    <row r="8558" spans="1:24" x14ac:dyDescent="0.35">
      <c r="A8558">
        <v>6001130410</v>
      </c>
      <c r="B8558" t="s">
        <v>168</v>
      </c>
      <c r="C8558" t="s">
        <v>168</v>
      </c>
      <c r="D8558">
        <v>0</v>
      </c>
      <c r="E8558">
        <v>0</v>
      </c>
      <c r="F8558">
        <v>87</v>
      </c>
      <c r="G8558">
        <v>2113396</v>
      </c>
      <c r="H8558">
        <v>67</v>
      </c>
      <c r="I8558">
        <v>2087000</v>
      </c>
      <c r="J8558">
        <v>0</v>
      </c>
      <c r="K8558">
        <v>0</v>
      </c>
      <c r="L8558">
        <v>22</v>
      </c>
      <c r="M8558">
        <v>1712800</v>
      </c>
      <c r="N8558">
        <v>186000</v>
      </c>
      <c r="O8558">
        <v>6099196</v>
      </c>
      <c r="P8558" t="s">
        <v>5</v>
      </c>
      <c r="Q8558" t="s">
        <v>13</v>
      </c>
      <c r="R8558" t="s">
        <v>169</v>
      </c>
      <c r="S8558" t="s">
        <v>170</v>
      </c>
      <c r="T8558">
        <v>3934965.1612903224</v>
      </c>
      <c r="U8558">
        <v>4079717</v>
      </c>
      <c r="V8558">
        <v>144751.83870967757</v>
      </c>
      <c r="W8558">
        <v>3.6786053440486244E-2</v>
      </c>
      <c r="X8558" t="s">
        <v>274</v>
      </c>
    </row>
    <row r="8559" spans="1:24" x14ac:dyDescent="0.35">
      <c r="A8559">
        <v>3300013780</v>
      </c>
      <c r="B8559" t="s">
        <v>168</v>
      </c>
      <c r="C8559" t="s">
        <v>168</v>
      </c>
      <c r="D8559">
        <v>0</v>
      </c>
      <c r="E8559">
        <v>0</v>
      </c>
      <c r="F8559">
        <v>158</v>
      </c>
      <c r="G8559">
        <v>8433549</v>
      </c>
      <c r="H8559">
        <v>29</v>
      </c>
      <c r="I8559">
        <v>890000</v>
      </c>
      <c r="J8559">
        <v>0</v>
      </c>
      <c r="K8559">
        <v>0</v>
      </c>
      <c r="L8559">
        <v>22</v>
      </c>
      <c r="M8559">
        <v>4510000</v>
      </c>
      <c r="N8559">
        <v>342000</v>
      </c>
      <c r="O8559">
        <v>14175549</v>
      </c>
      <c r="P8559" t="s">
        <v>5</v>
      </c>
      <c r="Q8559" t="s">
        <v>8</v>
      </c>
      <c r="R8559" t="s">
        <v>169</v>
      </c>
      <c r="S8559" t="s">
        <v>170</v>
      </c>
      <c r="T8559">
        <v>9145515.4838709682</v>
      </c>
      <c r="U8559">
        <v>10849513</v>
      </c>
      <c r="V8559">
        <v>1703997.5161290318</v>
      </c>
      <c r="W8559">
        <v>0.18632055449845364</v>
      </c>
      <c r="X8559" t="s">
        <v>391</v>
      </c>
    </row>
    <row r="8560" spans="1:24" x14ac:dyDescent="0.35">
      <c r="A8560">
        <v>3301062112</v>
      </c>
      <c r="B8560" t="s">
        <v>168</v>
      </c>
      <c r="C8560" t="s">
        <v>168</v>
      </c>
      <c r="D8560">
        <v>0</v>
      </c>
      <c r="E8560">
        <v>0</v>
      </c>
      <c r="F8560">
        <v>293</v>
      </c>
      <c r="G8560">
        <v>10196234</v>
      </c>
      <c r="H8560">
        <v>39</v>
      </c>
      <c r="I8560">
        <v>1230000</v>
      </c>
      <c r="J8560">
        <v>0</v>
      </c>
      <c r="K8560">
        <v>0</v>
      </c>
      <c r="L8560">
        <v>15</v>
      </c>
      <c r="M8560">
        <v>1116000</v>
      </c>
      <c r="N8560">
        <v>30000</v>
      </c>
      <c r="O8560">
        <v>12572234</v>
      </c>
      <c r="P8560" t="s">
        <v>5</v>
      </c>
      <c r="Q8560" t="s">
        <v>15</v>
      </c>
      <c r="R8560" t="s">
        <v>169</v>
      </c>
      <c r="S8560" t="s">
        <v>170</v>
      </c>
      <c r="T8560">
        <v>8111118.7096774196</v>
      </c>
      <c r="U8560">
        <v>8290049</v>
      </c>
      <c r="V8560">
        <v>178930.29032258037</v>
      </c>
      <c r="W8560">
        <v>2.2059878140989087E-2</v>
      </c>
      <c r="X8560" t="s">
        <v>254</v>
      </c>
    </row>
    <row r="8561" spans="1:24" x14ac:dyDescent="0.35">
      <c r="A8561">
        <v>3301058417</v>
      </c>
      <c r="B8561" t="s">
        <v>168</v>
      </c>
      <c r="C8561" t="s">
        <v>168</v>
      </c>
      <c r="D8561">
        <v>0</v>
      </c>
      <c r="E8561">
        <v>0</v>
      </c>
      <c r="F8561">
        <v>0</v>
      </c>
      <c r="G8561">
        <v>0</v>
      </c>
      <c r="H8561">
        <v>13</v>
      </c>
      <c r="I8561">
        <v>385000</v>
      </c>
      <c r="J8561">
        <v>0</v>
      </c>
      <c r="K8561">
        <v>0</v>
      </c>
      <c r="L8561">
        <v>4</v>
      </c>
      <c r="M8561">
        <v>89600</v>
      </c>
      <c r="N8561">
        <v>30000</v>
      </c>
      <c r="O8561">
        <v>504600</v>
      </c>
      <c r="P8561" t="s">
        <v>5</v>
      </c>
      <c r="Q8561" t="s">
        <v>11</v>
      </c>
      <c r="R8561" t="s">
        <v>169</v>
      </c>
      <c r="S8561" t="s">
        <v>170</v>
      </c>
      <c r="T8561">
        <v>325548.38709677418</v>
      </c>
      <c r="U8561">
        <v>352400</v>
      </c>
      <c r="V8561">
        <v>26851.612903225818</v>
      </c>
      <c r="W8561">
        <v>8.248117320650028E-2</v>
      </c>
      <c r="X8561" t="s">
        <v>298</v>
      </c>
    </row>
    <row r="8562" spans="1:24" x14ac:dyDescent="0.35">
      <c r="A8562">
        <v>3301042975</v>
      </c>
      <c r="B8562" t="s">
        <v>168</v>
      </c>
      <c r="C8562" t="s">
        <v>168</v>
      </c>
      <c r="D8562">
        <v>0</v>
      </c>
      <c r="E8562">
        <v>0</v>
      </c>
      <c r="F8562">
        <v>42</v>
      </c>
      <c r="G8562">
        <v>884782</v>
      </c>
      <c r="H8562">
        <v>74</v>
      </c>
      <c r="I8562">
        <v>1501000</v>
      </c>
      <c r="J8562">
        <v>0</v>
      </c>
      <c r="K8562">
        <v>0</v>
      </c>
      <c r="L8562">
        <v>3</v>
      </c>
      <c r="M8562">
        <v>97200</v>
      </c>
      <c r="N8562">
        <v>30000</v>
      </c>
      <c r="O8562">
        <v>2512982</v>
      </c>
      <c r="P8562" t="s">
        <v>5</v>
      </c>
      <c r="Q8562" t="s">
        <v>14</v>
      </c>
      <c r="R8562" t="s">
        <v>169</v>
      </c>
      <c r="S8562" t="s">
        <v>170</v>
      </c>
      <c r="T8562">
        <v>1621278.7096774194</v>
      </c>
      <c r="U8562">
        <v>1876026</v>
      </c>
      <c r="V8562">
        <v>254747.29032258061</v>
      </c>
      <c r="W8562">
        <v>0.15712738889494626</v>
      </c>
      <c r="X8562" t="s">
        <v>183</v>
      </c>
    </row>
    <row r="8563" spans="1:24" x14ac:dyDescent="0.35">
      <c r="A8563">
        <v>3300019475</v>
      </c>
      <c r="B8563" t="s">
        <v>168</v>
      </c>
      <c r="C8563" t="s">
        <v>168</v>
      </c>
      <c r="D8563">
        <v>0</v>
      </c>
      <c r="E8563">
        <v>0</v>
      </c>
      <c r="F8563">
        <v>10</v>
      </c>
      <c r="G8563">
        <v>177989</v>
      </c>
      <c r="H8563">
        <v>74</v>
      </c>
      <c r="I8563">
        <v>1780000</v>
      </c>
      <c r="J8563">
        <v>0</v>
      </c>
      <c r="K8563">
        <v>0</v>
      </c>
      <c r="L8563">
        <v>31</v>
      </c>
      <c r="M8563">
        <v>1423200</v>
      </c>
      <c r="N8563">
        <v>327000</v>
      </c>
      <c r="O8563">
        <v>3708189</v>
      </c>
      <c r="P8563" t="s">
        <v>5</v>
      </c>
      <c r="Q8563" t="s">
        <v>11</v>
      </c>
      <c r="R8563" t="s">
        <v>169</v>
      </c>
      <c r="S8563" t="s">
        <v>170</v>
      </c>
      <c r="T8563">
        <v>2392380</v>
      </c>
      <c r="U8563">
        <v>1367192</v>
      </c>
      <c r="V8563">
        <v>-1025188</v>
      </c>
      <c r="W8563">
        <v>-0.42852222473018498</v>
      </c>
      <c r="X8563" t="s">
        <v>308</v>
      </c>
    </row>
    <row r="8564" spans="1:24" x14ac:dyDescent="0.35">
      <c r="A8564">
        <v>3300018631</v>
      </c>
      <c r="B8564" t="s">
        <v>168</v>
      </c>
      <c r="C8564" t="s">
        <v>168</v>
      </c>
      <c r="D8564">
        <v>0</v>
      </c>
      <c r="E8564">
        <v>0</v>
      </c>
      <c r="F8564">
        <v>4</v>
      </c>
      <c r="G8564">
        <v>179788</v>
      </c>
      <c r="H8564">
        <v>4</v>
      </c>
      <c r="I8564">
        <v>50000</v>
      </c>
      <c r="J8564">
        <v>0</v>
      </c>
      <c r="K8564">
        <v>0</v>
      </c>
      <c r="L8564">
        <v>0</v>
      </c>
      <c r="M8564">
        <v>0</v>
      </c>
      <c r="N8564">
        <v>650500</v>
      </c>
      <c r="O8564">
        <v>880288</v>
      </c>
      <c r="P8564" t="s">
        <v>5</v>
      </c>
      <c r="Q8564" t="s">
        <v>6</v>
      </c>
      <c r="R8564" t="s">
        <v>181</v>
      </c>
      <c r="S8564" t="s">
        <v>170</v>
      </c>
      <c r="T8564">
        <v>567927.74193548388</v>
      </c>
      <c r="U8564">
        <v>550297</v>
      </c>
      <c r="V8564">
        <v>-17630.741935483878</v>
      </c>
      <c r="W8564">
        <v>-3.1043987876694934E-2</v>
      </c>
      <c r="X8564" t="s">
        <v>371</v>
      </c>
    </row>
    <row r="8565" spans="1:24" x14ac:dyDescent="0.35">
      <c r="A8565">
        <v>3300009473</v>
      </c>
      <c r="B8565" t="s">
        <v>168</v>
      </c>
      <c r="C8565" t="s">
        <v>168</v>
      </c>
      <c r="D8565">
        <v>0</v>
      </c>
      <c r="E8565">
        <v>0</v>
      </c>
      <c r="F8565">
        <v>101</v>
      </c>
      <c r="G8565">
        <v>4809809</v>
      </c>
      <c r="H8565">
        <v>25</v>
      </c>
      <c r="I8565">
        <v>1035000</v>
      </c>
      <c r="J8565">
        <v>0</v>
      </c>
      <c r="K8565">
        <v>0</v>
      </c>
      <c r="L8565">
        <v>108</v>
      </c>
      <c r="M8565">
        <v>4529200</v>
      </c>
      <c r="N8565">
        <v>303000</v>
      </c>
      <c r="O8565">
        <v>10677009</v>
      </c>
      <c r="P8565" t="s">
        <v>5</v>
      </c>
      <c r="Q8565" t="s">
        <v>12</v>
      </c>
      <c r="R8565" t="s">
        <v>169</v>
      </c>
      <c r="S8565" t="s">
        <v>170</v>
      </c>
      <c r="T8565">
        <v>6888392.9032258056</v>
      </c>
      <c r="U8565">
        <v>7456082</v>
      </c>
      <c r="V8565">
        <v>567689.09677419439</v>
      </c>
      <c r="W8565">
        <v>8.2412415312191012E-2</v>
      </c>
      <c r="X8565" t="s">
        <v>188</v>
      </c>
    </row>
    <row r="8566" spans="1:24" x14ac:dyDescent="0.35">
      <c r="A8566">
        <v>3300002791</v>
      </c>
      <c r="B8566" t="s">
        <v>168</v>
      </c>
      <c r="C8566" t="s">
        <v>168</v>
      </c>
      <c r="D8566">
        <v>0</v>
      </c>
      <c r="E8566">
        <v>0</v>
      </c>
      <c r="F8566">
        <v>55</v>
      </c>
      <c r="G8566">
        <v>2533938</v>
      </c>
      <c r="H8566">
        <v>16</v>
      </c>
      <c r="I8566">
        <v>905000</v>
      </c>
      <c r="J8566">
        <v>0</v>
      </c>
      <c r="K8566">
        <v>0</v>
      </c>
      <c r="L8566">
        <v>7</v>
      </c>
      <c r="M8566">
        <v>486800</v>
      </c>
      <c r="N8566">
        <v>230000</v>
      </c>
      <c r="O8566">
        <v>4155738</v>
      </c>
      <c r="P8566" t="s">
        <v>5</v>
      </c>
      <c r="Q8566" t="s">
        <v>15</v>
      </c>
      <c r="R8566" t="s">
        <v>169</v>
      </c>
      <c r="S8566" t="s">
        <v>170</v>
      </c>
      <c r="T8566">
        <v>2681121.2903225804</v>
      </c>
      <c r="U8566">
        <v>4993826</v>
      </c>
      <c r="V8566">
        <v>2312704.7096774196</v>
      </c>
      <c r="W8566">
        <v>0.86258861843552226</v>
      </c>
      <c r="X8566" t="s">
        <v>296</v>
      </c>
    </row>
    <row r="8567" spans="1:24" x14ac:dyDescent="0.35">
      <c r="A8567">
        <v>3300021136</v>
      </c>
      <c r="B8567" t="s">
        <v>168</v>
      </c>
      <c r="C8567" t="s">
        <v>168</v>
      </c>
      <c r="D8567">
        <v>0</v>
      </c>
      <c r="E8567">
        <v>0</v>
      </c>
      <c r="F8567">
        <v>53</v>
      </c>
      <c r="G8567">
        <v>2181940</v>
      </c>
      <c r="H8567">
        <v>47</v>
      </c>
      <c r="I8567">
        <v>1980000</v>
      </c>
      <c r="J8567">
        <v>0</v>
      </c>
      <c r="K8567">
        <v>0</v>
      </c>
      <c r="L8567">
        <v>35</v>
      </c>
      <c r="M8567">
        <v>5464000</v>
      </c>
      <c r="N8567">
        <v>180000</v>
      </c>
      <c r="O8567">
        <v>9805940</v>
      </c>
      <c r="P8567" t="s">
        <v>5</v>
      </c>
      <c r="Q8567" t="s">
        <v>15</v>
      </c>
      <c r="R8567" t="s">
        <v>169</v>
      </c>
      <c r="S8567" t="s">
        <v>170</v>
      </c>
      <c r="T8567">
        <v>6326412.9032258056</v>
      </c>
      <c r="U8567">
        <v>5835464</v>
      </c>
      <c r="V8567">
        <v>-490948.90322580561</v>
      </c>
      <c r="W8567">
        <v>-7.7603044685160105E-2</v>
      </c>
      <c r="X8567" t="s">
        <v>214</v>
      </c>
    </row>
    <row r="8568" spans="1:24" x14ac:dyDescent="0.35">
      <c r="A8568">
        <v>3300013882</v>
      </c>
      <c r="B8568" t="s">
        <v>168</v>
      </c>
      <c r="C8568" t="s">
        <v>168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1</v>
      </c>
      <c r="M8568">
        <v>22400</v>
      </c>
      <c r="N8568">
        <v>1061400</v>
      </c>
      <c r="O8568">
        <v>1083800</v>
      </c>
      <c r="P8568" t="s">
        <v>5</v>
      </c>
      <c r="Q8568" t="s">
        <v>7</v>
      </c>
      <c r="R8568" t="s">
        <v>169</v>
      </c>
      <c r="S8568" t="s">
        <v>170</v>
      </c>
      <c r="T8568">
        <v>699225.80645161285</v>
      </c>
      <c r="U8568">
        <v>461700</v>
      </c>
      <c r="V8568">
        <v>-237525.80645161285</v>
      </c>
      <c r="W8568">
        <v>-0.33969828381620215</v>
      </c>
      <c r="X8568" t="s">
        <v>204</v>
      </c>
    </row>
    <row r="8569" spans="1:24" x14ac:dyDescent="0.35">
      <c r="A8569">
        <v>3300016965</v>
      </c>
      <c r="B8569" t="s">
        <v>168</v>
      </c>
      <c r="C8569" t="s">
        <v>168</v>
      </c>
      <c r="D8569">
        <v>0</v>
      </c>
      <c r="E8569">
        <v>0</v>
      </c>
      <c r="F8569">
        <v>132</v>
      </c>
      <c r="G8569">
        <v>5993661</v>
      </c>
      <c r="H8569">
        <v>119</v>
      </c>
      <c r="I8569">
        <v>3225000</v>
      </c>
      <c r="J8569">
        <v>0</v>
      </c>
      <c r="K8569">
        <v>0</v>
      </c>
      <c r="L8569">
        <v>0</v>
      </c>
      <c r="M8569">
        <v>0</v>
      </c>
      <c r="N8569">
        <v>793400</v>
      </c>
      <c r="O8569">
        <v>10012061</v>
      </c>
      <c r="P8569" t="s">
        <v>5</v>
      </c>
      <c r="Q8569" t="s">
        <v>6</v>
      </c>
      <c r="R8569" t="s">
        <v>169</v>
      </c>
      <c r="S8569" t="s">
        <v>170</v>
      </c>
      <c r="T8569">
        <v>6459394.1935483869</v>
      </c>
      <c r="U8569">
        <v>6321789</v>
      </c>
      <c r="V8569">
        <v>-137605.19354838692</v>
      </c>
      <c r="W8569">
        <v>-2.1303111317440004E-2</v>
      </c>
      <c r="X8569" t="s">
        <v>371</v>
      </c>
    </row>
    <row r="8570" spans="1:24" x14ac:dyDescent="0.35">
      <c r="A8570">
        <v>3301051958</v>
      </c>
      <c r="B8570" t="s">
        <v>168</v>
      </c>
      <c r="C8570" t="s">
        <v>168</v>
      </c>
      <c r="D8570">
        <v>0</v>
      </c>
      <c r="E8570">
        <v>0</v>
      </c>
      <c r="F8570">
        <v>2</v>
      </c>
      <c r="G8570">
        <v>150200</v>
      </c>
      <c r="H8570">
        <v>1</v>
      </c>
      <c r="I8570">
        <v>10000</v>
      </c>
      <c r="J8570">
        <v>0</v>
      </c>
      <c r="K8570">
        <v>0</v>
      </c>
      <c r="L8570">
        <v>1</v>
      </c>
      <c r="M8570">
        <v>102400</v>
      </c>
      <c r="N8570">
        <v>1911000</v>
      </c>
      <c r="O8570">
        <v>2173600</v>
      </c>
      <c r="P8570" t="s">
        <v>5</v>
      </c>
      <c r="Q8570" t="s">
        <v>17</v>
      </c>
      <c r="R8570" t="s">
        <v>169</v>
      </c>
      <c r="S8570" t="s">
        <v>170</v>
      </c>
      <c r="T8570">
        <v>1402322.5806451612</v>
      </c>
      <c r="U8570">
        <v>1118300</v>
      </c>
      <c r="V8570">
        <v>-284022.58064516122</v>
      </c>
      <c r="W8570">
        <v>-0.20253726536621264</v>
      </c>
      <c r="X8570" t="s">
        <v>192</v>
      </c>
    </row>
    <row r="8571" spans="1:24" x14ac:dyDescent="0.35">
      <c r="A8571">
        <v>3300016207</v>
      </c>
      <c r="B8571" t="s">
        <v>168</v>
      </c>
      <c r="C8571" t="s">
        <v>168</v>
      </c>
      <c r="D8571">
        <v>0</v>
      </c>
      <c r="E8571">
        <v>0</v>
      </c>
      <c r="F8571">
        <v>245</v>
      </c>
      <c r="G8571">
        <v>11267482</v>
      </c>
      <c r="H8571">
        <v>63</v>
      </c>
      <c r="I8571">
        <v>1800000</v>
      </c>
      <c r="J8571">
        <v>0</v>
      </c>
      <c r="K8571">
        <v>0</v>
      </c>
      <c r="L8571">
        <v>0</v>
      </c>
      <c r="M8571">
        <v>0</v>
      </c>
      <c r="N8571">
        <v>342000</v>
      </c>
      <c r="O8571">
        <v>13409482</v>
      </c>
      <c r="P8571" t="s">
        <v>5</v>
      </c>
      <c r="Q8571" t="s">
        <v>8</v>
      </c>
      <c r="R8571" t="s">
        <v>169</v>
      </c>
      <c r="S8571" t="s">
        <v>170</v>
      </c>
      <c r="T8571">
        <v>8651278.7096774187</v>
      </c>
      <c r="U8571">
        <v>8901009</v>
      </c>
      <c r="V8571">
        <v>249730.29032258131</v>
      </c>
      <c r="W8571">
        <v>2.8866286557527099E-2</v>
      </c>
      <c r="X8571" t="s">
        <v>187</v>
      </c>
    </row>
    <row r="8572" spans="1:24" x14ac:dyDescent="0.35">
      <c r="A8572">
        <v>3301035319</v>
      </c>
      <c r="B8572" t="s">
        <v>168</v>
      </c>
      <c r="C8572" t="s">
        <v>168</v>
      </c>
      <c r="D8572">
        <v>0</v>
      </c>
      <c r="E8572">
        <v>0</v>
      </c>
      <c r="F8572">
        <v>6</v>
      </c>
      <c r="G8572">
        <v>214147</v>
      </c>
      <c r="H8572">
        <v>0</v>
      </c>
      <c r="I8572">
        <v>0</v>
      </c>
      <c r="J8572">
        <v>0</v>
      </c>
      <c r="K8572">
        <v>0</v>
      </c>
      <c r="L8572">
        <v>1</v>
      </c>
      <c r="M8572">
        <v>8131</v>
      </c>
      <c r="N8572">
        <v>195000</v>
      </c>
      <c r="O8572">
        <v>417278</v>
      </c>
      <c r="P8572" t="s">
        <v>5</v>
      </c>
      <c r="Q8572" t="s">
        <v>12</v>
      </c>
      <c r="R8572" t="s">
        <v>169</v>
      </c>
      <c r="S8572" t="s">
        <v>170</v>
      </c>
      <c r="T8572">
        <v>269211.61290322582</v>
      </c>
      <c r="U8572">
        <v>643697</v>
      </c>
      <c r="V8572">
        <v>374485.38709677418</v>
      </c>
      <c r="W8572">
        <v>1.3910446992173084</v>
      </c>
      <c r="X8572" t="s">
        <v>331</v>
      </c>
    </row>
    <row r="8573" spans="1:24" x14ac:dyDescent="0.35">
      <c r="A8573">
        <v>3300012441</v>
      </c>
      <c r="B8573" t="s">
        <v>168</v>
      </c>
      <c r="C8573" t="s">
        <v>168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225000</v>
      </c>
      <c r="O8573">
        <v>225000</v>
      </c>
      <c r="P8573" t="s">
        <v>5</v>
      </c>
      <c r="Q8573" t="s">
        <v>12</v>
      </c>
      <c r="R8573" t="s">
        <v>169</v>
      </c>
      <c r="S8573" t="s">
        <v>170</v>
      </c>
      <c r="T8573">
        <v>145161.29032258064</v>
      </c>
      <c r="U8573">
        <v>380000</v>
      </c>
      <c r="V8573">
        <v>234838.70967741936</v>
      </c>
      <c r="W8573">
        <v>1.617777777777778</v>
      </c>
      <c r="X8573" t="s">
        <v>361</v>
      </c>
    </row>
    <row r="8574" spans="1:24" x14ac:dyDescent="0.35">
      <c r="A8574">
        <v>3301047357</v>
      </c>
      <c r="B8574" t="s">
        <v>168</v>
      </c>
      <c r="C8574" t="s">
        <v>168</v>
      </c>
      <c r="D8574">
        <v>0</v>
      </c>
      <c r="E8574">
        <v>0</v>
      </c>
      <c r="F8574">
        <v>109</v>
      </c>
      <c r="G8574">
        <v>4036883</v>
      </c>
      <c r="H8574">
        <v>0</v>
      </c>
      <c r="I8574">
        <v>0</v>
      </c>
      <c r="J8574">
        <v>0</v>
      </c>
      <c r="K8574">
        <v>0</v>
      </c>
      <c r="L8574">
        <v>2</v>
      </c>
      <c r="M8574">
        <v>124800</v>
      </c>
      <c r="N8574">
        <v>939300</v>
      </c>
      <c r="O8574">
        <v>5100983</v>
      </c>
      <c r="P8574" t="s">
        <v>5</v>
      </c>
      <c r="Q8574" t="s">
        <v>7</v>
      </c>
      <c r="R8574" t="s">
        <v>169</v>
      </c>
      <c r="S8574" t="s">
        <v>170</v>
      </c>
      <c r="T8574">
        <v>3290956.7741935486</v>
      </c>
      <c r="U8574">
        <v>3528228</v>
      </c>
      <c r="V8574">
        <v>237271.2258064514</v>
      </c>
      <c r="W8574">
        <v>7.2097946611466845E-2</v>
      </c>
      <c r="X8574" t="s">
        <v>218</v>
      </c>
    </row>
    <row r="8575" spans="1:24" x14ac:dyDescent="0.35">
      <c r="A8575">
        <v>3300009584</v>
      </c>
      <c r="B8575" t="s">
        <v>168</v>
      </c>
      <c r="C8575" t="s">
        <v>168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725000</v>
      </c>
      <c r="O8575">
        <v>725000</v>
      </c>
      <c r="P8575" t="s">
        <v>5</v>
      </c>
      <c r="Q8575" t="s">
        <v>16</v>
      </c>
      <c r="R8575" t="s">
        <v>169</v>
      </c>
      <c r="S8575" t="s">
        <v>170</v>
      </c>
      <c r="T8575">
        <v>467741.93548387097</v>
      </c>
      <c r="U8575">
        <v>923749</v>
      </c>
      <c r="V8575">
        <v>456007.06451612903</v>
      </c>
      <c r="W8575">
        <v>0.97491165517241374</v>
      </c>
      <c r="X8575" t="s">
        <v>234</v>
      </c>
    </row>
    <row r="8576" spans="1:24" x14ac:dyDescent="0.35">
      <c r="A8576">
        <v>3300012929</v>
      </c>
      <c r="B8576" t="s">
        <v>168</v>
      </c>
      <c r="C8576" t="s">
        <v>168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362000</v>
      </c>
      <c r="O8576">
        <v>362000</v>
      </c>
      <c r="P8576" t="s">
        <v>5</v>
      </c>
      <c r="Q8576" t="s">
        <v>12</v>
      </c>
      <c r="R8576" t="s">
        <v>169</v>
      </c>
      <c r="S8576" t="s">
        <v>170</v>
      </c>
      <c r="T8576">
        <v>233548.38709677421</v>
      </c>
      <c r="U8576">
        <v>202500</v>
      </c>
      <c r="V8576">
        <v>-31048.387096774211</v>
      </c>
      <c r="W8576">
        <v>-0.13294198895027631</v>
      </c>
      <c r="X8576" t="s">
        <v>383</v>
      </c>
    </row>
    <row r="8577" spans="1:24" x14ac:dyDescent="0.35">
      <c r="A8577">
        <v>3301025539</v>
      </c>
      <c r="B8577" t="s">
        <v>168</v>
      </c>
      <c r="C8577" t="s">
        <v>168</v>
      </c>
      <c r="D8577">
        <v>0</v>
      </c>
      <c r="E8577">
        <v>0</v>
      </c>
      <c r="F8577">
        <v>44</v>
      </c>
      <c r="G8577">
        <v>1926655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164000</v>
      </c>
      <c r="O8577">
        <v>2090655</v>
      </c>
      <c r="P8577" t="s">
        <v>5</v>
      </c>
      <c r="Q8577" t="s">
        <v>9</v>
      </c>
      <c r="R8577" t="s">
        <v>169</v>
      </c>
      <c r="S8577" t="s">
        <v>170</v>
      </c>
      <c r="T8577">
        <v>1348809.6774193549</v>
      </c>
      <c r="U8577">
        <v>1565478</v>
      </c>
      <c r="V8577">
        <v>216668.32258064509</v>
      </c>
      <c r="W8577">
        <v>0.16063669041520479</v>
      </c>
      <c r="X8577" t="s">
        <v>281</v>
      </c>
    </row>
    <row r="8578" spans="1:24" x14ac:dyDescent="0.35">
      <c r="A8578">
        <v>3301052438</v>
      </c>
      <c r="B8578" t="s">
        <v>168</v>
      </c>
      <c r="C8578" t="s">
        <v>168</v>
      </c>
      <c r="D8578">
        <v>0</v>
      </c>
      <c r="E8578">
        <v>0</v>
      </c>
      <c r="F8578">
        <v>26</v>
      </c>
      <c r="G8578">
        <v>1017533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817000</v>
      </c>
      <c r="O8578">
        <v>1834533</v>
      </c>
      <c r="P8578" t="s">
        <v>5</v>
      </c>
      <c r="Q8578" t="s">
        <v>6</v>
      </c>
      <c r="R8578" t="s">
        <v>169</v>
      </c>
      <c r="S8578" t="s">
        <v>170</v>
      </c>
      <c r="T8578">
        <v>1183569.6774193549</v>
      </c>
      <c r="U8578">
        <v>1441752</v>
      </c>
      <c r="V8578">
        <v>258182.32258064509</v>
      </c>
      <c r="W8578">
        <v>0.21813867616445148</v>
      </c>
      <c r="X8578" t="s">
        <v>363</v>
      </c>
    </row>
    <row r="8579" spans="1:24" x14ac:dyDescent="0.35">
      <c r="A8579">
        <v>3301013194</v>
      </c>
      <c r="B8579" t="s">
        <v>168</v>
      </c>
      <c r="C8579" t="s">
        <v>168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150000</v>
      </c>
      <c r="O8579">
        <v>150000</v>
      </c>
      <c r="P8579" t="s">
        <v>5</v>
      </c>
      <c r="Q8579" t="s">
        <v>9</v>
      </c>
      <c r="R8579" t="s">
        <v>169</v>
      </c>
      <c r="S8579" t="s">
        <v>170</v>
      </c>
      <c r="T8579">
        <v>96774.193548387106</v>
      </c>
      <c r="U8579">
        <v>30000</v>
      </c>
      <c r="V8579">
        <v>-66774.193548387106</v>
      </c>
      <c r="W8579">
        <v>-0.69</v>
      </c>
      <c r="X8579" t="s">
        <v>258</v>
      </c>
    </row>
    <row r="8580" spans="1:24" x14ac:dyDescent="0.35">
      <c r="A8580">
        <v>3300018974</v>
      </c>
      <c r="B8580" t="s">
        <v>168</v>
      </c>
      <c r="C8580" t="s">
        <v>168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172000</v>
      </c>
      <c r="O8580">
        <v>172000</v>
      </c>
      <c r="P8580" t="s">
        <v>5</v>
      </c>
      <c r="Q8580" t="s">
        <v>9</v>
      </c>
      <c r="R8580" t="s">
        <v>169</v>
      </c>
      <c r="S8580" t="s">
        <v>170</v>
      </c>
      <c r="T8580">
        <v>110967.74193548386</v>
      </c>
      <c r="U8580">
        <v>95000</v>
      </c>
      <c r="V8580">
        <v>-15967.741935483864</v>
      </c>
      <c r="W8580">
        <v>-0.14389534883720922</v>
      </c>
      <c r="X8580" t="s">
        <v>284</v>
      </c>
    </row>
    <row r="8581" spans="1:24" x14ac:dyDescent="0.35">
      <c r="A8581">
        <v>3300004044</v>
      </c>
      <c r="B8581" t="s">
        <v>168</v>
      </c>
      <c r="C8581" t="s">
        <v>168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180000</v>
      </c>
      <c r="O8581">
        <v>180000</v>
      </c>
      <c r="P8581" t="s">
        <v>5</v>
      </c>
      <c r="Q8581" t="s">
        <v>13</v>
      </c>
      <c r="R8581" t="s">
        <v>169</v>
      </c>
      <c r="S8581" t="s">
        <v>170</v>
      </c>
      <c r="T8581">
        <v>116129.03225806452</v>
      </c>
      <c r="U8581">
        <v>0</v>
      </c>
      <c r="V8581">
        <v>-116129.03225806452</v>
      </c>
      <c r="W8581">
        <v>0</v>
      </c>
      <c r="X8581" t="s">
        <v>242</v>
      </c>
    </row>
    <row r="8582" spans="1:24" x14ac:dyDescent="0.35">
      <c r="A8582">
        <v>3301063333</v>
      </c>
      <c r="B8582" t="s">
        <v>168</v>
      </c>
      <c r="C8582" t="s">
        <v>168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342000</v>
      </c>
      <c r="O8582">
        <v>342000</v>
      </c>
      <c r="P8582" t="s">
        <v>5</v>
      </c>
      <c r="Q8582" t="s">
        <v>8</v>
      </c>
      <c r="R8582" t="s">
        <v>169</v>
      </c>
      <c r="S8582" t="s">
        <v>170</v>
      </c>
      <c r="T8582">
        <v>220645.16129032258</v>
      </c>
      <c r="U8582">
        <v>1046500</v>
      </c>
      <c r="V8582">
        <v>825854.83870967745</v>
      </c>
      <c r="W8582">
        <v>3.7429093567251464</v>
      </c>
      <c r="X8582" t="s">
        <v>273</v>
      </c>
    </row>
    <row r="8583" spans="1:24" x14ac:dyDescent="0.35">
      <c r="A8583">
        <v>3300000793</v>
      </c>
      <c r="B8583" t="s">
        <v>168</v>
      </c>
      <c r="C8583" t="s">
        <v>168</v>
      </c>
      <c r="D8583">
        <v>0</v>
      </c>
      <c r="E8583">
        <v>0</v>
      </c>
      <c r="F8583">
        <v>77</v>
      </c>
      <c r="G8583">
        <v>1711976</v>
      </c>
      <c r="H8583">
        <v>3</v>
      </c>
      <c r="I8583">
        <v>6000</v>
      </c>
      <c r="J8583">
        <v>0</v>
      </c>
      <c r="K8583">
        <v>0</v>
      </c>
      <c r="L8583">
        <v>1</v>
      </c>
      <c r="M8583">
        <v>211320</v>
      </c>
      <c r="N8583">
        <v>720000</v>
      </c>
      <c r="O8583">
        <v>2649296</v>
      </c>
      <c r="P8583" t="s">
        <v>5</v>
      </c>
      <c r="Q8583" t="s">
        <v>11</v>
      </c>
      <c r="R8583" t="s">
        <v>169</v>
      </c>
      <c r="S8583" t="s">
        <v>170</v>
      </c>
      <c r="T8583">
        <v>1709223.2258064514</v>
      </c>
      <c r="U8583">
        <v>2168817</v>
      </c>
      <c r="V8583">
        <v>459593.7741935486</v>
      </c>
      <c r="W8583">
        <v>0.26889043353404096</v>
      </c>
      <c r="X8583" t="s">
        <v>290</v>
      </c>
    </row>
    <row r="8584" spans="1:24" x14ac:dyDescent="0.35">
      <c r="A8584">
        <v>3301067734</v>
      </c>
      <c r="B8584" t="s">
        <v>168</v>
      </c>
      <c r="C8584" t="s">
        <v>168</v>
      </c>
      <c r="D8584">
        <v>0</v>
      </c>
      <c r="E8584">
        <v>0</v>
      </c>
      <c r="F8584">
        <v>77</v>
      </c>
      <c r="G8584">
        <v>2901417</v>
      </c>
      <c r="H8584">
        <v>67</v>
      </c>
      <c r="I8584">
        <v>2230000</v>
      </c>
      <c r="J8584">
        <v>0</v>
      </c>
      <c r="K8584">
        <v>0</v>
      </c>
      <c r="L8584">
        <v>20</v>
      </c>
      <c r="M8584">
        <v>708000</v>
      </c>
      <c r="N8584">
        <v>180000</v>
      </c>
      <c r="O8584">
        <v>6019417</v>
      </c>
      <c r="P8584" t="s">
        <v>5</v>
      </c>
      <c r="Q8584" t="s">
        <v>15</v>
      </c>
      <c r="R8584" t="s">
        <v>169</v>
      </c>
      <c r="S8584" t="s">
        <v>170</v>
      </c>
      <c r="T8584">
        <v>3883494.8387096776</v>
      </c>
      <c r="U8584">
        <v>2710657</v>
      </c>
      <c r="V8584">
        <v>-1172837.8387096776</v>
      </c>
      <c r="W8584">
        <v>-0.30200576733593976</v>
      </c>
      <c r="X8584" t="s">
        <v>173</v>
      </c>
    </row>
    <row r="8585" spans="1:24" x14ac:dyDescent="0.35">
      <c r="A8585">
        <v>3300004388</v>
      </c>
      <c r="B8585" t="s">
        <v>168</v>
      </c>
      <c r="C8585" t="s">
        <v>168</v>
      </c>
      <c r="D8585">
        <v>0</v>
      </c>
      <c r="E8585">
        <v>0</v>
      </c>
      <c r="F8585">
        <v>91</v>
      </c>
      <c r="G8585">
        <v>6081505</v>
      </c>
      <c r="H8585">
        <v>20</v>
      </c>
      <c r="I8585">
        <v>1275000</v>
      </c>
      <c r="J8585">
        <v>13</v>
      </c>
      <c r="K8585">
        <v>476587</v>
      </c>
      <c r="L8585">
        <v>41</v>
      </c>
      <c r="M8585">
        <v>4512850</v>
      </c>
      <c r="N8585">
        <v>90000</v>
      </c>
      <c r="O8585">
        <v>12435942</v>
      </c>
      <c r="P8585" t="s">
        <v>5</v>
      </c>
      <c r="Q8585" t="s">
        <v>13</v>
      </c>
      <c r="R8585" t="s">
        <v>169</v>
      </c>
      <c r="S8585" t="s">
        <v>170</v>
      </c>
      <c r="T8585">
        <v>8023188.3870967748</v>
      </c>
      <c r="U8585">
        <v>5184837</v>
      </c>
      <c r="V8585">
        <v>-2838351.3870967748</v>
      </c>
      <c r="W8585">
        <v>-0.35376850824810868</v>
      </c>
      <c r="X8585" t="s">
        <v>375</v>
      </c>
    </row>
    <row r="8586" spans="1:24" x14ac:dyDescent="0.35">
      <c r="A8586">
        <v>3301038350</v>
      </c>
      <c r="B8586" t="s">
        <v>168</v>
      </c>
      <c r="C8586" t="s">
        <v>168</v>
      </c>
      <c r="D8586">
        <v>0</v>
      </c>
      <c r="E8586">
        <v>0</v>
      </c>
      <c r="F8586">
        <v>4</v>
      </c>
      <c r="G8586">
        <v>114796</v>
      </c>
      <c r="H8586">
        <v>4</v>
      </c>
      <c r="I8586">
        <v>65000</v>
      </c>
      <c r="J8586">
        <v>0</v>
      </c>
      <c r="K8586">
        <v>0</v>
      </c>
      <c r="L8586">
        <v>2</v>
      </c>
      <c r="M8586">
        <v>204800</v>
      </c>
      <c r="N8586">
        <v>0</v>
      </c>
      <c r="O8586">
        <v>384596</v>
      </c>
      <c r="P8586" t="s">
        <v>5</v>
      </c>
      <c r="Q8586" t="s">
        <v>13</v>
      </c>
      <c r="R8586" t="s">
        <v>169</v>
      </c>
      <c r="S8586" t="s">
        <v>170</v>
      </c>
      <c r="T8586">
        <v>248126.45161290321</v>
      </c>
      <c r="U8586">
        <v>61000</v>
      </c>
      <c r="V8586">
        <v>-187126.45161290321</v>
      </c>
      <c r="W8586">
        <v>-0.75415760954352096</v>
      </c>
      <c r="X8586" t="s">
        <v>297</v>
      </c>
    </row>
    <row r="8587" spans="1:24" x14ac:dyDescent="0.35">
      <c r="A8587">
        <v>3301073596</v>
      </c>
      <c r="B8587" t="s">
        <v>168</v>
      </c>
      <c r="C8587" t="s">
        <v>168</v>
      </c>
      <c r="D8587">
        <v>0</v>
      </c>
      <c r="E8587">
        <v>0</v>
      </c>
      <c r="F8587">
        <v>134</v>
      </c>
      <c r="G8587">
        <v>5303741</v>
      </c>
      <c r="H8587">
        <v>16</v>
      </c>
      <c r="I8587">
        <v>1165000</v>
      </c>
      <c r="J8587">
        <v>0</v>
      </c>
      <c r="K8587">
        <v>0</v>
      </c>
      <c r="L8587">
        <v>1</v>
      </c>
      <c r="M8587">
        <v>102400</v>
      </c>
      <c r="N8587">
        <v>15000</v>
      </c>
      <c r="O8587">
        <v>6586141</v>
      </c>
      <c r="P8587" t="s">
        <v>5</v>
      </c>
      <c r="Q8587" t="s">
        <v>14</v>
      </c>
      <c r="R8587" t="s">
        <v>169</v>
      </c>
      <c r="S8587" t="s">
        <v>170</v>
      </c>
      <c r="T8587">
        <v>4249123.2258064514</v>
      </c>
      <c r="U8587">
        <v>3206300</v>
      </c>
      <c r="V8587">
        <v>-1042823.2258064514</v>
      </c>
      <c r="W8587">
        <v>-0.24542080104267427</v>
      </c>
      <c r="X8587" t="s">
        <v>367</v>
      </c>
    </row>
    <row r="8588" spans="1:24" x14ac:dyDescent="0.35">
      <c r="A8588">
        <v>3300005622</v>
      </c>
      <c r="B8588" t="s">
        <v>168</v>
      </c>
      <c r="C8588" t="s">
        <v>168</v>
      </c>
      <c r="D8588">
        <v>0</v>
      </c>
      <c r="E8588">
        <v>0</v>
      </c>
      <c r="F8588">
        <v>242</v>
      </c>
      <c r="G8588">
        <v>8935845</v>
      </c>
      <c r="H8588">
        <v>94</v>
      </c>
      <c r="I8588">
        <v>4750000</v>
      </c>
      <c r="J8588">
        <v>0</v>
      </c>
      <c r="K8588">
        <v>0</v>
      </c>
      <c r="L8588">
        <v>14</v>
      </c>
      <c r="M8588">
        <v>1013600</v>
      </c>
      <c r="N8588">
        <v>150000</v>
      </c>
      <c r="O8588">
        <v>14849445</v>
      </c>
      <c r="P8588" t="s">
        <v>5</v>
      </c>
      <c r="Q8588" t="s">
        <v>14</v>
      </c>
      <c r="R8588" t="s">
        <v>169</v>
      </c>
      <c r="S8588" t="s">
        <v>170</v>
      </c>
      <c r="T8588">
        <v>9580287.0967741944</v>
      </c>
      <c r="U8588">
        <v>7856920</v>
      </c>
      <c r="V8588">
        <v>-1723367.0967741944</v>
      </c>
      <c r="W8588">
        <v>-0.17988679038172817</v>
      </c>
      <c r="X8588" t="s">
        <v>211</v>
      </c>
    </row>
    <row r="8589" spans="1:24" x14ac:dyDescent="0.35">
      <c r="A8589">
        <v>3301051041</v>
      </c>
      <c r="B8589" t="s">
        <v>168</v>
      </c>
      <c r="C8589" t="s">
        <v>168</v>
      </c>
      <c r="D8589">
        <v>0</v>
      </c>
      <c r="E8589">
        <v>0</v>
      </c>
      <c r="F8589">
        <v>20</v>
      </c>
      <c r="G8589">
        <v>1268475</v>
      </c>
      <c r="H8589">
        <v>2</v>
      </c>
      <c r="I8589">
        <v>20000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1288475</v>
      </c>
      <c r="P8589" t="s">
        <v>5</v>
      </c>
      <c r="Q8589" t="s">
        <v>13</v>
      </c>
      <c r="R8589" t="s">
        <v>207</v>
      </c>
      <c r="S8589" t="s">
        <v>170</v>
      </c>
      <c r="T8589">
        <v>831274.19354838715</v>
      </c>
      <c r="U8589">
        <v>1213681</v>
      </c>
      <c r="V8589">
        <v>382406.80645161285</v>
      </c>
      <c r="W8589">
        <v>0.46002487436698414</v>
      </c>
      <c r="X8589" t="s">
        <v>392</v>
      </c>
    </row>
    <row r="8590" spans="1:24" x14ac:dyDescent="0.35">
      <c r="A8590">
        <v>3301009520</v>
      </c>
      <c r="B8590" t="s">
        <v>168</v>
      </c>
      <c r="C8590" t="s">
        <v>168</v>
      </c>
      <c r="D8590">
        <v>0</v>
      </c>
      <c r="E8590">
        <v>0</v>
      </c>
      <c r="F8590">
        <v>7</v>
      </c>
      <c r="G8590">
        <v>159494</v>
      </c>
      <c r="H8590">
        <v>3</v>
      </c>
      <c r="I8590">
        <v>40000</v>
      </c>
      <c r="J8590">
        <v>0</v>
      </c>
      <c r="K8590">
        <v>0</v>
      </c>
      <c r="L8590">
        <v>1</v>
      </c>
      <c r="M8590">
        <v>102400</v>
      </c>
      <c r="N8590">
        <v>705000</v>
      </c>
      <c r="O8590">
        <v>1006894</v>
      </c>
      <c r="P8590" t="s">
        <v>5</v>
      </c>
      <c r="Q8590" t="s">
        <v>14</v>
      </c>
      <c r="R8590" t="s">
        <v>169</v>
      </c>
      <c r="S8590" t="s">
        <v>170</v>
      </c>
      <c r="T8590">
        <v>649609.03225806449</v>
      </c>
      <c r="U8590">
        <v>1052193</v>
      </c>
      <c r="V8590">
        <v>402583.96774193551</v>
      </c>
      <c r="W8590">
        <v>0.61973271267879237</v>
      </c>
      <c r="X8590" t="s">
        <v>313</v>
      </c>
    </row>
    <row r="8591" spans="1:24" x14ac:dyDescent="0.35">
      <c r="A8591">
        <v>3301071622</v>
      </c>
      <c r="B8591" t="s">
        <v>168</v>
      </c>
      <c r="C8591" t="s">
        <v>168</v>
      </c>
      <c r="D8591">
        <v>0</v>
      </c>
      <c r="E8591">
        <v>0</v>
      </c>
      <c r="F8591">
        <v>50</v>
      </c>
      <c r="G8591">
        <v>1644792</v>
      </c>
      <c r="H8591">
        <v>32</v>
      </c>
      <c r="I8591">
        <v>1280000</v>
      </c>
      <c r="J8591">
        <v>0</v>
      </c>
      <c r="K8591">
        <v>0</v>
      </c>
      <c r="L8591">
        <v>18</v>
      </c>
      <c r="M8591">
        <v>773200</v>
      </c>
      <c r="N8591">
        <v>215000</v>
      </c>
      <c r="O8591">
        <v>3912992</v>
      </c>
      <c r="P8591" t="s">
        <v>5</v>
      </c>
      <c r="Q8591" t="s">
        <v>10</v>
      </c>
      <c r="R8591" t="s">
        <v>169</v>
      </c>
      <c r="S8591" t="s">
        <v>170</v>
      </c>
      <c r="T8591">
        <v>2524510.9677419355</v>
      </c>
      <c r="U8591">
        <v>2784564</v>
      </c>
      <c r="V8591">
        <v>260053.03225806449</v>
      </c>
      <c r="W8591">
        <v>0.10301125072578721</v>
      </c>
      <c r="X8591" t="s">
        <v>319</v>
      </c>
    </row>
    <row r="8592" spans="1:24" x14ac:dyDescent="0.35">
      <c r="A8592">
        <v>3301067554</v>
      </c>
      <c r="B8592" t="s">
        <v>168</v>
      </c>
      <c r="C8592" t="s">
        <v>168</v>
      </c>
      <c r="D8592">
        <v>0</v>
      </c>
      <c r="E8592">
        <v>0</v>
      </c>
      <c r="F8592">
        <v>277</v>
      </c>
      <c r="G8592">
        <v>9898700</v>
      </c>
      <c r="H8592">
        <v>124</v>
      </c>
      <c r="I8592">
        <v>4720000</v>
      </c>
      <c r="J8592">
        <v>0</v>
      </c>
      <c r="K8592">
        <v>0</v>
      </c>
      <c r="L8592">
        <v>103</v>
      </c>
      <c r="M8592">
        <v>5087200</v>
      </c>
      <c r="N8592">
        <v>187000</v>
      </c>
      <c r="O8592">
        <v>19892900</v>
      </c>
      <c r="P8592" t="s">
        <v>5</v>
      </c>
      <c r="Q8592" t="s">
        <v>14</v>
      </c>
      <c r="R8592" t="s">
        <v>169</v>
      </c>
      <c r="S8592" t="s">
        <v>170</v>
      </c>
      <c r="T8592">
        <v>12834129.032258065</v>
      </c>
      <c r="U8592">
        <v>13019050</v>
      </c>
      <c r="V8592">
        <v>184920.96774193458</v>
      </c>
      <c r="W8592">
        <v>1.4408532692568699E-2</v>
      </c>
      <c r="X8592" t="s">
        <v>213</v>
      </c>
    </row>
    <row r="8593" spans="1:24" x14ac:dyDescent="0.35">
      <c r="A8593">
        <v>3300024291</v>
      </c>
      <c r="B8593" t="s">
        <v>168</v>
      </c>
      <c r="C8593" t="s">
        <v>168</v>
      </c>
      <c r="D8593">
        <v>0</v>
      </c>
      <c r="E8593">
        <v>0</v>
      </c>
      <c r="F8593">
        <v>16</v>
      </c>
      <c r="G8593">
        <v>639984</v>
      </c>
      <c r="H8593">
        <v>1</v>
      </c>
      <c r="I8593">
        <v>20000</v>
      </c>
      <c r="J8593">
        <v>0</v>
      </c>
      <c r="K8593">
        <v>0</v>
      </c>
      <c r="L8593">
        <v>1</v>
      </c>
      <c r="M8593">
        <v>52400</v>
      </c>
      <c r="N8593">
        <v>75000</v>
      </c>
      <c r="O8593">
        <v>787384</v>
      </c>
      <c r="P8593" t="s">
        <v>5</v>
      </c>
      <c r="Q8593" t="s">
        <v>14</v>
      </c>
      <c r="R8593" t="s">
        <v>207</v>
      </c>
      <c r="S8593" t="s">
        <v>170</v>
      </c>
      <c r="T8593">
        <v>507989.67741935485</v>
      </c>
      <c r="U8593">
        <v>867488</v>
      </c>
      <c r="V8593">
        <v>359498.32258064515</v>
      </c>
      <c r="W8593">
        <v>0.70768824360159721</v>
      </c>
      <c r="X8593" t="s">
        <v>211</v>
      </c>
    </row>
    <row r="8594" spans="1:24" x14ac:dyDescent="0.35">
      <c r="A8594">
        <v>3301048727</v>
      </c>
      <c r="B8594" t="s">
        <v>168</v>
      </c>
      <c r="C8594" t="s">
        <v>168</v>
      </c>
      <c r="D8594">
        <v>0</v>
      </c>
      <c r="E8594">
        <v>0</v>
      </c>
      <c r="F8594">
        <v>32</v>
      </c>
      <c r="G8594">
        <v>1238964</v>
      </c>
      <c r="H8594">
        <v>36</v>
      </c>
      <c r="I8594">
        <v>1745000</v>
      </c>
      <c r="J8594">
        <v>0</v>
      </c>
      <c r="K8594">
        <v>0</v>
      </c>
      <c r="L8594">
        <v>18</v>
      </c>
      <c r="M8594">
        <v>1043200</v>
      </c>
      <c r="N8594">
        <v>150000</v>
      </c>
      <c r="O8594">
        <v>4177164</v>
      </c>
      <c r="P8594" t="s">
        <v>5</v>
      </c>
      <c r="Q8594" t="s">
        <v>14</v>
      </c>
      <c r="R8594" t="s">
        <v>207</v>
      </c>
      <c r="S8594" t="s">
        <v>170</v>
      </c>
      <c r="T8594">
        <v>2694944.5161290322</v>
      </c>
      <c r="U8594">
        <v>2141783</v>
      </c>
      <c r="V8594">
        <v>-553161.51612903224</v>
      </c>
      <c r="W8594">
        <v>-0.20525896277953171</v>
      </c>
      <c r="X8594" t="s">
        <v>212</v>
      </c>
    </row>
    <row r="8595" spans="1:24" x14ac:dyDescent="0.35">
      <c r="A8595">
        <v>3300020583</v>
      </c>
      <c r="B8595" t="s">
        <v>168</v>
      </c>
      <c r="C8595" t="s">
        <v>168</v>
      </c>
      <c r="D8595">
        <v>0</v>
      </c>
      <c r="E8595">
        <v>0</v>
      </c>
      <c r="F8595">
        <v>9</v>
      </c>
      <c r="G8595">
        <v>453288</v>
      </c>
      <c r="H8595">
        <v>2</v>
      </c>
      <c r="I8595">
        <v>45000</v>
      </c>
      <c r="J8595">
        <v>0</v>
      </c>
      <c r="K8595">
        <v>0</v>
      </c>
      <c r="L8595">
        <v>3</v>
      </c>
      <c r="M8595">
        <v>67200</v>
      </c>
      <c r="N8595">
        <v>150000</v>
      </c>
      <c r="O8595">
        <v>715488</v>
      </c>
      <c r="P8595" t="s">
        <v>5</v>
      </c>
      <c r="Q8595" t="s">
        <v>13</v>
      </c>
      <c r="R8595" t="s">
        <v>169</v>
      </c>
      <c r="S8595" t="s">
        <v>170</v>
      </c>
      <c r="T8595">
        <v>461605.16129032255</v>
      </c>
      <c r="U8595">
        <v>373796</v>
      </c>
      <c r="V8595">
        <v>-87809.161290322547</v>
      </c>
      <c r="W8595">
        <v>-0.19022569211503193</v>
      </c>
      <c r="X8595" t="s">
        <v>280</v>
      </c>
    </row>
    <row r="8596" spans="1:24" x14ac:dyDescent="0.35">
      <c r="A8596">
        <v>3301039546</v>
      </c>
      <c r="B8596" t="s">
        <v>168</v>
      </c>
      <c r="C8596" t="s">
        <v>168</v>
      </c>
      <c r="D8596">
        <v>0</v>
      </c>
      <c r="E8596">
        <v>0</v>
      </c>
      <c r="F8596">
        <v>185</v>
      </c>
      <c r="G8596">
        <v>7170282</v>
      </c>
      <c r="H8596">
        <v>47</v>
      </c>
      <c r="I8596">
        <v>1405000</v>
      </c>
      <c r="J8596">
        <v>0</v>
      </c>
      <c r="K8596">
        <v>0</v>
      </c>
      <c r="L8596">
        <v>47</v>
      </c>
      <c r="M8596">
        <v>2402800</v>
      </c>
      <c r="N8596">
        <v>30000</v>
      </c>
      <c r="O8596">
        <v>11008082</v>
      </c>
      <c r="P8596" t="s">
        <v>5</v>
      </c>
      <c r="Q8596" t="s">
        <v>10</v>
      </c>
      <c r="R8596" t="s">
        <v>169</v>
      </c>
      <c r="S8596" t="s">
        <v>170</v>
      </c>
      <c r="T8596">
        <v>7101988.3870967748</v>
      </c>
      <c r="U8596">
        <v>7402941</v>
      </c>
      <c r="V8596">
        <v>300952.61290322524</v>
      </c>
      <c r="W8596">
        <v>4.2375824417005603E-2</v>
      </c>
      <c r="X8596" t="s">
        <v>182</v>
      </c>
    </row>
    <row r="8597" spans="1:24" x14ac:dyDescent="0.35">
      <c r="A8597">
        <v>3301062372</v>
      </c>
      <c r="B8597" t="s">
        <v>168</v>
      </c>
      <c r="C8597" t="s">
        <v>168</v>
      </c>
      <c r="D8597">
        <v>0</v>
      </c>
      <c r="E8597">
        <v>0</v>
      </c>
      <c r="F8597">
        <v>397</v>
      </c>
      <c r="G8597">
        <v>18272234</v>
      </c>
      <c r="H8597">
        <v>6</v>
      </c>
      <c r="I8597">
        <v>177000</v>
      </c>
      <c r="J8597">
        <v>0</v>
      </c>
      <c r="K8597">
        <v>0</v>
      </c>
      <c r="L8597">
        <v>0</v>
      </c>
      <c r="M8597">
        <v>0</v>
      </c>
      <c r="N8597">
        <v>495000</v>
      </c>
      <c r="O8597">
        <v>18944234</v>
      </c>
      <c r="P8597" t="s">
        <v>5</v>
      </c>
      <c r="Q8597" t="s">
        <v>17</v>
      </c>
      <c r="R8597" t="s">
        <v>169</v>
      </c>
      <c r="S8597" t="s">
        <v>170</v>
      </c>
      <c r="T8597">
        <v>12222086.451612905</v>
      </c>
      <c r="U8597">
        <v>11208611</v>
      </c>
      <c r="V8597">
        <v>-1013475.4516129047</v>
      </c>
      <c r="W8597">
        <v>-8.2921639903730138E-2</v>
      </c>
      <c r="X8597" t="s">
        <v>286</v>
      </c>
    </row>
    <row r="8598" spans="1:24" x14ac:dyDescent="0.35">
      <c r="A8598">
        <v>3300012523</v>
      </c>
      <c r="B8598" t="s">
        <v>168</v>
      </c>
      <c r="C8598" t="s">
        <v>168</v>
      </c>
      <c r="D8598">
        <v>0</v>
      </c>
      <c r="E8598">
        <v>0</v>
      </c>
      <c r="F8598">
        <v>49</v>
      </c>
      <c r="G8598">
        <v>1901639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362000</v>
      </c>
      <c r="O8598">
        <v>2263639</v>
      </c>
      <c r="P8598" t="s">
        <v>5</v>
      </c>
      <c r="Q8598" t="s">
        <v>12</v>
      </c>
      <c r="R8598" t="s">
        <v>169</v>
      </c>
      <c r="S8598" t="s">
        <v>170</v>
      </c>
      <c r="T8598">
        <v>1460412.2580645161</v>
      </c>
      <c r="U8598">
        <v>1622299</v>
      </c>
      <c r="V8598">
        <v>161886.74193548388</v>
      </c>
      <c r="W8598">
        <v>0.11085002953209422</v>
      </c>
      <c r="X8598" t="s">
        <v>406</v>
      </c>
    </row>
    <row r="8599" spans="1:24" x14ac:dyDescent="0.35">
      <c r="A8599">
        <v>3301076204</v>
      </c>
      <c r="B8599" t="s">
        <v>168</v>
      </c>
      <c r="C8599" t="s">
        <v>168</v>
      </c>
      <c r="D8599">
        <v>0</v>
      </c>
      <c r="E8599">
        <v>0</v>
      </c>
      <c r="F8599">
        <v>2</v>
      </c>
      <c r="G8599">
        <v>92398</v>
      </c>
      <c r="H8599">
        <v>8</v>
      </c>
      <c r="I8599">
        <v>195000</v>
      </c>
      <c r="J8599">
        <v>0</v>
      </c>
      <c r="K8599">
        <v>0</v>
      </c>
      <c r="L8599">
        <v>0</v>
      </c>
      <c r="M8599">
        <v>0</v>
      </c>
      <c r="N8599">
        <v>171000</v>
      </c>
      <c r="O8599">
        <v>458398</v>
      </c>
      <c r="P8599" t="s">
        <v>5</v>
      </c>
      <c r="Q8599" t="s">
        <v>13</v>
      </c>
      <c r="R8599" t="s">
        <v>169</v>
      </c>
      <c r="S8599" t="s">
        <v>170</v>
      </c>
      <c r="T8599">
        <v>295740.64516129036</v>
      </c>
      <c r="U8599">
        <v>167898</v>
      </c>
      <c r="V8599">
        <v>-127842.64516129036</v>
      </c>
      <c r="W8599">
        <v>-0.43227959109769243</v>
      </c>
      <c r="X8599" t="s">
        <v>387</v>
      </c>
    </row>
    <row r="8600" spans="1:24" x14ac:dyDescent="0.35">
      <c r="A8600">
        <v>3301054934</v>
      </c>
      <c r="B8600" t="s">
        <v>168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 t="s">
        <v>5</v>
      </c>
      <c r="Q8600" t="s">
        <v>13</v>
      </c>
      <c r="R8600" t="s">
        <v>181</v>
      </c>
      <c r="S8600" t="s">
        <v>170</v>
      </c>
      <c r="T8600">
        <v>0</v>
      </c>
      <c r="U8600">
        <v>0</v>
      </c>
      <c r="V8600">
        <v>0</v>
      </c>
      <c r="W8600">
        <v>0</v>
      </c>
      <c r="X8600" t="s">
        <v>297</v>
      </c>
    </row>
    <row r="8601" spans="1:24" x14ac:dyDescent="0.35">
      <c r="A8601">
        <v>3301037812</v>
      </c>
      <c r="B8601" t="s">
        <v>168</v>
      </c>
      <c r="C8601" t="s">
        <v>168</v>
      </c>
      <c r="D8601">
        <v>0</v>
      </c>
      <c r="E8601">
        <v>0</v>
      </c>
      <c r="F8601">
        <v>95</v>
      </c>
      <c r="G8601">
        <v>3832465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330000</v>
      </c>
      <c r="O8601">
        <v>4162465</v>
      </c>
      <c r="P8601" t="s">
        <v>5</v>
      </c>
      <c r="Q8601" t="s">
        <v>12</v>
      </c>
      <c r="R8601" t="s">
        <v>169</v>
      </c>
      <c r="S8601" t="s">
        <v>170</v>
      </c>
      <c r="T8601">
        <v>2685461.2903225804</v>
      </c>
      <c r="U8601">
        <v>2762955</v>
      </c>
      <c r="V8601">
        <v>77493.709677419625</v>
      </c>
      <c r="W8601">
        <v>2.8856759155932998E-2</v>
      </c>
      <c r="X8601" t="s">
        <v>406</v>
      </c>
    </row>
    <row r="8602" spans="1:24" x14ac:dyDescent="0.35">
      <c r="A8602">
        <v>3301048781</v>
      </c>
      <c r="B8602" t="s">
        <v>168</v>
      </c>
      <c r="C8602" t="s">
        <v>168</v>
      </c>
      <c r="D8602">
        <v>0</v>
      </c>
      <c r="E8602">
        <v>0</v>
      </c>
      <c r="F8602">
        <v>10</v>
      </c>
      <c r="G8602">
        <v>439443</v>
      </c>
      <c r="H8602">
        <v>6</v>
      </c>
      <c r="I8602">
        <v>205000</v>
      </c>
      <c r="J8602">
        <v>0</v>
      </c>
      <c r="K8602">
        <v>0</v>
      </c>
      <c r="L8602">
        <v>2</v>
      </c>
      <c r="M8602">
        <v>124800</v>
      </c>
      <c r="N8602">
        <v>349500</v>
      </c>
      <c r="O8602">
        <v>1118743</v>
      </c>
      <c r="P8602" t="s">
        <v>5</v>
      </c>
      <c r="Q8602" t="s">
        <v>12</v>
      </c>
      <c r="R8602" t="s">
        <v>169</v>
      </c>
      <c r="S8602" t="s">
        <v>170</v>
      </c>
      <c r="T8602">
        <v>721769.67741935491</v>
      </c>
      <c r="U8602">
        <v>1072942</v>
      </c>
      <c r="V8602">
        <v>351172.32258064509</v>
      </c>
      <c r="W8602">
        <v>0.48654346887533584</v>
      </c>
      <c r="X8602" t="s">
        <v>294</v>
      </c>
    </row>
    <row r="8603" spans="1:24" x14ac:dyDescent="0.35">
      <c r="A8603">
        <v>3300026606</v>
      </c>
      <c r="B8603" t="s">
        <v>168</v>
      </c>
      <c r="C8603" t="s">
        <v>168</v>
      </c>
      <c r="D8603">
        <v>0</v>
      </c>
      <c r="E8603">
        <v>0</v>
      </c>
      <c r="F8603">
        <v>26</v>
      </c>
      <c r="G8603">
        <v>654271</v>
      </c>
      <c r="H8603">
        <v>26</v>
      </c>
      <c r="I8603">
        <v>420000</v>
      </c>
      <c r="J8603">
        <v>0</v>
      </c>
      <c r="K8603">
        <v>0</v>
      </c>
      <c r="L8603">
        <v>6</v>
      </c>
      <c r="M8603">
        <v>224400</v>
      </c>
      <c r="N8603">
        <v>165000</v>
      </c>
      <c r="O8603">
        <v>1463671</v>
      </c>
      <c r="P8603" t="s">
        <v>5</v>
      </c>
      <c r="Q8603" t="s">
        <v>10</v>
      </c>
      <c r="R8603" t="s">
        <v>169</v>
      </c>
      <c r="S8603" t="s">
        <v>170</v>
      </c>
      <c r="T8603">
        <v>944303.87096774194</v>
      </c>
      <c r="U8603">
        <v>1304977</v>
      </c>
      <c r="V8603">
        <v>360673.12903225806</v>
      </c>
      <c r="W8603">
        <v>0.38194604525197251</v>
      </c>
      <c r="X8603" t="s">
        <v>334</v>
      </c>
    </row>
    <row r="8604" spans="1:24" x14ac:dyDescent="0.35">
      <c r="A8604">
        <v>3300013736</v>
      </c>
      <c r="B8604" t="s">
        <v>168</v>
      </c>
      <c r="C8604" t="s">
        <v>168</v>
      </c>
      <c r="D8604">
        <v>0</v>
      </c>
      <c r="E8604">
        <v>0</v>
      </c>
      <c r="F8604">
        <v>20</v>
      </c>
      <c r="G8604">
        <v>690816</v>
      </c>
      <c r="H8604">
        <v>10</v>
      </c>
      <c r="I8604">
        <v>210000</v>
      </c>
      <c r="J8604">
        <v>0</v>
      </c>
      <c r="K8604">
        <v>0</v>
      </c>
      <c r="L8604">
        <v>1</v>
      </c>
      <c r="M8604">
        <v>141200</v>
      </c>
      <c r="N8604">
        <v>980000</v>
      </c>
      <c r="O8604">
        <v>2022016</v>
      </c>
      <c r="P8604" t="s">
        <v>5</v>
      </c>
      <c r="Q8604" t="s">
        <v>8</v>
      </c>
      <c r="R8604" t="s">
        <v>169</v>
      </c>
      <c r="S8604" t="s">
        <v>170</v>
      </c>
      <c r="T8604">
        <v>1304526.4516129033</v>
      </c>
      <c r="U8604">
        <v>1450991</v>
      </c>
      <c r="V8604">
        <v>146464.54838709673</v>
      </c>
      <c r="W8604">
        <v>0.11227411157973033</v>
      </c>
      <c r="X8604" t="s">
        <v>175</v>
      </c>
    </row>
    <row r="8605" spans="1:24" x14ac:dyDescent="0.35">
      <c r="A8605">
        <v>6001131836</v>
      </c>
      <c r="B8605" t="s">
        <v>168</v>
      </c>
      <c r="C8605" t="s">
        <v>168</v>
      </c>
      <c r="D8605">
        <v>0</v>
      </c>
      <c r="E8605">
        <v>0</v>
      </c>
      <c r="F8605">
        <v>51</v>
      </c>
      <c r="G8605">
        <v>1284142</v>
      </c>
      <c r="H8605">
        <v>89</v>
      </c>
      <c r="I8605">
        <v>2445000</v>
      </c>
      <c r="J8605">
        <v>0</v>
      </c>
      <c r="K8605">
        <v>0</v>
      </c>
      <c r="L8605">
        <v>25</v>
      </c>
      <c r="M8605">
        <v>820000</v>
      </c>
      <c r="N8605">
        <v>150000</v>
      </c>
      <c r="O8605">
        <v>4699142</v>
      </c>
      <c r="P8605" t="s">
        <v>5</v>
      </c>
      <c r="Q8605" t="s">
        <v>13</v>
      </c>
      <c r="R8605" t="s">
        <v>169</v>
      </c>
      <c r="S8605" t="s">
        <v>170</v>
      </c>
      <c r="T8605">
        <v>3031704.5161290322</v>
      </c>
      <c r="U8605">
        <v>2754561</v>
      </c>
      <c r="V8605">
        <v>-277143.51612903224</v>
      </c>
      <c r="W8605">
        <v>-9.1415081731941683E-2</v>
      </c>
      <c r="X8605" t="s">
        <v>378</v>
      </c>
    </row>
    <row r="8606" spans="1:24" x14ac:dyDescent="0.35">
      <c r="A8606">
        <v>3300025942</v>
      </c>
      <c r="B8606" t="s">
        <v>168</v>
      </c>
      <c r="C8606" t="s">
        <v>168</v>
      </c>
      <c r="D8606">
        <v>0</v>
      </c>
      <c r="E8606">
        <v>0</v>
      </c>
      <c r="F8606">
        <v>1</v>
      </c>
      <c r="G8606">
        <v>25700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375000</v>
      </c>
      <c r="O8606">
        <v>400700</v>
      </c>
      <c r="P8606" t="s">
        <v>5</v>
      </c>
      <c r="Q8606" t="s">
        <v>12</v>
      </c>
      <c r="R8606" t="s">
        <v>169</v>
      </c>
      <c r="S8606" t="s">
        <v>170</v>
      </c>
      <c r="T8606">
        <v>258516.12903225806</v>
      </c>
      <c r="U8606">
        <v>306000</v>
      </c>
      <c r="V8606">
        <v>47483.870967741939</v>
      </c>
      <c r="W8606">
        <v>0.18367856251559767</v>
      </c>
      <c r="X8606" t="s">
        <v>294</v>
      </c>
    </row>
    <row r="8607" spans="1:24" x14ac:dyDescent="0.35">
      <c r="A8607">
        <v>3301028648</v>
      </c>
      <c r="B8607" t="s">
        <v>168</v>
      </c>
      <c r="C8607" t="s">
        <v>168</v>
      </c>
      <c r="D8607">
        <v>0</v>
      </c>
      <c r="E8607">
        <v>0</v>
      </c>
      <c r="F8607">
        <v>17</v>
      </c>
      <c r="G8607">
        <v>295482</v>
      </c>
      <c r="H8607">
        <v>12</v>
      </c>
      <c r="I8607">
        <v>310000</v>
      </c>
      <c r="J8607">
        <v>0</v>
      </c>
      <c r="K8607">
        <v>0</v>
      </c>
      <c r="L8607">
        <v>7</v>
      </c>
      <c r="M8607">
        <v>266800</v>
      </c>
      <c r="N8607">
        <v>150000</v>
      </c>
      <c r="O8607">
        <v>1022282</v>
      </c>
      <c r="P8607" t="s">
        <v>5</v>
      </c>
      <c r="Q8607" t="s">
        <v>10</v>
      </c>
      <c r="R8607" t="s">
        <v>169</v>
      </c>
      <c r="S8607" t="s">
        <v>170</v>
      </c>
      <c r="T8607">
        <v>659536.77419354836</v>
      </c>
      <c r="U8607">
        <v>35000</v>
      </c>
      <c r="V8607">
        <v>-624536.77419354836</v>
      </c>
      <c r="W8607">
        <v>-0.94693245112405378</v>
      </c>
      <c r="X8607" t="s">
        <v>334</v>
      </c>
    </row>
    <row r="8608" spans="1:24" x14ac:dyDescent="0.35">
      <c r="A8608">
        <v>6001130065</v>
      </c>
      <c r="B8608" t="s">
        <v>168</v>
      </c>
      <c r="C8608" t="s">
        <v>168</v>
      </c>
      <c r="D8608">
        <v>0</v>
      </c>
      <c r="E8608">
        <v>0</v>
      </c>
      <c r="F8608">
        <v>21</v>
      </c>
      <c r="G8608">
        <v>540727</v>
      </c>
      <c r="H8608">
        <v>29</v>
      </c>
      <c r="I8608">
        <v>664000</v>
      </c>
      <c r="J8608">
        <v>0</v>
      </c>
      <c r="K8608">
        <v>0</v>
      </c>
      <c r="L8608">
        <v>31</v>
      </c>
      <c r="M8608">
        <v>904400</v>
      </c>
      <c r="N8608">
        <v>75000</v>
      </c>
      <c r="O8608">
        <v>2184127</v>
      </c>
      <c r="P8608" t="s">
        <v>5</v>
      </c>
      <c r="Q8608" t="s">
        <v>14</v>
      </c>
      <c r="R8608" t="s">
        <v>169</v>
      </c>
      <c r="S8608" t="s">
        <v>170</v>
      </c>
      <c r="T8608">
        <v>1409114.1935483869</v>
      </c>
      <c r="U8608">
        <v>961686</v>
      </c>
      <c r="V8608">
        <v>-447428.19354838692</v>
      </c>
      <c r="W8608">
        <v>-0.31752443882613046</v>
      </c>
      <c r="X8608" t="s">
        <v>366</v>
      </c>
    </row>
    <row r="8609" spans="1:24" x14ac:dyDescent="0.35">
      <c r="A8609">
        <v>3300010879</v>
      </c>
      <c r="B8609" t="s">
        <v>168</v>
      </c>
      <c r="C8609" t="s">
        <v>168</v>
      </c>
      <c r="D8609">
        <v>0</v>
      </c>
      <c r="E8609">
        <v>0</v>
      </c>
      <c r="F8609">
        <v>37</v>
      </c>
      <c r="G8609">
        <v>1478869</v>
      </c>
      <c r="H8609">
        <v>12</v>
      </c>
      <c r="I8609">
        <v>225000</v>
      </c>
      <c r="J8609">
        <v>0</v>
      </c>
      <c r="K8609">
        <v>0</v>
      </c>
      <c r="L8609">
        <v>5</v>
      </c>
      <c r="M8609">
        <v>202000</v>
      </c>
      <c r="N8609">
        <v>330000</v>
      </c>
      <c r="O8609">
        <v>2235869</v>
      </c>
      <c r="P8609" t="s">
        <v>5</v>
      </c>
      <c r="Q8609" t="s">
        <v>12</v>
      </c>
      <c r="R8609" t="s">
        <v>169</v>
      </c>
      <c r="S8609" t="s">
        <v>170</v>
      </c>
      <c r="T8609">
        <v>1442496.1290322582</v>
      </c>
      <c r="U8609">
        <v>983292</v>
      </c>
      <c r="V8609">
        <v>-459204.12903225818</v>
      </c>
      <c r="W8609">
        <v>-0.31833993852054843</v>
      </c>
      <c r="X8609" t="s">
        <v>407</v>
      </c>
    </row>
    <row r="8610" spans="1:24" x14ac:dyDescent="0.35">
      <c r="A8610">
        <v>3300028005</v>
      </c>
      <c r="B8610" t="s">
        <v>168</v>
      </c>
      <c r="C8610" t="s">
        <v>168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947000</v>
      </c>
      <c r="O8610">
        <v>947000</v>
      </c>
      <c r="P8610" t="s">
        <v>5</v>
      </c>
      <c r="Q8610" t="s">
        <v>6</v>
      </c>
      <c r="R8610" t="s">
        <v>169</v>
      </c>
      <c r="S8610" t="s">
        <v>170</v>
      </c>
      <c r="T8610">
        <v>610967.74193548388</v>
      </c>
      <c r="U8610">
        <v>488400</v>
      </c>
      <c r="V8610">
        <v>-122567.74193548388</v>
      </c>
      <c r="W8610">
        <v>-0.20061246040126712</v>
      </c>
      <c r="X8610" t="s">
        <v>178</v>
      </c>
    </row>
    <row r="8611" spans="1:24" x14ac:dyDescent="0.35">
      <c r="A8611">
        <v>3301021275</v>
      </c>
      <c r="B8611" t="s">
        <v>168</v>
      </c>
      <c r="C8611" t="s">
        <v>168</v>
      </c>
      <c r="D8611">
        <v>0</v>
      </c>
      <c r="E8611">
        <v>0</v>
      </c>
      <c r="F8611">
        <v>253</v>
      </c>
      <c r="G8611">
        <v>8439271</v>
      </c>
      <c r="H8611">
        <v>149</v>
      </c>
      <c r="I8611">
        <v>6835000</v>
      </c>
      <c r="J8611">
        <v>0</v>
      </c>
      <c r="K8611">
        <v>0</v>
      </c>
      <c r="L8611">
        <v>61</v>
      </c>
      <c r="M8611">
        <v>2361250</v>
      </c>
      <c r="N8611">
        <v>150000</v>
      </c>
      <c r="O8611">
        <v>17785521</v>
      </c>
      <c r="P8611" t="s">
        <v>5</v>
      </c>
      <c r="Q8611" t="s">
        <v>14</v>
      </c>
      <c r="R8611" t="s">
        <v>169</v>
      </c>
      <c r="S8611" t="s">
        <v>170</v>
      </c>
      <c r="T8611">
        <v>11474529.677419355</v>
      </c>
      <c r="U8611">
        <v>11314718</v>
      </c>
      <c r="V8611">
        <v>-159811.67741935514</v>
      </c>
      <c r="W8611">
        <v>-1.3927514409052155E-2</v>
      </c>
      <c r="X8611" t="s">
        <v>171</v>
      </c>
    </row>
    <row r="8612" spans="1:24" x14ac:dyDescent="0.35">
      <c r="A8612">
        <v>3301065580</v>
      </c>
      <c r="B8612" t="s">
        <v>168</v>
      </c>
      <c r="C8612" t="s">
        <v>168</v>
      </c>
      <c r="D8612">
        <v>0</v>
      </c>
      <c r="E8612">
        <v>0</v>
      </c>
      <c r="F8612">
        <v>6</v>
      </c>
      <c r="G8612">
        <v>211347</v>
      </c>
      <c r="H8612">
        <v>0</v>
      </c>
      <c r="I8612">
        <v>0</v>
      </c>
      <c r="J8612">
        <v>0</v>
      </c>
      <c r="K8612">
        <v>0</v>
      </c>
      <c r="L8612">
        <v>1</v>
      </c>
      <c r="M8612">
        <v>22400</v>
      </c>
      <c r="N8612">
        <v>943500</v>
      </c>
      <c r="O8612">
        <v>1177247</v>
      </c>
      <c r="P8612" t="s">
        <v>5</v>
      </c>
      <c r="Q8612" t="s">
        <v>12</v>
      </c>
      <c r="R8612" t="s">
        <v>169</v>
      </c>
      <c r="S8612" t="s">
        <v>170</v>
      </c>
      <c r="T8612">
        <v>759514.19354838715</v>
      </c>
      <c r="U8612">
        <v>2090147</v>
      </c>
      <c r="V8612">
        <v>1330632.8064516129</v>
      </c>
      <c r="W8612">
        <v>1.7519525214334797</v>
      </c>
      <c r="X8612" t="s">
        <v>257</v>
      </c>
    </row>
    <row r="8613" spans="1:24" x14ac:dyDescent="0.35">
      <c r="A8613">
        <v>3300008853</v>
      </c>
      <c r="B8613" t="s">
        <v>168</v>
      </c>
      <c r="C8613" t="s">
        <v>168</v>
      </c>
      <c r="D8613">
        <v>0</v>
      </c>
      <c r="E8613">
        <v>0</v>
      </c>
      <c r="F8613">
        <v>17</v>
      </c>
      <c r="G8613">
        <v>631293</v>
      </c>
      <c r="H8613">
        <v>7</v>
      </c>
      <c r="I8613">
        <v>240000</v>
      </c>
      <c r="J8613">
        <v>0</v>
      </c>
      <c r="K8613">
        <v>0</v>
      </c>
      <c r="L8613">
        <v>8</v>
      </c>
      <c r="M8613">
        <v>269200</v>
      </c>
      <c r="N8613">
        <v>420000</v>
      </c>
      <c r="O8613">
        <v>1560493</v>
      </c>
      <c r="P8613" t="s">
        <v>5</v>
      </c>
      <c r="Q8613" t="s">
        <v>17</v>
      </c>
      <c r="R8613" t="s">
        <v>169</v>
      </c>
      <c r="S8613" t="s">
        <v>170</v>
      </c>
      <c r="T8613">
        <v>1006769.6774193549</v>
      </c>
      <c r="U8613">
        <v>586847</v>
      </c>
      <c r="V8613">
        <v>-419922.67741935491</v>
      </c>
      <c r="W8613">
        <v>-0.41709905138952885</v>
      </c>
      <c r="X8613" t="s">
        <v>253</v>
      </c>
    </row>
    <row r="8614" spans="1:24" x14ac:dyDescent="0.35">
      <c r="A8614">
        <v>3301061854</v>
      </c>
      <c r="B8614" t="s">
        <v>168</v>
      </c>
      <c r="C8614" t="s">
        <v>168</v>
      </c>
      <c r="D8614">
        <v>0</v>
      </c>
      <c r="E8614">
        <v>0</v>
      </c>
      <c r="F8614">
        <v>1</v>
      </c>
      <c r="G8614">
        <v>25700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1410000</v>
      </c>
      <c r="O8614">
        <v>1435700</v>
      </c>
      <c r="P8614" t="s">
        <v>5</v>
      </c>
      <c r="Q8614" t="s">
        <v>12</v>
      </c>
      <c r="R8614" t="s">
        <v>169</v>
      </c>
      <c r="S8614" t="s">
        <v>170</v>
      </c>
      <c r="T8614">
        <v>926258.06451612909</v>
      </c>
      <c r="U8614">
        <v>455000</v>
      </c>
      <c r="V8614">
        <v>-471258.06451612909</v>
      </c>
      <c r="W8614">
        <v>-0.50877620672842516</v>
      </c>
      <c r="X8614" t="s">
        <v>304</v>
      </c>
    </row>
    <row r="8615" spans="1:24" x14ac:dyDescent="0.35">
      <c r="A8615">
        <v>3300014241</v>
      </c>
      <c r="B8615" t="s">
        <v>168</v>
      </c>
      <c r="C8615" t="s">
        <v>168</v>
      </c>
      <c r="D8615">
        <v>0</v>
      </c>
      <c r="E8615">
        <v>0</v>
      </c>
      <c r="F8615">
        <v>267</v>
      </c>
      <c r="G8615">
        <v>12486515</v>
      </c>
      <c r="H8615">
        <v>235</v>
      </c>
      <c r="I8615">
        <v>9335000</v>
      </c>
      <c r="J8615">
        <v>0</v>
      </c>
      <c r="K8615">
        <v>0</v>
      </c>
      <c r="L8615">
        <v>1</v>
      </c>
      <c r="M8615">
        <v>52400</v>
      </c>
      <c r="N8615">
        <v>859700</v>
      </c>
      <c r="O8615">
        <v>22733615</v>
      </c>
      <c r="P8615" t="s">
        <v>5</v>
      </c>
      <c r="Q8615" t="s">
        <v>7</v>
      </c>
      <c r="R8615" t="s">
        <v>169</v>
      </c>
      <c r="S8615" t="s">
        <v>170</v>
      </c>
      <c r="T8615">
        <v>14666848.387096774</v>
      </c>
      <c r="U8615">
        <v>14617616</v>
      </c>
      <c r="V8615">
        <v>-49232.387096773833</v>
      </c>
      <c r="W8615">
        <v>-3.3567120759280256E-3</v>
      </c>
      <c r="X8615" t="s">
        <v>289</v>
      </c>
    </row>
    <row r="8616" spans="1:24" x14ac:dyDescent="0.35">
      <c r="A8616">
        <v>3300018269</v>
      </c>
      <c r="B8616" t="s">
        <v>168</v>
      </c>
      <c r="C8616" t="s">
        <v>168</v>
      </c>
      <c r="D8616">
        <v>0</v>
      </c>
      <c r="E8616">
        <v>0</v>
      </c>
      <c r="F8616">
        <v>0</v>
      </c>
      <c r="G8616">
        <v>0</v>
      </c>
      <c r="H8616">
        <v>1</v>
      </c>
      <c r="I8616">
        <v>2000</v>
      </c>
      <c r="J8616">
        <v>0</v>
      </c>
      <c r="K8616">
        <v>0</v>
      </c>
      <c r="L8616">
        <v>0</v>
      </c>
      <c r="M8616">
        <v>0</v>
      </c>
      <c r="N8616">
        <v>623000</v>
      </c>
      <c r="O8616">
        <v>625000</v>
      </c>
      <c r="P8616" t="s">
        <v>5</v>
      </c>
      <c r="Q8616" t="s">
        <v>6</v>
      </c>
      <c r="R8616" t="s">
        <v>207</v>
      </c>
      <c r="S8616" t="s">
        <v>170</v>
      </c>
      <c r="T8616">
        <v>403225.80645161285</v>
      </c>
      <c r="U8616">
        <v>260000</v>
      </c>
      <c r="V8616">
        <v>-143225.80645161285</v>
      </c>
      <c r="W8616">
        <v>-0.35519999999999996</v>
      </c>
      <c r="X8616" t="s">
        <v>348</v>
      </c>
    </row>
    <row r="8617" spans="1:24" x14ac:dyDescent="0.35">
      <c r="A8617">
        <v>3301008245</v>
      </c>
      <c r="B8617" t="s">
        <v>168</v>
      </c>
      <c r="C8617" t="s">
        <v>168</v>
      </c>
      <c r="D8617">
        <v>0</v>
      </c>
      <c r="E8617">
        <v>0</v>
      </c>
      <c r="F8617">
        <v>284</v>
      </c>
      <c r="G8617">
        <v>13419066</v>
      </c>
      <c r="H8617">
        <v>72</v>
      </c>
      <c r="I8617">
        <v>2585000</v>
      </c>
      <c r="J8617">
        <v>0</v>
      </c>
      <c r="K8617">
        <v>0</v>
      </c>
      <c r="L8617">
        <v>9</v>
      </c>
      <c r="M8617">
        <v>475932</v>
      </c>
      <c r="N8617">
        <v>362000</v>
      </c>
      <c r="O8617">
        <v>16841998</v>
      </c>
      <c r="P8617" t="s">
        <v>5</v>
      </c>
      <c r="Q8617" t="s">
        <v>12</v>
      </c>
      <c r="R8617" t="s">
        <v>169</v>
      </c>
      <c r="S8617" t="s">
        <v>170</v>
      </c>
      <c r="T8617">
        <v>10865805.161290321</v>
      </c>
      <c r="U8617">
        <v>11272107</v>
      </c>
      <c r="V8617">
        <v>406301.8387096785</v>
      </c>
      <c r="W8617">
        <v>3.7392704238535135E-2</v>
      </c>
      <c r="X8617" t="s">
        <v>406</v>
      </c>
    </row>
    <row r="8618" spans="1:24" x14ac:dyDescent="0.35">
      <c r="A8618">
        <v>3301072080</v>
      </c>
      <c r="B8618" t="s">
        <v>168</v>
      </c>
      <c r="C8618" t="s">
        <v>168</v>
      </c>
      <c r="D8618">
        <v>0</v>
      </c>
      <c r="E8618">
        <v>0</v>
      </c>
      <c r="F8618">
        <v>28</v>
      </c>
      <c r="G8618">
        <v>742266</v>
      </c>
      <c r="H8618">
        <v>12</v>
      </c>
      <c r="I8618">
        <v>440000</v>
      </c>
      <c r="J8618">
        <v>0</v>
      </c>
      <c r="K8618">
        <v>0</v>
      </c>
      <c r="L8618">
        <v>4</v>
      </c>
      <c r="M8618">
        <v>400574</v>
      </c>
      <c r="N8618">
        <v>90000</v>
      </c>
      <c r="O8618">
        <v>1672840</v>
      </c>
      <c r="P8618" t="s">
        <v>5</v>
      </c>
      <c r="Q8618" t="s">
        <v>13</v>
      </c>
      <c r="R8618" t="s">
        <v>169</v>
      </c>
      <c r="S8618" t="s">
        <v>170</v>
      </c>
      <c r="T8618">
        <v>1079251.6129032257</v>
      </c>
      <c r="U8618">
        <v>1095260</v>
      </c>
      <c r="V8618">
        <v>16008.387096774299</v>
      </c>
      <c r="W8618">
        <v>1.4832859089930928E-2</v>
      </c>
      <c r="X8618" t="s">
        <v>250</v>
      </c>
    </row>
    <row r="8619" spans="1:24" x14ac:dyDescent="0.35">
      <c r="A8619">
        <v>3300017323</v>
      </c>
      <c r="B8619" t="s">
        <v>168</v>
      </c>
      <c r="C8619" t="s">
        <v>168</v>
      </c>
      <c r="D8619">
        <v>0</v>
      </c>
      <c r="E8619">
        <v>0</v>
      </c>
      <c r="F8619">
        <v>81</v>
      </c>
      <c r="G8619">
        <v>3325122</v>
      </c>
      <c r="H8619">
        <v>3</v>
      </c>
      <c r="I8619">
        <v>205000</v>
      </c>
      <c r="J8619">
        <v>0</v>
      </c>
      <c r="K8619">
        <v>0</v>
      </c>
      <c r="L8619">
        <v>0</v>
      </c>
      <c r="M8619">
        <v>0</v>
      </c>
      <c r="N8619">
        <v>1713500</v>
      </c>
      <c r="O8619">
        <v>5243622</v>
      </c>
      <c r="P8619" t="s">
        <v>5</v>
      </c>
      <c r="Q8619" t="s">
        <v>7</v>
      </c>
      <c r="R8619" t="s">
        <v>169</v>
      </c>
      <c r="S8619" t="s">
        <v>170</v>
      </c>
      <c r="T8619">
        <v>3382981.935483871</v>
      </c>
      <c r="U8619">
        <v>3859486</v>
      </c>
      <c r="V8619">
        <v>476504.06451612897</v>
      </c>
      <c r="W8619">
        <v>0.14085326898086858</v>
      </c>
      <c r="X8619" t="s">
        <v>288</v>
      </c>
    </row>
    <row r="8620" spans="1:24" x14ac:dyDescent="0.35">
      <c r="A8620">
        <v>6001146921</v>
      </c>
      <c r="B8620" t="s">
        <v>168</v>
      </c>
      <c r="C8620" t="s">
        <v>168</v>
      </c>
      <c r="D8620">
        <v>0</v>
      </c>
      <c r="E8620">
        <v>0</v>
      </c>
      <c r="F8620">
        <v>1</v>
      </c>
      <c r="G8620">
        <v>10999</v>
      </c>
      <c r="H8620">
        <v>20</v>
      </c>
      <c r="I8620">
        <v>590000</v>
      </c>
      <c r="J8620">
        <v>0</v>
      </c>
      <c r="K8620">
        <v>0</v>
      </c>
      <c r="L8620">
        <v>0</v>
      </c>
      <c r="M8620">
        <v>0</v>
      </c>
      <c r="N8620">
        <v>150000</v>
      </c>
      <c r="O8620">
        <v>750999</v>
      </c>
      <c r="P8620" t="s">
        <v>5</v>
      </c>
      <c r="Q8620" t="s">
        <v>14</v>
      </c>
      <c r="R8620" t="s">
        <v>169</v>
      </c>
      <c r="S8620" t="s">
        <v>170</v>
      </c>
      <c r="T8620">
        <v>484515.48387096776</v>
      </c>
      <c r="U8620">
        <v>358998</v>
      </c>
      <c r="V8620">
        <v>-125517.48387096776</v>
      </c>
      <c r="W8620">
        <v>-0.25905773509685104</v>
      </c>
      <c r="X8620" t="s">
        <v>208</v>
      </c>
    </row>
    <row r="8621" spans="1:24" x14ac:dyDescent="0.35">
      <c r="A8621">
        <v>3301069953</v>
      </c>
      <c r="B8621" t="s">
        <v>168</v>
      </c>
      <c r="C8621" t="s">
        <v>168</v>
      </c>
      <c r="D8621">
        <v>0</v>
      </c>
      <c r="E8621">
        <v>0</v>
      </c>
      <c r="F8621">
        <v>0</v>
      </c>
      <c r="G8621">
        <v>0</v>
      </c>
      <c r="H8621">
        <v>7</v>
      </c>
      <c r="I8621">
        <v>235000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235000</v>
      </c>
      <c r="P8621" t="s">
        <v>5</v>
      </c>
      <c r="Q8621" t="s">
        <v>11</v>
      </c>
      <c r="R8621" t="s">
        <v>169</v>
      </c>
      <c r="S8621" t="s">
        <v>170</v>
      </c>
      <c r="T8621">
        <v>151612.90322580645</v>
      </c>
      <c r="U8621">
        <v>490000</v>
      </c>
      <c r="V8621">
        <v>338387.09677419357</v>
      </c>
      <c r="W8621">
        <v>2.231914893617021</v>
      </c>
      <c r="X8621" t="s">
        <v>298</v>
      </c>
    </row>
    <row r="8622" spans="1:24" x14ac:dyDescent="0.35">
      <c r="A8622">
        <v>3301022522</v>
      </c>
      <c r="B8622" t="s">
        <v>168</v>
      </c>
      <c r="C8622" t="s">
        <v>168</v>
      </c>
      <c r="D8622">
        <v>0</v>
      </c>
      <c r="E8622">
        <v>0</v>
      </c>
      <c r="F8622">
        <v>1</v>
      </c>
      <c r="G8622">
        <v>95449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370500</v>
      </c>
      <c r="O8622">
        <v>465949</v>
      </c>
      <c r="P8622" t="s">
        <v>5</v>
      </c>
      <c r="Q8622" t="s">
        <v>12</v>
      </c>
      <c r="R8622" t="s">
        <v>169</v>
      </c>
      <c r="S8622" t="s">
        <v>170</v>
      </c>
      <c r="T8622">
        <v>300612.25806451612</v>
      </c>
      <c r="U8622">
        <v>425449</v>
      </c>
      <c r="V8622">
        <v>124836.74193548388</v>
      </c>
      <c r="W8622">
        <v>0.41527495498434375</v>
      </c>
      <c r="X8622" t="s">
        <v>396</v>
      </c>
    </row>
    <row r="8623" spans="1:24" x14ac:dyDescent="0.35">
      <c r="A8623">
        <v>3301074814</v>
      </c>
      <c r="B8623" t="s">
        <v>168</v>
      </c>
      <c r="C8623" t="s">
        <v>168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330000</v>
      </c>
      <c r="O8623">
        <v>330000</v>
      </c>
      <c r="P8623" t="s">
        <v>5</v>
      </c>
      <c r="Q8623" t="s">
        <v>12</v>
      </c>
      <c r="R8623" t="s">
        <v>169</v>
      </c>
      <c r="S8623" t="s">
        <v>170</v>
      </c>
      <c r="T8623">
        <v>212903.22580645164</v>
      </c>
      <c r="U8623">
        <v>482000</v>
      </c>
      <c r="V8623">
        <v>269096.77419354836</v>
      </c>
      <c r="W8623">
        <v>1.2639393939393937</v>
      </c>
      <c r="X8623" t="s">
        <v>410</v>
      </c>
    </row>
    <row r="8624" spans="1:24" x14ac:dyDescent="0.35">
      <c r="A8624">
        <v>3300008080</v>
      </c>
      <c r="B8624" t="s">
        <v>168</v>
      </c>
      <c r="C8624" t="s">
        <v>168</v>
      </c>
      <c r="D8624">
        <v>0</v>
      </c>
      <c r="E8624">
        <v>0</v>
      </c>
      <c r="F8624">
        <v>14</v>
      </c>
      <c r="G8624">
        <v>340984</v>
      </c>
      <c r="H8624">
        <v>13</v>
      </c>
      <c r="I8624">
        <v>200000</v>
      </c>
      <c r="J8624">
        <v>0</v>
      </c>
      <c r="K8624">
        <v>0</v>
      </c>
      <c r="L8624">
        <v>5</v>
      </c>
      <c r="M8624">
        <v>252000</v>
      </c>
      <c r="N8624">
        <v>178000</v>
      </c>
      <c r="O8624">
        <v>970984</v>
      </c>
      <c r="P8624" t="s">
        <v>5</v>
      </c>
      <c r="Q8624" t="s">
        <v>9</v>
      </c>
      <c r="R8624" t="s">
        <v>169</v>
      </c>
      <c r="S8624" t="s">
        <v>170</v>
      </c>
      <c r="T8624">
        <v>626441.29032258072</v>
      </c>
      <c r="U8624">
        <v>175000</v>
      </c>
      <c r="V8624">
        <v>-451441.29032258072</v>
      </c>
      <c r="W8624">
        <v>-0.72064421246900057</v>
      </c>
      <c r="X8624" t="s">
        <v>267</v>
      </c>
    </row>
    <row r="8625" spans="1:24" x14ac:dyDescent="0.35">
      <c r="A8625">
        <v>3300020427</v>
      </c>
      <c r="B8625" t="s">
        <v>168</v>
      </c>
      <c r="C8625" t="s">
        <v>168</v>
      </c>
      <c r="D8625">
        <v>0</v>
      </c>
      <c r="E8625">
        <v>0</v>
      </c>
      <c r="F8625">
        <v>120</v>
      </c>
      <c r="G8625">
        <v>3883468</v>
      </c>
      <c r="H8625">
        <v>88</v>
      </c>
      <c r="I8625">
        <v>3230000</v>
      </c>
      <c r="J8625">
        <v>0</v>
      </c>
      <c r="K8625">
        <v>0</v>
      </c>
      <c r="L8625">
        <v>70</v>
      </c>
      <c r="M8625">
        <v>3398000</v>
      </c>
      <c r="N8625">
        <v>150000</v>
      </c>
      <c r="O8625">
        <v>10661468</v>
      </c>
      <c r="P8625" t="s">
        <v>5</v>
      </c>
      <c r="Q8625" t="s">
        <v>15</v>
      </c>
      <c r="R8625" t="s">
        <v>169</v>
      </c>
      <c r="S8625" t="s">
        <v>170</v>
      </c>
      <c r="T8625">
        <v>6878366.4516129028</v>
      </c>
      <c r="U8625">
        <v>5828320</v>
      </c>
      <c r="V8625">
        <v>-1050046.4516129028</v>
      </c>
      <c r="W8625">
        <v>-0.15265927731528151</v>
      </c>
      <c r="X8625" t="s">
        <v>190</v>
      </c>
    </row>
    <row r="8626" spans="1:24" x14ac:dyDescent="0.35">
      <c r="A8626">
        <v>3300027509</v>
      </c>
      <c r="B8626" t="s">
        <v>168</v>
      </c>
      <c r="C8626" t="s">
        <v>168</v>
      </c>
      <c r="D8626">
        <v>0</v>
      </c>
      <c r="E8626">
        <v>0</v>
      </c>
      <c r="F8626">
        <v>49</v>
      </c>
      <c r="G8626">
        <v>1415236</v>
      </c>
      <c r="H8626">
        <v>45</v>
      </c>
      <c r="I8626">
        <v>1200000</v>
      </c>
      <c r="J8626">
        <v>0</v>
      </c>
      <c r="K8626">
        <v>0</v>
      </c>
      <c r="L8626">
        <v>3</v>
      </c>
      <c r="M8626">
        <v>177200</v>
      </c>
      <c r="N8626">
        <v>171000</v>
      </c>
      <c r="O8626">
        <v>2963436</v>
      </c>
      <c r="P8626" t="s">
        <v>5</v>
      </c>
      <c r="Q8626" t="s">
        <v>13</v>
      </c>
      <c r="R8626" t="s">
        <v>169</v>
      </c>
      <c r="S8626" t="s">
        <v>170</v>
      </c>
      <c r="T8626">
        <v>1911894.1935483869</v>
      </c>
      <c r="U8626">
        <v>1646565</v>
      </c>
      <c r="V8626">
        <v>-265329.19354838692</v>
      </c>
      <c r="W8626">
        <v>-0.13877817843881213</v>
      </c>
      <c r="X8626" t="s">
        <v>67</v>
      </c>
    </row>
    <row r="8627" spans="1:24" x14ac:dyDescent="0.35">
      <c r="A8627">
        <v>3300011933</v>
      </c>
      <c r="B8627" t="s">
        <v>168</v>
      </c>
      <c r="C8627" t="s">
        <v>168</v>
      </c>
      <c r="D8627">
        <v>0</v>
      </c>
      <c r="E8627">
        <v>0</v>
      </c>
      <c r="F8627">
        <v>212</v>
      </c>
      <c r="G8627">
        <v>10113254</v>
      </c>
      <c r="H8627">
        <v>20</v>
      </c>
      <c r="I8627">
        <v>600000</v>
      </c>
      <c r="J8627">
        <v>0</v>
      </c>
      <c r="K8627">
        <v>0</v>
      </c>
      <c r="L8627">
        <v>0</v>
      </c>
      <c r="M8627">
        <v>0</v>
      </c>
      <c r="N8627">
        <v>1508500</v>
      </c>
      <c r="O8627">
        <v>12221754</v>
      </c>
      <c r="P8627" t="s">
        <v>5</v>
      </c>
      <c r="Q8627" t="s">
        <v>12</v>
      </c>
      <c r="R8627" t="s">
        <v>169</v>
      </c>
      <c r="S8627" t="s">
        <v>170</v>
      </c>
      <c r="T8627">
        <v>7885002.5806451607</v>
      </c>
      <c r="U8627">
        <v>11500968</v>
      </c>
      <c r="V8627">
        <v>3615965.4193548393</v>
      </c>
      <c r="W8627">
        <v>0.45858772807896497</v>
      </c>
      <c r="X8627" t="s">
        <v>174</v>
      </c>
    </row>
    <row r="8628" spans="1:24" x14ac:dyDescent="0.35">
      <c r="A8628">
        <v>3301074030</v>
      </c>
      <c r="B8628" t="s">
        <v>168</v>
      </c>
      <c r="C8628" t="s">
        <v>168</v>
      </c>
      <c r="D8628">
        <v>0</v>
      </c>
      <c r="E8628">
        <v>0</v>
      </c>
      <c r="F8628">
        <v>11</v>
      </c>
      <c r="G8628">
        <v>213389</v>
      </c>
      <c r="H8628">
        <v>1</v>
      </c>
      <c r="I8628">
        <v>2000</v>
      </c>
      <c r="J8628">
        <v>0</v>
      </c>
      <c r="K8628">
        <v>0</v>
      </c>
      <c r="L8628">
        <v>1</v>
      </c>
      <c r="M8628">
        <v>20000</v>
      </c>
      <c r="N8628">
        <v>150000</v>
      </c>
      <c r="O8628">
        <v>385389</v>
      </c>
      <c r="P8628" t="s">
        <v>5</v>
      </c>
      <c r="Q8628" t="s">
        <v>15</v>
      </c>
      <c r="R8628" t="s">
        <v>169</v>
      </c>
      <c r="S8628" t="s">
        <v>170</v>
      </c>
      <c r="T8628">
        <v>248638.06451612903</v>
      </c>
      <c r="U8628">
        <v>202491</v>
      </c>
      <c r="V8628">
        <v>-46147.06451612903</v>
      </c>
      <c r="W8628">
        <v>-0.18559935545643491</v>
      </c>
      <c r="X8628" t="s">
        <v>285</v>
      </c>
    </row>
    <row r="8629" spans="1:24" x14ac:dyDescent="0.35">
      <c r="A8629">
        <v>3301038892</v>
      </c>
      <c r="B8629" t="s">
        <v>168</v>
      </c>
      <c r="C8629" t="s">
        <v>168</v>
      </c>
      <c r="D8629">
        <v>0</v>
      </c>
      <c r="E8629">
        <v>0</v>
      </c>
      <c r="F8629">
        <v>24</v>
      </c>
      <c r="G8629">
        <v>748519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362000</v>
      </c>
      <c r="O8629">
        <v>1110519</v>
      </c>
      <c r="P8629" t="s">
        <v>5</v>
      </c>
      <c r="Q8629" t="s">
        <v>12</v>
      </c>
      <c r="R8629" t="s">
        <v>169</v>
      </c>
      <c r="S8629" t="s">
        <v>170</v>
      </c>
      <c r="T8629">
        <v>716463.87096774194</v>
      </c>
      <c r="U8629">
        <v>630496</v>
      </c>
      <c r="V8629">
        <v>-85967.870967741939</v>
      </c>
      <c r="W8629">
        <v>-0.11998912220322211</v>
      </c>
      <c r="X8629" t="s">
        <v>390</v>
      </c>
    </row>
    <row r="8630" spans="1:24" x14ac:dyDescent="0.35">
      <c r="A8630">
        <v>3301073096</v>
      </c>
      <c r="B8630" t="s">
        <v>168</v>
      </c>
      <c r="C8630" t="s">
        <v>168</v>
      </c>
      <c r="D8630">
        <v>0</v>
      </c>
      <c r="E8630">
        <v>0</v>
      </c>
      <c r="F8630">
        <v>48</v>
      </c>
      <c r="G8630">
        <v>2552149</v>
      </c>
      <c r="H8630">
        <v>27</v>
      </c>
      <c r="I8630">
        <v>1185000</v>
      </c>
      <c r="J8630">
        <v>0</v>
      </c>
      <c r="K8630">
        <v>0</v>
      </c>
      <c r="L8630">
        <v>25</v>
      </c>
      <c r="M8630">
        <v>1081600</v>
      </c>
      <c r="N8630">
        <v>150000</v>
      </c>
      <c r="O8630">
        <v>4968749</v>
      </c>
      <c r="P8630" t="s">
        <v>5</v>
      </c>
      <c r="Q8630" t="s">
        <v>14</v>
      </c>
      <c r="R8630" t="s">
        <v>169</v>
      </c>
      <c r="S8630" t="s">
        <v>170</v>
      </c>
      <c r="T8630">
        <v>3205644.5161290322</v>
      </c>
      <c r="U8630">
        <v>2882761</v>
      </c>
      <c r="V8630">
        <v>-322883.51612903224</v>
      </c>
      <c r="W8630">
        <v>-0.10072343159213715</v>
      </c>
      <c r="X8630" t="s">
        <v>326</v>
      </c>
    </row>
    <row r="8631" spans="1:24" x14ac:dyDescent="0.35">
      <c r="A8631">
        <v>6001119258</v>
      </c>
      <c r="B8631" t="s">
        <v>168</v>
      </c>
      <c r="C8631" t="s">
        <v>168</v>
      </c>
      <c r="D8631">
        <v>0</v>
      </c>
      <c r="E8631">
        <v>0</v>
      </c>
      <c r="F8631">
        <v>8</v>
      </c>
      <c r="G8631">
        <v>133393</v>
      </c>
      <c r="H8631">
        <v>9</v>
      </c>
      <c r="I8631">
        <v>130000</v>
      </c>
      <c r="J8631">
        <v>0</v>
      </c>
      <c r="K8631">
        <v>0</v>
      </c>
      <c r="L8631">
        <v>5</v>
      </c>
      <c r="M8631">
        <v>232000</v>
      </c>
      <c r="N8631">
        <v>21000</v>
      </c>
      <c r="O8631">
        <v>516393</v>
      </c>
      <c r="P8631" t="s">
        <v>5</v>
      </c>
      <c r="Q8631" t="s">
        <v>13</v>
      </c>
      <c r="R8631" t="s">
        <v>169</v>
      </c>
      <c r="S8631" t="s">
        <v>170</v>
      </c>
      <c r="T8631">
        <v>333156.77419354842</v>
      </c>
      <c r="U8631">
        <v>1606571</v>
      </c>
      <c r="V8631">
        <v>1273414.2258064516</v>
      </c>
      <c r="W8631">
        <v>3.8222672460703375</v>
      </c>
      <c r="X8631" t="s">
        <v>297</v>
      </c>
    </row>
    <row r="8632" spans="1:24" x14ac:dyDescent="0.35">
      <c r="A8632">
        <v>3301052539</v>
      </c>
      <c r="B8632" t="s">
        <v>168</v>
      </c>
      <c r="C8632" t="s">
        <v>168</v>
      </c>
      <c r="D8632">
        <v>0</v>
      </c>
      <c r="E8632">
        <v>0</v>
      </c>
      <c r="F8632">
        <v>0</v>
      </c>
      <c r="G8632">
        <v>0</v>
      </c>
      <c r="H8632">
        <v>2</v>
      </c>
      <c r="I8632">
        <v>148000</v>
      </c>
      <c r="J8632">
        <v>0</v>
      </c>
      <c r="K8632">
        <v>0</v>
      </c>
      <c r="L8632">
        <v>0</v>
      </c>
      <c r="M8632">
        <v>0</v>
      </c>
      <c r="N8632">
        <v>930000</v>
      </c>
      <c r="O8632">
        <v>1078000</v>
      </c>
      <c r="P8632" t="s">
        <v>5</v>
      </c>
      <c r="Q8632" t="s">
        <v>15</v>
      </c>
      <c r="R8632" t="s">
        <v>169</v>
      </c>
      <c r="S8632" t="s">
        <v>170</v>
      </c>
      <c r="T8632">
        <v>695483.87096774194</v>
      </c>
      <c r="U8632">
        <v>76000</v>
      </c>
      <c r="V8632">
        <v>-619483.87096774194</v>
      </c>
      <c r="W8632">
        <v>-0.89072356215213355</v>
      </c>
      <c r="X8632" t="s">
        <v>251</v>
      </c>
    </row>
    <row r="8633" spans="1:24" x14ac:dyDescent="0.35">
      <c r="A8633">
        <v>3300002684</v>
      </c>
      <c r="B8633" t="s">
        <v>168</v>
      </c>
      <c r="C8633" t="s">
        <v>168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81000</v>
      </c>
      <c r="O8633">
        <v>81000</v>
      </c>
      <c r="P8633" t="s">
        <v>5</v>
      </c>
      <c r="Q8633" t="s">
        <v>13</v>
      </c>
      <c r="R8633" t="s">
        <v>169</v>
      </c>
      <c r="S8633" t="s">
        <v>170</v>
      </c>
      <c r="T8633">
        <v>52258.06451612903</v>
      </c>
      <c r="U8633">
        <v>0</v>
      </c>
      <c r="V8633">
        <v>-52258.06451612903</v>
      </c>
      <c r="W8633">
        <v>0</v>
      </c>
      <c r="X8633" t="s">
        <v>375</v>
      </c>
    </row>
    <row r="8634" spans="1:24" x14ac:dyDescent="0.35">
      <c r="A8634">
        <v>3301061084</v>
      </c>
      <c r="B8634" t="s">
        <v>168</v>
      </c>
      <c r="C8634" t="s">
        <v>168</v>
      </c>
      <c r="D8634">
        <v>0</v>
      </c>
      <c r="E8634">
        <v>0</v>
      </c>
      <c r="F8634">
        <v>15</v>
      </c>
      <c r="G8634">
        <v>438485</v>
      </c>
      <c r="H8634">
        <v>14</v>
      </c>
      <c r="I8634">
        <v>615000</v>
      </c>
      <c r="J8634">
        <v>0</v>
      </c>
      <c r="K8634">
        <v>0</v>
      </c>
      <c r="L8634">
        <v>7</v>
      </c>
      <c r="M8634">
        <v>246800</v>
      </c>
      <c r="N8634">
        <v>30000</v>
      </c>
      <c r="O8634">
        <v>1330285</v>
      </c>
      <c r="P8634" t="s">
        <v>5</v>
      </c>
      <c r="Q8634" t="s">
        <v>11</v>
      </c>
      <c r="R8634" t="s">
        <v>169</v>
      </c>
      <c r="S8634" t="s">
        <v>170</v>
      </c>
      <c r="T8634">
        <v>858248.3870967743</v>
      </c>
      <c r="U8634">
        <v>514296</v>
      </c>
      <c r="V8634">
        <v>-343952.3870967743</v>
      </c>
      <c r="W8634">
        <v>-0.40076088958381106</v>
      </c>
      <c r="X8634" t="s">
        <v>345</v>
      </c>
    </row>
    <row r="8635" spans="1:24" x14ac:dyDescent="0.35">
      <c r="A8635">
        <v>6001134344</v>
      </c>
      <c r="B8635" t="s">
        <v>168</v>
      </c>
      <c r="C8635" t="s">
        <v>168</v>
      </c>
      <c r="D8635">
        <v>0</v>
      </c>
      <c r="E8635">
        <v>0</v>
      </c>
      <c r="F8635">
        <v>8</v>
      </c>
      <c r="G8635">
        <v>313991</v>
      </c>
      <c r="H8635">
        <v>2</v>
      </c>
      <c r="I8635">
        <v>125000</v>
      </c>
      <c r="J8635">
        <v>0</v>
      </c>
      <c r="K8635">
        <v>0</v>
      </c>
      <c r="L8635">
        <v>6</v>
      </c>
      <c r="M8635">
        <v>284400</v>
      </c>
      <c r="N8635">
        <v>165000</v>
      </c>
      <c r="O8635">
        <v>888391</v>
      </c>
      <c r="P8635" t="s">
        <v>5</v>
      </c>
      <c r="Q8635" t="s">
        <v>14</v>
      </c>
      <c r="R8635" t="s">
        <v>169</v>
      </c>
      <c r="S8635" t="s">
        <v>170</v>
      </c>
      <c r="T8635">
        <v>573155.48387096776</v>
      </c>
      <c r="U8635">
        <v>376394</v>
      </c>
      <c r="V8635">
        <v>-196761.48387096776</v>
      </c>
      <c r="W8635">
        <v>-0.34329512568227283</v>
      </c>
      <c r="X8635" t="s">
        <v>355</v>
      </c>
    </row>
    <row r="8636" spans="1:24" x14ac:dyDescent="0.35">
      <c r="A8636">
        <v>3301076540</v>
      </c>
      <c r="B8636" t="s">
        <v>168</v>
      </c>
      <c r="C8636" t="s">
        <v>168</v>
      </c>
      <c r="D8636">
        <v>0</v>
      </c>
      <c r="E8636">
        <v>0</v>
      </c>
      <c r="F8636">
        <v>19</v>
      </c>
      <c r="G8636">
        <v>533590</v>
      </c>
      <c r="H8636">
        <v>4</v>
      </c>
      <c r="I8636">
        <v>190000</v>
      </c>
      <c r="J8636">
        <v>0</v>
      </c>
      <c r="K8636">
        <v>0</v>
      </c>
      <c r="L8636">
        <v>18</v>
      </c>
      <c r="M8636">
        <v>863200</v>
      </c>
      <c r="N8636">
        <v>0</v>
      </c>
      <c r="O8636">
        <v>1586790</v>
      </c>
      <c r="P8636" t="s">
        <v>5</v>
      </c>
      <c r="Q8636" t="s">
        <v>9</v>
      </c>
      <c r="R8636" t="s">
        <v>169</v>
      </c>
      <c r="S8636" t="s">
        <v>170</v>
      </c>
      <c r="T8636">
        <v>1023735.4838709678</v>
      </c>
      <c r="U8636">
        <v>512895</v>
      </c>
      <c r="V8636">
        <v>-510840.48387096776</v>
      </c>
      <c r="W8636">
        <v>-0.49899655909099505</v>
      </c>
      <c r="X8636" t="s">
        <v>228</v>
      </c>
    </row>
    <row r="8637" spans="1:24" x14ac:dyDescent="0.35">
      <c r="A8637">
        <v>3301054778</v>
      </c>
      <c r="B8637" t="s">
        <v>168</v>
      </c>
      <c r="C8637" t="s">
        <v>168</v>
      </c>
      <c r="D8637">
        <v>0</v>
      </c>
      <c r="E8637">
        <v>0</v>
      </c>
      <c r="F8637">
        <v>32</v>
      </c>
      <c r="G8637">
        <v>907466</v>
      </c>
      <c r="H8637">
        <v>13</v>
      </c>
      <c r="I8637">
        <v>575000</v>
      </c>
      <c r="J8637">
        <v>0</v>
      </c>
      <c r="K8637">
        <v>0</v>
      </c>
      <c r="L8637">
        <v>9</v>
      </c>
      <c r="M8637">
        <v>210000</v>
      </c>
      <c r="N8637">
        <v>30000</v>
      </c>
      <c r="O8637">
        <v>1722466</v>
      </c>
      <c r="P8637" t="s">
        <v>5</v>
      </c>
      <c r="Q8637" t="s">
        <v>15</v>
      </c>
      <c r="R8637" t="s">
        <v>169</v>
      </c>
      <c r="S8637" t="s">
        <v>170</v>
      </c>
      <c r="T8637">
        <v>1111268.3870967743</v>
      </c>
      <c r="U8637">
        <v>2039966</v>
      </c>
      <c r="V8637">
        <v>928697.6129032257</v>
      </c>
      <c r="W8637">
        <v>0.83570955827284821</v>
      </c>
      <c r="X8637" t="s">
        <v>412</v>
      </c>
    </row>
    <row r="8638" spans="1:24" x14ac:dyDescent="0.35">
      <c r="A8638">
        <v>3301074748</v>
      </c>
      <c r="B8638" t="s">
        <v>168</v>
      </c>
      <c r="C8638" t="s">
        <v>168</v>
      </c>
      <c r="D8638">
        <v>0</v>
      </c>
      <c r="E8638">
        <v>0</v>
      </c>
      <c r="F8638">
        <v>0</v>
      </c>
      <c r="G8638">
        <v>0</v>
      </c>
      <c r="H8638">
        <v>7</v>
      </c>
      <c r="I8638">
        <v>260000</v>
      </c>
      <c r="J8638">
        <v>0</v>
      </c>
      <c r="K8638">
        <v>0</v>
      </c>
      <c r="L8638">
        <v>1</v>
      </c>
      <c r="M8638">
        <v>52400</v>
      </c>
      <c r="N8638">
        <v>164000</v>
      </c>
      <c r="O8638">
        <v>476400</v>
      </c>
      <c r="P8638" t="s">
        <v>5</v>
      </c>
      <c r="Q8638" t="s">
        <v>9</v>
      </c>
      <c r="R8638" t="s">
        <v>169</v>
      </c>
      <c r="S8638" t="s">
        <v>170</v>
      </c>
      <c r="T8638">
        <v>307354.83870967745</v>
      </c>
      <c r="U8638">
        <v>207000</v>
      </c>
      <c r="V8638">
        <v>-100354.83870967745</v>
      </c>
      <c r="W8638">
        <v>-0.32651133501259455</v>
      </c>
      <c r="X8638" t="s">
        <v>281</v>
      </c>
    </row>
    <row r="8639" spans="1:24" x14ac:dyDescent="0.35">
      <c r="A8639">
        <v>6001145271</v>
      </c>
      <c r="B8639" t="s">
        <v>168</v>
      </c>
      <c r="C8639" t="s">
        <v>168</v>
      </c>
      <c r="D8639">
        <v>0</v>
      </c>
      <c r="E8639">
        <v>0</v>
      </c>
      <c r="F8639">
        <v>5</v>
      </c>
      <c r="G8639">
        <v>239994</v>
      </c>
      <c r="H8639">
        <v>9</v>
      </c>
      <c r="I8639">
        <v>235000</v>
      </c>
      <c r="J8639">
        <v>0</v>
      </c>
      <c r="K8639">
        <v>0</v>
      </c>
      <c r="L8639">
        <v>4</v>
      </c>
      <c r="M8639">
        <v>709600</v>
      </c>
      <c r="N8639">
        <v>75000</v>
      </c>
      <c r="O8639">
        <v>1259594</v>
      </c>
      <c r="P8639" t="s">
        <v>5</v>
      </c>
      <c r="Q8639" t="s">
        <v>14</v>
      </c>
      <c r="R8639" t="s">
        <v>169</v>
      </c>
      <c r="S8639" t="s">
        <v>170</v>
      </c>
      <c r="T8639">
        <v>812641.29032258061</v>
      </c>
      <c r="U8639">
        <v>1377793</v>
      </c>
      <c r="V8639">
        <v>565151.70967741939</v>
      </c>
      <c r="W8639">
        <v>0.69545039909685191</v>
      </c>
      <c r="X8639" t="s">
        <v>327</v>
      </c>
    </row>
    <row r="8640" spans="1:24" x14ac:dyDescent="0.35">
      <c r="A8640">
        <v>3300008542</v>
      </c>
      <c r="B8640" t="s">
        <v>168</v>
      </c>
      <c r="C8640" t="s">
        <v>168</v>
      </c>
      <c r="D8640">
        <v>0</v>
      </c>
      <c r="E8640">
        <v>0</v>
      </c>
      <c r="F8640">
        <v>60</v>
      </c>
      <c r="G8640">
        <v>2770192</v>
      </c>
      <c r="H8640">
        <v>1</v>
      </c>
      <c r="I8640">
        <v>50000</v>
      </c>
      <c r="J8640">
        <v>0</v>
      </c>
      <c r="K8640">
        <v>0</v>
      </c>
      <c r="L8640">
        <v>0</v>
      </c>
      <c r="M8640">
        <v>0</v>
      </c>
      <c r="N8640">
        <v>330000</v>
      </c>
      <c r="O8640">
        <v>3150192</v>
      </c>
      <c r="P8640" t="s">
        <v>5</v>
      </c>
      <c r="Q8640" t="s">
        <v>12</v>
      </c>
      <c r="R8640" t="s">
        <v>169</v>
      </c>
      <c r="S8640" t="s">
        <v>170</v>
      </c>
      <c r="T8640">
        <v>2032381.935483871</v>
      </c>
      <c r="U8640">
        <v>3232020</v>
      </c>
      <c r="V8640">
        <v>1199638.064516129</v>
      </c>
      <c r="W8640">
        <v>0.59026211735665624</v>
      </c>
      <c r="X8640" t="s">
        <v>302</v>
      </c>
    </row>
    <row r="8641" spans="1:24" x14ac:dyDescent="0.35">
      <c r="A8641">
        <v>3300021873</v>
      </c>
      <c r="B8641" t="s">
        <v>168</v>
      </c>
      <c r="C8641" t="s">
        <v>168</v>
      </c>
      <c r="D8641">
        <v>0</v>
      </c>
      <c r="E8641">
        <v>0</v>
      </c>
      <c r="F8641">
        <v>554</v>
      </c>
      <c r="G8641">
        <v>19962081</v>
      </c>
      <c r="H8641">
        <v>73</v>
      </c>
      <c r="I8641">
        <v>2790000</v>
      </c>
      <c r="J8641">
        <v>0</v>
      </c>
      <c r="K8641">
        <v>0</v>
      </c>
      <c r="L8641">
        <v>9</v>
      </c>
      <c r="M8641">
        <v>401600</v>
      </c>
      <c r="N8641">
        <v>180000</v>
      </c>
      <c r="O8641">
        <v>23333681</v>
      </c>
      <c r="P8641" t="s">
        <v>5</v>
      </c>
      <c r="Q8641" t="s">
        <v>15</v>
      </c>
      <c r="R8641" t="s">
        <v>169</v>
      </c>
      <c r="S8641" t="s">
        <v>170</v>
      </c>
      <c r="T8641">
        <v>15053987.741935484</v>
      </c>
      <c r="U8641">
        <v>12322895</v>
      </c>
      <c r="V8641">
        <v>-2731092.7419354841</v>
      </c>
      <c r="W8641">
        <v>-0.18141988612941096</v>
      </c>
      <c r="X8641" t="s">
        <v>287</v>
      </c>
    </row>
    <row r="8642" spans="1:24" x14ac:dyDescent="0.35">
      <c r="A8642">
        <v>3301001312</v>
      </c>
      <c r="B8642" t="s">
        <v>168</v>
      </c>
      <c r="C8642" t="s">
        <v>168</v>
      </c>
      <c r="D8642">
        <v>0</v>
      </c>
      <c r="E8642">
        <v>0</v>
      </c>
      <c r="F8642">
        <v>18</v>
      </c>
      <c r="G8642">
        <v>689682</v>
      </c>
      <c r="H8642">
        <v>4</v>
      </c>
      <c r="I8642">
        <v>80000</v>
      </c>
      <c r="J8642">
        <v>0</v>
      </c>
      <c r="K8642">
        <v>0</v>
      </c>
      <c r="L8642">
        <v>2</v>
      </c>
      <c r="M8642">
        <v>70000</v>
      </c>
      <c r="N8642">
        <v>30000</v>
      </c>
      <c r="O8642">
        <v>869682</v>
      </c>
      <c r="P8642" t="s">
        <v>5</v>
      </c>
      <c r="Q8642" t="s">
        <v>14</v>
      </c>
      <c r="R8642" t="s">
        <v>169</v>
      </c>
      <c r="S8642" t="s">
        <v>170</v>
      </c>
      <c r="T8642">
        <v>561085.16129032255</v>
      </c>
      <c r="U8642">
        <v>473492</v>
      </c>
      <c r="V8642">
        <v>-87593.161290322547</v>
      </c>
      <c r="W8642">
        <v>-0.15611384391076277</v>
      </c>
      <c r="X8642" t="s">
        <v>260</v>
      </c>
    </row>
    <row r="8643" spans="1:24" x14ac:dyDescent="0.35">
      <c r="A8643">
        <v>3301072725</v>
      </c>
      <c r="B8643" t="s">
        <v>168</v>
      </c>
      <c r="C8643" t="s">
        <v>168</v>
      </c>
      <c r="D8643">
        <v>0</v>
      </c>
      <c r="E8643">
        <v>0</v>
      </c>
      <c r="F8643">
        <v>39</v>
      </c>
      <c r="G8643">
        <v>1732696</v>
      </c>
      <c r="H8643">
        <v>19</v>
      </c>
      <c r="I8643">
        <v>705000</v>
      </c>
      <c r="J8643">
        <v>0</v>
      </c>
      <c r="K8643">
        <v>0</v>
      </c>
      <c r="L8643">
        <v>27</v>
      </c>
      <c r="M8643">
        <v>1493732</v>
      </c>
      <c r="N8643">
        <v>303000</v>
      </c>
      <c r="O8643">
        <v>4234428</v>
      </c>
      <c r="P8643" t="s">
        <v>5</v>
      </c>
      <c r="Q8643" t="s">
        <v>12</v>
      </c>
      <c r="R8643" t="s">
        <v>169</v>
      </c>
      <c r="S8643" t="s">
        <v>170</v>
      </c>
      <c r="T8643">
        <v>2731889.0322580645</v>
      </c>
      <c r="U8643">
        <v>2529029</v>
      </c>
      <c r="V8643">
        <v>-202860.03225806449</v>
      </c>
      <c r="W8643">
        <v>-7.4256322223450244E-2</v>
      </c>
      <c r="X8643" t="s">
        <v>189</v>
      </c>
    </row>
    <row r="8644" spans="1:24" x14ac:dyDescent="0.35">
      <c r="A8644">
        <v>6001137378</v>
      </c>
      <c r="B8644" t="s">
        <v>168</v>
      </c>
      <c r="C8644" t="s">
        <v>168</v>
      </c>
      <c r="D8644">
        <v>0</v>
      </c>
      <c r="E8644">
        <v>0</v>
      </c>
      <c r="F8644">
        <v>22</v>
      </c>
      <c r="G8644">
        <v>643977</v>
      </c>
      <c r="H8644">
        <v>23</v>
      </c>
      <c r="I8644">
        <v>465000</v>
      </c>
      <c r="J8644">
        <v>0</v>
      </c>
      <c r="K8644">
        <v>0</v>
      </c>
      <c r="L8644">
        <v>20</v>
      </c>
      <c r="M8644">
        <v>1088000</v>
      </c>
      <c r="N8644">
        <v>30000</v>
      </c>
      <c r="O8644">
        <v>2226977</v>
      </c>
      <c r="P8644" t="s">
        <v>5</v>
      </c>
      <c r="Q8644" t="s">
        <v>10</v>
      </c>
      <c r="R8644" t="s">
        <v>169</v>
      </c>
      <c r="S8644" t="s">
        <v>170</v>
      </c>
      <c r="T8644">
        <v>1436759.3548387098</v>
      </c>
      <c r="U8644">
        <v>1533534</v>
      </c>
      <c r="V8644">
        <v>96774.645161290187</v>
      </c>
      <c r="W8644">
        <v>6.7356196314555472E-2</v>
      </c>
      <c r="X8644" t="s">
        <v>182</v>
      </c>
    </row>
    <row r="8645" spans="1:24" x14ac:dyDescent="0.35">
      <c r="A8645">
        <v>3301009390</v>
      </c>
      <c r="B8645" t="s">
        <v>168</v>
      </c>
      <c r="C8645" t="s">
        <v>168</v>
      </c>
      <c r="D8645">
        <v>0</v>
      </c>
      <c r="E8645">
        <v>0</v>
      </c>
      <c r="F8645">
        <v>38</v>
      </c>
      <c r="G8645">
        <v>1414955</v>
      </c>
      <c r="H8645">
        <v>53</v>
      </c>
      <c r="I8645">
        <v>1587000</v>
      </c>
      <c r="J8645">
        <v>0</v>
      </c>
      <c r="K8645">
        <v>0</v>
      </c>
      <c r="L8645">
        <v>0</v>
      </c>
      <c r="M8645">
        <v>0</v>
      </c>
      <c r="N8645">
        <v>150000</v>
      </c>
      <c r="O8645">
        <v>3151955</v>
      </c>
      <c r="P8645" t="s">
        <v>5</v>
      </c>
      <c r="Q8645" t="s">
        <v>15</v>
      </c>
      <c r="R8645" t="s">
        <v>169</v>
      </c>
      <c r="S8645" t="s">
        <v>170</v>
      </c>
      <c r="T8645">
        <v>2033519.3548387098</v>
      </c>
      <c r="U8645">
        <v>1867672</v>
      </c>
      <c r="V8645">
        <v>-165847.35483870981</v>
      </c>
      <c r="W8645">
        <v>-8.1556811566155019E-2</v>
      </c>
      <c r="X8645" t="s">
        <v>179</v>
      </c>
    </row>
    <row r="8646" spans="1:24" x14ac:dyDescent="0.35">
      <c r="A8646">
        <v>3301038885</v>
      </c>
      <c r="B8646" t="s">
        <v>168</v>
      </c>
      <c r="C8646" t="s">
        <v>168</v>
      </c>
      <c r="D8646">
        <v>0</v>
      </c>
      <c r="E8646">
        <v>0</v>
      </c>
      <c r="F8646">
        <v>12</v>
      </c>
      <c r="G8646">
        <v>443383</v>
      </c>
      <c r="H8646">
        <v>8</v>
      </c>
      <c r="I8646">
        <v>325000</v>
      </c>
      <c r="J8646">
        <v>0</v>
      </c>
      <c r="K8646">
        <v>0</v>
      </c>
      <c r="L8646">
        <v>7</v>
      </c>
      <c r="M8646">
        <v>876800</v>
      </c>
      <c r="N8646">
        <v>150000</v>
      </c>
      <c r="O8646">
        <v>1795183</v>
      </c>
      <c r="P8646" t="s">
        <v>5</v>
      </c>
      <c r="Q8646" t="s">
        <v>13</v>
      </c>
      <c r="R8646" t="s">
        <v>169</v>
      </c>
      <c r="S8646" t="s">
        <v>170</v>
      </c>
      <c r="T8646">
        <v>1158182.5806451614</v>
      </c>
      <c r="U8646">
        <v>1446738</v>
      </c>
      <c r="V8646">
        <v>288555.41935483855</v>
      </c>
      <c r="W8646">
        <v>0.24914501752746077</v>
      </c>
      <c r="X8646" t="s">
        <v>186</v>
      </c>
    </row>
    <row r="8647" spans="1:24" x14ac:dyDescent="0.35">
      <c r="A8647">
        <v>3301072657</v>
      </c>
      <c r="B8647" t="s">
        <v>168</v>
      </c>
      <c r="C8647" t="s">
        <v>168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30000</v>
      </c>
      <c r="O8647">
        <v>30000</v>
      </c>
      <c r="P8647" t="s">
        <v>5</v>
      </c>
      <c r="Q8647" t="s">
        <v>11</v>
      </c>
      <c r="R8647" t="s">
        <v>169</v>
      </c>
      <c r="S8647" t="s">
        <v>170</v>
      </c>
      <c r="T8647">
        <v>19354.83870967742</v>
      </c>
      <c r="U8647">
        <v>0</v>
      </c>
      <c r="V8647">
        <v>-19354.83870967742</v>
      </c>
      <c r="W8647">
        <v>0</v>
      </c>
      <c r="X8647" t="s">
        <v>298</v>
      </c>
    </row>
    <row r="8648" spans="1:24" x14ac:dyDescent="0.35">
      <c r="A8648">
        <v>3300022368</v>
      </c>
      <c r="B8648" t="s">
        <v>168</v>
      </c>
      <c r="C8648" t="s">
        <v>168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866100</v>
      </c>
      <c r="O8648">
        <v>866100</v>
      </c>
      <c r="P8648" t="s">
        <v>5</v>
      </c>
      <c r="Q8648" t="s">
        <v>7</v>
      </c>
      <c r="R8648" t="s">
        <v>169</v>
      </c>
      <c r="S8648" t="s">
        <v>170</v>
      </c>
      <c r="T8648">
        <v>558774.19354838715</v>
      </c>
      <c r="U8648">
        <v>4521500</v>
      </c>
      <c r="V8648">
        <v>3962725.8064516131</v>
      </c>
      <c r="W8648">
        <v>7.0918196513104714</v>
      </c>
      <c r="X8648" t="s">
        <v>317</v>
      </c>
    </row>
    <row r="8649" spans="1:24" x14ac:dyDescent="0.35">
      <c r="A8649">
        <v>3301070847</v>
      </c>
      <c r="B8649" t="s">
        <v>168</v>
      </c>
      <c r="C8649" t="s">
        <v>168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836300</v>
      </c>
      <c r="O8649">
        <v>836300</v>
      </c>
      <c r="P8649" t="s">
        <v>5</v>
      </c>
      <c r="Q8649" t="s">
        <v>6</v>
      </c>
      <c r="R8649" t="s">
        <v>181</v>
      </c>
      <c r="S8649" t="s">
        <v>170</v>
      </c>
      <c r="T8649">
        <v>539548.38709677418</v>
      </c>
      <c r="U8649">
        <v>342000</v>
      </c>
      <c r="V8649">
        <v>-197548.38709677418</v>
      </c>
      <c r="W8649">
        <v>-0.36613655386822908</v>
      </c>
      <c r="X8649" t="s">
        <v>232</v>
      </c>
    </row>
    <row r="8650" spans="1:24" x14ac:dyDescent="0.35">
      <c r="A8650">
        <v>3301073662</v>
      </c>
      <c r="B8650" t="s">
        <v>168</v>
      </c>
      <c r="C8650" t="s">
        <v>168</v>
      </c>
      <c r="D8650">
        <v>0</v>
      </c>
      <c r="E8650">
        <v>0</v>
      </c>
      <c r="F8650">
        <v>153</v>
      </c>
      <c r="G8650">
        <v>4235685</v>
      </c>
      <c r="H8650">
        <v>6</v>
      </c>
      <c r="I8650">
        <v>235000</v>
      </c>
      <c r="J8650">
        <v>0</v>
      </c>
      <c r="K8650">
        <v>0</v>
      </c>
      <c r="L8650">
        <v>1</v>
      </c>
      <c r="M8650">
        <v>22400</v>
      </c>
      <c r="N8650">
        <v>246000</v>
      </c>
      <c r="O8650">
        <v>4739085</v>
      </c>
      <c r="P8650" t="s">
        <v>5</v>
      </c>
      <c r="Q8650" t="s">
        <v>9</v>
      </c>
      <c r="R8650" t="s">
        <v>169</v>
      </c>
      <c r="S8650" t="s">
        <v>170</v>
      </c>
      <c r="T8650">
        <v>3057474.1935483874</v>
      </c>
      <c r="U8650">
        <v>2200427</v>
      </c>
      <c r="V8650">
        <v>-857047.19354838738</v>
      </c>
      <c r="W8650">
        <v>-0.28031215941473941</v>
      </c>
      <c r="X8650" t="s">
        <v>267</v>
      </c>
    </row>
    <row r="8651" spans="1:24" x14ac:dyDescent="0.35">
      <c r="A8651">
        <v>3301069770</v>
      </c>
      <c r="B8651" t="s">
        <v>168</v>
      </c>
      <c r="C8651" t="s">
        <v>168</v>
      </c>
      <c r="D8651">
        <v>0</v>
      </c>
      <c r="E8651">
        <v>0</v>
      </c>
      <c r="F8651">
        <v>225</v>
      </c>
      <c r="G8651">
        <v>8610766</v>
      </c>
      <c r="H8651">
        <v>123</v>
      </c>
      <c r="I8651">
        <v>4425000</v>
      </c>
      <c r="J8651">
        <v>0</v>
      </c>
      <c r="K8651">
        <v>0</v>
      </c>
      <c r="L8651">
        <v>70</v>
      </c>
      <c r="M8651">
        <v>3079350</v>
      </c>
      <c r="N8651">
        <v>0</v>
      </c>
      <c r="O8651">
        <v>16115116</v>
      </c>
      <c r="P8651" t="s">
        <v>5</v>
      </c>
      <c r="Q8651" t="s">
        <v>13</v>
      </c>
      <c r="R8651" t="s">
        <v>207</v>
      </c>
      <c r="S8651" t="s">
        <v>170</v>
      </c>
      <c r="T8651">
        <v>10396849.032258064</v>
      </c>
      <c r="U8651">
        <v>8665391</v>
      </c>
      <c r="V8651">
        <v>-1731458.0322580636</v>
      </c>
      <c r="W8651">
        <v>-0.16653680618867395</v>
      </c>
      <c r="X8651" t="s">
        <v>392</v>
      </c>
    </row>
    <row r="8652" spans="1:24" x14ac:dyDescent="0.35">
      <c r="A8652">
        <v>3301061982</v>
      </c>
      <c r="B8652" t="s">
        <v>168</v>
      </c>
      <c r="C8652" t="s">
        <v>168</v>
      </c>
      <c r="D8652">
        <v>0</v>
      </c>
      <c r="E8652">
        <v>0</v>
      </c>
      <c r="F8652">
        <v>6</v>
      </c>
      <c r="G8652">
        <v>173598</v>
      </c>
      <c r="H8652">
        <v>3</v>
      </c>
      <c r="I8652">
        <v>95000</v>
      </c>
      <c r="J8652">
        <v>0</v>
      </c>
      <c r="K8652">
        <v>0</v>
      </c>
      <c r="L8652">
        <v>0</v>
      </c>
      <c r="M8652">
        <v>0</v>
      </c>
      <c r="N8652">
        <v>550000</v>
      </c>
      <c r="O8652">
        <v>818598</v>
      </c>
      <c r="P8652" t="s">
        <v>5</v>
      </c>
      <c r="Q8652" t="s">
        <v>12</v>
      </c>
      <c r="R8652" t="s">
        <v>169</v>
      </c>
      <c r="S8652" t="s">
        <v>170</v>
      </c>
      <c r="T8652">
        <v>528127.74193548388</v>
      </c>
      <c r="U8652">
        <v>500197</v>
      </c>
      <c r="V8652">
        <v>-27930.741935483878</v>
      </c>
      <c r="W8652">
        <v>-5.2886337371945702E-2</v>
      </c>
      <c r="X8652" t="s">
        <v>411</v>
      </c>
    </row>
    <row r="8653" spans="1:24" x14ac:dyDescent="0.35">
      <c r="A8653">
        <v>3301069823</v>
      </c>
      <c r="B8653" t="s">
        <v>168</v>
      </c>
      <c r="C8653" t="s">
        <v>168</v>
      </c>
      <c r="D8653">
        <v>0</v>
      </c>
      <c r="E8653">
        <v>0</v>
      </c>
      <c r="F8653">
        <v>12</v>
      </c>
      <c r="G8653">
        <v>286988</v>
      </c>
      <c r="H8653">
        <v>8</v>
      </c>
      <c r="I8653">
        <v>295000</v>
      </c>
      <c r="J8653">
        <v>0</v>
      </c>
      <c r="K8653">
        <v>0</v>
      </c>
      <c r="L8653">
        <v>1</v>
      </c>
      <c r="M8653">
        <v>22400</v>
      </c>
      <c r="N8653">
        <v>150000</v>
      </c>
      <c r="O8653">
        <v>754388</v>
      </c>
      <c r="P8653" t="s">
        <v>5</v>
      </c>
      <c r="Q8653" t="s">
        <v>10</v>
      </c>
      <c r="R8653" t="s">
        <v>169</v>
      </c>
      <c r="S8653" t="s">
        <v>170</v>
      </c>
      <c r="T8653">
        <v>486701.93548387097</v>
      </c>
      <c r="U8653">
        <v>516688</v>
      </c>
      <c r="V8653">
        <v>29986.06451612903</v>
      </c>
      <c r="W8653">
        <v>6.1610736119874554E-2</v>
      </c>
      <c r="X8653" t="s">
        <v>272</v>
      </c>
    </row>
    <row r="8654" spans="1:24" x14ac:dyDescent="0.35">
      <c r="A8654">
        <v>3300011655</v>
      </c>
      <c r="B8654" t="s">
        <v>168</v>
      </c>
      <c r="C8654" t="s">
        <v>168</v>
      </c>
      <c r="D8654">
        <v>0</v>
      </c>
      <c r="E8654">
        <v>0</v>
      </c>
      <c r="F8654">
        <v>4</v>
      </c>
      <c r="G8654">
        <v>182047</v>
      </c>
      <c r="H8654">
        <v>3</v>
      </c>
      <c r="I8654">
        <v>60000</v>
      </c>
      <c r="J8654">
        <v>0</v>
      </c>
      <c r="K8654">
        <v>0</v>
      </c>
      <c r="L8654">
        <v>0</v>
      </c>
      <c r="M8654">
        <v>0</v>
      </c>
      <c r="N8654">
        <v>420000</v>
      </c>
      <c r="O8654">
        <v>662047</v>
      </c>
      <c r="P8654" t="s">
        <v>5</v>
      </c>
      <c r="Q8654" t="s">
        <v>12</v>
      </c>
      <c r="R8654" t="s">
        <v>169</v>
      </c>
      <c r="S8654" t="s">
        <v>170</v>
      </c>
      <c r="T8654">
        <v>427127.09677419357</v>
      </c>
      <c r="U8654">
        <v>695347</v>
      </c>
      <c r="V8654">
        <v>268219.90322580643</v>
      </c>
      <c r="W8654">
        <v>0.62796274282641562</v>
      </c>
      <c r="X8654" t="s">
        <v>361</v>
      </c>
    </row>
    <row r="8655" spans="1:24" x14ac:dyDescent="0.35">
      <c r="A8655">
        <v>6001146864</v>
      </c>
      <c r="B8655" t="s">
        <v>168</v>
      </c>
      <c r="C8655" t="s">
        <v>168</v>
      </c>
      <c r="D8655">
        <v>0</v>
      </c>
      <c r="E8655">
        <v>0</v>
      </c>
      <c r="F8655">
        <v>49</v>
      </c>
      <c r="G8655">
        <v>1913652</v>
      </c>
      <c r="H8655">
        <v>34</v>
      </c>
      <c r="I8655">
        <v>1235000</v>
      </c>
      <c r="J8655">
        <v>0</v>
      </c>
      <c r="K8655">
        <v>0</v>
      </c>
      <c r="L8655">
        <v>11</v>
      </c>
      <c r="M8655">
        <v>550000</v>
      </c>
      <c r="N8655">
        <v>150000</v>
      </c>
      <c r="O8655">
        <v>3848652</v>
      </c>
      <c r="P8655" t="s">
        <v>5</v>
      </c>
      <c r="Q8655" t="s">
        <v>15</v>
      </c>
      <c r="R8655" t="s">
        <v>169</v>
      </c>
      <c r="S8655" t="s">
        <v>170</v>
      </c>
      <c r="T8655">
        <v>2483001.2903225804</v>
      </c>
      <c r="U8655">
        <v>226448</v>
      </c>
      <c r="V8655">
        <v>-2256553.2903225804</v>
      </c>
      <c r="W8655">
        <v>-0.90880069177467848</v>
      </c>
      <c r="X8655" t="s">
        <v>318</v>
      </c>
    </row>
    <row r="8656" spans="1:24" x14ac:dyDescent="0.35">
      <c r="A8656">
        <v>3301065703</v>
      </c>
      <c r="B8656" t="s">
        <v>168</v>
      </c>
      <c r="C8656" t="s">
        <v>168</v>
      </c>
      <c r="D8656">
        <v>0</v>
      </c>
      <c r="E8656">
        <v>0</v>
      </c>
      <c r="F8656">
        <v>34</v>
      </c>
      <c r="G8656">
        <v>1498807</v>
      </c>
      <c r="H8656">
        <v>2</v>
      </c>
      <c r="I8656">
        <v>105000</v>
      </c>
      <c r="J8656">
        <v>0</v>
      </c>
      <c r="K8656">
        <v>0</v>
      </c>
      <c r="L8656">
        <v>0</v>
      </c>
      <c r="M8656">
        <v>0</v>
      </c>
      <c r="N8656">
        <v>303000</v>
      </c>
      <c r="O8656">
        <v>1906807</v>
      </c>
      <c r="P8656" t="s">
        <v>5</v>
      </c>
      <c r="Q8656" t="s">
        <v>12</v>
      </c>
      <c r="R8656" t="s">
        <v>169</v>
      </c>
      <c r="S8656" t="s">
        <v>170</v>
      </c>
      <c r="T8656">
        <v>1230198.064516129</v>
      </c>
      <c r="U8656">
        <v>1380515</v>
      </c>
      <c r="V8656">
        <v>150316.93548387103</v>
      </c>
      <c r="W8656">
        <v>0.12218921474485889</v>
      </c>
      <c r="X8656" t="s">
        <v>354</v>
      </c>
    </row>
    <row r="8657" spans="1:24" x14ac:dyDescent="0.35">
      <c r="A8657">
        <v>3301058671</v>
      </c>
      <c r="B8657" t="s">
        <v>168</v>
      </c>
      <c r="C8657" t="s">
        <v>168</v>
      </c>
      <c r="D8657">
        <v>0</v>
      </c>
      <c r="E8657">
        <v>0</v>
      </c>
      <c r="F8657">
        <v>5</v>
      </c>
      <c r="G8657">
        <v>231245</v>
      </c>
      <c r="H8657">
        <v>2</v>
      </c>
      <c r="I8657">
        <v>60000</v>
      </c>
      <c r="J8657">
        <v>0</v>
      </c>
      <c r="K8657">
        <v>0</v>
      </c>
      <c r="L8657">
        <v>0</v>
      </c>
      <c r="M8657">
        <v>0</v>
      </c>
      <c r="N8657">
        <v>305000</v>
      </c>
      <c r="O8657">
        <v>596245</v>
      </c>
      <c r="P8657" t="s">
        <v>5</v>
      </c>
      <c r="Q8657" t="s">
        <v>12</v>
      </c>
      <c r="R8657" t="s">
        <v>169</v>
      </c>
      <c r="S8657" t="s">
        <v>170</v>
      </c>
      <c r="T8657">
        <v>384674.19354838715</v>
      </c>
      <c r="U8657">
        <v>415000</v>
      </c>
      <c r="V8657">
        <v>30325.806451612851</v>
      </c>
      <c r="W8657">
        <v>7.8835042641866915E-2</v>
      </c>
      <c r="X8657" t="s">
        <v>256</v>
      </c>
    </row>
    <row r="8658" spans="1:24" x14ac:dyDescent="0.35">
      <c r="A8658">
        <v>3300012265</v>
      </c>
      <c r="B8658" t="s">
        <v>168</v>
      </c>
      <c r="C8658" t="s">
        <v>168</v>
      </c>
      <c r="D8658">
        <v>0</v>
      </c>
      <c r="E8658">
        <v>0</v>
      </c>
      <c r="F8658">
        <v>14</v>
      </c>
      <c r="G8658">
        <v>616591</v>
      </c>
      <c r="H8658">
        <v>4</v>
      </c>
      <c r="I8658">
        <v>205000</v>
      </c>
      <c r="J8658">
        <v>0</v>
      </c>
      <c r="K8658">
        <v>0</v>
      </c>
      <c r="L8658">
        <v>0</v>
      </c>
      <c r="M8658">
        <v>0</v>
      </c>
      <c r="N8658">
        <v>283000</v>
      </c>
      <c r="O8658">
        <v>1104591</v>
      </c>
      <c r="P8658" t="s">
        <v>5</v>
      </c>
      <c r="Q8658" t="s">
        <v>12</v>
      </c>
      <c r="R8658" t="s">
        <v>169</v>
      </c>
      <c r="S8658" t="s">
        <v>170</v>
      </c>
      <c r="T8658">
        <v>712639.3548387097</v>
      </c>
      <c r="U8658">
        <v>587347</v>
      </c>
      <c r="V8658">
        <v>-125292.3548387097</v>
      </c>
      <c r="W8658">
        <v>-0.17581453225673582</v>
      </c>
      <c r="X8658" t="s">
        <v>294</v>
      </c>
    </row>
    <row r="8659" spans="1:24" x14ac:dyDescent="0.35">
      <c r="A8659">
        <v>3300013723</v>
      </c>
      <c r="B8659" t="s">
        <v>168</v>
      </c>
      <c r="C8659" t="s">
        <v>168</v>
      </c>
      <c r="D8659">
        <v>0</v>
      </c>
      <c r="E8659">
        <v>0</v>
      </c>
      <c r="F8659">
        <v>83</v>
      </c>
      <c r="G8659">
        <v>3521457</v>
      </c>
      <c r="H8659">
        <v>31</v>
      </c>
      <c r="I8659">
        <v>975000</v>
      </c>
      <c r="J8659">
        <v>0</v>
      </c>
      <c r="K8659">
        <v>0</v>
      </c>
      <c r="L8659">
        <v>0</v>
      </c>
      <c r="M8659">
        <v>0</v>
      </c>
      <c r="N8659">
        <v>980000</v>
      </c>
      <c r="O8659">
        <v>5476457</v>
      </c>
      <c r="P8659" t="s">
        <v>5</v>
      </c>
      <c r="Q8659" t="s">
        <v>8</v>
      </c>
      <c r="R8659" t="s">
        <v>169</v>
      </c>
      <c r="S8659" t="s">
        <v>170</v>
      </c>
      <c r="T8659">
        <v>3533198.064516129</v>
      </c>
      <c r="U8659">
        <v>2984741</v>
      </c>
      <c r="V8659">
        <v>-548457.06451612897</v>
      </c>
      <c r="W8659">
        <v>-0.15522964025829111</v>
      </c>
      <c r="X8659" t="s">
        <v>350</v>
      </c>
    </row>
    <row r="8660" spans="1:24" x14ac:dyDescent="0.35">
      <c r="A8660">
        <v>3301067980</v>
      </c>
      <c r="B8660" t="s">
        <v>168</v>
      </c>
      <c r="C8660" t="s">
        <v>168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76000</v>
      </c>
      <c r="O8660">
        <v>76000</v>
      </c>
      <c r="P8660" t="s">
        <v>5</v>
      </c>
      <c r="Q8660" t="s">
        <v>11</v>
      </c>
      <c r="R8660" t="s">
        <v>169</v>
      </c>
      <c r="S8660" t="s">
        <v>170</v>
      </c>
      <c r="T8660">
        <v>49032.258064516129</v>
      </c>
      <c r="U8660">
        <v>234000</v>
      </c>
      <c r="V8660">
        <v>184967.74193548388</v>
      </c>
      <c r="W8660">
        <v>3.772368421052632</v>
      </c>
      <c r="X8660" t="s">
        <v>306</v>
      </c>
    </row>
    <row r="8661" spans="1:24" x14ac:dyDescent="0.35">
      <c r="A8661">
        <v>3301023211</v>
      </c>
      <c r="B8661" t="s">
        <v>168</v>
      </c>
      <c r="C8661" t="s">
        <v>168</v>
      </c>
      <c r="D8661">
        <v>0</v>
      </c>
      <c r="E8661">
        <v>0</v>
      </c>
      <c r="F8661">
        <v>277</v>
      </c>
      <c r="G8661">
        <v>10444162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1057500</v>
      </c>
      <c r="O8661">
        <v>11501662</v>
      </c>
      <c r="P8661" t="s">
        <v>5</v>
      </c>
      <c r="Q8661" t="s">
        <v>6</v>
      </c>
      <c r="R8661" t="s">
        <v>169</v>
      </c>
      <c r="S8661" t="s">
        <v>170</v>
      </c>
      <c r="T8661">
        <v>7420427.0967741944</v>
      </c>
      <c r="U8661">
        <v>8060841</v>
      </c>
      <c r="V8661">
        <v>640413.90322580561</v>
      </c>
      <c r="W8661">
        <v>8.6304183691017666E-2</v>
      </c>
      <c r="X8661" t="s">
        <v>316</v>
      </c>
    </row>
    <row r="8662" spans="1:24" x14ac:dyDescent="0.35">
      <c r="A8662">
        <v>3300005933</v>
      </c>
      <c r="B8662" t="s">
        <v>168</v>
      </c>
      <c r="C8662" t="s">
        <v>168</v>
      </c>
      <c r="D8662">
        <v>0</v>
      </c>
      <c r="E8662">
        <v>0</v>
      </c>
      <c r="F8662">
        <v>20</v>
      </c>
      <c r="G8662">
        <v>811380</v>
      </c>
      <c r="H8662">
        <v>47</v>
      </c>
      <c r="I8662">
        <v>2405000</v>
      </c>
      <c r="J8662">
        <v>0</v>
      </c>
      <c r="K8662">
        <v>0</v>
      </c>
      <c r="L8662">
        <v>0</v>
      </c>
      <c r="M8662">
        <v>0</v>
      </c>
      <c r="N8662">
        <v>30000</v>
      </c>
      <c r="O8662">
        <v>3246380</v>
      </c>
      <c r="P8662" t="s">
        <v>5</v>
      </c>
      <c r="Q8662" t="s">
        <v>14</v>
      </c>
      <c r="R8662" t="s">
        <v>207</v>
      </c>
      <c r="S8662" t="s">
        <v>170</v>
      </c>
      <c r="T8662">
        <v>2094438.7096774194</v>
      </c>
      <c r="U8662">
        <v>2026486</v>
      </c>
      <c r="V8662">
        <v>-67952.709677419392</v>
      </c>
      <c r="W8662">
        <v>-3.2444353402867221E-2</v>
      </c>
      <c r="X8662" t="s">
        <v>382</v>
      </c>
    </row>
    <row r="8663" spans="1:24" x14ac:dyDescent="0.35">
      <c r="A8663">
        <v>3301020346</v>
      </c>
      <c r="B8663" t="s">
        <v>168</v>
      </c>
      <c r="C8663" t="s">
        <v>168</v>
      </c>
      <c r="D8663">
        <v>0</v>
      </c>
      <c r="E8663">
        <v>0</v>
      </c>
      <c r="F8663">
        <v>279</v>
      </c>
      <c r="G8663">
        <v>12664435</v>
      </c>
      <c r="H8663">
        <v>81</v>
      </c>
      <c r="I8663">
        <v>1865000</v>
      </c>
      <c r="J8663">
        <v>0</v>
      </c>
      <c r="K8663">
        <v>0</v>
      </c>
      <c r="L8663">
        <v>113</v>
      </c>
      <c r="M8663">
        <v>10079932</v>
      </c>
      <c r="N8663">
        <v>342000</v>
      </c>
      <c r="O8663">
        <v>24951367</v>
      </c>
      <c r="P8663" t="s">
        <v>5</v>
      </c>
      <c r="Q8663" t="s">
        <v>8</v>
      </c>
      <c r="R8663" t="s">
        <v>169</v>
      </c>
      <c r="S8663" t="s">
        <v>170</v>
      </c>
      <c r="T8663">
        <v>16097656.129032258</v>
      </c>
      <c r="U8663">
        <v>15980205</v>
      </c>
      <c r="V8663">
        <v>-117451.12903225794</v>
      </c>
      <c r="W8663">
        <v>-7.2961633725318054E-3</v>
      </c>
      <c r="X8663" t="s">
        <v>372</v>
      </c>
    </row>
    <row r="8664" spans="1:24" x14ac:dyDescent="0.35">
      <c r="A8664">
        <v>3301073236</v>
      </c>
      <c r="B8664" t="s">
        <v>168</v>
      </c>
      <c r="C8664" t="s">
        <v>168</v>
      </c>
      <c r="D8664">
        <v>0</v>
      </c>
      <c r="E8664">
        <v>0</v>
      </c>
      <c r="F8664">
        <v>0</v>
      </c>
      <c r="G8664">
        <v>0</v>
      </c>
      <c r="H8664">
        <v>7</v>
      </c>
      <c r="I8664">
        <v>270000</v>
      </c>
      <c r="J8664">
        <v>0</v>
      </c>
      <c r="K8664">
        <v>0</v>
      </c>
      <c r="L8664">
        <v>4</v>
      </c>
      <c r="M8664">
        <v>89600</v>
      </c>
      <c r="N8664">
        <v>215000</v>
      </c>
      <c r="O8664">
        <v>574600</v>
      </c>
      <c r="P8664" t="s">
        <v>5</v>
      </c>
      <c r="Q8664" t="s">
        <v>10</v>
      </c>
      <c r="R8664" t="s">
        <v>169</v>
      </c>
      <c r="S8664" t="s">
        <v>170</v>
      </c>
      <c r="T8664">
        <v>370709.67741935485</v>
      </c>
      <c r="U8664">
        <v>307400</v>
      </c>
      <c r="V8664">
        <v>-63309.677419354848</v>
      </c>
      <c r="W8664">
        <v>-0.17077967281587192</v>
      </c>
      <c r="X8664" t="s">
        <v>319</v>
      </c>
    </row>
    <row r="8665" spans="1:24" x14ac:dyDescent="0.35">
      <c r="A8665">
        <v>3300016556</v>
      </c>
      <c r="B8665" t="s">
        <v>168</v>
      </c>
      <c r="C8665" t="s">
        <v>168</v>
      </c>
      <c r="D8665">
        <v>0</v>
      </c>
      <c r="E8665">
        <v>0</v>
      </c>
      <c r="F8665">
        <v>284</v>
      </c>
      <c r="G8665">
        <v>12577033</v>
      </c>
      <c r="H8665">
        <v>1</v>
      </c>
      <c r="I8665">
        <v>25000</v>
      </c>
      <c r="J8665">
        <v>0</v>
      </c>
      <c r="K8665">
        <v>0</v>
      </c>
      <c r="L8665">
        <v>0</v>
      </c>
      <c r="M8665">
        <v>0</v>
      </c>
      <c r="N8665">
        <v>2528100</v>
      </c>
      <c r="O8665">
        <v>15130133</v>
      </c>
      <c r="P8665" t="s">
        <v>5</v>
      </c>
      <c r="Q8665" t="s">
        <v>7</v>
      </c>
      <c r="R8665" t="s">
        <v>169</v>
      </c>
      <c r="S8665" t="s">
        <v>170</v>
      </c>
      <c r="T8665">
        <v>9761376.1290322579</v>
      </c>
      <c r="U8665">
        <v>8690328</v>
      </c>
      <c r="V8665">
        <v>-1071048.1290322579</v>
      </c>
      <c r="W8665">
        <v>-0.10972306720634906</v>
      </c>
      <c r="X8665" t="s">
        <v>394</v>
      </c>
    </row>
    <row r="8666" spans="1:24" x14ac:dyDescent="0.35">
      <c r="A8666">
        <v>3300018404</v>
      </c>
      <c r="B8666" t="s">
        <v>168</v>
      </c>
      <c r="C8666" t="s">
        <v>168</v>
      </c>
      <c r="D8666">
        <v>0</v>
      </c>
      <c r="E8666">
        <v>0</v>
      </c>
      <c r="F8666">
        <v>4</v>
      </c>
      <c r="G8666">
        <v>218294</v>
      </c>
      <c r="H8666">
        <v>20</v>
      </c>
      <c r="I8666">
        <v>825000</v>
      </c>
      <c r="J8666">
        <v>0</v>
      </c>
      <c r="K8666">
        <v>0</v>
      </c>
      <c r="L8666">
        <v>0</v>
      </c>
      <c r="M8666">
        <v>0</v>
      </c>
      <c r="N8666">
        <v>1086900</v>
      </c>
      <c r="O8666">
        <v>2130194</v>
      </c>
      <c r="P8666" t="s">
        <v>5</v>
      </c>
      <c r="Q8666" t="s">
        <v>6</v>
      </c>
      <c r="R8666" t="s">
        <v>169</v>
      </c>
      <c r="S8666" t="s">
        <v>170</v>
      </c>
      <c r="T8666">
        <v>1374318.7096774194</v>
      </c>
      <c r="U8666">
        <v>1289880</v>
      </c>
      <c r="V8666">
        <v>-84438.709677419392</v>
      </c>
      <c r="W8666">
        <v>-6.1440413408356265E-2</v>
      </c>
      <c r="X8666" t="s">
        <v>261</v>
      </c>
    </row>
    <row r="8667" spans="1:24" x14ac:dyDescent="0.35">
      <c r="A8667">
        <v>3301003132</v>
      </c>
      <c r="B8667" t="s">
        <v>168</v>
      </c>
      <c r="C8667" t="s">
        <v>168</v>
      </c>
      <c r="D8667">
        <v>0</v>
      </c>
      <c r="E8667">
        <v>0</v>
      </c>
      <c r="F8667">
        <v>25</v>
      </c>
      <c r="G8667">
        <v>800972</v>
      </c>
      <c r="H8667">
        <v>12</v>
      </c>
      <c r="I8667">
        <v>185000</v>
      </c>
      <c r="J8667">
        <v>0</v>
      </c>
      <c r="K8667">
        <v>0</v>
      </c>
      <c r="L8667">
        <v>6</v>
      </c>
      <c r="M8667">
        <v>194400</v>
      </c>
      <c r="N8667">
        <v>67000</v>
      </c>
      <c r="O8667">
        <v>1247372</v>
      </c>
      <c r="P8667" t="s">
        <v>5</v>
      </c>
      <c r="Q8667" t="s">
        <v>14</v>
      </c>
      <c r="R8667" t="s">
        <v>169</v>
      </c>
      <c r="S8667" t="s">
        <v>170</v>
      </c>
      <c r="T8667">
        <v>804756.12903225806</v>
      </c>
      <c r="U8667">
        <v>406293</v>
      </c>
      <c r="V8667">
        <v>-398463.12903225806</v>
      </c>
      <c r="W8667">
        <v>-0.49513525235455025</v>
      </c>
      <c r="X8667" t="s">
        <v>268</v>
      </c>
    </row>
    <row r="8668" spans="1:24" x14ac:dyDescent="0.35">
      <c r="A8668">
        <v>3301056742</v>
      </c>
      <c r="B8668" t="s">
        <v>168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 t="s">
        <v>5</v>
      </c>
      <c r="Q8668" t="s">
        <v>6</v>
      </c>
      <c r="R8668" t="s">
        <v>207</v>
      </c>
      <c r="S8668" t="s">
        <v>170</v>
      </c>
      <c r="T8668">
        <v>0</v>
      </c>
      <c r="U8668">
        <v>0</v>
      </c>
      <c r="V8668">
        <v>0</v>
      </c>
      <c r="W8668">
        <v>0</v>
      </c>
      <c r="X8668" t="s">
        <v>423</v>
      </c>
    </row>
    <row r="8669" spans="1:24" x14ac:dyDescent="0.35">
      <c r="A8669">
        <v>3301024542</v>
      </c>
      <c r="B8669" t="s">
        <v>168</v>
      </c>
      <c r="C8669" t="s">
        <v>168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2489000</v>
      </c>
      <c r="O8669">
        <v>2489000</v>
      </c>
      <c r="P8669" t="s">
        <v>5</v>
      </c>
      <c r="Q8669" t="s">
        <v>8</v>
      </c>
      <c r="R8669" t="s">
        <v>169</v>
      </c>
      <c r="S8669" t="s">
        <v>170</v>
      </c>
      <c r="T8669">
        <v>1605806.4516129033</v>
      </c>
      <c r="U8669">
        <v>454000</v>
      </c>
      <c r="V8669">
        <v>-1151806.4516129033</v>
      </c>
      <c r="W8669">
        <v>-0.71727601446364009</v>
      </c>
      <c r="X8669" t="s">
        <v>336</v>
      </c>
    </row>
    <row r="8670" spans="1:24" x14ac:dyDescent="0.35">
      <c r="A8670">
        <v>3301074151</v>
      </c>
      <c r="B8670" t="s">
        <v>168</v>
      </c>
      <c r="C8670" t="s">
        <v>168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150000</v>
      </c>
      <c r="O8670">
        <v>150000</v>
      </c>
      <c r="P8670" t="s">
        <v>5</v>
      </c>
      <c r="Q8670" t="s">
        <v>13</v>
      </c>
      <c r="R8670" t="s">
        <v>169</v>
      </c>
      <c r="S8670" t="s">
        <v>170</v>
      </c>
      <c r="T8670">
        <v>96774.193548387106</v>
      </c>
      <c r="U8670">
        <v>0</v>
      </c>
      <c r="V8670">
        <v>-96774.193548387106</v>
      </c>
      <c r="W8670">
        <v>0</v>
      </c>
      <c r="X8670" t="s">
        <v>67</v>
      </c>
    </row>
    <row r="8671" spans="1:24" x14ac:dyDescent="0.35">
      <c r="A8671">
        <v>3300018101</v>
      </c>
      <c r="B8671" t="s">
        <v>168</v>
      </c>
      <c r="C8671" t="s">
        <v>168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1087500</v>
      </c>
      <c r="O8671">
        <v>1087500</v>
      </c>
      <c r="P8671" t="s">
        <v>5</v>
      </c>
      <c r="Q8671" t="s">
        <v>6</v>
      </c>
      <c r="R8671" t="s">
        <v>169</v>
      </c>
      <c r="S8671" t="s">
        <v>170</v>
      </c>
      <c r="T8671">
        <v>701612.90322580654</v>
      </c>
      <c r="U8671">
        <v>1087500</v>
      </c>
      <c r="V8671">
        <v>385887.09677419346</v>
      </c>
      <c r="W8671">
        <v>0.54999999999999982</v>
      </c>
      <c r="X8671" t="s">
        <v>352</v>
      </c>
    </row>
    <row r="8672" spans="1:24" x14ac:dyDescent="0.35">
      <c r="A8672">
        <v>3301010326</v>
      </c>
      <c r="B8672" t="s">
        <v>168</v>
      </c>
      <c r="C8672" t="s">
        <v>168</v>
      </c>
      <c r="D8672">
        <v>0</v>
      </c>
      <c r="E8672">
        <v>0</v>
      </c>
      <c r="F8672">
        <v>202</v>
      </c>
      <c r="G8672">
        <v>7590980</v>
      </c>
      <c r="H8672">
        <v>32</v>
      </c>
      <c r="I8672">
        <v>1760000</v>
      </c>
      <c r="J8672">
        <v>0</v>
      </c>
      <c r="K8672">
        <v>0</v>
      </c>
      <c r="L8672">
        <v>4</v>
      </c>
      <c r="M8672">
        <v>149600</v>
      </c>
      <c r="N8672">
        <v>30000</v>
      </c>
      <c r="O8672">
        <v>9530580</v>
      </c>
      <c r="P8672" t="s">
        <v>5</v>
      </c>
      <c r="Q8672" t="s">
        <v>9</v>
      </c>
      <c r="R8672" t="s">
        <v>169</v>
      </c>
      <c r="S8672" t="s">
        <v>170</v>
      </c>
      <c r="T8672">
        <v>6148761.2903225804</v>
      </c>
      <c r="U8672">
        <v>6457158</v>
      </c>
      <c r="V8672">
        <v>308396.70967741963</v>
      </c>
      <c r="W8672">
        <v>5.0155908664530457E-2</v>
      </c>
      <c r="X8672" t="s">
        <v>239</v>
      </c>
    </row>
    <row r="8673" spans="1:24" x14ac:dyDescent="0.35">
      <c r="A8673">
        <v>3301065335</v>
      </c>
      <c r="B8673" t="s">
        <v>168</v>
      </c>
      <c r="C8673" t="s">
        <v>168</v>
      </c>
      <c r="D8673">
        <v>0</v>
      </c>
      <c r="E8673">
        <v>0</v>
      </c>
      <c r="F8673">
        <v>17</v>
      </c>
      <c r="G8673">
        <v>427379</v>
      </c>
      <c r="H8673">
        <v>0</v>
      </c>
      <c r="I8673">
        <v>0</v>
      </c>
      <c r="J8673">
        <v>0</v>
      </c>
      <c r="K8673">
        <v>0</v>
      </c>
      <c r="L8673">
        <v>8</v>
      </c>
      <c r="M8673">
        <v>299200</v>
      </c>
      <c r="N8673">
        <v>180000</v>
      </c>
      <c r="O8673">
        <v>906579</v>
      </c>
      <c r="P8673" t="s">
        <v>5</v>
      </c>
      <c r="Q8673" t="s">
        <v>11</v>
      </c>
      <c r="R8673" t="s">
        <v>169</v>
      </c>
      <c r="S8673" t="s">
        <v>170</v>
      </c>
      <c r="T8673">
        <v>584889.67741935491</v>
      </c>
      <c r="U8673">
        <v>1112466</v>
      </c>
      <c r="V8673">
        <v>527576.32258064509</v>
      </c>
      <c r="W8673">
        <v>0.9020099737584919</v>
      </c>
      <c r="X8673" t="s">
        <v>376</v>
      </c>
    </row>
    <row r="8674" spans="1:24" x14ac:dyDescent="0.35">
      <c r="A8674">
        <v>3301068874</v>
      </c>
      <c r="B8674" t="s">
        <v>168</v>
      </c>
      <c r="C8674" t="s">
        <v>168</v>
      </c>
      <c r="D8674">
        <v>0</v>
      </c>
      <c r="E8674">
        <v>0</v>
      </c>
      <c r="F8674">
        <v>68</v>
      </c>
      <c r="G8674">
        <v>2383136</v>
      </c>
      <c r="H8674">
        <v>0</v>
      </c>
      <c r="I8674">
        <v>0</v>
      </c>
      <c r="J8674">
        <v>0</v>
      </c>
      <c r="K8674">
        <v>0</v>
      </c>
      <c r="L8674">
        <v>1</v>
      </c>
      <c r="M8674">
        <v>52400</v>
      </c>
      <c r="N8674">
        <v>1795800</v>
      </c>
      <c r="O8674">
        <v>4231336</v>
      </c>
      <c r="P8674" t="s">
        <v>5</v>
      </c>
      <c r="Q8674" t="s">
        <v>7</v>
      </c>
      <c r="R8674" t="s">
        <v>169</v>
      </c>
      <c r="S8674" t="s">
        <v>170</v>
      </c>
      <c r="T8674">
        <v>2729894.1935483874</v>
      </c>
      <c r="U8674">
        <v>2309160</v>
      </c>
      <c r="V8674">
        <v>-420734.19354838738</v>
      </c>
      <c r="W8674">
        <v>-0.15412106247294011</v>
      </c>
      <c r="X8674" t="s">
        <v>215</v>
      </c>
    </row>
    <row r="8675" spans="1:24" x14ac:dyDescent="0.35">
      <c r="A8675">
        <v>3300017584</v>
      </c>
      <c r="B8675" t="s">
        <v>168</v>
      </c>
      <c r="C8675" t="s">
        <v>168</v>
      </c>
      <c r="D8675">
        <v>0</v>
      </c>
      <c r="E8675">
        <v>0</v>
      </c>
      <c r="F8675">
        <v>177</v>
      </c>
      <c r="G8675">
        <v>5883834</v>
      </c>
      <c r="H8675">
        <v>1</v>
      </c>
      <c r="I8675">
        <v>25000</v>
      </c>
      <c r="J8675">
        <v>0</v>
      </c>
      <c r="K8675">
        <v>0</v>
      </c>
      <c r="L8675">
        <v>1</v>
      </c>
      <c r="M8675">
        <v>102400</v>
      </c>
      <c r="N8675">
        <v>417500</v>
      </c>
      <c r="O8675">
        <v>6428734</v>
      </c>
      <c r="P8675" t="s">
        <v>5</v>
      </c>
      <c r="Q8675" t="s">
        <v>7</v>
      </c>
      <c r="R8675" t="s">
        <v>169</v>
      </c>
      <c r="S8675" t="s">
        <v>170</v>
      </c>
      <c r="T8675">
        <v>4147570.3225806453</v>
      </c>
      <c r="U8675">
        <v>7480477</v>
      </c>
      <c r="V8675">
        <v>3332906.6774193547</v>
      </c>
      <c r="W8675">
        <v>0.80358051056397728</v>
      </c>
      <c r="X8675" t="s">
        <v>351</v>
      </c>
    </row>
    <row r="8676" spans="1:24" x14ac:dyDescent="0.35">
      <c r="A8676">
        <v>3301050366</v>
      </c>
      <c r="B8676" t="s">
        <v>168</v>
      </c>
      <c r="C8676" t="s">
        <v>168</v>
      </c>
      <c r="D8676">
        <v>0</v>
      </c>
      <c r="E8676">
        <v>0</v>
      </c>
      <c r="F8676">
        <v>30</v>
      </c>
      <c r="G8676">
        <v>1469875</v>
      </c>
      <c r="H8676">
        <v>0</v>
      </c>
      <c r="I8676">
        <v>0</v>
      </c>
      <c r="J8676">
        <v>0</v>
      </c>
      <c r="K8676">
        <v>0</v>
      </c>
      <c r="L8676">
        <v>2</v>
      </c>
      <c r="M8676">
        <v>113300</v>
      </c>
      <c r="N8676">
        <v>1591500</v>
      </c>
      <c r="O8676">
        <v>3174675</v>
      </c>
      <c r="P8676" t="s">
        <v>5</v>
      </c>
      <c r="Q8676" t="s">
        <v>7</v>
      </c>
      <c r="R8676" t="s">
        <v>169</v>
      </c>
      <c r="S8676" t="s">
        <v>170</v>
      </c>
      <c r="T8676">
        <v>2048177.4193548388</v>
      </c>
      <c r="U8676">
        <v>1769579</v>
      </c>
      <c r="V8676">
        <v>-278598.41935483878</v>
      </c>
      <c r="W8676">
        <v>-0.13602260073865835</v>
      </c>
      <c r="X8676" t="s">
        <v>203</v>
      </c>
    </row>
    <row r="8677" spans="1:24" x14ac:dyDescent="0.35">
      <c r="A8677">
        <v>3300011298</v>
      </c>
      <c r="B8677" t="s">
        <v>168</v>
      </c>
      <c r="C8677" t="s">
        <v>168</v>
      </c>
      <c r="D8677">
        <v>0</v>
      </c>
      <c r="E8677">
        <v>0</v>
      </c>
      <c r="F8677">
        <v>22</v>
      </c>
      <c r="G8677">
        <v>758496</v>
      </c>
      <c r="H8677">
        <v>10</v>
      </c>
      <c r="I8677">
        <v>265000</v>
      </c>
      <c r="J8677">
        <v>0</v>
      </c>
      <c r="K8677">
        <v>0</v>
      </c>
      <c r="L8677">
        <v>0</v>
      </c>
      <c r="M8677">
        <v>0</v>
      </c>
      <c r="N8677">
        <v>2786400</v>
      </c>
      <c r="O8677">
        <v>3809896</v>
      </c>
      <c r="P8677" t="s">
        <v>5</v>
      </c>
      <c r="Q8677" t="s">
        <v>16</v>
      </c>
      <c r="R8677" t="s">
        <v>169</v>
      </c>
      <c r="S8677" t="s">
        <v>170</v>
      </c>
      <c r="T8677">
        <v>2457997.4193548388</v>
      </c>
      <c r="U8677">
        <v>2498799</v>
      </c>
      <c r="V8677">
        <v>40801.580645161215</v>
      </c>
      <c r="W8677">
        <v>1.6599521351763791E-2</v>
      </c>
      <c r="X8677" t="s">
        <v>384</v>
      </c>
    </row>
    <row r="8678" spans="1:24" x14ac:dyDescent="0.35">
      <c r="A8678">
        <v>3300000197</v>
      </c>
      <c r="B8678" t="s">
        <v>168</v>
      </c>
      <c r="C8678" t="s">
        <v>168</v>
      </c>
      <c r="D8678">
        <v>0</v>
      </c>
      <c r="E8678">
        <v>0</v>
      </c>
      <c r="F8678">
        <v>0</v>
      </c>
      <c r="G8678">
        <v>0</v>
      </c>
      <c r="H8678">
        <v>30</v>
      </c>
      <c r="I8678">
        <v>525000</v>
      </c>
      <c r="J8678">
        <v>0</v>
      </c>
      <c r="K8678">
        <v>0</v>
      </c>
      <c r="L8678">
        <v>4</v>
      </c>
      <c r="M8678">
        <v>584850</v>
      </c>
      <c r="N8678">
        <v>21000</v>
      </c>
      <c r="O8678">
        <v>1130850</v>
      </c>
      <c r="P8678" t="s">
        <v>5</v>
      </c>
      <c r="Q8678" t="s">
        <v>13</v>
      </c>
      <c r="R8678" t="s">
        <v>169</v>
      </c>
      <c r="S8678" t="s">
        <v>170</v>
      </c>
      <c r="T8678">
        <v>729580.6451612903</v>
      </c>
      <c r="U8678">
        <v>1037149</v>
      </c>
      <c r="V8678">
        <v>307568.3548387097</v>
      </c>
      <c r="W8678">
        <v>0.42156868727063723</v>
      </c>
      <c r="X8678" t="s">
        <v>325</v>
      </c>
    </row>
    <row r="8679" spans="1:24" x14ac:dyDescent="0.35">
      <c r="A8679">
        <v>3300002881</v>
      </c>
      <c r="B8679" t="s">
        <v>168</v>
      </c>
      <c r="C8679" t="s">
        <v>168</v>
      </c>
      <c r="D8679">
        <v>0</v>
      </c>
      <c r="E8679">
        <v>0</v>
      </c>
      <c r="F8679">
        <v>782</v>
      </c>
      <c r="G8679">
        <v>26945073</v>
      </c>
      <c r="H8679">
        <v>104</v>
      </c>
      <c r="I8679">
        <v>6660000</v>
      </c>
      <c r="J8679">
        <v>0</v>
      </c>
      <c r="K8679">
        <v>0</v>
      </c>
      <c r="L8679">
        <v>0</v>
      </c>
      <c r="M8679">
        <v>0</v>
      </c>
      <c r="N8679">
        <v>150000</v>
      </c>
      <c r="O8679">
        <v>33755073</v>
      </c>
      <c r="P8679" t="s">
        <v>5</v>
      </c>
      <c r="Q8679" t="s">
        <v>13</v>
      </c>
      <c r="R8679" t="s">
        <v>169</v>
      </c>
      <c r="S8679" t="s">
        <v>170</v>
      </c>
      <c r="T8679">
        <v>21777466.451612901</v>
      </c>
      <c r="U8679">
        <v>21413903</v>
      </c>
      <c r="V8679">
        <v>-363563.45161290094</v>
      </c>
      <c r="W8679">
        <v>-1.6694478782492861E-2</v>
      </c>
      <c r="X8679" t="s">
        <v>67</v>
      </c>
    </row>
    <row r="8680" spans="1:24" x14ac:dyDescent="0.35">
      <c r="A8680">
        <v>3301003186</v>
      </c>
      <c r="B8680" t="s">
        <v>168</v>
      </c>
      <c r="C8680" t="s">
        <v>168</v>
      </c>
      <c r="D8680">
        <v>0</v>
      </c>
      <c r="E8680">
        <v>0</v>
      </c>
      <c r="F8680">
        <v>69</v>
      </c>
      <c r="G8680">
        <v>2275726</v>
      </c>
      <c r="H8680">
        <v>154</v>
      </c>
      <c r="I8680">
        <v>7175000</v>
      </c>
      <c r="J8680">
        <v>0</v>
      </c>
      <c r="K8680">
        <v>0</v>
      </c>
      <c r="L8680">
        <v>0</v>
      </c>
      <c r="M8680">
        <v>0</v>
      </c>
      <c r="N8680">
        <v>192000</v>
      </c>
      <c r="O8680">
        <v>9642726</v>
      </c>
      <c r="P8680" t="s">
        <v>5</v>
      </c>
      <c r="Q8680" t="s">
        <v>10</v>
      </c>
      <c r="R8680" t="s">
        <v>169</v>
      </c>
      <c r="S8680" t="s">
        <v>170</v>
      </c>
      <c r="T8680">
        <v>6221113.5483870972</v>
      </c>
      <c r="U8680">
        <v>4745945</v>
      </c>
      <c r="V8680">
        <v>-1475168.5483870972</v>
      </c>
      <c r="W8680">
        <v>-0.237122910056762</v>
      </c>
      <c r="X8680" t="s">
        <v>319</v>
      </c>
    </row>
    <row r="8681" spans="1:24" x14ac:dyDescent="0.35">
      <c r="A8681">
        <v>3300005501</v>
      </c>
      <c r="B8681" t="s">
        <v>168</v>
      </c>
      <c r="C8681" t="s">
        <v>168</v>
      </c>
      <c r="D8681">
        <v>0</v>
      </c>
      <c r="E8681">
        <v>0</v>
      </c>
      <c r="F8681">
        <v>68</v>
      </c>
      <c r="G8681">
        <v>2518819</v>
      </c>
      <c r="H8681">
        <v>60</v>
      </c>
      <c r="I8681">
        <v>2161000</v>
      </c>
      <c r="J8681">
        <v>0</v>
      </c>
      <c r="K8681">
        <v>0</v>
      </c>
      <c r="L8681">
        <v>18</v>
      </c>
      <c r="M8681">
        <v>1073200</v>
      </c>
      <c r="N8681">
        <v>358000</v>
      </c>
      <c r="O8681">
        <v>6111019</v>
      </c>
      <c r="P8681" t="s">
        <v>5</v>
      </c>
      <c r="Q8681" t="s">
        <v>14</v>
      </c>
      <c r="R8681" t="s">
        <v>169</v>
      </c>
      <c r="S8681" t="s">
        <v>170</v>
      </c>
      <c r="T8681">
        <v>3942592.9032258065</v>
      </c>
      <c r="U8681">
        <v>315000</v>
      </c>
      <c r="V8681">
        <v>-3627592.9032258065</v>
      </c>
      <c r="W8681">
        <v>-0.92010334119399728</v>
      </c>
      <c r="X8681" t="s">
        <v>249</v>
      </c>
    </row>
    <row r="8682" spans="1:24" x14ac:dyDescent="0.35">
      <c r="A8682">
        <v>3301007602</v>
      </c>
      <c r="B8682" t="s">
        <v>168</v>
      </c>
      <c r="C8682" t="s">
        <v>168</v>
      </c>
      <c r="D8682">
        <v>0</v>
      </c>
      <c r="E8682">
        <v>0</v>
      </c>
      <c r="F8682">
        <v>108</v>
      </c>
      <c r="G8682">
        <v>4321035</v>
      </c>
      <c r="H8682">
        <v>52</v>
      </c>
      <c r="I8682">
        <v>2875000</v>
      </c>
      <c r="J8682">
        <v>0</v>
      </c>
      <c r="K8682">
        <v>0</v>
      </c>
      <c r="L8682">
        <v>39</v>
      </c>
      <c r="M8682">
        <v>1703600</v>
      </c>
      <c r="N8682">
        <v>316000</v>
      </c>
      <c r="O8682">
        <v>9215635</v>
      </c>
      <c r="P8682" t="s">
        <v>5</v>
      </c>
      <c r="Q8682" t="s">
        <v>14</v>
      </c>
      <c r="R8682" t="s">
        <v>169</v>
      </c>
      <c r="S8682" t="s">
        <v>170</v>
      </c>
      <c r="T8682">
        <v>5945570.9677419355</v>
      </c>
      <c r="U8682">
        <v>4478871</v>
      </c>
      <c r="V8682">
        <v>-1466699.9677419355</v>
      </c>
      <c r="W8682">
        <v>-0.24668782455034299</v>
      </c>
      <c r="X8682" t="s">
        <v>402</v>
      </c>
    </row>
    <row r="8683" spans="1:24" x14ac:dyDescent="0.35">
      <c r="A8683">
        <v>3301052237</v>
      </c>
      <c r="B8683" t="s">
        <v>168</v>
      </c>
      <c r="C8683" t="s">
        <v>168</v>
      </c>
      <c r="D8683">
        <v>0</v>
      </c>
      <c r="E8683">
        <v>0</v>
      </c>
      <c r="F8683">
        <v>2</v>
      </c>
      <c r="G8683">
        <v>54175</v>
      </c>
      <c r="H8683">
        <v>1</v>
      </c>
      <c r="I8683">
        <v>100000</v>
      </c>
      <c r="J8683">
        <v>0</v>
      </c>
      <c r="K8683">
        <v>0</v>
      </c>
      <c r="L8683">
        <v>9</v>
      </c>
      <c r="M8683">
        <v>1202112</v>
      </c>
      <c r="N8683">
        <v>2520000</v>
      </c>
      <c r="O8683">
        <v>3876287</v>
      </c>
      <c r="P8683" t="s">
        <v>5</v>
      </c>
      <c r="Q8683" t="s">
        <v>16</v>
      </c>
      <c r="R8683" t="s">
        <v>169</v>
      </c>
      <c r="S8683" t="s">
        <v>170</v>
      </c>
      <c r="T8683">
        <v>2500830.3225806453</v>
      </c>
      <c r="U8683">
        <v>1465471</v>
      </c>
      <c r="V8683">
        <v>-1035359.3225806453</v>
      </c>
      <c r="W8683">
        <v>-0.41400622554521893</v>
      </c>
      <c r="X8683" t="s">
        <v>277</v>
      </c>
    </row>
    <row r="8684" spans="1:24" x14ac:dyDescent="0.35">
      <c r="A8684">
        <v>3300013953</v>
      </c>
      <c r="B8684" t="s">
        <v>168</v>
      </c>
      <c r="C8684" t="s">
        <v>168</v>
      </c>
      <c r="D8684">
        <v>0</v>
      </c>
      <c r="E8684">
        <v>0</v>
      </c>
      <c r="F8684">
        <v>6</v>
      </c>
      <c r="G8684">
        <v>281194</v>
      </c>
      <c r="H8684">
        <v>10</v>
      </c>
      <c r="I8684">
        <v>465000</v>
      </c>
      <c r="J8684">
        <v>0</v>
      </c>
      <c r="K8684">
        <v>0</v>
      </c>
      <c r="L8684">
        <v>0</v>
      </c>
      <c r="M8684">
        <v>0</v>
      </c>
      <c r="N8684">
        <v>1524100</v>
      </c>
      <c r="O8684">
        <v>2270294</v>
      </c>
      <c r="P8684" t="s">
        <v>5</v>
      </c>
      <c r="Q8684" t="s">
        <v>7</v>
      </c>
      <c r="R8684" t="s">
        <v>169</v>
      </c>
      <c r="S8684" t="s">
        <v>170</v>
      </c>
      <c r="T8684">
        <v>1464705.8064516131</v>
      </c>
      <c r="U8684">
        <v>878795</v>
      </c>
      <c r="V8684">
        <v>-585910.80645161308</v>
      </c>
      <c r="W8684">
        <v>-0.40001944682054402</v>
      </c>
      <c r="X8684" t="s">
        <v>225</v>
      </c>
    </row>
    <row r="8685" spans="1:24" x14ac:dyDescent="0.35">
      <c r="A8685">
        <v>3301003175</v>
      </c>
      <c r="B8685" t="s">
        <v>168</v>
      </c>
      <c r="C8685" t="s">
        <v>168</v>
      </c>
      <c r="D8685">
        <v>0</v>
      </c>
      <c r="E8685">
        <v>0</v>
      </c>
      <c r="F8685">
        <v>37</v>
      </c>
      <c r="G8685">
        <v>1690315</v>
      </c>
      <c r="H8685">
        <v>11</v>
      </c>
      <c r="I8685">
        <v>585000</v>
      </c>
      <c r="J8685">
        <v>0</v>
      </c>
      <c r="K8685">
        <v>0</v>
      </c>
      <c r="L8685">
        <v>1</v>
      </c>
      <c r="M8685">
        <v>102400</v>
      </c>
      <c r="N8685">
        <v>558500</v>
      </c>
      <c r="O8685">
        <v>2936215</v>
      </c>
      <c r="P8685" t="s">
        <v>5</v>
      </c>
      <c r="Q8685" t="s">
        <v>17</v>
      </c>
      <c r="R8685" t="s">
        <v>169</v>
      </c>
      <c r="S8685" t="s">
        <v>170</v>
      </c>
      <c r="T8685">
        <v>1894332.2580645161</v>
      </c>
      <c r="U8685">
        <v>1358147</v>
      </c>
      <c r="V8685">
        <v>-536185.25806451612</v>
      </c>
      <c r="W8685">
        <v>-0.28304710315831771</v>
      </c>
      <c r="X8685" t="s">
        <v>291</v>
      </c>
    </row>
    <row r="8686" spans="1:24" x14ac:dyDescent="0.35">
      <c r="A8686">
        <v>3301072769</v>
      </c>
      <c r="B8686" t="s">
        <v>168</v>
      </c>
      <c r="C8686" t="s">
        <v>168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330000</v>
      </c>
      <c r="O8686">
        <v>330000</v>
      </c>
      <c r="P8686" t="s">
        <v>5</v>
      </c>
      <c r="Q8686" t="s">
        <v>12</v>
      </c>
      <c r="R8686" t="s">
        <v>169</v>
      </c>
      <c r="S8686" t="s">
        <v>170</v>
      </c>
      <c r="T8686">
        <v>212903.22580645164</v>
      </c>
      <c r="U8686">
        <v>455000</v>
      </c>
      <c r="V8686">
        <v>242096.77419354836</v>
      </c>
      <c r="W8686">
        <v>1.1371212121212118</v>
      </c>
      <c r="X8686" t="s">
        <v>222</v>
      </c>
    </row>
    <row r="8687" spans="1:24" x14ac:dyDescent="0.35">
      <c r="A8687">
        <v>3301008208</v>
      </c>
      <c r="B8687" t="s">
        <v>168</v>
      </c>
      <c r="C8687" t="s">
        <v>168</v>
      </c>
      <c r="D8687">
        <v>0</v>
      </c>
      <c r="E8687">
        <v>0</v>
      </c>
      <c r="F8687">
        <v>8</v>
      </c>
      <c r="G8687">
        <v>641094</v>
      </c>
      <c r="H8687">
        <v>0</v>
      </c>
      <c r="I8687">
        <v>0</v>
      </c>
      <c r="J8687">
        <v>0</v>
      </c>
      <c r="K8687">
        <v>0</v>
      </c>
      <c r="L8687">
        <v>1</v>
      </c>
      <c r="M8687">
        <v>200000</v>
      </c>
      <c r="N8687">
        <v>699500</v>
      </c>
      <c r="O8687">
        <v>1540594</v>
      </c>
      <c r="P8687" t="s">
        <v>5</v>
      </c>
      <c r="Q8687" t="s">
        <v>7</v>
      </c>
      <c r="R8687" t="s">
        <v>169</v>
      </c>
      <c r="S8687" t="s">
        <v>170</v>
      </c>
      <c r="T8687">
        <v>993931.6129032257</v>
      </c>
      <c r="U8687">
        <v>1384198</v>
      </c>
      <c r="V8687">
        <v>390266.3870967743</v>
      </c>
      <c r="W8687">
        <v>0.39264913403531376</v>
      </c>
      <c r="X8687" t="s">
        <v>196</v>
      </c>
    </row>
    <row r="8688" spans="1:24" x14ac:dyDescent="0.35">
      <c r="A8688">
        <v>6001121579</v>
      </c>
      <c r="B8688" t="s">
        <v>168</v>
      </c>
      <c r="C8688" t="s">
        <v>168</v>
      </c>
      <c r="D8688">
        <v>0</v>
      </c>
      <c r="E8688">
        <v>0</v>
      </c>
      <c r="F8688">
        <v>135</v>
      </c>
      <c r="G8688">
        <v>5506692</v>
      </c>
      <c r="H8688">
        <v>70</v>
      </c>
      <c r="I8688">
        <v>2037000</v>
      </c>
      <c r="J8688">
        <v>0</v>
      </c>
      <c r="K8688">
        <v>0</v>
      </c>
      <c r="L8688">
        <v>19</v>
      </c>
      <c r="M8688">
        <v>845600</v>
      </c>
      <c r="N8688">
        <v>420000</v>
      </c>
      <c r="O8688">
        <v>8809292</v>
      </c>
      <c r="P8688" t="s">
        <v>5</v>
      </c>
      <c r="Q8688" t="s">
        <v>17</v>
      </c>
      <c r="R8688" t="s">
        <v>169</v>
      </c>
      <c r="S8688" t="s">
        <v>170</v>
      </c>
      <c r="T8688">
        <v>5683414.1935483869</v>
      </c>
      <c r="U8688">
        <v>6012646</v>
      </c>
      <c r="V8688">
        <v>329231.80645161308</v>
      </c>
      <c r="W8688">
        <v>5.7928525924671348E-2</v>
      </c>
      <c r="X8688" t="s">
        <v>404</v>
      </c>
    </row>
    <row r="8689" spans="1:24" x14ac:dyDescent="0.35">
      <c r="A8689">
        <v>3300013976</v>
      </c>
      <c r="B8689" t="s">
        <v>168</v>
      </c>
      <c r="C8689" t="s">
        <v>168</v>
      </c>
      <c r="D8689">
        <v>0</v>
      </c>
      <c r="E8689">
        <v>0</v>
      </c>
      <c r="F8689">
        <v>153</v>
      </c>
      <c r="G8689">
        <v>5779871</v>
      </c>
      <c r="H8689">
        <v>64</v>
      </c>
      <c r="I8689">
        <v>2810000</v>
      </c>
      <c r="J8689">
        <v>0</v>
      </c>
      <c r="K8689">
        <v>0</v>
      </c>
      <c r="L8689">
        <v>0</v>
      </c>
      <c r="M8689">
        <v>0</v>
      </c>
      <c r="N8689">
        <v>342000</v>
      </c>
      <c r="O8689">
        <v>8931871</v>
      </c>
      <c r="P8689" t="s">
        <v>5</v>
      </c>
      <c r="Q8689" t="s">
        <v>8</v>
      </c>
      <c r="R8689" t="s">
        <v>169</v>
      </c>
      <c r="S8689" t="s">
        <v>170</v>
      </c>
      <c r="T8689">
        <v>5762497.4193548393</v>
      </c>
      <c r="U8689">
        <v>6832328</v>
      </c>
      <c r="V8689">
        <v>1069830.5806451607</v>
      </c>
      <c r="W8689">
        <v>0.18565398000038269</v>
      </c>
      <c r="X8689" t="s">
        <v>187</v>
      </c>
    </row>
    <row r="8690" spans="1:24" x14ac:dyDescent="0.35">
      <c r="A8690">
        <v>3300007493</v>
      </c>
      <c r="B8690" t="s">
        <v>168</v>
      </c>
      <c r="C8690" t="s">
        <v>168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30000</v>
      </c>
      <c r="O8690">
        <v>30000</v>
      </c>
      <c r="P8690" t="s">
        <v>5</v>
      </c>
      <c r="Q8690" t="s">
        <v>14</v>
      </c>
      <c r="R8690" t="s">
        <v>169</v>
      </c>
      <c r="S8690" t="s">
        <v>170</v>
      </c>
      <c r="T8690">
        <v>19354.83870967742</v>
      </c>
      <c r="U8690">
        <v>150000</v>
      </c>
      <c r="V8690">
        <v>130645.16129032258</v>
      </c>
      <c r="W8690">
        <v>6.75</v>
      </c>
      <c r="X8690" t="s">
        <v>260</v>
      </c>
    </row>
    <row r="8691" spans="1:24" x14ac:dyDescent="0.35">
      <c r="A8691">
        <v>3301042275</v>
      </c>
      <c r="B8691" t="s">
        <v>168</v>
      </c>
      <c r="C8691" t="s">
        <v>168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82000</v>
      </c>
      <c r="O8691">
        <v>82000</v>
      </c>
      <c r="P8691" t="s">
        <v>5</v>
      </c>
      <c r="Q8691" t="s">
        <v>9</v>
      </c>
      <c r="R8691" t="s">
        <v>169</v>
      </c>
      <c r="S8691" t="s">
        <v>170</v>
      </c>
      <c r="T8691">
        <v>52903.225806451606</v>
      </c>
      <c r="U8691">
        <v>30000</v>
      </c>
      <c r="V8691">
        <v>-22903.225806451606</v>
      </c>
      <c r="W8691">
        <v>-0.43292682926829262</v>
      </c>
      <c r="X8691" t="s">
        <v>284</v>
      </c>
    </row>
    <row r="8692" spans="1:24" x14ac:dyDescent="0.35">
      <c r="A8692">
        <v>3301042124</v>
      </c>
      <c r="B8692" t="s">
        <v>168</v>
      </c>
      <c r="C8692" t="s">
        <v>168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15000</v>
      </c>
      <c r="O8692">
        <v>15000</v>
      </c>
      <c r="P8692" t="s">
        <v>5</v>
      </c>
      <c r="Q8692" t="s">
        <v>14</v>
      </c>
      <c r="R8692" t="s">
        <v>169</v>
      </c>
      <c r="S8692" t="s">
        <v>170</v>
      </c>
      <c r="T8692">
        <v>9677.4193548387102</v>
      </c>
      <c r="U8692">
        <v>15000</v>
      </c>
      <c r="V8692">
        <v>5322.5806451612898</v>
      </c>
      <c r="W8692">
        <v>0.54999999999999982</v>
      </c>
      <c r="X8692" t="s">
        <v>367</v>
      </c>
    </row>
    <row r="8693" spans="1:24" x14ac:dyDescent="0.35">
      <c r="A8693">
        <v>3301069582</v>
      </c>
      <c r="B8693" t="s">
        <v>168</v>
      </c>
      <c r="C8693" t="s">
        <v>168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202000</v>
      </c>
      <c r="O8693">
        <v>202000</v>
      </c>
      <c r="P8693" t="s">
        <v>5</v>
      </c>
      <c r="Q8693" t="s">
        <v>14</v>
      </c>
      <c r="R8693" t="s">
        <v>169</v>
      </c>
      <c r="S8693" t="s">
        <v>170</v>
      </c>
      <c r="T8693">
        <v>130322.58064516129</v>
      </c>
      <c r="U8693">
        <v>150000</v>
      </c>
      <c r="V8693">
        <v>19677.419354838712</v>
      </c>
      <c r="W8693">
        <v>0.1509900990099009</v>
      </c>
      <c r="X8693" t="s">
        <v>333</v>
      </c>
    </row>
    <row r="8694" spans="1:24" x14ac:dyDescent="0.35">
      <c r="A8694">
        <v>3300000356</v>
      </c>
      <c r="B8694" t="s">
        <v>168</v>
      </c>
      <c r="C8694" t="s">
        <v>168</v>
      </c>
      <c r="D8694">
        <v>0</v>
      </c>
      <c r="E8694">
        <v>0</v>
      </c>
      <c r="F8694">
        <v>121</v>
      </c>
      <c r="G8694">
        <v>3190857</v>
      </c>
      <c r="H8694">
        <v>167</v>
      </c>
      <c r="I8694">
        <v>4620000</v>
      </c>
      <c r="J8694">
        <v>0</v>
      </c>
      <c r="K8694">
        <v>0</v>
      </c>
      <c r="L8694">
        <v>136</v>
      </c>
      <c r="M8694">
        <v>7586400</v>
      </c>
      <c r="N8694">
        <v>150000</v>
      </c>
      <c r="O8694">
        <v>15547257</v>
      </c>
      <c r="P8694" t="s">
        <v>5</v>
      </c>
      <c r="Q8694" t="s">
        <v>13</v>
      </c>
      <c r="R8694" t="s">
        <v>169</v>
      </c>
      <c r="S8694" t="s">
        <v>170</v>
      </c>
      <c r="T8694">
        <v>10030488.387096774</v>
      </c>
      <c r="U8694">
        <v>9798812</v>
      </c>
      <c r="V8694">
        <v>-231676.38709677383</v>
      </c>
      <c r="W8694">
        <v>-2.3097219014260761E-2</v>
      </c>
      <c r="X8694" t="s">
        <v>242</v>
      </c>
    </row>
    <row r="8695" spans="1:24" x14ac:dyDescent="0.35">
      <c r="A8695">
        <v>3300003388</v>
      </c>
      <c r="B8695" t="s">
        <v>168</v>
      </c>
      <c r="C8695" t="s">
        <v>168</v>
      </c>
      <c r="D8695">
        <v>0</v>
      </c>
      <c r="E8695">
        <v>0</v>
      </c>
      <c r="F8695">
        <v>132</v>
      </c>
      <c r="G8695">
        <v>4442051</v>
      </c>
      <c r="H8695">
        <v>148</v>
      </c>
      <c r="I8695">
        <v>5315000</v>
      </c>
      <c r="J8695">
        <v>0</v>
      </c>
      <c r="K8695">
        <v>0</v>
      </c>
      <c r="L8695">
        <v>32</v>
      </c>
      <c r="M8695">
        <v>1846800</v>
      </c>
      <c r="N8695">
        <v>180000</v>
      </c>
      <c r="O8695">
        <v>11783851</v>
      </c>
      <c r="P8695" t="s">
        <v>5</v>
      </c>
      <c r="Q8695" t="s">
        <v>15</v>
      </c>
      <c r="R8695" t="s">
        <v>169</v>
      </c>
      <c r="S8695" t="s">
        <v>170</v>
      </c>
      <c r="T8695">
        <v>7602484.5161290327</v>
      </c>
      <c r="U8695">
        <v>8781097</v>
      </c>
      <c r="V8695">
        <v>1178612.4838709673</v>
      </c>
      <c r="W8695">
        <v>0.15502990915278869</v>
      </c>
      <c r="X8695" t="s">
        <v>322</v>
      </c>
    </row>
    <row r="8696" spans="1:24" x14ac:dyDescent="0.35">
      <c r="A8696">
        <v>3301070238</v>
      </c>
      <c r="B8696" t="s">
        <v>168</v>
      </c>
      <c r="C8696" t="s">
        <v>168</v>
      </c>
      <c r="D8696">
        <v>0</v>
      </c>
      <c r="E8696">
        <v>0</v>
      </c>
      <c r="F8696">
        <v>27</v>
      </c>
      <c r="G8696">
        <v>633471</v>
      </c>
      <c r="H8696">
        <v>46</v>
      </c>
      <c r="I8696">
        <v>830000</v>
      </c>
      <c r="J8696">
        <v>0</v>
      </c>
      <c r="K8696">
        <v>0</v>
      </c>
      <c r="L8696">
        <v>15</v>
      </c>
      <c r="M8696">
        <v>946000</v>
      </c>
      <c r="N8696">
        <v>224000</v>
      </c>
      <c r="O8696">
        <v>2633471</v>
      </c>
      <c r="P8696" t="s">
        <v>5</v>
      </c>
      <c r="Q8696" t="s">
        <v>9</v>
      </c>
      <c r="R8696" t="s">
        <v>169</v>
      </c>
      <c r="S8696" t="s">
        <v>170</v>
      </c>
      <c r="T8696">
        <v>1699013.5483870967</v>
      </c>
      <c r="U8696">
        <v>863080</v>
      </c>
      <c r="V8696">
        <v>-835933.54838709673</v>
      </c>
      <c r="W8696">
        <v>-0.49201111384936458</v>
      </c>
      <c r="X8696" t="s">
        <v>267</v>
      </c>
    </row>
    <row r="8697" spans="1:24" x14ac:dyDescent="0.35">
      <c r="A8697">
        <v>3301026780</v>
      </c>
      <c r="B8697" t="s">
        <v>168</v>
      </c>
      <c r="C8697" t="s">
        <v>168</v>
      </c>
      <c r="D8697">
        <v>0</v>
      </c>
      <c r="E8697">
        <v>0</v>
      </c>
      <c r="F8697">
        <v>9</v>
      </c>
      <c r="G8697">
        <v>414490</v>
      </c>
      <c r="H8697">
        <v>4</v>
      </c>
      <c r="I8697">
        <v>125000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539490</v>
      </c>
      <c r="P8697" t="s">
        <v>5</v>
      </c>
      <c r="Q8697" t="s">
        <v>10</v>
      </c>
      <c r="R8697" t="s">
        <v>169</v>
      </c>
      <c r="S8697" t="s">
        <v>170</v>
      </c>
      <c r="T8697">
        <v>348058.06451612903</v>
      </c>
      <c r="U8697">
        <v>435997</v>
      </c>
      <c r="V8697">
        <v>87938.93548387097</v>
      </c>
      <c r="W8697">
        <v>0.25265593430832833</v>
      </c>
      <c r="X8697" t="s">
        <v>362</v>
      </c>
    </row>
    <row r="8698" spans="1:24" x14ac:dyDescent="0.35">
      <c r="A8698">
        <v>3300005431</v>
      </c>
      <c r="B8698" t="s">
        <v>168</v>
      </c>
      <c r="C8698" t="s">
        <v>168</v>
      </c>
      <c r="D8698">
        <v>0</v>
      </c>
      <c r="E8698">
        <v>0</v>
      </c>
      <c r="F8698">
        <v>274</v>
      </c>
      <c r="G8698">
        <v>12408463</v>
      </c>
      <c r="H8698">
        <v>174</v>
      </c>
      <c r="I8698">
        <v>8055000</v>
      </c>
      <c r="J8698">
        <v>0</v>
      </c>
      <c r="K8698">
        <v>0</v>
      </c>
      <c r="L8698">
        <v>95</v>
      </c>
      <c r="M8698">
        <v>4658000</v>
      </c>
      <c r="N8698">
        <v>15000</v>
      </c>
      <c r="O8698">
        <v>25136463</v>
      </c>
      <c r="P8698" t="s">
        <v>5</v>
      </c>
      <c r="Q8698" t="s">
        <v>14</v>
      </c>
      <c r="R8698" t="s">
        <v>169</v>
      </c>
      <c r="S8698" t="s">
        <v>170</v>
      </c>
      <c r="T8698">
        <v>16217072.903225806</v>
      </c>
      <c r="U8698">
        <v>13215142</v>
      </c>
      <c r="V8698">
        <v>-3001930.9032258056</v>
      </c>
      <c r="W8698">
        <v>-0.18510929322076852</v>
      </c>
      <c r="X8698" t="s">
        <v>367</v>
      </c>
    </row>
    <row r="8699" spans="1:24" x14ac:dyDescent="0.35">
      <c r="A8699">
        <v>3300006517</v>
      </c>
      <c r="B8699" t="s">
        <v>168</v>
      </c>
      <c r="C8699" t="s">
        <v>168</v>
      </c>
      <c r="D8699">
        <v>0</v>
      </c>
      <c r="E8699">
        <v>0</v>
      </c>
      <c r="F8699">
        <v>82</v>
      </c>
      <c r="G8699">
        <v>2439116</v>
      </c>
      <c r="H8699">
        <v>74</v>
      </c>
      <c r="I8699">
        <v>2160000</v>
      </c>
      <c r="J8699">
        <v>0</v>
      </c>
      <c r="K8699">
        <v>0</v>
      </c>
      <c r="L8699">
        <v>59</v>
      </c>
      <c r="M8699">
        <v>2050000</v>
      </c>
      <c r="N8699">
        <v>245000</v>
      </c>
      <c r="O8699">
        <v>6894116</v>
      </c>
      <c r="P8699" t="s">
        <v>5</v>
      </c>
      <c r="Q8699" t="s">
        <v>10</v>
      </c>
      <c r="R8699" t="s">
        <v>169</v>
      </c>
      <c r="S8699" t="s">
        <v>170</v>
      </c>
      <c r="T8699">
        <v>4447816.7741935486</v>
      </c>
      <c r="U8699">
        <v>4630948</v>
      </c>
      <c r="V8699">
        <v>183131.2258064514</v>
      </c>
      <c r="W8699">
        <v>4.1173284580648062E-2</v>
      </c>
      <c r="X8699" t="s">
        <v>292</v>
      </c>
    </row>
    <row r="8700" spans="1:24" x14ac:dyDescent="0.35">
      <c r="A8700">
        <v>3301000968</v>
      </c>
      <c r="B8700" t="s">
        <v>168</v>
      </c>
      <c r="C8700" t="s">
        <v>168</v>
      </c>
      <c r="D8700">
        <v>0</v>
      </c>
      <c r="E8700">
        <v>0</v>
      </c>
      <c r="F8700">
        <v>4</v>
      </c>
      <c r="G8700">
        <v>140249</v>
      </c>
      <c r="H8700">
        <v>7</v>
      </c>
      <c r="I8700">
        <v>135000</v>
      </c>
      <c r="J8700">
        <v>0</v>
      </c>
      <c r="K8700">
        <v>0</v>
      </c>
      <c r="L8700">
        <v>4</v>
      </c>
      <c r="M8700">
        <v>119600</v>
      </c>
      <c r="N8700">
        <v>1041000</v>
      </c>
      <c r="O8700">
        <v>1435849</v>
      </c>
      <c r="P8700" t="s">
        <v>5</v>
      </c>
      <c r="Q8700" t="s">
        <v>17</v>
      </c>
      <c r="R8700" t="s">
        <v>169</v>
      </c>
      <c r="S8700" t="s">
        <v>170</v>
      </c>
      <c r="T8700">
        <v>926354.19354838715</v>
      </c>
      <c r="U8700">
        <v>601849</v>
      </c>
      <c r="V8700">
        <v>-324505.19354838715</v>
      </c>
      <c r="W8700">
        <v>-0.35030358345480617</v>
      </c>
      <c r="X8700" t="s">
        <v>286</v>
      </c>
    </row>
    <row r="8701" spans="1:24" x14ac:dyDescent="0.35">
      <c r="A8701">
        <v>3300016008</v>
      </c>
      <c r="B8701" t="s">
        <v>168</v>
      </c>
      <c r="C8701" t="s">
        <v>168</v>
      </c>
      <c r="D8701">
        <v>0</v>
      </c>
      <c r="E8701">
        <v>0</v>
      </c>
      <c r="F8701">
        <v>243</v>
      </c>
      <c r="G8701">
        <v>10979023</v>
      </c>
      <c r="H8701">
        <v>81</v>
      </c>
      <c r="I8701">
        <v>2828000</v>
      </c>
      <c r="J8701">
        <v>0</v>
      </c>
      <c r="K8701">
        <v>0</v>
      </c>
      <c r="L8701">
        <v>118</v>
      </c>
      <c r="M8701">
        <v>9359250</v>
      </c>
      <c r="N8701">
        <v>1188000</v>
      </c>
      <c r="O8701">
        <v>24354273</v>
      </c>
      <c r="P8701" t="s">
        <v>5</v>
      </c>
      <c r="Q8701" t="s">
        <v>8</v>
      </c>
      <c r="R8701" t="s">
        <v>169</v>
      </c>
      <c r="S8701" t="s">
        <v>170</v>
      </c>
      <c r="T8701">
        <v>15712434.193548389</v>
      </c>
      <c r="U8701">
        <v>14394895</v>
      </c>
      <c r="V8701">
        <v>-1317539.1935483888</v>
      </c>
      <c r="W8701">
        <v>-8.3853283158975889E-2</v>
      </c>
      <c r="X8701" t="s">
        <v>240</v>
      </c>
    </row>
    <row r="8702" spans="1:24" x14ac:dyDescent="0.35">
      <c r="A8702">
        <v>3301000598</v>
      </c>
      <c r="B8702" t="s">
        <v>168</v>
      </c>
      <c r="C8702" t="s">
        <v>168</v>
      </c>
      <c r="D8702">
        <v>0</v>
      </c>
      <c r="E8702">
        <v>0</v>
      </c>
      <c r="F8702">
        <v>14</v>
      </c>
      <c r="G8702">
        <v>459948</v>
      </c>
      <c r="H8702">
        <v>2</v>
      </c>
      <c r="I8702">
        <v>60000</v>
      </c>
      <c r="J8702">
        <v>0</v>
      </c>
      <c r="K8702">
        <v>0</v>
      </c>
      <c r="L8702">
        <v>11</v>
      </c>
      <c r="M8702">
        <v>806400</v>
      </c>
      <c r="N8702">
        <v>625200</v>
      </c>
      <c r="O8702">
        <v>1951548</v>
      </c>
      <c r="P8702" t="s">
        <v>5</v>
      </c>
      <c r="Q8702" t="s">
        <v>17</v>
      </c>
      <c r="R8702" t="s">
        <v>169</v>
      </c>
      <c r="S8702" t="s">
        <v>170</v>
      </c>
      <c r="T8702">
        <v>1259063.2258064516</v>
      </c>
      <c r="U8702">
        <v>849246</v>
      </c>
      <c r="V8702">
        <v>-409817.22580645164</v>
      </c>
      <c r="W8702">
        <v>-0.3254937618751883</v>
      </c>
      <c r="X8702" t="s">
        <v>404</v>
      </c>
    </row>
    <row r="8703" spans="1:24" x14ac:dyDescent="0.35">
      <c r="A8703">
        <v>3300008031</v>
      </c>
      <c r="B8703" t="s">
        <v>168</v>
      </c>
      <c r="C8703" t="s">
        <v>168</v>
      </c>
      <c r="D8703">
        <v>0</v>
      </c>
      <c r="E8703">
        <v>0</v>
      </c>
      <c r="F8703">
        <v>45</v>
      </c>
      <c r="G8703">
        <v>2378954</v>
      </c>
      <c r="H8703">
        <v>34</v>
      </c>
      <c r="I8703">
        <v>1700000</v>
      </c>
      <c r="J8703">
        <v>0</v>
      </c>
      <c r="K8703">
        <v>0</v>
      </c>
      <c r="L8703">
        <v>9</v>
      </c>
      <c r="M8703">
        <v>461600</v>
      </c>
      <c r="N8703">
        <v>150000</v>
      </c>
      <c r="O8703">
        <v>4690554</v>
      </c>
      <c r="P8703" t="s">
        <v>5</v>
      </c>
      <c r="Q8703" t="s">
        <v>14</v>
      </c>
      <c r="R8703" t="s">
        <v>207</v>
      </c>
      <c r="S8703" t="s">
        <v>170</v>
      </c>
      <c r="T8703">
        <v>3026163.8709677421</v>
      </c>
      <c r="U8703">
        <v>2918033</v>
      </c>
      <c r="V8703">
        <v>-108130.87096774206</v>
      </c>
      <c r="W8703">
        <v>-3.5731994557572588E-2</v>
      </c>
      <c r="X8703" t="s">
        <v>208</v>
      </c>
    </row>
    <row r="8704" spans="1:24" x14ac:dyDescent="0.35">
      <c r="A8704">
        <v>3300011778</v>
      </c>
      <c r="B8704" t="s">
        <v>168</v>
      </c>
      <c r="C8704" t="s">
        <v>168</v>
      </c>
      <c r="D8704">
        <v>0</v>
      </c>
      <c r="E8704">
        <v>0</v>
      </c>
      <c r="F8704">
        <v>0</v>
      </c>
      <c r="G8704">
        <v>0</v>
      </c>
      <c r="H8704">
        <v>2</v>
      </c>
      <c r="I8704">
        <v>10000</v>
      </c>
      <c r="J8704">
        <v>0</v>
      </c>
      <c r="K8704">
        <v>0</v>
      </c>
      <c r="L8704">
        <v>0</v>
      </c>
      <c r="M8704">
        <v>0</v>
      </c>
      <c r="N8704">
        <v>3196500</v>
      </c>
      <c r="O8704">
        <v>3206500</v>
      </c>
      <c r="P8704" t="s">
        <v>5</v>
      </c>
      <c r="Q8704" t="s">
        <v>17</v>
      </c>
      <c r="R8704" t="s">
        <v>169</v>
      </c>
      <c r="S8704" t="s">
        <v>170</v>
      </c>
      <c r="T8704">
        <v>2068709.6774193549</v>
      </c>
      <c r="U8704">
        <v>3313800</v>
      </c>
      <c r="V8704">
        <v>1245090.3225806451</v>
      </c>
      <c r="W8704">
        <v>0.60186808046156237</v>
      </c>
      <c r="X8704" t="s">
        <v>332</v>
      </c>
    </row>
    <row r="8705" spans="1:24" x14ac:dyDescent="0.35">
      <c r="A8705">
        <v>3300009530</v>
      </c>
      <c r="B8705" t="s">
        <v>168</v>
      </c>
      <c r="C8705" t="s">
        <v>168</v>
      </c>
      <c r="D8705">
        <v>0</v>
      </c>
      <c r="E8705">
        <v>0</v>
      </c>
      <c r="F8705">
        <v>49</v>
      </c>
      <c r="G8705">
        <v>1633585</v>
      </c>
      <c r="H8705">
        <v>109</v>
      </c>
      <c r="I8705">
        <v>2587000</v>
      </c>
      <c r="J8705">
        <v>0</v>
      </c>
      <c r="K8705">
        <v>0</v>
      </c>
      <c r="L8705">
        <v>99</v>
      </c>
      <c r="M8705">
        <v>4335364</v>
      </c>
      <c r="N8705">
        <v>2818500</v>
      </c>
      <c r="O8705">
        <v>11374449</v>
      </c>
      <c r="P8705" t="s">
        <v>5</v>
      </c>
      <c r="Q8705" t="s">
        <v>17</v>
      </c>
      <c r="R8705" t="s">
        <v>169</v>
      </c>
      <c r="S8705" t="s">
        <v>170</v>
      </c>
      <c r="T8705">
        <v>7338354.1935483869</v>
      </c>
      <c r="U8705">
        <v>5640784</v>
      </c>
      <c r="V8705">
        <v>-1697570.1935483869</v>
      </c>
      <c r="W8705">
        <v>-0.23132846259190221</v>
      </c>
      <c r="X8705" t="s">
        <v>328</v>
      </c>
    </row>
    <row r="8706" spans="1:24" x14ac:dyDescent="0.35">
      <c r="A8706">
        <v>6001143506</v>
      </c>
      <c r="B8706" t="s">
        <v>168</v>
      </c>
      <c r="C8706" t="s">
        <v>168</v>
      </c>
      <c r="D8706">
        <v>0</v>
      </c>
      <c r="E8706">
        <v>0</v>
      </c>
      <c r="F8706">
        <v>81</v>
      </c>
      <c r="G8706">
        <v>2637161</v>
      </c>
      <c r="H8706">
        <v>33</v>
      </c>
      <c r="I8706">
        <v>1465000</v>
      </c>
      <c r="J8706">
        <v>0</v>
      </c>
      <c r="K8706">
        <v>0</v>
      </c>
      <c r="L8706">
        <v>24</v>
      </c>
      <c r="M8706">
        <v>1007600</v>
      </c>
      <c r="N8706">
        <v>210000</v>
      </c>
      <c r="O8706">
        <v>5319761</v>
      </c>
      <c r="P8706" t="s">
        <v>5</v>
      </c>
      <c r="Q8706" t="s">
        <v>10</v>
      </c>
      <c r="R8706" t="s">
        <v>169</v>
      </c>
      <c r="S8706" t="s">
        <v>170</v>
      </c>
      <c r="T8706">
        <v>3432103.8709677421</v>
      </c>
      <c r="U8706">
        <v>2841595</v>
      </c>
      <c r="V8706">
        <v>-590508.87096774206</v>
      </c>
      <c r="W8706">
        <v>-0.17205448703428594</v>
      </c>
      <c r="X8706" t="s">
        <v>272</v>
      </c>
    </row>
    <row r="8707" spans="1:24" x14ac:dyDescent="0.35">
      <c r="A8707">
        <v>3301067657</v>
      </c>
      <c r="B8707" t="s">
        <v>168</v>
      </c>
      <c r="C8707" t="s">
        <v>168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44000</v>
      </c>
      <c r="O8707">
        <v>44000</v>
      </c>
      <c r="P8707" t="s">
        <v>5</v>
      </c>
      <c r="Q8707" t="s">
        <v>9</v>
      </c>
      <c r="R8707" t="s">
        <v>169</v>
      </c>
      <c r="S8707" t="s">
        <v>170</v>
      </c>
      <c r="T8707">
        <v>28387.096774193546</v>
      </c>
      <c r="U8707">
        <v>44000</v>
      </c>
      <c r="V8707">
        <v>15612.903225806454</v>
      </c>
      <c r="W8707">
        <v>0.55000000000000004</v>
      </c>
      <c r="X8707" t="s">
        <v>243</v>
      </c>
    </row>
    <row r="8708" spans="1:24" x14ac:dyDescent="0.35">
      <c r="A8708">
        <v>3301024048</v>
      </c>
      <c r="B8708" t="s">
        <v>168</v>
      </c>
      <c r="C8708" t="s">
        <v>168</v>
      </c>
      <c r="D8708">
        <v>0</v>
      </c>
      <c r="E8708">
        <v>0</v>
      </c>
      <c r="F8708">
        <v>19</v>
      </c>
      <c r="G8708">
        <v>971479</v>
      </c>
      <c r="H8708">
        <v>3</v>
      </c>
      <c r="I8708">
        <v>120000</v>
      </c>
      <c r="J8708">
        <v>0</v>
      </c>
      <c r="K8708">
        <v>0</v>
      </c>
      <c r="L8708">
        <v>11</v>
      </c>
      <c r="M8708">
        <v>386400</v>
      </c>
      <c r="N8708">
        <v>150000</v>
      </c>
      <c r="O8708">
        <v>1627879</v>
      </c>
      <c r="P8708" t="s">
        <v>5</v>
      </c>
      <c r="Q8708" t="s">
        <v>15</v>
      </c>
      <c r="R8708" t="s">
        <v>169</v>
      </c>
      <c r="S8708" t="s">
        <v>170</v>
      </c>
      <c r="T8708">
        <v>1050244.5161290322</v>
      </c>
      <c r="U8708">
        <v>1026182</v>
      </c>
      <c r="V8708">
        <v>-24062.516129032243</v>
      </c>
      <c r="W8708">
        <v>-2.2911346604999494E-2</v>
      </c>
      <c r="X8708" t="s">
        <v>173</v>
      </c>
    </row>
    <row r="8709" spans="1:24" x14ac:dyDescent="0.35">
      <c r="A8709">
        <v>3301064744</v>
      </c>
      <c r="B8709" t="s">
        <v>168</v>
      </c>
      <c r="C8709" t="s">
        <v>168</v>
      </c>
      <c r="D8709">
        <v>0</v>
      </c>
      <c r="E8709">
        <v>0</v>
      </c>
      <c r="F8709">
        <v>105</v>
      </c>
      <c r="G8709">
        <v>3306275</v>
      </c>
      <c r="H8709">
        <v>0</v>
      </c>
      <c r="I8709">
        <v>0</v>
      </c>
      <c r="J8709">
        <v>0</v>
      </c>
      <c r="K8709">
        <v>0</v>
      </c>
      <c r="L8709">
        <v>6</v>
      </c>
      <c r="M8709">
        <v>384400</v>
      </c>
      <c r="N8709">
        <v>30000</v>
      </c>
      <c r="O8709">
        <v>3720675</v>
      </c>
      <c r="P8709" t="s">
        <v>5</v>
      </c>
      <c r="Q8709" t="s">
        <v>11</v>
      </c>
      <c r="R8709" t="s">
        <v>169</v>
      </c>
      <c r="S8709" t="s">
        <v>170</v>
      </c>
      <c r="T8709">
        <v>2400435.4838709678</v>
      </c>
      <c r="U8709">
        <v>2744312</v>
      </c>
      <c r="V8709">
        <v>343876.51612903224</v>
      </c>
      <c r="W8709">
        <v>0.14325588770854747</v>
      </c>
      <c r="X8709" t="s">
        <v>385</v>
      </c>
    </row>
    <row r="8710" spans="1:24" x14ac:dyDescent="0.35">
      <c r="A8710">
        <v>3300011538</v>
      </c>
      <c r="B8710" t="s">
        <v>168</v>
      </c>
      <c r="C8710" t="s">
        <v>168</v>
      </c>
      <c r="D8710">
        <v>0</v>
      </c>
      <c r="E8710">
        <v>0</v>
      </c>
      <c r="F8710">
        <v>1</v>
      </c>
      <c r="G8710">
        <v>25700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283000</v>
      </c>
      <c r="O8710">
        <v>308700</v>
      </c>
      <c r="P8710" t="s">
        <v>5</v>
      </c>
      <c r="Q8710" t="s">
        <v>12</v>
      </c>
      <c r="R8710" t="s">
        <v>169</v>
      </c>
      <c r="S8710" t="s">
        <v>170</v>
      </c>
      <c r="T8710">
        <v>199161.29032258064</v>
      </c>
      <c r="U8710">
        <v>188000</v>
      </c>
      <c r="V8710">
        <v>-11161.290322580637</v>
      </c>
      <c r="W8710">
        <v>-5.6041464204729441E-2</v>
      </c>
      <c r="X8710" t="s">
        <v>294</v>
      </c>
    </row>
    <row r="8711" spans="1:24" x14ac:dyDescent="0.35">
      <c r="A8711">
        <v>3301072574</v>
      </c>
      <c r="B8711" t="s">
        <v>168</v>
      </c>
      <c r="C8711" t="s">
        <v>168</v>
      </c>
      <c r="D8711">
        <v>0</v>
      </c>
      <c r="E8711">
        <v>0</v>
      </c>
      <c r="F8711">
        <v>4</v>
      </c>
      <c r="G8711">
        <v>193657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593500</v>
      </c>
      <c r="O8711">
        <v>787157</v>
      </c>
      <c r="P8711" t="s">
        <v>5</v>
      </c>
      <c r="Q8711" t="s">
        <v>12</v>
      </c>
      <c r="R8711" t="s">
        <v>169</v>
      </c>
      <c r="S8711" t="s">
        <v>170</v>
      </c>
      <c r="T8711">
        <v>507843.22580645158</v>
      </c>
      <c r="U8711">
        <v>380000</v>
      </c>
      <c r="V8711">
        <v>-127843.22580645158</v>
      </c>
      <c r="W8711">
        <v>-0.25173758221041032</v>
      </c>
      <c r="X8711" t="s">
        <v>174</v>
      </c>
    </row>
    <row r="8712" spans="1:24" x14ac:dyDescent="0.35">
      <c r="A8712">
        <v>3300022196</v>
      </c>
      <c r="B8712" t="s">
        <v>168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 t="s">
        <v>5</v>
      </c>
      <c r="Q8712" t="s">
        <v>7</v>
      </c>
      <c r="R8712" t="s">
        <v>169</v>
      </c>
      <c r="S8712" t="s">
        <v>170</v>
      </c>
      <c r="T8712">
        <v>0</v>
      </c>
      <c r="U8712">
        <v>0</v>
      </c>
      <c r="V8712">
        <v>0</v>
      </c>
      <c r="W8712">
        <v>0</v>
      </c>
      <c r="X8712" t="s">
        <v>346</v>
      </c>
    </row>
    <row r="8713" spans="1:24" x14ac:dyDescent="0.35">
      <c r="A8713">
        <v>3301068775</v>
      </c>
      <c r="B8713" t="s">
        <v>168</v>
      </c>
      <c r="C8713" t="s">
        <v>168</v>
      </c>
      <c r="D8713">
        <v>0</v>
      </c>
      <c r="E8713">
        <v>0</v>
      </c>
      <c r="F8713">
        <v>20</v>
      </c>
      <c r="G8713">
        <v>700798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1486500</v>
      </c>
      <c r="O8713">
        <v>2187298</v>
      </c>
      <c r="P8713" t="s">
        <v>5</v>
      </c>
      <c r="Q8713" t="s">
        <v>17</v>
      </c>
      <c r="R8713" t="s">
        <v>169</v>
      </c>
      <c r="S8713" t="s">
        <v>170</v>
      </c>
      <c r="T8713">
        <v>1411160</v>
      </c>
      <c r="U8713">
        <v>1041998</v>
      </c>
      <c r="V8713">
        <v>-369162</v>
      </c>
      <c r="W8713">
        <v>-0.26160180277218748</v>
      </c>
      <c r="X8713" t="s">
        <v>278</v>
      </c>
    </row>
    <row r="8714" spans="1:24" x14ac:dyDescent="0.35">
      <c r="A8714">
        <v>3301009447</v>
      </c>
      <c r="B8714" t="s">
        <v>168</v>
      </c>
      <c r="C8714" t="s">
        <v>168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171000</v>
      </c>
      <c r="O8714">
        <v>171000</v>
      </c>
      <c r="P8714" t="s">
        <v>5</v>
      </c>
      <c r="Q8714" t="s">
        <v>13</v>
      </c>
      <c r="R8714" t="s">
        <v>169</v>
      </c>
      <c r="S8714" t="s">
        <v>170</v>
      </c>
      <c r="T8714">
        <v>110322.58064516129</v>
      </c>
      <c r="U8714">
        <v>0</v>
      </c>
      <c r="V8714">
        <v>-110322.58064516129</v>
      </c>
      <c r="W8714">
        <v>0</v>
      </c>
      <c r="X8714" t="s">
        <v>67</v>
      </c>
    </row>
    <row r="8715" spans="1:24" x14ac:dyDescent="0.35">
      <c r="A8715">
        <v>3301063004</v>
      </c>
      <c r="B8715" t="s">
        <v>168</v>
      </c>
      <c r="C8715" t="s">
        <v>168</v>
      </c>
      <c r="D8715">
        <v>0</v>
      </c>
      <c r="E8715">
        <v>0</v>
      </c>
      <c r="F8715">
        <v>3</v>
      </c>
      <c r="G8715">
        <v>120991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60000</v>
      </c>
      <c r="O8715">
        <v>180991</v>
      </c>
      <c r="P8715" t="s">
        <v>5</v>
      </c>
      <c r="Q8715" t="s">
        <v>11</v>
      </c>
      <c r="R8715" t="s">
        <v>169</v>
      </c>
      <c r="S8715" t="s">
        <v>170</v>
      </c>
      <c r="T8715">
        <v>116768.38709677418</v>
      </c>
      <c r="U8715">
        <v>105300</v>
      </c>
      <c r="V8715">
        <v>-11468.387096774182</v>
      </c>
      <c r="W8715">
        <v>-9.8214828361631201E-2</v>
      </c>
      <c r="X8715" t="s">
        <v>217</v>
      </c>
    </row>
    <row r="8716" spans="1:24" x14ac:dyDescent="0.35">
      <c r="A8716">
        <v>3300020390</v>
      </c>
      <c r="B8716" t="s">
        <v>168</v>
      </c>
      <c r="C8716" t="s">
        <v>168</v>
      </c>
      <c r="D8716">
        <v>0</v>
      </c>
      <c r="E8716">
        <v>0</v>
      </c>
      <c r="F8716">
        <v>84</v>
      </c>
      <c r="G8716">
        <v>3827325</v>
      </c>
      <c r="H8716">
        <v>17</v>
      </c>
      <c r="I8716">
        <v>505000</v>
      </c>
      <c r="J8716">
        <v>0</v>
      </c>
      <c r="K8716">
        <v>0</v>
      </c>
      <c r="L8716">
        <v>17</v>
      </c>
      <c r="M8716">
        <v>920800</v>
      </c>
      <c r="N8716">
        <v>303000</v>
      </c>
      <c r="O8716">
        <v>5556125</v>
      </c>
      <c r="P8716" t="s">
        <v>5</v>
      </c>
      <c r="Q8716" t="s">
        <v>12</v>
      </c>
      <c r="R8716" t="s">
        <v>169</v>
      </c>
      <c r="S8716" t="s">
        <v>170</v>
      </c>
      <c r="T8716">
        <v>3584596.7741935486</v>
      </c>
      <c r="U8716">
        <v>3245780</v>
      </c>
      <c r="V8716">
        <v>-338816.7741935486</v>
      </c>
      <c r="W8716">
        <v>-9.4520191680352861E-2</v>
      </c>
      <c r="X8716" t="s">
        <v>331</v>
      </c>
    </row>
    <row r="8717" spans="1:24" x14ac:dyDescent="0.35">
      <c r="A8717">
        <v>3301071287</v>
      </c>
      <c r="B8717" t="s">
        <v>168</v>
      </c>
      <c r="C8717" t="s">
        <v>168</v>
      </c>
      <c r="D8717">
        <v>0</v>
      </c>
      <c r="E8717">
        <v>0</v>
      </c>
      <c r="F8717">
        <v>1098</v>
      </c>
      <c r="G8717">
        <v>45036431</v>
      </c>
      <c r="H8717">
        <v>291</v>
      </c>
      <c r="I8717">
        <v>12250000</v>
      </c>
      <c r="J8717">
        <v>0</v>
      </c>
      <c r="K8717">
        <v>0</v>
      </c>
      <c r="L8717">
        <v>111</v>
      </c>
      <c r="M8717">
        <v>4896400</v>
      </c>
      <c r="N8717">
        <v>180000</v>
      </c>
      <c r="O8717">
        <v>62362831</v>
      </c>
      <c r="P8717" t="s">
        <v>5</v>
      </c>
      <c r="Q8717" t="s">
        <v>15</v>
      </c>
      <c r="R8717" t="s">
        <v>169</v>
      </c>
      <c r="S8717" t="s">
        <v>170</v>
      </c>
      <c r="T8717">
        <v>40234084.516129032</v>
      </c>
      <c r="U8717">
        <v>33332215</v>
      </c>
      <c r="V8717">
        <v>-6901869.5161290318</v>
      </c>
      <c r="W8717">
        <v>-0.17154284977858048</v>
      </c>
      <c r="X8717" t="s">
        <v>321</v>
      </c>
    </row>
    <row r="8718" spans="1:24" x14ac:dyDescent="0.35">
      <c r="A8718">
        <v>3300005474</v>
      </c>
      <c r="B8718" t="s">
        <v>168</v>
      </c>
      <c r="C8718" t="s">
        <v>168</v>
      </c>
      <c r="D8718">
        <v>0</v>
      </c>
      <c r="E8718">
        <v>0</v>
      </c>
      <c r="F8718">
        <v>15</v>
      </c>
      <c r="G8718">
        <v>551584</v>
      </c>
      <c r="H8718">
        <v>52</v>
      </c>
      <c r="I8718">
        <v>2595000</v>
      </c>
      <c r="J8718">
        <v>0</v>
      </c>
      <c r="K8718">
        <v>0</v>
      </c>
      <c r="L8718">
        <v>15</v>
      </c>
      <c r="M8718">
        <v>866000</v>
      </c>
      <c r="N8718">
        <v>0</v>
      </c>
      <c r="O8718">
        <v>4012584</v>
      </c>
      <c r="P8718" t="s">
        <v>5</v>
      </c>
      <c r="Q8718" t="s">
        <v>10</v>
      </c>
      <c r="R8718" t="s">
        <v>207</v>
      </c>
      <c r="S8718" t="s">
        <v>170</v>
      </c>
      <c r="T8718">
        <v>2588763.8709677421</v>
      </c>
      <c r="U8718">
        <v>2074792</v>
      </c>
      <c r="V8718">
        <v>-513971.87096774206</v>
      </c>
      <c r="W8718">
        <v>-0.19853949474951804</v>
      </c>
      <c r="X8718" t="s">
        <v>362</v>
      </c>
    </row>
    <row r="8719" spans="1:24" x14ac:dyDescent="0.35">
      <c r="A8719">
        <v>3301071420</v>
      </c>
      <c r="B8719" t="s">
        <v>168</v>
      </c>
      <c r="C8719" t="s">
        <v>168</v>
      </c>
      <c r="D8719">
        <v>0</v>
      </c>
      <c r="E8719">
        <v>0</v>
      </c>
      <c r="F8719">
        <v>29</v>
      </c>
      <c r="G8719">
        <v>1245262</v>
      </c>
      <c r="H8719">
        <v>54</v>
      </c>
      <c r="I8719">
        <v>1535000</v>
      </c>
      <c r="J8719">
        <v>0</v>
      </c>
      <c r="K8719">
        <v>0</v>
      </c>
      <c r="L8719">
        <v>29</v>
      </c>
      <c r="M8719">
        <v>2259600</v>
      </c>
      <c r="N8719">
        <v>90000</v>
      </c>
      <c r="O8719">
        <v>5129862</v>
      </c>
      <c r="P8719" t="s">
        <v>5</v>
      </c>
      <c r="Q8719" t="s">
        <v>13</v>
      </c>
      <c r="R8719" t="s">
        <v>169</v>
      </c>
      <c r="S8719" t="s">
        <v>170</v>
      </c>
      <c r="T8719">
        <v>3309588.3870967738</v>
      </c>
      <c r="U8719">
        <v>3438762</v>
      </c>
      <c r="V8719">
        <v>129173.61290322617</v>
      </c>
      <c r="W8719">
        <v>3.9030114260383719E-2</v>
      </c>
      <c r="X8719" t="s">
        <v>274</v>
      </c>
    </row>
    <row r="8720" spans="1:24" x14ac:dyDescent="0.35">
      <c r="A8720">
        <v>3300006602</v>
      </c>
      <c r="B8720" t="s">
        <v>168</v>
      </c>
      <c r="C8720" t="s">
        <v>168</v>
      </c>
      <c r="D8720">
        <v>0</v>
      </c>
      <c r="E8720">
        <v>0</v>
      </c>
      <c r="F8720">
        <v>280</v>
      </c>
      <c r="G8720">
        <v>14398053</v>
      </c>
      <c r="H8720">
        <v>94</v>
      </c>
      <c r="I8720">
        <v>4735000</v>
      </c>
      <c r="J8720">
        <v>0</v>
      </c>
      <c r="K8720">
        <v>0</v>
      </c>
      <c r="L8720">
        <v>0</v>
      </c>
      <c r="M8720">
        <v>0</v>
      </c>
      <c r="N8720">
        <v>202000</v>
      </c>
      <c r="O8720">
        <v>19335053</v>
      </c>
      <c r="P8720" t="s">
        <v>5</v>
      </c>
      <c r="Q8720" t="s">
        <v>9</v>
      </c>
      <c r="R8720" t="s">
        <v>169</v>
      </c>
      <c r="S8720" t="s">
        <v>170</v>
      </c>
      <c r="T8720">
        <v>12474227.741935484</v>
      </c>
      <c r="U8720">
        <v>10351116</v>
      </c>
      <c r="V8720">
        <v>-2123111.7419354841</v>
      </c>
      <c r="W8720">
        <v>-0.17019985411987237</v>
      </c>
      <c r="X8720" t="s">
        <v>228</v>
      </c>
    </row>
    <row r="8721" spans="1:24" x14ac:dyDescent="0.35">
      <c r="A8721">
        <v>3301045867</v>
      </c>
      <c r="B8721" t="s">
        <v>168</v>
      </c>
      <c r="C8721" t="s">
        <v>168</v>
      </c>
      <c r="D8721">
        <v>0</v>
      </c>
      <c r="E8721">
        <v>0</v>
      </c>
      <c r="F8721">
        <v>212</v>
      </c>
      <c r="G8721">
        <v>9102984</v>
      </c>
      <c r="H8721">
        <v>73</v>
      </c>
      <c r="I8721">
        <v>2666000</v>
      </c>
      <c r="J8721">
        <v>0</v>
      </c>
      <c r="K8721">
        <v>0</v>
      </c>
      <c r="L8721">
        <v>14</v>
      </c>
      <c r="M8721">
        <v>713600</v>
      </c>
      <c r="N8721">
        <v>171000</v>
      </c>
      <c r="O8721">
        <v>12653584</v>
      </c>
      <c r="P8721" t="s">
        <v>5</v>
      </c>
      <c r="Q8721" t="s">
        <v>13</v>
      </c>
      <c r="R8721" t="s">
        <v>207</v>
      </c>
      <c r="S8721" t="s">
        <v>170</v>
      </c>
      <c r="T8721">
        <v>8163602.5806451607</v>
      </c>
      <c r="U8721">
        <v>7761444</v>
      </c>
      <c r="V8721">
        <v>-402158.58064516075</v>
      </c>
      <c r="W8721">
        <v>-4.9262390797737532E-2</v>
      </c>
      <c r="X8721" t="s">
        <v>67</v>
      </c>
    </row>
    <row r="8722" spans="1:24" x14ac:dyDescent="0.35">
      <c r="A8722">
        <v>3301046701</v>
      </c>
      <c r="B8722" t="s">
        <v>168</v>
      </c>
      <c r="C8722" t="s">
        <v>168</v>
      </c>
      <c r="D8722">
        <v>0</v>
      </c>
      <c r="E8722">
        <v>0</v>
      </c>
      <c r="F8722">
        <v>81</v>
      </c>
      <c r="G8722">
        <v>2714405</v>
      </c>
      <c r="H8722">
        <v>16</v>
      </c>
      <c r="I8722">
        <v>630000</v>
      </c>
      <c r="J8722">
        <v>0</v>
      </c>
      <c r="K8722">
        <v>0</v>
      </c>
      <c r="L8722">
        <v>6</v>
      </c>
      <c r="M8722">
        <v>354400</v>
      </c>
      <c r="N8722">
        <v>202000</v>
      </c>
      <c r="O8722">
        <v>3900805</v>
      </c>
      <c r="P8722" t="s">
        <v>5</v>
      </c>
      <c r="Q8722" t="s">
        <v>14</v>
      </c>
      <c r="R8722" t="s">
        <v>169</v>
      </c>
      <c r="S8722" t="s">
        <v>170</v>
      </c>
      <c r="T8722">
        <v>2516648.3870967743</v>
      </c>
      <c r="U8722">
        <v>2650326</v>
      </c>
      <c r="V8722">
        <v>133677.6129032257</v>
      </c>
      <c r="W8722">
        <v>5.3117318092034793E-2</v>
      </c>
      <c r="X8722" t="s">
        <v>355</v>
      </c>
    </row>
    <row r="8723" spans="1:24" x14ac:dyDescent="0.35">
      <c r="A8723">
        <v>3301073863</v>
      </c>
      <c r="B8723" t="s">
        <v>168</v>
      </c>
      <c r="C8723" t="s">
        <v>168</v>
      </c>
      <c r="D8723">
        <v>0</v>
      </c>
      <c r="E8723">
        <v>0</v>
      </c>
      <c r="F8723">
        <v>0</v>
      </c>
      <c r="G8723">
        <v>0</v>
      </c>
      <c r="H8723">
        <v>1</v>
      </c>
      <c r="I8723">
        <v>2000</v>
      </c>
      <c r="J8723">
        <v>0</v>
      </c>
      <c r="K8723">
        <v>0</v>
      </c>
      <c r="L8723">
        <v>0</v>
      </c>
      <c r="M8723">
        <v>0</v>
      </c>
      <c r="N8723">
        <v>810000</v>
      </c>
      <c r="O8723">
        <v>812000</v>
      </c>
      <c r="P8723" t="s">
        <v>5</v>
      </c>
      <c r="Q8723" t="s">
        <v>12</v>
      </c>
      <c r="R8723" t="s">
        <v>169</v>
      </c>
      <c r="S8723" t="s">
        <v>170</v>
      </c>
      <c r="T8723">
        <v>523870.96774193546</v>
      </c>
      <c r="U8723">
        <v>291000</v>
      </c>
      <c r="V8723">
        <v>-232870.96774193546</v>
      </c>
      <c r="W8723">
        <v>-0.44451970443349753</v>
      </c>
      <c r="X8723" t="s">
        <v>188</v>
      </c>
    </row>
    <row r="8724" spans="1:24" x14ac:dyDescent="0.35">
      <c r="A8724">
        <v>3300019759</v>
      </c>
      <c r="B8724" t="s">
        <v>168</v>
      </c>
      <c r="C8724" t="s">
        <v>168</v>
      </c>
      <c r="D8724">
        <v>0</v>
      </c>
      <c r="E8724">
        <v>0</v>
      </c>
      <c r="F8724">
        <v>80</v>
      </c>
      <c r="G8724">
        <v>2799211</v>
      </c>
      <c r="H8724">
        <v>44</v>
      </c>
      <c r="I8724">
        <v>1820000</v>
      </c>
      <c r="J8724">
        <v>0</v>
      </c>
      <c r="K8724">
        <v>0</v>
      </c>
      <c r="L8724">
        <v>17</v>
      </c>
      <c r="M8724">
        <v>840800</v>
      </c>
      <c r="N8724">
        <v>30000</v>
      </c>
      <c r="O8724">
        <v>5490011</v>
      </c>
      <c r="P8724" t="s">
        <v>5</v>
      </c>
      <c r="Q8724" t="s">
        <v>14</v>
      </c>
      <c r="R8724" t="s">
        <v>169</v>
      </c>
      <c r="S8724" t="s">
        <v>170</v>
      </c>
      <c r="T8724">
        <v>3541942.5806451612</v>
      </c>
      <c r="U8724">
        <v>895080</v>
      </c>
      <c r="V8724">
        <v>-2646862.5806451612</v>
      </c>
      <c r="W8724">
        <v>-0.7472912167206951</v>
      </c>
      <c r="X8724" t="s">
        <v>323</v>
      </c>
    </row>
    <row r="8725" spans="1:24" x14ac:dyDescent="0.35">
      <c r="A8725">
        <v>3300009553</v>
      </c>
      <c r="B8725" t="s">
        <v>168</v>
      </c>
      <c r="C8725" t="s">
        <v>168</v>
      </c>
      <c r="D8725">
        <v>0</v>
      </c>
      <c r="E8725">
        <v>0</v>
      </c>
      <c r="F8725">
        <v>38</v>
      </c>
      <c r="G8725">
        <v>1261081</v>
      </c>
      <c r="H8725">
        <v>6</v>
      </c>
      <c r="I8725">
        <v>85000</v>
      </c>
      <c r="J8725">
        <v>0</v>
      </c>
      <c r="K8725">
        <v>0</v>
      </c>
      <c r="L8725">
        <v>18</v>
      </c>
      <c r="M8725">
        <v>693200</v>
      </c>
      <c r="N8725">
        <v>1381000</v>
      </c>
      <c r="O8725">
        <v>3420281</v>
      </c>
      <c r="P8725" t="s">
        <v>5</v>
      </c>
      <c r="Q8725" t="s">
        <v>12</v>
      </c>
      <c r="R8725" t="s">
        <v>169</v>
      </c>
      <c r="S8725" t="s">
        <v>170</v>
      </c>
      <c r="T8725">
        <v>2206632.9032258065</v>
      </c>
      <c r="U8725">
        <v>1766340</v>
      </c>
      <c r="V8725">
        <v>-440292.90322580654</v>
      </c>
      <c r="W8725">
        <v>-0.1995315589567056</v>
      </c>
      <c r="X8725" t="s">
        <v>301</v>
      </c>
    </row>
    <row r="8726" spans="1:24" x14ac:dyDescent="0.35">
      <c r="A8726">
        <v>3300014117</v>
      </c>
      <c r="B8726" t="s">
        <v>168</v>
      </c>
      <c r="C8726" t="s">
        <v>168</v>
      </c>
      <c r="D8726">
        <v>0</v>
      </c>
      <c r="E8726">
        <v>0</v>
      </c>
      <c r="F8726">
        <v>7</v>
      </c>
      <c r="G8726">
        <v>291144</v>
      </c>
      <c r="H8726">
        <v>5</v>
      </c>
      <c r="I8726">
        <v>210000</v>
      </c>
      <c r="J8726">
        <v>0</v>
      </c>
      <c r="K8726">
        <v>0</v>
      </c>
      <c r="L8726">
        <v>0</v>
      </c>
      <c r="M8726">
        <v>0</v>
      </c>
      <c r="N8726">
        <v>926500</v>
      </c>
      <c r="O8726">
        <v>1427644</v>
      </c>
      <c r="P8726" t="s">
        <v>5</v>
      </c>
      <c r="Q8726" t="s">
        <v>7</v>
      </c>
      <c r="R8726" t="s">
        <v>169</v>
      </c>
      <c r="S8726" t="s">
        <v>170</v>
      </c>
      <c r="T8726">
        <v>921060.6451612903</v>
      </c>
      <c r="U8726">
        <v>1491598</v>
      </c>
      <c r="V8726">
        <v>570537.3548387097</v>
      </c>
      <c r="W8726">
        <v>0.61943516731061798</v>
      </c>
      <c r="X8726" t="s">
        <v>196</v>
      </c>
    </row>
    <row r="8727" spans="1:24" x14ac:dyDescent="0.35">
      <c r="A8727">
        <v>3301054612</v>
      </c>
      <c r="B8727" t="s">
        <v>168</v>
      </c>
      <c r="C8727" t="s">
        <v>168</v>
      </c>
      <c r="D8727">
        <v>0</v>
      </c>
      <c r="E8727">
        <v>0</v>
      </c>
      <c r="F8727">
        <v>265</v>
      </c>
      <c r="G8727">
        <v>8505790</v>
      </c>
      <c r="H8727">
        <v>4</v>
      </c>
      <c r="I8727">
        <v>139000</v>
      </c>
      <c r="J8727">
        <v>0</v>
      </c>
      <c r="K8727">
        <v>0</v>
      </c>
      <c r="L8727">
        <v>0</v>
      </c>
      <c r="M8727">
        <v>0</v>
      </c>
      <c r="N8727">
        <v>30000</v>
      </c>
      <c r="O8727">
        <v>8674790</v>
      </c>
      <c r="P8727" t="s">
        <v>5</v>
      </c>
      <c r="Q8727" t="s">
        <v>14</v>
      </c>
      <c r="R8727" t="s">
        <v>169</v>
      </c>
      <c r="S8727" t="s">
        <v>170</v>
      </c>
      <c r="T8727">
        <v>5596638.7096774196</v>
      </c>
      <c r="U8727">
        <v>6131216</v>
      </c>
      <c r="V8727">
        <v>534577.29032258037</v>
      </c>
      <c r="W8727">
        <v>9.5517562961178193E-2</v>
      </c>
      <c r="X8727" t="s">
        <v>367</v>
      </c>
    </row>
    <row r="8728" spans="1:24" x14ac:dyDescent="0.35">
      <c r="A8728">
        <v>3301001924</v>
      </c>
      <c r="B8728" t="s">
        <v>168</v>
      </c>
      <c r="C8728" t="s">
        <v>168</v>
      </c>
      <c r="D8728">
        <v>0</v>
      </c>
      <c r="E8728">
        <v>0</v>
      </c>
      <c r="F8728">
        <v>0</v>
      </c>
      <c r="G8728">
        <v>0</v>
      </c>
      <c r="H8728">
        <v>7</v>
      </c>
      <c r="I8728">
        <v>165000</v>
      </c>
      <c r="J8728">
        <v>0</v>
      </c>
      <c r="K8728">
        <v>0</v>
      </c>
      <c r="L8728">
        <v>0</v>
      </c>
      <c r="M8728">
        <v>0</v>
      </c>
      <c r="N8728">
        <v>150000</v>
      </c>
      <c r="O8728">
        <v>315000</v>
      </c>
      <c r="P8728" t="s">
        <v>5</v>
      </c>
      <c r="Q8728" t="s">
        <v>13</v>
      </c>
      <c r="R8728" t="s">
        <v>169</v>
      </c>
      <c r="S8728" t="s">
        <v>170</v>
      </c>
      <c r="T8728">
        <v>203225.80645161291</v>
      </c>
      <c r="U8728">
        <v>400000</v>
      </c>
      <c r="V8728">
        <v>196774.19354838709</v>
      </c>
      <c r="W8728">
        <v>0.96825396825396814</v>
      </c>
      <c r="X8728" t="s">
        <v>186</v>
      </c>
    </row>
    <row r="8729" spans="1:24" x14ac:dyDescent="0.35">
      <c r="A8729">
        <v>3300014300</v>
      </c>
      <c r="B8729" t="s">
        <v>168</v>
      </c>
      <c r="C8729" t="s">
        <v>168</v>
      </c>
      <c r="D8729">
        <v>0</v>
      </c>
      <c r="E8729">
        <v>0</v>
      </c>
      <c r="F8729">
        <v>35</v>
      </c>
      <c r="G8729">
        <v>1389870</v>
      </c>
      <c r="H8729">
        <v>37</v>
      </c>
      <c r="I8729">
        <v>990000</v>
      </c>
      <c r="J8729">
        <v>0</v>
      </c>
      <c r="K8729">
        <v>0</v>
      </c>
      <c r="L8729">
        <v>0</v>
      </c>
      <c r="M8729">
        <v>0</v>
      </c>
      <c r="N8729">
        <v>342000</v>
      </c>
      <c r="O8729">
        <v>2721870</v>
      </c>
      <c r="P8729" t="s">
        <v>5</v>
      </c>
      <c r="Q8729" t="s">
        <v>8</v>
      </c>
      <c r="R8729" t="s">
        <v>169</v>
      </c>
      <c r="S8729" t="s">
        <v>170</v>
      </c>
      <c r="T8729">
        <v>1756045.1612903227</v>
      </c>
      <c r="U8729">
        <v>1869358</v>
      </c>
      <c r="V8729">
        <v>113312.83870967734</v>
      </c>
      <c r="W8729">
        <v>6.4527291898584416E-2</v>
      </c>
      <c r="X8729" t="s">
        <v>264</v>
      </c>
    </row>
    <row r="8730" spans="1:24" x14ac:dyDescent="0.35">
      <c r="A8730">
        <v>3301076966</v>
      </c>
      <c r="B8730" t="s">
        <v>168</v>
      </c>
      <c r="C8730" t="s">
        <v>168</v>
      </c>
      <c r="D8730">
        <v>0</v>
      </c>
      <c r="E8730">
        <v>0</v>
      </c>
      <c r="F8730">
        <v>1</v>
      </c>
      <c r="G8730">
        <v>8900</v>
      </c>
      <c r="H8730">
        <v>1</v>
      </c>
      <c r="I8730">
        <v>5000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13900</v>
      </c>
      <c r="P8730" t="s">
        <v>5</v>
      </c>
      <c r="Q8730" t="s">
        <v>12</v>
      </c>
      <c r="R8730" t="s">
        <v>169</v>
      </c>
      <c r="S8730" t="s">
        <v>170</v>
      </c>
      <c r="T8730">
        <v>8967.7419354838712</v>
      </c>
      <c r="U8730">
        <v>620999</v>
      </c>
      <c r="V8730">
        <v>612031.25806451612</v>
      </c>
      <c r="W8730">
        <v>68.248089928057553</v>
      </c>
      <c r="X8730" t="s">
        <v>320</v>
      </c>
    </row>
    <row r="8731" spans="1:24" x14ac:dyDescent="0.35">
      <c r="A8731">
        <v>3300017316</v>
      </c>
      <c r="B8731" t="s">
        <v>168</v>
      </c>
      <c r="C8731" t="s">
        <v>168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892500</v>
      </c>
      <c r="O8731">
        <v>892500</v>
      </c>
      <c r="P8731" t="s">
        <v>5</v>
      </c>
      <c r="Q8731" t="s">
        <v>6</v>
      </c>
      <c r="R8731" t="s">
        <v>181</v>
      </c>
      <c r="S8731" t="s">
        <v>170</v>
      </c>
      <c r="T8731">
        <v>575806.45161290327</v>
      </c>
      <c r="U8731">
        <v>1087500</v>
      </c>
      <c r="V8731">
        <v>511693.54838709673</v>
      </c>
      <c r="W8731">
        <v>0.8886554621848739</v>
      </c>
      <c r="X8731" t="s">
        <v>373</v>
      </c>
    </row>
    <row r="8732" spans="1:24" x14ac:dyDescent="0.35">
      <c r="A8732">
        <v>3301074356</v>
      </c>
      <c r="B8732" t="s">
        <v>168</v>
      </c>
      <c r="C8732" t="s">
        <v>168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144000</v>
      </c>
      <c r="O8732">
        <v>144000</v>
      </c>
      <c r="P8732" t="s">
        <v>5</v>
      </c>
      <c r="Q8732" t="s">
        <v>11</v>
      </c>
      <c r="R8732" t="s">
        <v>169</v>
      </c>
      <c r="S8732" t="s">
        <v>170</v>
      </c>
      <c r="T8732">
        <v>92903.225806451606</v>
      </c>
      <c r="U8732">
        <v>164000</v>
      </c>
      <c r="V8732">
        <v>71096.774193548394</v>
      </c>
      <c r="W8732">
        <v>0.76527777777777795</v>
      </c>
      <c r="X8732" t="s">
        <v>290</v>
      </c>
    </row>
    <row r="8733" spans="1:24" x14ac:dyDescent="0.35">
      <c r="A8733">
        <v>3300004473</v>
      </c>
      <c r="B8733" t="s">
        <v>168</v>
      </c>
      <c r="C8733" t="s">
        <v>168</v>
      </c>
      <c r="D8733">
        <v>0</v>
      </c>
      <c r="E8733">
        <v>0</v>
      </c>
      <c r="F8733">
        <v>184</v>
      </c>
      <c r="G8733">
        <v>5366546</v>
      </c>
      <c r="H8733">
        <v>231</v>
      </c>
      <c r="I8733">
        <v>7622000</v>
      </c>
      <c r="J8733">
        <v>0</v>
      </c>
      <c r="K8733">
        <v>0</v>
      </c>
      <c r="L8733">
        <v>109</v>
      </c>
      <c r="M8733">
        <v>5381600</v>
      </c>
      <c r="N8733">
        <v>150000</v>
      </c>
      <c r="O8733">
        <v>18520146</v>
      </c>
      <c r="P8733" t="s">
        <v>5</v>
      </c>
      <c r="Q8733" t="s">
        <v>13</v>
      </c>
      <c r="R8733" t="s">
        <v>169</v>
      </c>
      <c r="S8733" t="s">
        <v>170</v>
      </c>
      <c r="T8733">
        <v>11948481.290322581</v>
      </c>
      <c r="U8733">
        <v>3468055</v>
      </c>
      <c r="V8733">
        <v>-8480426.2903225813</v>
      </c>
      <c r="W8733">
        <v>-0.70974930489208887</v>
      </c>
      <c r="X8733" t="s">
        <v>250</v>
      </c>
    </row>
    <row r="8734" spans="1:24" x14ac:dyDescent="0.35">
      <c r="A8734">
        <v>3300019207</v>
      </c>
      <c r="B8734" t="s">
        <v>168</v>
      </c>
      <c r="C8734" t="s">
        <v>168</v>
      </c>
      <c r="D8734">
        <v>0</v>
      </c>
      <c r="E8734">
        <v>0</v>
      </c>
      <c r="F8734">
        <v>153</v>
      </c>
      <c r="G8734">
        <v>6464715</v>
      </c>
      <c r="H8734">
        <v>2</v>
      </c>
      <c r="I8734">
        <v>120000</v>
      </c>
      <c r="J8734">
        <v>0</v>
      </c>
      <c r="K8734">
        <v>0</v>
      </c>
      <c r="L8734">
        <v>0</v>
      </c>
      <c r="M8734">
        <v>0</v>
      </c>
      <c r="N8734">
        <v>361500</v>
      </c>
      <c r="O8734">
        <v>6946215</v>
      </c>
      <c r="P8734" t="s">
        <v>5</v>
      </c>
      <c r="Q8734" t="s">
        <v>6</v>
      </c>
      <c r="R8734" t="s">
        <v>169</v>
      </c>
      <c r="S8734" t="s">
        <v>170</v>
      </c>
      <c r="T8734">
        <v>4481429.0322580645</v>
      </c>
      <c r="U8734">
        <v>6018437</v>
      </c>
      <c r="V8734">
        <v>1537007.9677419355</v>
      </c>
      <c r="W8734">
        <v>0.34297273407172102</v>
      </c>
      <c r="X8734" t="s">
        <v>371</v>
      </c>
    </row>
    <row r="8735" spans="1:24" x14ac:dyDescent="0.35">
      <c r="A8735">
        <v>3301039949</v>
      </c>
      <c r="B8735" t="s">
        <v>168</v>
      </c>
      <c r="C8735" t="s">
        <v>168</v>
      </c>
      <c r="D8735">
        <v>0</v>
      </c>
      <c r="E8735">
        <v>0</v>
      </c>
      <c r="F8735">
        <v>24</v>
      </c>
      <c r="G8735">
        <v>731075</v>
      </c>
      <c r="H8735">
        <v>1</v>
      </c>
      <c r="I8735">
        <v>5000</v>
      </c>
      <c r="J8735">
        <v>0</v>
      </c>
      <c r="K8735">
        <v>0</v>
      </c>
      <c r="L8735">
        <v>2</v>
      </c>
      <c r="M8735">
        <v>154800</v>
      </c>
      <c r="N8735">
        <v>75000</v>
      </c>
      <c r="O8735">
        <v>965875</v>
      </c>
      <c r="P8735" t="s">
        <v>5</v>
      </c>
      <c r="Q8735" t="s">
        <v>14</v>
      </c>
      <c r="R8735" t="s">
        <v>207</v>
      </c>
      <c r="S8735" t="s">
        <v>170</v>
      </c>
      <c r="T8735">
        <v>623145.16129032255</v>
      </c>
      <c r="U8735">
        <v>873183</v>
      </c>
      <c r="V8735">
        <v>250037.83870967745</v>
      </c>
      <c r="W8735">
        <v>0.40125135240067311</v>
      </c>
      <c r="X8735" t="s">
        <v>327</v>
      </c>
    </row>
    <row r="8736" spans="1:24" x14ac:dyDescent="0.35">
      <c r="A8736">
        <v>3300008663</v>
      </c>
      <c r="B8736" t="s">
        <v>168</v>
      </c>
      <c r="C8736" t="s">
        <v>168</v>
      </c>
      <c r="D8736">
        <v>0</v>
      </c>
      <c r="E8736">
        <v>0</v>
      </c>
      <c r="F8736">
        <v>2</v>
      </c>
      <c r="G8736">
        <v>148100</v>
      </c>
      <c r="H8736">
        <v>9</v>
      </c>
      <c r="I8736">
        <v>350000</v>
      </c>
      <c r="J8736">
        <v>0</v>
      </c>
      <c r="K8736">
        <v>0</v>
      </c>
      <c r="L8736">
        <v>0</v>
      </c>
      <c r="M8736">
        <v>0</v>
      </c>
      <c r="N8736">
        <v>330000</v>
      </c>
      <c r="O8736">
        <v>828100</v>
      </c>
      <c r="P8736" t="s">
        <v>5</v>
      </c>
      <c r="Q8736" t="s">
        <v>12</v>
      </c>
      <c r="R8736" t="s">
        <v>169</v>
      </c>
      <c r="S8736" t="s">
        <v>170</v>
      </c>
      <c r="T8736">
        <v>534258.06451612897</v>
      </c>
      <c r="U8736">
        <v>607398</v>
      </c>
      <c r="V8736">
        <v>73139.935483871028</v>
      </c>
      <c r="W8736">
        <v>0.13690001207583635</v>
      </c>
      <c r="X8736" t="s">
        <v>301</v>
      </c>
    </row>
    <row r="8737" spans="1:24" x14ac:dyDescent="0.35">
      <c r="A8737">
        <v>3301043351</v>
      </c>
      <c r="B8737" t="s">
        <v>168</v>
      </c>
      <c r="C8737" t="s">
        <v>168</v>
      </c>
      <c r="D8737">
        <v>0</v>
      </c>
      <c r="E8737">
        <v>0</v>
      </c>
      <c r="F8737">
        <v>11</v>
      </c>
      <c r="G8737">
        <v>387989</v>
      </c>
      <c r="H8737">
        <v>9</v>
      </c>
      <c r="I8737">
        <v>310000</v>
      </c>
      <c r="J8737">
        <v>0</v>
      </c>
      <c r="K8737">
        <v>0</v>
      </c>
      <c r="L8737">
        <v>7</v>
      </c>
      <c r="M8737">
        <v>406800</v>
      </c>
      <c r="N8737">
        <v>150000</v>
      </c>
      <c r="O8737">
        <v>1254789</v>
      </c>
      <c r="P8737" t="s">
        <v>5</v>
      </c>
      <c r="Q8737" t="s">
        <v>14</v>
      </c>
      <c r="R8737" t="s">
        <v>207</v>
      </c>
      <c r="S8737" t="s">
        <v>170</v>
      </c>
      <c r="T8737">
        <v>809541.29032258061</v>
      </c>
      <c r="U8737">
        <v>423597</v>
      </c>
      <c r="V8737">
        <v>-385944.29032258061</v>
      </c>
      <c r="W8737">
        <v>-0.47674441679039259</v>
      </c>
      <c r="X8737" t="s">
        <v>327</v>
      </c>
    </row>
    <row r="8738" spans="1:24" x14ac:dyDescent="0.35">
      <c r="A8738">
        <v>3300013902</v>
      </c>
      <c r="B8738" t="s">
        <v>168</v>
      </c>
      <c r="C8738" t="s">
        <v>168</v>
      </c>
      <c r="D8738">
        <v>0</v>
      </c>
      <c r="E8738">
        <v>0</v>
      </c>
      <c r="F8738">
        <v>188</v>
      </c>
      <c r="G8738">
        <v>7348313</v>
      </c>
      <c r="H8738">
        <v>2</v>
      </c>
      <c r="I8738">
        <v>30000</v>
      </c>
      <c r="J8738">
        <v>0</v>
      </c>
      <c r="K8738">
        <v>0</v>
      </c>
      <c r="L8738">
        <v>0</v>
      </c>
      <c r="M8738">
        <v>0</v>
      </c>
      <c r="N8738">
        <v>981100</v>
      </c>
      <c r="O8738">
        <v>8359413</v>
      </c>
      <c r="P8738" t="s">
        <v>5</v>
      </c>
      <c r="Q8738" t="s">
        <v>7</v>
      </c>
      <c r="R8738" t="s">
        <v>169</v>
      </c>
      <c r="S8738" t="s">
        <v>170</v>
      </c>
      <c r="T8738">
        <v>5393169.6774193551</v>
      </c>
      <c r="U8738">
        <v>6147727</v>
      </c>
      <c r="V8738">
        <v>754557.32258064486</v>
      </c>
      <c r="W8738">
        <v>0.13990980586794777</v>
      </c>
      <c r="X8738" t="s">
        <v>225</v>
      </c>
    </row>
    <row r="8739" spans="1:24" x14ac:dyDescent="0.35">
      <c r="A8739">
        <v>3301040984</v>
      </c>
      <c r="B8739" t="s">
        <v>168</v>
      </c>
      <c r="C8739" t="s">
        <v>168</v>
      </c>
      <c r="D8739">
        <v>0</v>
      </c>
      <c r="E8739">
        <v>0</v>
      </c>
      <c r="F8739">
        <v>110</v>
      </c>
      <c r="G8739">
        <v>3661490</v>
      </c>
      <c r="H8739">
        <v>43</v>
      </c>
      <c r="I8739">
        <v>1195000</v>
      </c>
      <c r="J8739">
        <v>0</v>
      </c>
      <c r="K8739">
        <v>0</v>
      </c>
      <c r="L8739">
        <v>25</v>
      </c>
      <c r="M8739">
        <v>800000</v>
      </c>
      <c r="N8739">
        <v>150000</v>
      </c>
      <c r="O8739">
        <v>5806490</v>
      </c>
      <c r="P8739" t="s">
        <v>5</v>
      </c>
      <c r="Q8739" t="s">
        <v>14</v>
      </c>
      <c r="R8739" t="s">
        <v>181</v>
      </c>
      <c r="S8739" t="s">
        <v>170</v>
      </c>
      <c r="T8739">
        <v>3746122.5806451612</v>
      </c>
      <c r="U8739">
        <v>4044126</v>
      </c>
      <c r="V8739">
        <v>298003.41935483878</v>
      </c>
      <c r="W8739">
        <v>7.9549831309448482E-2</v>
      </c>
      <c r="X8739" t="s">
        <v>327</v>
      </c>
    </row>
    <row r="8740" spans="1:24" x14ac:dyDescent="0.35">
      <c r="A8740">
        <v>3301069042</v>
      </c>
      <c r="B8740" t="s">
        <v>168</v>
      </c>
      <c r="C8740" t="s">
        <v>168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30000</v>
      </c>
      <c r="O8740">
        <v>30000</v>
      </c>
      <c r="P8740" t="s">
        <v>5</v>
      </c>
      <c r="Q8740" t="s">
        <v>11</v>
      </c>
      <c r="R8740" t="s">
        <v>169</v>
      </c>
      <c r="S8740" t="s">
        <v>170</v>
      </c>
      <c r="T8740">
        <v>19354.83870967742</v>
      </c>
      <c r="U8740">
        <v>30000</v>
      </c>
      <c r="V8740">
        <v>10645.16129032258</v>
      </c>
      <c r="W8740">
        <v>0.54999999999999982</v>
      </c>
      <c r="X8740" t="s">
        <v>345</v>
      </c>
    </row>
    <row r="8741" spans="1:24" x14ac:dyDescent="0.35">
      <c r="A8741">
        <v>6001128681</v>
      </c>
      <c r="B8741" t="s">
        <v>168</v>
      </c>
      <c r="C8741" t="s">
        <v>168</v>
      </c>
      <c r="D8741">
        <v>0</v>
      </c>
      <c r="E8741">
        <v>0</v>
      </c>
      <c r="F8741">
        <v>0</v>
      </c>
      <c r="G8741">
        <v>0</v>
      </c>
      <c r="H8741">
        <v>6</v>
      </c>
      <c r="I8741">
        <v>365000</v>
      </c>
      <c r="J8741">
        <v>0</v>
      </c>
      <c r="K8741">
        <v>0</v>
      </c>
      <c r="L8741">
        <v>0</v>
      </c>
      <c r="M8741">
        <v>0</v>
      </c>
      <c r="N8741">
        <v>177000</v>
      </c>
      <c r="O8741">
        <v>542000</v>
      </c>
      <c r="P8741" t="s">
        <v>5</v>
      </c>
      <c r="Q8741" t="s">
        <v>11</v>
      </c>
      <c r="R8741" t="s">
        <v>169</v>
      </c>
      <c r="S8741" t="s">
        <v>170</v>
      </c>
      <c r="T8741">
        <v>349677.41935483873</v>
      </c>
      <c r="U8741">
        <v>369000</v>
      </c>
      <c r="V8741">
        <v>19322.580645161273</v>
      </c>
      <c r="W8741">
        <v>5.5258302583025776E-2</v>
      </c>
      <c r="X8741" t="s">
        <v>308</v>
      </c>
    </row>
    <row r="8742" spans="1:24" x14ac:dyDescent="0.35">
      <c r="A8742">
        <v>3300016971</v>
      </c>
      <c r="B8742" t="s">
        <v>168</v>
      </c>
      <c r="C8742" t="s">
        <v>168</v>
      </c>
      <c r="D8742">
        <v>0</v>
      </c>
      <c r="E8742">
        <v>0</v>
      </c>
      <c r="F8742">
        <v>11</v>
      </c>
      <c r="G8742">
        <v>531470</v>
      </c>
      <c r="H8742">
        <v>2</v>
      </c>
      <c r="I8742">
        <v>105000</v>
      </c>
      <c r="J8742">
        <v>0</v>
      </c>
      <c r="K8742">
        <v>0</v>
      </c>
      <c r="L8742">
        <v>0</v>
      </c>
      <c r="M8742">
        <v>0</v>
      </c>
      <c r="N8742">
        <v>1657300</v>
      </c>
      <c r="O8742">
        <v>2293770</v>
      </c>
      <c r="P8742" t="s">
        <v>5</v>
      </c>
      <c r="Q8742" t="s">
        <v>6</v>
      </c>
      <c r="R8742" t="s">
        <v>169</v>
      </c>
      <c r="S8742" t="s">
        <v>170</v>
      </c>
      <c r="T8742">
        <v>1479851.6129032257</v>
      </c>
      <c r="U8742">
        <v>1376679</v>
      </c>
      <c r="V8742">
        <v>-103172.6129032257</v>
      </c>
      <c r="W8742">
        <v>-6.9718214991040917E-2</v>
      </c>
      <c r="X8742" t="s">
        <v>261</v>
      </c>
    </row>
    <row r="8743" spans="1:24" x14ac:dyDescent="0.35">
      <c r="A8743">
        <v>3301028552</v>
      </c>
      <c r="B8743" t="s">
        <v>168</v>
      </c>
      <c r="C8743" t="s">
        <v>168</v>
      </c>
      <c r="D8743">
        <v>0</v>
      </c>
      <c r="E8743">
        <v>0</v>
      </c>
      <c r="F8743">
        <v>21</v>
      </c>
      <c r="G8743">
        <v>497975</v>
      </c>
      <c r="H8743">
        <v>10</v>
      </c>
      <c r="I8743">
        <v>245000</v>
      </c>
      <c r="J8743">
        <v>0</v>
      </c>
      <c r="K8743">
        <v>0</v>
      </c>
      <c r="L8743">
        <v>0</v>
      </c>
      <c r="M8743">
        <v>0</v>
      </c>
      <c r="N8743">
        <v>30000</v>
      </c>
      <c r="O8743">
        <v>772975</v>
      </c>
      <c r="P8743" t="s">
        <v>5</v>
      </c>
      <c r="Q8743" t="s">
        <v>10</v>
      </c>
      <c r="R8743" t="s">
        <v>169</v>
      </c>
      <c r="S8743" t="s">
        <v>170</v>
      </c>
      <c r="T8743">
        <v>498693.54838709673</v>
      </c>
      <c r="U8743">
        <v>921284</v>
      </c>
      <c r="V8743">
        <v>422590.45161290327</v>
      </c>
      <c r="W8743">
        <v>0.84739506452343227</v>
      </c>
      <c r="X8743" t="s">
        <v>182</v>
      </c>
    </row>
    <row r="8744" spans="1:24" x14ac:dyDescent="0.35">
      <c r="A8744">
        <v>3301044096</v>
      </c>
      <c r="B8744" t="s">
        <v>168</v>
      </c>
      <c r="C8744" t="s">
        <v>168</v>
      </c>
      <c r="D8744">
        <v>0</v>
      </c>
      <c r="E8744">
        <v>0</v>
      </c>
      <c r="F8744">
        <v>11</v>
      </c>
      <c r="G8744">
        <v>305185</v>
      </c>
      <c r="H8744">
        <v>19</v>
      </c>
      <c r="I8744">
        <v>940000</v>
      </c>
      <c r="J8744">
        <v>0</v>
      </c>
      <c r="K8744">
        <v>0</v>
      </c>
      <c r="L8744">
        <v>13</v>
      </c>
      <c r="M8744">
        <v>731200</v>
      </c>
      <c r="N8744">
        <v>300000</v>
      </c>
      <c r="O8744">
        <v>2276385</v>
      </c>
      <c r="P8744" t="s">
        <v>5</v>
      </c>
      <c r="Q8744" t="s">
        <v>13</v>
      </c>
      <c r="R8744" t="s">
        <v>169</v>
      </c>
      <c r="S8744" t="s">
        <v>170</v>
      </c>
      <c r="T8744">
        <v>1468635.4838709678</v>
      </c>
      <c r="U8744">
        <v>1543689</v>
      </c>
      <c r="V8744">
        <v>75053.516129032243</v>
      </c>
      <c r="W8744">
        <v>5.1104250818732266E-2</v>
      </c>
      <c r="X8744" t="s">
        <v>378</v>
      </c>
    </row>
    <row r="8745" spans="1:24" x14ac:dyDescent="0.35">
      <c r="A8745">
        <v>3300014918</v>
      </c>
      <c r="B8745" t="s">
        <v>168</v>
      </c>
      <c r="C8745" t="s">
        <v>168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1</v>
      </c>
      <c r="M8745">
        <v>502400</v>
      </c>
      <c r="N8745">
        <v>771700</v>
      </c>
      <c r="O8745">
        <v>1274100</v>
      </c>
      <c r="P8745" t="s">
        <v>5</v>
      </c>
      <c r="Q8745" t="s">
        <v>7</v>
      </c>
      <c r="R8745" t="s">
        <v>169</v>
      </c>
      <c r="S8745" t="s">
        <v>170</v>
      </c>
      <c r="T8745">
        <v>822000</v>
      </c>
      <c r="U8745">
        <v>1025700</v>
      </c>
      <c r="V8745">
        <v>203700</v>
      </c>
      <c r="W8745">
        <v>0.24781021897810218</v>
      </c>
      <c r="X8745" t="s">
        <v>299</v>
      </c>
    </row>
    <row r="8746" spans="1:24" x14ac:dyDescent="0.35">
      <c r="A8746">
        <v>3301073149</v>
      </c>
      <c r="B8746" t="s">
        <v>168</v>
      </c>
      <c r="C8746" t="s">
        <v>168</v>
      </c>
      <c r="D8746">
        <v>0</v>
      </c>
      <c r="E8746">
        <v>0</v>
      </c>
      <c r="F8746">
        <v>74</v>
      </c>
      <c r="G8746">
        <v>2835159</v>
      </c>
      <c r="H8746">
        <v>8</v>
      </c>
      <c r="I8746">
        <v>245000</v>
      </c>
      <c r="J8746">
        <v>0</v>
      </c>
      <c r="K8746">
        <v>0</v>
      </c>
      <c r="L8746">
        <v>27</v>
      </c>
      <c r="M8746">
        <v>2368409</v>
      </c>
      <c r="N8746">
        <v>4913000</v>
      </c>
      <c r="O8746">
        <v>10361568</v>
      </c>
      <c r="P8746" t="s">
        <v>5</v>
      </c>
      <c r="Q8746" t="s">
        <v>16</v>
      </c>
      <c r="R8746" t="s">
        <v>169</v>
      </c>
      <c r="S8746" t="s">
        <v>170</v>
      </c>
      <c r="T8746">
        <v>6684882.5806451607</v>
      </c>
      <c r="U8746">
        <v>3557527</v>
      </c>
      <c r="V8746">
        <v>-3127355.5806451607</v>
      </c>
      <c r="W8746">
        <v>-0.46782505794489793</v>
      </c>
      <c r="X8746" t="s">
        <v>416</v>
      </c>
    </row>
    <row r="8747" spans="1:24" x14ac:dyDescent="0.35">
      <c r="A8747">
        <v>3300011970</v>
      </c>
      <c r="B8747" t="s">
        <v>168</v>
      </c>
      <c r="C8747" t="s">
        <v>168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455000</v>
      </c>
      <c r="O8747">
        <v>455000</v>
      </c>
      <c r="P8747" t="s">
        <v>5</v>
      </c>
      <c r="Q8747" t="s">
        <v>12</v>
      </c>
      <c r="R8747" t="s">
        <v>169</v>
      </c>
      <c r="S8747" t="s">
        <v>170</v>
      </c>
      <c r="T8747">
        <v>293548.38709677418</v>
      </c>
      <c r="U8747">
        <v>211500</v>
      </c>
      <c r="V8747">
        <v>-82048.387096774182</v>
      </c>
      <c r="W8747">
        <v>-0.27950549450549445</v>
      </c>
      <c r="X8747" t="s">
        <v>338</v>
      </c>
    </row>
    <row r="8748" spans="1:24" x14ac:dyDescent="0.35">
      <c r="A8748">
        <v>3300010424</v>
      </c>
      <c r="B8748" t="s">
        <v>168</v>
      </c>
      <c r="C8748" t="s">
        <v>168</v>
      </c>
      <c r="D8748">
        <v>0</v>
      </c>
      <c r="E8748">
        <v>0</v>
      </c>
      <c r="F8748">
        <v>15</v>
      </c>
      <c r="G8748">
        <v>678589</v>
      </c>
      <c r="H8748">
        <v>6</v>
      </c>
      <c r="I8748">
        <v>155000</v>
      </c>
      <c r="J8748">
        <v>0</v>
      </c>
      <c r="K8748">
        <v>0</v>
      </c>
      <c r="L8748">
        <v>32</v>
      </c>
      <c r="M8748">
        <v>1336800</v>
      </c>
      <c r="N8748">
        <v>159500</v>
      </c>
      <c r="O8748">
        <v>2329889</v>
      </c>
      <c r="P8748" t="s">
        <v>5</v>
      </c>
      <c r="Q8748" t="s">
        <v>12</v>
      </c>
      <c r="R8748" t="s">
        <v>169</v>
      </c>
      <c r="S8748" t="s">
        <v>170</v>
      </c>
      <c r="T8748">
        <v>1503154.1935483869</v>
      </c>
      <c r="U8748">
        <v>1771644</v>
      </c>
      <c r="V8748">
        <v>268489.80645161308</v>
      </c>
      <c r="W8748">
        <v>0.17861760796329795</v>
      </c>
      <c r="X8748" t="s">
        <v>361</v>
      </c>
    </row>
    <row r="8749" spans="1:24" x14ac:dyDescent="0.35">
      <c r="A8749">
        <v>3301075185</v>
      </c>
      <c r="B8749" t="s">
        <v>168</v>
      </c>
      <c r="C8749" t="s">
        <v>168</v>
      </c>
      <c r="D8749">
        <v>0</v>
      </c>
      <c r="E8749">
        <v>0</v>
      </c>
      <c r="F8749">
        <v>1</v>
      </c>
      <c r="G8749">
        <v>42350</v>
      </c>
      <c r="H8749">
        <v>4</v>
      </c>
      <c r="I8749">
        <v>55000</v>
      </c>
      <c r="J8749">
        <v>0</v>
      </c>
      <c r="K8749">
        <v>0</v>
      </c>
      <c r="L8749">
        <v>0</v>
      </c>
      <c r="M8749">
        <v>0</v>
      </c>
      <c r="N8749">
        <v>150000</v>
      </c>
      <c r="O8749">
        <v>247350</v>
      </c>
      <c r="P8749" t="s">
        <v>5</v>
      </c>
      <c r="Q8749" t="s">
        <v>14</v>
      </c>
      <c r="R8749" t="s">
        <v>169</v>
      </c>
      <c r="S8749" t="s">
        <v>170</v>
      </c>
      <c r="T8749">
        <v>159580.64516129033</v>
      </c>
      <c r="U8749">
        <v>242594</v>
      </c>
      <c r="V8749">
        <v>83013.354838709667</v>
      </c>
      <c r="W8749">
        <v>0.52019688700222355</v>
      </c>
      <c r="X8749" t="s">
        <v>211</v>
      </c>
    </row>
    <row r="8750" spans="1:24" x14ac:dyDescent="0.35">
      <c r="A8750">
        <v>3300017361</v>
      </c>
      <c r="B8750" t="s">
        <v>168</v>
      </c>
      <c r="C8750" t="s">
        <v>168</v>
      </c>
      <c r="D8750">
        <v>0</v>
      </c>
      <c r="E8750">
        <v>0</v>
      </c>
      <c r="F8750">
        <v>3</v>
      </c>
      <c r="G8750">
        <v>102691</v>
      </c>
      <c r="H8750">
        <v>28</v>
      </c>
      <c r="I8750">
        <v>855000</v>
      </c>
      <c r="J8750">
        <v>0</v>
      </c>
      <c r="K8750">
        <v>0</v>
      </c>
      <c r="L8750">
        <v>0</v>
      </c>
      <c r="M8750">
        <v>0</v>
      </c>
      <c r="N8750">
        <v>1147500</v>
      </c>
      <c r="O8750">
        <v>2105191</v>
      </c>
      <c r="P8750" t="s">
        <v>5</v>
      </c>
      <c r="Q8750" t="s">
        <v>6</v>
      </c>
      <c r="R8750" t="s">
        <v>169</v>
      </c>
      <c r="S8750" t="s">
        <v>170</v>
      </c>
      <c r="T8750">
        <v>1358187.7419354839</v>
      </c>
      <c r="U8750">
        <v>1591091</v>
      </c>
      <c r="V8750">
        <v>232903.25806451612</v>
      </c>
      <c r="W8750">
        <v>0.17148090125789062</v>
      </c>
      <c r="X8750" t="s">
        <v>309</v>
      </c>
    </row>
    <row r="8751" spans="1:24" x14ac:dyDescent="0.35">
      <c r="A8751">
        <v>3301024495</v>
      </c>
      <c r="B8751" t="s">
        <v>168</v>
      </c>
      <c r="C8751" t="s">
        <v>168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1365500</v>
      </c>
      <c r="O8751">
        <v>1365500</v>
      </c>
      <c r="P8751" t="s">
        <v>5</v>
      </c>
      <c r="Q8751" t="s">
        <v>8</v>
      </c>
      <c r="R8751" t="s">
        <v>169</v>
      </c>
      <c r="S8751" t="s">
        <v>170</v>
      </c>
      <c r="T8751">
        <v>880967.74193548388</v>
      </c>
      <c r="U8751">
        <v>1047000</v>
      </c>
      <c r="V8751">
        <v>166032.25806451612</v>
      </c>
      <c r="W8751">
        <v>0.18846576345660937</v>
      </c>
      <c r="X8751" t="s">
        <v>336</v>
      </c>
    </row>
    <row r="8752" spans="1:24" x14ac:dyDescent="0.35">
      <c r="A8752">
        <v>3301049057</v>
      </c>
      <c r="B8752" t="s">
        <v>168</v>
      </c>
      <c r="C8752" t="s">
        <v>168</v>
      </c>
      <c r="D8752">
        <v>0</v>
      </c>
      <c r="E8752">
        <v>0</v>
      </c>
      <c r="F8752">
        <v>80</v>
      </c>
      <c r="G8752">
        <v>2510775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450000</v>
      </c>
      <c r="O8752">
        <v>2960775</v>
      </c>
      <c r="P8752" t="s">
        <v>5</v>
      </c>
      <c r="Q8752" t="s">
        <v>11</v>
      </c>
      <c r="R8752" t="s">
        <v>169</v>
      </c>
      <c r="S8752" t="s">
        <v>170</v>
      </c>
      <c r="T8752">
        <v>1910177.4193548388</v>
      </c>
      <c r="U8752">
        <v>2151248</v>
      </c>
      <c r="V8752">
        <v>241070.58064516122</v>
      </c>
      <c r="W8752">
        <v>0.12620324070555844</v>
      </c>
      <c r="X8752" t="s">
        <v>306</v>
      </c>
    </row>
    <row r="8753" spans="1:24" x14ac:dyDescent="0.35">
      <c r="A8753">
        <v>3301053603</v>
      </c>
      <c r="B8753" t="s">
        <v>168</v>
      </c>
      <c r="C8753" t="s">
        <v>168</v>
      </c>
      <c r="D8753">
        <v>0</v>
      </c>
      <c r="E8753">
        <v>0</v>
      </c>
      <c r="F8753">
        <v>5</v>
      </c>
      <c r="G8753">
        <v>210493</v>
      </c>
      <c r="H8753">
        <v>0</v>
      </c>
      <c r="I8753">
        <v>0</v>
      </c>
      <c r="J8753">
        <v>0</v>
      </c>
      <c r="K8753">
        <v>0</v>
      </c>
      <c r="L8753">
        <v>2</v>
      </c>
      <c r="M8753">
        <v>44800</v>
      </c>
      <c r="N8753">
        <v>150000</v>
      </c>
      <c r="O8753">
        <v>405293</v>
      </c>
      <c r="P8753" t="s">
        <v>5</v>
      </c>
      <c r="Q8753" t="s">
        <v>15</v>
      </c>
      <c r="R8753" t="s">
        <v>169</v>
      </c>
      <c r="S8753" t="s">
        <v>170</v>
      </c>
      <c r="T8753">
        <v>261479.35483870967</v>
      </c>
      <c r="U8753">
        <v>118994</v>
      </c>
      <c r="V8753">
        <v>-142485.35483870967</v>
      </c>
      <c r="W8753">
        <v>-0.54492009484496395</v>
      </c>
      <c r="X8753" t="s">
        <v>285</v>
      </c>
    </row>
    <row r="8754" spans="1:24" x14ac:dyDescent="0.35">
      <c r="A8754">
        <v>3301062625</v>
      </c>
      <c r="B8754" t="s">
        <v>168</v>
      </c>
      <c r="C8754" t="s">
        <v>168</v>
      </c>
      <c r="D8754">
        <v>0</v>
      </c>
      <c r="E8754">
        <v>0</v>
      </c>
      <c r="F8754">
        <v>1</v>
      </c>
      <c r="G8754">
        <v>40999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150000</v>
      </c>
      <c r="O8754">
        <v>190999</v>
      </c>
      <c r="P8754" t="s">
        <v>5</v>
      </c>
      <c r="Q8754" t="s">
        <v>15</v>
      </c>
      <c r="R8754" t="s">
        <v>169</v>
      </c>
      <c r="S8754" t="s">
        <v>170</v>
      </c>
      <c r="T8754">
        <v>123225.16129032258</v>
      </c>
      <c r="U8754">
        <v>330999</v>
      </c>
      <c r="V8754">
        <v>207773.83870967742</v>
      </c>
      <c r="W8754">
        <v>1.6861316027832607</v>
      </c>
      <c r="X8754" t="s">
        <v>177</v>
      </c>
    </row>
    <row r="8755" spans="1:24" x14ac:dyDescent="0.35">
      <c r="A8755">
        <v>3301000802</v>
      </c>
      <c r="B8755" t="s">
        <v>168</v>
      </c>
      <c r="C8755" t="s">
        <v>168</v>
      </c>
      <c r="D8755">
        <v>0</v>
      </c>
      <c r="E8755">
        <v>0</v>
      </c>
      <c r="F8755">
        <v>34</v>
      </c>
      <c r="G8755">
        <v>1393397</v>
      </c>
      <c r="H8755">
        <v>61</v>
      </c>
      <c r="I8755">
        <v>2020000</v>
      </c>
      <c r="J8755">
        <v>0</v>
      </c>
      <c r="K8755">
        <v>0</v>
      </c>
      <c r="L8755">
        <v>19</v>
      </c>
      <c r="M8755">
        <v>1105600</v>
      </c>
      <c r="N8755">
        <v>1713000</v>
      </c>
      <c r="O8755">
        <v>6231997</v>
      </c>
      <c r="P8755" t="s">
        <v>5</v>
      </c>
      <c r="Q8755" t="s">
        <v>17</v>
      </c>
      <c r="R8755" t="s">
        <v>169</v>
      </c>
      <c r="S8755" t="s">
        <v>170</v>
      </c>
      <c r="T8755">
        <v>4020643.2258064514</v>
      </c>
      <c r="U8755">
        <v>3650692</v>
      </c>
      <c r="V8755">
        <v>-369951.2258064514</v>
      </c>
      <c r="W8755">
        <v>-9.2012945449107209E-2</v>
      </c>
      <c r="X8755" t="s">
        <v>269</v>
      </c>
    </row>
    <row r="8756" spans="1:24" x14ac:dyDescent="0.35">
      <c r="A8756">
        <v>3300010434</v>
      </c>
      <c r="B8756" t="s">
        <v>168</v>
      </c>
      <c r="C8756" t="s">
        <v>168</v>
      </c>
      <c r="D8756">
        <v>0</v>
      </c>
      <c r="E8756">
        <v>0</v>
      </c>
      <c r="F8756">
        <v>259</v>
      </c>
      <c r="G8756">
        <v>10111771</v>
      </c>
      <c r="H8756">
        <v>103</v>
      </c>
      <c r="I8756">
        <v>3220000</v>
      </c>
      <c r="J8756">
        <v>0</v>
      </c>
      <c r="K8756">
        <v>0</v>
      </c>
      <c r="L8756">
        <v>0</v>
      </c>
      <c r="M8756">
        <v>0</v>
      </c>
      <c r="N8756">
        <v>5876000</v>
      </c>
      <c r="O8756">
        <v>19207771</v>
      </c>
      <c r="P8756" t="s">
        <v>5</v>
      </c>
      <c r="Q8756" t="s">
        <v>16</v>
      </c>
      <c r="R8756" t="s">
        <v>169</v>
      </c>
      <c r="S8756" t="s">
        <v>170</v>
      </c>
      <c r="T8756">
        <v>12392110.322580645</v>
      </c>
      <c r="U8756">
        <v>7550892</v>
      </c>
      <c r="V8756">
        <v>-4841218.3225806449</v>
      </c>
      <c r="W8756">
        <v>-0.39066940146256424</v>
      </c>
      <c r="X8756" t="s">
        <v>370</v>
      </c>
    </row>
    <row r="8757" spans="1:24" x14ac:dyDescent="0.35">
      <c r="A8757">
        <v>3300024064</v>
      </c>
      <c r="B8757" t="s">
        <v>168</v>
      </c>
      <c r="C8757" t="s">
        <v>168</v>
      </c>
      <c r="D8757">
        <v>0</v>
      </c>
      <c r="E8757">
        <v>0</v>
      </c>
      <c r="F8757">
        <v>26</v>
      </c>
      <c r="G8757">
        <v>964419</v>
      </c>
      <c r="H8757">
        <v>13</v>
      </c>
      <c r="I8757">
        <v>680000</v>
      </c>
      <c r="J8757">
        <v>0</v>
      </c>
      <c r="K8757">
        <v>0</v>
      </c>
      <c r="L8757">
        <v>34</v>
      </c>
      <c r="M8757">
        <v>1411600</v>
      </c>
      <c r="N8757">
        <v>150000</v>
      </c>
      <c r="O8757">
        <v>3206019</v>
      </c>
      <c r="P8757" t="s">
        <v>5</v>
      </c>
      <c r="Q8757" t="s">
        <v>10</v>
      </c>
      <c r="R8757" t="s">
        <v>169</v>
      </c>
      <c r="S8757" t="s">
        <v>170</v>
      </c>
      <c r="T8757">
        <v>2068399.3548387098</v>
      </c>
      <c r="U8757">
        <v>2757483</v>
      </c>
      <c r="V8757">
        <v>689083.64516129019</v>
      </c>
      <c r="W8757">
        <v>0.33314825957051397</v>
      </c>
      <c r="X8757" t="s">
        <v>337</v>
      </c>
    </row>
    <row r="8758" spans="1:24" x14ac:dyDescent="0.35">
      <c r="A8758">
        <v>3300007113</v>
      </c>
      <c r="B8758" t="s">
        <v>168</v>
      </c>
      <c r="C8758" t="s">
        <v>168</v>
      </c>
      <c r="D8758">
        <v>0</v>
      </c>
      <c r="E8758">
        <v>0</v>
      </c>
      <c r="F8758">
        <v>2</v>
      </c>
      <c r="G8758">
        <v>23998</v>
      </c>
      <c r="H8758">
        <v>1</v>
      </c>
      <c r="I8758">
        <v>10000</v>
      </c>
      <c r="J8758">
        <v>0</v>
      </c>
      <c r="K8758">
        <v>0</v>
      </c>
      <c r="L8758">
        <v>1</v>
      </c>
      <c r="M8758">
        <v>318250</v>
      </c>
      <c r="N8758">
        <v>150000</v>
      </c>
      <c r="O8758">
        <v>502248</v>
      </c>
      <c r="P8758" t="s">
        <v>5</v>
      </c>
      <c r="Q8758" t="s">
        <v>9</v>
      </c>
      <c r="R8758" t="s">
        <v>169</v>
      </c>
      <c r="S8758" t="s">
        <v>170</v>
      </c>
      <c r="T8758">
        <v>324030.96774193551</v>
      </c>
      <c r="U8758">
        <v>30000</v>
      </c>
      <c r="V8758">
        <v>-294030.96774193551</v>
      </c>
      <c r="W8758">
        <v>-0.90741625651072777</v>
      </c>
      <c r="X8758" t="s">
        <v>258</v>
      </c>
    </row>
    <row r="8759" spans="1:24" x14ac:dyDescent="0.35">
      <c r="A8759">
        <v>3301058888</v>
      </c>
      <c r="B8759" t="s">
        <v>168</v>
      </c>
      <c r="C8759" t="s">
        <v>168</v>
      </c>
      <c r="D8759">
        <v>0</v>
      </c>
      <c r="E8759">
        <v>0</v>
      </c>
      <c r="F8759">
        <v>176</v>
      </c>
      <c r="G8759">
        <v>6348406</v>
      </c>
      <c r="H8759">
        <v>4</v>
      </c>
      <c r="I8759">
        <v>470000</v>
      </c>
      <c r="J8759">
        <v>0</v>
      </c>
      <c r="K8759">
        <v>0</v>
      </c>
      <c r="L8759">
        <v>1</v>
      </c>
      <c r="M8759">
        <v>52400</v>
      </c>
      <c r="N8759">
        <v>150000</v>
      </c>
      <c r="O8759">
        <v>7020806</v>
      </c>
      <c r="P8759" t="s">
        <v>5</v>
      </c>
      <c r="Q8759" t="s">
        <v>10</v>
      </c>
      <c r="R8759" t="s">
        <v>169</v>
      </c>
      <c r="S8759" t="s">
        <v>170</v>
      </c>
      <c r="T8759">
        <v>4529552.2580645159</v>
      </c>
      <c r="U8759">
        <v>6530999</v>
      </c>
      <c r="V8759">
        <v>2001446.7419354841</v>
      </c>
      <c r="W8759">
        <v>0.44186414636724058</v>
      </c>
      <c r="X8759" t="s">
        <v>337</v>
      </c>
    </row>
    <row r="8760" spans="1:24" x14ac:dyDescent="0.35">
      <c r="A8760">
        <v>3301072573</v>
      </c>
      <c r="B8760" t="s">
        <v>168</v>
      </c>
      <c r="C8760" t="s">
        <v>168</v>
      </c>
      <c r="D8760">
        <v>0</v>
      </c>
      <c r="E8760">
        <v>0</v>
      </c>
      <c r="F8760">
        <v>5</v>
      </c>
      <c r="G8760">
        <v>160493</v>
      </c>
      <c r="H8760">
        <v>2</v>
      </c>
      <c r="I8760">
        <v>115000</v>
      </c>
      <c r="J8760">
        <v>0</v>
      </c>
      <c r="K8760">
        <v>0</v>
      </c>
      <c r="L8760">
        <v>2</v>
      </c>
      <c r="M8760">
        <v>154800</v>
      </c>
      <c r="N8760">
        <v>30000</v>
      </c>
      <c r="O8760">
        <v>460293</v>
      </c>
      <c r="P8760" t="s">
        <v>5</v>
      </c>
      <c r="Q8760" t="s">
        <v>11</v>
      </c>
      <c r="R8760" t="s">
        <v>169</v>
      </c>
      <c r="S8760" t="s">
        <v>170</v>
      </c>
      <c r="T8760">
        <v>296963.22580645164</v>
      </c>
      <c r="U8760">
        <v>40000</v>
      </c>
      <c r="V8760">
        <v>-256963.22580645164</v>
      </c>
      <c r="W8760">
        <v>-0.86530318731764333</v>
      </c>
      <c r="X8760" t="s">
        <v>298</v>
      </c>
    </row>
    <row r="8761" spans="1:24" x14ac:dyDescent="0.35">
      <c r="A8761">
        <v>3300014387</v>
      </c>
      <c r="B8761" t="s">
        <v>168</v>
      </c>
      <c r="C8761" t="s">
        <v>168</v>
      </c>
      <c r="D8761">
        <v>0</v>
      </c>
      <c r="E8761">
        <v>0</v>
      </c>
      <c r="F8761">
        <v>124</v>
      </c>
      <c r="G8761">
        <v>5754489</v>
      </c>
      <c r="H8761">
        <v>3</v>
      </c>
      <c r="I8761">
        <v>60000</v>
      </c>
      <c r="J8761">
        <v>0</v>
      </c>
      <c r="K8761">
        <v>0</v>
      </c>
      <c r="L8761">
        <v>1</v>
      </c>
      <c r="M8761">
        <v>133200</v>
      </c>
      <c r="N8761">
        <v>40500</v>
      </c>
      <c r="O8761">
        <v>5988189</v>
      </c>
      <c r="P8761" t="s">
        <v>5</v>
      </c>
      <c r="Q8761" t="s">
        <v>8</v>
      </c>
      <c r="R8761" t="s">
        <v>169</v>
      </c>
      <c r="S8761" t="s">
        <v>170</v>
      </c>
      <c r="T8761">
        <v>3863347.7419354836</v>
      </c>
      <c r="U8761">
        <v>4452344</v>
      </c>
      <c r="V8761">
        <v>588996.25806451635</v>
      </c>
      <c r="W8761">
        <v>0.15245747921450037</v>
      </c>
      <c r="X8761" t="s">
        <v>226</v>
      </c>
    </row>
    <row r="8762" spans="1:24" x14ac:dyDescent="0.35">
      <c r="A8762">
        <v>3300025160</v>
      </c>
      <c r="B8762" t="s">
        <v>168</v>
      </c>
      <c r="C8762" t="s">
        <v>168</v>
      </c>
      <c r="D8762">
        <v>0</v>
      </c>
      <c r="E8762">
        <v>0</v>
      </c>
      <c r="F8762">
        <v>5</v>
      </c>
      <c r="G8762">
        <v>90350</v>
      </c>
      <c r="H8762">
        <v>3</v>
      </c>
      <c r="I8762">
        <v>15000</v>
      </c>
      <c r="J8762">
        <v>0</v>
      </c>
      <c r="K8762">
        <v>0</v>
      </c>
      <c r="L8762">
        <v>1</v>
      </c>
      <c r="M8762">
        <v>251650</v>
      </c>
      <c r="N8762">
        <v>312000</v>
      </c>
      <c r="O8762">
        <v>669000</v>
      </c>
      <c r="P8762" t="s">
        <v>5</v>
      </c>
      <c r="Q8762" t="s">
        <v>17</v>
      </c>
      <c r="R8762" t="s">
        <v>169</v>
      </c>
      <c r="S8762" t="s">
        <v>170</v>
      </c>
      <c r="T8762">
        <v>431612.90322580643</v>
      </c>
      <c r="U8762">
        <v>0</v>
      </c>
      <c r="V8762">
        <v>-431612.90322580643</v>
      </c>
      <c r="W8762">
        <v>0</v>
      </c>
      <c r="X8762" t="s">
        <v>244</v>
      </c>
    </row>
    <row r="8763" spans="1:24" x14ac:dyDescent="0.35">
      <c r="A8763">
        <v>3301036762</v>
      </c>
      <c r="B8763" t="s">
        <v>168</v>
      </c>
      <c r="C8763" t="s">
        <v>168</v>
      </c>
      <c r="D8763">
        <v>0</v>
      </c>
      <c r="E8763">
        <v>0</v>
      </c>
      <c r="F8763">
        <v>286</v>
      </c>
      <c r="G8763">
        <v>8287376</v>
      </c>
      <c r="H8763">
        <v>167</v>
      </c>
      <c r="I8763">
        <v>6115000</v>
      </c>
      <c r="J8763">
        <v>0</v>
      </c>
      <c r="K8763">
        <v>0</v>
      </c>
      <c r="L8763">
        <v>42</v>
      </c>
      <c r="M8763">
        <v>2550800</v>
      </c>
      <c r="N8763">
        <v>135000</v>
      </c>
      <c r="O8763">
        <v>17088176</v>
      </c>
      <c r="P8763" t="s">
        <v>5</v>
      </c>
      <c r="Q8763" t="s">
        <v>14</v>
      </c>
      <c r="R8763" t="s">
        <v>169</v>
      </c>
      <c r="S8763" t="s">
        <v>170</v>
      </c>
      <c r="T8763">
        <v>11024629.677419355</v>
      </c>
      <c r="U8763">
        <v>8452430</v>
      </c>
      <c r="V8763">
        <v>-2572199.6774193551</v>
      </c>
      <c r="W8763">
        <v>-0.23331393005315493</v>
      </c>
      <c r="X8763" t="s">
        <v>183</v>
      </c>
    </row>
    <row r="8764" spans="1:24" x14ac:dyDescent="0.35">
      <c r="A8764">
        <v>3300017114</v>
      </c>
      <c r="B8764" t="s">
        <v>168</v>
      </c>
      <c r="C8764" t="s">
        <v>168</v>
      </c>
      <c r="D8764">
        <v>0</v>
      </c>
      <c r="E8764">
        <v>0</v>
      </c>
      <c r="F8764">
        <v>33</v>
      </c>
      <c r="G8764">
        <v>937248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1464000</v>
      </c>
      <c r="O8764">
        <v>2401248</v>
      </c>
      <c r="P8764" t="s">
        <v>5</v>
      </c>
      <c r="Q8764" t="s">
        <v>6</v>
      </c>
      <c r="R8764" t="s">
        <v>169</v>
      </c>
      <c r="S8764" t="s">
        <v>170</v>
      </c>
      <c r="T8764">
        <v>1549192.2580645161</v>
      </c>
      <c r="U8764">
        <v>1226658</v>
      </c>
      <c r="V8764">
        <v>-322534.25806451612</v>
      </c>
      <c r="W8764">
        <v>-0.20819511354095865</v>
      </c>
      <c r="X8764" t="s">
        <v>388</v>
      </c>
    </row>
    <row r="8765" spans="1:24" x14ac:dyDescent="0.35">
      <c r="A8765">
        <v>3301048945</v>
      </c>
      <c r="B8765" t="s">
        <v>168</v>
      </c>
      <c r="C8765" t="s">
        <v>168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1012500</v>
      </c>
      <c r="O8765">
        <v>1012500</v>
      </c>
      <c r="P8765" t="s">
        <v>5</v>
      </c>
      <c r="Q8765" t="s">
        <v>6</v>
      </c>
      <c r="R8765" t="s">
        <v>181</v>
      </c>
      <c r="S8765" t="s">
        <v>170</v>
      </c>
      <c r="T8765">
        <v>653225.80645161285</v>
      </c>
      <c r="U8765">
        <v>1012500</v>
      </c>
      <c r="V8765">
        <v>359274.19354838715</v>
      </c>
      <c r="W8765">
        <v>0.55000000000000004</v>
      </c>
      <c r="X8765" t="s">
        <v>373</v>
      </c>
    </row>
    <row r="8766" spans="1:24" x14ac:dyDescent="0.35">
      <c r="A8766">
        <v>3301073965</v>
      </c>
      <c r="B8766" t="s">
        <v>168</v>
      </c>
      <c r="C8766" t="s">
        <v>168</v>
      </c>
      <c r="D8766">
        <v>0</v>
      </c>
      <c r="E8766">
        <v>0</v>
      </c>
      <c r="F8766">
        <v>11</v>
      </c>
      <c r="G8766">
        <v>576488</v>
      </c>
      <c r="H8766">
        <v>7</v>
      </c>
      <c r="I8766">
        <v>165000</v>
      </c>
      <c r="J8766">
        <v>0</v>
      </c>
      <c r="K8766">
        <v>0</v>
      </c>
      <c r="L8766">
        <v>9</v>
      </c>
      <c r="M8766">
        <v>311600</v>
      </c>
      <c r="N8766">
        <v>165000</v>
      </c>
      <c r="O8766">
        <v>1218088</v>
      </c>
      <c r="P8766" t="s">
        <v>5</v>
      </c>
      <c r="Q8766" t="s">
        <v>10</v>
      </c>
      <c r="R8766" t="s">
        <v>169</v>
      </c>
      <c r="S8766" t="s">
        <v>170</v>
      </c>
      <c r="T8766">
        <v>785863.22580645164</v>
      </c>
      <c r="U8766">
        <v>275999</v>
      </c>
      <c r="V8766">
        <v>-509864.22580645164</v>
      </c>
      <c r="W8766">
        <v>-0.64879511989281569</v>
      </c>
      <c r="X8766" t="s">
        <v>319</v>
      </c>
    </row>
    <row r="8767" spans="1:24" x14ac:dyDescent="0.35">
      <c r="A8767">
        <v>3301001867</v>
      </c>
      <c r="B8767" t="s">
        <v>168</v>
      </c>
      <c r="C8767" t="s">
        <v>168</v>
      </c>
      <c r="D8767">
        <v>0</v>
      </c>
      <c r="E8767">
        <v>0</v>
      </c>
      <c r="F8767">
        <v>1</v>
      </c>
      <c r="G8767">
        <v>25550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516000</v>
      </c>
      <c r="O8767">
        <v>541550</v>
      </c>
      <c r="P8767" t="s">
        <v>5</v>
      </c>
      <c r="Q8767" t="s">
        <v>16</v>
      </c>
      <c r="R8767" t="s">
        <v>169</v>
      </c>
      <c r="S8767" t="s">
        <v>170</v>
      </c>
      <c r="T8767">
        <v>349387.09677419357</v>
      </c>
      <c r="U8767">
        <v>825000</v>
      </c>
      <c r="V8767">
        <v>475612.90322580643</v>
      </c>
      <c r="W8767">
        <v>1.3612778136829471</v>
      </c>
      <c r="X8767" t="s">
        <v>357</v>
      </c>
    </row>
    <row r="8768" spans="1:24" x14ac:dyDescent="0.35">
      <c r="A8768">
        <v>3301023137</v>
      </c>
      <c r="B8768" t="s">
        <v>168</v>
      </c>
      <c r="C8768" t="s">
        <v>168</v>
      </c>
      <c r="D8768">
        <v>0</v>
      </c>
      <c r="E8768">
        <v>0</v>
      </c>
      <c r="F8768">
        <v>14</v>
      </c>
      <c r="G8768">
        <v>364984</v>
      </c>
      <c r="H8768">
        <v>5</v>
      </c>
      <c r="I8768">
        <v>85000</v>
      </c>
      <c r="J8768">
        <v>0</v>
      </c>
      <c r="K8768">
        <v>0</v>
      </c>
      <c r="L8768">
        <v>5</v>
      </c>
      <c r="M8768">
        <v>142000</v>
      </c>
      <c r="N8768">
        <v>303000</v>
      </c>
      <c r="O8768">
        <v>894984</v>
      </c>
      <c r="P8768" t="s">
        <v>5</v>
      </c>
      <c r="Q8768" t="s">
        <v>9</v>
      </c>
      <c r="R8768" t="s">
        <v>169</v>
      </c>
      <c r="S8768" t="s">
        <v>170</v>
      </c>
      <c r="T8768">
        <v>577409.03225806449</v>
      </c>
      <c r="U8768">
        <v>505887</v>
      </c>
      <c r="V8768">
        <v>-71522.032258064486</v>
      </c>
      <c r="W8768">
        <v>-0.12386718645249517</v>
      </c>
      <c r="X8768" t="s">
        <v>270</v>
      </c>
    </row>
    <row r="8769" spans="1:24" x14ac:dyDescent="0.35">
      <c r="A8769">
        <v>3301068459</v>
      </c>
      <c r="B8769" t="s">
        <v>168</v>
      </c>
      <c r="C8769" t="s">
        <v>168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150000</v>
      </c>
      <c r="O8769">
        <v>150000</v>
      </c>
      <c r="P8769" t="s">
        <v>5</v>
      </c>
      <c r="Q8769" t="s">
        <v>15</v>
      </c>
      <c r="R8769" t="s">
        <v>169</v>
      </c>
      <c r="S8769" t="s">
        <v>170</v>
      </c>
      <c r="T8769">
        <v>96774.193548387106</v>
      </c>
      <c r="U8769">
        <v>0</v>
      </c>
      <c r="V8769">
        <v>-96774.193548387106</v>
      </c>
      <c r="W8769">
        <v>0</v>
      </c>
      <c r="X8769" t="s">
        <v>318</v>
      </c>
    </row>
    <row r="8770" spans="1:24" x14ac:dyDescent="0.35">
      <c r="A8770">
        <v>3300009944</v>
      </c>
      <c r="B8770" t="s">
        <v>168</v>
      </c>
      <c r="C8770" t="s">
        <v>168</v>
      </c>
      <c r="D8770">
        <v>0</v>
      </c>
      <c r="E8770">
        <v>0</v>
      </c>
      <c r="F8770">
        <v>56</v>
      </c>
      <c r="G8770">
        <v>1475605</v>
      </c>
      <c r="H8770">
        <v>22</v>
      </c>
      <c r="I8770">
        <v>695000</v>
      </c>
      <c r="J8770">
        <v>0</v>
      </c>
      <c r="K8770">
        <v>0</v>
      </c>
      <c r="L8770">
        <v>0</v>
      </c>
      <c r="M8770">
        <v>0</v>
      </c>
      <c r="N8770">
        <v>4236000</v>
      </c>
      <c r="O8770">
        <v>6406605</v>
      </c>
      <c r="P8770" t="s">
        <v>5</v>
      </c>
      <c r="Q8770" t="s">
        <v>16</v>
      </c>
      <c r="R8770" t="s">
        <v>169</v>
      </c>
      <c r="S8770" t="s">
        <v>170</v>
      </c>
      <c r="T8770">
        <v>4133293.5483870972</v>
      </c>
      <c r="U8770">
        <v>2202257</v>
      </c>
      <c r="V8770">
        <v>-1931036.5483870972</v>
      </c>
      <c r="W8770">
        <v>-0.46719075859991377</v>
      </c>
      <c r="X8770" t="s">
        <v>370</v>
      </c>
    </row>
    <row r="8771" spans="1:24" x14ac:dyDescent="0.35">
      <c r="A8771">
        <v>3301023694</v>
      </c>
      <c r="B8771" t="s">
        <v>168</v>
      </c>
      <c r="C8771" t="s">
        <v>168</v>
      </c>
      <c r="D8771">
        <v>0</v>
      </c>
      <c r="E8771">
        <v>0</v>
      </c>
      <c r="F8771">
        <v>161</v>
      </c>
      <c r="G8771">
        <v>7568935</v>
      </c>
      <c r="H8771">
        <v>47</v>
      </c>
      <c r="I8771">
        <v>1770000</v>
      </c>
      <c r="J8771">
        <v>0</v>
      </c>
      <c r="K8771">
        <v>0</v>
      </c>
      <c r="L8771">
        <v>86</v>
      </c>
      <c r="M8771">
        <v>3994244</v>
      </c>
      <c r="N8771">
        <v>1593000</v>
      </c>
      <c r="O8771">
        <v>14926179</v>
      </c>
      <c r="P8771" t="s">
        <v>5</v>
      </c>
      <c r="Q8771" t="s">
        <v>17</v>
      </c>
      <c r="R8771" t="s">
        <v>169</v>
      </c>
      <c r="S8771" t="s">
        <v>170</v>
      </c>
      <c r="T8771">
        <v>9629792.9032258056</v>
      </c>
      <c r="U8771">
        <v>11546425</v>
      </c>
      <c r="V8771">
        <v>1916632.0967741944</v>
      </c>
      <c r="W8771">
        <v>0.19903149694238564</v>
      </c>
      <c r="X8771" t="s">
        <v>291</v>
      </c>
    </row>
    <row r="8772" spans="1:24" x14ac:dyDescent="0.35">
      <c r="A8772">
        <v>3300009079</v>
      </c>
      <c r="B8772" t="s">
        <v>168</v>
      </c>
      <c r="C8772" t="s">
        <v>168</v>
      </c>
      <c r="D8772">
        <v>0</v>
      </c>
      <c r="E8772">
        <v>0</v>
      </c>
      <c r="F8772">
        <v>1041</v>
      </c>
      <c r="G8772">
        <v>47505398</v>
      </c>
      <c r="H8772">
        <v>123</v>
      </c>
      <c r="I8772">
        <v>3090000</v>
      </c>
      <c r="J8772">
        <v>3</v>
      </c>
      <c r="K8772">
        <v>42700</v>
      </c>
      <c r="L8772">
        <v>180</v>
      </c>
      <c r="M8772">
        <v>13072535</v>
      </c>
      <c r="N8772">
        <v>280000</v>
      </c>
      <c r="O8772">
        <v>63990633</v>
      </c>
      <c r="P8772" t="s">
        <v>5</v>
      </c>
      <c r="Q8772" t="s">
        <v>12</v>
      </c>
      <c r="R8772" t="s">
        <v>169</v>
      </c>
      <c r="S8772" t="s">
        <v>170</v>
      </c>
      <c r="T8772">
        <v>41284279.354838714</v>
      </c>
      <c r="U8772">
        <v>45430398</v>
      </c>
      <c r="V8772">
        <v>4146118.645161286</v>
      </c>
      <c r="W8772">
        <v>0.10042850959139593</v>
      </c>
      <c r="X8772" t="s">
        <v>410</v>
      </c>
    </row>
    <row r="8773" spans="1:24" x14ac:dyDescent="0.35">
      <c r="A8773">
        <v>3301003413</v>
      </c>
      <c r="B8773" t="s">
        <v>168</v>
      </c>
      <c r="C8773" t="s">
        <v>168</v>
      </c>
      <c r="D8773">
        <v>0</v>
      </c>
      <c r="E8773">
        <v>0</v>
      </c>
      <c r="F8773">
        <v>984</v>
      </c>
      <c r="G8773">
        <v>41805423</v>
      </c>
      <c r="H8773">
        <v>294</v>
      </c>
      <c r="I8773">
        <v>10660000</v>
      </c>
      <c r="J8773">
        <v>0</v>
      </c>
      <c r="K8773">
        <v>0</v>
      </c>
      <c r="L8773">
        <v>116</v>
      </c>
      <c r="M8773">
        <v>5308400</v>
      </c>
      <c r="N8773">
        <v>150000</v>
      </c>
      <c r="O8773">
        <v>57923823</v>
      </c>
      <c r="P8773" t="s">
        <v>5</v>
      </c>
      <c r="Q8773" t="s">
        <v>15</v>
      </c>
      <c r="R8773" t="s">
        <v>169</v>
      </c>
      <c r="S8773" t="s">
        <v>170</v>
      </c>
      <c r="T8773">
        <v>37370208.387096778</v>
      </c>
      <c r="U8773">
        <v>34137803</v>
      </c>
      <c r="V8773">
        <v>-3232405.3870967776</v>
      </c>
      <c r="W8773">
        <v>-8.6496852081051401E-2</v>
      </c>
      <c r="X8773" t="s">
        <v>190</v>
      </c>
    </row>
    <row r="8774" spans="1:24" x14ac:dyDescent="0.35">
      <c r="A8774">
        <v>3300015831</v>
      </c>
      <c r="B8774" t="s">
        <v>168</v>
      </c>
      <c r="C8774" t="s">
        <v>168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1124000</v>
      </c>
      <c r="O8774">
        <v>1124000</v>
      </c>
      <c r="P8774" t="s">
        <v>5</v>
      </c>
      <c r="Q8774" t="s">
        <v>8</v>
      </c>
      <c r="R8774" t="s">
        <v>169</v>
      </c>
      <c r="S8774" t="s">
        <v>170</v>
      </c>
      <c r="T8774">
        <v>725161.29032258061</v>
      </c>
      <c r="U8774">
        <v>1047000</v>
      </c>
      <c r="V8774">
        <v>321838.70967741939</v>
      </c>
      <c r="W8774">
        <v>0.44381672597864785</v>
      </c>
      <c r="X8774" t="s">
        <v>395</v>
      </c>
    </row>
    <row r="8775" spans="1:24" x14ac:dyDescent="0.35">
      <c r="A8775">
        <v>3301006312</v>
      </c>
      <c r="B8775" t="s">
        <v>168</v>
      </c>
      <c r="C8775" t="s">
        <v>168</v>
      </c>
      <c r="D8775">
        <v>0</v>
      </c>
      <c r="E8775">
        <v>0</v>
      </c>
      <c r="F8775">
        <v>6</v>
      </c>
      <c r="G8775">
        <v>149992</v>
      </c>
      <c r="H8775">
        <v>11</v>
      </c>
      <c r="I8775">
        <v>265000</v>
      </c>
      <c r="J8775">
        <v>0</v>
      </c>
      <c r="K8775">
        <v>0</v>
      </c>
      <c r="L8775">
        <v>15</v>
      </c>
      <c r="M8775">
        <v>360000</v>
      </c>
      <c r="N8775">
        <v>150000</v>
      </c>
      <c r="O8775">
        <v>924992</v>
      </c>
      <c r="P8775" t="s">
        <v>5</v>
      </c>
      <c r="Q8775" t="s">
        <v>15</v>
      </c>
      <c r="R8775" t="s">
        <v>169</v>
      </c>
      <c r="S8775" t="s">
        <v>170</v>
      </c>
      <c r="T8775">
        <v>596769.03225806449</v>
      </c>
      <c r="U8775">
        <v>791998</v>
      </c>
      <c r="V8775">
        <v>195228.96774193551</v>
      </c>
      <c r="W8775">
        <v>0.32714326177956132</v>
      </c>
      <c r="X8775" t="s">
        <v>179</v>
      </c>
    </row>
    <row r="8776" spans="1:24" x14ac:dyDescent="0.35">
      <c r="A8776">
        <v>3301059955</v>
      </c>
      <c r="B8776" t="s">
        <v>168</v>
      </c>
      <c r="C8776" t="s">
        <v>168</v>
      </c>
      <c r="D8776">
        <v>0</v>
      </c>
      <c r="E8776">
        <v>0</v>
      </c>
      <c r="F8776">
        <v>175</v>
      </c>
      <c r="G8776">
        <v>6672133</v>
      </c>
      <c r="H8776">
        <v>5</v>
      </c>
      <c r="I8776">
        <v>480000</v>
      </c>
      <c r="J8776">
        <v>0</v>
      </c>
      <c r="K8776">
        <v>0</v>
      </c>
      <c r="L8776">
        <v>1</v>
      </c>
      <c r="M8776">
        <v>52400</v>
      </c>
      <c r="N8776">
        <v>939300</v>
      </c>
      <c r="O8776">
        <v>8143833</v>
      </c>
      <c r="P8776" t="s">
        <v>5</v>
      </c>
      <c r="Q8776" t="s">
        <v>7</v>
      </c>
      <c r="R8776" t="s">
        <v>169</v>
      </c>
      <c r="S8776" t="s">
        <v>170</v>
      </c>
      <c r="T8776">
        <v>5254085.8064516131</v>
      </c>
      <c r="U8776">
        <v>6172210</v>
      </c>
      <c r="V8776">
        <v>918124.19354838692</v>
      </c>
      <c r="W8776">
        <v>0.17474480382886037</v>
      </c>
      <c r="X8776" t="s">
        <v>218</v>
      </c>
    </row>
    <row r="8777" spans="1:24" x14ac:dyDescent="0.35">
      <c r="A8777">
        <v>3301028299</v>
      </c>
      <c r="B8777" t="s">
        <v>168</v>
      </c>
      <c r="C8777" t="s">
        <v>168</v>
      </c>
      <c r="D8777">
        <v>0</v>
      </c>
      <c r="E8777">
        <v>0</v>
      </c>
      <c r="F8777">
        <v>63</v>
      </c>
      <c r="G8777">
        <v>2970843</v>
      </c>
      <c r="H8777">
        <v>28</v>
      </c>
      <c r="I8777">
        <v>917000</v>
      </c>
      <c r="J8777">
        <v>0</v>
      </c>
      <c r="K8777">
        <v>0</v>
      </c>
      <c r="L8777">
        <v>13</v>
      </c>
      <c r="M8777">
        <v>1151200</v>
      </c>
      <c r="N8777">
        <v>2364000</v>
      </c>
      <c r="O8777">
        <v>7403043</v>
      </c>
      <c r="P8777" t="s">
        <v>5</v>
      </c>
      <c r="Q8777" t="s">
        <v>17</v>
      </c>
      <c r="R8777" t="s">
        <v>169</v>
      </c>
      <c r="S8777" t="s">
        <v>170</v>
      </c>
      <c r="T8777">
        <v>4776156.7741935486</v>
      </c>
      <c r="U8777">
        <v>6125543</v>
      </c>
      <c r="V8777">
        <v>1349386.2258064514</v>
      </c>
      <c r="W8777">
        <v>0.28252553037987216</v>
      </c>
      <c r="X8777" t="s">
        <v>253</v>
      </c>
    </row>
    <row r="8778" spans="1:24" x14ac:dyDescent="0.35">
      <c r="A8778">
        <v>3301073242</v>
      </c>
      <c r="B8778" t="s">
        <v>168</v>
      </c>
      <c r="C8778" t="s">
        <v>168</v>
      </c>
      <c r="D8778">
        <v>0</v>
      </c>
      <c r="E8778">
        <v>0</v>
      </c>
      <c r="F8778">
        <v>215</v>
      </c>
      <c r="G8778">
        <v>7462660</v>
      </c>
      <c r="H8778">
        <v>7</v>
      </c>
      <c r="I8778">
        <v>583000</v>
      </c>
      <c r="J8778">
        <v>0</v>
      </c>
      <c r="K8778">
        <v>0</v>
      </c>
      <c r="L8778">
        <v>1</v>
      </c>
      <c r="M8778">
        <v>218350</v>
      </c>
      <c r="N8778">
        <v>178000</v>
      </c>
      <c r="O8778">
        <v>8442010</v>
      </c>
      <c r="P8778" t="s">
        <v>5</v>
      </c>
      <c r="Q8778" t="s">
        <v>9</v>
      </c>
      <c r="R8778" t="s">
        <v>169</v>
      </c>
      <c r="S8778" t="s">
        <v>170</v>
      </c>
      <c r="T8778">
        <v>5446458.064516129</v>
      </c>
      <c r="U8778">
        <v>5067136</v>
      </c>
      <c r="V8778">
        <v>-379322.06451612897</v>
      </c>
      <c r="W8778">
        <v>-6.9645641263158864E-2</v>
      </c>
      <c r="X8778" t="s">
        <v>258</v>
      </c>
    </row>
    <row r="8779" spans="1:24" x14ac:dyDescent="0.35">
      <c r="A8779">
        <v>3300003800</v>
      </c>
      <c r="B8779" t="s">
        <v>168</v>
      </c>
      <c r="C8779" t="s">
        <v>168</v>
      </c>
      <c r="D8779">
        <v>0</v>
      </c>
      <c r="E8779">
        <v>0</v>
      </c>
      <c r="F8779">
        <v>47</v>
      </c>
      <c r="G8779">
        <v>1160939</v>
      </c>
      <c r="H8779">
        <v>27</v>
      </c>
      <c r="I8779">
        <v>671000</v>
      </c>
      <c r="J8779">
        <v>0</v>
      </c>
      <c r="K8779">
        <v>0</v>
      </c>
      <c r="L8779">
        <v>12</v>
      </c>
      <c r="M8779">
        <v>598800</v>
      </c>
      <c r="N8779">
        <v>180000</v>
      </c>
      <c r="O8779">
        <v>2610739</v>
      </c>
      <c r="P8779" t="s">
        <v>5</v>
      </c>
      <c r="Q8779" t="s">
        <v>15</v>
      </c>
      <c r="R8779" t="s">
        <v>169</v>
      </c>
      <c r="S8779" t="s">
        <v>170</v>
      </c>
      <c r="T8779">
        <v>1684347.7419354839</v>
      </c>
      <c r="U8779">
        <v>1343748</v>
      </c>
      <c r="V8779">
        <v>-340599.74193548388</v>
      </c>
      <c r="W8779">
        <v>-0.20221462199017215</v>
      </c>
      <c r="X8779" t="s">
        <v>322</v>
      </c>
    </row>
    <row r="8780" spans="1:24" x14ac:dyDescent="0.35">
      <c r="A8780">
        <v>3301075672</v>
      </c>
      <c r="B8780" t="s">
        <v>168</v>
      </c>
      <c r="C8780" t="s">
        <v>168</v>
      </c>
      <c r="D8780">
        <v>0</v>
      </c>
      <c r="E8780">
        <v>0</v>
      </c>
      <c r="F8780">
        <v>10</v>
      </c>
      <c r="G8780">
        <v>346489</v>
      </c>
      <c r="H8780">
        <v>5</v>
      </c>
      <c r="I8780">
        <v>215000</v>
      </c>
      <c r="J8780">
        <v>0</v>
      </c>
      <c r="K8780">
        <v>0</v>
      </c>
      <c r="L8780">
        <v>0</v>
      </c>
      <c r="M8780">
        <v>0</v>
      </c>
      <c r="N8780">
        <v>30000</v>
      </c>
      <c r="O8780">
        <v>591489</v>
      </c>
      <c r="P8780" t="s">
        <v>5</v>
      </c>
      <c r="Q8780" t="s">
        <v>13</v>
      </c>
      <c r="R8780" t="s">
        <v>207</v>
      </c>
      <c r="S8780" t="s">
        <v>170</v>
      </c>
      <c r="T8780">
        <v>381605.80645161285</v>
      </c>
      <c r="U8780">
        <v>177398</v>
      </c>
      <c r="V8780">
        <v>-204207.80645161285</v>
      </c>
      <c r="W8780">
        <v>-0.53512761860321989</v>
      </c>
      <c r="X8780" t="s">
        <v>252</v>
      </c>
    </row>
    <row r="8781" spans="1:24" x14ac:dyDescent="0.35">
      <c r="A8781">
        <v>3301027339</v>
      </c>
      <c r="B8781" t="s">
        <v>168</v>
      </c>
      <c r="C8781" t="s">
        <v>168</v>
      </c>
      <c r="D8781">
        <v>0</v>
      </c>
      <c r="E8781">
        <v>0</v>
      </c>
      <c r="F8781">
        <v>16</v>
      </c>
      <c r="G8781">
        <v>837102</v>
      </c>
      <c r="H8781">
        <v>3</v>
      </c>
      <c r="I8781">
        <v>115000</v>
      </c>
      <c r="J8781">
        <v>0</v>
      </c>
      <c r="K8781">
        <v>0</v>
      </c>
      <c r="L8781">
        <v>0</v>
      </c>
      <c r="M8781">
        <v>0</v>
      </c>
      <c r="N8781">
        <v>335000</v>
      </c>
      <c r="O8781">
        <v>1287102</v>
      </c>
      <c r="P8781" t="s">
        <v>5</v>
      </c>
      <c r="Q8781" t="s">
        <v>12</v>
      </c>
      <c r="R8781" t="s">
        <v>169</v>
      </c>
      <c r="S8781" t="s">
        <v>170</v>
      </c>
      <c r="T8781">
        <v>830388.3870967743</v>
      </c>
      <c r="U8781">
        <v>384099</v>
      </c>
      <c r="V8781">
        <v>-446289.3870967743</v>
      </c>
      <c r="W8781">
        <v>-0.53744656600642382</v>
      </c>
      <c r="X8781" t="s">
        <v>233</v>
      </c>
    </row>
    <row r="8782" spans="1:24" x14ac:dyDescent="0.35">
      <c r="A8782">
        <v>3301073509</v>
      </c>
      <c r="B8782" t="s">
        <v>168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 t="s">
        <v>5</v>
      </c>
      <c r="Q8782" t="s">
        <v>13</v>
      </c>
      <c r="R8782" t="s">
        <v>169</v>
      </c>
      <c r="S8782" t="s">
        <v>170</v>
      </c>
      <c r="T8782">
        <v>0</v>
      </c>
      <c r="U8782">
        <v>0</v>
      </c>
      <c r="V8782">
        <v>0</v>
      </c>
      <c r="W8782">
        <v>0</v>
      </c>
      <c r="X8782" t="s">
        <v>325</v>
      </c>
    </row>
    <row r="8783" spans="1:24" x14ac:dyDescent="0.35">
      <c r="A8783">
        <v>3301064714</v>
      </c>
      <c r="B8783" t="s">
        <v>168</v>
      </c>
      <c r="C8783" t="s">
        <v>168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82000</v>
      </c>
      <c r="O8783">
        <v>82000</v>
      </c>
      <c r="P8783" t="s">
        <v>5</v>
      </c>
      <c r="Q8783" t="s">
        <v>9</v>
      </c>
      <c r="R8783" t="s">
        <v>169</v>
      </c>
      <c r="S8783" t="s">
        <v>170</v>
      </c>
      <c r="T8783">
        <v>52903.225806451606</v>
      </c>
      <c r="U8783">
        <v>44000</v>
      </c>
      <c r="V8783">
        <v>-8903.2258064516063</v>
      </c>
      <c r="W8783">
        <v>-0.1682926829268292</v>
      </c>
      <c r="X8783" t="s">
        <v>270</v>
      </c>
    </row>
    <row r="8784" spans="1:24" x14ac:dyDescent="0.35">
      <c r="A8784">
        <v>3300001347</v>
      </c>
      <c r="B8784" t="s">
        <v>168</v>
      </c>
      <c r="C8784" t="s">
        <v>168</v>
      </c>
      <c r="D8784">
        <v>0</v>
      </c>
      <c r="E8784">
        <v>0</v>
      </c>
      <c r="F8784">
        <v>1</v>
      </c>
      <c r="G8784">
        <v>23198</v>
      </c>
      <c r="H8784">
        <v>17</v>
      </c>
      <c r="I8784">
        <v>615000</v>
      </c>
      <c r="J8784">
        <v>0</v>
      </c>
      <c r="K8784">
        <v>0</v>
      </c>
      <c r="L8784">
        <v>0</v>
      </c>
      <c r="M8784">
        <v>0</v>
      </c>
      <c r="N8784">
        <v>30000</v>
      </c>
      <c r="O8784">
        <v>668198</v>
      </c>
      <c r="P8784" t="s">
        <v>5</v>
      </c>
      <c r="Q8784" t="s">
        <v>11</v>
      </c>
      <c r="R8784" t="s">
        <v>169</v>
      </c>
      <c r="S8784" t="s">
        <v>170</v>
      </c>
      <c r="T8784">
        <v>431095.48387096776</v>
      </c>
      <c r="U8784">
        <v>431199</v>
      </c>
      <c r="V8784">
        <v>103.51612903224304</v>
      </c>
      <c r="W8784">
        <v>2.4012343646639955E-4</v>
      </c>
      <c r="X8784" t="s">
        <v>172</v>
      </c>
    </row>
    <row r="8785" spans="1:24" x14ac:dyDescent="0.35">
      <c r="A8785">
        <v>3301069767</v>
      </c>
      <c r="B8785" t="s">
        <v>168</v>
      </c>
      <c r="C8785" t="s">
        <v>168</v>
      </c>
      <c r="D8785">
        <v>0</v>
      </c>
      <c r="E8785">
        <v>0</v>
      </c>
      <c r="F8785">
        <v>10</v>
      </c>
      <c r="G8785">
        <v>275490</v>
      </c>
      <c r="H8785">
        <v>22</v>
      </c>
      <c r="I8785">
        <v>435000</v>
      </c>
      <c r="J8785">
        <v>0</v>
      </c>
      <c r="K8785">
        <v>0</v>
      </c>
      <c r="L8785">
        <v>13</v>
      </c>
      <c r="M8785">
        <v>651200</v>
      </c>
      <c r="N8785">
        <v>164000</v>
      </c>
      <c r="O8785">
        <v>1525690</v>
      </c>
      <c r="P8785" t="s">
        <v>5</v>
      </c>
      <c r="Q8785" t="s">
        <v>9</v>
      </c>
      <c r="R8785" t="s">
        <v>169</v>
      </c>
      <c r="S8785" t="s">
        <v>170</v>
      </c>
      <c r="T8785">
        <v>984316.12903225806</v>
      </c>
      <c r="U8785">
        <v>926197</v>
      </c>
      <c r="V8785">
        <v>-58119.129032258061</v>
      </c>
      <c r="W8785">
        <v>-5.9045186112512971E-2</v>
      </c>
      <c r="X8785" t="s">
        <v>344</v>
      </c>
    </row>
    <row r="8786" spans="1:24" x14ac:dyDescent="0.35">
      <c r="A8786">
        <v>3301044150</v>
      </c>
      <c r="B8786" t="s">
        <v>168</v>
      </c>
      <c r="C8786" t="s">
        <v>168</v>
      </c>
      <c r="D8786">
        <v>0</v>
      </c>
      <c r="E8786">
        <v>0</v>
      </c>
      <c r="F8786">
        <v>53</v>
      </c>
      <c r="G8786">
        <v>1929844</v>
      </c>
      <c r="H8786">
        <v>29</v>
      </c>
      <c r="I8786">
        <v>690000</v>
      </c>
      <c r="J8786">
        <v>0</v>
      </c>
      <c r="K8786">
        <v>0</v>
      </c>
      <c r="L8786">
        <v>9</v>
      </c>
      <c r="M8786">
        <v>341600</v>
      </c>
      <c r="N8786">
        <v>30000</v>
      </c>
      <c r="O8786">
        <v>2991444</v>
      </c>
      <c r="P8786" t="s">
        <v>5</v>
      </c>
      <c r="Q8786" t="s">
        <v>11</v>
      </c>
      <c r="R8786" t="s">
        <v>169</v>
      </c>
      <c r="S8786" t="s">
        <v>170</v>
      </c>
      <c r="T8786">
        <v>1929963.8709677418</v>
      </c>
      <c r="U8786">
        <v>1476964</v>
      </c>
      <c r="V8786">
        <v>-452999.87096774182</v>
      </c>
      <c r="W8786">
        <v>-0.2347193529278836</v>
      </c>
      <c r="X8786" t="s">
        <v>298</v>
      </c>
    </row>
    <row r="8787" spans="1:24" x14ac:dyDescent="0.35">
      <c r="A8787">
        <v>3301067868</v>
      </c>
      <c r="B8787" t="s">
        <v>168</v>
      </c>
      <c r="C8787" t="s">
        <v>168</v>
      </c>
      <c r="D8787">
        <v>0</v>
      </c>
      <c r="E8787">
        <v>0</v>
      </c>
      <c r="F8787">
        <v>5</v>
      </c>
      <c r="G8787">
        <v>259495</v>
      </c>
      <c r="H8787">
        <v>1</v>
      </c>
      <c r="I8787">
        <v>10000</v>
      </c>
      <c r="J8787">
        <v>0</v>
      </c>
      <c r="K8787">
        <v>0</v>
      </c>
      <c r="L8787">
        <v>0</v>
      </c>
      <c r="M8787">
        <v>0</v>
      </c>
      <c r="N8787">
        <v>30000</v>
      </c>
      <c r="O8787">
        <v>299495</v>
      </c>
      <c r="P8787" t="s">
        <v>5</v>
      </c>
      <c r="Q8787" t="s">
        <v>9</v>
      </c>
      <c r="R8787" t="s">
        <v>169</v>
      </c>
      <c r="S8787" t="s">
        <v>170</v>
      </c>
      <c r="T8787">
        <v>193222.58064516127</v>
      </c>
      <c r="U8787">
        <v>30000</v>
      </c>
      <c r="V8787">
        <v>-163222.58064516127</v>
      </c>
      <c r="W8787">
        <v>-0.84473864338302806</v>
      </c>
      <c r="X8787" t="s">
        <v>315</v>
      </c>
    </row>
    <row r="8788" spans="1:24" x14ac:dyDescent="0.35">
      <c r="A8788">
        <v>3300025313</v>
      </c>
      <c r="B8788" t="s">
        <v>168</v>
      </c>
      <c r="C8788" t="s">
        <v>168</v>
      </c>
      <c r="D8788">
        <v>0</v>
      </c>
      <c r="E8788">
        <v>0</v>
      </c>
      <c r="F8788">
        <v>60</v>
      </c>
      <c r="G8788">
        <v>1370443</v>
      </c>
      <c r="H8788">
        <v>13</v>
      </c>
      <c r="I8788">
        <v>300000</v>
      </c>
      <c r="J8788">
        <v>0</v>
      </c>
      <c r="K8788">
        <v>0</v>
      </c>
      <c r="L8788">
        <v>15</v>
      </c>
      <c r="M8788">
        <v>866000</v>
      </c>
      <c r="N8788">
        <v>6713500</v>
      </c>
      <c r="O8788">
        <v>9249943</v>
      </c>
      <c r="P8788" t="s">
        <v>5</v>
      </c>
      <c r="Q8788" t="s">
        <v>16</v>
      </c>
      <c r="R8788" t="s">
        <v>169</v>
      </c>
      <c r="S8788" t="s">
        <v>170</v>
      </c>
      <c r="T8788">
        <v>5967705.1612903224</v>
      </c>
      <c r="U8788">
        <v>2665842</v>
      </c>
      <c r="V8788">
        <v>-3301863.1612903224</v>
      </c>
      <c r="W8788">
        <v>-0.553288587832379</v>
      </c>
      <c r="X8788" t="s">
        <v>370</v>
      </c>
    </row>
    <row r="8789" spans="1:24" x14ac:dyDescent="0.35">
      <c r="A8789">
        <v>6001135332</v>
      </c>
      <c r="B8789" t="s">
        <v>168</v>
      </c>
      <c r="C8789" t="s">
        <v>168</v>
      </c>
      <c r="D8789">
        <v>0</v>
      </c>
      <c r="E8789">
        <v>0</v>
      </c>
      <c r="F8789">
        <v>106</v>
      </c>
      <c r="G8789">
        <v>3098893</v>
      </c>
      <c r="H8789">
        <v>200</v>
      </c>
      <c r="I8789">
        <v>4115000</v>
      </c>
      <c r="J8789">
        <v>0</v>
      </c>
      <c r="K8789">
        <v>0</v>
      </c>
      <c r="L8789">
        <v>53</v>
      </c>
      <c r="M8789">
        <v>2197200</v>
      </c>
      <c r="N8789">
        <v>44000</v>
      </c>
      <c r="O8789">
        <v>9455093</v>
      </c>
      <c r="P8789" t="s">
        <v>5</v>
      </c>
      <c r="Q8789" t="s">
        <v>9</v>
      </c>
      <c r="R8789" t="s">
        <v>169</v>
      </c>
      <c r="S8789" t="s">
        <v>170</v>
      </c>
      <c r="T8789">
        <v>6100060</v>
      </c>
      <c r="U8789">
        <v>5132450</v>
      </c>
      <c r="V8789">
        <v>-967610</v>
      </c>
      <c r="W8789">
        <v>-0.1586230299374104</v>
      </c>
      <c r="X8789" t="s">
        <v>224</v>
      </c>
    </row>
    <row r="8790" spans="1:24" x14ac:dyDescent="0.35">
      <c r="A8790">
        <v>3301064361</v>
      </c>
      <c r="B8790" t="s">
        <v>168</v>
      </c>
      <c r="C8790" t="s">
        <v>168</v>
      </c>
      <c r="D8790">
        <v>0</v>
      </c>
      <c r="E8790">
        <v>0</v>
      </c>
      <c r="F8790">
        <v>29</v>
      </c>
      <c r="G8790">
        <v>1391618</v>
      </c>
      <c r="H8790">
        <v>0</v>
      </c>
      <c r="I8790">
        <v>0</v>
      </c>
      <c r="J8790">
        <v>0</v>
      </c>
      <c r="K8790">
        <v>0</v>
      </c>
      <c r="L8790">
        <v>19</v>
      </c>
      <c r="M8790">
        <v>2507760</v>
      </c>
      <c r="N8790">
        <v>2358000</v>
      </c>
      <c r="O8790">
        <v>6257378</v>
      </c>
      <c r="P8790" t="s">
        <v>5</v>
      </c>
      <c r="Q8790" t="s">
        <v>16</v>
      </c>
      <c r="R8790" t="s">
        <v>347</v>
      </c>
      <c r="S8790" t="s">
        <v>170</v>
      </c>
      <c r="T8790">
        <v>4037018.064516129</v>
      </c>
      <c r="U8790">
        <v>4290869</v>
      </c>
      <c r="V8790">
        <v>253850.93548387103</v>
      </c>
      <c r="W8790">
        <v>6.2880802470299813E-2</v>
      </c>
      <c r="X8790" t="s">
        <v>416</v>
      </c>
    </row>
    <row r="8791" spans="1:24" x14ac:dyDescent="0.35">
      <c r="A8791">
        <v>3300000598</v>
      </c>
      <c r="B8791" t="s">
        <v>168</v>
      </c>
      <c r="C8791" t="s">
        <v>168</v>
      </c>
      <c r="D8791">
        <v>0</v>
      </c>
      <c r="E8791">
        <v>0</v>
      </c>
      <c r="F8791">
        <v>0</v>
      </c>
      <c r="G8791">
        <v>0</v>
      </c>
      <c r="H8791">
        <v>34</v>
      </c>
      <c r="I8791">
        <v>570000</v>
      </c>
      <c r="J8791">
        <v>0</v>
      </c>
      <c r="K8791">
        <v>0</v>
      </c>
      <c r="L8791">
        <v>0</v>
      </c>
      <c r="M8791">
        <v>0</v>
      </c>
      <c r="N8791">
        <v>21000</v>
      </c>
      <c r="O8791">
        <v>591000</v>
      </c>
      <c r="P8791" t="s">
        <v>5</v>
      </c>
      <c r="Q8791" t="s">
        <v>13</v>
      </c>
      <c r="R8791" t="s">
        <v>169</v>
      </c>
      <c r="S8791" t="s">
        <v>170</v>
      </c>
      <c r="T8791">
        <v>381290.32258064515</v>
      </c>
      <c r="U8791">
        <v>697000</v>
      </c>
      <c r="V8791">
        <v>315709.67741935485</v>
      </c>
      <c r="W8791">
        <v>0.82800338409475471</v>
      </c>
      <c r="X8791" t="s">
        <v>392</v>
      </c>
    </row>
    <row r="8792" spans="1:24" x14ac:dyDescent="0.35">
      <c r="A8792">
        <v>3300018143</v>
      </c>
      <c r="B8792" t="s">
        <v>168</v>
      </c>
      <c r="C8792" t="s">
        <v>168</v>
      </c>
      <c r="D8792">
        <v>0</v>
      </c>
      <c r="E8792">
        <v>0</v>
      </c>
      <c r="F8792">
        <v>149</v>
      </c>
      <c r="G8792">
        <v>5230959</v>
      </c>
      <c r="H8792">
        <v>7</v>
      </c>
      <c r="I8792">
        <v>310000</v>
      </c>
      <c r="J8792">
        <v>0</v>
      </c>
      <c r="K8792">
        <v>0</v>
      </c>
      <c r="L8792">
        <v>2</v>
      </c>
      <c r="M8792">
        <v>442800</v>
      </c>
      <c r="N8792">
        <v>1591500</v>
      </c>
      <c r="O8792">
        <v>7575259</v>
      </c>
      <c r="P8792" t="s">
        <v>5</v>
      </c>
      <c r="Q8792" t="s">
        <v>7</v>
      </c>
      <c r="R8792" t="s">
        <v>169</v>
      </c>
      <c r="S8792" t="s">
        <v>170</v>
      </c>
      <c r="T8792">
        <v>4887263.8709677421</v>
      </c>
      <c r="U8792">
        <v>9277648</v>
      </c>
      <c r="V8792">
        <v>4390384.1290322579</v>
      </c>
      <c r="W8792">
        <v>0.89833171380674903</v>
      </c>
      <c r="X8792" t="s">
        <v>203</v>
      </c>
    </row>
    <row r="8793" spans="1:24" x14ac:dyDescent="0.35">
      <c r="A8793">
        <v>3301006745</v>
      </c>
      <c r="B8793" t="s">
        <v>168</v>
      </c>
      <c r="C8793" t="s">
        <v>168</v>
      </c>
      <c r="D8793">
        <v>0</v>
      </c>
      <c r="E8793">
        <v>0</v>
      </c>
      <c r="F8793">
        <v>18</v>
      </c>
      <c r="G8793">
        <v>587173</v>
      </c>
      <c r="H8793">
        <v>21</v>
      </c>
      <c r="I8793">
        <v>805000</v>
      </c>
      <c r="J8793">
        <v>0</v>
      </c>
      <c r="K8793">
        <v>0</v>
      </c>
      <c r="L8793">
        <v>16</v>
      </c>
      <c r="M8793">
        <v>1104200</v>
      </c>
      <c r="N8793">
        <v>135000</v>
      </c>
      <c r="O8793">
        <v>2631373</v>
      </c>
      <c r="P8793" t="s">
        <v>5</v>
      </c>
      <c r="Q8793" t="s">
        <v>14</v>
      </c>
      <c r="R8793" t="s">
        <v>169</v>
      </c>
      <c r="S8793" t="s">
        <v>170</v>
      </c>
      <c r="T8793">
        <v>1697660</v>
      </c>
      <c r="U8793">
        <v>1336484</v>
      </c>
      <c r="V8793">
        <v>-361176</v>
      </c>
      <c r="W8793">
        <v>-0.21274931376129491</v>
      </c>
      <c r="X8793" t="s">
        <v>237</v>
      </c>
    </row>
    <row r="8794" spans="1:24" x14ac:dyDescent="0.35">
      <c r="A8794">
        <v>3301073826</v>
      </c>
      <c r="B8794" t="s">
        <v>168</v>
      </c>
      <c r="C8794" t="s">
        <v>168</v>
      </c>
      <c r="D8794">
        <v>0</v>
      </c>
      <c r="E8794">
        <v>0</v>
      </c>
      <c r="F8794">
        <v>45</v>
      </c>
      <c r="G8794">
        <v>1570794</v>
      </c>
      <c r="H8794">
        <v>31</v>
      </c>
      <c r="I8794">
        <v>1110000</v>
      </c>
      <c r="J8794">
        <v>0</v>
      </c>
      <c r="K8794">
        <v>0</v>
      </c>
      <c r="L8794">
        <v>0</v>
      </c>
      <c r="M8794">
        <v>0</v>
      </c>
      <c r="N8794">
        <v>712000</v>
      </c>
      <c r="O8794">
        <v>3392794</v>
      </c>
      <c r="P8794" t="s">
        <v>5</v>
      </c>
      <c r="Q8794" t="s">
        <v>16</v>
      </c>
      <c r="R8794" t="s">
        <v>169</v>
      </c>
      <c r="S8794" t="s">
        <v>170</v>
      </c>
      <c r="T8794">
        <v>2188899.3548387098</v>
      </c>
      <c r="U8794">
        <v>2133567</v>
      </c>
      <c r="V8794">
        <v>-55332.354838709813</v>
      </c>
      <c r="W8794">
        <v>-2.5278619922105561E-2</v>
      </c>
      <c r="X8794" t="s">
        <v>312</v>
      </c>
    </row>
    <row r="8795" spans="1:24" x14ac:dyDescent="0.35">
      <c r="A8795">
        <v>3301001986</v>
      </c>
      <c r="B8795" t="s">
        <v>168</v>
      </c>
      <c r="C8795" t="s">
        <v>168</v>
      </c>
      <c r="D8795">
        <v>0</v>
      </c>
      <c r="E8795">
        <v>0</v>
      </c>
      <c r="F8795">
        <v>9</v>
      </c>
      <c r="G8795">
        <v>529544</v>
      </c>
      <c r="H8795">
        <v>7</v>
      </c>
      <c r="I8795">
        <v>155000</v>
      </c>
      <c r="J8795">
        <v>0</v>
      </c>
      <c r="K8795">
        <v>0</v>
      </c>
      <c r="L8795">
        <v>0</v>
      </c>
      <c r="M8795">
        <v>0</v>
      </c>
      <c r="N8795">
        <v>672000</v>
      </c>
      <c r="O8795">
        <v>1356544</v>
      </c>
      <c r="P8795" t="s">
        <v>5</v>
      </c>
      <c r="Q8795" t="s">
        <v>12</v>
      </c>
      <c r="R8795" t="s">
        <v>169</v>
      </c>
      <c r="S8795" t="s">
        <v>170</v>
      </c>
      <c r="T8795">
        <v>875189.67741935491</v>
      </c>
      <c r="U8795">
        <v>532296</v>
      </c>
      <c r="V8795">
        <v>-342893.67741935491</v>
      </c>
      <c r="W8795">
        <v>-0.39179355774674474</v>
      </c>
      <c r="X8795" t="s">
        <v>338</v>
      </c>
    </row>
    <row r="8796" spans="1:24" x14ac:dyDescent="0.35">
      <c r="A8796">
        <v>3301046572</v>
      </c>
      <c r="B8796" t="s">
        <v>168</v>
      </c>
      <c r="C8796" t="s">
        <v>168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330000</v>
      </c>
      <c r="O8796">
        <v>330000</v>
      </c>
      <c r="P8796" t="s">
        <v>5</v>
      </c>
      <c r="Q8796" t="s">
        <v>12</v>
      </c>
      <c r="R8796" t="s">
        <v>169</v>
      </c>
      <c r="S8796" t="s">
        <v>170</v>
      </c>
      <c r="T8796">
        <v>212903.22580645164</v>
      </c>
      <c r="U8796">
        <v>380000</v>
      </c>
      <c r="V8796">
        <v>167096.77419354836</v>
      </c>
      <c r="W8796">
        <v>0.78484848484848468</v>
      </c>
      <c r="X8796" t="s">
        <v>406</v>
      </c>
    </row>
    <row r="8797" spans="1:24" x14ac:dyDescent="0.35">
      <c r="A8797">
        <v>3300013504</v>
      </c>
      <c r="B8797" t="s">
        <v>168</v>
      </c>
      <c r="C8797" t="s">
        <v>168</v>
      </c>
      <c r="D8797">
        <v>0</v>
      </c>
      <c r="E8797">
        <v>0</v>
      </c>
      <c r="F8797">
        <v>24</v>
      </c>
      <c r="G8797">
        <v>905786</v>
      </c>
      <c r="H8797">
        <v>9</v>
      </c>
      <c r="I8797">
        <v>250000</v>
      </c>
      <c r="J8797">
        <v>0</v>
      </c>
      <c r="K8797">
        <v>0</v>
      </c>
      <c r="L8797">
        <v>0</v>
      </c>
      <c r="M8797">
        <v>0</v>
      </c>
      <c r="N8797">
        <v>303000</v>
      </c>
      <c r="O8797">
        <v>1458786</v>
      </c>
      <c r="P8797" t="s">
        <v>5</v>
      </c>
      <c r="Q8797" t="s">
        <v>12</v>
      </c>
      <c r="R8797" t="s">
        <v>169</v>
      </c>
      <c r="S8797" t="s">
        <v>170</v>
      </c>
      <c r="T8797">
        <v>941152.25806451612</v>
      </c>
      <c r="U8797">
        <v>1387091</v>
      </c>
      <c r="V8797">
        <v>445938.74193548388</v>
      </c>
      <c r="W8797">
        <v>0.47382210276215986</v>
      </c>
      <c r="X8797" t="s">
        <v>233</v>
      </c>
    </row>
    <row r="8798" spans="1:24" x14ac:dyDescent="0.35">
      <c r="A8798">
        <v>3301068822</v>
      </c>
      <c r="B8798" t="s">
        <v>168</v>
      </c>
      <c r="C8798" t="s">
        <v>168</v>
      </c>
      <c r="D8798">
        <v>0</v>
      </c>
      <c r="E8798">
        <v>0</v>
      </c>
      <c r="F8798">
        <v>288</v>
      </c>
      <c r="G8798">
        <v>6774562</v>
      </c>
      <c r="H8798">
        <v>8</v>
      </c>
      <c r="I8798">
        <v>605000</v>
      </c>
      <c r="J8798">
        <v>0</v>
      </c>
      <c r="K8798">
        <v>0</v>
      </c>
      <c r="L8798">
        <v>0</v>
      </c>
      <c r="M8798">
        <v>0</v>
      </c>
      <c r="N8798">
        <v>30000</v>
      </c>
      <c r="O8798">
        <v>7409562</v>
      </c>
      <c r="P8798" t="s">
        <v>5</v>
      </c>
      <c r="Q8798" t="s">
        <v>13</v>
      </c>
      <c r="R8798" t="s">
        <v>169</v>
      </c>
      <c r="S8798" t="s">
        <v>170</v>
      </c>
      <c r="T8798">
        <v>4780362.5806451607</v>
      </c>
      <c r="U8798">
        <v>2897938</v>
      </c>
      <c r="V8798">
        <v>-1882424.5806451607</v>
      </c>
      <c r="W8798">
        <v>-0.39378280389583076</v>
      </c>
      <c r="X8798" t="s">
        <v>374</v>
      </c>
    </row>
    <row r="8799" spans="1:24" x14ac:dyDescent="0.35">
      <c r="A8799">
        <v>3300016977</v>
      </c>
      <c r="B8799" t="s">
        <v>168</v>
      </c>
      <c r="C8799" t="s">
        <v>168</v>
      </c>
      <c r="D8799">
        <v>0</v>
      </c>
      <c r="E8799">
        <v>0</v>
      </c>
      <c r="F8799">
        <v>65</v>
      </c>
      <c r="G8799">
        <v>2599059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2000200</v>
      </c>
      <c r="O8799">
        <v>4599259</v>
      </c>
      <c r="P8799" t="s">
        <v>5</v>
      </c>
      <c r="Q8799" t="s">
        <v>6</v>
      </c>
      <c r="R8799" t="s">
        <v>169</v>
      </c>
      <c r="S8799" t="s">
        <v>170</v>
      </c>
      <c r="T8799">
        <v>2967263.8709677421</v>
      </c>
      <c r="U8799">
        <v>2183356</v>
      </c>
      <c r="V8799">
        <v>-783907.87096774206</v>
      </c>
      <c r="W8799">
        <v>-0.26418542639151221</v>
      </c>
      <c r="X8799" t="s">
        <v>245</v>
      </c>
    </row>
    <row r="8800" spans="1:24" x14ac:dyDescent="0.35">
      <c r="A8800">
        <v>3300016005</v>
      </c>
      <c r="B8800" t="s">
        <v>168</v>
      </c>
      <c r="C8800" t="s">
        <v>168</v>
      </c>
      <c r="D8800">
        <v>0</v>
      </c>
      <c r="E8800">
        <v>0</v>
      </c>
      <c r="F8800">
        <v>4</v>
      </c>
      <c r="G8800">
        <v>365196</v>
      </c>
      <c r="H8800">
        <v>104</v>
      </c>
      <c r="I8800">
        <v>520000</v>
      </c>
      <c r="J8800">
        <v>0</v>
      </c>
      <c r="K8800">
        <v>0</v>
      </c>
      <c r="L8800">
        <v>0</v>
      </c>
      <c r="M8800">
        <v>0</v>
      </c>
      <c r="N8800">
        <v>980000</v>
      </c>
      <c r="O8800">
        <v>1865196</v>
      </c>
      <c r="P8800" t="s">
        <v>5</v>
      </c>
      <c r="Q8800" t="s">
        <v>8</v>
      </c>
      <c r="R8800" t="s">
        <v>169</v>
      </c>
      <c r="S8800" t="s">
        <v>170</v>
      </c>
      <c r="T8800">
        <v>1203352.2580645161</v>
      </c>
      <c r="U8800">
        <v>2254000</v>
      </c>
      <c r="V8800">
        <v>1050647.7419354839</v>
      </c>
      <c r="W8800">
        <v>0.87310073579398617</v>
      </c>
      <c r="X8800" t="s">
        <v>175</v>
      </c>
    </row>
    <row r="8801" spans="1:24" x14ac:dyDescent="0.35">
      <c r="A8801">
        <v>3301027486</v>
      </c>
      <c r="B8801" t="s">
        <v>168</v>
      </c>
      <c r="C8801" t="s">
        <v>168</v>
      </c>
      <c r="D8801">
        <v>0</v>
      </c>
      <c r="E8801">
        <v>0</v>
      </c>
      <c r="F8801">
        <v>109</v>
      </c>
      <c r="G8801">
        <v>3814189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3814189</v>
      </c>
      <c r="P8801" t="s">
        <v>5</v>
      </c>
      <c r="Q8801" t="s">
        <v>7</v>
      </c>
      <c r="R8801" t="s">
        <v>169</v>
      </c>
      <c r="S8801" t="s">
        <v>170</v>
      </c>
      <c r="T8801">
        <v>2460767.0967741935</v>
      </c>
      <c r="U8801">
        <v>0</v>
      </c>
      <c r="V8801">
        <v>-2460767.0967741935</v>
      </c>
      <c r="W8801">
        <v>0</v>
      </c>
      <c r="X8801" t="s">
        <v>288</v>
      </c>
    </row>
    <row r="8802" spans="1:24" x14ac:dyDescent="0.35">
      <c r="A8802">
        <v>3301069976</v>
      </c>
      <c r="B8802" t="s">
        <v>168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 t="s">
        <v>5</v>
      </c>
      <c r="Q8802" t="s">
        <v>11</v>
      </c>
      <c r="R8802" t="s">
        <v>169</v>
      </c>
      <c r="S8802" t="s">
        <v>170</v>
      </c>
      <c r="T8802">
        <v>0</v>
      </c>
      <c r="U8802">
        <v>0</v>
      </c>
      <c r="V8802">
        <v>0</v>
      </c>
      <c r="W8802">
        <v>0</v>
      </c>
      <c r="X8802" t="s">
        <v>193</v>
      </c>
    </row>
    <row r="8803" spans="1:24" x14ac:dyDescent="0.35">
      <c r="A8803">
        <v>3301074431</v>
      </c>
      <c r="B8803" t="s">
        <v>168</v>
      </c>
      <c r="C8803" t="s">
        <v>168</v>
      </c>
      <c r="D8803">
        <v>0</v>
      </c>
      <c r="E8803">
        <v>0</v>
      </c>
      <c r="F8803">
        <v>11</v>
      </c>
      <c r="G8803">
        <v>226096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330000</v>
      </c>
      <c r="O8803">
        <v>556096</v>
      </c>
      <c r="P8803" t="s">
        <v>5</v>
      </c>
      <c r="Q8803" t="s">
        <v>12</v>
      </c>
      <c r="R8803" t="s">
        <v>169</v>
      </c>
      <c r="S8803" t="s">
        <v>170</v>
      </c>
      <c r="T8803">
        <v>358771.61290322582</v>
      </c>
      <c r="U8803">
        <v>673900</v>
      </c>
      <c r="V8803">
        <v>315128.38709677418</v>
      </c>
      <c r="W8803">
        <v>0.87835373748417545</v>
      </c>
      <c r="X8803" t="s">
        <v>257</v>
      </c>
    </row>
    <row r="8804" spans="1:24" x14ac:dyDescent="0.35">
      <c r="A8804">
        <v>3301000457</v>
      </c>
      <c r="B8804" t="s">
        <v>168</v>
      </c>
      <c r="C8804" t="s">
        <v>168</v>
      </c>
      <c r="D8804">
        <v>0</v>
      </c>
      <c r="E8804">
        <v>0</v>
      </c>
      <c r="F8804">
        <v>19</v>
      </c>
      <c r="G8804">
        <v>765821</v>
      </c>
      <c r="H8804">
        <v>28</v>
      </c>
      <c r="I8804">
        <v>860000</v>
      </c>
      <c r="J8804">
        <v>0</v>
      </c>
      <c r="K8804">
        <v>0</v>
      </c>
      <c r="L8804">
        <v>13</v>
      </c>
      <c r="M8804">
        <v>459993</v>
      </c>
      <c r="N8804">
        <v>1896300</v>
      </c>
      <c r="O8804">
        <v>3982114</v>
      </c>
      <c r="P8804" t="s">
        <v>5</v>
      </c>
      <c r="Q8804" t="s">
        <v>16</v>
      </c>
      <c r="R8804" t="s">
        <v>169</v>
      </c>
      <c r="S8804" t="s">
        <v>170</v>
      </c>
      <c r="T8804">
        <v>2569105.8064516131</v>
      </c>
      <c r="U8804">
        <v>1821187</v>
      </c>
      <c r="V8804">
        <v>-747918.80645161308</v>
      </c>
      <c r="W8804">
        <v>-0.29112028184024874</v>
      </c>
      <c r="X8804" t="s">
        <v>194</v>
      </c>
    </row>
    <row r="8805" spans="1:24" x14ac:dyDescent="0.35">
      <c r="A8805">
        <v>3300017290</v>
      </c>
      <c r="B8805" t="s">
        <v>168</v>
      </c>
      <c r="C8805" t="s">
        <v>168</v>
      </c>
      <c r="D8805">
        <v>0</v>
      </c>
      <c r="E8805">
        <v>0</v>
      </c>
      <c r="F8805">
        <v>34</v>
      </c>
      <c r="G8805">
        <v>1316767</v>
      </c>
      <c r="H8805">
        <v>17</v>
      </c>
      <c r="I8805">
        <v>495000</v>
      </c>
      <c r="J8805">
        <v>0</v>
      </c>
      <c r="K8805">
        <v>0</v>
      </c>
      <c r="L8805">
        <v>15</v>
      </c>
      <c r="M8805">
        <v>630000</v>
      </c>
      <c r="N8805">
        <v>1134800</v>
      </c>
      <c r="O8805">
        <v>3576567</v>
      </c>
      <c r="P8805" t="s">
        <v>5</v>
      </c>
      <c r="Q8805" t="s">
        <v>7</v>
      </c>
      <c r="R8805" t="s">
        <v>169</v>
      </c>
      <c r="S8805" t="s">
        <v>170</v>
      </c>
      <c r="T8805">
        <v>2307462.5806451612</v>
      </c>
      <c r="U8805">
        <v>3456383</v>
      </c>
      <c r="V8805">
        <v>1148920.4193548388</v>
      </c>
      <c r="W8805">
        <v>0.49791508169705767</v>
      </c>
      <c r="X8805" t="s">
        <v>236</v>
      </c>
    </row>
    <row r="8806" spans="1:24" x14ac:dyDescent="0.35">
      <c r="A8806">
        <v>3301073521</v>
      </c>
      <c r="B8806" t="s">
        <v>168</v>
      </c>
      <c r="C8806" t="s">
        <v>168</v>
      </c>
      <c r="D8806">
        <v>0</v>
      </c>
      <c r="E8806">
        <v>0</v>
      </c>
      <c r="F8806">
        <v>102</v>
      </c>
      <c r="G8806">
        <v>4041689</v>
      </c>
      <c r="H8806">
        <v>43</v>
      </c>
      <c r="I8806">
        <v>1915000</v>
      </c>
      <c r="J8806">
        <v>0</v>
      </c>
      <c r="K8806">
        <v>0</v>
      </c>
      <c r="L8806">
        <v>5</v>
      </c>
      <c r="M8806">
        <v>244800</v>
      </c>
      <c r="N8806">
        <v>202000</v>
      </c>
      <c r="O8806">
        <v>6403489</v>
      </c>
      <c r="P8806" t="s">
        <v>5</v>
      </c>
      <c r="Q8806" t="s">
        <v>14</v>
      </c>
      <c r="R8806" t="s">
        <v>169</v>
      </c>
      <c r="S8806" t="s">
        <v>170</v>
      </c>
      <c r="T8806">
        <v>4131283.2258064514</v>
      </c>
      <c r="U8806">
        <v>4332820</v>
      </c>
      <c r="V8806">
        <v>201536.7741935486</v>
      </c>
      <c r="W8806">
        <v>4.8783093091906649E-2</v>
      </c>
      <c r="X8806" t="s">
        <v>355</v>
      </c>
    </row>
    <row r="8807" spans="1:24" x14ac:dyDescent="0.35">
      <c r="A8807">
        <v>3301062423</v>
      </c>
      <c r="B8807" t="s">
        <v>168</v>
      </c>
      <c r="C8807" t="s">
        <v>168</v>
      </c>
      <c r="D8807">
        <v>0</v>
      </c>
      <c r="E8807">
        <v>0</v>
      </c>
      <c r="F8807">
        <v>0</v>
      </c>
      <c r="G8807">
        <v>0</v>
      </c>
      <c r="H8807">
        <v>17</v>
      </c>
      <c r="I8807">
        <v>735000</v>
      </c>
      <c r="J8807">
        <v>0</v>
      </c>
      <c r="K8807">
        <v>0</v>
      </c>
      <c r="L8807">
        <v>9</v>
      </c>
      <c r="M8807">
        <v>361600</v>
      </c>
      <c r="N8807">
        <v>150000</v>
      </c>
      <c r="O8807">
        <v>1246600</v>
      </c>
      <c r="P8807" t="s">
        <v>5</v>
      </c>
      <c r="Q8807" t="s">
        <v>10</v>
      </c>
      <c r="R8807" t="s">
        <v>169</v>
      </c>
      <c r="S8807" t="s">
        <v>170</v>
      </c>
      <c r="T8807">
        <v>804258.06451612909</v>
      </c>
      <c r="U8807">
        <v>482200</v>
      </c>
      <c r="V8807">
        <v>-322058.06451612909</v>
      </c>
      <c r="W8807">
        <v>-0.40044120006417461</v>
      </c>
      <c r="X8807" t="s">
        <v>198</v>
      </c>
    </row>
    <row r="8808" spans="1:24" x14ac:dyDescent="0.35">
      <c r="A8808">
        <v>3301040825</v>
      </c>
      <c r="B8808" t="s">
        <v>168</v>
      </c>
      <c r="C8808" t="s">
        <v>168</v>
      </c>
      <c r="D8808">
        <v>0</v>
      </c>
      <c r="E8808">
        <v>0</v>
      </c>
      <c r="F8808">
        <v>387</v>
      </c>
      <c r="G8808">
        <v>25723578</v>
      </c>
      <c r="H8808">
        <v>10</v>
      </c>
      <c r="I8808">
        <v>740000</v>
      </c>
      <c r="J8808">
        <v>0</v>
      </c>
      <c r="K8808">
        <v>0</v>
      </c>
      <c r="L8808">
        <v>0</v>
      </c>
      <c r="M8808">
        <v>0</v>
      </c>
      <c r="N8808">
        <v>1811500</v>
      </c>
      <c r="O8808">
        <v>28275078</v>
      </c>
      <c r="P8808" t="s">
        <v>5</v>
      </c>
      <c r="Q8808" t="s">
        <v>7</v>
      </c>
      <c r="R8808" t="s">
        <v>169</v>
      </c>
      <c r="S8808" t="s">
        <v>170</v>
      </c>
      <c r="T8808">
        <v>18241985.806451611</v>
      </c>
      <c r="U8808">
        <v>17689156</v>
      </c>
      <c r="V8808">
        <v>-552829.80645161122</v>
      </c>
      <c r="W8808">
        <v>-3.0305352296463917E-2</v>
      </c>
      <c r="X8808" t="s">
        <v>401</v>
      </c>
    </row>
    <row r="8809" spans="1:24" x14ac:dyDescent="0.35">
      <c r="A8809">
        <v>3300001559</v>
      </c>
      <c r="B8809" t="s">
        <v>168</v>
      </c>
      <c r="C8809" t="s">
        <v>168</v>
      </c>
      <c r="D8809">
        <v>0</v>
      </c>
      <c r="E8809">
        <v>0</v>
      </c>
      <c r="F8809">
        <v>27</v>
      </c>
      <c r="G8809">
        <v>735882</v>
      </c>
      <c r="H8809">
        <v>32</v>
      </c>
      <c r="I8809">
        <v>880000</v>
      </c>
      <c r="J8809">
        <v>0</v>
      </c>
      <c r="K8809">
        <v>0</v>
      </c>
      <c r="L8809">
        <v>16</v>
      </c>
      <c r="M8809">
        <v>972450</v>
      </c>
      <c r="N8809">
        <v>134000</v>
      </c>
      <c r="O8809">
        <v>2722332</v>
      </c>
      <c r="P8809" t="s">
        <v>5</v>
      </c>
      <c r="Q8809" t="s">
        <v>11</v>
      </c>
      <c r="R8809" t="s">
        <v>169</v>
      </c>
      <c r="S8809" t="s">
        <v>170</v>
      </c>
      <c r="T8809">
        <v>1756343.2258064514</v>
      </c>
      <c r="U8809">
        <v>6028799</v>
      </c>
      <c r="V8809">
        <v>4272455.7741935486</v>
      </c>
      <c r="W8809">
        <v>2.4325859042908804</v>
      </c>
      <c r="X8809" t="s">
        <v>290</v>
      </c>
    </row>
    <row r="8810" spans="1:24" x14ac:dyDescent="0.35">
      <c r="A8810">
        <v>3300015881</v>
      </c>
      <c r="B8810" t="s">
        <v>168</v>
      </c>
      <c r="C8810" t="s">
        <v>168</v>
      </c>
      <c r="D8810">
        <v>0</v>
      </c>
      <c r="E8810">
        <v>0</v>
      </c>
      <c r="F8810">
        <v>26</v>
      </c>
      <c r="G8810">
        <v>1078824</v>
      </c>
      <c r="H8810">
        <v>0</v>
      </c>
      <c r="I8810">
        <v>0</v>
      </c>
      <c r="J8810">
        <v>0</v>
      </c>
      <c r="K8810">
        <v>0</v>
      </c>
      <c r="L8810">
        <v>2</v>
      </c>
      <c r="M8810">
        <v>44800</v>
      </c>
      <c r="N8810">
        <v>855700</v>
      </c>
      <c r="O8810">
        <v>1979324</v>
      </c>
      <c r="P8810" t="s">
        <v>5</v>
      </c>
      <c r="Q8810" t="s">
        <v>7</v>
      </c>
      <c r="R8810" t="s">
        <v>169</v>
      </c>
      <c r="S8810" t="s">
        <v>170</v>
      </c>
      <c r="T8810">
        <v>1276983.2258064516</v>
      </c>
      <c r="U8810">
        <v>2087960</v>
      </c>
      <c r="V8810">
        <v>810976.77419354836</v>
      </c>
      <c r="W8810">
        <v>0.63507237824631035</v>
      </c>
      <c r="X8810" t="s">
        <v>176</v>
      </c>
    </row>
    <row r="8811" spans="1:24" x14ac:dyDescent="0.35">
      <c r="A8811">
        <v>3300021935</v>
      </c>
      <c r="B8811" t="s">
        <v>168</v>
      </c>
      <c r="C8811" t="s">
        <v>168</v>
      </c>
      <c r="D8811">
        <v>0</v>
      </c>
      <c r="E8811">
        <v>0</v>
      </c>
      <c r="F8811">
        <v>54</v>
      </c>
      <c r="G8811">
        <v>1477335</v>
      </c>
      <c r="H8811">
        <v>55</v>
      </c>
      <c r="I8811">
        <v>1920000</v>
      </c>
      <c r="J8811">
        <v>0</v>
      </c>
      <c r="K8811">
        <v>0</v>
      </c>
      <c r="L8811">
        <v>34</v>
      </c>
      <c r="M8811">
        <v>2881600</v>
      </c>
      <c r="N8811">
        <v>30000</v>
      </c>
      <c r="O8811">
        <v>6308935</v>
      </c>
      <c r="P8811" t="s">
        <v>5</v>
      </c>
      <c r="Q8811" t="s">
        <v>13</v>
      </c>
      <c r="R8811" t="s">
        <v>169</v>
      </c>
      <c r="S8811" t="s">
        <v>170</v>
      </c>
      <c r="T8811">
        <v>4070280.6451612902</v>
      </c>
      <c r="U8811">
        <v>3824076</v>
      </c>
      <c r="V8811">
        <v>-246204.64516129019</v>
      </c>
      <c r="W8811">
        <v>-6.0488370858155949E-2</v>
      </c>
      <c r="X8811" t="s">
        <v>414</v>
      </c>
    </row>
    <row r="8812" spans="1:24" x14ac:dyDescent="0.35">
      <c r="A8812">
        <v>3301074962</v>
      </c>
      <c r="B8812" t="s">
        <v>168</v>
      </c>
      <c r="C8812" t="s">
        <v>168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300000</v>
      </c>
      <c r="O8812">
        <v>300000</v>
      </c>
      <c r="P8812" t="s">
        <v>5</v>
      </c>
      <c r="Q8812" t="s">
        <v>15</v>
      </c>
      <c r="R8812" t="s">
        <v>169</v>
      </c>
      <c r="S8812" t="s">
        <v>170</v>
      </c>
      <c r="T8812">
        <v>193548.38709677421</v>
      </c>
      <c r="U8812">
        <v>0</v>
      </c>
      <c r="V8812">
        <v>-193548.38709677421</v>
      </c>
      <c r="W8812">
        <v>0</v>
      </c>
      <c r="X8812" t="s">
        <v>329</v>
      </c>
    </row>
    <row r="8813" spans="1:24" x14ac:dyDescent="0.35">
      <c r="A8813">
        <v>3301003360</v>
      </c>
      <c r="B8813" t="s">
        <v>168</v>
      </c>
      <c r="C8813" t="s">
        <v>168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1</v>
      </c>
      <c r="M8813">
        <v>3599</v>
      </c>
      <c r="N8813">
        <v>905500</v>
      </c>
      <c r="O8813">
        <v>909099</v>
      </c>
      <c r="P8813" t="s">
        <v>5</v>
      </c>
      <c r="Q8813" t="s">
        <v>7</v>
      </c>
      <c r="R8813" t="s">
        <v>169</v>
      </c>
      <c r="S8813" t="s">
        <v>170</v>
      </c>
      <c r="T8813">
        <v>586515.48387096776</v>
      </c>
      <c r="U8813">
        <v>2818841</v>
      </c>
      <c r="V8813">
        <v>2232325.5161290322</v>
      </c>
      <c r="W8813">
        <v>3.806081130877935</v>
      </c>
      <c r="X8813" t="s">
        <v>221</v>
      </c>
    </row>
    <row r="8814" spans="1:24" x14ac:dyDescent="0.35">
      <c r="A8814">
        <v>3301071578</v>
      </c>
      <c r="B8814" t="s">
        <v>168</v>
      </c>
      <c r="C8814" t="s">
        <v>168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765000</v>
      </c>
      <c r="O8814">
        <v>765000</v>
      </c>
      <c r="P8814" t="s">
        <v>5</v>
      </c>
      <c r="Q8814" t="s">
        <v>6</v>
      </c>
      <c r="R8814" t="s">
        <v>181</v>
      </c>
      <c r="S8814" t="s">
        <v>170</v>
      </c>
      <c r="T8814">
        <v>493548.38709677418</v>
      </c>
      <c r="U8814">
        <v>609900</v>
      </c>
      <c r="V8814">
        <v>116351.61290322582</v>
      </c>
      <c r="W8814">
        <v>0.23574509803921573</v>
      </c>
      <c r="X8814" t="s">
        <v>178</v>
      </c>
    </row>
    <row r="8815" spans="1:24" x14ac:dyDescent="0.35">
      <c r="A8815">
        <v>3301000306</v>
      </c>
      <c r="B8815" t="s">
        <v>168</v>
      </c>
      <c r="C8815" t="s">
        <v>168</v>
      </c>
      <c r="D8815">
        <v>0</v>
      </c>
      <c r="E8815">
        <v>0</v>
      </c>
      <c r="F8815">
        <v>1</v>
      </c>
      <c r="G8815">
        <v>25700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361000</v>
      </c>
      <c r="O8815">
        <v>386700</v>
      </c>
      <c r="P8815" t="s">
        <v>5</v>
      </c>
      <c r="Q8815" t="s">
        <v>12</v>
      </c>
      <c r="R8815" t="s">
        <v>169</v>
      </c>
      <c r="S8815" t="s">
        <v>170</v>
      </c>
      <c r="T8815">
        <v>249483.87096774194</v>
      </c>
      <c r="U8815">
        <v>405000</v>
      </c>
      <c r="V8815">
        <v>155516.12903225806</v>
      </c>
      <c r="W8815">
        <v>0.62335143522110159</v>
      </c>
      <c r="X8815" t="s">
        <v>256</v>
      </c>
    </row>
    <row r="8816" spans="1:24" x14ac:dyDescent="0.35">
      <c r="A8816">
        <v>3301049097</v>
      </c>
      <c r="B8816" t="s">
        <v>168</v>
      </c>
      <c r="C8816" t="s">
        <v>168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613000</v>
      </c>
      <c r="O8816">
        <v>613000</v>
      </c>
      <c r="P8816" t="s">
        <v>5</v>
      </c>
      <c r="Q8816" t="s">
        <v>6</v>
      </c>
      <c r="R8816" t="s">
        <v>169</v>
      </c>
      <c r="S8816" t="s">
        <v>170</v>
      </c>
      <c r="T8816">
        <v>395483.87096774194</v>
      </c>
      <c r="U8816">
        <v>1215000</v>
      </c>
      <c r="V8816">
        <v>819516.12903225806</v>
      </c>
      <c r="W8816">
        <v>2.0721859706362151</v>
      </c>
      <c r="X8816" t="s">
        <v>259</v>
      </c>
    </row>
    <row r="8817" spans="1:24" x14ac:dyDescent="0.35">
      <c r="A8817">
        <v>3300010377</v>
      </c>
      <c r="B8817" t="s">
        <v>168</v>
      </c>
      <c r="C8817" t="s">
        <v>168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465000</v>
      </c>
      <c r="O8817">
        <v>465000</v>
      </c>
      <c r="P8817" t="s">
        <v>5</v>
      </c>
      <c r="Q8817" t="s">
        <v>12</v>
      </c>
      <c r="R8817" t="s">
        <v>169</v>
      </c>
      <c r="S8817" t="s">
        <v>170</v>
      </c>
      <c r="T8817">
        <v>300000</v>
      </c>
      <c r="U8817">
        <v>432000</v>
      </c>
      <c r="V8817">
        <v>132000</v>
      </c>
      <c r="W8817">
        <v>0.43999999999999995</v>
      </c>
      <c r="X8817" t="s">
        <v>411</v>
      </c>
    </row>
    <row r="8818" spans="1:24" x14ac:dyDescent="0.35">
      <c r="A8818">
        <v>3300015528</v>
      </c>
      <c r="B8818" t="s">
        <v>168</v>
      </c>
      <c r="C8818" t="s">
        <v>168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2240000</v>
      </c>
      <c r="O8818">
        <v>2240000</v>
      </c>
      <c r="P8818" t="s">
        <v>5</v>
      </c>
      <c r="Q8818" t="s">
        <v>7</v>
      </c>
      <c r="R8818" t="s">
        <v>169</v>
      </c>
      <c r="S8818" t="s">
        <v>170</v>
      </c>
      <c r="T8818">
        <v>1445161.2903225806</v>
      </c>
      <c r="U8818">
        <v>4171100</v>
      </c>
      <c r="V8818">
        <v>2725938.7096774196</v>
      </c>
      <c r="W8818">
        <v>1.8862522321428572</v>
      </c>
      <c r="X8818" t="s">
        <v>201</v>
      </c>
    </row>
    <row r="8819" spans="1:24" x14ac:dyDescent="0.35">
      <c r="A8819">
        <v>3300013205</v>
      </c>
      <c r="B8819" t="s">
        <v>168</v>
      </c>
      <c r="C8819" t="s">
        <v>168</v>
      </c>
      <c r="D8819">
        <v>0</v>
      </c>
      <c r="E8819">
        <v>0</v>
      </c>
      <c r="F8819">
        <v>0</v>
      </c>
      <c r="G8819">
        <v>0</v>
      </c>
      <c r="H8819">
        <v>18</v>
      </c>
      <c r="I8819">
        <v>370000</v>
      </c>
      <c r="J8819">
        <v>0</v>
      </c>
      <c r="K8819">
        <v>0</v>
      </c>
      <c r="L8819">
        <v>0</v>
      </c>
      <c r="M8819">
        <v>0</v>
      </c>
      <c r="N8819">
        <v>618500</v>
      </c>
      <c r="O8819">
        <v>988500</v>
      </c>
      <c r="P8819" t="s">
        <v>5</v>
      </c>
      <c r="Q8819" t="s">
        <v>16</v>
      </c>
      <c r="R8819" t="s">
        <v>169</v>
      </c>
      <c r="S8819" t="s">
        <v>170</v>
      </c>
      <c r="T8819">
        <v>637741.93548387103</v>
      </c>
      <c r="U8819">
        <v>479380</v>
      </c>
      <c r="V8819">
        <v>-158361.93548387103</v>
      </c>
      <c r="W8819">
        <v>-0.24831664137582199</v>
      </c>
      <c r="X8819" t="s">
        <v>349</v>
      </c>
    </row>
    <row r="8820" spans="1:24" x14ac:dyDescent="0.35">
      <c r="A8820">
        <v>6001131104</v>
      </c>
      <c r="B8820" t="s">
        <v>168</v>
      </c>
      <c r="C8820" t="s">
        <v>168</v>
      </c>
      <c r="D8820">
        <v>0</v>
      </c>
      <c r="E8820">
        <v>0</v>
      </c>
      <c r="F8820">
        <v>13</v>
      </c>
      <c r="G8820">
        <v>858485</v>
      </c>
      <c r="H8820">
        <v>3</v>
      </c>
      <c r="I8820">
        <v>220000</v>
      </c>
      <c r="J8820">
        <v>0</v>
      </c>
      <c r="K8820">
        <v>0</v>
      </c>
      <c r="L8820">
        <v>9</v>
      </c>
      <c r="M8820">
        <v>971600</v>
      </c>
      <c r="N8820">
        <v>165000</v>
      </c>
      <c r="O8820">
        <v>2215085</v>
      </c>
      <c r="P8820" t="s">
        <v>5</v>
      </c>
      <c r="Q8820" t="s">
        <v>14</v>
      </c>
      <c r="R8820" t="s">
        <v>169</v>
      </c>
      <c r="S8820" t="s">
        <v>170</v>
      </c>
      <c r="T8820">
        <v>1429087.0967741937</v>
      </c>
      <c r="U8820">
        <v>1768482</v>
      </c>
      <c r="V8820">
        <v>339394.90322580631</v>
      </c>
      <c r="W8820">
        <v>0.23749070577427034</v>
      </c>
      <c r="X8820" t="s">
        <v>355</v>
      </c>
    </row>
    <row r="8821" spans="1:24" x14ac:dyDescent="0.35">
      <c r="A8821">
        <v>3301075785</v>
      </c>
      <c r="B8821" t="s">
        <v>168</v>
      </c>
      <c r="C8821" t="s">
        <v>168</v>
      </c>
      <c r="D8821">
        <v>0</v>
      </c>
      <c r="E8821">
        <v>0</v>
      </c>
      <c r="F8821">
        <v>0</v>
      </c>
      <c r="G8821">
        <v>0</v>
      </c>
      <c r="H8821">
        <v>18</v>
      </c>
      <c r="I8821">
        <v>275000</v>
      </c>
      <c r="J8821">
        <v>0</v>
      </c>
      <c r="K8821">
        <v>0</v>
      </c>
      <c r="L8821">
        <v>0</v>
      </c>
      <c r="M8821">
        <v>0</v>
      </c>
      <c r="N8821">
        <v>150000</v>
      </c>
      <c r="O8821">
        <v>425000</v>
      </c>
      <c r="P8821" t="s">
        <v>5</v>
      </c>
      <c r="Q8821" t="s">
        <v>10</v>
      </c>
      <c r="R8821" t="s">
        <v>169</v>
      </c>
      <c r="S8821" t="s">
        <v>170</v>
      </c>
      <c r="T8821">
        <v>274193.54838709679</v>
      </c>
      <c r="U8821">
        <v>212400</v>
      </c>
      <c r="V8821">
        <v>-61793.548387096787</v>
      </c>
      <c r="W8821">
        <v>-0.22536470588235302</v>
      </c>
      <c r="X8821" t="s">
        <v>272</v>
      </c>
    </row>
    <row r="8822" spans="1:24" x14ac:dyDescent="0.35">
      <c r="A8822">
        <v>3301071285</v>
      </c>
      <c r="B8822" t="s">
        <v>168</v>
      </c>
      <c r="C8822" t="s">
        <v>168</v>
      </c>
      <c r="D8822">
        <v>0</v>
      </c>
      <c r="E8822">
        <v>0</v>
      </c>
      <c r="F8822">
        <v>20</v>
      </c>
      <c r="G8822">
        <v>557844</v>
      </c>
      <c r="H8822">
        <v>14</v>
      </c>
      <c r="I8822">
        <v>395000</v>
      </c>
      <c r="J8822">
        <v>0</v>
      </c>
      <c r="K8822">
        <v>0</v>
      </c>
      <c r="L8822">
        <v>0</v>
      </c>
      <c r="M8822">
        <v>0</v>
      </c>
      <c r="N8822">
        <v>2568000</v>
      </c>
      <c r="O8822">
        <v>3520844</v>
      </c>
      <c r="P8822" t="s">
        <v>5</v>
      </c>
      <c r="Q8822" t="s">
        <v>6</v>
      </c>
      <c r="R8822" t="s">
        <v>207</v>
      </c>
      <c r="S8822" t="s">
        <v>170</v>
      </c>
      <c r="T8822">
        <v>2271512.2580645159</v>
      </c>
      <c r="U8822">
        <v>909074</v>
      </c>
      <c r="V8822">
        <v>-1362438.2580645159</v>
      </c>
      <c r="W8822">
        <v>-0.59979348701618129</v>
      </c>
      <c r="X8822" t="s">
        <v>178</v>
      </c>
    </row>
    <row r="8823" spans="1:24" x14ac:dyDescent="0.35">
      <c r="A8823">
        <v>3301037317</v>
      </c>
      <c r="B8823" t="s">
        <v>168</v>
      </c>
      <c r="C8823" t="s">
        <v>168</v>
      </c>
      <c r="D8823">
        <v>0</v>
      </c>
      <c r="E8823">
        <v>0</v>
      </c>
      <c r="F8823">
        <v>338</v>
      </c>
      <c r="G8823">
        <v>13061707</v>
      </c>
      <c r="H8823">
        <v>1</v>
      </c>
      <c r="I8823">
        <v>50000</v>
      </c>
      <c r="J8823">
        <v>0</v>
      </c>
      <c r="K8823">
        <v>0</v>
      </c>
      <c r="L8823">
        <v>3</v>
      </c>
      <c r="M8823">
        <v>257200</v>
      </c>
      <c r="N8823">
        <v>1637700</v>
      </c>
      <c r="O8823">
        <v>15006607</v>
      </c>
      <c r="P8823" t="s">
        <v>5</v>
      </c>
      <c r="Q8823" t="s">
        <v>7</v>
      </c>
      <c r="R8823" t="s">
        <v>169</v>
      </c>
      <c r="S8823" t="s">
        <v>170</v>
      </c>
      <c r="T8823">
        <v>9681681.935483871</v>
      </c>
      <c r="U8823">
        <v>9954877</v>
      </c>
      <c r="V8823">
        <v>273195.06451612897</v>
      </c>
      <c r="W8823">
        <v>2.8217727698206518E-2</v>
      </c>
      <c r="X8823" t="s">
        <v>351</v>
      </c>
    </row>
    <row r="8824" spans="1:24" x14ac:dyDescent="0.35">
      <c r="A8824">
        <v>3301072604</v>
      </c>
      <c r="B8824" t="s">
        <v>168</v>
      </c>
      <c r="C8824" t="s">
        <v>168</v>
      </c>
      <c r="D8824">
        <v>0</v>
      </c>
      <c r="E8824">
        <v>0</v>
      </c>
      <c r="F8824">
        <v>21</v>
      </c>
      <c r="G8824">
        <v>690673</v>
      </c>
      <c r="H8824">
        <v>29</v>
      </c>
      <c r="I8824">
        <v>730000</v>
      </c>
      <c r="J8824">
        <v>0</v>
      </c>
      <c r="K8824">
        <v>0</v>
      </c>
      <c r="L8824">
        <v>4</v>
      </c>
      <c r="M8824">
        <v>179600</v>
      </c>
      <c r="N8824">
        <v>30000</v>
      </c>
      <c r="O8824">
        <v>1630273</v>
      </c>
      <c r="P8824" t="s">
        <v>5</v>
      </c>
      <c r="Q8824" t="s">
        <v>13</v>
      </c>
      <c r="R8824" t="s">
        <v>169</v>
      </c>
      <c r="S8824" t="s">
        <v>170</v>
      </c>
      <c r="T8824">
        <v>1051789.0322580645</v>
      </c>
      <c r="U8824">
        <v>980184</v>
      </c>
      <c r="V8824">
        <v>-71605.032258064486</v>
      </c>
      <c r="W8824">
        <v>-6.8079272612623698E-2</v>
      </c>
      <c r="X8824" t="s">
        <v>374</v>
      </c>
    </row>
    <row r="8825" spans="1:24" x14ac:dyDescent="0.35">
      <c r="A8825">
        <v>3301062906</v>
      </c>
      <c r="B8825" t="s">
        <v>168</v>
      </c>
      <c r="C8825" t="s">
        <v>168</v>
      </c>
      <c r="D8825">
        <v>0</v>
      </c>
      <c r="E8825">
        <v>0</v>
      </c>
      <c r="F8825">
        <v>4</v>
      </c>
      <c r="G8825">
        <v>55495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450000</v>
      </c>
      <c r="O8825">
        <v>505495</v>
      </c>
      <c r="P8825" t="s">
        <v>5</v>
      </c>
      <c r="Q8825" t="s">
        <v>14</v>
      </c>
      <c r="R8825" t="s">
        <v>169</v>
      </c>
      <c r="S8825" t="s">
        <v>170</v>
      </c>
      <c r="T8825">
        <v>326125.80645161291</v>
      </c>
      <c r="U8825">
        <v>174499</v>
      </c>
      <c r="V8825">
        <v>-151626.80645161291</v>
      </c>
      <c r="W8825">
        <v>-0.46493348104333376</v>
      </c>
      <c r="X8825" t="s">
        <v>268</v>
      </c>
    </row>
    <row r="8826" spans="1:24" x14ac:dyDescent="0.35">
      <c r="A8826">
        <v>3300014073</v>
      </c>
      <c r="B8826" t="s">
        <v>168</v>
      </c>
      <c r="C8826" t="s">
        <v>168</v>
      </c>
      <c r="D8826">
        <v>0</v>
      </c>
      <c r="E8826">
        <v>0</v>
      </c>
      <c r="F8826">
        <v>127</v>
      </c>
      <c r="G8826">
        <v>4520481</v>
      </c>
      <c r="H8826">
        <v>0</v>
      </c>
      <c r="I8826">
        <v>0</v>
      </c>
      <c r="J8826">
        <v>0</v>
      </c>
      <c r="K8826">
        <v>0</v>
      </c>
      <c r="L8826">
        <v>1</v>
      </c>
      <c r="M8826">
        <v>50000</v>
      </c>
      <c r="N8826">
        <v>1163900</v>
      </c>
      <c r="O8826">
        <v>5734381</v>
      </c>
      <c r="P8826" t="s">
        <v>5</v>
      </c>
      <c r="Q8826" t="s">
        <v>7</v>
      </c>
      <c r="R8826" t="s">
        <v>169</v>
      </c>
      <c r="S8826" t="s">
        <v>170</v>
      </c>
      <c r="T8826">
        <v>3699600.6451612902</v>
      </c>
      <c r="U8826">
        <v>5215344</v>
      </c>
      <c r="V8826">
        <v>1515743.3548387098</v>
      </c>
      <c r="W8826">
        <v>0.40970458712108604</v>
      </c>
      <c r="X8826" t="s">
        <v>317</v>
      </c>
    </row>
    <row r="8827" spans="1:24" x14ac:dyDescent="0.35">
      <c r="A8827">
        <v>3301015219</v>
      </c>
      <c r="B8827" t="s">
        <v>168</v>
      </c>
      <c r="C8827" t="s">
        <v>168</v>
      </c>
      <c r="D8827">
        <v>0</v>
      </c>
      <c r="E8827">
        <v>0</v>
      </c>
      <c r="F8827">
        <v>83</v>
      </c>
      <c r="G8827">
        <v>2784149</v>
      </c>
      <c r="H8827">
        <v>36</v>
      </c>
      <c r="I8827">
        <v>1415000</v>
      </c>
      <c r="J8827">
        <v>0</v>
      </c>
      <c r="K8827">
        <v>0</v>
      </c>
      <c r="L8827">
        <v>9</v>
      </c>
      <c r="M8827">
        <v>791600</v>
      </c>
      <c r="N8827">
        <v>180000</v>
      </c>
      <c r="O8827">
        <v>5170749</v>
      </c>
      <c r="P8827" t="s">
        <v>5</v>
      </c>
      <c r="Q8827" t="s">
        <v>15</v>
      </c>
      <c r="R8827" t="s">
        <v>169</v>
      </c>
      <c r="S8827" t="s">
        <v>170</v>
      </c>
      <c r="T8827">
        <v>3335967.0967741935</v>
      </c>
      <c r="U8827">
        <v>3545346</v>
      </c>
      <c r="V8827">
        <v>209378.90322580654</v>
      </c>
      <c r="W8827">
        <v>6.2764079246546256E-2</v>
      </c>
      <c r="X8827" t="s">
        <v>177</v>
      </c>
    </row>
    <row r="8828" spans="1:24" x14ac:dyDescent="0.35">
      <c r="A8828">
        <v>3300001137</v>
      </c>
      <c r="B8828" t="s">
        <v>168</v>
      </c>
      <c r="C8828" t="s">
        <v>168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30000</v>
      </c>
      <c r="O8828">
        <v>30000</v>
      </c>
      <c r="P8828" t="s">
        <v>5</v>
      </c>
      <c r="Q8828" t="s">
        <v>11</v>
      </c>
      <c r="R8828" t="s">
        <v>169</v>
      </c>
      <c r="S8828" t="s">
        <v>170</v>
      </c>
      <c r="T8828">
        <v>19354.83870967742</v>
      </c>
      <c r="U8828">
        <v>225596</v>
      </c>
      <c r="V8828">
        <v>206241.16129032258</v>
      </c>
      <c r="W8828">
        <v>10.655793333333333</v>
      </c>
      <c r="X8828" t="s">
        <v>298</v>
      </c>
    </row>
    <row r="8829" spans="1:24" x14ac:dyDescent="0.35">
      <c r="A8829">
        <v>3300017171</v>
      </c>
      <c r="B8829" t="s">
        <v>168</v>
      </c>
      <c r="C8829" t="s">
        <v>168</v>
      </c>
      <c r="D8829">
        <v>0</v>
      </c>
      <c r="E8829">
        <v>0</v>
      </c>
      <c r="F8829">
        <v>178</v>
      </c>
      <c r="G8829">
        <v>7511015</v>
      </c>
      <c r="H8829">
        <v>63</v>
      </c>
      <c r="I8829">
        <v>3010000</v>
      </c>
      <c r="J8829">
        <v>0</v>
      </c>
      <c r="K8829">
        <v>0</v>
      </c>
      <c r="L8829">
        <v>3</v>
      </c>
      <c r="M8829">
        <v>357200</v>
      </c>
      <c r="N8829">
        <v>2073500</v>
      </c>
      <c r="O8829">
        <v>12951715</v>
      </c>
      <c r="P8829" t="s">
        <v>5</v>
      </c>
      <c r="Q8829" t="s">
        <v>7</v>
      </c>
      <c r="R8829" t="s">
        <v>169</v>
      </c>
      <c r="S8829" t="s">
        <v>170</v>
      </c>
      <c r="T8829">
        <v>8355945.1612903224</v>
      </c>
      <c r="U8829">
        <v>12541400</v>
      </c>
      <c r="V8829">
        <v>4185454.8387096776</v>
      </c>
      <c r="W8829">
        <v>0.50089544126009566</v>
      </c>
      <c r="X8829" t="s">
        <v>305</v>
      </c>
    </row>
    <row r="8830" spans="1:24" x14ac:dyDescent="0.35">
      <c r="A8830">
        <v>3301075080</v>
      </c>
      <c r="B8830" t="s">
        <v>168</v>
      </c>
      <c r="C8830" t="s">
        <v>168</v>
      </c>
      <c r="D8830">
        <v>0</v>
      </c>
      <c r="E8830">
        <v>0</v>
      </c>
      <c r="F8830">
        <v>25</v>
      </c>
      <c r="G8830">
        <v>756975</v>
      </c>
      <c r="H8830">
        <v>17</v>
      </c>
      <c r="I8830">
        <v>340000</v>
      </c>
      <c r="J8830">
        <v>0</v>
      </c>
      <c r="K8830">
        <v>0</v>
      </c>
      <c r="L8830">
        <v>12</v>
      </c>
      <c r="M8830">
        <v>1016900</v>
      </c>
      <c r="N8830">
        <v>194000</v>
      </c>
      <c r="O8830">
        <v>2307875</v>
      </c>
      <c r="P8830" t="s">
        <v>5</v>
      </c>
      <c r="Q8830" t="s">
        <v>9</v>
      </c>
      <c r="R8830" t="s">
        <v>169</v>
      </c>
      <c r="S8830" t="s">
        <v>170</v>
      </c>
      <c r="T8830">
        <v>1488951.6129032257</v>
      </c>
      <c r="U8830">
        <v>1251982</v>
      </c>
      <c r="V8830">
        <v>-236969.6129032257</v>
      </c>
      <c r="W8830">
        <v>-0.15915199046742123</v>
      </c>
      <c r="X8830" t="s">
        <v>359</v>
      </c>
    </row>
    <row r="8831" spans="1:24" x14ac:dyDescent="0.35">
      <c r="A8831">
        <v>3300009114</v>
      </c>
      <c r="B8831" t="s">
        <v>168</v>
      </c>
      <c r="C8831" t="s">
        <v>168</v>
      </c>
      <c r="D8831">
        <v>0</v>
      </c>
      <c r="E8831">
        <v>0</v>
      </c>
      <c r="F8831">
        <v>76</v>
      </c>
      <c r="G8831">
        <v>4195922</v>
      </c>
      <c r="H8831">
        <v>15</v>
      </c>
      <c r="I8831">
        <v>640000</v>
      </c>
      <c r="J8831">
        <v>0</v>
      </c>
      <c r="K8831">
        <v>0</v>
      </c>
      <c r="L8831">
        <v>4</v>
      </c>
      <c r="M8831">
        <v>279600</v>
      </c>
      <c r="N8831">
        <v>362000</v>
      </c>
      <c r="O8831">
        <v>5477522</v>
      </c>
      <c r="P8831" t="s">
        <v>5</v>
      </c>
      <c r="Q8831" t="s">
        <v>12</v>
      </c>
      <c r="R8831" t="s">
        <v>169</v>
      </c>
      <c r="S8831" t="s">
        <v>170</v>
      </c>
      <c r="T8831">
        <v>3533885.1612903224</v>
      </c>
      <c r="U8831">
        <v>5837610</v>
      </c>
      <c r="V8831">
        <v>2303724.8387096776</v>
      </c>
      <c r="W8831">
        <v>0.65189578426156936</v>
      </c>
      <c r="X8831" t="s">
        <v>413</v>
      </c>
    </row>
    <row r="8832" spans="1:24" x14ac:dyDescent="0.35">
      <c r="A8832">
        <v>3301069089</v>
      </c>
      <c r="B8832" t="s">
        <v>168</v>
      </c>
      <c r="C8832" t="s">
        <v>168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72000</v>
      </c>
      <c r="O8832">
        <v>72000</v>
      </c>
      <c r="P8832" t="s">
        <v>5</v>
      </c>
      <c r="Q8832" t="s">
        <v>11</v>
      </c>
      <c r="R8832" t="s">
        <v>169</v>
      </c>
      <c r="S8832" t="s">
        <v>170</v>
      </c>
      <c r="T8832">
        <v>46451.612903225803</v>
      </c>
      <c r="U8832">
        <v>72000</v>
      </c>
      <c r="V8832">
        <v>25548.387096774197</v>
      </c>
      <c r="W8832">
        <v>0.55000000000000004</v>
      </c>
      <c r="X8832" t="s">
        <v>217</v>
      </c>
    </row>
    <row r="8833" spans="1:24" x14ac:dyDescent="0.35">
      <c r="A8833">
        <v>3301063322</v>
      </c>
      <c r="B8833" t="s">
        <v>168</v>
      </c>
      <c r="C8833" t="s">
        <v>168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230000</v>
      </c>
      <c r="O8833">
        <v>230000</v>
      </c>
      <c r="P8833" t="s">
        <v>5</v>
      </c>
      <c r="Q8833" t="s">
        <v>6</v>
      </c>
      <c r="R8833" t="s">
        <v>169</v>
      </c>
      <c r="S8833" t="s">
        <v>170</v>
      </c>
      <c r="T8833">
        <v>148387.09677419355</v>
      </c>
      <c r="U8833">
        <v>267000</v>
      </c>
      <c r="V8833">
        <v>118612.90322580645</v>
      </c>
      <c r="W8833">
        <v>0.79934782608695665</v>
      </c>
      <c r="X8833" t="s">
        <v>371</v>
      </c>
    </row>
    <row r="8834" spans="1:24" x14ac:dyDescent="0.35">
      <c r="A8834">
        <v>3301019202</v>
      </c>
      <c r="B8834" t="s">
        <v>168</v>
      </c>
      <c r="C8834" t="s">
        <v>168</v>
      </c>
      <c r="D8834">
        <v>0</v>
      </c>
      <c r="E8834">
        <v>0</v>
      </c>
      <c r="F8834">
        <v>1</v>
      </c>
      <c r="G8834">
        <v>4654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150000</v>
      </c>
      <c r="O8834">
        <v>154654</v>
      </c>
      <c r="P8834" t="s">
        <v>5</v>
      </c>
      <c r="Q8834" t="s">
        <v>14</v>
      </c>
      <c r="R8834" t="s">
        <v>207</v>
      </c>
      <c r="S8834" t="s">
        <v>170</v>
      </c>
      <c r="T8834">
        <v>99776.774193548394</v>
      </c>
      <c r="U8834">
        <v>150000</v>
      </c>
      <c r="V8834">
        <v>50223.225806451606</v>
      </c>
      <c r="W8834">
        <v>0.50335587828313511</v>
      </c>
      <c r="X8834" t="s">
        <v>212</v>
      </c>
    </row>
    <row r="8835" spans="1:24" x14ac:dyDescent="0.35">
      <c r="A8835">
        <v>6001133221</v>
      </c>
      <c r="B8835" t="s">
        <v>168</v>
      </c>
      <c r="C8835" t="s">
        <v>168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30000</v>
      </c>
      <c r="O8835">
        <v>30000</v>
      </c>
      <c r="P8835" t="s">
        <v>5</v>
      </c>
      <c r="Q8835" t="s">
        <v>11</v>
      </c>
      <c r="R8835" t="s">
        <v>169</v>
      </c>
      <c r="S8835" t="s">
        <v>170</v>
      </c>
      <c r="T8835">
        <v>19354.83870967742</v>
      </c>
      <c r="U8835">
        <v>30000</v>
      </c>
      <c r="V8835">
        <v>10645.16129032258</v>
      </c>
      <c r="W8835">
        <v>0.54999999999999982</v>
      </c>
      <c r="X8835" t="s">
        <v>193</v>
      </c>
    </row>
    <row r="8836" spans="1:24" x14ac:dyDescent="0.35">
      <c r="A8836">
        <v>3300018083</v>
      </c>
      <c r="B8836" t="s">
        <v>168</v>
      </c>
      <c r="C8836" t="s">
        <v>168</v>
      </c>
      <c r="D8836">
        <v>0</v>
      </c>
      <c r="E8836">
        <v>0</v>
      </c>
      <c r="F8836">
        <v>92</v>
      </c>
      <c r="G8836">
        <v>3829275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586000</v>
      </c>
      <c r="O8836">
        <v>4415275</v>
      </c>
      <c r="P8836" t="s">
        <v>5</v>
      </c>
      <c r="Q8836" t="s">
        <v>6</v>
      </c>
      <c r="R8836" t="s">
        <v>169</v>
      </c>
      <c r="S8836" t="s">
        <v>170</v>
      </c>
      <c r="T8836">
        <v>2848564.5161290322</v>
      </c>
      <c r="U8836">
        <v>3050781</v>
      </c>
      <c r="V8836">
        <v>202216.48387096776</v>
      </c>
      <c r="W8836">
        <v>7.0988907825673353E-2</v>
      </c>
      <c r="X8836" t="s">
        <v>371</v>
      </c>
    </row>
    <row r="8837" spans="1:24" x14ac:dyDescent="0.35">
      <c r="A8837">
        <v>3301063853</v>
      </c>
      <c r="B8837" t="s">
        <v>168</v>
      </c>
      <c r="C8837" t="s">
        <v>168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202000</v>
      </c>
      <c r="O8837">
        <v>202000</v>
      </c>
      <c r="P8837" t="s">
        <v>5</v>
      </c>
      <c r="Q8837" t="s">
        <v>14</v>
      </c>
      <c r="R8837" t="s">
        <v>169</v>
      </c>
      <c r="S8837" t="s">
        <v>170</v>
      </c>
      <c r="T8837">
        <v>130322.58064516129</v>
      </c>
      <c r="U8837">
        <v>511999</v>
      </c>
      <c r="V8837">
        <v>381676.41935483873</v>
      </c>
      <c r="W8837">
        <v>2.9287051980198022</v>
      </c>
      <c r="X8837" t="s">
        <v>324</v>
      </c>
    </row>
    <row r="8838" spans="1:24" x14ac:dyDescent="0.35">
      <c r="A8838">
        <v>3301067758</v>
      </c>
      <c r="B8838" t="s">
        <v>168</v>
      </c>
      <c r="C8838" t="s">
        <v>168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475000</v>
      </c>
      <c r="O8838">
        <v>475000</v>
      </c>
      <c r="P8838" t="s">
        <v>5</v>
      </c>
      <c r="Q8838" t="s">
        <v>15</v>
      </c>
      <c r="R8838" t="s">
        <v>169</v>
      </c>
      <c r="S8838" t="s">
        <v>170</v>
      </c>
      <c r="T8838">
        <v>306451.61290322582</v>
      </c>
      <c r="U8838">
        <v>0</v>
      </c>
      <c r="V8838">
        <v>-306451.61290322582</v>
      </c>
      <c r="W8838">
        <v>0</v>
      </c>
      <c r="X8838" t="s">
        <v>318</v>
      </c>
    </row>
    <row r="8839" spans="1:24" x14ac:dyDescent="0.35">
      <c r="A8839">
        <v>3301071203</v>
      </c>
      <c r="B8839" t="s">
        <v>168</v>
      </c>
      <c r="C8839" t="s">
        <v>168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487500</v>
      </c>
      <c r="O8839">
        <v>487500</v>
      </c>
      <c r="P8839" t="s">
        <v>5</v>
      </c>
      <c r="Q8839" t="s">
        <v>6</v>
      </c>
      <c r="R8839" t="s">
        <v>181</v>
      </c>
      <c r="S8839" t="s">
        <v>170</v>
      </c>
      <c r="T8839">
        <v>314516.12903225806</v>
      </c>
      <c r="U8839">
        <v>726900</v>
      </c>
      <c r="V8839">
        <v>412383.87096774194</v>
      </c>
      <c r="W8839">
        <v>1.3111692307692309</v>
      </c>
      <c r="X8839" t="s">
        <v>245</v>
      </c>
    </row>
    <row r="8840" spans="1:24" x14ac:dyDescent="0.35">
      <c r="A8840">
        <v>3301072601</v>
      </c>
      <c r="B8840" t="s">
        <v>168</v>
      </c>
      <c r="C8840" t="s">
        <v>168</v>
      </c>
      <c r="D8840">
        <v>0</v>
      </c>
      <c r="E8840">
        <v>0</v>
      </c>
      <c r="F8840">
        <v>24</v>
      </c>
      <c r="G8840">
        <v>1066338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330000</v>
      </c>
      <c r="O8840">
        <v>1396338</v>
      </c>
      <c r="P8840" t="s">
        <v>5</v>
      </c>
      <c r="Q8840" t="s">
        <v>12</v>
      </c>
      <c r="R8840" t="s">
        <v>169</v>
      </c>
      <c r="S8840" t="s">
        <v>170</v>
      </c>
      <c r="T8840">
        <v>900863.22580645164</v>
      </c>
      <c r="U8840">
        <v>1006740</v>
      </c>
      <c r="V8840">
        <v>105876.77419354836</v>
      </c>
      <c r="W8840">
        <v>0.11752813430559073</v>
      </c>
      <c r="X8840" t="s">
        <v>219</v>
      </c>
    </row>
    <row r="8841" spans="1:24" x14ac:dyDescent="0.35">
      <c r="A8841">
        <v>3301061546</v>
      </c>
      <c r="B8841" t="s">
        <v>168</v>
      </c>
      <c r="C8841" t="s">
        <v>168</v>
      </c>
      <c r="D8841">
        <v>0</v>
      </c>
      <c r="E8841">
        <v>0</v>
      </c>
      <c r="F8841">
        <v>74</v>
      </c>
      <c r="G8841">
        <v>2163190</v>
      </c>
      <c r="H8841">
        <v>57</v>
      </c>
      <c r="I8841">
        <v>1840000</v>
      </c>
      <c r="J8841">
        <v>0</v>
      </c>
      <c r="K8841">
        <v>0</v>
      </c>
      <c r="L8841">
        <v>1</v>
      </c>
      <c r="M8841">
        <v>52400</v>
      </c>
      <c r="N8841">
        <v>1180300</v>
      </c>
      <c r="O8841">
        <v>5235890</v>
      </c>
      <c r="P8841" t="s">
        <v>5</v>
      </c>
      <c r="Q8841" t="s">
        <v>7</v>
      </c>
      <c r="R8841" t="s">
        <v>169</v>
      </c>
      <c r="S8841" t="s">
        <v>170</v>
      </c>
      <c r="T8841">
        <v>3377993.5483870972</v>
      </c>
      <c r="U8841">
        <v>3828193</v>
      </c>
      <c r="V8841">
        <v>450199.45161290281</v>
      </c>
      <c r="W8841">
        <v>0.13327421890070257</v>
      </c>
      <c r="X8841" t="s">
        <v>394</v>
      </c>
    </row>
    <row r="8842" spans="1:24" x14ac:dyDescent="0.35">
      <c r="A8842">
        <v>3301063454</v>
      </c>
      <c r="B8842" t="s">
        <v>168</v>
      </c>
      <c r="C8842" t="s">
        <v>168</v>
      </c>
      <c r="D8842">
        <v>0</v>
      </c>
      <c r="E8842">
        <v>0</v>
      </c>
      <c r="F8842">
        <v>28</v>
      </c>
      <c r="G8842">
        <v>1039571</v>
      </c>
      <c r="H8842">
        <v>12</v>
      </c>
      <c r="I8842">
        <v>260000</v>
      </c>
      <c r="J8842">
        <v>0</v>
      </c>
      <c r="K8842">
        <v>0</v>
      </c>
      <c r="L8842">
        <v>3</v>
      </c>
      <c r="M8842">
        <v>97200</v>
      </c>
      <c r="N8842">
        <v>30000</v>
      </c>
      <c r="O8842">
        <v>1426771</v>
      </c>
      <c r="P8842" t="s">
        <v>5</v>
      </c>
      <c r="Q8842" t="s">
        <v>11</v>
      </c>
      <c r="R8842" t="s">
        <v>169</v>
      </c>
      <c r="S8842" t="s">
        <v>170</v>
      </c>
      <c r="T8842">
        <v>920497.41935483867</v>
      </c>
      <c r="U8842">
        <v>1039875</v>
      </c>
      <c r="V8842">
        <v>119377.58064516133</v>
      </c>
      <c r="W8842">
        <v>0.12968812093881921</v>
      </c>
      <c r="X8842" t="s">
        <v>210</v>
      </c>
    </row>
    <row r="8843" spans="1:24" x14ac:dyDescent="0.35">
      <c r="A8843">
        <v>3300026305</v>
      </c>
      <c r="B8843" t="s">
        <v>168</v>
      </c>
      <c r="C8843" t="s">
        <v>168</v>
      </c>
      <c r="D8843">
        <v>0</v>
      </c>
      <c r="E8843">
        <v>0</v>
      </c>
      <c r="F8843">
        <v>91</v>
      </c>
      <c r="G8843">
        <v>3369719</v>
      </c>
      <c r="H8843">
        <v>1</v>
      </c>
      <c r="I8843">
        <v>20000</v>
      </c>
      <c r="J8843">
        <v>0</v>
      </c>
      <c r="K8843">
        <v>0</v>
      </c>
      <c r="L8843">
        <v>3</v>
      </c>
      <c r="M8843">
        <v>275100</v>
      </c>
      <c r="N8843">
        <v>3750000</v>
      </c>
      <c r="O8843">
        <v>7414819</v>
      </c>
      <c r="P8843" t="s">
        <v>5</v>
      </c>
      <c r="Q8843" t="s">
        <v>16</v>
      </c>
      <c r="R8843" t="s">
        <v>169</v>
      </c>
      <c r="S8843" t="s">
        <v>170</v>
      </c>
      <c r="T8843">
        <v>4783754.1935483869</v>
      </c>
      <c r="U8843">
        <v>4706401</v>
      </c>
      <c r="V8843">
        <v>-77353.193548386917</v>
      </c>
      <c r="W8843">
        <v>-1.6169976637325889E-2</v>
      </c>
      <c r="X8843" t="s">
        <v>265</v>
      </c>
    </row>
    <row r="8844" spans="1:24" x14ac:dyDescent="0.35">
      <c r="A8844">
        <v>3301061494</v>
      </c>
      <c r="B8844" t="s">
        <v>168</v>
      </c>
      <c r="C8844" t="s">
        <v>168</v>
      </c>
      <c r="D8844">
        <v>0</v>
      </c>
      <c r="E8844">
        <v>0</v>
      </c>
      <c r="F8844">
        <v>1</v>
      </c>
      <c r="G8844">
        <v>14199</v>
      </c>
      <c r="H8844">
        <v>1</v>
      </c>
      <c r="I8844">
        <v>5000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19199</v>
      </c>
      <c r="P8844" t="s">
        <v>5</v>
      </c>
      <c r="Q8844" t="s">
        <v>11</v>
      </c>
      <c r="R8844" t="s">
        <v>169</v>
      </c>
      <c r="S8844" t="s">
        <v>170</v>
      </c>
      <c r="T8844">
        <v>12386.451612903227</v>
      </c>
      <c r="U8844">
        <v>0</v>
      </c>
      <c r="V8844">
        <v>-12386.451612903227</v>
      </c>
      <c r="W8844">
        <v>0</v>
      </c>
      <c r="X8844" t="s">
        <v>263</v>
      </c>
    </row>
    <row r="8845" spans="1:24" x14ac:dyDescent="0.35">
      <c r="A8845">
        <v>3301073378</v>
      </c>
      <c r="B8845" t="s">
        <v>168</v>
      </c>
      <c r="C8845" t="s">
        <v>168</v>
      </c>
      <c r="D8845">
        <v>0</v>
      </c>
      <c r="E8845">
        <v>0</v>
      </c>
      <c r="F8845">
        <v>96</v>
      </c>
      <c r="G8845">
        <v>4681747</v>
      </c>
      <c r="H8845">
        <v>15</v>
      </c>
      <c r="I8845">
        <v>490000</v>
      </c>
      <c r="J8845">
        <v>0</v>
      </c>
      <c r="K8845">
        <v>0</v>
      </c>
      <c r="L8845">
        <v>7</v>
      </c>
      <c r="M8845">
        <v>276800</v>
      </c>
      <c r="N8845">
        <v>610000</v>
      </c>
      <c r="O8845">
        <v>6058547</v>
      </c>
      <c r="P8845" t="s">
        <v>5</v>
      </c>
      <c r="Q8845" t="s">
        <v>12</v>
      </c>
      <c r="R8845" t="s">
        <v>169</v>
      </c>
      <c r="S8845" t="s">
        <v>170</v>
      </c>
      <c r="T8845">
        <v>3908740</v>
      </c>
      <c r="U8845">
        <v>3948404</v>
      </c>
      <c r="V8845">
        <v>39664</v>
      </c>
      <c r="W8845">
        <v>1.0147515567676457E-2</v>
      </c>
      <c r="X8845" t="s">
        <v>406</v>
      </c>
    </row>
    <row r="8846" spans="1:24" x14ac:dyDescent="0.35">
      <c r="A8846">
        <v>3300009912</v>
      </c>
      <c r="B8846" t="s">
        <v>168</v>
      </c>
      <c r="C8846" t="s">
        <v>168</v>
      </c>
      <c r="D8846">
        <v>0</v>
      </c>
      <c r="E8846">
        <v>0</v>
      </c>
      <c r="F8846">
        <v>1</v>
      </c>
      <c r="G8846">
        <v>19899</v>
      </c>
      <c r="H8846">
        <v>2</v>
      </c>
      <c r="I8846">
        <v>45000</v>
      </c>
      <c r="J8846">
        <v>0</v>
      </c>
      <c r="K8846">
        <v>0</v>
      </c>
      <c r="L8846">
        <v>7</v>
      </c>
      <c r="M8846">
        <v>276800</v>
      </c>
      <c r="N8846">
        <v>330000</v>
      </c>
      <c r="O8846">
        <v>671699</v>
      </c>
      <c r="P8846" t="s">
        <v>5</v>
      </c>
      <c r="Q8846" t="s">
        <v>12</v>
      </c>
      <c r="R8846" t="s">
        <v>169</v>
      </c>
      <c r="S8846" t="s">
        <v>170</v>
      </c>
      <c r="T8846">
        <v>433354.19354838715</v>
      </c>
      <c r="U8846">
        <v>280000</v>
      </c>
      <c r="V8846">
        <v>-153354.19354838715</v>
      </c>
      <c r="W8846">
        <v>-0.35387725752159827</v>
      </c>
      <c r="X8846" t="s">
        <v>205</v>
      </c>
    </row>
    <row r="8847" spans="1:24" x14ac:dyDescent="0.35">
      <c r="A8847">
        <v>3300012048</v>
      </c>
      <c r="B8847" t="s">
        <v>168</v>
      </c>
      <c r="C8847" t="s">
        <v>168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303000</v>
      </c>
      <c r="O8847">
        <v>303000</v>
      </c>
      <c r="P8847" t="s">
        <v>5</v>
      </c>
      <c r="Q8847" t="s">
        <v>12</v>
      </c>
      <c r="R8847" t="s">
        <v>169</v>
      </c>
      <c r="S8847" t="s">
        <v>170</v>
      </c>
      <c r="T8847">
        <v>195483.87096774194</v>
      </c>
      <c r="U8847">
        <v>137000</v>
      </c>
      <c r="V8847">
        <v>-58483.870967741939</v>
      </c>
      <c r="W8847">
        <v>-0.29917491749174918</v>
      </c>
      <c r="X8847" t="s">
        <v>233</v>
      </c>
    </row>
    <row r="8848" spans="1:24" x14ac:dyDescent="0.35">
      <c r="A8848">
        <v>3300000481</v>
      </c>
      <c r="B8848" t="s">
        <v>168</v>
      </c>
      <c r="C8848" t="s">
        <v>168</v>
      </c>
      <c r="D8848">
        <v>0</v>
      </c>
      <c r="E8848">
        <v>0</v>
      </c>
      <c r="F8848">
        <v>68</v>
      </c>
      <c r="G8848">
        <v>2003022</v>
      </c>
      <c r="H8848">
        <v>31</v>
      </c>
      <c r="I8848">
        <v>795000</v>
      </c>
      <c r="J8848">
        <v>0</v>
      </c>
      <c r="K8848">
        <v>0</v>
      </c>
      <c r="L8848">
        <v>5</v>
      </c>
      <c r="M8848">
        <v>222000</v>
      </c>
      <c r="N8848">
        <v>203000</v>
      </c>
      <c r="O8848">
        <v>3223022</v>
      </c>
      <c r="P8848" t="s">
        <v>5</v>
      </c>
      <c r="Q8848" t="s">
        <v>11</v>
      </c>
      <c r="R8848" t="s">
        <v>169</v>
      </c>
      <c r="S8848" t="s">
        <v>170</v>
      </c>
      <c r="T8848">
        <v>2079369.0322580645</v>
      </c>
      <c r="U8848">
        <v>1722039</v>
      </c>
      <c r="V8848">
        <v>-357330.03225806449</v>
      </c>
      <c r="W8848">
        <v>-0.17184541402447762</v>
      </c>
      <c r="X8848" t="s">
        <v>217</v>
      </c>
    </row>
    <row r="8849" spans="1:24" x14ac:dyDescent="0.35">
      <c r="A8849">
        <v>6001120614</v>
      </c>
      <c r="B8849" t="s">
        <v>168</v>
      </c>
      <c r="C8849" t="s">
        <v>168</v>
      </c>
      <c r="D8849">
        <v>0</v>
      </c>
      <c r="E8849">
        <v>0</v>
      </c>
      <c r="F8849">
        <v>0</v>
      </c>
      <c r="G8849">
        <v>0</v>
      </c>
      <c r="H8849">
        <v>6</v>
      </c>
      <c r="I8849">
        <v>105000</v>
      </c>
      <c r="J8849">
        <v>0</v>
      </c>
      <c r="K8849">
        <v>0</v>
      </c>
      <c r="L8849">
        <v>8</v>
      </c>
      <c r="M8849">
        <v>209200</v>
      </c>
      <c r="N8849">
        <v>264000</v>
      </c>
      <c r="O8849">
        <v>578200</v>
      </c>
      <c r="P8849" t="s">
        <v>5</v>
      </c>
      <c r="Q8849" t="s">
        <v>11</v>
      </c>
      <c r="R8849" t="s">
        <v>169</v>
      </c>
      <c r="S8849" t="s">
        <v>170</v>
      </c>
      <c r="T8849">
        <v>373032.25806451612</v>
      </c>
      <c r="U8849">
        <v>368600</v>
      </c>
      <c r="V8849">
        <v>-4432.2580645161215</v>
      </c>
      <c r="W8849">
        <v>-1.1881701833275637E-2</v>
      </c>
      <c r="X8849" t="s">
        <v>263</v>
      </c>
    </row>
    <row r="8850" spans="1:24" x14ac:dyDescent="0.35">
      <c r="A8850">
        <v>3301048770</v>
      </c>
      <c r="B8850" t="s">
        <v>168</v>
      </c>
      <c r="C8850" t="s">
        <v>168</v>
      </c>
      <c r="D8850">
        <v>0</v>
      </c>
      <c r="E8850">
        <v>0</v>
      </c>
      <c r="F8850">
        <v>114</v>
      </c>
      <c r="G8850">
        <v>4273414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1188000</v>
      </c>
      <c r="O8850">
        <v>5461414</v>
      </c>
      <c r="P8850" t="s">
        <v>5</v>
      </c>
      <c r="Q8850" t="s">
        <v>8</v>
      </c>
      <c r="R8850" t="s">
        <v>169</v>
      </c>
      <c r="S8850" t="s">
        <v>170</v>
      </c>
      <c r="T8850">
        <v>3523492.9032258065</v>
      </c>
      <c r="U8850">
        <v>4418727</v>
      </c>
      <c r="V8850">
        <v>895234.09677419346</v>
      </c>
      <c r="W8850">
        <v>0.25407574851494497</v>
      </c>
      <c r="X8850" t="s">
        <v>335</v>
      </c>
    </row>
    <row r="8851" spans="1:24" x14ac:dyDescent="0.35">
      <c r="A8851">
        <v>3300025545</v>
      </c>
      <c r="B8851" t="s">
        <v>168</v>
      </c>
      <c r="C8851" t="s">
        <v>168</v>
      </c>
      <c r="D8851">
        <v>0</v>
      </c>
      <c r="E8851">
        <v>0</v>
      </c>
      <c r="F8851">
        <v>13</v>
      </c>
      <c r="G8851">
        <v>345549</v>
      </c>
      <c r="H8851">
        <v>1</v>
      </c>
      <c r="I8851">
        <v>10000</v>
      </c>
      <c r="J8851">
        <v>0</v>
      </c>
      <c r="K8851">
        <v>0</v>
      </c>
      <c r="L8851">
        <v>5</v>
      </c>
      <c r="M8851">
        <v>242400</v>
      </c>
      <c r="N8851">
        <v>330000</v>
      </c>
      <c r="O8851">
        <v>927949</v>
      </c>
      <c r="P8851" t="s">
        <v>5</v>
      </c>
      <c r="Q8851" t="s">
        <v>12</v>
      </c>
      <c r="R8851" t="s">
        <v>169</v>
      </c>
      <c r="S8851" t="s">
        <v>170</v>
      </c>
      <c r="T8851">
        <v>598676.77419354836</v>
      </c>
      <c r="U8851">
        <v>1038896</v>
      </c>
      <c r="V8851">
        <v>440219.22580645164</v>
      </c>
      <c r="W8851">
        <v>0.73532036782193866</v>
      </c>
      <c r="X8851" t="s">
        <v>398</v>
      </c>
    </row>
    <row r="8852" spans="1:24" x14ac:dyDescent="0.35">
      <c r="A8852">
        <v>3301001730</v>
      </c>
      <c r="B8852" t="s">
        <v>168</v>
      </c>
      <c r="C8852" t="s">
        <v>168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275500</v>
      </c>
      <c r="O8852">
        <v>275500</v>
      </c>
      <c r="P8852" t="s">
        <v>5</v>
      </c>
      <c r="Q8852" t="s">
        <v>12</v>
      </c>
      <c r="R8852" t="s">
        <v>169</v>
      </c>
      <c r="S8852" t="s">
        <v>170</v>
      </c>
      <c r="T8852">
        <v>177741.93548387097</v>
      </c>
      <c r="U8852">
        <v>270000</v>
      </c>
      <c r="V8852">
        <v>92258.06451612903</v>
      </c>
      <c r="W8852">
        <v>0.51905626134301275</v>
      </c>
      <c r="X8852" t="s">
        <v>205</v>
      </c>
    </row>
    <row r="8853" spans="1:24" x14ac:dyDescent="0.35">
      <c r="A8853">
        <v>3300007419</v>
      </c>
      <c r="B8853" t="s">
        <v>168</v>
      </c>
      <c r="C8853" t="s">
        <v>168</v>
      </c>
      <c r="D8853">
        <v>0</v>
      </c>
      <c r="E8853">
        <v>0</v>
      </c>
      <c r="F8853">
        <v>4</v>
      </c>
      <c r="G8853">
        <v>146557</v>
      </c>
      <c r="H8853">
        <v>14</v>
      </c>
      <c r="I8853">
        <v>165000</v>
      </c>
      <c r="J8853">
        <v>0</v>
      </c>
      <c r="K8853">
        <v>0</v>
      </c>
      <c r="L8853">
        <v>2</v>
      </c>
      <c r="M8853">
        <v>154800</v>
      </c>
      <c r="N8853">
        <v>562000</v>
      </c>
      <c r="O8853">
        <v>1028357</v>
      </c>
      <c r="P8853" t="s">
        <v>5</v>
      </c>
      <c r="Q8853" t="s">
        <v>9</v>
      </c>
      <c r="R8853" t="s">
        <v>169</v>
      </c>
      <c r="S8853" t="s">
        <v>170</v>
      </c>
      <c r="T8853">
        <v>663456.12903225806</v>
      </c>
      <c r="U8853">
        <v>214999</v>
      </c>
      <c r="V8853">
        <v>-448457.12903225806</v>
      </c>
      <c r="W8853">
        <v>-0.67594089406694369</v>
      </c>
      <c r="X8853" t="s">
        <v>281</v>
      </c>
    </row>
    <row r="8854" spans="1:24" x14ac:dyDescent="0.35">
      <c r="A8854">
        <v>3301003016</v>
      </c>
      <c r="B8854" t="s">
        <v>168</v>
      </c>
      <c r="C8854" t="s">
        <v>168</v>
      </c>
      <c r="D8854">
        <v>0</v>
      </c>
      <c r="E8854">
        <v>0</v>
      </c>
      <c r="F8854">
        <v>131</v>
      </c>
      <c r="G8854">
        <v>5259397</v>
      </c>
      <c r="H8854">
        <v>90</v>
      </c>
      <c r="I8854">
        <v>3630000</v>
      </c>
      <c r="J8854">
        <v>0</v>
      </c>
      <c r="K8854">
        <v>0</v>
      </c>
      <c r="L8854">
        <v>100</v>
      </c>
      <c r="M8854">
        <v>3530000</v>
      </c>
      <c r="N8854">
        <v>30000</v>
      </c>
      <c r="O8854">
        <v>12449397</v>
      </c>
      <c r="P8854" t="s">
        <v>5</v>
      </c>
      <c r="Q8854" t="s">
        <v>10</v>
      </c>
      <c r="R8854" t="s">
        <v>181</v>
      </c>
      <c r="S8854" t="s">
        <v>170</v>
      </c>
      <c r="T8854">
        <v>8031869.0322580645</v>
      </c>
      <c r="U8854">
        <v>8655981</v>
      </c>
      <c r="V8854">
        <v>624111.96774193551</v>
      </c>
      <c r="W8854">
        <v>7.7704450263735625E-2</v>
      </c>
      <c r="X8854" t="s">
        <v>182</v>
      </c>
    </row>
    <row r="8855" spans="1:24" x14ac:dyDescent="0.35">
      <c r="A8855">
        <v>3301044012</v>
      </c>
      <c r="B8855" t="s">
        <v>168</v>
      </c>
      <c r="C8855" t="s">
        <v>168</v>
      </c>
      <c r="D8855">
        <v>0</v>
      </c>
      <c r="E8855">
        <v>0</v>
      </c>
      <c r="F8855">
        <v>31</v>
      </c>
      <c r="G8855">
        <v>1306467</v>
      </c>
      <c r="H8855">
        <v>50</v>
      </c>
      <c r="I8855">
        <v>2495000</v>
      </c>
      <c r="J8855">
        <v>0</v>
      </c>
      <c r="K8855">
        <v>0</v>
      </c>
      <c r="L8855">
        <v>0</v>
      </c>
      <c r="M8855">
        <v>0</v>
      </c>
      <c r="N8855">
        <v>90000</v>
      </c>
      <c r="O8855">
        <v>3891467</v>
      </c>
      <c r="P8855" t="s">
        <v>5</v>
      </c>
      <c r="Q8855" t="s">
        <v>13</v>
      </c>
      <c r="R8855" t="s">
        <v>169</v>
      </c>
      <c r="S8855" t="s">
        <v>170</v>
      </c>
      <c r="T8855">
        <v>2510623.8709677421</v>
      </c>
      <c r="U8855">
        <v>2539485</v>
      </c>
      <c r="V8855">
        <v>28861.129032257944</v>
      </c>
      <c r="W8855">
        <v>1.1495600502329895E-2</v>
      </c>
      <c r="X8855" t="s">
        <v>274</v>
      </c>
    </row>
    <row r="8856" spans="1:24" x14ac:dyDescent="0.35">
      <c r="A8856">
        <v>3301018586</v>
      </c>
      <c r="B8856" t="s">
        <v>168</v>
      </c>
      <c r="C8856" t="s">
        <v>168</v>
      </c>
      <c r="D8856">
        <v>0</v>
      </c>
      <c r="E8856">
        <v>0</v>
      </c>
      <c r="F8856">
        <v>0</v>
      </c>
      <c r="G8856">
        <v>0</v>
      </c>
      <c r="H8856">
        <v>1</v>
      </c>
      <c r="I8856">
        <v>9000</v>
      </c>
      <c r="J8856">
        <v>0</v>
      </c>
      <c r="K8856">
        <v>0</v>
      </c>
      <c r="L8856">
        <v>0</v>
      </c>
      <c r="M8856">
        <v>0</v>
      </c>
      <c r="N8856">
        <v>30000</v>
      </c>
      <c r="O8856">
        <v>39000</v>
      </c>
      <c r="P8856" t="s">
        <v>5</v>
      </c>
      <c r="Q8856" t="s">
        <v>13</v>
      </c>
      <c r="R8856" t="s">
        <v>169</v>
      </c>
      <c r="S8856" t="s">
        <v>170</v>
      </c>
      <c r="T8856">
        <v>25161.290322580644</v>
      </c>
      <c r="U8856">
        <v>0</v>
      </c>
      <c r="V8856">
        <v>-25161.290322580644</v>
      </c>
      <c r="W8856">
        <v>0</v>
      </c>
      <c r="X8856" t="s">
        <v>374</v>
      </c>
    </row>
    <row r="8857" spans="1:24" x14ac:dyDescent="0.35">
      <c r="A8857">
        <v>6001138481</v>
      </c>
      <c r="B8857" t="s">
        <v>168</v>
      </c>
      <c r="C8857" t="s">
        <v>168</v>
      </c>
      <c r="D8857">
        <v>0</v>
      </c>
      <c r="E8857">
        <v>0</v>
      </c>
      <c r="F8857">
        <v>3</v>
      </c>
      <c r="G8857">
        <v>61496</v>
      </c>
      <c r="H8857">
        <v>29</v>
      </c>
      <c r="I8857">
        <v>925000</v>
      </c>
      <c r="J8857">
        <v>0</v>
      </c>
      <c r="K8857">
        <v>0</v>
      </c>
      <c r="L8857">
        <v>0</v>
      </c>
      <c r="M8857">
        <v>0</v>
      </c>
      <c r="N8857">
        <v>172000</v>
      </c>
      <c r="O8857">
        <v>1158496</v>
      </c>
      <c r="P8857" t="s">
        <v>5</v>
      </c>
      <c r="Q8857" t="s">
        <v>14</v>
      </c>
      <c r="R8857" t="s">
        <v>169</v>
      </c>
      <c r="S8857" t="s">
        <v>170</v>
      </c>
      <c r="T8857">
        <v>747416.77419354836</v>
      </c>
      <c r="U8857">
        <v>813996</v>
      </c>
      <c r="V8857">
        <v>66579.225806451635</v>
      </c>
      <c r="W8857">
        <v>8.9079116371571399E-2</v>
      </c>
      <c r="X8857" t="s">
        <v>327</v>
      </c>
    </row>
    <row r="8858" spans="1:24" x14ac:dyDescent="0.35">
      <c r="A8858">
        <v>3300014550</v>
      </c>
      <c r="B8858" t="s">
        <v>168</v>
      </c>
      <c r="C8858" t="s">
        <v>168</v>
      </c>
      <c r="D8858">
        <v>0</v>
      </c>
      <c r="E8858">
        <v>0</v>
      </c>
      <c r="F8858">
        <v>805</v>
      </c>
      <c r="G8858">
        <v>40836274</v>
      </c>
      <c r="H8858">
        <v>439</v>
      </c>
      <c r="I8858">
        <v>17490000</v>
      </c>
      <c r="J8858">
        <v>0</v>
      </c>
      <c r="K8858">
        <v>0</v>
      </c>
      <c r="L8858">
        <v>0</v>
      </c>
      <c r="M8858">
        <v>0</v>
      </c>
      <c r="N8858">
        <v>342000</v>
      </c>
      <c r="O8858">
        <v>58668274</v>
      </c>
      <c r="P8858" t="s">
        <v>5</v>
      </c>
      <c r="Q8858" t="s">
        <v>8</v>
      </c>
      <c r="R8858" t="s">
        <v>169</v>
      </c>
      <c r="S8858" t="s">
        <v>170</v>
      </c>
      <c r="T8858">
        <v>37850499.354838714</v>
      </c>
      <c r="U8858">
        <v>35098263</v>
      </c>
      <c r="V8858">
        <v>-2752236.354838714</v>
      </c>
      <c r="W8858">
        <v>-7.2713343331014091E-2</v>
      </c>
      <c r="X8858" t="s">
        <v>300</v>
      </c>
    </row>
    <row r="8859" spans="1:24" x14ac:dyDescent="0.35">
      <c r="A8859">
        <v>3301067291</v>
      </c>
      <c r="B8859" t="s">
        <v>168</v>
      </c>
      <c r="C8859" t="s">
        <v>168</v>
      </c>
      <c r="D8859">
        <v>0</v>
      </c>
      <c r="E8859">
        <v>0</v>
      </c>
      <c r="F8859">
        <v>105</v>
      </c>
      <c r="G8859">
        <v>3209389</v>
      </c>
      <c r="H8859">
        <v>127</v>
      </c>
      <c r="I8859">
        <v>3195000</v>
      </c>
      <c r="J8859">
        <v>0</v>
      </c>
      <c r="K8859">
        <v>0</v>
      </c>
      <c r="L8859">
        <v>25</v>
      </c>
      <c r="M8859">
        <v>1020000</v>
      </c>
      <c r="N8859">
        <v>60000</v>
      </c>
      <c r="O8859">
        <v>7484389</v>
      </c>
      <c r="P8859" t="s">
        <v>5</v>
      </c>
      <c r="Q8859" t="s">
        <v>13</v>
      </c>
      <c r="R8859" t="s">
        <v>169</v>
      </c>
      <c r="S8859" t="s">
        <v>170</v>
      </c>
      <c r="T8859">
        <v>4828638.064516129</v>
      </c>
      <c r="U8859">
        <v>6259011</v>
      </c>
      <c r="V8859">
        <v>1430372.935483871</v>
      </c>
      <c r="W8859">
        <v>0.29622699327894364</v>
      </c>
      <c r="X8859" t="s">
        <v>274</v>
      </c>
    </row>
    <row r="8860" spans="1:24" x14ac:dyDescent="0.35">
      <c r="A8860">
        <v>3300014575</v>
      </c>
      <c r="B8860" t="s">
        <v>168</v>
      </c>
      <c r="C8860" t="s">
        <v>168</v>
      </c>
      <c r="D8860">
        <v>0</v>
      </c>
      <c r="E8860">
        <v>0</v>
      </c>
      <c r="F8860">
        <v>1</v>
      </c>
      <c r="G8860">
        <v>13499</v>
      </c>
      <c r="H8860">
        <v>0</v>
      </c>
      <c r="I8860">
        <v>0</v>
      </c>
      <c r="J8860">
        <v>0</v>
      </c>
      <c r="K8860">
        <v>0</v>
      </c>
      <c r="L8860">
        <v>1</v>
      </c>
      <c r="M8860">
        <v>22400</v>
      </c>
      <c r="N8860">
        <v>894800</v>
      </c>
      <c r="O8860">
        <v>930699</v>
      </c>
      <c r="P8860" t="s">
        <v>5</v>
      </c>
      <c r="Q8860" t="s">
        <v>7</v>
      </c>
      <c r="R8860" t="s">
        <v>169</v>
      </c>
      <c r="S8860" t="s">
        <v>170</v>
      </c>
      <c r="T8860">
        <v>600450.96774193551</v>
      </c>
      <c r="U8860">
        <v>769700</v>
      </c>
      <c r="V8860">
        <v>169249.03225806449</v>
      </c>
      <c r="W8860">
        <v>0.28186986340374265</v>
      </c>
      <c r="X8860" t="s">
        <v>196</v>
      </c>
    </row>
    <row r="8861" spans="1:24" x14ac:dyDescent="0.35">
      <c r="A8861">
        <v>3301063492</v>
      </c>
      <c r="B8861" t="s">
        <v>168</v>
      </c>
      <c r="C8861" t="s">
        <v>168</v>
      </c>
      <c r="D8861">
        <v>0</v>
      </c>
      <c r="E8861">
        <v>0</v>
      </c>
      <c r="F8861">
        <v>2</v>
      </c>
      <c r="G8861">
        <v>118149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303000</v>
      </c>
      <c r="O8861">
        <v>421149</v>
      </c>
      <c r="P8861" t="s">
        <v>5</v>
      </c>
      <c r="Q8861" t="s">
        <v>12</v>
      </c>
      <c r="R8861" t="s">
        <v>169</v>
      </c>
      <c r="S8861" t="s">
        <v>170</v>
      </c>
      <c r="T8861">
        <v>271709.03225806449</v>
      </c>
      <c r="U8861">
        <v>998797</v>
      </c>
      <c r="V8861">
        <v>727087.96774193551</v>
      </c>
      <c r="W8861">
        <v>2.6759801163008818</v>
      </c>
      <c r="X8861" t="s">
        <v>331</v>
      </c>
    </row>
    <row r="8862" spans="1:24" x14ac:dyDescent="0.35">
      <c r="A8862">
        <v>3300015385</v>
      </c>
      <c r="B8862" t="s">
        <v>168</v>
      </c>
      <c r="C8862" t="s">
        <v>168</v>
      </c>
      <c r="D8862">
        <v>0</v>
      </c>
      <c r="E8862">
        <v>0</v>
      </c>
      <c r="F8862">
        <v>78</v>
      </c>
      <c r="G8862">
        <v>2121125</v>
      </c>
      <c r="H8862">
        <v>5</v>
      </c>
      <c r="I8862">
        <v>270000</v>
      </c>
      <c r="J8862">
        <v>0</v>
      </c>
      <c r="K8862">
        <v>0</v>
      </c>
      <c r="L8862">
        <v>1</v>
      </c>
      <c r="M8862">
        <v>22400</v>
      </c>
      <c r="N8862">
        <v>498500</v>
      </c>
      <c r="O8862">
        <v>2912025</v>
      </c>
      <c r="P8862" t="s">
        <v>5</v>
      </c>
      <c r="Q8862" t="s">
        <v>7</v>
      </c>
      <c r="R8862" t="s">
        <v>169</v>
      </c>
      <c r="S8862" t="s">
        <v>170</v>
      </c>
      <c r="T8862">
        <v>1878725.8064516131</v>
      </c>
      <c r="U8862">
        <v>2333644</v>
      </c>
      <c r="V8862">
        <v>454918.19354838692</v>
      </c>
      <c r="W8862">
        <v>0.24214187721602642</v>
      </c>
      <c r="X8862" t="s">
        <v>204</v>
      </c>
    </row>
    <row r="8863" spans="1:24" x14ac:dyDescent="0.35">
      <c r="A8863">
        <v>3300009839</v>
      </c>
      <c r="B8863" t="s">
        <v>168</v>
      </c>
      <c r="C8863" t="s">
        <v>168</v>
      </c>
      <c r="D8863">
        <v>0</v>
      </c>
      <c r="E8863">
        <v>0</v>
      </c>
      <c r="F8863">
        <v>303</v>
      </c>
      <c r="G8863">
        <v>12812228</v>
      </c>
      <c r="H8863">
        <v>32</v>
      </c>
      <c r="I8863">
        <v>1007000</v>
      </c>
      <c r="J8863">
        <v>0</v>
      </c>
      <c r="K8863">
        <v>0</v>
      </c>
      <c r="L8863">
        <v>0</v>
      </c>
      <c r="M8863">
        <v>0</v>
      </c>
      <c r="N8863">
        <v>4790500</v>
      </c>
      <c r="O8863">
        <v>18609728</v>
      </c>
      <c r="P8863" t="s">
        <v>5</v>
      </c>
      <c r="Q8863" t="s">
        <v>16</v>
      </c>
      <c r="R8863" t="s">
        <v>169</v>
      </c>
      <c r="S8863" t="s">
        <v>170</v>
      </c>
      <c r="T8863">
        <v>12006276.129032258</v>
      </c>
      <c r="U8863">
        <v>10522450</v>
      </c>
      <c r="V8863">
        <v>-1483826.1290322579</v>
      </c>
      <c r="W8863">
        <v>-0.12358753980713744</v>
      </c>
      <c r="X8863" t="s">
        <v>312</v>
      </c>
    </row>
    <row r="8864" spans="1:24" x14ac:dyDescent="0.35">
      <c r="A8864">
        <v>3301059683</v>
      </c>
      <c r="B8864" t="s">
        <v>168</v>
      </c>
      <c r="C8864" t="s">
        <v>168</v>
      </c>
      <c r="D8864">
        <v>0</v>
      </c>
      <c r="E8864">
        <v>0</v>
      </c>
      <c r="F8864">
        <v>30</v>
      </c>
      <c r="G8864">
        <v>414358</v>
      </c>
      <c r="H8864">
        <v>41</v>
      </c>
      <c r="I8864">
        <v>675000</v>
      </c>
      <c r="J8864">
        <v>0</v>
      </c>
      <c r="K8864">
        <v>0</v>
      </c>
      <c r="L8864">
        <v>31</v>
      </c>
      <c r="M8864">
        <v>694400</v>
      </c>
      <c r="N8864">
        <v>565000</v>
      </c>
      <c r="O8864">
        <v>2348758</v>
      </c>
      <c r="P8864" t="s">
        <v>5</v>
      </c>
      <c r="Q8864" t="s">
        <v>9</v>
      </c>
      <c r="R8864" t="s">
        <v>169</v>
      </c>
      <c r="S8864" t="s">
        <v>170</v>
      </c>
      <c r="T8864">
        <v>1515327.7419354839</v>
      </c>
      <c r="U8864">
        <v>1184769</v>
      </c>
      <c r="V8864">
        <v>-330558.74193548388</v>
      </c>
      <c r="W8864">
        <v>-0.21814339748922618</v>
      </c>
      <c r="X8864" t="s">
        <v>270</v>
      </c>
    </row>
    <row r="8865" spans="1:24" x14ac:dyDescent="0.35">
      <c r="A8865">
        <v>3300015817</v>
      </c>
      <c r="B8865" t="s">
        <v>168</v>
      </c>
      <c r="C8865" t="s">
        <v>168</v>
      </c>
      <c r="D8865">
        <v>0</v>
      </c>
      <c r="E8865">
        <v>0</v>
      </c>
      <c r="F8865">
        <v>268</v>
      </c>
      <c r="G8865">
        <v>10581841</v>
      </c>
      <c r="H8865">
        <v>0</v>
      </c>
      <c r="I8865">
        <v>0</v>
      </c>
      <c r="J8865">
        <v>0</v>
      </c>
      <c r="K8865">
        <v>0</v>
      </c>
      <c r="L8865">
        <v>1</v>
      </c>
      <c r="M8865">
        <v>22400</v>
      </c>
      <c r="N8865">
        <v>851500</v>
      </c>
      <c r="O8865">
        <v>11455741</v>
      </c>
      <c r="P8865" t="s">
        <v>5</v>
      </c>
      <c r="Q8865" t="s">
        <v>7</v>
      </c>
      <c r="R8865" t="s">
        <v>169</v>
      </c>
      <c r="S8865" t="s">
        <v>170</v>
      </c>
      <c r="T8865">
        <v>7390800.6451612907</v>
      </c>
      <c r="U8865">
        <v>7741355</v>
      </c>
      <c r="V8865">
        <v>350554.35483870935</v>
      </c>
      <c r="W8865">
        <v>4.7431174465274673E-2</v>
      </c>
      <c r="X8865" t="s">
        <v>225</v>
      </c>
    </row>
    <row r="8866" spans="1:24" x14ac:dyDescent="0.35">
      <c r="A8866">
        <v>3300005956</v>
      </c>
      <c r="B8866" t="s">
        <v>168</v>
      </c>
      <c r="C8866" t="s">
        <v>168</v>
      </c>
      <c r="D8866">
        <v>0</v>
      </c>
      <c r="E8866">
        <v>0</v>
      </c>
      <c r="F8866">
        <v>366</v>
      </c>
      <c r="G8866">
        <v>14594954</v>
      </c>
      <c r="H8866">
        <v>43</v>
      </c>
      <c r="I8866">
        <v>2755000</v>
      </c>
      <c r="J8866">
        <v>0</v>
      </c>
      <c r="K8866">
        <v>0</v>
      </c>
      <c r="L8866">
        <v>0</v>
      </c>
      <c r="M8866">
        <v>0</v>
      </c>
      <c r="N8866">
        <v>30000</v>
      </c>
      <c r="O8866">
        <v>17379954</v>
      </c>
      <c r="P8866" t="s">
        <v>5</v>
      </c>
      <c r="Q8866" t="s">
        <v>14</v>
      </c>
      <c r="R8866" t="s">
        <v>169</v>
      </c>
      <c r="S8866" t="s">
        <v>170</v>
      </c>
      <c r="T8866">
        <v>11212873.548387095</v>
      </c>
      <c r="U8866">
        <v>11053096</v>
      </c>
      <c r="V8866">
        <v>-159777.54838709533</v>
      </c>
      <c r="W8866">
        <v>-1.4249473847859351E-2</v>
      </c>
      <c r="X8866" t="s">
        <v>339</v>
      </c>
    </row>
    <row r="8867" spans="1:24" x14ac:dyDescent="0.35">
      <c r="A8867">
        <v>3301016499</v>
      </c>
      <c r="B8867" t="s">
        <v>168</v>
      </c>
      <c r="C8867" t="s">
        <v>168</v>
      </c>
      <c r="D8867">
        <v>0</v>
      </c>
      <c r="E8867">
        <v>0</v>
      </c>
      <c r="F8867">
        <v>158</v>
      </c>
      <c r="G8867">
        <v>5734834</v>
      </c>
      <c r="H8867">
        <v>68</v>
      </c>
      <c r="I8867">
        <v>2380000</v>
      </c>
      <c r="J8867">
        <v>0</v>
      </c>
      <c r="K8867">
        <v>0</v>
      </c>
      <c r="L8867">
        <v>30</v>
      </c>
      <c r="M8867">
        <v>1432000</v>
      </c>
      <c r="N8867">
        <v>75000</v>
      </c>
      <c r="O8867">
        <v>9621834</v>
      </c>
      <c r="P8867" t="s">
        <v>5</v>
      </c>
      <c r="Q8867" t="s">
        <v>14</v>
      </c>
      <c r="R8867" t="s">
        <v>207</v>
      </c>
      <c r="S8867" t="s">
        <v>170</v>
      </c>
      <c r="T8867">
        <v>6207634.8387096776</v>
      </c>
      <c r="U8867">
        <v>7222887</v>
      </c>
      <c r="V8867">
        <v>1015252.1612903224</v>
      </c>
      <c r="W8867">
        <v>0.16354895023131766</v>
      </c>
      <c r="X8867" t="s">
        <v>327</v>
      </c>
    </row>
    <row r="8868" spans="1:24" x14ac:dyDescent="0.35">
      <c r="A8868">
        <v>3301017479</v>
      </c>
      <c r="B8868" t="s">
        <v>168</v>
      </c>
      <c r="C8868" t="s">
        <v>168</v>
      </c>
      <c r="D8868">
        <v>0</v>
      </c>
      <c r="E8868">
        <v>0</v>
      </c>
      <c r="F8868">
        <v>10</v>
      </c>
      <c r="G8868">
        <v>246985</v>
      </c>
      <c r="H8868">
        <v>2</v>
      </c>
      <c r="I8868">
        <v>75000</v>
      </c>
      <c r="J8868">
        <v>0</v>
      </c>
      <c r="K8868">
        <v>0</v>
      </c>
      <c r="L8868">
        <v>5</v>
      </c>
      <c r="M8868">
        <v>169600</v>
      </c>
      <c r="N8868">
        <v>180000</v>
      </c>
      <c r="O8868">
        <v>671585</v>
      </c>
      <c r="P8868" t="s">
        <v>5</v>
      </c>
      <c r="Q8868" t="s">
        <v>15</v>
      </c>
      <c r="R8868" t="s">
        <v>169</v>
      </c>
      <c r="S8868" t="s">
        <v>170</v>
      </c>
      <c r="T8868">
        <v>433280.6451612903</v>
      </c>
      <c r="U8868">
        <v>363393</v>
      </c>
      <c r="V8868">
        <v>-69887.645161290304</v>
      </c>
      <c r="W8868">
        <v>-0.16129879315350992</v>
      </c>
      <c r="X8868" t="s">
        <v>321</v>
      </c>
    </row>
    <row r="8869" spans="1:24" x14ac:dyDescent="0.35">
      <c r="A8869">
        <v>3300014649</v>
      </c>
      <c r="B8869" t="s">
        <v>168</v>
      </c>
      <c r="C8869" t="s">
        <v>168</v>
      </c>
      <c r="D8869">
        <v>0</v>
      </c>
      <c r="E8869">
        <v>0</v>
      </c>
      <c r="F8869">
        <v>25</v>
      </c>
      <c r="G8869">
        <v>1005031</v>
      </c>
      <c r="H8869">
        <v>13</v>
      </c>
      <c r="I8869">
        <v>275000</v>
      </c>
      <c r="J8869">
        <v>0</v>
      </c>
      <c r="K8869">
        <v>0</v>
      </c>
      <c r="L8869">
        <v>78</v>
      </c>
      <c r="M8869">
        <v>5137200</v>
      </c>
      <c r="N8869">
        <v>980000</v>
      </c>
      <c r="O8869">
        <v>7397231</v>
      </c>
      <c r="P8869" t="s">
        <v>5</v>
      </c>
      <c r="Q8869" t="s">
        <v>8</v>
      </c>
      <c r="R8869" t="s">
        <v>169</v>
      </c>
      <c r="S8869" t="s">
        <v>170</v>
      </c>
      <c r="T8869">
        <v>4772407.0967741935</v>
      </c>
      <c r="U8869">
        <v>5728373</v>
      </c>
      <c r="V8869">
        <v>955965.90322580654</v>
      </c>
      <c r="W8869">
        <v>0.20031105558282558</v>
      </c>
      <c r="X8869" t="s">
        <v>175</v>
      </c>
    </row>
    <row r="8870" spans="1:24" x14ac:dyDescent="0.35">
      <c r="A8870">
        <v>3300013281</v>
      </c>
      <c r="B8870" t="s">
        <v>168</v>
      </c>
      <c r="C8870" t="s">
        <v>168</v>
      </c>
      <c r="D8870">
        <v>0</v>
      </c>
      <c r="E8870">
        <v>0</v>
      </c>
      <c r="F8870">
        <v>46</v>
      </c>
      <c r="G8870">
        <v>1854471</v>
      </c>
      <c r="H8870">
        <v>2</v>
      </c>
      <c r="I8870">
        <v>15000</v>
      </c>
      <c r="J8870">
        <v>0</v>
      </c>
      <c r="K8870">
        <v>0</v>
      </c>
      <c r="L8870">
        <v>0</v>
      </c>
      <c r="M8870">
        <v>0</v>
      </c>
      <c r="N8870">
        <v>420000</v>
      </c>
      <c r="O8870">
        <v>2289471</v>
      </c>
      <c r="P8870" t="s">
        <v>5</v>
      </c>
      <c r="Q8870" t="s">
        <v>12</v>
      </c>
      <c r="R8870" t="s">
        <v>169</v>
      </c>
      <c r="S8870" t="s">
        <v>170</v>
      </c>
      <c r="T8870">
        <v>1477078.064516129</v>
      </c>
      <c r="U8870">
        <v>1922273</v>
      </c>
      <c r="V8870">
        <v>445194.93548387103</v>
      </c>
      <c r="W8870">
        <v>0.30140244187412724</v>
      </c>
      <c r="X8870" t="s">
        <v>381</v>
      </c>
    </row>
    <row r="8871" spans="1:24" x14ac:dyDescent="0.35">
      <c r="A8871">
        <v>3301007515</v>
      </c>
      <c r="B8871" t="s">
        <v>168</v>
      </c>
      <c r="C8871" t="s">
        <v>168</v>
      </c>
      <c r="D8871">
        <v>0</v>
      </c>
      <c r="E8871">
        <v>0</v>
      </c>
      <c r="F8871">
        <v>49</v>
      </c>
      <c r="G8871">
        <v>1521748</v>
      </c>
      <c r="H8871">
        <v>63</v>
      </c>
      <c r="I8871">
        <v>1535000</v>
      </c>
      <c r="J8871">
        <v>0</v>
      </c>
      <c r="K8871">
        <v>0</v>
      </c>
      <c r="L8871">
        <v>24</v>
      </c>
      <c r="M8871">
        <v>747600</v>
      </c>
      <c r="N8871">
        <v>150000</v>
      </c>
      <c r="O8871">
        <v>3954348</v>
      </c>
      <c r="P8871" t="s">
        <v>5</v>
      </c>
      <c r="Q8871" t="s">
        <v>13</v>
      </c>
      <c r="R8871" t="s">
        <v>169</v>
      </c>
      <c r="S8871" t="s">
        <v>170</v>
      </c>
      <c r="T8871">
        <v>2551192.2580645159</v>
      </c>
      <c r="U8871">
        <v>2715847</v>
      </c>
      <c r="V8871">
        <v>164654.74193548411</v>
      </c>
      <c r="W8871">
        <v>6.4540311070244716E-2</v>
      </c>
      <c r="X8871" t="s">
        <v>378</v>
      </c>
    </row>
    <row r="8872" spans="1:24" x14ac:dyDescent="0.35">
      <c r="A8872">
        <v>3300026794</v>
      </c>
      <c r="B8872" t="s">
        <v>168</v>
      </c>
      <c r="C8872" t="s">
        <v>168</v>
      </c>
      <c r="D8872">
        <v>0</v>
      </c>
      <c r="E8872">
        <v>0</v>
      </c>
      <c r="F8872">
        <v>5</v>
      </c>
      <c r="G8872">
        <v>284997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330000</v>
      </c>
      <c r="O8872">
        <v>614997</v>
      </c>
      <c r="P8872" t="s">
        <v>5</v>
      </c>
      <c r="Q8872" t="s">
        <v>12</v>
      </c>
      <c r="R8872" t="s">
        <v>169</v>
      </c>
      <c r="S8872" t="s">
        <v>170</v>
      </c>
      <c r="T8872">
        <v>396772.25806451612</v>
      </c>
      <c r="U8872">
        <v>550449</v>
      </c>
      <c r="V8872">
        <v>153676.74193548388</v>
      </c>
      <c r="W8872">
        <v>0.38731725520612303</v>
      </c>
      <c r="X8872" t="s">
        <v>206</v>
      </c>
    </row>
    <row r="8873" spans="1:24" x14ac:dyDescent="0.35">
      <c r="A8873">
        <v>3301029932</v>
      </c>
      <c r="B8873" t="s">
        <v>168</v>
      </c>
      <c r="C8873" t="s">
        <v>168</v>
      </c>
      <c r="D8873">
        <v>0</v>
      </c>
      <c r="E8873">
        <v>0</v>
      </c>
      <c r="F8873">
        <v>59</v>
      </c>
      <c r="G8873">
        <v>2246358</v>
      </c>
      <c r="H8873">
        <v>2</v>
      </c>
      <c r="I8873">
        <v>60000</v>
      </c>
      <c r="J8873">
        <v>0</v>
      </c>
      <c r="K8873">
        <v>0</v>
      </c>
      <c r="L8873">
        <v>0</v>
      </c>
      <c r="M8873">
        <v>0</v>
      </c>
      <c r="N8873">
        <v>305000</v>
      </c>
      <c r="O8873">
        <v>2611358</v>
      </c>
      <c r="P8873" t="s">
        <v>5</v>
      </c>
      <c r="Q8873" t="s">
        <v>12</v>
      </c>
      <c r="R8873" t="s">
        <v>169</v>
      </c>
      <c r="S8873" t="s">
        <v>170</v>
      </c>
      <c r="T8873">
        <v>1684747.0967741937</v>
      </c>
      <c r="U8873">
        <v>1405234</v>
      </c>
      <c r="V8873">
        <v>-279513.09677419369</v>
      </c>
      <c r="W8873">
        <v>-0.16590804477976595</v>
      </c>
      <c r="X8873" t="s">
        <v>256</v>
      </c>
    </row>
    <row r="8874" spans="1:24" x14ac:dyDescent="0.35">
      <c r="A8874">
        <v>3301003269</v>
      </c>
      <c r="B8874" t="s">
        <v>168</v>
      </c>
      <c r="C8874" t="s">
        <v>168</v>
      </c>
      <c r="D8874">
        <v>0</v>
      </c>
      <c r="E8874">
        <v>0</v>
      </c>
      <c r="F8874">
        <v>40</v>
      </c>
      <c r="G8874">
        <v>1835530</v>
      </c>
      <c r="H8874">
        <v>38</v>
      </c>
      <c r="I8874">
        <v>1330000</v>
      </c>
      <c r="J8874">
        <v>0</v>
      </c>
      <c r="K8874">
        <v>0</v>
      </c>
      <c r="L8874">
        <v>9</v>
      </c>
      <c r="M8874">
        <v>411600</v>
      </c>
      <c r="N8874">
        <v>654000</v>
      </c>
      <c r="O8874">
        <v>4231130</v>
      </c>
      <c r="P8874" t="s">
        <v>5</v>
      </c>
      <c r="Q8874" t="s">
        <v>12</v>
      </c>
      <c r="R8874" t="s">
        <v>169</v>
      </c>
      <c r="S8874" t="s">
        <v>170</v>
      </c>
      <c r="T8874">
        <v>2729761.2903225804</v>
      </c>
      <c r="U8874">
        <v>2029734</v>
      </c>
      <c r="V8874">
        <v>-700027.29032258037</v>
      </c>
      <c r="W8874">
        <v>-0.25644267606998594</v>
      </c>
      <c r="X8874" t="s">
        <v>380</v>
      </c>
    </row>
    <row r="8875" spans="1:24" x14ac:dyDescent="0.35">
      <c r="A8875">
        <v>3301069786</v>
      </c>
      <c r="B8875" t="s">
        <v>168</v>
      </c>
      <c r="C8875" t="s">
        <v>168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1</v>
      </c>
      <c r="M8875">
        <v>102400</v>
      </c>
      <c r="N8875">
        <v>767900</v>
      </c>
      <c r="O8875">
        <v>870300</v>
      </c>
      <c r="P8875" t="s">
        <v>5</v>
      </c>
      <c r="Q8875" t="s">
        <v>7</v>
      </c>
      <c r="R8875" t="s">
        <v>169</v>
      </c>
      <c r="S8875" t="s">
        <v>170</v>
      </c>
      <c r="T8875">
        <v>561483.87096774194</v>
      </c>
      <c r="U8875">
        <v>1178799</v>
      </c>
      <c r="V8875">
        <v>617315.12903225806</v>
      </c>
      <c r="W8875">
        <v>1.0994351947604275</v>
      </c>
      <c r="X8875" t="s">
        <v>221</v>
      </c>
    </row>
    <row r="8876" spans="1:24" x14ac:dyDescent="0.35">
      <c r="A8876">
        <v>3300012500</v>
      </c>
      <c r="B8876" t="s">
        <v>168</v>
      </c>
      <c r="C8876" t="s">
        <v>168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3965000</v>
      </c>
      <c r="O8876">
        <v>3965000</v>
      </c>
      <c r="P8876" t="s">
        <v>5</v>
      </c>
      <c r="Q8876" t="s">
        <v>16</v>
      </c>
      <c r="R8876" t="s">
        <v>169</v>
      </c>
      <c r="S8876" t="s">
        <v>170</v>
      </c>
      <c r="T8876">
        <v>2558064.5161290322</v>
      </c>
      <c r="U8876">
        <v>640000</v>
      </c>
      <c r="V8876">
        <v>-1918064.5161290322</v>
      </c>
      <c r="W8876">
        <v>-0.74981084489281202</v>
      </c>
      <c r="X8876" t="s">
        <v>357</v>
      </c>
    </row>
    <row r="8877" spans="1:24" x14ac:dyDescent="0.35">
      <c r="A8877">
        <v>3301059741</v>
      </c>
      <c r="B8877" t="s">
        <v>168</v>
      </c>
      <c r="C8877" t="s">
        <v>168</v>
      </c>
      <c r="D8877">
        <v>0</v>
      </c>
      <c r="E8877">
        <v>0</v>
      </c>
      <c r="F8877">
        <v>22</v>
      </c>
      <c r="G8877">
        <v>734607</v>
      </c>
      <c r="H8877">
        <v>2</v>
      </c>
      <c r="I8877">
        <v>140000</v>
      </c>
      <c r="J8877">
        <v>0</v>
      </c>
      <c r="K8877">
        <v>0</v>
      </c>
      <c r="L8877">
        <v>9</v>
      </c>
      <c r="M8877">
        <v>511600</v>
      </c>
      <c r="N8877">
        <v>300000</v>
      </c>
      <c r="O8877">
        <v>1686207</v>
      </c>
      <c r="P8877" t="s">
        <v>5</v>
      </c>
      <c r="Q8877" t="s">
        <v>15</v>
      </c>
      <c r="R8877" t="s">
        <v>169</v>
      </c>
      <c r="S8877" t="s">
        <v>170</v>
      </c>
      <c r="T8877">
        <v>1087875.4838709678</v>
      </c>
      <c r="U8877">
        <v>691413</v>
      </c>
      <c r="V8877">
        <v>-396462.48387096776</v>
      </c>
      <c r="W8877">
        <v>-0.36443737334740045</v>
      </c>
      <c r="X8877" t="s">
        <v>285</v>
      </c>
    </row>
    <row r="8878" spans="1:24" x14ac:dyDescent="0.35">
      <c r="A8878">
        <v>3301049985</v>
      </c>
      <c r="B8878" t="s">
        <v>168</v>
      </c>
      <c r="C8878" t="s">
        <v>168</v>
      </c>
      <c r="D8878">
        <v>0</v>
      </c>
      <c r="E8878">
        <v>0</v>
      </c>
      <c r="F8878">
        <v>70</v>
      </c>
      <c r="G8878">
        <v>1716517</v>
      </c>
      <c r="H8878">
        <v>43</v>
      </c>
      <c r="I8878">
        <v>1335000</v>
      </c>
      <c r="J8878">
        <v>0</v>
      </c>
      <c r="K8878">
        <v>0</v>
      </c>
      <c r="L8878">
        <v>8</v>
      </c>
      <c r="M8878">
        <v>209200</v>
      </c>
      <c r="N8878">
        <v>180000</v>
      </c>
      <c r="O8878">
        <v>3440717</v>
      </c>
      <c r="P8878" t="s">
        <v>5</v>
      </c>
      <c r="Q8878" t="s">
        <v>15</v>
      </c>
      <c r="R8878" t="s">
        <v>169</v>
      </c>
      <c r="S8878" t="s">
        <v>170</v>
      </c>
      <c r="T8878">
        <v>2219817.4193548388</v>
      </c>
      <c r="U8878">
        <v>3038412</v>
      </c>
      <c r="V8878">
        <v>818594.58064516122</v>
      </c>
      <c r="W8878">
        <v>0.36876662625842216</v>
      </c>
      <c r="X8878" t="s">
        <v>322</v>
      </c>
    </row>
    <row r="8879" spans="1:24" x14ac:dyDescent="0.35">
      <c r="A8879">
        <v>3300013895</v>
      </c>
      <c r="B8879" t="s">
        <v>168</v>
      </c>
      <c r="C8879" t="s">
        <v>168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967500</v>
      </c>
      <c r="O8879">
        <v>967500</v>
      </c>
      <c r="P8879" t="s">
        <v>5</v>
      </c>
      <c r="Q8879" t="s">
        <v>7</v>
      </c>
      <c r="R8879" t="s">
        <v>169</v>
      </c>
      <c r="S8879" t="s">
        <v>170</v>
      </c>
      <c r="T8879">
        <v>624193.54838709673</v>
      </c>
      <c r="U8879">
        <v>1801550</v>
      </c>
      <c r="V8879">
        <v>1177356.4516129033</v>
      </c>
      <c r="W8879">
        <v>1.8862041343669254</v>
      </c>
      <c r="X8879" t="s">
        <v>176</v>
      </c>
    </row>
    <row r="8880" spans="1:24" x14ac:dyDescent="0.35">
      <c r="A8880">
        <v>3301069898</v>
      </c>
      <c r="B8880" t="s">
        <v>168</v>
      </c>
      <c r="C8880" t="s">
        <v>168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1085000</v>
      </c>
      <c r="O8880">
        <v>1085000</v>
      </c>
      <c r="P8880" t="s">
        <v>5</v>
      </c>
      <c r="Q8880" t="s">
        <v>10</v>
      </c>
      <c r="R8880" t="s">
        <v>169</v>
      </c>
      <c r="S8880" t="s">
        <v>170</v>
      </c>
      <c r="T8880">
        <v>700000</v>
      </c>
      <c r="U8880">
        <v>167000</v>
      </c>
      <c r="V8880">
        <v>-533000</v>
      </c>
      <c r="W8880">
        <v>-0.76142857142857145</v>
      </c>
      <c r="X8880" t="s">
        <v>272</v>
      </c>
    </row>
    <row r="8881" spans="1:24" x14ac:dyDescent="0.35">
      <c r="A8881">
        <v>3301013640</v>
      </c>
      <c r="B8881" t="s">
        <v>168</v>
      </c>
      <c r="C8881" t="s">
        <v>168</v>
      </c>
      <c r="D8881">
        <v>0</v>
      </c>
      <c r="E8881">
        <v>0</v>
      </c>
      <c r="F8881">
        <v>115</v>
      </c>
      <c r="G8881">
        <v>3125773</v>
      </c>
      <c r="H8881">
        <v>12</v>
      </c>
      <c r="I8881">
        <v>230000</v>
      </c>
      <c r="J8881">
        <v>0</v>
      </c>
      <c r="K8881">
        <v>0</v>
      </c>
      <c r="L8881">
        <v>67</v>
      </c>
      <c r="M8881">
        <v>2460800</v>
      </c>
      <c r="N8881">
        <v>30000</v>
      </c>
      <c r="O8881">
        <v>5846573</v>
      </c>
      <c r="P8881" t="s">
        <v>5</v>
      </c>
      <c r="Q8881" t="s">
        <v>11</v>
      </c>
      <c r="R8881" t="s">
        <v>169</v>
      </c>
      <c r="S8881" t="s">
        <v>170</v>
      </c>
      <c r="T8881">
        <v>3771982.5806451612</v>
      </c>
      <c r="U8881">
        <v>3317023</v>
      </c>
      <c r="V8881">
        <v>-454959.58064516122</v>
      </c>
      <c r="W8881">
        <v>-0.12061550415944522</v>
      </c>
      <c r="X8881" t="s">
        <v>360</v>
      </c>
    </row>
    <row r="8882" spans="1:24" x14ac:dyDescent="0.35">
      <c r="A8882">
        <v>3300004729</v>
      </c>
      <c r="B8882" t="s">
        <v>168</v>
      </c>
      <c r="C8882" t="s">
        <v>168</v>
      </c>
      <c r="D8882">
        <v>0</v>
      </c>
      <c r="E8882">
        <v>0</v>
      </c>
      <c r="F8882">
        <v>0</v>
      </c>
      <c r="G8882">
        <v>0</v>
      </c>
      <c r="H8882">
        <v>6</v>
      </c>
      <c r="I8882">
        <v>135000</v>
      </c>
      <c r="J8882">
        <v>0</v>
      </c>
      <c r="K8882">
        <v>0</v>
      </c>
      <c r="L8882">
        <v>0</v>
      </c>
      <c r="M8882">
        <v>0</v>
      </c>
      <c r="N8882">
        <v>57000</v>
      </c>
      <c r="O8882">
        <v>192000</v>
      </c>
      <c r="P8882" t="s">
        <v>5</v>
      </c>
      <c r="Q8882" t="s">
        <v>11</v>
      </c>
      <c r="R8882" t="s">
        <v>169</v>
      </c>
      <c r="S8882" t="s">
        <v>170</v>
      </c>
      <c r="T8882">
        <v>123870.96774193548</v>
      </c>
      <c r="U8882">
        <v>359000</v>
      </c>
      <c r="V8882">
        <v>235129.03225806452</v>
      </c>
      <c r="W8882">
        <v>1.8981770833333331</v>
      </c>
      <c r="X8882" t="s">
        <v>365</v>
      </c>
    </row>
    <row r="8883" spans="1:24" x14ac:dyDescent="0.35">
      <c r="A8883">
        <v>3300017193</v>
      </c>
      <c r="B8883" t="s">
        <v>168</v>
      </c>
      <c r="C8883" t="s">
        <v>168</v>
      </c>
      <c r="D8883">
        <v>0</v>
      </c>
      <c r="E8883">
        <v>0</v>
      </c>
      <c r="F8883">
        <v>49</v>
      </c>
      <c r="G8883">
        <v>2009902</v>
      </c>
      <c r="H8883">
        <v>36</v>
      </c>
      <c r="I8883">
        <v>1235000</v>
      </c>
      <c r="J8883">
        <v>0</v>
      </c>
      <c r="K8883">
        <v>0</v>
      </c>
      <c r="L8883">
        <v>0</v>
      </c>
      <c r="M8883">
        <v>0</v>
      </c>
      <c r="N8883">
        <v>274000</v>
      </c>
      <c r="O8883">
        <v>3518902</v>
      </c>
      <c r="P8883" t="s">
        <v>5</v>
      </c>
      <c r="Q8883" t="s">
        <v>6</v>
      </c>
      <c r="R8883" t="s">
        <v>169</v>
      </c>
      <c r="S8883" t="s">
        <v>170</v>
      </c>
      <c r="T8883">
        <v>2270259.3548387098</v>
      </c>
      <c r="U8883">
        <v>3103977</v>
      </c>
      <c r="V8883">
        <v>833717.64516129019</v>
      </c>
      <c r="W8883">
        <v>0.36723453793257099</v>
      </c>
      <c r="X8883" t="s">
        <v>343</v>
      </c>
    </row>
    <row r="8884" spans="1:24" x14ac:dyDescent="0.35">
      <c r="A8884">
        <v>3301028653</v>
      </c>
      <c r="B8884" t="s">
        <v>168</v>
      </c>
      <c r="C8884" t="s">
        <v>168</v>
      </c>
      <c r="D8884">
        <v>0</v>
      </c>
      <c r="E8884">
        <v>0</v>
      </c>
      <c r="F8884">
        <v>73</v>
      </c>
      <c r="G8884">
        <v>2632413</v>
      </c>
      <c r="H8884">
        <v>37</v>
      </c>
      <c r="I8884">
        <v>855000</v>
      </c>
      <c r="J8884">
        <v>0</v>
      </c>
      <c r="K8884">
        <v>0</v>
      </c>
      <c r="L8884">
        <v>0</v>
      </c>
      <c r="M8884">
        <v>0</v>
      </c>
      <c r="N8884">
        <v>610000</v>
      </c>
      <c r="O8884">
        <v>4097413</v>
      </c>
      <c r="P8884" t="s">
        <v>5</v>
      </c>
      <c r="Q8884" t="s">
        <v>6</v>
      </c>
      <c r="R8884" t="s">
        <v>169</v>
      </c>
      <c r="S8884" t="s">
        <v>170</v>
      </c>
      <c r="T8884">
        <v>2643492.2580645164</v>
      </c>
      <c r="U8884">
        <v>2450831</v>
      </c>
      <c r="V8884">
        <v>-192661.25806451635</v>
      </c>
      <c r="W8884">
        <v>-7.288134000648705E-2</v>
      </c>
      <c r="X8884" t="s">
        <v>261</v>
      </c>
    </row>
    <row r="8885" spans="1:24" x14ac:dyDescent="0.35">
      <c r="A8885">
        <v>3301061174</v>
      </c>
      <c r="B8885" t="s">
        <v>168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 t="s">
        <v>5</v>
      </c>
      <c r="Q8885" t="s">
        <v>13</v>
      </c>
      <c r="R8885" t="s">
        <v>181</v>
      </c>
      <c r="S8885" t="s">
        <v>170</v>
      </c>
      <c r="T8885">
        <v>0</v>
      </c>
      <c r="U8885">
        <v>0</v>
      </c>
      <c r="V8885">
        <v>0</v>
      </c>
      <c r="W8885">
        <v>0</v>
      </c>
      <c r="X8885" t="s">
        <v>340</v>
      </c>
    </row>
    <row r="8886" spans="1:24" x14ac:dyDescent="0.35">
      <c r="A8886">
        <v>3300015563</v>
      </c>
      <c r="B8886" t="s">
        <v>168</v>
      </c>
      <c r="C8886" t="s">
        <v>168</v>
      </c>
      <c r="D8886">
        <v>0</v>
      </c>
      <c r="E8886">
        <v>0</v>
      </c>
      <c r="F8886">
        <v>2</v>
      </c>
      <c r="G8886">
        <v>71196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342000</v>
      </c>
      <c r="O8886">
        <v>413196</v>
      </c>
      <c r="P8886" t="s">
        <v>5</v>
      </c>
      <c r="Q8886" t="s">
        <v>8</v>
      </c>
      <c r="R8886" t="s">
        <v>169</v>
      </c>
      <c r="S8886" t="s">
        <v>170</v>
      </c>
      <c r="T8886">
        <v>266578.06451612903</v>
      </c>
      <c r="U8886">
        <v>1046500</v>
      </c>
      <c r="V8886">
        <v>779921.93548387103</v>
      </c>
      <c r="W8886">
        <v>2.9256793386189606</v>
      </c>
      <c r="X8886" t="s">
        <v>238</v>
      </c>
    </row>
    <row r="8887" spans="1:24" x14ac:dyDescent="0.35">
      <c r="A8887">
        <v>3300005511</v>
      </c>
      <c r="B8887" t="s">
        <v>168</v>
      </c>
      <c r="C8887" t="s">
        <v>168</v>
      </c>
      <c r="D8887">
        <v>0</v>
      </c>
      <c r="E8887">
        <v>0</v>
      </c>
      <c r="F8887">
        <v>98</v>
      </c>
      <c r="G8887">
        <v>4213595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75000</v>
      </c>
      <c r="O8887">
        <v>4288595</v>
      </c>
      <c r="P8887" t="s">
        <v>5</v>
      </c>
      <c r="Q8887" t="s">
        <v>14</v>
      </c>
      <c r="R8887" t="s">
        <v>169</v>
      </c>
      <c r="S8887" t="s">
        <v>170</v>
      </c>
      <c r="T8887">
        <v>2766835.4838709678</v>
      </c>
      <c r="U8887">
        <v>2724425</v>
      </c>
      <c r="V8887">
        <v>-42410.483870967757</v>
      </c>
      <c r="W8887">
        <v>-1.5328155258307219E-2</v>
      </c>
      <c r="X8887" t="s">
        <v>327</v>
      </c>
    </row>
    <row r="8888" spans="1:24" x14ac:dyDescent="0.35">
      <c r="A8888">
        <v>3301029862</v>
      </c>
      <c r="B8888" t="s">
        <v>168</v>
      </c>
      <c r="C8888" t="s">
        <v>168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1</v>
      </c>
      <c r="M8888">
        <v>52400</v>
      </c>
      <c r="N8888">
        <v>1121500</v>
      </c>
      <c r="O8888">
        <v>1173900</v>
      </c>
      <c r="P8888" t="s">
        <v>5</v>
      </c>
      <c r="Q8888" t="s">
        <v>7</v>
      </c>
      <c r="R8888" t="s">
        <v>169</v>
      </c>
      <c r="S8888" t="s">
        <v>170</v>
      </c>
      <c r="T8888">
        <v>757354.83870967745</v>
      </c>
      <c r="U8888">
        <v>2245500</v>
      </c>
      <c r="V8888">
        <v>1488145.1612903224</v>
      </c>
      <c r="W8888">
        <v>1.9649246102734472</v>
      </c>
      <c r="X8888" t="s">
        <v>203</v>
      </c>
    </row>
    <row r="8889" spans="1:24" x14ac:dyDescent="0.35">
      <c r="A8889">
        <v>3301071333</v>
      </c>
      <c r="B8889" t="s">
        <v>168</v>
      </c>
      <c r="C8889" t="s">
        <v>168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636100</v>
      </c>
      <c r="O8889">
        <v>636100</v>
      </c>
      <c r="P8889" t="s">
        <v>5</v>
      </c>
      <c r="Q8889" t="s">
        <v>6</v>
      </c>
      <c r="R8889" t="s">
        <v>169</v>
      </c>
      <c r="S8889" t="s">
        <v>170</v>
      </c>
      <c r="T8889">
        <v>410387.09677419357</v>
      </c>
      <c r="U8889">
        <v>790700</v>
      </c>
      <c r="V8889">
        <v>380312.90322580643</v>
      </c>
      <c r="W8889">
        <v>0.9267174972488601</v>
      </c>
      <c r="X8889" t="s">
        <v>388</v>
      </c>
    </row>
    <row r="8890" spans="1:24" x14ac:dyDescent="0.35">
      <c r="A8890">
        <v>3301061308</v>
      </c>
      <c r="B8890" t="s">
        <v>168</v>
      </c>
      <c r="C8890" t="s">
        <v>168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150000</v>
      </c>
      <c r="O8890">
        <v>150000</v>
      </c>
      <c r="P8890" t="s">
        <v>5</v>
      </c>
      <c r="Q8890" t="s">
        <v>10</v>
      </c>
      <c r="R8890" t="s">
        <v>169</v>
      </c>
      <c r="S8890" t="s">
        <v>170</v>
      </c>
      <c r="T8890">
        <v>96774.193548387106</v>
      </c>
      <c r="U8890">
        <v>300000</v>
      </c>
      <c r="V8890">
        <v>203225.80645161291</v>
      </c>
      <c r="W8890">
        <v>2.0999999999999996</v>
      </c>
      <c r="X8890" t="s">
        <v>272</v>
      </c>
    </row>
    <row r="8891" spans="1:24" x14ac:dyDescent="0.35">
      <c r="A8891">
        <v>3301063002</v>
      </c>
      <c r="B8891" t="s">
        <v>168</v>
      </c>
      <c r="C8891" t="s">
        <v>168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114000</v>
      </c>
      <c r="O8891">
        <v>114000</v>
      </c>
      <c r="P8891" t="s">
        <v>5</v>
      </c>
      <c r="Q8891" t="s">
        <v>11</v>
      </c>
      <c r="R8891" t="s">
        <v>169</v>
      </c>
      <c r="S8891" t="s">
        <v>170</v>
      </c>
      <c r="T8891">
        <v>73548.387096774197</v>
      </c>
      <c r="U8891">
        <v>30000</v>
      </c>
      <c r="V8891">
        <v>-43548.387096774197</v>
      </c>
      <c r="W8891">
        <v>-0.59210526315789469</v>
      </c>
      <c r="X8891" t="s">
        <v>217</v>
      </c>
    </row>
    <row r="8892" spans="1:24" x14ac:dyDescent="0.35">
      <c r="A8892">
        <v>3300009481</v>
      </c>
      <c r="B8892" t="s">
        <v>168</v>
      </c>
      <c r="C8892" t="s">
        <v>168</v>
      </c>
      <c r="D8892">
        <v>0</v>
      </c>
      <c r="E8892">
        <v>0</v>
      </c>
      <c r="F8892">
        <v>63</v>
      </c>
      <c r="G8892">
        <v>3409478</v>
      </c>
      <c r="H8892">
        <v>18</v>
      </c>
      <c r="I8892">
        <v>595000</v>
      </c>
      <c r="J8892">
        <v>0</v>
      </c>
      <c r="K8892">
        <v>0</v>
      </c>
      <c r="L8892">
        <v>27</v>
      </c>
      <c r="M8892">
        <v>1144800</v>
      </c>
      <c r="N8892">
        <v>330000</v>
      </c>
      <c r="O8892">
        <v>5479278</v>
      </c>
      <c r="P8892" t="s">
        <v>5</v>
      </c>
      <c r="Q8892" t="s">
        <v>12</v>
      </c>
      <c r="R8892" t="s">
        <v>169</v>
      </c>
      <c r="S8892" t="s">
        <v>170</v>
      </c>
      <c r="T8892">
        <v>3535018.064516129</v>
      </c>
      <c r="U8892">
        <v>3617114</v>
      </c>
      <c r="V8892">
        <v>82095.935483871028</v>
      </c>
      <c r="W8892">
        <v>2.3223625448462348E-2</v>
      </c>
      <c r="X8892" t="s">
        <v>383</v>
      </c>
    </row>
    <row r="8893" spans="1:24" x14ac:dyDescent="0.35">
      <c r="A8893">
        <v>3300013763</v>
      </c>
      <c r="B8893" t="s">
        <v>168</v>
      </c>
      <c r="C8893" t="s">
        <v>168</v>
      </c>
      <c r="D8893">
        <v>0</v>
      </c>
      <c r="E8893">
        <v>0</v>
      </c>
      <c r="F8893">
        <v>338</v>
      </c>
      <c r="G8893">
        <v>14516492</v>
      </c>
      <c r="H8893">
        <v>6</v>
      </c>
      <c r="I8893">
        <v>210000</v>
      </c>
      <c r="J8893">
        <v>0</v>
      </c>
      <c r="K8893">
        <v>0</v>
      </c>
      <c r="L8893">
        <v>4</v>
      </c>
      <c r="M8893">
        <v>708400</v>
      </c>
      <c r="N8893">
        <v>1389700</v>
      </c>
      <c r="O8893">
        <v>16824592</v>
      </c>
      <c r="P8893" t="s">
        <v>5</v>
      </c>
      <c r="Q8893" t="s">
        <v>7</v>
      </c>
      <c r="R8893" t="s">
        <v>169</v>
      </c>
      <c r="S8893" t="s">
        <v>170</v>
      </c>
      <c r="T8893">
        <v>10854575.483870968</v>
      </c>
      <c r="U8893">
        <v>10802408</v>
      </c>
      <c r="V8893">
        <v>-52167.483870968223</v>
      </c>
      <c r="W8893">
        <v>-4.8060363068537226E-3</v>
      </c>
      <c r="X8893" t="s">
        <v>215</v>
      </c>
    </row>
    <row r="8894" spans="1:24" x14ac:dyDescent="0.35">
      <c r="A8894">
        <v>3301044240</v>
      </c>
      <c r="B8894" t="s">
        <v>168</v>
      </c>
      <c r="C8894" t="s">
        <v>168</v>
      </c>
      <c r="D8894">
        <v>0</v>
      </c>
      <c r="E8894">
        <v>0</v>
      </c>
      <c r="F8894">
        <v>798</v>
      </c>
      <c r="G8894">
        <v>26956475</v>
      </c>
      <c r="H8894">
        <v>247</v>
      </c>
      <c r="I8894">
        <v>7816000</v>
      </c>
      <c r="J8894">
        <v>0</v>
      </c>
      <c r="K8894">
        <v>0</v>
      </c>
      <c r="L8894">
        <v>2</v>
      </c>
      <c r="M8894">
        <v>204800</v>
      </c>
      <c r="N8894">
        <v>420000</v>
      </c>
      <c r="O8894">
        <v>35397275</v>
      </c>
      <c r="P8894" t="s">
        <v>5</v>
      </c>
      <c r="Q8894" t="s">
        <v>17</v>
      </c>
      <c r="R8894" t="s">
        <v>169</v>
      </c>
      <c r="S8894" t="s">
        <v>170</v>
      </c>
      <c r="T8894">
        <v>22836951.612903222</v>
      </c>
      <c r="U8894">
        <v>23510484</v>
      </c>
      <c r="V8894">
        <v>673532.38709677756</v>
      </c>
      <c r="W8894">
        <v>2.9493095160573857E-2</v>
      </c>
      <c r="X8894" t="s">
        <v>328</v>
      </c>
    </row>
    <row r="8895" spans="1:24" x14ac:dyDescent="0.35">
      <c r="A8895">
        <v>6001120674</v>
      </c>
      <c r="B8895" t="s">
        <v>168</v>
      </c>
      <c r="C8895" t="s">
        <v>168</v>
      </c>
      <c r="D8895">
        <v>0</v>
      </c>
      <c r="E8895">
        <v>0</v>
      </c>
      <c r="F8895">
        <v>51</v>
      </c>
      <c r="G8895">
        <v>2113294</v>
      </c>
      <c r="H8895">
        <v>5</v>
      </c>
      <c r="I8895">
        <v>180000</v>
      </c>
      <c r="J8895">
        <v>0</v>
      </c>
      <c r="K8895">
        <v>0</v>
      </c>
      <c r="L8895">
        <v>0</v>
      </c>
      <c r="M8895">
        <v>0</v>
      </c>
      <c r="N8895">
        <v>1432500</v>
      </c>
      <c r="O8895">
        <v>3725794</v>
      </c>
      <c r="P8895" t="s">
        <v>5</v>
      </c>
      <c r="Q8895" t="s">
        <v>17</v>
      </c>
      <c r="R8895" t="s">
        <v>169</v>
      </c>
      <c r="S8895" t="s">
        <v>170</v>
      </c>
      <c r="T8895">
        <v>2403738.064516129</v>
      </c>
      <c r="U8895">
        <v>2659489</v>
      </c>
      <c r="V8895">
        <v>255750.93548387103</v>
      </c>
      <c r="W8895">
        <v>0.10639717332734988</v>
      </c>
      <c r="X8895" t="s">
        <v>184</v>
      </c>
    </row>
    <row r="8896" spans="1:24" x14ac:dyDescent="0.35">
      <c r="A8896">
        <v>3301032820</v>
      </c>
      <c r="B8896" t="s">
        <v>168</v>
      </c>
      <c r="C8896" t="s">
        <v>168</v>
      </c>
      <c r="D8896">
        <v>0</v>
      </c>
      <c r="E8896">
        <v>0</v>
      </c>
      <c r="F8896">
        <v>67</v>
      </c>
      <c r="G8896">
        <v>2858930</v>
      </c>
      <c r="H8896">
        <v>70</v>
      </c>
      <c r="I8896">
        <v>2815000</v>
      </c>
      <c r="J8896">
        <v>0</v>
      </c>
      <c r="K8896">
        <v>0</v>
      </c>
      <c r="L8896">
        <v>22</v>
      </c>
      <c r="M8896">
        <v>1042800</v>
      </c>
      <c r="N8896">
        <v>180000</v>
      </c>
      <c r="O8896">
        <v>6896730</v>
      </c>
      <c r="P8896" t="s">
        <v>5</v>
      </c>
      <c r="Q8896" t="s">
        <v>14</v>
      </c>
      <c r="R8896" t="s">
        <v>169</v>
      </c>
      <c r="S8896" t="s">
        <v>170</v>
      </c>
      <c r="T8896">
        <v>4449503.2258064514</v>
      </c>
      <c r="U8896">
        <v>5469245</v>
      </c>
      <c r="V8896">
        <v>1019741.7741935486</v>
      </c>
      <c r="W8896">
        <v>0.22918103942013102</v>
      </c>
      <c r="X8896" t="s">
        <v>213</v>
      </c>
    </row>
    <row r="8897" spans="1:24" x14ac:dyDescent="0.35">
      <c r="A8897">
        <v>3300023157</v>
      </c>
      <c r="B8897" t="s">
        <v>168</v>
      </c>
      <c r="C8897" t="s">
        <v>168</v>
      </c>
      <c r="D8897">
        <v>0</v>
      </c>
      <c r="E8897">
        <v>0</v>
      </c>
      <c r="F8897">
        <v>49</v>
      </c>
      <c r="G8897">
        <v>2286257</v>
      </c>
      <c r="H8897">
        <v>21</v>
      </c>
      <c r="I8897">
        <v>615000</v>
      </c>
      <c r="J8897">
        <v>0</v>
      </c>
      <c r="K8897">
        <v>0</v>
      </c>
      <c r="L8897">
        <v>7</v>
      </c>
      <c r="M8897">
        <v>456800</v>
      </c>
      <c r="N8897">
        <v>1010500</v>
      </c>
      <c r="O8897">
        <v>4368557</v>
      </c>
      <c r="P8897" t="s">
        <v>5</v>
      </c>
      <c r="Q8897" t="s">
        <v>7</v>
      </c>
      <c r="R8897" t="s">
        <v>169</v>
      </c>
      <c r="S8897" t="s">
        <v>170</v>
      </c>
      <c r="T8897">
        <v>2818423.8709677421</v>
      </c>
      <c r="U8897">
        <v>3022374</v>
      </c>
      <c r="V8897">
        <v>203950.12903225794</v>
      </c>
      <c r="W8897">
        <v>7.2363185372194883E-2</v>
      </c>
      <c r="X8897" t="s">
        <v>218</v>
      </c>
    </row>
    <row r="8898" spans="1:24" x14ac:dyDescent="0.35">
      <c r="A8898">
        <v>3301071831</v>
      </c>
      <c r="B8898" t="s">
        <v>168</v>
      </c>
      <c r="C8898" t="s">
        <v>168</v>
      </c>
      <c r="D8898">
        <v>0</v>
      </c>
      <c r="E8898">
        <v>0</v>
      </c>
      <c r="F8898">
        <v>9</v>
      </c>
      <c r="G8898">
        <v>424991</v>
      </c>
      <c r="H8898">
        <v>7</v>
      </c>
      <c r="I8898">
        <v>332000</v>
      </c>
      <c r="J8898">
        <v>0</v>
      </c>
      <c r="K8898">
        <v>0</v>
      </c>
      <c r="L8898">
        <v>1</v>
      </c>
      <c r="M8898">
        <v>102400</v>
      </c>
      <c r="N8898">
        <v>75000</v>
      </c>
      <c r="O8898">
        <v>934391</v>
      </c>
      <c r="P8898" t="s">
        <v>5</v>
      </c>
      <c r="Q8898" t="s">
        <v>14</v>
      </c>
      <c r="R8898" t="s">
        <v>169</v>
      </c>
      <c r="S8898" t="s">
        <v>170</v>
      </c>
      <c r="T8898">
        <v>602832.90322580643</v>
      </c>
      <c r="U8898">
        <v>305996</v>
      </c>
      <c r="V8898">
        <v>-296836.90322580643</v>
      </c>
      <c r="W8898">
        <v>-0.4924032872748132</v>
      </c>
      <c r="X8898" t="s">
        <v>195</v>
      </c>
    </row>
    <row r="8899" spans="1:24" x14ac:dyDescent="0.35">
      <c r="A8899">
        <v>3300024684</v>
      </c>
      <c r="B8899" t="s">
        <v>168</v>
      </c>
      <c r="C8899" t="s">
        <v>168</v>
      </c>
      <c r="D8899">
        <v>0</v>
      </c>
      <c r="E8899">
        <v>0</v>
      </c>
      <c r="F8899">
        <v>0</v>
      </c>
      <c r="G8899">
        <v>0</v>
      </c>
      <c r="H8899">
        <v>10</v>
      </c>
      <c r="I8899">
        <v>295000</v>
      </c>
      <c r="J8899">
        <v>0</v>
      </c>
      <c r="K8899">
        <v>0</v>
      </c>
      <c r="L8899">
        <v>0</v>
      </c>
      <c r="M8899">
        <v>0</v>
      </c>
      <c r="N8899">
        <v>82000</v>
      </c>
      <c r="O8899">
        <v>377000</v>
      </c>
      <c r="P8899" t="s">
        <v>5</v>
      </c>
      <c r="Q8899" t="s">
        <v>9</v>
      </c>
      <c r="R8899" t="s">
        <v>169</v>
      </c>
      <c r="S8899" t="s">
        <v>170</v>
      </c>
      <c r="T8899">
        <v>243225.80645161291</v>
      </c>
      <c r="U8899">
        <v>315000</v>
      </c>
      <c r="V8899">
        <v>71774.193548387091</v>
      </c>
      <c r="W8899">
        <v>0.29509283819628651</v>
      </c>
      <c r="X8899" t="s">
        <v>284</v>
      </c>
    </row>
    <row r="8900" spans="1:24" x14ac:dyDescent="0.35">
      <c r="A8900">
        <v>3300019615</v>
      </c>
      <c r="B8900" t="s">
        <v>168</v>
      </c>
      <c r="C8900" t="s">
        <v>168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805700</v>
      </c>
      <c r="O8900">
        <v>805700</v>
      </c>
      <c r="P8900" t="s">
        <v>5</v>
      </c>
      <c r="Q8900" t="s">
        <v>7</v>
      </c>
      <c r="R8900" t="s">
        <v>169</v>
      </c>
      <c r="S8900" t="s">
        <v>170</v>
      </c>
      <c r="T8900">
        <v>519806.45161290327</v>
      </c>
      <c r="U8900">
        <v>3472500</v>
      </c>
      <c r="V8900">
        <v>2952693.5483870967</v>
      </c>
      <c r="W8900">
        <v>5.6803711058706705</v>
      </c>
      <c r="X8900" t="s">
        <v>299</v>
      </c>
    </row>
    <row r="8901" spans="1:24" x14ac:dyDescent="0.35">
      <c r="A8901">
        <v>3301037518</v>
      </c>
      <c r="B8901" t="s">
        <v>168</v>
      </c>
      <c r="C8901" t="s">
        <v>168</v>
      </c>
      <c r="D8901">
        <v>0</v>
      </c>
      <c r="E8901">
        <v>0</v>
      </c>
      <c r="F8901">
        <v>1</v>
      </c>
      <c r="G8901">
        <v>9799</v>
      </c>
      <c r="H8901">
        <v>2</v>
      </c>
      <c r="I8901">
        <v>8000</v>
      </c>
      <c r="J8901">
        <v>0</v>
      </c>
      <c r="K8901">
        <v>0</v>
      </c>
      <c r="L8901">
        <v>0</v>
      </c>
      <c r="M8901">
        <v>0</v>
      </c>
      <c r="N8901">
        <v>563000</v>
      </c>
      <c r="O8901">
        <v>580799</v>
      </c>
      <c r="P8901" t="s">
        <v>5</v>
      </c>
      <c r="Q8901" t="s">
        <v>16</v>
      </c>
      <c r="R8901" t="s">
        <v>169</v>
      </c>
      <c r="S8901" t="s">
        <v>170</v>
      </c>
      <c r="T8901">
        <v>374709.03225806454</v>
      </c>
      <c r="U8901">
        <v>154749</v>
      </c>
      <c r="V8901">
        <v>-219960.03225806454</v>
      </c>
      <c r="W8901">
        <v>-0.58701555959979279</v>
      </c>
      <c r="X8901" t="s">
        <v>246</v>
      </c>
    </row>
    <row r="8902" spans="1:24" x14ac:dyDescent="0.35">
      <c r="A8902">
        <v>3300009082</v>
      </c>
      <c r="B8902" t="s">
        <v>168</v>
      </c>
      <c r="C8902" t="s">
        <v>168</v>
      </c>
      <c r="D8902">
        <v>0</v>
      </c>
      <c r="E8902">
        <v>0</v>
      </c>
      <c r="F8902">
        <v>0</v>
      </c>
      <c r="G8902">
        <v>0</v>
      </c>
      <c r="H8902">
        <v>1</v>
      </c>
      <c r="I8902">
        <v>2000</v>
      </c>
      <c r="J8902">
        <v>0</v>
      </c>
      <c r="K8902">
        <v>0</v>
      </c>
      <c r="L8902">
        <v>0</v>
      </c>
      <c r="M8902">
        <v>0</v>
      </c>
      <c r="N8902">
        <v>330000</v>
      </c>
      <c r="O8902">
        <v>332000</v>
      </c>
      <c r="P8902" t="s">
        <v>5</v>
      </c>
      <c r="Q8902" t="s">
        <v>12</v>
      </c>
      <c r="R8902" t="s">
        <v>169</v>
      </c>
      <c r="S8902" t="s">
        <v>170</v>
      </c>
      <c r="T8902">
        <v>214193.54838709679</v>
      </c>
      <c r="U8902">
        <v>432000</v>
      </c>
      <c r="V8902">
        <v>217806.45161290321</v>
      </c>
      <c r="W8902">
        <v>1.0168674698795179</v>
      </c>
      <c r="X8902" t="s">
        <v>390</v>
      </c>
    </row>
    <row r="8903" spans="1:24" x14ac:dyDescent="0.35">
      <c r="A8903">
        <v>3300008667</v>
      </c>
      <c r="B8903" t="s">
        <v>168</v>
      </c>
      <c r="C8903" t="s">
        <v>168</v>
      </c>
      <c r="D8903">
        <v>0</v>
      </c>
      <c r="E8903">
        <v>0</v>
      </c>
      <c r="F8903">
        <v>10</v>
      </c>
      <c r="G8903">
        <v>337344</v>
      </c>
      <c r="H8903">
        <v>0</v>
      </c>
      <c r="I8903">
        <v>0</v>
      </c>
      <c r="J8903">
        <v>0</v>
      </c>
      <c r="K8903">
        <v>0</v>
      </c>
      <c r="L8903">
        <v>1</v>
      </c>
      <c r="M8903">
        <v>52400</v>
      </c>
      <c r="N8903">
        <v>455000</v>
      </c>
      <c r="O8903">
        <v>844744</v>
      </c>
      <c r="P8903" t="s">
        <v>5</v>
      </c>
      <c r="Q8903" t="s">
        <v>12</v>
      </c>
      <c r="R8903" t="s">
        <v>169</v>
      </c>
      <c r="S8903" t="s">
        <v>170</v>
      </c>
      <c r="T8903">
        <v>544996.12903225806</v>
      </c>
      <c r="U8903">
        <v>294301</v>
      </c>
      <c r="V8903">
        <v>-250695.12903225806</v>
      </c>
      <c r="W8903">
        <v>-0.45999432964306342</v>
      </c>
      <c r="X8903" t="s">
        <v>205</v>
      </c>
    </row>
    <row r="8904" spans="1:24" x14ac:dyDescent="0.35">
      <c r="A8904">
        <v>3300003609</v>
      </c>
      <c r="B8904" t="s">
        <v>168</v>
      </c>
      <c r="C8904" t="s">
        <v>168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180000</v>
      </c>
      <c r="O8904">
        <v>180000</v>
      </c>
      <c r="P8904" t="s">
        <v>5</v>
      </c>
      <c r="Q8904" t="s">
        <v>13</v>
      </c>
      <c r="R8904" t="s">
        <v>169</v>
      </c>
      <c r="S8904" t="s">
        <v>170</v>
      </c>
      <c r="T8904">
        <v>116129.03225806452</v>
      </c>
      <c r="U8904">
        <v>275199</v>
      </c>
      <c r="V8904">
        <v>159069.96774193548</v>
      </c>
      <c r="W8904">
        <v>1.3697691666666665</v>
      </c>
      <c r="X8904" t="s">
        <v>414</v>
      </c>
    </row>
    <row r="8905" spans="1:24" x14ac:dyDescent="0.35">
      <c r="A8905">
        <v>3300013786</v>
      </c>
      <c r="B8905" t="s">
        <v>168</v>
      </c>
      <c r="C8905" t="s">
        <v>168</v>
      </c>
      <c r="D8905">
        <v>0</v>
      </c>
      <c r="E8905">
        <v>0</v>
      </c>
      <c r="F8905">
        <v>22</v>
      </c>
      <c r="G8905">
        <v>1226466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1278000</v>
      </c>
      <c r="O8905">
        <v>2504466</v>
      </c>
      <c r="P8905" t="s">
        <v>5</v>
      </c>
      <c r="Q8905" t="s">
        <v>8</v>
      </c>
      <c r="R8905" t="s">
        <v>169</v>
      </c>
      <c r="S8905" t="s">
        <v>170</v>
      </c>
      <c r="T8905">
        <v>1615784.5161290322</v>
      </c>
      <c r="U8905">
        <v>2015082</v>
      </c>
      <c r="V8905">
        <v>399297.48387096776</v>
      </c>
      <c r="W8905">
        <v>0.24712297950940432</v>
      </c>
      <c r="X8905" t="s">
        <v>227</v>
      </c>
    </row>
    <row r="8906" spans="1:24" x14ac:dyDescent="0.35">
      <c r="A8906">
        <v>3301048123</v>
      </c>
      <c r="B8906" t="s">
        <v>168</v>
      </c>
      <c r="C8906" t="s">
        <v>168</v>
      </c>
      <c r="D8906">
        <v>0</v>
      </c>
      <c r="E8906">
        <v>0</v>
      </c>
      <c r="F8906">
        <v>1</v>
      </c>
      <c r="G8906">
        <v>23699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303000</v>
      </c>
      <c r="O8906">
        <v>326699</v>
      </c>
      <c r="P8906" t="s">
        <v>5</v>
      </c>
      <c r="Q8906" t="s">
        <v>12</v>
      </c>
      <c r="R8906" t="s">
        <v>169</v>
      </c>
      <c r="S8906" t="s">
        <v>170</v>
      </c>
      <c r="T8906">
        <v>210773.54838709679</v>
      </c>
      <c r="U8906">
        <v>216199</v>
      </c>
      <c r="V8906">
        <v>5425.4516129032127</v>
      </c>
      <c r="W8906">
        <v>2.5740666485051911E-2</v>
      </c>
      <c r="X8906" t="s">
        <v>338</v>
      </c>
    </row>
    <row r="8907" spans="1:24" x14ac:dyDescent="0.35">
      <c r="A8907">
        <v>3301015125</v>
      </c>
      <c r="B8907" t="s">
        <v>168</v>
      </c>
      <c r="C8907" t="s">
        <v>168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1031100</v>
      </c>
      <c r="O8907">
        <v>1031100</v>
      </c>
      <c r="P8907" t="s">
        <v>5</v>
      </c>
      <c r="Q8907" t="s">
        <v>8</v>
      </c>
      <c r="R8907" t="s">
        <v>169</v>
      </c>
      <c r="S8907" t="s">
        <v>170</v>
      </c>
      <c r="T8907">
        <v>665225.80645161285</v>
      </c>
      <c r="U8907">
        <v>1066500</v>
      </c>
      <c r="V8907">
        <v>401274.19354838715</v>
      </c>
      <c r="W8907">
        <v>0.60321501309281356</v>
      </c>
      <c r="X8907" t="s">
        <v>418</v>
      </c>
    </row>
    <row r="8908" spans="1:24" x14ac:dyDescent="0.35">
      <c r="A8908">
        <v>3301070393</v>
      </c>
      <c r="B8908" t="s">
        <v>168</v>
      </c>
      <c r="C8908" t="s">
        <v>168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1400000</v>
      </c>
      <c r="O8908">
        <v>1400000</v>
      </c>
      <c r="P8908" t="s">
        <v>5</v>
      </c>
      <c r="Q8908" t="s">
        <v>16</v>
      </c>
      <c r="R8908" t="s">
        <v>169</v>
      </c>
      <c r="S8908" t="s">
        <v>170</v>
      </c>
      <c r="T8908">
        <v>903225.80645161285</v>
      </c>
      <c r="U8908">
        <v>506000</v>
      </c>
      <c r="V8908">
        <v>-397225.80645161285</v>
      </c>
      <c r="W8908">
        <v>-0.43978571428571422</v>
      </c>
      <c r="X8908" t="s">
        <v>377</v>
      </c>
    </row>
    <row r="8909" spans="1:24" x14ac:dyDescent="0.35">
      <c r="A8909">
        <v>3300001754</v>
      </c>
      <c r="B8909" t="s">
        <v>168</v>
      </c>
      <c r="C8909" t="s">
        <v>168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171000</v>
      </c>
      <c r="O8909">
        <v>171000</v>
      </c>
      <c r="P8909" t="s">
        <v>5</v>
      </c>
      <c r="Q8909" t="s">
        <v>13</v>
      </c>
      <c r="R8909" t="s">
        <v>169</v>
      </c>
      <c r="S8909" t="s">
        <v>170</v>
      </c>
      <c r="T8909">
        <v>110322.58064516129</v>
      </c>
      <c r="U8909">
        <v>30000</v>
      </c>
      <c r="V8909">
        <v>-80322.580645161288</v>
      </c>
      <c r="W8909">
        <v>-0.72807017543859653</v>
      </c>
      <c r="X8909" t="s">
        <v>399</v>
      </c>
    </row>
    <row r="8910" spans="1:24" x14ac:dyDescent="0.35">
      <c r="A8910">
        <v>3300017780</v>
      </c>
      <c r="B8910" t="s">
        <v>168</v>
      </c>
      <c r="C8910" t="s">
        <v>168</v>
      </c>
      <c r="D8910">
        <v>0</v>
      </c>
      <c r="E8910">
        <v>0</v>
      </c>
      <c r="F8910">
        <v>0</v>
      </c>
      <c r="G8910">
        <v>0</v>
      </c>
      <c r="H8910">
        <v>1</v>
      </c>
      <c r="I8910">
        <v>5000</v>
      </c>
      <c r="J8910">
        <v>0</v>
      </c>
      <c r="K8910">
        <v>0</v>
      </c>
      <c r="L8910">
        <v>0</v>
      </c>
      <c r="M8910">
        <v>0</v>
      </c>
      <c r="N8910">
        <v>546000</v>
      </c>
      <c r="O8910">
        <v>551000</v>
      </c>
      <c r="P8910" t="s">
        <v>5</v>
      </c>
      <c r="Q8910" t="s">
        <v>6</v>
      </c>
      <c r="R8910" t="s">
        <v>207</v>
      </c>
      <c r="S8910" t="s">
        <v>170</v>
      </c>
      <c r="T8910">
        <v>355483.87096774194</v>
      </c>
      <c r="U8910">
        <v>342000</v>
      </c>
      <c r="V8910">
        <v>-13483.870967741939</v>
      </c>
      <c r="W8910">
        <v>-3.7931034482758585E-2</v>
      </c>
      <c r="X8910" t="s">
        <v>197</v>
      </c>
    </row>
    <row r="8911" spans="1:24" x14ac:dyDescent="0.35">
      <c r="A8911">
        <v>3300003768</v>
      </c>
      <c r="B8911" t="s">
        <v>168</v>
      </c>
      <c r="C8911" t="s">
        <v>168</v>
      </c>
      <c r="D8911">
        <v>0</v>
      </c>
      <c r="E8911">
        <v>0</v>
      </c>
      <c r="F8911">
        <v>21</v>
      </c>
      <c r="G8911">
        <v>580176</v>
      </c>
      <c r="H8911">
        <v>31</v>
      </c>
      <c r="I8911">
        <v>1100000</v>
      </c>
      <c r="J8911">
        <v>0</v>
      </c>
      <c r="K8911">
        <v>0</v>
      </c>
      <c r="L8911">
        <v>7</v>
      </c>
      <c r="M8911">
        <v>246800</v>
      </c>
      <c r="N8911">
        <v>30000</v>
      </c>
      <c r="O8911">
        <v>1956976</v>
      </c>
      <c r="P8911" t="s">
        <v>5</v>
      </c>
      <c r="Q8911" t="s">
        <v>13</v>
      </c>
      <c r="R8911" t="s">
        <v>169</v>
      </c>
      <c r="S8911" t="s">
        <v>170</v>
      </c>
      <c r="T8911">
        <v>1262565.1612903227</v>
      </c>
      <c r="U8911">
        <v>1146878</v>
      </c>
      <c r="V8911">
        <v>-115687.16129032266</v>
      </c>
      <c r="W8911">
        <v>-9.1628665859979974E-2</v>
      </c>
      <c r="X8911" t="s">
        <v>414</v>
      </c>
    </row>
    <row r="8912" spans="1:24" x14ac:dyDescent="0.35">
      <c r="A8912">
        <v>3300014503</v>
      </c>
      <c r="B8912" t="s">
        <v>168</v>
      </c>
      <c r="C8912" t="s">
        <v>168</v>
      </c>
      <c r="D8912">
        <v>0</v>
      </c>
      <c r="E8912">
        <v>0</v>
      </c>
      <c r="F8912">
        <v>208</v>
      </c>
      <c r="G8912">
        <v>10901856</v>
      </c>
      <c r="H8912">
        <v>1</v>
      </c>
      <c r="I8912">
        <v>20000</v>
      </c>
      <c r="J8912">
        <v>0</v>
      </c>
      <c r="K8912">
        <v>0</v>
      </c>
      <c r="L8912">
        <v>0</v>
      </c>
      <c r="M8912">
        <v>0</v>
      </c>
      <c r="N8912">
        <v>342000</v>
      </c>
      <c r="O8912">
        <v>11263856</v>
      </c>
      <c r="P8912" t="s">
        <v>5</v>
      </c>
      <c r="Q8912" t="s">
        <v>8</v>
      </c>
      <c r="R8912" t="s">
        <v>169</v>
      </c>
      <c r="S8912" t="s">
        <v>170</v>
      </c>
      <c r="T8912">
        <v>7267003.8709677421</v>
      </c>
      <c r="U8912">
        <v>7791223</v>
      </c>
      <c r="V8912">
        <v>524219.12903225794</v>
      </c>
      <c r="W8912">
        <v>7.2136899654967168E-2</v>
      </c>
      <c r="X8912" t="s">
        <v>391</v>
      </c>
    </row>
    <row r="8913" spans="1:24" x14ac:dyDescent="0.35">
      <c r="A8913">
        <v>3300013113</v>
      </c>
      <c r="B8913" t="s">
        <v>168</v>
      </c>
      <c r="C8913" t="s">
        <v>168</v>
      </c>
      <c r="D8913">
        <v>0</v>
      </c>
      <c r="E8913">
        <v>0</v>
      </c>
      <c r="F8913">
        <v>7</v>
      </c>
      <c r="G8913">
        <v>141947</v>
      </c>
      <c r="H8913">
        <v>13</v>
      </c>
      <c r="I8913">
        <v>305000</v>
      </c>
      <c r="J8913">
        <v>0</v>
      </c>
      <c r="K8913">
        <v>0</v>
      </c>
      <c r="L8913">
        <v>3</v>
      </c>
      <c r="M8913">
        <v>262810</v>
      </c>
      <c r="N8913">
        <v>1770000</v>
      </c>
      <c r="O8913">
        <v>2479757</v>
      </c>
      <c r="P8913" t="s">
        <v>5</v>
      </c>
      <c r="Q8913" t="s">
        <v>17</v>
      </c>
      <c r="R8913" t="s">
        <v>169</v>
      </c>
      <c r="S8913" t="s">
        <v>170</v>
      </c>
      <c r="T8913">
        <v>1599843.2258064514</v>
      </c>
      <c r="U8913">
        <v>908148</v>
      </c>
      <c r="V8913">
        <v>-691695.2258064514</v>
      </c>
      <c r="W8913">
        <v>-0.43235187963981947</v>
      </c>
      <c r="X8913" t="s">
        <v>184</v>
      </c>
    </row>
    <row r="8914" spans="1:24" x14ac:dyDescent="0.35">
      <c r="A8914">
        <v>3301018980</v>
      </c>
      <c r="B8914" t="s">
        <v>168</v>
      </c>
      <c r="C8914" t="s">
        <v>168</v>
      </c>
      <c r="D8914">
        <v>0</v>
      </c>
      <c r="E8914">
        <v>0</v>
      </c>
      <c r="F8914">
        <v>124</v>
      </c>
      <c r="G8914">
        <v>4348261</v>
      </c>
      <c r="H8914">
        <v>1</v>
      </c>
      <c r="I8914">
        <v>10000</v>
      </c>
      <c r="J8914">
        <v>0</v>
      </c>
      <c r="K8914">
        <v>0</v>
      </c>
      <c r="L8914">
        <v>1</v>
      </c>
      <c r="M8914">
        <v>105150</v>
      </c>
      <c r="N8914">
        <v>1434000</v>
      </c>
      <c r="O8914">
        <v>5897411</v>
      </c>
      <c r="P8914" t="s">
        <v>5</v>
      </c>
      <c r="Q8914" t="s">
        <v>16</v>
      </c>
      <c r="R8914" t="s">
        <v>169</v>
      </c>
      <c r="S8914" t="s">
        <v>170</v>
      </c>
      <c r="T8914">
        <v>3804781.2903225804</v>
      </c>
      <c r="U8914">
        <v>3689542</v>
      </c>
      <c r="V8914">
        <v>-115239.29032258037</v>
      </c>
      <c r="W8914">
        <v>-3.0288019607247918E-2</v>
      </c>
      <c r="X8914" t="s">
        <v>312</v>
      </c>
    </row>
    <row r="8915" spans="1:24" x14ac:dyDescent="0.35">
      <c r="A8915">
        <v>3301001852</v>
      </c>
      <c r="B8915" t="s">
        <v>168</v>
      </c>
      <c r="C8915" t="s">
        <v>168</v>
      </c>
      <c r="D8915">
        <v>0</v>
      </c>
      <c r="E8915">
        <v>0</v>
      </c>
      <c r="F8915">
        <v>130</v>
      </c>
      <c r="G8915">
        <v>5172636</v>
      </c>
      <c r="H8915">
        <v>22</v>
      </c>
      <c r="I8915">
        <v>905000</v>
      </c>
      <c r="J8915">
        <v>0</v>
      </c>
      <c r="K8915">
        <v>0</v>
      </c>
      <c r="L8915">
        <v>1</v>
      </c>
      <c r="M8915">
        <v>202400</v>
      </c>
      <c r="N8915">
        <v>798000</v>
      </c>
      <c r="O8915">
        <v>7078036</v>
      </c>
      <c r="P8915" t="s">
        <v>5</v>
      </c>
      <c r="Q8915" t="s">
        <v>17</v>
      </c>
      <c r="R8915" t="s">
        <v>169</v>
      </c>
      <c r="S8915" t="s">
        <v>170</v>
      </c>
      <c r="T8915">
        <v>4566474.8387096776</v>
      </c>
      <c r="U8915">
        <v>3989038</v>
      </c>
      <c r="V8915">
        <v>-577436.83870967757</v>
      </c>
      <c r="W8915">
        <v>-0.12645133480530479</v>
      </c>
      <c r="X8915" t="s">
        <v>311</v>
      </c>
    </row>
    <row r="8916" spans="1:24" x14ac:dyDescent="0.35">
      <c r="A8916">
        <v>3300025561</v>
      </c>
      <c r="B8916" t="s">
        <v>168</v>
      </c>
      <c r="C8916" t="s">
        <v>168</v>
      </c>
      <c r="D8916">
        <v>0</v>
      </c>
      <c r="E8916">
        <v>0</v>
      </c>
      <c r="F8916">
        <v>424</v>
      </c>
      <c r="G8916">
        <v>17789536</v>
      </c>
      <c r="H8916">
        <v>186</v>
      </c>
      <c r="I8916">
        <v>7820000</v>
      </c>
      <c r="J8916">
        <v>0</v>
      </c>
      <c r="K8916">
        <v>0</v>
      </c>
      <c r="L8916">
        <v>89</v>
      </c>
      <c r="M8916">
        <v>5438906</v>
      </c>
      <c r="N8916">
        <v>150000</v>
      </c>
      <c r="O8916">
        <v>31198442</v>
      </c>
      <c r="P8916" t="s">
        <v>5</v>
      </c>
      <c r="Q8916" t="s">
        <v>15</v>
      </c>
      <c r="R8916" t="s">
        <v>169</v>
      </c>
      <c r="S8916" t="s">
        <v>170</v>
      </c>
      <c r="T8916">
        <v>20128027.096774194</v>
      </c>
      <c r="U8916">
        <v>18931995</v>
      </c>
      <c r="V8916">
        <v>-1196032.0967741944</v>
      </c>
      <c r="W8916">
        <v>-5.9421228470319165E-2</v>
      </c>
      <c r="X8916" t="s">
        <v>296</v>
      </c>
    </row>
    <row r="8917" spans="1:24" x14ac:dyDescent="0.35">
      <c r="A8917">
        <v>3300001495</v>
      </c>
      <c r="B8917" t="s">
        <v>168</v>
      </c>
      <c r="C8917" t="s">
        <v>168</v>
      </c>
      <c r="D8917">
        <v>0</v>
      </c>
      <c r="E8917">
        <v>0</v>
      </c>
      <c r="F8917">
        <v>37</v>
      </c>
      <c r="G8917">
        <v>1132720</v>
      </c>
      <c r="H8917">
        <v>13</v>
      </c>
      <c r="I8917">
        <v>490000</v>
      </c>
      <c r="J8917">
        <v>0</v>
      </c>
      <c r="K8917">
        <v>0</v>
      </c>
      <c r="L8917">
        <v>0</v>
      </c>
      <c r="M8917">
        <v>0</v>
      </c>
      <c r="N8917">
        <v>234000</v>
      </c>
      <c r="O8917">
        <v>1856720</v>
      </c>
      <c r="P8917" t="s">
        <v>5</v>
      </c>
      <c r="Q8917" t="s">
        <v>11</v>
      </c>
      <c r="R8917" t="s">
        <v>169</v>
      </c>
      <c r="S8917" t="s">
        <v>170</v>
      </c>
      <c r="T8917">
        <v>1197883.8709677421</v>
      </c>
      <c r="U8917">
        <v>1360120</v>
      </c>
      <c r="V8917">
        <v>162236.12903225794</v>
      </c>
      <c r="W8917">
        <v>0.13543560687664247</v>
      </c>
      <c r="X8917" t="s">
        <v>345</v>
      </c>
    </row>
    <row r="8918" spans="1:24" x14ac:dyDescent="0.35">
      <c r="A8918">
        <v>3300007927</v>
      </c>
      <c r="B8918" t="s">
        <v>168</v>
      </c>
      <c r="C8918" t="s">
        <v>168</v>
      </c>
      <c r="D8918">
        <v>0</v>
      </c>
      <c r="E8918">
        <v>0</v>
      </c>
      <c r="F8918">
        <v>94</v>
      </c>
      <c r="G8918">
        <v>2509001</v>
      </c>
      <c r="H8918">
        <v>83</v>
      </c>
      <c r="I8918">
        <v>2169000</v>
      </c>
      <c r="J8918">
        <v>0</v>
      </c>
      <c r="K8918">
        <v>0</v>
      </c>
      <c r="L8918">
        <v>16</v>
      </c>
      <c r="M8918">
        <v>868400</v>
      </c>
      <c r="N8918">
        <v>150000</v>
      </c>
      <c r="O8918">
        <v>5696401</v>
      </c>
      <c r="P8918" t="s">
        <v>5</v>
      </c>
      <c r="Q8918" t="s">
        <v>14</v>
      </c>
      <c r="R8918" t="s">
        <v>169</v>
      </c>
      <c r="S8918" t="s">
        <v>170</v>
      </c>
      <c r="T8918">
        <v>3675097.4193548388</v>
      </c>
      <c r="U8918">
        <v>1880311</v>
      </c>
      <c r="V8918">
        <v>-1794786.4193548388</v>
      </c>
      <c r="W8918">
        <v>-0.48836431107992573</v>
      </c>
      <c r="X8918" t="s">
        <v>183</v>
      </c>
    </row>
    <row r="8919" spans="1:24" x14ac:dyDescent="0.35">
      <c r="A8919">
        <v>3300020310</v>
      </c>
      <c r="B8919" t="s">
        <v>168</v>
      </c>
      <c r="C8919" t="s">
        <v>168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1</v>
      </c>
      <c r="M8919">
        <v>100000</v>
      </c>
      <c r="N8919">
        <v>2642100</v>
      </c>
      <c r="O8919">
        <v>2742100</v>
      </c>
      <c r="P8919" t="s">
        <v>5</v>
      </c>
      <c r="Q8919" t="s">
        <v>6</v>
      </c>
      <c r="R8919" t="s">
        <v>181</v>
      </c>
      <c r="S8919" t="s">
        <v>170</v>
      </c>
      <c r="T8919">
        <v>1769096.7741935486</v>
      </c>
      <c r="U8919">
        <v>895900</v>
      </c>
      <c r="V8919">
        <v>-873196.7741935486</v>
      </c>
      <c r="W8919">
        <v>-0.49358338499690024</v>
      </c>
      <c r="X8919" t="s">
        <v>245</v>
      </c>
    </row>
    <row r="8920" spans="1:24" x14ac:dyDescent="0.35">
      <c r="A8920">
        <v>3301028902</v>
      </c>
      <c r="B8920" t="s">
        <v>168</v>
      </c>
      <c r="C8920" t="s">
        <v>168</v>
      </c>
      <c r="D8920">
        <v>0</v>
      </c>
      <c r="E8920">
        <v>0</v>
      </c>
      <c r="F8920">
        <v>196</v>
      </c>
      <c r="G8920">
        <v>6901924</v>
      </c>
      <c r="H8920">
        <v>63</v>
      </c>
      <c r="I8920">
        <v>1725000</v>
      </c>
      <c r="J8920">
        <v>0</v>
      </c>
      <c r="K8920">
        <v>0</v>
      </c>
      <c r="L8920">
        <v>25</v>
      </c>
      <c r="M8920">
        <v>1090000</v>
      </c>
      <c r="N8920">
        <v>2142000</v>
      </c>
      <c r="O8920">
        <v>11858924</v>
      </c>
      <c r="P8920" t="s">
        <v>5</v>
      </c>
      <c r="Q8920" t="s">
        <v>16</v>
      </c>
      <c r="R8920" t="s">
        <v>169</v>
      </c>
      <c r="S8920" t="s">
        <v>170</v>
      </c>
      <c r="T8920">
        <v>7650918.7096774196</v>
      </c>
      <c r="U8920">
        <v>8105243</v>
      </c>
      <c r="V8920">
        <v>454324.29032258037</v>
      </c>
      <c r="W8920">
        <v>5.9381664812085733E-2</v>
      </c>
      <c r="X8920" t="s">
        <v>312</v>
      </c>
    </row>
    <row r="8921" spans="1:24" x14ac:dyDescent="0.35">
      <c r="A8921">
        <v>3300011742</v>
      </c>
      <c r="B8921" t="s">
        <v>168</v>
      </c>
      <c r="C8921" t="s">
        <v>168</v>
      </c>
      <c r="D8921">
        <v>0</v>
      </c>
      <c r="E8921">
        <v>0</v>
      </c>
      <c r="F8921">
        <v>11</v>
      </c>
      <c r="G8921">
        <v>418747</v>
      </c>
      <c r="H8921">
        <v>1</v>
      </c>
      <c r="I8921">
        <v>5000</v>
      </c>
      <c r="J8921">
        <v>0</v>
      </c>
      <c r="K8921">
        <v>0</v>
      </c>
      <c r="L8921">
        <v>0</v>
      </c>
      <c r="M8921">
        <v>0</v>
      </c>
      <c r="N8921">
        <v>960000</v>
      </c>
      <c r="O8921">
        <v>1383747</v>
      </c>
      <c r="P8921" t="s">
        <v>5</v>
      </c>
      <c r="Q8921" t="s">
        <v>12</v>
      </c>
      <c r="R8921" t="s">
        <v>169</v>
      </c>
      <c r="S8921" t="s">
        <v>170</v>
      </c>
      <c r="T8921">
        <v>892740</v>
      </c>
      <c r="U8921">
        <v>637199</v>
      </c>
      <c r="V8921">
        <v>-255541</v>
      </c>
      <c r="W8921">
        <v>-0.28624347514393889</v>
      </c>
      <c r="X8921" t="s">
        <v>235</v>
      </c>
    </row>
    <row r="8922" spans="1:24" x14ac:dyDescent="0.35">
      <c r="A8922">
        <v>3301071499</v>
      </c>
      <c r="B8922" t="s">
        <v>168</v>
      </c>
      <c r="C8922" t="s">
        <v>168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30000</v>
      </c>
      <c r="O8922">
        <v>30000</v>
      </c>
      <c r="P8922" t="s">
        <v>5</v>
      </c>
      <c r="Q8922" t="s">
        <v>14</v>
      </c>
      <c r="R8922" t="s">
        <v>169</v>
      </c>
      <c r="S8922" t="s">
        <v>170</v>
      </c>
      <c r="T8922">
        <v>19354.83870967742</v>
      </c>
      <c r="U8922">
        <v>45000</v>
      </c>
      <c r="V8922">
        <v>25645.16129032258</v>
      </c>
      <c r="W8922">
        <v>1.3249999999999997</v>
      </c>
      <c r="X8922" t="s">
        <v>323</v>
      </c>
    </row>
    <row r="8923" spans="1:24" x14ac:dyDescent="0.35">
      <c r="A8923">
        <v>3301074835</v>
      </c>
      <c r="B8923" t="s">
        <v>168</v>
      </c>
      <c r="C8923" t="s">
        <v>168</v>
      </c>
      <c r="D8923">
        <v>0</v>
      </c>
      <c r="E8923">
        <v>0</v>
      </c>
      <c r="F8923">
        <v>83</v>
      </c>
      <c r="G8923">
        <v>2224472</v>
      </c>
      <c r="H8923">
        <v>184</v>
      </c>
      <c r="I8923">
        <v>5350000</v>
      </c>
      <c r="J8923">
        <v>0</v>
      </c>
      <c r="K8923">
        <v>0</v>
      </c>
      <c r="L8923">
        <v>69</v>
      </c>
      <c r="M8923">
        <v>2401600</v>
      </c>
      <c r="N8923">
        <v>30000</v>
      </c>
      <c r="O8923">
        <v>10006072</v>
      </c>
      <c r="P8923" t="s">
        <v>5</v>
      </c>
      <c r="Q8923" t="s">
        <v>13</v>
      </c>
      <c r="R8923" t="s">
        <v>169</v>
      </c>
      <c r="S8923" t="s">
        <v>170</v>
      </c>
      <c r="T8923">
        <v>6455530.3225806449</v>
      </c>
      <c r="U8923">
        <v>2087067</v>
      </c>
      <c r="V8923">
        <v>-4368463.3225806449</v>
      </c>
      <c r="W8923">
        <v>-0.67670092220004019</v>
      </c>
      <c r="X8923" t="s">
        <v>282</v>
      </c>
    </row>
    <row r="8924" spans="1:24" x14ac:dyDescent="0.35">
      <c r="A8924">
        <v>3300014739</v>
      </c>
      <c r="B8924" t="s">
        <v>168</v>
      </c>
      <c r="C8924" t="s">
        <v>168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920700</v>
      </c>
      <c r="O8924">
        <v>920700</v>
      </c>
      <c r="P8924" t="s">
        <v>5</v>
      </c>
      <c r="Q8924" t="s">
        <v>7</v>
      </c>
      <c r="R8924" t="s">
        <v>169</v>
      </c>
      <c r="S8924" t="s">
        <v>170</v>
      </c>
      <c r="T8924">
        <v>594000</v>
      </c>
      <c r="U8924">
        <v>461700</v>
      </c>
      <c r="V8924">
        <v>-132300</v>
      </c>
      <c r="W8924">
        <v>-0.22272727272727277</v>
      </c>
      <c r="X8924" t="s">
        <v>196</v>
      </c>
    </row>
    <row r="8925" spans="1:24" x14ac:dyDescent="0.35">
      <c r="A8925">
        <v>3300022611</v>
      </c>
      <c r="B8925" t="s">
        <v>168</v>
      </c>
      <c r="C8925" t="s">
        <v>168</v>
      </c>
      <c r="D8925">
        <v>0</v>
      </c>
      <c r="E8925">
        <v>0</v>
      </c>
      <c r="F8925">
        <v>54</v>
      </c>
      <c r="G8925">
        <v>2574642</v>
      </c>
      <c r="H8925">
        <v>5</v>
      </c>
      <c r="I8925">
        <v>290000</v>
      </c>
      <c r="J8925">
        <v>0</v>
      </c>
      <c r="K8925">
        <v>0</v>
      </c>
      <c r="L8925">
        <v>0</v>
      </c>
      <c r="M8925">
        <v>0</v>
      </c>
      <c r="N8925">
        <v>3525000</v>
      </c>
      <c r="O8925">
        <v>6389642</v>
      </c>
      <c r="P8925" t="s">
        <v>5</v>
      </c>
      <c r="Q8925" t="s">
        <v>16</v>
      </c>
      <c r="R8925" t="s">
        <v>169</v>
      </c>
      <c r="S8925" t="s">
        <v>170</v>
      </c>
      <c r="T8925">
        <v>4122349.6774193547</v>
      </c>
      <c r="U8925">
        <v>1431196</v>
      </c>
      <c r="V8925">
        <v>-2691153.6774193547</v>
      </c>
      <c r="W8925">
        <v>-0.65282033015308216</v>
      </c>
      <c r="X8925" t="s">
        <v>357</v>
      </c>
    </row>
    <row r="8926" spans="1:24" x14ac:dyDescent="0.35">
      <c r="A8926">
        <v>3300011575</v>
      </c>
      <c r="B8926" t="s">
        <v>168</v>
      </c>
      <c r="C8926" t="s">
        <v>168</v>
      </c>
      <c r="D8926">
        <v>0</v>
      </c>
      <c r="E8926">
        <v>0</v>
      </c>
      <c r="F8926">
        <v>2</v>
      </c>
      <c r="G8926">
        <v>189899</v>
      </c>
      <c r="H8926">
        <v>0</v>
      </c>
      <c r="I8926">
        <v>0</v>
      </c>
      <c r="J8926">
        <v>0</v>
      </c>
      <c r="K8926">
        <v>0</v>
      </c>
      <c r="L8926">
        <v>5</v>
      </c>
      <c r="M8926">
        <v>312000</v>
      </c>
      <c r="N8926">
        <v>578000</v>
      </c>
      <c r="O8926">
        <v>1079899</v>
      </c>
      <c r="P8926" t="s">
        <v>5</v>
      </c>
      <c r="Q8926" t="s">
        <v>12</v>
      </c>
      <c r="R8926" t="s">
        <v>169</v>
      </c>
      <c r="S8926" t="s">
        <v>170</v>
      </c>
      <c r="T8926">
        <v>696709.03225806449</v>
      </c>
      <c r="U8926">
        <v>1532000</v>
      </c>
      <c r="V8926">
        <v>835290.96774193551</v>
      </c>
      <c r="W8926">
        <v>1.1989093424477661</v>
      </c>
      <c r="X8926" t="s">
        <v>415</v>
      </c>
    </row>
    <row r="8927" spans="1:24" x14ac:dyDescent="0.35">
      <c r="A8927">
        <v>3301069891</v>
      </c>
      <c r="B8927" t="s">
        <v>168</v>
      </c>
      <c r="C8927" t="s">
        <v>168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1441000</v>
      </c>
      <c r="O8927">
        <v>1441000</v>
      </c>
      <c r="P8927" t="s">
        <v>5</v>
      </c>
      <c r="Q8927" t="s">
        <v>6</v>
      </c>
      <c r="R8927" t="s">
        <v>181</v>
      </c>
      <c r="S8927" t="s">
        <v>170</v>
      </c>
      <c r="T8927">
        <v>929677.41935483867</v>
      </c>
      <c r="U8927">
        <v>607500</v>
      </c>
      <c r="V8927">
        <v>-322177.41935483867</v>
      </c>
      <c r="W8927">
        <v>-0.3465475364330326</v>
      </c>
      <c r="X8927" t="s">
        <v>295</v>
      </c>
    </row>
    <row r="8928" spans="1:24" x14ac:dyDescent="0.35">
      <c r="A8928">
        <v>3301066006</v>
      </c>
      <c r="B8928" t="s">
        <v>168</v>
      </c>
      <c r="C8928" t="s">
        <v>168</v>
      </c>
      <c r="D8928">
        <v>0</v>
      </c>
      <c r="E8928">
        <v>0</v>
      </c>
      <c r="F8928">
        <v>6</v>
      </c>
      <c r="G8928">
        <v>272194</v>
      </c>
      <c r="H8928">
        <v>5</v>
      </c>
      <c r="I8928">
        <v>195000</v>
      </c>
      <c r="J8928">
        <v>0</v>
      </c>
      <c r="K8928">
        <v>0</v>
      </c>
      <c r="L8928">
        <v>1</v>
      </c>
      <c r="M8928">
        <v>202400</v>
      </c>
      <c r="N8928">
        <v>0</v>
      </c>
      <c r="O8928">
        <v>669594</v>
      </c>
      <c r="P8928" t="s">
        <v>5</v>
      </c>
      <c r="Q8928" t="s">
        <v>13</v>
      </c>
      <c r="R8928" t="s">
        <v>169</v>
      </c>
      <c r="S8928" t="s">
        <v>170</v>
      </c>
      <c r="T8928">
        <v>431996.12903225806</v>
      </c>
      <c r="U8928">
        <v>2083777</v>
      </c>
      <c r="V8928">
        <v>1651780.8709677421</v>
      </c>
      <c r="W8928">
        <v>3.8236010926023827</v>
      </c>
      <c r="X8928" t="s">
        <v>297</v>
      </c>
    </row>
    <row r="8929" spans="1:24" x14ac:dyDescent="0.35">
      <c r="A8929">
        <v>3300008653</v>
      </c>
      <c r="B8929" t="s">
        <v>168</v>
      </c>
      <c r="C8929" t="s">
        <v>168</v>
      </c>
      <c r="D8929">
        <v>0</v>
      </c>
      <c r="E8929">
        <v>0</v>
      </c>
      <c r="F8929">
        <v>2</v>
      </c>
      <c r="G8929">
        <v>43099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2012500</v>
      </c>
      <c r="O8929">
        <v>2055599</v>
      </c>
      <c r="P8929" t="s">
        <v>5</v>
      </c>
      <c r="Q8929" t="s">
        <v>12</v>
      </c>
      <c r="R8929" t="s">
        <v>169</v>
      </c>
      <c r="S8929" t="s">
        <v>170</v>
      </c>
      <c r="T8929">
        <v>1326192.9032258063</v>
      </c>
      <c r="U8929">
        <v>694899</v>
      </c>
      <c r="V8929">
        <v>-631293.90322580631</v>
      </c>
      <c r="W8929">
        <v>-0.47601966628705306</v>
      </c>
      <c r="X8929" t="s">
        <v>235</v>
      </c>
    </row>
    <row r="8930" spans="1:24" x14ac:dyDescent="0.35">
      <c r="A8930">
        <v>3301049242</v>
      </c>
      <c r="B8930" t="s">
        <v>168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 t="s">
        <v>5</v>
      </c>
      <c r="Q8930" t="s">
        <v>7</v>
      </c>
      <c r="R8930" t="s">
        <v>169</v>
      </c>
      <c r="S8930" t="s">
        <v>170</v>
      </c>
      <c r="T8930">
        <v>0</v>
      </c>
      <c r="U8930">
        <v>0</v>
      </c>
      <c r="V8930">
        <v>0</v>
      </c>
      <c r="W8930">
        <v>0</v>
      </c>
      <c r="X8930" t="s">
        <v>201</v>
      </c>
    </row>
    <row r="8931" spans="1:24" x14ac:dyDescent="0.35">
      <c r="A8931">
        <v>3300004977</v>
      </c>
      <c r="B8931" t="s">
        <v>168</v>
      </c>
      <c r="C8931" t="s">
        <v>168</v>
      </c>
      <c r="D8931">
        <v>0</v>
      </c>
      <c r="E8931">
        <v>0</v>
      </c>
      <c r="F8931">
        <v>2</v>
      </c>
      <c r="G8931">
        <v>98999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75000</v>
      </c>
      <c r="O8931">
        <v>173999</v>
      </c>
      <c r="P8931" t="s">
        <v>5</v>
      </c>
      <c r="Q8931" t="s">
        <v>14</v>
      </c>
      <c r="R8931" t="s">
        <v>169</v>
      </c>
      <c r="S8931" t="s">
        <v>170</v>
      </c>
      <c r="T8931">
        <v>112257.41935483871</v>
      </c>
      <c r="U8931">
        <v>440594</v>
      </c>
      <c r="V8931">
        <v>328336.58064516127</v>
      </c>
      <c r="W8931">
        <v>2.9248541658285392</v>
      </c>
      <c r="X8931" t="s">
        <v>183</v>
      </c>
    </row>
    <row r="8932" spans="1:24" x14ac:dyDescent="0.35">
      <c r="A8932">
        <v>6001115354</v>
      </c>
      <c r="B8932" t="s">
        <v>168</v>
      </c>
      <c r="C8932" t="s">
        <v>168</v>
      </c>
      <c r="D8932">
        <v>0</v>
      </c>
      <c r="E8932">
        <v>0</v>
      </c>
      <c r="F8932">
        <v>1</v>
      </c>
      <c r="G8932">
        <v>110000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3490000</v>
      </c>
      <c r="O8932">
        <v>3600000</v>
      </c>
      <c r="P8932" t="s">
        <v>5</v>
      </c>
      <c r="Q8932" t="s">
        <v>7</v>
      </c>
      <c r="R8932" t="s">
        <v>169</v>
      </c>
      <c r="S8932" t="s">
        <v>170</v>
      </c>
      <c r="T8932">
        <v>2322580.6451612902</v>
      </c>
      <c r="U8932">
        <v>2055000</v>
      </c>
      <c r="V8932">
        <v>-267580.64516129019</v>
      </c>
      <c r="W8932">
        <v>-0.11520833333333325</v>
      </c>
      <c r="X8932" t="s">
        <v>201</v>
      </c>
    </row>
    <row r="8933" spans="1:24" x14ac:dyDescent="0.35">
      <c r="A8933">
        <v>3301069050</v>
      </c>
      <c r="B8933" t="s">
        <v>168</v>
      </c>
      <c r="C8933" t="s">
        <v>168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30000</v>
      </c>
      <c r="O8933">
        <v>30000</v>
      </c>
      <c r="P8933" t="s">
        <v>5</v>
      </c>
      <c r="Q8933" t="s">
        <v>11</v>
      </c>
      <c r="R8933" t="s">
        <v>169</v>
      </c>
      <c r="S8933" t="s">
        <v>170</v>
      </c>
      <c r="T8933">
        <v>19354.83870967742</v>
      </c>
      <c r="U8933">
        <v>30000</v>
      </c>
      <c r="V8933">
        <v>10645.16129032258</v>
      </c>
      <c r="W8933">
        <v>0.54999999999999982</v>
      </c>
      <c r="X8933" t="s">
        <v>345</v>
      </c>
    </row>
    <row r="8934" spans="1:24" x14ac:dyDescent="0.35">
      <c r="A8934">
        <v>3300017817</v>
      </c>
      <c r="B8934" t="s">
        <v>168</v>
      </c>
      <c r="C8934" t="s">
        <v>168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290000</v>
      </c>
      <c r="O8934">
        <v>290000</v>
      </c>
      <c r="P8934" t="s">
        <v>5</v>
      </c>
      <c r="Q8934" t="s">
        <v>6</v>
      </c>
      <c r="R8934" t="s">
        <v>181</v>
      </c>
      <c r="S8934" t="s">
        <v>170</v>
      </c>
      <c r="T8934">
        <v>187096.77419354836</v>
      </c>
      <c r="U8934">
        <v>483000</v>
      </c>
      <c r="V8934">
        <v>295903.22580645164</v>
      </c>
      <c r="W8934">
        <v>1.5815517241379315</v>
      </c>
      <c r="X8934" t="s">
        <v>232</v>
      </c>
    </row>
    <row r="8935" spans="1:24" x14ac:dyDescent="0.35">
      <c r="A8935">
        <v>3301047054</v>
      </c>
      <c r="B8935" t="s">
        <v>168</v>
      </c>
      <c r="C8935" t="s">
        <v>168</v>
      </c>
      <c r="D8935">
        <v>0</v>
      </c>
      <c r="E8935">
        <v>0</v>
      </c>
      <c r="F8935">
        <v>693</v>
      </c>
      <c r="G8935">
        <v>23995629</v>
      </c>
      <c r="H8935">
        <v>339</v>
      </c>
      <c r="I8935">
        <v>8695000</v>
      </c>
      <c r="J8935">
        <v>0</v>
      </c>
      <c r="K8935">
        <v>0</v>
      </c>
      <c r="L8935">
        <v>30</v>
      </c>
      <c r="M8935">
        <v>1182000</v>
      </c>
      <c r="N8935">
        <v>244000</v>
      </c>
      <c r="O8935">
        <v>34116629</v>
      </c>
      <c r="P8935" t="s">
        <v>5</v>
      </c>
      <c r="Q8935" t="s">
        <v>9</v>
      </c>
      <c r="R8935" t="s">
        <v>169</v>
      </c>
      <c r="S8935" t="s">
        <v>170</v>
      </c>
      <c r="T8935">
        <v>22010728.387096778</v>
      </c>
      <c r="U8935">
        <v>21068692</v>
      </c>
      <c r="V8935">
        <v>-942036.38709677756</v>
      </c>
      <c r="W8935">
        <v>-4.2798964692555175E-2</v>
      </c>
      <c r="X8935" t="s">
        <v>224</v>
      </c>
    </row>
    <row r="8936" spans="1:24" x14ac:dyDescent="0.35">
      <c r="A8936">
        <v>3301038673</v>
      </c>
      <c r="B8936" t="s">
        <v>168</v>
      </c>
      <c r="C8936" t="s">
        <v>168</v>
      </c>
      <c r="D8936">
        <v>0</v>
      </c>
      <c r="E8936">
        <v>0</v>
      </c>
      <c r="F8936">
        <v>13</v>
      </c>
      <c r="G8936">
        <v>189587</v>
      </c>
      <c r="H8936">
        <v>5</v>
      </c>
      <c r="I8936">
        <v>65000</v>
      </c>
      <c r="J8936">
        <v>0</v>
      </c>
      <c r="K8936">
        <v>0</v>
      </c>
      <c r="L8936">
        <v>4</v>
      </c>
      <c r="M8936">
        <v>119600</v>
      </c>
      <c r="N8936">
        <v>30000</v>
      </c>
      <c r="O8936">
        <v>404187</v>
      </c>
      <c r="P8936" t="s">
        <v>5</v>
      </c>
      <c r="Q8936" t="s">
        <v>11</v>
      </c>
      <c r="R8936" t="s">
        <v>169</v>
      </c>
      <c r="S8936" t="s">
        <v>170</v>
      </c>
      <c r="T8936">
        <v>260765.80645161291</v>
      </c>
      <c r="U8936">
        <v>109096</v>
      </c>
      <c r="V8936">
        <v>-151669.80645161291</v>
      </c>
      <c r="W8936">
        <v>-0.58163226427371484</v>
      </c>
      <c r="X8936" t="s">
        <v>298</v>
      </c>
    </row>
    <row r="8937" spans="1:24" x14ac:dyDescent="0.35">
      <c r="A8937">
        <v>3300005177</v>
      </c>
      <c r="B8937" t="s">
        <v>168</v>
      </c>
      <c r="C8937" t="s">
        <v>168</v>
      </c>
      <c r="D8937">
        <v>0</v>
      </c>
      <c r="E8937">
        <v>0</v>
      </c>
      <c r="F8937">
        <v>117</v>
      </c>
      <c r="G8937">
        <v>3925802</v>
      </c>
      <c r="H8937">
        <v>75</v>
      </c>
      <c r="I8937">
        <v>3050000</v>
      </c>
      <c r="J8937">
        <v>0</v>
      </c>
      <c r="K8937">
        <v>0</v>
      </c>
      <c r="L8937">
        <v>2</v>
      </c>
      <c r="M8937">
        <v>224800</v>
      </c>
      <c r="N8937">
        <v>150000</v>
      </c>
      <c r="O8937">
        <v>7350602</v>
      </c>
      <c r="P8937" t="s">
        <v>5</v>
      </c>
      <c r="Q8937" t="s">
        <v>14</v>
      </c>
      <c r="R8937" t="s">
        <v>169</v>
      </c>
      <c r="S8937" t="s">
        <v>170</v>
      </c>
      <c r="T8937">
        <v>4742323.8709677421</v>
      </c>
      <c r="U8937">
        <v>4516513</v>
      </c>
      <c r="V8937">
        <v>-225810.87096774206</v>
      </c>
      <c r="W8937">
        <v>-4.76160796081736E-2</v>
      </c>
      <c r="X8937" t="s">
        <v>327</v>
      </c>
    </row>
    <row r="8938" spans="1:24" x14ac:dyDescent="0.35">
      <c r="A8938">
        <v>3301036630</v>
      </c>
      <c r="B8938" t="s">
        <v>168</v>
      </c>
      <c r="C8938" t="s">
        <v>168</v>
      </c>
      <c r="D8938">
        <v>0</v>
      </c>
      <c r="E8938">
        <v>0</v>
      </c>
      <c r="F8938">
        <v>2</v>
      </c>
      <c r="G8938">
        <v>18699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330000</v>
      </c>
      <c r="O8938">
        <v>348699</v>
      </c>
      <c r="P8938" t="s">
        <v>5</v>
      </c>
      <c r="Q8938" t="s">
        <v>12</v>
      </c>
      <c r="R8938" t="s">
        <v>169</v>
      </c>
      <c r="S8938" t="s">
        <v>170</v>
      </c>
      <c r="T8938">
        <v>224967.09677419357</v>
      </c>
      <c r="U8938">
        <v>430000</v>
      </c>
      <c r="V8938">
        <v>205032.90322580643</v>
      </c>
      <c r="W8938">
        <v>0.91139062629947287</v>
      </c>
      <c r="X8938" t="s">
        <v>413</v>
      </c>
    </row>
    <row r="8939" spans="1:24" x14ac:dyDescent="0.35">
      <c r="A8939">
        <v>3300018159</v>
      </c>
      <c r="B8939" t="s">
        <v>168</v>
      </c>
      <c r="C8939" t="s">
        <v>168</v>
      </c>
      <c r="D8939">
        <v>0</v>
      </c>
      <c r="E8939">
        <v>0</v>
      </c>
      <c r="F8939">
        <v>129</v>
      </c>
      <c r="G8939">
        <v>4639561</v>
      </c>
      <c r="H8939">
        <v>97</v>
      </c>
      <c r="I8939">
        <v>4315000</v>
      </c>
      <c r="J8939">
        <v>0</v>
      </c>
      <c r="K8939">
        <v>0</v>
      </c>
      <c r="L8939">
        <v>1</v>
      </c>
      <c r="M8939">
        <v>20000</v>
      </c>
      <c r="N8939">
        <v>1121500</v>
      </c>
      <c r="O8939">
        <v>10096061</v>
      </c>
      <c r="P8939" t="s">
        <v>5</v>
      </c>
      <c r="Q8939" t="s">
        <v>7</v>
      </c>
      <c r="R8939" t="s">
        <v>169</v>
      </c>
      <c r="S8939" t="s">
        <v>170</v>
      </c>
      <c r="T8939">
        <v>6513587.7419354841</v>
      </c>
      <c r="U8939">
        <v>6159621</v>
      </c>
      <c r="V8939">
        <v>-353966.74193548411</v>
      </c>
      <c r="W8939">
        <v>-5.4342822413612657E-2</v>
      </c>
      <c r="X8939" t="s">
        <v>305</v>
      </c>
    </row>
    <row r="8940" spans="1:24" x14ac:dyDescent="0.35">
      <c r="A8940">
        <v>3300027197</v>
      </c>
      <c r="B8940" t="s">
        <v>168</v>
      </c>
      <c r="C8940" t="s">
        <v>168</v>
      </c>
      <c r="D8940">
        <v>0</v>
      </c>
      <c r="E8940">
        <v>0</v>
      </c>
      <c r="F8940">
        <v>10</v>
      </c>
      <c r="G8940">
        <v>452989</v>
      </c>
      <c r="H8940">
        <v>21</v>
      </c>
      <c r="I8940">
        <v>1215000</v>
      </c>
      <c r="J8940">
        <v>0</v>
      </c>
      <c r="K8940">
        <v>0</v>
      </c>
      <c r="L8940">
        <v>14</v>
      </c>
      <c r="M8940">
        <v>1610000</v>
      </c>
      <c r="N8940">
        <v>165000</v>
      </c>
      <c r="O8940">
        <v>3442989</v>
      </c>
      <c r="P8940" t="s">
        <v>5</v>
      </c>
      <c r="Q8940" t="s">
        <v>9</v>
      </c>
      <c r="R8940" t="s">
        <v>169</v>
      </c>
      <c r="S8940" t="s">
        <v>170</v>
      </c>
      <c r="T8940">
        <v>2221283.2258064514</v>
      </c>
      <c r="U8940">
        <v>1386795</v>
      </c>
      <c r="V8940">
        <v>-834488.2258064514</v>
      </c>
      <c r="W8940">
        <v>-0.37567844393345429</v>
      </c>
      <c r="X8940" t="s">
        <v>344</v>
      </c>
    </row>
    <row r="8941" spans="1:24" x14ac:dyDescent="0.35">
      <c r="A8941">
        <v>3301075128</v>
      </c>
      <c r="B8941" t="s">
        <v>168</v>
      </c>
      <c r="C8941" t="s">
        <v>168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485000</v>
      </c>
      <c r="O8941">
        <v>485000</v>
      </c>
      <c r="P8941" t="s">
        <v>5</v>
      </c>
      <c r="Q8941" t="s">
        <v>14</v>
      </c>
      <c r="R8941" t="s">
        <v>169</v>
      </c>
      <c r="S8941" t="s">
        <v>170</v>
      </c>
      <c r="T8941">
        <v>312903.22580645164</v>
      </c>
      <c r="U8941">
        <v>45000</v>
      </c>
      <c r="V8941">
        <v>-267903.22580645164</v>
      </c>
      <c r="W8941">
        <v>-0.85618556701030935</v>
      </c>
      <c r="X8941" t="s">
        <v>195</v>
      </c>
    </row>
    <row r="8942" spans="1:24" x14ac:dyDescent="0.35">
      <c r="A8942">
        <v>3300025989</v>
      </c>
      <c r="B8942" t="s">
        <v>168</v>
      </c>
      <c r="C8942" t="s">
        <v>168</v>
      </c>
      <c r="D8942">
        <v>0</v>
      </c>
      <c r="E8942">
        <v>0</v>
      </c>
      <c r="F8942">
        <v>507</v>
      </c>
      <c r="G8942">
        <v>19815179</v>
      </c>
      <c r="H8942">
        <v>6</v>
      </c>
      <c r="I8942">
        <v>183000</v>
      </c>
      <c r="J8942">
        <v>0</v>
      </c>
      <c r="K8942">
        <v>0</v>
      </c>
      <c r="L8942">
        <v>2</v>
      </c>
      <c r="M8942">
        <v>229600</v>
      </c>
      <c r="N8942">
        <v>75000</v>
      </c>
      <c r="O8942">
        <v>20302779</v>
      </c>
      <c r="P8942" t="s">
        <v>5</v>
      </c>
      <c r="Q8942" t="s">
        <v>14</v>
      </c>
      <c r="R8942" t="s">
        <v>169</v>
      </c>
      <c r="S8942" t="s">
        <v>170</v>
      </c>
      <c r="T8942">
        <v>13098567.096774194</v>
      </c>
      <c r="U8942">
        <v>15166225</v>
      </c>
      <c r="V8942">
        <v>2067657.9032258056</v>
      </c>
      <c r="W8942">
        <v>0.15785374750914638</v>
      </c>
      <c r="X8942" t="s">
        <v>237</v>
      </c>
    </row>
    <row r="8943" spans="1:24" x14ac:dyDescent="0.35">
      <c r="A8943">
        <v>3300005189</v>
      </c>
      <c r="B8943" t="s">
        <v>168</v>
      </c>
      <c r="C8943" t="s">
        <v>168</v>
      </c>
      <c r="D8943">
        <v>0</v>
      </c>
      <c r="E8943">
        <v>0</v>
      </c>
      <c r="F8943">
        <v>55</v>
      </c>
      <c r="G8943">
        <v>1994098</v>
      </c>
      <c r="H8943">
        <v>58</v>
      </c>
      <c r="I8943">
        <v>1480000</v>
      </c>
      <c r="J8943">
        <v>0</v>
      </c>
      <c r="K8943">
        <v>0</v>
      </c>
      <c r="L8943">
        <v>34</v>
      </c>
      <c r="M8943">
        <v>1885420</v>
      </c>
      <c r="N8943">
        <v>262000</v>
      </c>
      <c r="O8943">
        <v>5621518</v>
      </c>
      <c r="P8943" t="s">
        <v>5</v>
      </c>
      <c r="Q8943" t="s">
        <v>9</v>
      </c>
      <c r="R8943" t="s">
        <v>169</v>
      </c>
      <c r="S8943" t="s">
        <v>170</v>
      </c>
      <c r="T8943">
        <v>3626785.8064516126</v>
      </c>
      <c r="U8943">
        <v>3689922</v>
      </c>
      <c r="V8943">
        <v>63136.193548387382</v>
      </c>
      <c r="W8943">
        <v>1.7408305016545444E-2</v>
      </c>
      <c r="X8943" t="s">
        <v>281</v>
      </c>
    </row>
    <row r="8944" spans="1:24" x14ac:dyDescent="0.35">
      <c r="A8944">
        <v>3300006774</v>
      </c>
      <c r="B8944" t="s">
        <v>168</v>
      </c>
      <c r="C8944" t="s">
        <v>168</v>
      </c>
      <c r="D8944">
        <v>0</v>
      </c>
      <c r="E8944">
        <v>0</v>
      </c>
      <c r="F8944">
        <v>58</v>
      </c>
      <c r="G8944">
        <v>2416136</v>
      </c>
      <c r="H8944">
        <v>30</v>
      </c>
      <c r="I8944">
        <v>925000</v>
      </c>
      <c r="J8944">
        <v>0</v>
      </c>
      <c r="K8944">
        <v>0</v>
      </c>
      <c r="L8944">
        <v>29</v>
      </c>
      <c r="M8944">
        <v>1549600</v>
      </c>
      <c r="N8944">
        <v>150000</v>
      </c>
      <c r="O8944">
        <v>5040736</v>
      </c>
      <c r="P8944" t="s">
        <v>5</v>
      </c>
      <c r="Q8944" t="s">
        <v>14</v>
      </c>
      <c r="R8944" t="s">
        <v>169</v>
      </c>
      <c r="S8944" t="s">
        <v>170</v>
      </c>
      <c r="T8944">
        <v>3252087.7419354836</v>
      </c>
      <c r="U8944">
        <v>3042734</v>
      </c>
      <c r="V8944">
        <v>-209353.74193548365</v>
      </c>
      <c r="W8944">
        <v>-6.4375182513029761E-2</v>
      </c>
      <c r="X8944" t="s">
        <v>403</v>
      </c>
    </row>
    <row r="8945" spans="1:24" x14ac:dyDescent="0.35">
      <c r="A8945">
        <v>3301062617</v>
      </c>
      <c r="B8945" t="s">
        <v>168</v>
      </c>
      <c r="C8945" t="s">
        <v>168</v>
      </c>
      <c r="D8945">
        <v>0</v>
      </c>
      <c r="E8945">
        <v>0</v>
      </c>
      <c r="F8945">
        <v>73</v>
      </c>
      <c r="G8945">
        <v>2544619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150000</v>
      </c>
      <c r="O8945">
        <v>2694619</v>
      </c>
      <c r="P8945" t="s">
        <v>5</v>
      </c>
      <c r="Q8945" t="s">
        <v>15</v>
      </c>
      <c r="R8945" t="s">
        <v>169</v>
      </c>
      <c r="S8945" t="s">
        <v>170</v>
      </c>
      <c r="T8945">
        <v>1738463.8709677418</v>
      </c>
      <c r="U8945">
        <v>1752848</v>
      </c>
      <c r="V8945">
        <v>14384.129032258177</v>
      </c>
      <c r="W8945">
        <v>8.2740454216347903E-3</v>
      </c>
      <c r="X8945" t="s">
        <v>230</v>
      </c>
    </row>
    <row r="8946" spans="1:24" x14ac:dyDescent="0.35">
      <c r="A8946">
        <v>3300018795</v>
      </c>
      <c r="B8946" t="s">
        <v>168</v>
      </c>
      <c r="C8946" t="s">
        <v>168</v>
      </c>
      <c r="D8946">
        <v>0</v>
      </c>
      <c r="E8946">
        <v>0</v>
      </c>
      <c r="F8946">
        <v>2</v>
      </c>
      <c r="G8946">
        <v>73194</v>
      </c>
      <c r="H8946">
        <v>0</v>
      </c>
      <c r="I8946">
        <v>0</v>
      </c>
      <c r="J8946">
        <v>0</v>
      </c>
      <c r="K8946">
        <v>0</v>
      </c>
      <c r="L8946">
        <v>28</v>
      </c>
      <c r="M8946">
        <v>4765222</v>
      </c>
      <c r="N8946">
        <v>3399500</v>
      </c>
      <c r="O8946">
        <v>8237916</v>
      </c>
      <c r="P8946" t="s">
        <v>5</v>
      </c>
      <c r="Q8946" t="s">
        <v>6</v>
      </c>
      <c r="R8946" t="s">
        <v>169</v>
      </c>
      <c r="S8946" t="s">
        <v>170</v>
      </c>
      <c r="T8946">
        <v>5314784.5161290327</v>
      </c>
      <c r="U8946">
        <v>5304083</v>
      </c>
      <c r="V8946">
        <v>-10701.516129032709</v>
      </c>
      <c r="W8946">
        <v>-2.0135371615831454E-3</v>
      </c>
      <c r="X8946" t="s">
        <v>295</v>
      </c>
    </row>
    <row r="8947" spans="1:24" x14ac:dyDescent="0.35">
      <c r="A8947">
        <v>3300008244</v>
      </c>
      <c r="B8947" t="s">
        <v>168</v>
      </c>
      <c r="C8947" t="s">
        <v>168</v>
      </c>
      <c r="D8947">
        <v>0</v>
      </c>
      <c r="E8947">
        <v>0</v>
      </c>
      <c r="F8947">
        <v>1</v>
      </c>
      <c r="G8947">
        <v>121199</v>
      </c>
      <c r="H8947">
        <v>56</v>
      </c>
      <c r="I8947">
        <v>1639000</v>
      </c>
      <c r="J8947">
        <v>0</v>
      </c>
      <c r="K8947">
        <v>0</v>
      </c>
      <c r="L8947">
        <v>0</v>
      </c>
      <c r="M8947">
        <v>0</v>
      </c>
      <c r="N8947">
        <v>15000</v>
      </c>
      <c r="O8947">
        <v>1775199</v>
      </c>
      <c r="P8947" t="s">
        <v>5</v>
      </c>
      <c r="Q8947" t="s">
        <v>14</v>
      </c>
      <c r="R8947" t="s">
        <v>169</v>
      </c>
      <c r="S8947" t="s">
        <v>170</v>
      </c>
      <c r="T8947">
        <v>1145289.6774193549</v>
      </c>
      <c r="U8947">
        <v>561000</v>
      </c>
      <c r="V8947">
        <v>-584289.67741935491</v>
      </c>
      <c r="W8947">
        <v>-0.51016759247836441</v>
      </c>
      <c r="X8947" t="s">
        <v>339</v>
      </c>
    </row>
    <row r="8948" spans="1:24" x14ac:dyDescent="0.35">
      <c r="A8948">
        <v>3300006794</v>
      </c>
      <c r="B8948" t="s">
        <v>168</v>
      </c>
      <c r="C8948" t="s">
        <v>168</v>
      </c>
      <c r="D8948">
        <v>0</v>
      </c>
      <c r="E8948">
        <v>0</v>
      </c>
      <c r="F8948">
        <v>76</v>
      </c>
      <c r="G8948">
        <v>3724741</v>
      </c>
      <c r="H8948">
        <v>114</v>
      </c>
      <c r="I8948">
        <v>4400000</v>
      </c>
      <c r="J8948">
        <v>0</v>
      </c>
      <c r="K8948">
        <v>0</v>
      </c>
      <c r="L8948">
        <v>60</v>
      </c>
      <c r="M8948">
        <v>4474000</v>
      </c>
      <c r="N8948">
        <v>178000</v>
      </c>
      <c r="O8948">
        <v>12776741</v>
      </c>
      <c r="P8948" t="s">
        <v>5</v>
      </c>
      <c r="Q8948" t="s">
        <v>10</v>
      </c>
      <c r="R8948" t="s">
        <v>181</v>
      </c>
      <c r="S8948" t="s">
        <v>170</v>
      </c>
      <c r="T8948">
        <v>8243058.7096774196</v>
      </c>
      <c r="U8948">
        <v>8561325</v>
      </c>
      <c r="V8948">
        <v>318266.29032258037</v>
      </c>
      <c r="W8948">
        <v>3.8610217582089268E-2</v>
      </c>
      <c r="X8948" t="s">
        <v>334</v>
      </c>
    </row>
    <row r="8949" spans="1:24" x14ac:dyDescent="0.35">
      <c r="A8949">
        <v>3300012121</v>
      </c>
      <c r="B8949" t="s">
        <v>168</v>
      </c>
      <c r="C8949" t="s">
        <v>168</v>
      </c>
      <c r="D8949">
        <v>0</v>
      </c>
      <c r="E8949">
        <v>0</v>
      </c>
      <c r="F8949">
        <v>3</v>
      </c>
      <c r="G8949">
        <v>118847</v>
      </c>
      <c r="H8949">
        <v>4</v>
      </c>
      <c r="I8949">
        <v>250000</v>
      </c>
      <c r="J8949">
        <v>0</v>
      </c>
      <c r="K8949">
        <v>0</v>
      </c>
      <c r="L8949">
        <v>0</v>
      </c>
      <c r="M8949">
        <v>0</v>
      </c>
      <c r="N8949">
        <v>330000</v>
      </c>
      <c r="O8949">
        <v>698847</v>
      </c>
      <c r="P8949" t="s">
        <v>5</v>
      </c>
      <c r="Q8949" t="s">
        <v>12</v>
      </c>
      <c r="R8949" t="s">
        <v>169</v>
      </c>
      <c r="S8949" t="s">
        <v>170</v>
      </c>
      <c r="T8949">
        <v>450869.03225806454</v>
      </c>
      <c r="U8949">
        <v>782547</v>
      </c>
      <c r="V8949">
        <v>331677.96774193546</v>
      </c>
      <c r="W8949">
        <v>0.7356414923438177</v>
      </c>
      <c r="X8949" t="s">
        <v>407</v>
      </c>
    </row>
    <row r="8950" spans="1:24" x14ac:dyDescent="0.35">
      <c r="A8950">
        <v>3301024443</v>
      </c>
      <c r="B8950" t="s">
        <v>168</v>
      </c>
      <c r="C8950" t="s">
        <v>168</v>
      </c>
      <c r="D8950">
        <v>0</v>
      </c>
      <c r="E8950">
        <v>0</v>
      </c>
      <c r="F8950">
        <v>26</v>
      </c>
      <c r="G8950">
        <v>907191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264500</v>
      </c>
      <c r="O8950">
        <v>1171691</v>
      </c>
      <c r="P8950" t="s">
        <v>5</v>
      </c>
      <c r="Q8950" t="s">
        <v>12</v>
      </c>
      <c r="R8950" t="s">
        <v>169</v>
      </c>
      <c r="S8950" t="s">
        <v>170</v>
      </c>
      <c r="T8950">
        <v>755929.67741935491</v>
      </c>
      <c r="U8950">
        <v>616648</v>
      </c>
      <c r="V8950">
        <v>-139281.67741935491</v>
      </c>
      <c r="W8950">
        <v>-0.18425216204613681</v>
      </c>
      <c r="X8950" t="s">
        <v>248</v>
      </c>
    </row>
    <row r="8951" spans="1:24" x14ac:dyDescent="0.35">
      <c r="A8951">
        <v>3301007253</v>
      </c>
      <c r="B8951" t="s">
        <v>168</v>
      </c>
      <c r="C8951" t="s">
        <v>168</v>
      </c>
      <c r="D8951">
        <v>0</v>
      </c>
      <c r="E8951">
        <v>0</v>
      </c>
      <c r="F8951">
        <v>32</v>
      </c>
      <c r="G8951">
        <v>1012717</v>
      </c>
      <c r="H8951">
        <v>13</v>
      </c>
      <c r="I8951">
        <v>305000</v>
      </c>
      <c r="J8951">
        <v>0</v>
      </c>
      <c r="K8951">
        <v>0</v>
      </c>
      <c r="L8951">
        <v>6</v>
      </c>
      <c r="M8951">
        <v>244400</v>
      </c>
      <c r="N8951">
        <v>30000</v>
      </c>
      <c r="O8951">
        <v>1592117</v>
      </c>
      <c r="P8951" t="s">
        <v>5</v>
      </c>
      <c r="Q8951" t="s">
        <v>11</v>
      </c>
      <c r="R8951" t="s">
        <v>169</v>
      </c>
      <c r="S8951" t="s">
        <v>170</v>
      </c>
      <c r="T8951">
        <v>1027172.2580645161</v>
      </c>
      <c r="U8951">
        <v>1396184</v>
      </c>
      <c r="V8951">
        <v>369011.74193548388</v>
      </c>
      <c r="W8951">
        <v>0.35925010536285962</v>
      </c>
      <c r="X8951" t="s">
        <v>376</v>
      </c>
    </row>
    <row r="8952" spans="1:24" x14ac:dyDescent="0.35">
      <c r="A8952">
        <v>3301056921</v>
      </c>
      <c r="B8952" t="s">
        <v>168</v>
      </c>
      <c r="C8952" t="s">
        <v>168</v>
      </c>
      <c r="D8952">
        <v>0</v>
      </c>
      <c r="E8952">
        <v>0</v>
      </c>
      <c r="F8952">
        <v>87</v>
      </c>
      <c r="G8952">
        <v>3391414</v>
      </c>
      <c r="H8952">
        <v>62</v>
      </c>
      <c r="I8952">
        <v>2235000</v>
      </c>
      <c r="J8952">
        <v>0</v>
      </c>
      <c r="K8952">
        <v>0</v>
      </c>
      <c r="L8952">
        <v>52</v>
      </c>
      <c r="M8952">
        <v>2404800</v>
      </c>
      <c r="N8952">
        <v>236000</v>
      </c>
      <c r="O8952">
        <v>8267214</v>
      </c>
      <c r="P8952" t="s">
        <v>5</v>
      </c>
      <c r="Q8952" t="s">
        <v>15</v>
      </c>
      <c r="R8952" t="s">
        <v>169</v>
      </c>
      <c r="S8952" t="s">
        <v>170</v>
      </c>
      <c r="T8952">
        <v>5333686.4516129028</v>
      </c>
      <c r="U8952">
        <v>3143551</v>
      </c>
      <c r="V8952">
        <v>-2190135.4516129028</v>
      </c>
      <c r="W8952">
        <v>-0.41062320994714785</v>
      </c>
      <c r="X8952" t="s">
        <v>179</v>
      </c>
    </row>
    <row r="8953" spans="1:24" x14ac:dyDescent="0.35">
      <c r="A8953">
        <v>3301002129</v>
      </c>
      <c r="B8953" t="s">
        <v>168</v>
      </c>
      <c r="C8953" t="s">
        <v>168</v>
      </c>
      <c r="D8953">
        <v>0</v>
      </c>
      <c r="E8953">
        <v>0</v>
      </c>
      <c r="F8953">
        <v>9</v>
      </c>
      <c r="G8953">
        <v>438490</v>
      </c>
      <c r="H8953">
        <v>20</v>
      </c>
      <c r="I8953">
        <v>490000</v>
      </c>
      <c r="J8953">
        <v>0</v>
      </c>
      <c r="K8953">
        <v>0</v>
      </c>
      <c r="L8953">
        <v>11</v>
      </c>
      <c r="M8953">
        <v>636400</v>
      </c>
      <c r="N8953">
        <v>120000</v>
      </c>
      <c r="O8953">
        <v>1684890</v>
      </c>
      <c r="P8953" t="s">
        <v>5</v>
      </c>
      <c r="Q8953" t="s">
        <v>14</v>
      </c>
      <c r="R8953" t="s">
        <v>169</v>
      </c>
      <c r="S8953" t="s">
        <v>170</v>
      </c>
      <c r="T8953">
        <v>1087025.8064516129</v>
      </c>
      <c r="U8953">
        <v>1218292</v>
      </c>
      <c r="V8953">
        <v>131266.19354838715</v>
      </c>
      <c r="W8953">
        <v>0.12075720076681562</v>
      </c>
      <c r="X8953" t="s">
        <v>327</v>
      </c>
    </row>
    <row r="8954" spans="1:24" x14ac:dyDescent="0.35">
      <c r="A8954">
        <v>3301062520</v>
      </c>
      <c r="B8954" t="s">
        <v>168</v>
      </c>
      <c r="C8954" t="s">
        <v>168</v>
      </c>
      <c r="D8954">
        <v>0</v>
      </c>
      <c r="E8954">
        <v>0</v>
      </c>
      <c r="F8954">
        <v>161</v>
      </c>
      <c r="G8954">
        <v>4516261</v>
      </c>
      <c r="H8954">
        <v>1</v>
      </c>
      <c r="I8954">
        <v>10000</v>
      </c>
      <c r="J8954">
        <v>0</v>
      </c>
      <c r="K8954">
        <v>0</v>
      </c>
      <c r="L8954">
        <v>0</v>
      </c>
      <c r="M8954">
        <v>0</v>
      </c>
      <c r="N8954">
        <v>150000</v>
      </c>
      <c r="O8954">
        <v>4676261</v>
      </c>
      <c r="P8954" t="s">
        <v>5</v>
      </c>
      <c r="Q8954" t="s">
        <v>13</v>
      </c>
      <c r="R8954" t="s">
        <v>169</v>
      </c>
      <c r="S8954" t="s">
        <v>170</v>
      </c>
      <c r="T8954">
        <v>3016942.5806451612</v>
      </c>
      <c r="U8954">
        <v>3999891</v>
      </c>
      <c r="V8954">
        <v>982948.41935483878</v>
      </c>
      <c r="W8954">
        <v>0.32580945546024909</v>
      </c>
      <c r="X8954" t="s">
        <v>250</v>
      </c>
    </row>
    <row r="8955" spans="1:24" x14ac:dyDescent="0.35">
      <c r="A8955">
        <v>3301061918</v>
      </c>
      <c r="B8955" t="s">
        <v>168</v>
      </c>
      <c r="C8955" t="s">
        <v>168</v>
      </c>
      <c r="D8955">
        <v>0</v>
      </c>
      <c r="E8955">
        <v>0</v>
      </c>
      <c r="F8955">
        <v>11</v>
      </c>
      <c r="G8955">
        <v>374987</v>
      </c>
      <c r="H8955">
        <v>6</v>
      </c>
      <c r="I8955">
        <v>135000</v>
      </c>
      <c r="J8955">
        <v>0</v>
      </c>
      <c r="K8955">
        <v>0</v>
      </c>
      <c r="L8955">
        <v>5</v>
      </c>
      <c r="M8955">
        <v>202000</v>
      </c>
      <c r="N8955">
        <v>238000</v>
      </c>
      <c r="O8955">
        <v>949987</v>
      </c>
      <c r="P8955" t="s">
        <v>5</v>
      </c>
      <c r="Q8955" t="s">
        <v>15</v>
      </c>
      <c r="R8955" t="s">
        <v>169</v>
      </c>
      <c r="S8955" t="s">
        <v>170</v>
      </c>
      <c r="T8955">
        <v>612894.83870967745</v>
      </c>
      <c r="U8955">
        <v>0</v>
      </c>
      <c r="V8955">
        <v>-612894.83870967745</v>
      </c>
      <c r="W8955">
        <v>0</v>
      </c>
      <c r="X8955" t="s">
        <v>412</v>
      </c>
    </row>
    <row r="8956" spans="1:24" x14ac:dyDescent="0.35">
      <c r="A8956">
        <v>3301073781</v>
      </c>
      <c r="B8956" t="s">
        <v>168</v>
      </c>
      <c r="C8956" t="s">
        <v>168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60000</v>
      </c>
      <c r="O8956">
        <v>60000</v>
      </c>
      <c r="P8956" t="s">
        <v>5</v>
      </c>
      <c r="Q8956" t="s">
        <v>13</v>
      </c>
      <c r="R8956" t="s">
        <v>169</v>
      </c>
      <c r="S8956" t="s">
        <v>170</v>
      </c>
      <c r="T8956">
        <v>38709.677419354841</v>
      </c>
      <c r="U8956">
        <v>60000</v>
      </c>
      <c r="V8956">
        <v>21290.322580645159</v>
      </c>
      <c r="W8956">
        <v>0.54999999999999982</v>
      </c>
      <c r="X8956" t="s">
        <v>250</v>
      </c>
    </row>
    <row r="8957" spans="1:24" x14ac:dyDescent="0.35">
      <c r="A8957">
        <v>3301049322</v>
      </c>
      <c r="B8957" t="s">
        <v>168</v>
      </c>
      <c r="C8957" t="s">
        <v>168</v>
      </c>
      <c r="D8957">
        <v>0</v>
      </c>
      <c r="E8957">
        <v>0</v>
      </c>
      <c r="F8957">
        <v>4</v>
      </c>
      <c r="G8957">
        <v>217797</v>
      </c>
      <c r="H8957">
        <v>1</v>
      </c>
      <c r="I8957">
        <v>5000</v>
      </c>
      <c r="J8957">
        <v>0</v>
      </c>
      <c r="K8957">
        <v>0</v>
      </c>
      <c r="L8957">
        <v>0</v>
      </c>
      <c r="M8957">
        <v>0</v>
      </c>
      <c r="N8957">
        <v>842000</v>
      </c>
      <c r="O8957">
        <v>1064797</v>
      </c>
      <c r="P8957" t="s">
        <v>5</v>
      </c>
      <c r="Q8957" t="s">
        <v>12</v>
      </c>
      <c r="R8957" t="s">
        <v>169</v>
      </c>
      <c r="S8957" t="s">
        <v>170</v>
      </c>
      <c r="T8957">
        <v>686965.80645161285</v>
      </c>
      <c r="U8957">
        <v>498900</v>
      </c>
      <c r="V8957">
        <v>-188065.80645161285</v>
      </c>
      <c r="W8957">
        <v>-0.27376298017368561</v>
      </c>
      <c r="X8957" t="s">
        <v>304</v>
      </c>
    </row>
    <row r="8958" spans="1:24" x14ac:dyDescent="0.35">
      <c r="A8958">
        <v>6001131981</v>
      </c>
      <c r="B8958" t="s">
        <v>168</v>
      </c>
      <c r="C8958" t="s">
        <v>168</v>
      </c>
      <c r="D8958">
        <v>0</v>
      </c>
      <c r="E8958">
        <v>0</v>
      </c>
      <c r="F8958">
        <v>276</v>
      </c>
      <c r="G8958">
        <v>8687230</v>
      </c>
      <c r="H8958">
        <v>290</v>
      </c>
      <c r="I8958">
        <v>8887000</v>
      </c>
      <c r="J8958">
        <v>0</v>
      </c>
      <c r="K8958">
        <v>0</v>
      </c>
      <c r="L8958">
        <v>7</v>
      </c>
      <c r="M8958">
        <v>536800</v>
      </c>
      <c r="N8958">
        <v>30000</v>
      </c>
      <c r="O8958">
        <v>18141030</v>
      </c>
      <c r="P8958" t="s">
        <v>5</v>
      </c>
      <c r="Q8958" t="s">
        <v>13</v>
      </c>
      <c r="R8958" t="s">
        <v>169</v>
      </c>
      <c r="S8958" t="s">
        <v>170</v>
      </c>
      <c r="T8958">
        <v>11703890.322580645</v>
      </c>
      <c r="U8958">
        <v>10258746</v>
      </c>
      <c r="V8958">
        <v>-1445144.3225806449</v>
      </c>
      <c r="W8958">
        <v>-0.12347555238043262</v>
      </c>
      <c r="X8958" t="s">
        <v>374</v>
      </c>
    </row>
    <row r="8959" spans="1:24" x14ac:dyDescent="0.35">
      <c r="A8959">
        <v>3300013811</v>
      </c>
      <c r="B8959" t="s">
        <v>168</v>
      </c>
      <c r="C8959" t="s">
        <v>168</v>
      </c>
      <c r="D8959">
        <v>0</v>
      </c>
      <c r="E8959">
        <v>0</v>
      </c>
      <c r="F8959">
        <v>195</v>
      </c>
      <c r="G8959">
        <v>6755511</v>
      </c>
      <c r="H8959">
        <v>0</v>
      </c>
      <c r="I8959">
        <v>0</v>
      </c>
      <c r="J8959">
        <v>0</v>
      </c>
      <c r="K8959">
        <v>0</v>
      </c>
      <c r="L8959">
        <v>1</v>
      </c>
      <c r="M8959">
        <v>52400</v>
      </c>
      <c r="N8959">
        <v>3971700</v>
      </c>
      <c r="O8959">
        <v>10779611</v>
      </c>
      <c r="P8959" t="s">
        <v>5</v>
      </c>
      <c r="Q8959" t="s">
        <v>7</v>
      </c>
      <c r="R8959" t="s">
        <v>169</v>
      </c>
      <c r="S8959" t="s">
        <v>170</v>
      </c>
      <c r="T8959">
        <v>6954587.7419354841</v>
      </c>
      <c r="U8959">
        <v>5441987</v>
      </c>
      <c r="V8959">
        <v>-1512600.7419354841</v>
      </c>
      <c r="W8959">
        <v>-0.21749682340114129</v>
      </c>
      <c r="X8959" t="s">
        <v>317</v>
      </c>
    </row>
    <row r="8960" spans="1:24" x14ac:dyDescent="0.35">
      <c r="A8960">
        <v>3301013393</v>
      </c>
      <c r="B8960" t="s">
        <v>168</v>
      </c>
      <c r="C8960" t="s">
        <v>168</v>
      </c>
      <c r="D8960">
        <v>0</v>
      </c>
      <c r="E8960">
        <v>0</v>
      </c>
      <c r="F8960">
        <v>51</v>
      </c>
      <c r="G8960">
        <v>2132745</v>
      </c>
      <c r="H8960">
        <v>50</v>
      </c>
      <c r="I8960">
        <v>1747000</v>
      </c>
      <c r="J8960">
        <v>0</v>
      </c>
      <c r="K8960">
        <v>0</v>
      </c>
      <c r="L8960">
        <v>16</v>
      </c>
      <c r="M8960">
        <v>1818400</v>
      </c>
      <c r="N8960">
        <v>1109800</v>
      </c>
      <c r="O8960">
        <v>6807945</v>
      </c>
      <c r="P8960" t="s">
        <v>5</v>
      </c>
      <c r="Q8960" t="s">
        <v>7</v>
      </c>
      <c r="R8960" t="s">
        <v>169</v>
      </c>
      <c r="S8960" t="s">
        <v>170</v>
      </c>
      <c r="T8960">
        <v>4392222.5806451607</v>
      </c>
      <c r="U8960">
        <v>3269562</v>
      </c>
      <c r="V8960">
        <v>-1122660.5806451607</v>
      </c>
      <c r="W8960">
        <v>-0.25560193274181853</v>
      </c>
      <c r="X8960" t="s">
        <v>204</v>
      </c>
    </row>
    <row r="8961" spans="1:24" x14ac:dyDescent="0.35">
      <c r="A8961">
        <v>3300002379</v>
      </c>
      <c r="B8961" t="s">
        <v>168</v>
      </c>
      <c r="C8961" t="s">
        <v>168</v>
      </c>
      <c r="D8961">
        <v>0</v>
      </c>
      <c r="E8961">
        <v>0</v>
      </c>
      <c r="F8961">
        <v>433</v>
      </c>
      <c r="G8961">
        <v>14097721</v>
      </c>
      <c r="H8961">
        <v>286</v>
      </c>
      <c r="I8961">
        <v>10780000</v>
      </c>
      <c r="J8961">
        <v>0</v>
      </c>
      <c r="K8961">
        <v>0</v>
      </c>
      <c r="L8961">
        <v>2</v>
      </c>
      <c r="M8961">
        <v>44800</v>
      </c>
      <c r="N8961">
        <v>30000</v>
      </c>
      <c r="O8961">
        <v>24952521</v>
      </c>
      <c r="P8961" t="s">
        <v>5</v>
      </c>
      <c r="Q8961" t="s">
        <v>13</v>
      </c>
      <c r="R8961" t="s">
        <v>169</v>
      </c>
      <c r="S8961" t="s">
        <v>170</v>
      </c>
      <c r="T8961">
        <v>16098400.64516129</v>
      </c>
      <c r="U8961">
        <v>16644991</v>
      </c>
      <c r="V8961">
        <v>546590.35483871028</v>
      </c>
      <c r="W8961">
        <v>3.3953084339654493E-2</v>
      </c>
      <c r="X8961" t="s">
        <v>374</v>
      </c>
    </row>
    <row r="8962" spans="1:24" x14ac:dyDescent="0.35">
      <c r="A8962">
        <v>3301062377</v>
      </c>
      <c r="B8962" t="s">
        <v>168</v>
      </c>
      <c r="C8962" t="s">
        <v>168</v>
      </c>
      <c r="D8962">
        <v>0</v>
      </c>
      <c r="E8962">
        <v>0</v>
      </c>
      <c r="F8962">
        <v>92</v>
      </c>
      <c r="G8962">
        <v>2803906</v>
      </c>
      <c r="H8962">
        <v>131</v>
      </c>
      <c r="I8962">
        <v>3645000</v>
      </c>
      <c r="J8962">
        <v>0</v>
      </c>
      <c r="K8962">
        <v>0</v>
      </c>
      <c r="L8962">
        <v>50</v>
      </c>
      <c r="M8962">
        <v>2560000</v>
      </c>
      <c r="N8962">
        <v>314000</v>
      </c>
      <c r="O8962">
        <v>9322906</v>
      </c>
      <c r="P8962" t="s">
        <v>5</v>
      </c>
      <c r="Q8962" t="s">
        <v>9</v>
      </c>
      <c r="R8962" t="s">
        <v>169</v>
      </c>
      <c r="S8962" t="s">
        <v>170</v>
      </c>
      <c r="T8962">
        <v>6014778.064516129</v>
      </c>
      <c r="U8962">
        <v>5718039</v>
      </c>
      <c r="V8962">
        <v>-296739.06451612897</v>
      </c>
      <c r="W8962">
        <v>-4.9334998121830287E-2</v>
      </c>
      <c r="X8962" t="s">
        <v>281</v>
      </c>
    </row>
    <row r="8963" spans="1:24" x14ac:dyDescent="0.35">
      <c r="A8963">
        <v>3301048628</v>
      </c>
      <c r="B8963" t="s">
        <v>168</v>
      </c>
      <c r="C8963" t="s">
        <v>168</v>
      </c>
      <c r="D8963">
        <v>0</v>
      </c>
      <c r="E8963">
        <v>0</v>
      </c>
      <c r="F8963">
        <v>43</v>
      </c>
      <c r="G8963">
        <v>1502861</v>
      </c>
      <c r="H8963">
        <v>2</v>
      </c>
      <c r="I8963">
        <v>15000</v>
      </c>
      <c r="J8963">
        <v>0</v>
      </c>
      <c r="K8963">
        <v>0</v>
      </c>
      <c r="L8963">
        <v>1</v>
      </c>
      <c r="M8963">
        <v>53635</v>
      </c>
      <c r="N8963">
        <v>1727600</v>
      </c>
      <c r="O8963">
        <v>3299096</v>
      </c>
      <c r="P8963" t="s">
        <v>5</v>
      </c>
      <c r="Q8963" t="s">
        <v>7</v>
      </c>
      <c r="R8963" t="s">
        <v>169</v>
      </c>
      <c r="S8963" t="s">
        <v>170</v>
      </c>
      <c r="T8963">
        <v>2128449.0322580645</v>
      </c>
      <c r="U8963">
        <v>3842838</v>
      </c>
      <c r="V8963">
        <v>1714388.9677419355</v>
      </c>
      <c r="W8963">
        <v>0.80546395133697235</v>
      </c>
      <c r="X8963" t="s">
        <v>203</v>
      </c>
    </row>
    <row r="8964" spans="1:24" x14ac:dyDescent="0.35">
      <c r="A8964">
        <v>3300016672</v>
      </c>
      <c r="B8964" t="s">
        <v>168</v>
      </c>
      <c r="C8964" t="s">
        <v>168</v>
      </c>
      <c r="D8964">
        <v>0</v>
      </c>
      <c r="E8964">
        <v>0</v>
      </c>
      <c r="F8964">
        <v>126</v>
      </c>
      <c r="G8964">
        <v>4901587</v>
      </c>
      <c r="H8964">
        <v>1</v>
      </c>
      <c r="I8964">
        <v>20000</v>
      </c>
      <c r="J8964">
        <v>0</v>
      </c>
      <c r="K8964">
        <v>0</v>
      </c>
      <c r="L8964">
        <v>0</v>
      </c>
      <c r="M8964">
        <v>0</v>
      </c>
      <c r="N8964">
        <v>635600</v>
      </c>
      <c r="O8964">
        <v>5557187</v>
      </c>
      <c r="P8964" t="s">
        <v>5</v>
      </c>
      <c r="Q8964" t="s">
        <v>6</v>
      </c>
      <c r="R8964" t="s">
        <v>169</v>
      </c>
      <c r="S8964" t="s">
        <v>170</v>
      </c>
      <c r="T8964">
        <v>3585281.935483871</v>
      </c>
      <c r="U8964">
        <v>3989914</v>
      </c>
      <c r="V8964">
        <v>404632.06451612897</v>
      </c>
      <c r="W8964">
        <v>0.11285920376622194</v>
      </c>
      <c r="X8964" t="s">
        <v>232</v>
      </c>
    </row>
    <row r="8965" spans="1:24" x14ac:dyDescent="0.35">
      <c r="A8965">
        <v>3300005845</v>
      </c>
      <c r="B8965" t="s">
        <v>168</v>
      </c>
      <c r="C8965" t="s">
        <v>168</v>
      </c>
      <c r="D8965">
        <v>0</v>
      </c>
      <c r="E8965">
        <v>0</v>
      </c>
      <c r="F8965">
        <v>39</v>
      </c>
      <c r="G8965">
        <v>1281054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258000</v>
      </c>
      <c r="O8965">
        <v>1539054</v>
      </c>
      <c r="P8965" t="s">
        <v>5</v>
      </c>
      <c r="Q8965" t="s">
        <v>10</v>
      </c>
      <c r="R8965" t="s">
        <v>347</v>
      </c>
      <c r="S8965" t="s">
        <v>170</v>
      </c>
      <c r="T8965">
        <v>992938.06451612909</v>
      </c>
      <c r="U8965">
        <v>1158568</v>
      </c>
      <c r="V8965">
        <v>165629.93548387091</v>
      </c>
      <c r="W8965">
        <v>0.1668079222691341</v>
      </c>
      <c r="X8965" t="s">
        <v>241</v>
      </c>
    </row>
    <row r="8966" spans="1:24" x14ac:dyDescent="0.35">
      <c r="A8966">
        <v>3301000833</v>
      </c>
      <c r="B8966" t="s">
        <v>168</v>
      </c>
      <c r="C8966" t="s">
        <v>168</v>
      </c>
      <c r="D8966">
        <v>0</v>
      </c>
      <c r="E8966">
        <v>0</v>
      </c>
      <c r="F8966">
        <v>105</v>
      </c>
      <c r="G8966">
        <v>4328976</v>
      </c>
      <c r="H8966">
        <v>57</v>
      </c>
      <c r="I8966">
        <v>1410000</v>
      </c>
      <c r="J8966">
        <v>0</v>
      </c>
      <c r="K8966">
        <v>0</v>
      </c>
      <c r="L8966">
        <v>0</v>
      </c>
      <c r="M8966">
        <v>0</v>
      </c>
      <c r="N8966">
        <v>14807000</v>
      </c>
      <c r="O8966">
        <v>20545976</v>
      </c>
      <c r="P8966" t="s">
        <v>5</v>
      </c>
      <c r="Q8966" t="s">
        <v>12</v>
      </c>
      <c r="R8966" t="s">
        <v>169</v>
      </c>
      <c r="S8966" t="s">
        <v>170</v>
      </c>
      <c r="T8966">
        <v>13255468.387096774</v>
      </c>
      <c r="U8966">
        <v>18862243</v>
      </c>
      <c r="V8966">
        <v>5606774.6129032262</v>
      </c>
      <c r="W8966">
        <v>0.42297823427808923</v>
      </c>
      <c r="X8966" t="s">
        <v>304</v>
      </c>
    </row>
    <row r="8967" spans="1:24" x14ac:dyDescent="0.35">
      <c r="A8967">
        <v>3300017585</v>
      </c>
      <c r="B8967" t="s">
        <v>168</v>
      </c>
      <c r="C8967" t="s">
        <v>168</v>
      </c>
      <c r="D8967">
        <v>0</v>
      </c>
      <c r="E8967">
        <v>0</v>
      </c>
      <c r="F8967">
        <v>207</v>
      </c>
      <c r="G8967">
        <v>9547882</v>
      </c>
      <c r="H8967">
        <v>9</v>
      </c>
      <c r="I8967">
        <v>310000</v>
      </c>
      <c r="J8967">
        <v>0</v>
      </c>
      <c r="K8967">
        <v>0</v>
      </c>
      <c r="L8967">
        <v>18</v>
      </c>
      <c r="M8967">
        <v>17889147</v>
      </c>
      <c r="N8967">
        <v>1987500</v>
      </c>
      <c r="O8967">
        <v>29734529</v>
      </c>
      <c r="P8967" t="s">
        <v>5</v>
      </c>
      <c r="Q8967" t="s">
        <v>7</v>
      </c>
      <c r="R8967" t="s">
        <v>169</v>
      </c>
      <c r="S8967" t="s">
        <v>170</v>
      </c>
      <c r="T8967">
        <v>19183567.096774194</v>
      </c>
      <c r="U8967">
        <v>9827951</v>
      </c>
      <c r="V8967">
        <v>-9355616.0967741944</v>
      </c>
      <c r="W8967">
        <v>-0.48768907521622418</v>
      </c>
      <c r="X8967" t="s">
        <v>305</v>
      </c>
    </row>
    <row r="8968" spans="1:24" x14ac:dyDescent="0.35">
      <c r="A8968">
        <v>3301036744</v>
      </c>
      <c r="B8968" t="s">
        <v>168</v>
      </c>
      <c r="C8968" t="s">
        <v>168</v>
      </c>
      <c r="D8968">
        <v>0</v>
      </c>
      <c r="E8968">
        <v>0</v>
      </c>
      <c r="F8968">
        <v>20</v>
      </c>
      <c r="G8968">
        <v>596116</v>
      </c>
      <c r="H8968">
        <v>2</v>
      </c>
      <c r="I8968">
        <v>15000</v>
      </c>
      <c r="J8968">
        <v>0</v>
      </c>
      <c r="K8968">
        <v>0</v>
      </c>
      <c r="L8968">
        <v>12</v>
      </c>
      <c r="M8968">
        <v>578800</v>
      </c>
      <c r="N8968">
        <v>1106500</v>
      </c>
      <c r="O8968">
        <v>2296416</v>
      </c>
      <c r="P8968" t="s">
        <v>5</v>
      </c>
      <c r="Q8968" t="s">
        <v>12</v>
      </c>
      <c r="R8968" t="s">
        <v>169</v>
      </c>
      <c r="S8968" t="s">
        <v>170</v>
      </c>
      <c r="T8968">
        <v>1481558.7096774194</v>
      </c>
      <c r="U8968">
        <v>1562244</v>
      </c>
      <c r="V8968">
        <v>80685.290322580608</v>
      </c>
      <c r="W8968">
        <v>5.445973203461385E-2</v>
      </c>
      <c r="X8968" t="s">
        <v>301</v>
      </c>
    </row>
    <row r="8969" spans="1:24" x14ac:dyDescent="0.35">
      <c r="A8969">
        <v>3300024255</v>
      </c>
      <c r="B8969" t="s">
        <v>168</v>
      </c>
      <c r="C8969" t="s">
        <v>168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164000</v>
      </c>
      <c r="O8969">
        <v>164000</v>
      </c>
      <c r="P8969" t="s">
        <v>5</v>
      </c>
      <c r="Q8969" t="s">
        <v>9</v>
      </c>
      <c r="R8969" t="s">
        <v>169</v>
      </c>
      <c r="S8969" t="s">
        <v>170</v>
      </c>
      <c r="T8969">
        <v>105806.45161290321</v>
      </c>
      <c r="U8969">
        <v>164000</v>
      </c>
      <c r="V8969">
        <v>58193.548387096787</v>
      </c>
      <c r="W8969">
        <v>0.55000000000000027</v>
      </c>
      <c r="X8969" t="s">
        <v>344</v>
      </c>
    </row>
    <row r="8970" spans="1:24" x14ac:dyDescent="0.35">
      <c r="A8970">
        <v>3301007867</v>
      </c>
      <c r="B8970" t="s">
        <v>168</v>
      </c>
      <c r="C8970" t="s">
        <v>168</v>
      </c>
      <c r="D8970">
        <v>0</v>
      </c>
      <c r="E8970">
        <v>0</v>
      </c>
      <c r="F8970">
        <v>237</v>
      </c>
      <c r="G8970">
        <v>9539649</v>
      </c>
      <c r="H8970">
        <v>108</v>
      </c>
      <c r="I8970">
        <v>4745000</v>
      </c>
      <c r="J8970">
        <v>0</v>
      </c>
      <c r="K8970">
        <v>0</v>
      </c>
      <c r="L8970">
        <v>102</v>
      </c>
      <c r="M8970">
        <v>5134800</v>
      </c>
      <c r="N8970">
        <v>165000</v>
      </c>
      <c r="O8970">
        <v>19584449</v>
      </c>
      <c r="P8970" t="s">
        <v>5</v>
      </c>
      <c r="Q8970" t="s">
        <v>14</v>
      </c>
      <c r="R8970" t="s">
        <v>169</v>
      </c>
      <c r="S8970" t="s">
        <v>170</v>
      </c>
      <c r="T8970">
        <v>12635128.387096774</v>
      </c>
      <c r="U8970">
        <v>10351350</v>
      </c>
      <c r="V8970">
        <v>-2283778.3870967738</v>
      </c>
      <c r="W8970">
        <v>-0.18074833251627342</v>
      </c>
      <c r="X8970" t="s">
        <v>402</v>
      </c>
    </row>
    <row r="8971" spans="1:24" x14ac:dyDescent="0.35">
      <c r="A8971">
        <v>3300021844</v>
      </c>
      <c r="B8971" t="s">
        <v>168</v>
      </c>
      <c r="C8971" t="s">
        <v>168</v>
      </c>
      <c r="D8971">
        <v>0</v>
      </c>
      <c r="E8971">
        <v>0</v>
      </c>
      <c r="F8971">
        <v>2</v>
      </c>
      <c r="G8971">
        <v>200398</v>
      </c>
      <c r="H8971">
        <v>6</v>
      </c>
      <c r="I8971">
        <v>165000</v>
      </c>
      <c r="J8971">
        <v>0</v>
      </c>
      <c r="K8971">
        <v>0</v>
      </c>
      <c r="L8971">
        <v>1</v>
      </c>
      <c r="M8971">
        <v>102400</v>
      </c>
      <c r="N8971">
        <v>30000</v>
      </c>
      <c r="O8971">
        <v>497798</v>
      </c>
      <c r="P8971" t="s">
        <v>5</v>
      </c>
      <c r="Q8971" t="s">
        <v>13</v>
      </c>
      <c r="R8971" t="s">
        <v>169</v>
      </c>
      <c r="S8971" t="s">
        <v>170</v>
      </c>
      <c r="T8971">
        <v>321160</v>
      </c>
      <c r="U8971">
        <v>236199</v>
      </c>
      <c r="V8971">
        <v>-84961</v>
      </c>
      <c r="W8971">
        <v>-0.26454415244737828</v>
      </c>
      <c r="X8971" t="s">
        <v>252</v>
      </c>
    </row>
    <row r="8972" spans="1:24" x14ac:dyDescent="0.35">
      <c r="A8972">
        <v>3301052929</v>
      </c>
      <c r="B8972" t="s">
        <v>168</v>
      </c>
      <c r="C8972" t="s">
        <v>168</v>
      </c>
      <c r="D8972">
        <v>0</v>
      </c>
      <c r="E8972">
        <v>0</v>
      </c>
      <c r="F8972">
        <v>2</v>
      </c>
      <c r="G8972">
        <v>142148</v>
      </c>
      <c r="H8972">
        <v>2</v>
      </c>
      <c r="I8972">
        <v>30000</v>
      </c>
      <c r="J8972">
        <v>0</v>
      </c>
      <c r="K8972">
        <v>0</v>
      </c>
      <c r="L8972">
        <v>0</v>
      </c>
      <c r="M8972">
        <v>0</v>
      </c>
      <c r="N8972">
        <v>330000</v>
      </c>
      <c r="O8972">
        <v>502148</v>
      </c>
      <c r="P8972" t="s">
        <v>5</v>
      </c>
      <c r="Q8972" t="s">
        <v>12</v>
      </c>
      <c r="R8972" t="s">
        <v>169</v>
      </c>
      <c r="S8972" t="s">
        <v>170</v>
      </c>
      <c r="T8972">
        <v>323966.45161290321</v>
      </c>
      <c r="U8972">
        <v>616148</v>
      </c>
      <c r="V8972">
        <v>292181.54838709679</v>
      </c>
      <c r="W8972">
        <v>0.90188828791511666</v>
      </c>
      <c r="X8972" t="s">
        <v>410</v>
      </c>
    </row>
    <row r="8973" spans="1:24" x14ac:dyDescent="0.35">
      <c r="A8973">
        <v>3301023024</v>
      </c>
      <c r="B8973" t="s">
        <v>168</v>
      </c>
      <c r="C8973" t="s">
        <v>168</v>
      </c>
      <c r="D8973">
        <v>0</v>
      </c>
      <c r="E8973">
        <v>0</v>
      </c>
      <c r="F8973">
        <v>365</v>
      </c>
      <c r="G8973">
        <v>11108972</v>
      </c>
      <c r="H8973">
        <v>105</v>
      </c>
      <c r="I8973">
        <v>3410000</v>
      </c>
      <c r="J8973">
        <v>0</v>
      </c>
      <c r="K8973">
        <v>0</v>
      </c>
      <c r="L8973">
        <v>143</v>
      </c>
      <c r="M8973">
        <v>6529849</v>
      </c>
      <c r="N8973">
        <v>1503000</v>
      </c>
      <c r="O8973">
        <v>22551821</v>
      </c>
      <c r="P8973" t="s">
        <v>5</v>
      </c>
      <c r="Q8973" t="s">
        <v>16</v>
      </c>
      <c r="R8973" t="s">
        <v>169</v>
      </c>
      <c r="S8973" t="s">
        <v>170</v>
      </c>
      <c r="T8973">
        <v>14549561.935483871</v>
      </c>
      <c r="U8973">
        <v>17042728</v>
      </c>
      <c r="V8973">
        <v>2493166.064516129</v>
      </c>
      <c r="W8973">
        <v>0.17135677868319377</v>
      </c>
      <c r="X8973" t="s">
        <v>312</v>
      </c>
    </row>
    <row r="8974" spans="1:24" x14ac:dyDescent="0.35">
      <c r="A8974">
        <v>3301007346</v>
      </c>
      <c r="B8974" t="s">
        <v>168</v>
      </c>
      <c r="C8974" t="s">
        <v>168</v>
      </c>
      <c r="D8974">
        <v>0</v>
      </c>
      <c r="E8974">
        <v>0</v>
      </c>
      <c r="F8974">
        <v>106</v>
      </c>
      <c r="G8974">
        <v>3884485</v>
      </c>
      <c r="H8974">
        <v>20</v>
      </c>
      <c r="I8974">
        <v>287000</v>
      </c>
      <c r="J8974">
        <v>0</v>
      </c>
      <c r="K8974">
        <v>0</v>
      </c>
      <c r="L8974">
        <v>0</v>
      </c>
      <c r="M8974">
        <v>0</v>
      </c>
      <c r="N8974">
        <v>1416000</v>
      </c>
      <c r="O8974">
        <v>5587485</v>
      </c>
      <c r="P8974" t="s">
        <v>5</v>
      </c>
      <c r="Q8974" t="s">
        <v>17</v>
      </c>
      <c r="R8974" t="s">
        <v>169</v>
      </c>
      <c r="S8974" t="s">
        <v>170</v>
      </c>
      <c r="T8974">
        <v>3604829.0322580645</v>
      </c>
      <c r="U8974">
        <v>4019895</v>
      </c>
      <c r="V8974">
        <v>415065.96774193551</v>
      </c>
      <c r="W8974">
        <v>0.11514165138698362</v>
      </c>
      <c r="X8974" t="s">
        <v>184</v>
      </c>
    </row>
    <row r="8975" spans="1:24" x14ac:dyDescent="0.35">
      <c r="A8975">
        <v>3300017044</v>
      </c>
      <c r="B8975" t="s">
        <v>168</v>
      </c>
      <c r="C8975" t="s">
        <v>168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405000</v>
      </c>
      <c r="O8975">
        <v>405000</v>
      </c>
      <c r="P8975" t="s">
        <v>5</v>
      </c>
      <c r="Q8975" t="s">
        <v>6</v>
      </c>
      <c r="R8975" t="s">
        <v>207</v>
      </c>
      <c r="S8975" t="s">
        <v>170</v>
      </c>
      <c r="T8975">
        <v>261290.32258064515</v>
      </c>
      <c r="U8975">
        <v>787500</v>
      </c>
      <c r="V8975">
        <v>526209.67741935491</v>
      </c>
      <c r="W8975">
        <v>2.0138888888888888</v>
      </c>
      <c r="X8975" t="s">
        <v>348</v>
      </c>
    </row>
    <row r="8976" spans="1:24" x14ac:dyDescent="0.35">
      <c r="A8976">
        <v>3301019638</v>
      </c>
      <c r="B8976" t="s">
        <v>168</v>
      </c>
      <c r="C8976" t="s">
        <v>168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1432500</v>
      </c>
      <c r="O8976">
        <v>1432500</v>
      </c>
      <c r="P8976" t="s">
        <v>5</v>
      </c>
      <c r="Q8976" t="s">
        <v>17</v>
      </c>
      <c r="R8976" t="s">
        <v>169</v>
      </c>
      <c r="S8976" t="s">
        <v>170</v>
      </c>
      <c r="T8976">
        <v>924193.54838709685</v>
      </c>
      <c r="U8976">
        <v>258000</v>
      </c>
      <c r="V8976">
        <v>-666193.54838709685</v>
      </c>
      <c r="W8976">
        <v>-0.72083769633507855</v>
      </c>
      <c r="X8976" t="s">
        <v>286</v>
      </c>
    </row>
    <row r="8977" spans="1:24" x14ac:dyDescent="0.35">
      <c r="A8977">
        <v>3301069556</v>
      </c>
      <c r="B8977" t="s">
        <v>168</v>
      </c>
      <c r="C8977" t="s">
        <v>168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150000</v>
      </c>
      <c r="O8977">
        <v>150000</v>
      </c>
      <c r="P8977" t="s">
        <v>5</v>
      </c>
      <c r="Q8977" t="s">
        <v>14</v>
      </c>
      <c r="R8977" t="s">
        <v>169</v>
      </c>
      <c r="S8977" t="s">
        <v>170</v>
      </c>
      <c r="T8977">
        <v>96774.193548387106</v>
      </c>
      <c r="U8977">
        <v>95000</v>
      </c>
      <c r="V8977">
        <v>-1774.1935483871057</v>
      </c>
      <c r="W8977">
        <v>-1.8333333333333424E-2</v>
      </c>
      <c r="X8977" t="s">
        <v>333</v>
      </c>
    </row>
    <row r="8978" spans="1:24" x14ac:dyDescent="0.35">
      <c r="A8978">
        <v>3301058701</v>
      </c>
      <c r="B8978" t="s">
        <v>168</v>
      </c>
      <c r="C8978" t="s">
        <v>168</v>
      </c>
      <c r="D8978">
        <v>0</v>
      </c>
      <c r="E8978">
        <v>0</v>
      </c>
      <c r="F8978">
        <v>18</v>
      </c>
      <c r="G8978">
        <v>495979</v>
      </c>
      <c r="H8978">
        <v>10</v>
      </c>
      <c r="I8978">
        <v>310000</v>
      </c>
      <c r="J8978">
        <v>0</v>
      </c>
      <c r="K8978">
        <v>0</v>
      </c>
      <c r="L8978">
        <v>13</v>
      </c>
      <c r="M8978">
        <v>371200</v>
      </c>
      <c r="N8978">
        <v>82000</v>
      </c>
      <c r="O8978">
        <v>1259179</v>
      </c>
      <c r="P8978" t="s">
        <v>5</v>
      </c>
      <c r="Q8978" t="s">
        <v>9</v>
      </c>
      <c r="R8978" t="s">
        <v>169</v>
      </c>
      <c r="S8978" t="s">
        <v>170</v>
      </c>
      <c r="T8978">
        <v>812373.54838709685</v>
      </c>
      <c r="U8978">
        <v>400393</v>
      </c>
      <c r="V8978">
        <v>-411980.54838709685</v>
      </c>
      <c r="W8978">
        <v>-0.5071319089660804</v>
      </c>
      <c r="X8978" t="s">
        <v>270</v>
      </c>
    </row>
    <row r="8979" spans="1:24" x14ac:dyDescent="0.35">
      <c r="A8979">
        <v>3300001194</v>
      </c>
      <c r="B8979" t="s">
        <v>168</v>
      </c>
      <c r="C8979" t="s">
        <v>168</v>
      </c>
      <c r="D8979">
        <v>0</v>
      </c>
      <c r="E8979">
        <v>0</v>
      </c>
      <c r="F8979">
        <v>5</v>
      </c>
      <c r="G8979">
        <v>171294</v>
      </c>
      <c r="H8979">
        <v>159</v>
      </c>
      <c r="I8979">
        <v>5592000</v>
      </c>
      <c r="J8979">
        <v>0</v>
      </c>
      <c r="K8979">
        <v>0</v>
      </c>
      <c r="L8979">
        <v>0</v>
      </c>
      <c r="M8979">
        <v>0</v>
      </c>
      <c r="N8979">
        <v>300000</v>
      </c>
      <c r="O8979">
        <v>6063294</v>
      </c>
      <c r="P8979" t="s">
        <v>5</v>
      </c>
      <c r="Q8979" t="s">
        <v>11</v>
      </c>
      <c r="R8979" t="s">
        <v>169</v>
      </c>
      <c r="S8979" t="s">
        <v>170</v>
      </c>
      <c r="T8979">
        <v>3911802.5806451612</v>
      </c>
      <c r="U8979">
        <v>4078585</v>
      </c>
      <c r="V8979">
        <v>166782.41935483878</v>
      </c>
      <c r="W8979">
        <v>4.2635694393179602E-2</v>
      </c>
      <c r="X8979" t="s">
        <v>172</v>
      </c>
    </row>
    <row r="8980" spans="1:24" x14ac:dyDescent="0.35">
      <c r="A8980">
        <v>3301067841</v>
      </c>
      <c r="B8980" t="s">
        <v>168</v>
      </c>
      <c r="C8980" t="s">
        <v>168</v>
      </c>
      <c r="D8980">
        <v>0</v>
      </c>
      <c r="E8980">
        <v>0</v>
      </c>
      <c r="F8980">
        <v>142</v>
      </c>
      <c r="G8980">
        <v>6024341</v>
      </c>
      <c r="H8980">
        <v>115</v>
      </c>
      <c r="I8980">
        <v>4010000</v>
      </c>
      <c r="J8980">
        <v>0</v>
      </c>
      <c r="K8980">
        <v>0</v>
      </c>
      <c r="L8980">
        <v>51</v>
      </c>
      <c r="M8980">
        <v>3389350</v>
      </c>
      <c r="N8980">
        <v>150000</v>
      </c>
      <c r="O8980">
        <v>13573691</v>
      </c>
      <c r="P8980" t="s">
        <v>5</v>
      </c>
      <c r="Q8980" t="s">
        <v>15</v>
      </c>
      <c r="R8980" t="s">
        <v>169</v>
      </c>
      <c r="S8980" t="s">
        <v>170</v>
      </c>
      <c r="T8980">
        <v>8757220</v>
      </c>
      <c r="U8980">
        <v>8164104</v>
      </c>
      <c r="V8980">
        <v>-593116</v>
      </c>
      <c r="W8980">
        <v>-6.7728799778925319E-2</v>
      </c>
      <c r="X8980" t="s">
        <v>329</v>
      </c>
    </row>
    <row r="8981" spans="1:24" x14ac:dyDescent="0.35">
      <c r="A8981">
        <v>3301074077</v>
      </c>
      <c r="B8981" t="s">
        <v>168</v>
      </c>
      <c r="C8981" t="s">
        <v>168</v>
      </c>
      <c r="D8981">
        <v>0</v>
      </c>
      <c r="E8981">
        <v>0</v>
      </c>
      <c r="F8981">
        <v>20</v>
      </c>
      <c r="G8981">
        <v>520479</v>
      </c>
      <c r="H8981">
        <v>19</v>
      </c>
      <c r="I8981">
        <v>590000</v>
      </c>
      <c r="J8981">
        <v>0</v>
      </c>
      <c r="K8981">
        <v>0</v>
      </c>
      <c r="L8981">
        <v>15</v>
      </c>
      <c r="M8981">
        <v>616000</v>
      </c>
      <c r="N8981">
        <v>57000</v>
      </c>
      <c r="O8981">
        <v>1783479</v>
      </c>
      <c r="P8981" t="s">
        <v>5</v>
      </c>
      <c r="Q8981" t="s">
        <v>13</v>
      </c>
      <c r="R8981" t="s">
        <v>169</v>
      </c>
      <c r="S8981" t="s">
        <v>170</v>
      </c>
      <c r="T8981">
        <v>1150631.6129032257</v>
      </c>
      <c r="U8981">
        <v>1345979</v>
      </c>
      <c r="V8981">
        <v>195347.3870967743</v>
      </c>
      <c r="W8981">
        <v>0.16977404836277876</v>
      </c>
      <c r="X8981" t="s">
        <v>282</v>
      </c>
    </row>
    <row r="8982" spans="1:24" x14ac:dyDescent="0.35">
      <c r="A8982">
        <v>6001124078</v>
      </c>
      <c r="B8982" t="s">
        <v>168</v>
      </c>
      <c r="C8982" t="s">
        <v>168</v>
      </c>
      <c r="D8982">
        <v>0</v>
      </c>
      <c r="E8982">
        <v>0</v>
      </c>
      <c r="F8982">
        <v>14</v>
      </c>
      <c r="G8982">
        <v>516848</v>
      </c>
      <c r="H8982">
        <v>14</v>
      </c>
      <c r="I8982">
        <v>285000</v>
      </c>
      <c r="J8982">
        <v>0</v>
      </c>
      <c r="K8982">
        <v>0</v>
      </c>
      <c r="L8982">
        <v>2</v>
      </c>
      <c r="M8982">
        <v>44800</v>
      </c>
      <c r="N8982">
        <v>510000</v>
      </c>
      <c r="O8982">
        <v>1356648</v>
      </c>
      <c r="P8982" t="s">
        <v>5</v>
      </c>
      <c r="Q8982" t="s">
        <v>17</v>
      </c>
      <c r="R8982" t="s">
        <v>169</v>
      </c>
      <c r="S8982" t="s">
        <v>170</v>
      </c>
      <c r="T8982">
        <v>875256.77419354836</v>
      </c>
      <c r="U8982">
        <v>478848</v>
      </c>
      <c r="V8982">
        <v>-396408.77419354836</v>
      </c>
      <c r="W8982">
        <v>-0.45290569108567591</v>
      </c>
      <c r="X8982" t="s">
        <v>286</v>
      </c>
    </row>
    <row r="8983" spans="1:24" x14ac:dyDescent="0.35">
      <c r="A8983">
        <v>3301069938</v>
      </c>
      <c r="B8983" t="s">
        <v>168</v>
      </c>
      <c r="C8983" t="s">
        <v>168</v>
      </c>
      <c r="D8983">
        <v>0</v>
      </c>
      <c r="E8983">
        <v>0</v>
      </c>
      <c r="F8983">
        <v>0</v>
      </c>
      <c r="G8983">
        <v>0</v>
      </c>
      <c r="H8983">
        <v>1</v>
      </c>
      <c r="I8983">
        <v>2000</v>
      </c>
      <c r="J8983">
        <v>0</v>
      </c>
      <c r="K8983">
        <v>0</v>
      </c>
      <c r="L8983">
        <v>0</v>
      </c>
      <c r="M8983">
        <v>0</v>
      </c>
      <c r="N8983">
        <v>330000</v>
      </c>
      <c r="O8983">
        <v>332000</v>
      </c>
      <c r="P8983" t="s">
        <v>5</v>
      </c>
      <c r="Q8983" t="s">
        <v>12</v>
      </c>
      <c r="R8983" t="s">
        <v>169</v>
      </c>
      <c r="S8983" t="s">
        <v>170</v>
      </c>
      <c r="T8983">
        <v>214193.54838709679</v>
      </c>
      <c r="U8983">
        <v>457000</v>
      </c>
      <c r="V8983">
        <v>242806.45161290321</v>
      </c>
      <c r="W8983">
        <v>1.1335843373493977</v>
      </c>
      <c r="X8983" t="s">
        <v>390</v>
      </c>
    </row>
    <row r="8984" spans="1:24" x14ac:dyDescent="0.35">
      <c r="A8984">
        <v>3300017126</v>
      </c>
      <c r="B8984" t="s">
        <v>168</v>
      </c>
      <c r="C8984" t="s">
        <v>168</v>
      </c>
      <c r="D8984">
        <v>0</v>
      </c>
      <c r="E8984">
        <v>0</v>
      </c>
      <c r="F8984">
        <v>100</v>
      </c>
      <c r="G8984">
        <v>5037742</v>
      </c>
      <c r="H8984">
        <v>90</v>
      </c>
      <c r="I8984">
        <v>3575000</v>
      </c>
      <c r="J8984">
        <v>0</v>
      </c>
      <c r="K8984">
        <v>0</v>
      </c>
      <c r="L8984">
        <v>0</v>
      </c>
      <c r="M8984">
        <v>0</v>
      </c>
      <c r="N8984">
        <v>304000</v>
      </c>
      <c r="O8984">
        <v>8916742</v>
      </c>
      <c r="P8984" t="s">
        <v>5</v>
      </c>
      <c r="Q8984" t="s">
        <v>6</v>
      </c>
      <c r="R8984" t="s">
        <v>169</v>
      </c>
      <c r="S8984" t="s">
        <v>170</v>
      </c>
      <c r="T8984">
        <v>5752736.7741935477</v>
      </c>
      <c r="U8984">
        <v>7251099</v>
      </c>
      <c r="V8984">
        <v>1498362.2258064523</v>
      </c>
      <c r="W8984">
        <v>0.260460765826801</v>
      </c>
      <c r="X8984" t="s">
        <v>232</v>
      </c>
    </row>
    <row r="8985" spans="1:24" x14ac:dyDescent="0.35">
      <c r="A8985">
        <v>3300010293</v>
      </c>
      <c r="B8985" t="s">
        <v>168</v>
      </c>
      <c r="C8985" t="s">
        <v>168</v>
      </c>
      <c r="D8985">
        <v>0</v>
      </c>
      <c r="E8985">
        <v>0</v>
      </c>
      <c r="F8985">
        <v>139</v>
      </c>
      <c r="G8985">
        <v>5174324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330000</v>
      </c>
      <c r="O8985">
        <v>5504324</v>
      </c>
      <c r="P8985" t="s">
        <v>5</v>
      </c>
      <c r="Q8985" t="s">
        <v>12</v>
      </c>
      <c r="R8985" t="s">
        <v>169</v>
      </c>
      <c r="S8985" t="s">
        <v>170</v>
      </c>
      <c r="T8985">
        <v>3551176.7741935486</v>
      </c>
      <c r="U8985">
        <v>3717272</v>
      </c>
      <c r="V8985">
        <v>166095.2258064514</v>
      </c>
      <c r="W8985">
        <v>4.677188334116944E-2</v>
      </c>
      <c r="X8985" t="s">
        <v>229</v>
      </c>
    </row>
    <row r="8986" spans="1:24" x14ac:dyDescent="0.35">
      <c r="A8986">
        <v>3301074966</v>
      </c>
      <c r="B8986" t="s">
        <v>168</v>
      </c>
      <c r="C8986" t="s">
        <v>168</v>
      </c>
      <c r="D8986">
        <v>0</v>
      </c>
      <c r="E8986">
        <v>0</v>
      </c>
      <c r="F8986">
        <v>32</v>
      </c>
      <c r="G8986">
        <v>1484465</v>
      </c>
      <c r="H8986">
        <v>4</v>
      </c>
      <c r="I8986">
        <v>326000</v>
      </c>
      <c r="J8986">
        <v>0</v>
      </c>
      <c r="K8986">
        <v>0</v>
      </c>
      <c r="L8986">
        <v>2</v>
      </c>
      <c r="M8986">
        <v>104800</v>
      </c>
      <c r="N8986">
        <v>202000</v>
      </c>
      <c r="O8986">
        <v>2117265</v>
      </c>
      <c r="P8986" t="s">
        <v>5</v>
      </c>
      <c r="Q8986" t="s">
        <v>14</v>
      </c>
      <c r="R8986" t="s">
        <v>169</v>
      </c>
      <c r="S8986" t="s">
        <v>170</v>
      </c>
      <c r="T8986">
        <v>1365977.4193548388</v>
      </c>
      <c r="U8986">
        <v>1620776</v>
      </c>
      <c r="V8986">
        <v>254798.58064516122</v>
      </c>
      <c r="W8986">
        <v>0.1865320590478754</v>
      </c>
      <c r="X8986" t="s">
        <v>355</v>
      </c>
    </row>
    <row r="8987" spans="1:24" x14ac:dyDescent="0.35">
      <c r="A8987">
        <v>3300015357</v>
      </c>
      <c r="B8987" t="s">
        <v>168</v>
      </c>
      <c r="C8987" t="s">
        <v>168</v>
      </c>
      <c r="D8987">
        <v>0</v>
      </c>
      <c r="E8987">
        <v>0</v>
      </c>
      <c r="F8987">
        <v>11</v>
      </c>
      <c r="G8987">
        <v>443490</v>
      </c>
      <c r="H8987">
        <v>2</v>
      </c>
      <c r="I8987">
        <v>100000</v>
      </c>
      <c r="J8987">
        <v>0</v>
      </c>
      <c r="K8987">
        <v>0</v>
      </c>
      <c r="L8987">
        <v>1</v>
      </c>
      <c r="M8987">
        <v>22400</v>
      </c>
      <c r="N8987">
        <v>745700</v>
      </c>
      <c r="O8987">
        <v>1311590</v>
      </c>
      <c r="P8987" t="s">
        <v>5</v>
      </c>
      <c r="Q8987" t="s">
        <v>7</v>
      </c>
      <c r="R8987" t="s">
        <v>169</v>
      </c>
      <c r="S8987" t="s">
        <v>170</v>
      </c>
      <c r="T8987">
        <v>846187.09677419346</v>
      </c>
      <c r="U8987">
        <v>1390894</v>
      </c>
      <c r="V8987">
        <v>544706.90322580654</v>
      </c>
      <c r="W8987">
        <v>0.6437192262826037</v>
      </c>
      <c r="X8987" t="s">
        <v>299</v>
      </c>
    </row>
    <row r="8988" spans="1:24" x14ac:dyDescent="0.35">
      <c r="A8988">
        <v>3301039126</v>
      </c>
      <c r="B8988" t="s">
        <v>168</v>
      </c>
      <c r="C8988" t="s">
        <v>168</v>
      </c>
      <c r="D8988">
        <v>0</v>
      </c>
      <c r="E8988">
        <v>0</v>
      </c>
      <c r="F8988">
        <v>4</v>
      </c>
      <c r="G8988">
        <v>75599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1208000</v>
      </c>
      <c r="O8988">
        <v>1283599</v>
      </c>
      <c r="P8988" t="s">
        <v>5</v>
      </c>
      <c r="Q8988" t="s">
        <v>16</v>
      </c>
      <c r="R8988" t="s">
        <v>169</v>
      </c>
      <c r="S8988" t="s">
        <v>170</v>
      </c>
      <c r="T8988">
        <v>828128.3870967743</v>
      </c>
      <c r="U8988">
        <v>1029000</v>
      </c>
      <c r="V8988">
        <v>200871.6129032257</v>
      </c>
      <c r="W8988">
        <v>0.24256095556322488</v>
      </c>
      <c r="X8988" t="s">
        <v>277</v>
      </c>
    </row>
    <row r="8989" spans="1:24" x14ac:dyDescent="0.35">
      <c r="A8989">
        <v>3300010983</v>
      </c>
      <c r="B8989" t="s">
        <v>168</v>
      </c>
      <c r="C8989" t="s">
        <v>168</v>
      </c>
      <c r="D8989">
        <v>0</v>
      </c>
      <c r="E8989">
        <v>0</v>
      </c>
      <c r="F8989">
        <v>4</v>
      </c>
      <c r="G8989">
        <v>174900</v>
      </c>
      <c r="H8989">
        <v>131</v>
      </c>
      <c r="I8989">
        <v>2821000</v>
      </c>
      <c r="J8989">
        <v>110</v>
      </c>
      <c r="K8989">
        <v>3030500</v>
      </c>
      <c r="L8989">
        <v>3</v>
      </c>
      <c r="M8989">
        <v>301000</v>
      </c>
      <c r="N8989">
        <v>1144500</v>
      </c>
      <c r="O8989">
        <v>7471900</v>
      </c>
      <c r="P8989" t="s">
        <v>5</v>
      </c>
      <c r="Q8989" t="s">
        <v>16</v>
      </c>
      <c r="R8989" t="s">
        <v>169</v>
      </c>
      <c r="S8989" t="s">
        <v>170</v>
      </c>
      <c r="T8989">
        <v>4820580.6451612907</v>
      </c>
      <c r="U8989">
        <v>2732380</v>
      </c>
      <c r="V8989">
        <v>-2088200.6451612907</v>
      </c>
      <c r="W8989">
        <v>-0.43318446446017755</v>
      </c>
      <c r="X8989" t="s">
        <v>312</v>
      </c>
    </row>
    <row r="8990" spans="1:24" x14ac:dyDescent="0.35">
      <c r="A8990">
        <v>3301064725</v>
      </c>
      <c r="B8990" t="s">
        <v>168</v>
      </c>
      <c r="C8990" t="s">
        <v>168</v>
      </c>
      <c r="D8990">
        <v>0</v>
      </c>
      <c r="E8990">
        <v>0</v>
      </c>
      <c r="F8990">
        <v>7</v>
      </c>
      <c r="G8990">
        <v>148393</v>
      </c>
      <c r="H8990">
        <v>10</v>
      </c>
      <c r="I8990">
        <v>205000</v>
      </c>
      <c r="J8990">
        <v>0</v>
      </c>
      <c r="K8990">
        <v>0</v>
      </c>
      <c r="L8990">
        <v>7</v>
      </c>
      <c r="M8990">
        <v>158800</v>
      </c>
      <c r="N8990">
        <v>60000</v>
      </c>
      <c r="O8990">
        <v>572193</v>
      </c>
      <c r="P8990" t="s">
        <v>5</v>
      </c>
      <c r="Q8990" t="s">
        <v>11</v>
      </c>
      <c r="R8990" t="s">
        <v>169</v>
      </c>
      <c r="S8990" t="s">
        <v>170</v>
      </c>
      <c r="T8990">
        <v>369156.77419354842</v>
      </c>
      <c r="U8990">
        <v>91199</v>
      </c>
      <c r="V8990">
        <v>-277957.77419354842</v>
      </c>
      <c r="W8990">
        <v>-0.75295319935755944</v>
      </c>
      <c r="X8990" t="s">
        <v>385</v>
      </c>
    </row>
    <row r="8991" spans="1:24" x14ac:dyDescent="0.35">
      <c r="A8991">
        <v>3300005889</v>
      </c>
      <c r="B8991" t="s">
        <v>168</v>
      </c>
      <c r="C8991" t="s">
        <v>168</v>
      </c>
      <c r="D8991">
        <v>0</v>
      </c>
      <c r="E8991">
        <v>0</v>
      </c>
      <c r="F8991">
        <v>110</v>
      </c>
      <c r="G8991">
        <v>4436879</v>
      </c>
      <c r="H8991">
        <v>87</v>
      </c>
      <c r="I8991">
        <v>3305000</v>
      </c>
      <c r="J8991">
        <v>0</v>
      </c>
      <c r="K8991">
        <v>0</v>
      </c>
      <c r="L8991">
        <v>28</v>
      </c>
      <c r="M8991">
        <v>2197200</v>
      </c>
      <c r="N8991">
        <v>150000</v>
      </c>
      <c r="O8991">
        <v>10089079</v>
      </c>
      <c r="P8991" t="s">
        <v>5</v>
      </c>
      <c r="Q8991" t="s">
        <v>14</v>
      </c>
      <c r="R8991" t="s">
        <v>207</v>
      </c>
      <c r="S8991" t="s">
        <v>170</v>
      </c>
      <c r="T8991">
        <v>6509083.2258064523</v>
      </c>
      <c r="U8991">
        <v>4235944</v>
      </c>
      <c r="V8991">
        <v>-2273139.2258064523</v>
      </c>
      <c r="W8991">
        <v>-0.34922571227760246</v>
      </c>
      <c r="X8991" t="s">
        <v>313</v>
      </c>
    </row>
    <row r="8992" spans="1:24" x14ac:dyDescent="0.35">
      <c r="A8992">
        <v>3300010154</v>
      </c>
      <c r="B8992" t="s">
        <v>168</v>
      </c>
      <c r="C8992" t="s">
        <v>168</v>
      </c>
      <c r="D8992">
        <v>0</v>
      </c>
      <c r="E8992">
        <v>0</v>
      </c>
      <c r="F8992">
        <v>78</v>
      </c>
      <c r="G8992">
        <v>3074792</v>
      </c>
      <c r="H8992">
        <v>23</v>
      </c>
      <c r="I8992">
        <v>584000</v>
      </c>
      <c r="J8992">
        <v>0</v>
      </c>
      <c r="K8992">
        <v>0</v>
      </c>
      <c r="L8992">
        <v>96</v>
      </c>
      <c r="M8992">
        <v>3586129</v>
      </c>
      <c r="N8992">
        <v>330000</v>
      </c>
      <c r="O8992">
        <v>7574921</v>
      </c>
      <c r="P8992" t="s">
        <v>5</v>
      </c>
      <c r="Q8992" t="s">
        <v>12</v>
      </c>
      <c r="R8992" t="s">
        <v>169</v>
      </c>
      <c r="S8992" t="s">
        <v>170</v>
      </c>
      <c r="T8992">
        <v>4887045.8064516131</v>
      </c>
      <c r="U8992">
        <v>5413480</v>
      </c>
      <c r="V8992">
        <v>526434.19354838692</v>
      </c>
      <c r="W8992">
        <v>0.10772033134074932</v>
      </c>
      <c r="X8992" t="s">
        <v>271</v>
      </c>
    </row>
    <row r="8993" spans="1:24" x14ac:dyDescent="0.35">
      <c r="A8993">
        <v>3300003565</v>
      </c>
      <c r="B8993" t="s">
        <v>168</v>
      </c>
      <c r="C8993" t="s">
        <v>168</v>
      </c>
      <c r="D8993">
        <v>0</v>
      </c>
      <c r="E8993">
        <v>0</v>
      </c>
      <c r="F8993">
        <v>25</v>
      </c>
      <c r="G8993">
        <v>873076</v>
      </c>
      <c r="H8993">
        <v>3</v>
      </c>
      <c r="I8993">
        <v>110000</v>
      </c>
      <c r="J8993">
        <v>0</v>
      </c>
      <c r="K8993">
        <v>0</v>
      </c>
      <c r="L8993">
        <v>4</v>
      </c>
      <c r="M8993">
        <v>199600</v>
      </c>
      <c r="N8993">
        <v>30000</v>
      </c>
      <c r="O8993">
        <v>1212676</v>
      </c>
      <c r="P8993" t="s">
        <v>5</v>
      </c>
      <c r="Q8993" t="s">
        <v>11</v>
      </c>
      <c r="R8993" t="s">
        <v>169</v>
      </c>
      <c r="S8993" t="s">
        <v>170</v>
      </c>
      <c r="T8993">
        <v>782371.6129032257</v>
      </c>
      <c r="U8993">
        <v>652485</v>
      </c>
      <c r="V8993">
        <v>-129886.6129032257</v>
      </c>
      <c r="W8993">
        <v>-0.16601652048857229</v>
      </c>
      <c r="X8993" t="s">
        <v>263</v>
      </c>
    </row>
    <row r="8994" spans="1:24" x14ac:dyDescent="0.35">
      <c r="A8994">
        <v>3300015206</v>
      </c>
      <c r="B8994" t="s">
        <v>168</v>
      </c>
      <c r="C8994" t="s">
        <v>168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326100</v>
      </c>
      <c r="O8994">
        <v>326100</v>
      </c>
      <c r="P8994" t="s">
        <v>5</v>
      </c>
      <c r="Q8994" t="s">
        <v>8</v>
      </c>
      <c r="R8994" t="s">
        <v>169</v>
      </c>
      <c r="S8994" t="s">
        <v>170</v>
      </c>
      <c r="T8994">
        <v>210387.09677419357</v>
      </c>
      <c r="U8994">
        <v>846700</v>
      </c>
      <c r="V8994">
        <v>636312.90322580643</v>
      </c>
      <c r="W8994">
        <v>3.024486353879178</v>
      </c>
      <c r="X8994" t="s">
        <v>386</v>
      </c>
    </row>
    <row r="8995" spans="1:24" x14ac:dyDescent="0.35">
      <c r="A8995">
        <v>3300014126</v>
      </c>
      <c r="B8995" t="s">
        <v>168</v>
      </c>
      <c r="C8995" t="s">
        <v>168</v>
      </c>
      <c r="D8995">
        <v>0</v>
      </c>
      <c r="E8995">
        <v>0</v>
      </c>
      <c r="F8995">
        <v>90</v>
      </c>
      <c r="G8995">
        <v>3608396</v>
      </c>
      <c r="H8995">
        <v>7</v>
      </c>
      <c r="I8995">
        <v>190000</v>
      </c>
      <c r="J8995">
        <v>0</v>
      </c>
      <c r="K8995">
        <v>0</v>
      </c>
      <c r="L8995">
        <v>1</v>
      </c>
      <c r="M8995">
        <v>102400</v>
      </c>
      <c r="N8995">
        <v>1509700</v>
      </c>
      <c r="O8995">
        <v>5410496</v>
      </c>
      <c r="P8995" t="s">
        <v>5</v>
      </c>
      <c r="Q8995" t="s">
        <v>7</v>
      </c>
      <c r="R8995" t="s">
        <v>169</v>
      </c>
      <c r="S8995" t="s">
        <v>170</v>
      </c>
      <c r="T8995">
        <v>3490642.5806451612</v>
      </c>
      <c r="U8995">
        <v>4473389</v>
      </c>
      <c r="V8995">
        <v>982746.41935483878</v>
      </c>
      <c r="W8995">
        <v>0.28153739509279752</v>
      </c>
      <c r="X8995" t="s">
        <v>176</v>
      </c>
    </row>
    <row r="8996" spans="1:24" x14ac:dyDescent="0.35">
      <c r="A8996">
        <v>3300015879</v>
      </c>
      <c r="B8996" t="s">
        <v>168</v>
      </c>
      <c r="C8996" t="s">
        <v>168</v>
      </c>
      <c r="D8996">
        <v>0</v>
      </c>
      <c r="E8996">
        <v>0</v>
      </c>
      <c r="F8996">
        <v>30</v>
      </c>
      <c r="G8996">
        <v>985859</v>
      </c>
      <c r="H8996">
        <v>3</v>
      </c>
      <c r="I8996">
        <v>120000</v>
      </c>
      <c r="J8996">
        <v>0</v>
      </c>
      <c r="K8996">
        <v>0</v>
      </c>
      <c r="L8996">
        <v>1</v>
      </c>
      <c r="M8996">
        <v>22400</v>
      </c>
      <c r="N8996">
        <v>342000</v>
      </c>
      <c r="O8996">
        <v>1470259</v>
      </c>
      <c r="P8996" t="s">
        <v>5</v>
      </c>
      <c r="Q8996" t="s">
        <v>8</v>
      </c>
      <c r="R8996" t="s">
        <v>169</v>
      </c>
      <c r="S8996" t="s">
        <v>170</v>
      </c>
      <c r="T8996">
        <v>948554.19354838715</v>
      </c>
      <c r="U8996">
        <v>1570927</v>
      </c>
      <c r="V8996">
        <v>622372.80645161285</v>
      </c>
      <c r="W8996">
        <v>0.65612783189900536</v>
      </c>
      <c r="X8996" t="s">
        <v>238</v>
      </c>
    </row>
    <row r="8997" spans="1:24" x14ac:dyDescent="0.35">
      <c r="A8997">
        <v>6001137366</v>
      </c>
      <c r="B8997" t="s">
        <v>168</v>
      </c>
      <c r="C8997" t="s">
        <v>168</v>
      </c>
      <c r="D8997">
        <v>0</v>
      </c>
      <c r="E8997">
        <v>0</v>
      </c>
      <c r="F8997">
        <v>33</v>
      </c>
      <c r="G8997">
        <v>786560</v>
      </c>
      <c r="H8997">
        <v>22</v>
      </c>
      <c r="I8997">
        <v>320000</v>
      </c>
      <c r="J8997">
        <v>0</v>
      </c>
      <c r="K8997">
        <v>0</v>
      </c>
      <c r="L8997">
        <v>0</v>
      </c>
      <c r="M8997">
        <v>0</v>
      </c>
      <c r="N8997">
        <v>150000</v>
      </c>
      <c r="O8997">
        <v>1256560</v>
      </c>
      <c r="P8997" t="s">
        <v>5</v>
      </c>
      <c r="Q8997" t="s">
        <v>15</v>
      </c>
      <c r="R8997" t="s">
        <v>169</v>
      </c>
      <c r="S8997" t="s">
        <v>170</v>
      </c>
      <c r="T8997">
        <v>810683.87096774194</v>
      </c>
      <c r="U8997">
        <v>1250477</v>
      </c>
      <c r="V8997">
        <v>439793.12903225806</v>
      </c>
      <c r="W8997">
        <v>0.54249645858534401</v>
      </c>
      <c r="X8997" t="s">
        <v>322</v>
      </c>
    </row>
    <row r="8998" spans="1:24" x14ac:dyDescent="0.35">
      <c r="A8998">
        <v>6001146288</v>
      </c>
      <c r="B8998" t="s">
        <v>168</v>
      </c>
      <c r="C8998" t="s">
        <v>168</v>
      </c>
      <c r="D8998">
        <v>0</v>
      </c>
      <c r="E8998">
        <v>0</v>
      </c>
      <c r="F8998">
        <v>10</v>
      </c>
      <c r="G8998">
        <v>259990</v>
      </c>
      <c r="H8998">
        <v>10</v>
      </c>
      <c r="I8998">
        <v>560000</v>
      </c>
      <c r="J8998">
        <v>0</v>
      </c>
      <c r="K8998">
        <v>0</v>
      </c>
      <c r="L8998">
        <v>0</v>
      </c>
      <c r="M8998">
        <v>0</v>
      </c>
      <c r="N8998">
        <v>30000</v>
      </c>
      <c r="O8998">
        <v>849990</v>
      </c>
      <c r="P8998" t="s">
        <v>5</v>
      </c>
      <c r="Q8998" t="s">
        <v>9</v>
      </c>
      <c r="R8998" t="s">
        <v>169</v>
      </c>
      <c r="S8998" t="s">
        <v>170</v>
      </c>
      <c r="T8998">
        <v>548380.6451612903</v>
      </c>
      <c r="U8998">
        <v>716993</v>
      </c>
      <c r="V8998">
        <v>168612.3548387097</v>
      </c>
      <c r="W8998">
        <v>0.30747320556712432</v>
      </c>
      <c r="X8998" t="s">
        <v>239</v>
      </c>
    </row>
    <row r="8999" spans="1:24" x14ac:dyDescent="0.35">
      <c r="A8999">
        <v>3301026733</v>
      </c>
      <c r="B8999" t="s">
        <v>168</v>
      </c>
      <c r="C8999" t="s">
        <v>168</v>
      </c>
      <c r="D8999">
        <v>0</v>
      </c>
      <c r="E8999">
        <v>0</v>
      </c>
      <c r="F8999">
        <v>778</v>
      </c>
      <c r="G8999">
        <v>33950626</v>
      </c>
      <c r="H8999">
        <v>308</v>
      </c>
      <c r="I8999">
        <v>13613000</v>
      </c>
      <c r="J8999">
        <v>0</v>
      </c>
      <c r="K8999">
        <v>0</v>
      </c>
      <c r="L8999">
        <v>31</v>
      </c>
      <c r="M8999">
        <v>2068570</v>
      </c>
      <c r="N8999">
        <v>150000</v>
      </c>
      <c r="O8999">
        <v>49782196</v>
      </c>
      <c r="P8999" t="s">
        <v>5</v>
      </c>
      <c r="Q8999" t="s">
        <v>14</v>
      </c>
      <c r="R8999" t="s">
        <v>169</v>
      </c>
      <c r="S8999" t="s">
        <v>170</v>
      </c>
      <c r="T8999">
        <v>32117545.806451611</v>
      </c>
      <c r="U8999">
        <v>29032336</v>
      </c>
      <c r="V8999">
        <v>-3085209.8064516112</v>
      </c>
      <c r="W8999">
        <v>-9.6059948821863861E-2</v>
      </c>
      <c r="X8999" t="s">
        <v>358</v>
      </c>
    </row>
    <row r="9000" spans="1:24" x14ac:dyDescent="0.35">
      <c r="A9000">
        <v>3301020905</v>
      </c>
      <c r="B9000" t="s">
        <v>168</v>
      </c>
      <c r="C9000" t="s">
        <v>168</v>
      </c>
      <c r="D9000">
        <v>0</v>
      </c>
      <c r="E9000">
        <v>0</v>
      </c>
      <c r="F9000">
        <v>2</v>
      </c>
      <c r="G9000">
        <v>48550</v>
      </c>
      <c r="H9000">
        <v>1</v>
      </c>
      <c r="I9000">
        <v>50000</v>
      </c>
      <c r="J9000">
        <v>0</v>
      </c>
      <c r="K9000">
        <v>0</v>
      </c>
      <c r="L9000">
        <v>1</v>
      </c>
      <c r="M9000">
        <v>102400</v>
      </c>
      <c r="N9000">
        <v>266000</v>
      </c>
      <c r="O9000">
        <v>466950</v>
      </c>
      <c r="P9000" t="s">
        <v>5</v>
      </c>
      <c r="Q9000" t="s">
        <v>16</v>
      </c>
      <c r="R9000" t="s">
        <v>169</v>
      </c>
      <c r="S9000" t="s">
        <v>170</v>
      </c>
      <c r="T9000">
        <v>301258.06451612903</v>
      </c>
      <c r="U9000">
        <v>182800</v>
      </c>
      <c r="V9000">
        <v>-118458.06451612903</v>
      </c>
      <c r="W9000">
        <v>-0.39321126458935651</v>
      </c>
      <c r="X9000" t="s">
        <v>330</v>
      </c>
    </row>
    <row r="9001" spans="1:24" x14ac:dyDescent="0.35">
      <c r="A9001">
        <v>3300011069</v>
      </c>
      <c r="B9001" t="s">
        <v>168</v>
      </c>
      <c r="C9001" t="s">
        <v>168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330000</v>
      </c>
      <c r="O9001">
        <v>330000</v>
      </c>
      <c r="P9001" t="s">
        <v>5</v>
      </c>
      <c r="Q9001" t="s">
        <v>12</v>
      </c>
      <c r="R9001" t="s">
        <v>169</v>
      </c>
      <c r="S9001" t="s">
        <v>170</v>
      </c>
      <c r="T9001">
        <v>212903.22580645164</v>
      </c>
      <c r="U9001">
        <v>195000</v>
      </c>
      <c r="V9001">
        <v>-17903.225806451635</v>
      </c>
      <c r="W9001">
        <v>-8.4090909090909216E-2</v>
      </c>
      <c r="X9001" t="s">
        <v>279</v>
      </c>
    </row>
    <row r="9002" spans="1:24" x14ac:dyDescent="0.35">
      <c r="A9002">
        <v>3301029183</v>
      </c>
      <c r="B9002" t="s">
        <v>168</v>
      </c>
      <c r="C9002" t="s">
        <v>168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362000</v>
      </c>
      <c r="O9002">
        <v>362000</v>
      </c>
      <c r="P9002" t="s">
        <v>5</v>
      </c>
      <c r="Q9002" t="s">
        <v>12</v>
      </c>
      <c r="R9002" t="s">
        <v>169</v>
      </c>
      <c r="S9002" t="s">
        <v>170</v>
      </c>
      <c r="T9002">
        <v>233548.38709677421</v>
      </c>
      <c r="U9002">
        <v>430000</v>
      </c>
      <c r="V9002">
        <v>196451.61290322579</v>
      </c>
      <c r="W9002">
        <v>0.84116022099447507</v>
      </c>
      <c r="X9002" t="s">
        <v>206</v>
      </c>
    </row>
    <row r="9003" spans="1:24" x14ac:dyDescent="0.35">
      <c r="A9003">
        <v>3301004149</v>
      </c>
      <c r="B9003" t="s">
        <v>168</v>
      </c>
      <c r="C9003" t="s">
        <v>168</v>
      </c>
      <c r="D9003">
        <v>0</v>
      </c>
      <c r="E9003">
        <v>0</v>
      </c>
      <c r="F9003">
        <v>61</v>
      </c>
      <c r="G9003">
        <v>2586436</v>
      </c>
      <c r="H9003">
        <v>33</v>
      </c>
      <c r="I9003">
        <v>1230000</v>
      </c>
      <c r="J9003">
        <v>0</v>
      </c>
      <c r="K9003">
        <v>0</v>
      </c>
      <c r="L9003">
        <v>1</v>
      </c>
      <c r="M9003">
        <v>52400</v>
      </c>
      <c r="N9003">
        <v>202000</v>
      </c>
      <c r="O9003">
        <v>4070836</v>
      </c>
      <c r="P9003" t="s">
        <v>5</v>
      </c>
      <c r="Q9003" t="s">
        <v>14</v>
      </c>
      <c r="R9003" t="s">
        <v>207</v>
      </c>
      <c r="S9003" t="s">
        <v>170</v>
      </c>
      <c r="T9003">
        <v>2626345.8064516126</v>
      </c>
      <c r="U9003">
        <v>2880012</v>
      </c>
      <c r="V9003">
        <v>253666.19354838738</v>
      </c>
      <c r="W9003">
        <v>9.6585222298319229E-2</v>
      </c>
      <c r="X9003" t="s">
        <v>409</v>
      </c>
    </row>
    <row r="9004" spans="1:24" x14ac:dyDescent="0.35">
      <c r="A9004">
        <v>3301070678</v>
      </c>
      <c r="B9004" t="s">
        <v>168</v>
      </c>
      <c r="C9004" t="s">
        <v>168</v>
      </c>
      <c r="D9004">
        <v>0</v>
      </c>
      <c r="E9004">
        <v>0</v>
      </c>
      <c r="F9004">
        <v>306</v>
      </c>
      <c r="G9004">
        <v>11899237</v>
      </c>
      <c r="H9004">
        <v>252</v>
      </c>
      <c r="I9004">
        <v>10193000</v>
      </c>
      <c r="J9004">
        <v>0</v>
      </c>
      <c r="K9004">
        <v>0</v>
      </c>
      <c r="L9004">
        <v>39</v>
      </c>
      <c r="M9004">
        <v>2623600</v>
      </c>
      <c r="N9004">
        <v>220000</v>
      </c>
      <c r="O9004">
        <v>24935837</v>
      </c>
      <c r="P9004" t="s">
        <v>5</v>
      </c>
      <c r="Q9004" t="s">
        <v>15</v>
      </c>
      <c r="R9004" t="s">
        <v>169</v>
      </c>
      <c r="S9004" t="s">
        <v>170</v>
      </c>
      <c r="T9004">
        <v>16087636.77419355</v>
      </c>
      <c r="U9004">
        <v>10610377</v>
      </c>
      <c r="V9004">
        <v>-5477259.7741935495</v>
      </c>
      <c r="W9004">
        <v>-0.3404639134431301</v>
      </c>
      <c r="X9004" t="s">
        <v>177</v>
      </c>
    </row>
    <row r="9005" spans="1:24" x14ac:dyDescent="0.35">
      <c r="A9005">
        <v>3300011384</v>
      </c>
      <c r="B9005" t="s">
        <v>168</v>
      </c>
      <c r="C9005" t="s">
        <v>168</v>
      </c>
      <c r="D9005">
        <v>0</v>
      </c>
      <c r="E9005">
        <v>0</v>
      </c>
      <c r="F9005">
        <v>38</v>
      </c>
      <c r="G9005">
        <v>1513044</v>
      </c>
      <c r="H9005">
        <v>39</v>
      </c>
      <c r="I9005">
        <v>1090000</v>
      </c>
      <c r="J9005">
        <v>0</v>
      </c>
      <c r="K9005">
        <v>0</v>
      </c>
      <c r="L9005">
        <v>10</v>
      </c>
      <c r="M9005">
        <v>425919</v>
      </c>
      <c r="N9005">
        <v>952500</v>
      </c>
      <c r="O9005">
        <v>3981463</v>
      </c>
      <c r="P9005" t="s">
        <v>5</v>
      </c>
      <c r="Q9005" t="s">
        <v>17</v>
      </c>
      <c r="R9005" t="s">
        <v>169</v>
      </c>
      <c r="S9005" t="s">
        <v>170</v>
      </c>
      <c r="T9005">
        <v>2568685.8064516131</v>
      </c>
      <c r="U9005">
        <v>2390784</v>
      </c>
      <c r="V9005">
        <v>-177901.80645161308</v>
      </c>
      <c r="W9005">
        <v>-6.9257908462291407E-2</v>
      </c>
      <c r="X9005" t="s">
        <v>328</v>
      </c>
    </row>
    <row r="9006" spans="1:24" x14ac:dyDescent="0.35">
      <c r="A9006">
        <v>3301030898</v>
      </c>
      <c r="B9006" t="s">
        <v>168</v>
      </c>
      <c r="C9006" t="s">
        <v>168</v>
      </c>
      <c r="D9006">
        <v>0</v>
      </c>
      <c r="E9006">
        <v>0</v>
      </c>
      <c r="F9006">
        <v>14</v>
      </c>
      <c r="G9006">
        <v>485383</v>
      </c>
      <c r="H9006">
        <v>3</v>
      </c>
      <c r="I9006">
        <v>110000</v>
      </c>
      <c r="J9006">
        <v>0</v>
      </c>
      <c r="K9006">
        <v>0</v>
      </c>
      <c r="L9006">
        <v>15</v>
      </c>
      <c r="M9006">
        <v>696000</v>
      </c>
      <c r="N9006">
        <v>150000</v>
      </c>
      <c r="O9006">
        <v>1441383</v>
      </c>
      <c r="P9006" t="s">
        <v>5</v>
      </c>
      <c r="Q9006" t="s">
        <v>10</v>
      </c>
      <c r="R9006" t="s">
        <v>169</v>
      </c>
      <c r="S9006" t="s">
        <v>170</v>
      </c>
      <c r="T9006">
        <v>929924.51612903224</v>
      </c>
      <c r="U9006">
        <v>1022087</v>
      </c>
      <c r="V9006">
        <v>92162.483870967757</v>
      </c>
      <c r="W9006">
        <v>9.910748912676226E-2</v>
      </c>
      <c r="X9006" t="s">
        <v>379</v>
      </c>
    </row>
    <row r="9007" spans="1:24" x14ac:dyDescent="0.35">
      <c r="A9007">
        <v>3301044483</v>
      </c>
      <c r="B9007" t="s">
        <v>168</v>
      </c>
      <c r="C9007" t="s">
        <v>168</v>
      </c>
      <c r="D9007">
        <v>0</v>
      </c>
      <c r="E9007">
        <v>0</v>
      </c>
      <c r="F9007">
        <v>312</v>
      </c>
      <c r="G9007">
        <v>13248577</v>
      </c>
      <c r="H9007">
        <v>43</v>
      </c>
      <c r="I9007">
        <v>1350000</v>
      </c>
      <c r="J9007">
        <v>0</v>
      </c>
      <c r="K9007">
        <v>0</v>
      </c>
      <c r="L9007">
        <v>1</v>
      </c>
      <c r="M9007">
        <v>52400</v>
      </c>
      <c r="N9007">
        <v>1188000</v>
      </c>
      <c r="O9007">
        <v>15838977</v>
      </c>
      <c r="P9007" t="s">
        <v>5</v>
      </c>
      <c r="Q9007" t="s">
        <v>8</v>
      </c>
      <c r="R9007" t="s">
        <v>169</v>
      </c>
      <c r="S9007" t="s">
        <v>170</v>
      </c>
      <c r="T9007">
        <v>10218694.838709679</v>
      </c>
      <c r="U9007">
        <v>11159645</v>
      </c>
      <c r="V9007">
        <v>940950.1612903215</v>
      </c>
      <c r="W9007">
        <v>9.2081246787592219E-2</v>
      </c>
      <c r="X9007" t="s">
        <v>240</v>
      </c>
    </row>
    <row r="9008" spans="1:24" x14ac:dyDescent="0.35">
      <c r="A9008">
        <v>3301074435</v>
      </c>
      <c r="B9008" t="s">
        <v>168</v>
      </c>
      <c r="C9008" t="s">
        <v>168</v>
      </c>
      <c r="D9008">
        <v>0</v>
      </c>
      <c r="E9008">
        <v>0</v>
      </c>
      <c r="F9008">
        <v>162</v>
      </c>
      <c r="G9008">
        <v>5331325</v>
      </c>
      <c r="H9008">
        <v>228</v>
      </c>
      <c r="I9008">
        <v>8615000</v>
      </c>
      <c r="J9008">
        <v>0</v>
      </c>
      <c r="K9008">
        <v>0</v>
      </c>
      <c r="L9008">
        <v>67</v>
      </c>
      <c r="M9008">
        <v>2894439</v>
      </c>
      <c r="N9008">
        <v>150000</v>
      </c>
      <c r="O9008">
        <v>16990764</v>
      </c>
      <c r="P9008" t="s">
        <v>5</v>
      </c>
      <c r="Q9008" t="s">
        <v>10</v>
      </c>
      <c r="R9008" t="s">
        <v>169</v>
      </c>
      <c r="S9008" t="s">
        <v>170</v>
      </c>
      <c r="T9008">
        <v>10961783.22580645</v>
      </c>
      <c r="U9008">
        <v>11210471</v>
      </c>
      <c r="V9008">
        <v>248687.77419354953</v>
      </c>
      <c r="W9008">
        <v>2.268679913392968E-2</v>
      </c>
      <c r="X9008" t="s">
        <v>198</v>
      </c>
    </row>
    <row r="9009" spans="1:24" x14ac:dyDescent="0.35">
      <c r="A9009">
        <v>3300014632</v>
      </c>
      <c r="B9009" t="s">
        <v>168</v>
      </c>
      <c r="C9009" t="s">
        <v>168</v>
      </c>
      <c r="D9009">
        <v>0</v>
      </c>
      <c r="E9009">
        <v>0</v>
      </c>
      <c r="F9009">
        <v>99</v>
      </c>
      <c r="G9009">
        <v>4076113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342000</v>
      </c>
      <c r="O9009">
        <v>4418113</v>
      </c>
      <c r="P9009" t="s">
        <v>5</v>
      </c>
      <c r="Q9009" t="s">
        <v>8</v>
      </c>
      <c r="R9009" t="s">
        <v>169</v>
      </c>
      <c r="S9009" t="s">
        <v>170</v>
      </c>
      <c r="T9009">
        <v>2850395.4838709678</v>
      </c>
      <c r="U9009">
        <v>3193221</v>
      </c>
      <c r="V9009">
        <v>342825.51612903224</v>
      </c>
      <c r="W9009">
        <v>0.12027296495132656</v>
      </c>
      <c r="X9009" t="s">
        <v>300</v>
      </c>
    </row>
    <row r="9010" spans="1:24" x14ac:dyDescent="0.35">
      <c r="A9010">
        <v>3301077155</v>
      </c>
      <c r="B9010" t="s">
        <v>168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 t="s">
        <v>5</v>
      </c>
      <c r="Q9010" t="s">
        <v>12</v>
      </c>
      <c r="R9010" t="s">
        <v>169</v>
      </c>
      <c r="S9010" t="s">
        <v>170</v>
      </c>
      <c r="T9010">
        <v>0</v>
      </c>
      <c r="U9010">
        <v>390350</v>
      </c>
      <c r="V9010">
        <v>390350</v>
      </c>
      <c r="W9010">
        <v>1</v>
      </c>
      <c r="X9010" t="s">
        <v>301</v>
      </c>
    </row>
    <row r="9011" spans="1:24" x14ac:dyDescent="0.35">
      <c r="A9011">
        <v>3301062736</v>
      </c>
      <c r="B9011" t="s">
        <v>168</v>
      </c>
      <c r="C9011" t="s">
        <v>168</v>
      </c>
      <c r="D9011">
        <v>0</v>
      </c>
      <c r="E9011">
        <v>0</v>
      </c>
      <c r="F9011">
        <v>31</v>
      </c>
      <c r="G9011">
        <v>1127553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1137500</v>
      </c>
      <c r="O9011">
        <v>2265053</v>
      </c>
      <c r="P9011" t="s">
        <v>5</v>
      </c>
      <c r="Q9011" t="s">
        <v>7</v>
      </c>
      <c r="R9011" t="s">
        <v>169</v>
      </c>
      <c r="S9011" t="s">
        <v>170</v>
      </c>
      <c r="T9011">
        <v>1461324.5161290322</v>
      </c>
      <c r="U9011">
        <v>2174978</v>
      </c>
      <c r="V9011">
        <v>713653.48387096776</v>
      </c>
      <c r="W9011">
        <v>0.48836071385526081</v>
      </c>
      <c r="X9011" t="s">
        <v>394</v>
      </c>
    </row>
    <row r="9012" spans="1:24" x14ac:dyDescent="0.35">
      <c r="A9012">
        <v>3300014813</v>
      </c>
      <c r="B9012" t="s">
        <v>168</v>
      </c>
      <c r="C9012" t="s">
        <v>168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1010500</v>
      </c>
      <c r="O9012">
        <v>1010500</v>
      </c>
      <c r="P9012" t="s">
        <v>5</v>
      </c>
      <c r="Q9012" t="s">
        <v>7</v>
      </c>
      <c r="R9012" t="s">
        <v>169</v>
      </c>
      <c r="S9012" t="s">
        <v>170</v>
      </c>
      <c r="T9012">
        <v>651935.48387096776</v>
      </c>
      <c r="U9012">
        <v>1001500</v>
      </c>
      <c r="V9012">
        <v>349564.51612903224</v>
      </c>
      <c r="W9012">
        <v>0.53619495299356745</v>
      </c>
      <c r="X9012" t="s">
        <v>218</v>
      </c>
    </row>
    <row r="9013" spans="1:24" x14ac:dyDescent="0.35">
      <c r="A9013">
        <v>3300005587</v>
      </c>
      <c r="B9013" t="s">
        <v>168</v>
      </c>
      <c r="C9013" t="s">
        <v>168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260000</v>
      </c>
      <c r="O9013">
        <v>260000</v>
      </c>
      <c r="P9013" t="s">
        <v>5</v>
      </c>
      <c r="Q9013" t="s">
        <v>10</v>
      </c>
      <c r="R9013" t="s">
        <v>169</v>
      </c>
      <c r="S9013" t="s">
        <v>170</v>
      </c>
      <c r="T9013">
        <v>167741.93548387097</v>
      </c>
      <c r="U9013">
        <v>155000</v>
      </c>
      <c r="V9013">
        <v>-12741.93548387097</v>
      </c>
      <c r="W9013">
        <v>-7.5961538461538525E-2</v>
      </c>
      <c r="X9013" t="s">
        <v>241</v>
      </c>
    </row>
    <row r="9014" spans="1:24" x14ac:dyDescent="0.35">
      <c r="A9014">
        <v>3301071293</v>
      </c>
      <c r="B9014" t="s">
        <v>168</v>
      </c>
      <c r="C9014" t="s">
        <v>168</v>
      </c>
      <c r="D9014">
        <v>0</v>
      </c>
      <c r="E9014">
        <v>0</v>
      </c>
      <c r="F9014">
        <v>0</v>
      </c>
      <c r="G9014">
        <v>0</v>
      </c>
      <c r="H9014">
        <v>2</v>
      </c>
      <c r="I9014">
        <v>4000</v>
      </c>
      <c r="J9014">
        <v>0</v>
      </c>
      <c r="K9014">
        <v>0</v>
      </c>
      <c r="L9014">
        <v>0</v>
      </c>
      <c r="M9014">
        <v>0</v>
      </c>
      <c r="N9014">
        <v>881500</v>
      </c>
      <c r="O9014">
        <v>885500</v>
      </c>
      <c r="P9014" t="s">
        <v>5</v>
      </c>
      <c r="Q9014" t="s">
        <v>6</v>
      </c>
      <c r="R9014" t="s">
        <v>169</v>
      </c>
      <c r="S9014" t="s">
        <v>170</v>
      </c>
      <c r="T9014">
        <v>571290.32258064509</v>
      </c>
      <c r="U9014">
        <v>637000</v>
      </c>
      <c r="V9014">
        <v>65709.677419354906</v>
      </c>
      <c r="W9014">
        <v>0.11501976284585003</v>
      </c>
      <c r="X9014" t="s">
        <v>363</v>
      </c>
    </row>
    <row r="9015" spans="1:24" x14ac:dyDescent="0.35">
      <c r="A9015">
        <v>3300011338</v>
      </c>
      <c r="B9015" t="s">
        <v>168</v>
      </c>
      <c r="C9015" t="s">
        <v>168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836500</v>
      </c>
      <c r="O9015">
        <v>836500</v>
      </c>
      <c r="P9015" t="s">
        <v>5</v>
      </c>
      <c r="Q9015" t="s">
        <v>16</v>
      </c>
      <c r="R9015" t="s">
        <v>169</v>
      </c>
      <c r="S9015" t="s">
        <v>170</v>
      </c>
      <c r="T9015">
        <v>539677.41935483867</v>
      </c>
      <c r="U9015">
        <v>0</v>
      </c>
      <c r="V9015">
        <v>-539677.41935483867</v>
      </c>
      <c r="W9015">
        <v>0</v>
      </c>
      <c r="X9015" t="s">
        <v>330</v>
      </c>
    </row>
    <row r="9016" spans="1:24" x14ac:dyDescent="0.35">
      <c r="A9016">
        <v>3300018665</v>
      </c>
      <c r="B9016" t="s">
        <v>168</v>
      </c>
      <c r="C9016" t="s">
        <v>168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4231500</v>
      </c>
      <c r="O9016">
        <v>4231500</v>
      </c>
      <c r="P9016" t="s">
        <v>5</v>
      </c>
      <c r="Q9016" t="s">
        <v>6</v>
      </c>
      <c r="R9016" t="s">
        <v>181</v>
      </c>
      <c r="S9016" t="s">
        <v>170</v>
      </c>
      <c r="T9016">
        <v>2730000</v>
      </c>
      <c r="U9016">
        <v>4162500</v>
      </c>
      <c r="V9016">
        <v>1432500</v>
      </c>
      <c r="W9016">
        <v>0.52472527472527464</v>
      </c>
      <c r="X9016" t="s">
        <v>309</v>
      </c>
    </row>
    <row r="9017" spans="1:24" x14ac:dyDescent="0.35">
      <c r="A9017">
        <v>3300018710</v>
      </c>
      <c r="B9017" t="s">
        <v>168</v>
      </c>
      <c r="C9017" t="s">
        <v>168</v>
      </c>
      <c r="D9017">
        <v>0</v>
      </c>
      <c r="E9017">
        <v>0</v>
      </c>
      <c r="F9017">
        <v>24</v>
      </c>
      <c r="G9017">
        <v>805330</v>
      </c>
      <c r="H9017">
        <v>11</v>
      </c>
      <c r="I9017">
        <v>450000</v>
      </c>
      <c r="J9017">
        <v>0</v>
      </c>
      <c r="K9017">
        <v>0</v>
      </c>
      <c r="L9017">
        <v>0</v>
      </c>
      <c r="M9017">
        <v>0</v>
      </c>
      <c r="N9017">
        <v>556000</v>
      </c>
      <c r="O9017">
        <v>1811330</v>
      </c>
      <c r="P9017" t="s">
        <v>5</v>
      </c>
      <c r="Q9017" t="s">
        <v>6</v>
      </c>
      <c r="R9017" t="s">
        <v>207</v>
      </c>
      <c r="S9017" t="s">
        <v>170</v>
      </c>
      <c r="T9017">
        <v>1168600</v>
      </c>
      <c r="U9017">
        <v>734863</v>
      </c>
      <c r="V9017">
        <v>-433737</v>
      </c>
      <c r="W9017">
        <v>-0.37115950710251588</v>
      </c>
      <c r="X9017" t="s">
        <v>197</v>
      </c>
    </row>
    <row r="9018" spans="1:24" x14ac:dyDescent="0.35">
      <c r="A9018">
        <v>3300023999</v>
      </c>
      <c r="B9018" t="s">
        <v>168</v>
      </c>
      <c r="C9018" t="s">
        <v>168</v>
      </c>
      <c r="D9018">
        <v>0</v>
      </c>
      <c r="E9018">
        <v>0</v>
      </c>
      <c r="F9018">
        <v>290</v>
      </c>
      <c r="G9018">
        <v>10232449</v>
      </c>
      <c r="H9018">
        <v>52</v>
      </c>
      <c r="I9018">
        <v>1935000</v>
      </c>
      <c r="J9018">
        <v>0</v>
      </c>
      <c r="K9018">
        <v>0</v>
      </c>
      <c r="L9018">
        <v>7</v>
      </c>
      <c r="M9018">
        <v>316800</v>
      </c>
      <c r="N9018">
        <v>150000</v>
      </c>
      <c r="O9018">
        <v>12634249</v>
      </c>
      <c r="P9018" t="s">
        <v>5</v>
      </c>
      <c r="Q9018" t="s">
        <v>13</v>
      </c>
      <c r="R9018" t="s">
        <v>169</v>
      </c>
      <c r="S9018" t="s">
        <v>170</v>
      </c>
      <c r="T9018">
        <v>8151128.3870967748</v>
      </c>
      <c r="U9018">
        <v>10921637</v>
      </c>
      <c r="V9018">
        <v>2770508.6129032252</v>
      </c>
      <c r="W9018">
        <v>0.33989264815027775</v>
      </c>
      <c r="X9018" t="s">
        <v>186</v>
      </c>
    </row>
    <row r="9019" spans="1:24" x14ac:dyDescent="0.35">
      <c r="A9019">
        <v>3301074193</v>
      </c>
      <c r="B9019" t="s">
        <v>168</v>
      </c>
      <c r="C9019" t="s">
        <v>168</v>
      </c>
      <c r="D9019">
        <v>0</v>
      </c>
      <c r="E9019">
        <v>0</v>
      </c>
      <c r="F9019">
        <v>27</v>
      </c>
      <c r="G9019">
        <v>730473</v>
      </c>
      <c r="H9019">
        <v>13</v>
      </c>
      <c r="I9019">
        <v>450000</v>
      </c>
      <c r="J9019">
        <v>0</v>
      </c>
      <c r="K9019">
        <v>0</v>
      </c>
      <c r="L9019">
        <v>13</v>
      </c>
      <c r="M9019">
        <v>631200</v>
      </c>
      <c r="N9019">
        <v>150000</v>
      </c>
      <c r="O9019">
        <v>1961673</v>
      </c>
      <c r="P9019" t="s">
        <v>5</v>
      </c>
      <c r="Q9019" t="s">
        <v>14</v>
      </c>
      <c r="R9019" t="s">
        <v>169</v>
      </c>
      <c r="S9019" t="s">
        <v>170</v>
      </c>
      <c r="T9019">
        <v>1265595.4838709678</v>
      </c>
      <c r="U9019">
        <v>1169988</v>
      </c>
      <c r="V9019">
        <v>-95607.483870967757</v>
      </c>
      <c r="W9019">
        <v>-7.5543477429724559E-2</v>
      </c>
      <c r="X9019" t="s">
        <v>268</v>
      </c>
    </row>
    <row r="9020" spans="1:24" x14ac:dyDescent="0.35">
      <c r="A9020">
        <v>3301035403</v>
      </c>
      <c r="B9020" t="s">
        <v>168</v>
      </c>
      <c r="C9020" t="s">
        <v>168</v>
      </c>
      <c r="D9020">
        <v>0</v>
      </c>
      <c r="E9020">
        <v>0</v>
      </c>
      <c r="F9020">
        <v>72</v>
      </c>
      <c r="G9020">
        <v>2172624</v>
      </c>
      <c r="H9020">
        <v>43</v>
      </c>
      <c r="I9020">
        <v>1380000</v>
      </c>
      <c r="J9020">
        <v>0</v>
      </c>
      <c r="K9020">
        <v>0</v>
      </c>
      <c r="L9020">
        <v>32</v>
      </c>
      <c r="M9020">
        <v>1956800</v>
      </c>
      <c r="N9020">
        <v>30000</v>
      </c>
      <c r="O9020">
        <v>5539424</v>
      </c>
      <c r="P9020" t="s">
        <v>5</v>
      </c>
      <c r="Q9020" t="s">
        <v>13</v>
      </c>
      <c r="R9020" t="s">
        <v>169</v>
      </c>
      <c r="S9020" t="s">
        <v>170</v>
      </c>
      <c r="T9020">
        <v>3573821.935483871</v>
      </c>
      <c r="U9020">
        <v>60000</v>
      </c>
      <c r="V9020">
        <v>-3513821.935483871</v>
      </c>
      <c r="W9020">
        <v>-0.98321125084485317</v>
      </c>
      <c r="X9020" t="s">
        <v>397</v>
      </c>
    </row>
    <row r="9021" spans="1:24" x14ac:dyDescent="0.35">
      <c r="A9021">
        <v>3300005850</v>
      </c>
      <c r="B9021" t="s">
        <v>168</v>
      </c>
      <c r="C9021" t="s">
        <v>168</v>
      </c>
      <c r="D9021">
        <v>0</v>
      </c>
      <c r="E9021">
        <v>0</v>
      </c>
      <c r="F9021">
        <v>800</v>
      </c>
      <c r="G9021">
        <v>38285243</v>
      </c>
      <c r="H9021">
        <v>416</v>
      </c>
      <c r="I9021">
        <v>20955000</v>
      </c>
      <c r="J9021">
        <v>0</v>
      </c>
      <c r="K9021">
        <v>0</v>
      </c>
      <c r="L9021">
        <v>374</v>
      </c>
      <c r="M9021">
        <v>21687600</v>
      </c>
      <c r="N9021">
        <v>150000</v>
      </c>
      <c r="O9021">
        <v>81077843</v>
      </c>
      <c r="P9021" t="s">
        <v>5</v>
      </c>
      <c r="Q9021" t="s">
        <v>14</v>
      </c>
      <c r="R9021" t="s">
        <v>169</v>
      </c>
      <c r="S9021" t="s">
        <v>170</v>
      </c>
      <c r="T9021">
        <v>52308285.806451619</v>
      </c>
      <c r="U9021">
        <v>43422071</v>
      </c>
      <c r="V9021">
        <v>-8886214.8064516187</v>
      </c>
      <c r="W9021">
        <v>-0.16988159083117205</v>
      </c>
      <c r="X9021" t="s">
        <v>314</v>
      </c>
    </row>
    <row r="9022" spans="1:24" x14ac:dyDescent="0.35">
      <c r="A9022">
        <v>3300026838</v>
      </c>
      <c r="B9022" t="s">
        <v>168</v>
      </c>
      <c r="C9022" t="s">
        <v>168</v>
      </c>
      <c r="D9022">
        <v>0</v>
      </c>
      <c r="E9022">
        <v>0</v>
      </c>
      <c r="F9022">
        <v>11</v>
      </c>
      <c r="G9022">
        <v>656291</v>
      </c>
      <c r="H9022">
        <v>3</v>
      </c>
      <c r="I9022">
        <v>170000</v>
      </c>
      <c r="J9022">
        <v>0</v>
      </c>
      <c r="K9022">
        <v>0</v>
      </c>
      <c r="L9022">
        <v>2</v>
      </c>
      <c r="M9022">
        <v>70000</v>
      </c>
      <c r="N9022">
        <v>1713500</v>
      </c>
      <c r="O9022">
        <v>2609791</v>
      </c>
      <c r="P9022" t="s">
        <v>5</v>
      </c>
      <c r="Q9022" t="s">
        <v>7</v>
      </c>
      <c r="R9022" t="s">
        <v>169</v>
      </c>
      <c r="S9022" t="s">
        <v>170</v>
      </c>
      <c r="T9022">
        <v>1683736.1290322582</v>
      </c>
      <c r="U9022">
        <v>4849189</v>
      </c>
      <c r="V9022">
        <v>3165452.8709677421</v>
      </c>
      <c r="W9022">
        <v>1.8800171929476344</v>
      </c>
      <c r="X9022" t="s">
        <v>203</v>
      </c>
    </row>
    <row r="9023" spans="1:24" x14ac:dyDescent="0.35">
      <c r="A9023">
        <v>3301066801</v>
      </c>
      <c r="B9023" t="s">
        <v>168</v>
      </c>
      <c r="C9023" t="s">
        <v>168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60000</v>
      </c>
      <c r="O9023">
        <v>60000</v>
      </c>
      <c r="P9023" t="s">
        <v>5</v>
      </c>
      <c r="Q9023" t="s">
        <v>13</v>
      </c>
      <c r="R9023" t="s">
        <v>169</v>
      </c>
      <c r="S9023" t="s">
        <v>170</v>
      </c>
      <c r="T9023">
        <v>38709.677419354841</v>
      </c>
      <c r="U9023">
        <v>0</v>
      </c>
      <c r="V9023">
        <v>-38709.677419354841</v>
      </c>
      <c r="W9023">
        <v>0</v>
      </c>
      <c r="X9023" t="s">
        <v>397</v>
      </c>
    </row>
    <row r="9024" spans="1:24" x14ac:dyDescent="0.35">
      <c r="A9024">
        <v>3300010811</v>
      </c>
      <c r="B9024" t="s">
        <v>168</v>
      </c>
      <c r="C9024" t="s">
        <v>168</v>
      </c>
      <c r="D9024">
        <v>0</v>
      </c>
      <c r="E9024">
        <v>0</v>
      </c>
      <c r="F9024">
        <v>4</v>
      </c>
      <c r="G9024">
        <v>86198</v>
      </c>
      <c r="H9024">
        <v>0</v>
      </c>
      <c r="I9024">
        <v>0</v>
      </c>
      <c r="J9024">
        <v>0</v>
      </c>
      <c r="K9024">
        <v>0</v>
      </c>
      <c r="L9024">
        <v>1</v>
      </c>
      <c r="M9024">
        <v>22400</v>
      </c>
      <c r="N9024">
        <v>330000</v>
      </c>
      <c r="O9024">
        <v>438598</v>
      </c>
      <c r="P9024" t="s">
        <v>5</v>
      </c>
      <c r="Q9024" t="s">
        <v>12</v>
      </c>
      <c r="R9024" t="s">
        <v>169</v>
      </c>
      <c r="S9024" t="s">
        <v>170</v>
      </c>
      <c r="T9024">
        <v>282966.45161290321</v>
      </c>
      <c r="U9024">
        <v>349899</v>
      </c>
      <c r="V9024">
        <v>66932.548387096787</v>
      </c>
      <c r="W9024">
        <v>0.23653881230648577</v>
      </c>
      <c r="X9024" t="s">
        <v>271</v>
      </c>
    </row>
    <row r="9025" spans="1:24" x14ac:dyDescent="0.35">
      <c r="A9025">
        <v>3301049591</v>
      </c>
      <c r="B9025" t="s">
        <v>168</v>
      </c>
      <c r="C9025" t="s">
        <v>168</v>
      </c>
      <c r="D9025">
        <v>0</v>
      </c>
      <c r="E9025">
        <v>0</v>
      </c>
      <c r="F9025">
        <v>87</v>
      </c>
      <c r="G9025">
        <v>3513272</v>
      </c>
      <c r="H9025">
        <v>22</v>
      </c>
      <c r="I9025">
        <v>942000</v>
      </c>
      <c r="J9025">
        <v>0</v>
      </c>
      <c r="K9025">
        <v>0</v>
      </c>
      <c r="L9025">
        <v>0</v>
      </c>
      <c r="M9025">
        <v>0</v>
      </c>
      <c r="N9025">
        <v>312000</v>
      </c>
      <c r="O9025">
        <v>4767272</v>
      </c>
      <c r="P9025" t="s">
        <v>5</v>
      </c>
      <c r="Q9025" t="s">
        <v>17</v>
      </c>
      <c r="R9025" t="s">
        <v>169</v>
      </c>
      <c r="S9025" t="s">
        <v>170</v>
      </c>
      <c r="T9025">
        <v>3075659.3548387098</v>
      </c>
      <c r="U9025">
        <v>2786334</v>
      </c>
      <c r="V9025">
        <v>-289325.35483870981</v>
      </c>
      <c r="W9025">
        <v>-9.4069375525457799E-2</v>
      </c>
      <c r="X9025" t="s">
        <v>220</v>
      </c>
    </row>
    <row r="9026" spans="1:24" x14ac:dyDescent="0.35">
      <c r="A9026">
        <v>3300014755</v>
      </c>
      <c r="B9026" t="s">
        <v>168</v>
      </c>
      <c r="C9026" t="s">
        <v>168</v>
      </c>
      <c r="D9026">
        <v>0</v>
      </c>
      <c r="E9026">
        <v>0</v>
      </c>
      <c r="F9026">
        <v>12</v>
      </c>
      <c r="G9026">
        <v>737376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980000</v>
      </c>
      <c r="O9026">
        <v>1717376</v>
      </c>
      <c r="P9026" t="s">
        <v>5</v>
      </c>
      <c r="Q9026" t="s">
        <v>8</v>
      </c>
      <c r="R9026" t="s">
        <v>169</v>
      </c>
      <c r="S9026" t="s">
        <v>170</v>
      </c>
      <c r="T9026">
        <v>1107984.5161290322</v>
      </c>
      <c r="U9026">
        <v>1858290</v>
      </c>
      <c r="V9026">
        <v>750305.48387096776</v>
      </c>
      <c r="W9026">
        <v>0.67718047765894007</v>
      </c>
      <c r="X9026" t="s">
        <v>350</v>
      </c>
    </row>
    <row r="9027" spans="1:24" x14ac:dyDescent="0.35">
      <c r="A9027">
        <v>3300017747</v>
      </c>
      <c r="B9027" t="s">
        <v>168</v>
      </c>
      <c r="C9027" t="s">
        <v>168</v>
      </c>
      <c r="D9027">
        <v>0</v>
      </c>
      <c r="E9027">
        <v>0</v>
      </c>
      <c r="F9027">
        <v>122</v>
      </c>
      <c r="G9027">
        <v>6536721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1057500</v>
      </c>
      <c r="O9027">
        <v>7594221</v>
      </c>
      <c r="P9027" t="s">
        <v>5</v>
      </c>
      <c r="Q9027" t="s">
        <v>6</v>
      </c>
      <c r="R9027" t="s">
        <v>169</v>
      </c>
      <c r="S9027" t="s">
        <v>170</v>
      </c>
      <c r="T9027">
        <v>4899497.4193548393</v>
      </c>
      <c r="U9027">
        <v>5327622</v>
      </c>
      <c r="V9027">
        <v>428124.58064516075</v>
      </c>
      <c r="W9027">
        <v>8.7381325879244187E-2</v>
      </c>
      <c r="X9027" t="s">
        <v>295</v>
      </c>
    </row>
    <row r="9028" spans="1:24" x14ac:dyDescent="0.35">
      <c r="A9028">
        <v>3301070453</v>
      </c>
      <c r="B9028" t="s">
        <v>168</v>
      </c>
      <c r="C9028" t="s">
        <v>168</v>
      </c>
      <c r="D9028">
        <v>0</v>
      </c>
      <c r="E9028">
        <v>0</v>
      </c>
      <c r="F9028">
        <v>14</v>
      </c>
      <c r="G9028">
        <v>356147</v>
      </c>
      <c r="H9028">
        <v>5</v>
      </c>
      <c r="I9028">
        <v>260000</v>
      </c>
      <c r="J9028">
        <v>0</v>
      </c>
      <c r="K9028">
        <v>0</v>
      </c>
      <c r="L9028">
        <v>0</v>
      </c>
      <c r="M9028">
        <v>0</v>
      </c>
      <c r="N9028">
        <v>1233500</v>
      </c>
      <c r="O9028">
        <v>1849647</v>
      </c>
      <c r="P9028" t="s">
        <v>5</v>
      </c>
      <c r="Q9028" t="s">
        <v>17</v>
      </c>
      <c r="R9028" t="s">
        <v>169</v>
      </c>
      <c r="S9028" t="s">
        <v>170</v>
      </c>
      <c r="T9028">
        <v>1193320.6451612902</v>
      </c>
      <c r="U9028">
        <v>1425548</v>
      </c>
      <c r="V9028">
        <v>232227.35483870981</v>
      </c>
      <c r="W9028">
        <v>0.19460599779309251</v>
      </c>
      <c r="X9028" t="s">
        <v>185</v>
      </c>
    </row>
    <row r="9029" spans="1:24" x14ac:dyDescent="0.35">
      <c r="A9029">
        <v>3300016825</v>
      </c>
      <c r="B9029" t="s">
        <v>168</v>
      </c>
      <c r="C9029" t="s">
        <v>168</v>
      </c>
      <c r="D9029">
        <v>0</v>
      </c>
      <c r="E9029">
        <v>0</v>
      </c>
      <c r="F9029">
        <v>97</v>
      </c>
      <c r="G9029">
        <v>4113370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583500</v>
      </c>
      <c r="O9029">
        <v>4696870</v>
      </c>
      <c r="P9029" t="s">
        <v>5</v>
      </c>
      <c r="Q9029" t="s">
        <v>6</v>
      </c>
      <c r="R9029" t="s">
        <v>169</v>
      </c>
      <c r="S9029" t="s">
        <v>170</v>
      </c>
      <c r="T9029">
        <v>3030238.7096774196</v>
      </c>
      <c r="U9029">
        <v>3239374</v>
      </c>
      <c r="V9029">
        <v>209135.29032258037</v>
      </c>
      <c r="W9029">
        <v>6.9016110729059887E-2</v>
      </c>
      <c r="X9029" t="s">
        <v>259</v>
      </c>
    </row>
    <row r="9030" spans="1:24" x14ac:dyDescent="0.35">
      <c r="A9030">
        <v>3300010187</v>
      </c>
      <c r="B9030" t="s">
        <v>168</v>
      </c>
      <c r="C9030" t="s">
        <v>168</v>
      </c>
      <c r="D9030">
        <v>0</v>
      </c>
      <c r="E9030">
        <v>0</v>
      </c>
      <c r="F9030">
        <v>0</v>
      </c>
      <c r="G9030">
        <v>0</v>
      </c>
      <c r="H9030">
        <v>1</v>
      </c>
      <c r="I9030">
        <v>2000</v>
      </c>
      <c r="J9030">
        <v>0</v>
      </c>
      <c r="K9030">
        <v>0</v>
      </c>
      <c r="L9030">
        <v>0</v>
      </c>
      <c r="M9030">
        <v>0</v>
      </c>
      <c r="N9030">
        <v>362000</v>
      </c>
      <c r="O9030">
        <v>364000</v>
      </c>
      <c r="P9030" t="s">
        <v>5</v>
      </c>
      <c r="Q9030" t="s">
        <v>12</v>
      </c>
      <c r="R9030" t="s">
        <v>169</v>
      </c>
      <c r="S9030" t="s">
        <v>170</v>
      </c>
      <c r="T9030">
        <v>234838.70967741936</v>
      </c>
      <c r="U9030">
        <v>430000</v>
      </c>
      <c r="V9030">
        <v>195161.29032258064</v>
      </c>
      <c r="W9030">
        <v>0.83104395604395598</v>
      </c>
      <c r="X9030" t="s">
        <v>206</v>
      </c>
    </row>
    <row r="9031" spans="1:24" x14ac:dyDescent="0.35">
      <c r="A9031">
        <v>3301073586</v>
      </c>
      <c r="B9031" t="s">
        <v>168</v>
      </c>
      <c r="C9031" t="s">
        <v>168</v>
      </c>
      <c r="D9031">
        <v>0</v>
      </c>
      <c r="E9031">
        <v>0</v>
      </c>
      <c r="F9031">
        <v>0</v>
      </c>
      <c r="G9031">
        <v>0</v>
      </c>
      <c r="H9031">
        <v>1</v>
      </c>
      <c r="I9031">
        <v>2000</v>
      </c>
      <c r="J9031">
        <v>0</v>
      </c>
      <c r="K9031">
        <v>0</v>
      </c>
      <c r="L9031">
        <v>0</v>
      </c>
      <c r="M9031">
        <v>0</v>
      </c>
      <c r="N9031">
        <v>150000</v>
      </c>
      <c r="O9031">
        <v>152000</v>
      </c>
      <c r="P9031" t="s">
        <v>5</v>
      </c>
      <c r="Q9031" t="s">
        <v>15</v>
      </c>
      <c r="R9031" t="s">
        <v>207</v>
      </c>
      <c r="S9031" t="s">
        <v>170</v>
      </c>
      <c r="T9031">
        <v>98064.516129032258</v>
      </c>
      <c r="U9031">
        <v>6999</v>
      </c>
      <c r="V9031">
        <v>-91065.516129032258</v>
      </c>
      <c r="W9031">
        <v>-0.9286286184210526</v>
      </c>
      <c r="X9031" t="s">
        <v>190</v>
      </c>
    </row>
    <row r="9032" spans="1:24" x14ac:dyDescent="0.35">
      <c r="A9032">
        <v>3300024690</v>
      </c>
      <c r="B9032" t="s">
        <v>168</v>
      </c>
      <c r="C9032" t="s">
        <v>168</v>
      </c>
      <c r="D9032">
        <v>0</v>
      </c>
      <c r="E9032">
        <v>0</v>
      </c>
      <c r="F9032">
        <v>1</v>
      </c>
      <c r="G9032">
        <v>55600</v>
      </c>
      <c r="H9032">
        <v>9</v>
      </c>
      <c r="I9032">
        <v>95000</v>
      </c>
      <c r="J9032">
        <v>0</v>
      </c>
      <c r="K9032">
        <v>0</v>
      </c>
      <c r="L9032">
        <v>7</v>
      </c>
      <c r="M9032">
        <v>456800</v>
      </c>
      <c r="N9032">
        <v>956100</v>
      </c>
      <c r="O9032">
        <v>1563500</v>
      </c>
      <c r="P9032" t="s">
        <v>5</v>
      </c>
      <c r="Q9032" t="s">
        <v>17</v>
      </c>
      <c r="R9032" t="s">
        <v>169</v>
      </c>
      <c r="S9032" t="s">
        <v>170</v>
      </c>
      <c r="T9032">
        <v>1008709.6774193549</v>
      </c>
      <c r="U9032">
        <v>812200</v>
      </c>
      <c r="V9032">
        <v>-196509.67741935491</v>
      </c>
      <c r="W9032">
        <v>-0.19481291973137194</v>
      </c>
      <c r="X9032" t="s">
        <v>332</v>
      </c>
    </row>
    <row r="9033" spans="1:24" x14ac:dyDescent="0.35">
      <c r="A9033">
        <v>3301067600</v>
      </c>
      <c r="B9033" t="s">
        <v>168</v>
      </c>
      <c r="C9033" t="s">
        <v>168</v>
      </c>
      <c r="D9033">
        <v>0</v>
      </c>
      <c r="E9033">
        <v>0</v>
      </c>
      <c r="F9033">
        <v>0</v>
      </c>
      <c r="G9033">
        <v>0</v>
      </c>
      <c r="H9033">
        <v>1</v>
      </c>
      <c r="I9033">
        <v>5000</v>
      </c>
      <c r="J9033">
        <v>0</v>
      </c>
      <c r="K9033">
        <v>0</v>
      </c>
      <c r="L9033">
        <v>0</v>
      </c>
      <c r="M9033">
        <v>0</v>
      </c>
      <c r="N9033">
        <v>150000</v>
      </c>
      <c r="O9033">
        <v>155000</v>
      </c>
      <c r="P9033" t="s">
        <v>5</v>
      </c>
      <c r="Q9033" t="s">
        <v>13</v>
      </c>
      <c r="R9033" t="s">
        <v>207</v>
      </c>
      <c r="S9033" t="s">
        <v>170</v>
      </c>
      <c r="T9033">
        <v>100000</v>
      </c>
      <c r="U9033">
        <v>0</v>
      </c>
      <c r="V9033">
        <v>-100000</v>
      </c>
      <c r="W9033">
        <v>0</v>
      </c>
      <c r="X9033" t="s">
        <v>297</v>
      </c>
    </row>
    <row r="9034" spans="1:24" x14ac:dyDescent="0.35">
      <c r="A9034">
        <v>3301059071</v>
      </c>
      <c r="B9034" t="s">
        <v>168</v>
      </c>
      <c r="C9034" t="s">
        <v>168</v>
      </c>
      <c r="D9034">
        <v>0</v>
      </c>
      <c r="E9034">
        <v>0</v>
      </c>
      <c r="F9034">
        <v>145</v>
      </c>
      <c r="G9034">
        <v>3487835</v>
      </c>
      <c r="H9034">
        <v>22</v>
      </c>
      <c r="I9034">
        <v>950000</v>
      </c>
      <c r="J9034">
        <v>0</v>
      </c>
      <c r="K9034">
        <v>0</v>
      </c>
      <c r="L9034">
        <v>29</v>
      </c>
      <c r="M9034">
        <v>1279600</v>
      </c>
      <c r="N9034">
        <v>30000</v>
      </c>
      <c r="O9034">
        <v>5747435</v>
      </c>
      <c r="P9034" t="s">
        <v>5</v>
      </c>
      <c r="Q9034" t="s">
        <v>11</v>
      </c>
      <c r="R9034" t="s">
        <v>169</v>
      </c>
      <c r="S9034" t="s">
        <v>170</v>
      </c>
      <c r="T9034">
        <v>3708022.5806451612</v>
      </c>
      <c r="U9034">
        <v>3405501</v>
      </c>
      <c r="V9034">
        <v>-302521.58064516122</v>
      </c>
      <c r="W9034">
        <v>-8.1585689964305819E-2</v>
      </c>
      <c r="X9034" t="s">
        <v>193</v>
      </c>
    </row>
    <row r="9035" spans="1:24" x14ac:dyDescent="0.35">
      <c r="A9035">
        <v>3301069808</v>
      </c>
      <c r="B9035" t="s">
        <v>168</v>
      </c>
      <c r="C9035" t="s">
        <v>168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30000</v>
      </c>
      <c r="O9035">
        <v>30000</v>
      </c>
      <c r="P9035" t="s">
        <v>5</v>
      </c>
      <c r="Q9035" t="s">
        <v>11</v>
      </c>
      <c r="R9035" t="s">
        <v>169</v>
      </c>
      <c r="S9035" t="s">
        <v>170</v>
      </c>
      <c r="T9035">
        <v>19354.83870967742</v>
      </c>
      <c r="U9035">
        <v>186000</v>
      </c>
      <c r="V9035">
        <v>166645.16129032258</v>
      </c>
      <c r="W9035">
        <v>8.61</v>
      </c>
      <c r="X9035" t="s">
        <v>210</v>
      </c>
    </row>
    <row r="9036" spans="1:24" x14ac:dyDescent="0.35">
      <c r="A9036">
        <v>3301065722</v>
      </c>
      <c r="B9036" t="s">
        <v>168</v>
      </c>
      <c r="C9036" t="s">
        <v>168</v>
      </c>
      <c r="D9036">
        <v>0</v>
      </c>
      <c r="E9036">
        <v>0</v>
      </c>
      <c r="F9036">
        <v>4</v>
      </c>
      <c r="G9036">
        <v>237496</v>
      </c>
      <c r="H9036">
        <v>6</v>
      </c>
      <c r="I9036">
        <v>265000</v>
      </c>
      <c r="J9036">
        <v>0</v>
      </c>
      <c r="K9036">
        <v>0</v>
      </c>
      <c r="L9036">
        <v>3</v>
      </c>
      <c r="M9036">
        <v>67200</v>
      </c>
      <c r="N9036">
        <v>180000</v>
      </c>
      <c r="O9036">
        <v>749696</v>
      </c>
      <c r="P9036" t="s">
        <v>5</v>
      </c>
      <c r="Q9036" t="s">
        <v>14</v>
      </c>
      <c r="R9036" t="s">
        <v>169</v>
      </c>
      <c r="S9036" t="s">
        <v>170</v>
      </c>
      <c r="T9036">
        <v>483674.83870967745</v>
      </c>
      <c r="U9036">
        <v>297799</v>
      </c>
      <c r="V9036">
        <v>-185875.83870967745</v>
      </c>
      <c r="W9036">
        <v>-0.38429916926327479</v>
      </c>
      <c r="X9036" t="s">
        <v>213</v>
      </c>
    </row>
    <row r="9037" spans="1:24" x14ac:dyDescent="0.35">
      <c r="A9037">
        <v>3300007240</v>
      </c>
      <c r="B9037" t="s">
        <v>168</v>
      </c>
      <c r="C9037" t="s">
        <v>168</v>
      </c>
      <c r="D9037">
        <v>0</v>
      </c>
      <c r="E9037">
        <v>0</v>
      </c>
      <c r="F9037">
        <v>30</v>
      </c>
      <c r="G9037">
        <v>1504451</v>
      </c>
      <c r="H9037">
        <v>7</v>
      </c>
      <c r="I9037">
        <v>310000</v>
      </c>
      <c r="J9037">
        <v>0</v>
      </c>
      <c r="K9037">
        <v>0</v>
      </c>
      <c r="L9037">
        <v>0</v>
      </c>
      <c r="M9037">
        <v>0</v>
      </c>
      <c r="N9037">
        <v>30000</v>
      </c>
      <c r="O9037">
        <v>1844451</v>
      </c>
      <c r="P9037" t="s">
        <v>5</v>
      </c>
      <c r="Q9037" t="s">
        <v>10</v>
      </c>
      <c r="R9037" t="s">
        <v>181</v>
      </c>
      <c r="S9037" t="s">
        <v>170</v>
      </c>
      <c r="T9037">
        <v>1189968.3870967743</v>
      </c>
      <c r="U9037">
        <v>2340120</v>
      </c>
      <c r="V9037">
        <v>1150151.6129032257</v>
      </c>
      <c r="W9037">
        <v>0.96653963699767553</v>
      </c>
      <c r="X9037" t="s">
        <v>379</v>
      </c>
    </row>
    <row r="9038" spans="1:24" x14ac:dyDescent="0.35">
      <c r="A9038">
        <v>3301005794</v>
      </c>
      <c r="B9038" t="s">
        <v>168</v>
      </c>
      <c r="C9038" t="s">
        <v>168</v>
      </c>
      <c r="D9038">
        <v>0</v>
      </c>
      <c r="E9038">
        <v>0</v>
      </c>
      <c r="F9038">
        <v>43</v>
      </c>
      <c r="G9038">
        <v>1948854</v>
      </c>
      <c r="H9038">
        <v>60</v>
      </c>
      <c r="I9038">
        <v>1550000</v>
      </c>
      <c r="J9038">
        <v>0</v>
      </c>
      <c r="K9038">
        <v>0</v>
      </c>
      <c r="L9038">
        <v>12</v>
      </c>
      <c r="M9038">
        <v>648800</v>
      </c>
      <c r="N9038">
        <v>171000</v>
      </c>
      <c r="O9038">
        <v>4318654</v>
      </c>
      <c r="P9038" t="s">
        <v>5</v>
      </c>
      <c r="Q9038" t="s">
        <v>13</v>
      </c>
      <c r="R9038" t="s">
        <v>169</v>
      </c>
      <c r="S9038" t="s">
        <v>170</v>
      </c>
      <c r="T9038">
        <v>2786228.3870967738</v>
      </c>
      <c r="U9038">
        <v>1960877</v>
      </c>
      <c r="V9038">
        <v>-825351.38709677383</v>
      </c>
      <c r="W9038">
        <v>-0.29622531696218302</v>
      </c>
      <c r="X9038" t="s">
        <v>392</v>
      </c>
    </row>
    <row r="9039" spans="1:24" x14ac:dyDescent="0.35">
      <c r="A9039">
        <v>3301063036</v>
      </c>
      <c r="B9039" t="s">
        <v>168</v>
      </c>
      <c r="C9039" t="s">
        <v>168</v>
      </c>
      <c r="D9039">
        <v>0</v>
      </c>
      <c r="E9039">
        <v>0</v>
      </c>
      <c r="F9039">
        <v>61</v>
      </c>
      <c r="G9039">
        <v>1947284</v>
      </c>
      <c r="H9039">
        <v>127</v>
      </c>
      <c r="I9039">
        <v>4532000</v>
      </c>
      <c r="J9039">
        <v>0</v>
      </c>
      <c r="K9039">
        <v>0</v>
      </c>
      <c r="L9039">
        <v>42</v>
      </c>
      <c r="M9039">
        <v>1530800</v>
      </c>
      <c r="N9039">
        <v>195000</v>
      </c>
      <c r="O9039">
        <v>8205084</v>
      </c>
      <c r="P9039" t="s">
        <v>5</v>
      </c>
      <c r="Q9039" t="s">
        <v>10</v>
      </c>
      <c r="R9039" t="s">
        <v>169</v>
      </c>
      <c r="S9039" t="s">
        <v>170</v>
      </c>
      <c r="T9039">
        <v>5293602.5806451607</v>
      </c>
      <c r="U9039">
        <v>3935062</v>
      </c>
      <c r="V9039">
        <v>-1358540.5806451607</v>
      </c>
      <c r="W9039">
        <v>-0.25663818920074422</v>
      </c>
      <c r="X9039" t="s">
        <v>400</v>
      </c>
    </row>
    <row r="9040" spans="1:24" x14ac:dyDescent="0.35">
      <c r="A9040">
        <v>3300009684</v>
      </c>
      <c r="B9040" t="s">
        <v>168</v>
      </c>
      <c r="C9040" t="s">
        <v>168</v>
      </c>
      <c r="D9040">
        <v>0</v>
      </c>
      <c r="E9040">
        <v>0</v>
      </c>
      <c r="F9040">
        <v>7</v>
      </c>
      <c r="G9040">
        <v>364847</v>
      </c>
      <c r="H9040">
        <v>2</v>
      </c>
      <c r="I9040">
        <v>110000</v>
      </c>
      <c r="J9040">
        <v>0</v>
      </c>
      <c r="K9040">
        <v>0</v>
      </c>
      <c r="L9040">
        <v>15</v>
      </c>
      <c r="M9040">
        <v>664917</v>
      </c>
      <c r="N9040">
        <v>667500</v>
      </c>
      <c r="O9040">
        <v>1807264</v>
      </c>
      <c r="P9040" t="s">
        <v>5</v>
      </c>
      <c r="Q9040" t="s">
        <v>12</v>
      </c>
      <c r="R9040" t="s">
        <v>169</v>
      </c>
      <c r="S9040" t="s">
        <v>170</v>
      </c>
      <c r="T9040">
        <v>1165976.7741935484</v>
      </c>
      <c r="U9040">
        <v>1625299</v>
      </c>
      <c r="V9040">
        <v>459322.22580645164</v>
      </c>
      <c r="W9040">
        <v>0.39393771468916561</v>
      </c>
      <c r="X9040" t="s">
        <v>301</v>
      </c>
    </row>
    <row r="9041" spans="1:24" x14ac:dyDescent="0.35">
      <c r="A9041">
        <v>3301015949</v>
      </c>
      <c r="B9041" t="s">
        <v>168</v>
      </c>
      <c r="C9041" t="s">
        <v>168</v>
      </c>
      <c r="D9041">
        <v>0</v>
      </c>
      <c r="E9041">
        <v>0</v>
      </c>
      <c r="F9041">
        <v>0</v>
      </c>
      <c r="G9041">
        <v>0</v>
      </c>
      <c r="H9041">
        <v>14</v>
      </c>
      <c r="I9041">
        <v>275000</v>
      </c>
      <c r="J9041">
        <v>0</v>
      </c>
      <c r="K9041">
        <v>0</v>
      </c>
      <c r="L9041">
        <v>14</v>
      </c>
      <c r="M9041">
        <v>513600</v>
      </c>
      <c r="N9041">
        <v>0</v>
      </c>
      <c r="O9041">
        <v>788600</v>
      </c>
      <c r="P9041" t="s">
        <v>5</v>
      </c>
      <c r="Q9041" t="s">
        <v>13</v>
      </c>
      <c r="R9041" t="s">
        <v>207</v>
      </c>
      <c r="S9041" t="s">
        <v>170</v>
      </c>
      <c r="T9041">
        <v>508774.19354838715</v>
      </c>
      <c r="U9041">
        <v>604400</v>
      </c>
      <c r="V9041">
        <v>95625.806451612851</v>
      </c>
      <c r="W9041">
        <v>0.18795333502409317</v>
      </c>
      <c r="X9041" t="s">
        <v>283</v>
      </c>
    </row>
    <row r="9042" spans="1:24" x14ac:dyDescent="0.35">
      <c r="A9042">
        <v>6001139532</v>
      </c>
      <c r="B9042" t="s">
        <v>168</v>
      </c>
      <c r="C9042" t="s">
        <v>168</v>
      </c>
      <c r="D9042">
        <v>0</v>
      </c>
      <c r="E9042">
        <v>0</v>
      </c>
      <c r="F9042">
        <v>30</v>
      </c>
      <c r="G9042">
        <v>1707668</v>
      </c>
      <c r="H9042">
        <v>14</v>
      </c>
      <c r="I9042">
        <v>745000</v>
      </c>
      <c r="J9042">
        <v>0</v>
      </c>
      <c r="K9042">
        <v>0</v>
      </c>
      <c r="L9042">
        <v>13</v>
      </c>
      <c r="M9042">
        <v>941200</v>
      </c>
      <c r="N9042">
        <v>150000</v>
      </c>
      <c r="O9042">
        <v>3543868</v>
      </c>
      <c r="P9042" t="s">
        <v>5</v>
      </c>
      <c r="Q9042" t="s">
        <v>14</v>
      </c>
      <c r="R9042" t="s">
        <v>169</v>
      </c>
      <c r="S9042" t="s">
        <v>170</v>
      </c>
      <c r="T9042">
        <v>2286366.4516129033</v>
      </c>
      <c r="U9042">
        <v>2258281</v>
      </c>
      <c r="V9042">
        <v>-28085.451612903271</v>
      </c>
      <c r="W9042">
        <v>-1.2283880212242693E-2</v>
      </c>
      <c r="X9042" t="s">
        <v>213</v>
      </c>
    </row>
    <row r="9043" spans="1:24" x14ac:dyDescent="0.35">
      <c r="A9043">
        <v>3301046737</v>
      </c>
      <c r="B9043" t="s">
        <v>168</v>
      </c>
      <c r="C9043" t="s">
        <v>168</v>
      </c>
      <c r="D9043">
        <v>0</v>
      </c>
      <c r="E9043">
        <v>0</v>
      </c>
      <c r="F9043">
        <v>206</v>
      </c>
      <c r="G9043">
        <v>9274664</v>
      </c>
      <c r="H9043">
        <v>103</v>
      </c>
      <c r="I9043">
        <v>6425000</v>
      </c>
      <c r="J9043">
        <v>0</v>
      </c>
      <c r="K9043">
        <v>0</v>
      </c>
      <c r="L9043">
        <v>109</v>
      </c>
      <c r="M9043">
        <v>5881600</v>
      </c>
      <c r="N9043">
        <v>75000</v>
      </c>
      <c r="O9043">
        <v>21656264</v>
      </c>
      <c r="P9043" t="s">
        <v>5</v>
      </c>
      <c r="Q9043" t="s">
        <v>14</v>
      </c>
      <c r="R9043" t="s">
        <v>169</v>
      </c>
      <c r="S9043" t="s">
        <v>170</v>
      </c>
      <c r="T9043">
        <v>13971783.22580645</v>
      </c>
      <c r="U9043">
        <v>14215667</v>
      </c>
      <c r="V9043">
        <v>243883.77419354953</v>
      </c>
      <c r="W9043">
        <v>1.7455450764730429E-2</v>
      </c>
      <c r="X9043" t="s">
        <v>382</v>
      </c>
    </row>
    <row r="9044" spans="1:24" x14ac:dyDescent="0.35">
      <c r="A9044">
        <v>3300006620</v>
      </c>
      <c r="B9044" t="s">
        <v>168</v>
      </c>
      <c r="C9044" t="s">
        <v>168</v>
      </c>
      <c r="D9044">
        <v>0</v>
      </c>
      <c r="E9044">
        <v>0</v>
      </c>
      <c r="F9044">
        <v>177</v>
      </c>
      <c r="G9044">
        <v>5647867</v>
      </c>
      <c r="H9044">
        <v>61</v>
      </c>
      <c r="I9044">
        <v>2057000</v>
      </c>
      <c r="J9044">
        <v>0</v>
      </c>
      <c r="K9044">
        <v>0</v>
      </c>
      <c r="L9044">
        <v>3</v>
      </c>
      <c r="M9044">
        <v>97200</v>
      </c>
      <c r="N9044">
        <v>150000</v>
      </c>
      <c r="O9044">
        <v>7952067</v>
      </c>
      <c r="P9044" t="s">
        <v>5</v>
      </c>
      <c r="Q9044" t="s">
        <v>14</v>
      </c>
      <c r="R9044" t="s">
        <v>169</v>
      </c>
      <c r="S9044" t="s">
        <v>170</v>
      </c>
      <c r="T9044">
        <v>5130365.8064516131</v>
      </c>
      <c r="U9044">
        <v>5715852</v>
      </c>
      <c r="V9044">
        <v>585486.19354838692</v>
      </c>
      <c r="W9044">
        <v>0.11412172457802483</v>
      </c>
      <c r="X9044" t="s">
        <v>171</v>
      </c>
    </row>
    <row r="9045" spans="1:24" x14ac:dyDescent="0.35">
      <c r="A9045">
        <v>3300004014</v>
      </c>
      <c r="B9045" t="s">
        <v>168</v>
      </c>
      <c r="C9045" t="s">
        <v>168</v>
      </c>
      <c r="D9045">
        <v>0</v>
      </c>
      <c r="E9045">
        <v>0</v>
      </c>
      <c r="F9045">
        <v>145</v>
      </c>
      <c r="G9045">
        <v>7053352</v>
      </c>
      <c r="H9045">
        <v>119</v>
      </c>
      <c r="I9045">
        <v>3890000</v>
      </c>
      <c r="J9045">
        <v>0</v>
      </c>
      <c r="K9045">
        <v>0</v>
      </c>
      <c r="L9045">
        <v>81</v>
      </c>
      <c r="M9045">
        <v>2814400</v>
      </c>
      <c r="N9045">
        <v>180000</v>
      </c>
      <c r="O9045">
        <v>13937752</v>
      </c>
      <c r="P9045" t="s">
        <v>5</v>
      </c>
      <c r="Q9045" t="s">
        <v>15</v>
      </c>
      <c r="R9045" t="s">
        <v>169</v>
      </c>
      <c r="S9045" t="s">
        <v>170</v>
      </c>
      <c r="T9045">
        <v>8992098.064516129</v>
      </c>
      <c r="U9045">
        <v>8408610</v>
      </c>
      <c r="V9045">
        <v>-583488.06451612897</v>
      </c>
      <c r="W9045">
        <v>-6.4888979227066157E-2</v>
      </c>
      <c r="X9045" t="s">
        <v>214</v>
      </c>
    </row>
    <row r="9046" spans="1:24" x14ac:dyDescent="0.35">
      <c r="A9046">
        <v>3300015803</v>
      </c>
      <c r="B9046" t="s">
        <v>168</v>
      </c>
      <c r="C9046" t="s">
        <v>168</v>
      </c>
      <c r="D9046">
        <v>0</v>
      </c>
      <c r="E9046">
        <v>0</v>
      </c>
      <c r="F9046">
        <v>6</v>
      </c>
      <c r="G9046">
        <v>10884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1303300</v>
      </c>
      <c r="O9046">
        <v>1314184</v>
      </c>
      <c r="P9046" t="s">
        <v>5</v>
      </c>
      <c r="Q9046" t="s">
        <v>7</v>
      </c>
      <c r="R9046" t="s">
        <v>169</v>
      </c>
      <c r="S9046" t="s">
        <v>170</v>
      </c>
      <c r="T9046">
        <v>847860.6451612903</v>
      </c>
      <c r="U9046">
        <v>1010570</v>
      </c>
      <c r="V9046">
        <v>162709.3548387097</v>
      </c>
      <c r="W9046">
        <v>0.19190577575134071</v>
      </c>
      <c r="X9046" t="s">
        <v>236</v>
      </c>
    </row>
    <row r="9047" spans="1:24" x14ac:dyDescent="0.35">
      <c r="A9047">
        <v>3301063259</v>
      </c>
      <c r="B9047" t="s">
        <v>168</v>
      </c>
      <c r="C9047" t="s">
        <v>168</v>
      </c>
      <c r="D9047">
        <v>0</v>
      </c>
      <c r="E9047">
        <v>0</v>
      </c>
      <c r="F9047">
        <v>38</v>
      </c>
      <c r="G9047">
        <v>1390661</v>
      </c>
      <c r="H9047">
        <v>28</v>
      </c>
      <c r="I9047">
        <v>850000</v>
      </c>
      <c r="J9047">
        <v>0</v>
      </c>
      <c r="K9047">
        <v>0</v>
      </c>
      <c r="L9047">
        <v>10</v>
      </c>
      <c r="M9047">
        <v>564000</v>
      </c>
      <c r="N9047">
        <v>150000</v>
      </c>
      <c r="O9047">
        <v>2954661</v>
      </c>
      <c r="P9047" t="s">
        <v>5</v>
      </c>
      <c r="Q9047" t="s">
        <v>14</v>
      </c>
      <c r="R9047" t="s">
        <v>169</v>
      </c>
      <c r="S9047" t="s">
        <v>170</v>
      </c>
      <c r="T9047">
        <v>1906232.9032258063</v>
      </c>
      <c r="U9047">
        <v>1618379</v>
      </c>
      <c r="V9047">
        <v>-287853.90322580631</v>
      </c>
      <c r="W9047">
        <v>-0.15100668063104361</v>
      </c>
      <c r="X9047" t="s">
        <v>212</v>
      </c>
    </row>
    <row r="9048" spans="1:24" x14ac:dyDescent="0.35">
      <c r="A9048">
        <v>3300005983</v>
      </c>
      <c r="B9048" t="s">
        <v>168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 t="s">
        <v>5</v>
      </c>
      <c r="Q9048" t="s">
        <v>14</v>
      </c>
      <c r="R9048" t="s">
        <v>169</v>
      </c>
      <c r="S9048" t="s">
        <v>170</v>
      </c>
      <c r="T9048">
        <v>0</v>
      </c>
      <c r="U9048">
        <v>0</v>
      </c>
      <c r="V9048">
        <v>0</v>
      </c>
      <c r="W9048">
        <v>0</v>
      </c>
      <c r="X9048" t="s">
        <v>212</v>
      </c>
    </row>
    <row r="9049" spans="1:24" x14ac:dyDescent="0.35">
      <c r="A9049">
        <v>3300025110</v>
      </c>
      <c r="B9049" t="s">
        <v>168</v>
      </c>
      <c r="C9049" t="s">
        <v>168</v>
      </c>
      <c r="D9049">
        <v>0</v>
      </c>
      <c r="E9049">
        <v>0</v>
      </c>
      <c r="F9049">
        <v>154</v>
      </c>
      <c r="G9049">
        <v>5977234</v>
      </c>
      <c r="H9049">
        <v>59</v>
      </c>
      <c r="I9049">
        <v>2555000</v>
      </c>
      <c r="J9049">
        <v>0</v>
      </c>
      <c r="K9049">
        <v>0</v>
      </c>
      <c r="L9049">
        <v>0</v>
      </c>
      <c r="M9049">
        <v>0</v>
      </c>
      <c r="N9049">
        <v>342000</v>
      </c>
      <c r="O9049">
        <v>8874234</v>
      </c>
      <c r="P9049" t="s">
        <v>5</v>
      </c>
      <c r="Q9049" t="s">
        <v>8</v>
      </c>
      <c r="R9049" t="s">
        <v>169</v>
      </c>
      <c r="S9049" t="s">
        <v>170</v>
      </c>
      <c r="T9049">
        <v>5725312.2580645159</v>
      </c>
      <c r="U9049">
        <v>7203193</v>
      </c>
      <c r="V9049">
        <v>1477880.7419354841</v>
      </c>
      <c r="W9049">
        <v>0.25813102854849235</v>
      </c>
      <c r="X9049" t="s">
        <v>273</v>
      </c>
    </row>
    <row r="9050" spans="1:24" x14ac:dyDescent="0.35">
      <c r="A9050">
        <v>3300015250</v>
      </c>
      <c r="B9050" t="s">
        <v>168</v>
      </c>
      <c r="C9050" t="s">
        <v>168</v>
      </c>
      <c r="D9050">
        <v>0</v>
      </c>
      <c r="E9050">
        <v>0</v>
      </c>
      <c r="F9050">
        <v>31</v>
      </c>
      <c r="G9050">
        <v>1577271</v>
      </c>
      <c r="H9050">
        <v>0</v>
      </c>
      <c r="I9050">
        <v>0</v>
      </c>
      <c r="J9050">
        <v>0</v>
      </c>
      <c r="K9050">
        <v>0</v>
      </c>
      <c r="L9050">
        <v>1</v>
      </c>
      <c r="M9050">
        <v>200000</v>
      </c>
      <c r="N9050">
        <v>866100</v>
      </c>
      <c r="O9050">
        <v>2643371</v>
      </c>
      <c r="P9050" t="s">
        <v>5</v>
      </c>
      <c r="Q9050" t="s">
        <v>7</v>
      </c>
      <c r="R9050" t="s">
        <v>169</v>
      </c>
      <c r="S9050" t="s">
        <v>170</v>
      </c>
      <c r="T9050">
        <v>1705400.6451612902</v>
      </c>
      <c r="U9050">
        <v>2368813</v>
      </c>
      <c r="V9050">
        <v>663412.35483870981</v>
      </c>
      <c r="W9050">
        <v>0.38900674555331061</v>
      </c>
      <c r="X9050" t="s">
        <v>225</v>
      </c>
    </row>
    <row r="9051" spans="1:24" x14ac:dyDescent="0.35">
      <c r="A9051">
        <v>3300019165</v>
      </c>
      <c r="B9051" t="s">
        <v>168</v>
      </c>
      <c r="C9051" t="s">
        <v>168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420000</v>
      </c>
      <c r="O9051">
        <v>420000</v>
      </c>
      <c r="P9051" t="s">
        <v>5</v>
      </c>
      <c r="Q9051" t="s">
        <v>12</v>
      </c>
      <c r="R9051" t="s">
        <v>169</v>
      </c>
      <c r="S9051" t="s">
        <v>170</v>
      </c>
      <c r="T9051">
        <v>270967.74193548388</v>
      </c>
      <c r="U9051">
        <v>380000</v>
      </c>
      <c r="V9051">
        <v>109032.25806451612</v>
      </c>
      <c r="W9051">
        <v>0.40238095238095228</v>
      </c>
      <c r="X9051" t="s">
        <v>271</v>
      </c>
    </row>
    <row r="9052" spans="1:24" x14ac:dyDescent="0.35">
      <c r="A9052">
        <v>3301067476</v>
      </c>
      <c r="B9052" t="s">
        <v>168</v>
      </c>
      <c r="C9052" t="s">
        <v>168</v>
      </c>
      <c r="D9052">
        <v>0</v>
      </c>
      <c r="E9052">
        <v>0</v>
      </c>
      <c r="F9052">
        <v>18</v>
      </c>
      <c r="G9052">
        <v>822082</v>
      </c>
      <c r="H9052">
        <v>18</v>
      </c>
      <c r="I9052">
        <v>715000</v>
      </c>
      <c r="J9052">
        <v>0</v>
      </c>
      <c r="K9052">
        <v>0</v>
      </c>
      <c r="L9052">
        <v>6</v>
      </c>
      <c r="M9052">
        <v>344400</v>
      </c>
      <c r="N9052">
        <v>87000</v>
      </c>
      <c r="O9052">
        <v>1968482</v>
      </c>
      <c r="P9052" t="s">
        <v>5</v>
      </c>
      <c r="Q9052" t="s">
        <v>13</v>
      </c>
      <c r="R9052" t="s">
        <v>169</v>
      </c>
      <c r="S9052" t="s">
        <v>170</v>
      </c>
      <c r="T9052">
        <v>1269988.3870967743</v>
      </c>
      <c r="U9052">
        <v>428597</v>
      </c>
      <c r="V9052">
        <v>-841391.3870967743</v>
      </c>
      <c r="W9052">
        <v>-0.66251896131130494</v>
      </c>
      <c r="X9052" t="s">
        <v>186</v>
      </c>
    </row>
    <row r="9053" spans="1:24" x14ac:dyDescent="0.35">
      <c r="A9053">
        <v>3300006522</v>
      </c>
      <c r="B9053" t="s">
        <v>168</v>
      </c>
      <c r="C9053" t="s">
        <v>168</v>
      </c>
      <c r="D9053">
        <v>0</v>
      </c>
      <c r="E9053">
        <v>0</v>
      </c>
      <c r="F9053">
        <v>18</v>
      </c>
      <c r="G9053">
        <v>529477</v>
      </c>
      <c r="H9053">
        <v>22</v>
      </c>
      <c r="I9053">
        <v>720000</v>
      </c>
      <c r="J9053">
        <v>0</v>
      </c>
      <c r="K9053">
        <v>0</v>
      </c>
      <c r="L9053">
        <v>5</v>
      </c>
      <c r="M9053">
        <v>202000</v>
      </c>
      <c r="N9053">
        <v>150000</v>
      </c>
      <c r="O9053">
        <v>1601477</v>
      </c>
      <c r="P9053" t="s">
        <v>5</v>
      </c>
      <c r="Q9053" t="s">
        <v>14</v>
      </c>
      <c r="R9053" t="s">
        <v>169</v>
      </c>
      <c r="S9053" t="s">
        <v>170</v>
      </c>
      <c r="T9053">
        <v>1033210.9677419355</v>
      </c>
      <c r="U9053">
        <v>880578</v>
      </c>
      <c r="V9053">
        <v>-152632.96774193551</v>
      </c>
      <c r="W9053">
        <v>-0.14772681718188896</v>
      </c>
      <c r="X9053" t="s">
        <v>339</v>
      </c>
    </row>
    <row r="9054" spans="1:24" x14ac:dyDescent="0.35">
      <c r="A9054">
        <v>3301032522</v>
      </c>
      <c r="B9054" t="s">
        <v>168</v>
      </c>
      <c r="C9054" t="s">
        <v>168</v>
      </c>
      <c r="D9054">
        <v>0</v>
      </c>
      <c r="E9054">
        <v>0</v>
      </c>
      <c r="F9054">
        <v>30</v>
      </c>
      <c r="G9054">
        <v>715208</v>
      </c>
      <c r="H9054">
        <v>13</v>
      </c>
      <c r="I9054">
        <v>195000</v>
      </c>
      <c r="J9054">
        <v>0</v>
      </c>
      <c r="K9054">
        <v>0</v>
      </c>
      <c r="L9054">
        <v>18</v>
      </c>
      <c r="M9054">
        <v>663200</v>
      </c>
      <c r="N9054">
        <v>57000</v>
      </c>
      <c r="O9054">
        <v>1630408</v>
      </c>
      <c r="P9054" t="s">
        <v>5</v>
      </c>
      <c r="Q9054" t="s">
        <v>11</v>
      </c>
      <c r="R9054" t="s">
        <v>169</v>
      </c>
      <c r="S9054" t="s">
        <v>170</v>
      </c>
      <c r="T9054">
        <v>1051876.1290322579</v>
      </c>
      <c r="U9054">
        <v>30000</v>
      </c>
      <c r="V9054">
        <v>-1021876.1290322579</v>
      </c>
      <c r="W9054">
        <v>-0.97147953150377087</v>
      </c>
      <c r="X9054" t="s">
        <v>345</v>
      </c>
    </row>
    <row r="9055" spans="1:24" x14ac:dyDescent="0.35">
      <c r="A9055">
        <v>3301064150</v>
      </c>
      <c r="B9055" t="s">
        <v>168</v>
      </c>
      <c r="C9055" t="s">
        <v>168</v>
      </c>
      <c r="D9055">
        <v>0</v>
      </c>
      <c r="E9055">
        <v>0</v>
      </c>
      <c r="F9055">
        <v>12</v>
      </c>
      <c r="G9055">
        <v>392399</v>
      </c>
      <c r="H9055">
        <v>11</v>
      </c>
      <c r="I9055">
        <v>220000</v>
      </c>
      <c r="J9055">
        <v>0</v>
      </c>
      <c r="K9055">
        <v>0</v>
      </c>
      <c r="L9055">
        <v>9</v>
      </c>
      <c r="M9055">
        <v>380858</v>
      </c>
      <c r="N9055">
        <v>352500</v>
      </c>
      <c r="O9055">
        <v>1345757</v>
      </c>
      <c r="P9055" t="s">
        <v>5</v>
      </c>
      <c r="Q9055" t="s">
        <v>17</v>
      </c>
      <c r="R9055" t="s">
        <v>169</v>
      </c>
      <c r="S9055" t="s">
        <v>170</v>
      </c>
      <c r="T9055">
        <v>868230.32258064509</v>
      </c>
      <c r="U9055">
        <v>2003848</v>
      </c>
      <c r="V9055">
        <v>1135617.6774193549</v>
      </c>
      <c r="W9055">
        <v>1.3079682290339192</v>
      </c>
      <c r="X9055" t="s">
        <v>253</v>
      </c>
    </row>
    <row r="9056" spans="1:24" x14ac:dyDescent="0.35">
      <c r="A9056">
        <v>3301071519</v>
      </c>
      <c r="B9056" t="s">
        <v>168</v>
      </c>
      <c r="C9056" t="s">
        <v>168</v>
      </c>
      <c r="D9056">
        <v>0</v>
      </c>
      <c r="E9056">
        <v>0</v>
      </c>
      <c r="F9056">
        <v>12</v>
      </c>
      <c r="G9056">
        <v>278474</v>
      </c>
      <c r="H9056">
        <v>84</v>
      </c>
      <c r="I9056">
        <v>4225000</v>
      </c>
      <c r="J9056">
        <v>40</v>
      </c>
      <c r="K9056">
        <v>533000</v>
      </c>
      <c r="L9056">
        <v>19</v>
      </c>
      <c r="M9056">
        <v>1135600</v>
      </c>
      <c r="N9056">
        <v>1298800</v>
      </c>
      <c r="O9056">
        <v>7470874</v>
      </c>
      <c r="P9056" t="s">
        <v>5</v>
      </c>
      <c r="Q9056" t="s">
        <v>16</v>
      </c>
      <c r="R9056" t="s">
        <v>169</v>
      </c>
      <c r="S9056" t="s">
        <v>170</v>
      </c>
      <c r="T9056">
        <v>4819918.7096774196</v>
      </c>
      <c r="U9056">
        <v>3937350</v>
      </c>
      <c r="V9056">
        <v>-882568.70967741963</v>
      </c>
      <c r="W9056">
        <v>-0.18310862959273577</v>
      </c>
      <c r="X9056" t="s">
        <v>277</v>
      </c>
    </row>
    <row r="9057" spans="1:24" x14ac:dyDescent="0.35">
      <c r="A9057">
        <v>3301062054</v>
      </c>
      <c r="B9057" t="s">
        <v>168</v>
      </c>
      <c r="C9057" t="s">
        <v>168</v>
      </c>
      <c r="D9057">
        <v>0</v>
      </c>
      <c r="E9057">
        <v>0</v>
      </c>
      <c r="F9057">
        <v>38</v>
      </c>
      <c r="G9057">
        <v>1038462</v>
      </c>
      <c r="H9057">
        <v>23</v>
      </c>
      <c r="I9057">
        <v>660000</v>
      </c>
      <c r="J9057">
        <v>0</v>
      </c>
      <c r="K9057">
        <v>0</v>
      </c>
      <c r="L9057">
        <v>34</v>
      </c>
      <c r="M9057">
        <v>1601600</v>
      </c>
      <c r="N9057">
        <v>44000</v>
      </c>
      <c r="O9057">
        <v>3344062</v>
      </c>
      <c r="P9057" t="s">
        <v>5</v>
      </c>
      <c r="Q9057" t="s">
        <v>9</v>
      </c>
      <c r="R9057" t="s">
        <v>169</v>
      </c>
      <c r="S9057" t="s">
        <v>170</v>
      </c>
      <c r="T9057">
        <v>2157459.3548387098</v>
      </c>
      <c r="U9057">
        <v>2761562</v>
      </c>
      <c r="V9057">
        <v>604102.64516129019</v>
      </c>
      <c r="W9057">
        <v>0.28000650107563785</v>
      </c>
      <c r="X9057" t="s">
        <v>359</v>
      </c>
    </row>
    <row r="9058" spans="1:24" x14ac:dyDescent="0.35">
      <c r="A9058">
        <v>3301018727</v>
      </c>
      <c r="B9058" t="s">
        <v>168</v>
      </c>
      <c r="C9058" t="s">
        <v>168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2055000</v>
      </c>
      <c r="O9058">
        <v>2055000</v>
      </c>
      <c r="P9058" t="s">
        <v>5</v>
      </c>
      <c r="Q9058" t="s">
        <v>16</v>
      </c>
      <c r="R9058" t="s">
        <v>169</v>
      </c>
      <c r="S9058" t="s">
        <v>170</v>
      </c>
      <c r="T9058">
        <v>1325806.4516129033</v>
      </c>
      <c r="U9058">
        <v>0</v>
      </c>
      <c r="V9058">
        <v>-1325806.4516129033</v>
      </c>
      <c r="W9058">
        <v>0</v>
      </c>
      <c r="X9058" t="s">
        <v>370</v>
      </c>
    </row>
    <row r="9059" spans="1:24" x14ac:dyDescent="0.35">
      <c r="A9059">
        <v>3300014070</v>
      </c>
      <c r="B9059" t="s">
        <v>168</v>
      </c>
      <c r="C9059" t="s">
        <v>168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3487500</v>
      </c>
      <c r="O9059">
        <v>3487500</v>
      </c>
      <c r="P9059" t="s">
        <v>5</v>
      </c>
      <c r="Q9059" t="s">
        <v>8</v>
      </c>
      <c r="R9059" t="s">
        <v>169</v>
      </c>
      <c r="S9059" t="s">
        <v>170</v>
      </c>
      <c r="T9059">
        <v>2250000</v>
      </c>
      <c r="U9059">
        <v>6605000</v>
      </c>
      <c r="V9059">
        <v>4355000</v>
      </c>
      <c r="W9059">
        <v>1.9355555555555557</v>
      </c>
      <c r="X9059" t="s">
        <v>310</v>
      </c>
    </row>
    <row r="9060" spans="1:24" x14ac:dyDescent="0.35">
      <c r="A9060">
        <v>3300015283</v>
      </c>
      <c r="B9060" t="s">
        <v>168</v>
      </c>
      <c r="C9060" t="s">
        <v>168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3639000</v>
      </c>
      <c r="O9060">
        <v>3639000</v>
      </c>
      <c r="P9060" t="s">
        <v>5</v>
      </c>
      <c r="Q9060" t="s">
        <v>8</v>
      </c>
      <c r="R9060" t="s">
        <v>169</v>
      </c>
      <c r="S9060" t="s">
        <v>170</v>
      </c>
      <c r="T9060">
        <v>2347741.935483871</v>
      </c>
      <c r="U9060">
        <v>1842000</v>
      </c>
      <c r="V9060">
        <v>-505741.93548387103</v>
      </c>
      <c r="W9060">
        <v>-0.21541632316570491</v>
      </c>
      <c r="X9060" t="s">
        <v>310</v>
      </c>
    </row>
    <row r="9061" spans="1:24" x14ac:dyDescent="0.35">
      <c r="A9061">
        <v>3300023394</v>
      </c>
      <c r="B9061" t="s">
        <v>168</v>
      </c>
      <c r="C9061" t="s">
        <v>168</v>
      </c>
      <c r="D9061">
        <v>0</v>
      </c>
      <c r="E9061">
        <v>0</v>
      </c>
      <c r="F9061">
        <v>45</v>
      </c>
      <c r="G9061">
        <v>1708947</v>
      </c>
      <c r="H9061">
        <v>33</v>
      </c>
      <c r="I9061">
        <v>1640000</v>
      </c>
      <c r="J9061">
        <v>0</v>
      </c>
      <c r="K9061">
        <v>0</v>
      </c>
      <c r="L9061">
        <v>37</v>
      </c>
      <c r="M9061">
        <v>2328800</v>
      </c>
      <c r="N9061">
        <v>165000</v>
      </c>
      <c r="O9061">
        <v>5842747</v>
      </c>
      <c r="P9061" t="s">
        <v>5</v>
      </c>
      <c r="Q9061" t="s">
        <v>14</v>
      </c>
      <c r="R9061" t="s">
        <v>169</v>
      </c>
      <c r="S9061" t="s">
        <v>170</v>
      </c>
      <c r="T9061">
        <v>3769514.1935483874</v>
      </c>
      <c r="U9061">
        <v>2613879</v>
      </c>
      <c r="V9061">
        <v>-1155635.1935483874</v>
      </c>
      <c r="W9061">
        <v>-0.30657403957419349</v>
      </c>
      <c r="X9061" t="s">
        <v>402</v>
      </c>
    </row>
    <row r="9062" spans="1:24" x14ac:dyDescent="0.35">
      <c r="A9062">
        <v>3301069391</v>
      </c>
      <c r="B9062" t="s">
        <v>168</v>
      </c>
      <c r="C9062" t="s">
        <v>168</v>
      </c>
      <c r="D9062">
        <v>0</v>
      </c>
      <c r="E9062">
        <v>0</v>
      </c>
      <c r="F9062">
        <v>26</v>
      </c>
      <c r="G9062">
        <v>1693170</v>
      </c>
      <c r="H9062">
        <v>19</v>
      </c>
      <c r="I9062">
        <v>500000</v>
      </c>
      <c r="J9062">
        <v>0</v>
      </c>
      <c r="K9062">
        <v>0</v>
      </c>
      <c r="L9062">
        <v>11</v>
      </c>
      <c r="M9062">
        <v>396400</v>
      </c>
      <c r="N9062">
        <v>30000</v>
      </c>
      <c r="O9062">
        <v>2619570</v>
      </c>
      <c r="P9062" t="s">
        <v>5</v>
      </c>
      <c r="Q9062" t="s">
        <v>13</v>
      </c>
      <c r="R9062" t="s">
        <v>169</v>
      </c>
      <c r="S9062" t="s">
        <v>170</v>
      </c>
      <c r="T9062">
        <v>1690045.1612903227</v>
      </c>
      <c r="U9062">
        <v>2534161</v>
      </c>
      <c r="V9062">
        <v>844115.83870967734</v>
      </c>
      <c r="W9062">
        <v>0.49946348064758705</v>
      </c>
      <c r="X9062" t="s">
        <v>282</v>
      </c>
    </row>
    <row r="9063" spans="1:24" x14ac:dyDescent="0.35">
      <c r="A9063">
        <v>3301065303</v>
      </c>
      <c r="B9063" t="s">
        <v>168</v>
      </c>
      <c r="C9063" t="s">
        <v>168</v>
      </c>
      <c r="D9063">
        <v>0</v>
      </c>
      <c r="E9063">
        <v>0</v>
      </c>
      <c r="F9063">
        <v>26</v>
      </c>
      <c r="G9063">
        <v>1081537</v>
      </c>
      <c r="H9063">
        <v>6</v>
      </c>
      <c r="I9063">
        <v>170000</v>
      </c>
      <c r="J9063">
        <v>0</v>
      </c>
      <c r="K9063">
        <v>0</v>
      </c>
      <c r="L9063">
        <v>0</v>
      </c>
      <c r="M9063">
        <v>0</v>
      </c>
      <c r="N9063">
        <v>280000</v>
      </c>
      <c r="O9063">
        <v>1531537</v>
      </c>
      <c r="P9063" t="s">
        <v>5</v>
      </c>
      <c r="Q9063" t="s">
        <v>12</v>
      </c>
      <c r="R9063" t="s">
        <v>169</v>
      </c>
      <c r="S9063" t="s">
        <v>170</v>
      </c>
      <c r="T9063">
        <v>988088.3870967743</v>
      </c>
      <c r="U9063">
        <v>674544</v>
      </c>
      <c r="V9063">
        <v>-313544.3870967743</v>
      </c>
      <c r="W9063">
        <v>-0.31732423049524761</v>
      </c>
      <c r="X9063" t="s">
        <v>219</v>
      </c>
    </row>
    <row r="9064" spans="1:24" x14ac:dyDescent="0.35">
      <c r="A9064">
        <v>3301052169</v>
      </c>
      <c r="B9064" t="s">
        <v>168</v>
      </c>
      <c r="C9064" t="s">
        <v>168</v>
      </c>
      <c r="D9064">
        <v>0</v>
      </c>
      <c r="E9064">
        <v>0</v>
      </c>
      <c r="F9064">
        <v>9</v>
      </c>
      <c r="G9064">
        <v>360291</v>
      </c>
      <c r="H9064">
        <v>68</v>
      </c>
      <c r="I9064">
        <v>1805000</v>
      </c>
      <c r="J9064">
        <v>0</v>
      </c>
      <c r="K9064">
        <v>0</v>
      </c>
      <c r="L9064">
        <v>39</v>
      </c>
      <c r="M9064">
        <v>1743600</v>
      </c>
      <c r="N9064">
        <v>87000</v>
      </c>
      <c r="O9064">
        <v>3995891</v>
      </c>
      <c r="P9064" t="s">
        <v>5</v>
      </c>
      <c r="Q9064" t="s">
        <v>11</v>
      </c>
      <c r="R9064" t="s">
        <v>169</v>
      </c>
      <c r="S9064" t="s">
        <v>170</v>
      </c>
      <c r="T9064">
        <v>2577994.1935483869</v>
      </c>
      <c r="U9064">
        <v>2566698</v>
      </c>
      <c r="V9064">
        <v>-11296.193548386917</v>
      </c>
      <c r="W9064">
        <v>-4.3817761795803545E-3</v>
      </c>
      <c r="X9064" t="s">
        <v>290</v>
      </c>
    </row>
    <row r="9065" spans="1:24" x14ac:dyDescent="0.35">
      <c r="A9065">
        <v>3301068788</v>
      </c>
      <c r="B9065" t="s">
        <v>168</v>
      </c>
      <c r="C9065" t="s">
        <v>168</v>
      </c>
      <c r="D9065">
        <v>0</v>
      </c>
      <c r="E9065">
        <v>0</v>
      </c>
      <c r="F9065">
        <v>37</v>
      </c>
      <c r="G9065">
        <v>1260648</v>
      </c>
      <c r="H9065">
        <v>27</v>
      </c>
      <c r="I9065">
        <v>905000</v>
      </c>
      <c r="J9065">
        <v>0</v>
      </c>
      <c r="K9065">
        <v>0</v>
      </c>
      <c r="L9065">
        <v>1</v>
      </c>
      <c r="M9065">
        <v>52400</v>
      </c>
      <c r="N9065">
        <v>577000</v>
      </c>
      <c r="O9065">
        <v>2795048</v>
      </c>
      <c r="P9065" t="s">
        <v>5</v>
      </c>
      <c r="Q9065" t="s">
        <v>17</v>
      </c>
      <c r="R9065" t="s">
        <v>169</v>
      </c>
      <c r="S9065" t="s">
        <v>170</v>
      </c>
      <c r="T9065">
        <v>1803256.7741935486</v>
      </c>
      <c r="U9065">
        <v>1827145</v>
      </c>
      <c r="V9065">
        <v>23888.225806451403</v>
      </c>
      <c r="W9065">
        <v>1.3247268025450509E-2</v>
      </c>
      <c r="X9065" t="s">
        <v>220</v>
      </c>
    </row>
    <row r="9066" spans="1:24" x14ac:dyDescent="0.35">
      <c r="A9066">
        <v>3300022919</v>
      </c>
      <c r="B9066" t="s">
        <v>168</v>
      </c>
      <c r="C9066" t="s">
        <v>168</v>
      </c>
      <c r="D9066">
        <v>0</v>
      </c>
      <c r="E9066">
        <v>0</v>
      </c>
      <c r="F9066">
        <v>157</v>
      </c>
      <c r="G9066">
        <v>7235006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1188000</v>
      </c>
      <c r="O9066">
        <v>8423006</v>
      </c>
      <c r="P9066" t="s">
        <v>5</v>
      </c>
      <c r="Q9066" t="s">
        <v>8</v>
      </c>
      <c r="R9066" t="s">
        <v>169</v>
      </c>
      <c r="S9066" t="s">
        <v>170</v>
      </c>
      <c r="T9066">
        <v>5434197.4193548393</v>
      </c>
      <c r="U9066">
        <v>5361857</v>
      </c>
      <c r="V9066">
        <v>-72340.41935483925</v>
      </c>
      <c r="W9066">
        <v>-1.3312070536338316E-2</v>
      </c>
      <c r="X9066" t="s">
        <v>240</v>
      </c>
    </row>
    <row r="9067" spans="1:24" x14ac:dyDescent="0.35">
      <c r="A9067">
        <v>3301014625</v>
      </c>
      <c r="B9067" t="s">
        <v>168</v>
      </c>
      <c r="C9067" t="s">
        <v>168</v>
      </c>
      <c r="D9067">
        <v>0</v>
      </c>
      <c r="E9067">
        <v>0</v>
      </c>
      <c r="F9067">
        <v>27</v>
      </c>
      <c r="G9067">
        <v>907682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864500</v>
      </c>
      <c r="O9067">
        <v>1772182</v>
      </c>
      <c r="P9067" t="s">
        <v>5</v>
      </c>
      <c r="Q9067" t="s">
        <v>8</v>
      </c>
      <c r="R9067" t="s">
        <v>169</v>
      </c>
      <c r="S9067" t="s">
        <v>170</v>
      </c>
      <c r="T9067">
        <v>1143343.2258064516</v>
      </c>
      <c r="U9067">
        <v>1885264</v>
      </c>
      <c r="V9067">
        <v>741920.77419354836</v>
      </c>
      <c r="W9067">
        <v>0.64890468360473141</v>
      </c>
      <c r="X9067" t="s">
        <v>386</v>
      </c>
    </row>
    <row r="9068" spans="1:24" x14ac:dyDescent="0.35">
      <c r="A9068">
        <v>3301073607</v>
      </c>
      <c r="B9068" t="s">
        <v>168</v>
      </c>
      <c r="C9068" t="s">
        <v>168</v>
      </c>
      <c r="D9068">
        <v>0</v>
      </c>
      <c r="E9068">
        <v>0</v>
      </c>
      <c r="F9068">
        <v>1</v>
      </c>
      <c r="G9068">
        <v>17499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17499</v>
      </c>
      <c r="P9068" t="s">
        <v>5</v>
      </c>
      <c r="Q9068" t="s">
        <v>9</v>
      </c>
      <c r="R9068" t="s">
        <v>169</v>
      </c>
      <c r="S9068" t="s">
        <v>170</v>
      </c>
      <c r="T9068">
        <v>11289.677419354839</v>
      </c>
      <c r="U9068">
        <v>19498</v>
      </c>
      <c r="V9068">
        <v>8208.322580645161</v>
      </c>
      <c r="W9068">
        <v>0.7270644036802103</v>
      </c>
      <c r="X9068" t="s">
        <v>209</v>
      </c>
    </row>
    <row r="9069" spans="1:24" x14ac:dyDescent="0.35">
      <c r="A9069">
        <v>3301016544</v>
      </c>
      <c r="B9069" t="s">
        <v>168</v>
      </c>
      <c r="C9069" t="s">
        <v>168</v>
      </c>
      <c r="D9069">
        <v>0</v>
      </c>
      <c r="E9069">
        <v>0</v>
      </c>
      <c r="F9069">
        <v>13</v>
      </c>
      <c r="G9069">
        <v>461486</v>
      </c>
      <c r="H9069">
        <v>53</v>
      </c>
      <c r="I9069">
        <v>1960000</v>
      </c>
      <c r="J9069">
        <v>0</v>
      </c>
      <c r="K9069">
        <v>0</v>
      </c>
      <c r="L9069">
        <v>12</v>
      </c>
      <c r="M9069">
        <v>1278800</v>
      </c>
      <c r="N9069">
        <v>300000</v>
      </c>
      <c r="O9069">
        <v>4000286</v>
      </c>
      <c r="P9069" t="s">
        <v>5</v>
      </c>
      <c r="Q9069" t="s">
        <v>10</v>
      </c>
      <c r="R9069" t="s">
        <v>169</v>
      </c>
      <c r="S9069" t="s">
        <v>170</v>
      </c>
      <c r="T9069">
        <v>2580829.6774193547</v>
      </c>
      <c r="U9069">
        <v>3036186</v>
      </c>
      <c r="V9069">
        <v>455356.32258064533</v>
      </c>
      <c r="W9069">
        <v>0.1764379596858825</v>
      </c>
      <c r="X9069" t="s">
        <v>223</v>
      </c>
    </row>
    <row r="9070" spans="1:24" x14ac:dyDescent="0.35">
      <c r="A9070">
        <v>3301047907</v>
      </c>
      <c r="B9070" t="s">
        <v>168</v>
      </c>
      <c r="C9070" t="s">
        <v>168</v>
      </c>
      <c r="D9070">
        <v>0</v>
      </c>
      <c r="E9070">
        <v>0</v>
      </c>
      <c r="F9070">
        <v>108</v>
      </c>
      <c r="G9070">
        <v>4043574</v>
      </c>
      <c r="H9070">
        <v>1</v>
      </c>
      <c r="I9070">
        <v>100000</v>
      </c>
      <c r="J9070">
        <v>0</v>
      </c>
      <c r="K9070">
        <v>0</v>
      </c>
      <c r="L9070">
        <v>1</v>
      </c>
      <c r="M9070">
        <v>22400</v>
      </c>
      <c r="N9070">
        <v>2326800</v>
      </c>
      <c r="O9070">
        <v>6492774</v>
      </c>
      <c r="P9070" t="s">
        <v>5</v>
      </c>
      <c r="Q9070" t="s">
        <v>7</v>
      </c>
      <c r="R9070" t="s">
        <v>169</v>
      </c>
      <c r="S9070" t="s">
        <v>170</v>
      </c>
      <c r="T9070">
        <v>4188886.4516129028</v>
      </c>
      <c r="U9070">
        <v>4663235</v>
      </c>
      <c r="V9070">
        <v>474348.54838709719</v>
      </c>
      <c r="W9070">
        <v>0.11323977239928573</v>
      </c>
      <c r="X9070" t="s">
        <v>346</v>
      </c>
    </row>
    <row r="9071" spans="1:24" x14ac:dyDescent="0.35">
      <c r="A9071">
        <v>3301065852</v>
      </c>
      <c r="B9071" t="s">
        <v>168</v>
      </c>
      <c r="C9071" t="s">
        <v>168</v>
      </c>
      <c r="D9071">
        <v>0</v>
      </c>
      <c r="E9071">
        <v>0</v>
      </c>
      <c r="F9071">
        <v>51</v>
      </c>
      <c r="G9071">
        <v>2147697</v>
      </c>
      <c r="H9071">
        <v>41</v>
      </c>
      <c r="I9071">
        <v>1760000</v>
      </c>
      <c r="J9071">
        <v>0</v>
      </c>
      <c r="K9071">
        <v>0</v>
      </c>
      <c r="L9071">
        <v>28</v>
      </c>
      <c r="M9071">
        <v>2057200</v>
      </c>
      <c r="N9071">
        <v>30000</v>
      </c>
      <c r="O9071">
        <v>5994897</v>
      </c>
      <c r="P9071" t="s">
        <v>5</v>
      </c>
      <c r="Q9071" t="s">
        <v>14</v>
      </c>
      <c r="R9071" t="s">
        <v>169</v>
      </c>
      <c r="S9071" t="s">
        <v>170</v>
      </c>
      <c r="T9071">
        <v>3867675.4838709678</v>
      </c>
      <c r="U9071">
        <v>3137861</v>
      </c>
      <c r="V9071">
        <v>-729814.48387096776</v>
      </c>
      <c r="W9071">
        <v>-0.18869589419134303</v>
      </c>
      <c r="X9071" t="s">
        <v>358</v>
      </c>
    </row>
    <row r="9072" spans="1:24" x14ac:dyDescent="0.35">
      <c r="A9072">
        <v>3301063956</v>
      </c>
      <c r="B9072" t="s">
        <v>168</v>
      </c>
      <c r="C9072" t="s">
        <v>168</v>
      </c>
      <c r="D9072">
        <v>0</v>
      </c>
      <c r="E9072">
        <v>0</v>
      </c>
      <c r="F9072">
        <v>286</v>
      </c>
      <c r="G9072">
        <v>8031188</v>
      </c>
      <c r="H9072">
        <v>232</v>
      </c>
      <c r="I9072">
        <v>7405000</v>
      </c>
      <c r="J9072">
        <v>0</v>
      </c>
      <c r="K9072">
        <v>0</v>
      </c>
      <c r="L9072">
        <v>48</v>
      </c>
      <c r="M9072">
        <v>1925200</v>
      </c>
      <c r="N9072">
        <v>171000</v>
      </c>
      <c r="O9072">
        <v>17532388</v>
      </c>
      <c r="P9072" t="s">
        <v>5</v>
      </c>
      <c r="Q9072" t="s">
        <v>13</v>
      </c>
      <c r="R9072" t="s">
        <v>169</v>
      </c>
      <c r="S9072" t="s">
        <v>170</v>
      </c>
      <c r="T9072">
        <v>11311218.064516129</v>
      </c>
      <c r="U9072">
        <v>11077233</v>
      </c>
      <c r="V9072">
        <v>-233985.06451612897</v>
      </c>
      <c r="W9072">
        <v>-2.0686106764235435E-2</v>
      </c>
      <c r="X9072" t="s">
        <v>387</v>
      </c>
    </row>
    <row r="9073" spans="1:24" x14ac:dyDescent="0.35">
      <c r="A9073">
        <v>3300018010</v>
      </c>
      <c r="B9073" t="s">
        <v>168</v>
      </c>
      <c r="C9073" t="s">
        <v>168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641000</v>
      </c>
      <c r="O9073">
        <v>641000</v>
      </c>
      <c r="P9073" t="s">
        <v>5</v>
      </c>
      <c r="Q9073" t="s">
        <v>6</v>
      </c>
      <c r="R9073" t="s">
        <v>169</v>
      </c>
      <c r="S9073" t="s">
        <v>170</v>
      </c>
      <c r="T9073">
        <v>413548.38709677418</v>
      </c>
      <c r="U9073">
        <v>567000</v>
      </c>
      <c r="V9073">
        <v>153451.61290322582</v>
      </c>
      <c r="W9073">
        <v>0.37106084243369741</v>
      </c>
      <c r="X9073" t="s">
        <v>363</v>
      </c>
    </row>
    <row r="9074" spans="1:24" x14ac:dyDescent="0.35">
      <c r="A9074">
        <v>3301048647</v>
      </c>
      <c r="B9074" t="s">
        <v>168</v>
      </c>
      <c r="C9074" t="s">
        <v>168</v>
      </c>
      <c r="D9074">
        <v>0</v>
      </c>
      <c r="E9074">
        <v>0</v>
      </c>
      <c r="F9074">
        <v>123</v>
      </c>
      <c r="G9074">
        <v>4551171</v>
      </c>
      <c r="H9074">
        <v>1</v>
      </c>
      <c r="I9074">
        <v>130000</v>
      </c>
      <c r="J9074">
        <v>0</v>
      </c>
      <c r="K9074">
        <v>0</v>
      </c>
      <c r="L9074">
        <v>0</v>
      </c>
      <c r="M9074">
        <v>0</v>
      </c>
      <c r="N9074">
        <v>195000</v>
      </c>
      <c r="O9074">
        <v>4876171</v>
      </c>
      <c r="P9074" t="s">
        <v>5</v>
      </c>
      <c r="Q9074" t="s">
        <v>10</v>
      </c>
      <c r="R9074" t="s">
        <v>169</v>
      </c>
      <c r="S9074" t="s">
        <v>170</v>
      </c>
      <c r="T9074">
        <v>3145916.7741935486</v>
      </c>
      <c r="U9074">
        <v>4538702</v>
      </c>
      <c r="V9074">
        <v>1392785.2258064514</v>
      </c>
      <c r="W9074">
        <v>0.44272793140355415</v>
      </c>
      <c r="X9074" t="s">
        <v>379</v>
      </c>
    </row>
    <row r="9075" spans="1:24" x14ac:dyDescent="0.35">
      <c r="A9075">
        <v>3300010449</v>
      </c>
      <c r="B9075" t="s">
        <v>168</v>
      </c>
      <c r="C9075" t="s">
        <v>168</v>
      </c>
      <c r="D9075">
        <v>0</v>
      </c>
      <c r="E9075">
        <v>0</v>
      </c>
      <c r="F9075">
        <v>9</v>
      </c>
      <c r="G9075">
        <v>288400</v>
      </c>
      <c r="H9075">
        <v>20</v>
      </c>
      <c r="I9075">
        <v>335000</v>
      </c>
      <c r="J9075">
        <v>0</v>
      </c>
      <c r="K9075">
        <v>0</v>
      </c>
      <c r="L9075">
        <v>24</v>
      </c>
      <c r="M9075">
        <v>887600</v>
      </c>
      <c r="N9075">
        <v>352500</v>
      </c>
      <c r="O9075">
        <v>1863500</v>
      </c>
      <c r="P9075" t="s">
        <v>5</v>
      </c>
      <c r="Q9075" t="s">
        <v>17</v>
      </c>
      <c r="R9075" t="s">
        <v>169</v>
      </c>
      <c r="S9075" t="s">
        <v>170</v>
      </c>
      <c r="T9075">
        <v>1202258.064516129</v>
      </c>
      <c r="U9075">
        <v>1113799</v>
      </c>
      <c r="V9075">
        <v>-88459.064516128972</v>
      </c>
      <c r="W9075">
        <v>-7.3577434934263386E-2</v>
      </c>
      <c r="X9075" t="s">
        <v>311</v>
      </c>
    </row>
    <row r="9076" spans="1:24" x14ac:dyDescent="0.35">
      <c r="A9076">
        <v>3301056022</v>
      </c>
      <c r="B9076" t="s">
        <v>168</v>
      </c>
      <c r="C9076" t="s">
        <v>168</v>
      </c>
      <c r="D9076">
        <v>0</v>
      </c>
      <c r="E9076">
        <v>0</v>
      </c>
      <c r="F9076">
        <v>35</v>
      </c>
      <c r="G9076">
        <v>1182456</v>
      </c>
      <c r="H9076">
        <v>23</v>
      </c>
      <c r="I9076">
        <v>340000</v>
      </c>
      <c r="J9076">
        <v>0</v>
      </c>
      <c r="K9076">
        <v>0</v>
      </c>
      <c r="L9076">
        <v>16</v>
      </c>
      <c r="M9076">
        <v>598400</v>
      </c>
      <c r="N9076">
        <v>164000</v>
      </c>
      <c r="O9076">
        <v>2284856</v>
      </c>
      <c r="P9076" t="s">
        <v>5</v>
      </c>
      <c r="Q9076" t="s">
        <v>9</v>
      </c>
      <c r="R9076" t="s">
        <v>169</v>
      </c>
      <c r="S9076" t="s">
        <v>170</v>
      </c>
      <c r="T9076">
        <v>1474100.6451612902</v>
      </c>
      <c r="U9076">
        <v>1712968</v>
      </c>
      <c r="V9076">
        <v>238867.35483870981</v>
      </c>
      <c r="W9076">
        <v>0.162042772060909</v>
      </c>
      <c r="X9076" t="s">
        <v>344</v>
      </c>
    </row>
    <row r="9077" spans="1:24" x14ac:dyDescent="0.35">
      <c r="A9077">
        <v>3301003439</v>
      </c>
      <c r="B9077" t="s">
        <v>168</v>
      </c>
      <c r="C9077" t="s">
        <v>168</v>
      </c>
      <c r="D9077">
        <v>0</v>
      </c>
      <c r="E9077">
        <v>0</v>
      </c>
      <c r="F9077">
        <v>6</v>
      </c>
      <c r="G9077">
        <v>193494</v>
      </c>
      <c r="H9077">
        <v>8</v>
      </c>
      <c r="I9077">
        <v>135000</v>
      </c>
      <c r="J9077">
        <v>0</v>
      </c>
      <c r="K9077">
        <v>0</v>
      </c>
      <c r="L9077">
        <v>0</v>
      </c>
      <c r="M9077">
        <v>0</v>
      </c>
      <c r="N9077">
        <v>150000</v>
      </c>
      <c r="O9077">
        <v>478494</v>
      </c>
      <c r="P9077" t="s">
        <v>5</v>
      </c>
      <c r="Q9077" t="s">
        <v>10</v>
      </c>
      <c r="R9077" t="s">
        <v>169</v>
      </c>
      <c r="S9077" t="s">
        <v>170</v>
      </c>
      <c r="T9077">
        <v>308705.80645161291</v>
      </c>
      <c r="U9077">
        <v>211499</v>
      </c>
      <c r="V9077">
        <v>-97206.806451612909</v>
      </c>
      <c r="W9077">
        <v>-0.31488493063653877</v>
      </c>
      <c r="X9077" t="s">
        <v>272</v>
      </c>
    </row>
    <row r="9078" spans="1:24" x14ac:dyDescent="0.35">
      <c r="A9078">
        <v>3300009520</v>
      </c>
      <c r="B9078" t="s">
        <v>168</v>
      </c>
      <c r="C9078" t="s">
        <v>168</v>
      </c>
      <c r="D9078">
        <v>0</v>
      </c>
      <c r="E9078">
        <v>0</v>
      </c>
      <c r="F9078">
        <v>55</v>
      </c>
      <c r="G9078">
        <v>2699604</v>
      </c>
      <c r="H9078">
        <v>14</v>
      </c>
      <c r="I9078">
        <v>335000</v>
      </c>
      <c r="J9078">
        <v>0</v>
      </c>
      <c r="K9078">
        <v>0</v>
      </c>
      <c r="L9078">
        <v>15</v>
      </c>
      <c r="M9078">
        <v>916000</v>
      </c>
      <c r="N9078">
        <v>420000</v>
      </c>
      <c r="O9078">
        <v>4370604</v>
      </c>
      <c r="P9078" t="s">
        <v>5</v>
      </c>
      <c r="Q9078" t="s">
        <v>17</v>
      </c>
      <c r="R9078" t="s">
        <v>169</v>
      </c>
      <c r="S9078" t="s">
        <v>170</v>
      </c>
      <c r="T9078">
        <v>2819744.5161290322</v>
      </c>
      <c r="U9078">
        <v>3041061</v>
      </c>
      <c r="V9078">
        <v>221316.48387096776</v>
      </c>
      <c r="W9078">
        <v>7.8488133447917052E-2</v>
      </c>
      <c r="X9078" t="s">
        <v>328</v>
      </c>
    </row>
    <row r="9079" spans="1:24" x14ac:dyDescent="0.35">
      <c r="A9079">
        <v>3301073675</v>
      </c>
      <c r="B9079" t="s">
        <v>168</v>
      </c>
      <c r="C9079" t="s">
        <v>168</v>
      </c>
      <c r="D9079">
        <v>0</v>
      </c>
      <c r="E9079">
        <v>0</v>
      </c>
      <c r="F9079">
        <v>7</v>
      </c>
      <c r="G9079">
        <v>458993</v>
      </c>
      <c r="H9079">
        <v>2</v>
      </c>
      <c r="I9079">
        <v>135000</v>
      </c>
      <c r="J9079">
        <v>0</v>
      </c>
      <c r="K9079">
        <v>0</v>
      </c>
      <c r="L9079">
        <v>5</v>
      </c>
      <c r="M9079">
        <v>682000</v>
      </c>
      <c r="N9079">
        <v>0</v>
      </c>
      <c r="O9079">
        <v>1275993</v>
      </c>
      <c r="P9079" t="s">
        <v>5</v>
      </c>
      <c r="Q9079" t="s">
        <v>10</v>
      </c>
      <c r="R9079" t="s">
        <v>169</v>
      </c>
      <c r="S9079" t="s">
        <v>170</v>
      </c>
      <c r="T9079">
        <v>823221.29032258061</v>
      </c>
      <c r="U9079">
        <v>1247591</v>
      </c>
      <c r="V9079">
        <v>424369.70967741939</v>
      </c>
      <c r="W9079">
        <v>0.51549894866194412</v>
      </c>
      <c r="X9079" t="s">
        <v>180</v>
      </c>
    </row>
    <row r="9080" spans="1:24" x14ac:dyDescent="0.35">
      <c r="A9080">
        <v>3300000906</v>
      </c>
      <c r="B9080" t="s">
        <v>168</v>
      </c>
      <c r="C9080" t="s">
        <v>168</v>
      </c>
      <c r="D9080">
        <v>0</v>
      </c>
      <c r="E9080">
        <v>0</v>
      </c>
      <c r="F9080">
        <v>10</v>
      </c>
      <c r="G9080">
        <v>380286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177000</v>
      </c>
      <c r="O9080">
        <v>557286</v>
      </c>
      <c r="P9080" t="s">
        <v>5</v>
      </c>
      <c r="Q9080" t="s">
        <v>11</v>
      </c>
      <c r="R9080" t="s">
        <v>169</v>
      </c>
      <c r="S9080" t="s">
        <v>170</v>
      </c>
      <c r="T9080">
        <v>359539.3548387097</v>
      </c>
      <c r="U9080">
        <v>268096</v>
      </c>
      <c r="V9080">
        <v>-91443.354838709696</v>
      </c>
      <c r="W9080">
        <v>-0.25433475809548423</v>
      </c>
      <c r="X9080" t="s">
        <v>308</v>
      </c>
    </row>
    <row r="9081" spans="1:24" x14ac:dyDescent="0.35">
      <c r="A9081">
        <v>3301070672</v>
      </c>
      <c r="B9081" t="s">
        <v>168</v>
      </c>
      <c r="C9081" t="s">
        <v>168</v>
      </c>
      <c r="D9081">
        <v>0</v>
      </c>
      <c r="E9081">
        <v>0</v>
      </c>
      <c r="F9081">
        <v>1</v>
      </c>
      <c r="G9081">
        <v>9198</v>
      </c>
      <c r="H9081">
        <v>0</v>
      </c>
      <c r="I9081">
        <v>0</v>
      </c>
      <c r="J9081">
        <v>0</v>
      </c>
      <c r="K9081">
        <v>0</v>
      </c>
      <c r="L9081">
        <v>11</v>
      </c>
      <c r="M9081">
        <v>3542300</v>
      </c>
      <c r="N9081">
        <v>30000</v>
      </c>
      <c r="O9081">
        <v>3581498</v>
      </c>
      <c r="P9081" t="s">
        <v>5</v>
      </c>
      <c r="Q9081" t="s">
        <v>11</v>
      </c>
      <c r="R9081" t="s">
        <v>169</v>
      </c>
      <c r="S9081" t="s">
        <v>170</v>
      </c>
      <c r="T9081">
        <v>2310643.8709677421</v>
      </c>
      <c r="U9081">
        <v>60000</v>
      </c>
      <c r="V9081">
        <v>-2250643.8709677421</v>
      </c>
      <c r="W9081">
        <v>-0.97403321180131885</v>
      </c>
      <c r="X9081" t="s">
        <v>385</v>
      </c>
    </row>
    <row r="9082" spans="1:24" x14ac:dyDescent="0.35">
      <c r="A9082">
        <v>3301074558</v>
      </c>
      <c r="B9082" t="s">
        <v>168</v>
      </c>
      <c r="C9082" t="s">
        <v>168</v>
      </c>
      <c r="D9082">
        <v>0</v>
      </c>
      <c r="E9082">
        <v>0</v>
      </c>
      <c r="F9082">
        <v>71</v>
      </c>
      <c r="G9082">
        <v>2321163</v>
      </c>
      <c r="H9082">
        <v>31</v>
      </c>
      <c r="I9082">
        <v>1070000</v>
      </c>
      <c r="J9082">
        <v>0</v>
      </c>
      <c r="K9082">
        <v>0</v>
      </c>
      <c r="L9082">
        <v>0</v>
      </c>
      <c r="M9082">
        <v>0</v>
      </c>
      <c r="N9082">
        <v>30000</v>
      </c>
      <c r="O9082">
        <v>3421163</v>
      </c>
      <c r="P9082" t="s">
        <v>5</v>
      </c>
      <c r="Q9082" t="s">
        <v>13</v>
      </c>
      <c r="R9082" t="s">
        <v>169</v>
      </c>
      <c r="S9082" t="s">
        <v>170</v>
      </c>
      <c r="T9082">
        <v>2207201.935483871</v>
      </c>
      <c r="U9082">
        <v>2112761</v>
      </c>
      <c r="V9082">
        <v>-94440.935483871028</v>
      </c>
      <c r="W9082">
        <v>-4.2787628066829897E-2</v>
      </c>
      <c r="X9082" t="s">
        <v>282</v>
      </c>
    </row>
    <row r="9083" spans="1:24" x14ac:dyDescent="0.35">
      <c r="A9083">
        <v>3300022031</v>
      </c>
      <c r="B9083" t="s">
        <v>168</v>
      </c>
      <c r="C9083" t="s">
        <v>168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7605000</v>
      </c>
      <c r="O9083">
        <v>7605000</v>
      </c>
      <c r="P9083" t="s">
        <v>5</v>
      </c>
      <c r="Q9083" t="s">
        <v>6</v>
      </c>
      <c r="R9083" t="s">
        <v>207</v>
      </c>
      <c r="S9083" t="s">
        <v>170</v>
      </c>
      <c r="T9083">
        <v>4906451.6129032262</v>
      </c>
      <c r="U9083">
        <v>1103400</v>
      </c>
      <c r="V9083">
        <v>-3803051.6129032262</v>
      </c>
      <c r="W9083">
        <v>-0.77511242603550301</v>
      </c>
      <c r="X9083" t="s">
        <v>388</v>
      </c>
    </row>
    <row r="9084" spans="1:24" x14ac:dyDescent="0.35">
      <c r="A9084">
        <v>3300017553</v>
      </c>
      <c r="B9084" t="s">
        <v>168</v>
      </c>
      <c r="C9084" t="s">
        <v>168</v>
      </c>
      <c r="D9084">
        <v>0</v>
      </c>
      <c r="E9084">
        <v>0</v>
      </c>
      <c r="F9084">
        <v>309</v>
      </c>
      <c r="G9084">
        <v>11369996</v>
      </c>
      <c r="H9084">
        <v>156</v>
      </c>
      <c r="I9084">
        <v>5360000</v>
      </c>
      <c r="J9084">
        <v>0</v>
      </c>
      <c r="K9084">
        <v>0</v>
      </c>
      <c r="L9084">
        <v>113</v>
      </c>
      <c r="M9084">
        <v>7790000</v>
      </c>
      <c r="N9084">
        <v>1064900</v>
      </c>
      <c r="O9084">
        <v>25584896</v>
      </c>
      <c r="P9084" t="s">
        <v>5</v>
      </c>
      <c r="Q9084" t="s">
        <v>7</v>
      </c>
      <c r="R9084" t="s">
        <v>169</v>
      </c>
      <c r="S9084" t="s">
        <v>170</v>
      </c>
      <c r="T9084">
        <v>16506384.516129032</v>
      </c>
      <c r="U9084">
        <v>15402012</v>
      </c>
      <c r="V9084">
        <v>-1104372.5161290318</v>
      </c>
      <c r="W9084">
        <v>-6.6905779097167328E-2</v>
      </c>
      <c r="X9084" t="s">
        <v>346</v>
      </c>
    </row>
    <row r="9085" spans="1:24" x14ac:dyDescent="0.35">
      <c r="A9085">
        <v>3301068808</v>
      </c>
      <c r="B9085" t="s">
        <v>168</v>
      </c>
      <c r="C9085" t="s">
        <v>168</v>
      </c>
      <c r="D9085">
        <v>0</v>
      </c>
      <c r="E9085">
        <v>0</v>
      </c>
      <c r="F9085">
        <v>3</v>
      </c>
      <c r="G9085">
        <v>132997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75000</v>
      </c>
      <c r="O9085">
        <v>207997</v>
      </c>
      <c r="P9085" t="s">
        <v>5</v>
      </c>
      <c r="Q9085" t="s">
        <v>14</v>
      </c>
      <c r="R9085" t="s">
        <v>169</v>
      </c>
      <c r="S9085" t="s">
        <v>170</v>
      </c>
      <c r="T9085">
        <v>134191.61290322582</v>
      </c>
      <c r="U9085">
        <v>167000</v>
      </c>
      <c r="V9085">
        <v>32808.387096774182</v>
      </c>
      <c r="W9085">
        <v>0.24448910320821926</v>
      </c>
      <c r="X9085" t="s">
        <v>195</v>
      </c>
    </row>
    <row r="9086" spans="1:24" x14ac:dyDescent="0.35">
      <c r="A9086">
        <v>6001134794</v>
      </c>
      <c r="B9086" t="s">
        <v>168</v>
      </c>
      <c r="C9086" t="s">
        <v>168</v>
      </c>
      <c r="D9086">
        <v>0</v>
      </c>
      <c r="E9086">
        <v>0</v>
      </c>
      <c r="F9086">
        <v>100</v>
      </c>
      <c r="G9086">
        <v>3269201</v>
      </c>
      <c r="H9086">
        <v>9</v>
      </c>
      <c r="I9086">
        <v>530000</v>
      </c>
      <c r="J9086">
        <v>0</v>
      </c>
      <c r="K9086">
        <v>0</v>
      </c>
      <c r="L9086">
        <v>0</v>
      </c>
      <c r="M9086">
        <v>0</v>
      </c>
      <c r="N9086">
        <v>300000</v>
      </c>
      <c r="O9086">
        <v>4099201</v>
      </c>
      <c r="P9086" t="s">
        <v>5</v>
      </c>
      <c r="Q9086" t="s">
        <v>15</v>
      </c>
      <c r="R9086" t="s">
        <v>169</v>
      </c>
      <c r="S9086" t="s">
        <v>170</v>
      </c>
      <c r="T9086">
        <v>2644645.8064516126</v>
      </c>
      <c r="U9086">
        <v>3005265</v>
      </c>
      <c r="V9086">
        <v>360619.19354838738</v>
      </c>
      <c r="W9086">
        <v>0.13635821956522753</v>
      </c>
      <c r="X9086" t="s">
        <v>254</v>
      </c>
    </row>
    <row r="9087" spans="1:24" x14ac:dyDescent="0.35">
      <c r="A9087">
        <v>3301001399</v>
      </c>
      <c r="B9087" t="s">
        <v>168</v>
      </c>
      <c r="C9087" t="s">
        <v>168</v>
      </c>
      <c r="D9087">
        <v>0</v>
      </c>
      <c r="E9087">
        <v>0</v>
      </c>
      <c r="F9087">
        <v>188</v>
      </c>
      <c r="G9087">
        <v>8128057</v>
      </c>
      <c r="H9087">
        <v>198</v>
      </c>
      <c r="I9087">
        <v>4290000</v>
      </c>
      <c r="J9087">
        <v>0</v>
      </c>
      <c r="K9087">
        <v>0</v>
      </c>
      <c r="L9087">
        <v>19</v>
      </c>
      <c r="M9087">
        <v>1774878</v>
      </c>
      <c r="N9087">
        <v>1664000</v>
      </c>
      <c r="O9087">
        <v>15856935</v>
      </c>
      <c r="P9087" t="s">
        <v>5</v>
      </c>
      <c r="Q9087" t="s">
        <v>16</v>
      </c>
      <c r="R9087" t="s">
        <v>169</v>
      </c>
      <c r="S9087" t="s">
        <v>170</v>
      </c>
      <c r="T9087">
        <v>10230280.645161292</v>
      </c>
      <c r="U9087">
        <v>10873402</v>
      </c>
      <c r="V9087">
        <v>643121.35483870842</v>
      </c>
      <c r="W9087">
        <v>6.2864487998468777E-2</v>
      </c>
      <c r="X9087" t="s">
        <v>384</v>
      </c>
    </row>
    <row r="9088" spans="1:24" x14ac:dyDescent="0.35">
      <c r="A9088">
        <v>3301019677</v>
      </c>
      <c r="B9088" t="s">
        <v>168</v>
      </c>
      <c r="C9088" t="s">
        <v>168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150000</v>
      </c>
      <c r="O9088">
        <v>150000</v>
      </c>
      <c r="P9088" t="s">
        <v>5</v>
      </c>
      <c r="Q9088" t="s">
        <v>14</v>
      </c>
      <c r="R9088" t="s">
        <v>169</v>
      </c>
      <c r="S9088" t="s">
        <v>170</v>
      </c>
      <c r="T9088">
        <v>96774.193548387106</v>
      </c>
      <c r="U9088">
        <v>165000</v>
      </c>
      <c r="V9088">
        <v>68225.806451612894</v>
      </c>
      <c r="W9088">
        <v>0.70499999999999985</v>
      </c>
      <c r="X9088" t="s">
        <v>212</v>
      </c>
    </row>
    <row r="9089" spans="1:24" x14ac:dyDescent="0.35">
      <c r="A9089">
        <v>3301002259</v>
      </c>
      <c r="B9089" t="s">
        <v>168</v>
      </c>
      <c r="C9089" t="s">
        <v>168</v>
      </c>
      <c r="D9089">
        <v>0</v>
      </c>
      <c r="E9089">
        <v>0</v>
      </c>
      <c r="F9089">
        <v>20</v>
      </c>
      <c r="G9089">
        <v>379291</v>
      </c>
      <c r="H9089">
        <v>1</v>
      </c>
      <c r="I9089">
        <v>5000</v>
      </c>
      <c r="J9089">
        <v>0</v>
      </c>
      <c r="K9089">
        <v>0</v>
      </c>
      <c r="L9089">
        <v>0</v>
      </c>
      <c r="M9089">
        <v>0</v>
      </c>
      <c r="N9089">
        <v>2928100</v>
      </c>
      <c r="O9089">
        <v>3312391</v>
      </c>
      <c r="P9089" t="s">
        <v>5</v>
      </c>
      <c r="Q9089" t="s">
        <v>16</v>
      </c>
      <c r="R9089" t="s">
        <v>169</v>
      </c>
      <c r="S9089" t="s">
        <v>170</v>
      </c>
      <c r="T9089">
        <v>2137026.4516129033</v>
      </c>
      <c r="U9089">
        <v>1504548</v>
      </c>
      <c r="V9089">
        <v>-632478.45161290327</v>
      </c>
      <c r="W9089">
        <v>-0.29596191995449816</v>
      </c>
      <c r="X9089" t="s">
        <v>234</v>
      </c>
    </row>
    <row r="9090" spans="1:24" x14ac:dyDescent="0.35">
      <c r="A9090">
        <v>3301003398</v>
      </c>
      <c r="B9090" t="s">
        <v>168</v>
      </c>
      <c r="C9090" t="s">
        <v>168</v>
      </c>
      <c r="D9090">
        <v>0</v>
      </c>
      <c r="E9090">
        <v>0</v>
      </c>
      <c r="F9090">
        <v>88</v>
      </c>
      <c r="G9090">
        <v>3132403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1010500</v>
      </c>
      <c r="O9090">
        <v>4142903</v>
      </c>
      <c r="P9090" t="s">
        <v>5</v>
      </c>
      <c r="Q9090" t="s">
        <v>7</v>
      </c>
      <c r="R9090" t="s">
        <v>169</v>
      </c>
      <c r="S9090" t="s">
        <v>170</v>
      </c>
      <c r="T9090">
        <v>2672840.6451612902</v>
      </c>
      <c r="U9090">
        <v>3288866</v>
      </c>
      <c r="V9090">
        <v>616025.35483870981</v>
      </c>
      <c r="W9090">
        <v>0.23047590059434175</v>
      </c>
      <c r="X9090" t="s">
        <v>307</v>
      </c>
    </row>
    <row r="9091" spans="1:24" x14ac:dyDescent="0.35">
      <c r="A9091">
        <v>3301021107</v>
      </c>
      <c r="B9091" t="s">
        <v>168</v>
      </c>
      <c r="C9091" t="s">
        <v>168</v>
      </c>
      <c r="D9091">
        <v>0</v>
      </c>
      <c r="E9091">
        <v>0</v>
      </c>
      <c r="F9091">
        <v>129</v>
      </c>
      <c r="G9091">
        <v>5071083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338500</v>
      </c>
      <c r="O9091">
        <v>5409583</v>
      </c>
      <c r="P9091" t="s">
        <v>5</v>
      </c>
      <c r="Q9091" t="s">
        <v>6</v>
      </c>
      <c r="R9091" t="s">
        <v>169</v>
      </c>
      <c r="S9091" t="s">
        <v>170</v>
      </c>
      <c r="T9091">
        <v>3490053.5483870972</v>
      </c>
      <c r="U9091">
        <v>3313209</v>
      </c>
      <c r="V9091">
        <v>-176844.54838709719</v>
      </c>
      <c r="W9091">
        <v>-5.0671012904321966E-2</v>
      </c>
      <c r="X9091" t="s">
        <v>232</v>
      </c>
    </row>
    <row r="9092" spans="1:24" x14ac:dyDescent="0.35">
      <c r="A9092">
        <v>3301069093</v>
      </c>
      <c r="B9092" t="s">
        <v>168</v>
      </c>
      <c r="C9092" t="s">
        <v>168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30000</v>
      </c>
      <c r="O9092">
        <v>30000</v>
      </c>
      <c r="P9092" t="s">
        <v>5</v>
      </c>
      <c r="Q9092" t="s">
        <v>11</v>
      </c>
      <c r="R9092" t="s">
        <v>169</v>
      </c>
      <c r="S9092" t="s">
        <v>170</v>
      </c>
      <c r="T9092">
        <v>19354.83870967742</v>
      </c>
      <c r="U9092">
        <v>60000</v>
      </c>
      <c r="V9092">
        <v>40645.161290322576</v>
      </c>
      <c r="W9092">
        <v>2.0999999999999996</v>
      </c>
      <c r="X9092" t="s">
        <v>376</v>
      </c>
    </row>
    <row r="9093" spans="1:24" x14ac:dyDescent="0.35">
      <c r="A9093">
        <v>3301028604</v>
      </c>
      <c r="B9093" t="s">
        <v>168</v>
      </c>
      <c r="C9093" t="s">
        <v>168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330000</v>
      </c>
      <c r="O9093">
        <v>330000</v>
      </c>
      <c r="P9093" t="s">
        <v>5</v>
      </c>
      <c r="Q9093" t="s">
        <v>12</v>
      </c>
      <c r="R9093" t="s">
        <v>169</v>
      </c>
      <c r="S9093" t="s">
        <v>170</v>
      </c>
      <c r="T9093">
        <v>212903.22580645164</v>
      </c>
      <c r="U9093">
        <v>403699</v>
      </c>
      <c r="V9093">
        <v>190795.77419354836</v>
      </c>
      <c r="W9093">
        <v>0.8961619696969696</v>
      </c>
      <c r="X9093" t="s">
        <v>320</v>
      </c>
    </row>
    <row r="9094" spans="1:24" x14ac:dyDescent="0.35">
      <c r="A9094">
        <v>3301045187</v>
      </c>
      <c r="B9094" t="s">
        <v>168</v>
      </c>
      <c r="C9094" t="s">
        <v>168</v>
      </c>
      <c r="D9094">
        <v>0</v>
      </c>
      <c r="E9094">
        <v>0</v>
      </c>
      <c r="F9094">
        <v>40</v>
      </c>
      <c r="G9094">
        <v>2284160</v>
      </c>
      <c r="H9094">
        <v>71</v>
      </c>
      <c r="I9094">
        <v>3015000</v>
      </c>
      <c r="J9094">
        <v>0</v>
      </c>
      <c r="K9094">
        <v>0</v>
      </c>
      <c r="L9094">
        <v>20</v>
      </c>
      <c r="M9094">
        <v>1250000</v>
      </c>
      <c r="N9094">
        <v>150000</v>
      </c>
      <c r="O9094">
        <v>6699160</v>
      </c>
      <c r="P9094" t="s">
        <v>5</v>
      </c>
      <c r="Q9094" t="s">
        <v>15</v>
      </c>
      <c r="R9094" t="s">
        <v>169</v>
      </c>
      <c r="S9094" t="s">
        <v>170</v>
      </c>
      <c r="T9094">
        <v>4322038.7096774196</v>
      </c>
      <c r="U9094">
        <v>3479481</v>
      </c>
      <c r="V9094">
        <v>-842557.70967741963</v>
      </c>
      <c r="W9094">
        <v>-0.19494450796816321</v>
      </c>
      <c r="X9094" t="s">
        <v>369</v>
      </c>
    </row>
    <row r="9095" spans="1:24" x14ac:dyDescent="0.35">
      <c r="A9095">
        <v>3300005351</v>
      </c>
      <c r="B9095" t="s">
        <v>168</v>
      </c>
      <c r="C9095" t="s">
        <v>168</v>
      </c>
      <c r="D9095">
        <v>0</v>
      </c>
      <c r="E9095">
        <v>0</v>
      </c>
      <c r="F9095">
        <v>17</v>
      </c>
      <c r="G9095">
        <v>515478</v>
      </c>
      <c r="H9095">
        <v>17</v>
      </c>
      <c r="I9095">
        <v>460000</v>
      </c>
      <c r="J9095">
        <v>0</v>
      </c>
      <c r="K9095">
        <v>0</v>
      </c>
      <c r="L9095">
        <v>14</v>
      </c>
      <c r="M9095">
        <v>433600</v>
      </c>
      <c r="N9095">
        <v>165000</v>
      </c>
      <c r="O9095">
        <v>1574078</v>
      </c>
      <c r="P9095" t="s">
        <v>5</v>
      </c>
      <c r="Q9095" t="s">
        <v>9</v>
      </c>
      <c r="R9095" t="s">
        <v>169</v>
      </c>
      <c r="S9095" t="s">
        <v>170</v>
      </c>
      <c r="T9095">
        <v>1015534.1935483871</v>
      </c>
      <c r="U9095">
        <v>1140184</v>
      </c>
      <c r="V9095">
        <v>124649.80645161285</v>
      </c>
      <c r="W9095">
        <v>0.1227430915113481</v>
      </c>
      <c r="X9095" t="s">
        <v>344</v>
      </c>
    </row>
    <row r="9096" spans="1:24" x14ac:dyDescent="0.35">
      <c r="A9096">
        <v>3300011196</v>
      </c>
      <c r="B9096" t="s">
        <v>168</v>
      </c>
      <c r="C9096" t="s">
        <v>168</v>
      </c>
      <c r="D9096">
        <v>0</v>
      </c>
      <c r="E9096">
        <v>0</v>
      </c>
      <c r="F9096">
        <v>11</v>
      </c>
      <c r="G9096">
        <v>345972</v>
      </c>
      <c r="H9096">
        <v>2</v>
      </c>
      <c r="I9096">
        <v>200000</v>
      </c>
      <c r="J9096">
        <v>0</v>
      </c>
      <c r="K9096">
        <v>0</v>
      </c>
      <c r="L9096">
        <v>0</v>
      </c>
      <c r="M9096">
        <v>0</v>
      </c>
      <c r="N9096">
        <v>330000</v>
      </c>
      <c r="O9096">
        <v>875972</v>
      </c>
      <c r="P9096" t="s">
        <v>5</v>
      </c>
      <c r="Q9096" t="s">
        <v>12</v>
      </c>
      <c r="R9096" t="s">
        <v>169</v>
      </c>
      <c r="S9096" t="s">
        <v>170</v>
      </c>
      <c r="T9096">
        <v>565143.22580645164</v>
      </c>
      <c r="U9096">
        <v>451449</v>
      </c>
      <c r="V9096">
        <v>-113694.22580645164</v>
      </c>
      <c r="W9096">
        <v>-0.20117772029242942</v>
      </c>
      <c r="X9096" t="s">
        <v>407</v>
      </c>
    </row>
    <row r="9097" spans="1:24" x14ac:dyDescent="0.35">
      <c r="A9097">
        <v>3301052811</v>
      </c>
      <c r="B9097" t="s">
        <v>168</v>
      </c>
      <c r="C9097" t="s">
        <v>168</v>
      </c>
      <c r="D9097">
        <v>0</v>
      </c>
      <c r="E9097">
        <v>0</v>
      </c>
      <c r="F9097">
        <v>99</v>
      </c>
      <c r="G9097">
        <v>2977345</v>
      </c>
      <c r="H9097">
        <v>19</v>
      </c>
      <c r="I9097">
        <v>537000</v>
      </c>
      <c r="J9097">
        <v>0</v>
      </c>
      <c r="K9097">
        <v>0</v>
      </c>
      <c r="L9097">
        <v>0</v>
      </c>
      <c r="M9097">
        <v>0</v>
      </c>
      <c r="N9097">
        <v>3763700</v>
      </c>
      <c r="O9097">
        <v>7278045</v>
      </c>
      <c r="P9097" t="s">
        <v>5</v>
      </c>
      <c r="Q9097" t="s">
        <v>16</v>
      </c>
      <c r="R9097" t="s">
        <v>169</v>
      </c>
      <c r="S9097" t="s">
        <v>170</v>
      </c>
      <c r="T9097">
        <v>4695512.9032258065</v>
      </c>
      <c r="U9097">
        <v>1899268</v>
      </c>
      <c r="V9097">
        <v>-2796244.9032258065</v>
      </c>
      <c r="W9097">
        <v>-0.5955142624152503</v>
      </c>
      <c r="X9097" t="s">
        <v>370</v>
      </c>
    </row>
    <row r="9098" spans="1:24" x14ac:dyDescent="0.35">
      <c r="A9098">
        <v>3301068558</v>
      </c>
      <c r="B9098" t="s">
        <v>168</v>
      </c>
      <c r="C9098" t="s">
        <v>168</v>
      </c>
      <c r="D9098">
        <v>0</v>
      </c>
      <c r="E9098">
        <v>0</v>
      </c>
      <c r="F9098">
        <v>13</v>
      </c>
      <c r="G9098">
        <v>1187975</v>
      </c>
      <c r="H9098">
        <v>35</v>
      </c>
      <c r="I9098">
        <v>1195000</v>
      </c>
      <c r="J9098">
        <v>0</v>
      </c>
      <c r="K9098">
        <v>0</v>
      </c>
      <c r="L9098">
        <v>10</v>
      </c>
      <c r="M9098">
        <v>2304000</v>
      </c>
      <c r="N9098">
        <v>1789000</v>
      </c>
      <c r="O9098">
        <v>6475975</v>
      </c>
      <c r="P9098" t="s">
        <v>5</v>
      </c>
      <c r="Q9098" t="s">
        <v>16</v>
      </c>
      <c r="R9098" t="s">
        <v>169</v>
      </c>
      <c r="S9098" t="s">
        <v>170</v>
      </c>
      <c r="T9098">
        <v>4178048.3870967738</v>
      </c>
      <c r="U9098">
        <v>3304350</v>
      </c>
      <c r="V9098">
        <v>-873698.38709677383</v>
      </c>
      <c r="W9098">
        <v>-0.20911638787981723</v>
      </c>
      <c r="X9098" t="s">
        <v>194</v>
      </c>
    </row>
    <row r="9099" spans="1:24" x14ac:dyDescent="0.35">
      <c r="A9099">
        <v>3301056999</v>
      </c>
      <c r="B9099" t="s">
        <v>168</v>
      </c>
      <c r="C9099" t="s">
        <v>168</v>
      </c>
      <c r="D9099">
        <v>0</v>
      </c>
      <c r="E9099">
        <v>0</v>
      </c>
      <c r="F9099">
        <v>244</v>
      </c>
      <c r="G9099">
        <v>12801230</v>
      </c>
      <c r="H9099">
        <v>52</v>
      </c>
      <c r="I9099">
        <v>1382000</v>
      </c>
      <c r="J9099">
        <v>0</v>
      </c>
      <c r="K9099">
        <v>0</v>
      </c>
      <c r="L9099">
        <v>4</v>
      </c>
      <c r="M9099">
        <v>609600</v>
      </c>
      <c r="N9099">
        <v>150000</v>
      </c>
      <c r="O9099">
        <v>14942830</v>
      </c>
      <c r="P9099" t="s">
        <v>5</v>
      </c>
      <c r="Q9099" t="s">
        <v>15</v>
      </c>
      <c r="R9099" t="s">
        <v>169</v>
      </c>
      <c r="S9099" t="s">
        <v>170</v>
      </c>
      <c r="T9099">
        <v>9640535.4838709682</v>
      </c>
      <c r="U9099">
        <v>9069427</v>
      </c>
      <c r="V9099">
        <v>-571108.48387096822</v>
      </c>
      <c r="W9099">
        <v>-5.9240327970003004E-2</v>
      </c>
      <c r="X9099" t="s">
        <v>369</v>
      </c>
    </row>
    <row r="9100" spans="1:24" x14ac:dyDescent="0.35">
      <c r="A9100">
        <v>3301065174</v>
      </c>
      <c r="B9100" t="s">
        <v>168</v>
      </c>
      <c r="C9100" t="s">
        <v>168</v>
      </c>
      <c r="D9100">
        <v>0</v>
      </c>
      <c r="E9100">
        <v>0</v>
      </c>
      <c r="F9100">
        <v>11</v>
      </c>
      <c r="G9100">
        <v>347986</v>
      </c>
      <c r="H9100">
        <v>34</v>
      </c>
      <c r="I9100">
        <v>1360000</v>
      </c>
      <c r="J9100">
        <v>0</v>
      </c>
      <c r="K9100">
        <v>0</v>
      </c>
      <c r="L9100">
        <v>7</v>
      </c>
      <c r="M9100">
        <v>550000</v>
      </c>
      <c r="N9100">
        <v>150000</v>
      </c>
      <c r="O9100">
        <v>2407986</v>
      </c>
      <c r="P9100" t="s">
        <v>5</v>
      </c>
      <c r="Q9100" t="s">
        <v>15</v>
      </c>
      <c r="R9100" t="s">
        <v>169</v>
      </c>
      <c r="S9100" t="s">
        <v>170</v>
      </c>
      <c r="T9100">
        <v>1553539.3548387098</v>
      </c>
      <c r="U9100">
        <v>1932493</v>
      </c>
      <c r="V9100">
        <v>378953.64516129019</v>
      </c>
      <c r="W9100">
        <v>0.2439292213492934</v>
      </c>
      <c r="X9100" t="s">
        <v>369</v>
      </c>
    </row>
    <row r="9101" spans="1:24" x14ac:dyDescent="0.35">
      <c r="A9101">
        <v>3300014816</v>
      </c>
      <c r="B9101" t="s">
        <v>168</v>
      </c>
      <c r="C9101" t="s">
        <v>168</v>
      </c>
      <c r="D9101">
        <v>0</v>
      </c>
      <c r="E9101">
        <v>0</v>
      </c>
      <c r="F9101">
        <v>85</v>
      </c>
      <c r="G9101">
        <v>2789851</v>
      </c>
      <c r="H9101">
        <v>14</v>
      </c>
      <c r="I9101">
        <v>460000</v>
      </c>
      <c r="J9101">
        <v>0</v>
      </c>
      <c r="K9101">
        <v>0</v>
      </c>
      <c r="L9101">
        <v>6</v>
      </c>
      <c r="M9101">
        <v>302000</v>
      </c>
      <c r="N9101">
        <v>846500</v>
      </c>
      <c r="O9101">
        <v>4398351</v>
      </c>
      <c r="P9101" t="s">
        <v>5</v>
      </c>
      <c r="Q9101" t="s">
        <v>8</v>
      </c>
      <c r="R9101" t="s">
        <v>169</v>
      </c>
      <c r="S9101" t="s">
        <v>170</v>
      </c>
      <c r="T9101">
        <v>2837645.8064516126</v>
      </c>
      <c r="U9101">
        <v>2506705</v>
      </c>
      <c r="V9101">
        <v>-330940.80645161262</v>
      </c>
      <c r="W9101">
        <v>-0.11662512837197381</v>
      </c>
      <c r="X9101" t="s">
        <v>393</v>
      </c>
    </row>
    <row r="9102" spans="1:24" x14ac:dyDescent="0.35">
      <c r="A9102">
        <v>3301005974</v>
      </c>
      <c r="B9102" t="s">
        <v>168</v>
      </c>
      <c r="C9102" t="s">
        <v>168</v>
      </c>
      <c r="D9102">
        <v>0</v>
      </c>
      <c r="E9102">
        <v>0</v>
      </c>
      <c r="F9102">
        <v>4</v>
      </c>
      <c r="G9102">
        <v>117794</v>
      </c>
      <c r="H9102">
        <v>0</v>
      </c>
      <c r="I9102">
        <v>0</v>
      </c>
      <c r="J9102">
        <v>0</v>
      </c>
      <c r="K9102">
        <v>0</v>
      </c>
      <c r="L9102">
        <v>1</v>
      </c>
      <c r="M9102">
        <v>102400</v>
      </c>
      <c r="N9102">
        <v>51000</v>
      </c>
      <c r="O9102">
        <v>271194</v>
      </c>
      <c r="P9102" t="s">
        <v>5</v>
      </c>
      <c r="Q9102" t="s">
        <v>13</v>
      </c>
      <c r="R9102" t="s">
        <v>169</v>
      </c>
      <c r="S9102" t="s">
        <v>170</v>
      </c>
      <c r="T9102">
        <v>174963.87096774194</v>
      </c>
      <c r="U9102">
        <v>382198</v>
      </c>
      <c r="V9102">
        <v>207234.12903225806</v>
      </c>
      <c r="W9102">
        <v>1.1844395524974742</v>
      </c>
      <c r="X9102" t="s">
        <v>283</v>
      </c>
    </row>
    <row r="9103" spans="1:24" x14ac:dyDescent="0.35">
      <c r="A9103">
        <v>3300014536</v>
      </c>
      <c r="B9103" t="s">
        <v>168</v>
      </c>
      <c r="C9103" t="s">
        <v>168</v>
      </c>
      <c r="D9103">
        <v>0</v>
      </c>
      <c r="E9103">
        <v>0</v>
      </c>
      <c r="F9103">
        <v>454</v>
      </c>
      <c r="G9103">
        <v>17223517</v>
      </c>
      <c r="H9103">
        <v>0</v>
      </c>
      <c r="I9103">
        <v>0</v>
      </c>
      <c r="J9103">
        <v>0</v>
      </c>
      <c r="K9103">
        <v>0</v>
      </c>
      <c r="L9103">
        <v>2</v>
      </c>
      <c r="M9103">
        <v>304800</v>
      </c>
      <c r="N9103">
        <v>342000</v>
      </c>
      <c r="O9103">
        <v>17870317</v>
      </c>
      <c r="P9103" t="s">
        <v>5</v>
      </c>
      <c r="Q9103" t="s">
        <v>8</v>
      </c>
      <c r="R9103" t="s">
        <v>169</v>
      </c>
      <c r="S9103" t="s">
        <v>170</v>
      </c>
      <c r="T9103">
        <v>11529236.77419355</v>
      </c>
      <c r="U9103">
        <v>12498257</v>
      </c>
      <c r="V9103">
        <v>969020.22580645047</v>
      </c>
      <c r="W9103">
        <v>8.4048948320278649E-2</v>
      </c>
      <c r="X9103" t="s">
        <v>187</v>
      </c>
    </row>
    <row r="9104" spans="1:24" x14ac:dyDescent="0.35">
      <c r="A9104">
        <v>3301069771</v>
      </c>
      <c r="B9104" t="s">
        <v>168</v>
      </c>
      <c r="C9104" t="s">
        <v>168</v>
      </c>
      <c r="D9104">
        <v>0</v>
      </c>
      <c r="E9104">
        <v>0</v>
      </c>
      <c r="F9104">
        <v>66</v>
      </c>
      <c r="G9104">
        <v>1866129</v>
      </c>
      <c r="H9104">
        <v>2</v>
      </c>
      <c r="I9104">
        <v>75000</v>
      </c>
      <c r="J9104">
        <v>0</v>
      </c>
      <c r="K9104">
        <v>0</v>
      </c>
      <c r="L9104">
        <v>0</v>
      </c>
      <c r="M9104">
        <v>0</v>
      </c>
      <c r="N9104">
        <v>30000</v>
      </c>
      <c r="O9104">
        <v>1971129</v>
      </c>
      <c r="P9104" t="s">
        <v>5</v>
      </c>
      <c r="Q9104" t="s">
        <v>11</v>
      </c>
      <c r="R9104" t="s">
        <v>169</v>
      </c>
      <c r="S9104" t="s">
        <v>170</v>
      </c>
      <c r="T9104">
        <v>1271696.1290322579</v>
      </c>
      <c r="U9104">
        <v>1686343</v>
      </c>
      <c r="V9104">
        <v>414646.87096774206</v>
      </c>
      <c r="W9104">
        <v>0.32605813724013011</v>
      </c>
      <c r="X9104" t="s">
        <v>345</v>
      </c>
    </row>
    <row r="9105" spans="1:24" x14ac:dyDescent="0.35">
      <c r="A9105">
        <v>3300017653</v>
      </c>
      <c r="B9105" t="s">
        <v>168</v>
      </c>
      <c r="C9105" t="s">
        <v>168</v>
      </c>
      <c r="D9105">
        <v>0</v>
      </c>
      <c r="E9105">
        <v>0</v>
      </c>
      <c r="F9105">
        <v>36</v>
      </c>
      <c r="G9105">
        <v>1340968</v>
      </c>
      <c r="H9105">
        <v>1</v>
      </c>
      <c r="I9105">
        <v>10000</v>
      </c>
      <c r="J9105">
        <v>0</v>
      </c>
      <c r="K9105">
        <v>0</v>
      </c>
      <c r="L9105">
        <v>0</v>
      </c>
      <c r="M9105">
        <v>0</v>
      </c>
      <c r="N9105">
        <v>1403000</v>
      </c>
      <c r="O9105">
        <v>2753968</v>
      </c>
      <c r="P9105" t="s">
        <v>5</v>
      </c>
      <c r="Q9105" t="s">
        <v>7</v>
      </c>
      <c r="R9105" t="s">
        <v>169</v>
      </c>
      <c r="S9105" t="s">
        <v>170</v>
      </c>
      <c r="T9105">
        <v>1776753.5483870967</v>
      </c>
      <c r="U9105">
        <v>2799067</v>
      </c>
      <c r="V9105">
        <v>1022313.4516129033</v>
      </c>
      <c r="W9105">
        <v>0.57538281127449564</v>
      </c>
      <c r="X9105" t="s">
        <v>346</v>
      </c>
    </row>
    <row r="9106" spans="1:24" x14ac:dyDescent="0.35">
      <c r="A9106">
        <v>6001116335</v>
      </c>
      <c r="B9106" t="s">
        <v>168</v>
      </c>
      <c r="C9106" t="s">
        <v>168</v>
      </c>
      <c r="D9106">
        <v>0</v>
      </c>
      <c r="E9106">
        <v>0</v>
      </c>
      <c r="F9106">
        <v>60</v>
      </c>
      <c r="G9106">
        <v>2441190</v>
      </c>
      <c r="H9106">
        <v>101</v>
      </c>
      <c r="I9106">
        <v>3016000</v>
      </c>
      <c r="J9106">
        <v>80</v>
      </c>
      <c r="K9106">
        <v>2204000</v>
      </c>
      <c r="L9106">
        <v>88</v>
      </c>
      <c r="M9106">
        <v>4513332</v>
      </c>
      <c r="N9106">
        <v>954000</v>
      </c>
      <c r="O9106">
        <v>13128522</v>
      </c>
      <c r="P9106" t="s">
        <v>5</v>
      </c>
      <c r="Q9106" t="s">
        <v>16</v>
      </c>
      <c r="R9106" t="s">
        <v>169</v>
      </c>
      <c r="S9106" t="s">
        <v>170</v>
      </c>
      <c r="T9106">
        <v>8470014.1935483869</v>
      </c>
      <c r="U9106">
        <v>5737436</v>
      </c>
      <c r="V9106">
        <v>-2732578.1935483869</v>
      </c>
      <c r="W9106">
        <v>-0.32261790017185488</v>
      </c>
      <c r="X9106" t="s">
        <v>246</v>
      </c>
    </row>
    <row r="9107" spans="1:24" x14ac:dyDescent="0.35">
      <c r="A9107">
        <v>3301067902</v>
      </c>
      <c r="B9107" t="s">
        <v>168</v>
      </c>
      <c r="C9107" t="s">
        <v>168</v>
      </c>
      <c r="D9107">
        <v>0</v>
      </c>
      <c r="E9107">
        <v>0</v>
      </c>
      <c r="F9107">
        <v>91</v>
      </c>
      <c r="G9107">
        <v>3244689</v>
      </c>
      <c r="H9107">
        <v>8</v>
      </c>
      <c r="I9107">
        <v>300000</v>
      </c>
      <c r="J9107">
        <v>0</v>
      </c>
      <c r="K9107">
        <v>0</v>
      </c>
      <c r="L9107">
        <v>0</v>
      </c>
      <c r="M9107">
        <v>0</v>
      </c>
      <c r="N9107">
        <v>622500</v>
      </c>
      <c r="O9107">
        <v>4167189</v>
      </c>
      <c r="P9107" t="s">
        <v>5</v>
      </c>
      <c r="Q9107" t="s">
        <v>17</v>
      </c>
      <c r="R9107" t="s">
        <v>169</v>
      </c>
      <c r="S9107" t="s">
        <v>170</v>
      </c>
      <c r="T9107">
        <v>2688509.0322580645</v>
      </c>
      <c r="U9107">
        <v>2621897</v>
      </c>
      <c r="V9107">
        <v>-66612.032258064486</v>
      </c>
      <c r="W9107">
        <v>-2.4776570009183652E-2</v>
      </c>
      <c r="X9107" t="s">
        <v>244</v>
      </c>
    </row>
    <row r="9108" spans="1:24" x14ac:dyDescent="0.35">
      <c r="A9108">
        <v>6001137868</v>
      </c>
      <c r="B9108" t="s">
        <v>168</v>
      </c>
      <c r="C9108" t="s">
        <v>168</v>
      </c>
      <c r="D9108">
        <v>0</v>
      </c>
      <c r="E9108">
        <v>0</v>
      </c>
      <c r="F9108">
        <v>4</v>
      </c>
      <c r="G9108">
        <v>56196</v>
      </c>
      <c r="H9108">
        <v>4</v>
      </c>
      <c r="I9108">
        <v>20000</v>
      </c>
      <c r="J9108">
        <v>2</v>
      </c>
      <c r="K9108">
        <v>21998</v>
      </c>
      <c r="L9108">
        <v>0</v>
      </c>
      <c r="M9108">
        <v>0</v>
      </c>
      <c r="N9108">
        <v>2060000</v>
      </c>
      <c r="O9108">
        <v>2158194</v>
      </c>
      <c r="P9108" t="s">
        <v>5</v>
      </c>
      <c r="Q9108" t="s">
        <v>14</v>
      </c>
      <c r="R9108" t="s">
        <v>169</v>
      </c>
      <c r="S9108" t="s">
        <v>170</v>
      </c>
      <c r="T9108">
        <v>1392383.2258064514</v>
      </c>
      <c r="U9108">
        <v>604593</v>
      </c>
      <c r="V9108">
        <v>-787790.2258064514</v>
      </c>
      <c r="W9108">
        <v>-0.56578549009032542</v>
      </c>
      <c r="X9108" t="s">
        <v>266</v>
      </c>
    </row>
    <row r="9109" spans="1:24" x14ac:dyDescent="0.35">
      <c r="A9109">
        <v>3301005207</v>
      </c>
      <c r="B9109" t="s">
        <v>168</v>
      </c>
      <c r="C9109" t="s">
        <v>168</v>
      </c>
      <c r="D9109">
        <v>0</v>
      </c>
      <c r="E9109">
        <v>0</v>
      </c>
      <c r="F9109">
        <v>80</v>
      </c>
      <c r="G9109">
        <v>3962616</v>
      </c>
      <c r="H9109">
        <v>244</v>
      </c>
      <c r="I9109">
        <v>8266000</v>
      </c>
      <c r="J9109">
        <v>0</v>
      </c>
      <c r="K9109">
        <v>0</v>
      </c>
      <c r="L9109">
        <v>0</v>
      </c>
      <c r="M9109">
        <v>0</v>
      </c>
      <c r="N9109">
        <v>90000</v>
      </c>
      <c r="O9109">
        <v>12318616</v>
      </c>
      <c r="P9109" t="s">
        <v>5</v>
      </c>
      <c r="Q9109" t="s">
        <v>14</v>
      </c>
      <c r="R9109" t="s">
        <v>169</v>
      </c>
      <c r="S9109" t="s">
        <v>170</v>
      </c>
      <c r="T9109">
        <v>7947494.1935483869</v>
      </c>
      <c r="U9109">
        <v>6634970</v>
      </c>
      <c r="V9109">
        <v>-1312524.1935483869</v>
      </c>
      <c r="W9109">
        <v>-0.16514943724197584</v>
      </c>
      <c r="X9109" t="s">
        <v>237</v>
      </c>
    </row>
    <row r="9110" spans="1:24" x14ac:dyDescent="0.35">
      <c r="A9110">
        <v>3300014758</v>
      </c>
      <c r="B9110" t="s">
        <v>168</v>
      </c>
      <c r="C9110" t="s">
        <v>168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980000</v>
      </c>
      <c r="O9110">
        <v>980000</v>
      </c>
      <c r="P9110" t="s">
        <v>5</v>
      </c>
      <c r="Q9110" t="s">
        <v>8</v>
      </c>
      <c r="R9110" t="s">
        <v>169</v>
      </c>
      <c r="S9110" t="s">
        <v>170</v>
      </c>
      <c r="T9110">
        <v>632258.06451612897</v>
      </c>
      <c r="U9110">
        <v>1220000</v>
      </c>
      <c r="V9110">
        <v>587741.93548387103</v>
      </c>
      <c r="W9110">
        <v>0.92959183673469403</v>
      </c>
      <c r="X9110" t="s">
        <v>350</v>
      </c>
    </row>
    <row r="9111" spans="1:24" x14ac:dyDescent="0.35">
      <c r="A9111">
        <v>3301070601</v>
      </c>
      <c r="B9111" t="s">
        <v>168</v>
      </c>
      <c r="C9111" t="s">
        <v>168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697500</v>
      </c>
      <c r="O9111">
        <v>697500</v>
      </c>
      <c r="P9111" t="s">
        <v>5</v>
      </c>
      <c r="Q9111" t="s">
        <v>6</v>
      </c>
      <c r="R9111" t="s">
        <v>181</v>
      </c>
      <c r="S9111" t="s">
        <v>170</v>
      </c>
      <c r="T9111">
        <v>450000</v>
      </c>
      <c r="U9111">
        <v>1015997</v>
      </c>
      <c r="V9111">
        <v>565997</v>
      </c>
      <c r="W9111">
        <v>1.257771111111111</v>
      </c>
      <c r="X9111" t="s">
        <v>342</v>
      </c>
    </row>
    <row r="9112" spans="1:24" x14ac:dyDescent="0.35">
      <c r="A9112">
        <v>3301064784</v>
      </c>
      <c r="B9112" t="s">
        <v>168</v>
      </c>
      <c r="C9112" t="s">
        <v>168</v>
      </c>
      <c r="D9112">
        <v>0</v>
      </c>
      <c r="E9112">
        <v>0</v>
      </c>
      <c r="F9112">
        <v>25</v>
      </c>
      <c r="G9112">
        <v>1267064</v>
      </c>
      <c r="H9112">
        <v>2</v>
      </c>
      <c r="I9112">
        <v>120000</v>
      </c>
      <c r="J9112">
        <v>0</v>
      </c>
      <c r="K9112">
        <v>0</v>
      </c>
      <c r="L9112">
        <v>0</v>
      </c>
      <c r="M9112">
        <v>0</v>
      </c>
      <c r="N9112">
        <v>2137500</v>
      </c>
      <c r="O9112">
        <v>3524564</v>
      </c>
      <c r="P9112" t="s">
        <v>5</v>
      </c>
      <c r="Q9112" t="s">
        <v>7</v>
      </c>
      <c r="R9112" t="s">
        <v>169</v>
      </c>
      <c r="S9112" t="s">
        <v>170</v>
      </c>
      <c r="T9112">
        <v>2273912.2580645159</v>
      </c>
      <c r="U9112">
        <v>1869153</v>
      </c>
      <c r="V9112">
        <v>-404759.25806451589</v>
      </c>
      <c r="W9112">
        <v>-0.17800126483729606</v>
      </c>
      <c r="X9112" t="s">
        <v>351</v>
      </c>
    </row>
    <row r="9113" spans="1:24" x14ac:dyDescent="0.35">
      <c r="A9113">
        <v>3300010164</v>
      </c>
      <c r="B9113" t="s">
        <v>168</v>
      </c>
      <c r="C9113" t="s">
        <v>168</v>
      </c>
      <c r="D9113">
        <v>0</v>
      </c>
      <c r="E9113">
        <v>0</v>
      </c>
      <c r="F9113">
        <v>48</v>
      </c>
      <c r="G9113">
        <v>1961270</v>
      </c>
      <c r="H9113">
        <v>10</v>
      </c>
      <c r="I9113">
        <v>433000</v>
      </c>
      <c r="J9113">
        <v>0</v>
      </c>
      <c r="K9113">
        <v>0</v>
      </c>
      <c r="L9113">
        <v>10</v>
      </c>
      <c r="M9113">
        <v>554000</v>
      </c>
      <c r="N9113">
        <v>525000</v>
      </c>
      <c r="O9113">
        <v>3473270</v>
      </c>
      <c r="P9113" t="s">
        <v>5</v>
      </c>
      <c r="Q9113" t="s">
        <v>12</v>
      </c>
      <c r="R9113" t="s">
        <v>169</v>
      </c>
      <c r="S9113" t="s">
        <v>170</v>
      </c>
      <c r="T9113">
        <v>2240819.3548387098</v>
      </c>
      <c r="U9113">
        <v>2450705</v>
      </c>
      <c r="V9113">
        <v>209885.64516129019</v>
      </c>
      <c r="W9113">
        <v>9.3664687743826303E-2</v>
      </c>
      <c r="X9113" t="s">
        <v>320</v>
      </c>
    </row>
    <row r="9114" spans="1:24" x14ac:dyDescent="0.35">
      <c r="A9114">
        <v>6001127299</v>
      </c>
      <c r="B9114" t="s">
        <v>168</v>
      </c>
      <c r="C9114" t="s">
        <v>168</v>
      </c>
      <c r="D9114">
        <v>0</v>
      </c>
      <c r="E9114">
        <v>0</v>
      </c>
      <c r="F9114">
        <v>217</v>
      </c>
      <c r="G9114">
        <v>10876159</v>
      </c>
      <c r="H9114">
        <v>97</v>
      </c>
      <c r="I9114">
        <v>4088000</v>
      </c>
      <c r="J9114">
        <v>0</v>
      </c>
      <c r="K9114">
        <v>0</v>
      </c>
      <c r="L9114">
        <v>4</v>
      </c>
      <c r="M9114">
        <v>190000</v>
      </c>
      <c r="N9114">
        <v>81000</v>
      </c>
      <c r="O9114">
        <v>15235159</v>
      </c>
      <c r="P9114" t="s">
        <v>5</v>
      </c>
      <c r="Q9114" t="s">
        <v>13</v>
      </c>
      <c r="R9114" t="s">
        <v>169</v>
      </c>
      <c r="S9114" t="s">
        <v>170</v>
      </c>
      <c r="T9114">
        <v>9829134.8387096785</v>
      </c>
      <c r="U9114">
        <v>0</v>
      </c>
      <c r="V9114">
        <v>-9829134.8387096785</v>
      </c>
      <c r="W9114">
        <v>0</v>
      </c>
      <c r="X9114" t="s">
        <v>375</v>
      </c>
    </row>
    <row r="9115" spans="1:24" x14ac:dyDescent="0.35">
      <c r="A9115">
        <v>3300017033</v>
      </c>
      <c r="B9115" t="s">
        <v>168</v>
      </c>
      <c r="C9115" t="s">
        <v>168</v>
      </c>
      <c r="D9115">
        <v>0</v>
      </c>
      <c r="E9115">
        <v>0</v>
      </c>
      <c r="F9115">
        <v>26</v>
      </c>
      <c r="G9115">
        <v>997271</v>
      </c>
      <c r="H9115">
        <v>0</v>
      </c>
      <c r="I9115">
        <v>0</v>
      </c>
      <c r="J9115">
        <v>0</v>
      </c>
      <c r="K9115">
        <v>0</v>
      </c>
      <c r="L9115">
        <v>1</v>
      </c>
      <c r="M9115">
        <v>102400</v>
      </c>
      <c r="N9115">
        <v>391500</v>
      </c>
      <c r="O9115">
        <v>1491171</v>
      </c>
      <c r="P9115" t="s">
        <v>5</v>
      </c>
      <c r="Q9115" t="s">
        <v>7</v>
      </c>
      <c r="R9115" t="s">
        <v>169</v>
      </c>
      <c r="S9115" t="s">
        <v>170</v>
      </c>
      <c r="T9115">
        <v>962045.80645161285</v>
      </c>
      <c r="U9115">
        <v>114397</v>
      </c>
      <c r="V9115">
        <v>-847648.80645161285</v>
      </c>
      <c r="W9115">
        <v>-0.8810898615919972</v>
      </c>
      <c r="X9115" t="s">
        <v>305</v>
      </c>
    </row>
    <row r="9116" spans="1:24" x14ac:dyDescent="0.35">
      <c r="A9116">
        <v>3301054316</v>
      </c>
      <c r="B9116" t="s">
        <v>168</v>
      </c>
      <c r="C9116" t="s">
        <v>168</v>
      </c>
      <c r="D9116">
        <v>0</v>
      </c>
      <c r="E9116">
        <v>0</v>
      </c>
      <c r="F9116">
        <v>402</v>
      </c>
      <c r="G9116">
        <v>14136800</v>
      </c>
      <c r="H9116">
        <v>11</v>
      </c>
      <c r="I9116">
        <v>497000</v>
      </c>
      <c r="J9116">
        <v>0</v>
      </c>
      <c r="K9116">
        <v>0</v>
      </c>
      <c r="L9116">
        <v>4</v>
      </c>
      <c r="M9116">
        <v>340000</v>
      </c>
      <c r="N9116">
        <v>178000</v>
      </c>
      <c r="O9116">
        <v>15151800</v>
      </c>
      <c r="P9116" t="s">
        <v>5</v>
      </c>
      <c r="Q9116" t="s">
        <v>9</v>
      </c>
      <c r="R9116" t="s">
        <v>169</v>
      </c>
      <c r="S9116" t="s">
        <v>170</v>
      </c>
      <c r="T9116">
        <v>9775354.8387096785</v>
      </c>
      <c r="U9116">
        <v>10437624</v>
      </c>
      <c r="V9116">
        <v>662269.1612903215</v>
      </c>
      <c r="W9116">
        <v>6.7748861521403247E-2</v>
      </c>
      <c r="X9116" t="s">
        <v>258</v>
      </c>
    </row>
    <row r="9117" spans="1:24" x14ac:dyDescent="0.35">
      <c r="A9117">
        <v>3300014984</v>
      </c>
      <c r="B9117" t="s">
        <v>168</v>
      </c>
      <c r="C9117" t="s">
        <v>168</v>
      </c>
      <c r="D9117">
        <v>0</v>
      </c>
      <c r="E9117">
        <v>0</v>
      </c>
      <c r="F9117">
        <v>3</v>
      </c>
      <c r="G9117">
        <v>96798</v>
      </c>
      <c r="H9117">
        <v>0</v>
      </c>
      <c r="I9117">
        <v>0</v>
      </c>
      <c r="J9117">
        <v>0</v>
      </c>
      <c r="K9117">
        <v>0</v>
      </c>
      <c r="L9117">
        <v>2</v>
      </c>
      <c r="M9117">
        <v>100000</v>
      </c>
      <c r="N9117">
        <v>1102500</v>
      </c>
      <c r="O9117">
        <v>1299298</v>
      </c>
      <c r="P9117" t="s">
        <v>5</v>
      </c>
      <c r="Q9117" t="s">
        <v>7</v>
      </c>
      <c r="R9117" t="s">
        <v>169</v>
      </c>
      <c r="S9117" t="s">
        <v>170</v>
      </c>
      <c r="T9117">
        <v>838256.77419354836</v>
      </c>
      <c r="U9117">
        <v>1175199</v>
      </c>
      <c r="V9117">
        <v>336942.22580645164</v>
      </c>
      <c r="W9117">
        <v>0.40195586385879145</v>
      </c>
      <c r="X9117" t="s">
        <v>215</v>
      </c>
    </row>
    <row r="9118" spans="1:24" x14ac:dyDescent="0.35">
      <c r="A9118">
        <v>3301068273</v>
      </c>
      <c r="B9118" t="s">
        <v>168</v>
      </c>
      <c r="C9118" t="s">
        <v>168</v>
      </c>
      <c r="D9118">
        <v>0</v>
      </c>
      <c r="E9118">
        <v>0</v>
      </c>
      <c r="F9118">
        <v>5</v>
      </c>
      <c r="G9118">
        <v>162495</v>
      </c>
      <c r="H9118">
        <v>8</v>
      </c>
      <c r="I9118">
        <v>200000</v>
      </c>
      <c r="J9118">
        <v>0</v>
      </c>
      <c r="K9118">
        <v>0</v>
      </c>
      <c r="L9118">
        <v>3</v>
      </c>
      <c r="M9118">
        <v>127200</v>
      </c>
      <c r="N9118">
        <v>254000</v>
      </c>
      <c r="O9118">
        <v>743695</v>
      </c>
      <c r="P9118" t="s">
        <v>5</v>
      </c>
      <c r="Q9118" t="s">
        <v>9</v>
      </c>
      <c r="R9118" t="s">
        <v>169</v>
      </c>
      <c r="S9118" t="s">
        <v>170</v>
      </c>
      <c r="T9118">
        <v>479803.22580645158</v>
      </c>
      <c r="U9118">
        <v>315015</v>
      </c>
      <c r="V9118">
        <v>-164788.22580645158</v>
      </c>
      <c r="W9118">
        <v>-0.34344959963425858</v>
      </c>
      <c r="X9118" t="s">
        <v>267</v>
      </c>
    </row>
    <row r="9119" spans="1:24" x14ac:dyDescent="0.35">
      <c r="A9119">
        <v>3300016401</v>
      </c>
      <c r="B9119" t="s">
        <v>168</v>
      </c>
      <c r="C9119" t="s">
        <v>168</v>
      </c>
      <c r="D9119">
        <v>0</v>
      </c>
      <c r="E9119">
        <v>0</v>
      </c>
      <c r="F9119">
        <v>278</v>
      </c>
      <c r="G9119">
        <v>12489128</v>
      </c>
      <c r="H9119">
        <v>7</v>
      </c>
      <c r="I9119">
        <v>980000</v>
      </c>
      <c r="J9119">
        <v>0</v>
      </c>
      <c r="K9119">
        <v>0</v>
      </c>
      <c r="L9119">
        <v>1</v>
      </c>
      <c r="M9119">
        <v>348540</v>
      </c>
      <c r="N9119">
        <v>1121500</v>
      </c>
      <c r="O9119">
        <v>14939168</v>
      </c>
      <c r="P9119" t="s">
        <v>5</v>
      </c>
      <c r="Q9119" t="s">
        <v>7</v>
      </c>
      <c r="R9119" t="s">
        <v>169</v>
      </c>
      <c r="S9119" t="s">
        <v>170</v>
      </c>
      <c r="T9119">
        <v>9638172.9032258056</v>
      </c>
      <c r="U9119">
        <v>11466055</v>
      </c>
      <c r="V9119">
        <v>1827882.0967741944</v>
      </c>
      <c r="W9119">
        <v>0.18965027034972781</v>
      </c>
      <c r="X9119" t="s">
        <v>203</v>
      </c>
    </row>
    <row r="9120" spans="1:24" x14ac:dyDescent="0.35">
      <c r="A9120">
        <v>3301020426</v>
      </c>
      <c r="B9120" t="s">
        <v>168</v>
      </c>
      <c r="C9120" t="s">
        <v>168</v>
      </c>
      <c r="D9120">
        <v>0</v>
      </c>
      <c r="E9120">
        <v>0</v>
      </c>
      <c r="F9120">
        <v>17</v>
      </c>
      <c r="G9120">
        <v>706538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955000</v>
      </c>
      <c r="O9120">
        <v>1661538</v>
      </c>
      <c r="P9120" t="s">
        <v>5</v>
      </c>
      <c r="Q9120" t="s">
        <v>12</v>
      </c>
      <c r="R9120" t="s">
        <v>169</v>
      </c>
      <c r="S9120" t="s">
        <v>170</v>
      </c>
      <c r="T9120">
        <v>1071960</v>
      </c>
      <c r="U9120">
        <v>862641</v>
      </c>
      <c r="V9120">
        <v>-209319</v>
      </c>
      <c r="W9120">
        <v>-0.19526754729654094</v>
      </c>
      <c r="X9120" t="s">
        <v>398</v>
      </c>
    </row>
    <row r="9121" spans="1:24" x14ac:dyDescent="0.35">
      <c r="A9121">
        <v>6001119669</v>
      </c>
      <c r="B9121" t="s">
        <v>168</v>
      </c>
      <c r="C9121" t="s">
        <v>168</v>
      </c>
      <c r="D9121">
        <v>0</v>
      </c>
      <c r="E9121">
        <v>0</v>
      </c>
      <c r="F9121">
        <v>1</v>
      </c>
      <c r="G9121">
        <v>5199</v>
      </c>
      <c r="H9121">
        <v>189</v>
      </c>
      <c r="I9121">
        <v>3590000</v>
      </c>
      <c r="J9121">
        <v>0</v>
      </c>
      <c r="K9121">
        <v>0</v>
      </c>
      <c r="L9121">
        <v>36</v>
      </c>
      <c r="M9121">
        <v>926400</v>
      </c>
      <c r="N9121">
        <v>150000</v>
      </c>
      <c r="O9121">
        <v>4671599</v>
      </c>
      <c r="P9121" t="s">
        <v>5</v>
      </c>
      <c r="Q9121" t="s">
        <v>13</v>
      </c>
      <c r="R9121" t="s">
        <v>207</v>
      </c>
      <c r="S9121" t="s">
        <v>170</v>
      </c>
      <c r="T9121">
        <v>3013934.8387096776</v>
      </c>
      <c r="U9121">
        <v>3258400</v>
      </c>
      <c r="V9121">
        <v>244465.16129032243</v>
      </c>
      <c r="W9121">
        <v>8.1111627945806175E-2</v>
      </c>
      <c r="X9121" t="s">
        <v>399</v>
      </c>
    </row>
    <row r="9122" spans="1:24" x14ac:dyDescent="0.35">
      <c r="A9122">
        <v>3301020214</v>
      </c>
      <c r="B9122" t="s">
        <v>168</v>
      </c>
      <c r="C9122" t="s">
        <v>168</v>
      </c>
      <c r="D9122">
        <v>0</v>
      </c>
      <c r="E9122">
        <v>0</v>
      </c>
      <c r="F9122">
        <v>35</v>
      </c>
      <c r="G9122">
        <v>1010964</v>
      </c>
      <c r="H9122">
        <v>4</v>
      </c>
      <c r="I9122">
        <v>130000</v>
      </c>
      <c r="J9122">
        <v>0</v>
      </c>
      <c r="K9122">
        <v>0</v>
      </c>
      <c r="L9122">
        <v>5</v>
      </c>
      <c r="M9122">
        <v>232000</v>
      </c>
      <c r="N9122">
        <v>150000</v>
      </c>
      <c r="O9122">
        <v>1522964</v>
      </c>
      <c r="P9122" t="s">
        <v>5</v>
      </c>
      <c r="Q9122" t="s">
        <v>14</v>
      </c>
      <c r="R9122" t="s">
        <v>169</v>
      </c>
      <c r="S9122" t="s">
        <v>170</v>
      </c>
      <c r="T9122">
        <v>982557.41935483867</v>
      </c>
      <c r="U9122">
        <v>1395676</v>
      </c>
      <c r="V9122">
        <v>413118.58064516133</v>
      </c>
      <c r="W9122">
        <v>0.42045235475034226</v>
      </c>
      <c r="X9122" t="s">
        <v>195</v>
      </c>
    </row>
    <row r="9123" spans="1:24" x14ac:dyDescent="0.35">
      <c r="A9123">
        <v>3300013990</v>
      </c>
      <c r="B9123" t="s">
        <v>168</v>
      </c>
      <c r="C9123" t="s">
        <v>168</v>
      </c>
      <c r="D9123">
        <v>0</v>
      </c>
      <c r="E9123">
        <v>0</v>
      </c>
      <c r="F9123">
        <v>20</v>
      </c>
      <c r="G9123">
        <v>928680</v>
      </c>
      <c r="H9123">
        <v>178</v>
      </c>
      <c r="I9123">
        <v>6385000</v>
      </c>
      <c r="J9123">
        <v>0</v>
      </c>
      <c r="K9123">
        <v>0</v>
      </c>
      <c r="L9123">
        <v>1</v>
      </c>
      <c r="M9123">
        <v>22400</v>
      </c>
      <c r="N9123">
        <v>498500</v>
      </c>
      <c r="O9123">
        <v>7834580</v>
      </c>
      <c r="P9123" t="s">
        <v>5</v>
      </c>
      <c r="Q9123" t="s">
        <v>7</v>
      </c>
      <c r="R9123" t="s">
        <v>169</v>
      </c>
      <c r="S9123" t="s">
        <v>170</v>
      </c>
      <c r="T9123">
        <v>5054567.7419354841</v>
      </c>
      <c r="U9123">
        <v>5647490</v>
      </c>
      <c r="V9123">
        <v>592922.25806451589</v>
      </c>
      <c r="W9123">
        <v>0.11730424604765033</v>
      </c>
      <c r="X9123" t="s">
        <v>225</v>
      </c>
    </row>
    <row r="9124" spans="1:24" x14ac:dyDescent="0.35">
      <c r="A9124">
        <v>3301024571</v>
      </c>
      <c r="B9124" t="s">
        <v>168</v>
      </c>
      <c r="C9124" t="s">
        <v>168</v>
      </c>
      <c r="D9124">
        <v>0</v>
      </c>
      <c r="E9124">
        <v>0</v>
      </c>
      <c r="F9124">
        <v>16</v>
      </c>
      <c r="G9124">
        <v>467073</v>
      </c>
      <c r="H9124">
        <v>24</v>
      </c>
      <c r="I9124">
        <v>940000</v>
      </c>
      <c r="J9124">
        <v>0</v>
      </c>
      <c r="K9124">
        <v>0</v>
      </c>
      <c r="L9124">
        <v>15</v>
      </c>
      <c r="M9124">
        <v>1036000</v>
      </c>
      <c r="N9124">
        <v>4455000</v>
      </c>
      <c r="O9124">
        <v>6898073</v>
      </c>
      <c r="P9124" t="s">
        <v>5</v>
      </c>
      <c r="Q9124" t="s">
        <v>8</v>
      </c>
      <c r="R9124" t="s">
        <v>169</v>
      </c>
      <c r="S9124" t="s">
        <v>170</v>
      </c>
      <c r="T9124">
        <v>4450369.6774193542</v>
      </c>
      <c r="U9124">
        <v>3311272</v>
      </c>
      <c r="V9124">
        <v>-1139097.6774193542</v>
      </c>
      <c r="W9124">
        <v>-0.25595574300242974</v>
      </c>
      <c r="X9124" t="s">
        <v>336</v>
      </c>
    </row>
    <row r="9125" spans="1:24" x14ac:dyDescent="0.35">
      <c r="A9125">
        <v>3301075958</v>
      </c>
      <c r="B9125" t="s">
        <v>168</v>
      </c>
      <c r="C9125" t="s">
        <v>168</v>
      </c>
      <c r="D9125">
        <v>0</v>
      </c>
      <c r="E9125">
        <v>0</v>
      </c>
      <c r="F9125">
        <v>0</v>
      </c>
      <c r="G9125">
        <v>0</v>
      </c>
      <c r="H9125">
        <v>1</v>
      </c>
      <c r="I9125">
        <v>5000</v>
      </c>
      <c r="J9125">
        <v>0</v>
      </c>
      <c r="K9125">
        <v>0</v>
      </c>
      <c r="L9125">
        <v>0</v>
      </c>
      <c r="M9125">
        <v>0</v>
      </c>
      <c r="N9125">
        <v>510000</v>
      </c>
      <c r="O9125">
        <v>515000</v>
      </c>
      <c r="P9125" t="s">
        <v>5</v>
      </c>
      <c r="Q9125" t="s">
        <v>12</v>
      </c>
      <c r="R9125" t="s">
        <v>169</v>
      </c>
      <c r="S9125" t="s">
        <v>170</v>
      </c>
      <c r="T9125">
        <v>332258.06451612903</v>
      </c>
      <c r="U9125">
        <v>380000</v>
      </c>
      <c r="V9125">
        <v>47741.93548387097</v>
      </c>
      <c r="W9125">
        <v>0.14368932038834958</v>
      </c>
      <c r="X9125" t="s">
        <v>320</v>
      </c>
    </row>
    <row r="9126" spans="1:24" x14ac:dyDescent="0.35">
      <c r="A9126">
        <v>3301076299</v>
      </c>
      <c r="B9126" t="s">
        <v>168</v>
      </c>
      <c r="C9126" t="s">
        <v>168</v>
      </c>
      <c r="D9126">
        <v>0</v>
      </c>
      <c r="E9126">
        <v>0</v>
      </c>
      <c r="F9126">
        <v>2</v>
      </c>
      <c r="G9126">
        <v>87399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389000</v>
      </c>
      <c r="O9126">
        <v>476399</v>
      </c>
      <c r="P9126" t="s">
        <v>5</v>
      </c>
      <c r="Q9126" t="s">
        <v>12</v>
      </c>
      <c r="R9126" t="s">
        <v>169</v>
      </c>
      <c r="S9126" t="s">
        <v>170</v>
      </c>
      <c r="T9126">
        <v>307354.19354838709</v>
      </c>
      <c r="U9126">
        <v>325449</v>
      </c>
      <c r="V9126">
        <v>18094.806451612909</v>
      </c>
      <c r="W9126">
        <v>5.8872814594489009E-2</v>
      </c>
      <c r="X9126" t="s">
        <v>189</v>
      </c>
    </row>
    <row r="9127" spans="1:24" x14ac:dyDescent="0.35">
      <c r="A9127">
        <v>3301050654</v>
      </c>
      <c r="B9127" t="s">
        <v>168</v>
      </c>
      <c r="C9127" t="s">
        <v>168</v>
      </c>
      <c r="D9127">
        <v>0</v>
      </c>
      <c r="E9127">
        <v>0</v>
      </c>
      <c r="F9127">
        <v>3</v>
      </c>
      <c r="G9127">
        <v>159097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30000</v>
      </c>
      <c r="O9127">
        <v>189097</v>
      </c>
      <c r="P9127" t="s">
        <v>5</v>
      </c>
      <c r="Q9127" t="s">
        <v>11</v>
      </c>
      <c r="R9127" t="s">
        <v>169</v>
      </c>
      <c r="S9127" t="s">
        <v>170</v>
      </c>
      <c r="T9127">
        <v>121998.06451612903</v>
      </c>
      <c r="U9127">
        <v>0</v>
      </c>
      <c r="V9127">
        <v>-121998.06451612903</v>
      </c>
      <c r="W9127">
        <v>0</v>
      </c>
      <c r="X9127" t="s">
        <v>298</v>
      </c>
    </row>
    <row r="9128" spans="1:24" x14ac:dyDescent="0.35">
      <c r="A9128">
        <v>3300015830</v>
      </c>
      <c r="B9128" t="s">
        <v>168</v>
      </c>
      <c r="C9128" t="s">
        <v>168</v>
      </c>
      <c r="D9128">
        <v>0</v>
      </c>
      <c r="E9128">
        <v>0</v>
      </c>
      <c r="F9128">
        <v>543</v>
      </c>
      <c r="G9128">
        <v>18395423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930700</v>
      </c>
      <c r="O9128">
        <v>19326123</v>
      </c>
      <c r="P9128" t="s">
        <v>5</v>
      </c>
      <c r="Q9128" t="s">
        <v>7</v>
      </c>
      <c r="R9128" t="s">
        <v>169</v>
      </c>
      <c r="S9128" t="s">
        <v>170</v>
      </c>
      <c r="T9128">
        <v>12468466.451612905</v>
      </c>
      <c r="U9128">
        <v>11934167</v>
      </c>
      <c r="V9128">
        <v>-534299.45161290467</v>
      </c>
      <c r="W9128">
        <v>-4.2852058325407616E-2</v>
      </c>
      <c r="X9128" t="s">
        <v>196</v>
      </c>
    </row>
    <row r="9129" spans="1:24" x14ac:dyDescent="0.35">
      <c r="A9129">
        <v>3301074493</v>
      </c>
      <c r="B9129" t="s">
        <v>168</v>
      </c>
      <c r="C9129" t="s">
        <v>168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1641700</v>
      </c>
      <c r="O9129">
        <v>1641700</v>
      </c>
      <c r="P9129" t="s">
        <v>5</v>
      </c>
      <c r="Q9129" t="s">
        <v>7</v>
      </c>
      <c r="R9129" t="s">
        <v>169</v>
      </c>
      <c r="S9129" t="s">
        <v>170</v>
      </c>
      <c r="T9129">
        <v>1059161.2903225806</v>
      </c>
      <c r="U9129">
        <v>3104800</v>
      </c>
      <c r="V9129">
        <v>2045638.7096774194</v>
      </c>
      <c r="W9129">
        <v>1.9313760126697934</v>
      </c>
      <c r="X9129" t="s">
        <v>305</v>
      </c>
    </row>
    <row r="9130" spans="1:24" x14ac:dyDescent="0.35">
      <c r="A9130">
        <v>3301069879</v>
      </c>
      <c r="B9130" t="s">
        <v>168</v>
      </c>
      <c r="C9130" t="s">
        <v>168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3122000</v>
      </c>
      <c r="O9130">
        <v>3122000</v>
      </c>
      <c r="P9130" t="s">
        <v>5</v>
      </c>
      <c r="Q9130" t="s">
        <v>16</v>
      </c>
      <c r="R9130" t="s">
        <v>169</v>
      </c>
      <c r="S9130" t="s">
        <v>170</v>
      </c>
      <c r="T9130">
        <v>2014193.5483870967</v>
      </c>
      <c r="U9130">
        <v>1535950</v>
      </c>
      <c r="V9130">
        <v>-478243.54838709673</v>
      </c>
      <c r="W9130">
        <v>-0.23743673926969888</v>
      </c>
      <c r="X9130" t="s">
        <v>234</v>
      </c>
    </row>
    <row r="9131" spans="1:24" x14ac:dyDescent="0.35">
      <c r="A9131">
        <v>3301071317</v>
      </c>
      <c r="B9131" t="s">
        <v>168</v>
      </c>
      <c r="C9131" t="s">
        <v>168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982500</v>
      </c>
      <c r="O9131">
        <v>982500</v>
      </c>
      <c r="P9131" t="s">
        <v>5</v>
      </c>
      <c r="Q9131" t="s">
        <v>6</v>
      </c>
      <c r="R9131" t="s">
        <v>181</v>
      </c>
      <c r="S9131" t="s">
        <v>170</v>
      </c>
      <c r="T9131">
        <v>633870.96774193551</v>
      </c>
      <c r="U9131">
        <v>1012500</v>
      </c>
      <c r="V9131">
        <v>378629.03225806449</v>
      </c>
      <c r="W9131">
        <v>0.59732824427480913</v>
      </c>
      <c r="X9131" t="s">
        <v>373</v>
      </c>
    </row>
    <row r="9132" spans="1:24" x14ac:dyDescent="0.35">
      <c r="A9132">
        <v>3301047134</v>
      </c>
      <c r="B9132" t="s">
        <v>168</v>
      </c>
      <c r="C9132" t="s">
        <v>168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150000</v>
      </c>
      <c r="O9132">
        <v>150000</v>
      </c>
      <c r="P9132" t="s">
        <v>5</v>
      </c>
      <c r="Q9132" t="s">
        <v>15</v>
      </c>
      <c r="R9132" t="s">
        <v>169</v>
      </c>
      <c r="S9132" t="s">
        <v>170</v>
      </c>
      <c r="T9132">
        <v>96774.193548387106</v>
      </c>
      <c r="U9132">
        <v>161000</v>
      </c>
      <c r="V9132">
        <v>64225.806451612894</v>
      </c>
      <c r="W9132">
        <v>0.6636666666666664</v>
      </c>
      <c r="X9132" t="s">
        <v>190</v>
      </c>
    </row>
    <row r="9133" spans="1:24" x14ac:dyDescent="0.35">
      <c r="A9133">
        <v>3301072553</v>
      </c>
      <c r="B9133" t="s">
        <v>168</v>
      </c>
      <c r="C9133" t="s">
        <v>168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335000</v>
      </c>
      <c r="O9133">
        <v>335000</v>
      </c>
      <c r="P9133" t="s">
        <v>5</v>
      </c>
      <c r="Q9133" t="s">
        <v>12</v>
      </c>
      <c r="R9133" t="s">
        <v>169</v>
      </c>
      <c r="S9133" t="s">
        <v>170</v>
      </c>
      <c r="T9133">
        <v>216129.03225806452</v>
      </c>
      <c r="U9133">
        <v>177500</v>
      </c>
      <c r="V9133">
        <v>-38629.032258064515</v>
      </c>
      <c r="W9133">
        <v>-0.17873134328358209</v>
      </c>
      <c r="X9133" t="s">
        <v>233</v>
      </c>
    </row>
    <row r="9134" spans="1:24" x14ac:dyDescent="0.35">
      <c r="A9134">
        <v>6001118312</v>
      </c>
      <c r="B9134" t="s">
        <v>168</v>
      </c>
      <c r="C9134" t="s">
        <v>168</v>
      </c>
      <c r="D9134">
        <v>0</v>
      </c>
      <c r="E9134">
        <v>0</v>
      </c>
      <c r="F9134">
        <v>101</v>
      </c>
      <c r="G9134">
        <v>2784583</v>
      </c>
      <c r="H9134">
        <v>171</v>
      </c>
      <c r="I9134">
        <v>4110000</v>
      </c>
      <c r="J9134">
        <v>0</v>
      </c>
      <c r="K9134">
        <v>0</v>
      </c>
      <c r="L9134">
        <v>48</v>
      </c>
      <c r="M9134">
        <v>1815200</v>
      </c>
      <c r="N9134">
        <v>30000</v>
      </c>
      <c r="O9134">
        <v>8739783</v>
      </c>
      <c r="P9134" t="s">
        <v>5</v>
      </c>
      <c r="Q9134" t="s">
        <v>13</v>
      </c>
      <c r="R9134" t="s">
        <v>169</v>
      </c>
      <c r="S9134" t="s">
        <v>170</v>
      </c>
      <c r="T9134">
        <v>5638569.6774193551</v>
      </c>
      <c r="U9134">
        <v>6850011</v>
      </c>
      <c r="V9134">
        <v>1211441.3225806449</v>
      </c>
      <c r="W9134">
        <v>0.21484904716741826</v>
      </c>
      <c r="X9134" t="s">
        <v>397</v>
      </c>
    </row>
    <row r="9135" spans="1:24" x14ac:dyDescent="0.35">
      <c r="A9135">
        <v>3301068548</v>
      </c>
      <c r="B9135" t="s">
        <v>168</v>
      </c>
      <c r="C9135" t="s">
        <v>168</v>
      </c>
      <c r="D9135">
        <v>0</v>
      </c>
      <c r="E9135">
        <v>0</v>
      </c>
      <c r="F9135">
        <v>8</v>
      </c>
      <c r="G9135">
        <v>156590</v>
      </c>
      <c r="H9135">
        <v>10</v>
      </c>
      <c r="I9135">
        <v>215000</v>
      </c>
      <c r="J9135">
        <v>0</v>
      </c>
      <c r="K9135">
        <v>0</v>
      </c>
      <c r="L9135">
        <v>9</v>
      </c>
      <c r="M9135">
        <v>421600</v>
      </c>
      <c r="N9135">
        <v>171000</v>
      </c>
      <c r="O9135">
        <v>964190</v>
      </c>
      <c r="P9135" t="s">
        <v>5</v>
      </c>
      <c r="Q9135" t="s">
        <v>13</v>
      </c>
      <c r="R9135" t="s">
        <v>207</v>
      </c>
      <c r="S9135" t="s">
        <v>170</v>
      </c>
      <c r="T9135">
        <v>622058.06451612897</v>
      </c>
      <c r="U9135">
        <v>466397</v>
      </c>
      <c r="V9135">
        <v>-155661.06451612897</v>
      </c>
      <c r="W9135">
        <v>-0.2502355863470892</v>
      </c>
      <c r="X9135" t="s">
        <v>297</v>
      </c>
    </row>
    <row r="9136" spans="1:24" x14ac:dyDescent="0.35">
      <c r="A9136">
        <v>3300003218</v>
      </c>
      <c r="B9136" t="s">
        <v>168</v>
      </c>
      <c r="C9136" t="s">
        <v>168</v>
      </c>
      <c r="D9136">
        <v>0</v>
      </c>
      <c r="E9136">
        <v>0</v>
      </c>
      <c r="F9136">
        <v>26</v>
      </c>
      <c r="G9136">
        <v>959270</v>
      </c>
      <c r="H9136">
        <v>1</v>
      </c>
      <c r="I9136">
        <v>60000</v>
      </c>
      <c r="J9136">
        <v>0</v>
      </c>
      <c r="K9136">
        <v>0</v>
      </c>
      <c r="L9136">
        <v>0</v>
      </c>
      <c r="M9136">
        <v>0</v>
      </c>
      <c r="N9136">
        <v>434000</v>
      </c>
      <c r="O9136">
        <v>1453270</v>
      </c>
      <c r="P9136" t="s">
        <v>5</v>
      </c>
      <c r="Q9136" t="s">
        <v>11</v>
      </c>
      <c r="R9136" t="s">
        <v>169</v>
      </c>
      <c r="S9136" t="s">
        <v>170</v>
      </c>
      <c r="T9136">
        <v>937593.54838709685</v>
      </c>
      <c r="U9136">
        <v>421784</v>
      </c>
      <c r="V9136">
        <v>-515809.54838709685</v>
      </c>
      <c r="W9136">
        <v>-0.55014195572742852</v>
      </c>
      <c r="X9136" t="s">
        <v>290</v>
      </c>
    </row>
    <row r="9137" spans="1:24" x14ac:dyDescent="0.35">
      <c r="A9137">
        <v>3301040183</v>
      </c>
      <c r="B9137" t="s">
        <v>168</v>
      </c>
      <c r="C9137" t="s">
        <v>168</v>
      </c>
      <c r="D9137">
        <v>0</v>
      </c>
      <c r="E9137">
        <v>0</v>
      </c>
      <c r="F9137">
        <v>1</v>
      </c>
      <c r="G9137">
        <v>19498</v>
      </c>
      <c r="H9137">
        <v>0</v>
      </c>
      <c r="I9137">
        <v>0</v>
      </c>
      <c r="J9137">
        <v>0</v>
      </c>
      <c r="K9137">
        <v>0</v>
      </c>
      <c r="L9137">
        <v>1</v>
      </c>
      <c r="M9137">
        <v>52400</v>
      </c>
      <c r="N9137">
        <v>150000</v>
      </c>
      <c r="O9137">
        <v>221898</v>
      </c>
      <c r="P9137" t="s">
        <v>5</v>
      </c>
      <c r="Q9137" t="s">
        <v>15</v>
      </c>
      <c r="R9137" t="s">
        <v>169</v>
      </c>
      <c r="S9137" t="s">
        <v>170</v>
      </c>
      <c r="T9137">
        <v>143160</v>
      </c>
      <c r="U9137">
        <v>291998</v>
      </c>
      <c r="V9137">
        <v>148838</v>
      </c>
      <c r="W9137">
        <v>1.0396619167365184</v>
      </c>
      <c r="X9137" t="s">
        <v>322</v>
      </c>
    </row>
    <row r="9138" spans="1:24" x14ac:dyDescent="0.35">
      <c r="A9138">
        <v>3300006608</v>
      </c>
      <c r="B9138" t="s">
        <v>168</v>
      </c>
      <c r="C9138" t="s">
        <v>168</v>
      </c>
      <c r="D9138">
        <v>0</v>
      </c>
      <c r="E9138">
        <v>0</v>
      </c>
      <c r="F9138">
        <v>1</v>
      </c>
      <c r="G9138">
        <v>38498</v>
      </c>
      <c r="H9138">
        <v>77</v>
      </c>
      <c r="I9138">
        <v>3210000</v>
      </c>
      <c r="J9138">
        <v>0</v>
      </c>
      <c r="K9138">
        <v>0</v>
      </c>
      <c r="L9138">
        <v>0</v>
      </c>
      <c r="M9138">
        <v>0</v>
      </c>
      <c r="N9138">
        <v>30000</v>
      </c>
      <c r="O9138">
        <v>3278498</v>
      </c>
      <c r="P9138" t="s">
        <v>5</v>
      </c>
      <c r="Q9138" t="s">
        <v>14</v>
      </c>
      <c r="R9138" t="s">
        <v>169</v>
      </c>
      <c r="S9138" t="s">
        <v>170</v>
      </c>
      <c r="T9138">
        <v>2115160</v>
      </c>
      <c r="U9138">
        <v>2214997</v>
      </c>
      <c r="V9138">
        <v>99837</v>
      </c>
      <c r="W9138">
        <v>4.720068458178095E-2</v>
      </c>
      <c r="X9138" t="s">
        <v>382</v>
      </c>
    </row>
    <row r="9139" spans="1:24" x14ac:dyDescent="0.35">
      <c r="A9139">
        <v>3300018465</v>
      </c>
      <c r="B9139" t="s">
        <v>168</v>
      </c>
      <c r="C9139" t="s">
        <v>168</v>
      </c>
      <c r="D9139">
        <v>0</v>
      </c>
      <c r="E9139">
        <v>0</v>
      </c>
      <c r="F9139">
        <v>0</v>
      </c>
      <c r="G9139">
        <v>0</v>
      </c>
      <c r="H9139">
        <v>2</v>
      </c>
      <c r="I9139">
        <v>15000</v>
      </c>
      <c r="J9139">
        <v>0</v>
      </c>
      <c r="K9139">
        <v>0</v>
      </c>
      <c r="L9139">
        <v>0</v>
      </c>
      <c r="M9139">
        <v>0</v>
      </c>
      <c r="N9139">
        <v>192000</v>
      </c>
      <c r="O9139">
        <v>207000</v>
      </c>
      <c r="P9139" t="s">
        <v>5</v>
      </c>
      <c r="Q9139" t="s">
        <v>6</v>
      </c>
      <c r="R9139" t="s">
        <v>207</v>
      </c>
      <c r="S9139" t="s">
        <v>170</v>
      </c>
      <c r="T9139">
        <v>133548.38709677418</v>
      </c>
      <c r="U9139">
        <v>548000</v>
      </c>
      <c r="V9139">
        <v>414451.61290322582</v>
      </c>
      <c r="W9139">
        <v>3.1033816425120779</v>
      </c>
      <c r="X9139" t="s">
        <v>348</v>
      </c>
    </row>
    <row r="9140" spans="1:24" x14ac:dyDescent="0.35">
      <c r="A9140">
        <v>3301074392</v>
      </c>
      <c r="B9140" t="s">
        <v>168</v>
      </c>
      <c r="C9140" t="s">
        <v>168</v>
      </c>
      <c r="D9140">
        <v>0</v>
      </c>
      <c r="E9140">
        <v>0</v>
      </c>
      <c r="F9140">
        <v>27</v>
      </c>
      <c r="G9140">
        <v>1374427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737000</v>
      </c>
      <c r="O9140">
        <v>2111427</v>
      </c>
      <c r="P9140" t="s">
        <v>5</v>
      </c>
      <c r="Q9140" t="s">
        <v>6</v>
      </c>
      <c r="R9140" t="s">
        <v>169</v>
      </c>
      <c r="S9140" t="s">
        <v>170</v>
      </c>
      <c r="T9140">
        <v>1362210.9677419355</v>
      </c>
      <c r="U9140">
        <v>1124675</v>
      </c>
      <c r="V9140">
        <v>-237535.96774193551</v>
      </c>
      <c r="W9140">
        <v>-0.17437531584089816</v>
      </c>
      <c r="X9140" t="s">
        <v>197</v>
      </c>
    </row>
    <row r="9141" spans="1:24" x14ac:dyDescent="0.35">
      <c r="A9141">
        <v>3301002498</v>
      </c>
      <c r="B9141" t="s">
        <v>168</v>
      </c>
      <c r="C9141" t="s">
        <v>168</v>
      </c>
      <c r="D9141">
        <v>0</v>
      </c>
      <c r="E9141">
        <v>0</v>
      </c>
      <c r="F9141">
        <v>106</v>
      </c>
      <c r="G9141">
        <v>4799646</v>
      </c>
      <c r="H9141">
        <v>68</v>
      </c>
      <c r="I9141">
        <v>2983000</v>
      </c>
      <c r="J9141">
        <v>0</v>
      </c>
      <c r="K9141">
        <v>0</v>
      </c>
      <c r="L9141">
        <v>0</v>
      </c>
      <c r="M9141">
        <v>0</v>
      </c>
      <c r="N9141">
        <v>150000</v>
      </c>
      <c r="O9141">
        <v>7932646</v>
      </c>
      <c r="P9141" t="s">
        <v>5</v>
      </c>
      <c r="Q9141" t="s">
        <v>10</v>
      </c>
      <c r="R9141" t="s">
        <v>169</v>
      </c>
      <c r="S9141" t="s">
        <v>170</v>
      </c>
      <c r="T9141">
        <v>5117836.1290322579</v>
      </c>
      <c r="U9141">
        <v>5764402</v>
      </c>
      <c r="V9141">
        <v>646565.87096774206</v>
      </c>
      <c r="W9141">
        <v>0.1263357901008062</v>
      </c>
      <c r="X9141" t="s">
        <v>334</v>
      </c>
    </row>
    <row r="9142" spans="1:24" x14ac:dyDescent="0.35">
      <c r="A9142">
        <v>3301001177</v>
      </c>
      <c r="B9142" t="s">
        <v>168</v>
      </c>
      <c r="C9142" t="s">
        <v>168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210000</v>
      </c>
      <c r="O9142">
        <v>210000</v>
      </c>
      <c r="P9142" t="s">
        <v>5</v>
      </c>
      <c r="Q9142" t="s">
        <v>12</v>
      </c>
      <c r="R9142" t="s">
        <v>169</v>
      </c>
      <c r="S9142" t="s">
        <v>170</v>
      </c>
      <c r="T9142">
        <v>135483.87096774194</v>
      </c>
      <c r="U9142">
        <v>240000</v>
      </c>
      <c r="V9142">
        <v>104516.12903225806</v>
      </c>
      <c r="W9142">
        <v>0.77142857142857135</v>
      </c>
      <c r="X9142" t="s">
        <v>222</v>
      </c>
    </row>
    <row r="9143" spans="1:24" x14ac:dyDescent="0.35">
      <c r="A9143">
        <v>3300008032</v>
      </c>
      <c r="B9143" t="s">
        <v>168</v>
      </c>
      <c r="C9143" t="s">
        <v>168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165000</v>
      </c>
      <c r="O9143">
        <v>165000</v>
      </c>
      <c r="P9143" t="s">
        <v>5</v>
      </c>
      <c r="Q9143" t="s">
        <v>14</v>
      </c>
      <c r="R9143" t="s">
        <v>207</v>
      </c>
      <c r="S9143" t="s">
        <v>170</v>
      </c>
      <c r="T9143">
        <v>106451.61290322582</v>
      </c>
      <c r="U9143">
        <v>6000</v>
      </c>
      <c r="V9143">
        <v>-100451.61290322582</v>
      </c>
      <c r="W9143">
        <v>-0.94363636363636361</v>
      </c>
      <c r="X9143" t="s">
        <v>208</v>
      </c>
    </row>
    <row r="9144" spans="1:24" x14ac:dyDescent="0.35">
      <c r="A9144">
        <v>6001122836</v>
      </c>
      <c r="B9144" t="s">
        <v>168</v>
      </c>
      <c r="C9144" t="s">
        <v>168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1399600</v>
      </c>
      <c r="O9144">
        <v>1399600</v>
      </c>
      <c r="P9144" t="s">
        <v>5</v>
      </c>
      <c r="Q9144" t="s">
        <v>16</v>
      </c>
      <c r="R9144" t="s">
        <v>169</v>
      </c>
      <c r="S9144" t="s">
        <v>170</v>
      </c>
      <c r="T9144">
        <v>902967.74193548388</v>
      </c>
      <c r="U9144">
        <v>495000</v>
      </c>
      <c r="V9144">
        <v>-407967.74193548388</v>
      </c>
      <c r="W9144">
        <v>-0.45180765933123745</v>
      </c>
      <c r="X9144" t="s">
        <v>303</v>
      </c>
    </row>
    <row r="9145" spans="1:24" x14ac:dyDescent="0.35">
      <c r="A9145">
        <v>3301071318</v>
      </c>
      <c r="B9145" t="s">
        <v>168</v>
      </c>
      <c r="C9145" t="s">
        <v>168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161000</v>
      </c>
      <c r="O9145">
        <v>161000</v>
      </c>
      <c r="P9145" t="s">
        <v>5</v>
      </c>
      <c r="Q9145" t="s">
        <v>10</v>
      </c>
      <c r="R9145" t="s">
        <v>169</v>
      </c>
      <c r="S9145" t="s">
        <v>170</v>
      </c>
      <c r="T9145">
        <v>103870.96774193548</v>
      </c>
      <c r="U9145">
        <v>161000</v>
      </c>
      <c r="V9145">
        <v>57129.032258064515</v>
      </c>
      <c r="W9145">
        <v>0.55000000000000004</v>
      </c>
      <c r="X9145" t="s">
        <v>200</v>
      </c>
    </row>
    <row r="9146" spans="1:24" x14ac:dyDescent="0.35">
      <c r="A9146">
        <v>3300015720</v>
      </c>
      <c r="B9146" t="s">
        <v>168</v>
      </c>
      <c r="C9146" t="s">
        <v>168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24000200</v>
      </c>
      <c r="O9146">
        <v>24000200</v>
      </c>
      <c r="P9146" t="s">
        <v>5</v>
      </c>
      <c r="Q9146" t="s">
        <v>7</v>
      </c>
      <c r="R9146" t="s">
        <v>169</v>
      </c>
      <c r="S9146" t="s">
        <v>170</v>
      </c>
      <c r="T9146">
        <v>15484000</v>
      </c>
      <c r="U9146">
        <v>15161700</v>
      </c>
      <c r="V9146">
        <v>-322300</v>
      </c>
      <c r="W9146">
        <v>-2.0815034874709371E-2</v>
      </c>
      <c r="X9146" t="s">
        <v>368</v>
      </c>
    </row>
    <row r="9147" spans="1:24" x14ac:dyDescent="0.35">
      <c r="A9147">
        <v>3300006991</v>
      </c>
      <c r="B9147" t="s">
        <v>168</v>
      </c>
      <c r="C9147" t="s">
        <v>168</v>
      </c>
      <c r="D9147">
        <v>0</v>
      </c>
      <c r="E9147">
        <v>0</v>
      </c>
      <c r="F9147">
        <v>42</v>
      </c>
      <c r="G9147">
        <v>1103902</v>
      </c>
      <c r="H9147">
        <v>33</v>
      </c>
      <c r="I9147">
        <v>965000</v>
      </c>
      <c r="J9147">
        <v>0</v>
      </c>
      <c r="K9147">
        <v>0</v>
      </c>
      <c r="L9147">
        <v>8</v>
      </c>
      <c r="M9147">
        <v>437200</v>
      </c>
      <c r="N9147">
        <v>30000</v>
      </c>
      <c r="O9147">
        <v>2536102</v>
      </c>
      <c r="P9147" t="s">
        <v>5</v>
      </c>
      <c r="Q9147" t="s">
        <v>9</v>
      </c>
      <c r="R9147" t="s">
        <v>169</v>
      </c>
      <c r="S9147" t="s">
        <v>170</v>
      </c>
      <c r="T9147">
        <v>1636194.8387096773</v>
      </c>
      <c r="U9147">
        <v>1780466</v>
      </c>
      <c r="V9147">
        <v>144271.16129032266</v>
      </c>
      <c r="W9147">
        <v>8.8174805272027701E-2</v>
      </c>
      <c r="X9147" t="s">
        <v>315</v>
      </c>
    </row>
    <row r="9148" spans="1:24" x14ac:dyDescent="0.35">
      <c r="A9148">
        <v>3300010727</v>
      </c>
      <c r="B9148" t="s">
        <v>168</v>
      </c>
      <c r="C9148" t="s">
        <v>168</v>
      </c>
      <c r="D9148">
        <v>0</v>
      </c>
      <c r="E9148">
        <v>0</v>
      </c>
      <c r="F9148">
        <v>1</v>
      </c>
      <c r="G9148">
        <v>50400</v>
      </c>
      <c r="H9148">
        <v>8</v>
      </c>
      <c r="I9148">
        <v>355000</v>
      </c>
      <c r="J9148">
        <v>0</v>
      </c>
      <c r="K9148">
        <v>0</v>
      </c>
      <c r="L9148">
        <v>8</v>
      </c>
      <c r="M9148">
        <v>829200</v>
      </c>
      <c r="N9148">
        <v>390000</v>
      </c>
      <c r="O9148">
        <v>1624600</v>
      </c>
      <c r="P9148" t="s">
        <v>5</v>
      </c>
      <c r="Q9148" t="s">
        <v>16</v>
      </c>
      <c r="R9148" t="s">
        <v>169</v>
      </c>
      <c r="S9148" t="s">
        <v>170</v>
      </c>
      <c r="T9148">
        <v>1048129.0322580645</v>
      </c>
      <c r="U9148">
        <v>2228950</v>
      </c>
      <c r="V9148">
        <v>1180820.9677419355</v>
      </c>
      <c r="W9148">
        <v>1.1265988551027948</v>
      </c>
      <c r="X9148" t="s">
        <v>234</v>
      </c>
    </row>
    <row r="9149" spans="1:24" x14ac:dyDescent="0.35">
      <c r="A9149">
        <v>3301060959</v>
      </c>
      <c r="B9149" t="s">
        <v>168</v>
      </c>
      <c r="C9149" t="s">
        <v>168</v>
      </c>
      <c r="D9149">
        <v>0</v>
      </c>
      <c r="E9149">
        <v>0</v>
      </c>
      <c r="F9149">
        <v>48</v>
      </c>
      <c r="G9149">
        <v>2050774</v>
      </c>
      <c r="H9149">
        <v>45</v>
      </c>
      <c r="I9149">
        <v>1340000</v>
      </c>
      <c r="J9149">
        <v>0</v>
      </c>
      <c r="K9149">
        <v>0</v>
      </c>
      <c r="L9149">
        <v>8</v>
      </c>
      <c r="M9149">
        <v>603586</v>
      </c>
      <c r="N9149">
        <v>654900</v>
      </c>
      <c r="O9149">
        <v>4649260</v>
      </c>
      <c r="P9149" t="s">
        <v>5</v>
      </c>
      <c r="Q9149" t="s">
        <v>17</v>
      </c>
      <c r="R9149" t="s">
        <v>169</v>
      </c>
      <c r="S9149" t="s">
        <v>170</v>
      </c>
      <c r="T9149">
        <v>2999522.5806451612</v>
      </c>
      <c r="U9149">
        <v>1559993</v>
      </c>
      <c r="V9149">
        <v>-1439529.5806451612</v>
      </c>
      <c r="W9149">
        <v>-0.47991956784520551</v>
      </c>
      <c r="X9149" t="s">
        <v>244</v>
      </c>
    </row>
    <row r="9150" spans="1:24" x14ac:dyDescent="0.35">
      <c r="A9150">
        <v>3301049500</v>
      </c>
      <c r="B9150" t="s">
        <v>168</v>
      </c>
      <c r="C9150" t="s">
        <v>168</v>
      </c>
      <c r="D9150">
        <v>0</v>
      </c>
      <c r="E9150">
        <v>0</v>
      </c>
      <c r="F9150">
        <v>697</v>
      </c>
      <c r="G9150">
        <v>23061884</v>
      </c>
      <c r="H9150">
        <v>414</v>
      </c>
      <c r="I9150">
        <v>13954000</v>
      </c>
      <c r="J9150">
        <v>0</v>
      </c>
      <c r="K9150">
        <v>0</v>
      </c>
      <c r="L9150">
        <v>202</v>
      </c>
      <c r="M9150">
        <v>9007600</v>
      </c>
      <c r="N9150">
        <v>30000</v>
      </c>
      <c r="O9150">
        <v>46053484</v>
      </c>
      <c r="P9150" t="s">
        <v>5</v>
      </c>
      <c r="Q9150" t="s">
        <v>14</v>
      </c>
      <c r="R9150" t="s">
        <v>169</v>
      </c>
      <c r="S9150" t="s">
        <v>170</v>
      </c>
      <c r="T9150">
        <v>29711925.161290321</v>
      </c>
      <c r="U9150">
        <v>24597559</v>
      </c>
      <c r="V9150">
        <v>-5114366.1612903215</v>
      </c>
      <c r="W9150">
        <v>-0.17213176640447003</v>
      </c>
      <c r="X9150" t="s">
        <v>260</v>
      </c>
    </row>
    <row r="9151" spans="1:24" x14ac:dyDescent="0.35">
      <c r="A9151">
        <v>3301042983</v>
      </c>
      <c r="B9151" t="s">
        <v>168</v>
      </c>
      <c r="C9151" t="s">
        <v>168</v>
      </c>
      <c r="D9151">
        <v>0</v>
      </c>
      <c r="E9151">
        <v>0</v>
      </c>
      <c r="F9151">
        <v>91</v>
      </c>
      <c r="G9151">
        <v>4328349</v>
      </c>
      <c r="H9151">
        <v>36</v>
      </c>
      <c r="I9151">
        <v>2120000</v>
      </c>
      <c r="J9151">
        <v>0</v>
      </c>
      <c r="K9151">
        <v>0</v>
      </c>
      <c r="L9151">
        <v>13</v>
      </c>
      <c r="M9151">
        <v>2430266</v>
      </c>
      <c r="N9151">
        <v>420000</v>
      </c>
      <c r="O9151">
        <v>9298615</v>
      </c>
      <c r="P9151" t="s">
        <v>5</v>
      </c>
      <c r="Q9151" t="s">
        <v>17</v>
      </c>
      <c r="R9151" t="s">
        <v>169</v>
      </c>
      <c r="S9151" t="s">
        <v>170</v>
      </c>
      <c r="T9151">
        <v>5999106.4516129028</v>
      </c>
      <c r="U9151">
        <v>8774748</v>
      </c>
      <c r="V9151">
        <v>2775641.5483870972</v>
      </c>
      <c r="W9151">
        <v>0.46267582860458267</v>
      </c>
      <c r="X9151" t="s">
        <v>286</v>
      </c>
    </row>
    <row r="9152" spans="1:24" x14ac:dyDescent="0.35">
      <c r="A9152">
        <v>3300001052</v>
      </c>
      <c r="B9152" t="s">
        <v>168</v>
      </c>
      <c r="C9152" t="s">
        <v>168</v>
      </c>
      <c r="D9152">
        <v>0</v>
      </c>
      <c r="E9152">
        <v>0</v>
      </c>
      <c r="F9152">
        <v>186</v>
      </c>
      <c r="G9152">
        <v>8100143</v>
      </c>
      <c r="H9152">
        <v>225</v>
      </c>
      <c r="I9152">
        <v>9440000</v>
      </c>
      <c r="J9152">
        <v>0</v>
      </c>
      <c r="K9152">
        <v>0</v>
      </c>
      <c r="L9152">
        <v>59</v>
      </c>
      <c r="M9152">
        <v>3861600</v>
      </c>
      <c r="N9152">
        <v>76000</v>
      </c>
      <c r="O9152">
        <v>21477743</v>
      </c>
      <c r="P9152" t="s">
        <v>5</v>
      </c>
      <c r="Q9152" t="s">
        <v>11</v>
      </c>
      <c r="R9152" t="s">
        <v>169</v>
      </c>
      <c r="S9152" t="s">
        <v>170</v>
      </c>
      <c r="T9152">
        <v>13856608.387096774</v>
      </c>
      <c r="U9152">
        <v>12974051</v>
      </c>
      <c r="V9152">
        <v>-882557.38709677383</v>
      </c>
      <c r="W9152">
        <v>-6.3692164954203934E-2</v>
      </c>
      <c r="X9152" t="s">
        <v>306</v>
      </c>
    </row>
    <row r="9153" spans="1:24" x14ac:dyDescent="0.35">
      <c r="A9153">
        <v>3300002443</v>
      </c>
      <c r="B9153" t="s">
        <v>168</v>
      </c>
      <c r="C9153" t="s">
        <v>168</v>
      </c>
      <c r="D9153">
        <v>0</v>
      </c>
      <c r="E9153">
        <v>0</v>
      </c>
      <c r="F9153">
        <v>0</v>
      </c>
      <c r="G9153">
        <v>0</v>
      </c>
      <c r="H9153">
        <v>38</v>
      </c>
      <c r="I9153">
        <v>1440000</v>
      </c>
      <c r="J9153">
        <v>0</v>
      </c>
      <c r="K9153">
        <v>0</v>
      </c>
      <c r="L9153">
        <v>0</v>
      </c>
      <c r="M9153">
        <v>0</v>
      </c>
      <c r="N9153">
        <v>30000</v>
      </c>
      <c r="O9153">
        <v>1470000</v>
      </c>
      <c r="P9153" t="s">
        <v>5</v>
      </c>
      <c r="Q9153" t="s">
        <v>13</v>
      </c>
      <c r="R9153" t="s">
        <v>169</v>
      </c>
      <c r="S9153" t="s">
        <v>170</v>
      </c>
      <c r="T9153">
        <v>948387.09677419346</v>
      </c>
      <c r="U9153">
        <v>870000</v>
      </c>
      <c r="V9153">
        <v>-78387.096774193458</v>
      </c>
      <c r="W9153">
        <v>-8.2653061224489677E-2</v>
      </c>
      <c r="X9153" t="s">
        <v>397</v>
      </c>
    </row>
    <row r="9154" spans="1:24" x14ac:dyDescent="0.35">
      <c r="A9154">
        <v>3301001814</v>
      </c>
      <c r="B9154" t="s">
        <v>168</v>
      </c>
      <c r="C9154" t="s">
        <v>168</v>
      </c>
      <c r="D9154">
        <v>0</v>
      </c>
      <c r="E9154">
        <v>0</v>
      </c>
      <c r="F9154">
        <v>1</v>
      </c>
      <c r="G9154">
        <v>35700</v>
      </c>
      <c r="H9154">
        <v>1</v>
      </c>
      <c r="I9154">
        <v>20000</v>
      </c>
      <c r="J9154">
        <v>0</v>
      </c>
      <c r="K9154">
        <v>0</v>
      </c>
      <c r="L9154">
        <v>22</v>
      </c>
      <c r="M9154">
        <v>749824</v>
      </c>
      <c r="N9154">
        <v>426500</v>
      </c>
      <c r="O9154">
        <v>1232024</v>
      </c>
      <c r="P9154" t="s">
        <v>5</v>
      </c>
      <c r="Q9154" t="s">
        <v>12</v>
      </c>
      <c r="R9154" t="s">
        <v>169</v>
      </c>
      <c r="S9154" t="s">
        <v>170</v>
      </c>
      <c r="T9154">
        <v>794854.19354838715</v>
      </c>
      <c r="U9154">
        <v>962939</v>
      </c>
      <c r="V9154">
        <v>168084.80645161285</v>
      </c>
      <c r="W9154">
        <v>0.21146621332051962</v>
      </c>
      <c r="X9154" t="s">
        <v>188</v>
      </c>
    </row>
    <row r="9155" spans="1:24" x14ac:dyDescent="0.35">
      <c r="A9155">
        <v>3300009871</v>
      </c>
      <c r="B9155" t="s">
        <v>168</v>
      </c>
      <c r="C9155" t="s">
        <v>168</v>
      </c>
      <c r="D9155">
        <v>0</v>
      </c>
      <c r="E9155">
        <v>0</v>
      </c>
      <c r="F9155">
        <v>3</v>
      </c>
      <c r="G9155">
        <v>187799</v>
      </c>
      <c r="H9155">
        <v>20</v>
      </c>
      <c r="I9155">
        <v>435000</v>
      </c>
      <c r="J9155">
        <v>0</v>
      </c>
      <c r="K9155">
        <v>0</v>
      </c>
      <c r="L9155">
        <v>0</v>
      </c>
      <c r="M9155">
        <v>0</v>
      </c>
      <c r="N9155">
        <v>303000</v>
      </c>
      <c r="O9155">
        <v>925799</v>
      </c>
      <c r="P9155" t="s">
        <v>5</v>
      </c>
      <c r="Q9155" t="s">
        <v>12</v>
      </c>
      <c r="R9155" t="s">
        <v>169</v>
      </c>
      <c r="S9155" t="s">
        <v>170</v>
      </c>
      <c r="T9155">
        <v>597289.67741935491</v>
      </c>
      <c r="U9155">
        <v>936895</v>
      </c>
      <c r="V9155">
        <v>339605.32258064509</v>
      </c>
      <c r="W9155">
        <v>0.56857725056950792</v>
      </c>
      <c r="X9155" t="s">
        <v>354</v>
      </c>
    </row>
    <row r="9156" spans="1:24" x14ac:dyDescent="0.35">
      <c r="A9156">
        <v>3300016216</v>
      </c>
      <c r="B9156" t="s">
        <v>168</v>
      </c>
      <c r="C9156" t="s">
        <v>168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2240000</v>
      </c>
      <c r="O9156">
        <v>2240000</v>
      </c>
      <c r="P9156" t="s">
        <v>5</v>
      </c>
      <c r="Q9156" t="s">
        <v>7</v>
      </c>
      <c r="R9156" t="s">
        <v>169</v>
      </c>
      <c r="S9156" t="s">
        <v>170</v>
      </c>
      <c r="T9156">
        <v>1445161.2903225806</v>
      </c>
      <c r="U9156">
        <v>4867500</v>
      </c>
      <c r="V9156">
        <v>3422338.7096774196</v>
      </c>
      <c r="W9156">
        <v>2.3681361607142857</v>
      </c>
      <c r="X9156" t="s">
        <v>201</v>
      </c>
    </row>
    <row r="9157" spans="1:24" x14ac:dyDescent="0.35">
      <c r="A9157">
        <v>3301049534</v>
      </c>
      <c r="B9157" t="s">
        <v>168</v>
      </c>
      <c r="C9157" t="s">
        <v>168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596400</v>
      </c>
      <c r="O9157">
        <v>596400</v>
      </c>
      <c r="P9157" t="s">
        <v>5</v>
      </c>
      <c r="Q9157" t="s">
        <v>6</v>
      </c>
      <c r="R9157" t="s">
        <v>169</v>
      </c>
      <c r="S9157" t="s">
        <v>170</v>
      </c>
      <c r="T9157">
        <v>384774.19354838715</v>
      </c>
      <c r="U9157">
        <v>547000</v>
      </c>
      <c r="V9157">
        <v>162225.80645161285</v>
      </c>
      <c r="W9157">
        <v>0.42161301140174356</v>
      </c>
      <c r="X9157" t="s">
        <v>261</v>
      </c>
    </row>
    <row r="9158" spans="1:24" x14ac:dyDescent="0.35">
      <c r="A9158">
        <v>3301002098</v>
      </c>
      <c r="B9158" t="s">
        <v>168</v>
      </c>
      <c r="C9158" t="s">
        <v>168</v>
      </c>
      <c r="D9158">
        <v>0</v>
      </c>
      <c r="E9158">
        <v>0</v>
      </c>
      <c r="F9158">
        <v>48</v>
      </c>
      <c r="G9158">
        <v>2044819</v>
      </c>
      <c r="H9158">
        <v>11</v>
      </c>
      <c r="I9158">
        <v>240000</v>
      </c>
      <c r="J9158">
        <v>0</v>
      </c>
      <c r="K9158">
        <v>0</v>
      </c>
      <c r="L9158">
        <v>0</v>
      </c>
      <c r="M9158">
        <v>0</v>
      </c>
      <c r="N9158">
        <v>2242000</v>
      </c>
      <c r="O9158">
        <v>4526819</v>
      </c>
      <c r="P9158" t="s">
        <v>5</v>
      </c>
      <c r="Q9158" t="s">
        <v>12</v>
      </c>
      <c r="R9158" t="s">
        <v>169</v>
      </c>
      <c r="S9158" t="s">
        <v>170</v>
      </c>
      <c r="T9158">
        <v>2920528.3870967738</v>
      </c>
      <c r="U9158">
        <v>3206526</v>
      </c>
      <c r="V9158">
        <v>285997.61290322617</v>
      </c>
      <c r="W9158">
        <v>9.7926667710814375E-2</v>
      </c>
      <c r="X9158" t="s">
        <v>235</v>
      </c>
    </row>
    <row r="9159" spans="1:24" x14ac:dyDescent="0.35">
      <c r="A9159">
        <v>3301076055</v>
      </c>
      <c r="B9159" t="s">
        <v>168</v>
      </c>
      <c r="C9159" t="s">
        <v>168</v>
      </c>
      <c r="D9159">
        <v>0</v>
      </c>
      <c r="E9159">
        <v>0</v>
      </c>
      <c r="F9159">
        <v>13</v>
      </c>
      <c r="G9159">
        <v>452485</v>
      </c>
      <c r="H9159">
        <v>9</v>
      </c>
      <c r="I9159">
        <v>220000</v>
      </c>
      <c r="J9159">
        <v>0</v>
      </c>
      <c r="K9159">
        <v>0</v>
      </c>
      <c r="L9159">
        <v>0</v>
      </c>
      <c r="M9159">
        <v>0</v>
      </c>
      <c r="N9159">
        <v>150000</v>
      </c>
      <c r="O9159">
        <v>822485</v>
      </c>
      <c r="P9159" t="s">
        <v>5</v>
      </c>
      <c r="Q9159" t="s">
        <v>14</v>
      </c>
      <c r="R9159" t="s">
        <v>169</v>
      </c>
      <c r="S9159" t="s">
        <v>170</v>
      </c>
      <c r="T9159">
        <v>530635.48387096776</v>
      </c>
      <c r="U9159">
        <v>28998</v>
      </c>
      <c r="V9159">
        <v>-501637.48387096776</v>
      </c>
      <c r="W9159">
        <v>-0.94535231645561923</v>
      </c>
      <c r="X9159" t="s">
        <v>208</v>
      </c>
    </row>
    <row r="9160" spans="1:24" x14ac:dyDescent="0.35">
      <c r="A9160">
        <v>3301052787</v>
      </c>
      <c r="B9160" t="s">
        <v>168</v>
      </c>
      <c r="C9160" t="s">
        <v>168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270000</v>
      </c>
      <c r="O9160">
        <v>270000</v>
      </c>
      <c r="P9160" t="s">
        <v>5</v>
      </c>
      <c r="Q9160" t="s">
        <v>11</v>
      </c>
      <c r="R9160" t="s">
        <v>169</v>
      </c>
      <c r="S9160" t="s">
        <v>170</v>
      </c>
      <c r="T9160">
        <v>174193.54838709679</v>
      </c>
      <c r="U9160">
        <v>254000</v>
      </c>
      <c r="V9160">
        <v>79806.451612903213</v>
      </c>
      <c r="W9160">
        <v>0.45814814814814797</v>
      </c>
      <c r="X9160" t="s">
        <v>306</v>
      </c>
    </row>
    <row r="9161" spans="1:24" x14ac:dyDescent="0.35">
      <c r="A9161">
        <v>3301040263</v>
      </c>
      <c r="B9161" t="s">
        <v>168</v>
      </c>
      <c r="C9161" t="s">
        <v>168</v>
      </c>
      <c r="D9161">
        <v>0</v>
      </c>
      <c r="E9161">
        <v>0</v>
      </c>
      <c r="F9161">
        <v>20</v>
      </c>
      <c r="G9161">
        <v>608476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150000</v>
      </c>
      <c r="O9161">
        <v>758476</v>
      </c>
      <c r="P9161" t="s">
        <v>5</v>
      </c>
      <c r="Q9161" t="s">
        <v>14</v>
      </c>
      <c r="R9161" t="s">
        <v>169</v>
      </c>
      <c r="S9161" t="s">
        <v>170</v>
      </c>
      <c r="T9161">
        <v>489339.3548387097</v>
      </c>
      <c r="U9161">
        <v>527984</v>
      </c>
      <c r="V9161">
        <v>38644.645161290304</v>
      </c>
      <c r="W9161">
        <v>7.8973098687367793E-2</v>
      </c>
      <c r="X9161" t="s">
        <v>333</v>
      </c>
    </row>
    <row r="9162" spans="1:24" x14ac:dyDescent="0.35">
      <c r="A9162">
        <v>3301000128</v>
      </c>
      <c r="B9162" t="s">
        <v>168</v>
      </c>
      <c r="C9162" t="s">
        <v>168</v>
      </c>
      <c r="D9162">
        <v>0</v>
      </c>
      <c r="E9162">
        <v>0</v>
      </c>
      <c r="F9162">
        <v>27</v>
      </c>
      <c r="G9162">
        <v>944469</v>
      </c>
      <c r="H9162">
        <v>43</v>
      </c>
      <c r="I9162">
        <v>1540000</v>
      </c>
      <c r="J9162">
        <v>0</v>
      </c>
      <c r="K9162">
        <v>0</v>
      </c>
      <c r="L9162">
        <v>33</v>
      </c>
      <c r="M9162">
        <v>1279200</v>
      </c>
      <c r="N9162">
        <v>150000</v>
      </c>
      <c r="O9162">
        <v>3913669</v>
      </c>
      <c r="P9162" t="s">
        <v>5</v>
      </c>
      <c r="Q9162" t="s">
        <v>14</v>
      </c>
      <c r="R9162" t="s">
        <v>169</v>
      </c>
      <c r="S9162" t="s">
        <v>170</v>
      </c>
      <c r="T9162">
        <v>2524947.7419354841</v>
      </c>
      <c r="U9162">
        <v>1370997</v>
      </c>
      <c r="V9162">
        <v>-1153950.7419354841</v>
      </c>
      <c r="W9162">
        <v>-0.45701965342495754</v>
      </c>
      <c r="X9162" t="s">
        <v>208</v>
      </c>
    </row>
    <row r="9163" spans="1:24" x14ac:dyDescent="0.35">
      <c r="A9163">
        <v>3301072703</v>
      </c>
      <c r="B9163" t="s">
        <v>168</v>
      </c>
      <c r="C9163" t="s">
        <v>168</v>
      </c>
      <c r="D9163">
        <v>0</v>
      </c>
      <c r="E9163">
        <v>0</v>
      </c>
      <c r="F9163">
        <v>2</v>
      </c>
      <c r="G9163">
        <v>67400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390000</v>
      </c>
      <c r="O9163">
        <v>457400</v>
      </c>
      <c r="P9163" t="s">
        <v>5</v>
      </c>
      <c r="Q9163" t="s">
        <v>12</v>
      </c>
      <c r="R9163" t="s">
        <v>169</v>
      </c>
      <c r="S9163" t="s">
        <v>170</v>
      </c>
      <c r="T9163">
        <v>295096.77419354836</v>
      </c>
      <c r="U9163">
        <v>696149</v>
      </c>
      <c r="V9163">
        <v>401052.22580645164</v>
      </c>
      <c r="W9163">
        <v>1.3590532356799301</v>
      </c>
      <c r="X9163" t="s">
        <v>222</v>
      </c>
    </row>
    <row r="9164" spans="1:24" x14ac:dyDescent="0.35">
      <c r="A9164">
        <v>3301069787</v>
      </c>
      <c r="B9164" t="s">
        <v>168</v>
      </c>
      <c r="C9164" t="s">
        <v>168</v>
      </c>
      <c r="D9164">
        <v>0</v>
      </c>
      <c r="E9164">
        <v>0</v>
      </c>
      <c r="F9164">
        <v>14</v>
      </c>
      <c r="G9164">
        <v>431986</v>
      </c>
      <c r="H9164">
        <v>7</v>
      </c>
      <c r="I9164">
        <v>290000</v>
      </c>
      <c r="J9164">
        <v>0</v>
      </c>
      <c r="K9164">
        <v>0</v>
      </c>
      <c r="L9164">
        <v>4</v>
      </c>
      <c r="M9164">
        <v>179600</v>
      </c>
      <c r="N9164">
        <v>165000</v>
      </c>
      <c r="O9164">
        <v>1066586</v>
      </c>
      <c r="P9164" t="s">
        <v>5</v>
      </c>
      <c r="Q9164" t="s">
        <v>14</v>
      </c>
      <c r="R9164" t="s">
        <v>169</v>
      </c>
      <c r="S9164" t="s">
        <v>170</v>
      </c>
      <c r="T9164">
        <v>688120</v>
      </c>
      <c r="U9164">
        <v>524397</v>
      </c>
      <c r="V9164">
        <v>-163723</v>
      </c>
      <c r="W9164">
        <v>-0.23792797767831197</v>
      </c>
      <c r="X9164" t="s">
        <v>402</v>
      </c>
    </row>
    <row r="9165" spans="1:24" x14ac:dyDescent="0.35">
      <c r="A9165">
        <v>3300023778</v>
      </c>
      <c r="B9165" t="s">
        <v>168</v>
      </c>
      <c r="C9165" t="s">
        <v>168</v>
      </c>
      <c r="D9165">
        <v>0</v>
      </c>
      <c r="E9165">
        <v>0</v>
      </c>
      <c r="F9165">
        <v>45</v>
      </c>
      <c r="G9165">
        <v>1867589</v>
      </c>
      <c r="H9165">
        <v>3</v>
      </c>
      <c r="I9165">
        <v>125000</v>
      </c>
      <c r="J9165">
        <v>0</v>
      </c>
      <c r="K9165">
        <v>0</v>
      </c>
      <c r="L9165">
        <v>3</v>
      </c>
      <c r="M9165">
        <v>507200</v>
      </c>
      <c r="N9165">
        <v>1223500</v>
      </c>
      <c r="O9165">
        <v>3723289</v>
      </c>
      <c r="P9165" t="s">
        <v>5</v>
      </c>
      <c r="Q9165" t="s">
        <v>7</v>
      </c>
      <c r="R9165" t="s">
        <v>169</v>
      </c>
      <c r="S9165" t="s">
        <v>170</v>
      </c>
      <c r="T9165">
        <v>2402121.935483871</v>
      </c>
      <c r="U9165">
        <v>965498</v>
      </c>
      <c r="V9165">
        <v>-1436623.935483871</v>
      </c>
      <c r="W9165">
        <v>-0.59806453380331215</v>
      </c>
      <c r="X9165" t="s">
        <v>218</v>
      </c>
    </row>
    <row r="9166" spans="1:24" x14ac:dyDescent="0.35">
      <c r="A9166">
        <v>3300017505</v>
      </c>
      <c r="B9166" t="s">
        <v>168</v>
      </c>
      <c r="C9166" t="s">
        <v>168</v>
      </c>
      <c r="D9166">
        <v>0</v>
      </c>
      <c r="E9166">
        <v>0</v>
      </c>
      <c r="F9166">
        <v>438</v>
      </c>
      <c r="G9166">
        <v>22502165</v>
      </c>
      <c r="H9166">
        <v>85</v>
      </c>
      <c r="I9166">
        <v>4737000</v>
      </c>
      <c r="J9166">
        <v>0</v>
      </c>
      <c r="K9166">
        <v>0</v>
      </c>
      <c r="L9166">
        <v>1</v>
      </c>
      <c r="M9166">
        <v>202400</v>
      </c>
      <c r="N9166">
        <v>391500</v>
      </c>
      <c r="O9166">
        <v>27833065</v>
      </c>
      <c r="P9166" t="s">
        <v>5</v>
      </c>
      <c r="Q9166" t="s">
        <v>7</v>
      </c>
      <c r="R9166" t="s">
        <v>169</v>
      </c>
      <c r="S9166" t="s">
        <v>170</v>
      </c>
      <c r="T9166">
        <v>17956816.129032258</v>
      </c>
      <c r="U9166">
        <v>19449514</v>
      </c>
      <c r="V9166">
        <v>1492697.8709677421</v>
      </c>
      <c r="W9166">
        <v>8.3127090027634409E-2</v>
      </c>
      <c r="X9166" t="s">
        <v>288</v>
      </c>
    </row>
    <row r="9167" spans="1:24" x14ac:dyDescent="0.35">
      <c r="A9167">
        <v>3300009463</v>
      </c>
      <c r="B9167" t="s">
        <v>168</v>
      </c>
      <c r="C9167" t="s">
        <v>168</v>
      </c>
      <c r="D9167">
        <v>0</v>
      </c>
      <c r="E9167">
        <v>0</v>
      </c>
      <c r="F9167">
        <v>51</v>
      </c>
      <c r="G9167">
        <v>2366841</v>
      </c>
      <c r="H9167">
        <v>31</v>
      </c>
      <c r="I9167">
        <v>984000</v>
      </c>
      <c r="J9167">
        <v>0</v>
      </c>
      <c r="K9167">
        <v>0</v>
      </c>
      <c r="L9167">
        <v>6</v>
      </c>
      <c r="M9167">
        <v>1683463</v>
      </c>
      <c r="N9167">
        <v>1824000</v>
      </c>
      <c r="O9167">
        <v>6858304</v>
      </c>
      <c r="P9167" t="s">
        <v>5</v>
      </c>
      <c r="Q9167" t="s">
        <v>17</v>
      </c>
      <c r="R9167" t="s">
        <v>169</v>
      </c>
      <c r="S9167" t="s">
        <v>170</v>
      </c>
      <c r="T9167">
        <v>4424712.2580645159</v>
      </c>
      <c r="U9167">
        <v>3775698</v>
      </c>
      <c r="V9167">
        <v>-649014.25806451589</v>
      </c>
      <c r="W9167">
        <v>-0.14667942686705049</v>
      </c>
      <c r="X9167" t="s">
        <v>244</v>
      </c>
    </row>
    <row r="9168" spans="1:24" x14ac:dyDescent="0.35">
      <c r="A9168">
        <v>3301067680</v>
      </c>
      <c r="B9168" t="s">
        <v>168</v>
      </c>
      <c r="C9168" t="s">
        <v>168</v>
      </c>
      <c r="D9168">
        <v>0</v>
      </c>
      <c r="E9168">
        <v>0</v>
      </c>
      <c r="F9168">
        <v>21</v>
      </c>
      <c r="G9168">
        <v>802475</v>
      </c>
      <c r="H9168">
        <v>21</v>
      </c>
      <c r="I9168">
        <v>1015000</v>
      </c>
      <c r="J9168">
        <v>0</v>
      </c>
      <c r="K9168">
        <v>0</v>
      </c>
      <c r="L9168">
        <v>3</v>
      </c>
      <c r="M9168">
        <v>97200</v>
      </c>
      <c r="N9168">
        <v>30000</v>
      </c>
      <c r="O9168">
        <v>1944675</v>
      </c>
      <c r="P9168" t="s">
        <v>5</v>
      </c>
      <c r="Q9168" t="s">
        <v>14</v>
      </c>
      <c r="R9168" t="s">
        <v>169</v>
      </c>
      <c r="S9168" t="s">
        <v>170</v>
      </c>
      <c r="T9168">
        <v>1254629.0322580645</v>
      </c>
      <c r="U9168">
        <v>1852277</v>
      </c>
      <c r="V9168">
        <v>597647.96774193551</v>
      </c>
      <c r="W9168">
        <v>0.47635432655842247</v>
      </c>
      <c r="X9168" t="s">
        <v>326</v>
      </c>
    </row>
    <row r="9169" spans="1:24" x14ac:dyDescent="0.35">
      <c r="A9169">
        <v>3301040396</v>
      </c>
      <c r="B9169" t="s">
        <v>168</v>
      </c>
      <c r="C9169" t="s">
        <v>168</v>
      </c>
      <c r="D9169">
        <v>0</v>
      </c>
      <c r="E9169">
        <v>0</v>
      </c>
      <c r="F9169">
        <v>121</v>
      </c>
      <c r="G9169">
        <v>3623022</v>
      </c>
      <c r="H9169">
        <v>47</v>
      </c>
      <c r="I9169">
        <v>1172000</v>
      </c>
      <c r="J9169">
        <v>0</v>
      </c>
      <c r="K9169">
        <v>0</v>
      </c>
      <c r="L9169">
        <v>16</v>
      </c>
      <c r="M9169">
        <v>598400</v>
      </c>
      <c r="N9169">
        <v>180000</v>
      </c>
      <c r="O9169">
        <v>5573422</v>
      </c>
      <c r="P9169" t="s">
        <v>5</v>
      </c>
      <c r="Q9169" t="s">
        <v>15</v>
      </c>
      <c r="R9169" t="s">
        <v>169</v>
      </c>
      <c r="S9169" t="s">
        <v>170</v>
      </c>
      <c r="T9169">
        <v>3595756.1290322579</v>
      </c>
      <c r="U9169">
        <v>3397518</v>
      </c>
      <c r="V9169">
        <v>-198238.12903225794</v>
      </c>
      <c r="W9169">
        <v>-5.5131138463945462E-2</v>
      </c>
      <c r="X9169" t="s">
        <v>321</v>
      </c>
    </row>
    <row r="9170" spans="1:24" x14ac:dyDescent="0.35">
      <c r="A9170">
        <v>3300014019</v>
      </c>
      <c r="B9170" t="s">
        <v>168</v>
      </c>
      <c r="C9170" t="s">
        <v>168</v>
      </c>
      <c r="D9170">
        <v>0</v>
      </c>
      <c r="E9170">
        <v>0</v>
      </c>
      <c r="F9170">
        <v>330</v>
      </c>
      <c r="G9170">
        <v>11631052</v>
      </c>
      <c r="H9170">
        <v>0</v>
      </c>
      <c r="I9170">
        <v>0</v>
      </c>
      <c r="J9170">
        <v>0</v>
      </c>
      <c r="K9170">
        <v>0</v>
      </c>
      <c r="L9170">
        <v>1</v>
      </c>
      <c r="M9170">
        <v>22400</v>
      </c>
      <c r="N9170">
        <v>1094100</v>
      </c>
      <c r="O9170">
        <v>12747552</v>
      </c>
      <c r="P9170" t="s">
        <v>5</v>
      </c>
      <c r="Q9170" t="s">
        <v>7</v>
      </c>
      <c r="R9170" t="s">
        <v>169</v>
      </c>
      <c r="S9170" t="s">
        <v>170</v>
      </c>
      <c r="T9170">
        <v>8224227.0967741944</v>
      </c>
      <c r="U9170">
        <v>7723599</v>
      </c>
      <c r="V9170">
        <v>-500628.09677419439</v>
      </c>
      <c r="W9170">
        <v>-6.0872358080986899E-2</v>
      </c>
      <c r="X9170" t="s">
        <v>215</v>
      </c>
    </row>
    <row r="9171" spans="1:24" x14ac:dyDescent="0.35">
      <c r="A9171">
        <v>3300011540</v>
      </c>
      <c r="B9171" t="s">
        <v>168</v>
      </c>
      <c r="C9171" t="s">
        <v>168</v>
      </c>
      <c r="D9171">
        <v>0</v>
      </c>
      <c r="E9171">
        <v>0</v>
      </c>
      <c r="F9171">
        <v>12</v>
      </c>
      <c r="G9171">
        <v>678091</v>
      </c>
      <c r="H9171">
        <v>1</v>
      </c>
      <c r="I9171">
        <v>100000</v>
      </c>
      <c r="J9171">
        <v>0</v>
      </c>
      <c r="K9171">
        <v>0</v>
      </c>
      <c r="L9171">
        <v>19</v>
      </c>
      <c r="M9171">
        <v>935600</v>
      </c>
      <c r="N9171">
        <v>455000</v>
      </c>
      <c r="O9171">
        <v>2168691</v>
      </c>
      <c r="P9171" t="s">
        <v>5</v>
      </c>
      <c r="Q9171" t="s">
        <v>12</v>
      </c>
      <c r="R9171" t="s">
        <v>169</v>
      </c>
      <c r="S9171" t="s">
        <v>170</v>
      </c>
      <c r="T9171">
        <v>1399155.4838709678</v>
      </c>
      <c r="U9171">
        <v>850447</v>
      </c>
      <c r="V9171">
        <v>-548708.48387096776</v>
      </c>
      <c r="W9171">
        <v>-0.39217119912426435</v>
      </c>
      <c r="X9171" t="s">
        <v>205</v>
      </c>
    </row>
    <row r="9172" spans="1:24" x14ac:dyDescent="0.35">
      <c r="A9172">
        <v>3301040403</v>
      </c>
      <c r="B9172" t="s">
        <v>168</v>
      </c>
      <c r="C9172" t="s">
        <v>168</v>
      </c>
      <c r="D9172">
        <v>0</v>
      </c>
      <c r="E9172">
        <v>0</v>
      </c>
      <c r="F9172">
        <v>97</v>
      </c>
      <c r="G9172">
        <v>2121488</v>
      </c>
      <c r="H9172">
        <v>58</v>
      </c>
      <c r="I9172">
        <v>1190000</v>
      </c>
      <c r="J9172">
        <v>0</v>
      </c>
      <c r="K9172">
        <v>0</v>
      </c>
      <c r="L9172">
        <v>68</v>
      </c>
      <c r="M9172">
        <v>2323200</v>
      </c>
      <c r="N9172">
        <v>0</v>
      </c>
      <c r="O9172">
        <v>5634688</v>
      </c>
      <c r="P9172" t="s">
        <v>5</v>
      </c>
      <c r="Q9172" t="s">
        <v>13</v>
      </c>
      <c r="R9172" t="s">
        <v>207</v>
      </c>
      <c r="S9172" t="s">
        <v>170</v>
      </c>
      <c r="T9172">
        <v>3635282.5806451612</v>
      </c>
      <c r="U9172">
        <v>3333728</v>
      </c>
      <c r="V9172">
        <v>-301554.58064516122</v>
      </c>
      <c r="W9172">
        <v>-8.2952170554962401E-2</v>
      </c>
      <c r="X9172" t="s">
        <v>325</v>
      </c>
    </row>
    <row r="9173" spans="1:24" x14ac:dyDescent="0.35">
      <c r="A9173">
        <v>3301018708</v>
      </c>
      <c r="B9173" t="s">
        <v>168</v>
      </c>
      <c r="C9173" t="s">
        <v>168</v>
      </c>
      <c r="D9173">
        <v>0</v>
      </c>
      <c r="E9173">
        <v>0</v>
      </c>
      <c r="F9173">
        <v>11</v>
      </c>
      <c r="G9173">
        <v>320484</v>
      </c>
      <c r="H9173">
        <v>13</v>
      </c>
      <c r="I9173">
        <v>285000</v>
      </c>
      <c r="J9173">
        <v>0</v>
      </c>
      <c r="K9173">
        <v>0</v>
      </c>
      <c r="L9173">
        <v>5</v>
      </c>
      <c r="M9173">
        <v>202000</v>
      </c>
      <c r="N9173">
        <v>150000</v>
      </c>
      <c r="O9173">
        <v>957484</v>
      </c>
      <c r="P9173" t="s">
        <v>5</v>
      </c>
      <c r="Q9173" t="s">
        <v>14</v>
      </c>
      <c r="R9173" t="s">
        <v>169</v>
      </c>
      <c r="S9173" t="s">
        <v>170</v>
      </c>
      <c r="T9173">
        <v>617731.61290322582</v>
      </c>
      <c r="U9173">
        <v>655690</v>
      </c>
      <c r="V9173">
        <v>37958.387096774182</v>
      </c>
      <c r="W9173">
        <v>6.1448024196748996E-2</v>
      </c>
      <c r="X9173" t="s">
        <v>171</v>
      </c>
    </row>
    <row r="9174" spans="1:24" x14ac:dyDescent="0.35">
      <c r="A9174">
        <v>3300004312</v>
      </c>
      <c r="B9174" t="s">
        <v>168</v>
      </c>
      <c r="C9174" t="s">
        <v>168</v>
      </c>
      <c r="D9174">
        <v>0</v>
      </c>
      <c r="E9174">
        <v>0</v>
      </c>
      <c r="F9174">
        <v>72</v>
      </c>
      <c r="G9174">
        <v>2551417</v>
      </c>
      <c r="H9174">
        <v>28</v>
      </c>
      <c r="I9174">
        <v>965000</v>
      </c>
      <c r="J9174">
        <v>0</v>
      </c>
      <c r="K9174">
        <v>0</v>
      </c>
      <c r="L9174">
        <v>38</v>
      </c>
      <c r="M9174">
        <v>1531200</v>
      </c>
      <c r="N9174">
        <v>150000</v>
      </c>
      <c r="O9174">
        <v>5197617</v>
      </c>
      <c r="P9174" t="s">
        <v>5</v>
      </c>
      <c r="Q9174" t="s">
        <v>15</v>
      </c>
      <c r="R9174" t="s">
        <v>169</v>
      </c>
      <c r="S9174" t="s">
        <v>170</v>
      </c>
      <c r="T9174">
        <v>3353301.2903225804</v>
      </c>
      <c r="U9174">
        <v>3842188</v>
      </c>
      <c r="V9174">
        <v>488886.70967741963</v>
      </c>
      <c r="W9174">
        <v>0.14579265844328293</v>
      </c>
      <c r="X9174" t="s">
        <v>322</v>
      </c>
    </row>
    <row r="9175" spans="1:24" x14ac:dyDescent="0.35">
      <c r="A9175">
        <v>3300016373</v>
      </c>
      <c r="B9175" t="s">
        <v>168</v>
      </c>
      <c r="C9175" t="s">
        <v>168</v>
      </c>
      <c r="D9175">
        <v>0</v>
      </c>
      <c r="E9175">
        <v>0</v>
      </c>
      <c r="F9175">
        <v>0</v>
      </c>
      <c r="G9175">
        <v>0</v>
      </c>
      <c r="H9175">
        <v>1</v>
      </c>
      <c r="I9175">
        <v>10000</v>
      </c>
      <c r="J9175">
        <v>0</v>
      </c>
      <c r="K9175">
        <v>0</v>
      </c>
      <c r="L9175">
        <v>0</v>
      </c>
      <c r="M9175">
        <v>0</v>
      </c>
      <c r="N9175">
        <v>342000</v>
      </c>
      <c r="O9175">
        <v>352000</v>
      </c>
      <c r="P9175" t="s">
        <v>5</v>
      </c>
      <c r="Q9175" t="s">
        <v>8</v>
      </c>
      <c r="R9175" t="s">
        <v>169</v>
      </c>
      <c r="S9175" t="s">
        <v>170</v>
      </c>
      <c r="T9175">
        <v>227096.77419354836</v>
      </c>
      <c r="U9175">
        <v>1046500</v>
      </c>
      <c r="V9175">
        <v>819403.22580645164</v>
      </c>
      <c r="W9175">
        <v>3.6081676136363638</v>
      </c>
      <c r="X9175" t="s">
        <v>238</v>
      </c>
    </row>
    <row r="9176" spans="1:24" x14ac:dyDescent="0.35">
      <c r="A9176">
        <v>3300018772</v>
      </c>
      <c r="B9176" t="s">
        <v>168</v>
      </c>
      <c r="C9176" t="s">
        <v>168</v>
      </c>
      <c r="D9176">
        <v>0</v>
      </c>
      <c r="E9176">
        <v>0</v>
      </c>
      <c r="F9176">
        <v>3</v>
      </c>
      <c r="G9176">
        <v>54996</v>
      </c>
      <c r="H9176">
        <v>13</v>
      </c>
      <c r="I9176">
        <v>935000</v>
      </c>
      <c r="J9176">
        <v>0</v>
      </c>
      <c r="K9176">
        <v>0</v>
      </c>
      <c r="L9176">
        <v>0</v>
      </c>
      <c r="M9176">
        <v>0</v>
      </c>
      <c r="N9176">
        <v>2145000</v>
      </c>
      <c r="O9176">
        <v>3134996</v>
      </c>
      <c r="P9176" t="s">
        <v>5</v>
      </c>
      <c r="Q9176" t="s">
        <v>6</v>
      </c>
      <c r="R9176" t="s">
        <v>181</v>
      </c>
      <c r="S9176" t="s">
        <v>170</v>
      </c>
      <c r="T9176">
        <v>2022578.064516129</v>
      </c>
      <c r="U9176">
        <v>1658000</v>
      </c>
      <c r="V9176">
        <v>-364578.06451612897</v>
      </c>
      <c r="W9176">
        <v>-0.18025413748534291</v>
      </c>
      <c r="X9176" t="s">
        <v>352</v>
      </c>
    </row>
    <row r="9177" spans="1:24" x14ac:dyDescent="0.35">
      <c r="A9177">
        <v>3301049177</v>
      </c>
      <c r="B9177" t="s">
        <v>168</v>
      </c>
      <c r="C9177" t="s">
        <v>168</v>
      </c>
      <c r="D9177">
        <v>0</v>
      </c>
      <c r="E9177">
        <v>0</v>
      </c>
      <c r="F9177">
        <v>11</v>
      </c>
      <c r="G9177">
        <v>378488</v>
      </c>
      <c r="H9177">
        <v>31</v>
      </c>
      <c r="I9177">
        <v>852000</v>
      </c>
      <c r="J9177">
        <v>0</v>
      </c>
      <c r="K9177">
        <v>0</v>
      </c>
      <c r="L9177">
        <v>0</v>
      </c>
      <c r="M9177">
        <v>0</v>
      </c>
      <c r="N9177">
        <v>210000</v>
      </c>
      <c r="O9177">
        <v>1440488</v>
      </c>
      <c r="P9177" t="s">
        <v>5</v>
      </c>
      <c r="Q9177" t="s">
        <v>10</v>
      </c>
      <c r="R9177" t="s">
        <v>169</v>
      </c>
      <c r="S9177" t="s">
        <v>170</v>
      </c>
      <c r="T9177">
        <v>929347.09677419346</v>
      </c>
      <c r="U9177">
        <v>864489</v>
      </c>
      <c r="V9177">
        <v>-64858.096774193458</v>
      </c>
      <c r="W9177">
        <v>-6.9788884044851396E-2</v>
      </c>
      <c r="X9177" t="s">
        <v>272</v>
      </c>
    </row>
    <row r="9178" spans="1:24" x14ac:dyDescent="0.35">
      <c r="A9178">
        <v>3300016040</v>
      </c>
      <c r="B9178" t="s">
        <v>168</v>
      </c>
      <c r="C9178" t="s">
        <v>168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1444000</v>
      </c>
      <c r="O9178">
        <v>1444000</v>
      </c>
      <c r="P9178" t="s">
        <v>5</v>
      </c>
      <c r="Q9178" t="s">
        <v>8</v>
      </c>
      <c r="R9178" t="s">
        <v>169</v>
      </c>
      <c r="S9178" t="s">
        <v>170</v>
      </c>
      <c r="T9178">
        <v>931612.90322580654</v>
      </c>
      <c r="U9178">
        <v>1630000</v>
      </c>
      <c r="V9178">
        <v>698387.09677419346</v>
      </c>
      <c r="W9178">
        <v>0.74965373961218829</v>
      </c>
      <c r="X9178" t="s">
        <v>310</v>
      </c>
    </row>
    <row r="9179" spans="1:24" x14ac:dyDescent="0.35">
      <c r="A9179">
        <v>3300014214</v>
      </c>
      <c r="B9179" t="s">
        <v>168</v>
      </c>
      <c r="C9179" t="s">
        <v>168</v>
      </c>
      <c r="D9179">
        <v>0</v>
      </c>
      <c r="E9179">
        <v>0</v>
      </c>
      <c r="F9179">
        <v>2</v>
      </c>
      <c r="G9179">
        <v>66696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375500</v>
      </c>
      <c r="O9179">
        <v>442196</v>
      </c>
      <c r="P9179" t="s">
        <v>5</v>
      </c>
      <c r="Q9179" t="s">
        <v>8</v>
      </c>
      <c r="R9179" t="s">
        <v>169</v>
      </c>
      <c r="S9179" t="s">
        <v>170</v>
      </c>
      <c r="T9179">
        <v>285287.74193548388</v>
      </c>
      <c r="U9179">
        <v>300000</v>
      </c>
      <c r="V9179">
        <v>14712.258064516122</v>
      </c>
      <c r="W9179">
        <v>5.156989208405327E-2</v>
      </c>
      <c r="X9179" t="s">
        <v>395</v>
      </c>
    </row>
    <row r="9180" spans="1:24" x14ac:dyDescent="0.35">
      <c r="A9180">
        <v>3301051051</v>
      </c>
      <c r="B9180" t="s">
        <v>168</v>
      </c>
      <c r="C9180" t="s">
        <v>168</v>
      </c>
      <c r="D9180">
        <v>0</v>
      </c>
      <c r="E9180">
        <v>0</v>
      </c>
      <c r="F9180">
        <v>1</v>
      </c>
      <c r="G9180">
        <v>66699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1773500</v>
      </c>
      <c r="O9180">
        <v>1840199</v>
      </c>
      <c r="P9180" t="s">
        <v>5</v>
      </c>
      <c r="Q9180" t="s">
        <v>7</v>
      </c>
      <c r="R9180" t="s">
        <v>169</v>
      </c>
      <c r="S9180" t="s">
        <v>170</v>
      </c>
      <c r="T9180">
        <v>1187225.1612903227</v>
      </c>
      <c r="U9180">
        <v>2030100</v>
      </c>
      <c r="V9180">
        <v>842874.83870967734</v>
      </c>
      <c r="W9180">
        <v>0.70995365175179415</v>
      </c>
      <c r="X9180" t="s">
        <v>394</v>
      </c>
    </row>
    <row r="9181" spans="1:24" x14ac:dyDescent="0.35">
      <c r="A9181">
        <v>3301044482</v>
      </c>
      <c r="B9181" t="s">
        <v>168</v>
      </c>
      <c r="C9181" t="s">
        <v>168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303000</v>
      </c>
      <c r="O9181">
        <v>303000</v>
      </c>
      <c r="P9181" t="s">
        <v>5</v>
      </c>
      <c r="Q9181" t="s">
        <v>12</v>
      </c>
      <c r="R9181" t="s">
        <v>169</v>
      </c>
      <c r="S9181" t="s">
        <v>170</v>
      </c>
      <c r="T9181">
        <v>195483.87096774194</v>
      </c>
      <c r="U9181">
        <v>280000</v>
      </c>
      <c r="V9181">
        <v>84516.129032258061</v>
      </c>
      <c r="W9181">
        <v>0.43234323432343236</v>
      </c>
      <c r="X9181" t="s">
        <v>294</v>
      </c>
    </row>
    <row r="9182" spans="1:24" x14ac:dyDescent="0.35">
      <c r="A9182">
        <v>3301010408</v>
      </c>
      <c r="B9182" t="s">
        <v>168</v>
      </c>
      <c r="C9182" t="s">
        <v>168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165000</v>
      </c>
      <c r="O9182">
        <v>165000</v>
      </c>
      <c r="P9182" t="s">
        <v>5</v>
      </c>
      <c r="Q9182" t="s">
        <v>14</v>
      </c>
      <c r="R9182" t="s">
        <v>169</v>
      </c>
      <c r="S9182" t="s">
        <v>170</v>
      </c>
      <c r="T9182">
        <v>106451.61290322582</v>
      </c>
      <c r="U9182">
        <v>150000</v>
      </c>
      <c r="V9182">
        <v>43548.387096774182</v>
      </c>
      <c r="W9182">
        <v>0.40909090909090895</v>
      </c>
      <c r="X9182" t="s">
        <v>333</v>
      </c>
    </row>
    <row r="9183" spans="1:24" x14ac:dyDescent="0.35">
      <c r="A9183">
        <v>3300012975</v>
      </c>
      <c r="B9183" t="s">
        <v>168</v>
      </c>
      <c r="C9183" t="s">
        <v>168</v>
      </c>
      <c r="D9183">
        <v>0</v>
      </c>
      <c r="E9183">
        <v>0</v>
      </c>
      <c r="F9183">
        <v>155</v>
      </c>
      <c r="G9183">
        <v>8079388</v>
      </c>
      <c r="H9183">
        <v>63</v>
      </c>
      <c r="I9183">
        <v>2280000</v>
      </c>
      <c r="J9183">
        <v>0</v>
      </c>
      <c r="K9183">
        <v>0</v>
      </c>
      <c r="L9183">
        <v>5</v>
      </c>
      <c r="M9183">
        <v>155892</v>
      </c>
      <c r="N9183">
        <v>502500</v>
      </c>
      <c r="O9183">
        <v>11017780</v>
      </c>
      <c r="P9183" t="s">
        <v>5</v>
      </c>
      <c r="Q9183" t="s">
        <v>17</v>
      </c>
      <c r="R9183" t="s">
        <v>169</v>
      </c>
      <c r="S9183" t="s">
        <v>170</v>
      </c>
      <c r="T9183">
        <v>7108245.1612903224</v>
      </c>
      <c r="U9183">
        <v>5472191</v>
      </c>
      <c r="V9183">
        <v>-1636054.1612903224</v>
      </c>
      <c r="W9183">
        <v>-0.23016287763959709</v>
      </c>
      <c r="X9183" t="s">
        <v>389</v>
      </c>
    </row>
    <row r="9184" spans="1:24" x14ac:dyDescent="0.35">
      <c r="A9184">
        <v>3301063609</v>
      </c>
      <c r="B9184" t="s">
        <v>168</v>
      </c>
      <c r="C9184" t="s">
        <v>168</v>
      </c>
      <c r="D9184">
        <v>0</v>
      </c>
      <c r="E9184">
        <v>0</v>
      </c>
      <c r="F9184">
        <v>64</v>
      </c>
      <c r="G9184">
        <v>2695482</v>
      </c>
      <c r="H9184">
        <v>7</v>
      </c>
      <c r="I9184">
        <v>290000</v>
      </c>
      <c r="J9184">
        <v>0</v>
      </c>
      <c r="K9184">
        <v>0</v>
      </c>
      <c r="L9184">
        <v>15</v>
      </c>
      <c r="M9184">
        <v>1846000</v>
      </c>
      <c r="N9184">
        <v>1031100</v>
      </c>
      <c r="O9184">
        <v>5862582</v>
      </c>
      <c r="P9184" t="s">
        <v>5</v>
      </c>
      <c r="Q9184" t="s">
        <v>8</v>
      </c>
      <c r="R9184" t="s">
        <v>169</v>
      </c>
      <c r="S9184" t="s">
        <v>170</v>
      </c>
      <c r="T9184">
        <v>3782310.9677419355</v>
      </c>
      <c r="U9184">
        <v>2651533</v>
      </c>
      <c r="V9184">
        <v>-1130777.9677419355</v>
      </c>
      <c r="W9184">
        <v>-0.29896483324241774</v>
      </c>
      <c r="X9184" t="s">
        <v>393</v>
      </c>
    </row>
    <row r="9185" spans="1:24" x14ac:dyDescent="0.35">
      <c r="A9185">
        <v>3301031339</v>
      </c>
      <c r="B9185" t="s">
        <v>168</v>
      </c>
      <c r="C9185" t="s">
        <v>168</v>
      </c>
      <c r="D9185">
        <v>0</v>
      </c>
      <c r="E9185">
        <v>0</v>
      </c>
      <c r="F9185">
        <v>43</v>
      </c>
      <c r="G9185">
        <v>2294456</v>
      </c>
      <c r="H9185">
        <v>63</v>
      </c>
      <c r="I9185">
        <v>2848000</v>
      </c>
      <c r="J9185">
        <v>0</v>
      </c>
      <c r="K9185">
        <v>0</v>
      </c>
      <c r="L9185">
        <v>18</v>
      </c>
      <c r="M9185">
        <v>950000</v>
      </c>
      <c r="N9185">
        <v>30000</v>
      </c>
      <c r="O9185">
        <v>6122456</v>
      </c>
      <c r="P9185" t="s">
        <v>5</v>
      </c>
      <c r="Q9185" t="s">
        <v>15</v>
      </c>
      <c r="R9185" t="s">
        <v>169</v>
      </c>
      <c r="S9185" t="s">
        <v>170</v>
      </c>
      <c r="T9185">
        <v>3949971.6129032262</v>
      </c>
      <c r="U9185">
        <v>3907975</v>
      </c>
      <c r="V9185">
        <v>-41996.612903226167</v>
      </c>
      <c r="W9185">
        <v>-1.0632130308490639E-2</v>
      </c>
      <c r="X9185" t="s">
        <v>412</v>
      </c>
    </row>
    <row r="9186" spans="1:24" x14ac:dyDescent="0.35">
      <c r="A9186">
        <v>3301035146</v>
      </c>
      <c r="B9186" t="s">
        <v>168</v>
      </c>
      <c r="C9186" t="s">
        <v>168</v>
      </c>
      <c r="D9186">
        <v>0</v>
      </c>
      <c r="E9186">
        <v>0</v>
      </c>
      <c r="F9186">
        <v>43</v>
      </c>
      <c r="G9186">
        <v>1531983</v>
      </c>
      <c r="H9186">
        <v>29</v>
      </c>
      <c r="I9186">
        <v>965000</v>
      </c>
      <c r="J9186">
        <v>0</v>
      </c>
      <c r="K9186">
        <v>0</v>
      </c>
      <c r="L9186">
        <v>18</v>
      </c>
      <c r="M9186">
        <v>903200</v>
      </c>
      <c r="N9186">
        <v>30000</v>
      </c>
      <c r="O9186">
        <v>3430183</v>
      </c>
      <c r="P9186" t="s">
        <v>5</v>
      </c>
      <c r="Q9186" t="s">
        <v>15</v>
      </c>
      <c r="R9186" t="s">
        <v>169</v>
      </c>
      <c r="S9186" t="s">
        <v>170</v>
      </c>
      <c r="T9186">
        <v>2213021.2903225804</v>
      </c>
      <c r="U9186">
        <v>2425912</v>
      </c>
      <c r="V9186">
        <v>212890.70967741963</v>
      </c>
      <c r="W9186">
        <v>9.619912407005704E-2</v>
      </c>
      <c r="X9186" t="s">
        <v>287</v>
      </c>
    </row>
    <row r="9187" spans="1:24" x14ac:dyDescent="0.35">
      <c r="A9187">
        <v>3301051775</v>
      </c>
      <c r="B9187" t="s">
        <v>168</v>
      </c>
      <c r="C9187" t="s">
        <v>168</v>
      </c>
      <c r="D9187">
        <v>0</v>
      </c>
      <c r="E9187">
        <v>0</v>
      </c>
      <c r="F9187">
        <v>0</v>
      </c>
      <c r="G9187">
        <v>0</v>
      </c>
      <c r="H9187">
        <v>1</v>
      </c>
      <c r="I9187">
        <v>5000</v>
      </c>
      <c r="J9187">
        <v>0</v>
      </c>
      <c r="K9187">
        <v>0</v>
      </c>
      <c r="L9187">
        <v>0</v>
      </c>
      <c r="M9187">
        <v>0</v>
      </c>
      <c r="N9187">
        <v>1773500</v>
      </c>
      <c r="O9187">
        <v>1778500</v>
      </c>
      <c r="P9187" t="s">
        <v>5</v>
      </c>
      <c r="Q9187" t="s">
        <v>7</v>
      </c>
      <c r="R9187" t="s">
        <v>169</v>
      </c>
      <c r="S9187" t="s">
        <v>170</v>
      </c>
      <c r="T9187">
        <v>1147419.3548387098</v>
      </c>
      <c r="U9187">
        <v>1143900</v>
      </c>
      <c r="V9187">
        <v>-3519.3548387098126</v>
      </c>
      <c r="W9187">
        <v>-3.0671914534721179E-3</v>
      </c>
      <c r="X9187" t="s">
        <v>394</v>
      </c>
    </row>
    <row r="9188" spans="1:24" x14ac:dyDescent="0.35">
      <c r="A9188">
        <v>3301000866</v>
      </c>
      <c r="B9188" t="s">
        <v>168</v>
      </c>
      <c r="C9188" t="s">
        <v>168</v>
      </c>
      <c r="D9188">
        <v>0</v>
      </c>
      <c r="E9188">
        <v>0</v>
      </c>
      <c r="F9188">
        <v>19</v>
      </c>
      <c r="G9188">
        <v>1267695</v>
      </c>
      <c r="H9188">
        <v>18</v>
      </c>
      <c r="I9188">
        <v>915000</v>
      </c>
      <c r="J9188">
        <v>0</v>
      </c>
      <c r="K9188">
        <v>0</v>
      </c>
      <c r="L9188">
        <v>12</v>
      </c>
      <c r="M9188">
        <v>468800</v>
      </c>
      <c r="N9188">
        <v>1986000</v>
      </c>
      <c r="O9188">
        <v>4637495</v>
      </c>
      <c r="P9188" t="s">
        <v>5</v>
      </c>
      <c r="Q9188" t="s">
        <v>17</v>
      </c>
      <c r="R9188" t="s">
        <v>169</v>
      </c>
      <c r="S9188" t="s">
        <v>170</v>
      </c>
      <c r="T9188">
        <v>2991932.2580645164</v>
      </c>
      <c r="U9188">
        <v>3600346</v>
      </c>
      <c r="V9188">
        <v>608413.74193548365</v>
      </c>
      <c r="W9188">
        <v>0.20335144296651531</v>
      </c>
      <c r="X9188" t="s">
        <v>389</v>
      </c>
    </row>
    <row r="9189" spans="1:24" x14ac:dyDescent="0.35">
      <c r="A9189">
        <v>3300001610</v>
      </c>
      <c r="B9189" t="s">
        <v>168</v>
      </c>
      <c r="C9189" t="s">
        <v>168</v>
      </c>
      <c r="D9189">
        <v>0</v>
      </c>
      <c r="E9189">
        <v>0</v>
      </c>
      <c r="F9189">
        <v>606</v>
      </c>
      <c r="G9189">
        <v>15144205</v>
      </c>
      <c r="H9189">
        <v>262</v>
      </c>
      <c r="I9189">
        <v>8190000</v>
      </c>
      <c r="J9189">
        <v>0</v>
      </c>
      <c r="K9189">
        <v>0</v>
      </c>
      <c r="L9189">
        <v>33</v>
      </c>
      <c r="M9189">
        <v>1639200</v>
      </c>
      <c r="N9189">
        <v>81000</v>
      </c>
      <c r="O9189">
        <v>25054405</v>
      </c>
      <c r="P9189" t="s">
        <v>5</v>
      </c>
      <c r="Q9189" t="s">
        <v>13</v>
      </c>
      <c r="R9189" t="s">
        <v>169</v>
      </c>
      <c r="S9189" t="s">
        <v>170</v>
      </c>
      <c r="T9189">
        <v>16164132.258064516</v>
      </c>
      <c r="U9189">
        <v>16302673</v>
      </c>
      <c r="V9189">
        <v>138540.74193548411</v>
      </c>
      <c r="W9189">
        <v>8.5708740638621439E-3</v>
      </c>
      <c r="X9189" t="s">
        <v>375</v>
      </c>
    </row>
    <row r="9190" spans="1:24" x14ac:dyDescent="0.35">
      <c r="A9190">
        <v>3300000396</v>
      </c>
      <c r="B9190" t="s">
        <v>168</v>
      </c>
      <c r="C9190" t="s">
        <v>168</v>
      </c>
      <c r="D9190">
        <v>0</v>
      </c>
      <c r="E9190">
        <v>0</v>
      </c>
      <c r="F9190">
        <v>80</v>
      </c>
      <c r="G9190">
        <v>2564038</v>
      </c>
      <c r="H9190">
        <v>34</v>
      </c>
      <c r="I9190">
        <v>970000</v>
      </c>
      <c r="J9190">
        <v>0</v>
      </c>
      <c r="K9190">
        <v>0</v>
      </c>
      <c r="L9190">
        <v>6</v>
      </c>
      <c r="M9190">
        <v>374400</v>
      </c>
      <c r="N9190">
        <v>30000</v>
      </c>
      <c r="O9190">
        <v>3938438</v>
      </c>
      <c r="P9190" t="s">
        <v>5</v>
      </c>
      <c r="Q9190" t="s">
        <v>13</v>
      </c>
      <c r="R9190" t="s">
        <v>169</v>
      </c>
      <c r="S9190" t="s">
        <v>170</v>
      </c>
      <c r="T9190">
        <v>2540927.7419354841</v>
      </c>
      <c r="U9190">
        <v>2065766</v>
      </c>
      <c r="V9190">
        <v>-475161.74193548411</v>
      </c>
      <c r="W9190">
        <v>-0.18700324849597738</v>
      </c>
      <c r="X9190" t="s">
        <v>414</v>
      </c>
    </row>
    <row r="9191" spans="1:24" x14ac:dyDescent="0.35">
      <c r="A9191">
        <v>3301040274</v>
      </c>
      <c r="B9191" t="s">
        <v>168</v>
      </c>
      <c r="C9191" t="s">
        <v>168</v>
      </c>
      <c r="D9191">
        <v>0</v>
      </c>
      <c r="E9191">
        <v>0</v>
      </c>
      <c r="F9191">
        <v>13</v>
      </c>
      <c r="G9191">
        <v>361986</v>
      </c>
      <c r="H9191">
        <v>15</v>
      </c>
      <c r="I9191">
        <v>435000</v>
      </c>
      <c r="J9191">
        <v>0</v>
      </c>
      <c r="K9191">
        <v>0</v>
      </c>
      <c r="L9191">
        <v>12</v>
      </c>
      <c r="M9191">
        <v>1108251</v>
      </c>
      <c r="N9191">
        <v>30000</v>
      </c>
      <c r="O9191">
        <v>1935237</v>
      </c>
      <c r="P9191" t="s">
        <v>5</v>
      </c>
      <c r="Q9191" t="s">
        <v>10</v>
      </c>
      <c r="R9191" t="s">
        <v>169</v>
      </c>
      <c r="S9191" t="s">
        <v>170</v>
      </c>
      <c r="T9191">
        <v>1248540</v>
      </c>
      <c r="U9191">
        <v>1570483</v>
      </c>
      <c r="V9191">
        <v>321943</v>
      </c>
      <c r="W9191">
        <v>0.25785557531196446</v>
      </c>
      <c r="X9191" t="s">
        <v>182</v>
      </c>
    </row>
    <row r="9192" spans="1:24" x14ac:dyDescent="0.35">
      <c r="A9192">
        <v>3301074031</v>
      </c>
      <c r="B9192" t="s">
        <v>168</v>
      </c>
      <c r="C9192" t="s">
        <v>168</v>
      </c>
      <c r="D9192">
        <v>0</v>
      </c>
      <c r="E9192">
        <v>0</v>
      </c>
      <c r="F9192">
        <v>4</v>
      </c>
      <c r="G9192">
        <v>111499</v>
      </c>
      <c r="H9192">
        <v>15</v>
      </c>
      <c r="I9192">
        <v>155000</v>
      </c>
      <c r="J9192">
        <v>0</v>
      </c>
      <c r="K9192">
        <v>0</v>
      </c>
      <c r="L9192">
        <v>30</v>
      </c>
      <c r="M9192">
        <v>1342000</v>
      </c>
      <c r="N9192">
        <v>735000</v>
      </c>
      <c r="O9192">
        <v>2343499</v>
      </c>
      <c r="P9192" t="s">
        <v>5</v>
      </c>
      <c r="Q9192" t="s">
        <v>12</v>
      </c>
      <c r="R9192" t="s">
        <v>169</v>
      </c>
      <c r="S9192" t="s">
        <v>170</v>
      </c>
      <c r="T9192">
        <v>1511934.8387096773</v>
      </c>
      <c r="U9192">
        <v>1733150</v>
      </c>
      <c r="V9192">
        <v>221215.16129032266</v>
      </c>
      <c r="W9192">
        <v>0.14631262910715992</v>
      </c>
      <c r="X9192" t="s">
        <v>304</v>
      </c>
    </row>
    <row r="9193" spans="1:24" x14ac:dyDescent="0.35">
      <c r="A9193">
        <v>3301071396</v>
      </c>
      <c r="B9193" t="s">
        <v>168</v>
      </c>
      <c r="C9193" t="s">
        <v>168</v>
      </c>
      <c r="D9193">
        <v>0</v>
      </c>
      <c r="E9193">
        <v>0</v>
      </c>
      <c r="F9193">
        <v>68</v>
      </c>
      <c r="G9193">
        <v>2056426</v>
      </c>
      <c r="H9193">
        <v>67</v>
      </c>
      <c r="I9193">
        <v>2285000</v>
      </c>
      <c r="J9193">
        <v>0</v>
      </c>
      <c r="K9193">
        <v>0</v>
      </c>
      <c r="L9193">
        <v>28</v>
      </c>
      <c r="M9193">
        <v>1017200</v>
      </c>
      <c r="N9193">
        <v>210000</v>
      </c>
      <c r="O9193">
        <v>5568626</v>
      </c>
      <c r="P9193" t="s">
        <v>5</v>
      </c>
      <c r="Q9193" t="s">
        <v>10</v>
      </c>
      <c r="R9193" t="s">
        <v>169</v>
      </c>
      <c r="S9193" t="s">
        <v>170</v>
      </c>
      <c r="T9193">
        <v>3592661.935483871</v>
      </c>
      <c r="U9193">
        <v>3999035</v>
      </c>
      <c r="V9193">
        <v>406373.06451612897</v>
      </c>
      <c r="W9193">
        <v>0.11311196873340035</v>
      </c>
      <c r="X9193" t="s">
        <v>272</v>
      </c>
    </row>
    <row r="9194" spans="1:24" x14ac:dyDescent="0.35">
      <c r="A9194">
        <v>3300013742</v>
      </c>
      <c r="B9194" t="s">
        <v>168</v>
      </c>
      <c r="C9194" t="s">
        <v>168</v>
      </c>
      <c r="D9194">
        <v>0</v>
      </c>
      <c r="E9194">
        <v>0</v>
      </c>
      <c r="F9194">
        <v>341</v>
      </c>
      <c r="G9194">
        <v>15204377</v>
      </c>
      <c r="H9194">
        <v>2</v>
      </c>
      <c r="I9194">
        <v>55000</v>
      </c>
      <c r="J9194">
        <v>0</v>
      </c>
      <c r="K9194">
        <v>0</v>
      </c>
      <c r="L9194">
        <v>0</v>
      </c>
      <c r="M9194">
        <v>0</v>
      </c>
      <c r="N9194">
        <v>1195500</v>
      </c>
      <c r="O9194">
        <v>16454877</v>
      </c>
      <c r="P9194" t="s">
        <v>5</v>
      </c>
      <c r="Q9194" t="s">
        <v>7</v>
      </c>
      <c r="R9194" t="s">
        <v>169</v>
      </c>
      <c r="S9194" t="s">
        <v>170</v>
      </c>
      <c r="T9194">
        <v>10616049.677419355</v>
      </c>
      <c r="U9194">
        <v>10412839</v>
      </c>
      <c r="V9194">
        <v>-203210.67741935514</v>
      </c>
      <c r="W9194">
        <v>-1.9141835578594724E-2</v>
      </c>
      <c r="X9194" t="s">
        <v>204</v>
      </c>
    </row>
    <row r="9195" spans="1:24" x14ac:dyDescent="0.35">
      <c r="A9195">
        <v>3300010541</v>
      </c>
      <c r="B9195" t="s">
        <v>168</v>
      </c>
      <c r="C9195" t="s">
        <v>168</v>
      </c>
      <c r="D9195">
        <v>0</v>
      </c>
      <c r="E9195">
        <v>0</v>
      </c>
      <c r="F9195">
        <v>29</v>
      </c>
      <c r="G9195">
        <v>1247925</v>
      </c>
      <c r="H9195">
        <v>58</v>
      </c>
      <c r="I9195">
        <v>1535000</v>
      </c>
      <c r="J9195">
        <v>0</v>
      </c>
      <c r="K9195">
        <v>0</v>
      </c>
      <c r="L9195">
        <v>44</v>
      </c>
      <c r="M9195">
        <v>2665600</v>
      </c>
      <c r="N9195">
        <v>4985000</v>
      </c>
      <c r="O9195">
        <v>10433525</v>
      </c>
      <c r="P9195" t="s">
        <v>5</v>
      </c>
      <c r="Q9195" t="s">
        <v>16</v>
      </c>
      <c r="R9195" t="s">
        <v>169</v>
      </c>
      <c r="S9195" t="s">
        <v>170</v>
      </c>
      <c r="T9195">
        <v>6731306.4516129028</v>
      </c>
      <c r="U9195">
        <v>2986549</v>
      </c>
      <c r="V9195">
        <v>-3744757.4516129028</v>
      </c>
      <c r="W9195">
        <v>-0.55631956122211812</v>
      </c>
      <c r="X9195" t="s">
        <v>265</v>
      </c>
    </row>
    <row r="9196" spans="1:24" x14ac:dyDescent="0.35">
      <c r="A9196">
        <v>3301048889</v>
      </c>
      <c r="B9196" t="s">
        <v>168</v>
      </c>
      <c r="C9196" t="s">
        <v>168</v>
      </c>
      <c r="D9196">
        <v>0</v>
      </c>
      <c r="E9196">
        <v>0</v>
      </c>
      <c r="F9196">
        <v>78</v>
      </c>
      <c r="G9196">
        <v>2893651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1191400</v>
      </c>
      <c r="O9196">
        <v>4085051</v>
      </c>
      <c r="P9196" t="s">
        <v>5</v>
      </c>
      <c r="Q9196" t="s">
        <v>7</v>
      </c>
      <c r="R9196" t="s">
        <v>169</v>
      </c>
      <c r="S9196" t="s">
        <v>170</v>
      </c>
      <c r="T9196">
        <v>2635516.7741935486</v>
      </c>
      <c r="U9196">
        <v>2956738</v>
      </c>
      <c r="V9196">
        <v>321221.2258064514</v>
      </c>
      <c r="W9196">
        <v>0.12188168519805487</v>
      </c>
      <c r="X9196" t="s">
        <v>289</v>
      </c>
    </row>
    <row r="9197" spans="1:24" x14ac:dyDescent="0.35">
      <c r="A9197">
        <v>3300020987</v>
      </c>
      <c r="B9197" t="s">
        <v>168</v>
      </c>
      <c r="C9197" t="s">
        <v>168</v>
      </c>
      <c r="D9197">
        <v>0</v>
      </c>
      <c r="E9197">
        <v>0</v>
      </c>
      <c r="F9197">
        <v>160</v>
      </c>
      <c r="G9197">
        <v>7320108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1278000</v>
      </c>
      <c r="O9197">
        <v>8598108</v>
      </c>
      <c r="P9197" t="s">
        <v>5</v>
      </c>
      <c r="Q9197" t="s">
        <v>8</v>
      </c>
      <c r="R9197" t="s">
        <v>169</v>
      </c>
      <c r="S9197" t="s">
        <v>170</v>
      </c>
      <c r="T9197">
        <v>5547166.4516129028</v>
      </c>
      <c r="U9197">
        <v>6488915</v>
      </c>
      <c r="V9197">
        <v>941748.54838709719</v>
      </c>
      <c r="W9197">
        <v>0.16977109964192127</v>
      </c>
      <c r="X9197" t="s">
        <v>335</v>
      </c>
    </row>
    <row r="9198" spans="1:24" x14ac:dyDescent="0.35">
      <c r="A9198">
        <v>3301069131</v>
      </c>
      <c r="B9198" t="s">
        <v>168</v>
      </c>
      <c r="C9198" t="s">
        <v>168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160000</v>
      </c>
      <c r="O9198">
        <v>160000</v>
      </c>
      <c r="P9198" t="s">
        <v>5</v>
      </c>
      <c r="Q9198" t="s">
        <v>11</v>
      </c>
      <c r="R9198" t="s">
        <v>169</v>
      </c>
      <c r="S9198" t="s">
        <v>170</v>
      </c>
      <c r="T9198">
        <v>103225.80645161289</v>
      </c>
      <c r="U9198">
        <v>30000</v>
      </c>
      <c r="V9198">
        <v>-73225.806451612894</v>
      </c>
      <c r="W9198">
        <v>-0.70937499999999998</v>
      </c>
      <c r="X9198" t="s">
        <v>385</v>
      </c>
    </row>
    <row r="9199" spans="1:24" x14ac:dyDescent="0.35">
      <c r="A9199">
        <v>3301074926</v>
      </c>
      <c r="B9199" t="s">
        <v>168</v>
      </c>
      <c r="C9199" t="s">
        <v>168</v>
      </c>
      <c r="D9199">
        <v>0</v>
      </c>
      <c r="E9199">
        <v>0</v>
      </c>
      <c r="F9199">
        <v>4</v>
      </c>
      <c r="G9199">
        <v>142294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142294</v>
      </c>
      <c r="P9199" t="s">
        <v>5</v>
      </c>
      <c r="Q9199" t="s">
        <v>13</v>
      </c>
      <c r="R9199" t="s">
        <v>169</v>
      </c>
      <c r="S9199" t="s">
        <v>170</v>
      </c>
      <c r="T9199">
        <v>91802.580645161288</v>
      </c>
      <c r="U9199">
        <v>75995</v>
      </c>
      <c r="V9199">
        <v>-15807.580645161288</v>
      </c>
      <c r="W9199">
        <v>-0.1721910270285465</v>
      </c>
      <c r="X9199" t="s">
        <v>375</v>
      </c>
    </row>
    <row r="9200" spans="1:24" x14ac:dyDescent="0.35">
      <c r="A9200">
        <v>3301017743</v>
      </c>
      <c r="B9200" t="s">
        <v>168</v>
      </c>
      <c r="C9200" t="s">
        <v>168</v>
      </c>
      <c r="D9200">
        <v>0</v>
      </c>
      <c r="E9200">
        <v>0</v>
      </c>
      <c r="F9200">
        <v>83</v>
      </c>
      <c r="G9200">
        <v>3406547</v>
      </c>
      <c r="H9200">
        <v>14</v>
      </c>
      <c r="I9200">
        <v>515000</v>
      </c>
      <c r="J9200">
        <v>0</v>
      </c>
      <c r="K9200">
        <v>0</v>
      </c>
      <c r="L9200">
        <v>0</v>
      </c>
      <c r="M9200">
        <v>0</v>
      </c>
      <c r="N9200">
        <v>440000</v>
      </c>
      <c r="O9200">
        <v>4361547</v>
      </c>
      <c r="P9200" t="s">
        <v>5</v>
      </c>
      <c r="Q9200" t="s">
        <v>12</v>
      </c>
      <c r="R9200" t="s">
        <v>169</v>
      </c>
      <c r="S9200" t="s">
        <v>170</v>
      </c>
      <c r="T9200">
        <v>2813901.2903225804</v>
      </c>
      <c r="U9200">
        <v>3240601</v>
      </c>
      <c r="V9200">
        <v>426699.70967741963</v>
      </c>
      <c r="W9200">
        <v>0.15163989978785053</v>
      </c>
      <c r="X9200" t="s">
        <v>174</v>
      </c>
    </row>
    <row r="9201" spans="1:24" x14ac:dyDescent="0.35">
      <c r="A9201">
        <v>6001142789</v>
      </c>
      <c r="B9201" t="s">
        <v>168</v>
      </c>
      <c r="C9201" t="s">
        <v>168</v>
      </c>
      <c r="D9201">
        <v>0</v>
      </c>
      <c r="E9201">
        <v>0</v>
      </c>
      <c r="F9201">
        <v>10</v>
      </c>
      <c r="G9201">
        <v>534188</v>
      </c>
      <c r="H9201">
        <v>6</v>
      </c>
      <c r="I9201">
        <v>385000</v>
      </c>
      <c r="J9201">
        <v>0</v>
      </c>
      <c r="K9201">
        <v>0</v>
      </c>
      <c r="L9201">
        <v>1</v>
      </c>
      <c r="M9201">
        <v>52400</v>
      </c>
      <c r="N9201">
        <v>75000</v>
      </c>
      <c r="O9201">
        <v>1046588</v>
      </c>
      <c r="P9201" t="s">
        <v>5</v>
      </c>
      <c r="Q9201" t="s">
        <v>14</v>
      </c>
      <c r="R9201" t="s">
        <v>169</v>
      </c>
      <c r="S9201" t="s">
        <v>170</v>
      </c>
      <c r="T9201">
        <v>675218.06451612909</v>
      </c>
      <c r="U9201">
        <v>607888</v>
      </c>
      <c r="V9201">
        <v>-67330.064516129089</v>
      </c>
      <c r="W9201">
        <v>-9.9716029612416768E-2</v>
      </c>
      <c r="X9201" t="s">
        <v>326</v>
      </c>
    </row>
    <row r="9202" spans="1:24" x14ac:dyDescent="0.35">
      <c r="A9202">
        <v>3301000136</v>
      </c>
      <c r="B9202" t="s">
        <v>168</v>
      </c>
      <c r="C9202" t="s">
        <v>168</v>
      </c>
      <c r="D9202">
        <v>0</v>
      </c>
      <c r="E9202">
        <v>0</v>
      </c>
      <c r="F9202">
        <v>13</v>
      </c>
      <c r="G9202">
        <v>666942</v>
      </c>
      <c r="H9202">
        <v>7</v>
      </c>
      <c r="I9202">
        <v>250000</v>
      </c>
      <c r="J9202">
        <v>0</v>
      </c>
      <c r="K9202">
        <v>0</v>
      </c>
      <c r="L9202">
        <v>5</v>
      </c>
      <c r="M9202">
        <v>382000</v>
      </c>
      <c r="N9202">
        <v>30000</v>
      </c>
      <c r="O9202">
        <v>1328942</v>
      </c>
      <c r="P9202" t="s">
        <v>5</v>
      </c>
      <c r="Q9202" t="s">
        <v>14</v>
      </c>
      <c r="R9202" t="s">
        <v>169</v>
      </c>
      <c r="S9202" t="s">
        <v>170</v>
      </c>
      <c r="T9202">
        <v>857381.93548387091</v>
      </c>
      <c r="U9202">
        <v>2157535</v>
      </c>
      <c r="V9202">
        <v>1300153.064516129</v>
      </c>
      <c r="W9202">
        <v>1.5164222742602762</v>
      </c>
      <c r="X9202" t="s">
        <v>323</v>
      </c>
    </row>
    <row r="9203" spans="1:24" x14ac:dyDescent="0.35">
      <c r="A9203">
        <v>3301003249</v>
      </c>
      <c r="B9203" t="s">
        <v>168</v>
      </c>
      <c r="C9203" t="s">
        <v>168</v>
      </c>
      <c r="D9203">
        <v>0</v>
      </c>
      <c r="E9203">
        <v>0</v>
      </c>
      <c r="F9203">
        <v>3</v>
      </c>
      <c r="G9203">
        <v>160996</v>
      </c>
      <c r="H9203">
        <v>3</v>
      </c>
      <c r="I9203">
        <v>45000</v>
      </c>
      <c r="J9203">
        <v>0</v>
      </c>
      <c r="K9203">
        <v>0</v>
      </c>
      <c r="L9203">
        <v>1</v>
      </c>
      <c r="M9203">
        <v>22400</v>
      </c>
      <c r="N9203">
        <v>150000</v>
      </c>
      <c r="O9203">
        <v>378396</v>
      </c>
      <c r="P9203" t="s">
        <v>5</v>
      </c>
      <c r="Q9203" t="s">
        <v>10</v>
      </c>
      <c r="R9203" t="s">
        <v>169</v>
      </c>
      <c r="S9203" t="s">
        <v>170</v>
      </c>
      <c r="T9203">
        <v>244126.45161290321</v>
      </c>
      <c r="U9203">
        <v>414794</v>
      </c>
      <c r="V9203">
        <v>170667.54838709679</v>
      </c>
      <c r="W9203">
        <v>0.69909486358206752</v>
      </c>
      <c r="X9203" t="s">
        <v>334</v>
      </c>
    </row>
    <row r="9204" spans="1:24" x14ac:dyDescent="0.35">
      <c r="A9204">
        <v>3300021639</v>
      </c>
      <c r="B9204" t="s">
        <v>168</v>
      </c>
      <c r="C9204" t="s">
        <v>168</v>
      </c>
      <c r="D9204">
        <v>0</v>
      </c>
      <c r="E9204">
        <v>0</v>
      </c>
      <c r="F9204">
        <v>39</v>
      </c>
      <c r="G9204">
        <v>1250953</v>
      </c>
      <c r="H9204">
        <v>75</v>
      </c>
      <c r="I9204">
        <v>1800000</v>
      </c>
      <c r="J9204">
        <v>0</v>
      </c>
      <c r="K9204">
        <v>0</v>
      </c>
      <c r="L9204">
        <v>42</v>
      </c>
      <c r="M9204">
        <v>1740800</v>
      </c>
      <c r="N9204">
        <v>14000</v>
      </c>
      <c r="O9204">
        <v>4805753</v>
      </c>
      <c r="P9204" t="s">
        <v>5</v>
      </c>
      <c r="Q9204" t="s">
        <v>9</v>
      </c>
      <c r="R9204" t="s">
        <v>169</v>
      </c>
      <c r="S9204" t="s">
        <v>170</v>
      </c>
      <c r="T9204">
        <v>3100485.8064516126</v>
      </c>
      <c r="U9204">
        <v>2268385</v>
      </c>
      <c r="V9204">
        <v>-832100.80645161262</v>
      </c>
      <c r="W9204">
        <v>-0.26837755706545874</v>
      </c>
      <c r="X9204" t="s">
        <v>359</v>
      </c>
    </row>
    <row r="9205" spans="1:24" x14ac:dyDescent="0.35">
      <c r="A9205">
        <v>3300011436</v>
      </c>
      <c r="B9205" t="s">
        <v>168</v>
      </c>
      <c r="C9205" t="s">
        <v>168</v>
      </c>
      <c r="D9205">
        <v>0</v>
      </c>
      <c r="E9205">
        <v>0</v>
      </c>
      <c r="F9205">
        <v>81</v>
      </c>
      <c r="G9205">
        <v>4034034</v>
      </c>
      <c r="H9205">
        <v>28</v>
      </c>
      <c r="I9205">
        <v>1030000</v>
      </c>
      <c r="J9205">
        <v>0</v>
      </c>
      <c r="K9205">
        <v>0</v>
      </c>
      <c r="L9205">
        <v>87</v>
      </c>
      <c r="M9205">
        <v>3641059</v>
      </c>
      <c r="N9205">
        <v>303000</v>
      </c>
      <c r="O9205">
        <v>9008093</v>
      </c>
      <c r="P9205" t="s">
        <v>5</v>
      </c>
      <c r="Q9205" t="s">
        <v>12</v>
      </c>
      <c r="R9205" t="s">
        <v>169</v>
      </c>
      <c r="S9205" t="s">
        <v>170</v>
      </c>
      <c r="T9205">
        <v>5811672.9032258056</v>
      </c>
      <c r="U9205">
        <v>5083463</v>
      </c>
      <c r="V9205">
        <v>-728209.90322580561</v>
      </c>
      <c r="W9205">
        <v>-0.12530125410561355</v>
      </c>
      <c r="X9205" t="s">
        <v>354</v>
      </c>
    </row>
    <row r="9206" spans="1:24" x14ac:dyDescent="0.35">
      <c r="A9206">
        <v>3301059392</v>
      </c>
      <c r="B9206" t="s">
        <v>168</v>
      </c>
      <c r="C9206" t="s">
        <v>168</v>
      </c>
      <c r="D9206">
        <v>0</v>
      </c>
      <c r="E9206">
        <v>0</v>
      </c>
      <c r="F9206">
        <v>16</v>
      </c>
      <c r="G9206">
        <v>520363</v>
      </c>
      <c r="H9206">
        <v>5</v>
      </c>
      <c r="I9206">
        <v>40000</v>
      </c>
      <c r="J9206">
        <v>0</v>
      </c>
      <c r="K9206">
        <v>0</v>
      </c>
      <c r="L9206">
        <v>4</v>
      </c>
      <c r="M9206">
        <v>140000</v>
      </c>
      <c r="N9206">
        <v>150000</v>
      </c>
      <c r="O9206">
        <v>850363</v>
      </c>
      <c r="P9206" t="s">
        <v>5</v>
      </c>
      <c r="Q9206" t="s">
        <v>15</v>
      </c>
      <c r="R9206" t="s">
        <v>169</v>
      </c>
      <c r="S9206" t="s">
        <v>170</v>
      </c>
      <c r="T9206">
        <v>548621.29032258072</v>
      </c>
      <c r="U9206">
        <v>566985</v>
      </c>
      <c r="V9206">
        <v>18363.709677419276</v>
      </c>
      <c r="W9206">
        <v>3.3472469992226639E-2</v>
      </c>
      <c r="X9206" t="s">
        <v>285</v>
      </c>
    </row>
    <row r="9207" spans="1:24" x14ac:dyDescent="0.35">
      <c r="A9207">
        <v>3301014092</v>
      </c>
      <c r="B9207" t="s">
        <v>168</v>
      </c>
      <c r="C9207" t="s">
        <v>168</v>
      </c>
      <c r="D9207">
        <v>0</v>
      </c>
      <c r="E9207">
        <v>0</v>
      </c>
      <c r="F9207">
        <v>28</v>
      </c>
      <c r="G9207">
        <v>1075246</v>
      </c>
      <c r="H9207">
        <v>52</v>
      </c>
      <c r="I9207">
        <v>1490000</v>
      </c>
      <c r="J9207">
        <v>0</v>
      </c>
      <c r="K9207">
        <v>0</v>
      </c>
      <c r="L9207">
        <v>52</v>
      </c>
      <c r="M9207">
        <v>3247400</v>
      </c>
      <c r="N9207">
        <v>191700</v>
      </c>
      <c r="O9207">
        <v>6004346</v>
      </c>
      <c r="P9207" t="s">
        <v>5</v>
      </c>
      <c r="Q9207" t="s">
        <v>8</v>
      </c>
      <c r="R9207" t="s">
        <v>169</v>
      </c>
      <c r="S9207" t="s">
        <v>170</v>
      </c>
      <c r="T9207">
        <v>3873771.6129032262</v>
      </c>
      <c r="U9207">
        <v>4996155</v>
      </c>
      <c r="V9207">
        <v>1122383.3870967738</v>
      </c>
      <c r="W9207">
        <v>0.28973917392502013</v>
      </c>
      <c r="X9207" t="s">
        <v>275</v>
      </c>
    </row>
    <row r="9208" spans="1:24" x14ac:dyDescent="0.35">
      <c r="A9208">
        <v>6001132102</v>
      </c>
      <c r="B9208" t="s">
        <v>168</v>
      </c>
      <c r="C9208" t="s">
        <v>168</v>
      </c>
      <c r="D9208">
        <v>0</v>
      </c>
      <c r="E9208">
        <v>0</v>
      </c>
      <c r="F9208">
        <v>27</v>
      </c>
      <c r="G9208">
        <v>1591868</v>
      </c>
      <c r="H9208">
        <v>11</v>
      </c>
      <c r="I9208">
        <v>170000</v>
      </c>
      <c r="J9208">
        <v>0</v>
      </c>
      <c r="K9208">
        <v>0</v>
      </c>
      <c r="L9208">
        <v>6</v>
      </c>
      <c r="M9208">
        <v>564400</v>
      </c>
      <c r="N9208">
        <v>150000</v>
      </c>
      <c r="O9208">
        <v>2476268</v>
      </c>
      <c r="P9208" t="s">
        <v>5</v>
      </c>
      <c r="Q9208" t="s">
        <v>13</v>
      </c>
      <c r="R9208" t="s">
        <v>169</v>
      </c>
      <c r="S9208" t="s">
        <v>170</v>
      </c>
      <c r="T9208">
        <v>1597592.2580645161</v>
      </c>
      <c r="U9208">
        <v>1400379</v>
      </c>
      <c r="V9208">
        <v>-197213.25806451612</v>
      </c>
      <c r="W9208">
        <v>-0.12344404967475253</v>
      </c>
      <c r="X9208" t="s">
        <v>378</v>
      </c>
    </row>
    <row r="9209" spans="1:24" x14ac:dyDescent="0.35">
      <c r="A9209">
        <v>3301059846</v>
      </c>
      <c r="B9209" t="s">
        <v>168</v>
      </c>
      <c r="C9209" t="s">
        <v>168</v>
      </c>
      <c r="D9209">
        <v>0</v>
      </c>
      <c r="E9209">
        <v>0</v>
      </c>
      <c r="F9209">
        <v>48</v>
      </c>
      <c r="G9209">
        <v>1519500</v>
      </c>
      <c r="H9209">
        <v>92</v>
      </c>
      <c r="I9209">
        <v>2380000</v>
      </c>
      <c r="J9209">
        <v>0</v>
      </c>
      <c r="K9209">
        <v>0</v>
      </c>
      <c r="L9209">
        <v>48</v>
      </c>
      <c r="M9209">
        <v>2510303</v>
      </c>
      <c r="N9209">
        <v>352500</v>
      </c>
      <c r="O9209">
        <v>6762303</v>
      </c>
      <c r="P9209" t="s">
        <v>5</v>
      </c>
      <c r="Q9209" t="s">
        <v>17</v>
      </c>
      <c r="R9209" t="s">
        <v>169</v>
      </c>
      <c r="S9209" t="s">
        <v>170</v>
      </c>
      <c r="T9209">
        <v>4362776.1290322579</v>
      </c>
      <c r="U9209">
        <v>5354141</v>
      </c>
      <c r="V9209">
        <v>991364.87096774206</v>
      </c>
      <c r="W9209">
        <v>0.22723257890100457</v>
      </c>
      <c r="X9209" t="s">
        <v>253</v>
      </c>
    </row>
    <row r="9210" spans="1:24" x14ac:dyDescent="0.35">
      <c r="A9210">
        <v>3301072264</v>
      </c>
      <c r="B9210" t="s">
        <v>168</v>
      </c>
      <c r="C9210" t="s">
        <v>168</v>
      </c>
      <c r="D9210">
        <v>0</v>
      </c>
      <c r="E9210">
        <v>0</v>
      </c>
      <c r="F9210">
        <v>0</v>
      </c>
      <c r="G9210">
        <v>0</v>
      </c>
      <c r="H9210">
        <v>5</v>
      </c>
      <c r="I9210">
        <v>10000</v>
      </c>
      <c r="J9210">
        <v>0</v>
      </c>
      <c r="K9210">
        <v>0</v>
      </c>
      <c r="L9210">
        <v>0</v>
      </c>
      <c r="M9210">
        <v>0</v>
      </c>
      <c r="N9210">
        <v>1518000</v>
      </c>
      <c r="O9210">
        <v>1528000</v>
      </c>
      <c r="P9210" t="s">
        <v>5</v>
      </c>
      <c r="Q9210" t="s">
        <v>8</v>
      </c>
      <c r="R9210" t="s">
        <v>169</v>
      </c>
      <c r="S9210" t="s">
        <v>170</v>
      </c>
      <c r="T9210">
        <v>985806.45161290315</v>
      </c>
      <c r="U9210">
        <v>0</v>
      </c>
      <c r="V9210">
        <v>-985806.45161290315</v>
      </c>
      <c r="W9210">
        <v>0</v>
      </c>
      <c r="X9210" t="s">
        <v>240</v>
      </c>
    </row>
    <row r="9211" spans="1:24" x14ac:dyDescent="0.35">
      <c r="A9211">
        <v>6001141375</v>
      </c>
      <c r="B9211" t="s">
        <v>168</v>
      </c>
      <c r="C9211" t="s">
        <v>168</v>
      </c>
      <c r="D9211">
        <v>0</v>
      </c>
      <c r="E9211">
        <v>0</v>
      </c>
      <c r="F9211">
        <v>47</v>
      </c>
      <c r="G9211">
        <v>1697479</v>
      </c>
      <c r="H9211">
        <v>52</v>
      </c>
      <c r="I9211">
        <v>1958000</v>
      </c>
      <c r="J9211">
        <v>0</v>
      </c>
      <c r="K9211">
        <v>0</v>
      </c>
      <c r="L9211">
        <v>10</v>
      </c>
      <c r="M9211">
        <v>284000</v>
      </c>
      <c r="N9211">
        <v>30000</v>
      </c>
      <c r="O9211">
        <v>3969479</v>
      </c>
      <c r="P9211" t="s">
        <v>5</v>
      </c>
      <c r="Q9211" t="s">
        <v>10</v>
      </c>
      <c r="R9211" t="s">
        <v>181</v>
      </c>
      <c r="S9211" t="s">
        <v>170</v>
      </c>
      <c r="T9211">
        <v>2560954.1935483869</v>
      </c>
      <c r="U9211">
        <v>2473565</v>
      </c>
      <c r="V9211">
        <v>-87389.193548386917</v>
      </c>
      <c r="W9211">
        <v>-3.4123684745529514E-2</v>
      </c>
      <c r="X9211" t="s">
        <v>379</v>
      </c>
    </row>
    <row r="9212" spans="1:24" x14ac:dyDescent="0.35">
      <c r="A9212">
        <v>3301074851</v>
      </c>
      <c r="B9212" t="s">
        <v>168</v>
      </c>
      <c r="C9212" t="s">
        <v>168</v>
      </c>
      <c r="D9212">
        <v>0</v>
      </c>
      <c r="E9212">
        <v>0</v>
      </c>
      <c r="F9212">
        <v>53</v>
      </c>
      <c r="G9212">
        <v>1532771</v>
      </c>
      <c r="H9212">
        <v>8</v>
      </c>
      <c r="I9212">
        <v>300000</v>
      </c>
      <c r="J9212">
        <v>0</v>
      </c>
      <c r="K9212">
        <v>0</v>
      </c>
      <c r="L9212">
        <v>0</v>
      </c>
      <c r="M9212">
        <v>0</v>
      </c>
      <c r="N9212">
        <v>60000</v>
      </c>
      <c r="O9212">
        <v>1892771</v>
      </c>
      <c r="P9212" t="s">
        <v>5</v>
      </c>
      <c r="Q9212" t="s">
        <v>13</v>
      </c>
      <c r="R9212" t="s">
        <v>169</v>
      </c>
      <c r="S9212" t="s">
        <v>170</v>
      </c>
      <c r="T9212">
        <v>1221142.5806451614</v>
      </c>
      <c r="U9212">
        <v>1888467</v>
      </c>
      <c r="V9212">
        <v>667324.41935483855</v>
      </c>
      <c r="W9212">
        <v>0.54647543205173776</v>
      </c>
      <c r="X9212" t="s">
        <v>375</v>
      </c>
    </row>
    <row r="9213" spans="1:24" x14ac:dyDescent="0.35">
      <c r="A9213">
        <v>3301040172</v>
      </c>
      <c r="B9213" t="s">
        <v>168</v>
      </c>
      <c r="C9213" t="s">
        <v>168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60000</v>
      </c>
      <c r="O9213">
        <v>60000</v>
      </c>
      <c r="P9213" t="s">
        <v>5</v>
      </c>
      <c r="Q9213" t="s">
        <v>13</v>
      </c>
      <c r="R9213" t="s">
        <v>169</v>
      </c>
      <c r="S9213" t="s">
        <v>170</v>
      </c>
      <c r="T9213">
        <v>38709.677419354841</v>
      </c>
      <c r="U9213">
        <v>0</v>
      </c>
      <c r="V9213">
        <v>-38709.677419354841</v>
      </c>
      <c r="W9213">
        <v>0</v>
      </c>
      <c r="X9213" t="s">
        <v>375</v>
      </c>
    </row>
    <row r="9214" spans="1:24" x14ac:dyDescent="0.35">
      <c r="A9214">
        <v>3301014712</v>
      </c>
      <c r="B9214" t="s">
        <v>168</v>
      </c>
      <c r="C9214" t="s">
        <v>168</v>
      </c>
      <c r="D9214">
        <v>0</v>
      </c>
      <c r="E9214">
        <v>0</v>
      </c>
      <c r="F9214">
        <v>3</v>
      </c>
      <c r="G9214">
        <v>199596</v>
      </c>
      <c r="H9214">
        <v>1</v>
      </c>
      <c r="I9214">
        <v>29000</v>
      </c>
      <c r="J9214">
        <v>0</v>
      </c>
      <c r="K9214">
        <v>0</v>
      </c>
      <c r="L9214">
        <v>0</v>
      </c>
      <c r="M9214">
        <v>0</v>
      </c>
      <c r="N9214">
        <v>30000</v>
      </c>
      <c r="O9214">
        <v>258596</v>
      </c>
      <c r="P9214" t="s">
        <v>5</v>
      </c>
      <c r="Q9214" t="s">
        <v>11</v>
      </c>
      <c r="R9214" t="s">
        <v>169</v>
      </c>
      <c r="S9214" t="s">
        <v>170</v>
      </c>
      <c r="T9214">
        <v>166836.12903225806</v>
      </c>
      <c r="U9214">
        <v>186598</v>
      </c>
      <c r="V9214">
        <v>19761.870967741939</v>
      </c>
      <c r="W9214">
        <v>0.11845078810190413</v>
      </c>
      <c r="X9214" t="s">
        <v>193</v>
      </c>
    </row>
    <row r="9215" spans="1:24" x14ac:dyDescent="0.35">
      <c r="A9215">
        <v>3301074799</v>
      </c>
      <c r="B9215" t="s">
        <v>168</v>
      </c>
      <c r="C9215" t="s">
        <v>168</v>
      </c>
      <c r="D9215">
        <v>0</v>
      </c>
      <c r="E9215">
        <v>0</v>
      </c>
      <c r="F9215">
        <v>4</v>
      </c>
      <c r="G9215">
        <v>105798</v>
      </c>
      <c r="H9215">
        <v>12</v>
      </c>
      <c r="I9215">
        <v>350000</v>
      </c>
      <c r="J9215">
        <v>0</v>
      </c>
      <c r="K9215">
        <v>0</v>
      </c>
      <c r="L9215">
        <v>0</v>
      </c>
      <c r="M9215">
        <v>0</v>
      </c>
      <c r="N9215">
        <v>330000</v>
      </c>
      <c r="O9215">
        <v>785798</v>
      </c>
      <c r="P9215" t="s">
        <v>5</v>
      </c>
      <c r="Q9215" t="s">
        <v>12</v>
      </c>
      <c r="R9215" t="s">
        <v>169</v>
      </c>
      <c r="S9215" t="s">
        <v>170</v>
      </c>
      <c r="T9215">
        <v>506966.45161290327</v>
      </c>
      <c r="U9215">
        <v>383549</v>
      </c>
      <c r="V9215">
        <v>-123417.45161290327</v>
      </c>
      <c r="W9215">
        <v>-0.2434430349784551</v>
      </c>
      <c r="X9215" t="s">
        <v>383</v>
      </c>
    </row>
    <row r="9216" spans="1:24" x14ac:dyDescent="0.35">
      <c r="A9216">
        <v>3301053328</v>
      </c>
      <c r="B9216" t="s">
        <v>168</v>
      </c>
      <c r="C9216" t="s">
        <v>168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1041000</v>
      </c>
      <c r="O9216">
        <v>1041000</v>
      </c>
      <c r="P9216" t="s">
        <v>5</v>
      </c>
      <c r="Q9216" t="s">
        <v>17</v>
      </c>
      <c r="R9216" t="s">
        <v>169</v>
      </c>
      <c r="S9216" t="s">
        <v>170</v>
      </c>
      <c r="T9216">
        <v>671612.90322580654</v>
      </c>
      <c r="U9216">
        <v>0</v>
      </c>
      <c r="V9216">
        <v>-671612.90322580654</v>
      </c>
      <c r="W9216">
        <v>0</v>
      </c>
      <c r="X9216" t="s">
        <v>185</v>
      </c>
    </row>
    <row r="9217" spans="1:24" x14ac:dyDescent="0.35">
      <c r="A9217">
        <v>3300015588</v>
      </c>
      <c r="B9217" t="s">
        <v>168</v>
      </c>
      <c r="C9217" t="s">
        <v>168</v>
      </c>
      <c r="D9217">
        <v>0</v>
      </c>
      <c r="E9217">
        <v>0</v>
      </c>
      <c r="F9217">
        <v>10</v>
      </c>
      <c r="G9217">
        <v>283285</v>
      </c>
      <c r="H9217">
        <v>24</v>
      </c>
      <c r="I9217">
        <v>635000</v>
      </c>
      <c r="J9217">
        <v>0</v>
      </c>
      <c r="K9217">
        <v>0</v>
      </c>
      <c r="L9217">
        <v>17</v>
      </c>
      <c r="M9217">
        <v>520800</v>
      </c>
      <c r="N9217">
        <v>191700</v>
      </c>
      <c r="O9217">
        <v>1630785</v>
      </c>
      <c r="P9217" t="s">
        <v>5</v>
      </c>
      <c r="Q9217" t="s">
        <v>8</v>
      </c>
      <c r="R9217" t="s">
        <v>169</v>
      </c>
      <c r="S9217" t="s">
        <v>170</v>
      </c>
      <c r="T9217">
        <v>1052119.3548387098</v>
      </c>
      <c r="U9217">
        <v>1673292</v>
      </c>
      <c r="V9217">
        <v>621172.64516129019</v>
      </c>
      <c r="W9217">
        <v>0.59040130979865513</v>
      </c>
      <c r="X9217" t="s">
        <v>275</v>
      </c>
    </row>
    <row r="9218" spans="1:24" x14ac:dyDescent="0.35">
      <c r="A9218">
        <v>3301067804</v>
      </c>
      <c r="B9218" t="s">
        <v>168</v>
      </c>
      <c r="C9218" t="s">
        <v>168</v>
      </c>
      <c r="D9218">
        <v>0</v>
      </c>
      <c r="E9218">
        <v>0</v>
      </c>
      <c r="F9218">
        <v>25</v>
      </c>
      <c r="G9218">
        <v>594947</v>
      </c>
      <c r="H9218">
        <v>11</v>
      </c>
      <c r="I9218">
        <v>170000</v>
      </c>
      <c r="J9218">
        <v>0</v>
      </c>
      <c r="K9218">
        <v>0</v>
      </c>
      <c r="L9218">
        <v>13</v>
      </c>
      <c r="M9218">
        <v>688120</v>
      </c>
      <c r="N9218">
        <v>352500</v>
      </c>
      <c r="O9218">
        <v>1805567</v>
      </c>
      <c r="P9218" t="s">
        <v>5</v>
      </c>
      <c r="Q9218" t="s">
        <v>17</v>
      </c>
      <c r="R9218" t="s">
        <v>169</v>
      </c>
      <c r="S9218" t="s">
        <v>170</v>
      </c>
      <c r="T9218">
        <v>1164881.935483871</v>
      </c>
      <c r="U9218">
        <v>548350</v>
      </c>
      <c r="V9218">
        <v>-616531.93548387103</v>
      </c>
      <c r="W9218">
        <v>-0.52926559911651028</v>
      </c>
      <c r="X9218" t="s">
        <v>185</v>
      </c>
    </row>
    <row r="9219" spans="1:24" x14ac:dyDescent="0.35">
      <c r="A9219">
        <v>3301046669</v>
      </c>
      <c r="B9219" t="s">
        <v>168</v>
      </c>
      <c r="C9219" t="s">
        <v>168</v>
      </c>
      <c r="D9219">
        <v>0</v>
      </c>
      <c r="E9219">
        <v>0</v>
      </c>
      <c r="F9219">
        <v>220</v>
      </c>
      <c r="G9219">
        <v>7580834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5599</v>
      </c>
      <c r="N9219">
        <v>2177700</v>
      </c>
      <c r="O9219">
        <v>9764133</v>
      </c>
      <c r="P9219" t="s">
        <v>5</v>
      </c>
      <c r="Q9219" t="s">
        <v>7</v>
      </c>
      <c r="R9219" t="s">
        <v>169</v>
      </c>
      <c r="S9219" t="s">
        <v>170</v>
      </c>
      <c r="T9219">
        <v>6299440.6451612907</v>
      </c>
      <c r="U9219">
        <v>5832785</v>
      </c>
      <c r="V9219">
        <v>-466655.64516129065</v>
      </c>
      <c r="W9219">
        <v>-7.4078901833885324E-2</v>
      </c>
      <c r="X9219" t="s">
        <v>346</v>
      </c>
    </row>
    <row r="9220" spans="1:24" x14ac:dyDescent="0.35">
      <c r="A9220">
        <v>3301055792</v>
      </c>
      <c r="B9220" t="s">
        <v>168</v>
      </c>
      <c r="C9220" t="s">
        <v>168</v>
      </c>
      <c r="D9220">
        <v>0</v>
      </c>
      <c r="E9220">
        <v>0</v>
      </c>
      <c r="F9220">
        <v>77</v>
      </c>
      <c r="G9220">
        <v>2614948</v>
      </c>
      <c r="H9220">
        <v>6</v>
      </c>
      <c r="I9220">
        <v>135000</v>
      </c>
      <c r="J9220">
        <v>70</v>
      </c>
      <c r="K9220">
        <v>1928500</v>
      </c>
      <c r="L9220">
        <v>11</v>
      </c>
      <c r="M9220">
        <v>1062062</v>
      </c>
      <c r="N9220">
        <v>220000</v>
      </c>
      <c r="O9220">
        <v>5960510</v>
      </c>
      <c r="P9220" t="s">
        <v>5</v>
      </c>
      <c r="Q9220" t="s">
        <v>16</v>
      </c>
      <c r="R9220" t="s">
        <v>169</v>
      </c>
      <c r="S9220" t="s">
        <v>170</v>
      </c>
      <c r="T9220">
        <v>3845490.3225806453</v>
      </c>
      <c r="U9220">
        <v>3368572</v>
      </c>
      <c r="V9220">
        <v>-476918.32258064533</v>
      </c>
      <c r="W9220">
        <v>-0.12402015934878063</v>
      </c>
      <c r="X9220" t="s">
        <v>349</v>
      </c>
    </row>
    <row r="9221" spans="1:24" x14ac:dyDescent="0.35">
      <c r="A9221">
        <v>3301076078</v>
      </c>
      <c r="B9221" t="s">
        <v>168</v>
      </c>
      <c r="C9221" t="s">
        <v>168</v>
      </c>
      <c r="D9221">
        <v>0</v>
      </c>
      <c r="E9221">
        <v>0</v>
      </c>
      <c r="F9221">
        <v>125</v>
      </c>
      <c r="G9221">
        <v>6088209</v>
      </c>
      <c r="H9221">
        <v>82</v>
      </c>
      <c r="I9221">
        <v>1990000</v>
      </c>
      <c r="J9221">
        <v>0</v>
      </c>
      <c r="K9221">
        <v>0</v>
      </c>
      <c r="L9221">
        <v>4</v>
      </c>
      <c r="M9221">
        <v>229600</v>
      </c>
      <c r="N9221">
        <v>3560500</v>
      </c>
      <c r="O9221">
        <v>11868309</v>
      </c>
      <c r="P9221" t="s">
        <v>5</v>
      </c>
      <c r="Q9221" t="s">
        <v>16</v>
      </c>
      <c r="R9221" t="s">
        <v>169</v>
      </c>
      <c r="S9221" t="s">
        <v>170</v>
      </c>
      <c r="T9221">
        <v>7656973.5483870972</v>
      </c>
      <c r="U9221">
        <v>6071210</v>
      </c>
      <c r="V9221">
        <v>-1585763.5483870972</v>
      </c>
      <c r="W9221">
        <v>-0.20710056504258534</v>
      </c>
      <c r="X9221" t="s">
        <v>277</v>
      </c>
    </row>
    <row r="9222" spans="1:24" x14ac:dyDescent="0.35">
      <c r="A9222">
        <v>3300015116</v>
      </c>
      <c r="B9222" t="s">
        <v>168</v>
      </c>
      <c r="C9222" t="s">
        <v>168</v>
      </c>
      <c r="D9222">
        <v>0</v>
      </c>
      <c r="E9222">
        <v>0</v>
      </c>
      <c r="F9222">
        <v>39</v>
      </c>
      <c r="G9222">
        <v>1268658</v>
      </c>
      <c r="H9222">
        <v>0</v>
      </c>
      <c r="I9222">
        <v>0</v>
      </c>
      <c r="J9222">
        <v>0</v>
      </c>
      <c r="K9222">
        <v>0</v>
      </c>
      <c r="L9222">
        <v>1</v>
      </c>
      <c r="M9222">
        <v>22400</v>
      </c>
      <c r="N9222">
        <v>920700</v>
      </c>
      <c r="O9222">
        <v>2211758</v>
      </c>
      <c r="P9222" t="s">
        <v>5</v>
      </c>
      <c r="Q9222" t="s">
        <v>7</v>
      </c>
      <c r="R9222" t="s">
        <v>169</v>
      </c>
      <c r="S9222" t="s">
        <v>170</v>
      </c>
      <c r="T9222">
        <v>1426940.6451612902</v>
      </c>
      <c r="U9222">
        <v>4147876</v>
      </c>
      <c r="V9222">
        <v>2720935.3548387098</v>
      </c>
      <c r="W9222">
        <v>1.9068314887975992</v>
      </c>
      <c r="X9222" t="s">
        <v>317</v>
      </c>
    </row>
    <row r="9223" spans="1:24" x14ac:dyDescent="0.35">
      <c r="A9223">
        <v>3301076847</v>
      </c>
      <c r="B9223" t="s">
        <v>168</v>
      </c>
      <c r="C9223" t="s">
        <v>168</v>
      </c>
      <c r="D9223">
        <v>0</v>
      </c>
      <c r="E9223">
        <v>0</v>
      </c>
      <c r="F9223">
        <v>1</v>
      </c>
      <c r="G9223">
        <v>95999</v>
      </c>
      <c r="H9223">
        <v>6</v>
      </c>
      <c r="I9223">
        <v>380000</v>
      </c>
      <c r="J9223">
        <v>0</v>
      </c>
      <c r="K9223">
        <v>0</v>
      </c>
      <c r="L9223">
        <v>6</v>
      </c>
      <c r="M9223">
        <v>254400</v>
      </c>
      <c r="N9223">
        <v>0</v>
      </c>
      <c r="O9223">
        <v>730399</v>
      </c>
      <c r="P9223" t="s">
        <v>5</v>
      </c>
      <c r="Q9223" t="s">
        <v>9</v>
      </c>
      <c r="R9223" t="s">
        <v>169</v>
      </c>
      <c r="S9223" t="s">
        <v>170</v>
      </c>
      <c r="T9223">
        <v>471225.16129032255</v>
      </c>
      <c r="U9223">
        <v>1486490</v>
      </c>
      <c r="V9223">
        <v>1015264.8387096775</v>
      </c>
      <c r="W9223">
        <v>2.1545217066288429</v>
      </c>
      <c r="X9223" t="s">
        <v>228</v>
      </c>
    </row>
    <row r="9224" spans="1:24" x14ac:dyDescent="0.35">
      <c r="A9224">
        <v>3300002617</v>
      </c>
      <c r="B9224" t="s">
        <v>168</v>
      </c>
      <c r="C9224" t="s">
        <v>168</v>
      </c>
      <c r="D9224">
        <v>0</v>
      </c>
      <c r="E9224">
        <v>0</v>
      </c>
      <c r="F9224">
        <v>8</v>
      </c>
      <c r="G9224">
        <v>465591</v>
      </c>
      <c r="H9224">
        <v>4</v>
      </c>
      <c r="I9224">
        <v>75000</v>
      </c>
      <c r="J9224">
        <v>0</v>
      </c>
      <c r="K9224">
        <v>0</v>
      </c>
      <c r="L9224">
        <v>3</v>
      </c>
      <c r="M9224">
        <v>507200</v>
      </c>
      <c r="N9224">
        <v>30000</v>
      </c>
      <c r="O9224">
        <v>1077791</v>
      </c>
      <c r="P9224" t="s">
        <v>5</v>
      </c>
      <c r="Q9224" t="s">
        <v>13</v>
      </c>
      <c r="R9224" t="s">
        <v>169</v>
      </c>
      <c r="S9224" t="s">
        <v>170</v>
      </c>
      <c r="T9224">
        <v>695349.03225806449</v>
      </c>
      <c r="U9224">
        <v>533394</v>
      </c>
      <c r="V9224">
        <v>-161955.03225806449</v>
      </c>
      <c r="W9224">
        <v>-0.23291185396797709</v>
      </c>
      <c r="X9224" t="s">
        <v>280</v>
      </c>
    </row>
    <row r="9225" spans="1:24" x14ac:dyDescent="0.35">
      <c r="A9225">
        <v>3300003690</v>
      </c>
      <c r="B9225" t="s">
        <v>168</v>
      </c>
      <c r="C9225" t="s">
        <v>168</v>
      </c>
      <c r="D9225">
        <v>0</v>
      </c>
      <c r="E9225">
        <v>0</v>
      </c>
      <c r="F9225">
        <v>21</v>
      </c>
      <c r="G9225">
        <v>449176</v>
      </c>
      <c r="H9225">
        <v>20</v>
      </c>
      <c r="I9225">
        <v>490000</v>
      </c>
      <c r="J9225">
        <v>0</v>
      </c>
      <c r="K9225">
        <v>0</v>
      </c>
      <c r="L9225">
        <v>1</v>
      </c>
      <c r="M9225">
        <v>102400</v>
      </c>
      <c r="N9225">
        <v>0</v>
      </c>
      <c r="O9225">
        <v>1041576</v>
      </c>
      <c r="P9225" t="s">
        <v>5</v>
      </c>
      <c r="Q9225" t="s">
        <v>13</v>
      </c>
      <c r="R9225" t="s">
        <v>169</v>
      </c>
      <c r="S9225" t="s">
        <v>170</v>
      </c>
      <c r="T9225">
        <v>671984.51612903224</v>
      </c>
      <c r="U9225">
        <v>1189982</v>
      </c>
      <c r="V9225">
        <v>517997.48387096776</v>
      </c>
      <c r="W9225">
        <v>0.77084735055339215</v>
      </c>
      <c r="X9225" t="s">
        <v>283</v>
      </c>
    </row>
    <row r="9226" spans="1:24" x14ac:dyDescent="0.35">
      <c r="A9226">
        <v>3301063725</v>
      </c>
      <c r="B9226" t="s">
        <v>168</v>
      </c>
      <c r="C9226" t="s">
        <v>168</v>
      </c>
      <c r="D9226">
        <v>0</v>
      </c>
      <c r="E9226">
        <v>0</v>
      </c>
      <c r="F9226">
        <v>35</v>
      </c>
      <c r="G9226">
        <v>892964</v>
      </c>
      <c r="H9226">
        <v>141</v>
      </c>
      <c r="I9226">
        <v>3862000</v>
      </c>
      <c r="J9226">
        <v>0</v>
      </c>
      <c r="K9226">
        <v>0</v>
      </c>
      <c r="L9226">
        <v>22</v>
      </c>
      <c r="M9226">
        <v>1182800</v>
      </c>
      <c r="N9226">
        <v>30000</v>
      </c>
      <c r="O9226">
        <v>5967764</v>
      </c>
      <c r="P9226" t="s">
        <v>5</v>
      </c>
      <c r="Q9226" t="s">
        <v>11</v>
      </c>
      <c r="R9226" t="s">
        <v>169</v>
      </c>
      <c r="S9226" t="s">
        <v>170</v>
      </c>
      <c r="T9226">
        <v>3850170.3225806453</v>
      </c>
      <c r="U9226">
        <v>3650972</v>
      </c>
      <c r="V9226">
        <v>-199198.32258064533</v>
      </c>
      <c r="W9226">
        <v>-5.1737535197437512E-2</v>
      </c>
      <c r="X9226" t="s">
        <v>345</v>
      </c>
    </row>
    <row r="9227" spans="1:24" x14ac:dyDescent="0.35">
      <c r="A9227">
        <v>3300023181</v>
      </c>
      <c r="B9227" t="s">
        <v>168</v>
      </c>
      <c r="C9227" t="s">
        <v>168</v>
      </c>
      <c r="D9227">
        <v>0</v>
      </c>
      <c r="E9227">
        <v>0</v>
      </c>
      <c r="F9227">
        <v>125</v>
      </c>
      <c r="G9227">
        <v>5135587</v>
      </c>
      <c r="H9227">
        <v>32</v>
      </c>
      <c r="I9227">
        <v>663000</v>
      </c>
      <c r="J9227">
        <v>0</v>
      </c>
      <c r="K9227">
        <v>0</v>
      </c>
      <c r="L9227">
        <v>0</v>
      </c>
      <c r="M9227">
        <v>0</v>
      </c>
      <c r="N9227">
        <v>280000</v>
      </c>
      <c r="O9227">
        <v>6078587</v>
      </c>
      <c r="P9227" t="s">
        <v>5</v>
      </c>
      <c r="Q9227" t="s">
        <v>12</v>
      </c>
      <c r="R9227" t="s">
        <v>169</v>
      </c>
      <c r="S9227" t="s">
        <v>170</v>
      </c>
      <c r="T9227">
        <v>3921669.0322580645</v>
      </c>
      <c r="U9227">
        <v>4079286</v>
      </c>
      <c r="V9227">
        <v>157616.96774193551</v>
      </c>
      <c r="W9227">
        <v>4.0191297747321775E-2</v>
      </c>
      <c r="X9227" t="s">
        <v>411</v>
      </c>
    </row>
    <row r="9228" spans="1:24" x14ac:dyDescent="0.35">
      <c r="A9228">
        <v>3300014552</v>
      </c>
      <c r="B9228" t="s">
        <v>168</v>
      </c>
      <c r="C9228" t="s">
        <v>168</v>
      </c>
      <c r="D9228">
        <v>0</v>
      </c>
      <c r="E9228">
        <v>0</v>
      </c>
      <c r="F9228">
        <v>122</v>
      </c>
      <c r="G9228">
        <v>5879751</v>
      </c>
      <c r="H9228">
        <v>3</v>
      </c>
      <c r="I9228">
        <v>85000</v>
      </c>
      <c r="J9228">
        <v>0</v>
      </c>
      <c r="K9228">
        <v>0</v>
      </c>
      <c r="L9228">
        <v>0</v>
      </c>
      <c r="M9228">
        <v>0</v>
      </c>
      <c r="N9228">
        <v>2755000</v>
      </c>
      <c r="O9228">
        <v>8719751</v>
      </c>
      <c r="P9228" t="s">
        <v>5</v>
      </c>
      <c r="Q9228" t="s">
        <v>8</v>
      </c>
      <c r="R9228" t="s">
        <v>169</v>
      </c>
      <c r="S9228" t="s">
        <v>170</v>
      </c>
      <c r="T9228">
        <v>5625645.8064516131</v>
      </c>
      <c r="U9228">
        <v>4975872</v>
      </c>
      <c r="V9228">
        <v>-649773.80645161308</v>
      </c>
      <c r="W9228">
        <v>-0.11550208257093586</v>
      </c>
      <c r="X9228" t="s">
        <v>310</v>
      </c>
    </row>
    <row r="9229" spans="1:24" x14ac:dyDescent="0.35">
      <c r="A9229">
        <v>3300025366</v>
      </c>
      <c r="B9229" t="s">
        <v>168</v>
      </c>
      <c r="C9229" t="s">
        <v>168</v>
      </c>
      <c r="D9229">
        <v>0</v>
      </c>
      <c r="E9229">
        <v>0</v>
      </c>
      <c r="F9229">
        <v>70</v>
      </c>
      <c r="G9229">
        <v>1906426</v>
      </c>
      <c r="H9229">
        <v>89</v>
      </c>
      <c r="I9229">
        <v>2255000</v>
      </c>
      <c r="J9229">
        <v>0</v>
      </c>
      <c r="K9229">
        <v>0</v>
      </c>
      <c r="L9229">
        <v>30</v>
      </c>
      <c r="M9229">
        <v>1112000</v>
      </c>
      <c r="N9229">
        <v>75000</v>
      </c>
      <c r="O9229">
        <v>5348426</v>
      </c>
      <c r="P9229" t="s">
        <v>5</v>
      </c>
      <c r="Q9229" t="s">
        <v>14</v>
      </c>
      <c r="R9229" t="s">
        <v>169</v>
      </c>
      <c r="S9229" t="s">
        <v>170</v>
      </c>
      <c r="T9229">
        <v>3450597.4193548388</v>
      </c>
      <c r="U9229">
        <v>3368740</v>
      </c>
      <c r="V9229">
        <v>-81857.419354838785</v>
      </c>
      <c r="W9229">
        <v>-2.3722680280142239E-2</v>
      </c>
      <c r="X9229" t="s">
        <v>323</v>
      </c>
    </row>
    <row r="9230" spans="1:24" x14ac:dyDescent="0.35">
      <c r="A9230">
        <v>3300015750</v>
      </c>
      <c r="B9230" t="s">
        <v>168</v>
      </c>
      <c r="C9230" t="s">
        <v>168</v>
      </c>
      <c r="D9230">
        <v>0</v>
      </c>
      <c r="E9230">
        <v>0</v>
      </c>
      <c r="F9230">
        <v>30</v>
      </c>
      <c r="G9230">
        <v>868970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1089100</v>
      </c>
      <c r="O9230">
        <v>1958070</v>
      </c>
      <c r="P9230" t="s">
        <v>5</v>
      </c>
      <c r="Q9230" t="s">
        <v>7</v>
      </c>
      <c r="R9230" t="s">
        <v>169</v>
      </c>
      <c r="S9230" t="s">
        <v>170</v>
      </c>
      <c r="T9230">
        <v>1263270.9677419355</v>
      </c>
      <c r="U9230">
        <v>1762394</v>
      </c>
      <c r="V9230">
        <v>499123.03225806449</v>
      </c>
      <c r="W9230">
        <v>0.39510369905059561</v>
      </c>
      <c r="X9230" t="s">
        <v>317</v>
      </c>
    </row>
    <row r="9231" spans="1:24" x14ac:dyDescent="0.35">
      <c r="A9231">
        <v>3301053103</v>
      </c>
      <c r="B9231" t="s">
        <v>168</v>
      </c>
      <c r="C9231" t="s">
        <v>168</v>
      </c>
      <c r="D9231">
        <v>0</v>
      </c>
      <c r="E9231">
        <v>0</v>
      </c>
      <c r="F9231">
        <v>40</v>
      </c>
      <c r="G9231">
        <v>1204745</v>
      </c>
      <c r="H9231">
        <v>9</v>
      </c>
      <c r="I9231">
        <v>505000</v>
      </c>
      <c r="J9231">
        <v>0</v>
      </c>
      <c r="K9231">
        <v>0</v>
      </c>
      <c r="L9231">
        <v>22</v>
      </c>
      <c r="M9231">
        <v>982800</v>
      </c>
      <c r="N9231">
        <v>1055000</v>
      </c>
      <c r="O9231">
        <v>3747545</v>
      </c>
      <c r="P9231" t="s">
        <v>5</v>
      </c>
      <c r="Q9231" t="s">
        <v>16</v>
      </c>
      <c r="R9231" t="s">
        <v>169</v>
      </c>
      <c r="S9231" t="s">
        <v>170</v>
      </c>
      <c r="T9231">
        <v>2417770.9677419355</v>
      </c>
      <c r="U9231">
        <v>2057746</v>
      </c>
      <c r="V9231">
        <v>-360024.96774193551</v>
      </c>
      <c r="W9231">
        <v>-0.1489078049763245</v>
      </c>
      <c r="X9231" t="s">
        <v>234</v>
      </c>
    </row>
    <row r="9232" spans="1:24" x14ac:dyDescent="0.35">
      <c r="A9232">
        <v>3300012486</v>
      </c>
      <c r="B9232" t="s">
        <v>168</v>
      </c>
      <c r="C9232" t="s">
        <v>168</v>
      </c>
      <c r="D9232">
        <v>0</v>
      </c>
      <c r="E9232">
        <v>0</v>
      </c>
      <c r="F9232">
        <v>0</v>
      </c>
      <c r="G9232">
        <v>0</v>
      </c>
      <c r="H9232">
        <v>1</v>
      </c>
      <c r="I9232">
        <v>2000</v>
      </c>
      <c r="J9232">
        <v>0</v>
      </c>
      <c r="K9232">
        <v>0</v>
      </c>
      <c r="L9232">
        <v>0</v>
      </c>
      <c r="M9232">
        <v>0</v>
      </c>
      <c r="N9232">
        <v>308000</v>
      </c>
      <c r="O9232">
        <v>310000</v>
      </c>
      <c r="P9232" t="s">
        <v>5</v>
      </c>
      <c r="Q9232" t="s">
        <v>12</v>
      </c>
      <c r="R9232" t="s">
        <v>169</v>
      </c>
      <c r="S9232" t="s">
        <v>170</v>
      </c>
      <c r="T9232">
        <v>200000</v>
      </c>
      <c r="U9232">
        <v>89000</v>
      </c>
      <c r="V9232">
        <v>-111000</v>
      </c>
      <c r="W9232">
        <v>-0.55499999999999994</v>
      </c>
      <c r="X9232" t="s">
        <v>380</v>
      </c>
    </row>
    <row r="9233" spans="1:24" x14ac:dyDescent="0.35">
      <c r="A9233">
        <v>3300014934</v>
      </c>
      <c r="B9233" t="s">
        <v>168</v>
      </c>
      <c r="C9233" t="s">
        <v>168</v>
      </c>
      <c r="D9233">
        <v>0</v>
      </c>
      <c r="E9233">
        <v>0</v>
      </c>
      <c r="F9233">
        <v>146</v>
      </c>
      <c r="G9233">
        <v>5887168</v>
      </c>
      <c r="H9233">
        <v>175</v>
      </c>
      <c r="I9233">
        <v>6590000</v>
      </c>
      <c r="J9233">
        <v>0</v>
      </c>
      <c r="K9233">
        <v>0</v>
      </c>
      <c r="L9233">
        <v>1</v>
      </c>
      <c r="M9233">
        <v>102400</v>
      </c>
      <c r="N9233">
        <v>1040800</v>
      </c>
      <c r="O9233">
        <v>13620368</v>
      </c>
      <c r="P9233" t="s">
        <v>5</v>
      </c>
      <c r="Q9233" t="s">
        <v>7</v>
      </c>
      <c r="R9233" t="s">
        <v>169</v>
      </c>
      <c r="S9233" t="s">
        <v>170</v>
      </c>
      <c r="T9233">
        <v>8787334.1935483869</v>
      </c>
      <c r="U9233">
        <v>8815119</v>
      </c>
      <c r="V9233">
        <v>27784.806451613083</v>
      </c>
      <c r="W9233">
        <v>3.1619153021416047E-3</v>
      </c>
      <c r="X9233" t="s">
        <v>317</v>
      </c>
    </row>
    <row r="9234" spans="1:24" x14ac:dyDescent="0.35">
      <c r="A9234">
        <v>3301065924</v>
      </c>
      <c r="B9234" t="s">
        <v>168</v>
      </c>
      <c r="C9234" t="s">
        <v>168</v>
      </c>
      <c r="D9234">
        <v>0</v>
      </c>
      <c r="E9234">
        <v>0</v>
      </c>
      <c r="F9234">
        <v>42</v>
      </c>
      <c r="G9234">
        <v>1384357</v>
      </c>
      <c r="H9234">
        <v>2</v>
      </c>
      <c r="I9234">
        <v>80000</v>
      </c>
      <c r="J9234">
        <v>0</v>
      </c>
      <c r="K9234">
        <v>0</v>
      </c>
      <c r="L9234">
        <v>0</v>
      </c>
      <c r="M9234">
        <v>0</v>
      </c>
      <c r="N9234">
        <v>30000</v>
      </c>
      <c r="O9234">
        <v>1494357</v>
      </c>
      <c r="P9234" t="s">
        <v>5</v>
      </c>
      <c r="Q9234" t="s">
        <v>11</v>
      </c>
      <c r="R9234" t="s">
        <v>169</v>
      </c>
      <c r="S9234" t="s">
        <v>170</v>
      </c>
      <c r="T9234">
        <v>964101.29032258061</v>
      </c>
      <c r="U9234">
        <v>2039061</v>
      </c>
      <c r="V9234">
        <v>1074959.7096774194</v>
      </c>
      <c r="W9234">
        <v>1.1149862783792628</v>
      </c>
      <c r="X9234" t="s">
        <v>345</v>
      </c>
    </row>
    <row r="9235" spans="1:24" x14ac:dyDescent="0.35">
      <c r="A9235">
        <v>3300014406</v>
      </c>
      <c r="B9235" t="s">
        <v>168</v>
      </c>
      <c r="C9235" t="s">
        <v>168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466800</v>
      </c>
      <c r="O9235">
        <v>466800</v>
      </c>
      <c r="P9235" t="s">
        <v>5</v>
      </c>
      <c r="Q9235" t="s">
        <v>8</v>
      </c>
      <c r="R9235" t="s">
        <v>169</v>
      </c>
      <c r="S9235" t="s">
        <v>170</v>
      </c>
      <c r="T9235">
        <v>301161.29032258067</v>
      </c>
      <c r="U9235">
        <v>2891500</v>
      </c>
      <c r="V9235">
        <v>2590338.7096774192</v>
      </c>
      <c r="W9235">
        <v>8.6011675235646958</v>
      </c>
      <c r="X9235" t="s">
        <v>226</v>
      </c>
    </row>
    <row r="9236" spans="1:24" x14ac:dyDescent="0.35">
      <c r="A9236">
        <v>3300006675</v>
      </c>
      <c r="B9236" t="s">
        <v>168</v>
      </c>
      <c r="C9236" t="s">
        <v>168</v>
      </c>
      <c r="D9236">
        <v>0</v>
      </c>
      <c r="E9236">
        <v>0</v>
      </c>
      <c r="F9236">
        <v>92</v>
      </c>
      <c r="G9236">
        <v>2654199</v>
      </c>
      <c r="H9236">
        <v>97</v>
      </c>
      <c r="I9236">
        <v>2811000</v>
      </c>
      <c r="J9236">
        <v>0</v>
      </c>
      <c r="K9236">
        <v>0</v>
      </c>
      <c r="L9236">
        <v>23</v>
      </c>
      <c r="M9236">
        <v>1365200</v>
      </c>
      <c r="N9236">
        <v>300000</v>
      </c>
      <c r="O9236">
        <v>7130399</v>
      </c>
      <c r="P9236" t="s">
        <v>5</v>
      </c>
      <c r="Q9236" t="s">
        <v>10</v>
      </c>
      <c r="R9236" t="s">
        <v>169</v>
      </c>
      <c r="S9236" t="s">
        <v>170</v>
      </c>
      <c r="T9236">
        <v>4600257.4193548393</v>
      </c>
      <c r="U9236">
        <v>4816743</v>
      </c>
      <c r="V9236">
        <v>216485.58064516075</v>
      </c>
      <c r="W9236">
        <v>4.7059449267845999E-2</v>
      </c>
      <c r="X9236" t="s">
        <v>337</v>
      </c>
    </row>
    <row r="9237" spans="1:24" x14ac:dyDescent="0.35">
      <c r="A9237">
        <v>3300024897</v>
      </c>
      <c r="B9237" t="s">
        <v>168</v>
      </c>
      <c r="C9237" t="s">
        <v>168</v>
      </c>
      <c r="D9237">
        <v>0</v>
      </c>
      <c r="E9237">
        <v>0</v>
      </c>
      <c r="F9237">
        <v>42</v>
      </c>
      <c r="G9237">
        <v>1819947</v>
      </c>
      <c r="H9237">
        <v>91</v>
      </c>
      <c r="I9237">
        <v>2270000</v>
      </c>
      <c r="J9237">
        <v>0</v>
      </c>
      <c r="K9237">
        <v>0</v>
      </c>
      <c r="L9237">
        <v>87</v>
      </c>
      <c r="M9237">
        <v>4033807</v>
      </c>
      <c r="N9237">
        <v>2211100</v>
      </c>
      <c r="O9237">
        <v>10334854</v>
      </c>
      <c r="P9237" t="s">
        <v>5</v>
      </c>
      <c r="Q9237" t="s">
        <v>16</v>
      </c>
      <c r="R9237" t="s">
        <v>169</v>
      </c>
      <c r="S9237" t="s">
        <v>170</v>
      </c>
      <c r="T9237">
        <v>6667647.7419354841</v>
      </c>
      <c r="U9237">
        <v>5255769</v>
      </c>
      <c r="V9237">
        <v>-1411878.7419354841</v>
      </c>
      <c r="W9237">
        <v>-0.21175064979147262</v>
      </c>
      <c r="X9237" t="s">
        <v>312</v>
      </c>
    </row>
    <row r="9238" spans="1:24" x14ac:dyDescent="0.35">
      <c r="A9238">
        <v>3301042125</v>
      </c>
      <c r="B9238" t="s">
        <v>168</v>
      </c>
      <c r="C9238" t="s">
        <v>168</v>
      </c>
      <c r="D9238">
        <v>0</v>
      </c>
      <c r="E9238">
        <v>0</v>
      </c>
      <c r="F9238">
        <v>41</v>
      </c>
      <c r="G9238">
        <v>968955</v>
      </c>
      <c r="H9238">
        <v>25</v>
      </c>
      <c r="I9238">
        <v>857000</v>
      </c>
      <c r="J9238">
        <v>0</v>
      </c>
      <c r="K9238">
        <v>0</v>
      </c>
      <c r="L9238">
        <v>40</v>
      </c>
      <c r="M9238">
        <v>1436000</v>
      </c>
      <c r="N9238">
        <v>150000</v>
      </c>
      <c r="O9238">
        <v>3411955</v>
      </c>
      <c r="P9238" t="s">
        <v>5</v>
      </c>
      <c r="Q9238" t="s">
        <v>9</v>
      </c>
      <c r="R9238" t="s">
        <v>169</v>
      </c>
      <c r="S9238" t="s">
        <v>170</v>
      </c>
      <c r="T9238">
        <v>2201261.2903225804</v>
      </c>
      <c r="U9238">
        <v>2484486</v>
      </c>
      <c r="V9238">
        <v>283224.70967741963</v>
      </c>
      <c r="W9238">
        <v>0.1286647391304987</v>
      </c>
      <c r="X9238" t="s">
        <v>228</v>
      </c>
    </row>
    <row r="9239" spans="1:24" x14ac:dyDescent="0.35">
      <c r="A9239">
        <v>3300014423</v>
      </c>
      <c r="B9239" t="s">
        <v>168</v>
      </c>
      <c r="C9239" t="s">
        <v>168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6274700</v>
      </c>
      <c r="O9239">
        <v>6274700</v>
      </c>
      <c r="P9239" t="s">
        <v>5</v>
      </c>
      <c r="Q9239" t="s">
        <v>7</v>
      </c>
      <c r="R9239" t="s">
        <v>169</v>
      </c>
      <c r="S9239" t="s">
        <v>170</v>
      </c>
      <c r="T9239">
        <v>4048193.5483870972</v>
      </c>
      <c r="U9239">
        <v>7381500</v>
      </c>
      <c r="V9239">
        <v>3333306.4516129028</v>
      </c>
      <c r="W9239">
        <v>0.82340589988365953</v>
      </c>
      <c r="X9239" t="s">
        <v>215</v>
      </c>
    </row>
    <row r="9240" spans="1:24" x14ac:dyDescent="0.35">
      <c r="A9240">
        <v>3301060156</v>
      </c>
      <c r="B9240" t="s">
        <v>168</v>
      </c>
      <c r="C9240" t="s">
        <v>168</v>
      </c>
      <c r="D9240">
        <v>0</v>
      </c>
      <c r="E9240">
        <v>0</v>
      </c>
      <c r="F9240">
        <v>9</v>
      </c>
      <c r="G9240">
        <v>379497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744000</v>
      </c>
      <c r="O9240">
        <v>1123497</v>
      </c>
      <c r="P9240" t="s">
        <v>5</v>
      </c>
      <c r="Q9240" t="s">
        <v>17</v>
      </c>
      <c r="R9240" t="s">
        <v>169</v>
      </c>
      <c r="S9240" t="s">
        <v>170</v>
      </c>
      <c r="T9240">
        <v>724836.77419354836</v>
      </c>
      <c r="U9240">
        <v>871950</v>
      </c>
      <c r="V9240">
        <v>147113.22580645164</v>
      </c>
      <c r="W9240">
        <v>0.20296048854603077</v>
      </c>
      <c r="X9240" t="s">
        <v>278</v>
      </c>
    </row>
    <row r="9241" spans="1:24" x14ac:dyDescent="0.35">
      <c r="A9241">
        <v>3301070274</v>
      </c>
      <c r="B9241" t="s">
        <v>168</v>
      </c>
      <c r="C9241" t="s">
        <v>168</v>
      </c>
      <c r="D9241">
        <v>0</v>
      </c>
      <c r="E9241">
        <v>0</v>
      </c>
      <c r="F9241">
        <v>17</v>
      </c>
      <c r="G9241">
        <v>562239</v>
      </c>
      <c r="H9241">
        <v>3</v>
      </c>
      <c r="I9241">
        <v>125000</v>
      </c>
      <c r="J9241">
        <v>0</v>
      </c>
      <c r="K9241">
        <v>0</v>
      </c>
      <c r="L9241">
        <v>0</v>
      </c>
      <c r="M9241">
        <v>0</v>
      </c>
      <c r="N9241">
        <v>330000</v>
      </c>
      <c r="O9241">
        <v>1017239</v>
      </c>
      <c r="P9241" t="s">
        <v>5</v>
      </c>
      <c r="Q9241" t="s">
        <v>12</v>
      </c>
      <c r="R9241" t="s">
        <v>169</v>
      </c>
      <c r="S9241" t="s">
        <v>170</v>
      </c>
      <c r="T9241">
        <v>656283.22580645164</v>
      </c>
      <c r="U9241">
        <v>1011495</v>
      </c>
      <c r="V9241">
        <v>355211.77419354836</v>
      </c>
      <c r="W9241">
        <v>0.54124768122338995</v>
      </c>
      <c r="X9241" t="s">
        <v>229</v>
      </c>
    </row>
    <row r="9242" spans="1:24" x14ac:dyDescent="0.35">
      <c r="A9242">
        <v>3301071626</v>
      </c>
      <c r="B9242" t="s">
        <v>168</v>
      </c>
      <c r="C9242" t="s">
        <v>168</v>
      </c>
      <c r="D9242">
        <v>0</v>
      </c>
      <c r="E9242">
        <v>0</v>
      </c>
      <c r="F9242">
        <v>5</v>
      </c>
      <c r="G9242">
        <v>111994</v>
      </c>
      <c r="H9242">
        <v>10</v>
      </c>
      <c r="I9242">
        <v>300000</v>
      </c>
      <c r="J9242">
        <v>0</v>
      </c>
      <c r="K9242">
        <v>0</v>
      </c>
      <c r="L9242">
        <v>1</v>
      </c>
      <c r="M9242">
        <v>52400</v>
      </c>
      <c r="N9242">
        <v>21000</v>
      </c>
      <c r="O9242">
        <v>485394</v>
      </c>
      <c r="P9242" t="s">
        <v>5</v>
      </c>
      <c r="Q9242" t="s">
        <v>13</v>
      </c>
      <c r="R9242" t="s">
        <v>169</v>
      </c>
      <c r="S9242" t="s">
        <v>170</v>
      </c>
      <c r="T9242">
        <v>313157.41935483873</v>
      </c>
      <c r="U9242">
        <v>1123791</v>
      </c>
      <c r="V9242">
        <v>810633.58064516122</v>
      </c>
      <c r="W9242">
        <v>2.5885817500834372</v>
      </c>
      <c r="X9242" t="s">
        <v>325</v>
      </c>
    </row>
    <row r="9243" spans="1:24" x14ac:dyDescent="0.35">
      <c r="A9243">
        <v>3300013745</v>
      </c>
      <c r="B9243" t="s">
        <v>168</v>
      </c>
      <c r="C9243" t="s">
        <v>168</v>
      </c>
      <c r="D9243">
        <v>0</v>
      </c>
      <c r="E9243">
        <v>0</v>
      </c>
      <c r="F9243">
        <v>65</v>
      </c>
      <c r="G9243">
        <v>2771016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2580000</v>
      </c>
      <c r="O9243">
        <v>5351016</v>
      </c>
      <c r="P9243" t="s">
        <v>5</v>
      </c>
      <c r="Q9243" t="s">
        <v>8</v>
      </c>
      <c r="R9243" t="s">
        <v>169</v>
      </c>
      <c r="S9243" t="s">
        <v>170</v>
      </c>
      <c r="T9243">
        <v>3452268.3870967738</v>
      </c>
      <c r="U9243">
        <v>5797020</v>
      </c>
      <c r="V9243">
        <v>2344751.6129032262</v>
      </c>
      <c r="W9243">
        <v>0.67919157782372563</v>
      </c>
      <c r="X9243" t="s">
        <v>310</v>
      </c>
    </row>
    <row r="9244" spans="1:24" x14ac:dyDescent="0.35">
      <c r="A9244">
        <v>3301002224</v>
      </c>
      <c r="B9244" t="s">
        <v>168</v>
      </c>
      <c r="C9244" t="s">
        <v>168</v>
      </c>
      <c r="D9244">
        <v>0</v>
      </c>
      <c r="E9244">
        <v>0</v>
      </c>
      <c r="F9244">
        <v>4</v>
      </c>
      <c r="G9244">
        <v>212750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2327800</v>
      </c>
      <c r="O9244">
        <v>2540550</v>
      </c>
      <c r="P9244" t="s">
        <v>5</v>
      </c>
      <c r="Q9244" t="s">
        <v>16</v>
      </c>
      <c r="R9244" t="s">
        <v>169</v>
      </c>
      <c r="S9244" t="s">
        <v>170</v>
      </c>
      <c r="T9244">
        <v>1639064.5161290322</v>
      </c>
      <c r="U9244">
        <v>2834000</v>
      </c>
      <c r="V9244">
        <v>1194935.4838709678</v>
      </c>
      <c r="W9244">
        <v>0.72903505146523395</v>
      </c>
      <c r="X9244" t="s">
        <v>234</v>
      </c>
    </row>
    <row r="9245" spans="1:24" x14ac:dyDescent="0.35">
      <c r="A9245">
        <v>3300024030</v>
      </c>
      <c r="B9245" t="s">
        <v>168</v>
      </c>
      <c r="C9245" t="s">
        <v>168</v>
      </c>
      <c r="D9245">
        <v>0</v>
      </c>
      <c r="E9245">
        <v>0</v>
      </c>
      <c r="F9245">
        <v>4</v>
      </c>
      <c r="G9245">
        <v>214995</v>
      </c>
      <c r="H9245">
        <v>6</v>
      </c>
      <c r="I9245">
        <v>225000</v>
      </c>
      <c r="J9245">
        <v>0</v>
      </c>
      <c r="K9245">
        <v>0</v>
      </c>
      <c r="L9245">
        <v>0</v>
      </c>
      <c r="M9245">
        <v>0</v>
      </c>
      <c r="N9245">
        <v>30000</v>
      </c>
      <c r="O9245">
        <v>469995</v>
      </c>
      <c r="P9245" t="s">
        <v>5</v>
      </c>
      <c r="Q9245" t="s">
        <v>14</v>
      </c>
      <c r="R9245" t="s">
        <v>169</v>
      </c>
      <c r="S9245" t="s">
        <v>170</v>
      </c>
      <c r="T9245">
        <v>303222.58064516127</v>
      </c>
      <c r="U9245">
        <v>322994</v>
      </c>
      <c r="V9245">
        <v>19771.419354838727</v>
      </c>
      <c r="W9245">
        <v>6.5204310684156219E-2</v>
      </c>
      <c r="X9245" t="s">
        <v>260</v>
      </c>
    </row>
    <row r="9246" spans="1:24" x14ac:dyDescent="0.35">
      <c r="A9246">
        <v>3300016486</v>
      </c>
      <c r="B9246" t="s">
        <v>168</v>
      </c>
      <c r="C9246" t="s">
        <v>168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261000</v>
      </c>
      <c r="O9246">
        <v>261000</v>
      </c>
      <c r="P9246" t="s">
        <v>5</v>
      </c>
      <c r="Q9246" t="s">
        <v>6</v>
      </c>
      <c r="R9246" t="s">
        <v>169</v>
      </c>
      <c r="S9246" t="s">
        <v>170</v>
      </c>
      <c r="T9246">
        <v>168387.09677419357</v>
      </c>
      <c r="U9246">
        <v>1453500</v>
      </c>
      <c r="V9246">
        <v>1285112.9032258065</v>
      </c>
      <c r="W9246">
        <v>7.6318965517241359</v>
      </c>
      <c r="X9246" t="s">
        <v>388</v>
      </c>
    </row>
    <row r="9247" spans="1:24" x14ac:dyDescent="0.35">
      <c r="A9247">
        <v>3301005589</v>
      </c>
      <c r="B9247" t="s">
        <v>168</v>
      </c>
      <c r="C9247" t="s">
        <v>168</v>
      </c>
      <c r="D9247">
        <v>0</v>
      </c>
      <c r="E9247">
        <v>0</v>
      </c>
      <c r="F9247">
        <v>55</v>
      </c>
      <c r="G9247">
        <v>2292770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195000</v>
      </c>
      <c r="O9247">
        <v>2487770</v>
      </c>
      <c r="P9247" t="s">
        <v>5</v>
      </c>
      <c r="Q9247" t="s">
        <v>12</v>
      </c>
      <c r="R9247" t="s">
        <v>169</v>
      </c>
      <c r="S9247" t="s">
        <v>170</v>
      </c>
      <c r="T9247">
        <v>1605012.9032258063</v>
      </c>
      <c r="U9247">
        <v>1834806</v>
      </c>
      <c r="V9247">
        <v>229793.09677419369</v>
      </c>
      <c r="W9247">
        <v>0.14317211800126217</v>
      </c>
      <c r="X9247" t="s">
        <v>331</v>
      </c>
    </row>
    <row r="9248" spans="1:24" x14ac:dyDescent="0.35">
      <c r="A9248">
        <v>3300014242</v>
      </c>
      <c r="B9248" t="s">
        <v>168</v>
      </c>
      <c r="C9248" t="s">
        <v>168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6283600</v>
      </c>
      <c r="O9248">
        <v>6283600</v>
      </c>
      <c r="P9248" t="s">
        <v>5</v>
      </c>
      <c r="Q9248" t="s">
        <v>7</v>
      </c>
      <c r="R9248" t="s">
        <v>169</v>
      </c>
      <c r="S9248" t="s">
        <v>170</v>
      </c>
      <c r="T9248">
        <v>4053935.4838709678</v>
      </c>
      <c r="U9248">
        <v>5205000</v>
      </c>
      <c r="V9248">
        <v>1151064.5161290322</v>
      </c>
      <c r="W9248">
        <v>0.2839375517219429</v>
      </c>
      <c r="X9248" t="s">
        <v>368</v>
      </c>
    </row>
    <row r="9249" spans="1:24" x14ac:dyDescent="0.35">
      <c r="A9249">
        <v>6001143132</v>
      </c>
      <c r="B9249" t="s">
        <v>168</v>
      </c>
      <c r="C9249" t="s">
        <v>168</v>
      </c>
      <c r="D9249">
        <v>0</v>
      </c>
      <c r="E9249">
        <v>0</v>
      </c>
      <c r="F9249">
        <v>0</v>
      </c>
      <c r="G9249">
        <v>0</v>
      </c>
      <c r="H9249">
        <v>6</v>
      </c>
      <c r="I9249">
        <v>110000</v>
      </c>
      <c r="J9249">
        <v>0</v>
      </c>
      <c r="K9249">
        <v>0</v>
      </c>
      <c r="L9249">
        <v>0</v>
      </c>
      <c r="M9249">
        <v>0</v>
      </c>
      <c r="N9249">
        <v>150000</v>
      </c>
      <c r="O9249">
        <v>260000</v>
      </c>
      <c r="P9249" t="s">
        <v>5</v>
      </c>
      <c r="Q9249" t="s">
        <v>14</v>
      </c>
      <c r="R9249" t="s">
        <v>169</v>
      </c>
      <c r="S9249" t="s">
        <v>170</v>
      </c>
      <c r="T9249">
        <v>167741.93548387097</v>
      </c>
      <c r="U9249">
        <v>220000</v>
      </c>
      <c r="V9249">
        <v>52258.06451612903</v>
      </c>
      <c r="W9249">
        <v>0.31153846153846154</v>
      </c>
      <c r="X9249" t="s">
        <v>260</v>
      </c>
    </row>
    <row r="9250" spans="1:24" x14ac:dyDescent="0.35">
      <c r="A9250">
        <v>3301019304</v>
      </c>
      <c r="B9250" t="s">
        <v>168</v>
      </c>
      <c r="C9250" t="s">
        <v>168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1230400</v>
      </c>
      <c r="O9250">
        <v>1230400</v>
      </c>
      <c r="P9250" t="s">
        <v>5</v>
      </c>
      <c r="Q9250" t="s">
        <v>16</v>
      </c>
      <c r="R9250" t="s">
        <v>169</v>
      </c>
      <c r="S9250" t="s">
        <v>170</v>
      </c>
      <c r="T9250">
        <v>793806.45161290315</v>
      </c>
      <c r="U9250">
        <v>951000</v>
      </c>
      <c r="V9250">
        <v>157193.54838709685</v>
      </c>
      <c r="W9250">
        <v>0.19802503250975301</v>
      </c>
      <c r="X9250" t="s">
        <v>377</v>
      </c>
    </row>
    <row r="9251" spans="1:24" x14ac:dyDescent="0.35">
      <c r="A9251">
        <v>3300014325</v>
      </c>
      <c r="B9251" t="s">
        <v>168</v>
      </c>
      <c r="C9251" t="s">
        <v>168</v>
      </c>
      <c r="D9251">
        <v>0</v>
      </c>
      <c r="E9251">
        <v>0</v>
      </c>
      <c r="F9251">
        <v>16</v>
      </c>
      <c r="G9251">
        <v>962840</v>
      </c>
      <c r="H9251">
        <v>30</v>
      </c>
      <c r="I9251">
        <v>1172000</v>
      </c>
      <c r="J9251">
        <v>0</v>
      </c>
      <c r="K9251">
        <v>0</v>
      </c>
      <c r="L9251">
        <v>1</v>
      </c>
      <c r="M9251">
        <v>22400</v>
      </c>
      <c r="N9251">
        <v>2526700</v>
      </c>
      <c r="O9251">
        <v>4683940</v>
      </c>
      <c r="P9251" t="s">
        <v>5</v>
      </c>
      <c r="Q9251" t="s">
        <v>7</v>
      </c>
      <c r="R9251" t="s">
        <v>169</v>
      </c>
      <c r="S9251" t="s">
        <v>170</v>
      </c>
      <c r="T9251">
        <v>3021896.7741935486</v>
      </c>
      <c r="U9251">
        <v>2526341</v>
      </c>
      <c r="V9251">
        <v>-495555.7741935486</v>
      </c>
      <c r="W9251">
        <v>-0.16398831966250638</v>
      </c>
      <c r="X9251" t="s">
        <v>215</v>
      </c>
    </row>
    <row r="9252" spans="1:24" x14ac:dyDescent="0.35">
      <c r="A9252">
        <v>3301006652</v>
      </c>
      <c r="B9252" t="s">
        <v>168</v>
      </c>
      <c r="C9252" t="s">
        <v>168</v>
      </c>
      <c r="D9252">
        <v>0</v>
      </c>
      <c r="E9252">
        <v>0</v>
      </c>
      <c r="F9252">
        <v>22</v>
      </c>
      <c r="G9252">
        <v>1677824</v>
      </c>
      <c r="H9252">
        <v>5</v>
      </c>
      <c r="I9252">
        <v>300000</v>
      </c>
      <c r="J9252">
        <v>0</v>
      </c>
      <c r="K9252">
        <v>0</v>
      </c>
      <c r="L9252">
        <v>5</v>
      </c>
      <c r="M9252">
        <v>1131840</v>
      </c>
      <c r="N9252">
        <v>1643400</v>
      </c>
      <c r="O9252">
        <v>4753064</v>
      </c>
      <c r="P9252" t="s">
        <v>5</v>
      </c>
      <c r="Q9252" t="s">
        <v>16</v>
      </c>
      <c r="R9252" t="s">
        <v>169</v>
      </c>
      <c r="S9252" t="s">
        <v>170</v>
      </c>
      <c r="T9252">
        <v>3066492.9032258065</v>
      </c>
      <c r="U9252">
        <v>2856789</v>
      </c>
      <c r="V9252">
        <v>-209703.90322580654</v>
      </c>
      <c r="W9252">
        <v>-6.838558243692916E-2</v>
      </c>
      <c r="X9252" t="s">
        <v>349</v>
      </c>
    </row>
    <row r="9253" spans="1:24" x14ac:dyDescent="0.35">
      <c r="A9253">
        <v>3301045758</v>
      </c>
      <c r="B9253" t="s">
        <v>168</v>
      </c>
      <c r="C9253" t="s">
        <v>168</v>
      </c>
      <c r="D9253">
        <v>0</v>
      </c>
      <c r="E9253">
        <v>0</v>
      </c>
      <c r="F9253">
        <v>27</v>
      </c>
      <c r="G9253">
        <v>1329997</v>
      </c>
      <c r="H9253">
        <v>3</v>
      </c>
      <c r="I9253">
        <v>145000</v>
      </c>
      <c r="J9253">
        <v>0</v>
      </c>
      <c r="K9253">
        <v>0</v>
      </c>
      <c r="L9253">
        <v>1</v>
      </c>
      <c r="M9253">
        <v>423977</v>
      </c>
      <c r="N9253">
        <v>2107500</v>
      </c>
      <c r="O9253">
        <v>4006474</v>
      </c>
      <c r="P9253" t="s">
        <v>5</v>
      </c>
      <c r="Q9253" t="s">
        <v>17</v>
      </c>
      <c r="R9253" t="s">
        <v>169</v>
      </c>
      <c r="S9253" t="s">
        <v>170</v>
      </c>
      <c r="T9253">
        <v>2584821.935483871</v>
      </c>
      <c r="U9253">
        <v>3084595</v>
      </c>
      <c r="V9253">
        <v>499773.06451612897</v>
      </c>
      <c r="W9253">
        <v>0.19334912693805073</v>
      </c>
      <c r="X9253" t="s">
        <v>328</v>
      </c>
    </row>
    <row r="9254" spans="1:24" x14ac:dyDescent="0.35">
      <c r="A9254">
        <v>3301039312</v>
      </c>
      <c r="B9254" t="s">
        <v>168</v>
      </c>
      <c r="C9254" t="s">
        <v>168</v>
      </c>
      <c r="D9254">
        <v>0</v>
      </c>
      <c r="E9254">
        <v>0</v>
      </c>
      <c r="F9254">
        <v>3</v>
      </c>
      <c r="G9254">
        <v>66997</v>
      </c>
      <c r="H9254">
        <v>3</v>
      </c>
      <c r="I9254">
        <v>155000</v>
      </c>
      <c r="J9254">
        <v>0</v>
      </c>
      <c r="K9254">
        <v>0</v>
      </c>
      <c r="L9254">
        <v>2</v>
      </c>
      <c r="M9254">
        <v>74800</v>
      </c>
      <c r="N9254">
        <v>127000</v>
      </c>
      <c r="O9254">
        <v>423797</v>
      </c>
      <c r="P9254" t="s">
        <v>5</v>
      </c>
      <c r="Q9254" t="s">
        <v>14</v>
      </c>
      <c r="R9254" t="s">
        <v>207</v>
      </c>
      <c r="S9254" t="s">
        <v>170</v>
      </c>
      <c r="T9254">
        <v>273417.41935483873</v>
      </c>
      <c r="U9254">
        <v>150000</v>
      </c>
      <c r="V9254">
        <v>-123417.41935483873</v>
      </c>
      <c r="W9254">
        <v>-0.45138828259756447</v>
      </c>
      <c r="X9254" t="s">
        <v>249</v>
      </c>
    </row>
    <row r="9255" spans="1:24" x14ac:dyDescent="0.35">
      <c r="A9255">
        <v>3301076058</v>
      </c>
      <c r="B9255" t="s">
        <v>168</v>
      </c>
      <c r="C9255" t="s">
        <v>168</v>
      </c>
      <c r="D9255">
        <v>0</v>
      </c>
      <c r="E9255">
        <v>0</v>
      </c>
      <c r="F9255">
        <v>30</v>
      </c>
      <c r="G9255">
        <v>1079969</v>
      </c>
      <c r="H9255">
        <v>5</v>
      </c>
      <c r="I9255">
        <v>285000</v>
      </c>
      <c r="J9255">
        <v>0</v>
      </c>
      <c r="K9255">
        <v>0</v>
      </c>
      <c r="L9255">
        <v>3</v>
      </c>
      <c r="M9255">
        <v>67200</v>
      </c>
      <c r="N9255">
        <v>285000</v>
      </c>
      <c r="O9255">
        <v>1717169</v>
      </c>
      <c r="P9255" t="s">
        <v>5</v>
      </c>
      <c r="Q9255" t="s">
        <v>10</v>
      </c>
      <c r="R9255" t="s">
        <v>169</v>
      </c>
      <c r="S9255" t="s">
        <v>170</v>
      </c>
      <c r="T9255">
        <v>1107850.9677419355</v>
      </c>
      <c r="U9255">
        <v>1306979</v>
      </c>
      <c r="V9255">
        <v>199128.03225806449</v>
      </c>
      <c r="W9255">
        <v>0.17974261706331762</v>
      </c>
      <c r="X9255" t="s">
        <v>180</v>
      </c>
    </row>
    <row r="9256" spans="1:24" x14ac:dyDescent="0.35">
      <c r="A9256">
        <v>3300000614</v>
      </c>
      <c r="B9256" t="s">
        <v>168</v>
      </c>
      <c r="C9256" t="s">
        <v>168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30000</v>
      </c>
      <c r="O9256">
        <v>30000</v>
      </c>
      <c r="P9256" t="s">
        <v>5</v>
      </c>
      <c r="Q9256" t="s">
        <v>11</v>
      </c>
      <c r="R9256" t="s">
        <v>169</v>
      </c>
      <c r="S9256" t="s">
        <v>170</v>
      </c>
      <c r="T9256">
        <v>19354.83870967742</v>
      </c>
      <c r="U9256">
        <v>0</v>
      </c>
      <c r="V9256">
        <v>-19354.83870967742</v>
      </c>
      <c r="W9256">
        <v>0</v>
      </c>
      <c r="X9256" t="s">
        <v>298</v>
      </c>
    </row>
    <row r="9257" spans="1:24" x14ac:dyDescent="0.35">
      <c r="A9257">
        <v>3301046605</v>
      </c>
      <c r="B9257" t="s">
        <v>168</v>
      </c>
      <c r="C9257" t="s">
        <v>168</v>
      </c>
      <c r="D9257">
        <v>0</v>
      </c>
      <c r="E9257">
        <v>0</v>
      </c>
      <c r="F9257">
        <v>41</v>
      </c>
      <c r="G9257">
        <v>915958</v>
      </c>
      <c r="H9257">
        <v>13</v>
      </c>
      <c r="I9257">
        <v>365000</v>
      </c>
      <c r="J9257">
        <v>0</v>
      </c>
      <c r="K9257">
        <v>0</v>
      </c>
      <c r="L9257">
        <v>14</v>
      </c>
      <c r="M9257">
        <v>433600</v>
      </c>
      <c r="N9257">
        <v>150000</v>
      </c>
      <c r="O9257">
        <v>1864558</v>
      </c>
      <c r="P9257" t="s">
        <v>5</v>
      </c>
      <c r="Q9257" t="s">
        <v>14</v>
      </c>
      <c r="R9257" t="s">
        <v>169</v>
      </c>
      <c r="S9257" t="s">
        <v>170</v>
      </c>
      <c r="T9257">
        <v>1202940.6451612902</v>
      </c>
      <c r="U9257">
        <v>1152077</v>
      </c>
      <c r="V9257">
        <v>-50863.645161290187</v>
      </c>
      <c r="W9257">
        <v>-4.2282755484141399E-2</v>
      </c>
      <c r="X9257" t="s">
        <v>323</v>
      </c>
    </row>
    <row r="9258" spans="1:24" x14ac:dyDescent="0.35">
      <c r="A9258">
        <v>3301072302</v>
      </c>
      <c r="B9258" t="s">
        <v>168</v>
      </c>
      <c r="C9258" t="s">
        <v>168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165000</v>
      </c>
      <c r="O9258">
        <v>165000</v>
      </c>
      <c r="P9258" t="s">
        <v>5</v>
      </c>
      <c r="Q9258" t="s">
        <v>9</v>
      </c>
      <c r="R9258" t="s">
        <v>169</v>
      </c>
      <c r="S9258" t="s">
        <v>170</v>
      </c>
      <c r="T9258">
        <v>106451.61290322582</v>
      </c>
      <c r="U9258">
        <v>164000</v>
      </c>
      <c r="V9258">
        <v>57548.387096774182</v>
      </c>
      <c r="W9258">
        <v>0.54060606060606053</v>
      </c>
      <c r="X9258" t="s">
        <v>344</v>
      </c>
    </row>
    <row r="9259" spans="1:24" x14ac:dyDescent="0.35">
      <c r="A9259">
        <v>3300014751</v>
      </c>
      <c r="B9259" t="s">
        <v>168</v>
      </c>
      <c r="C9259" t="s">
        <v>168</v>
      </c>
      <c r="D9259">
        <v>0</v>
      </c>
      <c r="E9259">
        <v>0</v>
      </c>
      <c r="F9259">
        <v>201</v>
      </c>
      <c r="G9259">
        <v>9250265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418700</v>
      </c>
      <c r="O9259">
        <v>9668965</v>
      </c>
      <c r="P9259" t="s">
        <v>5</v>
      </c>
      <c r="Q9259" t="s">
        <v>7</v>
      </c>
      <c r="R9259" t="s">
        <v>169</v>
      </c>
      <c r="S9259" t="s">
        <v>170</v>
      </c>
      <c r="T9259">
        <v>6238041.935483871</v>
      </c>
      <c r="U9259">
        <v>7616461</v>
      </c>
      <c r="V9259">
        <v>1378419.064516129</v>
      </c>
      <c r="W9259">
        <v>0.22096982975944157</v>
      </c>
      <c r="X9259" t="s">
        <v>204</v>
      </c>
    </row>
    <row r="9260" spans="1:24" x14ac:dyDescent="0.35">
      <c r="A9260">
        <v>3300021648</v>
      </c>
      <c r="B9260" t="s">
        <v>168</v>
      </c>
      <c r="C9260" t="s">
        <v>168</v>
      </c>
      <c r="D9260">
        <v>0</v>
      </c>
      <c r="E9260">
        <v>0</v>
      </c>
      <c r="F9260">
        <v>0</v>
      </c>
      <c r="G9260">
        <v>0</v>
      </c>
      <c r="H9260">
        <v>7</v>
      </c>
      <c r="I9260">
        <v>273000</v>
      </c>
      <c r="J9260">
        <v>0</v>
      </c>
      <c r="K9260">
        <v>0</v>
      </c>
      <c r="L9260">
        <v>0</v>
      </c>
      <c r="M9260">
        <v>0</v>
      </c>
      <c r="N9260">
        <v>30000</v>
      </c>
      <c r="O9260">
        <v>303000</v>
      </c>
      <c r="P9260" t="s">
        <v>5</v>
      </c>
      <c r="Q9260" t="s">
        <v>14</v>
      </c>
      <c r="R9260" t="s">
        <v>169</v>
      </c>
      <c r="S9260" t="s">
        <v>170</v>
      </c>
      <c r="T9260">
        <v>195483.87096774194</v>
      </c>
      <c r="U9260">
        <v>342998</v>
      </c>
      <c r="V9260">
        <v>147514.12903225806</v>
      </c>
      <c r="W9260">
        <v>0.75461023102310221</v>
      </c>
      <c r="X9260" t="s">
        <v>314</v>
      </c>
    </row>
    <row r="9261" spans="1:24" x14ac:dyDescent="0.35">
      <c r="A9261">
        <v>3301066871</v>
      </c>
      <c r="B9261" t="s">
        <v>168</v>
      </c>
      <c r="C9261" t="s">
        <v>168</v>
      </c>
      <c r="D9261">
        <v>0</v>
      </c>
      <c r="E9261">
        <v>0</v>
      </c>
      <c r="F9261">
        <v>19</v>
      </c>
      <c r="G9261">
        <v>857842</v>
      </c>
      <c r="H9261">
        <v>0</v>
      </c>
      <c r="I9261">
        <v>0</v>
      </c>
      <c r="J9261">
        <v>0</v>
      </c>
      <c r="K9261">
        <v>0</v>
      </c>
      <c r="L9261">
        <v>8</v>
      </c>
      <c r="M9261">
        <v>1175492</v>
      </c>
      <c r="N9261">
        <v>866200</v>
      </c>
      <c r="O9261">
        <v>2899534</v>
      </c>
      <c r="P9261" t="s">
        <v>5</v>
      </c>
      <c r="Q9261" t="s">
        <v>7</v>
      </c>
      <c r="R9261" t="s">
        <v>169</v>
      </c>
      <c r="S9261" t="s">
        <v>170</v>
      </c>
      <c r="T9261">
        <v>1870667.0967741937</v>
      </c>
      <c r="U9261">
        <v>827395</v>
      </c>
      <c r="V9261">
        <v>-1043272.0967741937</v>
      </c>
      <c r="W9261">
        <v>-0.55770056498733944</v>
      </c>
      <c r="X9261" t="s">
        <v>201</v>
      </c>
    </row>
    <row r="9262" spans="1:24" x14ac:dyDescent="0.35">
      <c r="A9262">
        <v>3300006305</v>
      </c>
      <c r="B9262" t="s">
        <v>168</v>
      </c>
      <c r="C9262" t="s">
        <v>168</v>
      </c>
      <c r="D9262">
        <v>0</v>
      </c>
      <c r="E9262">
        <v>0</v>
      </c>
      <c r="F9262">
        <v>12</v>
      </c>
      <c r="G9262">
        <v>750485</v>
      </c>
      <c r="H9262">
        <v>6</v>
      </c>
      <c r="I9262">
        <v>235000</v>
      </c>
      <c r="J9262">
        <v>0</v>
      </c>
      <c r="K9262">
        <v>0</v>
      </c>
      <c r="L9262">
        <v>7</v>
      </c>
      <c r="M9262">
        <v>706800</v>
      </c>
      <c r="N9262">
        <v>30000</v>
      </c>
      <c r="O9262">
        <v>1722285</v>
      </c>
      <c r="P9262" t="s">
        <v>5</v>
      </c>
      <c r="Q9262" t="s">
        <v>14</v>
      </c>
      <c r="R9262" t="s">
        <v>169</v>
      </c>
      <c r="S9262" t="s">
        <v>170</v>
      </c>
      <c r="T9262">
        <v>1111151.6129032257</v>
      </c>
      <c r="U9262">
        <v>731488</v>
      </c>
      <c r="V9262">
        <v>-379663.6129032257</v>
      </c>
      <c r="W9262">
        <v>-0.34168479665096074</v>
      </c>
      <c r="X9262" t="s">
        <v>268</v>
      </c>
    </row>
    <row r="9263" spans="1:24" x14ac:dyDescent="0.35">
      <c r="A9263">
        <v>3300011945</v>
      </c>
      <c r="B9263" t="s">
        <v>168</v>
      </c>
      <c r="C9263" t="s">
        <v>168</v>
      </c>
      <c r="D9263">
        <v>0</v>
      </c>
      <c r="E9263">
        <v>0</v>
      </c>
      <c r="F9263">
        <v>0</v>
      </c>
      <c r="G9263">
        <v>0</v>
      </c>
      <c r="H9263">
        <v>1</v>
      </c>
      <c r="I9263">
        <v>10000</v>
      </c>
      <c r="J9263">
        <v>0</v>
      </c>
      <c r="K9263">
        <v>0</v>
      </c>
      <c r="L9263">
        <v>0</v>
      </c>
      <c r="M9263">
        <v>0</v>
      </c>
      <c r="N9263">
        <v>478500</v>
      </c>
      <c r="O9263">
        <v>488500</v>
      </c>
      <c r="P9263" t="s">
        <v>5</v>
      </c>
      <c r="Q9263" t="s">
        <v>12</v>
      </c>
      <c r="R9263" t="s">
        <v>169</v>
      </c>
      <c r="S9263" t="s">
        <v>170</v>
      </c>
      <c r="T9263">
        <v>315161.29032258067</v>
      </c>
      <c r="U9263">
        <v>537500</v>
      </c>
      <c r="V9263">
        <v>222338.70967741933</v>
      </c>
      <c r="W9263">
        <v>0.70547594677584424</v>
      </c>
      <c r="X9263" t="s">
        <v>257</v>
      </c>
    </row>
    <row r="9264" spans="1:24" x14ac:dyDescent="0.35">
      <c r="A9264">
        <v>3300014388</v>
      </c>
      <c r="B9264" t="s">
        <v>168</v>
      </c>
      <c r="C9264" t="s">
        <v>168</v>
      </c>
      <c r="D9264">
        <v>0</v>
      </c>
      <c r="E9264">
        <v>0</v>
      </c>
      <c r="F9264">
        <v>70</v>
      </c>
      <c r="G9264">
        <v>2685475</v>
      </c>
      <c r="H9264">
        <v>15</v>
      </c>
      <c r="I9264">
        <v>385000</v>
      </c>
      <c r="J9264">
        <v>0</v>
      </c>
      <c r="K9264">
        <v>0</v>
      </c>
      <c r="L9264">
        <v>0</v>
      </c>
      <c r="M9264">
        <v>0</v>
      </c>
      <c r="N9264">
        <v>606700</v>
      </c>
      <c r="O9264">
        <v>3677175</v>
      </c>
      <c r="P9264" t="s">
        <v>5</v>
      </c>
      <c r="Q9264" t="s">
        <v>8</v>
      </c>
      <c r="R9264" t="s">
        <v>169</v>
      </c>
      <c r="S9264" t="s">
        <v>170</v>
      </c>
      <c r="T9264">
        <v>2372370.9677419355</v>
      </c>
      <c r="U9264">
        <v>3328215</v>
      </c>
      <c r="V9264">
        <v>955844.03225806449</v>
      </c>
      <c r="W9264">
        <v>0.40290664708641821</v>
      </c>
      <c r="X9264" t="s">
        <v>191</v>
      </c>
    </row>
    <row r="9265" spans="1:24" x14ac:dyDescent="0.35">
      <c r="A9265">
        <v>3300011958</v>
      </c>
      <c r="B9265" t="s">
        <v>168</v>
      </c>
      <c r="C9265" t="s">
        <v>168</v>
      </c>
      <c r="D9265">
        <v>0</v>
      </c>
      <c r="E9265">
        <v>0</v>
      </c>
      <c r="F9265">
        <v>12</v>
      </c>
      <c r="G9265">
        <v>561146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303000</v>
      </c>
      <c r="O9265">
        <v>864146</v>
      </c>
      <c r="P9265" t="s">
        <v>5</v>
      </c>
      <c r="Q9265" t="s">
        <v>12</v>
      </c>
      <c r="R9265" t="s">
        <v>169</v>
      </c>
      <c r="S9265" t="s">
        <v>170</v>
      </c>
      <c r="T9265">
        <v>557513.54838709673</v>
      </c>
      <c r="U9265">
        <v>432747</v>
      </c>
      <c r="V9265">
        <v>-124766.54838709673</v>
      </c>
      <c r="W9265">
        <v>-0.22379106076982358</v>
      </c>
      <c r="X9265" t="s">
        <v>189</v>
      </c>
    </row>
    <row r="9266" spans="1:24" x14ac:dyDescent="0.35">
      <c r="A9266">
        <v>3301074317</v>
      </c>
      <c r="B9266" t="s">
        <v>168</v>
      </c>
      <c r="C9266" t="s">
        <v>168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150000</v>
      </c>
      <c r="O9266">
        <v>150000</v>
      </c>
      <c r="P9266" t="s">
        <v>5</v>
      </c>
      <c r="Q9266" t="s">
        <v>11</v>
      </c>
      <c r="R9266" t="s">
        <v>169</v>
      </c>
      <c r="S9266" t="s">
        <v>170</v>
      </c>
      <c r="T9266">
        <v>96774.193548387106</v>
      </c>
      <c r="U9266">
        <v>30000</v>
      </c>
      <c r="V9266">
        <v>-66774.193548387106</v>
      </c>
      <c r="W9266">
        <v>-0.69</v>
      </c>
      <c r="X9266" t="s">
        <v>217</v>
      </c>
    </row>
    <row r="9267" spans="1:24" x14ac:dyDescent="0.35">
      <c r="A9267">
        <v>3301065305</v>
      </c>
      <c r="B9267" t="s">
        <v>168</v>
      </c>
      <c r="C9267" t="s">
        <v>168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150000</v>
      </c>
      <c r="O9267">
        <v>150000</v>
      </c>
      <c r="P9267" t="s">
        <v>5</v>
      </c>
      <c r="Q9267" t="s">
        <v>15</v>
      </c>
      <c r="R9267" t="s">
        <v>169</v>
      </c>
      <c r="S9267" t="s">
        <v>170</v>
      </c>
      <c r="T9267">
        <v>96774.193548387106</v>
      </c>
      <c r="U9267">
        <v>30000</v>
      </c>
      <c r="V9267">
        <v>-66774.193548387106</v>
      </c>
      <c r="W9267">
        <v>-0.69</v>
      </c>
      <c r="X9267" t="s">
        <v>230</v>
      </c>
    </row>
    <row r="9268" spans="1:24" x14ac:dyDescent="0.35">
      <c r="A9268">
        <v>3301065222</v>
      </c>
      <c r="B9268" t="s">
        <v>168</v>
      </c>
      <c r="C9268" t="s">
        <v>168</v>
      </c>
      <c r="D9268">
        <v>0</v>
      </c>
      <c r="E9268">
        <v>0</v>
      </c>
      <c r="F9268">
        <v>20</v>
      </c>
      <c r="G9268">
        <v>840675</v>
      </c>
      <c r="H9268">
        <v>10</v>
      </c>
      <c r="I9268">
        <v>184000</v>
      </c>
      <c r="J9268">
        <v>0</v>
      </c>
      <c r="K9268">
        <v>0</v>
      </c>
      <c r="L9268">
        <v>19</v>
      </c>
      <c r="M9268">
        <v>565600</v>
      </c>
      <c r="N9268">
        <v>215000</v>
      </c>
      <c r="O9268">
        <v>1805275</v>
      </c>
      <c r="P9268" t="s">
        <v>5</v>
      </c>
      <c r="Q9268" t="s">
        <v>10</v>
      </c>
      <c r="R9268" t="s">
        <v>169</v>
      </c>
      <c r="S9268" t="s">
        <v>170</v>
      </c>
      <c r="T9268">
        <v>1164693.5483870967</v>
      </c>
      <c r="U9268">
        <v>1686579</v>
      </c>
      <c r="V9268">
        <v>521885.45161290327</v>
      </c>
      <c r="W9268">
        <v>0.44808821370705298</v>
      </c>
      <c r="X9268" t="s">
        <v>292</v>
      </c>
    </row>
    <row r="9269" spans="1:24" x14ac:dyDescent="0.35">
      <c r="A9269">
        <v>3300008591</v>
      </c>
      <c r="B9269" t="s">
        <v>168</v>
      </c>
      <c r="C9269" t="s">
        <v>168</v>
      </c>
      <c r="D9269">
        <v>0</v>
      </c>
      <c r="E9269">
        <v>0</v>
      </c>
      <c r="F9269">
        <v>18</v>
      </c>
      <c r="G9269">
        <v>655643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332000</v>
      </c>
      <c r="O9269">
        <v>987643</v>
      </c>
      <c r="P9269" t="s">
        <v>5</v>
      </c>
      <c r="Q9269" t="s">
        <v>12</v>
      </c>
      <c r="R9269" t="s">
        <v>169</v>
      </c>
      <c r="S9269" t="s">
        <v>170</v>
      </c>
      <c r="T9269">
        <v>637189.03225806449</v>
      </c>
      <c r="U9269">
        <v>641196</v>
      </c>
      <c r="V9269">
        <v>4006.9677419355139</v>
      </c>
      <c r="W9269">
        <v>6.2885070820124511E-3</v>
      </c>
      <c r="X9269" t="s">
        <v>205</v>
      </c>
    </row>
    <row r="9270" spans="1:24" x14ac:dyDescent="0.35">
      <c r="A9270">
        <v>3300013818</v>
      </c>
      <c r="B9270" t="s">
        <v>168</v>
      </c>
      <c r="C9270" t="s">
        <v>168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1010500</v>
      </c>
      <c r="O9270">
        <v>1010500</v>
      </c>
      <c r="P9270" t="s">
        <v>5</v>
      </c>
      <c r="Q9270" t="s">
        <v>7</v>
      </c>
      <c r="R9270" t="s">
        <v>169</v>
      </c>
      <c r="S9270" t="s">
        <v>170</v>
      </c>
      <c r="T9270">
        <v>651935.48387096776</v>
      </c>
      <c r="U9270">
        <v>849500</v>
      </c>
      <c r="V9270">
        <v>197564.51612903224</v>
      </c>
      <c r="W9270">
        <v>0.30304304799604154</v>
      </c>
      <c r="X9270" t="s">
        <v>196</v>
      </c>
    </row>
    <row r="9271" spans="1:24" x14ac:dyDescent="0.35">
      <c r="A9271">
        <v>3301071539</v>
      </c>
      <c r="B9271" t="s">
        <v>168</v>
      </c>
      <c r="C9271" t="s">
        <v>168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30000</v>
      </c>
      <c r="O9271">
        <v>30000</v>
      </c>
      <c r="P9271" t="s">
        <v>5</v>
      </c>
      <c r="Q9271" t="s">
        <v>10</v>
      </c>
      <c r="R9271" t="s">
        <v>169</v>
      </c>
      <c r="S9271" t="s">
        <v>170</v>
      </c>
      <c r="T9271">
        <v>19354.83870967742</v>
      </c>
      <c r="U9271">
        <v>30000</v>
      </c>
      <c r="V9271">
        <v>10645.16129032258</v>
      </c>
      <c r="W9271">
        <v>0.54999999999999982</v>
      </c>
      <c r="X9271" t="s">
        <v>182</v>
      </c>
    </row>
    <row r="9272" spans="1:24" x14ac:dyDescent="0.35">
      <c r="A9272">
        <v>3301001301</v>
      </c>
      <c r="B9272" t="s">
        <v>168</v>
      </c>
      <c r="C9272" t="s">
        <v>168</v>
      </c>
      <c r="D9272">
        <v>0</v>
      </c>
      <c r="E9272">
        <v>0</v>
      </c>
      <c r="F9272">
        <v>424</v>
      </c>
      <c r="G9272">
        <v>16742118</v>
      </c>
      <c r="H9272">
        <v>172</v>
      </c>
      <c r="I9272">
        <v>7975000</v>
      </c>
      <c r="J9272">
        <v>0</v>
      </c>
      <c r="K9272">
        <v>0</v>
      </c>
      <c r="L9272">
        <v>2</v>
      </c>
      <c r="M9272">
        <v>154800</v>
      </c>
      <c r="N9272">
        <v>150000</v>
      </c>
      <c r="O9272">
        <v>25021918</v>
      </c>
      <c r="P9272" t="s">
        <v>5</v>
      </c>
      <c r="Q9272" t="s">
        <v>15</v>
      </c>
      <c r="R9272" t="s">
        <v>169</v>
      </c>
      <c r="S9272" t="s">
        <v>170</v>
      </c>
      <c r="T9272">
        <v>16143172.903225806</v>
      </c>
      <c r="U9272">
        <v>12796004</v>
      </c>
      <c r="V9272">
        <v>-3347168.9032258056</v>
      </c>
      <c r="W9272">
        <v>-0.20734269051637044</v>
      </c>
      <c r="X9272" t="s">
        <v>173</v>
      </c>
    </row>
    <row r="9273" spans="1:24" x14ac:dyDescent="0.35">
      <c r="A9273">
        <v>3300009135</v>
      </c>
      <c r="B9273" t="s">
        <v>168</v>
      </c>
      <c r="C9273" t="s">
        <v>168</v>
      </c>
      <c r="D9273">
        <v>0</v>
      </c>
      <c r="E9273">
        <v>0</v>
      </c>
      <c r="F9273">
        <v>25</v>
      </c>
      <c r="G9273">
        <v>716340</v>
      </c>
      <c r="H9273">
        <v>7</v>
      </c>
      <c r="I9273">
        <v>125000</v>
      </c>
      <c r="J9273">
        <v>0</v>
      </c>
      <c r="K9273">
        <v>0</v>
      </c>
      <c r="L9273">
        <v>2</v>
      </c>
      <c r="M9273">
        <v>44800</v>
      </c>
      <c r="N9273">
        <v>1832500</v>
      </c>
      <c r="O9273">
        <v>2718640</v>
      </c>
      <c r="P9273" t="s">
        <v>5</v>
      </c>
      <c r="Q9273" t="s">
        <v>12</v>
      </c>
      <c r="R9273" t="s">
        <v>169</v>
      </c>
      <c r="S9273" t="s">
        <v>170</v>
      </c>
      <c r="T9273">
        <v>1753961.2903225806</v>
      </c>
      <c r="U9273">
        <v>2025494</v>
      </c>
      <c r="V9273">
        <v>271532.70967741939</v>
      </c>
      <c r="W9273">
        <v>0.15481111879469145</v>
      </c>
      <c r="X9273" t="s">
        <v>304</v>
      </c>
    </row>
    <row r="9274" spans="1:24" x14ac:dyDescent="0.35">
      <c r="A9274">
        <v>3301027968</v>
      </c>
      <c r="B9274" t="s">
        <v>168</v>
      </c>
      <c r="C9274" t="s">
        <v>168</v>
      </c>
      <c r="D9274">
        <v>0</v>
      </c>
      <c r="E9274">
        <v>0</v>
      </c>
      <c r="F9274">
        <v>0</v>
      </c>
      <c r="G9274">
        <v>0</v>
      </c>
      <c r="H9274">
        <v>19</v>
      </c>
      <c r="I9274">
        <v>960000</v>
      </c>
      <c r="J9274">
        <v>0</v>
      </c>
      <c r="K9274">
        <v>0</v>
      </c>
      <c r="L9274">
        <v>7</v>
      </c>
      <c r="M9274">
        <v>376800</v>
      </c>
      <c r="N9274">
        <v>215000</v>
      </c>
      <c r="O9274">
        <v>1551800</v>
      </c>
      <c r="P9274" t="s">
        <v>5</v>
      </c>
      <c r="Q9274" t="s">
        <v>10</v>
      </c>
      <c r="R9274" t="s">
        <v>207</v>
      </c>
      <c r="S9274" t="s">
        <v>170</v>
      </c>
      <c r="T9274">
        <v>1001161.2903225806</v>
      </c>
      <c r="U9274">
        <v>962000</v>
      </c>
      <c r="V9274">
        <v>-39161.290322580608</v>
      </c>
      <c r="W9274">
        <v>-3.911586544657808E-2</v>
      </c>
      <c r="X9274" t="s">
        <v>362</v>
      </c>
    </row>
    <row r="9275" spans="1:24" x14ac:dyDescent="0.35">
      <c r="A9275">
        <v>3300011725</v>
      </c>
      <c r="B9275" t="s">
        <v>168</v>
      </c>
      <c r="C9275" t="s">
        <v>168</v>
      </c>
      <c r="D9275">
        <v>0</v>
      </c>
      <c r="E9275">
        <v>0</v>
      </c>
      <c r="F9275">
        <v>5</v>
      </c>
      <c r="G9275">
        <v>336499</v>
      </c>
      <c r="H9275">
        <v>1</v>
      </c>
      <c r="I9275">
        <v>15000</v>
      </c>
      <c r="J9275">
        <v>0</v>
      </c>
      <c r="K9275">
        <v>0</v>
      </c>
      <c r="L9275">
        <v>1</v>
      </c>
      <c r="M9275">
        <v>22400</v>
      </c>
      <c r="N9275">
        <v>330000</v>
      </c>
      <c r="O9275">
        <v>703899</v>
      </c>
      <c r="P9275" t="s">
        <v>5</v>
      </c>
      <c r="Q9275" t="s">
        <v>12</v>
      </c>
      <c r="R9275" t="s">
        <v>169</v>
      </c>
      <c r="S9275" t="s">
        <v>170</v>
      </c>
      <c r="T9275">
        <v>454128.38709677418</v>
      </c>
      <c r="U9275">
        <v>1085793</v>
      </c>
      <c r="V9275">
        <v>631664.61290322582</v>
      </c>
      <c r="W9275">
        <v>1.390938401674104</v>
      </c>
      <c r="X9275" t="s">
        <v>396</v>
      </c>
    </row>
    <row r="9276" spans="1:24" x14ac:dyDescent="0.35">
      <c r="A9276">
        <v>3300018428</v>
      </c>
      <c r="B9276" t="s">
        <v>168</v>
      </c>
      <c r="C9276" t="s">
        <v>168</v>
      </c>
      <c r="D9276">
        <v>0</v>
      </c>
      <c r="E9276">
        <v>0</v>
      </c>
      <c r="F9276">
        <v>1</v>
      </c>
      <c r="G9276">
        <v>13997</v>
      </c>
      <c r="H9276">
        <v>0</v>
      </c>
      <c r="I9276">
        <v>0</v>
      </c>
      <c r="J9276">
        <v>0</v>
      </c>
      <c r="K9276">
        <v>0</v>
      </c>
      <c r="L9276">
        <v>1</v>
      </c>
      <c r="M9276">
        <v>194250</v>
      </c>
      <c r="N9276">
        <v>1015100</v>
      </c>
      <c r="O9276">
        <v>1223347</v>
      </c>
      <c r="P9276" t="s">
        <v>5</v>
      </c>
      <c r="Q9276" t="s">
        <v>6</v>
      </c>
      <c r="R9276" t="s">
        <v>181</v>
      </c>
      <c r="S9276" t="s">
        <v>170</v>
      </c>
      <c r="T9276">
        <v>789256.12903225806</v>
      </c>
      <c r="U9276">
        <v>270100</v>
      </c>
      <c r="V9276">
        <v>-519156.12903225806</v>
      </c>
      <c r="W9276">
        <v>-0.65777902753674966</v>
      </c>
      <c r="X9276" t="s">
        <v>245</v>
      </c>
    </row>
    <row r="9277" spans="1:24" x14ac:dyDescent="0.35">
      <c r="A9277">
        <v>3301006647</v>
      </c>
      <c r="B9277" t="s">
        <v>168</v>
      </c>
      <c r="C9277" t="s">
        <v>168</v>
      </c>
      <c r="D9277">
        <v>0</v>
      </c>
      <c r="E9277">
        <v>0</v>
      </c>
      <c r="F9277">
        <v>13</v>
      </c>
      <c r="G9277">
        <v>757289</v>
      </c>
      <c r="H9277">
        <v>1</v>
      </c>
      <c r="I9277">
        <v>5000</v>
      </c>
      <c r="J9277">
        <v>0</v>
      </c>
      <c r="K9277">
        <v>0</v>
      </c>
      <c r="L9277">
        <v>0</v>
      </c>
      <c r="M9277">
        <v>0</v>
      </c>
      <c r="N9277">
        <v>362000</v>
      </c>
      <c r="O9277">
        <v>1124289</v>
      </c>
      <c r="P9277" t="s">
        <v>5</v>
      </c>
      <c r="Q9277" t="s">
        <v>12</v>
      </c>
      <c r="R9277" t="s">
        <v>169</v>
      </c>
      <c r="S9277" t="s">
        <v>170</v>
      </c>
      <c r="T9277">
        <v>725347.74193548388</v>
      </c>
      <c r="U9277">
        <v>1461994</v>
      </c>
      <c r="V9277">
        <v>736646.25806451612</v>
      </c>
      <c r="W9277">
        <v>1.0155766889118367</v>
      </c>
      <c r="X9277" t="s">
        <v>302</v>
      </c>
    </row>
    <row r="9278" spans="1:24" x14ac:dyDescent="0.35">
      <c r="A9278">
        <v>3301049873</v>
      </c>
      <c r="B9278" t="s">
        <v>168</v>
      </c>
      <c r="C9278" t="s">
        <v>168</v>
      </c>
      <c r="D9278">
        <v>0</v>
      </c>
      <c r="E9278">
        <v>0</v>
      </c>
      <c r="F9278">
        <v>17</v>
      </c>
      <c r="G9278">
        <v>450083</v>
      </c>
      <c r="H9278">
        <v>44</v>
      </c>
      <c r="I9278">
        <v>1725000</v>
      </c>
      <c r="J9278">
        <v>0</v>
      </c>
      <c r="K9278">
        <v>0</v>
      </c>
      <c r="L9278">
        <v>55</v>
      </c>
      <c r="M9278">
        <v>2202000</v>
      </c>
      <c r="N9278">
        <v>30000</v>
      </c>
      <c r="O9278">
        <v>4407083</v>
      </c>
      <c r="P9278" t="s">
        <v>5</v>
      </c>
      <c r="Q9278" t="s">
        <v>10</v>
      </c>
      <c r="R9278" t="s">
        <v>169</v>
      </c>
      <c r="S9278" t="s">
        <v>170</v>
      </c>
      <c r="T9278">
        <v>2843279.3548387098</v>
      </c>
      <c r="U9278">
        <v>1640378</v>
      </c>
      <c r="V9278">
        <v>-1202901.3548387098</v>
      </c>
      <c r="W9278">
        <v>-0.42306829710264138</v>
      </c>
      <c r="X9278" t="s">
        <v>182</v>
      </c>
    </row>
    <row r="9279" spans="1:24" x14ac:dyDescent="0.35">
      <c r="A9279">
        <v>3301071060</v>
      </c>
      <c r="B9279" t="s">
        <v>168</v>
      </c>
      <c r="C9279" t="s">
        <v>168</v>
      </c>
      <c r="D9279">
        <v>0</v>
      </c>
      <c r="E9279">
        <v>0</v>
      </c>
      <c r="F9279">
        <v>12</v>
      </c>
      <c r="G9279">
        <v>633488</v>
      </c>
      <c r="H9279">
        <v>10</v>
      </c>
      <c r="I9279">
        <v>360000</v>
      </c>
      <c r="J9279">
        <v>0</v>
      </c>
      <c r="K9279">
        <v>0</v>
      </c>
      <c r="L9279">
        <v>8</v>
      </c>
      <c r="M9279">
        <v>250000</v>
      </c>
      <c r="N9279">
        <v>30000</v>
      </c>
      <c r="O9279">
        <v>1273488</v>
      </c>
      <c r="P9279" t="s">
        <v>5</v>
      </c>
      <c r="Q9279" t="s">
        <v>15</v>
      </c>
      <c r="R9279" t="s">
        <v>169</v>
      </c>
      <c r="S9279" t="s">
        <v>170</v>
      </c>
      <c r="T9279">
        <v>821605.16129032255</v>
      </c>
      <c r="U9279">
        <v>631496</v>
      </c>
      <c r="V9279">
        <v>-190109.16129032255</v>
      </c>
      <c r="W9279">
        <v>-0.23138749638787326</v>
      </c>
      <c r="X9279" t="s">
        <v>230</v>
      </c>
    </row>
    <row r="9280" spans="1:24" x14ac:dyDescent="0.35">
      <c r="A9280">
        <v>3300009693</v>
      </c>
      <c r="B9280" t="s">
        <v>168</v>
      </c>
      <c r="C9280" t="s">
        <v>168</v>
      </c>
      <c r="D9280">
        <v>0</v>
      </c>
      <c r="E9280">
        <v>0</v>
      </c>
      <c r="F9280">
        <v>1</v>
      </c>
      <c r="G9280">
        <v>25100</v>
      </c>
      <c r="H9280">
        <v>3</v>
      </c>
      <c r="I9280">
        <v>135000</v>
      </c>
      <c r="J9280">
        <v>0</v>
      </c>
      <c r="K9280">
        <v>0</v>
      </c>
      <c r="L9280">
        <v>0</v>
      </c>
      <c r="M9280">
        <v>0</v>
      </c>
      <c r="N9280">
        <v>704700</v>
      </c>
      <c r="O9280">
        <v>864800</v>
      </c>
      <c r="P9280" t="s">
        <v>5</v>
      </c>
      <c r="Q9280" t="s">
        <v>17</v>
      </c>
      <c r="R9280" t="s">
        <v>169</v>
      </c>
      <c r="S9280" t="s">
        <v>170</v>
      </c>
      <c r="T9280">
        <v>557935.48387096776</v>
      </c>
      <c r="U9280">
        <v>362500</v>
      </c>
      <c r="V9280">
        <v>-195435.48387096776</v>
      </c>
      <c r="W9280">
        <v>-0.35028330249768735</v>
      </c>
      <c r="X9280" t="s">
        <v>199</v>
      </c>
    </row>
    <row r="9281" spans="1:24" x14ac:dyDescent="0.35">
      <c r="A9281">
        <v>3301001506</v>
      </c>
      <c r="B9281" t="s">
        <v>168</v>
      </c>
      <c r="C9281" t="s">
        <v>168</v>
      </c>
      <c r="D9281">
        <v>0</v>
      </c>
      <c r="E9281">
        <v>0</v>
      </c>
      <c r="F9281">
        <v>41</v>
      </c>
      <c r="G9281">
        <v>1130260</v>
      </c>
      <c r="H9281">
        <v>47</v>
      </c>
      <c r="I9281">
        <v>1640000</v>
      </c>
      <c r="J9281">
        <v>0</v>
      </c>
      <c r="K9281">
        <v>0</v>
      </c>
      <c r="L9281">
        <v>14</v>
      </c>
      <c r="M9281">
        <v>530000</v>
      </c>
      <c r="N9281">
        <v>908700</v>
      </c>
      <c r="O9281">
        <v>4208960</v>
      </c>
      <c r="P9281" t="s">
        <v>5</v>
      </c>
      <c r="Q9281" t="s">
        <v>7</v>
      </c>
      <c r="R9281" t="s">
        <v>169</v>
      </c>
      <c r="S9281" t="s">
        <v>170</v>
      </c>
      <c r="T9281">
        <v>2715458.064516129</v>
      </c>
      <c r="U9281">
        <v>2178677</v>
      </c>
      <c r="V9281">
        <v>-536781.06451612897</v>
      </c>
      <c r="W9281">
        <v>-0.1976760648711321</v>
      </c>
      <c r="X9281" t="s">
        <v>401</v>
      </c>
    </row>
    <row r="9282" spans="1:24" x14ac:dyDescent="0.35">
      <c r="A9282">
        <v>3301047156</v>
      </c>
      <c r="B9282" t="s">
        <v>168</v>
      </c>
      <c r="C9282" t="s">
        <v>168</v>
      </c>
      <c r="D9282">
        <v>0</v>
      </c>
      <c r="E9282">
        <v>0</v>
      </c>
      <c r="F9282">
        <v>59</v>
      </c>
      <c r="G9282">
        <v>2582657</v>
      </c>
      <c r="H9282">
        <v>16</v>
      </c>
      <c r="I9282">
        <v>425000</v>
      </c>
      <c r="J9282">
        <v>0</v>
      </c>
      <c r="K9282">
        <v>0</v>
      </c>
      <c r="L9282">
        <v>4</v>
      </c>
      <c r="M9282">
        <v>229600</v>
      </c>
      <c r="N9282">
        <v>305000</v>
      </c>
      <c r="O9282">
        <v>3542257</v>
      </c>
      <c r="P9282" t="s">
        <v>5</v>
      </c>
      <c r="Q9282" t="s">
        <v>12</v>
      </c>
      <c r="R9282" t="s">
        <v>169</v>
      </c>
      <c r="S9282" t="s">
        <v>170</v>
      </c>
      <c r="T9282">
        <v>2285327.0967741935</v>
      </c>
      <c r="U9282">
        <v>2272576</v>
      </c>
      <c r="V9282">
        <v>-12751.096774193458</v>
      </c>
      <c r="W9282">
        <v>-5.5795499874796706E-3</v>
      </c>
      <c r="X9282" t="s">
        <v>381</v>
      </c>
    </row>
    <row r="9283" spans="1:24" x14ac:dyDescent="0.35">
      <c r="A9283">
        <v>3301026039</v>
      </c>
      <c r="B9283" t="s">
        <v>168</v>
      </c>
      <c r="C9283" t="s">
        <v>168</v>
      </c>
      <c r="D9283">
        <v>0</v>
      </c>
      <c r="E9283">
        <v>0</v>
      </c>
      <c r="F9283">
        <v>11</v>
      </c>
      <c r="G9283">
        <v>390939</v>
      </c>
      <c r="H9283">
        <v>0</v>
      </c>
      <c r="I9283">
        <v>0</v>
      </c>
      <c r="J9283">
        <v>0</v>
      </c>
      <c r="K9283">
        <v>0</v>
      </c>
      <c r="L9283">
        <v>21</v>
      </c>
      <c r="M9283">
        <v>1170400</v>
      </c>
      <c r="N9283">
        <v>429000</v>
      </c>
      <c r="O9283">
        <v>1990339</v>
      </c>
      <c r="P9283" t="s">
        <v>5</v>
      </c>
      <c r="Q9283" t="s">
        <v>12</v>
      </c>
      <c r="R9283" t="s">
        <v>169</v>
      </c>
      <c r="S9283" t="s">
        <v>170</v>
      </c>
      <c r="T9283">
        <v>1284089.6774193549</v>
      </c>
      <c r="U9283">
        <v>946296</v>
      </c>
      <c r="V9283">
        <v>-337793.67741935491</v>
      </c>
      <c r="W9283">
        <v>-0.26306081526815284</v>
      </c>
      <c r="X9283" t="s">
        <v>353</v>
      </c>
    </row>
    <row r="9284" spans="1:24" x14ac:dyDescent="0.35">
      <c r="A9284">
        <v>3301002802</v>
      </c>
      <c r="B9284" t="s">
        <v>168</v>
      </c>
      <c r="C9284" t="s">
        <v>168</v>
      </c>
      <c r="D9284">
        <v>0</v>
      </c>
      <c r="E9284">
        <v>0</v>
      </c>
      <c r="F9284">
        <v>46</v>
      </c>
      <c r="G9284">
        <v>1901447</v>
      </c>
      <c r="H9284">
        <v>20</v>
      </c>
      <c r="I9284">
        <v>795000</v>
      </c>
      <c r="J9284">
        <v>0</v>
      </c>
      <c r="K9284">
        <v>0</v>
      </c>
      <c r="L9284">
        <v>0</v>
      </c>
      <c r="M9284">
        <v>0</v>
      </c>
      <c r="N9284">
        <v>358000</v>
      </c>
      <c r="O9284">
        <v>3054447</v>
      </c>
      <c r="P9284" t="s">
        <v>5</v>
      </c>
      <c r="Q9284" t="s">
        <v>14</v>
      </c>
      <c r="R9284" t="s">
        <v>207</v>
      </c>
      <c r="S9284" t="s">
        <v>170</v>
      </c>
      <c r="T9284">
        <v>1970610.9677419355</v>
      </c>
      <c r="U9284">
        <v>1625172</v>
      </c>
      <c r="V9284">
        <v>-345438.96774193551</v>
      </c>
      <c r="W9284">
        <v>-0.17529536443094285</v>
      </c>
      <c r="X9284" t="s">
        <v>358</v>
      </c>
    </row>
    <row r="9285" spans="1:24" x14ac:dyDescent="0.35">
      <c r="A9285">
        <v>3301058563</v>
      </c>
      <c r="B9285" t="s">
        <v>168</v>
      </c>
      <c r="C9285" t="s">
        <v>168</v>
      </c>
      <c r="D9285">
        <v>0</v>
      </c>
      <c r="E9285">
        <v>0</v>
      </c>
      <c r="F9285">
        <v>5</v>
      </c>
      <c r="G9285">
        <v>108023</v>
      </c>
      <c r="H9285">
        <v>1</v>
      </c>
      <c r="I9285">
        <v>15000</v>
      </c>
      <c r="J9285">
        <v>0</v>
      </c>
      <c r="K9285">
        <v>0</v>
      </c>
      <c r="L9285">
        <v>16</v>
      </c>
      <c r="M9285">
        <v>358400</v>
      </c>
      <c r="N9285">
        <v>83000</v>
      </c>
      <c r="O9285">
        <v>564423</v>
      </c>
      <c r="P9285" t="s">
        <v>5</v>
      </c>
      <c r="Q9285" t="s">
        <v>10</v>
      </c>
      <c r="R9285" t="s">
        <v>169</v>
      </c>
      <c r="S9285" t="s">
        <v>170</v>
      </c>
      <c r="T9285">
        <v>364143.87096774194</v>
      </c>
      <c r="U9285">
        <v>447493</v>
      </c>
      <c r="V9285">
        <v>83349.129032258061</v>
      </c>
      <c r="W9285">
        <v>0.22889065470400749</v>
      </c>
      <c r="X9285" t="s">
        <v>241</v>
      </c>
    </row>
    <row r="9286" spans="1:24" x14ac:dyDescent="0.35">
      <c r="A9286">
        <v>3301067626</v>
      </c>
      <c r="B9286" t="s">
        <v>168</v>
      </c>
      <c r="C9286" t="s">
        <v>168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150000</v>
      </c>
      <c r="O9286">
        <v>150000</v>
      </c>
      <c r="P9286" t="s">
        <v>5</v>
      </c>
      <c r="Q9286" t="s">
        <v>13</v>
      </c>
      <c r="R9286" t="s">
        <v>207</v>
      </c>
      <c r="S9286" t="s">
        <v>170</v>
      </c>
      <c r="T9286">
        <v>96774.193548387106</v>
      </c>
      <c r="U9286">
        <v>48000</v>
      </c>
      <c r="V9286">
        <v>-48774.193548387106</v>
      </c>
      <c r="W9286">
        <v>-0.504</v>
      </c>
      <c r="X9286" t="s">
        <v>297</v>
      </c>
    </row>
    <row r="9287" spans="1:24" x14ac:dyDescent="0.35">
      <c r="A9287">
        <v>3301066899</v>
      </c>
      <c r="B9287" t="s">
        <v>168</v>
      </c>
      <c r="C9287" t="s">
        <v>168</v>
      </c>
      <c r="D9287">
        <v>0</v>
      </c>
      <c r="E9287">
        <v>0</v>
      </c>
      <c r="F9287">
        <v>8</v>
      </c>
      <c r="G9287">
        <v>205397</v>
      </c>
      <c r="H9287">
        <v>12</v>
      </c>
      <c r="I9287">
        <v>420000</v>
      </c>
      <c r="J9287">
        <v>0</v>
      </c>
      <c r="K9287">
        <v>0</v>
      </c>
      <c r="L9287">
        <v>0</v>
      </c>
      <c r="M9287">
        <v>0</v>
      </c>
      <c r="N9287">
        <v>537000</v>
      </c>
      <c r="O9287">
        <v>1162397</v>
      </c>
      <c r="P9287" t="s">
        <v>5</v>
      </c>
      <c r="Q9287" t="s">
        <v>12</v>
      </c>
      <c r="R9287" t="s">
        <v>169</v>
      </c>
      <c r="S9287" t="s">
        <v>170</v>
      </c>
      <c r="T9287">
        <v>749933.54838709685</v>
      </c>
      <c r="U9287">
        <v>258899</v>
      </c>
      <c r="V9287">
        <v>-491034.54838709685</v>
      </c>
      <c r="W9287">
        <v>-0.65477074527893664</v>
      </c>
      <c r="X9287" t="s">
        <v>233</v>
      </c>
    </row>
    <row r="9288" spans="1:24" x14ac:dyDescent="0.35">
      <c r="A9288">
        <v>3301066158</v>
      </c>
      <c r="B9288" t="s">
        <v>168</v>
      </c>
      <c r="C9288" t="s">
        <v>168</v>
      </c>
      <c r="D9288">
        <v>0</v>
      </c>
      <c r="E9288">
        <v>0</v>
      </c>
      <c r="F9288">
        <v>7</v>
      </c>
      <c r="G9288">
        <v>96888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150000</v>
      </c>
      <c r="O9288">
        <v>246888</v>
      </c>
      <c r="P9288" t="s">
        <v>5</v>
      </c>
      <c r="Q9288" t="s">
        <v>14</v>
      </c>
      <c r="R9288" t="s">
        <v>169</v>
      </c>
      <c r="S9288" t="s">
        <v>170</v>
      </c>
      <c r="T9288">
        <v>159282.58064516127</v>
      </c>
      <c r="U9288">
        <v>172996</v>
      </c>
      <c r="V9288">
        <v>13713.419354838727</v>
      </c>
      <c r="W9288">
        <v>8.6094909432617328E-2</v>
      </c>
      <c r="X9288" t="s">
        <v>231</v>
      </c>
    </row>
    <row r="9289" spans="1:24" x14ac:dyDescent="0.35">
      <c r="A9289">
        <v>3300018233</v>
      </c>
      <c r="B9289" t="s">
        <v>168</v>
      </c>
      <c r="C9289" t="s">
        <v>168</v>
      </c>
      <c r="D9289">
        <v>0</v>
      </c>
      <c r="E9289">
        <v>0</v>
      </c>
      <c r="F9289">
        <v>0</v>
      </c>
      <c r="G9289">
        <v>0</v>
      </c>
      <c r="H9289">
        <v>1</v>
      </c>
      <c r="I9289">
        <v>10000</v>
      </c>
      <c r="J9289">
        <v>0</v>
      </c>
      <c r="K9289">
        <v>0</v>
      </c>
      <c r="L9289">
        <v>0</v>
      </c>
      <c r="M9289">
        <v>0</v>
      </c>
      <c r="N9289">
        <v>1057500</v>
      </c>
      <c r="O9289">
        <v>1067500</v>
      </c>
      <c r="P9289" t="s">
        <v>5</v>
      </c>
      <c r="Q9289" t="s">
        <v>6</v>
      </c>
      <c r="R9289" t="s">
        <v>169</v>
      </c>
      <c r="S9289" t="s">
        <v>170</v>
      </c>
      <c r="T9289">
        <v>688709.67741935491</v>
      </c>
      <c r="U9289">
        <v>1318100</v>
      </c>
      <c r="V9289">
        <v>629390.32258064509</v>
      </c>
      <c r="W9289">
        <v>0.91386885245901617</v>
      </c>
      <c r="X9289" t="s">
        <v>309</v>
      </c>
    </row>
    <row r="9290" spans="1:24" x14ac:dyDescent="0.35">
      <c r="A9290">
        <v>3301072974</v>
      </c>
      <c r="B9290" t="s">
        <v>168</v>
      </c>
      <c r="C9290" t="s">
        <v>168</v>
      </c>
      <c r="D9290">
        <v>0</v>
      </c>
      <c r="E9290">
        <v>0</v>
      </c>
      <c r="F9290">
        <v>9</v>
      </c>
      <c r="G9290">
        <v>401140</v>
      </c>
      <c r="H9290">
        <v>3</v>
      </c>
      <c r="I9290">
        <v>185000</v>
      </c>
      <c r="J9290">
        <v>0</v>
      </c>
      <c r="K9290">
        <v>0</v>
      </c>
      <c r="L9290">
        <v>0</v>
      </c>
      <c r="M9290">
        <v>0</v>
      </c>
      <c r="N9290">
        <v>330000</v>
      </c>
      <c r="O9290">
        <v>916140</v>
      </c>
      <c r="P9290" t="s">
        <v>5</v>
      </c>
      <c r="Q9290" t="s">
        <v>12</v>
      </c>
      <c r="R9290" t="s">
        <v>169</v>
      </c>
      <c r="S9290" t="s">
        <v>170</v>
      </c>
      <c r="T9290">
        <v>591058.06451612897</v>
      </c>
      <c r="U9290">
        <v>351096</v>
      </c>
      <c r="V9290">
        <v>-239962.06451612897</v>
      </c>
      <c r="W9290">
        <v>-0.40598729451830495</v>
      </c>
      <c r="X9290" t="s">
        <v>338</v>
      </c>
    </row>
    <row r="9291" spans="1:24" x14ac:dyDescent="0.35">
      <c r="A9291">
        <v>3301040563</v>
      </c>
      <c r="B9291" t="s">
        <v>168</v>
      </c>
      <c r="C9291" t="s">
        <v>168</v>
      </c>
      <c r="D9291">
        <v>0</v>
      </c>
      <c r="E9291">
        <v>0</v>
      </c>
      <c r="F9291">
        <v>8</v>
      </c>
      <c r="G9291">
        <v>235646</v>
      </c>
      <c r="H9291">
        <v>2</v>
      </c>
      <c r="I9291">
        <v>25000</v>
      </c>
      <c r="J9291">
        <v>0</v>
      </c>
      <c r="K9291">
        <v>0</v>
      </c>
      <c r="L9291">
        <v>0</v>
      </c>
      <c r="M9291">
        <v>0</v>
      </c>
      <c r="N9291">
        <v>712500</v>
      </c>
      <c r="O9291">
        <v>973146</v>
      </c>
      <c r="P9291" t="s">
        <v>5</v>
      </c>
      <c r="Q9291" t="s">
        <v>17</v>
      </c>
      <c r="R9291" t="s">
        <v>169</v>
      </c>
      <c r="S9291" t="s">
        <v>170</v>
      </c>
      <c r="T9291">
        <v>627836.12903225806</v>
      </c>
      <c r="U9291">
        <v>1009340</v>
      </c>
      <c r="V9291">
        <v>381503.87096774194</v>
      </c>
      <c r="W9291">
        <v>0.60764880089935125</v>
      </c>
      <c r="X9291" t="s">
        <v>311</v>
      </c>
    </row>
    <row r="9292" spans="1:24" x14ac:dyDescent="0.35">
      <c r="A9292">
        <v>3300015602</v>
      </c>
      <c r="B9292" t="s">
        <v>168</v>
      </c>
      <c r="C9292" t="s">
        <v>168</v>
      </c>
      <c r="D9292">
        <v>0</v>
      </c>
      <c r="E9292">
        <v>0</v>
      </c>
      <c r="F9292">
        <v>114</v>
      </c>
      <c r="G9292">
        <v>4593705</v>
      </c>
      <c r="H9292">
        <v>3</v>
      </c>
      <c r="I9292">
        <v>105000</v>
      </c>
      <c r="J9292">
        <v>0</v>
      </c>
      <c r="K9292">
        <v>0</v>
      </c>
      <c r="L9292">
        <v>0</v>
      </c>
      <c r="M9292">
        <v>0</v>
      </c>
      <c r="N9292">
        <v>326100</v>
      </c>
      <c r="O9292">
        <v>5024805</v>
      </c>
      <c r="P9292" t="s">
        <v>5</v>
      </c>
      <c r="Q9292" t="s">
        <v>8</v>
      </c>
      <c r="R9292" t="s">
        <v>169</v>
      </c>
      <c r="S9292" t="s">
        <v>170</v>
      </c>
      <c r="T9292">
        <v>3241809.6774193547</v>
      </c>
      <c r="U9292">
        <v>5793546</v>
      </c>
      <c r="V9292">
        <v>2551736.3225806453</v>
      </c>
      <c r="W9292">
        <v>0.78713329173967961</v>
      </c>
      <c r="X9292" t="s">
        <v>191</v>
      </c>
    </row>
    <row r="9293" spans="1:24" x14ac:dyDescent="0.35">
      <c r="A9293">
        <v>3300014569</v>
      </c>
      <c r="B9293" t="s">
        <v>168</v>
      </c>
      <c r="C9293" t="s">
        <v>168</v>
      </c>
      <c r="D9293">
        <v>0</v>
      </c>
      <c r="E9293">
        <v>0</v>
      </c>
      <c r="F9293">
        <v>77</v>
      </c>
      <c r="G9293">
        <v>3731375</v>
      </c>
      <c r="H9293">
        <v>37</v>
      </c>
      <c r="I9293">
        <v>1245000</v>
      </c>
      <c r="J9293">
        <v>0</v>
      </c>
      <c r="K9293">
        <v>0</v>
      </c>
      <c r="L9293">
        <v>0</v>
      </c>
      <c r="M9293">
        <v>0</v>
      </c>
      <c r="N9293">
        <v>314000</v>
      </c>
      <c r="O9293">
        <v>5290375</v>
      </c>
      <c r="P9293" t="s">
        <v>5</v>
      </c>
      <c r="Q9293" t="s">
        <v>8</v>
      </c>
      <c r="R9293" t="s">
        <v>169</v>
      </c>
      <c r="S9293" t="s">
        <v>170</v>
      </c>
      <c r="T9293">
        <v>3413145.1612903224</v>
      </c>
      <c r="U9293">
        <v>6346035</v>
      </c>
      <c r="V9293">
        <v>2932889.8387096776</v>
      </c>
      <c r="W9293">
        <v>0.85929244146208927</v>
      </c>
      <c r="X9293" t="s">
        <v>310</v>
      </c>
    </row>
    <row r="9294" spans="1:24" x14ac:dyDescent="0.35">
      <c r="A9294">
        <v>3300018540</v>
      </c>
      <c r="B9294" t="s">
        <v>168</v>
      </c>
      <c r="C9294" t="s">
        <v>168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1</v>
      </c>
      <c r="M9294">
        <v>5599</v>
      </c>
      <c r="N9294">
        <v>1811500</v>
      </c>
      <c r="O9294">
        <v>1817099</v>
      </c>
      <c r="P9294" t="s">
        <v>5</v>
      </c>
      <c r="Q9294" t="s">
        <v>7</v>
      </c>
      <c r="R9294" t="s">
        <v>169</v>
      </c>
      <c r="S9294" t="s">
        <v>170</v>
      </c>
      <c r="T9294">
        <v>1172321.935483871</v>
      </c>
      <c r="U9294">
        <v>909000</v>
      </c>
      <c r="V9294">
        <v>-263321.93548387103</v>
      </c>
      <c r="W9294">
        <v>-0.2246157198919817</v>
      </c>
      <c r="X9294" t="s">
        <v>221</v>
      </c>
    </row>
    <row r="9295" spans="1:24" x14ac:dyDescent="0.35">
      <c r="A9295">
        <v>3300003352</v>
      </c>
      <c r="B9295" t="s">
        <v>168</v>
      </c>
      <c r="C9295" t="s">
        <v>168</v>
      </c>
      <c r="D9295">
        <v>0</v>
      </c>
      <c r="E9295">
        <v>0</v>
      </c>
      <c r="F9295">
        <v>5</v>
      </c>
      <c r="G9295">
        <v>245493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150000</v>
      </c>
      <c r="O9295">
        <v>395493</v>
      </c>
      <c r="P9295" t="s">
        <v>5</v>
      </c>
      <c r="Q9295" t="s">
        <v>13</v>
      </c>
      <c r="R9295" t="s">
        <v>169</v>
      </c>
      <c r="S9295" t="s">
        <v>170</v>
      </c>
      <c r="T9295">
        <v>255156.77419354836</v>
      </c>
      <c r="U9295">
        <v>297795</v>
      </c>
      <c r="V9295">
        <v>42638.225806451635</v>
      </c>
      <c r="W9295">
        <v>0.16710599176218044</v>
      </c>
      <c r="X9295" t="s">
        <v>67</v>
      </c>
    </row>
    <row r="9296" spans="1:24" x14ac:dyDescent="0.35">
      <c r="A9296">
        <v>3301054729</v>
      </c>
      <c r="B9296" t="s">
        <v>168</v>
      </c>
      <c r="C9296" t="s">
        <v>168</v>
      </c>
      <c r="D9296">
        <v>0</v>
      </c>
      <c r="E9296">
        <v>0</v>
      </c>
      <c r="F9296">
        <v>10</v>
      </c>
      <c r="G9296">
        <v>314487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150000</v>
      </c>
      <c r="O9296">
        <v>464487</v>
      </c>
      <c r="P9296" t="s">
        <v>5</v>
      </c>
      <c r="Q9296" t="s">
        <v>15</v>
      </c>
      <c r="R9296" t="s">
        <v>169</v>
      </c>
      <c r="S9296" t="s">
        <v>170</v>
      </c>
      <c r="T9296">
        <v>299669.03225806449</v>
      </c>
      <c r="U9296">
        <v>247292</v>
      </c>
      <c r="V9296">
        <v>-52377.032258064486</v>
      </c>
      <c r="W9296">
        <v>-0.17478293256861865</v>
      </c>
      <c r="X9296" t="s">
        <v>230</v>
      </c>
    </row>
    <row r="9297" spans="1:24" x14ac:dyDescent="0.35">
      <c r="A9297">
        <v>3300018860</v>
      </c>
      <c r="B9297" t="s">
        <v>168</v>
      </c>
      <c r="C9297" t="s">
        <v>168</v>
      </c>
      <c r="D9297">
        <v>0</v>
      </c>
      <c r="E9297">
        <v>0</v>
      </c>
      <c r="F9297">
        <v>88</v>
      </c>
      <c r="G9297">
        <v>3610954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980000</v>
      </c>
      <c r="O9297">
        <v>4590954</v>
      </c>
      <c r="P9297" t="s">
        <v>5</v>
      </c>
      <c r="Q9297" t="s">
        <v>8</v>
      </c>
      <c r="R9297" t="s">
        <v>169</v>
      </c>
      <c r="S9297" t="s">
        <v>170</v>
      </c>
      <c r="T9297">
        <v>2961905.8064516126</v>
      </c>
      <c r="U9297">
        <v>3329595</v>
      </c>
      <c r="V9297">
        <v>367689.19354838738</v>
      </c>
      <c r="W9297">
        <v>0.12413939455720979</v>
      </c>
      <c r="X9297" t="s">
        <v>175</v>
      </c>
    </row>
    <row r="9298" spans="1:24" x14ac:dyDescent="0.35">
      <c r="A9298">
        <v>3301068607</v>
      </c>
      <c r="B9298" t="s">
        <v>168</v>
      </c>
      <c r="C9298" t="s">
        <v>168</v>
      </c>
      <c r="D9298">
        <v>0</v>
      </c>
      <c r="E9298">
        <v>0</v>
      </c>
      <c r="F9298">
        <v>319</v>
      </c>
      <c r="G9298">
        <v>11471634</v>
      </c>
      <c r="H9298">
        <v>20</v>
      </c>
      <c r="I9298">
        <v>1280000</v>
      </c>
      <c r="J9298">
        <v>0</v>
      </c>
      <c r="K9298">
        <v>0</v>
      </c>
      <c r="L9298">
        <v>0</v>
      </c>
      <c r="M9298">
        <v>0</v>
      </c>
      <c r="N9298">
        <v>241000</v>
      </c>
      <c r="O9298">
        <v>12992634</v>
      </c>
      <c r="P9298" t="s">
        <v>5</v>
      </c>
      <c r="Q9298" t="s">
        <v>14</v>
      </c>
      <c r="R9298" t="s">
        <v>169</v>
      </c>
      <c r="S9298" t="s">
        <v>170</v>
      </c>
      <c r="T9298">
        <v>8382344.5161290327</v>
      </c>
      <c r="U9298">
        <v>8358980</v>
      </c>
      <c r="V9298">
        <v>-23364.516129032709</v>
      </c>
      <c r="W9298">
        <v>-2.7873485853600055E-3</v>
      </c>
      <c r="X9298" t="s">
        <v>403</v>
      </c>
    </row>
    <row r="9299" spans="1:24" x14ac:dyDescent="0.35">
      <c r="A9299">
        <v>3301056723</v>
      </c>
      <c r="B9299" t="s">
        <v>168</v>
      </c>
      <c r="C9299" t="s">
        <v>168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1796100</v>
      </c>
      <c r="O9299">
        <v>1796100</v>
      </c>
      <c r="P9299" t="s">
        <v>5</v>
      </c>
      <c r="Q9299" t="s">
        <v>7</v>
      </c>
      <c r="R9299" t="s">
        <v>169</v>
      </c>
      <c r="S9299" t="s">
        <v>170</v>
      </c>
      <c r="T9299">
        <v>1158774.1935483871</v>
      </c>
      <c r="U9299">
        <v>541500</v>
      </c>
      <c r="V9299">
        <v>-617274.19354838715</v>
      </c>
      <c r="W9299">
        <v>-0.53269584098880918</v>
      </c>
      <c r="X9299" t="s">
        <v>351</v>
      </c>
    </row>
    <row r="9300" spans="1:24" x14ac:dyDescent="0.35">
      <c r="A9300">
        <v>3301055083</v>
      </c>
      <c r="B9300" t="s">
        <v>168</v>
      </c>
      <c r="C9300" t="s">
        <v>168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30000</v>
      </c>
      <c r="O9300">
        <v>30000</v>
      </c>
      <c r="P9300" t="s">
        <v>5</v>
      </c>
      <c r="Q9300" t="s">
        <v>11</v>
      </c>
      <c r="R9300" t="s">
        <v>169</v>
      </c>
      <c r="S9300" t="s">
        <v>170</v>
      </c>
      <c r="T9300">
        <v>19354.83870967742</v>
      </c>
      <c r="U9300">
        <v>30000</v>
      </c>
      <c r="V9300">
        <v>10645.16129032258</v>
      </c>
      <c r="W9300">
        <v>0.54999999999999982</v>
      </c>
      <c r="X9300" t="s">
        <v>345</v>
      </c>
    </row>
    <row r="9301" spans="1:24" x14ac:dyDescent="0.35">
      <c r="A9301">
        <v>3301072668</v>
      </c>
      <c r="B9301" t="s">
        <v>168</v>
      </c>
      <c r="C9301" t="s">
        <v>168</v>
      </c>
      <c r="D9301">
        <v>0</v>
      </c>
      <c r="E9301">
        <v>0</v>
      </c>
      <c r="F9301">
        <v>106</v>
      </c>
      <c r="G9301">
        <v>4117381</v>
      </c>
      <c r="H9301">
        <v>2</v>
      </c>
      <c r="I9301">
        <v>30000</v>
      </c>
      <c r="J9301">
        <v>0</v>
      </c>
      <c r="K9301">
        <v>0</v>
      </c>
      <c r="L9301">
        <v>0</v>
      </c>
      <c r="M9301">
        <v>0</v>
      </c>
      <c r="N9301">
        <v>897000</v>
      </c>
      <c r="O9301">
        <v>5044381</v>
      </c>
      <c r="P9301" t="s">
        <v>5</v>
      </c>
      <c r="Q9301" t="s">
        <v>12</v>
      </c>
      <c r="R9301" t="s">
        <v>169</v>
      </c>
      <c r="S9301" t="s">
        <v>170</v>
      </c>
      <c r="T9301">
        <v>3254439.3548387098</v>
      </c>
      <c r="U9301">
        <v>4129657</v>
      </c>
      <c r="V9301">
        <v>875217.64516129019</v>
      </c>
      <c r="W9301">
        <v>0.26893039007164599</v>
      </c>
      <c r="X9301" t="s">
        <v>257</v>
      </c>
    </row>
    <row r="9302" spans="1:24" x14ac:dyDescent="0.35">
      <c r="A9302">
        <v>3300006433</v>
      </c>
      <c r="B9302" t="s">
        <v>168</v>
      </c>
      <c r="C9302" t="s">
        <v>168</v>
      </c>
      <c r="D9302">
        <v>0</v>
      </c>
      <c r="E9302">
        <v>0</v>
      </c>
      <c r="F9302">
        <v>10</v>
      </c>
      <c r="G9302">
        <v>398490</v>
      </c>
      <c r="H9302">
        <v>11</v>
      </c>
      <c r="I9302">
        <v>295000</v>
      </c>
      <c r="J9302">
        <v>0</v>
      </c>
      <c r="K9302">
        <v>0</v>
      </c>
      <c r="L9302">
        <v>0</v>
      </c>
      <c r="M9302">
        <v>0</v>
      </c>
      <c r="N9302">
        <v>165000</v>
      </c>
      <c r="O9302">
        <v>858490</v>
      </c>
      <c r="P9302" t="s">
        <v>5</v>
      </c>
      <c r="Q9302" t="s">
        <v>14</v>
      </c>
      <c r="R9302" t="s">
        <v>169</v>
      </c>
      <c r="S9302" t="s">
        <v>170</v>
      </c>
      <c r="T9302">
        <v>553864.51612903224</v>
      </c>
      <c r="U9302">
        <v>548492</v>
      </c>
      <c r="V9302">
        <v>-5372.516129032243</v>
      </c>
      <c r="W9302">
        <v>-9.7000547472888554E-3</v>
      </c>
      <c r="X9302" t="s">
        <v>231</v>
      </c>
    </row>
    <row r="9303" spans="1:24" x14ac:dyDescent="0.35">
      <c r="A9303">
        <v>3301066495</v>
      </c>
      <c r="B9303" t="s">
        <v>168</v>
      </c>
      <c r="C9303" t="s">
        <v>168</v>
      </c>
      <c r="D9303">
        <v>0</v>
      </c>
      <c r="E9303">
        <v>0</v>
      </c>
      <c r="F9303">
        <v>81</v>
      </c>
      <c r="G9303">
        <v>2505458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630000</v>
      </c>
      <c r="O9303">
        <v>3135458</v>
      </c>
      <c r="P9303" t="s">
        <v>5</v>
      </c>
      <c r="Q9303" t="s">
        <v>13</v>
      </c>
      <c r="R9303" t="s">
        <v>169</v>
      </c>
      <c r="S9303" t="s">
        <v>170</v>
      </c>
      <c r="T9303">
        <v>2022876.1290322582</v>
      </c>
      <c r="U9303">
        <v>2627605</v>
      </c>
      <c r="V9303">
        <v>604728.87096774182</v>
      </c>
      <c r="W9303">
        <v>0.29894508234522665</v>
      </c>
      <c r="X9303" t="s">
        <v>280</v>
      </c>
    </row>
    <row r="9304" spans="1:24" x14ac:dyDescent="0.35">
      <c r="A9304">
        <v>3300013960</v>
      </c>
      <c r="B9304" t="s">
        <v>168</v>
      </c>
      <c r="C9304" t="s">
        <v>168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342000</v>
      </c>
      <c r="O9304">
        <v>342000</v>
      </c>
      <c r="P9304" t="s">
        <v>5</v>
      </c>
      <c r="Q9304" t="s">
        <v>8</v>
      </c>
      <c r="R9304" t="s">
        <v>169</v>
      </c>
      <c r="S9304" t="s">
        <v>170</v>
      </c>
      <c r="T9304">
        <v>220645.16129032258</v>
      </c>
      <c r="U9304">
        <v>1046500</v>
      </c>
      <c r="V9304">
        <v>825854.83870967745</v>
      </c>
      <c r="W9304">
        <v>3.7429093567251464</v>
      </c>
      <c r="X9304" t="s">
        <v>273</v>
      </c>
    </row>
    <row r="9305" spans="1:24" x14ac:dyDescent="0.35">
      <c r="A9305">
        <v>3300015572</v>
      </c>
      <c r="B9305" t="s">
        <v>168</v>
      </c>
      <c r="C9305" t="s">
        <v>168</v>
      </c>
      <c r="D9305">
        <v>0</v>
      </c>
      <c r="E9305">
        <v>0</v>
      </c>
      <c r="F9305">
        <v>30</v>
      </c>
      <c r="G9305">
        <v>1376047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1031100</v>
      </c>
      <c r="O9305">
        <v>2407147</v>
      </c>
      <c r="P9305" t="s">
        <v>5</v>
      </c>
      <c r="Q9305" t="s">
        <v>8</v>
      </c>
      <c r="R9305" t="s">
        <v>169</v>
      </c>
      <c r="S9305" t="s">
        <v>170</v>
      </c>
      <c r="T9305">
        <v>1552998.064516129</v>
      </c>
      <c r="U9305">
        <v>1240046</v>
      </c>
      <c r="V9305">
        <v>-312952.06451612897</v>
      </c>
      <c r="W9305">
        <v>-0.20151478077574814</v>
      </c>
      <c r="X9305" t="s">
        <v>393</v>
      </c>
    </row>
    <row r="9306" spans="1:24" x14ac:dyDescent="0.35">
      <c r="A9306">
        <v>3301077154</v>
      </c>
      <c r="B9306" t="s">
        <v>168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 t="s">
        <v>5</v>
      </c>
      <c r="Q9306" t="s">
        <v>10</v>
      </c>
      <c r="R9306" t="s">
        <v>169</v>
      </c>
      <c r="S9306" t="s">
        <v>170</v>
      </c>
      <c r="T9306">
        <v>0</v>
      </c>
      <c r="U9306">
        <v>30000</v>
      </c>
      <c r="V9306">
        <v>30000</v>
      </c>
      <c r="W9306">
        <v>1</v>
      </c>
      <c r="X9306" t="s">
        <v>356</v>
      </c>
    </row>
    <row r="9307" spans="1:24" x14ac:dyDescent="0.35">
      <c r="A9307">
        <v>6001120484</v>
      </c>
      <c r="B9307" t="s">
        <v>168</v>
      </c>
      <c r="C9307" t="s">
        <v>168</v>
      </c>
      <c r="D9307">
        <v>0</v>
      </c>
      <c r="E9307">
        <v>0</v>
      </c>
      <c r="F9307">
        <v>0</v>
      </c>
      <c r="G9307">
        <v>0</v>
      </c>
      <c r="H9307">
        <v>19</v>
      </c>
      <c r="I9307">
        <v>362000</v>
      </c>
      <c r="J9307">
        <v>0</v>
      </c>
      <c r="K9307">
        <v>0</v>
      </c>
      <c r="L9307">
        <v>0</v>
      </c>
      <c r="M9307">
        <v>0</v>
      </c>
      <c r="N9307">
        <v>351000</v>
      </c>
      <c r="O9307">
        <v>713000</v>
      </c>
      <c r="P9307" t="s">
        <v>5</v>
      </c>
      <c r="Q9307" t="s">
        <v>13</v>
      </c>
      <c r="R9307" t="s">
        <v>169</v>
      </c>
      <c r="S9307" t="s">
        <v>170</v>
      </c>
      <c r="T9307">
        <v>460000</v>
      </c>
      <c r="U9307">
        <v>60000</v>
      </c>
      <c r="V9307">
        <v>-400000</v>
      </c>
      <c r="W9307">
        <v>-0.86956521739130432</v>
      </c>
      <c r="X9307" t="s">
        <v>186</v>
      </c>
    </row>
    <row r="9308" spans="1:24" x14ac:dyDescent="0.35">
      <c r="A9308">
        <v>3301005188</v>
      </c>
      <c r="B9308" t="s">
        <v>168</v>
      </c>
      <c r="C9308" t="s">
        <v>168</v>
      </c>
      <c r="D9308">
        <v>0</v>
      </c>
      <c r="E9308">
        <v>0</v>
      </c>
      <c r="F9308">
        <v>76</v>
      </c>
      <c r="G9308">
        <v>2414714</v>
      </c>
      <c r="H9308">
        <v>88</v>
      </c>
      <c r="I9308">
        <v>3659000</v>
      </c>
      <c r="J9308">
        <v>0</v>
      </c>
      <c r="K9308">
        <v>0</v>
      </c>
      <c r="L9308">
        <v>20</v>
      </c>
      <c r="M9308">
        <v>1418000</v>
      </c>
      <c r="N9308">
        <v>165000</v>
      </c>
      <c r="O9308">
        <v>7656714</v>
      </c>
      <c r="P9308" t="s">
        <v>5</v>
      </c>
      <c r="Q9308" t="s">
        <v>14</v>
      </c>
      <c r="R9308" t="s">
        <v>169</v>
      </c>
      <c r="S9308" t="s">
        <v>170</v>
      </c>
      <c r="T9308">
        <v>4939815.4838709682</v>
      </c>
      <c r="U9308">
        <v>5658927</v>
      </c>
      <c r="V9308">
        <v>719111.51612903178</v>
      </c>
      <c r="W9308">
        <v>0.14557457023992271</v>
      </c>
      <c r="X9308" t="s">
        <v>333</v>
      </c>
    </row>
    <row r="9309" spans="1:24" x14ac:dyDescent="0.35">
      <c r="A9309">
        <v>3300010512</v>
      </c>
      <c r="B9309" t="s">
        <v>168</v>
      </c>
      <c r="C9309" t="s">
        <v>168</v>
      </c>
      <c r="D9309">
        <v>0</v>
      </c>
      <c r="E9309">
        <v>0</v>
      </c>
      <c r="F9309">
        <v>5</v>
      </c>
      <c r="G9309">
        <v>136100</v>
      </c>
      <c r="H9309">
        <v>91</v>
      </c>
      <c r="I9309">
        <v>2285000</v>
      </c>
      <c r="J9309">
        <v>0</v>
      </c>
      <c r="K9309">
        <v>0</v>
      </c>
      <c r="L9309">
        <v>22</v>
      </c>
      <c r="M9309">
        <v>1421900</v>
      </c>
      <c r="N9309">
        <v>352500</v>
      </c>
      <c r="O9309">
        <v>4195500</v>
      </c>
      <c r="P9309" t="s">
        <v>5</v>
      </c>
      <c r="Q9309" t="s">
        <v>17</v>
      </c>
      <c r="R9309" t="s">
        <v>169</v>
      </c>
      <c r="S9309" t="s">
        <v>170</v>
      </c>
      <c r="T9309">
        <v>2706774.1935483874</v>
      </c>
      <c r="U9309">
        <v>2942100</v>
      </c>
      <c r="V9309">
        <v>235325.80645161262</v>
      </c>
      <c r="W9309">
        <v>8.6939578119413552E-2</v>
      </c>
      <c r="X9309" t="s">
        <v>199</v>
      </c>
    </row>
    <row r="9310" spans="1:24" x14ac:dyDescent="0.35">
      <c r="A9310">
        <v>3301072101</v>
      </c>
      <c r="B9310" t="s">
        <v>168</v>
      </c>
      <c r="C9310" t="s">
        <v>168</v>
      </c>
      <c r="D9310">
        <v>0</v>
      </c>
      <c r="E9310">
        <v>0</v>
      </c>
      <c r="F9310">
        <v>4</v>
      </c>
      <c r="G9310">
        <v>152196</v>
      </c>
      <c r="H9310">
        <v>18</v>
      </c>
      <c r="I9310">
        <v>440000</v>
      </c>
      <c r="J9310">
        <v>0</v>
      </c>
      <c r="K9310">
        <v>0</v>
      </c>
      <c r="L9310">
        <v>18</v>
      </c>
      <c r="M9310">
        <v>763200</v>
      </c>
      <c r="N9310">
        <v>377000</v>
      </c>
      <c r="O9310">
        <v>1732396</v>
      </c>
      <c r="P9310" t="s">
        <v>5</v>
      </c>
      <c r="Q9310" t="s">
        <v>10</v>
      </c>
      <c r="R9310" t="s">
        <v>169</v>
      </c>
      <c r="S9310" t="s">
        <v>170</v>
      </c>
      <c r="T9310">
        <v>1117674.8387096773</v>
      </c>
      <c r="U9310">
        <v>405599</v>
      </c>
      <c r="V9310">
        <v>-712075.83870967734</v>
      </c>
      <c r="W9310">
        <v>-0.63710465159236107</v>
      </c>
      <c r="X9310" t="s">
        <v>180</v>
      </c>
    </row>
    <row r="9311" spans="1:24" x14ac:dyDescent="0.35">
      <c r="A9311">
        <v>6001141242</v>
      </c>
      <c r="B9311" t="s">
        <v>168</v>
      </c>
      <c r="C9311" t="s">
        <v>168</v>
      </c>
      <c r="D9311">
        <v>0</v>
      </c>
      <c r="E9311">
        <v>0</v>
      </c>
      <c r="F9311">
        <v>15</v>
      </c>
      <c r="G9311">
        <v>528684</v>
      </c>
      <c r="H9311">
        <v>18</v>
      </c>
      <c r="I9311">
        <v>810000</v>
      </c>
      <c r="J9311">
        <v>0</v>
      </c>
      <c r="K9311">
        <v>0</v>
      </c>
      <c r="L9311">
        <v>4</v>
      </c>
      <c r="M9311">
        <v>209600</v>
      </c>
      <c r="N9311">
        <v>135000</v>
      </c>
      <c r="O9311">
        <v>1683284</v>
      </c>
      <c r="P9311" t="s">
        <v>5</v>
      </c>
      <c r="Q9311" t="s">
        <v>14</v>
      </c>
      <c r="R9311" t="s">
        <v>169</v>
      </c>
      <c r="S9311" t="s">
        <v>170</v>
      </c>
      <c r="T9311">
        <v>1085989.6774193549</v>
      </c>
      <c r="U9311">
        <v>611795</v>
      </c>
      <c r="V9311">
        <v>-474194.67741935491</v>
      </c>
      <c r="W9311">
        <v>-0.43664749976831008</v>
      </c>
      <c r="X9311" t="s">
        <v>237</v>
      </c>
    </row>
    <row r="9312" spans="1:24" x14ac:dyDescent="0.35">
      <c r="A9312">
        <v>3301015637</v>
      </c>
      <c r="B9312" t="s">
        <v>168</v>
      </c>
      <c r="C9312" t="s">
        <v>168</v>
      </c>
      <c r="D9312">
        <v>0</v>
      </c>
      <c r="E9312">
        <v>0</v>
      </c>
      <c r="F9312">
        <v>147</v>
      </c>
      <c r="G9312">
        <v>5948670</v>
      </c>
      <c r="H9312">
        <v>7</v>
      </c>
      <c r="I9312">
        <v>100000</v>
      </c>
      <c r="J9312">
        <v>0</v>
      </c>
      <c r="K9312">
        <v>0</v>
      </c>
      <c r="L9312">
        <v>11</v>
      </c>
      <c r="M9312">
        <v>690000</v>
      </c>
      <c r="N9312">
        <v>342000</v>
      </c>
      <c r="O9312">
        <v>7080670</v>
      </c>
      <c r="P9312" t="s">
        <v>5</v>
      </c>
      <c r="Q9312" t="s">
        <v>8</v>
      </c>
      <c r="R9312" t="s">
        <v>169</v>
      </c>
      <c r="S9312" t="s">
        <v>170</v>
      </c>
      <c r="T9312">
        <v>4568174.1935483869</v>
      </c>
      <c r="U9312">
        <v>5765669</v>
      </c>
      <c r="V9312">
        <v>1197494.8064516131</v>
      </c>
      <c r="W9312">
        <v>0.26213860411514744</v>
      </c>
      <c r="X9312" t="s">
        <v>300</v>
      </c>
    </row>
    <row r="9313" spans="1:24" x14ac:dyDescent="0.35">
      <c r="A9313">
        <v>3300014646</v>
      </c>
      <c r="B9313" t="s">
        <v>168</v>
      </c>
      <c r="C9313" t="s">
        <v>168</v>
      </c>
      <c r="D9313">
        <v>0</v>
      </c>
      <c r="E9313">
        <v>0</v>
      </c>
      <c r="F9313">
        <v>17</v>
      </c>
      <c r="G9313">
        <v>747179</v>
      </c>
      <c r="H9313">
        <v>1</v>
      </c>
      <c r="I9313">
        <v>20000</v>
      </c>
      <c r="J9313">
        <v>0</v>
      </c>
      <c r="K9313">
        <v>0</v>
      </c>
      <c r="L9313">
        <v>3</v>
      </c>
      <c r="M9313">
        <v>97200</v>
      </c>
      <c r="N9313">
        <v>881000</v>
      </c>
      <c r="O9313">
        <v>1745379</v>
      </c>
      <c r="P9313" t="s">
        <v>5</v>
      </c>
      <c r="Q9313" t="s">
        <v>8</v>
      </c>
      <c r="R9313" t="s">
        <v>169</v>
      </c>
      <c r="S9313" t="s">
        <v>170</v>
      </c>
      <c r="T9313">
        <v>1126050.9677419355</v>
      </c>
      <c r="U9313">
        <v>1206986</v>
      </c>
      <c r="V9313">
        <v>80935.032258064486</v>
      </c>
      <c r="W9313">
        <v>7.1875105636082459E-2</v>
      </c>
      <c r="X9313" t="s">
        <v>216</v>
      </c>
    </row>
    <row r="9314" spans="1:24" x14ac:dyDescent="0.35">
      <c r="A9314">
        <v>3300014641</v>
      </c>
      <c r="B9314" t="s">
        <v>168</v>
      </c>
      <c r="C9314" t="s">
        <v>168</v>
      </c>
      <c r="D9314">
        <v>0</v>
      </c>
      <c r="E9314">
        <v>0</v>
      </c>
      <c r="F9314">
        <v>21</v>
      </c>
      <c r="G9314">
        <v>798377</v>
      </c>
      <c r="H9314">
        <v>0</v>
      </c>
      <c r="I9314">
        <v>0</v>
      </c>
      <c r="J9314">
        <v>0</v>
      </c>
      <c r="K9314">
        <v>0</v>
      </c>
      <c r="L9314">
        <v>1</v>
      </c>
      <c r="M9314">
        <v>102400</v>
      </c>
      <c r="N9314">
        <v>922500</v>
      </c>
      <c r="O9314">
        <v>1823277</v>
      </c>
      <c r="P9314" t="s">
        <v>5</v>
      </c>
      <c r="Q9314" t="s">
        <v>7</v>
      </c>
      <c r="R9314" t="s">
        <v>169</v>
      </c>
      <c r="S9314" t="s">
        <v>170</v>
      </c>
      <c r="T9314">
        <v>1176307.7419354839</v>
      </c>
      <c r="U9314">
        <v>1260289</v>
      </c>
      <c r="V9314">
        <v>83981.258064516122</v>
      </c>
      <c r="W9314">
        <v>7.1393951659566746E-2</v>
      </c>
      <c r="X9314" t="s">
        <v>317</v>
      </c>
    </row>
    <row r="9315" spans="1:24" x14ac:dyDescent="0.35">
      <c r="A9315">
        <v>3301001804</v>
      </c>
      <c r="B9315" t="s">
        <v>168</v>
      </c>
      <c r="C9315" t="s">
        <v>168</v>
      </c>
      <c r="D9315">
        <v>0</v>
      </c>
      <c r="E9315">
        <v>0</v>
      </c>
      <c r="F9315">
        <v>366</v>
      </c>
      <c r="G9315">
        <v>19098557</v>
      </c>
      <c r="H9315">
        <v>184</v>
      </c>
      <c r="I9315">
        <v>7387000</v>
      </c>
      <c r="J9315">
        <v>290</v>
      </c>
      <c r="K9315">
        <v>7989500</v>
      </c>
      <c r="L9315">
        <v>13</v>
      </c>
      <c r="M9315">
        <v>1021200</v>
      </c>
      <c r="N9315">
        <v>670000</v>
      </c>
      <c r="O9315">
        <v>36166257</v>
      </c>
      <c r="P9315" t="s">
        <v>5</v>
      </c>
      <c r="Q9315" t="s">
        <v>16</v>
      </c>
      <c r="R9315" t="s">
        <v>169</v>
      </c>
      <c r="S9315" t="s">
        <v>170</v>
      </c>
      <c r="T9315">
        <v>23333069.032258064</v>
      </c>
      <c r="U9315">
        <v>20020933</v>
      </c>
      <c r="V9315">
        <v>-3312136.0322580636</v>
      </c>
      <c r="W9315">
        <v>-0.14195029499458567</v>
      </c>
      <c r="X9315" t="s">
        <v>377</v>
      </c>
    </row>
    <row r="9316" spans="1:24" x14ac:dyDescent="0.35">
      <c r="A9316">
        <v>3300008192</v>
      </c>
      <c r="B9316" t="s">
        <v>168</v>
      </c>
      <c r="C9316" t="s">
        <v>168</v>
      </c>
      <c r="D9316">
        <v>0</v>
      </c>
      <c r="E9316">
        <v>0</v>
      </c>
      <c r="F9316">
        <v>189</v>
      </c>
      <c r="G9316">
        <v>7053409</v>
      </c>
      <c r="H9316">
        <v>228</v>
      </c>
      <c r="I9316">
        <v>8375000</v>
      </c>
      <c r="J9316">
        <v>0</v>
      </c>
      <c r="K9316">
        <v>0</v>
      </c>
      <c r="L9316">
        <v>89</v>
      </c>
      <c r="M9316">
        <v>4163600</v>
      </c>
      <c r="N9316">
        <v>44000</v>
      </c>
      <c r="O9316">
        <v>19636009</v>
      </c>
      <c r="P9316" t="s">
        <v>5</v>
      </c>
      <c r="Q9316" t="s">
        <v>9</v>
      </c>
      <c r="R9316" t="s">
        <v>169</v>
      </c>
      <c r="S9316" t="s">
        <v>170</v>
      </c>
      <c r="T9316">
        <v>12668392.903225806</v>
      </c>
      <c r="U9316">
        <v>12342964</v>
      </c>
      <c r="V9316">
        <v>-325428.90322580561</v>
      </c>
      <c r="W9316">
        <v>-2.5688254675377165E-2</v>
      </c>
      <c r="X9316" t="s">
        <v>239</v>
      </c>
    </row>
    <row r="9317" spans="1:24" x14ac:dyDescent="0.35">
      <c r="A9317">
        <v>3300004782</v>
      </c>
      <c r="B9317" t="s">
        <v>168</v>
      </c>
      <c r="C9317" t="s">
        <v>168</v>
      </c>
      <c r="D9317">
        <v>0</v>
      </c>
      <c r="E9317">
        <v>0</v>
      </c>
      <c r="F9317">
        <v>16</v>
      </c>
      <c r="G9317">
        <v>614482</v>
      </c>
      <c r="H9317">
        <v>0</v>
      </c>
      <c r="I9317">
        <v>0</v>
      </c>
      <c r="J9317">
        <v>6</v>
      </c>
      <c r="K9317">
        <v>282693</v>
      </c>
      <c r="L9317">
        <v>3</v>
      </c>
      <c r="M9317">
        <v>97200</v>
      </c>
      <c r="N9317">
        <v>0</v>
      </c>
      <c r="O9317">
        <v>994375</v>
      </c>
      <c r="P9317" t="s">
        <v>5</v>
      </c>
      <c r="Q9317" t="s">
        <v>13</v>
      </c>
      <c r="R9317" t="s">
        <v>207</v>
      </c>
      <c r="S9317" t="s">
        <v>170</v>
      </c>
      <c r="T9317">
        <v>641532.25806451612</v>
      </c>
      <c r="U9317">
        <v>2745969</v>
      </c>
      <c r="V9317">
        <v>2104436.7419354841</v>
      </c>
      <c r="W9317">
        <v>3.2803287994971715</v>
      </c>
      <c r="X9317" t="s">
        <v>424</v>
      </c>
    </row>
    <row r="9318" spans="1:24" x14ac:dyDescent="0.35">
      <c r="A9318">
        <v>3300017424</v>
      </c>
      <c r="B9318" t="s">
        <v>168</v>
      </c>
      <c r="C9318" t="s">
        <v>168</v>
      </c>
      <c r="D9318">
        <v>0</v>
      </c>
      <c r="E9318">
        <v>0</v>
      </c>
      <c r="F9318">
        <v>23</v>
      </c>
      <c r="G9318">
        <v>813078</v>
      </c>
      <c r="H9318">
        <v>6</v>
      </c>
      <c r="I9318">
        <v>200000</v>
      </c>
      <c r="J9318">
        <v>0</v>
      </c>
      <c r="K9318">
        <v>0</v>
      </c>
      <c r="L9318">
        <v>1</v>
      </c>
      <c r="M9318">
        <v>3599</v>
      </c>
      <c r="N9318">
        <v>894600</v>
      </c>
      <c r="O9318">
        <v>1911277</v>
      </c>
      <c r="P9318" t="s">
        <v>5</v>
      </c>
      <c r="Q9318" t="s">
        <v>7</v>
      </c>
      <c r="R9318" t="s">
        <v>169</v>
      </c>
      <c r="S9318" t="s">
        <v>170</v>
      </c>
      <c r="T9318">
        <v>1233081.935483871</v>
      </c>
      <c r="U9318">
        <v>2114175</v>
      </c>
      <c r="V9318">
        <v>881093.06451612897</v>
      </c>
      <c r="W9318">
        <v>0.71454543219010103</v>
      </c>
      <c r="X9318" t="s">
        <v>307</v>
      </c>
    </row>
    <row r="9319" spans="1:24" x14ac:dyDescent="0.35">
      <c r="A9319">
        <v>3300027929</v>
      </c>
      <c r="B9319" t="s">
        <v>168</v>
      </c>
      <c r="C9319" t="s">
        <v>168</v>
      </c>
      <c r="D9319">
        <v>0</v>
      </c>
      <c r="E9319">
        <v>0</v>
      </c>
      <c r="F9319">
        <v>81</v>
      </c>
      <c r="G9319">
        <v>3925268</v>
      </c>
      <c r="H9319">
        <v>26</v>
      </c>
      <c r="I9319">
        <v>915000</v>
      </c>
      <c r="J9319">
        <v>0</v>
      </c>
      <c r="K9319">
        <v>0</v>
      </c>
      <c r="L9319">
        <v>3</v>
      </c>
      <c r="M9319">
        <v>177200</v>
      </c>
      <c r="N9319">
        <v>420000</v>
      </c>
      <c r="O9319">
        <v>5437468</v>
      </c>
      <c r="P9319" t="s">
        <v>5</v>
      </c>
      <c r="Q9319" t="s">
        <v>17</v>
      </c>
      <c r="R9319" t="s">
        <v>169</v>
      </c>
      <c r="S9319" t="s">
        <v>170</v>
      </c>
      <c r="T9319">
        <v>3508043.8709677421</v>
      </c>
      <c r="U9319">
        <v>3270841</v>
      </c>
      <c r="V9319">
        <v>-237202.87096774206</v>
      </c>
      <c r="W9319">
        <v>-6.7616848503752158E-2</v>
      </c>
      <c r="X9319" t="s">
        <v>192</v>
      </c>
    </row>
    <row r="9320" spans="1:24" x14ac:dyDescent="0.35">
      <c r="A9320">
        <v>3300011762</v>
      </c>
      <c r="B9320" t="s">
        <v>168</v>
      </c>
      <c r="C9320" t="s">
        <v>168</v>
      </c>
      <c r="D9320">
        <v>0</v>
      </c>
      <c r="E9320">
        <v>0</v>
      </c>
      <c r="F9320">
        <v>13</v>
      </c>
      <c r="G9320">
        <v>674374</v>
      </c>
      <c r="H9320">
        <v>39</v>
      </c>
      <c r="I9320">
        <v>1395000</v>
      </c>
      <c r="J9320">
        <v>0</v>
      </c>
      <c r="K9320">
        <v>0</v>
      </c>
      <c r="L9320">
        <v>3</v>
      </c>
      <c r="M9320">
        <v>427200</v>
      </c>
      <c r="N9320">
        <v>2026000</v>
      </c>
      <c r="O9320">
        <v>4522574</v>
      </c>
      <c r="P9320" t="s">
        <v>5</v>
      </c>
      <c r="Q9320" t="s">
        <v>16</v>
      </c>
      <c r="R9320" t="s">
        <v>169</v>
      </c>
      <c r="S9320" t="s">
        <v>170</v>
      </c>
      <c r="T9320">
        <v>2917789.6774193547</v>
      </c>
      <c r="U9320">
        <v>2905648</v>
      </c>
      <c r="V9320">
        <v>-12141.677419354673</v>
      </c>
      <c r="W9320">
        <v>-4.1612586106937188E-3</v>
      </c>
      <c r="X9320" t="s">
        <v>303</v>
      </c>
    </row>
    <row r="9321" spans="1:24" x14ac:dyDescent="0.35">
      <c r="A9321">
        <v>3301071690</v>
      </c>
      <c r="B9321" t="s">
        <v>168</v>
      </c>
      <c r="C9321" t="s">
        <v>168</v>
      </c>
      <c r="D9321">
        <v>0</v>
      </c>
      <c r="E9321">
        <v>0</v>
      </c>
      <c r="F9321">
        <v>25</v>
      </c>
      <c r="G9321">
        <v>917969</v>
      </c>
      <c r="H9321">
        <v>3</v>
      </c>
      <c r="I9321">
        <v>85000</v>
      </c>
      <c r="J9321">
        <v>0</v>
      </c>
      <c r="K9321">
        <v>0</v>
      </c>
      <c r="L9321">
        <v>13</v>
      </c>
      <c r="M9321">
        <v>621200</v>
      </c>
      <c r="N9321">
        <v>150000</v>
      </c>
      <c r="O9321">
        <v>1774169</v>
      </c>
      <c r="P9321" t="s">
        <v>5</v>
      </c>
      <c r="Q9321" t="s">
        <v>9</v>
      </c>
      <c r="R9321" t="s">
        <v>169</v>
      </c>
      <c r="S9321" t="s">
        <v>170</v>
      </c>
      <c r="T9321">
        <v>1144625.1612903227</v>
      </c>
      <c r="U9321">
        <v>909382</v>
      </c>
      <c r="V9321">
        <v>-235243.16129032266</v>
      </c>
      <c r="W9321">
        <v>-0.20551982364701449</v>
      </c>
      <c r="X9321" t="s">
        <v>258</v>
      </c>
    </row>
    <row r="9322" spans="1:24" x14ac:dyDescent="0.35">
      <c r="A9322">
        <v>3300016987</v>
      </c>
      <c r="B9322" t="s">
        <v>168</v>
      </c>
      <c r="C9322" t="s">
        <v>168</v>
      </c>
      <c r="D9322">
        <v>0</v>
      </c>
      <c r="E9322">
        <v>0</v>
      </c>
      <c r="F9322">
        <v>1105</v>
      </c>
      <c r="G9322">
        <v>48060333</v>
      </c>
      <c r="H9322">
        <v>273</v>
      </c>
      <c r="I9322">
        <v>5320000</v>
      </c>
      <c r="J9322">
        <v>0</v>
      </c>
      <c r="K9322">
        <v>0</v>
      </c>
      <c r="L9322">
        <v>601</v>
      </c>
      <c r="M9322">
        <v>34160935</v>
      </c>
      <c r="N9322">
        <v>2767500</v>
      </c>
      <c r="O9322">
        <v>90308768</v>
      </c>
      <c r="P9322" t="s">
        <v>5</v>
      </c>
      <c r="Q9322" t="s">
        <v>6</v>
      </c>
      <c r="R9322" t="s">
        <v>169</v>
      </c>
      <c r="S9322" t="s">
        <v>170</v>
      </c>
      <c r="T9322">
        <v>58263721.290322579</v>
      </c>
      <c r="U9322">
        <v>55191243</v>
      </c>
      <c r="V9322">
        <v>-3072478.2903225794</v>
      </c>
      <c r="W9322">
        <v>-5.2733986471834027E-2</v>
      </c>
      <c r="X9322" t="s">
        <v>276</v>
      </c>
    </row>
    <row r="9323" spans="1:24" x14ac:dyDescent="0.35">
      <c r="A9323">
        <v>3300006041</v>
      </c>
      <c r="B9323" t="s">
        <v>168</v>
      </c>
      <c r="C9323" t="s">
        <v>168</v>
      </c>
      <c r="D9323">
        <v>0</v>
      </c>
      <c r="E9323">
        <v>0</v>
      </c>
      <c r="F9323">
        <v>24</v>
      </c>
      <c r="G9323">
        <v>747673</v>
      </c>
      <c r="H9323">
        <v>19</v>
      </c>
      <c r="I9323">
        <v>645000</v>
      </c>
      <c r="J9323">
        <v>0</v>
      </c>
      <c r="K9323">
        <v>0</v>
      </c>
      <c r="L9323">
        <v>29</v>
      </c>
      <c r="M9323">
        <v>1749600</v>
      </c>
      <c r="N9323">
        <v>362000</v>
      </c>
      <c r="O9323">
        <v>3504273</v>
      </c>
      <c r="P9323" t="s">
        <v>5</v>
      </c>
      <c r="Q9323" t="s">
        <v>10</v>
      </c>
      <c r="R9323" t="s">
        <v>169</v>
      </c>
      <c r="S9323" t="s">
        <v>170</v>
      </c>
      <c r="T9323">
        <v>2260821.2903225804</v>
      </c>
      <c r="U9323">
        <v>2522981</v>
      </c>
      <c r="V9323">
        <v>262159.70967741963</v>
      </c>
      <c r="W9323">
        <v>0.11595773217440541</v>
      </c>
      <c r="X9323" t="s">
        <v>180</v>
      </c>
    </row>
    <row r="9324" spans="1:24" x14ac:dyDescent="0.35">
      <c r="A9324">
        <v>3300016500</v>
      </c>
      <c r="B9324" t="s">
        <v>168</v>
      </c>
      <c r="C9324" t="s">
        <v>168</v>
      </c>
      <c r="D9324">
        <v>0</v>
      </c>
      <c r="E9324">
        <v>0</v>
      </c>
      <c r="F9324">
        <v>305</v>
      </c>
      <c r="G9324">
        <v>9284666</v>
      </c>
      <c r="H9324">
        <v>92</v>
      </c>
      <c r="I9324">
        <v>2455000</v>
      </c>
      <c r="J9324">
        <v>0</v>
      </c>
      <c r="K9324">
        <v>0</v>
      </c>
      <c r="L9324">
        <v>49</v>
      </c>
      <c r="M9324">
        <v>2515200</v>
      </c>
      <c r="N9324">
        <v>1057500</v>
      </c>
      <c r="O9324">
        <v>15312366</v>
      </c>
      <c r="P9324" t="s">
        <v>5</v>
      </c>
      <c r="Q9324" t="s">
        <v>6</v>
      </c>
      <c r="R9324" t="s">
        <v>169</v>
      </c>
      <c r="S9324" t="s">
        <v>170</v>
      </c>
      <c r="T9324">
        <v>9878945.8064516131</v>
      </c>
      <c r="U9324">
        <v>10853955</v>
      </c>
      <c r="V9324">
        <v>975009.19354838692</v>
      </c>
      <c r="W9324">
        <v>9.8695671851103839E-2</v>
      </c>
      <c r="X9324" t="s">
        <v>342</v>
      </c>
    </row>
    <row r="9325" spans="1:24" x14ac:dyDescent="0.35">
      <c r="A9325">
        <v>3301070945</v>
      </c>
      <c r="B9325" t="s">
        <v>168</v>
      </c>
      <c r="C9325" t="s">
        <v>168</v>
      </c>
      <c r="D9325">
        <v>0</v>
      </c>
      <c r="E9325">
        <v>0</v>
      </c>
      <c r="F9325">
        <v>146</v>
      </c>
      <c r="G9325">
        <v>4935340</v>
      </c>
      <c r="H9325">
        <v>26</v>
      </c>
      <c r="I9325">
        <v>1180000</v>
      </c>
      <c r="J9325">
        <v>0</v>
      </c>
      <c r="K9325">
        <v>0</v>
      </c>
      <c r="L9325">
        <v>35</v>
      </c>
      <c r="M9325">
        <v>1904000</v>
      </c>
      <c r="N9325">
        <v>165000</v>
      </c>
      <c r="O9325">
        <v>8184340</v>
      </c>
      <c r="P9325" t="s">
        <v>5</v>
      </c>
      <c r="Q9325" t="s">
        <v>14</v>
      </c>
      <c r="R9325" t="s">
        <v>169</v>
      </c>
      <c r="S9325" t="s">
        <v>170</v>
      </c>
      <c r="T9325">
        <v>5280219.3548387093</v>
      </c>
      <c r="U9325">
        <v>3776412</v>
      </c>
      <c r="V9325">
        <v>-1503807.3548387093</v>
      </c>
      <c r="W9325">
        <v>-0.28480016714848111</v>
      </c>
      <c r="X9325" t="s">
        <v>355</v>
      </c>
    </row>
    <row r="9326" spans="1:24" x14ac:dyDescent="0.35">
      <c r="A9326">
        <v>3301053732</v>
      </c>
      <c r="B9326" t="s">
        <v>168</v>
      </c>
      <c r="C9326" t="s">
        <v>168</v>
      </c>
      <c r="D9326">
        <v>0</v>
      </c>
      <c r="E9326">
        <v>0</v>
      </c>
      <c r="F9326">
        <v>72</v>
      </c>
      <c r="G9326">
        <v>3079693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851500</v>
      </c>
      <c r="O9326">
        <v>3931193</v>
      </c>
      <c r="P9326" t="s">
        <v>5</v>
      </c>
      <c r="Q9326" t="s">
        <v>7</v>
      </c>
      <c r="R9326" t="s">
        <v>169</v>
      </c>
      <c r="S9326" t="s">
        <v>170</v>
      </c>
      <c r="T9326">
        <v>2536253.5483870967</v>
      </c>
      <c r="U9326">
        <v>3330465</v>
      </c>
      <c r="V9326">
        <v>794211.45161290327</v>
      </c>
      <c r="W9326">
        <v>0.3131435546410466</v>
      </c>
      <c r="X9326" t="s">
        <v>305</v>
      </c>
    </row>
    <row r="9327" spans="1:24" x14ac:dyDescent="0.35">
      <c r="A9327">
        <v>3300016668</v>
      </c>
      <c r="B9327" t="s">
        <v>168</v>
      </c>
      <c r="C9327" t="s">
        <v>168</v>
      </c>
      <c r="D9327">
        <v>0</v>
      </c>
      <c r="E9327">
        <v>0</v>
      </c>
      <c r="F9327">
        <v>15</v>
      </c>
      <c r="G9327">
        <v>475854</v>
      </c>
      <c r="H9327">
        <v>10</v>
      </c>
      <c r="I9327">
        <v>270000</v>
      </c>
      <c r="J9327">
        <v>0</v>
      </c>
      <c r="K9327">
        <v>0</v>
      </c>
      <c r="L9327">
        <v>0</v>
      </c>
      <c r="M9327">
        <v>0</v>
      </c>
      <c r="N9327">
        <v>1207500</v>
      </c>
      <c r="O9327">
        <v>1953354</v>
      </c>
      <c r="P9327" t="s">
        <v>5</v>
      </c>
      <c r="Q9327" t="s">
        <v>6</v>
      </c>
      <c r="R9327" t="s">
        <v>169</v>
      </c>
      <c r="S9327" t="s">
        <v>170</v>
      </c>
      <c r="T9327">
        <v>1260228.3870967743</v>
      </c>
      <c r="U9327">
        <v>1578967</v>
      </c>
      <c r="V9327">
        <v>318738.6129032257</v>
      </c>
      <c r="W9327">
        <v>0.25292130868239959</v>
      </c>
      <c r="X9327" t="s">
        <v>232</v>
      </c>
    </row>
    <row r="9328" spans="1:24" x14ac:dyDescent="0.35">
      <c r="A9328">
        <v>3300015815</v>
      </c>
      <c r="B9328" t="s">
        <v>168</v>
      </c>
      <c r="C9328" t="s">
        <v>168</v>
      </c>
      <c r="D9328">
        <v>0</v>
      </c>
      <c r="E9328">
        <v>0</v>
      </c>
      <c r="F9328">
        <v>52</v>
      </c>
      <c r="G9328">
        <v>1704822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342000</v>
      </c>
      <c r="O9328">
        <v>2046822</v>
      </c>
      <c r="P9328" t="s">
        <v>5</v>
      </c>
      <c r="Q9328" t="s">
        <v>8</v>
      </c>
      <c r="R9328" t="s">
        <v>169</v>
      </c>
      <c r="S9328" t="s">
        <v>170</v>
      </c>
      <c r="T9328">
        <v>1320530.3225806451</v>
      </c>
      <c r="U9328">
        <v>2502831</v>
      </c>
      <c r="V9328">
        <v>1182300.6774193549</v>
      </c>
      <c r="W9328">
        <v>0.89532262697977649</v>
      </c>
      <c r="X9328" t="s">
        <v>238</v>
      </c>
    </row>
    <row r="9329" spans="1:24" x14ac:dyDescent="0.35">
      <c r="A9329">
        <v>3300003067</v>
      </c>
      <c r="B9329" t="s">
        <v>168</v>
      </c>
      <c r="C9329" t="s">
        <v>168</v>
      </c>
      <c r="D9329">
        <v>0</v>
      </c>
      <c r="E9329">
        <v>0</v>
      </c>
      <c r="F9329">
        <v>92</v>
      </c>
      <c r="G9329">
        <v>3450301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171000</v>
      </c>
      <c r="O9329">
        <v>3621301</v>
      </c>
      <c r="P9329" t="s">
        <v>5</v>
      </c>
      <c r="Q9329" t="s">
        <v>13</v>
      </c>
      <c r="R9329" t="s">
        <v>169</v>
      </c>
      <c r="S9329" t="s">
        <v>170</v>
      </c>
      <c r="T9329">
        <v>2336323.2258064514</v>
      </c>
      <c r="U9329">
        <v>3160039</v>
      </c>
      <c r="V9329">
        <v>823715.7741935486</v>
      </c>
      <c r="W9329">
        <v>0.35256926999440275</v>
      </c>
      <c r="X9329" t="s">
        <v>387</v>
      </c>
    </row>
    <row r="9330" spans="1:24" x14ac:dyDescent="0.35">
      <c r="A9330">
        <v>3300017016</v>
      </c>
      <c r="B9330" t="s">
        <v>168</v>
      </c>
      <c r="C9330" t="s">
        <v>168</v>
      </c>
      <c r="D9330">
        <v>0</v>
      </c>
      <c r="E9330">
        <v>0</v>
      </c>
      <c r="F9330">
        <v>9</v>
      </c>
      <c r="G9330">
        <v>346977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372400</v>
      </c>
      <c r="O9330">
        <v>719377</v>
      </c>
      <c r="P9330" t="s">
        <v>5</v>
      </c>
      <c r="Q9330" t="s">
        <v>6</v>
      </c>
      <c r="R9330" t="s">
        <v>169</v>
      </c>
      <c r="S9330" t="s">
        <v>170</v>
      </c>
      <c r="T9330">
        <v>464114.19354838715</v>
      </c>
      <c r="U9330">
        <v>672181</v>
      </c>
      <c r="V9330">
        <v>208066.80645161285</v>
      </c>
      <c r="W9330">
        <v>0.44830950947834003</v>
      </c>
      <c r="X9330" t="s">
        <v>245</v>
      </c>
    </row>
    <row r="9331" spans="1:24" x14ac:dyDescent="0.35">
      <c r="A9331">
        <v>3300015729</v>
      </c>
      <c r="B9331" t="s">
        <v>168</v>
      </c>
      <c r="C9331" t="s">
        <v>168</v>
      </c>
      <c r="D9331">
        <v>0</v>
      </c>
      <c r="E9331">
        <v>0</v>
      </c>
      <c r="F9331">
        <v>37</v>
      </c>
      <c r="G9331">
        <v>1370417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980000</v>
      </c>
      <c r="O9331">
        <v>2350417</v>
      </c>
      <c r="P9331" t="s">
        <v>5</v>
      </c>
      <c r="Q9331" t="s">
        <v>8</v>
      </c>
      <c r="R9331" t="s">
        <v>169</v>
      </c>
      <c r="S9331" t="s">
        <v>170</v>
      </c>
      <c r="T9331">
        <v>1516398.064516129</v>
      </c>
      <c r="U9331">
        <v>2079866</v>
      </c>
      <c r="V9331">
        <v>563467.93548387103</v>
      </c>
      <c r="W9331">
        <v>0.37158312758970014</v>
      </c>
      <c r="X9331" t="s">
        <v>175</v>
      </c>
    </row>
    <row r="9332" spans="1:24" x14ac:dyDescent="0.35">
      <c r="A9332">
        <v>3301049090</v>
      </c>
      <c r="B9332" t="s">
        <v>168</v>
      </c>
      <c r="C9332" t="s">
        <v>168</v>
      </c>
      <c r="D9332">
        <v>0</v>
      </c>
      <c r="E9332">
        <v>0</v>
      </c>
      <c r="F9332">
        <v>9</v>
      </c>
      <c r="G9332">
        <v>471990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1121500</v>
      </c>
      <c r="O9332">
        <v>1593490</v>
      </c>
      <c r="P9332" t="s">
        <v>5</v>
      </c>
      <c r="Q9332" t="s">
        <v>7</v>
      </c>
      <c r="R9332" t="s">
        <v>169</v>
      </c>
      <c r="S9332" t="s">
        <v>170</v>
      </c>
      <c r="T9332">
        <v>1028058.0645161291</v>
      </c>
      <c r="U9332">
        <v>2335899</v>
      </c>
      <c r="V9332">
        <v>1307840.935483871</v>
      </c>
      <c r="W9332">
        <v>1.2721469541697781</v>
      </c>
      <c r="X9332" t="s">
        <v>203</v>
      </c>
    </row>
    <row r="9333" spans="1:24" x14ac:dyDescent="0.35">
      <c r="A9333">
        <v>3300008683</v>
      </c>
      <c r="B9333" t="s">
        <v>168</v>
      </c>
      <c r="C9333" t="s">
        <v>168</v>
      </c>
      <c r="D9333">
        <v>0</v>
      </c>
      <c r="E9333">
        <v>0</v>
      </c>
      <c r="F9333">
        <v>2</v>
      </c>
      <c r="G9333">
        <v>49399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303000</v>
      </c>
      <c r="O9333">
        <v>352399</v>
      </c>
      <c r="P9333" t="s">
        <v>5</v>
      </c>
      <c r="Q9333" t="s">
        <v>12</v>
      </c>
      <c r="R9333" t="s">
        <v>169</v>
      </c>
      <c r="S9333" t="s">
        <v>170</v>
      </c>
      <c r="T9333">
        <v>227354.19354838709</v>
      </c>
      <c r="U9333">
        <v>77000</v>
      </c>
      <c r="V9333">
        <v>-150354.19354838709</v>
      </c>
      <c r="W9333">
        <v>-0.66132139989046501</v>
      </c>
      <c r="X9333" t="s">
        <v>233</v>
      </c>
    </row>
    <row r="9334" spans="1:24" x14ac:dyDescent="0.35">
      <c r="A9334">
        <v>3301074191</v>
      </c>
      <c r="B9334" t="s">
        <v>168</v>
      </c>
      <c r="C9334" t="s">
        <v>168</v>
      </c>
      <c r="D9334">
        <v>0</v>
      </c>
      <c r="E9334">
        <v>0</v>
      </c>
      <c r="F9334">
        <v>1</v>
      </c>
      <c r="G9334">
        <v>20999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150000</v>
      </c>
      <c r="O9334">
        <v>170999</v>
      </c>
      <c r="P9334" t="s">
        <v>5</v>
      </c>
      <c r="Q9334" t="s">
        <v>15</v>
      </c>
      <c r="R9334" t="s">
        <v>169</v>
      </c>
      <c r="S9334" t="s">
        <v>170</v>
      </c>
      <c r="T9334">
        <v>110321.93548387097</v>
      </c>
      <c r="U9334">
        <v>0</v>
      </c>
      <c r="V9334">
        <v>-110321.93548387097</v>
      </c>
      <c r="W9334">
        <v>0</v>
      </c>
      <c r="X9334" t="s">
        <v>230</v>
      </c>
    </row>
    <row r="9335" spans="1:24" x14ac:dyDescent="0.35">
      <c r="A9335">
        <v>3301074935</v>
      </c>
      <c r="B9335" t="s">
        <v>168</v>
      </c>
      <c r="C9335" t="s">
        <v>168</v>
      </c>
      <c r="D9335">
        <v>0</v>
      </c>
      <c r="E9335">
        <v>0</v>
      </c>
      <c r="F9335">
        <v>47</v>
      </c>
      <c r="G9335">
        <v>1849453</v>
      </c>
      <c r="H9335">
        <v>14</v>
      </c>
      <c r="I9335">
        <v>570000</v>
      </c>
      <c r="J9335">
        <v>0</v>
      </c>
      <c r="K9335">
        <v>0</v>
      </c>
      <c r="L9335">
        <v>12</v>
      </c>
      <c r="M9335">
        <v>918800</v>
      </c>
      <c r="N9335">
        <v>30000</v>
      </c>
      <c r="O9335">
        <v>3368253</v>
      </c>
      <c r="P9335" t="s">
        <v>5</v>
      </c>
      <c r="Q9335" t="s">
        <v>14</v>
      </c>
      <c r="R9335" t="s">
        <v>169</v>
      </c>
      <c r="S9335" t="s">
        <v>170</v>
      </c>
      <c r="T9335">
        <v>2173066.4516129033</v>
      </c>
      <c r="U9335">
        <v>1534585</v>
      </c>
      <c r="V9335">
        <v>-638481.45161290327</v>
      </c>
      <c r="W9335">
        <v>-0.29381588912709344</v>
      </c>
      <c r="X9335" t="s">
        <v>366</v>
      </c>
    </row>
    <row r="9336" spans="1:24" x14ac:dyDescent="0.35">
      <c r="A9336">
        <v>3301045392</v>
      </c>
      <c r="B9336" t="s">
        <v>168</v>
      </c>
      <c r="C9336" t="s">
        <v>168</v>
      </c>
      <c r="D9336">
        <v>0</v>
      </c>
      <c r="E9336">
        <v>0</v>
      </c>
      <c r="F9336">
        <v>62</v>
      </c>
      <c r="G9336">
        <v>2242930</v>
      </c>
      <c r="H9336">
        <v>8</v>
      </c>
      <c r="I9336">
        <v>215000</v>
      </c>
      <c r="J9336">
        <v>0</v>
      </c>
      <c r="K9336">
        <v>0</v>
      </c>
      <c r="L9336">
        <v>18</v>
      </c>
      <c r="M9336">
        <v>510000</v>
      </c>
      <c r="N9336">
        <v>30000</v>
      </c>
      <c r="O9336">
        <v>2997930</v>
      </c>
      <c r="P9336" t="s">
        <v>5</v>
      </c>
      <c r="Q9336" t="s">
        <v>15</v>
      </c>
      <c r="R9336" t="s">
        <v>169</v>
      </c>
      <c r="S9336" t="s">
        <v>170</v>
      </c>
      <c r="T9336">
        <v>1934148.3870967743</v>
      </c>
      <c r="U9336">
        <v>1487948</v>
      </c>
      <c r="V9336">
        <v>-446200.3870967743</v>
      </c>
      <c r="W9336">
        <v>-0.23069604693905466</v>
      </c>
      <c r="X9336" t="s">
        <v>341</v>
      </c>
    </row>
    <row r="9337" spans="1:24" x14ac:dyDescent="0.35">
      <c r="A9337">
        <v>3301058847</v>
      </c>
      <c r="B9337" t="s">
        <v>168</v>
      </c>
      <c r="C9337" t="s">
        <v>168</v>
      </c>
      <c r="D9337">
        <v>0</v>
      </c>
      <c r="E9337">
        <v>0</v>
      </c>
      <c r="F9337">
        <v>30</v>
      </c>
      <c r="G9337">
        <v>1403871</v>
      </c>
      <c r="H9337">
        <v>0</v>
      </c>
      <c r="I9337">
        <v>0</v>
      </c>
      <c r="J9337">
        <v>0</v>
      </c>
      <c r="K9337">
        <v>0</v>
      </c>
      <c r="L9337">
        <v>1</v>
      </c>
      <c r="M9337">
        <v>102400</v>
      </c>
      <c r="N9337">
        <v>1713500</v>
      </c>
      <c r="O9337">
        <v>3219771</v>
      </c>
      <c r="P9337" t="s">
        <v>5</v>
      </c>
      <c r="Q9337" t="s">
        <v>7</v>
      </c>
      <c r="R9337" t="s">
        <v>169</v>
      </c>
      <c r="S9337" t="s">
        <v>170</v>
      </c>
      <c r="T9337">
        <v>2077271.6129032257</v>
      </c>
      <c r="U9337">
        <v>3115500</v>
      </c>
      <c r="V9337">
        <v>1038228.3870967743</v>
      </c>
      <c r="W9337">
        <v>0.4998038680390624</v>
      </c>
      <c r="X9337" t="s">
        <v>203</v>
      </c>
    </row>
    <row r="9338" spans="1:24" x14ac:dyDescent="0.35">
      <c r="A9338">
        <v>3300023764</v>
      </c>
      <c r="B9338" t="s">
        <v>168</v>
      </c>
      <c r="C9338" t="s">
        <v>168</v>
      </c>
      <c r="D9338">
        <v>0</v>
      </c>
      <c r="E9338">
        <v>0</v>
      </c>
      <c r="F9338">
        <v>20</v>
      </c>
      <c r="G9338">
        <v>762848</v>
      </c>
      <c r="H9338">
        <v>28</v>
      </c>
      <c r="I9338">
        <v>1210000</v>
      </c>
      <c r="J9338">
        <v>0</v>
      </c>
      <c r="K9338">
        <v>0</v>
      </c>
      <c r="L9338">
        <v>57</v>
      </c>
      <c r="M9338">
        <v>3996800</v>
      </c>
      <c r="N9338">
        <v>2004000</v>
      </c>
      <c r="O9338">
        <v>7973648</v>
      </c>
      <c r="P9338" t="s">
        <v>5</v>
      </c>
      <c r="Q9338" t="s">
        <v>16</v>
      </c>
      <c r="R9338" t="s">
        <v>169</v>
      </c>
      <c r="S9338" t="s">
        <v>170</v>
      </c>
      <c r="T9338">
        <v>5144289.0322580645</v>
      </c>
      <c r="U9338">
        <v>3116750</v>
      </c>
      <c r="V9338">
        <v>-2027539.0322580645</v>
      </c>
      <c r="W9338">
        <v>-0.3941339647799853</v>
      </c>
      <c r="X9338" t="s">
        <v>234</v>
      </c>
    </row>
    <row r="9339" spans="1:24" x14ac:dyDescent="0.35">
      <c r="A9339">
        <v>6001130303</v>
      </c>
      <c r="B9339" t="s">
        <v>168</v>
      </c>
      <c r="C9339" t="s">
        <v>168</v>
      </c>
      <c r="D9339">
        <v>0</v>
      </c>
      <c r="E9339">
        <v>0</v>
      </c>
      <c r="F9339">
        <v>10</v>
      </c>
      <c r="G9339">
        <v>280985</v>
      </c>
      <c r="H9339">
        <v>5</v>
      </c>
      <c r="I9339">
        <v>275000</v>
      </c>
      <c r="J9339">
        <v>0</v>
      </c>
      <c r="K9339">
        <v>0</v>
      </c>
      <c r="L9339">
        <v>8</v>
      </c>
      <c r="M9339">
        <v>709200</v>
      </c>
      <c r="N9339">
        <v>150000</v>
      </c>
      <c r="O9339">
        <v>1415185</v>
      </c>
      <c r="P9339" t="s">
        <v>5</v>
      </c>
      <c r="Q9339" t="s">
        <v>11</v>
      </c>
      <c r="R9339" t="s">
        <v>169</v>
      </c>
      <c r="S9339" t="s">
        <v>170</v>
      </c>
      <c r="T9339">
        <v>913022.58064516133</v>
      </c>
      <c r="U9339">
        <v>907393</v>
      </c>
      <c r="V9339">
        <v>-5629.5806451613316</v>
      </c>
      <c r="W9339">
        <v>-6.1658723064476062E-3</v>
      </c>
      <c r="X9339" t="s">
        <v>376</v>
      </c>
    </row>
    <row r="9340" spans="1:24" x14ac:dyDescent="0.35">
      <c r="A9340">
        <v>3301041753</v>
      </c>
      <c r="B9340" t="s">
        <v>168</v>
      </c>
      <c r="C9340" t="s">
        <v>168</v>
      </c>
      <c r="D9340">
        <v>0</v>
      </c>
      <c r="E9340">
        <v>0</v>
      </c>
      <c r="F9340">
        <v>27</v>
      </c>
      <c r="G9340">
        <v>1035466</v>
      </c>
      <c r="H9340">
        <v>8</v>
      </c>
      <c r="I9340">
        <v>215000</v>
      </c>
      <c r="J9340">
        <v>0</v>
      </c>
      <c r="K9340">
        <v>0</v>
      </c>
      <c r="L9340">
        <v>17</v>
      </c>
      <c r="M9340">
        <v>650000</v>
      </c>
      <c r="N9340">
        <v>30000</v>
      </c>
      <c r="O9340">
        <v>1930466</v>
      </c>
      <c r="P9340" t="s">
        <v>5</v>
      </c>
      <c r="Q9340" t="s">
        <v>15</v>
      </c>
      <c r="R9340" t="s">
        <v>169</v>
      </c>
      <c r="S9340" t="s">
        <v>170</v>
      </c>
      <c r="T9340">
        <v>1245461.935483871</v>
      </c>
      <c r="U9340">
        <v>177995</v>
      </c>
      <c r="V9340">
        <v>-1067466.935483871</v>
      </c>
      <c r="W9340">
        <v>-0.85708515456889689</v>
      </c>
      <c r="X9340" t="s">
        <v>341</v>
      </c>
    </row>
    <row r="9341" spans="1:24" x14ac:dyDescent="0.35">
      <c r="A9341">
        <v>3300009162</v>
      </c>
      <c r="B9341" t="s">
        <v>168</v>
      </c>
      <c r="C9341" t="s">
        <v>168</v>
      </c>
      <c r="D9341">
        <v>0</v>
      </c>
      <c r="E9341">
        <v>0</v>
      </c>
      <c r="F9341">
        <v>6</v>
      </c>
      <c r="G9341">
        <v>429944</v>
      </c>
      <c r="H9341">
        <v>2</v>
      </c>
      <c r="I9341">
        <v>55000</v>
      </c>
      <c r="J9341">
        <v>0</v>
      </c>
      <c r="K9341">
        <v>0</v>
      </c>
      <c r="L9341">
        <v>0</v>
      </c>
      <c r="M9341">
        <v>0</v>
      </c>
      <c r="N9341">
        <v>330000</v>
      </c>
      <c r="O9341">
        <v>814944</v>
      </c>
      <c r="P9341" t="s">
        <v>5</v>
      </c>
      <c r="Q9341" t="s">
        <v>12</v>
      </c>
      <c r="R9341" t="s">
        <v>169</v>
      </c>
      <c r="S9341" t="s">
        <v>170</v>
      </c>
      <c r="T9341">
        <v>525770.32258064509</v>
      </c>
      <c r="U9341">
        <v>480047</v>
      </c>
      <c r="V9341">
        <v>-45723.322580645094</v>
      </c>
      <c r="W9341">
        <v>-8.6964441728511255E-2</v>
      </c>
      <c r="X9341" t="s">
        <v>407</v>
      </c>
    </row>
    <row r="9342" spans="1:24" x14ac:dyDescent="0.35">
      <c r="A9342">
        <v>3301062738</v>
      </c>
      <c r="B9342" t="s">
        <v>168</v>
      </c>
      <c r="C9342" t="s">
        <v>168</v>
      </c>
      <c r="D9342">
        <v>0</v>
      </c>
      <c r="E9342">
        <v>0</v>
      </c>
      <c r="F9342">
        <v>404</v>
      </c>
      <c r="G9342">
        <v>14692383</v>
      </c>
      <c r="H9342">
        <v>1</v>
      </c>
      <c r="I9342">
        <v>20000</v>
      </c>
      <c r="J9342">
        <v>0</v>
      </c>
      <c r="K9342">
        <v>0</v>
      </c>
      <c r="L9342">
        <v>1</v>
      </c>
      <c r="M9342">
        <v>20000</v>
      </c>
      <c r="N9342">
        <v>1089100</v>
      </c>
      <c r="O9342">
        <v>15821483</v>
      </c>
      <c r="P9342" t="s">
        <v>5</v>
      </c>
      <c r="Q9342" t="s">
        <v>7</v>
      </c>
      <c r="R9342" t="s">
        <v>169</v>
      </c>
      <c r="S9342" t="s">
        <v>170</v>
      </c>
      <c r="T9342">
        <v>10207408.387096774</v>
      </c>
      <c r="U9342">
        <v>11068602</v>
      </c>
      <c r="V9342">
        <v>861193.61290322617</v>
      </c>
      <c r="W9342">
        <v>8.4369467767339001E-2</v>
      </c>
      <c r="X9342" t="s">
        <v>196</v>
      </c>
    </row>
    <row r="9343" spans="1:24" x14ac:dyDescent="0.35">
      <c r="A9343">
        <v>3301040118</v>
      </c>
      <c r="B9343" t="s">
        <v>168</v>
      </c>
      <c r="C9343" t="s">
        <v>168</v>
      </c>
      <c r="D9343">
        <v>0</v>
      </c>
      <c r="E9343">
        <v>0</v>
      </c>
      <c r="F9343">
        <v>30</v>
      </c>
      <c r="G9343">
        <v>1078469</v>
      </c>
      <c r="H9343">
        <v>15</v>
      </c>
      <c r="I9343">
        <v>485000</v>
      </c>
      <c r="J9343">
        <v>0</v>
      </c>
      <c r="K9343">
        <v>0</v>
      </c>
      <c r="L9343">
        <v>0</v>
      </c>
      <c r="M9343">
        <v>0</v>
      </c>
      <c r="N9343">
        <v>150000</v>
      </c>
      <c r="O9343">
        <v>1713469</v>
      </c>
      <c r="P9343" t="s">
        <v>5</v>
      </c>
      <c r="Q9343" t="s">
        <v>9</v>
      </c>
      <c r="R9343" t="s">
        <v>169</v>
      </c>
      <c r="S9343" t="s">
        <v>170</v>
      </c>
      <c r="T9343">
        <v>1105463.8709677421</v>
      </c>
      <c r="U9343">
        <v>1040172</v>
      </c>
      <c r="V9343">
        <v>-65291.870967742056</v>
      </c>
      <c r="W9343">
        <v>-5.9062871869873468E-2</v>
      </c>
      <c r="X9343" t="s">
        <v>315</v>
      </c>
    </row>
    <row r="9344" spans="1:24" x14ac:dyDescent="0.35">
      <c r="A9344">
        <v>3300027980</v>
      </c>
      <c r="B9344" t="s">
        <v>168</v>
      </c>
      <c r="C9344" t="s">
        <v>168</v>
      </c>
      <c r="D9344">
        <v>0</v>
      </c>
      <c r="E9344">
        <v>0</v>
      </c>
      <c r="F9344">
        <v>31</v>
      </c>
      <c r="G9344">
        <v>1095995</v>
      </c>
      <c r="H9344">
        <v>21</v>
      </c>
      <c r="I9344">
        <v>585000</v>
      </c>
      <c r="J9344">
        <v>0</v>
      </c>
      <c r="K9344">
        <v>0</v>
      </c>
      <c r="L9344">
        <v>0</v>
      </c>
      <c r="M9344">
        <v>0</v>
      </c>
      <c r="N9344">
        <v>3272000</v>
      </c>
      <c r="O9344">
        <v>4952995</v>
      </c>
      <c r="P9344" t="s">
        <v>5</v>
      </c>
      <c r="Q9344" t="s">
        <v>16</v>
      </c>
      <c r="R9344" t="s">
        <v>169</v>
      </c>
      <c r="S9344" t="s">
        <v>170</v>
      </c>
      <c r="T9344">
        <v>3195480.6451612902</v>
      </c>
      <c r="U9344">
        <v>1393221</v>
      </c>
      <c r="V9344">
        <v>-1802259.6451612902</v>
      </c>
      <c r="W9344">
        <v>-0.56400267918703739</v>
      </c>
      <c r="X9344" t="s">
        <v>265</v>
      </c>
    </row>
    <row r="9345" spans="1:24" x14ac:dyDescent="0.35">
      <c r="A9345">
        <v>3300015090</v>
      </c>
      <c r="B9345" t="s">
        <v>168</v>
      </c>
      <c r="C9345" t="s">
        <v>168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342000</v>
      </c>
      <c r="O9345">
        <v>342000</v>
      </c>
      <c r="P9345" t="s">
        <v>5</v>
      </c>
      <c r="Q9345" t="s">
        <v>8</v>
      </c>
      <c r="R9345" t="s">
        <v>169</v>
      </c>
      <c r="S9345" t="s">
        <v>170</v>
      </c>
      <c r="T9345">
        <v>220645.16129032258</v>
      </c>
      <c r="U9345">
        <v>1046500</v>
      </c>
      <c r="V9345">
        <v>825854.83870967745</v>
      </c>
      <c r="W9345">
        <v>3.7429093567251464</v>
      </c>
      <c r="X9345" t="s">
        <v>187</v>
      </c>
    </row>
    <row r="9346" spans="1:24" x14ac:dyDescent="0.35">
      <c r="A9346">
        <v>3300009092</v>
      </c>
      <c r="B9346" t="s">
        <v>168</v>
      </c>
      <c r="C9346" t="s">
        <v>168</v>
      </c>
      <c r="D9346">
        <v>0</v>
      </c>
      <c r="E9346">
        <v>0</v>
      </c>
      <c r="F9346">
        <v>193</v>
      </c>
      <c r="G9346">
        <v>7625062</v>
      </c>
      <c r="H9346">
        <v>7</v>
      </c>
      <c r="I9346">
        <v>130000</v>
      </c>
      <c r="J9346">
        <v>0</v>
      </c>
      <c r="K9346">
        <v>0</v>
      </c>
      <c r="L9346">
        <v>0</v>
      </c>
      <c r="M9346">
        <v>0</v>
      </c>
      <c r="N9346">
        <v>280000</v>
      </c>
      <c r="O9346">
        <v>8035062</v>
      </c>
      <c r="P9346" t="s">
        <v>5</v>
      </c>
      <c r="Q9346" t="s">
        <v>12</v>
      </c>
      <c r="R9346" t="s">
        <v>169</v>
      </c>
      <c r="S9346" t="s">
        <v>170</v>
      </c>
      <c r="T9346">
        <v>5183910.9677419355</v>
      </c>
      <c r="U9346">
        <v>7501645</v>
      </c>
      <c r="V9346">
        <v>2317734.0322580645</v>
      </c>
      <c r="W9346">
        <v>0.44710143493603405</v>
      </c>
      <c r="X9346" t="s">
        <v>411</v>
      </c>
    </row>
    <row r="9347" spans="1:24" x14ac:dyDescent="0.35">
      <c r="A9347">
        <v>3301059016</v>
      </c>
      <c r="B9347" t="s">
        <v>168</v>
      </c>
      <c r="C9347" t="s">
        <v>168</v>
      </c>
      <c r="D9347">
        <v>0</v>
      </c>
      <c r="E9347">
        <v>0</v>
      </c>
      <c r="F9347">
        <v>40</v>
      </c>
      <c r="G9347">
        <v>1360258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2218700</v>
      </c>
      <c r="O9347">
        <v>3578958</v>
      </c>
      <c r="P9347" t="s">
        <v>5</v>
      </c>
      <c r="Q9347" t="s">
        <v>7</v>
      </c>
      <c r="R9347" t="s">
        <v>169</v>
      </c>
      <c r="S9347" t="s">
        <v>170</v>
      </c>
      <c r="T9347">
        <v>2309005.1612903229</v>
      </c>
      <c r="U9347">
        <v>3164960</v>
      </c>
      <c r="V9347">
        <v>855954.8387096771</v>
      </c>
      <c r="W9347">
        <v>0.37070286938265262</v>
      </c>
      <c r="X9347" t="s">
        <v>221</v>
      </c>
    </row>
    <row r="9348" spans="1:24" x14ac:dyDescent="0.35">
      <c r="A9348">
        <v>3301072004</v>
      </c>
      <c r="B9348" t="s">
        <v>168</v>
      </c>
      <c r="C9348" t="s">
        <v>168</v>
      </c>
      <c r="D9348">
        <v>0</v>
      </c>
      <c r="E9348">
        <v>0</v>
      </c>
      <c r="F9348">
        <v>92</v>
      </c>
      <c r="G9348">
        <v>3908781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120000</v>
      </c>
      <c r="O9348">
        <v>4028781</v>
      </c>
      <c r="P9348" t="s">
        <v>5</v>
      </c>
      <c r="Q9348" t="s">
        <v>14</v>
      </c>
      <c r="R9348" t="s">
        <v>169</v>
      </c>
      <c r="S9348" t="s">
        <v>170</v>
      </c>
      <c r="T9348">
        <v>2599213.5483870967</v>
      </c>
      <c r="U9348">
        <v>2505508</v>
      </c>
      <c r="V9348">
        <v>-93705.548387096729</v>
      </c>
      <c r="W9348">
        <v>-3.6051500441448669E-2</v>
      </c>
      <c r="X9348" t="s">
        <v>213</v>
      </c>
    </row>
    <row r="9349" spans="1:24" x14ac:dyDescent="0.35">
      <c r="A9349">
        <v>3300014034</v>
      </c>
      <c r="B9349" t="s">
        <v>168</v>
      </c>
      <c r="C9349" t="s">
        <v>168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342000</v>
      </c>
      <c r="O9349">
        <v>342000</v>
      </c>
      <c r="P9349" t="s">
        <v>5</v>
      </c>
      <c r="Q9349" t="s">
        <v>8</v>
      </c>
      <c r="R9349" t="s">
        <v>169</v>
      </c>
      <c r="S9349" t="s">
        <v>170</v>
      </c>
      <c r="T9349">
        <v>220645.16129032258</v>
      </c>
      <c r="U9349">
        <v>1046500</v>
      </c>
      <c r="V9349">
        <v>825854.83870967745</v>
      </c>
      <c r="W9349">
        <v>3.7429093567251464</v>
      </c>
      <c r="X9349" t="s">
        <v>264</v>
      </c>
    </row>
    <row r="9350" spans="1:24" x14ac:dyDescent="0.35">
      <c r="A9350">
        <v>3300010241</v>
      </c>
      <c r="B9350" t="s">
        <v>168</v>
      </c>
      <c r="C9350" t="s">
        <v>168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385000</v>
      </c>
      <c r="O9350">
        <v>385000</v>
      </c>
      <c r="P9350" t="s">
        <v>5</v>
      </c>
      <c r="Q9350" t="s">
        <v>12</v>
      </c>
      <c r="R9350" t="s">
        <v>169</v>
      </c>
      <c r="S9350" t="s">
        <v>170</v>
      </c>
      <c r="T9350">
        <v>248387.09677419357</v>
      </c>
      <c r="U9350">
        <v>507400</v>
      </c>
      <c r="V9350">
        <v>259012.90322580643</v>
      </c>
      <c r="W9350">
        <v>1.0427792207792206</v>
      </c>
      <c r="X9350" t="s">
        <v>174</v>
      </c>
    </row>
    <row r="9351" spans="1:24" x14ac:dyDescent="0.35">
      <c r="A9351">
        <v>3300014371</v>
      </c>
      <c r="B9351" t="s">
        <v>168</v>
      </c>
      <c r="C9351" t="s">
        <v>168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3039000</v>
      </c>
      <c r="O9351">
        <v>3039000</v>
      </c>
      <c r="P9351" t="s">
        <v>5</v>
      </c>
      <c r="Q9351" t="s">
        <v>8</v>
      </c>
      <c r="R9351" t="s">
        <v>169</v>
      </c>
      <c r="S9351" t="s">
        <v>170</v>
      </c>
      <c r="T9351">
        <v>1960645.1612903227</v>
      </c>
      <c r="U9351">
        <v>1847000</v>
      </c>
      <c r="V9351">
        <v>-113645.16129032266</v>
      </c>
      <c r="W9351">
        <v>-5.7963145771635416E-2</v>
      </c>
      <c r="X9351" t="s">
        <v>310</v>
      </c>
    </row>
    <row r="9352" spans="1:24" x14ac:dyDescent="0.35">
      <c r="A9352">
        <v>3300013707</v>
      </c>
      <c r="B9352" t="s">
        <v>168</v>
      </c>
      <c r="C9352" t="s">
        <v>168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529800</v>
      </c>
      <c r="O9352">
        <v>529800</v>
      </c>
      <c r="P9352" t="s">
        <v>5</v>
      </c>
      <c r="Q9352" t="s">
        <v>8</v>
      </c>
      <c r="R9352" t="s">
        <v>169</v>
      </c>
      <c r="S9352" t="s">
        <v>170</v>
      </c>
      <c r="T9352">
        <v>341806.45161290327</v>
      </c>
      <c r="U9352">
        <v>846700</v>
      </c>
      <c r="V9352">
        <v>504893.54838709673</v>
      </c>
      <c r="W9352">
        <v>1.4771328803322006</v>
      </c>
      <c r="X9352" t="s">
        <v>386</v>
      </c>
    </row>
    <row r="9353" spans="1:24" x14ac:dyDescent="0.35">
      <c r="A9353">
        <v>3301000982</v>
      </c>
      <c r="B9353" t="s">
        <v>168</v>
      </c>
      <c r="C9353" t="s">
        <v>168</v>
      </c>
      <c r="D9353">
        <v>0</v>
      </c>
      <c r="E9353">
        <v>0</v>
      </c>
      <c r="F9353">
        <v>478</v>
      </c>
      <c r="G9353">
        <v>22130809</v>
      </c>
      <c r="H9353">
        <v>115</v>
      </c>
      <c r="I9353">
        <v>4801000</v>
      </c>
      <c r="J9353">
        <v>0</v>
      </c>
      <c r="K9353">
        <v>0</v>
      </c>
      <c r="L9353">
        <v>2</v>
      </c>
      <c r="M9353">
        <v>340600</v>
      </c>
      <c r="N9353">
        <v>2398000</v>
      </c>
      <c r="O9353">
        <v>29670409</v>
      </c>
      <c r="P9353" t="s">
        <v>5</v>
      </c>
      <c r="Q9353" t="s">
        <v>17</v>
      </c>
      <c r="R9353" t="s">
        <v>169</v>
      </c>
      <c r="S9353" t="s">
        <v>170</v>
      </c>
      <c r="T9353">
        <v>19142199.35483871</v>
      </c>
      <c r="U9353">
        <v>12579252</v>
      </c>
      <c r="V9353">
        <v>-6562947.3548387103</v>
      </c>
      <c r="W9353">
        <v>-0.34285231457375598</v>
      </c>
      <c r="X9353" t="s">
        <v>311</v>
      </c>
    </row>
    <row r="9354" spans="1:24" x14ac:dyDescent="0.35">
      <c r="A9354">
        <v>3301075143</v>
      </c>
      <c r="B9354" t="s">
        <v>168</v>
      </c>
      <c r="C9354" t="s">
        <v>168</v>
      </c>
      <c r="D9354">
        <v>0</v>
      </c>
      <c r="E9354">
        <v>0</v>
      </c>
      <c r="F9354">
        <v>20</v>
      </c>
      <c r="G9354">
        <v>1190480</v>
      </c>
      <c r="H9354">
        <v>23</v>
      </c>
      <c r="I9354">
        <v>705000</v>
      </c>
      <c r="J9354">
        <v>0</v>
      </c>
      <c r="K9354">
        <v>0</v>
      </c>
      <c r="L9354">
        <v>8</v>
      </c>
      <c r="M9354">
        <v>599200</v>
      </c>
      <c r="N9354">
        <v>215000</v>
      </c>
      <c r="O9354">
        <v>2709680</v>
      </c>
      <c r="P9354" t="s">
        <v>5</v>
      </c>
      <c r="Q9354" t="s">
        <v>10</v>
      </c>
      <c r="R9354" t="s">
        <v>169</v>
      </c>
      <c r="S9354" t="s">
        <v>170</v>
      </c>
      <c r="T9354">
        <v>1748180.6451612902</v>
      </c>
      <c r="U9354">
        <v>1291895</v>
      </c>
      <c r="V9354">
        <v>-456285.64516129019</v>
      </c>
      <c r="W9354">
        <v>-0.26100600439904342</v>
      </c>
      <c r="X9354" t="s">
        <v>292</v>
      </c>
    </row>
    <row r="9355" spans="1:24" x14ac:dyDescent="0.35">
      <c r="A9355">
        <v>6001119014</v>
      </c>
      <c r="B9355" t="s">
        <v>168</v>
      </c>
      <c r="C9355" t="s">
        <v>168</v>
      </c>
      <c r="D9355">
        <v>0</v>
      </c>
      <c r="E9355">
        <v>0</v>
      </c>
      <c r="F9355">
        <v>49</v>
      </c>
      <c r="G9355">
        <v>667670</v>
      </c>
      <c r="H9355">
        <v>29</v>
      </c>
      <c r="I9355">
        <v>650000</v>
      </c>
      <c r="J9355">
        <v>0</v>
      </c>
      <c r="K9355">
        <v>0</v>
      </c>
      <c r="L9355">
        <v>34</v>
      </c>
      <c r="M9355">
        <v>5987289</v>
      </c>
      <c r="N9355">
        <v>933000</v>
      </c>
      <c r="O9355">
        <v>8237959</v>
      </c>
      <c r="P9355" t="s">
        <v>5</v>
      </c>
      <c r="Q9355" t="s">
        <v>17</v>
      </c>
      <c r="R9355" t="s">
        <v>169</v>
      </c>
      <c r="S9355" t="s">
        <v>170</v>
      </c>
      <c r="T9355">
        <v>5314812.2580645159</v>
      </c>
      <c r="U9355">
        <v>5083382</v>
      </c>
      <c r="V9355">
        <v>-231430.25806451589</v>
      </c>
      <c r="W9355">
        <v>-4.3544390060693439E-2</v>
      </c>
      <c r="X9355" t="s">
        <v>278</v>
      </c>
    </row>
    <row r="9356" spans="1:24" x14ac:dyDescent="0.35">
      <c r="A9356">
        <v>3300007283</v>
      </c>
      <c r="B9356" t="s">
        <v>168</v>
      </c>
      <c r="C9356" t="s">
        <v>168</v>
      </c>
      <c r="D9356">
        <v>0</v>
      </c>
      <c r="E9356">
        <v>0</v>
      </c>
      <c r="F9356">
        <v>52</v>
      </c>
      <c r="G9356">
        <v>1303629</v>
      </c>
      <c r="H9356">
        <v>61</v>
      </c>
      <c r="I9356">
        <v>1321000</v>
      </c>
      <c r="J9356">
        <v>0</v>
      </c>
      <c r="K9356">
        <v>0</v>
      </c>
      <c r="L9356">
        <v>30</v>
      </c>
      <c r="M9356">
        <v>1192300</v>
      </c>
      <c r="N9356">
        <v>314000</v>
      </c>
      <c r="O9356">
        <v>4130929</v>
      </c>
      <c r="P9356" t="s">
        <v>5</v>
      </c>
      <c r="Q9356" t="s">
        <v>9</v>
      </c>
      <c r="R9356" t="s">
        <v>169</v>
      </c>
      <c r="S9356" t="s">
        <v>170</v>
      </c>
      <c r="T9356">
        <v>2665115.4838709678</v>
      </c>
      <c r="U9356">
        <v>2461174</v>
      </c>
      <c r="V9356">
        <v>-203941.48387096776</v>
      </c>
      <c r="W9356">
        <v>-7.6522569136385554E-2</v>
      </c>
      <c r="X9356" t="s">
        <v>281</v>
      </c>
    </row>
    <row r="9357" spans="1:24" x14ac:dyDescent="0.35">
      <c r="A9357">
        <v>3301071648</v>
      </c>
      <c r="B9357" t="s">
        <v>168</v>
      </c>
      <c r="C9357" t="s">
        <v>168</v>
      </c>
      <c r="D9357">
        <v>0</v>
      </c>
      <c r="E9357">
        <v>0</v>
      </c>
      <c r="F9357">
        <v>31</v>
      </c>
      <c r="G9357">
        <v>918162</v>
      </c>
      <c r="H9357">
        <v>31</v>
      </c>
      <c r="I9357">
        <v>795000</v>
      </c>
      <c r="J9357">
        <v>0</v>
      </c>
      <c r="K9357">
        <v>0</v>
      </c>
      <c r="L9357">
        <v>28</v>
      </c>
      <c r="M9357">
        <v>917200</v>
      </c>
      <c r="N9357">
        <v>150000</v>
      </c>
      <c r="O9357">
        <v>2780362</v>
      </c>
      <c r="P9357" t="s">
        <v>5</v>
      </c>
      <c r="Q9357" t="s">
        <v>15</v>
      </c>
      <c r="R9357" t="s">
        <v>169</v>
      </c>
      <c r="S9357" t="s">
        <v>170</v>
      </c>
      <c r="T9357">
        <v>1793781.935483871</v>
      </c>
      <c r="U9357">
        <v>1363679</v>
      </c>
      <c r="V9357">
        <v>-430102.93548387103</v>
      </c>
      <c r="W9357">
        <v>-0.23977437110707167</v>
      </c>
      <c r="X9357" t="s">
        <v>321</v>
      </c>
    </row>
    <row r="9358" spans="1:24" x14ac:dyDescent="0.35">
      <c r="A9358">
        <v>3300000050</v>
      </c>
      <c r="B9358" t="s">
        <v>168</v>
      </c>
      <c r="C9358" t="s">
        <v>168</v>
      </c>
      <c r="D9358">
        <v>0</v>
      </c>
      <c r="E9358">
        <v>0</v>
      </c>
      <c r="F9358">
        <v>2</v>
      </c>
      <c r="G9358">
        <v>77398</v>
      </c>
      <c r="H9358">
        <v>26</v>
      </c>
      <c r="I9358">
        <v>1130000</v>
      </c>
      <c r="J9358">
        <v>0</v>
      </c>
      <c r="K9358">
        <v>0</v>
      </c>
      <c r="L9358">
        <v>16</v>
      </c>
      <c r="M9358">
        <v>1068400</v>
      </c>
      <c r="N9358">
        <v>242000</v>
      </c>
      <c r="O9358">
        <v>2517798</v>
      </c>
      <c r="P9358" t="s">
        <v>5</v>
      </c>
      <c r="Q9358" t="s">
        <v>11</v>
      </c>
      <c r="R9358" t="s">
        <v>169</v>
      </c>
      <c r="S9358" t="s">
        <v>170</v>
      </c>
      <c r="T9358">
        <v>1624385.8064516131</v>
      </c>
      <c r="U9358">
        <v>875296</v>
      </c>
      <c r="V9358">
        <v>-749089.80645161308</v>
      </c>
      <c r="W9358">
        <v>-0.4611526421102885</v>
      </c>
      <c r="X9358" t="s">
        <v>308</v>
      </c>
    </row>
    <row r="9359" spans="1:24" x14ac:dyDescent="0.35">
      <c r="A9359">
        <v>3301062018</v>
      </c>
      <c r="B9359" t="s">
        <v>168</v>
      </c>
      <c r="C9359" t="s">
        <v>168</v>
      </c>
      <c r="D9359">
        <v>0</v>
      </c>
      <c r="E9359">
        <v>0</v>
      </c>
      <c r="F9359">
        <v>429</v>
      </c>
      <c r="G9359">
        <v>18990549</v>
      </c>
      <c r="H9359">
        <v>67</v>
      </c>
      <c r="I9359">
        <v>1200000</v>
      </c>
      <c r="J9359">
        <v>0</v>
      </c>
      <c r="K9359">
        <v>0</v>
      </c>
      <c r="L9359">
        <v>1</v>
      </c>
      <c r="M9359">
        <v>22400</v>
      </c>
      <c r="N9359">
        <v>791100</v>
      </c>
      <c r="O9359">
        <v>21004049</v>
      </c>
      <c r="P9359" t="s">
        <v>5</v>
      </c>
      <c r="Q9359" t="s">
        <v>7</v>
      </c>
      <c r="R9359" t="s">
        <v>169</v>
      </c>
      <c r="S9359" t="s">
        <v>170</v>
      </c>
      <c r="T9359">
        <v>13550999.35483871</v>
      </c>
      <c r="U9359">
        <v>13903340</v>
      </c>
      <c r="V9359">
        <v>352340.64516128972</v>
      </c>
      <c r="W9359">
        <v>2.6001081981859686E-2</v>
      </c>
      <c r="X9359" t="s">
        <v>317</v>
      </c>
    </row>
    <row r="9360" spans="1:24" x14ac:dyDescent="0.35">
      <c r="A9360">
        <v>6001146963</v>
      </c>
      <c r="B9360" t="s">
        <v>168</v>
      </c>
      <c r="C9360" t="s">
        <v>168</v>
      </c>
      <c r="D9360">
        <v>0</v>
      </c>
      <c r="E9360">
        <v>0</v>
      </c>
      <c r="F9360">
        <v>0</v>
      </c>
      <c r="G9360">
        <v>0</v>
      </c>
      <c r="H9360">
        <v>2</v>
      </c>
      <c r="I9360">
        <v>4000</v>
      </c>
      <c r="J9360">
        <v>0</v>
      </c>
      <c r="K9360">
        <v>0</v>
      </c>
      <c r="L9360">
        <v>0</v>
      </c>
      <c r="M9360">
        <v>0</v>
      </c>
      <c r="N9360">
        <v>150000</v>
      </c>
      <c r="O9360">
        <v>154000</v>
      </c>
      <c r="P9360" t="s">
        <v>5</v>
      </c>
      <c r="Q9360" t="s">
        <v>15</v>
      </c>
      <c r="R9360" t="s">
        <v>169</v>
      </c>
      <c r="S9360" t="s">
        <v>170</v>
      </c>
      <c r="T9360">
        <v>99354.838709677424</v>
      </c>
      <c r="U9360">
        <v>200495</v>
      </c>
      <c r="V9360">
        <v>101140.16129032258</v>
      </c>
      <c r="W9360">
        <v>1.0179691558441557</v>
      </c>
      <c r="X9360" t="s">
        <v>321</v>
      </c>
    </row>
    <row r="9361" spans="1:24" x14ac:dyDescent="0.35">
      <c r="A9361">
        <v>3301018860</v>
      </c>
      <c r="B9361" t="s">
        <v>168</v>
      </c>
      <c r="C9361" t="s">
        <v>168</v>
      </c>
      <c r="D9361">
        <v>0</v>
      </c>
      <c r="E9361">
        <v>0</v>
      </c>
      <c r="F9361">
        <v>14</v>
      </c>
      <c r="G9361">
        <v>551190</v>
      </c>
      <c r="H9361">
        <v>7</v>
      </c>
      <c r="I9361">
        <v>195000</v>
      </c>
      <c r="J9361">
        <v>0</v>
      </c>
      <c r="K9361">
        <v>0</v>
      </c>
      <c r="L9361">
        <v>2</v>
      </c>
      <c r="M9361">
        <v>74800</v>
      </c>
      <c r="N9361">
        <v>497000</v>
      </c>
      <c r="O9361">
        <v>1317990</v>
      </c>
      <c r="P9361" t="s">
        <v>5</v>
      </c>
      <c r="Q9361" t="s">
        <v>12</v>
      </c>
      <c r="R9361" t="s">
        <v>169</v>
      </c>
      <c r="S9361" t="s">
        <v>170</v>
      </c>
      <c r="T9361">
        <v>850316.12903225806</v>
      </c>
      <c r="U9361">
        <v>1657195</v>
      </c>
      <c r="V9361">
        <v>806878.87096774194</v>
      </c>
      <c r="W9361">
        <v>0.94891634230912225</v>
      </c>
      <c r="X9361" t="s">
        <v>302</v>
      </c>
    </row>
    <row r="9362" spans="1:24" x14ac:dyDescent="0.35">
      <c r="A9362">
        <v>3300018475</v>
      </c>
      <c r="B9362" t="s">
        <v>168</v>
      </c>
      <c r="C9362" t="s">
        <v>168</v>
      </c>
      <c r="D9362">
        <v>0</v>
      </c>
      <c r="E9362">
        <v>0</v>
      </c>
      <c r="F9362">
        <v>27</v>
      </c>
      <c r="G9362">
        <v>807821</v>
      </c>
      <c r="H9362">
        <v>2</v>
      </c>
      <c r="I9362">
        <v>50000</v>
      </c>
      <c r="J9362">
        <v>0</v>
      </c>
      <c r="K9362">
        <v>0</v>
      </c>
      <c r="L9362">
        <v>9</v>
      </c>
      <c r="M9362">
        <v>760000</v>
      </c>
      <c r="N9362">
        <v>573500</v>
      </c>
      <c r="O9362">
        <v>2191321</v>
      </c>
      <c r="P9362" t="s">
        <v>5</v>
      </c>
      <c r="Q9362" t="s">
        <v>7</v>
      </c>
      <c r="R9362" t="s">
        <v>169</v>
      </c>
      <c r="S9362" t="s">
        <v>170</v>
      </c>
      <c r="T9362">
        <v>1413755.4838709678</v>
      </c>
      <c r="U9362">
        <v>2814576</v>
      </c>
      <c r="V9362">
        <v>1400820.5161290322</v>
      </c>
      <c r="W9362">
        <v>0.9908506330199911</v>
      </c>
      <c r="X9362" t="s">
        <v>351</v>
      </c>
    </row>
    <row r="9363" spans="1:24" x14ac:dyDescent="0.35">
      <c r="A9363">
        <v>3301000248</v>
      </c>
      <c r="B9363" t="s">
        <v>168</v>
      </c>
      <c r="C9363" t="s">
        <v>168</v>
      </c>
      <c r="D9363">
        <v>0</v>
      </c>
      <c r="E9363">
        <v>0</v>
      </c>
      <c r="F9363">
        <v>104</v>
      </c>
      <c r="G9363">
        <v>2972391</v>
      </c>
      <c r="H9363">
        <v>142</v>
      </c>
      <c r="I9363">
        <v>3177000</v>
      </c>
      <c r="J9363">
        <v>0</v>
      </c>
      <c r="K9363">
        <v>0</v>
      </c>
      <c r="L9363">
        <v>16</v>
      </c>
      <c r="M9363">
        <v>653600</v>
      </c>
      <c r="N9363">
        <v>165000</v>
      </c>
      <c r="O9363">
        <v>6967991</v>
      </c>
      <c r="P9363" t="s">
        <v>5</v>
      </c>
      <c r="Q9363" t="s">
        <v>14</v>
      </c>
      <c r="R9363" t="s">
        <v>169</v>
      </c>
      <c r="S9363" t="s">
        <v>170</v>
      </c>
      <c r="T9363">
        <v>4495478.064516129</v>
      </c>
      <c r="U9363">
        <v>3405746</v>
      </c>
      <c r="V9363">
        <v>-1089732.064516129</v>
      </c>
      <c r="W9363">
        <v>-0.24240626889443451</v>
      </c>
      <c r="X9363" t="s">
        <v>231</v>
      </c>
    </row>
    <row r="9364" spans="1:24" x14ac:dyDescent="0.35">
      <c r="A9364">
        <v>3301066926</v>
      </c>
      <c r="B9364" t="s">
        <v>168</v>
      </c>
      <c r="C9364" t="s">
        <v>168</v>
      </c>
      <c r="D9364">
        <v>0</v>
      </c>
      <c r="E9364">
        <v>0</v>
      </c>
      <c r="F9364">
        <v>171</v>
      </c>
      <c r="G9364">
        <v>5343023</v>
      </c>
      <c r="H9364">
        <v>58</v>
      </c>
      <c r="I9364">
        <v>2095000</v>
      </c>
      <c r="J9364">
        <v>0</v>
      </c>
      <c r="K9364">
        <v>0</v>
      </c>
      <c r="L9364">
        <v>9</v>
      </c>
      <c r="M9364">
        <v>421600</v>
      </c>
      <c r="N9364">
        <v>90000</v>
      </c>
      <c r="O9364">
        <v>7949623</v>
      </c>
      <c r="P9364" t="s">
        <v>5</v>
      </c>
      <c r="Q9364" t="s">
        <v>13</v>
      </c>
      <c r="R9364" t="s">
        <v>169</v>
      </c>
      <c r="S9364" t="s">
        <v>170</v>
      </c>
      <c r="T9364">
        <v>5128789.0322580645</v>
      </c>
      <c r="U9364">
        <v>5114601</v>
      </c>
      <c r="V9364">
        <v>-14188.032258064486</v>
      </c>
      <c r="W9364">
        <v>-2.7663513099929204E-3</v>
      </c>
      <c r="X9364" t="s">
        <v>274</v>
      </c>
    </row>
    <row r="9365" spans="1:24" x14ac:dyDescent="0.35">
      <c r="A9365">
        <v>3300014116</v>
      </c>
      <c r="B9365" t="s">
        <v>168</v>
      </c>
      <c r="C9365" t="s">
        <v>168</v>
      </c>
      <c r="D9365">
        <v>0</v>
      </c>
      <c r="E9365">
        <v>0</v>
      </c>
      <c r="F9365">
        <v>38</v>
      </c>
      <c r="G9365">
        <v>2144237</v>
      </c>
      <c r="H9365">
        <v>20</v>
      </c>
      <c r="I9365">
        <v>570000</v>
      </c>
      <c r="J9365">
        <v>0</v>
      </c>
      <c r="K9365">
        <v>0</v>
      </c>
      <c r="L9365">
        <v>0</v>
      </c>
      <c r="M9365">
        <v>0</v>
      </c>
      <c r="N9365">
        <v>271500</v>
      </c>
      <c r="O9365">
        <v>2985737</v>
      </c>
      <c r="P9365" t="s">
        <v>5</v>
      </c>
      <c r="Q9365" t="s">
        <v>8</v>
      </c>
      <c r="R9365" t="s">
        <v>169</v>
      </c>
      <c r="S9365" t="s">
        <v>170</v>
      </c>
      <c r="T9365">
        <v>1926281.935483871</v>
      </c>
      <c r="U9365">
        <v>2302450</v>
      </c>
      <c r="V9365">
        <v>376168.06451612897</v>
      </c>
      <c r="W9365">
        <v>0.1952819354149411</v>
      </c>
      <c r="X9365" t="s">
        <v>262</v>
      </c>
    </row>
    <row r="9366" spans="1:24" x14ac:dyDescent="0.35">
      <c r="A9366">
        <v>3300025444</v>
      </c>
      <c r="B9366" t="s">
        <v>168</v>
      </c>
      <c r="C9366" t="s">
        <v>168</v>
      </c>
      <c r="D9366">
        <v>0</v>
      </c>
      <c r="E9366">
        <v>0</v>
      </c>
      <c r="F9366">
        <v>9</v>
      </c>
      <c r="G9366">
        <v>290900</v>
      </c>
      <c r="H9366">
        <v>8</v>
      </c>
      <c r="I9366">
        <v>220000</v>
      </c>
      <c r="J9366">
        <v>0</v>
      </c>
      <c r="K9366">
        <v>0</v>
      </c>
      <c r="L9366">
        <v>0</v>
      </c>
      <c r="M9366">
        <v>0</v>
      </c>
      <c r="N9366">
        <v>420000</v>
      </c>
      <c r="O9366">
        <v>930900</v>
      </c>
      <c r="P9366" t="s">
        <v>5</v>
      </c>
      <c r="Q9366" t="s">
        <v>17</v>
      </c>
      <c r="R9366" t="s">
        <v>169</v>
      </c>
      <c r="S9366" t="s">
        <v>170</v>
      </c>
      <c r="T9366">
        <v>600580.6451612903</v>
      </c>
      <c r="U9366">
        <v>788000</v>
      </c>
      <c r="V9366">
        <v>187419.3548387097</v>
      </c>
      <c r="W9366">
        <v>0.31206359437103881</v>
      </c>
      <c r="X9366" t="s">
        <v>417</v>
      </c>
    </row>
    <row r="9367" spans="1:24" x14ac:dyDescent="0.35">
      <c r="A9367">
        <v>6001146483</v>
      </c>
      <c r="B9367" t="s">
        <v>168</v>
      </c>
      <c r="C9367" t="s">
        <v>168</v>
      </c>
      <c r="D9367">
        <v>0</v>
      </c>
      <c r="E9367">
        <v>0</v>
      </c>
      <c r="F9367">
        <v>0</v>
      </c>
      <c r="G9367">
        <v>0</v>
      </c>
      <c r="H9367">
        <v>21</v>
      </c>
      <c r="I9367">
        <v>520000</v>
      </c>
      <c r="J9367">
        <v>0</v>
      </c>
      <c r="K9367">
        <v>0</v>
      </c>
      <c r="L9367">
        <v>0</v>
      </c>
      <c r="M9367">
        <v>0</v>
      </c>
      <c r="N9367">
        <v>30000</v>
      </c>
      <c r="O9367">
        <v>550000</v>
      </c>
      <c r="P9367" t="s">
        <v>5</v>
      </c>
      <c r="Q9367" t="s">
        <v>10</v>
      </c>
      <c r="R9367" t="s">
        <v>181</v>
      </c>
      <c r="S9367" t="s">
        <v>170</v>
      </c>
      <c r="T9367">
        <v>354838.70967741933</v>
      </c>
      <c r="U9367">
        <v>380000</v>
      </c>
      <c r="V9367">
        <v>25161.290322580666</v>
      </c>
      <c r="W9367">
        <v>7.0909090909091033E-2</v>
      </c>
      <c r="X9367" t="s">
        <v>182</v>
      </c>
    </row>
    <row r="9368" spans="1:24" x14ac:dyDescent="0.35">
      <c r="A9368">
        <v>3301004204</v>
      </c>
      <c r="B9368" t="s">
        <v>168</v>
      </c>
      <c r="C9368" t="s">
        <v>168</v>
      </c>
      <c r="D9368">
        <v>0</v>
      </c>
      <c r="E9368">
        <v>0</v>
      </c>
      <c r="F9368">
        <v>27</v>
      </c>
      <c r="G9368">
        <v>843319</v>
      </c>
      <c r="H9368">
        <v>38</v>
      </c>
      <c r="I9368">
        <v>1030000</v>
      </c>
      <c r="J9368">
        <v>0</v>
      </c>
      <c r="K9368">
        <v>0</v>
      </c>
      <c r="L9368">
        <v>11</v>
      </c>
      <c r="M9368">
        <v>626400</v>
      </c>
      <c r="N9368">
        <v>150000</v>
      </c>
      <c r="O9368">
        <v>2649719</v>
      </c>
      <c r="P9368" t="s">
        <v>5</v>
      </c>
      <c r="Q9368" t="s">
        <v>10</v>
      </c>
      <c r="R9368" t="s">
        <v>169</v>
      </c>
      <c r="S9368" t="s">
        <v>170</v>
      </c>
      <c r="T9368">
        <v>1709496.1290322582</v>
      </c>
      <c r="U9368">
        <v>275149</v>
      </c>
      <c r="V9368">
        <v>-1434347.1290322582</v>
      </c>
      <c r="W9368">
        <v>-0.83904672533200686</v>
      </c>
      <c r="X9368" t="s">
        <v>334</v>
      </c>
    </row>
    <row r="9369" spans="1:24" x14ac:dyDescent="0.35">
      <c r="A9369">
        <v>3300027198</v>
      </c>
      <c r="B9369" t="s">
        <v>168</v>
      </c>
      <c r="C9369" t="s">
        <v>168</v>
      </c>
      <c r="D9369">
        <v>0</v>
      </c>
      <c r="E9369">
        <v>0</v>
      </c>
      <c r="F9369">
        <v>54</v>
      </c>
      <c r="G9369">
        <v>1960584</v>
      </c>
      <c r="H9369">
        <v>28</v>
      </c>
      <c r="I9369">
        <v>880000</v>
      </c>
      <c r="J9369">
        <v>0</v>
      </c>
      <c r="K9369">
        <v>0</v>
      </c>
      <c r="L9369">
        <v>0</v>
      </c>
      <c r="M9369">
        <v>0</v>
      </c>
      <c r="N9369">
        <v>270000</v>
      </c>
      <c r="O9369">
        <v>3110584</v>
      </c>
      <c r="P9369" t="s">
        <v>5</v>
      </c>
      <c r="Q9369" t="s">
        <v>17</v>
      </c>
      <c r="R9369" t="s">
        <v>169</v>
      </c>
      <c r="S9369" t="s">
        <v>170</v>
      </c>
      <c r="T9369">
        <v>2006828.3870967743</v>
      </c>
      <c r="U9369">
        <v>2140483</v>
      </c>
      <c r="V9369">
        <v>133654.6129032257</v>
      </c>
      <c r="W9369">
        <v>6.6599921429544962E-2</v>
      </c>
      <c r="X9369" t="s">
        <v>291</v>
      </c>
    </row>
    <row r="9370" spans="1:24" x14ac:dyDescent="0.35">
      <c r="A9370">
        <v>3301068595</v>
      </c>
      <c r="B9370" t="s">
        <v>168</v>
      </c>
      <c r="C9370" t="s">
        <v>168</v>
      </c>
      <c r="D9370">
        <v>0</v>
      </c>
      <c r="E9370">
        <v>0</v>
      </c>
      <c r="F9370">
        <v>21</v>
      </c>
      <c r="G9370">
        <v>954872</v>
      </c>
      <c r="H9370">
        <v>10</v>
      </c>
      <c r="I9370">
        <v>455000</v>
      </c>
      <c r="J9370">
        <v>0</v>
      </c>
      <c r="K9370">
        <v>0</v>
      </c>
      <c r="L9370">
        <v>8</v>
      </c>
      <c r="M9370">
        <v>540000</v>
      </c>
      <c r="N9370">
        <v>2845500</v>
      </c>
      <c r="O9370">
        <v>4795372</v>
      </c>
      <c r="P9370" t="s">
        <v>5</v>
      </c>
      <c r="Q9370" t="s">
        <v>17</v>
      </c>
      <c r="R9370" t="s">
        <v>169</v>
      </c>
      <c r="S9370" t="s">
        <v>170</v>
      </c>
      <c r="T9370">
        <v>3093788.3870967738</v>
      </c>
      <c r="U9370">
        <v>1067050</v>
      </c>
      <c r="V9370">
        <v>-2026738.3870967738</v>
      </c>
      <c r="W9370">
        <v>-0.65509922900663387</v>
      </c>
      <c r="X9370" t="s">
        <v>278</v>
      </c>
    </row>
    <row r="9371" spans="1:24" x14ac:dyDescent="0.35">
      <c r="A9371">
        <v>6001146944</v>
      </c>
      <c r="B9371" t="s">
        <v>168</v>
      </c>
      <c r="C9371" t="s">
        <v>168</v>
      </c>
      <c r="D9371">
        <v>0</v>
      </c>
      <c r="E9371">
        <v>0</v>
      </c>
      <c r="F9371">
        <v>7</v>
      </c>
      <c r="G9371">
        <v>194993</v>
      </c>
      <c r="H9371">
        <v>27</v>
      </c>
      <c r="I9371">
        <v>755000</v>
      </c>
      <c r="J9371">
        <v>0</v>
      </c>
      <c r="K9371">
        <v>0</v>
      </c>
      <c r="L9371">
        <v>0</v>
      </c>
      <c r="M9371">
        <v>0</v>
      </c>
      <c r="N9371">
        <v>167000</v>
      </c>
      <c r="O9371">
        <v>1116993</v>
      </c>
      <c r="P9371" t="s">
        <v>5</v>
      </c>
      <c r="Q9371" t="s">
        <v>10</v>
      </c>
      <c r="R9371" t="s">
        <v>169</v>
      </c>
      <c r="S9371" t="s">
        <v>170</v>
      </c>
      <c r="T9371">
        <v>720640.6451612903</v>
      </c>
      <c r="U9371">
        <v>382997</v>
      </c>
      <c r="V9371">
        <v>-337643.6451612903</v>
      </c>
      <c r="W9371">
        <v>-0.46853261390178813</v>
      </c>
      <c r="X9371" t="s">
        <v>223</v>
      </c>
    </row>
    <row r="9372" spans="1:24" x14ac:dyDescent="0.35">
      <c r="A9372">
        <v>3300022751</v>
      </c>
      <c r="B9372" t="s">
        <v>168</v>
      </c>
      <c r="C9372" t="s">
        <v>168</v>
      </c>
      <c r="D9372">
        <v>0</v>
      </c>
      <c r="E9372">
        <v>0</v>
      </c>
      <c r="F9372">
        <v>123</v>
      </c>
      <c r="G9372">
        <v>4074781</v>
      </c>
      <c r="H9372">
        <v>7</v>
      </c>
      <c r="I9372">
        <v>250000</v>
      </c>
      <c r="J9372">
        <v>0</v>
      </c>
      <c r="K9372">
        <v>0</v>
      </c>
      <c r="L9372">
        <v>8</v>
      </c>
      <c r="M9372">
        <v>489200</v>
      </c>
      <c r="N9372">
        <v>342000</v>
      </c>
      <c r="O9372">
        <v>5155981</v>
      </c>
      <c r="P9372" t="s">
        <v>5</v>
      </c>
      <c r="Q9372" t="s">
        <v>8</v>
      </c>
      <c r="R9372" t="s">
        <v>169</v>
      </c>
      <c r="S9372" t="s">
        <v>170</v>
      </c>
      <c r="T9372">
        <v>3326439.3548387098</v>
      </c>
      <c r="U9372">
        <v>4264397</v>
      </c>
      <c r="V9372">
        <v>937957.64516129019</v>
      </c>
      <c r="W9372">
        <v>0.28197046304088391</v>
      </c>
      <c r="X9372" t="s">
        <v>187</v>
      </c>
    </row>
    <row r="9373" spans="1:24" x14ac:dyDescent="0.35">
      <c r="A9373">
        <v>3300002818</v>
      </c>
      <c r="B9373" t="s">
        <v>168</v>
      </c>
      <c r="C9373" t="s">
        <v>168</v>
      </c>
      <c r="D9373">
        <v>0</v>
      </c>
      <c r="E9373">
        <v>0</v>
      </c>
      <c r="F9373">
        <v>9</v>
      </c>
      <c r="G9373">
        <v>286991</v>
      </c>
      <c r="H9373">
        <v>47</v>
      </c>
      <c r="I9373">
        <v>1550000</v>
      </c>
      <c r="J9373">
        <v>0</v>
      </c>
      <c r="K9373">
        <v>0</v>
      </c>
      <c r="L9373">
        <v>11</v>
      </c>
      <c r="M9373">
        <v>606400</v>
      </c>
      <c r="N9373">
        <v>30000</v>
      </c>
      <c r="O9373">
        <v>2473391</v>
      </c>
      <c r="P9373" t="s">
        <v>5</v>
      </c>
      <c r="Q9373" t="s">
        <v>15</v>
      </c>
      <c r="R9373" t="s">
        <v>169</v>
      </c>
      <c r="S9373" t="s">
        <v>170</v>
      </c>
      <c r="T9373">
        <v>1595736.1290322582</v>
      </c>
      <c r="U9373">
        <v>307200</v>
      </c>
      <c r="V9373">
        <v>-1288536.1290322582</v>
      </c>
      <c r="W9373">
        <v>-0.80748696829575273</v>
      </c>
      <c r="X9373" t="s">
        <v>412</v>
      </c>
    </row>
    <row r="9374" spans="1:24" x14ac:dyDescent="0.35">
      <c r="A9374">
        <v>3300015167</v>
      </c>
      <c r="B9374" t="s">
        <v>168</v>
      </c>
      <c r="C9374" t="s">
        <v>168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57943500</v>
      </c>
      <c r="O9374">
        <v>57943500</v>
      </c>
      <c r="P9374" t="s">
        <v>5</v>
      </c>
      <c r="Q9374" t="s">
        <v>7</v>
      </c>
      <c r="R9374" t="s">
        <v>169</v>
      </c>
      <c r="S9374" t="s">
        <v>170</v>
      </c>
      <c r="T9374">
        <v>37382903.225806452</v>
      </c>
      <c r="U9374">
        <v>57951500</v>
      </c>
      <c r="V9374">
        <v>20568596.774193548</v>
      </c>
      <c r="W9374">
        <v>0.55021400157049527</v>
      </c>
      <c r="X9374" t="s">
        <v>317</v>
      </c>
    </row>
    <row r="9375" spans="1:24" x14ac:dyDescent="0.35">
      <c r="A9375">
        <v>3301073541</v>
      </c>
      <c r="B9375" t="s">
        <v>168</v>
      </c>
      <c r="C9375" t="s">
        <v>168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347500</v>
      </c>
      <c r="O9375">
        <v>347500</v>
      </c>
      <c r="P9375" t="s">
        <v>5</v>
      </c>
      <c r="Q9375" t="s">
        <v>12</v>
      </c>
      <c r="R9375" t="s">
        <v>169</v>
      </c>
      <c r="S9375" t="s">
        <v>170</v>
      </c>
      <c r="T9375">
        <v>224193.54838709679</v>
      </c>
      <c r="U9375">
        <v>330000</v>
      </c>
      <c r="V9375">
        <v>105806.45161290321</v>
      </c>
      <c r="W9375">
        <v>0.47194244604316538</v>
      </c>
      <c r="X9375" t="s">
        <v>413</v>
      </c>
    </row>
    <row r="9376" spans="1:24" x14ac:dyDescent="0.35">
      <c r="A9376">
        <v>3301029566</v>
      </c>
      <c r="B9376" t="s">
        <v>168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 t="s">
        <v>5</v>
      </c>
      <c r="Q9376" t="s">
        <v>16</v>
      </c>
      <c r="R9376" t="s">
        <v>169</v>
      </c>
      <c r="S9376" t="s">
        <v>170</v>
      </c>
      <c r="T9376">
        <v>0</v>
      </c>
      <c r="U9376">
        <v>0</v>
      </c>
      <c r="V9376">
        <v>0</v>
      </c>
      <c r="W9376">
        <v>0</v>
      </c>
      <c r="X9376" t="s">
        <v>370</v>
      </c>
    </row>
    <row r="9377" spans="1:24" x14ac:dyDescent="0.35">
      <c r="A9377">
        <v>6001131460</v>
      </c>
      <c r="B9377" t="s">
        <v>168</v>
      </c>
      <c r="C9377" t="s">
        <v>168</v>
      </c>
      <c r="D9377">
        <v>0</v>
      </c>
      <c r="E9377">
        <v>0</v>
      </c>
      <c r="F9377">
        <v>1</v>
      </c>
      <c r="G9377">
        <v>51199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150000</v>
      </c>
      <c r="O9377">
        <v>201199</v>
      </c>
      <c r="P9377" t="s">
        <v>5</v>
      </c>
      <c r="Q9377" t="s">
        <v>13</v>
      </c>
      <c r="R9377" t="s">
        <v>169</v>
      </c>
      <c r="S9377" t="s">
        <v>170</v>
      </c>
      <c r="T9377">
        <v>129805.80645161289</v>
      </c>
      <c r="U9377">
        <v>177000</v>
      </c>
      <c r="V9377">
        <v>47194.193548387106</v>
      </c>
      <c r="W9377">
        <v>0.36357536568273208</v>
      </c>
      <c r="X9377" t="s">
        <v>387</v>
      </c>
    </row>
    <row r="9378" spans="1:24" x14ac:dyDescent="0.35">
      <c r="A9378">
        <v>3301001256</v>
      </c>
      <c r="B9378" t="s">
        <v>168</v>
      </c>
      <c r="C9378" t="s">
        <v>168</v>
      </c>
      <c r="D9378">
        <v>0</v>
      </c>
      <c r="E9378">
        <v>0</v>
      </c>
      <c r="F9378">
        <v>1</v>
      </c>
      <c r="G9378">
        <v>25550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516000</v>
      </c>
      <c r="O9378">
        <v>541550</v>
      </c>
      <c r="P9378" t="s">
        <v>5</v>
      </c>
      <c r="Q9378" t="s">
        <v>16</v>
      </c>
      <c r="R9378" t="s">
        <v>169</v>
      </c>
      <c r="S9378" t="s">
        <v>170</v>
      </c>
      <c r="T9378">
        <v>349387.09677419357</v>
      </c>
      <c r="U9378">
        <v>626000</v>
      </c>
      <c r="V9378">
        <v>276612.90322580643</v>
      </c>
      <c r="W9378">
        <v>0.79170898347336327</v>
      </c>
      <c r="X9378" t="s">
        <v>357</v>
      </c>
    </row>
    <row r="9379" spans="1:24" x14ac:dyDescent="0.35">
      <c r="A9379">
        <v>3301001937</v>
      </c>
      <c r="B9379" t="s">
        <v>168</v>
      </c>
      <c r="C9379" t="s">
        <v>168</v>
      </c>
      <c r="D9379">
        <v>0</v>
      </c>
      <c r="E9379">
        <v>0</v>
      </c>
      <c r="F9379">
        <v>202</v>
      </c>
      <c r="G9379">
        <v>7851901</v>
      </c>
      <c r="H9379">
        <v>84</v>
      </c>
      <c r="I9379">
        <v>2278000</v>
      </c>
      <c r="J9379">
        <v>0</v>
      </c>
      <c r="K9379">
        <v>0</v>
      </c>
      <c r="L9379">
        <v>12</v>
      </c>
      <c r="M9379">
        <v>1007600</v>
      </c>
      <c r="N9379">
        <v>5244000</v>
      </c>
      <c r="O9379">
        <v>16381501</v>
      </c>
      <c r="P9379" t="s">
        <v>5</v>
      </c>
      <c r="Q9379" t="s">
        <v>6</v>
      </c>
      <c r="R9379" t="s">
        <v>169</v>
      </c>
      <c r="S9379" t="s">
        <v>170</v>
      </c>
      <c r="T9379">
        <v>10568710.322580645</v>
      </c>
      <c r="U9379">
        <v>8157995</v>
      </c>
      <c r="V9379">
        <v>-2410715.3225806449</v>
      </c>
      <c r="W9379">
        <v>-0.22809929016883124</v>
      </c>
      <c r="X9379" t="s">
        <v>178</v>
      </c>
    </row>
    <row r="9380" spans="1:24" x14ac:dyDescent="0.35">
      <c r="A9380">
        <v>3300026901</v>
      </c>
      <c r="B9380" t="s">
        <v>168</v>
      </c>
      <c r="C9380" t="s">
        <v>168</v>
      </c>
      <c r="D9380">
        <v>0</v>
      </c>
      <c r="E9380">
        <v>0</v>
      </c>
      <c r="F9380">
        <v>1</v>
      </c>
      <c r="G9380">
        <v>57999</v>
      </c>
      <c r="H9380">
        <v>3</v>
      </c>
      <c r="I9380">
        <v>155000</v>
      </c>
      <c r="J9380">
        <v>0</v>
      </c>
      <c r="K9380">
        <v>0</v>
      </c>
      <c r="L9380">
        <v>9</v>
      </c>
      <c r="M9380">
        <v>351600</v>
      </c>
      <c r="N9380">
        <v>202000</v>
      </c>
      <c r="O9380">
        <v>766599</v>
      </c>
      <c r="P9380" t="s">
        <v>5</v>
      </c>
      <c r="Q9380" t="s">
        <v>14</v>
      </c>
      <c r="R9380" t="s">
        <v>169</v>
      </c>
      <c r="S9380" t="s">
        <v>170</v>
      </c>
      <c r="T9380">
        <v>494580</v>
      </c>
      <c r="U9380">
        <v>688293</v>
      </c>
      <c r="V9380">
        <v>193713</v>
      </c>
      <c r="W9380">
        <v>0.39167172146063334</v>
      </c>
      <c r="X9380" t="s">
        <v>402</v>
      </c>
    </row>
    <row r="9381" spans="1:24" x14ac:dyDescent="0.35">
      <c r="A9381">
        <v>3301059020</v>
      </c>
      <c r="B9381" t="s">
        <v>168</v>
      </c>
      <c r="C9381" t="s">
        <v>168</v>
      </c>
      <c r="D9381">
        <v>0</v>
      </c>
      <c r="E9381">
        <v>0</v>
      </c>
      <c r="F9381">
        <v>210</v>
      </c>
      <c r="G9381">
        <v>8845379</v>
      </c>
      <c r="H9381">
        <v>58</v>
      </c>
      <c r="I9381">
        <v>1467000</v>
      </c>
      <c r="J9381">
        <v>0</v>
      </c>
      <c r="K9381">
        <v>0</v>
      </c>
      <c r="L9381">
        <v>179</v>
      </c>
      <c r="M9381">
        <v>8999600</v>
      </c>
      <c r="N9381">
        <v>5874500</v>
      </c>
      <c r="O9381">
        <v>25186479</v>
      </c>
      <c r="P9381" t="s">
        <v>5</v>
      </c>
      <c r="Q9381" t="s">
        <v>12</v>
      </c>
      <c r="R9381" t="s">
        <v>169</v>
      </c>
      <c r="S9381" t="s">
        <v>170</v>
      </c>
      <c r="T9381">
        <v>16249341.290322581</v>
      </c>
      <c r="U9381">
        <v>16496806</v>
      </c>
      <c r="V9381">
        <v>247464.70967741869</v>
      </c>
      <c r="W9381">
        <v>1.5229214849761252E-2</v>
      </c>
      <c r="X9381" t="s">
        <v>222</v>
      </c>
    </row>
    <row r="9382" spans="1:24" x14ac:dyDescent="0.35">
      <c r="A9382">
        <v>3301056128</v>
      </c>
      <c r="B9382" t="s">
        <v>168</v>
      </c>
      <c r="C9382" t="s">
        <v>168</v>
      </c>
      <c r="D9382">
        <v>0</v>
      </c>
      <c r="E9382">
        <v>0</v>
      </c>
      <c r="F9382">
        <v>60</v>
      </c>
      <c r="G9382">
        <v>2049794</v>
      </c>
      <c r="H9382">
        <v>11</v>
      </c>
      <c r="I9382">
        <v>220000</v>
      </c>
      <c r="J9382">
        <v>0</v>
      </c>
      <c r="K9382">
        <v>0</v>
      </c>
      <c r="L9382">
        <v>1</v>
      </c>
      <c r="M9382">
        <v>273850</v>
      </c>
      <c r="N9382">
        <v>1567500</v>
      </c>
      <c r="O9382">
        <v>4111144</v>
      </c>
      <c r="P9382" t="s">
        <v>5</v>
      </c>
      <c r="Q9382" t="s">
        <v>17</v>
      </c>
      <c r="R9382" t="s">
        <v>169</v>
      </c>
      <c r="S9382" t="s">
        <v>170</v>
      </c>
      <c r="T9382">
        <v>2652350.9677419355</v>
      </c>
      <c r="U9382">
        <v>1923047</v>
      </c>
      <c r="V9382">
        <v>-729303.96774193551</v>
      </c>
      <c r="W9382">
        <v>-0.27496510703590049</v>
      </c>
      <c r="X9382" t="s">
        <v>404</v>
      </c>
    </row>
    <row r="9383" spans="1:24" x14ac:dyDescent="0.35">
      <c r="A9383">
        <v>3301001149</v>
      </c>
      <c r="B9383" t="s">
        <v>168</v>
      </c>
      <c r="C9383" t="s">
        <v>168</v>
      </c>
      <c r="D9383">
        <v>0</v>
      </c>
      <c r="E9383">
        <v>0</v>
      </c>
      <c r="F9383">
        <v>8</v>
      </c>
      <c r="G9383">
        <v>453900</v>
      </c>
      <c r="H9383">
        <v>22</v>
      </c>
      <c r="I9383">
        <v>445000</v>
      </c>
      <c r="J9383">
        <v>0</v>
      </c>
      <c r="K9383">
        <v>0</v>
      </c>
      <c r="L9383">
        <v>0</v>
      </c>
      <c r="M9383">
        <v>0</v>
      </c>
      <c r="N9383">
        <v>420000</v>
      </c>
      <c r="O9383">
        <v>1318900</v>
      </c>
      <c r="P9383" t="s">
        <v>5</v>
      </c>
      <c r="Q9383" t="s">
        <v>17</v>
      </c>
      <c r="R9383" t="s">
        <v>169</v>
      </c>
      <c r="S9383" t="s">
        <v>170</v>
      </c>
      <c r="T9383">
        <v>850903.22580645164</v>
      </c>
      <c r="U9383">
        <v>1078000</v>
      </c>
      <c r="V9383">
        <v>227096.77419354836</v>
      </c>
      <c r="W9383">
        <v>0.2668890742285237</v>
      </c>
      <c r="X9383" t="s">
        <v>185</v>
      </c>
    </row>
    <row r="9384" spans="1:24" x14ac:dyDescent="0.35">
      <c r="A9384">
        <v>6001123486</v>
      </c>
      <c r="B9384" t="s">
        <v>168</v>
      </c>
      <c r="C9384" t="s">
        <v>168</v>
      </c>
      <c r="D9384">
        <v>0</v>
      </c>
      <c r="E9384">
        <v>0</v>
      </c>
      <c r="F9384">
        <v>25</v>
      </c>
      <c r="G9384">
        <v>478089</v>
      </c>
      <c r="H9384">
        <v>35</v>
      </c>
      <c r="I9384">
        <v>715000</v>
      </c>
      <c r="J9384">
        <v>0</v>
      </c>
      <c r="K9384">
        <v>0</v>
      </c>
      <c r="L9384">
        <v>18</v>
      </c>
      <c r="M9384">
        <v>937870</v>
      </c>
      <c r="N9384">
        <v>1500000</v>
      </c>
      <c r="O9384">
        <v>3630959</v>
      </c>
      <c r="P9384" t="s">
        <v>5</v>
      </c>
      <c r="Q9384" t="s">
        <v>17</v>
      </c>
      <c r="R9384" t="s">
        <v>169</v>
      </c>
      <c r="S9384" t="s">
        <v>170</v>
      </c>
      <c r="T9384">
        <v>2342554.1935483869</v>
      </c>
      <c r="U9384">
        <v>2150114</v>
      </c>
      <c r="V9384">
        <v>-192440.19354838692</v>
      </c>
      <c r="W9384">
        <v>-8.2149729589345299E-2</v>
      </c>
      <c r="X9384" t="s">
        <v>192</v>
      </c>
    </row>
    <row r="9385" spans="1:24" x14ac:dyDescent="0.35">
      <c r="A9385">
        <v>3301005697</v>
      </c>
      <c r="B9385" t="s">
        <v>168</v>
      </c>
      <c r="C9385" t="s">
        <v>168</v>
      </c>
      <c r="D9385">
        <v>0</v>
      </c>
      <c r="E9385">
        <v>0</v>
      </c>
      <c r="F9385">
        <v>17</v>
      </c>
      <c r="G9385">
        <v>1017579</v>
      </c>
      <c r="H9385">
        <v>3</v>
      </c>
      <c r="I9385">
        <v>105000</v>
      </c>
      <c r="J9385">
        <v>0</v>
      </c>
      <c r="K9385">
        <v>0</v>
      </c>
      <c r="L9385">
        <v>10</v>
      </c>
      <c r="M9385">
        <v>894000</v>
      </c>
      <c r="N9385">
        <v>164000</v>
      </c>
      <c r="O9385">
        <v>2180579</v>
      </c>
      <c r="P9385" t="s">
        <v>5</v>
      </c>
      <c r="Q9385" t="s">
        <v>9</v>
      </c>
      <c r="R9385" t="s">
        <v>169</v>
      </c>
      <c r="S9385" t="s">
        <v>170</v>
      </c>
      <c r="T9385">
        <v>1406825.1612903227</v>
      </c>
      <c r="U9385">
        <v>2133492</v>
      </c>
      <c r="V9385">
        <v>726666.83870967734</v>
      </c>
      <c r="W9385">
        <v>0.51652960062442133</v>
      </c>
      <c r="X9385" t="s">
        <v>228</v>
      </c>
    </row>
    <row r="9386" spans="1:24" x14ac:dyDescent="0.35">
      <c r="A9386">
        <v>3301003174</v>
      </c>
      <c r="B9386" t="s">
        <v>168</v>
      </c>
      <c r="C9386" t="s">
        <v>168</v>
      </c>
      <c r="D9386">
        <v>0</v>
      </c>
      <c r="E9386">
        <v>0</v>
      </c>
      <c r="F9386">
        <v>1829</v>
      </c>
      <c r="G9386">
        <v>75207478</v>
      </c>
      <c r="H9386">
        <v>6</v>
      </c>
      <c r="I9386">
        <v>130000</v>
      </c>
      <c r="J9386">
        <v>0</v>
      </c>
      <c r="K9386">
        <v>0</v>
      </c>
      <c r="L9386">
        <v>3</v>
      </c>
      <c r="M9386">
        <v>372910</v>
      </c>
      <c r="N9386">
        <v>150000</v>
      </c>
      <c r="O9386">
        <v>75860388</v>
      </c>
      <c r="P9386" t="s">
        <v>5</v>
      </c>
      <c r="Q9386" t="s">
        <v>15</v>
      </c>
      <c r="R9386" t="s">
        <v>169</v>
      </c>
      <c r="S9386" t="s">
        <v>170</v>
      </c>
      <c r="T9386">
        <v>48942185.806451619</v>
      </c>
      <c r="U9386">
        <v>51200293</v>
      </c>
      <c r="V9386">
        <v>2258107.1935483813</v>
      </c>
      <c r="W9386">
        <v>4.6138257953544759E-2</v>
      </c>
      <c r="X9386" t="s">
        <v>179</v>
      </c>
    </row>
    <row r="9387" spans="1:24" x14ac:dyDescent="0.35">
      <c r="A9387">
        <v>3300024726</v>
      </c>
      <c r="B9387" t="s">
        <v>168</v>
      </c>
      <c r="C9387" t="s">
        <v>168</v>
      </c>
      <c r="D9387">
        <v>0</v>
      </c>
      <c r="E9387">
        <v>0</v>
      </c>
      <c r="F9387">
        <v>0</v>
      </c>
      <c r="G9387">
        <v>0</v>
      </c>
      <c r="H9387">
        <v>12</v>
      </c>
      <c r="I9387">
        <v>280000</v>
      </c>
      <c r="J9387">
        <v>0</v>
      </c>
      <c r="K9387">
        <v>0</v>
      </c>
      <c r="L9387">
        <v>0</v>
      </c>
      <c r="M9387">
        <v>0</v>
      </c>
      <c r="N9387">
        <v>2620000</v>
      </c>
      <c r="O9387">
        <v>2900000</v>
      </c>
      <c r="P9387" t="s">
        <v>5</v>
      </c>
      <c r="Q9387" t="s">
        <v>16</v>
      </c>
      <c r="R9387" t="s">
        <v>169</v>
      </c>
      <c r="S9387" t="s">
        <v>170</v>
      </c>
      <c r="T9387">
        <v>1870967.7419354839</v>
      </c>
      <c r="U9387">
        <v>632000</v>
      </c>
      <c r="V9387">
        <v>-1238967.7419354839</v>
      </c>
      <c r="W9387">
        <v>-0.66220689655172416</v>
      </c>
      <c r="X9387" t="s">
        <v>194</v>
      </c>
    </row>
    <row r="9388" spans="1:24" x14ac:dyDescent="0.35">
      <c r="A9388">
        <v>3301049006</v>
      </c>
      <c r="B9388" t="s">
        <v>168</v>
      </c>
      <c r="C9388" t="s">
        <v>168</v>
      </c>
      <c r="D9388">
        <v>0</v>
      </c>
      <c r="E9388">
        <v>0</v>
      </c>
      <c r="F9388">
        <v>0</v>
      </c>
      <c r="G9388">
        <v>0</v>
      </c>
      <c r="H9388">
        <v>1</v>
      </c>
      <c r="I9388">
        <v>15000</v>
      </c>
      <c r="J9388">
        <v>0</v>
      </c>
      <c r="K9388">
        <v>0</v>
      </c>
      <c r="L9388">
        <v>0</v>
      </c>
      <c r="M9388">
        <v>0</v>
      </c>
      <c r="N9388">
        <v>150000</v>
      </c>
      <c r="O9388">
        <v>165000</v>
      </c>
      <c r="P9388" t="s">
        <v>5</v>
      </c>
      <c r="Q9388" t="s">
        <v>10</v>
      </c>
      <c r="R9388" t="s">
        <v>169</v>
      </c>
      <c r="S9388" t="s">
        <v>170</v>
      </c>
      <c r="T9388">
        <v>106451.61290322582</v>
      </c>
      <c r="U9388">
        <v>150000</v>
      </c>
      <c r="V9388">
        <v>43548.387096774182</v>
      </c>
      <c r="W9388">
        <v>0.40909090909090895</v>
      </c>
      <c r="X9388" t="s">
        <v>337</v>
      </c>
    </row>
    <row r="9389" spans="1:24" x14ac:dyDescent="0.35">
      <c r="A9389">
        <v>3301070585</v>
      </c>
      <c r="B9389" t="s">
        <v>168</v>
      </c>
      <c r="C9389" t="s">
        <v>168</v>
      </c>
      <c r="D9389">
        <v>0</v>
      </c>
      <c r="E9389">
        <v>0</v>
      </c>
      <c r="F9389">
        <v>47</v>
      </c>
      <c r="G9389">
        <v>1508846</v>
      </c>
      <c r="H9389">
        <v>1</v>
      </c>
      <c r="I9389">
        <v>15000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1523846</v>
      </c>
      <c r="P9389" t="s">
        <v>5</v>
      </c>
      <c r="Q9389" t="s">
        <v>13</v>
      </c>
      <c r="R9389" t="s">
        <v>169</v>
      </c>
      <c r="S9389" t="s">
        <v>170</v>
      </c>
      <c r="T9389">
        <v>983126.45161290315</v>
      </c>
      <c r="U9389">
        <v>1174962</v>
      </c>
      <c r="V9389">
        <v>191835.54838709685</v>
      </c>
      <c r="W9389">
        <v>0.19512805099727926</v>
      </c>
      <c r="X9389" t="s">
        <v>297</v>
      </c>
    </row>
    <row r="9390" spans="1:24" x14ac:dyDescent="0.35">
      <c r="A9390">
        <v>3301069917</v>
      </c>
      <c r="B9390" t="s">
        <v>168</v>
      </c>
      <c r="C9390" t="s">
        <v>168</v>
      </c>
      <c r="D9390">
        <v>0</v>
      </c>
      <c r="E9390">
        <v>0</v>
      </c>
      <c r="F9390">
        <v>72</v>
      </c>
      <c r="G9390">
        <v>2991105</v>
      </c>
      <c r="H9390">
        <v>14</v>
      </c>
      <c r="I9390">
        <v>295000</v>
      </c>
      <c r="J9390">
        <v>0</v>
      </c>
      <c r="K9390">
        <v>0</v>
      </c>
      <c r="L9390">
        <v>1</v>
      </c>
      <c r="M9390">
        <v>5599</v>
      </c>
      <c r="N9390">
        <v>1067700</v>
      </c>
      <c r="O9390">
        <v>4359404</v>
      </c>
      <c r="P9390" t="s">
        <v>5</v>
      </c>
      <c r="Q9390" t="s">
        <v>7</v>
      </c>
      <c r="R9390" t="s">
        <v>169</v>
      </c>
      <c r="S9390" t="s">
        <v>170</v>
      </c>
      <c r="T9390">
        <v>2812518.7096774196</v>
      </c>
      <c r="U9390">
        <v>2611537</v>
      </c>
      <c r="V9390">
        <v>-200981.70967741963</v>
      </c>
      <c r="W9390">
        <v>-7.145968806745151E-2</v>
      </c>
      <c r="X9390" t="s">
        <v>221</v>
      </c>
    </row>
    <row r="9391" spans="1:24" x14ac:dyDescent="0.35">
      <c r="A9391">
        <v>3301071526</v>
      </c>
      <c r="B9391" t="s">
        <v>168</v>
      </c>
      <c r="C9391" t="s">
        <v>168</v>
      </c>
      <c r="D9391">
        <v>0</v>
      </c>
      <c r="E9391">
        <v>0</v>
      </c>
      <c r="F9391">
        <v>11</v>
      </c>
      <c r="G9391">
        <v>582986</v>
      </c>
      <c r="H9391">
        <v>13</v>
      </c>
      <c r="I9391">
        <v>1005000</v>
      </c>
      <c r="J9391">
        <v>0</v>
      </c>
      <c r="K9391">
        <v>0</v>
      </c>
      <c r="L9391">
        <v>22</v>
      </c>
      <c r="M9391">
        <v>2741851</v>
      </c>
      <c r="N9391">
        <v>150000</v>
      </c>
      <c r="O9391">
        <v>4479837</v>
      </c>
      <c r="P9391" t="s">
        <v>5</v>
      </c>
      <c r="Q9391" t="s">
        <v>15</v>
      </c>
      <c r="R9391" t="s">
        <v>169</v>
      </c>
      <c r="S9391" t="s">
        <v>170</v>
      </c>
      <c r="T9391">
        <v>2890217.4193548388</v>
      </c>
      <c r="U9391">
        <v>1874190</v>
      </c>
      <c r="V9391">
        <v>-1016027.4193548388</v>
      </c>
      <c r="W9391">
        <v>-0.35154013416113128</v>
      </c>
      <c r="X9391" t="s">
        <v>296</v>
      </c>
    </row>
    <row r="9392" spans="1:24" x14ac:dyDescent="0.35">
      <c r="A9392">
        <v>3301070783</v>
      </c>
      <c r="B9392" t="s">
        <v>168</v>
      </c>
      <c r="C9392" t="s">
        <v>168</v>
      </c>
      <c r="D9392">
        <v>0</v>
      </c>
      <c r="E9392">
        <v>0</v>
      </c>
      <c r="F9392">
        <v>52</v>
      </c>
      <c r="G9392">
        <v>1510338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30000</v>
      </c>
      <c r="O9392">
        <v>1540338</v>
      </c>
      <c r="P9392" t="s">
        <v>5</v>
      </c>
      <c r="Q9392" t="s">
        <v>11</v>
      </c>
      <c r="R9392" t="s">
        <v>169</v>
      </c>
      <c r="S9392" t="s">
        <v>170</v>
      </c>
      <c r="T9392">
        <v>993766.45161290315</v>
      </c>
      <c r="U9392">
        <v>924652</v>
      </c>
      <c r="V9392">
        <v>-69114.451612903154</v>
      </c>
      <c r="W9392">
        <v>-6.9547982325956936E-2</v>
      </c>
      <c r="X9392" t="s">
        <v>376</v>
      </c>
    </row>
    <row r="9393" spans="1:24" x14ac:dyDescent="0.35">
      <c r="A9393">
        <v>6001140878</v>
      </c>
      <c r="B9393" t="s">
        <v>168</v>
      </c>
      <c r="C9393" t="s">
        <v>168</v>
      </c>
      <c r="D9393">
        <v>0</v>
      </c>
      <c r="E9393">
        <v>0</v>
      </c>
      <c r="F9393">
        <v>94</v>
      </c>
      <c r="G9393">
        <v>4241328</v>
      </c>
      <c r="H9393">
        <v>29</v>
      </c>
      <c r="I9393">
        <v>1195000</v>
      </c>
      <c r="J9393">
        <v>0</v>
      </c>
      <c r="K9393">
        <v>0</v>
      </c>
      <c r="L9393">
        <v>43</v>
      </c>
      <c r="M9393">
        <v>3444787</v>
      </c>
      <c r="N9393">
        <v>295000</v>
      </c>
      <c r="O9393">
        <v>9176115</v>
      </c>
      <c r="P9393" t="s">
        <v>5</v>
      </c>
      <c r="Q9393" t="s">
        <v>10</v>
      </c>
      <c r="R9393" t="s">
        <v>169</v>
      </c>
      <c r="S9393" t="s">
        <v>170</v>
      </c>
      <c r="T9393">
        <v>5920074.1935483869</v>
      </c>
      <c r="U9393">
        <v>9992935</v>
      </c>
      <c r="V9393">
        <v>4072860.8064516131</v>
      </c>
      <c r="W9393">
        <v>0.68797462215763439</v>
      </c>
      <c r="X9393" t="s">
        <v>362</v>
      </c>
    </row>
    <row r="9394" spans="1:24" x14ac:dyDescent="0.35">
      <c r="A9394">
        <v>3301041076</v>
      </c>
      <c r="B9394" t="s">
        <v>168</v>
      </c>
      <c r="C9394" t="s">
        <v>168</v>
      </c>
      <c r="D9394">
        <v>0</v>
      </c>
      <c r="E9394">
        <v>0</v>
      </c>
      <c r="F9394">
        <v>96</v>
      </c>
      <c r="G9394">
        <v>2022373</v>
      </c>
      <c r="H9394">
        <v>2</v>
      </c>
      <c r="I9394">
        <v>15000</v>
      </c>
      <c r="J9394">
        <v>0</v>
      </c>
      <c r="K9394">
        <v>0</v>
      </c>
      <c r="L9394">
        <v>0</v>
      </c>
      <c r="M9394">
        <v>0</v>
      </c>
      <c r="N9394">
        <v>690000</v>
      </c>
      <c r="O9394">
        <v>2727373</v>
      </c>
      <c r="P9394" t="s">
        <v>5</v>
      </c>
      <c r="Q9394" t="s">
        <v>17</v>
      </c>
      <c r="R9394" t="s">
        <v>169</v>
      </c>
      <c r="S9394" t="s">
        <v>170</v>
      </c>
      <c r="T9394">
        <v>1759595.4838709678</v>
      </c>
      <c r="U9394">
        <v>2236888</v>
      </c>
      <c r="V9394">
        <v>477292.51612903224</v>
      </c>
      <c r="W9394">
        <v>0.27125127366150514</v>
      </c>
      <c r="X9394" t="s">
        <v>185</v>
      </c>
    </row>
    <row r="9395" spans="1:24" x14ac:dyDescent="0.35">
      <c r="A9395">
        <v>3301073663</v>
      </c>
      <c r="B9395" t="s">
        <v>168</v>
      </c>
      <c r="C9395" t="s">
        <v>168</v>
      </c>
      <c r="D9395">
        <v>0</v>
      </c>
      <c r="E9395">
        <v>0</v>
      </c>
      <c r="F9395">
        <v>307</v>
      </c>
      <c r="G9395">
        <v>10788146</v>
      </c>
      <c r="H9395">
        <v>215</v>
      </c>
      <c r="I9395">
        <v>8235000</v>
      </c>
      <c r="J9395">
        <v>0</v>
      </c>
      <c r="K9395">
        <v>0</v>
      </c>
      <c r="L9395">
        <v>43</v>
      </c>
      <c r="M9395">
        <v>3529150</v>
      </c>
      <c r="N9395">
        <v>0</v>
      </c>
      <c r="O9395">
        <v>22552296</v>
      </c>
      <c r="P9395" t="s">
        <v>5</v>
      </c>
      <c r="Q9395" t="s">
        <v>10</v>
      </c>
      <c r="R9395" t="s">
        <v>169</v>
      </c>
      <c r="S9395" t="s">
        <v>170</v>
      </c>
      <c r="T9395">
        <v>14549868.387096774</v>
      </c>
      <c r="U9395">
        <v>14741123</v>
      </c>
      <c r="V9395">
        <v>191254.61290322617</v>
      </c>
      <c r="W9395">
        <v>1.3144765836702321E-2</v>
      </c>
      <c r="X9395" t="s">
        <v>272</v>
      </c>
    </row>
    <row r="9396" spans="1:24" x14ac:dyDescent="0.35">
      <c r="A9396">
        <v>3301069402</v>
      </c>
      <c r="B9396" t="s">
        <v>168</v>
      </c>
      <c r="C9396" t="s">
        <v>168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150000</v>
      </c>
      <c r="O9396">
        <v>150000</v>
      </c>
      <c r="P9396" t="s">
        <v>5</v>
      </c>
      <c r="Q9396" t="s">
        <v>15</v>
      </c>
      <c r="R9396" t="s">
        <v>169</v>
      </c>
      <c r="S9396" t="s">
        <v>170</v>
      </c>
      <c r="T9396">
        <v>96774.193548387106</v>
      </c>
      <c r="U9396">
        <v>30000</v>
      </c>
      <c r="V9396">
        <v>-66774.193548387106</v>
      </c>
      <c r="W9396">
        <v>-0.69</v>
      </c>
      <c r="X9396" t="s">
        <v>230</v>
      </c>
    </row>
    <row r="9397" spans="1:24" x14ac:dyDescent="0.35">
      <c r="A9397">
        <v>3300014472</v>
      </c>
      <c r="B9397" t="s">
        <v>168</v>
      </c>
      <c r="C9397" t="s">
        <v>168</v>
      </c>
      <c r="D9397">
        <v>0</v>
      </c>
      <c r="E9397">
        <v>0</v>
      </c>
      <c r="F9397">
        <v>94</v>
      </c>
      <c r="G9397">
        <v>3082553</v>
      </c>
      <c r="H9397">
        <v>8</v>
      </c>
      <c r="I9397">
        <v>331000</v>
      </c>
      <c r="J9397">
        <v>0</v>
      </c>
      <c r="K9397">
        <v>0</v>
      </c>
      <c r="L9397">
        <v>0</v>
      </c>
      <c r="M9397">
        <v>0</v>
      </c>
      <c r="N9397">
        <v>342000</v>
      </c>
      <c r="O9397">
        <v>3755553</v>
      </c>
      <c r="P9397" t="s">
        <v>5</v>
      </c>
      <c r="Q9397" t="s">
        <v>8</v>
      </c>
      <c r="R9397" t="s">
        <v>169</v>
      </c>
      <c r="S9397" t="s">
        <v>170</v>
      </c>
      <c r="T9397">
        <v>2422937.4193548388</v>
      </c>
      <c r="U9397">
        <v>3263215</v>
      </c>
      <c r="V9397">
        <v>840277.58064516122</v>
      </c>
      <c r="W9397">
        <v>0.34680119013098731</v>
      </c>
      <c r="X9397" t="s">
        <v>273</v>
      </c>
    </row>
    <row r="9398" spans="1:24" x14ac:dyDescent="0.35">
      <c r="A9398">
        <v>3301042547</v>
      </c>
      <c r="B9398" t="s">
        <v>168</v>
      </c>
      <c r="C9398" t="s">
        <v>168</v>
      </c>
      <c r="D9398">
        <v>0</v>
      </c>
      <c r="E9398">
        <v>0</v>
      </c>
      <c r="F9398">
        <v>30</v>
      </c>
      <c r="G9398">
        <v>1043014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330000</v>
      </c>
      <c r="O9398">
        <v>1373014</v>
      </c>
      <c r="P9398" t="s">
        <v>5</v>
      </c>
      <c r="Q9398" t="s">
        <v>12</v>
      </c>
      <c r="R9398" t="s">
        <v>169</v>
      </c>
      <c r="S9398" t="s">
        <v>170</v>
      </c>
      <c r="T9398">
        <v>885815.48387096776</v>
      </c>
      <c r="U9398">
        <v>567294</v>
      </c>
      <c r="V9398">
        <v>-318521.48387096776</v>
      </c>
      <c r="W9398">
        <v>-0.35957994601657373</v>
      </c>
      <c r="X9398" t="s">
        <v>279</v>
      </c>
    </row>
    <row r="9399" spans="1:24" x14ac:dyDescent="0.35">
      <c r="A9399">
        <v>3301029824</v>
      </c>
      <c r="B9399" t="s">
        <v>168</v>
      </c>
      <c r="C9399" t="s">
        <v>168</v>
      </c>
      <c r="D9399">
        <v>0</v>
      </c>
      <c r="E9399">
        <v>0</v>
      </c>
      <c r="F9399">
        <v>99</v>
      </c>
      <c r="G9399">
        <v>3709659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362000</v>
      </c>
      <c r="O9399">
        <v>4071659</v>
      </c>
      <c r="P9399" t="s">
        <v>5</v>
      </c>
      <c r="Q9399" t="s">
        <v>12</v>
      </c>
      <c r="R9399" t="s">
        <v>169</v>
      </c>
      <c r="S9399" t="s">
        <v>170</v>
      </c>
      <c r="T9399">
        <v>2626876.7741935486</v>
      </c>
      <c r="U9399">
        <v>2758383</v>
      </c>
      <c r="V9399">
        <v>131506.2258064514</v>
      </c>
      <c r="W9399">
        <v>5.0061817553974874E-2</v>
      </c>
      <c r="X9399" t="s">
        <v>410</v>
      </c>
    </row>
    <row r="9400" spans="1:24" x14ac:dyDescent="0.35">
      <c r="A9400">
        <v>3300015313</v>
      </c>
      <c r="B9400" t="s">
        <v>168</v>
      </c>
      <c r="C9400" t="s">
        <v>168</v>
      </c>
      <c r="D9400">
        <v>0</v>
      </c>
      <c r="E9400">
        <v>0</v>
      </c>
      <c r="F9400">
        <v>801</v>
      </c>
      <c r="G9400">
        <v>38054350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38054350</v>
      </c>
      <c r="P9400" t="s">
        <v>5</v>
      </c>
      <c r="Q9400" t="s">
        <v>8</v>
      </c>
      <c r="R9400" t="s">
        <v>169</v>
      </c>
      <c r="S9400" t="s">
        <v>170</v>
      </c>
      <c r="T9400">
        <v>24551193.548387099</v>
      </c>
      <c r="U9400">
        <v>24648459</v>
      </c>
      <c r="V9400">
        <v>97265.451612900943</v>
      </c>
      <c r="W9400">
        <v>3.9617402478295816E-3</v>
      </c>
      <c r="X9400" t="s">
        <v>175</v>
      </c>
    </row>
    <row r="9401" spans="1:24" x14ac:dyDescent="0.35">
      <c r="A9401">
        <v>3301065455</v>
      </c>
      <c r="B9401" t="s">
        <v>168</v>
      </c>
      <c r="C9401" t="s">
        <v>168</v>
      </c>
      <c r="D9401">
        <v>0</v>
      </c>
      <c r="E9401">
        <v>0</v>
      </c>
      <c r="F9401">
        <v>12</v>
      </c>
      <c r="G9401">
        <v>249990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330000</v>
      </c>
      <c r="O9401">
        <v>579990</v>
      </c>
      <c r="P9401" t="s">
        <v>5</v>
      </c>
      <c r="Q9401" t="s">
        <v>12</v>
      </c>
      <c r="R9401" t="s">
        <v>169</v>
      </c>
      <c r="S9401" t="s">
        <v>170</v>
      </c>
      <c r="T9401">
        <v>374187.09677419357</v>
      </c>
      <c r="U9401">
        <v>414498</v>
      </c>
      <c r="V9401">
        <v>40310.903225806425</v>
      </c>
      <c r="W9401">
        <v>0.10772927119433096</v>
      </c>
      <c r="X9401" t="s">
        <v>396</v>
      </c>
    </row>
    <row r="9402" spans="1:24" x14ac:dyDescent="0.35">
      <c r="A9402">
        <v>3301068170</v>
      </c>
      <c r="B9402" t="s">
        <v>168</v>
      </c>
      <c r="C9402" t="s">
        <v>168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939300</v>
      </c>
      <c r="O9402">
        <v>939300</v>
      </c>
      <c r="P9402" t="s">
        <v>5</v>
      </c>
      <c r="Q9402" t="s">
        <v>7</v>
      </c>
      <c r="R9402" t="s">
        <v>169</v>
      </c>
      <c r="S9402" t="s">
        <v>170</v>
      </c>
      <c r="T9402">
        <v>606000</v>
      </c>
      <c r="U9402">
        <v>0</v>
      </c>
      <c r="V9402">
        <v>-606000</v>
      </c>
      <c r="W9402">
        <v>0</v>
      </c>
      <c r="X9402" t="s">
        <v>289</v>
      </c>
    </row>
    <row r="9403" spans="1:24" x14ac:dyDescent="0.35">
      <c r="A9403">
        <v>3301048962</v>
      </c>
      <c r="B9403" t="s">
        <v>168</v>
      </c>
      <c r="C9403" t="s">
        <v>168</v>
      </c>
      <c r="D9403">
        <v>0</v>
      </c>
      <c r="E9403">
        <v>0</v>
      </c>
      <c r="F9403">
        <v>46</v>
      </c>
      <c r="G9403">
        <v>2158197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350000</v>
      </c>
      <c r="O9403">
        <v>2508197</v>
      </c>
      <c r="P9403" t="s">
        <v>5</v>
      </c>
      <c r="Q9403" t="s">
        <v>6</v>
      </c>
      <c r="R9403" t="s">
        <v>169</v>
      </c>
      <c r="S9403" t="s">
        <v>170</v>
      </c>
      <c r="T9403">
        <v>1618191.6129032257</v>
      </c>
      <c r="U9403">
        <v>1760933</v>
      </c>
      <c r="V9403">
        <v>142741.3870967743</v>
      </c>
      <c r="W9403">
        <v>8.8210435623677252E-2</v>
      </c>
      <c r="X9403" t="s">
        <v>343</v>
      </c>
    </row>
    <row r="9404" spans="1:24" x14ac:dyDescent="0.35">
      <c r="A9404">
        <v>3300002212</v>
      </c>
      <c r="B9404" t="s">
        <v>168</v>
      </c>
      <c r="C9404" t="s">
        <v>168</v>
      </c>
      <c r="D9404">
        <v>0</v>
      </c>
      <c r="E9404">
        <v>0</v>
      </c>
      <c r="F9404">
        <v>0</v>
      </c>
      <c r="G9404">
        <v>0</v>
      </c>
      <c r="H9404">
        <v>21</v>
      </c>
      <c r="I9404">
        <v>165000</v>
      </c>
      <c r="J9404">
        <v>0</v>
      </c>
      <c r="K9404">
        <v>0</v>
      </c>
      <c r="L9404">
        <v>0</v>
      </c>
      <c r="M9404">
        <v>0</v>
      </c>
      <c r="N9404">
        <v>180000</v>
      </c>
      <c r="O9404">
        <v>345000</v>
      </c>
      <c r="P9404" t="s">
        <v>5</v>
      </c>
      <c r="Q9404" t="s">
        <v>15</v>
      </c>
      <c r="R9404" t="s">
        <v>169</v>
      </c>
      <c r="S9404" t="s">
        <v>170</v>
      </c>
      <c r="T9404">
        <v>222580.64516129033</v>
      </c>
      <c r="U9404">
        <v>100000</v>
      </c>
      <c r="V9404">
        <v>-122580.64516129033</v>
      </c>
      <c r="W9404">
        <v>-0.55072463768115942</v>
      </c>
      <c r="X9404" t="s">
        <v>287</v>
      </c>
    </row>
    <row r="9405" spans="1:24" x14ac:dyDescent="0.35">
      <c r="A9405">
        <v>3301018992</v>
      </c>
      <c r="B9405" t="s">
        <v>168</v>
      </c>
      <c r="C9405" t="s">
        <v>168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72000</v>
      </c>
      <c r="O9405">
        <v>72000</v>
      </c>
      <c r="P9405" t="s">
        <v>5</v>
      </c>
      <c r="Q9405" t="s">
        <v>9</v>
      </c>
      <c r="R9405" t="s">
        <v>169</v>
      </c>
      <c r="S9405" t="s">
        <v>170</v>
      </c>
      <c r="T9405">
        <v>46451.612903225803</v>
      </c>
      <c r="U9405">
        <v>95000</v>
      </c>
      <c r="V9405">
        <v>48548.387096774197</v>
      </c>
      <c r="W9405">
        <v>1.0451388888888888</v>
      </c>
      <c r="X9405" t="s">
        <v>284</v>
      </c>
    </row>
    <row r="9406" spans="1:24" x14ac:dyDescent="0.35">
      <c r="A9406">
        <v>3301075416</v>
      </c>
      <c r="B9406" t="s">
        <v>168</v>
      </c>
      <c r="C9406" t="s">
        <v>168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303000</v>
      </c>
      <c r="O9406">
        <v>303000</v>
      </c>
      <c r="P9406" t="s">
        <v>5</v>
      </c>
      <c r="Q9406" t="s">
        <v>12</v>
      </c>
      <c r="R9406" t="s">
        <v>169</v>
      </c>
      <c r="S9406" t="s">
        <v>170</v>
      </c>
      <c r="T9406">
        <v>195483.87096774194</v>
      </c>
      <c r="U9406">
        <v>353000</v>
      </c>
      <c r="V9406">
        <v>157516.12903225806</v>
      </c>
      <c r="W9406">
        <v>0.80577557755775575</v>
      </c>
      <c r="X9406" t="s">
        <v>331</v>
      </c>
    </row>
    <row r="9407" spans="1:24" x14ac:dyDescent="0.35">
      <c r="A9407">
        <v>3301070437</v>
      </c>
      <c r="B9407" t="s">
        <v>168</v>
      </c>
      <c r="C9407" t="s">
        <v>168</v>
      </c>
      <c r="D9407">
        <v>0</v>
      </c>
      <c r="E9407">
        <v>0</v>
      </c>
      <c r="F9407">
        <v>72</v>
      </c>
      <c r="G9407">
        <v>2566404</v>
      </c>
      <c r="H9407">
        <v>11</v>
      </c>
      <c r="I9407">
        <v>400000</v>
      </c>
      <c r="J9407">
        <v>0</v>
      </c>
      <c r="K9407">
        <v>0</v>
      </c>
      <c r="L9407">
        <v>0</v>
      </c>
      <c r="M9407">
        <v>0</v>
      </c>
      <c r="N9407">
        <v>1480000</v>
      </c>
      <c r="O9407">
        <v>4446404</v>
      </c>
      <c r="P9407" t="s">
        <v>5</v>
      </c>
      <c r="Q9407" t="s">
        <v>16</v>
      </c>
      <c r="R9407" t="s">
        <v>169</v>
      </c>
      <c r="S9407" t="s">
        <v>170</v>
      </c>
      <c r="T9407">
        <v>2868647.7419354836</v>
      </c>
      <c r="U9407">
        <v>3525484</v>
      </c>
      <c r="V9407">
        <v>656836.25806451635</v>
      </c>
      <c r="W9407">
        <v>0.22897069182197582</v>
      </c>
      <c r="X9407" t="s">
        <v>246</v>
      </c>
    </row>
    <row r="9408" spans="1:24" x14ac:dyDescent="0.35">
      <c r="A9408">
        <v>3300004042</v>
      </c>
      <c r="B9408" t="s">
        <v>168</v>
      </c>
      <c r="C9408" t="s">
        <v>168</v>
      </c>
      <c r="D9408">
        <v>0</v>
      </c>
      <c r="E9408">
        <v>0</v>
      </c>
      <c r="F9408">
        <v>13</v>
      </c>
      <c r="G9408">
        <v>352585</v>
      </c>
      <c r="H9408">
        <v>14</v>
      </c>
      <c r="I9408">
        <v>225000</v>
      </c>
      <c r="J9408">
        <v>0</v>
      </c>
      <c r="K9408">
        <v>0</v>
      </c>
      <c r="L9408">
        <v>9</v>
      </c>
      <c r="M9408">
        <v>381600</v>
      </c>
      <c r="N9408">
        <v>300000</v>
      </c>
      <c r="O9408">
        <v>1259185</v>
      </c>
      <c r="P9408" t="s">
        <v>5</v>
      </c>
      <c r="Q9408" t="s">
        <v>13</v>
      </c>
      <c r="R9408" t="s">
        <v>169</v>
      </c>
      <c r="S9408" t="s">
        <v>170</v>
      </c>
      <c r="T9408">
        <v>812377.41935483867</v>
      </c>
      <c r="U9408">
        <v>731186</v>
      </c>
      <c r="V9408">
        <v>-81191.419354838668</v>
      </c>
      <c r="W9408">
        <v>-9.9942978990378628E-2</v>
      </c>
      <c r="X9408" t="s">
        <v>387</v>
      </c>
    </row>
    <row r="9409" spans="1:24" x14ac:dyDescent="0.35">
      <c r="A9409">
        <v>3301055242</v>
      </c>
      <c r="B9409" t="s">
        <v>168</v>
      </c>
      <c r="C9409" t="s">
        <v>168</v>
      </c>
      <c r="D9409">
        <v>0</v>
      </c>
      <c r="E9409">
        <v>0</v>
      </c>
      <c r="F9409">
        <v>31</v>
      </c>
      <c r="G9409">
        <v>946463</v>
      </c>
      <c r="H9409">
        <v>20</v>
      </c>
      <c r="I9409">
        <v>1062000</v>
      </c>
      <c r="J9409">
        <v>0</v>
      </c>
      <c r="K9409">
        <v>0</v>
      </c>
      <c r="L9409">
        <v>14</v>
      </c>
      <c r="M9409">
        <v>773600</v>
      </c>
      <c r="N9409">
        <v>60000</v>
      </c>
      <c r="O9409">
        <v>2842063</v>
      </c>
      <c r="P9409" t="s">
        <v>5</v>
      </c>
      <c r="Q9409" t="s">
        <v>15</v>
      </c>
      <c r="R9409" t="s">
        <v>169</v>
      </c>
      <c r="S9409" t="s">
        <v>170</v>
      </c>
      <c r="T9409">
        <v>1833589.0322580645</v>
      </c>
      <c r="U9409">
        <v>1245884</v>
      </c>
      <c r="V9409">
        <v>-587705.03225806449</v>
      </c>
      <c r="W9409">
        <v>-0.32052167738716553</v>
      </c>
      <c r="X9409" t="s">
        <v>285</v>
      </c>
    </row>
    <row r="9410" spans="1:24" x14ac:dyDescent="0.35">
      <c r="A9410">
        <v>3301071416</v>
      </c>
      <c r="B9410" t="s">
        <v>168</v>
      </c>
      <c r="C9410" t="s">
        <v>168</v>
      </c>
      <c r="D9410">
        <v>0</v>
      </c>
      <c r="E9410">
        <v>0</v>
      </c>
      <c r="F9410">
        <v>58</v>
      </c>
      <c r="G9410">
        <v>2087971</v>
      </c>
      <c r="H9410">
        <v>27</v>
      </c>
      <c r="I9410">
        <v>1065000</v>
      </c>
      <c r="J9410">
        <v>0</v>
      </c>
      <c r="K9410">
        <v>0</v>
      </c>
      <c r="L9410">
        <v>21</v>
      </c>
      <c r="M9410">
        <v>1180000</v>
      </c>
      <c r="N9410">
        <v>30000</v>
      </c>
      <c r="O9410">
        <v>4362971</v>
      </c>
      <c r="P9410" t="s">
        <v>5</v>
      </c>
      <c r="Q9410" t="s">
        <v>14</v>
      </c>
      <c r="R9410" t="s">
        <v>169</v>
      </c>
      <c r="S9410" t="s">
        <v>170</v>
      </c>
      <c r="T9410">
        <v>2814820</v>
      </c>
      <c r="U9410">
        <v>2901961</v>
      </c>
      <c r="V9410">
        <v>87141</v>
      </c>
      <c r="W9410">
        <v>3.0957929814339868E-2</v>
      </c>
      <c r="X9410" t="s">
        <v>358</v>
      </c>
    </row>
    <row r="9411" spans="1:24" x14ac:dyDescent="0.35">
      <c r="A9411">
        <v>3301020116</v>
      </c>
      <c r="B9411" t="s">
        <v>168</v>
      </c>
      <c r="C9411" t="s">
        <v>168</v>
      </c>
      <c r="D9411">
        <v>0</v>
      </c>
      <c r="E9411">
        <v>0</v>
      </c>
      <c r="F9411">
        <v>40</v>
      </c>
      <c r="G9411">
        <v>1438658</v>
      </c>
      <c r="H9411">
        <v>94</v>
      </c>
      <c r="I9411">
        <v>3860000</v>
      </c>
      <c r="J9411">
        <v>0</v>
      </c>
      <c r="K9411">
        <v>0</v>
      </c>
      <c r="L9411">
        <v>19</v>
      </c>
      <c r="M9411">
        <v>815600</v>
      </c>
      <c r="N9411">
        <v>227000</v>
      </c>
      <c r="O9411">
        <v>6341258</v>
      </c>
      <c r="P9411" t="s">
        <v>5</v>
      </c>
      <c r="Q9411" t="s">
        <v>10</v>
      </c>
      <c r="R9411" t="s">
        <v>169</v>
      </c>
      <c r="S9411" t="s">
        <v>170</v>
      </c>
      <c r="T9411">
        <v>4091134.1935483874</v>
      </c>
      <c r="U9411">
        <v>5309951</v>
      </c>
      <c r="V9411">
        <v>1218816.8064516126</v>
      </c>
      <c r="W9411">
        <v>0.29791660424477273</v>
      </c>
      <c r="X9411" t="s">
        <v>272</v>
      </c>
    </row>
    <row r="9412" spans="1:24" x14ac:dyDescent="0.35">
      <c r="A9412">
        <v>6001144938</v>
      </c>
      <c r="B9412" t="s">
        <v>168</v>
      </c>
      <c r="C9412" t="s">
        <v>168</v>
      </c>
      <c r="D9412">
        <v>0</v>
      </c>
      <c r="E9412">
        <v>0</v>
      </c>
      <c r="F9412">
        <v>0</v>
      </c>
      <c r="G9412">
        <v>0</v>
      </c>
      <c r="H9412">
        <v>11</v>
      </c>
      <c r="I9412">
        <v>470000</v>
      </c>
      <c r="J9412">
        <v>0</v>
      </c>
      <c r="K9412">
        <v>0</v>
      </c>
      <c r="L9412">
        <v>4</v>
      </c>
      <c r="M9412">
        <v>279600</v>
      </c>
      <c r="N9412">
        <v>150000</v>
      </c>
      <c r="O9412">
        <v>899600</v>
      </c>
      <c r="P9412" t="s">
        <v>5</v>
      </c>
      <c r="Q9412" t="s">
        <v>14</v>
      </c>
      <c r="R9412" t="s">
        <v>169</v>
      </c>
      <c r="S9412" t="s">
        <v>170</v>
      </c>
      <c r="T9412">
        <v>580387.09677419357</v>
      </c>
      <c r="U9412">
        <v>357000</v>
      </c>
      <c r="V9412">
        <v>-223387.09677419357</v>
      </c>
      <c r="W9412">
        <v>-0.38489328590484662</v>
      </c>
      <c r="X9412" t="s">
        <v>382</v>
      </c>
    </row>
    <row r="9413" spans="1:24" x14ac:dyDescent="0.35">
      <c r="A9413">
        <v>3301026827</v>
      </c>
      <c r="B9413" t="s">
        <v>168</v>
      </c>
      <c r="C9413" t="s">
        <v>168</v>
      </c>
      <c r="D9413">
        <v>0</v>
      </c>
      <c r="E9413">
        <v>0</v>
      </c>
      <c r="F9413">
        <v>97</v>
      </c>
      <c r="G9413">
        <v>3507686</v>
      </c>
      <c r="H9413">
        <v>19</v>
      </c>
      <c r="I9413">
        <v>1163000</v>
      </c>
      <c r="J9413">
        <v>0</v>
      </c>
      <c r="K9413">
        <v>0</v>
      </c>
      <c r="L9413">
        <v>0</v>
      </c>
      <c r="M9413">
        <v>0</v>
      </c>
      <c r="N9413">
        <v>51000</v>
      </c>
      <c r="O9413">
        <v>4721686</v>
      </c>
      <c r="P9413" t="s">
        <v>5</v>
      </c>
      <c r="Q9413" t="s">
        <v>13</v>
      </c>
      <c r="R9413" t="s">
        <v>169</v>
      </c>
      <c r="S9413" t="s">
        <v>170</v>
      </c>
      <c r="T9413">
        <v>3046249.0322580645</v>
      </c>
      <c r="U9413">
        <v>1577365</v>
      </c>
      <c r="V9413">
        <v>-1468884.0322580645</v>
      </c>
      <c r="W9413">
        <v>-0.48219433693811908</v>
      </c>
      <c r="X9413" t="s">
        <v>283</v>
      </c>
    </row>
    <row r="9414" spans="1:24" x14ac:dyDescent="0.35">
      <c r="A9414">
        <v>3300011169</v>
      </c>
      <c r="B9414" t="s">
        <v>168</v>
      </c>
      <c r="C9414" t="s">
        <v>168</v>
      </c>
      <c r="D9414">
        <v>0</v>
      </c>
      <c r="E9414">
        <v>0</v>
      </c>
      <c r="F9414">
        <v>21</v>
      </c>
      <c r="G9414">
        <v>575433</v>
      </c>
      <c r="H9414">
        <v>15</v>
      </c>
      <c r="I9414">
        <v>512000</v>
      </c>
      <c r="J9414">
        <v>200</v>
      </c>
      <c r="K9414">
        <v>2665000</v>
      </c>
      <c r="L9414">
        <v>33</v>
      </c>
      <c r="M9414">
        <v>2398691</v>
      </c>
      <c r="N9414">
        <v>733000</v>
      </c>
      <c r="O9414">
        <v>6884124</v>
      </c>
      <c r="P9414" t="s">
        <v>5</v>
      </c>
      <c r="Q9414" t="s">
        <v>16</v>
      </c>
      <c r="R9414" t="s">
        <v>169</v>
      </c>
      <c r="S9414" t="s">
        <v>170</v>
      </c>
      <c r="T9414">
        <v>4441370.3225806458</v>
      </c>
      <c r="U9414">
        <v>3346423</v>
      </c>
      <c r="V9414">
        <v>-1094947.3225806458</v>
      </c>
      <c r="W9414">
        <v>-0.24653366935284737</v>
      </c>
      <c r="X9414" t="s">
        <v>194</v>
      </c>
    </row>
    <row r="9415" spans="1:24" x14ac:dyDescent="0.35">
      <c r="A9415">
        <v>3300015565</v>
      </c>
      <c r="B9415" t="s">
        <v>168</v>
      </c>
      <c r="C9415" t="s">
        <v>168</v>
      </c>
      <c r="D9415">
        <v>0</v>
      </c>
      <c r="E9415">
        <v>0</v>
      </c>
      <c r="F9415">
        <v>189</v>
      </c>
      <c r="G9415">
        <v>7577757</v>
      </c>
      <c r="H9415">
        <v>123</v>
      </c>
      <c r="I9415">
        <v>4413000</v>
      </c>
      <c r="J9415">
        <v>0</v>
      </c>
      <c r="K9415">
        <v>0</v>
      </c>
      <c r="L9415">
        <v>8</v>
      </c>
      <c r="M9415">
        <v>1289130</v>
      </c>
      <c r="N9415">
        <v>342000</v>
      </c>
      <c r="O9415">
        <v>13621887</v>
      </c>
      <c r="P9415" t="s">
        <v>5</v>
      </c>
      <c r="Q9415" t="s">
        <v>8</v>
      </c>
      <c r="R9415" t="s">
        <v>169</v>
      </c>
      <c r="S9415" t="s">
        <v>170</v>
      </c>
      <c r="T9415">
        <v>8788314.1935483869</v>
      </c>
      <c r="U9415">
        <v>8288014</v>
      </c>
      <c r="V9415">
        <v>-500300.19354838692</v>
      </c>
      <c r="W9415">
        <v>-5.6927891121105301E-2</v>
      </c>
      <c r="X9415" t="s">
        <v>187</v>
      </c>
    </row>
    <row r="9416" spans="1:24" x14ac:dyDescent="0.35">
      <c r="A9416">
        <v>3300026459</v>
      </c>
      <c r="B9416" t="s">
        <v>168</v>
      </c>
      <c r="C9416" t="s">
        <v>168</v>
      </c>
      <c r="D9416">
        <v>0</v>
      </c>
      <c r="E9416">
        <v>0</v>
      </c>
      <c r="F9416">
        <v>7</v>
      </c>
      <c r="G9416">
        <v>312246</v>
      </c>
      <c r="H9416">
        <v>0</v>
      </c>
      <c r="I9416">
        <v>0</v>
      </c>
      <c r="J9416">
        <v>0</v>
      </c>
      <c r="K9416">
        <v>0</v>
      </c>
      <c r="L9416">
        <v>1</v>
      </c>
      <c r="M9416">
        <v>22400</v>
      </c>
      <c r="N9416">
        <v>1019100</v>
      </c>
      <c r="O9416">
        <v>1353746</v>
      </c>
      <c r="P9416" t="s">
        <v>5</v>
      </c>
      <c r="Q9416" t="s">
        <v>7</v>
      </c>
      <c r="R9416" t="s">
        <v>169</v>
      </c>
      <c r="S9416" t="s">
        <v>170</v>
      </c>
      <c r="T9416">
        <v>873384.51612903224</v>
      </c>
      <c r="U9416">
        <v>1080899</v>
      </c>
      <c r="V9416">
        <v>207514.48387096776</v>
      </c>
      <c r="W9416">
        <v>0.23759807969885038</v>
      </c>
      <c r="X9416" t="s">
        <v>218</v>
      </c>
    </row>
    <row r="9417" spans="1:24" x14ac:dyDescent="0.35">
      <c r="A9417">
        <v>3301068585</v>
      </c>
      <c r="B9417" t="s">
        <v>168</v>
      </c>
      <c r="C9417" t="s">
        <v>168</v>
      </c>
      <c r="D9417">
        <v>0</v>
      </c>
      <c r="E9417">
        <v>0</v>
      </c>
      <c r="F9417">
        <v>0</v>
      </c>
      <c r="G9417">
        <v>0</v>
      </c>
      <c r="H9417">
        <v>1</v>
      </c>
      <c r="I9417">
        <v>2000</v>
      </c>
      <c r="J9417">
        <v>0</v>
      </c>
      <c r="K9417">
        <v>0</v>
      </c>
      <c r="L9417">
        <v>0</v>
      </c>
      <c r="M9417">
        <v>0</v>
      </c>
      <c r="N9417">
        <v>507000</v>
      </c>
      <c r="O9417">
        <v>509000</v>
      </c>
      <c r="P9417" t="s">
        <v>5</v>
      </c>
      <c r="Q9417" t="s">
        <v>12</v>
      </c>
      <c r="R9417" t="s">
        <v>169</v>
      </c>
      <c r="S9417" t="s">
        <v>170</v>
      </c>
      <c r="T9417">
        <v>328387.09677419357</v>
      </c>
      <c r="U9417">
        <v>545400</v>
      </c>
      <c r="V9417">
        <v>217012.90322580643</v>
      </c>
      <c r="W9417">
        <v>0.66084479371316296</v>
      </c>
      <c r="X9417" t="s">
        <v>302</v>
      </c>
    </row>
    <row r="9418" spans="1:24" x14ac:dyDescent="0.35">
      <c r="A9418">
        <v>3301076241</v>
      </c>
      <c r="B9418" t="s">
        <v>168</v>
      </c>
      <c r="C9418" t="s">
        <v>168</v>
      </c>
      <c r="D9418">
        <v>0</v>
      </c>
      <c r="E9418">
        <v>0</v>
      </c>
      <c r="F9418">
        <v>47</v>
      </c>
      <c r="G9418">
        <v>1232829</v>
      </c>
      <c r="H9418">
        <v>48</v>
      </c>
      <c r="I9418">
        <v>835000</v>
      </c>
      <c r="J9418">
        <v>0</v>
      </c>
      <c r="K9418">
        <v>0</v>
      </c>
      <c r="L9418">
        <v>2</v>
      </c>
      <c r="M9418">
        <v>514400</v>
      </c>
      <c r="N9418">
        <v>495000</v>
      </c>
      <c r="O9418">
        <v>3077229</v>
      </c>
      <c r="P9418" t="s">
        <v>5</v>
      </c>
      <c r="Q9418" t="s">
        <v>17</v>
      </c>
      <c r="R9418" t="s">
        <v>169</v>
      </c>
      <c r="S9418" t="s">
        <v>170</v>
      </c>
      <c r="T9418">
        <v>1985309.0322580645</v>
      </c>
      <c r="U9418">
        <v>1498885</v>
      </c>
      <c r="V9418">
        <v>-486424.03225806449</v>
      </c>
      <c r="W9418">
        <v>-0.24501174595715824</v>
      </c>
      <c r="X9418" t="s">
        <v>293</v>
      </c>
    </row>
    <row r="9419" spans="1:24" x14ac:dyDescent="0.35">
      <c r="A9419">
        <v>3301073515</v>
      </c>
      <c r="B9419" t="s">
        <v>168</v>
      </c>
      <c r="C9419" t="s">
        <v>168</v>
      </c>
      <c r="D9419">
        <v>0</v>
      </c>
      <c r="E9419">
        <v>0</v>
      </c>
      <c r="F9419">
        <v>6</v>
      </c>
      <c r="G9419">
        <v>376196</v>
      </c>
      <c r="H9419">
        <v>2</v>
      </c>
      <c r="I9419">
        <v>250000</v>
      </c>
      <c r="J9419">
        <v>0</v>
      </c>
      <c r="K9419">
        <v>0</v>
      </c>
      <c r="L9419">
        <v>2</v>
      </c>
      <c r="M9419">
        <v>304800</v>
      </c>
      <c r="N9419">
        <v>1080000</v>
      </c>
      <c r="O9419">
        <v>2010996</v>
      </c>
      <c r="P9419" t="s">
        <v>5</v>
      </c>
      <c r="Q9419" t="s">
        <v>12</v>
      </c>
      <c r="R9419" t="s">
        <v>169</v>
      </c>
      <c r="S9419" t="s">
        <v>170</v>
      </c>
      <c r="T9419">
        <v>1297416.7741935484</v>
      </c>
      <c r="U9419">
        <v>771746</v>
      </c>
      <c r="V9419">
        <v>-525670.77419354836</v>
      </c>
      <c r="W9419">
        <v>-0.40516724051166686</v>
      </c>
      <c r="X9419" t="s">
        <v>304</v>
      </c>
    </row>
    <row r="9420" spans="1:24" x14ac:dyDescent="0.35">
      <c r="A9420">
        <v>6001124069</v>
      </c>
      <c r="B9420" t="s">
        <v>168</v>
      </c>
      <c r="C9420" t="s">
        <v>168</v>
      </c>
      <c r="D9420">
        <v>0</v>
      </c>
      <c r="E9420">
        <v>0</v>
      </c>
      <c r="F9420">
        <v>55</v>
      </c>
      <c r="G9420">
        <v>1646582</v>
      </c>
      <c r="H9420">
        <v>8</v>
      </c>
      <c r="I9420">
        <v>280000</v>
      </c>
      <c r="J9420">
        <v>0</v>
      </c>
      <c r="K9420">
        <v>0</v>
      </c>
      <c r="L9420">
        <v>0</v>
      </c>
      <c r="M9420">
        <v>0</v>
      </c>
      <c r="N9420">
        <v>2734500</v>
      </c>
      <c r="O9420">
        <v>4661082</v>
      </c>
      <c r="P9420" t="s">
        <v>5</v>
      </c>
      <c r="Q9420" t="s">
        <v>17</v>
      </c>
      <c r="R9420" t="s">
        <v>169</v>
      </c>
      <c r="S9420" t="s">
        <v>170</v>
      </c>
      <c r="T9420">
        <v>3007149.6774193547</v>
      </c>
      <c r="U9420">
        <v>4142633</v>
      </c>
      <c r="V9420">
        <v>1135483.3225806453</v>
      </c>
      <c r="W9420">
        <v>0.37759454778954771</v>
      </c>
      <c r="X9420" t="s">
        <v>293</v>
      </c>
    </row>
    <row r="9421" spans="1:24" x14ac:dyDescent="0.35">
      <c r="A9421">
        <v>3301031297</v>
      </c>
      <c r="B9421" t="s">
        <v>168</v>
      </c>
      <c r="C9421" t="s">
        <v>168</v>
      </c>
      <c r="D9421">
        <v>0</v>
      </c>
      <c r="E9421">
        <v>0</v>
      </c>
      <c r="F9421">
        <v>61</v>
      </c>
      <c r="G9421">
        <v>2131838</v>
      </c>
      <c r="H9421">
        <v>57</v>
      </c>
      <c r="I9421">
        <v>1730000</v>
      </c>
      <c r="J9421">
        <v>0</v>
      </c>
      <c r="K9421">
        <v>0</v>
      </c>
      <c r="L9421">
        <v>24</v>
      </c>
      <c r="M9421">
        <v>937600</v>
      </c>
      <c r="N9421">
        <v>353000</v>
      </c>
      <c r="O9421">
        <v>5152438</v>
      </c>
      <c r="P9421" t="s">
        <v>5</v>
      </c>
      <c r="Q9421" t="s">
        <v>10</v>
      </c>
      <c r="R9421" t="s">
        <v>169</v>
      </c>
      <c r="S9421" t="s">
        <v>170</v>
      </c>
      <c r="T9421">
        <v>3324153.5483870972</v>
      </c>
      <c r="U9421">
        <v>2116770</v>
      </c>
      <c r="V9421">
        <v>-1207383.5483870972</v>
      </c>
      <c r="W9421">
        <v>-0.36321533611855217</v>
      </c>
      <c r="X9421" t="s">
        <v>292</v>
      </c>
    </row>
    <row r="9422" spans="1:24" x14ac:dyDescent="0.35">
      <c r="A9422">
        <v>3300021889</v>
      </c>
      <c r="B9422" t="s">
        <v>168</v>
      </c>
      <c r="C9422" t="s">
        <v>168</v>
      </c>
      <c r="D9422">
        <v>0</v>
      </c>
      <c r="E9422">
        <v>0</v>
      </c>
      <c r="F9422">
        <v>43</v>
      </c>
      <c r="G9422">
        <v>1945821</v>
      </c>
      <c r="H9422">
        <v>30</v>
      </c>
      <c r="I9422">
        <v>1325000</v>
      </c>
      <c r="J9422">
        <v>0</v>
      </c>
      <c r="K9422">
        <v>0</v>
      </c>
      <c r="L9422">
        <v>0</v>
      </c>
      <c r="M9422">
        <v>0</v>
      </c>
      <c r="N9422">
        <v>1124000</v>
      </c>
      <c r="O9422">
        <v>4394821</v>
      </c>
      <c r="P9422" t="s">
        <v>5</v>
      </c>
      <c r="Q9422" t="s">
        <v>8</v>
      </c>
      <c r="R9422" t="s">
        <v>169</v>
      </c>
      <c r="S9422" t="s">
        <v>170</v>
      </c>
      <c r="T9422">
        <v>2835368.3870967738</v>
      </c>
      <c r="U9422">
        <v>4359810</v>
      </c>
      <c r="V9422">
        <v>1524441.6129032262</v>
      </c>
      <c r="W9422">
        <v>0.53765204544166889</v>
      </c>
      <c r="X9422" t="s">
        <v>310</v>
      </c>
    </row>
    <row r="9423" spans="1:24" x14ac:dyDescent="0.35">
      <c r="A9423">
        <v>3300026894</v>
      </c>
      <c r="B9423" t="s">
        <v>168</v>
      </c>
      <c r="C9423" t="s">
        <v>168</v>
      </c>
      <c r="D9423">
        <v>0</v>
      </c>
      <c r="E9423">
        <v>0</v>
      </c>
      <c r="F9423">
        <v>2</v>
      </c>
      <c r="G9423">
        <v>84395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1057500</v>
      </c>
      <c r="O9423">
        <v>1141895</v>
      </c>
      <c r="P9423" t="s">
        <v>5</v>
      </c>
      <c r="Q9423" t="s">
        <v>6</v>
      </c>
      <c r="R9423" t="s">
        <v>169</v>
      </c>
      <c r="S9423" t="s">
        <v>170</v>
      </c>
      <c r="T9423">
        <v>736706.45161290315</v>
      </c>
      <c r="U9423">
        <v>881000</v>
      </c>
      <c r="V9423">
        <v>144293.54838709685</v>
      </c>
      <c r="W9423">
        <v>0.19586301717758658</v>
      </c>
      <c r="X9423" t="s">
        <v>352</v>
      </c>
    </row>
    <row r="9424" spans="1:24" x14ac:dyDescent="0.35">
      <c r="A9424">
        <v>3300013665</v>
      </c>
      <c r="B9424" t="s">
        <v>168</v>
      </c>
      <c r="C9424" t="s">
        <v>168</v>
      </c>
      <c r="D9424">
        <v>0</v>
      </c>
      <c r="E9424">
        <v>0</v>
      </c>
      <c r="F9424">
        <v>134</v>
      </c>
      <c r="G9424">
        <v>5999969</v>
      </c>
      <c r="H9424">
        <v>0</v>
      </c>
      <c r="I9424">
        <v>0</v>
      </c>
      <c r="J9424">
        <v>0</v>
      </c>
      <c r="K9424">
        <v>0</v>
      </c>
      <c r="L9424">
        <v>2</v>
      </c>
      <c r="M9424">
        <v>104800</v>
      </c>
      <c r="N9424">
        <v>1968700</v>
      </c>
      <c r="O9424">
        <v>8073469</v>
      </c>
      <c r="P9424" t="s">
        <v>5</v>
      </c>
      <c r="Q9424" t="s">
        <v>7</v>
      </c>
      <c r="R9424" t="s">
        <v>169</v>
      </c>
      <c r="S9424" t="s">
        <v>170</v>
      </c>
      <c r="T9424">
        <v>5208689.6774193542</v>
      </c>
      <c r="U9424">
        <v>4950707</v>
      </c>
      <c r="V9424">
        <v>-257982.67741935421</v>
      </c>
      <c r="W9424">
        <v>-4.9529285366674336E-2</v>
      </c>
      <c r="X9424" t="s">
        <v>317</v>
      </c>
    </row>
    <row r="9425" spans="1:24" x14ac:dyDescent="0.35">
      <c r="A9425">
        <v>3301007432</v>
      </c>
      <c r="B9425" t="s">
        <v>168</v>
      </c>
      <c r="C9425" t="s">
        <v>168</v>
      </c>
      <c r="D9425">
        <v>0</v>
      </c>
      <c r="E9425">
        <v>0</v>
      </c>
      <c r="F9425">
        <v>0</v>
      </c>
      <c r="G9425">
        <v>0</v>
      </c>
      <c r="H9425">
        <v>88</v>
      </c>
      <c r="I9425">
        <v>2335000</v>
      </c>
      <c r="J9425">
        <v>0</v>
      </c>
      <c r="K9425">
        <v>0</v>
      </c>
      <c r="L9425">
        <v>0</v>
      </c>
      <c r="M9425">
        <v>0</v>
      </c>
      <c r="N9425">
        <v>150000</v>
      </c>
      <c r="O9425">
        <v>2485000</v>
      </c>
      <c r="P9425" t="s">
        <v>5</v>
      </c>
      <c r="Q9425" t="s">
        <v>13</v>
      </c>
      <c r="R9425" t="s">
        <v>169</v>
      </c>
      <c r="S9425" t="s">
        <v>170</v>
      </c>
      <c r="T9425">
        <v>1603225.8064516131</v>
      </c>
      <c r="U9425">
        <v>1910000</v>
      </c>
      <c r="V9425">
        <v>306774.19354838692</v>
      </c>
      <c r="W9425">
        <v>0.1913480885311869</v>
      </c>
      <c r="X9425" t="s">
        <v>387</v>
      </c>
    </row>
    <row r="9426" spans="1:24" x14ac:dyDescent="0.35">
      <c r="A9426">
        <v>3300015320</v>
      </c>
      <c r="B9426" t="s">
        <v>168</v>
      </c>
      <c r="C9426" t="s">
        <v>168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980000</v>
      </c>
      <c r="O9426">
        <v>980000</v>
      </c>
      <c r="P9426" t="s">
        <v>5</v>
      </c>
      <c r="Q9426" t="s">
        <v>8</v>
      </c>
      <c r="R9426" t="s">
        <v>169</v>
      </c>
      <c r="S9426" t="s">
        <v>170</v>
      </c>
      <c r="T9426">
        <v>632258.06451612897</v>
      </c>
      <c r="U9426">
        <v>1220000</v>
      </c>
      <c r="V9426">
        <v>587741.93548387103</v>
      </c>
      <c r="W9426">
        <v>0.92959183673469403</v>
      </c>
      <c r="X9426" t="s">
        <v>175</v>
      </c>
    </row>
    <row r="9427" spans="1:24" x14ac:dyDescent="0.35">
      <c r="A9427">
        <v>3301016147</v>
      </c>
      <c r="B9427" t="s">
        <v>168</v>
      </c>
      <c r="C9427" t="s">
        <v>168</v>
      </c>
      <c r="D9427">
        <v>0</v>
      </c>
      <c r="E9427">
        <v>0</v>
      </c>
      <c r="F9427">
        <v>984</v>
      </c>
      <c r="G9427">
        <v>33174534</v>
      </c>
      <c r="H9427">
        <v>199</v>
      </c>
      <c r="I9427">
        <v>2823000</v>
      </c>
      <c r="J9427">
        <v>0</v>
      </c>
      <c r="K9427">
        <v>0</v>
      </c>
      <c r="L9427">
        <v>0</v>
      </c>
      <c r="M9427">
        <v>0</v>
      </c>
      <c r="N9427">
        <v>200000</v>
      </c>
      <c r="O9427">
        <v>36197534</v>
      </c>
      <c r="P9427" t="s">
        <v>5</v>
      </c>
      <c r="Q9427" t="s">
        <v>9</v>
      </c>
      <c r="R9427" t="s">
        <v>169</v>
      </c>
      <c r="S9427" t="s">
        <v>170</v>
      </c>
      <c r="T9427">
        <v>23353247.741935484</v>
      </c>
      <c r="U9427">
        <v>32829796</v>
      </c>
      <c r="V9427">
        <v>9476548.2580645159</v>
      </c>
      <c r="W9427">
        <v>0.40579144977113635</v>
      </c>
      <c r="X9427" t="s">
        <v>224</v>
      </c>
    </row>
    <row r="9428" spans="1:24" x14ac:dyDescent="0.35">
      <c r="A9428">
        <v>3300017784</v>
      </c>
      <c r="B9428" t="s">
        <v>168</v>
      </c>
      <c r="C9428" t="s">
        <v>168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1067700</v>
      </c>
      <c r="O9428">
        <v>1067700</v>
      </c>
      <c r="P9428" t="s">
        <v>5</v>
      </c>
      <c r="Q9428" t="s">
        <v>7</v>
      </c>
      <c r="R9428" t="s">
        <v>169</v>
      </c>
      <c r="S9428" t="s">
        <v>170</v>
      </c>
      <c r="T9428">
        <v>688838.70967741939</v>
      </c>
      <c r="U9428">
        <v>461700</v>
      </c>
      <c r="V9428">
        <v>-227138.70967741939</v>
      </c>
      <c r="W9428">
        <v>-0.32974150042146677</v>
      </c>
      <c r="X9428" t="s">
        <v>221</v>
      </c>
    </row>
    <row r="9429" spans="1:24" x14ac:dyDescent="0.35">
      <c r="A9429">
        <v>3301018723</v>
      </c>
      <c r="B9429" t="s">
        <v>168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 t="s">
        <v>5</v>
      </c>
      <c r="Q9429" t="s">
        <v>13</v>
      </c>
      <c r="R9429" t="s">
        <v>169</v>
      </c>
      <c r="S9429" t="s">
        <v>170</v>
      </c>
      <c r="T9429">
        <v>0</v>
      </c>
      <c r="U9429">
        <v>0</v>
      </c>
      <c r="V9429">
        <v>0</v>
      </c>
      <c r="W9429">
        <v>0</v>
      </c>
      <c r="X9429" t="s">
        <v>250</v>
      </c>
    </row>
    <row r="9430" spans="1:24" x14ac:dyDescent="0.35">
      <c r="A9430">
        <v>3300001981</v>
      </c>
      <c r="B9430" t="s">
        <v>168</v>
      </c>
      <c r="C9430" t="s">
        <v>168</v>
      </c>
      <c r="D9430">
        <v>0</v>
      </c>
      <c r="E9430">
        <v>0</v>
      </c>
      <c r="F9430">
        <v>2</v>
      </c>
      <c r="G9430">
        <v>20396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196000</v>
      </c>
      <c r="O9430">
        <v>216396</v>
      </c>
      <c r="P9430" t="s">
        <v>5</v>
      </c>
      <c r="Q9430" t="s">
        <v>11</v>
      </c>
      <c r="R9430" t="s">
        <v>169</v>
      </c>
      <c r="S9430" t="s">
        <v>170</v>
      </c>
      <c r="T9430">
        <v>139610.32258064518</v>
      </c>
      <c r="U9430">
        <v>197792</v>
      </c>
      <c r="V9430">
        <v>58181.677419354819</v>
      </c>
      <c r="W9430">
        <v>0.41674337788129145</v>
      </c>
      <c r="X9430" t="s">
        <v>308</v>
      </c>
    </row>
    <row r="9431" spans="1:24" x14ac:dyDescent="0.35">
      <c r="A9431">
        <v>3301026819</v>
      </c>
      <c r="B9431" t="s">
        <v>168</v>
      </c>
      <c r="C9431" t="s">
        <v>168</v>
      </c>
      <c r="D9431">
        <v>0</v>
      </c>
      <c r="E9431">
        <v>0</v>
      </c>
      <c r="F9431">
        <v>387</v>
      </c>
      <c r="G9431">
        <v>15117558</v>
      </c>
      <c r="H9431">
        <v>766</v>
      </c>
      <c r="I9431">
        <v>48859000</v>
      </c>
      <c r="J9431">
        <v>0</v>
      </c>
      <c r="K9431">
        <v>0</v>
      </c>
      <c r="L9431">
        <v>0</v>
      </c>
      <c r="M9431">
        <v>0</v>
      </c>
      <c r="N9431">
        <v>424000</v>
      </c>
      <c r="O9431">
        <v>64400558</v>
      </c>
      <c r="P9431" t="s">
        <v>5</v>
      </c>
      <c r="Q9431" t="s">
        <v>10</v>
      </c>
      <c r="R9431" t="s">
        <v>169</v>
      </c>
      <c r="S9431" t="s">
        <v>170</v>
      </c>
      <c r="T9431">
        <v>41548747.096774191</v>
      </c>
      <c r="U9431">
        <v>32731518</v>
      </c>
      <c r="V9431">
        <v>-8817229.0967741907</v>
      </c>
      <c r="W9431">
        <v>-0.21221407895254563</v>
      </c>
      <c r="X9431" t="s">
        <v>180</v>
      </c>
    </row>
    <row r="9432" spans="1:24" x14ac:dyDescent="0.35">
      <c r="A9432">
        <v>3301019324</v>
      </c>
      <c r="B9432" t="s">
        <v>168</v>
      </c>
      <c r="C9432" t="s">
        <v>168</v>
      </c>
      <c r="D9432">
        <v>0</v>
      </c>
      <c r="E9432">
        <v>0</v>
      </c>
      <c r="F9432">
        <v>28</v>
      </c>
      <c r="G9432">
        <v>881068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30000</v>
      </c>
      <c r="O9432">
        <v>911068</v>
      </c>
      <c r="P9432" t="s">
        <v>5</v>
      </c>
      <c r="Q9432" t="s">
        <v>11</v>
      </c>
      <c r="R9432" t="s">
        <v>169</v>
      </c>
      <c r="S9432" t="s">
        <v>170</v>
      </c>
      <c r="T9432">
        <v>587785.80645161285</v>
      </c>
      <c r="U9432">
        <v>548780</v>
      </c>
      <c r="V9432">
        <v>-39005.806451612851</v>
      </c>
      <c r="W9432">
        <v>-6.6360579012762932E-2</v>
      </c>
      <c r="X9432" t="s">
        <v>217</v>
      </c>
    </row>
    <row r="9433" spans="1:24" x14ac:dyDescent="0.35">
      <c r="A9433">
        <v>3301073388</v>
      </c>
      <c r="B9433" t="s">
        <v>168</v>
      </c>
      <c r="C9433" t="s">
        <v>168</v>
      </c>
      <c r="D9433">
        <v>0</v>
      </c>
      <c r="E9433">
        <v>0</v>
      </c>
      <c r="F9433">
        <v>1</v>
      </c>
      <c r="G9433">
        <v>9900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362000</v>
      </c>
      <c r="O9433">
        <v>371900</v>
      </c>
      <c r="P9433" t="s">
        <v>5</v>
      </c>
      <c r="Q9433" t="s">
        <v>12</v>
      </c>
      <c r="R9433" t="s">
        <v>169</v>
      </c>
      <c r="S9433" t="s">
        <v>170</v>
      </c>
      <c r="T9433">
        <v>239935.48387096773</v>
      </c>
      <c r="U9433">
        <v>488749</v>
      </c>
      <c r="V9433">
        <v>248813.51612903227</v>
      </c>
      <c r="W9433">
        <v>1.037001747781662</v>
      </c>
      <c r="X9433" t="s">
        <v>301</v>
      </c>
    </row>
    <row r="9434" spans="1:24" x14ac:dyDescent="0.35">
      <c r="A9434">
        <v>3301069241</v>
      </c>
      <c r="B9434" t="s">
        <v>168</v>
      </c>
      <c r="C9434" t="s">
        <v>168</v>
      </c>
      <c r="D9434">
        <v>0</v>
      </c>
      <c r="E9434">
        <v>0</v>
      </c>
      <c r="F9434">
        <v>1</v>
      </c>
      <c r="G9434">
        <v>46999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30000</v>
      </c>
      <c r="O9434">
        <v>76999</v>
      </c>
      <c r="P9434" t="s">
        <v>5</v>
      </c>
      <c r="Q9434" t="s">
        <v>15</v>
      </c>
      <c r="R9434" t="s">
        <v>169</v>
      </c>
      <c r="S9434" t="s">
        <v>170</v>
      </c>
      <c r="T9434">
        <v>49676.774193548394</v>
      </c>
      <c r="U9434">
        <v>414797</v>
      </c>
      <c r="V9434">
        <v>365120.22580645164</v>
      </c>
      <c r="W9434">
        <v>7.3499181807555924</v>
      </c>
      <c r="X9434" t="s">
        <v>230</v>
      </c>
    </row>
    <row r="9435" spans="1:24" x14ac:dyDescent="0.35">
      <c r="A9435">
        <v>3301059679</v>
      </c>
      <c r="B9435" t="s">
        <v>168</v>
      </c>
      <c r="C9435" t="s">
        <v>168</v>
      </c>
      <c r="D9435">
        <v>0</v>
      </c>
      <c r="E9435">
        <v>0</v>
      </c>
      <c r="F9435">
        <v>14</v>
      </c>
      <c r="G9435">
        <v>505749</v>
      </c>
      <c r="H9435">
        <v>16</v>
      </c>
      <c r="I9435">
        <v>505000</v>
      </c>
      <c r="J9435">
        <v>0</v>
      </c>
      <c r="K9435">
        <v>0</v>
      </c>
      <c r="L9435">
        <v>33</v>
      </c>
      <c r="M9435">
        <v>2199200</v>
      </c>
      <c r="N9435">
        <v>1821000</v>
      </c>
      <c r="O9435">
        <v>5030949</v>
      </c>
      <c r="P9435" t="s">
        <v>5</v>
      </c>
      <c r="Q9435" t="s">
        <v>16</v>
      </c>
      <c r="R9435" t="s">
        <v>169</v>
      </c>
      <c r="S9435" t="s">
        <v>170</v>
      </c>
      <c r="T9435">
        <v>3245773.5483870972</v>
      </c>
      <c r="U9435">
        <v>2364375</v>
      </c>
      <c r="V9435">
        <v>-881398.54838709719</v>
      </c>
      <c r="W9435">
        <v>-0.27155269314000208</v>
      </c>
      <c r="X9435" t="s">
        <v>234</v>
      </c>
    </row>
    <row r="9436" spans="1:24" x14ac:dyDescent="0.35">
      <c r="A9436">
        <v>3301070986</v>
      </c>
      <c r="B9436" t="s">
        <v>168</v>
      </c>
      <c r="C9436" t="s">
        <v>168</v>
      </c>
      <c r="D9436">
        <v>0</v>
      </c>
      <c r="E9436">
        <v>0</v>
      </c>
      <c r="F9436">
        <v>16</v>
      </c>
      <c r="G9436">
        <v>669495</v>
      </c>
      <c r="H9436">
        <v>6</v>
      </c>
      <c r="I9436">
        <v>280000</v>
      </c>
      <c r="J9436">
        <v>0</v>
      </c>
      <c r="K9436">
        <v>0</v>
      </c>
      <c r="L9436">
        <v>7</v>
      </c>
      <c r="M9436">
        <v>416800</v>
      </c>
      <c r="N9436">
        <v>2215500</v>
      </c>
      <c r="O9436">
        <v>3581795</v>
      </c>
      <c r="P9436" t="s">
        <v>5</v>
      </c>
      <c r="Q9436" t="s">
        <v>17</v>
      </c>
      <c r="R9436" t="s">
        <v>169</v>
      </c>
      <c r="S9436" t="s">
        <v>170</v>
      </c>
      <c r="T9436">
        <v>2310835.4838709678</v>
      </c>
      <c r="U9436">
        <v>3469444</v>
      </c>
      <c r="V9436">
        <v>1158608.5161290322</v>
      </c>
      <c r="W9436">
        <v>0.50138078812439013</v>
      </c>
      <c r="X9436" t="s">
        <v>278</v>
      </c>
    </row>
    <row r="9437" spans="1:24" x14ac:dyDescent="0.35">
      <c r="A9437">
        <v>3300018693</v>
      </c>
      <c r="B9437" t="s">
        <v>168</v>
      </c>
      <c r="C9437" t="s">
        <v>168</v>
      </c>
      <c r="D9437">
        <v>0</v>
      </c>
      <c r="E9437">
        <v>0</v>
      </c>
      <c r="F9437">
        <v>11</v>
      </c>
      <c r="G9437">
        <v>980990</v>
      </c>
      <c r="H9437">
        <v>8</v>
      </c>
      <c r="I9437">
        <v>645000</v>
      </c>
      <c r="J9437">
        <v>0</v>
      </c>
      <c r="K9437">
        <v>0</v>
      </c>
      <c r="L9437">
        <v>0</v>
      </c>
      <c r="M9437">
        <v>0</v>
      </c>
      <c r="N9437">
        <v>1591500</v>
      </c>
      <c r="O9437">
        <v>3217490</v>
      </c>
      <c r="P9437" t="s">
        <v>5</v>
      </c>
      <c r="Q9437" t="s">
        <v>7</v>
      </c>
      <c r="R9437" t="s">
        <v>169</v>
      </c>
      <c r="S9437" t="s">
        <v>170</v>
      </c>
      <c r="T9437">
        <v>2075800</v>
      </c>
      <c r="U9437">
        <v>1588000</v>
      </c>
      <c r="V9437">
        <v>-487800</v>
      </c>
      <c r="W9437">
        <v>-0.23499373735427309</v>
      </c>
      <c r="X9437" t="s">
        <v>288</v>
      </c>
    </row>
    <row r="9438" spans="1:24" x14ac:dyDescent="0.35">
      <c r="A9438">
        <v>3301037692</v>
      </c>
      <c r="B9438" t="s">
        <v>168</v>
      </c>
      <c r="C9438" t="s">
        <v>168</v>
      </c>
      <c r="D9438">
        <v>0</v>
      </c>
      <c r="E9438">
        <v>0</v>
      </c>
      <c r="F9438">
        <v>239</v>
      </c>
      <c r="G9438">
        <v>10647882</v>
      </c>
      <c r="H9438">
        <v>95</v>
      </c>
      <c r="I9438">
        <v>4080000</v>
      </c>
      <c r="J9438">
        <v>0</v>
      </c>
      <c r="K9438">
        <v>0</v>
      </c>
      <c r="L9438">
        <v>62</v>
      </c>
      <c r="M9438">
        <v>2298800</v>
      </c>
      <c r="N9438">
        <v>60000</v>
      </c>
      <c r="O9438">
        <v>17086682</v>
      </c>
      <c r="P9438" t="s">
        <v>5</v>
      </c>
      <c r="Q9438" t="s">
        <v>15</v>
      </c>
      <c r="R9438" t="s">
        <v>169</v>
      </c>
      <c r="S9438" t="s">
        <v>170</v>
      </c>
      <c r="T9438">
        <v>11023665.806451611</v>
      </c>
      <c r="U9438">
        <v>10413737</v>
      </c>
      <c r="V9438">
        <v>-609928.80645161122</v>
      </c>
      <c r="W9438">
        <v>-5.5329036380497798E-2</v>
      </c>
      <c r="X9438" t="s">
        <v>254</v>
      </c>
    </row>
    <row r="9439" spans="1:24" x14ac:dyDescent="0.35">
      <c r="A9439">
        <v>3301003342</v>
      </c>
      <c r="B9439" t="s">
        <v>168</v>
      </c>
      <c r="C9439" t="s">
        <v>168</v>
      </c>
      <c r="D9439">
        <v>0</v>
      </c>
      <c r="E9439">
        <v>0</v>
      </c>
      <c r="F9439">
        <v>70</v>
      </c>
      <c r="G9439">
        <v>2303226</v>
      </c>
      <c r="H9439">
        <v>97</v>
      </c>
      <c r="I9439">
        <v>3407000</v>
      </c>
      <c r="J9439">
        <v>0</v>
      </c>
      <c r="K9439">
        <v>0</v>
      </c>
      <c r="L9439">
        <v>93</v>
      </c>
      <c r="M9439">
        <v>4323200</v>
      </c>
      <c r="N9439">
        <v>100000</v>
      </c>
      <c r="O9439">
        <v>10133426</v>
      </c>
      <c r="P9439" t="s">
        <v>5</v>
      </c>
      <c r="Q9439" t="s">
        <v>9</v>
      </c>
      <c r="R9439" t="s">
        <v>169</v>
      </c>
      <c r="S9439" t="s">
        <v>170</v>
      </c>
      <c r="T9439">
        <v>6537694.1935483869</v>
      </c>
      <c r="U9439">
        <v>4743549</v>
      </c>
      <c r="V9439">
        <v>-1794145.1935483869</v>
      </c>
      <c r="W9439">
        <v>-0.27443088349389433</v>
      </c>
      <c r="X9439" t="s">
        <v>243</v>
      </c>
    </row>
    <row r="9440" spans="1:24" x14ac:dyDescent="0.35">
      <c r="A9440">
        <v>3301075023</v>
      </c>
      <c r="B9440" t="s">
        <v>168</v>
      </c>
      <c r="C9440" t="s">
        <v>168</v>
      </c>
      <c r="D9440">
        <v>0</v>
      </c>
      <c r="E9440">
        <v>0</v>
      </c>
      <c r="F9440">
        <v>67</v>
      </c>
      <c r="G9440">
        <v>3065579</v>
      </c>
      <c r="H9440">
        <v>81</v>
      </c>
      <c r="I9440">
        <v>2850000</v>
      </c>
      <c r="J9440">
        <v>0</v>
      </c>
      <c r="K9440">
        <v>0</v>
      </c>
      <c r="L9440">
        <v>1</v>
      </c>
      <c r="M9440">
        <v>52400</v>
      </c>
      <c r="N9440">
        <v>15000</v>
      </c>
      <c r="O9440">
        <v>5982979</v>
      </c>
      <c r="P9440" t="s">
        <v>5</v>
      </c>
      <c r="Q9440" t="s">
        <v>14</v>
      </c>
      <c r="R9440" t="s">
        <v>169</v>
      </c>
      <c r="S9440" t="s">
        <v>170</v>
      </c>
      <c r="T9440">
        <v>3859986.4516129028</v>
      </c>
      <c r="U9440">
        <v>4276943</v>
      </c>
      <c r="V9440">
        <v>416956.54838709719</v>
      </c>
      <c r="W9440">
        <v>0.10802021033334741</v>
      </c>
      <c r="X9440" t="s">
        <v>367</v>
      </c>
    </row>
    <row r="9441" spans="1:24" x14ac:dyDescent="0.35">
      <c r="A9441">
        <v>3301076002</v>
      </c>
      <c r="B9441" t="s">
        <v>168</v>
      </c>
      <c r="C9441" t="s">
        <v>168</v>
      </c>
      <c r="D9441">
        <v>0</v>
      </c>
      <c r="E9441">
        <v>0</v>
      </c>
      <c r="F9441">
        <v>88</v>
      </c>
      <c r="G9441">
        <v>4181683</v>
      </c>
      <c r="H9441">
        <v>20</v>
      </c>
      <c r="I9441">
        <v>565000</v>
      </c>
      <c r="J9441">
        <v>0</v>
      </c>
      <c r="K9441">
        <v>0</v>
      </c>
      <c r="L9441">
        <v>0</v>
      </c>
      <c r="M9441">
        <v>0</v>
      </c>
      <c r="N9441">
        <v>2231000</v>
      </c>
      <c r="O9441">
        <v>6977683</v>
      </c>
      <c r="P9441" t="s">
        <v>5</v>
      </c>
      <c r="Q9441" t="s">
        <v>12</v>
      </c>
      <c r="R9441" t="s">
        <v>169</v>
      </c>
      <c r="S9441" t="s">
        <v>170</v>
      </c>
      <c r="T9441">
        <v>4501730.9677419355</v>
      </c>
      <c r="U9441">
        <v>3700915</v>
      </c>
      <c r="V9441">
        <v>-800815.96774193551</v>
      </c>
      <c r="W9441">
        <v>-0.17789067660425384</v>
      </c>
      <c r="X9441" t="s">
        <v>302</v>
      </c>
    </row>
    <row r="9442" spans="1:24" x14ac:dyDescent="0.35">
      <c r="A9442">
        <v>3301005564</v>
      </c>
      <c r="B9442" t="s">
        <v>168</v>
      </c>
      <c r="C9442" t="s">
        <v>168</v>
      </c>
      <c r="D9442">
        <v>0</v>
      </c>
      <c r="E9442">
        <v>0</v>
      </c>
      <c r="F9442">
        <v>30</v>
      </c>
      <c r="G9442">
        <v>876568</v>
      </c>
      <c r="H9442">
        <v>13</v>
      </c>
      <c r="I9442">
        <v>530000</v>
      </c>
      <c r="J9442">
        <v>0</v>
      </c>
      <c r="K9442">
        <v>0</v>
      </c>
      <c r="L9442">
        <v>2</v>
      </c>
      <c r="M9442">
        <v>74800</v>
      </c>
      <c r="N9442">
        <v>220000</v>
      </c>
      <c r="O9442">
        <v>1701368</v>
      </c>
      <c r="P9442" t="s">
        <v>5</v>
      </c>
      <c r="Q9442" t="s">
        <v>15</v>
      </c>
      <c r="R9442" t="s">
        <v>169</v>
      </c>
      <c r="S9442" t="s">
        <v>170</v>
      </c>
      <c r="T9442">
        <v>1097656.7741935484</v>
      </c>
      <c r="U9442">
        <v>872574</v>
      </c>
      <c r="V9442">
        <v>-225082.77419354836</v>
      </c>
      <c r="W9442">
        <v>-0.20505751842047104</v>
      </c>
      <c r="X9442" t="s">
        <v>321</v>
      </c>
    </row>
    <row r="9443" spans="1:24" x14ac:dyDescent="0.35">
      <c r="A9443">
        <v>3300025106</v>
      </c>
      <c r="B9443" t="s">
        <v>168</v>
      </c>
      <c r="C9443" t="s">
        <v>168</v>
      </c>
      <c r="D9443">
        <v>0</v>
      </c>
      <c r="E9443">
        <v>0</v>
      </c>
      <c r="F9443">
        <v>16</v>
      </c>
      <c r="G9443">
        <v>610482</v>
      </c>
      <c r="H9443">
        <v>14</v>
      </c>
      <c r="I9443">
        <v>615000</v>
      </c>
      <c r="J9443">
        <v>0</v>
      </c>
      <c r="K9443">
        <v>0</v>
      </c>
      <c r="L9443">
        <v>3</v>
      </c>
      <c r="M9443">
        <v>450000</v>
      </c>
      <c r="N9443">
        <v>150000</v>
      </c>
      <c r="O9443">
        <v>1825482</v>
      </c>
      <c r="P9443" t="s">
        <v>5</v>
      </c>
      <c r="Q9443" t="s">
        <v>15</v>
      </c>
      <c r="R9443" t="s">
        <v>169</v>
      </c>
      <c r="S9443" t="s">
        <v>170</v>
      </c>
      <c r="T9443">
        <v>1177730.3225806451</v>
      </c>
      <c r="U9443">
        <v>419494</v>
      </c>
      <c r="V9443">
        <v>-758236.32258064509</v>
      </c>
      <c r="W9443">
        <v>-0.64381149745656208</v>
      </c>
      <c r="X9443" t="s">
        <v>179</v>
      </c>
    </row>
    <row r="9444" spans="1:24" x14ac:dyDescent="0.35">
      <c r="A9444">
        <v>3300028492</v>
      </c>
      <c r="B9444" t="s">
        <v>168</v>
      </c>
      <c r="C9444" t="s">
        <v>168</v>
      </c>
      <c r="D9444">
        <v>0</v>
      </c>
      <c r="E9444">
        <v>0</v>
      </c>
      <c r="F9444">
        <v>10</v>
      </c>
      <c r="G9444">
        <v>450074</v>
      </c>
      <c r="H9444">
        <v>1</v>
      </c>
      <c r="I9444">
        <v>100000</v>
      </c>
      <c r="J9444">
        <v>0</v>
      </c>
      <c r="K9444">
        <v>0</v>
      </c>
      <c r="L9444">
        <v>2</v>
      </c>
      <c r="M9444">
        <v>100000</v>
      </c>
      <c r="N9444">
        <v>488000</v>
      </c>
      <c r="O9444">
        <v>1138074</v>
      </c>
      <c r="P9444" t="s">
        <v>5</v>
      </c>
      <c r="Q9444" t="s">
        <v>12</v>
      </c>
      <c r="R9444" t="s">
        <v>169</v>
      </c>
      <c r="S9444" t="s">
        <v>170</v>
      </c>
      <c r="T9444">
        <v>734241.29032258061</v>
      </c>
      <c r="U9444">
        <v>579843</v>
      </c>
      <c r="V9444">
        <v>-154398.29032258061</v>
      </c>
      <c r="W9444">
        <v>-0.2102827672014298</v>
      </c>
      <c r="X9444" t="s">
        <v>205</v>
      </c>
    </row>
    <row r="9445" spans="1:24" x14ac:dyDescent="0.35">
      <c r="A9445">
        <v>6001146273</v>
      </c>
      <c r="B9445" t="s">
        <v>168</v>
      </c>
      <c r="C9445" t="s">
        <v>168</v>
      </c>
      <c r="D9445">
        <v>0</v>
      </c>
      <c r="E9445">
        <v>0</v>
      </c>
      <c r="F9445">
        <v>14</v>
      </c>
      <c r="G9445">
        <v>376786</v>
      </c>
      <c r="H9445">
        <v>15</v>
      </c>
      <c r="I9445">
        <v>355000</v>
      </c>
      <c r="J9445">
        <v>0</v>
      </c>
      <c r="K9445">
        <v>0</v>
      </c>
      <c r="L9445">
        <v>4</v>
      </c>
      <c r="M9445">
        <v>149600</v>
      </c>
      <c r="N9445">
        <v>150000</v>
      </c>
      <c r="O9445">
        <v>1031386</v>
      </c>
      <c r="P9445" t="s">
        <v>5</v>
      </c>
      <c r="Q9445" t="s">
        <v>15</v>
      </c>
      <c r="R9445" t="s">
        <v>169</v>
      </c>
      <c r="S9445" t="s">
        <v>170</v>
      </c>
      <c r="T9445">
        <v>665410.32258064509</v>
      </c>
      <c r="U9445">
        <v>462697</v>
      </c>
      <c r="V9445">
        <v>-202713.32258064509</v>
      </c>
      <c r="W9445">
        <v>-0.30464409057326736</v>
      </c>
      <c r="X9445" t="s">
        <v>173</v>
      </c>
    </row>
    <row r="9446" spans="1:24" x14ac:dyDescent="0.35">
      <c r="A9446">
        <v>3301071909</v>
      </c>
      <c r="B9446" t="s">
        <v>168</v>
      </c>
      <c r="C9446" t="s">
        <v>168</v>
      </c>
      <c r="D9446">
        <v>0</v>
      </c>
      <c r="E9446">
        <v>0</v>
      </c>
      <c r="F9446">
        <v>147</v>
      </c>
      <c r="G9446">
        <v>4933827</v>
      </c>
      <c r="H9446">
        <v>67</v>
      </c>
      <c r="I9446">
        <v>2360000</v>
      </c>
      <c r="J9446">
        <v>0</v>
      </c>
      <c r="K9446">
        <v>0</v>
      </c>
      <c r="L9446">
        <v>0</v>
      </c>
      <c r="M9446">
        <v>0</v>
      </c>
      <c r="N9446">
        <v>30000</v>
      </c>
      <c r="O9446">
        <v>7323827</v>
      </c>
      <c r="P9446" t="s">
        <v>5</v>
      </c>
      <c r="Q9446" t="s">
        <v>14</v>
      </c>
      <c r="R9446" t="s">
        <v>169</v>
      </c>
      <c r="S9446" t="s">
        <v>170</v>
      </c>
      <c r="T9446">
        <v>4725049.6774193542</v>
      </c>
      <c r="U9446">
        <v>5410382</v>
      </c>
      <c r="V9446">
        <v>685332.32258064579</v>
      </c>
      <c r="W9446">
        <v>0.14504235285732459</v>
      </c>
      <c r="X9446" t="s">
        <v>339</v>
      </c>
    </row>
    <row r="9447" spans="1:24" x14ac:dyDescent="0.35">
      <c r="A9447">
        <v>3301075657</v>
      </c>
      <c r="B9447" t="s">
        <v>168</v>
      </c>
      <c r="C9447" t="s">
        <v>168</v>
      </c>
      <c r="D9447">
        <v>0</v>
      </c>
      <c r="E9447">
        <v>0</v>
      </c>
      <c r="F9447">
        <v>9</v>
      </c>
      <c r="G9447">
        <v>335995</v>
      </c>
      <c r="H9447">
        <v>5</v>
      </c>
      <c r="I9447">
        <v>130000</v>
      </c>
      <c r="J9447">
        <v>0</v>
      </c>
      <c r="K9447">
        <v>0</v>
      </c>
      <c r="L9447">
        <v>0</v>
      </c>
      <c r="M9447">
        <v>0</v>
      </c>
      <c r="N9447">
        <v>330000</v>
      </c>
      <c r="O9447">
        <v>795995</v>
      </c>
      <c r="P9447" t="s">
        <v>5</v>
      </c>
      <c r="Q9447" t="s">
        <v>12</v>
      </c>
      <c r="R9447" t="s">
        <v>169</v>
      </c>
      <c r="S9447" t="s">
        <v>170</v>
      </c>
      <c r="T9447">
        <v>513545.16129032255</v>
      </c>
      <c r="U9447">
        <v>865245</v>
      </c>
      <c r="V9447">
        <v>351699.83870967745</v>
      </c>
      <c r="W9447">
        <v>0.68484695255623484</v>
      </c>
      <c r="X9447" t="s">
        <v>415</v>
      </c>
    </row>
    <row r="9448" spans="1:24" x14ac:dyDescent="0.35">
      <c r="A9448">
        <v>3300008882</v>
      </c>
      <c r="B9448" t="s">
        <v>168</v>
      </c>
      <c r="C9448" t="s">
        <v>168</v>
      </c>
      <c r="D9448">
        <v>0</v>
      </c>
      <c r="E9448">
        <v>0</v>
      </c>
      <c r="F9448">
        <v>86</v>
      </c>
      <c r="G9448">
        <v>3569849</v>
      </c>
      <c r="H9448">
        <v>0</v>
      </c>
      <c r="I9448">
        <v>0</v>
      </c>
      <c r="J9448">
        <v>138</v>
      </c>
      <c r="K9448">
        <v>1838850</v>
      </c>
      <c r="L9448">
        <v>0</v>
      </c>
      <c r="M9448">
        <v>0</v>
      </c>
      <c r="N9448">
        <v>1466000</v>
      </c>
      <c r="O9448">
        <v>6874699</v>
      </c>
      <c r="P9448" t="s">
        <v>5</v>
      </c>
      <c r="Q9448" t="s">
        <v>16</v>
      </c>
      <c r="R9448" t="s">
        <v>169</v>
      </c>
      <c r="S9448" t="s">
        <v>170</v>
      </c>
      <c r="T9448">
        <v>4435289.6774193542</v>
      </c>
      <c r="U9448">
        <v>3382823</v>
      </c>
      <c r="V9448">
        <v>-1052466.6774193542</v>
      </c>
      <c r="W9448">
        <v>-0.23729378551700941</v>
      </c>
      <c r="X9448" t="s">
        <v>246</v>
      </c>
    </row>
    <row r="9449" spans="1:24" x14ac:dyDescent="0.35">
      <c r="A9449">
        <v>3301063772</v>
      </c>
      <c r="B9449" t="s">
        <v>168</v>
      </c>
      <c r="C9449" t="s">
        <v>168</v>
      </c>
      <c r="D9449">
        <v>0</v>
      </c>
      <c r="E9449">
        <v>0</v>
      </c>
      <c r="F9449">
        <v>33</v>
      </c>
      <c r="G9449">
        <v>1106931</v>
      </c>
      <c r="H9449">
        <v>16</v>
      </c>
      <c r="I9449">
        <v>185000</v>
      </c>
      <c r="J9449">
        <v>0</v>
      </c>
      <c r="K9449">
        <v>0</v>
      </c>
      <c r="L9449">
        <v>0</v>
      </c>
      <c r="M9449">
        <v>0</v>
      </c>
      <c r="N9449">
        <v>330000</v>
      </c>
      <c r="O9449">
        <v>1621931</v>
      </c>
      <c r="P9449" t="s">
        <v>5</v>
      </c>
      <c r="Q9449" t="s">
        <v>12</v>
      </c>
      <c r="R9449" t="s">
        <v>169</v>
      </c>
      <c r="S9449" t="s">
        <v>170</v>
      </c>
      <c r="T9449">
        <v>1046407.0967741935</v>
      </c>
      <c r="U9449">
        <v>1500282</v>
      </c>
      <c r="V9449">
        <v>453874.90322580654</v>
      </c>
      <c r="W9449">
        <v>0.43374601015702896</v>
      </c>
      <c r="X9449" t="s">
        <v>279</v>
      </c>
    </row>
    <row r="9450" spans="1:24" x14ac:dyDescent="0.35">
      <c r="A9450">
        <v>3301066125</v>
      </c>
      <c r="B9450" t="s">
        <v>168</v>
      </c>
      <c r="C9450" t="s">
        <v>168</v>
      </c>
      <c r="D9450">
        <v>0</v>
      </c>
      <c r="E9450">
        <v>0</v>
      </c>
      <c r="F9450">
        <v>1</v>
      </c>
      <c r="G9450">
        <v>25700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303000</v>
      </c>
      <c r="O9450">
        <v>328700</v>
      </c>
      <c r="P9450" t="s">
        <v>5</v>
      </c>
      <c r="Q9450" t="s">
        <v>12</v>
      </c>
      <c r="R9450" t="s">
        <v>169</v>
      </c>
      <c r="S9450" t="s">
        <v>170</v>
      </c>
      <c r="T9450">
        <v>212064.51612903227</v>
      </c>
      <c r="U9450">
        <v>393899</v>
      </c>
      <c r="V9450">
        <v>181834.48387096773</v>
      </c>
      <c r="W9450">
        <v>0.8574488895649528</v>
      </c>
      <c r="X9450" t="s">
        <v>279</v>
      </c>
    </row>
    <row r="9451" spans="1:24" x14ac:dyDescent="0.35">
      <c r="A9451">
        <v>3301064282</v>
      </c>
      <c r="B9451" t="s">
        <v>168</v>
      </c>
      <c r="C9451" t="s">
        <v>168</v>
      </c>
      <c r="D9451">
        <v>0</v>
      </c>
      <c r="E9451">
        <v>0</v>
      </c>
      <c r="F9451">
        <v>3</v>
      </c>
      <c r="G9451">
        <v>12994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150000</v>
      </c>
      <c r="O9451">
        <v>162994</v>
      </c>
      <c r="P9451" t="s">
        <v>5</v>
      </c>
      <c r="Q9451" t="s">
        <v>15</v>
      </c>
      <c r="R9451" t="s">
        <v>207</v>
      </c>
      <c r="S9451" t="s">
        <v>170</v>
      </c>
      <c r="T9451">
        <v>105157.41935483871</v>
      </c>
      <c r="U9451">
        <v>0</v>
      </c>
      <c r="V9451">
        <v>-105157.41935483871</v>
      </c>
      <c r="W9451">
        <v>0</v>
      </c>
      <c r="X9451" t="s">
        <v>329</v>
      </c>
    </row>
    <row r="9452" spans="1:24" x14ac:dyDescent="0.35">
      <c r="A9452">
        <v>3301073467</v>
      </c>
      <c r="B9452" t="s">
        <v>168</v>
      </c>
      <c r="C9452" t="s">
        <v>168</v>
      </c>
      <c r="D9452">
        <v>0</v>
      </c>
      <c r="E9452">
        <v>0</v>
      </c>
      <c r="F9452">
        <v>2</v>
      </c>
      <c r="G9452">
        <v>37398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150000</v>
      </c>
      <c r="O9452">
        <v>187398</v>
      </c>
      <c r="P9452" t="s">
        <v>5</v>
      </c>
      <c r="Q9452" t="s">
        <v>13</v>
      </c>
      <c r="R9452" t="s">
        <v>169</v>
      </c>
      <c r="S9452" t="s">
        <v>170</v>
      </c>
      <c r="T9452">
        <v>120901.93548387097</v>
      </c>
      <c r="U9452">
        <v>150000</v>
      </c>
      <c r="V9452">
        <v>29098.06451612903</v>
      </c>
      <c r="W9452">
        <v>0.2406749271603752</v>
      </c>
      <c r="X9452" t="s">
        <v>387</v>
      </c>
    </row>
    <row r="9453" spans="1:24" x14ac:dyDescent="0.35">
      <c r="A9453">
        <v>3300025620</v>
      </c>
      <c r="B9453" t="s">
        <v>168</v>
      </c>
      <c r="C9453" t="s">
        <v>168</v>
      </c>
      <c r="D9453">
        <v>0</v>
      </c>
      <c r="E9453">
        <v>0</v>
      </c>
      <c r="F9453">
        <v>8</v>
      </c>
      <c r="G9453">
        <v>309991</v>
      </c>
      <c r="H9453">
        <v>0</v>
      </c>
      <c r="I9453">
        <v>0</v>
      </c>
      <c r="J9453">
        <v>0</v>
      </c>
      <c r="K9453">
        <v>0</v>
      </c>
      <c r="L9453">
        <v>3</v>
      </c>
      <c r="M9453">
        <v>257200</v>
      </c>
      <c r="N9453">
        <v>202000</v>
      </c>
      <c r="O9453">
        <v>769191</v>
      </c>
      <c r="P9453" t="s">
        <v>5</v>
      </c>
      <c r="Q9453" t="s">
        <v>14</v>
      </c>
      <c r="R9453" t="s">
        <v>169</v>
      </c>
      <c r="S9453" t="s">
        <v>170</v>
      </c>
      <c r="T9453">
        <v>496252.25806451612</v>
      </c>
      <c r="U9453">
        <v>445193</v>
      </c>
      <c r="V9453">
        <v>-51059.258064516122</v>
      </c>
      <c r="W9453">
        <v>-0.10288972439875144</v>
      </c>
      <c r="X9453" t="s">
        <v>355</v>
      </c>
    </row>
    <row r="9454" spans="1:24" x14ac:dyDescent="0.35">
      <c r="A9454">
        <v>3301036360</v>
      </c>
      <c r="B9454" t="s">
        <v>168</v>
      </c>
      <c r="C9454" t="s">
        <v>168</v>
      </c>
      <c r="D9454">
        <v>0</v>
      </c>
      <c r="E9454">
        <v>0</v>
      </c>
      <c r="F9454">
        <v>255</v>
      </c>
      <c r="G9454">
        <v>8063304</v>
      </c>
      <c r="H9454">
        <v>39</v>
      </c>
      <c r="I9454">
        <v>1245000</v>
      </c>
      <c r="J9454">
        <v>0</v>
      </c>
      <c r="K9454">
        <v>0</v>
      </c>
      <c r="L9454">
        <v>0</v>
      </c>
      <c r="M9454">
        <v>0</v>
      </c>
      <c r="N9454">
        <v>352500</v>
      </c>
      <c r="O9454">
        <v>9660804</v>
      </c>
      <c r="P9454" t="s">
        <v>5</v>
      </c>
      <c r="Q9454" t="s">
        <v>17</v>
      </c>
      <c r="R9454" t="s">
        <v>169</v>
      </c>
      <c r="S9454" t="s">
        <v>170</v>
      </c>
      <c r="T9454">
        <v>6232776.7741935477</v>
      </c>
      <c r="U9454">
        <v>6582974</v>
      </c>
      <c r="V9454">
        <v>350197.22580645233</v>
      </c>
      <c r="W9454">
        <v>5.6186389869828712E-2</v>
      </c>
      <c r="X9454" t="s">
        <v>244</v>
      </c>
    </row>
    <row r="9455" spans="1:24" x14ac:dyDescent="0.35">
      <c r="A9455">
        <v>3300011335</v>
      </c>
      <c r="B9455" t="s">
        <v>168</v>
      </c>
      <c r="C9455" t="s">
        <v>168</v>
      </c>
      <c r="D9455">
        <v>0</v>
      </c>
      <c r="E9455">
        <v>0</v>
      </c>
      <c r="F9455">
        <v>1</v>
      </c>
      <c r="G9455">
        <v>20700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305000</v>
      </c>
      <c r="O9455">
        <v>325700</v>
      </c>
      <c r="P9455" t="s">
        <v>5</v>
      </c>
      <c r="Q9455" t="s">
        <v>12</v>
      </c>
      <c r="R9455" t="s">
        <v>169</v>
      </c>
      <c r="S9455" t="s">
        <v>170</v>
      </c>
      <c r="T9455">
        <v>210129.03225806452</v>
      </c>
      <c r="U9455">
        <v>240000</v>
      </c>
      <c r="V9455">
        <v>29870.967741935485</v>
      </c>
      <c r="W9455">
        <v>0.14215535769112675</v>
      </c>
      <c r="X9455" t="s">
        <v>189</v>
      </c>
    </row>
    <row r="9456" spans="1:24" x14ac:dyDescent="0.35">
      <c r="A9456">
        <v>3301063303</v>
      </c>
      <c r="B9456" t="s">
        <v>168</v>
      </c>
      <c r="C9456" t="s">
        <v>168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1518000</v>
      </c>
      <c r="O9456">
        <v>1518000</v>
      </c>
      <c r="P9456" t="s">
        <v>5</v>
      </c>
      <c r="Q9456" t="s">
        <v>8</v>
      </c>
      <c r="R9456" t="s">
        <v>169</v>
      </c>
      <c r="S9456" t="s">
        <v>170</v>
      </c>
      <c r="T9456">
        <v>979354.83870967745</v>
      </c>
      <c r="U9456">
        <v>0</v>
      </c>
      <c r="V9456">
        <v>-979354.83870967745</v>
      </c>
      <c r="W9456">
        <v>0</v>
      </c>
      <c r="X9456" t="s">
        <v>335</v>
      </c>
    </row>
    <row r="9457" spans="1:24" x14ac:dyDescent="0.35">
      <c r="A9457">
        <v>3301069593</v>
      </c>
      <c r="B9457" t="s">
        <v>168</v>
      </c>
      <c r="C9457" t="s">
        <v>168</v>
      </c>
      <c r="D9457">
        <v>0</v>
      </c>
      <c r="E9457">
        <v>0</v>
      </c>
      <c r="F9457">
        <v>0</v>
      </c>
      <c r="G9457">
        <v>0</v>
      </c>
      <c r="H9457">
        <v>1</v>
      </c>
      <c r="I9457">
        <v>2000</v>
      </c>
      <c r="J9457">
        <v>0</v>
      </c>
      <c r="K9457">
        <v>0</v>
      </c>
      <c r="L9457">
        <v>0</v>
      </c>
      <c r="M9457">
        <v>0</v>
      </c>
      <c r="N9457">
        <v>397500</v>
      </c>
      <c r="O9457">
        <v>399500</v>
      </c>
      <c r="P9457" t="s">
        <v>5</v>
      </c>
      <c r="Q9457" t="s">
        <v>12</v>
      </c>
      <c r="R9457" t="s">
        <v>169</v>
      </c>
      <c r="S9457" t="s">
        <v>170</v>
      </c>
      <c r="T9457">
        <v>257741.93548387097</v>
      </c>
      <c r="U9457">
        <v>457000</v>
      </c>
      <c r="V9457">
        <v>199258.06451612903</v>
      </c>
      <c r="W9457">
        <v>0.77309136420525659</v>
      </c>
      <c r="X9457" t="s">
        <v>411</v>
      </c>
    </row>
    <row r="9458" spans="1:24" x14ac:dyDescent="0.35">
      <c r="A9458">
        <v>3301049357</v>
      </c>
      <c r="B9458" t="s">
        <v>168</v>
      </c>
      <c r="C9458" t="s">
        <v>168</v>
      </c>
      <c r="D9458">
        <v>0</v>
      </c>
      <c r="E9458">
        <v>0</v>
      </c>
      <c r="F9458">
        <v>46</v>
      </c>
      <c r="G9458">
        <v>1407644</v>
      </c>
      <c r="H9458">
        <v>0</v>
      </c>
      <c r="I9458">
        <v>0</v>
      </c>
      <c r="J9458">
        <v>0</v>
      </c>
      <c r="K9458">
        <v>0</v>
      </c>
      <c r="L9458">
        <v>2</v>
      </c>
      <c r="M9458">
        <v>425600</v>
      </c>
      <c r="N9458">
        <v>294000</v>
      </c>
      <c r="O9458">
        <v>2127244</v>
      </c>
      <c r="P9458" t="s">
        <v>5</v>
      </c>
      <c r="Q9458" t="s">
        <v>17</v>
      </c>
      <c r="R9458" t="s">
        <v>169</v>
      </c>
      <c r="S9458" t="s">
        <v>170</v>
      </c>
      <c r="T9458">
        <v>1372415.4838709678</v>
      </c>
      <c r="U9458">
        <v>1962981</v>
      </c>
      <c r="V9458">
        <v>590565.51612903224</v>
      </c>
      <c r="W9458">
        <v>0.4303110268497643</v>
      </c>
      <c r="X9458" t="s">
        <v>244</v>
      </c>
    </row>
    <row r="9459" spans="1:24" x14ac:dyDescent="0.35">
      <c r="A9459">
        <v>3301000654</v>
      </c>
      <c r="B9459" t="s">
        <v>168</v>
      </c>
      <c r="C9459" t="s">
        <v>168</v>
      </c>
      <c r="D9459">
        <v>0</v>
      </c>
      <c r="E9459">
        <v>0</v>
      </c>
      <c r="F9459">
        <v>13</v>
      </c>
      <c r="G9459">
        <v>369557</v>
      </c>
      <c r="H9459">
        <v>13</v>
      </c>
      <c r="I9459">
        <v>510000</v>
      </c>
      <c r="J9459">
        <v>0</v>
      </c>
      <c r="K9459">
        <v>0</v>
      </c>
      <c r="L9459">
        <v>10</v>
      </c>
      <c r="M9459">
        <v>377127</v>
      </c>
      <c r="N9459">
        <v>1081500</v>
      </c>
      <c r="O9459">
        <v>2338184</v>
      </c>
      <c r="P9459" t="s">
        <v>5</v>
      </c>
      <c r="Q9459" t="s">
        <v>17</v>
      </c>
      <c r="R9459" t="s">
        <v>169</v>
      </c>
      <c r="S9459" t="s">
        <v>170</v>
      </c>
      <c r="T9459">
        <v>1508505.8064516131</v>
      </c>
      <c r="U9459">
        <v>935794</v>
      </c>
      <c r="V9459">
        <v>-572711.80645161308</v>
      </c>
      <c r="W9459">
        <v>-0.37965502287245156</v>
      </c>
      <c r="X9459" t="s">
        <v>253</v>
      </c>
    </row>
    <row r="9460" spans="1:24" x14ac:dyDescent="0.35">
      <c r="A9460">
        <v>3301054273</v>
      </c>
      <c r="B9460" t="s">
        <v>168</v>
      </c>
      <c r="C9460" t="s">
        <v>168</v>
      </c>
      <c r="D9460">
        <v>0</v>
      </c>
      <c r="E9460">
        <v>0</v>
      </c>
      <c r="F9460">
        <v>145</v>
      </c>
      <c r="G9460">
        <v>3801201</v>
      </c>
      <c r="H9460">
        <v>41</v>
      </c>
      <c r="I9460">
        <v>1927000</v>
      </c>
      <c r="J9460">
        <v>0</v>
      </c>
      <c r="K9460">
        <v>0</v>
      </c>
      <c r="L9460">
        <v>1</v>
      </c>
      <c r="M9460">
        <v>318250</v>
      </c>
      <c r="N9460">
        <v>171000</v>
      </c>
      <c r="O9460">
        <v>6217451</v>
      </c>
      <c r="P9460" t="s">
        <v>5</v>
      </c>
      <c r="Q9460" t="s">
        <v>13</v>
      </c>
      <c r="R9460" t="s">
        <v>169</v>
      </c>
      <c r="S9460" t="s">
        <v>170</v>
      </c>
      <c r="T9460">
        <v>4011258.7096774196</v>
      </c>
      <c r="U9460">
        <v>4684304</v>
      </c>
      <c r="V9460">
        <v>673045.29032258037</v>
      </c>
      <c r="W9460">
        <v>0.16778905052890636</v>
      </c>
      <c r="X9460" t="s">
        <v>375</v>
      </c>
    </row>
    <row r="9461" spans="1:24" x14ac:dyDescent="0.35">
      <c r="A9461">
        <v>3301070169</v>
      </c>
      <c r="B9461" t="s">
        <v>168</v>
      </c>
      <c r="C9461" t="s">
        <v>168</v>
      </c>
      <c r="D9461">
        <v>0</v>
      </c>
      <c r="E9461">
        <v>0</v>
      </c>
      <c r="F9461">
        <v>61</v>
      </c>
      <c r="G9461">
        <v>2787086</v>
      </c>
      <c r="H9461">
        <v>10</v>
      </c>
      <c r="I9461">
        <v>350000</v>
      </c>
      <c r="J9461">
        <v>0</v>
      </c>
      <c r="K9461">
        <v>0</v>
      </c>
      <c r="L9461">
        <v>0</v>
      </c>
      <c r="M9461">
        <v>0</v>
      </c>
      <c r="N9461">
        <v>326100</v>
      </c>
      <c r="O9461">
        <v>3463186</v>
      </c>
      <c r="P9461" t="s">
        <v>5</v>
      </c>
      <c r="Q9461" t="s">
        <v>8</v>
      </c>
      <c r="R9461" t="s">
        <v>169</v>
      </c>
      <c r="S9461" t="s">
        <v>170</v>
      </c>
      <c r="T9461">
        <v>2234313.5483870967</v>
      </c>
      <c r="U9461">
        <v>3383881</v>
      </c>
      <c r="V9461">
        <v>1149567.4516129033</v>
      </c>
      <c r="W9461">
        <v>0.51450587695838457</v>
      </c>
      <c r="X9461" t="s">
        <v>262</v>
      </c>
    </row>
    <row r="9462" spans="1:24" x14ac:dyDescent="0.35">
      <c r="A9462">
        <v>3301051765</v>
      </c>
      <c r="B9462" t="s">
        <v>168</v>
      </c>
      <c r="C9462" t="s">
        <v>168</v>
      </c>
      <c r="D9462">
        <v>0</v>
      </c>
      <c r="E9462">
        <v>0</v>
      </c>
      <c r="F9462">
        <v>16</v>
      </c>
      <c r="G9462">
        <v>483486</v>
      </c>
      <c r="H9462">
        <v>0</v>
      </c>
      <c r="I9462">
        <v>0</v>
      </c>
      <c r="J9462">
        <v>0</v>
      </c>
      <c r="K9462">
        <v>0</v>
      </c>
      <c r="L9462">
        <v>2</v>
      </c>
      <c r="M9462">
        <v>202400</v>
      </c>
      <c r="N9462">
        <v>1033500</v>
      </c>
      <c r="O9462">
        <v>1719386</v>
      </c>
      <c r="P9462" t="s">
        <v>5</v>
      </c>
      <c r="Q9462" t="s">
        <v>7</v>
      </c>
      <c r="R9462" t="s">
        <v>169</v>
      </c>
      <c r="S9462" t="s">
        <v>170</v>
      </c>
      <c r="T9462">
        <v>1109281.2903225806</v>
      </c>
      <c r="U9462">
        <v>2372790</v>
      </c>
      <c r="V9462">
        <v>1263508.7096774194</v>
      </c>
      <c r="W9462">
        <v>1.1390336434052624</v>
      </c>
      <c r="X9462" t="s">
        <v>394</v>
      </c>
    </row>
    <row r="9463" spans="1:24" x14ac:dyDescent="0.35">
      <c r="A9463">
        <v>3301002157</v>
      </c>
      <c r="B9463" t="s">
        <v>168</v>
      </c>
      <c r="C9463" t="s">
        <v>168</v>
      </c>
      <c r="D9463">
        <v>0</v>
      </c>
      <c r="E9463">
        <v>0</v>
      </c>
      <c r="F9463">
        <v>9</v>
      </c>
      <c r="G9463">
        <v>305098</v>
      </c>
      <c r="H9463">
        <v>4</v>
      </c>
      <c r="I9463">
        <v>230000</v>
      </c>
      <c r="J9463">
        <v>0</v>
      </c>
      <c r="K9463">
        <v>0</v>
      </c>
      <c r="L9463">
        <v>6</v>
      </c>
      <c r="M9463">
        <v>2244262</v>
      </c>
      <c r="N9463">
        <v>1260000</v>
      </c>
      <c r="O9463">
        <v>4039360</v>
      </c>
      <c r="P9463" t="s">
        <v>5</v>
      </c>
      <c r="Q9463" t="s">
        <v>16</v>
      </c>
      <c r="R9463" t="s">
        <v>169</v>
      </c>
      <c r="S9463" t="s">
        <v>170</v>
      </c>
      <c r="T9463">
        <v>2606038.7096774196</v>
      </c>
      <c r="U9463">
        <v>1607192</v>
      </c>
      <c r="V9463">
        <v>-998846.70967741963</v>
      </c>
      <c r="W9463">
        <v>-0.38328160896775731</v>
      </c>
      <c r="X9463" t="s">
        <v>357</v>
      </c>
    </row>
    <row r="9464" spans="1:24" x14ac:dyDescent="0.35">
      <c r="A9464">
        <v>3300011864</v>
      </c>
      <c r="B9464" t="s">
        <v>168</v>
      </c>
      <c r="C9464" t="s">
        <v>168</v>
      </c>
      <c r="D9464">
        <v>0</v>
      </c>
      <c r="E9464">
        <v>0</v>
      </c>
      <c r="F9464">
        <v>251</v>
      </c>
      <c r="G9464">
        <v>13986491</v>
      </c>
      <c r="H9464">
        <v>215</v>
      </c>
      <c r="I9464">
        <v>11100000</v>
      </c>
      <c r="J9464">
        <v>0</v>
      </c>
      <c r="K9464">
        <v>0</v>
      </c>
      <c r="L9464">
        <v>11</v>
      </c>
      <c r="M9464">
        <v>596400</v>
      </c>
      <c r="N9464">
        <v>5440000</v>
      </c>
      <c r="O9464">
        <v>31122891</v>
      </c>
      <c r="P9464" t="s">
        <v>5</v>
      </c>
      <c r="Q9464" t="s">
        <v>16</v>
      </c>
      <c r="R9464" t="s">
        <v>207</v>
      </c>
      <c r="S9464" t="s">
        <v>170</v>
      </c>
      <c r="T9464">
        <v>20079284.516129032</v>
      </c>
      <c r="U9464">
        <v>14647173</v>
      </c>
      <c r="V9464">
        <v>-5432111.5161290318</v>
      </c>
      <c r="W9464">
        <v>-0.27053312142499875</v>
      </c>
      <c r="X9464" t="s">
        <v>234</v>
      </c>
    </row>
    <row r="9465" spans="1:24" x14ac:dyDescent="0.35">
      <c r="A9465">
        <v>3301051800</v>
      </c>
      <c r="B9465" t="s">
        <v>168</v>
      </c>
      <c r="C9465" t="s">
        <v>168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1</v>
      </c>
      <c r="M9465">
        <v>20000</v>
      </c>
      <c r="N9465">
        <v>1053000</v>
      </c>
      <c r="O9465">
        <v>1073000</v>
      </c>
      <c r="P9465" t="s">
        <v>5</v>
      </c>
      <c r="Q9465" t="s">
        <v>7</v>
      </c>
      <c r="R9465" t="s">
        <v>169</v>
      </c>
      <c r="S9465" t="s">
        <v>170</v>
      </c>
      <c r="T9465">
        <v>692258.06451612909</v>
      </c>
      <c r="U9465">
        <v>836800</v>
      </c>
      <c r="V9465">
        <v>144541.93548387091</v>
      </c>
      <c r="W9465">
        <v>0.2087977632805218</v>
      </c>
      <c r="X9465" t="s">
        <v>394</v>
      </c>
    </row>
    <row r="9466" spans="1:24" x14ac:dyDescent="0.35">
      <c r="A9466">
        <v>3300018958</v>
      </c>
      <c r="B9466" t="s">
        <v>168</v>
      </c>
      <c r="C9466" t="s">
        <v>168</v>
      </c>
      <c r="D9466">
        <v>0</v>
      </c>
      <c r="E9466">
        <v>0</v>
      </c>
      <c r="F9466">
        <v>20</v>
      </c>
      <c r="G9466">
        <v>502978</v>
      </c>
      <c r="H9466">
        <v>36</v>
      </c>
      <c r="I9466">
        <v>1035000</v>
      </c>
      <c r="J9466">
        <v>0</v>
      </c>
      <c r="K9466">
        <v>0</v>
      </c>
      <c r="L9466">
        <v>12</v>
      </c>
      <c r="M9466">
        <v>1008800</v>
      </c>
      <c r="N9466">
        <v>75000</v>
      </c>
      <c r="O9466">
        <v>2621778</v>
      </c>
      <c r="P9466" t="s">
        <v>5</v>
      </c>
      <c r="Q9466" t="s">
        <v>14</v>
      </c>
      <c r="R9466" t="s">
        <v>169</v>
      </c>
      <c r="S9466" t="s">
        <v>170</v>
      </c>
      <c r="T9466">
        <v>1691469.6774193549</v>
      </c>
      <c r="U9466">
        <v>1342692</v>
      </c>
      <c r="V9466">
        <v>-348777.67741935491</v>
      </c>
      <c r="W9466">
        <v>-0.20619800761162843</v>
      </c>
      <c r="X9466" t="s">
        <v>183</v>
      </c>
    </row>
    <row r="9467" spans="1:24" x14ac:dyDescent="0.35">
      <c r="A9467">
        <v>3301072792</v>
      </c>
      <c r="B9467" t="s">
        <v>168</v>
      </c>
      <c r="C9467" t="s">
        <v>168</v>
      </c>
      <c r="D9467">
        <v>0</v>
      </c>
      <c r="E9467">
        <v>0</v>
      </c>
      <c r="F9467">
        <v>68</v>
      </c>
      <c r="G9467">
        <v>2477902</v>
      </c>
      <c r="H9467">
        <v>11</v>
      </c>
      <c r="I9467">
        <v>305000</v>
      </c>
      <c r="J9467">
        <v>0</v>
      </c>
      <c r="K9467">
        <v>0</v>
      </c>
      <c r="L9467">
        <v>0</v>
      </c>
      <c r="M9467">
        <v>0</v>
      </c>
      <c r="N9467">
        <v>330000</v>
      </c>
      <c r="O9467">
        <v>3112902</v>
      </c>
      <c r="P9467" t="s">
        <v>5</v>
      </c>
      <c r="Q9467" t="s">
        <v>12</v>
      </c>
      <c r="R9467" t="s">
        <v>169</v>
      </c>
      <c r="S9467" t="s">
        <v>170</v>
      </c>
      <c r="T9467">
        <v>2008323.8709677418</v>
      </c>
      <c r="U9467">
        <v>2385757</v>
      </c>
      <c r="V9467">
        <v>377433.12903225818</v>
      </c>
      <c r="W9467">
        <v>0.1879343936943727</v>
      </c>
      <c r="X9467" t="s">
        <v>229</v>
      </c>
    </row>
    <row r="9468" spans="1:24" x14ac:dyDescent="0.35">
      <c r="A9468">
        <v>3300025400</v>
      </c>
      <c r="B9468" t="s">
        <v>168</v>
      </c>
      <c r="C9468" t="s">
        <v>168</v>
      </c>
      <c r="D9468">
        <v>0</v>
      </c>
      <c r="E9468">
        <v>0</v>
      </c>
      <c r="F9468">
        <v>20</v>
      </c>
      <c r="G9468">
        <v>633398</v>
      </c>
      <c r="H9468">
        <v>30</v>
      </c>
      <c r="I9468">
        <v>1032000</v>
      </c>
      <c r="J9468">
        <v>0</v>
      </c>
      <c r="K9468">
        <v>0</v>
      </c>
      <c r="L9468">
        <v>16</v>
      </c>
      <c r="M9468">
        <v>664125</v>
      </c>
      <c r="N9468">
        <v>510000</v>
      </c>
      <c r="O9468">
        <v>2839523</v>
      </c>
      <c r="P9468" t="s">
        <v>5</v>
      </c>
      <c r="Q9468" t="s">
        <v>17</v>
      </c>
      <c r="R9468" t="s">
        <v>169</v>
      </c>
      <c r="S9468" t="s">
        <v>170</v>
      </c>
      <c r="T9468">
        <v>1831950.3225806451</v>
      </c>
      <c r="U9468">
        <v>828249</v>
      </c>
      <c r="V9468">
        <v>-1003701.3225806451</v>
      </c>
      <c r="W9468">
        <v>-0.54788675774064866</v>
      </c>
      <c r="X9468" t="s">
        <v>389</v>
      </c>
    </row>
    <row r="9469" spans="1:24" x14ac:dyDescent="0.35">
      <c r="A9469">
        <v>3301071443</v>
      </c>
      <c r="B9469" t="s">
        <v>168</v>
      </c>
      <c r="C9469" t="s">
        <v>168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606000</v>
      </c>
      <c r="O9469">
        <v>606000</v>
      </c>
      <c r="P9469" t="s">
        <v>5</v>
      </c>
      <c r="Q9469" t="s">
        <v>6</v>
      </c>
      <c r="R9469" t="s">
        <v>207</v>
      </c>
      <c r="S9469" t="s">
        <v>170</v>
      </c>
      <c r="T9469">
        <v>390967.74193548388</v>
      </c>
      <c r="U9469">
        <v>510000</v>
      </c>
      <c r="V9469">
        <v>119032.25806451612</v>
      </c>
      <c r="W9469">
        <v>0.3044554455445545</v>
      </c>
      <c r="X9469" t="s">
        <v>363</v>
      </c>
    </row>
    <row r="9470" spans="1:24" x14ac:dyDescent="0.35">
      <c r="A9470">
        <v>3300014305</v>
      </c>
      <c r="B9470" t="s">
        <v>168</v>
      </c>
      <c r="C9470" t="s">
        <v>168</v>
      </c>
      <c r="D9470">
        <v>0</v>
      </c>
      <c r="E9470">
        <v>0</v>
      </c>
      <c r="F9470">
        <v>1</v>
      </c>
      <c r="G9470">
        <v>13999</v>
      </c>
      <c r="H9470">
        <v>0</v>
      </c>
      <c r="I9470">
        <v>0</v>
      </c>
      <c r="J9470">
        <v>0</v>
      </c>
      <c r="K9470">
        <v>0</v>
      </c>
      <c r="L9470">
        <v>1</v>
      </c>
      <c r="M9470">
        <v>22400</v>
      </c>
      <c r="N9470">
        <v>851500</v>
      </c>
      <c r="O9470">
        <v>887899</v>
      </c>
      <c r="P9470" t="s">
        <v>5</v>
      </c>
      <c r="Q9470" t="s">
        <v>7</v>
      </c>
      <c r="R9470" t="s">
        <v>169</v>
      </c>
      <c r="S9470" t="s">
        <v>170</v>
      </c>
      <c r="T9470">
        <v>572838.06451612897</v>
      </c>
      <c r="U9470">
        <v>1637496</v>
      </c>
      <c r="V9470">
        <v>1064657.935483871</v>
      </c>
      <c r="W9470">
        <v>1.8585670216995402</v>
      </c>
      <c r="X9470" t="s">
        <v>289</v>
      </c>
    </row>
    <row r="9471" spans="1:24" x14ac:dyDescent="0.35">
      <c r="A9471">
        <v>3300014608</v>
      </c>
      <c r="B9471" t="s">
        <v>168</v>
      </c>
      <c r="C9471" t="s">
        <v>168</v>
      </c>
      <c r="D9471">
        <v>0</v>
      </c>
      <c r="E9471">
        <v>0</v>
      </c>
      <c r="F9471">
        <v>327</v>
      </c>
      <c r="G9471">
        <v>12388554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342000</v>
      </c>
      <c r="O9471">
        <v>12730554</v>
      </c>
      <c r="P9471" t="s">
        <v>5</v>
      </c>
      <c r="Q9471" t="s">
        <v>8</v>
      </c>
      <c r="R9471" t="s">
        <v>169</v>
      </c>
      <c r="S9471" t="s">
        <v>170</v>
      </c>
      <c r="T9471">
        <v>8213260.6451612907</v>
      </c>
      <c r="U9471">
        <v>8984302</v>
      </c>
      <c r="V9471">
        <v>771041.35483870935</v>
      </c>
      <c r="W9471">
        <v>9.3877619151530922E-2</v>
      </c>
      <c r="X9471" t="s">
        <v>187</v>
      </c>
    </row>
    <row r="9472" spans="1:24" x14ac:dyDescent="0.35">
      <c r="A9472">
        <v>3300016924</v>
      </c>
      <c r="B9472" t="s">
        <v>168</v>
      </c>
      <c r="C9472" t="s">
        <v>168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1057500</v>
      </c>
      <c r="O9472">
        <v>1057500</v>
      </c>
      <c r="P9472" t="s">
        <v>5</v>
      </c>
      <c r="Q9472" t="s">
        <v>6</v>
      </c>
      <c r="R9472" t="s">
        <v>169</v>
      </c>
      <c r="S9472" t="s">
        <v>170</v>
      </c>
      <c r="T9472">
        <v>682258.06451612909</v>
      </c>
      <c r="U9472">
        <v>1237500</v>
      </c>
      <c r="V9472">
        <v>555241.93548387091</v>
      </c>
      <c r="W9472">
        <v>0.81382978723404231</v>
      </c>
      <c r="X9472" t="s">
        <v>352</v>
      </c>
    </row>
    <row r="9473" spans="1:24" x14ac:dyDescent="0.35">
      <c r="A9473">
        <v>6001292638</v>
      </c>
      <c r="B9473" t="s">
        <v>168</v>
      </c>
      <c r="C9473" t="s">
        <v>168</v>
      </c>
      <c r="D9473">
        <v>0</v>
      </c>
      <c r="E9473">
        <v>0</v>
      </c>
      <c r="F9473">
        <v>0</v>
      </c>
      <c r="G9473">
        <v>0</v>
      </c>
      <c r="H9473">
        <v>1</v>
      </c>
      <c r="I9473">
        <v>100000</v>
      </c>
      <c r="J9473">
        <v>0</v>
      </c>
      <c r="K9473">
        <v>0</v>
      </c>
      <c r="L9473">
        <v>0</v>
      </c>
      <c r="M9473">
        <v>0</v>
      </c>
      <c r="N9473">
        <v>117000</v>
      </c>
      <c r="O9473">
        <v>217000</v>
      </c>
      <c r="P9473" t="s">
        <v>5</v>
      </c>
      <c r="Q9473" t="s">
        <v>11</v>
      </c>
      <c r="R9473" t="s">
        <v>169</v>
      </c>
      <c r="S9473" t="s">
        <v>170</v>
      </c>
      <c r="T9473">
        <v>140000</v>
      </c>
      <c r="U9473">
        <v>114000</v>
      </c>
      <c r="V9473">
        <v>-26000</v>
      </c>
      <c r="W9473">
        <v>-0.18571428571428572</v>
      </c>
      <c r="X9473" t="s">
        <v>290</v>
      </c>
    </row>
    <row r="9474" spans="1:24" x14ac:dyDescent="0.35">
      <c r="A9474">
        <v>3300013898</v>
      </c>
      <c r="B9474" t="s">
        <v>168</v>
      </c>
      <c r="C9474" t="s">
        <v>168</v>
      </c>
      <c r="D9474">
        <v>0</v>
      </c>
      <c r="E9474">
        <v>0</v>
      </c>
      <c r="F9474">
        <v>2</v>
      </c>
      <c r="G9474">
        <v>23996</v>
      </c>
      <c r="H9474">
        <v>0</v>
      </c>
      <c r="I9474">
        <v>0</v>
      </c>
      <c r="J9474">
        <v>0</v>
      </c>
      <c r="K9474">
        <v>0</v>
      </c>
      <c r="L9474">
        <v>1</v>
      </c>
      <c r="M9474">
        <v>22400</v>
      </c>
      <c r="N9474">
        <v>1216100</v>
      </c>
      <c r="O9474">
        <v>1262496</v>
      </c>
      <c r="P9474" t="s">
        <v>5</v>
      </c>
      <c r="Q9474" t="s">
        <v>7</v>
      </c>
      <c r="R9474" t="s">
        <v>169</v>
      </c>
      <c r="S9474" t="s">
        <v>170</v>
      </c>
      <c r="T9474">
        <v>814513.54838709685</v>
      </c>
      <c r="U9474">
        <v>1373500</v>
      </c>
      <c r="V9474">
        <v>558986.45161290315</v>
      </c>
      <c r="W9474">
        <v>0.68628257040022289</v>
      </c>
      <c r="X9474" t="s">
        <v>289</v>
      </c>
    </row>
    <row r="9475" spans="1:24" x14ac:dyDescent="0.35">
      <c r="A9475">
        <v>3301000215</v>
      </c>
      <c r="B9475" t="s">
        <v>168</v>
      </c>
      <c r="C9475" t="s">
        <v>168</v>
      </c>
      <c r="D9475">
        <v>0</v>
      </c>
      <c r="E9475">
        <v>0</v>
      </c>
      <c r="F9475">
        <v>7</v>
      </c>
      <c r="G9475">
        <v>217991</v>
      </c>
      <c r="H9475">
        <v>2</v>
      </c>
      <c r="I9475">
        <v>125000</v>
      </c>
      <c r="J9475">
        <v>0</v>
      </c>
      <c r="K9475">
        <v>0</v>
      </c>
      <c r="L9475">
        <v>0</v>
      </c>
      <c r="M9475">
        <v>0</v>
      </c>
      <c r="N9475">
        <v>30000</v>
      </c>
      <c r="O9475">
        <v>372991</v>
      </c>
      <c r="P9475" t="s">
        <v>5</v>
      </c>
      <c r="Q9475" t="s">
        <v>9</v>
      </c>
      <c r="R9475" t="s">
        <v>169</v>
      </c>
      <c r="S9475" t="s">
        <v>170</v>
      </c>
      <c r="T9475">
        <v>240639.35483870967</v>
      </c>
      <c r="U9475">
        <v>447195</v>
      </c>
      <c r="V9475">
        <v>206555.64516129033</v>
      </c>
      <c r="W9475">
        <v>0.85836186395918412</v>
      </c>
      <c r="X9475" t="s">
        <v>239</v>
      </c>
    </row>
    <row r="9476" spans="1:24" x14ac:dyDescent="0.35">
      <c r="A9476">
        <v>3301033074</v>
      </c>
      <c r="B9476" t="s">
        <v>168</v>
      </c>
      <c r="C9476" t="s">
        <v>168</v>
      </c>
      <c r="D9476">
        <v>0</v>
      </c>
      <c r="E9476">
        <v>0</v>
      </c>
      <c r="F9476">
        <v>11</v>
      </c>
      <c r="G9476">
        <v>463486</v>
      </c>
      <c r="H9476">
        <v>13</v>
      </c>
      <c r="I9476">
        <v>710000</v>
      </c>
      <c r="J9476">
        <v>0</v>
      </c>
      <c r="K9476">
        <v>0</v>
      </c>
      <c r="L9476">
        <v>0</v>
      </c>
      <c r="M9476">
        <v>0</v>
      </c>
      <c r="N9476">
        <v>150000</v>
      </c>
      <c r="O9476">
        <v>1323486</v>
      </c>
      <c r="P9476" t="s">
        <v>5</v>
      </c>
      <c r="Q9476" t="s">
        <v>14</v>
      </c>
      <c r="R9476" t="s">
        <v>169</v>
      </c>
      <c r="S9476" t="s">
        <v>170</v>
      </c>
      <c r="T9476">
        <v>853861.93548387091</v>
      </c>
      <c r="U9476">
        <v>1398891</v>
      </c>
      <c r="V9476">
        <v>545029.06451612909</v>
      </c>
      <c r="W9476">
        <v>0.63831052991871484</v>
      </c>
      <c r="X9476" t="s">
        <v>266</v>
      </c>
    </row>
    <row r="9477" spans="1:24" x14ac:dyDescent="0.35">
      <c r="A9477">
        <v>3301061903</v>
      </c>
      <c r="B9477" t="s">
        <v>168</v>
      </c>
      <c r="C9477" t="s">
        <v>168</v>
      </c>
      <c r="D9477">
        <v>0</v>
      </c>
      <c r="E9477">
        <v>0</v>
      </c>
      <c r="F9477">
        <v>4</v>
      </c>
      <c r="G9477">
        <v>85000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1522500</v>
      </c>
      <c r="O9477">
        <v>1607500</v>
      </c>
      <c r="P9477" t="s">
        <v>5</v>
      </c>
      <c r="Q9477" t="s">
        <v>17</v>
      </c>
      <c r="R9477" t="s">
        <v>169</v>
      </c>
      <c r="S9477" t="s">
        <v>170</v>
      </c>
      <c r="T9477">
        <v>1037096.7741935484</v>
      </c>
      <c r="U9477">
        <v>2601197</v>
      </c>
      <c r="V9477">
        <v>1564100.2258064516</v>
      </c>
      <c r="W9477">
        <v>1.508152628304821</v>
      </c>
      <c r="X9477" t="s">
        <v>220</v>
      </c>
    </row>
    <row r="9478" spans="1:24" x14ac:dyDescent="0.35">
      <c r="A9478">
        <v>3301073639</v>
      </c>
      <c r="B9478" t="s">
        <v>168</v>
      </c>
      <c r="C9478" t="s">
        <v>168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30000</v>
      </c>
      <c r="O9478">
        <v>30000</v>
      </c>
      <c r="P9478" t="s">
        <v>5</v>
      </c>
      <c r="Q9478" t="s">
        <v>13</v>
      </c>
      <c r="R9478" t="s">
        <v>169</v>
      </c>
      <c r="S9478" t="s">
        <v>170</v>
      </c>
      <c r="T9478">
        <v>19354.83870967742</v>
      </c>
      <c r="U9478">
        <v>90000</v>
      </c>
      <c r="V9478">
        <v>70645.161290322576</v>
      </c>
      <c r="W9478">
        <v>3.6499999999999995</v>
      </c>
      <c r="X9478" t="s">
        <v>252</v>
      </c>
    </row>
    <row r="9479" spans="1:24" x14ac:dyDescent="0.35">
      <c r="A9479">
        <v>3300013173</v>
      </c>
      <c r="B9479" t="s">
        <v>168</v>
      </c>
      <c r="C9479" t="s">
        <v>168</v>
      </c>
      <c r="D9479">
        <v>0</v>
      </c>
      <c r="E9479">
        <v>0</v>
      </c>
      <c r="F9479">
        <v>3</v>
      </c>
      <c r="G9479">
        <v>138798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138798</v>
      </c>
      <c r="P9479" t="s">
        <v>5</v>
      </c>
      <c r="Q9479" t="s">
        <v>12</v>
      </c>
      <c r="R9479" t="s">
        <v>169</v>
      </c>
      <c r="S9479" t="s">
        <v>170</v>
      </c>
      <c r="T9479">
        <v>89547.096774193546</v>
      </c>
      <c r="U9479">
        <v>0</v>
      </c>
      <c r="V9479">
        <v>-89547.096774193546</v>
      </c>
      <c r="W9479">
        <v>0</v>
      </c>
      <c r="X9479" t="s">
        <v>390</v>
      </c>
    </row>
    <row r="9480" spans="1:24" x14ac:dyDescent="0.35">
      <c r="A9480">
        <v>3300002948</v>
      </c>
      <c r="B9480" t="s">
        <v>168</v>
      </c>
      <c r="C9480" t="s">
        <v>168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171000</v>
      </c>
      <c r="O9480">
        <v>171000</v>
      </c>
      <c r="P9480" t="s">
        <v>5</v>
      </c>
      <c r="Q9480" t="s">
        <v>13</v>
      </c>
      <c r="R9480" t="s">
        <v>169</v>
      </c>
      <c r="S9480" t="s">
        <v>170</v>
      </c>
      <c r="T9480">
        <v>110322.58064516129</v>
      </c>
      <c r="U9480">
        <v>0</v>
      </c>
      <c r="V9480">
        <v>-110322.58064516129</v>
      </c>
      <c r="W9480">
        <v>0</v>
      </c>
      <c r="X9480" t="s">
        <v>67</v>
      </c>
    </row>
    <row r="9481" spans="1:24" x14ac:dyDescent="0.35">
      <c r="A9481">
        <v>3301073383</v>
      </c>
      <c r="B9481" t="s">
        <v>168</v>
      </c>
      <c r="C9481" t="s">
        <v>168</v>
      </c>
      <c r="D9481">
        <v>0</v>
      </c>
      <c r="E9481">
        <v>0</v>
      </c>
      <c r="F9481">
        <v>54</v>
      </c>
      <c r="G9481">
        <v>1190438</v>
      </c>
      <c r="H9481">
        <v>50</v>
      </c>
      <c r="I9481">
        <v>1105000</v>
      </c>
      <c r="J9481">
        <v>0</v>
      </c>
      <c r="K9481">
        <v>0</v>
      </c>
      <c r="L9481">
        <v>43</v>
      </c>
      <c r="M9481">
        <v>1593200</v>
      </c>
      <c r="N9481">
        <v>330000</v>
      </c>
      <c r="O9481">
        <v>4218638</v>
      </c>
      <c r="P9481" t="s">
        <v>5</v>
      </c>
      <c r="Q9481" t="s">
        <v>10</v>
      </c>
      <c r="R9481" t="s">
        <v>169</v>
      </c>
      <c r="S9481" t="s">
        <v>170</v>
      </c>
      <c r="T9481">
        <v>2721701.935483871</v>
      </c>
      <c r="U9481">
        <v>2289468</v>
      </c>
      <c r="V9481">
        <v>-432233.93548387103</v>
      </c>
      <c r="W9481">
        <v>-0.15881016574543727</v>
      </c>
      <c r="X9481" t="s">
        <v>182</v>
      </c>
    </row>
    <row r="9482" spans="1:24" x14ac:dyDescent="0.35">
      <c r="A9482">
        <v>6001133144</v>
      </c>
      <c r="B9482" t="s">
        <v>168</v>
      </c>
      <c r="C9482" t="s">
        <v>168</v>
      </c>
      <c r="D9482">
        <v>0</v>
      </c>
      <c r="E9482">
        <v>0</v>
      </c>
      <c r="F9482">
        <v>125</v>
      </c>
      <c r="G9482">
        <v>3565167</v>
      </c>
      <c r="H9482">
        <v>22</v>
      </c>
      <c r="I9482">
        <v>375000</v>
      </c>
      <c r="J9482">
        <v>0</v>
      </c>
      <c r="K9482">
        <v>0</v>
      </c>
      <c r="L9482">
        <v>1</v>
      </c>
      <c r="M9482">
        <v>22400</v>
      </c>
      <c r="N9482">
        <v>60000</v>
      </c>
      <c r="O9482">
        <v>4022567</v>
      </c>
      <c r="P9482" t="s">
        <v>5</v>
      </c>
      <c r="Q9482" t="s">
        <v>13</v>
      </c>
      <c r="R9482" t="s">
        <v>169</v>
      </c>
      <c r="S9482" t="s">
        <v>170</v>
      </c>
      <c r="T9482">
        <v>2595204.5161290322</v>
      </c>
      <c r="U9482">
        <v>1904048</v>
      </c>
      <c r="V9482">
        <v>-691156.51612903224</v>
      </c>
      <c r="W9482">
        <v>-0.26632063555436114</v>
      </c>
      <c r="X9482" t="s">
        <v>274</v>
      </c>
    </row>
    <row r="9483" spans="1:24" x14ac:dyDescent="0.35">
      <c r="A9483">
        <v>3300004127</v>
      </c>
      <c r="B9483" t="s">
        <v>168</v>
      </c>
      <c r="C9483" t="s">
        <v>168</v>
      </c>
      <c r="D9483">
        <v>0</v>
      </c>
      <c r="E9483">
        <v>0</v>
      </c>
      <c r="F9483">
        <v>297</v>
      </c>
      <c r="G9483">
        <v>11547474</v>
      </c>
      <c r="H9483">
        <v>149</v>
      </c>
      <c r="I9483">
        <v>5920000</v>
      </c>
      <c r="J9483">
        <v>0</v>
      </c>
      <c r="K9483">
        <v>0</v>
      </c>
      <c r="L9483">
        <v>69</v>
      </c>
      <c r="M9483">
        <v>4595600</v>
      </c>
      <c r="N9483">
        <v>150000</v>
      </c>
      <c r="O9483">
        <v>22213074</v>
      </c>
      <c r="P9483" t="s">
        <v>5</v>
      </c>
      <c r="Q9483" t="s">
        <v>13</v>
      </c>
      <c r="R9483" t="s">
        <v>169</v>
      </c>
      <c r="S9483" t="s">
        <v>170</v>
      </c>
      <c r="T9483">
        <v>14331015.483870968</v>
      </c>
      <c r="U9483">
        <v>14846029</v>
      </c>
      <c r="V9483">
        <v>515013.51612903178</v>
      </c>
      <c r="W9483">
        <v>3.5936986929409276E-2</v>
      </c>
      <c r="X9483" t="s">
        <v>67</v>
      </c>
    </row>
    <row r="9484" spans="1:24" x14ac:dyDescent="0.35">
      <c r="A9484">
        <v>3301063239</v>
      </c>
      <c r="B9484" t="s">
        <v>168</v>
      </c>
      <c r="C9484" t="s">
        <v>168</v>
      </c>
      <c r="D9484">
        <v>0</v>
      </c>
      <c r="E9484">
        <v>0</v>
      </c>
      <c r="F9484">
        <v>26</v>
      </c>
      <c r="G9484">
        <v>523075</v>
      </c>
      <c r="H9484">
        <v>13</v>
      </c>
      <c r="I9484">
        <v>295000</v>
      </c>
      <c r="J9484">
        <v>0</v>
      </c>
      <c r="K9484">
        <v>0</v>
      </c>
      <c r="L9484">
        <v>22</v>
      </c>
      <c r="M9484">
        <v>672800</v>
      </c>
      <c r="N9484">
        <v>180000</v>
      </c>
      <c r="O9484">
        <v>1670875</v>
      </c>
      <c r="P9484" t="s">
        <v>5</v>
      </c>
      <c r="Q9484" t="s">
        <v>10</v>
      </c>
      <c r="R9484" t="s">
        <v>169</v>
      </c>
      <c r="S9484" t="s">
        <v>170</v>
      </c>
      <c r="T9484">
        <v>1077983.8709677421</v>
      </c>
      <c r="U9484">
        <v>1368891</v>
      </c>
      <c r="V9484">
        <v>290907.12903225794</v>
      </c>
      <c r="W9484">
        <v>0.26986222787461656</v>
      </c>
      <c r="X9484" t="s">
        <v>400</v>
      </c>
    </row>
    <row r="9485" spans="1:24" x14ac:dyDescent="0.35">
      <c r="A9485">
        <v>3300014844</v>
      </c>
      <c r="B9485" t="s">
        <v>168</v>
      </c>
      <c r="C9485" t="s">
        <v>168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1</v>
      </c>
      <c r="M9485">
        <v>22400</v>
      </c>
      <c r="N9485">
        <v>866100</v>
      </c>
      <c r="O9485">
        <v>888500</v>
      </c>
      <c r="P9485" t="s">
        <v>5</v>
      </c>
      <c r="Q9485" t="s">
        <v>7</v>
      </c>
      <c r="R9485" t="s">
        <v>169</v>
      </c>
      <c r="S9485" t="s">
        <v>170</v>
      </c>
      <c r="T9485">
        <v>573225.80645161285</v>
      </c>
      <c r="U9485">
        <v>769700</v>
      </c>
      <c r="V9485">
        <v>196474.19354838715</v>
      </c>
      <c r="W9485">
        <v>0.34275182892515499</v>
      </c>
      <c r="X9485" t="s">
        <v>176</v>
      </c>
    </row>
    <row r="9486" spans="1:24" x14ac:dyDescent="0.35">
      <c r="A9486">
        <v>3301065870</v>
      </c>
      <c r="B9486" t="s">
        <v>168</v>
      </c>
      <c r="C9486" t="s">
        <v>168</v>
      </c>
      <c r="D9486">
        <v>0</v>
      </c>
      <c r="E9486">
        <v>0</v>
      </c>
      <c r="F9486">
        <v>4</v>
      </c>
      <c r="G9486">
        <v>149997</v>
      </c>
      <c r="H9486">
        <v>0</v>
      </c>
      <c r="I9486">
        <v>0</v>
      </c>
      <c r="J9486">
        <v>0</v>
      </c>
      <c r="K9486">
        <v>0</v>
      </c>
      <c r="L9486">
        <v>14</v>
      </c>
      <c r="M9486">
        <v>1417370</v>
      </c>
      <c r="N9486">
        <v>330000</v>
      </c>
      <c r="O9486">
        <v>1897367</v>
      </c>
      <c r="P9486" t="s">
        <v>5</v>
      </c>
      <c r="Q9486" t="s">
        <v>12</v>
      </c>
      <c r="R9486" t="s">
        <v>169</v>
      </c>
      <c r="S9486" t="s">
        <v>170</v>
      </c>
      <c r="T9486">
        <v>1224107.7419354839</v>
      </c>
      <c r="U9486">
        <v>1626329</v>
      </c>
      <c r="V9486">
        <v>402221.25806451612</v>
      </c>
      <c r="W9486">
        <v>0.32858321558243597</v>
      </c>
      <c r="X9486" t="s">
        <v>407</v>
      </c>
    </row>
    <row r="9487" spans="1:24" x14ac:dyDescent="0.35">
      <c r="A9487">
        <v>3300017231</v>
      </c>
      <c r="B9487" t="s">
        <v>168</v>
      </c>
      <c r="C9487" t="s">
        <v>168</v>
      </c>
      <c r="D9487">
        <v>0</v>
      </c>
      <c r="E9487">
        <v>0</v>
      </c>
      <c r="F9487">
        <v>59</v>
      </c>
      <c r="G9487">
        <v>2771147</v>
      </c>
      <c r="H9487">
        <v>44</v>
      </c>
      <c r="I9487">
        <v>800000</v>
      </c>
      <c r="J9487">
        <v>0</v>
      </c>
      <c r="K9487">
        <v>0</v>
      </c>
      <c r="L9487">
        <v>0</v>
      </c>
      <c r="M9487">
        <v>0</v>
      </c>
      <c r="N9487">
        <v>1121500</v>
      </c>
      <c r="O9487">
        <v>4692647</v>
      </c>
      <c r="P9487" t="s">
        <v>5</v>
      </c>
      <c r="Q9487" t="s">
        <v>7</v>
      </c>
      <c r="R9487" t="s">
        <v>169</v>
      </c>
      <c r="S9487" t="s">
        <v>170</v>
      </c>
      <c r="T9487">
        <v>3027514.1935483874</v>
      </c>
      <c r="U9487">
        <v>4289675</v>
      </c>
      <c r="V9487">
        <v>1262160.8064516126</v>
      </c>
      <c r="W9487">
        <v>0.41689674292568757</v>
      </c>
      <c r="X9487" t="s">
        <v>203</v>
      </c>
    </row>
    <row r="9488" spans="1:24" x14ac:dyDescent="0.35">
      <c r="A9488">
        <v>3301060365</v>
      </c>
      <c r="B9488" t="s">
        <v>168</v>
      </c>
      <c r="C9488" t="s">
        <v>168</v>
      </c>
      <c r="D9488">
        <v>0</v>
      </c>
      <c r="E9488">
        <v>0</v>
      </c>
      <c r="F9488">
        <v>364</v>
      </c>
      <c r="G9488">
        <v>13781597</v>
      </c>
      <c r="H9488">
        <v>113</v>
      </c>
      <c r="I9488">
        <v>2798000</v>
      </c>
      <c r="J9488">
        <v>0</v>
      </c>
      <c r="K9488">
        <v>0</v>
      </c>
      <c r="L9488">
        <v>3</v>
      </c>
      <c r="M9488">
        <v>499710</v>
      </c>
      <c r="N9488">
        <v>432000</v>
      </c>
      <c r="O9488">
        <v>17511307</v>
      </c>
      <c r="P9488" t="s">
        <v>5</v>
      </c>
      <c r="Q9488" t="s">
        <v>12</v>
      </c>
      <c r="R9488" t="s">
        <v>169</v>
      </c>
      <c r="S9488" t="s">
        <v>170</v>
      </c>
      <c r="T9488">
        <v>11297617.419354839</v>
      </c>
      <c r="U9488">
        <v>12674077</v>
      </c>
      <c r="V9488">
        <v>1376459.5806451607</v>
      </c>
      <c r="W9488">
        <v>0.12183627127318353</v>
      </c>
      <c r="X9488" t="s">
        <v>304</v>
      </c>
    </row>
    <row r="9489" spans="1:24" x14ac:dyDescent="0.35">
      <c r="A9489">
        <v>3301062028</v>
      </c>
      <c r="B9489" t="s">
        <v>168</v>
      </c>
      <c r="C9489" t="s">
        <v>168</v>
      </c>
      <c r="D9489">
        <v>0</v>
      </c>
      <c r="E9489">
        <v>0</v>
      </c>
      <c r="F9489">
        <v>9</v>
      </c>
      <c r="G9489">
        <v>503991</v>
      </c>
      <c r="H9489">
        <v>16</v>
      </c>
      <c r="I9489">
        <v>650000</v>
      </c>
      <c r="J9489">
        <v>0</v>
      </c>
      <c r="K9489">
        <v>0</v>
      </c>
      <c r="L9489">
        <v>16</v>
      </c>
      <c r="M9489">
        <v>1518400</v>
      </c>
      <c r="N9489">
        <v>127000</v>
      </c>
      <c r="O9489">
        <v>2799391</v>
      </c>
      <c r="P9489" t="s">
        <v>5</v>
      </c>
      <c r="Q9489" t="s">
        <v>14</v>
      </c>
      <c r="R9489" t="s">
        <v>207</v>
      </c>
      <c r="S9489" t="s">
        <v>170</v>
      </c>
      <c r="T9489">
        <v>1806058.7096774194</v>
      </c>
      <c r="U9489">
        <v>1180493</v>
      </c>
      <c r="V9489">
        <v>-625565.70967741939</v>
      </c>
      <c r="W9489">
        <v>-0.34637063918545141</v>
      </c>
      <c r="X9489" t="s">
        <v>249</v>
      </c>
    </row>
    <row r="9490" spans="1:24" x14ac:dyDescent="0.35">
      <c r="A9490">
        <v>3300015222</v>
      </c>
      <c r="B9490" t="s">
        <v>168</v>
      </c>
      <c r="C9490" t="s">
        <v>168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342000</v>
      </c>
      <c r="O9490">
        <v>342000</v>
      </c>
      <c r="P9490" t="s">
        <v>5</v>
      </c>
      <c r="Q9490" t="s">
        <v>8</v>
      </c>
      <c r="R9490" t="s">
        <v>169</v>
      </c>
      <c r="S9490" t="s">
        <v>170</v>
      </c>
      <c r="T9490">
        <v>220645.16129032258</v>
      </c>
      <c r="U9490">
        <v>1046500</v>
      </c>
      <c r="V9490">
        <v>825854.83870967745</v>
      </c>
      <c r="W9490">
        <v>3.7429093567251464</v>
      </c>
      <c r="X9490" t="s">
        <v>238</v>
      </c>
    </row>
    <row r="9491" spans="1:24" x14ac:dyDescent="0.35">
      <c r="A9491">
        <v>3301068749</v>
      </c>
      <c r="B9491" t="s">
        <v>168</v>
      </c>
      <c r="C9491" t="s">
        <v>168</v>
      </c>
      <c r="D9491">
        <v>0</v>
      </c>
      <c r="E9491">
        <v>0</v>
      </c>
      <c r="F9491">
        <v>17</v>
      </c>
      <c r="G9491">
        <v>523981</v>
      </c>
      <c r="H9491">
        <v>10</v>
      </c>
      <c r="I9491">
        <v>364000</v>
      </c>
      <c r="J9491">
        <v>0</v>
      </c>
      <c r="K9491">
        <v>0</v>
      </c>
      <c r="L9491">
        <v>0</v>
      </c>
      <c r="M9491">
        <v>0</v>
      </c>
      <c r="N9491">
        <v>150000</v>
      </c>
      <c r="O9491">
        <v>1037981</v>
      </c>
      <c r="P9491" t="s">
        <v>5</v>
      </c>
      <c r="Q9491" t="s">
        <v>9</v>
      </c>
      <c r="R9491" t="s">
        <v>169</v>
      </c>
      <c r="S9491" t="s">
        <v>170</v>
      </c>
      <c r="T9491">
        <v>669665.16129032255</v>
      </c>
      <c r="U9491">
        <v>30000</v>
      </c>
      <c r="V9491">
        <v>-639665.16129032255</v>
      </c>
      <c r="W9491">
        <v>-0.95520149212750527</v>
      </c>
      <c r="X9491" t="s">
        <v>258</v>
      </c>
    </row>
    <row r="9492" spans="1:24" x14ac:dyDescent="0.35">
      <c r="A9492">
        <v>3300015738</v>
      </c>
      <c r="B9492" t="s">
        <v>168</v>
      </c>
      <c r="C9492" t="s">
        <v>168</v>
      </c>
      <c r="D9492">
        <v>0</v>
      </c>
      <c r="E9492">
        <v>0</v>
      </c>
      <c r="F9492">
        <v>2</v>
      </c>
      <c r="G9492">
        <v>44798</v>
      </c>
      <c r="H9492">
        <v>0</v>
      </c>
      <c r="I9492">
        <v>0</v>
      </c>
      <c r="J9492">
        <v>0</v>
      </c>
      <c r="K9492">
        <v>0</v>
      </c>
      <c r="L9492">
        <v>1</v>
      </c>
      <c r="M9492">
        <v>102400</v>
      </c>
      <c r="N9492">
        <v>855700</v>
      </c>
      <c r="O9492">
        <v>1002898</v>
      </c>
      <c r="P9492" t="s">
        <v>5</v>
      </c>
      <c r="Q9492" t="s">
        <v>7</v>
      </c>
      <c r="R9492" t="s">
        <v>169</v>
      </c>
      <c r="S9492" t="s">
        <v>170</v>
      </c>
      <c r="T9492">
        <v>647030.96774193551</v>
      </c>
      <c r="U9492">
        <v>1081500</v>
      </c>
      <c r="V9492">
        <v>434469.03225806449</v>
      </c>
      <c r="W9492">
        <v>0.6714810479231188</v>
      </c>
      <c r="X9492" t="s">
        <v>176</v>
      </c>
    </row>
    <row r="9493" spans="1:24" x14ac:dyDescent="0.35">
      <c r="A9493">
        <v>3300013706</v>
      </c>
      <c r="B9493" t="s">
        <v>168</v>
      </c>
      <c r="C9493" t="s">
        <v>168</v>
      </c>
      <c r="D9493">
        <v>0</v>
      </c>
      <c r="E9493">
        <v>0</v>
      </c>
      <c r="F9493">
        <v>85</v>
      </c>
      <c r="G9493">
        <v>4011645</v>
      </c>
      <c r="H9493">
        <v>47</v>
      </c>
      <c r="I9493">
        <v>1630000</v>
      </c>
      <c r="J9493">
        <v>0</v>
      </c>
      <c r="K9493">
        <v>0</v>
      </c>
      <c r="L9493">
        <v>49</v>
      </c>
      <c r="M9493">
        <v>5684927</v>
      </c>
      <c r="N9493">
        <v>529800</v>
      </c>
      <c r="O9493">
        <v>11856372</v>
      </c>
      <c r="P9493" t="s">
        <v>5</v>
      </c>
      <c r="Q9493" t="s">
        <v>8</v>
      </c>
      <c r="R9493" t="s">
        <v>169</v>
      </c>
      <c r="S9493" t="s">
        <v>170</v>
      </c>
      <c r="T9493">
        <v>7649272.2580645159</v>
      </c>
      <c r="U9493">
        <v>8639289</v>
      </c>
      <c r="V9493">
        <v>990016.74193548411</v>
      </c>
      <c r="W9493">
        <v>0.12942626547142755</v>
      </c>
      <c r="X9493" t="s">
        <v>386</v>
      </c>
    </row>
    <row r="9494" spans="1:24" x14ac:dyDescent="0.35">
      <c r="A9494">
        <v>3301064451</v>
      </c>
      <c r="B9494" t="s">
        <v>168</v>
      </c>
      <c r="C9494" t="s">
        <v>168</v>
      </c>
      <c r="D9494">
        <v>0</v>
      </c>
      <c r="E9494">
        <v>0</v>
      </c>
      <c r="F9494">
        <v>51</v>
      </c>
      <c r="G9494">
        <v>1768436</v>
      </c>
      <c r="H9494">
        <v>81</v>
      </c>
      <c r="I9494">
        <v>3920000</v>
      </c>
      <c r="J9494">
        <v>0</v>
      </c>
      <c r="K9494">
        <v>0</v>
      </c>
      <c r="L9494">
        <v>0</v>
      </c>
      <c r="M9494">
        <v>0</v>
      </c>
      <c r="N9494">
        <v>420000</v>
      </c>
      <c r="O9494">
        <v>6108436</v>
      </c>
      <c r="P9494" t="s">
        <v>5</v>
      </c>
      <c r="Q9494" t="s">
        <v>17</v>
      </c>
      <c r="R9494" t="s">
        <v>169</v>
      </c>
      <c r="S9494" t="s">
        <v>170</v>
      </c>
      <c r="T9494">
        <v>3940926.4516129028</v>
      </c>
      <c r="U9494">
        <v>4028169</v>
      </c>
      <c r="V9494">
        <v>87242.548387097195</v>
      </c>
      <c r="W9494">
        <v>2.2137573349381157E-2</v>
      </c>
      <c r="X9494" t="s">
        <v>417</v>
      </c>
    </row>
    <row r="9495" spans="1:24" x14ac:dyDescent="0.35">
      <c r="A9495">
        <v>3300013927</v>
      </c>
      <c r="B9495" t="s">
        <v>168</v>
      </c>
      <c r="C9495" t="s">
        <v>168</v>
      </c>
      <c r="D9495">
        <v>0</v>
      </c>
      <c r="E9495">
        <v>0</v>
      </c>
      <c r="F9495">
        <v>4</v>
      </c>
      <c r="G9495">
        <v>135196</v>
      </c>
      <c r="H9495">
        <v>0</v>
      </c>
      <c r="I9495">
        <v>0</v>
      </c>
      <c r="J9495">
        <v>0</v>
      </c>
      <c r="K9495">
        <v>0</v>
      </c>
      <c r="L9495">
        <v>1</v>
      </c>
      <c r="M9495">
        <v>20000</v>
      </c>
      <c r="N9495">
        <v>851500</v>
      </c>
      <c r="O9495">
        <v>1006696</v>
      </c>
      <c r="P9495" t="s">
        <v>5</v>
      </c>
      <c r="Q9495" t="s">
        <v>7</v>
      </c>
      <c r="R9495" t="s">
        <v>169</v>
      </c>
      <c r="S9495" t="s">
        <v>170</v>
      </c>
      <c r="T9495">
        <v>649481.29032258072</v>
      </c>
      <c r="U9495">
        <v>1047294</v>
      </c>
      <c r="V9495">
        <v>397812.70967741928</v>
      </c>
      <c r="W9495">
        <v>0.61250834412772059</v>
      </c>
      <c r="X9495" t="s">
        <v>196</v>
      </c>
    </row>
    <row r="9496" spans="1:24" x14ac:dyDescent="0.35">
      <c r="A9496">
        <v>3300017443</v>
      </c>
      <c r="B9496" t="s">
        <v>168</v>
      </c>
      <c r="C9496" t="s">
        <v>168</v>
      </c>
      <c r="D9496">
        <v>0</v>
      </c>
      <c r="E9496">
        <v>0</v>
      </c>
      <c r="F9496">
        <v>18</v>
      </c>
      <c r="G9496">
        <v>592368</v>
      </c>
      <c r="H9496">
        <v>12</v>
      </c>
      <c r="I9496">
        <v>415000</v>
      </c>
      <c r="J9496">
        <v>0</v>
      </c>
      <c r="K9496">
        <v>0</v>
      </c>
      <c r="L9496">
        <v>16</v>
      </c>
      <c r="M9496">
        <v>1338400</v>
      </c>
      <c r="N9496">
        <v>1811500</v>
      </c>
      <c r="O9496">
        <v>4157268</v>
      </c>
      <c r="P9496" t="s">
        <v>5</v>
      </c>
      <c r="Q9496" t="s">
        <v>7</v>
      </c>
      <c r="R9496" t="s">
        <v>169</v>
      </c>
      <c r="S9496" t="s">
        <v>170</v>
      </c>
      <c r="T9496">
        <v>2682108.3870967738</v>
      </c>
      <c r="U9496">
        <v>3093480</v>
      </c>
      <c r="V9496">
        <v>411371.61290322617</v>
      </c>
      <c r="W9496">
        <v>0.15337620764405879</v>
      </c>
      <c r="X9496" t="s">
        <v>401</v>
      </c>
    </row>
    <row r="9497" spans="1:24" x14ac:dyDescent="0.35">
      <c r="A9497">
        <v>3301069317</v>
      </c>
      <c r="B9497" t="s">
        <v>168</v>
      </c>
      <c r="C9497" t="s">
        <v>168</v>
      </c>
      <c r="D9497">
        <v>0</v>
      </c>
      <c r="E9497">
        <v>0</v>
      </c>
      <c r="F9497">
        <v>11</v>
      </c>
      <c r="G9497">
        <v>592988</v>
      </c>
      <c r="H9497">
        <v>6</v>
      </c>
      <c r="I9497">
        <v>230000</v>
      </c>
      <c r="J9497">
        <v>0</v>
      </c>
      <c r="K9497">
        <v>0</v>
      </c>
      <c r="L9497">
        <v>6</v>
      </c>
      <c r="M9497">
        <v>354400</v>
      </c>
      <c r="N9497">
        <v>150000</v>
      </c>
      <c r="O9497">
        <v>1327388</v>
      </c>
      <c r="P9497" t="s">
        <v>5</v>
      </c>
      <c r="Q9497" t="s">
        <v>14</v>
      </c>
      <c r="R9497" t="s">
        <v>169</v>
      </c>
      <c r="S9497" t="s">
        <v>170</v>
      </c>
      <c r="T9497">
        <v>856379.3548387097</v>
      </c>
      <c r="U9497">
        <v>799195</v>
      </c>
      <c r="V9497">
        <v>-57184.354838709696</v>
      </c>
      <c r="W9497">
        <v>-6.677456026421813E-2</v>
      </c>
      <c r="X9497" t="s">
        <v>327</v>
      </c>
    </row>
    <row r="9498" spans="1:24" x14ac:dyDescent="0.35">
      <c r="A9498">
        <v>3300011511</v>
      </c>
      <c r="B9498" t="s">
        <v>168</v>
      </c>
      <c r="C9498" t="s">
        <v>168</v>
      </c>
      <c r="D9498">
        <v>0</v>
      </c>
      <c r="E9498">
        <v>0</v>
      </c>
      <c r="F9498">
        <v>9</v>
      </c>
      <c r="G9498">
        <v>403948</v>
      </c>
      <c r="H9498">
        <v>18</v>
      </c>
      <c r="I9498">
        <v>565000</v>
      </c>
      <c r="J9498">
        <v>0</v>
      </c>
      <c r="K9498">
        <v>0</v>
      </c>
      <c r="L9498">
        <v>35</v>
      </c>
      <c r="M9498">
        <v>1894000</v>
      </c>
      <c r="N9498">
        <v>305000</v>
      </c>
      <c r="O9498">
        <v>3167948</v>
      </c>
      <c r="P9498" t="s">
        <v>5</v>
      </c>
      <c r="Q9498" t="s">
        <v>12</v>
      </c>
      <c r="R9498" t="s">
        <v>169</v>
      </c>
      <c r="S9498" t="s">
        <v>170</v>
      </c>
      <c r="T9498">
        <v>2043837.4193548388</v>
      </c>
      <c r="U9498">
        <v>2804049</v>
      </c>
      <c r="V9498">
        <v>760211.58064516122</v>
      </c>
      <c r="W9498">
        <v>0.37195305920425459</v>
      </c>
      <c r="X9498" t="s">
        <v>381</v>
      </c>
    </row>
    <row r="9499" spans="1:24" x14ac:dyDescent="0.35">
      <c r="A9499">
        <v>3300001585</v>
      </c>
      <c r="B9499" t="s">
        <v>168</v>
      </c>
      <c r="C9499" t="s">
        <v>168</v>
      </c>
      <c r="D9499">
        <v>0</v>
      </c>
      <c r="E9499">
        <v>0</v>
      </c>
      <c r="F9499">
        <v>7</v>
      </c>
      <c r="G9499">
        <v>154191</v>
      </c>
      <c r="H9499">
        <v>9</v>
      </c>
      <c r="I9499">
        <v>430000</v>
      </c>
      <c r="J9499">
        <v>0</v>
      </c>
      <c r="K9499">
        <v>0</v>
      </c>
      <c r="L9499">
        <v>4</v>
      </c>
      <c r="M9499">
        <v>229600</v>
      </c>
      <c r="N9499">
        <v>30000</v>
      </c>
      <c r="O9499">
        <v>843791</v>
      </c>
      <c r="P9499" t="s">
        <v>5</v>
      </c>
      <c r="Q9499" t="s">
        <v>11</v>
      </c>
      <c r="R9499" t="s">
        <v>169</v>
      </c>
      <c r="S9499" t="s">
        <v>170</v>
      </c>
      <c r="T9499">
        <v>544381.29032258072</v>
      </c>
      <c r="U9499">
        <v>802186</v>
      </c>
      <c r="V9499">
        <v>257804.70967741928</v>
      </c>
      <c r="W9499">
        <v>0.47357378782186554</v>
      </c>
      <c r="X9499" t="s">
        <v>193</v>
      </c>
    </row>
    <row r="9500" spans="1:24" x14ac:dyDescent="0.35">
      <c r="A9500">
        <v>3300024216</v>
      </c>
      <c r="B9500" t="s">
        <v>168</v>
      </c>
      <c r="C9500" t="s">
        <v>168</v>
      </c>
      <c r="D9500">
        <v>0</v>
      </c>
      <c r="E9500">
        <v>0</v>
      </c>
      <c r="F9500">
        <v>2</v>
      </c>
      <c r="G9500">
        <v>99800</v>
      </c>
      <c r="H9500">
        <v>42</v>
      </c>
      <c r="I9500">
        <v>1585000</v>
      </c>
      <c r="J9500">
        <v>0</v>
      </c>
      <c r="K9500">
        <v>0</v>
      </c>
      <c r="L9500">
        <v>0</v>
      </c>
      <c r="M9500">
        <v>0</v>
      </c>
      <c r="N9500">
        <v>765000</v>
      </c>
      <c r="O9500">
        <v>2449800</v>
      </c>
      <c r="P9500" t="s">
        <v>5</v>
      </c>
      <c r="Q9500" t="s">
        <v>17</v>
      </c>
      <c r="R9500" t="s">
        <v>169</v>
      </c>
      <c r="S9500" t="s">
        <v>170</v>
      </c>
      <c r="T9500">
        <v>1580516.1290322582</v>
      </c>
      <c r="U9500">
        <v>1493100</v>
      </c>
      <c r="V9500">
        <v>-87416.129032258177</v>
      </c>
      <c r="W9500">
        <v>-5.5308596620132322E-2</v>
      </c>
      <c r="X9500" t="s">
        <v>291</v>
      </c>
    </row>
    <row r="9501" spans="1:24" x14ac:dyDescent="0.35">
      <c r="A9501">
        <v>3301069560</v>
      </c>
      <c r="B9501" t="s">
        <v>168</v>
      </c>
      <c r="C9501" t="s">
        <v>168</v>
      </c>
      <c r="D9501">
        <v>0</v>
      </c>
      <c r="E9501">
        <v>0</v>
      </c>
      <c r="F9501">
        <v>22</v>
      </c>
      <c r="G9501">
        <v>713575</v>
      </c>
      <c r="H9501">
        <v>1</v>
      </c>
      <c r="I9501">
        <v>20000</v>
      </c>
      <c r="J9501">
        <v>0</v>
      </c>
      <c r="K9501">
        <v>0</v>
      </c>
      <c r="L9501">
        <v>1</v>
      </c>
      <c r="M9501">
        <v>10734</v>
      </c>
      <c r="N9501">
        <v>935500</v>
      </c>
      <c r="O9501">
        <v>1679809</v>
      </c>
      <c r="P9501" t="s">
        <v>5</v>
      </c>
      <c r="Q9501" t="s">
        <v>7</v>
      </c>
      <c r="R9501" t="s">
        <v>169</v>
      </c>
      <c r="S9501" t="s">
        <v>170</v>
      </c>
      <c r="T9501">
        <v>1083747.7419354839</v>
      </c>
      <c r="U9501">
        <v>2412613</v>
      </c>
      <c r="V9501">
        <v>1328865.2580645161</v>
      </c>
      <c r="W9501">
        <v>1.2261758033204964</v>
      </c>
      <c r="X9501" t="s">
        <v>299</v>
      </c>
    </row>
    <row r="9502" spans="1:24" x14ac:dyDescent="0.35">
      <c r="A9502">
        <v>3300002477</v>
      </c>
      <c r="B9502" t="s">
        <v>168</v>
      </c>
      <c r="C9502" t="s">
        <v>168</v>
      </c>
      <c r="D9502">
        <v>0</v>
      </c>
      <c r="E9502">
        <v>0</v>
      </c>
      <c r="F9502">
        <v>33</v>
      </c>
      <c r="G9502">
        <v>949211</v>
      </c>
      <c r="H9502">
        <v>9</v>
      </c>
      <c r="I9502">
        <v>250000</v>
      </c>
      <c r="J9502">
        <v>0</v>
      </c>
      <c r="K9502">
        <v>0</v>
      </c>
      <c r="L9502">
        <v>3</v>
      </c>
      <c r="M9502">
        <v>657200</v>
      </c>
      <c r="N9502">
        <v>81000</v>
      </c>
      <c r="O9502">
        <v>1937411</v>
      </c>
      <c r="P9502" t="s">
        <v>5</v>
      </c>
      <c r="Q9502" t="s">
        <v>13</v>
      </c>
      <c r="R9502" t="s">
        <v>169</v>
      </c>
      <c r="S9502" t="s">
        <v>170</v>
      </c>
      <c r="T9502">
        <v>1249942.5806451614</v>
      </c>
      <c r="U9502">
        <v>863576</v>
      </c>
      <c r="V9502">
        <v>-386366.58064516145</v>
      </c>
      <c r="W9502">
        <v>-0.30910746351703389</v>
      </c>
      <c r="X9502" t="s">
        <v>375</v>
      </c>
    </row>
    <row r="9503" spans="1:24" x14ac:dyDescent="0.35">
      <c r="A9503">
        <v>3301001042</v>
      </c>
      <c r="B9503" t="s">
        <v>168</v>
      </c>
      <c r="C9503" t="s">
        <v>168</v>
      </c>
      <c r="D9503">
        <v>0</v>
      </c>
      <c r="E9503">
        <v>0</v>
      </c>
      <c r="F9503">
        <v>92</v>
      </c>
      <c r="G9503">
        <v>3909250</v>
      </c>
      <c r="H9503">
        <v>2</v>
      </c>
      <c r="I9503">
        <v>171000</v>
      </c>
      <c r="J9503">
        <v>0</v>
      </c>
      <c r="K9503">
        <v>0</v>
      </c>
      <c r="L9503">
        <v>0</v>
      </c>
      <c r="M9503">
        <v>0</v>
      </c>
      <c r="N9503">
        <v>150000</v>
      </c>
      <c r="O9503">
        <v>4230250</v>
      </c>
      <c r="P9503" t="s">
        <v>5</v>
      </c>
      <c r="Q9503" t="s">
        <v>14</v>
      </c>
      <c r="R9503" t="s">
        <v>169</v>
      </c>
      <c r="S9503" t="s">
        <v>170</v>
      </c>
      <c r="T9503">
        <v>2729193.5483870972</v>
      </c>
      <c r="U9503">
        <v>2431547</v>
      </c>
      <c r="V9503">
        <v>-297646.54838709719</v>
      </c>
      <c r="W9503">
        <v>-0.10906025648602347</v>
      </c>
      <c r="X9503" t="s">
        <v>403</v>
      </c>
    </row>
    <row r="9504" spans="1:24" x14ac:dyDescent="0.35">
      <c r="A9504">
        <v>3300017203</v>
      </c>
      <c r="B9504" t="s">
        <v>168</v>
      </c>
      <c r="C9504" t="s">
        <v>168</v>
      </c>
      <c r="D9504">
        <v>0</v>
      </c>
      <c r="E9504">
        <v>0</v>
      </c>
      <c r="F9504">
        <v>120</v>
      </c>
      <c r="G9504">
        <v>4759838</v>
      </c>
      <c r="H9504">
        <v>47</v>
      </c>
      <c r="I9504">
        <v>1678000</v>
      </c>
      <c r="J9504">
        <v>0</v>
      </c>
      <c r="K9504">
        <v>0</v>
      </c>
      <c r="L9504">
        <v>2</v>
      </c>
      <c r="M9504">
        <v>104800</v>
      </c>
      <c r="N9504">
        <v>3167500</v>
      </c>
      <c r="O9504">
        <v>9710138</v>
      </c>
      <c r="P9504" t="s">
        <v>5</v>
      </c>
      <c r="Q9504" t="s">
        <v>7</v>
      </c>
      <c r="R9504" t="s">
        <v>169</v>
      </c>
      <c r="S9504" t="s">
        <v>170</v>
      </c>
      <c r="T9504">
        <v>6264605.1612903224</v>
      </c>
      <c r="U9504">
        <v>6282814</v>
      </c>
      <c r="V9504">
        <v>18208.83870967757</v>
      </c>
      <c r="W9504">
        <v>2.9066219244258118E-3</v>
      </c>
      <c r="X9504" t="s">
        <v>394</v>
      </c>
    </row>
    <row r="9505" spans="1:24" x14ac:dyDescent="0.35">
      <c r="A9505">
        <v>3300007511</v>
      </c>
      <c r="B9505" t="s">
        <v>168</v>
      </c>
      <c r="C9505" t="s">
        <v>168</v>
      </c>
      <c r="D9505">
        <v>0</v>
      </c>
      <c r="E9505">
        <v>0</v>
      </c>
      <c r="F9505">
        <v>68</v>
      </c>
      <c r="G9505">
        <v>1694126</v>
      </c>
      <c r="H9505">
        <v>172</v>
      </c>
      <c r="I9505">
        <v>3994000</v>
      </c>
      <c r="J9505">
        <v>0</v>
      </c>
      <c r="K9505">
        <v>0</v>
      </c>
      <c r="L9505">
        <v>69</v>
      </c>
      <c r="M9505">
        <v>3253600</v>
      </c>
      <c r="N9505">
        <v>342000</v>
      </c>
      <c r="O9505">
        <v>9283726</v>
      </c>
      <c r="P9505" t="s">
        <v>5</v>
      </c>
      <c r="Q9505" t="s">
        <v>9</v>
      </c>
      <c r="R9505" t="s">
        <v>169</v>
      </c>
      <c r="S9505" t="s">
        <v>170</v>
      </c>
      <c r="T9505">
        <v>5989500.6451612907</v>
      </c>
      <c r="U9505">
        <v>5653344</v>
      </c>
      <c r="V9505">
        <v>-336156.64516129065</v>
      </c>
      <c r="W9505">
        <v>-5.6124319050346871E-2</v>
      </c>
      <c r="X9505" t="s">
        <v>281</v>
      </c>
    </row>
    <row r="9506" spans="1:24" x14ac:dyDescent="0.35">
      <c r="A9506">
        <v>3300026058</v>
      </c>
      <c r="B9506" t="s">
        <v>168</v>
      </c>
      <c r="C9506" t="s">
        <v>168</v>
      </c>
      <c r="D9506">
        <v>0</v>
      </c>
      <c r="E9506">
        <v>0</v>
      </c>
      <c r="F9506">
        <v>21</v>
      </c>
      <c r="G9506">
        <v>491975</v>
      </c>
      <c r="H9506">
        <v>17</v>
      </c>
      <c r="I9506">
        <v>510000</v>
      </c>
      <c r="J9506">
        <v>0</v>
      </c>
      <c r="K9506">
        <v>0</v>
      </c>
      <c r="L9506">
        <v>13</v>
      </c>
      <c r="M9506">
        <v>371200</v>
      </c>
      <c r="N9506">
        <v>150000</v>
      </c>
      <c r="O9506">
        <v>1523175</v>
      </c>
      <c r="P9506" t="s">
        <v>5</v>
      </c>
      <c r="Q9506" t="s">
        <v>14</v>
      </c>
      <c r="R9506" t="s">
        <v>169</v>
      </c>
      <c r="S9506" t="s">
        <v>170</v>
      </c>
      <c r="T9506">
        <v>982693.54838709685</v>
      </c>
      <c r="U9506">
        <v>531984</v>
      </c>
      <c r="V9506">
        <v>-450709.54838709685</v>
      </c>
      <c r="W9506">
        <v>-0.45864710226992966</v>
      </c>
      <c r="X9506" t="s">
        <v>195</v>
      </c>
    </row>
    <row r="9507" spans="1:24" x14ac:dyDescent="0.35">
      <c r="A9507">
        <v>3300010810</v>
      </c>
      <c r="B9507" t="s">
        <v>168</v>
      </c>
      <c r="C9507" t="s">
        <v>168</v>
      </c>
      <c r="D9507">
        <v>0</v>
      </c>
      <c r="E9507">
        <v>0</v>
      </c>
      <c r="F9507">
        <v>20</v>
      </c>
      <c r="G9507">
        <v>839134</v>
      </c>
      <c r="H9507">
        <v>22</v>
      </c>
      <c r="I9507">
        <v>765000</v>
      </c>
      <c r="J9507">
        <v>0</v>
      </c>
      <c r="K9507">
        <v>0</v>
      </c>
      <c r="L9507">
        <v>1</v>
      </c>
      <c r="M9507">
        <v>52400</v>
      </c>
      <c r="N9507">
        <v>305000</v>
      </c>
      <c r="O9507">
        <v>1961534</v>
      </c>
      <c r="P9507" t="s">
        <v>5</v>
      </c>
      <c r="Q9507" t="s">
        <v>12</v>
      </c>
      <c r="R9507" t="s">
        <v>169</v>
      </c>
      <c r="S9507" t="s">
        <v>170</v>
      </c>
      <c r="T9507">
        <v>1265505.8064516129</v>
      </c>
      <c r="U9507">
        <v>1128994</v>
      </c>
      <c r="V9507">
        <v>-136511.80645161285</v>
      </c>
      <c r="W9507">
        <v>-0.10787133947206617</v>
      </c>
      <c r="X9507" t="s">
        <v>413</v>
      </c>
    </row>
    <row r="9508" spans="1:24" x14ac:dyDescent="0.35">
      <c r="A9508">
        <v>3300025619</v>
      </c>
      <c r="B9508" t="s">
        <v>168</v>
      </c>
      <c r="C9508" t="s">
        <v>168</v>
      </c>
      <c r="D9508">
        <v>0</v>
      </c>
      <c r="E9508">
        <v>0</v>
      </c>
      <c r="F9508">
        <v>219</v>
      </c>
      <c r="G9508">
        <v>9159927</v>
      </c>
      <c r="H9508">
        <v>102</v>
      </c>
      <c r="I9508">
        <v>4274000</v>
      </c>
      <c r="J9508">
        <v>0</v>
      </c>
      <c r="K9508">
        <v>0</v>
      </c>
      <c r="L9508">
        <v>12</v>
      </c>
      <c r="M9508">
        <v>548800</v>
      </c>
      <c r="N9508">
        <v>1030000</v>
      </c>
      <c r="O9508">
        <v>15012727</v>
      </c>
      <c r="P9508" t="s">
        <v>5</v>
      </c>
      <c r="Q9508" t="s">
        <v>13</v>
      </c>
      <c r="R9508" t="s">
        <v>169</v>
      </c>
      <c r="S9508" t="s">
        <v>170</v>
      </c>
      <c r="T9508">
        <v>9685630.3225806449</v>
      </c>
      <c r="U9508">
        <v>8784945</v>
      </c>
      <c r="V9508">
        <v>-900685.32258064486</v>
      </c>
      <c r="W9508">
        <v>-9.2991916125564678E-2</v>
      </c>
      <c r="X9508" t="s">
        <v>186</v>
      </c>
    </row>
    <row r="9509" spans="1:24" x14ac:dyDescent="0.35">
      <c r="A9509">
        <v>3301069047</v>
      </c>
      <c r="B9509" t="s">
        <v>168</v>
      </c>
      <c r="C9509" t="s">
        <v>168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30000</v>
      </c>
      <c r="O9509">
        <v>30000</v>
      </c>
      <c r="P9509" t="s">
        <v>5</v>
      </c>
      <c r="Q9509" t="s">
        <v>11</v>
      </c>
      <c r="R9509" t="s">
        <v>169</v>
      </c>
      <c r="S9509" t="s">
        <v>170</v>
      </c>
      <c r="T9509">
        <v>19354.83870967742</v>
      </c>
      <c r="U9509">
        <v>60000</v>
      </c>
      <c r="V9509">
        <v>40645.161290322576</v>
      </c>
      <c r="W9509">
        <v>2.0999999999999996</v>
      </c>
      <c r="X9509" t="s">
        <v>376</v>
      </c>
    </row>
    <row r="9510" spans="1:24" x14ac:dyDescent="0.35">
      <c r="A9510">
        <v>6001137776</v>
      </c>
      <c r="B9510" t="s">
        <v>168</v>
      </c>
      <c r="C9510" t="s">
        <v>168</v>
      </c>
      <c r="D9510">
        <v>0</v>
      </c>
      <c r="E9510">
        <v>0</v>
      </c>
      <c r="F9510">
        <v>1</v>
      </c>
      <c r="G9510">
        <v>35500</v>
      </c>
      <c r="H9510">
        <v>1</v>
      </c>
      <c r="I9510">
        <v>20000</v>
      </c>
      <c r="J9510">
        <v>0</v>
      </c>
      <c r="K9510">
        <v>0</v>
      </c>
      <c r="L9510">
        <v>2</v>
      </c>
      <c r="M9510">
        <v>44800</v>
      </c>
      <c r="N9510">
        <v>150000</v>
      </c>
      <c r="O9510">
        <v>250300</v>
      </c>
      <c r="P9510" t="s">
        <v>5</v>
      </c>
      <c r="Q9510" t="s">
        <v>9</v>
      </c>
      <c r="R9510" t="s">
        <v>169</v>
      </c>
      <c r="S9510" t="s">
        <v>170</v>
      </c>
      <c r="T9510">
        <v>161483.87096774194</v>
      </c>
      <c r="U9510">
        <v>208998</v>
      </c>
      <c r="V9510">
        <v>47514.129032258061</v>
      </c>
      <c r="W9510">
        <v>0.29423451857770666</v>
      </c>
      <c r="X9510" t="s">
        <v>228</v>
      </c>
    </row>
    <row r="9511" spans="1:24" x14ac:dyDescent="0.35">
      <c r="A9511">
        <v>3301001045</v>
      </c>
      <c r="B9511" t="s">
        <v>168</v>
      </c>
      <c r="C9511" t="s">
        <v>168</v>
      </c>
      <c r="D9511">
        <v>0</v>
      </c>
      <c r="E9511">
        <v>0</v>
      </c>
      <c r="F9511">
        <v>141</v>
      </c>
      <c r="G9511">
        <v>5896834</v>
      </c>
      <c r="H9511">
        <v>11</v>
      </c>
      <c r="I9511">
        <v>215000</v>
      </c>
      <c r="J9511">
        <v>0</v>
      </c>
      <c r="K9511">
        <v>0</v>
      </c>
      <c r="L9511">
        <v>1</v>
      </c>
      <c r="M9511">
        <v>50000</v>
      </c>
      <c r="N9511">
        <v>576700</v>
      </c>
      <c r="O9511">
        <v>6738534</v>
      </c>
      <c r="P9511" t="s">
        <v>5</v>
      </c>
      <c r="Q9511" t="s">
        <v>8</v>
      </c>
      <c r="R9511" t="s">
        <v>169</v>
      </c>
      <c r="S9511" t="s">
        <v>170</v>
      </c>
      <c r="T9511">
        <v>4347441.2903225804</v>
      </c>
      <c r="U9511">
        <v>4344439</v>
      </c>
      <c r="V9511">
        <v>-3002.2903225803748</v>
      </c>
      <c r="W9511">
        <v>-6.9058789344977889E-4</v>
      </c>
      <c r="X9511" t="s">
        <v>191</v>
      </c>
    </row>
    <row r="9512" spans="1:24" x14ac:dyDescent="0.35">
      <c r="A9512">
        <v>3300002291</v>
      </c>
      <c r="B9512" t="s">
        <v>168</v>
      </c>
      <c r="C9512" t="s">
        <v>168</v>
      </c>
      <c r="D9512">
        <v>0</v>
      </c>
      <c r="E9512">
        <v>0</v>
      </c>
      <c r="F9512">
        <v>356</v>
      </c>
      <c r="G9512">
        <v>6998237</v>
      </c>
      <c r="H9512">
        <v>103</v>
      </c>
      <c r="I9512">
        <v>3517000</v>
      </c>
      <c r="J9512">
        <v>0</v>
      </c>
      <c r="K9512">
        <v>0</v>
      </c>
      <c r="L9512">
        <v>79</v>
      </c>
      <c r="M9512">
        <v>3469600</v>
      </c>
      <c r="N9512">
        <v>21000</v>
      </c>
      <c r="O9512">
        <v>14005837</v>
      </c>
      <c r="P9512" t="s">
        <v>5</v>
      </c>
      <c r="Q9512" t="s">
        <v>13</v>
      </c>
      <c r="R9512" t="s">
        <v>169</v>
      </c>
      <c r="S9512" t="s">
        <v>170</v>
      </c>
      <c r="T9512">
        <v>9036023.8709677421</v>
      </c>
      <c r="U9512">
        <v>35000</v>
      </c>
      <c r="V9512">
        <v>-9001023.8709677421</v>
      </c>
      <c r="W9512">
        <v>-0.99612661492490595</v>
      </c>
      <c r="X9512" t="s">
        <v>325</v>
      </c>
    </row>
    <row r="9513" spans="1:24" x14ac:dyDescent="0.35">
      <c r="A9513">
        <v>3300006246</v>
      </c>
      <c r="B9513" t="s">
        <v>168</v>
      </c>
      <c r="C9513" t="s">
        <v>168</v>
      </c>
      <c r="D9513">
        <v>0</v>
      </c>
      <c r="E9513">
        <v>0</v>
      </c>
      <c r="F9513">
        <v>1</v>
      </c>
      <c r="G9513">
        <v>90999</v>
      </c>
      <c r="H9513">
        <v>7</v>
      </c>
      <c r="I9513">
        <v>450000</v>
      </c>
      <c r="J9513">
        <v>0</v>
      </c>
      <c r="K9513">
        <v>0</v>
      </c>
      <c r="L9513">
        <v>0</v>
      </c>
      <c r="M9513">
        <v>0</v>
      </c>
      <c r="N9513">
        <v>402000</v>
      </c>
      <c r="O9513">
        <v>942999</v>
      </c>
      <c r="P9513" t="s">
        <v>5</v>
      </c>
      <c r="Q9513" t="s">
        <v>14</v>
      </c>
      <c r="R9513" t="s">
        <v>207</v>
      </c>
      <c r="S9513" t="s">
        <v>170</v>
      </c>
      <c r="T9513">
        <v>608386.45161290327</v>
      </c>
      <c r="U9513">
        <v>700837</v>
      </c>
      <c r="V9513">
        <v>92450.548387096729</v>
      </c>
      <c r="W9513">
        <v>0.15196023537670755</v>
      </c>
      <c r="X9513" t="s">
        <v>313</v>
      </c>
    </row>
    <row r="9514" spans="1:24" x14ac:dyDescent="0.35">
      <c r="A9514">
        <v>3301062890</v>
      </c>
      <c r="B9514" t="s">
        <v>168</v>
      </c>
      <c r="C9514" t="s">
        <v>168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30000</v>
      </c>
      <c r="O9514">
        <v>30000</v>
      </c>
      <c r="P9514" t="s">
        <v>5</v>
      </c>
      <c r="Q9514" t="s">
        <v>15</v>
      </c>
      <c r="R9514" t="s">
        <v>169</v>
      </c>
      <c r="S9514" t="s">
        <v>170</v>
      </c>
      <c r="T9514">
        <v>19354.83870967742</v>
      </c>
      <c r="U9514">
        <v>36499</v>
      </c>
      <c r="V9514">
        <v>17144.16129032258</v>
      </c>
      <c r="W9514">
        <v>0.88578166666666647</v>
      </c>
      <c r="X9514" t="s">
        <v>341</v>
      </c>
    </row>
    <row r="9515" spans="1:24" x14ac:dyDescent="0.35">
      <c r="A9515">
        <v>3301010648</v>
      </c>
      <c r="B9515" t="s">
        <v>168</v>
      </c>
      <c r="C9515" t="s">
        <v>168</v>
      </c>
      <c r="D9515">
        <v>0</v>
      </c>
      <c r="E9515">
        <v>0</v>
      </c>
      <c r="F9515">
        <v>0</v>
      </c>
      <c r="G9515">
        <v>0</v>
      </c>
      <c r="H9515">
        <v>2</v>
      </c>
      <c r="I9515">
        <v>15000</v>
      </c>
      <c r="J9515">
        <v>0</v>
      </c>
      <c r="K9515">
        <v>0</v>
      </c>
      <c r="L9515">
        <v>0</v>
      </c>
      <c r="M9515">
        <v>0</v>
      </c>
      <c r="N9515">
        <v>330000</v>
      </c>
      <c r="O9515">
        <v>345000</v>
      </c>
      <c r="P9515" t="s">
        <v>5</v>
      </c>
      <c r="Q9515" t="s">
        <v>12</v>
      </c>
      <c r="R9515" t="s">
        <v>169</v>
      </c>
      <c r="S9515" t="s">
        <v>170</v>
      </c>
      <c r="T9515">
        <v>222580.64516129033</v>
      </c>
      <c r="U9515">
        <v>586500</v>
      </c>
      <c r="V9515">
        <v>363919.3548387097</v>
      </c>
      <c r="W9515">
        <v>1.6349999999999998</v>
      </c>
      <c r="X9515" t="s">
        <v>257</v>
      </c>
    </row>
    <row r="9516" spans="1:24" x14ac:dyDescent="0.35">
      <c r="A9516">
        <v>6001141723</v>
      </c>
      <c r="B9516" t="s">
        <v>168</v>
      </c>
      <c r="C9516" t="s">
        <v>168</v>
      </c>
      <c r="D9516">
        <v>0</v>
      </c>
      <c r="E9516">
        <v>0</v>
      </c>
      <c r="F9516">
        <v>5</v>
      </c>
      <c r="G9516">
        <v>201494</v>
      </c>
      <c r="H9516">
        <v>3</v>
      </c>
      <c r="I9516">
        <v>20000</v>
      </c>
      <c r="J9516">
        <v>0</v>
      </c>
      <c r="K9516">
        <v>0</v>
      </c>
      <c r="L9516">
        <v>5</v>
      </c>
      <c r="M9516">
        <v>162400</v>
      </c>
      <c r="N9516">
        <v>2510000</v>
      </c>
      <c r="O9516">
        <v>2893894</v>
      </c>
      <c r="P9516" t="s">
        <v>5</v>
      </c>
      <c r="Q9516" t="s">
        <v>15</v>
      </c>
      <c r="R9516" t="s">
        <v>169</v>
      </c>
      <c r="S9516" t="s">
        <v>170</v>
      </c>
      <c r="T9516">
        <v>1867028.3870967743</v>
      </c>
      <c r="U9516">
        <v>645194</v>
      </c>
      <c r="V9516">
        <v>-1221834.3870967743</v>
      </c>
      <c r="W9516">
        <v>-0.65442732180238816</v>
      </c>
      <c r="X9516" t="s">
        <v>412</v>
      </c>
    </row>
    <row r="9517" spans="1:24" x14ac:dyDescent="0.35">
      <c r="A9517">
        <v>3301000225</v>
      </c>
      <c r="B9517" t="s">
        <v>168</v>
      </c>
      <c r="C9517" t="s">
        <v>168</v>
      </c>
      <c r="D9517">
        <v>0</v>
      </c>
      <c r="E9517">
        <v>0</v>
      </c>
      <c r="F9517">
        <v>39</v>
      </c>
      <c r="G9517">
        <v>1464459</v>
      </c>
      <c r="H9517">
        <v>10</v>
      </c>
      <c r="I9517">
        <v>165000</v>
      </c>
      <c r="J9517">
        <v>0</v>
      </c>
      <c r="K9517">
        <v>0</v>
      </c>
      <c r="L9517">
        <v>7</v>
      </c>
      <c r="M9517">
        <v>302000</v>
      </c>
      <c r="N9517">
        <v>150000</v>
      </c>
      <c r="O9517">
        <v>2081459</v>
      </c>
      <c r="P9517" t="s">
        <v>5</v>
      </c>
      <c r="Q9517" t="s">
        <v>14</v>
      </c>
      <c r="R9517" t="s">
        <v>169</v>
      </c>
      <c r="S9517" t="s">
        <v>170</v>
      </c>
      <c r="T9517">
        <v>1342876.7741935486</v>
      </c>
      <c r="U9517">
        <v>1940462</v>
      </c>
      <c r="V9517">
        <v>597585.2258064514</v>
      </c>
      <c r="W9517">
        <v>0.44500376899088545</v>
      </c>
      <c r="X9517" t="s">
        <v>171</v>
      </c>
    </row>
    <row r="9518" spans="1:24" x14ac:dyDescent="0.35">
      <c r="A9518">
        <v>3301039679</v>
      </c>
      <c r="B9518" t="s">
        <v>168</v>
      </c>
      <c r="C9518" t="s">
        <v>168</v>
      </c>
      <c r="D9518">
        <v>0</v>
      </c>
      <c r="E9518">
        <v>0</v>
      </c>
      <c r="F9518">
        <v>68</v>
      </c>
      <c r="G9518">
        <v>2056020</v>
      </c>
      <c r="H9518">
        <v>154</v>
      </c>
      <c r="I9518">
        <v>5325000</v>
      </c>
      <c r="J9518">
        <v>0</v>
      </c>
      <c r="K9518">
        <v>0</v>
      </c>
      <c r="L9518">
        <v>74</v>
      </c>
      <c r="M9518">
        <v>3837600</v>
      </c>
      <c r="N9518">
        <v>220000</v>
      </c>
      <c r="O9518">
        <v>11438620</v>
      </c>
      <c r="P9518" t="s">
        <v>5</v>
      </c>
      <c r="Q9518" t="s">
        <v>9</v>
      </c>
      <c r="R9518" t="s">
        <v>169</v>
      </c>
      <c r="S9518" t="s">
        <v>170</v>
      </c>
      <c r="T9518">
        <v>7379754.8387096776</v>
      </c>
      <c r="U9518">
        <v>7154273</v>
      </c>
      <c r="V9518">
        <v>-225481.83870967757</v>
      </c>
      <c r="W9518">
        <v>-3.055410967406913E-2</v>
      </c>
      <c r="X9518" t="s">
        <v>267</v>
      </c>
    </row>
    <row r="9519" spans="1:24" x14ac:dyDescent="0.35">
      <c r="A9519">
        <v>6001119577</v>
      </c>
      <c r="B9519" t="s">
        <v>168</v>
      </c>
      <c r="C9519" t="s">
        <v>168</v>
      </c>
      <c r="D9519">
        <v>0</v>
      </c>
      <c r="E9519">
        <v>0</v>
      </c>
      <c r="F9519">
        <v>10</v>
      </c>
      <c r="G9519">
        <v>325987</v>
      </c>
      <c r="H9519">
        <v>10</v>
      </c>
      <c r="I9519">
        <v>410000</v>
      </c>
      <c r="J9519">
        <v>0</v>
      </c>
      <c r="K9519">
        <v>0</v>
      </c>
      <c r="L9519">
        <v>5</v>
      </c>
      <c r="M9519">
        <v>352200</v>
      </c>
      <c r="N9519">
        <v>30000</v>
      </c>
      <c r="O9519">
        <v>1118187</v>
      </c>
      <c r="P9519" t="s">
        <v>5</v>
      </c>
      <c r="Q9519" t="s">
        <v>11</v>
      </c>
      <c r="R9519" t="s">
        <v>169</v>
      </c>
      <c r="S9519" t="s">
        <v>170</v>
      </c>
      <c r="T9519">
        <v>721410.96774193551</v>
      </c>
      <c r="U9519">
        <v>205999</v>
      </c>
      <c r="V9519">
        <v>-515411.96774193551</v>
      </c>
      <c r="W9519">
        <v>-0.71444986393152488</v>
      </c>
      <c r="X9519" t="s">
        <v>360</v>
      </c>
    </row>
    <row r="9520" spans="1:24" x14ac:dyDescent="0.35">
      <c r="A9520">
        <v>3301053013</v>
      </c>
      <c r="B9520" t="s">
        <v>168</v>
      </c>
      <c r="C9520" t="s">
        <v>168</v>
      </c>
      <c r="D9520">
        <v>0</v>
      </c>
      <c r="E9520">
        <v>0</v>
      </c>
      <c r="F9520">
        <v>16</v>
      </c>
      <c r="G9520">
        <v>613482</v>
      </c>
      <c r="H9520">
        <v>17</v>
      </c>
      <c r="I9520">
        <v>415000</v>
      </c>
      <c r="J9520">
        <v>0</v>
      </c>
      <c r="K9520">
        <v>0</v>
      </c>
      <c r="L9520">
        <v>26</v>
      </c>
      <c r="M9520">
        <v>661600</v>
      </c>
      <c r="N9520">
        <v>150000</v>
      </c>
      <c r="O9520">
        <v>1840082</v>
      </c>
      <c r="P9520" t="s">
        <v>5</v>
      </c>
      <c r="Q9520" t="s">
        <v>10</v>
      </c>
      <c r="R9520" t="s">
        <v>169</v>
      </c>
      <c r="S9520" t="s">
        <v>170</v>
      </c>
      <c r="T9520">
        <v>1187149.6774193549</v>
      </c>
      <c r="U9520">
        <v>2008471</v>
      </c>
      <c r="V9520">
        <v>821321.32258064509</v>
      </c>
      <c r="W9520">
        <v>0.69184310807887894</v>
      </c>
      <c r="X9520" t="s">
        <v>182</v>
      </c>
    </row>
    <row r="9521" spans="1:24" x14ac:dyDescent="0.35">
      <c r="A9521">
        <v>3300024007</v>
      </c>
      <c r="B9521" t="s">
        <v>168</v>
      </c>
      <c r="C9521" t="s">
        <v>168</v>
      </c>
      <c r="D9521">
        <v>0</v>
      </c>
      <c r="E9521">
        <v>0</v>
      </c>
      <c r="F9521">
        <v>192</v>
      </c>
      <c r="G9521">
        <v>7202167</v>
      </c>
      <c r="H9521">
        <v>55</v>
      </c>
      <c r="I9521">
        <v>2290000</v>
      </c>
      <c r="J9521">
        <v>0</v>
      </c>
      <c r="K9521">
        <v>0</v>
      </c>
      <c r="L9521">
        <v>1</v>
      </c>
      <c r="M9521">
        <v>22400</v>
      </c>
      <c r="N9521">
        <v>1713500</v>
      </c>
      <c r="O9521">
        <v>11228067</v>
      </c>
      <c r="P9521" t="s">
        <v>5</v>
      </c>
      <c r="Q9521" t="s">
        <v>7</v>
      </c>
      <c r="R9521" t="s">
        <v>169</v>
      </c>
      <c r="S9521" t="s">
        <v>170</v>
      </c>
      <c r="T9521">
        <v>7243914.1935483869</v>
      </c>
      <c r="U9521">
        <v>7783550</v>
      </c>
      <c r="V9521">
        <v>539635.80645161308</v>
      </c>
      <c r="W9521">
        <v>7.4495057786883478E-2</v>
      </c>
      <c r="X9521" t="s">
        <v>351</v>
      </c>
    </row>
    <row r="9522" spans="1:24" x14ac:dyDescent="0.35">
      <c r="A9522">
        <v>3301042859</v>
      </c>
      <c r="B9522" t="s">
        <v>168</v>
      </c>
      <c r="C9522" t="s">
        <v>168</v>
      </c>
      <c r="D9522">
        <v>0</v>
      </c>
      <c r="E9522">
        <v>0</v>
      </c>
      <c r="F9522">
        <v>20</v>
      </c>
      <c r="G9522">
        <v>1304070</v>
      </c>
      <c r="H9522">
        <v>12</v>
      </c>
      <c r="I9522">
        <v>690000</v>
      </c>
      <c r="J9522">
        <v>0</v>
      </c>
      <c r="K9522">
        <v>0</v>
      </c>
      <c r="L9522">
        <v>0</v>
      </c>
      <c r="M9522">
        <v>0</v>
      </c>
      <c r="N9522">
        <v>223500</v>
      </c>
      <c r="O9522">
        <v>2217570</v>
      </c>
      <c r="P9522" t="s">
        <v>5</v>
      </c>
      <c r="Q9522" t="s">
        <v>12</v>
      </c>
      <c r="R9522" t="s">
        <v>169</v>
      </c>
      <c r="S9522" t="s">
        <v>170</v>
      </c>
      <c r="T9522">
        <v>1430690.3225806451</v>
      </c>
      <c r="U9522">
        <v>787225</v>
      </c>
      <c r="V9522">
        <v>-643465.32258064509</v>
      </c>
      <c r="W9522">
        <v>-0.44975863219650336</v>
      </c>
      <c r="X9522" t="s">
        <v>361</v>
      </c>
    </row>
    <row r="9523" spans="1:24" x14ac:dyDescent="0.35">
      <c r="A9523">
        <v>3301065946</v>
      </c>
      <c r="B9523" t="s">
        <v>168</v>
      </c>
      <c r="C9523" t="s">
        <v>168</v>
      </c>
      <c r="D9523">
        <v>0</v>
      </c>
      <c r="E9523">
        <v>0</v>
      </c>
      <c r="F9523">
        <v>231</v>
      </c>
      <c r="G9523">
        <v>7491268</v>
      </c>
      <c r="H9523">
        <v>69</v>
      </c>
      <c r="I9523">
        <v>2595000</v>
      </c>
      <c r="J9523">
        <v>0</v>
      </c>
      <c r="K9523">
        <v>0</v>
      </c>
      <c r="L9523">
        <v>19</v>
      </c>
      <c r="M9523">
        <v>1145600</v>
      </c>
      <c r="N9523">
        <v>165000</v>
      </c>
      <c r="O9523">
        <v>11396868</v>
      </c>
      <c r="P9523" t="s">
        <v>5</v>
      </c>
      <c r="Q9523" t="s">
        <v>14</v>
      </c>
      <c r="R9523" t="s">
        <v>169</v>
      </c>
      <c r="S9523" t="s">
        <v>170</v>
      </c>
      <c r="T9523">
        <v>7352818.064516129</v>
      </c>
      <c r="U9523">
        <v>8617386</v>
      </c>
      <c r="V9523">
        <v>1264567.935483871</v>
      </c>
      <c r="W9523">
        <v>0.17198411879474262</v>
      </c>
      <c r="X9523" t="s">
        <v>333</v>
      </c>
    </row>
    <row r="9524" spans="1:24" x14ac:dyDescent="0.35">
      <c r="A9524">
        <v>3300018172</v>
      </c>
      <c r="B9524" t="s">
        <v>168</v>
      </c>
      <c r="C9524" t="s">
        <v>168</v>
      </c>
      <c r="D9524">
        <v>0</v>
      </c>
      <c r="E9524">
        <v>0</v>
      </c>
      <c r="F9524">
        <v>1</v>
      </c>
      <c r="G9524">
        <v>61696</v>
      </c>
      <c r="H9524">
        <v>5</v>
      </c>
      <c r="I9524">
        <v>155000</v>
      </c>
      <c r="J9524">
        <v>0</v>
      </c>
      <c r="K9524">
        <v>0</v>
      </c>
      <c r="L9524">
        <v>0</v>
      </c>
      <c r="M9524">
        <v>0</v>
      </c>
      <c r="N9524">
        <v>862500</v>
      </c>
      <c r="O9524">
        <v>1079196</v>
      </c>
      <c r="P9524" t="s">
        <v>5</v>
      </c>
      <c r="Q9524" t="s">
        <v>6</v>
      </c>
      <c r="R9524" t="s">
        <v>169</v>
      </c>
      <c r="S9524" t="s">
        <v>170</v>
      </c>
      <c r="T9524">
        <v>696255.48387096776</v>
      </c>
      <c r="U9524">
        <v>1135591</v>
      </c>
      <c r="V9524">
        <v>439335.51612903224</v>
      </c>
      <c r="W9524">
        <v>0.63099756670706708</v>
      </c>
      <c r="X9524" t="s">
        <v>276</v>
      </c>
    </row>
    <row r="9525" spans="1:24" x14ac:dyDescent="0.35">
      <c r="A9525">
        <v>3301048603</v>
      </c>
      <c r="B9525" t="s">
        <v>168</v>
      </c>
      <c r="C9525" t="s">
        <v>168</v>
      </c>
      <c r="D9525">
        <v>0</v>
      </c>
      <c r="E9525">
        <v>0</v>
      </c>
      <c r="F9525">
        <v>0</v>
      </c>
      <c r="G9525">
        <v>0</v>
      </c>
      <c r="H9525">
        <v>1</v>
      </c>
      <c r="I9525">
        <v>2000</v>
      </c>
      <c r="J9525">
        <v>0</v>
      </c>
      <c r="K9525">
        <v>0</v>
      </c>
      <c r="L9525">
        <v>0</v>
      </c>
      <c r="M9525">
        <v>0</v>
      </c>
      <c r="N9525">
        <v>150000</v>
      </c>
      <c r="O9525">
        <v>152000</v>
      </c>
      <c r="P9525" t="s">
        <v>5</v>
      </c>
      <c r="Q9525" t="s">
        <v>15</v>
      </c>
      <c r="R9525" t="s">
        <v>169</v>
      </c>
      <c r="S9525" t="s">
        <v>170</v>
      </c>
      <c r="T9525">
        <v>98064.516129032258</v>
      </c>
      <c r="U9525">
        <v>154000</v>
      </c>
      <c r="V9525">
        <v>55935.483870967742</v>
      </c>
      <c r="W9525">
        <v>0.57039473684210518</v>
      </c>
      <c r="X9525" t="s">
        <v>177</v>
      </c>
    </row>
    <row r="9526" spans="1:24" x14ac:dyDescent="0.35">
      <c r="A9526">
        <v>3301066277</v>
      </c>
      <c r="B9526" t="s">
        <v>168</v>
      </c>
      <c r="C9526" t="s">
        <v>168</v>
      </c>
      <c r="D9526">
        <v>0</v>
      </c>
      <c r="E9526">
        <v>0</v>
      </c>
      <c r="F9526">
        <v>40</v>
      </c>
      <c r="G9526">
        <v>1339953</v>
      </c>
      <c r="H9526">
        <v>151</v>
      </c>
      <c r="I9526">
        <v>5182000</v>
      </c>
      <c r="J9526">
        <v>0</v>
      </c>
      <c r="K9526">
        <v>0</v>
      </c>
      <c r="L9526">
        <v>20</v>
      </c>
      <c r="M9526">
        <v>888000</v>
      </c>
      <c r="N9526">
        <v>30000</v>
      </c>
      <c r="O9526">
        <v>7439953</v>
      </c>
      <c r="P9526" t="s">
        <v>5</v>
      </c>
      <c r="Q9526" t="s">
        <v>15</v>
      </c>
      <c r="R9526" t="s">
        <v>169</v>
      </c>
      <c r="S9526" t="s">
        <v>170</v>
      </c>
      <c r="T9526">
        <v>4799969.6774193542</v>
      </c>
      <c r="U9526">
        <v>7853626</v>
      </c>
      <c r="V9526">
        <v>3053656.3225806458</v>
      </c>
      <c r="W9526">
        <v>0.63618241943195097</v>
      </c>
      <c r="X9526" t="s">
        <v>214</v>
      </c>
    </row>
    <row r="9527" spans="1:24" x14ac:dyDescent="0.35">
      <c r="A9527">
        <v>3301062850</v>
      </c>
      <c r="B9527" t="s">
        <v>168</v>
      </c>
      <c r="C9527" t="s">
        <v>168</v>
      </c>
      <c r="D9527">
        <v>0</v>
      </c>
      <c r="E9527">
        <v>0</v>
      </c>
      <c r="F9527">
        <v>3</v>
      </c>
      <c r="G9527">
        <v>125496</v>
      </c>
      <c r="H9527">
        <v>1</v>
      </c>
      <c r="I9527">
        <v>25000</v>
      </c>
      <c r="J9527">
        <v>0</v>
      </c>
      <c r="K9527">
        <v>0</v>
      </c>
      <c r="L9527">
        <v>0</v>
      </c>
      <c r="M9527">
        <v>0</v>
      </c>
      <c r="N9527">
        <v>30000</v>
      </c>
      <c r="O9527">
        <v>180496</v>
      </c>
      <c r="P9527" t="s">
        <v>5</v>
      </c>
      <c r="Q9527" t="s">
        <v>14</v>
      </c>
      <c r="R9527" t="s">
        <v>169</v>
      </c>
      <c r="S9527" t="s">
        <v>170</v>
      </c>
      <c r="T9527">
        <v>116449.03225806452</v>
      </c>
      <c r="U9527">
        <v>468490</v>
      </c>
      <c r="V9527">
        <v>352040.96774193551</v>
      </c>
      <c r="W9527">
        <v>3.0231334766421414</v>
      </c>
      <c r="X9527" t="s">
        <v>195</v>
      </c>
    </row>
    <row r="9528" spans="1:24" x14ac:dyDescent="0.35">
      <c r="A9528">
        <v>3300003426</v>
      </c>
      <c r="B9528" t="s">
        <v>168</v>
      </c>
      <c r="C9528" t="s">
        <v>168</v>
      </c>
      <c r="D9528">
        <v>0</v>
      </c>
      <c r="E9528">
        <v>0</v>
      </c>
      <c r="F9528">
        <v>53</v>
      </c>
      <c r="G9528">
        <v>1982438</v>
      </c>
      <c r="H9528">
        <v>26</v>
      </c>
      <c r="I9528">
        <v>1430000</v>
      </c>
      <c r="J9528">
        <v>0</v>
      </c>
      <c r="K9528">
        <v>0</v>
      </c>
      <c r="L9528">
        <v>65</v>
      </c>
      <c r="M9528">
        <v>6526000</v>
      </c>
      <c r="N9528">
        <v>30000</v>
      </c>
      <c r="O9528">
        <v>9968438</v>
      </c>
      <c r="P9528" t="s">
        <v>5</v>
      </c>
      <c r="Q9528" t="s">
        <v>15</v>
      </c>
      <c r="R9528" t="s">
        <v>169</v>
      </c>
      <c r="S9528" t="s">
        <v>170</v>
      </c>
      <c r="T9528">
        <v>6431250.3225806449</v>
      </c>
      <c r="U9528">
        <v>7325644</v>
      </c>
      <c r="V9528">
        <v>894393.67741935514</v>
      </c>
      <c r="W9528">
        <v>0.13906995258434685</v>
      </c>
      <c r="X9528" t="s">
        <v>412</v>
      </c>
    </row>
    <row r="9529" spans="1:24" x14ac:dyDescent="0.35">
      <c r="A9529">
        <v>6001119925</v>
      </c>
      <c r="B9529" t="s">
        <v>168</v>
      </c>
      <c r="C9529" t="s">
        <v>168</v>
      </c>
      <c r="D9529">
        <v>0</v>
      </c>
      <c r="E9529">
        <v>0</v>
      </c>
      <c r="F9529">
        <v>185</v>
      </c>
      <c r="G9529">
        <v>7924746</v>
      </c>
      <c r="H9529">
        <v>0</v>
      </c>
      <c r="I9529">
        <v>0</v>
      </c>
      <c r="J9529">
        <v>0</v>
      </c>
      <c r="K9529">
        <v>0</v>
      </c>
      <c r="L9529">
        <v>14</v>
      </c>
      <c r="M9529">
        <v>1363918</v>
      </c>
      <c r="N9529">
        <v>352500</v>
      </c>
      <c r="O9529">
        <v>9641164</v>
      </c>
      <c r="P9529" t="s">
        <v>5</v>
      </c>
      <c r="Q9529" t="s">
        <v>17</v>
      </c>
      <c r="R9529" t="s">
        <v>181</v>
      </c>
      <c r="S9529" t="s">
        <v>170</v>
      </c>
      <c r="T9529">
        <v>6220105.8064516131</v>
      </c>
      <c r="U9529">
        <v>7307032</v>
      </c>
      <c r="V9529">
        <v>1086926.1935483869</v>
      </c>
      <c r="W9529">
        <v>0.17474400393977318</v>
      </c>
      <c r="X9529" t="s">
        <v>405</v>
      </c>
    </row>
    <row r="9530" spans="1:24" x14ac:dyDescent="0.35">
      <c r="A9530">
        <v>3301030463</v>
      </c>
      <c r="B9530" t="s">
        <v>168</v>
      </c>
      <c r="C9530" t="s">
        <v>168</v>
      </c>
      <c r="D9530">
        <v>0</v>
      </c>
      <c r="E9530">
        <v>0</v>
      </c>
      <c r="F9530">
        <v>10</v>
      </c>
      <c r="G9530">
        <v>418085</v>
      </c>
      <c r="H9530">
        <v>1</v>
      </c>
      <c r="I9530">
        <v>20000</v>
      </c>
      <c r="J9530">
        <v>0</v>
      </c>
      <c r="K9530">
        <v>0</v>
      </c>
      <c r="L9530">
        <v>0</v>
      </c>
      <c r="M9530">
        <v>0</v>
      </c>
      <c r="N9530">
        <v>1188000</v>
      </c>
      <c r="O9530">
        <v>1626085</v>
      </c>
      <c r="P9530" t="s">
        <v>5</v>
      </c>
      <c r="Q9530" t="s">
        <v>8</v>
      </c>
      <c r="R9530" t="s">
        <v>169</v>
      </c>
      <c r="S9530" t="s">
        <v>170</v>
      </c>
      <c r="T9530">
        <v>1049087.0967741935</v>
      </c>
      <c r="U9530">
        <v>1428000</v>
      </c>
      <c r="V9530">
        <v>378912.90322580654</v>
      </c>
      <c r="W9530">
        <v>0.36118345596939894</v>
      </c>
      <c r="X9530" t="s">
        <v>335</v>
      </c>
    </row>
    <row r="9531" spans="1:24" x14ac:dyDescent="0.35">
      <c r="A9531">
        <v>3301000089</v>
      </c>
      <c r="B9531" t="s">
        <v>168</v>
      </c>
      <c r="C9531" t="s">
        <v>168</v>
      </c>
      <c r="D9531">
        <v>0</v>
      </c>
      <c r="E9531">
        <v>0</v>
      </c>
      <c r="F9531">
        <v>51</v>
      </c>
      <c r="G9531">
        <v>2176359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290500</v>
      </c>
      <c r="O9531">
        <v>2466859</v>
      </c>
      <c r="P9531" t="s">
        <v>5</v>
      </c>
      <c r="Q9531" t="s">
        <v>12</v>
      </c>
      <c r="R9531" t="s">
        <v>169</v>
      </c>
      <c r="S9531" t="s">
        <v>170</v>
      </c>
      <c r="T9531">
        <v>1591521.935483871</v>
      </c>
      <c r="U9531">
        <v>2002265</v>
      </c>
      <c r="V9531">
        <v>410743.06451612897</v>
      </c>
      <c r="W9531">
        <v>0.2580819373948815</v>
      </c>
      <c r="X9531" t="s">
        <v>248</v>
      </c>
    </row>
    <row r="9532" spans="1:24" x14ac:dyDescent="0.35">
      <c r="A9532">
        <v>3301051067</v>
      </c>
      <c r="B9532" t="s">
        <v>168</v>
      </c>
      <c r="C9532" t="s">
        <v>168</v>
      </c>
      <c r="D9532">
        <v>0</v>
      </c>
      <c r="E9532">
        <v>0</v>
      </c>
      <c r="F9532">
        <v>73</v>
      </c>
      <c r="G9532">
        <v>2546600</v>
      </c>
      <c r="H9532">
        <v>43</v>
      </c>
      <c r="I9532">
        <v>1362000</v>
      </c>
      <c r="J9532">
        <v>0</v>
      </c>
      <c r="K9532">
        <v>0</v>
      </c>
      <c r="L9532">
        <v>0</v>
      </c>
      <c r="M9532">
        <v>0</v>
      </c>
      <c r="N9532">
        <v>888000</v>
      </c>
      <c r="O9532">
        <v>4796600</v>
      </c>
      <c r="P9532" t="s">
        <v>5</v>
      </c>
      <c r="Q9532" t="s">
        <v>6</v>
      </c>
      <c r="R9532" t="s">
        <v>169</v>
      </c>
      <c r="S9532" t="s">
        <v>170</v>
      </c>
      <c r="T9532">
        <v>3094580.6451612902</v>
      </c>
      <c r="U9532">
        <v>3339526</v>
      </c>
      <c r="V9532">
        <v>244945.35483870981</v>
      </c>
      <c r="W9532">
        <v>7.9153004211316436E-2</v>
      </c>
      <c r="X9532" t="s">
        <v>363</v>
      </c>
    </row>
    <row r="9533" spans="1:24" x14ac:dyDescent="0.35">
      <c r="A9533">
        <v>3301074644</v>
      </c>
      <c r="B9533" t="s">
        <v>168</v>
      </c>
      <c r="C9533" t="s">
        <v>168</v>
      </c>
      <c r="D9533">
        <v>0</v>
      </c>
      <c r="E9533">
        <v>0</v>
      </c>
      <c r="F9533">
        <v>34</v>
      </c>
      <c r="G9533">
        <v>1092577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465000</v>
      </c>
      <c r="O9533">
        <v>1557577</v>
      </c>
      <c r="P9533" t="s">
        <v>5</v>
      </c>
      <c r="Q9533" t="s">
        <v>12</v>
      </c>
      <c r="R9533" t="s">
        <v>169</v>
      </c>
      <c r="S9533" t="s">
        <v>170</v>
      </c>
      <c r="T9533">
        <v>1004888.3870967743</v>
      </c>
      <c r="U9533">
        <v>1632127</v>
      </c>
      <c r="V9533">
        <v>627238.6129032257</v>
      </c>
      <c r="W9533">
        <v>0.6241873435470604</v>
      </c>
      <c r="X9533" t="s">
        <v>174</v>
      </c>
    </row>
    <row r="9534" spans="1:24" x14ac:dyDescent="0.35">
      <c r="A9534">
        <v>3300026056</v>
      </c>
      <c r="B9534" t="s">
        <v>168</v>
      </c>
      <c r="C9534" t="s">
        <v>168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397500</v>
      </c>
      <c r="O9534">
        <v>397500</v>
      </c>
      <c r="P9534" t="s">
        <v>5</v>
      </c>
      <c r="Q9534" t="s">
        <v>12</v>
      </c>
      <c r="R9534" t="s">
        <v>169</v>
      </c>
      <c r="S9534" t="s">
        <v>170</v>
      </c>
      <c r="T9534">
        <v>256451.61290322579</v>
      </c>
      <c r="U9534">
        <v>380000</v>
      </c>
      <c r="V9534">
        <v>123548.38709677421</v>
      </c>
      <c r="W9534">
        <v>0.48176100628930829</v>
      </c>
      <c r="X9534" t="s">
        <v>174</v>
      </c>
    </row>
    <row r="9535" spans="1:24" x14ac:dyDescent="0.35">
      <c r="A9535">
        <v>3300016529</v>
      </c>
      <c r="B9535" t="s">
        <v>168</v>
      </c>
      <c r="C9535" t="s">
        <v>168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842000</v>
      </c>
      <c r="O9535">
        <v>842000</v>
      </c>
      <c r="P9535" t="s">
        <v>5</v>
      </c>
      <c r="Q9535" t="s">
        <v>6</v>
      </c>
      <c r="R9535" t="s">
        <v>207</v>
      </c>
      <c r="S9535" t="s">
        <v>170</v>
      </c>
      <c r="T9535">
        <v>543225.80645161285</v>
      </c>
      <c r="U9535">
        <v>391500</v>
      </c>
      <c r="V9535">
        <v>-151725.80645161285</v>
      </c>
      <c r="W9535">
        <v>-0.27930522565320659</v>
      </c>
      <c r="X9535" t="s">
        <v>178</v>
      </c>
    </row>
    <row r="9536" spans="1:24" x14ac:dyDescent="0.35">
      <c r="A9536">
        <v>3301067529</v>
      </c>
      <c r="B9536" t="s">
        <v>168</v>
      </c>
      <c r="C9536" t="s">
        <v>168</v>
      </c>
      <c r="D9536">
        <v>0</v>
      </c>
      <c r="E9536">
        <v>0</v>
      </c>
      <c r="F9536">
        <v>43</v>
      </c>
      <c r="G9536">
        <v>1540857</v>
      </c>
      <c r="H9536">
        <v>27</v>
      </c>
      <c r="I9536">
        <v>785000</v>
      </c>
      <c r="J9536">
        <v>0</v>
      </c>
      <c r="K9536">
        <v>0</v>
      </c>
      <c r="L9536">
        <v>3</v>
      </c>
      <c r="M9536">
        <v>127200</v>
      </c>
      <c r="N9536">
        <v>30000</v>
      </c>
      <c r="O9536">
        <v>2483057</v>
      </c>
      <c r="P9536" t="s">
        <v>5</v>
      </c>
      <c r="Q9536" t="s">
        <v>9</v>
      </c>
      <c r="R9536" t="s">
        <v>169</v>
      </c>
      <c r="S9536" t="s">
        <v>170</v>
      </c>
      <c r="T9536">
        <v>1601972.2580645161</v>
      </c>
      <c r="U9536">
        <v>579389</v>
      </c>
      <c r="V9536">
        <v>-1022583.2580645161</v>
      </c>
      <c r="W9536">
        <v>-0.63832769445083215</v>
      </c>
      <c r="X9536" t="s">
        <v>315</v>
      </c>
    </row>
    <row r="9537" spans="1:24" x14ac:dyDescent="0.35">
      <c r="A9537">
        <v>3300026324</v>
      </c>
      <c r="B9537" t="s">
        <v>168</v>
      </c>
      <c r="C9537" t="s">
        <v>168</v>
      </c>
      <c r="D9537">
        <v>0</v>
      </c>
      <c r="E9537">
        <v>0</v>
      </c>
      <c r="F9537">
        <v>326</v>
      </c>
      <c r="G9537">
        <v>12242662</v>
      </c>
      <c r="H9537">
        <v>185</v>
      </c>
      <c r="I9537">
        <v>7546000</v>
      </c>
      <c r="J9537">
        <v>0</v>
      </c>
      <c r="K9537">
        <v>0</v>
      </c>
      <c r="L9537">
        <v>7</v>
      </c>
      <c r="M9537">
        <v>236800</v>
      </c>
      <c r="N9537">
        <v>150000</v>
      </c>
      <c r="O9537">
        <v>20175462</v>
      </c>
      <c r="P9537" t="s">
        <v>5</v>
      </c>
      <c r="Q9537" t="s">
        <v>14</v>
      </c>
      <c r="R9537" t="s">
        <v>169</v>
      </c>
      <c r="S9537" t="s">
        <v>170</v>
      </c>
      <c r="T9537">
        <v>13016427.096774194</v>
      </c>
      <c r="U9537">
        <v>12124815</v>
      </c>
      <c r="V9537">
        <v>-891612.09677419439</v>
      </c>
      <c r="W9537">
        <v>-6.8498989019433631E-2</v>
      </c>
      <c r="X9537" t="s">
        <v>327</v>
      </c>
    </row>
    <row r="9538" spans="1:24" x14ac:dyDescent="0.35">
      <c r="A9538">
        <v>3301045208</v>
      </c>
      <c r="B9538" t="s">
        <v>168</v>
      </c>
      <c r="C9538" t="s">
        <v>168</v>
      </c>
      <c r="D9538">
        <v>0</v>
      </c>
      <c r="E9538">
        <v>0</v>
      </c>
      <c r="F9538">
        <v>3</v>
      </c>
      <c r="G9538">
        <v>30299</v>
      </c>
      <c r="H9538">
        <v>3</v>
      </c>
      <c r="I9538">
        <v>35000</v>
      </c>
      <c r="J9538">
        <v>0</v>
      </c>
      <c r="K9538">
        <v>0</v>
      </c>
      <c r="L9538">
        <v>7</v>
      </c>
      <c r="M9538">
        <v>186800</v>
      </c>
      <c r="N9538">
        <v>352500</v>
      </c>
      <c r="O9538">
        <v>604599</v>
      </c>
      <c r="P9538" t="s">
        <v>5</v>
      </c>
      <c r="Q9538" t="s">
        <v>17</v>
      </c>
      <c r="R9538" t="s">
        <v>169</v>
      </c>
      <c r="S9538" t="s">
        <v>170</v>
      </c>
      <c r="T9538">
        <v>390063.87096774194</v>
      </c>
      <c r="U9538">
        <v>389000</v>
      </c>
      <c r="V9538">
        <v>-1063.8709677419392</v>
      </c>
      <c r="W9538">
        <v>-2.72742760077338E-3</v>
      </c>
      <c r="X9538" t="s">
        <v>286</v>
      </c>
    </row>
    <row r="9539" spans="1:24" x14ac:dyDescent="0.35">
      <c r="A9539">
        <v>3301069732</v>
      </c>
      <c r="B9539" t="s">
        <v>168</v>
      </c>
      <c r="C9539" t="s">
        <v>168</v>
      </c>
      <c r="D9539">
        <v>0</v>
      </c>
      <c r="E9539">
        <v>0</v>
      </c>
      <c r="F9539">
        <v>33</v>
      </c>
      <c r="G9539">
        <v>1344960</v>
      </c>
      <c r="H9539">
        <v>54</v>
      </c>
      <c r="I9539">
        <v>1305000</v>
      </c>
      <c r="J9539">
        <v>0</v>
      </c>
      <c r="K9539">
        <v>0</v>
      </c>
      <c r="L9539">
        <v>25</v>
      </c>
      <c r="M9539">
        <v>810000</v>
      </c>
      <c r="N9539">
        <v>180000</v>
      </c>
      <c r="O9539">
        <v>3639960</v>
      </c>
      <c r="P9539" t="s">
        <v>5</v>
      </c>
      <c r="Q9539" t="s">
        <v>15</v>
      </c>
      <c r="R9539" t="s">
        <v>169</v>
      </c>
      <c r="S9539" t="s">
        <v>170</v>
      </c>
      <c r="T9539">
        <v>2348361.2903225804</v>
      </c>
      <c r="U9539">
        <v>2546068</v>
      </c>
      <c r="V9539">
        <v>197706.70967741963</v>
      </c>
      <c r="W9539">
        <v>8.4189221859580998E-2</v>
      </c>
      <c r="X9539" t="s">
        <v>230</v>
      </c>
    </row>
    <row r="9540" spans="1:24" x14ac:dyDescent="0.35">
      <c r="A9540">
        <v>3300023664</v>
      </c>
      <c r="B9540" t="s">
        <v>168</v>
      </c>
      <c r="C9540" t="s">
        <v>168</v>
      </c>
      <c r="D9540">
        <v>0</v>
      </c>
      <c r="E9540">
        <v>0</v>
      </c>
      <c r="F9540">
        <v>24</v>
      </c>
      <c r="G9540">
        <v>855969</v>
      </c>
      <c r="H9540">
        <v>49</v>
      </c>
      <c r="I9540">
        <v>1045000</v>
      </c>
      <c r="J9540">
        <v>0</v>
      </c>
      <c r="K9540">
        <v>0</v>
      </c>
      <c r="L9540">
        <v>17</v>
      </c>
      <c r="M9540">
        <v>869200</v>
      </c>
      <c r="N9540">
        <v>30000</v>
      </c>
      <c r="O9540">
        <v>2800169</v>
      </c>
      <c r="P9540" t="s">
        <v>5</v>
      </c>
      <c r="Q9540" t="s">
        <v>10</v>
      </c>
      <c r="R9540" t="s">
        <v>169</v>
      </c>
      <c r="S9540" t="s">
        <v>170</v>
      </c>
      <c r="T9540">
        <v>1806560.6451612902</v>
      </c>
      <c r="U9540">
        <v>2265771</v>
      </c>
      <c r="V9540">
        <v>459210.35483870981</v>
      </c>
      <c r="W9540">
        <v>0.25419038993717891</v>
      </c>
      <c r="X9540" t="s">
        <v>182</v>
      </c>
    </row>
    <row r="9541" spans="1:24" x14ac:dyDescent="0.35">
      <c r="A9541">
        <v>3301002433</v>
      </c>
      <c r="B9541" t="s">
        <v>168</v>
      </c>
      <c r="C9541" t="s">
        <v>168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280000</v>
      </c>
      <c r="O9541">
        <v>280000</v>
      </c>
      <c r="P9541" t="s">
        <v>5</v>
      </c>
      <c r="Q9541" t="s">
        <v>12</v>
      </c>
      <c r="R9541" t="s">
        <v>169</v>
      </c>
      <c r="S9541" t="s">
        <v>170</v>
      </c>
      <c r="T9541">
        <v>180645.16129032258</v>
      </c>
      <c r="U9541">
        <v>303000</v>
      </c>
      <c r="V9541">
        <v>122354.83870967742</v>
      </c>
      <c r="W9541">
        <v>0.67732142857142863</v>
      </c>
      <c r="X9541" t="s">
        <v>219</v>
      </c>
    </row>
    <row r="9542" spans="1:24" x14ac:dyDescent="0.35">
      <c r="A9542">
        <v>6001140679</v>
      </c>
      <c r="B9542" t="s">
        <v>168</v>
      </c>
      <c r="C9542" t="s">
        <v>168</v>
      </c>
      <c r="D9542">
        <v>0</v>
      </c>
      <c r="E9542">
        <v>0</v>
      </c>
      <c r="F9542">
        <v>0</v>
      </c>
      <c r="G9542">
        <v>0</v>
      </c>
      <c r="H9542">
        <v>8</v>
      </c>
      <c r="I9542">
        <v>146000</v>
      </c>
      <c r="J9542">
        <v>0</v>
      </c>
      <c r="K9542">
        <v>0</v>
      </c>
      <c r="L9542">
        <v>0</v>
      </c>
      <c r="M9542">
        <v>0</v>
      </c>
      <c r="N9542">
        <v>144000</v>
      </c>
      <c r="O9542">
        <v>290000</v>
      </c>
      <c r="P9542" t="s">
        <v>5</v>
      </c>
      <c r="Q9542" t="s">
        <v>14</v>
      </c>
      <c r="R9542" t="s">
        <v>169</v>
      </c>
      <c r="S9542" t="s">
        <v>170</v>
      </c>
      <c r="T9542">
        <v>187096.77419354836</v>
      </c>
      <c r="U9542">
        <v>323000</v>
      </c>
      <c r="V9542">
        <v>135903.22580645164</v>
      </c>
      <c r="W9542">
        <v>0.72637931034482772</v>
      </c>
      <c r="X9542" t="s">
        <v>237</v>
      </c>
    </row>
    <row r="9543" spans="1:24" x14ac:dyDescent="0.35">
      <c r="A9543">
        <v>3300019006</v>
      </c>
      <c r="B9543" t="s">
        <v>168</v>
      </c>
      <c r="C9543" t="s">
        <v>168</v>
      </c>
      <c r="D9543">
        <v>0</v>
      </c>
      <c r="E9543">
        <v>0</v>
      </c>
      <c r="F9543">
        <v>3</v>
      </c>
      <c r="G9543">
        <v>39699</v>
      </c>
      <c r="H9543">
        <v>0</v>
      </c>
      <c r="I9543">
        <v>0</v>
      </c>
      <c r="J9543">
        <v>0</v>
      </c>
      <c r="K9543">
        <v>0</v>
      </c>
      <c r="L9543">
        <v>2</v>
      </c>
      <c r="M9543">
        <v>154800</v>
      </c>
      <c r="N9543">
        <v>479000</v>
      </c>
      <c r="O9543">
        <v>673499</v>
      </c>
      <c r="P9543" t="s">
        <v>5</v>
      </c>
      <c r="Q9543" t="s">
        <v>12</v>
      </c>
      <c r="R9543" t="s">
        <v>169</v>
      </c>
      <c r="S9543" t="s">
        <v>170</v>
      </c>
      <c r="T9543">
        <v>434515.48387096776</v>
      </c>
      <c r="U9543">
        <v>737100</v>
      </c>
      <c r="V9543">
        <v>302584.51612903224</v>
      </c>
      <c r="W9543">
        <v>0.69637222920895203</v>
      </c>
      <c r="X9543" t="s">
        <v>302</v>
      </c>
    </row>
    <row r="9544" spans="1:24" x14ac:dyDescent="0.35">
      <c r="A9544">
        <v>3301074434</v>
      </c>
      <c r="B9544" t="s">
        <v>168</v>
      </c>
      <c r="C9544" t="s">
        <v>168</v>
      </c>
      <c r="D9544">
        <v>0</v>
      </c>
      <c r="E9544">
        <v>0</v>
      </c>
      <c r="F9544">
        <v>1</v>
      </c>
      <c r="G9544">
        <v>19899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1116500</v>
      </c>
      <c r="O9544">
        <v>1136399</v>
      </c>
      <c r="P9544" t="s">
        <v>5</v>
      </c>
      <c r="Q9544" t="s">
        <v>12</v>
      </c>
      <c r="R9544" t="s">
        <v>169</v>
      </c>
      <c r="S9544" t="s">
        <v>170</v>
      </c>
      <c r="T9544">
        <v>733160.6451612903</v>
      </c>
      <c r="U9544">
        <v>714798</v>
      </c>
      <c r="V9544">
        <v>-18362.645161290304</v>
      </c>
      <c r="W9544">
        <v>-2.5045868572569963E-2</v>
      </c>
      <c r="X9544" t="s">
        <v>235</v>
      </c>
    </row>
    <row r="9545" spans="1:24" x14ac:dyDescent="0.35">
      <c r="A9545">
        <v>3301070991</v>
      </c>
      <c r="B9545" t="s">
        <v>168</v>
      </c>
      <c r="C9545" t="s">
        <v>168</v>
      </c>
      <c r="D9545">
        <v>0</v>
      </c>
      <c r="E9545">
        <v>0</v>
      </c>
      <c r="F9545">
        <v>52</v>
      </c>
      <c r="G9545">
        <v>2114145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1713500</v>
      </c>
      <c r="O9545">
        <v>3827645</v>
      </c>
      <c r="P9545" t="s">
        <v>5</v>
      </c>
      <c r="Q9545" t="s">
        <v>7</v>
      </c>
      <c r="R9545" t="s">
        <v>169</v>
      </c>
      <c r="S9545" t="s">
        <v>170</v>
      </c>
      <c r="T9545">
        <v>2469448.3870967743</v>
      </c>
      <c r="U9545">
        <v>2683565</v>
      </c>
      <c r="V9545">
        <v>214116.6129032257</v>
      </c>
      <c r="W9545">
        <v>8.6706251494064857E-2</v>
      </c>
      <c r="X9545" t="s">
        <v>394</v>
      </c>
    </row>
    <row r="9546" spans="1:24" x14ac:dyDescent="0.35">
      <c r="A9546">
        <v>3300026035</v>
      </c>
      <c r="B9546" t="s">
        <v>168</v>
      </c>
      <c r="C9546" t="s">
        <v>168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920700</v>
      </c>
      <c r="O9546">
        <v>920700</v>
      </c>
      <c r="P9546" t="s">
        <v>5</v>
      </c>
      <c r="Q9546" t="s">
        <v>7</v>
      </c>
      <c r="R9546" t="s">
        <v>169</v>
      </c>
      <c r="S9546" t="s">
        <v>170</v>
      </c>
      <c r="T9546">
        <v>594000</v>
      </c>
      <c r="U9546">
        <v>1025700</v>
      </c>
      <c r="V9546">
        <v>431700</v>
      </c>
      <c r="W9546">
        <v>0.72676767676767673</v>
      </c>
      <c r="X9546" t="s">
        <v>176</v>
      </c>
    </row>
    <row r="9547" spans="1:24" x14ac:dyDescent="0.35">
      <c r="A9547">
        <v>3301021190</v>
      </c>
      <c r="B9547" t="s">
        <v>168</v>
      </c>
      <c r="C9547" t="s">
        <v>168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165000</v>
      </c>
      <c r="O9547">
        <v>165000</v>
      </c>
      <c r="P9547" t="s">
        <v>5</v>
      </c>
      <c r="Q9547" t="s">
        <v>10</v>
      </c>
      <c r="R9547" t="s">
        <v>169</v>
      </c>
      <c r="S9547" t="s">
        <v>170</v>
      </c>
      <c r="T9547">
        <v>106451.61290322582</v>
      </c>
      <c r="U9547">
        <v>161000</v>
      </c>
      <c r="V9547">
        <v>54548.387096774182</v>
      </c>
      <c r="W9547">
        <v>0.51242424242424223</v>
      </c>
      <c r="X9547" t="s">
        <v>200</v>
      </c>
    </row>
    <row r="9548" spans="1:24" x14ac:dyDescent="0.35">
      <c r="A9548">
        <v>3300027575</v>
      </c>
      <c r="B9548" t="s">
        <v>168</v>
      </c>
      <c r="C9548" t="s">
        <v>168</v>
      </c>
      <c r="D9548">
        <v>0</v>
      </c>
      <c r="E9548">
        <v>0</v>
      </c>
      <c r="F9548">
        <v>91</v>
      </c>
      <c r="G9548">
        <v>2859390</v>
      </c>
      <c r="H9548">
        <v>36</v>
      </c>
      <c r="I9548">
        <v>890000</v>
      </c>
      <c r="J9548">
        <v>0</v>
      </c>
      <c r="K9548">
        <v>0</v>
      </c>
      <c r="L9548">
        <v>13</v>
      </c>
      <c r="M9548">
        <v>461200</v>
      </c>
      <c r="N9548">
        <v>150000</v>
      </c>
      <c r="O9548">
        <v>4360590</v>
      </c>
      <c r="P9548" t="s">
        <v>5</v>
      </c>
      <c r="Q9548" t="s">
        <v>14</v>
      </c>
      <c r="R9548" t="s">
        <v>169</v>
      </c>
      <c r="S9548" t="s">
        <v>170</v>
      </c>
      <c r="T9548">
        <v>2813283.8709677421</v>
      </c>
      <c r="U9548">
        <v>4858209</v>
      </c>
      <c r="V9548">
        <v>2044925.1290322579</v>
      </c>
      <c r="W9548">
        <v>0.72688190130234664</v>
      </c>
      <c r="X9548" t="s">
        <v>231</v>
      </c>
    </row>
    <row r="9549" spans="1:24" x14ac:dyDescent="0.35">
      <c r="A9549">
        <v>3300024248</v>
      </c>
      <c r="B9549" t="s">
        <v>168</v>
      </c>
      <c r="C9549" t="s">
        <v>168</v>
      </c>
      <c r="D9549">
        <v>0</v>
      </c>
      <c r="E9549">
        <v>0</v>
      </c>
      <c r="F9549">
        <v>25</v>
      </c>
      <c r="G9549">
        <v>971296</v>
      </c>
      <c r="H9549">
        <v>1</v>
      </c>
      <c r="I9549">
        <v>115000</v>
      </c>
      <c r="J9549">
        <v>0</v>
      </c>
      <c r="K9549">
        <v>0</v>
      </c>
      <c r="L9549">
        <v>4</v>
      </c>
      <c r="M9549">
        <v>2559600</v>
      </c>
      <c r="N9549">
        <v>420000</v>
      </c>
      <c r="O9549">
        <v>4065896</v>
      </c>
      <c r="P9549" t="s">
        <v>5</v>
      </c>
      <c r="Q9549" t="s">
        <v>17</v>
      </c>
      <c r="R9549" t="s">
        <v>169</v>
      </c>
      <c r="S9549" t="s">
        <v>170</v>
      </c>
      <c r="T9549">
        <v>2623158.7096774196</v>
      </c>
      <c r="U9549">
        <v>1637697</v>
      </c>
      <c r="V9549">
        <v>-985461.70967741963</v>
      </c>
      <c r="W9549">
        <v>-0.37567750134287747</v>
      </c>
      <c r="X9549" t="s">
        <v>192</v>
      </c>
    </row>
    <row r="9550" spans="1:24" x14ac:dyDescent="0.35">
      <c r="A9550">
        <v>3301066114</v>
      </c>
      <c r="B9550" t="s">
        <v>168</v>
      </c>
      <c r="C9550" t="s">
        <v>168</v>
      </c>
      <c r="D9550">
        <v>0</v>
      </c>
      <c r="E9550">
        <v>0</v>
      </c>
      <c r="F9550">
        <v>1</v>
      </c>
      <c r="G9550">
        <v>33699</v>
      </c>
      <c r="H9550">
        <v>3</v>
      </c>
      <c r="I9550">
        <v>20000</v>
      </c>
      <c r="J9550">
        <v>0</v>
      </c>
      <c r="K9550">
        <v>0</v>
      </c>
      <c r="L9550">
        <v>1</v>
      </c>
      <c r="M9550">
        <v>22400</v>
      </c>
      <c r="N9550">
        <v>632000</v>
      </c>
      <c r="O9550">
        <v>708099</v>
      </c>
      <c r="P9550" t="s">
        <v>5</v>
      </c>
      <c r="Q9550" t="s">
        <v>12</v>
      </c>
      <c r="R9550" t="s">
        <v>169</v>
      </c>
      <c r="S9550" t="s">
        <v>170</v>
      </c>
      <c r="T9550">
        <v>456838.06451612903</v>
      </c>
      <c r="U9550">
        <v>455000</v>
      </c>
      <c r="V9550">
        <v>-1838.0645161290304</v>
      </c>
      <c r="W9550">
        <v>-4.0234486985576412E-3</v>
      </c>
      <c r="X9550" t="s">
        <v>364</v>
      </c>
    </row>
    <row r="9551" spans="1:24" x14ac:dyDescent="0.35">
      <c r="A9551">
        <v>3300026952</v>
      </c>
      <c r="B9551" t="s">
        <v>168</v>
      </c>
      <c r="C9551" t="s">
        <v>168</v>
      </c>
      <c r="D9551">
        <v>0</v>
      </c>
      <c r="E9551">
        <v>0</v>
      </c>
      <c r="F9551">
        <v>51</v>
      </c>
      <c r="G9551">
        <v>3249617</v>
      </c>
      <c r="H9551">
        <v>22</v>
      </c>
      <c r="I9551">
        <v>817000</v>
      </c>
      <c r="J9551">
        <v>0</v>
      </c>
      <c r="K9551">
        <v>0</v>
      </c>
      <c r="L9551">
        <v>3</v>
      </c>
      <c r="M9551">
        <v>97200</v>
      </c>
      <c r="N9551">
        <v>1425000</v>
      </c>
      <c r="O9551">
        <v>5588817</v>
      </c>
      <c r="P9551" t="s">
        <v>5</v>
      </c>
      <c r="Q9551" t="s">
        <v>16</v>
      </c>
      <c r="R9551" t="s">
        <v>169</v>
      </c>
      <c r="S9551" t="s">
        <v>170</v>
      </c>
      <c r="T9551">
        <v>3605688.3870967738</v>
      </c>
      <c r="U9551">
        <v>2680176</v>
      </c>
      <c r="V9551">
        <v>-925512.38709677383</v>
      </c>
      <c r="W9551">
        <v>-0.25668119031272618</v>
      </c>
      <c r="X9551" t="s">
        <v>377</v>
      </c>
    </row>
    <row r="9552" spans="1:24" x14ac:dyDescent="0.35">
      <c r="A9552">
        <v>3300013973</v>
      </c>
      <c r="B9552" t="s">
        <v>168</v>
      </c>
      <c r="C9552" t="s">
        <v>168</v>
      </c>
      <c r="D9552">
        <v>0</v>
      </c>
      <c r="E9552">
        <v>0</v>
      </c>
      <c r="F9552">
        <v>49</v>
      </c>
      <c r="G9552">
        <v>1762312</v>
      </c>
      <c r="H9552">
        <v>2</v>
      </c>
      <c r="I9552">
        <v>170000</v>
      </c>
      <c r="J9552">
        <v>0</v>
      </c>
      <c r="K9552">
        <v>0</v>
      </c>
      <c r="L9552">
        <v>8</v>
      </c>
      <c r="M9552">
        <v>569200</v>
      </c>
      <c r="N9552">
        <v>980000</v>
      </c>
      <c r="O9552">
        <v>3481512</v>
      </c>
      <c r="P9552" t="s">
        <v>5</v>
      </c>
      <c r="Q9552" t="s">
        <v>8</v>
      </c>
      <c r="R9552" t="s">
        <v>169</v>
      </c>
      <c r="S9552" t="s">
        <v>170</v>
      </c>
      <c r="T9552">
        <v>2246136.7741935486</v>
      </c>
      <c r="U9552">
        <v>2484730</v>
      </c>
      <c r="V9552">
        <v>238593.2258064514</v>
      </c>
      <c r="W9552">
        <v>0.1062238188465241</v>
      </c>
      <c r="X9552" t="s">
        <v>350</v>
      </c>
    </row>
    <row r="9553" spans="1:24" x14ac:dyDescent="0.35">
      <c r="A9553">
        <v>3301072794</v>
      </c>
      <c r="B9553" t="s">
        <v>168</v>
      </c>
      <c r="C9553" t="s">
        <v>168</v>
      </c>
      <c r="D9553">
        <v>0</v>
      </c>
      <c r="E9553">
        <v>0</v>
      </c>
      <c r="F9553">
        <v>18</v>
      </c>
      <c r="G9553">
        <v>755537</v>
      </c>
      <c r="H9553">
        <v>2</v>
      </c>
      <c r="I9553">
        <v>95000</v>
      </c>
      <c r="J9553">
        <v>0</v>
      </c>
      <c r="K9553">
        <v>0</v>
      </c>
      <c r="L9553">
        <v>14</v>
      </c>
      <c r="M9553">
        <v>773600</v>
      </c>
      <c r="N9553">
        <v>708000</v>
      </c>
      <c r="O9553">
        <v>2332137</v>
      </c>
      <c r="P9553" t="s">
        <v>5</v>
      </c>
      <c r="Q9553" t="s">
        <v>12</v>
      </c>
      <c r="R9553" t="s">
        <v>169</v>
      </c>
      <c r="S9553" t="s">
        <v>170</v>
      </c>
      <c r="T9553">
        <v>1504604.5161290322</v>
      </c>
      <c r="U9553">
        <v>1713292</v>
      </c>
      <c r="V9553">
        <v>208687.48387096776</v>
      </c>
      <c r="W9553">
        <v>0.13869922736099971</v>
      </c>
      <c r="X9553" t="s">
        <v>364</v>
      </c>
    </row>
    <row r="9554" spans="1:24" x14ac:dyDescent="0.35">
      <c r="A9554">
        <v>3301006718</v>
      </c>
      <c r="B9554" t="s">
        <v>168</v>
      </c>
      <c r="C9554" t="s">
        <v>168</v>
      </c>
      <c r="D9554">
        <v>0</v>
      </c>
      <c r="E9554">
        <v>0</v>
      </c>
      <c r="F9554">
        <v>9</v>
      </c>
      <c r="G9554">
        <v>383890</v>
      </c>
      <c r="H9554">
        <v>2</v>
      </c>
      <c r="I9554">
        <v>120000</v>
      </c>
      <c r="J9554">
        <v>0</v>
      </c>
      <c r="K9554">
        <v>0</v>
      </c>
      <c r="L9554">
        <v>4</v>
      </c>
      <c r="M9554">
        <v>199600</v>
      </c>
      <c r="N9554">
        <v>30000</v>
      </c>
      <c r="O9554">
        <v>733490</v>
      </c>
      <c r="P9554" t="s">
        <v>5</v>
      </c>
      <c r="Q9554" t="s">
        <v>11</v>
      </c>
      <c r="R9554" t="s">
        <v>169</v>
      </c>
      <c r="S9554" t="s">
        <v>170</v>
      </c>
      <c r="T9554">
        <v>473219.3548387097</v>
      </c>
      <c r="U9554">
        <v>529095</v>
      </c>
      <c r="V9554">
        <v>55875.645161290304</v>
      </c>
      <c r="W9554">
        <v>0.11807557021908943</v>
      </c>
      <c r="X9554" t="s">
        <v>298</v>
      </c>
    </row>
    <row r="9555" spans="1:24" x14ac:dyDescent="0.35">
      <c r="A9555">
        <v>3300023292</v>
      </c>
      <c r="B9555" t="s">
        <v>168</v>
      </c>
      <c r="C9555" t="s">
        <v>168</v>
      </c>
      <c r="D9555">
        <v>0</v>
      </c>
      <c r="E9555">
        <v>0</v>
      </c>
      <c r="F9555">
        <v>5</v>
      </c>
      <c r="G9555">
        <v>201350</v>
      </c>
      <c r="H9555">
        <v>6</v>
      </c>
      <c r="I9555">
        <v>90000</v>
      </c>
      <c r="J9555">
        <v>0</v>
      </c>
      <c r="K9555">
        <v>0</v>
      </c>
      <c r="L9555">
        <v>0</v>
      </c>
      <c r="M9555">
        <v>0</v>
      </c>
      <c r="N9555">
        <v>1065600</v>
      </c>
      <c r="O9555">
        <v>1356950</v>
      </c>
      <c r="P9555" t="s">
        <v>5</v>
      </c>
      <c r="Q9555" t="s">
        <v>16</v>
      </c>
      <c r="R9555" t="s">
        <v>169</v>
      </c>
      <c r="S9555" t="s">
        <v>170</v>
      </c>
      <c r="T9555">
        <v>875451.6129032257</v>
      </c>
      <c r="U9555">
        <v>0</v>
      </c>
      <c r="V9555">
        <v>-875451.6129032257</v>
      </c>
      <c r="W9555">
        <v>0</v>
      </c>
      <c r="X9555" t="s">
        <v>277</v>
      </c>
    </row>
    <row r="9556" spans="1:24" x14ac:dyDescent="0.35">
      <c r="A9556">
        <v>6001134864</v>
      </c>
      <c r="B9556" t="s">
        <v>168</v>
      </c>
      <c r="C9556" t="s">
        <v>168</v>
      </c>
      <c r="D9556">
        <v>0</v>
      </c>
      <c r="E9556">
        <v>0</v>
      </c>
      <c r="F9556">
        <v>15</v>
      </c>
      <c r="G9556">
        <v>510484</v>
      </c>
      <c r="H9556">
        <v>36</v>
      </c>
      <c r="I9556">
        <v>1390000</v>
      </c>
      <c r="J9556">
        <v>0</v>
      </c>
      <c r="K9556">
        <v>0</v>
      </c>
      <c r="L9556">
        <v>17</v>
      </c>
      <c r="M9556">
        <v>810800</v>
      </c>
      <c r="N9556">
        <v>241000</v>
      </c>
      <c r="O9556">
        <v>2952284</v>
      </c>
      <c r="P9556" t="s">
        <v>5</v>
      </c>
      <c r="Q9556" t="s">
        <v>14</v>
      </c>
      <c r="R9556" t="s">
        <v>169</v>
      </c>
      <c r="S9556" t="s">
        <v>170</v>
      </c>
      <c r="T9556">
        <v>1904699.3548387098</v>
      </c>
      <c r="U9556">
        <v>2550790</v>
      </c>
      <c r="V9556">
        <v>646090.64516129019</v>
      </c>
      <c r="W9556">
        <v>0.33920872788661249</v>
      </c>
      <c r="X9556" t="s">
        <v>403</v>
      </c>
    </row>
    <row r="9557" spans="1:24" x14ac:dyDescent="0.35">
      <c r="A9557">
        <v>3300025866</v>
      </c>
      <c r="B9557" t="s">
        <v>168</v>
      </c>
      <c r="C9557" t="s">
        <v>168</v>
      </c>
      <c r="D9557">
        <v>0</v>
      </c>
      <c r="E9557">
        <v>0</v>
      </c>
      <c r="F9557">
        <v>6</v>
      </c>
      <c r="G9557">
        <v>199948</v>
      </c>
      <c r="H9557">
        <v>67</v>
      </c>
      <c r="I9557">
        <v>1640000</v>
      </c>
      <c r="J9557">
        <v>0</v>
      </c>
      <c r="K9557">
        <v>0</v>
      </c>
      <c r="L9557">
        <v>0</v>
      </c>
      <c r="M9557">
        <v>0</v>
      </c>
      <c r="N9557">
        <v>420000</v>
      </c>
      <c r="O9557">
        <v>2259948</v>
      </c>
      <c r="P9557" t="s">
        <v>5</v>
      </c>
      <c r="Q9557" t="s">
        <v>17</v>
      </c>
      <c r="R9557" t="s">
        <v>169</v>
      </c>
      <c r="S9557" t="s">
        <v>170</v>
      </c>
      <c r="T9557">
        <v>1458030.9677419355</v>
      </c>
      <c r="U9557">
        <v>1563596</v>
      </c>
      <c r="V9557">
        <v>105565.03225806449</v>
      </c>
      <c r="W9557">
        <v>7.2402462357540998E-2</v>
      </c>
      <c r="X9557" t="s">
        <v>253</v>
      </c>
    </row>
    <row r="9558" spans="1:24" x14ac:dyDescent="0.35">
      <c r="A9558">
        <v>3301044135</v>
      </c>
      <c r="B9558" t="s">
        <v>168</v>
      </c>
      <c r="C9558" t="s">
        <v>168</v>
      </c>
      <c r="D9558">
        <v>0</v>
      </c>
      <c r="E9558">
        <v>0</v>
      </c>
      <c r="F9558">
        <v>3</v>
      </c>
      <c r="G9558">
        <v>178497</v>
      </c>
      <c r="H9558">
        <v>8</v>
      </c>
      <c r="I9558">
        <v>355000</v>
      </c>
      <c r="J9558">
        <v>0</v>
      </c>
      <c r="K9558">
        <v>0</v>
      </c>
      <c r="L9558">
        <v>4</v>
      </c>
      <c r="M9558">
        <v>379600</v>
      </c>
      <c r="N9558">
        <v>127000</v>
      </c>
      <c r="O9558">
        <v>1040097</v>
      </c>
      <c r="P9558" t="s">
        <v>5</v>
      </c>
      <c r="Q9558" t="s">
        <v>14</v>
      </c>
      <c r="R9558" t="s">
        <v>169</v>
      </c>
      <c r="S9558" t="s">
        <v>170</v>
      </c>
      <c r="T9558">
        <v>671030.32258064509</v>
      </c>
      <c r="U9558">
        <v>383996</v>
      </c>
      <c r="V9558">
        <v>-287034.32258064509</v>
      </c>
      <c r="W9558">
        <v>-0.42775164239489194</v>
      </c>
      <c r="X9558" t="s">
        <v>249</v>
      </c>
    </row>
    <row r="9559" spans="1:24" x14ac:dyDescent="0.35">
      <c r="A9559">
        <v>3301049480</v>
      </c>
      <c r="B9559" t="s">
        <v>168</v>
      </c>
      <c r="C9559" t="s">
        <v>168</v>
      </c>
      <c r="D9559">
        <v>0</v>
      </c>
      <c r="E9559">
        <v>0</v>
      </c>
      <c r="F9559">
        <v>1</v>
      </c>
      <c r="G9559">
        <v>25799</v>
      </c>
      <c r="H9559">
        <v>0</v>
      </c>
      <c r="I9559">
        <v>0</v>
      </c>
      <c r="J9559">
        <v>0</v>
      </c>
      <c r="K9559">
        <v>0</v>
      </c>
      <c r="L9559">
        <v>1</v>
      </c>
      <c r="M9559">
        <v>20000</v>
      </c>
      <c r="N9559">
        <v>1713500</v>
      </c>
      <c r="O9559">
        <v>1759299</v>
      </c>
      <c r="P9559" t="s">
        <v>5</v>
      </c>
      <c r="Q9559" t="s">
        <v>7</v>
      </c>
      <c r="R9559" t="s">
        <v>169</v>
      </c>
      <c r="S9559" t="s">
        <v>170</v>
      </c>
      <c r="T9559">
        <v>1135031.6129032257</v>
      </c>
      <c r="U9559">
        <v>1887700</v>
      </c>
      <c r="V9559">
        <v>752668.3870967743</v>
      </c>
      <c r="W9559">
        <v>0.66312548350223599</v>
      </c>
      <c r="X9559" t="s">
        <v>394</v>
      </c>
    </row>
    <row r="9560" spans="1:24" x14ac:dyDescent="0.35">
      <c r="A9560">
        <v>3300001116</v>
      </c>
      <c r="B9560" t="s">
        <v>168</v>
      </c>
      <c r="C9560" t="s">
        <v>168</v>
      </c>
      <c r="D9560">
        <v>0</v>
      </c>
      <c r="E9560">
        <v>0</v>
      </c>
      <c r="F9560">
        <v>429</v>
      </c>
      <c r="G9560">
        <v>12569910</v>
      </c>
      <c r="H9560">
        <v>95</v>
      </c>
      <c r="I9560">
        <v>4561000</v>
      </c>
      <c r="J9560">
        <v>0</v>
      </c>
      <c r="K9560">
        <v>0</v>
      </c>
      <c r="L9560">
        <v>0</v>
      </c>
      <c r="M9560">
        <v>0</v>
      </c>
      <c r="N9560">
        <v>150000</v>
      </c>
      <c r="O9560">
        <v>17280910</v>
      </c>
      <c r="P9560" t="s">
        <v>5</v>
      </c>
      <c r="Q9560" t="s">
        <v>13</v>
      </c>
      <c r="R9560" t="s">
        <v>169</v>
      </c>
      <c r="S9560" t="s">
        <v>170</v>
      </c>
      <c r="T9560">
        <v>11148974.193548389</v>
      </c>
      <c r="U9560">
        <v>11799964</v>
      </c>
      <c r="V9560">
        <v>650989.80645161122</v>
      </c>
      <c r="W9560">
        <v>5.8390107928343982E-2</v>
      </c>
      <c r="X9560" t="s">
        <v>397</v>
      </c>
    </row>
    <row r="9561" spans="1:24" x14ac:dyDescent="0.35">
      <c r="A9561">
        <v>3301037086</v>
      </c>
      <c r="B9561" t="s">
        <v>168</v>
      </c>
      <c r="C9561" t="s">
        <v>168</v>
      </c>
      <c r="D9561">
        <v>0</v>
      </c>
      <c r="E9561">
        <v>0</v>
      </c>
      <c r="F9561">
        <v>2</v>
      </c>
      <c r="G9561">
        <v>125950</v>
      </c>
      <c r="H9561">
        <v>2</v>
      </c>
      <c r="I9561">
        <v>8000</v>
      </c>
      <c r="J9561">
        <v>0</v>
      </c>
      <c r="K9561">
        <v>0</v>
      </c>
      <c r="L9561">
        <v>0</v>
      </c>
      <c r="M9561">
        <v>0</v>
      </c>
      <c r="N9561">
        <v>3688600</v>
      </c>
      <c r="O9561">
        <v>3822550</v>
      </c>
      <c r="P9561" t="s">
        <v>5</v>
      </c>
      <c r="Q9561" t="s">
        <v>16</v>
      </c>
      <c r="R9561" t="s">
        <v>169</v>
      </c>
      <c r="S9561" t="s">
        <v>170</v>
      </c>
      <c r="T9561">
        <v>2466161.2903225804</v>
      </c>
      <c r="U9561">
        <v>330000</v>
      </c>
      <c r="V9561">
        <v>-2136161.2903225804</v>
      </c>
      <c r="W9561">
        <v>-0.86618880066971005</v>
      </c>
      <c r="X9561" t="s">
        <v>246</v>
      </c>
    </row>
    <row r="9562" spans="1:24" x14ac:dyDescent="0.35">
      <c r="A9562">
        <v>3301068856</v>
      </c>
      <c r="B9562" t="s">
        <v>168</v>
      </c>
      <c r="C9562" t="s">
        <v>168</v>
      </c>
      <c r="D9562">
        <v>0</v>
      </c>
      <c r="E9562">
        <v>0</v>
      </c>
      <c r="F9562">
        <v>52</v>
      </c>
      <c r="G9562">
        <v>2630541</v>
      </c>
      <c r="H9562">
        <v>15</v>
      </c>
      <c r="I9562">
        <v>275000</v>
      </c>
      <c r="J9562">
        <v>0</v>
      </c>
      <c r="K9562">
        <v>0</v>
      </c>
      <c r="L9562">
        <v>0</v>
      </c>
      <c r="M9562">
        <v>0</v>
      </c>
      <c r="N9562">
        <v>902000</v>
      </c>
      <c r="O9562">
        <v>3807541</v>
      </c>
      <c r="P9562" t="s">
        <v>5</v>
      </c>
      <c r="Q9562" t="s">
        <v>17</v>
      </c>
      <c r="R9562" t="s">
        <v>169</v>
      </c>
      <c r="S9562" t="s">
        <v>170</v>
      </c>
      <c r="T9562">
        <v>2456478.064516129</v>
      </c>
      <c r="U9562">
        <v>1306544</v>
      </c>
      <c r="V9562">
        <v>-1149934.064516129</v>
      </c>
      <c r="W9562">
        <v>-0.46812307470884751</v>
      </c>
      <c r="X9562" t="s">
        <v>202</v>
      </c>
    </row>
    <row r="9563" spans="1:24" x14ac:dyDescent="0.35">
      <c r="A9563">
        <v>3301073908</v>
      </c>
      <c r="B9563" t="s">
        <v>168</v>
      </c>
      <c r="C9563" t="s">
        <v>168</v>
      </c>
      <c r="D9563">
        <v>0</v>
      </c>
      <c r="E9563">
        <v>0</v>
      </c>
      <c r="F9563">
        <v>0</v>
      </c>
      <c r="G9563">
        <v>0</v>
      </c>
      <c r="H9563">
        <v>1</v>
      </c>
      <c r="I9563">
        <v>13000</v>
      </c>
      <c r="J9563">
        <v>0</v>
      </c>
      <c r="K9563">
        <v>0</v>
      </c>
      <c r="L9563">
        <v>0</v>
      </c>
      <c r="M9563">
        <v>0</v>
      </c>
      <c r="N9563">
        <v>238000</v>
      </c>
      <c r="O9563">
        <v>251000</v>
      </c>
      <c r="P9563" t="s">
        <v>5</v>
      </c>
      <c r="Q9563" t="s">
        <v>14</v>
      </c>
      <c r="R9563" t="s">
        <v>169</v>
      </c>
      <c r="S9563" t="s">
        <v>170</v>
      </c>
      <c r="T9563">
        <v>161935.48387096776</v>
      </c>
      <c r="U9563">
        <v>150000</v>
      </c>
      <c r="V9563">
        <v>-11935.483870967757</v>
      </c>
      <c r="W9563">
        <v>-7.3705179282868571E-2</v>
      </c>
      <c r="X9563" t="s">
        <v>249</v>
      </c>
    </row>
    <row r="9564" spans="1:24" x14ac:dyDescent="0.35">
      <c r="A9564">
        <v>3300020850</v>
      </c>
      <c r="B9564" t="s">
        <v>168</v>
      </c>
      <c r="C9564" t="s">
        <v>168</v>
      </c>
      <c r="D9564">
        <v>0</v>
      </c>
      <c r="E9564">
        <v>0</v>
      </c>
      <c r="F9564">
        <v>35</v>
      </c>
      <c r="G9564">
        <v>1461835</v>
      </c>
      <c r="H9564">
        <v>3</v>
      </c>
      <c r="I9564">
        <v>45000</v>
      </c>
      <c r="J9564">
        <v>0</v>
      </c>
      <c r="K9564">
        <v>0</v>
      </c>
      <c r="L9564">
        <v>0</v>
      </c>
      <c r="M9564">
        <v>0</v>
      </c>
      <c r="N9564">
        <v>1188000</v>
      </c>
      <c r="O9564">
        <v>2694835</v>
      </c>
      <c r="P9564" t="s">
        <v>5</v>
      </c>
      <c r="Q9564" t="s">
        <v>8</v>
      </c>
      <c r="R9564" t="s">
        <v>169</v>
      </c>
      <c r="S9564" t="s">
        <v>170</v>
      </c>
      <c r="T9564">
        <v>1738603.2258064514</v>
      </c>
      <c r="U9564">
        <v>1289296</v>
      </c>
      <c r="V9564">
        <v>-449307.2258064514</v>
      </c>
      <c r="W9564">
        <v>-0.25842999664172384</v>
      </c>
      <c r="X9564" t="s">
        <v>335</v>
      </c>
    </row>
    <row r="9565" spans="1:24" x14ac:dyDescent="0.35">
      <c r="A9565">
        <v>3300009461</v>
      </c>
      <c r="B9565" t="s">
        <v>168</v>
      </c>
      <c r="C9565" t="s">
        <v>168</v>
      </c>
      <c r="D9565">
        <v>0</v>
      </c>
      <c r="E9565">
        <v>0</v>
      </c>
      <c r="F9565">
        <v>60</v>
      </c>
      <c r="G9565">
        <v>2992092</v>
      </c>
      <c r="H9565">
        <v>56</v>
      </c>
      <c r="I9565">
        <v>1580000</v>
      </c>
      <c r="J9565">
        <v>0</v>
      </c>
      <c r="K9565">
        <v>0</v>
      </c>
      <c r="L9565">
        <v>0</v>
      </c>
      <c r="M9565">
        <v>0</v>
      </c>
      <c r="N9565">
        <v>5237000</v>
      </c>
      <c r="O9565">
        <v>9809092</v>
      </c>
      <c r="P9565" t="s">
        <v>5</v>
      </c>
      <c r="Q9565" t="s">
        <v>16</v>
      </c>
      <c r="R9565" t="s">
        <v>169</v>
      </c>
      <c r="S9565" t="s">
        <v>170</v>
      </c>
      <c r="T9565">
        <v>6328446.4516129028</v>
      </c>
      <c r="U9565">
        <v>4893547</v>
      </c>
      <c r="V9565">
        <v>-1434899.4516129028</v>
      </c>
      <c r="W9565">
        <v>-0.2267380252932687</v>
      </c>
      <c r="X9565" t="s">
        <v>265</v>
      </c>
    </row>
    <row r="9566" spans="1:24" x14ac:dyDescent="0.35">
      <c r="A9566">
        <v>3300014650</v>
      </c>
      <c r="B9566" t="s">
        <v>168</v>
      </c>
      <c r="C9566" t="s">
        <v>168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1031100</v>
      </c>
      <c r="O9566">
        <v>1031100</v>
      </c>
      <c r="P9566" t="s">
        <v>5</v>
      </c>
      <c r="Q9566" t="s">
        <v>8</v>
      </c>
      <c r="R9566" t="s">
        <v>169</v>
      </c>
      <c r="S9566" t="s">
        <v>170</v>
      </c>
      <c r="T9566">
        <v>665225.80645161285</v>
      </c>
      <c r="U9566">
        <v>1213500</v>
      </c>
      <c r="V9566">
        <v>548274.19354838715</v>
      </c>
      <c r="W9566">
        <v>0.82419260983415787</v>
      </c>
      <c r="X9566" t="s">
        <v>418</v>
      </c>
    </row>
    <row r="9567" spans="1:24" x14ac:dyDescent="0.35">
      <c r="A9567">
        <v>3301062875</v>
      </c>
      <c r="B9567" t="s">
        <v>168</v>
      </c>
      <c r="C9567" t="s">
        <v>168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15000</v>
      </c>
      <c r="O9567">
        <v>15000</v>
      </c>
      <c r="P9567" t="s">
        <v>5</v>
      </c>
      <c r="Q9567" t="s">
        <v>14</v>
      </c>
      <c r="R9567" t="s">
        <v>169</v>
      </c>
      <c r="S9567" t="s">
        <v>170</v>
      </c>
      <c r="T9567">
        <v>9677.4193548387102</v>
      </c>
      <c r="U9567">
        <v>150000</v>
      </c>
      <c r="V9567">
        <v>140322.5806451613</v>
      </c>
      <c r="W9567">
        <v>14.5</v>
      </c>
      <c r="X9567" t="s">
        <v>323</v>
      </c>
    </row>
    <row r="9568" spans="1:24" x14ac:dyDescent="0.35">
      <c r="A9568">
        <v>3300015561</v>
      </c>
      <c r="B9568" t="s">
        <v>168</v>
      </c>
      <c r="C9568" t="s">
        <v>168</v>
      </c>
      <c r="D9568">
        <v>0</v>
      </c>
      <c r="E9568">
        <v>0</v>
      </c>
      <c r="F9568">
        <v>92</v>
      </c>
      <c r="G9568">
        <v>3999664</v>
      </c>
      <c r="H9568">
        <v>33</v>
      </c>
      <c r="I9568">
        <v>1413000</v>
      </c>
      <c r="J9568">
        <v>0</v>
      </c>
      <c r="K9568">
        <v>0</v>
      </c>
      <c r="L9568">
        <v>0</v>
      </c>
      <c r="M9568">
        <v>0</v>
      </c>
      <c r="N9568">
        <v>342000</v>
      </c>
      <c r="O9568">
        <v>5754664</v>
      </c>
      <c r="P9568" t="s">
        <v>5</v>
      </c>
      <c r="Q9568" t="s">
        <v>8</v>
      </c>
      <c r="R9568" t="s">
        <v>169</v>
      </c>
      <c r="S9568" t="s">
        <v>170</v>
      </c>
      <c r="T9568">
        <v>3712686.4516129028</v>
      </c>
      <c r="U9568">
        <v>5652683</v>
      </c>
      <c r="V9568">
        <v>1939996.5483870972</v>
      </c>
      <c r="W9568">
        <v>0.52253174989886486</v>
      </c>
      <c r="X9568" t="s">
        <v>238</v>
      </c>
    </row>
    <row r="9569" spans="1:24" x14ac:dyDescent="0.35">
      <c r="A9569">
        <v>3301073895</v>
      </c>
      <c r="B9569" t="s">
        <v>168</v>
      </c>
      <c r="C9569" t="s">
        <v>168</v>
      </c>
      <c r="D9569">
        <v>0</v>
      </c>
      <c r="E9569">
        <v>0</v>
      </c>
      <c r="F9569">
        <v>0</v>
      </c>
      <c r="G9569">
        <v>0</v>
      </c>
      <c r="H9569">
        <v>1</v>
      </c>
      <c r="I9569">
        <v>3000</v>
      </c>
      <c r="J9569">
        <v>0</v>
      </c>
      <c r="K9569">
        <v>0</v>
      </c>
      <c r="L9569">
        <v>0</v>
      </c>
      <c r="M9569">
        <v>0</v>
      </c>
      <c r="N9569">
        <v>295000</v>
      </c>
      <c r="O9569">
        <v>298000</v>
      </c>
      <c r="P9569" t="s">
        <v>5</v>
      </c>
      <c r="Q9569" t="s">
        <v>10</v>
      </c>
      <c r="R9569" t="s">
        <v>169</v>
      </c>
      <c r="S9569" t="s">
        <v>170</v>
      </c>
      <c r="T9569">
        <v>192258.06451612903</v>
      </c>
      <c r="U9569">
        <v>0</v>
      </c>
      <c r="V9569">
        <v>-192258.06451612903</v>
      </c>
      <c r="W9569">
        <v>0</v>
      </c>
      <c r="X9569" t="s">
        <v>356</v>
      </c>
    </row>
    <row r="9570" spans="1:24" x14ac:dyDescent="0.35">
      <c r="A9570">
        <v>3300023223</v>
      </c>
      <c r="B9570" t="s">
        <v>168</v>
      </c>
      <c r="C9570" t="s">
        <v>168</v>
      </c>
      <c r="D9570">
        <v>0</v>
      </c>
      <c r="E9570">
        <v>0</v>
      </c>
      <c r="F9570">
        <v>3</v>
      </c>
      <c r="G9570">
        <v>140322</v>
      </c>
      <c r="H9570">
        <v>28</v>
      </c>
      <c r="I9570">
        <v>555000</v>
      </c>
      <c r="J9570">
        <v>0</v>
      </c>
      <c r="K9570">
        <v>0</v>
      </c>
      <c r="L9570">
        <v>0</v>
      </c>
      <c r="M9570">
        <v>0</v>
      </c>
      <c r="N9570">
        <v>3684000</v>
      </c>
      <c r="O9570">
        <v>4379322</v>
      </c>
      <c r="P9570" t="s">
        <v>5</v>
      </c>
      <c r="Q9570" t="s">
        <v>16</v>
      </c>
      <c r="R9570" t="s">
        <v>169</v>
      </c>
      <c r="S9570" t="s">
        <v>170</v>
      </c>
      <c r="T9570">
        <v>2825369.0322580645</v>
      </c>
      <c r="U9570">
        <v>1991899</v>
      </c>
      <c r="V9570">
        <v>-833470.03225806449</v>
      </c>
      <c r="W9570">
        <v>-0.29499510426499809</v>
      </c>
      <c r="X9570" t="s">
        <v>265</v>
      </c>
    </row>
    <row r="9571" spans="1:24" x14ac:dyDescent="0.35">
      <c r="A9571">
        <v>3300014336</v>
      </c>
      <c r="B9571" t="s">
        <v>168</v>
      </c>
      <c r="C9571" t="s">
        <v>168</v>
      </c>
      <c r="D9571">
        <v>0</v>
      </c>
      <c r="E9571">
        <v>0</v>
      </c>
      <c r="F9571">
        <v>19</v>
      </c>
      <c r="G9571">
        <v>1107467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342000</v>
      </c>
      <c r="O9571">
        <v>1449467</v>
      </c>
      <c r="P9571" t="s">
        <v>5</v>
      </c>
      <c r="Q9571" t="s">
        <v>8</v>
      </c>
      <c r="R9571" t="s">
        <v>169</v>
      </c>
      <c r="S9571" t="s">
        <v>170</v>
      </c>
      <c r="T9571">
        <v>935140</v>
      </c>
      <c r="U9571">
        <v>1834480</v>
      </c>
      <c r="V9571">
        <v>899340</v>
      </c>
      <c r="W9571">
        <v>0.96171696216609281</v>
      </c>
      <c r="X9571" t="s">
        <v>273</v>
      </c>
    </row>
    <row r="9572" spans="1:24" x14ac:dyDescent="0.35">
      <c r="A9572">
        <v>3300014298</v>
      </c>
      <c r="B9572" t="s">
        <v>168</v>
      </c>
      <c r="C9572" t="s">
        <v>168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3661400</v>
      </c>
      <c r="O9572">
        <v>3661400</v>
      </c>
      <c r="P9572" t="s">
        <v>5</v>
      </c>
      <c r="Q9572" t="s">
        <v>7</v>
      </c>
      <c r="R9572" t="s">
        <v>169</v>
      </c>
      <c r="S9572" t="s">
        <v>170</v>
      </c>
      <c r="T9572">
        <v>2362193.5483870967</v>
      </c>
      <c r="U9572">
        <v>769700</v>
      </c>
      <c r="V9572">
        <v>-1592493.5483870967</v>
      </c>
      <c r="W9572">
        <v>-0.67415879171901461</v>
      </c>
      <c r="X9572" t="s">
        <v>196</v>
      </c>
    </row>
    <row r="9573" spans="1:24" x14ac:dyDescent="0.35">
      <c r="A9573">
        <v>3301061647</v>
      </c>
      <c r="B9573" t="s">
        <v>168</v>
      </c>
      <c r="C9573" t="s">
        <v>168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171000</v>
      </c>
      <c r="O9573">
        <v>171000</v>
      </c>
      <c r="P9573" t="s">
        <v>5</v>
      </c>
      <c r="Q9573" t="s">
        <v>13</v>
      </c>
      <c r="R9573" t="s">
        <v>169</v>
      </c>
      <c r="S9573" t="s">
        <v>170</v>
      </c>
      <c r="T9573">
        <v>110322.58064516129</v>
      </c>
      <c r="U9573">
        <v>0</v>
      </c>
      <c r="V9573">
        <v>-110322.58064516129</v>
      </c>
      <c r="W9573">
        <v>0</v>
      </c>
      <c r="X9573" t="s">
        <v>242</v>
      </c>
    </row>
    <row r="9574" spans="1:24" x14ac:dyDescent="0.35">
      <c r="A9574">
        <v>3300019412</v>
      </c>
      <c r="B9574" t="s">
        <v>168</v>
      </c>
      <c r="C9574" t="s">
        <v>168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1247000</v>
      </c>
      <c r="O9574">
        <v>1247000</v>
      </c>
      <c r="P9574" t="s">
        <v>5</v>
      </c>
      <c r="Q9574" t="s">
        <v>16</v>
      </c>
      <c r="R9574" t="s">
        <v>169</v>
      </c>
      <c r="S9574" t="s">
        <v>170</v>
      </c>
      <c r="T9574">
        <v>804516.12903225806</v>
      </c>
      <c r="U9574">
        <v>286000</v>
      </c>
      <c r="V9574">
        <v>-518516.12903225806</v>
      </c>
      <c r="W9574">
        <v>-0.64450681635926221</v>
      </c>
      <c r="X9574" t="s">
        <v>357</v>
      </c>
    </row>
    <row r="9575" spans="1:24" x14ac:dyDescent="0.35">
      <c r="A9575">
        <v>3301064898</v>
      </c>
      <c r="B9575" t="s">
        <v>168</v>
      </c>
      <c r="C9575" t="s">
        <v>168</v>
      </c>
      <c r="D9575">
        <v>0</v>
      </c>
      <c r="E9575">
        <v>0</v>
      </c>
      <c r="F9575">
        <v>48</v>
      </c>
      <c r="G9575">
        <v>1664009</v>
      </c>
      <c r="H9575">
        <v>82</v>
      </c>
      <c r="I9575">
        <v>1895000</v>
      </c>
      <c r="J9575">
        <v>0</v>
      </c>
      <c r="K9575">
        <v>0</v>
      </c>
      <c r="L9575">
        <v>1</v>
      </c>
      <c r="M9575">
        <v>22400</v>
      </c>
      <c r="N9575">
        <v>100000</v>
      </c>
      <c r="O9575">
        <v>3681409</v>
      </c>
      <c r="P9575" t="s">
        <v>5</v>
      </c>
      <c r="Q9575" t="s">
        <v>10</v>
      </c>
      <c r="R9575" t="s">
        <v>169</v>
      </c>
      <c r="S9575" t="s">
        <v>170</v>
      </c>
      <c r="T9575">
        <v>2375102.5806451612</v>
      </c>
      <c r="U9575">
        <v>3150010</v>
      </c>
      <c r="V9575">
        <v>774907.41935483878</v>
      </c>
      <c r="W9575">
        <v>0.32626271625891068</v>
      </c>
      <c r="X9575" t="s">
        <v>356</v>
      </c>
    </row>
    <row r="9576" spans="1:24" x14ac:dyDescent="0.35">
      <c r="A9576">
        <v>3301000729</v>
      </c>
      <c r="B9576" t="s">
        <v>168</v>
      </c>
      <c r="C9576" t="s">
        <v>168</v>
      </c>
      <c r="D9576">
        <v>0</v>
      </c>
      <c r="E9576">
        <v>0</v>
      </c>
      <c r="F9576">
        <v>12</v>
      </c>
      <c r="G9576">
        <v>524487</v>
      </c>
      <c r="H9576">
        <v>38</v>
      </c>
      <c r="I9576">
        <v>1175000</v>
      </c>
      <c r="J9576">
        <v>0</v>
      </c>
      <c r="K9576">
        <v>0</v>
      </c>
      <c r="L9576">
        <v>17</v>
      </c>
      <c r="M9576">
        <v>720800</v>
      </c>
      <c r="N9576">
        <v>165000</v>
      </c>
      <c r="O9576">
        <v>2585287</v>
      </c>
      <c r="P9576" t="s">
        <v>5</v>
      </c>
      <c r="Q9576" t="s">
        <v>10</v>
      </c>
      <c r="R9576" t="s">
        <v>169</v>
      </c>
      <c r="S9576" t="s">
        <v>170</v>
      </c>
      <c r="T9576">
        <v>1667927.0967741937</v>
      </c>
      <c r="U9576">
        <v>2496994</v>
      </c>
      <c r="V9576">
        <v>829066.90322580631</v>
      </c>
      <c r="W9576">
        <v>0.49706423310061898</v>
      </c>
      <c r="X9576" t="s">
        <v>200</v>
      </c>
    </row>
    <row r="9577" spans="1:24" x14ac:dyDescent="0.35">
      <c r="A9577">
        <v>3300011616</v>
      </c>
      <c r="B9577" t="s">
        <v>168</v>
      </c>
      <c r="C9577" t="s">
        <v>168</v>
      </c>
      <c r="D9577">
        <v>0</v>
      </c>
      <c r="E9577">
        <v>0</v>
      </c>
      <c r="F9577">
        <v>148</v>
      </c>
      <c r="G9577">
        <v>6520646</v>
      </c>
      <c r="H9577">
        <v>9</v>
      </c>
      <c r="I9577">
        <v>280000</v>
      </c>
      <c r="J9577">
        <v>0</v>
      </c>
      <c r="K9577">
        <v>0</v>
      </c>
      <c r="L9577">
        <v>1</v>
      </c>
      <c r="M9577">
        <v>102400</v>
      </c>
      <c r="N9577">
        <v>870000</v>
      </c>
      <c r="O9577">
        <v>7773046</v>
      </c>
      <c r="P9577" t="s">
        <v>5</v>
      </c>
      <c r="Q9577" t="s">
        <v>12</v>
      </c>
      <c r="R9577" t="s">
        <v>169</v>
      </c>
      <c r="S9577" t="s">
        <v>170</v>
      </c>
      <c r="T9577">
        <v>5014868.3870967738</v>
      </c>
      <c r="U9577">
        <v>5226070</v>
      </c>
      <c r="V9577">
        <v>211201.61290322617</v>
      </c>
      <c r="W9577">
        <v>4.2115085900688243E-2</v>
      </c>
      <c r="X9577" t="s">
        <v>302</v>
      </c>
    </row>
    <row r="9578" spans="1:24" x14ac:dyDescent="0.35">
      <c r="A9578">
        <v>3300016384</v>
      </c>
      <c r="B9578" t="s">
        <v>168</v>
      </c>
      <c r="C9578" t="s">
        <v>168</v>
      </c>
      <c r="D9578">
        <v>0</v>
      </c>
      <c r="E9578">
        <v>0</v>
      </c>
      <c r="F9578">
        <v>14</v>
      </c>
      <c r="G9578">
        <v>566079</v>
      </c>
      <c r="H9578">
        <v>9</v>
      </c>
      <c r="I9578">
        <v>305000</v>
      </c>
      <c r="J9578">
        <v>0</v>
      </c>
      <c r="K9578">
        <v>0</v>
      </c>
      <c r="L9578">
        <v>5</v>
      </c>
      <c r="M9578">
        <v>858550</v>
      </c>
      <c r="N9578">
        <v>342000</v>
      </c>
      <c r="O9578">
        <v>2071629</v>
      </c>
      <c r="P9578" t="s">
        <v>5</v>
      </c>
      <c r="Q9578" t="s">
        <v>8</v>
      </c>
      <c r="R9578" t="s">
        <v>169</v>
      </c>
      <c r="S9578" t="s">
        <v>170</v>
      </c>
      <c r="T9578">
        <v>1336534.8387096773</v>
      </c>
      <c r="U9578">
        <v>2114487</v>
      </c>
      <c r="V9578">
        <v>777952.16129032266</v>
      </c>
      <c r="W9578">
        <v>0.58206650418583639</v>
      </c>
      <c r="X9578" t="s">
        <v>300</v>
      </c>
    </row>
    <row r="9579" spans="1:24" x14ac:dyDescent="0.35">
      <c r="A9579">
        <v>3300014594</v>
      </c>
      <c r="B9579" t="s">
        <v>168</v>
      </c>
      <c r="C9579" t="s">
        <v>168</v>
      </c>
      <c r="D9579">
        <v>0</v>
      </c>
      <c r="E9579">
        <v>0</v>
      </c>
      <c r="F9579">
        <v>456</v>
      </c>
      <c r="G9579">
        <v>23001117</v>
      </c>
      <c r="H9579">
        <v>208</v>
      </c>
      <c r="I9579">
        <v>6505000</v>
      </c>
      <c r="J9579">
        <v>0</v>
      </c>
      <c r="K9579">
        <v>0</v>
      </c>
      <c r="L9579">
        <v>3</v>
      </c>
      <c r="M9579">
        <v>327200</v>
      </c>
      <c r="N9579">
        <v>1094500</v>
      </c>
      <c r="O9579">
        <v>30927817</v>
      </c>
      <c r="P9579" t="s">
        <v>5</v>
      </c>
      <c r="Q9579" t="s">
        <v>7</v>
      </c>
      <c r="R9579" t="s">
        <v>169</v>
      </c>
      <c r="S9579" t="s">
        <v>170</v>
      </c>
      <c r="T9579">
        <v>19953430.322580643</v>
      </c>
      <c r="U9579">
        <v>20386401</v>
      </c>
      <c r="V9579">
        <v>432970.677419357</v>
      </c>
      <c r="W9579">
        <v>2.1699059781684626E-2</v>
      </c>
      <c r="X9579" t="s">
        <v>299</v>
      </c>
    </row>
    <row r="9580" spans="1:24" x14ac:dyDescent="0.35">
      <c r="A9580">
        <v>3300007842</v>
      </c>
      <c r="B9580" t="s">
        <v>168</v>
      </c>
      <c r="C9580" t="s">
        <v>168</v>
      </c>
      <c r="D9580">
        <v>0</v>
      </c>
      <c r="E9580">
        <v>0</v>
      </c>
      <c r="F9580">
        <v>0</v>
      </c>
      <c r="G9580">
        <v>0</v>
      </c>
      <c r="H9580">
        <v>1</v>
      </c>
      <c r="I9580">
        <v>9000</v>
      </c>
      <c r="J9580">
        <v>0</v>
      </c>
      <c r="K9580">
        <v>0</v>
      </c>
      <c r="L9580">
        <v>0</v>
      </c>
      <c r="M9580">
        <v>0</v>
      </c>
      <c r="N9580">
        <v>85000</v>
      </c>
      <c r="O9580">
        <v>94000</v>
      </c>
      <c r="P9580" t="s">
        <v>5</v>
      </c>
      <c r="Q9580" t="s">
        <v>10</v>
      </c>
      <c r="R9580" t="s">
        <v>169</v>
      </c>
      <c r="S9580" t="s">
        <v>170</v>
      </c>
      <c r="T9580">
        <v>60645.161290322583</v>
      </c>
      <c r="U9580">
        <v>150000</v>
      </c>
      <c r="V9580">
        <v>89354.838709677424</v>
      </c>
      <c r="W9580">
        <v>1.4734042553191489</v>
      </c>
      <c r="X9580" t="s">
        <v>356</v>
      </c>
    </row>
    <row r="9581" spans="1:24" x14ac:dyDescent="0.35">
      <c r="A9581">
        <v>3301030970</v>
      </c>
      <c r="B9581" t="s">
        <v>168</v>
      </c>
      <c r="C9581" t="s">
        <v>168</v>
      </c>
      <c r="D9581">
        <v>0</v>
      </c>
      <c r="E9581">
        <v>0</v>
      </c>
      <c r="F9581">
        <v>64</v>
      </c>
      <c r="G9581">
        <v>2954733</v>
      </c>
      <c r="H9581">
        <v>45</v>
      </c>
      <c r="I9581">
        <v>2085000</v>
      </c>
      <c r="J9581">
        <v>0</v>
      </c>
      <c r="K9581">
        <v>0</v>
      </c>
      <c r="L9581">
        <v>44</v>
      </c>
      <c r="M9581">
        <v>2195600</v>
      </c>
      <c r="N9581">
        <v>165000</v>
      </c>
      <c r="O9581">
        <v>7400333</v>
      </c>
      <c r="P9581" t="s">
        <v>5</v>
      </c>
      <c r="Q9581" t="s">
        <v>14</v>
      </c>
      <c r="R9581" t="s">
        <v>207</v>
      </c>
      <c r="S9581" t="s">
        <v>170</v>
      </c>
      <c r="T9581">
        <v>4774408.3870967738</v>
      </c>
      <c r="U9581">
        <v>2320971</v>
      </c>
      <c r="V9581">
        <v>-2453437.3870967738</v>
      </c>
      <c r="W9581">
        <v>-0.51387254465440946</v>
      </c>
      <c r="X9581" t="s">
        <v>409</v>
      </c>
    </row>
    <row r="9582" spans="1:24" x14ac:dyDescent="0.35">
      <c r="A9582">
        <v>3300008687</v>
      </c>
      <c r="B9582" t="s">
        <v>168</v>
      </c>
      <c r="C9582" t="s">
        <v>168</v>
      </c>
      <c r="D9582">
        <v>0</v>
      </c>
      <c r="E9582">
        <v>0</v>
      </c>
      <c r="F9582">
        <v>170</v>
      </c>
      <c r="G9582">
        <v>8258308</v>
      </c>
      <c r="H9582">
        <v>75</v>
      </c>
      <c r="I9582">
        <v>3675000</v>
      </c>
      <c r="J9582">
        <v>0</v>
      </c>
      <c r="K9582">
        <v>0</v>
      </c>
      <c r="L9582">
        <v>76</v>
      </c>
      <c r="M9582">
        <v>3832400</v>
      </c>
      <c r="N9582">
        <v>3833100</v>
      </c>
      <c r="O9582">
        <v>19598808</v>
      </c>
      <c r="P9582" t="s">
        <v>5</v>
      </c>
      <c r="Q9582" t="s">
        <v>17</v>
      </c>
      <c r="R9582" t="s">
        <v>169</v>
      </c>
      <c r="S9582" t="s">
        <v>170</v>
      </c>
      <c r="T9582">
        <v>12644392.258064516</v>
      </c>
      <c r="U9582">
        <v>8604225</v>
      </c>
      <c r="V9582">
        <v>-4040167.2580645159</v>
      </c>
      <c r="W9582">
        <v>-0.31952245514114941</v>
      </c>
      <c r="X9582" t="s">
        <v>202</v>
      </c>
    </row>
    <row r="9583" spans="1:24" x14ac:dyDescent="0.35">
      <c r="A9583">
        <v>3301023017</v>
      </c>
      <c r="B9583" t="s">
        <v>168</v>
      </c>
      <c r="C9583" t="s">
        <v>168</v>
      </c>
      <c r="D9583">
        <v>0</v>
      </c>
      <c r="E9583">
        <v>0</v>
      </c>
      <c r="F9583">
        <v>34</v>
      </c>
      <c r="G9583">
        <v>1360563</v>
      </c>
      <c r="H9583">
        <v>14</v>
      </c>
      <c r="I9583">
        <v>475000</v>
      </c>
      <c r="J9583">
        <v>0</v>
      </c>
      <c r="K9583">
        <v>0</v>
      </c>
      <c r="L9583">
        <v>9</v>
      </c>
      <c r="M9583">
        <v>491600</v>
      </c>
      <c r="N9583">
        <v>616500</v>
      </c>
      <c r="O9583">
        <v>2943663</v>
      </c>
      <c r="P9583" t="s">
        <v>5</v>
      </c>
      <c r="Q9583" t="s">
        <v>13</v>
      </c>
      <c r="R9583" t="s">
        <v>169</v>
      </c>
      <c r="S9583" t="s">
        <v>170</v>
      </c>
      <c r="T9583">
        <v>1899137.4193548388</v>
      </c>
      <c r="U9583">
        <v>1590767</v>
      </c>
      <c r="V9583">
        <v>-308370.41935483878</v>
      </c>
      <c r="W9583">
        <v>-0.16237393682632828</v>
      </c>
      <c r="X9583" t="s">
        <v>399</v>
      </c>
    </row>
    <row r="9584" spans="1:24" x14ac:dyDescent="0.35">
      <c r="A9584">
        <v>3300000613</v>
      </c>
      <c r="B9584" t="s">
        <v>168</v>
      </c>
      <c r="C9584" t="s">
        <v>168</v>
      </c>
      <c r="D9584">
        <v>0</v>
      </c>
      <c r="E9584">
        <v>0</v>
      </c>
      <c r="F9584">
        <v>177</v>
      </c>
      <c r="G9584">
        <v>5554614</v>
      </c>
      <c r="H9584">
        <v>22</v>
      </c>
      <c r="I9584">
        <v>435000</v>
      </c>
      <c r="J9584">
        <v>0</v>
      </c>
      <c r="K9584">
        <v>0</v>
      </c>
      <c r="L9584">
        <v>13</v>
      </c>
      <c r="M9584">
        <v>561200</v>
      </c>
      <c r="N9584">
        <v>30000</v>
      </c>
      <c r="O9584">
        <v>6580814</v>
      </c>
      <c r="P9584" t="s">
        <v>5</v>
      </c>
      <c r="Q9584" t="s">
        <v>11</v>
      </c>
      <c r="R9584" t="s">
        <v>169</v>
      </c>
      <c r="S9584" t="s">
        <v>170</v>
      </c>
      <c r="T9584">
        <v>4245686.4516129028</v>
      </c>
      <c r="U9584">
        <v>5103651</v>
      </c>
      <c r="V9584">
        <v>857964.54838709719</v>
      </c>
      <c r="W9584">
        <v>0.20207911209768281</v>
      </c>
      <c r="X9584" t="s">
        <v>193</v>
      </c>
    </row>
    <row r="9585" spans="1:24" x14ac:dyDescent="0.35">
      <c r="A9585">
        <v>3300005240</v>
      </c>
      <c r="B9585" t="s">
        <v>168</v>
      </c>
      <c r="C9585" t="s">
        <v>168</v>
      </c>
      <c r="D9585">
        <v>0</v>
      </c>
      <c r="E9585">
        <v>0</v>
      </c>
      <c r="F9585">
        <v>257</v>
      </c>
      <c r="G9585">
        <v>9754624</v>
      </c>
      <c r="H9585">
        <v>242</v>
      </c>
      <c r="I9585">
        <v>10230000</v>
      </c>
      <c r="J9585">
        <v>0</v>
      </c>
      <c r="K9585">
        <v>0</v>
      </c>
      <c r="L9585">
        <v>106</v>
      </c>
      <c r="M9585">
        <v>6204400</v>
      </c>
      <c r="N9585">
        <v>150000</v>
      </c>
      <c r="O9585">
        <v>26339024</v>
      </c>
      <c r="P9585" t="s">
        <v>5</v>
      </c>
      <c r="Q9585" t="s">
        <v>9</v>
      </c>
      <c r="R9585" t="s">
        <v>169</v>
      </c>
      <c r="S9585" t="s">
        <v>170</v>
      </c>
      <c r="T9585">
        <v>16992918.709677417</v>
      </c>
      <c r="U9585">
        <v>11958660</v>
      </c>
      <c r="V9585">
        <v>-5034258.7096774168</v>
      </c>
      <c r="W9585">
        <v>-0.29625626978433206</v>
      </c>
      <c r="X9585" t="s">
        <v>258</v>
      </c>
    </row>
    <row r="9586" spans="1:24" x14ac:dyDescent="0.35">
      <c r="A9586">
        <v>3300025789</v>
      </c>
      <c r="B9586" t="s">
        <v>168</v>
      </c>
      <c r="C9586" t="s">
        <v>168</v>
      </c>
      <c r="D9586">
        <v>0</v>
      </c>
      <c r="E9586">
        <v>0</v>
      </c>
      <c r="F9586">
        <v>30</v>
      </c>
      <c r="G9586">
        <v>987120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144000</v>
      </c>
      <c r="O9586">
        <v>1131120</v>
      </c>
      <c r="P9586" t="s">
        <v>5</v>
      </c>
      <c r="Q9586" t="s">
        <v>11</v>
      </c>
      <c r="R9586" t="s">
        <v>169</v>
      </c>
      <c r="S9586" t="s">
        <v>170</v>
      </c>
      <c r="T9586">
        <v>729754.83870967745</v>
      </c>
      <c r="U9586">
        <v>805678</v>
      </c>
      <c r="V9586">
        <v>75923.161290322547</v>
      </c>
      <c r="W9586">
        <v>0.10403927081123121</v>
      </c>
      <c r="X9586" t="s">
        <v>290</v>
      </c>
    </row>
    <row r="9587" spans="1:24" x14ac:dyDescent="0.35">
      <c r="A9587">
        <v>3301067472</v>
      </c>
      <c r="B9587" t="s">
        <v>168</v>
      </c>
      <c r="C9587" t="s">
        <v>168</v>
      </c>
      <c r="D9587">
        <v>0</v>
      </c>
      <c r="E9587">
        <v>0</v>
      </c>
      <c r="F9587">
        <v>41</v>
      </c>
      <c r="G9587">
        <v>1893863</v>
      </c>
      <c r="H9587">
        <v>0</v>
      </c>
      <c r="I9587">
        <v>0</v>
      </c>
      <c r="J9587">
        <v>0</v>
      </c>
      <c r="K9587">
        <v>0</v>
      </c>
      <c r="L9587">
        <v>1</v>
      </c>
      <c r="M9587">
        <v>22400</v>
      </c>
      <c r="N9587">
        <v>1591500</v>
      </c>
      <c r="O9587">
        <v>3507763</v>
      </c>
      <c r="P9587" t="s">
        <v>5</v>
      </c>
      <c r="Q9587" t="s">
        <v>7</v>
      </c>
      <c r="R9587" t="s">
        <v>169</v>
      </c>
      <c r="S9587" t="s">
        <v>170</v>
      </c>
      <c r="T9587">
        <v>2263072.9032258065</v>
      </c>
      <c r="U9587">
        <v>592209</v>
      </c>
      <c r="V9587">
        <v>-1670863.9032258065</v>
      </c>
      <c r="W9587">
        <v>-0.73831642844741796</v>
      </c>
      <c r="X9587" t="s">
        <v>394</v>
      </c>
    </row>
    <row r="9588" spans="1:24" x14ac:dyDescent="0.35">
      <c r="A9588">
        <v>6001126806</v>
      </c>
      <c r="B9588" t="s">
        <v>168</v>
      </c>
      <c r="C9588" t="s">
        <v>168</v>
      </c>
      <c r="D9588">
        <v>0</v>
      </c>
      <c r="E9588">
        <v>0</v>
      </c>
      <c r="F9588">
        <v>19</v>
      </c>
      <c r="G9588">
        <v>1009427</v>
      </c>
      <c r="H9588">
        <v>11</v>
      </c>
      <c r="I9588">
        <v>160000</v>
      </c>
      <c r="J9588">
        <v>0</v>
      </c>
      <c r="K9588">
        <v>0</v>
      </c>
      <c r="L9588">
        <v>7</v>
      </c>
      <c r="M9588">
        <v>456800</v>
      </c>
      <c r="N9588">
        <v>30000</v>
      </c>
      <c r="O9588">
        <v>1656227</v>
      </c>
      <c r="P9588" t="s">
        <v>5</v>
      </c>
      <c r="Q9588" t="s">
        <v>15</v>
      </c>
      <c r="R9588" t="s">
        <v>169</v>
      </c>
      <c r="S9588" t="s">
        <v>170</v>
      </c>
      <c r="T9588">
        <v>1068533.5483870967</v>
      </c>
      <c r="U9588">
        <v>1412169</v>
      </c>
      <c r="V9588">
        <v>343635.45161290327</v>
      </c>
      <c r="W9588">
        <v>0.32159537913583103</v>
      </c>
      <c r="X9588" t="s">
        <v>341</v>
      </c>
    </row>
    <row r="9589" spans="1:24" x14ac:dyDescent="0.35">
      <c r="A9589">
        <v>3301000404</v>
      </c>
      <c r="B9589" t="s">
        <v>168</v>
      </c>
      <c r="C9589" t="s">
        <v>168</v>
      </c>
      <c r="D9589">
        <v>0</v>
      </c>
      <c r="E9589">
        <v>0</v>
      </c>
      <c r="F9589">
        <v>246</v>
      </c>
      <c r="G9589">
        <v>10252866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330000</v>
      </c>
      <c r="O9589">
        <v>10582866</v>
      </c>
      <c r="P9589" t="s">
        <v>5</v>
      </c>
      <c r="Q9589" t="s">
        <v>12</v>
      </c>
      <c r="R9589" t="s">
        <v>169</v>
      </c>
      <c r="S9589" t="s">
        <v>170</v>
      </c>
      <c r="T9589">
        <v>6827655.4838709673</v>
      </c>
      <c r="U9589">
        <v>6632222</v>
      </c>
      <c r="V9589">
        <v>-195433.48387096729</v>
      </c>
      <c r="W9589">
        <v>-2.8623805687419623E-2</v>
      </c>
      <c r="X9589" t="s">
        <v>229</v>
      </c>
    </row>
    <row r="9590" spans="1:24" x14ac:dyDescent="0.35">
      <c r="A9590">
        <v>3301049367</v>
      </c>
      <c r="B9590" t="s">
        <v>168</v>
      </c>
      <c r="C9590" t="s">
        <v>168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1508800</v>
      </c>
      <c r="O9590">
        <v>1508800</v>
      </c>
      <c r="P9590" t="s">
        <v>5</v>
      </c>
      <c r="Q9590" t="s">
        <v>7</v>
      </c>
      <c r="R9590" t="s">
        <v>169</v>
      </c>
      <c r="S9590" t="s">
        <v>170</v>
      </c>
      <c r="T9590">
        <v>973419.3548387097</v>
      </c>
      <c r="U9590">
        <v>1044800</v>
      </c>
      <c r="V9590">
        <v>71380.645161290304</v>
      </c>
      <c r="W9590">
        <v>7.3329798515376465E-2</v>
      </c>
      <c r="X9590" t="s">
        <v>218</v>
      </c>
    </row>
    <row r="9591" spans="1:24" x14ac:dyDescent="0.35">
      <c r="A9591">
        <v>3300009609</v>
      </c>
      <c r="B9591" t="s">
        <v>168</v>
      </c>
      <c r="C9591" t="s">
        <v>168</v>
      </c>
      <c r="D9591">
        <v>0</v>
      </c>
      <c r="E9591">
        <v>0</v>
      </c>
      <c r="F9591">
        <v>7</v>
      </c>
      <c r="G9591">
        <v>134300</v>
      </c>
      <c r="H9591">
        <v>0</v>
      </c>
      <c r="I9591">
        <v>0</v>
      </c>
      <c r="J9591">
        <v>0</v>
      </c>
      <c r="K9591">
        <v>0</v>
      </c>
      <c r="L9591">
        <v>2</v>
      </c>
      <c r="M9591">
        <v>44800</v>
      </c>
      <c r="N9591">
        <v>2605000</v>
      </c>
      <c r="O9591">
        <v>2784100</v>
      </c>
      <c r="P9591" t="s">
        <v>5</v>
      </c>
      <c r="Q9591" t="s">
        <v>16</v>
      </c>
      <c r="R9591" t="s">
        <v>169</v>
      </c>
      <c r="S9591" t="s">
        <v>170</v>
      </c>
      <c r="T9591">
        <v>1796193.5483870967</v>
      </c>
      <c r="U9591">
        <v>96275</v>
      </c>
      <c r="V9591">
        <v>-1699918.5483870967</v>
      </c>
      <c r="W9591">
        <v>-0.94640054236557591</v>
      </c>
      <c r="X9591" t="s">
        <v>357</v>
      </c>
    </row>
    <row r="9592" spans="1:24" x14ac:dyDescent="0.35">
      <c r="A9592">
        <v>3300006907</v>
      </c>
      <c r="B9592" t="s">
        <v>168</v>
      </c>
      <c r="C9592" t="s">
        <v>168</v>
      </c>
      <c r="D9592">
        <v>0</v>
      </c>
      <c r="E9592">
        <v>0</v>
      </c>
      <c r="F9592">
        <v>93</v>
      </c>
      <c r="G9592">
        <v>2780202</v>
      </c>
      <c r="H9592">
        <v>0</v>
      </c>
      <c r="I9592">
        <v>0</v>
      </c>
      <c r="J9592">
        <v>0</v>
      </c>
      <c r="K9592">
        <v>0</v>
      </c>
      <c r="L9592">
        <v>1</v>
      </c>
      <c r="M9592">
        <v>142550</v>
      </c>
      <c r="N9592">
        <v>30000</v>
      </c>
      <c r="O9592">
        <v>2952752</v>
      </c>
      <c r="P9592" t="s">
        <v>5</v>
      </c>
      <c r="Q9592" t="s">
        <v>9</v>
      </c>
      <c r="R9592" t="s">
        <v>169</v>
      </c>
      <c r="S9592" t="s">
        <v>170</v>
      </c>
      <c r="T9592">
        <v>1905001.2903225806</v>
      </c>
      <c r="U9592">
        <v>1833731</v>
      </c>
      <c r="V9592">
        <v>-71270.290322580608</v>
      </c>
      <c r="W9592">
        <v>-3.7412200550537289E-2</v>
      </c>
      <c r="X9592" t="s">
        <v>315</v>
      </c>
    </row>
    <row r="9593" spans="1:24" x14ac:dyDescent="0.35">
      <c r="A9593">
        <v>3301069552</v>
      </c>
      <c r="B9593" t="s">
        <v>168</v>
      </c>
      <c r="C9593" t="s">
        <v>168</v>
      </c>
      <c r="D9593">
        <v>0</v>
      </c>
      <c r="E9593">
        <v>0</v>
      </c>
      <c r="F9593">
        <v>280</v>
      </c>
      <c r="G9593">
        <v>8526046</v>
      </c>
      <c r="H9593">
        <v>6</v>
      </c>
      <c r="I9593">
        <v>185000</v>
      </c>
      <c r="J9593">
        <v>0</v>
      </c>
      <c r="K9593">
        <v>0</v>
      </c>
      <c r="L9593">
        <v>0</v>
      </c>
      <c r="M9593">
        <v>0</v>
      </c>
      <c r="N9593">
        <v>206000</v>
      </c>
      <c r="O9593">
        <v>8917046</v>
      </c>
      <c r="P9593" t="s">
        <v>5</v>
      </c>
      <c r="Q9593" t="s">
        <v>9</v>
      </c>
      <c r="R9593" t="s">
        <v>169</v>
      </c>
      <c r="S9593" t="s">
        <v>170</v>
      </c>
      <c r="T9593">
        <v>5752932.9032258056</v>
      </c>
      <c r="U9593">
        <v>4784639</v>
      </c>
      <c r="V9593">
        <v>-968293.90322580561</v>
      </c>
      <c r="W9593">
        <v>-0.16831308821329383</v>
      </c>
      <c r="X9593" t="s">
        <v>267</v>
      </c>
    </row>
    <row r="9594" spans="1:24" x14ac:dyDescent="0.35">
      <c r="A9594">
        <v>3301053724</v>
      </c>
      <c r="B9594" t="s">
        <v>168</v>
      </c>
      <c r="C9594" t="s">
        <v>168</v>
      </c>
      <c r="D9594">
        <v>0</v>
      </c>
      <c r="E9594">
        <v>0</v>
      </c>
      <c r="F9594">
        <v>38</v>
      </c>
      <c r="G9594">
        <v>1020410</v>
      </c>
      <c r="H9594">
        <v>1</v>
      </c>
      <c r="I9594">
        <v>30000</v>
      </c>
      <c r="J9594">
        <v>0</v>
      </c>
      <c r="K9594">
        <v>0</v>
      </c>
      <c r="L9594">
        <v>0</v>
      </c>
      <c r="M9594">
        <v>0</v>
      </c>
      <c r="N9594">
        <v>100000</v>
      </c>
      <c r="O9594">
        <v>1150410</v>
      </c>
      <c r="P9594" t="s">
        <v>5</v>
      </c>
      <c r="Q9594" t="s">
        <v>9</v>
      </c>
      <c r="R9594" t="s">
        <v>169</v>
      </c>
      <c r="S9594" t="s">
        <v>170</v>
      </c>
      <c r="T9594">
        <v>742200</v>
      </c>
      <c r="U9594">
        <v>571975</v>
      </c>
      <c r="V9594">
        <v>-170225</v>
      </c>
      <c r="W9594">
        <v>-0.22935192670439231</v>
      </c>
      <c r="X9594" t="s">
        <v>359</v>
      </c>
    </row>
    <row r="9595" spans="1:24" x14ac:dyDescent="0.35">
      <c r="A9595">
        <v>3300010927</v>
      </c>
      <c r="B9595" t="s">
        <v>168</v>
      </c>
      <c r="C9595" t="s">
        <v>168</v>
      </c>
      <c r="D9595">
        <v>0</v>
      </c>
      <c r="E9595">
        <v>0</v>
      </c>
      <c r="F9595">
        <v>34</v>
      </c>
      <c r="G9595">
        <v>1297382</v>
      </c>
      <c r="H9595">
        <v>0</v>
      </c>
      <c r="I9595">
        <v>0</v>
      </c>
      <c r="J9595">
        <v>0</v>
      </c>
      <c r="K9595">
        <v>0</v>
      </c>
      <c r="L9595">
        <v>1</v>
      </c>
      <c r="M9595">
        <v>22630</v>
      </c>
      <c r="N9595">
        <v>330000</v>
      </c>
      <c r="O9595">
        <v>1650012</v>
      </c>
      <c r="P9595" t="s">
        <v>5</v>
      </c>
      <c r="Q9595" t="s">
        <v>12</v>
      </c>
      <c r="R9595" t="s">
        <v>169</v>
      </c>
      <c r="S9595" t="s">
        <v>170</v>
      </c>
      <c r="T9595">
        <v>1064523.8709677421</v>
      </c>
      <c r="U9595">
        <v>1583645</v>
      </c>
      <c r="V9595">
        <v>519121.12903225794</v>
      </c>
      <c r="W9595">
        <v>0.48765569583736346</v>
      </c>
      <c r="X9595" t="s">
        <v>381</v>
      </c>
    </row>
    <row r="9596" spans="1:24" x14ac:dyDescent="0.35">
      <c r="A9596">
        <v>3301060741</v>
      </c>
      <c r="B9596" t="s">
        <v>168</v>
      </c>
      <c r="C9596" t="s">
        <v>168</v>
      </c>
      <c r="D9596">
        <v>0</v>
      </c>
      <c r="E9596">
        <v>0</v>
      </c>
      <c r="F9596">
        <v>1</v>
      </c>
      <c r="G9596">
        <v>25700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465000</v>
      </c>
      <c r="O9596">
        <v>490700</v>
      </c>
      <c r="P9596" t="s">
        <v>5</v>
      </c>
      <c r="Q9596" t="s">
        <v>12</v>
      </c>
      <c r="R9596" t="s">
        <v>169</v>
      </c>
      <c r="S9596" t="s">
        <v>170</v>
      </c>
      <c r="T9596">
        <v>316580.64516129036</v>
      </c>
      <c r="U9596">
        <v>400700</v>
      </c>
      <c r="V9596">
        <v>84119.354838709638</v>
      </c>
      <c r="W9596">
        <v>0.26571224780925196</v>
      </c>
      <c r="X9596" t="s">
        <v>229</v>
      </c>
    </row>
    <row r="9597" spans="1:24" x14ac:dyDescent="0.35">
      <c r="A9597">
        <v>3301072621</v>
      </c>
      <c r="B9597" t="s">
        <v>168</v>
      </c>
      <c r="C9597" t="s">
        <v>168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330000</v>
      </c>
      <c r="O9597">
        <v>330000</v>
      </c>
      <c r="P9597" t="s">
        <v>5</v>
      </c>
      <c r="Q9597" t="s">
        <v>12</v>
      </c>
      <c r="R9597" t="s">
        <v>169</v>
      </c>
      <c r="S9597" t="s">
        <v>170</v>
      </c>
      <c r="T9597">
        <v>212903.22580645164</v>
      </c>
      <c r="U9597">
        <v>0</v>
      </c>
      <c r="V9597">
        <v>-212903.22580645164</v>
      </c>
      <c r="W9597">
        <v>0</v>
      </c>
      <c r="X9597" t="s">
        <v>415</v>
      </c>
    </row>
    <row r="9598" spans="1:24" x14ac:dyDescent="0.35">
      <c r="A9598">
        <v>3301044720</v>
      </c>
      <c r="B9598" t="s">
        <v>168</v>
      </c>
      <c r="C9598" t="s">
        <v>168</v>
      </c>
      <c r="D9598">
        <v>0</v>
      </c>
      <c r="E9598">
        <v>0</v>
      </c>
      <c r="F9598">
        <v>239</v>
      </c>
      <c r="G9598">
        <v>9689121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11825500</v>
      </c>
      <c r="O9598">
        <v>21514621</v>
      </c>
      <c r="P9598" t="s">
        <v>5</v>
      </c>
      <c r="Q9598" t="s">
        <v>12</v>
      </c>
      <c r="R9598" t="s">
        <v>169</v>
      </c>
      <c r="S9598" t="s">
        <v>170</v>
      </c>
      <c r="T9598">
        <v>13880400.64516129</v>
      </c>
      <c r="U9598">
        <v>17036540</v>
      </c>
      <c r="V9598">
        <v>3156139.3548387103</v>
      </c>
      <c r="W9598">
        <v>0.22738099825230496</v>
      </c>
      <c r="X9598" t="s">
        <v>364</v>
      </c>
    </row>
    <row r="9599" spans="1:24" x14ac:dyDescent="0.35">
      <c r="A9599">
        <v>3301050114</v>
      </c>
      <c r="B9599" t="s">
        <v>168</v>
      </c>
      <c r="C9599" t="s">
        <v>168</v>
      </c>
      <c r="D9599">
        <v>0</v>
      </c>
      <c r="E9599">
        <v>0</v>
      </c>
      <c r="F9599">
        <v>1</v>
      </c>
      <c r="G9599">
        <v>9900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330000</v>
      </c>
      <c r="O9599">
        <v>339900</v>
      </c>
      <c r="P9599" t="s">
        <v>5</v>
      </c>
      <c r="Q9599" t="s">
        <v>12</v>
      </c>
      <c r="R9599" t="s">
        <v>169</v>
      </c>
      <c r="S9599" t="s">
        <v>170</v>
      </c>
      <c r="T9599">
        <v>219290.32258064515</v>
      </c>
      <c r="U9599">
        <v>455000</v>
      </c>
      <c r="V9599">
        <v>235709.67741935485</v>
      </c>
      <c r="W9599">
        <v>1.0748749632244778</v>
      </c>
      <c r="X9599" t="s">
        <v>407</v>
      </c>
    </row>
    <row r="9600" spans="1:24" x14ac:dyDescent="0.35">
      <c r="A9600">
        <v>3300022975</v>
      </c>
      <c r="B9600" t="s">
        <v>168</v>
      </c>
      <c r="C9600" t="s">
        <v>168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180000</v>
      </c>
      <c r="O9600">
        <v>180000</v>
      </c>
      <c r="P9600" t="s">
        <v>5</v>
      </c>
      <c r="Q9600" t="s">
        <v>14</v>
      </c>
      <c r="R9600" t="s">
        <v>169</v>
      </c>
      <c r="S9600" t="s">
        <v>170</v>
      </c>
      <c r="T9600">
        <v>116129.03225806452</v>
      </c>
      <c r="U9600">
        <v>30000</v>
      </c>
      <c r="V9600">
        <v>-86129.032258064515</v>
      </c>
      <c r="W9600">
        <v>-0.7416666666666667</v>
      </c>
      <c r="X9600" t="s">
        <v>323</v>
      </c>
    </row>
    <row r="9601" spans="1:24" x14ac:dyDescent="0.35">
      <c r="A9601">
        <v>3301061242</v>
      </c>
      <c r="B9601" t="s">
        <v>168</v>
      </c>
      <c r="C9601" t="s">
        <v>168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231000</v>
      </c>
      <c r="O9601">
        <v>231000</v>
      </c>
      <c r="P9601" t="s">
        <v>5</v>
      </c>
      <c r="Q9601" t="s">
        <v>13</v>
      </c>
      <c r="R9601" t="s">
        <v>169</v>
      </c>
      <c r="S9601" t="s">
        <v>170</v>
      </c>
      <c r="T9601">
        <v>149032.25806451612</v>
      </c>
      <c r="U9601">
        <v>0</v>
      </c>
      <c r="V9601">
        <v>-149032.25806451612</v>
      </c>
      <c r="W9601">
        <v>0</v>
      </c>
      <c r="X9601" t="s">
        <v>375</v>
      </c>
    </row>
    <row r="9602" spans="1:24" x14ac:dyDescent="0.35">
      <c r="A9602">
        <v>3301061240</v>
      </c>
      <c r="B9602" t="s">
        <v>168</v>
      </c>
      <c r="C9602" t="s">
        <v>168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171000</v>
      </c>
      <c r="O9602">
        <v>171000</v>
      </c>
      <c r="P9602" t="s">
        <v>5</v>
      </c>
      <c r="Q9602" t="s">
        <v>13</v>
      </c>
      <c r="R9602" t="s">
        <v>169</v>
      </c>
      <c r="S9602" t="s">
        <v>170</v>
      </c>
      <c r="T9602">
        <v>110322.58064516129</v>
      </c>
      <c r="U9602">
        <v>0</v>
      </c>
      <c r="V9602">
        <v>-110322.58064516129</v>
      </c>
      <c r="W9602">
        <v>0</v>
      </c>
      <c r="X9602" t="s">
        <v>375</v>
      </c>
    </row>
    <row r="9603" spans="1:24" x14ac:dyDescent="0.35">
      <c r="A9603">
        <v>3301006802</v>
      </c>
      <c r="B9603" t="s">
        <v>168</v>
      </c>
      <c r="C9603" t="s">
        <v>168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150000</v>
      </c>
      <c r="O9603">
        <v>150000</v>
      </c>
      <c r="P9603" t="s">
        <v>5</v>
      </c>
      <c r="Q9603" t="s">
        <v>9</v>
      </c>
      <c r="R9603" t="s">
        <v>169</v>
      </c>
      <c r="S9603" t="s">
        <v>170</v>
      </c>
      <c r="T9603">
        <v>96774.193548387106</v>
      </c>
      <c r="U9603">
        <v>30000</v>
      </c>
      <c r="V9603">
        <v>-66774.193548387106</v>
      </c>
      <c r="W9603">
        <v>-0.69</v>
      </c>
      <c r="X9603" t="s">
        <v>258</v>
      </c>
    </row>
    <row r="9604" spans="1:24" x14ac:dyDescent="0.35">
      <c r="A9604">
        <v>6001127681</v>
      </c>
      <c r="B9604" t="s">
        <v>168</v>
      </c>
      <c r="C9604" t="s">
        <v>168</v>
      </c>
      <c r="D9604">
        <v>0</v>
      </c>
      <c r="E9604">
        <v>0</v>
      </c>
      <c r="F9604">
        <v>409</v>
      </c>
      <c r="G9604">
        <v>10841522</v>
      </c>
      <c r="H9604">
        <v>482</v>
      </c>
      <c r="I9604">
        <v>14504000</v>
      </c>
      <c r="J9604">
        <v>0</v>
      </c>
      <c r="K9604">
        <v>0</v>
      </c>
      <c r="L9604">
        <v>44</v>
      </c>
      <c r="M9604">
        <v>2205600</v>
      </c>
      <c r="N9604">
        <v>150000</v>
      </c>
      <c r="O9604">
        <v>27701122</v>
      </c>
      <c r="P9604" t="s">
        <v>5</v>
      </c>
      <c r="Q9604" t="s">
        <v>13</v>
      </c>
      <c r="R9604" t="s">
        <v>169</v>
      </c>
      <c r="S9604" t="s">
        <v>170</v>
      </c>
      <c r="T9604">
        <v>17871691.612903226</v>
      </c>
      <c r="U9604">
        <v>16365100</v>
      </c>
      <c r="V9604">
        <v>-1506591.6129032262</v>
      </c>
      <c r="W9604">
        <v>-8.4300448191232169E-2</v>
      </c>
      <c r="X9604" t="s">
        <v>397</v>
      </c>
    </row>
    <row r="9605" spans="1:24" x14ac:dyDescent="0.35">
      <c r="A9605">
        <v>3301034919</v>
      </c>
      <c r="B9605" t="s">
        <v>168</v>
      </c>
      <c r="C9605" t="s">
        <v>168</v>
      </c>
      <c r="D9605">
        <v>0</v>
      </c>
      <c r="E9605">
        <v>0</v>
      </c>
      <c r="F9605">
        <v>80</v>
      </c>
      <c r="G9605">
        <v>2178908</v>
      </c>
      <c r="H9605">
        <v>23</v>
      </c>
      <c r="I9605">
        <v>710000</v>
      </c>
      <c r="J9605">
        <v>0</v>
      </c>
      <c r="K9605">
        <v>0</v>
      </c>
      <c r="L9605">
        <v>20</v>
      </c>
      <c r="M9605">
        <v>598000</v>
      </c>
      <c r="N9605">
        <v>150000</v>
      </c>
      <c r="O9605">
        <v>3636908</v>
      </c>
      <c r="P9605" t="s">
        <v>5</v>
      </c>
      <c r="Q9605" t="s">
        <v>14</v>
      </c>
      <c r="R9605" t="s">
        <v>169</v>
      </c>
      <c r="S9605" t="s">
        <v>170</v>
      </c>
      <c r="T9605">
        <v>2346392.2580645159</v>
      </c>
      <c r="U9605">
        <v>1783354</v>
      </c>
      <c r="V9605">
        <v>-563038.25806451589</v>
      </c>
      <c r="W9605">
        <v>-0.23995913561739801</v>
      </c>
      <c r="X9605" t="s">
        <v>208</v>
      </c>
    </row>
    <row r="9606" spans="1:24" x14ac:dyDescent="0.35">
      <c r="A9606">
        <v>3300014944</v>
      </c>
      <c r="B9606" t="s">
        <v>168</v>
      </c>
      <c r="C9606" t="s">
        <v>168</v>
      </c>
      <c r="D9606">
        <v>0</v>
      </c>
      <c r="E9606">
        <v>0</v>
      </c>
      <c r="F9606">
        <v>38</v>
      </c>
      <c r="G9606">
        <v>1716954</v>
      </c>
      <c r="H9606">
        <v>1</v>
      </c>
      <c r="I9606">
        <v>20000</v>
      </c>
      <c r="J9606">
        <v>0</v>
      </c>
      <c r="K9606">
        <v>0</v>
      </c>
      <c r="L9606">
        <v>1</v>
      </c>
      <c r="M9606">
        <v>102400</v>
      </c>
      <c r="N9606">
        <v>922500</v>
      </c>
      <c r="O9606">
        <v>2761854</v>
      </c>
      <c r="P9606" t="s">
        <v>5</v>
      </c>
      <c r="Q9606" t="s">
        <v>7</v>
      </c>
      <c r="R9606" t="s">
        <v>169</v>
      </c>
      <c r="S9606" t="s">
        <v>170</v>
      </c>
      <c r="T9606">
        <v>1781841.2903225806</v>
      </c>
      <c r="U9606">
        <v>2203463</v>
      </c>
      <c r="V9606">
        <v>421621.70967741939</v>
      </c>
      <c r="W9606">
        <v>0.23662136014430879</v>
      </c>
      <c r="X9606" t="s">
        <v>317</v>
      </c>
    </row>
    <row r="9607" spans="1:24" x14ac:dyDescent="0.35">
      <c r="A9607">
        <v>3301029015</v>
      </c>
      <c r="B9607" t="s">
        <v>168</v>
      </c>
      <c r="C9607" t="s">
        <v>168</v>
      </c>
      <c r="D9607">
        <v>0</v>
      </c>
      <c r="E9607">
        <v>0</v>
      </c>
      <c r="F9607">
        <v>291</v>
      </c>
      <c r="G9607">
        <v>6653936</v>
      </c>
      <c r="H9607">
        <v>63</v>
      </c>
      <c r="I9607">
        <v>1640000</v>
      </c>
      <c r="J9607">
        <v>0</v>
      </c>
      <c r="K9607">
        <v>0</v>
      </c>
      <c r="L9607">
        <v>70</v>
      </c>
      <c r="M9607">
        <v>2328164</v>
      </c>
      <c r="N9607">
        <v>2152500</v>
      </c>
      <c r="O9607">
        <v>12774600</v>
      </c>
      <c r="P9607" t="s">
        <v>5</v>
      </c>
      <c r="Q9607" t="s">
        <v>17</v>
      </c>
      <c r="R9607" t="s">
        <v>169</v>
      </c>
      <c r="S9607" t="s">
        <v>170</v>
      </c>
      <c r="T9607">
        <v>8241677.4193548393</v>
      </c>
      <c r="U9607">
        <v>6325929</v>
      </c>
      <c r="V9607">
        <v>-1915748.4193548393</v>
      </c>
      <c r="W9607">
        <v>-0.23244642102296753</v>
      </c>
      <c r="X9607" t="s">
        <v>311</v>
      </c>
    </row>
    <row r="9608" spans="1:24" x14ac:dyDescent="0.35">
      <c r="A9608">
        <v>3301053227</v>
      </c>
      <c r="B9608" t="s">
        <v>168</v>
      </c>
      <c r="C9608" t="s">
        <v>168</v>
      </c>
      <c r="D9608">
        <v>0</v>
      </c>
      <c r="E9608">
        <v>0</v>
      </c>
      <c r="F9608">
        <v>23</v>
      </c>
      <c r="G9608">
        <v>745483</v>
      </c>
      <c r="H9608">
        <v>28</v>
      </c>
      <c r="I9608">
        <v>725000</v>
      </c>
      <c r="J9608">
        <v>0</v>
      </c>
      <c r="K9608">
        <v>0</v>
      </c>
      <c r="L9608">
        <v>13</v>
      </c>
      <c r="M9608">
        <v>351200</v>
      </c>
      <c r="N9608">
        <v>216000</v>
      </c>
      <c r="O9608">
        <v>2037683</v>
      </c>
      <c r="P9608" t="s">
        <v>5</v>
      </c>
      <c r="Q9608" t="s">
        <v>9</v>
      </c>
      <c r="R9608" t="s">
        <v>169</v>
      </c>
      <c r="S9608" t="s">
        <v>170</v>
      </c>
      <c r="T9608">
        <v>1314634.1935483869</v>
      </c>
      <c r="U9608">
        <v>3479058</v>
      </c>
      <c r="V9608">
        <v>2164423.8064516131</v>
      </c>
      <c r="W9608">
        <v>1.64640766007274</v>
      </c>
      <c r="X9608" t="s">
        <v>224</v>
      </c>
    </row>
    <row r="9609" spans="1:24" x14ac:dyDescent="0.35">
      <c r="A9609">
        <v>3300006635</v>
      </c>
      <c r="B9609" t="s">
        <v>168</v>
      </c>
      <c r="C9609" t="s">
        <v>168</v>
      </c>
      <c r="D9609">
        <v>0</v>
      </c>
      <c r="E9609">
        <v>0</v>
      </c>
      <c r="F9609">
        <v>36</v>
      </c>
      <c r="G9609">
        <v>1141960</v>
      </c>
      <c r="H9609">
        <v>91</v>
      </c>
      <c r="I9609">
        <v>2445000</v>
      </c>
      <c r="J9609">
        <v>0</v>
      </c>
      <c r="K9609">
        <v>0</v>
      </c>
      <c r="L9609">
        <v>19</v>
      </c>
      <c r="M9609">
        <v>1545600</v>
      </c>
      <c r="N9609">
        <v>165000</v>
      </c>
      <c r="O9609">
        <v>5297560</v>
      </c>
      <c r="P9609" t="s">
        <v>5</v>
      </c>
      <c r="Q9609" t="s">
        <v>10</v>
      </c>
      <c r="R9609" t="s">
        <v>169</v>
      </c>
      <c r="S9609" t="s">
        <v>170</v>
      </c>
      <c r="T9609">
        <v>3417780.6451612902</v>
      </c>
      <c r="U9609">
        <v>2274270</v>
      </c>
      <c r="V9609">
        <v>-1143510.6451612902</v>
      </c>
      <c r="W9609">
        <v>-0.3345769561836015</v>
      </c>
      <c r="X9609" t="s">
        <v>334</v>
      </c>
    </row>
    <row r="9610" spans="1:24" x14ac:dyDescent="0.35">
      <c r="A9610">
        <v>3300016477</v>
      </c>
      <c r="B9610" t="s">
        <v>168</v>
      </c>
      <c r="C9610" t="s">
        <v>168</v>
      </c>
      <c r="D9610">
        <v>0</v>
      </c>
      <c r="E9610">
        <v>0</v>
      </c>
      <c r="F9610">
        <v>120</v>
      </c>
      <c r="G9610">
        <v>6840452</v>
      </c>
      <c r="H9610">
        <v>86</v>
      </c>
      <c r="I9610">
        <v>3275000</v>
      </c>
      <c r="J9610">
        <v>0</v>
      </c>
      <c r="K9610">
        <v>0</v>
      </c>
      <c r="L9610">
        <v>0</v>
      </c>
      <c r="M9610">
        <v>0</v>
      </c>
      <c r="N9610">
        <v>892500</v>
      </c>
      <c r="O9610">
        <v>11007952</v>
      </c>
      <c r="P9610" t="s">
        <v>5</v>
      </c>
      <c r="Q9610" t="s">
        <v>6</v>
      </c>
      <c r="R9610" t="s">
        <v>169</v>
      </c>
      <c r="S9610" t="s">
        <v>170</v>
      </c>
      <c r="T9610">
        <v>7101904.5161290327</v>
      </c>
      <c r="U9610">
        <v>8365441</v>
      </c>
      <c r="V9610">
        <v>1263536.4838709673</v>
      </c>
      <c r="W9610">
        <v>0.17791516078558467</v>
      </c>
      <c r="X9610" t="s">
        <v>255</v>
      </c>
    </row>
    <row r="9611" spans="1:24" x14ac:dyDescent="0.35">
      <c r="A9611">
        <v>3300014133</v>
      </c>
      <c r="B9611" t="s">
        <v>168</v>
      </c>
      <c r="C9611" t="s">
        <v>168</v>
      </c>
      <c r="D9611">
        <v>0</v>
      </c>
      <c r="E9611">
        <v>0</v>
      </c>
      <c r="F9611">
        <v>31</v>
      </c>
      <c r="G9611">
        <v>1347869</v>
      </c>
      <c r="H9611">
        <v>1</v>
      </c>
      <c r="I9611">
        <v>30000</v>
      </c>
      <c r="J9611">
        <v>0</v>
      </c>
      <c r="K9611">
        <v>0</v>
      </c>
      <c r="L9611">
        <v>1</v>
      </c>
      <c r="M9611">
        <v>500000</v>
      </c>
      <c r="N9611">
        <v>1344700</v>
      </c>
      <c r="O9611">
        <v>3222569</v>
      </c>
      <c r="P9611" t="s">
        <v>5</v>
      </c>
      <c r="Q9611" t="s">
        <v>7</v>
      </c>
      <c r="R9611" t="s">
        <v>169</v>
      </c>
      <c r="S9611" t="s">
        <v>170</v>
      </c>
      <c r="T9611">
        <v>2079076.7741935486</v>
      </c>
      <c r="U9611">
        <v>1965587</v>
      </c>
      <c r="V9611">
        <v>-113489.7741935486</v>
      </c>
      <c r="W9611">
        <v>-5.4586620177876854E-2</v>
      </c>
      <c r="X9611" t="s">
        <v>289</v>
      </c>
    </row>
    <row r="9612" spans="1:24" x14ac:dyDescent="0.35">
      <c r="A9612">
        <v>3301010480</v>
      </c>
      <c r="B9612" t="s">
        <v>168</v>
      </c>
      <c r="C9612" t="s">
        <v>168</v>
      </c>
      <c r="D9612">
        <v>0</v>
      </c>
      <c r="E9612">
        <v>0</v>
      </c>
      <c r="F9612">
        <v>32</v>
      </c>
      <c r="G9612">
        <v>923619</v>
      </c>
      <c r="H9612">
        <v>22</v>
      </c>
      <c r="I9612">
        <v>596000</v>
      </c>
      <c r="J9612">
        <v>0</v>
      </c>
      <c r="K9612">
        <v>0</v>
      </c>
      <c r="L9612">
        <v>18</v>
      </c>
      <c r="M9612">
        <v>1463200</v>
      </c>
      <c r="N9612">
        <v>44000</v>
      </c>
      <c r="O9612">
        <v>3026819</v>
      </c>
      <c r="P9612" t="s">
        <v>5</v>
      </c>
      <c r="Q9612" t="s">
        <v>9</v>
      </c>
      <c r="R9612" t="s">
        <v>169</v>
      </c>
      <c r="S9612" t="s">
        <v>170</v>
      </c>
      <c r="T9612">
        <v>1952786.4516129033</v>
      </c>
      <c r="U9612">
        <v>1225984</v>
      </c>
      <c r="V9612">
        <v>-726802.45161290327</v>
      </c>
      <c r="W9612">
        <v>-0.37218736898374172</v>
      </c>
      <c r="X9612" t="s">
        <v>243</v>
      </c>
    </row>
    <row r="9613" spans="1:24" x14ac:dyDescent="0.35">
      <c r="A9613">
        <v>3301000509</v>
      </c>
      <c r="B9613" t="s">
        <v>168</v>
      </c>
      <c r="C9613" t="s">
        <v>168</v>
      </c>
      <c r="D9613">
        <v>0</v>
      </c>
      <c r="E9613">
        <v>0</v>
      </c>
      <c r="F9613">
        <v>5</v>
      </c>
      <c r="G9613">
        <v>185050</v>
      </c>
      <c r="H9613">
        <v>5</v>
      </c>
      <c r="I9613">
        <v>235000</v>
      </c>
      <c r="J9613">
        <v>0</v>
      </c>
      <c r="K9613">
        <v>0</v>
      </c>
      <c r="L9613">
        <v>0</v>
      </c>
      <c r="M9613">
        <v>0</v>
      </c>
      <c r="N9613">
        <v>1189500</v>
      </c>
      <c r="O9613">
        <v>1609550</v>
      </c>
      <c r="P9613" t="s">
        <v>5</v>
      </c>
      <c r="Q9613" t="s">
        <v>17</v>
      </c>
      <c r="R9613" t="s">
        <v>169</v>
      </c>
      <c r="S9613" t="s">
        <v>170</v>
      </c>
      <c r="T9613">
        <v>1038419.3548387097</v>
      </c>
      <c r="U9613">
        <v>943446</v>
      </c>
      <c r="V9613">
        <v>-94973.354838709696</v>
      </c>
      <c r="W9613">
        <v>-9.1459538380292638E-2</v>
      </c>
      <c r="X9613" t="s">
        <v>269</v>
      </c>
    </row>
    <row r="9614" spans="1:24" x14ac:dyDescent="0.35">
      <c r="A9614">
        <v>3300003326</v>
      </c>
      <c r="B9614" t="s">
        <v>168</v>
      </c>
      <c r="C9614" t="s">
        <v>168</v>
      </c>
      <c r="D9614">
        <v>0</v>
      </c>
      <c r="E9614">
        <v>0</v>
      </c>
      <c r="F9614">
        <v>488</v>
      </c>
      <c r="G9614">
        <v>21368179</v>
      </c>
      <c r="H9614">
        <v>8</v>
      </c>
      <c r="I9614">
        <v>408000</v>
      </c>
      <c r="J9614">
        <v>0</v>
      </c>
      <c r="K9614">
        <v>0</v>
      </c>
      <c r="L9614">
        <v>0</v>
      </c>
      <c r="M9614">
        <v>0</v>
      </c>
      <c r="N9614">
        <v>330000</v>
      </c>
      <c r="O9614">
        <v>22106179</v>
      </c>
      <c r="P9614" t="s">
        <v>5</v>
      </c>
      <c r="Q9614" t="s">
        <v>15</v>
      </c>
      <c r="R9614" t="s">
        <v>169</v>
      </c>
      <c r="S9614" t="s">
        <v>170</v>
      </c>
      <c r="T9614">
        <v>14262050.967741935</v>
      </c>
      <c r="U9614">
        <v>12094727</v>
      </c>
      <c r="V9614">
        <v>-2167323.9677419346</v>
      </c>
      <c r="W9614">
        <v>-0.15196439647032622</v>
      </c>
      <c r="X9614" t="s">
        <v>254</v>
      </c>
    </row>
    <row r="9615" spans="1:24" x14ac:dyDescent="0.35">
      <c r="A9615">
        <v>3301006151</v>
      </c>
      <c r="B9615" t="s">
        <v>168</v>
      </c>
      <c r="C9615" t="s">
        <v>168</v>
      </c>
      <c r="D9615">
        <v>0</v>
      </c>
      <c r="E9615">
        <v>0</v>
      </c>
      <c r="F9615">
        <v>28</v>
      </c>
      <c r="G9615">
        <v>806070</v>
      </c>
      <c r="H9615">
        <v>30</v>
      </c>
      <c r="I9615">
        <v>580000</v>
      </c>
      <c r="J9615">
        <v>0</v>
      </c>
      <c r="K9615">
        <v>0</v>
      </c>
      <c r="L9615">
        <v>6</v>
      </c>
      <c r="M9615">
        <v>224400</v>
      </c>
      <c r="N9615">
        <v>30000</v>
      </c>
      <c r="O9615">
        <v>1640470</v>
      </c>
      <c r="P9615" t="s">
        <v>5</v>
      </c>
      <c r="Q9615" t="s">
        <v>13</v>
      </c>
      <c r="R9615" t="s">
        <v>169</v>
      </c>
      <c r="S9615" t="s">
        <v>170</v>
      </c>
      <c r="T9615">
        <v>1058367.7419354839</v>
      </c>
      <c r="U9615">
        <v>1395665</v>
      </c>
      <c r="V9615">
        <v>337297.25806451612</v>
      </c>
      <c r="W9615">
        <v>0.31869570915652212</v>
      </c>
      <c r="X9615" t="s">
        <v>252</v>
      </c>
    </row>
    <row r="9616" spans="1:24" x14ac:dyDescent="0.35">
      <c r="A9616">
        <v>3300008662</v>
      </c>
      <c r="B9616" t="s">
        <v>168</v>
      </c>
      <c r="C9616" t="s">
        <v>168</v>
      </c>
      <c r="D9616">
        <v>0</v>
      </c>
      <c r="E9616">
        <v>0</v>
      </c>
      <c r="F9616">
        <v>178</v>
      </c>
      <c r="G9616">
        <v>9100977</v>
      </c>
      <c r="H9616">
        <v>37</v>
      </c>
      <c r="I9616">
        <v>945000</v>
      </c>
      <c r="J9616">
        <v>0</v>
      </c>
      <c r="K9616">
        <v>0</v>
      </c>
      <c r="L9616">
        <v>39</v>
      </c>
      <c r="M9616">
        <v>2590700</v>
      </c>
      <c r="N9616">
        <v>2339000</v>
      </c>
      <c r="O9616">
        <v>14975677</v>
      </c>
      <c r="P9616" t="s">
        <v>5</v>
      </c>
      <c r="Q9616" t="s">
        <v>12</v>
      </c>
      <c r="R9616" t="s">
        <v>169</v>
      </c>
      <c r="S9616" t="s">
        <v>170</v>
      </c>
      <c r="T9616">
        <v>9661727.0967741944</v>
      </c>
      <c r="U9616">
        <v>10391995</v>
      </c>
      <c r="V9616">
        <v>730267.90322580561</v>
      </c>
      <c r="W9616">
        <v>7.5583577957777814E-2</v>
      </c>
      <c r="X9616" t="s">
        <v>302</v>
      </c>
    </row>
    <row r="9617" spans="1:24" x14ac:dyDescent="0.35">
      <c r="A9617">
        <v>3301043063</v>
      </c>
      <c r="B9617" t="s">
        <v>168</v>
      </c>
      <c r="C9617" t="s">
        <v>168</v>
      </c>
      <c r="D9617">
        <v>0</v>
      </c>
      <c r="E9617">
        <v>0</v>
      </c>
      <c r="F9617">
        <v>669</v>
      </c>
      <c r="G9617">
        <v>20310632</v>
      </c>
      <c r="H9617">
        <v>12</v>
      </c>
      <c r="I9617">
        <v>450000</v>
      </c>
      <c r="J9617">
        <v>0</v>
      </c>
      <c r="K9617">
        <v>0</v>
      </c>
      <c r="L9617">
        <v>24</v>
      </c>
      <c r="M9617">
        <v>1377600</v>
      </c>
      <c r="N9617">
        <v>87000</v>
      </c>
      <c r="O9617">
        <v>22225232</v>
      </c>
      <c r="P9617" t="s">
        <v>5</v>
      </c>
      <c r="Q9617" t="s">
        <v>13</v>
      </c>
      <c r="R9617" t="s">
        <v>169</v>
      </c>
      <c r="S9617" t="s">
        <v>170</v>
      </c>
      <c r="T9617">
        <v>14338859.35483871</v>
      </c>
      <c r="U9617">
        <v>15635400</v>
      </c>
      <c r="V9617">
        <v>1296540.6451612897</v>
      </c>
      <c r="W9617">
        <v>9.0421463317008399E-2</v>
      </c>
      <c r="X9617" t="s">
        <v>186</v>
      </c>
    </row>
    <row r="9618" spans="1:24" x14ac:dyDescent="0.35">
      <c r="A9618">
        <v>3301058953</v>
      </c>
      <c r="B9618" t="s">
        <v>168</v>
      </c>
      <c r="C9618" t="s">
        <v>168</v>
      </c>
      <c r="D9618">
        <v>0</v>
      </c>
      <c r="E9618">
        <v>0</v>
      </c>
      <c r="F9618">
        <v>90</v>
      </c>
      <c r="G9618">
        <v>3480039</v>
      </c>
      <c r="H9618">
        <v>115</v>
      </c>
      <c r="I9618">
        <v>2655000</v>
      </c>
      <c r="J9618">
        <v>0</v>
      </c>
      <c r="K9618">
        <v>0</v>
      </c>
      <c r="L9618">
        <v>25</v>
      </c>
      <c r="M9618">
        <v>772850</v>
      </c>
      <c r="N9618">
        <v>4090500</v>
      </c>
      <c r="O9618">
        <v>10998389</v>
      </c>
      <c r="P9618" t="s">
        <v>5</v>
      </c>
      <c r="Q9618" t="s">
        <v>16</v>
      </c>
      <c r="R9618" t="s">
        <v>169</v>
      </c>
      <c r="S9618" t="s">
        <v>170</v>
      </c>
      <c r="T9618">
        <v>7095734.8387096776</v>
      </c>
      <c r="U9618">
        <v>4947784</v>
      </c>
      <c r="V9618">
        <v>-2147950.8387096776</v>
      </c>
      <c r="W9618">
        <v>-0.30271013327497331</v>
      </c>
      <c r="X9618" t="s">
        <v>384</v>
      </c>
    </row>
    <row r="9619" spans="1:24" x14ac:dyDescent="0.35">
      <c r="A9619">
        <v>3301072854</v>
      </c>
      <c r="B9619" t="s">
        <v>168</v>
      </c>
      <c r="C9619" t="s">
        <v>168</v>
      </c>
      <c r="D9619">
        <v>0</v>
      </c>
      <c r="E9619">
        <v>0</v>
      </c>
      <c r="F9619">
        <v>4</v>
      </c>
      <c r="G9619">
        <v>206950</v>
      </c>
      <c r="H9619">
        <v>1</v>
      </c>
      <c r="I9619">
        <v>5000</v>
      </c>
      <c r="J9619">
        <v>0</v>
      </c>
      <c r="K9619">
        <v>0</v>
      </c>
      <c r="L9619">
        <v>0</v>
      </c>
      <c r="M9619">
        <v>0</v>
      </c>
      <c r="N9619">
        <v>2286000</v>
      </c>
      <c r="O9619">
        <v>2497950</v>
      </c>
      <c r="P9619" t="s">
        <v>5</v>
      </c>
      <c r="Q9619" t="s">
        <v>16</v>
      </c>
      <c r="R9619" t="s">
        <v>169</v>
      </c>
      <c r="S9619" t="s">
        <v>170</v>
      </c>
      <c r="T9619">
        <v>1611580.6451612902</v>
      </c>
      <c r="U9619">
        <v>685950</v>
      </c>
      <c r="V9619">
        <v>-925630.64516129019</v>
      </c>
      <c r="W9619">
        <v>-0.5743619768209931</v>
      </c>
      <c r="X9619" t="s">
        <v>194</v>
      </c>
    </row>
    <row r="9620" spans="1:24" x14ac:dyDescent="0.35">
      <c r="A9620">
        <v>3300010052</v>
      </c>
      <c r="B9620" t="s">
        <v>168</v>
      </c>
      <c r="C9620" t="s">
        <v>168</v>
      </c>
      <c r="D9620">
        <v>0</v>
      </c>
      <c r="E9620">
        <v>0</v>
      </c>
      <c r="F9620">
        <v>53</v>
      </c>
      <c r="G9620">
        <v>2527948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600000</v>
      </c>
      <c r="O9620">
        <v>3127948</v>
      </c>
      <c r="P9620" t="s">
        <v>5</v>
      </c>
      <c r="Q9620" t="s">
        <v>12</v>
      </c>
      <c r="R9620" t="s">
        <v>169</v>
      </c>
      <c r="S9620" t="s">
        <v>170</v>
      </c>
      <c r="T9620">
        <v>2018030.9677419355</v>
      </c>
      <c r="U9620">
        <v>2445709</v>
      </c>
      <c r="V9620">
        <v>427678.03225806449</v>
      </c>
      <c r="W9620">
        <v>0.2119283792441562</v>
      </c>
      <c r="X9620" t="s">
        <v>398</v>
      </c>
    </row>
    <row r="9621" spans="1:24" x14ac:dyDescent="0.35">
      <c r="A9621">
        <v>3300008011</v>
      </c>
      <c r="B9621" t="s">
        <v>168</v>
      </c>
      <c r="C9621" t="s">
        <v>168</v>
      </c>
      <c r="D9621">
        <v>0</v>
      </c>
      <c r="E9621">
        <v>0</v>
      </c>
      <c r="F9621">
        <v>16</v>
      </c>
      <c r="G9621">
        <v>810793</v>
      </c>
      <c r="H9621">
        <v>3</v>
      </c>
      <c r="I9621">
        <v>125000</v>
      </c>
      <c r="J9621">
        <v>0</v>
      </c>
      <c r="K9621">
        <v>0</v>
      </c>
      <c r="L9621">
        <v>8</v>
      </c>
      <c r="M9621">
        <v>1004900</v>
      </c>
      <c r="N9621">
        <v>394000</v>
      </c>
      <c r="O9621">
        <v>2334693</v>
      </c>
      <c r="P9621" t="s">
        <v>5</v>
      </c>
      <c r="Q9621" t="s">
        <v>14</v>
      </c>
      <c r="R9621" t="s">
        <v>169</v>
      </c>
      <c r="S9621" t="s">
        <v>170</v>
      </c>
      <c r="T9621">
        <v>1506253.5483870967</v>
      </c>
      <c r="U9621">
        <v>1118157</v>
      </c>
      <c r="V9621">
        <v>-388096.54838709673</v>
      </c>
      <c r="W9621">
        <v>-0.25765685252836235</v>
      </c>
      <c r="X9621" t="s">
        <v>358</v>
      </c>
    </row>
    <row r="9622" spans="1:24" x14ac:dyDescent="0.35">
      <c r="A9622">
        <v>3301034870</v>
      </c>
      <c r="B9622" t="s">
        <v>168</v>
      </c>
      <c r="C9622" t="s">
        <v>168</v>
      </c>
      <c r="D9622">
        <v>0</v>
      </c>
      <c r="E9622">
        <v>0</v>
      </c>
      <c r="F9622">
        <v>89</v>
      </c>
      <c r="G9622">
        <v>4581996</v>
      </c>
      <c r="H9622">
        <v>23</v>
      </c>
      <c r="I9622">
        <v>797000</v>
      </c>
      <c r="J9622">
        <v>0</v>
      </c>
      <c r="K9622">
        <v>0</v>
      </c>
      <c r="L9622">
        <v>16</v>
      </c>
      <c r="M9622">
        <v>1656535</v>
      </c>
      <c r="N9622">
        <v>300000</v>
      </c>
      <c r="O9622">
        <v>7335531</v>
      </c>
      <c r="P9622" t="s">
        <v>5</v>
      </c>
      <c r="Q9622" t="s">
        <v>10</v>
      </c>
      <c r="R9622" t="s">
        <v>169</v>
      </c>
      <c r="S9622" t="s">
        <v>170</v>
      </c>
      <c r="T9622">
        <v>4732600.6451612907</v>
      </c>
      <c r="U9622">
        <v>2748564</v>
      </c>
      <c r="V9622">
        <v>-1984036.6451612907</v>
      </c>
      <c r="W9622">
        <v>-0.41922756512105264</v>
      </c>
      <c r="X9622" t="s">
        <v>182</v>
      </c>
    </row>
    <row r="9623" spans="1:24" x14ac:dyDescent="0.35">
      <c r="A9623">
        <v>3301036852</v>
      </c>
      <c r="B9623" t="s">
        <v>168</v>
      </c>
      <c r="C9623" t="s">
        <v>168</v>
      </c>
      <c r="D9623">
        <v>0</v>
      </c>
      <c r="E9623">
        <v>0</v>
      </c>
      <c r="F9623">
        <v>26</v>
      </c>
      <c r="G9623">
        <v>888126</v>
      </c>
      <c r="H9623">
        <v>1</v>
      </c>
      <c r="I9623">
        <v>70000</v>
      </c>
      <c r="J9623">
        <v>0</v>
      </c>
      <c r="K9623">
        <v>0</v>
      </c>
      <c r="L9623">
        <v>0</v>
      </c>
      <c r="M9623">
        <v>0</v>
      </c>
      <c r="N9623">
        <v>330000</v>
      </c>
      <c r="O9623">
        <v>1288126</v>
      </c>
      <c r="P9623" t="s">
        <v>5</v>
      </c>
      <c r="Q9623" t="s">
        <v>12</v>
      </c>
      <c r="R9623" t="s">
        <v>169</v>
      </c>
      <c r="S9623" t="s">
        <v>170</v>
      </c>
      <c r="T9623">
        <v>831049.03225806449</v>
      </c>
      <c r="U9623">
        <v>1220596</v>
      </c>
      <c r="V9623">
        <v>389546.96774193551</v>
      </c>
      <c r="W9623">
        <v>0.46874125667830646</v>
      </c>
      <c r="X9623" t="s">
        <v>279</v>
      </c>
    </row>
    <row r="9624" spans="1:24" x14ac:dyDescent="0.35">
      <c r="A9624">
        <v>6001118572</v>
      </c>
      <c r="B9624" t="s">
        <v>168</v>
      </c>
      <c r="C9624" t="s">
        <v>168</v>
      </c>
      <c r="D9624">
        <v>0</v>
      </c>
      <c r="E9624">
        <v>0</v>
      </c>
      <c r="F9624">
        <v>19</v>
      </c>
      <c r="G9624">
        <v>1037400</v>
      </c>
      <c r="H9624">
        <v>41</v>
      </c>
      <c r="I9624">
        <v>1440000</v>
      </c>
      <c r="J9624">
        <v>0</v>
      </c>
      <c r="K9624">
        <v>0</v>
      </c>
      <c r="L9624">
        <v>7</v>
      </c>
      <c r="M9624">
        <v>386800</v>
      </c>
      <c r="N9624">
        <v>352500</v>
      </c>
      <c r="O9624">
        <v>3216700</v>
      </c>
      <c r="P9624" t="s">
        <v>5</v>
      </c>
      <c r="Q9624" t="s">
        <v>17</v>
      </c>
      <c r="R9624" t="s">
        <v>169</v>
      </c>
      <c r="S9624" t="s">
        <v>170</v>
      </c>
      <c r="T9624">
        <v>2075290.3225806451</v>
      </c>
      <c r="U9624">
        <v>1288500</v>
      </c>
      <c r="V9624">
        <v>-786790.32258064509</v>
      </c>
      <c r="W9624">
        <v>-0.37912301426928219</v>
      </c>
      <c r="X9624" t="s">
        <v>253</v>
      </c>
    </row>
    <row r="9625" spans="1:24" x14ac:dyDescent="0.35">
      <c r="A9625">
        <v>3301059610</v>
      </c>
      <c r="B9625" t="s">
        <v>168</v>
      </c>
      <c r="C9625" t="s">
        <v>168</v>
      </c>
      <c r="D9625">
        <v>0</v>
      </c>
      <c r="E9625">
        <v>0</v>
      </c>
      <c r="F9625">
        <v>97</v>
      </c>
      <c r="G9625">
        <v>3866819</v>
      </c>
      <c r="H9625">
        <v>0</v>
      </c>
      <c r="I9625">
        <v>0</v>
      </c>
      <c r="J9625">
        <v>0</v>
      </c>
      <c r="K9625">
        <v>0</v>
      </c>
      <c r="L9625">
        <v>1</v>
      </c>
      <c r="M9625">
        <v>5599</v>
      </c>
      <c r="N9625">
        <v>1058900</v>
      </c>
      <c r="O9625">
        <v>4931318</v>
      </c>
      <c r="P9625" t="s">
        <v>5</v>
      </c>
      <c r="Q9625" t="s">
        <v>7</v>
      </c>
      <c r="R9625" t="s">
        <v>169</v>
      </c>
      <c r="S9625" t="s">
        <v>170</v>
      </c>
      <c r="T9625">
        <v>3181495.4838709678</v>
      </c>
      <c r="U9625">
        <v>3617261</v>
      </c>
      <c r="V9625">
        <v>435765.51612903224</v>
      </c>
      <c r="W9625">
        <v>0.13696876778175726</v>
      </c>
      <c r="X9625" t="s">
        <v>346</v>
      </c>
    </row>
    <row r="9626" spans="1:24" x14ac:dyDescent="0.35">
      <c r="A9626">
        <v>3300022087</v>
      </c>
      <c r="B9626" t="s">
        <v>168</v>
      </c>
      <c r="C9626" t="s">
        <v>168</v>
      </c>
      <c r="D9626">
        <v>0</v>
      </c>
      <c r="E9626">
        <v>0</v>
      </c>
      <c r="F9626">
        <v>1</v>
      </c>
      <c r="G9626">
        <v>9900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303000</v>
      </c>
      <c r="O9626">
        <v>312900</v>
      </c>
      <c r="P9626" t="s">
        <v>5</v>
      </c>
      <c r="Q9626" t="s">
        <v>12</v>
      </c>
      <c r="R9626" t="s">
        <v>169</v>
      </c>
      <c r="S9626" t="s">
        <v>170</v>
      </c>
      <c r="T9626">
        <v>201870.96774193548</v>
      </c>
      <c r="U9626">
        <v>330000</v>
      </c>
      <c r="V9626">
        <v>128129.03225806452</v>
      </c>
      <c r="W9626">
        <v>0.63470757430488978</v>
      </c>
      <c r="X9626" t="s">
        <v>354</v>
      </c>
    </row>
    <row r="9627" spans="1:24" x14ac:dyDescent="0.35">
      <c r="A9627">
        <v>3301061942</v>
      </c>
      <c r="B9627" t="s">
        <v>168</v>
      </c>
      <c r="C9627" t="s">
        <v>168</v>
      </c>
      <c r="D9627">
        <v>0</v>
      </c>
      <c r="E9627">
        <v>0</v>
      </c>
      <c r="F9627">
        <v>21</v>
      </c>
      <c r="G9627">
        <v>678885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440000</v>
      </c>
      <c r="O9627">
        <v>1118885</v>
      </c>
      <c r="P9627" t="s">
        <v>5</v>
      </c>
      <c r="Q9627" t="s">
        <v>12</v>
      </c>
      <c r="R9627" t="s">
        <v>169</v>
      </c>
      <c r="S9627" t="s">
        <v>170</v>
      </c>
      <c r="T9627">
        <v>721861.29032258061</v>
      </c>
      <c r="U9627">
        <v>1300890</v>
      </c>
      <c r="V9627">
        <v>579028.70967741939</v>
      </c>
      <c r="W9627">
        <v>0.8021329269764097</v>
      </c>
      <c r="X9627" t="s">
        <v>320</v>
      </c>
    </row>
    <row r="9628" spans="1:24" x14ac:dyDescent="0.35">
      <c r="A9628">
        <v>3300024682</v>
      </c>
      <c r="B9628" t="s">
        <v>168</v>
      </c>
      <c r="C9628" t="s">
        <v>168</v>
      </c>
      <c r="D9628">
        <v>0</v>
      </c>
      <c r="E9628">
        <v>0</v>
      </c>
      <c r="F9628">
        <v>120</v>
      </c>
      <c r="G9628">
        <v>4991430</v>
      </c>
      <c r="H9628">
        <v>0</v>
      </c>
      <c r="I9628">
        <v>0</v>
      </c>
      <c r="J9628">
        <v>0</v>
      </c>
      <c r="K9628">
        <v>0</v>
      </c>
      <c r="L9628">
        <v>3</v>
      </c>
      <c r="M9628">
        <v>127200</v>
      </c>
      <c r="N9628">
        <v>424500</v>
      </c>
      <c r="O9628">
        <v>5543130</v>
      </c>
      <c r="P9628" t="s">
        <v>5</v>
      </c>
      <c r="Q9628" t="s">
        <v>12</v>
      </c>
      <c r="R9628" t="s">
        <v>169</v>
      </c>
      <c r="S9628" t="s">
        <v>170</v>
      </c>
      <c r="T9628">
        <v>3576212.9032258065</v>
      </c>
      <c r="U9628">
        <v>4911832</v>
      </c>
      <c r="V9628">
        <v>1335619.0967741935</v>
      </c>
      <c r="W9628">
        <v>0.37347303779633534</v>
      </c>
      <c r="X9628" t="s">
        <v>396</v>
      </c>
    </row>
    <row r="9629" spans="1:24" x14ac:dyDescent="0.35">
      <c r="A9629">
        <v>6001144219</v>
      </c>
      <c r="B9629" t="s">
        <v>168</v>
      </c>
      <c r="C9629" t="s">
        <v>168</v>
      </c>
      <c r="D9629">
        <v>0</v>
      </c>
      <c r="E9629">
        <v>0</v>
      </c>
      <c r="F9629">
        <v>30</v>
      </c>
      <c r="G9629">
        <v>1029969</v>
      </c>
      <c r="H9629">
        <v>23</v>
      </c>
      <c r="I9629">
        <v>845000</v>
      </c>
      <c r="J9629">
        <v>0</v>
      </c>
      <c r="K9629">
        <v>0</v>
      </c>
      <c r="L9629">
        <v>10</v>
      </c>
      <c r="M9629">
        <v>424000</v>
      </c>
      <c r="N9629">
        <v>150000</v>
      </c>
      <c r="O9629">
        <v>2448969</v>
      </c>
      <c r="P9629" t="s">
        <v>5</v>
      </c>
      <c r="Q9629" t="s">
        <v>14</v>
      </c>
      <c r="R9629" t="s">
        <v>207</v>
      </c>
      <c r="S9629" t="s">
        <v>170</v>
      </c>
      <c r="T9629">
        <v>1579980</v>
      </c>
      <c r="U9629">
        <v>2780661</v>
      </c>
      <c r="V9629">
        <v>1200681</v>
      </c>
      <c r="W9629">
        <v>0.75993430296586029</v>
      </c>
      <c r="X9629" t="s">
        <v>208</v>
      </c>
    </row>
    <row r="9630" spans="1:24" x14ac:dyDescent="0.35">
      <c r="A9630">
        <v>3301021999</v>
      </c>
      <c r="B9630" t="s">
        <v>168</v>
      </c>
      <c r="C9630" t="s">
        <v>168</v>
      </c>
      <c r="D9630">
        <v>0</v>
      </c>
      <c r="E9630">
        <v>0</v>
      </c>
      <c r="F9630">
        <v>72</v>
      </c>
      <c r="G9630">
        <v>2162611</v>
      </c>
      <c r="H9630">
        <v>53</v>
      </c>
      <c r="I9630">
        <v>3027000</v>
      </c>
      <c r="J9630">
        <v>0</v>
      </c>
      <c r="K9630">
        <v>0</v>
      </c>
      <c r="L9630">
        <v>23</v>
      </c>
      <c r="M9630">
        <v>1224450</v>
      </c>
      <c r="N9630">
        <v>171000</v>
      </c>
      <c r="O9630">
        <v>6585061</v>
      </c>
      <c r="P9630" t="s">
        <v>5</v>
      </c>
      <c r="Q9630" t="s">
        <v>13</v>
      </c>
      <c r="R9630" t="s">
        <v>169</v>
      </c>
      <c r="S9630" t="s">
        <v>170</v>
      </c>
      <c r="T9630">
        <v>4248426.4516129028</v>
      </c>
      <c r="U9630">
        <v>4477377</v>
      </c>
      <c r="V9630">
        <v>228950.54838709719</v>
      </c>
      <c r="W9630">
        <v>5.389067010920634E-2</v>
      </c>
      <c r="X9630" t="s">
        <v>387</v>
      </c>
    </row>
    <row r="9631" spans="1:24" x14ac:dyDescent="0.35">
      <c r="A9631">
        <v>3300008911</v>
      </c>
      <c r="B9631" t="s">
        <v>168</v>
      </c>
      <c r="C9631" t="s">
        <v>168</v>
      </c>
      <c r="D9631">
        <v>0</v>
      </c>
      <c r="E9631">
        <v>0</v>
      </c>
      <c r="F9631">
        <v>0</v>
      </c>
      <c r="G9631">
        <v>0</v>
      </c>
      <c r="H9631">
        <v>50</v>
      </c>
      <c r="I9631">
        <v>1065000</v>
      </c>
      <c r="J9631">
        <v>0</v>
      </c>
      <c r="K9631">
        <v>0</v>
      </c>
      <c r="L9631">
        <v>0</v>
      </c>
      <c r="M9631">
        <v>0</v>
      </c>
      <c r="N9631">
        <v>420000</v>
      </c>
      <c r="O9631">
        <v>1485000</v>
      </c>
      <c r="P9631" t="s">
        <v>5</v>
      </c>
      <c r="Q9631" t="s">
        <v>17</v>
      </c>
      <c r="R9631" t="s">
        <v>169</v>
      </c>
      <c r="S9631" t="s">
        <v>170</v>
      </c>
      <c r="T9631">
        <v>958064.51612903224</v>
      </c>
      <c r="U9631">
        <v>890500</v>
      </c>
      <c r="V9631">
        <v>-67564.516129032243</v>
      </c>
      <c r="W9631">
        <v>-7.0521885521885541E-2</v>
      </c>
      <c r="X9631" t="s">
        <v>253</v>
      </c>
    </row>
    <row r="9632" spans="1:24" x14ac:dyDescent="0.35">
      <c r="A9632">
        <v>3300005466</v>
      </c>
      <c r="B9632" t="s">
        <v>168</v>
      </c>
      <c r="C9632" t="s">
        <v>168</v>
      </c>
      <c r="D9632">
        <v>0</v>
      </c>
      <c r="E9632">
        <v>0</v>
      </c>
      <c r="F9632">
        <v>57</v>
      </c>
      <c r="G9632">
        <v>3429840</v>
      </c>
      <c r="H9632">
        <v>57</v>
      </c>
      <c r="I9632">
        <v>3747000</v>
      </c>
      <c r="J9632">
        <v>0</v>
      </c>
      <c r="K9632">
        <v>0</v>
      </c>
      <c r="L9632">
        <v>27</v>
      </c>
      <c r="M9632">
        <v>2442750</v>
      </c>
      <c r="N9632">
        <v>165000</v>
      </c>
      <c r="O9632">
        <v>9784590</v>
      </c>
      <c r="P9632" t="s">
        <v>5</v>
      </c>
      <c r="Q9632" t="s">
        <v>14</v>
      </c>
      <c r="R9632" t="s">
        <v>169</v>
      </c>
      <c r="S9632" t="s">
        <v>170</v>
      </c>
      <c r="T9632">
        <v>6312638.7096774196</v>
      </c>
      <c r="U9632">
        <v>5582420</v>
      </c>
      <c r="V9632">
        <v>-730218.70967741963</v>
      </c>
      <c r="W9632">
        <v>-0.11567566959882836</v>
      </c>
      <c r="X9632" t="s">
        <v>231</v>
      </c>
    </row>
    <row r="9633" spans="1:24" x14ac:dyDescent="0.35">
      <c r="A9633">
        <v>3301058719</v>
      </c>
      <c r="B9633" t="s">
        <v>168</v>
      </c>
      <c r="C9633" t="s">
        <v>168</v>
      </c>
      <c r="D9633">
        <v>0</v>
      </c>
      <c r="E9633">
        <v>0</v>
      </c>
      <c r="F9633">
        <v>10</v>
      </c>
      <c r="G9633">
        <v>318990</v>
      </c>
      <c r="H9633">
        <v>8</v>
      </c>
      <c r="I9633">
        <v>110000</v>
      </c>
      <c r="J9633">
        <v>0</v>
      </c>
      <c r="K9633">
        <v>0</v>
      </c>
      <c r="L9633">
        <v>10</v>
      </c>
      <c r="M9633">
        <v>739950</v>
      </c>
      <c r="N9633">
        <v>57000</v>
      </c>
      <c r="O9633">
        <v>1225940</v>
      </c>
      <c r="P9633" t="s">
        <v>5</v>
      </c>
      <c r="Q9633" t="s">
        <v>11</v>
      </c>
      <c r="R9633" t="s">
        <v>169</v>
      </c>
      <c r="S9633" t="s">
        <v>170</v>
      </c>
      <c r="T9633">
        <v>790929.03225806449</v>
      </c>
      <c r="U9633">
        <v>815538</v>
      </c>
      <c r="V9633">
        <v>24608.967741935514</v>
      </c>
      <c r="W9633">
        <v>3.1114002316589673E-2</v>
      </c>
      <c r="X9633" t="s">
        <v>306</v>
      </c>
    </row>
    <row r="9634" spans="1:24" x14ac:dyDescent="0.35">
      <c r="A9634">
        <v>3301006574</v>
      </c>
      <c r="B9634" t="s">
        <v>168</v>
      </c>
      <c r="C9634" t="s">
        <v>168</v>
      </c>
      <c r="D9634">
        <v>0</v>
      </c>
      <c r="E9634">
        <v>0</v>
      </c>
      <c r="F9634">
        <v>25</v>
      </c>
      <c r="G9634">
        <v>800944</v>
      </c>
      <c r="H9634">
        <v>4</v>
      </c>
      <c r="I9634">
        <v>80000</v>
      </c>
      <c r="J9634">
        <v>0</v>
      </c>
      <c r="K9634">
        <v>0</v>
      </c>
      <c r="L9634">
        <v>31</v>
      </c>
      <c r="M9634">
        <v>1334400</v>
      </c>
      <c r="N9634">
        <v>495000</v>
      </c>
      <c r="O9634">
        <v>2710344</v>
      </c>
      <c r="P9634" t="s">
        <v>5</v>
      </c>
      <c r="Q9634" t="s">
        <v>17</v>
      </c>
      <c r="R9634" t="s">
        <v>169</v>
      </c>
      <c r="S9634" t="s">
        <v>170</v>
      </c>
      <c r="T9634">
        <v>1748609.0322580645</v>
      </c>
      <c r="U9634">
        <v>2059395</v>
      </c>
      <c r="V9634">
        <v>310785.96774193551</v>
      </c>
      <c r="W9634">
        <v>0.17773325083458036</v>
      </c>
      <c r="X9634" t="s">
        <v>278</v>
      </c>
    </row>
    <row r="9635" spans="1:24" x14ac:dyDescent="0.35">
      <c r="A9635">
        <v>3300009115</v>
      </c>
      <c r="B9635" t="s">
        <v>168</v>
      </c>
      <c r="C9635" t="s">
        <v>168</v>
      </c>
      <c r="D9635">
        <v>0</v>
      </c>
      <c r="E9635">
        <v>0</v>
      </c>
      <c r="F9635">
        <v>0</v>
      </c>
      <c r="G9635">
        <v>0</v>
      </c>
      <c r="H9635">
        <v>2</v>
      </c>
      <c r="I9635">
        <v>10000</v>
      </c>
      <c r="J9635">
        <v>0</v>
      </c>
      <c r="K9635">
        <v>0</v>
      </c>
      <c r="L9635">
        <v>0</v>
      </c>
      <c r="M9635">
        <v>0</v>
      </c>
      <c r="N9635">
        <v>347500</v>
      </c>
      <c r="O9635">
        <v>357500</v>
      </c>
      <c r="P9635" t="s">
        <v>5</v>
      </c>
      <c r="Q9635" t="s">
        <v>12</v>
      </c>
      <c r="R9635" t="s">
        <v>169</v>
      </c>
      <c r="S9635" t="s">
        <v>170</v>
      </c>
      <c r="T9635">
        <v>230645.16129032258</v>
      </c>
      <c r="U9635">
        <v>330000</v>
      </c>
      <c r="V9635">
        <v>99354.838709677424</v>
      </c>
      <c r="W9635">
        <v>0.43076923076923079</v>
      </c>
      <c r="X9635" t="s">
        <v>413</v>
      </c>
    </row>
    <row r="9636" spans="1:24" x14ac:dyDescent="0.35">
      <c r="A9636">
        <v>3300006270</v>
      </c>
      <c r="B9636" t="s">
        <v>168</v>
      </c>
      <c r="C9636" t="s">
        <v>168</v>
      </c>
      <c r="D9636">
        <v>0</v>
      </c>
      <c r="E9636">
        <v>0</v>
      </c>
      <c r="F9636">
        <v>27</v>
      </c>
      <c r="G9636">
        <v>1205794</v>
      </c>
      <c r="H9636">
        <v>18</v>
      </c>
      <c r="I9636">
        <v>600000</v>
      </c>
      <c r="J9636">
        <v>0</v>
      </c>
      <c r="K9636">
        <v>0</v>
      </c>
      <c r="L9636">
        <v>14</v>
      </c>
      <c r="M9636">
        <v>1253600</v>
      </c>
      <c r="N9636">
        <v>127000</v>
      </c>
      <c r="O9636">
        <v>3186394</v>
      </c>
      <c r="P9636" t="s">
        <v>5</v>
      </c>
      <c r="Q9636" t="s">
        <v>14</v>
      </c>
      <c r="R9636" t="s">
        <v>207</v>
      </c>
      <c r="S9636" t="s">
        <v>170</v>
      </c>
      <c r="T9636">
        <v>2055738.064516129</v>
      </c>
      <c r="U9636">
        <v>1925479</v>
      </c>
      <c r="V9636">
        <v>-130259.06451612897</v>
      </c>
      <c r="W9636">
        <v>-6.3363648688768537E-2</v>
      </c>
      <c r="X9636" t="s">
        <v>249</v>
      </c>
    </row>
    <row r="9637" spans="1:24" x14ac:dyDescent="0.35">
      <c r="A9637">
        <v>3300009056</v>
      </c>
      <c r="B9637" t="s">
        <v>168</v>
      </c>
      <c r="C9637" t="s">
        <v>168</v>
      </c>
      <c r="D9637">
        <v>0</v>
      </c>
      <c r="E9637">
        <v>0</v>
      </c>
      <c r="F9637">
        <v>23</v>
      </c>
      <c r="G9637">
        <v>629890</v>
      </c>
      <c r="H9637">
        <v>87</v>
      </c>
      <c r="I9637">
        <v>2225000</v>
      </c>
      <c r="J9637">
        <v>0</v>
      </c>
      <c r="K9637">
        <v>0</v>
      </c>
      <c r="L9637">
        <v>45</v>
      </c>
      <c r="M9637">
        <v>2620907</v>
      </c>
      <c r="N9637">
        <v>2130000</v>
      </c>
      <c r="O9637">
        <v>7605797</v>
      </c>
      <c r="P9637" t="s">
        <v>5</v>
      </c>
      <c r="Q9637" t="s">
        <v>17</v>
      </c>
      <c r="R9637" t="s">
        <v>169</v>
      </c>
      <c r="S9637" t="s">
        <v>170</v>
      </c>
      <c r="T9637">
        <v>4906965.8064516131</v>
      </c>
      <c r="U9637">
        <v>3101877</v>
      </c>
      <c r="V9637">
        <v>-1805088.8064516131</v>
      </c>
      <c r="W9637">
        <v>-0.36786251986478213</v>
      </c>
      <c r="X9637" t="s">
        <v>185</v>
      </c>
    </row>
    <row r="9638" spans="1:24" x14ac:dyDescent="0.35">
      <c r="A9638">
        <v>3300007267</v>
      </c>
      <c r="B9638" t="s">
        <v>168</v>
      </c>
      <c r="C9638" t="s">
        <v>168</v>
      </c>
      <c r="D9638">
        <v>0</v>
      </c>
      <c r="E9638">
        <v>0</v>
      </c>
      <c r="F9638">
        <v>27</v>
      </c>
      <c r="G9638">
        <v>898971</v>
      </c>
      <c r="H9638">
        <v>32</v>
      </c>
      <c r="I9638">
        <v>840000</v>
      </c>
      <c r="J9638">
        <v>0</v>
      </c>
      <c r="K9638">
        <v>0</v>
      </c>
      <c r="L9638">
        <v>10</v>
      </c>
      <c r="M9638">
        <v>704000</v>
      </c>
      <c r="N9638">
        <v>75000</v>
      </c>
      <c r="O9638">
        <v>2517971</v>
      </c>
      <c r="P9638" t="s">
        <v>5</v>
      </c>
      <c r="Q9638" t="s">
        <v>14</v>
      </c>
      <c r="R9638" t="s">
        <v>169</v>
      </c>
      <c r="S9638" t="s">
        <v>170</v>
      </c>
      <c r="T9638">
        <v>1624497.4193548388</v>
      </c>
      <c r="U9638">
        <v>1362478</v>
      </c>
      <c r="V9638">
        <v>-262019.41935483878</v>
      </c>
      <c r="W9638">
        <v>-0.16129260424365499</v>
      </c>
      <c r="X9638" t="s">
        <v>266</v>
      </c>
    </row>
    <row r="9639" spans="1:24" x14ac:dyDescent="0.35">
      <c r="A9639">
        <v>3301037123</v>
      </c>
      <c r="B9639" t="s">
        <v>168</v>
      </c>
      <c r="C9639" t="s">
        <v>168</v>
      </c>
      <c r="D9639">
        <v>0</v>
      </c>
      <c r="E9639">
        <v>0</v>
      </c>
      <c r="F9639">
        <v>412</v>
      </c>
      <c r="G9639">
        <v>17916552</v>
      </c>
      <c r="H9639">
        <v>3</v>
      </c>
      <c r="I9639">
        <v>150000</v>
      </c>
      <c r="J9639">
        <v>0</v>
      </c>
      <c r="K9639">
        <v>0</v>
      </c>
      <c r="L9639">
        <v>4</v>
      </c>
      <c r="M9639">
        <v>702722</v>
      </c>
      <c r="N9639">
        <v>30000</v>
      </c>
      <c r="O9639">
        <v>18799274</v>
      </c>
      <c r="P9639" t="s">
        <v>5</v>
      </c>
      <c r="Q9639" t="s">
        <v>10</v>
      </c>
      <c r="R9639" t="s">
        <v>169</v>
      </c>
      <c r="S9639" t="s">
        <v>170</v>
      </c>
      <c r="T9639">
        <v>12128563.870967742</v>
      </c>
      <c r="U9639">
        <v>12399244</v>
      </c>
      <c r="V9639">
        <v>270680.12903225794</v>
      </c>
      <c r="W9639">
        <v>2.2317574604210799E-2</v>
      </c>
      <c r="X9639" t="s">
        <v>379</v>
      </c>
    </row>
    <row r="9640" spans="1:24" x14ac:dyDescent="0.35">
      <c r="A9640">
        <v>3300001523</v>
      </c>
      <c r="B9640" t="s">
        <v>168</v>
      </c>
      <c r="C9640" t="s">
        <v>168</v>
      </c>
      <c r="D9640">
        <v>0</v>
      </c>
      <c r="E9640">
        <v>0</v>
      </c>
      <c r="F9640">
        <v>4</v>
      </c>
      <c r="G9640">
        <v>421795</v>
      </c>
      <c r="H9640">
        <v>5</v>
      </c>
      <c r="I9640">
        <v>340000</v>
      </c>
      <c r="J9640">
        <v>0</v>
      </c>
      <c r="K9640">
        <v>0</v>
      </c>
      <c r="L9640">
        <v>0</v>
      </c>
      <c r="M9640">
        <v>0</v>
      </c>
      <c r="N9640">
        <v>434000</v>
      </c>
      <c r="O9640">
        <v>1195795</v>
      </c>
      <c r="P9640" t="s">
        <v>5</v>
      </c>
      <c r="Q9640" t="s">
        <v>11</v>
      </c>
      <c r="R9640" t="s">
        <v>169</v>
      </c>
      <c r="S9640" t="s">
        <v>170</v>
      </c>
      <c r="T9640">
        <v>771480.6451612903</v>
      </c>
      <c r="U9640">
        <v>662994</v>
      </c>
      <c r="V9640">
        <v>-108486.6451612903</v>
      </c>
      <c r="W9640">
        <v>-0.14062134395945791</v>
      </c>
      <c r="X9640" t="s">
        <v>365</v>
      </c>
    </row>
    <row r="9641" spans="1:24" x14ac:dyDescent="0.35">
      <c r="A9641">
        <v>3300015402</v>
      </c>
      <c r="B9641" t="s">
        <v>168</v>
      </c>
      <c r="C9641" t="s">
        <v>168</v>
      </c>
      <c r="D9641">
        <v>0</v>
      </c>
      <c r="E9641">
        <v>0</v>
      </c>
      <c r="F9641">
        <v>82</v>
      </c>
      <c r="G9641">
        <v>3363572</v>
      </c>
      <c r="H9641">
        <v>60</v>
      </c>
      <c r="I9641">
        <v>1814000</v>
      </c>
      <c r="J9641">
        <v>0</v>
      </c>
      <c r="K9641">
        <v>0</v>
      </c>
      <c r="L9641">
        <v>0</v>
      </c>
      <c r="M9641">
        <v>0</v>
      </c>
      <c r="N9641">
        <v>1506800</v>
      </c>
      <c r="O9641">
        <v>6684372</v>
      </c>
      <c r="P9641" t="s">
        <v>5</v>
      </c>
      <c r="Q9641" t="s">
        <v>8</v>
      </c>
      <c r="R9641" t="s">
        <v>169</v>
      </c>
      <c r="S9641" t="s">
        <v>170</v>
      </c>
      <c r="T9641">
        <v>4312498.064516129</v>
      </c>
      <c r="U9641">
        <v>5241292</v>
      </c>
      <c r="V9641">
        <v>928793.93548387103</v>
      </c>
      <c r="W9641">
        <v>0.2153726034397847</v>
      </c>
      <c r="X9641" t="s">
        <v>262</v>
      </c>
    </row>
    <row r="9642" spans="1:24" x14ac:dyDescent="0.35">
      <c r="A9642">
        <v>3301069303</v>
      </c>
      <c r="B9642" t="s">
        <v>168</v>
      </c>
      <c r="C9642" t="s">
        <v>168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326100</v>
      </c>
      <c r="O9642">
        <v>326100</v>
      </c>
      <c r="P9642" t="s">
        <v>5</v>
      </c>
      <c r="Q9642" t="s">
        <v>8</v>
      </c>
      <c r="R9642" t="s">
        <v>169</v>
      </c>
      <c r="S9642" t="s">
        <v>170</v>
      </c>
      <c r="T9642">
        <v>210387.09677419357</v>
      </c>
      <c r="U9642">
        <v>1277198</v>
      </c>
      <c r="V9642">
        <v>1066810.9032258065</v>
      </c>
      <c r="W9642">
        <v>5.0707049984667272</v>
      </c>
      <c r="X9642" t="s">
        <v>262</v>
      </c>
    </row>
    <row r="9643" spans="1:24" x14ac:dyDescent="0.35">
      <c r="A9643">
        <v>3301072643</v>
      </c>
      <c r="B9643" t="s">
        <v>168</v>
      </c>
      <c r="C9643" t="s">
        <v>168</v>
      </c>
      <c r="D9643">
        <v>0</v>
      </c>
      <c r="E9643">
        <v>0</v>
      </c>
      <c r="F9643">
        <v>3</v>
      </c>
      <c r="G9643">
        <v>119399</v>
      </c>
      <c r="H9643">
        <v>4</v>
      </c>
      <c r="I9643">
        <v>150000</v>
      </c>
      <c r="J9643">
        <v>0</v>
      </c>
      <c r="K9643">
        <v>0</v>
      </c>
      <c r="L9643">
        <v>0</v>
      </c>
      <c r="M9643">
        <v>0</v>
      </c>
      <c r="N9643">
        <v>465000</v>
      </c>
      <c r="O9643">
        <v>734399</v>
      </c>
      <c r="P9643" t="s">
        <v>5</v>
      </c>
      <c r="Q9643" t="s">
        <v>12</v>
      </c>
      <c r="R9643" t="s">
        <v>169</v>
      </c>
      <c r="S9643" t="s">
        <v>170</v>
      </c>
      <c r="T9643">
        <v>473805.80645161285</v>
      </c>
      <c r="U9643">
        <v>572848</v>
      </c>
      <c r="V9643">
        <v>99042.193548387149</v>
      </c>
      <c r="W9643">
        <v>0.20903541535323455</v>
      </c>
      <c r="X9643" t="s">
        <v>229</v>
      </c>
    </row>
    <row r="9644" spans="1:24" x14ac:dyDescent="0.35">
      <c r="A9644">
        <v>3301006304</v>
      </c>
      <c r="B9644" t="s">
        <v>168</v>
      </c>
      <c r="C9644" t="s">
        <v>168</v>
      </c>
      <c r="D9644">
        <v>0</v>
      </c>
      <c r="E9644">
        <v>0</v>
      </c>
      <c r="F9644">
        <v>1</v>
      </c>
      <c r="G9644">
        <v>25550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1390000</v>
      </c>
      <c r="O9644">
        <v>1415550</v>
      </c>
      <c r="P9644" t="s">
        <v>5</v>
      </c>
      <c r="Q9644" t="s">
        <v>16</v>
      </c>
      <c r="R9644" t="s">
        <v>169</v>
      </c>
      <c r="S9644" t="s">
        <v>170</v>
      </c>
      <c r="T9644">
        <v>913258.06451612909</v>
      </c>
      <c r="U9644">
        <v>1323000</v>
      </c>
      <c r="V9644">
        <v>409741.93548387091</v>
      </c>
      <c r="W9644">
        <v>0.44865953163081485</v>
      </c>
      <c r="X9644" t="s">
        <v>377</v>
      </c>
    </row>
    <row r="9645" spans="1:24" x14ac:dyDescent="0.35">
      <c r="A9645">
        <v>3301063416</v>
      </c>
      <c r="B9645" t="s">
        <v>168</v>
      </c>
      <c r="C9645" t="s">
        <v>168</v>
      </c>
      <c r="D9645">
        <v>0</v>
      </c>
      <c r="E9645">
        <v>0</v>
      </c>
      <c r="F9645">
        <v>1</v>
      </c>
      <c r="G9645">
        <v>9900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330000</v>
      </c>
      <c r="O9645">
        <v>339900</v>
      </c>
      <c r="P9645" t="s">
        <v>5</v>
      </c>
      <c r="Q9645" t="s">
        <v>12</v>
      </c>
      <c r="R9645" t="s">
        <v>169</v>
      </c>
      <c r="S9645" t="s">
        <v>170</v>
      </c>
      <c r="T9645">
        <v>219290.32258064515</v>
      </c>
      <c r="U9645">
        <v>380000</v>
      </c>
      <c r="V9645">
        <v>160709.67741935485</v>
      </c>
      <c r="W9645">
        <v>0.73286260664901448</v>
      </c>
      <c r="X9645" t="s">
        <v>407</v>
      </c>
    </row>
    <row r="9646" spans="1:24" x14ac:dyDescent="0.35">
      <c r="A9646">
        <v>3300015156</v>
      </c>
      <c r="B9646" t="s">
        <v>168</v>
      </c>
      <c r="C9646" t="s">
        <v>168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1056700</v>
      </c>
      <c r="O9646">
        <v>1056700</v>
      </c>
      <c r="P9646" t="s">
        <v>5</v>
      </c>
      <c r="Q9646" t="s">
        <v>7</v>
      </c>
      <c r="R9646" t="s">
        <v>169</v>
      </c>
      <c r="S9646" t="s">
        <v>170</v>
      </c>
      <c r="T9646">
        <v>681741.93548387091</v>
      </c>
      <c r="U9646">
        <v>541500</v>
      </c>
      <c r="V9646">
        <v>-140241.93548387091</v>
      </c>
      <c r="W9646">
        <v>-0.2057111763035866</v>
      </c>
      <c r="X9646" t="s">
        <v>204</v>
      </c>
    </row>
    <row r="9647" spans="1:24" x14ac:dyDescent="0.35">
      <c r="A9647">
        <v>3300022005</v>
      </c>
      <c r="B9647" t="s">
        <v>168</v>
      </c>
      <c r="C9647" t="s">
        <v>168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2531500</v>
      </c>
      <c r="O9647">
        <v>2531500</v>
      </c>
      <c r="P9647" t="s">
        <v>5</v>
      </c>
      <c r="Q9647" t="s">
        <v>7</v>
      </c>
      <c r="R9647" t="s">
        <v>169</v>
      </c>
      <c r="S9647" t="s">
        <v>170</v>
      </c>
      <c r="T9647">
        <v>1633225.8064516131</v>
      </c>
      <c r="U9647">
        <v>1151700</v>
      </c>
      <c r="V9647">
        <v>-481525.80645161308</v>
      </c>
      <c r="W9647">
        <v>-0.29483112778984799</v>
      </c>
      <c r="X9647" t="s">
        <v>236</v>
      </c>
    </row>
    <row r="9648" spans="1:24" x14ac:dyDescent="0.35">
      <c r="A9648">
        <v>3300001319</v>
      </c>
      <c r="B9648" t="s">
        <v>168</v>
      </c>
      <c r="C9648" t="s">
        <v>168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30000</v>
      </c>
      <c r="O9648">
        <v>30000</v>
      </c>
      <c r="P9648" t="s">
        <v>5</v>
      </c>
      <c r="Q9648" t="s">
        <v>11</v>
      </c>
      <c r="R9648" t="s">
        <v>169</v>
      </c>
      <c r="S9648" t="s">
        <v>170</v>
      </c>
      <c r="T9648">
        <v>19354.83870967742</v>
      </c>
      <c r="U9648">
        <v>30000</v>
      </c>
      <c r="V9648">
        <v>10645.16129032258</v>
      </c>
      <c r="W9648">
        <v>0.54999999999999982</v>
      </c>
      <c r="X9648" t="s">
        <v>172</v>
      </c>
    </row>
    <row r="9649" spans="1:24" x14ac:dyDescent="0.35">
      <c r="A9649">
        <v>3301020083</v>
      </c>
      <c r="B9649" t="s">
        <v>168</v>
      </c>
      <c r="C9649" t="s">
        <v>168</v>
      </c>
      <c r="D9649">
        <v>0</v>
      </c>
      <c r="E9649">
        <v>0</v>
      </c>
      <c r="F9649">
        <v>61</v>
      </c>
      <c r="G9649">
        <v>1942191</v>
      </c>
      <c r="H9649">
        <v>116</v>
      </c>
      <c r="I9649">
        <v>5645000</v>
      </c>
      <c r="J9649">
        <v>0</v>
      </c>
      <c r="K9649">
        <v>0</v>
      </c>
      <c r="L9649">
        <v>0</v>
      </c>
      <c r="M9649">
        <v>0</v>
      </c>
      <c r="N9649">
        <v>178000</v>
      </c>
      <c r="O9649">
        <v>7765191</v>
      </c>
      <c r="P9649" t="s">
        <v>5</v>
      </c>
      <c r="Q9649" t="s">
        <v>10</v>
      </c>
      <c r="R9649" t="s">
        <v>181</v>
      </c>
      <c r="S9649" t="s">
        <v>170</v>
      </c>
      <c r="T9649">
        <v>5009800.6451612907</v>
      </c>
      <c r="U9649">
        <v>6347846</v>
      </c>
      <c r="V9649">
        <v>1338045.3548387093</v>
      </c>
      <c r="W9649">
        <v>0.26708554882938484</v>
      </c>
      <c r="X9649" t="s">
        <v>334</v>
      </c>
    </row>
    <row r="9650" spans="1:24" x14ac:dyDescent="0.35">
      <c r="A9650">
        <v>3300020446</v>
      </c>
      <c r="B9650" t="s">
        <v>168</v>
      </c>
      <c r="C9650" t="s">
        <v>168</v>
      </c>
      <c r="D9650">
        <v>0</v>
      </c>
      <c r="E9650">
        <v>0</v>
      </c>
      <c r="F9650">
        <v>12</v>
      </c>
      <c r="G9650">
        <v>517488</v>
      </c>
      <c r="H9650">
        <v>5</v>
      </c>
      <c r="I9650">
        <v>95000</v>
      </c>
      <c r="J9650">
        <v>0</v>
      </c>
      <c r="K9650">
        <v>0</v>
      </c>
      <c r="L9650">
        <v>1</v>
      </c>
      <c r="M9650">
        <v>50000</v>
      </c>
      <c r="N9650">
        <v>30000</v>
      </c>
      <c r="O9650">
        <v>692488</v>
      </c>
      <c r="P9650" t="s">
        <v>5</v>
      </c>
      <c r="Q9650" t="s">
        <v>14</v>
      </c>
      <c r="R9650" t="s">
        <v>169</v>
      </c>
      <c r="S9650" t="s">
        <v>170</v>
      </c>
      <c r="T9650">
        <v>446766.45161290327</v>
      </c>
      <c r="U9650">
        <v>526989</v>
      </c>
      <c r="V9650">
        <v>80222.548387096729</v>
      </c>
      <c r="W9650">
        <v>0.1795626061390232</v>
      </c>
      <c r="X9650" t="s">
        <v>260</v>
      </c>
    </row>
    <row r="9651" spans="1:24" x14ac:dyDescent="0.35">
      <c r="A9651">
        <v>3301046190</v>
      </c>
      <c r="B9651" t="s">
        <v>168</v>
      </c>
      <c r="C9651" t="s">
        <v>168</v>
      </c>
      <c r="D9651">
        <v>0</v>
      </c>
      <c r="E9651">
        <v>0</v>
      </c>
      <c r="F9651">
        <v>36</v>
      </c>
      <c r="G9651">
        <v>966310</v>
      </c>
      <c r="H9651">
        <v>15</v>
      </c>
      <c r="I9651">
        <v>210000</v>
      </c>
      <c r="J9651">
        <v>0</v>
      </c>
      <c r="K9651">
        <v>0</v>
      </c>
      <c r="L9651">
        <v>4</v>
      </c>
      <c r="M9651">
        <v>149600</v>
      </c>
      <c r="N9651">
        <v>150000</v>
      </c>
      <c r="O9651">
        <v>1475910</v>
      </c>
      <c r="P9651" t="s">
        <v>5</v>
      </c>
      <c r="Q9651" t="s">
        <v>15</v>
      </c>
      <c r="R9651" t="s">
        <v>169</v>
      </c>
      <c r="S9651" t="s">
        <v>170</v>
      </c>
      <c r="T9651">
        <v>952200</v>
      </c>
      <c r="U9651">
        <v>792669</v>
      </c>
      <c r="V9651">
        <v>-159531</v>
      </c>
      <c r="W9651">
        <v>-0.16753938248267175</v>
      </c>
      <c r="X9651" t="s">
        <v>322</v>
      </c>
    </row>
    <row r="9652" spans="1:24" x14ac:dyDescent="0.35">
      <c r="A9652">
        <v>3300018011</v>
      </c>
      <c r="B9652" t="s">
        <v>168</v>
      </c>
      <c r="C9652" t="s">
        <v>168</v>
      </c>
      <c r="D9652">
        <v>0</v>
      </c>
      <c r="E9652">
        <v>0</v>
      </c>
      <c r="F9652">
        <v>26</v>
      </c>
      <c r="G9652">
        <v>853080</v>
      </c>
      <c r="H9652">
        <v>36</v>
      </c>
      <c r="I9652">
        <v>1317000</v>
      </c>
      <c r="J9652">
        <v>0</v>
      </c>
      <c r="K9652">
        <v>0</v>
      </c>
      <c r="L9652">
        <v>0</v>
      </c>
      <c r="M9652">
        <v>0</v>
      </c>
      <c r="N9652">
        <v>1105500</v>
      </c>
      <c r="O9652">
        <v>3275580</v>
      </c>
      <c r="P9652" t="s">
        <v>5</v>
      </c>
      <c r="Q9652" t="s">
        <v>7</v>
      </c>
      <c r="R9652" t="s">
        <v>169</v>
      </c>
      <c r="S9652" t="s">
        <v>170</v>
      </c>
      <c r="T9652">
        <v>2113277.4193548388</v>
      </c>
      <c r="U9652">
        <v>3177298</v>
      </c>
      <c r="V9652">
        <v>1064020.5806451612</v>
      </c>
      <c r="W9652">
        <v>0.50349309129986142</v>
      </c>
      <c r="X9652" t="s">
        <v>305</v>
      </c>
    </row>
    <row r="9653" spans="1:24" x14ac:dyDescent="0.35">
      <c r="A9653">
        <v>3301074476</v>
      </c>
      <c r="B9653" t="s">
        <v>168</v>
      </c>
      <c r="C9653" t="s">
        <v>168</v>
      </c>
      <c r="D9653">
        <v>0</v>
      </c>
      <c r="E9653">
        <v>0</v>
      </c>
      <c r="F9653">
        <v>36</v>
      </c>
      <c r="G9653">
        <v>1120658</v>
      </c>
      <c r="H9653">
        <v>99</v>
      </c>
      <c r="I9653">
        <v>3327000</v>
      </c>
      <c r="J9653">
        <v>0</v>
      </c>
      <c r="K9653">
        <v>0</v>
      </c>
      <c r="L9653">
        <v>54</v>
      </c>
      <c r="M9653">
        <v>2519600</v>
      </c>
      <c r="N9653">
        <v>30000</v>
      </c>
      <c r="O9653">
        <v>6997258</v>
      </c>
      <c r="P9653" t="s">
        <v>5</v>
      </c>
      <c r="Q9653" t="s">
        <v>11</v>
      </c>
      <c r="R9653" t="s">
        <v>169</v>
      </c>
      <c r="S9653" t="s">
        <v>170</v>
      </c>
      <c r="T9653">
        <v>4514360</v>
      </c>
      <c r="U9653">
        <v>3244974</v>
      </c>
      <c r="V9653">
        <v>-1269386</v>
      </c>
      <c r="W9653">
        <v>-0.28118847411371717</v>
      </c>
      <c r="X9653" t="s">
        <v>193</v>
      </c>
    </row>
    <row r="9654" spans="1:24" x14ac:dyDescent="0.35">
      <c r="A9654">
        <v>3301052855</v>
      </c>
      <c r="B9654" t="s">
        <v>168</v>
      </c>
      <c r="C9654" t="s">
        <v>168</v>
      </c>
      <c r="D9654">
        <v>0</v>
      </c>
      <c r="E9654">
        <v>0</v>
      </c>
      <c r="F9654">
        <v>97</v>
      </c>
      <c r="G9654">
        <v>3119791</v>
      </c>
      <c r="H9654">
        <v>57</v>
      </c>
      <c r="I9654">
        <v>1487000</v>
      </c>
      <c r="J9654">
        <v>0</v>
      </c>
      <c r="K9654">
        <v>0</v>
      </c>
      <c r="L9654">
        <v>25</v>
      </c>
      <c r="M9654">
        <v>710000</v>
      </c>
      <c r="N9654">
        <v>15000</v>
      </c>
      <c r="O9654">
        <v>5331791</v>
      </c>
      <c r="P9654" t="s">
        <v>5</v>
      </c>
      <c r="Q9654" t="s">
        <v>14</v>
      </c>
      <c r="R9654" t="s">
        <v>169</v>
      </c>
      <c r="S9654" t="s">
        <v>170</v>
      </c>
      <c r="T9654">
        <v>3439865.1612903224</v>
      </c>
      <c r="U9654">
        <v>3305420</v>
      </c>
      <c r="V9654">
        <v>-134445.16129032243</v>
      </c>
      <c r="W9654">
        <v>-3.9084427727943516E-2</v>
      </c>
      <c r="X9654" t="s">
        <v>367</v>
      </c>
    </row>
    <row r="9655" spans="1:24" x14ac:dyDescent="0.35">
      <c r="A9655">
        <v>3301072814</v>
      </c>
      <c r="B9655" t="s">
        <v>168</v>
      </c>
      <c r="C9655" t="s">
        <v>168</v>
      </c>
      <c r="D9655">
        <v>0</v>
      </c>
      <c r="E9655">
        <v>0</v>
      </c>
      <c r="F9655">
        <v>22</v>
      </c>
      <c r="G9655">
        <v>633675</v>
      </c>
      <c r="H9655">
        <v>15</v>
      </c>
      <c r="I9655">
        <v>825000</v>
      </c>
      <c r="J9655">
        <v>0</v>
      </c>
      <c r="K9655">
        <v>0</v>
      </c>
      <c r="L9655">
        <v>14</v>
      </c>
      <c r="M9655">
        <v>543600</v>
      </c>
      <c r="N9655">
        <v>150000</v>
      </c>
      <c r="O9655">
        <v>2152275</v>
      </c>
      <c r="P9655" t="s">
        <v>5</v>
      </c>
      <c r="Q9655" t="s">
        <v>15</v>
      </c>
      <c r="R9655" t="s">
        <v>169</v>
      </c>
      <c r="S9655" t="s">
        <v>170</v>
      </c>
      <c r="T9655">
        <v>1388564.5161290322</v>
      </c>
      <c r="U9655">
        <v>2569809</v>
      </c>
      <c r="V9655">
        <v>1181244.4838709678</v>
      </c>
      <c r="W9655">
        <v>0.85069470676377335</v>
      </c>
      <c r="X9655" t="s">
        <v>322</v>
      </c>
    </row>
    <row r="9656" spans="1:24" x14ac:dyDescent="0.35">
      <c r="A9656">
        <v>3300005631</v>
      </c>
      <c r="B9656" t="s">
        <v>168</v>
      </c>
      <c r="C9656" t="s">
        <v>168</v>
      </c>
      <c r="D9656">
        <v>0</v>
      </c>
      <c r="E9656">
        <v>0</v>
      </c>
      <c r="F9656">
        <v>37</v>
      </c>
      <c r="G9656">
        <v>1619957</v>
      </c>
      <c r="H9656">
        <v>28</v>
      </c>
      <c r="I9656">
        <v>975000</v>
      </c>
      <c r="J9656">
        <v>0</v>
      </c>
      <c r="K9656">
        <v>0</v>
      </c>
      <c r="L9656">
        <v>6</v>
      </c>
      <c r="M9656">
        <v>224400</v>
      </c>
      <c r="N9656">
        <v>530000</v>
      </c>
      <c r="O9656">
        <v>3349357</v>
      </c>
      <c r="P9656" t="s">
        <v>5</v>
      </c>
      <c r="Q9656" t="s">
        <v>14</v>
      </c>
      <c r="R9656" t="s">
        <v>169</v>
      </c>
      <c r="S9656" t="s">
        <v>170</v>
      </c>
      <c r="T9656">
        <v>2160875.4838709678</v>
      </c>
      <c r="U9656">
        <v>17727165</v>
      </c>
      <c r="V9656">
        <v>15566289.516129032</v>
      </c>
      <c r="W9656">
        <v>7.2036957392120335</v>
      </c>
      <c r="X9656" t="s">
        <v>208</v>
      </c>
    </row>
    <row r="9657" spans="1:24" x14ac:dyDescent="0.35">
      <c r="A9657">
        <v>6001140796</v>
      </c>
      <c r="B9657" t="s">
        <v>168</v>
      </c>
      <c r="C9657" t="s">
        <v>168</v>
      </c>
      <c r="D9657">
        <v>0</v>
      </c>
      <c r="E9657">
        <v>0</v>
      </c>
      <c r="F9657">
        <v>0</v>
      </c>
      <c r="G9657">
        <v>0</v>
      </c>
      <c r="H9657">
        <v>19</v>
      </c>
      <c r="I9657">
        <v>465000</v>
      </c>
      <c r="J9657">
        <v>0</v>
      </c>
      <c r="K9657">
        <v>0</v>
      </c>
      <c r="L9657">
        <v>3</v>
      </c>
      <c r="M9657">
        <v>481900</v>
      </c>
      <c r="N9657">
        <v>165000</v>
      </c>
      <c r="O9657">
        <v>1111900</v>
      </c>
      <c r="P9657" t="s">
        <v>5</v>
      </c>
      <c r="Q9657" t="s">
        <v>10</v>
      </c>
      <c r="R9657" t="s">
        <v>169</v>
      </c>
      <c r="S9657" t="s">
        <v>170</v>
      </c>
      <c r="T9657">
        <v>717354.83870967745</v>
      </c>
      <c r="U9657">
        <v>669400</v>
      </c>
      <c r="V9657">
        <v>-47954.838709677453</v>
      </c>
      <c r="W9657">
        <v>-6.684953682885153E-2</v>
      </c>
      <c r="X9657" t="s">
        <v>400</v>
      </c>
    </row>
    <row r="9658" spans="1:24" x14ac:dyDescent="0.35">
      <c r="A9658">
        <v>3301059897</v>
      </c>
      <c r="B9658" t="s">
        <v>168</v>
      </c>
      <c r="C9658" t="s">
        <v>168</v>
      </c>
      <c r="D9658">
        <v>0</v>
      </c>
      <c r="E9658">
        <v>0</v>
      </c>
      <c r="F9658">
        <v>327</v>
      </c>
      <c r="G9658">
        <v>10091058</v>
      </c>
      <c r="H9658">
        <v>72</v>
      </c>
      <c r="I9658">
        <v>2525000</v>
      </c>
      <c r="J9658">
        <v>0</v>
      </c>
      <c r="K9658">
        <v>0</v>
      </c>
      <c r="L9658">
        <v>52</v>
      </c>
      <c r="M9658">
        <v>2414800</v>
      </c>
      <c r="N9658">
        <v>3121500</v>
      </c>
      <c r="O9658">
        <v>18152358</v>
      </c>
      <c r="P9658" t="s">
        <v>5</v>
      </c>
      <c r="Q9658" t="s">
        <v>17</v>
      </c>
      <c r="R9658" t="s">
        <v>169</v>
      </c>
      <c r="S9658" t="s">
        <v>170</v>
      </c>
      <c r="T9658">
        <v>11711198.709677419</v>
      </c>
      <c r="U9658">
        <v>11427054</v>
      </c>
      <c r="V9658">
        <v>-284144.70967741869</v>
      </c>
      <c r="W9658">
        <v>-2.4262649513633328E-2</v>
      </c>
      <c r="X9658" t="s">
        <v>291</v>
      </c>
    </row>
    <row r="9659" spans="1:24" x14ac:dyDescent="0.35">
      <c r="A9659">
        <v>3301068231</v>
      </c>
      <c r="B9659" t="s">
        <v>168</v>
      </c>
      <c r="C9659" t="s">
        <v>168</v>
      </c>
      <c r="D9659">
        <v>0</v>
      </c>
      <c r="E9659">
        <v>0</v>
      </c>
      <c r="F9659">
        <v>0</v>
      </c>
      <c r="G9659">
        <v>0</v>
      </c>
      <c r="H9659">
        <v>2</v>
      </c>
      <c r="I9659">
        <v>100000</v>
      </c>
      <c r="J9659">
        <v>0</v>
      </c>
      <c r="K9659">
        <v>0</v>
      </c>
      <c r="L9659">
        <v>2</v>
      </c>
      <c r="M9659">
        <v>124800</v>
      </c>
      <c r="N9659">
        <v>164000</v>
      </c>
      <c r="O9659">
        <v>388800</v>
      </c>
      <c r="P9659" t="s">
        <v>5</v>
      </c>
      <c r="Q9659" t="s">
        <v>9</v>
      </c>
      <c r="R9659" t="s">
        <v>207</v>
      </c>
      <c r="S9659" t="s">
        <v>170</v>
      </c>
      <c r="T9659">
        <v>250838.70967741936</v>
      </c>
      <c r="U9659">
        <v>258800</v>
      </c>
      <c r="V9659">
        <v>7961.2903225806367</v>
      </c>
      <c r="W9659">
        <v>3.1738683127571887E-2</v>
      </c>
      <c r="X9659" t="s">
        <v>344</v>
      </c>
    </row>
    <row r="9660" spans="1:24" x14ac:dyDescent="0.35">
      <c r="A9660">
        <v>3300016615</v>
      </c>
      <c r="B9660" t="s">
        <v>168</v>
      </c>
      <c r="C9660" t="s">
        <v>168</v>
      </c>
      <c r="D9660">
        <v>0</v>
      </c>
      <c r="E9660">
        <v>0</v>
      </c>
      <c r="F9660">
        <v>290</v>
      </c>
      <c r="G9660">
        <v>9829033</v>
      </c>
      <c r="H9660">
        <v>0</v>
      </c>
      <c r="I9660">
        <v>0</v>
      </c>
      <c r="J9660">
        <v>0</v>
      </c>
      <c r="K9660">
        <v>0</v>
      </c>
      <c r="L9660">
        <v>1</v>
      </c>
      <c r="M9660">
        <v>5599</v>
      </c>
      <c r="N9660">
        <v>2051700</v>
      </c>
      <c r="O9660">
        <v>11886332</v>
      </c>
      <c r="P9660" t="s">
        <v>5</v>
      </c>
      <c r="Q9660" t="s">
        <v>7</v>
      </c>
      <c r="R9660" t="s">
        <v>169</v>
      </c>
      <c r="S9660" t="s">
        <v>170</v>
      </c>
      <c r="T9660">
        <v>7668601.2903225804</v>
      </c>
      <c r="U9660">
        <v>6600788</v>
      </c>
      <c r="V9660">
        <v>-1067813.2903225804</v>
      </c>
      <c r="W9660">
        <v>-0.13924485703411271</v>
      </c>
      <c r="X9660" t="s">
        <v>346</v>
      </c>
    </row>
    <row r="9661" spans="1:24" x14ac:dyDescent="0.35">
      <c r="A9661">
        <v>3300011433</v>
      </c>
      <c r="B9661" t="s">
        <v>168</v>
      </c>
      <c r="C9661" t="s">
        <v>168</v>
      </c>
      <c r="D9661">
        <v>0</v>
      </c>
      <c r="E9661">
        <v>0</v>
      </c>
      <c r="F9661">
        <v>116</v>
      </c>
      <c r="G9661">
        <v>3777619</v>
      </c>
      <c r="H9661">
        <v>35</v>
      </c>
      <c r="I9661">
        <v>1455000</v>
      </c>
      <c r="J9661">
        <v>0</v>
      </c>
      <c r="K9661">
        <v>0</v>
      </c>
      <c r="L9661">
        <v>0</v>
      </c>
      <c r="M9661">
        <v>0</v>
      </c>
      <c r="N9661">
        <v>592000</v>
      </c>
      <c r="O9661">
        <v>5824619</v>
      </c>
      <c r="P9661" t="s">
        <v>5</v>
      </c>
      <c r="Q9661" t="s">
        <v>16</v>
      </c>
      <c r="R9661" t="s">
        <v>169</v>
      </c>
      <c r="S9661" t="s">
        <v>170</v>
      </c>
      <c r="T9661">
        <v>3757818.7096774196</v>
      </c>
      <c r="U9661">
        <v>3427809</v>
      </c>
      <c r="V9661">
        <v>-330009.70967741963</v>
      </c>
      <c r="W9661">
        <v>-8.7819486562125459E-2</v>
      </c>
      <c r="X9661" t="s">
        <v>312</v>
      </c>
    </row>
    <row r="9662" spans="1:24" x14ac:dyDescent="0.35">
      <c r="A9662">
        <v>3301044243</v>
      </c>
      <c r="B9662" t="s">
        <v>168</v>
      </c>
      <c r="C9662" t="s">
        <v>168</v>
      </c>
      <c r="D9662">
        <v>0</v>
      </c>
      <c r="E9662">
        <v>0</v>
      </c>
      <c r="F9662">
        <v>2</v>
      </c>
      <c r="G9662">
        <v>35600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330000</v>
      </c>
      <c r="O9662">
        <v>365600</v>
      </c>
      <c r="P9662" t="s">
        <v>5</v>
      </c>
      <c r="Q9662" t="s">
        <v>12</v>
      </c>
      <c r="R9662" t="s">
        <v>169</v>
      </c>
      <c r="S9662" t="s">
        <v>170</v>
      </c>
      <c r="T9662">
        <v>235870.96774193548</v>
      </c>
      <c r="U9662">
        <v>478699</v>
      </c>
      <c r="V9662">
        <v>242828.03225806452</v>
      </c>
      <c r="W9662">
        <v>1.0294952133479214</v>
      </c>
      <c r="X9662" t="s">
        <v>256</v>
      </c>
    </row>
    <row r="9663" spans="1:24" x14ac:dyDescent="0.35">
      <c r="A9663">
        <v>3300022341</v>
      </c>
      <c r="B9663" t="s">
        <v>168</v>
      </c>
      <c r="C9663" t="s">
        <v>168</v>
      </c>
      <c r="D9663">
        <v>0</v>
      </c>
      <c r="E9663">
        <v>0</v>
      </c>
      <c r="F9663">
        <v>79</v>
      </c>
      <c r="G9663">
        <v>3914702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1683000</v>
      </c>
      <c r="O9663">
        <v>5597702</v>
      </c>
      <c r="P9663" t="s">
        <v>5</v>
      </c>
      <c r="Q9663" t="s">
        <v>6</v>
      </c>
      <c r="R9663" t="s">
        <v>169</v>
      </c>
      <c r="S9663" t="s">
        <v>170</v>
      </c>
      <c r="T9663">
        <v>3611420.6451612902</v>
      </c>
      <c r="U9663">
        <v>3781374</v>
      </c>
      <c r="V9663">
        <v>169953.35483870981</v>
      </c>
      <c r="W9663">
        <v>4.7059972109983805E-2</v>
      </c>
      <c r="X9663" t="s">
        <v>197</v>
      </c>
    </row>
    <row r="9664" spans="1:24" x14ac:dyDescent="0.35">
      <c r="A9664">
        <v>3300024864</v>
      </c>
      <c r="B9664" t="s">
        <v>168</v>
      </c>
      <c r="C9664" t="s">
        <v>168</v>
      </c>
      <c r="D9664">
        <v>0</v>
      </c>
      <c r="E9664">
        <v>0</v>
      </c>
      <c r="F9664">
        <v>59</v>
      </c>
      <c r="G9664">
        <v>2500583</v>
      </c>
      <c r="H9664">
        <v>5</v>
      </c>
      <c r="I9664">
        <v>135000</v>
      </c>
      <c r="J9664">
        <v>0</v>
      </c>
      <c r="K9664">
        <v>0</v>
      </c>
      <c r="L9664">
        <v>0</v>
      </c>
      <c r="M9664">
        <v>0</v>
      </c>
      <c r="N9664">
        <v>1737500</v>
      </c>
      <c r="O9664">
        <v>4373083</v>
      </c>
      <c r="P9664" t="s">
        <v>5</v>
      </c>
      <c r="Q9664" t="s">
        <v>12</v>
      </c>
      <c r="R9664" t="s">
        <v>169</v>
      </c>
      <c r="S9664" t="s">
        <v>170</v>
      </c>
      <c r="T9664">
        <v>2821343.8709677421</v>
      </c>
      <c r="U9664">
        <v>1932495</v>
      </c>
      <c r="V9664">
        <v>-888848.87096774206</v>
      </c>
      <c r="W9664">
        <v>-0.31504450064176692</v>
      </c>
      <c r="X9664" t="s">
        <v>398</v>
      </c>
    </row>
    <row r="9665" spans="1:24" x14ac:dyDescent="0.35">
      <c r="A9665">
        <v>3301073702</v>
      </c>
      <c r="B9665" t="s">
        <v>168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 t="s">
        <v>5</v>
      </c>
      <c r="Q9665" t="s">
        <v>10</v>
      </c>
      <c r="R9665" t="s">
        <v>169</v>
      </c>
      <c r="S9665" t="s">
        <v>170</v>
      </c>
      <c r="T9665">
        <v>0</v>
      </c>
      <c r="U9665">
        <v>35000</v>
      </c>
      <c r="V9665">
        <v>35000</v>
      </c>
      <c r="W9665">
        <v>1</v>
      </c>
      <c r="X9665" t="s">
        <v>180</v>
      </c>
    </row>
    <row r="9666" spans="1:24" x14ac:dyDescent="0.35">
      <c r="A9666">
        <v>6001120022</v>
      </c>
      <c r="B9666" t="s">
        <v>168</v>
      </c>
      <c r="C9666" t="s">
        <v>168</v>
      </c>
      <c r="D9666">
        <v>0</v>
      </c>
      <c r="E9666">
        <v>0</v>
      </c>
      <c r="F9666">
        <v>0</v>
      </c>
      <c r="G9666">
        <v>0</v>
      </c>
      <c r="H9666">
        <v>17</v>
      </c>
      <c r="I9666">
        <v>600000</v>
      </c>
      <c r="J9666">
        <v>0</v>
      </c>
      <c r="K9666">
        <v>0</v>
      </c>
      <c r="L9666">
        <v>0</v>
      </c>
      <c r="M9666">
        <v>0</v>
      </c>
      <c r="N9666">
        <v>57000</v>
      </c>
      <c r="O9666">
        <v>657000</v>
      </c>
      <c r="P9666" t="s">
        <v>5</v>
      </c>
      <c r="Q9666" t="s">
        <v>11</v>
      </c>
      <c r="R9666" t="s">
        <v>169</v>
      </c>
      <c r="S9666" t="s">
        <v>170</v>
      </c>
      <c r="T9666">
        <v>423870.96774193546</v>
      </c>
      <c r="U9666">
        <v>489000</v>
      </c>
      <c r="V9666">
        <v>65129.032258064544</v>
      </c>
      <c r="W9666">
        <v>0.15365296803652972</v>
      </c>
      <c r="X9666" t="s">
        <v>365</v>
      </c>
    </row>
    <row r="9667" spans="1:24" x14ac:dyDescent="0.35">
      <c r="A9667">
        <v>3300009077</v>
      </c>
      <c r="B9667" t="s">
        <v>168</v>
      </c>
      <c r="C9667" t="s">
        <v>168</v>
      </c>
      <c r="D9667">
        <v>0</v>
      </c>
      <c r="E9667">
        <v>0</v>
      </c>
      <c r="F9667">
        <v>99</v>
      </c>
      <c r="G9667">
        <v>3673365</v>
      </c>
      <c r="H9667">
        <v>29</v>
      </c>
      <c r="I9667">
        <v>795000</v>
      </c>
      <c r="J9667">
        <v>0</v>
      </c>
      <c r="K9667">
        <v>0</v>
      </c>
      <c r="L9667">
        <v>16</v>
      </c>
      <c r="M9667">
        <v>538400</v>
      </c>
      <c r="N9667">
        <v>280000</v>
      </c>
      <c r="O9667">
        <v>5286765</v>
      </c>
      <c r="P9667" t="s">
        <v>5</v>
      </c>
      <c r="Q9667" t="s">
        <v>12</v>
      </c>
      <c r="R9667" t="s">
        <v>169</v>
      </c>
      <c r="S9667" t="s">
        <v>170</v>
      </c>
      <c r="T9667">
        <v>3410816.1290322579</v>
      </c>
      <c r="U9667">
        <v>4918586</v>
      </c>
      <c r="V9667">
        <v>1507769.8709677421</v>
      </c>
      <c r="W9667">
        <v>0.44205545357132392</v>
      </c>
      <c r="X9667" t="s">
        <v>410</v>
      </c>
    </row>
    <row r="9668" spans="1:24" x14ac:dyDescent="0.35">
      <c r="A9668">
        <v>3301050513</v>
      </c>
      <c r="B9668" t="s">
        <v>168</v>
      </c>
      <c r="C9668" t="s">
        <v>168</v>
      </c>
      <c r="D9668">
        <v>0</v>
      </c>
      <c r="E9668">
        <v>0</v>
      </c>
      <c r="F9668">
        <v>0</v>
      </c>
      <c r="G9668">
        <v>0</v>
      </c>
      <c r="H9668">
        <v>1</v>
      </c>
      <c r="I9668">
        <v>2000</v>
      </c>
      <c r="J9668">
        <v>0</v>
      </c>
      <c r="K9668">
        <v>0</v>
      </c>
      <c r="L9668">
        <v>0</v>
      </c>
      <c r="M9668">
        <v>0</v>
      </c>
      <c r="N9668">
        <v>955000</v>
      </c>
      <c r="O9668">
        <v>957000</v>
      </c>
      <c r="P9668" t="s">
        <v>5</v>
      </c>
      <c r="Q9668" t="s">
        <v>6</v>
      </c>
      <c r="R9668" t="s">
        <v>207</v>
      </c>
      <c r="S9668" t="s">
        <v>170</v>
      </c>
      <c r="T9668">
        <v>617419.3548387097</v>
      </c>
      <c r="U9668">
        <v>735000</v>
      </c>
      <c r="V9668">
        <v>117580.6451612903</v>
      </c>
      <c r="W9668">
        <v>0.19043887147335425</v>
      </c>
      <c r="X9668" t="s">
        <v>388</v>
      </c>
    </row>
    <row r="9669" spans="1:24" x14ac:dyDescent="0.35">
      <c r="A9669">
        <v>3300016766</v>
      </c>
      <c r="B9669" t="s">
        <v>168</v>
      </c>
      <c r="C9669" t="s">
        <v>168</v>
      </c>
      <c r="D9669">
        <v>0</v>
      </c>
      <c r="E9669">
        <v>0</v>
      </c>
      <c r="F9669">
        <v>15</v>
      </c>
      <c r="G9669">
        <v>813359</v>
      </c>
      <c r="H9669">
        <v>10</v>
      </c>
      <c r="I9669">
        <v>1120000</v>
      </c>
      <c r="J9669">
        <v>0</v>
      </c>
      <c r="K9669">
        <v>0</v>
      </c>
      <c r="L9669">
        <v>0</v>
      </c>
      <c r="M9669">
        <v>0</v>
      </c>
      <c r="N9669">
        <v>361500</v>
      </c>
      <c r="O9669">
        <v>2294859</v>
      </c>
      <c r="P9669" t="s">
        <v>5</v>
      </c>
      <c r="Q9669" t="s">
        <v>6</v>
      </c>
      <c r="R9669" t="s">
        <v>169</v>
      </c>
      <c r="S9669" t="s">
        <v>170</v>
      </c>
      <c r="T9669">
        <v>1480554.1935483869</v>
      </c>
      <c r="U9669">
        <v>2130056</v>
      </c>
      <c r="V9669">
        <v>649501.80645161308</v>
      </c>
      <c r="W9669">
        <v>0.43868830285433669</v>
      </c>
      <c r="X9669" t="s">
        <v>371</v>
      </c>
    </row>
    <row r="9670" spans="1:24" x14ac:dyDescent="0.35">
      <c r="A9670">
        <v>3301004810</v>
      </c>
      <c r="B9670" t="s">
        <v>168</v>
      </c>
      <c r="C9670" t="s">
        <v>168</v>
      </c>
      <c r="D9670">
        <v>0</v>
      </c>
      <c r="E9670">
        <v>0</v>
      </c>
      <c r="F9670">
        <v>67</v>
      </c>
      <c r="G9670">
        <v>1602425</v>
      </c>
      <c r="H9670">
        <v>4</v>
      </c>
      <c r="I9670">
        <v>275000</v>
      </c>
      <c r="J9670">
        <v>0</v>
      </c>
      <c r="K9670">
        <v>0</v>
      </c>
      <c r="L9670">
        <v>0</v>
      </c>
      <c r="M9670">
        <v>0</v>
      </c>
      <c r="N9670">
        <v>75000</v>
      </c>
      <c r="O9670">
        <v>1952425</v>
      </c>
      <c r="P9670" t="s">
        <v>5</v>
      </c>
      <c r="Q9670" t="s">
        <v>14</v>
      </c>
      <c r="R9670" t="s">
        <v>207</v>
      </c>
      <c r="S9670" t="s">
        <v>170</v>
      </c>
      <c r="T9670">
        <v>1259629.0322580645</v>
      </c>
      <c r="U9670">
        <v>1074453</v>
      </c>
      <c r="V9670">
        <v>-185176.03225806449</v>
      </c>
      <c r="W9670">
        <v>-0.14700838700590291</v>
      </c>
      <c r="X9670" t="s">
        <v>327</v>
      </c>
    </row>
    <row r="9671" spans="1:24" x14ac:dyDescent="0.35">
      <c r="A9671">
        <v>3300010516</v>
      </c>
      <c r="B9671" t="s">
        <v>168</v>
      </c>
      <c r="C9671" t="s">
        <v>168</v>
      </c>
      <c r="D9671">
        <v>0</v>
      </c>
      <c r="E9671">
        <v>0</v>
      </c>
      <c r="F9671">
        <v>53</v>
      </c>
      <c r="G9671">
        <v>2101144</v>
      </c>
      <c r="H9671">
        <v>85</v>
      </c>
      <c r="I9671">
        <v>1780000</v>
      </c>
      <c r="J9671">
        <v>0</v>
      </c>
      <c r="K9671">
        <v>0</v>
      </c>
      <c r="L9671">
        <v>1</v>
      </c>
      <c r="M9671">
        <v>202400</v>
      </c>
      <c r="N9671">
        <v>3066100</v>
      </c>
      <c r="O9671">
        <v>7149644</v>
      </c>
      <c r="P9671" t="s">
        <v>5</v>
      </c>
      <c r="Q9671" t="s">
        <v>16</v>
      </c>
      <c r="R9671" t="s">
        <v>169</v>
      </c>
      <c r="S9671" t="s">
        <v>170</v>
      </c>
      <c r="T9671">
        <v>4612673.5483870972</v>
      </c>
      <c r="U9671">
        <v>3711947</v>
      </c>
      <c r="V9671">
        <v>-900726.54838709719</v>
      </c>
      <c r="W9671">
        <v>-0.19527212124128146</v>
      </c>
      <c r="X9671" t="s">
        <v>312</v>
      </c>
    </row>
    <row r="9672" spans="1:24" x14ac:dyDescent="0.35">
      <c r="A9672">
        <v>3301017607</v>
      </c>
      <c r="B9672" t="s">
        <v>168</v>
      </c>
      <c r="C9672" t="s">
        <v>168</v>
      </c>
      <c r="D9672">
        <v>0</v>
      </c>
      <c r="E9672">
        <v>0</v>
      </c>
      <c r="F9672">
        <v>85</v>
      </c>
      <c r="G9672">
        <v>3456429</v>
      </c>
      <c r="H9672">
        <v>33</v>
      </c>
      <c r="I9672">
        <v>985000</v>
      </c>
      <c r="J9672">
        <v>0</v>
      </c>
      <c r="K9672">
        <v>0</v>
      </c>
      <c r="L9672">
        <v>61</v>
      </c>
      <c r="M9672">
        <v>2626400</v>
      </c>
      <c r="N9672">
        <v>150000</v>
      </c>
      <c r="O9672">
        <v>7217829</v>
      </c>
      <c r="P9672" t="s">
        <v>5</v>
      </c>
      <c r="Q9672" t="s">
        <v>10</v>
      </c>
      <c r="R9672" t="s">
        <v>181</v>
      </c>
      <c r="S9672" t="s">
        <v>170</v>
      </c>
      <c r="T9672">
        <v>4656663.8709677421</v>
      </c>
      <c r="U9672">
        <v>6246031</v>
      </c>
      <c r="V9672">
        <v>1589367.1290322579</v>
      </c>
      <c r="W9672">
        <v>0.34131025409440974</v>
      </c>
      <c r="X9672" t="s">
        <v>337</v>
      </c>
    </row>
    <row r="9673" spans="1:24" x14ac:dyDescent="0.35">
      <c r="A9673">
        <v>3300024975</v>
      </c>
      <c r="B9673" t="s">
        <v>168</v>
      </c>
      <c r="C9673" t="s">
        <v>168</v>
      </c>
      <c r="D9673">
        <v>0</v>
      </c>
      <c r="E9673">
        <v>0</v>
      </c>
      <c r="F9673">
        <v>42</v>
      </c>
      <c r="G9673">
        <v>1502653</v>
      </c>
      <c r="H9673">
        <v>85</v>
      </c>
      <c r="I9673">
        <v>2690000</v>
      </c>
      <c r="J9673">
        <v>0</v>
      </c>
      <c r="K9673">
        <v>0</v>
      </c>
      <c r="L9673">
        <v>29</v>
      </c>
      <c r="M9673">
        <v>2559600</v>
      </c>
      <c r="N9673">
        <v>150000</v>
      </c>
      <c r="O9673">
        <v>6902253</v>
      </c>
      <c r="P9673" t="s">
        <v>5</v>
      </c>
      <c r="Q9673" t="s">
        <v>13</v>
      </c>
      <c r="R9673" t="s">
        <v>169</v>
      </c>
      <c r="S9673" t="s">
        <v>170</v>
      </c>
      <c r="T9673">
        <v>4453066.4516129028</v>
      </c>
      <c r="U9673">
        <v>4268883</v>
      </c>
      <c r="V9673">
        <v>-184183.45161290281</v>
      </c>
      <c r="W9673">
        <v>-4.136103820013548E-2</v>
      </c>
      <c r="X9673" t="s">
        <v>252</v>
      </c>
    </row>
    <row r="9674" spans="1:24" x14ac:dyDescent="0.35">
      <c r="A9674">
        <v>3301004555</v>
      </c>
      <c r="B9674" t="s">
        <v>168</v>
      </c>
      <c r="C9674" t="s">
        <v>168</v>
      </c>
      <c r="D9674">
        <v>0</v>
      </c>
      <c r="E9674">
        <v>0</v>
      </c>
      <c r="F9674">
        <v>11</v>
      </c>
      <c r="G9674">
        <v>478989</v>
      </c>
      <c r="H9674">
        <v>38</v>
      </c>
      <c r="I9674">
        <v>1212000</v>
      </c>
      <c r="J9674">
        <v>0</v>
      </c>
      <c r="K9674">
        <v>0</v>
      </c>
      <c r="L9674">
        <v>13</v>
      </c>
      <c r="M9674">
        <v>441200</v>
      </c>
      <c r="N9674">
        <v>15000</v>
      </c>
      <c r="O9674">
        <v>2147189</v>
      </c>
      <c r="P9674" t="s">
        <v>5</v>
      </c>
      <c r="Q9674" t="s">
        <v>14</v>
      </c>
      <c r="R9674" t="s">
        <v>169</v>
      </c>
      <c r="S9674" t="s">
        <v>170</v>
      </c>
      <c r="T9674">
        <v>1385283.2258064514</v>
      </c>
      <c r="U9674">
        <v>872400</v>
      </c>
      <c r="V9674">
        <v>-512883.2258064514</v>
      </c>
      <c r="W9674">
        <v>-0.37023708672128997</v>
      </c>
      <c r="X9674" t="s">
        <v>367</v>
      </c>
    </row>
    <row r="9675" spans="1:24" x14ac:dyDescent="0.35">
      <c r="A9675">
        <v>3300002961</v>
      </c>
      <c r="B9675" t="s">
        <v>168</v>
      </c>
      <c r="C9675" t="s">
        <v>168</v>
      </c>
      <c r="D9675">
        <v>0</v>
      </c>
      <c r="E9675">
        <v>0</v>
      </c>
      <c r="F9675">
        <v>0</v>
      </c>
      <c r="G9675">
        <v>0</v>
      </c>
      <c r="H9675">
        <v>11</v>
      </c>
      <c r="I9675">
        <v>135000</v>
      </c>
      <c r="J9675">
        <v>0</v>
      </c>
      <c r="K9675">
        <v>0</v>
      </c>
      <c r="L9675">
        <v>1</v>
      </c>
      <c r="M9675">
        <v>22400</v>
      </c>
      <c r="N9675">
        <v>27000</v>
      </c>
      <c r="O9675">
        <v>184400</v>
      </c>
      <c r="P9675" t="s">
        <v>5</v>
      </c>
      <c r="Q9675" t="s">
        <v>13</v>
      </c>
      <c r="R9675" t="s">
        <v>169</v>
      </c>
      <c r="S9675" t="s">
        <v>170</v>
      </c>
      <c r="T9675">
        <v>118967.74193548386</v>
      </c>
      <c r="U9675">
        <v>260000</v>
      </c>
      <c r="V9675">
        <v>141032.25806451612</v>
      </c>
      <c r="W9675">
        <v>1.1854663774403473</v>
      </c>
      <c r="X9675" t="s">
        <v>283</v>
      </c>
    </row>
    <row r="9676" spans="1:24" x14ac:dyDescent="0.35">
      <c r="A9676">
        <v>6001124255</v>
      </c>
      <c r="B9676" t="s">
        <v>168</v>
      </c>
      <c r="C9676" t="s">
        <v>168</v>
      </c>
      <c r="D9676">
        <v>0</v>
      </c>
      <c r="E9676">
        <v>0</v>
      </c>
      <c r="F9676">
        <v>56</v>
      </c>
      <c r="G9676">
        <v>2907191</v>
      </c>
      <c r="H9676">
        <v>0</v>
      </c>
      <c r="I9676">
        <v>0</v>
      </c>
      <c r="J9676">
        <v>0</v>
      </c>
      <c r="K9676">
        <v>0</v>
      </c>
      <c r="L9676">
        <v>29</v>
      </c>
      <c r="M9676">
        <v>3725250</v>
      </c>
      <c r="N9676">
        <v>420000</v>
      </c>
      <c r="O9676">
        <v>7052441</v>
      </c>
      <c r="P9676" t="s">
        <v>5</v>
      </c>
      <c r="Q9676" t="s">
        <v>17</v>
      </c>
      <c r="R9676" t="s">
        <v>181</v>
      </c>
      <c r="S9676" t="s">
        <v>170</v>
      </c>
      <c r="T9676">
        <v>4549961.935483871</v>
      </c>
      <c r="U9676">
        <v>3911546</v>
      </c>
      <c r="V9676">
        <v>-638415.93548387103</v>
      </c>
      <c r="W9676">
        <v>-0.14031236844094119</v>
      </c>
      <c r="X9676" t="s">
        <v>405</v>
      </c>
    </row>
    <row r="9677" spans="1:24" x14ac:dyDescent="0.35">
      <c r="A9677">
        <v>3300005926</v>
      </c>
      <c r="B9677" t="s">
        <v>168</v>
      </c>
      <c r="C9677" t="s">
        <v>168</v>
      </c>
      <c r="D9677">
        <v>0</v>
      </c>
      <c r="E9677">
        <v>0</v>
      </c>
      <c r="F9677">
        <v>0</v>
      </c>
      <c r="G9677">
        <v>0</v>
      </c>
      <c r="H9677">
        <v>1</v>
      </c>
      <c r="I9677">
        <v>3000</v>
      </c>
      <c r="J9677">
        <v>0</v>
      </c>
      <c r="K9677">
        <v>0</v>
      </c>
      <c r="L9677">
        <v>0</v>
      </c>
      <c r="M9677">
        <v>0</v>
      </c>
      <c r="N9677">
        <v>150000</v>
      </c>
      <c r="O9677">
        <v>153000</v>
      </c>
      <c r="P9677" t="s">
        <v>5</v>
      </c>
      <c r="Q9677" t="s">
        <v>14</v>
      </c>
      <c r="R9677" t="s">
        <v>169</v>
      </c>
      <c r="S9677" t="s">
        <v>170</v>
      </c>
      <c r="T9677">
        <v>98709.677419354834</v>
      </c>
      <c r="U9677">
        <v>150000</v>
      </c>
      <c r="V9677">
        <v>51290.322580645166</v>
      </c>
      <c r="W9677">
        <v>0.51960784313725505</v>
      </c>
      <c r="X9677" t="s">
        <v>333</v>
      </c>
    </row>
    <row r="9678" spans="1:24" x14ac:dyDescent="0.35">
      <c r="A9678">
        <v>3300019048</v>
      </c>
      <c r="B9678" t="s">
        <v>168</v>
      </c>
      <c r="C9678" t="s">
        <v>168</v>
      </c>
      <c r="D9678">
        <v>0</v>
      </c>
      <c r="E9678">
        <v>0</v>
      </c>
      <c r="F9678">
        <v>20</v>
      </c>
      <c r="G9678">
        <v>586862</v>
      </c>
      <c r="H9678">
        <v>9</v>
      </c>
      <c r="I9678">
        <v>310000</v>
      </c>
      <c r="J9678">
        <v>0</v>
      </c>
      <c r="K9678">
        <v>0</v>
      </c>
      <c r="L9678">
        <v>0</v>
      </c>
      <c r="M9678">
        <v>0</v>
      </c>
      <c r="N9678">
        <v>1188000</v>
      </c>
      <c r="O9678">
        <v>2084862</v>
      </c>
      <c r="P9678" t="s">
        <v>5</v>
      </c>
      <c r="Q9678" t="s">
        <v>8</v>
      </c>
      <c r="R9678" t="s">
        <v>169</v>
      </c>
      <c r="S9678" t="s">
        <v>170</v>
      </c>
      <c r="T9678">
        <v>1345072.2580645161</v>
      </c>
      <c r="U9678">
        <v>2036783</v>
      </c>
      <c r="V9678">
        <v>691710.74193548388</v>
      </c>
      <c r="W9678">
        <v>0.51425545191959943</v>
      </c>
      <c r="X9678" t="s">
        <v>335</v>
      </c>
    </row>
    <row r="9679" spans="1:24" x14ac:dyDescent="0.35">
      <c r="A9679">
        <v>3301048368</v>
      </c>
      <c r="B9679" t="s">
        <v>168</v>
      </c>
      <c r="C9679" t="s">
        <v>168</v>
      </c>
      <c r="D9679">
        <v>0</v>
      </c>
      <c r="E9679">
        <v>0</v>
      </c>
      <c r="F9679">
        <v>56</v>
      </c>
      <c r="G9679">
        <v>1803047</v>
      </c>
      <c r="H9679">
        <v>0</v>
      </c>
      <c r="I9679">
        <v>0</v>
      </c>
      <c r="J9679">
        <v>0</v>
      </c>
      <c r="K9679">
        <v>0</v>
      </c>
      <c r="L9679">
        <v>1</v>
      </c>
      <c r="M9679">
        <v>102400</v>
      </c>
      <c r="N9679">
        <v>1741500</v>
      </c>
      <c r="O9679">
        <v>3646947</v>
      </c>
      <c r="P9679" t="s">
        <v>5</v>
      </c>
      <c r="Q9679" t="s">
        <v>7</v>
      </c>
      <c r="R9679" t="s">
        <v>169</v>
      </c>
      <c r="S9679" t="s">
        <v>170</v>
      </c>
      <c r="T9679">
        <v>2352869.0322580645</v>
      </c>
      <c r="U9679">
        <v>2904674</v>
      </c>
      <c r="V9679">
        <v>551804.96774193551</v>
      </c>
      <c r="W9679">
        <v>0.23452430210803721</v>
      </c>
      <c r="X9679" t="s">
        <v>305</v>
      </c>
    </row>
    <row r="9680" spans="1:24" x14ac:dyDescent="0.35">
      <c r="A9680">
        <v>3301071488</v>
      </c>
      <c r="B9680" t="s">
        <v>168</v>
      </c>
      <c r="C9680" t="s">
        <v>168</v>
      </c>
      <c r="D9680">
        <v>0</v>
      </c>
      <c r="E9680">
        <v>0</v>
      </c>
      <c r="F9680">
        <v>330</v>
      </c>
      <c r="G9680">
        <v>13314193</v>
      </c>
      <c r="H9680">
        <v>11</v>
      </c>
      <c r="I9680">
        <v>1090000</v>
      </c>
      <c r="J9680">
        <v>0</v>
      </c>
      <c r="K9680">
        <v>0</v>
      </c>
      <c r="L9680">
        <v>2</v>
      </c>
      <c r="M9680">
        <v>215994</v>
      </c>
      <c r="N9680">
        <v>150000</v>
      </c>
      <c r="O9680">
        <v>14770187</v>
      </c>
      <c r="P9680" t="s">
        <v>5</v>
      </c>
      <c r="Q9680" t="s">
        <v>14</v>
      </c>
      <c r="R9680" t="s">
        <v>169</v>
      </c>
      <c r="S9680" t="s">
        <v>170</v>
      </c>
      <c r="T9680">
        <v>9529152.9032258056</v>
      </c>
      <c r="U9680">
        <v>8889804</v>
      </c>
      <c r="V9680">
        <v>-639348.90322580561</v>
      </c>
      <c r="W9680">
        <v>-6.7093991430169364E-2</v>
      </c>
      <c r="X9680" t="s">
        <v>212</v>
      </c>
    </row>
    <row r="9681" spans="1:24" x14ac:dyDescent="0.35">
      <c r="A9681">
        <v>3300009840</v>
      </c>
      <c r="B9681" t="s">
        <v>168</v>
      </c>
      <c r="C9681" t="s">
        <v>168</v>
      </c>
      <c r="D9681">
        <v>0</v>
      </c>
      <c r="E9681">
        <v>0</v>
      </c>
      <c r="F9681">
        <v>1</v>
      </c>
      <c r="G9681">
        <v>25550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2210000</v>
      </c>
      <c r="O9681">
        <v>2235550</v>
      </c>
      <c r="P9681" t="s">
        <v>5</v>
      </c>
      <c r="Q9681" t="s">
        <v>16</v>
      </c>
      <c r="R9681" t="s">
        <v>169</v>
      </c>
      <c r="S9681" t="s">
        <v>170</v>
      </c>
      <c r="T9681">
        <v>1442290.3225806451</v>
      </c>
      <c r="U9681">
        <v>8000</v>
      </c>
      <c r="V9681">
        <v>-1434290.3225806451</v>
      </c>
      <c r="W9681">
        <v>-0.9944532665339626</v>
      </c>
      <c r="X9681" t="s">
        <v>357</v>
      </c>
    </row>
    <row r="9682" spans="1:24" x14ac:dyDescent="0.35">
      <c r="A9682">
        <v>3300012182</v>
      </c>
      <c r="B9682" t="s">
        <v>168</v>
      </c>
      <c r="C9682" t="s">
        <v>168</v>
      </c>
      <c r="D9682">
        <v>0</v>
      </c>
      <c r="E9682">
        <v>0</v>
      </c>
      <c r="F9682">
        <v>1</v>
      </c>
      <c r="G9682">
        <v>85400</v>
      </c>
      <c r="H9682">
        <v>0</v>
      </c>
      <c r="I9682">
        <v>0</v>
      </c>
      <c r="J9682">
        <v>0</v>
      </c>
      <c r="K9682">
        <v>0</v>
      </c>
      <c r="L9682">
        <v>2</v>
      </c>
      <c r="M9682">
        <v>204800</v>
      </c>
      <c r="N9682">
        <v>3000000</v>
      </c>
      <c r="O9682">
        <v>3290200</v>
      </c>
      <c r="P9682" t="s">
        <v>5</v>
      </c>
      <c r="Q9682" t="s">
        <v>16</v>
      </c>
      <c r="R9682" t="s">
        <v>169</v>
      </c>
      <c r="S9682" t="s">
        <v>170</v>
      </c>
      <c r="T9682">
        <v>2122709.6774193547</v>
      </c>
      <c r="U9682">
        <v>2089400</v>
      </c>
      <c r="V9682">
        <v>-33309.677419354673</v>
      </c>
      <c r="W9682">
        <v>-1.5692055194213017E-2</v>
      </c>
      <c r="X9682" t="s">
        <v>265</v>
      </c>
    </row>
    <row r="9683" spans="1:24" x14ac:dyDescent="0.35">
      <c r="A9683">
        <v>3300017831</v>
      </c>
      <c r="B9683" t="s">
        <v>168</v>
      </c>
      <c r="C9683" t="s">
        <v>168</v>
      </c>
      <c r="D9683">
        <v>0</v>
      </c>
      <c r="E9683">
        <v>0</v>
      </c>
      <c r="F9683">
        <v>19</v>
      </c>
      <c r="G9683">
        <v>1085516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2821000</v>
      </c>
      <c r="O9683">
        <v>3906516</v>
      </c>
      <c r="P9683" t="s">
        <v>5</v>
      </c>
      <c r="Q9683" t="s">
        <v>6</v>
      </c>
      <c r="R9683" t="s">
        <v>169</v>
      </c>
      <c r="S9683" t="s">
        <v>170</v>
      </c>
      <c r="T9683">
        <v>2520332.9032258065</v>
      </c>
      <c r="U9683">
        <v>1625394</v>
      </c>
      <c r="V9683">
        <v>-894938.90322580654</v>
      </c>
      <c r="W9683">
        <v>-0.35508757675637326</v>
      </c>
      <c r="X9683" t="s">
        <v>309</v>
      </c>
    </row>
    <row r="9684" spans="1:24" x14ac:dyDescent="0.35">
      <c r="A9684">
        <v>3301072373</v>
      </c>
      <c r="B9684" t="s">
        <v>168</v>
      </c>
      <c r="C9684" t="s">
        <v>168</v>
      </c>
      <c r="D9684">
        <v>0</v>
      </c>
      <c r="E9684">
        <v>0</v>
      </c>
      <c r="F9684">
        <v>4</v>
      </c>
      <c r="G9684">
        <v>155696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330000</v>
      </c>
      <c r="O9684">
        <v>485696</v>
      </c>
      <c r="P9684" t="s">
        <v>5</v>
      </c>
      <c r="Q9684" t="s">
        <v>12</v>
      </c>
      <c r="R9684" t="s">
        <v>169</v>
      </c>
      <c r="S9684" t="s">
        <v>170</v>
      </c>
      <c r="T9684">
        <v>313352.25806451612</v>
      </c>
      <c r="U9684">
        <v>250000</v>
      </c>
      <c r="V9684">
        <v>-63352.258064516122</v>
      </c>
      <c r="W9684">
        <v>-0.20217584662010801</v>
      </c>
      <c r="X9684" t="s">
        <v>189</v>
      </c>
    </row>
    <row r="9685" spans="1:24" x14ac:dyDescent="0.35">
      <c r="A9685">
        <v>3301002393</v>
      </c>
      <c r="B9685" t="s">
        <v>168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 t="s">
        <v>5</v>
      </c>
      <c r="Q9685" t="s">
        <v>12</v>
      </c>
      <c r="R9685" t="s">
        <v>169</v>
      </c>
      <c r="S9685" t="s">
        <v>170</v>
      </c>
      <c r="T9685">
        <v>0</v>
      </c>
      <c r="U9685">
        <v>0</v>
      </c>
      <c r="V9685">
        <v>0</v>
      </c>
      <c r="W9685">
        <v>0</v>
      </c>
      <c r="X9685" t="s">
        <v>383</v>
      </c>
    </row>
    <row r="9686" spans="1:24" x14ac:dyDescent="0.35">
      <c r="A9686">
        <v>3301072429</v>
      </c>
      <c r="B9686" t="s">
        <v>168</v>
      </c>
      <c r="C9686" t="s">
        <v>168</v>
      </c>
      <c r="D9686">
        <v>0</v>
      </c>
      <c r="E9686">
        <v>0</v>
      </c>
      <c r="F9686">
        <v>18</v>
      </c>
      <c r="G9686">
        <v>1074290</v>
      </c>
      <c r="H9686">
        <v>4</v>
      </c>
      <c r="I9686">
        <v>120000</v>
      </c>
      <c r="J9686">
        <v>0</v>
      </c>
      <c r="K9686">
        <v>0</v>
      </c>
      <c r="L9686">
        <v>0</v>
      </c>
      <c r="M9686">
        <v>0</v>
      </c>
      <c r="N9686">
        <v>303000</v>
      </c>
      <c r="O9686">
        <v>1497290</v>
      </c>
      <c r="P9686" t="s">
        <v>5</v>
      </c>
      <c r="Q9686" t="s">
        <v>12</v>
      </c>
      <c r="R9686" t="s">
        <v>169</v>
      </c>
      <c r="S9686" t="s">
        <v>170</v>
      </c>
      <c r="T9686">
        <v>965993.54838709685</v>
      </c>
      <c r="U9686">
        <v>889448</v>
      </c>
      <c r="V9686">
        <v>-76545.548387096846</v>
      </c>
      <c r="W9686">
        <v>-7.9240227344068326E-2</v>
      </c>
      <c r="X9686" t="s">
        <v>354</v>
      </c>
    </row>
    <row r="9687" spans="1:24" x14ac:dyDescent="0.35">
      <c r="A9687">
        <v>3300017289</v>
      </c>
      <c r="B9687" t="s">
        <v>168</v>
      </c>
      <c r="C9687" t="s">
        <v>168</v>
      </c>
      <c r="D9687">
        <v>0</v>
      </c>
      <c r="E9687">
        <v>0</v>
      </c>
      <c r="F9687">
        <v>32</v>
      </c>
      <c r="G9687">
        <v>1437624</v>
      </c>
      <c r="H9687">
        <v>19</v>
      </c>
      <c r="I9687">
        <v>1075000</v>
      </c>
      <c r="J9687">
        <v>0</v>
      </c>
      <c r="K9687">
        <v>0</v>
      </c>
      <c r="L9687">
        <v>0</v>
      </c>
      <c r="M9687">
        <v>0</v>
      </c>
      <c r="N9687">
        <v>1121500</v>
      </c>
      <c r="O9687">
        <v>3634124</v>
      </c>
      <c r="P9687" t="s">
        <v>5</v>
      </c>
      <c r="Q9687" t="s">
        <v>7</v>
      </c>
      <c r="R9687" t="s">
        <v>169</v>
      </c>
      <c r="S9687" t="s">
        <v>170</v>
      </c>
      <c r="T9687">
        <v>2344596.1290322579</v>
      </c>
      <c r="U9687">
        <v>2769186</v>
      </c>
      <c r="V9687">
        <v>424589.87096774206</v>
      </c>
      <c r="W9687">
        <v>0.18109296765878113</v>
      </c>
      <c r="X9687" t="s">
        <v>203</v>
      </c>
    </row>
    <row r="9688" spans="1:24" x14ac:dyDescent="0.35">
      <c r="A9688">
        <v>3301051949</v>
      </c>
      <c r="B9688" t="s">
        <v>168</v>
      </c>
      <c r="C9688" t="s">
        <v>168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2055000</v>
      </c>
      <c r="O9688">
        <v>2055000</v>
      </c>
      <c r="P9688" t="s">
        <v>5</v>
      </c>
      <c r="Q9688" t="s">
        <v>16</v>
      </c>
      <c r="R9688" t="s">
        <v>169</v>
      </c>
      <c r="S9688" t="s">
        <v>170</v>
      </c>
      <c r="T9688">
        <v>1325806.4516129033</v>
      </c>
      <c r="U9688">
        <v>280000</v>
      </c>
      <c r="V9688">
        <v>-1045806.4516129033</v>
      </c>
      <c r="W9688">
        <v>-0.78880778588807787</v>
      </c>
      <c r="X9688" t="s">
        <v>357</v>
      </c>
    </row>
    <row r="9689" spans="1:24" x14ac:dyDescent="0.35">
      <c r="A9689">
        <v>3300015797</v>
      </c>
      <c r="B9689" t="s">
        <v>168</v>
      </c>
      <c r="C9689" t="s">
        <v>168</v>
      </c>
      <c r="D9689">
        <v>0</v>
      </c>
      <c r="E9689">
        <v>0</v>
      </c>
      <c r="F9689">
        <v>40</v>
      </c>
      <c r="G9689">
        <v>1345861</v>
      </c>
      <c r="H9689">
        <v>0</v>
      </c>
      <c r="I9689">
        <v>0</v>
      </c>
      <c r="J9689">
        <v>0</v>
      </c>
      <c r="K9689">
        <v>0</v>
      </c>
      <c r="L9689">
        <v>1</v>
      </c>
      <c r="M9689">
        <v>52400</v>
      </c>
      <c r="N9689">
        <v>1160100</v>
      </c>
      <c r="O9689">
        <v>2558361</v>
      </c>
      <c r="P9689" t="s">
        <v>5</v>
      </c>
      <c r="Q9689" t="s">
        <v>7</v>
      </c>
      <c r="R9689" t="s">
        <v>169</v>
      </c>
      <c r="S9689" t="s">
        <v>170</v>
      </c>
      <c r="T9689">
        <v>1650555.4838709678</v>
      </c>
      <c r="U9689">
        <v>2301057</v>
      </c>
      <c r="V9689">
        <v>650501.51612903224</v>
      </c>
      <c r="W9689">
        <v>0.39411066303778086</v>
      </c>
      <c r="X9689" t="s">
        <v>225</v>
      </c>
    </row>
    <row r="9690" spans="1:24" x14ac:dyDescent="0.35">
      <c r="A9690">
        <v>3301051698</v>
      </c>
      <c r="B9690" t="s">
        <v>168</v>
      </c>
      <c r="C9690" t="s">
        <v>168</v>
      </c>
      <c r="D9690">
        <v>0</v>
      </c>
      <c r="E9690">
        <v>0</v>
      </c>
      <c r="F9690">
        <v>76</v>
      </c>
      <c r="G9690">
        <v>2541228</v>
      </c>
      <c r="H9690">
        <v>1</v>
      </c>
      <c r="I9690">
        <v>10000</v>
      </c>
      <c r="J9690">
        <v>0</v>
      </c>
      <c r="K9690">
        <v>0</v>
      </c>
      <c r="L9690">
        <v>1</v>
      </c>
      <c r="M9690">
        <v>52400</v>
      </c>
      <c r="N9690">
        <v>945500</v>
      </c>
      <c r="O9690">
        <v>3549128</v>
      </c>
      <c r="P9690" t="s">
        <v>5</v>
      </c>
      <c r="Q9690" t="s">
        <v>7</v>
      </c>
      <c r="R9690" t="s">
        <v>169</v>
      </c>
      <c r="S9690" t="s">
        <v>170</v>
      </c>
      <c r="T9690">
        <v>2289760</v>
      </c>
      <c r="U9690">
        <v>1736361</v>
      </c>
      <c r="V9690">
        <v>-553399</v>
      </c>
      <c r="W9690">
        <v>-0.24168428132205999</v>
      </c>
      <c r="X9690" t="s">
        <v>305</v>
      </c>
    </row>
    <row r="9691" spans="1:24" x14ac:dyDescent="0.35">
      <c r="A9691">
        <v>3301032816</v>
      </c>
      <c r="B9691" t="s">
        <v>168</v>
      </c>
      <c r="C9691" t="s">
        <v>168</v>
      </c>
      <c r="D9691">
        <v>0</v>
      </c>
      <c r="E9691">
        <v>0</v>
      </c>
      <c r="F9691">
        <v>16</v>
      </c>
      <c r="G9691">
        <v>830483</v>
      </c>
      <c r="H9691">
        <v>8</v>
      </c>
      <c r="I9691">
        <v>405000</v>
      </c>
      <c r="J9691">
        <v>0</v>
      </c>
      <c r="K9691">
        <v>0</v>
      </c>
      <c r="L9691">
        <v>3</v>
      </c>
      <c r="M9691">
        <v>404150</v>
      </c>
      <c r="N9691">
        <v>30000</v>
      </c>
      <c r="O9691">
        <v>1669633</v>
      </c>
      <c r="P9691" t="s">
        <v>5</v>
      </c>
      <c r="Q9691" t="s">
        <v>9</v>
      </c>
      <c r="R9691" t="s">
        <v>169</v>
      </c>
      <c r="S9691" t="s">
        <v>170</v>
      </c>
      <c r="T9691">
        <v>1077182.5806451614</v>
      </c>
      <c r="U9691">
        <v>30000</v>
      </c>
      <c r="V9691">
        <v>-1047182.5806451614</v>
      </c>
      <c r="W9691">
        <v>-0.97214956819852028</v>
      </c>
      <c r="X9691" t="s">
        <v>315</v>
      </c>
    </row>
    <row r="9692" spans="1:24" x14ac:dyDescent="0.35">
      <c r="A9692">
        <v>3301064613</v>
      </c>
      <c r="B9692" t="s">
        <v>168</v>
      </c>
      <c r="C9692" t="s">
        <v>168</v>
      </c>
      <c r="D9692">
        <v>0</v>
      </c>
      <c r="E9692">
        <v>0</v>
      </c>
      <c r="F9692">
        <v>0</v>
      </c>
      <c r="G9692">
        <v>0</v>
      </c>
      <c r="H9692">
        <v>11</v>
      </c>
      <c r="I9692">
        <v>145000</v>
      </c>
      <c r="J9692">
        <v>0</v>
      </c>
      <c r="K9692">
        <v>0</v>
      </c>
      <c r="L9692">
        <v>0</v>
      </c>
      <c r="M9692">
        <v>0</v>
      </c>
      <c r="N9692">
        <v>503000</v>
      </c>
      <c r="O9692">
        <v>648000</v>
      </c>
      <c r="P9692" t="s">
        <v>5</v>
      </c>
      <c r="Q9692" t="s">
        <v>16</v>
      </c>
      <c r="R9692" t="s">
        <v>169</v>
      </c>
      <c r="S9692" t="s">
        <v>170</v>
      </c>
      <c r="T9692">
        <v>418064.51612903224</v>
      </c>
      <c r="U9692">
        <v>561300</v>
      </c>
      <c r="V9692">
        <v>143235.48387096776</v>
      </c>
      <c r="W9692">
        <v>0.34261574074074086</v>
      </c>
      <c r="X9692" t="s">
        <v>330</v>
      </c>
    </row>
    <row r="9693" spans="1:24" x14ac:dyDescent="0.35">
      <c r="A9693">
        <v>3301058159</v>
      </c>
      <c r="B9693" t="s">
        <v>168</v>
      </c>
      <c r="C9693" t="s">
        <v>168</v>
      </c>
      <c r="D9693">
        <v>0</v>
      </c>
      <c r="E9693">
        <v>0</v>
      </c>
      <c r="F9693">
        <v>28</v>
      </c>
      <c r="G9693">
        <v>1380967</v>
      </c>
      <c r="H9693">
        <v>5</v>
      </c>
      <c r="I9693">
        <v>160000</v>
      </c>
      <c r="J9693">
        <v>0</v>
      </c>
      <c r="K9693">
        <v>0</v>
      </c>
      <c r="L9693">
        <v>13</v>
      </c>
      <c r="M9693">
        <v>621200</v>
      </c>
      <c r="N9693">
        <v>165000</v>
      </c>
      <c r="O9693">
        <v>2327167</v>
      </c>
      <c r="P9693" t="s">
        <v>5</v>
      </c>
      <c r="Q9693" t="s">
        <v>9</v>
      </c>
      <c r="R9693" t="s">
        <v>169</v>
      </c>
      <c r="S9693" t="s">
        <v>170</v>
      </c>
      <c r="T9693">
        <v>1501398.064516129</v>
      </c>
      <c r="U9693">
        <v>938584</v>
      </c>
      <c r="V9693">
        <v>-562814.06451612897</v>
      </c>
      <c r="W9693">
        <v>-0.37485999070973419</v>
      </c>
      <c r="X9693" t="s">
        <v>228</v>
      </c>
    </row>
    <row r="9694" spans="1:24" x14ac:dyDescent="0.35">
      <c r="A9694">
        <v>3301066888</v>
      </c>
      <c r="B9694" t="s">
        <v>168</v>
      </c>
      <c r="C9694" t="s">
        <v>168</v>
      </c>
      <c r="D9694">
        <v>0</v>
      </c>
      <c r="E9694">
        <v>0</v>
      </c>
      <c r="F9694">
        <v>19</v>
      </c>
      <c r="G9694">
        <v>790949</v>
      </c>
      <c r="H9694">
        <v>33</v>
      </c>
      <c r="I9694">
        <v>550000</v>
      </c>
      <c r="J9694">
        <v>0</v>
      </c>
      <c r="K9694">
        <v>0</v>
      </c>
      <c r="L9694">
        <v>0</v>
      </c>
      <c r="M9694">
        <v>0</v>
      </c>
      <c r="N9694">
        <v>720000</v>
      </c>
      <c r="O9694">
        <v>2060949</v>
      </c>
      <c r="P9694" t="s">
        <v>5</v>
      </c>
      <c r="Q9694" t="s">
        <v>17</v>
      </c>
      <c r="R9694" t="s">
        <v>169</v>
      </c>
      <c r="S9694" t="s">
        <v>170</v>
      </c>
      <c r="T9694">
        <v>1329644.5161290322</v>
      </c>
      <c r="U9694">
        <v>1634386</v>
      </c>
      <c r="V9694">
        <v>304741.48387096776</v>
      </c>
      <c r="W9694">
        <v>0.22919019344971669</v>
      </c>
      <c r="X9694" t="s">
        <v>404</v>
      </c>
    </row>
    <row r="9695" spans="1:24" x14ac:dyDescent="0.35">
      <c r="A9695">
        <v>3301070533</v>
      </c>
      <c r="B9695" t="s">
        <v>168</v>
      </c>
      <c r="C9695" t="s">
        <v>168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1945500</v>
      </c>
      <c r="O9695">
        <v>1945500</v>
      </c>
      <c r="P9695" t="s">
        <v>5</v>
      </c>
      <c r="Q9695" t="s">
        <v>12</v>
      </c>
      <c r="R9695" t="s">
        <v>169</v>
      </c>
      <c r="S9695" t="s">
        <v>170</v>
      </c>
      <c r="T9695">
        <v>1255161.2903225806</v>
      </c>
      <c r="U9695">
        <v>687000</v>
      </c>
      <c r="V9695">
        <v>-568161.29032258061</v>
      </c>
      <c r="W9695">
        <v>-0.4526599845797995</v>
      </c>
      <c r="X9695" t="s">
        <v>353</v>
      </c>
    </row>
    <row r="9696" spans="1:24" x14ac:dyDescent="0.35">
      <c r="A9696">
        <v>3300016813</v>
      </c>
      <c r="B9696" t="s">
        <v>168</v>
      </c>
      <c r="C9696" t="s">
        <v>168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1031000</v>
      </c>
      <c r="O9696">
        <v>1031000</v>
      </c>
      <c r="P9696" t="s">
        <v>5</v>
      </c>
      <c r="Q9696" t="s">
        <v>6</v>
      </c>
      <c r="R9696" t="s">
        <v>169</v>
      </c>
      <c r="S9696" t="s">
        <v>170</v>
      </c>
      <c r="T9696">
        <v>665161.29032258061</v>
      </c>
      <c r="U9696">
        <v>2797500</v>
      </c>
      <c r="V9696">
        <v>2132338.7096774196</v>
      </c>
      <c r="W9696">
        <v>3.2057468477206594</v>
      </c>
      <c r="X9696" t="s">
        <v>309</v>
      </c>
    </row>
    <row r="9697" spans="1:24" x14ac:dyDescent="0.35">
      <c r="A9697">
        <v>3300000413</v>
      </c>
      <c r="B9697" t="s">
        <v>168</v>
      </c>
      <c r="C9697" t="s">
        <v>168</v>
      </c>
      <c r="D9697">
        <v>0</v>
      </c>
      <c r="E9697">
        <v>0</v>
      </c>
      <c r="F9697">
        <v>28</v>
      </c>
      <c r="G9697">
        <v>581067</v>
      </c>
      <c r="H9697">
        <v>1</v>
      </c>
      <c r="I9697">
        <v>60000</v>
      </c>
      <c r="J9697">
        <v>0</v>
      </c>
      <c r="K9697">
        <v>0</v>
      </c>
      <c r="L9697">
        <v>0</v>
      </c>
      <c r="M9697">
        <v>0</v>
      </c>
      <c r="N9697">
        <v>30000</v>
      </c>
      <c r="O9697">
        <v>671067</v>
      </c>
      <c r="P9697" t="s">
        <v>5</v>
      </c>
      <c r="Q9697" t="s">
        <v>13</v>
      </c>
      <c r="R9697" t="s">
        <v>169</v>
      </c>
      <c r="S9697" t="s">
        <v>170</v>
      </c>
      <c r="T9697">
        <v>432946.45161290327</v>
      </c>
      <c r="U9697">
        <v>516773</v>
      </c>
      <c r="V9697">
        <v>83826.548387096729</v>
      </c>
      <c r="W9697">
        <v>0.19361874447707894</v>
      </c>
      <c r="X9697" t="s">
        <v>280</v>
      </c>
    </row>
    <row r="9698" spans="1:24" x14ac:dyDescent="0.35">
      <c r="A9698">
        <v>3301057998</v>
      </c>
      <c r="B9698" t="s">
        <v>168</v>
      </c>
      <c r="C9698" t="s">
        <v>168</v>
      </c>
      <c r="D9698">
        <v>0</v>
      </c>
      <c r="E9698">
        <v>0</v>
      </c>
      <c r="F9698">
        <v>278</v>
      </c>
      <c r="G9698">
        <v>12968986</v>
      </c>
      <c r="H9698">
        <v>51</v>
      </c>
      <c r="I9698">
        <v>2120000</v>
      </c>
      <c r="J9698">
        <v>0</v>
      </c>
      <c r="K9698">
        <v>0</v>
      </c>
      <c r="L9698">
        <v>0</v>
      </c>
      <c r="M9698">
        <v>0</v>
      </c>
      <c r="N9698">
        <v>342000</v>
      </c>
      <c r="O9698">
        <v>15430986</v>
      </c>
      <c r="P9698" t="s">
        <v>5</v>
      </c>
      <c r="Q9698" t="s">
        <v>8</v>
      </c>
      <c r="R9698" t="s">
        <v>169</v>
      </c>
      <c r="S9698" t="s">
        <v>170</v>
      </c>
      <c r="T9698">
        <v>9955474.8387096785</v>
      </c>
      <c r="U9698">
        <v>12101166</v>
      </c>
      <c r="V9698">
        <v>2145691.1612903215</v>
      </c>
      <c r="W9698">
        <v>0.21552876141550503</v>
      </c>
      <c r="X9698" t="s">
        <v>273</v>
      </c>
    </row>
    <row r="9699" spans="1:24" x14ac:dyDescent="0.35">
      <c r="A9699">
        <v>3300005577</v>
      </c>
      <c r="B9699" t="s">
        <v>168</v>
      </c>
      <c r="C9699" t="s">
        <v>168</v>
      </c>
      <c r="D9699">
        <v>0</v>
      </c>
      <c r="E9699">
        <v>0</v>
      </c>
      <c r="F9699">
        <v>100</v>
      </c>
      <c r="G9699">
        <v>3395682</v>
      </c>
      <c r="H9699">
        <v>190</v>
      </c>
      <c r="I9699">
        <v>5599000</v>
      </c>
      <c r="J9699">
        <v>0</v>
      </c>
      <c r="K9699">
        <v>0</v>
      </c>
      <c r="L9699">
        <v>1</v>
      </c>
      <c r="M9699">
        <v>22400</v>
      </c>
      <c r="N9699">
        <v>165000</v>
      </c>
      <c r="O9699">
        <v>9182082</v>
      </c>
      <c r="P9699" t="s">
        <v>5</v>
      </c>
      <c r="Q9699" t="s">
        <v>10</v>
      </c>
      <c r="R9699" t="s">
        <v>169</v>
      </c>
      <c r="S9699" t="s">
        <v>170</v>
      </c>
      <c r="T9699">
        <v>5923923.8709677421</v>
      </c>
      <c r="U9699">
        <v>6741253</v>
      </c>
      <c r="V9699">
        <v>817329.12903225794</v>
      </c>
      <c r="W9699">
        <v>0.13797090354889008</v>
      </c>
      <c r="X9699" t="s">
        <v>180</v>
      </c>
    </row>
    <row r="9700" spans="1:24" x14ac:dyDescent="0.35">
      <c r="A9700">
        <v>3301074688</v>
      </c>
      <c r="B9700" t="s">
        <v>168</v>
      </c>
      <c r="C9700" t="s">
        <v>168</v>
      </c>
      <c r="D9700">
        <v>0</v>
      </c>
      <c r="E9700">
        <v>0</v>
      </c>
      <c r="F9700">
        <v>53</v>
      </c>
      <c r="G9700">
        <v>2315745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30000</v>
      </c>
      <c r="O9700">
        <v>2345745</v>
      </c>
      <c r="P9700" t="s">
        <v>5</v>
      </c>
      <c r="Q9700" t="s">
        <v>14</v>
      </c>
      <c r="R9700" t="s">
        <v>169</v>
      </c>
      <c r="S9700" t="s">
        <v>170</v>
      </c>
      <c r="T9700">
        <v>1513383.8709677418</v>
      </c>
      <c r="U9700">
        <v>815475</v>
      </c>
      <c r="V9700">
        <v>-697908.87096774182</v>
      </c>
      <c r="W9700">
        <v>-0.46115786242750167</v>
      </c>
      <c r="X9700" t="s">
        <v>366</v>
      </c>
    </row>
    <row r="9701" spans="1:24" x14ac:dyDescent="0.35">
      <c r="A9701">
        <v>3301045906</v>
      </c>
      <c r="B9701" t="s">
        <v>168</v>
      </c>
      <c r="C9701" t="s">
        <v>168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330000</v>
      </c>
      <c r="O9701">
        <v>330000</v>
      </c>
      <c r="P9701" t="s">
        <v>5</v>
      </c>
      <c r="Q9701" t="s">
        <v>12</v>
      </c>
      <c r="R9701" t="s">
        <v>169</v>
      </c>
      <c r="S9701" t="s">
        <v>170</v>
      </c>
      <c r="T9701">
        <v>212903.22580645164</v>
      </c>
      <c r="U9701">
        <v>924000</v>
      </c>
      <c r="V9701">
        <v>711096.77419354836</v>
      </c>
      <c r="W9701">
        <v>3.34</v>
      </c>
      <c r="X9701" t="s">
        <v>383</v>
      </c>
    </row>
    <row r="9702" spans="1:24" x14ac:dyDescent="0.35">
      <c r="A9702">
        <v>3300018203</v>
      </c>
      <c r="B9702" t="s">
        <v>168</v>
      </c>
      <c r="C9702" t="s">
        <v>168</v>
      </c>
      <c r="D9702">
        <v>0</v>
      </c>
      <c r="E9702">
        <v>0</v>
      </c>
      <c r="F9702">
        <v>32</v>
      </c>
      <c r="G9702">
        <v>1159620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1130100</v>
      </c>
      <c r="O9702">
        <v>2289720</v>
      </c>
      <c r="P9702" t="s">
        <v>5</v>
      </c>
      <c r="Q9702" t="s">
        <v>6</v>
      </c>
      <c r="R9702" t="s">
        <v>169</v>
      </c>
      <c r="S9702" t="s">
        <v>170</v>
      </c>
      <c r="T9702">
        <v>1477238.7096774194</v>
      </c>
      <c r="U9702">
        <v>1430559</v>
      </c>
      <c r="V9702">
        <v>-46679.709677419392</v>
      </c>
      <c r="W9702">
        <v>-3.1599300351134674E-2</v>
      </c>
      <c r="X9702" t="s">
        <v>261</v>
      </c>
    </row>
    <row r="9703" spans="1:24" x14ac:dyDescent="0.35">
      <c r="A9703">
        <v>3301072597</v>
      </c>
      <c r="B9703" t="s">
        <v>168</v>
      </c>
      <c r="C9703" t="s">
        <v>168</v>
      </c>
      <c r="D9703">
        <v>0</v>
      </c>
      <c r="E9703">
        <v>0</v>
      </c>
      <c r="F9703">
        <v>1</v>
      </c>
      <c r="G9703">
        <v>13499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165000</v>
      </c>
      <c r="O9703">
        <v>178499</v>
      </c>
      <c r="P9703" t="s">
        <v>5</v>
      </c>
      <c r="Q9703" t="s">
        <v>9</v>
      </c>
      <c r="R9703" t="s">
        <v>169</v>
      </c>
      <c r="S9703" t="s">
        <v>170</v>
      </c>
      <c r="T9703">
        <v>115160.64516129032</v>
      </c>
      <c r="U9703">
        <v>266995</v>
      </c>
      <c r="V9703">
        <v>151834.3548387097</v>
      </c>
      <c r="W9703">
        <v>1.3184569661454688</v>
      </c>
      <c r="X9703" t="s">
        <v>344</v>
      </c>
    </row>
    <row r="9704" spans="1:24" x14ac:dyDescent="0.35">
      <c r="A9704">
        <v>3301064320</v>
      </c>
      <c r="B9704" t="s">
        <v>168</v>
      </c>
      <c r="C9704" t="s">
        <v>168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203000</v>
      </c>
      <c r="O9704">
        <v>203000</v>
      </c>
      <c r="P9704" t="s">
        <v>5</v>
      </c>
      <c r="Q9704" t="s">
        <v>10</v>
      </c>
      <c r="R9704" t="s">
        <v>347</v>
      </c>
      <c r="S9704" t="s">
        <v>170</v>
      </c>
      <c r="T9704">
        <v>130967.74193548386</v>
      </c>
      <c r="U9704">
        <v>205000</v>
      </c>
      <c r="V9704">
        <v>74032.258064516136</v>
      </c>
      <c r="W9704">
        <v>0.56527093596059119</v>
      </c>
      <c r="X9704" t="s">
        <v>200</v>
      </c>
    </row>
    <row r="9705" spans="1:24" x14ac:dyDescent="0.35">
      <c r="A9705">
        <v>3301002418</v>
      </c>
      <c r="B9705" t="s">
        <v>168</v>
      </c>
      <c r="C9705" t="s">
        <v>168</v>
      </c>
      <c r="D9705">
        <v>0</v>
      </c>
      <c r="E9705">
        <v>0</v>
      </c>
      <c r="F9705">
        <v>120</v>
      </c>
      <c r="G9705">
        <v>5137032</v>
      </c>
      <c r="H9705">
        <v>34</v>
      </c>
      <c r="I9705">
        <v>1365000</v>
      </c>
      <c r="J9705">
        <v>0</v>
      </c>
      <c r="K9705">
        <v>0</v>
      </c>
      <c r="L9705">
        <v>0</v>
      </c>
      <c r="M9705">
        <v>0</v>
      </c>
      <c r="N9705">
        <v>352500</v>
      </c>
      <c r="O9705">
        <v>6854532</v>
      </c>
      <c r="P9705" t="s">
        <v>5</v>
      </c>
      <c r="Q9705" t="s">
        <v>17</v>
      </c>
      <c r="R9705" t="s">
        <v>169</v>
      </c>
      <c r="S9705" t="s">
        <v>170</v>
      </c>
      <c r="T9705">
        <v>4422278.7096774196</v>
      </c>
      <c r="U9705">
        <v>3574339</v>
      </c>
      <c r="V9705">
        <v>-847939.70967741963</v>
      </c>
      <c r="W9705">
        <v>-0.19174271124564013</v>
      </c>
      <c r="X9705" t="s">
        <v>185</v>
      </c>
    </row>
    <row r="9706" spans="1:24" x14ac:dyDescent="0.35">
      <c r="A9706">
        <v>3300015836</v>
      </c>
      <c r="B9706" t="s">
        <v>168</v>
      </c>
      <c r="C9706" t="s">
        <v>168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1124000</v>
      </c>
      <c r="O9706">
        <v>1124000</v>
      </c>
      <c r="P9706" t="s">
        <v>5</v>
      </c>
      <c r="Q9706" t="s">
        <v>8</v>
      </c>
      <c r="R9706" t="s">
        <v>169</v>
      </c>
      <c r="S9706" t="s">
        <v>170</v>
      </c>
      <c r="T9706">
        <v>725161.29032258061</v>
      </c>
      <c r="U9706">
        <v>1047000</v>
      </c>
      <c r="V9706">
        <v>321838.70967741939</v>
      </c>
      <c r="W9706">
        <v>0.44381672597864785</v>
      </c>
      <c r="X9706" t="s">
        <v>395</v>
      </c>
    </row>
    <row r="9707" spans="1:24" x14ac:dyDescent="0.35">
      <c r="A9707">
        <v>3301041066</v>
      </c>
      <c r="B9707" t="s">
        <v>168</v>
      </c>
      <c r="C9707" t="s">
        <v>168</v>
      </c>
      <c r="D9707">
        <v>0</v>
      </c>
      <c r="E9707">
        <v>0</v>
      </c>
      <c r="F9707">
        <v>382</v>
      </c>
      <c r="G9707">
        <v>16180480</v>
      </c>
      <c r="H9707">
        <v>3</v>
      </c>
      <c r="I9707">
        <v>55000</v>
      </c>
      <c r="J9707">
        <v>0</v>
      </c>
      <c r="K9707">
        <v>0</v>
      </c>
      <c r="L9707">
        <v>0</v>
      </c>
      <c r="M9707">
        <v>0</v>
      </c>
      <c r="N9707">
        <v>1177700</v>
      </c>
      <c r="O9707">
        <v>17413180</v>
      </c>
      <c r="P9707" t="s">
        <v>5</v>
      </c>
      <c r="Q9707" t="s">
        <v>6</v>
      </c>
      <c r="R9707" t="s">
        <v>169</v>
      </c>
      <c r="S9707" t="s">
        <v>170</v>
      </c>
      <c r="T9707">
        <v>11234309.677419355</v>
      </c>
      <c r="U9707">
        <v>12789111</v>
      </c>
      <c r="V9707">
        <v>1554801.3225806449</v>
      </c>
      <c r="W9707">
        <v>0.13839758447337025</v>
      </c>
      <c r="X9707" t="s">
        <v>261</v>
      </c>
    </row>
    <row r="9708" spans="1:24" x14ac:dyDescent="0.35">
      <c r="A9708">
        <v>3301073492</v>
      </c>
      <c r="B9708" t="s">
        <v>168</v>
      </c>
      <c r="C9708" t="s">
        <v>168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375000</v>
      </c>
      <c r="O9708">
        <v>375000</v>
      </c>
      <c r="P9708" t="s">
        <v>5</v>
      </c>
      <c r="Q9708" t="s">
        <v>12</v>
      </c>
      <c r="R9708" t="s">
        <v>169</v>
      </c>
      <c r="S9708" t="s">
        <v>170</v>
      </c>
      <c r="T9708">
        <v>241935.48387096773</v>
      </c>
      <c r="U9708">
        <v>0</v>
      </c>
      <c r="V9708">
        <v>-241935.48387096773</v>
      </c>
      <c r="W9708">
        <v>0</v>
      </c>
      <c r="X9708" t="s">
        <v>294</v>
      </c>
    </row>
    <row r="9709" spans="1:24" x14ac:dyDescent="0.35">
      <c r="A9709">
        <v>3300011428</v>
      </c>
      <c r="B9709" t="s">
        <v>168</v>
      </c>
      <c r="C9709" t="s">
        <v>168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264500</v>
      </c>
      <c r="O9709">
        <v>264500</v>
      </c>
      <c r="P9709" t="s">
        <v>5</v>
      </c>
      <c r="Q9709" t="s">
        <v>12</v>
      </c>
      <c r="R9709" t="s">
        <v>169</v>
      </c>
      <c r="S9709" t="s">
        <v>170</v>
      </c>
      <c r="T9709">
        <v>170645.16129032258</v>
      </c>
      <c r="U9709">
        <v>321000</v>
      </c>
      <c r="V9709">
        <v>150354.83870967742</v>
      </c>
      <c r="W9709">
        <v>0.88109640831758029</v>
      </c>
      <c r="X9709" t="s">
        <v>205</v>
      </c>
    </row>
    <row r="9710" spans="1:24" x14ac:dyDescent="0.35">
      <c r="A9710">
        <v>3300026261</v>
      </c>
      <c r="B9710" t="s">
        <v>168</v>
      </c>
      <c r="C9710" t="s">
        <v>168</v>
      </c>
      <c r="D9710">
        <v>0</v>
      </c>
      <c r="E9710">
        <v>0</v>
      </c>
      <c r="F9710">
        <v>157</v>
      </c>
      <c r="G9710">
        <v>5817604</v>
      </c>
      <c r="H9710">
        <v>5</v>
      </c>
      <c r="I9710">
        <v>130000</v>
      </c>
      <c r="J9710">
        <v>0</v>
      </c>
      <c r="K9710">
        <v>0</v>
      </c>
      <c r="L9710">
        <v>0</v>
      </c>
      <c r="M9710">
        <v>0</v>
      </c>
      <c r="N9710">
        <v>1456500</v>
      </c>
      <c r="O9710">
        <v>7404104</v>
      </c>
      <c r="P9710" t="s">
        <v>5</v>
      </c>
      <c r="Q9710" t="s">
        <v>6</v>
      </c>
      <c r="R9710" t="s">
        <v>169</v>
      </c>
      <c r="S9710" t="s">
        <v>170</v>
      </c>
      <c r="T9710">
        <v>4776841.2903225804</v>
      </c>
      <c r="U9710">
        <v>3923224</v>
      </c>
      <c r="V9710">
        <v>-853617.29032258037</v>
      </c>
      <c r="W9710">
        <v>-0.17869911065538779</v>
      </c>
      <c r="X9710" t="s">
        <v>178</v>
      </c>
    </row>
    <row r="9711" spans="1:24" x14ac:dyDescent="0.35">
      <c r="A9711">
        <v>3301072885</v>
      </c>
      <c r="B9711" t="s">
        <v>168</v>
      </c>
      <c r="C9711" t="s">
        <v>168</v>
      </c>
      <c r="D9711">
        <v>0</v>
      </c>
      <c r="E9711">
        <v>0</v>
      </c>
      <c r="F9711">
        <v>36</v>
      </c>
      <c r="G9711">
        <v>1322462</v>
      </c>
      <c r="H9711">
        <v>33</v>
      </c>
      <c r="I9711">
        <v>870000</v>
      </c>
      <c r="J9711">
        <v>0</v>
      </c>
      <c r="K9711">
        <v>0</v>
      </c>
      <c r="L9711">
        <v>32</v>
      </c>
      <c r="M9711">
        <v>1596800</v>
      </c>
      <c r="N9711">
        <v>203000</v>
      </c>
      <c r="O9711">
        <v>3992262</v>
      </c>
      <c r="P9711" t="s">
        <v>5</v>
      </c>
      <c r="Q9711" t="s">
        <v>10</v>
      </c>
      <c r="R9711" t="s">
        <v>169</v>
      </c>
      <c r="S9711" t="s">
        <v>170</v>
      </c>
      <c r="T9711">
        <v>2575652.9032258065</v>
      </c>
      <c r="U9711">
        <v>1974883</v>
      </c>
      <c r="V9711">
        <v>-600769.90322580654</v>
      </c>
      <c r="W9711">
        <v>-0.23324955877144338</v>
      </c>
      <c r="X9711" t="s">
        <v>200</v>
      </c>
    </row>
    <row r="9712" spans="1:24" x14ac:dyDescent="0.35">
      <c r="A9712">
        <v>3301069423</v>
      </c>
      <c r="B9712" t="s">
        <v>168</v>
      </c>
      <c r="C9712" t="s">
        <v>168</v>
      </c>
      <c r="D9712">
        <v>0</v>
      </c>
      <c r="E9712">
        <v>0</v>
      </c>
      <c r="F9712">
        <v>7</v>
      </c>
      <c r="G9712">
        <v>217993</v>
      </c>
      <c r="H9712">
        <v>4</v>
      </c>
      <c r="I9712">
        <v>110000</v>
      </c>
      <c r="J9712">
        <v>0</v>
      </c>
      <c r="K9712">
        <v>0</v>
      </c>
      <c r="L9712">
        <v>3</v>
      </c>
      <c r="M9712">
        <v>90000</v>
      </c>
      <c r="N9712">
        <v>45000</v>
      </c>
      <c r="O9712">
        <v>462993</v>
      </c>
      <c r="P9712" t="s">
        <v>5</v>
      </c>
      <c r="Q9712" t="s">
        <v>14</v>
      </c>
      <c r="R9712" t="s">
        <v>169</v>
      </c>
      <c r="S9712" t="s">
        <v>170</v>
      </c>
      <c r="T9712">
        <v>298705.16129032255</v>
      </c>
      <c r="U9712">
        <v>391988</v>
      </c>
      <c r="V9712">
        <v>93282.838709677453</v>
      </c>
      <c r="W9712">
        <v>0.31229068258051429</v>
      </c>
      <c r="X9712" t="s">
        <v>260</v>
      </c>
    </row>
    <row r="9713" spans="1:24" x14ac:dyDescent="0.35">
      <c r="A9713">
        <v>3300023686</v>
      </c>
      <c r="B9713" t="s">
        <v>168</v>
      </c>
      <c r="C9713" t="s">
        <v>168</v>
      </c>
      <c r="D9713">
        <v>0</v>
      </c>
      <c r="E9713">
        <v>0</v>
      </c>
      <c r="F9713">
        <v>38</v>
      </c>
      <c r="G9713">
        <v>988760</v>
      </c>
      <c r="H9713">
        <v>58</v>
      </c>
      <c r="I9713">
        <v>1630000</v>
      </c>
      <c r="J9713">
        <v>0</v>
      </c>
      <c r="K9713">
        <v>0</v>
      </c>
      <c r="L9713">
        <v>32</v>
      </c>
      <c r="M9713">
        <v>1536800</v>
      </c>
      <c r="N9713">
        <v>164000</v>
      </c>
      <c r="O9713">
        <v>4319560</v>
      </c>
      <c r="P9713" t="s">
        <v>5</v>
      </c>
      <c r="Q9713" t="s">
        <v>9</v>
      </c>
      <c r="R9713" t="s">
        <v>169</v>
      </c>
      <c r="S9713" t="s">
        <v>170</v>
      </c>
      <c r="T9713">
        <v>2786812.9032258065</v>
      </c>
      <c r="U9713">
        <v>2626873</v>
      </c>
      <c r="V9713">
        <v>-159939.90322580654</v>
      </c>
      <c r="W9713">
        <v>-5.7391690357351255E-2</v>
      </c>
      <c r="X9713" t="s">
        <v>224</v>
      </c>
    </row>
    <row r="9714" spans="1:24" x14ac:dyDescent="0.35">
      <c r="A9714">
        <v>3301003164</v>
      </c>
      <c r="B9714" t="s">
        <v>168</v>
      </c>
      <c r="C9714" t="s">
        <v>168</v>
      </c>
      <c r="D9714">
        <v>0</v>
      </c>
      <c r="E9714">
        <v>0</v>
      </c>
      <c r="F9714">
        <v>3</v>
      </c>
      <c r="G9714">
        <v>163996</v>
      </c>
      <c r="H9714">
        <v>0</v>
      </c>
      <c r="I9714">
        <v>0</v>
      </c>
      <c r="J9714">
        <v>0</v>
      </c>
      <c r="K9714">
        <v>0</v>
      </c>
      <c r="L9714">
        <v>7</v>
      </c>
      <c r="M9714">
        <v>529600</v>
      </c>
      <c r="N9714">
        <v>150000</v>
      </c>
      <c r="O9714">
        <v>843596</v>
      </c>
      <c r="P9714" t="s">
        <v>5</v>
      </c>
      <c r="Q9714" t="s">
        <v>15</v>
      </c>
      <c r="R9714" t="s">
        <v>169</v>
      </c>
      <c r="S9714" t="s">
        <v>170</v>
      </c>
      <c r="T9714">
        <v>544255.48387096776</v>
      </c>
      <c r="U9714">
        <v>580000</v>
      </c>
      <c r="V9714">
        <v>35744.516129032243</v>
      </c>
      <c r="W9714">
        <v>6.5675987083864795E-2</v>
      </c>
      <c r="X9714" t="s">
        <v>369</v>
      </c>
    </row>
    <row r="9715" spans="1:24" x14ac:dyDescent="0.35">
      <c r="A9715">
        <v>3300018008</v>
      </c>
      <c r="B9715" t="s">
        <v>168</v>
      </c>
      <c r="C9715" t="s">
        <v>168</v>
      </c>
      <c r="D9715">
        <v>0</v>
      </c>
      <c r="E9715">
        <v>0</v>
      </c>
      <c r="F9715">
        <v>42</v>
      </c>
      <c r="G9715">
        <v>1818037</v>
      </c>
      <c r="H9715">
        <v>30</v>
      </c>
      <c r="I9715">
        <v>1285000</v>
      </c>
      <c r="J9715">
        <v>0</v>
      </c>
      <c r="K9715">
        <v>0</v>
      </c>
      <c r="L9715">
        <v>1</v>
      </c>
      <c r="M9715">
        <v>22400</v>
      </c>
      <c r="N9715">
        <v>391500</v>
      </c>
      <c r="O9715">
        <v>3516937</v>
      </c>
      <c r="P9715" t="s">
        <v>5</v>
      </c>
      <c r="Q9715" t="s">
        <v>7</v>
      </c>
      <c r="R9715" t="s">
        <v>169</v>
      </c>
      <c r="S9715" t="s">
        <v>170</v>
      </c>
      <c r="T9715">
        <v>2268991.6129032257</v>
      </c>
      <c r="U9715">
        <v>3903306</v>
      </c>
      <c r="V9715">
        <v>1634314.3870967743</v>
      </c>
      <c r="W9715">
        <v>0.72028225128855028</v>
      </c>
      <c r="X9715" t="s">
        <v>305</v>
      </c>
    </row>
    <row r="9716" spans="1:24" x14ac:dyDescent="0.35">
      <c r="A9716">
        <v>3300015393</v>
      </c>
      <c r="B9716" t="s">
        <v>168</v>
      </c>
      <c r="C9716" t="s">
        <v>168</v>
      </c>
      <c r="D9716">
        <v>0</v>
      </c>
      <c r="E9716">
        <v>0</v>
      </c>
      <c r="F9716">
        <v>186</v>
      </c>
      <c r="G9716">
        <v>7351181</v>
      </c>
      <c r="H9716">
        <v>241</v>
      </c>
      <c r="I9716">
        <v>8060000</v>
      </c>
      <c r="J9716">
        <v>0</v>
      </c>
      <c r="K9716">
        <v>0</v>
      </c>
      <c r="L9716">
        <v>193</v>
      </c>
      <c r="M9716">
        <v>15006959</v>
      </c>
      <c r="N9716">
        <v>1452400</v>
      </c>
      <c r="O9716">
        <v>31870540</v>
      </c>
      <c r="P9716" t="s">
        <v>5</v>
      </c>
      <c r="Q9716" t="s">
        <v>7</v>
      </c>
      <c r="R9716" t="s">
        <v>169</v>
      </c>
      <c r="S9716" t="s">
        <v>170</v>
      </c>
      <c r="T9716">
        <v>20561638.709677417</v>
      </c>
      <c r="U9716">
        <v>20991100</v>
      </c>
      <c r="V9716">
        <v>429461.29032258317</v>
      </c>
      <c r="W9716">
        <v>2.088653031922294E-2</v>
      </c>
      <c r="X9716" t="s">
        <v>236</v>
      </c>
    </row>
    <row r="9717" spans="1:24" x14ac:dyDescent="0.35">
      <c r="A9717">
        <v>3301062307</v>
      </c>
      <c r="B9717" t="s">
        <v>168</v>
      </c>
      <c r="C9717" t="s">
        <v>168</v>
      </c>
      <c r="D9717">
        <v>0</v>
      </c>
      <c r="E9717">
        <v>0</v>
      </c>
      <c r="F9717">
        <v>10</v>
      </c>
      <c r="G9717">
        <v>432990</v>
      </c>
      <c r="H9717">
        <v>10</v>
      </c>
      <c r="I9717">
        <v>220000</v>
      </c>
      <c r="J9717">
        <v>0</v>
      </c>
      <c r="K9717">
        <v>0</v>
      </c>
      <c r="L9717">
        <v>9</v>
      </c>
      <c r="M9717">
        <v>231600</v>
      </c>
      <c r="N9717">
        <v>150000</v>
      </c>
      <c r="O9717">
        <v>1034590</v>
      </c>
      <c r="P9717" t="s">
        <v>5</v>
      </c>
      <c r="Q9717" t="s">
        <v>15</v>
      </c>
      <c r="R9717" t="s">
        <v>169</v>
      </c>
      <c r="S9717" t="s">
        <v>170</v>
      </c>
      <c r="T9717">
        <v>667477.41935483867</v>
      </c>
      <c r="U9717">
        <v>1018018</v>
      </c>
      <c r="V9717">
        <v>350540.58064516133</v>
      </c>
      <c r="W9717">
        <v>0.52517219381590774</v>
      </c>
      <c r="X9717" t="s">
        <v>179</v>
      </c>
    </row>
    <row r="9718" spans="1:24" x14ac:dyDescent="0.35">
      <c r="A9718">
        <v>3300012837</v>
      </c>
      <c r="B9718" t="s">
        <v>168</v>
      </c>
      <c r="C9718" t="s">
        <v>168</v>
      </c>
      <c r="D9718">
        <v>0</v>
      </c>
      <c r="E9718">
        <v>0</v>
      </c>
      <c r="F9718">
        <v>17</v>
      </c>
      <c r="G9718">
        <v>526800</v>
      </c>
      <c r="H9718">
        <v>58</v>
      </c>
      <c r="I9718">
        <v>895000</v>
      </c>
      <c r="J9718">
        <v>0</v>
      </c>
      <c r="K9718">
        <v>0</v>
      </c>
      <c r="L9718">
        <v>0</v>
      </c>
      <c r="M9718">
        <v>0</v>
      </c>
      <c r="N9718">
        <v>933000</v>
      </c>
      <c r="O9718">
        <v>2354800</v>
      </c>
      <c r="P9718" t="s">
        <v>5</v>
      </c>
      <c r="Q9718" t="s">
        <v>17</v>
      </c>
      <c r="R9718" t="s">
        <v>169</v>
      </c>
      <c r="S9718" t="s">
        <v>170</v>
      </c>
      <c r="T9718">
        <v>1519225.8064516131</v>
      </c>
      <c r="U9718">
        <v>2138196</v>
      </c>
      <c r="V9718">
        <v>618970.19354838692</v>
      </c>
      <c r="W9718">
        <v>0.40742474944793594</v>
      </c>
      <c r="X9718" t="s">
        <v>278</v>
      </c>
    </row>
    <row r="9719" spans="1:24" x14ac:dyDescent="0.35">
      <c r="A9719">
        <v>3300001068</v>
      </c>
      <c r="B9719" t="s">
        <v>168</v>
      </c>
      <c r="C9719" t="s">
        <v>168</v>
      </c>
      <c r="D9719">
        <v>0</v>
      </c>
      <c r="E9719">
        <v>0</v>
      </c>
      <c r="F9719">
        <v>29</v>
      </c>
      <c r="G9719">
        <v>1218466</v>
      </c>
      <c r="H9719">
        <v>27</v>
      </c>
      <c r="I9719">
        <v>955000</v>
      </c>
      <c r="J9719">
        <v>0</v>
      </c>
      <c r="K9719">
        <v>0</v>
      </c>
      <c r="L9719">
        <v>0</v>
      </c>
      <c r="M9719">
        <v>0</v>
      </c>
      <c r="N9719">
        <v>165000</v>
      </c>
      <c r="O9719">
        <v>2338466</v>
      </c>
      <c r="P9719" t="s">
        <v>5</v>
      </c>
      <c r="Q9719" t="s">
        <v>10</v>
      </c>
      <c r="R9719" t="s">
        <v>169</v>
      </c>
      <c r="S9719" t="s">
        <v>170</v>
      </c>
      <c r="T9719">
        <v>1508687.7419354839</v>
      </c>
      <c r="U9719">
        <v>1535986</v>
      </c>
      <c r="V9719">
        <v>27298.258064516122</v>
      </c>
      <c r="W9719">
        <v>1.809404113636881E-2</v>
      </c>
      <c r="X9719" t="s">
        <v>272</v>
      </c>
    </row>
    <row r="9720" spans="1:24" x14ac:dyDescent="0.35">
      <c r="A9720">
        <v>3301041990</v>
      </c>
      <c r="B9720" t="s">
        <v>168</v>
      </c>
      <c r="C9720" t="s">
        <v>168</v>
      </c>
      <c r="D9720">
        <v>0</v>
      </c>
      <c r="E9720">
        <v>0</v>
      </c>
      <c r="F9720">
        <v>0</v>
      </c>
      <c r="G9720">
        <v>0</v>
      </c>
      <c r="H9720">
        <v>1</v>
      </c>
      <c r="I9720">
        <v>20000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20000</v>
      </c>
      <c r="P9720" t="s">
        <v>5</v>
      </c>
      <c r="Q9720" t="s">
        <v>13</v>
      </c>
      <c r="R9720" t="s">
        <v>169</v>
      </c>
      <c r="S9720" t="s">
        <v>170</v>
      </c>
      <c r="T9720">
        <v>12903.225806451612</v>
      </c>
      <c r="U9720">
        <v>0</v>
      </c>
      <c r="V9720">
        <v>-12903.225806451612</v>
      </c>
      <c r="W9720">
        <v>0</v>
      </c>
      <c r="X9720" t="s">
        <v>250</v>
      </c>
    </row>
    <row r="9721" spans="1:24" x14ac:dyDescent="0.35">
      <c r="A9721">
        <v>3300022576</v>
      </c>
      <c r="B9721" t="s">
        <v>168</v>
      </c>
      <c r="C9721" t="s">
        <v>168</v>
      </c>
      <c r="D9721">
        <v>0</v>
      </c>
      <c r="E9721">
        <v>0</v>
      </c>
      <c r="F9721">
        <v>8</v>
      </c>
      <c r="G9721">
        <v>275492</v>
      </c>
      <c r="H9721">
        <v>18</v>
      </c>
      <c r="I9721">
        <v>360000</v>
      </c>
      <c r="J9721">
        <v>0</v>
      </c>
      <c r="K9721">
        <v>0</v>
      </c>
      <c r="L9721">
        <v>6</v>
      </c>
      <c r="M9721">
        <v>254400</v>
      </c>
      <c r="N9721">
        <v>162000</v>
      </c>
      <c r="O9721">
        <v>1051892</v>
      </c>
      <c r="P9721" t="s">
        <v>5</v>
      </c>
      <c r="Q9721" t="s">
        <v>14</v>
      </c>
      <c r="R9721" t="s">
        <v>169</v>
      </c>
      <c r="S9721" t="s">
        <v>170</v>
      </c>
      <c r="T9721">
        <v>678640</v>
      </c>
      <c r="U9721">
        <v>696092</v>
      </c>
      <c r="V9721">
        <v>17452</v>
      </c>
      <c r="W9721">
        <v>2.5716138158670354E-2</v>
      </c>
      <c r="X9721" t="s">
        <v>208</v>
      </c>
    </row>
    <row r="9722" spans="1:24" x14ac:dyDescent="0.35">
      <c r="A9722">
        <v>3300014085</v>
      </c>
      <c r="B9722" t="s">
        <v>168</v>
      </c>
      <c r="C9722" t="s">
        <v>168</v>
      </c>
      <c r="D9722">
        <v>0</v>
      </c>
      <c r="E9722">
        <v>0</v>
      </c>
      <c r="F9722">
        <v>12</v>
      </c>
      <c r="G9722">
        <v>275284</v>
      </c>
      <c r="H9722">
        <v>24</v>
      </c>
      <c r="I9722">
        <v>870000</v>
      </c>
      <c r="J9722">
        <v>0</v>
      </c>
      <c r="K9722">
        <v>0</v>
      </c>
      <c r="L9722">
        <v>0</v>
      </c>
      <c r="M9722">
        <v>0</v>
      </c>
      <c r="N9722">
        <v>846500</v>
      </c>
      <c r="O9722">
        <v>1991784</v>
      </c>
      <c r="P9722" t="s">
        <v>5</v>
      </c>
      <c r="Q9722" t="s">
        <v>8</v>
      </c>
      <c r="R9722" t="s">
        <v>169</v>
      </c>
      <c r="S9722" t="s">
        <v>170</v>
      </c>
      <c r="T9722">
        <v>1285021.935483871</v>
      </c>
      <c r="U9722">
        <v>1110986</v>
      </c>
      <c r="V9722">
        <v>-174035.93548387103</v>
      </c>
      <c r="W9722">
        <v>-0.13543421375008535</v>
      </c>
      <c r="X9722" t="s">
        <v>262</v>
      </c>
    </row>
    <row r="9723" spans="1:24" x14ac:dyDescent="0.35">
      <c r="A9723">
        <v>3300009911</v>
      </c>
      <c r="B9723" t="s">
        <v>168</v>
      </c>
      <c r="C9723" t="s">
        <v>168</v>
      </c>
      <c r="D9723">
        <v>0</v>
      </c>
      <c r="E9723">
        <v>0</v>
      </c>
      <c r="F9723">
        <v>12</v>
      </c>
      <c r="G9723">
        <v>507900</v>
      </c>
      <c r="H9723">
        <v>15</v>
      </c>
      <c r="I9723">
        <v>320000</v>
      </c>
      <c r="J9723">
        <v>0</v>
      </c>
      <c r="K9723">
        <v>0</v>
      </c>
      <c r="L9723">
        <v>3</v>
      </c>
      <c r="M9723">
        <v>207200</v>
      </c>
      <c r="N9723">
        <v>1621500</v>
      </c>
      <c r="O9723">
        <v>2656600</v>
      </c>
      <c r="P9723" t="s">
        <v>5</v>
      </c>
      <c r="Q9723" t="s">
        <v>17</v>
      </c>
      <c r="R9723" t="s">
        <v>169</v>
      </c>
      <c r="S9723" t="s">
        <v>170</v>
      </c>
      <c r="T9723">
        <v>1713935.4838709678</v>
      </c>
      <c r="U9723">
        <v>1479449</v>
      </c>
      <c r="V9723">
        <v>-234486.48387096776</v>
      </c>
      <c r="W9723">
        <v>-0.13681173304223448</v>
      </c>
      <c r="X9723" t="s">
        <v>417</v>
      </c>
    </row>
    <row r="9724" spans="1:24" x14ac:dyDescent="0.35">
      <c r="A9724">
        <v>3301003353</v>
      </c>
      <c r="B9724" t="s">
        <v>168</v>
      </c>
      <c r="C9724" t="s">
        <v>168</v>
      </c>
      <c r="D9724">
        <v>0</v>
      </c>
      <c r="E9724">
        <v>0</v>
      </c>
      <c r="F9724">
        <v>27</v>
      </c>
      <c r="G9724">
        <v>1276968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330000</v>
      </c>
      <c r="O9724">
        <v>1606968</v>
      </c>
      <c r="P9724" t="s">
        <v>5</v>
      </c>
      <c r="Q9724" t="s">
        <v>12</v>
      </c>
      <c r="R9724" t="s">
        <v>169</v>
      </c>
      <c r="S9724" t="s">
        <v>170</v>
      </c>
      <c r="T9724">
        <v>1036753.5483870968</v>
      </c>
      <c r="U9724">
        <v>945664</v>
      </c>
      <c r="V9724">
        <v>-91089.548387096846</v>
      </c>
      <c r="W9724">
        <v>-8.7860368096937869E-2</v>
      </c>
      <c r="X9724" t="s">
        <v>205</v>
      </c>
    </row>
    <row r="9725" spans="1:24" x14ac:dyDescent="0.35">
      <c r="A9725">
        <v>3301040351</v>
      </c>
      <c r="B9725" t="s">
        <v>168</v>
      </c>
      <c r="C9725" t="s">
        <v>168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1010100</v>
      </c>
      <c r="O9725">
        <v>1010100</v>
      </c>
      <c r="P9725" t="s">
        <v>5</v>
      </c>
      <c r="Q9725" t="s">
        <v>7</v>
      </c>
      <c r="R9725" t="s">
        <v>169</v>
      </c>
      <c r="S9725" t="s">
        <v>170</v>
      </c>
      <c r="T9725">
        <v>651677.41935483867</v>
      </c>
      <c r="U9725">
        <v>1059700</v>
      </c>
      <c r="V9725">
        <v>408022.58064516133</v>
      </c>
      <c r="W9725">
        <v>0.62611127611127615</v>
      </c>
      <c r="X9725" t="s">
        <v>221</v>
      </c>
    </row>
    <row r="9726" spans="1:24" x14ac:dyDescent="0.35">
      <c r="A9726">
        <v>3300013829</v>
      </c>
      <c r="B9726" t="s">
        <v>168</v>
      </c>
      <c r="C9726" t="s">
        <v>168</v>
      </c>
      <c r="D9726">
        <v>0</v>
      </c>
      <c r="E9726">
        <v>0</v>
      </c>
      <c r="F9726">
        <v>102</v>
      </c>
      <c r="G9726">
        <v>4356193</v>
      </c>
      <c r="H9726">
        <v>1</v>
      </c>
      <c r="I9726">
        <v>10000</v>
      </c>
      <c r="J9726">
        <v>0</v>
      </c>
      <c r="K9726">
        <v>0</v>
      </c>
      <c r="L9726">
        <v>1</v>
      </c>
      <c r="M9726">
        <v>50000</v>
      </c>
      <c r="N9726">
        <v>1564800</v>
      </c>
      <c r="O9726">
        <v>5980993</v>
      </c>
      <c r="P9726" t="s">
        <v>5</v>
      </c>
      <c r="Q9726" t="s">
        <v>7</v>
      </c>
      <c r="R9726" t="s">
        <v>169</v>
      </c>
      <c r="S9726" t="s">
        <v>170</v>
      </c>
      <c r="T9726">
        <v>3858705.1612903224</v>
      </c>
      <c r="U9726">
        <v>3495733</v>
      </c>
      <c r="V9726">
        <v>-362972.16129032243</v>
      </c>
      <c r="W9726">
        <v>-9.4065793088204508E-2</v>
      </c>
      <c r="X9726" t="s">
        <v>236</v>
      </c>
    </row>
    <row r="9727" spans="1:24" x14ac:dyDescent="0.35">
      <c r="A9727">
        <v>3301003575</v>
      </c>
      <c r="B9727" t="s">
        <v>168</v>
      </c>
      <c r="C9727" t="s">
        <v>168</v>
      </c>
      <c r="D9727">
        <v>0</v>
      </c>
      <c r="E9727">
        <v>0</v>
      </c>
      <c r="F9727">
        <v>142</v>
      </c>
      <c r="G9727">
        <v>4260808</v>
      </c>
      <c r="H9727">
        <v>65</v>
      </c>
      <c r="I9727">
        <v>1965000</v>
      </c>
      <c r="J9727">
        <v>0</v>
      </c>
      <c r="K9727">
        <v>0</v>
      </c>
      <c r="L9727">
        <v>65</v>
      </c>
      <c r="M9727">
        <v>2616000</v>
      </c>
      <c r="N9727">
        <v>82000</v>
      </c>
      <c r="O9727">
        <v>8923808</v>
      </c>
      <c r="P9727" t="s">
        <v>5</v>
      </c>
      <c r="Q9727" t="s">
        <v>9</v>
      </c>
      <c r="R9727" t="s">
        <v>169</v>
      </c>
      <c r="S9727" t="s">
        <v>170</v>
      </c>
      <c r="T9727">
        <v>5757295.4838709673</v>
      </c>
      <c r="U9727">
        <v>5629828</v>
      </c>
      <c r="V9727">
        <v>-127467.48387096729</v>
      </c>
      <c r="W9727">
        <v>-2.2140167067691174E-2</v>
      </c>
      <c r="X9727" t="s">
        <v>270</v>
      </c>
    </row>
    <row r="9728" spans="1:24" x14ac:dyDescent="0.35">
      <c r="A9728">
        <v>3301039875</v>
      </c>
      <c r="B9728" t="s">
        <v>168</v>
      </c>
      <c r="C9728" t="s">
        <v>168</v>
      </c>
      <c r="D9728">
        <v>0</v>
      </c>
      <c r="E9728">
        <v>0</v>
      </c>
      <c r="F9728">
        <v>219</v>
      </c>
      <c r="G9728">
        <v>7565601</v>
      </c>
      <c r="H9728">
        <v>199</v>
      </c>
      <c r="I9728">
        <v>6895000</v>
      </c>
      <c r="J9728">
        <v>0</v>
      </c>
      <c r="K9728">
        <v>0</v>
      </c>
      <c r="L9728">
        <v>16</v>
      </c>
      <c r="M9728">
        <v>1708400</v>
      </c>
      <c r="N9728">
        <v>150000</v>
      </c>
      <c r="O9728">
        <v>16319001</v>
      </c>
      <c r="P9728" t="s">
        <v>5</v>
      </c>
      <c r="Q9728" t="s">
        <v>10</v>
      </c>
      <c r="R9728" t="s">
        <v>169</v>
      </c>
      <c r="S9728" t="s">
        <v>170</v>
      </c>
      <c r="T9728">
        <v>10528387.741935484</v>
      </c>
      <c r="U9728">
        <v>10675766</v>
      </c>
      <c r="V9728">
        <v>147378.25806451589</v>
      </c>
      <c r="W9728">
        <v>1.3998179177757253E-2</v>
      </c>
      <c r="X9728" t="s">
        <v>223</v>
      </c>
    </row>
    <row r="9729" spans="1:24" x14ac:dyDescent="0.35">
      <c r="A9729">
        <v>3301017732</v>
      </c>
      <c r="B9729" t="s">
        <v>168</v>
      </c>
      <c r="C9729" t="s">
        <v>168</v>
      </c>
      <c r="D9729">
        <v>0</v>
      </c>
      <c r="E9729">
        <v>0</v>
      </c>
      <c r="F9729">
        <v>330</v>
      </c>
      <c r="G9729">
        <v>11345988</v>
      </c>
      <c r="H9729">
        <v>49</v>
      </c>
      <c r="I9729">
        <v>1580000</v>
      </c>
      <c r="J9729">
        <v>0</v>
      </c>
      <c r="K9729">
        <v>0</v>
      </c>
      <c r="L9729">
        <v>52</v>
      </c>
      <c r="M9729">
        <v>1847200</v>
      </c>
      <c r="N9729">
        <v>410000</v>
      </c>
      <c r="O9729">
        <v>15183188</v>
      </c>
      <c r="P9729" t="s">
        <v>5</v>
      </c>
      <c r="Q9729" t="s">
        <v>15</v>
      </c>
      <c r="R9729" t="s">
        <v>169</v>
      </c>
      <c r="S9729" t="s">
        <v>170</v>
      </c>
      <c r="T9729">
        <v>9795605.1612903215</v>
      </c>
      <c r="U9729">
        <v>8837405</v>
      </c>
      <c r="V9729">
        <v>-958200.1612903215</v>
      </c>
      <c r="W9729">
        <v>-9.7819394056109843E-2</v>
      </c>
      <c r="X9729" t="s">
        <v>214</v>
      </c>
    </row>
    <row r="9730" spans="1:24" x14ac:dyDescent="0.35">
      <c r="A9730">
        <v>3301011865</v>
      </c>
      <c r="B9730" t="s">
        <v>168</v>
      </c>
      <c r="C9730" t="s">
        <v>168</v>
      </c>
      <c r="D9730">
        <v>0</v>
      </c>
      <c r="E9730">
        <v>0</v>
      </c>
      <c r="F9730">
        <v>328</v>
      </c>
      <c r="G9730">
        <v>7250856</v>
      </c>
      <c r="H9730">
        <v>84</v>
      </c>
      <c r="I9730">
        <v>2307000</v>
      </c>
      <c r="J9730">
        <v>0</v>
      </c>
      <c r="K9730">
        <v>0</v>
      </c>
      <c r="L9730">
        <v>55</v>
      </c>
      <c r="M9730">
        <v>1732000</v>
      </c>
      <c r="N9730">
        <v>150000</v>
      </c>
      <c r="O9730">
        <v>11439856</v>
      </c>
      <c r="P9730" t="s">
        <v>5</v>
      </c>
      <c r="Q9730" t="s">
        <v>13</v>
      </c>
      <c r="R9730" t="s">
        <v>169</v>
      </c>
      <c r="S9730" t="s">
        <v>170</v>
      </c>
      <c r="T9730">
        <v>7380552.2580645159</v>
      </c>
      <c r="U9730">
        <v>8305197</v>
      </c>
      <c r="V9730">
        <v>924644.74193548411</v>
      </c>
      <c r="W9730">
        <v>0.12528124042820132</v>
      </c>
      <c r="X9730" t="s">
        <v>399</v>
      </c>
    </row>
    <row r="9731" spans="1:24" x14ac:dyDescent="0.35">
      <c r="A9731">
        <v>3301002175</v>
      </c>
      <c r="B9731" t="s">
        <v>168</v>
      </c>
      <c r="C9731" t="s">
        <v>168</v>
      </c>
      <c r="D9731">
        <v>0</v>
      </c>
      <c r="E9731">
        <v>0</v>
      </c>
      <c r="F9731">
        <v>2</v>
      </c>
      <c r="G9731">
        <v>30450</v>
      </c>
      <c r="H9731">
        <v>7</v>
      </c>
      <c r="I9731">
        <v>155000</v>
      </c>
      <c r="J9731">
        <v>0</v>
      </c>
      <c r="K9731">
        <v>0</v>
      </c>
      <c r="L9731">
        <v>7</v>
      </c>
      <c r="M9731">
        <v>209337</v>
      </c>
      <c r="N9731">
        <v>420000</v>
      </c>
      <c r="O9731">
        <v>814787</v>
      </c>
      <c r="P9731" t="s">
        <v>5</v>
      </c>
      <c r="Q9731" t="s">
        <v>17</v>
      </c>
      <c r="R9731" t="s">
        <v>169</v>
      </c>
      <c r="S9731" t="s">
        <v>170</v>
      </c>
      <c r="T9731">
        <v>525669.03225806449</v>
      </c>
      <c r="U9731">
        <v>1103679</v>
      </c>
      <c r="V9731">
        <v>578009.96774193551</v>
      </c>
      <c r="W9731">
        <v>1.0995701330531786</v>
      </c>
      <c r="X9731" t="s">
        <v>389</v>
      </c>
    </row>
    <row r="9732" spans="1:24" x14ac:dyDescent="0.35">
      <c r="A9732">
        <v>3300013897</v>
      </c>
      <c r="B9732" t="s">
        <v>168</v>
      </c>
      <c r="C9732" t="s">
        <v>168</v>
      </c>
      <c r="D9732">
        <v>0</v>
      </c>
      <c r="E9732">
        <v>0</v>
      </c>
      <c r="F9732">
        <v>10</v>
      </c>
      <c r="G9732">
        <v>362890</v>
      </c>
      <c r="H9732">
        <v>2</v>
      </c>
      <c r="I9732">
        <v>60000</v>
      </c>
      <c r="J9732">
        <v>0</v>
      </c>
      <c r="K9732">
        <v>0</v>
      </c>
      <c r="L9732">
        <v>3</v>
      </c>
      <c r="M9732">
        <v>127200</v>
      </c>
      <c r="N9732">
        <v>1172200</v>
      </c>
      <c r="O9732">
        <v>1722290</v>
      </c>
      <c r="P9732" t="s">
        <v>5</v>
      </c>
      <c r="Q9732" t="s">
        <v>7</v>
      </c>
      <c r="R9732" t="s">
        <v>169</v>
      </c>
      <c r="S9732" t="s">
        <v>170</v>
      </c>
      <c r="T9732">
        <v>1111154.8387096773</v>
      </c>
      <c r="U9732">
        <v>4707470</v>
      </c>
      <c r="V9732">
        <v>3596315.1612903224</v>
      </c>
      <c r="W9732">
        <v>3.2365562710112705</v>
      </c>
      <c r="X9732" t="s">
        <v>225</v>
      </c>
    </row>
    <row r="9733" spans="1:24" x14ac:dyDescent="0.35">
      <c r="A9733">
        <v>3300026907</v>
      </c>
      <c r="B9733" t="s">
        <v>168</v>
      </c>
      <c r="C9733" t="s">
        <v>168</v>
      </c>
      <c r="D9733">
        <v>0</v>
      </c>
      <c r="E9733">
        <v>0</v>
      </c>
      <c r="F9733">
        <v>21</v>
      </c>
      <c r="G9733">
        <v>1111477</v>
      </c>
      <c r="H9733">
        <v>5</v>
      </c>
      <c r="I9733">
        <v>50000</v>
      </c>
      <c r="J9733">
        <v>0</v>
      </c>
      <c r="K9733">
        <v>0</v>
      </c>
      <c r="L9733">
        <v>0</v>
      </c>
      <c r="M9733">
        <v>0</v>
      </c>
      <c r="N9733">
        <v>150000</v>
      </c>
      <c r="O9733">
        <v>1311477</v>
      </c>
      <c r="P9733" t="s">
        <v>5</v>
      </c>
      <c r="Q9733" t="s">
        <v>15</v>
      </c>
      <c r="R9733" t="s">
        <v>169</v>
      </c>
      <c r="S9733" t="s">
        <v>170</v>
      </c>
      <c r="T9733">
        <v>846114.19354838715</v>
      </c>
      <c r="U9733">
        <v>717985</v>
      </c>
      <c r="V9733">
        <v>-128129.19354838715</v>
      </c>
      <c r="W9733">
        <v>-0.1514325070130853</v>
      </c>
      <c r="X9733" t="s">
        <v>318</v>
      </c>
    </row>
    <row r="9734" spans="1:24" x14ac:dyDescent="0.35">
      <c r="A9734">
        <v>3301065362</v>
      </c>
      <c r="B9734" t="s">
        <v>168</v>
      </c>
      <c r="C9734" t="s">
        <v>168</v>
      </c>
      <c r="D9734">
        <v>0</v>
      </c>
      <c r="E9734">
        <v>0</v>
      </c>
      <c r="F9734">
        <v>41</v>
      </c>
      <c r="G9734">
        <v>1494456</v>
      </c>
      <c r="H9734">
        <v>67</v>
      </c>
      <c r="I9734">
        <v>2913000</v>
      </c>
      <c r="J9734">
        <v>0</v>
      </c>
      <c r="K9734">
        <v>0</v>
      </c>
      <c r="L9734">
        <v>12</v>
      </c>
      <c r="M9734">
        <v>558800</v>
      </c>
      <c r="N9734">
        <v>150000</v>
      </c>
      <c r="O9734">
        <v>5116256</v>
      </c>
      <c r="P9734" t="s">
        <v>5</v>
      </c>
      <c r="Q9734" t="s">
        <v>14</v>
      </c>
      <c r="R9734" t="s">
        <v>169</v>
      </c>
      <c r="S9734" t="s">
        <v>170</v>
      </c>
      <c r="T9734">
        <v>3300810.3225806453</v>
      </c>
      <c r="U9734">
        <v>2376278</v>
      </c>
      <c r="V9734">
        <v>-924532.32258064533</v>
      </c>
      <c r="W9734">
        <v>-0.28009253250814659</v>
      </c>
      <c r="X9734" t="s">
        <v>339</v>
      </c>
    </row>
    <row r="9735" spans="1:24" x14ac:dyDescent="0.35">
      <c r="A9735">
        <v>3301062126</v>
      </c>
      <c r="B9735" t="s">
        <v>168</v>
      </c>
      <c r="C9735" t="s">
        <v>168</v>
      </c>
      <c r="D9735">
        <v>0</v>
      </c>
      <c r="E9735">
        <v>0</v>
      </c>
      <c r="F9735">
        <v>3</v>
      </c>
      <c r="G9735">
        <v>84774</v>
      </c>
      <c r="H9735">
        <v>22</v>
      </c>
      <c r="I9735">
        <v>805000</v>
      </c>
      <c r="J9735">
        <v>0</v>
      </c>
      <c r="K9735">
        <v>0</v>
      </c>
      <c r="L9735">
        <v>3</v>
      </c>
      <c r="M9735">
        <v>357200</v>
      </c>
      <c r="N9735">
        <v>4000000</v>
      </c>
      <c r="O9735">
        <v>5246974</v>
      </c>
      <c r="P9735" t="s">
        <v>5</v>
      </c>
      <c r="Q9735" t="s">
        <v>16</v>
      </c>
      <c r="R9735" t="s">
        <v>169</v>
      </c>
      <c r="S9735" t="s">
        <v>170</v>
      </c>
      <c r="T9735">
        <v>3385144.5161290322</v>
      </c>
      <c r="U9735">
        <v>1770173</v>
      </c>
      <c r="V9735">
        <v>-1614971.5161290322</v>
      </c>
      <c r="W9735">
        <v>-0.47707609185789757</v>
      </c>
      <c r="X9735" t="s">
        <v>234</v>
      </c>
    </row>
    <row r="9736" spans="1:24" x14ac:dyDescent="0.35">
      <c r="A9736">
        <v>3301028233</v>
      </c>
      <c r="B9736" t="s">
        <v>168</v>
      </c>
      <c r="C9736" t="s">
        <v>168</v>
      </c>
      <c r="D9736">
        <v>0</v>
      </c>
      <c r="E9736">
        <v>0</v>
      </c>
      <c r="F9736">
        <v>588</v>
      </c>
      <c r="G9736">
        <v>39886159</v>
      </c>
      <c r="H9736">
        <v>32</v>
      </c>
      <c r="I9736">
        <v>1790000</v>
      </c>
      <c r="J9736">
        <v>0</v>
      </c>
      <c r="K9736">
        <v>0</v>
      </c>
      <c r="L9736">
        <v>88</v>
      </c>
      <c r="M9736">
        <v>7178543</v>
      </c>
      <c r="N9736">
        <v>352500</v>
      </c>
      <c r="O9736">
        <v>49207202</v>
      </c>
      <c r="P9736" t="s">
        <v>5</v>
      </c>
      <c r="Q9736" t="s">
        <v>17</v>
      </c>
      <c r="R9736" t="s">
        <v>181</v>
      </c>
      <c r="S9736" t="s">
        <v>170</v>
      </c>
      <c r="T9736">
        <v>31746581.935483869</v>
      </c>
      <c r="U9736">
        <v>51502816</v>
      </c>
      <c r="V9736">
        <v>19756234.064516131</v>
      </c>
      <c r="W9736">
        <v>0.62231058778753567</v>
      </c>
      <c r="X9736" t="s">
        <v>405</v>
      </c>
    </row>
    <row r="9737" spans="1:24" x14ac:dyDescent="0.35">
      <c r="A9737">
        <v>6001136910</v>
      </c>
      <c r="B9737" t="s">
        <v>168</v>
      </c>
      <c r="C9737" t="s">
        <v>168</v>
      </c>
      <c r="D9737">
        <v>0</v>
      </c>
      <c r="E9737">
        <v>0</v>
      </c>
      <c r="F9737">
        <v>0</v>
      </c>
      <c r="G9737">
        <v>0</v>
      </c>
      <c r="H9737">
        <v>17</v>
      </c>
      <c r="I9737">
        <v>960000</v>
      </c>
      <c r="J9737">
        <v>0</v>
      </c>
      <c r="K9737">
        <v>0</v>
      </c>
      <c r="L9737">
        <v>8</v>
      </c>
      <c r="M9737">
        <v>889200</v>
      </c>
      <c r="N9737">
        <v>241000</v>
      </c>
      <c r="O9737">
        <v>2090200</v>
      </c>
      <c r="P9737" t="s">
        <v>5</v>
      </c>
      <c r="Q9737" t="s">
        <v>14</v>
      </c>
      <c r="R9737" t="s">
        <v>207</v>
      </c>
      <c r="S9737" t="s">
        <v>170</v>
      </c>
      <c r="T9737">
        <v>1348516.1290322582</v>
      </c>
      <c r="U9737">
        <v>1372000</v>
      </c>
      <c r="V9737">
        <v>23483.870967741823</v>
      </c>
      <c r="W9737">
        <v>1.7414601473543012E-2</v>
      </c>
      <c r="X9737" t="s">
        <v>249</v>
      </c>
    </row>
    <row r="9738" spans="1:24" x14ac:dyDescent="0.35">
      <c r="A9738">
        <v>3301016346</v>
      </c>
      <c r="B9738" t="s">
        <v>168</v>
      </c>
      <c r="C9738" t="s">
        <v>168</v>
      </c>
      <c r="D9738">
        <v>0</v>
      </c>
      <c r="E9738">
        <v>0</v>
      </c>
      <c r="F9738">
        <v>86</v>
      </c>
      <c r="G9738">
        <v>4737626</v>
      </c>
      <c r="H9738">
        <v>2</v>
      </c>
      <c r="I9738">
        <v>175000</v>
      </c>
      <c r="J9738">
        <v>0</v>
      </c>
      <c r="K9738">
        <v>0</v>
      </c>
      <c r="L9738">
        <v>0</v>
      </c>
      <c r="M9738">
        <v>0</v>
      </c>
      <c r="N9738">
        <v>12132000</v>
      </c>
      <c r="O9738">
        <v>17044626</v>
      </c>
      <c r="P9738" t="s">
        <v>5</v>
      </c>
      <c r="Q9738" t="s">
        <v>12</v>
      </c>
      <c r="R9738" t="s">
        <v>169</v>
      </c>
      <c r="S9738" t="s">
        <v>170</v>
      </c>
      <c r="T9738">
        <v>10996532.903225806</v>
      </c>
      <c r="U9738">
        <v>5249852</v>
      </c>
      <c r="V9738">
        <v>-5746680.9032258056</v>
      </c>
      <c r="W9738">
        <v>-0.5225902522003123</v>
      </c>
      <c r="X9738" t="s">
        <v>235</v>
      </c>
    </row>
    <row r="9739" spans="1:24" x14ac:dyDescent="0.35">
      <c r="A9739">
        <v>6001127467</v>
      </c>
      <c r="B9739" t="s">
        <v>168</v>
      </c>
      <c r="C9739" t="s">
        <v>168</v>
      </c>
      <c r="D9739">
        <v>0</v>
      </c>
      <c r="E9739">
        <v>0</v>
      </c>
      <c r="F9739">
        <v>1</v>
      </c>
      <c r="G9739">
        <v>26199</v>
      </c>
      <c r="H9739">
        <v>15</v>
      </c>
      <c r="I9739">
        <v>600000</v>
      </c>
      <c r="J9739">
        <v>0</v>
      </c>
      <c r="K9739">
        <v>0</v>
      </c>
      <c r="L9739">
        <v>2</v>
      </c>
      <c r="M9739">
        <v>204800</v>
      </c>
      <c r="N9739">
        <v>30000</v>
      </c>
      <c r="O9739">
        <v>860999</v>
      </c>
      <c r="P9739" t="s">
        <v>5</v>
      </c>
      <c r="Q9739" t="s">
        <v>11</v>
      </c>
      <c r="R9739" t="s">
        <v>169</v>
      </c>
      <c r="S9739" t="s">
        <v>170</v>
      </c>
      <c r="T9739">
        <v>555483.22580645164</v>
      </c>
      <c r="U9739">
        <v>45000</v>
      </c>
      <c r="V9739">
        <v>-510483.22580645164</v>
      </c>
      <c r="W9739">
        <v>-0.91898945294942269</v>
      </c>
      <c r="X9739" t="s">
        <v>365</v>
      </c>
    </row>
    <row r="9740" spans="1:24" x14ac:dyDescent="0.35">
      <c r="A9740">
        <v>3300005940</v>
      </c>
      <c r="B9740" t="s">
        <v>168</v>
      </c>
      <c r="C9740" t="s">
        <v>168</v>
      </c>
      <c r="D9740">
        <v>0</v>
      </c>
      <c r="E9740">
        <v>0</v>
      </c>
      <c r="F9740">
        <v>1</v>
      </c>
      <c r="G9740">
        <v>3999</v>
      </c>
      <c r="H9740">
        <v>32</v>
      </c>
      <c r="I9740">
        <v>1590000</v>
      </c>
      <c r="J9740">
        <v>0</v>
      </c>
      <c r="K9740">
        <v>0</v>
      </c>
      <c r="L9740">
        <v>0</v>
      </c>
      <c r="M9740">
        <v>0</v>
      </c>
      <c r="N9740">
        <v>150000</v>
      </c>
      <c r="O9740">
        <v>1743999</v>
      </c>
      <c r="P9740" t="s">
        <v>5</v>
      </c>
      <c r="Q9740" t="s">
        <v>14</v>
      </c>
      <c r="R9740" t="s">
        <v>169</v>
      </c>
      <c r="S9740" t="s">
        <v>170</v>
      </c>
      <c r="T9740">
        <v>1125160.6451612902</v>
      </c>
      <c r="U9740">
        <v>1025000</v>
      </c>
      <c r="V9740">
        <v>-100160.64516129019</v>
      </c>
      <c r="W9740">
        <v>-8.9018973061337658E-2</v>
      </c>
      <c r="X9740" t="s">
        <v>382</v>
      </c>
    </row>
    <row r="9741" spans="1:24" x14ac:dyDescent="0.35">
      <c r="A9741">
        <v>3300017019</v>
      </c>
      <c r="B9741" t="s">
        <v>168</v>
      </c>
      <c r="C9741" t="s">
        <v>168</v>
      </c>
      <c r="D9741">
        <v>0</v>
      </c>
      <c r="E9741">
        <v>0</v>
      </c>
      <c r="F9741">
        <v>121</v>
      </c>
      <c r="G9741">
        <v>4014329</v>
      </c>
      <c r="H9741">
        <v>51</v>
      </c>
      <c r="I9741">
        <v>1154000</v>
      </c>
      <c r="J9741">
        <v>0</v>
      </c>
      <c r="K9741">
        <v>0</v>
      </c>
      <c r="L9741">
        <v>13</v>
      </c>
      <c r="M9741">
        <v>1314687</v>
      </c>
      <c r="N9741">
        <v>1936000</v>
      </c>
      <c r="O9741">
        <v>8419016</v>
      </c>
      <c r="P9741" t="s">
        <v>5</v>
      </c>
      <c r="Q9741" t="s">
        <v>6</v>
      </c>
      <c r="R9741" t="s">
        <v>169</v>
      </c>
      <c r="S9741" t="s">
        <v>170</v>
      </c>
      <c r="T9741">
        <v>5431623.2258064523</v>
      </c>
      <c r="U9741">
        <v>9352888</v>
      </c>
      <c r="V9741">
        <v>3921264.7741935477</v>
      </c>
      <c r="W9741">
        <v>0.72193239685017807</v>
      </c>
      <c r="X9741" t="s">
        <v>255</v>
      </c>
    </row>
    <row r="9742" spans="1:24" x14ac:dyDescent="0.35">
      <c r="A9742">
        <v>3300020540</v>
      </c>
      <c r="B9742" t="s">
        <v>168</v>
      </c>
      <c r="C9742" t="s">
        <v>168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342000</v>
      </c>
      <c r="O9742">
        <v>342000</v>
      </c>
      <c r="P9742" t="s">
        <v>5</v>
      </c>
      <c r="Q9742" t="s">
        <v>8</v>
      </c>
      <c r="R9742" t="s">
        <v>169</v>
      </c>
      <c r="S9742" t="s">
        <v>170</v>
      </c>
      <c r="T9742">
        <v>220645.16129032258</v>
      </c>
      <c r="U9742">
        <v>1046500</v>
      </c>
      <c r="V9742">
        <v>825854.83870967745</v>
      </c>
      <c r="W9742">
        <v>3.7429093567251464</v>
      </c>
      <c r="X9742" t="s">
        <v>300</v>
      </c>
    </row>
    <row r="9743" spans="1:24" x14ac:dyDescent="0.35">
      <c r="A9743">
        <v>3300001338</v>
      </c>
      <c r="B9743" t="s">
        <v>168</v>
      </c>
      <c r="C9743" t="s">
        <v>168</v>
      </c>
      <c r="D9743">
        <v>0</v>
      </c>
      <c r="E9743">
        <v>0</v>
      </c>
      <c r="F9743">
        <v>3</v>
      </c>
      <c r="G9743">
        <v>78597</v>
      </c>
      <c r="H9743">
        <v>90</v>
      </c>
      <c r="I9743">
        <v>2710000</v>
      </c>
      <c r="J9743">
        <v>0</v>
      </c>
      <c r="K9743">
        <v>0</v>
      </c>
      <c r="L9743">
        <v>10</v>
      </c>
      <c r="M9743">
        <v>394000</v>
      </c>
      <c r="N9743">
        <v>30000</v>
      </c>
      <c r="O9743">
        <v>3212597</v>
      </c>
      <c r="P9743" t="s">
        <v>5</v>
      </c>
      <c r="Q9743" t="s">
        <v>11</v>
      </c>
      <c r="R9743" t="s">
        <v>169</v>
      </c>
      <c r="S9743" t="s">
        <v>170</v>
      </c>
      <c r="T9743">
        <v>2072643.2258064514</v>
      </c>
      <c r="U9743">
        <v>1862197</v>
      </c>
      <c r="V9743">
        <v>-210446.2258064514</v>
      </c>
      <c r="W9743">
        <v>-0.10153519099968022</v>
      </c>
      <c r="X9743" t="s">
        <v>298</v>
      </c>
    </row>
    <row r="9744" spans="1:24" x14ac:dyDescent="0.35">
      <c r="A9744">
        <v>3300018637</v>
      </c>
      <c r="B9744" t="s">
        <v>168</v>
      </c>
      <c r="C9744" t="s">
        <v>168</v>
      </c>
      <c r="D9744">
        <v>0</v>
      </c>
      <c r="E9744">
        <v>0</v>
      </c>
      <c r="F9744">
        <v>114</v>
      </c>
      <c r="G9744">
        <v>4202973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184000</v>
      </c>
      <c r="O9744">
        <v>4386973</v>
      </c>
      <c r="P9744" t="s">
        <v>5</v>
      </c>
      <c r="Q9744" t="s">
        <v>6</v>
      </c>
      <c r="R9744" t="s">
        <v>169</v>
      </c>
      <c r="S9744" t="s">
        <v>170</v>
      </c>
      <c r="T9744">
        <v>2830305.1612903224</v>
      </c>
      <c r="U9744">
        <v>2945061</v>
      </c>
      <c r="V9744">
        <v>114755.83870967757</v>
      </c>
      <c r="W9744">
        <v>4.0545394284396075E-2</v>
      </c>
      <c r="X9744" t="s">
        <v>371</v>
      </c>
    </row>
    <row r="9745" spans="1:24" x14ac:dyDescent="0.35">
      <c r="A9745">
        <v>6001121435</v>
      </c>
      <c r="B9745" t="s">
        <v>168</v>
      </c>
      <c r="C9745" t="s">
        <v>168</v>
      </c>
      <c r="D9745">
        <v>0</v>
      </c>
      <c r="E9745">
        <v>0</v>
      </c>
      <c r="F9745">
        <v>43</v>
      </c>
      <c r="G9745">
        <v>1746050</v>
      </c>
      <c r="H9745">
        <v>19</v>
      </c>
      <c r="I9745">
        <v>765000</v>
      </c>
      <c r="J9745">
        <v>0</v>
      </c>
      <c r="K9745">
        <v>0</v>
      </c>
      <c r="L9745">
        <v>0</v>
      </c>
      <c r="M9745">
        <v>0</v>
      </c>
      <c r="N9745">
        <v>150000</v>
      </c>
      <c r="O9745">
        <v>2661050</v>
      </c>
      <c r="P9745" t="s">
        <v>5</v>
      </c>
      <c r="Q9745" t="s">
        <v>13</v>
      </c>
      <c r="R9745" t="s">
        <v>169</v>
      </c>
      <c r="S9745" t="s">
        <v>170</v>
      </c>
      <c r="T9745">
        <v>1716806.4516129033</v>
      </c>
      <c r="U9745">
        <v>2112467</v>
      </c>
      <c r="V9745">
        <v>395660.54838709673</v>
      </c>
      <c r="W9745">
        <v>0.2304631066684204</v>
      </c>
      <c r="X9745" t="s">
        <v>378</v>
      </c>
    </row>
    <row r="9746" spans="1:24" x14ac:dyDescent="0.35">
      <c r="A9746">
        <v>3301075195</v>
      </c>
      <c r="B9746" t="s">
        <v>168</v>
      </c>
      <c r="C9746" t="s">
        <v>168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1207500</v>
      </c>
      <c r="O9746">
        <v>1207500</v>
      </c>
      <c r="P9746" t="s">
        <v>5</v>
      </c>
      <c r="Q9746" t="s">
        <v>6</v>
      </c>
      <c r="R9746" t="s">
        <v>181</v>
      </c>
      <c r="S9746" t="s">
        <v>170</v>
      </c>
      <c r="T9746">
        <v>779032.25806451612</v>
      </c>
      <c r="U9746">
        <v>0</v>
      </c>
      <c r="V9746">
        <v>-779032.25806451612</v>
      </c>
      <c r="W9746">
        <v>0</v>
      </c>
      <c r="X9746" t="s">
        <v>316</v>
      </c>
    </row>
    <row r="9747" spans="1:24" x14ac:dyDescent="0.35">
      <c r="A9747">
        <v>3301002250</v>
      </c>
      <c r="B9747" t="s">
        <v>168</v>
      </c>
      <c r="C9747" t="s">
        <v>168</v>
      </c>
      <c r="D9747">
        <v>0</v>
      </c>
      <c r="E9747">
        <v>0</v>
      </c>
      <c r="F9747">
        <v>7</v>
      </c>
      <c r="G9747">
        <v>196496</v>
      </c>
      <c r="H9747">
        <v>10</v>
      </c>
      <c r="I9747">
        <v>430000</v>
      </c>
      <c r="J9747">
        <v>0</v>
      </c>
      <c r="K9747">
        <v>0</v>
      </c>
      <c r="L9747">
        <v>10</v>
      </c>
      <c r="M9747">
        <v>634000</v>
      </c>
      <c r="N9747">
        <v>2246000</v>
      </c>
      <c r="O9747">
        <v>3506496</v>
      </c>
      <c r="P9747" t="s">
        <v>5</v>
      </c>
      <c r="Q9747" t="s">
        <v>12</v>
      </c>
      <c r="R9747" t="s">
        <v>169</v>
      </c>
      <c r="S9747" t="s">
        <v>170</v>
      </c>
      <c r="T9747">
        <v>2262255.4838709678</v>
      </c>
      <c r="U9747">
        <v>2124093</v>
      </c>
      <c r="V9747">
        <v>-138162.48387096776</v>
      </c>
      <c r="W9747">
        <v>-6.1072891570388199E-2</v>
      </c>
      <c r="X9747" t="s">
        <v>364</v>
      </c>
    </row>
    <row r="9748" spans="1:24" x14ac:dyDescent="0.35">
      <c r="A9748">
        <v>3300019565</v>
      </c>
      <c r="B9748" t="s">
        <v>168</v>
      </c>
      <c r="C9748" t="s">
        <v>168</v>
      </c>
      <c r="D9748">
        <v>0</v>
      </c>
      <c r="E9748">
        <v>0</v>
      </c>
      <c r="F9748">
        <v>131</v>
      </c>
      <c r="G9748">
        <v>6890062</v>
      </c>
      <c r="H9748">
        <v>37</v>
      </c>
      <c r="I9748">
        <v>1845000</v>
      </c>
      <c r="J9748">
        <v>0</v>
      </c>
      <c r="K9748">
        <v>0</v>
      </c>
      <c r="L9748">
        <v>5</v>
      </c>
      <c r="M9748">
        <v>352000</v>
      </c>
      <c r="N9748">
        <v>150000</v>
      </c>
      <c r="O9748">
        <v>9237062</v>
      </c>
      <c r="P9748" t="s">
        <v>5</v>
      </c>
      <c r="Q9748" t="s">
        <v>15</v>
      </c>
      <c r="R9748" t="s">
        <v>169</v>
      </c>
      <c r="S9748" t="s">
        <v>170</v>
      </c>
      <c r="T9748">
        <v>5959394.8387096776</v>
      </c>
      <c r="U9748">
        <v>5662194</v>
      </c>
      <c r="V9748">
        <v>-297200.83870967757</v>
      </c>
      <c r="W9748">
        <v>-4.9870976290946167E-2</v>
      </c>
      <c r="X9748" t="s">
        <v>296</v>
      </c>
    </row>
    <row r="9749" spans="1:24" x14ac:dyDescent="0.35">
      <c r="A9749">
        <v>3301045789</v>
      </c>
      <c r="B9749" t="s">
        <v>168</v>
      </c>
      <c r="C9749" t="s">
        <v>168</v>
      </c>
      <c r="D9749">
        <v>0</v>
      </c>
      <c r="E9749">
        <v>0</v>
      </c>
      <c r="F9749">
        <v>268</v>
      </c>
      <c r="G9749">
        <v>11889448</v>
      </c>
      <c r="H9749">
        <v>13</v>
      </c>
      <c r="I9749">
        <v>375000</v>
      </c>
      <c r="J9749">
        <v>0</v>
      </c>
      <c r="K9749">
        <v>0</v>
      </c>
      <c r="L9749">
        <v>0</v>
      </c>
      <c r="M9749">
        <v>0</v>
      </c>
      <c r="N9749">
        <v>1910000</v>
      </c>
      <c r="O9749">
        <v>14174448</v>
      </c>
      <c r="P9749" t="s">
        <v>5</v>
      </c>
      <c r="Q9749" t="s">
        <v>15</v>
      </c>
      <c r="R9749" t="s">
        <v>169</v>
      </c>
      <c r="S9749" t="s">
        <v>170</v>
      </c>
      <c r="T9749">
        <v>9144805.1612903215</v>
      </c>
      <c r="U9749">
        <v>7129426</v>
      </c>
      <c r="V9749">
        <v>-2015379.1612903215</v>
      </c>
      <c r="W9749">
        <v>-0.22038513951301653</v>
      </c>
      <c r="X9749" t="s">
        <v>412</v>
      </c>
    </row>
    <row r="9750" spans="1:24" x14ac:dyDescent="0.35">
      <c r="A9750">
        <v>3301064012</v>
      </c>
      <c r="B9750" t="s">
        <v>168</v>
      </c>
      <c r="C9750" t="s">
        <v>168</v>
      </c>
      <c r="D9750">
        <v>0</v>
      </c>
      <c r="E9750">
        <v>0</v>
      </c>
      <c r="F9750">
        <v>33</v>
      </c>
      <c r="G9750">
        <v>1429544</v>
      </c>
      <c r="H9750">
        <v>8</v>
      </c>
      <c r="I9750">
        <v>220000</v>
      </c>
      <c r="J9750">
        <v>0</v>
      </c>
      <c r="K9750">
        <v>0</v>
      </c>
      <c r="L9750">
        <v>0</v>
      </c>
      <c r="M9750">
        <v>0</v>
      </c>
      <c r="N9750">
        <v>1239000</v>
      </c>
      <c r="O9750">
        <v>2888544</v>
      </c>
      <c r="P9750" t="s">
        <v>5</v>
      </c>
      <c r="Q9750" t="s">
        <v>17</v>
      </c>
      <c r="R9750" t="s">
        <v>169</v>
      </c>
      <c r="S9750" t="s">
        <v>170</v>
      </c>
      <c r="T9750">
        <v>1863576.7741935486</v>
      </c>
      <c r="U9750">
        <v>2929745</v>
      </c>
      <c r="V9750">
        <v>1066168.2258064514</v>
      </c>
      <c r="W9750">
        <v>0.57210856057584714</v>
      </c>
      <c r="X9750" t="s">
        <v>291</v>
      </c>
    </row>
    <row r="9751" spans="1:24" x14ac:dyDescent="0.35">
      <c r="A9751">
        <v>3300005669</v>
      </c>
      <c r="B9751" t="s">
        <v>168</v>
      </c>
      <c r="C9751" t="s">
        <v>168</v>
      </c>
      <c r="D9751">
        <v>0</v>
      </c>
      <c r="E9751">
        <v>0</v>
      </c>
      <c r="F9751">
        <v>8</v>
      </c>
      <c r="G9751">
        <v>384643</v>
      </c>
      <c r="H9751">
        <v>1</v>
      </c>
      <c r="I9751">
        <v>75000</v>
      </c>
      <c r="J9751">
        <v>0</v>
      </c>
      <c r="K9751">
        <v>0</v>
      </c>
      <c r="L9751">
        <v>1</v>
      </c>
      <c r="M9751">
        <v>22400</v>
      </c>
      <c r="N9751">
        <v>165000</v>
      </c>
      <c r="O9751">
        <v>647043</v>
      </c>
      <c r="P9751" t="s">
        <v>5</v>
      </c>
      <c r="Q9751" t="s">
        <v>14</v>
      </c>
      <c r="R9751" t="s">
        <v>169</v>
      </c>
      <c r="S9751" t="s">
        <v>170</v>
      </c>
      <c r="T9751">
        <v>417447.09677419357</v>
      </c>
      <c r="U9751">
        <v>452149</v>
      </c>
      <c r="V9751">
        <v>34701.903225806425</v>
      </c>
      <c r="W9751">
        <v>8.3128864696782045E-2</v>
      </c>
      <c r="X9751" t="s">
        <v>355</v>
      </c>
    </row>
    <row r="9752" spans="1:24" x14ac:dyDescent="0.35">
      <c r="A9752">
        <v>3300006067</v>
      </c>
      <c r="B9752" t="s">
        <v>168</v>
      </c>
      <c r="C9752" t="s">
        <v>168</v>
      </c>
      <c r="D9752">
        <v>0</v>
      </c>
      <c r="E9752">
        <v>0</v>
      </c>
      <c r="F9752">
        <v>470</v>
      </c>
      <c r="G9752">
        <v>13297950</v>
      </c>
      <c r="H9752">
        <v>175</v>
      </c>
      <c r="I9752">
        <v>6007000</v>
      </c>
      <c r="J9752">
        <v>0</v>
      </c>
      <c r="K9752">
        <v>0</v>
      </c>
      <c r="L9752">
        <v>156</v>
      </c>
      <c r="M9752">
        <v>6112450</v>
      </c>
      <c r="N9752">
        <v>135000</v>
      </c>
      <c r="O9752">
        <v>25552400</v>
      </c>
      <c r="P9752" t="s">
        <v>5</v>
      </c>
      <c r="Q9752" t="s">
        <v>14</v>
      </c>
      <c r="R9752" t="s">
        <v>169</v>
      </c>
      <c r="S9752" t="s">
        <v>170</v>
      </c>
      <c r="T9752">
        <v>16485419.35483871</v>
      </c>
      <c r="U9752">
        <v>18603151</v>
      </c>
      <c r="V9752">
        <v>2117731.6451612897</v>
      </c>
      <c r="W9752">
        <v>0.12846089017078621</v>
      </c>
      <c r="X9752" t="s">
        <v>339</v>
      </c>
    </row>
    <row r="9753" spans="1:24" x14ac:dyDescent="0.35">
      <c r="A9753">
        <v>3300006414</v>
      </c>
      <c r="B9753" t="s">
        <v>168</v>
      </c>
      <c r="C9753" t="s">
        <v>168</v>
      </c>
      <c r="D9753">
        <v>0</v>
      </c>
      <c r="E9753">
        <v>0</v>
      </c>
      <c r="F9753">
        <v>298</v>
      </c>
      <c r="G9753">
        <v>10729510</v>
      </c>
      <c r="H9753">
        <v>159</v>
      </c>
      <c r="I9753">
        <v>5535000</v>
      </c>
      <c r="J9753">
        <v>0</v>
      </c>
      <c r="K9753">
        <v>0</v>
      </c>
      <c r="L9753">
        <v>46</v>
      </c>
      <c r="M9753">
        <v>2370400</v>
      </c>
      <c r="N9753">
        <v>100000</v>
      </c>
      <c r="O9753">
        <v>18734910</v>
      </c>
      <c r="P9753" t="s">
        <v>5</v>
      </c>
      <c r="Q9753" t="s">
        <v>9</v>
      </c>
      <c r="R9753" t="s">
        <v>169</v>
      </c>
      <c r="S9753" t="s">
        <v>170</v>
      </c>
      <c r="T9753">
        <v>12087038.709677419</v>
      </c>
      <c r="U9753">
        <v>14997218</v>
      </c>
      <c r="V9753">
        <v>2910179.2903225813</v>
      </c>
      <c r="W9753">
        <v>0.24076859189609134</v>
      </c>
      <c r="X9753" t="s">
        <v>267</v>
      </c>
    </row>
    <row r="9754" spans="1:24" x14ac:dyDescent="0.35">
      <c r="A9754">
        <v>3300014488</v>
      </c>
      <c r="B9754" t="s">
        <v>168</v>
      </c>
      <c r="C9754" t="s">
        <v>168</v>
      </c>
      <c r="D9754">
        <v>0</v>
      </c>
      <c r="E9754">
        <v>0</v>
      </c>
      <c r="F9754">
        <v>42</v>
      </c>
      <c r="G9754">
        <v>1596860</v>
      </c>
      <c r="H9754">
        <v>0</v>
      </c>
      <c r="I9754">
        <v>0</v>
      </c>
      <c r="J9754">
        <v>0</v>
      </c>
      <c r="K9754">
        <v>0</v>
      </c>
      <c r="L9754">
        <v>1</v>
      </c>
      <c r="M9754">
        <v>52400</v>
      </c>
      <c r="N9754">
        <v>889900</v>
      </c>
      <c r="O9754">
        <v>2539160</v>
      </c>
      <c r="P9754" t="s">
        <v>5</v>
      </c>
      <c r="Q9754" t="s">
        <v>7</v>
      </c>
      <c r="R9754" t="s">
        <v>169</v>
      </c>
      <c r="S9754" t="s">
        <v>170</v>
      </c>
      <c r="T9754">
        <v>1638167.7419354839</v>
      </c>
      <c r="U9754">
        <v>2471562</v>
      </c>
      <c r="V9754">
        <v>833394.25806451612</v>
      </c>
      <c r="W9754">
        <v>0.50873560547582675</v>
      </c>
      <c r="X9754" t="s">
        <v>317</v>
      </c>
    </row>
    <row r="9755" spans="1:24" x14ac:dyDescent="0.35">
      <c r="A9755">
        <v>3301058771</v>
      </c>
      <c r="B9755" t="s">
        <v>168</v>
      </c>
      <c r="C9755" t="s">
        <v>168</v>
      </c>
      <c r="D9755">
        <v>0</v>
      </c>
      <c r="E9755">
        <v>0</v>
      </c>
      <c r="F9755">
        <v>25</v>
      </c>
      <c r="G9755">
        <v>894746</v>
      </c>
      <c r="H9755">
        <v>28</v>
      </c>
      <c r="I9755">
        <v>795000</v>
      </c>
      <c r="J9755">
        <v>0</v>
      </c>
      <c r="K9755">
        <v>0</v>
      </c>
      <c r="L9755">
        <v>6</v>
      </c>
      <c r="M9755">
        <v>384400</v>
      </c>
      <c r="N9755">
        <v>838500</v>
      </c>
      <c r="O9755">
        <v>2912646</v>
      </c>
      <c r="P9755" t="s">
        <v>5</v>
      </c>
      <c r="Q9755" t="s">
        <v>17</v>
      </c>
      <c r="R9755" t="s">
        <v>169</v>
      </c>
      <c r="S9755" t="s">
        <v>170</v>
      </c>
      <c r="T9755">
        <v>1879126.4516129033</v>
      </c>
      <c r="U9755">
        <v>1865699</v>
      </c>
      <c r="V9755">
        <v>-13427.451612903271</v>
      </c>
      <c r="W9755">
        <v>-7.1455817150454237E-3</v>
      </c>
      <c r="X9755" t="s">
        <v>269</v>
      </c>
    </row>
    <row r="9756" spans="1:24" x14ac:dyDescent="0.35">
      <c r="A9756">
        <v>6001138871</v>
      </c>
      <c r="B9756" t="s">
        <v>168</v>
      </c>
      <c r="C9756" t="s">
        <v>168</v>
      </c>
      <c r="D9756">
        <v>0</v>
      </c>
      <c r="E9756">
        <v>0</v>
      </c>
      <c r="F9756">
        <v>5</v>
      </c>
      <c r="G9756">
        <v>353995</v>
      </c>
      <c r="H9756">
        <v>4</v>
      </c>
      <c r="I9756">
        <v>280000</v>
      </c>
      <c r="J9756">
        <v>0</v>
      </c>
      <c r="K9756">
        <v>0</v>
      </c>
      <c r="L9756">
        <v>5</v>
      </c>
      <c r="M9756">
        <v>142000</v>
      </c>
      <c r="N9756">
        <v>605000</v>
      </c>
      <c r="O9756">
        <v>1380995</v>
      </c>
      <c r="P9756" t="s">
        <v>5</v>
      </c>
      <c r="Q9756" t="s">
        <v>14</v>
      </c>
      <c r="R9756" t="s">
        <v>207</v>
      </c>
      <c r="S9756" t="s">
        <v>170</v>
      </c>
      <c r="T9756">
        <v>890964.51612903224</v>
      </c>
      <c r="U9756">
        <v>418199</v>
      </c>
      <c r="V9756">
        <v>-472765.51612903224</v>
      </c>
      <c r="W9756">
        <v>-0.53062216010919661</v>
      </c>
      <c r="X9756" t="s">
        <v>266</v>
      </c>
    </row>
    <row r="9757" spans="1:24" x14ac:dyDescent="0.35">
      <c r="A9757">
        <v>3300016045</v>
      </c>
      <c r="B9757" t="s">
        <v>168</v>
      </c>
      <c r="C9757" t="s">
        <v>168</v>
      </c>
      <c r="D9757">
        <v>0</v>
      </c>
      <c r="E9757">
        <v>0</v>
      </c>
      <c r="F9757">
        <v>36</v>
      </c>
      <c r="G9757">
        <v>1635640</v>
      </c>
      <c r="H9757">
        <v>6</v>
      </c>
      <c r="I9757">
        <v>350000</v>
      </c>
      <c r="J9757">
        <v>0</v>
      </c>
      <c r="K9757">
        <v>0</v>
      </c>
      <c r="L9757">
        <v>1</v>
      </c>
      <c r="M9757">
        <v>52400</v>
      </c>
      <c r="N9757">
        <v>1188000</v>
      </c>
      <c r="O9757">
        <v>3226040</v>
      </c>
      <c r="P9757" t="s">
        <v>5</v>
      </c>
      <c r="Q9757" t="s">
        <v>8</v>
      </c>
      <c r="R9757" t="s">
        <v>169</v>
      </c>
      <c r="S9757" t="s">
        <v>170</v>
      </c>
      <c r="T9757">
        <v>2081316.1290322582</v>
      </c>
      <c r="U9757">
        <v>2832163</v>
      </c>
      <c r="V9757">
        <v>750846.87096774182</v>
      </c>
      <c r="W9757">
        <v>0.36075580277987873</v>
      </c>
      <c r="X9757" t="s">
        <v>240</v>
      </c>
    </row>
    <row r="9758" spans="1:24" x14ac:dyDescent="0.35">
      <c r="A9758">
        <v>3300017026</v>
      </c>
      <c r="B9758" t="s">
        <v>168</v>
      </c>
      <c r="C9758" t="s">
        <v>168</v>
      </c>
      <c r="D9758">
        <v>0</v>
      </c>
      <c r="E9758">
        <v>0</v>
      </c>
      <c r="F9758">
        <v>21</v>
      </c>
      <c r="G9758">
        <v>876138</v>
      </c>
      <c r="H9758">
        <v>17</v>
      </c>
      <c r="I9758">
        <v>480000</v>
      </c>
      <c r="J9758">
        <v>0</v>
      </c>
      <c r="K9758">
        <v>0</v>
      </c>
      <c r="L9758">
        <v>0</v>
      </c>
      <c r="M9758">
        <v>0</v>
      </c>
      <c r="N9758">
        <v>536000</v>
      </c>
      <c r="O9758">
        <v>1892138</v>
      </c>
      <c r="P9758" t="s">
        <v>5</v>
      </c>
      <c r="Q9758" t="s">
        <v>6</v>
      </c>
      <c r="R9758" t="s">
        <v>169</v>
      </c>
      <c r="S9758" t="s">
        <v>170</v>
      </c>
      <c r="T9758">
        <v>1220734.1935483871</v>
      </c>
      <c r="U9758">
        <v>1371454</v>
      </c>
      <c r="V9758">
        <v>150719.80645161285</v>
      </c>
      <c r="W9758">
        <v>0.12346652305487238</v>
      </c>
      <c r="X9758" t="s">
        <v>245</v>
      </c>
    </row>
    <row r="9759" spans="1:24" x14ac:dyDescent="0.35">
      <c r="A9759">
        <v>3301044760</v>
      </c>
      <c r="B9759" t="s">
        <v>168</v>
      </c>
      <c r="C9759" t="s">
        <v>168</v>
      </c>
      <c r="D9759">
        <v>0</v>
      </c>
      <c r="E9759">
        <v>0</v>
      </c>
      <c r="F9759">
        <v>68</v>
      </c>
      <c r="G9759">
        <v>2237087</v>
      </c>
      <c r="H9759">
        <v>89</v>
      </c>
      <c r="I9759">
        <v>2630000</v>
      </c>
      <c r="J9759">
        <v>0</v>
      </c>
      <c r="K9759">
        <v>0</v>
      </c>
      <c r="L9759">
        <v>45</v>
      </c>
      <c r="M9759">
        <v>2178000</v>
      </c>
      <c r="N9759">
        <v>30000</v>
      </c>
      <c r="O9759">
        <v>7075087</v>
      </c>
      <c r="P9759" t="s">
        <v>5</v>
      </c>
      <c r="Q9759" t="s">
        <v>13</v>
      </c>
      <c r="R9759" t="s">
        <v>169</v>
      </c>
      <c r="S9759" t="s">
        <v>170</v>
      </c>
      <c r="T9759">
        <v>4564572.2580645159</v>
      </c>
      <c r="U9759">
        <v>6466627</v>
      </c>
      <c r="V9759">
        <v>1902054.7419354841</v>
      </c>
      <c r="W9759">
        <v>0.41669944836014028</v>
      </c>
      <c r="X9759" t="s">
        <v>397</v>
      </c>
    </row>
    <row r="9760" spans="1:24" x14ac:dyDescent="0.35">
      <c r="A9760">
        <v>3301068936</v>
      </c>
      <c r="B9760" t="s">
        <v>168</v>
      </c>
      <c r="C9760" t="s">
        <v>168</v>
      </c>
      <c r="D9760">
        <v>0</v>
      </c>
      <c r="E9760">
        <v>0</v>
      </c>
      <c r="F9760">
        <v>19</v>
      </c>
      <c r="G9760">
        <v>1189030</v>
      </c>
      <c r="H9760">
        <v>2</v>
      </c>
      <c r="I9760">
        <v>30000</v>
      </c>
      <c r="J9760">
        <v>0</v>
      </c>
      <c r="K9760">
        <v>0</v>
      </c>
      <c r="L9760">
        <v>0</v>
      </c>
      <c r="M9760">
        <v>0</v>
      </c>
      <c r="N9760">
        <v>280000</v>
      </c>
      <c r="O9760">
        <v>1499030</v>
      </c>
      <c r="P9760" t="s">
        <v>5</v>
      </c>
      <c r="Q9760" t="s">
        <v>12</v>
      </c>
      <c r="R9760" t="s">
        <v>169</v>
      </c>
      <c r="S9760" t="s">
        <v>170</v>
      </c>
      <c r="T9760">
        <v>967116.12903225806</v>
      </c>
      <c r="U9760">
        <v>968445</v>
      </c>
      <c r="V9760">
        <v>1328.8709677419392</v>
      </c>
      <c r="W9760">
        <v>1.3740552223771019E-3</v>
      </c>
      <c r="X9760" t="s">
        <v>413</v>
      </c>
    </row>
    <row r="9761" spans="1:24" x14ac:dyDescent="0.35">
      <c r="A9761">
        <v>3300022202</v>
      </c>
      <c r="B9761" t="s">
        <v>168</v>
      </c>
      <c r="C9761" t="s">
        <v>168</v>
      </c>
      <c r="D9761">
        <v>0</v>
      </c>
      <c r="E9761">
        <v>0</v>
      </c>
      <c r="F9761">
        <v>14</v>
      </c>
      <c r="G9761">
        <v>475486</v>
      </c>
      <c r="H9761">
        <v>7</v>
      </c>
      <c r="I9761">
        <v>300000</v>
      </c>
      <c r="J9761">
        <v>0</v>
      </c>
      <c r="K9761">
        <v>0</v>
      </c>
      <c r="L9761">
        <v>9</v>
      </c>
      <c r="M9761">
        <v>421600</v>
      </c>
      <c r="N9761">
        <v>30000</v>
      </c>
      <c r="O9761">
        <v>1227086</v>
      </c>
      <c r="P9761" t="s">
        <v>5</v>
      </c>
      <c r="Q9761" t="s">
        <v>10</v>
      </c>
      <c r="R9761" t="s">
        <v>169</v>
      </c>
      <c r="S9761" t="s">
        <v>170</v>
      </c>
      <c r="T9761">
        <v>791668.3870967743</v>
      </c>
      <c r="U9761">
        <v>676790</v>
      </c>
      <c r="V9761">
        <v>-114878.3870967743</v>
      </c>
      <c r="W9761">
        <v>-0.14510922624820111</v>
      </c>
      <c r="X9761" t="s">
        <v>379</v>
      </c>
    </row>
    <row r="9762" spans="1:24" x14ac:dyDescent="0.35">
      <c r="A9762">
        <v>3301019768</v>
      </c>
      <c r="B9762" t="s">
        <v>168</v>
      </c>
      <c r="C9762" t="s">
        <v>168</v>
      </c>
      <c r="D9762">
        <v>0</v>
      </c>
      <c r="E9762">
        <v>0</v>
      </c>
      <c r="F9762">
        <v>7</v>
      </c>
      <c r="G9762">
        <v>368691</v>
      </c>
      <c r="H9762">
        <v>7</v>
      </c>
      <c r="I9762">
        <v>585000</v>
      </c>
      <c r="J9762">
        <v>0</v>
      </c>
      <c r="K9762">
        <v>0</v>
      </c>
      <c r="L9762">
        <v>2</v>
      </c>
      <c r="M9762">
        <v>200000</v>
      </c>
      <c r="N9762">
        <v>150000</v>
      </c>
      <c r="O9762">
        <v>1303691</v>
      </c>
      <c r="P9762" t="s">
        <v>5</v>
      </c>
      <c r="Q9762" t="s">
        <v>15</v>
      </c>
      <c r="R9762" t="s">
        <v>169</v>
      </c>
      <c r="S9762" t="s">
        <v>170</v>
      </c>
      <c r="T9762">
        <v>841090.96774193551</v>
      </c>
      <c r="U9762">
        <v>1157994</v>
      </c>
      <c r="V9762">
        <v>316903.03225806449</v>
      </c>
      <c r="W9762">
        <v>0.37677616858596097</v>
      </c>
      <c r="X9762" t="s">
        <v>369</v>
      </c>
    </row>
    <row r="9763" spans="1:24" x14ac:dyDescent="0.35">
      <c r="A9763">
        <v>6001129847</v>
      </c>
      <c r="B9763" t="s">
        <v>168</v>
      </c>
      <c r="C9763" t="s">
        <v>168</v>
      </c>
      <c r="D9763">
        <v>0</v>
      </c>
      <c r="E9763">
        <v>0</v>
      </c>
      <c r="F9763">
        <v>8</v>
      </c>
      <c r="G9763">
        <v>657092</v>
      </c>
      <c r="H9763">
        <v>40</v>
      </c>
      <c r="I9763">
        <v>1115000</v>
      </c>
      <c r="J9763">
        <v>0</v>
      </c>
      <c r="K9763">
        <v>0</v>
      </c>
      <c r="L9763">
        <v>2</v>
      </c>
      <c r="M9763">
        <v>392900</v>
      </c>
      <c r="N9763">
        <v>134000</v>
      </c>
      <c r="O9763">
        <v>2298992</v>
      </c>
      <c r="P9763" t="s">
        <v>5</v>
      </c>
      <c r="Q9763" t="s">
        <v>11</v>
      </c>
      <c r="R9763" t="s">
        <v>169</v>
      </c>
      <c r="S9763" t="s">
        <v>170</v>
      </c>
      <c r="T9763">
        <v>1483220.6451612902</v>
      </c>
      <c r="U9763">
        <v>1797646</v>
      </c>
      <c r="V9763">
        <v>314425.35483870981</v>
      </c>
      <c r="W9763">
        <v>0.211988253982615</v>
      </c>
      <c r="X9763" t="s">
        <v>263</v>
      </c>
    </row>
    <row r="9764" spans="1:24" x14ac:dyDescent="0.35">
      <c r="A9764">
        <v>3300015436</v>
      </c>
      <c r="B9764" t="s">
        <v>168</v>
      </c>
      <c r="C9764" t="s">
        <v>168</v>
      </c>
      <c r="D9764">
        <v>0</v>
      </c>
      <c r="E9764">
        <v>0</v>
      </c>
      <c r="F9764">
        <v>172</v>
      </c>
      <c r="G9764">
        <v>6187314</v>
      </c>
      <c r="H9764">
        <v>4</v>
      </c>
      <c r="I9764">
        <v>170000</v>
      </c>
      <c r="J9764">
        <v>0</v>
      </c>
      <c r="K9764">
        <v>0</v>
      </c>
      <c r="L9764">
        <v>1</v>
      </c>
      <c r="M9764">
        <v>22400</v>
      </c>
      <c r="N9764">
        <v>912300</v>
      </c>
      <c r="O9764">
        <v>7292014</v>
      </c>
      <c r="P9764" t="s">
        <v>5</v>
      </c>
      <c r="Q9764" t="s">
        <v>7</v>
      </c>
      <c r="R9764" t="s">
        <v>169</v>
      </c>
      <c r="S9764" t="s">
        <v>170</v>
      </c>
      <c r="T9764">
        <v>4704525.1612903224</v>
      </c>
      <c r="U9764">
        <v>6975872</v>
      </c>
      <c r="V9764">
        <v>2271346.8387096776</v>
      </c>
      <c r="W9764">
        <v>0.48280044443140135</v>
      </c>
      <c r="X9764" t="s">
        <v>299</v>
      </c>
    </row>
    <row r="9765" spans="1:24" x14ac:dyDescent="0.35">
      <c r="A9765">
        <v>3301036973</v>
      </c>
      <c r="B9765" t="s">
        <v>168</v>
      </c>
      <c r="C9765" t="s">
        <v>168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2053500</v>
      </c>
      <c r="O9765">
        <v>2053500</v>
      </c>
      <c r="P9765" t="s">
        <v>5</v>
      </c>
      <c r="Q9765" t="s">
        <v>17</v>
      </c>
      <c r="R9765" t="s">
        <v>169</v>
      </c>
      <c r="S9765" t="s">
        <v>170</v>
      </c>
      <c r="T9765">
        <v>1324838.7096774194</v>
      </c>
      <c r="U9765">
        <v>199900</v>
      </c>
      <c r="V9765">
        <v>-1124938.7096774194</v>
      </c>
      <c r="W9765">
        <v>-0.84911370830289745</v>
      </c>
      <c r="X9765" t="s">
        <v>185</v>
      </c>
    </row>
    <row r="9766" spans="1:24" x14ac:dyDescent="0.35">
      <c r="A9766">
        <v>3301050641</v>
      </c>
      <c r="B9766" t="s">
        <v>168</v>
      </c>
      <c r="C9766" t="s">
        <v>168</v>
      </c>
      <c r="D9766">
        <v>0</v>
      </c>
      <c r="E9766">
        <v>0</v>
      </c>
      <c r="F9766">
        <v>1</v>
      </c>
      <c r="G9766">
        <v>8998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30000</v>
      </c>
      <c r="O9766">
        <v>38998</v>
      </c>
      <c r="P9766" t="s">
        <v>5</v>
      </c>
      <c r="Q9766" t="s">
        <v>9</v>
      </c>
      <c r="R9766" t="s">
        <v>169</v>
      </c>
      <c r="S9766" t="s">
        <v>170</v>
      </c>
      <c r="T9766">
        <v>25160</v>
      </c>
      <c r="U9766">
        <v>150000</v>
      </c>
      <c r="V9766">
        <v>124840</v>
      </c>
      <c r="W9766">
        <v>4.9618441971383147</v>
      </c>
      <c r="X9766" t="s">
        <v>315</v>
      </c>
    </row>
    <row r="9767" spans="1:24" x14ac:dyDescent="0.35">
      <c r="A9767">
        <v>3300001974</v>
      </c>
      <c r="B9767" t="s">
        <v>168</v>
      </c>
      <c r="C9767" t="s">
        <v>168</v>
      </c>
      <c r="D9767">
        <v>0</v>
      </c>
      <c r="E9767">
        <v>0</v>
      </c>
      <c r="F9767">
        <v>330</v>
      </c>
      <c r="G9767">
        <v>11573345</v>
      </c>
      <c r="H9767">
        <v>7</v>
      </c>
      <c r="I9767">
        <v>270000</v>
      </c>
      <c r="J9767">
        <v>0</v>
      </c>
      <c r="K9767">
        <v>0</v>
      </c>
      <c r="L9767">
        <v>0</v>
      </c>
      <c r="M9767">
        <v>0</v>
      </c>
      <c r="N9767">
        <v>180000</v>
      </c>
      <c r="O9767">
        <v>12023345</v>
      </c>
      <c r="P9767" t="s">
        <v>5</v>
      </c>
      <c r="Q9767" t="s">
        <v>13</v>
      </c>
      <c r="R9767" t="s">
        <v>169</v>
      </c>
      <c r="S9767" t="s">
        <v>170</v>
      </c>
      <c r="T9767">
        <v>7756996.7741935477</v>
      </c>
      <c r="U9767">
        <v>6474806</v>
      </c>
      <c r="V9767">
        <v>-1282190.7741935477</v>
      </c>
      <c r="W9767">
        <v>-0.16529474118891196</v>
      </c>
      <c r="X9767" t="s">
        <v>242</v>
      </c>
    </row>
    <row r="9768" spans="1:24" x14ac:dyDescent="0.35">
      <c r="A9768">
        <v>3301038740</v>
      </c>
      <c r="B9768" t="s">
        <v>168</v>
      </c>
      <c r="C9768" t="s">
        <v>168</v>
      </c>
      <c r="D9768">
        <v>0</v>
      </c>
      <c r="E9768">
        <v>0</v>
      </c>
      <c r="F9768">
        <v>12</v>
      </c>
      <c r="G9768">
        <v>611644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630000</v>
      </c>
      <c r="O9768">
        <v>1241644</v>
      </c>
      <c r="P9768" t="s">
        <v>5</v>
      </c>
      <c r="Q9768" t="s">
        <v>12</v>
      </c>
      <c r="R9768" t="s">
        <v>169</v>
      </c>
      <c r="S9768" t="s">
        <v>170</v>
      </c>
      <c r="T9768">
        <v>801060.6451612903</v>
      </c>
      <c r="U9768">
        <v>815544</v>
      </c>
      <c r="V9768">
        <v>14483.354838709696</v>
      </c>
      <c r="W9768">
        <v>1.8080222672521185E-2</v>
      </c>
      <c r="X9768" t="s">
        <v>407</v>
      </c>
    </row>
    <row r="9769" spans="1:24" x14ac:dyDescent="0.35">
      <c r="A9769">
        <v>3300015580</v>
      </c>
      <c r="B9769" t="s">
        <v>168</v>
      </c>
      <c r="C9769" t="s">
        <v>168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1</v>
      </c>
      <c r="M9769">
        <v>20000</v>
      </c>
      <c r="N9769">
        <v>498500</v>
      </c>
      <c r="O9769">
        <v>518500</v>
      </c>
      <c r="P9769" t="s">
        <v>5</v>
      </c>
      <c r="Q9769" t="s">
        <v>7</v>
      </c>
      <c r="R9769" t="s">
        <v>169</v>
      </c>
      <c r="S9769" t="s">
        <v>170</v>
      </c>
      <c r="T9769">
        <v>334516.12903225806</v>
      </c>
      <c r="U9769">
        <v>541500</v>
      </c>
      <c r="V9769">
        <v>206983.87096774194</v>
      </c>
      <c r="W9769">
        <v>0.61875602700096444</v>
      </c>
      <c r="X9769" t="s">
        <v>204</v>
      </c>
    </row>
    <row r="9770" spans="1:24" x14ac:dyDescent="0.35">
      <c r="A9770">
        <v>3301062969</v>
      </c>
      <c r="B9770" t="s">
        <v>168</v>
      </c>
      <c r="C9770" t="s">
        <v>168</v>
      </c>
      <c r="D9770">
        <v>0</v>
      </c>
      <c r="E9770">
        <v>0</v>
      </c>
      <c r="F9770">
        <v>2</v>
      </c>
      <c r="G9770">
        <v>71998</v>
      </c>
      <c r="H9770">
        <v>4</v>
      </c>
      <c r="I9770">
        <v>104000</v>
      </c>
      <c r="J9770">
        <v>0</v>
      </c>
      <c r="K9770">
        <v>0</v>
      </c>
      <c r="L9770">
        <v>0</v>
      </c>
      <c r="M9770">
        <v>0</v>
      </c>
      <c r="N9770">
        <v>150000</v>
      </c>
      <c r="O9770">
        <v>325998</v>
      </c>
      <c r="P9770" t="s">
        <v>5</v>
      </c>
      <c r="Q9770" t="s">
        <v>15</v>
      </c>
      <c r="R9770" t="s">
        <v>169</v>
      </c>
      <c r="S9770" t="s">
        <v>170</v>
      </c>
      <c r="T9770">
        <v>210321.29032258064</v>
      </c>
      <c r="U9770">
        <v>150000</v>
      </c>
      <c r="V9770">
        <v>-60321.290322580637</v>
      </c>
      <c r="W9770">
        <v>-0.286805440524175</v>
      </c>
      <c r="X9770" t="s">
        <v>177</v>
      </c>
    </row>
    <row r="9771" spans="1:24" x14ac:dyDescent="0.35">
      <c r="A9771">
        <v>3300013744</v>
      </c>
      <c r="B9771" t="s">
        <v>168</v>
      </c>
      <c r="C9771" t="s">
        <v>168</v>
      </c>
      <c r="D9771">
        <v>0</v>
      </c>
      <c r="E9771">
        <v>0</v>
      </c>
      <c r="F9771">
        <v>10</v>
      </c>
      <c r="G9771">
        <v>392585</v>
      </c>
      <c r="H9771">
        <v>0</v>
      </c>
      <c r="I9771">
        <v>0</v>
      </c>
      <c r="J9771">
        <v>0</v>
      </c>
      <c r="K9771">
        <v>0</v>
      </c>
      <c r="L9771">
        <v>1</v>
      </c>
      <c r="M9771">
        <v>52400</v>
      </c>
      <c r="N9771">
        <v>1188000</v>
      </c>
      <c r="O9771">
        <v>1632985</v>
      </c>
      <c r="P9771" t="s">
        <v>5</v>
      </c>
      <c r="Q9771" t="s">
        <v>8</v>
      </c>
      <c r="R9771" t="s">
        <v>169</v>
      </c>
      <c r="S9771" t="s">
        <v>170</v>
      </c>
      <c r="T9771">
        <v>1053538.7096774194</v>
      </c>
      <c r="U9771">
        <v>2217245</v>
      </c>
      <c r="V9771">
        <v>1163706.2903225806</v>
      </c>
      <c r="W9771">
        <v>1.1045690866725657</v>
      </c>
      <c r="X9771" t="s">
        <v>335</v>
      </c>
    </row>
    <row r="9772" spans="1:24" x14ac:dyDescent="0.35">
      <c r="A9772">
        <v>6001137386</v>
      </c>
      <c r="B9772" t="s">
        <v>168</v>
      </c>
      <c r="C9772" t="s">
        <v>168</v>
      </c>
      <c r="D9772">
        <v>0</v>
      </c>
      <c r="E9772">
        <v>0</v>
      </c>
      <c r="F9772">
        <v>3</v>
      </c>
      <c r="G9772">
        <v>126197</v>
      </c>
      <c r="H9772">
        <v>68</v>
      </c>
      <c r="I9772">
        <v>3115000</v>
      </c>
      <c r="J9772">
        <v>0</v>
      </c>
      <c r="K9772">
        <v>0</v>
      </c>
      <c r="L9772">
        <v>26</v>
      </c>
      <c r="M9772">
        <v>1420000</v>
      </c>
      <c r="N9772">
        <v>150000</v>
      </c>
      <c r="O9772">
        <v>4811197</v>
      </c>
      <c r="P9772" t="s">
        <v>5</v>
      </c>
      <c r="Q9772" t="s">
        <v>15</v>
      </c>
      <c r="R9772" t="s">
        <v>169</v>
      </c>
      <c r="S9772" t="s">
        <v>170</v>
      </c>
      <c r="T9772">
        <v>3103998.064516129</v>
      </c>
      <c r="U9772">
        <v>2457995</v>
      </c>
      <c r="V9772">
        <v>-646003.06451612897</v>
      </c>
      <c r="W9772">
        <v>-0.20811967375270646</v>
      </c>
      <c r="X9772" t="s">
        <v>369</v>
      </c>
    </row>
    <row r="9773" spans="1:24" x14ac:dyDescent="0.35">
      <c r="A9773">
        <v>3301015405</v>
      </c>
      <c r="B9773" t="s">
        <v>168</v>
      </c>
      <c r="C9773" t="s">
        <v>168</v>
      </c>
      <c r="D9773">
        <v>0</v>
      </c>
      <c r="E9773">
        <v>0</v>
      </c>
      <c r="F9773">
        <v>130</v>
      </c>
      <c r="G9773">
        <v>5615185</v>
      </c>
      <c r="H9773">
        <v>79</v>
      </c>
      <c r="I9773">
        <v>2885000</v>
      </c>
      <c r="J9773">
        <v>0</v>
      </c>
      <c r="K9773">
        <v>0</v>
      </c>
      <c r="L9773">
        <v>0</v>
      </c>
      <c r="M9773">
        <v>0</v>
      </c>
      <c r="N9773">
        <v>342000</v>
      </c>
      <c r="O9773">
        <v>8842185</v>
      </c>
      <c r="P9773" t="s">
        <v>5</v>
      </c>
      <c r="Q9773" t="s">
        <v>8</v>
      </c>
      <c r="R9773" t="s">
        <v>169</v>
      </c>
      <c r="S9773" t="s">
        <v>170</v>
      </c>
      <c r="T9773">
        <v>5704635.4838709673</v>
      </c>
      <c r="U9773">
        <v>5499196</v>
      </c>
      <c r="V9773">
        <v>-205439.48387096729</v>
      </c>
      <c r="W9773">
        <v>-3.6012727623319307E-2</v>
      </c>
      <c r="X9773" t="s">
        <v>372</v>
      </c>
    </row>
    <row r="9774" spans="1:24" x14ac:dyDescent="0.35">
      <c r="A9774">
        <v>3301017742</v>
      </c>
      <c r="B9774" t="s">
        <v>168</v>
      </c>
      <c r="C9774" t="s">
        <v>168</v>
      </c>
      <c r="D9774">
        <v>0</v>
      </c>
      <c r="E9774">
        <v>0</v>
      </c>
      <c r="F9774">
        <v>1</v>
      </c>
      <c r="G9774">
        <v>43199</v>
      </c>
      <c r="H9774">
        <v>16</v>
      </c>
      <c r="I9774">
        <v>520000</v>
      </c>
      <c r="J9774">
        <v>0</v>
      </c>
      <c r="K9774">
        <v>0</v>
      </c>
      <c r="L9774">
        <v>7</v>
      </c>
      <c r="M9774">
        <v>246800</v>
      </c>
      <c r="N9774">
        <v>114000</v>
      </c>
      <c r="O9774">
        <v>923999</v>
      </c>
      <c r="P9774" t="s">
        <v>5</v>
      </c>
      <c r="Q9774" t="s">
        <v>11</v>
      </c>
      <c r="R9774" t="s">
        <v>169</v>
      </c>
      <c r="S9774" t="s">
        <v>170</v>
      </c>
      <c r="T9774">
        <v>596128.38709677418</v>
      </c>
      <c r="U9774">
        <v>688200</v>
      </c>
      <c r="V9774">
        <v>92071.612903225818</v>
      </c>
      <c r="W9774">
        <v>0.15444930135205781</v>
      </c>
      <c r="X9774" t="s">
        <v>365</v>
      </c>
    </row>
    <row r="9775" spans="1:24" x14ac:dyDescent="0.35">
      <c r="A9775">
        <v>3300000523</v>
      </c>
      <c r="B9775" t="s">
        <v>168</v>
      </c>
      <c r="C9775" t="s">
        <v>168</v>
      </c>
      <c r="D9775">
        <v>0</v>
      </c>
      <c r="E9775">
        <v>0</v>
      </c>
      <c r="F9775">
        <v>235</v>
      </c>
      <c r="G9775">
        <v>7759322</v>
      </c>
      <c r="H9775">
        <v>367</v>
      </c>
      <c r="I9775">
        <v>11165000</v>
      </c>
      <c r="J9775">
        <v>0</v>
      </c>
      <c r="K9775">
        <v>0</v>
      </c>
      <c r="L9775">
        <v>0</v>
      </c>
      <c r="M9775">
        <v>0</v>
      </c>
      <c r="N9775">
        <v>150000</v>
      </c>
      <c r="O9775">
        <v>19074322</v>
      </c>
      <c r="P9775" t="s">
        <v>5</v>
      </c>
      <c r="Q9775" t="s">
        <v>13</v>
      </c>
      <c r="R9775" t="s">
        <v>169</v>
      </c>
      <c r="S9775" t="s">
        <v>170</v>
      </c>
      <c r="T9775">
        <v>12306014.193548389</v>
      </c>
      <c r="U9775">
        <v>11871808</v>
      </c>
      <c r="V9775">
        <v>-434206.19354838878</v>
      </c>
      <c r="W9775">
        <v>-3.5284064094126211E-2</v>
      </c>
      <c r="X9775" t="s">
        <v>252</v>
      </c>
    </row>
    <row r="9776" spans="1:24" x14ac:dyDescent="0.35">
      <c r="A9776">
        <v>3300020329</v>
      </c>
      <c r="B9776" t="s">
        <v>168</v>
      </c>
      <c r="C9776" t="s">
        <v>168</v>
      </c>
      <c r="D9776">
        <v>0</v>
      </c>
      <c r="E9776">
        <v>0</v>
      </c>
      <c r="F9776">
        <v>58</v>
      </c>
      <c r="G9776">
        <v>1406421</v>
      </c>
      <c r="H9776">
        <v>18</v>
      </c>
      <c r="I9776">
        <v>525000</v>
      </c>
      <c r="J9776">
        <v>0</v>
      </c>
      <c r="K9776">
        <v>0</v>
      </c>
      <c r="L9776">
        <v>17</v>
      </c>
      <c r="M9776">
        <v>1346650</v>
      </c>
      <c r="N9776">
        <v>30000</v>
      </c>
      <c r="O9776">
        <v>3308071</v>
      </c>
      <c r="P9776" t="s">
        <v>5</v>
      </c>
      <c r="Q9776" t="s">
        <v>13</v>
      </c>
      <c r="R9776" t="s">
        <v>169</v>
      </c>
      <c r="S9776" t="s">
        <v>170</v>
      </c>
      <c r="T9776">
        <v>2134239.3548387098</v>
      </c>
      <c r="U9776">
        <v>1986054</v>
      </c>
      <c r="V9776">
        <v>-148185.35483870981</v>
      </c>
      <c r="W9776">
        <v>-6.9432397309489469E-2</v>
      </c>
      <c r="X9776" t="s">
        <v>374</v>
      </c>
    </row>
    <row r="9777" spans="1:24" x14ac:dyDescent="0.35">
      <c r="A9777">
        <v>3301003375</v>
      </c>
      <c r="B9777" t="s">
        <v>168</v>
      </c>
      <c r="C9777" t="s">
        <v>168</v>
      </c>
      <c r="D9777">
        <v>0</v>
      </c>
      <c r="E9777">
        <v>0</v>
      </c>
      <c r="F9777">
        <v>95</v>
      </c>
      <c r="G9777">
        <v>3207263</v>
      </c>
      <c r="H9777">
        <v>22</v>
      </c>
      <c r="I9777">
        <v>880000</v>
      </c>
      <c r="J9777">
        <v>0</v>
      </c>
      <c r="K9777">
        <v>0</v>
      </c>
      <c r="L9777">
        <v>23</v>
      </c>
      <c r="M9777">
        <v>1625200</v>
      </c>
      <c r="N9777">
        <v>1883700</v>
      </c>
      <c r="O9777">
        <v>7596163</v>
      </c>
      <c r="P9777" t="s">
        <v>5</v>
      </c>
      <c r="Q9777" t="s">
        <v>7</v>
      </c>
      <c r="R9777" t="s">
        <v>169</v>
      </c>
      <c r="S9777" t="s">
        <v>170</v>
      </c>
      <c r="T9777">
        <v>4900750.3225806458</v>
      </c>
      <c r="U9777">
        <v>4521268</v>
      </c>
      <c r="V9777">
        <v>-379482.32258064579</v>
      </c>
      <c r="W9777">
        <v>-7.7433514788979751E-2</v>
      </c>
      <c r="X9777" t="s">
        <v>401</v>
      </c>
    </row>
    <row r="9778" spans="1:24" x14ac:dyDescent="0.35">
      <c r="A9778">
        <v>3301067700</v>
      </c>
      <c r="B9778" t="s">
        <v>168</v>
      </c>
      <c r="C9778" t="s">
        <v>168</v>
      </c>
      <c r="D9778">
        <v>0</v>
      </c>
      <c r="E9778">
        <v>0</v>
      </c>
      <c r="F9778">
        <v>147</v>
      </c>
      <c r="G9778">
        <v>4278621</v>
      </c>
      <c r="H9778">
        <v>298</v>
      </c>
      <c r="I9778">
        <v>7610000</v>
      </c>
      <c r="J9778">
        <v>0</v>
      </c>
      <c r="K9778">
        <v>0</v>
      </c>
      <c r="L9778">
        <v>43</v>
      </c>
      <c r="M9778">
        <v>2629050</v>
      </c>
      <c r="N9778">
        <v>314000</v>
      </c>
      <c r="O9778">
        <v>14831671</v>
      </c>
      <c r="P9778" t="s">
        <v>5</v>
      </c>
      <c r="Q9778" t="s">
        <v>9</v>
      </c>
      <c r="R9778" t="s">
        <v>169</v>
      </c>
      <c r="S9778" t="s">
        <v>170</v>
      </c>
      <c r="T9778">
        <v>9568820</v>
      </c>
      <c r="U9778">
        <v>9559566</v>
      </c>
      <c r="V9778">
        <v>-9254</v>
      </c>
      <c r="W9778">
        <v>-9.6709939156547353E-4</v>
      </c>
      <c r="X9778" t="s">
        <v>281</v>
      </c>
    </row>
    <row r="9779" spans="1:24" x14ac:dyDescent="0.35">
      <c r="A9779">
        <v>3301053962</v>
      </c>
      <c r="B9779" t="s">
        <v>168</v>
      </c>
      <c r="C9779" t="s">
        <v>168</v>
      </c>
      <c r="D9779">
        <v>0</v>
      </c>
      <c r="E9779">
        <v>0</v>
      </c>
      <c r="F9779">
        <v>1</v>
      </c>
      <c r="G9779">
        <v>19899</v>
      </c>
      <c r="H9779">
        <v>0</v>
      </c>
      <c r="I9779">
        <v>0</v>
      </c>
      <c r="J9779">
        <v>0</v>
      </c>
      <c r="K9779">
        <v>0</v>
      </c>
      <c r="L9779">
        <v>1</v>
      </c>
      <c r="M9779">
        <v>22400</v>
      </c>
      <c r="N9779">
        <v>1275000</v>
      </c>
      <c r="O9779">
        <v>1317299</v>
      </c>
      <c r="P9779" t="s">
        <v>5</v>
      </c>
      <c r="Q9779" t="s">
        <v>12</v>
      </c>
      <c r="R9779" t="s">
        <v>169</v>
      </c>
      <c r="S9779" t="s">
        <v>170</v>
      </c>
      <c r="T9779">
        <v>849870.32258064509</v>
      </c>
      <c r="U9779">
        <v>1614798</v>
      </c>
      <c r="V9779">
        <v>764927.67741935491</v>
      </c>
      <c r="W9779">
        <v>0.90005222808185548</v>
      </c>
      <c r="X9779" t="s">
        <v>235</v>
      </c>
    </row>
    <row r="9780" spans="1:24" x14ac:dyDescent="0.35">
      <c r="A9780">
        <v>3300010463</v>
      </c>
      <c r="B9780" t="s">
        <v>168</v>
      </c>
      <c r="C9780" t="s">
        <v>168</v>
      </c>
      <c r="D9780">
        <v>0</v>
      </c>
      <c r="E9780">
        <v>0</v>
      </c>
      <c r="F9780">
        <v>7</v>
      </c>
      <c r="G9780">
        <v>729899</v>
      </c>
      <c r="H9780">
        <v>9</v>
      </c>
      <c r="I9780">
        <v>323000</v>
      </c>
      <c r="J9780">
        <v>0</v>
      </c>
      <c r="K9780">
        <v>0</v>
      </c>
      <c r="L9780">
        <v>1</v>
      </c>
      <c r="M9780">
        <v>52400</v>
      </c>
      <c r="N9780">
        <v>0</v>
      </c>
      <c r="O9780">
        <v>1105299</v>
      </c>
      <c r="P9780" t="s">
        <v>5</v>
      </c>
      <c r="Q9780" t="s">
        <v>16</v>
      </c>
      <c r="R9780" t="s">
        <v>169</v>
      </c>
      <c r="S9780" t="s">
        <v>170</v>
      </c>
      <c r="T9780">
        <v>713096.12903225806</v>
      </c>
      <c r="U9780">
        <v>562348</v>
      </c>
      <c r="V9780">
        <v>-150748.12903225806</v>
      </c>
      <c r="W9780">
        <v>-0.21139944937976063</v>
      </c>
      <c r="X9780" t="s">
        <v>370</v>
      </c>
    </row>
    <row r="9781" spans="1:24" x14ac:dyDescent="0.35">
      <c r="A9781">
        <v>3301002089</v>
      </c>
      <c r="B9781" t="s">
        <v>168</v>
      </c>
      <c r="C9781" t="s">
        <v>168</v>
      </c>
      <c r="D9781">
        <v>0</v>
      </c>
      <c r="E9781">
        <v>0</v>
      </c>
      <c r="F9781">
        <v>82</v>
      </c>
      <c r="G9781">
        <v>2349414</v>
      </c>
      <c r="H9781">
        <v>84</v>
      </c>
      <c r="I9781">
        <v>2522000</v>
      </c>
      <c r="J9781">
        <v>0</v>
      </c>
      <c r="K9781">
        <v>0</v>
      </c>
      <c r="L9781">
        <v>40</v>
      </c>
      <c r="M9781">
        <v>1426000</v>
      </c>
      <c r="N9781">
        <v>85000</v>
      </c>
      <c r="O9781">
        <v>6382414</v>
      </c>
      <c r="P9781" t="s">
        <v>5</v>
      </c>
      <c r="Q9781" t="s">
        <v>10</v>
      </c>
      <c r="R9781" t="s">
        <v>169</v>
      </c>
      <c r="S9781" t="s">
        <v>170</v>
      </c>
      <c r="T9781">
        <v>4117686.4516129028</v>
      </c>
      <c r="U9781">
        <v>5222739</v>
      </c>
      <c r="V9781">
        <v>1105052.5483870972</v>
      </c>
      <c r="W9781">
        <v>0.26836733718621208</v>
      </c>
      <c r="X9781" t="s">
        <v>356</v>
      </c>
    </row>
    <row r="9782" spans="1:24" x14ac:dyDescent="0.35">
      <c r="A9782">
        <v>6001141398</v>
      </c>
      <c r="B9782" t="s">
        <v>168</v>
      </c>
      <c r="C9782" t="s">
        <v>168</v>
      </c>
      <c r="D9782">
        <v>0</v>
      </c>
      <c r="E9782">
        <v>0</v>
      </c>
      <c r="F9782">
        <v>28</v>
      </c>
      <c r="G9782">
        <v>825472</v>
      </c>
      <c r="H9782">
        <v>69</v>
      </c>
      <c r="I9782">
        <v>2665000</v>
      </c>
      <c r="J9782">
        <v>0</v>
      </c>
      <c r="K9782">
        <v>0</v>
      </c>
      <c r="L9782">
        <v>25</v>
      </c>
      <c r="M9782">
        <v>910000</v>
      </c>
      <c r="N9782">
        <v>75000</v>
      </c>
      <c r="O9782">
        <v>4475472</v>
      </c>
      <c r="P9782" t="s">
        <v>5</v>
      </c>
      <c r="Q9782" t="s">
        <v>14</v>
      </c>
      <c r="R9782" t="s">
        <v>169</v>
      </c>
      <c r="S9782" t="s">
        <v>170</v>
      </c>
      <c r="T9782">
        <v>2887401.2903225804</v>
      </c>
      <c r="U9782">
        <v>3158387</v>
      </c>
      <c r="V9782">
        <v>270985.70967741963</v>
      </c>
      <c r="W9782">
        <v>9.3851073138207619E-2</v>
      </c>
      <c r="X9782" t="s">
        <v>237</v>
      </c>
    </row>
    <row r="9783" spans="1:24" x14ac:dyDescent="0.35">
      <c r="A9783">
        <v>3301005672</v>
      </c>
      <c r="B9783" t="s">
        <v>168</v>
      </c>
      <c r="C9783" t="s">
        <v>168</v>
      </c>
      <c r="D9783">
        <v>0</v>
      </c>
      <c r="E9783">
        <v>0</v>
      </c>
      <c r="F9783">
        <v>72</v>
      </c>
      <c r="G9783">
        <v>2414686</v>
      </c>
      <c r="H9783">
        <v>99</v>
      </c>
      <c r="I9783">
        <v>3190000</v>
      </c>
      <c r="J9783">
        <v>0</v>
      </c>
      <c r="K9783">
        <v>0</v>
      </c>
      <c r="L9783">
        <v>64</v>
      </c>
      <c r="M9783">
        <v>2632850</v>
      </c>
      <c r="N9783">
        <v>30000</v>
      </c>
      <c r="O9783">
        <v>8267536</v>
      </c>
      <c r="P9783" t="s">
        <v>5</v>
      </c>
      <c r="Q9783" t="s">
        <v>15</v>
      </c>
      <c r="R9783" t="s">
        <v>169</v>
      </c>
      <c r="S9783" t="s">
        <v>170</v>
      </c>
      <c r="T9783">
        <v>5333894.1935483869</v>
      </c>
      <c r="U9783">
        <v>6322248</v>
      </c>
      <c r="V9783">
        <v>988353.80645161308</v>
      </c>
      <c r="W9783">
        <v>0.18529685265355966</v>
      </c>
      <c r="X9783" t="s">
        <v>287</v>
      </c>
    </row>
    <row r="9784" spans="1:24" x14ac:dyDescent="0.35">
      <c r="A9784">
        <v>3301074167</v>
      </c>
      <c r="B9784" t="s">
        <v>168</v>
      </c>
      <c r="C9784" t="s">
        <v>168</v>
      </c>
      <c r="D9784">
        <v>0</v>
      </c>
      <c r="E9784">
        <v>0</v>
      </c>
      <c r="F9784">
        <v>0</v>
      </c>
      <c r="G9784">
        <v>0</v>
      </c>
      <c r="H9784">
        <v>1</v>
      </c>
      <c r="I9784">
        <v>80000</v>
      </c>
      <c r="J9784">
        <v>0</v>
      </c>
      <c r="K9784">
        <v>0</v>
      </c>
      <c r="L9784">
        <v>0</v>
      </c>
      <c r="M9784">
        <v>0</v>
      </c>
      <c r="N9784">
        <v>888000</v>
      </c>
      <c r="O9784">
        <v>968000</v>
      </c>
      <c r="P9784" t="s">
        <v>5</v>
      </c>
      <c r="Q9784" t="s">
        <v>12</v>
      </c>
      <c r="R9784" t="s">
        <v>169</v>
      </c>
      <c r="S9784" t="s">
        <v>170</v>
      </c>
      <c r="T9784">
        <v>624516.12903225806</v>
      </c>
      <c r="U9784">
        <v>1134700</v>
      </c>
      <c r="V9784">
        <v>510183.87096774194</v>
      </c>
      <c r="W9784">
        <v>0.81692665289256206</v>
      </c>
      <c r="X9784" t="s">
        <v>257</v>
      </c>
    </row>
    <row r="9785" spans="1:24" x14ac:dyDescent="0.35">
      <c r="A9785">
        <v>3301028812</v>
      </c>
      <c r="B9785" t="s">
        <v>168</v>
      </c>
      <c r="C9785" t="s">
        <v>168</v>
      </c>
      <c r="D9785">
        <v>0</v>
      </c>
      <c r="E9785">
        <v>0</v>
      </c>
      <c r="F9785">
        <v>344</v>
      </c>
      <c r="G9785">
        <v>11971184</v>
      </c>
      <c r="H9785">
        <v>188</v>
      </c>
      <c r="I9785">
        <v>6769000</v>
      </c>
      <c r="J9785">
        <v>0</v>
      </c>
      <c r="K9785">
        <v>0</v>
      </c>
      <c r="L9785">
        <v>76</v>
      </c>
      <c r="M9785">
        <v>3042400</v>
      </c>
      <c r="N9785">
        <v>150000</v>
      </c>
      <c r="O9785">
        <v>21932584</v>
      </c>
      <c r="P9785" t="s">
        <v>5</v>
      </c>
      <c r="Q9785" t="s">
        <v>15</v>
      </c>
      <c r="R9785" t="s">
        <v>169</v>
      </c>
      <c r="S9785" t="s">
        <v>170</v>
      </c>
      <c r="T9785">
        <v>14150054.193548389</v>
      </c>
      <c r="U9785">
        <v>13417415</v>
      </c>
      <c r="V9785">
        <v>-732639.19354838878</v>
      </c>
      <c r="W9785">
        <v>-5.177642315196429E-2</v>
      </c>
      <c r="X9785" t="s">
        <v>230</v>
      </c>
    </row>
    <row r="9786" spans="1:24" x14ac:dyDescent="0.35">
      <c r="A9786">
        <v>3301071794</v>
      </c>
      <c r="B9786" t="s">
        <v>168</v>
      </c>
      <c r="C9786" t="s">
        <v>168</v>
      </c>
      <c r="D9786">
        <v>0</v>
      </c>
      <c r="E9786">
        <v>0</v>
      </c>
      <c r="F9786">
        <v>32</v>
      </c>
      <c r="G9786">
        <v>1236963</v>
      </c>
      <c r="H9786">
        <v>30</v>
      </c>
      <c r="I9786">
        <v>1080000</v>
      </c>
      <c r="J9786">
        <v>0</v>
      </c>
      <c r="K9786">
        <v>0</v>
      </c>
      <c r="L9786">
        <v>5</v>
      </c>
      <c r="M9786">
        <v>202000</v>
      </c>
      <c r="N9786">
        <v>75000</v>
      </c>
      <c r="O9786">
        <v>2593963</v>
      </c>
      <c r="P9786" t="s">
        <v>5</v>
      </c>
      <c r="Q9786" t="s">
        <v>14</v>
      </c>
      <c r="R9786" t="s">
        <v>207</v>
      </c>
      <c r="S9786" t="s">
        <v>170</v>
      </c>
      <c r="T9786">
        <v>1673524.5161290322</v>
      </c>
      <c r="U9786">
        <v>1769879</v>
      </c>
      <c r="V9786">
        <v>96354.483870967757</v>
      </c>
      <c r="W9786">
        <v>5.7575782692351529E-2</v>
      </c>
      <c r="X9786" t="s">
        <v>313</v>
      </c>
    </row>
    <row r="9787" spans="1:24" x14ac:dyDescent="0.35">
      <c r="A9787">
        <v>6001119356</v>
      </c>
      <c r="B9787" t="s">
        <v>168</v>
      </c>
      <c r="C9787" t="s">
        <v>168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21000</v>
      </c>
      <c r="O9787">
        <v>21000</v>
      </c>
      <c r="P9787" t="s">
        <v>5</v>
      </c>
      <c r="Q9787" t="s">
        <v>13</v>
      </c>
      <c r="R9787" t="s">
        <v>169</v>
      </c>
      <c r="S9787" t="s">
        <v>170</v>
      </c>
      <c r="T9787">
        <v>13548.387096774193</v>
      </c>
      <c r="U9787">
        <v>107000</v>
      </c>
      <c r="V9787">
        <v>93451.612903225803</v>
      </c>
      <c r="W9787">
        <v>6.897619047619048</v>
      </c>
      <c r="X9787" t="s">
        <v>392</v>
      </c>
    </row>
    <row r="9788" spans="1:24" x14ac:dyDescent="0.35">
      <c r="A9788">
        <v>3301072706</v>
      </c>
      <c r="B9788" t="s">
        <v>168</v>
      </c>
      <c r="C9788" t="s">
        <v>168</v>
      </c>
      <c r="D9788">
        <v>0</v>
      </c>
      <c r="E9788">
        <v>0</v>
      </c>
      <c r="F9788">
        <v>0</v>
      </c>
      <c r="G9788">
        <v>0</v>
      </c>
      <c r="H9788">
        <v>1</v>
      </c>
      <c r="I9788">
        <v>2000</v>
      </c>
      <c r="J9788">
        <v>0</v>
      </c>
      <c r="K9788">
        <v>0</v>
      </c>
      <c r="L9788">
        <v>0</v>
      </c>
      <c r="M9788">
        <v>0</v>
      </c>
      <c r="N9788">
        <v>60000</v>
      </c>
      <c r="O9788">
        <v>62000</v>
      </c>
      <c r="P9788" t="s">
        <v>5</v>
      </c>
      <c r="Q9788" t="s">
        <v>15</v>
      </c>
      <c r="R9788" t="s">
        <v>169</v>
      </c>
      <c r="S9788" t="s">
        <v>170</v>
      </c>
      <c r="T9788">
        <v>40000</v>
      </c>
      <c r="U9788">
        <v>2000</v>
      </c>
      <c r="V9788">
        <v>-38000</v>
      </c>
      <c r="W9788">
        <v>-0.95</v>
      </c>
      <c r="X9788" t="s">
        <v>190</v>
      </c>
    </row>
    <row r="9789" spans="1:24" x14ac:dyDescent="0.35">
      <c r="A9789">
        <v>3300011322</v>
      </c>
      <c r="B9789" t="s">
        <v>168</v>
      </c>
      <c r="C9789" t="s">
        <v>168</v>
      </c>
      <c r="D9789">
        <v>0</v>
      </c>
      <c r="E9789">
        <v>0</v>
      </c>
      <c r="F9789">
        <v>4</v>
      </c>
      <c r="G9789">
        <v>117796</v>
      </c>
      <c r="H9789">
        <v>0</v>
      </c>
      <c r="I9789">
        <v>0</v>
      </c>
      <c r="J9789">
        <v>0</v>
      </c>
      <c r="K9789">
        <v>0</v>
      </c>
      <c r="L9789">
        <v>3</v>
      </c>
      <c r="M9789">
        <v>69200</v>
      </c>
      <c r="N9789">
        <v>305000</v>
      </c>
      <c r="O9789">
        <v>491996</v>
      </c>
      <c r="P9789" t="s">
        <v>5</v>
      </c>
      <c r="Q9789" t="s">
        <v>12</v>
      </c>
      <c r="R9789" t="s">
        <v>169</v>
      </c>
      <c r="S9789" t="s">
        <v>170</v>
      </c>
      <c r="T9789">
        <v>317416.77419354836</v>
      </c>
      <c r="U9789">
        <v>403699</v>
      </c>
      <c r="V9789">
        <v>86282.225806451635</v>
      </c>
      <c r="W9789">
        <v>0.27182629533573444</v>
      </c>
      <c r="X9789" t="s">
        <v>413</v>
      </c>
    </row>
    <row r="9790" spans="1:24" x14ac:dyDescent="0.35">
      <c r="A9790">
        <v>3300016048</v>
      </c>
      <c r="B9790" t="s">
        <v>168</v>
      </c>
      <c r="C9790" t="s">
        <v>168</v>
      </c>
      <c r="D9790">
        <v>0</v>
      </c>
      <c r="E9790">
        <v>0</v>
      </c>
      <c r="F9790">
        <v>2</v>
      </c>
      <c r="G9790">
        <v>152799</v>
      </c>
      <c r="H9790">
        <v>0</v>
      </c>
      <c r="I9790">
        <v>0</v>
      </c>
      <c r="J9790">
        <v>0</v>
      </c>
      <c r="K9790">
        <v>0</v>
      </c>
      <c r="L9790">
        <v>1</v>
      </c>
      <c r="M9790">
        <v>22400</v>
      </c>
      <c r="N9790">
        <v>1197800</v>
      </c>
      <c r="O9790">
        <v>1372999</v>
      </c>
      <c r="P9790" t="s">
        <v>5</v>
      </c>
      <c r="Q9790" t="s">
        <v>7</v>
      </c>
      <c r="R9790" t="s">
        <v>169</v>
      </c>
      <c r="S9790" t="s">
        <v>170</v>
      </c>
      <c r="T9790">
        <v>885805.80645161285</v>
      </c>
      <c r="U9790">
        <v>1108892</v>
      </c>
      <c r="V9790">
        <v>223086.19354838715</v>
      </c>
      <c r="W9790">
        <v>0.2518454856849861</v>
      </c>
      <c r="X9790" t="s">
        <v>218</v>
      </c>
    </row>
    <row r="9791" spans="1:24" x14ac:dyDescent="0.35">
      <c r="A9791">
        <v>3300018128</v>
      </c>
      <c r="B9791" t="s">
        <v>168</v>
      </c>
      <c r="C9791" t="s">
        <v>168</v>
      </c>
      <c r="D9791">
        <v>0</v>
      </c>
      <c r="E9791">
        <v>0</v>
      </c>
      <c r="F9791">
        <v>42</v>
      </c>
      <c r="G9791">
        <v>1610319</v>
      </c>
      <c r="H9791">
        <v>0</v>
      </c>
      <c r="I9791">
        <v>0</v>
      </c>
      <c r="J9791">
        <v>0</v>
      </c>
      <c r="K9791">
        <v>0</v>
      </c>
      <c r="L9791">
        <v>3</v>
      </c>
      <c r="M9791">
        <v>326450</v>
      </c>
      <c r="N9791">
        <v>1001500</v>
      </c>
      <c r="O9791">
        <v>2938269</v>
      </c>
      <c r="P9791" t="s">
        <v>5</v>
      </c>
      <c r="Q9791" t="s">
        <v>7</v>
      </c>
      <c r="R9791" t="s">
        <v>169</v>
      </c>
      <c r="S9791" t="s">
        <v>170</v>
      </c>
      <c r="T9791">
        <v>1895657.4193548388</v>
      </c>
      <c r="U9791">
        <v>2498621</v>
      </c>
      <c r="V9791">
        <v>602963.58064516122</v>
      </c>
      <c r="W9791">
        <v>0.318076238084396</v>
      </c>
      <c r="X9791" t="s">
        <v>401</v>
      </c>
    </row>
    <row r="9792" spans="1:24" x14ac:dyDescent="0.35">
      <c r="A9792">
        <v>3301025165</v>
      </c>
      <c r="B9792" t="s">
        <v>168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 t="s">
        <v>5</v>
      </c>
      <c r="Q9792" t="s">
        <v>12</v>
      </c>
      <c r="R9792" t="s">
        <v>169</v>
      </c>
      <c r="S9792" t="s">
        <v>170</v>
      </c>
      <c r="T9792">
        <v>0</v>
      </c>
      <c r="U9792">
        <v>0</v>
      </c>
      <c r="V9792">
        <v>0</v>
      </c>
      <c r="W9792">
        <v>0</v>
      </c>
      <c r="X9792" t="s">
        <v>304</v>
      </c>
    </row>
    <row r="9793" spans="1:24" x14ac:dyDescent="0.35">
      <c r="A9793">
        <v>3301059961</v>
      </c>
      <c r="B9793" t="s">
        <v>168</v>
      </c>
      <c r="C9793" t="s">
        <v>168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30000</v>
      </c>
      <c r="O9793">
        <v>30000</v>
      </c>
      <c r="P9793" t="s">
        <v>5</v>
      </c>
      <c r="Q9793" t="s">
        <v>15</v>
      </c>
      <c r="R9793" t="s">
        <v>169</v>
      </c>
      <c r="S9793" t="s">
        <v>170</v>
      </c>
      <c r="T9793">
        <v>19354.83870967742</v>
      </c>
      <c r="U9793">
        <v>0</v>
      </c>
      <c r="V9793">
        <v>-19354.83870967742</v>
      </c>
      <c r="W9793">
        <v>0</v>
      </c>
      <c r="X9793" t="s">
        <v>341</v>
      </c>
    </row>
    <row r="9794" spans="1:24" x14ac:dyDescent="0.35">
      <c r="A9794">
        <v>3301054575</v>
      </c>
      <c r="B9794" t="s">
        <v>168</v>
      </c>
      <c r="C9794" t="s">
        <v>168</v>
      </c>
      <c r="D9794">
        <v>0</v>
      </c>
      <c r="E9794">
        <v>0</v>
      </c>
      <c r="F9794">
        <v>27</v>
      </c>
      <c r="G9794">
        <v>801457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150000</v>
      </c>
      <c r="O9794">
        <v>951457</v>
      </c>
      <c r="P9794" t="s">
        <v>5</v>
      </c>
      <c r="Q9794" t="s">
        <v>14</v>
      </c>
      <c r="R9794" t="s">
        <v>169</v>
      </c>
      <c r="S9794" t="s">
        <v>170</v>
      </c>
      <c r="T9794">
        <v>613843.22580645164</v>
      </c>
      <c r="U9794">
        <v>696973</v>
      </c>
      <c r="V9794">
        <v>83129.774193548365</v>
      </c>
      <c r="W9794">
        <v>0.13542509015121018</v>
      </c>
      <c r="X9794" t="s">
        <v>208</v>
      </c>
    </row>
    <row r="9795" spans="1:24" x14ac:dyDescent="0.35">
      <c r="A9795">
        <v>3301075027</v>
      </c>
      <c r="B9795" t="s">
        <v>168</v>
      </c>
      <c r="C9795" t="s">
        <v>168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150000</v>
      </c>
      <c r="O9795">
        <v>150000</v>
      </c>
      <c r="P9795" t="s">
        <v>5</v>
      </c>
      <c r="Q9795" t="s">
        <v>13</v>
      </c>
      <c r="R9795" t="s">
        <v>169</v>
      </c>
      <c r="S9795" t="s">
        <v>170</v>
      </c>
      <c r="T9795">
        <v>96774.193548387106</v>
      </c>
      <c r="U9795">
        <v>150000</v>
      </c>
      <c r="V9795">
        <v>53225.806451612894</v>
      </c>
      <c r="W9795">
        <v>0.54999999999999982</v>
      </c>
      <c r="X9795" t="s">
        <v>250</v>
      </c>
    </row>
    <row r="9796" spans="1:24" x14ac:dyDescent="0.35">
      <c r="A9796">
        <v>3300006921</v>
      </c>
      <c r="B9796" t="s">
        <v>168</v>
      </c>
      <c r="C9796" t="s">
        <v>168</v>
      </c>
      <c r="D9796">
        <v>0</v>
      </c>
      <c r="E9796">
        <v>0</v>
      </c>
      <c r="F9796">
        <v>25</v>
      </c>
      <c r="G9796">
        <v>1010472</v>
      </c>
      <c r="H9796">
        <v>43</v>
      </c>
      <c r="I9796">
        <v>2065000</v>
      </c>
      <c r="J9796">
        <v>0</v>
      </c>
      <c r="K9796">
        <v>0</v>
      </c>
      <c r="L9796">
        <v>32</v>
      </c>
      <c r="M9796">
        <v>1556800</v>
      </c>
      <c r="N9796">
        <v>178000</v>
      </c>
      <c r="O9796">
        <v>4810272</v>
      </c>
      <c r="P9796" t="s">
        <v>5</v>
      </c>
      <c r="Q9796" t="s">
        <v>10</v>
      </c>
      <c r="R9796" t="s">
        <v>169</v>
      </c>
      <c r="S9796" t="s">
        <v>170</v>
      </c>
      <c r="T9796">
        <v>3103401.2903225804</v>
      </c>
      <c r="U9796">
        <v>3583117</v>
      </c>
      <c r="V9796">
        <v>479715.70967741963</v>
      </c>
      <c r="W9796">
        <v>0.15457740227579664</v>
      </c>
      <c r="X9796" t="s">
        <v>292</v>
      </c>
    </row>
    <row r="9797" spans="1:24" x14ac:dyDescent="0.35">
      <c r="A9797">
        <v>3300014007</v>
      </c>
      <c r="B9797" t="s">
        <v>168</v>
      </c>
      <c r="C9797" t="s">
        <v>168</v>
      </c>
      <c r="D9797">
        <v>0</v>
      </c>
      <c r="E9797">
        <v>0</v>
      </c>
      <c r="F9797">
        <v>39</v>
      </c>
      <c r="G9797">
        <v>1613632</v>
      </c>
      <c r="H9797">
        <v>8</v>
      </c>
      <c r="I9797">
        <v>240000</v>
      </c>
      <c r="J9797">
        <v>0</v>
      </c>
      <c r="K9797">
        <v>0</v>
      </c>
      <c r="L9797">
        <v>13</v>
      </c>
      <c r="M9797">
        <v>661200</v>
      </c>
      <c r="N9797">
        <v>326100</v>
      </c>
      <c r="O9797">
        <v>2840932</v>
      </c>
      <c r="P9797" t="s">
        <v>5</v>
      </c>
      <c r="Q9797" t="s">
        <v>8</v>
      </c>
      <c r="R9797" t="s">
        <v>169</v>
      </c>
      <c r="S9797" t="s">
        <v>170</v>
      </c>
      <c r="T9797">
        <v>1832859.3548387098</v>
      </c>
      <c r="U9797">
        <v>2930147</v>
      </c>
      <c r="V9797">
        <v>1097287.6451612902</v>
      </c>
      <c r="W9797">
        <v>0.59867531148228803</v>
      </c>
      <c r="X9797" t="s">
        <v>191</v>
      </c>
    </row>
    <row r="9798" spans="1:24" x14ac:dyDescent="0.35">
      <c r="A9798">
        <v>3300008646</v>
      </c>
      <c r="B9798" t="s">
        <v>168</v>
      </c>
      <c r="C9798" t="s">
        <v>168</v>
      </c>
      <c r="D9798">
        <v>0</v>
      </c>
      <c r="E9798">
        <v>0</v>
      </c>
      <c r="F9798">
        <v>48</v>
      </c>
      <c r="G9798">
        <v>1101598</v>
      </c>
      <c r="H9798">
        <v>21</v>
      </c>
      <c r="I9798">
        <v>755000</v>
      </c>
      <c r="J9798">
        <v>0</v>
      </c>
      <c r="K9798">
        <v>0</v>
      </c>
      <c r="L9798">
        <v>29</v>
      </c>
      <c r="M9798">
        <v>1232336</v>
      </c>
      <c r="N9798">
        <v>798000</v>
      </c>
      <c r="O9798">
        <v>3886934</v>
      </c>
      <c r="P9798" t="s">
        <v>5</v>
      </c>
      <c r="Q9798" t="s">
        <v>17</v>
      </c>
      <c r="R9798" t="s">
        <v>169</v>
      </c>
      <c r="S9798" t="s">
        <v>170</v>
      </c>
      <c r="T9798">
        <v>2507699.3548387098</v>
      </c>
      <c r="U9798">
        <v>2302927</v>
      </c>
      <c r="V9798">
        <v>-204772.35483870981</v>
      </c>
      <c r="W9798">
        <v>-8.1657458037620478E-2</v>
      </c>
      <c r="X9798" t="s">
        <v>311</v>
      </c>
    </row>
    <row r="9799" spans="1:24" x14ac:dyDescent="0.35">
      <c r="A9799">
        <v>3300012410</v>
      </c>
      <c r="B9799" t="s">
        <v>168</v>
      </c>
      <c r="C9799" t="s">
        <v>168</v>
      </c>
      <c r="D9799">
        <v>0</v>
      </c>
      <c r="E9799">
        <v>0</v>
      </c>
      <c r="F9799">
        <v>102</v>
      </c>
      <c r="G9799">
        <v>5221129</v>
      </c>
      <c r="H9799">
        <v>42</v>
      </c>
      <c r="I9799">
        <v>2240000</v>
      </c>
      <c r="J9799">
        <v>0</v>
      </c>
      <c r="K9799">
        <v>0</v>
      </c>
      <c r="L9799">
        <v>10</v>
      </c>
      <c r="M9799">
        <v>2458043</v>
      </c>
      <c r="N9799">
        <v>420000</v>
      </c>
      <c r="O9799">
        <v>10339172</v>
      </c>
      <c r="P9799" t="s">
        <v>5</v>
      </c>
      <c r="Q9799" t="s">
        <v>17</v>
      </c>
      <c r="R9799" t="s">
        <v>169</v>
      </c>
      <c r="S9799" t="s">
        <v>170</v>
      </c>
      <c r="T9799">
        <v>6670433.5483870972</v>
      </c>
      <c r="U9799">
        <v>5661785</v>
      </c>
      <c r="V9799">
        <v>-1008648.5483870972</v>
      </c>
      <c r="W9799">
        <v>-0.15121184268914378</v>
      </c>
      <c r="X9799" t="s">
        <v>185</v>
      </c>
    </row>
    <row r="9800" spans="1:24" x14ac:dyDescent="0.35">
      <c r="A9800">
        <v>6001115161</v>
      </c>
      <c r="B9800" t="s">
        <v>168</v>
      </c>
      <c r="C9800" t="s">
        <v>168</v>
      </c>
      <c r="D9800">
        <v>0</v>
      </c>
      <c r="E9800">
        <v>0</v>
      </c>
      <c r="F9800">
        <v>1</v>
      </c>
      <c r="G9800">
        <v>55400</v>
      </c>
      <c r="H9800">
        <v>1</v>
      </c>
      <c r="I9800">
        <v>5000</v>
      </c>
      <c r="J9800">
        <v>0</v>
      </c>
      <c r="K9800">
        <v>0</v>
      </c>
      <c r="L9800">
        <v>5</v>
      </c>
      <c r="M9800">
        <v>794368</v>
      </c>
      <c r="N9800">
        <v>1183000</v>
      </c>
      <c r="O9800">
        <v>2037768</v>
      </c>
      <c r="P9800" t="s">
        <v>5</v>
      </c>
      <c r="Q9800" t="s">
        <v>16</v>
      </c>
      <c r="R9800" t="s">
        <v>169</v>
      </c>
      <c r="S9800" t="s">
        <v>170</v>
      </c>
      <c r="T9800">
        <v>1314689.0322580645</v>
      </c>
      <c r="U9800">
        <v>1349028</v>
      </c>
      <c r="V9800">
        <v>34338.967741935514</v>
      </c>
      <c r="W9800">
        <v>2.6119460115184845E-2</v>
      </c>
      <c r="X9800" t="s">
        <v>277</v>
      </c>
    </row>
    <row r="9801" spans="1:24" x14ac:dyDescent="0.35">
      <c r="A9801">
        <v>3301040650</v>
      </c>
      <c r="B9801" t="s">
        <v>168</v>
      </c>
      <c r="C9801" t="s">
        <v>168</v>
      </c>
      <c r="D9801">
        <v>0</v>
      </c>
      <c r="E9801">
        <v>0</v>
      </c>
      <c r="F9801">
        <v>45</v>
      </c>
      <c r="G9801">
        <v>1951060</v>
      </c>
      <c r="H9801">
        <v>19</v>
      </c>
      <c r="I9801">
        <v>1038000</v>
      </c>
      <c r="J9801">
        <v>0</v>
      </c>
      <c r="K9801">
        <v>0</v>
      </c>
      <c r="L9801">
        <v>1</v>
      </c>
      <c r="M9801">
        <v>102400</v>
      </c>
      <c r="N9801">
        <v>1844700</v>
      </c>
      <c r="O9801">
        <v>4936160</v>
      </c>
      <c r="P9801" t="s">
        <v>5</v>
      </c>
      <c r="Q9801" t="s">
        <v>7</v>
      </c>
      <c r="R9801" t="s">
        <v>169</v>
      </c>
      <c r="S9801" t="s">
        <v>170</v>
      </c>
      <c r="T9801">
        <v>3184619.3548387098</v>
      </c>
      <c r="U9801">
        <v>3898068</v>
      </c>
      <c r="V9801">
        <v>713448.64516129019</v>
      </c>
      <c r="W9801">
        <v>0.22402948850928661</v>
      </c>
      <c r="X9801" t="s">
        <v>401</v>
      </c>
    </row>
    <row r="9802" spans="1:24" x14ac:dyDescent="0.35">
      <c r="A9802">
        <v>3301037181</v>
      </c>
      <c r="B9802" t="s">
        <v>168</v>
      </c>
      <c r="C9802" t="s">
        <v>168</v>
      </c>
      <c r="D9802">
        <v>0</v>
      </c>
      <c r="E9802">
        <v>0</v>
      </c>
      <c r="F9802">
        <v>3</v>
      </c>
      <c r="G9802">
        <v>147597</v>
      </c>
      <c r="H9802">
        <v>4</v>
      </c>
      <c r="I9802">
        <v>250000</v>
      </c>
      <c r="J9802">
        <v>0</v>
      </c>
      <c r="K9802">
        <v>0</v>
      </c>
      <c r="L9802">
        <v>15</v>
      </c>
      <c r="M9802">
        <v>1226000</v>
      </c>
      <c r="N9802">
        <v>30000</v>
      </c>
      <c r="O9802">
        <v>1653597</v>
      </c>
      <c r="P9802" t="s">
        <v>5</v>
      </c>
      <c r="Q9802" t="s">
        <v>11</v>
      </c>
      <c r="R9802" t="s">
        <v>169</v>
      </c>
      <c r="S9802" t="s">
        <v>170</v>
      </c>
      <c r="T9802">
        <v>1066836.7741935484</v>
      </c>
      <c r="U9802">
        <v>1067697</v>
      </c>
      <c r="V9802">
        <v>860.22580645163544</v>
      </c>
      <c r="W9802">
        <v>8.0633310292665961E-4</v>
      </c>
      <c r="X9802" t="s">
        <v>385</v>
      </c>
    </row>
    <row r="9803" spans="1:24" x14ac:dyDescent="0.35">
      <c r="A9803">
        <v>3300009405</v>
      </c>
      <c r="B9803" t="s">
        <v>168</v>
      </c>
      <c r="C9803" t="s">
        <v>168</v>
      </c>
      <c r="D9803">
        <v>0</v>
      </c>
      <c r="E9803">
        <v>0</v>
      </c>
      <c r="F9803">
        <v>53</v>
      </c>
      <c r="G9803">
        <v>2027795</v>
      </c>
      <c r="H9803">
        <v>55</v>
      </c>
      <c r="I9803">
        <v>1200000</v>
      </c>
      <c r="J9803">
        <v>0</v>
      </c>
      <c r="K9803">
        <v>0</v>
      </c>
      <c r="L9803">
        <v>0</v>
      </c>
      <c r="M9803">
        <v>0</v>
      </c>
      <c r="N9803">
        <v>352500</v>
      </c>
      <c r="O9803">
        <v>3580295</v>
      </c>
      <c r="P9803" t="s">
        <v>5</v>
      </c>
      <c r="Q9803" t="s">
        <v>17</v>
      </c>
      <c r="R9803" t="s">
        <v>169</v>
      </c>
      <c r="S9803" t="s">
        <v>170</v>
      </c>
      <c r="T9803">
        <v>2309867.7419354841</v>
      </c>
      <c r="U9803">
        <v>2486641</v>
      </c>
      <c r="V9803">
        <v>176773.25806451589</v>
      </c>
      <c r="W9803">
        <v>7.6529601611040388E-2</v>
      </c>
      <c r="X9803" t="s">
        <v>278</v>
      </c>
    </row>
    <row r="9804" spans="1:24" x14ac:dyDescent="0.35">
      <c r="A9804">
        <v>3301003162</v>
      </c>
      <c r="B9804" t="s">
        <v>168</v>
      </c>
      <c r="C9804" t="s">
        <v>168</v>
      </c>
      <c r="D9804">
        <v>0</v>
      </c>
      <c r="E9804">
        <v>0</v>
      </c>
      <c r="F9804">
        <v>35</v>
      </c>
      <c r="G9804">
        <v>2511863</v>
      </c>
      <c r="H9804">
        <v>69</v>
      </c>
      <c r="I9804">
        <v>3260000</v>
      </c>
      <c r="J9804">
        <v>0</v>
      </c>
      <c r="K9804">
        <v>0</v>
      </c>
      <c r="L9804">
        <v>99</v>
      </c>
      <c r="M9804">
        <v>5817600</v>
      </c>
      <c r="N9804">
        <v>150000</v>
      </c>
      <c r="O9804">
        <v>11739463</v>
      </c>
      <c r="P9804" t="s">
        <v>5</v>
      </c>
      <c r="Q9804" t="s">
        <v>15</v>
      </c>
      <c r="R9804" t="s">
        <v>169</v>
      </c>
      <c r="S9804" t="s">
        <v>170</v>
      </c>
      <c r="T9804">
        <v>7573847.0967741944</v>
      </c>
      <c r="U9804">
        <v>7187769</v>
      </c>
      <c r="V9804">
        <v>-386078.09677419439</v>
      </c>
      <c r="W9804">
        <v>-5.0975163855450756E-2</v>
      </c>
      <c r="X9804" t="s">
        <v>369</v>
      </c>
    </row>
    <row r="9805" spans="1:24" x14ac:dyDescent="0.35">
      <c r="A9805">
        <v>3301069822</v>
      </c>
      <c r="B9805" t="s">
        <v>168</v>
      </c>
      <c r="C9805" t="s">
        <v>168</v>
      </c>
      <c r="D9805">
        <v>0</v>
      </c>
      <c r="E9805">
        <v>0</v>
      </c>
      <c r="F9805">
        <v>215</v>
      </c>
      <c r="G9805">
        <v>10458272</v>
      </c>
      <c r="H9805">
        <v>112</v>
      </c>
      <c r="I9805">
        <v>5897000</v>
      </c>
      <c r="J9805">
        <v>0</v>
      </c>
      <c r="K9805">
        <v>0</v>
      </c>
      <c r="L9805">
        <v>36</v>
      </c>
      <c r="M9805">
        <v>2604905</v>
      </c>
      <c r="N9805">
        <v>306000</v>
      </c>
      <c r="O9805">
        <v>19266177</v>
      </c>
      <c r="P9805" t="s">
        <v>5</v>
      </c>
      <c r="Q9805" t="s">
        <v>15</v>
      </c>
      <c r="R9805" t="s">
        <v>169</v>
      </c>
      <c r="S9805" t="s">
        <v>170</v>
      </c>
      <c r="T9805">
        <v>12429791.612903226</v>
      </c>
      <c r="U9805">
        <v>7969093</v>
      </c>
      <c r="V9805">
        <v>-4460698.6129032262</v>
      </c>
      <c r="W9805">
        <v>-0.35887155246212055</v>
      </c>
      <c r="X9805" t="s">
        <v>318</v>
      </c>
    </row>
    <row r="9806" spans="1:24" x14ac:dyDescent="0.35">
      <c r="A9806">
        <v>3301059790</v>
      </c>
      <c r="B9806" t="s">
        <v>168</v>
      </c>
      <c r="C9806" t="s">
        <v>168</v>
      </c>
      <c r="D9806">
        <v>0</v>
      </c>
      <c r="E9806">
        <v>0</v>
      </c>
      <c r="F9806">
        <v>27</v>
      </c>
      <c r="G9806">
        <v>865969</v>
      </c>
      <c r="H9806">
        <v>4</v>
      </c>
      <c r="I9806">
        <v>260000</v>
      </c>
      <c r="J9806">
        <v>0</v>
      </c>
      <c r="K9806">
        <v>0</v>
      </c>
      <c r="L9806">
        <v>1</v>
      </c>
      <c r="M9806">
        <v>102400</v>
      </c>
      <c r="N9806">
        <v>144000</v>
      </c>
      <c r="O9806">
        <v>1372369</v>
      </c>
      <c r="P9806" t="s">
        <v>5</v>
      </c>
      <c r="Q9806" t="s">
        <v>11</v>
      </c>
      <c r="R9806" t="s">
        <v>169</v>
      </c>
      <c r="S9806" t="s">
        <v>170</v>
      </c>
      <c r="T9806">
        <v>885399.3548387097</v>
      </c>
      <c r="U9806">
        <v>1316271</v>
      </c>
      <c r="V9806">
        <v>430871.6451612903</v>
      </c>
      <c r="W9806">
        <v>0.4866410200172111</v>
      </c>
      <c r="X9806" t="s">
        <v>308</v>
      </c>
    </row>
    <row r="9807" spans="1:24" x14ac:dyDescent="0.35">
      <c r="A9807">
        <v>3301048129</v>
      </c>
      <c r="B9807" t="s">
        <v>168</v>
      </c>
      <c r="C9807" t="s">
        <v>168</v>
      </c>
      <c r="D9807">
        <v>0</v>
      </c>
      <c r="E9807">
        <v>0</v>
      </c>
      <c r="F9807">
        <v>7</v>
      </c>
      <c r="G9807">
        <v>332885</v>
      </c>
      <c r="H9807">
        <v>3</v>
      </c>
      <c r="I9807">
        <v>90000</v>
      </c>
      <c r="J9807">
        <v>0</v>
      </c>
      <c r="K9807">
        <v>0</v>
      </c>
      <c r="L9807">
        <v>0</v>
      </c>
      <c r="M9807">
        <v>0</v>
      </c>
      <c r="N9807">
        <v>616500</v>
      </c>
      <c r="O9807">
        <v>1039385</v>
      </c>
      <c r="P9807" t="s">
        <v>5</v>
      </c>
      <c r="Q9807" t="s">
        <v>6</v>
      </c>
      <c r="R9807" t="s">
        <v>169</v>
      </c>
      <c r="S9807" t="s">
        <v>170</v>
      </c>
      <c r="T9807">
        <v>670570.96774193551</v>
      </c>
      <c r="U9807">
        <v>726000</v>
      </c>
      <c r="V9807">
        <v>55429.032258064486</v>
      </c>
      <c r="W9807">
        <v>8.2659457275215509E-2</v>
      </c>
      <c r="X9807" t="s">
        <v>388</v>
      </c>
    </row>
    <row r="9808" spans="1:24" x14ac:dyDescent="0.35">
      <c r="A9808">
        <v>3300017493</v>
      </c>
      <c r="B9808" t="s">
        <v>168</v>
      </c>
      <c r="C9808" t="s">
        <v>168</v>
      </c>
      <c r="D9808">
        <v>0</v>
      </c>
      <c r="E9808">
        <v>0</v>
      </c>
      <c r="F9808">
        <v>501</v>
      </c>
      <c r="G9808">
        <v>21364830</v>
      </c>
      <c r="H9808">
        <v>248</v>
      </c>
      <c r="I9808">
        <v>7202000</v>
      </c>
      <c r="J9808">
        <v>0</v>
      </c>
      <c r="K9808">
        <v>0</v>
      </c>
      <c r="L9808">
        <v>0</v>
      </c>
      <c r="M9808">
        <v>0</v>
      </c>
      <c r="N9808">
        <v>340500</v>
      </c>
      <c r="O9808">
        <v>28907330</v>
      </c>
      <c r="P9808" t="s">
        <v>5</v>
      </c>
      <c r="Q9808" t="s">
        <v>6</v>
      </c>
      <c r="R9808" t="s">
        <v>169</v>
      </c>
      <c r="S9808" t="s">
        <v>170</v>
      </c>
      <c r="T9808">
        <v>18649890.322580643</v>
      </c>
      <c r="U9808">
        <v>18097353</v>
      </c>
      <c r="V9808">
        <v>-552537.322580643</v>
      </c>
      <c r="W9808">
        <v>-2.9626840320430725E-2</v>
      </c>
      <c r="X9808" t="s">
        <v>371</v>
      </c>
    </row>
    <row r="9809" spans="1:24" x14ac:dyDescent="0.35">
      <c r="A9809">
        <v>3300002871</v>
      </c>
      <c r="B9809" t="s">
        <v>168</v>
      </c>
      <c r="C9809" t="s">
        <v>168</v>
      </c>
      <c r="D9809">
        <v>0</v>
      </c>
      <c r="E9809">
        <v>0</v>
      </c>
      <c r="F9809">
        <v>96</v>
      </c>
      <c r="G9809">
        <v>2284592</v>
      </c>
      <c r="H9809">
        <v>94</v>
      </c>
      <c r="I9809">
        <v>2115000</v>
      </c>
      <c r="J9809">
        <v>0</v>
      </c>
      <c r="K9809">
        <v>0</v>
      </c>
      <c r="L9809">
        <v>39</v>
      </c>
      <c r="M9809">
        <v>2363600</v>
      </c>
      <c r="N9809">
        <v>30000</v>
      </c>
      <c r="O9809">
        <v>6793192</v>
      </c>
      <c r="P9809" t="s">
        <v>5</v>
      </c>
      <c r="Q9809" t="s">
        <v>13</v>
      </c>
      <c r="R9809" t="s">
        <v>169</v>
      </c>
      <c r="S9809" t="s">
        <v>170</v>
      </c>
      <c r="T9809">
        <v>4382704.5161290318</v>
      </c>
      <c r="U9809">
        <v>3736244</v>
      </c>
      <c r="V9809">
        <v>-646460.51612903178</v>
      </c>
      <c r="W9809">
        <v>-0.14750264676752833</v>
      </c>
      <c r="X9809" t="s">
        <v>325</v>
      </c>
    </row>
    <row r="9810" spans="1:24" x14ac:dyDescent="0.35">
      <c r="A9810">
        <v>6001134787</v>
      </c>
      <c r="B9810" t="s">
        <v>168</v>
      </c>
      <c r="C9810" t="s">
        <v>168</v>
      </c>
      <c r="D9810">
        <v>0</v>
      </c>
      <c r="E9810">
        <v>0</v>
      </c>
      <c r="F9810">
        <v>0</v>
      </c>
      <c r="G9810">
        <v>0</v>
      </c>
      <c r="H9810">
        <v>12</v>
      </c>
      <c r="I9810">
        <v>340000</v>
      </c>
      <c r="J9810">
        <v>0</v>
      </c>
      <c r="K9810">
        <v>0</v>
      </c>
      <c r="L9810">
        <v>4</v>
      </c>
      <c r="M9810">
        <v>259600</v>
      </c>
      <c r="N9810">
        <v>75000</v>
      </c>
      <c r="O9810">
        <v>674600</v>
      </c>
      <c r="P9810" t="s">
        <v>5</v>
      </c>
      <c r="Q9810" t="s">
        <v>14</v>
      </c>
      <c r="R9810" t="s">
        <v>169</v>
      </c>
      <c r="S9810" t="s">
        <v>170</v>
      </c>
      <c r="T9810">
        <v>435225.80645161285</v>
      </c>
      <c r="U9810">
        <v>630799</v>
      </c>
      <c r="V9810">
        <v>195573.19354838715</v>
      </c>
      <c r="W9810">
        <v>0.44936028757782398</v>
      </c>
      <c r="X9810" t="s">
        <v>313</v>
      </c>
    </row>
    <row r="9811" spans="1:24" x14ac:dyDescent="0.35">
      <c r="A9811">
        <v>3300005550</v>
      </c>
      <c r="B9811" t="s">
        <v>168</v>
      </c>
      <c r="C9811" t="s">
        <v>168</v>
      </c>
      <c r="D9811">
        <v>0</v>
      </c>
      <c r="E9811">
        <v>0</v>
      </c>
      <c r="F9811">
        <v>16</v>
      </c>
      <c r="G9811">
        <v>542484</v>
      </c>
      <c r="H9811">
        <v>3</v>
      </c>
      <c r="I9811">
        <v>210000</v>
      </c>
      <c r="J9811">
        <v>0</v>
      </c>
      <c r="K9811">
        <v>0</v>
      </c>
      <c r="L9811">
        <v>0</v>
      </c>
      <c r="M9811">
        <v>0</v>
      </c>
      <c r="N9811">
        <v>150000</v>
      </c>
      <c r="O9811">
        <v>902484</v>
      </c>
      <c r="P9811" t="s">
        <v>5</v>
      </c>
      <c r="Q9811" t="s">
        <v>14</v>
      </c>
      <c r="R9811" t="s">
        <v>169</v>
      </c>
      <c r="S9811" t="s">
        <v>170</v>
      </c>
      <c r="T9811">
        <v>582247.74193548388</v>
      </c>
      <c r="U9811">
        <v>605275</v>
      </c>
      <c r="V9811">
        <v>23027.258064516122</v>
      </c>
      <c r="W9811">
        <v>3.9548900589927438E-2</v>
      </c>
      <c r="X9811" t="s">
        <v>314</v>
      </c>
    </row>
    <row r="9812" spans="1:24" x14ac:dyDescent="0.35">
      <c r="A9812">
        <v>3301069865</v>
      </c>
      <c r="B9812" t="s">
        <v>168</v>
      </c>
      <c r="C9812" t="s">
        <v>168</v>
      </c>
      <c r="D9812">
        <v>0</v>
      </c>
      <c r="E9812">
        <v>0</v>
      </c>
      <c r="F9812">
        <v>87</v>
      </c>
      <c r="G9812">
        <v>2080083</v>
      </c>
      <c r="H9812">
        <v>2</v>
      </c>
      <c r="I9812">
        <v>60000</v>
      </c>
      <c r="J9812">
        <v>0</v>
      </c>
      <c r="K9812">
        <v>0</v>
      </c>
      <c r="L9812">
        <v>0</v>
      </c>
      <c r="M9812">
        <v>0</v>
      </c>
      <c r="N9812">
        <v>75000</v>
      </c>
      <c r="O9812">
        <v>2215083</v>
      </c>
      <c r="P9812" t="s">
        <v>5</v>
      </c>
      <c r="Q9812" t="s">
        <v>14</v>
      </c>
      <c r="R9812" t="s">
        <v>169</v>
      </c>
      <c r="S9812" t="s">
        <v>170</v>
      </c>
      <c r="T9812">
        <v>1429085.8064516131</v>
      </c>
      <c r="U9812">
        <v>1309936</v>
      </c>
      <c r="V9812">
        <v>-119149.80645161308</v>
      </c>
      <c r="W9812">
        <v>-8.3374844193197406E-2</v>
      </c>
      <c r="X9812" t="s">
        <v>247</v>
      </c>
    </row>
    <row r="9813" spans="1:24" x14ac:dyDescent="0.35">
      <c r="A9813">
        <v>3301005123</v>
      </c>
      <c r="B9813" t="s">
        <v>168</v>
      </c>
      <c r="C9813" t="s">
        <v>168</v>
      </c>
      <c r="D9813">
        <v>0</v>
      </c>
      <c r="E9813">
        <v>0</v>
      </c>
      <c r="F9813">
        <v>8</v>
      </c>
      <c r="G9813">
        <v>295990</v>
      </c>
      <c r="H9813">
        <v>16</v>
      </c>
      <c r="I9813">
        <v>255000</v>
      </c>
      <c r="J9813">
        <v>0</v>
      </c>
      <c r="K9813">
        <v>0</v>
      </c>
      <c r="L9813">
        <v>30</v>
      </c>
      <c r="M9813">
        <v>932000</v>
      </c>
      <c r="N9813">
        <v>202000</v>
      </c>
      <c r="O9813">
        <v>1684990</v>
      </c>
      <c r="P9813" t="s">
        <v>5</v>
      </c>
      <c r="Q9813" t="s">
        <v>14</v>
      </c>
      <c r="R9813" t="s">
        <v>169</v>
      </c>
      <c r="S9813" t="s">
        <v>170</v>
      </c>
      <c r="T9813">
        <v>1087090.3225806451</v>
      </c>
      <c r="U9813">
        <v>39998</v>
      </c>
      <c r="V9813">
        <v>-1047092.3225806451</v>
      </c>
      <c r="W9813">
        <v>-0.9632063691772651</v>
      </c>
      <c r="X9813" t="s">
        <v>355</v>
      </c>
    </row>
    <row r="9814" spans="1:24" x14ac:dyDescent="0.35">
      <c r="A9814">
        <v>3301008346</v>
      </c>
      <c r="B9814" t="s">
        <v>168</v>
      </c>
      <c r="C9814" t="s">
        <v>168</v>
      </c>
      <c r="D9814">
        <v>0</v>
      </c>
      <c r="E9814">
        <v>0</v>
      </c>
      <c r="F9814">
        <v>159</v>
      </c>
      <c r="G9814">
        <v>4314829</v>
      </c>
      <c r="H9814">
        <v>35</v>
      </c>
      <c r="I9814">
        <v>1690000</v>
      </c>
      <c r="J9814">
        <v>0</v>
      </c>
      <c r="K9814">
        <v>0</v>
      </c>
      <c r="L9814">
        <v>8</v>
      </c>
      <c r="M9814">
        <v>201200</v>
      </c>
      <c r="N9814">
        <v>30000</v>
      </c>
      <c r="O9814">
        <v>6236029</v>
      </c>
      <c r="P9814" t="s">
        <v>5</v>
      </c>
      <c r="Q9814" t="s">
        <v>11</v>
      </c>
      <c r="R9814" t="s">
        <v>169</v>
      </c>
      <c r="S9814" t="s">
        <v>170</v>
      </c>
      <c r="T9814">
        <v>4023244.5161290322</v>
      </c>
      <c r="U9814">
        <v>4405684</v>
      </c>
      <c r="V9814">
        <v>382439.48387096776</v>
      </c>
      <c r="W9814">
        <v>9.5057479687794988E-2</v>
      </c>
      <c r="X9814" t="s">
        <v>360</v>
      </c>
    </row>
    <row r="9815" spans="1:24" x14ac:dyDescent="0.35">
      <c r="A9815">
        <v>3300017864</v>
      </c>
      <c r="B9815" t="s">
        <v>168</v>
      </c>
      <c r="C9815" t="s">
        <v>168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1065000</v>
      </c>
      <c r="O9815">
        <v>1065000</v>
      </c>
      <c r="P9815" t="s">
        <v>5</v>
      </c>
      <c r="Q9815" t="s">
        <v>6</v>
      </c>
      <c r="R9815" t="s">
        <v>169</v>
      </c>
      <c r="S9815" t="s">
        <v>170</v>
      </c>
      <c r="T9815">
        <v>687096.77419354836</v>
      </c>
      <c r="U9815">
        <v>267000</v>
      </c>
      <c r="V9815">
        <v>-420096.77419354836</v>
      </c>
      <c r="W9815">
        <v>-0.61140845070422534</v>
      </c>
      <c r="X9815" t="s">
        <v>371</v>
      </c>
    </row>
    <row r="9816" spans="1:24" x14ac:dyDescent="0.35">
      <c r="A9816">
        <v>3301070178</v>
      </c>
      <c r="B9816" t="s">
        <v>168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 t="s">
        <v>5</v>
      </c>
      <c r="Q9816" t="s">
        <v>13</v>
      </c>
      <c r="R9816" t="s">
        <v>169</v>
      </c>
      <c r="S9816" t="s">
        <v>170</v>
      </c>
      <c r="T9816">
        <v>0</v>
      </c>
      <c r="U9816">
        <v>0</v>
      </c>
      <c r="V9816">
        <v>0</v>
      </c>
      <c r="W9816">
        <v>0</v>
      </c>
      <c r="X9816" t="s">
        <v>280</v>
      </c>
    </row>
    <row r="9817" spans="1:24" x14ac:dyDescent="0.35">
      <c r="A9817">
        <v>3301073759</v>
      </c>
      <c r="B9817" t="s">
        <v>168</v>
      </c>
      <c r="C9817" t="s">
        <v>168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30000</v>
      </c>
      <c r="O9817">
        <v>30000</v>
      </c>
      <c r="P9817" t="s">
        <v>5</v>
      </c>
      <c r="Q9817" t="s">
        <v>11</v>
      </c>
      <c r="R9817" t="s">
        <v>169</v>
      </c>
      <c r="S9817" t="s">
        <v>170</v>
      </c>
      <c r="T9817">
        <v>19354.83870967742</v>
      </c>
      <c r="U9817">
        <v>0</v>
      </c>
      <c r="V9817">
        <v>-19354.83870967742</v>
      </c>
      <c r="W9817">
        <v>0</v>
      </c>
      <c r="X9817" t="s">
        <v>298</v>
      </c>
    </row>
    <row r="9818" spans="1:24" x14ac:dyDescent="0.35">
      <c r="A9818">
        <v>3301064587</v>
      </c>
      <c r="B9818" t="s">
        <v>168</v>
      </c>
      <c r="C9818" t="s">
        <v>168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330000</v>
      </c>
      <c r="O9818">
        <v>330000</v>
      </c>
      <c r="P9818" t="s">
        <v>5</v>
      </c>
      <c r="Q9818" t="s">
        <v>12</v>
      </c>
      <c r="R9818" t="s">
        <v>169</v>
      </c>
      <c r="S9818" t="s">
        <v>170</v>
      </c>
      <c r="T9818">
        <v>212903.22580645164</v>
      </c>
      <c r="U9818">
        <v>430000</v>
      </c>
      <c r="V9818">
        <v>217096.77419354836</v>
      </c>
      <c r="W9818">
        <v>1.0196969696969695</v>
      </c>
      <c r="X9818" t="s">
        <v>406</v>
      </c>
    </row>
    <row r="9819" spans="1:24" x14ac:dyDescent="0.35">
      <c r="A9819">
        <v>3301022891</v>
      </c>
      <c r="B9819" t="s">
        <v>168</v>
      </c>
      <c r="C9819" t="s">
        <v>168</v>
      </c>
      <c r="D9819">
        <v>0</v>
      </c>
      <c r="E9819">
        <v>0</v>
      </c>
      <c r="F9819">
        <v>7</v>
      </c>
      <c r="G9819">
        <v>354990</v>
      </c>
      <c r="H9819">
        <v>17</v>
      </c>
      <c r="I9819">
        <v>575000</v>
      </c>
      <c r="J9819">
        <v>0</v>
      </c>
      <c r="K9819">
        <v>0</v>
      </c>
      <c r="L9819">
        <v>6</v>
      </c>
      <c r="M9819">
        <v>194400</v>
      </c>
      <c r="N9819">
        <v>72000</v>
      </c>
      <c r="O9819">
        <v>1196390</v>
      </c>
      <c r="P9819" t="s">
        <v>5</v>
      </c>
      <c r="Q9819" t="s">
        <v>9</v>
      </c>
      <c r="R9819" t="s">
        <v>169</v>
      </c>
      <c r="S9819" t="s">
        <v>170</v>
      </c>
      <c r="T9819">
        <v>771864.51612903224</v>
      </c>
      <c r="U9819">
        <v>957095</v>
      </c>
      <c r="V9819">
        <v>185230.48387096776</v>
      </c>
      <c r="W9819">
        <v>0.2399779754093565</v>
      </c>
      <c r="X9819" t="s">
        <v>270</v>
      </c>
    </row>
    <row r="9820" spans="1:24" x14ac:dyDescent="0.35">
      <c r="A9820">
        <v>3300014636</v>
      </c>
      <c r="B9820" t="s">
        <v>168</v>
      </c>
      <c r="C9820" t="s">
        <v>168</v>
      </c>
      <c r="D9820">
        <v>0</v>
      </c>
      <c r="E9820">
        <v>0</v>
      </c>
      <c r="F9820">
        <v>79</v>
      </c>
      <c r="G9820">
        <v>3431590</v>
      </c>
      <c r="H9820">
        <v>8</v>
      </c>
      <c r="I9820">
        <v>110000</v>
      </c>
      <c r="J9820">
        <v>0</v>
      </c>
      <c r="K9820">
        <v>0</v>
      </c>
      <c r="L9820">
        <v>1</v>
      </c>
      <c r="M9820">
        <v>102400</v>
      </c>
      <c r="N9820">
        <v>342000</v>
      </c>
      <c r="O9820">
        <v>3985990</v>
      </c>
      <c r="P9820" t="s">
        <v>5</v>
      </c>
      <c r="Q9820" t="s">
        <v>8</v>
      </c>
      <c r="R9820" t="s">
        <v>169</v>
      </c>
      <c r="S9820" t="s">
        <v>170</v>
      </c>
      <c r="T9820">
        <v>2571606.4516129033</v>
      </c>
      <c r="U9820">
        <v>3092575</v>
      </c>
      <c r="V9820">
        <v>520968.54838709673</v>
      </c>
      <c r="W9820">
        <v>0.20258486599314085</v>
      </c>
      <c r="X9820" t="s">
        <v>372</v>
      </c>
    </row>
    <row r="9821" spans="1:24" x14ac:dyDescent="0.35">
      <c r="A9821">
        <v>3301057181</v>
      </c>
      <c r="B9821" t="s">
        <v>168</v>
      </c>
      <c r="C9821" t="s">
        <v>168</v>
      </c>
      <c r="D9821">
        <v>0</v>
      </c>
      <c r="E9821">
        <v>0</v>
      </c>
      <c r="F9821">
        <v>9</v>
      </c>
      <c r="G9821">
        <v>455389</v>
      </c>
      <c r="H9821">
        <v>34</v>
      </c>
      <c r="I9821">
        <v>1225000</v>
      </c>
      <c r="J9821">
        <v>0</v>
      </c>
      <c r="K9821">
        <v>0</v>
      </c>
      <c r="L9821">
        <v>8</v>
      </c>
      <c r="M9821">
        <v>919200</v>
      </c>
      <c r="N9821">
        <v>180000</v>
      </c>
      <c r="O9821">
        <v>2779589</v>
      </c>
      <c r="P9821" t="s">
        <v>5</v>
      </c>
      <c r="Q9821" t="s">
        <v>15</v>
      </c>
      <c r="R9821" t="s">
        <v>169</v>
      </c>
      <c r="S9821" t="s">
        <v>170</v>
      </c>
      <c r="T9821">
        <v>1793283.2258064514</v>
      </c>
      <c r="U9821">
        <v>4221472</v>
      </c>
      <c r="V9821">
        <v>2428188.7741935486</v>
      </c>
      <c r="W9821">
        <v>1.3540464435569435</v>
      </c>
      <c r="X9821" t="s">
        <v>369</v>
      </c>
    </row>
    <row r="9822" spans="1:24" x14ac:dyDescent="0.35">
      <c r="A9822">
        <v>3301070179</v>
      </c>
      <c r="B9822" t="s">
        <v>168</v>
      </c>
      <c r="C9822" t="s">
        <v>168</v>
      </c>
      <c r="D9822">
        <v>0</v>
      </c>
      <c r="E9822">
        <v>0</v>
      </c>
      <c r="F9822">
        <v>24</v>
      </c>
      <c r="G9822">
        <v>841177</v>
      </c>
      <c r="H9822">
        <v>19</v>
      </c>
      <c r="I9822">
        <v>1015000</v>
      </c>
      <c r="J9822">
        <v>0</v>
      </c>
      <c r="K9822">
        <v>0</v>
      </c>
      <c r="L9822">
        <v>23</v>
      </c>
      <c r="M9822">
        <v>1090000</v>
      </c>
      <c r="N9822">
        <v>180000</v>
      </c>
      <c r="O9822">
        <v>3126177</v>
      </c>
      <c r="P9822" t="s">
        <v>5</v>
      </c>
      <c r="Q9822" t="s">
        <v>15</v>
      </c>
      <c r="R9822" t="s">
        <v>169</v>
      </c>
      <c r="S9822" t="s">
        <v>170</v>
      </c>
      <c r="T9822">
        <v>2016888.3870967743</v>
      </c>
      <c r="U9822">
        <v>1956279</v>
      </c>
      <c r="V9822">
        <v>-60609.387096774299</v>
      </c>
      <c r="W9822">
        <v>-3.0050937614856776E-2</v>
      </c>
      <c r="X9822" t="s">
        <v>296</v>
      </c>
    </row>
    <row r="9823" spans="1:24" x14ac:dyDescent="0.35">
      <c r="A9823">
        <v>3301028249</v>
      </c>
      <c r="B9823" t="s">
        <v>168</v>
      </c>
      <c r="C9823" t="s">
        <v>168</v>
      </c>
      <c r="D9823">
        <v>0</v>
      </c>
      <c r="E9823">
        <v>0</v>
      </c>
      <c r="F9823">
        <v>16</v>
      </c>
      <c r="G9823">
        <v>377684</v>
      </c>
      <c r="H9823">
        <v>16</v>
      </c>
      <c r="I9823">
        <v>410000</v>
      </c>
      <c r="J9823">
        <v>0</v>
      </c>
      <c r="K9823">
        <v>0</v>
      </c>
      <c r="L9823">
        <v>17</v>
      </c>
      <c r="M9823">
        <v>815550</v>
      </c>
      <c r="N9823">
        <v>57000</v>
      </c>
      <c r="O9823">
        <v>1660234</v>
      </c>
      <c r="P9823" t="s">
        <v>5</v>
      </c>
      <c r="Q9823" t="s">
        <v>13</v>
      </c>
      <c r="R9823" t="s">
        <v>169</v>
      </c>
      <c r="S9823" t="s">
        <v>170</v>
      </c>
      <c r="T9823">
        <v>1071118.7096774194</v>
      </c>
      <c r="U9823">
        <v>261796</v>
      </c>
      <c r="V9823">
        <v>-809322.70967741939</v>
      </c>
      <c r="W9823">
        <v>-0.7555863811968675</v>
      </c>
      <c r="X9823" t="s">
        <v>282</v>
      </c>
    </row>
    <row r="9824" spans="1:24" x14ac:dyDescent="0.35">
      <c r="A9824">
        <v>3301022621</v>
      </c>
      <c r="B9824" t="s">
        <v>168</v>
      </c>
      <c r="C9824" t="s">
        <v>168</v>
      </c>
      <c r="D9824">
        <v>0</v>
      </c>
      <c r="E9824">
        <v>0</v>
      </c>
      <c r="F9824">
        <v>63</v>
      </c>
      <c r="G9824">
        <v>1202636</v>
      </c>
      <c r="H9824">
        <v>71</v>
      </c>
      <c r="I9824">
        <v>2070000</v>
      </c>
      <c r="J9824">
        <v>0</v>
      </c>
      <c r="K9824">
        <v>0</v>
      </c>
      <c r="L9824">
        <v>13</v>
      </c>
      <c r="M9824">
        <v>471200</v>
      </c>
      <c r="N9824">
        <v>171000</v>
      </c>
      <c r="O9824">
        <v>3914836</v>
      </c>
      <c r="P9824" t="s">
        <v>5</v>
      </c>
      <c r="Q9824" t="s">
        <v>13</v>
      </c>
      <c r="R9824" t="s">
        <v>169</v>
      </c>
      <c r="S9824" t="s">
        <v>170</v>
      </c>
      <c r="T9824">
        <v>2525700.6451612902</v>
      </c>
      <c r="U9824">
        <v>2238258</v>
      </c>
      <c r="V9824">
        <v>-287442.64516129019</v>
      </c>
      <c r="W9824">
        <v>-0.1138070917913292</v>
      </c>
      <c r="X9824" t="s">
        <v>392</v>
      </c>
    </row>
    <row r="9825" spans="1:24" x14ac:dyDescent="0.35">
      <c r="A9825">
        <v>3300002479</v>
      </c>
      <c r="B9825" t="s">
        <v>168</v>
      </c>
      <c r="C9825" t="s">
        <v>168</v>
      </c>
      <c r="D9825">
        <v>0</v>
      </c>
      <c r="E9825">
        <v>0</v>
      </c>
      <c r="F9825">
        <v>25</v>
      </c>
      <c r="G9825">
        <v>446463</v>
      </c>
      <c r="H9825">
        <v>4</v>
      </c>
      <c r="I9825">
        <v>40000</v>
      </c>
      <c r="J9825">
        <v>0</v>
      </c>
      <c r="K9825">
        <v>0</v>
      </c>
      <c r="L9825">
        <v>1</v>
      </c>
      <c r="M9825">
        <v>22400</v>
      </c>
      <c r="N9825">
        <v>171000</v>
      </c>
      <c r="O9825">
        <v>679863</v>
      </c>
      <c r="P9825" t="s">
        <v>5</v>
      </c>
      <c r="Q9825" t="s">
        <v>13</v>
      </c>
      <c r="R9825" t="s">
        <v>169</v>
      </c>
      <c r="S9825" t="s">
        <v>170</v>
      </c>
      <c r="T9825">
        <v>438621.29032258067</v>
      </c>
      <c r="U9825">
        <v>692361</v>
      </c>
      <c r="V9825">
        <v>253739.70967741933</v>
      </c>
      <c r="W9825">
        <v>0.57849382890376444</v>
      </c>
      <c r="X9825" t="s">
        <v>399</v>
      </c>
    </row>
    <row r="9826" spans="1:24" x14ac:dyDescent="0.35">
      <c r="A9826">
        <v>3300017450</v>
      </c>
      <c r="B9826" t="s">
        <v>168</v>
      </c>
      <c r="C9826" t="s">
        <v>168</v>
      </c>
      <c r="D9826">
        <v>0</v>
      </c>
      <c r="E9826">
        <v>0</v>
      </c>
      <c r="F9826">
        <v>262</v>
      </c>
      <c r="G9826">
        <v>11468494</v>
      </c>
      <c r="H9826">
        <v>139</v>
      </c>
      <c r="I9826">
        <v>5820000</v>
      </c>
      <c r="J9826">
        <v>0</v>
      </c>
      <c r="K9826">
        <v>0</v>
      </c>
      <c r="L9826">
        <v>1</v>
      </c>
      <c r="M9826">
        <v>50000</v>
      </c>
      <c r="N9826">
        <v>767900</v>
      </c>
      <c r="O9826">
        <v>18106394</v>
      </c>
      <c r="P9826" t="s">
        <v>5</v>
      </c>
      <c r="Q9826" t="s">
        <v>7</v>
      </c>
      <c r="R9826" t="s">
        <v>169</v>
      </c>
      <c r="S9826" t="s">
        <v>170</v>
      </c>
      <c r="T9826">
        <v>11681544.516129032</v>
      </c>
      <c r="U9826">
        <v>15692458</v>
      </c>
      <c r="V9826">
        <v>4010913.4838709682</v>
      </c>
      <c r="W9826">
        <v>0.3433547231988876</v>
      </c>
      <c r="X9826" t="s">
        <v>221</v>
      </c>
    </row>
    <row r="9827" spans="1:24" x14ac:dyDescent="0.35">
      <c r="A9827">
        <v>3301010620</v>
      </c>
      <c r="B9827" t="s">
        <v>168</v>
      </c>
      <c r="C9827" t="s">
        <v>168</v>
      </c>
      <c r="D9827">
        <v>0</v>
      </c>
      <c r="E9827">
        <v>0</v>
      </c>
      <c r="F9827">
        <v>45</v>
      </c>
      <c r="G9827">
        <v>1001442</v>
      </c>
      <c r="H9827">
        <v>77</v>
      </c>
      <c r="I9827">
        <v>2547000</v>
      </c>
      <c r="J9827">
        <v>0</v>
      </c>
      <c r="K9827">
        <v>0</v>
      </c>
      <c r="L9827">
        <v>46</v>
      </c>
      <c r="M9827">
        <v>2400400</v>
      </c>
      <c r="N9827">
        <v>150000</v>
      </c>
      <c r="O9827">
        <v>6098842</v>
      </c>
      <c r="P9827" t="s">
        <v>5</v>
      </c>
      <c r="Q9827" t="s">
        <v>14</v>
      </c>
      <c r="R9827" t="s">
        <v>169</v>
      </c>
      <c r="S9827" t="s">
        <v>170</v>
      </c>
      <c r="T9827">
        <v>3934736.7741935486</v>
      </c>
      <c r="U9827">
        <v>3146876</v>
      </c>
      <c r="V9827">
        <v>-787860.7741935486</v>
      </c>
      <c r="W9827">
        <v>-0.20023214242966125</v>
      </c>
      <c r="X9827" t="s">
        <v>403</v>
      </c>
    </row>
    <row r="9828" spans="1:24" x14ac:dyDescent="0.35">
      <c r="A9828">
        <v>3300016016</v>
      </c>
      <c r="B9828" t="s">
        <v>168</v>
      </c>
      <c r="C9828" t="s">
        <v>168</v>
      </c>
      <c r="D9828">
        <v>0</v>
      </c>
      <c r="E9828">
        <v>0</v>
      </c>
      <c r="F9828">
        <v>0</v>
      </c>
      <c r="G9828">
        <v>0</v>
      </c>
      <c r="H9828">
        <v>1</v>
      </c>
      <c r="I9828">
        <v>10000</v>
      </c>
      <c r="J9828">
        <v>0</v>
      </c>
      <c r="K9828">
        <v>0</v>
      </c>
      <c r="L9828">
        <v>0</v>
      </c>
      <c r="M9828">
        <v>0</v>
      </c>
      <c r="N9828">
        <v>2726800</v>
      </c>
      <c r="O9828">
        <v>2736800</v>
      </c>
      <c r="P9828" t="s">
        <v>5</v>
      </c>
      <c r="Q9828" t="s">
        <v>7</v>
      </c>
      <c r="R9828" t="s">
        <v>169</v>
      </c>
      <c r="S9828" t="s">
        <v>170</v>
      </c>
      <c r="T9828">
        <v>1765677.4193548388</v>
      </c>
      <c r="U9828">
        <v>1521500</v>
      </c>
      <c r="V9828">
        <v>-244177.41935483878</v>
      </c>
      <c r="W9828">
        <v>-0.1382910698626133</v>
      </c>
      <c r="X9828" t="s">
        <v>215</v>
      </c>
    </row>
    <row r="9829" spans="1:24" x14ac:dyDescent="0.35">
      <c r="A9829">
        <v>3301067713</v>
      </c>
      <c r="B9829" t="s">
        <v>168</v>
      </c>
      <c r="C9829" t="s">
        <v>168</v>
      </c>
      <c r="D9829">
        <v>0</v>
      </c>
      <c r="E9829">
        <v>0</v>
      </c>
      <c r="F9829">
        <v>0</v>
      </c>
      <c r="G9829">
        <v>0</v>
      </c>
      <c r="H9829">
        <v>34</v>
      </c>
      <c r="I9829">
        <v>1020000</v>
      </c>
      <c r="J9829">
        <v>0</v>
      </c>
      <c r="K9829">
        <v>0</v>
      </c>
      <c r="L9829">
        <v>0</v>
      </c>
      <c r="M9829">
        <v>0</v>
      </c>
      <c r="N9829">
        <v>57000</v>
      </c>
      <c r="O9829">
        <v>1077000</v>
      </c>
      <c r="P9829" t="s">
        <v>5</v>
      </c>
      <c r="Q9829" t="s">
        <v>11</v>
      </c>
      <c r="R9829" t="s">
        <v>169</v>
      </c>
      <c r="S9829" t="s">
        <v>170</v>
      </c>
      <c r="T9829">
        <v>694838.70967741939</v>
      </c>
      <c r="U9829">
        <v>665000</v>
      </c>
      <c r="V9829">
        <v>-29838.709677419392</v>
      </c>
      <c r="W9829">
        <v>-4.2943361188486628E-2</v>
      </c>
      <c r="X9829" t="s">
        <v>345</v>
      </c>
    </row>
    <row r="9830" spans="1:24" x14ac:dyDescent="0.35">
      <c r="A9830">
        <v>3301007698</v>
      </c>
      <c r="B9830" t="s">
        <v>168</v>
      </c>
      <c r="C9830" t="s">
        <v>168</v>
      </c>
      <c r="D9830">
        <v>0</v>
      </c>
      <c r="E9830">
        <v>0</v>
      </c>
      <c r="F9830">
        <v>23</v>
      </c>
      <c r="G9830">
        <v>563645</v>
      </c>
      <c r="H9830">
        <v>1</v>
      </c>
      <c r="I9830">
        <v>20000</v>
      </c>
      <c r="J9830">
        <v>0</v>
      </c>
      <c r="K9830">
        <v>0</v>
      </c>
      <c r="L9830">
        <v>1</v>
      </c>
      <c r="M9830">
        <v>356690</v>
      </c>
      <c r="N9830">
        <v>603000</v>
      </c>
      <c r="O9830">
        <v>1543335</v>
      </c>
      <c r="P9830" t="s">
        <v>5</v>
      </c>
      <c r="Q9830" t="s">
        <v>12</v>
      </c>
      <c r="R9830" t="s">
        <v>169</v>
      </c>
      <c r="S9830" t="s">
        <v>170</v>
      </c>
      <c r="T9830">
        <v>995700</v>
      </c>
      <c r="U9830">
        <v>795390</v>
      </c>
      <c r="V9830">
        <v>-200310</v>
      </c>
      <c r="W9830">
        <v>-0.20117505272672487</v>
      </c>
      <c r="X9830" t="s">
        <v>304</v>
      </c>
    </row>
    <row r="9831" spans="1:24" x14ac:dyDescent="0.35">
      <c r="A9831">
        <v>3301031982</v>
      </c>
      <c r="B9831" t="s">
        <v>168</v>
      </c>
      <c r="C9831" t="s">
        <v>168</v>
      </c>
      <c r="D9831">
        <v>0</v>
      </c>
      <c r="E9831">
        <v>0</v>
      </c>
      <c r="F9831">
        <v>79</v>
      </c>
      <c r="G9831">
        <v>2670017</v>
      </c>
      <c r="H9831">
        <v>13</v>
      </c>
      <c r="I9831">
        <v>720000</v>
      </c>
      <c r="J9831">
        <v>0</v>
      </c>
      <c r="K9831">
        <v>0</v>
      </c>
      <c r="L9831">
        <v>2</v>
      </c>
      <c r="M9831">
        <v>44800</v>
      </c>
      <c r="N9831">
        <v>165000</v>
      </c>
      <c r="O9831">
        <v>3599817</v>
      </c>
      <c r="P9831" t="s">
        <v>5</v>
      </c>
      <c r="Q9831" t="s">
        <v>14</v>
      </c>
      <c r="R9831" t="s">
        <v>169</v>
      </c>
      <c r="S9831" t="s">
        <v>170</v>
      </c>
      <c r="T9831">
        <v>2322462.5806451612</v>
      </c>
      <c r="U9831">
        <v>2806821</v>
      </c>
      <c r="V9831">
        <v>484358.41935483878</v>
      </c>
      <c r="W9831">
        <v>0.20855380981866589</v>
      </c>
      <c r="X9831" t="s">
        <v>355</v>
      </c>
    </row>
    <row r="9832" spans="1:24" x14ac:dyDescent="0.35">
      <c r="A9832">
        <v>3301072070</v>
      </c>
      <c r="B9832" t="s">
        <v>168</v>
      </c>
      <c r="C9832" t="s">
        <v>168</v>
      </c>
      <c r="D9832">
        <v>0</v>
      </c>
      <c r="E9832">
        <v>0</v>
      </c>
      <c r="F9832">
        <v>9</v>
      </c>
      <c r="G9832">
        <v>247497</v>
      </c>
      <c r="H9832">
        <v>3</v>
      </c>
      <c r="I9832">
        <v>50000</v>
      </c>
      <c r="J9832">
        <v>0</v>
      </c>
      <c r="K9832">
        <v>0</v>
      </c>
      <c r="L9832">
        <v>0</v>
      </c>
      <c r="M9832">
        <v>0</v>
      </c>
      <c r="N9832">
        <v>255000</v>
      </c>
      <c r="O9832">
        <v>552497</v>
      </c>
      <c r="P9832" t="s">
        <v>5</v>
      </c>
      <c r="Q9832" t="s">
        <v>12</v>
      </c>
      <c r="R9832" t="s">
        <v>169</v>
      </c>
      <c r="S9832" t="s">
        <v>170</v>
      </c>
      <c r="T9832">
        <v>356449.67741935485</v>
      </c>
      <c r="U9832">
        <v>717997</v>
      </c>
      <c r="V9832">
        <v>361547.32258064515</v>
      </c>
      <c r="W9832">
        <v>1.0143011636262278</v>
      </c>
      <c r="X9832" t="s">
        <v>294</v>
      </c>
    </row>
    <row r="9833" spans="1:24" x14ac:dyDescent="0.35">
      <c r="A9833">
        <v>3300027455</v>
      </c>
      <c r="B9833" t="s">
        <v>168</v>
      </c>
      <c r="C9833" t="s">
        <v>168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1188000</v>
      </c>
      <c r="O9833">
        <v>1188000</v>
      </c>
      <c r="P9833" t="s">
        <v>5</v>
      </c>
      <c r="Q9833" t="s">
        <v>8</v>
      </c>
      <c r="R9833" t="s">
        <v>169</v>
      </c>
      <c r="S9833" t="s">
        <v>170</v>
      </c>
      <c r="T9833">
        <v>766451.6129032257</v>
      </c>
      <c r="U9833">
        <v>1428000</v>
      </c>
      <c r="V9833">
        <v>661548.3870967743</v>
      </c>
      <c r="W9833">
        <v>0.86313131313131342</v>
      </c>
      <c r="X9833" t="s">
        <v>240</v>
      </c>
    </row>
    <row r="9834" spans="1:24" x14ac:dyDescent="0.35">
      <c r="A9834">
        <v>3301068625</v>
      </c>
      <c r="B9834" t="s">
        <v>168</v>
      </c>
      <c r="C9834" t="s">
        <v>168</v>
      </c>
      <c r="D9834">
        <v>0</v>
      </c>
      <c r="E9834">
        <v>0</v>
      </c>
      <c r="F9834">
        <v>208</v>
      </c>
      <c r="G9834">
        <v>8374794</v>
      </c>
      <c r="H9834">
        <v>83</v>
      </c>
      <c r="I9834">
        <v>1919000</v>
      </c>
      <c r="J9834">
        <v>0</v>
      </c>
      <c r="K9834">
        <v>0</v>
      </c>
      <c r="L9834">
        <v>0</v>
      </c>
      <c r="M9834">
        <v>0</v>
      </c>
      <c r="N9834">
        <v>3896400</v>
      </c>
      <c r="O9834">
        <v>14190194</v>
      </c>
      <c r="P9834" t="s">
        <v>5</v>
      </c>
      <c r="Q9834" t="s">
        <v>17</v>
      </c>
      <c r="R9834" t="s">
        <v>169</v>
      </c>
      <c r="S9834" t="s">
        <v>170</v>
      </c>
      <c r="T9834">
        <v>9154963.8709677421</v>
      </c>
      <c r="U9834">
        <v>6777080</v>
      </c>
      <c r="V9834">
        <v>-2377883.8709677421</v>
      </c>
      <c r="W9834">
        <v>-0.25973711141651767</v>
      </c>
      <c r="X9834" t="s">
        <v>278</v>
      </c>
    </row>
    <row r="9835" spans="1:24" x14ac:dyDescent="0.35">
      <c r="A9835">
        <v>3301005807</v>
      </c>
      <c r="B9835" t="s">
        <v>168</v>
      </c>
      <c r="C9835" t="s">
        <v>168</v>
      </c>
      <c r="D9835">
        <v>0</v>
      </c>
      <c r="E9835">
        <v>0</v>
      </c>
      <c r="F9835">
        <v>0</v>
      </c>
      <c r="G9835">
        <v>0</v>
      </c>
      <c r="H9835">
        <v>9</v>
      </c>
      <c r="I9835">
        <v>141000</v>
      </c>
      <c r="J9835">
        <v>0</v>
      </c>
      <c r="K9835">
        <v>0</v>
      </c>
      <c r="L9835">
        <v>0</v>
      </c>
      <c r="M9835">
        <v>0</v>
      </c>
      <c r="N9835">
        <v>90000</v>
      </c>
      <c r="O9835">
        <v>231000</v>
      </c>
      <c r="P9835" t="s">
        <v>5</v>
      </c>
      <c r="Q9835" t="s">
        <v>13</v>
      </c>
      <c r="R9835" t="s">
        <v>169</v>
      </c>
      <c r="S9835" t="s">
        <v>170</v>
      </c>
      <c r="T9835">
        <v>149032.25806451612</v>
      </c>
      <c r="U9835">
        <v>130000</v>
      </c>
      <c r="V9835">
        <v>-19032.258064516122</v>
      </c>
      <c r="W9835">
        <v>-0.12770562770562766</v>
      </c>
      <c r="X9835" t="s">
        <v>397</v>
      </c>
    </row>
    <row r="9836" spans="1:24" x14ac:dyDescent="0.35">
      <c r="A9836">
        <v>3301072216</v>
      </c>
      <c r="B9836" t="s">
        <v>168</v>
      </c>
      <c r="C9836" t="s">
        <v>168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44000</v>
      </c>
      <c r="O9836">
        <v>44000</v>
      </c>
      <c r="P9836" t="s">
        <v>5</v>
      </c>
      <c r="Q9836" t="s">
        <v>9</v>
      </c>
      <c r="R9836" t="s">
        <v>169</v>
      </c>
      <c r="S9836" t="s">
        <v>170</v>
      </c>
      <c r="T9836">
        <v>28387.096774193546</v>
      </c>
      <c r="U9836">
        <v>0</v>
      </c>
      <c r="V9836">
        <v>-28387.096774193546</v>
      </c>
      <c r="W9836">
        <v>0</v>
      </c>
      <c r="X9836" t="s">
        <v>209</v>
      </c>
    </row>
    <row r="9837" spans="1:24" x14ac:dyDescent="0.35">
      <c r="A9837">
        <v>3301070028</v>
      </c>
      <c r="B9837" t="s">
        <v>168</v>
      </c>
      <c r="C9837" t="s">
        <v>168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30000</v>
      </c>
      <c r="O9837">
        <v>30000</v>
      </c>
      <c r="P9837" t="s">
        <v>5</v>
      </c>
      <c r="Q9837" t="s">
        <v>10</v>
      </c>
      <c r="R9837" t="s">
        <v>169</v>
      </c>
      <c r="S9837" t="s">
        <v>170</v>
      </c>
      <c r="T9837">
        <v>19354.83870967742</v>
      </c>
      <c r="U9837">
        <v>30000</v>
      </c>
      <c r="V9837">
        <v>10645.16129032258</v>
      </c>
      <c r="W9837">
        <v>0.54999999999999982</v>
      </c>
      <c r="X9837" t="s">
        <v>182</v>
      </c>
    </row>
    <row r="9838" spans="1:24" x14ac:dyDescent="0.35">
      <c r="A9838">
        <v>3300008618</v>
      </c>
      <c r="B9838" t="s">
        <v>168</v>
      </c>
      <c r="C9838" t="s">
        <v>168</v>
      </c>
      <c r="D9838">
        <v>0</v>
      </c>
      <c r="E9838">
        <v>0</v>
      </c>
      <c r="F9838">
        <v>1</v>
      </c>
      <c r="G9838">
        <v>9900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455000</v>
      </c>
      <c r="O9838">
        <v>464900</v>
      </c>
      <c r="P9838" t="s">
        <v>5</v>
      </c>
      <c r="Q9838" t="s">
        <v>12</v>
      </c>
      <c r="R9838" t="s">
        <v>169</v>
      </c>
      <c r="S9838" t="s">
        <v>170</v>
      </c>
      <c r="T9838">
        <v>299935.48387096776</v>
      </c>
      <c r="U9838">
        <v>77000</v>
      </c>
      <c r="V9838">
        <v>-222935.48387096776</v>
      </c>
      <c r="W9838">
        <v>-0.74327812432781237</v>
      </c>
      <c r="X9838" t="s">
        <v>233</v>
      </c>
    </row>
    <row r="9839" spans="1:24" x14ac:dyDescent="0.35">
      <c r="A9839">
        <v>3301058962</v>
      </c>
      <c r="B9839" t="s">
        <v>168</v>
      </c>
      <c r="C9839" t="s">
        <v>168</v>
      </c>
      <c r="D9839">
        <v>0</v>
      </c>
      <c r="E9839">
        <v>0</v>
      </c>
      <c r="F9839">
        <v>326</v>
      </c>
      <c r="G9839">
        <v>9366826</v>
      </c>
      <c r="H9839">
        <v>119</v>
      </c>
      <c r="I9839">
        <v>4050000</v>
      </c>
      <c r="J9839">
        <v>0</v>
      </c>
      <c r="K9839">
        <v>0</v>
      </c>
      <c r="L9839">
        <v>2</v>
      </c>
      <c r="M9839">
        <v>204800</v>
      </c>
      <c r="N9839">
        <v>0</v>
      </c>
      <c r="O9839">
        <v>13621626</v>
      </c>
      <c r="P9839" t="s">
        <v>5</v>
      </c>
      <c r="Q9839" t="s">
        <v>13</v>
      </c>
      <c r="R9839" t="s">
        <v>169</v>
      </c>
      <c r="S9839" t="s">
        <v>170</v>
      </c>
      <c r="T9839">
        <v>8788145.8064516131</v>
      </c>
      <c r="U9839">
        <v>7265562</v>
      </c>
      <c r="V9839">
        <v>-1522583.8064516131</v>
      </c>
      <c r="W9839">
        <v>-0.17325427228731727</v>
      </c>
      <c r="X9839" t="s">
        <v>325</v>
      </c>
    </row>
    <row r="9840" spans="1:24" x14ac:dyDescent="0.35">
      <c r="A9840">
        <v>6001135563</v>
      </c>
      <c r="B9840" t="s">
        <v>168</v>
      </c>
      <c r="C9840" t="s">
        <v>168</v>
      </c>
      <c r="D9840">
        <v>0</v>
      </c>
      <c r="E9840">
        <v>0</v>
      </c>
      <c r="F9840">
        <v>482</v>
      </c>
      <c r="G9840">
        <v>17287790</v>
      </c>
      <c r="H9840">
        <v>16</v>
      </c>
      <c r="I9840">
        <v>595000</v>
      </c>
      <c r="J9840">
        <v>0</v>
      </c>
      <c r="K9840">
        <v>0</v>
      </c>
      <c r="L9840">
        <v>3</v>
      </c>
      <c r="M9840">
        <v>67200</v>
      </c>
      <c r="N9840">
        <v>150000</v>
      </c>
      <c r="O9840">
        <v>18099990</v>
      </c>
      <c r="P9840" t="s">
        <v>5</v>
      </c>
      <c r="Q9840" t="s">
        <v>15</v>
      </c>
      <c r="R9840" t="s">
        <v>207</v>
      </c>
      <c r="S9840" t="s">
        <v>170</v>
      </c>
      <c r="T9840">
        <v>11677412.903225806</v>
      </c>
      <c r="U9840">
        <v>13200710</v>
      </c>
      <c r="V9840">
        <v>1523297.0967741944</v>
      </c>
      <c r="W9840">
        <v>0.13044816599346198</v>
      </c>
      <c r="X9840" t="s">
        <v>285</v>
      </c>
    </row>
    <row r="9841" spans="1:24" x14ac:dyDescent="0.35">
      <c r="A9841">
        <v>3300025336</v>
      </c>
      <c r="B9841" t="s">
        <v>168</v>
      </c>
      <c r="C9841" t="s">
        <v>168</v>
      </c>
      <c r="D9841">
        <v>0</v>
      </c>
      <c r="E9841">
        <v>0</v>
      </c>
      <c r="F9841">
        <v>1</v>
      </c>
      <c r="G9841">
        <v>25700</v>
      </c>
      <c r="H9841">
        <v>1</v>
      </c>
      <c r="I9841">
        <v>50000</v>
      </c>
      <c r="J9841">
        <v>0</v>
      </c>
      <c r="K9841">
        <v>0</v>
      </c>
      <c r="L9841">
        <v>3</v>
      </c>
      <c r="M9841">
        <v>67200</v>
      </c>
      <c r="N9841">
        <v>330000</v>
      </c>
      <c r="O9841">
        <v>472900</v>
      </c>
      <c r="P9841" t="s">
        <v>5</v>
      </c>
      <c r="Q9841" t="s">
        <v>12</v>
      </c>
      <c r="R9841" t="s">
        <v>169</v>
      </c>
      <c r="S9841" t="s">
        <v>170</v>
      </c>
      <c r="T9841">
        <v>305096.77419354836</v>
      </c>
      <c r="U9841">
        <v>742000</v>
      </c>
      <c r="V9841">
        <v>436903.22580645164</v>
      </c>
      <c r="W9841">
        <v>1.4320152252061749</v>
      </c>
      <c r="X9841" t="s">
        <v>415</v>
      </c>
    </row>
    <row r="9842" spans="1:24" x14ac:dyDescent="0.35">
      <c r="A9842">
        <v>3301069982</v>
      </c>
      <c r="B9842" t="s">
        <v>168</v>
      </c>
      <c r="C9842" t="s">
        <v>168</v>
      </c>
      <c r="D9842">
        <v>0</v>
      </c>
      <c r="E9842">
        <v>0</v>
      </c>
      <c r="F9842">
        <v>10</v>
      </c>
      <c r="G9842">
        <v>761490</v>
      </c>
      <c r="H9842">
        <v>15</v>
      </c>
      <c r="I9842">
        <v>740000</v>
      </c>
      <c r="J9842">
        <v>0</v>
      </c>
      <c r="K9842">
        <v>0</v>
      </c>
      <c r="L9842">
        <v>9</v>
      </c>
      <c r="M9842">
        <v>531600</v>
      </c>
      <c r="N9842">
        <v>30000</v>
      </c>
      <c r="O9842">
        <v>2063090</v>
      </c>
      <c r="P9842" t="s">
        <v>5</v>
      </c>
      <c r="Q9842" t="s">
        <v>11</v>
      </c>
      <c r="R9842" t="s">
        <v>169</v>
      </c>
      <c r="S9842" t="s">
        <v>170</v>
      </c>
      <c r="T9842">
        <v>1331025.8064516131</v>
      </c>
      <c r="U9842">
        <v>1243396</v>
      </c>
      <c r="V9842">
        <v>-87629.806451613083</v>
      </c>
      <c r="W9842">
        <v>-6.5836294102535664E-2</v>
      </c>
      <c r="X9842" t="s">
        <v>193</v>
      </c>
    </row>
    <row r="9843" spans="1:24" x14ac:dyDescent="0.35">
      <c r="A9843">
        <v>3301051670</v>
      </c>
      <c r="B9843" t="s">
        <v>168</v>
      </c>
      <c r="C9843" t="s">
        <v>168</v>
      </c>
      <c r="D9843">
        <v>0</v>
      </c>
      <c r="E9843">
        <v>0</v>
      </c>
      <c r="F9843">
        <v>97</v>
      </c>
      <c r="G9843">
        <v>2960182</v>
      </c>
      <c r="H9843">
        <v>29</v>
      </c>
      <c r="I9843">
        <v>540000</v>
      </c>
      <c r="J9843">
        <v>0</v>
      </c>
      <c r="K9843">
        <v>0</v>
      </c>
      <c r="L9843">
        <v>8</v>
      </c>
      <c r="M9843">
        <v>459200</v>
      </c>
      <c r="N9843">
        <v>697500</v>
      </c>
      <c r="O9843">
        <v>4656882</v>
      </c>
      <c r="P9843" t="s">
        <v>5</v>
      </c>
      <c r="Q9843" t="s">
        <v>17</v>
      </c>
      <c r="R9843" t="s">
        <v>169</v>
      </c>
      <c r="S9843" t="s">
        <v>170</v>
      </c>
      <c r="T9843">
        <v>3004440</v>
      </c>
      <c r="U9843">
        <v>2729341</v>
      </c>
      <c r="V9843">
        <v>-275099</v>
      </c>
      <c r="W9843">
        <v>-9.1564151722117959E-2</v>
      </c>
      <c r="X9843" t="s">
        <v>286</v>
      </c>
    </row>
    <row r="9844" spans="1:24" x14ac:dyDescent="0.35">
      <c r="A9844">
        <v>3301062874</v>
      </c>
      <c r="B9844" t="s">
        <v>168</v>
      </c>
      <c r="C9844" t="s">
        <v>168</v>
      </c>
      <c r="D9844">
        <v>0</v>
      </c>
      <c r="E9844">
        <v>0</v>
      </c>
      <c r="F9844">
        <v>160</v>
      </c>
      <c r="G9844">
        <v>6285232</v>
      </c>
      <c r="H9844">
        <v>2</v>
      </c>
      <c r="I9844">
        <v>110000</v>
      </c>
      <c r="J9844">
        <v>0</v>
      </c>
      <c r="K9844">
        <v>0</v>
      </c>
      <c r="L9844">
        <v>1</v>
      </c>
      <c r="M9844">
        <v>52400</v>
      </c>
      <c r="N9844">
        <v>771700</v>
      </c>
      <c r="O9844">
        <v>7219332</v>
      </c>
      <c r="P9844" t="s">
        <v>5</v>
      </c>
      <c r="Q9844" t="s">
        <v>7</v>
      </c>
      <c r="R9844" t="s">
        <v>169</v>
      </c>
      <c r="S9844" t="s">
        <v>170</v>
      </c>
      <c r="T9844">
        <v>4657633.5483870972</v>
      </c>
      <c r="U9844">
        <v>5182085</v>
      </c>
      <c r="V9844">
        <v>524451.45161290281</v>
      </c>
      <c r="W9844">
        <v>0.11260041095214901</v>
      </c>
      <c r="X9844" t="s">
        <v>299</v>
      </c>
    </row>
    <row r="9845" spans="1:24" x14ac:dyDescent="0.35">
      <c r="A9845">
        <v>3301004977</v>
      </c>
      <c r="B9845" t="s">
        <v>168</v>
      </c>
      <c r="C9845" t="s">
        <v>168</v>
      </c>
      <c r="D9845">
        <v>0</v>
      </c>
      <c r="E9845">
        <v>0</v>
      </c>
      <c r="F9845">
        <v>36</v>
      </c>
      <c r="G9845">
        <v>1521961</v>
      </c>
      <c r="H9845">
        <v>32</v>
      </c>
      <c r="I9845">
        <v>915000</v>
      </c>
      <c r="J9845">
        <v>0</v>
      </c>
      <c r="K9845">
        <v>0</v>
      </c>
      <c r="L9845">
        <v>15</v>
      </c>
      <c r="M9845">
        <v>964800</v>
      </c>
      <c r="N9845">
        <v>150000</v>
      </c>
      <c r="O9845">
        <v>3551761</v>
      </c>
      <c r="P9845" t="s">
        <v>5</v>
      </c>
      <c r="Q9845" t="s">
        <v>14</v>
      </c>
      <c r="R9845" t="s">
        <v>169</v>
      </c>
      <c r="S9845" t="s">
        <v>170</v>
      </c>
      <c r="T9845">
        <v>2291458.7096774196</v>
      </c>
      <c r="U9845">
        <v>1962680</v>
      </c>
      <c r="V9845">
        <v>-328778.70967741963</v>
      </c>
      <c r="W9845">
        <v>-0.14348009339592394</v>
      </c>
      <c r="X9845" t="s">
        <v>314</v>
      </c>
    </row>
    <row r="9846" spans="1:24" x14ac:dyDescent="0.35">
      <c r="A9846">
        <v>3300005401</v>
      </c>
      <c r="B9846" t="s">
        <v>168</v>
      </c>
      <c r="C9846" t="s">
        <v>168</v>
      </c>
      <c r="D9846">
        <v>0</v>
      </c>
      <c r="E9846">
        <v>0</v>
      </c>
      <c r="F9846">
        <v>54</v>
      </c>
      <c r="G9846">
        <v>1995939</v>
      </c>
      <c r="H9846">
        <v>102</v>
      </c>
      <c r="I9846">
        <v>4330000</v>
      </c>
      <c r="J9846">
        <v>0</v>
      </c>
      <c r="K9846">
        <v>0</v>
      </c>
      <c r="L9846">
        <v>16</v>
      </c>
      <c r="M9846">
        <v>568400</v>
      </c>
      <c r="N9846">
        <v>150000</v>
      </c>
      <c r="O9846">
        <v>7044339</v>
      </c>
      <c r="P9846" t="s">
        <v>5</v>
      </c>
      <c r="Q9846" t="s">
        <v>14</v>
      </c>
      <c r="R9846" t="s">
        <v>169</v>
      </c>
      <c r="S9846" t="s">
        <v>170</v>
      </c>
      <c r="T9846">
        <v>4544734.8387096776</v>
      </c>
      <c r="U9846">
        <v>4229161</v>
      </c>
      <c r="V9846">
        <v>-315573.83870967757</v>
      </c>
      <c r="W9846">
        <v>-6.9437238894948128E-2</v>
      </c>
      <c r="X9846" t="s">
        <v>326</v>
      </c>
    </row>
    <row r="9847" spans="1:24" x14ac:dyDescent="0.35">
      <c r="A9847">
        <v>3301031432</v>
      </c>
      <c r="B9847" t="s">
        <v>168</v>
      </c>
      <c r="C9847" t="s">
        <v>168</v>
      </c>
      <c r="D9847">
        <v>0</v>
      </c>
      <c r="E9847">
        <v>0</v>
      </c>
      <c r="F9847">
        <v>121</v>
      </c>
      <c r="G9847">
        <v>3714152</v>
      </c>
      <c r="H9847">
        <v>40</v>
      </c>
      <c r="I9847">
        <v>1657000</v>
      </c>
      <c r="J9847">
        <v>0</v>
      </c>
      <c r="K9847">
        <v>0</v>
      </c>
      <c r="L9847">
        <v>49</v>
      </c>
      <c r="M9847">
        <v>2767600</v>
      </c>
      <c r="N9847">
        <v>150000</v>
      </c>
      <c r="O9847">
        <v>8288752</v>
      </c>
      <c r="P9847" t="s">
        <v>5</v>
      </c>
      <c r="Q9847" t="s">
        <v>14</v>
      </c>
      <c r="R9847" t="s">
        <v>169</v>
      </c>
      <c r="S9847" t="s">
        <v>170</v>
      </c>
      <c r="T9847">
        <v>5347581.935483871</v>
      </c>
      <c r="U9847">
        <v>4979775</v>
      </c>
      <c r="V9847">
        <v>-367806.93548387103</v>
      </c>
      <c r="W9847">
        <v>-6.8780046742863088E-2</v>
      </c>
      <c r="X9847" t="s">
        <v>402</v>
      </c>
    </row>
    <row r="9848" spans="1:24" x14ac:dyDescent="0.35">
      <c r="A9848">
        <v>3301045259</v>
      </c>
      <c r="B9848" t="s">
        <v>168</v>
      </c>
      <c r="C9848" t="s">
        <v>168</v>
      </c>
      <c r="D9848">
        <v>0</v>
      </c>
      <c r="E9848">
        <v>0</v>
      </c>
      <c r="F9848">
        <v>255</v>
      </c>
      <c r="G9848">
        <v>10010075</v>
      </c>
      <c r="H9848">
        <v>5</v>
      </c>
      <c r="I9848">
        <v>165000</v>
      </c>
      <c r="J9848">
        <v>0</v>
      </c>
      <c r="K9848">
        <v>0</v>
      </c>
      <c r="L9848">
        <v>2</v>
      </c>
      <c r="M9848">
        <v>547700</v>
      </c>
      <c r="N9848">
        <v>663000</v>
      </c>
      <c r="O9848">
        <v>11385775</v>
      </c>
      <c r="P9848" t="s">
        <v>5</v>
      </c>
      <c r="Q9848" t="s">
        <v>17</v>
      </c>
      <c r="R9848" t="s">
        <v>169</v>
      </c>
      <c r="S9848" t="s">
        <v>170</v>
      </c>
      <c r="T9848">
        <v>7345661.2903225804</v>
      </c>
      <c r="U9848">
        <v>5794222</v>
      </c>
      <c r="V9848">
        <v>-1551439.2903225804</v>
      </c>
      <c r="W9848">
        <v>-0.21120484991140254</v>
      </c>
      <c r="X9848" t="s">
        <v>269</v>
      </c>
    </row>
    <row r="9849" spans="1:24" x14ac:dyDescent="0.35">
      <c r="A9849">
        <v>3300016333</v>
      </c>
      <c r="B9849" t="s">
        <v>168</v>
      </c>
      <c r="C9849" t="s">
        <v>168</v>
      </c>
      <c r="D9849">
        <v>0</v>
      </c>
      <c r="E9849">
        <v>0</v>
      </c>
      <c r="F9849">
        <v>3</v>
      </c>
      <c r="G9849">
        <v>121597</v>
      </c>
      <c r="H9849">
        <v>0</v>
      </c>
      <c r="I9849">
        <v>0</v>
      </c>
      <c r="J9849">
        <v>0</v>
      </c>
      <c r="K9849">
        <v>0</v>
      </c>
      <c r="L9849">
        <v>1</v>
      </c>
      <c r="M9849">
        <v>202400</v>
      </c>
      <c r="N9849">
        <v>2071700</v>
      </c>
      <c r="O9849">
        <v>2395697</v>
      </c>
      <c r="P9849" t="s">
        <v>5</v>
      </c>
      <c r="Q9849" t="s">
        <v>7</v>
      </c>
      <c r="R9849" t="s">
        <v>169</v>
      </c>
      <c r="S9849" t="s">
        <v>170</v>
      </c>
      <c r="T9849">
        <v>1545610.9677419355</v>
      </c>
      <c r="U9849">
        <v>1094600</v>
      </c>
      <c r="V9849">
        <v>-451010.96774193551</v>
      </c>
      <c r="W9849">
        <v>-0.29180109170734025</v>
      </c>
      <c r="X9849" t="s">
        <v>218</v>
      </c>
    </row>
    <row r="9850" spans="1:24" x14ac:dyDescent="0.35">
      <c r="A9850">
        <v>3300006688</v>
      </c>
      <c r="B9850" t="s">
        <v>168</v>
      </c>
      <c r="C9850" t="s">
        <v>168</v>
      </c>
      <c r="D9850">
        <v>0</v>
      </c>
      <c r="E9850">
        <v>0</v>
      </c>
      <c r="F9850">
        <v>89</v>
      </c>
      <c r="G9850">
        <v>3048899</v>
      </c>
      <c r="H9850">
        <v>2</v>
      </c>
      <c r="I9850">
        <v>35000</v>
      </c>
      <c r="J9850">
        <v>0</v>
      </c>
      <c r="K9850">
        <v>0</v>
      </c>
      <c r="L9850">
        <v>14</v>
      </c>
      <c r="M9850">
        <v>616800</v>
      </c>
      <c r="N9850">
        <v>150000</v>
      </c>
      <c r="O9850">
        <v>3850699</v>
      </c>
      <c r="P9850" t="s">
        <v>5</v>
      </c>
      <c r="Q9850" t="s">
        <v>14</v>
      </c>
      <c r="R9850" t="s">
        <v>169</v>
      </c>
      <c r="S9850" t="s">
        <v>170</v>
      </c>
      <c r="T9850">
        <v>2484321.935483871</v>
      </c>
      <c r="U9850">
        <v>2738644</v>
      </c>
      <c r="V9850">
        <v>254322.06451612897</v>
      </c>
      <c r="W9850">
        <v>0.102370816311532</v>
      </c>
      <c r="X9850" t="s">
        <v>195</v>
      </c>
    </row>
    <row r="9851" spans="1:24" x14ac:dyDescent="0.35">
      <c r="A9851">
        <v>3301065052</v>
      </c>
      <c r="B9851" t="s">
        <v>168</v>
      </c>
      <c r="C9851" t="s">
        <v>168</v>
      </c>
      <c r="D9851">
        <v>0</v>
      </c>
      <c r="E9851">
        <v>0</v>
      </c>
      <c r="F9851">
        <v>11</v>
      </c>
      <c r="G9851">
        <v>464986</v>
      </c>
      <c r="H9851">
        <v>30</v>
      </c>
      <c r="I9851">
        <v>915000</v>
      </c>
      <c r="J9851">
        <v>0</v>
      </c>
      <c r="K9851">
        <v>0</v>
      </c>
      <c r="L9851">
        <v>11</v>
      </c>
      <c r="M9851">
        <v>596400</v>
      </c>
      <c r="N9851">
        <v>400000</v>
      </c>
      <c r="O9851">
        <v>2376386</v>
      </c>
      <c r="P9851" t="s">
        <v>5</v>
      </c>
      <c r="Q9851" t="s">
        <v>9</v>
      </c>
      <c r="R9851" t="s">
        <v>169</v>
      </c>
      <c r="S9851" t="s">
        <v>170</v>
      </c>
      <c r="T9851">
        <v>1533152.2580645161</v>
      </c>
      <c r="U9851">
        <v>1380388</v>
      </c>
      <c r="V9851">
        <v>-152764.25806451612</v>
      </c>
      <c r="W9851">
        <v>-9.9640630772946825E-2</v>
      </c>
      <c r="X9851" t="s">
        <v>267</v>
      </c>
    </row>
    <row r="9852" spans="1:24" x14ac:dyDescent="0.35">
      <c r="A9852">
        <v>3301049137</v>
      </c>
      <c r="B9852" t="s">
        <v>168</v>
      </c>
      <c r="C9852" t="s">
        <v>168</v>
      </c>
      <c r="D9852">
        <v>0</v>
      </c>
      <c r="E9852">
        <v>0</v>
      </c>
      <c r="F9852">
        <v>1</v>
      </c>
      <c r="G9852">
        <v>20697</v>
      </c>
      <c r="H9852">
        <v>1</v>
      </c>
      <c r="I9852">
        <v>30000</v>
      </c>
      <c r="J9852">
        <v>0</v>
      </c>
      <c r="K9852">
        <v>0</v>
      </c>
      <c r="L9852">
        <v>0</v>
      </c>
      <c r="M9852">
        <v>0</v>
      </c>
      <c r="N9852">
        <v>437700</v>
      </c>
      <c r="O9852">
        <v>488397</v>
      </c>
      <c r="P9852" t="s">
        <v>5</v>
      </c>
      <c r="Q9852" t="s">
        <v>7</v>
      </c>
      <c r="R9852" t="s">
        <v>169</v>
      </c>
      <c r="S9852" t="s">
        <v>170</v>
      </c>
      <c r="T9852">
        <v>315094.83870967745</v>
      </c>
      <c r="U9852">
        <v>0</v>
      </c>
      <c r="V9852">
        <v>-315094.83870967745</v>
      </c>
      <c r="W9852">
        <v>0</v>
      </c>
      <c r="X9852" t="s">
        <v>201</v>
      </c>
    </row>
    <row r="9853" spans="1:24" x14ac:dyDescent="0.35">
      <c r="A9853">
        <v>3300022881</v>
      </c>
      <c r="B9853" t="s">
        <v>168</v>
      </c>
      <c r="C9853" t="s">
        <v>168</v>
      </c>
      <c r="D9853">
        <v>0</v>
      </c>
      <c r="E9853">
        <v>0</v>
      </c>
      <c r="F9853">
        <v>3</v>
      </c>
      <c r="G9853">
        <v>91775</v>
      </c>
      <c r="H9853">
        <v>5</v>
      </c>
      <c r="I9853">
        <v>185000</v>
      </c>
      <c r="J9853">
        <v>266</v>
      </c>
      <c r="K9853">
        <v>3544450</v>
      </c>
      <c r="L9853">
        <v>1</v>
      </c>
      <c r="M9853">
        <v>52400</v>
      </c>
      <c r="N9853">
        <v>2952000</v>
      </c>
      <c r="O9853">
        <v>6825625</v>
      </c>
      <c r="P9853" t="s">
        <v>5</v>
      </c>
      <c r="Q9853" t="s">
        <v>16</v>
      </c>
      <c r="R9853" t="s">
        <v>169</v>
      </c>
      <c r="S9853" t="s">
        <v>170</v>
      </c>
      <c r="T9853">
        <v>4403629.0322580645</v>
      </c>
      <c r="U9853">
        <v>2391025</v>
      </c>
      <c r="V9853">
        <v>-2012604.0322580645</v>
      </c>
      <c r="W9853">
        <v>-0.45703305558099072</v>
      </c>
      <c r="X9853" t="s">
        <v>384</v>
      </c>
    </row>
    <row r="9854" spans="1:24" x14ac:dyDescent="0.35">
      <c r="A9854">
        <v>3300015513</v>
      </c>
      <c r="B9854" t="s">
        <v>168</v>
      </c>
      <c r="C9854" t="s">
        <v>168</v>
      </c>
      <c r="D9854">
        <v>0</v>
      </c>
      <c r="E9854">
        <v>0</v>
      </c>
      <c r="F9854">
        <v>8</v>
      </c>
      <c r="G9854">
        <v>371190</v>
      </c>
      <c r="H9854">
        <v>0</v>
      </c>
      <c r="I9854">
        <v>0</v>
      </c>
      <c r="J9854">
        <v>0</v>
      </c>
      <c r="K9854">
        <v>0</v>
      </c>
      <c r="L9854">
        <v>1</v>
      </c>
      <c r="M9854">
        <v>50000</v>
      </c>
      <c r="N9854">
        <v>1538800</v>
      </c>
      <c r="O9854">
        <v>1959990</v>
      </c>
      <c r="P9854" t="s">
        <v>5</v>
      </c>
      <c r="Q9854" t="s">
        <v>7</v>
      </c>
      <c r="R9854" t="s">
        <v>169</v>
      </c>
      <c r="S9854" t="s">
        <v>170</v>
      </c>
      <c r="T9854">
        <v>1264509.6774193549</v>
      </c>
      <c r="U9854">
        <v>1237493</v>
      </c>
      <c r="V9854">
        <v>-27016.677419354906</v>
      </c>
      <c r="W9854">
        <v>-2.1365338598666406E-2</v>
      </c>
      <c r="X9854" t="s">
        <v>236</v>
      </c>
    </row>
    <row r="9855" spans="1:24" x14ac:dyDescent="0.35">
      <c r="A9855">
        <v>3300004119</v>
      </c>
      <c r="B9855" t="s">
        <v>168</v>
      </c>
      <c r="C9855" t="s">
        <v>168</v>
      </c>
      <c r="D9855">
        <v>0</v>
      </c>
      <c r="E9855">
        <v>0</v>
      </c>
      <c r="F9855">
        <v>0</v>
      </c>
      <c r="G9855">
        <v>0</v>
      </c>
      <c r="H9855">
        <v>1</v>
      </c>
      <c r="I9855">
        <v>5000</v>
      </c>
      <c r="J9855">
        <v>0</v>
      </c>
      <c r="K9855">
        <v>0</v>
      </c>
      <c r="L9855">
        <v>0</v>
      </c>
      <c r="M9855">
        <v>0</v>
      </c>
      <c r="N9855">
        <v>160000</v>
      </c>
      <c r="O9855">
        <v>165000</v>
      </c>
      <c r="P9855" t="s">
        <v>5</v>
      </c>
      <c r="Q9855" t="s">
        <v>11</v>
      </c>
      <c r="R9855" t="s">
        <v>169</v>
      </c>
      <c r="S9855" t="s">
        <v>170</v>
      </c>
      <c r="T9855">
        <v>106451.61290322582</v>
      </c>
      <c r="U9855">
        <v>0</v>
      </c>
      <c r="V9855">
        <v>-106451.61290322582</v>
      </c>
      <c r="W9855">
        <v>0</v>
      </c>
      <c r="X9855" t="s">
        <v>385</v>
      </c>
    </row>
    <row r="9856" spans="1:24" x14ac:dyDescent="0.35">
      <c r="A9856">
        <v>3300004351</v>
      </c>
      <c r="B9856" t="s">
        <v>168</v>
      </c>
      <c r="C9856" t="s">
        <v>168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150000</v>
      </c>
      <c r="O9856">
        <v>150000</v>
      </c>
      <c r="P9856" t="s">
        <v>5</v>
      </c>
      <c r="Q9856" t="s">
        <v>13</v>
      </c>
      <c r="R9856" t="s">
        <v>169</v>
      </c>
      <c r="S9856" t="s">
        <v>170</v>
      </c>
      <c r="T9856">
        <v>96774.193548387106</v>
      </c>
      <c r="U9856">
        <v>0</v>
      </c>
      <c r="V9856">
        <v>-96774.193548387106</v>
      </c>
      <c r="W9856">
        <v>0</v>
      </c>
      <c r="X9856" t="s">
        <v>399</v>
      </c>
    </row>
    <row r="9857" spans="1:24" x14ac:dyDescent="0.35">
      <c r="A9857">
        <v>3300015072</v>
      </c>
      <c r="B9857" t="s">
        <v>168</v>
      </c>
      <c r="C9857" t="s">
        <v>168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342000</v>
      </c>
      <c r="O9857">
        <v>342000</v>
      </c>
      <c r="P9857" t="s">
        <v>5</v>
      </c>
      <c r="Q9857" t="s">
        <v>8</v>
      </c>
      <c r="R9857" t="s">
        <v>169</v>
      </c>
      <c r="S9857" t="s">
        <v>170</v>
      </c>
      <c r="T9857">
        <v>220645.16129032258</v>
      </c>
      <c r="U9857">
        <v>1046500</v>
      </c>
      <c r="V9857">
        <v>825854.83870967745</v>
      </c>
      <c r="W9857">
        <v>3.7429093567251464</v>
      </c>
      <c r="X9857" t="s">
        <v>273</v>
      </c>
    </row>
    <row r="9858" spans="1:24" x14ac:dyDescent="0.35">
      <c r="A9858">
        <v>3300010924</v>
      </c>
      <c r="B9858" t="s">
        <v>168</v>
      </c>
      <c r="C9858" t="s">
        <v>168</v>
      </c>
      <c r="D9858">
        <v>0</v>
      </c>
      <c r="E9858">
        <v>0</v>
      </c>
      <c r="F9858">
        <v>4</v>
      </c>
      <c r="G9858">
        <v>43399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10873000</v>
      </c>
      <c r="O9858">
        <v>10916399</v>
      </c>
      <c r="P9858" t="s">
        <v>5</v>
      </c>
      <c r="Q9858" t="s">
        <v>12</v>
      </c>
      <c r="R9858" t="s">
        <v>169</v>
      </c>
      <c r="S9858" t="s">
        <v>170</v>
      </c>
      <c r="T9858">
        <v>7042838.064516129</v>
      </c>
      <c r="U9858">
        <v>2260900</v>
      </c>
      <c r="V9858">
        <v>-4781938.064516129</v>
      </c>
      <c r="W9858">
        <v>-0.67897884641263118</v>
      </c>
      <c r="X9858" t="s">
        <v>364</v>
      </c>
    </row>
    <row r="9859" spans="1:24" x14ac:dyDescent="0.35">
      <c r="A9859">
        <v>3301071080</v>
      </c>
      <c r="B9859" t="s">
        <v>168</v>
      </c>
      <c r="C9859" t="s">
        <v>168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1685500</v>
      </c>
      <c r="O9859">
        <v>1685500</v>
      </c>
      <c r="P9859" t="s">
        <v>5</v>
      </c>
      <c r="Q9859" t="s">
        <v>7</v>
      </c>
      <c r="R9859" t="s">
        <v>169</v>
      </c>
      <c r="S9859" t="s">
        <v>170</v>
      </c>
      <c r="T9859">
        <v>1087419.3548387098</v>
      </c>
      <c r="U9859">
        <v>1787700</v>
      </c>
      <c r="V9859">
        <v>700280.64516129019</v>
      </c>
      <c r="W9859">
        <v>0.64398398101453558</v>
      </c>
      <c r="X9859" t="s">
        <v>203</v>
      </c>
    </row>
    <row r="9860" spans="1:24" x14ac:dyDescent="0.35">
      <c r="A9860">
        <v>3300016348</v>
      </c>
      <c r="B9860" t="s">
        <v>168</v>
      </c>
      <c r="C9860" t="s">
        <v>168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1031100</v>
      </c>
      <c r="O9860">
        <v>1031100</v>
      </c>
      <c r="P9860" t="s">
        <v>5</v>
      </c>
      <c r="Q9860" t="s">
        <v>8</v>
      </c>
      <c r="R9860" t="s">
        <v>169</v>
      </c>
      <c r="S9860" t="s">
        <v>170</v>
      </c>
      <c r="T9860">
        <v>665225.80645161285</v>
      </c>
      <c r="U9860">
        <v>1603587</v>
      </c>
      <c r="V9860">
        <v>938361.19354838715</v>
      </c>
      <c r="W9860">
        <v>1.4105904858888567</v>
      </c>
      <c r="X9860" t="s">
        <v>418</v>
      </c>
    </row>
    <row r="9861" spans="1:24" x14ac:dyDescent="0.35">
      <c r="A9861">
        <v>3300025597</v>
      </c>
      <c r="B9861" t="s">
        <v>168</v>
      </c>
      <c r="C9861" t="s">
        <v>168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303000</v>
      </c>
      <c r="O9861">
        <v>303000</v>
      </c>
      <c r="P9861" t="s">
        <v>5</v>
      </c>
      <c r="Q9861" t="s">
        <v>12</v>
      </c>
      <c r="R9861" t="s">
        <v>169</v>
      </c>
      <c r="S9861" t="s">
        <v>170</v>
      </c>
      <c r="T9861">
        <v>195483.87096774194</v>
      </c>
      <c r="U9861">
        <v>87000</v>
      </c>
      <c r="V9861">
        <v>-108483.87096774194</v>
      </c>
      <c r="W9861">
        <v>-0.554950495049505</v>
      </c>
      <c r="X9861" t="s">
        <v>233</v>
      </c>
    </row>
    <row r="9862" spans="1:24" x14ac:dyDescent="0.35">
      <c r="A9862">
        <v>3301038304</v>
      </c>
      <c r="B9862" t="s">
        <v>168</v>
      </c>
      <c r="C9862" t="s">
        <v>168</v>
      </c>
      <c r="D9862">
        <v>0</v>
      </c>
      <c r="E9862">
        <v>0</v>
      </c>
      <c r="F9862">
        <v>40</v>
      </c>
      <c r="G9862">
        <v>1582189</v>
      </c>
      <c r="H9862">
        <v>1</v>
      </c>
      <c r="I9862">
        <v>25000</v>
      </c>
      <c r="J9862">
        <v>0</v>
      </c>
      <c r="K9862">
        <v>0</v>
      </c>
      <c r="L9862">
        <v>0</v>
      </c>
      <c r="M9862">
        <v>0</v>
      </c>
      <c r="N9862">
        <v>1180600</v>
      </c>
      <c r="O9862">
        <v>2787789</v>
      </c>
      <c r="P9862" t="s">
        <v>5</v>
      </c>
      <c r="Q9862" t="s">
        <v>17</v>
      </c>
      <c r="R9862" t="s">
        <v>169</v>
      </c>
      <c r="S9862" t="s">
        <v>170</v>
      </c>
      <c r="T9862">
        <v>1798573.5483870967</v>
      </c>
      <c r="U9862">
        <v>1876688</v>
      </c>
      <c r="V9862">
        <v>78114.451612903271</v>
      </c>
      <c r="W9862">
        <v>4.3431335728780107E-2</v>
      </c>
      <c r="X9862" t="s">
        <v>417</v>
      </c>
    </row>
    <row r="9863" spans="1:24" x14ac:dyDescent="0.35">
      <c r="A9863">
        <v>3301072178</v>
      </c>
      <c r="B9863" t="s">
        <v>168</v>
      </c>
      <c r="C9863" t="s">
        <v>168</v>
      </c>
      <c r="D9863">
        <v>0</v>
      </c>
      <c r="E9863">
        <v>0</v>
      </c>
      <c r="F9863">
        <v>16</v>
      </c>
      <c r="G9863">
        <v>1111277</v>
      </c>
      <c r="H9863">
        <v>1</v>
      </c>
      <c r="I9863">
        <v>10000</v>
      </c>
      <c r="J9863">
        <v>0</v>
      </c>
      <c r="K9863">
        <v>0</v>
      </c>
      <c r="L9863">
        <v>0</v>
      </c>
      <c r="M9863">
        <v>0</v>
      </c>
      <c r="N9863">
        <v>342000</v>
      </c>
      <c r="O9863">
        <v>1463277</v>
      </c>
      <c r="P9863" t="s">
        <v>5</v>
      </c>
      <c r="Q9863" t="s">
        <v>8</v>
      </c>
      <c r="R9863" t="s">
        <v>169</v>
      </c>
      <c r="S9863" t="s">
        <v>170</v>
      </c>
      <c r="T9863">
        <v>944049.67741935491</v>
      </c>
      <c r="U9863">
        <v>1503290</v>
      </c>
      <c r="V9863">
        <v>559240.32258064509</v>
      </c>
      <c r="W9863">
        <v>0.59238442208823061</v>
      </c>
      <c r="X9863" t="s">
        <v>372</v>
      </c>
    </row>
    <row r="9864" spans="1:24" x14ac:dyDescent="0.35">
      <c r="A9864">
        <v>3301056013</v>
      </c>
      <c r="B9864" t="s">
        <v>168</v>
      </c>
      <c r="C9864" t="s">
        <v>168</v>
      </c>
      <c r="D9864">
        <v>0</v>
      </c>
      <c r="E9864">
        <v>0</v>
      </c>
      <c r="F9864">
        <v>34</v>
      </c>
      <c r="G9864">
        <v>1221484</v>
      </c>
      <c r="H9864">
        <v>1</v>
      </c>
      <c r="I9864">
        <v>10000</v>
      </c>
      <c r="J9864">
        <v>0</v>
      </c>
      <c r="K9864">
        <v>0</v>
      </c>
      <c r="L9864">
        <v>1</v>
      </c>
      <c r="M9864">
        <v>22400</v>
      </c>
      <c r="N9864">
        <v>455000</v>
      </c>
      <c r="O9864">
        <v>1708884</v>
      </c>
      <c r="P9864" t="s">
        <v>5</v>
      </c>
      <c r="Q9864" t="s">
        <v>12</v>
      </c>
      <c r="R9864" t="s">
        <v>169</v>
      </c>
      <c r="S9864" t="s">
        <v>170</v>
      </c>
      <c r="T9864">
        <v>1102505.8064516129</v>
      </c>
      <c r="U9864">
        <v>974688</v>
      </c>
      <c r="V9864">
        <v>-127817.80645161285</v>
      </c>
      <c r="W9864">
        <v>-0.11593390774329915</v>
      </c>
      <c r="X9864" t="s">
        <v>381</v>
      </c>
    </row>
    <row r="9865" spans="1:24" x14ac:dyDescent="0.35">
      <c r="A9865">
        <v>3301005246</v>
      </c>
      <c r="B9865" t="s">
        <v>168</v>
      </c>
      <c r="C9865" t="s">
        <v>168</v>
      </c>
      <c r="D9865">
        <v>0</v>
      </c>
      <c r="E9865">
        <v>0</v>
      </c>
      <c r="F9865">
        <v>17</v>
      </c>
      <c r="G9865">
        <v>522981</v>
      </c>
      <c r="H9865">
        <v>80</v>
      </c>
      <c r="I9865">
        <v>1945000</v>
      </c>
      <c r="J9865">
        <v>0</v>
      </c>
      <c r="K9865">
        <v>0</v>
      </c>
      <c r="L9865">
        <v>76</v>
      </c>
      <c r="M9865">
        <v>3012400</v>
      </c>
      <c r="N9865">
        <v>220000</v>
      </c>
      <c r="O9865">
        <v>5700381</v>
      </c>
      <c r="P9865" t="s">
        <v>5</v>
      </c>
      <c r="Q9865" t="s">
        <v>9</v>
      </c>
      <c r="R9865" t="s">
        <v>169</v>
      </c>
      <c r="S9865" t="s">
        <v>170</v>
      </c>
      <c r="T9865">
        <v>3677665.1612903224</v>
      </c>
      <c r="U9865">
        <v>3193482</v>
      </c>
      <c r="V9865">
        <v>-484183.16129032243</v>
      </c>
      <c r="W9865">
        <v>-0.13165504200508704</v>
      </c>
      <c r="X9865" t="s">
        <v>267</v>
      </c>
    </row>
    <row r="9866" spans="1:24" x14ac:dyDescent="0.35">
      <c r="A9866">
        <v>3301042019</v>
      </c>
      <c r="B9866" t="s">
        <v>168</v>
      </c>
      <c r="C9866" t="s">
        <v>168</v>
      </c>
      <c r="D9866">
        <v>0</v>
      </c>
      <c r="E9866">
        <v>0</v>
      </c>
      <c r="F9866">
        <v>13</v>
      </c>
      <c r="G9866">
        <v>447584</v>
      </c>
      <c r="H9866">
        <v>19</v>
      </c>
      <c r="I9866">
        <v>382000</v>
      </c>
      <c r="J9866">
        <v>0</v>
      </c>
      <c r="K9866">
        <v>0</v>
      </c>
      <c r="L9866">
        <v>2</v>
      </c>
      <c r="M9866">
        <v>104800</v>
      </c>
      <c r="N9866">
        <v>242000</v>
      </c>
      <c r="O9866">
        <v>1176384</v>
      </c>
      <c r="P9866" t="s">
        <v>5</v>
      </c>
      <c r="Q9866" t="s">
        <v>11</v>
      </c>
      <c r="R9866" t="s">
        <v>169</v>
      </c>
      <c r="S9866" t="s">
        <v>170</v>
      </c>
      <c r="T9866">
        <v>758957.41935483867</v>
      </c>
      <c r="U9866">
        <v>625793</v>
      </c>
      <c r="V9866">
        <v>-133164.41935483867</v>
      </c>
      <c r="W9866">
        <v>-0.17545703613785968</v>
      </c>
      <c r="X9866" t="s">
        <v>308</v>
      </c>
    </row>
    <row r="9867" spans="1:24" x14ac:dyDescent="0.35">
      <c r="A9867">
        <v>3301065725</v>
      </c>
      <c r="B9867" t="s">
        <v>168</v>
      </c>
      <c r="C9867" t="s">
        <v>168</v>
      </c>
      <c r="D9867">
        <v>0</v>
      </c>
      <c r="E9867">
        <v>0</v>
      </c>
      <c r="F9867">
        <v>261</v>
      </c>
      <c r="G9867">
        <v>9035814</v>
      </c>
      <c r="H9867">
        <v>15</v>
      </c>
      <c r="I9867">
        <v>185000</v>
      </c>
      <c r="J9867">
        <v>0</v>
      </c>
      <c r="K9867">
        <v>0</v>
      </c>
      <c r="L9867">
        <v>0</v>
      </c>
      <c r="M9867">
        <v>0</v>
      </c>
      <c r="N9867">
        <v>495000</v>
      </c>
      <c r="O9867">
        <v>9715814</v>
      </c>
      <c r="P9867" t="s">
        <v>5</v>
      </c>
      <c r="Q9867" t="s">
        <v>17</v>
      </c>
      <c r="R9867" t="s">
        <v>169</v>
      </c>
      <c r="S9867" t="s">
        <v>170</v>
      </c>
      <c r="T9867">
        <v>6268267.0967741944</v>
      </c>
      <c r="U9867">
        <v>7034503</v>
      </c>
      <c r="V9867">
        <v>766235.90322580561</v>
      </c>
      <c r="W9867">
        <v>0.12224046796284882</v>
      </c>
      <c r="X9867" t="s">
        <v>286</v>
      </c>
    </row>
    <row r="9868" spans="1:24" x14ac:dyDescent="0.35">
      <c r="A9868">
        <v>3301068731</v>
      </c>
      <c r="B9868" t="s">
        <v>168</v>
      </c>
      <c r="C9868" t="s">
        <v>168</v>
      </c>
      <c r="D9868">
        <v>0</v>
      </c>
      <c r="E9868">
        <v>0</v>
      </c>
      <c r="F9868">
        <v>8</v>
      </c>
      <c r="G9868">
        <v>530991</v>
      </c>
      <c r="H9868">
        <v>2</v>
      </c>
      <c r="I9868">
        <v>220000</v>
      </c>
      <c r="J9868">
        <v>0</v>
      </c>
      <c r="K9868">
        <v>0</v>
      </c>
      <c r="L9868">
        <v>3</v>
      </c>
      <c r="M9868">
        <v>227200</v>
      </c>
      <c r="N9868">
        <v>30000</v>
      </c>
      <c r="O9868">
        <v>1008191</v>
      </c>
      <c r="P9868" t="s">
        <v>5</v>
      </c>
      <c r="Q9868" t="s">
        <v>15</v>
      </c>
      <c r="R9868" t="s">
        <v>169</v>
      </c>
      <c r="S9868" t="s">
        <v>170</v>
      </c>
      <c r="T9868">
        <v>650445.80645161285</v>
      </c>
      <c r="U9868">
        <v>867387</v>
      </c>
      <c r="V9868">
        <v>216941.19354838715</v>
      </c>
      <c r="W9868">
        <v>0.33352693090892505</v>
      </c>
      <c r="X9868" t="s">
        <v>341</v>
      </c>
    </row>
    <row r="9869" spans="1:24" x14ac:dyDescent="0.35">
      <c r="A9869">
        <v>3301007832</v>
      </c>
      <c r="B9869" t="s">
        <v>168</v>
      </c>
      <c r="C9869" t="s">
        <v>168</v>
      </c>
      <c r="D9869">
        <v>0</v>
      </c>
      <c r="E9869">
        <v>0</v>
      </c>
      <c r="F9869">
        <v>100</v>
      </c>
      <c r="G9869">
        <v>3608228</v>
      </c>
      <c r="H9869">
        <v>28</v>
      </c>
      <c r="I9869">
        <v>1380000</v>
      </c>
      <c r="J9869">
        <v>0</v>
      </c>
      <c r="K9869">
        <v>0</v>
      </c>
      <c r="L9869">
        <v>29</v>
      </c>
      <c r="M9869">
        <v>919600</v>
      </c>
      <c r="N9869">
        <v>15000</v>
      </c>
      <c r="O9869">
        <v>5922828</v>
      </c>
      <c r="P9869" t="s">
        <v>5</v>
      </c>
      <c r="Q9869" t="s">
        <v>14</v>
      </c>
      <c r="R9869" t="s">
        <v>169</v>
      </c>
      <c r="S9869" t="s">
        <v>170</v>
      </c>
      <c r="T9869">
        <v>3821179.3548387098</v>
      </c>
      <c r="U9869">
        <v>2739638</v>
      </c>
      <c r="V9869">
        <v>-1081541.3548387098</v>
      </c>
      <c r="W9869">
        <v>-0.28303862614278186</v>
      </c>
      <c r="X9869" t="s">
        <v>367</v>
      </c>
    </row>
    <row r="9870" spans="1:24" x14ac:dyDescent="0.35">
      <c r="A9870">
        <v>3300020036</v>
      </c>
      <c r="B9870" t="s">
        <v>168</v>
      </c>
      <c r="C9870" t="s">
        <v>168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260000</v>
      </c>
      <c r="O9870">
        <v>260000</v>
      </c>
      <c r="P9870" t="s">
        <v>5</v>
      </c>
      <c r="Q9870" t="s">
        <v>6</v>
      </c>
      <c r="R9870" t="s">
        <v>181</v>
      </c>
      <c r="S9870" t="s">
        <v>170</v>
      </c>
      <c r="T9870">
        <v>167741.93548387097</v>
      </c>
      <c r="U9870">
        <v>267000</v>
      </c>
      <c r="V9870">
        <v>99258.06451612903</v>
      </c>
      <c r="W9870">
        <v>0.59173076923076917</v>
      </c>
      <c r="X9870" t="s">
        <v>261</v>
      </c>
    </row>
    <row r="9871" spans="1:24" x14ac:dyDescent="0.35">
      <c r="A9871">
        <v>3301003606</v>
      </c>
      <c r="B9871" t="s">
        <v>168</v>
      </c>
      <c r="C9871" t="s">
        <v>168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150000</v>
      </c>
      <c r="O9871">
        <v>150000</v>
      </c>
      <c r="P9871" t="s">
        <v>5</v>
      </c>
      <c r="Q9871" t="s">
        <v>14</v>
      </c>
      <c r="R9871" t="s">
        <v>169</v>
      </c>
      <c r="S9871" t="s">
        <v>170</v>
      </c>
      <c r="T9871">
        <v>96774.193548387106</v>
      </c>
      <c r="U9871">
        <v>175000</v>
      </c>
      <c r="V9871">
        <v>78225.806451612894</v>
      </c>
      <c r="W9871">
        <v>0.80833333333333313</v>
      </c>
      <c r="X9871" t="s">
        <v>366</v>
      </c>
    </row>
    <row r="9872" spans="1:24" x14ac:dyDescent="0.35">
      <c r="A9872">
        <v>3300017665</v>
      </c>
      <c r="B9872" t="s">
        <v>168</v>
      </c>
      <c r="C9872" t="s">
        <v>168</v>
      </c>
      <c r="D9872">
        <v>0</v>
      </c>
      <c r="E9872">
        <v>0</v>
      </c>
      <c r="F9872">
        <v>8</v>
      </c>
      <c r="G9872">
        <v>130569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326100</v>
      </c>
      <c r="O9872">
        <v>456669</v>
      </c>
      <c r="P9872" t="s">
        <v>5</v>
      </c>
      <c r="Q9872" t="s">
        <v>6</v>
      </c>
      <c r="R9872" t="s">
        <v>169</v>
      </c>
      <c r="S9872" t="s">
        <v>170</v>
      </c>
      <c r="T9872">
        <v>294625.16129032255</v>
      </c>
      <c r="U9872">
        <v>639892</v>
      </c>
      <c r="V9872">
        <v>345266.83870967745</v>
      </c>
      <c r="W9872">
        <v>1.1718851071563869</v>
      </c>
      <c r="X9872" t="s">
        <v>178</v>
      </c>
    </row>
    <row r="9873" spans="1:24" x14ac:dyDescent="0.35">
      <c r="A9873">
        <v>3300011580</v>
      </c>
      <c r="B9873" t="s">
        <v>168</v>
      </c>
      <c r="C9873" t="s">
        <v>168</v>
      </c>
      <c r="D9873">
        <v>0</v>
      </c>
      <c r="E9873">
        <v>0</v>
      </c>
      <c r="F9873">
        <v>129</v>
      </c>
      <c r="G9873">
        <v>5266081</v>
      </c>
      <c r="H9873">
        <v>5</v>
      </c>
      <c r="I9873">
        <v>180000</v>
      </c>
      <c r="J9873">
        <v>0</v>
      </c>
      <c r="K9873">
        <v>0</v>
      </c>
      <c r="L9873">
        <v>0</v>
      </c>
      <c r="M9873">
        <v>0</v>
      </c>
      <c r="N9873">
        <v>430000</v>
      </c>
      <c r="O9873">
        <v>5876081</v>
      </c>
      <c r="P9873" t="s">
        <v>5</v>
      </c>
      <c r="Q9873" t="s">
        <v>12</v>
      </c>
      <c r="R9873" t="s">
        <v>169</v>
      </c>
      <c r="S9873" t="s">
        <v>170</v>
      </c>
      <c r="T9873">
        <v>3791020</v>
      </c>
      <c r="U9873">
        <v>4179829</v>
      </c>
      <c r="V9873">
        <v>388809</v>
      </c>
      <c r="W9873">
        <v>0.1025605246081529</v>
      </c>
      <c r="X9873" t="s">
        <v>413</v>
      </c>
    </row>
    <row r="9874" spans="1:24" x14ac:dyDescent="0.35">
      <c r="A9874">
        <v>6001131710</v>
      </c>
      <c r="B9874" t="s">
        <v>168</v>
      </c>
      <c r="C9874" t="s">
        <v>168</v>
      </c>
      <c r="D9874">
        <v>0</v>
      </c>
      <c r="E9874">
        <v>0</v>
      </c>
      <c r="F9874">
        <v>21</v>
      </c>
      <c r="G9874">
        <v>1079978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340000</v>
      </c>
      <c r="O9874">
        <v>1419978</v>
      </c>
      <c r="P9874" t="s">
        <v>5</v>
      </c>
      <c r="Q9874" t="s">
        <v>9</v>
      </c>
      <c r="R9874" t="s">
        <v>169</v>
      </c>
      <c r="S9874" t="s">
        <v>170</v>
      </c>
      <c r="T9874">
        <v>916114.83870967745</v>
      </c>
      <c r="U9874">
        <v>523490</v>
      </c>
      <c r="V9874">
        <v>-392624.83870967745</v>
      </c>
      <c r="W9874">
        <v>-0.42857600610713686</v>
      </c>
      <c r="X9874" t="s">
        <v>228</v>
      </c>
    </row>
    <row r="9875" spans="1:24" x14ac:dyDescent="0.35">
      <c r="A9875">
        <v>6001140180</v>
      </c>
      <c r="B9875" t="s">
        <v>168</v>
      </c>
      <c r="C9875" t="s">
        <v>168</v>
      </c>
      <c r="D9875">
        <v>0</v>
      </c>
      <c r="E9875">
        <v>0</v>
      </c>
      <c r="F9875">
        <v>145</v>
      </c>
      <c r="G9875">
        <v>5600044</v>
      </c>
      <c r="H9875">
        <v>92</v>
      </c>
      <c r="I9875">
        <v>2877000</v>
      </c>
      <c r="J9875">
        <v>0</v>
      </c>
      <c r="K9875">
        <v>0</v>
      </c>
      <c r="L9875">
        <v>30</v>
      </c>
      <c r="M9875">
        <v>1040000</v>
      </c>
      <c r="N9875">
        <v>165000</v>
      </c>
      <c r="O9875">
        <v>9682044</v>
      </c>
      <c r="P9875" t="s">
        <v>5</v>
      </c>
      <c r="Q9875" t="s">
        <v>14</v>
      </c>
      <c r="R9875" t="s">
        <v>169</v>
      </c>
      <c r="S9875" t="s">
        <v>170</v>
      </c>
      <c r="T9875">
        <v>6246480</v>
      </c>
      <c r="U9875">
        <v>5275113</v>
      </c>
      <c r="V9875">
        <v>-971367</v>
      </c>
      <c r="W9875">
        <v>-0.15550630114880704</v>
      </c>
      <c r="X9875" t="s">
        <v>260</v>
      </c>
    </row>
    <row r="9876" spans="1:24" x14ac:dyDescent="0.35">
      <c r="A9876">
        <v>3300002125</v>
      </c>
      <c r="B9876" t="s">
        <v>168</v>
      </c>
      <c r="C9876" t="s">
        <v>168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30000</v>
      </c>
      <c r="O9876">
        <v>30000</v>
      </c>
      <c r="P9876" t="s">
        <v>5</v>
      </c>
      <c r="Q9876" t="s">
        <v>11</v>
      </c>
      <c r="R9876" t="s">
        <v>169</v>
      </c>
      <c r="S9876" t="s">
        <v>170</v>
      </c>
      <c r="T9876">
        <v>19354.83870967742</v>
      </c>
      <c r="U9876">
        <v>0</v>
      </c>
      <c r="V9876">
        <v>-19354.83870967742</v>
      </c>
      <c r="W9876">
        <v>0</v>
      </c>
      <c r="X9876" t="s">
        <v>193</v>
      </c>
    </row>
    <row r="9877" spans="1:24" x14ac:dyDescent="0.35">
      <c r="A9877">
        <v>3300012047</v>
      </c>
      <c r="B9877" t="s">
        <v>168</v>
      </c>
      <c r="C9877" t="s">
        <v>168</v>
      </c>
      <c r="D9877">
        <v>0</v>
      </c>
      <c r="E9877">
        <v>0</v>
      </c>
      <c r="F9877">
        <v>4</v>
      </c>
      <c r="G9877">
        <v>90198</v>
      </c>
      <c r="H9877">
        <v>1</v>
      </c>
      <c r="I9877">
        <v>5000</v>
      </c>
      <c r="J9877">
        <v>0</v>
      </c>
      <c r="K9877">
        <v>0</v>
      </c>
      <c r="L9877">
        <v>0</v>
      </c>
      <c r="M9877">
        <v>0</v>
      </c>
      <c r="N9877">
        <v>330000</v>
      </c>
      <c r="O9877">
        <v>425198</v>
      </c>
      <c r="P9877" t="s">
        <v>5</v>
      </c>
      <c r="Q9877" t="s">
        <v>12</v>
      </c>
      <c r="R9877" t="s">
        <v>169</v>
      </c>
      <c r="S9877" t="s">
        <v>170</v>
      </c>
      <c r="T9877">
        <v>274321.29032258067</v>
      </c>
      <c r="U9877">
        <v>330000</v>
      </c>
      <c r="V9877">
        <v>55678.709677419334</v>
      </c>
      <c r="W9877">
        <v>0.20296896975056322</v>
      </c>
      <c r="X9877" t="s">
        <v>271</v>
      </c>
    </row>
    <row r="9878" spans="1:24" x14ac:dyDescent="0.35">
      <c r="A9878">
        <v>3301070071</v>
      </c>
      <c r="B9878" t="s">
        <v>168</v>
      </c>
      <c r="C9878" t="s">
        <v>168</v>
      </c>
      <c r="D9878">
        <v>0</v>
      </c>
      <c r="E9878">
        <v>0</v>
      </c>
      <c r="F9878">
        <v>41</v>
      </c>
      <c r="G9878">
        <v>1109215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1733400</v>
      </c>
      <c r="O9878">
        <v>2842615</v>
      </c>
      <c r="P9878" t="s">
        <v>5</v>
      </c>
      <c r="Q9878" t="s">
        <v>16</v>
      </c>
      <c r="R9878" t="s">
        <v>169</v>
      </c>
      <c r="S9878" t="s">
        <v>170</v>
      </c>
      <c r="T9878">
        <v>1833945.1612903227</v>
      </c>
      <c r="U9878">
        <v>1336669</v>
      </c>
      <c r="V9878">
        <v>-497276.16129032266</v>
      </c>
      <c r="W9878">
        <v>-0.2711510528158052</v>
      </c>
      <c r="X9878" t="s">
        <v>312</v>
      </c>
    </row>
    <row r="9879" spans="1:24" x14ac:dyDescent="0.35">
      <c r="A9879">
        <v>3301020588</v>
      </c>
      <c r="B9879" t="s">
        <v>168</v>
      </c>
      <c r="C9879" t="s">
        <v>168</v>
      </c>
      <c r="D9879">
        <v>0</v>
      </c>
      <c r="E9879">
        <v>0</v>
      </c>
      <c r="F9879">
        <v>1</v>
      </c>
      <c r="G9879">
        <v>25597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576700</v>
      </c>
      <c r="O9879">
        <v>602297</v>
      </c>
      <c r="P9879" t="s">
        <v>5</v>
      </c>
      <c r="Q9879" t="s">
        <v>6</v>
      </c>
      <c r="R9879" t="s">
        <v>169</v>
      </c>
      <c r="S9879" t="s">
        <v>170</v>
      </c>
      <c r="T9879">
        <v>388578.70967741933</v>
      </c>
      <c r="U9879">
        <v>1207500</v>
      </c>
      <c r="V9879">
        <v>818921.29032258061</v>
      </c>
      <c r="W9879">
        <v>2.1074785363367243</v>
      </c>
      <c r="X9879" t="s">
        <v>309</v>
      </c>
    </row>
    <row r="9880" spans="1:24" x14ac:dyDescent="0.35">
      <c r="A9880">
        <v>3301064215</v>
      </c>
      <c r="B9880" t="s">
        <v>168</v>
      </c>
      <c r="C9880" t="s">
        <v>168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1591500</v>
      </c>
      <c r="O9880">
        <v>1591500</v>
      </c>
      <c r="P9880" t="s">
        <v>5</v>
      </c>
      <c r="Q9880" t="s">
        <v>7</v>
      </c>
      <c r="R9880" t="s">
        <v>169</v>
      </c>
      <c r="S9880" t="s">
        <v>170</v>
      </c>
      <c r="T9880">
        <v>1026774.1935483871</v>
      </c>
      <c r="U9880">
        <v>1611500</v>
      </c>
      <c r="V9880">
        <v>584725.80645161285</v>
      </c>
      <c r="W9880">
        <v>0.56947847942192897</v>
      </c>
      <c r="X9880" t="s">
        <v>394</v>
      </c>
    </row>
    <row r="9881" spans="1:24" x14ac:dyDescent="0.35">
      <c r="A9881">
        <v>3300011833</v>
      </c>
      <c r="B9881" t="s">
        <v>168</v>
      </c>
      <c r="C9881" t="s">
        <v>168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330000</v>
      </c>
      <c r="O9881">
        <v>330000</v>
      </c>
      <c r="P9881" t="s">
        <v>5</v>
      </c>
      <c r="Q9881" t="s">
        <v>12</v>
      </c>
      <c r="R9881" t="s">
        <v>169</v>
      </c>
      <c r="S9881" t="s">
        <v>170</v>
      </c>
      <c r="T9881">
        <v>212903.22580645164</v>
      </c>
      <c r="U9881">
        <v>353000</v>
      </c>
      <c r="V9881">
        <v>140096.77419354836</v>
      </c>
      <c r="W9881">
        <v>0.65803030303030297</v>
      </c>
      <c r="X9881" t="s">
        <v>219</v>
      </c>
    </row>
    <row r="9882" spans="1:24" x14ac:dyDescent="0.35">
      <c r="A9882">
        <v>3300015444</v>
      </c>
      <c r="B9882" t="s">
        <v>168</v>
      </c>
      <c r="C9882" t="s">
        <v>168</v>
      </c>
      <c r="D9882">
        <v>0</v>
      </c>
      <c r="E9882">
        <v>0</v>
      </c>
      <c r="F9882">
        <v>130</v>
      </c>
      <c r="G9882">
        <v>5687914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342000</v>
      </c>
      <c r="O9882">
        <v>6029914</v>
      </c>
      <c r="P9882" t="s">
        <v>5</v>
      </c>
      <c r="Q9882" t="s">
        <v>8</v>
      </c>
      <c r="R9882" t="s">
        <v>169</v>
      </c>
      <c r="S9882" t="s">
        <v>170</v>
      </c>
      <c r="T9882">
        <v>3890267.0967741935</v>
      </c>
      <c r="U9882">
        <v>5429138</v>
      </c>
      <c r="V9882">
        <v>1538870.9032258065</v>
      </c>
      <c r="W9882">
        <v>0.39556947246677154</v>
      </c>
      <c r="X9882" t="s">
        <v>273</v>
      </c>
    </row>
    <row r="9883" spans="1:24" x14ac:dyDescent="0.35">
      <c r="A9883">
        <v>3300027047</v>
      </c>
      <c r="B9883" t="s">
        <v>168</v>
      </c>
      <c r="C9883" t="s">
        <v>168</v>
      </c>
      <c r="D9883">
        <v>0</v>
      </c>
      <c r="E9883">
        <v>0</v>
      </c>
      <c r="F9883">
        <v>14</v>
      </c>
      <c r="G9883">
        <v>484986</v>
      </c>
      <c r="H9883">
        <v>19</v>
      </c>
      <c r="I9883">
        <v>945000</v>
      </c>
      <c r="J9883">
        <v>0</v>
      </c>
      <c r="K9883">
        <v>0</v>
      </c>
      <c r="L9883">
        <v>8</v>
      </c>
      <c r="M9883">
        <v>399200</v>
      </c>
      <c r="N9883">
        <v>30000</v>
      </c>
      <c r="O9883">
        <v>1859186</v>
      </c>
      <c r="P9883" t="s">
        <v>5</v>
      </c>
      <c r="Q9883" t="s">
        <v>9</v>
      </c>
      <c r="R9883" t="s">
        <v>169</v>
      </c>
      <c r="S9883" t="s">
        <v>170</v>
      </c>
      <c r="T9883">
        <v>1199474.8387096773</v>
      </c>
      <c r="U9883">
        <v>1823792</v>
      </c>
      <c r="V9883">
        <v>624317.16129032266</v>
      </c>
      <c r="W9883">
        <v>0.52049208632164845</v>
      </c>
      <c r="X9883" t="s">
        <v>239</v>
      </c>
    </row>
    <row r="9884" spans="1:24" x14ac:dyDescent="0.35">
      <c r="A9884">
        <v>3301023863</v>
      </c>
      <c r="B9884" t="s">
        <v>168</v>
      </c>
      <c r="C9884" t="s">
        <v>168</v>
      </c>
      <c r="D9884">
        <v>0</v>
      </c>
      <c r="E9884">
        <v>0</v>
      </c>
      <c r="F9884">
        <v>112</v>
      </c>
      <c r="G9884">
        <v>3160286</v>
      </c>
      <c r="H9884">
        <v>50</v>
      </c>
      <c r="I9884">
        <v>1220000</v>
      </c>
      <c r="J9884">
        <v>0</v>
      </c>
      <c r="K9884">
        <v>0</v>
      </c>
      <c r="L9884">
        <v>2</v>
      </c>
      <c r="M9884">
        <v>44800</v>
      </c>
      <c r="N9884">
        <v>114000</v>
      </c>
      <c r="O9884">
        <v>4539086</v>
      </c>
      <c r="P9884" t="s">
        <v>5</v>
      </c>
      <c r="Q9884" t="s">
        <v>11</v>
      </c>
      <c r="R9884" t="s">
        <v>169</v>
      </c>
      <c r="S9884" t="s">
        <v>170</v>
      </c>
      <c r="T9884">
        <v>2928442.5806451612</v>
      </c>
      <c r="U9884">
        <v>3121008</v>
      </c>
      <c r="V9884">
        <v>192565.41935483878</v>
      </c>
      <c r="W9884">
        <v>6.5756938731718284E-2</v>
      </c>
      <c r="X9884" t="s">
        <v>217</v>
      </c>
    </row>
    <row r="9885" spans="1:24" x14ac:dyDescent="0.35">
      <c r="A9885">
        <v>3301008239</v>
      </c>
      <c r="B9885" t="s">
        <v>168</v>
      </c>
      <c r="C9885" t="s">
        <v>168</v>
      </c>
      <c r="D9885">
        <v>0</v>
      </c>
      <c r="E9885">
        <v>0</v>
      </c>
      <c r="F9885">
        <v>7</v>
      </c>
      <c r="G9885">
        <v>213850</v>
      </c>
      <c r="H9885">
        <v>18</v>
      </c>
      <c r="I9885">
        <v>360000</v>
      </c>
      <c r="J9885">
        <v>0</v>
      </c>
      <c r="K9885">
        <v>0</v>
      </c>
      <c r="L9885">
        <v>34</v>
      </c>
      <c r="M9885">
        <v>1221600</v>
      </c>
      <c r="N9885">
        <v>2399900</v>
      </c>
      <c r="O9885">
        <v>4195350</v>
      </c>
      <c r="P9885" t="s">
        <v>5</v>
      </c>
      <c r="Q9885" t="s">
        <v>16</v>
      </c>
      <c r="R9885" t="s">
        <v>169</v>
      </c>
      <c r="S9885" t="s">
        <v>170</v>
      </c>
      <c r="T9885">
        <v>2706677.4193548388</v>
      </c>
      <c r="U9885">
        <v>2255800</v>
      </c>
      <c r="V9885">
        <v>-450877.41935483878</v>
      </c>
      <c r="W9885">
        <v>-0.16657966558213266</v>
      </c>
      <c r="X9885" t="s">
        <v>277</v>
      </c>
    </row>
    <row r="9886" spans="1:24" x14ac:dyDescent="0.35">
      <c r="A9886">
        <v>3301075145</v>
      </c>
      <c r="B9886" t="s">
        <v>168</v>
      </c>
      <c r="C9886" t="s">
        <v>168</v>
      </c>
      <c r="D9886">
        <v>0</v>
      </c>
      <c r="E9886">
        <v>0</v>
      </c>
      <c r="F9886">
        <v>113</v>
      </c>
      <c r="G9886">
        <v>5609865</v>
      </c>
      <c r="H9886">
        <v>71</v>
      </c>
      <c r="I9886">
        <v>2324000</v>
      </c>
      <c r="J9886">
        <v>0</v>
      </c>
      <c r="K9886">
        <v>0</v>
      </c>
      <c r="L9886">
        <v>12</v>
      </c>
      <c r="M9886">
        <v>448800</v>
      </c>
      <c r="N9886">
        <v>784500</v>
      </c>
      <c r="O9886">
        <v>9167165</v>
      </c>
      <c r="P9886" t="s">
        <v>5</v>
      </c>
      <c r="Q9886" t="s">
        <v>17</v>
      </c>
      <c r="R9886" t="s">
        <v>169</v>
      </c>
      <c r="S9886" t="s">
        <v>170</v>
      </c>
      <c r="T9886">
        <v>5914300</v>
      </c>
      <c r="U9886">
        <v>5283985</v>
      </c>
      <c r="V9886">
        <v>-630315</v>
      </c>
      <c r="W9886">
        <v>-0.10657474257308552</v>
      </c>
      <c r="X9886" t="s">
        <v>328</v>
      </c>
    </row>
    <row r="9887" spans="1:24" x14ac:dyDescent="0.35">
      <c r="A9887">
        <v>3301059866</v>
      </c>
      <c r="B9887" t="s">
        <v>168</v>
      </c>
      <c r="C9887" t="s">
        <v>168</v>
      </c>
      <c r="D9887">
        <v>0</v>
      </c>
      <c r="E9887">
        <v>0</v>
      </c>
      <c r="F9887">
        <v>47</v>
      </c>
      <c r="G9887">
        <v>842853</v>
      </c>
      <c r="H9887">
        <v>7</v>
      </c>
      <c r="I9887">
        <v>220000</v>
      </c>
      <c r="J9887">
        <v>0</v>
      </c>
      <c r="K9887">
        <v>0</v>
      </c>
      <c r="L9887">
        <v>2</v>
      </c>
      <c r="M9887">
        <v>74800</v>
      </c>
      <c r="N9887">
        <v>75000</v>
      </c>
      <c r="O9887">
        <v>1212653</v>
      </c>
      <c r="P9887" t="s">
        <v>5</v>
      </c>
      <c r="Q9887" t="s">
        <v>14</v>
      </c>
      <c r="R9887" t="s">
        <v>207</v>
      </c>
      <c r="S9887" t="s">
        <v>170</v>
      </c>
      <c r="T9887">
        <v>782356.77419354836</v>
      </c>
      <c r="U9887">
        <v>1353061</v>
      </c>
      <c r="V9887">
        <v>570704.22580645164</v>
      </c>
      <c r="W9887">
        <v>0.7294679929048129</v>
      </c>
      <c r="X9887" t="s">
        <v>266</v>
      </c>
    </row>
    <row r="9888" spans="1:24" x14ac:dyDescent="0.35">
      <c r="A9888">
        <v>3301029816</v>
      </c>
      <c r="B9888" t="s">
        <v>168</v>
      </c>
      <c r="C9888" t="s">
        <v>168</v>
      </c>
      <c r="D9888">
        <v>0</v>
      </c>
      <c r="E9888">
        <v>0</v>
      </c>
      <c r="F9888">
        <v>43</v>
      </c>
      <c r="G9888">
        <v>1152550</v>
      </c>
      <c r="H9888">
        <v>14</v>
      </c>
      <c r="I9888">
        <v>460000</v>
      </c>
      <c r="J9888">
        <v>0</v>
      </c>
      <c r="K9888">
        <v>0</v>
      </c>
      <c r="L9888">
        <v>12</v>
      </c>
      <c r="M9888">
        <v>418800</v>
      </c>
      <c r="N9888">
        <v>180000</v>
      </c>
      <c r="O9888">
        <v>2211350</v>
      </c>
      <c r="P9888" t="s">
        <v>5</v>
      </c>
      <c r="Q9888" t="s">
        <v>13</v>
      </c>
      <c r="R9888" t="s">
        <v>169</v>
      </c>
      <c r="S9888" t="s">
        <v>170</v>
      </c>
      <c r="T9888">
        <v>1426677.4193548388</v>
      </c>
      <c r="U9888">
        <v>1926348</v>
      </c>
      <c r="V9888">
        <v>499670.58064516122</v>
      </c>
      <c r="W9888">
        <v>0.35023374861509926</v>
      </c>
      <c r="X9888" t="s">
        <v>242</v>
      </c>
    </row>
    <row r="9889" spans="1:24" x14ac:dyDescent="0.35">
      <c r="A9889">
        <v>3301002272</v>
      </c>
      <c r="B9889" t="s">
        <v>168</v>
      </c>
      <c r="C9889" t="s">
        <v>168</v>
      </c>
      <c r="D9889">
        <v>0</v>
      </c>
      <c r="E9889">
        <v>0</v>
      </c>
      <c r="F9889">
        <v>7</v>
      </c>
      <c r="G9889">
        <v>382144</v>
      </c>
      <c r="H9889">
        <v>0</v>
      </c>
      <c r="I9889">
        <v>0</v>
      </c>
      <c r="J9889">
        <v>0</v>
      </c>
      <c r="K9889">
        <v>0</v>
      </c>
      <c r="L9889">
        <v>7</v>
      </c>
      <c r="M9889">
        <v>276800</v>
      </c>
      <c r="N9889">
        <v>330000</v>
      </c>
      <c r="O9889">
        <v>988944</v>
      </c>
      <c r="P9889" t="s">
        <v>5</v>
      </c>
      <c r="Q9889" t="s">
        <v>12</v>
      </c>
      <c r="R9889" t="s">
        <v>169</v>
      </c>
      <c r="S9889" t="s">
        <v>170</v>
      </c>
      <c r="T9889">
        <v>638028.38709677418</v>
      </c>
      <c r="U9889">
        <v>1252743</v>
      </c>
      <c r="V9889">
        <v>614714.61290322582</v>
      </c>
      <c r="W9889">
        <v>0.96345966000097083</v>
      </c>
      <c r="X9889" t="s">
        <v>222</v>
      </c>
    </row>
    <row r="9890" spans="1:24" x14ac:dyDescent="0.35">
      <c r="A9890">
        <v>3301036621</v>
      </c>
      <c r="B9890" t="s">
        <v>168</v>
      </c>
      <c r="C9890" t="s">
        <v>168</v>
      </c>
      <c r="D9890">
        <v>0</v>
      </c>
      <c r="E9890">
        <v>0</v>
      </c>
      <c r="F9890">
        <v>95</v>
      </c>
      <c r="G9890">
        <v>7307524</v>
      </c>
      <c r="H9890">
        <v>6</v>
      </c>
      <c r="I9890">
        <v>85000</v>
      </c>
      <c r="J9890">
        <v>80</v>
      </c>
      <c r="K9890">
        <v>1066000</v>
      </c>
      <c r="L9890">
        <v>9</v>
      </c>
      <c r="M9890">
        <v>1023599</v>
      </c>
      <c r="N9890">
        <v>2986400</v>
      </c>
      <c r="O9890">
        <v>12468523</v>
      </c>
      <c r="P9890" t="s">
        <v>5</v>
      </c>
      <c r="Q9890" t="s">
        <v>16</v>
      </c>
      <c r="R9890" t="s">
        <v>169</v>
      </c>
      <c r="S9890" t="s">
        <v>170</v>
      </c>
      <c r="T9890">
        <v>8044208.3870967748</v>
      </c>
      <c r="U9890">
        <v>5940565</v>
      </c>
      <c r="V9890">
        <v>-2103643.3870967748</v>
      </c>
      <c r="W9890">
        <v>-0.26151030478910775</v>
      </c>
      <c r="X9890" t="s">
        <v>312</v>
      </c>
    </row>
    <row r="9891" spans="1:24" x14ac:dyDescent="0.35">
      <c r="A9891">
        <v>3300016034</v>
      </c>
      <c r="B9891" t="s">
        <v>168</v>
      </c>
      <c r="C9891" t="s">
        <v>168</v>
      </c>
      <c r="D9891">
        <v>0</v>
      </c>
      <c r="E9891">
        <v>0</v>
      </c>
      <c r="F9891">
        <v>142</v>
      </c>
      <c r="G9891">
        <v>6603344</v>
      </c>
      <c r="H9891">
        <v>146</v>
      </c>
      <c r="I9891">
        <v>4135000</v>
      </c>
      <c r="J9891">
        <v>0</v>
      </c>
      <c r="K9891">
        <v>0</v>
      </c>
      <c r="L9891">
        <v>1</v>
      </c>
      <c r="M9891">
        <v>22400</v>
      </c>
      <c r="N9891">
        <v>2334200</v>
      </c>
      <c r="O9891">
        <v>13094944</v>
      </c>
      <c r="P9891" t="s">
        <v>5</v>
      </c>
      <c r="Q9891" t="s">
        <v>7</v>
      </c>
      <c r="R9891" t="s">
        <v>169</v>
      </c>
      <c r="S9891" t="s">
        <v>170</v>
      </c>
      <c r="T9891">
        <v>8448350.9677419364</v>
      </c>
      <c r="U9891">
        <v>6433938</v>
      </c>
      <c r="V9891">
        <v>-2014412.9677419364</v>
      </c>
      <c r="W9891">
        <v>-0.2384385988974066</v>
      </c>
      <c r="X9891" t="s">
        <v>215</v>
      </c>
    </row>
    <row r="9892" spans="1:24" x14ac:dyDescent="0.35">
      <c r="A9892">
        <v>3301068442</v>
      </c>
      <c r="B9892" t="s">
        <v>168</v>
      </c>
      <c r="C9892" t="s">
        <v>168</v>
      </c>
      <c r="D9892">
        <v>0</v>
      </c>
      <c r="E9892">
        <v>0</v>
      </c>
      <c r="F9892">
        <v>6</v>
      </c>
      <c r="G9892">
        <v>93992</v>
      </c>
      <c r="H9892">
        <v>5</v>
      </c>
      <c r="I9892">
        <v>175000</v>
      </c>
      <c r="J9892">
        <v>0</v>
      </c>
      <c r="K9892">
        <v>0</v>
      </c>
      <c r="L9892">
        <v>3</v>
      </c>
      <c r="M9892">
        <v>127200</v>
      </c>
      <c r="N9892">
        <v>855000</v>
      </c>
      <c r="O9892">
        <v>1251192</v>
      </c>
      <c r="P9892" t="s">
        <v>5</v>
      </c>
      <c r="Q9892" t="s">
        <v>14</v>
      </c>
      <c r="R9892" t="s">
        <v>169</v>
      </c>
      <c r="S9892" t="s">
        <v>170</v>
      </c>
      <c r="T9892">
        <v>807220.6451612903</v>
      </c>
      <c r="U9892">
        <v>150000</v>
      </c>
      <c r="V9892">
        <v>-657220.6451612903</v>
      </c>
      <c r="W9892">
        <v>-0.81417720062148735</v>
      </c>
      <c r="X9892" t="s">
        <v>266</v>
      </c>
    </row>
    <row r="9893" spans="1:24" x14ac:dyDescent="0.35">
      <c r="A9893">
        <v>3300016407</v>
      </c>
      <c r="B9893" t="s">
        <v>168</v>
      </c>
      <c r="C9893" t="s">
        <v>168</v>
      </c>
      <c r="D9893">
        <v>0</v>
      </c>
      <c r="E9893">
        <v>0</v>
      </c>
      <c r="F9893">
        <v>18</v>
      </c>
      <c r="G9893">
        <v>680982</v>
      </c>
      <c r="H9893">
        <v>25</v>
      </c>
      <c r="I9893">
        <v>808000</v>
      </c>
      <c r="J9893">
        <v>0</v>
      </c>
      <c r="K9893">
        <v>0</v>
      </c>
      <c r="L9893">
        <v>0</v>
      </c>
      <c r="M9893">
        <v>0</v>
      </c>
      <c r="N9893">
        <v>2623500</v>
      </c>
      <c r="O9893">
        <v>4112482</v>
      </c>
      <c r="P9893" t="s">
        <v>5</v>
      </c>
      <c r="Q9893" t="s">
        <v>7</v>
      </c>
      <c r="R9893" t="s">
        <v>169</v>
      </c>
      <c r="S9893" t="s">
        <v>170</v>
      </c>
      <c r="T9893">
        <v>2653214.1935483874</v>
      </c>
      <c r="U9893">
        <v>1715894</v>
      </c>
      <c r="V9893">
        <v>-937320.19354838738</v>
      </c>
      <c r="W9893">
        <v>-0.35327724230768676</v>
      </c>
      <c r="X9893" t="s">
        <v>203</v>
      </c>
    </row>
    <row r="9894" spans="1:24" x14ac:dyDescent="0.35">
      <c r="A9894">
        <v>3300007440</v>
      </c>
      <c r="B9894" t="s">
        <v>168</v>
      </c>
      <c r="C9894" t="s">
        <v>168</v>
      </c>
      <c r="D9894">
        <v>0</v>
      </c>
      <c r="E9894">
        <v>0</v>
      </c>
      <c r="F9894">
        <v>131</v>
      </c>
      <c r="G9894">
        <v>5306865</v>
      </c>
      <c r="H9894">
        <v>48</v>
      </c>
      <c r="I9894">
        <v>1726000</v>
      </c>
      <c r="J9894">
        <v>0</v>
      </c>
      <c r="K9894">
        <v>0</v>
      </c>
      <c r="L9894">
        <v>30</v>
      </c>
      <c r="M9894">
        <v>1312000</v>
      </c>
      <c r="N9894">
        <v>75000</v>
      </c>
      <c r="O9894">
        <v>8419865</v>
      </c>
      <c r="P9894" t="s">
        <v>5</v>
      </c>
      <c r="Q9894" t="s">
        <v>14</v>
      </c>
      <c r="R9894" t="s">
        <v>169</v>
      </c>
      <c r="S9894" t="s">
        <v>170</v>
      </c>
      <c r="T9894">
        <v>5432170.9677419355</v>
      </c>
      <c r="U9894">
        <v>5364175</v>
      </c>
      <c r="V9894">
        <v>-67995.967741935514</v>
      </c>
      <c r="W9894">
        <v>-1.2517273139177387E-2</v>
      </c>
      <c r="X9894" t="s">
        <v>211</v>
      </c>
    </row>
    <row r="9895" spans="1:24" x14ac:dyDescent="0.35">
      <c r="A9895">
        <v>3300025505</v>
      </c>
      <c r="B9895" t="s">
        <v>168</v>
      </c>
      <c r="C9895" t="s">
        <v>168</v>
      </c>
      <c r="D9895">
        <v>0</v>
      </c>
      <c r="E9895">
        <v>0</v>
      </c>
      <c r="F9895">
        <v>3</v>
      </c>
      <c r="G9895">
        <v>145598</v>
      </c>
      <c r="H9895">
        <v>2</v>
      </c>
      <c r="I9895">
        <v>40000</v>
      </c>
      <c r="J9895">
        <v>0</v>
      </c>
      <c r="K9895">
        <v>0</v>
      </c>
      <c r="L9895">
        <v>0</v>
      </c>
      <c r="M9895">
        <v>0</v>
      </c>
      <c r="N9895">
        <v>303000</v>
      </c>
      <c r="O9895">
        <v>488598</v>
      </c>
      <c r="P9895" t="s">
        <v>5</v>
      </c>
      <c r="Q9895" t="s">
        <v>12</v>
      </c>
      <c r="R9895" t="s">
        <v>169</v>
      </c>
      <c r="S9895" t="s">
        <v>170</v>
      </c>
      <c r="T9895">
        <v>315224.51612903224</v>
      </c>
      <c r="U9895">
        <v>231449</v>
      </c>
      <c r="V9895">
        <v>-83775.516129032243</v>
      </c>
      <c r="W9895">
        <v>-0.26576459584361778</v>
      </c>
      <c r="X9895" t="s">
        <v>294</v>
      </c>
    </row>
    <row r="9896" spans="1:24" x14ac:dyDescent="0.35">
      <c r="A9896">
        <v>3301062245</v>
      </c>
      <c r="B9896" t="s">
        <v>168</v>
      </c>
      <c r="C9896" t="s">
        <v>168</v>
      </c>
      <c r="D9896">
        <v>0</v>
      </c>
      <c r="E9896">
        <v>0</v>
      </c>
      <c r="F9896">
        <v>18</v>
      </c>
      <c r="G9896">
        <v>518036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330000</v>
      </c>
      <c r="O9896">
        <v>848036</v>
      </c>
      <c r="P9896" t="s">
        <v>5</v>
      </c>
      <c r="Q9896" t="s">
        <v>12</v>
      </c>
      <c r="R9896" t="s">
        <v>169</v>
      </c>
      <c r="S9896" t="s">
        <v>170</v>
      </c>
      <c r="T9896">
        <v>547120</v>
      </c>
      <c r="U9896">
        <v>538747</v>
      </c>
      <c r="V9896">
        <v>-8373</v>
      </c>
      <c r="W9896">
        <v>-1.5303772481356948E-2</v>
      </c>
      <c r="X9896" t="s">
        <v>390</v>
      </c>
    </row>
    <row r="9897" spans="1:24" x14ac:dyDescent="0.35">
      <c r="A9897">
        <v>3300012918</v>
      </c>
      <c r="B9897" t="s">
        <v>168</v>
      </c>
      <c r="C9897" t="s">
        <v>168</v>
      </c>
      <c r="D9897">
        <v>0</v>
      </c>
      <c r="E9897">
        <v>0</v>
      </c>
      <c r="F9897">
        <v>11</v>
      </c>
      <c r="G9897">
        <v>476890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360500</v>
      </c>
      <c r="O9897">
        <v>837390</v>
      </c>
      <c r="P9897" t="s">
        <v>5</v>
      </c>
      <c r="Q9897" t="s">
        <v>12</v>
      </c>
      <c r="R9897" t="s">
        <v>169</v>
      </c>
      <c r="S9897" t="s">
        <v>170</v>
      </c>
      <c r="T9897">
        <v>540251.61290322582</v>
      </c>
      <c r="U9897">
        <v>486096</v>
      </c>
      <c r="V9897">
        <v>-54155.612903225818</v>
      </c>
      <c r="W9897">
        <v>-0.10024146455056782</v>
      </c>
      <c r="X9897" t="s">
        <v>188</v>
      </c>
    </row>
    <row r="9898" spans="1:24" x14ac:dyDescent="0.35">
      <c r="A9898">
        <v>3300011565</v>
      </c>
      <c r="B9898" t="s">
        <v>168</v>
      </c>
      <c r="C9898" t="s">
        <v>168</v>
      </c>
      <c r="D9898">
        <v>0</v>
      </c>
      <c r="E9898">
        <v>0</v>
      </c>
      <c r="F9898">
        <v>70</v>
      </c>
      <c r="G9898">
        <v>3439548</v>
      </c>
      <c r="H9898">
        <v>16</v>
      </c>
      <c r="I9898">
        <v>535000</v>
      </c>
      <c r="J9898">
        <v>0</v>
      </c>
      <c r="K9898">
        <v>0</v>
      </c>
      <c r="L9898">
        <v>0</v>
      </c>
      <c r="M9898">
        <v>0</v>
      </c>
      <c r="N9898">
        <v>330000</v>
      </c>
      <c r="O9898">
        <v>4304548</v>
      </c>
      <c r="P9898" t="s">
        <v>5</v>
      </c>
      <c r="Q9898" t="s">
        <v>12</v>
      </c>
      <c r="R9898" t="s">
        <v>169</v>
      </c>
      <c r="S9898" t="s">
        <v>170</v>
      </c>
      <c r="T9898">
        <v>2777127.7419354836</v>
      </c>
      <c r="U9898">
        <v>2331773</v>
      </c>
      <c r="V9898">
        <v>-445354.74193548365</v>
      </c>
      <c r="W9898">
        <v>-0.16036523463090657</v>
      </c>
      <c r="X9898" t="s">
        <v>396</v>
      </c>
    </row>
    <row r="9899" spans="1:24" x14ac:dyDescent="0.35">
      <c r="A9899">
        <v>3301002492</v>
      </c>
      <c r="B9899" t="s">
        <v>168</v>
      </c>
      <c r="C9899" t="s">
        <v>168</v>
      </c>
      <c r="D9899">
        <v>0</v>
      </c>
      <c r="E9899">
        <v>0</v>
      </c>
      <c r="F9899">
        <v>72</v>
      </c>
      <c r="G9899">
        <v>3188834</v>
      </c>
      <c r="H9899">
        <v>75</v>
      </c>
      <c r="I9899">
        <v>2362000</v>
      </c>
      <c r="J9899">
        <v>0</v>
      </c>
      <c r="K9899">
        <v>0</v>
      </c>
      <c r="L9899">
        <v>0</v>
      </c>
      <c r="M9899">
        <v>0</v>
      </c>
      <c r="N9899">
        <v>2251000</v>
      </c>
      <c r="O9899">
        <v>7801834</v>
      </c>
      <c r="P9899" t="s">
        <v>5</v>
      </c>
      <c r="Q9899" t="s">
        <v>6</v>
      </c>
      <c r="R9899" t="s">
        <v>169</v>
      </c>
      <c r="S9899" t="s">
        <v>170</v>
      </c>
      <c r="T9899">
        <v>5033441.2903225804</v>
      </c>
      <c r="U9899">
        <v>5832194</v>
      </c>
      <c r="V9899">
        <v>798752.70967741963</v>
      </c>
      <c r="W9899">
        <v>0.15868918769612383</v>
      </c>
      <c r="X9899" t="s">
        <v>178</v>
      </c>
    </row>
    <row r="9900" spans="1:24" x14ac:dyDescent="0.35">
      <c r="A9900">
        <v>3301038627</v>
      </c>
      <c r="B9900" t="s">
        <v>168</v>
      </c>
      <c r="C9900" t="s">
        <v>168</v>
      </c>
      <c r="D9900">
        <v>0</v>
      </c>
      <c r="E9900">
        <v>0</v>
      </c>
      <c r="F9900">
        <v>8</v>
      </c>
      <c r="G9900">
        <v>306343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303000</v>
      </c>
      <c r="O9900">
        <v>609343</v>
      </c>
      <c r="P9900" t="s">
        <v>5</v>
      </c>
      <c r="Q9900" t="s">
        <v>12</v>
      </c>
      <c r="R9900" t="s">
        <v>169</v>
      </c>
      <c r="S9900" t="s">
        <v>170</v>
      </c>
      <c r="T9900">
        <v>393124.51612903224</v>
      </c>
      <c r="U9900">
        <v>384644</v>
      </c>
      <c r="V9900">
        <v>-8480.516129032243</v>
      </c>
      <c r="W9900">
        <v>-2.1572086657268508E-2</v>
      </c>
      <c r="X9900" t="s">
        <v>233</v>
      </c>
    </row>
    <row r="9901" spans="1:24" x14ac:dyDescent="0.35">
      <c r="A9901">
        <v>3300009301</v>
      </c>
      <c r="B9901" t="s">
        <v>168</v>
      </c>
      <c r="C9901" t="s">
        <v>168</v>
      </c>
      <c r="D9901">
        <v>0</v>
      </c>
      <c r="E9901">
        <v>0</v>
      </c>
      <c r="F9901">
        <v>135</v>
      </c>
      <c r="G9901">
        <v>5630122</v>
      </c>
      <c r="H9901">
        <v>111</v>
      </c>
      <c r="I9901">
        <v>3116000</v>
      </c>
      <c r="J9901">
        <v>0</v>
      </c>
      <c r="K9901">
        <v>0</v>
      </c>
      <c r="L9901">
        <v>0</v>
      </c>
      <c r="M9901">
        <v>0</v>
      </c>
      <c r="N9901">
        <v>1876000</v>
      </c>
      <c r="O9901">
        <v>10622122</v>
      </c>
      <c r="P9901" t="s">
        <v>5</v>
      </c>
      <c r="Q9901" t="s">
        <v>16</v>
      </c>
      <c r="R9901" t="s">
        <v>169</v>
      </c>
      <c r="S9901" t="s">
        <v>170</v>
      </c>
      <c r="T9901">
        <v>6852981.935483871</v>
      </c>
      <c r="U9901">
        <v>5371384</v>
      </c>
      <c r="V9901">
        <v>-1481597.935483871</v>
      </c>
      <c r="W9901">
        <v>-0.21619755449993894</v>
      </c>
      <c r="X9901" t="s">
        <v>349</v>
      </c>
    </row>
    <row r="9902" spans="1:24" x14ac:dyDescent="0.35">
      <c r="A9902">
        <v>3301067499</v>
      </c>
      <c r="B9902" t="s">
        <v>168</v>
      </c>
      <c r="C9902" t="s">
        <v>168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896800</v>
      </c>
      <c r="O9902">
        <v>896800</v>
      </c>
      <c r="P9902" t="s">
        <v>5</v>
      </c>
      <c r="Q9902" t="s">
        <v>16</v>
      </c>
      <c r="R9902" t="s">
        <v>169</v>
      </c>
      <c r="S9902" t="s">
        <v>170</v>
      </c>
      <c r="T9902">
        <v>578580.6451612903</v>
      </c>
      <c r="U9902">
        <v>0</v>
      </c>
      <c r="V9902">
        <v>-578580.6451612903</v>
      </c>
      <c r="W9902">
        <v>0</v>
      </c>
      <c r="X9902" t="s">
        <v>370</v>
      </c>
    </row>
    <row r="9903" spans="1:24" x14ac:dyDescent="0.35">
      <c r="A9903">
        <v>3300008498</v>
      </c>
      <c r="B9903" t="s">
        <v>168</v>
      </c>
      <c r="C9903" t="s">
        <v>168</v>
      </c>
      <c r="D9903">
        <v>0</v>
      </c>
      <c r="E9903">
        <v>0</v>
      </c>
      <c r="F9903">
        <v>129</v>
      </c>
      <c r="G9903">
        <v>4684616</v>
      </c>
      <c r="H9903">
        <v>52</v>
      </c>
      <c r="I9903">
        <v>2317000</v>
      </c>
      <c r="J9903">
        <v>0</v>
      </c>
      <c r="K9903">
        <v>0</v>
      </c>
      <c r="L9903">
        <v>35</v>
      </c>
      <c r="M9903">
        <v>1624000</v>
      </c>
      <c r="N9903">
        <v>195000</v>
      </c>
      <c r="O9903">
        <v>8820616</v>
      </c>
      <c r="P9903" t="s">
        <v>5</v>
      </c>
      <c r="Q9903" t="s">
        <v>14</v>
      </c>
      <c r="R9903" t="s">
        <v>169</v>
      </c>
      <c r="S9903" t="s">
        <v>170</v>
      </c>
      <c r="T9903">
        <v>5690720</v>
      </c>
      <c r="U9903">
        <v>5001523</v>
      </c>
      <c r="V9903">
        <v>-689197</v>
      </c>
      <c r="W9903">
        <v>-0.12110892821997921</v>
      </c>
      <c r="X9903" t="s">
        <v>213</v>
      </c>
    </row>
    <row r="9904" spans="1:24" x14ac:dyDescent="0.35">
      <c r="A9904">
        <v>3300000686</v>
      </c>
      <c r="B9904" t="s">
        <v>168</v>
      </c>
      <c r="C9904" t="s">
        <v>168</v>
      </c>
      <c r="D9904">
        <v>0</v>
      </c>
      <c r="E9904">
        <v>0</v>
      </c>
      <c r="F9904">
        <v>414</v>
      </c>
      <c r="G9904">
        <v>11708296</v>
      </c>
      <c r="H9904">
        <v>353</v>
      </c>
      <c r="I9904">
        <v>10063000</v>
      </c>
      <c r="J9904">
        <v>0</v>
      </c>
      <c r="K9904">
        <v>0</v>
      </c>
      <c r="L9904">
        <v>126</v>
      </c>
      <c r="M9904">
        <v>6892400</v>
      </c>
      <c r="N9904">
        <v>30000</v>
      </c>
      <c r="O9904">
        <v>28693696</v>
      </c>
      <c r="P9904" t="s">
        <v>5</v>
      </c>
      <c r="Q9904" t="s">
        <v>13</v>
      </c>
      <c r="R9904" t="s">
        <v>169</v>
      </c>
      <c r="S9904" t="s">
        <v>170</v>
      </c>
      <c r="T9904">
        <v>18512061.935483873</v>
      </c>
      <c r="U9904">
        <v>19997896</v>
      </c>
      <c r="V9904">
        <v>1485834.0645161271</v>
      </c>
      <c r="W9904">
        <v>8.0263023627210606E-2</v>
      </c>
      <c r="X9904" t="s">
        <v>397</v>
      </c>
    </row>
    <row r="9905" spans="1:24" x14ac:dyDescent="0.35">
      <c r="A9905">
        <v>6001122965</v>
      </c>
      <c r="B9905" t="s">
        <v>168</v>
      </c>
      <c r="C9905" t="s">
        <v>168</v>
      </c>
      <c r="D9905">
        <v>0</v>
      </c>
      <c r="E9905">
        <v>0</v>
      </c>
      <c r="F9905">
        <v>54</v>
      </c>
      <c r="G9905">
        <v>2876297</v>
      </c>
      <c r="H9905">
        <v>21</v>
      </c>
      <c r="I9905">
        <v>243000</v>
      </c>
      <c r="J9905">
        <v>0</v>
      </c>
      <c r="K9905">
        <v>0</v>
      </c>
      <c r="L9905">
        <v>23</v>
      </c>
      <c r="M9905">
        <v>1125200</v>
      </c>
      <c r="N9905">
        <v>825000</v>
      </c>
      <c r="O9905">
        <v>5069497</v>
      </c>
      <c r="P9905" t="s">
        <v>5</v>
      </c>
      <c r="Q9905" t="s">
        <v>17</v>
      </c>
      <c r="R9905" t="s">
        <v>169</v>
      </c>
      <c r="S9905" t="s">
        <v>170</v>
      </c>
      <c r="T9905">
        <v>3270643.2258064514</v>
      </c>
      <c r="U9905">
        <v>3275900</v>
      </c>
      <c r="V9905">
        <v>5256.7741935485974</v>
      </c>
      <c r="W9905">
        <v>1.6072600496657152E-3</v>
      </c>
      <c r="X9905" t="s">
        <v>291</v>
      </c>
    </row>
    <row r="9906" spans="1:24" x14ac:dyDescent="0.35">
      <c r="A9906">
        <v>6001136517</v>
      </c>
      <c r="B9906" t="s">
        <v>168</v>
      </c>
      <c r="C9906" t="s">
        <v>168</v>
      </c>
      <c r="D9906">
        <v>0</v>
      </c>
      <c r="E9906">
        <v>0</v>
      </c>
      <c r="F9906">
        <v>97</v>
      </c>
      <c r="G9906">
        <v>2675046</v>
      </c>
      <c r="H9906">
        <v>12</v>
      </c>
      <c r="I9906">
        <v>436000</v>
      </c>
      <c r="J9906">
        <v>0</v>
      </c>
      <c r="K9906">
        <v>0</v>
      </c>
      <c r="L9906">
        <v>14</v>
      </c>
      <c r="M9906">
        <v>1273600</v>
      </c>
      <c r="N9906">
        <v>202000</v>
      </c>
      <c r="O9906">
        <v>4586646</v>
      </c>
      <c r="P9906" t="s">
        <v>5</v>
      </c>
      <c r="Q9906" t="s">
        <v>14</v>
      </c>
      <c r="R9906" t="s">
        <v>169</v>
      </c>
      <c r="S9906" t="s">
        <v>170</v>
      </c>
      <c r="T9906">
        <v>2959126.4516129028</v>
      </c>
      <c r="U9906">
        <v>3568216</v>
      </c>
      <c r="V9906">
        <v>609089.54838709719</v>
      </c>
      <c r="W9906">
        <v>0.20583424140428552</v>
      </c>
      <c r="X9906" t="s">
        <v>333</v>
      </c>
    </row>
    <row r="9907" spans="1:24" x14ac:dyDescent="0.35">
      <c r="A9907">
        <v>3300010315</v>
      </c>
      <c r="B9907" t="s">
        <v>168</v>
      </c>
      <c r="C9907" t="s">
        <v>168</v>
      </c>
      <c r="D9907">
        <v>0</v>
      </c>
      <c r="E9907">
        <v>0</v>
      </c>
      <c r="F9907">
        <v>16</v>
      </c>
      <c r="G9907">
        <v>428389</v>
      </c>
      <c r="H9907">
        <v>5</v>
      </c>
      <c r="I9907">
        <v>240000</v>
      </c>
      <c r="J9907">
        <v>0</v>
      </c>
      <c r="K9907">
        <v>0</v>
      </c>
      <c r="L9907">
        <v>28</v>
      </c>
      <c r="M9907">
        <v>1387200</v>
      </c>
      <c r="N9907">
        <v>350000</v>
      </c>
      <c r="O9907">
        <v>2405589</v>
      </c>
      <c r="P9907" t="s">
        <v>5</v>
      </c>
      <c r="Q9907" t="s">
        <v>12</v>
      </c>
      <c r="R9907" t="s">
        <v>169</v>
      </c>
      <c r="S9907" t="s">
        <v>170</v>
      </c>
      <c r="T9907">
        <v>1551992.9032258063</v>
      </c>
      <c r="U9907">
        <v>1241643</v>
      </c>
      <c r="V9907">
        <v>-310349.90322580631</v>
      </c>
      <c r="W9907">
        <v>-0.19996863553998623</v>
      </c>
      <c r="X9907" t="s">
        <v>364</v>
      </c>
    </row>
    <row r="9908" spans="1:24" x14ac:dyDescent="0.35">
      <c r="A9908">
        <v>3300017392</v>
      </c>
      <c r="B9908" t="s">
        <v>168</v>
      </c>
      <c r="C9908" t="s">
        <v>168</v>
      </c>
      <c r="D9908">
        <v>0</v>
      </c>
      <c r="E9908">
        <v>0</v>
      </c>
      <c r="F9908">
        <v>41</v>
      </c>
      <c r="G9908">
        <v>1982694</v>
      </c>
      <c r="H9908">
        <v>0</v>
      </c>
      <c r="I9908">
        <v>0</v>
      </c>
      <c r="J9908">
        <v>0</v>
      </c>
      <c r="K9908">
        <v>0</v>
      </c>
      <c r="L9908">
        <v>4</v>
      </c>
      <c r="M9908">
        <v>279600</v>
      </c>
      <c r="N9908">
        <v>1637700</v>
      </c>
      <c r="O9908">
        <v>3899994</v>
      </c>
      <c r="P9908" t="s">
        <v>5</v>
      </c>
      <c r="Q9908" t="s">
        <v>7</v>
      </c>
      <c r="R9908" t="s">
        <v>169</v>
      </c>
      <c r="S9908" t="s">
        <v>170</v>
      </c>
      <c r="T9908">
        <v>2516125.1612903229</v>
      </c>
      <c r="U9908">
        <v>2842963</v>
      </c>
      <c r="V9908">
        <v>326837.8387096771</v>
      </c>
      <c r="W9908">
        <v>0.12989728958557367</v>
      </c>
      <c r="X9908" t="s">
        <v>351</v>
      </c>
    </row>
    <row r="9909" spans="1:24" x14ac:dyDescent="0.35">
      <c r="A9909">
        <v>3300018035</v>
      </c>
      <c r="B9909" t="s">
        <v>168</v>
      </c>
      <c r="C9909" t="s">
        <v>168</v>
      </c>
      <c r="D9909">
        <v>0</v>
      </c>
      <c r="E9909">
        <v>0</v>
      </c>
      <c r="F9909">
        <v>4</v>
      </c>
      <c r="G9909">
        <v>162392</v>
      </c>
      <c r="H9909">
        <v>1</v>
      </c>
      <c r="I9909">
        <v>10000</v>
      </c>
      <c r="J9909">
        <v>0</v>
      </c>
      <c r="K9909">
        <v>0</v>
      </c>
      <c r="L9909">
        <v>0</v>
      </c>
      <c r="M9909">
        <v>0</v>
      </c>
      <c r="N9909">
        <v>3035500</v>
      </c>
      <c r="O9909">
        <v>3207892</v>
      </c>
      <c r="P9909" t="s">
        <v>5</v>
      </c>
      <c r="Q9909" t="s">
        <v>7</v>
      </c>
      <c r="R9909" t="s">
        <v>169</v>
      </c>
      <c r="S9909" t="s">
        <v>170</v>
      </c>
      <c r="T9909">
        <v>2069607.7419354839</v>
      </c>
      <c r="U9909">
        <v>1661098</v>
      </c>
      <c r="V9909">
        <v>-408509.74193548388</v>
      </c>
      <c r="W9909">
        <v>-0.19738510523421615</v>
      </c>
      <c r="X9909" t="s">
        <v>401</v>
      </c>
    </row>
    <row r="9910" spans="1:24" x14ac:dyDescent="0.35">
      <c r="A9910">
        <v>6001123119</v>
      </c>
      <c r="B9910" t="s">
        <v>168</v>
      </c>
      <c r="C9910" t="s">
        <v>168</v>
      </c>
      <c r="D9910">
        <v>0</v>
      </c>
      <c r="E9910">
        <v>0</v>
      </c>
      <c r="F9910">
        <v>6</v>
      </c>
      <c r="G9910">
        <v>68192</v>
      </c>
      <c r="H9910">
        <v>1</v>
      </c>
      <c r="I9910">
        <v>15000</v>
      </c>
      <c r="J9910">
        <v>0</v>
      </c>
      <c r="K9910">
        <v>0</v>
      </c>
      <c r="L9910">
        <v>2</v>
      </c>
      <c r="M9910">
        <v>154800</v>
      </c>
      <c r="N9910">
        <v>30000</v>
      </c>
      <c r="O9910">
        <v>267992</v>
      </c>
      <c r="P9910" t="s">
        <v>5</v>
      </c>
      <c r="Q9910" t="s">
        <v>11</v>
      </c>
      <c r="R9910" t="s">
        <v>169</v>
      </c>
      <c r="S9910" t="s">
        <v>170</v>
      </c>
      <c r="T9910">
        <v>172898.06451612903</v>
      </c>
      <c r="U9910">
        <v>195593</v>
      </c>
      <c r="V9910">
        <v>22694.93548387097</v>
      </c>
      <c r="W9910">
        <v>0.1312619406549449</v>
      </c>
      <c r="X9910" t="s">
        <v>210</v>
      </c>
    </row>
    <row r="9911" spans="1:24" x14ac:dyDescent="0.35">
      <c r="A9911">
        <v>3301054398</v>
      </c>
      <c r="B9911" t="s">
        <v>168</v>
      </c>
      <c r="C9911" t="s">
        <v>168</v>
      </c>
      <c r="D9911">
        <v>0</v>
      </c>
      <c r="E9911">
        <v>0</v>
      </c>
      <c r="F9911">
        <v>143</v>
      </c>
      <c r="G9911">
        <v>5452485</v>
      </c>
      <c r="H9911">
        <v>82</v>
      </c>
      <c r="I9911">
        <v>3090000</v>
      </c>
      <c r="J9911">
        <v>0</v>
      </c>
      <c r="K9911">
        <v>0</v>
      </c>
      <c r="L9911">
        <v>32</v>
      </c>
      <c r="M9911">
        <v>1726222</v>
      </c>
      <c r="N9911">
        <v>1021000</v>
      </c>
      <c r="O9911">
        <v>11289707</v>
      </c>
      <c r="P9911" t="s">
        <v>5</v>
      </c>
      <c r="Q9911" t="s">
        <v>16</v>
      </c>
      <c r="R9911" t="s">
        <v>169</v>
      </c>
      <c r="S9911" t="s">
        <v>170</v>
      </c>
      <c r="T9911">
        <v>7283681.935483871</v>
      </c>
      <c r="U9911">
        <v>5254366</v>
      </c>
      <c r="V9911">
        <v>-2029315.935483871</v>
      </c>
      <c r="W9911">
        <v>-0.27861127839721611</v>
      </c>
      <c r="X9911" t="s">
        <v>370</v>
      </c>
    </row>
    <row r="9912" spans="1:24" x14ac:dyDescent="0.35">
      <c r="A9912">
        <v>3300025622</v>
      </c>
      <c r="B9912" t="s">
        <v>168</v>
      </c>
      <c r="C9912" t="s">
        <v>168</v>
      </c>
      <c r="D9912">
        <v>0</v>
      </c>
      <c r="E9912">
        <v>0</v>
      </c>
      <c r="F9912">
        <v>72</v>
      </c>
      <c r="G9912">
        <v>2103475</v>
      </c>
      <c r="H9912">
        <v>38</v>
      </c>
      <c r="I9912">
        <v>1230000</v>
      </c>
      <c r="J9912">
        <v>0</v>
      </c>
      <c r="K9912">
        <v>0</v>
      </c>
      <c r="L9912">
        <v>5</v>
      </c>
      <c r="M9912">
        <v>262000</v>
      </c>
      <c r="N9912">
        <v>30000</v>
      </c>
      <c r="O9912">
        <v>3625475</v>
      </c>
      <c r="P9912" t="s">
        <v>5</v>
      </c>
      <c r="Q9912" t="s">
        <v>10</v>
      </c>
      <c r="R9912" t="s">
        <v>169</v>
      </c>
      <c r="S9912" t="s">
        <v>170</v>
      </c>
      <c r="T9912">
        <v>2339016.1290322579</v>
      </c>
      <c r="U9912">
        <v>2404542</v>
      </c>
      <c r="V9912">
        <v>65525.870967742056</v>
      </c>
      <c r="W9912">
        <v>2.8014287782980318E-2</v>
      </c>
      <c r="X9912" t="s">
        <v>379</v>
      </c>
    </row>
    <row r="9913" spans="1:24" x14ac:dyDescent="0.35">
      <c r="A9913">
        <v>3300016515</v>
      </c>
      <c r="B9913" t="s">
        <v>168</v>
      </c>
      <c r="C9913" t="s">
        <v>168</v>
      </c>
      <c r="D9913">
        <v>0</v>
      </c>
      <c r="E9913">
        <v>0</v>
      </c>
      <c r="F9913">
        <v>107</v>
      </c>
      <c r="G9913">
        <v>4064533</v>
      </c>
      <c r="H9913">
        <v>168</v>
      </c>
      <c r="I9913">
        <v>5737000</v>
      </c>
      <c r="J9913">
        <v>0</v>
      </c>
      <c r="K9913">
        <v>0</v>
      </c>
      <c r="L9913">
        <v>0</v>
      </c>
      <c r="M9913">
        <v>0</v>
      </c>
      <c r="N9913">
        <v>1177500</v>
      </c>
      <c r="O9913">
        <v>10979033</v>
      </c>
      <c r="P9913" t="s">
        <v>5</v>
      </c>
      <c r="Q9913" t="s">
        <v>6</v>
      </c>
      <c r="R9913" t="s">
        <v>169</v>
      </c>
      <c r="S9913" t="s">
        <v>170</v>
      </c>
      <c r="T9913">
        <v>7083247.0967741944</v>
      </c>
      <c r="U9913">
        <v>9963490</v>
      </c>
      <c r="V9913">
        <v>2880242.9032258056</v>
      </c>
      <c r="W9913">
        <v>0.40662747803016885</v>
      </c>
      <c r="X9913" t="s">
        <v>316</v>
      </c>
    </row>
    <row r="9914" spans="1:24" x14ac:dyDescent="0.35">
      <c r="A9914">
        <v>6001130727</v>
      </c>
      <c r="B9914" t="s">
        <v>168</v>
      </c>
      <c r="C9914" t="s">
        <v>168</v>
      </c>
      <c r="D9914">
        <v>0</v>
      </c>
      <c r="E9914">
        <v>0</v>
      </c>
      <c r="F9914">
        <v>4</v>
      </c>
      <c r="G9914">
        <v>127995</v>
      </c>
      <c r="H9914">
        <v>4</v>
      </c>
      <c r="I9914">
        <v>215000</v>
      </c>
      <c r="J9914">
        <v>0</v>
      </c>
      <c r="K9914">
        <v>0</v>
      </c>
      <c r="L9914">
        <v>1</v>
      </c>
      <c r="M9914">
        <v>22400</v>
      </c>
      <c r="N9914">
        <v>30000</v>
      </c>
      <c r="O9914">
        <v>395395</v>
      </c>
      <c r="P9914" t="s">
        <v>5</v>
      </c>
      <c r="Q9914" t="s">
        <v>14</v>
      </c>
      <c r="R9914" t="s">
        <v>169</v>
      </c>
      <c r="S9914" t="s">
        <v>170</v>
      </c>
      <c r="T9914">
        <v>255093.54838709679</v>
      </c>
      <c r="U9914">
        <v>39997</v>
      </c>
      <c r="V9914">
        <v>-215096.54838709679</v>
      </c>
      <c r="W9914">
        <v>-0.84320654029514785</v>
      </c>
      <c r="X9914" t="s">
        <v>339</v>
      </c>
    </row>
    <row r="9915" spans="1:24" x14ac:dyDescent="0.35">
      <c r="A9915">
        <v>3301070683</v>
      </c>
      <c r="B9915" t="s">
        <v>168</v>
      </c>
      <c r="C9915" t="s">
        <v>168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60000</v>
      </c>
      <c r="O9915">
        <v>60000</v>
      </c>
      <c r="P9915" t="s">
        <v>5</v>
      </c>
      <c r="Q9915" t="s">
        <v>16</v>
      </c>
      <c r="R9915" t="s">
        <v>207</v>
      </c>
      <c r="S9915" t="s">
        <v>170</v>
      </c>
      <c r="T9915">
        <v>38709.677419354841</v>
      </c>
      <c r="U9915">
        <v>0</v>
      </c>
      <c r="V9915">
        <v>-38709.677419354841</v>
      </c>
      <c r="W9915">
        <v>0</v>
      </c>
      <c r="X9915" t="s">
        <v>246</v>
      </c>
    </row>
    <row r="9916" spans="1:24" x14ac:dyDescent="0.35">
      <c r="A9916">
        <v>3301008553</v>
      </c>
      <c r="B9916" t="s">
        <v>168</v>
      </c>
      <c r="C9916" t="s">
        <v>168</v>
      </c>
      <c r="D9916">
        <v>0</v>
      </c>
      <c r="E9916">
        <v>0</v>
      </c>
      <c r="F9916">
        <v>1094</v>
      </c>
      <c r="G9916">
        <v>34207103</v>
      </c>
      <c r="H9916">
        <v>443</v>
      </c>
      <c r="I9916">
        <v>13667000</v>
      </c>
      <c r="J9916">
        <v>0</v>
      </c>
      <c r="K9916">
        <v>0</v>
      </c>
      <c r="L9916">
        <v>152</v>
      </c>
      <c r="M9916">
        <v>5594800</v>
      </c>
      <c r="N9916">
        <v>135000</v>
      </c>
      <c r="O9916">
        <v>53603903</v>
      </c>
      <c r="P9916" t="s">
        <v>5</v>
      </c>
      <c r="Q9916" t="s">
        <v>14</v>
      </c>
      <c r="R9916" t="s">
        <v>169</v>
      </c>
      <c r="S9916" t="s">
        <v>170</v>
      </c>
      <c r="T9916">
        <v>34583163.225806452</v>
      </c>
      <c r="U9916">
        <v>32474210</v>
      </c>
      <c r="V9916">
        <v>-2108953.2258064523</v>
      </c>
      <c r="W9916">
        <v>-6.0982079980258175E-2</v>
      </c>
      <c r="X9916" t="s">
        <v>183</v>
      </c>
    </row>
    <row r="9917" spans="1:24" x14ac:dyDescent="0.35">
      <c r="A9917">
        <v>6001146543</v>
      </c>
      <c r="B9917" t="s">
        <v>168</v>
      </c>
      <c r="C9917" t="s">
        <v>168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164000</v>
      </c>
      <c r="O9917">
        <v>164000</v>
      </c>
      <c r="P9917" t="s">
        <v>5</v>
      </c>
      <c r="Q9917" t="s">
        <v>9</v>
      </c>
      <c r="R9917" t="s">
        <v>169</v>
      </c>
      <c r="S9917" t="s">
        <v>170</v>
      </c>
      <c r="T9917">
        <v>105806.45161290321</v>
      </c>
      <c r="U9917">
        <v>690000</v>
      </c>
      <c r="V9917">
        <v>584193.54838709673</v>
      </c>
      <c r="W9917">
        <v>5.5213414634146352</v>
      </c>
      <c r="X9917" t="s">
        <v>239</v>
      </c>
    </row>
    <row r="9918" spans="1:24" x14ac:dyDescent="0.35">
      <c r="A9918">
        <v>3300022563</v>
      </c>
      <c r="B9918" t="s">
        <v>168</v>
      </c>
      <c r="C9918" t="s">
        <v>168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1</v>
      </c>
      <c r="M9918">
        <v>22400</v>
      </c>
      <c r="N9918">
        <v>920700</v>
      </c>
      <c r="O9918">
        <v>943100</v>
      </c>
      <c r="P9918" t="s">
        <v>5</v>
      </c>
      <c r="Q9918" t="s">
        <v>7</v>
      </c>
      <c r="R9918" t="s">
        <v>169</v>
      </c>
      <c r="S9918" t="s">
        <v>170</v>
      </c>
      <c r="T9918">
        <v>608451.61290322582</v>
      </c>
      <c r="U9918">
        <v>769700</v>
      </c>
      <c r="V9918">
        <v>161248.38709677418</v>
      </c>
      <c r="W9918">
        <v>0.26501431449475144</v>
      </c>
      <c r="X9918" t="s">
        <v>196</v>
      </c>
    </row>
    <row r="9919" spans="1:24" x14ac:dyDescent="0.35">
      <c r="A9919">
        <v>3301066139</v>
      </c>
      <c r="B9919" t="s">
        <v>168</v>
      </c>
      <c r="C9919" t="s">
        <v>168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30000</v>
      </c>
      <c r="O9919">
        <v>30000</v>
      </c>
      <c r="P9919" t="s">
        <v>5</v>
      </c>
      <c r="Q9919" t="s">
        <v>15</v>
      </c>
      <c r="R9919" t="s">
        <v>169</v>
      </c>
      <c r="S9919" t="s">
        <v>170</v>
      </c>
      <c r="T9919">
        <v>19354.83870967742</v>
      </c>
      <c r="U9919">
        <v>0</v>
      </c>
      <c r="V9919">
        <v>-19354.83870967742</v>
      </c>
      <c r="W9919">
        <v>0</v>
      </c>
      <c r="X9919" t="s">
        <v>412</v>
      </c>
    </row>
    <row r="9920" spans="1:24" x14ac:dyDescent="0.35">
      <c r="A9920">
        <v>3300011413</v>
      </c>
      <c r="B9920" t="s">
        <v>168</v>
      </c>
      <c r="C9920" t="s">
        <v>168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575000</v>
      </c>
      <c r="O9920">
        <v>575000</v>
      </c>
      <c r="P9920" t="s">
        <v>5</v>
      </c>
      <c r="Q9920" t="s">
        <v>12</v>
      </c>
      <c r="R9920" t="s">
        <v>169</v>
      </c>
      <c r="S9920" t="s">
        <v>170</v>
      </c>
      <c r="T9920">
        <v>370967.74193548388</v>
      </c>
      <c r="U9920">
        <v>505000</v>
      </c>
      <c r="V9920">
        <v>134032.25806451612</v>
      </c>
      <c r="W9920">
        <v>0.36130434782608689</v>
      </c>
      <c r="X9920" t="s">
        <v>320</v>
      </c>
    </row>
    <row r="9921" spans="1:24" x14ac:dyDescent="0.35">
      <c r="A9921">
        <v>3300019261</v>
      </c>
      <c r="B9921" t="s">
        <v>168</v>
      </c>
      <c r="C9921" t="s">
        <v>168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601000</v>
      </c>
      <c r="O9921">
        <v>601000</v>
      </c>
      <c r="P9921" t="s">
        <v>5</v>
      </c>
      <c r="Q9921" t="s">
        <v>6</v>
      </c>
      <c r="R9921" t="s">
        <v>207</v>
      </c>
      <c r="S9921" t="s">
        <v>170</v>
      </c>
      <c r="T9921">
        <v>387741.93548387097</v>
      </c>
      <c r="U9921">
        <v>260000</v>
      </c>
      <c r="V9921">
        <v>-127741.93548387097</v>
      </c>
      <c r="W9921">
        <v>-0.32945091514143099</v>
      </c>
      <c r="X9921" t="s">
        <v>348</v>
      </c>
    </row>
    <row r="9922" spans="1:24" x14ac:dyDescent="0.35">
      <c r="A9922">
        <v>3300003065</v>
      </c>
      <c r="B9922" t="s">
        <v>168</v>
      </c>
      <c r="C9922" t="s">
        <v>168</v>
      </c>
      <c r="D9922">
        <v>0</v>
      </c>
      <c r="E9922">
        <v>0</v>
      </c>
      <c r="F9922">
        <v>102</v>
      </c>
      <c r="G9922">
        <v>3256086</v>
      </c>
      <c r="H9922">
        <v>33</v>
      </c>
      <c r="I9922">
        <v>645000</v>
      </c>
      <c r="J9922">
        <v>0</v>
      </c>
      <c r="K9922">
        <v>0</v>
      </c>
      <c r="L9922">
        <v>38</v>
      </c>
      <c r="M9922">
        <v>1571200</v>
      </c>
      <c r="N9922">
        <v>150000</v>
      </c>
      <c r="O9922">
        <v>5622286</v>
      </c>
      <c r="P9922" t="s">
        <v>5</v>
      </c>
      <c r="Q9922" t="s">
        <v>15</v>
      </c>
      <c r="R9922" t="s">
        <v>169</v>
      </c>
      <c r="S9922" t="s">
        <v>170</v>
      </c>
      <c r="T9922">
        <v>3627281.2903225804</v>
      </c>
      <c r="U9922">
        <v>2821123</v>
      </c>
      <c r="V9922">
        <v>-806158.29032258037</v>
      </c>
      <c r="W9922">
        <v>-0.22224862804916001</v>
      </c>
      <c r="X9922" t="s">
        <v>173</v>
      </c>
    </row>
    <row r="9923" spans="1:24" x14ac:dyDescent="0.35">
      <c r="A9923">
        <v>3300004985</v>
      </c>
      <c r="B9923" t="s">
        <v>168</v>
      </c>
      <c r="C9923" t="s">
        <v>168</v>
      </c>
      <c r="D9923">
        <v>0</v>
      </c>
      <c r="E9923">
        <v>0</v>
      </c>
      <c r="F9923">
        <v>253</v>
      </c>
      <c r="G9923">
        <v>9737441</v>
      </c>
      <c r="H9923">
        <v>183</v>
      </c>
      <c r="I9923">
        <v>7780000</v>
      </c>
      <c r="J9923">
        <v>0</v>
      </c>
      <c r="K9923">
        <v>0</v>
      </c>
      <c r="L9923">
        <v>2</v>
      </c>
      <c r="M9923">
        <v>74800</v>
      </c>
      <c r="N9923">
        <v>328000</v>
      </c>
      <c r="O9923">
        <v>17920241</v>
      </c>
      <c r="P9923" t="s">
        <v>5</v>
      </c>
      <c r="Q9923" t="s">
        <v>9</v>
      </c>
      <c r="R9923" t="s">
        <v>169</v>
      </c>
      <c r="S9923" t="s">
        <v>170</v>
      </c>
      <c r="T9923">
        <v>11561445.806451611</v>
      </c>
      <c r="U9923">
        <v>9681573</v>
      </c>
      <c r="V9923">
        <v>-1879872.8064516112</v>
      </c>
      <c r="W9923">
        <v>-0.16259841873778358</v>
      </c>
      <c r="X9923" t="s">
        <v>224</v>
      </c>
    </row>
    <row r="9924" spans="1:24" x14ac:dyDescent="0.35">
      <c r="A9924">
        <v>3300015900</v>
      </c>
      <c r="B9924" t="s">
        <v>168</v>
      </c>
      <c r="C9924" t="s">
        <v>168</v>
      </c>
      <c r="D9924">
        <v>0</v>
      </c>
      <c r="E9924">
        <v>0</v>
      </c>
      <c r="F9924">
        <v>106</v>
      </c>
      <c r="G9924">
        <v>4148921</v>
      </c>
      <c r="H9924">
        <v>66</v>
      </c>
      <c r="I9924">
        <v>3050000</v>
      </c>
      <c r="J9924">
        <v>0</v>
      </c>
      <c r="K9924">
        <v>0</v>
      </c>
      <c r="L9924">
        <v>1</v>
      </c>
      <c r="M9924">
        <v>138034</v>
      </c>
      <c r="N9924">
        <v>342000</v>
      </c>
      <c r="O9924">
        <v>7678955</v>
      </c>
      <c r="P9924" t="s">
        <v>5</v>
      </c>
      <c r="Q9924" t="s">
        <v>8</v>
      </c>
      <c r="R9924" t="s">
        <v>169</v>
      </c>
      <c r="S9924" t="s">
        <v>170</v>
      </c>
      <c r="T9924">
        <v>4954164.5161290318</v>
      </c>
      <c r="U9924">
        <v>5558998</v>
      </c>
      <c r="V9924">
        <v>604833.48387096822</v>
      </c>
      <c r="W9924">
        <v>0.12208586975701774</v>
      </c>
      <c r="X9924" t="s">
        <v>264</v>
      </c>
    </row>
    <row r="9925" spans="1:24" x14ac:dyDescent="0.35">
      <c r="A9925">
        <v>3301014930</v>
      </c>
      <c r="B9925" t="s">
        <v>168</v>
      </c>
      <c r="C9925" t="s">
        <v>168</v>
      </c>
      <c r="D9925">
        <v>0</v>
      </c>
      <c r="E9925">
        <v>0</v>
      </c>
      <c r="F9925">
        <v>23</v>
      </c>
      <c r="G9925">
        <v>1055977</v>
      </c>
      <c r="H9925">
        <v>13</v>
      </c>
      <c r="I9925">
        <v>480000</v>
      </c>
      <c r="J9925">
        <v>0</v>
      </c>
      <c r="K9925">
        <v>0</v>
      </c>
      <c r="L9925">
        <v>13</v>
      </c>
      <c r="M9925">
        <v>741200</v>
      </c>
      <c r="N9925">
        <v>150000</v>
      </c>
      <c r="O9925">
        <v>2427177</v>
      </c>
      <c r="P9925" t="s">
        <v>5</v>
      </c>
      <c r="Q9925" t="s">
        <v>14</v>
      </c>
      <c r="R9925" t="s">
        <v>207</v>
      </c>
      <c r="S9925" t="s">
        <v>170</v>
      </c>
      <c r="T9925">
        <v>1565920.6451612902</v>
      </c>
      <c r="U9925">
        <v>1264389</v>
      </c>
      <c r="V9925">
        <v>-301531.64516129019</v>
      </c>
      <c r="W9925">
        <v>-0.19255870091056393</v>
      </c>
      <c r="X9925" t="s">
        <v>212</v>
      </c>
    </row>
    <row r="9926" spans="1:24" x14ac:dyDescent="0.35">
      <c r="A9926">
        <v>3301001093</v>
      </c>
      <c r="B9926" t="s">
        <v>168</v>
      </c>
      <c r="C9926" t="s">
        <v>168</v>
      </c>
      <c r="D9926">
        <v>0</v>
      </c>
      <c r="E9926">
        <v>0</v>
      </c>
      <c r="F9926">
        <v>884</v>
      </c>
      <c r="G9926">
        <v>37999719</v>
      </c>
      <c r="H9926">
        <v>628</v>
      </c>
      <c r="I9926">
        <v>31385000</v>
      </c>
      <c r="J9926">
        <v>0</v>
      </c>
      <c r="K9926">
        <v>0</v>
      </c>
      <c r="L9926">
        <v>0</v>
      </c>
      <c r="M9926">
        <v>0</v>
      </c>
      <c r="N9926">
        <v>258000</v>
      </c>
      <c r="O9926">
        <v>69642719</v>
      </c>
      <c r="P9926" t="s">
        <v>5</v>
      </c>
      <c r="Q9926" t="s">
        <v>10</v>
      </c>
      <c r="R9926" t="s">
        <v>169</v>
      </c>
      <c r="S9926" t="s">
        <v>170</v>
      </c>
      <c r="T9926">
        <v>44930786.451612905</v>
      </c>
      <c r="U9926">
        <v>41937399</v>
      </c>
      <c r="V9926">
        <v>-2993387.4516129047</v>
      </c>
      <c r="W9926">
        <v>-6.662219133058267E-2</v>
      </c>
      <c r="X9926" t="s">
        <v>241</v>
      </c>
    </row>
    <row r="9927" spans="1:24" x14ac:dyDescent="0.35">
      <c r="A9927">
        <v>3300009595</v>
      </c>
      <c r="B9927" t="s">
        <v>168</v>
      </c>
      <c r="C9927" t="s">
        <v>168</v>
      </c>
      <c r="D9927">
        <v>0</v>
      </c>
      <c r="E9927">
        <v>0</v>
      </c>
      <c r="F9927">
        <v>50</v>
      </c>
      <c r="G9927">
        <v>2708823</v>
      </c>
      <c r="H9927">
        <v>63</v>
      </c>
      <c r="I9927">
        <v>1160000</v>
      </c>
      <c r="J9927">
        <v>0</v>
      </c>
      <c r="K9927">
        <v>0</v>
      </c>
      <c r="L9927">
        <v>38</v>
      </c>
      <c r="M9927">
        <v>2471200</v>
      </c>
      <c r="N9927">
        <v>7891000</v>
      </c>
      <c r="O9927">
        <v>14231023</v>
      </c>
      <c r="P9927" t="s">
        <v>5</v>
      </c>
      <c r="Q9927" t="s">
        <v>16</v>
      </c>
      <c r="R9927" t="s">
        <v>169</v>
      </c>
      <c r="S9927" t="s">
        <v>170</v>
      </c>
      <c r="T9927">
        <v>9181305.1612903215</v>
      </c>
      <c r="U9927">
        <v>4422824</v>
      </c>
      <c r="V9927">
        <v>-4758481.1612903215</v>
      </c>
      <c r="W9927">
        <v>-0.51827938160173015</v>
      </c>
      <c r="X9927" t="s">
        <v>234</v>
      </c>
    </row>
    <row r="9928" spans="1:24" x14ac:dyDescent="0.35">
      <c r="A9928">
        <v>3300001954</v>
      </c>
      <c r="B9928" t="s">
        <v>168</v>
      </c>
      <c r="C9928" t="s">
        <v>168</v>
      </c>
      <c r="D9928">
        <v>0</v>
      </c>
      <c r="E9928">
        <v>0</v>
      </c>
      <c r="F9928">
        <v>11</v>
      </c>
      <c r="G9928">
        <v>590689</v>
      </c>
      <c r="H9928">
        <v>15</v>
      </c>
      <c r="I9928">
        <v>272000</v>
      </c>
      <c r="J9928">
        <v>0</v>
      </c>
      <c r="K9928">
        <v>0</v>
      </c>
      <c r="L9928">
        <v>0</v>
      </c>
      <c r="M9928">
        <v>0</v>
      </c>
      <c r="N9928">
        <v>30000</v>
      </c>
      <c r="O9928">
        <v>892689</v>
      </c>
      <c r="P9928" t="s">
        <v>5</v>
      </c>
      <c r="Q9928" t="s">
        <v>11</v>
      </c>
      <c r="R9928" t="s">
        <v>169</v>
      </c>
      <c r="S9928" t="s">
        <v>170</v>
      </c>
      <c r="T9928">
        <v>575928.38709677418</v>
      </c>
      <c r="U9928">
        <v>291497</v>
      </c>
      <c r="V9928">
        <v>-284431.38709677418</v>
      </c>
      <c r="W9928">
        <v>-0.49386589282493676</v>
      </c>
      <c r="X9928" t="s">
        <v>365</v>
      </c>
    </row>
    <row r="9929" spans="1:24" x14ac:dyDescent="0.35">
      <c r="A9929">
        <v>3300027864</v>
      </c>
      <c r="B9929" t="s">
        <v>168</v>
      </c>
      <c r="C9929" t="s">
        <v>168</v>
      </c>
      <c r="D9929">
        <v>0</v>
      </c>
      <c r="E9929">
        <v>0</v>
      </c>
      <c r="F9929">
        <v>158</v>
      </c>
      <c r="G9929">
        <v>6092293</v>
      </c>
      <c r="H9929">
        <v>3</v>
      </c>
      <c r="I9929">
        <v>15000</v>
      </c>
      <c r="J9929">
        <v>0</v>
      </c>
      <c r="K9929">
        <v>0</v>
      </c>
      <c r="L9929">
        <v>0</v>
      </c>
      <c r="M9929">
        <v>0</v>
      </c>
      <c r="N9929">
        <v>596100</v>
      </c>
      <c r="O9929">
        <v>6703393</v>
      </c>
      <c r="P9929" t="s">
        <v>5</v>
      </c>
      <c r="Q9929" t="s">
        <v>7</v>
      </c>
      <c r="R9929" t="s">
        <v>169</v>
      </c>
      <c r="S9929" t="s">
        <v>170</v>
      </c>
      <c r="T9929">
        <v>4324769.6774193542</v>
      </c>
      <c r="U9929">
        <v>5272598</v>
      </c>
      <c r="V9929">
        <v>947828.32258064579</v>
      </c>
      <c r="W9929">
        <v>0.21916272848690221</v>
      </c>
      <c r="X9929" t="s">
        <v>225</v>
      </c>
    </row>
    <row r="9930" spans="1:24" x14ac:dyDescent="0.35">
      <c r="A9930">
        <v>3301000730</v>
      </c>
      <c r="B9930" t="s">
        <v>168</v>
      </c>
      <c r="C9930" t="s">
        <v>168</v>
      </c>
      <c r="D9930">
        <v>0</v>
      </c>
      <c r="E9930">
        <v>0</v>
      </c>
      <c r="F9930">
        <v>22</v>
      </c>
      <c r="G9930">
        <v>1111273</v>
      </c>
      <c r="H9930">
        <v>19</v>
      </c>
      <c r="I9930">
        <v>870000</v>
      </c>
      <c r="J9930">
        <v>0</v>
      </c>
      <c r="K9930">
        <v>0</v>
      </c>
      <c r="L9930">
        <v>11</v>
      </c>
      <c r="M9930">
        <v>446400</v>
      </c>
      <c r="N9930">
        <v>30000</v>
      </c>
      <c r="O9930">
        <v>2457673</v>
      </c>
      <c r="P9930" t="s">
        <v>5</v>
      </c>
      <c r="Q9930" t="s">
        <v>9</v>
      </c>
      <c r="R9930" t="s">
        <v>169</v>
      </c>
      <c r="S9930" t="s">
        <v>170</v>
      </c>
      <c r="T9930">
        <v>1585595.4838709678</v>
      </c>
      <c r="U9930">
        <v>1678981</v>
      </c>
      <c r="V9930">
        <v>93385.516129032243</v>
      </c>
      <c r="W9930">
        <v>5.889617943477421E-2</v>
      </c>
      <c r="X9930" t="s">
        <v>209</v>
      </c>
    </row>
    <row r="9931" spans="1:24" x14ac:dyDescent="0.35">
      <c r="A9931">
        <v>3300007505</v>
      </c>
      <c r="B9931" t="s">
        <v>168</v>
      </c>
      <c r="C9931" t="s">
        <v>168</v>
      </c>
      <c r="D9931">
        <v>0</v>
      </c>
      <c r="E9931">
        <v>0</v>
      </c>
      <c r="F9931">
        <v>1</v>
      </c>
      <c r="G9931">
        <v>8998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150000</v>
      </c>
      <c r="O9931">
        <v>158998</v>
      </c>
      <c r="P9931" t="s">
        <v>5</v>
      </c>
      <c r="Q9931" t="s">
        <v>14</v>
      </c>
      <c r="R9931" t="s">
        <v>207</v>
      </c>
      <c r="S9931" t="s">
        <v>170</v>
      </c>
      <c r="T9931">
        <v>102579.35483870968</v>
      </c>
      <c r="U9931">
        <v>304498</v>
      </c>
      <c r="V9931">
        <v>201918.6451612903</v>
      </c>
      <c r="W9931">
        <v>1.9684140681014854</v>
      </c>
      <c r="X9931" t="s">
        <v>212</v>
      </c>
    </row>
    <row r="9932" spans="1:24" x14ac:dyDescent="0.35">
      <c r="A9932">
        <v>3301067046</v>
      </c>
      <c r="B9932" t="s">
        <v>168</v>
      </c>
      <c r="C9932" t="s">
        <v>168</v>
      </c>
      <c r="D9932">
        <v>0</v>
      </c>
      <c r="E9932">
        <v>0</v>
      </c>
      <c r="F9932">
        <v>11</v>
      </c>
      <c r="G9932">
        <v>424145</v>
      </c>
      <c r="H9932">
        <v>11</v>
      </c>
      <c r="I9932">
        <v>140000</v>
      </c>
      <c r="J9932">
        <v>0</v>
      </c>
      <c r="K9932">
        <v>0</v>
      </c>
      <c r="L9932">
        <v>21</v>
      </c>
      <c r="M9932">
        <v>620400</v>
      </c>
      <c r="N9932">
        <v>1097500</v>
      </c>
      <c r="O9932">
        <v>2282045</v>
      </c>
      <c r="P9932" t="s">
        <v>5</v>
      </c>
      <c r="Q9932" t="s">
        <v>17</v>
      </c>
      <c r="R9932" t="s">
        <v>169</v>
      </c>
      <c r="S9932" t="s">
        <v>170</v>
      </c>
      <c r="T9932">
        <v>1472287.0967741937</v>
      </c>
      <c r="U9932">
        <v>1349196</v>
      </c>
      <c r="V9932">
        <v>-123091.09677419369</v>
      </c>
      <c r="W9932">
        <v>-8.3605362733863764E-2</v>
      </c>
      <c r="X9932" t="s">
        <v>417</v>
      </c>
    </row>
    <row r="9933" spans="1:24" x14ac:dyDescent="0.35">
      <c r="A9933">
        <v>3301055517</v>
      </c>
      <c r="B9933" t="s">
        <v>168</v>
      </c>
      <c r="C9933" t="s">
        <v>168</v>
      </c>
      <c r="D9933">
        <v>0</v>
      </c>
      <c r="E9933">
        <v>0</v>
      </c>
      <c r="F9933">
        <v>15</v>
      </c>
      <c r="G9933">
        <v>412478</v>
      </c>
      <c r="H9933">
        <v>69</v>
      </c>
      <c r="I9933">
        <v>1867000</v>
      </c>
      <c r="J9933">
        <v>0</v>
      </c>
      <c r="K9933">
        <v>0</v>
      </c>
      <c r="L9933">
        <v>14</v>
      </c>
      <c r="M9933">
        <v>573600</v>
      </c>
      <c r="N9933">
        <v>45000</v>
      </c>
      <c r="O9933">
        <v>2898078</v>
      </c>
      <c r="P9933" t="s">
        <v>5</v>
      </c>
      <c r="Q9933" t="s">
        <v>10</v>
      </c>
      <c r="R9933" t="s">
        <v>169</v>
      </c>
      <c r="S9933" t="s">
        <v>170</v>
      </c>
      <c r="T9933">
        <v>1869727.7419354839</v>
      </c>
      <c r="U9933">
        <v>1664094</v>
      </c>
      <c r="V9933">
        <v>-205633.74193548388</v>
      </c>
      <c r="W9933">
        <v>-0.10998058023283019</v>
      </c>
      <c r="X9933" t="s">
        <v>180</v>
      </c>
    </row>
    <row r="9934" spans="1:24" x14ac:dyDescent="0.35">
      <c r="A9934">
        <v>3300009412</v>
      </c>
      <c r="B9934" t="s">
        <v>168</v>
      </c>
      <c r="C9934" t="s">
        <v>168</v>
      </c>
      <c r="D9934">
        <v>0</v>
      </c>
      <c r="E9934">
        <v>0</v>
      </c>
      <c r="F9934">
        <v>27</v>
      </c>
      <c r="G9934">
        <v>1422328</v>
      </c>
      <c r="H9934">
        <v>11</v>
      </c>
      <c r="I9934">
        <v>260000</v>
      </c>
      <c r="J9934">
        <v>0</v>
      </c>
      <c r="K9934">
        <v>0</v>
      </c>
      <c r="L9934">
        <v>0</v>
      </c>
      <c r="M9934">
        <v>0</v>
      </c>
      <c r="N9934">
        <v>303000</v>
      </c>
      <c r="O9934">
        <v>1985328</v>
      </c>
      <c r="P9934" t="s">
        <v>5</v>
      </c>
      <c r="Q9934" t="s">
        <v>12</v>
      </c>
      <c r="R9934" t="s">
        <v>169</v>
      </c>
      <c r="S9934" t="s">
        <v>170</v>
      </c>
      <c r="T9934">
        <v>1280856.7741935484</v>
      </c>
      <c r="U9934">
        <v>1817239</v>
      </c>
      <c r="V9934">
        <v>536382.22580645164</v>
      </c>
      <c r="W9934">
        <v>0.41876830931715059</v>
      </c>
      <c r="X9934" t="s">
        <v>189</v>
      </c>
    </row>
    <row r="9935" spans="1:24" x14ac:dyDescent="0.35">
      <c r="A9935">
        <v>3300019590</v>
      </c>
      <c r="B9935" t="s">
        <v>168</v>
      </c>
      <c r="C9935" t="s">
        <v>168</v>
      </c>
      <c r="D9935">
        <v>0</v>
      </c>
      <c r="E9935">
        <v>0</v>
      </c>
      <c r="F9935">
        <v>31</v>
      </c>
      <c r="G9935">
        <v>1365618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1109800</v>
      </c>
      <c r="O9935">
        <v>2475418</v>
      </c>
      <c r="P9935" t="s">
        <v>5</v>
      </c>
      <c r="Q9935" t="s">
        <v>7</v>
      </c>
      <c r="R9935" t="s">
        <v>169</v>
      </c>
      <c r="S9935" t="s">
        <v>170</v>
      </c>
      <c r="T9935">
        <v>1597043.8709677418</v>
      </c>
      <c r="U9935">
        <v>1878378</v>
      </c>
      <c r="V9935">
        <v>281334.12903225818</v>
      </c>
      <c r="W9935">
        <v>0.17615929915674866</v>
      </c>
      <c r="X9935" t="s">
        <v>221</v>
      </c>
    </row>
    <row r="9936" spans="1:24" x14ac:dyDescent="0.35">
      <c r="A9936">
        <v>3301071834</v>
      </c>
      <c r="B9936" t="s">
        <v>168</v>
      </c>
      <c r="C9936" t="s">
        <v>168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642500</v>
      </c>
      <c r="O9936">
        <v>642500</v>
      </c>
      <c r="P9936" t="s">
        <v>5</v>
      </c>
      <c r="Q9936" t="s">
        <v>12</v>
      </c>
      <c r="R9936" t="s">
        <v>169</v>
      </c>
      <c r="S9936" t="s">
        <v>170</v>
      </c>
      <c r="T9936">
        <v>414516.12903225806</v>
      </c>
      <c r="U9936">
        <v>1337500</v>
      </c>
      <c r="V9936">
        <v>922983.87096774194</v>
      </c>
      <c r="W9936">
        <v>2.2266536964980546</v>
      </c>
      <c r="X9936" t="s">
        <v>302</v>
      </c>
    </row>
    <row r="9937" spans="1:24" x14ac:dyDescent="0.35">
      <c r="A9937">
        <v>3300009414</v>
      </c>
      <c r="B9937" t="s">
        <v>168</v>
      </c>
      <c r="C9937" t="s">
        <v>168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675000</v>
      </c>
      <c r="O9937">
        <v>675000</v>
      </c>
      <c r="P9937" t="s">
        <v>5</v>
      </c>
      <c r="Q9937" t="s">
        <v>12</v>
      </c>
      <c r="R9937" t="s">
        <v>169</v>
      </c>
      <c r="S9937" t="s">
        <v>170</v>
      </c>
      <c r="T9937">
        <v>435483.87096774194</v>
      </c>
      <c r="U9937">
        <v>115000</v>
      </c>
      <c r="V9937">
        <v>-320483.87096774194</v>
      </c>
      <c r="W9937">
        <v>-0.73592592592592587</v>
      </c>
      <c r="X9937" t="s">
        <v>188</v>
      </c>
    </row>
    <row r="9938" spans="1:24" x14ac:dyDescent="0.35">
      <c r="A9938">
        <v>3301075897</v>
      </c>
      <c r="B9938" t="s">
        <v>168</v>
      </c>
      <c r="C9938" t="s">
        <v>168</v>
      </c>
      <c r="D9938">
        <v>0</v>
      </c>
      <c r="E9938">
        <v>0</v>
      </c>
      <c r="F9938">
        <v>19</v>
      </c>
      <c r="G9938">
        <v>537478</v>
      </c>
      <c r="H9938">
        <v>6</v>
      </c>
      <c r="I9938">
        <v>200000</v>
      </c>
      <c r="J9938">
        <v>0</v>
      </c>
      <c r="K9938">
        <v>0</v>
      </c>
      <c r="L9938">
        <v>9</v>
      </c>
      <c r="M9938">
        <v>411600</v>
      </c>
      <c r="N9938">
        <v>165000</v>
      </c>
      <c r="O9938">
        <v>1314078</v>
      </c>
      <c r="P9938" t="s">
        <v>5</v>
      </c>
      <c r="Q9938" t="s">
        <v>14</v>
      </c>
      <c r="R9938" t="s">
        <v>169</v>
      </c>
      <c r="S9938" t="s">
        <v>170</v>
      </c>
      <c r="T9938">
        <v>847792.25806451612</v>
      </c>
      <c r="U9938">
        <v>349888</v>
      </c>
      <c r="V9938">
        <v>-497904.25806451612</v>
      </c>
      <c r="W9938">
        <v>-0.58729512251175353</v>
      </c>
      <c r="X9938" t="s">
        <v>231</v>
      </c>
    </row>
    <row r="9939" spans="1:24" x14ac:dyDescent="0.35">
      <c r="A9939">
        <v>6001131408</v>
      </c>
      <c r="B9939" t="s">
        <v>168</v>
      </c>
      <c r="C9939" t="s">
        <v>168</v>
      </c>
      <c r="D9939">
        <v>0</v>
      </c>
      <c r="E9939">
        <v>0</v>
      </c>
      <c r="F9939">
        <v>6</v>
      </c>
      <c r="G9939">
        <v>152194</v>
      </c>
      <c r="H9939">
        <v>15</v>
      </c>
      <c r="I9939">
        <v>345000</v>
      </c>
      <c r="J9939">
        <v>0</v>
      </c>
      <c r="K9939">
        <v>0</v>
      </c>
      <c r="L9939">
        <v>3</v>
      </c>
      <c r="M9939">
        <v>157200</v>
      </c>
      <c r="N9939">
        <v>180000</v>
      </c>
      <c r="O9939">
        <v>834394</v>
      </c>
      <c r="P9939" t="s">
        <v>5</v>
      </c>
      <c r="Q9939" t="s">
        <v>11</v>
      </c>
      <c r="R9939" t="s">
        <v>169</v>
      </c>
      <c r="S9939" t="s">
        <v>170</v>
      </c>
      <c r="T9939">
        <v>538318.70967741928</v>
      </c>
      <c r="U9939">
        <v>405098</v>
      </c>
      <c r="V9939">
        <v>-133220.70967741928</v>
      </c>
      <c r="W9939">
        <v>-0.24747553314141746</v>
      </c>
      <c r="X9939" t="s">
        <v>210</v>
      </c>
    </row>
    <row r="9940" spans="1:24" x14ac:dyDescent="0.35">
      <c r="A9940">
        <v>6001136418</v>
      </c>
      <c r="B9940" t="s">
        <v>168</v>
      </c>
      <c r="C9940" t="s">
        <v>168</v>
      </c>
      <c r="D9940">
        <v>0</v>
      </c>
      <c r="E9940">
        <v>0</v>
      </c>
      <c r="F9940">
        <v>14</v>
      </c>
      <c r="G9940">
        <v>711882</v>
      </c>
      <c r="H9940">
        <v>6</v>
      </c>
      <c r="I9940">
        <v>285000</v>
      </c>
      <c r="J9940">
        <v>0</v>
      </c>
      <c r="K9940">
        <v>0</v>
      </c>
      <c r="L9940">
        <v>8</v>
      </c>
      <c r="M9940">
        <v>589200</v>
      </c>
      <c r="N9940">
        <v>30000</v>
      </c>
      <c r="O9940">
        <v>1616082</v>
      </c>
      <c r="P9940" t="s">
        <v>5</v>
      </c>
      <c r="Q9940" t="s">
        <v>10</v>
      </c>
      <c r="R9940" t="s">
        <v>169</v>
      </c>
      <c r="S9940" t="s">
        <v>170</v>
      </c>
      <c r="T9940">
        <v>1042633.5483870968</v>
      </c>
      <c r="U9940">
        <v>410799</v>
      </c>
      <c r="V9940">
        <v>-631834.54838709685</v>
      </c>
      <c r="W9940">
        <v>-0.60599867457220613</v>
      </c>
      <c r="X9940" t="s">
        <v>182</v>
      </c>
    </row>
    <row r="9941" spans="1:24" x14ac:dyDescent="0.35">
      <c r="A9941">
        <v>3300014726</v>
      </c>
      <c r="B9941" t="s">
        <v>168</v>
      </c>
      <c r="C9941" t="s">
        <v>168</v>
      </c>
      <c r="D9941">
        <v>0</v>
      </c>
      <c r="E9941">
        <v>0</v>
      </c>
      <c r="F9941">
        <v>139</v>
      </c>
      <c r="G9941">
        <v>4769417</v>
      </c>
      <c r="H9941">
        <v>0</v>
      </c>
      <c r="I9941">
        <v>0</v>
      </c>
      <c r="J9941">
        <v>0</v>
      </c>
      <c r="K9941">
        <v>0</v>
      </c>
      <c r="L9941">
        <v>1</v>
      </c>
      <c r="M9941">
        <v>52400</v>
      </c>
      <c r="N9941">
        <v>1493800</v>
      </c>
      <c r="O9941">
        <v>6315617</v>
      </c>
      <c r="P9941" t="s">
        <v>5</v>
      </c>
      <c r="Q9941" t="s">
        <v>7</v>
      </c>
      <c r="R9941" t="s">
        <v>169</v>
      </c>
      <c r="S9941" t="s">
        <v>170</v>
      </c>
      <c r="T9941">
        <v>4074591.6129032262</v>
      </c>
      <c r="U9941">
        <v>4140403</v>
      </c>
      <c r="V9941">
        <v>65811.387096773833</v>
      </c>
      <c r="W9941">
        <v>1.615165232470539E-2</v>
      </c>
      <c r="X9941" t="s">
        <v>218</v>
      </c>
    </row>
    <row r="9942" spans="1:24" x14ac:dyDescent="0.35">
      <c r="A9942">
        <v>6001120315</v>
      </c>
      <c r="B9942" t="s">
        <v>168</v>
      </c>
      <c r="C9942" t="s">
        <v>168</v>
      </c>
      <c r="D9942">
        <v>0</v>
      </c>
      <c r="E9942">
        <v>0</v>
      </c>
      <c r="F9942">
        <v>13</v>
      </c>
      <c r="G9942">
        <v>541796</v>
      </c>
      <c r="H9942">
        <v>7</v>
      </c>
      <c r="I9942">
        <v>255000</v>
      </c>
      <c r="J9942">
        <v>0</v>
      </c>
      <c r="K9942">
        <v>0</v>
      </c>
      <c r="L9942">
        <v>6</v>
      </c>
      <c r="M9942">
        <v>334400</v>
      </c>
      <c r="N9942">
        <v>933000</v>
      </c>
      <c r="O9942">
        <v>2064196</v>
      </c>
      <c r="P9942" t="s">
        <v>5</v>
      </c>
      <c r="Q9942" t="s">
        <v>17</v>
      </c>
      <c r="R9942" t="s">
        <v>169</v>
      </c>
      <c r="S9942" t="s">
        <v>170</v>
      </c>
      <c r="T9942">
        <v>1331739.3548387098</v>
      </c>
      <c r="U9942">
        <v>1606349</v>
      </c>
      <c r="V9942">
        <v>274609.64516129019</v>
      </c>
      <c r="W9942">
        <v>0.20620374712478839</v>
      </c>
      <c r="X9942" t="s">
        <v>184</v>
      </c>
    </row>
    <row r="9943" spans="1:24" x14ac:dyDescent="0.35">
      <c r="A9943">
        <v>3301032082</v>
      </c>
      <c r="B9943" t="s">
        <v>168</v>
      </c>
      <c r="C9943" t="s">
        <v>168</v>
      </c>
      <c r="D9943">
        <v>0</v>
      </c>
      <c r="E9943">
        <v>0</v>
      </c>
      <c r="F9943">
        <v>70</v>
      </c>
      <c r="G9943">
        <v>2122726</v>
      </c>
      <c r="H9943">
        <v>1</v>
      </c>
      <c r="I9943">
        <v>80000</v>
      </c>
      <c r="J9943">
        <v>0</v>
      </c>
      <c r="K9943">
        <v>0</v>
      </c>
      <c r="L9943">
        <v>1</v>
      </c>
      <c r="M9943">
        <v>22400</v>
      </c>
      <c r="N9943">
        <v>0</v>
      </c>
      <c r="O9943">
        <v>2225126</v>
      </c>
      <c r="P9943" t="s">
        <v>5</v>
      </c>
      <c r="Q9943" t="s">
        <v>13</v>
      </c>
      <c r="R9943" t="s">
        <v>169</v>
      </c>
      <c r="S9943" t="s">
        <v>170</v>
      </c>
      <c r="T9943">
        <v>1435565.1612903227</v>
      </c>
      <c r="U9943">
        <v>3284789</v>
      </c>
      <c r="V9943">
        <v>1849223.8387096773</v>
      </c>
      <c r="W9943">
        <v>1.2881504013705292</v>
      </c>
      <c r="X9943" t="s">
        <v>283</v>
      </c>
    </row>
    <row r="9944" spans="1:24" x14ac:dyDescent="0.35">
      <c r="A9944">
        <v>3300014171</v>
      </c>
      <c r="B9944" t="s">
        <v>168</v>
      </c>
      <c r="C9944" t="s">
        <v>168</v>
      </c>
      <c r="D9944">
        <v>0</v>
      </c>
      <c r="E9944">
        <v>0</v>
      </c>
      <c r="F9944">
        <v>0</v>
      </c>
      <c r="G9944">
        <v>0</v>
      </c>
      <c r="H9944">
        <v>1</v>
      </c>
      <c r="I9944">
        <v>10000</v>
      </c>
      <c r="J9944">
        <v>0</v>
      </c>
      <c r="K9944">
        <v>0</v>
      </c>
      <c r="L9944">
        <v>0</v>
      </c>
      <c r="M9944">
        <v>0</v>
      </c>
      <c r="N9944">
        <v>342000</v>
      </c>
      <c r="O9944">
        <v>352000</v>
      </c>
      <c r="P9944" t="s">
        <v>5</v>
      </c>
      <c r="Q9944" t="s">
        <v>8</v>
      </c>
      <c r="R9944" t="s">
        <v>169</v>
      </c>
      <c r="S9944" t="s">
        <v>170</v>
      </c>
      <c r="T9944">
        <v>227096.77419354836</v>
      </c>
      <c r="U9944">
        <v>1046500</v>
      </c>
      <c r="V9944">
        <v>819403.22580645164</v>
      </c>
      <c r="W9944">
        <v>3.6081676136363638</v>
      </c>
      <c r="X9944" t="s">
        <v>372</v>
      </c>
    </row>
    <row r="9945" spans="1:24" x14ac:dyDescent="0.35">
      <c r="A9945">
        <v>3300015828</v>
      </c>
      <c r="B9945" t="s">
        <v>168</v>
      </c>
      <c r="C9945" t="s">
        <v>168</v>
      </c>
      <c r="D9945">
        <v>0</v>
      </c>
      <c r="E9945">
        <v>0</v>
      </c>
      <c r="F9945">
        <v>26</v>
      </c>
      <c r="G9945">
        <v>1174858</v>
      </c>
      <c r="H9945">
        <v>11</v>
      </c>
      <c r="I9945">
        <v>150000</v>
      </c>
      <c r="J9945">
        <v>0</v>
      </c>
      <c r="K9945">
        <v>0</v>
      </c>
      <c r="L9945">
        <v>9</v>
      </c>
      <c r="M9945">
        <v>571600</v>
      </c>
      <c r="N9945">
        <v>980000</v>
      </c>
      <c r="O9945">
        <v>2876458</v>
      </c>
      <c r="P9945" t="s">
        <v>5</v>
      </c>
      <c r="Q9945" t="s">
        <v>8</v>
      </c>
      <c r="R9945" t="s">
        <v>169</v>
      </c>
      <c r="S9945" t="s">
        <v>170</v>
      </c>
      <c r="T9945">
        <v>1855779.3548387098</v>
      </c>
      <c r="U9945">
        <v>3336155</v>
      </c>
      <c r="V9945">
        <v>1480375.6451612902</v>
      </c>
      <c r="W9945">
        <v>0.79771102168013575</v>
      </c>
      <c r="X9945" t="s">
        <v>350</v>
      </c>
    </row>
    <row r="9946" spans="1:24" x14ac:dyDescent="0.35">
      <c r="A9946">
        <v>3301071556</v>
      </c>
      <c r="B9946" t="s">
        <v>168</v>
      </c>
      <c r="C9946" t="s">
        <v>168</v>
      </c>
      <c r="D9946">
        <v>0</v>
      </c>
      <c r="E9946">
        <v>0</v>
      </c>
      <c r="F9946">
        <v>429</v>
      </c>
      <c r="G9946">
        <v>19225653</v>
      </c>
      <c r="H9946">
        <v>64</v>
      </c>
      <c r="I9946">
        <v>2485000</v>
      </c>
      <c r="J9946">
        <v>0</v>
      </c>
      <c r="K9946">
        <v>0</v>
      </c>
      <c r="L9946">
        <v>65</v>
      </c>
      <c r="M9946">
        <v>3173704</v>
      </c>
      <c r="N9946">
        <v>8695000</v>
      </c>
      <c r="O9946">
        <v>33579357</v>
      </c>
      <c r="P9946" t="s">
        <v>5</v>
      </c>
      <c r="Q9946" t="s">
        <v>12</v>
      </c>
      <c r="R9946" t="s">
        <v>169</v>
      </c>
      <c r="S9946" t="s">
        <v>170</v>
      </c>
      <c r="T9946">
        <v>21664101.290322579</v>
      </c>
      <c r="U9946">
        <v>14738017</v>
      </c>
      <c r="V9946">
        <v>-6926084.2903225794</v>
      </c>
      <c r="W9946">
        <v>-0.31970328228738865</v>
      </c>
      <c r="X9946" t="s">
        <v>381</v>
      </c>
    </row>
    <row r="9947" spans="1:24" x14ac:dyDescent="0.35">
      <c r="A9947">
        <v>6001295276</v>
      </c>
      <c r="B9947" t="s">
        <v>168</v>
      </c>
      <c r="C9947" t="s">
        <v>168</v>
      </c>
      <c r="D9947">
        <v>0</v>
      </c>
      <c r="E9947">
        <v>0</v>
      </c>
      <c r="F9947">
        <v>581</v>
      </c>
      <c r="G9947">
        <v>12434458</v>
      </c>
      <c r="H9947">
        <v>21</v>
      </c>
      <c r="I9947">
        <v>785000</v>
      </c>
      <c r="J9947">
        <v>0</v>
      </c>
      <c r="K9947">
        <v>0</v>
      </c>
      <c r="L9947">
        <v>0</v>
      </c>
      <c r="M9947">
        <v>0</v>
      </c>
      <c r="N9947">
        <v>212000</v>
      </c>
      <c r="O9947">
        <v>13431458</v>
      </c>
      <c r="P9947" t="s">
        <v>5</v>
      </c>
      <c r="Q9947" t="s">
        <v>11</v>
      </c>
      <c r="R9947" t="s">
        <v>169</v>
      </c>
      <c r="S9947" t="s">
        <v>170</v>
      </c>
      <c r="T9947">
        <v>8665456.7741935477</v>
      </c>
      <c r="U9947">
        <v>9567269</v>
      </c>
      <c r="V9947">
        <v>901812.22580645233</v>
      </c>
      <c r="W9947">
        <v>0.10406978527573107</v>
      </c>
      <c r="X9947" t="s">
        <v>263</v>
      </c>
    </row>
    <row r="9948" spans="1:24" x14ac:dyDescent="0.35">
      <c r="A9948">
        <v>3300024293</v>
      </c>
      <c r="B9948" t="s">
        <v>168</v>
      </c>
      <c r="C9948" t="s">
        <v>168</v>
      </c>
      <c r="D9948">
        <v>0</v>
      </c>
      <c r="E9948">
        <v>0</v>
      </c>
      <c r="F9948">
        <v>9</v>
      </c>
      <c r="G9948">
        <v>390125</v>
      </c>
      <c r="H9948">
        <v>44</v>
      </c>
      <c r="I9948">
        <v>2130000</v>
      </c>
      <c r="J9948">
        <v>160</v>
      </c>
      <c r="K9948">
        <v>2132000</v>
      </c>
      <c r="L9948">
        <v>97</v>
      </c>
      <c r="M9948">
        <v>6012800</v>
      </c>
      <c r="N9948">
        <v>2810000</v>
      </c>
      <c r="O9948">
        <v>13474925</v>
      </c>
      <c r="P9948" t="s">
        <v>5</v>
      </c>
      <c r="Q9948" t="s">
        <v>16</v>
      </c>
      <c r="R9948" t="s">
        <v>169</v>
      </c>
      <c r="S9948" t="s">
        <v>170</v>
      </c>
      <c r="T9948">
        <v>8693500</v>
      </c>
      <c r="U9948">
        <v>3923200</v>
      </c>
      <c r="V9948">
        <v>-4770300</v>
      </c>
      <c r="W9948">
        <v>-0.54872030827629836</v>
      </c>
      <c r="X9948" t="s">
        <v>357</v>
      </c>
    </row>
    <row r="9949" spans="1:24" x14ac:dyDescent="0.35">
      <c r="A9949">
        <v>3300012484</v>
      </c>
      <c r="B9949" t="s">
        <v>168</v>
      </c>
      <c r="C9949" t="s">
        <v>168</v>
      </c>
      <c r="D9949">
        <v>0</v>
      </c>
      <c r="E9949">
        <v>0</v>
      </c>
      <c r="F9949">
        <v>59</v>
      </c>
      <c r="G9949">
        <v>2589797</v>
      </c>
      <c r="H9949">
        <v>12</v>
      </c>
      <c r="I9949">
        <v>180000</v>
      </c>
      <c r="J9949">
        <v>0</v>
      </c>
      <c r="K9949">
        <v>0</v>
      </c>
      <c r="L9949">
        <v>1</v>
      </c>
      <c r="M9949">
        <v>22400</v>
      </c>
      <c r="N9949">
        <v>330000</v>
      </c>
      <c r="O9949">
        <v>3122197</v>
      </c>
      <c r="P9949" t="s">
        <v>5</v>
      </c>
      <c r="Q9949" t="s">
        <v>12</v>
      </c>
      <c r="R9949" t="s">
        <v>169</v>
      </c>
      <c r="S9949" t="s">
        <v>170</v>
      </c>
      <c r="T9949">
        <v>2014320.6451612902</v>
      </c>
      <c r="U9949">
        <v>2112021</v>
      </c>
      <c r="V9949">
        <v>97700.354838709813</v>
      </c>
      <c r="W9949">
        <v>4.8502881144271148E-2</v>
      </c>
      <c r="X9949" t="s">
        <v>229</v>
      </c>
    </row>
    <row r="9950" spans="1:24" x14ac:dyDescent="0.35">
      <c r="A9950">
        <v>3300012402</v>
      </c>
      <c r="B9950" t="s">
        <v>168</v>
      </c>
      <c r="C9950" t="s">
        <v>168</v>
      </c>
      <c r="D9950">
        <v>0</v>
      </c>
      <c r="E9950">
        <v>0</v>
      </c>
      <c r="F9950">
        <v>25</v>
      </c>
      <c r="G9950">
        <v>1110441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320000</v>
      </c>
      <c r="O9950">
        <v>1430441</v>
      </c>
      <c r="P9950" t="s">
        <v>5</v>
      </c>
      <c r="Q9950" t="s">
        <v>12</v>
      </c>
      <c r="R9950" t="s">
        <v>169</v>
      </c>
      <c r="S9950" t="s">
        <v>170</v>
      </c>
      <c r="T9950">
        <v>922865.16129032255</v>
      </c>
      <c r="U9950">
        <v>1219391</v>
      </c>
      <c r="V9950">
        <v>296525.83870967745</v>
      </c>
      <c r="W9950">
        <v>0.32131003655516022</v>
      </c>
      <c r="X9950" t="s">
        <v>338</v>
      </c>
    </row>
    <row r="9951" spans="1:24" x14ac:dyDescent="0.35">
      <c r="A9951">
        <v>3300007360</v>
      </c>
      <c r="B9951" t="s">
        <v>168</v>
      </c>
      <c r="C9951" t="s">
        <v>168</v>
      </c>
      <c r="D9951">
        <v>0</v>
      </c>
      <c r="E9951">
        <v>0</v>
      </c>
      <c r="F9951">
        <v>56</v>
      </c>
      <c r="G9951">
        <v>1738086</v>
      </c>
      <c r="H9951">
        <v>71</v>
      </c>
      <c r="I9951">
        <v>1630000</v>
      </c>
      <c r="J9951">
        <v>0</v>
      </c>
      <c r="K9951">
        <v>0</v>
      </c>
      <c r="L9951">
        <v>12</v>
      </c>
      <c r="M9951">
        <v>799200</v>
      </c>
      <c r="N9951">
        <v>222000</v>
      </c>
      <c r="O9951">
        <v>4389286</v>
      </c>
      <c r="P9951" t="s">
        <v>5</v>
      </c>
      <c r="Q9951" t="s">
        <v>9</v>
      </c>
      <c r="R9951" t="s">
        <v>169</v>
      </c>
      <c r="S9951" t="s">
        <v>170</v>
      </c>
      <c r="T9951">
        <v>2831797.4193548388</v>
      </c>
      <c r="U9951">
        <v>2412757</v>
      </c>
      <c r="V9951">
        <v>-419040.41935483878</v>
      </c>
      <c r="W9951">
        <v>-0.14797683495675606</v>
      </c>
      <c r="X9951" t="s">
        <v>284</v>
      </c>
    </row>
    <row r="9952" spans="1:24" x14ac:dyDescent="0.35">
      <c r="A9952">
        <v>3301038131</v>
      </c>
      <c r="B9952" t="s">
        <v>168</v>
      </c>
      <c r="C9952" t="s">
        <v>168</v>
      </c>
      <c r="D9952">
        <v>0</v>
      </c>
      <c r="E9952">
        <v>0</v>
      </c>
      <c r="F9952">
        <v>16</v>
      </c>
      <c r="G9952">
        <v>576105</v>
      </c>
      <c r="H9952">
        <v>4</v>
      </c>
      <c r="I9952">
        <v>70000</v>
      </c>
      <c r="J9952">
        <v>0</v>
      </c>
      <c r="K9952">
        <v>0</v>
      </c>
      <c r="L9952">
        <v>0</v>
      </c>
      <c r="M9952">
        <v>0</v>
      </c>
      <c r="N9952">
        <v>437000</v>
      </c>
      <c r="O9952">
        <v>1083105</v>
      </c>
      <c r="P9952" t="s">
        <v>5</v>
      </c>
      <c r="Q9952" t="s">
        <v>12</v>
      </c>
      <c r="R9952" t="s">
        <v>169</v>
      </c>
      <c r="S9952" t="s">
        <v>170</v>
      </c>
      <c r="T9952">
        <v>698777.41935483867</v>
      </c>
      <c r="U9952">
        <v>808546</v>
      </c>
      <c r="V9952">
        <v>109768.58064516133</v>
      </c>
      <c r="W9952">
        <v>0.15708661671767743</v>
      </c>
      <c r="X9952" t="s">
        <v>415</v>
      </c>
    </row>
    <row r="9953" spans="1:24" x14ac:dyDescent="0.35">
      <c r="A9953">
        <v>3301043089</v>
      </c>
      <c r="B9953" t="s">
        <v>168</v>
      </c>
      <c r="C9953" t="s">
        <v>168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305000</v>
      </c>
      <c r="O9953">
        <v>305000</v>
      </c>
      <c r="P9953" t="s">
        <v>5</v>
      </c>
      <c r="Q9953" t="s">
        <v>12</v>
      </c>
      <c r="R9953" t="s">
        <v>169</v>
      </c>
      <c r="S9953" t="s">
        <v>170</v>
      </c>
      <c r="T9953">
        <v>196774.19354838709</v>
      </c>
      <c r="U9953">
        <v>640000</v>
      </c>
      <c r="V9953">
        <v>443225.80645161291</v>
      </c>
      <c r="W9953">
        <v>2.2524590163934426</v>
      </c>
      <c r="X9953" t="s">
        <v>381</v>
      </c>
    </row>
    <row r="9954" spans="1:24" x14ac:dyDescent="0.35">
      <c r="A9954">
        <v>3300006458</v>
      </c>
      <c r="B9954" t="s">
        <v>168</v>
      </c>
      <c r="C9954" t="s">
        <v>168</v>
      </c>
      <c r="D9954">
        <v>0</v>
      </c>
      <c r="E9954">
        <v>0</v>
      </c>
      <c r="F9954">
        <v>0</v>
      </c>
      <c r="G9954">
        <v>0</v>
      </c>
      <c r="H9954">
        <v>6</v>
      </c>
      <c r="I9954">
        <v>200000</v>
      </c>
      <c r="J9954">
        <v>0</v>
      </c>
      <c r="K9954">
        <v>0</v>
      </c>
      <c r="L9954">
        <v>0</v>
      </c>
      <c r="M9954">
        <v>0</v>
      </c>
      <c r="N9954">
        <v>30000</v>
      </c>
      <c r="O9954">
        <v>230000</v>
      </c>
      <c r="P9954" t="s">
        <v>5</v>
      </c>
      <c r="Q9954" t="s">
        <v>9</v>
      </c>
      <c r="R9954" t="s">
        <v>169</v>
      </c>
      <c r="S9954" t="s">
        <v>170</v>
      </c>
      <c r="T9954">
        <v>148387.09677419355</v>
      </c>
      <c r="U9954">
        <v>99000</v>
      </c>
      <c r="V9954">
        <v>-49387.096774193546</v>
      </c>
      <c r="W9954">
        <v>-0.33282608695652172</v>
      </c>
      <c r="X9954" t="s">
        <v>239</v>
      </c>
    </row>
    <row r="9955" spans="1:24" x14ac:dyDescent="0.35">
      <c r="A9955">
        <v>3301064904</v>
      </c>
      <c r="B9955" t="s">
        <v>168</v>
      </c>
      <c r="C9955" t="s">
        <v>168</v>
      </c>
      <c r="D9955">
        <v>0</v>
      </c>
      <c r="E9955">
        <v>0</v>
      </c>
      <c r="F9955">
        <v>3</v>
      </c>
      <c r="G9955">
        <v>202897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1591500</v>
      </c>
      <c r="O9955">
        <v>1794397</v>
      </c>
      <c r="P9955" t="s">
        <v>5</v>
      </c>
      <c r="Q9955" t="s">
        <v>7</v>
      </c>
      <c r="R9955" t="s">
        <v>169</v>
      </c>
      <c r="S9955" t="s">
        <v>170</v>
      </c>
      <c r="T9955">
        <v>1157675.4838709678</v>
      </c>
      <c r="U9955">
        <v>2725288</v>
      </c>
      <c r="V9955">
        <v>1567612.5161290322</v>
      </c>
      <c r="W9955">
        <v>1.3541035790853417</v>
      </c>
      <c r="X9955" t="s">
        <v>203</v>
      </c>
    </row>
    <row r="9956" spans="1:24" x14ac:dyDescent="0.35">
      <c r="A9956">
        <v>3301072105</v>
      </c>
      <c r="B9956" t="s">
        <v>168</v>
      </c>
      <c r="C9956" t="s">
        <v>168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330000</v>
      </c>
      <c r="O9956">
        <v>330000</v>
      </c>
      <c r="P9956" t="s">
        <v>5</v>
      </c>
      <c r="Q9956" t="s">
        <v>12</v>
      </c>
      <c r="R9956" t="s">
        <v>169</v>
      </c>
      <c r="S9956" t="s">
        <v>170</v>
      </c>
      <c r="T9956">
        <v>212903.22580645164</v>
      </c>
      <c r="U9956">
        <v>330000</v>
      </c>
      <c r="V9956">
        <v>117096.77419354836</v>
      </c>
      <c r="W9956">
        <v>0.54999999999999982</v>
      </c>
      <c r="X9956" t="s">
        <v>301</v>
      </c>
    </row>
    <row r="9957" spans="1:24" x14ac:dyDescent="0.35">
      <c r="A9957">
        <v>3301060462</v>
      </c>
      <c r="B9957" t="s">
        <v>168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 t="s">
        <v>5</v>
      </c>
      <c r="Q9957" t="s">
        <v>15</v>
      </c>
      <c r="R9957" t="s">
        <v>181</v>
      </c>
      <c r="S9957" t="s">
        <v>170</v>
      </c>
      <c r="T9957">
        <v>0</v>
      </c>
      <c r="U9957">
        <v>0</v>
      </c>
      <c r="V9957">
        <v>0</v>
      </c>
      <c r="W9957">
        <v>0</v>
      </c>
      <c r="X9957" t="s">
        <v>420</v>
      </c>
    </row>
    <row r="9958" spans="1:24" x14ac:dyDescent="0.35">
      <c r="A9958">
        <v>3301071432</v>
      </c>
      <c r="B9958" t="s">
        <v>168</v>
      </c>
      <c r="C9958" t="s">
        <v>168</v>
      </c>
      <c r="D9958">
        <v>0</v>
      </c>
      <c r="E9958">
        <v>0</v>
      </c>
      <c r="F9958">
        <v>35</v>
      </c>
      <c r="G9958">
        <v>1286061</v>
      </c>
      <c r="H9958">
        <v>17</v>
      </c>
      <c r="I9958">
        <v>705000</v>
      </c>
      <c r="J9958">
        <v>0</v>
      </c>
      <c r="K9958">
        <v>0</v>
      </c>
      <c r="L9958">
        <v>10</v>
      </c>
      <c r="M9958">
        <v>644000</v>
      </c>
      <c r="N9958">
        <v>254000</v>
      </c>
      <c r="O9958">
        <v>2889061</v>
      </c>
      <c r="P9958" t="s">
        <v>5</v>
      </c>
      <c r="Q9958" t="s">
        <v>11</v>
      </c>
      <c r="R9958" t="s">
        <v>169</v>
      </c>
      <c r="S9958" t="s">
        <v>170</v>
      </c>
      <c r="T9958">
        <v>1863910.3225806451</v>
      </c>
      <c r="U9958">
        <v>1341779</v>
      </c>
      <c r="V9958">
        <v>-522131.32258064509</v>
      </c>
      <c r="W9958">
        <v>-0.28012684744281968</v>
      </c>
      <c r="X9958" t="s">
        <v>308</v>
      </c>
    </row>
    <row r="9959" spans="1:24" x14ac:dyDescent="0.35">
      <c r="A9959">
        <v>3301048250</v>
      </c>
      <c r="B9959" t="s">
        <v>168</v>
      </c>
      <c r="C9959" t="s">
        <v>168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30000</v>
      </c>
      <c r="O9959">
        <v>30000</v>
      </c>
      <c r="P9959" t="s">
        <v>5</v>
      </c>
      <c r="Q9959" t="s">
        <v>11</v>
      </c>
      <c r="R9959" t="s">
        <v>169</v>
      </c>
      <c r="S9959" t="s">
        <v>170</v>
      </c>
      <c r="T9959">
        <v>19354.83870967742</v>
      </c>
      <c r="U9959">
        <v>0</v>
      </c>
      <c r="V9959">
        <v>-19354.83870967742</v>
      </c>
      <c r="W9959">
        <v>0</v>
      </c>
      <c r="X9959" t="s">
        <v>193</v>
      </c>
    </row>
    <row r="9960" spans="1:24" x14ac:dyDescent="0.35">
      <c r="A9960">
        <v>3300000441</v>
      </c>
      <c r="B9960" t="s">
        <v>168</v>
      </c>
      <c r="C9960" t="s">
        <v>168</v>
      </c>
      <c r="D9960">
        <v>0</v>
      </c>
      <c r="E9960">
        <v>0</v>
      </c>
      <c r="F9960">
        <v>1</v>
      </c>
      <c r="G9960">
        <v>10198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254000</v>
      </c>
      <c r="O9960">
        <v>264198</v>
      </c>
      <c r="P9960" t="s">
        <v>5</v>
      </c>
      <c r="Q9960" t="s">
        <v>11</v>
      </c>
      <c r="R9960" t="s">
        <v>169</v>
      </c>
      <c r="S9960" t="s">
        <v>170</v>
      </c>
      <c r="T9960">
        <v>170450.32258064515</v>
      </c>
      <c r="U9960">
        <v>163300</v>
      </c>
      <c r="V9960">
        <v>-7150.3225806451519</v>
      </c>
      <c r="W9960">
        <v>-4.1949598407255095E-2</v>
      </c>
      <c r="X9960" t="s">
        <v>308</v>
      </c>
    </row>
    <row r="9961" spans="1:24" x14ac:dyDescent="0.35">
      <c r="A9961">
        <v>3300008781</v>
      </c>
      <c r="B9961" t="s">
        <v>168</v>
      </c>
      <c r="C9961" t="s">
        <v>168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487500</v>
      </c>
      <c r="O9961">
        <v>487500</v>
      </c>
      <c r="P9961" t="s">
        <v>5</v>
      </c>
      <c r="Q9961" t="s">
        <v>12</v>
      </c>
      <c r="R9961" t="s">
        <v>169</v>
      </c>
      <c r="S9961" t="s">
        <v>170</v>
      </c>
      <c r="T9961">
        <v>314516.12903225806</v>
      </c>
      <c r="U9961">
        <v>167500</v>
      </c>
      <c r="V9961">
        <v>-147016.12903225806</v>
      </c>
      <c r="W9961">
        <v>-0.46743589743589742</v>
      </c>
      <c r="X9961" t="s">
        <v>205</v>
      </c>
    </row>
    <row r="9962" spans="1:24" x14ac:dyDescent="0.35">
      <c r="A9962">
        <v>3300026260</v>
      </c>
      <c r="B9962" t="s">
        <v>168</v>
      </c>
      <c r="C9962" t="s">
        <v>168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2421000</v>
      </c>
      <c r="O9962">
        <v>2421000</v>
      </c>
      <c r="P9962" t="s">
        <v>5</v>
      </c>
      <c r="Q9962" t="s">
        <v>6</v>
      </c>
      <c r="R9962" t="s">
        <v>169</v>
      </c>
      <c r="S9962" t="s">
        <v>170</v>
      </c>
      <c r="T9962">
        <v>1561935.4838709678</v>
      </c>
      <c r="U9962">
        <v>452000</v>
      </c>
      <c r="V9962">
        <v>-1109935.4838709678</v>
      </c>
      <c r="W9962">
        <v>-0.71061544816191657</v>
      </c>
      <c r="X9962" t="s">
        <v>388</v>
      </c>
    </row>
    <row r="9963" spans="1:24" x14ac:dyDescent="0.35">
      <c r="A9963">
        <v>3300001443</v>
      </c>
      <c r="B9963" t="s">
        <v>168</v>
      </c>
      <c r="C9963" t="s">
        <v>168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30000</v>
      </c>
      <c r="O9963">
        <v>30000</v>
      </c>
      <c r="P9963" t="s">
        <v>5</v>
      </c>
      <c r="Q9963" t="s">
        <v>15</v>
      </c>
      <c r="R9963" t="s">
        <v>169</v>
      </c>
      <c r="S9963" t="s">
        <v>170</v>
      </c>
      <c r="T9963">
        <v>19354.83870967742</v>
      </c>
      <c r="U9963">
        <v>0</v>
      </c>
      <c r="V9963">
        <v>-19354.83870967742</v>
      </c>
      <c r="W9963">
        <v>0</v>
      </c>
      <c r="X9963" t="s">
        <v>230</v>
      </c>
    </row>
    <row r="9964" spans="1:24" x14ac:dyDescent="0.35">
      <c r="A9964">
        <v>3301000340</v>
      </c>
      <c r="B9964" t="s">
        <v>168</v>
      </c>
      <c r="C9964" t="s">
        <v>168</v>
      </c>
      <c r="D9964">
        <v>0</v>
      </c>
      <c r="E9964">
        <v>0</v>
      </c>
      <c r="F9964">
        <v>53</v>
      </c>
      <c r="G9964">
        <v>3275276</v>
      </c>
      <c r="H9964">
        <v>9</v>
      </c>
      <c r="I9964">
        <v>305000</v>
      </c>
      <c r="J9964">
        <v>0</v>
      </c>
      <c r="K9964">
        <v>0</v>
      </c>
      <c r="L9964">
        <v>0</v>
      </c>
      <c r="M9964">
        <v>0</v>
      </c>
      <c r="N9964">
        <v>330000</v>
      </c>
      <c r="O9964">
        <v>3910276</v>
      </c>
      <c r="P9964" t="s">
        <v>5</v>
      </c>
      <c r="Q9964" t="s">
        <v>12</v>
      </c>
      <c r="R9964" t="s">
        <v>169</v>
      </c>
      <c r="S9964" t="s">
        <v>170</v>
      </c>
      <c r="T9964">
        <v>2522758.7096774196</v>
      </c>
      <c r="U9964">
        <v>2505104</v>
      </c>
      <c r="V9964">
        <v>-17654.709677419625</v>
      </c>
      <c r="W9964">
        <v>-6.9981760878261579E-3</v>
      </c>
      <c r="X9964" t="s">
        <v>383</v>
      </c>
    </row>
    <row r="9965" spans="1:24" x14ac:dyDescent="0.35">
      <c r="A9965">
        <v>3301026074</v>
      </c>
      <c r="B9965" t="s">
        <v>168</v>
      </c>
      <c r="C9965" t="s">
        <v>168</v>
      </c>
      <c r="D9965">
        <v>0</v>
      </c>
      <c r="E9965">
        <v>0</v>
      </c>
      <c r="F9965">
        <v>120</v>
      </c>
      <c r="G9965">
        <v>3567474</v>
      </c>
      <c r="H9965">
        <v>137</v>
      </c>
      <c r="I9965">
        <v>4310000</v>
      </c>
      <c r="J9965">
        <v>0</v>
      </c>
      <c r="K9965">
        <v>0</v>
      </c>
      <c r="L9965">
        <v>66</v>
      </c>
      <c r="M9965">
        <v>2954250</v>
      </c>
      <c r="N9965">
        <v>57000</v>
      </c>
      <c r="O9965">
        <v>10888724</v>
      </c>
      <c r="P9965" t="s">
        <v>5</v>
      </c>
      <c r="Q9965" t="s">
        <v>13</v>
      </c>
      <c r="R9965" t="s">
        <v>169</v>
      </c>
      <c r="S9965" t="s">
        <v>170</v>
      </c>
      <c r="T9965">
        <v>7024983.2258064523</v>
      </c>
      <c r="U9965">
        <v>6742994</v>
      </c>
      <c r="V9965">
        <v>-281989.22580645233</v>
      </c>
      <c r="W9965">
        <v>-4.0140910909304051E-2</v>
      </c>
      <c r="X9965" t="s">
        <v>374</v>
      </c>
    </row>
    <row r="9966" spans="1:24" x14ac:dyDescent="0.35">
      <c r="A9966">
        <v>3300013664</v>
      </c>
      <c r="B9966" t="s">
        <v>168</v>
      </c>
      <c r="C9966" t="s">
        <v>168</v>
      </c>
      <c r="D9966">
        <v>0</v>
      </c>
      <c r="E9966">
        <v>0</v>
      </c>
      <c r="F9966">
        <v>1</v>
      </c>
      <c r="G9966">
        <v>40799</v>
      </c>
      <c r="H9966">
        <v>1</v>
      </c>
      <c r="I9966">
        <v>6000</v>
      </c>
      <c r="J9966">
        <v>0</v>
      </c>
      <c r="K9966">
        <v>0</v>
      </c>
      <c r="L9966">
        <v>6</v>
      </c>
      <c r="M9966">
        <v>4513182</v>
      </c>
      <c r="N9966">
        <v>1109300</v>
      </c>
      <c r="O9966">
        <v>5669281</v>
      </c>
      <c r="P9966" t="s">
        <v>5</v>
      </c>
      <c r="Q9966" t="s">
        <v>7</v>
      </c>
      <c r="R9966" t="s">
        <v>169</v>
      </c>
      <c r="S9966" t="s">
        <v>170</v>
      </c>
      <c r="T9966">
        <v>3657600.6451612902</v>
      </c>
      <c r="U9966">
        <v>5489309</v>
      </c>
      <c r="V9966">
        <v>1831708.3548387098</v>
      </c>
      <c r="W9966">
        <v>0.50079506554711273</v>
      </c>
      <c r="X9966" t="s">
        <v>215</v>
      </c>
    </row>
    <row r="9967" spans="1:24" x14ac:dyDescent="0.35">
      <c r="A9967">
        <v>3301054985</v>
      </c>
      <c r="B9967" t="s">
        <v>168</v>
      </c>
      <c r="C9967" t="s">
        <v>168</v>
      </c>
      <c r="D9967">
        <v>0</v>
      </c>
      <c r="E9967">
        <v>0</v>
      </c>
      <c r="F9967">
        <v>1</v>
      </c>
      <c r="G9967">
        <v>81199</v>
      </c>
      <c r="H9967">
        <v>4</v>
      </c>
      <c r="I9967">
        <v>140000</v>
      </c>
      <c r="J9967">
        <v>0</v>
      </c>
      <c r="K9967">
        <v>0</v>
      </c>
      <c r="L9967">
        <v>1</v>
      </c>
      <c r="M9967">
        <v>22400</v>
      </c>
      <c r="N9967">
        <v>30000</v>
      </c>
      <c r="O9967">
        <v>273599</v>
      </c>
      <c r="P9967" t="s">
        <v>5</v>
      </c>
      <c r="Q9967" t="s">
        <v>11</v>
      </c>
      <c r="R9967" t="s">
        <v>169</v>
      </c>
      <c r="S9967" t="s">
        <v>170</v>
      </c>
      <c r="T9967">
        <v>176515.48387096773</v>
      </c>
      <c r="U9967">
        <v>215000</v>
      </c>
      <c r="V9967">
        <v>38484.516129032272</v>
      </c>
      <c r="W9967">
        <v>0.21802345768807641</v>
      </c>
      <c r="X9967" t="s">
        <v>298</v>
      </c>
    </row>
    <row r="9968" spans="1:24" x14ac:dyDescent="0.35">
      <c r="A9968">
        <v>3301065240</v>
      </c>
      <c r="B9968" t="s">
        <v>168</v>
      </c>
      <c r="C9968" t="s">
        <v>168</v>
      </c>
      <c r="D9968">
        <v>0</v>
      </c>
      <c r="E9968">
        <v>0</v>
      </c>
      <c r="F9968">
        <v>99</v>
      </c>
      <c r="G9968">
        <v>4228594</v>
      </c>
      <c r="H9968">
        <v>80</v>
      </c>
      <c r="I9968">
        <v>3240000</v>
      </c>
      <c r="J9968">
        <v>0</v>
      </c>
      <c r="K9968">
        <v>0</v>
      </c>
      <c r="L9968">
        <v>89</v>
      </c>
      <c r="M9968">
        <v>3524087</v>
      </c>
      <c r="N9968">
        <v>1689000</v>
      </c>
      <c r="O9968">
        <v>12681681</v>
      </c>
      <c r="P9968" t="s">
        <v>5</v>
      </c>
      <c r="Q9968" t="s">
        <v>17</v>
      </c>
      <c r="R9968" t="s">
        <v>169</v>
      </c>
      <c r="S9968" t="s">
        <v>170</v>
      </c>
      <c r="T9968">
        <v>8181729.6774193551</v>
      </c>
      <c r="U9968">
        <v>6003677</v>
      </c>
      <c r="V9968">
        <v>-2178052.6774193551</v>
      </c>
      <c r="W9968">
        <v>-0.26620931799183412</v>
      </c>
      <c r="X9968" t="s">
        <v>311</v>
      </c>
    </row>
    <row r="9969" spans="1:24" x14ac:dyDescent="0.35">
      <c r="A9969">
        <v>3301075531</v>
      </c>
      <c r="B9969" t="s">
        <v>168</v>
      </c>
      <c r="C9969" t="s">
        <v>168</v>
      </c>
      <c r="D9969">
        <v>0</v>
      </c>
      <c r="E9969">
        <v>0</v>
      </c>
      <c r="F9969">
        <v>96</v>
      </c>
      <c r="G9969">
        <v>3355393</v>
      </c>
      <c r="H9969">
        <v>19</v>
      </c>
      <c r="I9969">
        <v>680000</v>
      </c>
      <c r="J9969">
        <v>0</v>
      </c>
      <c r="K9969">
        <v>0</v>
      </c>
      <c r="L9969">
        <v>12</v>
      </c>
      <c r="M9969">
        <v>548800</v>
      </c>
      <c r="N9969">
        <v>150000</v>
      </c>
      <c r="O9969">
        <v>4734193</v>
      </c>
      <c r="P9969" t="s">
        <v>5</v>
      </c>
      <c r="Q9969" t="s">
        <v>14</v>
      </c>
      <c r="R9969" t="s">
        <v>181</v>
      </c>
      <c r="S9969" t="s">
        <v>170</v>
      </c>
      <c r="T9969">
        <v>3054318.064516129</v>
      </c>
      <c r="U9969">
        <v>2528069</v>
      </c>
      <c r="V9969">
        <v>-526249.06451612897</v>
      </c>
      <c r="W9969">
        <v>-0.17229674624587543</v>
      </c>
      <c r="X9969" t="s">
        <v>333</v>
      </c>
    </row>
    <row r="9970" spans="1:24" x14ac:dyDescent="0.35">
      <c r="A9970">
        <v>3300018150</v>
      </c>
      <c r="B9970" t="s">
        <v>168</v>
      </c>
      <c r="C9970" t="s">
        <v>168</v>
      </c>
      <c r="D9970">
        <v>0</v>
      </c>
      <c r="E9970">
        <v>0</v>
      </c>
      <c r="F9970">
        <v>99</v>
      </c>
      <c r="G9970">
        <v>3927615</v>
      </c>
      <c r="H9970">
        <v>15</v>
      </c>
      <c r="I9970">
        <v>430000</v>
      </c>
      <c r="J9970">
        <v>0</v>
      </c>
      <c r="K9970">
        <v>0</v>
      </c>
      <c r="L9970">
        <v>3</v>
      </c>
      <c r="M9970">
        <v>257200</v>
      </c>
      <c r="N9970">
        <v>1087500</v>
      </c>
      <c r="O9970">
        <v>5702315</v>
      </c>
      <c r="P9970" t="s">
        <v>5</v>
      </c>
      <c r="Q9970" t="s">
        <v>6</v>
      </c>
      <c r="R9970" t="s">
        <v>169</v>
      </c>
      <c r="S9970" t="s">
        <v>170</v>
      </c>
      <c r="T9970">
        <v>3678912.9032258065</v>
      </c>
      <c r="U9970">
        <v>5366121</v>
      </c>
      <c r="V9970">
        <v>1687208.0967741935</v>
      </c>
      <c r="W9970">
        <v>0.45861593931587441</v>
      </c>
      <c r="X9970" t="s">
        <v>373</v>
      </c>
    </row>
    <row r="9971" spans="1:24" x14ac:dyDescent="0.35">
      <c r="A9971">
        <v>3300009446</v>
      </c>
      <c r="B9971" t="s">
        <v>168</v>
      </c>
      <c r="C9971" t="s">
        <v>168</v>
      </c>
      <c r="D9971">
        <v>0</v>
      </c>
      <c r="E9971">
        <v>0</v>
      </c>
      <c r="F9971">
        <v>20</v>
      </c>
      <c r="G9971">
        <v>1039339</v>
      </c>
      <c r="H9971">
        <v>9</v>
      </c>
      <c r="I9971">
        <v>315000</v>
      </c>
      <c r="J9971">
        <v>0</v>
      </c>
      <c r="K9971">
        <v>0</v>
      </c>
      <c r="L9971">
        <v>0</v>
      </c>
      <c r="M9971">
        <v>0</v>
      </c>
      <c r="N9971">
        <v>330000</v>
      </c>
      <c r="O9971">
        <v>1684339</v>
      </c>
      <c r="P9971" t="s">
        <v>5</v>
      </c>
      <c r="Q9971" t="s">
        <v>12</v>
      </c>
      <c r="R9971" t="s">
        <v>169</v>
      </c>
      <c r="S9971" t="s">
        <v>170</v>
      </c>
      <c r="T9971">
        <v>1086670.3225806451</v>
      </c>
      <c r="U9971">
        <v>282500</v>
      </c>
      <c r="V9971">
        <v>-804170.32258064509</v>
      </c>
      <c r="W9971">
        <v>-0.74003154946836713</v>
      </c>
      <c r="X9971" t="s">
        <v>383</v>
      </c>
    </row>
    <row r="9972" spans="1:24" x14ac:dyDescent="0.35">
      <c r="A9972">
        <v>3301026417</v>
      </c>
      <c r="B9972" t="s">
        <v>168</v>
      </c>
      <c r="C9972" t="s">
        <v>168</v>
      </c>
      <c r="D9972">
        <v>0</v>
      </c>
      <c r="E9972">
        <v>0</v>
      </c>
      <c r="F9972">
        <v>0</v>
      </c>
      <c r="G9972">
        <v>0</v>
      </c>
      <c r="H9972">
        <v>34</v>
      </c>
      <c r="I9972">
        <v>780000</v>
      </c>
      <c r="J9972">
        <v>0</v>
      </c>
      <c r="K9972">
        <v>0</v>
      </c>
      <c r="L9972">
        <v>0</v>
      </c>
      <c r="M9972">
        <v>0</v>
      </c>
      <c r="N9972">
        <v>150000</v>
      </c>
      <c r="O9972">
        <v>930000</v>
      </c>
      <c r="P9972" t="s">
        <v>5</v>
      </c>
      <c r="Q9972" t="s">
        <v>13</v>
      </c>
      <c r="R9972" t="s">
        <v>169</v>
      </c>
      <c r="S9972" t="s">
        <v>170</v>
      </c>
      <c r="T9972">
        <v>600000</v>
      </c>
      <c r="U9972">
        <v>825000</v>
      </c>
      <c r="V9972">
        <v>225000</v>
      </c>
      <c r="W9972">
        <v>0.375</v>
      </c>
      <c r="X9972" t="s">
        <v>186</v>
      </c>
    </row>
    <row r="9973" spans="1:24" x14ac:dyDescent="0.35">
      <c r="A9973">
        <v>3300002679</v>
      </c>
      <c r="B9973" t="s">
        <v>168</v>
      </c>
      <c r="C9973" t="s">
        <v>168</v>
      </c>
      <c r="D9973">
        <v>0</v>
      </c>
      <c r="E9973">
        <v>0</v>
      </c>
      <c r="F9973">
        <v>287</v>
      </c>
      <c r="G9973">
        <v>11638157</v>
      </c>
      <c r="H9973">
        <v>221</v>
      </c>
      <c r="I9973">
        <v>10966000</v>
      </c>
      <c r="J9973">
        <v>0</v>
      </c>
      <c r="K9973">
        <v>0</v>
      </c>
      <c r="L9973">
        <v>162</v>
      </c>
      <c r="M9973">
        <v>9458800</v>
      </c>
      <c r="N9973">
        <v>150000</v>
      </c>
      <c r="O9973">
        <v>32212957</v>
      </c>
      <c r="P9973" t="s">
        <v>5</v>
      </c>
      <c r="Q9973" t="s">
        <v>15</v>
      </c>
      <c r="R9973" t="s">
        <v>169</v>
      </c>
      <c r="S9973" t="s">
        <v>170</v>
      </c>
      <c r="T9973">
        <v>20782552.903225806</v>
      </c>
      <c r="U9973">
        <v>20191581</v>
      </c>
      <c r="V9973">
        <v>-590971.90322580561</v>
      </c>
      <c r="W9973">
        <v>-2.8435962895303257E-2</v>
      </c>
      <c r="X9973" t="s">
        <v>329</v>
      </c>
    </row>
    <row r="9974" spans="1:24" x14ac:dyDescent="0.35">
      <c r="A9974">
        <v>3301051777</v>
      </c>
      <c r="B9974" t="s">
        <v>168</v>
      </c>
      <c r="C9974" t="s">
        <v>168</v>
      </c>
      <c r="D9974">
        <v>0</v>
      </c>
      <c r="E9974">
        <v>0</v>
      </c>
      <c r="F9974">
        <v>9</v>
      </c>
      <c r="G9974">
        <v>344989</v>
      </c>
      <c r="H9974">
        <v>3</v>
      </c>
      <c r="I9974">
        <v>135000</v>
      </c>
      <c r="J9974">
        <v>0</v>
      </c>
      <c r="K9974">
        <v>0</v>
      </c>
      <c r="L9974">
        <v>0</v>
      </c>
      <c r="M9974">
        <v>0</v>
      </c>
      <c r="N9974">
        <v>150000</v>
      </c>
      <c r="O9974">
        <v>629989</v>
      </c>
      <c r="P9974" t="s">
        <v>5</v>
      </c>
      <c r="Q9974" t="s">
        <v>15</v>
      </c>
      <c r="R9974" t="s">
        <v>169</v>
      </c>
      <c r="S9974" t="s">
        <v>170</v>
      </c>
      <c r="T9974">
        <v>406444.51612903224</v>
      </c>
      <c r="U9974">
        <v>771986</v>
      </c>
      <c r="V9974">
        <v>365541.48387096776</v>
      </c>
      <c r="W9974">
        <v>0.89936379841552805</v>
      </c>
      <c r="X9974" t="s">
        <v>179</v>
      </c>
    </row>
    <row r="9975" spans="1:24" x14ac:dyDescent="0.35">
      <c r="A9975">
        <v>6001144080</v>
      </c>
      <c r="B9975" t="s">
        <v>168</v>
      </c>
      <c r="C9975" t="s">
        <v>168</v>
      </c>
      <c r="D9975">
        <v>0</v>
      </c>
      <c r="E9975">
        <v>0</v>
      </c>
      <c r="F9975">
        <v>0</v>
      </c>
      <c r="G9975">
        <v>0</v>
      </c>
      <c r="H9975">
        <v>47</v>
      </c>
      <c r="I9975">
        <v>815000</v>
      </c>
      <c r="J9975">
        <v>0</v>
      </c>
      <c r="K9975">
        <v>0</v>
      </c>
      <c r="L9975">
        <v>0</v>
      </c>
      <c r="M9975">
        <v>0</v>
      </c>
      <c r="N9975">
        <v>195000</v>
      </c>
      <c r="O9975">
        <v>1010000</v>
      </c>
      <c r="P9975" t="s">
        <v>5</v>
      </c>
      <c r="Q9975" t="s">
        <v>10</v>
      </c>
      <c r="R9975" t="s">
        <v>169</v>
      </c>
      <c r="S9975" t="s">
        <v>170</v>
      </c>
      <c r="T9975">
        <v>651612.90322580643</v>
      </c>
      <c r="U9975">
        <v>530000</v>
      </c>
      <c r="V9975">
        <v>-121612.90322580643</v>
      </c>
      <c r="W9975">
        <v>-0.18663366336633658</v>
      </c>
      <c r="X9975" t="s">
        <v>400</v>
      </c>
    </row>
    <row r="9976" spans="1:24" x14ac:dyDescent="0.35">
      <c r="A9976">
        <v>3300020168</v>
      </c>
      <c r="B9976" t="s">
        <v>168</v>
      </c>
      <c r="C9976" t="s">
        <v>168</v>
      </c>
      <c r="D9976">
        <v>0</v>
      </c>
      <c r="E9976">
        <v>0</v>
      </c>
      <c r="F9976">
        <v>13</v>
      </c>
      <c r="G9976">
        <v>640561</v>
      </c>
      <c r="H9976">
        <v>7</v>
      </c>
      <c r="I9976">
        <v>420000</v>
      </c>
      <c r="J9976">
        <v>0</v>
      </c>
      <c r="K9976">
        <v>0</v>
      </c>
      <c r="L9976">
        <v>0</v>
      </c>
      <c r="M9976">
        <v>0</v>
      </c>
      <c r="N9976">
        <v>4162500</v>
      </c>
      <c r="O9976">
        <v>5223061</v>
      </c>
      <c r="P9976" t="s">
        <v>5</v>
      </c>
      <c r="Q9976" t="s">
        <v>6</v>
      </c>
      <c r="R9976" t="s">
        <v>181</v>
      </c>
      <c r="S9976" t="s">
        <v>170</v>
      </c>
      <c r="T9976">
        <v>3369716.7741935486</v>
      </c>
      <c r="U9976">
        <v>2067671</v>
      </c>
      <c r="V9976">
        <v>-1302045.7741935486</v>
      </c>
      <c r="W9976">
        <v>-0.38639620521376261</v>
      </c>
      <c r="X9976" t="s">
        <v>255</v>
      </c>
    </row>
    <row r="9977" spans="1:24" x14ac:dyDescent="0.35">
      <c r="A9977">
        <v>3301072795</v>
      </c>
      <c r="B9977" t="s">
        <v>168</v>
      </c>
      <c r="C9977" t="s">
        <v>168</v>
      </c>
      <c r="D9977">
        <v>0</v>
      </c>
      <c r="E9977">
        <v>0</v>
      </c>
      <c r="F9977">
        <v>2</v>
      </c>
      <c r="G9977">
        <v>130900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338000</v>
      </c>
      <c r="O9977">
        <v>468900</v>
      </c>
      <c r="P9977" t="s">
        <v>5</v>
      </c>
      <c r="Q9977" t="s">
        <v>12</v>
      </c>
      <c r="R9977" t="s">
        <v>169</v>
      </c>
      <c r="S9977" t="s">
        <v>170</v>
      </c>
      <c r="T9977">
        <v>302516.12903225806</v>
      </c>
      <c r="U9977">
        <v>425000</v>
      </c>
      <c r="V9977">
        <v>122483.87096774194</v>
      </c>
      <c r="W9977">
        <v>0.40488377052676472</v>
      </c>
      <c r="X9977" t="s">
        <v>398</v>
      </c>
    </row>
    <row r="9978" spans="1:24" x14ac:dyDescent="0.35">
      <c r="A9978">
        <v>3301065644</v>
      </c>
      <c r="B9978" t="s">
        <v>168</v>
      </c>
      <c r="C9978" t="s">
        <v>168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30000</v>
      </c>
      <c r="O9978">
        <v>30000</v>
      </c>
      <c r="P9978" t="s">
        <v>5</v>
      </c>
      <c r="Q9978" t="s">
        <v>14</v>
      </c>
      <c r="R9978" t="s">
        <v>169</v>
      </c>
      <c r="S9978" t="s">
        <v>170</v>
      </c>
      <c r="T9978">
        <v>19354.83870967742</v>
      </c>
      <c r="U9978">
        <v>30000</v>
      </c>
      <c r="V9978">
        <v>10645.16129032258</v>
      </c>
      <c r="W9978">
        <v>0.54999999999999982</v>
      </c>
      <c r="X9978" t="s">
        <v>268</v>
      </c>
    </row>
    <row r="9979" spans="1:24" x14ac:dyDescent="0.35">
      <c r="A9979">
        <v>3301051113</v>
      </c>
      <c r="B9979" t="s">
        <v>168</v>
      </c>
      <c r="C9979" t="s">
        <v>168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938100</v>
      </c>
      <c r="O9979">
        <v>938100</v>
      </c>
      <c r="P9979" t="s">
        <v>5</v>
      </c>
      <c r="Q9979" t="s">
        <v>17</v>
      </c>
      <c r="R9979" t="s">
        <v>169</v>
      </c>
      <c r="S9979" t="s">
        <v>170</v>
      </c>
      <c r="T9979">
        <v>605225.80645161285</v>
      </c>
      <c r="U9979">
        <v>258000</v>
      </c>
      <c r="V9979">
        <v>-347225.80645161285</v>
      </c>
      <c r="W9979">
        <v>-0.57371282379277266</v>
      </c>
      <c r="X9979" t="s">
        <v>185</v>
      </c>
    </row>
    <row r="9980" spans="1:24" x14ac:dyDescent="0.35">
      <c r="A9980">
        <v>3301062458</v>
      </c>
      <c r="B9980" t="s">
        <v>168</v>
      </c>
      <c r="C9980" t="s">
        <v>168</v>
      </c>
      <c r="D9980">
        <v>0</v>
      </c>
      <c r="E9980">
        <v>0</v>
      </c>
      <c r="F9980">
        <v>114</v>
      </c>
      <c r="G9980">
        <v>4408088</v>
      </c>
      <c r="H9980">
        <v>55</v>
      </c>
      <c r="I9980">
        <v>1880000</v>
      </c>
      <c r="J9980">
        <v>0</v>
      </c>
      <c r="K9980">
        <v>0</v>
      </c>
      <c r="L9980">
        <v>17</v>
      </c>
      <c r="M9980">
        <v>880800</v>
      </c>
      <c r="N9980">
        <v>150000</v>
      </c>
      <c r="O9980">
        <v>7318888</v>
      </c>
      <c r="P9980" t="s">
        <v>5</v>
      </c>
      <c r="Q9980" t="s">
        <v>15</v>
      </c>
      <c r="R9980" t="s">
        <v>169</v>
      </c>
      <c r="S9980" t="s">
        <v>170</v>
      </c>
      <c r="T9980">
        <v>4721863.2258064514</v>
      </c>
      <c r="U9980">
        <v>30000</v>
      </c>
      <c r="V9980">
        <v>-4691863.2258064514</v>
      </c>
      <c r="W9980">
        <v>-0.99364657581862159</v>
      </c>
      <c r="X9980" t="s">
        <v>322</v>
      </c>
    </row>
    <row r="9981" spans="1:24" x14ac:dyDescent="0.35">
      <c r="A9981">
        <v>6001115645</v>
      </c>
      <c r="B9981" t="s">
        <v>168</v>
      </c>
      <c r="C9981" t="s">
        <v>168</v>
      </c>
      <c r="D9981">
        <v>0</v>
      </c>
      <c r="E9981">
        <v>0</v>
      </c>
      <c r="F9981">
        <v>33</v>
      </c>
      <c r="G9981">
        <v>1549672</v>
      </c>
      <c r="H9981">
        <v>1</v>
      </c>
      <c r="I9981">
        <v>20000</v>
      </c>
      <c r="J9981">
        <v>0</v>
      </c>
      <c r="K9981">
        <v>0</v>
      </c>
      <c r="L9981">
        <v>4</v>
      </c>
      <c r="M9981">
        <v>463750</v>
      </c>
      <c r="N9981">
        <v>886000</v>
      </c>
      <c r="O9981">
        <v>2919422</v>
      </c>
      <c r="P9981" t="s">
        <v>5</v>
      </c>
      <c r="Q9981" t="s">
        <v>7</v>
      </c>
      <c r="R9981" t="s">
        <v>169</v>
      </c>
      <c r="S9981" t="s">
        <v>170</v>
      </c>
      <c r="T9981">
        <v>1883498.064516129</v>
      </c>
      <c r="U9981">
        <v>1777469</v>
      </c>
      <c r="V9981">
        <v>-106029.06451612897</v>
      </c>
      <c r="W9981">
        <v>-5.6293694436775454E-2</v>
      </c>
      <c r="X9981" t="s">
        <v>201</v>
      </c>
    </row>
    <row r="9982" spans="1:24" x14ac:dyDescent="0.35">
      <c r="A9982">
        <v>3301023056</v>
      </c>
      <c r="B9982" t="s">
        <v>168</v>
      </c>
      <c r="C9982" t="s">
        <v>168</v>
      </c>
      <c r="D9982">
        <v>0</v>
      </c>
      <c r="E9982">
        <v>0</v>
      </c>
      <c r="F9982">
        <v>6</v>
      </c>
      <c r="G9982">
        <v>296191</v>
      </c>
      <c r="H9982">
        <v>1</v>
      </c>
      <c r="I9982">
        <v>15000</v>
      </c>
      <c r="J9982">
        <v>0</v>
      </c>
      <c r="K9982">
        <v>0</v>
      </c>
      <c r="L9982">
        <v>5</v>
      </c>
      <c r="M9982">
        <v>432000</v>
      </c>
      <c r="N9982">
        <v>57000</v>
      </c>
      <c r="O9982">
        <v>800191</v>
      </c>
      <c r="P9982" t="s">
        <v>5</v>
      </c>
      <c r="Q9982" t="s">
        <v>11</v>
      </c>
      <c r="R9982" t="s">
        <v>169</v>
      </c>
      <c r="S9982" t="s">
        <v>170</v>
      </c>
      <c r="T9982">
        <v>516252.25806451612</v>
      </c>
      <c r="U9982">
        <v>184993</v>
      </c>
      <c r="V9982">
        <v>-331259.25806451612</v>
      </c>
      <c r="W9982">
        <v>-0.64166161578923031</v>
      </c>
      <c r="X9982" t="s">
        <v>217</v>
      </c>
    </row>
    <row r="9983" spans="1:24" x14ac:dyDescent="0.35">
      <c r="A9983">
        <v>3301068042</v>
      </c>
      <c r="B9983" t="s">
        <v>168</v>
      </c>
      <c r="C9983" t="s">
        <v>168</v>
      </c>
      <c r="D9983">
        <v>0</v>
      </c>
      <c r="E9983">
        <v>0</v>
      </c>
      <c r="F9983">
        <v>66</v>
      </c>
      <c r="G9983">
        <v>1522918</v>
      </c>
      <c r="H9983">
        <v>18</v>
      </c>
      <c r="I9983">
        <v>620000</v>
      </c>
      <c r="J9983">
        <v>0</v>
      </c>
      <c r="K9983">
        <v>0</v>
      </c>
      <c r="L9983">
        <v>18</v>
      </c>
      <c r="M9983">
        <v>733200</v>
      </c>
      <c r="N9983">
        <v>150000</v>
      </c>
      <c r="O9983">
        <v>3026118</v>
      </c>
      <c r="P9983" t="s">
        <v>5</v>
      </c>
      <c r="Q9983" t="s">
        <v>15</v>
      </c>
      <c r="R9983" t="s">
        <v>169</v>
      </c>
      <c r="S9983" t="s">
        <v>170</v>
      </c>
      <c r="T9983">
        <v>1952334.1935483869</v>
      </c>
      <c r="U9983">
        <v>1418856</v>
      </c>
      <c r="V9983">
        <v>-533478.19354838692</v>
      </c>
      <c r="W9983">
        <v>-0.27325147267885774</v>
      </c>
      <c r="X9983" t="s">
        <v>296</v>
      </c>
    </row>
    <row r="9984" spans="1:24" x14ac:dyDescent="0.35">
      <c r="A9984">
        <v>3301005124</v>
      </c>
      <c r="B9984" t="s">
        <v>168</v>
      </c>
      <c r="C9984" t="s">
        <v>168</v>
      </c>
      <c r="D9984">
        <v>0</v>
      </c>
      <c r="E9984">
        <v>0</v>
      </c>
      <c r="F9984">
        <v>12</v>
      </c>
      <c r="G9984">
        <v>691640</v>
      </c>
      <c r="H9984">
        <v>4</v>
      </c>
      <c r="I9984">
        <v>110000</v>
      </c>
      <c r="J9984">
        <v>0</v>
      </c>
      <c r="K9984">
        <v>0</v>
      </c>
      <c r="L9984">
        <v>9</v>
      </c>
      <c r="M9984">
        <v>631600</v>
      </c>
      <c r="N9984">
        <v>135000</v>
      </c>
      <c r="O9984">
        <v>1568240</v>
      </c>
      <c r="P9984" t="s">
        <v>5</v>
      </c>
      <c r="Q9984" t="s">
        <v>14</v>
      </c>
      <c r="R9984" t="s">
        <v>169</v>
      </c>
      <c r="S9984" t="s">
        <v>170</v>
      </c>
      <c r="T9984">
        <v>1011767.7419354839</v>
      </c>
      <c r="U9984">
        <v>1047737</v>
      </c>
      <c r="V9984">
        <v>35969.258064516122</v>
      </c>
      <c r="W9984">
        <v>3.5550904198337063E-2</v>
      </c>
      <c r="X9984" t="s">
        <v>237</v>
      </c>
    </row>
    <row r="9985" spans="1:24" x14ac:dyDescent="0.35">
      <c r="A9985">
        <v>3301035275</v>
      </c>
      <c r="B9985" t="s">
        <v>168</v>
      </c>
      <c r="C9985" t="s">
        <v>168</v>
      </c>
      <c r="D9985">
        <v>0</v>
      </c>
      <c r="E9985">
        <v>0</v>
      </c>
      <c r="F9985">
        <v>25</v>
      </c>
      <c r="G9985">
        <v>909580</v>
      </c>
      <c r="H9985">
        <v>2</v>
      </c>
      <c r="I9985">
        <v>93000</v>
      </c>
      <c r="J9985">
        <v>0</v>
      </c>
      <c r="K9985">
        <v>0</v>
      </c>
      <c r="L9985">
        <v>0</v>
      </c>
      <c r="M9985">
        <v>0</v>
      </c>
      <c r="N9985">
        <v>465000</v>
      </c>
      <c r="O9985">
        <v>1467580</v>
      </c>
      <c r="P9985" t="s">
        <v>5</v>
      </c>
      <c r="Q9985" t="s">
        <v>12</v>
      </c>
      <c r="R9985" t="s">
        <v>169</v>
      </c>
      <c r="S9985" t="s">
        <v>170</v>
      </c>
      <c r="T9985">
        <v>946825.80645161285</v>
      </c>
      <c r="U9985">
        <v>1307137</v>
      </c>
      <c r="V9985">
        <v>360311.19354838715</v>
      </c>
      <c r="W9985">
        <v>0.38054644380544844</v>
      </c>
      <c r="X9985" t="s">
        <v>174</v>
      </c>
    </row>
    <row r="9986" spans="1:24" x14ac:dyDescent="0.35">
      <c r="A9986">
        <v>3301017275</v>
      </c>
      <c r="B9986" t="s">
        <v>168</v>
      </c>
      <c r="C9986" t="s">
        <v>168</v>
      </c>
      <c r="D9986">
        <v>0</v>
      </c>
      <c r="E9986">
        <v>0</v>
      </c>
      <c r="F9986">
        <v>1</v>
      </c>
      <c r="G9986">
        <v>47999</v>
      </c>
      <c r="H9986">
        <v>10</v>
      </c>
      <c r="I9986">
        <v>210000</v>
      </c>
      <c r="J9986">
        <v>0</v>
      </c>
      <c r="K9986">
        <v>0</v>
      </c>
      <c r="L9986">
        <v>0</v>
      </c>
      <c r="M9986">
        <v>0</v>
      </c>
      <c r="N9986">
        <v>241000</v>
      </c>
      <c r="O9986">
        <v>498999</v>
      </c>
      <c r="P9986" t="s">
        <v>5</v>
      </c>
      <c r="Q9986" t="s">
        <v>14</v>
      </c>
      <c r="R9986" t="s">
        <v>169</v>
      </c>
      <c r="S9986" t="s">
        <v>170</v>
      </c>
      <c r="T9986">
        <v>321934.83870967745</v>
      </c>
      <c r="U9986">
        <v>207400</v>
      </c>
      <c r="V9986">
        <v>-114534.83870967745</v>
      </c>
      <c r="W9986">
        <v>-0.35577025204459334</v>
      </c>
      <c r="X9986" t="s">
        <v>213</v>
      </c>
    </row>
    <row r="9987" spans="1:24" x14ac:dyDescent="0.35">
      <c r="A9987">
        <v>3300013944</v>
      </c>
      <c r="B9987" t="s">
        <v>168</v>
      </c>
      <c r="C9987" t="s">
        <v>168</v>
      </c>
      <c r="D9987">
        <v>0</v>
      </c>
      <c r="E9987">
        <v>0</v>
      </c>
      <c r="F9987">
        <v>33</v>
      </c>
      <c r="G9987">
        <v>1094972</v>
      </c>
      <c r="H9987">
        <v>7</v>
      </c>
      <c r="I9987">
        <v>205000</v>
      </c>
      <c r="J9987">
        <v>0</v>
      </c>
      <c r="K9987">
        <v>0</v>
      </c>
      <c r="L9987">
        <v>1</v>
      </c>
      <c r="M9987">
        <v>196150</v>
      </c>
      <c r="N9987">
        <v>1343500</v>
      </c>
      <c r="O9987">
        <v>2839622</v>
      </c>
      <c r="P9987" t="s">
        <v>5</v>
      </c>
      <c r="Q9987" t="s">
        <v>7</v>
      </c>
      <c r="R9987" t="s">
        <v>169</v>
      </c>
      <c r="S9987" t="s">
        <v>170</v>
      </c>
      <c r="T9987">
        <v>1832014.1935483869</v>
      </c>
      <c r="U9987">
        <v>2090723</v>
      </c>
      <c r="V9987">
        <v>258708.80645161308</v>
      </c>
      <c r="W9987">
        <v>0.14121550333107735</v>
      </c>
      <c r="X9987" t="s">
        <v>218</v>
      </c>
    </row>
    <row r="9988" spans="1:24" x14ac:dyDescent="0.35">
      <c r="A9988">
        <v>3300026098</v>
      </c>
      <c r="B9988" t="s">
        <v>168</v>
      </c>
      <c r="C9988" t="s">
        <v>168</v>
      </c>
      <c r="D9988">
        <v>0</v>
      </c>
      <c r="E9988">
        <v>0</v>
      </c>
      <c r="F9988">
        <v>46</v>
      </c>
      <c r="G9988">
        <v>2357680</v>
      </c>
      <c r="H9988">
        <v>33</v>
      </c>
      <c r="I9988">
        <v>1482000</v>
      </c>
      <c r="J9988">
        <v>0</v>
      </c>
      <c r="K9988">
        <v>0</v>
      </c>
      <c r="L9988">
        <v>23</v>
      </c>
      <c r="M9988">
        <v>898000</v>
      </c>
      <c r="N9988">
        <v>1041000</v>
      </c>
      <c r="O9988">
        <v>5778680</v>
      </c>
      <c r="P9988" t="s">
        <v>5</v>
      </c>
      <c r="Q9988" t="s">
        <v>17</v>
      </c>
      <c r="R9988" t="s">
        <v>169</v>
      </c>
      <c r="S9988" t="s">
        <v>170</v>
      </c>
      <c r="T9988">
        <v>3728180.6451612902</v>
      </c>
      <c r="U9988">
        <v>2410373</v>
      </c>
      <c r="V9988">
        <v>-1317807.6451612902</v>
      </c>
      <c r="W9988">
        <v>-0.35347204724954484</v>
      </c>
      <c r="X9988" t="s">
        <v>291</v>
      </c>
    </row>
    <row r="9989" spans="1:24" x14ac:dyDescent="0.35">
      <c r="A9989">
        <v>3301049917</v>
      </c>
      <c r="B9989" t="s">
        <v>168</v>
      </c>
      <c r="C9989" t="s">
        <v>168</v>
      </c>
      <c r="D9989">
        <v>0</v>
      </c>
      <c r="E9989">
        <v>0</v>
      </c>
      <c r="F9989">
        <v>18</v>
      </c>
      <c r="G9989">
        <v>728730</v>
      </c>
      <c r="H9989">
        <v>3</v>
      </c>
      <c r="I9989">
        <v>155000</v>
      </c>
      <c r="J9989">
        <v>0</v>
      </c>
      <c r="K9989">
        <v>0</v>
      </c>
      <c r="L9989">
        <v>2</v>
      </c>
      <c r="M9989">
        <v>124800</v>
      </c>
      <c r="N9989">
        <v>30000</v>
      </c>
      <c r="O9989">
        <v>1038530</v>
      </c>
      <c r="P9989" t="s">
        <v>5</v>
      </c>
      <c r="Q9989" t="s">
        <v>14</v>
      </c>
      <c r="R9989" t="s">
        <v>169</v>
      </c>
      <c r="S9989" t="s">
        <v>170</v>
      </c>
      <c r="T9989">
        <v>670019.3548387097</v>
      </c>
      <c r="U9989">
        <v>991488</v>
      </c>
      <c r="V9989">
        <v>321468.6451612903</v>
      </c>
      <c r="W9989">
        <v>0.47979008791272282</v>
      </c>
      <c r="X9989" t="s">
        <v>171</v>
      </c>
    </row>
    <row r="9990" spans="1:24" x14ac:dyDescent="0.35">
      <c r="A9990">
        <v>3300014859</v>
      </c>
      <c r="B9990" t="s">
        <v>168</v>
      </c>
      <c r="C9990" t="s">
        <v>168</v>
      </c>
      <c r="D9990">
        <v>0</v>
      </c>
      <c r="E9990">
        <v>0</v>
      </c>
      <c r="F9990">
        <v>25</v>
      </c>
      <c r="G9990">
        <v>1140275</v>
      </c>
      <c r="H9990">
        <v>21</v>
      </c>
      <c r="I9990">
        <v>1020000</v>
      </c>
      <c r="J9990">
        <v>0</v>
      </c>
      <c r="K9990">
        <v>0</v>
      </c>
      <c r="L9990">
        <v>0</v>
      </c>
      <c r="M9990">
        <v>0</v>
      </c>
      <c r="N9990">
        <v>935500</v>
      </c>
      <c r="O9990">
        <v>3095775</v>
      </c>
      <c r="P9990" t="s">
        <v>5</v>
      </c>
      <c r="Q9990" t="s">
        <v>7</v>
      </c>
      <c r="R9990" t="s">
        <v>169</v>
      </c>
      <c r="S9990" t="s">
        <v>170</v>
      </c>
      <c r="T9990">
        <v>1997274.1935483869</v>
      </c>
      <c r="U9990">
        <v>1832187</v>
      </c>
      <c r="V9990">
        <v>-165087.19354838692</v>
      </c>
      <c r="W9990">
        <v>-8.2656249242919699E-2</v>
      </c>
      <c r="X9990" t="s">
        <v>317</v>
      </c>
    </row>
    <row r="9991" spans="1:24" x14ac:dyDescent="0.35">
      <c r="A9991">
        <v>6001137562</v>
      </c>
      <c r="B9991" t="s">
        <v>168</v>
      </c>
      <c r="C9991" t="s">
        <v>168</v>
      </c>
      <c r="D9991">
        <v>0</v>
      </c>
      <c r="E9991">
        <v>0</v>
      </c>
      <c r="F9991">
        <v>88</v>
      </c>
      <c r="G9991">
        <v>2746911</v>
      </c>
      <c r="H9991">
        <v>116</v>
      </c>
      <c r="I9991">
        <v>3609000</v>
      </c>
      <c r="J9991">
        <v>0</v>
      </c>
      <c r="K9991">
        <v>0</v>
      </c>
      <c r="L9991">
        <v>58</v>
      </c>
      <c r="M9991">
        <v>2662400</v>
      </c>
      <c r="N9991">
        <v>135000</v>
      </c>
      <c r="O9991">
        <v>9153311</v>
      </c>
      <c r="P9991" t="s">
        <v>5</v>
      </c>
      <c r="Q9991" t="s">
        <v>14</v>
      </c>
      <c r="R9991" t="s">
        <v>169</v>
      </c>
      <c r="S9991" t="s">
        <v>170</v>
      </c>
      <c r="T9991">
        <v>5905361.935483871</v>
      </c>
      <c r="U9991">
        <v>5470994</v>
      </c>
      <c r="V9991">
        <v>-434367.93548387103</v>
      </c>
      <c r="W9991">
        <v>-7.3554837151277863E-2</v>
      </c>
      <c r="X9991" t="s">
        <v>260</v>
      </c>
    </row>
    <row r="9992" spans="1:24" x14ac:dyDescent="0.35">
      <c r="A9992">
        <v>3301026159</v>
      </c>
      <c r="B9992" t="s">
        <v>168</v>
      </c>
      <c r="C9992" t="s">
        <v>168</v>
      </c>
      <c r="D9992">
        <v>0</v>
      </c>
      <c r="E9992">
        <v>0</v>
      </c>
      <c r="F9992">
        <v>24</v>
      </c>
      <c r="G9992">
        <v>675774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30000</v>
      </c>
      <c r="O9992">
        <v>705774</v>
      </c>
      <c r="P9992" t="s">
        <v>5</v>
      </c>
      <c r="Q9992" t="s">
        <v>13</v>
      </c>
      <c r="R9992" t="s">
        <v>169</v>
      </c>
      <c r="S9992" t="s">
        <v>170</v>
      </c>
      <c r="T9992">
        <v>455338.06451612903</v>
      </c>
      <c r="U9992">
        <v>538079</v>
      </c>
      <c r="V9992">
        <v>82740.93548387097</v>
      </c>
      <c r="W9992">
        <v>0.18171319714242795</v>
      </c>
      <c r="X9992" t="s">
        <v>397</v>
      </c>
    </row>
    <row r="9993" spans="1:24" x14ac:dyDescent="0.35">
      <c r="A9993">
        <v>3301069960</v>
      </c>
      <c r="B9993" t="s">
        <v>168</v>
      </c>
      <c r="C9993" t="s">
        <v>168</v>
      </c>
      <c r="D9993">
        <v>0</v>
      </c>
      <c r="E9993">
        <v>0</v>
      </c>
      <c r="F9993">
        <v>2</v>
      </c>
      <c r="G9993">
        <v>24094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194000</v>
      </c>
      <c r="O9993">
        <v>218094</v>
      </c>
      <c r="P9993" t="s">
        <v>5</v>
      </c>
      <c r="Q9993" t="s">
        <v>11</v>
      </c>
      <c r="R9993" t="s">
        <v>169</v>
      </c>
      <c r="S9993" t="s">
        <v>170</v>
      </c>
      <c r="T9993">
        <v>140705.80645161291</v>
      </c>
      <c r="U9993">
        <v>60000</v>
      </c>
      <c r="V9993">
        <v>-80705.806451612909</v>
      </c>
      <c r="W9993">
        <v>-0.5735783652920301</v>
      </c>
      <c r="X9993" t="s">
        <v>263</v>
      </c>
    </row>
    <row r="9994" spans="1:24" x14ac:dyDescent="0.35">
      <c r="A9994">
        <v>3301071981</v>
      </c>
      <c r="B9994" t="s">
        <v>168</v>
      </c>
      <c r="C9994" t="s">
        <v>168</v>
      </c>
      <c r="D9994">
        <v>0</v>
      </c>
      <c r="E9994">
        <v>0</v>
      </c>
      <c r="F9994">
        <v>56</v>
      </c>
      <c r="G9994">
        <v>1970820</v>
      </c>
      <c r="H9994">
        <v>0</v>
      </c>
      <c r="I9994">
        <v>0</v>
      </c>
      <c r="J9994">
        <v>239</v>
      </c>
      <c r="K9994">
        <v>3184675</v>
      </c>
      <c r="L9994">
        <v>0</v>
      </c>
      <c r="M9994">
        <v>0</v>
      </c>
      <c r="N9994">
        <v>3022200</v>
      </c>
      <c r="O9994">
        <v>8177695</v>
      </c>
      <c r="P9994" t="s">
        <v>5</v>
      </c>
      <c r="Q9994" t="s">
        <v>16</v>
      </c>
      <c r="R9994" t="s">
        <v>169</v>
      </c>
      <c r="S9994" t="s">
        <v>170</v>
      </c>
      <c r="T9994">
        <v>5275932.2580645159</v>
      </c>
      <c r="U9994">
        <v>787397</v>
      </c>
      <c r="V9994">
        <v>-4488535.2580645159</v>
      </c>
      <c r="W9994">
        <v>-0.85075680249752528</v>
      </c>
      <c r="X9994" t="s">
        <v>370</v>
      </c>
    </row>
    <row r="9995" spans="1:24" x14ac:dyDescent="0.35">
      <c r="A9995">
        <v>3300020716</v>
      </c>
      <c r="B9995" t="s">
        <v>168</v>
      </c>
      <c r="C9995" t="s">
        <v>168</v>
      </c>
      <c r="D9995">
        <v>0</v>
      </c>
      <c r="E9995">
        <v>0</v>
      </c>
      <c r="F9995">
        <v>197</v>
      </c>
      <c r="G9995">
        <v>5671589</v>
      </c>
      <c r="H9995">
        <v>181</v>
      </c>
      <c r="I9995">
        <v>5447000</v>
      </c>
      <c r="J9995">
        <v>0</v>
      </c>
      <c r="K9995">
        <v>0</v>
      </c>
      <c r="L9995">
        <v>0</v>
      </c>
      <c r="M9995">
        <v>0</v>
      </c>
      <c r="N9995">
        <v>90000</v>
      </c>
      <c r="O9995">
        <v>11208589</v>
      </c>
      <c r="P9995" t="s">
        <v>5</v>
      </c>
      <c r="Q9995" t="s">
        <v>13</v>
      </c>
      <c r="R9995" t="s">
        <v>169</v>
      </c>
      <c r="S9995" t="s">
        <v>170</v>
      </c>
      <c r="T9995">
        <v>7231347.7419354841</v>
      </c>
      <c r="U9995">
        <v>7139560</v>
      </c>
      <c r="V9995">
        <v>-91787.741935484111</v>
      </c>
      <c r="W9995">
        <v>-1.2693033886781002E-2</v>
      </c>
      <c r="X9995" t="s">
        <v>375</v>
      </c>
    </row>
    <row r="9996" spans="1:24" x14ac:dyDescent="0.35">
      <c r="A9996">
        <v>3300026218</v>
      </c>
      <c r="B9996" t="s">
        <v>168</v>
      </c>
      <c r="C9996" t="s">
        <v>168</v>
      </c>
      <c r="D9996">
        <v>0</v>
      </c>
      <c r="E9996">
        <v>0</v>
      </c>
      <c r="F9996">
        <v>12</v>
      </c>
      <c r="G9996">
        <v>549887</v>
      </c>
      <c r="H9996">
        <v>62</v>
      </c>
      <c r="I9996">
        <v>2045000</v>
      </c>
      <c r="J9996">
        <v>0</v>
      </c>
      <c r="K9996">
        <v>0</v>
      </c>
      <c r="L9996">
        <v>0</v>
      </c>
      <c r="M9996">
        <v>0</v>
      </c>
      <c r="N9996">
        <v>171000</v>
      </c>
      <c r="O9996">
        <v>2765887</v>
      </c>
      <c r="P9996" t="s">
        <v>5</v>
      </c>
      <c r="Q9996" t="s">
        <v>13</v>
      </c>
      <c r="R9996" t="s">
        <v>207</v>
      </c>
      <c r="S9996" t="s">
        <v>170</v>
      </c>
      <c r="T9996">
        <v>1784443.2258064514</v>
      </c>
      <c r="U9996">
        <v>1884592</v>
      </c>
      <c r="V9996">
        <v>100148.7741935486</v>
      </c>
      <c r="W9996">
        <v>5.6123261723996842E-2</v>
      </c>
      <c r="X9996" t="s">
        <v>67</v>
      </c>
    </row>
    <row r="9997" spans="1:24" x14ac:dyDescent="0.35">
      <c r="A9997">
        <v>3301034940</v>
      </c>
      <c r="B9997" t="s">
        <v>168</v>
      </c>
      <c r="C9997" t="s">
        <v>168</v>
      </c>
      <c r="D9997">
        <v>0</v>
      </c>
      <c r="E9997">
        <v>0</v>
      </c>
      <c r="F9997">
        <v>282</v>
      </c>
      <c r="G9997">
        <v>10546827</v>
      </c>
      <c r="H9997">
        <v>87</v>
      </c>
      <c r="I9997">
        <v>3527000</v>
      </c>
      <c r="J9997">
        <v>0</v>
      </c>
      <c r="K9997">
        <v>0</v>
      </c>
      <c r="L9997">
        <v>0</v>
      </c>
      <c r="M9997">
        <v>0</v>
      </c>
      <c r="N9997">
        <v>352500</v>
      </c>
      <c r="O9997">
        <v>14426327</v>
      </c>
      <c r="P9997" t="s">
        <v>5</v>
      </c>
      <c r="Q9997" t="s">
        <v>17</v>
      </c>
      <c r="R9997" t="s">
        <v>169</v>
      </c>
      <c r="S9997" t="s">
        <v>170</v>
      </c>
      <c r="T9997">
        <v>9307307.7419354841</v>
      </c>
      <c r="U9997">
        <v>8774943</v>
      </c>
      <c r="V9997">
        <v>-532364.74193548411</v>
      </c>
      <c r="W9997">
        <v>-5.7198575215992253E-2</v>
      </c>
      <c r="X9997" t="s">
        <v>286</v>
      </c>
    </row>
    <row r="9998" spans="1:24" x14ac:dyDescent="0.35">
      <c r="A9998">
        <v>3301003306</v>
      </c>
      <c r="B9998" t="s">
        <v>168</v>
      </c>
      <c r="C9998" t="s">
        <v>168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150000</v>
      </c>
      <c r="O9998">
        <v>150000</v>
      </c>
      <c r="P9998" t="s">
        <v>5</v>
      </c>
      <c r="Q9998" t="s">
        <v>10</v>
      </c>
      <c r="R9998" t="s">
        <v>169</v>
      </c>
      <c r="S9998" t="s">
        <v>170</v>
      </c>
      <c r="T9998">
        <v>96774.193548387106</v>
      </c>
      <c r="U9998">
        <v>150000</v>
      </c>
      <c r="V9998">
        <v>53225.806451612894</v>
      </c>
      <c r="W9998">
        <v>0.54999999999999982</v>
      </c>
      <c r="X9998" t="s">
        <v>198</v>
      </c>
    </row>
    <row r="9999" spans="1:24" x14ac:dyDescent="0.35">
      <c r="A9999">
        <v>3300008657</v>
      </c>
      <c r="B9999" t="s">
        <v>168</v>
      </c>
      <c r="C9999" t="s">
        <v>168</v>
      </c>
      <c r="D9999">
        <v>0</v>
      </c>
      <c r="E9999">
        <v>0</v>
      </c>
      <c r="F9999">
        <v>44</v>
      </c>
      <c r="G9999">
        <v>1958211</v>
      </c>
      <c r="H9999">
        <v>4</v>
      </c>
      <c r="I9999">
        <v>40000</v>
      </c>
      <c r="J9999">
        <v>0</v>
      </c>
      <c r="K9999">
        <v>0</v>
      </c>
      <c r="L9999">
        <v>14</v>
      </c>
      <c r="M9999">
        <v>943186</v>
      </c>
      <c r="N9999">
        <v>388500</v>
      </c>
      <c r="O9999">
        <v>3329897</v>
      </c>
      <c r="P9999" t="s">
        <v>5</v>
      </c>
      <c r="Q9999" t="s">
        <v>12</v>
      </c>
      <c r="R9999" t="s">
        <v>169</v>
      </c>
      <c r="S9999" t="s">
        <v>170</v>
      </c>
      <c r="T9999">
        <v>2148320.6451612902</v>
      </c>
      <c r="U9999">
        <v>2758066</v>
      </c>
      <c r="V9999">
        <v>609745.35483870981</v>
      </c>
      <c r="W9999">
        <v>0.28382418435164825</v>
      </c>
      <c r="X9999" t="s">
        <v>353</v>
      </c>
    </row>
    <row r="10000" spans="1:24" x14ac:dyDescent="0.35">
      <c r="A10000">
        <v>3301003527</v>
      </c>
      <c r="B10000" t="s">
        <v>168</v>
      </c>
      <c r="C10000" t="s">
        <v>168</v>
      </c>
      <c r="D10000">
        <v>0</v>
      </c>
      <c r="E10000">
        <v>0</v>
      </c>
      <c r="F10000">
        <v>26</v>
      </c>
      <c r="G10000">
        <v>921468</v>
      </c>
      <c r="H10000">
        <v>82</v>
      </c>
      <c r="I10000">
        <v>1930000</v>
      </c>
      <c r="J10000">
        <v>0</v>
      </c>
      <c r="K10000">
        <v>0</v>
      </c>
      <c r="L10000">
        <v>9</v>
      </c>
      <c r="M10000">
        <v>501600</v>
      </c>
      <c r="N10000">
        <v>100000</v>
      </c>
      <c r="O10000">
        <v>3453068</v>
      </c>
      <c r="P10000" t="s">
        <v>5</v>
      </c>
      <c r="Q10000" t="s">
        <v>9</v>
      </c>
      <c r="R10000" t="s">
        <v>169</v>
      </c>
      <c r="S10000" t="s">
        <v>170</v>
      </c>
      <c r="T10000">
        <v>2227785.8064516131</v>
      </c>
      <c r="U10000">
        <v>4242337</v>
      </c>
      <c r="V10000">
        <v>2014551.1935483869</v>
      </c>
      <c r="W10000">
        <v>0.9042840598563362</v>
      </c>
      <c r="X10000" t="s">
        <v>267</v>
      </c>
    </row>
    <row r="10001" spans="1:24" x14ac:dyDescent="0.35">
      <c r="A10001">
        <v>3301072378</v>
      </c>
      <c r="B10001" t="s">
        <v>168</v>
      </c>
      <c r="C10001" t="s">
        <v>168</v>
      </c>
      <c r="D10001">
        <v>0</v>
      </c>
      <c r="E10001">
        <v>0</v>
      </c>
      <c r="F10001">
        <v>3</v>
      </c>
      <c r="G10001">
        <v>55996</v>
      </c>
      <c r="H10001">
        <v>5</v>
      </c>
      <c r="I10001">
        <v>260000</v>
      </c>
      <c r="J10001">
        <v>0</v>
      </c>
      <c r="K10001">
        <v>0</v>
      </c>
      <c r="L10001">
        <v>1</v>
      </c>
      <c r="M10001">
        <v>102400</v>
      </c>
      <c r="N10001">
        <v>30000</v>
      </c>
      <c r="O10001">
        <v>448396</v>
      </c>
      <c r="P10001" t="s">
        <v>5</v>
      </c>
      <c r="Q10001" t="s">
        <v>15</v>
      </c>
      <c r="R10001" t="s">
        <v>207</v>
      </c>
      <c r="S10001" t="s">
        <v>170</v>
      </c>
      <c r="T10001">
        <v>289287.74193548388</v>
      </c>
      <c r="U10001">
        <v>0</v>
      </c>
      <c r="V10001">
        <v>-289287.74193548388</v>
      </c>
      <c r="W10001">
        <v>0</v>
      </c>
      <c r="X10001" t="s">
        <v>251</v>
      </c>
    </row>
    <row r="10002" spans="1:24" x14ac:dyDescent="0.35">
      <c r="A10002">
        <v>3301061291</v>
      </c>
      <c r="B10002" t="s">
        <v>168</v>
      </c>
      <c r="C10002" t="s">
        <v>168</v>
      </c>
      <c r="D10002">
        <v>0</v>
      </c>
      <c r="E10002">
        <v>0</v>
      </c>
      <c r="F10002">
        <v>78</v>
      </c>
      <c r="G10002">
        <v>2853814</v>
      </c>
      <c r="H10002">
        <v>4</v>
      </c>
      <c r="I10002">
        <v>260000</v>
      </c>
      <c r="J10002">
        <v>0</v>
      </c>
      <c r="K10002">
        <v>0</v>
      </c>
      <c r="L10002">
        <v>1</v>
      </c>
      <c r="M10002">
        <v>22400</v>
      </c>
      <c r="N10002">
        <v>280000</v>
      </c>
      <c r="O10002">
        <v>3416214</v>
      </c>
      <c r="P10002" t="s">
        <v>5</v>
      </c>
      <c r="Q10002" t="s">
        <v>13</v>
      </c>
      <c r="R10002" t="s">
        <v>169</v>
      </c>
      <c r="S10002" t="s">
        <v>170</v>
      </c>
      <c r="T10002">
        <v>2204009.0322580645</v>
      </c>
      <c r="U10002">
        <v>2974022</v>
      </c>
      <c r="V10002">
        <v>770012.96774193551</v>
      </c>
      <c r="W10002">
        <v>0.34936924326169261</v>
      </c>
      <c r="X10002" t="s">
        <v>378</v>
      </c>
    </row>
    <row r="10003" spans="1:24" x14ac:dyDescent="0.35">
      <c r="A10003">
        <v>3300013121</v>
      </c>
      <c r="B10003" t="s">
        <v>168</v>
      </c>
      <c r="C10003" t="s">
        <v>168</v>
      </c>
      <c r="D10003">
        <v>0</v>
      </c>
      <c r="E10003">
        <v>0</v>
      </c>
      <c r="F10003">
        <v>43</v>
      </c>
      <c r="G10003">
        <v>1861345</v>
      </c>
      <c r="H10003">
        <v>110</v>
      </c>
      <c r="I10003">
        <v>2555000</v>
      </c>
      <c r="J10003">
        <v>0</v>
      </c>
      <c r="K10003">
        <v>0</v>
      </c>
      <c r="L10003">
        <v>140</v>
      </c>
      <c r="M10003">
        <v>18400559</v>
      </c>
      <c r="N10003">
        <v>990000</v>
      </c>
      <c r="O10003">
        <v>23806904</v>
      </c>
      <c r="P10003" t="s">
        <v>5</v>
      </c>
      <c r="Q10003" t="s">
        <v>17</v>
      </c>
      <c r="R10003" t="s">
        <v>169</v>
      </c>
      <c r="S10003" t="s">
        <v>170</v>
      </c>
      <c r="T10003">
        <v>15359292.903225806</v>
      </c>
      <c r="U10003">
        <v>12811419</v>
      </c>
      <c r="V10003">
        <v>-2547873.9032258056</v>
      </c>
      <c r="W10003">
        <v>-0.16588484374112644</v>
      </c>
      <c r="X10003" t="s">
        <v>332</v>
      </c>
    </row>
    <row r="10004" spans="1:24" x14ac:dyDescent="0.35">
      <c r="A10004">
        <v>3300007601</v>
      </c>
      <c r="B10004" t="s">
        <v>168</v>
      </c>
      <c r="C10004" t="s">
        <v>168</v>
      </c>
      <c r="D10004">
        <v>0</v>
      </c>
      <c r="E10004">
        <v>0</v>
      </c>
      <c r="F10004">
        <v>64</v>
      </c>
      <c r="G10004">
        <v>1928535</v>
      </c>
      <c r="H10004">
        <v>14</v>
      </c>
      <c r="I10004">
        <v>500000</v>
      </c>
      <c r="J10004">
        <v>0</v>
      </c>
      <c r="K10004">
        <v>0</v>
      </c>
      <c r="L10004">
        <v>16</v>
      </c>
      <c r="M10004">
        <v>678400</v>
      </c>
      <c r="N10004">
        <v>150000</v>
      </c>
      <c r="O10004">
        <v>3256935</v>
      </c>
      <c r="P10004" t="s">
        <v>5</v>
      </c>
      <c r="Q10004" t="s">
        <v>14</v>
      </c>
      <c r="R10004" t="s">
        <v>169</v>
      </c>
      <c r="S10004" t="s">
        <v>170</v>
      </c>
      <c r="T10004">
        <v>2101248.3870967743</v>
      </c>
      <c r="U10004">
        <v>1823364</v>
      </c>
      <c r="V10004">
        <v>-277884.3870967743</v>
      </c>
      <c r="W10004">
        <v>-0.13224728156994237</v>
      </c>
      <c r="X10004" t="s">
        <v>195</v>
      </c>
    </row>
    <row r="10005" spans="1:24" x14ac:dyDescent="0.35">
      <c r="A10005">
        <v>3301068408</v>
      </c>
      <c r="B10005" t="s">
        <v>168</v>
      </c>
      <c r="C10005" t="s">
        <v>168</v>
      </c>
      <c r="D10005">
        <v>0</v>
      </c>
      <c r="E10005">
        <v>0</v>
      </c>
      <c r="F10005">
        <v>341</v>
      </c>
      <c r="G10005">
        <v>12800886</v>
      </c>
      <c r="H10005">
        <v>9</v>
      </c>
      <c r="I10005">
        <v>262000</v>
      </c>
      <c r="J10005">
        <v>0</v>
      </c>
      <c r="K10005">
        <v>0</v>
      </c>
      <c r="L10005">
        <v>6</v>
      </c>
      <c r="M10005">
        <v>402380</v>
      </c>
      <c r="N10005">
        <v>30000</v>
      </c>
      <c r="O10005">
        <v>13495266</v>
      </c>
      <c r="P10005" t="s">
        <v>5</v>
      </c>
      <c r="Q10005" t="s">
        <v>9</v>
      </c>
      <c r="R10005" t="s">
        <v>169</v>
      </c>
      <c r="S10005" t="s">
        <v>170</v>
      </c>
      <c r="T10005">
        <v>8706623.2258064523</v>
      </c>
      <c r="U10005">
        <v>10184930</v>
      </c>
      <c r="V10005">
        <v>1478306.7741935477</v>
      </c>
      <c r="W10005">
        <v>0.16979105858306154</v>
      </c>
      <c r="X10005" t="s">
        <v>239</v>
      </c>
    </row>
    <row r="10006" spans="1:24" x14ac:dyDescent="0.35">
      <c r="A10006">
        <v>3301073785</v>
      </c>
      <c r="B10006" t="s">
        <v>168</v>
      </c>
      <c r="C10006" t="s">
        <v>168</v>
      </c>
      <c r="D10006">
        <v>0</v>
      </c>
      <c r="E10006">
        <v>0</v>
      </c>
      <c r="F10006">
        <v>2</v>
      </c>
      <c r="G10006">
        <v>86998</v>
      </c>
      <c r="H10006">
        <v>0</v>
      </c>
      <c r="I10006">
        <v>0</v>
      </c>
      <c r="J10006">
        <v>0</v>
      </c>
      <c r="K10006">
        <v>0</v>
      </c>
      <c r="L10006">
        <v>2</v>
      </c>
      <c r="M10006">
        <v>40000</v>
      </c>
      <c r="N10006">
        <v>30000</v>
      </c>
      <c r="O10006">
        <v>156998</v>
      </c>
      <c r="P10006" t="s">
        <v>5</v>
      </c>
      <c r="Q10006" t="s">
        <v>15</v>
      </c>
      <c r="R10006" t="s">
        <v>207</v>
      </c>
      <c r="S10006" t="s">
        <v>170</v>
      </c>
      <c r="T10006">
        <v>101289.03225806452</v>
      </c>
      <c r="U10006">
        <v>11998</v>
      </c>
      <c r="V10006">
        <v>-89291.032258064515</v>
      </c>
      <c r="W10006">
        <v>-0.88154689868660752</v>
      </c>
      <c r="X10006" t="s">
        <v>254</v>
      </c>
    </row>
    <row r="10007" spans="1:24" x14ac:dyDescent="0.35">
      <c r="A10007">
        <v>6001120546</v>
      </c>
      <c r="B10007" t="s">
        <v>168</v>
      </c>
      <c r="C10007" t="s">
        <v>168</v>
      </c>
      <c r="D10007">
        <v>0</v>
      </c>
      <c r="E10007">
        <v>0</v>
      </c>
      <c r="F10007">
        <v>10</v>
      </c>
      <c r="G10007">
        <v>279488</v>
      </c>
      <c r="H10007">
        <v>10</v>
      </c>
      <c r="I10007">
        <v>400000</v>
      </c>
      <c r="J10007">
        <v>0</v>
      </c>
      <c r="K10007">
        <v>0</v>
      </c>
      <c r="L10007">
        <v>1</v>
      </c>
      <c r="M10007">
        <v>22400</v>
      </c>
      <c r="N10007">
        <v>150000</v>
      </c>
      <c r="O10007">
        <v>851888</v>
      </c>
      <c r="P10007" t="s">
        <v>5</v>
      </c>
      <c r="Q10007" t="s">
        <v>13</v>
      </c>
      <c r="R10007" t="s">
        <v>169</v>
      </c>
      <c r="S10007" t="s">
        <v>170</v>
      </c>
      <c r="T10007">
        <v>549605.16129032255</v>
      </c>
      <c r="U10007">
        <v>462484</v>
      </c>
      <c r="V10007">
        <v>-87121.161290322547</v>
      </c>
      <c r="W10007">
        <v>-0.15851590819450434</v>
      </c>
      <c r="X10007" t="s">
        <v>242</v>
      </c>
    </row>
    <row r="10008" spans="1:24" x14ac:dyDescent="0.35">
      <c r="A10008">
        <v>3301000786</v>
      </c>
      <c r="B10008" t="s">
        <v>168</v>
      </c>
      <c r="C10008" t="s">
        <v>168</v>
      </c>
      <c r="D10008">
        <v>0</v>
      </c>
      <c r="E10008">
        <v>0</v>
      </c>
      <c r="F10008">
        <v>15</v>
      </c>
      <c r="G10008">
        <v>704349</v>
      </c>
      <c r="H10008">
        <v>9</v>
      </c>
      <c r="I10008">
        <v>341000</v>
      </c>
      <c r="J10008">
        <v>0</v>
      </c>
      <c r="K10008">
        <v>0</v>
      </c>
      <c r="L10008">
        <v>0</v>
      </c>
      <c r="M10008">
        <v>0</v>
      </c>
      <c r="N10008">
        <v>352500</v>
      </c>
      <c r="O10008">
        <v>1397849</v>
      </c>
      <c r="P10008" t="s">
        <v>5</v>
      </c>
      <c r="Q10008" t="s">
        <v>17</v>
      </c>
      <c r="R10008" t="s">
        <v>169</v>
      </c>
      <c r="S10008" t="s">
        <v>170</v>
      </c>
      <c r="T10008">
        <v>901838.06451612909</v>
      </c>
      <c r="U10008">
        <v>1307598</v>
      </c>
      <c r="V10008">
        <v>405759.93548387091</v>
      </c>
      <c r="W10008">
        <v>0.4499254926676628</v>
      </c>
      <c r="X10008" t="s">
        <v>269</v>
      </c>
    </row>
    <row r="10009" spans="1:24" x14ac:dyDescent="0.35">
      <c r="A10009">
        <v>3301053551</v>
      </c>
      <c r="B10009" t="s">
        <v>168</v>
      </c>
      <c r="C10009" t="s">
        <v>168</v>
      </c>
      <c r="D10009">
        <v>0</v>
      </c>
      <c r="E10009">
        <v>0</v>
      </c>
      <c r="F10009">
        <v>54</v>
      </c>
      <c r="G10009">
        <v>2098149</v>
      </c>
      <c r="H10009">
        <v>39</v>
      </c>
      <c r="I10009">
        <v>1125000</v>
      </c>
      <c r="J10009">
        <v>0</v>
      </c>
      <c r="K10009">
        <v>0</v>
      </c>
      <c r="L10009">
        <v>0</v>
      </c>
      <c r="M10009">
        <v>0</v>
      </c>
      <c r="N10009">
        <v>2473500</v>
      </c>
      <c r="O10009">
        <v>5696649</v>
      </c>
      <c r="P10009" t="s">
        <v>5</v>
      </c>
      <c r="Q10009" t="s">
        <v>7</v>
      </c>
      <c r="R10009" t="s">
        <v>169</v>
      </c>
      <c r="S10009" t="s">
        <v>170</v>
      </c>
      <c r="T10009">
        <v>3675257.4193548388</v>
      </c>
      <c r="U10009">
        <v>3854274</v>
      </c>
      <c r="V10009">
        <v>179016.58064516122</v>
      </c>
      <c r="W10009">
        <v>4.8708582887939889E-2</v>
      </c>
      <c r="X10009" t="s">
        <v>203</v>
      </c>
    </row>
    <row r="10010" spans="1:24" x14ac:dyDescent="0.35">
      <c r="A10010">
        <v>3300010207</v>
      </c>
      <c r="B10010" t="s">
        <v>168</v>
      </c>
      <c r="C10010" t="s">
        <v>168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330000</v>
      </c>
      <c r="O10010">
        <v>330000</v>
      </c>
      <c r="P10010" t="s">
        <v>5</v>
      </c>
      <c r="Q10010" t="s">
        <v>12</v>
      </c>
      <c r="R10010" t="s">
        <v>169</v>
      </c>
      <c r="S10010" t="s">
        <v>170</v>
      </c>
      <c r="T10010">
        <v>212903.22580645164</v>
      </c>
      <c r="U10010">
        <v>430000</v>
      </c>
      <c r="V10010">
        <v>217096.77419354836</v>
      </c>
      <c r="W10010">
        <v>1.0196969696969695</v>
      </c>
      <c r="X10010" t="s">
        <v>406</v>
      </c>
    </row>
    <row r="10011" spans="1:24" x14ac:dyDescent="0.35">
      <c r="A10011">
        <v>3301001237</v>
      </c>
      <c r="B10011" t="s">
        <v>168</v>
      </c>
      <c r="C10011" t="s">
        <v>168</v>
      </c>
      <c r="D10011">
        <v>0</v>
      </c>
      <c r="E10011">
        <v>0</v>
      </c>
      <c r="F10011">
        <v>35</v>
      </c>
      <c r="G10011">
        <v>1718577</v>
      </c>
      <c r="H10011">
        <v>7</v>
      </c>
      <c r="I10011">
        <v>270000</v>
      </c>
      <c r="J10011">
        <v>0</v>
      </c>
      <c r="K10011">
        <v>0</v>
      </c>
      <c r="L10011">
        <v>0</v>
      </c>
      <c r="M10011">
        <v>0</v>
      </c>
      <c r="N10011">
        <v>465000</v>
      </c>
      <c r="O10011">
        <v>2453577</v>
      </c>
      <c r="P10011" t="s">
        <v>5</v>
      </c>
      <c r="Q10011" t="s">
        <v>12</v>
      </c>
      <c r="R10011" t="s">
        <v>169</v>
      </c>
      <c r="S10011" t="s">
        <v>170</v>
      </c>
      <c r="T10011">
        <v>1582952.9032258063</v>
      </c>
      <c r="U10011">
        <v>1358036</v>
      </c>
      <c r="V10011">
        <v>-224916.90322580631</v>
      </c>
      <c r="W10011">
        <v>-0.14208692044309179</v>
      </c>
      <c r="X10011" t="s">
        <v>407</v>
      </c>
    </row>
    <row r="10012" spans="1:24" x14ac:dyDescent="0.35">
      <c r="A10012">
        <v>3301055645</v>
      </c>
      <c r="B10012" t="s">
        <v>168</v>
      </c>
      <c r="C10012" t="s">
        <v>168</v>
      </c>
      <c r="D10012">
        <v>0</v>
      </c>
      <c r="E10012">
        <v>0</v>
      </c>
      <c r="F10012">
        <v>226</v>
      </c>
      <c r="G10012">
        <v>6672252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30000</v>
      </c>
      <c r="O10012">
        <v>6702252</v>
      </c>
      <c r="P10012" t="s">
        <v>5</v>
      </c>
      <c r="Q10012" t="s">
        <v>15</v>
      </c>
      <c r="R10012" t="s">
        <v>169</v>
      </c>
      <c r="S10012" t="s">
        <v>170</v>
      </c>
      <c r="T10012">
        <v>4324033.5483870972</v>
      </c>
      <c r="U10012">
        <v>3662501</v>
      </c>
      <c r="V10012">
        <v>-661532.54838709719</v>
      </c>
      <c r="W10012">
        <v>-0.15298968913732292</v>
      </c>
      <c r="X10012" t="s">
        <v>254</v>
      </c>
    </row>
    <row r="10013" spans="1:24" x14ac:dyDescent="0.35">
      <c r="A10013">
        <v>3300016743</v>
      </c>
      <c r="B10013" t="s">
        <v>168</v>
      </c>
      <c r="C10013" t="s">
        <v>168</v>
      </c>
      <c r="D10013">
        <v>0</v>
      </c>
      <c r="E10013">
        <v>0</v>
      </c>
      <c r="F10013">
        <v>25</v>
      </c>
      <c r="G10013">
        <v>1002232</v>
      </c>
      <c r="H10013">
        <v>80</v>
      </c>
      <c r="I10013">
        <v>2210000</v>
      </c>
      <c r="J10013">
        <v>0</v>
      </c>
      <c r="K10013">
        <v>0</v>
      </c>
      <c r="L10013">
        <v>0</v>
      </c>
      <c r="M10013">
        <v>0</v>
      </c>
      <c r="N10013">
        <v>935500</v>
      </c>
      <c r="O10013">
        <v>4147732</v>
      </c>
      <c r="P10013" t="s">
        <v>5</v>
      </c>
      <c r="Q10013" t="s">
        <v>6</v>
      </c>
      <c r="R10013" t="s">
        <v>169</v>
      </c>
      <c r="S10013" t="s">
        <v>170</v>
      </c>
      <c r="T10013">
        <v>2675956.1290322579</v>
      </c>
      <c r="U10013">
        <v>2242254</v>
      </c>
      <c r="V10013">
        <v>-433702.12903225794</v>
      </c>
      <c r="W10013">
        <v>-0.16207370678722732</v>
      </c>
      <c r="X10013" t="s">
        <v>178</v>
      </c>
    </row>
    <row r="10014" spans="1:24" x14ac:dyDescent="0.35">
      <c r="A10014">
        <v>3300005053</v>
      </c>
      <c r="B10014" t="s">
        <v>168</v>
      </c>
      <c r="C10014" t="s">
        <v>168</v>
      </c>
      <c r="D10014">
        <v>0</v>
      </c>
      <c r="E10014">
        <v>0</v>
      </c>
      <c r="F10014">
        <v>206</v>
      </c>
      <c r="G10014">
        <v>7565655</v>
      </c>
      <c r="H10014">
        <v>417</v>
      </c>
      <c r="I10014">
        <v>10295000</v>
      </c>
      <c r="J10014">
        <v>0</v>
      </c>
      <c r="K10014">
        <v>0</v>
      </c>
      <c r="L10014">
        <v>0</v>
      </c>
      <c r="M10014">
        <v>0</v>
      </c>
      <c r="N10014">
        <v>258000</v>
      </c>
      <c r="O10014">
        <v>18118655</v>
      </c>
      <c r="P10014" t="s">
        <v>5</v>
      </c>
      <c r="Q10014" t="s">
        <v>10</v>
      </c>
      <c r="R10014" t="s">
        <v>347</v>
      </c>
      <c r="S10014" t="s">
        <v>170</v>
      </c>
      <c r="T10014">
        <v>11689454.838709679</v>
      </c>
      <c r="U10014">
        <v>11730725</v>
      </c>
      <c r="V10014">
        <v>41270.161290321499</v>
      </c>
      <c r="W10014">
        <v>3.5305462795112152E-3</v>
      </c>
      <c r="X10014" t="s">
        <v>241</v>
      </c>
    </row>
    <row r="10015" spans="1:24" x14ac:dyDescent="0.35">
      <c r="A10015">
        <v>3301068516</v>
      </c>
      <c r="B10015" t="s">
        <v>168</v>
      </c>
      <c r="C10015" t="s">
        <v>168</v>
      </c>
      <c r="D10015">
        <v>0</v>
      </c>
      <c r="E10015">
        <v>0</v>
      </c>
      <c r="F10015">
        <v>3</v>
      </c>
      <c r="G10015">
        <v>67300</v>
      </c>
      <c r="H10015">
        <v>1</v>
      </c>
      <c r="I10015">
        <v>5000</v>
      </c>
      <c r="J10015">
        <v>0</v>
      </c>
      <c r="K10015">
        <v>0</v>
      </c>
      <c r="L10015">
        <v>0</v>
      </c>
      <c r="M10015">
        <v>0</v>
      </c>
      <c r="N10015">
        <v>305000</v>
      </c>
      <c r="O10015">
        <v>377300</v>
      </c>
      <c r="P10015" t="s">
        <v>5</v>
      </c>
      <c r="Q10015" t="s">
        <v>12</v>
      </c>
      <c r="R10015" t="s">
        <v>169</v>
      </c>
      <c r="S10015" t="s">
        <v>170</v>
      </c>
      <c r="T10015">
        <v>243419.35483870967</v>
      </c>
      <c r="U10015">
        <v>439900</v>
      </c>
      <c r="V10015">
        <v>196480.64516129033</v>
      </c>
      <c r="W10015">
        <v>0.80716936125099403</v>
      </c>
      <c r="X10015" t="s">
        <v>415</v>
      </c>
    </row>
    <row r="10016" spans="1:24" x14ac:dyDescent="0.35">
      <c r="A10016">
        <v>3300003089</v>
      </c>
      <c r="B10016" t="s">
        <v>168</v>
      </c>
      <c r="C10016" t="s">
        <v>168</v>
      </c>
      <c r="D10016">
        <v>0</v>
      </c>
      <c r="E10016">
        <v>0</v>
      </c>
      <c r="F10016">
        <v>0</v>
      </c>
      <c r="G10016">
        <v>0</v>
      </c>
      <c r="H10016">
        <v>20</v>
      </c>
      <c r="I10016">
        <v>1350000</v>
      </c>
      <c r="J10016">
        <v>0</v>
      </c>
      <c r="K10016">
        <v>0</v>
      </c>
      <c r="L10016">
        <v>0</v>
      </c>
      <c r="M10016">
        <v>0</v>
      </c>
      <c r="N10016">
        <v>300000</v>
      </c>
      <c r="O10016">
        <v>1650000</v>
      </c>
      <c r="P10016" t="s">
        <v>5</v>
      </c>
      <c r="Q10016" t="s">
        <v>11</v>
      </c>
      <c r="R10016" t="s">
        <v>169</v>
      </c>
      <c r="S10016" t="s">
        <v>170</v>
      </c>
      <c r="T10016">
        <v>1064516.1290322579</v>
      </c>
      <c r="U10016">
        <v>620000</v>
      </c>
      <c r="V10016">
        <v>-444516.12903225794</v>
      </c>
      <c r="W10016">
        <v>-0.41757575757575749</v>
      </c>
      <c r="X10016" t="s">
        <v>298</v>
      </c>
    </row>
    <row r="10017" spans="1:24" x14ac:dyDescent="0.35">
      <c r="A10017">
        <v>3301002429</v>
      </c>
      <c r="B10017" t="s">
        <v>168</v>
      </c>
      <c r="C10017" t="s">
        <v>168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330000</v>
      </c>
      <c r="O10017">
        <v>330000</v>
      </c>
      <c r="P10017" t="s">
        <v>5</v>
      </c>
      <c r="Q10017" t="s">
        <v>12</v>
      </c>
      <c r="R10017" t="s">
        <v>169</v>
      </c>
      <c r="S10017" t="s">
        <v>170</v>
      </c>
      <c r="T10017">
        <v>212903.22580645164</v>
      </c>
      <c r="U10017">
        <v>380000</v>
      </c>
      <c r="V10017">
        <v>167096.77419354836</v>
      </c>
      <c r="W10017">
        <v>0.78484848484848468</v>
      </c>
      <c r="X10017" t="s">
        <v>279</v>
      </c>
    </row>
    <row r="10018" spans="1:24" x14ac:dyDescent="0.35">
      <c r="A10018">
        <v>3301042165</v>
      </c>
      <c r="B10018" t="s">
        <v>168</v>
      </c>
      <c r="C10018" t="s">
        <v>168</v>
      </c>
      <c r="D10018">
        <v>0</v>
      </c>
      <c r="E10018">
        <v>0</v>
      </c>
      <c r="F10018">
        <v>0</v>
      </c>
      <c r="G10018">
        <v>0</v>
      </c>
      <c r="H10018">
        <v>1</v>
      </c>
      <c r="I10018">
        <v>22000</v>
      </c>
      <c r="J10018">
        <v>0</v>
      </c>
      <c r="K10018">
        <v>0</v>
      </c>
      <c r="L10018">
        <v>0</v>
      </c>
      <c r="M10018">
        <v>0</v>
      </c>
      <c r="N10018">
        <v>280000</v>
      </c>
      <c r="O10018">
        <v>302000</v>
      </c>
      <c r="P10018" t="s">
        <v>5</v>
      </c>
      <c r="Q10018" t="s">
        <v>12</v>
      </c>
      <c r="R10018" t="s">
        <v>169</v>
      </c>
      <c r="S10018" t="s">
        <v>170</v>
      </c>
      <c r="T10018">
        <v>194838.70967741936</v>
      </c>
      <c r="U10018">
        <v>505000</v>
      </c>
      <c r="V10018">
        <v>310161.29032258061</v>
      </c>
      <c r="W10018">
        <v>1.5918874172185431</v>
      </c>
      <c r="X10018" t="s">
        <v>413</v>
      </c>
    </row>
    <row r="10019" spans="1:24" x14ac:dyDescent="0.35">
      <c r="A10019">
        <v>3301072179</v>
      </c>
      <c r="B10019" t="s">
        <v>168</v>
      </c>
      <c r="C10019" t="s">
        <v>168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342000</v>
      </c>
      <c r="O10019">
        <v>342000</v>
      </c>
      <c r="P10019" t="s">
        <v>5</v>
      </c>
      <c r="Q10019" t="s">
        <v>8</v>
      </c>
      <c r="R10019" t="s">
        <v>169</v>
      </c>
      <c r="S10019" t="s">
        <v>170</v>
      </c>
      <c r="T10019">
        <v>220645.16129032258</v>
      </c>
      <c r="U10019">
        <v>1046500</v>
      </c>
      <c r="V10019">
        <v>825854.83870967745</v>
      </c>
      <c r="W10019">
        <v>3.7429093567251464</v>
      </c>
      <c r="X10019" t="s">
        <v>264</v>
      </c>
    </row>
    <row r="10020" spans="1:24" x14ac:dyDescent="0.35">
      <c r="A10020">
        <v>3301060820</v>
      </c>
      <c r="B10020" t="s">
        <v>168</v>
      </c>
      <c r="C10020" t="s">
        <v>168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150000</v>
      </c>
      <c r="O10020">
        <v>150000</v>
      </c>
      <c r="P10020" t="s">
        <v>5</v>
      </c>
      <c r="Q10020" t="s">
        <v>14</v>
      </c>
      <c r="R10020" t="s">
        <v>169</v>
      </c>
      <c r="S10020" t="s">
        <v>170</v>
      </c>
      <c r="T10020">
        <v>96774.193548387106</v>
      </c>
      <c r="U10020">
        <v>150000</v>
      </c>
      <c r="V10020">
        <v>53225.806451612894</v>
      </c>
      <c r="W10020">
        <v>0.54999999999999982</v>
      </c>
      <c r="X10020" t="s">
        <v>323</v>
      </c>
    </row>
    <row r="10021" spans="1:24" x14ac:dyDescent="0.35">
      <c r="A10021">
        <v>3301002516</v>
      </c>
      <c r="B10021" t="s">
        <v>168</v>
      </c>
      <c r="C10021" t="s">
        <v>168</v>
      </c>
      <c r="D10021">
        <v>0</v>
      </c>
      <c r="E10021">
        <v>0</v>
      </c>
      <c r="F10021">
        <v>6</v>
      </c>
      <c r="G10021">
        <v>276994</v>
      </c>
      <c r="H10021">
        <v>9</v>
      </c>
      <c r="I10021">
        <v>285000</v>
      </c>
      <c r="J10021">
        <v>0</v>
      </c>
      <c r="K10021">
        <v>0</v>
      </c>
      <c r="L10021">
        <v>16</v>
      </c>
      <c r="M10021">
        <v>2358400</v>
      </c>
      <c r="N10021">
        <v>206000</v>
      </c>
      <c r="O10021">
        <v>3126394</v>
      </c>
      <c r="P10021" t="s">
        <v>5</v>
      </c>
      <c r="Q10021" t="s">
        <v>9</v>
      </c>
      <c r="R10021" t="s">
        <v>169</v>
      </c>
      <c r="S10021" t="s">
        <v>170</v>
      </c>
      <c r="T10021">
        <v>2017028.3870967743</v>
      </c>
      <c r="U10021">
        <v>646793</v>
      </c>
      <c r="V10021">
        <v>-1370235.3870967743</v>
      </c>
      <c r="W10021">
        <v>-0.67933371481649463</v>
      </c>
      <c r="X10021" t="s">
        <v>267</v>
      </c>
    </row>
    <row r="10022" spans="1:24" x14ac:dyDescent="0.35">
      <c r="A10022">
        <v>3300014839</v>
      </c>
      <c r="B10022" t="s">
        <v>168</v>
      </c>
      <c r="C10022" t="s">
        <v>168</v>
      </c>
      <c r="D10022">
        <v>0</v>
      </c>
      <c r="E10022">
        <v>0</v>
      </c>
      <c r="F10022">
        <v>91</v>
      </c>
      <c r="G10022">
        <v>5512558</v>
      </c>
      <c r="H10022">
        <v>51</v>
      </c>
      <c r="I10022">
        <v>2758000</v>
      </c>
      <c r="J10022">
        <v>0</v>
      </c>
      <c r="K10022">
        <v>0</v>
      </c>
      <c r="L10022">
        <v>32</v>
      </c>
      <c r="M10022">
        <v>2196800</v>
      </c>
      <c r="N10022">
        <v>855900</v>
      </c>
      <c r="O10022">
        <v>11323258</v>
      </c>
      <c r="P10022" t="s">
        <v>5</v>
      </c>
      <c r="Q10022" t="s">
        <v>8</v>
      </c>
      <c r="R10022" t="s">
        <v>169</v>
      </c>
      <c r="S10022" t="s">
        <v>170</v>
      </c>
      <c r="T10022">
        <v>7305327.7419354841</v>
      </c>
      <c r="U10022">
        <v>8452502</v>
      </c>
      <c r="V10022">
        <v>1147174.2580645159</v>
      </c>
      <c r="W10022">
        <v>0.15703255193867349</v>
      </c>
      <c r="X10022" t="s">
        <v>386</v>
      </c>
    </row>
    <row r="10023" spans="1:24" x14ac:dyDescent="0.35">
      <c r="A10023">
        <v>3300014437</v>
      </c>
      <c r="B10023" t="s">
        <v>168</v>
      </c>
      <c r="C10023" t="s">
        <v>168</v>
      </c>
      <c r="D10023">
        <v>0</v>
      </c>
      <c r="E10023">
        <v>0</v>
      </c>
      <c r="F10023">
        <v>358</v>
      </c>
      <c r="G10023">
        <v>15449350</v>
      </c>
      <c r="H10023">
        <v>188</v>
      </c>
      <c r="I10023">
        <v>10362000</v>
      </c>
      <c r="J10023">
        <v>0</v>
      </c>
      <c r="K10023">
        <v>0</v>
      </c>
      <c r="L10023">
        <v>2</v>
      </c>
      <c r="M10023">
        <v>510750</v>
      </c>
      <c r="N10023">
        <v>2489000</v>
      </c>
      <c r="O10023">
        <v>28811100</v>
      </c>
      <c r="P10023" t="s">
        <v>5</v>
      </c>
      <c r="Q10023" t="s">
        <v>8</v>
      </c>
      <c r="R10023" t="s">
        <v>169</v>
      </c>
      <c r="S10023" t="s">
        <v>170</v>
      </c>
      <c r="T10023">
        <v>18587806.451612905</v>
      </c>
      <c r="U10023">
        <v>15476336</v>
      </c>
      <c r="V10023">
        <v>-3111470.4516129047</v>
      </c>
      <c r="W10023">
        <v>-0.16739309502240463</v>
      </c>
      <c r="X10023" t="s">
        <v>336</v>
      </c>
    </row>
    <row r="10024" spans="1:24" x14ac:dyDescent="0.35">
      <c r="A10024">
        <v>3300004867</v>
      </c>
      <c r="B10024" t="s">
        <v>168</v>
      </c>
      <c r="C10024" t="s">
        <v>168</v>
      </c>
      <c r="D10024">
        <v>0</v>
      </c>
      <c r="E10024">
        <v>0</v>
      </c>
      <c r="F10024">
        <v>18</v>
      </c>
      <c r="G10024">
        <v>529580</v>
      </c>
      <c r="H10024">
        <v>8</v>
      </c>
      <c r="I10024">
        <v>185000</v>
      </c>
      <c r="J10024">
        <v>0</v>
      </c>
      <c r="K10024">
        <v>0</v>
      </c>
      <c r="L10024">
        <v>1</v>
      </c>
      <c r="M10024">
        <v>22400</v>
      </c>
      <c r="N10024">
        <v>160000</v>
      </c>
      <c r="O10024">
        <v>896980</v>
      </c>
      <c r="P10024" t="s">
        <v>5</v>
      </c>
      <c r="Q10024" t="s">
        <v>11</v>
      </c>
      <c r="R10024" t="s">
        <v>169</v>
      </c>
      <c r="S10024" t="s">
        <v>170</v>
      </c>
      <c r="T10024">
        <v>578696.77419354836</v>
      </c>
      <c r="U10024">
        <v>468891</v>
      </c>
      <c r="V10024">
        <v>-109805.77419354836</v>
      </c>
      <c r="W10024">
        <v>-0.18974664986956224</v>
      </c>
      <c r="X10024" t="s">
        <v>365</v>
      </c>
    </row>
    <row r="10025" spans="1:24" x14ac:dyDescent="0.35">
      <c r="A10025">
        <v>6001141408</v>
      </c>
      <c r="B10025" t="s">
        <v>168</v>
      </c>
      <c r="C10025" t="s">
        <v>168</v>
      </c>
      <c r="D10025">
        <v>0</v>
      </c>
      <c r="E10025">
        <v>0</v>
      </c>
      <c r="F10025">
        <v>111</v>
      </c>
      <c r="G10025">
        <v>4410579</v>
      </c>
      <c r="H10025">
        <v>12</v>
      </c>
      <c r="I10025">
        <v>375000</v>
      </c>
      <c r="J10025">
        <v>0</v>
      </c>
      <c r="K10025">
        <v>0</v>
      </c>
      <c r="L10025">
        <v>0</v>
      </c>
      <c r="M10025">
        <v>0</v>
      </c>
      <c r="N10025">
        <v>165000</v>
      </c>
      <c r="O10025">
        <v>4950579</v>
      </c>
      <c r="P10025" t="s">
        <v>5</v>
      </c>
      <c r="Q10025" t="s">
        <v>10</v>
      </c>
      <c r="R10025" t="s">
        <v>169</v>
      </c>
      <c r="S10025" t="s">
        <v>170</v>
      </c>
      <c r="T10025">
        <v>3193921.935483871</v>
      </c>
      <c r="U10025">
        <v>3222108</v>
      </c>
      <c r="V10025">
        <v>28186.064516128972</v>
      </c>
      <c r="W10025">
        <v>8.8249071472246143E-3</v>
      </c>
      <c r="X10025" t="s">
        <v>200</v>
      </c>
    </row>
    <row r="10026" spans="1:24" x14ac:dyDescent="0.35">
      <c r="A10026">
        <v>3301000002</v>
      </c>
      <c r="B10026" t="s">
        <v>168</v>
      </c>
      <c r="C10026" t="s">
        <v>168</v>
      </c>
      <c r="D10026">
        <v>0</v>
      </c>
      <c r="E10026">
        <v>0</v>
      </c>
      <c r="F10026">
        <v>16</v>
      </c>
      <c r="G10026">
        <v>381970</v>
      </c>
      <c r="H10026">
        <v>59</v>
      </c>
      <c r="I10026">
        <v>1309000</v>
      </c>
      <c r="J10026">
        <v>0</v>
      </c>
      <c r="K10026">
        <v>0</v>
      </c>
      <c r="L10026">
        <v>0</v>
      </c>
      <c r="M10026">
        <v>0</v>
      </c>
      <c r="N10026">
        <v>344000</v>
      </c>
      <c r="O10026">
        <v>2034970</v>
      </c>
      <c r="P10026" t="s">
        <v>5</v>
      </c>
      <c r="Q10026" t="s">
        <v>9</v>
      </c>
      <c r="R10026" t="s">
        <v>169</v>
      </c>
      <c r="S10026" t="s">
        <v>170</v>
      </c>
      <c r="T10026">
        <v>1312883.8709677418</v>
      </c>
      <c r="U10026">
        <v>1478776</v>
      </c>
      <c r="V10026">
        <v>165892.12903225818</v>
      </c>
      <c r="W10026">
        <v>0.12635704703263451</v>
      </c>
      <c r="X10026" t="s">
        <v>284</v>
      </c>
    </row>
    <row r="10027" spans="1:24" x14ac:dyDescent="0.35">
      <c r="A10027">
        <v>3301021934</v>
      </c>
      <c r="B10027" t="s">
        <v>168</v>
      </c>
      <c r="C10027" t="s">
        <v>168</v>
      </c>
      <c r="D10027">
        <v>0</v>
      </c>
      <c r="E10027">
        <v>0</v>
      </c>
      <c r="F10027">
        <v>51</v>
      </c>
      <c r="G10027">
        <v>1385546</v>
      </c>
      <c r="H10027">
        <v>31</v>
      </c>
      <c r="I10027">
        <v>720000</v>
      </c>
      <c r="J10027">
        <v>0</v>
      </c>
      <c r="K10027">
        <v>0</v>
      </c>
      <c r="L10027">
        <v>22</v>
      </c>
      <c r="M10027">
        <v>812800</v>
      </c>
      <c r="N10027">
        <v>171000</v>
      </c>
      <c r="O10027">
        <v>3089346</v>
      </c>
      <c r="P10027" t="s">
        <v>5</v>
      </c>
      <c r="Q10027" t="s">
        <v>13</v>
      </c>
      <c r="R10027" t="s">
        <v>169</v>
      </c>
      <c r="S10027" t="s">
        <v>170</v>
      </c>
      <c r="T10027">
        <v>1993126.4516129033</v>
      </c>
      <c r="U10027">
        <v>1574166</v>
      </c>
      <c r="V10027">
        <v>-418960.45161290327</v>
      </c>
      <c r="W10027">
        <v>-0.21020264483162454</v>
      </c>
      <c r="X10027" t="s">
        <v>378</v>
      </c>
    </row>
    <row r="10028" spans="1:24" x14ac:dyDescent="0.35">
      <c r="A10028">
        <v>3300018368</v>
      </c>
      <c r="B10028" t="s">
        <v>168</v>
      </c>
      <c r="C10028" t="s">
        <v>168</v>
      </c>
      <c r="D10028">
        <v>0</v>
      </c>
      <c r="E10028">
        <v>0</v>
      </c>
      <c r="F10028">
        <v>196</v>
      </c>
      <c r="G10028">
        <v>9345067</v>
      </c>
      <c r="H10028">
        <v>6</v>
      </c>
      <c r="I10028">
        <v>305000</v>
      </c>
      <c r="J10028">
        <v>0</v>
      </c>
      <c r="K10028">
        <v>0</v>
      </c>
      <c r="L10028">
        <v>1</v>
      </c>
      <c r="M10028">
        <v>50000</v>
      </c>
      <c r="N10028">
        <v>1137500</v>
      </c>
      <c r="O10028">
        <v>10837567</v>
      </c>
      <c r="P10028" t="s">
        <v>5</v>
      </c>
      <c r="Q10028" t="s">
        <v>7</v>
      </c>
      <c r="R10028" t="s">
        <v>169</v>
      </c>
      <c r="S10028" t="s">
        <v>170</v>
      </c>
      <c r="T10028">
        <v>6991978.7096774196</v>
      </c>
      <c r="U10028">
        <v>9308657</v>
      </c>
      <c r="V10028">
        <v>2316678.2903225804</v>
      </c>
      <c r="W10028">
        <v>0.33133371632212283</v>
      </c>
      <c r="X10028" t="s">
        <v>394</v>
      </c>
    </row>
    <row r="10029" spans="1:24" x14ac:dyDescent="0.35">
      <c r="A10029">
        <v>3301033344</v>
      </c>
      <c r="B10029" t="s">
        <v>168</v>
      </c>
      <c r="C10029" t="s">
        <v>168</v>
      </c>
      <c r="D10029">
        <v>0</v>
      </c>
      <c r="E10029">
        <v>0</v>
      </c>
      <c r="F10029">
        <v>332</v>
      </c>
      <c r="G10029">
        <v>6758280</v>
      </c>
      <c r="H10029">
        <v>234</v>
      </c>
      <c r="I10029">
        <v>5033000</v>
      </c>
      <c r="J10029">
        <v>0</v>
      </c>
      <c r="K10029">
        <v>0</v>
      </c>
      <c r="L10029">
        <v>134</v>
      </c>
      <c r="M10029">
        <v>4431600</v>
      </c>
      <c r="N10029">
        <v>51000</v>
      </c>
      <c r="O10029">
        <v>16273880</v>
      </c>
      <c r="P10029" t="s">
        <v>5</v>
      </c>
      <c r="Q10029" t="s">
        <v>13</v>
      </c>
      <c r="R10029" t="s">
        <v>207</v>
      </c>
      <c r="S10029" t="s">
        <v>170</v>
      </c>
      <c r="T10029">
        <v>10499277.419354839</v>
      </c>
      <c r="U10029">
        <v>10217533</v>
      </c>
      <c r="V10029">
        <v>-281744.41935483925</v>
      </c>
      <c r="W10029">
        <v>-2.6834648528808125E-2</v>
      </c>
      <c r="X10029" t="s">
        <v>325</v>
      </c>
    </row>
    <row r="10030" spans="1:24" x14ac:dyDescent="0.35">
      <c r="A10030">
        <v>3301067056</v>
      </c>
      <c r="B10030" t="s">
        <v>168</v>
      </c>
      <c r="C10030" t="s">
        <v>168</v>
      </c>
      <c r="D10030">
        <v>0</v>
      </c>
      <c r="E10030">
        <v>0</v>
      </c>
      <c r="F10030">
        <v>23</v>
      </c>
      <c r="G10030">
        <v>1419427</v>
      </c>
      <c r="H10030">
        <v>4</v>
      </c>
      <c r="I10030">
        <v>260000</v>
      </c>
      <c r="J10030">
        <v>0</v>
      </c>
      <c r="K10030">
        <v>0</v>
      </c>
      <c r="L10030">
        <v>7</v>
      </c>
      <c r="M10030">
        <v>576800</v>
      </c>
      <c r="N10030">
        <v>150000</v>
      </c>
      <c r="O10030">
        <v>2406227</v>
      </c>
      <c r="P10030" t="s">
        <v>5</v>
      </c>
      <c r="Q10030" t="s">
        <v>15</v>
      </c>
      <c r="R10030" t="s">
        <v>169</v>
      </c>
      <c r="S10030" t="s">
        <v>170</v>
      </c>
      <c r="T10030">
        <v>1552404.5161290322</v>
      </c>
      <c r="U10030">
        <v>1552883</v>
      </c>
      <c r="V10030">
        <v>478.48387096775696</v>
      </c>
      <c r="W10030">
        <v>3.0822112793194023E-4</v>
      </c>
      <c r="X10030" t="s">
        <v>322</v>
      </c>
    </row>
    <row r="10031" spans="1:24" x14ac:dyDescent="0.35">
      <c r="A10031">
        <v>3300002953</v>
      </c>
      <c r="B10031" t="s">
        <v>168</v>
      </c>
      <c r="C10031" t="s">
        <v>168</v>
      </c>
      <c r="D10031">
        <v>0</v>
      </c>
      <c r="E10031">
        <v>0</v>
      </c>
      <c r="F10031">
        <v>50</v>
      </c>
      <c r="G10031">
        <v>2162044</v>
      </c>
      <c r="H10031">
        <v>59</v>
      </c>
      <c r="I10031">
        <v>1580000</v>
      </c>
      <c r="J10031">
        <v>0</v>
      </c>
      <c r="K10031">
        <v>0</v>
      </c>
      <c r="L10031">
        <v>26</v>
      </c>
      <c r="M10031">
        <v>2352400</v>
      </c>
      <c r="N10031">
        <v>51000</v>
      </c>
      <c r="O10031">
        <v>6145444</v>
      </c>
      <c r="P10031" t="s">
        <v>5</v>
      </c>
      <c r="Q10031" t="s">
        <v>13</v>
      </c>
      <c r="R10031" t="s">
        <v>169</v>
      </c>
      <c r="S10031" t="s">
        <v>170</v>
      </c>
      <c r="T10031">
        <v>3964802.5806451612</v>
      </c>
      <c r="U10031">
        <v>3802363</v>
      </c>
      <c r="V10031">
        <v>-162439.58064516122</v>
      </c>
      <c r="W10031">
        <v>-4.0970408322002383E-2</v>
      </c>
      <c r="X10031" t="s">
        <v>283</v>
      </c>
    </row>
    <row r="10032" spans="1:24" x14ac:dyDescent="0.35">
      <c r="A10032">
        <v>3300014455</v>
      </c>
      <c r="B10032" t="s">
        <v>168</v>
      </c>
      <c r="C10032" t="s">
        <v>168</v>
      </c>
      <c r="D10032">
        <v>0</v>
      </c>
      <c r="E10032">
        <v>0</v>
      </c>
      <c r="F10032">
        <v>153</v>
      </c>
      <c r="G10032">
        <v>4699814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1368600</v>
      </c>
      <c r="O10032">
        <v>6068414</v>
      </c>
      <c r="P10032" t="s">
        <v>5</v>
      </c>
      <c r="Q10032" t="s">
        <v>8</v>
      </c>
      <c r="R10032" t="s">
        <v>169</v>
      </c>
      <c r="S10032" t="s">
        <v>170</v>
      </c>
      <c r="T10032">
        <v>3915105.8064516126</v>
      </c>
      <c r="U10032">
        <v>2818704</v>
      </c>
      <c r="V10032">
        <v>-1096401.8064516126</v>
      </c>
      <c r="W10032">
        <v>-0.28004397854200447</v>
      </c>
      <c r="X10032" t="s">
        <v>418</v>
      </c>
    </row>
    <row r="10033" spans="1:24" x14ac:dyDescent="0.35">
      <c r="A10033">
        <v>3301072463</v>
      </c>
      <c r="B10033" t="s">
        <v>168</v>
      </c>
      <c r="C10033" t="s">
        <v>168</v>
      </c>
      <c r="D10033">
        <v>0</v>
      </c>
      <c r="E10033">
        <v>0</v>
      </c>
      <c r="F10033">
        <v>2</v>
      </c>
      <c r="G10033">
        <v>94898</v>
      </c>
      <c r="H10033">
        <v>11</v>
      </c>
      <c r="I10033">
        <v>675000</v>
      </c>
      <c r="J10033">
        <v>0</v>
      </c>
      <c r="K10033">
        <v>0</v>
      </c>
      <c r="L10033">
        <v>0</v>
      </c>
      <c r="M10033">
        <v>0</v>
      </c>
      <c r="N10033">
        <v>30000</v>
      </c>
      <c r="O10033">
        <v>799898</v>
      </c>
      <c r="P10033" t="s">
        <v>5</v>
      </c>
      <c r="Q10033" t="s">
        <v>11</v>
      </c>
      <c r="R10033" t="s">
        <v>169</v>
      </c>
      <c r="S10033" t="s">
        <v>170</v>
      </c>
      <c r="T10033">
        <v>516063.22580645158</v>
      </c>
      <c r="U10033">
        <v>1218295</v>
      </c>
      <c r="V10033">
        <v>702231.77419354836</v>
      </c>
      <c r="W10033">
        <v>1.3607475578136214</v>
      </c>
      <c r="X10033" t="s">
        <v>298</v>
      </c>
    </row>
    <row r="10034" spans="1:24" x14ac:dyDescent="0.35">
      <c r="A10034">
        <v>3300017791</v>
      </c>
      <c r="B10034" t="s">
        <v>168</v>
      </c>
      <c r="C10034" t="s">
        <v>168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502500</v>
      </c>
      <c r="O10034">
        <v>502500</v>
      </c>
      <c r="P10034" t="s">
        <v>5</v>
      </c>
      <c r="Q10034" t="s">
        <v>6</v>
      </c>
      <c r="R10034" t="s">
        <v>207</v>
      </c>
      <c r="S10034" t="s">
        <v>170</v>
      </c>
      <c r="T10034">
        <v>324193.54838709679</v>
      </c>
      <c r="U10034">
        <v>630000</v>
      </c>
      <c r="V10034">
        <v>305806.45161290321</v>
      </c>
      <c r="W10034">
        <v>0.94328358208955221</v>
      </c>
      <c r="X10034" t="s">
        <v>363</v>
      </c>
    </row>
    <row r="10035" spans="1:24" x14ac:dyDescent="0.35">
      <c r="A10035">
        <v>3300001170</v>
      </c>
      <c r="B10035" t="s">
        <v>168</v>
      </c>
      <c r="C10035" t="s">
        <v>168</v>
      </c>
      <c r="D10035">
        <v>0</v>
      </c>
      <c r="E10035">
        <v>0</v>
      </c>
      <c r="F10035">
        <v>3</v>
      </c>
      <c r="G10035">
        <v>113597</v>
      </c>
      <c r="H10035">
        <v>1</v>
      </c>
      <c r="I10035">
        <v>15000</v>
      </c>
      <c r="J10035">
        <v>0</v>
      </c>
      <c r="K10035">
        <v>0</v>
      </c>
      <c r="L10035">
        <v>0</v>
      </c>
      <c r="M10035">
        <v>0</v>
      </c>
      <c r="N10035">
        <v>210000</v>
      </c>
      <c r="O10035">
        <v>338597</v>
      </c>
      <c r="P10035" t="s">
        <v>5</v>
      </c>
      <c r="Q10035" t="s">
        <v>13</v>
      </c>
      <c r="R10035" t="s">
        <v>169</v>
      </c>
      <c r="S10035" t="s">
        <v>170</v>
      </c>
      <c r="T10035">
        <v>218449.67741935485</v>
      </c>
      <c r="U10035">
        <v>373994</v>
      </c>
      <c r="V10035">
        <v>155544.32258064515</v>
      </c>
      <c r="W10035">
        <v>0.71203731870040188</v>
      </c>
      <c r="X10035" t="s">
        <v>375</v>
      </c>
    </row>
    <row r="10036" spans="1:24" x14ac:dyDescent="0.35">
      <c r="A10036">
        <v>3301000609</v>
      </c>
      <c r="B10036" t="s">
        <v>168</v>
      </c>
      <c r="C10036" t="s">
        <v>168</v>
      </c>
      <c r="D10036">
        <v>0</v>
      </c>
      <c r="E10036">
        <v>0</v>
      </c>
      <c r="F10036">
        <v>18</v>
      </c>
      <c r="G10036">
        <v>567800</v>
      </c>
      <c r="H10036">
        <v>43</v>
      </c>
      <c r="I10036">
        <v>692000</v>
      </c>
      <c r="J10036">
        <v>0</v>
      </c>
      <c r="K10036">
        <v>0</v>
      </c>
      <c r="L10036">
        <v>10</v>
      </c>
      <c r="M10036">
        <v>807000</v>
      </c>
      <c r="N10036">
        <v>630000</v>
      </c>
      <c r="O10036">
        <v>2696800</v>
      </c>
      <c r="P10036" t="s">
        <v>5</v>
      </c>
      <c r="Q10036" t="s">
        <v>17</v>
      </c>
      <c r="R10036" t="s">
        <v>169</v>
      </c>
      <c r="S10036" t="s">
        <v>170</v>
      </c>
      <c r="T10036">
        <v>1739870.9677419355</v>
      </c>
      <c r="U10036">
        <v>1311649</v>
      </c>
      <c r="V10036">
        <v>-428221.96774193551</v>
      </c>
      <c r="W10036">
        <v>-0.24612283076238506</v>
      </c>
      <c r="X10036" t="s">
        <v>404</v>
      </c>
    </row>
    <row r="10037" spans="1:24" x14ac:dyDescent="0.35">
      <c r="A10037">
        <v>3300025479</v>
      </c>
      <c r="B10037" t="s">
        <v>168</v>
      </c>
      <c r="C10037" t="s">
        <v>168</v>
      </c>
      <c r="D10037">
        <v>0</v>
      </c>
      <c r="E10037">
        <v>0</v>
      </c>
      <c r="F10037">
        <v>22</v>
      </c>
      <c r="G10037">
        <v>891598</v>
      </c>
      <c r="H10037">
        <v>27</v>
      </c>
      <c r="I10037">
        <v>460000</v>
      </c>
      <c r="J10037">
        <v>0</v>
      </c>
      <c r="K10037">
        <v>0</v>
      </c>
      <c r="L10037">
        <v>4</v>
      </c>
      <c r="M10037">
        <v>187213</v>
      </c>
      <c r="N10037">
        <v>312000</v>
      </c>
      <c r="O10037">
        <v>1850811</v>
      </c>
      <c r="P10037" t="s">
        <v>5</v>
      </c>
      <c r="Q10037" t="s">
        <v>17</v>
      </c>
      <c r="R10037" t="s">
        <v>169</v>
      </c>
      <c r="S10037" t="s">
        <v>170</v>
      </c>
      <c r="T10037">
        <v>1194071.6129032257</v>
      </c>
      <c r="U10037">
        <v>1228050</v>
      </c>
      <c r="V10037">
        <v>33978.387096774299</v>
      </c>
      <c r="W10037">
        <v>2.845590392536046E-2</v>
      </c>
      <c r="X10037" t="s">
        <v>244</v>
      </c>
    </row>
    <row r="10038" spans="1:24" x14ac:dyDescent="0.35">
      <c r="A10038">
        <v>3300012467</v>
      </c>
      <c r="B10038" t="s">
        <v>168</v>
      </c>
      <c r="C10038" t="s">
        <v>168</v>
      </c>
      <c r="D10038">
        <v>0</v>
      </c>
      <c r="E10038">
        <v>0</v>
      </c>
      <c r="F10038">
        <v>2</v>
      </c>
      <c r="G10038">
        <v>49399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412500</v>
      </c>
      <c r="O10038">
        <v>461899</v>
      </c>
      <c r="P10038" t="s">
        <v>5</v>
      </c>
      <c r="Q10038" t="s">
        <v>12</v>
      </c>
      <c r="R10038" t="s">
        <v>169</v>
      </c>
      <c r="S10038" t="s">
        <v>170</v>
      </c>
      <c r="T10038">
        <v>297999.35483870964</v>
      </c>
      <c r="U10038">
        <v>298000</v>
      </c>
      <c r="V10038">
        <v>0.64516129036201164</v>
      </c>
      <c r="W10038">
        <v>2.1649754602393045E-6</v>
      </c>
      <c r="X10038" t="s">
        <v>189</v>
      </c>
    </row>
    <row r="10039" spans="1:24" x14ac:dyDescent="0.35">
      <c r="A10039">
        <v>3301002488</v>
      </c>
      <c r="B10039" t="s">
        <v>168</v>
      </c>
      <c r="C10039" t="s">
        <v>168</v>
      </c>
      <c r="D10039">
        <v>0</v>
      </c>
      <c r="E10039">
        <v>0</v>
      </c>
      <c r="F10039">
        <v>1</v>
      </c>
      <c r="G10039">
        <v>20999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240000</v>
      </c>
      <c r="O10039">
        <v>260999</v>
      </c>
      <c r="P10039" t="s">
        <v>5</v>
      </c>
      <c r="Q10039" t="s">
        <v>9</v>
      </c>
      <c r="R10039" t="s">
        <v>169</v>
      </c>
      <c r="S10039" t="s">
        <v>170</v>
      </c>
      <c r="T10039">
        <v>168386.45161290321</v>
      </c>
      <c r="U10039">
        <v>209497</v>
      </c>
      <c r="V10039">
        <v>41110.548387096787</v>
      </c>
      <c r="W10039">
        <v>0.24414403886604941</v>
      </c>
      <c r="X10039" t="s">
        <v>270</v>
      </c>
    </row>
    <row r="10040" spans="1:24" x14ac:dyDescent="0.35">
      <c r="A10040">
        <v>3300018484</v>
      </c>
      <c r="B10040" t="s">
        <v>168</v>
      </c>
      <c r="C10040" t="s">
        <v>168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998500</v>
      </c>
      <c r="O10040">
        <v>998500</v>
      </c>
      <c r="P10040" t="s">
        <v>5</v>
      </c>
      <c r="Q10040" t="s">
        <v>6</v>
      </c>
      <c r="R10040" t="s">
        <v>181</v>
      </c>
      <c r="S10040" t="s">
        <v>170</v>
      </c>
      <c r="T10040">
        <v>644193.54838709673</v>
      </c>
      <c r="U10040">
        <v>2767500</v>
      </c>
      <c r="V10040">
        <v>2123306.4516129033</v>
      </c>
      <c r="W10040">
        <v>3.2960691036554834</v>
      </c>
      <c r="X10040" t="s">
        <v>316</v>
      </c>
    </row>
    <row r="10041" spans="1:24" x14ac:dyDescent="0.35">
      <c r="A10041">
        <v>3300017823</v>
      </c>
      <c r="B10041" t="s">
        <v>168</v>
      </c>
      <c r="C10041" t="s">
        <v>168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786500</v>
      </c>
      <c r="O10041">
        <v>786500</v>
      </c>
      <c r="P10041" t="s">
        <v>5</v>
      </c>
      <c r="Q10041" t="s">
        <v>6</v>
      </c>
      <c r="R10041" t="s">
        <v>169</v>
      </c>
      <c r="S10041" t="s">
        <v>170</v>
      </c>
      <c r="T10041">
        <v>507419.3548387097</v>
      </c>
      <c r="U10041">
        <v>290000</v>
      </c>
      <c r="V10041">
        <v>-217419.3548387097</v>
      </c>
      <c r="W10041">
        <v>-0.42848061029879214</v>
      </c>
      <c r="X10041" t="s">
        <v>343</v>
      </c>
    </row>
    <row r="10042" spans="1:24" x14ac:dyDescent="0.35">
      <c r="A10042">
        <v>3300007053</v>
      </c>
      <c r="B10042" t="s">
        <v>168</v>
      </c>
      <c r="C10042" t="s">
        <v>168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1</v>
      </c>
      <c r="M10042">
        <v>22400</v>
      </c>
      <c r="N10042">
        <v>150000</v>
      </c>
      <c r="O10042">
        <v>172400</v>
      </c>
      <c r="P10042" t="s">
        <v>5</v>
      </c>
      <c r="Q10042" t="s">
        <v>9</v>
      </c>
      <c r="R10042" t="s">
        <v>169</v>
      </c>
      <c r="S10042" t="s">
        <v>170</v>
      </c>
      <c r="T10042">
        <v>111225.80645161289</v>
      </c>
      <c r="U10042">
        <v>30000</v>
      </c>
      <c r="V10042">
        <v>-81225.806451612894</v>
      </c>
      <c r="W10042">
        <v>-0.73027842227378192</v>
      </c>
      <c r="X10042" t="s">
        <v>258</v>
      </c>
    </row>
    <row r="10043" spans="1:24" x14ac:dyDescent="0.35">
      <c r="A10043">
        <v>3301063376</v>
      </c>
      <c r="B10043" t="s">
        <v>168</v>
      </c>
      <c r="C10043" t="s">
        <v>168</v>
      </c>
      <c r="D10043">
        <v>0</v>
      </c>
      <c r="E10043">
        <v>0</v>
      </c>
      <c r="F10043">
        <v>4</v>
      </c>
      <c r="G10043">
        <v>74494</v>
      </c>
      <c r="H10043">
        <v>12</v>
      </c>
      <c r="I10043">
        <v>560000</v>
      </c>
      <c r="J10043">
        <v>0</v>
      </c>
      <c r="K10043">
        <v>0</v>
      </c>
      <c r="L10043">
        <v>9</v>
      </c>
      <c r="M10043">
        <v>501600</v>
      </c>
      <c r="N10043">
        <v>295000</v>
      </c>
      <c r="O10043">
        <v>1431094</v>
      </c>
      <c r="P10043" t="s">
        <v>5</v>
      </c>
      <c r="Q10043" t="s">
        <v>10</v>
      </c>
      <c r="R10043" t="s">
        <v>169</v>
      </c>
      <c r="S10043" t="s">
        <v>170</v>
      </c>
      <c r="T10043">
        <v>923286.45161290315</v>
      </c>
      <c r="U10043">
        <v>840697</v>
      </c>
      <c r="V10043">
        <v>-82589.451612903154</v>
      </c>
      <c r="W10043">
        <v>-8.9451601362314337E-2</v>
      </c>
      <c r="X10043" t="s">
        <v>356</v>
      </c>
    </row>
    <row r="10044" spans="1:24" x14ac:dyDescent="0.35">
      <c r="A10044">
        <v>3300015833</v>
      </c>
      <c r="B10044" t="s">
        <v>168</v>
      </c>
      <c r="C10044" t="s">
        <v>168</v>
      </c>
      <c r="D10044">
        <v>0</v>
      </c>
      <c r="E10044">
        <v>0</v>
      </c>
      <c r="F10044">
        <v>61</v>
      </c>
      <c r="G10044">
        <v>2407388</v>
      </c>
      <c r="H10044">
        <v>2</v>
      </c>
      <c r="I10044">
        <v>15000</v>
      </c>
      <c r="J10044">
        <v>0</v>
      </c>
      <c r="K10044">
        <v>0</v>
      </c>
      <c r="L10044">
        <v>0</v>
      </c>
      <c r="M10044">
        <v>0</v>
      </c>
      <c r="N10044">
        <v>1124000</v>
      </c>
      <c r="O10044">
        <v>3546388</v>
      </c>
      <c r="P10044" t="s">
        <v>5</v>
      </c>
      <c r="Q10044" t="s">
        <v>8</v>
      </c>
      <c r="R10044" t="s">
        <v>169</v>
      </c>
      <c r="S10044" t="s">
        <v>170</v>
      </c>
      <c r="T10044">
        <v>2287992.2580645159</v>
      </c>
      <c r="U10044">
        <v>3012070</v>
      </c>
      <c r="V10044">
        <v>724077.74193548411</v>
      </c>
      <c r="W10044">
        <v>0.31646861539120952</v>
      </c>
      <c r="X10044" t="s">
        <v>310</v>
      </c>
    </row>
    <row r="10045" spans="1:24" x14ac:dyDescent="0.35">
      <c r="A10045">
        <v>3300006617</v>
      </c>
      <c r="B10045" t="s">
        <v>168</v>
      </c>
      <c r="C10045" t="s">
        <v>168</v>
      </c>
      <c r="D10045">
        <v>0</v>
      </c>
      <c r="E10045">
        <v>0</v>
      </c>
      <c r="F10045">
        <v>100</v>
      </c>
      <c r="G10045">
        <v>3084290</v>
      </c>
      <c r="H10045">
        <v>36</v>
      </c>
      <c r="I10045">
        <v>1440000</v>
      </c>
      <c r="J10045">
        <v>0</v>
      </c>
      <c r="K10045">
        <v>0</v>
      </c>
      <c r="L10045">
        <v>46</v>
      </c>
      <c r="M10045">
        <v>1550400</v>
      </c>
      <c r="N10045">
        <v>165000</v>
      </c>
      <c r="O10045">
        <v>6239690</v>
      </c>
      <c r="P10045" t="s">
        <v>5</v>
      </c>
      <c r="Q10045" t="s">
        <v>10</v>
      </c>
      <c r="R10045" t="s">
        <v>169</v>
      </c>
      <c r="S10045" t="s">
        <v>170</v>
      </c>
      <c r="T10045">
        <v>4025606.4516129028</v>
      </c>
      <c r="U10045">
        <v>5465517</v>
      </c>
      <c r="V10045">
        <v>1439910.5483870972</v>
      </c>
      <c r="W10045">
        <v>0.35768785789037616</v>
      </c>
      <c r="X10045" t="s">
        <v>334</v>
      </c>
    </row>
    <row r="10046" spans="1:24" x14ac:dyDescent="0.35">
      <c r="A10046">
        <v>3301051322</v>
      </c>
      <c r="B10046" t="s">
        <v>168</v>
      </c>
      <c r="C10046" t="s">
        <v>168</v>
      </c>
      <c r="D10046">
        <v>0</v>
      </c>
      <c r="E10046">
        <v>0</v>
      </c>
      <c r="F10046">
        <v>188</v>
      </c>
      <c r="G10046">
        <v>10458049</v>
      </c>
      <c r="H10046">
        <v>11</v>
      </c>
      <c r="I10046">
        <v>475000</v>
      </c>
      <c r="J10046">
        <v>0</v>
      </c>
      <c r="K10046">
        <v>0</v>
      </c>
      <c r="L10046">
        <v>1</v>
      </c>
      <c r="M10046">
        <v>102400</v>
      </c>
      <c r="N10046">
        <v>258000</v>
      </c>
      <c r="O10046">
        <v>11293449</v>
      </c>
      <c r="P10046" t="s">
        <v>5</v>
      </c>
      <c r="Q10046" t="s">
        <v>17</v>
      </c>
      <c r="R10046" t="s">
        <v>169</v>
      </c>
      <c r="S10046" t="s">
        <v>170</v>
      </c>
      <c r="T10046">
        <v>7286096.1290322579</v>
      </c>
      <c r="U10046">
        <v>6157025</v>
      </c>
      <c r="V10046">
        <v>-1129071.1290322579</v>
      </c>
      <c r="W10046">
        <v>-0.15496242556193418</v>
      </c>
      <c r="X10046" t="s">
        <v>192</v>
      </c>
    </row>
    <row r="10047" spans="1:24" x14ac:dyDescent="0.35">
      <c r="A10047">
        <v>3301075383</v>
      </c>
      <c r="B10047" t="s">
        <v>168</v>
      </c>
      <c r="C10047" t="s">
        <v>168</v>
      </c>
      <c r="D10047">
        <v>0</v>
      </c>
      <c r="E10047">
        <v>0</v>
      </c>
      <c r="F10047">
        <v>10</v>
      </c>
      <c r="G10047">
        <v>175045</v>
      </c>
      <c r="H10047">
        <v>12</v>
      </c>
      <c r="I10047">
        <v>195000</v>
      </c>
      <c r="J10047">
        <v>0</v>
      </c>
      <c r="K10047">
        <v>0</v>
      </c>
      <c r="L10047">
        <v>1</v>
      </c>
      <c r="M10047">
        <v>22400</v>
      </c>
      <c r="N10047">
        <v>502500</v>
      </c>
      <c r="O10047">
        <v>894945</v>
      </c>
      <c r="P10047" t="s">
        <v>5</v>
      </c>
      <c r="Q10047" t="s">
        <v>17</v>
      </c>
      <c r="R10047" t="s">
        <v>169</v>
      </c>
      <c r="S10047" t="s">
        <v>170</v>
      </c>
      <c r="T10047">
        <v>577383.87096774194</v>
      </c>
      <c r="U10047">
        <v>866745</v>
      </c>
      <c r="V10047">
        <v>289361.12903225806</v>
      </c>
      <c r="W10047">
        <v>0.50115900977155015</v>
      </c>
      <c r="X10047" t="s">
        <v>389</v>
      </c>
    </row>
    <row r="10048" spans="1:24" x14ac:dyDescent="0.35">
      <c r="A10048">
        <v>3300025611</v>
      </c>
      <c r="B10048" t="s">
        <v>168</v>
      </c>
      <c r="C10048" t="s">
        <v>168</v>
      </c>
      <c r="D10048">
        <v>0</v>
      </c>
      <c r="E10048">
        <v>0</v>
      </c>
      <c r="F10048">
        <v>27</v>
      </c>
      <c r="G10048">
        <v>774870</v>
      </c>
      <c r="H10048">
        <v>7</v>
      </c>
      <c r="I10048">
        <v>125000</v>
      </c>
      <c r="J10048">
        <v>0</v>
      </c>
      <c r="K10048">
        <v>0</v>
      </c>
      <c r="L10048">
        <v>3</v>
      </c>
      <c r="M10048">
        <v>127200</v>
      </c>
      <c r="N10048">
        <v>30000</v>
      </c>
      <c r="O10048">
        <v>1057070</v>
      </c>
      <c r="P10048" t="s">
        <v>5</v>
      </c>
      <c r="Q10048" t="s">
        <v>13</v>
      </c>
      <c r="R10048" t="s">
        <v>169</v>
      </c>
      <c r="S10048" t="s">
        <v>170</v>
      </c>
      <c r="T10048">
        <v>681980.6451612903</v>
      </c>
      <c r="U10048">
        <v>842570</v>
      </c>
      <c r="V10048">
        <v>160589.3548387097</v>
      </c>
      <c r="W10048">
        <v>0.23547494489485099</v>
      </c>
      <c r="X10048" t="s">
        <v>374</v>
      </c>
    </row>
    <row r="10049" spans="1:24" x14ac:dyDescent="0.35">
      <c r="A10049">
        <v>3300009996</v>
      </c>
      <c r="B10049" t="s">
        <v>168</v>
      </c>
      <c r="C10049" t="s">
        <v>168</v>
      </c>
      <c r="D10049">
        <v>0</v>
      </c>
      <c r="E10049">
        <v>0</v>
      </c>
      <c r="F10049">
        <v>2</v>
      </c>
      <c r="G10049">
        <v>93950</v>
      </c>
      <c r="H10049">
        <v>5</v>
      </c>
      <c r="I10049">
        <v>80000</v>
      </c>
      <c r="J10049">
        <v>0</v>
      </c>
      <c r="K10049">
        <v>0</v>
      </c>
      <c r="L10049">
        <v>13</v>
      </c>
      <c r="M10049">
        <v>851200</v>
      </c>
      <c r="N10049">
        <v>3883800</v>
      </c>
      <c r="O10049">
        <v>4908950</v>
      </c>
      <c r="P10049" t="s">
        <v>5</v>
      </c>
      <c r="Q10049" t="s">
        <v>16</v>
      </c>
      <c r="R10049" t="s">
        <v>169</v>
      </c>
      <c r="S10049" t="s">
        <v>170</v>
      </c>
      <c r="T10049">
        <v>3167064.5161290322</v>
      </c>
      <c r="U10049">
        <v>1474450</v>
      </c>
      <c r="V10049">
        <v>-1692614.5161290322</v>
      </c>
      <c r="W10049">
        <v>-0.53444270159606433</v>
      </c>
      <c r="X10049" t="s">
        <v>265</v>
      </c>
    </row>
    <row r="10050" spans="1:24" x14ac:dyDescent="0.35">
      <c r="A10050">
        <v>3300018061</v>
      </c>
      <c r="B10050" t="s">
        <v>168</v>
      </c>
      <c r="C10050" t="s">
        <v>168</v>
      </c>
      <c r="D10050">
        <v>0</v>
      </c>
      <c r="E10050">
        <v>0</v>
      </c>
      <c r="F10050">
        <v>21</v>
      </c>
      <c r="G10050">
        <v>580843</v>
      </c>
      <c r="H10050">
        <v>1</v>
      </c>
      <c r="I10050">
        <v>5000</v>
      </c>
      <c r="J10050">
        <v>0</v>
      </c>
      <c r="K10050">
        <v>0</v>
      </c>
      <c r="L10050">
        <v>0</v>
      </c>
      <c r="M10050">
        <v>0</v>
      </c>
      <c r="N10050">
        <v>1197000</v>
      </c>
      <c r="O10050">
        <v>1782843</v>
      </c>
      <c r="P10050" t="s">
        <v>5</v>
      </c>
      <c r="Q10050" t="s">
        <v>6</v>
      </c>
      <c r="R10050" t="s">
        <v>207</v>
      </c>
      <c r="S10050" t="s">
        <v>170</v>
      </c>
      <c r="T10050">
        <v>1150221.2903225806</v>
      </c>
      <c r="U10050">
        <v>878675</v>
      </c>
      <c r="V10050">
        <v>-271546.29032258061</v>
      </c>
      <c r="W10050">
        <v>-0.23608178061668916</v>
      </c>
      <c r="X10050" t="s">
        <v>388</v>
      </c>
    </row>
    <row r="10051" spans="1:24" x14ac:dyDescent="0.35">
      <c r="A10051">
        <v>6001117957</v>
      </c>
      <c r="B10051" t="s">
        <v>168</v>
      </c>
      <c r="C10051" t="s">
        <v>168</v>
      </c>
      <c r="D10051">
        <v>0</v>
      </c>
      <c r="E10051">
        <v>0</v>
      </c>
      <c r="F10051">
        <v>1</v>
      </c>
      <c r="G10051">
        <v>34699</v>
      </c>
      <c r="H10051">
        <v>1</v>
      </c>
      <c r="I10051">
        <v>25000</v>
      </c>
      <c r="J10051">
        <v>0</v>
      </c>
      <c r="K10051">
        <v>0</v>
      </c>
      <c r="L10051">
        <v>0</v>
      </c>
      <c r="M10051">
        <v>0</v>
      </c>
      <c r="N10051">
        <v>114000</v>
      </c>
      <c r="O10051">
        <v>173699</v>
      </c>
      <c r="P10051" t="s">
        <v>5</v>
      </c>
      <c r="Q10051" t="s">
        <v>11</v>
      </c>
      <c r="R10051" t="s">
        <v>169</v>
      </c>
      <c r="S10051" t="s">
        <v>170</v>
      </c>
      <c r="T10051">
        <v>112063.87096774194</v>
      </c>
      <c r="U10051">
        <v>30000</v>
      </c>
      <c r="V10051">
        <v>-82063.870967741939</v>
      </c>
      <c r="W10051">
        <v>-0.73229552271458098</v>
      </c>
      <c r="X10051" t="s">
        <v>210</v>
      </c>
    </row>
    <row r="10052" spans="1:24" x14ac:dyDescent="0.35">
      <c r="A10052">
        <v>3300017280</v>
      </c>
      <c r="B10052" t="s">
        <v>168</v>
      </c>
      <c r="C10052" t="s">
        <v>168</v>
      </c>
      <c r="D10052">
        <v>0</v>
      </c>
      <c r="E10052">
        <v>0</v>
      </c>
      <c r="F10052">
        <v>1</v>
      </c>
      <c r="G10052">
        <v>15897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1087500</v>
      </c>
      <c r="O10052">
        <v>1103397</v>
      </c>
      <c r="P10052" t="s">
        <v>5</v>
      </c>
      <c r="Q10052" t="s">
        <v>6</v>
      </c>
      <c r="R10052" t="s">
        <v>169</v>
      </c>
      <c r="S10052" t="s">
        <v>170</v>
      </c>
      <c r="T10052">
        <v>711869.03225806449</v>
      </c>
      <c r="U10052">
        <v>1068197</v>
      </c>
      <c r="V10052">
        <v>356327.96774193551</v>
      </c>
      <c r="W10052">
        <v>0.50055270224588244</v>
      </c>
      <c r="X10052" t="s">
        <v>352</v>
      </c>
    </row>
    <row r="10053" spans="1:24" x14ac:dyDescent="0.35">
      <c r="A10053">
        <v>3300017383</v>
      </c>
      <c r="B10053" t="s">
        <v>168</v>
      </c>
      <c r="C10053" t="s">
        <v>168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8380000</v>
      </c>
      <c r="O10053">
        <v>8380000</v>
      </c>
      <c r="P10053" t="s">
        <v>5</v>
      </c>
      <c r="Q10053" t="s">
        <v>7</v>
      </c>
      <c r="R10053" t="s">
        <v>169</v>
      </c>
      <c r="S10053" t="s">
        <v>170</v>
      </c>
      <c r="T10053">
        <v>5406451.6129032252</v>
      </c>
      <c r="U10053">
        <v>541500</v>
      </c>
      <c r="V10053">
        <v>-4864951.6129032252</v>
      </c>
      <c r="W10053">
        <v>-0.89984188544152743</v>
      </c>
      <c r="X10053" t="s">
        <v>351</v>
      </c>
    </row>
    <row r="10054" spans="1:24" x14ac:dyDescent="0.35">
      <c r="A10054">
        <v>3301041496</v>
      </c>
      <c r="B10054" t="s">
        <v>168</v>
      </c>
      <c r="C10054" t="s">
        <v>168</v>
      </c>
      <c r="D10054">
        <v>0</v>
      </c>
      <c r="E10054">
        <v>0</v>
      </c>
      <c r="F10054">
        <v>10</v>
      </c>
      <c r="G10054">
        <v>477989</v>
      </c>
      <c r="H10054">
        <v>9</v>
      </c>
      <c r="I10054">
        <v>575000</v>
      </c>
      <c r="J10054">
        <v>0</v>
      </c>
      <c r="K10054">
        <v>0</v>
      </c>
      <c r="L10054">
        <v>0</v>
      </c>
      <c r="M10054">
        <v>0</v>
      </c>
      <c r="N10054">
        <v>83000</v>
      </c>
      <c r="O10054">
        <v>1135989</v>
      </c>
      <c r="P10054" t="s">
        <v>5</v>
      </c>
      <c r="Q10054" t="s">
        <v>10</v>
      </c>
      <c r="R10054" t="s">
        <v>169</v>
      </c>
      <c r="S10054" t="s">
        <v>170</v>
      </c>
      <c r="T10054">
        <v>732896.12903225806</v>
      </c>
      <c r="U10054">
        <v>1072489</v>
      </c>
      <c r="V10054">
        <v>339592.87096774194</v>
      </c>
      <c r="W10054">
        <v>0.4633574356793948</v>
      </c>
      <c r="X10054" t="s">
        <v>241</v>
      </c>
    </row>
    <row r="10055" spans="1:24" x14ac:dyDescent="0.35">
      <c r="A10055">
        <v>3300017567</v>
      </c>
      <c r="B10055" t="s">
        <v>168</v>
      </c>
      <c r="C10055" t="s">
        <v>168</v>
      </c>
      <c r="D10055">
        <v>0</v>
      </c>
      <c r="E10055">
        <v>0</v>
      </c>
      <c r="F10055">
        <v>6</v>
      </c>
      <c r="G10055">
        <v>311483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922500</v>
      </c>
      <c r="O10055">
        <v>1233983</v>
      </c>
      <c r="P10055" t="s">
        <v>5</v>
      </c>
      <c r="Q10055" t="s">
        <v>6</v>
      </c>
      <c r="R10055" t="s">
        <v>181</v>
      </c>
      <c r="S10055" t="s">
        <v>170</v>
      </c>
      <c r="T10055">
        <v>796118.06451612909</v>
      </c>
      <c r="U10055">
        <v>1517678</v>
      </c>
      <c r="V10055">
        <v>721559.93548387091</v>
      </c>
      <c r="W10055">
        <v>0.9063478994443197</v>
      </c>
      <c r="X10055" t="s">
        <v>255</v>
      </c>
    </row>
    <row r="10056" spans="1:24" x14ac:dyDescent="0.35">
      <c r="A10056">
        <v>3301072157</v>
      </c>
      <c r="B10056" t="s">
        <v>168</v>
      </c>
      <c r="C10056" t="s">
        <v>168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342000</v>
      </c>
      <c r="O10056">
        <v>342000</v>
      </c>
      <c r="P10056" t="s">
        <v>5</v>
      </c>
      <c r="Q10056" t="s">
        <v>8</v>
      </c>
      <c r="R10056" t="s">
        <v>169</v>
      </c>
      <c r="S10056" t="s">
        <v>170</v>
      </c>
      <c r="T10056">
        <v>220645.16129032258</v>
      </c>
      <c r="U10056">
        <v>1046500</v>
      </c>
      <c r="V10056">
        <v>825854.83870967745</v>
      </c>
      <c r="W10056">
        <v>3.7429093567251464</v>
      </c>
      <c r="X10056" t="s">
        <v>238</v>
      </c>
    </row>
    <row r="10057" spans="1:24" x14ac:dyDescent="0.35">
      <c r="A10057">
        <v>3301076718</v>
      </c>
      <c r="B10057" t="s">
        <v>168</v>
      </c>
      <c r="C10057" t="s">
        <v>168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30000</v>
      </c>
      <c r="O10057">
        <v>30000</v>
      </c>
      <c r="P10057" t="s">
        <v>5</v>
      </c>
      <c r="Q10057" t="s">
        <v>14</v>
      </c>
      <c r="R10057" t="s">
        <v>169</v>
      </c>
      <c r="S10057" t="s">
        <v>170</v>
      </c>
      <c r="T10057">
        <v>19354.83870967742</v>
      </c>
      <c r="U10057">
        <v>30000</v>
      </c>
      <c r="V10057">
        <v>10645.16129032258</v>
      </c>
      <c r="W10057">
        <v>0.54999999999999982</v>
      </c>
      <c r="X10057" t="s">
        <v>314</v>
      </c>
    </row>
    <row r="10058" spans="1:24" x14ac:dyDescent="0.35">
      <c r="A10058">
        <v>3301068992</v>
      </c>
      <c r="B10058" t="s">
        <v>168</v>
      </c>
      <c r="C10058" t="s">
        <v>168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30000</v>
      </c>
      <c r="O10058">
        <v>30000</v>
      </c>
      <c r="P10058" t="s">
        <v>5</v>
      </c>
      <c r="Q10058" t="s">
        <v>11</v>
      </c>
      <c r="R10058" t="s">
        <v>169</v>
      </c>
      <c r="S10058" t="s">
        <v>170</v>
      </c>
      <c r="T10058">
        <v>19354.83870967742</v>
      </c>
      <c r="U10058">
        <v>30000</v>
      </c>
      <c r="V10058">
        <v>10645.16129032258</v>
      </c>
      <c r="W10058">
        <v>0.54999999999999982</v>
      </c>
      <c r="X10058" t="s">
        <v>345</v>
      </c>
    </row>
    <row r="10059" spans="1:24" x14ac:dyDescent="0.35">
      <c r="A10059">
        <v>3301077104</v>
      </c>
      <c r="B10059" t="s">
        <v>168</v>
      </c>
      <c r="C10059" t="s">
        <v>168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30000</v>
      </c>
      <c r="O10059">
        <v>30000</v>
      </c>
      <c r="P10059" t="s">
        <v>5</v>
      </c>
      <c r="Q10059" t="s">
        <v>14</v>
      </c>
      <c r="R10059" t="s">
        <v>169</v>
      </c>
      <c r="S10059" t="s">
        <v>170</v>
      </c>
      <c r="T10059">
        <v>19354.83870967742</v>
      </c>
      <c r="U10059">
        <v>165000</v>
      </c>
      <c r="V10059">
        <v>145645.16129032258</v>
      </c>
      <c r="W10059">
        <v>7.5250000000000004</v>
      </c>
      <c r="X10059" t="s">
        <v>358</v>
      </c>
    </row>
    <row r="10060" spans="1:24" x14ac:dyDescent="0.35">
      <c r="A10060">
        <v>3301074747</v>
      </c>
      <c r="B10060" t="s">
        <v>168</v>
      </c>
      <c r="C10060" t="s">
        <v>168</v>
      </c>
      <c r="D10060">
        <v>0</v>
      </c>
      <c r="E10060">
        <v>0</v>
      </c>
      <c r="F10060">
        <v>39</v>
      </c>
      <c r="G10060">
        <v>1256957</v>
      </c>
      <c r="H10060">
        <v>50</v>
      </c>
      <c r="I10060">
        <v>2090000</v>
      </c>
      <c r="J10060">
        <v>0</v>
      </c>
      <c r="K10060">
        <v>0</v>
      </c>
      <c r="L10060">
        <v>24</v>
      </c>
      <c r="M10060">
        <v>1067600</v>
      </c>
      <c r="N10060">
        <v>150000</v>
      </c>
      <c r="O10060">
        <v>4564557</v>
      </c>
      <c r="P10060" t="s">
        <v>5</v>
      </c>
      <c r="Q10060" t="s">
        <v>10</v>
      </c>
      <c r="R10060" t="s">
        <v>169</v>
      </c>
      <c r="S10060" t="s">
        <v>170</v>
      </c>
      <c r="T10060">
        <v>2944875.4838709678</v>
      </c>
      <c r="U10060">
        <v>2786365</v>
      </c>
      <c r="V10060">
        <v>-158510.48387096776</v>
      </c>
      <c r="W10060">
        <v>-5.3825869629845813E-2</v>
      </c>
      <c r="X10060" t="s">
        <v>400</v>
      </c>
    </row>
    <row r="10061" spans="1:24" x14ac:dyDescent="0.35">
      <c r="A10061">
        <v>3301072284</v>
      </c>
      <c r="B10061" t="s">
        <v>168</v>
      </c>
      <c r="C10061" t="s">
        <v>168</v>
      </c>
      <c r="D10061">
        <v>0</v>
      </c>
      <c r="E10061">
        <v>0</v>
      </c>
      <c r="F10061">
        <v>13</v>
      </c>
      <c r="G10061">
        <v>434486</v>
      </c>
      <c r="H10061">
        <v>8</v>
      </c>
      <c r="I10061">
        <v>300000</v>
      </c>
      <c r="J10061">
        <v>0</v>
      </c>
      <c r="K10061">
        <v>0</v>
      </c>
      <c r="L10061">
        <v>1</v>
      </c>
      <c r="M10061">
        <v>52400</v>
      </c>
      <c r="N10061">
        <v>150000</v>
      </c>
      <c r="O10061">
        <v>936886</v>
      </c>
      <c r="P10061" t="s">
        <v>5</v>
      </c>
      <c r="Q10061" t="s">
        <v>10</v>
      </c>
      <c r="R10061" t="s">
        <v>169</v>
      </c>
      <c r="S10061" t="s">
        <v>170</v>
      </c>
      <c r="T10061">
        <v>604442.58064516133</v>
      </c>
      <c r="U10061">
        <v>600894</v>
      </c>
      <c r="V10061">
        <v>-3548.5806451613316</v>
      </c>
      <c r="W10061">
        <v>-5.8708316700217811E-3</v>
      </c>
      <c r="X10061" t="s">
        <v>319</v>
      </c>
    </row>
    <row r="10062" spans="1:24" x14ac:dyDescent="0.35">
      <c r="A10062">
        <v>3301067893</v>
      </c>
      <c r="B10062" t="s">
        <v>168</v>
      </c>
      <c r="C10062" t="s">
        <v>168</v>
      </c>
      <c r="D10062">
        <v>0</v>
      </c>
      <c r="E10062">
        <v>0</v>
      </c>
      <c r="F10062">
        <v>17</v>
      </c>
      <c r="G10062">
        <v>731525</v>
      </c>
      <c r="H10062">
        <v>7</v>
      </c>
      <c r="I10062">
        <v>260000</v>
      </c>
      <c r="J10062">
        <v>0</v>
      </c>
      <c r="K10062">
        <v>0</v>
      </c>
      <c r="L10062">
        <v>7</v>
      </c>
      <c r="M10062">
        <v>285266</v>
      </c>
      <c r="N10062">
        <v>3055300</v>
      </c>
      <c r="O10062">
        <v>4332091</v>
      </c>
      <c r="P10062" t="s">
        <v>5</v>
      </c>
      <c r="Q10062" t="s">
        <v>16</v>
      </c>
      <c r="R10062" t="s">
        <v>169</v>
      </c>
      <c r="S10062" t="s">
        <v>170</v>
      </c>
      <c r="T10062">
        <v>2794897.4193548388</v>
      </c>
      <c r="U10062">
        <v>872410</v>
      </c>
      <c r="V10062">
        <v>-1922487.4193548388</v>
      </c>
      <c r="W10062">
        <v>-0.68785616460965393</v>
      </c>
      <c r="X10062" t="s">
        <v>330</v>
      </c>
    </row>
    <row r="10063" spans="1:24" x14ac:dyDescent="0.35">
      <c r="A10063">
        <v>3301008701</v>
      </c>
      <c r="B10063" t="s">
        <v>168</v>
      </c>
      <c r="C10063" t="s">
        <v>168</v>
      </c>
      <c r="D10063">
        <v>0</v>
      </c>
      <c r="E10063">
        <v>0</v>
      </c>
      <c r="F10063">
        <v>26</v>
      </c>
      <c r="G10063">
        <v>587174</v>
      </c>
      <c r="H10063">
        <v>29</v>
      </c>
      <c r="I10063">
        <v>740000</v>
      </c>
      <c r="J10063">
        <v>0</v>
      </c>
      <c r="K10063">
        <v>0</v>
      </c>
      <c r="L10063">
        <v>12</v>
      </c>
      <c r="M10063">
        <v>438800</v>
      </c>
      <c r="N10063">
        <v>160000</v>
      </c>
      <c r="O10063">
        <v>1925974</v>
      </c>
      <c r="P10063" t="s">
        <v>5</v>
      </c>
      <c r="Q10063" t="s">
        <v>11</v>
      </c>
      <c r="R10063" t="s">
        <v>169</v>
      </c>
      <c r="S10063" t="s">
        <v>170</v>
      </c>
      <c r="T10063">
        <v>1242563.8709677421</v>
      </c>
      <c r="U10063">
        <v>807092</v>
      </c>
      <c r="V10063">
        <v>-435471.87096774206</v>
      </c>
      <c r="W10063">
        <v>-0.35046236345869686</v>
      </c>
      <c r="X10063" t="s">
        <v>365</v>
      </c>
    </row>
    <row r="10064" spans="1:24" x14ac:dyDescent="0.35">
      <c r="A10064">
        <v>6001124608</v>
      </c>
      <c r="B10064" t="s">
        <v>168</v>
      </c>
      <c r="C10064" t="s">
        <v>168</v>
      </c>
      <c r="D10064">
        <v>0</v>
      </c>
      <c r="E10064">
        <v>0</v>
      </c>
      <c r="F10064">
        <v>26</v>
      </c>
      <c r="G10064">
        <v>1225644</v>
      </c>
      <c r="H10064">
        <v>0</v>
      </c>
      <c r="I10064">
        <v>0</v>
      </c>
      <c r="J10064">
        <v>0</v>
      </c>
      <c r="K10064">
        <v>0</v>
      </c>
      <c r="L10064">
        <v>7</v>
      </c>
      <c r="M10064">
        <v>2308043</v>
      </c>
      <c r="N10064">
        <v>420000</v>
      </c>
      <c r="O10064">
        <v>3953687</v>
      </c>
      <c r="P10064" t="s">
        <v>5</v>
      </c>
      <c r="Q10064" t="s">
        <v>17</v>
      </c>
      <c r="R10064" t="s">
        <v>181</v>
      </c>
      <c r="S10064" t="s">
        <v>170</v>
      </c>
      <c r="T10064">
        <v>2550765.8064516131</v>
      </c>
      <c r="U10064">
        <v>2191288</v>
      </c>
      <c r="V10064">
        <v>-359477.80645161308</v>
      </c>
      <c r="W10064">
        <v>-0.14092936542523482</v>
      </c>
      <c r="X10064" t="s">
        <v>405</v>
      </c>
    </row>
    <row r="10065" spans="1:24" x14ac:dyDescent="0.35">
      <c r="A10065">
        <v>3301050810</v>
      </c>
      <c r="B10065" t="s">
        <v>168</v>
      </c>
      <c r="C10065" t="s">
        <v>168</v>
      </c>
      <c r="D10065">
        <v>0</v>
      </c>
      <c r="E10065">
        <v>0</v>
      </c>
      <c r="F10065">
        <v>94</v>
      </c>
      <c r="G10065">
        <v>4250120</v>
      </c>
      <c r="H10065">
        <v>15</v>
      </c>
      <c r="I10065">
        <v>350000</v>
      </c>
      <c r="J10065">
        <v>0</v>
      </c>
      <c r="K10065">
        <v>0</v>
      </c>
      <c r="L10065">
        <v>4</v>
      </c>
      <c r="M10065">
        <v>259600</v>
      </c>
      <c r="N10065">
        <v>362000</v>
      </c>
      <c r="O10065">
        <v>5221720</v>
      </c>
      <c r="P10065" t="s">
        <v>5</v>
      </c>
      <c r="Q10065" t="s">
        <v>12</v>
      </c>
      <c r="R10065" t="s">
        <v>169</v>
      </c>
      <c r="S10065" t="s">
        <v>170</v>
      </c>
      <c r="T10065">
        <v>3368851.6129032262</v>
      </c>
      <c r="U10065">
        <v>7800173</v>
      </c>
      <c r="V10065">
        <v>4431321.3870967738</v>
      </c>
      <c r="W10065">
        <v>1.3153804014769079</v>
      </c>
      <c r="X10065" t="s">
        <v>279</v>
      </c>
    </row>
    <row r="10066" spans="1:24" x14ac:dyDescent="0.35">
      <c r="A10066">
        <v>3301031281</v>
      </c>
      <c r="B10066" t="s">
        <v>168</v>
      </c>
      <c r="C10066" t="s">
        <v>168</v>
      </c>
      <c r="D10066">
        <v>0</v>
      </c>
      <c r="E10066">
        <v>0</v>
      </c>
      <c r="F10066">
        <v>2</v>
      </c>
      <c r="G10066">
        <v>61998</v>
      </c>
      <c r="H10066">
        <v>2</v>
      </c>
      <c r="I10066">
        <v>23000</v>
      </c>
      <c r="J10066">
        <v>0</v>
      </c>
      <c r="K10066">
        <v>0</v>
      </c>
      <c r="L10066">
        <v>4</v>
      </c>
      <c r="M10066">
        <v>227200</v>
      </c>
      <c r="N10066">
        <v>75000</v>
      </c>
      <c r="O10066">
        <v>387198</v>
      </c>
      <c r="P10066" t="s">
        <v>5</v>
      </c>
      <c r="Q10066" t="s">
        <v>14</v>
      </c>
      <c r="R10066" t="s">
        <v>169</v>
      </c>
      <c r="S10066" t="s">
        <v>170</v>
      </c>
      <c r="T10066">
        <v>249805.16129032258</v>
      </c>
      <c r="U10066">
        <v>1848684</v>
      </c>
      <c r="V10066">
        <v>1598878.8387096773</v>
      </c>
      <c r="W10066">
        <v>6.400503618303814</v>
      </c>
      <c r="X10066" t="s">
        <v>247</v>
      </c>
    </row>
    <row r="10067" spans="1:24" x14ac:dyDescent="0.35">
      <c r="A10067">
        <v>6001142333</v>
      </c>
      <c r="B10067" t="s">
        <v>168</v>
      </c>
      <c r="C10067" t="s">
        <v>168</v>
      </c>
      <c r="D10067">
        <v>0</v>
      </c>
      <c r="E10067">
        <v>0</v>
      </c>
      <c r="F10067">
        <v>18</v>
      </c>
      <c r="G10067">
        <v>462981</v>
      </c>
      <c r="H10067">
        <v>12</v>
      </c>
      <c r="I10067">
        <v>285000</v>
      </c>
      <c r="J10067">
        <v>0</v>
      </c>
      <c r="K10067">
        <v>0</v>
      </c>
      <c r="L10067">
        <v>1</v>
      </c>
      <c r="M10067">
        <v>52400</v>
      </c>
      <c r="N10067">
        <v>150000</v>
      </c>
      <c r="O10067">
        <v>950381</v>
      </c>
      <c r="P10067" t="s">
        <v>5</v>
      </c>
      <c r="Q10067" t="s">
        <v>10</v>
      </c>
      <c r="R10067" t="s">
        <v>169</v>
      </c>
      <c r="S10067" t="s">
        <v>170</v>
      </c>
      <c r="T10067">
        <v>613149.03225806449</v>
      </c>
      <c r="U10067">
        <v>549387</v>
      </c>
      <c r="V10067">
        <v>-63762.032258064486</v>
      </c>
      <c r="W10067">
        <v>-0.10399108357595532</v>
      </c>
      <c r="X10067" t="s">
        <v>400</v>
      </c>
    </row>
    <row r="10068" spans="1:24" x14ac:dyDescent="0.35">
      <c r="A10068">
        <v>3301055218</v>
      </c>
      <c r="B10068" t="s">
        <v>168</v>
      </c>
      <c r="C10068" t="s">
        <v>168</v>
      </c>
      <c r="D10068">
        <v>0</v>
      </c>
      <c r="E10068">
        <v>0</v>
      </c>
      <c r="F10068">
        <v>103</v>
      </c>
      <c r="G10068">
        <v>4374203</v>
      </c>
      <c r="H10068">
        <v>16</v>
      </c>
      <c r="I10068">
        <v>812000</v>
      </c>
      <c r="J10068">
        <v>0</v>
      </c>
      <c r="K10068">
        <v>0</v>
      </c>
      <c r="L10068">
        <v>24</v>
      </c>
      <c r="M10068">
        <v>1377600</v>
      </c>
      <c r="N10068">
        <v>30000</v>
      </c>
      <c r="O10068">
        <v>6593803</v>
      </c>
      <c r="P10068" t="s">
        <v>5</v>
      </c>
      <c r="Q10068" t="s">
        <v>9</v>
      </c>
      <c r="R10068" t="s">
        <v>169</v>
      </c>
      <c r="S10068" t="s">
        <v>170</v>
      </c>
      <c r="T10068">
        <v>4254066.4516129028</v>
      </c>
      <c r="U10068">
        <v>4031271</v>
      </c>
      <c r="V10068">
        <v>-222795.45161290281</v>
      </c>
      <c r="W10068">
        <v>-5.2372348703775273E-2</v>
      </c>
      <c r="X10068" t="s">
        <v>315</v>
      </c>
    </row>
    <row r="10069" spans="1:24" x14ac:dyDescent="0.35">
      <c r="A10069">
        <v>3301072197</v>
      </c>
      <c r="B10069" t="s">
        <v>168</v>
      </c>
      <c r="C10069" t="s">
        <v>168</v>
      </c>
      <c r="D10069">
        <v>0</v>
      </c>
      <c r="E10069">
        <v>0</v>
      </c>
      <c r="F10069">
        <v>27</v>
      </c>
      <c r="G10069">
        <v>666133</v>
      </c>
      <c r="H10069">
        <v>7</v>
      </c>
      <c r="I10069">
        <v>210000</v>
      </c>
      <c r="J10069">
        <v>0</v>
      </c>
      <c r="K10069">
        <v>0</v>
      </c>
      <c r="L10069">
        <v>17</v>
      </c>
      <c r="M10069">
        <v>640800</v>
      </c>
      <c r="N10069">
        <v>161000</v>
      </c>
      <c r="O10069">
        <v>1677933</v>
      </c>
      <c r="P10069" t="s">
        <v>5</v>
      </c>
      <c r="Q10069" t="s">
        <v>10</v>
      </c>
      <c r="R10069" t="s">
        <v>169</v>
      </c>
      <c r="S10069" t="s">
        <v>170</v>
      </c>
      <c r="T10069">
        <v>1082537.4193548386</v>
      </c>
      <c r="U10069">
        <v>1522859</v>
      </c>
      <c r="V10069">
        <v>440321.58064516145</v>
      </c>
      <c r="W10069">
        <v>0.40674952456385349</v>
      </c>
      <c r="X10069" t="s">
        <v>200</v>
      </c>
    </row>
    <row r="10070" spans="1:24" x14ac:dyDescent="0.35">
      <c r="A10070">
        <v>3301062585</v>
      </c>
      <c r="B10070" t="s">
        <v>168</v>
      </c>
      <c r="C10070" t="s">
        <v>168</v>
      </c>
      <c r="D10070">
        <v>0</v>
      </c>
      <c r="E10070">
        <v>0</v>
      </c>
      <c r="F10070">
        <v>59</v>
      </c>
      <c r="G10070">
        <v>2336845</v>
      </c>
      <c r="H10070">
        <v>0</v>
      </c>
      <c r="I10070">
        <v>0</v>
      </c>
      <c r="J10070">
        <v>0</v>
      </c>
      <c r="K10070">
        <v>0</v>
      </c>
      <c r="L10070">
        <v>2</v>
      </c>
      <c r="M10070">
        <v>44800</v>
      </c>
      <c r="N10070">
        <v>1591500</v>
      </c>
      <c r="O10070">
        <v>3973145</v>
      </c>
      <c r="P10070" t="s">
        <v>5</v>
      </c>
      <c r="Q10070" t="s">
        <v>7</v>
      </c>
      <c r="R10070" t="s">
        <v>169</v>
      </c>
      <c r="S10070" t="s">
        <v>170</v>
      </c>
      <c r="T10070">
        <v>2563319.3548387098</v>
      </c>
      <c r="U10070">
        <v>1684235</v>
      </c>
      <c r="V10070">
        <v>-879084.35483870981</v>
      </c>
      <c r="W10070">
        <v>-0.3429476523006334</v>
      </c>
      <c r="X10070" t="s">
        <v>394</v>
      </c>
    </row>
    <row r="10071" spans="1:24" x14ac:dyDescent="0.35">
      <c r="A10071">
        <v>3300003442</v>
      </c>
      <c r="B10071" t="s">
        <v>168</v>
      </c>
      <c r="C10071" t="s">
        <v>168</v>
      </c>
      <c r="D10071">
        <v>0</v>
      </c>
      <c r="E10071">
        <v>0</v>
      </c>
      <c r="F10071">
        <v>2</v>
      </c>
      <c r="G10071">
        <v>99998</v>
      </c>
      <c r="H10071">
        <v>4</v>
      </c>
      <c r="I10071">
        <v>205000</v>
      </c>
      <c r="J10071">
        <v>0</v>
      </c>
      <c r="K10071">
        <v>0</v>
      </c>
      <c r="L10071">
        <v>1</v>
      </c>
      <c r="M10071">
        <v>100000</v>
      </c>
      <c r="N10071">
        <v>410000</v>
      </c>
      <c r="O10071">
        <v>814998</v>
      </c>
      <c r="P10071" t="s">
        <v>5</v>
      </c>
      <c r="Q10071" t="s">
        <v>15</v>
      </c>
      <c r="R10071" t="s">
        <v>169</v>
      </c>
      <c r="S10071" t="s">
        <v>170</v>
      </c>
      <c r="T10071">
        <v>525805.16129032255</v>
      </c>
      <c r="U10071">
        <v>353997</v>
      </c>
      <c r="V10071">
        <v>-171808.16129032255</v>
      </c>
      <c r="W10071">
        <v>-0.32675251963808494</v>
      </c>
      <c r="X10071" t="s">
        <v>318</v>
      </c>
    </row>
    <row r="10072" spans="1:24" x14ac:dyDescent="0.35">
      <c r="A10072">
        <v>3300009969</v>
      </c>
      <c r="B10072" t="s">
        <v>168</v>
      </c>
      <c r="C10072" t="s">
        <v>168</v>
      </c>
      <c r="D10072">
        <v>0</v>
      </c>
      <c r="E10072">
        <v>0</v>
      </c>
      <c r="F10072">
        <v>0</v>
      </c>
      <c r="G10072">
        <v>0</v>
      </c>
      <c r="H10072">
        <v>1</v>
      </c>
      <c r="I10072">
        <v>2000</v>
      </c>
      <c r="J10072">
        <v>0</v>
      </c>
      <c r="K10072">
        <v>0</v>
      </c>
      <c r="L10072">
        <v>0</v>
      </c>
      <c r="M10072">
        <v>0</v>
      </c>
      <c r="N10072">
        <v>362000</v>
      </c>
      <c r="O10072">
        <v>364000</v>
      </c>
      <c r="P10072" t="s">
        <v>5</v>
      </c>
      <c r="Q10072" t="s">
        <v>12</v>
      </c>
      <c r="R10072" t="s">
        <v>169</v>
      </c>
      <c r="S10072" t="s">
        <v>170</v>
      </c>
      <c r="T10072">
        <v>234838.70967741936</v>
      </c>
      <c r="U10072">
        <v>457000</v>
      </c>
      <c r="V10072">
        <v>222161.29032258064</v>
      </c>
      <c r="W10072">
        <v>0.94601648351648349</v>
      </c>
      <c r="X10072" t="s">
        <v>390</v>
      </c>
    </row>
    <row r="10073" spans="1:24" x14ac:dyDescent="0.35">
      <c r="A10073">
        <v>6001119256</v>
      </c>
      <c r="B10073" t="s">
        <v>168</v>
      </c>
      <c r="C10073" t="s">
        <v>168</v>
      </c>
      <c r="D10073">
        <v>0</v>
      </c>
      <c r="E10073">
        <v>0</v>
      </c>
      <c r="F10073">
        <v>11</v>
      </c>
      <c r="G10073">
        <v>470789</v>
      </c>
      <c r="H10073">
        <v>25</v>
      </c>
      <c r="I10073">
        <v>870000</v>
      </c>
      <c r="J10073">
        <v>0</v>
      </c>
      <c r="K10073">
        <v>0</v>
      </c>
      <c r="L10073">
        <v>13</v>
      </c>
      <c r="M10073">
        <v>1181200</v>
      </c>
      <c r="N10073">
        <v>57000</v>
      </c>
      <c r="O10073">
        <v>2578989</v>
      </c>
      <c r="P10073" t="s">
        <v>5</v>
      </c>
      <c r="Q10073" t="s">
        <v>11</v>
      </c>
      <c r="R10073" t="s">
        <v>169</v>
      </c>
      <c r="S10073" t="s">
        <v>170</v>
      </c>
      <c r="T10073">
        <v>1663863.8709677418</v>
      </c>
      <c r="U10073">
        <v>1651594</v>
      </c>
      <c r="V10073">
        <v>-12269.870967741823</v>
      </c>
      <c r="W10073">
        <v>-7.3743238144868828E-3</v>
      </c>
      <c r="X10073" t="s">
        <v>263</v>
      </c>
    </row>
    <row r="10074" spans="1:24" x14ac:dyDescent="0.35">
      <c r="A10074">
        <v>3301069049</v>
      </c>
      <c r="B10074" t="s">
        <v>168</v>
      </c>
      <c r="C10074" t="s">
        <v>168</v>
      </c>
      <c r="D10074">
        <v>0</v>
      </c>
      <c r="E10074">
        <v>0</v>
      </c>
      <c r="F10074">
        <v>587</v>
      </c>
      <c r="G10074">
        <v>23439125</v>
      </c>
      <c r="H10074">
        <v>42</v>
      </c>
      <c r="I10074">
        <v>1705000</v>
      </c>
      <c r="J10074">
        <v>0</v>
      </c>
      <c r="K10074">
        <v>0</v>
      </c>
      <c r="L10074">
        <v>70</v>
      </c>
      <c r="M10074">
        <v>4468000</v>
      </c>
      <c r="N10074">
        <v>771700</v>
      </c>
      <c r="O10074">
        <v>30383825</v>
      </c>
      <c r="P10074" t="s">
        <v>5</v>
      </c>
      <c r="Q10074" t="s">
        <v>7</v>
      </c>
      <c r="R10074" t="s">
        <v>169</v>
      </c>
      <c r="S10074" t="s">
        <v>170</v>
      </c>
      <c r="T10074">
        <v>19602467.741935484</v>
      </c>
      <c r="U10074">
        <v>19703286</v>
      </c>
      <c r="V10074">
        <v>100818.25806451589</v>
      </c>
      <c r="W10074">
        <v>5.1431411285445261E-3</v>
      </c>
      <c r="X10074" t="s">
        <v>307</v>
      </c>
    </row>
    <row r="10075" spans="1:24" x14ac:dyDescent="0.35">
      <c r="A10075">
        <v>6001147974</v>
      </c>
      <c r="B10075" t="s">
        <v>168</v>
      </c>
      <c r="C10075" t="s">
        <v>168</v>
      </c>
      <c r="D10075">
        <v>0</v>
      </c>
      <c r="E10075">
        <v>0</v>
      </c>
      <c r="F10075">
        <v>49</v>
      </c>
      <c r="G10075">
        <v>1374443</v>
      </c>
      <c r="H10075">
        <v>31</v>
      </c>
      <c r="I10075">
        <v>740000</v>
      </c>
      <c r="J10075">
        <v>0</v>
      </c>
      <c r="K10075">
        <v>0</v>
      </c>
      <c r="L10075">
        <v>0</v>
      </c>
      <c r="M10075">
        <v>0</v>
      </c>
      <c r="N10075">
        <v>100000</v>
      </c>
      <c r="O10075">
        <v>2214443</v>
      </c>
      <c r="P10075" t="s">
        <v>5</v>
      </c>
      <c r="Q10075" t="s">
        <v>9</v>
      </c>
      <c r="R10075" t="s">
        <v>169</v>
      </c>
      <c r="S10075" t="s">
        <v>170</v>
      </c>
      <c r="T10075">
        <v>1428672.9032258063</v>
      </c>
      <c r="U10075">
        <v>3242157</v>
      </c>
      <c r="V10075">
        <v>1813484.0967741937</v>
      </c>
      <c r="W10075">
        <v>1.2693487030372879</v>
      </c>
      <c r="X10075" t="s">
        <v>359</v>
      </c>
    </row>
    <row r="10076" spans="1:24" x14ac:dyDescent="0.35">
      <c r="A10076">
        <v>3301013173</v>
      </c>
      <c r="B10076" t="s">
        <v>168</v>
      </c>
      <c r="C10076" t="s">
        <v>168</v>
      </c>
      <c r="D10076">
        <v>0</v>
      </c>
      <c r="E10076">
        <v>0</v>
      </c>
      <c r="F10076">
        <v>0</v>
      </c>
      <c r="G10076">
        <v>0</v>
      </c>
      <c r="H10076">
        <v>1</v>
      </c>
      <c r="I10076">
        <v>5000</v>
      </c>
      <c r="J10076">
        <v>0</v>
      </c>
      <c r="K10076">
        <v>0</v>
      </c>
      <c r="L10076">
        <v>0</v>
      </c>
      <c r="M10076">
        <v>0</v>
      </c>
      <c r="N10076">
        <v>2409200</v>
      </c>
      <c r="O10076">
        <v>2414200</v>
      </c>
      <c r="P10076" t="s">
        <v>5</v>
      </c>
      <c r="Q10076" t="s">
        <v>16</v>
      </c>
      <c r="R10076" t="s">
        <v>169</v>
      </c>
      <c r="S10076" t="s">
        <v>170</v>
      </c>
      <c r="T10076">
        <v>1557548.3870967743</v>
      </c>
      <c r="U10076">
        <v>2188000</v>
      </c>
      <c r="V10076">
        <v>630451.6129032257</v>
      </c>
      <c r="W10076">
        <v>0.40477176704498374</v>
      </c>
      <c r="X10076" t="s">
        <v>384</v>
      </c>
    </row>
    <row r="10077" spans="1:24" x14ac:dyDescent="0.35">
      <c r="A10077">
        <v>3300017426</v>
      </c>
      <c r="B10077" t="s">
        <v>168</v>
      </c>
      <c r="C10077" t="s">
        <v>168</v>
      </c>
      <c r="D10077">
        <v>0</v>
      </c>
      <c r="E10077">
        <v>0</v>
      </c>
      <c r="F10077">
        <v>34</v>
      </c>
      <c r="G10077">
        <v>1498555</v>
      </c>
      <c r="H10077">
        <v>49</v>
      </c>
      <c r="I10077">
        <v>1397000</v>
      </c>
      <c r="J10077">
        <v>0</v>
      </c>
      <c r="K10077">
        <v>0</v>
      </c>
      <c r="L10077">
        <v>1</v>
      </c>
      <c r="M10077">
        <v>95221</v>
      </c>
      <c r="N10077">
        <v>3035500</v>
      </c>
      <c r="O10077">
        <v>6026276</v>
      </c>
      <c r="P10077" t="s">
        <v>5</v>
      </c>
      <c r="Q10077" t="s">
        <v>7</v>
      </c>
      <c r="R10077" t="s">
        <v>169</v>
      </c>
      <c r="S10077" t="s">
        <v>170</v>
      </c>
      <c r="T10077">
        <v>3887920</v>
      </c>
      <c r="U10077">
        <v>3205814</v>
      </c>
      <c r="V10077">
        <v>-682106</v>
      </c>
      <c r="W10077">
        <v>-0.17544239593407274</v>
      </c>
      <c r="X10077" t="s">
        <v>401</v>
      </c>
    </row>
    <row r="10078" spans="1:24" x14ac:dyDescent="0.35">
      <c r="A10078">
        <v>3301000050</v>
      </c>
      <c r="B10078" t="s">
        <v>168</v>
      </c>
      <c r="C10078" t="s">
        <v>168</v>
      </c>
      <c r="D10078">
        <v>0</v>
      </c>
      <c r="E10078">
        <v>0</v>
      </c>
      <c r="F10078">
        <v>159</v>
      </c>
      <c r="G10078">
        <v>5460814</v>
      </c>
      <c r="H10078">
        <v>0</v>
      </c>
      <c r="I10078">
        <v>0</v>
      </c>
      <c r="J10078">
        <v>0</v>
      </c>
      <c r="K10078">
        <v>0</v>
      </c>
      <c r="L10078">
        <v>1</v>
      </c>
      <c r="M10078">
        <v>52400</v>
      </c>
      <c r="N10078">
        <v>866100</v>
      </c>
      <c r="O10078">
        <v>6379314</v>
      </c>
      <c r="P10078" t="s">
        <v>5</v>
      </c>
      <c r="Q10078" t="s">
        <v>7</v>
      </c>
      <c r="R10078" t="s">
        <v>169</v>
      </c>
      <c r="S10078" t="s">
        <v>170</v>
      </c>
      <c r="T10078">
        <v>4115686.4516129028</v>
      </c>
      <c r="U10078">
        <v>5168691</v>
      </c>
      <c r="V10078">
        <v>1053004.5483870972</v>
      </c>
      <c r="W10078">
        <v>0.25585149907968163</v>
      </c>
      <c r="X10078" t="s">
        <v>196</v>
      </c>
    </row>
    <row r="10079" spans="1:24" x14ac:dyDescent="0.35">
      <c r="A10079">
        <v>3301074882</v>
      </c>
      <c r="B10079" t="s">
        <v>168</v>
      </c>
      <c r="C10079" t="s">
        <v>168</v>
      </c>
      <c r="D10079">
        <v>0</v>
      </c>
      <c r="E10079">
        <v>0</v>
      </c>
      <c r="F10079">
        <v>51</v>
      </c>
      <c r="G10079">
        <v>765147</v>
      </c>
      <c r="H10079">
        <v>11</v>
      </c>
      <c r="I10079">
        <v>220000</v>
      </c>
      <c r="J10079">
        <v>0</v>
      </c>
      <c r="K10079">
        <v>0</v>
      </c>
      <c r="L10079">
        <v>5</v>
      </c>
      <c r="M10079">
        <v>112000</v>
      </c>
      <c r="N10079">
        <v>0</v>
      </c>
      <c r="O10079">
        <v>1097147</v>
      </c>
      <c r="P10079" t="s">
        <v>5</v>
      </c>
      <c r="Q10079" t="s">
        <v>13</v>
      </c>
      <c r="R10079" t="s">
        <v>207</v>
      </c>
      <c r="S10079" t="s">
        <v>170</v>
      </c>
      <c r="T10079">
        <v>707836.77419354836</v>
      </c>
      <c r="U10079">
        <v>1559739</v>
      </c>
      <c r="V10079">
        <v>851902.22580645164</v>
      </c>
      <c r="W10079">
        <v>1.2035291989131811</v>
      </c>
      <c r="X10079" t="s">
        <v>325</v>
      </c>
    </row>
    <row r="10080" spans="1:24" x14ac:dyDescent="0.35">
      <c r="A10080">
        <v>3300010845</v>
      </c>
      <c r="B10080" t="s">
        <v>168</v>
      </c>
      <c r="C10080" t="s">
        <v>168</v>
      </c>
      <c r="D10080">
        <v>0</v>
      </c>
      <c r="E10080">
        <v>0</v>
      </c>
      <c r="F10080">
        <v>0</v>
      </c>
      <c r="G10080">
        <v>0</v>
      </c>
      <c r="H10080">
        <v>1</v>
      </c>
      <c r="I10080">
        <v>2000</v>
      </c>
      <c r="J10080">
        <v>0</v>
      </c>
      <c r="K10080">
        <v>0</v>
      </c>
      <c r="L10080">
        <v>0</v>
      </c>
      <c r="M10080">
        <v>0</v>
      </c>
      <c r="N10080">
        <v>362000</v>
      </c>
      <c r="O10080">
        <v>364000</v>
      </c>
      <c r="P10080" t="s">
        <v>5</v>
      </c>
      <c r="Q10080" t="s">
        <v>12</v>
      </c>
      <c r="R10080" t="s">
        <v>169</v>
      </c>
      <c r="S10080" t="s">
        <v>170</v>
      </c>
      <c r="T10080">
        <v>234838.70967741936</v>
      </c>
      <c r="U10080">
        <v>482000</v>
      </c>
      <c r="V10080">
        <v>247161.29032258064</v>
      </c>
      <c r="W10080">
        <v>1.0524725274725273</v>
      </c>
      <c r="X10080" t="s">
        <v>406</v>
      </c>
    </row>
    <row r="10081" spans="1:24" x14ac:dyDescent="0.35">
      <c r="A10081">
        <v>3300006689</v>
      </c>
      <c r="B10081" t="s">
        <v>168</v>
      </c>
      <c r="C10081" t="s">
        <v>168</v>
      </c>
      <c r="D10081">
        <v>0</v>
      </c>
      <c r="E10081">
        <v>0</v>
      </c>
      <c r="F10081">
        <v>64</v>
      </c>
      <c r="G10081">
        <v>3149632</v>
      </c>
      <c r="H10081">
        <v>64</v>
      </c>
      <c r="I10081">
        <v>3270000</v>
      </c>
      <c r="J10081">
        <v>0</v>
      </c>
      <c r="K10081">
        <v>0</v>
      </c>
      <c r="L10081">
        <v>18</v>
      </c>
      <c r="M10081">
        <v>1709050</v>
      </c>
      <c r="N10081">
        <v>150000</v>
      </c>
      <c r="O10081">
        <v>8278682</v>
      </c>
      <c r="P10081" t="s">
        <v>5</v>
      </c>
      <c r="Q10081" t="s">
        <v>14</v>
      </c>
      <c r="R10081" t="s">
        <v>169</v>
      </c>
      <c r="S10081" t="s">
        <v>170</v>
      </c>
      <c r="T10081">
        <v>5341085.1612903224</v>
      </c>
      <c r="U10081">
        <v>5463458</v>
      </c>
      <c r="V10081">
        <v>122372.83870967757</v>
      </c>
      <c r="W10081">
        <v>2.2911605977859795E-2</v>
      </c>
      <c r="X10081" t="s">
        <v>382</v>
      </c>
    </row>
    <row r="10082" spans="1:24" x14ac:dyDescent="0.35">
      <c r="A10082">
        <v>3301066702</v>
      </c>
      <c r="B10082" t="s">
        <v>168</v>
      </c>
      <c r="C10082" t="s">
        <v>168</v>
      </c>
      <c r="D10082">
        <v>0</v>
      </c>
      <c r="E10082">
        <v>0</v>
      </c>
      <c r="F10082">
        <v>6</v>
      </c>
      <c r="G10082">
        <v>249194</v>
      </c>
      <c r="H10082">
        <v>68</v>
      </c>
      <c r="I10082">
        <v>1510000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1759194</v>
      </c>
      <c r="P10082" t="s">
        <v>5</v>
      </c>
      <c r="Q10082" t="s">
        <v>13</v>
      </c>
      <c r="R10082" t="s">
        <v>169</v>
      </c>
      <c r="S10082" t="s">
        <v>170</v>
      </c>
      <c r="T10082">
        <v>1134963.8709677421</v>
      </c>
      <c r="U10082">
        <v>1981291</v>
      </c>
      <c r="V10082">
        <v>846327.12903225794</v>
      </c>
      <c r="W10082">
        <v>0.74568640525149577</v>
      </c>
      <c r="X10082" t="s">
        <v>392</v>
      </c>
    </row>
    <row r="10083" spans="1:24" x14ac:dyDescent="0.35">
      <c r="A10083">
        <v>3301049451</v>
      </c>
      <c r="B10083" t="s">
        <v>168</v>
      </c>
      <c r="C10083" t="s">
        <v>168</v>
      </c>
      <c r="D10083">
        <v>0</v>
      </c>
      <c r="E10083">
        <v>0</v>
      </c>
      <c r="F10083">
        <v>3</v>
      </c>
      <c r="G10083">
        <v>153098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1188000</v>
      </c>
      <c r="O10083">
        <v>1341098</v>
      </c>
      <c r="P10083" t="s">
        <v>5</v>
      </c>
      <c r="Q10083" t="s">
        <v>8</v>
      </c>
      <c r="R10083" t="s">
        <v>169</v>
      </c>
      <c r="S10083" t="s">
        <v>170</v>
      </c>
      <c r="T10083">
        <v>865224.51612903224</v>
      </c>
      <c r="U10083">
        <v>1428000</v>
      </c>
      <c r="V10083">
        <v>562775.48387096776</v>
      </c>
      <c r="W10083">
        <v>0.65043867040290859</v>
      </c>
      <c r="X10083" t="s">
        <v>240</v>
      </c>
    </row>
    <row r="10084" spans="1:24" x14ac:dyDescent="0.35">
      <c r="A10084">
        <v>3300009347</v>
      </c>
      <c r="B10084" t="s">
        <v>168</v>
      </c>
      <c r="C10084" t="s">
        <v>168</v>
      </c>
      <c r="D10084">
        <v>0</v>
      </c>
      <c r="E10084">
        <v>0</v>
      </c>
      <c r="F10084">
        <v>33</v>
      </c>
      <c r="G10084">
        <v>1728977</v>
      </c>
      <c r="H10084">
        <v>13</v>
      </c>
      <c r="I10084">
        <v>562000</v>
      </c>
      <c r="J10084">
        <v>0</v>
      </c>
      <c r="K10084">
        <v>0</v>
      </c>
      <c r="L10084">
        <v>0</v>
      </c>
      <c r="M10084">
        <v>0</v>
      </c>
      <c r="N10084">
        <v>335000</v>
      </c>
      <c r="O10084">
        <v>2625977</v>
      </c>
      <c r="P10084" t="s">
        <v>5</v>
      </c>
      <c r="Q10084" t="s">
        <v>12</v>
      </c>
      <c r="R10084" t="s">
        <v>169</v>
      </c>
      <c r="S10084" t="s">
        <v>170</v>
      </c>
      <c r="T10084">
        <v>1694178.7096774194</v>
      </c>
      <c r="U10084">
        <v>1308736</v>
      </c>
      <c r="V10084">
        <v>-385442.70967741939</v>
      </c>
      <c r="W10084">
        <v>-0.22751006577742305</v>
      </c>
      <c r="X10084" t="s">
        <v>233</v>
      </c>
    </row>
    <row r="10085" spans="1:24" x14ac:dyDescent="0.35">
      <c r="A10085">
        <v>3301021852</v>
      </c>
      <c r="B10085" t="s">
        <v>168</v>
      </c>
      <c r="C10085" t="s">
        <v>168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192000</v>
      </c>
      <c r="O10085">
        <v>192000</v>
      </c>
      <c r="P10085" t="s">
        <v>5</v>
      </c>
      <c r="Q10085" t="s">
        <v>9</v>
      </c>
      <c r="R10085" t="s">
        <v>169</v>
      </c>
      <c r="S10085" t="s">
        <v>170</v>
      </c>
      <c r="T10085">
        <v>123870.96774193548</v>
      </c>
      <c r="U10085">
        <v>164000</v>
      </c>
      <c r="V10085">
        <v>40129.032258064515</v>
      </c>
      <c r="W10085">
        <v>0.32395833333333335</v>
      </c>
      <c r="X10085" t="s">
        <v>228</v>
      </c>
    </row>
    <row r="10086" spans="1:24" x14ac:dyDescent="0.35">
      <c r="A10086">
        <v>3301001901</v>
      </c>
      <c r="B10086" t="s">
        <v>168</v>
      </c>
      <c r="C10086" t="s">
        <v>168</v>
      </c>
      <c r="D10086">
        <v>0</v>
      </c>
      <c r="E10086">
        <v>0</v>
      </c>
      <c r="F10086">
        <v>21</v>
      </c>
      <c r="G10086">
        <v>1294546</v>
      </c>
      <c r="H10086">
        <v>24</v>
      </c>
      <c r="I10086">
        <v>915000</v>
      </c>
      <c r="J10086">
        <v>0</v>
      </c>
      <c r="K10086">
        <v>0</v>
      </c>
      <c r="L10086">
        <v>17</v>
      </c>
      <c r="M10086">
        <v>1411971</v>
      </c>
      <c r="N10086">
        <v>352500</v>
      </c>
      <c r="O10086">
        <v>3974017</v>
      </c>
      <c r="P10086" t="s">
        <v>5</v>
      </c>
      <c r="Q10086" t="s">
        <v>17</v>
      </c>
      <c r="R10086" t="s">
        <v>169</v>
      </c>
      <c r="S10086" t="s">
        <v>170</v>
      </c>
      <c r="T10086">
        <v>2563881.935483871</v>
      </c>
      <c r="U10086">
        <v>1578896</v>
      </c>
      <c r="V10086">
        <v>-984985.93548387103</v>
      </c>
      <c r="W10086">
        <v>-0.38417757145981013</v>
      </c>
      <c r="X10086" t="s">
        <v>192</v>
      </c>
    </row>
    <row r="10087" spans="1:24" x14ac:dyDescent="0.35">
      <c r="A10087">
        <v>3300008952</v>
      </c>
      <c r="B10087" t="s">
        <v>168</v>
      </c>
      <c r="C10087" t="s">
        <v>168</v>
      </c>
      <c r="D10087">
        <v>0</v>
      </c>
      <c r="E10087">
        <v>0</v>
      </c>
      <c r="F10087">
        <v>372</v>
      </c>
      <c r="G10087">
        <v>17360454</v>
      </c>
      <c r="H10087">
        <v>205</v>
      </c>
      <c r="I10087">
        <v>5309000</v>
      </c>
      <c r="J10087">
        <v>0</v>
      </c>
      <c r="K10087">
        <v>0</v>
      </c>
      <c r="L10087">
        <v>67</v>
      </c>
      <c r="M10087">
        <v>4813473</v>
      </c>
      <c r="N10087">
        <v>7342300</v>
      </c>
      <c r="O10087">
        <v>34825227</v>
      </c>
      <c r="P10087" t="s">
        <v>5</v>
      </c>
      <c r="Q10087" t="s">
        <v>16</v>
      </c>
      <c r="R10087" t="s">
        <v>169</v>
      </c>
      <c r="S10087" t="s">
        <v>170</v>
      </c>
      <c r="T10087">
        <v>22467888.387096778</v>
      </c>
      <c r="U10087">
        <v>20832707</v>
      </c>
      <c r="V10087">
        <v>-1635181.3870967776</v>
      </c>
      <c r="W10087">
        <v>-7.277859667648412E-2</v>
      </c>
      <c r="X10087" t="s">
        <v>277</v>
      </c>
    </row>
    <row r="10088" spans="1:24" x14ac:dyDescent="0.35">
      <c r="A10088">
        <v>3301014957</v>
      </c>
      <c r="B10088" t="s">
        <v>168</v>
      </c>
      <c r="C10088" t="s">
        <v>168</v>
      </c>
      <c r="D10088">
        <v>0</v>
      </c>
      <c r="E10088">
        <v>0</v>
      </c>
      <c r="F10088">
        <v>26</v>
      </c>
      <c r="G10088">
        <v>1118974</v>
      </c>
      <c r="H10088">
        <v>4</v>
      </c>
      <c r="I10088">
        <v>40000</v>
      </c>
      <c r="J10088">
        <v>0</v>
      </c>
      <c r="K10088">
        <v>0</v>
      </c>
      <c r="L10088">
        <v>11</v>
      </c>
      <c r="M10088">
        <v>442000</v>
      </c>
      <c r="N10088">
        <v>150000</v>
      </c>
      <c r="O10088">
        <v>1750974</v>
      </c>
      <c r="P10088" t="s">
        <v>5</v>
      </c>
      <c r="Q10088" t="s">
        <v>15</v>
      </c>
      <c r="R10088" t="s">
        <v>169</v>
      </c>
      <c r="S10088" t="s">
        <v>170</v>
      </c>
      <c r="T10088">
        <v>1129660.6451612902</v>
      </c>
      <c r="U10088">
        <v>1043985</v>
      </c>
      <c r="V10088">
        <v>-85675.645161290187</v>
      </c>
      <c r="W10088">
        <v>-7.5841931405035035E-2</v>
      </c>
      <c r="X10088" t="s">
        <v>321</v>
      </c>
    </row>
    <row r="10089" spans="1:24" x14ac:dyDescent="0.35">
      <c r="A10089">
        <v>3301059251</v>
      </c>
      <c r="B10089" t="s">
        <v>168</v>
      </c>
      <c r="C10089" t="s">
        <v>168</v>
      </c>
      <c r="D10089">
        <v>0</v>
      </c>
      <c r="E10089">
        <v>0</v>
      </c>
      <c r="F10089">
        <v>35</v>
      </c>
      <c r="G10089">
        <v>919639</v>
      </c>
      <c r="H10089">
        <v>9</v>
      </c>
      <c r="I10089">
        <v>275000</v>
      </c>
      <c r="J10089">
        <v>0</v>
      </c>
      <c r="K10089">
        <v>0</v>
      </c>
      <c r="L10089">
        <v>7</v>
      </c>
      <c r="M10089">
        <v>246800</v>
      </c>
      <c r="N10089">
        <v>352500</v>
      </c>
      <c r="O10089">
        <v>1793939</v>
      </c>
      <c r="P10089" t="s">
        <v>5</v>
      </c>
      <c r="Q10089" t="s">
        <v>17</v>
      </c>
      <c r="R10089" t="s">
        <v>169</v>
      </c>
      <c r="S10089" t="s">
        <v>170</v>
      </c>
      <c r="T10089">
        <v>1157380</v>
      </c>
      <c r="U10089">
        <v>2545141</v>
      </c>
      <c r="V10089">
        <v>1387761</v>
      </c>
      <c r="W10089">
        <v>1.1990538975962952</v>
      </c>
      <c r="X10089" t="s">
        <v>220</v>
      </c>
    </row>
    <row r="10090" spans="1:24" x14ac:dyDescent="0.35">
      <c r="A10090">
        <v>3301074911</v>
      </c>
      <c r="B10090" t="s">
        <v>168</v>
      </c>
      <c r="C10090" t="s">
        <v>168</v>
      </c>
      <c r="D10090">
        <v>0</v>
      </c>
      <c r="E10090">
        <v>0</v>
      </c>
      <c r="F10090">
        <v>81</v>
      </c>
      <c r="G10090">
        <v>2775335</v>
      </c>
      <c r="H10090">
        <v>59</v>
      </c>
      <c r="I10090">
        <v>2655000</v>
      </c>
      <c r="J10090">
        <v>0</v>
      </c>
      <c r="K10090">
        <v>0</v>
      </c>
      <c r="L10090">
        <v>13</v>
      </c>
      <c r="M10090">
        <v>741200</v>
      </c>
      <c r="N10090">
        <v>220000</v>
      </c>
      <c r="O10090">
        <v>6391535</v>
      </c>
      <c r="P10090" t="s">
        <v>5</v>
      </c>
      <c r="Q10090" t="s">
        <v>9</v>
      </c>
      <c r="R10090" t="s">
        <v>169</v>
      </c>
      <c r="S10090" t="s">
        <v>170</v>
      </c>
      <c r="T10090">
        <v>4123570.9677419355</v>
      </c>
      <c r="U10090">
        <v>5450423</v>
      </c>
      <c r="V10090">
        <v>1326852.0322580645</v>
      </c>
      <c r="W10090">
        <v>0.32177257106469725</v>
      </c>
      <c r="X10090" t="s">
        <v>267</v>
      </c>
    </row>
    <row r="10091" spans="1:24" x14ac:dyDescent="0.35">
      <c r="A10091">
        <v>3301046092</v>
      </c>
      <c r="B10091" t="s">
        <v>168</v>
      </c>
      <c r="C10091" t="s">
        <v>168</v>
      </c>
      <c r="D10091">
        <v>0</v>
      </c>
      <c r="E10091">
        <v>0</v>
      </c>
      <c r="F10091">
        <v>298</v>
      </c>
      <c r="G10091">
        <v>12156744</v>
      </c>
      <c r="H10091">
        <v>61</v>
      </c>
      <c r="I10091">
        <v>2035000</v>
      </c>
      <c r="J10091">
        <v>0</v>
      </c>
      <c r="K10091">
        <v>0</v>
      </c>
      <c r="L10091">
        <v>2</v>
      </c>
      <c r="M10091">
        <v>44800</v>
      </c>
      <c r="N10091">
        <v>150000</v>
      </c>
      <c r="O10091">
        <v>14386544</v>
      </c>
      <c r="P10091" t="s">
        <v>5</v>
      </c>
      <c r="Q10091" t="s">
        <v>15</v>
      </c>
      <c r="R10091" t="s">
        <v>169</v>
      </c>
      <c r="S10091" t="s">
        <v>170</v>
      </c>
      <c r="T10091">
        <v>9281641.2903225813</v>
      </c>
      <c r="U10091">
        <v>3551916</v>
      </c>
      <c r="V10091">
        <v>-5729725.2903225813</v>
      </c>
      <c r="W10091">
        <v>-0.61731811337038278</v>
      </c>
      <c r="X10091" t="s">
        <v>190</v>
      </c>
    </row>
    <row r="10092" spans="1:24" x14ac:dyDescent="0.35">
      <c r="A10092">
        <v>3300018931</v>
      </c>
      <c r="B10092" t="s">
        <v>168</v>
      </c>
      <c r="C10092" t="s">
        <v>168</v>
      </c>
      <c r="D10092">
        <v>0</v>
      </c>
      <c r="E10092">
        <v>0</v>
      </c>
      <c r="F10092">
        <v>413</v>
      </c>
      <c r="G10092">
        <v>13845453</v>
      </c>
      <c r="H10092">
        <v>17</v>
      </c>
      <c r="I10092">
        <v>1307000</v>
      </c>
      <c r="J10092">
        <v>0</v>
      </c>
      <c r="K10092">
        <v>0</v>
      </c>
      <c r="L10092">
        <v>4</v>
      </c>
      <c r="M10092">
        <v>199600</v>
      </c>
      <c r="N10092">
        <v>315000</v>
      </c>
      <c r="O10092">
        <v>15667053</v>
      </c>
      <c r="P10092" t="s">
        <v>5</v>
      </c>
      <c r="Q10092" t="s">
        <v>10</v>
      </c>
      <c r="R10092" t="s">
        <v>169</v>
      </c>
      <c r="S10092" t="s">
        <v>170</v>
      </c>
      <c r="T10092">
        <v>10107776.129032258</v>
      </c>
      <c r="U10092">
        <v>9444394</v>
      </c>
      <c r="V10092">
        <v>-663382.12903225794</v>
      </c>
      <c r="W10092">
        <v>-6.563086880474589E-2</v>
      </c>
      <c r="X10092" t="s">
        <v>379</v>
      </c>
    </row>
    <row r="10093" spans="1:24" x14ac:dyDescent="0.35">
      <c r="A10093">
        <v>3300008883</v>
      </c>
      <c r="B10093" t="s">
        <v>168</v>
      </c>
      <c r="C10093" t="s">
        <v>168</v>
      </c>
      <c r="D10093">
        <v>0</v>
      </c>
      <c r="E10093">
        <v>0</v>
      </c>
      <c r="F10093">
        <v>38</v>
      </c>
      <c r="G10093">
        <v>1344321</v>
      </c>
      <c r="H10093">
        <v>39</v>
      </c>
      <c r="I10093">
        <v>1390000</v>
      </c>
      <c r="J10093">
        <v>36</v>
      </c>
      <c r="K10093">
        <v>991800</v>
      </c>
      <c r="L10093">
        <v>14</v>
      </c>
      <c r="M10093">
        <v>776296</v>
      </c>
      <c r="N10093">
        <v>762100</v>
      </c>
      <c r="O10093">
        <v>5264517</v>
      </c>
      <c r="P10093" t="s">
        <v>5</v>
      </c>
      <c r="Q10093" t="s">
        <v>16</v>
      </c>
      <c r="R10093" t="s">
        <v>169</v>
      </c>
      <c r="S10093" t="s">
        <v>170</v>
      </c>
      <c r="T10093">
        <v>3396462.5806451612</v>
      </c>
      <c r="U10093">
        <v>2637731</v>
      </c>
      <c r="V10093">
        <v>-758731.58064516122</v>
      </c>
      <c r="W10093">
        <v>-0.22338876481926073</v>
      </c>
      <c r="X10093" t="s">
        <v>246</v>
      </c>
    </row>
    <row r="10094" spans="1:24" x14ac:dyDescent="0.35">
      <c r="A10094">
        <v>3300016643</v>
      </c>
      <c r="B10094" t="s">
        <v>168</v>
      </c>
      <c r="C10094" t="s">
        <v>168</v>
      </c>
      <c r="D10094">
        <v>0</v>
      </c>
      <c r="E10094">
        <v>0</v>
      </c>
      <c r="F10094">
        <v>291</v>
      </c>
      <c r="G10094">
        <v>13175260</v>
      </c>
      <c r="H10094">
        <v>166</v>
      </c>
      <c r="I10094">
        <v>4795000</v>
      </c>
      <c r="J10094">
        <v>0</v>
      </c>
      <c r="K10094">
        <v>0</v>
      </c>
      <c r="L10094">
        <v>5</v>
      </c>
      <c r="M10094">
        <v>846474</v>
      </c>
      <c r="N10094">
        <v>1856700</v>
      </c>
      <c r="O10094">
        <v>20673434</v>
      </c>
      <c r="P10094" t="s">
        <v>5</v>
      </c>
      <c r="Q10094" t="s">
        <v>7</v>
      </c>
      <c r="R10094" t="s">
        <v>169</v>
      </c>
      <c r="S10094" t="s">
        <v>170</v>
      </c>
      <c r="T10094">
        <v>13337699.35483871</v>
      </c>
      <c r="U10094">
        <v>15682056</v>
      </c>
      <c r="V10094">
        <v>2344356.6451612897</v>
      </c>
      <c r="W10094">
        <v>0.1757691924815199</v>
      </c>
      <c r="X10094" t="s">
        <v>221</v>
      </c>
    </row>
    <row r="10095" spans="1:24" x14ac:dyDescent="0.35">
      <c r="A10095">
        <v>3301051309</v>
      </c>
      <c r="B10095" t="s">
        <v>168</v>
      </c>
      <c r="C10095" t="s">
        <v>168</v>
      </c>
      <c r="D10095">
        <v>0</v>
      </c>
      <c r="E10095">
        <v>0</v>
      </c>
      <c r="F10095">
        <v>53</v>
      </c>
      <c r="G10095">
        <v>2313151</v>
      </c>
      <c r="H10095">
        <v>1</v>
      </c>
      <c r="I10095">
        <v>5000</v>
      </c>
      <c r="J10095">
        <v>0</v>
      </c>
      <c r="K10095">
        <v>0</v>
      </c>
      <c r="L10095">
        <v>1</v>
      </c>
      <c r="M10095">
        <v>102400</v>
      </c>
      <c r="N10095">
        <v>1713500</v>
      </c>
      <c r="O10095">
        <v>4134051</v>
      </c>
      <c r="P10095" t="s">
        <v>5</v>
      </c>
      <c r="Q10095" t="s">
        <v>7</v>
      </c>
      <c r="R10095" t="s">
        <v>169</v>
      </c>
      <c r="S10095" t="s">
        <v>170</v>
      </c>
      <c r="T10095">
        <v>2667129.6774193547</v>
      </c>
      <c r="U10095">
        <v>2367295</v>
      </c>
      <c r="V10095">
        <v>-299834.67741935467</v>
      </c>
      <c r="W10095">
        <v>-0.11241848491951356</v>
      </c>
      <c r="X10095" t="s">
        <v>394</v>
      </c>
    </row>
    <row r="10096" spans="1:24" x14ac:dyDescent="0.35">
      <c r="A10096">
        <v>3301055814</v>
      </c>
      <c r="B10096" t="s">
        <v>168</v>
      </c>
      <c r="C10096" t="s">
        <v>168</v>
      </c>
      <c r="D10096">
        <v>0</v>
      </c>
      <c r="E10096">
        <v>0</v>
      </c>
      <c r="F10096">
        <v>55</v>
      </c>
      <c r="G10096">
        <v>2198744</v>
      </c>
      <c r="H10096">
        <v>10</v>
      </c>
      <c r="I10096">
        <v>275000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2473744</v>
      </c>
      <c r="P10096" t="s">
        <v>5</v>
      </c>
      <c r="Q10096" t="s">
        <v>17</v>
      </c>
      <c r="R10096" t="s">
        <v>169</v>
      </c>
      <c r="S10096" t="s">
        <v>170</v>
      </c>
      <c r="T10096">
        <v>1595963.8709677418</v>
      </c>
      <c r="U10096">
        <v>0</v>
      </c>
      <c r="V10096">
        <v>-1595963.8709677418</v>
      </c>
      <c r="W10096">
        <v>0</v>
      </c>
      <c r="X10096" t="s">
        <v>389</v>
      </c>
    </row>
    <row r="10097" spans="1:24" x14ac:dyDescent="0.35">
      <c r="A10097">
        <v>3301074945</v>
      </c>
      <c r="B10097" t="s">
        <v>168</v>
      </c>
      <c r="C10097" t="s">
        <v>168</v>
      </c>
      <c r="D10097">
        <v>0</v>
      </c>
      <c r="E10097">
        <v>0</v>
      </c>
      <c r="F10097">
        <v>379</v>
      </c>
      <c r="G10097">
        <v>15641800</v>
      </c>
      <c r="H10097">
        <v>3</v>
      </c>
      <c r="I10097">
        <v>160000</v>
      </c>
      <c r="J10097">
        <v>0</v>
      </c>
      <c r="K10097">
        <v>0</v>
      </c>
      <c r="L10097">
        <v>0</v>
      </c>
      <c r="M10097">
        <v>0</v>
      </c>
      <c r="N10097">
        <v>241000</v>
      </c>
      <c r="O10097">
        <v>16042800</v>
      </c>
      <c r="P10097" t="s">
        <v>5</v>
      </c>
      <c r="Q10097" t="s">
        <v>14</v>
      </c>
      <c r="R10097" t="s">
        <v>169</v>
      </c>
      <c r="S10097" t="s">
        <v>170</v>
      </c>
      <c r="T10097">
        <v>10350193.548387097</v>
      </c>
      <c r="U10097">
        <v>5957267</v>
      </c>
      <c r="V10097">
        <v>-4392926.5483870972</v>
      </c>
      <c r="W10097">
        <v>-0.42442941070137385</v>
      </c>
      <c r="X10097" t="s">
        <v>403</v>
      </c>
    </row>
    <row r="10098" spans="1:24" x14ac:dyDescent="0.35">
      <c r="A10098">
        <v>3301073163</v>
      </c>
      <c r="B10098" t="s">
        <v>168</v>
      </c>
      <c r="C10098" t="s">
        <v>168</v>
      </c>
      <c r="D10098">
        <v>0</v>
      </c>
      <c r="E10098">
        <v>0</v>
      </c>
      <c r="F10098">
        <v>42</v>
      </c>
      <c r="G10098">
        <v>2104744</v>
      </c>
      <c r="H10098">
        <v>6</v>
      </c>
      <c r="I10098">
        <v>165000</v>
      </c>
      <c r="J10098">
        <v>0</v>
      </c>
      <c r="K10098">
        <v>0</v>
      </c>
      <c r="L10098">
        <v>0</v>
      </c>
      <c r="M10098">
        <v>0</v>
      </c>
      <c r="N10098">
        <v>352500</v>
      </c>
      <c r="O10098">
        <v>2622244</v>
      </c>
      <c r="P10098" t="s">
        <v>5</v>
      </c>
      <c r="Q10098" t="s">
        <v>17</v>
      </c>
      <c r="R10098" t="s">
        <v>169</v>
      </c>
      <c r="S10098" t="s">
        <v>170</v>
      </c>
      <c r="T10098">
        <v>1691770.3225806451</v>
      </c>
      <c r="U10098">
        <v>982198</v>
      </c>
      <c r="V10098">
        <v>-709572.32258064509</v>
      </c>
      <c r="W10098">
        <v>-0.41942591917456951</v>
      </c>
      <c r="X10098" t="s">
        <v>220</v>
      </c>
    </row>
    <row r="10099" spans="1:24" x14ac:dyDescent="0.35">
      <c r="A10099">
        <v>3300015278</v>
      </c>
      <c r="B10099" t="s">
        <v>168</v>
      </c>
      <c r="C10099" t="s">
        <v>168</v>
      </c>
      <c r="D10099">
        <v>0</v>
      </c>
      <c r="E10099">
        <v>0</v>
      </c>
      <c r="F10099">
        <v>1</v>
      </c>
      <c r="G10099">
        <v>13498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980000</v>
      </c>
      <c r="O10099">
        <v>993498</v>
      </c>
      <c r="P10099" t="s">
        <v>5</v>
      </c>
      <c r="Q10099" t="s">
        <v>8</v>
      </c>
      <c r="R10099" t="s">
        <v>169</v>
      </c>
      <c r="S10099" t="s">
        <v>170</v>
      </c>
      <c r="T10099">
        <v>640966.45161290327</v>
      </c>
      <c r="U10099">
        <v>1220000</v>
      </c>
      <c r="V10099">
        <v>579033.54838709673</v>
      </c>
      <c r="W10099">
        <v>0.90337574912078322</v>
      </c>
      <c r="X10099" t="s">
        <v>350</v>
      </c>
    </row>
    <row r="10100" spans="1:24" x14ac:dyDescent="0.35">
      <c r="A10100">
        <v>3300016340</v>
      </c>
      <c r="B10100" t="s">
        <v>168</v>
      </c>
      <c r="C10100" t="s">
        <v>168</v>
      </c>
      <c r="D10100">
        <v>0</v>
      </c>
      <c r="E10100">
        <v>0</v>
      </c>
      <c r="F10100">
        <v>6</v>
      </c>
      <c r="G10100">
        <v>368488</v>
      </c>
      <c r="H10100">
        <v>0</v>
      </c>
      <c r="I10100">
        <v>0</v>
      </c>
      <c r="J10100">
        <v>0</v>
      </c>
      <c r="K10100">
        <v>0</v>
      </c>
      <c r="L10100">
        <v>5</v>
      </c>
      <c r="M10100">
        <v>282000</v>
      </c>
      <c r="N10100">
        <v>846500</v>
      </c>
      <c r="O10100">
        <v>1496988</v>
      </c>
      <c r="P10100" t="s">
        <v>5</v>
      </c>
      <c r="Q10100" t="s">
        <v>8</v>
      </c>
      <c r="R10100" t="s">
        <v>169</v>
      </c>
      <c r="S10100" t="s">
        <v>170</v>
      </c>
      <c r="T10100">
        <v>965798.70967741939</v>
      </c>
      <c r="U10100">
        <v>1398396</v>
      </c>
      <c r="V10100">
        <v>432597.29032258061</v>
      </c>
      <c r="W10100">
        <v>0.44791661656606463</v>
      </c>
      <c r="X10100" t="s">
        <v>393</v>
      </c>
    </row>
    <row r="10101" spans="1:24" x14ac:dyDescent="0.35">
      <c r="A10101">
        <v>3301064979</v>
      </c>
      <c r="B10101" t="s">
        <v>168</v>
      </c>
      <c r="C10101" t="s">
        <v>168</v>
      </c>
      <c r="D10101">
        <v>0</v>
      </c>
      <c r="E10101">
        <v>0</v>
      </c>
      <c r="F10101">
        <v>4</v>
      </c>
      <c r="G10101">
        <v>151296</v>
      </c>
      <c r="H10101">
        <v>4</v>
      </c>
      <c r="I10101">
        <v>85000</v>
      </c>
      <c r="J10101">
        <v>0</v>
      </c>
      <c r="K10101">
        <v>0</v>
      </c>
      <c r="L10101">
        <v>0</v>
      </c>
      <c r="M10101">
        <v>0</v>
      </c>
      <c r="N10101">
        <v>330000</v>
      </c>
      <c r="O10101">
        <v>566296</v>
      </c>
      <c r="P10101" t="s">
        <v>5</v>
      </c>
      <c r="Q10101" t="s">
        <v>12</v>
      </c>
      <c r="R10101" t="s">
        <v>169</v>
      </c>
      <c r="S10101" t="s">
        <v>170</v>
      </c>
      <c r="T10101">
        <v>365352.25806451612</v>
      </c>
      <c r="U10101">
        <v>601495</v>
      </c>
      <c r="V10101">
        <v>236142.74193548388</v>
      </c>
      <c r="W10101">
        <v>0.64634263706612805</v>
      </c>
      <c r="X10101" t="s">
        <v>271</v>
      </c>
    </row>
    <row r="10102" spans="1:24" x14ac:dyDescent="0.35">
      <c r="A10102">
        <v>3301062131</v>
      </c>
      <c r="B10102" t="s">
        <v>168</v>
      </c>
      <c r="C10102" t="s">
        <v>168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150000</v>
      </c>
      <c r="O10102">
        <v>150000</v>
      </c>
      <c r="P10102" t="s">
        <v>5</v>
      </c>
      <c r="Q10102" t="s">
        <v>15</v>
      </c>
      <c r="R10102" t="s">
        <v>169</v>
      </c>
      <c r="S10102" t="s">
        <v>170</v>
      </c>
      <c r="T10102">
        <v>96774.193548387106</v>
      </c>
      <c r="U10102">
        <v>0</v>
      </c>
      <c r="V10102">
        <v>-96774.193548387106</v>
      </c>
      <c r="W10102">
        <v>0</v>
      </c>
      <c r="X10102" t="s">
        <v>318</v>
      </c>
    </row>
    <row r="10103" spans="1:24" x14ac:dyDescent="0.35">
      <c r="A10103">
        <v>3300018116</v>
      </c>
      <c r="B10103" t="s">
        <v>168</v>
      </c>
      <c r="C10103" t="s">
        <v>168</v>
      </c>
      <c r="D10103">
        <v>0</v>
      </c>
      <c r="E10103">
        <v>0</v>
      </c>
      <c r="F10103">
        <v>117</v>
      </c>
      <c r="G10103">
        <v>4753677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350000</v>
      </c>
      <c r="O10103">
        <v>5103677</v>
      </c>
      <c r="P10103" t="s">
        <v>5</v>
      </c>
      <c r="Q10103" t="s">
        <v>6</v>
      </c>
      <c r="R10103" t="s">
        <v>169</v>
      </c>
      <c r="S10103" t="s">
        <v>170</v>
      </c>
      <c r="T10103">
        <v>3292694.8387096776</v>
      </c>
      <c r="U10103">
        <v>4361469</v>
      </c>
      <c r="V10103">
        <v>1068774.1612903224</v>
      </c>
      <c r="W10103">
        <v>0.32458949694504557</v>
      </c>
      <c r="X10103" t="s">
        <v>232</v>
      </c>
    </row>
    <row r="10104" spans="1:24" x14ac:dyDescent="0.35">
      <c r="A10104">
        <v>3301000508</v>
      </c>
      <c r="B10104" t="s">
        <v>168</v>
      </c>
      <c r="C10104" t="s">
        <v>168</v>
      </c>
      <c r="D10104">
        <v>0</v>
      </c>
      <c r="E10104">
        <v>0</v>
      </c>
      <c r="F10104">
        <v>179</v>
      </c>
      <c r="G10104">
        <v>7495049</v>
      </c>
      <c r="H10104">
        <v>57</v>
      </c>
      <c r="I10104">
        <v>1858000</v>
      </c>
      <c r="J10104">
        <v>0</v>
      </c>
      <c r="K10104">
        <v>0</v>
      </c>
      <c r="L10104">
        <v>0</v>
      </c>
      <c r="M10104">
        <v>0</v>
      </c>
      <c r="N10104">
        <v>352500</v>
      </c>
      <c r="O10104">
        <v>9705549</v>
      </c>
      <c r="P10104" t="s">
        <v>5</v>
      </c>
      <c r="Q10104" t="s">
        <v>17</v>
      </c>
      <c r="R10104" t="s">
        <v>169</v>
      </c>
      <c r="S10104" t="s">
        <v>170</v>
      </c>
      <c r="T10104">
        <v>6261644.5161290327</v>
      </c>
      <c r="U10104">
        <v>5130035</v>
      </c>
      <c r="V10104">
        <v>-1131609.5161290327</v>
      </c>
      <c r="W10104">
        <v>-0.18072081754468505</v>
      </c>
      <c r="X10104" t="s">
        <v>269</v>
      </c>
    </row>
    <row r="10105" spans="1:24" x14ac:dyDescent="0.35">
      <c r="A10105">
        <v>3301009834</v>
      </c>
      <c r="B10105" t="s">
        <v>168</v>
      </c>
      <c r="C10105" t="s">
        <v>168</v>
      </c>
      <c r="D10105">
        <v>0</v>
      </c>
      <c r="E10105">
        <v>0</v>
      </c>
      <c r="F10105">
        <v>77</v>
      </c>
      <c r="G10105">
        <v>2418780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21060000</v>
      </c>
      <c r="O10105">
        <v>23478780</v>
      </c>
      <c r="P10105" t="s">
        <v>5</v>
      </c>
      <c r="Q10105" t="s">
        <v>12</v>
      </c>
      <c r="R10105" t="s">
        <v>169</v>
      </c>
      <c r="S10105" t="s">
        <v>170</v>
      </c>
      <c r="T10105">
        <v>15147600</v>
      </c>
      <c r="U10105">
        <v>16001333</v>
      </c>
      <c r="V10105">
        <v>853733</v>
      </c>
      <c r="W10105">
        <v>5.6360941667326747E-2</v>
      </c>
      <c r="X10105" t="s">
        <v>301</v>
      </c>
    </row>
    <row r="10106" spans="1:24" x14ac:dyDescent="0.35">
      <c r="A10106">
        <v>3300002867</v>
      </c>
      <c r="B10106" t="s">
        <v>168</v>
      </c>
      <c r="C10106" t="s">
        <v>168</v>
      </c>
      <c r="D10106">
        <v>0</v>
      </c>
      <c r="E10106">
        <v>0</v>
      </c>
      <c r="F10106">
        <v>0</v>
      </c>
      <c r="G10106">
        <v>0</v>
      </c>
      <c r="H10106">
        <v>1</v>
      </c>
      <c r="I10106">
        <v>4000</v>
      </c>
      <c r="J10106">
        <v>0</v>
      </c>
      <c r="K10106">
        <v>0</v>
      </c>
      <c r="L10106">
        <v>0</v>
      </c>
      <c r="M10106">
        <v>0</v>
      </c>
      <c r="N10106">
        <v>30000</v>
      </c>
      <c r="O10106">
        <v>34000</v>
      </c>
      <c r="P10106" t="s">
        <v>5</v>
      </c>
      <c r="Q10106" t="s">
        <v>15</v>
      </c>
      <c r="R10106" t="s">
        <v>169</v>
      </c>
      <c r="S10106" t="s">
        <v>170</v>
      </c>
      <c r="T10106">
        <v>21935.483870967742</v>
      </c>
      <c r="U10106">
        <v>0</v>
      </c>
      <c r="V10106">
        <v>-21935.483870967742</v>
      </c>
      <c r="W10106">
        <v>0</v>
      </c>
      <c r="X10106" t="s">
        <v>254</v>
      </c>
    </row>
    <row r="10107" spans="1:24" x14ac:dyDescent="0.35">
      <c r="A10107">
        <v>3300007048</v>
      </c>
      <c r="B10107" t="s">
        <v>168</v>
      </c>
      <c r="C10107" t="s">
        <v>168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30000</v>
      </c>
      <c r="O10107">
        <v>30000</v>
      </c>
      <c r="P10107" t="s">
        <v>5</v>
      </c>
      <c r="Q10107" t="s">
        <v>10</v>
      </c>
      <c r="R10107" t="s">
        <v>181</v>
      </c>
      <c r="S10107" t="s">
        <v>170</v>
      </c>
      <c r="T10107">
        <v>19354.83870967742</v>
      </c>
      <c r="U10107">
        <v>152000</v>
      </c>
      <c r="V10107">
        <v>132645.16129032258</v>
      </c>
      <c r="W10107">
        <v>6.8533333333333326</v>
      </c>
      <c r="X10107" t="s">
        <v>379</v>
      </c>
    </row>
    <row r="10108" spans="1:24" x14ac:dyDescent="0.35">
      <c r="A10108">
        <v>3301057932</v>
      </c>
      <c r="B10108" t="s">
        <v>168</v>
      </c>
      <c r="C10108" t="s">
        <v>168</v>
      </c>
      <c r="D10108">
        <v>0</v>
      </c>
      <c r="E10108">
        <v>0</v>
      </c>
      <c r="F10108">
        <v>4</v>
      </c>
      <c r="G10108">
        <v>193996</v>
      </c>
      <c r="H10108">
        <v>12</v>
      </c>
      <c r="I10108">
        <v>215000</v>
      </c>
      <c r="J10108">
        <v>0</v>
      </c>
      <c r="K10108">
        <v>0</v>
      </c>
      <c r="L10108">
        <v>3</v>
      </c>
      <c r="M10108">
        <v>127200</v>
      </c>
      <c r="N10108">
        <v>95000</v>
      </c>
      <c r="O10108">
        <v>631196</v>
      </c>
      <c r="P10108" t="s">
        <v>5</v>
      </c>
      <c r="Q10108" t="s">
        <v>14</v>
      </c>
      <c r="R10108" t="s">
        <v>169</v>
      </c>
      <c r="S10108" t="s">
        <v>170</v>
      </c>
      <c r="T10108">
        <v>407223.22580645158</v>
      </c>
      <c r="U10108">
        <v>30000</v>
      </c>
      <c r="V10108">
        <v>-377223.22580645158</v>
      </c>
      <c r="W10108">
        <v>-0.92633033162440825</v>
      </c>
      <c r="X10108" t="s">
        <v>382</v>
      </c>
    </row>
    <row r="10109" spans="1:24" x14ac:dyDescent="0.35">
      <c r="A10109">
        <v>3300006357</v>
      </c>
      <c r="B10109" t="s">
        <v>168</v>
      </c>
      <c r="C10109" t="s">
        <v>168</v>
      </c>
      <c r="D10109">
        <v>0</v>
      </c>
      <c r="E10109">
        <v>0</v>
      </c>
      <c r="F10109">
        <v>74</v>
      </c>
      <c r="G10109">
        <v>1757417</v>
      </c>
      <c r="H10109">
        <v>48</v>
      </c>
      <c r="I10109">
        <v>1032000</v>
      </c>
      <c r="J10109">
        <v>0</v>
      </c>
      <c r="K10109">
        <v>0</v>
      </c>
      <c r="L10109">
        <v>49</v>
      </c>
      <c r="M10109">
        <v>1937600</v>
      </c>
      <c r="N10109">
        <v>120000</v>
      </c>
      <c r="O10109">
        <v>4847017</v>
      </c>
      <c r="P10109" t="s">
        <v>5</v>
      </c>
      <c r="Q10109" t="s">
        <v>14</v>
      </c>
      <c r="R10109" t="s">
        <v>169</v>
      </c>
      <c r="S10109" t="s">
        <v>170</v>
      </c>
      <c r="T10109">
        <v>3127107.7419354836</v>
      </c>
      <c r="U10109">
        <v>3781330</v>
      </c>
      <c r="V10109">
        <v>654222.25806451635</v>
      </c>
      <c r="W10109">
        <v>0.20921001514952398</v>
      </c>
      <c r="X10109" t="s">
        <v>382</v>
      </c>
    </row>
    <row r="10110" spans="1:24" x14ac:dyDescent="0.35">
      <c r="A10110">
        <v>3300017222</v>
      </c>
      <c r="B10110" t="s">
        <v>168</v>
      </c>
      <c r="C10110" t="s">
        <v>168</v>
      </c>
      <c r="D10110">
        <v>0</v>
      </c>
      <c r="E10110">
        <v>0</v>
      </c>
      <c r="F10110">
        <v>214</v>
      </c>
      <c r="G10110">
        <v>8528627</v>
      </c>
      <c r="H10110">
        <v>138</v>
      </c>
      <c r="I10110">
        <v>4845000</v>
      </c>
      <c r="J10110">
        <v>0</v>
      </c>
      <c r="K10110">
        <v>0</v>
      </c>
      <c r="L10110">
        <v>1</v>
      </c>
      <c r="M10110">
        <v>102400</v>
      </c>
      <c r="N10110">
        <v>1121500</v>
      </c>
      <c r="O10110">
        <v>14597527</v>
      </c>
      <c r="P10110" t="s">
        <v>5</v>
      </c>
      <c r="Q10110" t="s">
        <v>7</v>
      </c>
      <c r="R10110" t="s">
        <v>169</v>
      </c>
      <c r="S10110" t="s">
        <v>170</v>
      </c>
      <c r="T10110">
        <v>9417759.3548387084</v>
      </c>
      <c r="U10110">
        <v>10589731</v>
      </c>
      <c r="V10110">
        <v>1171971.6451612916</v>
      </c>
      <c r="W10110">
        <v>0.1244427258123928</v>
      </c>
      <c r="X10110" t="s">
        <v>203</v>
      </c>
    </row>
    <row r="10111" spans="1:24" x14ac:dyDescent="0.35">
      <c r="A10111">
        <v>3301014042</v>
      </c>
      <c r="B10111" t="s">
        <v>168</v>
      </c>
      <c r="C10111" t="s">
        <v>168</v>
      </c>
      <c r="D10111">
        <v>0</v>
      </c>
      <c r="E10111">
        <v>0</v>
      </c>
      <c r="F10111">
        <v>17</v>
      </c>
      <c r="G10111">
        <v>508547</v>
      </c>
      <c r="H10111">
        <v>45</v>
      </c>
      <c r="I10111">
        <v>1005000</v>
      </c>
      <c r="J10111">
        <v>0</v>
      </c>
      <c r="K10111">
        <v>0</v>
      </c>
      <c r="L10111">
        <v>24</v>
      </c>
      <c r="M10111">
        <v>1647600</v>
      </c>
      <c r="N10111">
        <v>2363500</v>
      </c>
      <c r="O10111">
        <v>5524647</v>
      </c>
      <c r="P10111" t="s">
        <v>5</v>
      </c>
      <c r="Q10111" t="s">
        <v>17</v>
      </c>
      <c r="R10111" t="s">
        <v>169</v>
      </c>
      <c r="S10111" t="s">
        <v>170</v>
      </c>
      <c r="T10111">
        <v>3564288.3870967738</v>
      </c>
      <c r="U10111">
        <v>3287849</v>
      </c>
      <c r="V10111">
        <v>-276439.38709677383</v>
      </c>
      <c r="W10111">
        <v>-7.7558086516658853E-2</v>
      </c>
      <c r="X10111" t="s">
        <v>199</v>
      </c>
    </row>
    <row r="10112" spans="1:24" x14ac:dyDescent="0.35">
      <c r="A10112">
        <v>3301012373</v>
      </c>
      <c r="B10112" t="s">
        <v>168</v>
      </c>
      <c r="C10112" t="s">
        <v>168</v>
      </c>
      <c r="D10112">
        <v>0</v>
      </c>
      <c r="E10112">
        <v>0</v>
      </c>
      <c r="F10112">
        <v>157</v>
      </c>
      <c r="G10112">
        <v>4210568</v>
      </c>
      <c r="H10112">
        <v>74</v>
      </c>
      <c r="I10112">
        <v>2583000</v>
      </c>
      <c r="J10112">
        <v>0</v>
      </c>
      <c r="K10112">
        <v>0</v>
      </c>
      <c r="L10112">
        <v>29</v>
      </c>
      <c r="M10112">
        <v>1889950</v>
      </c>
      <c r="N10112">
        <v>51000</v>
      </c>
      <c r="O10112">
        <v>8734518</v>
      </c>
      <c r="P10112" t="s">
        <v>5</v>
      </c>
      <c r="Q10112" t="s">
        <v>13</v>
      </c>
      <c r="R10112" t="s">
        <v>169</v>
      </c>
      <c r="S10112" t="s">
        <v>170</v>
      </c>
      <c r="T10112">
        <v>5635172.9032258056</v>
      </c>
      <c r="U10112">
        <v>5258424</v>
      </c>
      <c r="V10112">
        <v>-376748.90322580561</v>
      </c>
      <c r="W10112">
        <v>-6.6856671427089509E-2</v>
      </c>
      <c r="X10112" t="s">
        <v>283</v>
      </c>
    </row>
    <row r="10113" spans="1:24" x14ac:dyDescent="0.35">
      <c r="A10113">
        <v>3300012639</v>
      </c>
      <c r="B10113" t="s">
        <v>168</v>
      </c>
      <c r="C10113" t="s">
        <v>168</v>
      </c>
      <c r="D10113">
        <v>0</v>
      </c>
      <c r="E10113">
        <v>0</v>
      </c>
      <c r="F10113">
        <v>17</v>
      </c>
      <c r="G10113">
        <v>666647</v>
      </c>
      <c r="H10113">
        <v>5</v>
      </c>
      <c r="I10113">
        <v>147000</v>
      </c>
      <c r="J10113">
        <v>0</v>
      </c>
      <c r="K10113">
        <v>0</v>
      </c>
      <c r="L10113">
        <v>0</v>
      </c>
      <c r="M10113">
        <v>0</v>
      </c>
      <c r="N10113">
        <v>374100</v>
      </c>
      <c r="O10113">
        <v>1187747</v>
      </c>
      <c r="P10113" t="s">
        <v>5</v>
      </c>
      <c r="Q10113" t="s">
        <v>17</v>
      </c>
      <c r="R10113" t="s">
        <v>169</v>
      </c>
      <c r="S10113" t="s">
        <v>170</v>
      </c>
      <c r="T10113">
        <v>766288.3870967743</v>
      </c>
      <c r="U10113">
        <v>1177094</v>
      </c>
      <c r="V10113">
        <v>410805.6129032257</v>
      </c>
      <c r="W10113">
        <v>0.53609792321091931</v>
      </c>
      <c r="X10113" t="s">
        <v>253</v>
      </c>
    </row>
    <row r="10114" spans="1:24" x14ac:dyDescent="0.35">
      <c r="A10114">
        <v>3301066898</v>
      </c>
      <c r="B10114" t="s">
        <v>168</v>
      </c>
      <c r="C10114" t="s">
        <v>168</v>
      </c>
      <c r="D10114">
        <v>0</v>
      </c>
      <c r="E10114">
        <v>0</v>
      </c>
      <c r="F10114">
        <v>270</v>
      </c>
      <c r="G10114">
        <v>10488416</v>
      </c>
      <c r="H10114">
        <v>53</v>
      </c>
      <c r="I10114">
        <v>2644000</v>
      </c>
      <c r="J10114">
        <v>0</v>
      </c>
      <c r="K10114">
        <v>0</v>
      </c>
      <c r="L10114">
        <v>9</v>
      </c>
      <c r="M10114">
        <v>381600</v>
      </c>
      <c r="N10114">
        <v>150000</v>
      </c>
      <c r="O10114">
        <v>13664016</v>
      </c>
      <c r="P10114" t="s">
        <v>5</v>
      </c>
      <c r="Q10114" t="s">
        <v>14</v>
      </c>
      <c r="R10114" t="s">
        <v>169</v>
      </c>
      <c r="S10114" t="s">
        <v>170</v>
      </c>
      <c r="T10114">
        <v>8815494.1935483869</v>
      </c>
      <c r="U10114">
        <v>8223514</v>
      </c>
      <c r="V10114">
        <v>-591980.19354838692</v>
      </c>
      <c r="W10114">
        <v>-6.7152241332270046E-2</v>
      </c>
      <c r="X10114" t="s">
        <v>213</v>
      </c>
    </row>
    <row r="10115" spans="1:24" x14ac:dyDescent="0.35">
      <c r="A10115">
        <v>3301031744</v>
      </c>
      <c r="B10115" t="s">
        <v>168</v>
      </c>
      <c r="C10115" t="s">
        <v>168</v>
      </c>
      <c r="D10115">
        <v>0</v>
      </c>
      <c r="E10115">
        <v>0</v>
      </c>
      <c r="F10115">
        <v>61</v>
      </c>
      <c r="G10115">
        <v>1716537</v>
      </c>
      <c r="H10115">
        <v>164</v>
      </c>
      <c r="I10115">
        <v>3952000</v>
      </c>
      <c r="J10115">
        <v>0</v>
      </c>
      <c r="K10115">
        <v>0</v>
      </c>
      <c r="L10115">
        <v>47</v>
      </c>
      <c r="M10115">
        <v>1662800</v>
      </c>
      <c r="N10115">
        <v>280000</v>
      </c>
      <c r="O10115">
        <v>7611337</v>
      </c>
      <c r="P10115" t="s">
        <v>5</v>
      </c>
      <c r="Q10115" t="s">
        <v>13</v>
      </c>
      <c r="R10115" t="s">
        <v>169</v>
      </c>
      <c r="S10115" t="s">
        <v>170</v>
      </c>
      <c r="T10115">
        <v>4910540</v>
      </c>
      <c r="U10115">
        <v>3355574</v>
      </c>
      <c r="V10115">
        <v>-1554966</v>
      </c>
      <c r="W10115">
        <v>-0.31665886032900659</v>
      </c>
      <c r="X10115" t="s">
        <v>378</v>
      </c>
    </row>
    <row r="10116" spans="1:24" x14ac:dyDescent="0.35">
      <c r="A10116">
        <v>3300020406</v>
      </c>
      <c r="B10116" t="s">
        <v>168</v>
      </c>
      <c r="C10116" t="s">
        <v>168</v>
      </c>
      <c r="D10116">
        <v>0</v>
      </c>
      <c r="E10116">
        <v>0</v>
      </c>
      <c r="F10116">
        <v>110</v>
      </c>
      <c r="G10116">
        <v>3023918</v>
      </c>
      <c r="H10116">
        <v>50</v>
      </c>
      <c r="I10116">
        <v>2293000</v>
      </c>
      <c r="J10116">
        <v>0</v>
      </c>
      <c r="K10116">
        <v>0</v>
      </c>
      <c r="L10116">
        <v>27</v>
      </c>
      <c r="M10116">
        <v>1134800</v>
      </c>
      <c r="N10116">
        <v>150000</v>
      </c>
      <c r="O10116">
        <v>6601718</v>
      </c>
      <c r="P10116" t="s">
        <v>5</v>
      </c>
      <c r="Q10116" t="s">
        <v>14</v>
      </c>
      <c r="R10116" t="s">
        <v>207</v>
      </c>
      <c r="S10116" t="s">
        <v>170</v>
      </c>
      <c r="T10116">
        <v>4259172.9032258065</v>
      </c>
      <c r="U10116">
        <v>4516650</v>
      </c>
      <c r="V10116">
        <v>257477.09677419346</v>
      </c>
      <c r="W10116">
        <v>6.0452370125473331E-2</v>
      </c>
      <c r="X10116" t="s">
        <v>409</v>
      </c>
    </row>
    <row r="10117" spans="1:24" x14ac:dyDescent="0.35">
      <c r="A10117">
        <v>3300021700</v>
      </c>
      <c r="B10117" t="s">
        <v>168</v>
      </c>
      <c r="C10117" t="s">
        <v>168</v>
      </c>
      <c r="D10117">
        <v>0</v>
      </c>
      <c r="E10117">
        <v>0</v>
      </c>
      <c r="F10117">
        <v>9</v>
      </c>
      <c r="G10117">
        <v>449991</v>
      </c>
      <c r="H10117">
        <v>3</v>
      </c>
      <c r="I10117">
        <v>115000</v>
      </c>
      <c r="J10117">
        <v>0</v>
      </c>
      <c r="K10117">
        <v>0</v>
      </c>
      <c r="L10117">
        <v>0</v>
      </c>
      <c r="M10117">
        <v>0</v>
      </c>
      <c r="N10117">
        <v>150000</v>
      </c>
      <c r="O10117">
        <v>714991</v>
      </c>
      <c r="P10117" t="s">
        <v>5</v>
      </c>
      <c r="Q10117" t="s">
        <v>9</v>
      </c>
      <c r="R10117" t="s">
        <v>169</v>
      </c>
      <c r="S10117" t="s">
        <v>170</v>
      </c>
      <c r="T10117">
        <v>461284.51612903224</v>
      </c>
      <c r="U10117">
        <v>344993</v>
      </c>
      <c r="V10117">
        <v>-116291.51612903224</v>
      </c>
      <c r="W10117">
        <v>-0.25210366284330854</v>
      </c>
      <c r="X10117" t="s">
        <v>258</v>
      </c>
    </row>
    <row r="10118" spans="1:24" x14ac:dyDescent="0.35">
      <c r="A10118">
        <v>3301035312</v>
      </c>
      <c r="B10118" t="s">
        <v>168</v>
      </c>
      <c r="C10118" t="s">
        <v>168</v>
      </c>
      <c r="D10118">
        <v>0</v>
      </c>
      <c r="E10118">
        <v>0</v>
      </c>
      <c r="F10118">
        <v>88</v>
      </c>
      <c r="G10118">
        <v>3486662</v>
      </c>
      <c r="H10118">
        <v>0</v>
      </c>
      <c r="I10118">
        <v>0</v>
      </c>
      <c r="J10118">
        <v>0</v>
      </c>
      <c r="K10118">
        <v>0</v>
      </c>
      <c r="L10118">
        <v>1</v>
      </c>
      <c r="M10118">
        <v>102400</v>
      </c>
      <c r="N10118">
        <v>1010500</v>
      </c>
      <c r="O10118">
        <v>4599562</v>
      </c>
      <c r="P10118" t="s">
        <v>5</v>
      </c>
      <c r="Q10118" t="s">
        <v>7</v>
      </c>
      <c r="R10118" t="s">
        <v>169</v>
      </c>
      <c r="S10118" t="s">
        <v>170</v>
      </c>
      <c r="T10118">
        <v>2967459.3548387098</v>
      </c>
      <c r="U10118">
        <v>5705741</v>
      </c>
      <c r="V10118">
        <v>2738281.6451612902</v>
      </c>
      <c r="W10118">
        <v>0.92276972242139577</v>
      </c>
      <c r="X10118" t="s">
        <v>307</v>
      </c>
    </row>
    <row r="10119" spans="1:24" x14ac:dyDescent="0.35">
      <c r="A10119">
        <v>3300016419</v>
      </c>
      <c r="B10119" t="s">
        <v>168</v>
      </c>
      <c r="C10119" t="s">
        <v>168</v>
      </c>
      <c r="D10119">
        <v>0</v>
      </c>
      <c r="E10119">
        <v>0</v>
      </c>
      <c r="F10119">
        <v>16</v>
      </c>
      <c r="G10119">
        <v>944485</v>
      </c>
      <c r="H10119">
        <v>2</v>
      </c>
      <c r="I10119">
        <v>20000</v>
      </c>
      <c r="J10119">
        <v>0</v>
      </c>
      <c r="K10119">
        <v>0</v>
      </c>
      <c r="L10119">
        <v>2</v>
      </c>
      <c r="M10119">
        <v>104800</v>
      </c>
      <c r="N10119">
        <v>1033500</v>
      </c>
      <c r="O10119">
        <v>2102785</v>
      </c>
      <c r="P10119" t="s">
        <v>5</v>
      </c>
      <c r="Q10119" t="s">
        <v>7</v>
      </c>
      <c r="R10119" t="s">
        <v>169</v>
      </c>
      <c r="S10119" t="s">
        <v>170</v>
      </c>
      <c r="T10119">
        <v>1356635.4838709678</v>
      </c>
      <c r="U10119">
        <v>3199032</v>
      </c>
      <c r="V10119">
        <v>1842396.5161290322</v>
      </c>
      <c r="W10119">
        <v>1.3580630449618005</v>
      </c>
      <c r="X10119" t="s">
        <v>305</v>
      </c>
    </row>
    <row r="10120" spans="1:24" x14ac:dyDescent="0.35">
      <c r="A10120">
        <v>3300027253</v>
      </c>
      <c r="B10120" t="s">
        <v>168</v>
      </c>
      <c r="C10120" t="s">
        <v>168</v>
      </c>
      <c r="D10120">
        <v>0</v>
      </c>
      <c r="E10120">
        <v>0</v>
      </c>
      <c r="F10120">
        <v>3</v>
      </c>
      <c r="G10120">
        <v>186497</v>
      </c>
      <c r="H10120">
        <v>6</v>
      </c>
      <c r="I10120">
        <v>50000</v>
      </c>
      <c r="J10120">
        <v>0</v>
      </c>
      <c r="K10120">
        <v>0</v>
      </c>
      <c r="L10120">
        <v>2</v>
      </c>
      <c r="M10120">
        <v>404800</v>
      </c>
      <c r="N10120">
        <v>30000</v>
      </c>
      <c r="O10120">
        <v>671297</v>
      </c>
      <c r="P10120" t="s">
        <v>5</v>
      </c>
      <c r="Q10120" t="s">
        <v>10</v>
      </c>
      <c r="R10120" t="s">
        <v>169</v>
      </c>
      <c r="S10120" t="s">
        <v>170</v>
      </c>
      <c r="T10120">
        <v>433094.83870967745</v>
      </c>
      <c r="U10120">
        <v>300799</v>
      </c>
      <c r="V10120">
        <v>-132295.83870967745</v>
      </c>
      <c r="W10120">
        <v>-0.30546620944231839</v>
      </c>
      <c r="X10120" t="s">
        <v>182</v>
      </c>
    </row>
    <row r="10121" spans="1:24" x14ac:dyDescent="0.35">
      <c r="A10121">
        <v>3300015312</v>
      </c>
      <c r="B10121" t="s">
        <v>168</v>
      </c>
      <c r="C10121" t="s">
        <v>168</v>
      </c>
      <c r="D10121">
        <v>0</v>
      </c>
      <c r="E10121">
        <v>0</v>
      </c>
      <c r="F10121">
        <v>344</v>
      </c>
      <c r="G10121">
        <v>13199161</v>
      </c>
      <c r="H10121">
        <v>49</v>
      </c>
      <c r="I10121">
        <v>1575000</v>
      </c>
      <c r="J10121">
        <v>0</v>
      </c>
      <c r="K10121">
        <v>0</v>
      </c>
      <c r="L10121">
        <v>8</v>
      </c>
      <c r="M10121">
        <v>771550</v>
      </c>
      <c r="N10121">
        <v>1070000</v>
      </c>
      <c r="O10121">
        <v>16615711</v>
      </c>
      <c r="P10121" t="s">
        <v>5</v>
      </c>
      <c r="Q10121" t="s">
        <v>8</v>
      </c>
      <c r="R10121" t="s">
        <v>169</v>
      </c>
      <c r="S10121" t="s">
        <v>170</v>
      </c>
      <c r="T10121">
        <v>10719813.548387095</v>
      </c>
      <c r="U10121">
        <v>10768847</v>
      </c>
      <c r="V10121">
        <v>49033.451612904668</v>
      </c>
      <c r="W10121">
        <v>4.574095565335945E-3</v>
      </c>
      <c r="X10121" t="s">
        <v>175</v>
      </c>
    </row>
    <row r="10122" spans="1:24" x14ac:dyDescent="0.35">
      <c r="A10122">
        <v>3300026702</v>
      </c>
      <c r="B10122" t="s">
        <v>168</v>
      </c>
      <c r="C10122" t="s">
        <v>168</v>
      </c>
      <c r="D10122">
        <v>0</v>
      </c>
      <c r="E10122">
        <v>0</v>
      </c>
      <c r="F10122">
        <v>9</v>
      </c>
      <c r="G10122">
        <v>536490</v>
      </c>
      <c r="H10122">
        <v>1</v>
      </c>
      <c r="I10122">
        <v>75000</v>
      </c>
      <c r="J10122">
        <v>0</v>
      </c>
      <c r="K10122">
        <v>0</v>
      </c>
      <c r="L10122">
        <v>2</v>
      </c>
      <c r="M10122">
        <v>304800</v>
      </c>
      <c r="N10122">
        <v>164000</v>
      </c>
      <c r="O10122">
        <v>1080290</v>
      </c>
      <c r="P10122" t="s">
        <v>5</v>
      </c>
      <c r="Q10122" t="s">
        <v>9</v>
      </c>
      <c r="R10122" t="s">
        <v>169</v>
      </c>
      <c r="S10122" t="s">
        <v>170</v>
      </c>
      <c r="T10122">
        <v>696961.29032258061</v>
      </c>
      <c r="U10122">
        <v>476397</v>
      </c>
      <c r="V10122">
        <v>-220564.29032258061</v>
      </c>
      <c r="W10122">
        <v>-0.31646562497107256</v>
      </c>
      <c r="X10122" t="s">
        <v>224</v>
      </c>
    </row>
    <row r="10123" spans="1:24" x14ac:dyDescent="0.35">
      <c r="A10123">
        <v>3301038908</v>
      </c>
      <c r="B10123" t="s">
        <v>168</v>
      </c>
      <c r="C10123" t="s">
        <v>168</v>
      </c>
      <c r="D10123">
        <v>0</v>
      </c>
      <c r="E10123">
        <v>0</v>
      </c>
      <c r="F10123">
        <v>23</v>
      </c>
      <c r="G10123">
        <v>629577</v>
      </c>
      <c r="H10123">
        <v>10</v>
      </c>
      <c r="I10123">
        <v>560000</v>
      </c>
      <c r="J10123">
        <v>0</v>
      </c>
      <c r="K10123">
        <v>0</v>
      </c>
      <c r="L10123">
        <v>0</v>
      </c>
      <c r="M10123">
        <v>0</v>
      </c>
      <c r="N10123">
        <v>1713500</v>
      </c>
      <c r="O10123">
        <v>2903077</v>
      </c>
      <c r="P10123" t="s">
        <v>5</v>
      </c>
      <c r="Q10123" t="s">
        <v>7</v>
      </c>
      <c r="R10123" t="s">
        <v>169</v>
      </c>
      <c r="S10123" t="s">
        <v>170</v>
      </c>
      <c r="T10123">
        <v>1872952.9032258063</v>
      </c>
      <c r="U10123">
        <v>3610900</v>
      </c>
      <c r="V10123">
        <v>1737947.0967741937</v>
      </c>
      <c r="W10123">
        <v>0.92791820540757297</v>
      </c>
      <c r="X10123" t="s">
        <v>305</v>
      </c>
    </row>
    <row r="10124" spans="1:24" x14ac:dyDescent="0.35">
      <c r="A10124">
        <v>3300010472</v>
      </c>
      <c r="B10124" t="s">
        <v>168</v>
      </c>
      <c r="C10124" t="s">
        <v>168</v>
      </c>
      <c r="D10124">
        <v>0</v>
      </c>
      <c r="E10124">
        <v>0</v>
      </c>
      <c r="F10124">
        <v>2</v>
      </c>
      <c r="G10124">
        <v>28598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115000</v>
      </c>
      <c r="O10124">
        <v>143598</v>
      </c>
      <c r="P10124" t="s">
        <v>5</v>
      </c>
      <c r="Q10124" t="s">
        <v>12</v>
      </c>
      <c r="R10124" t="s">
        <v>169</v>
      </c>
      <c r="S10124" t="s">
        <v>170</v>
      </c>
      <c r="T10124">
        <v>92643.870967741939</v>
      </c>
      <c r="U10124">
        <v>127000</v>
      </c>
      <c r="V10124">
        <v>34356.129032258061</v>
      </c>
      <c r="W10124">
        <v>0.37084081951002101</v>
      </c>
      <c r="X10124" t="s">
        <v>248</v>
      </c>
    </row>
    <row r="10125" spans="1:24" x14ac:dyDescent="0.35">
      <c r="A10125">
        <v>3300022963</v>
      </c>
      <c r="B10125" t="s">
        <v>168</v>
      </c>
      <c r="C10125" t="s">
        <v>168</v>
      </c>
      <c r="D10125">
        <v>0</v>
      </c>
      <c r="E10125">
        <v>0</v>
      </c>
      <c r="F10125">
        <v>138</v>
      </c>
      <c r="G10125">
        <v>6162032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1188000</v>
      </c>
      <c r="O10125">
        <v>7350032</v>
      </c>
      <c r="P10125" t="s">
        <v>5</v>
      </c>
      <c r="Q10125" t="s">
        <v>8</v>
      </c>
      <c r="R10125" t="s">
        <v>169</v>
      </c>
      <c r="S10125" t="s">
        <v>170</v>
      </c>
      <c r="T10125">
        <v>4741956.1290322579</v>
      </c>
      <c r="U10125">
        <v>4885273</v>
      </c>
      <c r="V10125">
        <v>143316.87096774206</v>
      </c>
      <c r="W10125">
        <v>3.0223154130485375E-2</v>
      </c>
      <c r="X10125" t="s">
        <v>227</v>
      </c>
    </row>
    <row r="10126" spans="1:24" x14ac:dyDescent="0.35">
      <c r="A10126">
        <v>3301070297</v>
      </c>
      <c r="B10126" t="s">
        <v>168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 t="s">
        <v>5</v>
      </c>
      <c r="Q10126" t="s">
        <v>15</v>
      </c>
      <c r="R10126" t="s">
        <v>169</v>
      </c>
      <c r="S10126" t="s">
        <v>170</v>
      </c>
      <c r="T10126">
        <v>0</v>
      </c>
      <c r="U10126">
        <v>0</v>
      </c>
      <c r="V10126">
        <v>0</v>
      </c>
      <c r="W10126">
        <v>0</v>
      </c>
      <c r="X10126" t="s">
        <v>408</v>
      </c>
    </row>
    <row r="10127" spans="1:24" x14ac:dyDescent="0.35">
      <c r="A10127">
        <v>3300008090</v>
      </c>
      <c r="B10127" t="s">
        <v>168</v>
      </c>
      <c r="C10127" t="s">
        <v>168</v>
      </c>
      <c r="D10127">
        <v>0</v>
      </c>
      <c r="E10127">
        <v>0</v>
      </c>
      <c r="F10127">
        <v>59</v>
      </c>
      <c r="G10127">
        <v>1930929</v>
      </c>
      <c r="H10127">
        <v>52</v>
      </c>
      <c r="I10127">
        <v>1810000</v>
      </c>
      <c r="J10127">
        <v>0</v>
      </c>
      <c r="K10127">
        <v>0</v>
      </c>
      <c r="L10127">
        <v>37</v>
      </c>
      <c r="M10127">
        <v>1578800</v>
      </c>
      <c r="N10127">
        <v>75000</v>
      </c>
      <c r="O10127">
        <v>5394729</v>
      </c>
      <c r="P10127" t="s">
        <v>5</v>
      </c>
      <c r="Q10127" t="s">
        <v>14</v>
      </c>
      <c r="R10127" t="s">
        <v>169</v>
      </c>
      <c r="S10127" t="s">
        <v>170</v>
      </c>
      <c r="T10127">
        <v>3480470.3225806453</v>
      </c>
      <c r="U10127">
        <v>3027863</v>
      </c>
      <c r="V10127">
        <v>-452607.32258064533</v>
      </c>
      <c r="W10127">
        <v>-0.13004200025617607</v>
      </c>
      <c r="X10127" t="s">
        <v>266</v>
      </c>
    </row>
    <row r="10128" spans="1:24" x14ac:dyDescent="0.35">
      <c r="A10128">
        <v>3301069714</v>
      </c>
      <c r="B10128" t="s">
        <v>168</v>
      </c>
      <c r="C10128" t="s">
        <v>168</v>
      </c>
      <c r="D10128">
        <v>0</v>
      </c>
      <c r="E10128">
        <v>0</v>
      </c>
      <c r="F10128">
        <v>31</v>
      </c>
      <c r="G10128">
        <v>1221134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2498000</v>
      </c>
      <c r="O10128">
        <v>3719134</v>
      </c>
      <c r="P10128" t="s">
        <v>5</v>
      </c>
      <c r="Q10128" t="s">
        <v>12</v>
      </c>
      <c r="R10128" t="s">
        <v>169</v>
      </c>
      <c r="S10128" t="s">
        <v>170</v>
      </c>
      <c r="T10128">
        <v>2399441.2903225804</v>
      </c>
      <c r="U10128">
        <v>1391296</v>
      </c>
      <c r="V10128">
        <v>-1008145.2903225804</v>
      </c>
      <c r="W10128">
        <v>-0.42015834869085111</v>
      </c>
      <c r="X10128" t="s">
        <v>301</v>
      </c>
    </row>
    <row r="10129" spans="1:24" x14ac:dyDescent="0.35">
      <c r="A10129">
        <v>3301072215</v>
      </c>
      <c r="B10129" t="s">
        <v>168</v>
      </c>
      <c r="C10129" t="s">
        <v>168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30000</v>
      </c>
      <c r="O10129">
        <v>30000</v>
      </c>
      <c r="P10129" t="s">
        <v>5</v>
      </c>
      <c r="Q10129" t="s">
        <v>9</v>
      </c>
      <c r="R10129" t="s">
        <v>169</v>
      </c>
      <c r="S10129" t="s">
        <v>170</v>
      </c>
      <c r="T10129">
        <v>19354.83870967742</v>
      </c>
      <c r="U10129">
        <v>0</v>
      </c>
      <c r="V10129">
        <v>-19354.83870967742</v>
      </c>
      <c r="W10129">
        <v>0</v>
      </c>
      <c r="X10129" t="s">
        <v>209</v>
      </c>
    </row>
    <row r="10130" spans="1:24" x14ac:dyDescent="0.35">
      <c r="A10130">
        <v>3301005768</v>
      </c>
      <c r="B10130" t="s">
        <v>168</v>
      </c>
      <c r="C10130" t="s">
        <v>168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605000</v>
      </c>
      <c r="O10130">
        <v>605000</v>
      </c>
      <c r="P10130" t="s">
        <v>5</v>
      </c>
      <c r="Q10130" t="s">
        <v>14</v>
      </c>
      <c r="R10130" t="s">
        <v>207</v>
      </c>
      <c r="S10130" t="s">
        <v>170</v>
      </c>
      <c r="T10130">
        <v>390322.58064516127</v>
      </c>
      <c r="U10130">
        <v>150000</v>
      </c>
      <c r="V10130">
        <v>-240322.58064516127</v>
      </c>
      <c r="W10130">
        <v>-0.61570247933884303</v>
      </c>
      <c r="X10130" t="s">
        <v>208</v>
      </c>
    </row>
    <row r="10131" spans="1:24" x14ac:dyDescent="0.35">
      <c r="A10131">
        <v>3301068683</v>
      </c>
      <c r="B10131" t="s">
        <v>168</v>
      </c>
      <c r="C10131" t="s">
        <v>168</v>
      </c>
      <c r="D10131">
        <v>0</v>
      </c>
      <c r="E10131">
        <v>0</v>
      </c>
      <c r="F10131">
        <v>0</v>
      </c>
      <c r="G10131">
        <v>0</v>
      </c>
      <c r="H10131">
        <v>2</v>
      </c>
      <c r="I10131">
        <v>6000</v>
      </c>
      <c r="J10131">
        <v>0</v>
      </c>
      <c r="K10131">
        <v>0</v>
      </c>
      <c r="L10131">
        <v>0</v>
      </c>
      <c r="M10131">
        <v>0</v>
      </c>
      <c r="N10131">
        <v>150000</v>
      </c>
      <c r="O10131">
        <v>156000</v>
      </c>
      <c r="P10131" t="s">
        <v>5</v>
      </c>
      <c r="Q10131" t="s">
        <v>15</v>
      </c>
      <c r="R10131" t="s">
        <v>169</v>
      </c>
      <c r="S10131" t="s">
        <v>170</v>
      </c>
      <c r="T10131">
        <v>100645.16129032258</v>
      </c>
      <c r="U10131">
        <v>0</v>
      </c>
      <c r="V10131">
        <v>-100645.16129032258</v>
      </c>
      <c r="W10131">
        <v>0</v>
      </c>
      <c r="X10131" t="s">
        <v>318</v>
      </c>
    </row>
    <row r="10132" spans="1:24" x14ac:dyDescent="0.35">
      <c r="A10132">
        <v>3300005890</v>
      </c>
      <c r="B10132" t="s">
        <v>168</v>
      </c>
      <c r="C10132" t="s">
        <v>168</v>
      </c>
      <c r="D10132">
        <v>0</v>
      </c>
      <c r="E10132">
        <v>0</v>
      </c>
      <c r="F10132">
        <v>192</v>
      </c>
      <c r="G10132">
        <v>5882899</v>
      </c>
      <c r="H10132">
        <v>74</v>
      </c>
      <c r="I10132">
        <v>3510000</v>
      </c>
      <c r="J10132">
        <v>0</v>
      </c>
      <c r="K10132">
        <v>0</v>
      </c>
      <c r="L10132">
        <v>32</v>
      </c>
      <c r="M10132">
        <v>2516800</v>
      </c>
      <c r="N10132">
        <v>150000</v>
      </c>
      <c r="O10132">
        <v>12059699</v>
      </c>
      <c r="P10132" t="s">
        <v>5</v>
      </c>
      <c r="Q10132" t="s">
        <v>14</v>
      </c>
      <c r="R10132" t="s">
        <v>207</v>
      </c>
      <c r="S10132" t="s">
        <v>170</v>
      </c>
      <c r="T10132">
        <v>7780450.9677419355</v>
      </c>
      <c r="U10132">
        <v>7530157</v>
      </c>
      <c r="V10132">
        <v>-250293.96774193551</v>
      </c>
      <c r="W10132">
        <v>-3.2169596438518133E-2</v>
      </c>
      <c r="X10132" t="s">
        <v>313</v>
      </c>
    </row>
    <row r="10133" spans="1:24" x14ac:dyDescent="0.35">
      <c r="A10133">
        <v>3301005328</v>
      </c>
      <c r="B10133" t="s">
        <v>168</v>
      </c>
      <c r="C10133" t="s">
        <v>168</v>
      </c>
      <c r="D10133">
        <v>0</v>
      </c>
      <c r="E10133">
        <v>0</v>
      </c>
      <c r="F10133">
        <v>34</v>
      </c>
      <c r="G10133">
        <v>1269960</v>
      </c>
      <c r="H10133">
        <v>21</v>
      </c>
      <c r="I10133">
        <v>775000</v>
      </c>
      <c r="J10133">
        <v>0</v>
      </c>
      <c r="K10133">
        <v>0</v>
      </c>
      <c r="L10133">
        <v>6</v>
      </c>
      <c r="M10133">
        <v>164400</v>
      </c>
      <c r="N10133">
        <v>30000</v>
      </c>
      <c r="O10133">
        <v>2239360</v>
      </c>
      <c r="P10133" t="s">
        <v>5</v>
      </c>
      <c r="Q10133" t="s">
        <v>9</v>
      </c>
      <c r="R10133" t="s">
        <v>169</v>
      </c>
      <c r="S10133" t="s">
        <v>170</v>
      </c>
      <c r="T10133">
        <v>1444748.3870967743</v>
      </c>
      <c r="U10133">
        <v>1588175</v>
      </c>
      <c r="V10133">
        <v>143426.6129032257</v>
      </c>
      <c r="W10133">
        <v>9.9274457880823119E-2</v>
      </c>
      <c r="X10133" t="s">
        <v>209</v>
      </c>
    </row>
    <row r="10134" spans="1:24" x14ac:dyDescent="0.35">
      <c r="A10134">
        <v>3301051172</v>
      </c>
      <c r="B10134" t="s">
        <v>168</v>
      </c>
      <c r="C10134" t="s">
        <v>168</v>
      </c>
      <c r="D10134">
        <v>0</v>
      </c>
      <c r="E10134">
        <v>0</v>
      </c>
      <c r="F10134">
        <v>49</v>
      </c>
      <c r="G10134">
        <v>1528848</v>
      </c>
      <c r="H10134">
        <v>12</v>
      </c>
      <c r="I10134">
        <v>355000</v>
      </c>
      <c r="J10134">
        <v>0</v>
      </c>
      <c r="K10134">
        <v>0</v>
      </c>
      <c r="L10134">
        <v>26</v>
      </c>
      <c r="M10134">
        <v>952400</v>
      </c>
      <c r="N10134">
        <v>247000</v>
      </c>
      <c r="O10134">
        <v>3083248</v>
      </c>
      <c r="P10134" t="s">
        <v>5</v>
      </c>
      <c r="Q10134" t="s">
        <v>10</v>
      </c>
      <c r="R10134" t="s">
        <v>169</v>
      </c>
      <c r="S10134" t="s">
        <v>170</v>
      </c>
      <c r="T10134">
        <v>1989192.2580645161</v>
      </c>
      <c r="U10134">
        <v>2013578</v>
      </c>
      <c r="V10134">
        <v>24385.741935483878</v>
      </c>
      <c r="W10134">
        <v>1.225911765774268E-2</v>
      </c>
      <c r="X10134" t="s">
        <v>180</v>
      </c>
    </row>
    <row r="10135" spans="1:24" x14ac:dyDescent="0.35">
      <c r="A10135">
        <v>3301070656</v>
      </c>
      <c r="B10135" t="s">
        <v>168</v>
      </c>
      <c r="C10135" t="s">
        <v>168</v>
      </c>
      <c r="D10135">
        <v>0</v>
      </c>
      <c r="E10135">
        <v>0</v>
      </c>
      <c r="F10135">
        <v>1</v>
      </c>
      <c r="G10135">
        <v>25999</v>
      </c>
      <c r="H10135">
        <v>2</v>
      </c>
      <c r="I10135">
        <v>65000</v>
      </c>
      <c r="J10135">
        <v>0</v>
      </c>
      <c r="K10135">
        <v>0</v>
      </c>
      <c r="L10135">
        <v>1</v>
      </c>
      <c r="M10135">
        <v>22400</v>
      </c>
      <c r="N10135">
        <v>150000</v>
      </c>
      <c r="O10135">
        <v>263399</v>
      </c>
      <c r="P10135" t="s">
        <v>5</v>
      </c>
      <c r="Q10135" t="s">
        <v>15</v>
      </c>
      <c r="R10135" t="s">
        <v>169</v>
      </c>
      <c r="S10135" t="s">
        <v>170</v>
      </c>
      <c r="T10135">
        <v>169934.83870967742</v>
      </c>
      <c r="U10135">
        <v>0</v>
      </c>
      <c r="V10135">
        <v>-169934.83870967742</v>
      </c>
      <c r="W10135">
        <v>0</v>
      </c>
      <c r="X10135" t="s">
        <v>285</v>
      </c>
    </row>
    <row r="10136" spans="1:24" x14ac:dyDescent="0.35">
      <c r="A10136">
        <v>3300028326</v>
      </c>
      <c r="B10136" t="s">
        <v>168</v>
      </c>
      <c r="C10136" t="s">
        <v>168</v>
      </c>
      <c r="D10136">
        <v>0</v>
      </c>
      <c r="E10136">
        <v>0</v>
      </c>
      <c r="F10136">
        <v>12</v>
      </c>
      <c r="G10136">
        <v>585588</v>
      </c>
      <c r="H10136">
        <v>21</v>
      </c>
      <c r="I10136">
        <v>1225000</v>
      </c>
      <c r="J10136">
        <v>0</v>
      </c>
      <c r="K10136">
        <v>0</v>
      </c>
      <c r="L10136">
        <v>38</v>
      </c>
      <c r="M10136">
        <v>1771200</v>
      </c>
      <c r="N10136">
        <v>209000</v>
      </c>
      <c r="O10136">
        <v>3790788</v>
      </c>
      <c r="P10136" t="s">
        <v>5</v>
      </c>
      <c r="Q10136" t="s">
        <v>10</v>
      </c>
      <c r="R10136" t="s">
        <v>169</v>
      </c>
      <c r="S10136" t="s">
        <v>170</v>
      </c>
      <c r="T10136">
        <v>2445669.6774193547</v>
      </c>
      <c r="U10136">
        <v>1604284</v>
      </c>
      <c r="V10136">
        <v>-841385.67741935467</v>
      </c>
      <c r="W10136">
        <v>-0.34403079254234203</v>
      </c>
      <c r="X10136" t="s">
        <v>180</v>
      </c>
    </row>
    <row r="10137" spans="1:24" x14ac:dyDescent="0.35">
      <c r="A10137">
        <v>3301069186</v>
      </c>
      <c r="B10137" t="s">
        <v>168</v>
      </c>
      <c r="C10137" t="s">
        <v>168</v>
      </c>
      <c r="D10137">
        <v>0</v>
      </c>
      <c r="E10137">
        <v>0</v>
      </c>
      <c r="F10137">
        <v>155</v>
      </c>
      <c r="G10137">
        <v>4471111</v>
      </c>
      <c r="H10137">
        <v>56</v>
      </c>
      <c r="I10137">
        <v>1635000</v>
      </c>
      <c r="J10137">
        <v>0</v>
      </c>
      <c r="K10137">
        <v>0</v>
      </c>
      <c r="L10137">
        <v>1</v>
      </c>
      <c r="M10137">
        <v>102400</v>
      </c>
      <c r="N10137">
        <v>30000</v>
      </c>
      <c r="O10137">
        <v>6238511</v>
      </c>
      <c r="P10137" t="s">
        <v>5</v>
      </c>
      <c r="Q10137" t="s">
        <v>11</v>
      </c>
      <c r="R10137" t="s">
        <v>169</v>
      </c>
      <c r="S10137" t="s">
        <v>170</v>
      </c>
      <c r="T10137">
        <v>4024845.8064516126</v>
      </c>
      <c r="U10137">
        <v>3198005</v>
      </c>
      <c r="V10137">
        <v>-826840.80645161262</v>
      </c>
      <c r="W10137">
        <v>-0.20543415728528802</v>
      </c>
      <c r="X10137" t="s">
        <v>360</v>
      </c>
    </row>
    <row r="10138" spans="1:24" x14ac:dyDescent="0.35">
      <c r="A10138">
        <v>3301072349</v>
      </c>
      <c r="B10138" t="s">
        <v>168</v>
      </c>
      <c r="C10138" t="s">
        <v>168</v>
      </c>
      <c r="D10138">
        <v>0</v>
      </c>
      <c r="E10138">
        <v>0</v>
      </c>
      <c r="F10138">
        <v>302</v>
      </c>
      <c r="G10138">
        <v>11390144</v>
      </c>
      <c r="H10138">
        <v>189</v>
      </c>
      <c r="I10138">
        <v>6742000</v>
      </c>
      <c r="J10138">
        <v>0</v>
      </c>
      <c r="K10138">
        <v>0</v>
      </c>
      <c r="L10138">
        <v>79</v>
      </c>
      <c r="M10138">
        <v>3829600</v>
      </c>
      <c r="N10138">
        <v>30000</v>
      </c>
      <c r="O10138">
        <v>21991744</v>
      </c>
      <c r="P10138" t="s">
        <v>5</v>
      </c>
      <c r="Q10138" t="s">
        <v>15</v>
      </c>
      <c r="R10138" t="s">
        <v>169</v>
      </c>
      <c r="S10138" t="s">
        <v>170</v>
      </c>
      <c r="T10138">
        <v>14188221.935483871</v>
      </c>
      <c r="U10138">
        <v>13369217</v>
      </c>
      <c r="V10138">
        <v>-819004.93548387103</v>
      </c>
      <c r="W10138">
        <v>-5.7724282803582994E-2</v>
      </c>
      <c r="X10138" t="s">
        <v>341</v>
      </c>
    </row>
    <row r="10139" spans="1:24" x14ac:dyDescent="0.35">
      <c r="A10139">
        <v>3300010002</v>
      </c>
      <c r="B10139" t="s">
        <v>168</v>
      </c>
      <c r="C10139" t="s">
        <v>168</v>
      </c>
      <c r="D10139">
        <v>0</v>
      </c>
      <c r="E10139">
        <v>0</v>
      </c>
      <c r="F10139">
        <v>71</v>
      </c>
      <c r="G10139">
        <v>2981844</v>
      </c>
      <c r="H10139">
        <v>1</v>
      </c>
      <c r="I10139">
        <v>50000</v>
      </c>
      <c r="J10139">
        <v>0</v>
      </c>
      <c r="K10139">
        <v>0</v>
      </c>
      <c r="L10139">
        <v>3</v>
      </c>
      <c r="M10139">
        <v>522400</v>
      </c>
      <c r="N10139">
        <v>690000</v>
      </c>
      <c r="O10139">
        <v>4244244</v>
      </c>
      <c r="P10139" t="s">
        <v>5</v>
      </c>
      <c r="Q10139" t="s">
        <v>17</v>
      </c>
      <c r="R10139" t="s">
        <v>169</v>
      </c>
      <c r="S10139" t="s">
        <v>170</v>
      </c>
      <c r="T10139">
        <v>2738221.935483871</v>
      </c>
      <c r="U10139">
        <v>6283798</v>
      </c>
      <c r="V10139">
        <v>3545576.064516129</v>
      </c>
      <c r="W10139">
        <v>1.2948461257175601</v>
      </c>
      <c r="X10139" t="s">
        <v>389</v>
      </c>
    </row>
    <row r="10140" spans="1:24" x14ac:dyDescent="0.35">
      <c r="A10140">
        <v>3301070129</v>
      </c>
      <c r="B10140" t="s">
        <v>168</v>
      </c>
      <c r="C10140" t="s">
        <v>168</v>
      </c>
      <c r="D10140">
        <v>0</v>
      </c>
      <c r="E10140">
        <v>0</v>
      </c>
      <c r="F10140">
        <v>6</v>
      </c>
      <c r="G10140">
        <v>218546</v>
      </c>
      <c r="H10140">
        <v>4</v>
      </c>
      <c r="I10140">
        <v>175000</v>
      </c>
      <c r="J10140">
        <v>0</v>
      </c>
      <c r="K10140">
        <v>0</v>
      </c>
      <c r="L10140">
        <v>0</v>
      </c>
      <c r="M10140">
        <v>0</v>
      </c>
      <c r="N10140">
        <v>330000</v>
      </c>
      <c r="O10140">
        <v>723546</v>
      </c>
      <c r="P10140" t="s">
        <v>5</v>
      </c>
      <c r="Q10140" t="s">
        <v>12</v>
      </c>
      <c r="R10140" t="s">
        <v>169</v>
      </c>
      <c r="S10140" t="s">
        <v>170</v>
      </c>
      <c r="T10140">
        <v>466803.87096774194</v>
      </c>
      <c r="U10140">
        <v>330000</v>
      </c>
      <c r="V10140">
        <v>-136803.87096774194</v>
      </c>
      <c r="W10140">
        <v>-0.29306498826612271</v>
      </c>
      <c r="X10140" t="s">
        <v>353</v>
      </c>
    </row>
    <row r="10141" spans="1:24" x14ac:dyDescent="0.35">
      <c r="A10141">
        <v>3300008590</v>
      </c>
      <c r="B10141" t="s">
        <v>168</v>
      </c>
      <c r="C10141" t="s">
        <v>168</v>
      </c>
      <c r="D10141">
        <v>0</v>
      </c>
      <c r="E10141">
        <v>0</v>
      </c>
      <c r="F10141">
        <v>11</v>
      </c>
      <c r="G10141">
        <v>402693</v>
      </c>
      <c r="H10141">
        <v>15</v>
      </c>
      <c r="I10141">
        <v>370000</v>
      </c>
      <c r="J10141">
        <v>0</v>
      </c>
      <c r="K10141">
        <v>0</v>
      </c>
      <c r="L10141">
        <v>33</v>
      </c>
      <c r="M10141">
        <v>1266800</v>
      </c>
      <c r="N10141">
        <v>397500</v>
      </c>
      <c r="O10141">
        <v>2436993</v>
      </c>
      <c r="P10141" t="s">
        <v>5</v>
      </c>
      <c r="Q10141" t="s">
        <v>12</v>
      </c>
      <c r="R10141" t="s">
        <v>169</v>
      </c>
      <c r="S10141" t="s">
        <v>170</v>
      </c>
      <c r="T10141">
        <v>1572253.5483870967</v>
      </c>
      <c r="U10141">
        <v>1349195</v>
      </c>
      <c r="V10141">
        <v>-223058.54838709673</v>
      </c>
      <c r="W10141">
        <v>-0.14187186832297016</v>
      </c>
      <c r="X10141" t="s">
        <v>248</v>
      </c>
    </row>
    <row r="10142" spans="1:24" x14ac:dyDescent="0.35">
      <c r="A10142">
        <v>3300025253</v>
      </c>
      <c r="B10142" t="s">
        <v>168</v>
      </c>
      <c r="C10142" t="s">
        <v>168</v>
      </c>
      <c r="D10142">
        <v>0</v>
      </c>
      <c r="E10142">
        <v>0</v>
      </c>
      <c r="F10142">
        <v>0</v>
      </c>
      <c r="G10142">
        <v>0</v>
      </c>
      <c r="H10142">
        <v>14</v>
      </c>
      <c r="I10142">
        <v>155000</v>
      </c>
      <c r="J10142">
        <v>225</v>
      </c>
      <c r="K10142">
        <v>2998125</v>
      </c>
      <c r="L10142">
        <v>0</v>
      </c>
      <c r="M10142">
        <v>0</v>
      </c>
      <c r="N10142">
        <v>1096900</v>
      </c>
      <c r="O10142">
        <v>4250025</v>
      </c>
      <c r="P10142" t="s">
        <v>5</v>
      </c>
      <c r="Q10142" t="s">
        <v>16</v>
      </c>
      <c r="R10142" t="s">
        <v>169</v>
      </c>
      <c r="S10142" t="s">
        <v>170</v>
      </c>
      <c r="T10142">
        <v>2741951.6129032262</v>
      </c>
      <c r="U10142">
        <v>1362000</v>
      </c>
      <c r="V10142">
        <v>-1379951.6129032262</v>
      </c>
      <c r="W10142">
        <v>-0.50327351015582267</v>
      </c>
      <c r="X10142" t="s">
        <v>194</v>
      </c>
    </row>
    <row r="10143" spans="1:24" x14ac:dyDescent="0.35">
      <c r="A10143">
        <v>3300021673</v>
      </c>
      <c r="B10143" t="s">
        <v>168</v>
      </c>
      <c r="C10143" t="s">
        <v>168</v>
      </c>
      <c r="D10143">
        <v>0</v>
      </c>
      <c r="E10143">
        <v>0</v>
      </c>
      <c r="F10143">
        <v>210</v>
      </c>
      <c r="G10143">
        <v>7748300</v>
      </c>
      <c r="H10143">
        <v>158</v>
      </c>
      <c r="I10143">
        <v>5580000</v>
      </c>
      <c r="J10143">
        <v>0</v>
      </c>
      <c r="K10143">
        <v>0</v>
      </c>
      <c r="L10143">
        <v>71</v>
      </c>
      <c r="M10143">
        <v>4120400</v>
      </c>
      <c r="N10143">
        <v>1293100</v>
      </c>
      <c r="O10143">
        <v>18741800</v>
      </c>
      <c r="P10143" t="s">
        <v>5</v>
      </c>
      <c r="Q10143" t="s">
        <v>7</v>
      </c>
      <c r="R10143" t="s">
        <v>169</v>
      </c>
      <c r="S10143" t="s">
        <v>170</v>
      </c>
      <c r="T10143">
        <v>12091483.870967742</v>
      </c>
      <c r="U10143">
        <v>10858927</v>
      </c>
      <c r="V10143">
        <v>-1232556.8709677421</v>
      </c>
      <c r="W10143">
        <v>-0.10193594798792005</v>
      </c>
      <c r="X10143" t="s">
        <v>289</v>
      </c>
    </row>
    <row r="10144" spans="1:24" x14ac:dyDescent="0.35">
      <c r="A10144">
        <v>3300002493</v>
      </c>
      <c r="B10144" t="s">
        <v>168</v>
      </c>
      <c r="C10144" t="s">
        <v>168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21000</v>
      </c>
      <c r="O10144">
        <v>21000</v>
      </c>
      <c r="P10144" t="s">
        <v>5</v>
      </c>
      <c r="Q10144" t="s">
        <v>13</v>
      </c>
      <c r="R10144" t="s">
        <v>169</v>
      </c>
      <c r="S10144" t="s">
        <v>170</v>
      </c>
      <c r="T10144">
        <v>13548.387096774193</v>
      </c>
      <c r="U10144">
        <v>479893</v>
      </c>
      <c r="V10144">
        <v>466344.61290322582</v>
      </c>
      <c r="W10144">
        <v>34.420673809523812</v>
      </c>
      <c r="X10144" t="s">
        <v>325</v>
      </c>
    </row>
    <row r="10145" spans="1:24" x14ac:dyDescent="0.35">
      <c r="A10145">
        <v>3301072568</v>
      </c>
      <c r="B10145" t="s">
        <v>168</v>
      </c>
      <c r="C10145" t="s">
        <v>168</v>
      </c>
      <c r="D10145">
        <v>0</v>
      </c>
      <c r="E10145">
        <v>0</v>
      </c>
      <c r="F10145">
        <v>17</v>
      </c>
      <c r="G10145">
        <v>613279</v>
      </c>
      <c r="H10145">
        <v>4</v>
      </c>
      <c r="I10145">
        <v>55000</v>
      </c>
      <c r="J10145">
        <v>0</v>
      </c>
      <c r="K10145">
        <v>0</v>
      </c>
      <c r="L10145">
        <v>5</v>
      </c>
      <c r="M10145">
        <v>130000</v>
      </c>
      <c r="N10145">
        <v>30000</v>
      </c>
      <c r="O10145">
        <v>828279</v>
      </c>
      <c r="P10145" t="s">
        <v>5</v>
      </c>
      <c r="Q10145" t="s">
        <v>15</v>
      </c>
      <c r="R10145" t="s">
        <v>207</v>
      </c>
      <c r="S10145" t="s">
        <v>170</v>
      </c>
      <c r="T10145">
        <v>534373.54838709673</v>
      </c>
      <c r="U10145">
        <v>337641</v>
      </c>
      <c r="V10145">
        <v>-196732.54838709673</v>
      </c>
      <c r="W10145">
        <v>-0.36815547659665393</v>
      </c>
      <c r="X10145" t="s">
        <v>341</v>
      </c>
    </row>
    <row r="10146" spans="1:24" x14ac:dyDescent="0.35">
      <c r="A10146">
        <v>3301045328</v>
      </c>
      <c r="B10146" t="s">
        <v>168</v>
      </c>
      <c r="C10146" t="s">
        <v>168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1</v>
      </c>
      <c r="M10146">
        <v>102400</v>
      </c>
      <c r="N10146">
        <v>1010500</v>
      </c>
      <c r="O10146">
        <v>1112900</v>
      </c>
      <c r="P10146" t="s">
        <v>5</v>
      </c>
      <c r="Q10146" t="s">
        <v>7</v>
      </c>
      <c r="R10146" t="s">
        <v>169</v>
      </c>
      <c r="S10146" t="s">
        <v>170</v>
      </c>
      <c r="T10146">
        <v>718000</v>
      </c>
      <c r="U10146">
        <v>1053900</v>
      </c>
      <c r="V10146">
        <v>335900</v>
      </c>
      <c r="W10146">
        <v>0.46782729805013923</v>
      </c>
      <c r="X10146" t="s">
        <v>225</v>
      </c>
    </row>
    <row r="10147" spans="1:24" x14ac:dyDescent="0.35">
      <c r="A10147">
        <v>3301067877</v>
      </c>
      <c r="B10147" t="s">
        <v>168</v>
      </c>
      <c r="C10147" t="s">
        <v>168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180000</v>
      </c>
      <c r="O10147">
        <v>180000</v>
      </c>
      <c r="P10147" t="s">
        <v>5</v>
      </c>
      <c r="Q10147" t="s">
        <v>15</v>
      </c>
      <c r="R10147" t="s">
        <v>169</v>
      </c>
      <c r="S10147" t="s">
        <v>170</v>
      </c>
      <c r="T10147">
        <v>116129.03225806452</v>
      </c>
      <c r="U10147">
        <v>0</v>
      </c>
      <c r="V10147">
        <v>-116129.03225806452</v>
      </c>
      <c r="W10147">
        <v>0</v>
      </c>
      <c r="X10147" t="s">
        <v>214</v>
      </c>
    </row>
    <row r="10148" spans="1:24" x14ac:dyDescent="0.35">
      <c r="A10148">
        <v>3301010920</v>
      </c>
      <c r="B10148" t="s">
        <v>168</v>
      </c>
      <c r="C10148" t="s">
        <v>168</v>
      </c>
      <c r="D10148">
        <v>0</v>
      </c>
      <c r="E10148">
        <v>0</v>
      </c>
      <c r="F10148">
        <v>256</v>
      </c>
      <c r="G10148">
        <v>9866406</v>
      </c>
      <c r="H10148">
        <v>12</v>
      </c>
      <c r="I10148">
        <v>795000</v>
      </c>
      <c r="J10148">
        <v>0</v>
      </c>
      <c r="K10148">
        <v>0</v>
      </c>
      <c r="L10148">
        <v>15</v>
      </c>
      <c r="M10148">
        <v>1636000</v>
      </c>
      <c r="N10148">
        <v>265000</v>
      </c>
      <c r="O10148">
        <v>12562406</v>
      </c>
      <c r="P10148" t="s">
        <v>5</v>
      </c>
      <c r="Q10148" t="s">
        <v>14</v>
      </c>
      <c r="R10148" t="s">
        <v>169</v>
      </c>
      <c r="S10148" t="s">
        <v>170</v>
      </c>
      <c r="T10148">
        <v>8104778.064516129</v>
      </c>
      <c r="U10148">
        <v>8161993</v>
      </c>
      <c r="V10148">
        <v>57214.935483871028</v>
      </c>
      <c r="W10148">
        <v>7.059408046515836E-3</v>
      </c>
      <c r="X10148" t="s">
        <v>409</v>
      </c>
    </row>
    <row r="10149" spans="1:24" x14ac:dyDescent="0.35">
      <c r="A10149">
        <v>3300012445</v>
      </c>
      <c r="B10149" t="s">
        <v>168</v>
      </c>
      <c r="C10149" t="s">
        <v>168</v>
      </c>
      <c r="D10149">
        <v>0</v>
      </c>
      <c r="E10149">
        <v>0</v>
      </c>
      <c r="F10149">
        <v>13</v>
      </c>
      <c r="G10149">
        <v>733490</v>
      </c>
      <c r="H10149">
        <v>6</v>
      </c>
      <c r="I10149">
        <v>160000</v>
      </c>
      <c r="J10149">
        <v>0</v>
      </c>
      <c r="K10149">
        <v>0</v>
      </c>
      <c r="L10149">
        <v>0</v>
      </c>
      <c r="M10149">
        <v>0</v>
      </c>
      <c r="N10149">
        <v>375000</v>
      </c>
      <c r="O10149">
        <v>1268490</v>
      </c>
      <c r="P10149" t="s">
        <v>5</v>
      </c>
      <c r="Q10149" t="s">
        <v>12</v>
      </c>
      <c r="R10149" t="s">
        <v>169</v>
      </c>
      <c r="S10149" t="s">
        <v>170</v>
      </c>
      <c r="T10149">
        <v>818380.6451612903</v>
      </c>
      <c r="U10149">
        <v>2191884</v>
      </c>
      <c r="V10149">
        <v>1373503.3548387098</v>
      </c>
      <c r="W10149">
        <v>1.6783184731452359</v>
      </c>
      <c r="X10149" t="s">
        <v>383</v>
      </c>
    </row>
    <row r="10150" spans="1:24" x14ac:dyDescent="0.35">
      <c r="A10150">
        <v>3301014943</v>
      </c>
      <c r="B10150" t="s">
        <v>168</v>
      </c>
      <c r="C10150" t="s">
        <v>168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57000</v>
      </c>
      <c r="O10150">
        <v>57000</v>
      </c>
      <c r="P10150" t="s">
        <v>5</v>
      </c>
      <c r="Q10150" t="s">
        <v>11</v>
      </c>
      <c r="R10150" t="s">
        <v>169</v>
      </c>
      <c r="S10150" t="s">
        <v>170</v>
      </c>
      <c r="T10150">
        <v>36774.193548387098</v>
      </c>
      <c r="U10150">
        <v>89200</v>
      </c>
      <c r="V10150">
        <v>52425.806451612902</v>
      </c>
      <c r="W10150">
        <v>1.4256140350877193</v>
      </c>
      <c r="X10150" t="s">
        <v>376</v>
      </c>
    </row>
    <row r="10151" spans="1:24" x14ac:dyDescent="0.35">
      <c r="A10151">
        <v>3301075171</v>
      </c>
      <c r="B10151" t="s">
        <v>168</v>
      </c>
      <c r="C10151" t="s">
        <v>168</v>
      </c>
      <c r="D10151">
        <v>0</v>
      </c>
      <c r="E10151">
        <v>0</v>
      </c>
      <c r="F10151">
        <v>16</v>
      </c>
      <c r="G10151">
        <v>1138775</v>
      </c>
      <c r="H10151">
        <v>38</v>
      </c>
      <c r="I10151">
        <v>1660000</v>
      </c>
      <c r="J10151">
        <v>0</v>
      </c>
      <c r="K10151">
        <v>0</v>
      </c>
      <c r="L10151">
        <v>7</v>
      </c>
      <c r="M10151">
        <v>306800</v>
      </c>
      <c r="N10151">
        <v>1146000</v>
      </c>
      <c r="O10151">
        <v>4251575</v>
      </c>
      <c r="P10151" t="s">
        <v>5</v>
      </c>
      <c r="Q10151" t="s">
        <v>16</v>
      </c>
      <c r="R10151" t="s">
        <v>169</v>
      </c>
      <c r="S10151" t="s">
        <v>170</v>
      </c>
      <c r="T10151">
        <v>2742951.6129032262</v>
      </c>
      <c r="U10151">
        <v>2926475</v>
      </c>
      <c r="V10151">
        <v>183523.38709677383</v>
      </c>
      <c r="W10151">
        <v>6.6907263778717141E-2</v>
      </c>
      <c r="X10151" t="s">
        <v>303</v>
      </c>
    </row>
    <row r="10152" spans="1:24" x14ac:dyDescent="0.35">
      <c r="A10152">
        <v>3300002967</v>
      </c>
      <c r="B10152" t="s">
        <v>168</v>
      </c>
      <c r="C10152" t="s">
        <v>168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171000</v>
      </c>
      <c r="O10152">
        <v>171000</v>
      </c>
      <c r="P10152" t="s">
        <v>5</v>
      </c>
      <c r="Q10152" t="s">
        <v>13</v>
      </c>
      <c r="R10152" t="s">
        <v>207</v>
      </c>
      <c r="S10152" t="s">
        <v>170</v>
      </c>
      <c r="T10152">
        <v>110322.58064516129</v>
      </c>
      <c r="U10152">
        <v>57000</v>
      </c>
      <c r="V10152">
        <v>-53322.580645161288</v>
      </c>
      <c r="W10152">
        <v>-0.48333333333333328</v>
      </c>
      <c r="X10152" t="s">
        <v>67</v>
      </c>
    </row>
    <row r="10153" spans="1:24" x14ac:dyDescent="0.35">
      <c r="A10153">
        <v>3301024062</v>
      </c>
      <c r="B10153" t="s">
        <v>168</v>
      </c>
      <c r="C10153" t="s">
        <v>168</v>
      </c>
      <c r="D10153">
        <v>0</v>
      </c>
      <c r="E10153">
        <v>0</v>
      </c>
      <c r="F10153">
        <v>70</v>
      </c>
      <c r="G10153">
        <v>3138643</v>
      </c>
      <c r="H10153">
        <v>53</v>
      </c>
      <c r="I10153">
        <v>1065000</v>
      </c>
      <c r="J10153">
        <v>0</v>
      </c>
      <c r="K10153">
        <v>0</v>
      </c>
      <c r="L10153">
        <v>131</v>
      </c>
      <c r="M10153">
        <v>4014400</v>
      </c>
      <c r="N10153">
        <v>312000</v>
      </c>
      <c r="O10153">
        <v>8530043</v>
      </c>
      <c r="P10153" t="s">
        <v>5</v>
      </c>
      <c r="Q10153" t="s">
        <v>17</v>
      </c>
      <c r="R10153" t="s">
        <v>169</v>
      </c>
      <c r="S10153" t="s">
        <v>170</v>
      </c>
      <c r="T10153">
        <v>5503253.5483870972</v>
      </c>
      <c r="U10153">
        <v>4608095</v>
      </c>
      <c r="V10153">
        <v>-895158.54838709719</v>
      </c>
      <c r="W10153">
        <v>-0.16265987756450939</v>
      </c>
      <c r="X10153" t="s">
        <v>293</v>
      </c>
    </row>
    <row r="10154" spans="1:24" x14ac:dyDescent="0.35">
      <c r="A10154">
        <v>3300005285</v>
      </c>
      <c r="B10154" t="s">
        <v>168</v>
      </c>
      <c r="C10154" t="s">
        <v>168</v>
      </c>
      <c r="D10154">
        <v>0</v>
      </c>
      <c r="E10154">
        <v>0</v>
      </c>
      <c r="F10154">
        <v>36</v>
      </c>
      <c r="G10154">
        <v>1188161</v>
      </c>
      <c r="H10154">
        <v>51</v>
      </c>
      <c r="I10154">
        <v>1935000</v>
      </c>
      <c r="J10154">
        <v>0</v>
      </c>
      <c r="K10154">
        <v>0</v>
      </c>
      <c r="L10154">
        <v>25</v>
      </c>
      <c r="M10154">
        <v>2251250</v>
      </c>
      <c r="N10154">
        <v>150000</v>
      </c>
      <c r="O10154">
        <v>5524411</v>
      </c>
      <c r="P10154" t="s">
        <v>5</v>
      </c>
      <c r="Q10154" t="s">
        <v>10</v>
      </c>
      <c r="R10154" t="s">
        <v>169</v>
      </c>
      <c r="S10154" t="s">
        <v>170</v>
      </c>
      <c r="T10154">
        <v>3564136.1290322579</v>
      </c>
      <c r="U10154">
        <v>4044612</v>
      </c>
      <c r="V10154">
        <v>480475.87096774206</v>
      </c>
      <c r="W10154">
        <v>0.13480850718746318</v>
      </c>
      <c r="X10154" t="s">
        <v>334</v>
      </c>
    </row>
    <row r="10155" spans="1:24" x14ac:dyDescent="0.35">
      <c r="A10155">
        <v>6001139711</v>
      </c>
      <c r="B10155" t="s">
        <v>168</v>
      </c>
      <c r="C10155" t="s">
        <v>168</v>
      </c>
      <c r="D10155">
        <v>0</v>
      </c>
      <c r="E10155">
        <v>0</v>
      </c>
      <c r="F10155">
        <v>0</v>
      </c>
      <c r="G10155">
        <v>0</v>
      </c>
      <c r="H10155">
        <v>22</v>
      </c>
      <c r="I10155">
        <v>560000</v>
      </c>
      <c r="J10155">
        <v>0</v>
      </c>
      <c r="K10155">
        <v>0</v>
      </c>
      <c r="L10155">
        <v>0</v>
      </c>
      <c r="M10155">
        <v>0</v>
      </c>
      <c r="N10155">
        <v>30000</v>
      </c>
      <c r="O10155">
        <v>590000</v>
      </c>
      <c r="P10155" t="s">
        <v>5</v>
      </c>
      <c r="Q10155" t="s">
        <v>15</v>
      </c>
      <c r="R10155" t="s">
        <v>169</v>
      </c>
      <c r="S10155" t="s">
        <v>170</v>
      </c>
      <c r="T10155">
        <v>380645.16129032255</v>
      </c>
      <c r="U10155">
        <v>200000</v>
      </c>
      <c r="V10155">
        <v>-180645.16129032255</v>
      </c>
      <c r="W10155">
        <v>-0.47457627118644063</v>
      </c>
      <c r="X10155" t="s">
        <v>214</v>
      </c>
    </row>
    <row r="10156" spans="1:24" x14ac:dyDescent="0.35">
      <c r="A10156">
        <v>6001312808</v>
      </c>
      <c r="B10156" t="s">
        <v>168</v>
      </c>
      <c r="C10156" t="s">
        <v>168</v>
      </c>
      <c r="D10156">
        <v>0</v>
      </c>
      <c r="E10156">
        <v>0</v>
      </c>
      <c r="F10156">
        <v>6</v>
      </c>
      <c r="G10156">
        <v>180992</v>
      </c>
      <c r="H10156">
        <v>0</v>
      </c>
      <c r="I10156">
        <v>0</v>
      </c>
      <c r="J10156">
        <v>0</v>
      </c>
      <c r="K10156">
        <v>0</v>
      </c>
      <c r="L10156">
        <v>3</v>
      </c>
      <c r="M10156">
        <v>97200</v>
      </c>
      <c r="N10156">
        <v>120000</v>
      </c>
      <c r="O10156">
        <v>398192</v>
      </c>
      <c r="P10156" t="s">
        <v>5</v>
      </c>
      <c r="Q10156" t="s">
        <v>14</v>
      </c>
      <c r="R10156" t="s">
        <v>169</v>
      </c>
      <c r="S10156" t="s">
        <v>170</v>
      </c>
      <c r="T10156">
        <v>256898.06451612903</v>
      </c>
      <c r="U10156">
        <v>214997</v>
      </c>
      <c r="V10156">
        <v>-41901.06451612903</v>
      </c>
      <c r="W10156">
        <v>-0.16310385442198738</v>
      </c>
      <c r="X10156" t="s">
        <v>213</v>
      </c>
    </row>
    <row r="10157" spans="1:24" x14ac:dyDescent="0.35">
      <c r="A10157">
        <v>3301009491</v>
      </c>
      <c r="B10157" t="s">
        <v>168</v>
      </c>
      <c r="C10157" t="s">
        <v>168</v>
      </c>
      <c r="D10157">
        <v>0</v>
      </c>
      <c r="E10157">
        <v>0</v>
      </c>
      <c r="F10157">
        <v>68</v>
      </c>
      <c r="G10157">
        <v>3432690</v>
      </c>
      <c r="H10157">
        <v>11</v>
      </c>
      <c r="I10157">
        <v>415000</v>
      </c>
      <c r="J10157">
        <v>0</v>
      </c>
      <c r="K10157">
        <v>0</v>
      </c>
      <c r="L10157">
        <v>12</v>
      </c>
      <c r="M10157">
        <v>351807</v>
      </c>
      <c r="N10157">
        <v>352500</v>
      </c>
      <c r="O10157">
        <v>4551997</v>
      </c>
      <c r="P10157" t="s">
        <v>5</v>
      </c>
      <c r="Q10157" t="s">
        <v>17</v>
      </c>
      <c r="R10157" t="s">
        <v>169</v>
      </c>
      <c r="S10157" t="s">
        <v>170</v>
      </c>
      <c r="T10157">
        <v>2936772.2580645164</v>
      </c>
      <c r="U10157">
        <v>3967817</v>
      </c>
      <c r="V10157">
        <v>1031044.7419354836</v>
      </c>
      <c r="W10157">
        <v>0.35108093217108882</v>
      </c>
      <c r="X10157" t="s">
        <v>202</v>
      </c>
    </row>
    <row r="10158" spans="1:24" x14ac:dyDescent="0.35">
      <c r="A10158">
        <v>3301001753</v>
      </c>
      <c r="B10158" t="s">
        <v>168</v>
      </c>
      <c r="C10158" t="s">
        <v>168</v>
      </c>
      <c r="D10158">
        <v>0</v>
      </c>
      <c r="E10158">
        <v>0</v>
      </c>
      <c r="F10158">
        <v>25</v>
      </c>
      <c r="G10158">
        <v>1058974</v>
      </c>
      <c r="H10158">
        <v>29</v>
      </c>
      <c r="I10158">
        <v>740000</v>
      </c>
      <c r="J10158">
        <v>0</v>
      </c>
      <c r="K10158">
        <v>0</v>
      </c>
      <c r="L10158">
        <v>14</v>
      </c>
      <c r="M10158">
        <v>593600</v>
      </c>
      <c r="N10158">
        <v>85000</v>
      </c>
      <c r="O10158">
        <v>2477574</v>
      </c>
      <c r="P10158" t="s">
        <v>5</v>
      </c>
      <c r="Q10158" t="s">
        <v>10</v>
      </c>
      <c r="R10158" t="s">
        <v>169</v>
      </c>
      <c r="S10158" t="s">
        <v>170</v>
      </c>
      <c r="T10158">
        <v>1598434.8387096773</v>
      </c>
      <c r="U10158">
        <v>1648740</v>
      </c>
      <c r="V10158">
        <v>50305.161290322663</v>
      </c>
      <c r="W10158">
        <v>3.1471512051708617E-2</v>
      </c>
      <c r="X10158" t="s">
        <v>362</v>
      </c>
    </row>
    <row r="10159" spans="1:24" x14ac:dyDescent="0.35">
      <c r="A10159">
        <v>6001122660</v>
      </c>
      <c r="B10159" t="s">
        <v>168</v>
      </c>
      <c r="C10159" t="s">
        <v>168</v>
      </c>
      <c r="D10159">
        <v>0</v>
      </c>
      <c r="E10159">
        <v>0</v>
      </c>
      <c r="F10159">
        <v>42</v>
      </c>
      <c r="G10159">
        <v>1479503</v>
      </c>
      <c r="H10159">
        <v>35</v>
      </c>
      <c r="I10159">
        <v>1227000</v>
      </c>
      <c r="J10159">
        <v>0</v>
      </c>
      <c r="K10159">
        <v>0</v>
      </c>
      <c r="L10159">
        <v>21</v>
      </c>
      <c r="M10159">
        <v>890400</v>
      </c>
      <c r="N10159">
        <v>150000</v>
      </c>
      <c r="O10159">
        <v>3746903</v>
      </c>
      <c r="P10159" t="s">
        <v>5</v>
      </c>
      <c r="Q10159" t="s">
        <v>13</v>
      </c>
      <c r="R10159" t="s">
        <v>207</v>
      </c>
      <c r="S10159" t="s">
        <v>170</v>
      </c>
      <c r="T10159">
        <v>2417356.7741935486</v>
      </c>
      <c r="U10159">
        <v>1201978</v>
      </c>
      <c r="V10159">
        <v>-1215378.7741935486</v>
      </c>
      <c r="W10159">
        <v>-0.50277178245607113</v>
      </c>
      <c r="X10159" t="s">
        <v>378</v>
      </c>
    </row>
    <row r="10160" spans="1:24" x14ac:dyDescent="0.35">
      <c r="A10160">
        <v>3301012279</v>
      </c>
      <c r="B10160" t="s">
        <v>168</v>
      </c>
      <c r="C10160" t="s">
        <v>168</v>
      </c>
      <c r="D10160">
        <v>0</v>
      </c>
      <c r="E10160">
        <v>0</v>
      </c>
      <c r="F10160">
        <v>615</v>
      </c>
      <c r="G10160">
        <v>26364645</v>
      </c>
      <c r="H10160">
        <v>12</v>
      </c>
      <c r="I10160">
        <v>770000</v>
      </c>
      <c r="J10160">
        <v>0</v>
      </c>
      <c r="K10160">
        <v>0</v>
      </c>
      <c r="L10160">
        <v>3</v>
      </c>
      <c r="M10160">
        <v>233200</v>
      </c>
      <c r="N10160">
        <v>342000</v>
      </c>
      <c r="O10160">
        <v>27709845</v>
      </c>
      <c r="P10160" t="s">
        <v>5</v>
      </c>
      <c r="Q10160" t="s">
        <v>8</v>
      </c>
      <c r="R10160" t="s">
        <v>169</v>
      </c>
      <c r="S10160" t="s">
        <v>170</v>
      </c>
      <c r="T10160">
        <v>17877319.35483871</v>
      </c>
      <c r="U10160">
        <v>20098208</v>
      </c>
      <c r="V10160">
        <v>2220888.6451612897</v>
      </c>
      <c r="W10160">
        <v>0.12422939933442434</v>
      </c>
      <c r="X10160" t="s">
        <v>300</v>
      </c>
    </row>
    <row r="10161" spans="1:24" x14ac:dyDescent="0.35">
      <c r="A10161">
        <v>6001130708</v>
      </c>
      <c r="B10161" t="s">
        <v>168</v>
      </c>
      <c r="C10161" t="s">
        <v>168</v>
      </c>
      <c r="D10161">
        <v>0</v>
      </c>
      <c r="E10161">
        <v>0</v>
      </c>
      <c r="F10161">
        <v>21</v>
      </c>
      <c r="G10161">
        <v>917176</v>
      </c>
      <c r="H10161">
        <v>27</v>
      </c>
      <c r="I10161">
        <v>1285000</v>
      </c>
      <c r="J10161">
        <v>0</v>
      </c>
      <c r="K10161">
        <v>0</v>
      </c>
      <c r="L10161">
        <v>1</v>
      </c>
      <c r="M10161">
        <v>50000</v>
      </c>
      <c r="N10161">
        <v>150000</v>
      </c>
      <c r="O10161">
        <v>2402176</v>
      </c>
      <c r="P10161" t="s">
        <v>5</v>
      </c>
      <c r="Q10161" t="s">
        <v>15</v>
      </c>
      <c r="R10161" t="s">
        <v>169</v>
      </c>
      <c r="S10161" t="s">
        <v>170</v>
      </c>
      <c r="T10161">
        <v>1549790.9677419355</v>
      </c>
      <c r="U10161">
        <v>2180929</v>
      </c>
      <c r="V10161">
        <v>631138.03225806449</v>
      </c>
      <c r="W10161">
        <v>0.40724074755554951</v>
      </c>
      <c r="X10161" t="s">
        <v>214</v>
      </c>
    </row>
    <row r="10162" spans="1:24" x14ac:dyDescent="0.35">
      <c r="A10162">
        <v>3300008550</v>
      </c>
      <c r="B10162" t="s">
        <v>168</v>
      </c>
      <c r="C10162" t="s">
        <v>168</v>
      </c>
      <c r="D10162">
        <v>0</v>
      </c>
      <c r="E10162">
        <v>0</v>
      </c>
      <c r="F10162">
        <v>6</v>
      </c>
      <c r="G10162">
        <v>154248</v>
      </c>
      <c r="H10162">
        <v>0</v>
      </c>
      <c r="I10162">
        <v>0</v>
      </c>
      <c r="J10162">
        <v>0</v>
      </c>
      <c r="K10162">
        <v>0</v>
      </c>
      <c r="L10162">
        <v>1</v>
      </c>
      <c r="M10162">
        <v>22400</v>
      </c>
      <c r="N10162">
        <v>2796000</v>
      </c>
      <c r="O10162">
        <v>2972648</v>
      </c>
      <c r="P10162" t="s">
        <v>5</v>
      </c>
      <c r="Q10162" t="s">
        <v>16</v>
      </c>
      <c r="R10162" t="s">
        <v>169</v>
      </c>
      <c r="S10162" t="s">
        <v>170</v>
      </c>
      <c r="T10162">
        <v>1917837.4193548388</v>
      </c>
      <c r="U10162">
        <v>2338399</v>
      </c>
      <c r="V10162">
        <v>420561.58064516122</v>
      </c>
      <c r="W10162">
        <v>0.21928948533428771</v>
      </c>
      <c r="X10162" t="s">
        <v>377</v>
      </c>
    </row>
    <row r="10163" spans="1:24" x14ac:dyDescent="0.35">
      <c r="A10163">
        <v>3301002091</v>
      </c>
      <c r="B10163" t="s">
        <v>168</v>
      </c>
      <c r="C10163" t="s">
        <v>168</v>
      </c>
      <c r="D10163">
        <v>0</v>
      </c>
      <c r="E10163">
        <v>0</v>
      </c>
      <c r="F10163">
        <v>16</v>
      </c>
      <c r="G10163">
        <v>616088</v>
      </c>
      <c r="H10163">
        <v>1</v>
      </c>
      <c r="I10163">
        <v>100000</v>
      </c>
      <c r="J10163">
        <v>0</v>
      </c>
      <c r="K10163">
        <v>0</v>
      </c>
      <c r="L10163">
        <v>3</v>
      </c>
      <c r="M10163">
        <v>128446</v>
      </c>
      <c r="N10163">
        <v>1061500</v>
      </c>
      <c r="O10163">
        <v>1906034</v>
      </c>
      <c r="P10163" t="s">
        <v>5</v>
      </c>
      <c r="Q10163" t="s">
        <v>12</v>
      </c>
      <c r="R10163" t="s">
        <v>169</v>
      </c>
      <c r="S10163" t="s">
        <v>170</v>
      </c>
      <c r="T10163">
        <v>1229699.3548387098</v>
      </c>
      <c r="U10163">
        <v>1136132</v>
      </c>
      <c r="V10163">
        <v>-93567.354838709813</v>
      </c>
      <c r="W10163">
        <v>-7.6089618548252691E-2</v>
      </c>
      <c r="X10163" t="s">
        <v>235</v>
      </c>
    </row>
    <row r="10164" spans="1:24" x14ac:dyDescent="0.35">
      <c r="A10164">
        <v>3301068383</v>
      </c>
      <c r="B10164" t="s">
        <v>168</v>
      </c>
      <c r="C10164" t="s">
        <v>168</v>
      </c>
      <c r="D10164">
        <v>0</v>
      </c>
      <c r="E10164">
        <v>0</v>
      </c>
      <c r="F10164">
        <v>29</v>
      </c>
      <c r="G10164">
        <v>917965</v>
      </c>
      <c r="H10164">
        <v>4</v>
      </c>
      <c r="I10164">
        <v>252000</v>
      </c>
      <c r="J10164">
        <v>0</v>
      </c>
      <c r="K10164">
        <v>0</v>
      </c>
      <c r="L10164">
        <v>11</v>
      </c>
      <c r="M10164">
        <v>366400</v>
      </c>
      <c r="N10164">
        <v>150000</v>
      </c>
      <c r="O10164">
        <v>1686365</v>
      </c>
      <c r="P10164" t="s">
        <v>5</v>
      </c>
      <c r="Q10164" t="s">
        <v>15</v>
      </c>
      <c r="R10164" t="s">
        <v>207</v>
      </c>
      <c r="S10164" t="s">
        <v>170</v>
      </c>
      <c r="T10164">
        <v>1087977.4193548386</v>
      </c>
      <c r="U10164">
        <v>1099082</v>
      </c>
      <c r="V10164">
        <v>11104.580645161448</v>
      </c>
      <c r="W10164">
        <v>1.0206627865260609E-2</v>
      </c>
      <c r="X10164" t="s">
        <v>190</v>
      </c>
    </row>
    <row r="10165" spans="1:24" x14ac:dyDescent="0.35">
      <c r="A10165">
        <v>3300014667</v>
      </c>
      <c r="B10165" t="s">
        <v>168</v>
      </c>
      <c r="C10165" t="s">
        <v>168</v>
      </c>
      <c r="D10165">
        <v>0</v>
      </c>
      <c r="E10165">
        <v>0</v>
      </c>
      <c r="F10165">
        <v>128</v>
      </c>
      <c r="G10165">
        <v>5224675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1172200</v>
      </c>
      <c r="O10165">
        <v>6396875</v>
      </c>
      <c r="P10165" t="s">
        <v>5</v>
      </c>
      <c r="Q10165" t="s">
        <v>7</v>
      </c>
      <c r="R10165" t="s">
        <v>169</v>
      </c>
      <c r="S10165" t="s">
        <v>170</v>
      </c>
      <c r="T10165">
        <v>4127016.1290322579</v>
      </c>
      <c r="U10165">
        <v>3585085</v>
      </c>
      <c r="V10165">
        <v>-541931.12903225794</v>
      </c>
      <c r="W10165">
        <v>-0.13131306301905221</v>
      </c>
      <c r="X10165" t="s">
        <v>225</v>
      </c>
    </row>
    <row r="10166" spans="1:24" x14ac:dyDescent="0.35">
      <c r="A10166">
        <v>3301075140</v>
      </c>
      <c r="B10166" t="s">
        <v>168</v>
      </c>
      <c r="C10166" t="s">
        <v>168</v>
      </c>
      <c r="D10166">
        <v>0</v>
      </c>
      <c r="E10166">
        <v>0</v>
      </c>
      <c r="F10166">
        <v>29</v>
      </c>
      <c r="G10166">
        <v>929968</v>
      </c>
      <c r="H10166">
        <v>36</v>
      </c>
      <c r="I10166">
        <v>1095000</v>
      </c>
      <c r="J10166">
        <v>0</v>
      </c>
      <c r="K10166">
        <v>0</v>
      </c>
      <c r="L10166">
        <v>23</v>
      </c>
      <c r="M10166">
        <v>815200</v>
      </c>
      <c r="N10166">
        <v>150000</v>
      </c>
      <c r="O10166">
        <v>2990168</v>
      </c>
      <c r="P10166" t="s">
        <v>5</v>
      </c>
      <c r="Q10166" t="s">
        <v>14</v>
      </c>
      <c r="R10166" t="s">
        <v>169</v>
      </c>
      <c r="S10166" t="s">
        <v>170</v>
      </c>
      <c r="T10166">
        <v>1929140.6451612902</v>
      </c>
      <c r="U10166">
        <v>2486266</v>
      </c>
      <c r="V10166">
        <v>557125.35483870981</v>
      </c>
      <c r="W10166">
        <v>0.28879457609070802</v>
      </c>
      <c r="X10166" t="s">
        <v>339</v>
      </c>
    </row>
    <row r="10167" spans="1:24" x14ac:dyDescent="0.35">
      <c r="A10167">
        <v>3301073802</v>
      </c>
      <c r="B10167" t="s">
        <v>168</v>
      </c>
      <c r="C10167" t="s">
        <v>168</v>
      </c>
      <c r="D10167">
        <v>0</v>
      </c>
      <c r="E10167">
        <v>0</v>
      </c>
      <c r="F10167">
        <v>1</v>
      </c>
      <c r="G10167">
        <v>25700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1585500</v>
      </c>
      <c r="O10167">
        <v>1611200</v>
      </c>
      <c r="P10167" t="s">
        <v>5</v>
      </c>
      <c r="Q10167" t="s">
        <v>12</v>
      </c>
      <c r="R10167" t="s">
        <v>169</v>
      </c>
      <c r="S10167" t="s">
        <v>170</v>
      </c>
      <c r="T10167">
        <v>1039483.8709677419</v>
      </c>
      <c r="U10167">
        <v>330000</v>
      </c>
      <c r="V10167">
        <v>-709483.87096774194</v>
      </c>
      <c r="W10167">
        <v>-0.68253475670307839</v>
      </c>
      <c r="X10167" t="s">
        <v>222</v>
      </c>
    </row>
    <row r="10168" spans="1:24" x14ac:dyDescent="0.35">
      <c r="A10168">
        <v>3301071255</v>
      </c>
      <c r="B10168" t="s">
        <v>168</v>
      </c>
      <c r="C10168" t="s">
        <v>168</v>
      </c>
      <c r="D10168">
        <v>0</v>
      </c>
      <c r="E10168">
        <v>0</v>
      </c>
      <c r="F10168">
        <v>29</v>
      </c>
      <c r="G10168">
        <v>907260</v>
      </c>
      <c r="H10168">
        <v>1</v>
      </c>
      <c r="I10168">
        <v>20000</v>
      </c>
      <c r="J10168">
        <v>0</v>
      </c>
      <c r="K10168">
        <v>0</v>
      </c>
      <c r="L10168">
        <v>0</v>
      </c>
      <c r="M10168">
        <v>0</v>
      </c>
      <c r="N10168">
        <v>150000</v>
      </c>
      <c r="O10168">
        <v>1077260</v>
      </c>
      <c r="P10168" t="s">
        <v>5</v>
      </c>
      <c r="Q10168" t="s">
        <v>13</v>
      </c>
      <c r="R10168" t="s">
        <v>169</v>
      </c>
      <c r="S10168" t="s">
        <v>170</v>
      </c>
      <c r="T10168">
        <v>695006.45161290315</v>
      </c>
      <c r="U10168">
        <v>602383</v>
      </c>
      <c r="V10168">
        <v>-92623.451612903154</v>
      </c>
      <c r="W10168">
        <v>-0.13326991626905282</v>
      </c>
      <c r="X10168" t="s">
        <v>387</v>
      </c>
    </row>
    <row r="10169" spans="1:24" x14ac:dyDescent="0.35">
      <c r="A10169">
        <v>3301026345</v>
      </c>
      <c r="B10169" t="s">
        <v>168</v>
      </c>
      <c r="C10169" t="s">
        <v>168</v>
      </c>
      <c r="D10169">
        <v>0</v>
      </c>
      <c r="E10169">
        <v>0</v>
      </c>
      <c r="F10169">
        <v>105</v>
      </c>
      <c r="G10169">
        <v>3359488</v>
      </c>
      <c r="H10169">
        <v>30</v>
      </c>
      <c r="I10169">
        <v>945000</v>
      </c>
      <c r="J10169">
        <v>0</v>
      </c>
      <c r="K10169">
        <v>0</v>
      </c>
      <c r="L10169">
        <v>0</v>
      </c>
      <c r="M10169">
        <v>0</v>
      </c>
      <c r="N10169">
        <v>75000</v>
      </c>
      <c r="O10169">
        <v>4379488</v>
      </c>
      <c r="P10169" t="s">
        <v>5</v>
      </c>
      <c r="Q10169" t="s">
        <v>14</v>
      </c>
      <c r="R10169" t="s">
        <v>207</v>
      </c>
      <c r="S10169" t="s">
        <v>170</v>
      </c>
      <c r="T10169">
        <v>2825476.1290322579</v>
      </c>
      <c r="U10169">
        <v>3340613</v>
      </c>
      <c r="V10169">
        <v>515136.87096774206</v>
      </c>
      <c r="W10169">
        <v>0.18231860664990984</v>
      </c>
      <c r="X10169" t="s">
        <v>211</v>
      </c>
    </row>
    <row r="10170" spans="1:24" x14ac:dyDescent="0.35">
      <c r="A10170">
        <v>3300018241</v>
      </c>
      <c r="B10170" t="s">
        <v>168</v>
      </c>
      <c r="C10170" t="s">
        <v>168</v>
      </c>
      <c r="D10170">
        <v>0</v>
      </c>
      <c r="E10170">
        <v>0</v>
      </c>
      <c r="F10170">
        <v>21</v>
      </c>
      <c r="G10170">
        <v>942318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1651000</v>
      </c>
      <c r="O10170">
        <v>2593318</v>
      </c>
      <c r="P10170" t="s">
        <v>5</v>
      </c>
      <c r="Q10170" t="s">
        <v>6</v>
      </c>
      <c r="R10170" t="s">
        <v>169</v>
      </c>
      <c r="S10170" t="s">
        <v>170</v>
      </c>
      <c r="T10170">
        <v>1673108.3870967743</v>
      </c>
      <c r="U10170">
        <v>2192486</v>
      </c>
      <c r="V10170">
        <v>519377.6129032257</v>
      </c>
      <c r="W10170">
        <v>0.31042675830731126</v>
      </c>
      <c r="X10170" t="s">
        <v>197</v>
      </c>
    </row>
    <row r="10171" spans="1:24" x14ac:dyDescent="0.35">
      <c r="A10171">
        <v>3301058359</v>
      </c>
      <c r="B10171" t="s">
        <v>168</v>
      </c>
      <c r="C10171" t="s">
        <v>168</v>
      </c>
      <c r="D10171">
        <v>0</v>
      </c>
      <c r="E10171">
        <v>0</v>
      </c>
      <c r="F10171">
        <v>2</v>
      </c>
      <c r="G10171">
        <v>64798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1717200</v>
      </c>
      <c r="O10171">
        <v>1781998</v>
      </c>
      <c r="P10171" t="s">
        <v>5</v>
      </c>
      <c r="Q10171" t="s">
        <v>7</v>
      </c>
      <c r="R10171" t="s">
        <v>169</v>
      </c>
      <c r="S10171" t="s">
        <v>170</v>
      </c>
      <c r="T10171">
        <v>1149676.1290322579</v>
      </c>
      <c r="U10171">
        <v>3007599</v>
      </c>
      <c r="V10171">
        <v>1857922.8709677421</v>
      </c>
      <c r="W10171">
        <v>1.6160402256343724</v>
      </c>
      <c r="X10171" t="s">
        <v>203</v>
      </c>
    </row>
    <row r="10172" spans="1:24" x14ac:dyDescent="0.35">
      <c r="A10172">
        <v>3301001449</v>
      </c>
      <c r="B10172" t="s">
        <v>168</v>
      </c>
      <c r="C10172" t="s">
        <v>168</v>
      </c>
      <c r="D10172">
        <v>0</v>
      </c>
      <c r="E10172">
        <v>0</v>
      </c>
      <c r="F10172">
        <v>25</v>
      </c>
      <c r="G10172">
        <v>991001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202000</v>
      </c>
      <c r="O10172">
        <v>1193001</v>
      </c>
      <c r="P10172" t="s">
        <v>5</v>
      </c>
      <c r="Q10172" t="s">
        <v>14</v>
      </c>
      <c r="R10172" t="s">
        <v>169</v>
      </c>
      <c r="S10172" t="s">
        <v>170</v>
      </c>
      <c r="T10172">
        <v>769678.06451612909</v>
      </c>
      <c r="U10172">
        <v>998484</v>
      </c>
      <c r="V10172">
        <v>228805.93548387091</v>
      </c>
      <c r="W10172">
        <v>0.29727485559525935</v>
      </c>
      <c r="X10172" t="s">
        <v>403</v>
      </c>
    </row>
    <row r="10173" spans="1:24" x14ac:dyDescent="0.35">
      <c r="A10173">
        <v>3301062831</v>
      </c>
      <c r="B10173" t="s">
        <v>168</v>
      </c>
      <c r="C10173" t="s">
        <v>168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1418800</v>
      </c>
      <c r="O10173">
        <v>1418800</v>
      </c>
      <c r="P10173" t="s">
        <v>5</v>
      </c>
      <c r="Q10173" t="s">
        <v>7</v>
      </c>
      <c r="R10173" t="s">
        <v>169</v>
      </c>
      <c r="S10173" t="s">
        <v>170</v>
      </c>
      <c r="T10173">
        <v>915354.83870967745</v>
      </c>
      <c r="U10173">
        <v>1044800</v>
      </c>
      <c r="V10173">
        <v>129445.16129032255</v>
      </c>
      <c r="W10173">
        <v>0.1414152805187483</v>
      </c>
      <c r="X10173" t="s">
        <v>218</v>
      </c>
    </row>
    <row r="10174" spans="1:24" x14ac:dyDescent="0.35">
      <c r="A10174">
        <v>3300017926</v>
      </c>
      <c r="B10174" t="s">
        <v>168</v>
      </c>
      <c r="C10174" t="s">
        <v>168</v>
      </c>
      <c r="D10174">
        <v>0</v>
      </c>
      <c r="E10174">
        <v>0</v>
      </c>
      <c r="F10174">
        <v>296</v>
      </c>
      <c r="G10174">
        <v>11331003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955500</v>
      </c>
      <c r="O10174">
        <v>12286503</v>
      </c>
      <c r="P10174" t="s">
        <v>5</v>
      </c>
      <c r="Q10174" t="s">
        <v>7</v>
      </c>
      <c r="R10174" t="s">
        <v>169</v>
      </c>
      <c r="S10174" t="s">
        <v>170</v>
      </c>
      <c r="T10174">
        <v>7926776.1290322579</v>
      </c>
      <c r="U10174">
        <v>8392547</v>
      </c>
      <c r="V10174">
        <v>465770.87096774206</v>
      </c>
      <c r="W10174">
        <v>5.8759180704224701E-2</v>
      </c>
      <c r="X10174" t="s">
        <v>221</v>
      </c>
    </row>
    <row r="10175" spans="1:24" x14ac:dyDescent="0.35">
      <c r="A10175">
        <v>3301072622</v>
      </c>
      <c r="B10175" t="s">
        <v>168</v>
      </c>
      <c r="C10175" t="s">
        <v>168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465000</v>
      </c>
      <c r="O10175">
        <v>465000</v>
      </c>
      <c r="P10175" t="s">
        <v>5</v>
      </c>
      <c r="Q10175" t="s">
        <v>12</v>
      </c>
      <c r="R10175" t="s">
        <v>169</v>
      </c>
      <c r="S10175" t="s">
        <v>170</v>
      </c>
      <c r="T10175">
        <v>300000</v>
      </c>
      <c r="U10175">
        <v>505000</v>
      </c>
      <c r="V10175">
        <v>205000</v>
      </c>
      <c r="W10175">
        <v>0.68333333333333335</v>
      </c>
      <c r="X10175" t="s">
        <v>320</v>
      </c>
    </row>
    <row r="10176" spans="1:24" x14ac:dyDescent="0.35">
      <c r="A10176">
        <v>3300009024</v>
      </c>
      <c r="B10176" t="s">
        <v>168</v>
      </c>
      <c r="C10176" t="s">
        <v>168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360000</v>
      </c>
      <c r="O10176">
        <v>360000</v>
      </c>
      <c r="P10176" t="s">
        <v>5</v>
      </c>
      <c r="Q10176" t="s">
        <v>16</v>
      </c>
      <c r="R10176" t="s">
        <v>169</v>
      </c>
      <c r="S10176" t="s">
        <v>170</v>
      </c>
      <c r="T10176">
        <v>232258.06451612903</v>
      </c>
      <c r="U10176">
        <v>435960</v>
      </c>
      <c r="V10176">
        <v>203701.93548387097</v>
      </c>
      <c r="W10176">
        <v>0.87705000000000011</v>
      </c>
      <c r="X10176" t="s">
        <v>330</v>
      </c>
    </row>
    <row r="10177" spans="1:24" x14ac:dyDescent="0.35">
      <c r="A10177">
        <v>3300017705</v>
      </c>
      <c r="B10177" t="s">
        <v>168</v>
      </c>
      <c r="C10177" t="s">
        <v>168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41390000</v>
      </c>
      <c r="O10177">
        <v>41390000</v>
      </c>
      <c r="P10177" t="s">
        <v>5</v>
      </c>
      <c r="Q10177" t="s">
        <v>7</v>
      </c>
      <c r="R10177" t="s">
        <v>169</v>
      </c>
      <c r="S10177" t="s">
        <v>170</v>
      </c>
      <c r="T10177">
        <v>26703225.806451611</v>
      </c>
      <c r="U10177">
        <v>5396100</v>
      </c>
      <c r="V10177">
        <v>-21307125.806451611</v>
      </c>
      <c r="W10177">
        <v>-0.79792329064991541</v>
      </c>
      <c r="X10177" t="s">
        <v>351</v>
      </c>
    </row>
    <row r="10178" spans="1:24" x14ac:dyDescent="0.35">
      <c r="A10178">
        <v>3301041638</v>
      </c>
      <c r="B10178" t="s">
        <v>168</v>
      </c>
      <c r="C10178" t="s">
        <v>168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30000</v>
      </c>
      <c r="O10178">
        <v>30000</v>
      </c>
      <c r="P10178" t="s">
        <v>5</v>
      </c>
      <c r="Q10178" t="s">
        <v>10</v>
      </c>
      <c r="R10178" t="s">
        <v>169</v>
      </c>
      <c r="S10178" t="s">
        <v>170</v>
      </c>
      <c r="T10178">
        <v>19354.83870967742</v>
      </c>
      <c r="U10178">
        <v>30000</v>
      </c>
      <c r="V10178">
        <v>10645.16129032258</v>
      </c>
      <c r="W10178">
        <v>0.54999999999999982</v>
      </c>
      <c r="X10178" t="s">
        <v>379</v>
      </c>
    </row>
    <row r="10179" spans="1:24" x14ac:dyDescent="0.35">
      <c r="A10179">
        <v>3300015430</v>
      </c>
      <c r="B10179" t="s">
        <v>168</v>
      </c>
      <c r="C10179" t="s">
        <v>168</v>
      </c>
      <c r="D10179">
        <v>0</v>
      </c>
      <c r="E10179">
        <v>0</v>
      </c>
      <c r="F10179">
        <v>69</v>
      </c>
      <c r="G10179">
        <v>2774279</v>
      </c>
      <c r="H10179">
        <v>1</v>
      </c>
      <c r="I10179">
        <v>20000</v>
      </c>
      <c r="J10179">
        <v>0</v>
      </c>
      <c r="K10179">
        <v>0</v>
      </c>
      <c r="L10179">
        <v>1</v>
      </c>
      <c r="M10179">
        <v>102400</v>
      </c>
      <c r="N10179">
        <v>619700</v>
      </c>
      <c r="O10179">
        <v>3516379</v>
      </c>
      <c r="P10179" t="s">
        <v>5</v>
      </c>
      <c r="Q10179" t="s">
        <v>7</v>
      </c>
      <c r="R10179" t="s">
        <v>169</v>
      </c>
      <c r="S10179" t="s">
        <v>170</v>
      </c>
      <c r="T10179">
        <v>2268631.6129032257</v>
      </c>
      <c r="U10179">
        <v>2633528</v>
      </c>
      <c r="V10179">
        <v>364896.3870967743</v>
      </c>
      <c r="W10179">
        <v>0.16084426621817505</v>
      </c>
      <c r="X10179" t="s">
        <v>176</v>
      </c>
    </row>
    <row r="10180" spans="1:24" x14ac:dyDescent="0.35">
      <c r="A10180">
        <v>3301031723</v>
      </c>
      <c r="B10180" t="s">
        <v>168</v>
      </c>
      <c r="C10180" t="s">
        <v>168</v>
      </c>
      <c r="D10180">
        <v>0</v>
      </c>
      <c r="E10180">
        <v>0</v>
      </c>
      <c r="F10180">
        <v>212</v>
      </c>
      <c r="G10180">
        <v>6556134</v>
      </c>
      <c r="H10180">
        <v>12</v>
      </c>
      <c r="I10180">
        <v>225000</v>
      </c>
      <c r="J10180">
        <v>0</v>
      </c>
      <c r="K10180">
        <v>0</v>
      </c>
      <c r="L10180">
        <v>5</v>
      </c>
      <c r="M10180">
        <v>667100</v>
      </c>
      <c r="N10180">
        <v>352500</v>
      </c>
      <c r="O10180">
        <v>7800734</v>
      </c>
      <c r="P10180" t="s">
        <v>5</v>
      </c>
      <c r="Q10180" t="s">
        <v>17</v>
      </c>
      <c r="R10180" t="s">
        <v>169</v>
      </c>
      <c r="S10180" t="s">
        <v>170</v>
      </c>
      <c r="T10180">
        <v>5032731.6129032262</v>
      </c>
      <c r="U10180">
        <v>3416307</v>
      </c>
      <c r="V10180">
        <v>-1616424.6129032262</v>
      </c>
      <c r="W10180">
        <v>-0.32118235924978344</v>
      </c>
      <c r="X10180" t="s">
        <v>404</v>
      </c>
    </row>
    <row r="10181" spans="1:24" x14ac:dyDescent="0.35">
      <c r="A10181">
        <v>6001144329</v>
      </c>
      <c r="B10181" t="s">
        <v>168</v>
      </c>
      <c r="C10181" t="s">
        <v>168</v>
      </c>
      <c r="D10181">
        <v>0</v>
      </c>
      <c r="E10181">
        <v>0</v>
      </c>
      <c r="F10181">
        <v>84</v>
      </c>
      <c r="G10181">
        <v>2305115</v>
      </c>
      <c r="H10181">
        <v>3</v>
      </c>
      <c r="I10181">
        <v>6000</v>
      </c>
      <c r="J10181">
        <v>0</v>
      </c>
      <c r="K10181">
        <v>0</v>
      </c>
      <c r="L10181">
        <v>1</v>
      </c>
      <c r="M10181">
        <v>202400</v>
      </c>
      <c r="N10181">
        <v>619700</v>
      </c>
      <c r="O10181">
        <v>3133215</v>
      </c>
      <c r="P10181" t="s">
        <v>5</v>
      </c>
      <c r="Q10181" t="s">
        <v>7</v>
      </c>
      <c r="R10181" t="s">
        <v>169</v>
      </c>
      <c r="S10181" t="s">
        <v>170</v>
      </c>
      <c r="T10181">
        <v>2021429.0322580645</v>
      </c>
      <c r="U10181">
        <v>461700</v>
      </c>
      <c r="V10181">
        <v>-1559729.0322580645</v>
      </c>
      <c r="W10181">
        <v>-0.77159722521435647</v>
      </c>
      <c r="X10181" t="s">
        <v>201</v>
      </c>
    </row>
    <row r="10182" spans="1:24" x14ac:dyDescent="0.35">
      <c r="A10182">
        <v>3300000549</v>
      </c>
      <c r="B10182" t="s">
        <v>168</v>
      </c>
      <c r="C10182" t="s">
        <v>168</v>
      </c>
      <c r="D10182">
        <v>0</v>
      </c>
      <c r="E10182">
        <v>0</v>
      </c>
      <c r="F10182">
        <v>16</v>
      </c>
      <c r="G10182">
        <v>445984</v>
      </c>
      <c r="H10182">
        <v>68</v>
      </c>
      <c r="I10182">
        <v>1335000</v>
      </c>
      <c r="J10182">
        <v>0</v>
      </c>
      <c r="K10182">
        <v>0</v>
      </c>
      <c r="L10182">
        <v>32</v>
      </c>
      <c r="M10182">
        <v>2166800</v>
      </c>
      <c r="N10182">
        <v>147000</v>
      </c>
      <c r="O10182">
        <v>4094784</v>
      </c>
      <c r="P10182" t="s">
        <v>5</v>
      </c>
      <c r="Q10182" t="s">
        <v>11</v>
      </c>
      <c r="R10182" t="s">
        <v>169</v>
      </c>
      <c r="S10182" t="s">
        <v>170</v>
      </c>
      <c r="T10182">
        <v>2641796.1290322579</v>
      </c>
      <c r="U10182">
        <v>1977687</v>
      </c>
      <c r="V10182">
        <v>-664109.12903225794</v>
      </c>
      <c r="W10182">
        <v>-0.25138545769447174</v>
      </c>
      <c r="X10182" t="s">
        <v>308</v>
      </c>
    </row>
    <row r="10183" spans="1:24" x14ac:dyDescent="0.35">
      <c r="A10183">
        <v>3301015630</v>
      </c>
      <c r="B10183" t="s">
        <v>168</v>
      </c>
      <c r="C10183" t="s">
        <v>168</v>
      </c>
      <c r="D10183">
        <v>0</v>
      </c>
      <c r="E10183">
        <v>0</v>
      </c>
      <c r="F10183">
        <v>14</v>
      </c>
      <c r="G10183">
        <v>481785</v>
      </c>
      <c r="H10183">
        <v>34</v>
      </c>
      <c r="I10183">
        <v>615000</v>
      </c>
      <c r="J10183">
        <v>0</v>
      </c>
      <c r="K10183">
        <v>0</v>
      </c>
      <c r="L10183">
        <v>3</v>
      </c>
      <c r="M10183">
        <v>67200</v>
      </c>
      <c r="N10183">
        <v>0</v>
      </c>
      <c r="O10183">
        <v>1163985</v>
      </c>
      <c r="P10183" t="s">
        <v>5</v>
      </c>
      <c r="Q10183" t="s">
        <v>13</v>
      </c>
      <c r="R10183" t="s">
        <v>207</v>
      </c>
      <c r="S10183" t="s">
        <v>170</v>
      </c>
      <c r="T10183">
        <v>750958.06451612909</v>
      </c>
      <c r="U10183">
        <v>778190</v>
      </c>
      <c r="V10183">
        <v>27231.935483870911</v>
      </c>
      <c r="W10183">
        <v>3.6262924350399572E-2</v>
      </c>
      <c r="X10183" t="s">
        <v>399</v>
      </c>
    </row>
    <row r="10184" spans="1:24" x14ac:dyDescent="0.35">
      <c r="A10184">
        <v>3301050189</v>
      </c>
      <c r="B10184" t="s">
        <v>168</v>
      </c>
      <c r="C10184" t="s">
        <v>168</v>
      </c>
      <c r="D10184">
        <v>0</v>
      </c>
      <c r="E10184">
        <v>0</v>
      </c>
      <c r="F10184">
        <v>78</v>
      </c>
      <c r="G10184">
        <v>1228175</v>
      </c>
      <c r="H10184">
        <v>10</v>
      </c>
      <c r="I10184">
        <v>340000</v>
      </c>
      <c r="J10184">
        <v>188</v>
      </c>
      <c r="K10184">
        <v>5179400</v>
      </c>
      <c r="L10184">
        <v>6</v>
      </c>
      <c r="M10184">
        <v>304400</v>
      </c>
      <c r="N10184">
        <v>1505000</v>
      </c>
      <c r="O10184">
        <v>8556975</v>
      </c>
      <c r="P10184" t="s">
        <v>5</v>
      </c>
      <c r="Q10184" t="s">
        <v>16</v>
      </c>
      <c r="R10184" t="s">
        <v>169</v>
      </c>
      <c r="S10184" t="s">
        <v>170</v>
      </c>
      <c r="T10184">
        <v>5520629.0322580645</v>
      </c>
      <c r="U10184">
        <v>2171499</v>
      </c>
      <c r="V10184">
        <v>-3349130.0322580645</v>
      </c>
      <c r="W10184">
        <v>-0.60665732341160283</v>
      </c>
      <c r="X10184" t="s">
        <v>370</v>
      </c>
    </row>
    <row r="10185" spans="1:24" x14ac:dyDescent="0.35">
      <c r="A10185">
        <v>3300001265</v>
      </c>
      <c r="B10185" t="s">
        <v>168</v>
      </c>
      <c r="C10185" t="s">
        <v>168</v>
      </c>
      <c r="D10185">
        <v>0</v>
      </c>
      <c r="E10185">
        <v>0</v>
      </c>
      <c r="F10185">
        <v>133</v>
      </c>
      <c r="G10185">
        <v>6058055</v>
      </c>
      <c r="H10185">
        <v>4</v>
      </c>
      <c r="I10185">
        <v>170000</v>
      </c>
      <c r="J10185">
        <v>0</v>
      </c>
      <c r="K10185">
        <v>0</v>
      </c>
      <c r="L10185">
        <v>1</v>
      </c>
      <c r="M10185">
        <v>102400</v>
      </c>
      <c r="N10185">
        <v>177000</v>
      </c>
      <c r="O10185">
        <v>6507455</v>
      </c>
      <c r="P10185" t="s">
        <v>5</v>
      </c>
      <c r="Q10185" t="s">
        <v>11</v>
      </c>
      <c r="R10185" t="s">
        <v>169</v>
      </c>
      <c r="S10185" t="s">
        <v>170</v>
      </c>
      <c r="T10185">
        <v>4198358.064516129</v>
      </c>
      <c r="U10185">
        <v>3639216</v>
      </c>
      <c r="V10185">
        <v>-559142.06451612897</v>
      </c>
      <c r="W10185">
        <v>-0.13318112841348884</v>
      </c>
      <c r="X10185" t="s">
        <v>172</v>
      </c>
    </row>
    <row r="10186" spans="1:24" x14ac:dyDescent="0.35">
      <c r="A10186">
        <v>3301075026</v>
      </c>
      <c r="B10186" t="s">
        <v>168</v>
      </c>
      <c r="C10186" t="s">
        <v>168</v>
      </c>
      <c r="D10186">
        <v>0</v>
      </c>
      <c r="E10186">
        <v>0</v>
      </c>
      <c r="F10186">
        <v>38</v>
      </c>
      <c r="G10186">
        <v>796205</v>
      </c>
      <c r="H10186">
        <v>64</v>
      </c>
      <c r="I10186">
        <v>1510000</v>
      </c>
      <c r="J10186">
        <v>0</v>
      </c>
      <c r="K10186">
        <v>0</v>
      </c>
      <c r="L10186">
        <v>19</v>
      </c>
      <c r="M10186">
        <v>735600</v>
      </c>
      <c r="N10186">
        <v>165000</v>
      </c>
      <c r="O10186">
        <v>3206805</v>
      </c>
      <c r="P10186" t="s">
        <v>5</v>
      </c>
      <c r="Q10186" t="s">
        <v>10</v>
      </c>
      <c r="R10186" t="s">
        <v>169</v>
      </c>
      <c r="S10186" t="s">
        <v>170</v>
      </c>
      <c r="T10186">
        <v>2068906.4516129033</v>
      </c>
      <c r="U10186">
        <v>1899468</v>
      </c>
      <c r="V10186">
        <v>-169438.45161290327</v>
      </c>
      <c r="W10186">
        <v>-8.1897589656995118E-2</v>
      </c>
      <c r="X10186" t="s">
        <v>272</v>
      </c>
    </row>
    <row r="10187" spans="1:24" x14ac:dyDescent="0.35">
      <c r="A10187">
        <v>3301053423</v>
      </c>
      <c r="B10187" t="s">
        <v>168</v>
      </c>
      <c r="C10187" t="s">
        <v>168</v>
      </c>
      <c r="D10187">
        <v>0</v>
      </c>
      <c r="E10187">
        <v>0</v>
      </c>
      <c r="F10187">
        <v>12</v>
      </c>
      <c r="G10187">
        <v>526489</v>
      </c>
      <c r="H10187">
        <v>6</v>
      </c>
      <c r="I10187">
        <v>300000</v>
      </c>
      <c r="J10187">
        <v>0</v>
      </c>
      <c r="K10187">
        <v>0</v>
      </c>
      <c r="L10187">
        <v>2</v>
      </c>
      <c r="M10187">
        <v>454050</v>
      </c>
      <c r="N10187">
        <v>2640700</v>
      </c>
      <c r="O10187">
        <v>3921239</v>
      </c>
      <c r="P10187" t="s">
        <v>5</v>
      </c>
      <c r="Q10187" t="s">
        <v>7</v>
      </c>
      <c r="R10187" t="s">
        <v>169</v>
      </c>
      <c r="S10187" t="s">
        <v>170</v>
      </c>
      <c r="T10187">
        <v>2529831.6129032257</v>
      </c>
      <c r="U10187">
        <v>2821998</v>
      </c>
      <c r="V10187">
        <v>292166.3870967743</v>
      </c>
      <c r="W10187">
        <v>0.11548847188350431</v>
      </c>
      <c r="X10187" t="s">
        <v>203</v>
      </c>
    </row>
    <row r="10188" spans="1:24" x14ac:dyDescent="0.35">
      <c r="A10188">
        <v>3301067679</v>
      </c>
      <c r="B10188" t="s">
        <v>168</v>
      </c>
      <c r="C10188" t="s">
        <v>168</v>
      </c>
      <c r="D10188">
        <v>0</v>
      </c>
      <c r="E10188">
        <v>0</v>
      </c>
      <c r="F10188">
        <v>214</v>
      </c>
      <c r="G10188">
        <v>6039869</v>
      </c>
      <c r="H10188">
        <v>108</v>
      </c>
      <c r="I10188">
        <v>3635000</v>
      </c>
      <c r="J10188">
        <v>0</v>
      </c>
      <c r="K10188">
        <v>0</v>
      </c>
      <c r="L10188">
        <v>46</v>
      </c>
      <c r="M10188">
        <v>2200400</v>
      </c>
      <c r="N10188">
        <v>784000</v>
      </c>
      <c r="O10188">
        <v>12659269</v>
      </c>
      <c r="P10188" t="s">
        <v>5</v>
      </c>
      <c r="Q10188" t="s">
        <v>9</v>
      </c>
      <c r="R10188" t="s">
        <v>169</v>
      </c>
      <c r="S10188" t="s">
        <v>170</v>
      </c>
      <c r="T10188">
        <v>8167270.3225806449</v>
      </c>
      <c r="U10188">
        <v>6230223</v>
      </c>
      <c r="V10188">
        <v>-1937047.3225806449</v>
      </c>
      <c r="W10188">
        <v>-0.23717193702100803</v>
      </c>
      <c r="X10188" t="s">
        <v>281</v>
      </c>
    </row>
    <row r="10189" spans="1:24" x14ac:dyDescent="0.35">
      <c r="A10189">
        <v>3300023574</v>
      </c>
      <c r="B10189" t="s">
        <v>168</v>
      </c>
      <c r="C10189" t="s">
        <v>168</v>
      </c>
      <c r="D10189">
        <v>0</v>
      </c>
      <c r="E10189">
        <v>0</v>
      </c>
      <c r="F10189">
        <v>180</v>
      </c>
      <c r="G10189">
        <v>6823006</v>
      </c>
      <c r="H10189">
        <v>0</v>
      </c>
      <c r="I10189">
        <v>0</v>
      </c>
      <c r="J10189">
        <v>0</v>
      </c>
      <c r="K10189">
        <v>0</v>
      </c>
      <c r="L10189">
        <v>1</v>
      </c>
      <c r="M10189">
        <v>102400</v>
      </c>
      <c r="N10189">
        <v>105000</v>
      </c>
      <c r="O10189">
        <v>7030406</v>
      </c>
      <c r="P10189" t="s">
        <v>5</v>
      </c>
      <c r="Q10189" t="s">
        <v>14</v>
      </c>
      <c r="R10189" t="s">
        <v>169</v>
      </c>
      <c r="S10189" t="s">
        <v>170</v>
      </c>
      <c r="T10189">
        <v>4535745.8064516131</v>
      </c>
      <c r="U10189">
        <v>5003322</v>
      </c>
      <c r="V10189">
        <v>467576.19354838692</v>
      </c>
      <c r="W10189">
        <v>0.10308694832133436</v>
      </c>
      <c r="X10189" t="s">
        <v>326</v>
      </c>
    </row>
    <row r="10190" spans="1:24" x14ac:dyDescent="0.35">
      <c r="A10190">
        <v>3301030476</v>
      </c>
      <c r="B10190" t="s">
        <v>168</v>
      </c>
      <c r="C10190" t="s">
        <v>168</v>
      </c>
      <c r="D10190">
        <v>0</v>
      </c>
      <c r="E10190">
        <v>0</v>
      </c>
      <c r="F10190">
        <v>3</v>
      </c>
      <c r="G10190">
        <v>83198</v>
      </c>
      <c r="H10190">
        <v>1</v>
      </c>
      <c r="I10190">
        <v>3000</v>
      </c>
      <c r="J10190">
        <v>0</v>
      </c>
      <c r="K10190">
        <v>0</v>
      </c>
      <c r="L10190">
        <v>2</v>
      </c>
      <c r="M10190">
        <v>104800</v>
      </c>
      <c r="N10190">
        <v>150000</v>
      </c>
      <c r="O10190">
        <v>340998</v>
      </c>
      <c r="P10190" t="s">
        <v>5</v>
      </c>
      <c r="Q10190" t="s">
        <v>10</v>
      </c>
      <c r="R10190" t="s">
        <v>169</v>
      </c>
      <c r="S10190" t="s">
        <v>170</v>
      </c>
      <c r="T10190">
        <v>219998.70967741936</v>
      </c>
      <c r="U10190">
        <v>234297</v>
      </c>
      <c r="V10190">
        <v>14298.290322580637</v>
      </c>
      <c r="W10190">
        <v>6.4992609927330802E-2</v>
      </c>
      <c r="X10190" t="s">
        <v>337</v>
      </c>
    </row>
    <row r="10191" spans="1:24" x14ac:dyDescent="0.35">
      <c r="A10191">
        <v>3300017258</v>
      </c>
      <c r="B10191" t="s">
        <v>168</v>
      </c>
      <c r="C10191" t="s">
        <v>168</v>
      </c>
      <c r="D10191">
        <v>0</v>
      </c>
      <c r="E10191">
        <v>0</v>
      </c>
      <c r="F10191">
        <v>22</v>
      </c>
      <c r="G10191">
        <v>802539</v>
      </c>
      <c r="H10191">
        <v>37</v>
      </c>
      <c r="I10191">
        <v>785000</v>
      </c>
      <c r="J10191">
        <v>0</v>
      </c>
      <c r="K10191">
        <v>0</v>
      </c>
      <c r="L10191">
        <v>0</v>
      </c>
      <c r="M10191">
        <v>0</v>
      </c>
      <c r="N10191">
        <v>2621700</v>
      </c>
      <c r="O10191">
        <v>4209239</v>
      </c>
      <c r="P10191" t="s">
        <v>5</v>
      </c>
      <c r="Q10191" t="s">
        <v>6</v>
      </c>
      <c r="R10191" t="s">
        <v>169</v>
      </c>
      <c r="S10191" t="s">
        <v>170</v>
      </c>
      <c r="T10191">
        <v>2715638.064516129</v>
      </c>
      <c r="U10191">
        <v>3495950</v>
      </c>
      <c r="V10191">
        <v>780311.93548387103</v>
      </c>
      <c r="W10191">
        <v>0.28734018191886945</v>
      </c>
      <c r="X10191" t="s">
        <v>178</v>
      </c>
    </row>
    <row r="10192" spans="1:24" x14ac:dyDescent="0.35">
      <c r="A10192">
        <v>3300008839</v>
      </c>
      <c r="B10192" t="s">
        <v>168</v>
      </c>
      <c r="C10192" t="s">
        <v>168</v>
      </c>
      <c r="D10192">
        <v>0</v>
      </c>
      <c r="E10192">
        <v>0</v>
      </c>
      <c r="F10192">
        <v>21</v>
      </c>
      <c r="G10192">
        <v>797697</v>
      </c>
      <c r="H10192">
        <v>18</v>
      </c>
      <c r="I10192">
        <v>585000</v>
      </c>
      <c r="J10192">
        <v>0</v>
      </c>
      <c r="K10192">
        <v>0</v>
      </c>
      <c r="L10192">
        <v>5</v>
      </c>
      <c r="M10192">
        <v>382000</v>
      </c>
      <c r="N10192">
        <v>1509000</v>
      </c>
      <c r="O10192">
        <v>3273697</v>
      </c>
      <c r="P10192" t="s">
        <v>5</v>
      </c>
      <c r="Q10192" t="s">
        <v>17</v>
      </c>
      <c r="R10192" t="s">
        <v>169</v>
      </c>
      <c r="S10192" t="s">
        <v>170</v>
      </c>
      <c r="T10192">
        <v>2112062.5806451612</v>
      </c>
      <c r="U10192">
        <v>3093099</v>
      </c>
      <c r="V10192">
        <v>981036.41935483878</v>
      </c>
      <c r="W10192">
        <v>0.46449211701632742</v>
      </c>
      <c r="X10192" t="s">
        <v>192</v>
      </c>
    </row>
    <row r="10193" spans="1:24" x14ac:dyDescent="0.35">
      <c r="A10193">
        <v>3300027630</v>
      </c>
      <c r="B10193" t="s">
        <v>168</v>
      </c>
      <c r="C10193" t="s">
        <v>168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314000</v>
      </c>
      <c r="O10193">
        <v>314000</v>
      </c>
      <c r="P10193" t="s">
        <v>5</v>
      </c>
      <c r="Q10193" t="s">
        <v>8</v>
      </c>
      <c r="R10193" t="s">
        <v>169</v>
      </c>
      <c r="S10193" t="s">
        <v>170</v>
      </c>
      <c r="T10193">
        <v>202580.64516129033</v>
      </c>
      <c r="U10193">
        <v>1287000</v>
      </c>
      <c r="V10193">
        <v>1084419.3548387096</v>
      </c>
      <c r="W10193">
        <v>5.3530254777070061</v>
      </c>
      <c r="X10193" t="s">
        <v>310</v>
      </c>
    </row>
    <row r="10194" spans="1:24" x14ac:dyDescent="0.35">
      <c r="A10194">
        <v>3300028033</v>
      </c>
      <c r="B10194" t="s">
        <v>168</v>
      </c>
      <c r="C10194" t="s">
        <v>168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1350600</v>
      </c>
      <c r="O10194">
        <v>1350600</v>
      </c>
      <c r="P10194" t="s">
        <v>5</v>
      </c>
      <c r="Q10194" t="s">
        <v>8</v>
      </c>
      <c r="R10194" t="s">
        <v>169</v>
      </c>
      <c r="S10194" t="s">
        <v>170</v>
      </c>
      <c r="T10194">
        <v>871354.83870967745</v>
      </c>
      <c r="U10194">
        <v>1343198</v>
      </c>
      <c r="V10194">
        <v>471843.16129032255</v>
      </c>
      <c r="W10194">
        <v>0.54150518288168215</v>
      </c>
      <c r="X10194" t="s">
        <v>393</v>
      </c>
    </row>
    <row r="10195" spans="1:24" x14ac:dyDescent="0.35">
      <c r="A10195">
        <v>3300011071</v>
      </c>
      <c r="B10195" t="s">
        <v>168</v>
      </c>
      <c r="C10195" t="s">
        <v>168</v>
      </c>
      <c r="D10195">
        <v>0</v>
      </c>
      <c r="E10195">
        <v>0</v>
      </c>
      <c r="F10195">
        <v>1</v>
      </c>
      <c r="G10195">
        <v>25700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305000</v>
      </c>
      <c r="O10195">
        <v>330700</v>
      </c>
      <c r="P10195" t="s">
        <v>5</v>
      </c>
      <c r="Q10195" t="s">
        <v>12</v>
      </c>
      <c r="R10195" t="s">
        <v>169</v>
      </c>
      <c r="S10195" t="s">
        <v>170</v>
      </c>
      <c r="T10195">
        <v>213354.83870967742</v>
      </c>
      <c r="U10195">
        <v>240000</v>
      </c>
      <c r="V10195">
        <v>26645.161290322576</v>
      </c>
      <c r="W10195">
        <v>0.12488660417296638</v>
      </c>
      <c r="X10195" t="s">
        <v>189</v>
      </c>
    </row>
    <row r="10196" spans="1:24" x14ac:dyDescent="0.35">
      <c r="A10196">
        <v>3300014781</v>
      </c>
      <c r="B10196" t="s">
        <v>168</v>
      </c>
      <c r="C10196" t="s">
        <v>168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2113500</v>
      </c>
      <c r="O10196">
        <v>2113500</v>
      </c>
      <c r="P10196" t="s">
        <v>5</v>
      </c>
      <c r="Q10196" t="s">
        <v>8</v>
      </c>
      <c r="R10196" t="s">
        <v>169</v>
      </c>
      <c r="S10196" t="s">
        <v>170</v>
      </c>
      <c r="T10196">
        <v>1363548.3870967743</v>
      </c>
      <c r="U10196">
        <v>1047000</v>
      </c>
      <c r="V10196">
        <v>-316548.3870967743</v>
      </c>
      <c r="W10196">
        <v>-0.23215046132008521</v>
      </c>
      <c r="X10196" t="s">
        <v>310</v>
      </c>
    </row>
    <row r="10197" spans="1:24" x14ac:dyDescent="0.35">
      <c r="A10197">
        <v>3301001013</v>
      </c>
      <c r="B10197" t="s">
        <v>168</v>
      </c>
      <c r="C10197" t="s">
        <v>168</v>
      </c>
      <c r="D10197">
        <v>0</v>
      </c>
      <c r="E10197">
        <v>0</v>
      </c>
      <c r="F10197">
        <v>7</v>
      </c>
      <c r="G10197">
        <v>186792</v>
      </c>
      <c r="H10197">
        <v>10</v>
      </c>
      <c r="I10197">
        <v>225000</v>
      </c>
      <c r="J10197">
        <v>0</v>
      </c>
      <c r="K10197">
        <v>0</v>
      </c>
      <c r="L10197">
        <v>8</v>
      </c>
      <c r="M10197">
        <v>1436800</v>
      </c>
      <c r="N10197">
        <v>205000</v>
      </c>
      <c r="O10197">
        <v>2053592</v>
      </c>
      <c r="P10197" t="s">
        <v>5</v>
      </c>
      <c r="Q10197" t="s">
        <v>10</v>
      </c>
      <c r="R10197" t="s">
        <v>169</v>
      </c>
      <c r="S10197" t="s">
        <v>170</v>
      </c>
      <c r="T10197">
        <v>1324898.064516129</v>
      </c>
      <c r="U10197">
        <v>1031800</v>
      </c>
      <c r="V10197">
        <v>-293098.06451612897</v>
      </c>
      <c r="W10197">
        <v>-0.22122310566071546</v>
      </c>
      <c r="X10197" t="s">
        <v>241</v>
      </c>
    </row>
    <row r="10198" spans="1:24" x14ac:dyDescent="0.35">
      <c r="A10198">
        <v>3300006818</v>
      </c>
      <c r="B10198" t="s">
        <v>168</v>
      </c>
      <c r="C10198" t="s">
        <v>168</v>
      </c>
      <c r="D10198">
        <v>0</v>
      </c>
      <c r="E10198">
        <v>0</v>
      </c>
      <c r="F10198">
        <v>5</v>
      </c>
      <c r="G10198">
        <v>197495</v>
      </c>
      <c r="H10198">
        <v>3</v>
      </c>
      <c r="I10198">
        <v>70000</v>
      </c>
      <c r="J10198">
        <v>0</v>
      </c>
      <c r="K10198">
        <v>0</v>
      </c>
      <c r="L10198">
        <v>3</v>
      </c>
      <c r="M10198">
        <v>127200</v>
      </c>
      <c r="N10198">
        <v>150000</v>
      </c>
      <c r="O10198">
        <v>544695</v>
      </c>
      <c r="P10198" t="s">
        <v>5</v>
      </c>
      <c r="Q10198" t="s">
        <v>9</v>
      </c>
      <c r="R10198" t="s">
        <v>169</v>
      </c>
      <c r="S10198" t="s">
        <v>170</v>
      </c>
      <c r="T10198">
        <v>351416.12903225806</v>
      </c>
      <c r="U10198">
        <v>633296</v>
      </c>
      <c r="V10198">
        <v>281879.87096774194</v>
      </c>
      <c r="W10198">
        <v>0.80212559322189492</v>
      </c>
      <c r="X10198" t="s">
        <v>228</v>
      </c>
    </row>
    <row r="10199" spans="1:24" x14ac:dyDescent="0.35">
      <c r="A10199">
        <v>3300011680</v>
      </c>
      <c r="B10199" t="s">
        <v>168</v>
      </c>
      <c r="C10199" t="s">
        <v>168</v>
      </c>
      <c r="D10199">
        <v>0</v>
      </c>
      <c r="E10199">
        <v>0</v>
      </c>
      <c r="F10199">
        <v>661</v>
      </c>
      <c r="G10199">
        <v>31113537</v>
      </c>
      <c r="H10199">
        <v>304</v>
      </c>
      <c r="I10199">
        <v>11250000</v>
      </c>
      <c r="J10199">
        <v>0</v>
      </c>
      <c r="K10199">
        <v>0</v>
      </c>
      <c r="L10199">
        <v>42</v>
      </c>
      <c r="M10199">
        <v>2830800</v>
      </c>
      <c r="N10199">
        <v>7426000</v>
      </c>
      <c r="O10199">
        <v>52620337</v>
      </c>
      <c r="P10199" t="s">
        <v>5</v>
      </c>
      <c r="Q10199" t="s">
        <v>16</v>
      </c>
      <c r="R10199" t="s">
        <v>169</v>
      </c>
      <c r="S10199" t="s">
        <v>170</v>
      </c>
      <c r="T10199">
        <v>33948604.516129032</v>
      </c>
      <c r="U10199">
        <v>32340907</v>
      </c>
      <c r="V10199">
        <v>-1607697.5161290318</v>
      </c>
      <c r="W10199">
        <v>-4.73568071219308E-2</v>
      </c>
      <c r="X10199" t="s">
        <v>384</v>
      </c>
    </row>
    <row r="10200" spans="1:24" x14ac:dyDescent="0.35">
      <c r="A10200">
        <v>3300011770</v>
      </c>
      <c r="B10200" t="s">
        <v>168</v>
      </c>
      <c r="C10200" t="s">
        <v>168</v>
      </c>
      <c r="D10200">
        <v>0</v>
      </c>
      <c r="E10200">
        <v>0</v>
      </c>
      <c r="F10200">
        <v>2</v>
      </c>
      <c r="G10200">
        <v>56399</v>
      </c>
      <c r="H10200">
        <v>5</v>
      </c>
      <c r="I10200">
        <v>205000</v>
      </c>
      <c r="J10200">
        <v>0</v>
      </c>
      <c r="K10200">
        <v>0</v>
      </c>
      <c r="L10200">
        <v>0</v>
      </c>
      <c r="M10200">
        <v>0</v>
      </c>
      <c r="N10200">
        <v>332000</v>
      </c>
      <c r="O10200">
        <v>593399</v>
      </c>
      <c r="P10200" t="s">
        <v>5</v>
      </c>
      <c r="Q10200" t="s">
        <v>12</v>
      </c>
      <c r="R10200" t="s">
        <v>169</v>
      </c>
      <c r="S10200" t="s">
        <v>170</v>
      </c>
      <c r="T10200">
        <v>382838.06451612903</v>
      </c>
      <c r="U10200">
        <v>336699</v>
      </c>
      <c r="V10200">
        <v>-46139.06451612903</v>
      </c>
      <c r="W10200">
        <v>-0.12051848756064643</v>
      </c>
      <c r="X10200" t="s">
        <v>189</v>
      </c>
    </row>
    <row r="10201" spans="1:24" x14ac:dyDescent="0.35">
      <c r="A10201">
        <v>6001144687</v>
      </c>
      <c r="B10201" t="s">
        <v>168</v>
      </c>
      <c r="C10201" t="s">
        <v>168</v>
      </c>
      <c r="D10201">
        <v>0</v>
      </c>
      <c r="E10201">
        <v>0</v>
      </c>
      <c r="F10201">
        <v>128</v>
      </c>
      <c r="G10201">
        <v>4133664</v>
      </c>
      <c r="H10201">
        <v>104</v>
      </c>
      <c r="I10201">
        <v>3250000</v>
      </c>
      <c r="J10201">
        <v>0</v>
      </c>
      <c r="K10201">
        <v>0</v>
      </c>
      <c r="L10201">
        <v>48</v>
      </c>
      <c r="M10201">
        <v>2098000</v>
      </c>
      <c r="N10201">
        <v>165000</v>
      </c>
      <c r="O10201">
        <v>9646664</v>
      </c>
      <c r="P10201" t="s">
        <v>5</v>
      </c>
      <c r="Q10201" t="s">
        <v>10</v>
      </c>
      <c r="R10201" t="s">
        <v>181</v>
      </c>
      <c r="S10201" t="s">
        <v>170</v>
      </c>
      <c r="T10201">
        <v>6223654.1935483869</v>
      </c>
      <c r="U10201">
        <v>5455111</v>
      </c>
      <c r="V10201">
        <v>-768543.19354838692</v>
      </c>
      <c r="W10201">
        <v>-0.12348745120592985</v>
      </c>
      <c r="X10201" t="s">
        <v>334</v>
      </c>
    </row>
    <row r="10202" spans="1:24" x14ac:dyDescent="0.35">
      <c r="A10202">
        <v>6001133734</v>
      </c>
      <c r="B10202" t="s">
        <v>168</v>
      </c>
      <c r="C10202" t="s">
        <v>168</v>
      </c>
      <c r="D10202">
        <v>0</v>
      </c>
      <c r="E10202">
        <v>0</v>
      </c>
      <c r="F10202">
        <v>1</v>
      </c>
      <c r="G10202">
        <v>57699</v>
      </c>
      <c r="H10202">
        <v>2</v>
      </c>
      <c r="I10202">
        <v>30000</v>
      </c>
      <c r="J10202">
        <v>0</v>
      </c>
      <c r="K10202">
        <v>0</v>
      </c>
      <c r="L10202">
        <v>5</v>
      </c>
      <c r="M10202">
        <v>232000</v>
      </c>
      <c r="N10202">
        <v>150000</v>
      </c>
      <c r="O10202">
        <v>469699</v>
      </c>
      <c r="P10202" t="s">
        <v>5</v>
      </c>
      <c r="Q10202" t="s">
        <v>15</v>
      </c>
      <c r="R10202" t="s">
        <v>169</v>
      </c>
      <c r="S10202" t="s">
        <v>170</v>
      </c>
      <c r="T10202">
        <v>303031.61290322582</v>
      </c>
      <c r="U10202">
        <v>553290</v>
      </c>
      <c r="V10202">
        <v>250258.38709677418</v>
      </c>
      <c r="W10202">
        <v>0.82584910761998631</v>
      </c>
      <c r="X10202" t="s">
        <v>190</v>
      </c>
    </row>
    <row r="10203" spans="1:24" x14ac:dyDescent="0.35">
      <c r="A10203">
        <v>3300013906</v>
      </c>
      <c r="B10203" t="s">
        <v>168</v>
      </c>
      <c r="C10203" t="s">
        <v>168</v>
      </c>
      <c r="D10203">
        <v>0</v>
      </c>
      <c r="E10203">
        <v>0</v>
      </c>
      <c r="F10203">
        <v>3</v>
      </c>
      <c r="G10203">
        <v>87696</v>
      </c>
      <c r="H10203">
        <v>2</v>
      </c>
      <c r="I10203">
        <v>170000</v>
      </c>
      <c r="J10203">
        <v>0</v>
      </c>
      <c r="K10203">
        <v>0</v>
      </c>
      <c r="L10203">
        <v>1</v>
      </c>
      <c r="M10203">
        <v>22400</v>
      </c>
      <c r="N10203">
        <v>1205800</v>
      </c>
      <c r="O10203">
        <v>1485896</v>
      </c>
      <c r="P10203" t="s">
        <v>5</v>
      </c>
      <c r="Q10203" t="s">
        <v>7</v>
      </c>
      <c r="R10203" t="s">
        <v>169</v>
      </c>
      <c r="S10203" t="s">
        <v>170</v>
      </c>
      <c r="T10203">
        <v>958642.58064516133</v>
      </c>
      <c r="U10203">
        <v>2484223</v>
      </c>
      <c r="V10203">
        <v>1525580.4193548388</v>
      </c>
      <c r="W10203">
        <v>1.5913964705470636</v>
      </c>
      <c r="X10203" t="s">
        <v>215</v>
      </c>
    </row>
    <row r="10204" spans="1:24" x14ac:dyDescent="0.35">
      <c r="A10204">
        <v>3301054448</v>
      </c>
      <c r="B10204" t="s">
        <v>168</v>
      </c>
      <c r="C10204" t="s">
        <v>168</v>
      </c>
      <c r="D10204">
        <v>0</v>
      </c>
      <c r="E10204">
        <v>0</v>
      </c>
      <c r="F10204">
        <v>794</v>
      </c>
      <c r="G10204">
        <v>33655197</v>
      </c>
      <c r="H10204">
        <v>31</v>
      </c>
      <c r="I10204">
        <v>200000</v>
      </c>
      <c r="J10204">
        <v>0</v>
      </c>
      <c r="K10204">
        <v>0</v>
      </c>
      <c r="L10204">
        <v>0</v>
      </c>
      <c r="M10204">
        <v>0</v>
      </c>
      <c r="N10204">
        <v>164000</v>
      </c>
      <c r="O10204">
        <v>34019197</v>
      </c>
      <c r="P10204" t="s">
        <v>5</v>
      </c>
      <c r="Q10204" t="s">
        <v>9</v>
      </c>
      <c r="R10204" t="s">
        <v>169</v>
      </c>
      <c r="S10204" t="s">
        <v>170</v>
      </c>
      <c r="T10204">
        <v>21947869.032258064</v>
      </c>
      <c r="U10204">
        <v>23236344</v>
      </c>
      <c r="V10204">
        <v>1288474.9677419364</v>
      </c>
      <c r="W10204">
        <v>5.8706153469760158E-2</v>
      </c>
      <c r="X10204" t="s">
        <v>239</v>
      </c>
    </row>
    <row r="10205" spans="1:24" x14ac:dyDescent="0.35">
      <c r="A10205">
        <v>3300006678</v>
      </c>
      <c r="B10205" t="s">
        <v>168</v>
      </c>
      <c r="C10205" t="s">
        <v>168</v>
      </c>
      <c r="D10205">
        <v>0</v>
      </c>
      <c r="E10205">
        <v>0</v>
      </c>
      <c r="F10205">
        <v>34</v>
      </c>
      <c r="G10205">
        <v>1771456</v>
      </c>
      <c r="H10205">
        <v>14</v>
      </c>
      <c r="I10205">
        <v>412000</v>
      </c>
      <c r="J10205">
        <v>0</v>
      </c>
      <c r="K10205">
        <v>0</v>
      </c>
      <c r="L10205">
        <v>23</v>
      </c>
      <c r="M10205">
        <v>1055200</v>
      </c>
      <c r="N10205">
        <v>150000</v>
      </c>
      <c r="O10205">
        <v>3388656</v>
      </c>
      <c r="P10205" t="s">
        <v>5</v>
      </c>
      <c r="Q10205" t="s">
        <v>10</v>
      </c>
      <c r="R10205" t="s">
        <v>169</v>
      </c>
      <c r="S10205" t="s">
        <v>170</v>
      </c>
      <c r="T10205">
        <v>2186229.6774193547</v>
      </c>
      <c r="U10205">
        <v>2548469</v>
      </c>
      <c r="V10205">
        <v>362239.32258064533</v>
      </c>
      <c r="W10205">
        <v>0.16569133898513155</v>
      </c>
      <c r="X10205" t="s">
        <v>334</v>
      </c>
    </row>
    <row r="10206" spans="1:24" x14ac:dyDescent="0.35">
      <c r="A10206">
        <v>3300004966</v>
      </c>
      <c r="B10206" t="s">
        <v>168</v>
      </c>
      <c r="C10206" t="s">
        <v>168</v>
      </c>
      <c r="D10206">
        <v>0</v>
      </c>
      <c r="E10206">
        <v>0</v>
      </c>
      <c r="F10206">
        <v>1483</v>
      </c>
      <c r="G10206">
        <v>57356887</v>
      </c>
      <c r="H10206">
        <v>541</v>
      </c>
      <c r="I10206">
        <v>18006000</v>
      </c>
      <c r="J10206">
        <v>0</v>
      </c>
      <c r="K10206">
        <v>0</v>
      </c>
      <c r="L10206">
        <v>246</v>
      </c>
      <c r="M10206">
        <v>16240400</v>
      </c>
      <c r="N10206">
        <v>914000</v>
      </c>
      <c r="O10206">
        <v>92517287</v>
      </c>
      <c r="P10206" t="s">
        <v>5</v>
      </c>
      <c r="Q10206" t="s">
        <v>9</v>
      </c>
      <c r="R10206" t="s">
        <v>169</v>
      </c>
      <c r="S10206" t="s">
        <v>170</v>
      </c>
      <c r="T10206">
        <v>59688572.258064516</v>
      </c>
      <c r="U10206">
        <v>70392258</v>
      </c>
      <c r="V10206">
        <v>10703685.741935484</v>
      </c>
      <c r="W10206">
        <v>0.17932554485736274</v>
      </c>
      <c r="X10206" t="s">
        <v>359</v>
      </c>
    </row>
    <row r="10207" spans="1:24" x14ac:dyDescent="0.35">
      <c r="A10207">
        <v>3301071753</v>
      </c>
      <c r="B10207" t="s">
        <v>168</v>
      </c>
      <c r="C10207" t="s">
        <v>168</v>
      </c>
      <c r="D10207">
        <v>0</v>
      </c>
      <c r="E10207">
        <v>0</v>
      </c>
      <c r="F10207">
        <v>73</v>
      </c>
      <c r="G10207">
        <v>2739792</v>
      </c>
      <c r="H10207">
        <v>3</v>
      </c>
      <c r="I10207">
        <v>185000</v>
      </c>
      <c r="J10207">
        <v>0</v>
      </c>
      <c r="K10207">
        <v>0</v>
      </c>
      <c r="L10207">
        <v>0</v>
      </c>
      <c r="M10207">
        <v>0</v>
      </c>
      <c r="N10207">
        <v>1234500</v>
      </c>
      <c r="O10207">
        <v>4159292</v>
      </c>
      <c r="P10207" t="s">
        <v>5</v>
      </c>
      <c r="Q10207" t="s">
        <v>12</v>
      </c>
      <c r="R10207" t="s">
        <v>169</v>
      </c>
      <c r="S10207" t="s">
        <v>170</v>
      </c>
      <c r="T10207">
        <v>2683414.1935483874</v>
      </c>
      <c r="U10207">
        <v>2533436</v>
      </c>
      <c r="V10207">
        <v>-149978.19354838738</v>
      </c>
      <c r="W10207">
        <v>-5.5890810262900659E-2</v>
      </c>
      <c r="X10207" t="s">
        <v>302</v>
      </c>
    </row>
    <row r="10208" spans="1:24" x14ac:dyDescent="0.35">
      <c r="A10208">
        <v>3301073071</v>
      </c>
      <c r="B10208" t="s">
        <v>168</v>
      </c>
      <c r="C10208" t="s">
        <v>168</v>
      </c>
      <c r="D10208">
        <v>0</v>
      </c>
      <c r="E10208">
        <v>0</v>
      </c>
      <c r="F10208">
        <v>0</v>
      </c>
      <c r="G10208">
        <v>0</v>
      </c>
      <c r="H10208">
        <v>376</v>
      </c>
      <c r="I10208">
        <v>13995000</v>
      </c>
      <c r="J10208">
        <v>0</v>
      </c>
      <c r="K10208">
        <v>0</v>
      </c>
      <c r="L10208">
        <v>147</v>
      </c>
      <c r="M10208">
        <v>7712500</v>
      </c>
      <c r="N10208">
        <v>150000</v>
      </c>
      <c r="O10208">
        <v>21857500</v>
      </c>
      <c r="P10208" t="s">
        <v>5</v>
      </c>
      <c r="Q10208" t="s">
        <v>10</v>
      </c>
      <c r="R10208" t="s">
        <v>169</v>
      </c>
      <c r="S10208" t="s">
        <v>170</v>
      </c>
      <c r="T10208">
        <v>14101612.903225806</v>
      </c>
      <c r="U10208">
        <v>12538600</v>
      </c>
      <c r="V10208">
        <v>-1563012.9032258056</v>
      </c>
      <c r="W10208">
        <v>-0.11083930001143771</v>
      </c>
      <c r="X10208" t="s">
        <v>272</v>
      </c>
    </row>
    <row r="10209" spans="1:24" x14ac:dyDescent="0.35">
      <c r="A10209">
        <v>3301003489</v>
      </c>
      <c r="B10209" t="s">
        <v>168</v>
      </c>
      <c r="C10209" t="s">
        <v>168</v>
      </c>
      <c r="D10209">
        <v>0</v>
      </c>
      <c r="E10209">
        <v>0</v>
      </c>
      <c r="F10209">
        <v>153</v>
      </c>
      <c r="G10209">
        <v>3748812</v>
      </c>
      <c r="H10209">
        <v>130</v>
      </c>
      <c r="I10209">
        <v>3563000</v>
      </c>
      <c r="J10209">
        <v>0</v>
      </c>
      <c r="K10209">
        <v>0</v>
      </c>
      <c r="L10209">
        <v>26</v>
      </c>
      <c r="M10209">
        <v>1142400</v>
      </c>
      <c r="N10209">
        <v>30000</v>
      </c>
      <c r="O10209">
        <v>8484212</v>
      </c>
      <c r="P10209" t="s">
        <v>5</v>
      </c>
      <c r="Q10209" t="s">
        <v>9</v>
      </c>
      <c r="R10209" t="s">
        <v>169</v>
      </c>
      <c r="S10209" t="s">
        <v>170</v>
      </c>
      <c r="T10209">
        <v>5473685.1612903224</v>
      </c>
      <c r="U10209">
        <v>5944115</v>
      </c>
      <c r="V10209">
        <v>470429.83870967757</v>
      </c>
      <c r="W10209">
        <v>8.5943897912970524E-2</v>
      </c>
      <c r="X10209" t="s">
        <v>209</v>
      </c>
    </row>
    <row r="10210" spans="1:24" x14ac:dyDescent="0.35">
      <c r="A10210">
        <v>3300017136</v>
      </c>
      <c r="B10210" t="s">
        <v>168</v>
      </c>
      <c r="C10210" t="s">
        <v>168</v>
      </c>
      <c r="D10210">
        <v>0</v>
      </c>
      <c r="E10210">
        <v>0</v>
      </c>
      <c r="F10210">
        <v>0</v>
      </c>
      <c r="G10210">
        <v>0</v>
      </c>
      <c r="H10210">
        <v>1</v>
      </c>
      <c r="I10210">
        <v>5000</v>
      </c>
      <c r="J10210">
        <v>0</v>
      </c>
      <c r="K10210">
        <v>0</v>
      </c>
      <c r="L10210">
        <v>0</v>
      </c>
      <c r="M10210">
        <v>0</v>
      </c>
      <c r="N10210">
        <v>1414000</v>
      </c>
      <c r="O10210">
        <v>1419000</v>
      </c>
      <c r="P10210" t="s">
        <v>5</v>
      </c>
      <c r="Q10210" t="s">
        <v>6</v>
      </c>
      <c r="R10210" t="s">
        <v>169</v>
      </c>
      <c r="S10210" t="s">
        <v>170</v>
      </c>
      <c r="T10210">
        <v>915483.87096774194</v>
      </c>
      <c r="U10210">
        <v>423000</v>
      </c>
      <c r="V10210">
        <v>-492483.87096774194</v>
      </c>
      <c r="W10210">
        <v>-0.53794926004228327</v>
      </c>
      <c r="X10210" t="s">
        <v>197</v>
      </c>
    </row>
    <row r="10211" spans="1:24" x14ac:dyDescent="0.35">
      <c r="A10211">
        <v>3300003679</v>
      </c>
      <c r="B10211" t="s">
        <v>168</v>
      </c>
      <c r="C10211" t="s">
        <v>168</v>
      </c>
      <c r="D10211">
        <v>0</v>
      </c>
      <c r="E10211">
        <v>0</v>
      </c>
      <c r="F10211">
        <v>243</v>
      </c>
      <c r="G10211">
        <v>6729547</v>
      </c>
      <c r="H10211">
        <v>2</v>
      </c>
      <c r="I10211">
        <v>35000</v>
      </c>
      <c r="J10211">
        <v>0</v>
      </c>
      <c r="K10211">
        <v>0</v>
      </c>
      <c r="L10211">
        <v>0</v>
      </c>
      <c r="M10211">
        <v>0</v>
      </c>
      <c r="N10211">
        <v>90000</v>
      </c>
      <c r="O10211">
        <v>6854547</v>
      </c>
      <c r="P10211" t="s">
        <v>5</v>
      </c>
      <c r="Q10211" t="s">
        <v>13</v>
      </c>
      <c r="R10211" t="s">
        <v>169</v>
      </c>
      <c r="S10211" t="s">
        <v>170</v>
      </c>
      <c r="T10211">
        <v>4422288.3870967738</v>
      </c>
      <c r="U10211">
        <v>4419313</v>
      </c>
      <c r="V10211">
        <v>-2975.387096773833</v>
      </c>
      <c r="W10211">
        <v>-6.7281616130132615E-4</v>
      </c>
      <c r="X10211" t="s">
        <v>397</v>
      </c>
    </row>
    <row r="10212" spans="1:24" x14ac:dyDescent="0.35">
      <c r="A10212">
        <v>3301073091</v>
      </c>
      <c r="B10212" t="s">
        <v>168</v>
      </c>
      <c r="C10212" t="s">
        <v>168</v>
      </c>
      <c r="D10212">
        <v>0</v>
      </c>
      <c r="E10212">
        <v>0</v>
      </c>
      <c r="F10212">
        <v>3</v>
      </c>
      <c r="G10212">
        <v>122099</v>
      </c>
      <c r="H10212">
        <v>1</v>
      </c>
      <c r="I10212">
        <v>5000</v>
      </c>
      <c r="J10212">
        <v>0</v>
      </c>
      <c r="K10212">
        <v>0</v>
      </c>
      <c r="L10212">
        <v>0</v>
      </c>
      <c r="M10212">
        <v>0</v>
      </c>
      <c r="N10212">
        <v>1110000</v>
      </c>
      <c r="O10212">
        <v>1237099</v>
      </c>
      <c r="P10212" t="s">
        <v>5</v>
      </c>
      <c r="Q10212" t="s">
        <v>12</v>
      </c>
      <c r="R10212" t="s">
        <v>169</v>
      </c>
      <c r="S10212" t="s">
        <v>170</v>
      </c>
      <c r="T10212">
        <v>798128.3870967743</v>
      </c>
      <c r="U10212">
        <v>929349</v>
      </c>
      <c r="V10212">
        <v>131220.6129032257</v>
      </c>
      <c r="W10212">
        <v>0.1644104069278205</v>
      </c>
      <c r="X10212" t="s">
        <v>304</v>
      </c>
    </row>
    <row r="10213" spans="1:24" x14ac:dyDescent="0.35">
      <c r="A10213">
        <v>3301064063</v>
      </c>
      <c r="B10213" t="s">
        <v>168</v>
      </c>
      <c r="C10213" t="s">
        <v>168</v>
      </c>
      <c r="D10213">
        <v>0</v>
      </c>
      <c r="E10213">
        <v>0</v>
      </c>
      <c r="F10213">
        <v>23</v>
      </c>
      <c r="G10213">
        <v>600569</v>
      </c>
      <c r="H10213">
        <v>5</v>
      </c>
      <c r="I10213">
        <v>135000</v>
      </c>
      <c r="J10213">
        <v>0</v>
      </c>
      <c r="K10213">
        <v>0</v>
      </c>
      <c r="L10213">
        <v>4</v>
      </c>
      <c r="M10213">
        <v>119600</v>
      </c>
      <c r="N10213">
        <v>57000</v>
      </c>
      <c r="O10213">
        <v>912169</v>
      </c>
      <c r="P10213" t="s">
        <v>5</v>
      </c>
      <c r="Q10213" t="s">
        <v>11</v>
      </c>
      <c r="R10213" t="s">
        <v>169</v>
      </c>
      <c r="S10213" t="s">
        <v>170</v>
      </c>
      <c r="T10213">
        <v>588496.12903225806</v>
      </c>
      <c r="U10213">
        <v>555573</v>
      </c>
      <c r="V10213">
        <v>-32923.129032258061</v>
      </c>
      <c r="W10213">
        <v>-5.5944512475210151E-2</v>
      </c>
      <c r="X10213" t="s">
        <v>217</v>
      </c>
    </row>
    <row r="10214" spans="1:24" x14ac:dyDescent="0.35">
      <c r="A10214">
        <v>3301028078</v>
      </c>
      <c r="B10214" t="s">
        <v>168</v>
      </c>
      <c r="C10214" t="s">
        <v>168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3491100</v>
      </c>
      <c r="O10214">
        <v>3491100</v>
      </c>
      <c r="P10214" t="s">
        <v>5</v>
      </c>
      <c r="Q10214" t="s">
        <v>16</v>
      </c>
      <c r="R10214" t="s">
        <v>169</v>
      </c>
      <c r="S10214" t="s">
        <v>170</v>
      </c>
      <c r="T10214">
        <v>2252322.5806451612</v>
      </c>
      <c r="U10214">
        <v>1272500</v>
      </c>
      <c r="V10214">
        <v>-979822.58064516122</v>
      </c>
      <c r="W10214">
        <v>-0.43502764171751018</v>
      </c>
      <c r="X10214" t="s">
        <v>312</v>
      </c>
    </row>
    <row r="10215" spans="1:24" x14ac:dyDescent="0.35">
      <c r="A10215">
        <v>3300010789</v>
      </c>
      <c r="B10215" t="s">
        <v>168</v>
      </c>
      <c r="C10215" t="s">
        <v>168</v>
      </c>
      <c r="D10215">
        <v>0</v>
      </c>
      <c r="E10215">
        <v>0</v>
      </c>
      <c r="F10215">
        <v>1</v>
      </c>
      <c r="G10215">
        <v>23699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433500</v>
      </c>
      <c r="O10215">
        <v>457199</v>
      </c>
      <c r="P10215" t="s">
        <v>5</v>
      </c>
      <c r="Q10215" t="s">
        <v>12</v>
      </c>
      <c r="R10215" t="s">
        <v>169</v>
      </c>
      <c r="S10215" t="s">
        <v>170</v>
      </c>
      <c r="T10215">
        <v>294967.09677419357</v>
      </c>
      <c r="U10215">
        <v>77000</v>
      </c>
      <c r="V10215">
        <v>-217967.09677419357</v>
      </c>
      <c r="W10215">
        <v>-0.73895393471989224</v>
      </c>
      <c r="X10215" t="s">
        <v>248</v>
      </c>
    </row>
    <row r="10216" spans="1:24" x14ac:dyDescent="0.35">
      <c r="A10216">
        <v>3301024581</v>
      </c>
      <c r="B10216" t="s">
        <v>168</v>
      </c>
      <c r="C10216" t="s">
        <v>168</v>
      </c>
      <c r="D10216">
        <v>0</v>
      </c>
      <c r="E10216">
        <v>0</v>
      </c>
      <c r="F10216">
        <v>118</v>
      </c>
      <c r="G10216">
        <v>4647435</v>
      </c>
      <c r="H10216">
        <v>24</v>
      </c>
      <c r="I10216">
        <v>845000</v>
      </c>
      <c r="J10216">
        <v>0</v>
      </c>
      <c r="K10216">
        <v>0</v>
      </c>
      <c r="L10216">
        <v>79</v>
      </c>
      <c r="M10216">
        <v>3499600</v>
      </c>
      <c r="N10216">
        <v>465000</v>
      </c>
      <c r="O10216">
        <v>9457035</v>
      </c>
      <c r="P10216" t="s">
        <v>5</v>
      </c>
      <c r="Q10216" t="s">
        <v>12</v>
      </c>
      <c r="R10216" t="s">
        <v>169</v>
      </c>
      <c r="S10216" t="s">
        <v>170</v>
      </c>
      <c r="T10216">
        <v>6101312.9032258056</v>
      </c>
      <c r="U10216">
        <v>5762308</v>
      </c>
      <c r="V10216">
        <v>-339004.90322580561</v>
      </c>
      <c r="W10216">
        <v>-5.5562615555509565E-2</v>
      </c>
      <c r="X10216" t="s">
        <v>301</v>
      </c>
    </row>
    <row r="10217" spans="1:24" x14ac:dyDescent="0.35">
      <c r="A10217">
        <v>3300014233</v>
      </c>
      <c r="B10217" t="s">
        <v>168</v>
      </c>
      <c r="C10217" t="s">
        <v>168</v>
      </c>
      <c r="D10217">
        <v>0</v>
      </c>
      <c r="E10217">
        <v>0</v>
      </c>
      <c r="F10217">
        <v>18</v>
      </c>
      <c r="G10217">
        <v>286278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314000</v>
      </c>
      <c r="O10217">
        <v>600278</v>
      </c>
      <c r="P10217" t="s">
        <v>5</v>
      </c>
      <c r="Q10217" t="s">
        <v>8</v>
      </c>
      <c r="R10217" t="s">
        <v>169</v>
      </c>
      <c r="S10217" t="s">
        <v>170</v>
      </c>
      <c r="T10217">
        <v>387276.12903225806</v>
      </c>
      <c r="U10217">
        <v>1556083</v>
      </c>
      <c r="V10217">
        <v>1168806.8709677421</v>
      </c>
      <c r="W10217">
        <v>3.0180194010108652</v>
      </c>
      <c r="X10217" t="s">
        <v>310</v>
      </c>
    </row>
    <row r="10218" spans="1:24" x14ac:dyDescent="0.35">
      <c r="A10218">
        <v>3301040010</v>
      </c>
      <c r="B10218" t="s">
        <v>168</v>
      </c>
      <c r="C10218" t="s">
        <v>168</v>
      </c>
      <c r="D10218">
        <v>0</v>
      </c>
      <c r="E10218">
        <v>0</v>
      </c>
      <c r="F10218">
        <v>51</v>
      </c>
      <c r="G10218">
        <v>2003931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312000</v>
      </c>
      <c r="O10218">
        <v>2315931</v>
      </c>
      <c r="P10218" t="s">
        <v>5</v>
      </c>
      <c r="Q10218" t="s">
        <v>12</v>
      </c>
      <c r="R10218" t="s">
        <v>169</v>
      </c>
      <c r="S10218" t="s">
        <v>170</v>
      </c>
      <c r="T10218">
        <v>1494149.0322580645</v>
      </c>
      <c r="U10218">
        <v>1809370</v>
      </c>
      <c r="V10218">
        <v>315220.96774193551</v>
      </c>
      <c r="W10218">
        <v>0.21097023184196773</v>
      </c>
      <c r="X10218" t="s">
        <v>410</v>
      </c>
    </row>
    <row r="10219" spans="1:24" x14ac:dyDescent="0.35">
      <c r="A10219">
        <v>3300014968</v>
      </c>
      <c r="B10219" t="s">
        <v>168</v>
      </c>
      <c r="C10219" t="s">
        <v>168</v>
      </c>
      <c r="D10219">
        <v>0</v>
      </c>
      <c r="E10219">
        <v>0</v>
      </c>
      <c r="F10219">
        <v>110</v>
      </c>
      <c r="G10219">
        <v>4987173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573500</v>
      </c>
      <c r="O10219">
        <v>5560673</v>
      </c>
      <c r="P10219" t="s">
        <v>5</v>
      </c>
      <c r="Q10219" t="s">
        <v>7</v>
      </c>
      <c r="R10219" t="s">
        <v>169</v>
      </c>
      <c r="S10219" t="s">
        <v>170</v>
      </c>
      <c r="T10219">
        <v>3587530.9677419355</v>
      </c>
      <c r="U10219">
        <v>5255173</v>
      </c>
      <c r="V10219">
        <v>1667642.0322580645</v>
      </c>
      <c r="W10219">
        <v>0.46484394065250734</v>
      </c>
      <c r="X10219" t="s">
        <v>204</v>
      </c>
    </row>
    <row r="10220" spans="1:24" x14ac:dyDescent="0.35">
      <c r="A10220">
        <v>3301033888</v>
      </c>
      <c r="B10220" t="s">
        <v>168</v>
      </c>
      <c r="C10220" t="s">
        <v>168</v>
      </c>
      <c r="D10220">
        <v>0</v>
      </c>
      <c r="E10220">
        <v>0</v>
      </c>
      <c r="F10220">
        <v>3</v>
      </c>
      <c r="G10220">
        <v>305497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300000</v>
      </c>
      <c r="O10220">
        <v>605497</v>
      </c>
      <c r="P10220" t="s">
        <v>5</v>
      </c>
      <c r="Q10220" t="s">
        <v>9</v>
      </c>
      <c r="R10220" t="s">
        <v>169</v>
      </c>
      <c r="S10220" t="s">
        <v>170</v>
      </c>
      <c r="T10220">
        <v>390643.22580645158</v>
      </c>
      <c r="U10220">
        <v>210480</v>
      </c>
      <c r="V10220">
        <v>-180163.22580645158</v>
      </c>
      <c r="W10220">
        <v>-0.46119633953595141</v>
      </c>
      <c r="X10220" t="s">
        <v>258</v>
      </c>
    </row>
    <row r="10221" spans="1:24" x14ac:dyDescent="0.35">
      <c r="A10221">
        <v>3301050378</v>
      </c>
      <c r="B10221" t="s">
        <v>168</v>
      </c>
      <c r="C10221" t="s">
        <v>168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201000</v>
      </c>
      <c r="O10221">
        <v>201000</v>
      </c>
      <c r="P10221" t="s">
        <v>5</v>
      </c>
      <c r="Q10221" t="s">
        <v>13</v>
      </c>
      <c r="R10221" t="s">
        <v>169</v>
      </c>
      <c r="S10221" t="s">
        <v>170</v>
      </c>
      <c r="T10221">
        <v>129677.41935483871</v>
      </c>
      <c r="U10221">
        <v>57000</v>
      </c>
      <c r="V10221">
        <v>-72677.419354838712</v>
      </c>
      <c r="W10221">
        <v>-0.56044776119402984</v>
      </c>
      <c r="X10221" t="s">
        <v>242</v>
      </c>
    </row>
    <row r="10222" spans="1:24" x14ac:dyDescent="0.35">
      <c r="A10222">
        <v>3301074386</v>
      </c>
      <c r="B10222" t="s">
        <v>168</v>
      </c>
      <c r="C10222" t="s">
        <v>168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164000</v>
      </c>
      <c r="O10222">
        <v>164000</v>
      </c>
      <c r="P10222" t="s">
        <v>5</v>
      </c>
      <c r="Q10222" t="s">
        <v>9</v>
      </c>
      <c r="R10222" t="s">
        <v>169</v>
      </c>
      <c r="S10222" t="s">
        <v>170</v>
      </c>
      <c r="T10222">
        <v>105806.45161290321</v>
      </c>
      <c r="U10222">
        <v>164000</v>
      </c>
      <c r="V10222">
        <v>58193.548387096787</v>
      </c>
      <c r="W10222">
        <v>0.55000000000000027</v>
      </c>
      <c r="X10222" t="s">
        <v>344</v>
      </c>
    </row>
    <row r="10223" spans="1:24" x14ac:dyDescent="0.35">
      <c r="A10223">
        <v>3300006314</v>
      </c>
      <c r="B10223" t="s">
        <v>168</v>
      </c>
      <c r="C10223" t="s">
        <v>168</v>
      </c>
      <c r="D10223">
        <v>0</v>
      </c>
      <c r="E10223">
        <v>0</v>
      </c>
      <c r="F10223">
        <v>447</v>
      </c>
      <c r="G10223">
        <v>15438616</v>
      </c>
      <c r="H10223">
        <v>431</v>
      </c>
      <c r="I10223">
        <v>15142000</v>
      </c>
      <c r="J10223">
        <v>0</v>
      </c>
      <c r="K10223">
        <v>0</v>
      </c>
      <c r="L10223">
        <v>163</v>
      </c>
      <c r="M10223">
        <v>9301200</v>
      </c>
      <c r="N10223">
        <v>150000</v>
      </c>
      <c r="O10223">
        <v>40031816</v>
      </c>
      <c r="P10223" t="s">
        <v>5</v>
      </c>
      <c r="Q10223" t="s">
        <v>14</v>
      </c>
      <c r="R10223" t="s">
        <v>169</v>
      </c>
      <c r="S10223" t="s">
        <v>170</v>
      </c>
      <c r="T10223">
        <v>25826978.064516131</v>
      </c>
      <c r="U10223">
        <v>21975837</v>
      </c>
      <c r="V10223">
        <v>-3851141.0645161308</v>
      </c>
      <c r="W10223">
        <v>-0.14911311168096897</v>
      </c>
      <c r="X10223" t="s">
        <v>231</v>
      </c>
    </row>
    <row r="10224" spans="1:24" x14ac:dyDescent="0.35">
      <c r="A10224">
        <v>3300009206</v>
      </c>
      <c r="B10224" t="s">
        <v>168</v>
      </c>
      <c r="C10224" t="s">
        <v>168</v>
      </c>
      <c r="D10224">
        <v>0</v>
      </c>
      <c r="E10224">
        <v>0</v>
      </c>
      <c r="F10224">
        <v>395</v>
      </c>
      <c r="G10224">
        <v>17048365</v>
      </c>
      <c r="H10224">
        <v>97</v>
      </c>
      <c r="I10224">
        <v>2105000</v>
      </c>
      <c r="J10224">
        <v>0</v>
      </c>
      <c r="K10224">
        <v>0</v>
      </c>
      <c r="L10224">
        <v>0</v>
      </c>
      <c r="M10224">
        <v>0</v>
      </c>
      <c r="N10224">
        <v>1870500</v>
      </c>
      <c r="O10224">
        <v>21023865</v>
      </c>
      <c r="P10224" t="s">
        <v>5</v>
      </c>
      <c r="Q10224" t="s">
        <v>17</v>
      </c>
      <c r="R10224" t="s">
        <v>169</v>
      </c>
      <c r="S10224" t="s">
        <v>170</v>
      </c>
      <c r="T10224">
        <v>13563783.870967742</v>
      </c>
      <c r="U10224">
        <v>13808634</v>
      </c>
      <c r="V10224">
        <v>244850.12903225794</v>
      </c>
      <c r="W10224">
        <v>1.8051756896269922E-2</v>
      </c>
      <c r="X10224" t="s">
        <v>332</v>
      </c>
    </row>
    <row r="10225" spans="1:24" x14ac:dyDescent="0.35">
      <c r="A10225">
        <v>3301074689</v>
      </c>
      <c r="B10225" t="s">
        <v>168</v>
      </c>
      <c r="C10225" t="s">
        <v>168</v>
      </c>
      <c r="D10225">
        <v>0</v>
      </c>
      <c r="E10225">
        <v>0</v>
      </c>
      <c r="F10225">
        <v>107</v>
      </c>
      <c r="G10225">
        <v>3032048</v>
      </c>
      <c r="H10225">
        <v>19</v>
      </c>
      <c r="I10225">
        <v>760000</v>
      </c>
      <c r="J10225">
        <v>0</v>
      </c>
      <c r="K10225">
        <v>0</v>
      </c>
      <c r="L10225">
        <v>20</v>
      </c>
      <c r="M10225">
        <v>1188000</v>
      </c>
      <c r="N10225">
        <v>150000</v>
      </c>
      <c r="O10225">
        <v>5130048</v>
      </c>
      <c r="P10225" t="s">
        <v>5</v>
      </c>
      <c r="Q10225" t="s">
        <v>13</v>
      </c>
      <c r="R10225" t="s">
        <v>169</v>
      </c>
      <c r="S10225" t="s">
        <v>170</v>
      </c>
      <c r="T10225">
        <v>3309708.3870967738</v>
      </c>
      <c r="U10225">
        <v>2848187</v>
      </c>
      <c r="V10225">
        <v>-461521.38709677383</v>
      </c>
      <c r="W10225">
        <v>-0.13944472839240485</v>
      </c>
      <c r="X10225" t="s">
        <v>297</v>
      </c>
    </row>
    <row r="10226" spans="1:24" x14ac:dyDescent="0.35">
      <c r="A10226">
        <v>3301065719</v>
      </c>
      <c r="B10226" t="s">
        <v>168</v>
      </c>
      <c r="C10226" t="s">
        <v>168</v>
      </c>
      <c r="D10226">
        <v>0</v>
      </c>
      <c r="E10226">
        <v>0</v>
      </c>
      <c r="F10226">
        <v>12</v>
      </c>
      <c r="G10226">
        <v>503487</v>
      </c>
      <c r="H10226">
        <v>26</v>
      </c>
      <c r="I10226">
        <v>1060000</v>
      </c>
      <c r="J10226">
        <v>0</v>
      </c>
      <c r="K10226">
        <v>0</v>
      </c>
      <c r="L10226">
        <v>31</v>
      </c>
      <c r="M10226">
        <v>1774400</v>
      </c>
      <c r="N10226">
        <v>30000</v>
      </c>
      <c r="O10226">
        <v>3367887</v>
      </c>
      <c r="P10226" t="s">
        <v>5</v>
      </c>
      <c r="Q10226" t="s">
        <v>10</v>
      </c>
      <c r="R10226" t="s">
        <v>169</v>
      </c>
      <c r="S10226" t="s">
        <v>170</v>
      </c>
      <c r="T10226">
        <v>2172830.3225806453</v>
      </c>
      <c r="U10226">
        <v>1738090</v>
      </c>
      <c r="V10226">
        <v>-434740.32258064533</v>
      </c>
      <c r="W10226">
        <v>-0.20008019865274584</v>
      </c>
      <c r="X10226" t="s">
        <v>182</v>
      </c>
    </row>
    <row r="10227" spans="1:24" x14ac:dyDescent="0.35">
      <c r="A10227">
        <v>3300021519</v>
      </c>
      <c r="B10227" t="s">
        <v>168</v>
      </c>
      <c r="C10227" t="s">
        <v>168</v>
      </c>
      <c r="D10227">
        <v>0</v>
      </c>
      <c r="E10227">
        <v>0</v>
      </c>
      <c r="F10227">
        <v>108</v>
      </c>
      <c r="G10227">
        <v>3243980</v>
      </c>
      <c r="H10227">
        <v>189</v>
      </c>
      <c r="I10227">
        <v>5695000</v>
      </c>
      <c r="J10227">
        <v>0</v>
      </c>
      <c r="K10227">
        <v>0</v>
      </c>
      <c r="L10227">
        <v>69</v>
      </c>
      <c r="M10227">
        <v>3575600</v>
      </c>
      <c r="N10227">
        <v>180000</v>
      </c>
      <c r="O10227">
        <v>12694580</v>
      </c>
      <c r="P10227" t="s">
        <v>5</v>
      </c>
      <c r="Q10227" t="s">
        <v>13</v>
      </c>
      <c r="R10227" t="s">
        <v>169</v>
      </c>
      <c r="S10227" t="s">
        <v>170</v>
      </c>
      <c r="T10227">
        <v>8190051.6129032252</v>
      </c>
      <c r="U10227">
        <v>7386009</v>
      </c>
      <c r="V10227">
        <v>-804042.61290322524</v>
      </c>
      <c r="W10227">
        <v>-9.8173082528133948E-2</v>
      </c>
      <c r="X10227" t="s">
        <v>242</v>
      </c>
    </row>
    <row r="10228" spans="1:24" x14ac:dyDescent="0.35">
      <c r="A10228">
        <v>6001144624</v>
      </c>
      <c r="B10228" t="s">
        <v>168</v>
      </c>
      <c r="C10228" t="s">
        <v>168</v>
      </c>
      <c r="D10228">
        <v>0</v>
      </c>
      <c r="E10228">
        <v>0</v>
      </c>
      <c r="F10228">
        <v>92</v>
      </c>
      <c r="G10228">
        <v>2693936</v>
      </c>
      <c r="H10228">
        <v>41</v>
      </c>
      <c r="I10228">
        <v>1305000</v>
      </c>
      <c r="J10228">
        <v>0</v>
      </c>
      <c r="K10228">
        <v>0</v>
      </c>
      <c r="L10228">
        <v>7</v>
      </c>
      <c r="M10228">
        <v>266800</v>
      </c>
      <c r="N10228">
        <v>135000</v>
      </c>
      <c r="O10228">
        <v>4400736</v>
      </c>
      <c r="P10228" t="s">
        <v>5</v>
      </c>
      <c r="Q10228" t="s">
        <v>14</v>
      </c>
      <c r="R10228" t="s">
        <v>169</v>
      </c>
      <c r="S10228" t="s">
        <v>170</v>
      </c>
      <c r="T10228">
        <v>2839184.5161290322</v>
      </c>
      <c r="U10228">
        <v>2275627</v>
      </c>
      <c r="V10228">
        <v>-563557.51612903224</v>
      </c>
      <c r="W10228">
        <v>-0.19849274075972745</v>
      </c>
      <c r="X10228" t="s">
        <v>171</v>
      </c>
    </row>
    <row r="10229" spans="1:24" x14ac:dyDescent="0.35">
      <c r="A10229">
        <v>3301069011</v>
      </c>
      <c r="B10229" t="s">
        <v>168</v>
      </c>
      <c r="C10229" t="s">
        <v>168</v>
      </c>
      <c r="D10229">
        <v>0</v>
      </c>
      <c r="E10229">
        <v>0</v>
      </c>
      <c r="F10229">
        <v>14</v>
      </c>
      <c r="G10229">
        <v>327599</v>
      </c>
      <c r="H10229">
        <v>3</v>
      </c>
      <c r="I10229">
        <v>190000</v>
      </c>
      <c r="J10229">
        <v>0</v>
      </c>
      <c r="K10229">
        <v>0</v>
      </c>
      <c r="L10229">
        <v>0</v>
      </c>
      <c r="M10229">
        <v>0</v>
      </c>
      <c r="N10229">
        <v>420000</v>
      </c>
      <c r="O10229">
        <v>937599</v>
      </c>
      <c r="P10229" t="s">
        <v>5</v>
      </c>
      <c r="Q10229" t="s">
        <v>17</v>
      </c>
      <c r="R10229" t="s">
        <v>169</v>
      </c>
      <c r="S10229" t="s">
        <v>170</v>
      </c>
      <c r="T10229">
        <v>604902.58064516133</v>
      </c>
      <c r="U10229">
        <v>700996</v>
      </c>
      <c r="V10229">
        <v>96093.419354838668</v>
      </c>
      <c r="W10229">
        <v>0.15885767796254036</v>
      </c>
      <c r="X10229" t="s">
        <v>278</v>
      </c>
    </row>
    <row r="10230" spans="1:24" x14ac:dyDescent="0.35">
      <c r="A10230">
        <v>3301075213</v>
      </c>
      <c r="B10230" t="s">
        <v>168</v>
      </c>
      <c r="C10230" t="s">
        <v>168</v>
      </c>
      <c r="D10230">
        <v>0</v>
      </c>
      <c r="E10230">
        <v>0</v>
      </c>
      <c r="F10230">
        <v>26</v>
      </c>
      <c r="G10230">
        <v>540971</v>
      </c>
      <c r="H10230">
        <v>30</v>
      </c>
      <c r="I10230">
        <v>775000</v>
      </c>
      <c r="J10230">
        <v>0</v>
      </c>
      <c r="K10230">
        <v>0</v>
      </c>
      <c r="L10230">
        <v>37</v>
      </c>
      <c r="M10230">
        <v>1578800</v>
      </c>
      <c r="N10230">
        <v>0</v>
      </c>
      <c r="O10230">
        <v>2894771</v>
      </c>
      <c r="P10230" t="s">
        <v>5</v>
      </c>
      <c r="Q10230" t="s">
        <v>13</v>
      </c>
      <c r="R10230" t="s">
        <v>169</v>
      </c>
      <c r="S10230" t="s">
        <v>170</v>
      </c>
      <c r="T10230">
        <v>1867594.1935483869</v>
      </c>
      <c r="U10230">
        <v>2306379</v>
      </c>
      <c r="V10230">
        <v>438784.80645161308</v>
      </c>
      <c r="W10230">
        <v>0.23494654672165782</v>
      </c>
      <c r="X10230" t="s">
        <v>297</v>
      </c>
    </row>
    <row r="10231" spans="1:24" x14ac:dyDescent="0.35">
      <c r="A10231">
        <v>3300026106</v>
      </c>
      <c r="B10231" t="s">
        <v>168</v>
      </c>
      <c r="C10231" t="s">
        <v>168</v>
      </c>
      <c r="D10231">
        <v>0</v>
      </c>
      <c r="E10231">
        <v>0</v>
      </c>
      <c r="F10231">
        <v>17</v>
      </c>
      <c r="G10231">
        <v>521379</v>
      </c>
      <c r="H10231">
        <v>11</v>
      </c>
      <c r="I10231">
        <v>385000</v>
      </c>
      <c r="J10231">
        <v>0</v>
      </c>
      <c r="K10231">
        <v>0</v>
      </c>
      <c r="L10231">
        <v>0</v>
      </c>
      <c r="M10231">
        <v>0</v>
      </c>
      <c r="N10231">
        <v>150000</v>
      </c>
      <c r="O10231">
        <v>1056379</v>
      </c>
      <c r="P10231" t="s">
        <v>5</v>
      </c>
      <c r="Q10231" t="s">
        <v>13</v>
      </c>
      <c r="R10231" t="s">
        <v>169</v>
      </c>
      <c r="S10231" t="s">
        <v>170</v>
      </c>
      <c r="T10231">
        <v>681534.83870967745</v>
      </c>
      <c r="U10231">
        <v>18964443</v>
      </c>
      <c r="V10231">
        <v>18282908.161290321</v>
      </c>
      <c r="W10231">
        <v>26.826080081107254</v>
      </c>
      <c r="X10231" t="s">
        <v>67</v>
      </c>
    </row>
    <row r="10232" spans="1:24" x14ac:dyDescent="0.35">
      <c r="A10232">
        <v>3301062144</v>
      </c>
      <c r="B10232" t="s">
        <v>168</v>
      </c>
      <c r="C10232" t="s">
        <v>168</v>
      </c>
      <c r="D10232">
        <v>0</v>
      </c>
      <c r="E10232">
        <v>0</v>
      </c>
      <c r="F10232">
        <v>58</v>
      </c>
      <c r="G10232">
        <v>1905439</v>
      </c>
      <c r="H10232">
        <v>21</v>
      </c>
      <c r="I10232">
        <v>517000</v>
      </c>
      <c r="J10232">
        <v>0</v>
      </c>
      <c r="K10232">
        <v>0</v>
      </c>
      <c r="L10232">
        <v>4</v>
      </c>
      <c r="M10232">
        <v>220000</v>
      </c>
      <c r="N10232">
        <v>240000</v>
      </c>
      <c r="O10232">
        <v>2882439</v>
      </c>
      <c r="P10232" t="s">
        <v>5</v>
      </c>
      <c r="Q10232" t="s">
        <v>15</v>
      </c>
      <c r="R10232" t="s">
        <v>169</v>
      </c>
      <c r="S10232" t="s">
        <v>170</v>
      </c>
      <c r="T10232">
        <v>1859638.064516129</v>
      </c>
      <c r="U10232">
        <v>1503956</v>
      </c>
      <c r="V10232">
        <v>-355682.06451612897</v>
      </c>
      <c r="W10232">
        <v>-0.19126413429737799</v>
      </c>
      <c r="X10232" t="s">
        <v>285</v>
      </c>
    </row>
    <row r="10233" spans="1:24" x14ac:dyDescent="0.35">
      <c r="A10233">
        <v>3300016958</v>
      </c>
      <c r="B10233" t="s">
        <v>168</v>
      </c>
      <c r="C10233" t="s">
        <v>168</v>
      </c>
      <c r="D10233">
        <v>0</v>
      </c>
      <c r="E10233">
        <v>0</v>
      </c>
      <c r="F10233">
        <v>110</v>
      </c>
      <c r="G10233">
        <v>3843817</v>
      </c>
      <c r="H10233">
        <v>7</v>
      </c>
      <c r="I10233">
        <v>75000</v>
      </c>
      <c r="J10233">
        <v>0</v>
      </c>
      <c r="K10233">
        <v>0</v>
      </c>
      <c r="L10233">
        <v>1</v>
      </c>
      <c r="M10233">
        <v>5599</v>
      </c>
      <c r="N10233">
        <v>2033800</v>
      </c>
      <c r="O10233">
        <v>5958216</v>
      </c>
      <c r="P10233" t="s">
        <v>5</v>
      </c>
      <c r="Q10233" t="s">
        <v>7</v>
      </c>
      <c r="R10233" t="s">
        <v>169</v>
      </c>
      <c r="S10233" t="s">
        <v>170</v>
      </c>
      <c r="T10233">
        <v>3844010.3225806453</v>
      </c>
      <c r="U10233">
        <v>4246878</v>
      </c>
      <c r="V10233">
        <v>402867.67741935467</v>
      </c>
      <c r="W10233">
        <v>0.10480400509145693</v>
      </c>
      <c r="X10233" t="s">
        <v>221</v>
      </c>
    </row>
    <row r="10234" spans="1:24" x14ac:dyDescent="0.35">
      <c r="A10234">
        <v>3300021284</v>
      </c>
      <c r="B10234" t="s">
        <v>168</v>
      </c>
      <c r="C10234" t="s">
        <v>168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402000</v>
      </c>
      <c r="O10234">
        <v>402000</v>
      </c>
      <c r="P10234" t="s">
        <v>5</v>
      </c>
      <c r="Q10234" t="s">
        <v>6</v>
      </c>
      <c r="R10234" t="s">
        <v>207</v>
      </c>
      <c r="S10234" t="s">
        <v>170</v>
      </c>
      <c r="T10234">
        <v>259354.83870967742</v>
      </c>
      <c r="U10234">
        <v>312000</v>
      </c>
      <c r="V10234">
        <v>52645.161290322576</v>
      </c>
      <c r="W10234">
        <v>0.20298507462686555</v>
      </c>
      <c r="X10234" t="s">
        <v>363</v>
      </c>
    </row>
    <row r="10235" spans="1:24" x14ac:dyDescent="0.35">
      <c r="A10235">
        <v>3300010805</v>
      </c>
      <c r="B10235" t="s">
        <v>168</v>
      </c>
      <c r="C10235" t="s">
        <v>168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478000</v>
      </c>
      <c r="O10235">
        <v>478000</v>
      </c>
      <c r="P10235" t="s">
        <v>5</v>
      </c>
      <c r="Q10235" t="s">
        <v>12</v>
      </c>
      <c r="R10235" t="s">
        <v>169</v>
      </c>
      <c r="S10235" t="s">
        <v>170</v>
      </c>
      <c r="T10235">
        <v>308387.09677419357</v>
      </c>
      <c r="U10235">
        <v>87000</v>
      </c>
      <c r="V10235">
        <v>-221387.09677419357</v>
      </c>
      <c r="W10235">
        <v>-0.71788702928870296</v>
      </c>
      <c r="X10235" t="s">
        <v>233</v>
      </c>
    </row>
    <row r="10236" spans="1:24" x14ac:dyDescent="0.35">
      <c r="A10236">
        <v>3301059651</v>
      </c>
      <c r="B10236" t="s">
        <v>168</v>
      </c>
      <c r="C10236" t="s">
        <v>168</v>
      </c>
      <c r="D10236">
        <v>0</v>
      </c>
      <c r="E10236">
        <v>0</v>
      </c>
      <c r="F10236">
        <v>15</v>
      </c>
      <c r="G10236">
        <v>593785</v>
      </c>
      <c r="H10236">
        <v>0</v>
      </c>
      <c r="I10236">
        <v>0</v>
      </c>
      <c r="J10236">
        <v>0</v>
      </c>
      <c r="K10236">
        <v>0</v>
      </c>
      <c r="L10236">
        <v>1</v>
      </c>
      <c r="M10236">
        <v>22400</v>
      </c>
      <c r="N10236">
        <v>939500</v>
      </c>
      <c r="O10236">
        <v>1555685</v>
      </c>
      <c r="P10236" t="s">
        <v>5</v>
      </c>
      <c r="Q10236" t="s">
        <v>7</v>
      </c>
      <c r="R10236" t="s">
        <v>169</v>
      </c>
      <c r="S10236" t="s">
        <v>170</v>
      </c>
      <c r="T10236">
        <v>1003667.7419354839</v>
      </c>
      <c r="U10236">
        <v>3268594</v>
      </c>
      <c r="V10236">
        <v>2264926.2580645159</v>
      </c>
      <c r="W10236">
        <v>2.2566494502421763</v>
      </c>
      <c r="X10236" t="s">
        <v>203</v>
      </c>
    </row>
    <row r="10237" spans="1:24" x14ac:dyDescent="0.35">
      <c r="A10237">
        <v>3301061879</v>
      </c>
      <c r="B10237" t="s">
        <v>168</v>
      </c>
      <c r="C10237" t="s">
        <v>168</v>
      </c>
      <c r="D10237">
        <v>0</v>
      </c>
      <c r="E10237">
        <v>0</v>
      </c>
      <c r="F10237">
        <v>27</v>
      </c>
      <c r="G10237">
        <v>872897</v>
      </c>
      <c r="H10237">
        <v>2</v>
      </c>
      <c r="I10237">
        <v>15000</v>
      </c>
      <c r="J10237">
        <v>0</v>
      </c>
      <c r="K10237">
        <v>0</v>
      </c>
      <c r="L10237">
        <v>0</v>
      </c>
      <c r="M10237">
        <v>0</v>
      </c>
      <c r="N10237">
        <v>385500</v>
      </c>
      <c r="O10237">
        <v>1273397</v>
      </c>
      <c r="P10237" t="s">
        <v>5</v>
      </c>
      <c r="Q10237" t="s">
        <v>17</v>
      </c>
      <c r="R10237" t="s">
        <v>169</v>
      </c>
      <c r="S10237" t="s">
        <v>170</v>
      </c>
      <c r="T10237">
        <v>821546.45161290315</v>
      </c>
      <c r="U10237">
        <v>1097370</v>
      </c>
      <c r="V10237">
        <v>275823.54838709685</v>
      </c>
      <c r="W10237">
        <v>0.33573700896107028</v>
      </c>
      <c r="X10237" t="s">
        <v>293</v>
      </c>
    </row>
    <row r="10238" spans="1:24" x14ac:dyDescent="0.35">
      <c r="A10238">
        <v>3301066826</v>
      </c>
      <c r="B10238" t="s">
        <v>168</v>
      </c>
      <c r="C10238" t="s">
        <v>168</v>
      </c>
      <c r="D10238">
        <v>0</v>
      </c>
      <c r="E10238">
        <v>0</v>
      </c>
      <c r="F10238">
        <v>0</v>
      </c>
      <c r="G10238">
        <v>0</v>
      </c>
      <c r="H10238">
        <v>29</v>
      </c>
      <c r="I10238">
        <v>770000</v>
      </c>
      <c r="J10238">
        <v>0</v>
      </c>
      <c r="K10238">
        <v>0</v>
      </c>
      <c r="L10238">
        <v>0</v>
      </c>
      <c r="M10238">
        <v>0</v>
      </c>
      <c r="N10238">
        <v>150000</v>
      </c>
      <c r="O10238">
        <v>920000</v>
      </c>
      <c r="P10238" t="s">
        <v>5</v>
      </c>
      <c r="Q10238" t="s">
        <v>10</v>
      </c>
      <c r="R10238" t="s">
        <v>169</v>
      </c>
      <c r="S10238" t="s">
        <v>170</v>
      </c>
      <c r="T10238">
        <v>593548.38709677418</v>
      </c>
      <c r="U10238">
        <v>30000</v>
      </c>
      <c r="V10238">
        <v>-563548.38709677418</v>
      </c>
      <c r="W10238">
        <v>-0.94945652173913042</v>
      </c>
      <c r="X10238" t="s">
        <v>198</v>
      </c>
    </row>
    <row r="10239" spans="1:24" x14ac:dyDescent="0.35">
      <c r="A10239">
        <v>3301073485</v>
      </c>
      <c r="B10239" t="s">
        <v>168</v>
      </c>
      <c r="C10239" t="s">
        <v>168</v>
      </c>
      <c r="D10239">
        <v>0</v>
      </c>
      <c r="E10239">
        <v>0</v>
      </c>
      <c r="F10239">
        <v>110</v>
      </c>
      <c r="G10239">
        <v>3919178</v>
      </c>
      <c r="H10239">
        <v>130</v>
      </c>
      <c r="I10239">
        <v>4135000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8054178</v>
      </c>
      <c r="P10239" t="s">
        <v>5</v>
      </c>
      <c r="Q10239" t="s">
        <v>13</v>
      </c>
      <c r="R10239" t="s">
        <v>207</v>
      </c>
      <c r="S10239" t="s">
        <v>170</v>
      </c>
      <c r="T10239">
        <v>5196243.8709677421</v>
      </c>
      <c r="U10239">
        <v>5401038</v>
      </c>
      <c r="V10239">
        <v>204794.12903225794</v>
      </c>
      <c r="W10239">
        <v>3.9411954888506351E-2</v>
      </c>
      <c r="X10239" t="s">
        <v>297</v>
      </c>
    </row>
    <row r="10240" spans="1:24" x14ac:dyDescent="0.35">
      <c r="A10240">
        <v>3300014950</v>
      </c>
      <c r="B10240" t="s">
        <v>168</v>
      </c>
      <c r="C10240" t="s">
        <v>168</v>
      </c>
      <c r="D10240">
        <v>0</v>
      </c>
      <c r="E10240">
        <v>0</v>
      </c>
      <c r="F10240">
        <v>78</v>
      </c>
      <c r="G10240">
        <v>3288170</v>
      </c>
      <c r="H10240">
        <v>68</v>
      </c>
      <c r="I10240">
        <v>2090000</v>
      </c>
      <c r="J10240">
        <v>0</v>
      </c>
      <c r="K10240">
        <v>0</v>
      </c>
      <c r="L10240">
        <v>61</v>
      </c>
      <c r="M10240">
        <v>3350860</v>
      </c>
      <c r="N10240">
        <v>1534000</v>
      </c>
      <c r="O10240">
        <v>10263030</v>
      </c>
      <c r="P10240" t="s">
        <v>5</v>
      </c>
      <c r="Q10240" t="s">
        <v>8</v>
      </c>
      <c r="R10240" t="s">
        <v>169</v>
      </c>
      <c r="S10240" t="s">
        <v>170</v>
      </c>
      <c r="T10240">
        <v>6621309.6774193551</v>
      </c>
      <c r="U10240">
        <v>3932623</v>
      </c>
      <c r="V10240">
        <v>-2688686.6774193551</v>
      </c>
      <c r="W10240">
        <v>-0.40606568917756258</v>
      </c>
      <c r="X10240" t="s">
        <v>262</v>
      </c>
    </row>
    <row r="10241" spans="1:24" x14ac:dyDescent="0.35">
      <c r="A10241">
        <v>3301002171</v>
      </c>
      <c r="B10241" t="s">
        <v>168</v>
      </c>
      <c r="C10241" t="s">
        <v>168</v>
      </c>
      <c r="D10241">
        <v>0</v>
      </c>
      <c r="E10241">
        <v>0</v>
      </c>
      <c r="F10241">
        <v>57</v>
      </c>
      <c r="G10241">
        <v>1971439</v>
      </c>
      <c r="H10241">
        <v>17</v>
      </c>
      <c r="I10241">
        <v>635000</v>
      </c>
      <c r="J10241">
        <v>0</v>
      </c>
      <c r="K10241">
        <v>0</v>
      </c>
      <c r="L10241">
        <v>34</v>
      </c>
      <c r="M10241">
        <v>1871600</v>
      </c>
      <c r="N10241">
        <v>288000</v>
      </c>
      <c r="O10241">
        <v>4766039</v>
      </c>
      <c r="P10241" t="s">
        <v>5</v>
      </c>
      <c r="Q10241" t="s">
        <v>10</v>
      </c>
      <c r="R10241" t="s">
        <v>169</v>
      </c>
      <c r="S10241" t="s">
        <v>170</v>
      </c>
      <c r="T10241">
        <v>3074863.8709677421</v>
      </c>
      <c r="U10241">
        <v>2936956</v>
      </c>
      <c r="V10241">
        <v>-137907.87096774206</v>
      </c>
      <c r="W10241">
        <v>-4.4850073614588593E-2</v>
      </c>
      <c r="X10241" t="s">
        <v>362</v>
      </c>
    </row>
    <row r="10242" spans="1:24" x14ac:dyDescent="0.35">
      <c r="A10242">
        <v>6001134415</v>
      </c>
      <c r="B10242" t="s">
        <v>168</v>
      </c>
      <c r="C10242" t="s">
        <v>168</v>
      </c>
      <c r="D10242">
        <v>0</v>
      </c>
      <c r="E10242">
        <v>0</v>
      </c>
      <c r="F10242">
        <v>55</v>
      </c>
      <c r="G10242">
        <v>2158934</v>
      </c>
      <c r="H10242">
        <v>16</v>
      </c>
      <c r="I10242">
        <v>665000</v>
      </c>
      <c r="J10242">
        <v>0</v>
      </c>
      <c r="K10242">
        <v>0</v>
      </c>
      <c r="L10242">
        <v>30</v>
      </c>
      <c r="M10242">
        <v>980000</v>
      </c>
      <c r="N10242">
        <v>150000</v>
      </c>
      <c r="O10242">
        <v>3953934</v>
      </c>
      <c r="P10242" t="s">
        <v>5</v>
      </c>
      <c r="Q10242" t="s">
        <v>15</v>
      </c>
      <c r="R10242" t="s">
        <v>169</v>
      </c>
      <c r="S10242" t="s">
        <v>170</v>
      </c>
      <c r="T10242">
        <v>2550925.1612903229</v>
      </c>
      <c r="U10242">
        <v>3259553</v>
      </c>
      <c r="V10242">
        <v>708627.8387096771</v>
      </c>
      <c r="W10242">
        <v>0.27779248464946549</v>
      </c>
      <c r="X10242" t="s">
        <v>321</v>
      </c>
    </row>
    <row r="10243" spans="1:24" x14ac:dyDescent="0.35">
      <c r="A10243">
        <v>3301058229</v>
      </c>
      <c r="B10243" t="s">
        <v>168</v>
      </c>
      <c r="C10243" t="s">
        <v>168</v>
      </c>
      <c r="D10243">
        <v>0</v>
      </c>
      <c r="E10243">
        <v>0</v>
      </c>
      <c r="F10243">
        <v>5</v>
      </c>
      <c r="G10243">
        <v>98994</v>
      </c>
      <c r="H10243">
        <v>2</v>
      </c>
      <c r="I10243">
        <v>55000</v>
      </c>
      <c r="J10243">
        <v>0</v>
      </c>
      <c r="K10243">
        <v>0</v>
      </c>
      <c r="L10243">
        <v>1</v>
      </c>
      <c r="M10243">
        <v>22400</v>
      </c>
      <c r="N10243">
        <v>180000</v>
      </c>
      <c r="O10243">
        <v>356394</v>
      </c>
      <c r="P10243" t="s">
        <v>5</v>
      </c>
      <c r="Q10243" t="s">
        <v>15</v>
      </c>
      <c r="R10243" t="s">
        <v>169</v>
      </c>
      <c r="S10243" t="s">
        <v>170</v>
      </c>
      <c r="T10243">
        <v>229931.61290322579</v>
      </c>
      <c r="U10243">
        <v>520493</v>
      </c>
      <c r="V10243">
        <v>290561.38709677418</v>
      </c>
      <c r="W10243">
        <v>1.2636861170502312</v>
      </c>
      <c r="X10243" t="s">
        <v>177</v>
      </c>
    </row>
    <row r="10244" spans="1:24" x14ac:dyDescent="0.35">
      <c r="A10244">
        <v>3301027977</v>
      </c>
      <c r="B10244" t="s">
        <v>168</v>
      </c>
      <c r="C10244" t="s">
        <v>168</v>
      </c>
      <c r="D10244">
        <v>0</v>
      </c>
      <c r="E10244">
        <v>0</v>
      </c>
      <c r="F10244">
        <v>47</v>
      </c>
      <c r="G10244">
        <v>2057884</v>
      </c>
      <c r="H10244">
        <v>2</v>
      </c>
      <c r="I10244">
        <v>35000</v>
      </c>
      <c r="J10244">
        <v>0</v>
      </c>
      <c r="K10244">
        <v>0</v>
      </c>
      <c r="L10244">
        <v>1</v>
      </c>
      <c r="M10244">
        <v>102400</v>
      </c>
      <c r="N10244">
        <v>75000</v>
      </c>
      <c r="O10244">
        <v>2270284</v>
      </c>
      <c r="P10244" t="s">
        <v>5</v>
      </c>
      <c r="Q10244" t="s">
        <v>14</v>
      </c>
      <c r="R10244" t="s">
        <v>169</v>
      </c>
      <c r="S10244" t="s">
        <v>170</v>
      </c>
      <c r="T10244">
        <v>1464699.3548387098</v>
      </c>
      <c r="U10244">
        <v>1332170</v>
      </c>
      <c r="V10244">
        <v>-132529.35483870981</v>
      </c>
      <c r="W10244">
        <v>-9.048229208328129E-2</v>
      </c>
      <c r="X10244" t="s">
        <v>237</v>
      </c>
    </row>
    <row r="10245" spans="1:24" x14ac:dyDescent="0.35">
      <c r="A10245">
        <v>3300012205</v>
      </c>
      <c r="B10245" t="s">
        <v>168</v>
      </c>
      <c r="C10245" t="s">
        <v>168</v>
      </c>
      <c r="D10245">
        <v>0</v>
      </c>
      <c r="E10245">
        <v>0</v>
      </c>
      <c r="F10245">
        <v>0</v>
      </c>
      <c r="G10245">
        <v>0</v>
      </c>
      <c r="H10245">
        <v>1</v>
      </c>
      <c r="I10245">
        <v>2000</v>
      </c>
      <c r="J10245">
        <v>0</v>
      </c>
      <c r="K10245">
        <v>0</v>
      </c>
      <c r="L10245">
        <v>2</v>
      </c>
      <c r="M10245">
        <v>74800</v>
      </c>
      <c r="N10245">
        <v>303000</v>
      </c>
      <c r="O10245">
        <v>379800</v>
      </c>
      <c r="P10245" t="s">
        <v>5</v>
      </c>
      <c r="Q10245" t="s">
        <v>12</v>
      </c>
      <c r="R10245" t="s">
        <v>169</v>
      </c>
      <c r="S10245" t="s">
        <v>170</v>
      </c>
      <c r="T10245">
        <v>245032.25806451612</v>
      </c>
      <c r="U10245">
        <v>127500</v>
      </c>
      <c r="V10245">
        <v>-117532.25806451612</v>
      </c>
      <c r="W10245">
        <v>-0.47966034755134279</v>
      </c>
      <c r="X10245" t="s">
        <v>380</v>
      </c>
    </row>
    <row r="10246" spans="1:24" x14ac:dyDescent="0.35">
      <c r="A10246">
        <v>3300023262</v>
      </c>
      <c r="B10246" t="s">
        <v>168</v>
      </c>
      <c r="C10246" t="s">
        <v>168</v>
      </c>
      <c r="D10246">
        <v>0</v>
      </c>
      <c r="E10246">
        <v>0</v>
      </c>
      <c r="F10246">
        <v>65</v>
      </c>
      <c r="G10246">
        <v>2851142</v>
      </c>
      <c r="H10246">
        <v>46</v>
      </c>
      <c r="I10246">
        <v>2010000</v>
      </c>
      <c r="J10246">
        <v>0</v>
      </c>
      <c r="K10246">
        <v>0</v>
      </c>
      <c r="L10246">
        <v>0</v>
      </c>
      <c r="M10246">
        <v>0</v>
      </c>
      <c r="N10246">
        <v>150000</v>
      </c>
      <c r="O10246">
        <v>5011142</v>
      </c>
      <c r="P10246" t="s">
        <v>5</v>
      </c>
      <c r="Q10246" t="s">
        <v>15</v>
      </c>
      <c r="R10246" t="s">
        <v>169</v>
      </c>
      <c r="S10246" t="s">
        <v>170</v>
      </c>
      <c r="T10246">
        <v>3232994.8387096776</v>
      </c>
      <c r="U10246">
        <v>2102978</v>
      </c>
      <c r="V10246">
        <v>-1130016.8387096776</v>
      </c>
      <c r="W10246">
        <v>-0.34952633551394074</v>
      </c>
      <c r="X10246" t="s">
        <v>214</v>
      </c>
    </row>
    <row r="10247" spans="1:24" x14ac:dyDescent="0.35">
      <c r="A10247">
        <v>3300001983</v>
      </c>
      <c r="B10247" t="s">
        <v>168</v>
      </c>
      <c r="C10247" t="s">
        <v>168</v>
      </c>
      <c r="D10247">
        <v>0</v>
      </c>
      <c r="E10247">
        <v>0</v>
      </c>
      <c r="F10247">
        <v>27</v>
      </c>
      <c r="G10247">
        <v>1131015</v>
      </c>
      <c r="H10247">
        <v>2</v>
      </c>
      <c r="I10247">
        <v>10000</v>
      </c>
      <c r="J10247">
        <v>0</v>
      </c>
      <c r="K10247">
        <v>0</v>
      </c>
      <c r="L10247">
        <v>6</v>
      </c>
      <c r="M10247">
        <v>266400</v>
      </c>
      <c r="N10247">
        <v>60000</v>
      </c>
      <c r="O10247">
        <v>1467415</v>
      </c>
      <c r="P10247" t="s">
        <v>5</v>
      </c>
      <c r="Q10247" t="s">
        <v>13</v>
      </c>
      <c r="R10247" t="s">
        <v>169</v>
      </c>
      <c r="S10247" t="s">
        <v>170</v>
      </c>
      <c r="T10247">
        <v>946719.3548387097</v>
      </c>
      <c r="U10247">
        <v>874124</v>
      </c>
      <c r="V10247">
        <v>-72595.354838709696</v>
      </c>
      <c r="W10247">
        <v>-7.6680966188842348E-2</v>
      </c>
      <c r="X10247" t="s">
        <v>375</v>
      </c>
    </row>
    <row r="10248" spans="1:24" x14ac:dyDescent="0.35">
      <c r="A10248">
        <v>3301064440</v>
      </c>
      <c r="B10248" t="s">
        <v>168</v>
      </c>
      <c r="C10248" t="s">
        <v>168</v>
      </c>
      <c r="D10248">
        <v>0</v>
      </c>
      <c r="E10248">
        <v>0</v>
      </c>
      <c r="F10248">
        <v>33</v>
      </c>
      <c r="G10248">
        <v>1407262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30000</v>
      </c>
      <c r="O10248">
        <v>1437262</v>
      </c>
      <c r="P10248" t="s">
        <v>5</v>
      </c>
      <c r="Q10248" t="s">
        <v>11</v>
      </c>
      <c r="R10248" t="s">
        <v>169</v>
      </c>
      <c r="S10248" t="s">
        <v>170</v>
      </c>
      <c r="T10248">
        <v>927265.80645161285</v>
      </c>
      <c r="U10248">
        <v>886189</v>
      </c>
      <c r="V10248">
        <v>-41076.806451612851</v>
      </c>
      <c r="W10248">
        <v>-4.4298847391776808E-2</v>
      </c>
      <c r="X10248" t="s">
        <v>365</v>
      </c>
    </row>
    <row r="10249" spans="1:24" x14ac:dyDescent="0.35">
      <c r="A10249">
        <v>3300009164</v>
      </c>
      <c r="B10249" t="s">
        <v>168</v>
      </c>
      <c r="C10249" t="s">
        <v>168</v>
      </c>
      <c r="D10249">
        <v>0</v>
      </c>
      <c r="E10249">
        <v>0</v>
      </c>
      <c r="F10249">
        <v>2</v>
      </c>
      <c r="G10249">
        <v>100349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303000</v>
      </c>
      <c r="O10249">
        <v>403349</v>
      </c>
      <c r="P10249" t="s">
        <v>5</v>
      </c>
      <c r="Q10249" t="s">
        <v>12</v>
      </c>
      <c r="R10249" t="s">
        <v>169</v>
      </c>
      <c r="S10249" t="s">
        <v>170</v>
      </c>
      <c r="T10249">
        <v>260225.16129032258</v>
      </c>
      <c r="U10249">
        <v>533348</v>
      </c>
      <c r="V10249">
        <v>273122.83870967745</v>
      </c>
      <c r="W10249">
        <v>1.0495635293505128</v>
      </c>
      <c r="X10249" t="s">
        <v>219</v>
      </c>
    </row>
    <row r="10250" spans="1:24" x14ac:dyDescent="0.35">
      <c r="A10250">
        <v>3300006099</v>
      </c>
      <c r="B10250" t="s">
        <v>168</v>
      </c>
      <c r="C10250" t="s">
        <v>168</v>
      </c>
      <c r="D10250">
        <v>0</v>
      </c>
      <c r="E10250">
        <v>0</v>
      </c>
      <c r="F10250">
        <v>0</v>
      </c>
      <c r="G10250">
        <v>0</v>
      </c>
      <c r="H10250">
        <v>12</v>
      </c>
      <c r="I10250">
        <v>520000</v>
      </c>
      <c r="J10250">
        <v>0</v>
      </c>
      <c r="K10250">
        <v>0</v>
      </c>
      <c r="L10250">
        <v>0</v>
      </c>
      <c r="M10250">
        <v>0</v>
      </c>
      <c r="N10250">
        <v>241000</v>
      </c>
      <c r="O10250">
        <v>761000</v>
      </c>
      <c r="P10250" t="s">
        <v>5</v>
      </c>
      <c r="Q10250" t="s">
        <v>14</v>
      </c>
      <c r="R10250" t="s">
        <v>181</v>
      </c>
      <c r="S10250" t="s">
        <v>170</v>
      </c>
      <c r="T10250">
        <v>490967.74193548388</v>
      </c>
      <c r="U10250">
        <v>640000</v>
      </c>
      <c r="V10250">
        <v>149032.25806451612</v>
      </c>
      <c r="W10250">
        <v>0.30354796320630739</v>
      </c>
      <c r="X10250" t="s">
        <v>249</v>
      </c>
    </row>
    <row r="10251" spans="1:24" x14ac:dyDescent="0.35">
      <c r="A10251">
        <v>3301071577</v>
      </c>
      <c r="B10251" t="s">
        <v>168</v>
      </c>
      <c r="C10251" t="s">
        <v>168</v>
      </c>
      <c r="D10251">
        <v>0</v>
      </c>
      <c r="E10251">
        <v>0</v>
      </c>
      <c r="F10251">
        <v>8</v>
      </c>
      <c r="G10251">
        <v>261330</v>
      </c>
      <c r="H10251">
        <v>9</v>
      </c>
      <c r="I10251">
        <v>245000</v>
      </c>
      <c r="J10251">
        <v>0</v>
      </c>
      <c r="K10251">
        <v>0</v>
      </c>
      <c r="L10251">
        <v>0</v>
      </c>
      <c r="M10251">
        <v>0</v>
      </c>
      <c r="N10251">
        <v>2145000</v>
      </c>
      <c r="O10251">
        <v>2651330</v>
      </c>
      <c r="P10251" t="s">
        <v>5</v>
      </c>
      <c r="Q10251" t="s">
        <v>6</v>
      </c>
      <c r="R10251" t="s">
        <v>181</v>
      </c>
      <c r="S10251" t="s">
        <v>170</v>
      </c>
      <c r="T10251">
        <v>1710535.4838709678</v>
      </c>
      <c r="U10251">
        <v>714691</v>
      </c>
      <c r="V10251">
        <v>-995844.48387096776</v>
      </c>
      <c r="W10251">
        <v>-0.58218288557063813</v>
      </c>
      <c r="X10251" t="s">
        <v>178</v>
      </c>
    </row>
    <row r="10252" spans="1:24" x14ac:dyDescent="0.35">
      <c r="A10252">
        <v>6001295257</v>
      </c>
      <c r="B10252" t="s">
        <v>168</v>
      </c>
      <c r="C10252" t="s">
        <v>168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1</v>
      </c>
      <c r="M10252">
        <v>52400</v>
      </c>
      <c r="N10252">
        <v>920700</v>
      </c>
      <c r="O10252">
        <v>973100</v>
      </c>
      <c r="P10252" t="s">
        <v>5</v>
      </c>
      <c r="Q10252" t="s">
        <v>7</v>
      </c>
      <c r="R10252" t="s">
        <v>169</v>
      </c>
      <c r="S10252" t="s">
        <v>170</v>
      </c>
      <c r="T10252">
        <v>627806.45161290327</v>
      </c>
      <c r="U10252">
        <v>1075700</v>
      </c>
      <c r="V10252">
        <v>447893.54838709673</v>
      </c>
      <c r="W10252">
        <v>0.7134261638063919</v>
      </c>
      <c r="X10252" t="s">
        <v>299</v>
      </c>
    </row>
    <row r="10253" spans="1:24" x14ac:dyDescent="0.35">
      <c r="A10253">
        <v>3301069428</v>
      </c>
      <c r="B10253" t="s">
        <v>168</v>
      </c>
      <c r="C10253" t="s">
        <v>168</v>
      </c>
      <c r="D10253">
        <v>0</v>
      </c>
      <c r="E10253">
        <v>0</v>
      </c>
      <c r="F10253">
        <v>11</v>
      </c>
      <c r="G10253">
        <v>290188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57000</v>
      </c>
      <c r="O10253">
        <v>347188</v>
      </c>
      <c r="P10253" t="s">
        <v>5</v>
      </c>
      <c r="Q10253" t="s">
        <v>13</v>
      </c>
      <c r="R10253" t="s">
        <v>169</v>
      </c>
      <c r="S10253" t="s">
        <v>170</v>
      </c>
      <c r="T10253">
        <v>223992.25806451612</v>
      </c>
      <c r="U10253">
        <v>140097</v>
      </c>
      <c r="V10253">
        <v>-83895.258064516122</v>
      </c>
      <c r="W10253">
        <v>-0.37454534718941901</v>
      </c>
      <c r="X10253" t="s">
        <v>374</v>
      </c>
    </row>
    <row r="10254" spans="1:24" x14ac:dyDescent="0.35">
      <c r="A10254">
        <v>3300007802</v>
      </c>
      <c r="B10254" t="s">
        <v>168</v>
      </c>
      <c r="C10254" t="s">
        <v>168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150000</v>
      </c>
      <c r="O10254">
        <v>150000</v>
      </c>
      <c r="P10254" t="s">
        <v>5</v>
      </c>
      <c r="Q10254" t="s">
        <v>14</v>
      </c>
      <c r="R10254" t="s">
        <v>169</v>
      </c>
      <c r="S10254" t="s">
        <v>170</v>
      </c>
      <c r="T10254">
        <v>96774.193548387106</v>
      </c>
      <c r="U10254">
        <v>30000</v>
      </c>
      <c r="V10254">
        <v>-66774.193548387106</v>
      </c>
      <c r="W10254">
        <v>-0.69</v>
      </c>
      <c r="X10254" t="s">
        <v>366</v>
      </c>
    </row>
    <row r="10255" spans="1:24" x14ac:dyDescent="0.35">
      <c r="A10255">
        <v>3301074486</v>
      </c>
      <c r="B10255" t="s">
        <v>168</v>
      </c>
      <c r="C10255" t="s">
        <v>168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330000</v>
      </c>
      <c r="O10255">
        <v>330000</v>
      </c>
      <c r="P10255" t="s">
        <v>5</v>
      </c>
      <c r="Q10255" t="s">
        <v>12</v>
      </c>
      <c r="R10255" t="s">
        <v>169</v>
      </c>
      <c r="S10255" t="s">
        <v>170</v>
      </c>
      <c r="T10255">
        <v>212903.22580645164</v>
      </c>
      <c r="U10255">
        <v>330000</v>
      </c>
      <c r="V10255">
        <v>117096.77419354836</v>
      </c>
      <c r="W10255">
        <v>0.54999999999999982</v>
      </c>
      <c r="X10255" t="s">
        <v>301</v>
      </c>
    </row>
    <row r="10256" spans="1:24" x14ac:dyDescent="0.35">
      <c r="A10256">
        <v>3300026625</v>
      </c>
      <c r="B10256" t="s">
        <v>168</v>
      </c>
      <c r="C10256" t="s">
        <v>168</v>
      </c>
      <c r="D10256">
        <v>2</v>
      </c>
      <c r="E10256">
        <v>40000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230000</v>
      </c>
      <c r="O10256">
        <v>270000</v>
      </c>
      <c r="P10256" t="s">
        <v>5</v>
      </c>
      <c r="Q10256" t="s">
        <v>6</v>
      </c>
      <c r="R10256" t="s">
        <v>169</v>
      </c>
      <c r="S10256" t="s">
        <v>170</v>
      </c>
      <c r="T10256">
        <v>174193.54838709679</v>
      </c>
      <c r="U10256">
        <v>287000</v>
      </c>
      <c r="V10256">
        <v>112806.45161290321</v>
      </c>
      <c r="W10256">
        <v>0.6475925925925925</v>
      </c>
      <c r="X10256" t="s">
        <v>259</v>
      </c>
    </row>
    <row r="10257" spans="1:24" x14ac:dyDescent="0.35">
      <c r="A10257">
        <v>3300015689</v>
      </c>
      <c r="B10257" t="s">
        <v>168</v>
      </c>
      <c r="C10257" t="s">
        <v>168</v>
      </c>
      <c r="D10257">
        <v>0</v>
      </c>
      <c r="E10257">
        <v>0</v>
      </c>
      <c r="F10257">
        <v>13</v>
      </c>
      <c r="G10257">
        <v>494778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342000</v>
      </c>
      <c r="O10257">
        <v>836778</v>
      </c>
      <c r="P10257" t="s">
        <v>5</v>
      </c>
      <c r="Q10257" t="s">
        <v>8</v>
      </c>
      <c r="R10257" t="s">
        <v>169</v>
      </c>
      <c r="S10257" t="s">
        <v>170</v>
      </c>
      <c r="T10257">
        <v>539856.77419354836</v>
      </c>
      <c r="U10257">
        <v>1266087</v>
      </c>
      <c r="V10257">
        <v>726230.22580645164</v>
      </c>
      <c r="W10257">
        <v>1.3452275872453625</v>
      </c>
      <c r="X10257" t="s">
        <v>300</v>
      </c>
    </row>
    <row r="10258" spans="1:24" x14ac:dyDescent="0.35">
      <c r="A10258">
        <v>3300017339</v>
      </c>
      <c r="B10258" t="s">
        <v>168</v>
      </c>
      <c r="C10258" t="s">
        <v>168</v>
      </c>
      <c r="D10258">
        <v>0</v>
      </c>
      <c r="E10258">
        <v>0</v>
      </c>
      <c r="F10258">
        <v>124</v>
      </c>
      <c r="G10258">
        <v>7518288</v>
      </c>
      <c r="H10258">
        <v>67</v>
      </c>
      <c r="I10258">
        <v>2765000</v>
      </c>
      <c r="J10258">
        <v>0</v>
      </c>
      <c r="K10258">
        <v>0</v>
      </c>
      <c r="L10258">
        <v>1</v>
      </c>
      <c r="M10258">
        <v>202400</v>
      </c>
      <c r="N10258">
        <v>1033500</v>
      </c>
      <c r="O10258">
        <v>11519188</v>
      </c>
      <c r="P10258" t="s">
        <v>5</v>
      </c>
      <c r="Q10258" t="s">
        <v>7</v>
      </c>
      <c r="R10258" t="s">
        <v>169</v>
      </c>
      <c r="S10258" t="s">
        <v>170</v>
      </c>
      <c r="T10258">
        <v>7431734.1935483869</v>
      </c>
      <c r="U10258">
        <v>8468186</v>
      </c>
      <c r="V10258">
        <v>1036451.8064516131</v>
      </c>
      <c r="W10258">
        <v>0.13946298124485867</v>
      </c>
      <c r="X10258" t="s">
        <v>394</v>
      </c>
    </row>
    <row r="10259" spans="1:24" x14ac:dyDescent="0.35">
      <c r="A10259">
        <v>3301001653</v>
      </c>
      <c r="B10259" t="s">
        <v>168</v>
      </c>
      <c r="C10259" t="s">
        <v>168</v>
      </c>
      <c r="D10259">
        <v>0</v>
      </c>
      <c r="E10259">
        <v>0</v>
      </c>
      <c r="F10259">
        <v>113</v>
      </c>
      <c r="G10259">
        <v>3982432</v>
      </c>
      <c r="H10259">
        <v>87</v>
      </c>
      <c r="I10259">
        <v>2751000</v>
      </c>
      <c r="J10259">
        <v>0</v>
      </c>
      <c r="K10259">
        <v>0</v>
      </c>
      <c r="L10259">
        <v>51</v>
      </c>
      <c r="M10259">
        <v>2728063</v>
      </c>
      <c r="N10259">
        <v>1440000</v>
      </c>
      <c r="O10259">
        <v>10901495</v>
      </c>
      <c r="P10259" t="s">
        <v>5</v>
      </c>
      <c r="Q10259" t="s">
        <v>17</v>
      </c>
      <c r="R10259" t="s">
        <v>169</v>
      </c>
      <c r="S10259" t="s">
        <v>170</v>
      </c>
      <c r="T10259">
        <v>7033222.5806451607</v>
      </c>
      <c r="U10259">
        <v>6905798</v>
      </c>
      <c r="V10259">
        <v>-127424.58064516075</v>
      </c>
      <c r="W10259">
        <v>-1.8117524247820982E-2</v>
      </c>
      <c r="X10259" t="s">
        <v>328</v>
      </c>
    </row>
    <row r="10260" spans="1:24" x14ac:dyDescent="0.35">
      <c r="A10260">
        <v>3301049461</v>
      </c>
      <c r="B10260" t="s">
        <v>168</v>
      </c>
      <c r="C10260" t="s">
        <v>168</v>
      </c>
      <c r="D10260">
        <v>0</v>
      </c>
      <c r="E10260">
        <v>0</v>
      </c>
      <c r="F10260">
        <v>65</v>
      </c>
      <c r="G10260">
        <v>2266780</v>
      </c>
      <c r="H10260">
        <v>72</v>
      </c>
      <c r="I10260">
        <v>2135000</v>
      </c>
      <c r="J10260">
        <v>0</v>
      </c>
      <c r="K10260">
        <v>0</v>
      </c>
      <c r="L10260">
        <v>11</v>
      </c>
      <c r="M10260">
        <v>686400</v>
      </c>
      <c r="N10260">
        <v>150000</v>
      </c>
      <c r="O10260">
        <v>5238180</v>
      </c>
      <c r="P10260" t="s">
        <v>5</v>
      </c>
      <c r="Q10260" t="s">
        <v>15</v>
      </c>
      <c r="R10260" t="s">
        <v>169</v>
      </c>
      <c r="S10260" t="s">
        <v>170</v>
      </c>
      <c r="T10260">
        <v>3379470.9677419355</v>
      </c>
      <c r="U10260">
        <v>3733150</v>
      </c>
      <c r="V10260">
        <v>353679.03225806449</v>
      </c>
      <c r="W10260">
        <v>0.104655147398524</v>
      </c>
      <c r="X10260" t="s">
        <v>230</v>
      </c>
    </row>
    <row r="10261" spans="1:24" x14ac:dyDescent="0.35">
      <c r="A10261">
        <v>6001123765</v>
      </c>
      <c r="B10261" t="s">
        <v>168</v>
      </c>
      <c r="C10261" t="s">
        <v>168</v>
      </c>
      <c r="D10261">
        <v>0</v>
      </c>
      <c r="E10261">
        <v>0</v>
      </c>
      <c r="F10261">
        <v>18</v>
      </c>
      <c r="G10261">
        <v>729047</v>
      </c>
      <c r="H10261">
        <v>10</v>
      </c>
      <c r="I10261">
        <v>405000</v>
      </c>
      <c r="J10261">
        <v>0</v>
      </c>
      <c r="K10261">
        <v>0</v>
      </c>
      <c r="L10261">
        <v>3</v>
      </c>
      <c r="M10261">
        <v>354776</v>
      </c>
      <c r="N10261">
        <v>4476500</v>
      </c>
      <c r="O10261">
        <v>5965323</v>
      </c>
      <c r="P10261" t="s">
        <v>5</v>
      </c>
      <c r="Q10261" t="s">
        <v>16</v>
      </c>
      <c r="R10261" t="s">
        <v>169</v>
      </c>
      <c r="S10261" t="s">
        <v>170</v>
      </c>
      <c r="T10261">
        <v>3848595.4838709678</v>
      </c>
      <c r="U10261">
        <v>1559247</v>
      </c>
      <c r="V10261">
        <v>-2289348.4838709678</v>
      </c>
      <c r="W10261">
        <v>-0.59485297778510904</v>
      </c>
      <c r="X10261" t="s">
        <v>370</v>
      </c>
    </row>
    <row r="10262" spans="1:24" x14ac:dyDescent="0.35">
      <c r="A10262">
        <v>3300015101</v>
      </c>
      <c r="B10262" t="s">
        <v>168</v>
      </c>
      <c r="C10262" t="s">
        <v>168</v>
      </c>
      <c r="D10262">
        <v>0</v>
      </c>
      <c r="E10262">
        <v>0</v>
      </c>
      <c r="F10262">
        <v>137</v>
      </c>
      <c r="G10262">
        <v>5749219</v>
      </c>
      <c r="H10262">
        <v>0</v>
      </c>
      <c r="I10262">
        <v>0</v>
      </c>
      <c r="J10262">
        <v>0</v>
      </c>
      <c r="K10262">
        <v>0</v>
      </c>
      <c r="L10262">
        <v>1</v>
      </c>
      <c r="M10262">
        <v>22400</v>
      </c>
      <c r="N10262">
        <v>939300</v>
      </c>
      <c r="O10262">
        <v>6710919</v>
      </c>
      <c r="P10262" t="s">
        <v>5</v>
      </c>
      <c r="Q10262" t="s">
        <v>7</v>
      </c>
      <c r="R10262" t="s">
        <v>169</v>
      </c>
      <c r="S10262" t="s">
        <v>170</v>
      </c>
      <c r="T10262">
        <v>4329625.1612903224</v>
      </c>
      <c r="U10262">
        <v>4242051</v>
      </c>
      <c r="V10262">
        <v>-87574.16129032243</v>
      </c>
      <c r="W10262">
        <v>-2.0226730496970657E-2</v>
      </c>
      <c r="X10262" t="s">
        <v>218</v>
      </c>
    </row>
    <row r="10263" spans="1:24" x14ac:dyDescent="0.35">
      <c r="A10263">
        <v>3300005899</v>
      </c>
      <c r="B10263" t="s">
        <v>168</v>
      </c>
      <c r="C10263" t="s">
        <v>168</v>
      </c>
      <c r="D10263">
        <v>0</v>
      </c>
      <c r="E10263">
        <v>0</v>
      </c>
      <c r="F10263">
        <v>78</v>
      </c>
      <c r="G10263">
        <v>3299916</v>
      </c>
      <c r="H10263">
        <v>38</v>
      </c>
      <c r="I10263">
        <v>1875000</v>
      </c>
      <c r="J10263">
        <v>0</v>
      </c>
      <c r="K10263">
        <v>0</v>
      </c>
      <c r="L10263">
        <v>0</v>
      </c>
      <c r="M10263">
        <v>0</v>
      </c>
      <c r="N10263">
        <v>165000</v>
      </c>
      <c r="O10263">
        <v>5339916</v>
      </c>
      <c r="P10263" t="s">
        <v>5</v>
      </c>
      <c r="Q10263" t="s">
        <v>14</v>
      </c>
      <c r="R10263" t="s">
        <v>169</v>
      </c>
      <c r="S10263" t="s">
        <v>170</v>
      </c>
      <c r="T10263">
        <v>3445107.0967741935</v>
      </c>
      <c r="U10263">
        <v>3511450</v>
      </c>
      <c r="V10263">
        <v>66342.903225806542</v>
      </c>
      <c r="W10263">
        <v>1.9257138127266371E-2</v>
      </c>
      <c r="X10263" t="s">
        <v>409</v>
      </c>
    </row>
    <row r="10264" spans="1:24" x14ac:dyDescent="0.35">
      <c r="A10264">
        <v>6001124562</v>
      </c>
      <c r="B10264" t="s">
        <v>168</v>
      </c>
      <c r="C10264" t="s">
        <v>168</v>
      </c>
      <c r="D10264">
        <v>0</v>
      </c>
      <c r="E10264">
        <v>0</v>
      </c>
      <c r="F10264">
        <v>12</v>
      </c>
      <c r="G10264">
        <v>601139</v>
      </c>
      <c r="H10264">
        <v>1</v>
      </c>
      <c r="I10264">
        <v>2000</v>
      </c>
      <c r="J10264">
        <v>0</v>
      </c>
      <c r="K10264">
        <v>0</v>
      </c>
      <c r="L10264">
        <v>1</v>
      </c>
      <c r="M10264">
        <v>52400</v>
      </c>
      <c r="N10264">
        <v>330000</v>
      </c>
      <c r="O10264">
        <v>985539</v>
      </c>
      <c r="P10264" t="s">
        <v>5</v>
      </c>
      <c r="Q10264" t="s">
        <v>12</v>
      </c>
      <c r="R10264" t="s">
        <v>169</v>
      </c>
      <c r="S10264" t="s">
        <v>170</v>
      </c>
      <c r="T10264">
        <v>635831.61290322582</v>
      </c>
      <c r="U10264">
        <v>980092</v>
      </c>
      <c r="V10264">
        <v>344260.38709677418</v>
      </c>
      <c r="W10264">
        <v>0.54143326646637013</v>
      </c>
      <c r="X10264" t="s">
        <v>396</v>
      </c>
    </row>
    <row r="10265" spans="1:24" x14ac:dyDescent="0.35">
      <c r="A10265">
        <v>3301031264</v>
      </c>
      <c r="B10265" t="s">
        <v>168</v>
      </c>
      <c r="C10265" t="s">
        <v>168</v>
      </c>
      <c r="D10265">
        <v>0</v>
      </c>
      <c r="E10265">
        <v>0</v>
      </c>
      <c r="F10265">
        <v>71</v>
      </c>
      <c r="G10265">
        <v>2478803</v>
      </c>
      <c r="H10265">
        <v>14</v>
      </c>
      <c r="I10265">
        <v>225000</v>
      </c>
      <c r="J10265">
        <v>0</v>
      </c>
      <c r="K10265">
        <v>0</v>
      </c>
      <c r="L10265">
        <v>19</v>
      </c>
      <c r="M10265">
        <v>590000</v>
      </c>
      <c r="N10265">
        <v>30000</v>
      </c>
      <c r="O10265">
        <v>3323803</v>
      </c>
      <c r="P10265" t="s">
        <v>5</v>
      </c>
      <c r="Q10265" t="s">
        <v>15</v>
      </c>
      <c r="R10265" t="s">
        <v>169</v>
      </c>
      <c r="S10265" t="s">
        <v>170</v>
      </c>
      <c r="T10265">
        <v>2144389.0322580645</v>
      </c>
      <c r="U10265">
        <v>2105451</v>
      </c>
      <c r="V10265">
        <v>-38938.032258064486</v>
      </c>
      <c r="W10265">
        <v>-1.8158100826071832E-2</v>
      </c>
      <c r="X10265" t="s">
        <v>341</v>
      </c>
    </row>
    <row r="10266" spans="1:24" x14ac:dyDescent="0.35">
      <c r="A10266">
        <v>3301000398</v>
      </c>
      <c r="B10266" t="s">
        <v>168</v>
      </c>
      <c r="C10266" t="s">
        <v>168</v>
      </c>
      <c r="D10266">
        <v>0</v>
      </c>
      <c r="E10266">
        <v>0</v>
      </c>
      <c r="F10266">
        <v>249</v>
      </c>
      <c r="G10266">
        <v>10854122</v>
      </c>
      <c r="H10266">
        <v>62</v>
      </c>
      <c r="I10266">
        <v>1573000</v>
      </c>
      <c r="J10266">
        <v>0</v>
      </c>
      <c r="K10266">
        <v>0</v>
      </c>
      <c r="L10266">
        <v>14</v>
      </c>
      <c r="M10266">
        <v>933600</v>
      </c>
      <c r="N10266">
        <v>1464000</v>
      </c>
      <c r="O10266">
        <v>14824722</v>
      </c>
      <c r="P10266" t="s">
        <v>5</v>
      </c>
      <c r="Q10266" t="s">
        <v>17</v>
      </c>
      <c r="R10266" t="s">
        <v>169</v>
      </c>
      <c r="S10266" t="s">
        <v>170</v>
      </c>
      <c r="T10266">
        <v>9564336.7741935477</v>
      </c>
      <c r="U10266">
        <v>8590548</v>
      </c>
      <c r="V10266">
        <v>-973788.77419354767</v>
      </c>
      <c r="W10266">
        <v>-0.10181456353785245</v>
      </c>
      <c r="X10266" t="s">
        <v>269</v>
      </c>
    </row>
    <row r="10267" spans="1:24" x14ac:dyDescent="0.35">
      <c r="A10267">
        <v>3300011051</v>
      </c>
      <c r="B10267" t="s">
        <v>168</v>
      </c>
      <c r="C10267" t="s">
        <v>168</v>
      </c>
      <c r="D10267">
        <v>0</v>
      </c>
      <c r="E10267">
        <v>0</v>
      </c>
      <c r="F10267">
        <v>36</v>
      </c>
      <c r="G10267">
        <v>1776018</v>
      </c>
      <c r="H10267">
        <v>42</v>
      </c>
      <c r="I10267">
        <v>1750000</v>
      </c>
      <c r="J10267">
        <v>0</v>
      </c>
      <c r="K10267">
        <v>0</v>
      </c>
      <c r="L10267">
        <v>39</v>
      </c>
      <c r="M10267">
        <v>2486696</v>
      </c>
      <c r="N10267">
        <v>4275000</v>
      </c>
      <c r="O10267">
        <v>10287714</v>
      </c>
      <c r="P10267" t="s">
        <v>5</v>
      </c>
      <c r="Q10267" t="s">
        <v>16</v>
      </c>
      <c r="R10267" t="s">
        <v>169</v>
      </c>
      <c r="S10267" t="s">
        <v>170</v>
      </c>
      <c r="T10267">
        <v>6637234.8387096776</v>
      </c>
      <c r="U10267">
        <v>6892136</v>
      </c>
      <c r="V10267">
        <v>254901.16129032243</v>
      </c>
      <c r="W10267">
        <v>3.8404722370781297E-2</v>
      </c>
      <c r="X10267" t="s">
        <v>370</v>
      </c>
    </row>
    <row r="10268" spans="1:24" x14ac:dyDescent="0.35">
      <c r="A10268">
        <v>3301073769</v>
      </c>
      <c r="B10268" t="s">
        <v>168</v>
      </c>
      <c r="C10268" t="s">
        <v>168</v>
      </c>
      <c r="D10268">
        <v>0</v>
      </c>
      <c r="E10268">
        <v>0</v>
      </c>
      <c r="F10268">
        <v>25</v>
      </c>
      <c r="G10268">
        <v>608972</v>
      </c>
      <c r="H10268">
        <v>7</v>
      </c>
      <c r="I10268">
        <v>125000</v>
      </c>
      <c r="J10268">
        <v>0</v>
      </c>
      <c r="K10268">
        <v>0</v>
      </c>
      <c r="L10268">
        <v>18</v>
      </c>
      <c r="M10268">
        <v>553200</v>
      </c>
      <c r="N10268">
        <v>57000</v>
      </c>
      <c r="O10268">
        <v>1344172</v>
      </c>
      <c r="P10268" t="s">
        <v>5</v>
      </c>
      <c r="Q10268" t="s">
        <v>13</v>
      </c>
      <c r="R10268" t="s">
        <v>169</v>
      </c>
      <c r="S10268" t="s">
        <v>170</v>
      </c>
      <c r="T10268">
        <v>867207.74193548388</v>
      </c>
      <c r="U10268">
        <v>1251780</v>
      </c>
      <c r="V10268">
        <v>384572.25806451612</v>
      </c>
      <c r="W10268">
        <v>0.44346036072764505</v>
      </c>
      <c r="X10268" t="s">
        <v>282</v>
      </c>
    </row>
    <row r="10269" spans="1:24" x14ac:dyDescent="0.35">
      <c r="A10269">
        <v>3300018630</v>
      </c>
      <c r="B10269" t="s">
        <v>168</v>
      </c>
      <c r="C10269" t="s">
        <v>168</v>
      </c>
      <c r="D10269">
        <v>0</v>
      </c>
      <c r="E10269">
        <v>0</v>
      </c>
      <c r="F10269">
        <v>159</v>
      </c>
      <c r="G10269">
        <v>5470852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1465600</v>
      </c>
      <c r="O10269">
        <v>6936452</v>
      </c>
      <c r="P10269" t="s">
        <v>5</v>
      </c>
      <c r="Q10269" t="s">
        <v>7</v>
      </c>
      <c r="R10269" t="s">
        <v>169</v>
      </c>
      <c r="S10269" t="s">
        <v>170</v>
      </c>
      <c r="T10269">
        <v>4475130.3225806458</v>
      </c>
      <c r="U10269">
        <v>4978474</v>
      </c>
      <c r="V10269">
        <v>503343.67741935421</v>
      </c>
      <c r="W10269">
        <v>0.11247575850016678</v>
      </c>
      <c r="X10269" t="s">
        <v>346</v>
      </c>
    </row>
    <row r="10270" spans="1:24" x14ac:dyDescent="0.35">
      <c r="A10270">
        <v>3301071768</v>
      </c>
      <c r="B10270" t="s">
        <v>168</v>
      </c>
      <c r="C10270" t="s">
        <v>168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164000</v>
      </c>
      <c r="O10270">
        <v>164000</v>
      </c>
      <c r="P10270" t="s">
        <v>5</v>
      </c>
      <c r="Q10270" t="s">
        <v>9</v>
      </c>
      <c r="R10270" t="s">
        <v>169</v>
      </c>
      <c r="S10270" t="s">
        <v>170</v>
      </c>
      <c r="T10270">
        <v>105806.45161290321</v>
      </c>
      <c r="U10270">
        <v>30000</v>
      </c>
      <c r="V10270">
        <v>-75806.451612903213</v>
      </c>
      <c r="W10270">
        <v>-0.71646341463414631</v>
      </c>
      <c r="X10270" t="s">
        <v>267</v>
      </c>
    </row>
    <row r="10271" spans="1:24" x14ac:dyDescent="0.35">
      <c r="A10271">
        <v>3300012034</v>
      </c>
      <c r="B10271" t="s">
        <v>168</v>
      </c>
      <c r="C10271" t="s">
        <v>168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303000</v>
      </c>
      <c r="O10271">
        <v>303000</v>
      </c>
      <c r="P10271" t="s">
        <v>5</v>
      </c>
      <c r="Q10271" t="s">
        <v>12</v>
      </c>
      <c r="R10271" t="s">
        <v>169</v>
      </c>
      <c r="S10271" t="s">
        <v>170</v>
      </c>
      <c r="T10271">
        <v>195483.87096774194</v>
      </c>
      <c r="U10271">
        <v>380000</v>
      </c>
      <c r="V10271">
        <v>184516.12903225806</v>
      </c>
      <c r="W10271">
        <v>0.94389438943894377</v>
      </c>
      <c r="X10271" t="s">
        <v>338</v>
      </c>
    </row>
    <row r="10272" spans="1:24" x14ac:dyDescent="0.35">
      <c r="A10272">
        <v>3300014011</v>
      </c>
      <c r="B10272" t="s">
        <v>168</v>
      </c>
      <c r="C10272" t="s">
        <v>168</v>
      </c>
      <c r="D10272">
        <v>0</v>
      </c>
      <c r="E10272">
        <v>0</v>
      </c>
      <c r="F10272">
        <v>75</v>
      </c>
      <c r="G10272">
        <v>2849821</v>
      </c>
      <c r="H10272">
        <v>16</v>
      </c>
      <c r="I10272">
        <v>660000</v>
      </c>
      <c r="J10272">
        <v>0</v>
      </c>
      <c r="K10272">
        <v>0</v>
      </c>
      <c r="L10272">
        <v>0</v>
      </c>
      <c r="M10272">
        <v>0</v>
      </c>
      <c r="N10272">
        <v>271500</v>
      </c>
      <c r="O10272">
        <v>3781321</v>
      </c>
      <c r="P10272" t="s">
        <v>5</v>
      </c>
      <c r="Q10272" t="s">
        <v>8</v>
      </c>
      <c r="R10272" t="s">
        <v>169</v>
      </c>
      <c r="S10272" t="s">
        <v>170</v>
      </c>
      <c r="T10272">
        <v>2439561.935483871</v>
      </c>
      <c r="U10272">
        <v>2826231</v>
      </c>
      <c r="V10272">
        <v>386669.06451612897</v>
      </c>
      <c r="W10272">
        <v>0.15849938420990961</v>
      </c>
      <c r="X10272" t="s">
        <v>216</v>
      </c>
    </row>
    <row r="10273" spans="1:24" x14ac:dyDescent="0.35">
      <c r="A10273">
        <v>3301040988</v>
      </c>
      <c r="B10273" t="s">
        <v>168</v>
      </c>
      <c r="C10273" t="s">
        <v>168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35</v>
      </c>
      <c r="K10273">
        <v>653295</v>
      </c>
      <c r="L10273">
        <v>0</v>
      </c>
      <c r="M10273">
        <v>0</v>
      </c>
      <c r="N10273">
        <v>2783500</v>
      </c>
      <c r="O10273">
        <v>3436795</v>
      </c>
      <c r="P10273" t="s">
        <v>5</v>
      </c>
      <c r="Q10273" t="s">
        <v>6</v>
      </c>
      <c r="R10273" t="s">
        <v>169</v>
      </c>
      <c r="S10273" t="s">
        <v>170</v>
      </c>
      <c r="T10273">
        <v>2217287.0967741935</v>
      </c>
      <c r="U10273">
        <v>1230322</v>
      </c>
      <c r="V10273">
        <v>-986965.09677419346</v>
      </c>
      <c r="W10273">
        <v>-0.44512282519032997</v>
      </c>
      <c r="X10273" t="s">
        <v>295</v>
      </c>
    </row>
    <row r="10274" spans="1:24" x14ac:dyDescent="0.35">
      <c r="A10274">
        <v>3300001141</v>
      </c>
      <c r="B10274" t="s">
        <v>168</v>
      </c>
      <c r="C10274" t="s">
        <v>168</v>
      </c>
      <c r="D10274">
        <v>0</v>
      </c>
      <c r="E10274">
        <v>0</v>
      </c>
      <c r="F10274">
        <v>9</v>
      </c>
      <c r="G10274">
        <v>345089</v>
      </c>
      <c r="H10274">
        <v>3</v>
      </c>
      <c r="I10274">
        <v>130000</v>
      </c>
      <c r="J10274">
        <v>0</v>
      </c>
      <c r="K10274">
        <v>0</v>
      </c>
      <c r="L10274">
        <v>14</v>
      </c>
      <c r="M10274">
        <v>913600</v>
      </c>
      <c r="N10274">
        <v>150000</v>
      </c>
      <c r="O10274">
        <v>1538689</v>
      </c>
      <c r="P10274" t="s">
        <v>5</v>
      </c>
      <c r="Q10274" t="s">
        <v>15</v>
      </c>
      <c r="R10274" t="s">
        <v>169</v>
      </c>
      <c r="S10274" t="s">
        <v>170</v>
      </c>
      <c r="T10274">
        <v>992702.58064516133</v>
      </c>
      <c r="U10274">
        <v>757396</v>
      </c>
      <c r="V10274">
        <v>-235306.58064516133</v>
      </c>
      <c r="W10274">
        <v>-0.23703633417799186</v>
      </c>
      <c r="X10274" t="s">
        <v>296</v>
      </c>
    </row>
    <row r="10275" spans="1:24" x14ac:dyDescent="0.35">
      <c r="A10275">
        <v>3301072500</v>
      </c>
      <c r="B10275" t="s">
        <v>168</v>
      </c>
      <c r="C10275" t="s">
        <v>168</v>
      </c>
      <c r="D10275">
        <v>0</v>
      </c>
      <c r="E10275">
        <v>0</v>
      </c>
      <c r="F10275">
        <v>0</v>
      </c>
      <c r="G10275">
        <v>0</v>
      </c>
      <c r="H10275">
        <v>12</v>
      </c>
      <c r="I10275">
        <v>273000</v>
      </c>
      <c r="J10275">
        <v>0</v>
      </c>
      <c r="K10275">
        <v>0</v>
      </c>
      <c r="L10275">
        <v>9</v>
      </c>
      <c r="M10275">
        <v>511600</v>
      </c>
      <c r="N10275">
        <v>446000</v>
      </c>
      <c r="O10275">
        <v>1230600</v>
      </c>
      <c r="P10275" t="s">
        <v>5</v>
      </c>
      <c r="Q10275" t="s">
        <v>16</v>
      </c>
      <c r="R10275" t="s">
        <v>169</v>
      </c>
      <c r="S10275" t="s">
        <v>170</v>
      </c>
      <c r="T10275">
        <v>793935.48387096776</v>
      </c>
      <c r="U10275">
        <v>1262400</v>
      </c>
      <c r="V10275">
        <v>468464.51612903224</v>
      </c>
      <c r="W10275">
        <v>0.59005363237445141</v>
      </c>
      <c r="X10275" t="s">
        <v>384</v>
      </c>
    </row>
    <row r="10276" spans="1:24" x14ac:dyDescent="0.35">
      <c r="A10276">
        <v>3300017824</v>
      </c>
      <c r="B10276" t="s">
        <v>168</v>
      </c>
      <c r="C10276" t="s">
        <v>168</v>
      </c>
      <c r="D10276">
        <v>0</v>
      </c>
      <c r="E10276">
        <v>0</v>
      </c>
      <c r="F10276">
        <v>71</v>
      </c>
      <c r="G10276">
        <v>3112522</v>
      </c>
      <c r="H10276">
        <v>25</v>
      </c>
      <c r="I10276">
        <v>630000</v>
      </c>
      <c r="J10276">
        <v>0</v>
      </c>
      <c r="K10276">
        <v>0</v>
      </c>
      <c r="L10276">
        <v>0</v>
      </c>
      <c r="M10276">
        <v>0</v>
      </c>
      <c r="N10276">
        <v>309300</v>
      </c>
      <c r="O10276">
        <v>4051822</v>
      </c>
      <c r="P10276" t="s">
        <v>5</v>
      </c>
      <c r="Q10276" t="s">
        <v>6</v>
      </c>
      <c r="R10276" t="s">
        <v>169</v>
      </c>
      <c r="S10276" t="s">
        <v>170</v>
      </c>
      <c r="T10276">
        <v>2614078.7096774196</v>
      </c>
      <c r="U10276">
        <v>3073604</v>
      </c>
      <c r="V10276">
        <v>459525.29032258037</v>
      </c>
      <c r="W10276">
        <v>0.17578862052676536</v>
      </c>
      <c r="X10276" t="s">
        <v>245</v>
      </c>
    </row>
    <row r="10277" spans="1:24" x14ac:dyDescent="0.35">
      <c r="A10277">
        <v>3301003665</v>
      </c>
      <c r="B10277" t="s">
        <v>168</v>
      </c>
      <c r="C10277" t="s">
        <v>168</v>
      </c>
      <c r="D10277">
        <v>0</v>
      </c>
      <c r="E10277">
        <v>0</v>
      </c>
      <c r="F10277">
        <v>2</v>
      </c>
      <c r="G10277">
        <v>57498</v>
      </c>
      <c r="H10277">
        <v>1</v>
      </c>
      <c r="I10277">
        <v>50000</v>
      </c>
      <c r="J10277">
        <v>0</v>
      </c>
      <c r="K10277">
        <v>0</v>
      </c>
      <c r="L10277">
        <v>2</v>
      </c>
      <c r="M10277">
        <v>204800</v>
      </c>
      <c r="N10277">
        <v>234000</v>
      </c>
      <c r="O10277">
        <v>546298</v>
      </c>
      <c r="P10277" t="s">
        <v>5</v>
      </c>
      <c r="Q10277" t="s">
        <v>9</v>
      </c>
      <c r="R10277" t="s">
        <v>169</v>
      </c>
      <c r="S10277" t="s">
        <v>170</v>
      </c>
      <c r="T10277">
        <v>352450.32258064515</v>
      </c>
      <c r="U10277">
        <v>419297</v>
      </c>
      <c r="V10277">
        <v>66846.677419354848</v>
      </c>
      <c r="W10277">
        <v>0.18966269325532958</v>
      </c>
      <c r="X10277" t="s">
        <v>267</v>
      </c>
    </row>
    <row r="10278" spans="1:24" x14ac:dyDescent="0.35">
      <c r="A10278">
        <v>3300013670</v>
      </c>
      <c r="B10278" t="s">
        <v>168</v>
      </c>
      <c r="C10278" t="s">
        <v>168</v>
      </c>
      <c r="D10278">
        <v>0</v>
      </c>
      <c r="E10278">
        <v>0</v>
      </c>
      <c r="F10278">
        <v>147</v>
      </c>
      <c r="G10278">
        <v>4654326</v>
      </c>
      <c r="H10278">
        <v>1</v>
      </c>
      <c r="I10278">
        <v>50000</v>
      </c>
      <c r="J10278">
        <v>0</v>
      </c>
      <c r="K10278">
        <v>0</v>
      </c>
      <c r="L10278">
        <v>1</v>
      </c>
      <c r="M10278">
        <v>20000</v>
      </c>
      <c r="N10278">
        <v>866100</v>
      </c>
      <c r="O10278">
        <v>5590426</v>
      </c>
      <c r="P10278" t="s">
        <v>5</v>
      </c>
      <c r="Q10278" t="s">
        <v>7</v>
      </c>
      <c r="R10278" t="s">
        <v>169</v>
      </c>
      <c r="S10278" t="s">
        <v>170</v>
      </c>
      <c r="T10278">
        <v>3606726.4516129028</v>
      </c>
      <c r="U10278">
        <v>3636074</v>
      </c>
      <c r="V10278">
        <v>29347.548387097195</v>
      </c>
      <c r="W10278">
        <v>8.1368933244085895E-3</v>
      </c>
      <c r="X10278" t="s">
        <v>225</v>
      </c>
    </row>
    <row r="10279" spans="1:24" x14ac:dyDescent="0.35">
      <c r="A10279">
        <v>3300003084</v>
      </c>
      <c r="B10279" t="s">
        <v>168</v>
      </c>
      <c r="C10279" t="s">
        <v>168</v>
      </c>
      <c r="D10279">
        <v>0</v>
      </c>
      <c r="E10279">
        <v>0</v>
      </c>
      <c r="F10279">
        <v>42</v>
      </c>
      <c r="G10279">
        <v>1789806</v>
      </c>
      <c r="H10279">
        <v>2</v>
      </c>
      <c r="I10279">
        <v>15000</v>
      </c>
      <c r="J10279">
        <v>0</v>
      </c>
      <c r="K10279">
        <v>0</v>
      </c>
      <c r="L10279">
        <v>1</v>
      </c>
      <c r="M10279">
        <v>318250</v>
      </c>
      <c r="N10279">
        <v>30000</v>
      </c>
      <c r="O10279">
        <v>2153056</v>
      </c>
      <c r="P10279" t="s">
        <v>5</v>
      </c>
      <c r="Q10279" t="s">
        <v>11</v>
      </c>
      <c r="R10279" t="s">
        <v>169</v>
      </c>
      <c r="S10279" t="s">
        <v>170</v>
      </c>
      <c r="T10279">
        <v>1389068.3870967743</v>
      </c>
      <c r="U10279">
        <v>764467</v>
      </c>
      <c r="V10279">
        <v>-624601.3870967743</v>
      </c>
      <c r="W10279">
        <v>-0.44965488589242453</v>
      </c>
      <c r="X10279" t="s">
        <v>298</v>
      </c>
    </row>
    <row r="10280" spans="1:24" x14ac:dyDescent="0.35">
      <c r="A10280">
        <v>3301012057</v>
      </c>
      <c r="B10280" t="s">
        <v>168</v>
      </c>
      <c r="C10280" t="s">
        <v>168</v>
      </c>
      <c r="D10280">
        <v>0</v>
      </c>
      <c r="E10280">
        <v>0</v>
      </c>
      <c r="F10280">
        <v>53</v>
      </c>
      <c r="G10280">
        <v>1985242</v>
      </c>
      <c r="H10280">
        <v>60</v>
      </c>
      <c r="I10280">
        <v>1620000</v>
      </c>
      <c r="J10280">
        <v>0</v>
      </c>
      <c r="K10280">
        <v>0</v>
      </c>
      <c r="L10280">
        <v>29</v>
      </c>
      <c r="M10280">
        <v>1859600</v>
      </c>
      <c r="N10280">
        <v>202000</v>
      </c>
      <c r="O10280">
        <v>5666842</v>
      </c>
      <c r="P10280" t="s">
        <v>5</v>
      </c>
      <c r="Q10280" t="s">
        <v>9</v>
      </c>
      <c r="R10280" t="s">
        <v>169</v>
      </c>
      <c r="S10280" t="s">
        <v>170</v>
      </c>
      <c r="T10280">
        <v>3656027.0967741935</v>
      </c>
      <c r="U10280">
        <v>2576031</v>
      </c>
      <c r="V10280">
        <v>-1079996.0967741935</v>
      </c>
      <c r="W10280">
        <v>-0.29540155698711912</v>
      </c>
      <c r="X10280" t="s">
        <v>267</v>
      </c>
    </row>
    <row r="10281" spans="1:24" x14ac:dyDescent="0.35">
      <c r="A10281">
        <v>3301060839</v>
      </c>
      <c r="B10281" t="s">
        <v>168</v>
      </c>
      <c r="C10281" t="s">
        <v>168</v>
      </c>
      <c r="D10281">
        <v>0</v>
      </c>
      <c r="E10281">
        <v>0</v>
      </c>
      <c r="F10281">
        <v>121</v>
      </c>
      <c r="G10281">
        <v>3718021</v>
      </c>
      <c r="H10281">
        <v>3</v>
      </c>
      <c r="I10281">
        <v>250000</v>
      </c>
      <c r="J10281">
        <v>0</v>
      </c>
      <c r="K10281">
        <v>0</v>
      </c>
      <c r="L10281">
        <v>0</v>
      </c>
      <c r="M10281">
        <v>0</v>
      </c>
      <c r="N10281">
        <v>150000</v>
      </c>
      <c r="O10281">
        <v>4118021</v>
      </c>
      <c r="P10281" t="s">
        <v>5</v>
      </c>
      <c r="Q10281" t="s">
        <v>14</v>
      </c>
      <c r="R10281" t="s">
        <v>169</v>
      </c>
      <c r="S10281" t="s">
        <v>170</v>
      </c>
      <c r="T10281">
        <v>2656787.7419354836</v>
      </c>
      <c r="U10281">
        <v>2572133</v>
      </c>
      <c r="V10281">
        <v>-84654.741935483646</v>
      </c>
      <c r="W10281">
        <v>-3.1863569904087341E-2</v>
      </c>
      <c r="X10281" t="s">
        <v>266</v>
      </c>
    </row>
    <row r="10282" spans="1:24" x14ac:dyDescent="0.35">
      <c r="A10282">
        <v>3301057914</v>
      </c>
      <c r="B10282" t="s">
        <v>168</v>
      </c>
      <c r="C10282" t="s">
        <v>168</v>
      </c>
      <c r="D10282">
        <v>0</v>
      </c>
      <c r="E10282">
        <v>0</v>
      </c>
      <c r="F10282">
        <v>26</v>
      </c>
      <c r="G10282">
        <v>1610324</v>
      </c>
      <c r="H10282">
        <v>1</v>
      </c>
      <c r="I10282">
        <v>10000</v>
      </c>
      <c r="J10282">
        <v>0</v>
      </c>
      <c r="K10282">
        <v>0</v>
      </c>
      <c r="L10282">
        <v>8</v>
      </c>
      <c r="M10282">
        <v>733400</v>
      </c>
      <c r="N10282">
        <v>946000</v>
      </c>
      <c r="O10282">
        <v>3299724</v>
      </c>
      <c r="P10282" t="s">
        <v>5</v>
      </c>
      <c r="Q10282" t="s">
        <v>7</v>
      </c>
      <c r="R10282" t="s">
        <v>169</v>
      </c>
      <c r="S10282" t="s">
        <v>170</v>
      </c>
      <c r="T10282">
        <v>2128854.1935483869</v>
      </c>
      <c r="U10282">
        <v>2141785</v>
      </c>
      <c r="V10282">
        <v>12930.806451613083</v>
      </c>
      <c r="W10282">
        <v>6.074068619072559E-3</v>
      </c>
      <c r="X10282" t="s">
        <v>201</v>
      </c>
    </row>
    <row r="10283" spans="1:24" x14ac:dyDescent="0.35">
      <c r="A10283">
        <v>3301070330</v>
      </c>
      <c r="B10283" t="s">
        <v>168</v>
      </c>
      <c r="C10283" t="s">
        <v>168</v>
      </c>
      <c r="D10283">
        <v>0</v>
      </c>
      <c r="E10283">
        <v>0</v>
      </c>
      <c r="F10283">
        <v>116</v>
      </c>
      <c r="G10283">
        <v>4859875</v>
      </c>
      <c r="H10283">
        <v>98</v>
      </c>
      <c r="I10283">
        <v>4423000</v>
      </c>
      <c r="J10283">
        <v>0</v>
      </c>
      <c r="K10283">
        <v>0</v>
      </c>
      <c r="L10283">
        <v>29</v>
      </c>
      <c r="M10283">
        <v>1319600</v>
      </c>
      <c r="N10283">
        <v>150000</v>
      </c>
      <c r="O10283">
        <v>10752475</v>
      </c>
      <c r="P10283" t="s">
        <v>5</v>
      </c>
      <c r="Q10283" t="s">
        <v>15</v>
      </c>
      <c r="R10283" t="s">
        <v>169</v>
      </c>
      <c r="S10283" t="s">
        <v>170</v>
      </c>
      <c r="T10283">
        <v>6937080.6451612907</v>
      </c>
      <c r="U10283">
        <v>5381421</v>
      </c>
      <c r="V10283">
        <v>-1555659.6451612907</v>
      </c>
      <c r="W10283">
        <v>-0.22425278366143608</v>
      </c>
      <c r="X10283" t="s">
        <v>179</v>
      </c>
    </row>
    <row r="10284" spans="1:24" x14ac:dyDescent="0.35">
      <c r="A10284">
        <v>3301039475</v>
      </c>
      <c r="B10284" t="s">
        <v>168</v>
      </c>
      <c r="C10284" t="s">
        <v>168</v>
      </c>
      <c r="D10284">
        <v>0</v>
      </c>
      <c r="E10284">
        <v>0</v>
      </c>
      <c r="F10284">
        <v>1</v>
      </c>
      <c r="G10284">
        <v>47199</v>
      </c>
      <c r="H10284">
        <v>2</v>
      </c>
      <c r="I10284">
        <v>90000</v>
      </c>
      <c r="J10284">
        <v>0</v>
      </c>
      <c r="K10284">
        <v>0</v>
      </c>
      <c r="L10284">
        <v>0</v>
      </c>
      <c r="M10284">
        <v>0</v>
      </c>
      <c r="N10284">
        <v>81000</v>
      </c>
      <c r="O10284">
        <v>218199</v>
      </c>
      <c r="P10284" t="s">
        <v>5</v>
      </c>
      <c r="Q10284" t="s">
        <v>13</v>
      </c>
      <c r="R10284" t="s">
        <v>169</v>
      </c>
      <c r="S10284" t="s">
        <v>170</v>
      </c>
      <c r="T10284">
        <v>140773.54838709679</v>
      </c>
      <c r="U10284">
        <v>60000</v>
      </c>
      <c r="V10284">
        <v>-80773.548387096787</v>
      </c>
      <c r="W10284">
        <v>-0.57378356454429214</v>
      </c>
      <c r="X10284" t="s">
        <v>375</v>
      </c>
    </row>
    <row r="10285" spans="1:24" x14ac:dyDescent="0.35">
      <c r="A10285">
        <v>3301071657</v>
      </c>
      <c r="B10285" t="s">
        <v>168</v>
      </c>
      <c r="C10285" t="s">
        <v>168</v>
      </c>
      <c r="D10285">
        <v>0</v>
      </c>
      <c r="E10285">
        <v>0</v>
      </c>
      <c r="F10285">
        <v>26</v>
      </c>
      <c r="G10285">
        <v>1087075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362000</v>
      </c>
      <c r="O10285">
        <v>1449075</v>
      </c>
      <c r="P10285" t="s">
        <v>5</v>
      </c>
      <c r="Q10285" t="s">
        <v>12</v>
      </c>
      <c r="R10285" t="s">
        <v>169</v>
      </c>
      <c r="S10285" t="s">
        <v>170</v>
      </c>
      <c r="T10285">
        <v>934887.09677419346</v>
      </c>
      <c r="U10285">
        <v>997937</v>
      </c>
      <c r="V10285">
        <v>63049.903225806542</v>
      </c>
      <c r="W10285">
        <v>6.7441195245242724E-2</v>
      </c>
      <c r="X10285" t="s">
        <v>406</v>
      </c>
    </row>
    <row r="10286" spans="1:24" x14ac:dyDescent="0.35">
      <c r="A10286">
        <v>3301053830</v>
      </c>
      <c r="B10286" t="s">
        <v>168</v>
      </c>
      <c r="C10286" t="s">
        <v>168</v>
      </c>
      <c r="D10286">
        <v>0</v>
      </c>
      <c r="E10286">
        <v>0</v>
      </c>
      <c r="F10286">
        <v>103</v>
      </c>
      <c r="G10286">
        <v>3808064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390000</v>
      </c>
      <c r="O10286">
        <v>4198064</v>
      </c>
      <c r="P10286" t="s">
        <v>5</v>
      </c>
      <c r="Q10286" t="s">
        <v>12</v>
      </c>
      <c r="R10286" t="s">
        <v>169</v>
      </c>
      <c r="S10286" t="s">
        <v>170</v>
      </c>
      <c r="T10286">
        <v>2708428.3870967738</v>
      </c>
      <c r="U10286">
        <v>3120205</v>
      </c>
      <c r="V10286">
        <v>411776.61290322617</v>
      </c>
      <c r="W10286">
        <v>0.15203525958632369</v>
      </c>
      <c r="X10286" t="s">
        <v>222</v>
      </c>
    </row>
    <row r="10287" spans="1:24" x14ac:dyDescent="0.35">
      <c r="A10287">
        <v>3301074786</v>
      </c>
      <c r="B10287" t="s">
        <v>168</v>
      </c>
      <c r="C10287" t="s">
        <v>168</v>
      </c>
      <c r="D10287">
        <v>0</v>
      </c>
      <c r="E10287">
        <v>0</v>
      </c>
      <c r="F10287">
        <v>7</v>
      </c>
      <c r="G10287">
        <v>233393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150000</v>
      </c>
      <c r="O10287">
        <v>383393</v>
      </c>
      <c r="P10287" t="s">
        <v>5</v>
      </c>
      <c r="Q10287" t="s">
        <v>13</v>
      </c>
      <c r="R10287" t="s">
        <v>169</v>
      </c>
      <c r="S10287" t="s">
        <v>170</v>
      </c>
      <c r="T10287">
        <v>247350.32258064515</v>
      </c>
      <c r="U10287">
        <v>227494</v>
      </c>
      <c r="V10287">
        <v>-19856.322580645152</v>
      </c>
      <c r="W10287">
        <v>-8.0276113544065719E-2</v>
      </c>
      <c r="X10287" t="s">
        <v>387</v>
      </c>
    </row>
    <row r="10288" spans="1:24" x14ac:dyDescent="0.35">
      <c r="A10288">
        <v>3301076648</v>
      </c>
      <c r="B10288" t="s">
        <v>168</v>
      </c>
      <c r="C10288" t="s">
        <v>168</v>
      </c>
      <c r="D10288">
        <v>0</v>
      </c>
      <c r="E10288">
        <v>0</v>
      </c>
      <c r="F10288">
        <v>6</v>
      </c>
      <c r="G10288">
        <v>262682</v>
      </c>
      <c r="H10288">
        <v>3</v>
      </c>
      <c r="I10288">
        <v>165000</v>
      </c>
      <c r="J10288">
        <v>0</v>
      </c>
      <c r="K10288">
        <v>0</v>
      </c>
      <c r="L10288">
        <v>0</v>
      </c>
      <c r="M10288">
        <v>0</v>
      </c>
      <c r="N10288">
        <v>392700</v>
      </c>
      <c r="O10288">
        <v>820382</v>
      </c>
      <c r="P10288" t="s">
        <v>5</v>
      </c>
      <c r="Q10288" t="s">
        <v>6</v>
      </c>
      <c r="R10288" t="s">
        <v>169</v>
      </c>
      <c r="S10288" t="s">
        <v>170</v>
      </c>
      <c r="T10288">
        <v>529278.70967741928</v>
      </c>
      <c r="U10288">
        <v>1187359</v>
      </c>
      <c r="V10288">
        <v>658080.29032258072</v>
      </c>
      <c r="W10288">
        <v>1.2433530355371039</v>
      </c>
      <c r="X10288" t="s">
        <v>388</v>
      </c>
    </row>
    <row r="10289" spans="1:24" x14ac:dyDescent="0.35">
      <c r="A10289">
        <v>6001123962</v>
      </c>
      <c r="B10289" t="s">
        <v>168</v>
      </c>
      <c r="C10289" t="s">
        <v>168</v>
      </c>
      <c r="D10289">
        <v>0</v>
      </c>
      <c r="E10289">
        <v>0</v>
      </c>
      <c r="F10289">
        <v>22</v>
      </c>
      <c r="G10289">
        <v>1477227</v>
      </c>
      <c r="H10289">
        <v>23</v>
      </c>
      <c r="I10289">
        <v>630000</v>
      </c>
      <c r="J10289">
        <v>0</v>
      </c>
      <c r="K10289">
        <v>0</v>
      </c>
      <c r="L10289">
        <v>7</v>
      </c>
      <c r="M10289">
        <v>476800</v>
      </c>
      <c r="N10289">
        <v>90000</v>
      </c>
      <c r="O10289">
        <v>2674027</v>
      </c>
      <c r="P10289" t="s">
        <v>5</v>
      </c>
      <c r="Q10289" t="s">
        <v>13</v>
      </c>
      <c r="R10289" t="s">
        <v>169</v>
      </c>
      <c r="S10289" t="s">
        <v>170</v>
      </c>
      <c r="T10289">
        <v>1725178.7096774194</v>
      </c>
      <c r="U10289">
        <v>996188</v>
      </c>
      <c r="V10289">
        <v>-728990.70967741939</v>
      </c>
      <c r="W10289">
        <v>-0.42255953286933901</v>
      </c>
      <c r="X10289" t="s">
        <v>375</v>
      </c>
    </row>
    <row r="10290" spans="1:24" x14ac:dyDescent="0.35">
      <c r="A10290">
        <v>3301075451</v>
      </c>
      <c r="B10290" t="s">
        <v>168</v>
      </c>
      <c r="C10290" t="s">
        <v>168</v>
      </c>
      <c r="D10290">
        <v>0</v>
      </c>
      <c r="E10290">
        <v>0</v>
      </c>
      <c r="F10290">
        <v>23</v>
      </c>
      <c r="G10290">
        <v>557872</v>
      </c>
      <c r="H10290">
        <v>32</v>
      </c>
      <c r="I10290">
        <v>998000</v>
      </c>
      <c r="J10290">
        <v>0</v>
      </c>
      <c r="K10290">
        <v>0</v>
      </c>
      <c r="L10290">
        <v>4</v>
      </c>
      <c r="M10290">
        <v>229600</v>
      </c>
      <c r="N10290">
        <v>150000</v>
      </c>
      <c r="O10290">
        <v>1935472</v>
      </c>
      <c r="P10290" t="s">
        <v>5</v>
      </c>
      <c r="Q10290" t="s">
        <v>13</v>
      </c>
      <c r="R10290" t="s">
        <v>207</v>
      </c>
      <c r="S10290" t="s">
        <v>170</v>
      </c>
      <c r="T10290">
        <v>1248691.6129032257</v>
      </c>
      <c r="U10290">
        <v>1183660</v>
      </c>
      <c r="V10290">
        <v>-65031.612903225701</v>
      </c>
      <c r="W10290">
        <v>-5.207980275612345E-2</v>
      </c>
      <c r="X10290" t="s">
        <v>67</v>
      </c>
    </row>
    <row r="10291" spans="1:24" x14ac:dyDescent="0.35">
      <c r="A10291">
        <v>3300013478</v>
      </c>
      <c r="B10291" t="s">
        <v>168</v>
      </c>
      <c r="C10291" t="s">
        <v>168</v>
      </c>
      <c r="D10291">
        <v>0</v>
      </c>
      <c r="E10291">
        <v>0</v>
      </c>
      <c r="F10291">
        <v>68</v>
      </c>
      <c r="G10291">
        <v>3528402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330000</v>
      </c>
      <c r="O10291">
        <v>3858402</v>
      </c>
      <c r="P10291" t="s">
        <v>5</v>
      </c>
      <c r="Q10291" t="s">
        <v>12</v>
      </c>
      <c r="R10291" t="s">
        <v>169</v>
      </c>
      <c r="S10291" t="s">
        <v>170</v>
      </c>
      <c r="T10291">
        <v>2489291.6129032257</v>
      </c>
      <c r="U10291">
        <v>2553027</v>
      </c>
      <c r="V10291">
        <v>63735.387096774299</v>
      </c>
      <c r="W10291">
        <v>2.5603825106870648E-2</v>
      </c>
      <c r="X10291" t="s">
        <v>407</v>
      </c>
    </row>
    <row r="10292" spans="1:24" x14ac:dyDescent="0.35">
      <c r="A10292">
        <v>3300016949</v>
      </c>
      <c r="B10292" t="s">
        <v>168</v>
      </c>
      <c r="C10292" t="s">
        <v>168</v>
      </c>
      <c r="D10292">
        <v>0</v>
      </c>
      <c r="E10292">
        <v>0</v>
      </c>
      <c r="F10292">
        <v>3</v>
      </c>
      <c r="G10292">
        <v>61797</v>
      </c>
      <c r="H10292">
        <v>0</v>
      </c>
      <c r="I10292">
        <v>0</v>
      </c>
      <c r="J10292">
        <v>0</v>
      </c>
      <c r="K10292">
        <v>0</v>
      </c>
      <c r="L10292">
        <v>1</v>
      </c>
      <c r="M10292">
        <v>3599</v>
      </c>
      <c r="N10292">
        <v>2218700</v>
      </c>
      <c r="O10292">
        <v>2284096</v>
      </c>
      <c r="P10292" t="s">
        <v>5</v>
      </c>
      <c r="Q10292" t="s">
        <v>7</v>
      </c>
      <c r="R10292" t="s">
        <v>169</v>
      </c>
      <c r="S10292" t="s">
        <v>170</v>
      </c>
      <c r="T10292">
        <v>1473610.3225806451</v>
      </c>
      <c r="U10292">
        <v>1651399</v>
      </c>
      <c r="V10292">
        <v>177788.67741935491</v>
      </c>
      <c r="W10292">
        <v>0.12064836591807016</v>
      </c>
      <c r="X10292" t="s">
        <v>307</v>
      </c>
    </row>
    <row r="10293" spans="1:24" x14ac:dyDescent="0.35">
      <c r="A10293">
        <v>3300008642</v>
      </c>
      <c r="B10293" t="s">
        <v>168</v>
      </c>
      <c r="C10293" t="s">
        <v>168</v>
      </c>
      <c r="D10293">
        <v>0</v>
      </c>
      <c r="E10293">
        <v>0</v>
      </c>
      <c r="F10293">
        <v>2</v>
      </c>
      <c r="G10293">
        <v>46175</v>
      </c>
      <c r="H10293">
        <v>25</v>
      </c>
      <c r="I10293">
        <v>385000</v>
      </c>
      <c r="J10293">
        <v>116</v>
      </c>
      <c r="K10293">
        <v>3195800</v>
      </c>
      <c r="L10293">
        <v>1</v>
      </c>
      <c r="M10293">
        <v>22400</v>
      </c>
      <c r="N10293">
        <v>1422700</v>
      </c>
      <c r="O10293">
        <v>5072075</v>
      </c>
      <c r="P10293" t="s">
        <v>5</v>
      </c>
      <c r="Q10293" t="s">
        <v>16</v>
      </c>
      <c r="R10293" t="s">
        <v>169</v>
      </c>
      <c r="S10293" t="s">
        <v>170</v>
      </c>
      <c r="T10293">
        <v>3272306.4516129028</v>
      </c>
      <c r="U10293">
        <v>763924</v>
      </c>
      <c r="V10293">
        <v>-2508382.4516129028</v>
      </c>
      <c r="W10293">
        <v>-0.76654875962993452</v>
      </c>
      <c r="X10293" t="s">
        <v>384</v>
      </c>
    </row>
    <row r="10294" spans="1:24" x14ac:dyDescent="0.35">
      <c r="A10294">
        <v>3300005974</v>
      </c>
      <c r="B10294" t="s">
        <v>168</v>
      </c>
      <c r="C10294" t="s">
        <v>168</v>
      </c>
      <c r="D10294">
        <v>0</v>
      </c>
      <c r="E10294">
        <v>0</v>
      </c>
      <c r="F10294">
        <v>2</v>
      </c>
      <c r="G10294">
        <v>122498</v>
      </c>
      <c r="H10294">
        <v>15</v>
      </c>
      <c r="I10294">
        <v>680000</v>
      </c>
      <c r="J10294">
        <v>0</v>
      </c>
      <c r="K10294">
        <v>0</v>
      </c>
      <c r="L10294">
        <v>6</v>
      </c>
      <c r="M10294">
        <v>434400</v>
      </c>
      <c r="N10294">
        <v>30000</v>
      </c>
      <c r="O10294">
        <v>1266898</v>
      </c>
      <c r="P10294" t="s">
        <v>5</v>
      </c>
      <c r="Q10294" t="s">
        <v>14</v>
      </c>
      <c r="R10294" t="s">
        <v>169</v>
      </c>
      <c r="S10294" t="s">
        <v>170</v>
      </c>
      <c r="T10294">
        <v>817353.54838709685</v>
      </c>
      <c r="U10294">
        <v>829400</v>
      </c>
      <c r="V10294">
        <v>12046.451612903154</v>
      </c>
      <c r="W10294">
        <v>1.4738360941449091E-2</v>
      </c>
      <c r="X10294" t="s">
        <v>382</v>
      </c>
    </row>
    <row r="10295" spans="1:24" x14ac:dyDescent="0.35">
      <c r="A10295">
        <v>3300007715</v>
      </c>
      <c r="B10295" t="s">
        <v>168</v>
      </c>
      <c r="C10295" t="s">
        <v>168</v>
      </c>
      <c r="D10295">
        <v>0</v>
      </c>
      <c r="E10295">
        <v>0</v>
      </c>
      <c r="F10295">
        <v>282</v>
      </c>
      <c r="G10295">
        <v>7930503</v>
      </c>
      <c r="H10295">
        <v>359</v>
      </c>
      <c r="I10295">
        <v>10613000</v>
      </c>
      <c r="J10295">
        <v>0</v>
      </c>
      <c r="K10295">
        <v>0</v>
      </c>
      <c r="L10295">
        <v>11</v>
      </c>
      <c r="M10295">
        <v>946400</v>
      </c>
      <c r="N10295">
        <v>203000</v>
      </c>
      <c r="O10295">
        <v>19692903</v>
      </c>
      <c r="P10295" t="s">
        <v>5</v>
      </c>
      <c r="Q10295" t="s">
        <v>10</v>
      </c>
      <c r="R10295" t="s">
        <v>169</v>
      </c>
      <c r="S10295" t="s">
        <v>170</v>
      </c>
      <c r="T10295">
        <v>12705098.709677419</v>
      </c>
      <c r="U10295">
        <v>13875886</v>
      </c>
      <c r="V10295">
        <v>1170787.2903225813</v>
      </c>
      <c r="W10295">
        <v>9.2150979467070071E-2</v>
      </c>
      <c r="X10295" t="s">
        <v>362</v>
      </c>
    </row>
    <row r="10296" spans="1:24" x14ac:dyDescent="0.35">
      <c r="A10296">
        <v>6001129384</v>
      </c>
      <c r="B10296" t="s">
        <v>168</v>
      </c>
      <c r="C10296" t="s">
        <v>168</v>
      </c>
      <c r="D10296">
        <v>0</v>
      </c>
      <c r="E10296">
        <v>0</v>
      </c>
      <c r="F10296">
        <v>62</v>
      </c>
      <c r="G10296">
        <v>3453434</v>
      </c>
      <c r="H10296">
        <v>57</v>
      </c>
      <c r="I10296">
        <v>2985000</v>
      </c>
      <c r="J10296">
        <v>0</v>
      </c>
      <c r="K10296">
        <v>0</v>
      </c>
      <c r="L10296">
        <v>9</v>
      </c>
      <c r="M10296">
        <v>591600</v>
      </c>
      <c r="N10296">
        <v>180000</v>
      </c>
      <c r="O10296">
        <v>7210034</v>
      </c>
      <c r="P10296" t="s">
        <v>5</v>
      </c>
      <c r="Q10296" t="s">
        <v>15</v>
      </c>
      <c r="R10296" t="s">
        <v>169</v>
      </c>
      <c r="S10296" t="s">
        <v>170</v>
      </c>
      <c r="T10296">
        <v>4651634.8387096776</v>
      </c>
      <c r="U10296">
        <v>3078276</v>
      </c>
      <c r="V10296">
        <v>-1573358.8387096776</v>
      </c>
      <c r="W10296">
        <v>-0.33823782245687051</v>
      </c>
      <c r="X10296" t="s">
        <v>214</v>
      </c>
    </row>
    <row r="10297" spans="1:24" x14ac:dyDescent="0.35">
      <c r="A10297">
        <v>3300001749</v>
      </c>
      <c r="B10297" t="s">
        <v>168</v>
      </c>
      <c r="C10297" t="s">
        <v>168</v>
      </c>
      <c r="D10297">
        <v>0</v>
      </c>
      <c r="E10297">
        <v>0</v>
      </c>
      <c r="F10297">
        <v>2</v>
      </c>
      <c r="G10297">
        <v>54897</v>
      </c>
      <c r="H10297">
        <v>3</v>
      </c>
      <c r="I10297">
        <v>65000</v>
      </c>
      <c r="J10297">
        <v>0</v>
      </c>
      <c r="K10297">
        <v>0</v>
      </c>
      <c r="L10297">
        <v>1</v>
      </c>
      <c r="M10297">
        <v>52400</v>
      </c>
      <c r="N10297">
        <v>0</v>
      </c>
      <c r="O10297">
        <v>172297</v>
      </c>
      <c r="P10297" t="s">
        <v>5</v>
      </c>
      <c r="Q10297" t="s">
        <v>13</v>
      </c>
      <c r="R10297" t="s">
        <v>169</v>
      </c>
      <c r="S10297" t="s">
        <v>170</v>
      </c>
      <c r="T10297">
        <v>111159.35483870968</v>
      </c>
      <c r="U10297">
        <v>339496</v>
      </c>
      <c r="V10297">
        <v>228336.6451612903</v>
      </c>
      <c r="W10297">
        <v>2.0541379130222812</v>
      </c>
      <c r="X10297" t="s">
        <v>325</v>
      </c>
    </row>
    <row r="10298" spans="1:24" x14ac:dyDescent="0.35">
      <c r="A10298">
        <v>3300009607</v>
      </c>
      <c r="B10298" t="s">
        <v>168</v>
      </c>
      <c r="C10298" t="s">
        <v>168</v>
      </c>
      <c r="D10298">
        <v>0</v>
      </c>
      <c r="E10298">
        <v>0</v>
      </c>
      <c r="F10298">
        <v>10</v>
      </c>
      <c r="G10298">
        <v>549791</v>
      </c>
      <c r="H10298">
        <v>5</v>
      </c>
      <c r="I10298">
        <v>75000</v>
      </c>
      <c r="J10298">
        <v>0</v>
      </c>
      <c r="K10298">
        <v>0</v>
      </c>
      <c r="L10298">
        <v>12</v>
      </c>
      <c r="M10298">
        <v>478800</v>
      </c>
      <c r="N10298">
        <v>2637000</v>
      </c>
      <c r="O10298">
        <v>3740591</v>
      </c>
      <c r="P10298" t="s">
        <v>5</v>
      </c>
      <c r="Q10298" t="s">
        <v>12</v>
      </c>
      <c r="R10298" t="s">
        <v>169</v>
      </c>
      <c r="S10298" t="s">
        <v>170</v>
      </c>
      <c r="T10298">
        <v>2413284.5161290322</v>
      </c>
      <c r="U10298">
        <v>2032245</v>
      </c>
      <c r="V10298">
        <v>-381039.51612903224</v>
      </c>
      <c r="W10298">
        <v>-0.15789249613229561</v>
      </c>
      <c r="X10298" t="s">
        <v>235</v>
      </c>
    </row>
    <row r="10299" spans="1:24" x14ac:dyDescent="0.35">
      <c r="A10299">
        <v>3301001526</v>
      </c>
      <c r="B10299" t="s">
        <v>168</v>
      </c>
      <c r="C10299" t="s">
        <v>168</v>
      </c>
      <c r="D10299">
        <v>0</v>
      </c>
      <c r="E10299">
        <v>0</v>
      </c>
      <c r="F10299">
        <v>109</v>
      </c>
      <c r="G10299">
        <v>3584510</v>
      </c>
      <c r="H10299">
        <v>139</v>
      </c>
      <c r="I10299">
        <v>3691000</v>
      </c>
      <c r="J10299">
        <v>0</v>
      </c>
      <c r="K10299">
        <v>0</v>
      </c>
      <c r="L10299">
        <v>65</v>
      </c>
      <c r="M10299">
        <v>2376000</v>
      </c>
      <c r="N10299">
        <v>30000</v>
      </c>
      <c r="O10299">
        <v>9681510</v>
      </c>
      <c r="P10299" t="s">
        <v>5</v>
      </c>
      <c r="Q10299" t="s">
        <v>10</v>
      </c>
      <c r="R10299" t="s">
        <v>169</v>
      </c>
      <c r="S10299" t="s">
        <v>170</v>
      </c>
      <c r="T10299">
        <v>6246135.4838709673</v>
      </c>
      <c r="U10299">
        <v>5231314</v>
      </c>
      <c r="V10299">
        <v>-1014821.4838709673</v>
      </c>
      <c r="W10299">
        <v>-0.16247189746227597</v>
      </c>
      <c r="X10299" t="s">
        <v>362</v>
      </c>
    </row>
    <row r="10300" spans="1:24" x14ac:dyDescent="0.35">
      <c r="A10300">
        <v>3300017836</v>
      </c>
      <c r="B10300" t="s">
        <v>168</v>
      </c>
      <c r="C10300" t="s">
        <v>168</v>
      </c>
      <c r="D10300">
        <v>0</v>
      </c>
      <c r="E10300">
        <v>0</v>
      </c>
      <c r="F10300">
        <v>55</v>
      </c>
      <c r="G10300">
        <v>1999122</v>
      </c>
      <c r="H10300">
        <v>6</v>
      </c>
      <c r="I10300">
        <v>100000</v>
      </c>
      <c r="J10300">
        <v>0</v>
      </c>
      <c r="K10300">
        <v>0</v>
      </c>
      <c r="L10300">
        <v>0</v>
      </c>
      <c r="M10300">
        <v>0</v>
      </c>
      <c r="N10300">
        <v>1010500</v>
      </c>
      <c r="O10300">
        <v>3109622</v>
      </c>
      <c r="P10300" t="s">
        <v>5</v>
      </c>
      <c r="Q10300" t="s">
        <v>7</v>
      </c>
      <c r="R10300" t="s">
        <v>169</v>
      </c>
      <c r="S10300" t="s">
        <v>170</v>
      </c>
      <c r="T10300">
        <v>2006207.7419354839</v>
      </c>
      <c r="U10300">
        <v>2480240</v>
      </c>
      <c r="V10300">
        <v>474032.25806451612</v>
      </c>
      <c r="W10300">
        <v>0.23628273790190568</v>
      </c>
      <c r="X10300" t="s">
        <v>221</v>
      </c>
    </row>
    <row r="10301" spans="1:24" x14ac:dyDescent="0.35">
      <c r="A10301">
        <v>3301000843</v>
      </c>
      <c r="B10301" t="s">
        <v>168</v>
      </c>
      <c r="C10301" t="s">
        <v>168</v>
      </c>
      <c r="D10301">
        <v>0</v>
      </c>
      <c r="E10301">
        <v>0</v>
      </c>
      <c r="F10301">
        <v>134</v>
      </c>
      <c r="G10301">
        <v>2721762</v>
      </c>
      <c r="H10301">
        <v>89</v>
      </c>
      <c r="I10301">
        <v>2575000</v>
      </c>
      <c r="J10301">
        <v>0</v>
      </c>
      <c r="K10301">
        <v>0</v>
      </c>
      <c r="L10301">
        <v>8</v>
      </c>
      <c r="M10301">
        <v>209200</v>
      </c>
      <c r="N10301">
        <v>1432500</v>
      </c>
      <c r="O10301">
        <v>6938462</v>
      </c>
      <c r="P10301" t="s">
        <v>5</v>
      </c>
      <c r="Q10301" t="s">
        <v>17</v>
      </c>
      <c r="R10301" t="s">
        <v>169</v>
      </c>
      <c r="S10301" t="s">
        <v>170</v>
      </c>
      <c r="T10301">
        <v>4476427.0967741935</v>
      </c>
      <c r="U10301">
        <v>5069897</v>
      </c>
      <c r="V10301">
        <v>593469.90322580654</v>
      </c>
      <c r="W10301">
        <v>0.13257669350931089</v>
      </c>
      <c r="X10301" t="s">
        <v>269</v>
      </c>
    </row>
    <row r="10302" spans="1:24" x14ac:dyDescent="0.35">
      <c r="A10302">
        <v>3301070595</v>
      </c>
      <c r="B10302" t="s">
        <v>168</v>
      </c>
      <c r="C10302" t="s">
        <v>168</v>
      </c>
      <c r="D10302">
        <v>0</v>
      </c>
      <c r="E10302">
        <v>0</v>
      </c>
      <c r="F10302">
        <v>327</v>
      </c>
      <c r="G10302">
        <v>12903916</v>
      </c>
      <c r="H10302">
        <v>1</v>
      </c>
      <c r="I10302">
        <v>50000</v>
      </c>
      <c r="J10302">
        <v>0</v>
      </c>
      <c r="K10302">
        <v>0</v>
      </c>
      <c r="L10302">
        <v>0</v>
      </c>
      <c r="M10302">
        <v>0</v>
      </c>
      <c r="N10302">
        <v>1050000</v>
      </c>
      <c r="O10302">
        <v>14003916</v>
      </c>
      <c r="P10302" t="s">
        <v>5</v>
      </c>
      <c r="Q10302" t="s">
        <v>15</v>
      </c>
      <c r="R10302" t="s">
        <v>169</v>
      </c>
      <c r="S10302" t="s">
        <v>170</v>
      </c>
      <c r="T10302">
        <v>9034784.5161290318</v>
      </c>
      <c r="U10302">
        <v>7896759</v>
      </c>
      <c r="V10302">
        <v>-1138025.5161290318</v>
      </c>
      <c r="W10302">
        <v>-0.1259604492057792</v>
      </c>
      <c r="X10302" t="s">
        <v>412</v>
      </c>
    </row>
    <row r="10303" spans="1:24" x14ac:dyDescent="0.35">
      <c r="A10303">
        <v>3300017876</v>
      </c>
      <c r="B10303" t="s">
        <v>168</v>
      </c>
      <c r="C10303" t="s">
        <v>168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892500</v>
      </c>
      <c r="O10303">
        <v>892500</v>
      </c>
      <c r="P10303" t="s">
        <v>5</v>
      </c>
      <c r="Q10303" t="s">
        <v>6</v>
      </c>
      <c r="R10303" t="s">
        <v>181</v>
      </c>
      <c r="S10303" t="s">
        <v>170</v>
      </c>
      <c r="T10303">
        <v>575806.45161290327</v>
      </c>
      <c r="U10303">
        <v>1207500</v>
      </c>
      <c r="V10303">
        <v>631693.54838709673</v>
      </c>
      <c r="W10303">
        <v>1.0970588235294114</v>
      </c>
      <c r="X10303" t="s">
        <v>309</v>
      </c>
    </row>
    <row r="10304" spans="1:24" x14ac:dyDescent="0.35">
      <c r="A10304">
        <v>3300010371</v>
      </c>
      <c r="B10304" t="s">
        <v>168</v>
      </c>
      <c r="C10304" t="s">
        <v>168</v>
      </c>
      <c r="D10304">
        <v>0</v>
      </c>
      <c r="E10304">
        <v>0</v>
      </c>
      <c r="F10304">
        <v>3</v>
      </c>
      <c r="G10304">
        <v>170350</v>
      </c>
      <c r="H10304">
        <v>0</v>
      </c>
      <c r="I10304">
        <v>0</v>
      </c>
      <c r="J10304">
        <v>0</v>
      </c>
      <c r="K10304">
        <v>0</v>
      </c>
      <c r="L10304">
        <v>1</v>
      </c>
      <c r="M10304">
        <v>52400</v>
      </c>
      <c r="N10304">
        <v>2383000</v>
      </c>
      <c r="O10304">
        <v>2605750</v>
      </c>
      <c r="P10304" t="s">
        <v>5</v>
      </c>
      <c r="Q10304" t="s">
        <v>16</v>
      </c>
      <c r="R10304" t="s">
        <v>169</v>
      </c>
      <c r="S10304" t="s">
        <v>170</v>
      </c>
      <c r="T10304">
        <v>1681129.0322580645</v>
      </c>
      <c r="U10304">
        <v>0</v>
      </c>
      <c r="V10304">
        <v>-1681129.0322580645</v>
      </c>
      <c r="W10304">
        <v>0</v>
      </c>
      <c r="X10304" t="s">
        <v>265</v>
      </c>
    </row>
    <row r="10305" spans="1:24" x14ac:dyDescent="0.35">
      <c r="A10305">
        <v>3301074060</v>
      </c>
      <c r="B10305" t="s">
        <v>168</v>
      </c>
      <c r="C10305" t="s">
        <v>168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30000</v>
      </c>
      <c r="O10305">
        <v>30000</v>
      </c>
      <c r="P10305" t="s">
        <v>5</v>
      </c>
      <c r="Q10305" t="s">
        <v>9</v>
      </c>
      <c r="R10305" t="s">
        <v>169</v>
      </c>
      <c r="S10305" t="s">
        <v>170</v>
      </c>
      <c r="T10305">
        <v>19354.83870967742</v>
      </c>
      <c r="U10305">
        <v>30000</v>
      </c>
      <c r="V10305">
        <v>10645.16129032258</v>
      </c>
      <c r="W10305">
        <v>0.54999999999999982</v>
      </c>
      <c r="X10305" t="s">
        <v>239</v>
      </c>
    </row>
    <row r="10306" spans="1:24" x14ac:dyDescent="0.35">
      <c r="A10306">
        <v>3300023350</v>
      </c>
      <c r="B10306" t="s">
        <v>168</v>
      </c>
      <c r="C10306" t="s">
        <v>168</v>
      </c>
      <c r="D10306">
        <v>0</v>
      </c>
      <c r="E10306">
        <v>0</v>
      </c>
      <c r="F10306">
        <v>2</v>
      </c>
      <c r="G10306">
        <v>106649</v>
      </c>
      <c r="H10306">
        <v>1</v>
      </c>
      <c r="I10306">
        <v>50000</v>
      </c>
      <c r="J10306">
        <v>0</v>
      </c>
      <c r="K10306">
        <v>0</v>
      </c>
      <c r="L10306">
        <v>0</v>
      </c>
      <c r="M10306">
        <v>0</v>
      </c>
      <c r="N10306">
        <v>945000</v>
      </c>
      <c r="O10306">
        <v>1101649</v>
      </c>
      <c r="P10306" t="s">
        <v>5</v>
      </c>
      <c r="Q10306" t="s">
        <v>12</v>
      </c>
      <c r="R10306" t="s">
        <v>169</v>
      </c>
      <c r="S10306" t="s">
        <v>170</v>
      </c>
      <c r="T10306">
        <v>710741.29032258061</v>
      </c>
      <c r="U10306">
        <v>462649</v>
      </c>
      <c r="V10306">
        <v>-248092.29032258061</v>
      </c>
      <c r="W10306">
        <v>-0.3490613162631655</v>
      </c>
      <c r="X10306" t="s">
        <v>189</v>
      </c>
    </row>
    <row r="10307" spans="1:24" x14ac:dyDescent="0.35">
      <c r="A10307">
        <v>3301015245</v>
      </c>
      <c r="B10307" t="s">
        <v>168</v>
      </c>
      <c r="C10307" t="s">
        <v>168</v>
      </c>
      <c r="D10307">
        <v>0</v>
      </c>
      <c r="E10307">
        <v>0</v>
      </c>
      <c r="F10307">
        <v>14</v>
      </c>
      <c r="G10307">
        <v>409264</v>
      </c>
      <c r="H10307">
        <v>3</v>
      </c>
      <c r="I10307">
        <v>120000</v>
      </c>
      <c r="J10307">
        <v>0</v>
      </c>
      <c r="K10307">
        <v>0</v>
      </c>
      <c r="L10307">
        <v>0</v>
      </c>
      <c r="M10307">
        <v>0</v>
      </c>
      <c r="N10307">
        <v>1091600</v>
      </c>
      <c r="O10307">
        <v>1620864</v>
      </c>
      <c r="P10307" t="s">
        <v>5</v>
      </c>
      <c r="Q10307" t="s">
        <v>6</v>
      </c>
      <c r="R10307" t="s">
        <v>169</v>
      </c>
      <c r="S10307" t="s">
        <v>170</v>
      </c>
      <c r="T10307">
        <v>1045718.7096774194</v>
      </c>
      <c r="U10307">
        <v>1199973</v>
      </c>
      <c r="V10307">
        <v>154254.29032258061</v>
      </c>
      <c r="W10307">
        <v>0.14751030931651266</v>
      </c>
      <c r="X10307" t="s">
        <v>371</v>
      </c>
    </row>
    <row r="10308" spans="1:24" x14ac:dyDescent="0.35">
      <c r="A10308">
        <v>3301042178</v>
      </c>
      <c r="B10308" t="s">
        <v>168</v>
      </c>
      <c r="C10308" t="s">
        <v>168</v>
      </c>
      <c r="D10308">
        <v>0</v>
      </c>
      <c r="E10308">
        <v>0</v>
      </c>
      <c r="F10308">
        <v>3</v>
      </c>
      <c r="G10308">
        <v>170425</v>
      </c>
      <c r="H10308">
        <v>0</v>
      </c>
      <c r="I10308">
        <v>0</v>
      </c>
      <c r="J10308">
        <v>0</v>
      </c>
      <c r="K10308">
        <v>0</v>
      </c>
      <c r="L10308">
        <v>1</v>
      </c>
      <c r="M10308">
        <v>22400</v>
      </c>
      <c r="N10308">
        <v>1330000</v>
      </c>
      <c r="O10308">
        <v>1522825</v>
      </c>
      <c r="P10308" t="s">
        <v>5</v>
      </c>
      <c r="Q10308" t="s">
        <v>16</v>
      </c>
      <c r="R10308" t="s">
        <v>169</v>
      </c>
      <c r="S10308" t="s">
        <v>170</v>
      </c>
      <c r="T10308">
        <v>982467.74193548388</v>
      </c>
      <c r="U10308">
        <v>50950</v>
      </c>
      <c r="V10308">
        <v>-931517.74193548388</v>
      </c>
      <c r="W10308">
        <v>-0.94814079096416204</v>
      </c>
      <c r="X10308" t="s">
        <v>265</v>
      </c>
    </row>
    <row r="10309" spans="1:24" x14ac:dyDescent="0.35">
      <c r="A10309">
        <v>3300002780</v>
      </c>
      <c r="B10309" t="s">
        <v>168</v>
      </c>
      <c r="C10309" t="s">
        <v>168</v>
      </c>
      <c r="D10309">
        <v>0</v>
      </c>
      <c r="E10309">
        <v>0</v>
      </c>
      <c r="F10309">
        <v>14</v>
      </c>
      <c r="G10309">
        <v>324988</v>
      </c>
      <c r="H10309">
        <v>37</v>
      </c>
      <c r="I10309">
        <v>1345000</v>
      </c>
      <c r="J10309">
        <v>0</v>
      </c>
      <c r="K10309">
        <v>0</v>
      </c>
      <c r="L10309">
        <v>41</v>
      </c>
      <c r="M10309">
        <v>1910000</v>
      </c>
      <c r="N10309">
        <v>30000</v>
      </c>
      <c r="O10309">
        <v>3609988</v>
      </c>
      <c r="P10309" t="s">
        <v>5</v>
      </c>
      <c r="Q10309" t="s">
        <v>15</v>
      </c>
      <c r="R10309" t="s">
        <v>169</v>
      </c>
      <c r="S10309" t="s">
        <v>170</v>
      </c>
      <c r="T10309">
        <v>2329024.5161290322</v>
      </c>
      <c r="U10309">
        <v>1386494</v>
      </c>
      <c r="V10309">
        <v>-942530.51612903224</v>
      </c>
      <c r="W10309">
        <v>-0.40468896295500156</v>
      </c>
      <c r="X10309" t="s">
        <v>254</v>
      </c>
    </row>
    <row r="10310" spans="1:24" x14ac:dyDescent="0.35">
      <c r="A10310">
        <v>3301012481</v>
      </c>
      <c r="B10310" t="s">
        <v>168</v>
      </c>
      <c r="C10310" t="s">
        <v>168</v>
      </c>
      <c r="D10310">
        <v>0</v>
      </c>
      <c r="E10310">
        <v>0</v>
      </c>
      <c r="F10310">
        <v>4</v>
      </c>
      <c r="G10310">
        <v>207798</v>
      </c>
      <c r="H10310">
        <v>109</v>
      </c>
      <c r="I10310">
        <v>2885000</v>
      </c>
      <c r="J10310">
        <v>0</v>
      </c>
      <c r="K10310">
        <v>0</v>
      </c>
      <c r="L10310">
        <v>53</v>
      </c>
      <c r="M10310">
        <v>1717200</v>
      </c>
      <c r="N10310">
        <v>44000</v>
      </c>
      <c r="O10310">
        <v>4853998</v>
      </c>
      <c r="P10310" t="s">
        <v>5</v>
      </c>
      <c r="Q10310" t="s">
        <v>9</v>
      </c>
      <c r="R10310" t="s">
        <v>169</v>
      </c>
      <c r="S10310" t="s">
        <v>170</v>
      </c>
      <c r="T10310">
        <v>3131611.6129032262</v>
      </c>
      <c r="U10310">
        <v>2500867</v>
      </c>
      <c r="V10310">
        <v>-630744.61290322617</v>
      </c>
      <c r="W10310">
        <v>-0.20141214520483952</v>
      </c>
      <c r="X10310" t="s">
        <v>224</v>
      </c>
    </row>
    <row r="10311" spans="1:24" x14ac:dyDescent="0.35">
      <c r="A10311">
        <v>3301071587</v>
      </c>
      <c r="B10311" t="s">
        <v>168</v>
      </c>
      <c r="C10311" t="s">
        <v>168</v>
      </c>
      <c r="D10311">
        <v>0</v>
      </c>
      <c r="E10311">
        <v>0</v>
      </c>
      <c r="F10311">
        <v>42</v>
      </c>
      <c r="G10311">
        <v>1209678</v>
      </c>
      <c r="H10311">
        <v>11</v>
      </c>
      <c r="I10311">
        <v>670000</v>
      </c>
      <c r="J10311">
        <v>0</v>
      </c>
      <c r="K10311">
        <v>0</v>
      </c>
      <c r="L10311">
        <v>11</v>
      </c>
      <c r="M10311">
        <v>672350</v>
      </c>
      <c r="N10311">
        <v>165000</v>
      </c>
      <c r="O10311">
        <v>2717028</v>
      </c>
      <c r="P10311" t="s">
        <v>5</v>
      </c>
      <c r="Q10311" t="s">
        <v>10</v>
      </c>
      <c r="R10311" t="s">
        <v>169</v>
      </c>
      <c r="S10311" t="s">
        <v>170</v>
      </c>
      <c r="T10311">
        <v>1752921.2903225806</v>
      </c>
      <c r="U10311">
        <v>1689570</v>
      </c>
      <c r="V10311">
        <v>-63351.290322580608</v>
      </c>
      <c r="W10311">
        <v>-3.6140407827964904E-2</v>
      </c>
      <c r="X10311" t="s">
        <v>200</v>
      </c>
    </row>
    <row r="10312" spans="1:24" x14ac:dyDescent="0.35">
      <c r="A10312">
        <v>3301004741</v>
      </c>
      <c r="B10312" t="s">
        <v>168</v>
      </c>
      <c r="C10312" t="s">
        <v>168</v>
      </c>
      <c r="D10312">
        <v>0</v>
      </c>
      <c r="E10312">
        <v>0</v>
      </c>
      <c r="F10312">
        <v>22</v>
      </c>
      <c r="G10312">
        <v>1066475</v>
      </c>
      <c r="H10312">
        <v>8</v>
      </c>
      <c r="I10312">
        <v>435000</v>
      </c>
      <c r="J10312">
        <v>0</v>
      </c>
      <c r="K10312">
        <v>0</v>
      </c>
      <c r="L10312">
        <v>5</v>
      </c>
      <c r="M10312">
        <v>202000</v>
      </c>
      <c r="N10312">
        <v>30000</v>
      </c>
      <c r="O10312">
        <v>1733475</v>
      </c>
      <c r="P10312" t="s">
        <v>5</v>
      </c>
      <c r="Q10312" t="s">
        <v>14</v>
      </c>
      <c r="R10312" t="s">
        <v>169</v>
      </c>
      <c r="S10312" t="s">
        <v>170</v>
      </c>
      <c r="T10312">
        <v>1118370.9677419355</v>
      </c>
      <c r="U10312">
        <v>1193489</v>
      </c>
      <c r="V10312">
        <v>75118.032258064486</v>
      </c>
      <c r="W10312">
        <v>6.7167366128729755E-2</v>
      </c>
      <c r="X10312" t="s">
        <v>358</v>
      </c>
    </row>
    <row r="10313" spans="1:24" x14ac:dyDescent="0.35">
      <c r="A10313">
        <v>3301001716</v>
      </c>
      <c r="B10313" t="s">
        <v>168</v>
      </c>
      <c r="C10313" t="s">
        <v>168</v>
      </c>
      <c r="D10313">
        <v>0</v>
      </c>
      <c r="E10313">
        <v>0</v>
      </c>
      <c r="F10313">
        <v>26</v>
      </c>
      <c r="G10313">
        <v>838362</v>
      </c>
      <c r="H10313">
        <v>1</v>
      </c>
      <c r="I10313">
        <v>10000</v>
      </c>
      <c r="J10313">
        <v>0</v>
      </c>
      <c r="K10313">
        <v>0</v>
      </c>
      <c r="L10313">
        <v>0</v>
      </c>
      <c r="M10313">
        <v>0</v>
      </c>
      <c r="N10313">
        <v>397500</v>
      </c>
      <c r="O10313">
        <v>1245862</v>
      </c>
      <c r="P10313" t="s">
        <v>5</v>
      </c>
      <c r="Q10313" t="s">
        <v>12</v>
      </c>
      <c r="R10313" t="s">
        <v>169</v>
      </c>
      <c r="S10313" t="s">
        <v>170</v>
      </c>
      <c r="T10313">
        <v>803781.93548387091</v>
      </c>
      <c r="U10313">
        <v>857088</v>
      </c>
      <c r="V10313">
        <v>53306.064516129089</v>
      </c>
      <c r="W10313">
        <v>6.6319062624913494E-2</v>
      </c>
      <c r="X10313" t="s">
        <v>174</v>
      </c>
    </row>
    <row r="10314" spans="1:24" x14ac:dyDescent="0.35">
      <c r="A10314">
        <v>3301073632</v>
      </c>
      <c r="B10314" t="s">
        <v>168</v>
      </c>
      <c r="C10314" t="s">
        <v>168</v>
      </c>
      <c r="D10314">
        <v>0</v>
      </c>
      <c r="E10314">
        <v>0</v>
      </c>
      <c r="F10314">
        <v>61</v>
      </c>
      <c r="G10314">
        <v>1498024</v>
      </c>
      <c r="H10314">
        <v>3</v>
      </c>
      <c r="I10314">
        <v>75000</v>
      </c>
      <c r="J10314">
        <v>0</v>
      </c>
      <c r="K10314">
        <v>0</v>
      </c>
      <c r="L10314">
        <v>5</v>
      </c>
      <c r="M10314">
        <v>202000</v>
      </c>
      <c r="N10314">
        <v>30000</v>
      </c>
      <c r="O10314">
        <v>1805024</v>
      </c>
      <c r="P10314" t="s">
        <v>5</v>
      </c>
      <c r="Q10314" t="s">
        <v>14</v>
      </c>
      <c r="R10314" t="s">
        <v>169</v>
      </c>
      <c r="S10314" t="s">
        <v>170</v>
      </c>
      <c r="T10314">
        <v>1164531.6129032257</v>
      </c>
      <c r="U10314">
        <v>1892343</v>
      </c>
      <c r="V10314">
        <v>727811.3870967743</v>
      </c>
      <c r="W10314">
        <v>0.62498207780062764</v>
      </c>
      <c r="X10314" t="s">
        <v>326</v>
      </c>
    </row>
    <row r="10315" spans="1:24" x14ac:dyDescent="0.35">
      <c r="A10315">
        <v>3300009151</v>
      </c>
      <c r="B10315" t="s">
        <v>168</v>
      </c>
      <c r="C10315" t="s">
        <v>168</v>
      </c>
      <c r="D10315">
        <v>0</v>
      </c>
      <c r="E10315">
        <v>0</v>
      </c>
      <c r="F10315">
        <v>109</v>
      </c>
      <c r="G10315">
        <v>4200854</v>
      </c>
      <c r="H10315">
        <v>7</v>
      </c>
      <c r="I10315">
        <v>425000</v>
      </c>
      <c r="J10315">
        <v>0</v>
      </c>
      <c r="K10315">
        <v>0</v>
      </c>
      <c r="L10315">
        <v>0</v>
      </c>
      <c r="M10315">
        <v>0</v>
      </c>
      <c r="N10315">
        <v>330000</v>
      </c>
      <c r="O10315">
        <v>4955854</v>
      </c>
      <c r="P10315" t="s">
        <v>5</v>
      </c>
      <c r="Q10315" t="s">
        <v>12</v>
      </c>
      <c r="R10315" t="s">
        <v>169</v>
      </c>
      <c r="S10315" t="s">
        <v>170</v>
      </c>
      <c r="T10315">
        <v>3197325.1612903224</v>
      </c>
      <c r="U10315">
        <v>4575577</v>
      </c>
      <c r="V10315">
        <v>1378251.8387096776</v>
      </c>
      <c r="W10315">
        <v>0.43106402044935144</v>
      </c>
      <c r="X10315" t="s">
        <v>413</v>
      </c>
    </row>
    <row r="10316" spans="1:24" x14ac:dyDescent="0.35">
      <c r="A10316">
        <v>3300005563</v>
      </c>
      <c r="B10316" t="s">
        <v>168</v>
      </c>
      <c r="C10316" t="s">
        <v>168</v>
      </c>
      <c r="D10316">
        <v>0</v>
      </c>
      <c r="E10316">
        <v>0</v>
      </c>
      <c r="F10316">
        <v>179</v>
      </c>
      <c r="G10316">
        <v>5501273</v>
      </c>
      <c r="H10316">
        <v>8</v>
      </c>
      <c r="I10316">
        <v>275000</v>
      </c>
      <c r="J10316">
        <v>0</v>
      </c>
      <c r="K10316">
        <v>0</v>
      </c>
      <c r="L10316">
        <v>0</v>
      </c>
      <c r="M10316">
        <v>0</v>
      </c>
      <c r="N10316">
        <v>150000</v>
      </c>
      <c r="O10316">
        <v>5926273</v>
      </c>
      <c r="P10316" t="s">
        <v>5</v>
      </c>
      <c r="Q10316" t="s">
        <v>14</v>
      </c>
      <c r="R10316" t="s">
        <v>207</v>
      </c>
      <c r="S10316" t="s">
        <v>170</v>
      </c>
      <c r="T10316">
        <v>3823401.935483871</v>
      </c>
      <c r="U10316">
        <v>3971816</v>
      </c>
      <c r="V10316">
        <v>148414.06451612897</v>
      </c>
      <c r="W10316">
        <v>3.8817280270416088E-2</v>
      </c>
      <c r="X10316" t="s">
        <v>358</v>
      </c>
    </row>
    <row r="10317" spans="1:24" x14ac:dyDescent="0.35">
      <c r="A10317">
        <v>3301047457</v>
      </c>
      <c r="B10317" t="s">
        <v>168</v>
      </c>
      <c r="C10317" t="s">
        <v>168</v>
      </c>
      <c r="D10317">
        <v>0</v>
      </c>
      <c r="E10317">
        <v>0</v>
      </c>
      <c r="F10317">
        <v>22</v>
      </c>
      <c r="G10317">
        <v>781590</v>
      </c>
      <c r="H10317">
        <v>7</v>
      </c>
      <c r="I10317">
        <v>370000</v>
      </c>
      <c r="J10317">
        <v>0</v>
      </c>
      <c r="K10317">
        <v>0</v>
      </c>
      <c r="L10317">
        <v>0</v>
      </c>
      <c r="M10317">
        <v>0</v>
      </c>
      <c r="N10317">
        <v>330000</v>
      </c>
      <c r="O10317">
        <v>1481590</v>
      </c>
      <c r="P10317" t="s">
        <v>5</v>
      </c>
      <c r="Q10317" t="s">
        <v>12</v>
      </c>
      <c r="R10317" t="s">
        <v>169</v>
      </c>
      <c r="S10317" t="s">
        <v>170</v>
      </c>
      <c r="T10317">
        <v>955864.51612903224</v>
      </c>
      <c r="U10317">
        <v>972844</v>
      </c>
      <c r="V10317">
        <v>16979.483870967757</v>
      </c>
      <c r="W10317">
        <v>1.7763483824809745E-2</v>
      </c>
      <c r="X10317" t="s">
        <v>406</v>
      </c>
    </row>
    <row r="10318" spans="1:24" x14ac:dyDescent="0.35">
      <c r="A10318">
        <v>3301072569</v>
      </c>
      <c r="B10318" t="s">
        <v>168</v>
      </c>
      <c r="C10318" t="s">
        <v>168</v>
      </c>
      <c r="D10318">
        <v>0</v>
      </c>
      <c r="E10318">
        <v>0</v>
      </c>
      <c r="F10318">
        <v>0</v>
      </c>
      <c r="G10318">
        <v>0</v>
      </c>
      <c r="H10318">
        <v>1</v>
      </c>
      <c r="I10318">
        <v>50000</v>
      </c>
      <c r="J10318">
        <v>0</v>
      </c>
      <c r="K10318">
        <v>0</v>
      </c>
      <c r="L10318">
        <v>0</v>
      </c>
      <c r="M10318">
        <v>0</v>
      </c>
      <c r="N10318">
        <v>796000</v>
      </c>
      <c r="O10318">
        <v>846000</v>
      </c>
      <c r="P10318" t="s">
        <v>5</v>
      </c>
      <c r="Q10318" t="s">
        <v>16</v>
      </c>
      <c r="R10318" t="s">
        <v>169</v>
      </c>
      <c r="S10318" t="s">
        <v>170</v>
      </c>
      <c r="T10318">
        <v>545806.45161290327</v>
      </c>
      <c r="U10318">
        <v>339300</v>
      </c>
      <c r="V10318">
        <v>-206506.45161290327</v>
      </c>
      <c r="W10318">
        <v>-0.37835106382978734</v>
      </c>
      <c r="X10318" t="s">
        <v>330</v>
      </c>
    </row>
    <row r="10319" spans="1:24" x14ac:dyDescent="0.35">
      <c r="A10319">
        <v>3300015639</v>
      </c>
      <c r="B10319" t="s">
        <v>168</v>
      </c>
      <c r="C10319" t="s">
        <v>168</v>
      </c>
      <c r="D10319">
        <v>0</v>
      </c>
      <c r="E10319">
        <v>0</v>
      </c>
      <c r="F10319">
        <v>19</v>
      </c>
      <c r="G10319">
        <v>1065471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3828500</v>
      </c>
      <c r="O10319">
        <v>4893971</v>
      </c>
      <c r="P10319" t="s">
        <v>5</v>
      </c>
      <c r="Q10319" t="s">
        <v>8</v>
      </c>
      <c r="R10319" t="s">
        <v>169</v>
      </c>
      <c r="S10319" t="s">
        <v>170</v>
      </c>
      <c r="T10319">
        <v>3157400.6451612902</v>
      </c>
      <c r="U10319">
        <v>1284676</v>
      </c>
      <c r="V10319">
        <v>-1872724.6451612902</v>
      </c>
      <c r="W10319">
        <v>-0.59312227228154801</v>
      </c>
      <c r="X10319" t="s">
        <v>191</v>
      </c>
    </row>
    <row r="10320" spans="1:24" x14ac:dyDescent="0.35">
      <c r="A10320">
        <v>3300020935</v>
      </c>
      <c r="B10320" t="s">
        <v>168</v>
      </c>
      <c r="C10320" t="s">
        <v>168</v>
      </c>
      <c r="D10320">
        <v>0</v>
      </c>
      <c r="E10320">
        <v>0</v>
      </c>
      <c r="F10320">
        <v>5</v>
      </c>
      <c r="G10320">
        <v>228495</v>
      </c>
      <c r="H10320">
        <v>21</v>
      </c>
      <c r="I10320">
        <v>695000</v>
      </c>
      <c r="J10320">
        <v>0</v>
      </c>
      <c r="K10320">
        <v>0</v>
      </c>
      <c r="L10320">
        <v>3</v>
      </c>
      <c r="M10320">
        <v>247200</v>
      </c>
      <c r="N10320">
        <v>30000</v>
      </c>
      <c r="O10320">
        <v>1200695</v>
      </c>
      <c r="P10320" t="s">
        <v>5</v>
      </c>
      <c r="Q10320" t="s">
        <v>15</v>
      </c>
      <c r="R10320" t="s">
        <v>169</v>
      </c>
      <c r="S10320" t="s">
        <v>170</v>
      </c>
      <c r="T10320">
        <v>774641.93548387091</v>
      </c>
      <c r="U10320">
        <v>355999</v>
      </c>
      <c r="V10320">
        <v>-418642.93548387091</v>
      </c>
      <c r="W10320">
        <v>-0.5404341235700989</v>
      </c>
      <c r="X10320" t="s">
        <v>230</v>
      </c>
    </row>
    <row r="10321" spans="1:24" x14ac:dyDescent="0.35">
      <c r="A10321">
        <v>3301042244</v>
      </c>
      <c r="B10321" t="s">
        <v>168</v>
      </c>
      <c r="C10321" t="s">
        <v>168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60000</v>
      </c>
      <c r="O10321">
        <v>60000</v>
      </c>
      <c r="P10321" t="s">
        <v>5</v>
      </c>
      <c r="Q10321" t="s">
        <v>13</v>
      </c>
      <c r="R10321" t="s">
        <v>169</v>
      </c>
      <c r="S10321" t="s">
        <v>170</v>
      </c>
      <c r="T10321">
        <v>38709.677419354841</v>
      </c>
      <c r="U10321">
        <v>90000</v>
      </c>
      <c r="V10321">
        <v>51290.322580645159</v>
      </c>
      <c r="W10321">
        <v>1.3249999999999997</v>
      </c>
      <c r="X10321" t="s">
        <v>250</v>
      </c>
    </row>
    <row r="10322" spans="1:24" x14ac:dyDescent="0.35">
      <c r="A10322">
        <v>3300017167</v>
      </c>
      <c r="B10322" t="s">
        <v>168</v>
      </c>
      <c r="C10322" t="s">
        <v>168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393000</v>
      </c>
      <c r="O10322">
        <v>393000</v>
      </c>
      <c r="P10322" t="s">
        <v>5</v>
      </c>
      <c r="Q10322" t="s">
        <v>6</v>
      </c>
      <c r="R10322" t="s">
        <v>207</v>
      </c>
      <c r="S10322" t="s">
        <v>170</v>
      </c>
      <c r="T10322">
        <v>253548.38709677421</v>
      </c>
      <c r="U10322">
        <v>536000</v>
      </c>
      <c r="V10322">
        <v>282451.61290322582</v>
      </c>
      <c r="W10322">
        <v>1.1139949109414755</v>
      </c>
      <c r="X10322" t="s">
        <v>348</v>
      </c>
    </row>
    <row r="10323" spans="1:24" x14ac:dyDescent="0.35">
      <c r="A10323">
        <v>3300014008</v>
      </c>
      <c r="B10323" t="s">
        <v>168</v>
      </c>
      <c r="C10323" t="s">
        <v>168</v>
      </c>
      <c r="D10323">
        <v>0</v>
      </c>
      <c r="E10323">
        <v>0</v>
      </c>
      <c r="F10323">
        <v>32</v>
      </c>
      <c r="G10323">
        <v>1419463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771700</v>
      </c>
      <c r="O10323">
        <v>2191163</v>
      </c>
      <c r="P10323" t="s">
        <v>5</v>
      </c>
      <c r="Q10323" t="s">
        <v>7</v>
      </c>
      <c r="R10323" t="s">
        <v>169</v>
      </c>
      <c r="S10323" t="s">
        <v>170</v>
      </c>
      <c r="T10323">
        <v>1413653.5483870967</v>
      </c>
      <c r="U10323">
        <v>1996178</v>
      </c>
      <c r="V10323">
        <v>582524.45161290327</v>
      </c>
      <c r="W10323">
        <v>0.41207016547833275</v>
      </c>
      <c r="X10323" t="s">
        <v>176</v>
      </c>
    </row>
    <row r="10324" spans="1:24" x14ac:dyDescent="0.35">
      <c r="A10324">
        <v>3301075621</v>
      </c>
      <c r="B10324" t="s">
        <v>168</v>
      </c>
      <c r="C10324" t="s">
        <v>168</v>
      </c>
      <c r="D10324">
        <v>0</v>
      </c>
      <c r="E10324">
        <v>0</v>
      </c>
      <c r="F10324">
        <v>15</v>
      </c>
      <c r="G10324">
        <v>694440</v>
      </c>
      <c r="H10324">
        <v>3</v>
      </c>
      <c r="I10324">
        <v>155000</v>
      </c>
      <c r="J10324">
        <v>0</v>
      </c>
      <c r="K10324">
        <v>0</v>
      </c>
      <c r="L10324">
        <v>0</v>
      </c>
      <c r="M10324">
        <v>0</v>
      </c>
      <c r="N10324">
        <v>2064000</v>
      </c>
      <c r="O10324">
        <v>2913440</v>
      </c>
      <c r="P10324" t="s">
        <v>5</v>
      </c>
      <c r="Q10324" t="s">
        <v>12</v>
      </c>
      <c r="R10324" t="s">
        <v>169</v>
      </c>
      <c r="S10324" t="s">
        <v>170</v>
      </c>
      <c r="T10324">
        <v>1879638.7096774194</v>
      </c>
      <c r="U10324">
        <v>1411404</v>
      </c>
      <c r="V10324">
        <v>-468234.70967741939</v>
      </c>
      <c r="W10324">
        <v>-0.24910888846174972</v>
      </c>
      <c r="X10324" t="s">
        <v>222</v>
      </c>
    </row>
    <row r="10325" spans="1:24" x14ac:dyDescent="0.35">
      <c r="A10325">
        <v>3300024193</v>
      </c>
      <c r="B10325" t="s">
        <v>168</v>
      </c>
      <c r="C10325" t="s">
        <v>168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95000</v>
      </c>
      <c r="O10325">
        <v>95000</v>
      </c>
      <c r="P10325" t="s">
        <v>5</v>
      </c>
      <c r="Q10325" t="s">
        <v>9</v>
      </c>
      <c r="R10325" t="s">
        <v>169</v>
      </c>
      <c r="S10325" t="s">
        <v>170</v>
      </c>
      <c r="T10325">
        <v>61290.322580645159</v>
      </c>
      <c r="U10325">
        <v>165000</v>
      </c>
      <c r="V10325">
        <v>103709.67741935485</v>
      </c>
      <c r="W10325">
        <v>1.6921052631578948</v>
      </c>
      <c r="X10325" t="s">
        <v>284</v>
      </c>
    </row>
    <row r="10326" spans="1:24" x14ac:dyDescent="0.35">
      <c r="A10326">
        <v>3300017122</v>
      </c>
      <c r="B10326" t="s">
        <v>168</v>
      </c>
      <c r="C10326" t="s">
        <v>168</v>
      </c>
      <c r="D10326">
        <v>0</v>
      </c>
      <c r="E10326">
        <v>0</v>
      </c>
      <c r="F10326">
        <v>1</v>
      </c>
      <c r="G10326">
        <v>365750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900400</v>
      </c>
      <c r="O10326">
        <v>1266150</v>
      </c>
      <c r="P10326" t="s">
        <v>5</v>
      </c>
      <c r="Q10326" t="s">
        <v>6</v>
      </c>
      <c r="R10326" t="s">
        <v>169</v>
      </c>
      <c r="S10326" t="s">
        <v>170</v>
      </c>
      <c r="T10326">
        <v>816870.96774193551</v>
      </c>
      <c r="U10326">
        <v>569100</v>
      </c>
      <c r="V10326">
        <v>-247770.96774193551</v>
      </c>
      <c r="W10326">
        <v>-0.30331714251865893</v>
      </c>
      <c r="X10326" t="s">
        <v>363</v>
      </c>
    </row>
    <row r="10327" spans="1:24" x14ac:dyDescent="0.35">
      <c r="A10327">
        <v>3301069559</v>
      </c>
      <c r="B10327" t="s">
        <v>168</v>
      </c>
      <c r="C10327" t="s">
        <v>168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150000</v>
      </c>
      <c r="O10327">
        <v>150000</v>
      </c>
      <c r="P10327" t="s">
        <v>5</v>
      </c>
      <c r="Q10327" t="s">
        <v>10</v>
      </c>
      <c r="R10327" t="s">
        <v>169</v>
      </c>
      <c r="S10327" t="s">
        <v>170</v>
      </c>
      <c r="T10327">
        <v>96774.193548387106</v>
      </c>
      <c r="U10327">
        <v>150000</v>
      </c>
      <c r="V10327">
        <v>53225.806451612894</v>
      </c>
      <c r="W10327">
        <v>0.54999999999999982</v>
      </c>
      <c r="X10327" t="s">
        <v>272</v>
      </c>
    </row>
    <row r="10328" spans="1:24" x14ac:dyDescent="0.35">
      <c r="A10328">
        <v>3301012521</v>
      </c>
      <c r="B10328" t="s">
        <v>168</v>
      </c>
      <c r="C10328" t="s">
        <v>168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2673400</v>
      </c>
      <c r="O10328">
        <v>2673400</v>
      </c>
      <c r="P10328" t="s">
        <v>5</v>
      </c>
      <c r="Q10328" t="s">
        <v>8</v>
      </c>
      <c r="R10328" t="s">
        <v>169</v>
      </c>
      <c r="S10328" t="s">
        <v>170</v>
      </c>
      <c r="T10328">
        <v>1724774.1935483869</v>
      </c>
      <c r="U10328">
        <v>1287000</v>
      </c>
      <c r="V10328">
        <v>-437774.19354838692</v>
      </c>
      <c r="W10328">
        <v>-0.25381536620034406</v>
      </c>
      <c r="X10328" t="s">
        <v>336</v>
      </c>
    </row>
    <row r="10329" spans="1:24" x14ac:dyDescent="0.35">
      <c r="A10329">
        <v>3301073490</v>
      </c>
      <c r="B10329" t="s">
        <v>168</v>
      </c>
      <c r="C10329" t="s">
        <v>168</v>
      </c>
      <c r="D10329">
        <v>0</v>
      </c>
      <c r="E10329">
        <v>0</v>
      </c>
      <c r="F10329">
        <v>0</v>
      </c>
      <c r="G10329">
        <v>0</v>
      </c>
      <c r="H10329">
        <v>1</v>
      </c>
      <c r="I10329">
        <v>35000</v>
      </c>
      <c r="J10329">
        <v>0</v>
      </c>
      <c r="K10329">
        <v>0</v>
      </c>
      <c r="L10329">
        <v>0</v>
      </c>
      <c r="M10329">
        <v>0</v>
      </c>
      <c r="N10329">
        <v>30000</v>
      </c>
      <c r="O10329">
        <v>65000</v>
      </c>
      <c r="P10329" t="s">
        <v>5</v>
      </c>
      <c r="Q10329" t="s">
        <v>13</v>
      </c>
      <c r="R10329" t="s">
        <v>169</v>
      </c>
      <c r="S10329" t="s">
        <v>170</v>
      </c>
      <c r="T10329">
        <v>41935.483870967742</v>
      </c>
      <c r="U10329">
        <v>51000</v>
      </c>
      <c r="V10329">
        <v>9064.5161290322576</v>
      </c>
      <c r="W10329">
        <v>0.21615384615384614</v>
      </c>
      <c r="X10329" t="s">
        <v>325</v>
      </c>
    </row>
    <row r="10330" spans="1:24" x14ac:dyDescent="0.35">
      <c r="A10330">
        <v>3301070622</v>
      </c>
      <c r="B10330" t="s">
        <v>168</v>
      </c>
      <c r="C10330" t="s">
        <v>168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2136300</v>
      </c>
      <c r="O10330">
        <v>2136300</v>
      </c>
      <c r="P10330" t="s">
        <v>5</v>
      </c>
      <c r="Q10330" t="s">
        <v>6</v>
      </c>
      <c r="R10330" t="s">
        <v>181</v>
      </c>
      <c r="S10330" t="s">
        <v>170</v>
      </c>
      <c r="T10330">
        <v>1378258.064516129</v>
      </c>
      <c r="U10330">
        <v>1595000</v>
      </c>
      <c r="V10330">
        <v>216741.93548387103</v>
      </c>
      <c r="W10330">
        <v>0.15725787576651218</v>
      </c>
      <c r="X10330" t="s">
        <v>342</v>
      </c>
    </row>
    <row r="10331" spans="1:24" x14ac:dyDescent="0.35">
      <c r="A10331">
        <v>3300010458</v>
      </c>
      <c r="B10331" t="s">
        <v>168</v>
      </c>
      <c r="C10331" t="s">
        <v>168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330000</v>
      </c>
      <c r="O10331">
        <v>330000</v>
      </c>
      <c r="P10331" t="s">
        <v>5</v>
      </c>
      <c r="Q10331" t="s">
        <v>12</v>
      </c>
      <c r="R10331" t="s">
        <v>169</v>
      </c>
      <c r="S10331" t="s">
        <v>170</v>
      </c>
      <c r="T10331">
        <v>212903.22580645164</v>
      </c>
      <c r="U10331">
        <v>262000</v>
      </c>
      <c r="V10331">
        <v>49096.774193548365</v>
      </c>
      <c r="W10331">
        <v>0.23060606060606048</v>
      </c>
      <c r="X10331" t="s">
        <v>248</v>
      </c>
    </row>
    <row r="10332" spans="1:24" x14ac:dyDescent="0.35">
      <c r="A10332">
        <v>3301071754</v>
      </c>
      <c r="B10332" t="s">
        <v>168</v>
      </c>
      <c r="C10332" t="s">
        <v>168</v>
      </c>
      <c r="D10332">
        <v>0</v>
      </c>
      <c r="E10332">
        <v>0</v>
      </c>
      <c r="F10332">
        <v>33</v>
      </c>
      <c r="G10332">
        <v>1264019</v>
      </c>
      <c r="H10332">
        <v>11</v>
      </c>
      <c r="I10332">
        <v>330000</v>
      </c>
      <c r="J10332">
        <v>0</v>
      </c>
      <c r="K10332">
        <v>0</v>
      </c>
      <c r="L10332">
        <v>1</v>
      </c>
      <c r="M10332">
        <v>52400</v>
      </c>
      <c r="N10332">
        <v>150000</v>
      </c>
      <c r="O10332">
        <v>1796419</v>
      </c>
      <c r="P10332" t="s">
        <v>5</v>
      </c>
      <c r="Q10332" t="s">
        <v>9</v>
      </c>
      <c r="R10332" t="s">
        <v>169</v>
      </c>
      <c r="S10332" t="s">
        <v>170</v>
      </c>
      <c r="T10332">
        <v>1158980</v>
      </c>
      <c r="U10332">
        <v>2024726</v>
      </c>
      <c r="V10332">
        <v>865746</v>
      </c>
      <c r="W10332">
        <v>0.74698959429843481</v>
      </c>
      <c r="X10332" t="s">
        <v>209</v>
      </c>
    </row>
    <row r="10333" spans="1:24" x14ac:dyDescent="0.35">
      <c r="A10333">
        <v>3301059911</v>
      </c>
      <c r="B10333" t="s">
        <v>168</v>
      </c>
      <c r="C10333" t="s">
        <v>168</v>
      </c>
      <c r="D10333">
        <v>0</v>
      </c>
      <c r="E10333">
        <v>0</v>
      </c>
      <c r="F10333">
        <v>77</v>
      </c>
      <c r="G10333">
        <v>1823102</v>
      </c>
      <c r="H10333">
        <v>11</v>
      </c>
      <c r="I10333">
        <v>470000</v>
      </c>
      <c r="J10333">
        <v>0</v>
      </c>
      <c r="K10333">
        <v>0</v>
      </c>
      <c r="L10333">
        <v>6</v>
      </c>
      <c r="M10333">
        <v>224400</v>
      </c>
      <c r="N10333">
        <v>0</v>
      </c>
      <c r="O10333">
        <v>2517502</v>
      </c>
      <c r="P10333" t="s">
        <v>5</v>
      </c>
      <c r="Q10333" t="s">
        <v>13</v>
      </c>
      <c r="R10333" t="s">
        <v>207</v>
      </c>
      <c r="S10333" t="s">
        <v>170</v>
      </c>
      <c r="T10333">
        <v>1624194.8387096773</v>
      </c>
      <c r="U10333">
        <v>2321627</v>
      </c>
      <c r="V10333">
        <v>697432.16129032266</v>
      </c>
      <c r="W10333">
        <v>0.42940178399063833</v>
      </c>
      <c r="X10333" t="s">
        <v>325</v>
      </c>
    </row>
    <row r="10334" spans="1:24" x14ac:dyDescent="0.35">
      <c r="A10334">
        <v>3300010559</v>
      </c>
      <c r="B10334" t="s">
        <v>168</v>
      </c>
      <c r="C10334" t="s">
        <v>168</v>
      </c>
      <c r="D10334">
        <v>0</v>
      </c>
      <c r="E10334">
        <v>0</v>
      </c>
      <c r="F10334">
        <v>3</v>
      </c>
      <c r="G10334">
        <v>155000</v>
      </c>
      <c r="H10334">
        <v>8</v>
      </c>
      <c r="I10334">
        <v>265000</v>
      </c>
      <c r="J10334">
        <v>0</v>
      </c>
      <c r="K10334">
        <v>0</v>
      </c>
      <c r="L10334">
        <v>10</v>
      </c>
      <c r="M10334">
        <v>344000</v>
      </c>
      <c r="N10334">
        <v>1284000</v>
      </c>
      <c r="O10334">
        <v>2048000</v>
      </c>
      <c r="P10334" t="s">
        <v>5</v>
      </c>
      <c r="Q10334" t="s">
        <v>17</v>
      </c>
      <c r="R10334" t="s">
        <v>169</v>
      </c>
      <c r="S10334" t="s">
        <v>170</v>
      </c>
      <c r="T10334">
        <v>1321290.3225806451</v>
      </c>
      <c r="U10334">
        <v>776150</v>
      </c>
      <c r="V10334">
        <v>-545140.32258064509</v>
      </c>
      <c r="W10334">
        <v>-0.41258178710937499</v>
      </c>
      <c r="X10334" t="s">
        <v>199</v>
      </c>
    </row>
    <row r="10335" spans="1:24" x14ac:dyDescent="0.35">
      <c r="A10335">
        <v>3301050992</v>
      </c>
      <c r="B10335" t="s">
        <v>168</v>
      </c>
      <c r="C10335" t="s">
        <v>168</v>
      </c>
      <c r="D10335">
        <v>0</v>
      </c>
      <c r="E10335">
        <v>0</v>
      </c>
      <c r="F10335">
        <v>23</v>
      </c>
      <c r="G10335">
        <v>988575</v>
      </c>
      <c r="H10335">
        <v>6</v>
      </c>
      <c r="I10335">
        <v>180000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1168575</v>
      </c>
      <c r="P10335" t="s">
        <v>5</v>
      </c>
      <c r="Q10335" t="s">
        <v>13</v>
      </c>
      <c r="R10335" t="s">
        <v>207</v>
      </c>
      <c r="S10335" t="s">
        <v>170</v>
      </c>
      <c r="T10335">
        <v>753919.3548387097</v>
      </c>
      <c r="U10335">
        <v>1042081</v>
      </c>
      <c r="V10335">
        <v>288161.6451612903</v>
      </c>
      <c r="W10335">
        <v>0.38221812891769891</v>
      </c>
      <c r="X10335" t="s">
        <v>67</v>
      </c>
    </row>
    <row r="10336" spans="1:24" x14ac:dyDescent="0.35">
      <c r="A10336">
        <v>3300019497</v>
      </c>
      <c r="B10336" t="s">
        <v>168</v>
      </c>
      <c r="C10336" t="s">
        <v>168</v>
      </c>
      <c r="D10336">
        <v>0</v>
      </c>
      <c r="E10336">
        <v>0</v>
      </c>
      <c r="F10336">
        <v>0</v>
      </c>
      <c r="G10336">
        <v>0</v>
      </c>
      <c r="H10336">
        <v>8</v>
      </c>
      <c r="I10336">
        <v>75000</v>
      </c>
      <c r="J10336">
        <v>0</v>
      </c>
      <c r="K10336">
        <v>0</v>
      </c>
      <c r="L10336">
        <v>0</v>
      </c>
      <c r="M10336">
        <v>0</v>
      </c>
      <c r="N10336">
        <v>6635000</v>
      </c>
      <c r="O10336">
        <v>6710000</v>
      </c>
      <c r="P10336" t="s">
        <v>5</v>
      </c>
      <c r="Q10336" t="s">
        <v>16</v>
      </c>
      <c r="R10336" t="s">
        <v>169</v>
      </c>
      <c r="S10336" t="s">
        <v>170</v>
      </c>
      <c r="T10336">
        <v>4329032.2580645159</v>
      </c>
      <c r="U10336">
        <v>13512000</v>
      </c>
      <c r="V10336">
        <v>9182967.7419354841</v>
      </c>
      <c r="W10336">
        <v>2.1212518628912074</v>
      </c>
      <c r="X10336" t="s">
        <v>357</v>
      </c>
    </row>
    <row r="10337" spans="1:24" x14ac:dyDescent="0.35">
      <c r="A10337">
        <v>3300009975</v>
      </c>
      <c r="B10337" t="s">
        <v>168</v>
      </c>
      <c r="C10337" t="s">
        <v>168</v>
      </c>
      <c r="D10337">
        <v>0</v>
      </c>
      <c r="E10337">
        <v>0</v>
      </c>
      <c r="F10337">
        <v>1</v>
      </c>
      <c r="G10337">
        <v>13400</v>
      </c>
      <c r="H10337">
        <v>1</v>
      </c>
      <c r="I10337">
        <v>2000</v>
      </c>
      <c r="J10337">
        <v>0</v>
      </c>
      <c r="K10337">
        <v>0</v>
      </c>
      <c r="L10337">
        <v>0</v>
      </c>
      <c r="M10337">
        <v>0</v>
      </c>
      <c r="N10337">
        <v>330000</v>
      </c>
      <c r="O10337">
        <v>345400</v>
      </c>
      <c r="P10337" t="s">
        <v>5</v>
      </c>
      <c r="Q10337" t="s">
        <v>12</v>
      </c>
      <c r="R10337" t="s">
        <v>169</v>
      </c>
      <c r="S10337" t="s">
        <v>170</v>
      </c>
      <c r="T10337">
        <v>222838.70967741936</v>
      </c>
      <c r="U10337">
        <v>202500</v>
      </c>
      <c r="V10337">
        <v>-20338.709677419363</v>
      </c>
      <c r="W10337">
        <v>-9.1270990156340548E-2</v>
      </c>
      <c r="X10337" t="s">
        <v>189</v>
      </c>
    </row>
    <row r="10338" spans="1:24" x14ac:dyDescent="0.35">
      <c r="A10338">
        <v>3301061933</v>
      </c>
      <c r="B10338" t="s">
        <v>168</v>
      </c>
      <c r="C10338" t="s">
        <v>168</v>
      </c>
      <c r="D10338">
        <v>0</v>
      </c>
      <c r="E10338">
        <v>0</v>
      </c>
      <c r="F10338">
        <v>0</v>
      </c>
      <c r="G10338">
        <v>0</v>
      </c>
      <c r="H10338">
        <v>2</v>
      </c>
      <c r="I10338">
        <v>17000</v>
      </c>
      <c r="J10338">
        <v>0</v>
      </c>
      <c r="K10338">
        <v>0</v>
      </c>
      <c r="L10338">
        <v>0</v>
      </c>
      <c r="M10338">
        <v>0</v>
      </c>
      <c r="N10338">
        <v>30000</v>
      </c>
      <c r="O10338">
        <v>47000</v>
      </c>
      <c r="P10338" t="s">
        <v>5</v>
      </c>
      <c r="Q10338" t="s">
        <v>15</v>
      </c>
      <c r="R10338" t="s">
        <v>169</v>
      </c>
      <c r="S10338" t="s">
        <v>170</v>
      </c>
      <c r="T10338">
        <v>30322.580645161292</v>
      </c>
      <c r="U10338">
        <v>0</v>
      </c>
      <c r="V10338">
        <v>-30322.580645161292</v>
      </c>
      <c r="W10338">
        <v>0</v>
      </c>
      <c r="X10338" t="s">
        <v>214</v>
      </c>
    </row>
    <row r="10339" spans="1:24" x14ac:dyDescent="0.35">
      <c r="A10339">
        <v>3301074347</v>
      </c>
      <c r="B10339" t="s">
        <v>168</v>
      </c>
      <c r="C10339" t="s">
        <v>168</v>
      </c>
      <c r="D10339">
        <v>0</v>
      </c>
      <c r="E10339">
        <v>0</v>
      </c>
      <c r="F10339">
        <v>40</v>
      </c>
      <c r="G10339">
        <v>1317487</v>
      </c>
      <c r="H10339">
        <v>35</v>
      </c>
      <c r="I10339">
        <v>1585000</v>
      </c>
      <c r="J10339">
        <v>0</v>
      </c>
      <c r="K10339">
        <v>0</v>
      </c>
      <c r="L10339">
        <v>46</v>
      </c>
      <c r="M10339">
        <v>2580400</v>
      </c>
      <c r="N10339">
        <v>150000</v>
      </c>
      <c r="O10339">
        <v>5632887</v>
      </c>
      <c r="P10339" t="s">
        <v>5</v>
      </c>
      <c r="Q10339" t="s">
        <v>14</v>
      </c>
      <c r="R10339" t="s">
        <v>169</v>
      </c>
      <c r="S10339" t="s">
        <v>170</v>
      </c>
      <c r="T10339">
        <v>3634120.6451612902</v>
      </c>
      <c r="U10339">
        <v>2519620</v>
      </c>
      <c r="V10339">
        <v>-1114500.6451612902</v>
      </c>
      <c r="W10339">
        <v>-0.30667684262084427</v>
      </c>
      <c r="X10339" t="s">
        <v>402</v>
      </c>
    </row>
    <row r="10340" spans="1:24" x14ac:dyDescent="0.35">
      <c r="A10340">
        <v>3300018361</v>
      </c>
      <c r="B10340" t="s">
        <v>168</v>
      </c>
      <c r="C10340" t="s">
        <v>168</v>
      </c>
      <c r="D10340">
        <v>0</v>
      </c>
      <c r="E10340">
        <v>0</v>
      </c>
      <c r="F10340">
        <v>145</v>
      </c>
      <c r="G10340">
        <v>5166961</v>
      </c>
      <c r="H10340">
        <v>50</v>
      </c>
      <c r="I10340">
        <v>1535000</v>
      </c>
      <c r="J10340">
        <v>0</v>
      </c>
      <c r="K10340">
        <v>0</v>
      </c>
      <c r="L10340">
        <v>1</v>
      </c>
      <c r="M10340">
        <v>22400</v>
      </c>
      <c r="N10340">
        <v>1591500</v>
      </c>
      <c r="O10340">
        <v>8315861</v>
      </c>
      <c r="P10340" t="s">
        <v>5</v>
      </c>
      <c r="Q10340" t="s">
        <v>7</v>
      </c>
      <c r="R10340" t="s">
        <v>169</v>
      </c>
      <c r="S10340" t="s">
        <v>170</v>
      </c>
      <c r="T10340">
        <v>5365071.6129032252</v>
      </c>
      <c r="U10340">
        <v>11329076</v>
      </c>
      <c r="V10340">
        <v>5964004.3870967748</v>
      </c>
      <c r="W10340">
        <v>1.1116355600460377</v>
      </c>
      <c r="X10340" t="s">
        <v>203</v>
      </c>
    </row>
    <row r="10341" spans="1:24" x14ac:dyDescent="0.35">
      <c r="A10341">
        <v>6001144941</v>
      </c>
      <c r="B10341" t="s">
        <v>168</v>
      </c>
      <c r="C10341" t="s">
        <v>168</v>
      </c>
      <c r="D10341">
        <v>0</v>
      </c>
      <c r="E10341">
        <v>0</v>
      </c>
      <c r="F10341">
        <v>589</v>
      </c>
      <c r="G10341">
        <v>23702366</v>
      </c>
      <c r="H10341">
        <v>457</v>
      </c>
      <c r="I10341">
        <v>18846000</v>
      </c>
      <c r="J10341">
        <v>0</v>
      </c>
      <c r="K10341">
        <v>0</v>
      </c>
      <c r="L10341">
        <v>169</v>
      </c>
      <c r="M10341">
        <v>8725600</v>
      </c>
      <c r="N10341">
        <v>180000</v>
      </c>
      <c r="O10341">
        <v>51453966</v>
      </c>
      <c r="P10341" t="s">
        <v>5</v>
      </c>
      <c r="Q10341" t="s">
        <v>15</v>
      </c>
      <c r="R10341" t="s">
        <v>169</v>
      </c>
      <c r="S10341" t="s">
        <v>170</v>
      </c>
      <c r="T10341">
        <v>33196107.096774191</v>
      </c>
      <c r="U10341">
        <v>32624793</v>
      </c>
      <c r="V10341">
        <v>-571314.09677419066</v>
      </c>
      <c r="W10341">
        <v>-1.721027393690111E-2</v>
      </c>
      <c r="X10341" t="s">
        <v>322</v>
      </c>
    </row>
    <row r="10342" spans="1:24" x14ac:dyDescent="0.35">
      <c r="A10342">
        <v>3301001396</v>
      </c>
      <c r="B10342" t="s">
        <v>168</v>
      </c>
      <c r="C10342" t="s">
        <v>168</v>
      </c>
      <c r="D10342">
        <v>0</v>
      </c>
      <c r="E10342">
        <v>0</v>
      </c>
      <c r="F10342">
        <v>0</v>
      </c>
      <c r="G10342">
        <v>0</v>
      </c>
      <c r="H10342">
        <v>1</v>
      </c>
      <c r="I10342">
        <v>75000</v>
      </c>
      <c r="J10342">
        <v>0</v>
      </c>
      <c r="K10342">
        <v>0</v>
      </c>
      <c r="L10342">
        <v>3</v>
      </c>
      <c r="M10342">
        <v>127200</v>
      </c>
      <c r="N10342">
        <v>1068000</v>
      </c>
      <c r="O10342">
        <v>1270200</v>
      </c>
      <c r="P10342" t="s">
        <v>5</v>
      </c>
      <c r="Q10342" t="s">
        <v>17</v>
      </c>
      <c r="R10342" t="s">
        <v>169</v>
      </c>
      <c r="S10342" t="s">
        <v>170</v>
      </c>
      <c r="T10342">
        <v>819483.87096774194</v>
      </c>
      <c r="U10342">
        <v>280400</v>
      </c>
      <c r="V10342">
        <v>-539083.87096774194</v>
      </c>
      <c r="W10342">
        <v>-0.65783341206109269</v>
      </c>
      <c r="X10342" t="s">
        <v>286</v>
      </c>
    </row>
    <row r="10343" spans="1:24" x14ac:dyDescent="0.35">
      <c r="A10343">
        <v>3300019075</v>
      </c>
      <c r="B10343" t="s">
        <v>168</v>
      </c>
      <c r="C10343" t="s">
        <v>168</v>
      </c>
      <c r="D10343">
        <v>0</v>
      </c>
      <c r="E10343">
        <v>0</v>
      </c>
      <c r="F10343">
        <v>53</v>
      </c>
      <c r="G10343">
        <v>2185440</v>
      </c>
      <c r="H10343">
        <v>86</v>
      </c>
      <c r="I10343">
        <v>2824000</v>
      </c>
      <c r="J10343">
        <v>0</v>
      </c>
      <c r="K10343">
        <v>0</v>
      </c>
      <c r="L10343">
        <v>20</v>
      </c>
      <c r="M10343">
        <v>768000</v>
      </c>
      <c r="N10343">
        <v>30000</v>
      </c>
      <c r="O10343">
        <v>5807440</v>
      </c>
      <c r="P10343" t="s">
        <v>5</v>
      </c>
      <c r="Q10343" t="s">
        <v>14</v>
      </c>
      <c r="R10343" t="s">
        <v>169</v>
      </c>
      <c r="S10343" t="s">
        <v>170</v>
      </c>
      <c r="T10343">
        <v>3746735.4838709678</v>
      </c>
      <c r="U10343">
        <v>4858041</v>
      </c>
      <c r="V10343">
        <v>1111305.5161290322</v>
      </c>
      <c r="W10343">
        <v>0.29660634462000468</v>
      </c>
      <c r="X10343" t="s">
        <v>358</v>
      </c>
    </row>
    <row r="10344" spans="1:24" x14ac:dyDescent="0.35">
      <c r="A10344">
        <v>6001115407</v>
      </c>
      <c r="B10344" t="s">
        <v>168</v>
      </c>
      <c r="C10344" t="s">
        <v>168</v>
      </c>
      <c r="D10344">
        <v>0</v>
      </c>
      <c r="E10344">
        <v>0</v>
      </c>
      <c r="F10344">
        <v>18</v>
      </c>
      <c r="G10344">
        <v>862947</v>
      </c>
      <c r="H10344">
        <v>14</v>
      </c>
      <c r="I10344">
        <v>207000</v>
      </c>
      <c r="J10344">
        <v>0</v>
      </c>
      <c r="K10344">
        <v>0</v>
      </c>
      <c r="L10344">
        <v>2</v>
      </c>
      <c r="M10344">
        <v>63048</v>
      </c>
      <c r="N10344">
        <v>678000</v>
      </c>
      <c r="O10344">
        <v>1810995</v>
      </c>
      <c r="P10344" t="s">
        <v>5</v>
      </c>
      <c r="Q10344" t="s">
        <v>17</v>
      </c>
      <c r="R10344" t="s">
        <v>169</v>
      </c>
      <c r="S10344" t="s">
        <v>170</v>
      </c>
      <c r="T10344">
        <v>1168383.8709677421</v>
      </c>
      <c r="U10344">
        <v>643000</v>
      </c>
      <c r="V10344">
        <v>-525383.87096774206</v>
      </c>
      <c r="W10344">
        <v>-0.44966717191378225</v>
      </c>
      <c r="X10344" t="s">
        <v>404</v>
      </c>
    </row>
    <row r="10345" spans="1:24" x14ac:dyDescent="0.35">
      <c r="A10345">
        <v>3300001835</v>
      </c>
      <c r="B10345" t="s">
        <v>168</v>
      </c>
      <c r="C10345" t="s">
        <v>168</v>
      </c>
      <c r="D10345">
        <v>0</v>
      </c>
      <c r="E10345">
        <v>0</v>
      </c>
      <c r="F10345">
        <v>2</v>
      </c>
      <c r="G10345">
        <v>49998</v>
      </c>
      <c r="H10345">
        <v>122</v>
      </c>
      <c r="I10345">
        <v>3945000</v>
      </c>
      <c r="J10345">
        <v>0</v>
      </c>
      <c r="K10345">
        <v>0</v>
      </c>
      <c r="L10345">
        <v>15</v>
      </c>
      <c r="M10345">
        <v>496000</v>
      </c>
      <c r="N10345">
        <v>165000</v>
      </c>
      <c r="O10345">
        <v>4655998</v>
      </c>
      <c r="P10345" t="s">
        <v>5</v>
      </c>
      <c r="Q10345" t="s">
        <v>10</v>
      </c>
      <c r="R10345" t="s">
        <v>169</v>
      </c>
      <c r="S10345" t="s">
        <v>170</v>
      </c>
      <c r="T10345">
        <v>3003869.6774193547</v>
      </c>
      <c r="U10345">
        <v>3084798</v>
      </c>
      <c r="V10345">
        <v>80928.322580645327</v>
      </c>
      <c r="W10345">
        <v>2.6941356074465794E-2</v>
      </c>
      <c r="X10345" t="s">
        <v>223</v>
      </c>
    </row>
    <row r="10346" spans="1:24" x14ac:dyDescent="0.35">
      <c r="A10346">
        <v>3301068483</v>
      </c>
      <c r="B10346" t="s">
        <v>168</v>
      </c>
      <c r="C10346" t="s">
        <v>168</v>
      </c>
      <c r="D10346">
        <v>0</v>
      </c>
      <c r="E10346">
        <v>0</v>
      </c>
      <c r="F10346">
        <v>32</v>
      </c>
      <c r="G10346">
        <v>1600966</v>
      </c>
      <c r="H10346">
        <v>29</v>
      </c>
      <c r="I10346">
        <v>1225000</v>
      </c>
      <c r="J10346">
        <v>0</v>
      </c>
      <c r="K10346">
        <v>0</v>
      </c>
      <c r="L10346">
        <v>4</v>
      </c>
      <c r="M10346">
        <v>259600</v>
      </c>
      <c r="N10346">
        <v>150000</v>
      </c>
      <c r="O10346">
        <v>3235566</v>
      </c>
      <c r="P10346" t="s">
        <v>5</v>
      </c>
      <c r="Q10346" t="s">
        <v>14</v>
      </c>
      <c r="R10346" t="s">
        <v>169</v>
      </c>
      <c r="S10346" t="s">
        <v>170</v>
      </c>
      <c r="T10346">
        <v>2087461.935483871</v>
      </c>
      <c r="U10346">
        <v>1954572</v>
      </c>
      <c r="V10346">
        <v>-132889.93548387103</v>
      </c>
      <c r="W10346">
        <v>-6.3661010160200759E-2</v>
      </c>
      <c r="X10346" t="s">
        <v>171</v>
      </c>
    </row>
    <row r="10347" spans="1:24" x14ac:dyDescent="0.35">
      <c r="A10347">
        <v>3301048520</v>
      </c>
      <c r="B10347" t="s">
        <v>168</v>
      </c>
      <c r="C10347" t="s">
        <v>168</v>
      </c>
      <c r="D10347">
        <v>0</v>
      </c>
      <c r="E10347">
        <v>0</v>
      </c>
      <c r="F10347">
        <v>6</v>
      </c>
      <c r="G10347">
        <v>125994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150000</v>
      </c>
      <c r="O10347">
        <v>275994</v>
      </c>
      <c r="P10347" t="s">
        <v>5</v>
      </c>
      <c r="Q10347" t="s">
        <v>14</v>
      </c>
      <c r="R10347" t="s">
        <v>169</v>
      </c>
      <c r="S10347" t="s">
        <v>170</v>
      </c>
      <c r="T10347">
        <v>178060.64516129033</v>
      </c>
      <c r="U10347">
        <v>100997</v>
      </c>
      <c r="V10347">
        <v>-77063.645161290333</v>
      </c>
      <c r="W10347">
        <v>-0.4327943723414277</v>
      </c>
      <c r="X10347" t="s">
        <v>339</v>
      </c>
    </row>
    <row r="10348" spans="1:24" x14ac:dyDescent="0.35">
      <c r="A10348">
        <v>3301024206</v>
      </c>
      <c r="B10348" t="s">
        <v>168</v>
      </c>
      <c r="C10348" t="s">
        <v>168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150000</v>
      </c>
      <c r="O10348">
        <v>150000</v>
      </c>
      <c r="P10348" t="s">
        <v>5</v>
      </c>
      <c r="Q10348" t="s">
        <v>9</v>
      </c>
      <c r="R10348" t="s">
        <v>169</v>
      </c>
      <c r="S10348" t="s">
        <v>170</v>
      </c>
      <c r="T10348">
        <v>96774.193548387106</v>
      </c>
      <c r="U10348">
        <v>30000</v>
      </c>
      <c r="V10348">
        <v>-66774.193548387106</v>
      </c>
      <c r="W10348">
        <v>-0.69</v>
      </c>
      <c r="X10348" t="s">
        <v>315</v>
      </c>
    </row>
    <row r="10349" spans="1:24" x14ac:dyDescent="0.35">
      <c r="A10349">
        <v>3301069520</v>
      </c>
      <c r="B10349" t="s">
        <v>168</v>
      </c>
      <c r="C10349" t="s">
        <v>168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1135200</v>
      </c>
      <c r="O10349">
        <v>1135200</v>
      </c>
      <c r="P10349" t="s">
        <v>5</v>
      </c>
      <c r="Q10349" t="s">
        <v>6</v>
      </c>
      <c r="R10349" t="s">
        <v>181</v>
      </c>
      <c r="S10349" t="s">
        <v>170</v>
      </c>
      <c r="T10349">
        <v>732387.09677419346</v>
      </c>
      <c r="U10349">
        <v>892500</v>
      </c>
      <c r="V10349">
        <v>160112.90322580654</v>
      </c>
      <c r="W10349">
        <v>0.21861786469344624</v>
      </c>
      <c r="X10349" t="s">
        <v>352</v>
      </c>
    </row>
    <row r="10350" spans="1:24" x14ac:dyDescent="0.35">
      <c r="A10350">
        <v>3300000515</v>
      </c>
      <c r="B10350" t="s">
        <v>168</v>
      </c>
      <c r="C10350" t="s">
        <v>168</v>
      </c>
      <c r="D10350">
        <v>0</v>
      </c>
      <c r="E10350">
        <v>0</v>
      </c>
      <c r="F10350">
        <v>52</v>
      </c>
      <c r="G10350">
        <v>1177346</v>
      </c>
      <c r="H10350">
        <v>61</v>
      </c>
      <c r="I10350">
        <v>1580000</v>
      </c>
      <c r="J10350">
        <v>0</v>
      </c>
      <c r="K10350">
        <v>0</v>
      </c>
      <c r="L10350">
        <v>41</v>
      </c>
      <c r="M10350">
        <v>2414150</v>
      </c>
      <c r="N10350">
        <v>43500</v>
      </c>
      <c r="O10350">
        <v>5214996</v>
      </c>
      <c r="P10350" t="s">
        <v>5</v>
      </c>
      <c r="Q10350" t="s">
        <v>11</v>
      </c>
      <c r="R10350" t="s">
        <v>169</v>
      </c>
      <c r="S10350" t="s">
        <v>170</v>
      </c>
      <c r="T10350">
        <v>3364513.5483870972</v>
      </c>
      <c r="U10350">
        <v>3506770</v>
      </c>
      <c r="V10350">
        <v>142256.45161290281</v>
      </c>
      <c r="W10350">
        <v>4.2281432238874039E-2</v>
      </c>
      <c r="X10350" t="s">
        <v>217</v>
      </c>
    </row>
    <row r="10351" spans="1:24" x14ac:dyDescent="0.35">
      <c r="A10351">
        <v>3301025163</v>
      </c>
      <c r="B10351" t="s">
        <v>168</v>
      </c>
      <c r="C10351" t="s">
        <v>168</v>
      </c>
      <c r="D10351">
        <v>0</v>
      </c>
      <c r="E10351">
        <v>0</v>
      </c>
      <c r="F10351">
        <v>12</v>
      </c>
      <c r="G10351">
        <v>775149</v>
      </c>
      <c r="H10351">
        <v>8</v>
      </c>
      <c r="I10351">
        <v>290000</v>
      </c>
      <c r="J10351">
        <v>0</v>
      </c>
      <c r="K10351">
        <v>0</v>
      </c>
      <c r="L10351">
        <v>7</v>
      </c>
      <c r="M10351">
        <v>376800</v>
      </c>
      <c r="N10351">
        <v>180000</v>
      </c>
      <c r="O10351">
        <v>1621949</v>
      </c>
      <c r="P10351" t="s">
        <v>5</v>
      </c>
      <c r="Q10351" t="s">
        <v>14</v>
      </c>
      <c r="R10351" t="s">
        <v>169</v>
      </c>
      <c r="S10351" t="s">
        <v>170</v>
      </c>
      <c r="T10351">
        <v>1046418.7096774194</v>
      </c>
      <c r="U10351">
        <v>1385286</v>
      </c>
      <c r="V10351">
        <v>338867.29032258061</v>
      </c>
      <c r="W10351">
        <v>0.32383527472195484</v>
      </c>
      <c r="X10351" t="s">
        <v>213</v>
      </c>
    </row>
    <row r="10352" spans="1:24" x14ac:dyDescent="0.35">
      <c r="A10352">
        <v>3300024599</v>
      </c>
      <c r="B10352" t="s">
        <v>168</v>
      </c>
      <c r="C10352" t="s">
        <v>168</v>
      </c>
      <c r="D10352">
        <v>0</v>
      </c>
      <c r="E10352">
        <v>0</v>
      </c>
      <c r="F10352">
        <v>3</v>
      </c>
      <c r="G10352">
        <v>172497</v>
      </c>
      <c r="H10352">
        <v>9</v>
      </c>
      <c r="I10352">
        <v>180000</v>
      </c>
      <c r="J10352">
        <v>0</v>
      </c>
      <c r="K10352">
        <v>0</v>
      </c>
      <c r="L10352">
        <v>8</v>
      </c>
      <c r="M10352">
        <v>819200</v>
      </c>
      <c r="N10352">
        <v>150000</v>
      </c>
      <c r="O10352">
        <v>1321697</v>
      </c>
      <c r="P10352" t="s">
        <v>5</v>
      </c>
      <c r="Q10352" t="s">
        <v>10</v>
      </c>
      <c r="R10352" t="s">
        <v>169</v>
      </c>
      <c r="S10352" t="s">
        <v>170</v>
      </c>
      <c r="T10352">
        <v>852707.74193548388</v>
      </c>
      <c r="U10352">
        <v>398899</v>
      </c>
      <c r="V10352">
        <v>-453808.74193548388</v>
      </c>
      <c r="W10352">
        <v>-0.5321972812225495</v>
      </c>
      <c r="X10352" t="s">
        <v>241</v>
      </c>
    </row>
    <row r="10353" spans="1:24" x14ac:dyDescent="0.35">
      <c r="A10353">
        <v>3301073233</v>
      </c>
      <c r="B10353" t="s">
        <v>168</v>
      </c>
      <c r="C10353" t="s">
        <v>168</v>
      </c>
      <c r="D10353">
        <v>0</v>
      </c>
      <c r="E10353">
        <v>0</v>
      </c>
      <c r="F10353">
        <v>157</v>
      </c>
      <c r="G10353">
        <v>7215940</v>
      </c>
      <c r="H10353">
        <v>4</v>
      </c>
      <c r="I10353">
        <v>170000</v>
      </c>
      <c r="J10353">
        <v>0</v>
      </c>
      <c r="K10353">
        <v>0</v>
      </c>
      <c r="L10353">
        <v>0</v>
      </c>
      <c r="M10353">
        <v>0</v>
      </c>
      <c r="N10353">
        <v>1343500</v>
      </c>
      <c r="O10353">
        <v>8729440</v>
      </c>
      <c r="P10353" t="s">
        <v>5</v>
      </c>
      <c r="Q10353" t="s">
        <v>7</v>
      </c>
      <c r="R10353" t="s">
        <v>169</v>
      </c>
      <c r="S10353" t="s">
        <v>170</v>
      </c>
      <c r="T10353">
        <v>5631896.7741935477</v>
      </c>
      <c r="U10353">
        <v>5225719</v>
      </c>
      <c r="V10353">
        <v>-406177.77419354767</v>
      </c>
      <c r="W10353">
        <v>-7.2120955066991566E-2</v>
      </c>
      <c r="X10353" t="s">
        <v>236</v>
      </c>
    </row>
    <row r="10354" spans="1:24" x14ac:dyDescent="0.35">
      <c r="A10354">
        <v>3300024862</v>
      </c>
      <c r="B10354" t="s">
        <v>168</v>
      </c>
      <c r="C10354" t="s">
        <v>168</v>
      </c>
      <c r="D10354">
        <v>0</v>
      </c>
      <c r="E10354">
        <v>0</v>
      </c>
      <c r="F10354">
        <v>201</v>
      </c>
      <c r="G10354">
        <v>8146181</v>
      </c>
      <c r="H10354">
        <v>119</v>
      </c>
      <c r="I10354">
        <v>3820000</v>
      </c>
      <c r="J10354">
        <v>0</v>
      </c>
      <c r="K10354">
        <v>0</v>
      </c>
      <c r="L10354">
        <v>13</v>
      </c>
      <c r="M10354">
        <v>1341200</v>
      </c>
      <c r="N10354">
        <v>150000</v>
      </c>
      <c r="O10354">
        <v>13457381</v>
      </c>
      <c r="P10354" t="s">
        <v>5</v>
      </c>
      <c r="Q10354" t="s">
        <v>13</v>
      </c>
      <c r="R10354" t="s">
        <v>169</v>
      </c>
      <c r="S10354" t="s">
        <v>170</v>
      </c>
      <c r="T10354">
        <v>8682181.2903225813</v>
      </c>
      <c r="U10354">
        <v>8998717</v>
      </c>
      <c r="V10354">
        <v>316535.70967741869</v>
      </c>
      <c r="W10354">
        <v>3.6458085715192157E-2</v>
      </c>
      <c r="X10354" t="s">
        <v>387</v>
      </c>
    </row>
    <row r="10355" spans="1:24" x14ac:dyDescent="0.35">
      <c r="A10355">
        <v>3300015608</v>
      </c>
      <c r="B10355" t="s">
        <v>168</v>
      </c>
      <c r="C10355" t="s">
        <v>168</v>
      </c>
      <c r="D10355">
        <v>0</v>
      </c>
      <c r="E10355">
        <v>0</v>
      </c>
      <c r="F10355">
        <v>27</v>
      </c>
      <c r="G10355">
        <v>1004250</v>
      </c>
      <c r="H10355">
        <v>14</v>
      </c>
      <c r="I10355">
        <v>540000</v>
      </c>
      <c r="J10355">
        <v>0</v>
      </c>
      <c r="K10355">
        <v>0</v>
      </c>
      <c r="L10355">
        <v>83</v>
      </c>
      <c r="M10355">
        <v>6653372</v>
      </c>
      <c r="N10355">
        <v>271500</v>
      </c>
      <c r="O10355">
        <v>8469122</v>
      </c>
      <c r="P10355" t="s">
        <v>5</v>
      </c>
      <c r="Q10355" t="s">
        <v>8</v>
      </c>
      <c r="R10355" t="s">
        <v>169</v>
      </c>
      <c r="S10355" t="s">
        <v>170</v>
      </c>
      <c r="T10355">
        <v>5463949.6774193551</v>
      </c>
      <c r="U10355">
        <v>3589968</v>
      </c>
      <c r="V10355">
        <v>-1873981.6774193551</v>
      </c>
      <c r="W10355">
        <v>-0.34297198694268427</v>
      </c>
      <c r="X10355" t="s">
        <v>216</v>
      </c>
    </row>
    <row r="10356" spans="1:24" x14ac:dyDescent="0.35">
      <c r="A10356">
        <v>3301030322</v>
      </c>
      <c r="B10356" t="s">
        <v>168</v>
      </c>
      <c r="C10356" t="s">
        <v>168</v>
      </c>
      <c r="D10356">
        <v>0</v>
      </c>
      <c r="E10356">
        <v>0</v>
      </c>
      <c r="F10356">
        <v>15</v>
      </c>
      <c r="G10356">
        <v>771977</v>
      </c>
      <c r="H10356">
        <v>1</v>
      </c>
      <c r="I10356">
        <v>20000</v>
      </c>
      <c r="J10356">
        <v>0</v>
      </c>
      <c r="K10356">
        <v>0</v>
      </c>
      <c r="L10356">
        <v>0</v>
      </c>
      <c r="M10356">
        <v>0</v>
      </c>
      <c r="N10356">
        <v>9266000</v>
      </c>
      <c r="O10356">
        <v>10057977</v>
      </c>
      <c r="P10356" t="s">
        <v>5</v>
      </c>
      <c r="Q10356" t="s">
        <v>8</v>
      </c>
      <c r="R10356" t="s">
        <v>169</v>
      </c>
      <c r="S10356" t="s">
        <v>170</v>
      </c>
      <c r="T10356">
        <v>6489017.4193548393</v>
      </c>
      <c r="U10356">
        <v>2011172</v>
      </c>
      <c r="V10356">
        <v>-4477845.4193548393</v>
      </c>
      <c r="W10356">
        <v>-0.69006524870756814</v>
      </c>
      <c r="X10356" t="s">
        <v>335</v>
      </c>
    </row>
    <row r="10357" spans="1:24" x14ac:dyDescent="0.35">
      <c r="A10357">
        <v>3301038817</v>
      </c>
      <c r="B10357" t="s">
        <v>168</v>
      </c>
      <c r="C10357" t="s">
        <v>168</v>
      </c>
      <c r="D10357">
        <v>0</v>
      </c>
      <c r="E10357">
        <v>0</v>
      </c>
      <c r="F10357">
        <v>771</v>
      </c>
      <c r="G10357">
        <v>38028711</v>
      </c>
      <c r="H10357">
        <v>338</v>
      </c>
      <c r="I10357">
        <v>16130000</v>
      </c>
      <c r="J10357">
        <v>0</v>
      </c>
      <c r="K10357">
        <v>0</v>
      </c>
      <c r="L10357">
        <v>185</v>
      </c>
      <c r="M10357">
        <v>29134086</v>
      </c>
      <c r="N10357">
        <v>2430000</v>
      </c>
      <c r="O10357">
        <v>85722797</v>
      </c>
      <c r="P10357" t="s">
        <v>5</v>
      </c>
      <c r="Q10357" t="s">
        <v>15</v>
      </c>
      <c r="R10357" t="s">
        <v>169</v>
      </c>
      <c r="S10357" t="s">
        <v>170</v>
      </c>
      <c r="T10357">
        <v>55305030.322580643</v>
      </c>
      <c r="U10357">
        <v>49737423</v>
      </c>
      <c r="V10357">
        <v>-5567607.322580643</v>
      </c>
      <c r="W10357">
        <v>-0.10067090263048695</v>
      </c>
      <c r="X10357" t="s">
        <v>190</v>
      </c>
    </row>
    <row r="10358" spans="1:24" x14ac:dyDescent="0.35">
      <c r="A10358">
        <v>3300016361</v>
      </c>
      <c r="B10358" t="s">
        <v>168</v>
      </c>
      <c r="C10358" t="s">
        <v>168</v>
      </c>
      <c r="D10358">
        <v>0</v>
      </c>
      <c r="E10358">
        <v>0</v>
      </c>
      <c r="F10358">
        <v>31</v>
      </c>
      <c r="G10358">
        <v>1730958</v>
      </c>
      <c r="H10358">
        <v>18</v>
      </c>
      <c r="I10358">
        <v>725000</v>
      </c>
      <c r="J10358">
        <v>0</v>
      </c>
      <c r="K10358">
        <v>0</v>
      </c>
      <c r="L10358">
        <v>0</v>
      </c>
      <c r="M10358">
        <v>0</v>
      </c>
      <c r="N10358">
        <v>342000</v>
      </c>
      <c r="O10358">
        <v>2797958</v>
      </c>
      <c r="P10358" t="s">
        <v>5</v>
      </c>
      <c r="Q10358" t="s">
        <v>8</v>
      </c>
      <c r="R10358" t="s">
        <v>169</v>
      </c>
      <c r="S10358" t="s">
        <v>170</v>
      </c>
      <c r="T10358">
        <v>1805134.1935483869</v>
      </c>
      <c r="U10358">
        <v>2868358</v>
      </c>
      <c r="V10358">
        <v>1063223.8064516131</v>
      </c>
      <c r="W10358">
        <v>0.58899987061993087</v>
      </c>
      <c r="X10358" t="s">
        <v>391</v>
      </c>
    </row>
    <row r="10359" spans="1:24" x14ac:dyDescent="0.35">
      <c r="A10359">
        <v>3301040859</v>
      </c>
      <c r="B10359" t="s">
        <v>168</v>
      </c>
      <c r="C10359" t="s">
        <v>168</v>
      </c>
      <c r="D10359">
        <v>0</v>
      </c>
      <c r="E10359">
        <v>0</v>
      </c>
      <c r="F10359">
        <v>226</v>
      </c>
      <c r="G10359">
        <v>4819214</v>
      </c>
      <c r="H10359">
        <v>42</v>
      </c>
      <c r="I10359">
        <v>1575000</v>
      </c>
      <c r="J10359">
        <v>0</v>
      </c>
      <c r="K10359">
        <v>0</v>
      </c>
      <c r="L10359">
        <v>116</v>
      </c>
      <c r="M10359">
        <v>5008400</v>
      </c>
      <c r="N10359">
        <v>220000</v>
      </c>
      <c r="O10359">
        <v>11622614</v>
      </c>
      <c r="P10359" t="s">
        <v>5</v>
      </c>
      <c r="Q10359" t="s">
        <v>9</v>
      </c>
      <c r="R10359" t="s">
        <v>169</v>
      </c>
      <c r="S10359" t="s">
        <v>170</v>
      </c>
      <c r="T10359">
        <v>7498460.6451612907</v>
      </c>
      <c r="U10359">
        <v>7513217</v>
      </c>
      <c r="V10359">
        <v>14756.354838709347</v>
      </c>
      <c r="W10359">
        <v>1.9679178883511561E-3</v>
      </c>
      <c r="X10359" t="s">
        <v>243</v>
      </c>
    </row>
    <row r="10360" spans="1:24" x14ac:dyDescent="0.35">
      <c r="A10360">
        <v>3301041112</v>
      </c>
      <c r="B10360" t="s">
        <v>168</v>
      </c>
      <c r="C10360" t="s">
        <v>168</v>
      </c>
      <c r="D10360">
        <v>0</v>
      </c>
      <c r="E10360">
        <v>0</v>
      </c>
      <c r="F10360">
        <v>93</v>
      </c>
      <c r="G10360">
        <v>3609783</v>
      </c>
      <c r="H10360">
        <v>9</v>
      </c>
      <c r="I10360">
        <v>197000</v>
      </c>
      <c r="J10360">
        <v>0</v>
      </c>
      <c r="K10360">
        <v>0</v>
      </c>
      <c r="L10360">
        <v>0</v>
      </c>
      <c r="M10360">
        <v>0</v>
      </c>
      <c r="N10360">
        <v>330000</v>
      </c>
      <c r="O10360">
        <v>4136783</v>
      </c>
      <c r="P10360" t="s">
        <v>5</v>
      </c>
      <c r="Q10360" t="s">
        <v>12</v>
      </c>
      <c r="R10360" t="s">
        <v>169</v>
      </c>
      <c r="S10360" t="s">
        <v>170</v>
      </c>
      <c r="T10360">
        <v>2668892.2580645164</v>
      </c>
      <c r="U10360">
        <v>3249686</v>
      </c>
      <c r="V10360">
        <v>580793.74193548365</v>
      </c>
      <c r="W10360">
        <v>0.21761603158783038</v>
      </c>
      <c r="X10360" t="s">
        <v>406</v>
      </c>
    </row>
    <row r="10361" spans="1:24" x14ac:dyDescent="0.35">
      <c r="A10361">
        <v>3300019494</v>
      </c>
      <c r="B10361" t="s">
        <v>168</v>
      </c>
      <c r="C10361" t="s">
        <v>168</v>
      </c>
      <c r="D10361">
        <v>0</v>
      </c>
      <c r="E10361">
        <v>0</v>
      </c>
      <c r="F10361">
        <v>27</v>
      </c>
      <c r="G10361">
        <v>1092381</v>
      </c>
      <c r="H10361">
        <v>9</v>
      </c>
      <c r="I10361">
        <v>145000</v>
      </c>
      <c r="J10361">
        <v>0</v>
      </c>
      <c r="K10361">
        <v>0</v>
      </c>
      <c r="L10361">
        <v>0</v>
      </c>
      <c r="M10361">
        <v>0</v>
      </c>
      <c r="N10361">
        <v>303000</v>
      </c>
      <c r="O10361">
        <v>1540381</v>
      </c>
      <c r="P10361" t="s">
        <v>5</v>
      </c>
      <c r="Q10361" t="s">
        <v>12</v>
      </c>
      <c r="R10361" t="s">
        <v>169</v>
      </c>
      <c r="S10361" t="s">
        <v>170</v>
      </c>
      <c r="T10361">
        <v>993794.19354838715</v>
      </c>
      <c r="U10361">
        <v>1545984</v>
      </c>
      <c r="V10361">
        <v>552189.80645161285</v>
      </c>
      <c r="W10361">
        <v>0.5556379882639424</v>
      </c>
      <c r="X10361" t="s">
        <v>331</v>
      </c>
    </row>
    <row r="10362" spans="1:24" x14ac:dyDescent="0.35">
      <c r="A10362">
        <v>3300014368</v>
      </c>
      <c r="B10362" t="s">
        <v>168</v>
      </c>
      <c r="C10362" t="s">
        <v>168</v>
      </c>
      <c r="D10362">
        <v>0</v>
      </c>
      <c r="E10362">
        <v>0</v>
      </c>
      <c r="F10362">
        <v>2</v>
      </c>
      <c r="G10362">
        <v>90195</v>
      </c>
      <c r="H10362">
        <v>15</v>
      </c>
      <c r="I10362">
        <v>565000</v>
      </c>
      <c r="J10362">
        <v>0</v>
      </c>
      <c r="K10362">
        <v>0</v>
      </c>
      <c r="L10362">
        <v>0</v>
      </c>
      <c r="M10362">
        <v>0</v>
      </c>
      <c r="N10362">
        <v>342000</v>
      </c>
      <c r="O10362">
        <v>997195</v>
      </c>
      <c r="P10362" t="s">
        <v>5</v>
      </c>
      <c r="Q10362" t="s">
        <v>8</v>
      </c>
      <c r="R10362" t="s">
        <v>169</v>
      </c>
      <c r="S10362" t="s">
        <v>170</v>
      </c>
      <c r="T10362">
        <v>643351.61290322582</v>
      </c>
      <c r="U10362">
        <v>992695</v>
      </c>
      <c r="V10362">
        <v>349343.38709677418</v>
      </c>
      <c r="W10362">
        <v>0.54300538009115562</v>
      </c>
      <c r="X10362" t="s">
        <v>187</v>
      </c>
    </row>
    <row r="10363" spans="1:24" x14ac:dyDescent="0.35">
      <c r="A10363">
        <v>3300002346</v>
      </c>
      <c r="B10363" t="s">
        <v>168</v>
      </c>
      <c r="C10363" t="s">
        <v>168</v>
      </c>
      <c r="D10363">
        <v>0</v>
      </c>
      <c r="E10363">
        <v>0</v>
      </c>
      <c r="F10363">
        <v>0</v>
      </c>
      <c r="G10363">
        <v>0</v>
      </c>
      <c r="H10363">
        <v>3</v>
      </c>
      <c r="I10363">
        <v>105000</v>
      </c>
      <c r="J10363">
        <v>0</v>
      </c>
      <c r="K10363">
        <v>0</v>
      </c>
      <c r="L10363">
        <v>0</v>
      </c>
      <c r="M10363">
        <v>0</v>
      </c>
      <c r="N10363">
        <v>150000</v>
      </c>
      <c r="O10363">
        <v>255000</v>
      </c>
      <c r="P10363" t="s">
        <v>5</v>
      </c>
      <c r="Q10363" t="s">
        <v>13</v>
      </c>
      <c r="R10363" t="s">
        <v>169</v>
      </c>
      <c r="S10363" t="s">
        <v>170</v>
      </c>
      <c r="T10363">
        <v>164516.12903225806</v>
      </c>
      <c r="U10363">
        <v>30000</v>
      </c>
      <c r="V10363">
        <v>-134516.12903225806</v>
      </c>
      <c r="W10363">
        <v>-0.81764705882352939</v>
      </c>
      <c r="X10363" t="s">
        <v>399</v>
      </c>
    </row>
    <row r="10364" spans="1:24" x14ac:dyDescent="0.35">
      <c r="A10364">
        <v>3300026921</v>
      </c>
      <c r="B10364" t="s">
        <v>168</v>
      </c>
      <c r="C10364" t="s">
        <v>168</v>
      </c>
      <c r="D10364">
        <v>0</v>
      </c>
      <c r="E10364">
        <v>0</v>
      </c>
      <c r="F10364">
        <v>25</v>
      </c>
      <c r="G10364">
        <v>540149</v>
      </c>
      <c r="H10364">
        <v>12</v>
      </c>
      <c r="I10364">
        <v>285000</v>
      </c>
      <c r="J10364">
        <v>0</v>
      </c>
      <c r="K10364">
        <v>0</v>
      </c>
      <c r="L10364">
        <v>22</v>
      </c>
      <c r="M10364">
        <v>1474594</v>
      </c>
      <c r="N10364">
        <v>1399200</v>
      </c>
      <c r="O10364">
        <v>3698943</v>
      </c>
      <c r="P10364" t="s">
        <v>5</v>
      </c>
      <c r="Q10364" t="s">
        <v>17</v>
      </c>
      <c r="R10364" t="s">
        <v>169</v>
      </c>
      <c r="S10364" t="s">
        <v>170</v>
      </c>
      <c r="T10364">
        <v>2386414.8387096771</v>
      </c>
      <c r="U10364">
        <v>2690550</v>
      </c>
      <c r="V10364">
        <v>304135.1612903229</v>
      </c>
      <c r="W10364">
        <v>0.12744438073255004</v>
      </c>
      <c r="X10364" t="s">
        <v>332</v>
      </c>
    </row>
    <row r="10365" spans="1:24" x14ac:dyDescent="0.35">
      <c r="A10365">
        <v>3301065899</v>
      </c>
      <c r="B10365" t="s">
        <v>168</v>
      </c>
      <c r="C10365" t="s">
        <v>168</v>
      </c>
      <c r="D10365">
        <v>0</v>
      </c>
      <c r="E10365">
        <v>0</v>
      </c>
      <c r="F10365">
        <v>53</v>
      </c>
      <c r="G10365">
        <v>2529838</v>
      </c>
      <c r="H10365">
        <v>1</v>
      </c>
      <c r="I10365">
        <v>35000</v>
      </c>
      <c r="J10365">
        <v>0</v>
      </c>
      <c r="K10365">
        <v>0</v>
      </c>
      <c r="L10365">
        <v>1</v>
      </c>
      <c r="M10365">
        <v>1002400</v>
      </c>
      <c r="N10365">
        <v>180000</v>
      </c>
      <c r="O10365">
        <v>3747238</v>
      </c>
      <c r="P10365" t="s">
        <v>5</v>
      </c>
      <c r="Q10365" t="s">
        <v>15</v>
      </c>
      <c r="R10365" t="s">
        <v>169</v>
      </c>
      <c r="S10365" t="s">
        <v>170</v>
      </c>
      <c r="T10365">
        <v>2417572.9032258065</v>
      </c>
      <c r="U10365">
        <v>1969159</v>
      </c>
      <c r="V10365">
        <v>-448413.90322580654</v>
      </c>
      <c r="W10365">
        <v>-0.18548102629189822</v>
      </c>
      <c r="X10365" t="s">
        <v>369</v>
      </c>
    </row>
    <row r="10366" spans="1:24" x14ac:dyDescent="0.35">
      <c r="A10366">
        <v>3301073532</v>
      </c>
      <c r="B10366" t="s">
        <v>168</v>
      </c>
      <c r="C10366" t="s">
        <v>168</v>
      </c>
      <c r="D10366">
        <v>0</v>
      </c>
      <c r="E10366">
        <v>0</v>
      </c>
      <c r="F10366">
        <v>0</v>
      </c>
      <c r="G10366">
        <v>0</v>
      </c>
      <c r="H10366">
        <v>1</v>
      </c>
      <c r="I10366">
        <v>2000</v>
      </c>
      <c r="J10366">
        <v>0</v>
      </c>
      <c r="K10366">
        <v>0</v>
      </c>
      <c r="L10366">
        <v>0</v>
      </c>
      <c r="M10366">
        <v>0</v>
      </c>
      <c r="N10366">
        <v>280000</v>
      </c>
      <c r="O10366">
        <v>282000</v>
      </c>
      <c r="P10366" t="s">
        <v>5</v>
      </c>
      <c r="Q10366" t="s">
        <v>12</v>
      </c>
      <c r="R10366" t="s">
        <v>169</v>
      </c>
      <c r="S10366" t="s">
        <v>170</v>
      </c>
      <c r="T10366">
        <v>181935.48387096773</v>
      </c>
      <c r="U10366">
        <v>430000</v>
      </c>
      <c r="V10366">
        <v>248064.51612903227</v>
      </c>
      <c r="W10366">
        <v>1.3634751773049647</v>
      </c>
      <c r="X10366" t="s">
        <v>406</v>
      </c>
    </row>
    <row r="10367" spans="1:24" x14ac:dyDescent="0.35">
      <c r="A10367">
        <v>3301067429</v>
      </c>
      <c r="B10367" t="s">
        <v>168</v>
      </c>
      <c r="C10367" t="s">
        <v>168</v>
      </c>
      <c r="D10367">
        <v>0</v>
      </c>
      <c r="E10367">
        <v>0</v>
      </c>
      <c r="F10367">
        <v>74</v>
      </c>
      <c r="G10367">
        <v>3627492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1975500</v>
      </c>
      <c r="O10367">
        <v>5602992</v>
      </c>
      <c r="P10367" t="s">
        <v>5</v>
      </c>
      <c r="Q10367" t="s">
        <v>12</v>
      </c>
      <c r="R10367" t="s">
        <v>169</v>
      </c>
      <c r="S10367" t="s">
        <v>170</v>
      </c>
      <c r="T10367">
        <v>3614833.5483870972</v>
      </c>
      <c r="U10367">
        <v>3355256</v>
      </c>
      <c r="V10367">
        <v>-259577.54838709719</v>
      </c>
      <c r="W10367">
        <v>-7.1808990625009006E-2</v>
      </c>
      <c r="X10367" t="s">
        <v>257</v>
      </c>
    </row>
    <row r="10368" spans="1:24" x14ac:dyDescent="0.35">
      <c r="A10368">
        <v>3301048005</v>
      </c>
      <c r="B10368" t="s">
        <v>168</v>
      </c>
      <c r="C10368" t="s">
        <v>168</v>
      </c>
      <c r="D10368">
        <v>0</v>
      </c>
      <c r="E10368">
        <v>0</v>
      </c>
      <c r="F10368">
        <v>1</v>
      </c>
      <c r="G10368">
        <v>9900</v>
      </c>
      <c r="H10368">
        <v>1</v>
      </c>
      <c r="I10368">
        <v>2000</v>
      </c>
      <c r="J10368">
        <v>0</v>
      </c>
      <c r="K10368">
        <v>0</v>
      </c>
      <c r="L10368">
        <v>0</v>
      </c>
      <c r="M10368">
        <v>0</v>
      </c>
      <c r="N10368">
        <v>330000</v>
      </c>
      <c r="O10368">
        <v>341900</v>
      </c>
      <c r="P10368" t="s">
        <v>5</v>
      </c>
      <c r="Q10368" t="s">
        <v>12</v>
      </c>
      <c r="R10368" t="s">
        <v>169</v>
      </c>
      <c r="S10368" t="s">
        <v>170</v>
      </c>
      <c r="T10368">
        <v>220580.64516129033</v>
      </c>
      <c r="U10368">
        <v>202500</v>
      </c>
      <c r="V10368">
        <v>-18080.645161290333</v>
      </c>
      <c r="W10368">
        <v>-8.1968411816320641E-2</v>
      </c>
      <c r="X10368" t="s">
        <v>383</v>
      </c>
    </row>
    <row r="10369" spans="1:24" x14ac:dyDescent="0.35">
      <c r="A10369">
        <v>6001118323</v>
      </c>
      <c r="B10369" t="s">
        <v>168</v>
      </c>
      <c r="C10369" t="s">
        <v>168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30000</v>
      </c>
      <c r="O10369">
        <v>30000</v>
      </c>
      <c r="P10369" t="s">
        <v>5</v>
      </c>
      <c r="Q10369" t="s">
        <v>11</v>
      </c>
      <c r="R10369" t="s">
        <v>169</v>
      </c>
      <c r="S10369" t="s">
        <v>170</v>
      </c>
      <c r="T10369">
        <v>19354.83870967742</v>
      </c>
      <c r="U10369">
        <v>30000</v>
      </c>
      <c r="V10369">
        <v>10645.16129032258</v>
      </c>
      <c r="W10369">
        <v>0.54999999999999982</v>
      </c>
      <c r="X10369" t="s">
        <v>210</v>
      </c>
    </row>
    <row r="10370" spans="1:24" x14ac:dyDescent="0.35">
      <c r="A10370">
        <v>3300010375</v>
      </c>
      <c r="B10370" t="s">
        <v>168</v>
      </c>
      <c r="C10370" t="s">
        <v>168</v>
      </c>
      <c r="D10370">
        <v>0</v>
      </c>
      <c r="E10370">
        <v>0</v>
      </c>
      <c r="F10370">
        <v>10</v>
      </c>
      <c r="G10370">
        <v>349945</v>
      </c>
      <c r="H10370">
        <v>23</v>
      </c>
      <c r="I10370">
        <v>335000</v>
      </c>
      <c r="J10370">
        <v>0</v>
      </c>
      <c r="K10370">
        <v>0</v>
      </c>
      <c r="L10370">
        <v>0</v>
      </c>
      <c r="M10370">
        <v>0</v>
      </c>
      <c r="N10370">
        <v>1587600</v>
      </c>
      <c r="O10370">
        <v>2272545</v>
      </c>
      <c r="P10370" t="s">
        <v>5</v>
      </c>
      <c r="Q10370" t="s">
        <v>17</v>
      </c>
      <c r="R10370" t="s">
        <v>169</v>
      </c>
      <c r="S10370" t="s">
        <v>170</v>
      </c>
      <c r="T10370">
        <v>1466158.064516129</v>
      </c>
      <c r="U10370">
        <v>792049</v>
      </c>
      <c r="V10370">
        <v>-674109.06451612897</v>
      </c>
      <c r="W10370">
        <v>-0.45977925629635497</v>
      </c>
      <c r="X10370" t="s">
        <v>404</v>
      </c>
    </row>
    <row r="10371" spans="1:24" x14ac:dyDescent="0.35">
      <c r="A10371">
        <v>3300009700</v>
      </c>
      <c r="B10371" t="s">
        <v>168</v>
      </c>
      <c r="C10371" t="s">
        <v>168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159500</v>
      </c>
      <c r="O10371">
        <v>159500</v>
      </c>
      <c r="P10371" t="s">
        <v>5</v>
      </c>
      <c r="Q10371" t="s">
        <v>12</v>
      </c>
      <c r="R10371" t="s">
        <v>169</v>
      </c>
      <c r="S10371" t="s">
        <v>170</v>
      </c>
      <c r="T10371">
        <v>102903.22580645161</v>
      </c>
      <c r="U10371">
        <v>412500</v>
      </c>
      <c r="V10371">
        <v>309596.77419354836</v>
      </c>
      <c r="W10371">
        <v>3.0086206896551726</v>
      </c>
      <c r="X10371" t="s">
        <v>361</v>
      </c>
    </row>
    <row r="10372" spans="1:24" x14ac:dyDescent="0.35">
      <c r="A10372">
        <v>3300014779</v>
      </c>
      <c r="B10372" t="s">
        <v>168</v>
      </c>
      <c r="C10372" t="s">
        <v>168</v>
      </c>
      <c r="D10372">
        <v>0</v>
      </c>
      <c r="E10372">
        <v>0</v>
      </c>
      <c r="F10372">
        <v>147</v>
      </c>
      <c r="G10372">
        <v>6485304</v>
      </c>
      <c r="H10372">
        <v>74</v>
      </c>
      <c r="I10372">
        <v>2535000</v>
      </c>
      <c r="J10372">
        <v>0</v>
      </c>
      <c r="K10372">
        <v>0</v>
      </c>
      <c r="L10372">
        <v>1</v>
      </c>
      <c r="M10372">
        <v>102400</v>
      </c>
      <c r="N10372">
        <v>1160100</v>
      </c>
      <c r="O10372">
        <v>10282804</v>
      </c>
      <c r="P10372" t="s">
        <v>5</v>
      </c>
      <c r="Q10372" t="s">
        <v>7</v>
      </c>
      <c r="R10372" t="s">
        <v>169</v>
      </c>
      <c r="S10372" t="s">
        <v>170</v>
      </c>
      <c r="T10372">
        <v>6634067.0967741944</v>
      </c>
      <c r="U10372">
        <v>6602901</v>
      </c>
      <c r="V10372">
        <v>-31166.09677419439</v>
      </c>
      <c r="W10372">
        <v>-4.6978868798822626E-3</v>
      </c>
      <c r="X10372" t="s">
        <v>225</v>
      </c>
    </row>
    <row r="10373" spans="1:24" x14ac:dyDescent="0.35">
      <c r="A10373">
        <v>3301062204</v>
      </c>
      <c r="B10373" t="s">
        <v>168</v>
      </c>
      <c r="C10373" t="s">
        <v>168</v>
      </c>
      <c r="D10373">
        <v>0</v>
      </c>
      <c r="E10373">
        <v>0</v>
      </c>
      <c r="F10373">
        <v>55</v>
      </c>
      <c r="G10373">
        <v>2659529</v>
      </c>
      <c r="H10373">
        <v>3</v>
      </c>
      <c r="I10373">
        <v>100000</v>
      </c>
      <c r="J10373">
        <v>0</v>
      </c>
      <c r="K10373">
        <v>0</v>
      </c>
      <c r="L10373">
        <v>1</v>
      </c>
      <c r="M10373">
        <v>202400</v>
      </c>
      <c r="N10373">
        <v>1703900</v>
      </c>
      <c r="O10373">
        <v>4665829</v>
      </c>
      <c r="P10373" t="s">
        <v>5</v>
      </c>
      <c r="Q10373" t="s">
        <v>7</v>
      </c>
      <c r="R10373" t="s">
        <v>169</v>
      </c>
      <c r="S10373" t="s">
        <v>170</v>
      </c>
      <c r="T10373">
        <v>3010212.2580645164</v>
      </c>
      <c r="U10373">
        <v>3474074</v>
      </c>
      <c r="V10373">
        <v>463861.74193548365</v>
      </c>
      <c r="W10373">
        <v>0.1540960245221159</v>
      </c>
      <c r="X10373" t="s">
        <v>401</v>
      </c>
    </row>
    <row r="10374" spans="1:24" x14ac:dyDescent="0.35">
      <c r="A10374">
        <v>3301038363</v>
      </c>
      <c r="B10374" t="s">
        <v>168</v>
      </c>
      <c r="C10374" t="s">
        <v>168</v>
      </c>
      <c r="D10374">
        <v>0</v>
      </c>
      <c r="E10374">
        <v>0</v>
      </c>
      <c r="F10374">
        <v>6</v>
      </c>
      <c r="G10374">
        <v>205096</v>
      </c>
      <c r="H10374">
        <v>7</v>
      </c>
      <c r="I10374">
        <v>255000</v>
      </c>
      <c r="J10374">
        <v>0</v>
      </c>
      <c r="K10374">
        <v>0</v>
      </c>
      <c r="L10374">
        <v>5</v>
      </c>
      <c r="M10374">
        <v>512000</v>
      </c>
      <c r="N10374">
        <v>150000</v>
      </c>
      <c r="O10374">
        <v>1122096</v>
      </c>
      <c r="P10374" t="s">
        <v>5</v>
      </c>
      <c r="Q10374" t="s">
        <v>13</v>
      </c>
      <c r="R10374" t="s">
        <v>169</v>
      </c>
      <c r="S10374" t="s">
        <v>170</v>
      </c>
      <c r="T10374">
        <v>723932.90322580654</v>
      </c>
      <c r="U10374">
        <v>800688</v>
      </c>
      <c r="V10374">
        <v>76755.096774193458</v>
      </c>
      <c r="W10374">
        <v>0.10602515292809156</v>
      </c>
      <c r="X10374" t="s">
        <v>250</v>
      </c>
    </row>
    <row r="10375" spans="1:24" x14ac:dyDescent="0.35">
      <c r="A10375">
        <v>3300019554</v>
      </c>
      <c r="B10375" t="s">
        <v>168</v>
      </c>
      <c r="C10375" t="s">
        <v>168</v>
      </c>
      <c r="D10375">
        <v>0</v>
      </c>
      <c r="E10375">
        <v>0</v>
      </c>
      <c r="F10375">
        <v>24</v>
      </c>
      <c r="G10375">
        <v>589270</v>
      </c>
      <c r="H10375">
        <v>36</v>
      </c>
      <c r="I10375">
        <v>892000</v>
      </c>
      <c r="J10375">
        <v>0</v>
      </c>
      <c r="K10375">
        <v>0</v>
      </c>
      <c r="L10375">
        <v>15</v>
      </c>
      <c r="M10375">
        <v>1334800</v>
      </c>
      <c r="N10375">
        <v>1031100</v>
      </c>
      <c r="O10375">
        <v>3847170</v>
      </c>
      <c r="P10375" t="s">
        <v>5</v>
      </c>
      <c r="Q10375" t="s">
        <v>8</v>
      </c>
      <c r="R10375" t="s">
        <v>169</v>
      </c>
      <c r="S10375" t="s">
        <v>170</v>
      </c>
      <c r="T10375">
        <v>2482045.1612903229</v>
      </c>
      <c r="U10375">
        <v>3249564</v>
      </c>
      <c r="V10375">
        <v>767518.8387096771</v>
      </c>
      <c r="W10375">
        <v>0.30922839385834244</v>
      </c>
      <c r="X10375" t="s">
        <v>418</v>
      </c>
    </row>
    <row r="10376" spans="1:24" x14ac:dyDescent="0.35">
      <c r="A10376">
        <v>3300014380</v>
      </c>
      <c r="B10376" t="s">
        <v>168</v>
      </c>
      <c r="C10376" t="s">
        <v>168</v>
      </c>
      <c r="D10376">
        <v>0</v>
      </c>
      <c r="E10376">
        <v>0</v>
      </c>
      <c r="F10376">
        <v>33</v>
      </c>
      <c r="G10376">
        <v>1241867</v>
      </c>
      <c r="H10376">
        <v>28</v>
      </c>
      <c r="I10376">
        <v>870000</v>
      </c>
      <c r="J10376">
        <v>0</v>
      </c>
      <c r="K10376">
        <v>0</v>
      </c>
      <c r="L10376">
        <v>1</v>
      </c>
      <c r="M10376">
        <v>284950</v>
      </c>
      <c r="N10376">
        <v>2149800</v>
      </c>
      <c r="O10376">
        <v>4546617</v>
      </c>
      <c r="P10376" t="s">
        <v>5</v>
      </c>
      <c r="Q10376" t="s">
        <v>8</v>
      </c>
      <c r="R10376" t="s">
        <v>169</v>
      </c>
      <c r="S10376" t="s">
        <v>170</v>
      </c>
      <c r="T10376">
        <v>2933301.2903225804</v>
      </c>
      <c r="U10376">
        <v>1923627</v>
      </c>
      <c r="V10376">
        <v>-1009674.2903225804</v>
      </c>
      <c r="W10376">
        <v>-0.34421090450328229</v>
      </c>
      <c r="X10376" t="s">
        <v>310</v>
      </c>
    </row>
    <row r="10377" spans="1:24" x14ac:dyDescent="0.35">
      <c r="A10377">
        <v>3301002417</v>
      </c>
      <c r="B10377" t="s">
        <v>168</v>
      </c>
      <c r="C10377" t="s">
        <v>168</v>
      </c>
      <c r="D10377">
        <v>0</v>
      </c>
      <c r="E10377">
        <v>0</v>
      </c>
      <c r="F10377">
        <v>4</v>
      </c>
      <c r="G10377">
        <v>257898</v>
      </c>
      <c r="H10377">
        <v>5</v>
      </c>
      <c r="I10377">
        <v>150000</v>
      </c>
      <c r="J10377">
        <v>0</v>
      </c>
      <c r="K10377">
        <v>0</v>
      </c>
      <c r="L10377">
        <v>0</v>
      </c>
      <c r="M10377">
        <v>0</v>
      </c>
      <c r="N10377">
        <v>2364000</v>
      </c>
      <c r="O10377">
        <v>2771898</v>
      </c>
      <c r="P10377" t="s">
        <v>5</v>
      </c>
      <c r="Q10377" t="s">
        <v>17</v>
      </c>
      <c r="R10377" t="s">
        <v>169</v>
      </c>
      <c r="S10377" t="s">
        <v>170</v>
      </c>
      <c r="T10377">
        <v>1788321.2903225806</v>
      </c>
      <c r="U10377">
        <v>3290899</v>
      </c>
      <c r="V10377">
        <v>1502577.7096774194</v>
      </c>
      <c r="W10377">
        <v>0.84021686584426991</v>
      </c>
      <c r="X10377" t="s">
        <v>185</v>
      </c>
    </row>
    <row r="10378" spans="1:24" x14ac:dyDescent="0.35">
      <c r="A10378">
        <v>3301059309</v>
      </c>
      <c r="B10378" t="s">
        <v>168</v>
      </c>
      <c r="C10378" t="s">
        <v>168</v>
      </c>
      <c r="D10378">
        <v>0</v>
      </c>
      <c r="E10378">
        <v>0</v>
      </c>
      <c r="F10378">
        <v>54</v>
      </c>
      <c r="G10378">
        <v>2076515</v>
      </c>
      <c r="H10378">
        <v>37</v>
      </c>
      <c r="I10378">
        <v>1250000</v>
      </c>
      <c r="J10378">
        <v>0</v>
      </c>
      <c r="K10378">
        <v>0</v>
      </c>
      <c r="L10378">
        <v>25</v>
      </c>
      <c r="M10378">
        <v>1692082</v>
      </c>
      <c r="N10378">
        <v>3130500</v>
      </c>
      <c r="O10378">
        <v>8149097</v>
      </c>
      <c r="P10378" t="s">
        <v>5</v>
      </c>
      <c r="Q10378" t="s">
        <v>16</v>
      </c>
      <c r="R10378" t="s">
        <v>169</v>
      </c>
      <c r="S10378" t="s">
        <v>170</v>
      </c>
      <c r="T10378">
        <v>5257481.935483871</v>
      </c>
      <c r="U10378">
        <v>3196457</v>
      </c>
      <c r="V10378">
        <v>-2061024.935483871</v>
      </c>
      <c r="W10378">
        <v>-0.3920175020618849</v>
      </c>
      <c r="X10378" t="s">
        <v>370</v>
      </c>
    </row>
    <row r="10379" spans="1:24" x14ac:dyDescent="0.35">
      <c r="A10379">
        <v>6001145274</v>
      </c>
      <c r="B10379" t="s">
        <v>168</v>
      </c>
      <c r="C10379" t="s">
        <v>168</v>
      </c>
      <c r="D10379">
        <v>0</v>
      </c>
      <c r="E10379">
        <v>0</v>
      </c>
      <c r="F10379">
        <v>25</v>
      </c>
      <c r="G10379">
        <v>944269</v>
      </c>
      <c r="H10379">
        <v>15</v>
      </c>
      <c r="I10379">
        <v>485000</v>
      </c>
      <c r="J10379">
        <v>0</v>
      </c>
      <c r="K10379">
        <v>0</v>
      </c>
      <c r="L10379">
        <v>9</v>
      </c>
      <c r="M10379">
        <v>291600</v>
      </c>
      <c r="N10379">
        <v>150000</v>
      </c>
      <c r="O10379">
        <v>1870869</v>
      </c>
      <c r="P10379" t="s">
        <v>5</v>
      </c>
      <c r="Q10379" t="s">
        <v>14</v>
      </c>
      <c r="R10379" t="s">
        <v>169</v>
      </c>
      <c r="S10379" t="s">
        <v>170</v>
      </c>
      <c r="T10379">
        <v>1207012.2580645161</v>
      </c>
      <c r="U10379">
        <v>1246985</v>
      </c>
      <c r="V10379">
        <v>39972.741935483878</v>
      </c>
      <c r="W10379">
        <v>3.3117096921270184E-2</v>
      </c>
      <c r="X10379" t="s">
        <v>313</v>
      </c>
    </row>
    <row r="10380" spans="1:24" x14ac:dyDescent="0.35">
      <c r="A10380">
        <v>3301070455</v>
      </c>
      <c r="B10380" t="s">
        <v>168</v>
      </c>
      <c r="C10380" t="s">
        <v>168</v>
      </c>
      <c r="D10380">
        <v>0</v>
      </c>
      <c r="E10380">
        <v>0</v>
      </c>
      <c r="F10380">
        <v>27</v>
      </c>
      <c r="G10380">
        <v>858378</v>
      </c>
      <c r="H10380">
        <v>17</v>
      </c>
      <c r="I10380">
        <v>750000</v>
      </c>
      <c r="J10380">
        <v>0</v>
      </c>
      <c r="K10380">
        <v>0</v>
      </c>
      <c r="L10380">
        <v>3</v>
      </c>
      <c r="M10380">
        <v>177200</v>
      </c>
      <c r="N10380">
        <v>30000</v>
      </c>
      <c r="O10380">
        <v>1815578</v>
      </c>
      <c r="P10380" t="s">
        <v>5</v>
      </c>
      <c r="Q10380" t="s">
        <v>14</v>
      </c>
      <c r="R10380" t="s">
        <v>169</v>
      </c>
      <c r="S10380" t="s">
        <v>170</v>
      </c>
      <c r="T10380">
        <v>1171340.6451612902</v>
      </c>
      <c r="U10380">
        <v>593886</v>
      </c>
      <c r="V10380">
        <v>-577454.64516129019</v>
      </c>
      <c r="W10380">
        <v>-0.49298609038003316</v>
      </c>
      <c r="X10380" t="s">
        <v>171</v>
      </c>
    </row>
    <row r="10381" spans="1:24" x14ac:dyDescent="0.35">
      <c r="A10381">
        <v>3300020135</v>
      </c>
      <c r="B10381" t="s">
        <v>168</v>
      </c>
      <c r="C10381" t="s">
        <v>168</v>
      </c>
      <c r="D10381">
        <v>0</v>
      </c>
      <c r="E10381">
        <v>0</v>
      </c>
      <c r="F10381">
        <v>46</v>
      </c>
      <c r="G10381">
        <v>1430249</v>
      </c>
      <c r="H10381">
        <v>1</v>
      </c>
      <c r="I10381">
        <v>10000</v>
      </c>
      <c r="J10381">
        <v>0</v>
      </c>
      <c r="K10381">
        <v>0</v>
      </c>
      <c r="L10381">
        <v>7</v>
      </c>
      <c r="M10381">
        <v>366800</v>
      </c>
      <c r="N10381">
        <v>284000</v>
      </c>
      <c r="O10381">
        <v>2091049</v>
      </c>
      <c r="P10381" t="s">
        <v>5</v>
      </c>
      <c r="Q10381" t="s">
        <v>11</v>
      </c>
      <c r="R10381" t="s">
        <v>169</v>
      </c>
      <c r="S10381" t="s">
        <v>170</v>
      </c>
      <c r="T10381">
        <v>1349063.8709677418</v>
      </c>
      <c r="U10381">
        <v>925672</v>
      </c>
      <c r="V10381">
        <v>-423391.87096774182</v>
      </c>
      <c r="W10381">
        <v>-0.31384123471042524</v>
      </c>
      <c r="X10381" t="s">
        <v>365</v>
      </c>
    </row>
    <row r="10382" spans="1:24" x14ac:dyDescent="0.35">
      <c r="A10382">
        <v>3301007575</v>
      </c>
      <c r="B10382" t="s">
        <v>168</v>
      </c>
      <c r="C10382" t="s">
        <v>168</v>
      </c>
      <c r="D10382">
        <v>0</v>
      </c>
      <c r="E10382">
        <v>0</v>
      </c>
      <c r="F10382">
        <v>36</v>
      </c>
      <c r="G10382">
        <v>1171960</v>
      </c>
      <c r="H10382">
        <v>18</v>
      </c>
      <c r="I10382">
        <v>645000</v>
      </c>
      <c r="J10382">
        <v>0</v>
      </c>
      <c r="K10382">
        <v>0</v>
      </c>
      <c r="L10382">
        <v>16</v>
      </c>
      <c r="M10382">
        <v>746800</v>
      </c>
      <c r="N10382">
        <v>202000</v>
      </c>
      <c r="O10382">
        <v>2765760</v>
      </c>
      <c r="P10382" t="s">
        <v>5</v>
      </c>
      <c r="Q10382" t="s">
        <v>14</v>
      </c>
      <c r="R10382" t="s">
        <v>169</v>
      </c>
      <c r="S10382" t="s">
        <v>170</v>
      </c>
      <c r="T10382">
        <v>1784361.2903225806</v>
      </c>
      <c r="U10382">
        <v>1286473</v>
      </c>
      <c r="V10382">
        <v>-497888.29032258061</v>
      </c>
      <c r="W10382">
        <v>-0.27902885644452158</v>
      </c>
      <c r="X10382" t="s">
        <v>355</v>
      </c>
    </row>
    <row r="10383" spans="1:24" x14ac:dyDescent="0.35">
      <c r="A10383">
        <v>3300002920</v>
      </c>
      <c r="B10383" t="s">
        <v>168</v>
      </c>
      <c r="C10383" t="s">
        <v>168</v>
      </c>
      <c r="D10383">
        <v>0</v>
      </c>
      <c r="E10383">
        <v>0</v>
      </c>
      <c r="F10383">
        <v>52</v>
      </c>
      <c r="G10383">
        <v>1790841</v>
      </c>
      <c r="H10383">
        <v>15</v>
      </c>
      <c r="I10383">
        <v>985000</v>
      </c>
      <c r="J10383">
        <v>0</v>
      </c>
      <c r="K10383">
        <v>0</v>
      </c>
      <c r="L10383">
        <v>3</v>
      </c>
      <c r="M10383">
        <v>257200</v>
      </c>
      <c r="N10383">
        <v>30000</v>
      </c>
      <c r="O10383">
        <v>3063041</v>
      </c>
      <c r="P10383" t="s">
        <v>5</v>
      </c>
      <c r="Q10383" t="s">
        <v>13</v>
      </c>
      <c r="R10383" t="s">
        <v>169</v>
      </c>
      <c r="S10383" t="s">
        <v>170</v>
      </c>
      <c r="T10383">
        <v>1976155.4838709678</v>
      </c>
      <c r="U10383">
        <v>1071199</v>
      </c>
      <c r="V10383">
        <v>-904956.48387096776</v>
      </c>
      <c r="W10383">
        <v>-0.45793789570560761</v>
      </c>
      <c r="X10383" t="s">
        <v>325</v>
      </c>
    </row>
    <row r="10384" spans="1:24" x14ac:dyDescent="0.35">
      <c r="A10384">
        <v>3300006471</v>
      </c>
      <c r="B10384" t="s">
        <v>168</v>
      </c>
      <c r="C10384" t="s">
        <v>168</v>
      </c>
      <c r="D10384">
        <v>0</v>
      </c>
      <c r="E10384">
        <v>0</v>
      </c>
      <c r="F10384">
        <v>0</v>
      </c>
      <c r="G10384">
        <v>0</v>
      </c>
      <c r="H10384">
        <v>21</v>
      </c>
      <c r="I10384">
        <v>630000</v>
      </c>
      <c r="J10384">
        <v>0</v>
      </c>
      <c r="K10384">
        <v>0</v>
      </c>
      <c r="L10384">
        <v>7</v>
      </c>
      <c r="M10384">
        <v>486800</v>
      </c>
      <c r="N10384">
        <v>75000</v>
      </c>
      <c r="O10384">
        <v>1191800</v>
      </c>
      <c r="P10384" t="s">
        <v>5</v>
      </c>
      <c r="Q10384" t="s">
        <v>14</v>
      </c>
      <c r="R10384" t="s">
        <v>207</v>
      </c>
      <c r="S10384" t="s">
        <v>170</v>
      </c>
      <c r="T10384">
        <v>768903.22580645164</v>
      </c>
      <c r="U10384">
        <v>939498</v>
      </c>
      <c r="V10384">
        <v>170594.77419354836</v>
      </c>
      <c r="W10384">
        <v>0.22186767914079542</v>
      </c>
      <c r="X10384" t="s">
        <v>327</v>
      </c>
    </row>
    <row r="10385" spans="1:24" x14ac:dyDescent="0.35">
      <c r="A10385">
        <v>3300018382</v>
      </c>
      <c r="B10385" t="s">
        <v>168</v>
      </c>
      <c r="C10385" t="s">
        <v>168</v>
      </c>
      <c r="D10385">
        <v>0</v>
      </c>
      <c r="E10385">
        <v>0</v>
      </c>
      <c r="F10385">
        <v>19</v>
      </c>
      <c r="G10385">
        <v>840496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1278700</v>
      </c>
      <c r="O10385">
        <v>2119196</v>
      </c>
      <c r="P10385" t="s">
        <v>5</v>
      </c>
      <c r="Q10385" t="s">
        <v>6</v>
      </c>
      <c r="R10385" t="s">
        <v>169</v>
      </c>
      <c r="S10385" t="s">
        <v>170</v>
      </c>
      <c r="T10385">
        <v>1367223.2258064514</v>
      </c>
      <c r="U10385">
        <v>1121214</v>
      </c>
      <c r="V10385">
        <v>-246009.2258064514</v>
      </c>
      <c r="W10385">
        <v>-0.17993347477062038</v>
      </c>
      <c r="X10385" t="s">
        <v>348</v>
      </c>
    </row>
    <row r="10386" spans="1:24" x14ac:dyDescent="0.35">
      <c r="A10386">
        <v>3301075196</v>
      </c>
      <c r="B10386" t="s">
        <v>168</v>
      </c>
      <c r="C10386" t="s">
        <v>168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1840000</v>
      </c>
      <c r="O10386">
        <v>1840000</v>
      </c>
      <c r="P10386" t="s">
        <v>5</v>
      </c>
      <c r="Q10386" t="s">
        <v>6</v>
      </c>
      <c r="R10386" t="s">
        <v>181</v>
      </c>
      <c r="S10386" t="s">
        <v>170</v>
      </c>
      <c r="T10386">
        <v>1187096.7741935484</v>
      </c>
      <c r="U10386">
        <v>1012500</v>
      </c>
      <c r="V10386">
        <v>-174596.77419354836</v>
      </c>
      <c r="W10386">
        <v>-0.14707880434782605</v>
      </c>
      <c r="X10386" t="s">
        <v>316</v>
      </c>
    </row>
    <row r="10387" spans="1:24" x14ac:dyDescent="0.35">
      <c r="A10387">
        <v>3301014883</v>
      </c>
      <c r="B10387" t="s">
        <v>168</v>
      </c>
      <c r="C10387" t="s">
        <v>168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342000</v>
      </c>
      <c r="O10387">
        <v>342000</v>
      </c>
      <c r="P10387" t="s">
        <v>5</v>
      </c>
      <c r="Q10387" t="s">
        <v>8</v>
      </c>
      <c r="R10387" t="s">
        <v>169</v>
      </c>
      <c r="S10387" t="s">
        <v>170</v>
      </c>
      <c r="T10387">
        <v>220645.16129032258</v>
      </c>
      <c r="U10387">
        <v>1046500</v>
      </c>
      <c r="V10387">
        <v>825854.83870967745</v>
      </c>
      <c r="W10387">
        <v>3.7429093567251464</v>
      </c>
      <c r="X10387" t="s">
        <v>273</v>
      </c>
    </row>
    <row r="10388" spans="1:24" x14ac:dyDescent="0.35">
      <c r="A10388">
        <v>3300006787</v>
      </c>
      <c r="B10388" t="s">
        <v>168</v>
      </c>
      <c r="C10388" t="s">
        <v>168</v>
      </c>
      <c r="D10388">
        <v>0</v>
      </c>
      <c r="E10388">
        <v>0</v>
      </c>
      <c r="F10388">
        <v>47</v>
      </c>
      <c r="G10388">
        <v>2837451</v>
      </c>
      <c r="H10388">
        <v>73</v>
      </c>
      <c r="I10388">
        <v>3313000</v>
      </c>
      <c r="J10388">
        <v>0</v>
      </c>
      <c r="K10388">
        <v>0</v>
      </c>
      <c r="L10388">
        <v>32</v>
      </c>
      <c r="M10388">
        <v>2508970</v>
      </c>
      <c r="N10388">
        <v>72000</v>
      </c>
      <c r="O10388">
        <v>8731421</v>
      </c>
      <c r="P10388" t="s">
        <v>5</v>
      </c>
      <c r="Q10388" t="s">
        <v>9</v>
      </c>
      <c r="R10388" t="s">
        <v>169</v>
      </c>
      <c r="S10388" t="s">
        <v>170</v>
      </c>
      <c r="T10388">
        <v>5633174.8387096776</v>
      </c>
      <c r="U10388">
        <v>4885211</v>
      </c>
      <c r="V10388">
        <v>-747963.83870967757</v>
      </c>
      <c r="W10388">
        <v>-0.13277838166319089</v>
      </c>
      <c r="X10388" t="s">
        <v>284</v>
      </c>
    </row>
    <row r="10389" spans="1:24" x14ac:dyDescent="0.35">
      <c r="A10389">
        <v>3301019147</v>
      </c>
      <c r="B10389" t="s">
        <v>168</v>
      </c>
      <c r="C10389" t="s">
        <v>168</v>
      </c>
      <c r="D10389">
        <v>0</v>
      </c>
      <c r="E10389">
        <v>0</v>
      </c>
      <c r="F10389">
        <v>24</v>
      </c>
      <c r="G10389">
        <v>491272</v>
      </c>
      <c r="H10389">
        <v>8</v>
      </c>
      <c r="I10389">
        <v>400000</v>
      </c>
      <c r="J10389">
        <v>0</v>
      </c>
      <c r="K10389">
        <v>0</v>
      </c>
      <c r="L10389">
        <v>3</v>
      </c>
      <c r="M10389">
        <v>97200</v>
      </c>
      <c r="N10389">
        <v>30000</v>
      </c>
      <c r="O10389">
        <v>1018472</v>
      </c>
      <c r="P10389" t="s">
        <v>5</v>
      </c>
      <c r="Q10389" t="s">
        <v>13</v>
      </c>
      <c r="R10389" t="s">
        <v>169</v>
      </c>
      <c r="S10389" t="s">
        <v>170</v>
      </c>
      <c r="T10389">
        <v>657078.70967741939</v>
      </c>
      <c r="U10389">
        <v>380683</v>
      </c>
      <c r="V10389">
        <v>-276395.70967741939</v>
      </c>
      <c r="W10389">
        <v>-0.42064322828708112</v>
      </c>
      <c r="X10389" t="s">
        <v>414</v>
      </c>
    </row>
    <row r="10390" spans="1:24" x14ac:dyDescent="0.35">
      <c r="A10390">
        <v>3301062327</v>
      </c>
      <c r="B10390" t="s">
        <v>168</v>
      </c>
      <c r="C10390" t="s">
        <v>168</v>
      </c>
      <c r="D10390">
        <v>0</v>
      </c>
      <c r="E10390">
        <v>0</v>
      </c>
      <c r="F10390">
        <v>138</v>
      </c>
      <c r="G10390">
        <v>4821826</v>
      </c>
      <c r="H10390">
        <v>19</v>
      </c>
      <c r="I10390">
        <v>800000</v>
      </c>
      <c r="J10390">
        <v>0</v>
      </c>
      <c r="K10390">
        <v>0</v>
      </c>
      <c r="L10390">
        <v>37</v>
      </c>
      <c r="M10390">
        <v>1838800</v>
      </c>
      <c r="N10390">
        <v>1109800</v>
      </c>
      <c r="O10390">
        <v>8570426</v>
      </c>
      <c r="P10390" t="s">
        <v>5</v>
      </c>
      <c r="Q10390" t="s">
        <v>7</v>
      </c>
      <c r="R10390" t="s">
        <v>169</v>
      </c>
      <c r="S10390" t="s">
        <v>170</v>
      </c>
      <c r="T10390">
        <v>5529307.0967741944</v>
      </c>
      <c r="U10390">
        <v>4776629</v>
      </c>
      <c r="V10390">
        <v>-752678.09677419439</v>
      </c>
      <c r="W10390">
        <v>-0.13612521127887933</v>
      </c>
      <c r="X10390" t="s">
        <v>289</v>
      </c>
    </row>
    <row r="10391" spans="1:24" x14ac:dyDescent="0.35">
      <c r="A10391">
        <v>3301043176</v>
      </c>
      <c r="B10391" t="s">
        <v>168</v>
      </c>
      <c r="C10391" t="s">
        <v>168</v>
      </c>
      <c r="D10391">
        <v>0</v>
      </c>
      <c r="E10391">
        <v>0</v>
      </c>
      <c r="F10391">
        <v>125</v>
      </c>
      <c r="G10391">
        <v>3791467</v>
      </c>
      <c r="H10391">
        <v>15</v>
      </c>
      <c r="I10391">
        <v>325000</v>
      </c>
      <c r="J10391">
        <v>0</v>
      </c>
      <c r="K10391">
        <v>0</v>
      </c>
      <c r="L10391">
        <v>1</v>
      </c>
      <c r="M10391">
        <v>102400</v>
      </c>
      <c r="N10391">
        <v>2508000</v>
      </c>
      <c r="O10391">
        <v>6726867</v>
      </c>
      <c r="P10391" t="s">
        <v>5</v>
      </c>
      <c r="Q10391" t="s">
        <v>17</v>
      </c>
      <c r="R10391" t="s">
        <v>169</v>
      </c>
      <c r="S10391" t="s">
        <v>170</v>
      </c>
      <c r="T10391">
        <v>4339914.1935483869</v>
      </c>
      <c r="U10391">
        <v>3872809</v>
      </c>
      <c r="V10391">
        <v>-467105.19354838692</v>
      </c>
      <c r="W10391">
        <v>-0.10763005274223492</v>
      </c>
      <c r="X10391" t="s">
        <v>253</v>
      </c>
    </row>
    <row r="10392" spans="1:24" x14ac:dyDescent="0.35">
      <c r="A10392">
        <v>3301051832</v>
      </c>
      <c r="B10392" t="s">
        <v>168</v>
      </c>
      <c r="C10392" t="s">
        <v>168</v>
      </c>
      <c r="D10392">
        <v>0</v>
      </c>
      <c r="E10392">
        <v>0</v>
      </c>
      <c r="F10392">
        <v>5</v>
      </c>
      <c r="G10392">
        <v>162399</v>
      </c>
      <c r="H10392">
        <v>1</v>
      </c>
      <c r="I10392">
        <v>100000</v>
      </c>
      <c r="J10392">
        <v>0</v>
      </c>
      <c r="K10392">
        <v>0</v>
      </c>
      <c r="L10392">
        <v>8</v>
      </c>
      <c r="M10392">
        <v>389200</v>
      </c>
      <c r="N10392">
        <v>1162500</v>
      </c>
      <c r="O10392">
        <v>1814099</v>
      </c>
      <c r="P10392" t="s">
        <v>5</v>
      </c>
      <c r="Q10392" t="s">
        <v>17</v>
      </c>
      <c r="R10392" t="s">
        <v>169</v>
      </c>
      <c r="S10392" t="s">
        <v>170</v>
      </c>
      <c r="T10392">
        <v>1170386.4516129033</v>
      </c>
      <c r="U10392">
        <v>1575549</v>
      </c>
      <c r="V10392">
        <v>405162.54838709673</v>
      </c>
      <c r="W10392">
        <v>0.34617843348130384</v>
      </c>
      <c r="X10392" t="s">
        <v>185</v>
      </c>
    </row>
    <row r="10393" spans="1:24" x14ac:dyDescent="0.35">
      <c r="A10393">
        <v>6001120467</v>
      </c>
      <c r="B10393" t="s">
        <v>168</v>
      </c>
      <c r="C10393" t="s">
        <v>168</v>
      </c>
      <c r="D10393">
        <v>0</v>
      </c>
      <c r="E10393">
        <v>0</v>
      </c>
      <c r="F10393">
        <v>21</v>
      </c>
      <c r="G10393">
        <v>456674</v>
      </c>
      <c r="H10393">
        <v>9</v>
      </c>
      <c r="I10393">
        <v>180000</v>
      </c>
      <c r="J10393">
        <v>0</v>
      </c>
      <c r="K10393">
        <v>0</v>
      </c>
      <c r="L10393">
        <v>5</v>
      </c>
      <c r="M10393">
        <v>142000</v>
      </c>
      <c r="N10393">
        <v>150000</v>
      </c>
      <c r="O10393">
        <v>928674</v>
      </c>
      <c r="P10393" t="s">
        <v>5</v>
      </c>
      <c r="Q10393" t="s">
        <v>13</v>
      </c>
      <c r="R10393" t="s">
        <v>169</v>
      </c>
      <c r="S10393" t="s">
        <v>170</v>
      </c>
      <c r="T10393">
        <v>599144.51612903224</v>
      </c>
      <c r="U10393">
        <v>655589</v>
      </c>
      <c r="V10393">
        <v>56444.483870967757</v>
      </c>
      <c r="W10393">
        <v>9.4208462819030281E-2</v>
      </c>
      <c r="X10393" t="s">
        <v>375</v>
      </c>
    </row>
    <row r="10394" spans="1:24" x14ac:dyDescent="0.35">
      <c r="A10394">
        <v>3301063768</v>
      </c>
      <c r="B10394" t="s">
        <v>168</v>
      </c>
      <c r="C10394" t="s">
        <v>168</v>
      </c>
      <c r="D10394">
        <v>0</v>
      </c>
      <c r="E10394">
        <v>0</v>
      </c>
      <c r="F10394">
        <v>90</v>
      </c>
      <c r="G10394">
        <v>3147500</v>
      </c>
      <c r="H10394">
        <v>0</v>
      </c>
      <c r="I10394">
        <v>0</v>
      </c>
      <c r="J10394">
        <v>0</v>
      </c>
      <c r="K10394">
        <v>0</v>
      </c>
      <c r="L10394">
        <v>1</v>
      </c>
      <c r="M10394">
        <v>20000</v>
      </c>
      <c r="N10394">
        <v>573500</v>
      </c>
      <c r="O10394">
        <v>3741000</v>
      </c>
      <c r="P10394" t="s">
        <v>5</v>
      </c>
      <c r="Q10394" t="s">
        <v>7</v>
      </c>
      <c r="R10394" t="s">
        <v>169</v>
      </c>
      <c r="S10394" t="s">
        <v>170</v>
      </c>
      <c r="T10394">
        <v>2413548.3870967743</v>
      </c>
      <c r="U10394">
        <v>3526073</v>
      </c>
      <c r="V10394">
        <v>1112524.6129032257</v>
      </c>
      <c r="W10394">
        <v>0.46094978615343485</v>
      </c>
      <c r="X10394" t="s">
        <v>351</v>
      </c>
    </row>
    <row r="10395" spans="1:24" x14ac:dyDescent="0.35">
      <c r="A10395">
        <v>3300009652</v>
      </c>
      <c r="B10395" t="s">
        <v>168</v>
      </c>
      <c r="C10395" t="s">
        <v>168</v>
      </c>
      <c r="D10395">
        <v>0</v>
      </c>
      <c r="E10395">
        <v>0</v>
      </c>
      <c r="F10395">
        <v>7</v>
      </c>
      <c r="G10395">
        <v>382147</v>
      </c>
      <c r="H10395">
        <v>6</v>
      </c>
      <c r="I10395">
        <v>275000</v>
      </c>
      <c r="J10395">
        <v>0</v>
      </c>
      <c r="K10395">
        <v>0</v>
      </c>
      <c r="L10395">
        <v>0</v>
      </c>
      <c r="M10395">
        <v>0</v>
      </c>
      <c r="N10395">
        <v>335000</v>
      </c>
      <c r="O10395">
        <v>992147</v>
      </c>
      <c r="P10395" t="s">
        <v>5</v>
      </c>
      <c r="Q10395" t="s">
        <v>12</v>
      </c>
      <c r="R10395" t="s">
        <v>169</v>
      </c>
      <c r="S10395" t="s">
        <v>170</v>
      </c>
      <c r="T10395">
        <v>640094.83870967745</v>
      </c>
      <c r="U10395">
        <v>393200</v>
      </c>
      <c r="V10395">
        <v>-246894.83870967745</v>
      </c>
      <c r="W10395">
        <v>-0.38571602796762983</v>
      </c>
      <c r="X10395" t="s">
        <v>380</v>
      </c>
    </row>
    <row r="10396" spans="1:24" x14ac:dyDescent="0.35">
      <c r="A10396">
        <v>3300016211</v>
      </c>
      <c r="B10396" t="s">
        <v>168</v>
      </c>
      <c r="C10396" t="s">
        <v>168</v>
      </c>
      <c r="D10396">
        <v>0</v>
      </c>
      <c r="E10396">
        <v>0</v>
      </c>
      <c r="F10396">
        <v>279</v>
      </c>
      <c r="G10396">
        <v>11407242</v>
      </c>
      <c r="H10396">
        <v>160</v>
      </c>
      <c r="I10396">
        <v>4907000</v>
      </c>
      <c r="J10396">
        <v>0</v>
      </c>
      <c r="K10396">
        <v>0</v>
      </c>
      <c r="L10396">
        <v>125</v>
      </c>
      <c r="M10396">
        <v>7191518</v>
      </c>
      <c r="N10396">
        <v>1188000</v>
      </c>
      <c r="O10396">
        <v>24693760</v>
      </c>
      <c r="P10396" t="s">
        <v>5</v>
      </c>
      <c r="Q10396" t="s">
        <v>8</v>
      </c>
      <c r="R10396" t="s">
        <v>169</v>
      </c>
      <c r="S10396" t="s">
        <v>170</v>
      </c>
      <c r="T10396">
        <v>15931458.064516129</v>
      </c>
      <c r="U10396">
        <v>16737108</v>
      </c>
      <c r="V10396">
        <v>805649.93548387103</v>
      </c>
      <c r="W10396">
        <v>5.056975527420704E-2</v>
      </c>
      <c r="X10396" t="s">
        <v>335</v>
      </c>
    </row>
    <row r="10397" spans="1:24" x14ac:dyDescent="0.35">
      <c r="A10397">
        <v>3301002715</v>
      </c>
      <c r="B10397" t="s">
        <v>168</v>
      </c>
      <c r="C10397" t="s">
        <v>168</v>
      </c>
      <c r="D10397">
        <v>0</v>
      </c>
      <c r="E10397">
        <v>0</v>
      </c>
      <c r="F10397">
        <v>18</v>
      </c>
      <c r="G10397">
        <v>659040</v>
      </c>
      <c r="H10397">
        <v>6</v>
      </c>
      <c r="I10397">
        <v>180000</v>
      </c>
      <c r="J10397">
        <v>0</v>
      </c>
      <c r="K10397">
        <v>0</v>
      </c>
      <c r="L10397">
        <v>0</v>
      </c>
      <c r="M10397">
        <v>0</v>
      </c>
      <c r="N10397">
        <v>330000</v>
      </c>
      <c r="O10397">
        <v>1169040</v>
      </c>
      <c r="P10397" t="s">
        <v>5</v>
      </c>
      <c r="Q10397" t="s">
        <v>12</v>
      </c>
      <c r="R10397" t="s">
        <v>169</v>
      </c>
      <c r="S10397" t="s">
        <v>170</v>
      </c>
      <c r="T10397">
        <v>754219.3548387097</v>
      </c>
      <c r="U10397">
        <v>854393</v>
      </c>
      <c r="V10397">
        <v>100173.6451612903</v>
      </c>
      <c r="W10397">
        <v>0.13281765380140964</v>
      </c>
      <c r="X10397" t="s">
        <v>320</v>
      </c>
    </row>
    <row r="10398" spans="1:24" x14ac:dyDescent="0.35">
      <c r="A10398">
        <v>3300014248</v>
      </c>
      <c r="B10398" t="s">
        <v>168</v>
      </c>
      <c r="C10398" t="s">
        <v>168</v>
      </c>
      <c r="D10398">
        <v>0</v>
      </c>
      <c r="E10398">
        <v>0</v>
      </c>
      <c r="F10398">
        <v>79</v>
      </c>
      <c r="G10398">
        <v>3169874</v>
      </c>
      <c r="H10398">
        <v>10</v>
      </c>
      <c r="I10398">
        <v>300000</v>
      </c>
      <c r="J10398">
        <v>0</v>
      </c>
      <c r="K10398">
        <v>0</v>
      </c>
      <c r="L10398">
        <v>2</v>
      </c>
      <c r="M10398">
        <v>154800</v>
      </c>
      <c r="N10398">
        <v>342000</v>
      </c>
      <c r="O10398">
        <v>3966674</v>
      </c>
      <c r="P10398" t="s">
        <v>5</v>
      </c>
      <c r="Q10398" t="s">
        <v>8</v>
      </c>
      <c r="R10398" t="s">
        <v>169</v>
      </c>
      <c r="S10398" t="s">
        <v>170</v>
      </c>
      <c r="T10398">
        <v>2559144.5161290322</v>
      </c>
      <c r="U10398">
        <v>2976310</v>
      </c>
      <c r="V10398">
        <v>417165.48387096776</v>
      </c>
      <c r="W10398">
        <v>0.16300974065426099</v>
      </c>
      <c r="X10398" t="s">
        <v>187</v>
      </c>
    </row>
    <row r="10399" spans="1:24" x14ac:dyDescent="0.35">
      <c r="A10399">
        <v>3301030220</v>
      </c>
      <c r="B10399" t="s">
        <v>168</v>
      </c>
      <c r="C10399" t="s">
        <v>168</v>
      </c>
      <c r="D10399">
        <v>0</v>
      </c>
      <c r="E10399">
        <v>0</v>
      </c>
      <c r="F10399">
        <v>3</v>
      </c>
      <c r="G10399">
        <v>221596</v>
      </c>
      <c r="H10399">
        <v>6</v>
      </c>
      <c r="I10399">
        <v>145000</v>
      </c>
      <c r="J10399">
        <v>0</v>
      </c>
      <c r="K10399">
        <v>0</v>
      </c>
      <c r="L10399">
        <v>4</v>
      </c>
      <c r="M10399">
        <v>89600</v>
      </c>
      <c r="N10399">
        <v>60000</v>
      </c>
      <c r="O10399">
        <v>516196</v>
      </c>
      <c r="P10399" t="s">
        <v>5</v>
      </c>
      <c r="Q10399" t="s">
        <v>13</v>
      </c>
      <c r="R10399" t="s">
        <v>169</v>
      </c>
      <c r="S10399" t="s">
        <v>170</v>
      </c>
      <c r="T10399">
        <v>333029.67741935485</v>
      </c>
      <c r="U10399">
        <v>246199</v>
      </c>
      <c r="V10399">
        <v>-86830.677419354848</v>
      </c>
      <c r="W10399">
        <v>-0.26072954846608654</v>
      </c>
      <c r="X10399" t="s">
        <v>282</v>
      </c>
    </row>
    <row r="10400" spans="1:24" x14ac:dyDescent="0.35">
      <c r="A10400">
        <v>3301001724</v>
      </c>
      <c r="B10400" t="s">
        <v>168</v>
      </c>
      <c r="C10400" t="s">
        <v>168</v>
      </c>
      <c r="D10400">
        <v>0</v>
      </c>
      <c r="E10400">
        <v>0</v>
      </c>
      <c r="F10400">
        <v>48</v>
      </c>
      <c r="G10400">
        <v>1796494</v>
      </c>
      <c r="H10400">
        <v>13</v>
      </c>
      <c r="I10400">
        <v>540000</v>
      </c>
      <c r="J10400">
        <v>0</v>
      </c>
      <c r="K10400">
        <v>0</v>
      </c>
      <c r="L10400">
        <v>2</v>
      </c>
      <c r="M10400">
        <v>204800</v>
      </c>
      <c r="N10400">
        <v>1713500</v>
      </c>
      <c r="O10400">
        <v>4254794</v>
      </c>
      <c r="P10400" t="s">
        <v>5</v>
      </c>
      <c r="Q10400" t="s">
        <v>7</v>
      </c>
      <c r="R10400" t="s">
        <v>169</v>
      </c>
      <c r="S10400" t="s">
        <v>170</v>
      </c>
      <c r="T10400">
        <v>2745028.3870967738</v>
      </c>
      <c r="U10400">
        <v>2633915</v>
      </c>
      <c r="V10400">
        <v>-111113.38709677383</v>
      </c>
      <c r="W10400">
        <v>-4.0478046645736399E-2</v>
      </c>
      <c r="X10400" t="s">
        <v>288</v>
      </c>
    </row>
    <row r="10401" spans="1:24" x14ac:dyDescent="0.35">
      <c r="A10401">
        <v>3301014065</v>
      </c>
      <c r="B10401" t="s">
        <v>168</v>
      </c>
      <c r="C10401" t="s">
        <v>168</v>
      </c>
      <c r="D10401">
        <v>0</v>
      </c>
      <c r="E10401">
        <v>0</v>
      </c>
      <c r="F10401">
        <v>34</v>
      </c>
      <c r="G10401">
        <v>1073756</v>
      </c>
      <c r="H10401">
        <v>18</v>
      </c>
      <c r="I10401">
        <v>500000</v>
      </c>
      <c r="J10401">
        <v>0</v>
      </c>
      <c r="K10401">
        <v>0</v>
      </c>
      <c r="L10401">
        <v>15</v>
      </c>
      <c r="M10401">
        <v>1656000</v>
      </c>
      <c r="N10401">
        <v>30000</v>
      </c>
      <c r="O10401">
        <v>3259756</v>
      </c>
      <c r="P10401" t="s">
        <v>5</v>
      </c>
      <c r="Q10401" t="s">
        <v>11</v>
      </c>
      <c r="R10401" t="s">
        <v>169</v>
      </c>
      <c r="S10401" t="s">
        <v>170</v>
      </c>
      <c r="T10401">
        <v>2103068.3870967743</v>
      </c>
      <c r="U10401">
        <v>1806381</v>
      </c>
      <c r="V10401">
        <v>-296687.3870967743</v>
      </c>
      <c r="W10401">
        <v>-0.14107358035386697</v>
      </c>
      <c r="X10401" t="s">
        <v>360</v>
      </c>
    </row>
    <row r="10402" spans="1:24" x14ac:dyDescent="0.35">
      <c r="A10402">
        <v>3301060603</v>
      </c>
      <c r="B10402" t="s">
        <v>168</v>
      </c>
      <c r="C10402" t="s">
        <v>168</v>
      </c>
      <c r="D10402">
        <v>0</v>
      </c>
      <c r="E10402">
        <v>0</v>
      </c>
      <c r="F10402">
        <v>5</v>
      </c>
      <c r="G10402">
        <v>131300</v>
      </c>
      <c r="H10402">
        <v>1</v>
      </c>
      <c r="I10402">
        <v>150000</v>
      </c>
      <c r="J10402">
        <v>130</v>
      </c>
      <c r="K10402">
        <v>1732250</v>
      </c>
      <c r="L10402">
        <v>3</v>
      </c>
      <c r="M10402">
        <v>401900</v>
      </c>
      <c r="N10402">
        <v>2578100</v>
      </c>
      <c r="O10402">
        <v>4993550</v>
      </c>
      <c r="P10402" t="s">
        <v>5</v>
      </c>
      <c r="Q10402" t="s">
        <v>16</v>
      </c>
      <c r="R10402" t="s">
        <v>169</v>
      </c>
      <c r="S10402" t="s">
        <v>170</v>
      </c>
      <c r="T10402">
        <v>3221645.1612903224</v>
      </c>
      <c r="U10402">
        <v>1220720</v>
      </c>
      <c r="V10402">
        <v>-2000925.1612903224</v>
      </c>
      <c r="W10402">
        <v>-0.62108800352454663</v>
      </c>
      <c r="X10402" t="s">
        <v>384</v>
      </c>
    </row>
    <row r="10403" spans="1:24" x14ac:dyDescent="0.35">
      <c r="A10403">
        <v>3301059737</v>
      </c>
      <c r="B10403" t="s">
        <v>168</v>
      </c>
      <c r="C10403" t="s">
        <v>168</v>
      </c>
      <c r="D10403">
        <v>0</v>
      </c>
      <c r="E10403">
        <v>0</v>
      </c>
      <c r="F10403">
        <v>33</v>
      </c>
      <c r="G10403">
        <v>1756219</v>
      </c>
      <c r="H10403">
        <v>1</v>
      </c>
      <c r="I10403">
        <v>50000</v>
      </c>
      <c r="J10403">
        <v>0</v>
      </c>
      <c r="K10403">
        <v>0</v>
      </c>
      <c r="L10403">
        <v>0</v>
      </c>
      <c r="M10403">
        <v>0</v>
      </c>
      <c r="N10403">
        <v>330000</v>
      </c>
      <c r="O10403">
        <v>2136219</v>
      </c>
      <c r="P10403" t="s">
        <v>5</v>
      </c>
      <c r="Q10403" t="s">
        <v>12</v>
      </c>
      <c r="R10403" t="s">
        <v>169</v>
      </c>
      <c r="S10403" t="s">
        <v>170</v>
      </c>
      <c r="T10403">
        <v>1378205.8064516131</v>
      </c>
      <c r="U10403">
        <v>1536389</v>
      </c>
      <c r="V10403">
        <v>158183.19354838692</v>
      </c>
      <c r="W10403">
        <v>0.11477472581228776</v>
      </c>
      <c r="X10403" t="s">
        <v>415</v>
      </c>
    </row>
    <row r="10404" spans="1:24" x14ac:dyDescent="0.35">
      <c r="A10404">
        <v>3300012227</v>
      </c>
      <c r="B10404" t="s">
        <v>168</v>
      </c>
      <c r="C10404" t="s">
        <v>168</v>
      </c>
      <c r="D10404">
        <v>0</v>
      </c>
      <c r="E10404">
        <v>0</v>
      </c>
      <c r="F10404">
        <v>35</v>
      </c>
      <c r="G10404">
        <v>1527131</v>
      </c>
      <c r="H10404">
        <v>1</v>
      </c>
      <c r="I10404">
        <v>15000</v>
      </c>
      <c r="J10404">
        <v>0</v>
      </c>
      <c r="K10404">
        <v>0</v>
      </c>
      <c r="L10404">
        <v>0</v>
      </c>
      <c r="M10404">
        <v>0</v>
      </c>
      <c r="N10404">
        <v>303000</v>
      </c>
      <c r="O10404">
        <v>1845131</v>
      </c>
      <c r="P10404" t="s">
        <v>5</v>
      </c>
      <c r="Q10404" t="s">
        <v>12</v>
      </c>
      <c r="R10404" t="s">
        <v>169</v>
      </c>
      <c r="S10404" t="s">
        <v>170</v>
      </c>
      <c r="T10404">
        <v>1190407.0967741935</v>
      </c>
      <c r="U10404">
        <v>191000</v>
      </c>
      <c r="V10404">
        <v>-999407.09677419346</v>
      </c>
      <c r="W10404">
        <v>-0.83955068772894714</v>
      </c>
      <c r="X10404" t="s">
        <v>188</v>
      </c>
    </row>
    <row r="10405" spans="1:24" x14ac:dyDescent="0.35">
      <c r="A10405">
        <v>3301010034</v>
      </c>
      <c r="B10405" t="s">
        <v>168</v>
      </c>
      <c r="C10405" t="s">
        <v>168</v>
      </c>
      <c r="D10405">
        <v>0</v>
      </c>
      <c r="E10405">
        <v>0</v>
      </c>
      <c r="F10405">
        <v>56</v>
      </c>
      <c r="G10405">
        <v>1708841</v>
      </c>
      <c r="H10405">
        <v>133</v>
      </c>
      <c r="I10405">
        <v>3669000</v>
      </c>
      <c r="J10405">
        <v>0</v>
      </c>
      <c r="K10405">
        <v>0</v>
      </c>
      <c r="L10405">
        <v>53</v>
      </c>
      <c r="M10405">
        <v>1487200</v>
      </c>
      <c r="N10405">
        <v>44000</v>
      </c>
      <c r="O10405">
        <v>6909041</v>
      </c>
      <c r="P10405" t="s">
        <v>5</v>
      </c>
      <c r="Q10405" t="s">
        <v>9</v>
      </c>
      <c r="R10405" t="s">
        <v>169</v>
      </c>
      <c r="S10405" t="s">
        <v>170</v>
      </c>
      <c r="T10405">
        <v>4457445.8064516131</v>
      </c>
      <c r="U10405">
        <v>4797556</v>
      </c>
      <c r="V10405">
        <v>340110.19354838692</v>
      </c>
      <c r="W10405">
        <v>7.6301588020681876E-2</v>
      </c>
      <c r="X10405" t="s">
        <v>224</v>
      </c>
    </row>
    <row r="10406" spans="1:24" x14ac:dyDescent="0.35">
      <c r="A10406">
        <v>3301037309</v>
      </c>
      <c r="B10406" t="s">
        <v>168</v>
      </c>
      <c r="C10406" t="s">
        <v>168</v>
      </c>
      <c r="D10406">
        <v>0</v>
      </c>
      <c r="E10406">
        <v>0</v>
      </c>
      <c r="F10406">
        <v>10</v>
      </c>
      <c r="G10406">
        <v>240398</v>
      </c>
      <c r="H10406">
        <v>0</v>
      </c>
      <c r="I10406">
        <v>0</v>
      </c>
      <c r="J10406">
        <v>0</v>
      </c>
      <c r="K10406">
        <v>0</v>
      </c>
      <c r="L10406">
        <v>4</v>
      </c>
      <c r="M10406">
        <v>264200</v>
      </c>
      <c r="N10406">
        <v>280000</v>
      </c>
      <c r="O10406">
        <v>784598</v>
      </c>
      <c r="P10406" t="s">
        <v>5</v>
      </c>
      <c r="Q10406" t="s">
        <v>12</v>
      </c>
      <c r="R10406" t="s">
        <v>169</v>
      </c>
      <c r="S10406" t="s">
        <v>170</v>
      </c>
      <c r="T10406">
        <v>506192.25806451612</v>
      </c>
      <c r="U10406">
        <v>479895</v>
      </c>
      <c r="V10406">
        <v>-26297.258064516122</v>
      </c>
      <c r="W10406">
        <v>-5.1951126564176775E-2</v>
      </c>
      <c r="X10406" t="s">
        <v>219</v>
      </c>
    </row>
    <row r="10407" spans="1:24" x14ac:dyDescent="0.35">
      <c r="A10407">
        <v>3301072171</v>
      </c>
      <c r="B10407" t="s">
        <v>168</v>
      </c>
      <c r="C10407" t="s">
        <v>168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1516000</v>
      </c>
      <c r="O10407">
        <v>1516000</v>
      </c>
      <c r="P10407" t="s">
        <v>5</v>
      </c>
      <c r="Q10407" t="s">
        <v>8</v>
      </c>
      <c r="R10407" t="s">
        <v>169</v>
      </c>
      <c r="S10407" t="s">
        <v>170</v>
      </c>
      <c r="T10407">
        <v>978064.51612903224</v>
      </c>
      <c r="U10407">
        <v>1047000</v>
      </c>
      <c r="V10407">
        <v>68935.483870967757</v>
      </c>
      <c r="W10407">
        <v>7.048153034300797E-2</v>
      </c>
      <c r="X10407" t="s">
        <v>336</v>
      </c>
    </row>
    <row r="10408" spans="1:24" x14ac:dyDescent="0.35">
      <c r="A10408">
        <v>3300025285</v>
      </c>
      <c r="B10408" t="s">
        <v>168</v>
      </c>
      <c r="C10408" t="s">
        <v>168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352500</v>
      </c>
      <c r="O10408">
        <v>352500</v>
      </c>
      <c r="P10408" t="s">
        <v>5</v>
      </c>
      <c r="Q10408" t="s">
        <v>17</v>
      </c>
      <c r="R10408" t="s">
        <v>169</v>
      </c>
      <c r="S10408" t="s">
        <v>170</v>
      </c>
      <c r="T10408">
        <v>227419.35483870967</v>
      </c>
      <c r="U10408">
        <v>352500</v>
      </c>
      <c r="V10408">
        <v>125080.64516129033</v>
      </c>
      <c r="W10408">
        <v>0.55000000000000004</v>
      </c>
      <c r="X10408" t="s">
        <v>389</v>
      </c>
    </row>
    <row r="10409" spans="1:24" x14ac:dyDescent="0.35">
      <c r="A10409">
        <v>3301027492</v>
      </c>
      <c r="B10409" t="s">
        <v>168</v>
      </c>
      <c r="C10409" t="s">
        <v>168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342000</v>
      </c>
      <c r="O10409">
        <v>342000</v>
      </c>
      <c r="P10409" t="s">
        <v>5</v>
      </c>
      <c r="Q10409" t="s">
        <v>8</v>
      </c>
      <c r="R10409" t="s">
        <v>169</v>
      </c>
      <c r="S10409" t="s">
        <v>170</v>
      </c>
      <c r="T10409">
        <v>220645.16129032258</v>
      </c>
      <c r="U10409">
        <v>1046500</v>
      </c>
      <c r="V10409">
        <v>825854.83870967745</v>
      </c>
      <c r="W10409">
        <v>3.7429093567251464</v>
      </c>
      <c r="X10409" t="s">
        <v>187</v>
      </c>
    </row>
    <row r="10410" spans="1:24" x14ac:dyDescent="0.35">
      <c r="A10410">
        <v>3301069030</v>
      </c>
      <c r="B10410" t="s">
        <v>168</v>
      </c>
      <c r="C10410" t="s">
        <v>168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150000</v>
      </c>
      <c r="O10410">
        <v>150000</v>
      </c>
      <c r="P10410" t="s">
        <v>5</v>
      </c>
      <c r="Q10410" t="s">
        <v>11</v>
      </c>
      <c r="R10410" t="s">
        <v>169</v>
      </c>
      <c r="S10410" t="s">
        <v>170</v>
      </c>
      <c r="T10410">
        <v>96774.193548387106</v>
      </c>
      <c r="U10410">
        <v>0</v>
      </c>
      <c r="V10410">
        <v>-96774.193548387106</v>
      </c>
      <c r="W10410">
        <v>0</v>
      </c>
      <c r="X10410" t="s">
        <v>306</v>
      </c>
    </row>
    <row r="10411" spans="1:24" x14ac:dyDescent="0.35">
      <c r="A10411">
        <v>3301027388</v>
      </c>
      <c r="B10411" t="s">
        <v>168</v>
      </c>
      <c r="C10411" t="s">
        <v>168</v>
      </c>
      <c r="D10411">
        <v>0</v>
      </c>
      <c r="E10411">
        <v>0</v>
      </c>
      <c r="F10411">
        <v>6</v>
      </c>
      <c r="G10411">
        <v>268192</v>
      </c>
      <c r="H10411">
        <v>3</v>
      </c>
      <c r="I10411">
        <v>90000</v>
      </c>
      <c r="J10411">
        <v>0</v>
      </c>
      <c r="K10411">
        <v>0</v>
      </c>
      <c r="L10411">
        <v>11</v>
      </c>
      <c r="M10411">
        <v>516400</v>
      </c>
      <c r="N10411">
        <v>0</v>
      </c>
      <c r="O10411">
        <v>874592</v>
      </c>
      <c r="P10411" t="s">
        <v>5</v>
      </c>
      <c r="Q10411" t="s">
        <v>13</v>
      </c>
      <c r="R10411" t="s">
        <v>169</v>
      </c>
      <c r="S10411" t="s">
        <v>170</v>
      </c>
      <c r="T10411">
        <v>564252.90322580643</v>
      </c>
      <c r="U10411">
        <v>270197</v>
      </c>
      <c r="V10411">
        <v>-294055.90322580643</v>
      </c>
      <c r="W10411">
        <v>-0.52114202965497047</v>
      </c>
      <c r="X10411" t="s">
        <v>297</v>
      </c>
    </row>
    <row r="10412" spans="1:24" x14ac:dyDescent="0.35">
      <c r="A10412">
        <v>3300016580</v>
      </c>
      <c r="B10412" t="s">
        <v>168</v>
      </c>
      <c r="C10412" t="s">
        <v>168</v>
      </c>
      <c r="D10412">
        <v>0</v>
      </c>
      <c r="E10412">
        <v>0</v>
      </c>
      <c r="F10412">
        <v>172</v>
      </c>
      <c r="G10412">
        <v>7242862</v>
      </c>
      <c r="H10412">
        <v>29</v>
      </c>
      <c r="I10412">
        <v>1000000</v>
      </c>
      <c r="J10412">
        <v>0</v>
      </c>
      <c r="K10412">
        <v>0</v>
      </c>
      <c r="L10412">
        <v>1</v>
      </c>
      <c r="M10412">
        <v>20000</v>
      </c>
      <c r="N10412">
        <v>851500</v>
      </c>
      <c r="O10412">
        <v>9114362</v>
      </c>
      <c r="P10412" t="s">
        <v>5</v>
      </c>
      <c r="Q10412" t="s">
        <v>7</v>
      </c>
      <c r="R10412" t="s">
        <v>169</v>
      </c>
      <c r="S10412" t="s">
        <v>170</v>
      </c>
      <c r="T10412">
        <v>5880233.5483870972</v>
      </c>
      <c r="U10412">
        <v>6541260</v>
      </c>
      <c r="V10412">
        <v>661026.45161290281</v>
      </c>
      <c r="W10412">
        <v>0.11241499953589718</v>
      </c>
      <c r="X10412" t="s">
        <v>394</v>
      </c>
    </row>
    <row r="10413" spans="1:24" x14ac:dyDescent="0.35">
      <c r="A10413">
        <v>6001140626</v>
      </c>
      <c r="B10413" t="s">
        <v>168</v>
      </c>
      <c r="C10413" t="s">
        <v>168</v>
      </c>
      <c r="D10413">
        <v>0</v>
      </c>
      <c r="E10413">
        <v>0</v>
      </c>
      <c r="F10413">
        <v>131</v>
      </c>
      <c r="G10413">
        <v>3780064</v>
      </c>
      <c r="H10413">
        <v>27</v>
      </c>
      <c r="I10413">
        <v>1361000</v>
      </c>
      <c r="J10413">
        <v>0</v>
      </c>
      <c r="K10413">
        <v>0</v>
      </c>
      <c r="L10413">
        <v>3</v>
      </c>
      <c r="M10413">
        <v>147200</v>
      </c>
      <c r="N10413">
        <v>30000</v>
      </c>
      <c r="O10413">
        <v>5318264</v>
      </c>
      <c r="P10413" t="s">
        <v>5</v>
      </c>
      <c r="Q10413" t="s">
        <v>14</v>
      </c>
      <c r="R10413" t="s">
        <v>169</v>
      </c>
      <c r="S10413" t="s">
        <v>170</v>
      </c>
      <c r="T10413">
        <v>3431138.064516129</v>
      </c>
      <c r="U10413">
        <v>3487691</v>
      </c>
      <c r="V10413">
        <v>56552.935483871028</v>
      </c>
      <c r="W10413">
        <v>1.6482267521883198E-2</v>
      </c>
      <c r="X10413" t="s">
        <v>171</v>
      </c>
    </row>
    <row r="10414" spans="1:24" x14ac:dyDescent="0.35">
      <c r="A10414">
        <v>3300011627</v>
      </c>
      <c r="B10414" t="s">
        <v>168</v>
      </c>
      <c r="C10414" t="s">
        <v>168</v>
      </c>
      <c r="D10414">
        <v>0</v>
      </c>
      <c r="E10414">
        <v>0</v>
      </c>
      <c r="F10414">
        <v>372</v>
      </c>
      <c r="G10414">
        <v>11721688</v>
      </c>
      <c r="H10414">
        <v>80</v>
      </c>
      <c r="I10414">
        <v>2602000</v>
      </c>
      <c r="J10414">
        <v>0</v>
      </c>
      <c r="K10414">
        <v>0</v>
      </c>
      <c r="L10414">
        <v>13</v>
      </c>
      <c r="M10414">
        <v>1376442</v>
      </c>
      <c r="N10414">
        <v>12400000</v>
      </c>
      <c r="O10414">
        <v>28100130</v>
      </c>
      <c r="P10414" t="s">
        <v>5</v>
      </c>
      <c r="Q10414" t="s">
        <v>16</v>
      </c>
      <c r="R10414" t="s">
        <v>169</v>
      </c>
      <c r="S10414" t="s">
        <v>170</v>
      </c>
      <c r="T10414">
        <v>18129116.129032258</v>
      </c>
      <c r="U10414">
        <v>6141542</v>
      </c>
      <c r="V10414">
        <v>-11987574.129032258</v>
      </c>
      <c r="W10414">
        <v>-0.66123323628751896</v>
      </c>
      <c r="X10414" t="s">
        <v>265</v>
      </c>
    </row>
    <row r="10415" spans="1:24" x14ac:dyDescent="0.35">
      <c r="A10415">
        <v>3300006164</v>
      </c>
      <c r="B10415" t="s">
        <v>168</v>
      </c>
      <c r="C10415" t="s">
        <v>168</v>
      </c>
      <c r="D10415">
        <v>0</v>
      </c>
      <c r="E10415">
        <v>0</v>
      </c>
      <c r="F10415">
        <v>37</v>
      </c>
      <c r="G10415">
        <v>1300653</v>
      </c>
      <c r="H10415">
        <v>4</v>
      </c>
      <c r="I10415">
        <v>100000</v>
      </c>
      <c r="J10415">
        <v>0</v>
      </c>
      <c r="K10415">
        <v>0</v>
      </c>
      <c r="L10415">
        <v>14</v>
      </c>
      <c r="M10415">
        <v>583600</v>
      </c>
      <c r="N10415">
        <v>150000</v>
      </c>
      <c r="O10415">
        <v>2134253</v>
      </c>
      <c r="P10415" t="s">
        <v>5</v>
      </c>
      <c r="Q10415" t="s">
        <v>14</v>
      </c>
      <c r="R10415" t="s">
        <v>169</v>
      </c>
      <c r="S10415" t="s">
        <v>170</v>
      </c>
      <c r="T10415">
        <v>1376937.4193548388</v>
      </c>
      <c r="U10415">
        <v>1461173</v>
      </c>
      <c r="V10415">
        <v>84235.580645161215</v>
      </c>
      <c r="W10415">
        <v>6.1176041453379737E-2</v>
      </c>
      <c r="X10415" t="s">
        <v>402</v>
      </c>
    </row>
    <row r="10416" spans="1:24" x14ac:dyDescent="0.35">
      <c r="A10416">
        <v>3300007415</v>
      </c>
      <c r="B10416" t="s">
        <v>168</v>
      </c>
      <c r="C10416" t="s">
        <v>168</v>
      </c>
      <c r="D10416">
        <v>0</v>
      </c>
      <c r="E10416">
        <v>0</v>
      </c>
      <c r="F10416">
        <v>390</v>
      </c>
      <c r="G10416">
        <v>17096393</v>
      </c>
      <c r="H10416">
        <v>56</v>
      </c>
      <c r="I10416">
        <v>2333000</v>
      </c>
      <c r="J10416">
        <v>0</v>
      </c>
      <c r="K10416">
        <v>0</v>
      </c>
      <c r="L10416">
        <v>9</v>
      </c>
      <c r="M10416">
        <v>591600</v>
      </c>
      <c r="N10416">
        <v>150000</v>
      </c>
      <c r="O10416">
        <v>20170993</v>
      </c>
      <c r="P10416" t="s">
        <v>5</v>
      </c>
      <c r="Q10416" t="s">
        <v>14</v>
      </c>
      <c r="R10416" t="s">
        <v>169</v>
      </c>
      <c r="S10416" t="s">
        <v>170</v>
      </c>
      <c r="T10416">
        <v>13013543.870967742</v>
      </c>
      <c r="U10416">
        <v>13978356</v>
      </c>
      <c r="V10416">
        <v>964812.12903225794</v>
      </c>
      <c r="W10416">
        <v>7.4139076841680529E-2</v>
      </c>
      <c r="X10416" t="s">
        <v>409</v>
      </c>
    </row>
    <row r="10417" spans="1:24" x14ac:dyDescent="0.35">
      <c r="A10417">
        <v>3301064097</v>
      </c>
      <c r="B10417" t="s">
        <v>168</v>
      </c>
      <c r="C10417" t="s">
        <v>168</v>
      </c>
      <c r="D10417">
        <v>0</v>
      </c>
      <c r="E10417">
        <v>0</v>
      </c>
      <c r="F10417">
        <v>12</v>
      </c>
      <c r="G10417">
        <v>613400</v>
      </c>
      <c r="H10417">
        <v>2</v>
      </c>
      <c r="I10417">
        <v>105000</v>
      </c>
      <c r="J10417">
        <v>0</v>
      </c>
      <c r="K10417">
        <v>0</v>
      </c>
      <c r="L10417">
        <v>3</v>
      </c>
      <c r="M10417">
        <v>354800</v>
      </c>
      <c r="N10417">
        <v>352500</v>
      </c>
      <c r="O10417">
        <v>1425700</v>
      </c>
      <c r="P10417" t="s">
        <v>5</v>
      </c>
      <c r="Q10417" t="s">
        <v>17</v>
      </c>
      <c r="R10417" t="s">
        <v>169</v>
      </c>
      <c r="S10417" t="s">
        <v>170</v>
      </c>
      <c r="T10417">
        <v>919806.45161290315</v>
      </c>
      <c r="U10417">
        <v>1180550</v>
      </c>
      <c r="V10417">
        <v>260743.54838709685</v>
      </c>
      <c r="W10417">
        <v>0.28347653784106064</v>
      </c>
      <c r="X10417" t="s">
        <v>202</v>
      </c>
    </row>
    <row r="10418" spans="1:24" x14ac:dyDescent="0.35">
      <c r="A10418">
        <v>3301030580</v>
      </c>
      <c r="B10418" t="s">
        <v>168</v>
      </c>
      <c r="C10418" t="s">
        <v>168</v>
      </c>
      <c r="D10418">
        <v>0</v>
      </c>
      <c r="E10418">
        <v>0</v>
      </c>
      <c r="F10418">
        <v>3</v>
      </c>
      <c r="G10418">
        <v>122497</v>
      </c>
      <c r="H10418">
        <v>4</v>
      </c>
      <c r="I10418">
        <v>255000</v>
      </c>
      <c r="J10418">
        <v>0</v>
      </c>
      <c r="K10418">
        <v>0</v>
      </c>
      <c r="L10418">
        <v>1</v>
      </c>
      <c r="M10418">
        <v>102400</v>
      </c>
      <c r="N10418">
        <v>165000</v>
      </c>
      <c r="O10418">
        <v>644897</v>
      </c>
      <c r="P10418" t="s">
        <v>5</v>
      </c>
      <c r="Q10418" t="s">
        <v>14</v>
      </c>
      <c r="R10418" t="s">
        <v>169</v>
      </c>
      <c r="S10418" t="s">
        <v>170</v>
      </c>
      <c r="T10418">
        <v>416062.58064516127</v>
      </c>
      <c r="U10418">
        <v>175000</v>
      </c>
      <c r="V10418">
        <v>-241062.58064516127</v>
      </c>
      <c r="W10418">
        <v>-0.57939019719428064</v>
      </c>
      <c r="X10418" t="s">
        <v>324</v>
      </c>
    </row>
    <row r="10419" spans="1:24" x14ac:dyDescent="0.35">
      <c r="A10419">
        <v>3301027366</v>
      </c>
      <c r="B10419" t="s">
        <v>168</v>
      </c>
      <c r="C10419" t="s">
        <v>168</v>
      </c>
      <c r="D10419">
        <v>0</v>
      </c>
      <c r="E10419">
        <v>0</v>
      </c>
      <c r="F10419">
        <v>14</v>
      </c>
      <c r="G10419">
        <v>504783</v>
      </c>
      <c r="H10419">
        <v>21</v>
      </c>
      <c r="I10419">
        <v>455000</v>
      </c>
      <c r="J10419">
        <v>0</v>
      </c>
      <c r="K10419">
        <v>0</v>
      </c>
      <c r="L10419">
        <v>15</v>
      </c>
      <c r="M10419">
        <v>866000</v>
      </c>
      <c r="N10419">
        <v>134000</v>
      </c>
      <c r="O10419">
        <v>1959783</v>
      </c>
      <c r="P10419" t="s">
        <v>5</v>
      </c>
      <c r="Q10419" t="s">
        <v>11</v>
      </c>
      <c r="R10419" t="s">
        <v>169</v>
      </c>
      <c r="S10419" t="s">
        <v>170</v>
      </c>
      <c r="T10419">
        <v>1264376.1290322579</v>
      </c>
      <c r="U10419">
        <v>1451280</v>
      </c>
      <c r="V10419">
        <v>186903.87096774206</v>
      </c>
      <c r="W10419">
        <v>0.14782299877078242</v>
      </c>
      <c r="X10419" t="s">
        <v>263</v>
      </c>
    </row>
    <row r="10420" spans="1:24" x14ac:dyDescent="0.35">
      <c r="A10420">
        <v>3301072333</v>
      </c>
      <c r="B10420" t="s">
        <v>168</v>
      </c>
      <c r="C10420" t="s">
        <v>168</v>
      </c>
      <c r="D10420">
        <v>0</v>
      </c>
      <c r="E10420">
        <v>0</v>
      </c>
      <c r="F10420">
        <v>18</v>
      </c>
      <c r="G10420">
        <v>603479</v>
      </c>
      <c r="H10420">
        <v>35</v>
      </c>
      <c r="I10420">
        <v>929000</v>
      </c>
      <c r="J10420">
        <v>0</v>
      </c>
      <c r="K10420">
        <v>0</v>
      </c>
      <c r="L10420">
        <v>14</v>
      </c>
      <c r="M10420">
        <v>563600</v>
      </c>
      <c r="N10420">
        <v>30000</v>
      </c>
      <c r="O10420">
        <v>2126079</v>
      </c>
      <c r="P10420" t="s">
        <v>5</v>
      </c>
      <c r="Q10420" t="s">
        <v>10</v>
      </c>
      <c r="R10420" t="s">
        <v>169</v>
      </c>
      <c r="S10420" t="s">
        <v>170</v>
      </c>
      <c r="T10420">
        <v>1371663.8709677418</v>
      </c>
      <c r="U10420">
        <v>949881</v>
      </c>
      <c r="V10420">
        <v>-421782.87096774182</v>
      </c>
      <c r="W10420">
        <v>-0.30749725198358102</v>
      </c>
      <c r="X10420" t="s">
        <v>182</v>
      </c>
    </row>
    <row r="10421" spans="1:24" x14ac:dyDescent="0.35">
      <c r="A10421">
        <v>3301075490</v>
      </c>
      <c r="B10421" t="s">
        <v>168</v>
      </c>
      <c r="C10421" t="s">
        <v>168</v>
      </c>
      <c r="D10421">
        <v>0</v>
      </c>
      <c r="E10421">
        <v>0</v>
      </c>
      <c r="F10421">
        <v>0</v>
      </c>
      <c r="G10421">
        <v>0</v>
      </c>
      <c r="H10421">
        <v>62</v>
      </c>
      <c r="I10421">
        <v>1298000</v>
      </c>
      <c r="J10421">
        <v>0</v>
      </c>
      <c r="K10421">
        <v>0</v>
      </c>
      <c r="L10421">
        <v>1</v>
      </c>
      <c r="M10421">
        <v>20000</v>
      </c>
      <c r="N10421">
        <v>328000</v>
      </c>
      <c r="O10421">
        <v>1646000</v>
      </c>
      <c r="P10421" t="s">
        <v>5</v>
      </c>
      <c r="Q10421" t="s">
        <v>9</v>
      </c>
      <c r="R10421" t="s">
        <v>169</v>
      </c>
      <c r="S10421" t="s">
        <v>170</v>
      </c>
      <c r="T10421">
        <v>1061935.4838709678</v>
      </c>
      <c r="U10421">
        <v>209000</v>
      </c>
      <c r="V10421">
        <v>-852935.48387096776</v>
      </c>
      <c r="W10421">
        <v>-0.8031895504252734</v>
      </c>
      <c r="X10421" t="s">
        <v>344</v>
      </c>
    </row>
    <row r="10422" spans="1:24" x14ac:dyDescent="0.35">
      <c r="A10422">
        <v>6001140573</v>
      </c>
      <c r="B10422" t="s">
        <v>168</v>
      </c>
      <c r="C10422" t="s">
        <v>168</v>
      </c>
      <c r="D10422">
        <v>0</v>
      </c>
      <c r="E10422">
        <v>0</v>
      </c>
      <c r="F10422">
        <v>7</v>
      </c>
      <c r="G10422">
        <v>313993</v>
      </c>
      <c r="H10422">
        <v>16</v>
      </c>
      <c r="I10422">
        <v>510000</v>
      </c>
      <c r="J10422">
        <v>0</v>
      </c>
      <c r="K10422">
        <v>0</v>
      </c>
      <c r="L10422">
        <v>1</v>
      </c>
      <c r="M10422">
        <v>102400</v>
      </c>
      <c r="N10422">
        <v>75000</v>
      </c>
      <c r="O10422">
        <v>1001393</v>
      </c>
      <c r="P10422" t="s">
        <v>5</v>
      </c>
      <c r="Q10422" t="s">
        <v>14</v>
      </c>
      <c r="R10422" t="s">
        <v>169</v>
      </c>
      <c r="S10422" t="s">
        <v>170</v>
      </c>
      <c r="T10422">
        <v>646060</v>
      </c>
      <c r="U10422">
        <v>1315184</v>
      </c>
      <c r="V10422">
        <v>669124</v>
      </c>
      <c r="W10422">
        <v>1.0356994706374021</v>
      </c>
      <c r="X10422" t="s">
        <v>313</v>
      </c>
    </row>
    <row r="10423" spans="1:24" x14ac:dyDescent="0.35">
      <c r="A10423">
        <v>3300015404</v>
      </c>
      <c r="B10423" t="s">
        <v>168</v>
      </c>
      <c r="C10423" t="s">
        <v>168</v>
      </c>
      <c r="D10423">
        <v>0</v>
      </c>
      <c r="E10423">
        <v>0</v>
      </c>
      <c r="F10423">
        <v>196</v>
      </c>
      <c r="G10423">
        <v>8118906</v>
      </c>
      <c r="H10423">
        <v>97</v>
      </c>
      <c r="I10423">
        <v>2998000</v>
      </c>
      <c r="J10423">
        <v>0</v>
      </c>
      <c r="K10423">
        <v>0</v>
      </c>
      <c r="L10423">
        <v>8</v>
      </c>
      <c r="M10423">
        <v>659200</v>
      </c>
      <c r="N10423">
        <v>980000</v>
      </c>
      <c r="O10423">
        <v>12756106</v>
      </c>
      <c r="P10423" t="s">
        <v>5</v>
      </c>
      <c r="Q10423" t="s">
        <v>8</v>
      </c>
      <c r="R10423" t="s">
        <v>169</v>
      </c>
      <c r="S10423" t="s">
        <v>170</v>
      </c>
      <c r="T10423">
        <v>8229745.8064516131</v>
      </c>
      <c r="U10423">
        <v>7792440</v>
      </c>
      <c r="V10423">
        <v>-437305.80645161308</v>
      </c>
      <c r="W10423">
        <v>-5.3137219148226E-2</v>
      </c>
      <c r="X10423" t="s">
        <v>175</v>
      </c>
    </row>
    <row r="10424" spans="1:24" x14ac:dyDescent="0.35">
      <c r="A10424">
        <v>3301073814</v>
      </c>
      <c r="B10424" t="s">
        <v>168</v>
      </c>
      <c r="C10424" t="s">
        <v>168</v>
      </c>
      <c r="D10424">
        <v>0</v>
      </c>
      <c r="E10424">
        <v>0</v>
      </c>
      <c r="F10424">
        <v>2</v>
      </c>
      <c r="G10424">
        <v>93399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550000</v>
      </c>
      <c r="O10424">
        <v>643399</v>
      </c>
      <c r="P10424" t="s">
        <v>5</v>
      </c>
      <c r="Q10424" t="s">
        <v>12</v>
      </c>
      <c r="R10424" t="s">
        <v>169</v>
      </c>
      <c r="S10424" t="s">
        <v>170</v>
      </c>
      <c r="T10424">
        <v>415096.12903225806</v>
      </c>
      <c r="U10424">
        <v>577848</v>
      </c>
      <c r="V10424">
        <v>162751.87096774194</v>
      </c>
      <c r="W10424">
        <v>0.39208236257749851</v>
      </c>
      <c r="X10424" t="s">
        <v>411</v>
      </c>
    </row>
    <row r="10425" spans="1:24" x14ac:dyDescent="0.35">
      <c r="A10425">
        <v>3301072330</v>
      </c>
      <c r="B10425" t="s">
        <v>168</v>
      </c>
      <c r="C10425" t="s">
        <v>168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326100</v>
      </c>
      <c r="O10425">
        <v>326100</v>
      </c>
      <c r="P10425" t="s">
        <v>5</v>
      </c>
      <c r="Q10425" t="s">
        <v>8</v>
      </c>
      <c r="R10425" t="s">
        <v>169</v>
      </c>
      <c r="S10425" t="s">
        <v>170</v>
      </c>
      <c r="T10425">
        <v>210387.09677419357</v>
      </c>
      <c r="U10425">
        <v>1213500</v>
      </c>
      <c r="V10425">
        <v>1003112.9032258064</v>
      </c>
      <c r="W10425">
        <v>4.7679392824287019</v>
      </c>
      <c r="X10425" t="s">
        <v>191</v>
      </c>
    </row>
    <row r="10426" spans="1:24" x14ac:dyDescent="0.35">
      <c r="A10426">
        <v>3300010258</v>
      </c>
      <c r="B10426" t="s">
        <v>168</v>
      </c>
      <c r="C10426" t="s">
        <v>168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330000</v>
      </c>
      <c r="O10426">
        <v>330000</v>
      </c>
      <c r="P10426" t="s">
        <v>5</v>
      </c>
      <c r="Q10426" t="s">
        <v>12</v>
      </c>
      <c r="R10426" t="s">
        <v>169</v>
      </c>
      <c r="S10426" t="s">
        <v>170</v>
      </c>
      <c r="T10426">
        <v>212903.22580645164</v>
      </c>
      <c r="U10426">
        <v>430000</v>
      </c>
      <c r="V10426">
        <v>217096.77419354836</v>
      </c>
      <c r="W10426">
        <v>1.0196969696969695</v>
      </c>
      <c r="X10426" t="s">
        <v>390</v>
      </c>
    </row>
    <row r="10427" spans="1:24" x14ac:dyDescent="0.35">
      <c r="A10427">
        <v>3301074812</v>
      </c>
      <c r="B10427" t="s">
        <v>168</v>
      </c>
      <c r="C10427" t="s">
        <v>168</v>
      </c>
      <c r="D10427">
        <v>0</v>
      </c>
      <c r="E10427">
        <v>0</v>
      </c>
      <c r="F10427">
        <v>1</v>
      </c>
      <c r="G10427">
        <v>25700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280000</v>
      </c>
      <c r="O10427">
        <v>305700</v>
      </c>
      <c r="P10427" t="s">
        <v>5</v>
      </c>
      <c r="Q10427" t="s">
        <v>12</v>
      </c>
      <c r="R10427" t="s">
        <v>169</v>
      </c>
      <c r="S10427" t="s">
        <v>170</v>
      </c>
      <c r="T10427">
        <v>197225.80645161291</v>
      </c>
      <c r="U10427">
        <v>380000</v>
      </c>
      <c r="V10427">
        <v>182774.19354838709</v>
      </c>
      <c r="W10427">
        <v>0.92672554792280004</v>
      </c>
      <c r="X10427" t="s">
        <v>413</v>
      </c>
    </row>
    <row r="10428" spans="1:24" x14ac:dyDescent="0.35">
      <c r="A10428">
        <v>3301067754</v>
      </c>
      <c r="B10428" t="s">
        <v>168</v>
      </c>
      <c r="C10428" t="s">
        <v>168</v>
      </c>
      <c r="D10428">
        <v>0</v>
      </c>
      <c r="E10428">
        <v>0</v>
      </c>
      <c r="F10428">
        <v>63</v>
      </c>
      <c r="G10428">
        <v>2003488</v>
      </c>
      <c r="H10428">
        <v>114</v>
      </c>
      <c r="I10428">
        <v>3813000</v>
      </c>
      <c r="J10428">
        <v>0</v>
      </c>
      <c r="K10428">
        <v>0</v>
      </c>
      <c r="L10428">
        <v>0</v>
      </c>
      <c r="M10428">
        <v>0</v>
      </c>
      <c r="N10428">
        <v>30000</v>
      </c>
      <c r="O10428">
        <v>5846488</v>
      </c>
      <c r="P10428" t="s">
        <v>5</v>
      </c>
      <c r="Q10428" t="s">
        <v>9</v>
      </c>
      <c r="R10428" t="s">
        <v>169</v>
      </c>
      <c r="S10428" t="s">
        <v>170</v>
      </c>
      <c r="T10428">
        <v>3771927.7419354836</v>
      </c>
      <c r="U10428">
        <v>3523457</v>
      </c>
      <c r="V10428">
        <v>-248470.74193548365</v>
      </c>
      <c r="W10428">
        <v>-6.5873674931001269E-2</v>
      </c>
      <c r="X10428" t="s">
        <v>209</v>
      </c>
    </row>
    <row r="10429" spans="1:24" x14ac:dyDescent="0.35">
      <c r="A10429">
        <v>3301053497</v>
      </c>
      <c r="B10429" t="s">
        <v>168</v>
      </c>
      <c r="C10429" t="s">
        <v>168</v>
      </c>
      <c r="D10429">
        <v>0</v>
      </c>
      <c r="E10429">
        <v>0</v>
      </c>
      <c r="F10429">
        <v>40</v>
      </c>
      <c r="G10429">
        <v>6442496</v>
      </c>
      <c r="H10429">
        <v>2</v>
      </c>
      <c r="I10429">
        <v>10000</v>
      </c>
      <c r="J10429">
        <v>0</v>
      </c>
      <c r="K10429">
        <v>0</v>
      </c>
      <c r="L10429">
        <v>0</v>
      </c>
      <c r="M10429">
        <v>0</v>
      </c>
      <c r="N10429">
        <v>981500</v>
      </c>
      <c r="O10429">
        <v>7433996</v>
      </c>
      <c r="P10429" t="s">
        <v>5</v>
      </c>
      <c r="Q10429" t="s">
        <v>7</v>
      </c>
      <c r="R10429" t="s">
        <v>169</v>
      </c>
      <c r="S10429" t="s">
        <v>170</v>
      </c>
      <c r="T10429">
        <v>4796126.4516129028</v>
      </c>
      <c r="U10429">
        <v>1646396</v>
      </c>
      <c r="V10429">
        <v>-3149730.4516129028</v>
      </c>
      <c r="W10429">
        <v>-0.65672381314168038</v>
      </c>
      <c r="X10429" t="s">
        <v>351</v>
      </c>
    </row>
    <row r="10430" spans="1:24" x14ac:dyDescent="0.35">
      <c r="A10430">
        <v>3300013661</v>
      </c>
      <c r="B10430" t="s">
        <v>168</v>
      </c>
      <c r="C10430" t="s">
        <v>168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3094000</v>
      </c>
      <c r="O10430">
        <v>3094000</v>
      </c>
      <c r="P10430" t="s">
        <v>5</v>
      </c>
      <c r="Q10430" t="s">
        <v>8</v>
      </c>
      <c r="R10430" t="s">
        <v>169</v>
      </c>
      <c r="S10430" t="s">
        <v>170</v>
      </c>
      <c r="T10430">
        <v>1996129.0322580645</v>
      </c>
      <c r="U10430">
        <v>1047000</v>
      </c>
      <c r="V10430">
        <v>-949129.03225806449</v>
      </c>
      <c r="W10430">
        <v>-0.4754848093083387</v>
      </c>
      <c r="X10430" t="s">
        <v>395</v>
      </c>
    </row>
    <row r="10431" spans="1:24" x14ac:dyDescent="0.35">
      <c r="A10431">
        <v>3301070452</v>
      </c>
      <c r="B10431" t="s">
        <v>168</v>
      </c>
      <c r="C10431" t="s">
        <v>168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330000</v>
      </c>
      <c r="O10431">
        <v>330000</v>
      </c>
      <c r="P10431" t="s">
        <v>5</v>
      </c>
      <c r="Q10431" t="s">
        <v>12</v>
      </c>
      <c r="R10431" t="s">
        <v>169</v>
      </c>
      <c r="S10431" t="s">
        <v>170</v>
      </c>
      <c r="T10431">
        <v>212903.22580645164</v>
      </c>
      <c r="U10431">
        <v>558248</v>
      </c>
      <c r="V10431">
        <v>345344.77419354836</v>
      </c>
      <c r="W10431">
        <v>1.622073939393939</v>
      </c>
      <c r="X10431" t="s">
        <v>219</v>
      </c>
    </row>
    <row r="10432" spans="1:24" x14ac:dyDescent="0.35">
      <c r="A10432">
        <v>3301059362</v>
      </c>
      <c r="B10432" t="s">
        <v>168</v>
      </c>
      <c r="C10432" t="s">
        <v>168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457500</v>
      </c>
      <c r="O10432">
        <v>457500</v>
      </c>
      <c r="P10432" t="s">
        <v>5</v>
      </c>
      <c r="Q10432" t="s">
        <v>16</v>
      </c>
      <c r="R10432" t="s">
        <v>169</v>
      </c>
      <c r="S10432" t="s">
        <v>170</v>
      </c>
      <c r="T10432">
        <v>295161.29032258067</v>
      </c>
      <c r="U10432">
        <v>332000</v>
      </c>
      <c r="V10432">
        <v>36838.709677419334</v>
      </c>
      <c r="W10432">
        <v>0.12480874316939894</v>
      </c>
      <c r="X10432" t="s">
        <v>349</v>
      </c>
    </row>
    <row r="10433" spans="1:24" x14ac:dyDescent="0.35">
      <c r="A10433">
        <v>3301067562</v>
      </c>
      <c r="B10433" t="s">
        <v>168</v>
      </c>
      <c r="C10433" t="s">
        <v>168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150000</v>
      </c>
      <c r="O10433">
        <v>150000</v>
      </c>
      <c r="P10433" t="s">
        <v>5</v>
      </c>
      <c r="Q10433" t="s">
        <v>15</v>
      </c>
      <c r="R10433" t="s">
        <v>169</v>
      </c>
      <c r="S10433" t="s">
        <v>170</v>
      </c>
      <c r="T10433">
        <v>96774.193548387106</v>
      </c>
      <c r="U10433">
        <v>0</v>
      </c>
      <c r="V10433">
        <v>-96774.193548387106</v>
      </c>
      <c r="W10433">
        <v>0</v>
      </c>
      <c r="X10433" t="s">
        <v>318</v>
      </c>
    </row>
    <row r="10434" spans="1:24" x14ac:dyDescent="0.35">
      <c r="A10434">
        <v>3301070949</v>
      </c>
      <c r="B10434" t="s">
        <v>168</v>
      </c>
      <c r="C10434" t="s">
        <v>168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378000</v>
      </c>
      <c r="O10434">
        <v>378000</v>
      </c>
      <c r="P10434" t="s">
        <v>5</v>
      </c>
      <c r="Q10434" t="s">
        <v>17</v>
      </c>
      <c r="R10434" t="s">
        <v>169</v>
      </c>
      <c r="S10434" t="s">
        <v>170</v>
      </c>
      <c r="T10434">
        <v>243870.96774193548</v>
      </c>
      <c r="U10434">
        <v>0</v>
      </c>
      <c r="V10434">
        <v>-243870.96774193548</v>
      </c>
      <c r="W10434">
        <v>0</v>
      </c>
      <c r="X10434" t="s">
        <v>199</v>
      </c>
    </row>
    <row r="10435" spans="1:24" x14ac:dyDescent="0.35">
      <c r="A10435">
        <v>3300008363</v>
      </c>
      <c r="B10435" t="s">
        <v>168</v>
      </c>
      <c r="C10435" t="s">
        <v>168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44000</v>
      </c>
      <c r="O10435">
        <v>44000</v>
      </c>
      <c r="P10435" t="s">
        <v>5</v>
      </c>
      <c r="Q10435" t="s">
        <v>9</v>
      </c>
      <c r="R10435" t="s">
        <v>169</v>
      </c>
      <c r="S10435" t="s">
        <v>170</v>
      </c>
      <c r="T10435">
        <v>28387.096774193546</v>
      </c>
      <c r="U10435">
        <v>273398</v>
      </c>
      <c r="V10435">
        <v>245010.90322580645</v>
      </c>
      <c r="W10435">
        <v>8.6310659090909105</v>
      </c>
      <c r="X10435" t="s">
        <v>243</v>
      </c>
    </row>
    <row r="10436" spans="1:24" x14ac:dyDescent="0.35">
      <c r="A10436">
        <v>3301048978</v>
      </c>
      <c r="B10436" t="s">
        <v>168</v>
      </c>
      <c r="C10436" t="s">
        <v>168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1</v>
      </c>
      <c r="M10436">
        <v>22400</v>
      </c>
      <c r="N10436">
        <v>1001700</v>
      </c>
      <c r="O10436">
        <v>1024100</v>
      </c>
      <c r="P10436" t="s">
        <v>5</v>
      </c>
      <c r="Q10436" t="s">
        <v>7</v>
      </c>
      <c r="R10436" t="s">
        <v>169</v>
      </c>
      <c r="S10436" t="s">
        <v>170</v>
      </c>
      <c r="T10436">
        <v>660709.67741935491</v>
      </c>
      <c r="U10436">
        <v>2303900</v>
      </c>
      <c r="V10436">
        <v>1643190.3225806451</v>
      </c>
      <c r="W10436">
        <v>2.4870081046772774</v>
      </c>
      <c r="X10436" t="s">
        <v>215</v>
      </c>
    </row>
    <row r="10437" spans="1:24" x14ac:dyDescent="0.35">
      <c r="A10437">
        <v>3300011879</v>
      </c>
      <c r="B10437" t="s">
        <v>168</v>
      </c>
      <c r="C10437" t="s">
        <v>168</v>
      </c>
      <c r="D10437">
        <v>0</v>
      </c>
      <c r="E10437">
        <v>0</v>
      </c>
      <c r="F10437">
        <v>11</v>
      </c>
      <c r="G10437">
        <v>655496</v>
      </c>
      <c r="H10437">
        <v>15</v>
      </c>
      <c r="I10437">
        <v>570000</v>
      </c>
      <c r="J10437">
        <v>0</v>
      </c>
      <c r="K10437">
        <v>0</v>
      </c>
      <c r="L10437">
        <v>8</v>
      </c>
      <c r="M10437">
        <v>359200</v>
      </c>
      <c r="N10437">
        <v>330000</v>
      </c>
      <c r="O10437">
        <v>1914696</v>
      </c>
      <c r="P10437" t="s">
        <v>5</v>
      </c>
      <c r="Q10437" t="s">
        <v>12</v>
      </c>
      <c r="R10437" t="s">
        <v>169</v>
      </c>
      <c r="S10437" t="s">
        <v>170</v>
      </c>
      <c r="T10437">
        <v>1235287.7419354839</v>
      </c>
      <c r="U10437">
        <v>1516423</v>
      </c>
      <c r="V10437">
        <v>281135.25806451612</v>
      </c>
      <c r="W10437">
        <v>0.22758685974170301</v>
      </c>
      <c r="X10437" t="s">
        <v>219</v>
      </c>
    </row>
    <row r="10438" spans="1:24" x14ac:dyDescent="0.35">
      <c r="A10438">
        <v>3301028250</v>
      </c>
      <c r="B10438" t="s">
        <v>168</v>
      </c>
      <c r="C10438" t="s">
        <v>168</v>
      </c>
      <c r="D10438">
        <v>0</v>
      </c>
      <c r="E10438">
        <v>0</v>
      </c>
      <c r="F10438">
        <v>15</v>
      </c>
      <c r="G10438">
        <v>519050</v>
      </c>
      <c r="H10438">
        <v>11</v>
      </c>
      <c r="I10438">
        <v>120000</v>
      </c>
      <c r="J10438">
        <v>0</v>
      </c>
      <c r="K10438">
        <v>0</v>
      </c>
      <c r="L10438">
        <v>2</v>
      </c>
      <c r="M10438">
        <v>204800</v>
      </c>
      <c r="N10438">
        <v>2011800</v>
      </c>
      <c r="O10438">
        <v>2855650</v>
      </c>
      <c r="P10438" t="s">
        <v>5</v>
      </c>
      <c r="Q10438" t="s">
        <v>17</v>
      </c>
      <c r="R10438" t="s">
        <v>169</v>
      </c>
      <c r="S10438" t="s">
        <v>170</v>
      </c>
      <c r="T10438">
        <v>1842354.8387096773</v>
      </c>
      <c r="U10438">
        <v>1049918</v>
      </c>
      <c r="V10438">
        <v>-792436.83870967734</v>
      </c>
      <c r="W10438">
        <v>-0.43012172360058132</v>
      </c>
      <c r="X10438" t="s">
        <v>417</v>
      </c>
    </row>
    <row r="10439" spans="1:24" x14ac:dyDescent="0.35">
      <c r="A10439">
        <v>3301048833</v>
      </c>
      <c r="B10439" t="s">
        <v>168</v>
      </c>
      <c r="C10439" t="s">
        <v>168</v>
      </c>
      <c r="D10439">
        <v>0</v>
      </c>
      <c r="E10439">
        <v>0</v>
      </c>
      <c r="F10439">
        <v>206</v>
      </c>
      <c r="G10439">
        <v>8596265</v>
      </c>
      <c r="H10439">
        <v>0</v>
      </c>
      <c r="I10439">
        <v>0</v>
      </c>
      <c r="J10439">
        <v>0</v>
      </c>
      <c r="K10439">
        <v>0</v>
      </c>
      <c r="L10439">
        <v>1</v>
      </c>
      <c r="M10439">
        <v>52400</v>
      </c>
      <c r="N10439">
        <v>3035500</v>
      </c>
      <c r="O10439">
        <v>11684165</v>
      </c>
      <c r="P10439" t="s">
        <v>5</v>
      </c>
      <c r="Q10439" t="s">
        <v>7</v>
      </c>
      <c r="R10439" t="s">
        <v>169</v>
      </c>
      <c r="S10439" t="s">
        <v>170</v>
      </c>
      <c r="T10439">
        <v>7538170.9677419355</v>
      </c>
      <c r="U10439">
        <v>6368559</v>
      </c>
      <c r="V10439">
        <v>-1169611.9677419355</v>
      </c>
      <c r="W10439">
        <v>-0.15515858856837439</v>
      </c>
      <c r="X10439" t="s">
        <v>401</v>
      </c>
    </row>
    <row r="10440" spans="1:24" x14ac:dyDescent="0.35">
      <c r="A10440">
        <v>3301037514</v>
      </c>
      <c r="B10440" t="s">
        <v>168</v>
      </c>
      <c r="C10440" t="s">
        <v>168</v>
      </c>
      <c r="D10440">
        <v>0</v>
      </c>
      <c r="E10440">
        <v>0</v>
      </c>
      <c r="F10440">
        <v>4</v>
      </c>
      <c r="G10440">
        <v>143995</v>
      </c>
      <c r="H10440">
        <v>21</v>
      </c>
      <c r="I10440">
        <v>720000</v>
      </c>
      <c r="J10440">
        <v>0</v>
      </c>
      <c r="K10440">
        <v>0</v>
      </c>
      <c r="L10440">
        <v>0</v>
      </c>
      <c r="M10440">
        <v>0</v>
      </c>
      <c r="N10440">
        <v>140000</v>
      </c>
      <c r="O10440">
        <v>1003995</v>
      </c>
      <c r="P10440" t="s">
        <v>5</v>
      </c>
      <c r="Q10440" t="s">
        <v>14</v>
      </c>
      <c r="R10440" t="s">
        <v>169</v>
      </c>
      <c r="S10440" t="s">
        <v>170</v>
      </c>
      <c r="T10440">
        <v>647738.70967741928</v>
      </c>
      <c r="U10440">
        <v>801998</v>
      </c>
      <c r="V10440">
        <v>154259.29032258072</v>
      </c>
      <c r="W10440">
        <v>0.2381504887972552</v>
      </c>
      <c r="X10440" t="s">
        <v>208</v>
      </c>
    </row>
    <row r="10441" spans="1:24" x14ac:dyDescent="0.35">
      <c r="A10441">
        <v>3300024770</v>
      </c>
      <c r="B10441" t="s">
        <v>168</v>
      </c>
      <c r="C10441" t="s">
        <v>168</v>
      </c>
      <c r="D10441">
        <v>0</v>
      </c>
      <c r="E10441">
        <v>0</v>
      </c>
      <c r="F10441">
        <v>41</v>
      </c>
      <c r="G10441">
        <v>1415457</v>
      </c>
      <c r="H10441">
        <v>56</v>
      </c>
      <c r="I10441">
        <v>2575000</v>
      </c>
      <c r="J10441">
        <v>0</v>
      </c>
      <c r="K10441">
        <v>0</v>
      </c>
      <c r="L10441">
        <v>6</v>
      </c>
      <c r="M10441">
        <v>254400</v>
      </c>
      <c r="N10441">
        <v>30000</v>
      </c>
      <c r="O10441">
        <v>4274857</v>
      </c>
      <c r="P10441" t="s">
        <v>5</v>
      </c>
      <c r="Q10441" t="s">
        <v>14</v>
      </c>
      <c r="R10441" t="s">
        <v>169</v>
      </c>
      <c r="S10441" t="s">
        <v>170</v>
      </c>
      <c r="T10441">
        <v>2757972.2580645164</v>
      </c>
      <c r="U10441">
        <v>1596376</v>
      </c>
      <c r="V10441">
        <v>-1161596.2580645164</v>
      </c>
      <c r="W10441">
        <v>-0.42117764407090108</v>
      </c>
      <c r="X10441" t="s">
        <v>323</v>
      </c>
    </row>
    <row r="10442" spans="1:24" x14ac:dyDescent="0.35">
      <c r="A10442">
        <v>3301054192</v>
      </c>
      <c r="B10442" t="s">
        <v>168</v>
      </c>
      <c r="C10442" t="s">
        <v>168</v>
      </c>
      <c r="D10442">
        <v>0</v>
      </c>
      <c r="E10442">
        <v>0</v>
      </c>
      <c r="F10442">
        <v>25</v>
      </c>
      <c r="G10442">
        <v>933527</v>
      </c>
      <c r="H10442">
        <v>23</v>
      </c>
      <c r="I10442">
        <v>745000</v>
      </c>
      <c r="J10442">
        <v>0</v>
      </c>
      <c r="K10442">
        <v>0</v>
      </c>
      <c r="L10442">
        <v>3</v>
      </c>
      <c r="M10442">
        <v>277200</v>
      </c>
      <c r="N10442">
        <v>60000</v>
      </c>
      <c r="O10442">
        <v>2015727</v>
      </c>
      <c r="P10442" t="s">
        <v>5</v>
      </c>
      <c r="Q10442" t="s">
        <v>15</v>
      </c>
      <c r="R10442" t="s">
        <v>169</v>
      </c>
      <c r="S10442" t="s">
        <v>170</v>
      </c>
      <c r="T10442">
        <v>1300469.0322580645</v>
      </c>
      <c r="U10442">
        <v>1718578</v>
      </c>
      <c r="V10442">
        <v>418108.96774193551</v>
      </c>
      <c r="W10442">
        <v>0.32150628532534409</v>
      </c>
      <c r="X10442" t="s">
        <v>285</v>
      </c>
    </row>
    <row r="10443" spans="1:24" x14ac:dyDescent="0.35">
      <c r="A10443">
        <v>3301074585</v>
      </c>
      <c r="B10443" t="s">
        <v>168</v>
      </c>
      <c r="C10443" t="s">
        <v>168</v>
      </c>
      <c r="D10443">
        <v>0</v>
      </c>
      <c r="E10443">
        <v>0</v>
      </c>
      <c r="F10443">
        <v>22</v>
      </c>
      <c r="G10443">
        <v>693477</v>
      </c>
      <c r="H10443">
        <v>1</v>
      </c>
      <c r="I10443">
        <v>15000</v>
      </c>
      <c r="J10443">
        <v>0</v>
      </c>
      <c r="K10443">
        <v>0</v>
      </c>
      <c r="L10443">
        <v>1</v>
      </c>
      <c r="M10443">
        <v>102400</v>
      </c>
      <c r="N10443">
        <v>164000</v>
      </c>
      <c r="O10443">
        <v>974877</v>
      </c>
      <c r="P10443" t="s">
        <v>5</v>
      </c>
      <c r="Q10443" t="s">
        <v>9</v>
      </c>
      <c r="R10443" t="s">
        <v>169</v>
      </c>
      <c r="S10443" t="s">
        <v>170</v>
      </c>
      <c r="T10443">
        <v>628952.90322580643</v>
      </c>
      <c r="U10443">
        <v>889937</v>
      </c>
      <c r="V10443">
        <v>260984.09677419357</v>
      </c>
      <c r="W10443">
        <v>0.41495014242822426</v>
      </c>
      <c r="X10443" t="s">
        <v>267</v>
      </c>
    </row>
    <row r="10444" spans="1:24" x14ac:dyDescent="0.35">
      <c r="A10444">
        <v>3301063526</v>
      </c>
      <c r="B10444" t="s">
        <v>168</v>
      </c>
      <c r="C10444" t="s">
        <v>168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303000</v>
      </c>
      <c r="O10444">
        <v>303000</v>
      </c>
      <c r="P10444" t="s">
        <v>5</v>
      </c>
      <c r="Q10444" t="s">
        <v>12</v>
      </c>
      <c r="R10444" t="s">
        <v>169</v>
      </c>
      <c r="S10444" t="s">
        <v>170</v>
      </c>
      <c r="T10444">
        <v>195483.87096774194</v>
      </c>
      <c r="U10444">
        <v>241000</v>
      </c>
      <c r="V10444">
        <v>45516.129032258061</v>
      </c>
      <c r="W10444">
        <v>0.2328382838283829</v>
      </c>
      <c r="X10444" t="s">
        <v>248</v>
      </c>
    </row>
    <row r="10445" spans="1:24" x14ac:dyDescent="0.35">
      <c r="A10445">
        <v>3300018102</v>
      </c>
      <c r="B10445" t="s">
        <v>168</v>
      </c>
      <c r="C10445" t="s">
        <v>168</v>
      </c>
      <c r="D10445">
        <v>0</v>
      </c>
      <c r="E10445">
        <v>0</v>
      </c>
      <c r="F10445">
        <v>0</v>
      </c>
      <c r="G10445">
        <v>0</v>
      </c>
      <c r="H10445">
        <v>1</v>
      </c>
      <c r="I10445">
        <v>2000</v>
      </c>
      <c r="J10445">
        <v>0</v>
      </c>
      <c r="K10445">
        <v>0</v>
      </c>
      <c r="L10445">
        <v>0</v>
      </c>
      <c r="M10445">
        <v>0</v>
      </c>
      <c r="N10445">
        <v>1076400</v>
      </c>
      <c r="O10445">
        <v>1078400</v>
      </c>
      <c r="P10445" t="s">
        <v>5</v>
      </c>
      <c r="Q10445" t="s">
        <v>6</v>
      </c>
      <c r="R10445" t="s">
        <v>207</v>
      </c>
      <c r="S10445" t="s">
        <v>170</v>
      </c>
      <c r="T10445">
        <v>695741.93548387091</v>
      </c>
      <c r="U10445">
        <v>820500</v>
      </c>
      <c r="V10445">
        <v>124758.06451612909</v>
      </c>
      <c r="W10445">
        <v>0.17931658011869445</v>
      </c>
      <c r="X10445" t="s">
        <v>388</v>
      </c>
    </row>
    <row r="10446" spans="1:24" x14ac:dyDescent="0.35">
      <c r="A10446">
        <v>3301051004</v>
      </c>
      <c r="B10446" t="s">
        <v>168</v>
      </c>
      <c r="C10446" t="s">
        <v>168</v>
      </c>
      <c r="D10446">
        <v>0</v>
      </c>
      <c r="E10446">
        <v>0</v>
      </c>
      <c r="F10446">
        <v>4</v>
      </c>
      <c r="G10446">
        <v>192999</v>
      </c>
      <c r="H10446">
        <v>2</v>
      </c>
      <c r="I10446">
        <v>35000</v>
      </c>
      <c r="J10446">
        <v>0</v>
      </c>
      <c r="K10446">
        <v>0</v>
      </c>
      <c r="L10446">
        <v>0</v>
      </c>
      <c r="M10446">
        <v>0</v>
      </c>
      <c r="N10446">
        <v>190000</v>
      </c>
      <c r="O10446">
        <v>417999</v>
      </c>
      <c r="P10446" t="s">
        <v>5</v>
      </c>
      <c r="Q10446" t="s">
        <v>11</v>
      </c>
      <c r="R10446" t="s">
        <v>169</v>
      </c>
      <c r="S10446" t="s">
        <v>170</v>
      </c>
      <c r="T10446">
        <v>269676.77419354836</v>
      </c>
      <c r="U10446">
        <v>224749</v>
      </c>
      <c r="V10446">
        <v>-44927.774193548365</v>
      </c>
      <c r="W10446">
        <v>-0.16659860430288109</v>
      </c>
      <c r="X10446" t="s">
        <v>308</v>
      </c>
    </row>
    <row r="10447" spans="1:24" x14ac:dyDescent="0.35">
      <c r="A10447">
        <v>3300008943</v>
      </c>
      <c r="B10447" t="s">
        <v>168</v>
      </c>
      <c r="C10447" t="s">
        <v>168</v>
      </c>
      <c r="D10447">
        <v>0</v>
      </c>
      <c r="E10447">
        <v>0</v>
      </c>
      <c r="F10447">
        <v>52</v>
      </c>
      <c r="G10447">
        <v>1637935</v>
      </c>
      <c r="H10447">
        <v>30</v>
      </c>
      <c r="I10447">
        <v>1207000</v>
      </c>
      <c r="J10447">
        <v>30</v>
      </c>
      <c r="K10447">
        <v>826500</v>
      </c>
      <c r="L10447">
        <v>2</v>
      </c>
      <c r="M10447">
        <v>104800</v>
      </c>
      <c r="N10447">
        <v>1270000</v>
      </c>
      <c r="O10447">
        <v>5046235</v>
      </c>
      <c r="P10447" t="s">
        <v>5</v>
      </c>
      <c r="Q10447" t="s">
        <v>16</v>
      </c>
      <c r="R10447" t="s">
        <v>169</v>
      </c>
      <c r="S10447" t="s">
        <v>170</v>
      </c>
      <c r="T10447">
        <v>3255635.4838709678</v>
      </c>
      <c r="U10447">
        <v>2118615</v>
      </c>
      <c r="V10447">
        <v>-1137020.4838709678</v>
      </c>
      <c r="W10447">
        <v>-0.34924686424631435</v>
      </c>
      <c r="X10447" t="s">
        <v>357</v>
      </c>
    </row>
    <row r="10448" spans="1:24" x14ac:dyDescent="0.35">
      <c r="A10448">
        <v>3300011446</v>
      </c>
      <c r="B10448" t="s">
        <v>168</v>
      </c>
      <c r="C10448" t="s">
        <v>168</v>
      </c>
      <c r="D10448">
        <v>0</v>
      </c>
      <c r="E10448">
        <v>0</v>
      </c>
      <c r="F10448">
        <v>69</v>
      </c>
      <c r="G10448">
        <v>2493764</v>
      </c>
      <c r="H10448">
        <v>5</v>
      </c>
      <c r="I10448">
        <v>305000</v>
      </c>
      <c r="J10448">
        <v>0</v>
      </c>
      <c r="K10448">
        <v>0</v>
      </c>
      <c r="L10448">
        <v>49</v>
      </c>
      <c r="M10448">
        <v>1937600</v>
      </c>
      <c r="N10448">
        <v>407500</v>
      </c>
      <c r="O10448">
        <v>5143864</v>
      </c>
      <c r="P10448" t="s">
        <v>5</v>
      </c>
      <c r="Q10448" t="s">
        <v>12</v>
      </c>
      <c r="R10448" t="s">
        <v>169</v>
      </c>
      <c r="S10448" t="s">
        <v>170</v>
      </c>
      <c r="T10448">
        <v>3318621.935483871</v>
      </c>
      <c r="U10448">
        <v>3252928</v>
      </c>
      <c r="V10448">
        <v>-65693.935483871028</v>
      </c>
      <c r="W10448">
        <v>-1.9795546694080568E-2</v>
      </c>
      <c r="X10448" t="s">
        <v>205</v>
      </c>
    </row>
    <row r="10449" spans="1:24" x14ac:dyDescent="0.35">
      <c r="A10449">
        <v>6001310203</v>
      </c>
      <c r="B10449" t="s">
        <v>168</v>
      </c>
      <c r="C10449" t="s">
        <v>168</v>
      </c>
      <c r="D10449">
        <v>0</v>
      </c>
      <c r="E10449">
        <v>0</v>
      </c>
      <c r="F10449">
        <v>5</v>
      </c>
      <c r="G10449">
        <v>109995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164000</v>
      </c>
      <c r="O10449">
        <v>273995</v>
      </c>
      <c r="P10449" t="s">
        <v>5</v>
      </c>
      <c r="Q10449" t="s">
        <v>9</v>
      </c>
      <c r="R10449" t="s">
        <v>169</v>
      </c>
      <c r="S10449" t="s">
        <v>170</v>
      </c>
      <c r="T10449">
        <v>176770.96774193548</v>
      </c>
      <c r="U10449">
        <v>100998</v>
      </c>
      <c r="V10449">
        <v>-75772.967741935485</v>
      </c>
      <c r="W10449">
        <v>-0.42865052281975946</v>
      </c>
      <c r="X10449" t="s">
        <v>267</v>
      </c>
    </row>
    <row r="10450" spans="1:24" x14ac:dyDescent="0.35">
      <c r="A10450">
        <v>3300000073</v>
      </c>
      <c r="B10450" t="s">
        <v>168</v>
      </c>
      <c r="C10450" t="s">
        <v>168</v>
      </c>
      <c r="D10450">
        <v>0</v>
      </c>
      <c r="E10450">
        <v>0</v>
      </c>
      <c r="F10450">
        <v>3</v>
      </c>
      <c r="G10450">
        <v>141597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76000</v>
      </c>
      <c r="O10450">
        <v>217597</v>
      </c>
      <c r="P10450" t="s">
        <v>5</v>
      </c>
      <c r="Q10450" t="s">
        <v>11</v>
      </c>
      <c r="R10450" t="s">
        <v>169</v>
      </c>
      <c r="S10450" t="s">
        <v>170</v>
      </c>
      <c r="T10450">
        <v>140385.16129032258</v>
      </c>
      <c r="U10450">
        <v>221597</v>
      </c>
      <c r="V10450">
        <v>81211.838709677424</v>
      </c>
      <c r="W10450">
        <v>0.57849303988566025</v>
      </c>
      <c r="X10450" t="s">
        <v>365</v>
      </c>
    </row>
    <row r="10451" spans="1:24" x14ac:dyDescent="0.35">
      <c r="A10451">
        <v>3300013342</v>
      </c>
      <c r="B10451" t="s">
        <v>168</v>
      </c>
      <c r="C10451" t="s">
        <v>168</v>
      </c>
      <c r="D10451">
        <v>0</v>
      </c>
      <c r="E10451">
        <v>0</v>
      </c>
      <c r="F10451">
        <v>7</v>
      </c>
      <c r="G10451">
        <v>156025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2124400</v>
      </c>
      <c r="O10451">
        <v>2280425</v>
      </c>
      <c r="P10451" t="s">
        <v>5</v>
      </c>
      <c r="Q10451" t="s">
        <v>16</v>
      </c>
      <c r="R10451" t="s">
        <v>169</v>
      </c>
      <c r="S10451" t="s">
        <v>170</v>
      </c>
      <c r="T10451">
        <v>1471241.935483871</v>
      </c>
      <c r="U10451">
        <v>1559750</v>
      </c>
      <c r="V10451">
        <v>88508.064516128972</v>
      </c>
      <c r="W10451">
        <v>6.0158742339695426E-2</v>
      </c>
      <c r="X10451" t="s">
        <v>384</v>
      </c>
    </row>
    <row r="10452" spans="1:24" x14ac:dyDescent="0.35">
      <c r="A10452">
        <v>3301066652</v>
      </c>
      <c r="B10452" t="s">
        <v>168</v>
      </c>
      <c r="C10452" t="s">
        <v>168</v>
      </c>
      <c r="D10452">
        <v>0</v>
      </c>
      <c r="E10452">
        <v>0</v>
      </c>
      <c r="F10452">
        <v>1</v>
      </c>
      <c r="G10452">
        <v>8998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8998</v>
      </c>
      <c r="P10452" t="s">
        <v>5</v>
      </c>
      <c r="Q10452" t="s">
        <v>9</v>
      </c>
      <c r="R10452" t="s">
        <v>169</v>
      </c>
      <c r="S10452" t="s">
        <v>170</v>
      </c>
      <c r="T10452">
        <v>5805.1612903225805</v>
      </c>
      <c r="U10452">
        <v>237722</v>
      </c>
      <c r="V10452">
        <v>231916.83870967742</v>
      </c>
      <c r="W10452">
        <v>39.950111135807958</v>
      </c>
      <c r="X10452" t="s">
        <v>209</v>
      </c>
    </row>
    <row r="10453" spans="1:24" x14ac:dyDescent="0.35">
      <c r="A10453">
        <v>3300003421</v>
      </c>
      <c r="B10453" t="s">
        <v>168</v>
      </c>
      <c r="C10453" t="s">
        <v>168</v>
      </c>
      <c r="D10453">
        <v>0</v>
      </c>
      <c r="E10453">
        <v>0</v>
      </c>
      <c r="F10453">
        <v>734</v>
      </c>
      <c r="G10453">
        <v>23240540</v>
      </c>
      <c r="H10453">
        <v>1198</v>
      </c>
      <c r="I10453">
        <v>33421000</v>
      </c>
      <c r="J10453">
        <v>0</v>
      </c>
      <c r="K10453">
        <v>0</v>
      </c>
      <c r="L10453">
        <v>569</v>
      </c>
      <c r="M10453">
        <v>26210090</v>
      </c>
      <c r="N10453">
        <v>30000</v>
      </c>
      <c r="O10453">
        <v>82901630</v>
      </c>
      <c r="P10453" t="s">
        <v>5</v>
      </c>
      <c r="Q10453" t="s">
        <v>13</v>
      </c>
      <c r="R10453" t="s">
        <v>169</v>
      </c>
      <c r="S10453" t="s">
        <v>170</v>
      </c>
      <c r="T10453">
        <v>53484922.580645159</v>
      </c>
      <c r="U10453">
        <v>47382788</v>
      </c>
      <c r="V10453">
        <v>-6102134.5806451589</v>
      </c>
      <c r="W10453">
        <v>-0.11409074345100323</v>
      </c>
      <c r="X10453" t="s">
        <v>374</v>
      </c>
    </row>
    <row r="10454" spans="1:24" x14ac:dyDescent="0.35">
      <c r="A10454">
        <v>3300025456</v>
      </c>
      <c r="B10454" t="s">
        <v>168</v>
      </c>
      <c r="C10454" t="s">
        <v>168</v>
      </c>
      <c r="D10454">
        <v>0</v>
      </c>
      <c r="E10454">
        <v>0</v>
      </c>
      <c r="F10454">
        <v>191</v>
      </c>
      <c r="G10454">
        <v>8549311</v>
      </c>
      <c r="H10454">
        <v>210</v>
      </c>
      <c r="I10454">
        <v>5992000</v>
      </c>
      <c r="J10454">
        <v>0</v>
      </c>
      <c r="K10454">
        <v>0</v>
      </c>
      <c r="L10454">
        <v>0</v>
      </c>
      <c r="M10454">
        <v>0</v>
      </c>
      <c r="N10454">
        <v>7445200</v>
      </c>
      <c r="O10454">
        <v>21986511</v>
      </c>
      <c r="P10454" t="s">
        <v>5</v>
      </c>
      <c r="Q10454" t="s">
        <v>16</v>
      </c>
      <c r="R10454" t="s">
        <v>169</v>
      </c>
      <c r="S10454" t="s">
        <v>170</v>
      </c>
      <c r="T10454">
        <v>14184845.806451611</v>
      </c>
      <c r="U10454">
        <v>12363516</v>
      </c>
      <c r="V10454">
        <v>-1821329.8064516112</v>
      </c>
      <c r="W10454">
        <v>-0.12839969015547747</v>
      </c>
      <c r="X10454" t="s">
        <v>357</v>
      </c>
    </row>
    <row r="10455" spans="1:24" x14ac:dyDescent="0.35">
      <c r="A10455">
        <v>6001120775</v>
      </c>
      <c r="B10455" t="s">
        <v>168</v>
      </c>
      <c r="C10455" t="s">
        <v>168</v>
      </c>
      <c r="D10455">
        <v>0</v>
      </c>
      <c r="E10455">
        <v>0</v>
      </c>
      <c r="F10455">
        <v>0</v>
      </c>
      <c r="G10455">
        <v>0</v>
      </c>
      <c r="H10455">
        <v>1</v>
      </c>
      <c r="I10455">
        <v>10000</v>
      </c>
      <c r="J10455">
        <v>57</v>
      </c>
      <c r="K10455">
        <v>759525</v>
      </c>
      <c r="L10455">
        <v>12</v>
      </c>
      <c r="M10455">
        <v>373147</v>
      </c>
      <c r="N10455">
        <v>60000</v>
      </c>
      <c r="O10455">
        <v>1202672</v>
      </c>
      <c r="P10455" t="s">
        <v>5</v>
      </c>
      <c r="Q10455" t="s">
        <v>16</v>
      </c>
      <c r="R10455" t="s">
        <v>169</v>
      </c>
      <c r="S10455" t="s">
        <v>170</v>
      </c>
      <c r="T10455">
        <v>775917.41935483867</v>
      </c>
      <c r="U10455">
        <v>454474</v>
      </c>
      <c r="V10455">
        <v>-321443.41935483867</v>
      </c>
      <c r="W10455">
        <v>-0.41427529700533472</v>
      </c>
      <c r="X10455" t="s">
        <v>330</v>
      </c>
    </row>
    <row r="10456" spans="1:24" x14ac:dyDescent="0.35">
      <c r="A10456">
        <v>3301066230</v>
      </c>
      <c r="B10456" t="s">
        <v>168</v>
      </c>
      <c r="C10456" t="s">
        <v>168</v>
      </c>
      <c r="D10456">
        <v>0</v>
      </c>
      <c r="E10456">
        <v>0</v>
      </c>
      <c r="F10456">
        <v>0</v>
      </c>
      <c r="G10456">
        <v>0</v>
      </c>
      <c r="H10456">
        <v>1</v>
      </c>
      <c r="I10456">
        <v>2000</v>
      </c>
      <c r="J10456">
        <v>0</v>
      </c>
      <c r="K10456">
        <v>0</v>
      </c>
      <c r="L10456">
        <v>0</v>
      </c>
      <c r="M10456">
        <v>0</v>
      </c>
      <c r="N10456">
        <v>300000</v>
      </c>
      <c r="O10456">
        <v>302000</v>
      </c>
      <c r="P10456" t="s">
        <v>5</v>
      </c>
      <c r="Q10456" t="s">
        <v>15</v>
      </c>
      <c r="R10456" t="s">
        <v>169</v>
      </c>
      <c r="S10456" t="s">
        <v>170</v>
      </c>
      <c r="T10456">
        <v>194838.70967741936</v>
      </c>
      <c r="U10456">
        <v>0</v>
      </c>
      <c r="V10456">
        <v>-194838.70967741936</v>
      </c>
      <c r="W10456">
        <v>0</v>
      </c>
      <c r="X10456" t="s">
        <v>329</v>
      </c>
    </row>
    <row r="10457" spans="1:24" x14ac:dyDescent="0.35">
      <c r="A10457">
        <v>3301068602</v>
      </c>
      <c r="B10457" t="s">
        <v>168</v>
      </c>
      <c r="C10457" t="s">
        <v>168</v>
      </c>
      <c r="D10457">
        <v>0</v>
      </c>
      <c r="E10457">
        <v>0</v>
      </c>
      <c r="F10457">
        <v>55</v>
      </c>
      <c r="G10457">
        <v>1682943</v>
      </c>
      <c r="H10457">
        <v>50</v>
      </c>
      <c r="I10457">
        <v>1520000</v>
      </c>
      <c r="J10457">
        <v>0</v>
      </c>
      <c r="K10457">
        <v>0</v>
      </c>
      <c r="L10457">
        <v>24</v>
      </c>
      <c r="M10457">
        <v>1167600</v>
      </c>
      <c r="N10457">
        <v>465000</v>
      </c>
      <c r="O10457">
        <v>4835543</v>
      </c>
      <c r="P10457" t="s">
        <v>5</v>
      </c>
      <c r="Q10457" t="s">
        <v>10</v>
      </c>
      <c r="R10457" t="s">
        <v>169</v>
      </c>
      <c r="S10457" t="s">
        <v>170</v>
      </c>
      <c r="T10457">
        <v>3119705.1612903224</v>
      </c>
      <c r="U10457">
        <v>1989226</v>
      </c>
      <c r="V10457">
        <v>-1130479.1612903224</v>
      </c>
      <c r="W10457">
        <v>-0.36236730807687989</v>
      </c>
      <c r="X10457" t="s">
        <v>200</v>
      </c>
    </row>
    <row r="10458" spans="1:24" x14ac:dyDescent="0.35">
      <c r="A10458">
        <v>3300015185</v>
      </c>
      <c r="B10458" t="s">
        <v>168</v>
      </c>
      <c r="C10458" t="s">
        <v>168</v>
      </c>
      <c r="D10458">
        <v>0</v>
      </c>
      <c r="E10458">
        <v>0</v>
      </c>
      <c r="F10458">
        <v>165</v>
      </c>
      <c r="G10458">
        <v>6550866</v>
      </c>
      <c r="H10458">
        <v>0</v>
      </c>
      <c r="I10458">
        <v>0</v>
      </c>
      <c r="J10458">
        <v>0</v>
      </c>
      <c r="K10458">
        <v>0</v>
      </c>
      <c r="L10458">
        <v>2</v>
      </c>
      <c r="M10458">
        <v>353929</v>
      </c>
      <c r="N10458">
        <v>1740200</v>
      </c>
      <c r="O10458">
        <v>8644995</v>
      </c>
      <c r="P10458" t="s">
        <v>5</v>
      </c>
      <c r="Q10458" t="s">
        <v>7</v>
      </c>
      <c r="R10458" t="s">
        <v>169</v>
      </c>
      <c r="S10458" t="s">
        <v>170</v>
      </c>
      <c r="T10458">
        <v>5577416.1290322579</v>
      </c>
      <c r="U10458">
        <v>5307207</v>
      </c>
      <c r="V10458">
        <v>-270209.12903225794</v>
      </c>
      <c r="W10458">
        <v>-4.8447008934071056E-2</v>
      </c>
      <c r="X10458" t="s">
        <v>218</v>
      </c>
    </row>
    <row r="10459" spans="1:24" x14ac:dyDescent="0.35">
      <c r="A10459">
        <v>3300014281</v>
      </c>
      <c r="B10459" t="s">
        <v>168</v>
      </c>
      <c r="C10459" t="s">
        <v>168</v>
      </c>
      <c r="D10459">
        <v>0</v>
      </c>
      <c r="E10459">
        <v>0</v>
      </c>
      <c r="F10459">
        <v>33</v>
      </c>
      <c r="G10459">
        <v>1900145</v>
      </c>
      <c r="H10459">
        <v>12</v>
      </c>
      <c r="I10459">
        <v>725000</v>
      </c>
      <c r="J10459">
        <v>0</v>
      </c>
      <c r="K10459">
        <v>0</v>
      </c>
      <c r="L10459">
        <v>0</v>
      </c>
      <c r="M10459">
        <v>0</v>
      </c>
      <c r="N10459">
        <v>1031100</v>
      </c>
      <c r="O10459">
        <v>3656245</v>
      </c>
      <c r="P10459" t="s">
        <v>5</v>
      </c>
      <c r="Q10459" t="s">
        <v>8</v>
      </c>
      <c r="R10459" t="s">
        <v>169</v>
      </c>
      <c r="S10459" t="s">
        <v>170</v>
      </c>
      <c r="T10459">
        <v>2358867.7419354841</v>
      </c>
      <c r="U10459">
        <v>1988467</v>
      </c>
      <c r="V10459">
        <v>-370400.74193548411</v>
      </c>
      <c r="W10459">
        <v>-0.15702480276896114</v>
      </c>
      <c r="X10459" t="s">
        <v>216</v>
      </c>
    </row>
    <row r="10460" spans="1:24" x14ac:dyDescent="0.35">
      <c r="A10460">
        <v>3300026805</v>
      </c>
      <c r="B10460" t="s">
        <v>168</v>
      </c>
      <c r="C10460" t="s">
        <v>168</v>
      </c>
      <c r="D10460">
        <v>0</v>
      </c>
      <c r="E10460">
        <v>0</v>
      </c>
      <c r="F10460">
        <v>26</v>
      </c>
      <c r="G10460">
        <v>628970</v>
      </c>
      <c r="H10460">
        <v>4</v>
      </c>
      <c r="I10460">
        <v>125000</v>
      </c>
      <c r="J10460">
        <v>0</v>
      </c>
      <c r="K10460">
        <v>0</v>
      </c>
      <c r="L10460">
        <v>4</v>
      </c>
      <c r="M10460">
        <v>199600</v>
      </c>
      <c r="N10460">
        <v>165000</v>
      </c>
      <c r="O10460">
        <v>1118570</v>
      </c>
      <c r="P10460" t="s">
        <v>5</v>
      </c>
      <c r="Q10460" t="s">
        <v>14</v>
      </c>
      <c r="R10460" t="s">
        <v>169</v>
      </c>
      <c r="S10460" t="s">
        <v>170</v>
      </c>
      <c r="T10460">
        <v>721658.06451612909</v>
      </c>
      <c r="U10460">
        <v>721285</v>
      </c>
      <c r="V10460">
        <v>-373.06451612908859</v>
      </c>
      <c r="W10460">
        <v>-5.1695468321166782E-4</v>
      </c>
      <c r="X10460" t="s">
        <v>324</v>
      </c>
    </row>
    <row r="10461" spans="1:24" x14ac:dyDescent="0.35">
      <c r="A10461">
        <v>3300013623</v>
      </c>
      <c r="B10461" t="s">
        <v>168</v>
      </c>
      <c r="C10461" t="s">
        <v>168</v>
      </c>
      <c r="D10461">
        <v>0</v>
      </c>
      <c r="E10461">
        <v>0</v>
      </c>
      <c r="F10461">
        <v>3</v>
      </c>
      <c r="G10461">
        <v>149049</v>
      </c>
      <c r="H10461">
        <v>15</v>
      </c>
      <c r="I10461">
        <v>335000</v>
      </c>
      <c r="J10461">
        <v>0</v>
      </c>
      <c r="K10461">
        <v>0</v>
      </c>
      <c r="L10461">
        <v>0</v>
      </c>
      <c r="M10461">
        <v>0</v>
      </c>
      <c r="N10461">
        <v>314000</v>
      </c>
      <c r="O10461">
        <v>798049</v>
      </c>
      <c r="P10461" t="s">
        <v>5</v>
      </c>
      <c r="Q10461" t="s">
        <v>12</v>
      </c>
      <c r="R10461" t="s">
        <v>169</v>
      </c>
      <c r="S10461" t="s">
        <v>170</v>
      </c>
      <c r="T10461">
        <v>514870.32258064515</v>
      </c>
      <c r="U10461">
        <v>434200</v>
      </c>
      <c r="V10461">
        <v>-80670.322580645152</v>
      </c>
      <c r="W10461">
        <v>-0.15668085543619503</v>
      </c>
      <c r="X10461" t="s">
        <v>188</v>
      </c>
    </row>
    <row r="10462" spans="1:24" x14ac:dyDescent="0.35">
      <c r="A10462">
        <v>3300025317</v>
      </c>
      <c r="B10462" t="s">
        <v>168</v>
      </c>
      <c r="C10462" t="s">
        <v>168</v>
      </c>
      <c r="D10462">
        <v>0</v>
      </c>
      <c r="E10462">
        <v>0</v>
      </c>
      <c r="F10462">
        <v>50</v>
      </c>
      <c r="G10462">
        <v>1947490</v>
      </c>
      <c r="H10462">
        <v>3</v>
      </c>
      <c r="I10462">
        <v>70000</v>
      </c>
      <c r="J10462">
        <v>0</v>
      </c>
      <c r="K10462">
        <v>0</v>
      </c>
      <c r="L10462">
        <v>0</v>
      </c>
      <c r="M10462">
        <v>0</v>
      </c>
      <c r="N10462">
        <v>1007400</v>
      </c>
      <c r="O10462">
        <v>3024890</v>
      </c>
      <c r="P10462" t="s">
        <v>5</v>
      </c>
      <c r="Q10462" t="s">
        <v>6</v>
      </c>
      <c r="R10462" t="s">
        <v>169</v>
      </c>
      <c r="S10462" t="s">
        <v>170</v>
      </c>
      <c r="T10462">
        <v>1951541.935483871</v>
      </c>
      <c r="U10462">
        <v>3305492</v>
      </c>
      <c r="V10462">
        <v>1353950.064516129</v>
      </c>
      <c r="W10462">
        <v>0.69378476572701819</v>
      </c>
      <c r="X10462" t="s">
        <v>245</v>
      </c>
    </row>
    <row r="10463" spans="1:24" x14ac:dyDescent="0.35">
      <c r="A10463">
        <v>3301064572</v>
      </c>
      <c r="B10463" t="s">
        <v>168</v>
      </c>
      <c r="C10463" t="s">
        <v>168</v>
      </c>
      <c r="D10463">
        <v>0</v>
      </c>
      <c r="E10463">
        <v>0</v>
      </c>
      <c r="F10463">
        <v>24</v>
      </c>
      <c r="G10463">
        <v>674537</v>
      </c>
      <c r="H10463">
        <v>1</v>
      </c>
      <c r="I10463">
        <v>65000</v>
      </c>
      <c r="J10463">
        <v>0</v>
      </c>
      <c r="K10463">
        <v>0</v>
      </c>
      <c r="L10463">
        <v>0</v>
      </c>
      <c r="M10463">
        <v>0</v>
      </c>
      <c r="N10463">
        <v>30000</v>
      </c>
      <c r="O10463">
        <v>769537</v>
      </c>
      <c r="P10463" t="s">
        <v>5</v>
      </c>
      <c r="Q10463" t="s">
        <v>11</v>
      </c>
      <c r="R10463" t="s">
        <v>169</v>
      </c>
      <c r="S10463" t="s">
        <v>170</v>
      </c>
      <c r="T10463">
        <v>496475.48387096776</v>
      </c>
      <c r="U10463">
        <v>1035154</v>
      </c>
      <c r="V10463">
        <v>538678.51612903224</v>
      </c>
      <c r="W10463">
        <v>1.0850052694022509</v>
      </c>
      <c r="X10463" t="s">
        <v>263</v>
      </c>
    </row>
    <row r="10464" spans="1:24" x14ac:dyDescent="0.35">
      <c r="A10464">
        <v>3301001023</v>
      </c>
      <c r="B10464" t="s">
        <v>168</v>
      </c>
      <c r="C10464" t="s">
        <v>168</v>
      </c>
      <c r="D10464">
        <v>0</v>
      </c>
      <c r="E10464">
        <v>0</v>
      </c>
      <c r="F10464">
        <v>290</v>
      </c>
      <c r="G10464">
        <v>8860245</v>
      </c>
      <c r="H10464">
        <v>1</v>
      </c>
      <c r="I10464">
        <v>125000</v>
      </c>
      <c r="J10464">
        <v>0</v>
      </c>
      <c r="K10464">
        <v>0</v>
      </c>
      <c r="L10464">
        <v>0</v>
      </c>
      <c r="M10464">
        <v>0</v>
      </c>
      <c r="N10464">
        <v>164000</v>
      </c>
      <c r="O10464">
        <v>9149245</v>
      </c>
      <c r="P10464" t="s">
        <v>5</v>
      </c>
      <c r="Q10464" t="s">
        <v>9</v>
      </c>
      <c r="R10464" t="s">
        <v>169</v>
      </c>
      <c r="S10464" t="s">
        <v>170</v>
      </c>
      <c r="T10464">
        <v>5902738.7096774196</v>
      </c>
      <c r="U10464">
        <v>3450143</v>
      </c>
      <c r="V10464">
        <v>-2452595.7096774196</v>
      </c>
      <c r="W10464">
        <v>-0.41550131732181184</v>
      </c>
      <c r="X10464" t="s">
        <v>359</v>
      </c>
    </row>
    <row r="10465" spans="1:24" x14ac:dyDescent="0.35">
      <c r="A10465">
        <v>3301064736</v>
      </c>
      <c r="B10465" t="s">
        <v>168</v>
      </c>
      <c r="C10465" t="s">
        <v>168</v>
      </c>
      <c r="D10465">
        <v>0</v>
      </c>
      <c r="E10465">
        <v>0</v>
      </c>
      <c r="F10465">
        <v>50</v>
      </c>
      <c r="G10465">
        <v>2324349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352500</v>
      </c>
      <c r="O10465">
        <v>2676849</v>
      </c>
      <c r="P10465" t="s">
        <v>5</v>
      </c>
      <c r="Q10465" t="s">
        <v>17</v>
      </c>
      <c r="R10465" t="s">
        <v>169</v>
      </c>
      <c r="S10465" t="s">
        <v>170</v>
      </c>
      <c r="T10465">
        <v>1726999.3548387098</v>
      </c>
      <c r="U10465">
        <v>1998845</v>
      </c>
      <c r="V10465">
        <v>271845.64516129019</v>
      </c>
      <c r="W10465">
        <v>0.15740923376701477</v>
      </c>
      <c r="X10465" t="s">
        <v>202</v>
      </c>
    </row>
    <row r="10466" spans="1:24" x14ac:dyDescent="0.35">
      <c r="A10466">
        <v>3300020775</v>
      </c>
      <c r="B10466" t="s">
        <v>168</v>
      </c>
      <c r="C10466" t="s">
        <v>168</v>
      </c>
      <c r="D10466">
        <v>0</v>
      </c>
      <c r="E10466">
        <v>0</v>
      </c>
      <c r="F10466">
        <v>14</v>
      </c>
      <c r="G10466">
        <v>553860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647100</v>
      </c>
      <c r="O10466">
        <v>1200960</v>
      </c>
      <c r="P10466" t="s">
        <v>5</v>
      </c>
      <c r="Q10466" t="s">
        <v>6</v>
      </c>
      <c r="R10466" t="s">
        <v>169</v>
      </c>
      <c r="S10466" t="s">
        <v>170</v>
      </c>
      <c r="T10466">
        <v>774812.90322580654</v>
      </c>
      <c r="U10466">
        <v>1405262</v>
      </c>
      <c r="V10466">
        <v>630449.09677419346</v>
      </c>
      <c r="W10466">
        <v>0.81367914002131614</v>
      </c>
      <c r="X10466" t="s">
        <v>178</v>
      </c>
    </row>
    <row r="10467" spans="1:24" x14ac:dyDescent="0.35">
      <c r="A10467">
        <v>3301048825</v>
      </c>
      <c r="B10467" t="s">
        <v>168</v>
      </c>
      <c r="C10467" t="s">
        <v>168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330000</v>
      </c>
      <c r="O10467">
        <v>330000</v>
      </c>
      <c r="P10467" t="s">
        <v>5</v>
      </c>
      <c r="Q10467" t="s">
        <v>12</v>
      </c>
      <c r="R10467" t="s">
        <v>169</v>
      </c>
      <c r="S10467" t="s">
        <v>170</v>
      </c>
      <c r="T10467">
        <v>212903.22580645164</v>
      </c>
      <c r="U10467">
        <v>430000</v>
      </c>
      <c r="V10467">
        <v>217096.77419354836</v>
      </c>
      <c r="W10467">
        <v>1.0196969696969695</v>
      </c>
      <c r="X10467" t="s">
        <v>320</v>
      </c>
    </row>
    <row r="10468" spans="1:24" x14ac:dyDescent="0.35">
      <c r="A10468">
        <v>3301072914</v>
      </c>
      <c r="B10468" t="s">
        <v>168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 t="s">
        <v>5</v>
      </c>
      <c r="Q10468" t="s">
        <v>13</v>
      </c>
      <c r="R10468" t="s">
        <v>169</v>
      </c>
      <c r="S10468" t="s">
        <v>170</v>
      </c>
      <c r="T10468">
        <v>0</v>
      </c>
      <c r="U10468">
        <v>0</v>
      </c>
      <c r="V10468">
        <v>0</v>
      </c>
      <c r="W10468">
        <v>0</v>
      </c>
      <c r="X10468" t="s">
        <v>252</v>
      </c>
    </row>
    <row r="10469" spans="1:24" x14ac:dyDescent="0.35">
      <c r="A10469">
        <v>3301060962</v>
      </c>
      <c r="B10469" t="s">
        <v>168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 t="s">
        <v>5</v>
      </c>
      <c r="Q10469" t="s">
        <v>13</v>
      </c>
      <c r="R10469" t="s">
        <v>169</v>
      </c>
      <c r="S10469" t="s">
        <v>170</v>
      </c>
      <c r="T10469">
        <v>0</v>
      </c>
      <c r="U10469">
        <v>0</v>
      </c>
      <c r="V10469">
        <v>0</v>
      </c>
      <c r="W10469">
        <v>0</v>
      </c>
      <c r="X10469" t="s">
        <v>340</v>
      </c>
    </row>
    <row r="10470" spans="1:24" x14ac:dyDescent="0.35">
      <c r="A10470">
        <v>3301039437</v>
      </c>
      <c r="B10470" t="s">
        <v>168</v>
      </c>
      <c r="C10470" t="s">
        <v>168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330000</v>
      </c>
      <c r="O10470">
        <v>330000</v>
      </c>
      <c r="P10470" t="s">
        <v>5</v>
      </c>
      <c r="Q10470" t="s">
        <v>12</v>
      </c>
      <c r="R10470" t="s">
        <v>169</v>
      </c>
      <c r="S10470" t="s">
        <v>170</v>
      </c>
      <c r="T10470">
        <v>212903.22580645164</v>
      </c>
      <c r="U10470">
        <v>430000</v>
      </c>
      <c r="V10470">
        <v>217096.77419354836</v>
      </c>
      <c r="W10470">
        <v>1.0196969696969695</v>
      </c>
      <c r="X10470" t="s">
        <v>413</v>
      </c>
    </row>
    <row r="10471" spans="1:24" x14ac:dyDescent="0.35">
      <c r="A10471">
        <v>3301072107</v>
      </c>
      <c r="B10471" t="s">
        <v>168</v>
      </c>
      <c r="C10471" t="s">
        <v>168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330000</v>
      </c>
      <c r="O10471">
        <v>330000</v>
      </c>
      <c r="P10471" t="s">
        <v>5</v>
      </c>
      <c r="Q10471" t="s">
        <v>12</v>
      </c>
      <c r="R10471" t="s">
        <v>169</v>
      </c>
      <c r="S10471" t="s">
        <v>170</v>
      </c>
      <c r="T10471">
        <v>212903.22580645164</v>
      </c>
      <c r="U10471">
        <v>320000</v>
      </c>
      <c r="V10471">
        <v>107096.77419354836</v>
      </c>
      <c r="W10471">
        <v>0.50303030303030294</v>
      </c>
      <c r="X10471" t="s">
        <v>353</v>
      </c>
    </row>
    <row r="10472" spans="1:24" x14ac:dyDescent="0.35">
      <c r="A10472">
        <v>3300017205</v>
      </c>
      <c r="B10472" t="s">
        <v>168</v>
      </c>
      <c r="C10472" t="s">
        <v>168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8380000</v>
      </c>
      <c r="O10472">
        <v>8380000</v>
      </c>
      <c r="P10472" t="s">
        <v>5</v>
      </c>
      <c r="Q10472" t="s">
        <v>7</v>
      </c>
      <c r="R10472" t="s">
        <v>169</v>
      </c>
      <c r="S10472" t="s">
        <v>170</v>
      </c>
      <c r="T10472">
        <v>5406451.6129032252</v>
      </c>
      <c r="U10472">
        <v>596100</v>
      </c>
      <c r="V10472">
        <v>-4810351.6129032252</v>
      </c>
      <c r="W10472">
        <v>-0.88974284009546534</v>
      </c>
      <c r="X10472" t="s">
        <v>351</v>
      </c>
    </row>
    <row r="10473" spans="1:24" x14ac:dyDescent="0.35">
      <c r="A10473">
        <v>3300018022</v>
      </c>
      <c r="B10473" t="s">
        <v>168</v>
      </c>
      <c r="C10473" t="s">
        <v>168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2145000</v>
      </c>
      <c r="O10473">
        <v>2145000</v>
      </c>
      <c r="P10473" t="s">
        <v>5</v>
      </c>
      <c r="Q10473" t="s">
        <v>6</v>
      </c>
      <c r="R10473" t="s">
        <v>181</v>
      </c>
      <c r="S10473" t="s">
        <v>170</v>
      </c>
      <c r="T10473">
        <v>1383870.9677419355</v>
      </c>
      <c r="U10473">
        <v>0</v>
      </c>
      <c r="V10473">
        <v>-1383870.9677419355</v>
      </c>
      <c r="W10473">
        <v>0</v>
      </c>
      <c r="X10473" t="s">
        <v>342</v>
      </c>
    </row>
    <row r="10474" spans="1:24" x14ac:dyDescent="0.35">
      <c r="A10474">
        <v>3300010091</v>
      </c>
      <c r="B10474" t="s">
        <v>168</v>
      </c>
      <c r="C10474" t="s">
        <v>168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330000</v>
      </c>
      <c r="O10474">
        <v>330000</v>
      </c>
      <c r="P10474" t="s">
        <v>5</v>
      </c>
      <c r="Q10474" t="s">
        <v>12</v>
      </c>
      <c r="R10474" t="s">
        <v>169</v>
      </c>
      <c r="S10474" t="s">
        <v>170</v>
      </c>
      <c r="T10474">
        <v>212903.22580645164</v>
      </c>
      <c r="U10474">
        <v>177500</v>
      </c>
      <c r="V10474">
        <v>-35403.225806451635</v>
      </c>
      <c r="W10474">
        <v>-0.16628787878787887</v>
      </c>
      <c r="X10474" t="s">
        <v>383</v>
      </c>
    </row>
    <row r="10475" spans="1:24" x14ac:dyDescent="0.35">
      <c r="A10475">
        <v>3300012725</v>
      </c>
      <c r="B10475" t="s">
        <v>168</v>
      </c>
      <c r="C10475" t="s">
        <v>168</v>
      </c>
      <c r="D10475">
        <v>0</v>
      </c>
      <c r="E10475">
        <v>0</v>
      </c>
      <c r="F10475">
        <v>2</v>
      </c>
      <c r="G10475">
        <v>136899</v>
      </c>
      <c r="H10475">
        <v>2</v>
      </c>
      <c r="I10475">
        <v>170000</v>
      </c>
      <c r="J10475">
        <v>0</v>
      </c>
      <c r="K10475">
        <v>0</v>
      </c>
      <c r="L10475">
        <v>0</v>
      </c>
      <c r="M10475">
        <v>0</v>
      </c>
      <c r="N10475">
        <v>303000</v>
      </c>
      <c r="O10475">
        <v>609899</v>
      </c>
      <c r="P10475" t="s">
        <v>5</v>
      </c>
      <c r="Q10475" t="s">
        <v>12</v>
      </c>
      <c r="R10475" t="s">
        <v>169</v>
      </c>
      <c r="S10475" t="s">
        <v>170</v>
      </c>
      <c r="T10475">
        <v>393483.22580645158</v>
      </c>
      <c r="U10475">
        <v>501699</v>
      </c>
      <c r="V10475">
        <v>108215.77419354842</v>
      </c>
      <c r="W10475">
        <v>0.27502004430241733</v>
      </c>
      <c r="X10475" t="s">
        <v>354</v>
      </c>
    </row>
    <row r="10476" spans="1:24" x14ac:dyDescent="0.35">
      <c r="A10476">
        <v>3301075770</v>
      </c>
      <c r="B10476" t="s">
        <v>168</v>
      </c>
      <c r="C10476" t="s">
        <v>168</v>
      </c>
      <c r="D10476">
        <v>0</v>
      </c>
      <c r="E10476">
        <v>0</v>
      </c>
      <c r="F10476">
        <v>55</v>
      </c>
      <c r="G10476">
        <v>2478136</v>
      </c>
      <c r="H10476">
        <v>28</v>
      </c>
      <c r="I10476">
        <v>1080000</v>
      </c>
      <c r="J10476">
        <v>0</v>
      </c>
      <c r="K10476">
        <v>0</v>
      </c>
      <c r="L10476">
        <v>25</v>
      </c>
      <c r="M10476">
        <v>960400</v>
      </c>
      <c r="N10476">
        <v>60000</v>
      </c>
      <c r="O10476">
        <v>4578536</v>
      </c>
      <c r="P10476" t="s">
        <v>5</v>
      </c>
      <c r="Q10476" t="s">
        <v>15</v>
      </c>
      <c r="R10476" t="s">
        <v>207</v>
      </c>
      <c r="S10476" t="s">
        <v>170</v>
      </c>
      <c r="T10476">
        <v>2953894.1935483874</v>
      </c>
      <c r="U10476">
        <v>2191171</v>
      </c>
      <c r="V10476">
        <v>-762723.19354838738</v>
      </c>
      <c r="W10476">
        <v>-0.25820938177618358</v>
      </c>
      <c r="X10476" t="s">
        <v>254</v>
      </c>
    </row>
    <row r="10477" spans="1:24" x14ac:dyDescent="0.35">
      <c r="A10477">
        <v>3301000928</v>
      </c>
      <c r="B10477" t="s">
        <v>168</v>
      </c>
      <c r="C10477" t="s">
        <v>168</v>
      </c>
      <c r="D10477">
        <v>0</v>
      </c>
      <c r="E10477">
        <v>0</v>
      </c>
      <c r="F10477">
        <v>405</v>
      </c>
      <c r="G10477">
        <v>17664557</v>
      </c>
      <c r="H10477">
        <v>238</v>
      </c>
      <c r="I10477">
        <v>10076000</v>
      </c>
      <c r="J10477">
        <v>0</v>
      </c>
      <c r="K10477">
        <v>0</v>
      </c>
      <c r="L10477">
        <v>141</v>
      </c>
      <c r="M10477">
        <v>9338400</v>
      </c>
      <c r="N10477">
        <v>150000</v>
      </c>
      <c r="O10477">
        <v>37228957</v>
      </c>
      <c r="P10477" t="s">
        <v>5</v>
      </c>
      <c r="Q10477" t="s">
        <v>14</v>
      </c>
      <c r="R10477" t="s">
        <v>169</v>
      </c>
      <c r="S10477" t="s">
        <v>170</v>
      </c>
      <c r="T10477">
        <v>24018681.935483869</v>
      </c>
      <c r="U10477">
        <v>15550667</v>
      </c>
      <c r="V10477">
        <v>-8468014.9354838692</v>
      </c>
      <c r="W10477">
        <v>-0.35255951838779687</v>
      </c>
      <c r="X10477" t="s">
        <v>382</v>
      </c>
    </row>
    <row r="10478" spans="1:24" x14ac:dyDescent="0.35">
      <c r="A10478">
        <v>6001135885</v>
      </c>
      <c r="B10478" t="s">
        <v>168</v>
      </c>
      <c r="C10478" t="s">
        <v>168</v>
      </c>
      <c r="D10478">
        <v>0</v>
      </c>
      <c r="E10478">
        <v>0</v>
      </c>
      <c r="F10478">
        <v>205</v>
      </c>
      <c r="G10478">
        <v>8730812</v>
      </c>
      <c r="H10478">
        <v>56</v>
      </c>
      <c r="I10478">
        <v>2451000</v>
      </c>
      <c r="J10478">
        <v>0</v>
      </c>
      <c r="K10478">
        <v>0</v>
      </c>
      <c r="L10478">
        <v>38</v>
      </c>
      <c r="M10478">
        <v>2091200</v>
      </c>
      <c r="N10478">
        <v>120000</v>
      </c>
      <c r="O10478">
        <v>13393012</v>
      </c>
      <c r="P10478" t="s">
        <v>5</v>
      </c>
      <c r="Q10478" t="s">
        <v>14</v>
      </c>
      <c r="R10478" t="s">
        <v>169</v>
      </c>
      <c r="S10478" t="s">
        <v>170</v>
      </c>
      <c r="T10478">
        <v>8640652.9032258056</v>
      </c>
      <c r="U10478">
        <v>8767900</v>
      </c>
      <c r="V10478">
        <v>127247.09677419439</v>
      </c>
      <c r="W10478">
        <v>1.4726560388357957E-2</v>
      </c>
      <c r="X10478" t="s">
        <v>213</v>
      </c>
    </row>
    <row r="10479" spans="1:24" x14ac:dyDescent="0.35">
      <c r="A10479">
        <v>3301070815</v>
      </c>
      <c r="B10479" t="s">
        <v>168</v>
      </c>
      <c r="C10479" t="s">
        <v>168</v>
      </c>
      <c r="D10479">
        <v>0</v>
      </c>
      <c r="E10479">
        <v>0</v>
      </c>
      <c r="F10479">
        <v>5</v>
      </c>
      <c r="G10479">
        <v>134995</v>
      </c>
      <c r="H10479">
        <v>7</v>
      </c>
      <c r="I10479">
        <v>265000</v>
      </c>
      <c r="J10479">
        <v>0</v>
      </c>
      <c r="K10479">
        <v>0</v>
      </c>
      <c r="L10479">
        <v>3</v>
      </c>
      <c r="M10479">
        <v>67200</v>
      </c>
      <c r="N10479">
        <v>30000</v>
      </c>
      <c r="O10479">
        <v>497195</v>
      </c>
      <c r="P10479" t="s">
        <v>5</v>
      </c>
      <c r="Q10479" t="s">
        <v>9</v>
      </c>
      <c r="R10479" t="s">
        <v>169</v>
      </c>
      <c r="S10479" t="s">
        <v>170</v>
      </c>
      <c r="T10479">
        <v>320770.96774193551</v>
      </c>
      <c r="U10479">
        <v>651598</v>
      </c>
      <c r="V10479">
        <v>330827.03225806449</v>
      </c>
      <c r="W10479">
        <v>1.0313496716580013</v>
      </c>
      <c r="X10479" t="s">
        <v>239</v>
      </c>
    </row>
    <row r="10480" spans="1:24" x14ac:dyDescent="0.35">
      <c r="A10480">
        <v>3301074219</v>
      </c>
      <c r="B10480" t="s">
        <v>168</v>
      </c>
      <c r="C10480" t="s">
        <v>168</v>
      </c>
      <c r="D10480">
        <v>0</v>
      </c>
      <c r="E10480">
        <v>0</v>
      </c>
      <c r="F10480">
        <v>45</v>
      </c>
      <c r="G10480">
        <v>1335453</v>
      </c>
      <c r="H10480">
        <v>2</v>
      </c>
      <c r="I10480">
        <v>65000</v>
      </c>
      <c r="J10480">
        <v>0</v>
      </c>
      <c r="K10480">
        <v>0</v>
      </c>
      <c r="L10480">
        <v>0</v>
      </c>
      <c r="M10480">
        <v>0</v>
      </c>
      <c r="N10480">
        <v>195000</v>
      </c>
      <c r="O10480">
        <v>1595453</v>
      </c>
      <c r="P10480" t="s">
        <v>5</v>
      </c>
      <c r="Q10480" t="s">
        <v>14</v>
      </c>
      <c r="R10480" t="s">
        <v>169</v>
      </c>
      <c r="S10480" t="s">
        <v>170</v>
      </c>
      <c r="T10480">
        <v>1029324.5161290322</v>
      </c>
      <c r="U10480">
        <v>892480</v>
      </c>
      <c r="V10480">
        <v>-136844.51612903224</v>
      </c>
      <c r="W10480">
        <v>-0.13294594074535571</v>
      </c>
      <c r="X10480" t="s">
        <v>324</v>
      </c>
    </row>
    <row r="10481" spans="1:24" x14ac:dyDescent="0.35">
      <c r="A10481">
        <v>3301076481</v>
      </c>
      <c r="B10481" t="s">
        <v>168</v>
      </c>
      <c r="C10481" t="s">
        <v>168</v>
      </c>
      <c r="D10481">
        <v>0</v>
      </c>
      <c r="E10481">
        <v>0</v>
      </c>
      <c r="F10481">
        <v>31</v>
      </c>
      <c r="G10481">
        <v>1103664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144000</v>
      </c>
      <c r="O10481">
        <v>1247664</v>
      </c>
      <c r="P10481" t="s">
        <v>5</v>
      </c>
      <c r="Q10481" t="s">
        <v>14</v>
      </c>
      <c r="R10481" t="s">
        <v>169</v>
      </c>
      <c r="S10481" t="s">
        <v>170</v>
      </c>
      <c r="T10481">
        <v>804944.51612903224</v>
      </c>
      <c r="U10481">
        <v>172996</v>
      </c>
      <c r="V10481">
        <v>-631948.51612903224</v>
      </c>
      <c r="W10481">
        <v>-0.78508332371535927</v>
      </c>
      <c r="X10481" t="s">
        <v>237</v>
      </c>
    </row>
    <row r="10482" spans="1:24" x14ac:dyDescent="0.35">
      <c r="A10482">
        <v>6001134043</v>
      </c>
      <c r="B10482" t="s">
        <v>168</v>
      </c>
      <c r="C10482" t="s">
        <v>168</v>
      </c>
      <c r="D10482">
        <v>0</v>
      </c>
      <c r="E10482">
        <v>0</v>
      </c>
      <c r="F10482">
        <v>19</v>
      </c>
      <c r="G10482">
        <v>866180</v>
      </c>
      <c r="H10482">
        <v>99</v>
      </c>
      <c r="I10482">
        <v>4035000</v>
      </c>
      <c r="J10482">
        <v>0</v>
      </c>
      <c r="K10482">
        <v>0</v>
      </c>
      <c r="L10482">
        <v>0</v>
      </c>
      <c r="M10482">
        <v>0</v>
      </c>
      <c r="N10482">
        <v>203000</v>
      </c>
      <c r="O10482">
        <v>5104180</v>
      </c>
      <c r="P10482" t="s">
        <v>5</v>
      </c>
      <c r="Q10482" t="s">
        <v>10</v>
      </c>
      <c r="R10482" t="s">
        <v>169</v>
      </c>
      <c r="S10482" t="s">
        <v>170</v>
      </c>
      <c r="T10482">
        <v>3293019.3548387098</v>
      </c>
      <c r="U10482">
        <v>3423173</v>
      </c>
      <c r="V10482">
        <v>130153.64516129019</v>
      </c>
      <c r="W10482">
        <v>3.9524105732948289E-2</v>
      </c>
      <c r="X10482" t="s">
        <v>292</v>
      </c>
    </row>
    <row r="10483" spans="1:24" x14ac:dyDescent="0.35">
      <c r="A10483">
        <v>3301028173</v>
      </c>
      <c r="B10483" t="s">
        <v>168</v>
      </c>
      <c r="C10483" t="s">
        <v>168</v>
      </c>
      <c r="D10483">
        <v>0</v>
      </c>
      <c r="E10483">
        <v>0</v>
      </c>
      <c r="F10483">
        <v>696</v>
      </c>
      <c r="G10483">
        <v>34948345</v>
      </c>
      <c r="H10483">
        <v>110</v>
      </c>
      <c r="I10483">
        <v>4615000</v>
      </c>
      <c r="J10483">
        <v>0</v>
      </c>
      <c r="K10483">
        <v>0</v>
      </c>
      <c r="L10483">
        <v>12</v>
      </c>
      <c r="M10483">
        <v>1340100</v>
      </c>
      <c r="N10483">
        <v>11817500</v>
      </c>
      <c r="O10483">
        <v>52720945</v>
      </c>
      <c r="P10483" t="s">
        <v>5</v>
      </c>
      <c r="Q10483" t="s">
        <v>12</v>
      </c>
      <c r="R10483" t="s">
        <v>169</v>
      </c>
      <c r="S10483" t="s">
        <v>170</v>
      </c>
      <c r="T10483">
        <v>34013512.903225809</v>
      </c>
      <c r="U10483">
        <v>28400143</v>
      </c>
      <c r="V10483">
        <v>-5613369.9032258093</v>
      </c>
      <c r="W10483">
        <v>-0.16503352415249772</v>
      </c>
      <c r="X10483" t="s">
        <v>302</v>
      </c>
    </row>
    <row r="10484" spans="1:24" x14ac:dyDescent="0.35">
      <c r="A10484">
        <v>3301073540</v>
      </c>
      <c r="B10484" t="s">
        <v>168</v>
      </c>
      <c r="C10484" t="s">
        <v>168</v>
      </c>
      <c r="D10484">
        <v>0</v>
      </c>
      <c r="E10484">
        <v>0</v>
      </c>
      <c r="F10484">
        <v>2</v>
      </c>
      <c r="G10484">
        <v>35600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330000</v>
      </c>
      <c r="O10484">
        <v>365600</v>
      </c>
      <c r="P10484" t="s">
        <v>5</v>
      </c>
      <c r="Q10484" t="s">
        <v>12</v>
      </c>
      <c r="R10484" t="s">
        <v>169</v>
      </c>
      <c r="S10484" t="s">
        <v>170</v>
      </c>
      <c r="T10484">
        <v>235870.96774193548</v>
      </c>
      <c r="U10484">
        <v>374899</v>
      </c>
      <c r="V10484">
        <v>139028.03225806452</v>
      </c>
      <c r="W10484">
        <v>0.58942409737417933</v>
      </c>
      <c r="X10484" t="s">
        <v>415</v>
      </c>
    </row>
    <row r="10485" spans="1:24" x14ac:dyDescent="0.35">
      <c r="A10485">
        <v>3301074544</v>
      </c>
      <c r="B10485" t="s">
        <v>168</v>
      </c>
      <c r="C10485" t="s">
        <v>168</v>
      </c>
      <c r="D10485">
        <v>0</v>
      </c>
      <c r="E10485">
        <v>0</v>
      </c>
      <c r="F10485">
        <v>36</v>
      </c>
      <c r="G10485">
        <v>1708862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1591500</v>
      </c>
      <c r="O10485">
        <v>3300362</v>
      </c>
      <c r="P10485" t="s">
        <v>5</v>
      </c>
      <c r="Q10485" t="s">
        <v>7</v>
      </c>
      <c r="R10485" t="s">
        <v>169</v>
      </c>
      <c r="S10485" t="s">
        <v>170</v>
      </c>
      <c r="T10485">
        <v>2129265.8064516131</v>
      </c>
      <c r="U10485">
        <v>1993988</v>
      </c>
      <c r="V10485">
        <v>-135277.80645161308</v>
      </c>
      <c r="W10485">
        <v>-6.3532606423174265E-2</v>
      </c>
      <c r="X10485" t="s">
        <v>288</v>
      </c>
    </row>
    <row r="10486" spans="1:24" x14ac:dyDescent="0.35">
      <c r="A10486">
        <v>6001121081</v>
      </c>
      <c r="B10486" t="s">
        <v>168</v>
      </c>
      <c r="C10486" t="s">
        <v>168</v>
      </c>
      <c r="D10486">
        <v>0</v>
      </c>
      <c r="E10486">
        <v>0</v>
      </c>
      <c r="F10486">
        <v>11</v>
      </c>
      <c r="G10486">
        <v>286325</v>
      </c>
      <c r="H10486">
        <v>66</v>
      </c>
      <c r="I10486">
        <v>1370000</v>
      </c>
      <c r="J10486">
        <v>0</v>
      </c>
      <c r="K10486">
        <v>0</v>
      </c>
      <c r="L10486">
        <v>1</v>
      </c>
      <c r="M10486">
        <v>52400</v>
      </c>
      <c r="N10486">
        <v>1820800</v>
      </c>
      <c r="O10486">
        <v>3529525</v>
      </c>
      <c r="P10486" t="s">
        <v>5</v>
      </c>
      <c r="Q10486" t="s">
        <v>16</v>
      </c>
      <c r="R10486" t="s">
        <v>169</v>
      </c>
      <c r="S10486" t="s">
        <v>170</v>
      </c>
      <c r="T10486">
        <v>2277112.9032258065</v>
      </c>
      <c r="U10486">
        <v>1921154</v>
      </c>
      <c r="V10486">
        <v>-355958.90322580654</v>
      </c>
      <c r="W10486">
        <v>-0.15632026972467972</v>
      </c>
      <c r="X10486" t="s">
        <v>246</v>
      </c>
    </row>
    <row r="10487" spans="1:24" x14ac:dyDescent="0.35">
      <c r="A10487">
        <v>3301073538</v>
      </c>
      <c r="B10487" t="s">
        <v>168</v>
      </c>
      <c r="C10487" t="s">
        <v>168</v>
      </c>
      <c r="D10487">
        <v>0</v>
      </c>
      <c r="E10487">
        <v>0</v>
      </c>
      <c r="F10487">
        <v>3</v>
      </c>
      <c r="G10487">
        <v>90299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303000</v>
      </c>
      <c r="O10487">
        <v>393299</v>
      </c>
      <c r="P10487" t="s">
        <v>5</v>
      </c>
      <c r="Q10487" t="s">
        <v>12</v>
      </c>
      <c r="R10487" t="s">
        <v>169</v>
      </c>
      <c r="S10487" t="s">
        <v>170</v>
      </c>
      <c r="T10487">
        <v>253741.29032258064</v>
      </c>
      <c r="U10487">
        <v>568349</v>
      </c>
      <c r="V10487">
        <v>314607.70967741939</v>
      </c>
      <c r="W10487">
        <v>1.2398758959468497</v>
      </c>
      <c r="X10487" t="s">
        <v>354</v>
      </c>
    </row>
    <row r="10488" spans="1:24" x14ac:dyDescent="0.35">
      <c r="A10488">
        <v>3300014882</v>
      </c>
      <c r="B10488" t="s">
        <v>168</v>
      </c>
      <c r="C10488" t="s">
        <v>168</v>
      </c>
      <c r="D10488">
        <v>0</v>
      </c>
      <c r="E10488">
        <v>0</v>
      </c>
      <c r="F10488">
        <v>1</v>
      </c>
      <c r="G10488">
        <v>65699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866100</v>
      </c>
      <c r="O10488">
        <v>931799</v>
      </c>
      <c r="P10488" t="s">
        <v>5</v>
      </c>
      <c r="Q10488" t="s">
        <v>7</v>
      </c>
      <c r="R10488" t="s">
        <v>169</v>
      </c>
      <c r="S10488" t="s">
        <v>170</v>
      </c>
      <c r="T10488">
        <v>601160.6451612903</v>
      </c>
      <c r="U10488">
        <v>4521500</v>
      </c>
      <c r="V10488">
        <v>3920339.3548387098</v>
      </c>
      <c r="W10488">
        <v>6.521284096677503</v>
      </c>
      <c r="X10488" t="s">
        <v>317</v>
      </c>
    </row>
    <row r="10489" spans="1:24" x14ac:dyDescent="0.35">
      <c r="A10489">
        <v>3301030589</v>
      </c>
      <c r="B10489" t="s">
        <v>168</v>
      </c>
      <c r="C10489" t="s">
        <v>168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30000</v>
      </c>
      <c r="O10489">
        <v>30000</v>
      </c>
      <c r="P10489" t="s">
        <v>5</v>
      </c>
      <c r="Q10489" t="s">
        <v>11</v>
      </c>
      <c r="R10489" t="s">
        <v>169</v>
      </c>
      <c r="S10489" t="s">
        <v>170</v>
      </c>
      <c r="T10489">
        <v>19354.83870967742</v>
      </c>
      <c r="U10489">
        <v>0</v>
      </c>
      <c r="V10489">
        <v>-19354.83870967742</v>
      </c>
      <c r="W10489">
        <v>0</v>
      </c>
      <c r="X10489" t="s">
        <v>298</v>
      </c>
    </row>
    <row r="10490" spans="1:24" x14ac:dyDescent="0.35">
      <c r="A10490">
        <v>3300000423</v>
      </c>
      <c r="B10490" t="s">
        <v>168</v>
      </c>
      <c r="C10490" t="s">
        <v>168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30000</v>
      </c>
      <c r="O10490">
        <v>30000</v>
      </c>
      <c r="P10490" t="s">
        <v>5</v>
      </c>
      <c r="Q10490" t="s">
        <v>11</v>
      </c>
      <c r="R10490" t="s">
        <v>169</v>
      </c>
      <c r="S10490" t="s">
        <v>170</v>
      </c>
      <c r="T10490">
        <v>19354.83870967742</v>
      </c>
      <c r="U10490">
        <v>35199</v>
      </c>
      <c r="V10490">
        <v>15844.16129032258</v>
      </c>
      <c r="W10490">
        <v>0.81861499999999987</v>
      </c>
      <c r="X10490" t="s">
        <v>376</v>
      </c>
    </row>
    <row r="10491" spans="1:24" x14ac:dyDescent="0.35">
      <c r="A10491">
        <v>3300002827</v>
      </c>
      <c r="B10491" t="s">
        <v>168</v>
      </c>
      <c r="C10491" t="s">
        <v>168</v>
      </c>
      <c r="D10491">
        <v>0</v>
      </c>
      <c r="E10491">
        <v>0</v>
      </c>
      <c r="F10491">
        <v>139</v>
      </c>
      <c r="G10491">
        <v>3855859</v>
      </c>
      <c r="H10491">
        <v>51</v>
      </c>
      <c r="I10491">
        <v>1260000</v>
      </c>
      <c r="J10491">
        <v>0</v>
      </c>
      <c r="K10491">
        <v>0</v>
      </c>
      <c r="L10491">
        <v>23</v>
      </c>
      <c r="M10491">
        <v>1290000</v>
      </c>
      <c r="N10491">
        <v>180000</v>
      </c>
      <c r="O10491">
        <v>6585859</v>
      </c>
      <c r="P10491" t="s">
        <v>5</v>
      </c>
      <c r="Q10491" t="s">
        <v>15</v>
      </c>
      <c r="R10491" t="s">
        <v>169</v>
      </c>
      <c r="S10491" t="s">
        <v>170</v>
      </c>
      <c r="T10491">
        <v>4248941.2903225804</v>
      </c>
      <c r="U10491">
        <v>3094429</v>
      </c>
      <c r="V10491">
        <v>-1154512.2903225804</v>
      </c>
      <c r="W10491">
        <v>-0.27171763774474977</v>
      </c>
      <c r="X10491" t="s">
        <v>254</v>
      </c>
    </row>
    <row r="10492" spans="1:24" x14ac:dyDescent="0.35">
      <c r="A10492">
        <v>3301036879</v>
      </c>
      <c r="B10492" t="s">
        <v>168</v>
      </c>
      <c r="C10492" t="s">
        <v>168</v>
      </c>
      <c r="D10492">
        <v>0</v>
      </c>
      <c r="E10492">
        <v>0</v>
      </c>
      <c r="F10492">
        <v>58</v>
      </c>
      <c r="G10492">
        <v>1979585</v>
      </c>
      <c r="H10492">
        <v>70</v>
      </c>
      <c r="I10492">
        <v>3220000</v>
      </c>
      <c r="J10492">
        <v>0</v>
      </c>
      <c r="K10492">
        <v>0</v>
      </c>
      <c r="L10492">
        <v>39</v>
      </c>
      <c r="M10492">
        <v>2769995</v>
      </c>
      <c r="N10492">
        <v>105000</v>
      </c>
      <c r="O10492">
        <v>8074580</v>
      </c>
      <c r="P10492" t="s">
        <v>5</v>
      </c>
      <c r="Q10492" t="s">
        <v>14</v>
      </c>
      <c r="R10492" t="s">
        <v>169</v>
      </c>
      <c r="S10492" t="s">
        <v>170</v>
      </c>
      <c r="T10492">
        <v>5209406.4516129028</v>
      </c>
      <c r="U10492">
        <v>4318847</v>
      </c>
      <c r="V10492">
        <v>-890559.45161290281</v>
      </c>
      <c r="W10492">
        <v>-0.17095219194063338</v>
      </c>
      <c r="X10492" t="s">
        <v>339</v>
      </c>
    </row>
    <row r="10493" spans="1:24" x14ac:dyDescent="0.35">
      <c r="A10493">
        <v>3300011658</v>
      </c>
      <c r="B10493" t="s">
        <v>168</v>
      </c>
      <c r="C10493" t="s">
        <v>168</v>
      </c>
      <c r="D10493">
        <v>0</v>
      </c>
      <c r="E10493">
        <v>0</v>
      </c>
      <c r="F10493">
        <v>9</v>
      </c>
      <c r="G10493">
        <v>471296</v>
      </c>
      <c r="H10493">
        <v>6</v>
      </c>
      <c r="I10493">
        <v>75000</v>
      </c>
      <c r="J10493">
        <v>0</v>
      </c>
      <c r="K10493">
        <v>0</v>
      </c>
      <c r="L10493">
        <v>14</v>
      </c>
      <c r="M10493">
        <v>463600</v>
      </c>
      <c r="N10493">
        <v>1200000</v>
      </c>
      <c r="O10493">
        <v>2209896</v>
      </c>
      <c r="P10493" t="s">
        <v>5</v>
      </c>
      <c r="Q10493" t="s">
        <v>12</v>
      </c>
      <c r="R10493" t="s">
        <v>169</v>
      </c>
      <c r="S10493" t="s">
        <v>170</v>
      </c>
      <c r="T10493">
        <v>1425739.3548387098</v>
      </c>
      <c r="U10493">
        <v>3017541</v>
      </c>
      <c r="V10493">
        <v>1591801.6451612902</v>
      </c>
      <c r="W10493">
        <v>1.116474508302653</v>
      </c>
      <c r="X10493" t="s">
        <v>235</v>
      </c>
    </row>
    <row r="10494" spans="1:24" x14ac:dyDescent="0.35">
      <c r="A10494">
        <v>6001144640</v>
      </c>
      <c r="B10494" t="s">
        <v>168</v>
      </c>
      <c r="C10494" t="s">
        <v>168</v>
      </c>
      <c r="D10494">
        <v>0</v>
      </c>
      <c r="E10494">
        <v>0</v>
      </c>
      <c r="F10494">
        <v>78</v>
      </c>
      <c r="G10494">
        <v>3991123</v>
      </c>
      <c r="H10494">
        <v>0</v>
      </c>
      <c r="I10494">
        <v>0</v>
      </c>
      <c r="J10494">
        <v>0</v>
      </c>
      <c r="K10494">
        <v>0</v>
      </c>
      <c r="L10494">
        <v>4</v>
      </c>
      <c r="M10494">
        <v>259600</v>
      </c>
      <c r="N10494">
        <v>202000</v>
      </c>
      <c r="O10494">
        <v>4452723</v>
      </c>
      <c r="P10494" t="s">
        <v>5</v>
      </c>
      <c r="Q10494" t="s">
        <v>14</v>
      </c>
      <c r="R10494" t="s">
        <v>169</v>
      </c>
      <c r="S10494" t="s">
        <v>170</v>
      </c>
      <c r="T10494">
        <v>2872724.5161290322</v>
      </c>
      <c r="U10494">
        <v>2614355</v>
      </c>
      <c r="V10494">
        <v>-258369.51612903224</v>
      </c>
      <c r="W10494">
        <v>-8.9938841917631018E-2</v>
      </c>
      <c r="X10494" t="s">
        <v>324</v>
      </c>
    </row>
    <row r="10495" spans="1:24" x14ac:dyDescent="0.35">
      <c r="A10495">
        <v>3301000741</v>
      </c>
      <c r="B10495" t="s">
        <v>168</v>
      </c>
      <c r="C10495" t="s">
        <v>168</v>
      </c>
      <c r="D10495">
        <v>0</v>
      </c>
      <c r="E10495">
        <v>0</v>
      </c>
      <c r="F10495">
        <v>38</v>
      </c>
      <c r="G10495">
        <v>1442779</v>
      </c>
      <c r="H10495">
        <v>10</v>
      </c>
      <c r="I10495">
        <v>380000</v>
      </c>
      <c r="J10495">
        <v>0</v>
      </c>
      <c r="K10495">
        <v>0</v>
      </c>
      <c r="L10495">
        <v>4</v>
      </c>
      <c r="M10495">
        <v>259600</v>
      </c>
      <c r="N10495">
        <v>303000</v>
      </c>
      <c r="O10495">
        <v>2385379</v>
      </c>
      <c r="P10495" t="s">
        <v>5</v>
      </c>
      <c r="Q10495" t="s">
        <v>12</v>
      </c>
      <c r="R10495" t="s">
        <v>169</v>
      </c>
      <c r="S10495" t="s">
        <v>170</v>
      </c>
      <c r="T10495">
        <v>1538954.1935483869</v>
      </c>
      <c r="U10495">
        <v>1591285</v>
      </c>
      <c r="V10495">
        <v>52330.806451613083</v>
      </c>
      <c r="W10495">
        <v>3.4004135191934015E-2</v>
      </c>
      <c r="X10495" t="s">
        <v>205</v>
      </c>
    </row>
    <row r="10496" spans="1:24" x14ac:dyDescent="0.35">
      <c r="A10496">
        <v>3300011032</v>
      </c>
      <c r="B10496" t="s">
        <v>168</v>
      </c>
      <c r="C10496" t="s">
        <v>168</v>
      </c>
      <c r="D10496">
        <v>0</v>
      </c>
      <c r="E10496">
        <v>0</v>
      </c>
      <c r="F10496">
        <v>8</v>
      </c>
      <c r="G10496">
        <v>108896</v>
      </c>
      <c r="H10496">
        <v>3</v>
      </c>
      <c r="I10496">
        <v>35000</v>
      </c>
      <c r="J10496">
        <v>0</v>
      </c>
      <c r="K10496">
        <v>0</v>
      </c>
      <c r="L10496">
        <v>1</v>
      </c>
      <c r="M10496">
        <v>234503</v>
      </c>
      <c r="N10496">
        <v>1621500</v>
      </c>
      <c r="O10496">
        <v>1999899</v>
      </c>
      <c r="P10496" t="s">
        <v>5</v>
      </c>
      <c r="Q10496" t="s">
        <v>17</v>
      </c>
      <c r="R10496" t="s">
        <v>169</v>
      </c>
      <c r="S10496" t="s">
        <v>170</v>
      </c>
      <c r="T10496">
        <v>1290257.4193548386</v>
      </c>
      <c r="U10496">
        <v>2192684</v>
      </c>
      <c r="V10496">
        <v>902426.58064516145</v>
      </c>
      <c r="W10496">
        <v>0.6994159205039856</v>
      </c>
      <c r="X10496" t="s">
        <v>328</v>
      </c>
    </row>
    <row r="10497" spans="1:24" x14ac:dyDescent="0.35">
      <c r="A10497">
        <v>3300015862</v>
      </c>
      <c r="B10497" t="s">
        <v>168</v>
      </c>
      <c r="C10497" t="s">
        <v>168</v>
      </c>
      <c r="D10497">
        <v>0</v>
      </c>
      <c r="E10497">
        <v>0</v>
      </c>
      <c r="F10497">
        <v>21</v>
      </c>
      <c r="G10497">
        <v>743663</v>
      </c>
      <c r="H10497">
        <v>9</v>
      </c>
      <c r="I10497">
        <v>310000</v>
      </c>
      <c r="J10497">
        <v>0</v>
      </c>
      <c r="K10497">
        <v>0</v>
      </c>
      <c r="L10497">
        <v>2</v>
      </c>
      <c r="M10497">
        <v>304682</v>
      </c>
      <c r="N10497">
        <v>342000</v>
      </c>
      <c r="O10497">
        <v>1700345</v>
      </c>
      <c r="P10497" t="s">
        <v>5</v>
      </c>
      <c r="Q10497" t="s">
        <v>8</v>
      </c>
      <c r="R10497" t="s">
        <v>169</v>
      </c>
      <c r="S10497" t="s">
        <v>170</v>
      </c>
      <c r="T10497">
        <v>1096996.7741935484</v>
      </c>
      <c r="U10497">
        <v>1670279</v>
      </c>
      <c r="V10497">
        <v>573282.22580645164</v>
      </c>
      <c r="W10497">
        <v>0.52259244447450381</v>
      </c>
      <c r="X10497" t="s">
        <v>264</v>
      </c>
    </row>
    <row r="10498" spans="1:24" x14ac:dyDescent="0.35">
      <c r="A10498">
        <v>3301058353</v>
      </c>
      <c r="B10498" t="s">
        <v>168</v>
      </c>
      <c r="C10498" t="s">
        <v>168</v>
      </c>
      <c r="D10498">
        <v>0</v>
      </c>
      <c r="E10498">
        <v>0</v>
      </c>
      <c r="F10498">
        <v>41</v>
      </c>
      <c r="G10498">
        <v>1185459</v>
      </c>
      <c r="H10498">
        <v>1</v>
      </c>
      <c r="I10498">
        <v>35000</v>
      </c>
      <c r="J10498">
        <v>0</v>
      </c>
      <c r="K10498">
        <v>0</v>
      </c>
      <c r="L10498">
        <v>0</v>
      </c>
      <c r="M10498">
        <v>0</v>
      </c>
      <c r="N10498">
        <v>95000</v>
      </c>
      <c r="O10498">
        <v>1315459</v>
      </c>
      <c r="P10498" t="s">
        <v>5</v>
      </c>
      <c r="Q10498" t="s">
        <v>9</v>
      </c>
      <c r="R10498" t="s">
        <v>169</v>
      </c>
      <c r="S10498" t="s">
        <v>170</v>
      </c>
      <c r="T10498">
        <v>848683.22580645164</v>
      </c>
      <c r="U10498">
        <v>929966</v>
      </c>
      <c r="V10498">
        <v>81282.774193548365</v>
      </c>
      <c r="W10498">
        <v>9.5775162889911503E-2</v>
      </c>
      <c r="X10498" t="s">
        <v>243</v>
      </c>
    </row>
    <row r="10499" spans="1:24" x14ac:dyDescent="0.35">
      <c r="A10499">
        <v>3300012699</v>
      </c>
      <c r="B10499" t="s">
        <v>168</v>
      </c>
      <c r="C10499" t="s">
        <v>168</v>
      </c>
      <c r="D10499">
        <v>0</v>
      </c>
      <c r="E10499">
        <v>0</v>
      </c>
      <c r="F10499">
        <v>2</v>
      </c>
      <c r="G10499">
        <v>99950</v>
      </c>
      <c r="H10499">
        <v>43</v>
      </c>
      <c r="I10499">
        <v>1295000</v>
      </c>
      <c r="J10499">
        <v>112</v>
      </c>
      <c r="K10499">
        <v>3085600</v>
      </c>
      <c r="L10499">
        <v>38</v>
      </c>
      <c r="M10499">
        <v>3051420</v>
      </c>
      <c r="N10499">
        <v>1520000</v>
      </c>
      <c r="O10499">
        <v>9051970</v>
      </c>
      <c r="P10499" t="s">
        <v>5</v>
      </c>
      <c r="Q10499" t="s">
        <v>16</v>
      </c>
      <c r="R10499" t="s">
        <v>169</v>
      </c>
      <c r="S10499" t="s">
        <v>170</v>
      </c>
      <c r="T10499">
        <v>5839980.6451612907</v>
      </c>
      <c r="U10499">
        <v>3099970</v>
      </c>
      <c r="V10499">
        <v>-2740010.6451612907</v>
      </c>
      <c r="W10499">
        <v>-0.46918145994739269</v>
      </c>
      <c r="X10499" t="s">
        <v>384</v>
      </c>
    </row>
    <row r="10500" spans="1:24" x14ac:dyDescent="0.35">
      <c r="A10500">
        <v>3301075422</v>
      </c>
      <c r="B10500" t="s">
        <v>168</v>
      </c>
      <c r="C10500" t="s">
        <v>168</v>
      </c>
      <c r="D10500">
        <v>0</v>
      </c>
      <c r="E10500">
        <v>0</v>
      </c>
      <c r="F10500">
        <v>32</v>
      </c>
      <c r="G10500">
        <v>1797300</v>
      </c>
      <c r="H10500">
        <v>190</v>
      </c>
      <c r="I10500">
        <v>6630000</v>
      </c>
      <c r="J10500">
        <v>250</v>
      </c>
      <c r="K10500">
        <v>3831250</v>
      </c>
      <c r="L10500">
        <v>99</v>
      </c>
      <c r="M10500">
        <v>7367600</v>
      </c>
      <c r="N10500">
        <v>2048000</v>
      </c>
      <c r="O10500">
        <v>21674150</v>
      </c>
      <c r="P10500" t="s">
        <v>5</v>
      </c>
      <c r="Q10500" t="s">
        <v>16</v>
      </c>
      <c r="R10500" t="s">
        <v>169</v>
      </c>
      <c r="S10500" t="s">
        <v>170</v>
      </c>
      <c r="T10500">
        <v>13983322.580645161</v>
      </c>
      <c r="U10500">
        <v>11728325</v>
      </c>
      <c r="V10500">
        <v>-2254997.5806451607</v>
      </c>
      <c r="W10500">
        <v>-0.16126335980880446</v>
      </c>
      <c r="X10500" t="s">
        <v>194</v>
      </c>
    </row>
    <row r="10501" spans="1:24" x14ac:dyDescent="0.35">
      <c r="A10501">
        <v>3300003021</v>
      </c>
      <c r="B10501" t="s">
        <v>168</v>
      </c>
      <c r="C10501" t="s">
        <v>168</v>
      </c>
      <c r="D10501">
        <v>0</v>
      </c>
      <c r="E10501">
        <v>0</v>
      </c>
      <c r="F10501">
        <v>176</v>
      </c>
      <c r="G10501">
        <v>5344610</v>
      </c>
      <c r="H10501">
        <v>3</v>
      </c>
      <c r="I10501">
        <v>127000</v>
      </c>
      <c r="J10501">
        <v>0</v>
      </c>
      <c r="K10501">
        <v>0</v>
      </c>
      <c r="L10501">
        <v>0</v>
      </c>
      <c r="M10501">
        <v>0</v>
      </c>
      <c r="N10501">
        <v>177000</v>
      </c>
      <c r="O10501">
        <v>5648610</v>
      </c>
      <c r="P10501" t="s">
        <v>5</v>
      </c>
      <c r="Q10501" t="s">
        <v>13</v>
      </c>
      <c r="R10501" t="s">
        <v>169</v>
      </c>
      <c r="S10501" t="s">
        <v>170</v>
      </c>
      <c r="T10501">
        <v>3644264.5161290322</v>
      </c>
      <c r="U10501">
        <v>1960942</v>
      </c>
      <c r="V10501">
        <v>-1683322.5161290322</v>
      </c>
      <c r="W10501">
        <v>-0.46191008053308691</v>
      </c>
      <c r="X10501" t="s">
        <v>186</v>
      </c>
    </row>
    <row r="10502" spans="1:24" x14ac:dyDescent="0.35">
      <c r="A10502">
        <v>3301052711</v>
      </c>
      <c r="B10502" t="s">
        <v>168</v>
      </c>
      <c r="C10502" t="s">
        <v>168</v>
      </c>
      <c r="D10502">
        <v>0</v>
      </c>
      <c r="E10502">
        <v>0</v>
      </c>
      <c r="F10502">
        <v>31</v>
      </c>
      <c r="G10502">
        <v>533192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324000</v>
      </c>
      <c r="O10502">
        <v>857192</v>
      </c>
      <c r="P10502" t="s">
        <v>5</v>
      </c>
      <c r="Q10502" t="s">
        <v>11</v>
      </c>
      <c r="R10502" t="s">
        <v>169</v>
      </c>
      <c r="S10502" t="s">
        <v>170</v>
      </c>
      <c r="T10502">
        <v>553027.09677419357</v>
      </c>
      <c r="U10502">
        <v>525876</v>
      </c>
      <c r="V10502">
        <v>-27151.096774193575</v>
      </c>
      <c r="W10502">
        <v>-4.9095418529337742E-2</v>
      </c>
      <c r="X10502" t="s">
        <v>290</v>
      </c>
    </row>
    <row r="10503" spans="1:24" x14ac:dyDescent="0.35">
      <c r="A10503">
        <v>3300014803</v>
      </c>
      <c r="B10503" t="s">
        <v>168</v>
      </c>
      <c r="C10503" t="s">
        <v>168</v>
      </c>
      <c r="D10503">
        <v>0</v>
      </c>
      <c r="E10503">
        <v>0</v>
      </c>
      <c r="F10503">
        <v>41</v>
      </c>
      <c r="G10503">
        <v>2370234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3249000</v>
      </c>
      <c r="O10503">
        <v>5619234</v>
      </c>
      <c r="P10503" t="s">
        <v>5</v>
      </c>
      <c r="Q10503" t="s">
        <v>8</v>
      </c>
      <c r="R10503" t="s">
        <v>169</v>
      </c>
      <c r="S10503" t="s">
        <v>170</v>
      </c>
      <c r="T10503">
        <v>3625312.2580645164</v>
      </c>
      <c r="U10503">
        <v>3129566</v>
      </c>
      <c r="V10503">
        <v>-495746.25806451635</v>
      </c>
      <c r="W10503">
        <v>-0.1367458091262973</v>
      </c>
      <c r="X10503" t="s">
        <v>310</v>
      </c>
    </row>
    <row r="10504" spans="1:24" x14ac:dyDescent="0.35">
      <c r="A10504">
        <v>3301000783</v>
      </c>
      <c r="B10504" t="s">
        <v>168</v>
      </c>
      <c r="C10504" t="s">
        <v>168</v>
      </c>
      <c r="D10504">
        <v>0</v>
      </c>
      <c r="E10504">
        <v>0</v>
      </c>
      <c r="F10504">
        <v>21</v>
      </c>
      <c r="G10504">
        <v>869348</v>
      </c>
      <c r="H10504">
        <v>23</v>
      </c>
      <c r="I10504">
        <v>1025000</v>
      </c>
      <c r="J10504">
        <v>0</v>
      </c>
      <c r="K10504">
        <v>0</v>
      </c>
      <c r="L10504">
        <v>14</v>
      </c>
      <c r="M10504">
        <v>1323600</v>
      </c>
      <c r="N10504">
        <v>562500</v>
      </c>
      <c r="O10504">
        <v>3780448</v>
      </c>
      <c r="P10504" t="s">
        <v>5</v>
      </c>
      <c r="Q10504" t="s">
        <v>17</v>
      </c>
      <c r="R10504" t="s">
        <v>169</v>
      </c>
      <c r="S10504" t="s">
        <v>170</v>
      </c>
      <c r="T10504">
        <v>2438998.7096774196</v>
      </c>
      <c r="U10504">
        <v>2143196</v>
      </c>
      <c r="V10504">
        <v>-295802.70967741963</v>
      </c>
      <c r="W10504">
        <v>-0.12128038793285889</v>
      </c>
      <c r="X10504" t="s">
        <v>269</v>
      </c>
    </row>
    <row r="10505" spans="1:24" x14ac:dyDescent="0.35">
      <c r="A10505">
        <v>3300002216</v>
      </c>
      <c r="B10505" t="s">
        <v>168</v>
      </c>
      <c r="C10505" t="s">
        <v>168</v>
      </c>
      <c r="D10505">
        <v>0</v>
      </c>
      <c r="E10505">
        <v>0</v>
      </c>
      <c r="F10505">
        <v>256</v>
      </c>
      <c r="G10505">
        <v>8054346</v>
      </c>
      <c r="H10505">
        <v>46</v>
      </c>
      <c r="I10505">
        <v>1930000</v>
      </c>
      <c r="J10505">
        <v>0</v>
      </c>
      <c r="K10505">
        <v>0</v>
      </c>
      <c r="L10505">
        <v>48</v>
      </c>
      <c r="M10505">
        <v>3015200</v>
      </c>
      <c r="N10505">
        <v>76000</v>
      </c>
      <c r="O10505">
        <v>13075546</v>
      </c>
      <c r="P10505" t="s">
        <v>5</v>
      </c>
      <c r="Q10505" t="s">
        <v>13</v>
      </c>
      <c r="R10505" t="s">
        <v>169</v>
      </c>
      <c r="S10505" t="s">
        <v>170</v>
      </c>
      <c r="T10505">
        <v>8435836.1290322579</v>
      </c>
      <c r="U10505">
        <v>7788073</v>
      </c>
      <c r="V10505">
        <v>-647763.12903225794</v>
      </c>
      <c r="W10505">
        <v>-7.6787068777089629E-2</v>
      </c>
      <c r="X10505" t="s">
        <v>392</v>
      </c>
    </row>
    <row r="10506" spans="1:24" x14ac:dyDescent="0.35">
      <c r="A10506">
        <v>3301076542</v>
      </c>
      <c r="B10506" t="s">
        <v>168</v>
      </c>
      <c r="C10506" t="s">
        <v>168</v>
      </c>
      <c r="D10506">
        <v>0</v>
      </c>
      <c r="E10506">
        <v>0</v>
      </c>
      <c r="F10506">
        <v>31</v>
      </c>
      <c r="G10506">
        <v>1129295</v>
      </c>
      <c r="H10506">
        <v>6</v>
      </c>
      <c r="I10506">
        <v>160000</v>
      </c>
      <c r="J10506">
        <v>0</v>
      </c>
      <c r="K10506">
        <v>0</v>
      </c>
      <c r="L10506">
        <v>10</v>
      </c>
      <c r="M10506">
        <v>394000</v>
      </c>
      <c r="N10506">
        <v>0</v>
      </c>
      <c r="O10506">
        <v>1683295</v>
      </c>
      <c r="P10506" t="s">
        <v>5</v>
      </c>
      <c r="Q10506" t="s">
        <v>16</v>
      </c>
      <c r="R10506" t="s">
        <v>169</v>
      </c>
      <c r="S10506" t="s">
        <v>170</v>
      </c>
      <c r="T10506">
        <v>1085996.7741935484</v>
      </c>
      <c r="U10506">
        <v>747723</v>
      </c>
      <c r="V10506">
        <v>-338273.77419354836</v>
      </c>
      <c r="W10506">
        <v>-0.31148690514734489</v>
      </c>
      <c r="X10506" t="s">
        <v>265</v>
      </c>
    </row>
    <row r="10507" spans="1:24" x14ac:dyDescent="0.35">
      <c r="A10507">
        <v>6001123872</v>
      </c>
      <c r="B10507" t="s">
        <v>168</v>
      </c>
      <c r="C10507" t="s">
        <v>168</v>
      </c>
      <c r="D10507">
        <v>0</v>
      </c>
      <c r="E10507">
        <v>0</v>
      </c>
      <c r="F10507">
        <v>33</v>
      </c>
      <c r="G10507">
        <v>545033</v>
      </c>
      <c r="H10507">
        <v>7</v>
      </c>
      <c r="I10507">
        <v>50000</v>
      </c>
      <c r="J10507">
        <v>0</v>
      </c>
      <c r="K10507">
        <v>0</v>
      </c>
      <c r="L10507">
        <v>23</v>
      </c>
      <c r="M10507">
        <v>604883</v>
      </c>
      <c r="N10507">
        <v>562500</v>
      </c>
      <c r="O10507">
        <v>1762416</v>
      </c>
      <c r="P10507" t="s">
        <v>5</v>
      </c>
      <c r="Q10507" t="s">
        <v>17</v>
      </c>
      <c r="R10507" t="s">
        <v>169</v>
      </c>
      <c r="S10507" t="s">
        <v>170</v>
      </c>
      <c r="T10507">
        <v>1137042.5806451614</v>
      </c>
      <c r="U10507">
        <v>1043588</v>
      </c>
      <c r="V10507">
        <v>-93454.580645161448</v>
      </c>
      <c r="W10507">
        <v>-8.2190924276674848E-2</v>
      </c>
      <c r="X10507" t="s">
        <v>389</v>
      </c>
    </row>
    <row r="10508" spans="1:24" x14ac:dyDescent="0.35">
      <c r="A10508">
        <v>3301014629</v>
      </c>
      <c r="B10508" t="s">
        <v>168</v>
      </c>
      <c r="C10508" t="s">
        <v>168</v>
      </c>
      <c r="D10508">
        <v>0</v>
      </c>
      <c r="E10508">
        <v>0</v>
      </c>
      <c r="F10508">
        <v>26</v>
      </c>
      <c r="G10508">
        <v>1387471</v>
      </c>
      <c r="H10508">
        <v>4</v>
      </c>
      <c r="I10508">
        <v>350000</v>
      </c>
      <c r="J10508">
        <v>0</v>
      </c>
      <c r="K10508">
        <v>0</v>
      </c>
      <c r="L10508">
        <v>0</v>
      </c>
      <c r="M10508">
        <v>0</v>
      </c>
      <c r="N10508">
        <v>292500</v>
      </c>
      <c r="O10508">
        <v>2029971</v>
      </c>
      <c r="P10508" t="s">
        <v>5</v>
      </c>
      <c r="Q10508" t="s">
        <v>12</v>
      </c>
      <c r="R10508" t="s">
        <v>169</v>
      </c>
      <c r="S10508" t="s">
        <v>170</v>
      </c>
      <c r="T10508">
        <v>1309658.7096774194</v>
      </c>
      <c r="U10508">
        <v>1467416</v>
      </c>
      <c r="V10508">
        <v>157757.29032258061</v>
      </c>
      <c r="W10508">
        <v>0.12045679470297843</v>
      </c>
      <c r="X10508" t="s">
        <v>361</v>
      </c>
    </row>
    <row r="10509" spans="1:24" x14ac:dyDescent="0.35">
      <c r="A10509">
        <v>3301048310</v>
      </c>
      <c r="B10509" t="s">
        <v>168</v>
      </c>
      <c r="C10509" t="s">
        <v>168</v>
      </c>
      <c r="D10509">
        <v>0</v>
      </c>
      <c r="E10509">
        <v>0</v>
      </c>
      <c r="F10509">
        <v>53</v>
      </c>
      <c r="G10509">
        <v>2320756</v>
      </c>
      <c r="H10509">
        <v>7</v>
      </c>
      <c r="I10509">
        <v>181000</v>
      </c>
      <c r="J10509">
        <v>0</v>
      </c>
      <c r="K10509">
        <v>0</v>
      </c>
      <c r="L10509">
        <v>10</v>
      </c>
      <c r="M10509">
        <v>474000</v>
      </c>
      <c r="N10509">
        <v>4356000</v>
      </c>
      <c r="O10509">
        <v>7331756</v>
      </c>
      <c r="P10509" t="s">
        <v>5</v>
      </c>
      <c r="Q10509" t="s">
        <v>12</v>
      </c>
      <c r="R10509" t="s">
        <v>169</v>
      </c>
      <c r="S10509" t="s">
        <v>170</v>
      </c>
      <c r="T10509">
        <v>4730165.1612903224</v>
      </c>
      <c r="U10509">
        <v>13227537</v>
      </c>
      <c r="V10509">
        <v>8497371.8387096785</v>
      </c>
      <c r="W10509">
        <v>1.7964218053628627</v>
      </c>
      <c r="X10509" t="s">
        <v>222</v>
      </c>
    </row>
    <row r="10510" spans="1:24" x14ac:dyDescent="0.35">
      <c r="A10510">
        <v>3301006386</v>
      </c>
      <c r="B10510" t="s">
        <v>168</v>
      </c>
      <c r="C10510" t="s">
        <v>168</v>
      </c>
      <c r="D10510">
        <v>0</v>
      </c>
      <c r="E10510">
        <v>0</v>
      </c>
      <c r="F10510">
        <v>3</v>
      </c>
      <c r="G10510">
        <v>102997</v>
      </c>
      <c r="H10510">
        <v>5</v>
      </c>
      <c r="I10510">
        <v>220000</v>
      </c>
      <c r="J10510">
        <v>0</v>
      </c>
      <c r="K10510">
        <v>0</v>
      </c>
      <c r="L10510">
        <v>23</v>
      </c>
      <c r="M10510">
        <v>1005200</v>
      </c>
      <c r="N10510">
        <v>30000</v>
      </c>
      <c r="O10510">
        <v>1358197</v>
      </c>
      <c r="P10510" t="s">
        <v>5</v>
      </c>
      <c r="Q10510" t="s">
        <v>14</v>
      </c>
      <c r="R10510" t="s">
        <v>169</v>
      </c>
      <c r="S10510" t="s">
        <v>170</v>
      </c>
      <c r="T10510">
        <v>876256.12903225806</v>
      </c>
      <c r="U10510">
        <v>791196</v>
      </c>
      <c r="V10510">
        <v>-85060.129032258061</v>
      </c>
      <c r="W10510">
        <v>-9.7072221481861565E-2</v>
      </c>
      <c r="X10510" t="s">
        <v>382</v>
      </c>
    </row>
    <row r="10511" spans="1:24" x14ac:dyDescent="0.35">
      <c r="A10511">
        <v>3300014099</v>
      </c>
      <c r="B10511" t="s">
        <v>168</v>
      </c>
      <c r="C10511" t="s">
        <v>168</v>
      </c>
      <c r="D10511">
        <v>0</v>
      </c>
      <c r="E10511">
        <v>0</v>
      </c>
      <c r="F10511">
        <v>410</v>
      </c>
      <c r="G10511">
        <v>14608888</v>
      </c>
      <c r="H10511">
        <v>168</v>
      </c>
      <c r="I10511">
        <v>5555000</v>
      </c>
      <c r="J10511">
        <v>0</v>
      </c>
      <c r="K10511">
        <v>0</v>
      </c>
      <c r="L10511">
        <v>0</v>
      </c>
      <c r="M10511">
        <v>0</v>
      </c>
      <c r="N10511">
        <v>342000</v>
      </c>
      <c r="O10511">
        <v>20505888</v>
      </c>
      <c r="P10511" t="s">
        <v>5</v>
      </c>
      <c r="Q10511" t="s">
        <v>8</v>
      </c>
      <c r="R10511" t="s">
        <v>169</v>
      </c>
      <c r="S10511" t="s">
        <v>170</v>
      </c>
      <c r="T10511">
        <v>13229605.161290321</v>
      </c>
      <c r="U10511">
        <v>15446816</v>
      </c>
      <c r="V10511">
        <v>2217210.8387096785</v>
      </c>
      <c r="W10511">
        <v>0.16759463428260224</v>
      </c>
      <c r="X10511" t="s">
        <v>187</v>
      </c>
    </row>
    <row r="10512" spans="1:24" x14ac:dyDescent="0.35">
      <c r="A10512">
        <v>3301044474</v>
      </c>
      <c r="B10512" t="s">
        <v>168</v>
      </c>
      <c r="C10512" t="s">
        <v>168</v>
      </c>
      <c r="D10512">
        <v>0</v>
      </c>
      <c r="E10512">
        <v>0</v>
      </c>
      <c r="F10512">
        <v>2</v>
      </c>
      <c r="G10512">
        <v>131998</v>
      </c>
      <c r="H10512">
        <v>14</v>
      </c>
      <c r="I10512">
        <v>390000</v>
      </c>
      <c r="J10512">
        <v>0</v>
      </c>
      <c r="K10512">
        <v>0</v>
      </c>
      <c r="L10512">
        <v>6</v>
      </c>
      <c r="M10512">
        <v>194400</v>
      </c>
      <c r="N10512">
        <v>90000</v>
      </c>
      <c r="O10512">
        <v>806398</v>
      </c>
      <c r="P10512" t="s">
        <v>5</v>
      </c>
      <c r="Q10512" t="s">
        <v>14</v>
      </c>
      <c r="R10512" t="s">
        <v>169</v>
      </c>
      <c r="S10512" t="s">
        <v>170</v>
      </c>
      <c r="T10512">
        <v>520256.77419354842</v>
      </c>
      <c r="U10512">
        <v>702692</v>
      </c>
      <c r="V10512">
        <v>182435.22580645158</v>
      </c>
      <c r="W10512">
        <v>0.35066381613049624</v>
      </c>
      <c r="X10512" t="s">
        <v>326</v>
      </c>
    </row>
    <row r="10513" spans="1:24" x14ac:dyDescent="0.35">
      <c r="A10513">
        <v>3300000629</v>
      </c>
      <c r="B10513" t="s">
        <v>168</v>
      </c>
      <c r="C10513" t="s">
        <v>168</v>
      </c>
      <c r="D10513">
        <v>0</v>
      </c>
      <c r="E10513">
        <v>0</v>
      </c>
      <c r="F10513">
        <v>188</v>
      </c>
      <c r="G10513">
        <v>7660539</v>
      </c>
      <c r="H10513">
        <v>71</v>
      </c>
      <c r="I10513">
        <v>2280000</v>
      </c>
      <c r="J10513">
        <v>0</v>
      </c>
      <c r="K10513">
        <v>0</v>
      </c>
      <c r="L10513">
        <v>33</v>
      </c>
      <c r="M10513">
        <v>1979200</v>
      </c>
      <c r="N10513">
        <v>150000</v>
      </c>
      <c r="O10513">
        <v>12069739</v>
      </c>
      <c r="P10513" t="s">
        <v>5</v>
      </c>
      <c r="Q10513" t="s">
        <v>15</v>
      </c>
      <c r="R10513" t="s">
        <v>169</v>
      </c>
      <c r="S10513" t="s">
        <v>170</v>
      </c>
      <c r="T10513">
        <v>7786928.3870967748</v>
      </c>
      <c r="U10513">
        <v>7058048</v>
      </c>
      <c r="V10513">
        <v>-728880.38709677476</v>
      </c>
      <c r="W10513">
        <v>-9.3603067970235432E-2</v>
      </c>
      <c r="X10513" t="s">
        <v>296</v>
      </c>
    </row>
    <row r="10514" spans="1:24" x14ac:dyDescent="0.35">
      <c r="A10514">
        <v>3301074076</v>
      </c>
      <c r="B10514" t="s">
        <v>168</v>
      </c>
      <c r="C10514" t="s">
        <v>168</v>
      </c>
      <c r="D10514">
        <v>0</v>
      </c>
      <c r="E10514">
        <v>0</v>
      </c>
      <c r="F10514">
        <v>11</v>
      </c>
      <c r="G10514">
        <v>297736</v>
      </c>
      <c r="H10514">
        <v>6</v>
      </c>
      <c r="I10514">
        <v>140000</v>
      </c>
      <c r="J10514">
        <v>0</v>
      </c>
      <c r="K10514">
        <v>0</v>
      </c>
      <c r="L10514">
        <v>3</v>
      </c>
      <c r="M10514">
        <v>147200</v>
      </c>
      <c r="N10514">
        <v>57000</v>
      </c>
      <c r="O10514">
        <v>641936</v>
      </c>
      <c r="P10514" t="s">
        <v>5</v>
      </c>
      <c r="Q10514" t="s">
        <v>13</v>
      </c>
      <c r="R10514" t="s">
        <v>169</v>
      </c>
      <c r="S10514" t="s">
        <v>170</v>
      </c>
      <c r="T10514">
        <v>414152.25806451612</v>
      </c>
      <c r="U10514">
        <v>1953383</v>
      </c>
      <c r="V10514">
        <v>1539230.7419354839</v>
      </c>
      <c r="W10514">
        <v>3.716581793200568</v>
      </c>
      <c r="X10514" t="s">
        <v>325</v>
      </c>
    </row>
    <row r="10515" spans="1:24" x14ac:dyDescent="0.35">
      <c r="A10515">
        <v>3300016573</v>
      </c>
      <c r="B10515" t="s">
        <v>168</v>
      </c>
      <c r="C10515" t="s">
        <v>168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1354600</v>
      </c>
      <c r="O10515">
        <v>1354600</v>
      </c>
      <c r="P10515" t="s">
        <v>5</v>
      </c>
      <c r="Q10515" t="s">
        <v>7</v>
      </c>
      <c r="R10515" t="s">
        <v>169</v>
      </c>
      <c r="S10515" t="s">
        <v>170</v>
      </c>
      <c r="T10515">
        <v>873935.48387096776</v>
      </c>
      <c r="U10515">
        <v>1631800</v>
      </c>
      <c r="V10515">
        <v>757864.51612903224</v>
      </c>
      <c r="W10515">
        <v>0.86718588513214234</v>
      </c>
      <c r="X10515" t="s">
        <v>346</v>
      </c>
    </row>
    <row r="10516" spans="1:24" x14ac:dyDescent="0.35">
      <c r="A10516">
        <v>3300014502</v>
      </c>
      <c r="B10516" t="s">
        <v>168</v>
      </c>
      <c r="C10516" t="s">
        <v>168</v>
      </c>
      <c r="D10516">
        <v>0</v>
      </c>
      <c r="E10516">
        <v>0</v>
      </c>
      <c r="F10516">
        <v>61</v>
      </c>
      <c r="G10516">
        <v>1921082</v>
      </c>
      <c r="H10516">
        <v>7</v>
      </c>
      <c r="I10516">
        <v>170000</v>
      </c>
      <c r="J10516">
        <v>0</v>
      </c>
      <c r="K10516">
        <v>0</v>
      </c>
      <c r="L10516">
        <v>0</v>
      </c>
      <c r="M10516">
        <v>0</v>
      </c>
      <c r="N10516">
        <v>342000</v>
      </c>
      <c r="O10516">
        <v>2433082</v>
      </c>
      <c r="P10516" t="s">
        <v>5</v>
      </c>
      <c r="Q10516" t="s">
        <v>8</v>
      </c>
      <c r="R10516" t="s">
        <v>169</v>
      </c>
      <c r="S10516" t="s">
        <v>170</v>
      </c>
      <c r="T10516">
        <v>1569730.3225806451</v>
      </c>
      <c r="U10516">
        <v>2084154</v>
      </c>
      <c r="V10516">
        <v>514423.67741935491</v>
      </c>
      <c r="W10516">
        <v>0.32771468450302965</v>
      </c>
      <c r="X10516" t="s">
        <v>187</v>
      </c>
    </row>
    <row r="10517" spans="1:24" x14ac:dyDescent="0.35">
      <c r="A10517">
        <v>3301068372</v>
      </c>
      <c r="B10517" t="s">
        <v>168</v>
      </c>
      <c r="C10517" t="s">
        <v>168</v>
      </c>
      <c r="D10517">
        <v>0</v>
      </c>
      <c r="E10517">
        <v>0</v>
      </c>
      <c r="F10517">
        <v>7</v>
      </c>
      <c r="G10517">
        <v>393846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440000</v>
      </c>
      <c r="O10517">
        <v>833846</v>
      </c>
      <c r="P10517" t="s">
        <v>5</v>
      </c>
      <c r="Q10517" t="s">
        <v>12</v>
      </c>
      <c r="R10517" t="s">
        <v>169</v>
      </c>
      <c r="S10517" t="s">
        <v>170</v>
      </c>
      <c r="T10517">
        <v>537965.16129032255</v>
      </c>
      <c r="U10517">
        <v>862194</v>
      </c>
      <c r="V10517">
        <v>324228.83870967745</v>
      </c>
      <c r="W10517">
        <v>0.60269486212082346</v>
      </c>
      <c r="X10517" t="s">
        <v>398</v>
      </c>
    </row>
    <row r="10518" spans="1:24" x14ac:dyDescent="0.35">
      <c r="A10518">
        <v>3301073083</v>
      </c>
      <c r="B10518" t="s">
        <v>168</v>
      </c>
      <c r="C10518" t="s">
        <v>168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1531000</v>
      </c>
      <c r="O10518">
        <v>1531000</v>
      </c>
      <c r="P10518" t="s">
        <v>5</v>
      </c>
      <c r="Q10518" t="s">
        <v>6</v>
      </c>
      <c r="R10518" t="s">
        <v>181</v>
      </c>
      <c r="S10518" t="s">
        <v>170</v>
      </c>
      <c r="T10518">
        <v>987741.93548387091</v>
      </c>
      <c r="U10518">
        <v>1087500</v>
      </c>
      <c r="V10518">
        <v>99758.064516129089</v>
      </c>
      <c r="W10518">
        <v>0.10099608099281521</v>
      </c>
      <c r="X10518" t="s">
        <v>309</v>
      </c>
    </row>
    <row r="10519" spans="1:24" x14ac:dyDescent="0.35">
      <c r="A10519">
        <v>3300016338</v>
      </c>
      <c r="B10519" t="s">
        <v>168</v>
      </c>
      <c r="C10519" t="s">
        <v>168</v>
      </c>
      <c r="D10519">
        <v>0</v>
      </c>
      <c r="E10519">
        <v>0</v>
      </c>
      <c r="F10519">
        <v>102</v>
      </c>
      <c r="G10519">
        <v>4549478</v>
      </c>
      <c r="H10519">
        <v>0</v>
      </c>
      <c r="I10519">
        <v>0</v>
      </c>
      <c r="J10519">
        <v>0</v>
      </c>
      <c r="K10519">
        <v>0</v>
      </c>
      <c r="L10519">
        <v>1</v>
      </c>
      <c r="M10519">
        <v>22400</v>
      </c>
      <c r="N10519">
        <v>859700</v>
      </c>
      <c r="O10519">
        <v>5431578</v>
      </c>
      <c r="P10519" t="s">
        <v>5</v>
      </c>
      <c r="Q10519" t="s">
        <v>7</v>
      </c>
      <c r="R10519" t="s">
        <v>169</v>
      </c>
      <c r="S10519" t="s">
        <v>170</v>
      </c>
      <c r="T10519">
        <v>3504243.8709677421</v>
      </c>
      <c r="U10519">
        <v>3207056</v>
      </c>
      <c r="V10519">
        <v>-297187.87096774206</v>
      </c>
      <c r="W10519">
        <v>-8.4807987660307949E-2</v>
      </c>
      <c r="X10519" t="s">
        <v>289</v>
      </c>
    </row>
    <row r="10520" spans="1:24" x14ac:dyDescent="0.35">
      <c r="A10520">
        <v>3300013287</v>
      </c>
      <c r="B10520" t="s">
        <v>168</v>
      </c>
      <c r="C10520" t="s">
        <v>168</v>
      </c>
      <c r="D10520">
        <v>0</v>
      </c>
      <c r="E10520">
        <v>0</v>
      </c>
      <c r="F10520">
        <v>1</v>
      </c>
      <c r="G10520">
        <v>8900</v>
      </c>
      <c r="H10520">
        <v>1</v>
      </c>
      <c r="I10520">
        <v>50000</v>
      </c>
      <c r="J10520">
        <v>0</v>
      </c>
      <c r="K10520">
        <v>0</v>
      </c>
      <c r="L10520">
        <v>0</v>
      </c>
      <c r="M10520">
        <v>0</v>
      </c>
      <c r="N10520">
        <v>407500</v>
      </c>
      <c r="O10520">
        <v>466400</v>
      </c>
      <c r="P10520" t="s">
        <v>5</v>
      </c>
      <c r="Q10520" t="s">
        <v>12</v>
      </c>
      <c r="R10520" t="s">
        <v>169</v>
      </c>
      <c r="S10520" t="s">
        <v>170</v>
      </c>
      <c r="T10520">
        <v>300903.22580645164</v>
      </c>
      <c r="U10520">
        <v>573000</v>
      </c>
      <c r="V10520">
        <v>272096.77419354836</v>
      </c>
      <c r="W10520">
        <v>0.90426672384219531</v>
      </c>
      <c r="X10520" t="s">
        <v>205</v>
      </c>
    </row>
    <row r="10521" spans="1:24" x14ac:dyDescent="0.35">
      <c r="A10521">
        <v>3301037098</v>
      </c>
      <c r="B10521" t="s">
        <v>168</v>
      </c>
      <c r="C10521" t="s">
        <v>168</v>
      </c>
      <c r="D10521">
        <v>0</v>
      </c>
      <c r="E10521">
        <v>0</v>
      </c>
      <c r="F10521">
        <v>12</v>
      </c>
      <c r="G10521">
        <v>493293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600000</v>
      </c>
      <c r="O10521">
        <v>1093293</v>
      </c>
      <c r="P10521" t="s">
        <v>5</v>
      </c>
      <c r="Q10521" t="s">
        <v>12</v>
      </c>
      <c r="R10521" t="s">
        <v>169</v>
      </c>
      <c r="S10521" t="s">
        <v>170</v>
      </c>
      <c r="T10521">
        <v>705350.32258064509</v>
      </c>
      <c r="U10521">
        <v>441949</v>
      </c>
      <c r="V10521">
        <v>-263401.32258064509</v>
      </c>
      <c r="W10521">
        <v>-0.37343333397360079</v>
      </c>
      <c r="X10521" t="s">
        <v>413</v>
      </c>
    </row>
    <row r="10522" spans="1:24" x14ac:dyDescent="0.35">
      <c r="A10522">
        <v>3300028015</v>
      </c>
      <c r="B10522" t="s">
        <v>168</v>
      </c>
      <c r="C10522" t="s">
        <v>168</v>
      </c>
      <c r="D10522">
        <v>0</v>
      </c>
      <c r="E10522">
        <v>0</v>
      </c>
      <c r="F10522">
        <v>62</v>
      </c>
      <c r="G10522">
        <v>2060214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342000</v>
      </c>
      <c r="O10522">
        <v>2402214</v>
      </c>
      <c r="P10522" t="s">
        <v>5</v>
      </c>
      <c r="Q10522" t="s">
        <v>8</v>
      </c>
      <c r="R10522" t="s">
        <v>169</v>
      </c>
      <c r="S10522" t="s">
        <v>170</v>
      </c>
      <c r="T10522">
        <v>1549815.4838709678</v>
      </c>
      <c r="U10522">
        <v>2718729</v>
      </c>
      <c r="V10522">
        <v>1168913.5161290322</v>
      </c>
      <c r="W10522">
        <v>0.75422753759656724</v>
      </c>
      <c r="X10522" t="s">
        <v>273</v>
      </c>
    </row>
    <row r="10523" spans="1:24" x14ac:dyDescent="0.35">
      <c r="A10523">
        <v>3300006612</v>
      </c>
      <c r="B10523" t="s">
        <v>168</v>
      </c>
      <c r="C10523" t="s">
        <v>168</v>
      </c>
      <c r="D10523">
        <v>0</v>
      </c>
      <c r="E10523">
        <v>0</v>
      </c>
      <c r="F10523">
        <v>60</v>
      </c>
      <c r="G10523">
        <v>1942624</v>
      </c>
      <c r="H10523">
        <v>1</v>
      </c>
      <c r="I10523">
        <v>10000</v>
      </c>
      <c r="J10523">
        <v>0</v>
      </c>
      <c r="K10523">
        <v>0</v>
      </c>
      <c r="L10523">
        <v>0</v>
      </c>
      <c r="M10523">
        <v>0</v>
      </c>
      <c r="N10523">
        <v>150000</v>
      </c>
      <c r="O10523">
        <v>2102624</v>
      </c>
      <c r="P10523" t="s">
        <v>5</v>
      </c>
      <c r="Q10523" t="s">
        <v>10</v>
      </c>
      <c r="R10523" t="s">
        <v>169</v>
      </c>
      <c r="S10523" t="s">
        <v>170</v>
      </c>
      <c r="T10523">
        <v>1356531.6129032257</v>
      </c>
      <c r="U10523">
        <v>30000</v>
      </c>
      <c r="V10523">
        <v>-1326531.6129032257</v>
      </c>
      <c r="W10523">
        <v>-0.97788477635563942</v>
      </c>
      <c r="X10523" t="s">
        <v>337</v>
      </c>
    </row>
    <row r="10524" spans="1:24" x14ac:dyDescent="0.35">
      <c r="A10524">
        <v>3301049584</v>
      </c>
      <c r="B10524" t="s">
        <v>168</v>
      </c>
      <c r="C10524" t="s">
        <v>168</v>
      </c>
      <c r="D10524">
        <v>0</v>
      </c>
      <c r="E10524">
        <v>0</v>
      </c>
      <c r="F10524">
        <v>267</v>
      </c>
      <c r="G10524">
        <v>6589450</v>
      </c>
      <c r="H10524">
        <v>155</v>
      </c>
      <c r="I10524">
        <v>4715000</v>
      </c>
      <c r="J10524">
        <v>0</v>
      </c>
      <c r="K10524">
        <v>0</v>
      </c>
      <c r="L10524">
        <v>78</v>
      </c>
      <c r="M10524">
        <v>3497200</v>
      </c>
      <c r="N10524">
        <v>60000</v>
      </c>
      <c r="O10524">
        <v>14861650</v>
      </c>
      <c r="P10524" t="s">
        <v>5</v>
      </c>
      <c r="Q10524" t="s">
        <v>11</v>
      </c>
      <c r="R10524" t="s">
        <v>169</v>
      </c>
      <c r="S10524" t="s">
        <v>170</v>
      </c>
      <c r="T10524">
        <v>9588161.2903225813</v>
      </c>
      <c r="U10524">
        <v>9183151</v>
      </c>
      <c r="V10524">
        <v>-405010.29032258131</v>
      </c>
      <c r="W10524">
        <v>-4.2240663048853988E-2</v>
      </c>
      <c r="X10524" t="s">
        <v>360</v>
      </c>
    </row>
    <row r="10525" spans="1:24" x14ac:dyDescent="0.35">
      <c r="A10525">
        <v>3301014135</v>
      </c>
      <c r="B10525" t="s">
        <v>168</v>
      </c>
      <c r="C10525" t="s">
        <v>168</v>
      </c>
      <c r="D10525">
        <v>0</v>
      </c>
      <c r="E10525">
        <v>0</v>
      </c>
      <c r="F10525">
        <v>213</v>
      </c>
      <c r="G10525">
        <v>7101393</v>
      </c>
      <c r="H10525">
        <v>57</v>
      </c>
      <c r="I10525">
        <v>2430000</v>
      </c>
      <c r="J10525">
        <v>0</v>
      </c>
      <c r="K10525">
        <v>0</v>
      </c>
      <c r="L10525">
        <v>48</v>
      </c>
      <c r="M10525">
        <v>1760000</v>
      </c>
      <c r="N10525">
        <v>30000</v>
      </c>
      <c r="O10525">
        <v>11321393</v>
      </c>
      <c r="P10525" t="s">
        <v>5</v>
      </c>
      <c r="Q10525" t="s">
        <v>15</v>
      </c>
      <c r="R10525" t="s">
        <v>169</v>
      </c>
      <c r="S10525" t="s">
        <v>170</v>
      </c>
      <c r="T10525">
        <v>7304124.5161290327</v>
      </c>
      <c r="U10525">
        <v>7175555</v>
      </c>
      <c r="V10525">
        <v>-128569.51612903271</v>
      </c>
      <c r="W10525">
        <v>-1.7602317135356094E-2</v>
      </c>
      <c r="X10525" t="s">
        <v>254</v>
      </c>
    </row>
    <row r="10526" spans="1:24" x14ac:dyDescent="0.35">
      <c r="A10526">
        <v>3301003365</v>
      </c>
      <c r="B10526" t="s">
        <v>168</v>
      </c>
      <c r="C10526" t="s">
        <v>168</v>
      </c>
      <c r="D10526">
        <v>0</v>
      </c>
      <c r="E10526">
        <v>0</v>
      </c>
      <c r="F10526">
        <v>14</v>
      </c>
      <c r="G10526">
        <v>529297</v>
      </c>
      <c r="H10526">
        <v>4</v>
      </c>
      <c r="I10526">
        <v>70000</v>
      </c>
      <c r="J10526">
        <v>0</v>
      </c>
      <c r="K10526">
        <v>0</v>
      </c>
      <c r="L10526">
        <v>1</v>
      </c>
      <c r="M10526">
        <v>52400</v>
      </c>
      <c r="N10526">
        <v>795300</v>
      </c>
      <c r="O10526">
        <v>1446997</v>
      </c>
      <c r="P10526" t="s">
        <v>5</v>
      </c>
      <c r="Q10526" t="s">
        <v>17</v>
      </c>
      <c r="R10526" t="s">
        <v>169</v>
      </c>
      <c r="S10526" t="s">
        <v>170</v>
      </c>
      <c r="T10526">
        <v>933546.45161290315</v>
      </c>
      <c r="U10526">
        <v>378300</v>
      </c>
      <c r="V10526">
        <v>-555246.45161290315</v>
      </c>
      <c r="W10526">
        <v>-0.59477110180601622</v>
      </c>
      <c r="X10526" t="s">
        <v>244</v>
      </c>
    </row>
    <row r="10527" spans="1:24" x14ac:dyDescent="0.35">
      <c r="A10527">
        <v>3300003075</v>
      </c>
      <c r="B10527" t="s">
        <v>168</v>
      </c>
      <c r="C10527" t="s">
        <v>168</v>
      </c>
      <c r="D10527">
        <v>0</v>
      </c>
      <c r="E10527">
        <v>0</v>
      </c>
      <c r="F10527">
        <v>119</v>
      </c>
      <c r="G10527">
        <v>3914528</v>
      </c>
      <c r="H10527">
        <v>139</v>
      </c>
      <c r="I10527">
        <v>5010000</v>
      </c>
      <c r="J10527">
        <v>0</v>
      </c>
      <c r="K10527">
        <v>0</v>
      </c>
      <c r="L10527">
        <v>161</v>
      </c>
      <c r="M10527">
        <v>14386150</v>
      </c>
      <c r="N10527">
        <v>0</v>
      </c>
      <c r="O10527">
        <v>23310678</v>
      </c>
      <c r="P10527" t="s">
        <v>5</v>
      </c>
      <c r="Q10527" t="s">
        <v>13</v>
      </c>
      <c r="R10527" t="s">
        <v>169</v>
      </c>
      <c r="S10527" t="s">
        <v>170</v>
      </c>
      <c r="T10527">
        <v>15039147.096774194</v>
      </c>
      <c r="U10527">
        <v>13371722</v>
      </c>
      <c r="V10527">
        <v>-1667425.0967741944</v>
      </c>
      <c r="W10527">
        <v>-0.11087231782790707</v>
      </c>
      <c r="X10527" t="s">
        <v>67</v>
      </c>
    </row>
    <row r="10528" spans="1:24" x14ac:dyDescent="0.35">
      <c r="A10528">
        <v>3301052016</v>
      </c>
      <c r="B10528" t="s">
        <v>168</v>
      </c>
      <c r="C10528" t="s">
        <v>168</v>
      </c>
      <c r="D10528">
        <v>0</v>
      </c>
      <c r="E10528">
        <v>0</v>
      </c>
      <c r="F10528">
        <v>199</v>
      </c>
      <c r="G10528">
        <v>5269916</v>
      </c>
      <c r="H10528">
        <v>0</v>
      </c>
      <c r="I10528">
        <v>0</v>
      </c>
      <c r="J10528">
        <v>0</v>
      </c>
      <c r="K10528">
        <v>0</v>
      </c>
      <c r="L10528">
        <v>1</v>
      </c>
      <c r="M10528">
        <v>52400</v>
      </c>
      <c r="N10528">
        <v>0</v>
      </c>
      <c r="O10528">
        <v>5322316</v>
      </c>
      <c r="P10528" t="s">
        <v>5</v>
      </c>
      <c r="Q10528" t="s">
        <v>13</v>
      </c>
      <c r="R10528" t="s">
        <v>169</v>
      </c>
      <c r="S10528" t="s">
        <v>170</v>
      </c>
      <c r="T10528">
        <v>3433752.2580645164</v>
      </c>
      <c r="U10528">
        <v>3779015</v>
      </c>
      <c r="V10528">
        <v>345262.74193548365</v>
      </c>
      <c r="W10528">
        <v>0.10054969490725463</v>
      </c>
      <c r="X10528" t="s">
        <v>280</v>
      </c>
    </row>
    <row r="10529" spans="1:24" x14ac:dyDescent="0.35">
      <c r="A10529">
        <v>3301074125</v>
      </c>
      <c r="B10529" t="s">
        <v>168</v>
      </c>
      <c r="C10529" t="s">
        <v>168</v>
      </c>
      <c r="D10529">
        <v>0</v>
      </c>
      <c r="E10529">
        <v>0</v>
      </c>
      <c r="F10529">
        <v>227</v>
      </c>
      <c r="G10529">
        <v>12086970</v>
      </c>
      <c r="H10529">
        <v>151</v>
      </c>
      <c r="I10529">
        <v>6725000</v>
      </c>
      <c r="J10529">
        <v>0</v>
      </c>
      <c r="K10529">
        <v>0</v>
      </c>
      <c r="L10529">
        <v>30</v>
      </c>
      <c r="M10529">
        <v>1392000</v>
      </c>
      <c r="N10529">
        <v>30000</v>
      </c>
      <c r="O10529">
        <v>20233970</v>
      </c>
      <c r="P10529" t="s">
        <v>5</v>
      </c>
      <c r="Q10529" t="s">
        <v>15</v>
      </c>
      <c r="R10529" t="s">
        <v>169</v>
      </c>
      <c r="S10529" t="s">
        <v>170</v>
      </c>
      <c r="T10529">
        <v>13054174.193548389</v>
      </c>
      <c r="U10529">
        <v>15033730</v>
      </c>
      <c r="V10529">
        <v>1979555.8064516112</v>
      </c>
      <c r="W10529">
        <v>0.1516415957916315</v>
      </c>
      <c r="X10529" t="s">
        <v>214</v>
      </c>
    </row>
    <row r="10530" spans="1:24" x14ac:dyDescent="0.35">
      <c r="A10530">
        <v>3300014289</v>
      </c>
      <c r="B10530" t="s">
        <v>168</v>
      </c>
      <c r="C10530" t="s">
        <v>168</v>
      </c>
      <c r="D10530">
        <v>0</v>
      </c>
      <c r="E10530">
        <v>0</v>
      </c>
      <c r="F10530">
        <v>11</v>
      </c>
      <c r="G10530">
        <v>452179</v>
      </c>
      <c r="H10530">
        <v>1</v>
      </c>
      <c r="I10530">
        <v>50000</v>
      </c>
      <c r="J10530">
        <v>0</v>
      </c>
      <c r="K10530">
        <v>0</v>
      </c>
      <c r="L10530">
        <v>4</v>
      </c>
      <c r="M10530">
        <v>300000</v>
      </c>
      <c r="N10530">
        <v>1031100</v>
      </c>
      <c r="O10530">
        <v>1833279</v>
      </c>
      <c r="P10530" t="s">
        <v>5</v>
      </c>
      <c r="Q10530" t="s">
        <v>8</v>
      </c>
      <c r="R10530" t="s">
        <v>169</v>
      </c>
      <c r="S10530" t="s">
        <v>170</v>
      </c>
      <c r="T10530">
        <v>1182760.6451612902</v>
      </c>
      <c r="U10530">
        <v>1707571</v>
      </c>
      <c r="V10530">
        <v>524810.35483870981</v>
      </c>
      <c r="W10530">
        <v>0.44371645014206806</v>
      </c>
      <c r="X10530" t="s">
        <v>191</v>
      </c>
    </row>
    <row r="10531" spans="1:24" x14ac:dyDescent="0.35">
      <c r="A10531">
        <v>3301063107</v>
      </c>
      <c r="B10531" t="s">
        <v>168</v>
      </c>
      <c r="C10531" t="s">
        <v>168</v>
      </c>
      <c r="D10531">
        <v>0</v>
      </c>
      <c r="E10531">
        <v>0</v>
      </c>
      <c r="F10531">
        <v>14</v>
      </c>
      <c r="G10531">
        <v>616183</v>
      </c>
      <c r="H10531">
        <v>10</v>
      </c>
      <c r="I10531">
        <v>350000</v>
      </c>
      <c r="J10531">
        <v>0</v>
      </c>
      <c r="K10531">
        <v>0</v>
      </c>
      <c r="L10531">
        <v>5</v>
      </c>
      <c r="M10531">
        <v>352000</v>
      </c>
      <c r="N10531">
        <v>150000</v>
      </c>
      <c r="O10531">
        <v>1468183</v>
      </c>
      <c r="P10531" t="s">
        <v>5</v>
      </c>
      <c r="Q10531" t="s">
        <v>14</v>
      </c>
      <c r="R10531" t="s">
        <v>207</v>
      </c>
      <c r="S10531" t="s">
        <v>170</v>
      </c>
      <c r="T10531">
        <v>947214.83870967745</v>
      </c>
      <c r="U10531">
        <v>1559688</v>
      </c>
      <c r="V10531">
        <v>612473.16129032255</v>
      </c>
      <c r="W10531">
        <v>0.64660427208324833</v>
      </c>
      <c r="X10531" t="s">
        <v>313</v>
      </c>
    </row>
    <row r="10532" spans="1:24" x14ac:dyDescent="0.35">
      <c r="A10532">
        <v>3300025104</v>
      </c>
      <c r="B10532" t="s">
        <v>168</v>
      </c>
      <c r="C10532" t="s">
        <v>168</v>
      </c>
      <c r="D10532">
        <v>0</v>
      </c>
      <c r="E10532">
        <v>0</v>
      </c>
      <c r="F10532">
        <v>175</v>
      </c>
      <c r="G10532">
        <v>7095347</v>
      </c>
      <c r="H10532">
        <v>116</v>
      </c>
      <c r="I10532">
        <v>2320000</v>
      </c>
      <c r="J10532">
        <v>0</v>
      </c>
      <c r="K10532">
        <v>0</v>
      </c>
      <c r="L10532">
        <v>0</v>
      </c>
      <c r="M10532">
        <v>0</v>
      </c>
      <c r="N10532">
        <v>1031100</v>
      </c>
      <c r="O10532">
        <v>10446447</v>
      </c>
      <c r="P10532" t="s">
        <v>5</v>
      </c>
      <c r="Q10532" t="s">
        <v>8</v>
      </c>
      <c r="R10532" t="s">
        <v>169</v>
      </c>
      <c r="S10532" t="s">
        <v>170</v>
      </c>
      <c r="T10532">
        <v>6739643.2258064523</v>
      </c>
      <c r="U10532">
        <v>6918280</v>
      </c>
      <c r="V10532">
        <v>178636.77419354767</v>
      </c>
      <c r="W10532">
        <v>2.6505375464021208E-2</v>
      </c>
      <c r="X10532" t="s">
        <v>191</v>
      </c>
    </row>
    <row r="10533" spans="1:24" x14ac:dyDescent="0.35">
      <c r="A10533">
        <v>3300014083</v>
      </c>
      <c r="B10533" t="s">
        <v>168</v>
      </c>
      <c r="C10533" t="s">
        <v>168</v>
      </c>
      <c r="D10533">
        <v>0</v>
      </c>
      <c r="E10533">
        <v>0</v>
      </c>
      <c r="F10533">
        <v>44</v>
      </c>
      <c r="G10533">
        <v>1618321</v>
      </c>
      <c r="H10533">
        <v>60</v>
      </c>
      <c r="I10533">
        <v>2578000</v>
      </c>
      <c r="J10533">
        <v>0</v>
      </c>
      <c r="K10533">
        <v>0</v>
      </c>
      <c r="L10533">
        <v>24</v>
      </c>
      <c r="M10533">
        <v>1600000</v>
      </c>
      <c r="N10533">
        <v>1031100</v>
      </c>
      <c r="O10533">
        <v>6827421</v>
      </c>
      <c r="P10533" t="s">
        <v>5</v>
      </c>
      <c r="Q10533" t="s">
        <v>8</v>
      </c>
      <c r="R10533" t="s">
        <v>169</v>
      </c>
      <c r="S10533" t="s">
        <v>170</v>
      </c>
      <c r="T10533">
        <v>4404787.7419354841</v>
      </c>
      <c r="U10533">
        <v>4173135</v>
      </c>
      <c r="V10533">
        <v>-231652.74193548411</v>
      </c>
      <c r="W10533">
        <v>-5.2591124818580859E-2</v>
      </c>
      <c r="X10533" t="s">
        <v>216</v>
      </c>
    </row>
    <row r="10534" spans="1:24" x14ac:dyDescent="0.35">
      <c r="A10534">
        <v>3301072659</v>
      </c>
      <c r="B10534" t="s">
        <v>168</v>
      </c>
      <c r="C10534" t="s">
        <v>168</v>
      </c>
      <c r="D10534">
        <v>0</v>
      </c>
      <c r="E10534">
        <v>0</v>
      </c>
      <c r="F10534">
        <v>8</v>
      </c>
      <c r="G10534">
        <v>202491</v>
      </c>
      <c r="H10534">
        <v>34</v>
      </c>
      <c r="I10534">
        <v>950000</v>
      </c>
      <c r="J10534">
        <v>0</v>
      </c>
      <c r="K10534">
        <v>0</v>
      </c>
      <c r="L10534">
        <v>7</v>
      </c>
      <c r="M10534">
        <v>246800</v>
      </c>
      <c r="N10534">
        <v>308000</v>
      </c>
      <c r="O10534">
        <v>1707291</v>
      </c>
      <c r="P10534" t="s">
        <v>5</v>
      </c>
      <c r="Q10534" t="s">
        <v>10</v>
      </c>
      <c r="R10534" t="s">
        <v>169</v>
      </c>
      <c r="S10534" t="s">
        <v>170</v>
      </c>
      <c r="T10534">
        <v>1101478.064516129</v>
      </c>
      <c r="U10534">
        <v>697096</v>
      </c>
      <c r="V10534">
        <v>-404382.06451612897</v>
      </c>
      <c r="W10534">
        <v>-0.3671267522642595</v>
      </c>
      <c r="X10534" t="s">
        <v>292</v>
      </c>
    </row>
    <row r="10535" spans="1:24" x14ac:dyDescent="0.35">
      <c r="A10535">
        <v>3301003348</v>
      </c>
      <c r="B10535" t="s">
        <v>168</v>
      </c>
      <c r="C10535" t="s">
        <v>168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150000</v>
      </c>
      <c r="O10535">
        <v>150000</v>
      </c>
      <c r="P10535" t="s">
        <v>5</v>
      </c>
      <c r="Q10535" t="s">
        <v>15</v>
      </c>
      <c r="R10535" t="s">
        <v>169</v>
      </c>
      <c r="S10535" t="s">
        <v>170</v>
      </c>
      <c r="T10535">
        <v>96774.193548387106</v>
      </c>
      <c r="U10535">
        <v>0</v>
      </c>
      <c r="V10535">
        <v>-96774.193548387106</v>
      </c>
      <c r="W10535">
        <v>0</v>
      </c>
      <c r="X10535" t="s">
        <v>214</v>
      </c>
    </row>
    <row r="10536" spans="1:24" x14ac:dyDescent="0.35">
      <c r="A10536">
        <v>3301054536</v>
      </c>
      <c r="B10536" t="s">
        <v>168</v>
      </c>
      <c r="C10536" t="s">
        <v>168</v>
      </c>
      <c r="D10536">
        <v>0</v>
      </c>
      <c r="E10536">
        <v>0</v>
      </c>
      <c r="F10536">
        <v>145</v>
      </c>
      <c r="G10536">
        <v>3883602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30000</v>
      </c>
      <c r="O10536">
        <v>3913602</v>
      </c>
      <c r="P10536" t="s">
        <v>5</v>
      </c>
      <c r="Q10536" t="s">
        <v>11</v>
      </c>
      <c r="R10536" t="s">
        <v>169</v>
      </c>
      <c r="S10536" t="s">
        <v>170</v>
      </c>
      <c r="T10536">
        <v>2524904.5161290322</v>
      </c>
      <c r="U10536">
        <v>2923820</v>
      </c>
      <c r="V10536">
        <v>398915.48387096776</v>
      </c>
      <c r="W10536">
        <v>0.15799230478725224</v>
      </c>
      <c r="X10536" t="s">
        <v>360</v>
      </c>
    </row>
    <row r="10537" spans="1:24" x14ac:dyDescent="0.35">
      <c r="A10537">
        <v>3300016827</v>
      </c>
      <c r="B10537" t="s">
        <v>168</v>
      </c>
      <c r="C10537" t="s">
        <v>168</v>
      </c>
      <c r="D10537">
        <v>0</v>
      </c>
      <c r="E10537">
        <v>0</v>
      </c>
      <c r="F10537">
        <v>13</v>
      </c>
      <c r="G10537">
        <v>667970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766000</v>
      </c>
      <c r="O10537">
        <v>1433970</v>
      </c>
      <c r="P10537" t="s">
        <v>5</v>
      </c>
      <c r="Q10537" t="s">
        <v>6</v>
      </c>
      <c r="R10537" t="s">
        <v>169</v>
      </c>
      <c r="S10537" t="s">
        <v>170</v>
      </c>
      <c r="T10537">
        <v>925141.93548387091</v>
      </c>
      <c r="U10537">
        <v>1470307</v>
      </c>
      <c r="V10537">
        <v>545165.06451612909</v>
      </c>
      <c r="W10537">
        <v>0.58927721639922748</v>
      </c>
      <c r="X10537" t="s">
        <v>363</v>
      </c>
    </row>
    <row r="10538" spans="1:24" x14ac:dyDescent="0.35">
      <c r="A10538">
        <v>3300016759</v>
      </c>
      <c r="B10538" t="s">
        <v>168</v>
      </c>
      <c r="C10538" t="s">
        <v>168</v>
      </c>
      <c r="D10538">
        <v>0</v>
      </c>
      <c r="E10538">
        <v>0</v>
      </c>
      <c r="F10538">
        <v>48</v>
      </c>
      <c r="G10538">
        <v>1788467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569500</v>
      </c>
      <c r="O10538">
        <v>2357967</v>
      </c>
      <c r="P10538" t="s">
        <v>5</v>
      </c>
      <c r="Q10538" t="s">
        <v>6</v>
      </c>
      <c r="R10538" t="s">
        <v>169</v>
      </c>
      <c r="S10538" t="s">
        <v>170</v>
      </c>
      <c r="T10538">
        <v>1521269.0322580645</v>
      </c>
      <c r="U10538">
        <v>1642953</v>
      </c>
      <c r="V10538">
        <v>121683.96774193551</v>
      </c>
      <c r="W10538">
        <v>7.9988460398300765E-2</v>
      </c>
      <c r="X10538" t="s">
        <v>363</v>
      </c>
    </row>
    <row r="10539" spans="1:24" x14ac:dyDescent="0.35">
      <c r="A10539">
        <v>3301010400</v>
      </c>
      <c r="B10539" t="s">
        <v>168</v>
      </c>
      <c r="C10539" t="s">
        <v>168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2982000</v>
      </c>
      <c r="O10539">
        <v>2982000</v>
      </c>
      <c r="P10539" t="s">
        <v>5</v>
      </c>
      <c r="Q10539" t="s">
        <v>16</v>
      </c>
      <c r="R10539" t="s">
        <v>169</v>
      </c>
      <c r="S10539" t="s">
        <v>170</v>
      </c>
      <c r="T10539">
        <v>1923870.9677419355</v>
      </c>
      <c r="U10539">
        <v>225000</v>
      </c>
      <c r="V10539">
        <v>-1698870.9677419355</v>
      </c>
      <c r="W10539">
        <v>-0.88304828973843064</v>
      </c>
      <c r="X10539" t="s">
        <v>194</v>
      </c>
    </row>
    <row r="10540" spans="1:24" x14ac:dyDescent="0.35">
      <c r="A10540">
        <v>6001118663</v>
      </c>
      <c r="B10540" t="s">
        <v>168</v>
      </c>
      <c r="C10540" t="s">
        <v>168</v>
      </c>
      <c r="D10540">
        <v>0</v>
      </c>
      <c r="E10540">
        <v>0</v>
      </c>
      <c r="F10540">
        <v>8</v>
      </c>
      <c r="G10540">
        <v>205589</v>
      </c>
      <c r="H10540">
        <v>2</v>
      </c>
      <c r="I10540">
        <v>60000</v>
      </c>
      <c r="J10540">
        <v>0</v>
      </c>
      <c r="K10540">
        <v>0</v>
      </c>
      <c r="L10540">
        <v>0</v>
      </c>
      <c r="M10540">
        <v>0</v>
      </c>
      <c r="N10540">
        <v>60000</v>
      </c>
      <c r="O10540">
        <v>325589</v>
      </c>
      <c r="P10540" t="s">
        <v>5</v>
      </c>
      <c r="Q10540" t="s">
        <v>13</v>
      </c>
      <c r="R10540" t="s">
        <v>169</v>
      </c>
      <c r="S10540" t="s">
        <v>170</v>
      </c>
      <c r="T10540">
        <v>210057.41935483873</v>
      </c>
      <c r="U10540">
        <v>347493</v>
      </c>
      <c r="V10540">
        <v>137435.58064516127</v>
      </c>
      <c r="W10540">
        <v>0.65427625011901491</v>
      </c>
      <c r="X10540" t="s">
        <v>399</v>
      </c>
    </row>
    <row r="10541" spans="1:24" x14ac:dyDescent="0.35">
      <c r="A10541">
        <v>3301065276</v>
      </c>
      <c r="B10541" t="s">
        <v>168</v>
      </c>
      <c r="C10541" t="s">
        <v>168</v>
      </c>
      <c r="D10541">
        <v>0</v>
      </c>
      <c r="E10541">
        <v>0</v>
      </c>
      <c r="F10541">
        <v>7</v>
      </c>
      <c r="G10541">
        <v>316193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177000</v>
      </c>
      <c r="O10541">
        <v>493193</v>
      </c>
      <c r="P10541" t="s">
        <v>5</v>
      </c>
      <c r="Q10541" t="s">
        <v>11</v>
      </c>
      <c r="R10541" t="s">
        <v>169</v>
      </c>
      <c r="S10541" t="s">
        <v>170</v>
      </c>
      <c r="T10541">
        <v>318189.03225806449</v>
      </c>
      <c r="U10541">
        <v>340391</v>
      </c>
      <c r="V10541">
        <v>22201.967741935514</v>
      </c>
      <c r="W10541">
        <v>6.9776030884461049E-2</v>
      </c>
      <c r="X10541" t="s">
        <v>308</v>
      </c>
    </row>
    <row r="10542" spans="1:24" x14ac:dyDescent="0.35">
      <c r="A10542">
        <v>3300009466</v>
      </c>
      <c r="B10542" t="s">
        <v>168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 t="s">
        <v>5</v>
      </c>
      <c r="Q10542" t="s">
        <v>16</v>
      </c>
      <c r="R10542" t="s">
        <v>169</v>
      </c>
      <c r="S10542" t="s">
        <v>170</v>
      </c>
      <c r="T10542">
        <v>0</v>
      </c>
      <c r="U10542">
        <v>0</v>
      </c>
      <c r="V10542">
        <v>0</v>
      </c>
      <c r="W10542">
        <v>0</v>
      </c>
      <c r="X10542" t="s">
        <v>370</v>
      </c>
    </row>
    <row r="10543" spans="1:24" x14ac:dyDescent="0.35">
      <c r="A10543">
        <v>3301066260</v>
      </c>
      <c r="B10543" t="s">
        <v>168</v>
      </c>
      <c r="C10543" t="s">
        <v>168</v>
      </c>
      <c r="D10543">
        <v>0</v>
      </c>
      <c r="E10543">
        <v>0</v>
      </c>
      <c r="F10543">
        <v>20</v>
      </c>
      <c r="G10543">
        <v>545279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60000</v>
      </c>
      <c r="O10543">
        <v>605279</v>
      </c>
      <c r="P10543" t="s">
        <v>5</v>
      </c>
      <c r="Q10543" t="s">
        <v>11</v>
      </c>
      <c r="R10543" t="s">
        <v>169</v>
      </c>
      <c r="S10543" t="s">
        <v>170</v>
      </c>
      <c r="T10543">
        <v>390502.58064516127</v>
      </c>
      <c r="U10543">
        <v>965279</v>
      </c>
      <c r="V10543">
        <v>574776.41935483878</v>
      </c>
      <c r="W10543">
        <v>1.4718889140379892</v>
      </c>
      <c r="X10543" t="s">
        <v>385</v>
      </c>
    </row>
    <row r="10544" spans="1:24" x14ac:dyDescent="0.35">
      <c r="A10544">
        <v>3301001586</v>
      </c>
      <c r="B10544" t="s">
        <v>168</v>
      </c>
      <c r="C10544" t="s">
        <v>168</v>
      </c>
      <c r="D10544">
        <v>0</v>
      </c>
      <c r="E10544">
        <v>0</v>
      </c>
      <c r="F10544">
        <v>0</v>
      </c>
      <c r="G10544">
        <v>0</v>
      </c>
      <c r="H10544">
        <v>1</v>
      </c>
      <c r="I10544">
        <v>2000</v>
      </c>
      <c r="J10544">
        <v>0</v>
      </c>
      <c r="K10544">
        <v>0</v>
      </c>
      <c r="L10544">
        <v>0</v>
      </c>
      <c r="M10544">
        <v>0</v>
      </c>
      <c r="N10544">
        <v>330000</v>
      </c>
      <c r="O10544">
        <v>332000</v>
      </c>
      <c r="P10544" t="s">
        <v>5</v>
      </c>
      <c r="Q10544" t="s">
        <v>12</v>
      </c>
      <c r="R10544" t="s">
        <v>169</v>
      </c>
      <c r="S10544" t="s">
        <v>170</v>
      </c>
      <c r="T10544">
        <v>214193.54838709679</v>
      </c>
      <c r="U10544">
        <v>295000</v>
      </c>
      <c r="V10544">
        <v>80806.451612903213</v>
      </c>
      <c r="W10544">
        <v>0.37725903614457823</v>
      </c>
      <c r="X10544" t="s">
        <v>383</v>
      </c>
    </row>
    <row r="10545" spans="1:24" x14ac:dyDescent="0.35">
      <c r="A10545">
        <v>3301060779</v>
      </c>
      <c r="B10545" t="s">
        <v>168</v>
      </c>
      <c r="C10545" t="s">
        <v>168</v>
      </c>
      <c r="D10545">
        <v>0</v>
      </c>
      <c r="E10545">
        <v>0</v>
      </c>
      <c r="F10545">
        <v>24</v>
      </c>
      <c r="G10545">
        <v>645478</v>
      </c>
      <c r="H10545">
        <v>12</v>
      </c>
      <c r="I10545">
        <v>320000</v>
      </c>
      <c r="J10545">
        <v>0</v>
      </c>
      <c r="K10545">
        <v>0</v>
      </c>
      <c r="L10545">
        <v>31</v>
      </c>
      <c r="M10545">
        <v>1384400</v>
      </c>
      <c r="N10545">
        <v>150000</v>
      </c>
      <c r="O10545">
        <v>2499878</v>
      </c>
      <c r="P10545" t="s">
        <v>5</v>
      </c>
      <c r="Q10545" t="s">
        <v>9</v>
      </c>
      <c r="R10545" t="s">
        <v>169</v>
      </c>
      <c r="S10545" t="s">
        <v>170</v>
      </c>
      <c r="T10545">
        <v>1612824.5161290322</v>
      </c>
      <c r="U10545">
        <v>1240587</v>
      </c>
      <c r="V10545">
        <v>-372237.51612903224</v>
      </c>
      <c r="W10545">
        <v>-0.23079852296792081</v>
      </c>
      <c r="X10545" t="s">
        <v>228</v>
      </c>
    </row>
    <row r="10546" spans="1:24" x14ac:dyDescent="0.35">
      <c r="A10546">
        <v>3301059954</v>
      </c>
      <c r="B10546" t="s">
        <v>168</v>
      </c>
      <c r="C10546" t="s">
        <v>168</v>
      </c>
      <c r="D10546">
        <v>0</v>
      </c>
      <c r="E10546">
        <v>0</v>
      </c>
      <c r="F10546">
        <v>54</v>
      </c>
      <c r="G10546">
        <v>2123044</v>
      </c>
      <c r="H10546">
        <v>9</v>
      </c>
      <c r="I10546">
        <v>440000</v>
      </c>
      <c r="J10546">
        <v>0</v>
      </c>
      <c r="K10546">
        <v>0</v>
      </c>
      <c r="L10546">
        <v>31</v>
      </c>
      <c r="M10546">
        <v>1854400</v>
      </c>
      <c r="N10546">
        <v>30000</v>
      </c>
      <c r="O10546">
        <v>4447444</v>
      </c>
      <c r="P10546" t="s">
        <v>5</v>
      </c>
      <c r="Q10546" t="s">
        <v>11</v>
      </c>
      <c r="R10546" t="s">
        <v>169</v>
      </c>
      <c r="S10546" t="s">
        <v>170</v>
      </c>
      <c r="T10546">
        <v>2869318.7096774196</v>
      </c>
      <c r="U10546">
        <v>3754067</v>
      </c>
      <c r="V10546">
        <v>884748.29032258037</v>
      </c>
      <c r="W10546">
        <v>0.30834786227774869</v>
      </c>
      <c r="X10546" t="s">
        <v>172</v>
      </c>
    </row>
    <row r="10547" spans="1:24" x14ac:dyDescent="0.35">
      <c r="A10547">
        <v>3300014861</v>
      </c>
      <c r="B10547" t="s">
        <v>168</v>
      </c>
      <c r="C10547" t="s">
        <v>168</v>
      </c>
      <c r="D10547">
        <v>0</v>
      </c>
      <c r="E10547">
        <v>0</v>
      </c>
      <c r="F10547">
        <v>227</v>
      </c>
      <c r="G10547">
        <v>8286619</v>
      </c>
      <c r="H10547">
        <v>76</v>
      </c>
      <c r="I10547">
        <v>3320000</v>
      </c>
      <c r="J10547">
        <v>0</v>
      </c>
      <c r="K10547">
        <v>0</v>
      </c>
      <c r="L10547">
        <v>1</v>
      </c>
      <c r="M10547">
        <v>202400</v>
      </c>
      <c r="N10547">
        <v>2015700</v>
      </c>
      <c r="O10547">
        <v>13824719</v>
      </c>
      <c r="P10547" t="s">
        <v>5</v>
      </c>
      <c r="Q10547" t="s">
        <v>7</v>
      </c>
      <c r="R10547" t="s">
        <v>169</v>
      </c>
      <c r="S10547" t="s">
        <v>170</v>
      </c>
      <c r="T10547">
        <v>8919173.5483870972</v>
      </c>
      <c r="U10547">
        <v>9299809</v>
      </c>
      <c r="V10547">
        <v>380635.45161290281</v>
      </c>
      <c r="W10547">
        <v>4.2676089835894659E-2</v>
      </c>
      <c r="X10547" t="s">
        <v>218</v>
      </c>
    </row>
    <row r="10548" spans="1:24" x14ac:dyDescent="0.35">
      <c r="A10548">
        <v>3301066186</v>
      </c>
      <c r="B10548" t="s">
        <v>168</v>
      </c>
      <c r="C10548" t="s">
        <v>168</v>
      </c>
      <c r="D10548">
        <v>0</v>
      </c>
      <c r="E10548">
        <v>0</v>
      </c>
      <c r="F10548">
        <v>20</v>
      </c>
      <c r="G10548">
        <v>626980</v>
      </c>
      <c r="H10548">
        <v>46</v>
      </c>
      <c r="I10548">
        <v>1862000</v>
      </c>
      <c r="J10548">
        <v>0</v>
      </c>
      <c r="K10548">
        <v>0</v>
      </c>
      <c r="L10548">
        <v>9</v>
      </c>
      <c r="M10548">
        <v>601600</v>
      </c>
      <c r="N10548">
        <v>210000</v>
      </c>
      <c r="O10548">
        <v>3300580</v>
      </c>
      <c r="P10548" t="s">
        <v>5</v>
      </c>
      <c r="Q10548" t="s">
        <v>10</v>
      </c>
      <c r="R10548" t="s">
        <v>169</v>
      </c>
      <c r="S10548" t="s">
        <v>170</v>
      </c>
      <c r="T10548">
        <v>2129406.4516129033</v>
      </c>
      <c r="U10548">
        <v>1393783</v>
      </c>
      <c r="V10548">
        <v>-735623.45161290327</v>
      </c>
      <c r="W10548">
        <v>-0.34545938895588046</v>
      </c>
      <c r="X10548" t="s">
        <v>272</v>
      </c>
    </row>
    <row r="10549" spans="1:24" x14ac:dyDescent="0.35">
      <c r="A10549">
        <v>3301017346</v>
      </c>
      <c r="B10549" t="s">
        <v>168</v>
      </c>
      <c r="C10549" t="s">
        <v>168</v>
      </c>
      <c r="D10549">
        <v>0</v>
      </c>
      <c r="E10549">
        <v>0</v>
      </c>
      <c r="F10549">
        <v>22</v>
      </c>
      <c r="G10549">
        <v>968475</v>
      </c>
      <c r="H10549">
        <v>56</v>
      </c>
      <c r="I10549">
        <v>2138000</v>
      </c>
      <c r="J10549">
        <v>0</v>
      </c>
      <c r="K10549">
        <v>0</v>
      </c>
      <c r="L10549">
        <v>15</v>
      </c>
      <c r="M10549">
        <v>1381435</v>
      </c>
      <c r="N10549">
        <v>85000</v>
      </c>
      <c r="O10549">
        <v>4572910</v>
      </c>
      <c r="P10549" t="s">
        <v>5</v>
      </c>
      <c r="Q10549" t="s">
        <v>10</v>
      </c>
      <c r="R10549" t="s">
        <v>169</v>
      </c>
      <c r="S10549" t="s">
        <v>170</v>
      </c>
      <c r="T10549">
        <v>2950264.5161290322</v>
      </c>
      <c r="U10549">
        <v>2590081</v>
      </c>
      <c r="V10549">
        <v>-360183.51612903224</v>
      </c>
      <c r="W10549">
        <v>-0.12208516021526772</v>
      </c>
      <c r="X10549" t="s">
        <v>356</v>
      </c>
    </row>
    <row r="10550" spans="1:24" x14ac:dyDescent="0.35">
      <c r="A10550">
        <v>3301069715</v>
      </c>
      <c r="B10550" t="s">
        <v>168</v>
      </c>
      <c r="C10550" t="s">
        <v>168</v>
      </c>
      <c r="D10550">
        <v>0</v>
      </c>
      <c r="E10550">
        <v>0</v>
      </c>
      <c r="F10550">
        <v>51</v>
      </c>
      <c r="G10550">
        <v>1599047</v>
      </c>
      <c r="H10550">
        <v>38</v>
      </c>
      <c r="I10550">
        <v>930000</v>
      </c>
      <c r="J10550">
        <v>0</v>
      </c>
      <c r="K10550">
        <v>0</v>
      </c>
      <c r="L10550">
        <v>0</v>
      </c>
      <c r="M10550">
        <v>0</v>
      </c>
      <c r="N10550">
        <v>225000</v>
      </c>
      <c r="O10550">
        <v>2754047</v>
      </c>
      <c r="P10550" t="s">
        <v>5</v>
      </c>
      <c r="Q10550" t="s">
        <v>10</v>
      </c>
      <c r="R10550" t="s">
        <v>169</v>
      </c>
      <c r="S10550" t="s">
        <v>170</v>
      </c>
      <c r="T10550">
        <v>1776804.5161290322</v>
      </c>
      <c r="U10550">
        <v>1818470</v>
      </c>
      <c r="V10550">
        <v>41665.483870967757</v>
      </c>
      <c r="W10550">
        <v>2.3449672427522161E-2</v>
      </c>
      <c r="X10550" t="s">
        <v>400</v>
      </c>
    </row>
    <row r="10551" spans="1:24" x14ac:dyDescent="0.35">
      <c r="A10551">
        <v>3300007976</v>
      </c>
      <c r="B10551" t="s">
        <v>168</v>
      </c>
      <c r="C10551" t="s">
        <v>168</v>
      </c>
      <c r="D10551">
        <v>0</v>
      </c>
      <c r="E10551">
        <v>0</v>
      </c>
      <c r="F10551">
        <v>5</v>
      </c>
      <c r="G10551">
        <v>319495</v>
      </c>
      <c r="H10551">
        <v>14</v>
      </c>
      <c r="I10551">
        <v>270000</v>
      </c>
      <c r="J10551">
        <v>0</v>
      </c>
      <c r="K10551">
        <v>0</v>
      </c>
      <c r="L10551">
        <v>7</v>
      </c>
      <c r="M10551">
        <v>536800</v>
      </c>
      <c r="N10551">
        <v>175000</v>
      </c>
      <c r="O10551">
        <v>1301295</v>
      </c>
      <c r="P10551" t="s">
        <v>5</v>
      </c>
      <c r="Q10551" t="s">
        <v>10</v>
      </c>
      <c r="R10551" t="s">
        <v>169</v>
      </c>
      <c r="S10551" t="s">
        <v>170</v>
      </c>
      <c r="T10551">
        <v>839545.16129032255</v>
      </c>
      <c r="U10551">
        <v>837991</v>
      </c>
      <c r="V10551">
        <v>-1554.1612903225468</v>
      </c>
      <c r="W10551">
        <v>-1.8511943871296621E-3</v>
      </c>
      <c r="X10551" t="s">
        <v>356</v>
      </c>
    </row>
    <row r="10552" spans="1:24" x14ac:dyDescent="0.35">
      <c r="A10552">
        <v>3300010783</v>
      </c>
      <c r="B10552" t="s">
        <v>168</v>
      </c>
      <c r="C10552" t="s">
        <v>168</v>
      </c>
      <c r="D10552">
        <v>0</v>
      </c>
      <c r="E10552">
        <v>0</v>
      </c>
      <c r="F10552">
        <v>0</v>
      </c>
      <c r="G10552">
        <v>0</v>
      </c>
      <c r="H10552">
        <v>1</v>
      </c>
      <c r="I10552">
        <v>2000</v>
      </c>
      <c r="J10552">
        <v>0</v>
      </c>
      <c r="K10552">
        <v>0</v>
      </c>
      <c r="L10552">
        <v>0</v>
      </c>
      <c r="M10552">
        <v>0</v>
      </c>
      <c r="N10552">
        <v>330000</v>
      </c>
      <c r="O10552">
        <v>332000</v>
      </c>
      <c r="P10552" t="s">
        <v>5</v>
      </c>
      <c r="Q10552" t="s">
        <v>12</v>
      </c>
      <c r="R10552" t="s">
        <v>169</v>
      </c>
      <c r="S10552" t="s">
        <v>170</v>
      </c>
      <c r="T10552">
        <v>214193.54838709679</v>
      </c>
      <c r="U10552">
        <v>432000</v>
      </c>
      <c r="V10552">
        <v>217806.45161290321</v>
      </c>
      <c r="W10552">
        <v>1.0168674698795179</v>
      </c>
      <c r="X10552" t="s">
        <v>390</v>
      </c>
    </row>
    <row r="10553" spans="1:24" x14ac:dyDescent="0.35">
      <c r="A10553">
        <v>6001137632</v>
      </c>
      <c r="B10553" t="s">
        <v>168</v>
      </c>
      <c r="C10553" t="s">
        <v>168</v>
      </c>
      <c r="D10553">
        <v>0</v>
      </c>
      <c r="E10553">
        <v>0</v>
      </c>
      <c r="F10553">
        <v>1</v>
      </c>
      <c r="G10553">
        <v>22998</v>
      </c>
      <c r="H10553">
        <v>0</v>
      </c>
      <c r="I10553">
        <v>0</v>
      </c>
      <c r="J10553">
        <v>0</v>
      </c>
      <c r="K10553">
        <v>0</v>
      </c>
      <c r="L10553">
        <v>3</v>
      </c>
      <c r="M10553">
        <v>461950</v>
      </c>
      <c r="N10553">
        <v>180000</v>
      </c>
      <c r="O10553">
        <v>664948</v>
      </c>
      <c r="P10553" t="s">
        <v>5</v>
      </c>
      <c r="Q10553" t="s">
        <v>15</v>
      </c>
      <c r="R10553" t="s">
        <v>169</v>
      </c>
      <c r="S10553" t="s">
        <v>170</v>
      </c>
      <c r="T10553">
        <v>428998.70967741933</v>
      </c>
      <c r="U10553">
        <v>0</v>
      </c>
      <c r="V10553">
        <v>-428998.70967741933</v>
      </c>
      <c r="W10553">
        <v>0</v>
      </c>
      <c r="X10553" t="s">
        <v>230</v>
      </c>
    </row>
    <row r="10554" spans="1:24" x14ac:dyDescent="0.35">
      <c r="A10554">
        <v>3301061618</v>
      </c>
      <c r="B10554" t="s">
        <v>168</v>
      </c>
      <c r="C10554" t="s">
        <v>168</v>
      </c>
      <c r="D10554">
        <v>0</v>
      </c>
      <c r="E10554">
        <v>0</v>
      </c>
      <c r="F10554">
        <v>138</v>
      </c>
      <c r="G10554">
        <v>4841353</v>
      </c>
      <c r="H10554">
        <v>44</v>
      </c>
      <c r="I10554">
        <v>1775000</v>
      </c>
      <c r="J10554">
        <v>0</v>
      </c>
      <c r="K10554">
        <v>0</v>
      </c>
      <c r="L10554">
        <v>0</v>
      </c>
      <c r="M10554">
        <v>0</v>
      </c>
      <c r="N10554">
        <v>150000</v>
      </c>
      <c r="O10554">
        <v>6766353</v>
      </c>
      <c r="P10554" t="s">
        <v>5</v>
      </c>
      <c r="Q10554" t="s">
        <v>14</v>
      </c>
      <c r="R10554" t="s">
        <v>169</v>
      </c>
      <c r="S10554" t="s">
        <v>170</v>
      </c>
      <c r="T10554">
        <v>4365389.0322580645</v>
      </c>
      <c r="U10554">
        <v>4121430</v>
      </c>
      <c r="V10554">
        <v>-243959.03225806449</v>
      </c>
      <c r="W10554">
        <v>-5.5884831902799026E-2</v>
      </c>
      <c r="X10554" t="s">
        <v>358</v>
      </c>
    </row>
    <row r="10555" spans="1:24" x14ac:dyDescent="0.35">
      <c r="A10555">
        <v>3301000282</v>
      </c>
      <c r="B10555" t="s">
        <v>168</v>
      </c>
      <c r="C10555" t="s">
        <v>168</v>
      </c>
      <c r="D10555">
        <v>0</v>
      </c>
      <c r="E10555">
        <v>0</v>
      </c>
      <c r="F10555">
        <v>0</v>
      </c>
      <c r="G10555">
        <v>0</v>
      </c>
      <c r="H10555">
        <v>2</v>
      </c>
      <c r="I10555">
        <v>70000</v>
      </c>
      <c r="J10555">
        <v>0</v>
      </c>
      <c r="K10555">
        <v>0</v>
      </c>
      <c r="L10555">
        <v>0</v>
      </c>
      <c r="M10555">
        <v>0</v>
      </c>
      <c r="N10555">
        <v>150000</v>
      </c>
      <c r="O10555">
        <v>220000</v>
      </c>
      <c r="P10555" t="s">
        <v>5</v>
      </c>
      <c r="Q10555" t="s">
        <v>14</v>
      </c>
      <c r="R10555" t="s">
        <v>169</v>
      </c>
      <c r="S10555" t="s">
        <v>170</v>
      </c>
      <c r="T10555">
        <v>141935.48387096776</v>
      </c>
      <c r="U10555">
        <v>220000</v>
      </c>
      <c r="V10555">
        <v>78064.516129032243</v>
      </c>
      <c r="W10555">
        <v>0.54999999999999982</v>
      </c>
      <c r="X10555" t="s">
        <v>333</v>
      </c>
    </row>
    <row r="10556" spans="1:24" x14ac:dyDescent="0.35">
      <c r="A10556">
        <v>3301066473</v>
      </c>
      <c r="B10556" t="s">
        <v>168</v>
      </c>
      <c r="C10556" t="s">
        <v>168</v>
      </c>
      <c r="D10556">
        <v>0</v>
      </c>
      <c r="E10556">
        <v>0</v>
      </c>
      <c r="F10556">
        <v>0</v>
      </c>
      <c r="G10556">
        <v>0</v>
      </c>
      <c r="H10556">
        <v>10</v>
      </c>
      <c r="I10556">
        <v>520000</v>
      </c>
      <c r="J10556">
        <v>0</v>
      </c>
      <c r="K10556">
        <v>0</v>
      </c>
      <c r="L10556">
        <v>0</v>
      </c>
      <c r="M10556">
        <v>0</v>
      </c>
      <c r="N10556">
        <v>134000</v>
      </c>
      <c r="O10556">
        <v>654000</v>
      </c>
      <c r="P10556" t="s">
        <v>5</v>
      </c>
      <c r="Q10556" t="s">
        <v>11</v>
      </c>
      <c r="R10556" t="s">
        <v>169</v>
      </c>
      <c r="S10556" t="s">
        <v>170</v>
      </c>
      <c r="T10556">
        <v>421935.48387096776</v>
      </c>
      <c r="U10556">
        <v>405000</v>
      </c>
      <c r="V10556">
        <v>-16935.483870967757</v>
      </c>
      <c r="W10556">
        <v>-4.0137614678899092E-2</v>
      </c>
      <c r="X10556" t="s">
        <v>385</v>
      </c>
    </row>
    <row r="10557" spans="1:24" x14ac:dyDescent="0.35">
      <c r="A10557">
        <v>3301072822</v>
      </c>
      <c r="B10557" t="s">
        <v>168</v>
      </c>
      <c r="C10557" t="s">
        <v>168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426000</v>
      </c>
      <c r="O10557">
        <v>426000</v>
      </c>
      <c r="P10557" t="s">
        <v>5</v>
      </c>
      <c r="Q10557" t="s">
        <v>12</v>
      </c>
      <c r="R10557" t="s">
        <v>169</v>
      </c>
      <c r="S10557" t="s">
        <v>170</v>
      </c>
      <c r="T10557">
        <v>274838.70967741933</v>
      </c>
      <c r="U10557">
        <v>77000</v>
      </c>
      <c r="V10557">
        <v>-197838.70967741933</v>
      </c>
      <c r="W10557">
        <v>-0.71983568075117366</v>
      </c>
      <c r="X10557" t="s">
        <v>233</v>
      </c>
    </row>
    <row r="10558" spans="1:24" x14ac:dyDescent="0.35">
      <c r="A10558">
        <v>3301072040</v>
      </c>
      <c r="B10558" t="s">
        <v>168</v>
      </c>
      <c r="C10558" t="s">
        <v>168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21000</v>
      </c>
      <c r="O10558">
        <v>21000</v>
      </c>
      <c r="P10558" t="s">
        <v>5</v>
      </c>
      <c r="Q10558" t="s">
        <v>13</v>
      </c>
      <c r="R10558" t="s">
        <v>169</v>
      </c>
      <c r="S10558" t="s">
        <v>170</v>
      </c>
      <c r="T10558">
        <v>13548.387096774193</v>
      </c>
      <c r="U10558">
        <v>0</v>
      </c>
      <c r="V10558">
        <v>-13548.387096774193</v>
      </c>
      <c r="W10558">
        <v>0</v>
      </c>
      <c r="X10558" t="s">
        <v>325</v>
      </c>
    </row>
    <row r="10559" spans="1:24" x14ac:dyDescent="0.35">
      <c r="A10559">
        <v>3300017636</v>
      </c>
      <c r="B10559" t="s">
        <v>168</v>
      </c>
      <c r="C10559" t="s">
        <v>168</v>
      </c>
      <c r="D10559">
        <v>0</v>
      </c>
      <c r="E10559">
        <v>0</v>
      </c>
      <c r="F10559">
        <v>1</v>
      </c>
      <c r="G10559">
        <v>50697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2737500</v>
      </c>
      <c r="O10559">
        <v>2788197</v>
      </c>
      <c r="P10559" t="s">
        <v>5</v>
      </c>
      <c r="Q10559" t="s">
        <v>6</v>
      </c>
      <c r="R10559" t="s">
        <v>169</v>
      </c>
      <c r="S10559" t="s">
        <v>170</v>
      </c>
      <c r="T10559">
        <v>1798836.7741935486</v>
      </c>
      <c r="U10559">
        <v>997500</v>
      </c>
      <c r="V10559">
        <v>-801336.7741935486</v>
      </c>
      <c r="W10559">
        <v>-0.44547497899180011</v>
      </c>
      <c r="X10559" t="s">
        <v>276</v>
      </c>
    </row>
    <row r="10560" spans="1:24" x14ac:dyDescent="0.35">
      <c r="A10560">
        <v>3301067937</v>
      </c>
      <c r="B10560" t="s">
        <v>168</v>
      </c>
      <c r="C10560" t="s">
        <v>168</v>
      </c>
      <c r="D10560">
        <v>0</v>
      </c>
      <c r="E10560">
        <v>0</v>
      </c>
      <c r="F10560">
        <v>221</v>
      </c>
      <c r="G10560">
        <v>8201134</v>
      </c>
      <c r="H10560">
        <v>9</v>
      </c>
      <c r="I10560">
        <v>350000</v>
      </c>
      <c r="J10560">
        <v>0</v>
      </c>
      <c r="K10560">
        <v>0</v>
      </c>
      <c r="L10560">
        <v>0</v>
      </c>
      <c r="M10560">
        <v>0</v>
      </c>
      <c r="N10560">
        <v>30000</v>
      </c>
      <c r="O10560">
        <v>8581134</v>
      </c>
      <c r="P10560" t="s">
        <v>5</v>
      </c>
      <c r="Q10560" t="s">
        <v>14</v>
      </c>
      <c r="R10560" t="s">
        <v>169</v>
      </c>
      <c r="S10560" t="s">
        <v>170</v>
      </c>
      <c r="T10560">
        <v>5536215.4838709673</v>
      </c>
      <c r="U10560">
        <v>4960987</v>
      </c>
      <c r="V10560">
        <v>-575228.48387096729</v>
      </c>
      <c r="W10560">
        <v>-0.10390283498661124</v>
      </c>
      <c r="X10560" t="s">
        <v>366</v>
      </c>
    </row>
    <row r="10561" spans="1:24" x14ac:dyDescent="0.35">
      <c r="A10561">
        <v>3300017569</v>
      </c>
      <c r="B10561" t="s">
        <v>168</v>
      </c>
      <c r="C10561" t="s">
        <v>168</v>
      </c>
      <c r="D10561">
        <v>0</v>
      </c>
      <c r="E10561">
        <v>0</v>
      </c>
      <c r="F10561">
        <v>144</v>
      </c>
      <c r="G10561">
        <v>6589948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1087500</v>
      </c>
      <c r="O10561">
        <v>7677448</v>
      </c>
      <c r="P10561" t="s">
        <v>5</v>
      </c>
      <c r="Q10561" t="s">
        <v>6</v>
      </c>
      <c r="R10561" t="s">
        <v>169</v>
      </c>
      <c r="S10561" t="s">
        <v>170</v>
      </c>
      <c r="T10561">
        <v>4953192.2580645159</v>
      </c>
      <c r="U10561">
        <v>5102651</v>
      </c>
      <c r="V10561">
        <v>149458.74193548411</v>
      </c>
      <c r="W10561">
        <v>3.0174225862552362E-2</v>
      </c>
      <c r="X10561" t="s">
        <v>255</v>
      </c>
    </row>
    <row r="10562" spans="1:24" x14ac:dyDescent="0.35">
      <c r="A10562">
        <v>3301066968</v>
      </c>
      <c r="B10562" t="s">
        <v>168</v>
      </c>
      <c r="C10562" t="s">
        <v>168</v>
      </c>
      <c r="D10562">
        <v>0</v>
      </c>
      <c r="E10562">
        <v>0</v>
      </c>
      <c r="F10562">
        <v>107</v>
      </c>
      <c r="G10562">
        <v>4235688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76000</v>
      </c>
      <c r="O10562">
        <v>4311688</v>
      </c>
      <c r="P10562" t="s">
        <v>5</v>
      </c>
      <c r="Q10562" t="s">
        <v>11</v>
      </c>
      <c r="R10562" t="s">
        <v>169</v>
      </c>
      <c r="S10562" t="s">
        <v>170</v>
      </c>
      <c r="T10562">
        <v>2781734.1935483874</v>
      </c>
      <c r="U10562">
        <v>2769271</v>
      </c>
      <c r="V10562">
        <v>-12463.193548387382</v>
      </c>
      <c r="W10562">
        <v>-4.4803682455688554E-3</v>
      </c>
      <c r="X10562" t="s">
        <v>385</v>
      </c>
    </row>
    <row r="10563" spans="1:24" x14ac:dyDescent="0.35">
      <c r="A10563">
        <v>3301067843</v>
      </c>
      <c r="B10563" t="s">
        <v>168</v>
      </c>
      <c r="C10563" t="s">
        <v>168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1</v>
      </c>
      <c r="M10563">
        <v>100000</v>
      </c>
      <c r="N10563">
        <v>573500</v>
      </c>
      <c r="O10563">
        <v>673500</v>
      </c>
      <c r="P10563" t="s">
        <v>5</v>
      </c>
      <c r="Q10563" t="s">
        <v>7</v>
      </c>
      <c r="R10563" t="s">
        <v>169</v>
      </c>
      <c r="S10563" t="s">
        <v>170</v>
      </c>
      <c r="T10563">
        <v>434516.12903225806</v>
      </c>
      <c r="U10563">
        <v>756800</v>
      </c>
      <c r="V10563">
        <v>322283.87096774194</v>
      </c>
      <c r="W10563">
        <v>0.7417074981440237</v>
      </c>
      <c r="X10563" t="s">
        <v>394</v>
      </c>
    </row>
    <row r="10564" spans="1:24" x14ac:dyDescent="0.35">
      <c r="A10564">
        <v>3301067686</v>
      </c>
      <c r="B10564" t="s">
        <v>168</v>
      </c>
      <c r="C10564" t="s">
        <v>168</v>
      </c>
      <c r="D10564">
        <v>0</v>
      </c>
      <c r="E10564">
        <v>0</v>
      </c>
      <c r="F10564">
        <v>363</v>
      </c>
      <c r="G10564">
        <v>13293809</v>
      </c>
      <c r="H10564">
        <v>6</v>
      </c>
      <c r="I10564">
        <v>165000</v>
      </c>
      <c r="J10564">
        <v>0</v>
      </c>
      <c r="K10564">
        <v>0</v>
      </c>
      <c r="L10564">
        <v>7</v>
      </c>
      <c r="M10564">
        <v>606800</v>
      </c>
      <c r="N10564">
        <v>150000</v>
      </c>
      <c r="O10564">
        <v>14215609</v>
      </c>
      <c r="P10564" t="s">
        <v>5</v>
      </c>
      <c r="Q10564" t="s">
        <v>15</v>
      </c>
      <c r="R10564" t="s">
        <v>169</v>
      </c>
      <c r="S10564" t="s">
        <v>170</v>
      </c>
      <c r="T10564">
        <v>9171360.6451612916</v>
      </c>
      <c r="U10564">
        <v>7309072</v>
      </c>
      <c r="V10564">
        <v>-1862288.6451612916</v>
      </c>
      <c r="W10564">
        <v>-0.20305478295020651</v>
      </c>
      <c r="X10564" t="s">
        <v>173</v>
      </c>
    </row>
    <row r="10565" spans="1:24" x14ac:dyDescent="0.35">
      <c r="A10565">
        <v>3300006711</v>
      </c>
      <c r="B10565" t="s">
        <v>168</v>
      </c>
      <c r="C10565" t="s">
        <v>168</v>
      </c>
      <c r="D10565">
        <v>0</v>
      </c>
      <c r="E10565">
        <v>0</v>
      </c>
      <c r="F10565">
        <v>194</v>
      </c>
      <c r="G10565">
        <v>6940117</v>
      </c>
      <c r="H10565">
        <v>48</v>
      </c>
      <c r="I10565">
        <v>2250000</v>
      </c>
      <c r="J10565">
        <v>0</v>
      </c>
      <c r="K10565">
        <v>0</v>
      </c>
      <c r="L10565">
        <v>72</v>
      </c>
      <c r="M10565">
        <v>4292800</v>
      </c>
      <c r="N10565">
        <v>75000</v>
      </c>
      <c r="O10565">
        <v>13557917</v>
      </c>
      <c r="P10565" t="s">
        <v>5</v>
      </c>
      <c r="Q10565" t="s">
        <v>14</v>
      </c>
      <c r="R10565" t="s">
        <v>207</v>
      </c>
      <c r="S10565" t="s">
        <v>170</v>
      </c>
      <c r="T10565">
        <v>8747043.2258064523</v>
      </c>
      <c r="U10565">
        <v>7716894</v>
      </c>
      <c r="V10565">
        <v>-1030149.2258064523</v>
      </c>
      <c r="W10565">
        <v>-0.11777113696742658</v>
      </c>
      <c r="X10565" t="s">
        <v>327</v>
      </c>
    </row>
    <row r="10566" spans="1:24" x14ac:dyDescent="0.35">
      <c r="A10566">
        <v>3301070865</v>
      </c>
      <c r="B10566" t="s">
        <v>168</v>
      </c>
      <c r="C10566" t="s">
        <v>168</v>
      </c>
      <c r="D10566">
        <v>0</v>
      </c>
      <c r="E10566">
        <v>0</v>
      </c>
      <c r="F10566">
        <v>19</v>
      </c>
      <c r="G10566">
        <v>617978</v>
      </c>
      <c r="H10566">
        <v>13</v>
      </c>
      <c r="I10566">
        <v>370000</v>
      </c>
      <c r="J10566">
        <v>0</v>
      </c>
      <c r="K10566">
        <v>0</v>
      </c>
      <c r="L10566">
        <v>9</v>
      </c>
      <c r="M10566">
        <v>291600</v>
      </c>
      <c r="N10566">
        <v>45000</v>
      </c>
      <c r="O10566">
        <v>1324578</v>
      </c>
      <c r="P10566" t="s">
        <v>5</v>
      </c>
      <c r="Q10566" t="s">
        <v>14</v>
      </c>
      <c r="R10566" t="s">
        <v>169</v>
      </c>
      <c r="S10566" t="s">
        <v>170</v>
      </c>
      <c r="T10566">
        <v>854566.45161290315</v>
      </c>
      <c r="U10566">
        <v>1101481</v>
      </c>
      <c r="V10566">
        <v>246914.54838709685</v>
      </c>
      <c r="W10566">
        <v>0.2889354571795697</v>
      </c>
      <c r="X10566" t="s">
        <v>339</v>
      </c>
    </row>
    <row r="10567" spans="1:24" x14ac:dyDescent="0.35">
      <c r="A10567">
        <v>3301065539</v>
      </c>
      <c r="B10567" t="s">
        <v>168</v>
      </c>
      <c r="C10567" t="s">
        <v>168</v>
      </c>
      <c r="D10567">
        <v>0</v>
      </c>
      <c r="E10567">
        <v>0</v>
      </c>
      <c r="F10567">
        <v>20</v>
      </c>
      <c r="G10567">
        <v>527971</v>
      </c>
      <c r="H10567">
        <v>15</v>
      </c>
      <c r="I10567">
        <v>495000</v>
      </c>
      <c r="J10567">
        <v>0</v>
      </c>
      <c r="K10567">
        <v>0</v>
      </c>
      <c r="L10567">
        <v>8</v>
      </c>
      <c r="M10567">
        <v>589200</v>
      </c>
      <c r="N10567">
        <v>150000</v>
      </c>
      <c r="O10567">
        <v>1762171</v>
      </c>
      <c r="P10567" t="s">
        <v>5</v>
      </c>
      <c r="Q10567" t="s">
        <v>15</v>
      </c>
      <c r="R10567" t="s">
        <v>169</v>
      </c>
      <c r="S10567" t="s">
        <v>170</v>
      </c>
      <c r="T10567">
        <v>1136884.5161290322</v>
      </c>
      <c r="U10567">
        <v>622898</v>
      </c>
      <c r="V10567">
        <v>-513986.51612903224</v>
      </c>
      <c r="W10567">
        <v>-0.4521009028068218</v>
      </c>
      <c r="X10567" t="s">
        <v>177</v>
      </c>
    </row>
    <row r="10568" spans="1:24" x14ac:dyDescent="0.35">
      <c r="A10568">
        <v>3300015991</v>
      </c>
      <c r="B10568" t="s">
        <v>168</v>
      </c>
      <c r="C10568" t="s">
        <v>168</v>
      </c>
      <c r="D10568">
        <v>0</v>
      </c>
      <c r="E10568">
        <v>0</v>
      </c>
      <c r="F10568">
        <v>3</v>
      </c>
      <c r="G10568">
        <v>66394</v>
      </c>
      <c r="H10568">
        <v>24</v>
      </c>
      <c r="I10568">
        <v>603000</v>
      </c>
      <c r="J10568">
        <v>0</v>
      </c>
      <c r="K10568">
        <v>0</v>
      </c>
      <c r="L10568">
        <v>29</v>
      </c>
      <c r="M10568">
        <v>3629600</v>
      </c>
      <c r="N10568">
        <v>342000</v>
      </c>
      <c r="O10568">
        <v>4640994</v>
      </c>
      <c r="P10568" t="s">
        <v>5</v>
      </c>
      <c r="Q10568" t="s">
        <v>8</v>
      </c>
      <c r="R10568" t="s">
        <v>169</v>
      </c>
      <c r="S10568" t="s">
        <v>170</v>
      </c>
      <c r="T10568">
        <v>2994189.6774193547</v>
      </c>
      <c r="U10568">
        <v>3242900</v>
      </c>
      <c r="V10568">
        <v>248710.32258064533</v>
      </c>
      <c r="W10568">
        <v>8.3064317687116196E-2</v>
      </c>
      <c r="X10568" t="s">
        <v>187</v>
      </c>
    </row>
    <row r="10569" spans="1:24" x14ac:dyDescent="0.35">
      <c r="A10569">
        <v>3301029993</v>
      </c>
      <c r="B10569" t="s">
        <v>168</v>
      </c>
      <c r="C10569" t="s">
        <v>168</v>
      </c>
      <c r="D10569">
        <v>0</v>
      </c>
      <c r="E10569">
        <v>0</v>
      </c>
      <c r="F10569">
        <v>38</v>
      </c>
      <c r="G10569">
        <v>1485952</v>
      </c>
      <c r="H10569">
        <v>9</v>
      </c>
      <c r="I10569">
        <v>330000</v>
      </c>
      <c r="J10569">
        <v>0</v>
      </c>
      <c r="K10569">
        <v>0</v>
      </c>
      <c r="L10569">
        <v>10</v>
      </c>
      <c r="M10569">
        <v>394000</v>
      </c>
      <c r="N10569">
        <v>150000</v>
      </c>
      <c r="O10569">
        <v>2359952</v>
      </c>
      <c r="P10569" t="s">
        <v>5</v>
      </c>
      <c r="Q10569" t="s">
        <v>14</v>
      </c>
      <c r="R10569" t="s">
        <v>169</v>
      </c>
      <c r="S10569" t="s">
        <v>170</v>
      </c>
      <c r="T10569">
        <v>1522549.6774193549</v>
      </c>
      <c r="U10569">
        <v>1161408</v>
      </c>
      <c r="V10569">
        <v>-361141.67741935491</v>
      </c>
      <c r="W10569">
        <v>-0.23719533278642957</v>
      </c>
      <c r="X10569" t="s">
        <v>327</v>
      </c>
    </row>
    <row r="10570" spans="1:24" x14ac:dyDescent="0.35">
      <c r="A10570">
        <v>3301000324</v>
      </c>
      <c r="B10570" t="s">
        <v>168</v>
      </c>
      <c r="C10570" t="s">
        <v>168</v>
      </c>
      <c r="D10570">
        <v>0</v>
      </c>
      <c r="E10570">
        <v>0</v>
      </c>
      <c r="F10570">
        <v>43</v>
      </c>
      <c r="G10570">
        <v>1967272</v>
      </c>
      <c r="H10570">
        <v>26</v>
      </c>
      <c r="I10570">
        <v>1160000</v>
      </c>
      <c r="J10570">
        <v>0</v>
      </c>
      <c r="K10570">
        <v>0</v>
      </c>
      <c r="L10570">
        <v>11</v>
      </c>
      <c r="M10570">
        <v>586400</v>
      </c>
      <c r="N10570">
        <v>2655000</v>
      </c>
      <c r="O10570">
        <v>6368672</v>
      </c>
      <c r="P10570" t="s">
        <v>5</v>
      </c>
      <c r="Q10570" t="s">
        <v>12</v>
      </c>
      <c r="R10570" t="s">
        <v>169</v>
      </c>
      <c r="S10570" t="s">
        <v>170</v>
      </c>
      <c r="T10570">
        <v>4108820.6451612902</v>
      </c>
      <c r="U10570">
        <v>2202761</v>
      </c>
      <c r="V10570">
        <v>-1906059.6451612902</v>
      </c>
      <c r="W10570">
        <v>-0.46389458430266151</v>
      </c>
      <c r="X10570" t="s">
        <v>398</v>
      </c>
    </row>
    <row r="10571" spans="1:24" x14ac:dyDescent="0.35">
      <c r="A10571">
        <v>3301042209</v>
      </c>
      <c r="B10571" t="s">
        <v>168</v>
      </c>
      <c r="C10571" t="s">
        <v>168</v>
      </c>
      <c r="D10571">
        <v>0</v>
      </c>
      <c r="E10571">
        <v>0</v>
      </c>
      <c r="F10571">
        <v>66</v>
      </c>
      <c r="G10571">
        <v>2202087</v>
      </c>
      <c r="H10571">
        <v>15</v>
      </c>
      <c r="I10571">
        <v>275000</v>
      </c>
      <c r="J10571">
        <v>0</v>
      </c>
      <c r="K10571">
        <v>0</v>
      </c>
      <c r="L10571">
        <v>1</v>
      </c>
      <c r="M10571">
        <v>52400</v>
      </c>
      <c r="N10571">
        <v>420000</v>
      </c>
      <c r="O10571">
        <v>2949487</v>
      </c>
      <c r="P10571" t="s">
        <v>5</v>
      </c>
      <c r="Q10571" t="s">
        <v>17</v>
      </c>
      <c r="R10571" t="s">
        <v>169</v>
      </c>
      <c r="S10571" t="s">
        <v>170</v>
      </c>
      <c r="T10571">
        <v>1902894.8387096773</v>
      </c>
      <c r="U10571">
        <v>1860243</v>
      </c>
      <c r="V10571">
        <v>-42651.838709677337</v>
      </c>
      <c r="W10571">
        <v>-2.2414185924535257E-2</v>
      </c>
      <c r="X10571" t="s">
        <v>328</v>
      </c>
    </row>
    <row r="10572" spans="1:24" x14ac:dyDescent="0.35">
      <c r="A10572">
        <v>3300005132</v>
      </c>
      <c r="B10572" t="s">
        <v>168</v>
      </c>
      <c r="C10572" t="s">
        <v>168</v>
      </c>
      <c r="D10572">
        <v>0</v>
      </c>
      <c r="E10572">
        <v>0</v>
      </c>
      <c r="F10572">
        <v>164</v>
      </c>
      <c r="G10572">
        <v>4185255</v>
      </c>
      <c r="H10572">
        <v>84</v>
      </c>
      <c r="I10572">
        <v>2324000</v>
      </c>
      <c r="J10572">
        <v>0</v>
      </c>
      <c r="K10572">
        <v>0</v>
      </c>
      <c r="L10572">
        <v>91</v>
      </c>
      <c r="M10572">
        <v>2988400</v>
      </c>
      <c r="N10572">
        <v>605000</v>
      </c>
      <c r="O10572">
        <v>10102655</v>
      </c>
      <c r="P10572" t="s">
        <v>5</v>
      </c>
      <c r="Q10572" t="s">
        <v>14</v>
      </c>
      <c r="R10572" t="s">
        <v>169</v>
      </c>
      <c r="S10572" t="s">
        <v>170</v>
      </c>
      <c r="T10572">
        <v>6517841.935483871</v>
      </c>
      <c r="U10572">
        <v>6817420</v>
      </c>
      <c r="V10572">
        <v>299578.06451612897</v>
      </c>
      <c r="W10572">
        <v>4.5962769192850805E-2</v>
      </c>
      <c r="X10572" t="s">
        <v>211</v>
      </c>
    </row>
    <row r="10573" spans="1:24" x14ac:dyDescent="0.35">
      <c r="A10573">
        <v>3301042376</v>
      </c>
      <c r="B10573" t="s">
        <v>168</v>
      </c>
      <c r="C10573" t="s">
        <v>168</v>
      </c>
      <c r="D10573">
        <v>0</v>
      </c>
      <c r="E10573">
        <v>0</v>
      </c>
      <c r="F10573">
        <v>13</v>
      </c>
      <c r="G10573">
        <v>492895</v>
      </c>
      <c r="H10573">
        <v>20</v>
      </c>
      <c r="I10573">
        <v>640000</v>
      </c>
      <c r="J10573">
        <v>0</v>
      </c>
      <c r="K10573">
        <v>0</v>
      </c>
      <c r="L10573">
        <v>19</v>
      </c>
      <c r="M10573">
        <v>751869</v>
      </c>
      <c r="N10573">
        <v>1537500</v>
      </c>
      <c r="O10573">
        <v>3422264</v>
      </c>
      <c r="P10573" t="s">
        <v>5</v>
      </c>
      <c r="Q10573" t="s">
        <v>17</v>
      </c>
      <c r="R10573" t="s">
        <v>169</v>
      </c>
      <c r="S10573" t="s">
        <v>170</v>
      </c>
      <c r="T10573">
        <v>2207912.2580645159</v>
      </c>
      <c r="U10573">
        <v>1662522</v>
      </c>
      <c r="V10573">
        <v>-545390.25806451589</v>
      </c>
      <c r="W10573">
        <v>-0.24701627343770083</v>
      </c>
      <c r="X10573" t="s">
        <v>253</v>
      </c>
    </row>
    <row r="10574" spans="1:24" x14ac:dyDescent="0.35">
      <c r="A10574">
        <v>6001119431</v>
      </c>
      <c r="B10574" t="s">
        <v>168</v>
      </c>
      <c r="C10574" t="s">
        <v>168</v>
      </c>
      <c r="D10574">
        <v>0</v>
      </c>
      <c r="E10574">
        <v>0</v>
      </c>
      <c r="F10574">
        <v>30</v>
      </c>
      <c r="G10574">
        <v>1064370</v>
      </c>
      <c r="H10574">
        <v>15</v>
      </c>
      <c r="I10574">
        <v>455000</v>
      </c>
      <c r="J10574">
        <v>0</v>
      </c>
      <c r="K10574">
        <v>0</v>
      </c>
      <c r="L10574">
        <v>23</v>
      </c>
      <c r="M10574">
        <v>1035200</v>
      </c>
      <c r="N10574">
        <v>1922000</v>
      </c>
      <c r="O10574">
        <v>4476570</v>
      </c>
      <c r="P10574" t="s">
        <v>5</v>
      </c>
      <c r="Q10574" t="s">
        <v>16</v>
      </c>
      <c r="R10574" t="s">
        <v>169</v>
      </c>
      <c r="S10574" t="s">
        <v>170</v>
      </c>
      <c r="T10574">
        <v>2888109.6774193547</v>
      </c>
      <c r="U10574">
        <v>2184670</v>
      </c>
      <c r="V10574">
        <v>-703439.67741935467</v>
      </c>
      <c r="W10574">
        <v>-0.2435640456867646</v>
      </c>
      <c r="X10574" t="s">
        <v>312</v>
      </c>
    </row>
    <row r="10575" spans="1:24" x14ac:dyDescent="0.35">
      <c r="A10575">
        <v>3300014378</v>
      </c>
      <c r="B10575" t="s">
        <v>168</v>
      </c>
      <c r="C10575" t="s">
        <v>168</v>
      </c>
      <c r="D10575">
        <v>0</v>
      </c>
      <c r="E10575">
        <v>0</v>
      </c>
      <c r="F10575">
        <v>372</v>
      </c>
      <c r="G10575">
        <v>21720489</v>
      </c>
      <c r="H10575">
        <v>213</v>
      </c>
      <c r="I10575">
        <v>8009000</v>
      </c>
      <c r="J10575">
        <v>0</v>
      </c>
      <c r="K10575">
        <v>0</v>
      </c>
      <c r="L10575">
        <v>123</v>
      </c>
      <c r="M10575">
        <v>7765200</v>
      </c>
      <c r="N10575">
        <v>1188000</v>
      </c>
      <c r="O10575">
        <v>38682689</v>
      </c>
      <c r="P10575" t="s">
        <v>5</v>
      </c>
      <c r="Q10575" t="s">
        <v>8</v>
      </c>
      <c r="R10575" t="s">
        <v>169</v>
      </c>
      <c r="S10575" t="s">
        <v>170</v>
      </c>
      <c r="T10575">
        <v>24956573.548387099</v>
      </c>
      <c r="U10575">
        <v>24592612</v>
      </c>
      <c r="V10575">
        <v>-363961.54838709906</v>
      </c>
      <c r="W10575">
        <v>-1.4583794833911479E-2</v>
      </c>
      <c r="X10575" t="s">
        <v>227</v>
      </c>
    </row>
    <row r="10576" spans="1:24" x14ac:dyDescent="0.35">
      <c r="A10576">
        <v>3300018981</v>
      </c>
      <c r="B10576" t="s">
        <v>168</v>
      </c>
      <c r="C10576" t="s">
        <v>168</v>
      </c>
      <c r="D10576">
        <v>0</v>
      </c>
      <c r="E10576">
        <v>0</v>
      </c>
      <c r="F10576">
        <v>13</v>
      </c>
      <c r="G10576">
        <v>275252</v>
      </c>
      <c r="H10576">
        <v>0</v>
      </c>
      <c r="I10576">
        <v>0</v>
      </c>
      <c r="J10576">
        <v>0</v>
      </c>
      <c r="K10576">
        <v>0</v>
      </c>
      <c r="L10576">
        <v>1</v>
      </c>
      <c r="M10576">
        <v>121900</v>
      </c>
      <c r="N10576">
        <v>375000</v>
      </c>
      <c r="O10576">
        <v>772152</v>
      </c>
      <c r="P10576" t="s">
        <v>5</v>
      </c>
      <c r="Q10576" t="s">
        <v>6</v>
      </c>
      <c r="R10576" t="s">
        <v>207</v>
      </c>
      <c r="S10576" t="s">
        <v>170</v>
      </c>
      <c r="T10576">
        <v>498162.58064516127</v>
      </c>
      <c r="U10576">
        <v>382571</v>
      </c>
      <c r="V10576">
        <v>-115591.58064516127</v>
      </c>
      <c r="W10576">
        <v>-0.23203585563464191</v>
      </c>
      <c r="X10576" t="s">
        <v>178</v>
      </c>
    </row>
    <row r="10577" spans="1:24" x14ac:dyDescent="0.35">
      <c r="A10577">
        <v>3300008571</v>
      </c>
      <c r="B10577" t="s">
        <v>168</v>
      </c>
      <c r="C10577" t="s">
        <v>168</v>
      </c>
      <c r="D10577">
        <v>0</v>
      </c>
      <c r="E10577">
        <v>0</v>
      </c>
      <c r="F10577">
        <v>1</v>
      </c>
      <c r="G10577">
        <v>23700</v>
      </c>
      <c r="H10577">
        <v>0</v>
      </c>
      <c r="I10577">
        <v>0</v>
      </c>
      <c r="J10577">
        <v>0</v>
      </c>
      <c r="K10577">
        <v>0</v>
      </c>
      <c r="L10577">
        <v>2</v>
      </c>
      <c r="M10577">
        <v>74800</v>
      </c>
      <c r="N10577">
        <v>302500</v>
      </c>
      <c r="O10577">
        <v>401000</v>
      </c>
      <c r="P10577" t="s">
        <v>5</v>
      </c>
      <c r="Q10577" t="s">
        <v>12</v>
      </c>
      <c r="R10577" t="s">
        <v>169</v>
      </c>
      <c r="S10577" t="s">
        <v>170</v>
      </c>
      <c r="T10577">
        <v>258709.67741935485</v>
      </c>
      <c r="U10577">
        <v>294900</v>
      </c>
      <c r="V10577">
        <v>36190.322580645152</v>
      </c>
      <c r="W10577">
        <v>0.13988778054862849</v>
      </c>
      <c r="X10577" t="s">
        <v>361</v>
      </c>
    </row>
    <row r="10578" spans="1:24" x14ac:dyDescent="0.35">
      <c r="A10578">
        <v>3301024425</v>
      </c>
      <c r="B10578" t="s">
        <v>168</v>
      </c>
      <c r="C10578" t="s">
        <v>168</v>
      </c>
      <c r="D10578">
        <v>0</v>
      </c>
      <c r="E10578">
        <v>0</v>
      </c>
      <c r="F10578">
        <v>86</v>
      </c>
      <c r="G10578">
        <v>2312217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2100000</v>
      </c>
      <c r="O10578">
        <v>4412217</v>
      </c>
      <c r="P10578" t="s">
        <v>5</v>
      </c>
      <c r="Q10578" t="s">
        <v>17</v>
      </c>
      <c r="R10578" t="s">
        <v>169</v>
      </c>
      <c r="S10578" t="s">
        <v>170</v>
      </c>
      <c r="T10578">
        <v>2846591.6129032262</v>
      </c>
      <c r="U10578">
        <v>2715068</v>
      </c>
      <c r="V10578">
        <v>-131523.61290322617</v>
      </c>
      <c r="W10578">
        <v>-4.6203892510273348E-2</v>
      </c>
      <c r="X10578" t="s">
        <v>332</v>
      </c>
    </row>
    <row r="10579" spans="1:24" x14ac:dyDescent="0.35">
      <c r="A10579">
        <v>3300026819</v>
      </c>
      <c r="B10579" t="s">
        <v>168</v>
      </c>
      <c r="C10579" t="s">
        <v>168</v>
      </c>
      <c r="D10579">
        <v>0</v>
      </c>
      <c r="E10579">
        <v>0</v>
      </c>
      <c r="F10579">
        <v>9</v>
      </c>
      <c r="G10579">
        <v>370691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165000</v>
      </c>
      <c r="O10579">
        <v>535691</v>
      </c>
      <c r="P10579" t="s">
        <v>5</v>
      </c>
      <c r="Q10579" t="s">
        <v>14</v>
      </c>
      <c r="R10579" t="s">
        <v>169</v>
      </c>
      <c r="S10579" t="s">
        <v>170</v>
      </c>
      <c r="T10579">
        <v>345607.09677419357</v>
      </c>
      <c r="U10579">
        <v>202000</v>
      </c>
      <c r="V10579">
        <v>-143607.09677419357</v>
      </c>
      <c r="W10579">
        <v>-0.4155212613241589</v>
      </c>
      <c r="X10579" t="s">
        <v>402</v>
      </c>
    </row>
    <row r="10580" spans="1:24" x14ac:dyDescent="0.35">
      <c r="A10580">
        <v>3301071407</v>
      </c>
      <c r="B10580" t="s">
        <v>168</v>
      </c>
      <c r="C10580" t="s">
        <v>168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15000</v>
      </c>
      <c r="O10580">
        <v>15000</v>
      </c>
      <c r="P10580" t="s">
        <v>5</v>
      </c>
      <c r="Q10580" t="s">
        <v>14</v>
      </c>
      <c r="R10580" t="s">
        <v>169</v>
      </c>
      <c r="S10580" t="s">
        <v>170</v>
      </c>
      <c r="T10580">
        <v>9677.4193548387102</v>
      </c>
      <c r="U10580">
        <v>150000</v>
      </c>
      <c r="V10580">
        <v>140322.5806451613</v>
      </c>
      <c r="W10580">
        <v>14.5</v>
      </c>
      <c r="X10580" t="s">
        <v>323</v>
      </c>
    </row>
    <row r="10581" spans="1:24" x14ac:dyDescent="0.35">
      <c r="A10581">
        <v>3301070182</v>
      </c>
      <c r="B10581" t="s">
        <v>168</v>
      </c>
      <c r="C10581" t="s">
        <v>168</v>
      </c>
      <c r="D10581">
        <v>0</v>
      </c>
      <c r="E10581">
        <v>0</v>
      </c>
      <c r="F10581">
        <v>24</v>
      </c>
      <c r="G10581">
        <v>1127833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800000</v>
      </c>
      <c r="O10581">
        <v>1927833</v>
      </c>
      <c r="P10581" t="s">
        <v>5</v>
      </c>
      <c r="Q10581" t="s">
        <v>12</v>
      </c>
      <c r="R10581" t="s">
        <v>169</v>
      </c>
      <c r="S10581" t="s">
        <v>170</v>
      </c>
      <c r="T10581">
        <v>1243763.2258064516</v>
      </c>
      <c r="U10581">
        <v>1101096</v>
      </c>
      <c r="V10581">
        <v>-142667.22580645164</v>
      </c>
      <c r="W10581">
        <v>-0.1147060974679861</v>
      </c>
      <c r="X10581" t="s">
        <v>301</v>
      </c>
    </row>
    <row r="10582" spans="1:24" x14ac:dyDescent="0.35">
      <c r="A10582">
        <v>3301003597</v>
      </c>
      <c r="B10582" t="s">
        <v>168</v>
      </c>
      <c r="C10582" t="s">
        <v>168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150000</v>
      </c>
      <c r="O10582">
        <v>150000</v>
      </c>
      <c r="P10582" t="s">
        <v>5</v>
      </c>
      <c r="Q10582" t="s">
        <v>14</v>
      </c>
      <c r="R10582" t="s">
        <v>207</v>
      </c>
      <c r="S10582" t="s">
        <v>170</v>
      </c>
      <c r="T10582">
        <v>96774.193548387106</v>
      </c>
      <c r="U10582">
        <v>254000</v>
      </c>
      <c r="V10582">
        <v>157225.80645161291</v>
      </c>
      <c r="W10582">
        <v>1.6246666666666663</v>
      </c>
      <c r="X10582" t="s">
        <v>208</v>
      </c>
    </row>
    <row r="10583" spans="1:24" x14ac:dyDescent="0.35">
      <c r="A10583">
        <v>3301054648</v>
      </c>
      <c r="B10583" t="s">
        <v>168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 t="s">
        <v>5</v>
      </c>
      <c r="Q10583" t="s">
        <v>6</v>
      </c>
      <c r="R10583" t="s">
        <v>169</v>
      </c>
      <c r="S10583" t="s">
        <v>170</v>
      </c>
      <c r="T10583">
        <v>0</v>
      </c>
      <c r="U10583">
        <v>0</v>
      </c>
      <c r="V10583">
        <v>0</v>
      </c>
      <c r="W10583">
        <v>0</v>
      </c>
      <c r="X10583" t="s">
        <v>276</v>
      </c>
    </row>
    <row r="10584" spans="1:24" x14ac:dyDescent="0.35">
      <c r="A10584">
        <v>6001123560</v>
      </c>
      <c r="B10584" t="s">
        <v>168</v>
      </c>
      <c r="C10584" t="s">
        <v>168</v>
      </c>
      <c r="D10584">
        <v>0</v>
      </c>
      <c r="E10584">
        <v>0</v>
      </c>
      <c r="F10584">
        <v>8</v>
      </c>
      <c r="G10584">
        <v>106085</v>
      </c>
      <c r="H10584">
        <v>5</v>
      </c>
      <c r="I10584">
        <v>275000</v>
      </c>
      <c r="J10584">
        <v>0</v>
      </c>
      <c r="K10584">
        <v>0</v>
      </c>
      <c r="L10584">
        <v>4</v>
      </c>
      <c r="M10584">
        <v>229600</v>
      </c>
      <c r="N10584">
        <v>300000</v>
      </c>
      <c r="O10584">
        <v>910685</v>
      </c>
      <c r="P10584" t="s">
        <v>5</v>
      </c>
      <c r="Q10584" t="s">
        <v>13</v>
      </c>
      <c r="R10584" t="s">
        <v>169</v>
      </c>
      <c r="S10584" t="s">
        <v>170</v>
      </c>
      <c r="T10584">
        <v>587538.70967741928</v>
      </c>
      <c r="U10584">
        <v>165000</v>
      </c>
      <c r="V10584">
        <v>-422538.70967741928</v>
      </c>
      <c r="W10584">
        <v>-0.71916743989414555</v>
      </c>
      <c r="X10584" t="s">
        <v>387</v>
      </c>
    </row>
    <row r="10585" spans="1:24" x14ac:dyDescent="0.35">
      <c r="A10585">
        <v>3301065014</v>
      </c>
      <c r="B10585" t="s">
        <v>168</v>
      </c>
      <c r="C10585" t="s">
        <v>168</v>
      </c>
      <c r="D10585">
        <v>0</v>
      </c>
      <c r="E10585">
        <v>0</v>
      </c>
      <c r="F10585">
        <v>17</v>
      </c>
      <c r="G10585">
        <v>534896</v>
      </c>
      <c r="H10585">
        <v>19</v>
      </c>
      <c r="I10585">
        <v>505000</v>
      </c>
      <c r="J10585">
        <v>0</v>
      </c>
      <c r="K10585">
        <v>0</v>
      </c>
      <c r="L10585">
        <v>0</v>
      </c>
      <c r="M10585">
        <v>0</v>
      </c>
      <c r="N10585">
        <v>1162500</v>
      </c>
      <c r="O10585">
        <v>2202396</v>
      </c>
      <c r="P10585" t="s">
        <v>5</v>
      </c>
      <c r="Q10585" t="s">
        <v>17</v>
      </c>
      <c r="R10585" t="s">
        <v>169</v>
      </c>
      <c r="S10585" t="s">
        <v>170</v>
      </c>
      <c r="T10585">
        <v>1420900.6451612902</v>
      </c>
      <c r="U10585">
        <v>1256849</v>
      </c>
      <c r="V10585">
        <v>-164051.64516129019</v>
      </c>
      <c r="W10585">
        <v>-0.11545609872157403</v>
      </c>
      <c r="X10585" t="s">
        <v>293</v>
      </c>
    </row>
    <row r="10586" spans="1:24" x14ac:dyDescent="0.35">
      <c r="A10586">
        <v>3301009234</v>
      </c>
      <c r="B10586" t="s">
        <v>168</v>
      </c>
      <c r="C10586" t="s">
        <v>168</v>
      </c>
      <c r="D10586">
        <v>0</v>
      </c>
      <c r="E10586">
        <v>0</v>
      </c>
      <c r="F10586">
        <v>58</v>
      </c>
      <c r="G10586">
        <v>2030659</v>
      </c>
      <c r="H10586">
        <v>21</v>
      </c>
      <c r="I10586">
        <v>540000</v>
      </c>
      <c r="J10586">
        <v>0</v>
      </c>
      <c r="K10586">
        <v>0</v>
      </c>
      <c r="L10586">
        <v>8</v>
      </c>
      <c r="M10586">
        <v>1035637</v>
      </c>
      <c r="N10586">
        <v>2796000</v>
      </c>
      <c r="O10586">
        <v>6402296</v>
      </c>
      <c r="P10586" t="s">
        <v>5</v>
      </c>
      <c r="Q10586" t="s">
        <v>17</v>
      </c>
      <c r="R10586" t="s">
        <v>169</v>
      </c>
      <c r="S10586" t="s">
        <v>170</v>
      </c>
      <c r="T10586">
        <v>4130513.5483870972</v>
      </c>
      <c r="U10586">
        <v>2843338</v>
      </c>
      <c r="V10586">
        <v>-1287175.5483870972</v>
      </c>
      <c r="W10586">
        <v>-0.31162603228591745</v>
      </c>
      <c r="X10586" t="s">
        <v>328</v>
      </c>
    </row>
    <row r="10587" spans="1:24" x14ac:dyDescent="0.35">
      <c r="A10587">
        <v>3301054483</v>
      </c>
      <c r="B10587" t="s">
        <v>168</v>
      </c>
      <c r="C10587" t="s">
        <v>168</v>
      </c>
      <c r="D10587">
        <v>0</v>
      </c>
      <c r="E10587">
        <v>0</v>
      </c>
      <c r="F10587">
        <v>13</v>
      </c>
      <c r="G10587">
        <v>359886</v>
      </c>
      <c r="H10587">
        <v>8</v>
      </c>
      <c r="I10587">
        <v>180000</v>
      </c>
      <c r="J10587">
        <v>0</v>
      </c>
      <c r="K10587">
        <v>0</v>
      </c>
      <c r="L10587">
        <v>5</v>
      </c>
      <c r="M10587">
        <v>142000</v>
      </c>
      <c r="N10587">
        <v>165000</v>
      </c>
      <c r="O10587">
        <v>846886</v>
      </c>
      <c r="P10587" t="s">
        <v>5</v>
      </c>
      <c r="Q10587" t="s">
        <v>10</v>
      </c>
      <c r="R10587" t="s">
        <v>169</v>
      </c>
      <c r="S10587" t="s">
        <v>170</v>
      </c>
      <c r="T10587">
        <v>546378.06451612897</v>
      </c>
      <c r="U10587">
        <v>410793</v>
      </c>
      <c r="V10587">
        <v>-135585.06451612897</v>
      </c>
      <c r="W10587">
        <v>-0.24815246680190717</v>
      </c>
      <c r="X10587" t="s">
        <v>223</v>
      </c>
    </row>
    <row r="10588" spans="1:24" x14ac:dyDescent="0.35">
      <c r="A10588">
        <v>3301046447</v>
      </c>
      <c r="B10588" t="s">
        <v>168</v>
      </c>
      <c r="C10588" t="s">
        <v>168</v>
      </c>
      <c r="D10588">
        <v>0</v>
      </c>
      <c r="E10588">
        <v>0</v>
      </c>
      <c r="F10588">
        <v>107</v>
      </c>
      <c r="G10588">
        <v>2799869</v>
      </c>
      <c r="H10588">
        <v>219</v>
      </c>
      <c r="I10588">
        <v>4640000</v>
      </c>
      <c r="J10588">
        <v>0</v>
      </c>
      <c r="K10588">
        <v>0</v>
      </c>
      <c r="L10588">
        <v>7</v>
      </c>
      <c r="M10588">
        <v>486800</v>
      </c>
      <c r="N10588">
        <v>180000</v>
      </c>
      <c r="O10588">
        <v>8106669</v>
      </c>
      <c r="P10588" t="s">
        <v>5</v>
      </c>
      <c r="Q10588" t="s">
        <v>13</v>
      </c>
      <c r="R10588" t="s">
        <v>169</v>
      </c>
      <c r="S10588" t="s">
        <v>170</v>
      </c>
      <c r="T10588">
        <v>5230109.0322580645</v>
      </c>
      <c r="U10588">
        <v>5675429</v>
      </c>
      <c r="V10588">
        <v>445319.96774193551</v>
      </c>
      <c r="W10588">
        <v>8.5145446298596772E-2</v>
      </c>
      <c r="X10588" t="s">
        <v>252</v>
      </c>
    </row>
    <row r="10589" spans="1:24" x14ac:dyDescent="0.35">
      <c r="A10589">
        <v>3300009751</v>
      </c>
      <c r="B10589" t="s">
        <v>168</v>
      </c>
      <c r="C10589" t="s">
        <v>168</v>
      </c>
      <c r="D10589">
        <v>0</v>
      </c>
      <c r="E10589">
        <v>0</v>
      </c>
      <c r="F10589">
        <v>37</v>
      </c>
      <c r="G10589">
        <v>1747715</v>
      </c>
      <c r="H10589">
        <v>6</v>
      </c>
      <c r="I10589">
        <v>125000</v>
      </c>
      <c r="J10589">
        <v>0</v>
      </c>
      <c r="K10589">
        <v>0</v>
      </c>
      <c r="L10589">
        <v>0</v>
      </c>
      <c r="M10589">
        <v>0</v>
      </c>
      <c r="N10589">
        <v>330000</v>
      </c>
      <c r="O10589">
        <v>2202715</v>
      </c>
      <c r="P10589" t="s">
        <v>5</v>
      </c>
      <c r="Q10589" t="s">
        <v>12</v>
      </c>
      <c r="R10589" t="s">
        <v>169</v>
      </c>
      <c r="S10589" t="s">
        <v>170</v>
      </c>
      <c r="T10589">
        <v>1421106.4516129033</v>
      </c>
      <c r="U10589">
        <v>1962130</v>
      </c>
      <c r="V10589">
        <v>541023.54838709673</v>
      </c>
      <c r="W10589">
        <v>0.38070585618202979</v>
      </c>
      <c r="X10589" t="s">
        <v>396</v>
      </c>
    </row>
    <row r="10590" spans="1:24" x14ac:dyDescent="0.35">
      <c r="A10590">
        <v>3300013919</v>
      </c>
      <c r="B10590" t="s">
        <v>168</v>
      </c>
      <c r="C10590" t="s">
        <v>168</v>
      </c>
      <c r="D10590">
        <v>0</v>
      </c>
      <c r="E10590">
        <v>0</v>
      </c>
      <c r="F10590">
        <v>41</v>
      </c>
      <c r="G10590">
        <v>1634458</v>
      </c>
      <c r="H10590">
        <v>9</v>
      </c>
      <c r="I10590">
        <v>510000</v>
      </c>
      <c r="J10590">
        <v>0</v>
      </c>
      <c r="K10590">
        <v>0</v>
      </c>
      <c r="L10590">
        <v>1</v>
      </c>
      <c r="M10590">
        <v>20000</v>
      </c>
      <c r="N10590">
        <v>1201200</v>
      </c>
      <c r="O10590">
        <v>3365658</v>
      </c>
      <c r="P10590" t="s">
        <v>5</v>
      </c>
      <c r="Q10590" t="s">
        <v>7</v>
      </c>
      <c r="R10590" t="s">
        <v>169</v>
      </c>
      <c r="S10590" t="s">
        <v>170</v>
      </c>
      <c r="T10590">
        <v>2171392.2580645159</v>
      </c>
      <c r="U10590">
        <v>1788611</v>
      </c>
      <c r="V10590">
        <v>-382781.25806451589</v>
      </c>
      <c r="W10590">
        <v>-0.17628379056933285</v>
      </c>
      <c r="X10590" t="s">
        <v>225</v>
      </c>
    </row>
    <row r="10591" spans="1:24" x14ac:dyDescent="0.35">
      <c r="A10591">
        <v>3301000195</v>
      </c>
      <c r="B10591" t="s">
        <v>168</v>
      </c>
      <c r="C10591" t="s">
        <v>168</v>
      </c>
      <c r="D10591">
        <v>0</v>
      </c>
      <c r="E10591">
        <v>0</v>
      </c>
      <c r="F10591">
        <v>60</v>
      </c>
      <c r="G10591">
        <v>2440387</v>
      </c>
      <c r="H10591">
        <v>50</v>
      </c>
      <c r="I10591">
        <v>1840000</v>
      </c>
      <c r="J10591">
        <v>0</v>
      </c>
      <c r="K10591">
        <v>0</v>
      </c>
      <c r="L10591">
        <v>20</v>
      </c>
      <c r="M10591">
        <v>1428000</v>
      </c>
      <c r="N10591">
        <v>54000</v>
      </c>
      <c r="O10591">
        <v>5762387</v>
      </c>
      <c r="P10591" t="s">
        <v>5</v>
      </c>
      <c r="Q10591" t="s">
        <v>14</v>
      </c>
      <c r="R10591" t="s">
        <v>169</v>
      </c>
      <c r="S10591" t="s">
        <v>170</v>
      </c>
      <c r="T10591">
        <v>3717669.0322580645</v>
      </c>
      <c r="U10591">
        <v>2824966</v>
      </c>
      <c r="V10591">
        <v>-892703.03225806449</v>
      </c>
      <c r="W10591">
        <v>-0.24012439636560334</v>
      </c>
      <c r="X10591" t="s">
        <v>382</v>
      </c>
    </row>
    <row r="10592" spans="1:24" x14ac:dyDescent="0.35">
      <c r="A10592">
        <v>3300025462</v>
      </c>
      <c r="B10592" t="s">
        <v>168</v>
      </c>
      <c r="C10592" t="s">
        <v>168</v>
      </c>
      <c r="D10592">
        <v>0</v>
      </c>
      <c r="E10592">
        <v>0</v>
      </c>
      <c r="F10592">
        <v>21</v>
      </c>
      <c r="G10592">
        <v>1023849</v>
      </c>
      <c r="H10592">
        <v>27</v>
      </c>
      <c r="I10592">
        <v>750000</v>
      </c>
      <c r="J10592">
        <v>0</v>
      </c>
      <c r="K10592">
        <v>0</v>
      </c>
      <c r="L10592">
        <v>2</v>
      </c>
      <c r="M10592">
        <v>124800</v>
      </c>
      <c r="N10592">
        <v>1879500</v>
      </c>
      <c r="O10592">
        <v>3778149</v>
      </c>
      <c r="P10592" t="s">
        <v>5</v>
      </c>
      <c r="Q10592" t="s">
        <v>17</v>
      </c>
      <c r="R10592" t="s">
        <v>169</v>
      </c>
      <c r="S10592" t="s">
        <v>170</v>
      </c>
      <c r="T10592">
        <v>2437515.4838709678</v>
      </c>
      <c r="U10592">
        <v>1852947</v>
      </c>
      <c r="V10592">
        <v>-584568.48387096776</v>
      </c>
      <c r="W10592">
        <v>-0.23982144431042818</v>
      </c>
      <c r="X10592" t="s">
        <v>293</v>
      </c>
    </row>
    <row r="10593" spans="1:24" x14ac:dyDescent="0.35">
      <c r="A10593">
        <v>3301064079</v>
      </c>
      <c r="B10593" t="s">
        <v>168</v>
      </c>
      <c r="C10593" t="s">
        <v>168</v>
      </c>
      <c r="D10593">
        <v>0</v>
      </c>
      <c r="E10593">
        <v>0</v>
      </c>
      <c r="F10593">
        <v>163</v>
      </c>
      <c r="G10593">
        <v>5549860</v>
      </c>
      <c r="H10593">
        <v>86</v>
      </c>
      <c r="I10593">
        <v>2211000</v>
      </c>
      <c r="J10593">
        <v>0</v>
      </c>
      <c r="K10593">
        <v>0</v>
      </c>
      <c r="L10593">
        <v>0</v>
      </c>
      <c r="M10593">
        <v>0</v>
      </c>
      <c r="N10593">
        <v>280000</v>
      </c>
      <c r="O10593">
        <v>8040860</v>
      </c>
      <c r="P10593" t="s">
        <v>5</v>
      </c>
      <c r="Q10593" t="s">
        <v>13</v>
      </c>
      <c r="R10593" t="s">
        <v>169</v>
      </c>
      <c r="S10593" t="s">
        <v>170</v>
      </c>
      <c r="T10593">
        <v>5187651.6129032262</v>
      </c>
      <c r="U10593">
        <v>7439673</v>
      </c>
      <c r="V10593">
        <v>2252021.3870967738</v>
      </c>
      <c r="W10593">
        <v>0.43411191713324193</v>
      </c>
      <c r="X10593" t="s">
        <v>186</v>
      </c>
    </row>
    <row r="10594" spans="1:24" x14ac:dyDescent="0.35">
      <c r="A10594">
        <v>3301050791</v>
      </c>
      <c r="B10594" t="s">
        <v>168</v>
      </c>
      <c r="C10594" t="s">
        <v>168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4117500</v>
      </c>
      <c r="O10594">
        <v>4117500</v>
      </c>
      <c r="P10594" t="s">
        <v>5</v>
      </c>
      <c r="Q10594" t="s">
        <v>6</v>
      </c>
      <c r="R10594" t="s">
        <v>169</v>
      </c>
      <c r="S10594" t="s">
        <v>170</v>
      </c>
      <c r="T10594">
        <v>2656451.6129032262</v>
      </c>
      <c r="U10594">
        <v>1087500</v>
      </c>
      <c r="V10594">
        <v>-1568951.6129032262</v>
      </c>
      <c r="W10594">
        <v>-0.59061930783242267</v>
      </c>
      <c r="X10594" t="s">
        <v>295</v>
      </c>
    </row>
    <row r="10595" spans="1:24" x14ac:dyDescent="0.35">
      <c r="A10595">
        <v>3300016438</v>
      </c>
      <c r="B10595" t="s">
        <v>168</v>
      </c>
      <c r="C10595" t="s">
        <v>168</v>
      </c>
      <c r="D10595">
        <v>0</v>
      </c>
      <c r="E10595">
        <v>0</v>
      </c>
      <c r="F10595">
        <v>47</v>
      </c>
      <c r="G10595">
        <v>2703500</v>
      </c>
      <c r="H10595">
        <v>55</v>
      </c>
      <c r="I10595">
        <v>1635000</v>
      </c>
      <c r="J10595">
        <v>0</v>
      </c>
      <c r="K10595">
        <v>0</v>
      </c>
      <c r="L10595">
        <v>0</v>
      </c>
      <c r="M10595">
        <v>0</v>
      </c>
      <c r="N10595">
        <v>1087500</v>
      </c>
      <c r="O10595">
        <v>5426000</v>
      </c>
      <c r="P10595" t="s">
        <v>5</v>
      </c>
      <c r="Q10595" t="s">
        <v>6</v>
      </c>
      <c r="R10595" t="s">
        <v>169</v>
      </c>
      <c r="S10595" t="s">
        <v>170</v>
      </c>
      <c r="T10595">
        <v>3500645.1612903224</v>
      </c>
      <c r="U10595">
        <v>4038119</v>
      </c>
      <c r="V10595">
        <v>537473.83870967757</v>
      </c>
      <c r="W10595">
        <v>0.15353565241430167</v>
      </c>
      <c r="X10595" t="s">
        <v>352</v>
      </c>
    </row>
    <row r="10596" spans="1:24" x14ac:dyDescent="0.35">
      <c r="A10596">
        <v>3300016053</v>
      </c>
      <c r="B10596" t="s">
        <v>168</v>
      </c>
      <c r="C10596" t="s">
        <v>168</v>
      </c>
      <c r="D10596">
        <v>0</v>
      </c>
      <c r="E10596">
        <v>0</v>
      </c>
      <c r="F10596">
        <v>5</v>
      </c>
      <c r="G10596">
        <v>221096</v>
      </c>
      <c r="H10596">
        <v>7</v>
      </c>
      <c r="I10596">
        <v>150000</v>
      </c>
      <c r="J10596">
        <v>0</v>
      </c>
      <c r="K10596">
        <v>0</v>
      </c>
      <c r="L10596">
        <v>0</v>
      </c>
      <c r="M10596">
        <v>0</v>
      </c>
      <c r="N10596">
        <v>1061400</v>
      </c>
      <c r="O10596">
        <v>1432496</v>
      </c>
      <c r="P10596" t="s">
        <v>5</v>
      </c>
      <c r="Q10596" t="s">
        <v>7</v>
      </c>
      <c r="R10596" t="s">
        <v>169</v>
      </c>
      <c r="S10596" t="s">
        <v>170</v>
      </c>
      <c r="T10596">
        <v>924190.96774193551</v>
      </c>
      <c r="U10596">
        <v>1678394</v>
      </c>
      <c r="V10596">
        <v>754203.03225806449</v>
      </c>
      <c r="W10596">
        <v>0.816068386927433</v>
      </c>
      <c r="X10596" t="s">
        <v>218</v>
      </c>
    </row>
    <row r="10597" spans="1:24" x14ac:dyDescent="0.35">
      <c r="A10597">
        <v>3300014754</v>
      </c>
      <c r="B10597" t="s">
        <v>168</v>
      </c>
      <c r="C10597" t="s">
        <v>168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980000</v>
      </c>
      <c r="O10597">
        <v>980000</v>
      </c>
      <c r="P10597" t="s">
        <v>5</v>
      </c>
      <c r="Q10597" t="s">
        <v>8</v>
      </c>
      <c r="R10597" t="s">
        <v>169</v>
      </c>
      <c r="S10597" t="s">
        <v>170</v>
      </c>
      <c r="T10597">
        <v>632258.06451612897</v>
      </c>
      <c r="U10597">
        <v>1220000</v>
      </c>
      <c r="V10597">
        <v>587741.93548387103</v>
      </c>
      <c r="W10597">
        <v>0.92959183673469403</v>
      </c>
      <c r="X10597" t="s">
        <v>350</v>
      </c>
    </row>
    <row r="10598" spans="1:24" x14ac:dyDescent="0.35">
      <c r="A10598">
        <v>3300015722</v>
      </c>
      <c r="B10598" t="s">
        <v>168</v>
      </c>
      <c r="C10598" t="s">
        <v>168</v>
      </c>
      <c r="D10598">
        <v>0</v>
      </c>
      <c r="E10598">
        <v>0</v>
      </c>
      <c r="F10598">
        <v>83</v>
      </c>
      <c r="G10598">
        <v>2898720</v>
      </c>
      <c r="H10598">
        <v>4</v>
      </c>
      <c r="I10598">
        <v>85000</v>
      </c>
      <c r="J10598">
        <v>0</v>
      </c>
      <c r="K10598">
        <v>0</v>
      </c>
      <c r="L10598">
        <v>0</v>
      </c>
      <c r="M10598">
        <v>0</v>
      </c>
      <c r="N10598">
        <v>745700</v>
      </c>
      <c r="O10598">
        <v>3729420</v>
      </c>
      <c r="P10598" t="s">
        <v>5</v>
      </c>
      <c r="Q10598" t="s">
        <v>7</v>
      </c>
      <c r="R10598" t="s">
        <v>169</v>
      </c>
      <c r="S10598" t="s">
        <v>170</v>
      </c>
      <c r="T10598">
        <v>2406077.4193548388</v>
      </c>
      <c r="U10598">
        <v>2785942</v>
      </c>
      <c r="V10598">
        <v>379864.58064516122</v>
      </c>
      <c r="W10598">
        <v>0.15787712298427103</v>
      </c>
      <c r="X10598" t="s">
        <v>176</v>
      </c>
    </row>
    <row r="10599" spans="1:24" x14ac:dyDescent="0.35">
      <c r="A10599">
        <v>3301074341</v>
      </c>
      <c r="B10599" t="s">
        <v>168</v>
      </c>
      <c r="C10599" t="s">
        <v>168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1207500</v>
      </c>
      <c r="O10599">
        <v>1207500</v>
      </c>
      <c r="P10599" t="s">
        <v>5</v>
      </c>
      <c r="Q10599" t="s">
        <v>6</v>
      </c>
      <c r="R10599" t="s">
        <v>181</v>
      </c>
      <c r="S10599" t="s">
        <v>170</v>
      </c>
      <c r="T10599">
        <v>779032.25806451612</v>
      </c>
      <c r="U10599">
        <v>1425000</v>
      </c>
      <c r="V10599">
        <v>645967.74193548388</v>
      </c>
      <c r="W10599">
        <v>0.829192546583851</v>
      </c>
      <c r="X10599" t="s">
        <v>316</v>
      </c>
    </row>
    <row r="10600" spans="1:24" x14ac:dyDescent="0.35">
      <c r="A10600">
        <v>3301002412</v>
      </c>
      <c r="B10600" t="s">
        <v>168</v>
      </c>
      <c r="C10600" t="s">
        <v>168</v>
      </c>
      <c r="D10600">
        <v>0</v>
      </c>
      <c r="E10600">
        <v>0</v>
      </c>
      <c r="F10600">
        <v>1</v>
      </c>
      <c r="G10600">
        <v>46699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303000</v>
      </c>
      <c r="O10600">
        <v>349699</v>
      </c>
      <c r="P10600" t="s">
        <v>5</v>
      </c>
      <c r="Q10600" t="s">
        <v>12</v>
      </c>
      <c r="R10600" t="s">
        <v>169</v>
      </c>
      <c r="S10600" t="s">
        <v>170</v>
      </c>
      <c r="T10600">
        <v>225612.25806451612</v>
      </c>
      <c r="U10600">
        <v>237699</v>
      </c>
      <c r="V10600">
        <v>12086.741935483878</v>
      </c>
      <c r="W10600">
        <v>5.3573072842644676E-2</v>
      </c>
      <c r="X10600" t="s">
        <v>189</v>
      </c>
    </row>
    <row r="10601" spans="1:24" x14ac:dyDescent="0.35">
      <c r="A10601">
        <v>3301014317</v>
      </c>
      <c r="B10601" t="s">
        <v>168</v>
      </c>
      <c r="C10601" t="s">
        <v>168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1354600</v>
      </c>
      <c r="O10601">
        <v>1354600</v>
      </c>
      <c r="P10601" t="s">
        <v>5</v>
      </c>
      <c r="Q10601" t="s">
        <v>7</v>
      </c>
      <c r="R10601" t="s">
        <v>169</v>
      </c>
      <c r="S10601" t="s">
        <v>170</v>
      </c>
      <c r="T10601">
        <v>873935.48387096776</v>
      </c>
      <c r="U10601">
        <v>1373500</v>
      </c>
      <c r="V10601">
        <v>499564.51612903224</v>
      </c>
      <c r="W10601">
        <v>0.57162631034991884</v>
      </c>
      <c r="X10601" t="s">
        <v>346</v>
      </c>
    </row>
    <row r="10602" spans="1:24" x14ac:dyDescent="0.35">
      <c r="A10602">
        <v>3300017199</v>
      </c>
      <c r="B10602" t="s">
        <v>168</v>
      </c>
      <c r="C10602" t="s">
        <v>168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1011700</v>
      </c>
      <c r="O10602">
        <v>1011700</v>
      </c>
      <c r="P10602" t="s">
        <v>5</v>
      </c>
      <c r="Q10602" t="s">
        <v>6</v>
      </c>
      <c r="R10602" t="s">
        <v>181</v>
      </c>
      <c r="S10602" t="s">
        <v>170</v>
      </c>
      <c r="T10602">
        <v>652709.67741935491</v>
      </c>
      <c r="U10602">
        <v>2767500</v>
      </c>
      <c r="V10602">
        <v>2114790.3225806449</v>
      </c>
      <c r="W10602">
        <v>3.2400168034002172</v>
      </c>
      <c r="X10602" t="s">
        <v>316</v>
      </c>
    </row>
    <row r="10603" spans="1:24" x14ac:dyDescent="0.35">
      <c r="A10603">
        <v>3301073486</v>
      </c>
      <c r="B10603" t="s">
        <v>168</v>
      </c>
      <c r="C10603" t="s">
        <v>168</v>
      </c>
      <c r="D10603">
        <v>0</v>
      </c>
      <c r="E10603">
        <v>0</v>
      </c>
      <c r="F10603">
        <v>18</v>
      </c>
      <c r="G10603">
        <v>1139436</v>
      </c>
      <c r="H10603">
        <v>47</v>
      </c>
      <c r="I10603">
        <v>2465000</v>
      </c>
      <c r="J10603">
        <v>0</v>
      </c>
      <c r="K10603">
        <v>0</v>
      </c>
      <c r="L10603">
        <v>0</v>
      </c>
      <c r="M10603">
        <v>0</v>
      </c>
      <c r="N10603">
        <v>330000</v>
      </c>
      <c r="O10603">
        <v>3934436</v>
      </c>
      <c r="P10603" t="s">
        <v>5</v>
      </c>
      <c r="Q10603" t="s">
        <v>12</v>
      </c>
      <c r="R10603" t="s">
        <v>169</v>
      </c>
      <c r="S10603" t="s">
        <v>170</v>
      </c>
      <c r="T10603">
        <v>2538345.8064516131</v>
      </c>
      <c r="U10603">
        <v>2975894</v>
      </c>
      <c r="V10603">
        <v>437548.19354838692</v>
      </c>
      <c r="W10603">
        <v>0.17237532901793284</v>
      </c>
      <c r="X10603" t="s">
        <v>256</v>
      </c>
    </row>
    <row r="10604" spans="1:24" x14ac:dyDescent="0.35">
      <c r="A10604">
        <v>3301013461</v>
      </c>
      <c r="B10604" t="s">
        <v>168</v>
      </c>
      <c r="C10604" t="s">
        <v>168</v>
      </c>
      <c r="D10604">
        <v>0</v>
      </c>
      <c r="E10604">
        <v>0</v>
      </c>
      <c r="F10604">
        <v>55</v>
      </c>
      <c r="G10604">
        <v>1712287</v>
      </c>
      <c r="H10604">
        <v>5</v>
      </c>
      <c r="I10604">
        <v>40000</v>
      </c>
      <c r="J10604">
        <v>0</v>
      </c>
      <c r="K10604">
        <v>0</v>
      </c>
      <c r="L10604">
        <v>0</v>
      </c>
      <c r="M10604">
        <v>0</v>
      </c>
      <c r="N10604">
        <v>90000</v>
      </c>
      <c r="O10604">
        <v>1842287</v>
      </c>
      <c r="P10604" t="s">
        <v>5</v>
      </c>
      <c r="Q10604" t="s">
        <v>13</v>
      </c>
      <c r="R10604" t="s">
        <v>169</v>
      </c>
      <c r="S10604" t="s">
        <v>170</v>
      </c>
      <c r="T10604">
        <v>1188572.2580645161</v>
      </c>
      <c r="U10604">
        <v>644285</v>
      </c>
      <c r="V10604">
        <v>-544287.25806451612</v>
      </c>
      <c r="W10604">
        <v>-0.45793367157234455</v>
      </c>
      <c r="X10604" t="s">
        <v>375</v>
      </c>
    </row>
    <row r="10605" spans="1:24" x14ac:dyDescent="0.35">
      <c r="A10605">
        <v>3301063503</v>
      </c>
      <c r="B10605" t="s">
        <v>168</v>
      </c>
      <c r="C10605" t="s">
        <v>168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150000</v>
      </c>
      <c r="O10605">
        <v>150000</v>
      </c>
      <c r="P10605" t="s">
        <v>5</v>
      </c>
      <c r="Q10605" t="s">
        <v>14</v>
      </c>
      <c r="R10605" t="s">
        <v>169</v>
      </c>
      <c r="S10605" t="s">
        <v>170</v>
      </c>
      <c r="T10605">
        <v>96774.193548387106</v>
      </c>
      <c r="U10605">
        <v>215000</v>
      </c>
      <c r="V10605">
        <v>118225.80645161289</v>
      </c>
      <c r="W10605">
        <v>1.2216666666666667</v>
      </c>
      <c r="X10605" t="s">
        <v>402</v>
      </c>
    </row>
    <row r="10606" spans="1:24" x14ac:dyDescent="0.35">
      <c r="A10606">
        <v>6001147707</v>
      </c>
      <c r="B10606" t="s">
        <v>168</v>
      </c>
      <c r="C10606" t="s">
        <v>168</v>
      </c>
      <c r="D10606">
        <v>0</v>
      </c>
      <c r="E10606">
        <v>0</v>
      </c>
      <c r="F10606">
        <v>0</v>
      </c>
      <c r="G10606">
        <v>0</v>
      </c>
      <c r="H10606">
        <v>2</v>
      </c>
      <c r="I10606">
        <v>4000</v>
      </c>
      <c r="J10606">
        <v>0</v>
      </c>
      <c r="K10606">
        <v>0</v>
      </c>
      <c r="L10606">
        <v>0</v>
      </c>
      <c r="M10606">
        <v>0</v>
      </c>
      <c r="N10606">
        <v>150000</v>
      </c>
      <c r="O10606">
        <v>154000</v>
      </c>
      <c r="P10606" t="s">
        <v>5</v>
      </c>
      <c r="Q10606" t="s">
        <v>15</v>
      </c>
      <c r="R10606" t="s">
        <v>169</v>
      </c>
      <c r="S10606" t="s">
        <v>170</v>
      </c>
      <c r="T10606">
        <v>99354.838709677424</v>
      </c>
      <c r="U10606">
        <v>0</v>
      </c>
      <c r="V10606">
        <v>-99354.838709677424</v>
      </c>
      <c r="W10606">
        <v>0</v>
      </c>
      <c r="X10606" t="s">
        <v>173</v>
      </c>
    </row>
    <row r="10607" spans="1:24" x14ac:dyDescent="0.35">
      <c r="A10607">
        <v>3301037431</v>
      </c>
      <c r="B10607" t="s">
        <v>168</v>
      </c>
      <c r="C10607" t="s">
        <v>168</v>
      </c>
      <c r="D10607">
        <v>0</v>
      </c>
      <c r="E10607">
        <v>0</v>
      </c>
      <c r="F10607">
        <v>26</v>
      </c>
      <c r="G10607">
        <v>972971</v>
      </c>
      <c r="H10607">
        <v>7</v>
      </c>
      <c r="I10607">
        <v>175000</v>
      </c>
      <c r="J10607">
        <v>0</v>
      </c>
      <c r="K10607">
        <v>0</v>
      </c>
      <c r="L10607">
        <v>1</v>
      </c>
      <c r="M10607">
        <v>102400</v>
      </c>
      <c r="N10607">
        <v>202000</v>
      </c>
      <c r="O10607">
        <v>1452371</v>
      </c>
      <c r="P10607" t="s">
        <v>5</v>
      </c>
      <c r="Q10607" t="s">
        <v>14</v>
      </c>
      <c r="R10607" t="s">
        <v>169</v>
      </c>
      <c r="S10607" t="s">
        <v>170</v>
      </c>
      <c r="T10607">
        <v>937013.54838709685</v>
      </c>
      <c r="U10607">
        <v>832882</v>
      </c>
      <c r="V10607">
        <v>-104131.54838709685</v>
      </c>
      <c r="W10607">
        <v>-0.11113131562114642</v>
      </c>
      <c r="X10607" t="s">
        <v>355</v>
      </c>
    </row>
    <row r="10608" spans="1:24" x14ac:dyDescent="0.35">
      <c r="A10608">
        <v>3301048261</v>
      </c>
      <c r="B10608" t="s">
        <v>168</v>
      </c>
      <c r="C10608" t="s">
        <v>168</v>
      </c>
      <c r="D10608">
        <v>0</v>
      </c>
      <c r="E10608">
        <v>0</v>
      </c>
      <c r="F10608">
        <v>33</v>
      </c>
      <c r="G10608">
        <v>1138464</v>
      </c>
      <c r="H10608">
        <v>23</v>
      </c>
      <c r="I10608">
        <v>935000</v>
      </c>
      <c r="J10608">
        <v>0</v>
      </c>
      <c r="K10608">
        <v>0</v>
      </c>
      <c r="L10608">
        <v>9</v>
      </c>
      <c r="M10608">
        <v>421600</v>
      </c>
      <c r="N10608">
        <v>150000</v>
      </c>
      <c r="O10608">
        <v>2645064</v>
      </c>
      <c r="P10608" t="s">
        <v>5</v>
      </c>
      <c r="Q10608" t="s">
        <v>14</v>
      </c>
      <c r="R10608" t="s">
        <v>169</v>
      </c>
      <c r="S10608" t="s">
        <v>170</v>
      </c>
      <c r="T10608">
        <v>1706492.9032258063</v>
      </c>
      <c r="U10608">
        <v>1963470</v>
      </c>
      <c r="V10608">
        <v>256977.09677419369</v>
      </c>
      <c r="W10608">
        <v>0.15058784967017824</v>
      </c>
      <c r="X10608" t="s">
        <v>382</v>
      </c>
    </row>
    <row r="10609" spans="1:24" x14ac:dyDescent="0.35">
      <c r="A10609">
        <v>3301051982</v>
      </c>
      <c r="B10609" t="s">
        <v>168</v>
      </c>
      <c r="C10609" t="s">
        <v>168</v>
      </c>
      <c r="D10609">
        <v>0</v>
      </c>
      <c r="E10609">
        <v>0</v>
      </c>
      <c r="F10609">
        <v>158</v>
      </c>
      <c r="G10609">
        <v>4479284</v>
      </c>
      <c r="H10609">
        <v>23</v>
      </c>
      <c r="I10609">
        <v>1455000</v>
      </c>
      <c r="J10609">
        <v>0</v>
      </c>
      <c r="K10609">
        <v>0</v>
      </c>
      <c r="L10609">
        <v>1</v>
      </c>
      <c r="M10609">
        <v>102400</v>
      </c>
      <c r="N10609">
        <v>192000</v>
      </c>
      <c r="O10609">
        <v>6228684</v>
      </c>
      <c r="P10609" t="s">
        <v>5</v>
      </c>
      <c r="Q10609" t="s">
        <v>9</v>
      </c>
      <c r="R10609" t="s">
        <v>169</v>
      </c>
      <c r="S10609" t="s">
        <v>170</v>
      </c>
      <c r="T10609">
        <v>4018505.8064516126</v>
      </c>
      <c r="U10609">
        <v>5234245</v>
      </c>
      <c r="V10609">
        <v>1215739.1935483874</v>
      </c>
      <c r="W10609">
        <v>0.30253513422739076</v>
      </c>
      <c r="X10609" t="s">
        <v>228</v>
      </c>
    </row>
    <row r="10610" spans="1:24" x14ac:dyDescent="0.35">
      <c r="A10610">
        <v>3300018566</v>
      </c>
      <c r="B10610" t="s">
        <v>168</v>
      </c>
      <c r="C10610" t="s">
        <v>168</v>
      </c>
      <c r="D10610">
        <v>0</v>
      </c>
      <c r="E10610">
        <v>0</v>
      </c>
      <c r="F10610">
        <v>135</v>
      </c>
      <c r="G10610">
        <v>5932768</v>
      </c>
      <c r="H10610">
        <v>75</v>
      </c>
      <c r="I10610">
        <v>2060000</v>
      </c>
      <c r="J10610">
        <v>0</v>
      </c>
      <c r="K10610">
        <v>0</v>
      </c>
      <c r="L10610">
        <v>278</v>
      </c>
      <c r="M10610">
        <v>16717971</v>
      </c>
      <c r="N10610">
        <v>1871000</v>
      </c>
      <c r="O10610">
        <v>26581739</v>
      </c>
      <c r="P10610" t="s">
        <v>5</v>
      </c>
      <c r="Q10610" t="s">
        <v>6</v>
      </c>
      <c r="R10610" t="s">
        <v>169</v>
      </c>
      <c r="S10610" t="s">
        <v>170</v>
      </c>
      <c r="T10610">
        <v>17149509.032258064</v>
      </c>
      <c r="U10610">
        <v>16227048</v>
      </c>
      <c r="V10610">
        <v>-922461.03225806355</v>
      </c>
      <c r="W10610">
        <v>-5.3789355165965613E-2</v>
      </c>
      <c r="X10610" t="s">
        <v>197</v>
      </c>
    </row>
    <row r="10611" spans="1:24" x14ac:dyDescent="0.35">
      <c r="A10611">
        <v>3300014939</v>
      </c>
      <c r="B10611" t="s">
        <v>168</v>
      </c>
      <c r="C10611" t="s">
        <v>168</v>
      </c>
      <c r="D10611">
        <v>0</v>
      </c>
      <c r="E10611">
        <v>0</v>
      </c>
      <c r="F10611">
        <v>38</v>
      </c>
      <c r="G10611">
        <v>1624312</v>
      </c>
      <c r="H10611">
        <v>45</v>
      </c>
      <c r="I10611">
        <v>1420000</v>
      </c>
      <c r="J10611">
        <v>0</v>
      </c>
      <c r="K10611">
        <v>0</v>
      </c>
      <c r="L10611">
        <v>2</v>
      </c>
      <c r="M10611">
        <v>44800</v>
      </c>
      <c r="N10611">
        <v>2049700</v>
      </c>
      <c r="O10611">
        <v>5138812</v>
      </c>
      <c r="P10611" t="s">
        <v>5</v>
      </c>
      <c r="Q10611" t="s">
        <v>7</v>
      </c>
      <c r="R10611" t="s">
        <v>169</v>
      </c>
      <c r="S10611" t="s">
        <v>170</v>
      </c>
      <c r="T10611">
        <v>3315362.5806451612</v>
      </c>
      <c r="U10611">
        <v>2992779</v>
      </c>
      <c r="V10611">
        <v>-322583.58064516122</v>
      </c>
      <c r="W10611">
        <v>-9.7299638515672471E-2</v>
      </c>
      <c r="X10611" t="s">
        <v>215</v>
      </c>
    </row>
    <row r="10612" spans="1:24" x14ac:dyDescent="0.35">
      <c r="A10612">
        <v>3301063090</v>
      </c>
      <c r="B10612" t="s">
        <v>168</v>
      </c>
      <c r="C10612" t="s">
        <v>168</v>
      </c>
      <c r="D10612">
        <v>0</v>
      </c>
      <c r="E10612">
        <v>0</v>
      </c>
      <c r="F10612">
        <v>79</v>
      </c>
      <c r="G10612">
        <v>4042070</v>
      </c>
      <c r="H10612">
        <v>2</v>
      </c>
      <c r="I10612">
        <v>20000</v>
      </c>
      <c r="J10612">
        <v>0</v>
      </c>
      <c r="K10612">
        <v>0</v>
      </c>
      <c r="L10612">
        <v>10</v>
      </c>
      <c r="M10612">
        <v>1767750</v>
      </c>
      <c r="N10612">
        <v>352500</v>
      </c>
      <c r="O10612">
        <v>6182320</v>
      </c>
      <c r="P10612" t="s">
        <v>5</v>
      </c>
      <c r="Q10612" t="s">
        <v>17</v>
      </c>
      <c r="R10612" t="s">
        <v>181</v>
      </c>
      <c r="S10612" t="s">
        <v>170</v>
      </c>
      <c r="T10612">
        <v>3988593.5483870972</v>
      </c>
      <c r="U10612">
        <v>3865961</v>
      </c>
      <c r="V10612">
        <v>-122632.54838709719</v>
      </c>
      <c r="W10612">
        <v>-3.0745812251711468E-2</v>
      </c>
      <c r="X10612" t="s">
        <v>405</v>
      </c>
    </row>
    <row r="10613" spans="1:24" x14ac:dyDescent="0.35">
      <c r="A10613">
        <v>3301053780</v>
      </c>
      <c r="B10613" t="s">
        <v>168</v>
      </c>
      <c r="C10613" t="s">
        <v>168</v>
      </c>
      <c r="D10613">
        <v>0</v>
      </c>
      <c r="E10613">
        <v>0</v>
      </c>
      <c r="F10613">
        <v>0</v>
      </c>
      <c r="G10613">
        <v>0</v>
      </c>
      <c r="H10613">
        <v>31</v>
      </c>
      <c r="I10613">
        <v>155000</v>
      </c>
      <c r="J10613">
        <v>0</v>
      </c>
      <c r="K10613">
        <v>0</v>
      </c>
      <c r="L10613">
        <v>0</v>
      </c>
      <c r="M10613">
        <v>0</v>
      </c>
      <c r="N10613">
        <v>15585000</v>
      </c>
      <c r="O10613">
        <v>15740000</v>
      </c>
      <c r="P10613" t="s">
        <v>5</v>
      </c>
      <c r="Q10613" t="s">
        <v>7</v>
      </c>
      <c r="R10613" t="s">
        <v>169</v>
      </c>
      <c r="S10613" t="s">
        <v>170</v>
      </c>
      <c r="T10613">
        <v>10154838.709677419</v>
      </c>
      <c r="U10613">
        <v>1428100</v>
      </c>
      <c r="V10613">
        <v>-8726738.7096774187</v>
      </c>
      <c r="W10613">
        <v>-0.85936753494282081</v>
      </c>
      <c r="X10613" t="s">
        <v>346</v>
      </c>
    </row>
    <row r="10614" spans="1:24" x14ac:dyDescent="0.35">
      <c r="A10614">
        <v>3301008603</v>
      </c>
      <c r="B10614" t="s">
        <v>168</v>
      </c>
      <c r="C10614" t="s">
        <v>168</v>
      </c>
      <c r="D10614">
        <v>0</v>
      </c>
      <c r="E10614">
        <v>0</v>
      </c>
      <c r="F10614">
        <v>3</v>
      </c>
      <c r="G10614">
        <v>111997</v>
      </c>
      <c r="H10614">
        <v>35</v>
      </c>
      <c r="I10614">
        <v>1125000</v>
      </c>
      <c r="J10614">
        <v>0</v>
      </c>
      <c r="K10614">
        <v>0</v>
      </c>
      <c r="L10614">
        <v>0</v>
      </c>
      <c r="M10614">
        <v>0</v>
      </c>
      <c r="N10614">
        <v>95000</v>
      </c>
      <c r="O10614">
        <v>1331997</v>
      </c>
      <c r="P10614" t="s">
        <v>5</v>
      </c>
      <c r="Q10614" t="s">
        <v>9</v>
      </c>
      <c r="R10614" t="s">
        <v>169</v>
      </c>
      <c r="S10614" t="s">
        <v>170</v>
      </c>
      <c r="T10614">
        <v>859352.90322580654</v>
      </c>
      <c r="U10614">
        <v>650994</v>
      </c>
      <c r="V10614">
        <v>-208358.90322580654</v>
      </c>
      <c r="W10614">
        <v>-0.24246023076628553</v>
      </c>
      <c r="X10614" t="s">
        <v>270</v>
      </c>
    </row>
    <row r="10615" spans="1:24" x14ac:dyDescent="0.35">
      <c r="A10615">
        <v>3301063475</v>
      </c>
      <c r="B10615" t="s">
        <v>168</v>
      </c>
      <c r="C10615" t="s">
        <v>168</v>
      </c>
      <c r="D10615">
        <v>0</v>
      </c>
      <c r="E10615">
        <v>0</v>
      </c>
      <c r="F10615">
        <v>26</v>
      </c>
      <c r="G10615">
        <v>1702668</v>
      </c>
      <c r="H10615">
        <v>18</v>
      </c>
      <c r="I10615">
        <v>660000</v>
      </c>
      <c r="J10615">
        <v>0</v>
      </c>
      <c r="K10615">
        <v>0</v>
      </c>
      <c r="L10615">
        <v>3</v>
      </c>
      <c r="M10615">
        <v>147200</v>
      </c>
      <c r="N10615">
        <v>30000</v>
      </c>
      <c r="O10615">
        <v>2539868</v>
      </c>
      <c r="P10615" t="s">
        <v>5</v>
      </c>
      <c r="Q10615" t="s">
        <v>11</v>
      </c>
      <c r="R10615" t="s">
        <v>169</v>
      </c>
      <c r="S10615" t="s">
        <v>170</v>
      </c>
      <c r="T10615">
        <v>1638624.5161290322</v>
      </c>
      <c r="U10615">
        <v>1509074</v>
      </c>
      <c r="V10615">
        <v>-129550.51612903224</v>
      </c>
      <c r="W10615">
        <v>-7.9060525980090279E-2</v>
      </c>
      <c r="X10615" t="s">
        <v>210</v>
      </c>
    </row>
    <row r="10616" spans="1:24" x14ac:dyDescent="0.35">
      <c r="A10616">
        <v>3300010333</v>
      </c>
      <c r="B10616" t="s">
        <v>168</v>
      </c>
      <c r="C10616" t="s">
        <v>168</v>
      </c>
      <c r="D10616">
        <v>0</v>
      </c>
      <c r="E10616">
        <v>0</v>
      </c>
      <c r="F10616">
        <v>32</v>
      </c>
      <c r="G10616">
        <v>705223</v>
      </c>
      <c r="H10616">
        <v>29</v>
      </c>
      <c r="I10616">
        <v>680000</v>
      </c>
      <c r="J10616">
        <v>0</v>
      </c>
      <c r="K10616">
        <v>0</v>
      </c>
      <c r="L10616">
        <v>66</v>
      </c>
      <c r="M10616">
        <v>4461678</v>
      </c>
      <c r="N10616">
        <v>948000</v>
      </c>
      <c r="O10616">
        <v>6794901</v>
      </c>
      <c r="P10616" t="s">
        <v>5</v>
      </c>
      <c r="Q10616" t="s">
        <v>16</v>
      </c>
      <c r="R10616" t="s">
        <v>169</v>
      </c>
      <c r="S10616" t="s">
        <v>170</v>
      </c>
      <c r="T10616">
        <v>4383807.0967741935</v>
      </c>
      <c r="U10616">
        <v>3617879</v>
      </c>
      <c r="V10616">
        <v>-765928.09677419346</v>
      </c>
      <c r="W10616">
        <v>-0.17471756394979121</v>
      </c>
      <c r="X10616" t="s">
        <v>303</v>
      </c>
    </row>
    <row r="10617" spans="1:24" x14ac:dyDescent="0.35">
      <c r="A10617">
        <v>3301037466</v>
      </c>
      <c r="B10617" t="s">
        <v>168</v>
      </c>
      <c r="C10617" t="s">
        <v>168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1162000</v>
      </c>
      <c r="O10617">
        <v>1162000</v>
      </c>
      <c r="P10617" t="s">
        <v>5</v>
      </c>
      <c r="Q10617" t="s">
        <v>16</v>
      </c>
      <c r="R10617" t="s">
        <v>169</v>
      </c>
      <c r="S10617" t="s">
        <v>170</v>
      </c>
      <c r="T10617">
        <v>749677.41935483867</v>
      </c>
      <c r="U10617">
        <v>1308200</v>
      </c>
      <c r="V10617">
        <v>558522.58064516133</v>
      </c>
      <c r="W10617">
        <v>0.74501721170395885</v>
      </c>
      <c r="X10617" t="s">
        <v>330</v>
      </c>
    </row>
    <row r="10618" spans="1:24" x14ac:dyDescent="0.35">
      <c r="A10618">
        <v>3300013687</v>
      </c>
      <c r="B10618" t="s">
        <v>168</v>
      </c>
      <c r="C10618" t="s">
        <v>168</v>
      </c>
      <c r="D10618">
        <v>0</v>
      </c>
      <c r="E10618">
        <v>0</v>
      </c>
      <c r="F10618">
        <v>89</v>
      </c>
      <c r="G10618">
        <v>3596912</v>
      </c>
      <c r="H10618">
        <v>2</v>
      </c>
      <c r="I10618">
        <v>85000</v>
      </c>
      <c r="J10618">
        <v>0</v>
      </c>
      <c r="K10618">
        <v>0</v>
      </c>
      <c r="L10618">
        <v>1</v>
      </c>
      <c r="M10618">
        <v>20000</v>
      </c>
      <c r="N10618">
        <v>699500</v>
      </c>
      <c r="O10618">
        <v>4401412</v>
      </c>
      <c r="P10618" t="s">
        <v>5</v>
      </c>
      <c r="Q10618" t="s">
        <v>7</v>
      </c>
      <c r="R10618" t="s">
        <v>169</v>
      </c>
      <c r="S10618" t="s">
        <v>170</v>
      </c>
      <c r="T10618">
        <v>2839620.6451612902</v>
      </c>
      <c r="U10618">
        <v>2691256</v>
      </c>
      <c r="V10618">
        <v>-148364.64516129019</v>
      </c>
      <c r="W10618">
        <v>-5.2248051307171361E-2</v>
      </c>
      <c r="X10618" t="s">
        <v>196</v>
      </c>
    </row>
    <row r="10619" spans="1:24" x14ac:dyDescent="0.35">
      <c r="A10619">
        <v>6001131819</v>
      </c>
      <c r="B10619" t="s">
        <v>168</v>
      </c>
      <c r="C10619" t="s">
        <v>168</v>
      </c>
      <c r="D10619">
        <v>0</v>
      </c>
      <c r="E10619">
        <v>0</v>
      </c>
      <c r="F10619">
        <v>0</v>
      </c>
      <c r="G10619">
        <v>0</v>
      </c>
      <c r="H10619">
        <v>1</v>
      </c>
      <c r="I10619">
        <v>10000</v>
      </c>
      <c r="J10619">
        <v>0</v>
      </c>
      <c r="K10619">
        <v>0</v>
      </c>
      <c r="L10619">
        <v>0</v>
      </c>
      <c r="M10619">
        <v>0</v>
      </c>
      <c r="N10619">
        <v>30000</v>
      </c>
      <c r="O10619">
        <v>40000</v>
      </c>
      <c r="P10619" t="s">
        <v>5</v>
      </c>
      <c r="Q10619" t="s">
        <v>11</v>
      </c>
      <c r="R10619" t="s">
        <v>169</v>
      </c>
      <c r="S10619" t="s">
        <v>170</v>
      </c>
      <c r="T10619">
        <v>25806.451612903224</v>
      </c>
      <c r="U10619">
        <v>90000</v>
      </c>
      <c r="V10619">
        <v>64193.548387096773</v>
      </c>
      <c r="W10619">
        <v>2.4875000000000003</v>
      </c>
      <c r="X10619" t="s">
        <v>210</v>
      </c>
    </row>
    <row r="10620" spans="1:24" x14ac:dyDescent="0.35">
      <c r="A10620">
        <v>3301067225</v>
      </c>
      <c r="B10620" t="s">
        <v>168</v>
      </c>
      <c r="C10620" t="s">
        <v>168</v>
      </c>
      <c r="D10620">
        <v>0</v>
      </c>
      <c r="E10620">
        <v>0</v>
      </c>
      <c r="F10620">
        <v>42</v>
      </c>
      <c r="G10620">
        <v>1849777</v>
      </c>
      <c r="H10620">
        <v>15</v>
      </c>
      <c r="I10620">
        <v>395000</v>
      </c>
      <c r="J10620">
        <v>0</v>
      </c>
      <c r="K10620">
        <v>0</v>
      </c>
      <c r="L10620">
        <v>0</v>
      </c>
      <c r="M10620">
        <v>0</v>
      </c>
      <c r="N10620">
        <v>753000</v>
      </c>
      <c r="O10620">
        <v>2997777</v>
      </c>
      <c r="P10620" t="s">
        <v>5</v>
      </c>
      <c r="Q10620" t="s">
        <v>12</v>
      </c>
      <c r="R10620" t="s">
        <v>169</v>
      </c>
      <c r="S10620" t="s">
        <v>170</v>
      </c>
      <c r="T10620">
        <v>1934049.6774193549</v>
      </c>
      <c r="U10620">
        <v>2476043</v>
      </c>
      <c r="V10620">
        <v>541993.32258064509</v>
      </c>
      <c r="W10620">
        <v>0.28023753934999163</v>
      </c>
      <c r="X10620" t="s">
        <v>235</v>
      </c>
    </row>
    <row r="10621" spans="1:24" x14ac:dyDescent="0.35">
      <c r="A10621">
        <v>3300020606</v>
      </c>
      <c r="B10621" t="s">
        <v>168</v>
      </c>
      <c r="C10621" t="s">
        <v>168</v>
      </c>
      <c r="D10621">
        <v>0</v>
      </c>
      <c r="E10621">
        <v>0</v>
      </c>
      <c r="F10621">
        <v>6</v>
      </c>
      <c r="G10621">
        <v>253785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415500</v>
      </c>
      <c r="O10621">
        <v>669285</v>
      </c>
      <c r="P10621" t="s">
        <v>5</v>
      </c>
      <c r="Q10621" t="s">
        <v>6</v>
      </c>
      <c r="R10621" t="s">
        <v>169</v>
      </c>
      <c r="S10621" t="s">
        <v>170</v>
      </c>
      <c r="T10621">
        <v>431796.77419354842</v>
      </c>
      <c r="U10621">
        <v>670790</v>
      </c>
      <c r="V10621">
        <v>238993.22580645158</v>
      </c>
      <c r="W10621">
        <v>0.55348543595030497</v>
      </c>
      <c r="X10621" t="s">
        <v>245</v>
      </c>
    </row>
    <row r="10622" spans="1:24" x14ac:dyDescent="0.35">
      <c r="A10622">
        <v>3301074164</v>
      </c>
      <c r="B10622" t="s">
        <v>168</v>
      </c>
      <c r="C10622" t="s">
        <v>168</v>
      </c>
      <c r="D10622">
        <v>0</v>
      </c>
      <c r="E10622">
        <v>0</v>
      </c>
      <c r="F10622">
        <v>2</v>
      </c>
      <c r="G10622">
        <v>91150</v>
      </c>
      <c r="H10622">
        <v>1</v>
      </c>
      <c r="I10622">
        <v>10000</v>
      </c>
      <c r="J10622">
        <v>0</v>
      </c>
      <c r="K10622">
        <v>0</v>
      </c>
      <c r="L10622">
        <v>0</v>
      </c>
      <c r="M10622">
        <v>0</v>
      </c>
      <c r="N10622">
        <v>330000</v>
      </c>
      <c r="O10622">
        <v>431150</v>
      </c>
      <c r="P10622" t="s">
        <v>5</v>
      </c>
      <c r="Q10622" t="s">
        <v>12</v>
      </c>
      <c r="R10622" t="s">
        <v>169</v>
      </c>
      <c r="S10622" t="s">
        <v>170</v>
      </c>
      <c r="T10622">
        <v>278161.29032258067</v>
      </c>
      <c r="U10622">
        <v>444899</v>
      </c>
      <c r="V10622">
        <v>166737.70967741933</v>
      </c>
      <c r="W10622">
        <v>0.59942815725385579</v>
      </c>
      <c r="X10622" t="s">
        <v>229</v>
      </c>
    </row>
    <row r="10623" spans="1:24" x14ac:dyDescent="0.35">
      <c r="A10623">
        <v>3300012057</v>
      </c>
      <c r="B10623" t="s">
        <v>168</v>
      </c>
      <c r="C10623" t="s">
        <v>168</v>
      </c>
      <c r="D10623">
        <v>0</v>
      </c>
      <c r="E10623">
        <v>0</v>
      </c>
      <c r="F10623">
        <v>18</v>
      </c>
      <c r="G10623">
        <v>506992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330000</v>
      </c>
      <c r="O10623">
        <v>836992</v>
      </c>
      <c r="P10623" t="s">
        <v>5</v>
      </c>
      <c r="Q10623" t="s">
        <v>12</v>
      </c>
      <c r="R10623" t="s">
        <v>169</v>
      </c>
      <c r="S10623" t="s">
        <v>170</v>
      </c>
      <c r="T10623">
        <v>539994.83870967745</v>
      </c>
      <c r="U10623">
        <v>656546</v>
      </c>
      <c r="V10623">
        <v>116551.16129032255</v>
      </c>
      <c r="W10623">
        <v>0.21583754683437828</v>
      </c>
      <c r="X10623" t="s">
        <v>407</v>
      </c>
    </row>
    <row r="10624" spans="1:24" x14ac:dyDescent="0.35">
      <c r="A10624">
        <v>3300006535</v>
      </c>
      <c r="B10624" t="s">
        <v>168</v>
      </c>
      <c r="C10624" t="s">
        <v>168</v>
      </c>
      <c r="D10624">
        <v>0</v>
      </c>
      <c r="E10624">
        <v>0</v>
      </c>
      <c r="F10624">
        <v>87</v>
      </c>
      <c r="G10624">
        <v>3767009</v>
      </c>
      <c r="H10624">
        <v>1</v>
      </c>
      <c r="I10624">
        <v>5000</v>
      </c>
      <c r="J10624">
        <v>0</v>
      </c>
      <c r="K10624">
        <v>0</v>
      </c>
      <c r="L10624">
        <v>0</v>
      </c>
      <c r="M10624">
        <v>0</v>
      </c>
      <c r="N10624">
        <v>150000</v>
      </c>
      <c r="O10624">
        <v>3922009</v>
      </c>
      <c r="P10624" t="s">
        <v>5</v>
      </c>
      <c r="Q10624" t="s">
        <v>14</v>
      </c>
      <c r="R10624" t="s">
        <v>207</v>
      </c>
      <c r="S10624" t="s">
        <v>170</v>
      </c>
      <c r="T10624">
        <v>2530328.3870967743</v>
      </c>
      <c r="U10624">
        <v>1738602</v>
      </c>
      <c r="V10624">
        <v>-791726.3870967743</v>
      </c>
      <c r="W10624">
        <v>-0.31289471798764357</v>
      </c>
      <c r="X10624" t="s">
        <v>327</v>
      </c>
    </row>
    <row r="10625" spans="1:24" x14ac:dyDescent="0.35">
      <c r="A10625">
        <v>3301024507</v>
      </c>
      <c r="B10625" t="s">
        <v>168</v>
      </c>
      <c r="C10625" t="s">
        <v>168</v>
      </c>
      <c r="D10625">
        <v>0</v>
      </c>
      <c r="E10625">
        <v>0</v>
      </c>
      <c r="F10625">
        <v>10</v>
      </c>
      <c r="G10625">
        <v>411380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1462000</v>
      </c>
      <c r="O10625">
        <v>1873380</v>
      </c>
      <c r="P10625" t="s">
        <v>5</v>
      </c>
      <c r="Q10625" t="s">
        <v>6</v>
      </c>
      <c r="R10625" t="s">
        <v>207</v>
      </c>
      <c r="S10625" t="s">
        <v>170</v>
      </c>
      <c r="T10625">
        <v>1208632.2580645161</v>
      </c>
      <c r="U10625">
        <v>554691</v>
      </c>
      <c r="V10625">
        <v>-653941.25806451612</v>
      </c>
      <c r="W10625">
        <v>-0.54105891490247582</v>
      </c>
      <c r="X10625" t="s">
        <v>197</v>
      </c>
    </row>
    <row r="10626" spans="1:24" x14ac:dyDescent="0.35">
      <c r="A10626">
        <v>3301065611</v>
      </c>
      <c r="B10626" t="s">
        <v>168</v>
      </c>
      <c r="C10626" t="s">
        <v>168</v>
      </c>
      <c r="D10626">
        <v>0</v>
      </c>
      <c r="E10626">
        <v>0</v>
      </c>
      <c r="F10626">
        <v>13</v>
      </c>
      <c r="G10626">
        <v>551690</v>
      </c>
      <c r="H10626">
        <v>1</v>
      </c>
      <c r="I10626">
        <v>10000</v>
      </c>
      <c r="J10626">
        <v>0</v>
      </c>
      <c r="K10626">
        <v>0</v>
      </c>
      <c r="L10626">
        <v>0</v>
      </c>
      <c r="M10626">
        <v>0</v>
      </c>
      <c r="N10626">
        <v>330000</v>
      </c>
      <c r="O10626">
        <v>891690</v>
      </c>
      <c r="P10626" t="s">
        <v>5</v>
      </c>
      <c r="Q10626" t="s">
        <v>12</v>
      </c>
      <c r="R10626" t="s">
        <v>169</v>
      </c>
      <c r="S10626" t="s">
        <v>170</v>
      </c>
      <c r="T10626">
        <v>575283.87096774194</v>
      </c>
      <c r="U10626">
        <v>637996</v>
      </c>
      <c r="V10626">
        <v>62712.129032258061</v>
      </c>
      <c r="W10626">
        <v>0.10901075485875134</v>
      </c>
      <c r="X10626" t="s">
        <v>256</v>
      </c>
    </row>
    <row r="10627" spans="1:24" x14ac:dyDescent="0.35">
      <c r="A10627">
        <v>3300014910</v>
      </c>
      <c r="B10627" t="s">
        <v>168</v>
      </c>
      <c r="C10627" t="s">
        <v>168</v>
      </c>
      <c r="D10627">
        <v>0</v>
      </c>
      <c r="E10627">
        <v>0</v>
      </c>
      <c r="F10627">
        <v>4</v>
      </c>
      <c r="G10627">
        <v>341398</v>
      </c>
      <c r="H10627">
        <v>0</v>
      </c>
      <c r="I10627">
        <v>0</v>
      </c>
      <c r="J10627">
        <v>0</v>
      </c>
      <c r="K10627">
        <v>0</v>
      </c>
      <c r="L10627">
        <v>1</v>
      </c>
      <c r="M10627">
        <v>6500</v>
      </c>
      <c r="N10627">
        <v>1089800</v>
      </c>
      <c r="O10627">
        <v>1437698</v>
      </c>
      <c r="P10627" t="s">
        <v>5</v>
      </c>
      <c r="Q10627" t="s">
        <v>7</v>
      </c>
      <c r="R10627" t="s">
        <v>169</v>
      </c>
      <c r="S10627" t="s">
        <v>170</v>
      </c>
      <c r="T10627">
        <v>927547.09677419346</v>
      </c>
      <c r="U10627">
        <v>1032100</v>
      </c>
      <c r="V10627">
        <v>104552.90322580654</v>
      </c>
      <c r="W10627">
        <v>0.1127197784235634</v>
      </c>
      <c r="X10627" t="s">
        <v>317</v>
      </c>
    </row>
    <row r="10628" spans="1:24" x14ac:dyDescent="0.35">
      <c r="A10628">
        <v>3300012967</v>
      </c>
      <c r="B10628" t="s">
        <v>168</v>
      </c>
      <c r="C10628" t="s">
        <v>168</v>
      </c>
      <c r="D10628">
        <v>0</v>
      </c>
      <c r="E10628">
        <v>0</v>
      </c>
      <c r="F10628">
        <v>11</v>
      </c>
      <c r="G10628">
        <v>547699</v>
      </c>
      <c r="H10628">
        <v>12</v>
      </c>
      <c r="I10628">
        <v>1055000</v>
      </c>
      <c r="J10628">
        <v>0</v>
      </c>
      <c r="K10628">
        <v>0</v>
      </c>
      <c r="L10628">
        <v>50</v>
      </c>
      <c r="M10628">
        <v>2330000</v>
      </c>
      <c r="N10628">
        <v>302500</v>
      </c>
      <c r="O10628">
        <v>4235199</v>
      </c>
      <c r="P10628" t="s">
        <v>5</v>
      </c>
      <c r="Q10628" t="s">
        <v>12</v>
      </c>
      <c r="R10628" t="s">
        <v>169</v>
      </c>
      <c r="S10628" t="s">
        <v>170</v>
      </c>
      <c r="T10628">
        <v>2732386.4516129028</v>
      </c>
      <c r="U10628">
        <v>1817349</v>
      </c>
      <c r="V10628">
        <v>-915037.45161290281</v>
      </c>
      <c r="W10628">
        <v>-0.33488581056049538</v>
      </c>
      <c r="X10628" t="s">
        <v>294</v>
      </c>
    </row>
    <row r="10629" spans="1:24" x14ac:dyDescent="0.35">
      <c r="A10629">
        <v>3301066296</v>
      </c>
      <c r="B10629" t="s">
        <v>168</v>
      </c>
      <c r="C10629" t="s">
        <v>168</v>
      </c>
      <c r="D10629">
        <v>0</v>
      </c>
      <c r="E10629">
        <v>0</v>
      </c>
      <c r="F10629">
        <v>247</v>
      </c>
      <c r="G10629">
        <v>11299467</v>
      </c>
      <c r="H10629">
        <v>141</v>
      </c>
      <c r="I10629">
        <v>5731000</v>
      </c>
      <c r="J10629">
        <v>0</v>
      </c>
      <c r="K10629">
        <v>0</v>
      </c>
      <c r="L10629">
        <v>68</v>
      </c>
      <c r="M10629">
        <v>4606839</v>
      </c>
      <c r="N10629">
        <v>60000</v>
      </c>
      <c r="O10629">
        <v>21697306</v>
      </c>
      <c r="P10629" t="s">
        <v>5</v>
      </c>
      <c r="Q10629" t="s">
        <v>13</v>
      </c>
      <c r="R10629" t="s">
        <v>169</v>
      </c>
      <c r="S10629" t="s">
        <v>170</v>
      </c>
      <c r="T10629">
        <v>13998261.935483871</v>
      </c>
      <c r="U10629">
        <v>15576655</v>
      </c>
      <c r="V10629">
        <v>1578393.064516129</v>
      </c>
      <c r="W10629">
        <v>0.11275636016747881</v>
      </c>
      <c r="X10629" t="s">
        <v>375</v>
      </c>
    </row>
    <row r="10630" spans="1:24" x14ac:dyDescent="0.35">
      <c r="A10630">
        <v>3300015408</v>
      </c>
      <c r="B10630" t="s">
        <v>168</v>
      </c>
      <c r="C10630" t="s">
        <v>168</v>
      </c>
      <c r="D10630">
        <v>0</v>
      </c>
      <c r="E10630">
        <v>0</v>
      </c>
      <c r="F10630">
        <v>155</v>
      </c>
      <c r="G10630">
        <v>6169837</v>
      </c>
      <c r="H10630">
        <v>67</v>
      </c>
      <c r="I10630">
        <v>1465000</v>
      </c>
      <c r="J10630">
        <v>0</v>
      </c>
      <c r="K10630">
        <v>0</v>
      </c>
      <c r="L10630">
        <v>1</v>
      </c>
      <c r="M10630">
        <v>22400</v>
      </c>
      <c r="N10630">
        <v>893500</v>
      </c>
      <c r="O10630">
        <v>8550737</v>
      </c>
      <c r="P10630" t="s">
        <v>5</v>
      </c>
      <c r="Q10630" t="s">
        <v>7</v>
      </c>
      <c r="R10630" t="s">
        <v>169</v>
      </c>
      <c r="S10630" t="s">
        <v>170</v>
      </c>
      <c r="T10630">
        <v>5516604.5161290327</v>
      </c>
      <c r="U10630">
        <v>7497055</v>
      </c>
      <c r="V10630">
        <v>1980450.4838709673</v>
      </c>
      <c r="W10630">
        <v>0.3589980898722529</v>
      </c>
      <c r="X10630" t="s">
        <v>215</v>
      </c>
    </row>
    <row r="10631" spans="1:24" x14ac:dyDescent="0.35">
      <c r="A10631">
        <v>3300027328</v>
      </c>
      <c r="B10631" t="s">
        <v>168</v>
      </c>
      <c r="C10631" t="s">
        <v>168</v>
      </c>
      <c r="D10631">
        <v>0</v>
      </c>
      <c r="E10631">
        <v>0</v>
      </c>
      <c r="F10631">
        <v>348</v>
      </c>
      <c r="G10631">
        <v>10831307</v>
      </c>
      <c r="H10631">
        <v>42</v>
      </c>
      <c r="I10631">
        <v>802000</v>
      </c>
      <c r="J10631">
        <v>0</v>
      </c>
      <c r="K10631">
        <v>0</v>
      </c>
      <c r="L10631">
        <v>1</v>
      </c>
      <c r="M10631">
        <v>455254</v>
      </c>
      <c r="N10631">
        <v>1230000</v>
      </c>
      <c r="O10631">
        <v>13318561</v>
      </c>
      <c r="P10631" t="s">
        <v>5</v>
      </c>
      <c r="Q10631" t="s">
        <v>17</v>
      </c>
      <c r="R10631" t="s">
        <v>169</v>
      </c>
      <c r="S10631" t="s">
        <v>170</v>
      </c>
      <c r="T10631">
        <v>8592620</v>
      </c>
      <c r="U10631">
        <v>9519082</v>
      </c>
      <c r="V10631">
        <v>926462</v>
      </c>
      <c r="W10631">
        <v>0.10782066470994867</v>
      </c>
      <c r="X10631" t="s">
        <v>253</v>
      </c>
    </row>
    <row r="10632" spans="1:24" x14ac:dyDescent="0.35">
      <c r="A10632">
        <v>3301000753</v>
      </c>
      <c r="B10632" t="s">
        <v>168</v>
      </c>
      <c r="C10632" t="s">
        <v>168</v>
      </c>
      <c r="D10632">
        <v>0</v>
      </c>
      <c r="E10632">
        <v>0</v>
      </c>
      <c r="F10632">
        <v>26</v>
      </c>
      <c r="G10632">
        <v>1224573</v>
      </c>
      <c r="H10632">
        <v>14</v>
      </c>
      <c r="I10632">
        <v>335000</v>
      </c>
      <c r="J10632">
        <v>0</v>
      </c>
      <c r="K10632">
        <v>0</v>
      </c>
      <c r="L10632">
        <v>6</v>
      </c>
      <c r="M10632">
        <v>360561</v>
      </c>
      <c r="N10632">
        <v>3755000</v>
      </c>
      <c r="O10632">
        <v>5675134</v>
      </c>
      <c r="P10632" t="s">
        <v>5</v>
      </c>
      <c r="Q10632" t="s">
        <v>16</v>
      </c>
      <c r="R10632" t="s">
        <v>169</v>
      </c>
      <c r="S10632" t="s">
        <v>170</v>
      </c>
      <c r="T10632">
        <v>3661376.7741935486</v>
      </c>
      <c r="U10632">
        <v>2147124</v>
      </c>
      <c r="V10632">
        <v>-1514252.7741935486</v>
      </c>
      <c r="W10632">
        <v>-0.41357469268567049</v>
      </c>
      <c r="X10632" t="s">
        <v>370</v>
      </c>
    </row>
    <row r="10633" spans="1:24" x14ac:dyDescent="0.35">
      <c r="A10633">
        <v>3300015228</v>
      </c>
      <c r="B10633" t="s">
        <v>168</v>
      </c>
      <c r="C10633" t="s">
        <v>168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1</v>
      </c>
      <c r="M10633">
        <v>102400</v>
      </c>
      <c r="N10633">
        <v>771700</v>
      </c>
      <c r="O10633">
        <v>874100</v>
      </c>
      <c r="P10633" t="s">
        <v>5</v>
      </c>
      <c r="Q10633" t="s">
        <v>7</v>
      </c>
      <c r="R10633" t="s">
        <v>169</v>
      </c>
      <c r="S10633" t="s">
        <v>170</v>
      </c>
      <c r="T10633">
        <v>563935.48387096776</v>
      </c>
      <c r="U10633">
        <v>1075700</v>
      </c>
      <c r="V10633">
        <v>511764.51612903224</v>
      </c>
      <c r="W10633">
        <v>0.90748770163596837</v>
      </c>
      <c r="X10633" t="s">
        <v>299</v>
      </c>
    </row>
    <row r="10634" spans="1:24" x14ac:dyDescent="0.35">
      <c r="A10634">
        <v>3300025731</v>
      </c>
      <c r="B10634" t="s">
        <v>168</v>
      </c>
      <c r="C10634" t="s">
        <v>168</v>
      </c>
      <c r="D10634">
        <v>0</v>
      </c>
      <c r="E10634">
        <v>0</v>
      </c>
      <c r="F10634">
        <v>111</v>
      </c>
      <c r="G10634">
        <v>3996075</v>
      </c>
      <c r="H10634">
        <v>114</v>
      </c>
      <c r="I10634">
        <v>5904000</v>
      </c>
      <c r="J10634">
        <v>0</v>
      </c>
      <c r="K10634">
        <v>0</v>
      </c>
      <c r="L10634">
        <v>1</v>
      </c>
      <c r="M10634">
        <v>22400</v>
      </c>
      <c r="N10634">
        <v>150000</v>
      </c>
      <c r="O10634">
        <v>10072475</v>
      </c>
      <c r="P10634" t="s">
        <v>5</v>
      </c>
      <c r="Q10634" t="s">
        <v>13</v>
      </c>
      <c r="R10634" t="s">
        <v>169</v>
      </c>
      <c r="S10634" t="s">
        <v>170</v>
      </c>
      <c r="T10634">
        <v>6498370.9677419355</v>
      </c>
      <c r="U10634">
        <v>6452491</v>
      </c>
      <c r="V10634">
        <v>-45879.967741935514</v>
      </c>
      <c r="W10634">
        <v>-7.060226011978199E-3</v>
      </c>
      <c r="X10634" t="s">
        <v>274</v>
      </c>
    </row>
    <row r="10635" spans="1:24" x14ac:dyDescent="0.35">
      <c r="A10635">
        <v>3301059921</v>
      </c>
      <c r="B10635" t="s">
        <v>168</v>
      </c>
      <c r="C10635" t="s">
        <v>168</v>
      </c>
      <c r="D10635">
        <v>0</v>
      </c>
      <c r="E10635">
        <v>0</v>
      </c>
      <c r="F10635">
        <v>247</v>
      </c>
      <c r="G10635">
        <v>12001746</v>
      </c>
      <c r="H10635">
        <v>118</v>
      </c>
      <c r="I10635">
        <v>3150000</v>
      </c>
      <c r="J10635">
        <v>0</v>
      </c>
      <c r="K10635">
        <v>0</v>
      </c>
      <c r="L10635">
        <v>31</v>
      </c>
      <c r="M10635">
        <v>1884400</v>
      </c>
      <c r="N10635">
        <v>3009700</v>
      </c>
      <c r="O10635">
        <v>20045846</v>
      </c>
      <c r="P10635" t="s">
        <v>5</v>
      </c>
      <c r="Q10635" t="s">
        <v>16</v>
      </c>
      <c r="R10635" t="s">
        <v>169</v>
      </c>
      <c r="S10635" t="s">
        <v>170</v>
      </c>
      <c r="T10635">
        <v>12932803.870967742</v>
      </c>
      <c r="U10635">
        <v>12918740</v>
      </c>
      <c r="V10635">
        <v>-14063.870967742056</v>
      </c>
      <c r="W10635">
        <v>-1.0874572218104728E-3</v>
      </c>
      <c r="X10635" t="s">
        <v>303</v>
      </c>
    </row>
    <row r="10636" spans="1:24" x14ac:dyDescent="0.35">
      <c r="A10636">
        <v>3300022275</v>
      </c>
      <c r="B10636" t="s">
        <v>168</v>
      </c>
      <c r="C10636" t="s">
        <v>168</v>
      </c>
      <c r="D10636">
        <v>0</v>
      </c>
      <c r="E10636">
        <v>0</v>
      </c>
      <c r="F10636">
        <v>72</v>
      </c>
      <c r="G10636">
        <v>2568949</v>
      </c>
      <c r="H10636">
        <v>49</v>
      </c>
      <c r="I10636">
        <v>1720000</v>
      </c>
      <c r="J10636">
        <v>0</v>
      </c>
      <c r="K10636">
        <v>0</v>
      </c>
      <c r="L10636">
        <v>33</v>
      </c>
      <c r="M10636">
        <v>1529200</v>
      </c>
      <c r="N10636">
        <v>340000</v>
      </c>
      <c r="O10636">
        <v>6158149</v>
      </c>
      <c r="P10636" t="s">
        <v>5</v>
      </c>
      <c r="Q10636" t="s">
        <v>10</v>
      </c>
      <c r="R10636" t="s">
        <v>169</v>
      </c>
      <c r="S10636" t="s">
        <v>170</v>
      </c>
      <c r="T10636">
        <v>3972999.3548387098</v>
      </c>
      <c r="U10636">
        <v>481397</v>
      </c>
      <c r="V10636">
        <v>-3491602.3548387098</v>
      </c>
      <c r="W10636">
        <v>-0.87883285220932461</v>
      </c>
      <c r="X10636" t="s">
        <v>319</v>
      </c>
    </row>
    <row r="10637" spans="1:24" x14ac:dyDescent="0.35">
      <c r="A10637">
        <v>3300026344</v>
      </c>
      <c r="B10637" t="s">
        <v>168</v>
      </c>
      <c r="C10637" t="s">
        <v>168</v>
      </c>
      <c r="D10637">
        <v>0</v>
      </c>
      <c r="E10637">
        <v>0</v>
      </c>
      <c r="F10637">
        <v>145</v>
      </c>
      <c r="G10637">
        <v>7133585</v>
      </c>
      <c r="H10637">
        <v>1</v>
      </c>
      <c r="I10637">
        <v>25000</v>
      </c>
      <c r="J10637">
        <v>0</v>
      </c>
      <c r="K10637">
        <v>0</v>
      </c>
      <c r="L10637">
        <v>0</v>
      </c>
      <c r="M10637">
        <v>0</v>
      </c>
      <c r="N10637">
        <v>1019100</v>
      </c>
      <c r="O10637">
        <v>8177685</v>
      </c>
      <c r="P10637" t="s">
        <v>5</v>
      </c>
      <c r="Q10637" t="s">
        <v>7</v>
      </c>
      <c r="R10637" t="s">
        <v>169</v>
      </c>
      <c r="S10637" t="s">
        <v>170</v>
      </c>
      <c r="T10637">
        <v>5275925.8064516131</v>
      </c>
      <c r="U10637">
        <v>4711948</v>
      </c>
      <c r="V10637">
        <v>-563977.80645161308</v>
      </c>
      <c r="W10637">
        <v>-0.10689646275198916</v>
      </c>
      <c r="X10637" t="s">
        <v>218</v>
      </c>
    </row>
    <row r="10638" spans="1:24" x14ac:dyDescent="0.35">
      <c r="A10638">
        <v>3301058425</v>
      </c>
      <c r="B10638" t="s">
        <v>168</v>
      </c>
      <c r="C10638" t="s">
        <v>168</v>
      </c>
      <c r="D10638">
        <v>0</v>
      </c>
      <c r="E10638">
        <v>0</v>
      </c>
      <c r="F10638">
        <v>281</v>
      </c>
      <c r="G10638">
        <v>9899093</v>
      </c>
      <c r="H10638">
        <v>4</v>
      </c>
      <c r="I10638">
        <v>150000</v>
      </c>
      <c r="J10638">
        <v>0</v>
      </c>
      <c r="K10638">
        <v>0</v>
      </c>
      <c r="L10638">
        <v>3</v>
      </c>
      <c r="M10638">
        <v>127200</v>
      </c>
      <c r="N10638">
        <v>3129000</v>
      </c>
      <c r="O10638">
        <v>13305293</v>
      </c>
      <c r="P10638" t="s">
        <v>5</v>
      </c>
      <c r="Q10638" t="s">
        <v>17</v>
      </c>
      <c r="R10638" t="s">
        <v>169</v>
      </c>
      <c r="S10638" t="s">
        <v>170</v>
      </c>
      <c r="T10638">
        <v>8584060</v>
      </c>
      <c r="U10638">
        <v>9537914</v>
      </c>
      <c r="V10638">
        <v>953854</v>
      </c>
      <c r="W10638">
        <v>0.11111921398499081</v>
      </c>
      <c r="X10638" t="s">
        <v>293</v>
      </c>
    </row>
    <row r="10639" spans="1:24" x14ac:dyDescent="0.35">
      <c r="A10639">
        <v>3300022984</v>
      </c>
      <c r="B10639" t="s">
        <v>168</v>
      </c>
      <c r="C10639" t="s">
        <v>168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980000</v>
      </c>
      <c r="O10639">
        <v>980000</v>
      </c>
      <c r="P10639" t="s">
        <v>5</v>
      </c>
      <c r="Q10639" t="s">
        <v>8</v>
      </c>
      <c r="R10639" t="s">
        <v>169</v>
      </c>
      <c r="S10639" t="s">
        <v>170</v>
      </c>
      <c r="T10639">
        <v>632258.06451612897</v>
      </c>
      <c r="U10639">
        <v>1220000</v>
      </c>
      <c r="V10639">
        <v>587741.93548387103</v>
      </c>
      <c r="W10639">
        <v>0.92959183673469403</v>
      </c>
      <c r="X10639" t="s">
        <v>350</v>
      </c>
    </row>
    <row r="10640" spans="1:24" x14ac:dyDescent="0.35">
      <c r="A10640">
        <v>3301076501</v>
      </c>
      <c r="B10640" t="s">
        <v>168</v>
      </c>
      <c r="C10640" t="s">
        <v>168</v>
      </c>
      <c r="D10640">
        <v>0</v>
      </c>
      <c r="E10640">
        <v>0</v>
      </c>
      <c r="F10640">
        <v>4</v>
      </c>
      <c r="G10640">
        <v>145550</v>
      </c>
      <c r="H10640">
        <v>0</v>
      </c>
      <c r="I10640">
        <v>0</v>
      </c>
      <c r="J10640">
        <v>0</v>
      </c>
      <c r="K10640">
        <v>0</v>
      </c>
      <c r="L10640">
        <v>1</v>
      </c>
      <c r="M10640">
        <v>52400</v>
      </c>
      <c r="N10640">
        <v>302000</v>
      </c>
      <c r="O10640">
        <v>499950</v>
      </c>
      <c r="P10640" t="s">
        <v>5</v>
      </c>
      <c r="Q10640" t="s">
        <v>12</v>
      </c>
      <c r="R10640" t="s">
        <v>169</v>
      </c>
      <c r="S10640" t="s">
        <v>170</v>
      </c>
      <c r="T10640">
        <v>322548.38709677418</v>
      </c>
      <c r="U10640">
        <v>661349</v>
      </c>
      <c r="V10640">
        <v>338800.61290322582</v>
      </c>
      <c r="W10640">
        <v>1.0503869386938693</v>
      </c>
      <c r="X10640" t="s">
        <v>301</v>
      </c>
    </row>
    <row r="10641" spans="1:24" x14ac:dyDescent="0.35">
      <c r="A10641">
        <v>3301049815</v>
      </c>
      <c r="B10641" t="s">
        <v>168</v>
      </c>
      <c r="C10641" t="s">
        <v>168</v>
      </c>
      <c r="D10641">
        <v>0</v>
      </c>
      <c r="E10641">
        <v>0</v>
      </c>
      <c r="F10641">
        <v>90</v>
      </c>
      <c r="G10641">
        <v>3778309</v>
      </c>
      <c r="H10641">
        <v>11</v>
      </c>
      <c r="I10641">
        <v>430000</v>
      </c>
      <c r="J10641">
        <v>0</v>
      </c>
      <c r="K10641">
        <v>0</v>
      </c>
      <c r="L10641">
        <v>0</v>
      </c>
      <c r="M10641">
        <v>0</v>
      </c>
      <c r="N10641">
        <v>4159400</v>
      </c>
      <c r="O10641">
        <v>8367709</v>
      </c>
      <c r="P10641" t="s">
        <v>5</v>
      </c>
      <c r="Q10641" t="s">
        <v>16</v>
      </c>
      <c r="R10641" t="s">
        <v>169</v>
      </c>
      <c r="S10641" t="s">
        <v>170</v>
      </c>
      <c r="T10641">
        <v>5398521.935483871</v>
      </c>
      <c r="U10641">
        <v>3482493</v>
      </c>
      <c r="V10641">
        <v>-1916028.935483871</v>
      </c>
      <c r="W10641">
        <v>-0.35491731966300455</v>
      </c>
      <c r="X10641" t="s">
        <v>303</v>
      </c>
    </row>
    <row r="10642" spans="1:24" x14ac:dyDescent="0.35">
      <c r="A10642">
        <v>3300019094</v>
      </c>
      <c r="B10642" t="s">
        <v>168</v>
      </c>
      <c r="C10642" t="s">
        <v>168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380000</v>
      </c>
      <c r="O10642">
        <v>380000</v>
      </c>
      <c r="P10642" t="s">
        <v>5</v>
      </c>
      <c r="Q10642" t="s">
        <v>6</v>
      </c>
      <c r="R10642" t="s">
        <v>169</v>
      </c>
      <c r="S10642" t="s">
        <v>170</v>
      </c>
      <c r="T10642">
        <v>245161.29032258064</v>
      </c>
      <c r="U10642">
        <v>290500</v>
      </c>
      <c r="V10642">
        <v>45338.709677419363</v>
      </c>
      <c r="W10642">
        <v>0.18493421052631587</v>
      </c>
      <c r="X10642" t="s">
        <v>261</v>
      </c>
    </row>
    <row r="10643" spans="1:24" x14ac:dyDescent="0.35">
      <c r="A10643">
        <v>3301073234</v>
      </c>
      <c r="B10643" t="s">
        <v>168</v>
      </c>
      <c r="C10643" t="s">
        <v>168</v>
      </c>
      <c r="D10643">
        <v>0</v>
      </c>
      <c r="E10643">
        <v>0</v>
      </c>
      <c r="F10643">
        <v>63</v>
      </c>
      <c r="G10643">
        <v>2589843</v>
      </c>
      <c r="H10643">
        <v>10</v>
      </c>
      <c r="I10643">
        <v>550000</v>
      </c>
      <c r="J10643">
        <v>0</v>
      </c>
      <c r="K10643">
        <v>0</v>
      </c>
      <c r="L10643">
        <v>0</v>
      </c>
      <c r="M10643">
        <v>0</v>
      </c>
      <c r="N10643">
        <v>573500</v>
      </c>
      <c r="O10643">
        <v>3713343</v>
      </c>
      <c r="P10643" t="s">
        <v>5</v>
      </c>
      <c r="Q10643" t="s">
        <v>7</v>
      </c>
      <c r="R10643" t="s">
        <v>169</v>
      </c>
      <c r="S10643" t="s">
        <v>170</v>
      </c>
      <c r="T10643">
        <v>2395705.1612903229</v>
      </c>
      <c r="U10643">
        <v>2373667</v>
      </c>
      <c r="V10643">
        <v>-22038.161290322896</v>
      </c>
      <c r="W10643">
        <v>-9.1990290150951726E-3</v>
      </c>
      <c r="X10643" t="s">
        <v>288</v>
      </c>
    </row>
    <row r="10644" spans="1:24" x14ac:dyDescent="0.35">
      <c r="A10644">
        <v>3301070327</v>
      </c>
      <c r="B10644" t="s">
        <v>168</v>
      </c>
      <c r="C10644" t="s">
        <v>168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75000</v>
      </c>
      <c r="O10644">
        <v>75000</v>
      </c>
      <c r="P10644" t="s">
        <v>5</v>
      </c>
      <c r="Q10644" t="s">
        <v>14</v>
      </c>
      <c r="R10644" t="s">
        <v>169</v>
      </c>
      <c r="S10644" t="s">
        <v>170</v>
      </c>
      <c r="T10644">
        <v>48387.096774193553</v>
      </c>
      <c r="U10644">
        <v>45000</v>
      </c>
      <c r="V10644">
        <v>-3387.0967741935528</v>
      </c>
      <c r="W10644">
        <v>-7.0000000000000062E-2</v>
      </c>
      <c r="X10644" t="s">
        <v>323</v>
      </c>
    </row>
    <row r="10645" spans="1:24" x14ac:dyDescent="0.35">
      <c r="A10645">
        <v>3301067002</v>
      </c>
      <c r="B10645" t="s">
        <v>168</v>
      </c>
      <c r="C10645" t="s">
        <v>168</v>
      </c>
      <c r="D10645">
        <v>0</v>
      </c>
      <c r="E10645">
        <v>0</v>
      </c>
      <c r="F10645">
        <v>39</v>
      </c>
      <c r="G10645">
        <v>1377563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1713500</v>
      </c>
      <c r="O10645">
        <v>3091063</v>
      </c>
      <c r="P10645" t="s">
        <v>5</v>
      </c>
      <c r="Q10645" t="s">
        <v>7</v>
      </c>
      <c r="R10645" t="s">
        <v>169</v>
      </c>
      <c r="S10645" t="s">
        <v>170</v>
      </c>
      <c r="T10645">
        <v>1994234.1935483869</v>
      </c>
      <c r="U10645">
        <v>3381078</v>
      </c>
      <c r="V10645">
        <v>1386843.8064516131</v>
      </c>
      <c r="W10645">
        <v>0.69542675125029829</v>
      </c>
      <c r="X10645" t="s">
        <v>203</v>
      </c>
    </row>
    <row r="10646" spans="1:24" x14ac:dyDescent="0.35">
      <c r="A10646">
        <v>3301049479</v>
      </c>
      <c r="B10646" t="s">
        <v>168</v>
      </c>
      <c r="C10646" t="s">
        <v>168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536900</v>
      </c>
      <c r="O10646">
        <v>536900</v>
      </c>
      <c r="P10646" t="s">
        <v>5</v>
      </c>
      <c r="Q10646" t="s">
        <v>6</v>
      </c>
      <c r="R10646" t="s">
        <v>169</v>
      </c>
      <c r="S10646" t="s">
        <v>170</v>
      </c>
      <c r="T10646">
        <v>346387.09677419357</v>
      </c>
      <c r="U10646">
        <v>433000</v>
      </c>
      <c r="V10646">
        <v>86612.903225806425</v>
      </c>
      <c r="W10646">
        <v>0.25004656360588551</v>
      </c>
      <c r="X10646" t="s">
        <v>363</v>
      </c>
    </row>
    <row r="10647" spans="1:24" x14ac:dyDescent="0.35">
      <c r="A10647">
        <v>3301001735</v>
      </c>
      <c r="B10647" t="s">
        <v>168</v>
      </c>
      <c r="C10647" t="s">
        <v>168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532500</v>
      </c>
      <c r="O10647">
        <v>532500</v>
      </c>
      <c r="P10647" t="s">
        <v>5</v>
      </c>
      <c r="Q10647" t="s">
        <v>12</v>
      </c>
      <c r="R10647" t="s">
        <v>169</v>
      </c>
      <c r="S10647" t="s">
        <v>170</v>
      </c>
      <c r="T10647">
        <v>343548.38709677418</v>
      </c>
      <c r="U10647">
        <v>455000</v>
      </c>
      <c r="V10647">
        <v>111451.61290322582</v>
      </c>
      <c r="W10647">
        <v>0.32441314553990619</v>
      </c>
      <c r="X10647" t="s">
        <v>398</v>
      </c>
    </row>
    <row r="10648" spans="1:24" x14ac:dyDescent="0.35">
      <c r="A10648">
        <v>6001121944</v>
      </c>
      <c r="B10648" t="s">
        <v>168</v>
      </c>
      <c r="C10648" t="s">
        <v>168</v>
      </c>
      <c r="D10648">
        <v>0</v>
      </c>
      <c r="E10648">
        <v>0</v>
      </c>
      <c r="F10648">
        <v>11</v>
      </c>
      <c r="G10648">
        <v>229689</v>
      </c>
      <c r="H10648">
        <v>16</v>
      </c>
      <c r="I10648">
        <v>252000</v>
      </c>
      <c r="J10648">
        <v>0</v>
      </c>
      <c r="K10648">
        <v>0</v>
      </c>
      <c r="L10648">
        <v>19</v>
      </c>
      <c r="M10648">
        <v>1129500</v>
      </c>
      <c r="N10648">
        <v>87000</v>
      </c>
      <c r="O10648">
        <v>1698189</v>
      </c>
      <c r="P10648" t="s">
        <v>5</v>
      </c>
      <c r="Q10648" t="s">
        <v>13</v>
      </c>
      <c r="R10648" t="s">
        <v>169</v>
      </c>
      <c r="S10648" t="s">
        <v>170</v>
      </c>
      <c r="T10648">
        <v>1095605.8064516129</v>
      </c>
      <c r="U10648">
        <v>1411188</v>
      </c>
      <c r="V10648">
        <v>315582.19354838715</v>
      </c>
      <c r="W10648">
        <v>0.28804355698923967</v>
      </c>
      <c r="X10648" t="s">
        <v>274</v>
      </c>
    </row>
    <row r="10649" spans="1:24" x14ac:dyDescent="0.35">
      <c r="A10649">
        <v>3300008780</v>
      </c>
      <c r="B10649" t="s">
        <v>168</v>
      </c>
      <c r="C10649" t="s">
        <v>168</v>
      </c>
      <c r="D10649">
        <v>0</v>
      </c>
      <c r="E10649">
        <v>0</v>
      </c>
      <c r="F10649">
        <v>0</v>
      </c>
      <c r="G10649">
        <v>0</v>
      </c>
      <c r="H10649">
        <v>1</v>
      </c>
      <c r="I10649">
        <v>2000</v>
      </c>
      <c r="J10649">
        <v>0</v>
      </c>
      <c r="K10649">
        <v>0</v>
      </c>
      <c r="L10649">
        <v>0</v>
      </c>
      <c r="M10649">
        <v>0</v>
      </c>
      <c r="N10649">
        <v>324500</v>
      </c>
      <c r="O10649">
        <v>326500</v>
      </c>
      <c r="P10649" t="s">
        <v>5</v>
      </c>
      <c r="Q10649" t="s">
        <v>12</v>
      </c>
      <c r="R10649" t="s">
        <v>169</v>
      </c>
      <c r="S10649" t="s">
        <v>170</v>
      </c>
      <c r="T10649">
        <v>210645.16129032258</v>
      </c>
      <c r="U10649">
        <v>372500</v>
      </c>
      <c r="V10649">
        <v>161854.83870967742</v>
      </c>
      <c r="W10649">
        <v>0.76837672281776426</v>
      </c>
      <c r="X10649" t="s">
        <v>248</v>
      </c>
    </row>
    <row r="10650" spans="1:24" x14ac:dyDescent="0.35">
      <c r="A10650">
        <v>3300015783</v>
      </c>
      <c r="B10650" t="s">
        <v>168</v>
      </c>
      <c r="C10650" t="s">
        <v>168</v>
      </c>
      <c r="D10650">
        <v>0</v>
      </c>
      <c r="E10650">
        <v>0</v>
      </c>
      <c r="F10650">
        <v>52</v>
      </c>
      <c r="G10650">
        <v>2066664</v>
      </c>
      <c r="H10650">
        <v>7</v>
      </c>
      <c r="I10650">
        <v>375000</v>
      </c>
      <c r="J10650">
        <v>0</v>
      </c>
      <c r="K10650">
        <v>0</v>
      </c>
      <c r="L10650">
        <v>5</v>
      </c>
      <c r="M10650">
        <v>612000</v>
      </c>
      <c r="N10650">
        <v>342000</v>
      </c>
      <c r="O10650">
        <v>3395664</v>
      </c>
      <c r="P10650" t="s">
        <v>5</v>
      </c>
      <c r="Q10650" t="s">
        <v>8</v>
      </c>
      <c r="R10650" t="s">
        <v>169</v>
      </c>
      <c r="S10650" t="s">
        <v>170</v>
      </c>
      <c r="T10650">
        <v>2190750.9677419355</v>
      </c>
      <c r="U10650">
        <v>2312149</v>
      </c>
      <c r="V10650">
        <v>121398.03225806449</v>
      </c>
      <c r="W10650">
        <v>5.5413889595672616E-2</v>
      </c>
      <c r="X10650" t="s">
        <v>264</v>
      </c>
    </row>
    <row r="10651" spans="1:24" x14ac:dyDescent="0.35">
      <c r="A10651">
        <v>3300014812</v>
      </c>
      <c r="B10651" t="s">
        <v>168</v>
      </c>
      <c r="C10651" t="s">
        <v>168</v>
      </c>
      <c r="D10651">
        <v>0</v>
      </c>
      <c r="E10651">
        <v>0</v>
      </c>
      <c r="F10651">
        <v>61</v>
      </c>
      <c r="G10651">
        <v>2807978</v>
      </c>
      <c r="H10651">
        <v>1</v>
      </c>
      <c r="I10651">
        <v>20000</v>
      </c>
      <c r="J10651">
        <v>0</v>
      </c>
      <c r="K10651">
        <v>0</v>
      </c>
      <c r="L10651">
        <v>1</v>
      </c>
      <c r="M10651">
        <v>20000</v>
      </c>
      <c r="N10651">
        <v>799800</v>
      </c>
      <c r="O10651">
        <v>3647778</v>
      </c>
      <c r="P10651" t="s">
        <v>5</v>
      </c>
      <c r="Q10651" t="s">
        <v>7</v>
      </c>
      <c r="R10651" t="s">
        <v>169</v>
      </c>
      <c r="S10651" t="s">
        <v>170</v>
      </c>
      <c r="T10651">
        <v>2353405.1612903229</v>
      </c>
      <c r="U10651">
        <v>2794065</v>
      </c>
      <c r="V10651">
        <v>440659.8387096771</v>
      </c>
      <c r="W10651">
        <v>0.18724350823981051</v>
      </c>
      <c r="X10651" t="s">
        <v>204</v>
      </c>
    </row>
    <row r="10652" spans="1:24" x14ac:dyDescent="0.35">
      <c r="A10652">
        <v>6001129400</v>
      </c>
      <c r="B10652" t="s">
        <v>168</v>
      </c>
      <c r="C10652" t="s">
        <v>168</v>
      </c>
      <c r="D10652">
        <v>0</v>
      </c>
      <c r="E10652">
        <v>0</v>
      </c>
      <c r="F10652">
        <v>13</v>
      </c>
      <c r="G10652">
        <v>408983</v>
      </c>
      <c r="H10652">
        <v>23</v>
      </c>
      <c r="I10652">
        <v>635000</v>
      </c>
      <c r="J10652">
        <v>0</v>
      </c>
      <c r="K10652">
        <v>0</v>
      </c>
      <c r="L10652">
        <v>7</v>
      </c>
      <c r="M10652">
        <v>326800</v>
      </c>
      <c r="N10652">
        <v>60000</v>
      </c>
      <c r="O10652">
        <v>1430783</v>
      </c>
      <c r="P10652" t="s">
        <v>5</v>
      </c>
      <c r="Q10652" t="s">
        <v>14</v>
      </c>
      <c r="R10652" t="s">
        <v>169</v>
      </c>
      <c r="S10652" t="s">
        <v>170</v>
      </c>
      <c r="T10652">
        <v>923085.80645161285</v>
      </c>
      <c r="U10652">
        <v>150000</v>
      </c>
      <c r="V10652">
        <v>-773085.80645161285</v>
      </c>
      <c r="W10652">
        <v>-0.83750156382903629</v>
      </c>
      <c r="X10652" t="s">
        <v>247</v>
      </c>
    </row>
    <row r="10653" spans="1:24" x14ac:dyDescent="0.35">
      <c r="A10653">
        <v>7001031144</v>
      </c>
      <c r="B10653" t="s">
        <v>168</v>
      </c>
      <c r="C10653" t="s">
        <v>168</v>
      </c>
      <c r="D10653">
        <v>0</v>
      </c>
      <c r="E10653">
        <v>0</v>
      </c>
      <c r="F10653">
        <v>50</v>
      </c>
      <c r="G10653">
        <v>1687851</v>
      </c>
      <c r="H10653">
        <v>65</v>
      </c>
      <c r="I10653">
        <v>2025000</v>
      </c>
      <c r="J10653">
        <v>0</v>
      </c>
      <c r="K10653">
        <v>0</v>
      </c>
      <c r="L10653">
        <v>26</v>
      </c>
      <c r="M10653">
        <v>1452400</v>
      </c>
      <c r="N10653">
        <v>150000</v>
      </c>
      <c r="O10653">
        <v>5315251</v>
      </c>
      <c r="P10653" t="s">
        <v>5</v>
      </c>
      <c r="Q10653" t="s">
        <v>14</v>
      </c>
      <c r="R10653" t="s">
        <v>169</v>
      </c>
      <c r="S10653" t="s">
        <v>170</v>
      </c>
      <c r="T10653">
        <v>3429194.1935483874</v>
      </c>
      <c r="U10653">
        <v>2549264</v>
      </c>
      <c r="V10653">
        <v>-879930.19354838738</v>
      </c>
      <c r="W10653">
        <v>-0.25659969773769864</v>
      </c>
      <c r="X10653" t="s">
        <v>268</v>
      </c>
    </row>
    <row r="10654" spans="1:24" x14ac:dyDescent="0.35">
      <c r="A10654">
        <v>3300008902</v>
      </c>
      <c r="B10654" t="s">
        <v>168</v>
      </c>
      <c r="C10654" t="s">
        <v>168</v>
      </c>
      <c r="D10654">
        <v>0</v>
      </c>
      <c r="E10654">
        <v>0</v>
      </c>
      <c r="F10654">
        <v>10</v>
      </c>
      <c r="G10654">
        <v>486045</v>
      </c>
      <c r="H10654">
        <v>7</v>
      </c>
      <c r="I10654">
        <v>155000</v>
      </c>
      <c r="J10654">
        <v>0</v>
      </c>
      <c r="K10654">
        <v>0</v>
      </c>
      <c r="L10654">
        <v>23</v>
      </c>
      <c r="M10654">
        <v>854537</v>
      </c>
      <c r="N10654">
        <v>347000</v>
      </c>
      <c r="O10654">
        <v>1842582</v>
      </c>
      <c r="P10654" t="s">
        <v>5</v>
      </c>
      <c r="Q10654" t="s">
        <v>12</v>
      </c>
      <c r="R10654" t="s">
        <v>169</v>
      </c>
      <c r="S10654" t="s">
        <v>170</v>
      </c>
      <c r="T10654">
        <v>1188762.5806451614</v>
      </c>
      <c r="U10654">
        <v>1411761</v>
      </c>
      <c r="V10654">
        <v>222998.41935483855</v>
      </c>
      <c r="W10654">
        <v>0.18758869347469997</v>
      </c>
      <c r="X10654" t="s">
        <v>294</v>
      </c>
    </row>
    <row r="10655" spans="1:24" x14ac:dyDescent="0.35">
      <c r="A10655">
        <v>3300005276</v>
      </c>
      <c r="B10655" t="s">
        <v>168</v>
      </c>
      <c r="C10655" t="s">
        <v>168</v>
      </c>
      <c r="D10655">
        <v>0</v>
      </c>
      <c r="E10655">
        <v>0</v>
      </c>
      <c r="F10655">
        <v>108</v>
      </c>
      <c r="G10655">
        <v>2923070</v>
      </c>
      <c r="H10655">
        <v>254</v>
      </c>
      <c r="I10655">
        <v>6665000</v>
      </c>
      <c r="J10655">
        <v>0</v>
      </c>
      <c r="K10655">
        <v>0</v>
      </c>
      <c r="L10655">
        <v>14</v>
      </c>
      <c r="M10655">
        <v>1059450</v>
      </c>
      <c r="N10655">
        <v>165000</v>
      </c>
      <c r="O10655">
        <v>10812520</v>
      </c>
      <c r="P10655" t="s">
        <v>5</v>
      </c>
      <c r="Q10655" t="s">
        <v>9</v>
      </c>
      <c r="R10655" t="s">
        <v>169</v>
      </c>
      <c r="S10655" t="s">
        <v>170</v>
      </c>
      <c r="T10655">
        <v>6975819.3548387093</v>
      </c>
      <c r="U10655">
        <v>5210062</v>
      </c>
      <c r="V10655">
        <v>-1765757.3548387093</v>
      </c>
      <c r="W10655">
        <v>-0.25312544161768025</v>
      </c>
      <c r="X10655" t="s">
        <v>228</v>
      </c>
    </row>
    <row r="10656" spans="1:24" x14ac:dyDescent="0.35">
      <c r="A10656">
        <v>3301068544</v>
      </c>
      <c r="B10656" t="s">
        <v>168</v>
      </c>
      <c r="C10656" t="s">
        <v>168</v>
      </c>
      <c r="D10656">
        <v>0</v>
      </c>
      <c r="E10656">
        <v>0</v>
      </c>
      <c r="F10656">
        <v>36</v>
      </c>
      <c r="G10656">
        <v>1517082</v>
      </c>
      <c r="H10656">
        <v>8</v>
      </c>
      <c r="I10656">
        <v>475000</v>
      </c>
      <c r="J10656">
        <v>0</v>
      </c>
      <c r="K10656">
        <v>0</v>
      </c>
      <c r="L10656">
        <v>65</v>
      </c>
      <c r="M10656">
        <v>2820362</v>
      </c>
      <c r="N10656">
        <v>308000</v>
      </c>
      <c r="O10656">
        <v>5120444</v>
      </c>
      <c r="P10656" t="s">
        <v>5</v>
      </c>
      <c r="Q10656" t="s">
        <v>12</v>
      </c>
      <c r="R10656" t="s">
        <v>169</v>
      </c>
      <c r="S10656" t="s">
        <v>170</v>
      </c>
      <c r="T10656">
        <v>3303512.2580645164</v>
      </c>
      <c r="U10656">
        <v>3104042</v>
      </c>
      <c r="V10656">
        <v>-199470.25806451635</v>
      </c>
      <c r="W10656">
        <v>-6.0381267718190079E-2</v>
      </c>
      <c r="X10656" t="s">
        <v>189</v>
      </c>
    </row>
    <row r="10657" spans="1:24" x14ac:dyDescent="0.35">
      <c r="A10657">
        <v>3301071133</v>
      </c>
      <c r="B10657" t="s">
        <v>168</v>
      </c>
      <c r="C10657" t="s">
        <v>168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998500</v>
      </c>
      <c r="O10657">
        <v>998500</v>
      </c>
      <c r="P10657" t="s">
        <v>5</v>
      </c>
      <c r="Q10657" t="s">
        <v>6</v>
      </c>
      <c r="R10657" t="s">
        <v>181</v>
      </c>
      <c r="S10657" t="s">
        <v>170</v>
      </c>
      <c r="T10657">
        <v>644193.54838709673</v>
      </c>
      <c r="U10657">
        <v>1012500</v>
      </c>
      <c r="V10657">
        <v>368306.45161290327</v>
      </c>
      <c r="W10657">
        <v>0.57173259889834771</v>
      </c>
      <c r="X10657" t="s">
        <v>276</v>
      </c>
    </row>
    <row r="10658" spans="1:24" x14ac:dyDescent="0.35">
      <c r="A10658">
        <v>3300008377</v>
      </c>
      <c r="B10658" t="s">
        <v>168</v>
      </c>
      <c r="C10658" t="s">
        <v>168</v>
      </c>
      <c r="D10658">
        <v>0</v>
      </c>
      <c r="E10658">
        <v>0</v>
      </c>
      <c r="F10658">
        <v>0</v>
      </c>
      <c r="G10658">
        <v>0</v>
      </c>
      <c r="H10658">
        <v>12</v>
      </c>
      <c r="I10658">
        <v>230000</v>
      </c>
      <c r="J10658">
        <v>0</v>
      </c>
      <c r="K10658">
        <v>0</v>
      </c>
      <c r="L10658">
        <v>0</v>
      </c>
      <c r="M10658">
        <v>0</v>
      </c>
      <c r="N10658">
        <v>15000</v>
      </c>
      <c r="O10658">
        <v>245000</v>
      </c>
      <c r="P10658" t="s">
        <v>5</v>
      </c>
      <c r="Q10658" t="s">
        <v>14</v>
      </c>
      <c r="R10658" t="s">
        <v>169</v>
      </c>
      <c r="S10658" t="s">
        <v>170</v>
      </c>
      <c r="T10658">
        <v>158064.51612903224</v>
      </c>
      <c r="U10658">
        <v>245000</v>
      </c>
      <c r="V10658">
        <v>86935.483870967757</v>
      </c>
      <c r="W10658">
        <v>0.55000000000000004</v>
      </c>
      <c r="X10658" t="s">
        <v>183</v>
      </c>
    </row>
    <row r="10659" spans="1:24" x14ac:dyDescent="0.35">
      <c r="A10659">
        <v>3301070956</v>
      </c>
      <c r="B10659" t="s">
        <v>168</v>
      </c>
      <c r="C10659" t="s">
        <v>168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1223600</v>
      </c>
      <c r="O10659">
        <v>1223600</v>
      </c>
      <c r="P10659" t="s">
        <v>5</v>
      </c>
      <c r="Q10659" t="s">
        <v>16</v>
      </c>
      <c r="R10659" t="s">
        <v>169</v>
      </c>
      <c r="S10659" t="s">
        <v>170</v>
      </c>
      <c r="T10659">
        <v>789419.3548387097</v>
      </c>
      <c r="U10659">
        <v>795600</v>
      </c>
      <c r="V10659">
        <v>6180.6451612903038</v>
      </c>
      <c r="W10659">
        <v>7.8293559986923889E-3</v>
      </c>
      <c r="X10659" t="s">
        <v>349</v>
      </c>
    </row>
    <row r="10660" spans="1:24" x14ac:dyDescent="0.35">
      <c r="A10660">
        <v>3301031124</v>
      </c>
      <c r="B10660" t="s">
        <v>168</v>
      </c>
      <c r="C10660" t="s">
        <v>168</v>
      </c>
      <c r="D10660">
        <v>0</v>
      </c>
      <c r="E10660">
        <v>0</v>
      </c>
      <c r="F10660">
        <v>4</v>
      </c>
      <c r="G10660">
        <v>103995</v>
      </c>
      <c r="H10660">
        <v>7</v>
      </c>
      <c r="I10660">
        <v>100000</v>
      </c>
      <c r="J10660">
        <v>0</v>
      </c>
      <c r="K10660">
        <v>0</v>
      </c>
      <c r="L10660">
        <v>6</v>
      </c>
      <c r="M10660">
        <v>230000</v>
      </c>
      <c r="N10660">
        <v>30000</v>
      </c>
      <c r="O10660">
        <v>463995</v>
      </c>
      <c r="P10660" t="s">
        <v>5</v>
      </c>
      <c r="Q10660" t="s">
        <v>15</v>
      </c>
      <c r="R10660" t="s">
        <v>169</v>
      </c>
      <c r="S10660" t="s">
        <v>170</v>
      </c>
      <c r="T10660">
        <v>299351.61290322582</v>
      </c>
      <c r="U10660">
        <v>45997</v>
      </c>
      <c r="V10660">
        <v>-253354.61290322582</v>
      </c>
      <c r="W10660">
        <v>-0.84634457267858487</v>
      </c>
      <c r="X10660" t="s">
        <v>287</v>
      </c>
    </row>
    <row r="10661" spans="1:24" x14ac:dyDescent="0.35">
      <c r="A10661">
        <v>3301018006</v>
      </c>
      <c r="B10661" t="s">
        <v>168</v>
      </c>
      <c r="C10661" t="s">
        <v>168</v>
      </c>
      <c r="D10661">
        <v>0</v>
      </c>
      <c r="E10661">
        <v>0</v>
      </c>
      <c r="F10661">
        <v>148</v>
      </c>
      <c r="G10661">
        <v>6917023</v>
      </c>
      <c r="H10661">
        <v>101</v>
      </c>
      <c r="I10661">
        <v>4253000</v>
      </c>
      <c r="J10661">
        <v>0</v>
      </c>
      <c r="K10661">
        <v>0</v>
      </c>
      <c r="L10661">
        <v>35</v>
      </c>
      <c r="M10661">
        <v>2116800</v>
      </c>
      <c r="N10661">
        <v>165000</v>
      </c>
      <c r="O10661">
        <v>13451823</v>
      </c>
      <c r="P10661" t="s">
        <v>5</v>
      </c>
      <c r="Q10661" t="s">
        <v>14</v>
      </c>
      <c r="R10661" t="s">
        <v>169</v>
      </c>
      <c r="S10661" t="s">
        <v>170</v>
      </c>
      <c r="T10661">
        <v>8678595.4838709682</v>
      </c>
      <c r="U10661">
        <v>10332366</v>
      </c>
      <c r="V10661">
        <v>1653770.5161290318</v>
      </c>
      <c r="W10661">
        <v>0.19055739136621108</v>
      </c>
      <c r="X10661" t="s">
        <v>324</v>
      </c>
    </row>
    <row r="10662" spans="1:24" x14ac:dyDescent="0.35">
      <c r="A10662">
        <v>6001118493</v>
      </c>
      <c r="B10662" t="s">
        <v>168</v>
      </c>
      <c r="C10662" t="s">
        <v>168</v>
      </c>
      <c r="D10662">
        <v>0</v>
      </c>
      <c r="E10662">
        <v>0</v>
      </c>
      <c r="F10662">
        <v>0</v>
      </c>
      <c r="G10662">
        <v>0</v>
      </c>
      <c r="H10662">
        <v>71</v>
      </c>
      <c r="I10662">
        <v>1775000</v>
      </c>
      <c r="J10662">
        <v>0</v>
      </c>
      <c r="K10662">
        <v>0</v>
      </c>
      <c r="L10662">
        <v>16</v>
      </c>
      <c r="M10662">
        <v>638400</v>
      </c>
      <c r="N10662">
        <v>2133000</v>
      </c>
      <c r="O10662">
        <v>4546400</v>
      </c>
      <c r="P10662" t="s">
        <v>5</v>
      </c>
      <c r="Q10662" t="s">
        <v>16</v>
      </c>
      <c r="R10662" t="s">
        <v>169</v>
      </c>
      <c r="S10662" t="s">
        <v>170</v>
      </c>
      <c r="T10662">
        <v>2933161.2903225804</v>
      </c>
      <c r="U10662">
        <v>2497700</v>
      </c>
      <c r="V10662">
        <v>-435461.29032258037</v>
      </c>
      <c r="W10662">
        <v>-0.1484614200246348</v>
      </c>
      <c r="X10662" t="s">
        <v>312</v>
      </c>
    </row>
    <row r="10663" spans="1:24" x14ac:dyDescent="0.35">
      <c r="A10663">
        <v>3301073719</v>
      </c>
      <c r="B10663" t="s">
        <v>168</v>
      </c>
      <c r="C10663" t="s">
        <v>168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303000</v>
      </c>
      <c r="O10663">
        <v>303000</v>
      </c>
      <c r="P10663" t="s">
        <v>5</v>
      </c>
      <c r="Q10663" t="s">
        <v>12</v>
      </c>
      <c r="R10663" t="s">
        <v>169</v>
      </c>
      <c r="S10663" t="s">
        <v>170</v>
      </c>
      <c r="T10663">
        <v>195483.87096774194</v>
      </c>
      <c r="U10663">
        <v>384000</v>
      </c>
      <c r="V10663">
        <v>188516.12903225806</v>
      </c>
      <c r="W10663">
        <v>0.96435643564356432</v>
      </c>
      <c r="X10663" t="s">
        <v>219</v>
      </c>
    </row>
    <row r="10664" spans="1:24" x14ac:dyDescent="0.35">
      <c r="A10664">
        <v>3301056378</v>
      </c>
      <c r="B10664" t="s">
        <v>168</v>
      </c>
      <c r="C10664" t="s">
        <v>168</v>
      </c>
      <c r="D10664">
        <v>0</v>
      </c>
      <c r="E10664">
        <v>0</v>
      </c>
      <c r="F10664">
        <v>4</v>
      </c>
      <c r="G10664">
        <v>170299</v>
      </c>
      <c r="H10664">
        <v>2</v>
      </c>
      <c r="I10664">
        <v>110000</v>
      </c>
      <c r="J10664">
        <v>0</v>
      </c>
      <c r="K10664">
        <v>0</v>
      </c>
      <c r="L10664">
        <v>0</v>
      </c>
      <c r="M10664">
        <v>0</v>
      </c>
      <c r="N10664">
        <v>330000</v>
      </c>
      <c r="O10664">
        <v>610299</v>
      </c>
      <c r="P10664" t="s">
        <v>5</v>
      </c>
      <c r="Q10664" t="s">
        <v>12</v>
      </c>
      <c r="R10664" t="s">
        <v>169</v>
      </c>
      <c r="S10664" t="s">
        <v>170</v>
      </c>
      <c r="T10664">
        <v>393741.29032258067</v>
      </c>
      <c r="U10664">
        <v>490700</v>
      </c>
      <c r="V10664">
        <v>96958.709677419334</v>
      </c>
      <c r="W10664">
        <v>0.24624978903783212</v>
      </c>
      <c r="X10664" t="s">
        <v>271</v>
      </c>
    </row>
    <row r="10665" spans="1:24" x14ac:dyDescent="0.35">
      <c r="A10665">
        <v>3301064431</v>
      </c>
      <c r="B10665" t="s">
        <v>168</v>
      </c>
      <c r="C10665" t="s">
        <v>168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180000</v>
      </c>
      <c r="O10665">
        <v>180000</v>
      </c>
      <c r="P10665" t="s">
        <v>5</v>
      </c>
      <c r="Q10665" t="s">
        <v>15</v>
      </c>
      <c r="R10665" t="s">
        <v>169</v>
      </c>
      <c r="S10665" t="s">
        <v>170</v>
      </c>
      <c r="T10665">
        <v>116129.03225806452</v>
      </c>
      <c r="U10665">
        <v>0</v>
      </c>
      <c r="V10665">
        <v>-116129.03225806452</v>
      </c>
      <c r="W10665">
        <v>0</v>
      </c>
      <c r="X10665" t="s">
        <v>214</v>
      </c>
    </row>
    <row r="10666" spans="1:24" x14ac:dyDescent="0.35">
      <c r="A10666">
        <v>3300017230</v>
      </c>
      <c r="B10666" t="s">
        <v>168</v>
      </c>
      <c r="C10666" t="s">
        <v>168</v>
      </c>
      <c r="D10666">
        <v>0</v>
      </c>
      <c r="E10666">
        <v>0</v>
      </c>
      <c r="F10666">
        <v>129</v>
      </c>
      <c r="G10666">
        <v>4135677</v>
      </c>
      <c r="H10666">
        <v>4</v>
      </c>
      <c r="I10666">
        <v>275000</v>
      </c>
      <c r="J10666">
        <v>0</v>
      </c>
      <c r="K10666">
        <v>0</v>
      </c>
      <c r="L10666">
        <v>1</v>
      </c>
      <c r="M10666">
        <v>52400</v>
      </c>
      <c r="N10666">
        <v>1971500</v>
      </c>
      <c r="O10666">
        <v>6434577</v>
      </c>
      <c r="P10666" t="s">
        <v>5</v>
      </c>
      <c r="Q10666" t="s">
        <v>7</v>
      </c>
      <c r="R10666" t="s">
        <v>169</v>
      </c>
      <c r="S10666" t="s">
        <v>170</v>
      </c>
      <c r="T10666">
        <v>4151340</v>
      </c>
      <c r="U10666">
        <v>3690720</v>
      </c>
      <c r="V10666">
        <v>-460620</v>
      </c>
      <c r="W10666">
        <v>-0.1109569440228938</v>
      </c>
      <c r="X10666" t="s">
        <v>203</v>
      </c>
    </row>
    <row r="10667" spans="1:24" x14ac:dyDescent="0.35">
      <c r="A10667">
        <v>3301063233</v>
      </c>
      <c r="B10667" t="s">
        <v>168</v>
      </c>
      <c r="C10667" t="s">
        <v>168</v>
      </c>
      <c r="D10667">
        <v>0</v>
      </c>
      <c r="E10667">
        <v>0</v>
      </c>
      <c r="F10667">
        <v>89</v>
      </c>
      <c r="G10667">
        <v>2402792</v>
      </c>
      <c r="H10667">
        <v>1</v>
      </c>
      <c r="I10667">
        <v>15000</v>
      </c>
      <c r="J10667">
        <v>0</v>
      </c>
      <c r="K10667">
        <v>0</v>
      </c>
      <c r="L10667">
        <v>0</v>
      </c>
      <c r="M10667">
        <v>0</v>
      </c>
      <c r="N10667">
        <v>150000</v>
      </c>
      <c r="O10667">
        <v>2567792</v>
      </c>
      <c r="P10667" t="s">
        <v>5</v>
      </c>
      <c r="Q10667" t="s">
        <v>13</v>
      </c>
      <c r="R10667" t="s">
        <v>169</v>
      </c>
      <c r="S10667" t="s">
        <v>170</v>
      </c>
      <c r="T10667">
        <v>1656640</v>
      </c>
      <c r="U10667">
        <v>2692011</v>
      </c>
      <c r="V10667">
        <v>1035371</v>
      </c>
      <c r="W10667">
        <v>0.62498249468804334</v>
      </c>
      <c r="X10667" t="s">
        <v>252</v>
      </c>
    </row>
    <row r="10668" spans="1:24" x14ac:dyDescent="0.35">
      <c r="A10668">
        <v>3301032333</v>
      </c>
      <c r="B10668" t="s">
        <v>168</v>
      </c>
      <c r="C10668" t="s">
        <v>168</v>
      </c>
      <c r="D10668">
        <v>0</v>
      </c>
      <c r="E10668">
        <v>0</v>
      </c>
      <c r="F10668">
        <v>11</v>
      </c>
      <c r="G10668">
        <v>526524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1167300</v>
      </c>
      <c r="O10668">
        <v>1693824</v>
      </c>
      <c r="P10668" t="s">
        <v>5</v>
      </c>
      <c r="Q10668" t="s">
        <v>16</v>
      </c>
      <c r="R10668" t="s">
        <v>169</v>
      </c>
      <c r="S10668" t="s">
        <v>170</v>
      </c>
      <c r="T10668">
        <v>1092789.6774193549</v>
      </c>
      <c r="U10668">
        <v>1017298</v>
      </c>
      <c r="V10668">
        <v>-75491.677419354906</v>
      </c>
      <c r="W10668">
        <v>-6.908161650797251E-2</v>
      </c>
      <c r="X10668" t="s">
        <v>330</v>
      </c>
    </row>
    <row r="10669" spans="1:24" x14ac:dyDescent="0.35">
      <c r="A10669">
        <v>6001116608</v>
      </c>
      <c r="B10669" t="s">
        <v>168</v>
      </c>
      <c r="C10669" t="s">
        <v>168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191700</v>
      </c>
      <c r="O10669">
        <v>191700</v>
      </c>
      <c r="P10669" t="s">
        <v>5</v>
      </c>
      <c r="Q10669" t="s">
        <v>8</v>
      </c>
      <c r="R10669" t="s">
        <v>169</v>
      </c>
      <c r="S10669" t="s">
        <v>170</v>
      </c>
      <c r="T10669">
        <v>123677.41935483871</v>
      </c>
      <c r="U10669">
        <v>1301100</v>
      </c>
      <c r="V10669">
        <v>1177422.5806451612</v>
      </c>
      <c r="W10669">
        <v>9.5201095461658838</v>
      </c>
      <c r="X10669" t="s">
        <v>275</v>
      </c>
    </row>
    <row r="10670" spans="1:24" x14ac:dyDescent="0.35">
      <c r="A10670">
        <v>3300015918</v>
      </c>
      <c r="B10670" t="s">
        <v>168</v>
      </c>
      <c r="C10670" t="s">
        <v>168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846500</v>
      </c>
      <c r="O10670">
        <v>846500</v>
      </c>
      <c r="P10670" t="s">
        <v>5</v>
      </c>
      <c r="Q10670" t="s">
        <v>8</v>
      </c>
      <c r="R10670" t="s">
        <v>169</v>
      </c>
      <c r="S10670" t="s">
        <v>170</v>
      </c>
      <c r="T10670">
        <v>546129.03225806449</v>
      </c>
      <c r="U10670">
        <v>0</v>
      </c>
      <c r="V10670">
        <v>-546129.03225806449</v>
      </c>
      <c r="W10670">
        <v>0</v>
      </c>
      <c r="X10670" t="s">
        <v>275</v>
      </c>
    </row>
    <row r="10671" spans="1:24" x14ac:dyDescent="0.35">
      <c r="A10671">
        <v>3301052831</v>
      </c>
      <c r="B10671" t="s">
        <v>168</v>
      </c>
      <c r="C10671" t="s">
        <v>168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1556000</v>
      </c>
      <c r="O10671">
        <v>1556000</v>
      </c>
      <c r="P10671" t="s">
        <v>5</v>
      </c>
      <c r="Q10671" t="s">
        <v>16</v>
      </c>
      <c r="R10671" t="s">
        <v>169</v>
      </c>
      <c r="S10671" t="s">
        <v>170</v>
      </c>
      <c r="T10671">
        <v>1003870.9677419355</v>
      </c>
      <c r="U10671">
        <v>550000</v>
      </c>
      <c r="V10671">
        <v>-453870.96774193551</v>
      </c>
      <c r="W10671">
        <v>-0.45212082262210795</v>
      </c>
      <c r="X10671" t="s">
        <v>357</v>
      </c>
    </row>
    <row r="10672" spans="1:24" x14ac:dyDescent="0.35">
      <c r="A10672">
        <v>3300010387</v>
      </c>
      <c r="B10672" t="s">
        <v>168</v>
      </c>
      <c r="C10672" t="s">
        <v>168</v>
      </c>
      <c r="D10672">
        <v>0</v>
      </c>
      <c r="E10672">
        <v>0</v>
      </c>
      <c r="F10672">
        <v>1</v>
      </c>
      <c r="G10672">
        <v>32025</v>
      </c>
      <c r="H10672">
        <v>22</v>
      </c>
      <c r="I10672">
        <v>410000</v>
      </c>
      <c r="J10672">
        <v>282</v>
      </c>
      <c r="K10672">
        <v>3757650</v>
      </c>
      <c r="L10672">
        <v>8</v>
      </c>
      <c r="M10672">
        <v>509200</v>
      </c>
      <c r="N10672">
        <v>855500</v>
      </c>
      <c r="O10672">
        <v>5564375</v>
      </c>
      <c r="P10672" t="s">
        <v>5</v>
      </c>
      <c r="Q10672" t="s">
        <v>16</v>
      </c>
      <c r="R10672" t="s">
        <v>169</v>
      </c>
      <c r="S10672" t="s">
        <v>170</v>
      </c>
      <c r="T10672">
        <v>3589919.3548387098</v>
      </c>
      <c r="U10672">
        <v>2032300</v>
      </c>
      <c r="V10672">
        <v>-1557619.3548387098</v>
      </c>
      <c r="W10672">
        <v>-0.43388700438054595</v>
      </c>
      <c r="X10672" t="s">
        <v>277</v>
      </c>
    </row>
    <row r="10673" spans="1:24" x14ac:dyDescent="0.35">
      <c r="A10673">
        <v>3301067015</v>
      </c>
      <c r="B10673" t="s">
        <v>168</v>
      </c>
      <c r="C10673" t="s">
        <v>168</v>
      </c>
      <c r="D10673">
        <v>0</v>
      </c>
      <c r="E10673">
        <v>0</v>
      </c>
      <c r="F10673">
        <v>8</v>
      </c>
      <c r="G10673">
        <v>202489</v>
      </c>
      <c r="H10673">
        <v>8</v>
      </c>
      <c r="I10673">
        <v>95000</v>
      </c>
      <c r="J10673">
        <v>0</v>
      </c>
      <c r="K10673">
        <v>0</v>
      </c>
      <c r="L10673">
        <v>10</v>
      </c>
      <c r="M10673">
        <v>424000</v>
      </c>
      <c r="N10673">
        <v>44000</v>
      </c>
      <c r="O10673">
        <v>765489</v>
      </c>
      <c r="P10673" t="s">
        <v>5</v>
      </c>
      <c r="Q10673" t="s">
        <v>9</v>
      </c>
      <c r="R10673" t="s">
        <v>169</v>
      </c>
      <c r="S10673" t="s">
        <v>170</v>
      </c>
      <c r="T10673">
        <v>493863.87096774194</v>
      </c>
      <c r="U10673">
        <v>1176879</v>
      </c>
      <c r="V10673">
        <v>683015.12903225806</v>
      </c>
      <c r="W10673">
        <v>1.3830028256447839</v>
      </c>
      <c r="X10673" t="s">
        <v>315</v>
      </c>
    </row>
    <row r="10674" spans="1:24" x14ac:dyDescent="0.35">
      <c r="A10674">
        <v>3300006497</v>
      </c>
      <c r="B10674" t="s">
        <v>168</v>
      </c>
      <c r="C10674" t="s">
        <v>168</v>
      </c>
      <c r="D10674">
        <v>0</v>
      </c>
      <c r="E10674">
        <v>0</v>
      </c>
      <c r="F10674">
        <v>331</v>
      </c>
      <c r="G10674">
        <v>12606117</v>
      </c>
      <c r="H10674">
        <v>35</v>
      </c>
      <c r="I10674">
        <v>1990000</v>
      </c>
      <c r="J10674">
        <v>0</v>
      </c>
      <c r="K10674">
        <v>0</v>
      </c>
      <c r="L10674">
        <v>11</v>
      </c>
      <c r="M10674">
        <v>476400</v>
      </c>
      <c r="N10674">
        <v>30000</v>
      </c>
      <c r="O10674">
        <v>15102517</v>
      </c>
      <c r="P10674" t="s">
        <v>5</v>
      </c>
      <c r="Q10674" t="s">
        <v>14</v>
      </c>
      <c r="R10674" t="s">
        <v>169</v>
      </c>
      <c r="S10674" t="s">
        <v>170</v>
      </c>
      <c r="T10674">
        <v>9743559.3548387084</v>
      </c>
      <c r="U10674">
        <v>8674683</v>
      </c>
      <c r="V10674">
        <v>-1068876.3548387084</v>
      </c>
      <c r="W10674">
        <v>-0.10970081013648247</v>
      </c>
      <c r="X10674" t="s">
        <v>183</v>
      </c>
    </row>
    <row r="10675" spans="1:24" x14ac:dyDescent="0.35">
      <c r="A10675">
        <v>3301020008</v>
      </c>
      <c r="B10675" t="s">
        <v>168</v>
      </c>
      <c r="C10675" t="s">
        <v>168</v>
      </c>
      <c r="D10675">
        <v>0</v>
      </c>
      <c r="E10675">
        <v>0</v>
      </c>
      <c r="F10675">
        <v>137</v>
      </c>
      <c r="G10675">
        <v>4005924</v>
      </c>
      <c r="H10675">
        <v>57</v>
      </c>
      <c r="I10675">
        <v>1345000</v>
      </c>
      <c r="J10675">
        <v>0</v>
      </c>
      <c r="K10675">
        <v>0</v>
      </c>
      <c r="L10675">
        <v>73</v>
      </c>
      <c r="M10675">
        <v>1935200</v>
      </c>
      <c r="N10675">
        <v>4267500</v>
      </c>
      <c r="O10675">
        <v>11553624</v>
      </c>
      <c r="P10675" t="s">
        <v>5</v>
      </c>
      <c r="Q10675" t="s">
        <v>17</v>
      </c>
      <c r="R10675" t="s">
        <v>169</v>
      </c>
      <c r="S10675" t="s">
        <v>170</v>
      </c>
      <c r="T10675">
        <v>7453950.9677419355</v>
      </c>
      <c r="U10675">
        <v>5900278</v>
      </c>
      <c r="V10675">
        <v>-1553672.9677419355</v>
      </c>
      <c r="W10675">
        <v>-0.20843616686850808</v>
      </c>
      <c r="X10675" t="s">
        <v>293</v>
      </c>
    </row>
    <row r="10676" spans="1:24" x14ac:dyDescent="0.35">
      <c r="A10676">
        <v>3301021336</v>
      </c>
      <c r="B10676" t="s">
        <v>168</v>
      </c>
      <c r="C10676" t="s">
        <v>168</v>
      </c>
      <c r="D10676">
        <v>0</v>
      </c>
      <c r="E10676">
        <v>0</v>
      </c>
      <c r="F10676">
        <v>15</v>
      </c>
      <c r="G10676">
        <v>618485</v>
      </c>
      <c r="H10676">
        <v>7</v>
      </c>
      <c r="I10676">
        <v>95000</v>
      </c>
      <c r="J10676">
        <v>0</v>
      </c>
      <c r="K10676">
        <v>0</v>
      </c>
      <c r="L10676">
        <v>4</v>
      </c>
      <c r="M10676">
        <v>320000</v>
      </c>
      <c r="N10676">
        <v>150000</v>
      </c>
      <c r="O10676">
        <v>1183485</v>
      </c>
      <c r="P10676" t="s">
        <v>5</v>
      </c>
      <c r="Q10676" t="s">
        <v>15</v>
      </c>
      <c r="R10676" t="s">
        <v>169</v>
      </c>
      <c r="S10676" t="s">
        <v>170</v>
      </c>
      <c r="T10676">
        <v>763538.70967741939</v>
      </c>
      <c r="U10676">
        <v>474496</v>
      </c>
      <c r="V10676">
        <v>-289042.70967741939</v>
      </c>
      <c r="W10676">
        <v>-0.37855672019501729</v>
      </c>
      <c r="X10676" t="s">
        <v>190</v>
      </c>
    </row>
    <row r="10677" spans="1:24" x14ac:dyDescent="0.35">
      <c r="A10677">
        <v>6001147966</v>
      </c>
      <c r="B10677" t="s">
        <v>168</v>
      </c>
      <c r="C10677" t="s">
        <v>168</v>
      </c>
      <c r="D10677">
        <v>0</v>
      </c>
      <c r="E10677">
        <v>0</v>
      </c>
      <c r="F10677">
        <v>83</v>
      </c>
      <c r="G10677">
        <v>3574309</v>
      </c>
      <c r="H10677">
        <v>24</v>
      </c>
      <c r="I10677">
        <v>1220000</v>
      </c>
      <c r="J10677">
        <v>0</v>
      </c>
      <c r="K10677">
        <v>0</v>
      </c>
      <c r="L10677">
        <v>72</v>
      </c>
      <c r="M10677">
        <v>8562800</v>
      </c>
      <c r="N10677">
        <v>30000</v>
      </c>
      <c r="O10677">
        <v>13387109</v>
      </c>
      <c r="P10677" t="s">
        <v>5</v>
      </c>
      <c r="Q10677" t="s">
        <v>15</v>
      </c>
      <c r="R10677" t="s">
        <v>169</v>
      </c>
      <c r="S10677" t="s">
        <v>170</v>
      </c>
      <c r="T10677">
        <v>8636844.5161290318</v>
      </c>
      <c r="U10677">
        <v>6656597</v>
      </c>
      <c r="V10677">
        <v>-1980247.5161290318</v>
      </c>
      <c r="W10677">
        <v>-0.22927905121262548</v>
      </c>
      <c r="X10677" t="s">
        <v>341</v>
      </c>
    </row>
    <row r="10678" spans="1:24" x14ac:dyDescent="0.35">
      <c r="A10678">
        <v>3300007773</v>
      </c>
      <c r="B10678" t="s">
        <v>168</v>
      </c>
      <c r="C10678" t="s">
        <v>168</v>
      </c>
      <c r="D10678">
        <v>0</v>
      </c>
      <c r="E10678">
        <v>0</v>
      </c>
      <c r="F10678">
        <v>32</v>
      </c>
      <c r="G10678">
        <v>1954430</v>
      </c>
      <c r="H10678">
        <v>26</v>
      </c>
      <c r="I10678">
        <v>1230000</v>
      </c>
      <c r="J10678">
        <v>0</v>
      </c>
      <c r="K10678">
        <v>0</v>
      </c>
      <c r="L10678">
        <v>17</v>
      </c>
      <c r="M10678">
        <v>2740800</v>
      </c>
      <c r="N10678">
        <v>30000</v>
      </c>
      <c r="O10678">
        <v>5955230</v>
      </c>
      <c r="P10678" t="s">
        <v>5</v>
      </c>
      <c r="Q10678" t="s">
        <v>9</v>
      </c>
      <c r="R10678" t="s">
        <v>169</v>
      </c>
      <c r="S10678" t="s">
        <v>170</v>
      </c>
      <c r="T10678">
        <v>3842083.8709677421</v>
      </c>
      <c r="U10678">
        <v>5917432</v>
      </c>
      <c r="V10678">
        <v>2075348.1290322579</v>
      </c>
      <c r="W10678">
        <v>0.54016210960785727</v>
      </c>
      <c r="X10678" t="s">
        <v>258</v>
      </c>
    </row>
    <row r="10679" spans="1:24" x14ac:dyDescent="0.35">
      <c r="A10679">
        <v>6001144226</v>
      </c>
      <c r="B10679" t="s">
        <v>168</v>
      </c>
      <c r="C10679" t="s">
        <v>168</v>
      </c>
      <c r="D10679">
        <v>0</v>
      </c>
      <c r="E10679">
        <v>0</v>
      </c>
      <c r="F10679">
        <v>7</v>
      </c>
      <c r="G10679">
        <v>242993</v>
      </c>
      <c r="H10679">
        <v>12</v>
      </c>
      <c r="I10679">
        <v>375000</v>
      </c>
      <c r="J10679">
        <v>0</v>
      </c>
      <c r="K10679">
        <v>0</v>
      </c>
      <c r="L10679">
        <v>1</v>
      </c>
      <c r="M10679">
        <v>52400</v>
      </c>
      <c r="N10679">
        <v>30000</v>
      </c>
      <c r="O10679">
        <v>700393</v>
      </c>
      <c r="P10679" t="s">
        <v>5</v>
      </c>
      <c r="Q10679" t="s">
        <v>14</v>
      </c>
      <c r="R10679" t="s">
        <v>169</v>
      </c>
      <c r="S10679" t="s">
        <v>170</v>
      </c>
      <c r="T10679">
        <v>451866.45161290327</v>
      </c>
      <c r="U10679">
        <v>509394</v>
      </c>
      <c r="V10679">
        <v>57527.548387096729</v>
      </c>
      <c r="W10679">
        <v>0.12731095256520253</v>
      </c>
      <c r="X10679" t="s">
        <v>339</v>
      </c>
    </row>
    <row r="10680" spans="1:24" x14ac:dyDescent="0.35">
      <c r="A10680">
        <v>3301072321</v>
      </c>
      <c r="B10680" t="s">
        <v>168</v>
      </c>
      <c r="C10680" t="s">
        <v>168</v>
      </c>
      <c r="D10680">
        <v>0</v>
      </c>
      <c r="E10680">
        <v>0</v>
      </c>
      <c r="F10680">
        <v>94</v>
      </c>
      <c r="G10680">
        <v>4317983</v>
      </c>
      <c r="H10680">
        <v>1</v>
      </c>
      <c r="I10680">
        <v>50000</v>
      </c>
      <c r="J10680">
        <v>0</v>
      </c>
      <c r="K10680">
        <v>0</v>
      </c>
      <c r="L10680">
        <v>1</v>
      </c>
      <c r="M10680">
        <v>22400</v>
      </c>
      <c r="N10680">
        <v>294000</v>
      </c>
      <c r="O10680">
        <v>4684383</v>
      </c>
      <c r="P10680" t="s">
        <v>5</v>
      </c>
      <c r="Q10680" t="s">
        <v>17</v>
      </c>
      <c r="R10680" t="s">
        <v>169</v>
      </c>
      <c r="S10680" t="s">
        <v>170</v>
      </c>
      <c r="T10680">
        <v>3022182.5806451612</v>
      </c>
      <c r="U10680">
        <v>1916715</v>
      </c>
      <c r="V10680">
        <v>-1105467.5806451612</v>
      </c>
      <c r="W10680">
        <v>-0.36578451206914553</v>
      </c>
      <c r="X10680" t="s">
        <v>202</v>
      </c>
    </row>
    <row r="10681" spans="1:24" x14ac:dyDescent="0.35">
      <c r="A10681">
        <v>3300019631</v>
      </c>
      <c r="B10681" t="s">
        <v>168</v>
      </c>
      <c r="C10681" t="s">
        <v>168</v>
      </c>
      <c r="D10681">
        <v>0</v>
      </c>
      <c r="E10681">
        <v>0</v>
      </c>
      <c r="F10681">
        <v>36</v>
      </c>
      <c r="G10681">
        <v>846092</v>
      </c>
      <c r="H10681">
        <v>15</v>
      </c>
      <c r="I10681">
        <v>185000</v>
      </c>
      <c r="J10681">
        <v>0</v>
      </c>
      <c r="K10681">
        <v>0</v>
      </c>
      <c r="L10681">
        <v>15</v>
      </c>
      <c r="M10681">
        <v>499773</v>
      </c>
      <c r="N10681">
        <v>352500</v>
      </c>
      <c r="O10681">
        <v>1883365</v>
      </c>
      <c r="P10681" t="s">
        <v>5</v>
      </c>
      <c r="Q10681" t="s">
        <v>17</v>
      </c>
      <c r="R10681" t="s">
        <v>169</v>
      </c>
      <c r="S10681" t="s">
        <v>170</v>
      </c>
      <c r="T10681">
        <v>1215074.1935483871</v>
      </c>
      <c r="U10681">
        <v>2099290</v>
      </c>
      <c r="V10681">
        <v>884215.80645161285</v>
      </c>
      <c r="W10681">
        <v>0.72770519787720378</v>
      </c>
      <c r="X10681" t="s">
        <v>293</v>
      </c>
    </row>
    <row r="10682" spans="1:24" x14ac:dyDescent="0.35">
      <c r="A10682">
        <v>3300009750</v>
      </c>
      <c r="B10682" t="s">
        <v>168</v>
      </c>
      <c r="C10682" t="s">
        <v>168</v>
      </c>
      <c r="D10682">
        <v>0</v>
      </c>
      <c r="E10682">
        <v>0</v>
      </c>
      <c r="F10682">
        <v>5</v>
      </c>
      <c r="G10682">
        <v>68298</v>
      </c>
      <c r="H10682">
        <v>2</v>
      </c>
      <c r="I10682">
        <v>30000</v>
      </c>
      <c r="J10682">
        <v>0</v>
      </c>
      <c r="K10682">
        <v>0</v>
      </c>
      <c r="L10682">
        <v>1</v>
      </c>
      <c r="M10682">
        <v>22400</v>
      </c>
      <c r="N10682">
        <v>330000</v>
      </c>
      <c r="O10682">
        <v>450698</v>
      </c>
      <c r="P10682" t="s">
        <v>5</v>
      </c>
      <c r="Q10682" t="s">
        <v>12</v>
      </c>
      <c r="R10682" t="s">
        <v>169</v>
      </c>
      <c r="S10682" t="s">
        <v>170</v>
      </c>
      <c r="T10682">
        <v>290772.90322580643</v>
      </c>
      <c r="U10682">
        <v>349800</v>
      </c>
      <c r="V10682">
        <v>59027.096774193575</v>
      </c>
      <c r="W10682">
        <v>0.20300067894687812</v>
      </c>
      <c r="X10682" t="s">
        <v>271</v>
      </c>
    </row>
    <row r="10683" spans="1:24" x14ac:dyDescent="0.35">
      <c r="A10683">
        <v>6001123223</v>
      </c>
      <c r="B10683" t="s">
        <v>168</v>
      </c>
      <c r="C10683" t="s">
        <v>168</v>
      </c>
      <c r="D10683">
        <v>0</v>
      </c>
      <c r="E10683">
        <v>0</v>
      </c>
      <c r="F10683">
        <v>118</v>
      </c>
      <c r="G10683">
        <v>5752294</v>
      </c>
      <c r="H10683">
        <v>13</v>
      </c>
      <c r="I10683">
        <v>317000</v>
      </c>
      <c r="J10683">
        <v>0</v>
      </c>
      <c r="K10683">
        <v>0</v>
      </c>
      <c r="L10683">
        <v>17</v>
      </c>
      <c r="M10683">
        <v>1116423</v>
      </c>
      <c r="N10683">
        <v>23573700</v>
      </c>
      <c r="O10683">
        <v>30759417</v>
      </c>
      <c r="P10683" t="s">
        <v>5</v>
      </c>
      <c r="Q10683" t="s">
        <v>16</v>
      </c>
      <c r="R10683" t="s">
        <v>181</v>
      </c>
      <c r="S10683" t="s">
        <v>170</v>
      </c>
      <c r="T10683">
        <v>19844785.161290321</v>
      </c>
      <c r="U10683">
        <v>28997115</v>
      </c>
      <c r="V10683">
        <v>9152329.8387096785</v>
      </c>
      <c r="W10683">
        <v>0.46119571284462269</v>
      </c>
      <c r="X10683" t="s">
        <v>416</v>
      </c>
    </row>
    <row r="10684" spans="1:24" x14ac:dyDescent="0.35">
      <c r="A10684">
        <v>3300013862</v>
      </c>
      <c r="B10684" t="s">
        <v>168</v>
      </c>
      <c r="C10684" t="s">
        <v>168</v>
      </c>
      <c r="D10684">
        <v>0</v>
      </c>
      <c r="E10684">
        <v>0</v>
      </c>
      <c r="F10684">
        <v>423</v>
      </c>
      <c r="G10684">
        <v>22807552</v>
      </c>
      <c r="H10684">
        <v>140</v>
      </c>
      <c r="I10684">
        <v>4594000</v>
      </c>
      <c r="J10684">
        <v>0</v>
      </c>
      <c r="K10684">
        <v>0</v>
      </c>
      <c r="L10684">
        <v>3</v>
      </c>
      <c r="M10684">
        <v>578240</v>
      </c>
      <c r="N10684">
        <v>980000</v>
      </c>
      <c r="O10684">
        <v>28959792</v>
      </c>
      <c r="P10684" t="s">
        <v>5</v>
      </c>
      <c r="Q10684" t="s">
        <v>8</v>
      </c>
      <c r="R10684" t="s">
        <v>169</v>
      </c>
      <c r="S10684" t="s">
        <v>170</v>
      </c>
      <c r="T10684">
        <v>18683736.774193548</v>
      </c>
      <c r="U10684">
        <v>17983908</v>
      </c>
      <c r="V10684">
        <v>-699828.77419354767</v>
      </c>
      <c r="W10684">
        <v>-3.745657427373783E-2</v>
      </c>
      <c r="X10684" t="s">
        <v>175</v>
      </c>
    </row>
    <row r="10685" spans="1:24" x14ac:dyDescent="0.35">
      <c r="A10685">
        <v>3301047323</v>
      </c>
      <c r="B10685" t="s">
        <v>168</v>
      </c>
      <c r="C10685" t="s">
        <v>168</v>
      </c>
      <c r="D10685">
        <v>0</v>
      </c>
      <c r="E10685">
        <v>0</v>
      </c>
      <c r="F10685">
        <v>15</v>
      </c>
      <c r="G10685">
        <v>743941</v>
      </c>
      <c r="H10685">
        <v>1</v>
      </c>
      <c r="I10685">
        <v>15000</v>
      </c>
      <c r="J10685">
        <v>0</v>
      </c>
      <c r="K10685">
        <v>0</v>
      </c>
      <c r="L10685">
        <v>0</v>
      </c>
      <c r="M10685">
        <v>0</v>
      </c>
      <c r="N10685">
        <v>330000</v>
      </c>
      <c r="O10685">
        <v>1088941</v>
      </c>
      <c r="P10685" t="s">
        <v>5</v>
      </c>
      <c r="Q10685" t="s">
        <v>12</v>
      </c>
      <c r="R10685" t="s">
        <v>169</v>
      </c>
      <c r="S10685" t="s">
        <v>170</v>
      </c>
      <c r="T10685">
        <v>702542.58064516133</v>
      </c>
      <c r="U10685">
        <v>829147</v>
      </c>
      <c r="V10685">
        <v>126604.41935483867</v>
      </c>
      <c r="W10685">
        <v>0.18020889102348048</v>
      </c>
      <c r="X10685" t="s">
        <v>410</v>
      </c>
    </row>
    <row r="10686" spans="1:24" x14ac:dyDescent="0.35">
      <c r="A10686">
        <v>3300014448</v>
      </c>
      <c r="B10686" t="s">
        <v>168</v>
      </c>
      <c r="C10686" t="s">
        <v>168</v>
      </c>
      <c r="D10686">
        <v>0</v>
      </c>
      <c r="E10686">
        <v>0</v>
      </c>
      <c r="F10686">
        <v>248</v>
      </c>
      <c r="G10686">
        <v>11487044</v>
      </c>
      <c r="H10686">
        <v>2</v>
      </c>
      <c r="I10686">
        <v>20000</v>
      </c>
      <c r="J10686">
        <v>0</v>
      </c>
      <c r="K10686">
        <v>0</v>
      </c>
      <c r="L10686">
        <v>1</v>
      </c>
      <c r="M10686">
        <v>102400</v>
      </c>
      <c r="N10686">
        <v>711300</v>
      </c>
      <c r="O10686">
        <v>12320744</v>
      </c>
      <c r="P10686" t="s">
        <v>5</v>
      </c>
      <c r="Q10686" t="s">
        <v>7</v>
      </c>
      <c r="R10686" t="s">
        <v>169</v>
      </c>
      <c r="S10686" t="s">
        <v>170</v>
      </c>
      <c r="T10686">
        <v>7948867.0967741944</v>
      </c>
      <c r="U10686">
        <v>8006039</v>
      </c>
      <c r="V10686">
        <v>57171.90322580561</v>
      </c>
      <c r="W10686">
        <v>7.192459319015132E-3</v>
      </c>
      <c r="X10686" t="s">
        <v>317</v>
      </c>
    </row>
    <row r="10687" spans="1:24" x14ac:dyDescent="0.35">
      <c r="A10687">
        <v>3300024523</v>
      </c>
      <c r="B10687" t="s">
        <v>168</v>
      </c>
      <c r="C10687" t="s">
        <v>168</v>
      </c>
      <c r="D10687">
        <v>0</v>
      </c>
      <c r="E10687">
        <v>0</v>
      </c>
      <c r="F10687">
        <v>25</v>
      </c>
      <c r="G10687">
        <v>1250470</v>
      </c>
      <c r="H10687">
        <v>10</v>
      </c>
      <c r="I10687">
        <v>345000</v>
      </c>
      <c r="J10687">
        <v>0</v>
      </c>
      <c r="K10687">
        <v>0</v>
      </c>
      <c r="L10687">
        <v>0</v>
      </c>
      <c r="M10687">
        <v>0</v>
      </c>
      <c r="N10687">
        <v>165000</v>
      </c>
      <c r="O10687">
        <v>1760470</v>
      </c>
      <c r="P10687" t="s">
        <v>5</v>
      </c>
      <c r="Q10687" t="s">
        <v>14</v>
      </c>
      <c r="R10687" t="s">
        <v>169</v>
      </c>
      <c r="S10687" t="s">
        <v>170</v>
      </c>
      <c r="T10687">
        <v>1135787.0967741935</v>
      </c>
      <c r="U10687">
        <v>1081486</v>
      </c>
      <c r="V10687">
        <v>-54301.096774193458</v>
      </c>
      <c r="W10687">
        <v>-4.7809221401102997E-2</v>
      </c>
      <c r="X10687" t="s">
        <v>355</v>
      </c>
    </row>
    <row r="10688" spans="1:24" x14ac:dyDescent="0.35">
      <c r="A10688">
        <v>6001136743</v>
      </c>
      <c r="B10688" t="s">
        <v>168</v>
      </c>
      <c r="C10688" t="s">
        <v>168</v>
      </c>
      <c r="D10688">
        <v>0</v>
      </c>
      <c r="E10688">
        <v>0</v>
      </c>
      <c r="F10688">
        <v>25</v>
      </c>
      <c r="G10688">
        <v>1087705</v>
      </c>
      <c r="H10688">
        <v>384</v>
      </c>
      <c r="I10688">
        <v>14855000</v>
      </c>
      <c r="J10688">
        <v>0</v>
      </c>
      <c r="K10688">
        <v>0</v>
      </c>
      <c r="L10688">
        <v>1</v>
      </c>
      <c r="M10688">
        <v>196150</v>
      </c>
      <c r="N10688">
        <v>150000</v>
      </c>
      <c r="O10688">
        <v>16288855</v>
      </c>
      <c r="P10688" t="s">
        <v>5</v>
      </c>
      <c r="Q10688" t="s">
        <v>10</v>
      </c>
      <c r="R10688" t="s">
        <v>169</v>
      </c>
      <c r="S10688" t="s">
        <v>170</v>
      </c>
      <c r="T10688">
        <v>10508938.709677419</v>
      </c>
      <c r="U10688">
        <v>11373108</v>
      </c>
      <c r="V10688">
        <v>864169.29032258131</v>
      </c>
      <c r="W10688">
        <v>8.2231832746991751E-2</v>
      </c>
      <c r="X10688" t="s">
        <v>198</v>
      </c>
    </row>
    <row r="10689" spans="1:24" x14ac:dyDescent="0.35">
      <c r="A10689">
        <v>6001119787</v>
      </c>
      <c r="B10689" t="s">
        <v>168</v>
      </c>
      <c r="C10689" t="s">
        <v>168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150000</v>
      </c>
      <c r="O10689">
        <v>150000</v>
      </c>
      <c r="P10689" t="s">
        <v>5</v>
      </c>
      <c r="Q10689" t="s">
        <v>13</v>
      </c>
      <c r="R10689" t="s">
        <v>169</v>
      </c>
      <c r="S10689" t="s">
        <v>170</v>
      </c>
      <c r="T10689">
        <v>96774.193548387106</v>
      </c>
      <c r="U10689">
        <v>30000</v>
      </c>
      <c r="V10689">
        <v>-66774.193548387106</v>
      </c>
      <c r="W10689">
        <v>-0.69</v>
      </c>
      <c r="X10689" t="s">
        <v>242</v>
      </c>
    </row>
    <row r="10690" spans="1:24" x14ac:dyDescent="0.35">
      <c r="A10690">
        <v>3301001946</v>
      </c>
      <c r="B10690" t="s">
        <v>168</v>
      </c>
      <c r="C10690" t="s">
        <v>168</v>
      </c>
      <c r="D10690">
        <v>0</v>
      </c>
      <c r="E10690">
        <v>0</v>
      </c>
      <c r="F10690">
        <v>470</v>
      </c>
      <c r="G10690">
        <v>22903831</v>
      </c>
      <c r="H10690">
        <v>160</v>
      </c>
      <c r="I10690">
        <v>8165000</v>
      </c>
      <c r="J10690">
        <v>0</v>
      </c>
      <c r="K10690">
        <v>0</v>
      </c>
      <c r="L10690">
        <v>16</v>
      </c>
      <c r="M10690">
        <v>1201800</v>
      </c>
      <c r="N10690">
        <v>12940500</v>
      </c>
      <c r="O10690">
        <v>45211131</v>
      </c>
      <c r="P10690" t="s">
        <v>5</v>
      </c>
      <c r="Q10690" t="s">
        <v>16</v>
      </c>
      <c r="R10690" t="s">
        <v>169</v>
      </c>
      <c r="S10690" t="s">
        <v>170</v>
      </c>
      <c r="T10690">
        <v>29168471.612903222</v>
      </c>
      <c r="U10690">
        <v>30004961</v>
      </c>
      <c r="V10690">
        <v>836489.38709677756</v>
      </c>
      <c r="W10690">
        <v>2.8677861431955831E-2</v>
      </c>
      <c r="X10690" t="s">
        <v>312</v>
      </c>
    </row>
    <row r="10691" spans="1:24" x14ac:dyDescent="0.35">
      <c r="A10691">
        <v>3301077118</v>
      </c>
      <c r="B10691" t="s">
        <v>168</v>
      </c>
      <c r="C10691" t="s">
        <v>168</v>
      </c>
      <c r="D10691">
        <v>0</v>
      </c>
      <c r="E10691">
        <v>0</v>
      </c>
      <c r="F10691">
        <v>3</v>
      </c>
      <c r="G10691">
        <v>45497</v>
      </c>
      <c r="H10691">
        <v>2</v>
      </c>
      <c r="I10691">
        <v>135000</v>
      </c>
      <c r="J10691">
        <v>0</v>
      </c>
      <c r="K10691">
        <v>0</v>
      </c>
      <c r="L10691">
        <v>0</v>
      </c>
      <c r="M10691">
        <v>0</v>
      </c>
      <c r="N10691">
        <v>150000</v>
      </c>
      <c r="O10691">
        <v>330497</v>
      </c>
      <c r="P10691" t="s">
        <v>5</v>
      </c>
      <c r="Q10691" t="s">
        <v>14</v>
      </c>
      <c r="R10691" t="s">
        <v>181</v>
      </c>
      <c r="S10691" t="s">
        <v>170</v>
      </c>
      <c r="T10691">
        <v>213223.87096774194</v>
      </c>
      <c r="U10691">
        <v>496995</v>
      </c>
      <c r="V10691">
        <v>283771.12903225806</v>
      </c>
      <c r="W10691">
        <v>1.3308600380638858</v>
      </c>
      <c r="X10691" t="s">
        <v>333</v>
      </c>
    </row>
    <row r="10692" spans="1:24" x14ac:dyDescent="0.35">
      <c r="A10692">
        <v>3301058868</v>
      </c>
      <c r="B10692" t="s">
        <v>168</v>
      </c>
      <c r="C10692" t="s">
        <v>168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330000</v>
      </c>
      <c r="O10692">
        <v>330000</v>
      </c>
      <c r="P10692" t="s">
        <v>5</v>
      </c>
      <c r="Q10692" t="s">
        <v>12</v>
      </c>
      <c r="R10692" t="s">
        <v>169</v>
      </c>
      <c r="S10692" t="s">
        <v>170</v>
      </c>
      <c r="T10692">
        <v>212903.22580645164</v>
      </c>
      <c r="U10692">
        <v>455000</v>
      </c>
      <c r="V10692">
        <v>242096.77419354836</v>
      </c>
      <c r="W10692">
        <v>1.1371212121212118</v>
      </c>
      <c r="X10692" t="s">
        <v>410</v>
      </c>
    </row>
    <row r="10693" spans="1:24" x14ac:dyDescent="0.35">
      <c r="A10693">
        <v>3301001597</v>
      </c>
      <c r="B10693" t="s">
        <v>168</v>
      </c>
      <c r="C10693" t="s">
        <v>168</v>
      </c>
      <c r="D10693">
        <v>0</v>
      </c>
      <c r="E10693">
        <v>0</v>
      </c>
      <c r="F10693">
        <v>42</v>
      </c>
      <c r="G10693">
        <v>1506624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362000</v>
      </c>
      <c r="O10693">
        <v>1868624</v>
      </c>
      <c r="P10693" t="s">
        <v>5</v>
      </c>
      <c r="Q10693" t="s">
        <v>12</v>
      </c>
      <c r="R10693" t="s">
        <v>169</v>
      </c>
      <c r="S10693" t="s">
        <v>170</v>
      </c>
      <c r="T10693">
        <v>1205563.8709677421</v>
      </c>
      <c r="U10693">
        <v>1153195</v>
      </c>
      <c r="V10693">
        <v>-52368.870967742056</v>
      </c>
      <c r="W10693">
        <v>-4.3439316844908427E-2</v>
      </c>
      <c r="X10693" t="s">
        <v>206</v>
      </c>
    </row>
    <row r="10694" spans="1:24" x14ac:dyDescent="0.35">
      <c r="A10694">
        <v>3300016803</v>
      </c>
      <c r="B10694" t="s">
        <v>168</v>
      </c>
      <c r="C10694" t="s">
        <v>168</v>
      </c>
      <c r="D10694">
        <v>0</v>
      </c>
      <c r="E10694">
        <v>0</v>
      </c>
      <c r="F10694">
        <v>1</v>
      </c>
      <c r="G10694">
        <v>132000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274000</v>
      </c>
      <c r="O10694">
        <v>406000</v>
      </c>
      <c r="P10694" t="s">
        <v>5</v>
      </c>
      <c r="Q10694" t="s">
        <v>6</v>
      </c>
      <c r="R10694" t="s">
        <v>169</v>
      </c>
      <c r="S10694" t="s">
        <v>170</v>
      </c>
      <c r="T10694">
        <v>261935.48387096773</v>
      </c>
      <c r="U10694">
        <v>479597</v>
      </c>
      <c r="V10694">
        <v>217661.51612903227</v>
      </c>
      <c r="W10694">
        <v>0.8309737684729066</v>
      </c>
      <c r="X10694" t="s">
        <v>232</v>
      </c>
    </row>
    <row r="10695" spans="1:24" x14ac:dyDescent="0.35">
      <c r="A10695">
        <v>3301049345</v>
      </c>
      <c r="B10695" t="s">
        <v>168</v>
      </c>
      <c r="C10695" t="s">
        <v>168</v>
      </c>
      <c r="D10695">
        <v>0</v>
      </c>
      <c r="E10695">
        <v>0</v>
      </c>
      <c r="F10695">
        <v>528</v>
      </c>
      <c r="G10695">
        <v>22988240</v>
      </c>
      <c r="H10695">
        <v>278</v>
      </c>
      <c r="I10695">
        <v>13333000</v>
      </c>
      <c r="J10695">
        <v>0</v>
      </c>
      <c r="K10695">
        <v>0</v>
      </c>
      <c r="L10695">
        <v>33</v>
      </c>
      <c r="M10695">
        <v>2146150</v>
      </c>
      <c r="N10695">
        <v>180000</v>
      </c>
      <c r="O10695">
        <v>38647390</v>
      </c>
      <c r="P10695" t="s">
        <v>5</v>
      </c>
      <c r="Q10695" t="s">
        <v>10</v>
      </c>
      <c r="R10695" t="s">
        <v>169</v>
      </c>
      <c r="S10695" t="s">
        <v>170</v>
      </c>
      <c r="T10695">
        <v>24933800</v>
      </c>
      <c r="U10695">
        <v>26568488</v>
      </c>
      <c r="V10695">
        <v>1634688</v>
      </c>
      <c r="W10695">
        <v>6.5561125861280711E-2</v>
      </c>
      <c r="X10695" t="s">
        <v>337</v>
      </c>
    </row>
    <row r="10696" spans="1:24" x14ac:dyDescent="0.35">
      <c r="A10696">
        <v>3301070276</v>
      </c>
      <c r="B10696" t="s">
        <v>168</v>
      </c>
      <c r="C10696" t="s">
        <v>168</v>
      </c>
      <c r="D10696">
        <v>0</v>
      </c>
      <c r="E10696">
        <v>0</v>
      </c>
      <c r="F10696">
        <v>2</v>
      </c>
      <c r="G10696">
        <v>31600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1458000</v>
      </c>
      <c r="O10696">
        <v>1489600</v>
      </c>
      <c r="P10696" t="s">
        <v>5</v>
      </c>
      <c r="Q10696" t="s">
        <v>12</v>
      </c>
      <c r="R10696" t="s">
        <v>169</v>
      </c>
      <c r="S10696" t="s">
        <v>170</v>
      </c>
      <c r="T10696">
        <v>961032.25806451612</v>
      </c>
      <c r="U10696">
        <v>1005900</v>
      </c>
      <c r="V10696">
        <v>44867.741935483878</v>
      </c>
      <c r="W10696">
        <v>4.6687030075188041E-2</v>
      </c>
      <c r="X10696" t="s">
        <v>353</v>
      </c>
    </row>
    <row r="10697" spans="1:24" x14ac:dyDescent="0.35">
      <c r="A10697">
        <v>3301066945</v>
      </c>
      <c r="B10697" t="s">
        <v>168</v>
      </c>
      <c r="C10697" t="s">
        <v>168</v>
      </c>
      <c r="D10697">
        <v>0</v>
      </c>
      <c r="E10697">
        <v>0</v>
      </c>
      <c r="F10697">
        <v>7</v>
      </c>
      <c r="G10697">
        <v>856991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135000</v>
      </c>
      <c r="O10697">
        <v>991991</v>
      </c>
      <c r="P10697" t="s">
        <v>5</v>
      </c>
      <c r="Q10697" t="s">
        <v>14</v>
      </c>
      <c r="R10697" t="s">
        <v>169</v>
      </c>
      <c r="S10697" t="s">
        <v>170</v>
      </c>
      <c r="T10697">
        <v>639994.19354838715</v>
      </c>
      <c r="U10697">
        <v>45000</v>
      </c>
      <c r="V10697">
        <v>-594994.19354838715</v>
      </c>
      <c r="W10697">
        <v>-0.9296868620783858</v>
      </c>
      <c r="X10697" t="s">
        <v>358</v>
      </c>
    </row>
    <row r="10698" spans="1:24" x14ac:dyDescent="0.35">
      <c r="A10698">
        <v>3300005118</v>
      </c>
      <c r="B10698" t="s">
        <v>168</v>
      </c>
      <c r="C10698" t="s">
        <v>168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75000</v>
      </c>
      <c r="O10698">
        <v>75000</v>
      </c>
      <c r="P10698" t="s">
        <v>5</v>
      </c>
      <c r="Q10698" t="s">
        <v>14</v>
      </c>
      <c r="R10698" t="s">
        <v>169</v>
      </c>
      <c r="S10698" t="s">
        <v>170</v>
      </c>
      <c r="T10698">
        <v>48387.096774193553</v>
      </c>
      <c r="U10698">
        <v>165000</v>
      </c>
      <c r="V10698">
        <v>116612.90322580645</v>
      </c>
      <c r="W10698">
        <v>2.4099999999999997</v>
      </c>
      <c r="X10698" t="s">
        <v>409</v>
      </c>
    </row>
    <row r="10699" spans="1:24" x14ac:dyDescent="0.35">
      <c r="A10699">
        <v>3301063559</v>
      </c>
      <c r="B10699" t="s">
        <v>168</v>
      </c>
      <c r="C10699" t="s">
        <v>168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312000</v>
      </c>
      <c r="O10699">
        <v>312000</v>
      </c>
      <c r="P10699" t="s">
        <v>5</v>
      </c>
      <c r="Q10699" t="s">
        <v>12</v>
      </c>
      <c r="R10699" t="s">
        <v>169</v>
      </c>
      <c r="S10699" t="s">
        <v>170</v>
      </c>
      <c r="T10699">
        <v>201290.32258064515</v>
      </c>
      <c r="U10699">
        <v>330000</v>
      </c>
      <c r="V10699">
        <v>128709.67741935485</v>
      </c>
      <c r="W10699">
        <v>0.63942307692307709</v>
      </c>
      <c r="X10699" t="s">
        <v>406</v>
      </c>
    </row>
    <row r="10700" spans="1:24" x14ac:dyDescent="0.35">
      <c r="A10700">
        <v>3300011352</v>
      </c>
      <c r="B10700" t="s">
        <v>168</v>
      </c>
      <c r="C10700" t="s">
        <v>168</v>
      </c>
      <c r="D10700">
        <v>0</v>
      </c>
      <c r="E10700">
        <v>0</v>
      </c>
      <c r="F10700">
        <v>2</v>
      </c>
      <c r="G10700">
        <v>37599</v>
      </c>
      <c r="H10700">
        <v>5</v>
      </c>
      <c r="I10700">
        <v>120000</v>
      </c>
      <c r="J10700">
        <v>0</v>
      </c>
      <c r="K10700">
        <v>0</v>
      </c>
      <c r="L10700">
        <v>23</v>
      </c>
      <c r="M10700">
        <v>1675200</v>
      </c>
      <c r="N10700">
        <v>270500</v>
      </c>
      <c r="O10700">
        <v>2103299</v>
      </c>
      <c r="P10700" t="s">
        <v>5</v>
      </c>
      <c r="Q10700" t="s">
        <v>12</v>
      </c>
      <c r="R10700" t="s">
        <v>169</v>
      </c>
      <c r="S10700" t="s">
        <v>170</v>
      </c>
      <c r="T10700">
        <v>1356967.0967741937</v>
      </c>
      <c r="U10700">
        <v>1661199</v>
      </c>
      <c r="V10700">
        <v>304231.90322580631</v>
      </c>
      <c r="W10700">
        <v>0.22419991166258324</v>
      </c>
      <c r="X10700" t="s">
        <v>188</v>
      </c>
    </row>
    <row r="10701" spans="1:24" x14ac:dyDescent="0.35">
      <c r="A10701">
        <v>3301060070</v>
      </c>
      <c r="B10701" t="s">
        <v>168</v>
      </c>
      <c r="C10701" t="s">
        <v>168</v>
      </c>
      <c r="D10701">
        <v>0</v>
      </c>
      <c r="E10701">
        <v>0</v>
      </c>
      <c r="F10701">
        <v>39</v>
      </c>
      <c r="G10701">
        <v>2000458</v>
      </c>
      <c r="H10701">
        <v>1</v>
      </c>
      <c r="I10701">
        <v>20000</v>
      </c>
      <c r="J10701">
        <v>0</v>
      </c>
      <c r="K10701">
        <v>0</v>
      </c>
      <c r="L10701">
        <v>1</v>
      </c>
      <c r="M10701">
        <v>202400</v>
      </c>
      <c r="N10701">
        <v>150000</v>
      </c>
      <c r="O10701">
        <v>2372858</v>
      </c>
      <c r="P10701" t="s">
        <v>5</v>
      </c>
      <c r="Q10701" t="s">
        <v>15</v>
      </c>
      <c r="R10701" t="s">
        <v>169</v>
      </c>
      <c r="S10701" t="s">
        <v>170</v>
      </c>
      <c r="T10701">
        <v>1530876.1290322582</v>
      </c>
      <c r="U10701">
        <v>2029458</v>
      </c>
      <c r="V10701">
        <v>498581.87096774182</v>
      </c>
      <c r="W10701">
        <v>0.32568400637543404</v>
      </c>
      <c r="X10701" t="s">
        <v>214</v>
      </c>
    </row>
    <row r="10702" spans="1:24" x14ac:dyDescent="0.35">
      <c r="A10702">
        <v>3301017423</v>
      </c>
      <c r="B10702" t="s">
        <v>168</v>
      </c>
      <c r="C10702" t="s">
        <v>168</v>
      </c>
      <c r="D10702">
        <v>0</v>
      </c>
      <c r="E10702">
        <v>0</v>
      </c>
      <c r="F10702">
        <v>40</v>
      </c>
      <c r="G10702">
        <v>1703519</v>
      </c>
      <c r="H10702">
        <v>6</v>
      </c>
      <c r="I10702">
        <v>330000</v>
      </c>
      <c r="J10702">
        <v>0</v>
      </c>
      <c r="K10702">
        <v>0</v>
      </c>
      <c r="L10702">
        <v>6</v>
      </c>
      <c r="M10702">
        <v>434400</v>
      </c>
      <c r="N10702">
        <v>1676500</v>
      </c>
      <c r="O10702">
        <v>4144419</v>
      </c>
      <c r="P10702" t="s">
        <v>5</v>
      </c>
      <c r="Q10702" t="s">
        <v>16</v>
      </c>
      <c r="R10702" t="s">
        <v>169</v>
      </c>
      <c r="S10702" t="s">
        <v>170</v>
      </c>
      <c r="T10702">
        <v>2673818.7096774196</v>
      </c>
      <c r="U10702">
        <v>2739640</v>
      </c>
      <c r="V10702">
        <v>65821.290322580375</v>
      </c>
      <c r="W10702">
        <v>2.4616960785094344E-2</v>
      </c>
      <c r="X10702" t="s">
        <v>312</v>
      </c>
    </row>
    <row r="10703" spans="1:24" x14ac:dyDescent="0.35">
      <c r="A10703">
        <v>3300005153</v>
      </c>
      <c r="B10703" t="s">
        <v>168</v>
      </c>
      <c r="C10703" t="s">
        <v>168</v>
      </c>
      <c r="D10703">
        <v>0</v>
      </c>
      <c r="E10703">
        <v>0</v>
      </c>
      <c r="F10703">
        <v>231</v>
      </c>
      <c r="G10703">
        <v>8966968</v>
      </c>
      <c r="H10703">
        <v>13</v>
      </c>
      <c r="I10703">
        <v>598000</v>
      </c>
      <c r="J10703">
        <v>0</v>
      </c>
      <c r="K10703">
        <v>0</v>
      </c>
      <c r="L10703">
        <v>1</v>
      </c>
      <c r="M10703">
        <v>22400</v>
      </c>
      <c r="N10703">
        <v>410000</v>
      </c>
      <c r="O10703">
        <v>9997368</v>
      </c>
      <c r="P10703" t="s">
        <v>5</v>
      </c>
      <c r="Q10703" t="s">
        <v>14</v>
      </c>
      <c r="R10703" t="s">
        <v>169</v>
      </c>
      <c r="S10703" t="s">
        <v>170</v>
      </c>
      <c r="T10703">
        <v>6449914.8387096776</v>
      </c>
      <c r="U10703">
        <v>5363661</v>
      </c>
      <c r="V10703">
        <v>-1086253.8387096776</v>
      </c>
      <c r="W10703">
        <v>-0.16841367147833308</v>
      </c>
      <c r="X10703" t="s">
        <v>327</v>
      </c>
    </row>
    <row r="10704" spans="1:24" x14ac:dyDescent="0.35">
      <c r="A10704">
        <v>3300006088</v>
      </c>
      <c r="B10704" t="s">
        <v>168</v>
      </c>
      <c r="C10704" t="s">
        <v>168</v>
      </c>
      <c r="D10704">
        <v>0</v>
      </c>
      <c r="E10704">
        <v>0</v>
      </c>
      <c r="F10704">
        <v>287</v>
      </c>
      <c r="G10704">
        <v>8542934</v>
      </c>
      <c r="H10704">
        <v>95</v>
      </c>
      <c r="I10704">
        <v>4140000</v>
      </c>
      <c r="J10704">
        <v>0</v>
      </c>
      <c r="K10704">
        <v>0</v>
      </c>
      <c r="L10704">
        <v>66</v>
      </c>
      <c r="M10704">
        <v>3518400</v>
      </c>
      <c r="N10704">
        <v>150000</v>
      </c>
      <c r="O10704">
        <v>16351334</v>
      </c>
      <c r="P10704" t="s">
        <v>5</v>
      </c>
      <c r="Q10704" t="s">
        <v>14</v>
      </c>
      <c r="R10704" t="s">
        <v>169</v>
      </c>
      <c r="S10704" t="s">
        <v>170</v>
      </c>
      <c r="T10704">
        <v>10549247.741935484</v>
      </c>
      <c r="U10704">
        <v>7530508</v>
      </c>
      <c r="V10704">
        <v>-3018739.7419354841</v>
      </c>
      <c r="W10704">
        <v>-0.28615687258299538</v>
      </c>
      <c r="X10704" t="s">
        <v>208</v>
      </c>
    </row>
    <row r="10705" spans="1:24" x14ac:dyDescent="0.35">
      <c r="A10705">
        <v>3301071289</v>
      </c>
      <c r="B10705" t="s">
        <v>168</v>
      </c>
      <c r="C10705" t="s">
        <v>168</v>
      </c>
      <c r="D10705">
        <v>0</v>
      </c>
      <c r="E10705">
        <v>0</v>
      </c>
      <c r="F10705">
        <v>119</v>
      </c>
      <c r="G10705">
        <v>5057384</v>
      </c>
      <c r="H10705">
        <v>50</v>
      </c>
      <c r="I10705">
        <v>2355000</v>
      </c>
      <c r="J10705">
        <v>0</v>
      </c>
      <c r="K10705">
        <v>0</v>
      </c>
      <c r="L10705">
        <v>1</v>
      </c>
      <c r="M10705">
        <v>22400</v>
      </c>
      <c r="N10705">
        <v>1010500</v>
      </c>
      <c r="O10705">
        <v>8445284</v>
      </c>
      <c r="P10705" t="s">
        <v>5</v>
      </c>
      <c r="Q10705" t="s">
        <v>7</v>
      </c>
      <c r="R10705" t="s">
        <v>169</v>
      </c>
      <c r="S10705" t="s">
        <v>170</v>
      </c>
      <c r="T10705">
        <v>5448570.3225806449</v>
      </c>
      <c r="U10705">
        <v>4439177</v>
      </c>
      <c r="V10705">
        <v>-1009393.3225806449</v>
      </c>
      <c r="W10705">
        <v>-0.18525838207454004</v>
      </c>
      <c r="X10705" t="s">
        <v>176</v>
      </c>
    </row>
    <row r="10706" spans="1:24" x14ac:dyDescent="0.35">
      <c r="A10706">
        <v>3301045024</v>
      </c>
      <c r="B10706" t="s">
        <v>168</v>
      </c>
      <c r="C10706" t="s">
        <v>168</v>
      </c>
      <c r="D10706">
        <v>0</v>
      </c>
      <c r="E10706">
        <v>0</v>
      </c>
      <c r="F10706">
        <v>5</v>
      </c>
      <c r="G10706">
        <v>295392</v>
      </c>
      <c r="H10706">
        <v>9</v>
      </c>
      <c r="I10706">
        <v>160000</v>
      </c>
      <c r="J10706">
        <v>0</v>
      </c>
      <c r="K10706">
        <v>0</v>
      </c>
      <c r="L10706">
        <v>4</v>
      </c>
      <c r="M10706">
        <v>169600</v>
      </c>
      <c r="N10706">
        <v>1188000</v>
      </c>
      <c r="O10706">
        <v>1812992</v>
      </c>
      <c r="P10706" t="s">
        <v>5</v>
      </c>
      <c r="Q10706" t="s">
        <v>8</v>
      </c>
      <c r="R10706" t="s">
        <v>207</v>
      </c>
      <c r="S10706" t="s">
        <v>170</v>
      </c>
      <c r="T10706">
        <v>1169672.2580645161</v>
      </c>
      <c r="U10706">
        <v>2117991</v>
      </c>
      <c r="V10706">
        <v>948318.74193548388</v>
      </c>
      <c r="W10706">
        <v>0.81075594928162942</v>
      </c>
      <c r="X10706" t="s">
        <v>227</v>
      </c>
    </row>
    <row r="10707" spans="1:24" x14ac:dyDescent="0.35">
      <c r="A10707">
        <v>3301062954</v>
      </c>
      <c r="B10707" t="s">
        <v>168</v>
      </c>
      <c r="C10707" t="s">
        <v>168</v>
      </c>
      <c r="D10707">
        <v>0</v>
      </c>
      <c r="E10707">
        <v>0</v>
      </c>
      <c r="F10707">
        <v>41</v>
      </c>
      <c r="G10707">
        <v>801953</v>
      </c>
      <c r="H10707">
        <v>23</v>
      </c>
      <c r="I10707">
        <v>505000</v>
      </c>
      <c r="J10707">
        <v>0</v>
      </c>
      <c r="K10707">
        <v>0</v>
      </c>
      <c r="L10707">
        <v>13</v>
      </c>
      <c r="M10707">
        <v>411200</v>
      </c>
      <c r="N10707">
        <v>165000</v>
      </c>
      <c r="O10707">
        <v>1883153</v>
      </c>
      <c r="P10707" t="s">
        <v>5</v>
      </c>
      <c r="Q10707" t="s">
        <v>10</v>
      </c>
      <c r="R10707" t="s">
        <v>169</v>
      </c>
      <c r="S10707" t="s">
        <v>170</v>
      </c>
      <c r="T10707">
        <v>1214937.4193548386</v>
      </c>
      <c r="U10707">
        <v>968576</v>
      </c>
      <c r="V10707">
        <v>-246361.41935483855</v>
      </c>
      <c r="W10707">
        <v>-0.20277704466923285</v>
      </c>
      <c r="X10707" t="s">
        <v>400</v>
      </c>
    </row>
    <row r="10708" spans="1:24" x14ac:dyDescent="0.35">
      <c r="A10708">
        <v>3300011961</v>
      </c>
      <c r="B10708" t="s">
        <v>168</v>
      </c>
      <c r="C10708" t="s">
        <v>168</v>
      </c>
      <c r="D10708">
        <v>0</v>
      </c>
      <c r="E10708">
        <v>0</v>
      </c>
      <c r="F10708">
        <v>4</v>
      </c>
      <c r="G10708">
        <v>186796</v>
      </c>
      <c r="H10708">
        <v>6</v>
      </c>
      <c r="I10708">
        <v>135000</v>
      </c>
      <c r="J10708">
        <v>0</v>
      </c>
      <c r="K10708">
        <v>0</v>
      </c>
      <c r="L10708">
        <v>29</v>
      </c>
      <c r="M10708">
        <v>1389600</v>
      </c>
      <c r="N10708">
        <v>303000</v>
      </c>
      <c r="O10708">
        <v>2014396</v>
      </c>
      <c r="P10708" t="s">
        <v>5</v>
      </c>
      <c r="Q10708" t="s">
        <v>12</v>
      </c>
      <c r="R10708" t="s">
        <v>169</v>
      </c>
      <c r="S10708" t="s">
        <v>170</v>
      </c>
      <c r="T10708">
        <v>1299610.3225806451</v>
      </c>
      <c r="U10708">
        <v>1424098</v>
      </c>
      <c r="V10708">
        <v>124487.67741935491</v>
      </c>
      <c r="W10708">
        <v>9.578846463158186E-2</v>
      </c>
      <c r="X10708" t="s">
        <v>338</v>
      </c>
    </row>
    <row r="10709" spans="1:24" x14ac:dyDescent="0.35">
      <c r="A10709">
        <v>3301059384</v>
      </c>
      <c r="B10709" t="s">
        <v>168</v>
      </c>
      <c r="C10709" t="s">
        <v>168</v>
      </c>
      <c r="D10709">
        <v>0</v>
      </c>
      <c r="E10709">
        <v>0</v>
      </c>
      <c r="F10709">
        <v>141</v>
      </c>
      <c r="G10709">
        <v>6464555</v>
      </c>
      <c r="H10709">
        <v>9</v>
      </c>
      <c r="I10709">
        <v>1035000</v>
      </c>
      <c r="J10709">
        <v>0</v>
      </c>
      <c r="K10709">
        <v>0</v>
      </c>
      <c r="L10709">
        <v>0</v>
      </c>
      <c r="M10709">
        <v>0</v>
      </c>
      <c r="N10709">
        <v>1220000</v>
      </c>
      <c r="O10709">
        <v>8719555</v>
      </c>
      <c r="P10709" t="s">
        <v>5</v>
      </c>
      <c r="Q10709" t="s">
        <v>15</v>
      </c>
      <c r="R10709" t="s">
        <v>169</v>
      </c>
      <c r="S10709" t="s">
        <v>170</v>
      </c>
      <c r="T10709">
        <v>5625519.3548387093</v>
      </c>
      <c r="U10709">
        <v>5597413</v>
      </c>
      <c r="V10709">
        <v>-28106.354838709347</v>
      </c>
      <c r="W10709">
        <v>-4.9962240045506867E-3</v>
      </c>
      <c r="X10709" t="s">
        <v>214</v>
      </c>
    </row>
    <row r="10710" spans="1:24" x14ac:dyDescent="0.35">
      <c r="A10710">
        <v>3300014146</v>
      </c>
      <c r="B10710" t="s">
        <v>168</v>
      </c>
      <c r="C10710" t="s">
        <v>168</v>
      </c>
      <c r="D10710">
        <v>0</v>
      </c>
      <c r="E10710">
        <v>0</v>
      </c>
      <c r="F10710">
        <v>426</v>
      </c>
      <c r="G10710">
        <v>21759483</v>
      </c>
      <c r="H10710">
        <v>211</v>
      </c>
      <c r="I10710">
        <v>6980000</v>
      </c>
      <c r="J10710">
        <v>0</v>
      </c>
      <c r="K10710">
        <v>0</v>
      </c>
      <c r="L10710">
        <v>109</v>
      </c>
      <c r="M10710">
        <v>6711600</v>
      </c>
      <c r="N10710">
        <v>1031100</v>
      </c>
      <c r="O10710">
        <v>36482183</v>
      </c>
      <c r="P10710" t="s">
        <v>5</v>
      </c>
      <c r="Q10710" t="s">
        <v>8</v>
      </c>
      <c r="R10710" t="s">
        <v>169</v>
      </c>
      <c r="S10710" t="s">
        <v>170</v>
      </c>
      <c r="T10710">
        <v>23536892.258064516</v>
      </c>
      <c r="U10710">
        <v>25238166</v>
      </c>
      <c r="V10710">
        <v>1701273.7419354841</v>
      </c>
      <c r="W10710">
        <v>7.2281154337721532E-2</v>
      </c>
      <c r="X10710" t="s">
        <v>418</v>
      </c>
    </row>
    <row r="10711" spans="1:24" x14ac:dyDescent="0.35">
      <c r="A10711">
        <v>3300006866</v>
      </c>
      <c r="B10711" t="s">
        <v>168</v>
      </c>
      <c r="C10711" t="s">
        <v>168</v>
      </c>
      <c r="D10711">
        <v>0</v>
      </c>
      <c r="E10711">
        <v>0</v>
      </c>
      <c r="F10711">
        <v>11</v>
      </c>
      <c r="G10711">
        <v>287989</v>
      </c>
      <c r="H10711">
        <v>26</v>
      </c>
      <c r="I10711">
        <v>475000</v>
      </c>
      <c r="J10711">
        <v>0</v>
      </c>
      <c r="K10711">
        <v>0</v>
      </c>
      <c r="L10711">
        <v>19</v>
      </c>
      <c r="M10711">
        <v>1085600</v>
      </c>
      <c r="N10711">
        <v>44000</v>
      </c>
      <c r="O10711">
        <v>1892589</v>
      </c>
      <c r="P10711" t="s">
        <v>5</v>
      </c>
      <c r="Q10711" t="s">
        <v>9</v>
      </c>
      <c r="R10711" t="s">
        <v>169</v>
      </c>
      <c r="S10711" t="s">
        <v>170</v>
      </c>
      <c r="T10711">
        <v>1221025.1612903227</v>
      </c>
      <c r="U10711">
        <v>1848687</v>
      </c>
      <c r="V10711">
        <v>627661.83870967734</v>
      </c>
      <c r="W10711">
        <v>0.51404496697381186</v>
      </c>
      <c r="X10711" t="s">
        <v>224</v>
      </c>
    </row>
    <row r="10712" spans="1:24" x14ac:dyDescent="0.35">
      <c r="A10712">
        <v>3301003956</v>
      </c>
      <c r="B10712" t="s">
        <v>168</v>
      </c>
      <c r="C10712" t="s">
        <v>168</v>
      </c>
      <c r="D10712">
        <v>0</v>
      </c>
      <c r="E10712">
        <v>0</v>
      </c>
      <c r="F10712">
        <v>8</v>
      </c>
      <c r="G10712">
        <v>225489</v>
      </c>
      <c r="H10712">
        <v>40</v>
      </c>
      <c r="I10712">
        <v>2017000</v>
      </c>
      <c r="J10712">
        <v>0</v>
      </c>
      <c r="K10712">
        <v>0</v>
      </c>
      <c r="L10712">
        <v>0</v>
      </c>
      <c r="M10712">
        <v>0</v>
      </c>
      <c r="N10712">
        <v>150000</v>
      </c>
      <c r="O10712">
        <v>2392489</v>
      </c>
      <c r="P10712" t="s">
        <v>5</v>
      </c>
      <c r="Q10712" t="s">
        <v>14</v>
      </c>
      <c r="R10712" t="s">
        <v>169</v>
      </c>
      <c r="S10712" t="s">
        <v>170</v>
      </c>
      <c r="T10712">
        <v>1543541.2903225806</v>
      </c>
      <c r="U10712">
        <v>1432491</v>
      </c>
      <c r="V10712">
        <v>-111050.29032258061</v>
      </c>
      <c r="W10712">
        <v>-7.1945137469806575E-2</v>
      </c>
      <c r="X10712" t="s">
        <v>327</v>
      </c>
    </row>
    <row r="10713" spans="1:24" x14ac:dyDescent="0.35">
      <c r="A10713">
        <v>3301002044</v>
      </c>
      <c r="B10713" t="s">
        <v>168</v>
      </c>
      <c r="C10713" t="s">
        <v>168</v>
      </c>
      <c r="D10713">
        <v>0</v>
      </c>
      <c r="E10713">
        <v>0</v>
      </c>
      <c r="F10713">
        <v>5</v>
      </c>
      <c r="G10713">
        <v>261698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280000</v>
      </c>
      <c r="O10713">
        <v>541698</v>
      </c>
      <c r="P10713" t="s">
        <v>5</v>
      </c>
      <c r="Q10713" t="s">
        <v>12</v>
      </c>
      <c r="R10713" t="s">
        <v>169</v>
      </c>
      <c r="S10713" t="s">
        <v>170</v>
      </c>
      <c r="T10713">
        <v>349482.58064516127</v>
      </c>
      <c r="U10713">
        <v>539898</v>
      </c>
      <c r="V10713">
        <v>190415.41935483873</v>
      </c>
      <c r="W10713">
        <v>0.5448495287041859</v>
      </c>
      <c r="X10713" t="s">
        <v>219</v>
      </c>
    </row>
    <row r="10714" spans="1:24" x14ac:dyDescent="0.35">
      <c r="A10714">
        <v>3300015053</v>
      </c>
      <c r="B10714" t="s">
        <v>168</v>
      </c>
      <c r="C10714" t="s">
        <v>168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12093300</v>
      </c>
      <c r="O10714">
        <v>12093300</v>
      </c>
      <c r="P10714" t="s">
        <v>5</v>
      </c>
      <c r="Q10714" t="s">
        <v>7</v>
      </c>
      <c r="R10714" t="s">
        <v>169</v>
      </c>
      <c r="S10714" t="s">
        <v>170</v>
      </c>
      <c r="T10714">
        <v>7802129.0322580645</v>
      </c>
      <c r="U10714">
        <v>7521500</v>
      </c>
      <c r="V10714">
        <v>-280629.03225806449</v>
      </c>
      <c r="W10714">
        <v>-3.5968263418587165E-2</v>
      </c>
      <c r="X10714" t="s">
        <v>215</v>
      </c>
    </row>
    <row r="10715" spans="1:24" x14ac:dyDescent="0.35">
      <c r="A10715">
        <v>3301071294</v>
      </c>
      <c r="B10715" t="s">
        <v>168</v>
      </c>
      <c r="C10715" t="s">
        <v>168</v>
      </c>
      <c r="D10715">
        <v>0</v>
      </c>
      <c r="E10715">
        <v>0</v>
      </c>
      <c r="F10715">
        <v>1</v>
      </c>
      <c r="G10715">
        <v>46699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347500</v>
      </c>
      <c r="O10715">
        <v>394199</v>
      </c>
      <c r="P10715" t="s">
        <v>5</v>
      </c>
      <c r="Q10715" t="s">
        <v>12</v>
      </c>
      <c r="R10715" t="s">
        <v>169</v>
      </c>
      <c r="S10715" t="s">
        <v>170</v>
      </c>
      <c r="T10715">
        <v>254321.93548387097</v>
      </c>
      <c r="U10715">
        <v>471499</v>
      </c>
      <c r="V10715">
        <v>217177.06451612903</v>
      </c>
      <c r="W10715">
        <v>0.85394546916658842</v>
      </c>
      <c r="X10715" t="s">
        <v>413</v>
      </c>
    </row>
    <row r="10716" spans="1:24" x14ac:dyDescent="0.35">
      <c r="A10716">
        <v>3301036213</v>
      </c>
      <c r="B10716" t="s">
        <v>168</v>
      </c>
      <c r="C10716" t="s">
        <v>168</v>
      </c>
      <c r="D10716">
        <v>0</v>
      </c>
      <c r="E10716">
        <v>0</v>
      </c>
      <c r="F10716">
        <v>61</v>
      </c>
      <c r="G10716">
        <v>2496099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330000</v>
      </c>
      <c r="O10716">
        <v>2826099</v>
      </c>
      <c r="P10716" t="s">
        <v>5</v>
      </c>
      <c r="Q10716" t="s">
        <v>12</v>
      </c>
      <c r="R10716" t="s">
        <v>169</v>
      </c>
      <c r="S10716" t="s">
        <v>170</v>
      </c>
      <c r="T10716">
        <v>1823289.6774193549</v>
      </c>
      <c r="U10716">
        <v>2441300</v>
      </c>
      <c r="V10716">
        <v>618010.32258064509</v>
      </c>
      <c r="W10716">
        <v>0.33895344784453751</v>
      </c>
      <c r="X10716" t="s">
        <v>415</v>
      </c>
    </row>
    <row r="10717" spans="1:24" x14ac:dyDescent="0.35">
      <c r="A10717">
        <v>3301001930</v>
      </c>
      <c r="B10717" t="s">
        <v>168</v>
      </c>
      <c r="C10717" t="s">
        <v>168</v>
      </c>
      <c r="D10717">
        <v>0</v>
      </c>
      <c r="E10717">
        <v>0</v>
      </c>
      <c r="F10717">
        <v>7</v>
      </c>
      <c r="G10717">
        <v>371896</v>
      </c>
      <c r="H10717">
        <v>3</v>
      </c>
      <c r="I10717">
        <v>85000</v>
      </c>
      <c r="J10717">
        <v>0</v>
      </c>
      <c r="K10717">
        <v>0</v>
      </c>
      <c r="L10717">
        <v>0</v>
      </c>
      <c r="M10717">
        <v>0</v>
      </c>
      <c r="N10717">
        <v>330000</v>
      </c>
      <c r="O10717">
        <v>786896</v>
      </c>
      <c r="P10717" t="s">
        <v>5</v>
      </c>
      <c r="Q10717" t="s">
        <v>12</v>
      </c>
      <c r="R10717" t="s">
        <v>169</v>
      </c>
      <c r="S10717" t="s">
        <v>170</v>
      </c>
      <c r="T10717">
        <v>507674.83870967745</v>
      </c>
      <c r="U10717">
        <v>781945</v>
      </c>
      <c r="V10717">
        <v>274270.16129032255</v>
      </c>
      <c r="W10717">
        <v>0.54024769473983847</v>
      </c>
      <c r="X10717" t="s">
        <v>206</v>
      </c>
    </row>
    <row r="10718" spans="1:24" x14ac:dyDescent="0.35">
      <c r="A10718">
        <v>3301074709</v>
      </c>
      <c r="B10718" t="s">
        <v>168</v>
      </c>
      <c r="C10718" t="s">
        <v>168</v>
      </c>
      <c r="D10718">
        <v>0</v>
      </c>
      <c r="E10718">
        <v>0</v>
      </c>
      <c r="F10718">
        <v>1</v>
      </c>
      <c r="G10718">
        <v>10198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10198</v>
      </c>
      <c r="P10718" t="s">
        <v>5</v>
      </c>
      <c r="Q10718" t="s">
        <v>13</v>
      </c>
      <c r="R10718" t="s">
        <v>169</v>
      </c>
      <c r="S10718" t="s">
        <v>170</v>
      </c>
      <c r="T10718">
        <v>6579.3548387096771</v>
      </c>
      <c r="U10718">
        <v>57000</v>
      </c>
      <c r="V10718">
        <v>50420.645161290326</v>
      </c>
      <c r="W10718">
        <v>7.6634634242008239</v>
      </c>
      <c r="X10718" t="s">
        <v>392</v>
      </c>
    </row>
    <row r="10719" spans="1:24" x14ac:dyDescent="0.35">
      <c r="A10719">
        <v>3301010603</v>
      </c>
      <c r="B10719" t="s">
        <v>168</v>
      </c>
      <c r="C10719" t="s">
        <v>168</v>
      </c>
      <c r="D10719">
        <v>0</v>
      </c>
      <c r="E10719">
        <v>0</v>
      </c>
      <c r="F10719">
        <v>1</v>
      </c>
      <c r="G10719">
        <v>45999</v>
      </c>
      <c r="H10719">
        <v>9</v>
      </c>
      <c r="I10719">
        <v>190000</v>
      </c>
      <c r="J10719">
        <v>0</v>
      </c>
      <c r="K10719">
        <v>0</v>
      </c>
      <c r="L10719">
        <v>0</v>
      </c>
      <c r="M10719">
        <v>0</v>
      </c>
      <c r="N10719">
        <v>117000</v>
      </c>
      <c r="O10719">
        <v>352999</v>
      </c>
      <c r="P10719" t="s">
        <v>5</v>
      </c>
      <c r="Q10719" t="s">
        <v>11</v>
      </c>
      <c r="R10719" t="s">
        <v>169</v>
      </c>
      <c r="S10719" t="s">
        <v>170</v>
      </c>
      <c r="T10719">
        <v>227741.29032258064</v>
      </c>
      <c r="U10719">
        <v>114000</v>
      </c>
      <c r="V10719">
        <v>-113741.29032258064</v>
      </c>
      <c r="W10719">
        <v>-0.49943200972240709</v>
      </c>
      <c r="X10719" t="s">
        <v>385</v>
      </c>
    </row>
    <row r="10720" spans="1:24" x14ac:dyDescent="0.35">
      <c r="A10720">
        <v>3301072816</v>
      </c>
      <c r="B10720" t="s">
        <v>168</v>
      </c>
      <c r="C10720" t="s">
        <v>168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390000</v>
      </c>
      <c r="O10720">
        <v>390000</v>
      </c>
      <c r="P10720" t="s">
        <v>5</v>
      </c>
      <c r="Q10720" t="s">
        <v>12</v>
      </c>
      <c r="R10720" t="s">
        <v>169</v>
      </c>
      <c r="S10720" t="s">
        <v>170</v>
      </c>
      <c r="T10720">
        <v>251612.90322580643</v>
      </c>
      <c r="U10720">
        <v>735000</v>
      </c>
      <c r="V10720">
        <v>483387.09677419357</v>
      </c>
      <c r="W10720">
        <v>1.9211538461538464</v>
      </c>
      <c r="X10720" t="s">
        <v>222</v>
      </c>
    </row>
    <row r="10721" spans="1:24" x14ac:dyDescent="0.35">
      <c r="A10721">
        <v>3300008629</v>
      </c>
      <c r="B10721" t="s">
        <v>168</v>
      </c>
      <c r="C10721" t="s">
        <v>168</v>
      </c>
      <c r="D10721">
        <v>0</v>
      </c>
      <c r="E10721">
        <v>0</v>
      </c>
      <c r="F10721">
        <v>9</v>
      </c>
      <c r="G10721">
        <v>487896</v>
      </c>
      <c r="H10721">
        <v>0</v>
      </c>
      <c r="I10721">
        <v>0</v>
      </c>
      <c r="J10721">
        <v>0</v>
      </c>
      <c r="K10721">
        <v>0</v>
      </c>
      <c r="L10721">
        <v>2</v>
      </c>
      <c r="M10721">
        <v>44800</v>
      </c>
      <c r="N10721">
        <v>330000</v>
      </c>
      <c r="O10721">
        <v>862696</v>
      </c>
      <c r="P10721" t="s">
        <v>5</v>
      </c>
      <c r="Q10721" t="s">
        <v>12</v>
      </c>
      <c r="R10721" t="s">
        <v>169</v>
      </c>
      <c r="S10721" t="s">
        <v>170</v>
      </c>
      <c r="T10721">
        <v>556578.06451612897</v>
      </c>
      <c r="U10721">
        <v>784394</v>
      </c>
      <c r="V10721">
        <v>227815.93548387103</v>
      </c>
      <c r="W10721">
        <v>0.40931533239982576</v>
      </c>
      <c r="X10721" t="s">
        <v>383</v>
      </c>
    </row>
    <row r="10722" spans="1:24" x14ac:dyDescent="0.35">
      <c r="A10722">
        <v>3301012632</v>
      </c>
      <c r="B10722" t="s">
        <v>168</v>
      </c>
      <c r="C10722" t="s">
        <v>168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150000</v>
      </c>
      <c r="O10722">
        <v>150000</v>
      </c>
      <c r="P10722" t="s">
        <v>5</v>
      </c>
      <c r="Q10722" t="s">
        <v>9</v>
      </c>
      <c r="R10722" t="s">
        <v>169</v>
      </c>
      <c r="S10722" t="s">
        <v>170</v>
      </c>
      <c r="T10722">
        <v>96774.193548387106</v>
      </c>
      <c r="U10722">
        <v>30000</v>
      </c>
      <c r="V10722">
        <v>-66774.193548387106</v>
      </c>
      <c r="W10722">
        <v>-0.69</v>
      </c>
      <c r="X10722" t="s">
        <v>209</v>
      </c>
    </row>
    <row r="10723" spans="1:24" x14ac:dyDescent="0.35">
      <c r="A10723">
        <v>3301029515</v>
      </c>
      <c r="B10723" t="s">
        <v>168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 t="s">
        <v>5</v>
      </c>
      <c r="Q10723" t="s">
        <v>12</v>
      </c>
      <c r="R10723" t="s">
        <v>169</v>
      </c>
      <c r="S10723" t="s">
        <v>170</v>
      </c>
      <c r="T10723">
        <v>0</v>
      </c>
      <c r="U10723">
        <v>0</v>
      </c>
      <c r="V10723">
        <v>0</v>
      </c>
      <c r="W10723">
        <v>0</v>
      </c>
      <c r="X10723" t="s">
        <v>304</v>
      </c>
    </row>
    <row r="10724" spans="1:24" x14ac:dyDescent="0.35">
      <c r="A10724">
        <v>3300018441</v>
      </c>
      <c r="B10724" t="s">
        <v>168</v>
      </c>
      <c r="C10724" t="s">
        <v>168</v>
      </c>
      <c r="D10724">
        <v>0</v>
      </c>
      <c r="E10724">
        <v>0</v>
      </c>
      <c r="F10724">
        <v>43</v>
      </c>
      <c r="G10724">
        <v>1732175</v>
      </c>
      <c r="H10724">
        <v>23</v>
      </c>
      <c r="I10724">
        <v>630000</v>
      </c>
      <c r="J10724">
        <v>0</v>
      </c>
      <c r="K10724">
        <v>0</v>
      </c>
      <c r="L10724">
        <v>0</v>
      </c>
      <c r="M10724">
        <v>0</v>
      </c>
      <c r="N10724">
        <v>937500</v>
      </c>
      <c r="O10724">
        <v>3299675</v>
      </c>
      <c r="P10724" t="s">
        <v>5</v>
      </c>
      <c r="Q10724" t="s">
        <v>6</v>
      </c>
      <c r="R10724" t="s">
        <v>181</v>
      </c>
      <c r="S10724" t="s">
        <v>170</v>
      </c>
      <c r="T10724">
        <v>2128822.5806451612</v>
      </c>
      <c r="U10724">
        <v>1599048</v>
      </c>
      <c r="V10724">
        <v>-529774.58064516122</v>
      </c>
      <c r="W10724">
        <v>-0.24885802389629275</v>
      </c>
      <c r="X10724" t="s">
        <v>255</v>
      </c>
    </row>
    <row r="10725" spans="1:24" x14ac:dyDescent="0.35">
      <c r="A10725">
        <v>3301008622</v>
      </c>
      <c r="B10725" t="s">
        <v>168</v>
      </c>
      <c r="C10725" t="s">
        <v>168</v>
      </c>
      <c r="D10725">
        <v>0</v>
      </c>
      <c r="E10725">
        <v>0</v>
      </c>
      <c r="F10725">
        <v>114</v>
      </c>
      <c r="G10725">
        <v>3577280</v>
      </c>
      <c r="H10725">
        <v>18</v>
      </c>
      <c r="I10725">
        <v>720000</v>
      </c>
      <c r="J10725">
        <v>0</v>
      </c>
      <c r="K10725">
        <v>0</v>
      </c>
      <c r="L10725">
        <v>8</v>
      </c>
      <c r="M10725">
        <v>469200</v>
      </c>
      <c r="N10725">
        <v>605000</v>
      </c>
      <c r="O10725">
        <v>5371480</v>
      </c>
      <c r="P10725" t="s">
        <v>5</v>
      </c>
      <c r="Q10725" t="s">
        <v>14</v>
      </c>
      <c r="R10725" t="s">
        <v>169</v>
      </c>
      <c r="S10725" t="s">
        <v>170</v>
      </c>
      <c r="T10725">
        <v>3465470.9677419355</v>
      </c>
      <c r="U10725">
        <v>2891615</v>
      </c>
      <c r="V10725">
        <v>-573855.96774193551</v>
      </c>
      <c r="W10725">
        <v>-0.1655924903378585</v>
      </c>
      <c r="X10725" t="s">
        <v>409</v>
      </c>
    </row>
    <row r="10726" spans="1:24" x14ac:dyDescent="0.35">
      <c r="A10726">
        <v>3301074749</v>
      </c>
      <c r="B10726" t="s">
        <v>168</v>
      </c>
      <c r="C10726" t="s">
        <v>168</v>
      </c>
      <c r="D10726">
        <v>0</v>
      </c>
      <c r="E10726">
        <v>0</v>
      </c>
      <c r="F10726">
        <v>12</v>
      </c>
      <c r="G10726">
        <v>495886</v>
      </c>
      <c r="H10726">
        <v>3</v>
      </c>
      <c r="I10726">
        <v>155000</v>
      </c>
      <c r="J10726">
        <v>0</v>
      </c>
      <c r="K10726">
        <v>0</v>
      </c>
      <c r="L10726">
        <v>2</v>
      </c>
      <c r="M10726">
        <v>74800</v>
      </c>
      <c r="N10726">
        <v>160000</v>
      </c>
      <c r="O10726">
        <v>885686</v>
      </c>
      <c r="P10726" t="s">
        <v>5</v>
      </c>
      <c r="Q10726" t="s">
        <v>13</v>
      </c>
      <c r="R10726" t="s">
        <v>169</v>
      </c>
      <c r="S10726" t="s">
        <v>170</v>
      </c>
      <c r="T10726">
        <v>571410.32258064509</v>
      </c>
      <c r="U10726">
        <v>321092</v>
      </c>
      <c r="V10726">
        <v>-250318.32258064509</v>
      </c>
      <c r="W10726">
        <v>-0.43807105452722517</v>
      </c>
      <c r="X10726" t="s">
        <v>282</v>
      </c>
    </row>
    <row r="10727" spans="1:24" x14ac:dyDescent="0.35">
      <c r="A10727">
        <v>3301075067</v>
      </c>
      <c r="B10727" t="s">
        <v>168</v>
      </c>
      <c r="C10727" t="s">
        <v>168</v>
      </c>
      <c r="D10727">
        <v>0</v>
      </c>
      <c r="E10727">
        <v>0</v>
      </c>
      <c r="F10727">
        <v>0</v>
      </c>
      <c r="G10727">
        <v>0</v>
      </c>
      <c r="H10727">
        <v>1</v>
      </c>
      <c r="I10727">
        <v>3000</v>
      </c>
      <c r="J10727">
        <v>0</v>
      </c>
      <c r="K10727">
        <v>0</v>
      </c>
      <c r="L10727">
        <v>0</v>
      </c>
      <c r="M10727">
        <v>0</v>
      </c>
      <c r="N10727">
        <v>261000</v>
      </c>
      <c r="O10727">
        <v>264000</v>
      </c>
      <c r="P10727" t="s">
        <v>5</v>
      </c>
      <c r="Q10727" t="s">
        <v>13</v>
      </c>
      <c r="R10727" t="s">
        <v>169</v>
      </c>
      <c r="S10727" t="s">
        <v>170</v>
      </c>
      <c r="T10727">
        <v>170322.58064516127</v>
      </c>
      <c r="U10727">
        <v>30000</v>
      </c>
      <c r="V10727">
        <v>-140322.58064516127</v>
      </c>
      <c r="W10727">
        <v>-0.82386363636363635</v>
      </c>
      <c r="X10727" t="s">
        <v>282</v>
      </c>
    </row>
    <row r="10728" spans="1:24" x14ac:dyDescent="0.35">
      <c r="A10728">
        <v>3301049829</v>
      </c>
      <c r="B10728" t="s">
        <v>168</v>
      </c>
      <c r="C10728" t="s">
        <v>168</v>
      </c>
      <c r="D10728">
        <v>0</v>
      </c>
      <c r="E10728">
        <v>0</v>
      </c>
      <c r="F10728">
        <v>132</v>
      </c>
      <c r="G10728">
        <v>4649280</v>
      </c>
      <c r="H10728">
        <v>9</v>
      </c>
      <c r="I10728">
        <v>300000</v>
      </c>
      <c r="J10728">
        <v>0</v>
      </c>
      <c r="K10728">
        <v>0</v>
      </c>
      <c r="L10728">
        <v>45</v>
      </c>
      <c r="M10728">
        <v>2518000</v>
      </c>
      <c r="N10728">
        <v>30000</v>
      </c>
      <c r="O10728">
        <v>7497280</v>
      </c>
      <c r="P10728" t="s">
        <v>5</v>
      </c>
      <c r="Q10728" t="s">
        <v>15</v>
      </c>
      <c r="R10728" t="s">
        <v>169</v>
      </c>
      <c r="S10728" t="s">
        <v>170</v>
      </c>
      <c r="T10728">
        <v>4836954.8387096776</v>
      </c>
      <c r="U10728">
        <v>4980020</v>
      </c>
      <c r="V10728">
        <v>143065.16129032243</v>
      </c>
      <c r="W10728">
        <v>2.9577526783046704E-2</v>
      </c>
      <c r="X10728" t="s">
        <v>341</v>
      </c>
    </row>
    <row r="10729" spans="1:24" x14ac:dyDescent="0.35">
      <c r="A10729">
        <v>3301011928</v>
      </c>
      <c r="B10729" t="s">
        <v>168</v>
      </c>
      <c r="C10729" t="s">
        <v>168</v>
      </c>
      <c r="D10729">
        <v>0</v>
      </c>
      <c r="E10729">
        <v>0</v>
      </c>
      <c r="F10729">
        <v>39</v>
      </c>
      <c r="G10729">
        <v>1907975</v>
      </c>
      <c r="H10729">
        <v>2</v>
      </c>
      <c r="I10729">
        <v>15000</v>
      </c>
      <c r="J10729">
        <v>0</v>
      </c>
      <c r="K10729">
        <v>0</v>
      </c>
      <c r="L10729">
        <v>64</v>
      </c>
      <c r="M10729">
        <v>2273600</v>
      </c>
      <c r="N10729">
        <v>303000</v>
      </c>
      <c r="O10729">
        <v>4499575</v>
      </c>
      <c r="P10729" t="s">
        <v>5</v>
      </c>
      <c r="Q10729" t="s">
        <v>12</v>
      </c>
      <c r="R10729" t="s">
        <v>169</v>
      </c>
      <c r="S10729" t="s">
        <v>170</v>
      </c>
      <c r="T10729">
        <v>2902951.6129032262</v>
      </c>
      <c r="U10729">
        <v>2932880</v>
      </c>
      <c r="V10729">
        <v>29928.387096773833</v>
      </c>
      <c r="W10729">
        <v>1.0309640354922323E-2</v>
      </c>
      <c r="X10729" t="s">
        <v>331</v>
      </c>
    </row>
    <row r="10730" spans="1:24" x14ac:dyDescent="0.35">
      <c r="A10730">
        <v>3301062276</v>
      </c>
      <c r="B10730" t="s">
        <v>168</v>
      </c>
      <c r="C10730" t="s">
        <v>168</v>
      </c>
      <c r="D10730">
        <v>0</v>
      </c>
      <c r="E10730">
        <v>0</v>
      </c>
      <c r="F10730">
        <v>173</v>
      </c>
      <c r="G10730">
        <v>9360340</v>
      </c>
      <c r="H10730">
        <v>104</v>
      </c>
      <c r="I10730">
        <v>5040000</v>
      </c>
      <c r="J10730">
        <v>0</v>
      </c>
      <c r="K10730">
        <v>0</v>
      </c>
      <c r="L10730">
        <v>1</v>
      </c>
      <c r="M10730">
        <v>52400</v>
      </c>
      <c r="N10730">
        <v>1713500</v>
      </c>
      <c r="O10730">
        <v>16166240</v>
      </c>
      <c r="P10730" t="s">
        <v>5</v>
      </c>
      <c r="Q10730" t="s">
        <v>7</v>
      </c>
      <c r="R10730" t="s">
        <v>169</v>
      </c>
      <c r="S10730" t="s">
        <v>170</v>
      </c>
      <c r="T10730">
        <v>10429832.258064516</v>
      </c>
      <c r="U10730">
        <v>8290062</v>
      </c>
      <c r="V10730">
        <v>-2139770.2580645159</v>
      </c>
      <c r="W10730">
        <v>-0.20515864542404416</v>
      </c>
      <c r="X10730" t="s">
        <v>305</v>
      </c>
    </row>
    <row r="10731" spans="1:24" x14ac:dyDescent="0.35">
      <c r="A10731">
        <v>3300013692</v>
      </c>
      <c r="B10731" t="s">
        <v>168</v>
      </c>
      <c r="C10731" t="s">
        <v>168</v>
      </c>
      <c r="D10731">
        <v>0</v>
      </c>
      <c r="E10731">
        <v>0</v>
      </c>
      <c r="F10731">
        <v>43</v>
      </c>
      <c r="G10731">
        <v>1596110</v>
      </c>
      <c r="H10731">
        <v>18</v>
      </c>
      <c r="I10731">
        <v>315000</v>
      </c>
      <c r="J10731">
        <v>0</v>
      </c>
      <c r="K10731">
        <v>0</v>
      </c>
      <c r="L10731">
        <v>2</v>
      </c>
      <c r="M10731">
        <v>70000</v>
      </c>
      <c r="N10731">
        <v>1188000</v>
      </c>
      <c r="O10731">
        <v>3169110</v>
      </c>
      <c r="P10731" t="s">
        <v>5</v>
      </c>
      <c r="Q10731" t="s">
        <v>8</v>
      </c>
      <c r="R10731" t="s">
        <v>169</v>
      </c>
      <c r="S10731" t="s">
        <v>170</v>
      </c>
      <c r="T10731">
        <v>2044587.0967741937</v>
      </c>
      <c r="U10731">
        <v>2697434</v>
      </c>
      <c r="V10731">
        <v>652846.90322580631</v>
      </c>
      <c r="W10731">
        <v>0.31930500992392186</v>
      </c>
      <c r="X10731" t="s">
        <v>227</v>
      </c>
    </row>
    <row r="10732" spans="1:24" x14ac:dyDescent="0.35">
      <c r="A10732">
        <v>3301005125</v>
      </c>
      <c r="B10732" t="s">
        <v>168</v>
      </c>
      <c r="C10732" t="s">
        <v>168</v>
      </c>
      <c r="D10732">
        <v>0</v>
      </c>
      <c r="E10732">
        <v>0</v>
      </c>
      <c r="F10732">
        <v>9</v>
      </c>
      <c r="G10732">
        <v>302989</v>
      </c>
      <c r="H10732">
        <v>16</v>
      </c>
      <c r="I10732">
        <v>335000</v>
      </c>
      <c r="J10732">
        <v>0</v>
      </c>
      <c r="K10732">
        <v>0</v>
      </c>
      <c r="L10732">
        <v>4</v>
      </c>
      <c r="M10732">
        <v>110000</v>
      </c>
      <c r="N10732">
        <v>150000</v>
      </c>
      <c r="O10732">
        <v>897989</v>
      </c>
      <c r="P10732" t="s">
        <v>5</v>
      </c>
      <c r="Q10732" t="s">
        <v>14</v>
      </c>
      <c r="R10732" t="s">
        <v>169</v>
      </c>
      <c r="S10732" t="s">
        <v>170</v>
      </c>
      <c r="T10732">
        <v>579347.74193548388</v>
      </c>
      <c r="U10732">
        <v>1182488</v>
      </c>
      <c r="V10732">
        <v>603140.25806451612</v>
      </c>
      <c r="W10732">
        <v>1.041067763636303</v>
      </c>
      <c r="X10732" t="s">
        <v>260</v>
      </c>
    </row>
    <row r="10733" spans="1:24" x14ac:dyDescent="0.35">
      <c r="A10733">
        <v>3301072682</v>
      </c>
      <c r="B10733" t="s">
        <v>168</v>
      </c>
      <c r="C10733" t="s">
        <v>168</v>
      </c>
      <c r="D10733">
        <v>0</v>
      </c>
      <c r="E10733">
        <v>0</v>
      </c>
      <c r="F10733">
        <v>7</v>
      </c>
      <c r="G10733">
        <v>202150</v>
      </c>
      <c r="H10733">
        <v>8</v>
      </c>
      <c r="I10733">
        <v>265000</v>
      </c>
      <c r="J10733">
        <v>0</v>
      </c>
      <c r="K10733">
        <v>0</v>
      </c>
      <c r="L10733">
        <v>0</v>
      </c>
      <c r="M10733">
        <v>0</v>
      </c>
      <c r="N10733">
        <v>335000</v>
      </c>
      <c r="O10733">
        <v>802150</v>
      </c>
      <c r="P10733" t="s">
        <v>5</v>
      </c>
      <c r="Q10733" t="s">
        <v>12</v>
      </c>
      <c r="R10733" t="s">
        <v>169</v>
      </c>
      <c r="S10733" t="s">
        <v>170</v>
      </c>
      <c r="T10733">
        <v>517516.12903225806</v>
      </c>
      <c r="U10733">
        <v>510746</v>
      </c>
      <c r="V10733">
        <v>-6770.1290322580608</v>
      </c>
      <c r="W10733">
        <v>-1.308196721311472E-2</v>
      </c>
      <c r="X10733" t="s">
        <v>233</v>
      </c>
    </row>
    <row r="10734" spans="1:24" x14ac:dyDescent="0.35">
      <c r="A10734">
        <v>3301041890</v>
      </c>
      <c r="B10734" t="s">
        <v>168</v>
      </c>
      <c r="C10734" t="s">
        <v>168</v>
      </c>
      <c r="D10734">
        <v>0</v>
      </c>
      <c r="E10734">
        <v>0</v>
      </c>
      <c r="F10734">
        <v>1</v>
      </c>
      <c r="G10734">
        <v>23999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30000</v>
      </c>
      <c r="O10734">
        <v>53999</v>
      </c>
      <c r="P10734" t="s">
        <v>5</v>
      </c>
      <c r="Q10734" t="s">
        <v>15</v>
      </c>
      <c r="R10734" t="s">
        <v>169</v>
      </c>
      <c r="S10734" t="s">
        <v>170</v>
      </c>
      <c r="T10734">
        <v>34838.06451612903</v>
      </c>
      <c r="U10734">
        <v>4000</v>
      </c>
      <c r="V10734">
        <v>-30838.06451612903</v>
      </c>
      <c r="W10734">
        <v>-0.88518305894553606</v>
      </c>
      <c r="X10734" t="s">
        <v>254</v>
      </c>
    </row>
    <row r="10735" spans="1:24" x14ac:dyDescent="0.35">
      <c r="A10735">
        <v>3300016044</v>
      </c>
      <c r="B10735" t="s">
        <v>168</v>
      </c>
      <c r="C10735" t="s">
        <v>168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1303300</v>
      </c>
      <c r="O10735">
        <v>1303300</v>
      </c>
      <c r="P10735" t="s">
        <v>5</v>
      </c>
      <c r="Q10735" t="s">
        <v>7</v>
      </c>
      <c r="R10735" t="s">
        <v>169</v>
      </c>
      <c r="S10735" t="s">
        <v>170</v>
      </c>
      <c r="T10735">
        <v>840838.70967741939</v>
      </c>
      <c r="U10735">
        <v>1221364</v>
      </c>
      <c r="V10735">
        <v>380525.29032258061</v>
      </c>
      <c r="W10735">
        <v>0.45255443873244827</v>
      </c>
      <c r="X10735" t="s">
        <v>236</v>
      </c>
    </row>
    <row r="10736" spans="1:24" x14ac:dyDescent="0.35">
      <c r="A10736">
        <v>3301073887</v>
      </c>
      <c r="B10736" t="s">
        <v>168</v>
      </c>
      <c r="C10736" t="s">
        <v>168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150000</v>
      </c>
      <c r="O10736">
        <v>150000</v>
      </c>
      <c r="P10736" t="s">
        <v>5</v>
      </c>
      <c r="Q10736" t="s">
        <v>15</v>
      </c>
      <c r="R10736" t="s">
        <v>169</v>
      </c>
      <c r="S10736" t="s">
        <v>170</v>
      </c>
      <c r="T10736">
        <v>96774.193548387106</v>
      </c>
      <c r="U10736">
        <v>0</v>
      </c>
      <c r="V10736">
        <v>-96774.193548387106</v>
      </c>
      <c r="W10736">
        <v>0</v>
      </c>
      <c r="X10736" t="s">
        <v>230</v>
      </c>
    </row>
    <row r="10737" spans="1:24" x14ac:dyDescent="0.35">
      <c r="A10737">
        <v>3300001714</v>
      </c>
      <c r="B10737" t="s">
        <v>168</v>
      </c>
      <c r="C10737" t="s">
        <v>168</v>
      </c>
      <c r="D10737">
        <v>0</v>
      </c>
      <c r="E10737">
        <v>0</v>
      </c>
      <c r="F10737">
        <v>15</v>
      </c>
      <c r="G10737">
        <v>731983</v>
      </c>
      <c r="H10737">
        <v>15</v>
      </c>
      <c r="I10737">
        <v>560000</v>
      </c>
      <c r="J10737">
        <v>0</v>
      </c>
      <c r="K10737">
        <v>0</v>
      </c>
      <c r="L10737">
        <v>10</v>
      </c>
      <c r="M10737">
        <v>424000</v>
      </c>
      <c r="N10737">
        <v>30000</v>
      </c>
      <c r="O10737">
        <v>1745983</v>
      </c>
      <c r="P10737" t="s">
        <v>5</v>
      </c>
      <c r="Q10737" t="s">
        <v>11</v>
      </c>
      <c r="R10737" t="s">
        <v>169</v>
      </c>
      <c r="S10737" t="s">
        <v>170</v>
      </c>
      <c r="T10737">
        <v>1126440.6451612902</v>
      </c>
      <c r="U10737">
        <v>1156984</v>
      </c>
      <c r="V10737">
        <v>30543.354838709813</v>
      </c>
      <c r="W10737">
        <v>2.7114926090345826E-2</v>
      </c>
      <c r="X10737" t="s">
        <v>172</v>
      </c>
    </row>
    <row r="10738" spans="1:24" x14ac:dyDescent="0.35">
      <c r="A10738">
        <v>3301070043</v>
      </c>
      <c r="B10738" t="s">
        <v>168</v>
      </c>
      <c r="C10738" t="s">
        <v>168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30000</v>
      </c>
      <c r="O10738">
        <v>30000</v>
      </c>
      <c r="P10738" t="s">
        <v>5</v>
      </c>
      <c r="Q10738" t="s">
        <v>11</v>
      </c>
      <c r="R10738" t="s">
        <v>169</v>
      </c>
      <c r="S10738" t="s">
        <v>170</v>
      </c>
      <c r="T10738">
        <v>19354.83870967742</v>
      </c>
      <c r="U10738">
        <v>57000</v>
      </c>
      <c r="V10738">
        <v>37645.161290322576</v>
      </c>
      <c r="W10738">
        <v>1.9449999999999998</v>
      </c>
      <c r="X10738" t="s">
        <v>210</v>
      </c>
    </row>
    <row r="10739" spans="1:24" x14ac:dyDescent="0.35">
      <c r="A10739">
        <v>3301063368</v>
      </c>
      <c r="B10739" t="s">
        <v>168</v>
      </c>
      <c r="C10739" t="s">
        <v>168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1271400</v>
      </c>
      <c r="O10739">
        <v>1271400</v>
      </c>
      <c r="P10739" t="s">
        <v>5</v>
      </c>
      <c r="Q10739" t="s">
        <v>7</v>
      </c>
      <c r="R10739" t="s">
        <v>169</v>
      </c>
      <c r="S10739" t="s">
        <v>170</v>
      </c>
      <c r="T10739">
        <v>820258.06451612909</v>
      </c>
      <c r="U10739">
        <v>1347800</v>
      </c>
      <c r="V10739">
        <v>527541.93548387091</v>
      </c>
      <c r="W10739">
        <v>0.64314141890829002</v>
      </c>
      <c r="X10739" t="s">
        <v>346</v>
      </c>
    </row>
    <row r="10740" spans="1:24" x14ac:dyDescent="0.35">
      <c r="A10740">
        <v>3301063485</v>
      </c>
      <c r="B10740" t="s">
        <v>168</v>
      </c>
      <c r="C10740" t="s">
        <v>168</v>
      </c>
      <c r="D10740">
        <v>0</v>
      </c>
      <c r="E10740">
        <v>0</v>
      </c>
      <c r="F10740">
        <v>40</v>
      </c>
      <c r="G10740">
        <v>1368985</v>
      </c>
      <c r="H10740">
        <v>9</v>
      </c>
      <c r="I10740">
        <v>410000</v>
      </c>
      <c r="J10740">
        <v>0</v>
      </c>
      <c r="K10740">
        <v>0</v>
      </c>
      <c r="L10740">
        <v>4</v>
      </c>
      <c r="M10740">
        <v>350000</v>
      </c>
      <c r="N10740">
        <v>180000</v>
      </c>
      <c r="O10740">
        <v>2308985</v>
      </c>
      <c r="P10740" t="s">
        <v>5</v>
      </c>
      <c r="Q10740" t="s">
        <v>15</v>
      </c>
      <c r="R10740" t="s">
        <v>169</v>
      </c>
      <c r="S10740" t="s">
        <v>170</v>
      </c>
      <c r="T10740">
        <v>1489667.7419354839</v>
      </c>
      <c r="U10740">
        <v>684972</v>
      </c>
      <c r="V10740">
        <v>-804695.74193548388</v>
      </c>
      <c r="W10740">
        <v>-0.54018471319649108</v>
      </c>
      <c r="X10740" t="s">
        <v>341</v>
      </c>
    </row>
    <row r="10741" spans="1:24" x14ac:dyDescent="0.35">
      <c r="A10741">
        <v>3301000522</v>
      </c>
      <c r="B10741" t="s">
        <v>168</v>
      </c>
      <c r="C10741" t="s">
        <v>168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487500</v>
      </c>
      <c r="O10741">
        <v>487500</v>
      </c>
      <c r="P10741" t="s">
        <v>5</v>
      </c>
      <c r="Q10741" t="s">
        <v>17</v>
      </c>
      <c r="R10741" t="s">
        <v>169</v>
      </c>
      <c r="S10741" t="s">
        <v>170</v>
      </c>
      <c r="T10741">
        <v>314516.12903225806</v>
      </c>
      <c r="U10741">
        <v>523350</v>
      </c>
      <c r="V10741">
        <v>208833.87096774194</v>
      </c>
      <c r="W10741">
        <v>0.6639846153846154</v>
      </c>
      <c r="X10741" t="s">
        <v>269</v>
      </c>
    </row>
    <row r="10742" spans="1:24" x14ac:dyDescent="0.35">
      <c r="A10742">
        <v>3301073068</v>
      </c>
      <c r="B10742" t="s">
        <v>168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 t="s">
        <v>5</v>
      </c>
      <c r="Q10742" t="s">
        <v>11</v>
      </c>
      <c r="R10742" t="s">
        <v>169</v>
      </c>
      <c r="S10742" t="s">
        <v>170</v>
      </c>
      <c r="T10742">
        <v>0</v>
      </c>
      <c r="U10742">
        <v>0</v>
      </c>
      <c r="V10742">
        <v>0</v>
      </c>
      <c r="W10742">
        <v>0</v>
      </c>
      <c r="X10742" t="s">
        <v>172</v>
      </c>
    </row>
    <row r="10743" spans="1:24" x14ac:dyDescent="0.35">
      <c r="A10743">
        <v>3301001845</v>
      </c>
      <c r="B10743" t="s">
        <v>168</v>
      </c>
      <c r="C10743" t="s">
        <v>168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303000</v>
      </c>
      <c r="O10743">
        <v>303000</v>
      </c>
      <c r="P10743" t="s">
        <v>5</v>
      </c>
      <c r="Q10743" t="s">
        <v>12</v>
      </c>
      <c r="R10743" t="s">
        <v>169</v>
      </c>
      <c r="S10743" t="s">
        <v>170</v>
      </c>
      <c r="T10743">
        <v>195483.87096774194</v>
      </c>
      <c r="U10743">
        <v>353000</v>
      </c>
      <c r="V10743">
        <v>157516.12903225806</v>
      </c>
      <c r="W10743">
        <v>0.80577557755775575</v>
      </c>
      <c r="X10743" t="s">
        <v>331</v>
      </c>
    </row>
    <row r="10744" spans="1:24" x14ac:dyDescent="0.35">
      <c r="A10744">
        <v>3300018957</v>
      </c>
      <c r="B10744" t="s">
        <v>168</v>
      </c>
      <c r="C10744" t="s">
        <v>168</v>
      </c>
      <c r="D10744">
        <v>0</v>
      </c>
      <c r="E10744">
        <v>0</v>
      </c>
      <c r="F10744">
        <v>28</v>
      </c>
      <c r="G10744">
        <v>1063955</v>
      </c>
      <c r="H10744">
        <v>15</v>
      </c>
      <c r="I10744">
        <v>700000</v>
      </c>
      <c r="J10744">
        <v>0</v>
      </c>
      <c r="K10744">
        <v>0</v>
      </c>
      <c r="L10744">
        <v>22</v>
      </c>
      <c r="M10744">
        <v>2419177</v>
      </c>
      <c r="N10744">
        <v>846500</v>
      </c>
      <c r="O10744">
        <v>5029632</v>
      </c>
      <c r="P10744" t="s">
        <v>5</v>
      </c>
      <c r="Q10744" t="s">
        <v>8</v>
      </c>
      <c r="R10744" t="s">
        <v>169</v>
      </c>
      <c r="S10744" t="s">
        <v>170</v>
      </c>
      <c r="T10744">
        <v>3244923.8709677421</v>
      </c>
      <c r="U10744">
        <v>3600031</v>
      </c>
      <c r="V10744">
        <v>355107.12903225794</v>
      </c>
      <c r="W10744">
        <v>0.10943465645200279</v>
      </c>
      <c r="X10744" t="s">
        <v>226</v>
      </c>
    </row>
    <row r="10745" spans="1:24" x14ac:dyDescent="0.35">
      <c r="A10745">
        <v>3301053385</v>
      </c>
      <c r="B10745" t="s">
        <v>168</v>
      </c>
      <c r="C10745" t="s">
        <v>168</v>
      </c>
      <c r="D10745">
        <v>0</v>
      </c>
      <c r="E10745">
        <v>0</v>
      </c>
      <c r="F10745">
        <v>53</v>
      </c>
      <c r="G10745">
        <v>1994142</v>
      </c>
      <c r="H10745">
        <v>32</v>
      </c>
      <c r="I10745">
        <v>1442000</v>
      </c>
      <c r="J10745">
        <v>0</v>
      </c>
      <c r="K10745">
        <v>0</v>
      </c>
      <c r="L10745">
        <v>17</v>
      </c>
      <c r="M10745">
        <v>620000</v>
      </c>
      <c r="N10745">
        <v>30000</v>
      </c>
      <c r="O10745">
        <v>4086142</v>
      </c>
      <c r="P10745" t="s">
        <v>5</v>
      </c>
      <c r="Q10745" t="s">
        <v>15</v>
      </c>
      <c r="R10745" t="s">
        <v>169</v>
      </c>
      <c r="S10745" t="s">
        <v>170</v>
      </c>
      <c r="T10745">
        <v>2636220.6451612902</v>
      </c>
      <c r="U10745">
        <v>2656864</v>
      </c>
      <c r="V10745">
        <v>20643.354838709813</v>
      </c>
      <c r="W10745">
        <v>7.8306627620872149E-3</v>
      </c>
      <c r="X10745" t="s">
        <v>251</v>
      </c>
    </row>
    <row r="10746" spans="1:24" x14ac:dyDescent="0.35">
      <c r="A10746">
        <v>3301070006</v>
      </c>
      <c r="B10746" t="s">
        <v>168</v>
      </c>
      <c r="C10746" t="s">
        <v>168</v>
      </c>
      <c r="D10746">
        <v>0</v>
      </c>
      <c r="E10746">
        <v>0</v>
      </c>
      <c r="F10746">
        <v>15</v>
      </c>
      <c r="G10746">
        <v>673824</v>
      </c>
      <c r="H10746">
        <v>8</v>
      </c>
      <c r="I10746">
        <v>405000</v>
      </c>
      <c r="J10746">
        <v>0</v>
      </c>
      <c r="K10746">
        <v>0</v>
      </c>
      <c r="L10746">
        <v>2</v>
      </c>
      <c r="M10746">
        <v>224800</v>
      </c>
      <c r="N10746">
        <v>1232000</v>
      </c>
      <c r="O10746">
        <v>2535624</v>
      </c>
      <c r="P10746" t="s">
        <v>5</v>
      </c>
      <c r="Q10746" t="s">
        <v>16</v>
      </c>
      <c r="R10746" t="s">
        <v>169</v>
      </c>
      <c r="S10746" t="s">
        <v>170</v>
      </c>
      <c r="T10746">
        <v>1635886.4516129033</v>
      </c>
      <c r="U10746">
        <v>1642343</v>
      </c>
      <c r="V10746">
        <v>6456.5483870967291</v>
      </c>
      <c r="W10746">
        <v>3.946819402245838E-3</v>
      </c>
      <c r="X10746" t="s">
        <v>357</v>
      </c>
    </row>
    <row r="10747" spans="1:24" x14ac:dyDescent="0.35">
      <c r="A10747">
        <v>3301049426</v>
      </c>
      <c r="B10747" t="s">
        <v>168</v>
      </c>
      <c r="C10747" t="s">
        <v>168</v>
      </c>
      <c r="D10747">
        <v>0</v>
      </c>
      <c r="E10747">
        <v>0</v>
      </c>
      <c r="F10747">
        <v>353</v>
      </c>
      <c r="G10747">
        <v>10245159</v>
      </c>
      <c r="H10747">
        <v>287</v>
      </c>
      <c r="I10747">
        <v>7860000</v>
      </c>
      <c r="J10747">
        <v>0</v>
      </c>
      <c r="K10747">
        <v>0</v>
      </c>
      <c r="L10747">
        <v>98</v>
      </c>
      <c r="M10747">
        <v>3595200</v>
      </c>
      <c r="N10747">
        <v>14000</v>
      </c>
      <c r="O10747">
        <v>21714359</v>
      </c>
      <c r="P10747" t="s">
        <v>5</v>
      </c>
      <c r="Q10747" t="s">
        <v>9</v>
      </c>
      <c r="R10747" t="s">
        <v>169</v>
      </c>
      <c r="S10747" t="s">
        <v>170</v>
      </c>
      <c r="T10747">
        <v>14009263.870967742</v>
      </c>
      <c r="U10747">
        <v>17738009</v>
      </c>
      <c r="V10747">
        <v>3728745.1290322579</v>
      </c>
      <c r="W10747">
        <v>0.26616281650312579</v>
      </c>
      <c r="X10747" t="s">
        <v>224</v>
      </c>
    </row>
    <row r="10748" spans="1:24" x14ac:dyDescent="0.35">
      <c r="A10748">
        <v>3300011311</v>
      </c>
      <c r="B10748" t="s">
        <v>168</v>
      </c>
      <c r="C10748" t="s">
        <v>168</v>
      </c>
      <c r="D10748">
        <v>0</v>
      </c>
      <c r="E10748">
        <v>0</v>
      </c>
      <c r="F10748">
        <v>40</v>
      </c>
      <c r="G10748">
        <v>2135373</v>
      </c>
      <c r="H10748">
        <v>11</v>
      </c>
      <c r="I10748">
        <v>405000</v>
      </c>
      <c r="J10748">
        <v>0</v>
      </c>
      <c r="K10748">
        <v>0</v>
      </c>
      <c r="L10748">
        <v>22</v>
      </c>
      <c r="M10748">
        <v>8203565</v>
      </c>
      <c r="N10748">
        <v>280000</v>
      </c>
      <c r="O10748">
        <v>11023938</v>
      </c>
      <c r="P10748" t="s">
        <v>5</v>
      </c>
      <c r="Q10748" t="s">
        <v>12</v>
      </c>
      <c r="R10748" t="s">
        <v>169</v>
      </c>
      <c r="S10748" t="s">
        <v>170</v>
      </c>
      <c r="T10748">
        <v>7112218.064516129</v>
      </c>
      <c r="U10748">
        <v>7500833</v>
      </c>
      <c r="V10748">
        <v>388614.93548387103</v>
      </c>
      <c r="W10748">
        <v>5.4640469676081382E-2</v>
      </c>
      <c r="X10748" t="s">
        <v>410</v>
      </c>
    </row>
    <row r="10749" spans="1:24" x14ac:dyDescent="0.35">
      <c r="A10749">
        <v>3301029229</v>
      </c>
      <c r="B10749" t="s">
        <v>168</v>
      </c>
      <c r="C10749" t="s">
        <v>168</v>
      </c>
      <c r="D10749">
        <v>0</v>
      </c>
      <c r="E10749">
        <v>0</v>
      </c>
      <c r="F10749">
        <v>60</v>
      </c>
      <c r="G10749">
        <v>3010240</v>
      </c>
      <c r="H10749">
        <v>19</v>
      </c>
      <c r="I10749">
        <v>397000</v>
      </c>
      <c r="J10749">
        <v>0</v>
      </c>
      <c r="K10749">
        <v>0</v>
      </c>
      <c r="L10749">
        <v>26</v>
      </c>
      <c r="M10749">
        <v>2336676</v>
      </c>
      <c r="N10749">
        <v>2055300</v>
      </c>
      <c r="O10749">
        <v>7799216</v>
      </c>
      <c r="P10749" t="s">
        <v>5</v>
      </c>
      <c r="Q10749" t="s">
        <v>17</v>
      </c>
      <c r="R10749" t="s">
        <v>169</v>
      </c>
      <c r="S10749" t="s">
        <v>170</v>
      </c>
      <c r="T10749">
        <v>5031752.2580645159</v>
      </c>
      <c r="U10749">
        <v>5607143</v>
      </c>
      <c r="V10749">
        <v>575390.74193548411</v>
      </c>
      <c r="W10749">
        <v>0.11435196178692841</v>
      </c>
      <c r="X10749" t="s">
        <v>293</v>
      </c>
    </row>
    <row r="10750" spans="1:24" x14ac:dyDescent="0.35">
      <c r="A10750">
        <v>3300015093</v>
      </c>
      <c r="B10750" t="s">
        <v>168</v>
      </c>
      <c r="C10750" t="s">
        <v>168</v>
      </c>
      <c r="D10750">
        <v>0</v>
      </c>
      <c r="E10750">
        <v>0</v>
      </c>
      <c r="F10750">
        <v>109</v>
      </c>
      <c r="G10750">
        <v>5028102</v>
      </c>
      <c r="H10750">
        <v>32</v>
      </c>
      <c r="I10750">
        <v>952000</v>
      </c>
      <c r="J10750">
        <v>0</v>
      </c>
      <c r="K10750">
        <v>0</v>
      </c>
      <c r="L10750">
        <v>1</v>
      </c>
      <c r="M10750">
        <v>122963</v>
      </c>
      <c r="N10750">
        <v>980000</v>
      </c>
      <c r="O10750">
        <v>7083065</v>
      </c>
      <c r="P10750" t="s">
        <v>5</v>
      </c>
      <c r="Q10750" t="s">
        <v>8</v>
      </c>
      <c r="R10750" t="s">
        <v>169</v>
      </c>
      <c r="S10750" t="s">
        <v>170</v>
      </c>
      <c r="T10750">
        <v>4569719.3548387093</v>
      </c>
      <c r="U10750">
        <v>4692379</v>
      </c>
      <c r="V10750">
        <v>122659.64516129065</v>
      </c>
      <c r="W10750">
        <v>2.6841833302390983E-2</v>
      </c>
      <c r="X10750" t="s">
        <v>175</v>
      </c>
    </row>
    <row r="10751" spans="1:24" x14ac:dyDescent="0.35">
      <c r="A10751">
        <v>3300027123</v>
      </c>
      <c r="B10751" t="s">
        <v>168</v>
      </c>
      <c r="C10751" t="s">
        <v>168</v>
      </c>
      <c r="D10751">
        <v>0</v>
      </c>
      <c r="E10751">
        <v>0</v>
      </c>
      <c r="F10751">
        <v>66</v>
      </c>
      <c r="G10751">
        <v>3663478</v>
      </c>
      <c r="H10751">
        <v>7</v>
      </c>
      <c r="I10751">
        <v>350000</v>
      </c>
      <c r="J10751">
        <v>0</v>
      </c>
      <c r="K10751">
        <v>0</v>
      </c>
      <c r="L10751">
        <v>12</v>
      </c>
      <c r="M10751">
        <v>1232078</v>
      </c>
      <c r="N10751">
        <v>150000</v>
      </c>
      <c r="O10751">
        <v>5395556</v>
      </c>
      <c r="P10751" t="s">
        <v>5</v>
      </c>
      <c r="Q10751" t="s">
        <v>10</v>
      </c>
      <c r="R10751" t="s">
        <v>169</v>
      </c>
      <c r="S10751" t="s">
        <v>170</v>
      </c>
      <c r="T10751">
        <v>3481003.8709677421</v>
      </c>
      <c r="U10751">
        <v>6096129</v>
      </c>
      <c r="V10751">
        <v>2615125.1290322579</v>
      </c>
      <c r="W10751">
        <v>0.75125602440230432</v>
      </c>
      <c r="X10751" t="s">
        <v>334</v>
      </c>
    </row>
    <row r="10752" spans="1:24" x14ac:dyDescent="0.35">
      <c r="A10752">
        <v>3301039102</v>
      </c>
      <c r="B10752" t="s">
        <v>168</v>
      </c>
      <c r="C10752" t="s">
        <v>168</v>
      </c>
      <c r="D10752">
        <v>0</v>
      </c>
      <c r="E10752">
        <v>0</v>
      </c>
      <c r="F10752">
        <v>7</v>
      </c>
      <c r="G10752">
        <v>328094</v>
      </c>
      <c r="H10752">
        <v>1</v>
      </c>
      <c r="I10752">
        <v>50000</v>
      </c>
      <c r="J10752">
        <v>0</v>
      </c>
      <c r="K10752">
        <v>0</v>
      </c>
      <c r="L10752">
        <v>0</v>
      </c>
      <c r="M10752">
        <v>0</v>
      </c>
      <c r="N10752">
        <v>455000</v>
      </c>
      <c r="O10752">
        <v>833094</v>
      </c>
      <c r="P10752" t="s">
        <v>5</v>
      </c>
      <c r="Q10752" t="s">
        <v>12</v>
      </c>
      <c r="R10752" t="s">
        <v>169</v>
      </c>
      <c r="S10752" t="s">
        <v>170</v>
      </c>
      <c r="T10752">
        <v>537480</v>
      </c>
      <c r="U10752">
        <v>512649</v>
      </c>
      <c r="V10752">
        <v>-24831</v>
      </c>
      <c r="W10752">
        <v>-4.619892833221706E-2</v>
      </c>
      <c r="X10752" t="s">
        <v>205</v>
      </c>
    </row>
    <row r="10753" spans="1:24" x14ac:dyDescent="0.35">
      <c r="A10753">
        <v>3301068335</v>
      </c>
      <c r="B10753" t="s">
        <v>168</v>
      </c>
      <c r="C10753" t="s">
        <v>168</v>
      </c>
      <c r="D10753">
        <v>0</v>
      </c>
      <c r="E10753">
        <v>0</v>
      </c>
      <c r="F10753">
        <v>7</v>
      </c>
      <c r="G10753">
        <v>345049</v>
      </c>
      <c r="H10753">
        <v>21</v>
      </c>
      <c r="I10753">
        <v>270000</v>
      </c>
      <c r="J10753">
        <v>0</v>
      </c>
      <c r="K10753">
        <v>0</v>
      </c>
      <c r="L10753">
        <v>6</v>
      </c>
      <c r="M10753">
        <v>424400</v>
      </c>
      <c r="N10753">
        <v>487500</v>
      </c>
      <c r="O10753">
        <v>1526949</v>
      </c>
      <c r="P10753" t="s">
        <v>5</v>
      </c>
      <c r="Q10753" t="s">
        <v>17</v>
      </c>
      <c r="R10753" t="s">
        <v>169</v>
      </c>
      <c r="S10753" t="s">
        <v>170</v>
      </c>
      <c r="T10753">
        <v>985128.3870967743</v>
      </c>
      <c r="U10753">
        <v>809273</v>
      </c>
      <c r="V10753">
        <v>-175855.3870967743</v>
      </c>
      <c r="W10753">
        <v>-0.17851012050828163</v>
      </c>
      <c r="X10753" t="s">
        <v>253</v>
      </c>
    </row>
    <row r="10754" spans="1:24" x14ac:dyDescent="0.35">
      <c r="A10754">
        <v>3301070432</v>
      </c>
      <c r="B10754" t="s">
        <v>168</v>
      </c>
      <c r="C10754" t="s">
        <v>168</v>
      </c>
      <c r="D10754">
        <v>0</v>
      </c>
      <c r="E10754">
        <v>0</v>
      </c>
      <c r="F10754">
        <v>47</v>
      </c>
      <c r="G10754">
        <v>2315049</v>
      </c>
      <c r="H10754">
        <v>36</v>
      </c>
      <c r="I10754">
        <v>1518000</v>
      </c>
      <c r="J10754">
        <v>0</v>
      </c>
      <c r="K10754">
        <v>0</v>
      </c>
      <c r="L10754">
        <v>23</v>
      </c>
      <c r="M10754">
        <v>976398</v>
      </c>
      <c r="N10754">
        <v>1149000</v>
      </c>
      <c r="O10754">
        <v>5958447</v>
      </c>
      <c r="P10754" t="s">
        <v>5</v>
      </c>
      <c r="Q10754" t="s">
        <v>17</v>
      </c>
      <c r="R10754" t="s">
        <v>169</v>
      </c>
      <c r="S10754" t="s">
        <v>170</v>
      </c>
      <c r="T10754">
        <v>3844159.3548387098</v>
      </c>
      <c r="U10754">
        <v>3034749</v>
      </c>
      <c r="V10754">
        <v>-809410.35483870981</v>
      </c>
      <c r="W10754">
        <v>-0.2105558797451752</v>
      </c>
      <c r="X10754" t="s">
        <v>202</v>
      </c>
    </row>
    <row r="10755" spans="1:24" x14ac:dyDescent="0.35">
      <c r="A10755">
        <v>6001119825</v>
      </c>
      <c r="B10755" t="s">
        <v>168</v>
      </c>
      <c r="C10755" t="s">
        <v>168</v>
      </c>
      <c r="D10755">
        <v>0</v>
      </c>
      <c r="E10755">
        <v>0</v>
      </c>
      <c r="F10755">
        <v>53</v>
      </c>
      <c r="G10755">
        <v>1817441</v>
      </c>
      <c r="H10755">
        <v>61</v>
      </c>
      <c r="I10755">
        <v>1595000</v>
      </c>
      <c r="J10755">
        <v>0</v>
      </c>
      <c r="K10755">
        <v>0</v>
      </c>
      <c r="L10755">
        <v>22</v>
      </c>
      <c r="M10755">
        <v>1472800</v>
      </c>
      <c r="N10755">
        <v>3013700</v>
      </c>
      <c r="O10755">
        <v>7898941</v>
      </c>
      <c r="P10755" t="s">
        <v>5</v>
      </c>
      <c r="Q10755" t="s">
        <v>16</v>
      </c>
      <c r="R10755" t="s">
        <v>169</v>
      </c>
      <c r="S10755" t="s">
        <v>170</v>
      </c>
      <c r="T10755">
        <v>5096090.9677419355</v>
      </c>
      <c r="U10755">
        <v>4355271</v>
      </c>
      <c r="V10755">
        <v>-740819.96774193551</v>
      </c>
      <c r="W10755">
        <v>-0.14537024013725386</v>
      </c>
      <c r="X10755" t="s">
        <v>303</v>
      </c>
    </row>
    <row r="10756" spans="1:24" x14ac:dyDescent="0.35">
      <c r="A10756">
        <v>3301074063</v>
      </c>
      <c r="B10756" t="s">
        <v>168</v>
      </c>
      <c r="C10756" t="s">
        <v>168</v>
      </c>
      <c r="D10756">
        <v>0</v>
      </c>
      <c r="E10756">
        <v>0</v>
      </c>
      <c r="F10756">
        <v>54</v>
      </c>
      <c r="G10756">
        <v>2150784</v>
      </c>
      <c r="H10756">
        <v>64</v>
      </c>
      <c r="I10756">
        <v>1984000</v>
      </c>
      <c r="J10756">
        <v>0</v>
      </c>
      <c r="K10756">
        <v>0</v>
      </c>
      <c r="L10756">
        <v>0</v>
      </c>
      <c r="M10756">
        <v>0</v>
      </c>
      <c r="N10756">
        <v>555000</v>
      </c>
      <c r="O10756">
        <v>4689784</v>
      </c>
      <c r="P10756" t="s">
        <v>5</v>
      </c>
      <c r="Q10756" t="s">
        <v>17</v>
      </c>
      <c r="R10756" t="s">
        <v>169</v>
      </c>
      <c r="S10756" t="s">
        <v>170</v>
      </c>
      <c r="T10756">
        <v>3025667.0967741935</v>
      </c>
      <c r="U10756">
        <v>2275091</v>
      </c>
      <c r="V10756">
        <v>-750576.09677419346</v>
      </c>
      <c r="W10756">
        <v>-0.24806962324917303</v>
      </c>
      <c r="X10756" t="s">
        <v>253</v>
      </c>
    </row>
    <row r="10757" spans="1:24" x14ac:dyDescent="0.35">
      <c r="A10757">
        <v>3300026687</v>
      </c>
      <c r="B10757" t="s">
        <v>168</v>
      </c>
      <c r="C10757" t="s">
        <v>168</v>
      </c>
      <c r="D10757">
        <v>0</v>
      </c>
      <c r="E10757">
        <v>0</v>
      </c>
      <c r="F10757">
        <v>24</v>
      </c>
      <c r="G10757">
        <v>526471</v>
      </c>
      <c r="H10757">
        <v>10</v>
      </c>
      <c r="I10757">
        <v>320000</v>
      </c>
      <c r="J10757">
        <v>0</v>
      </c>
      <c r="K10757">
        <v>0</v>
      </c>
      <c r="L10757">
        <v>18</v>
      </c>
      <c r="M10757">
        <v>753200</v>
      </c>
      <c r="N10757">
        <v>162000</v>
      </c>
      <c r="O10757">
        <v>1761671</v>
      </c>
      <c r="P10757" t="s">
        <v>5</v>
      </c>
      <c r="Q10757" t="s">
        <v>14</v>
      </c>
      <c r="R10757" t="s">
        <v>169</v>
      </c>
      <c r="S10757" t="s">
        <v>170</v>
      </c>
      <c r="T10757">
        <v>1136561.935483871</v>
      </c>
      <c r="U10757">
        <v>1254182</v>
      </c>
      <c r="V10757">
        <v>117620.06451612897</v>
      </c>
      <c r="W10757">
        <v>0.10348759785453687</v>
      </c>
      <c r="X10757" t="s">
        <v>208</v>
      </c>
    </row>
    <row r="10758" spans="1:24" x14ac:dyDescent="0.35">
      <c r="A10758">
        <v>3300001354</v>
      </c>
      <c r="B10758" t="s">
        <v>168</v>
      </c>
      <c r="C10758" t="s">
        <v>168</v>
      </c>
      <c r="D10758">
        <v>0</v>
      </c>
      <c r="E10758">
        <v>0</v>
      </c>
      <c r="F10758">
        <v>6</v>
      </c>
      <c r="G10758">
        <v>117988</v>
      </c>
      <c r="H10758">
        <v>2</v>
      </c>
      <c r="I10758">
        <v>7000</v>
      </c>
      <c r="J10758">
        <v>0</v>
      </c>
      <c r="K10758">
        <v>0</v>
      </c>
      <c r="L10758">
        <v>10</v>
      </c>
      <c r="M10758">
        <v>374000</v>
      </c>
      <c r="N10758">
        <v>150000</v>
      </c>
      <c r="O10758">
        <v>648988</v>
      </c>
      <c r="P10758" t="s">
        <v>5</v>
      </c>
      <c r="Q10758" t="s">
        <v>15</v>
      </c>
      <c r="R10758" t="s">
        <v>169</v>
      </c>
      <c r="S10758" t="s">
        <v>170</v>
      </c>
      <c r="T10758">
        <v>418701.93548387097</v>
      </c>
      <c r="U10758">
        <v>0</v>
      </c>
      <c r="V10758">
        <v>-418701.93548387097</v>
      </c>
      <c r="W10758">
        <v>0</v>
      </c>
      <c r="X10758" t="s">
        <v>214</v>
      </c>
    </row>
    <row r="10759" spans="1:24" x14ac:dyDescent="0.35">
      <c r="A10759">
        <v>3301047959</v>
      </c>
      <c r="B10759" t="s">
        <v>168</v>
      </c>
      <c r="C10759" t="s">
        <v>168</v>
      </c>
      <c r="D10759">
        <v>0</v>
      </c>
      <c r="E10759">
        <v>0</v>
      </c>
      <c r="F10759">
        <v>0</v>
      </c>
      <c r="G10759">
        <v>0</v>
      </c>
      <c r="H10759">
        <v>11</v>
      </c>
      <c r="I10759">
        <v>260000</v>
      </c>
      <c r="J10759">
        <v>0</v>
      </c>
      <c r="K10759">
        <v>0</v>
      </c>
      <c r="L10759">
        <v>0</v>
      </c>
      <c r="M10759">
        <v>0</v>
      </c>
      <c r="N10759">
        <v>335000</v>
      </c>
      <c r="O10759">
        <v>595000</v>
      </c>
      <c r="P10759" t="s">
        <v>5</v>
      </c>
      <c r="Q10759" t="s">
        <v>10</v>
      </c>
      <c r="R10759" t="s">
        <v>169</v>
      </c>
      <c r="S10759" t="s">
        <v>170</v>
      </c>
      <c r="T10759">
        <v>383870.96774193546</v>
      </c>
      <c r="U10759">
        <v>270000</v>
      </c>
      <c r="V10759">
        <v>-113870.96774193546</v>
      </c>
      <c r="W10759">
        <v>-0.29663865546218482</v>
      </c>
      <c r="X10759" t="s">
        <v>319</v>
      </c>
    </row>
    <row r="10760" spans="1:24" x14ac:dyDescent="0.35">
      <c r="A10760">
        <v>3301037065</v>
      </c>
      <c r="B10760" t="s">
        <v>168</v>
      </c>
      <c r="C10760" t="s">
        <v>168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637500</v>
      </c>
      <c r="O10760">
        <v>637500</v>
      </c>
      <c r="P10760" t="s">
        <v>5</v>
      </c>
      <c r="Q10760" t="s">
        <v>6</v>
      </c>
      <c r="R10760" t="s">
        <v>169</v>
      </c>
      <c r="S10760" t="s">
        <v>170</v>
      </c>
      <c r="T10760">
        <v>411290.32258064515</v>
      </c>
      <c r="U10760">
        <v>455700</v>
      </c>
      <c r="V10760">
        <v>44409.677419354848</v>
      </c>
      <c r="W10760">
        <v>0.10797647058823534</v>
      </c>
      <c r="X10760" t="s">
        <v>363</v>
      </c>
    </row>
    <row r="10761" spans="1:24" x14ac:dyDescent="0.35">
      <c r="A10761">
        <v>3301050934</v>
      </c>
      <c r="B10761" t="s">
        <v>168</v>
      </c>
      <c r="C10761" t="s">
        <v>168</v>
      </c>
      <c r="D10761">
        <v>0</v>
      </c>
      <c r="E10761">
        <v>0</v>
      </c>
      <c r="F10761">
        <v>1</v>
      </c>
      <c r="G10761">
        <v>55450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330000</v>
      </c>
      <c r="O10761">
        <v>385450</v>
      </c>
      <c r="P10761" t="s">
        <v>5</v>
      </c>
      <c r="Q10761" t="s">
        <v>12</v>
      </c>
      <c r="R10761" t="s">
        <v>169</v>
      </c>
      <c r="S10761" t="s">
        <v>170</v>
      </c>
      <c r="T10761">
        <v>248677.41935483873</v>
      </c>
      <c r="U10761">
        <v>750898</v>
      </c>
      <c r="V10761">
        <v>502220.58064516127</v>
      </c>
      <c r="W10761">
        <v>2.0195664807368008</v>
      </c>
      <c r="X10761" t="s">
        <v>381</v>
      </c>
    </row>
    <row r="10762" spans="1:24" x14ac:dyDescent="0.35">
      <c r="A10762">
        <v>3300010679</v>
      </c>
      <c r="B10762" t="s">
        <v>168</v>
      </c>
      <c r="C10762" t="s">
        <v>168</v>
      </c>
      <c r="D10762">
        <v>0</v>
      </c>
      <c r="E10762">
        <v>0</v>
      </c>
      <c r="F10762">
        <v>3</v>
      </c>
      <c r="G10762">
        <v>168847</v>
      </c>
      <c r="H10762">
        <v>1</v>
      </c>
      <c r="I10762">
        <v>10000</v>
      </c>
      <c r="J10762">
        <v>0</v>
      </c>
      <c r="K10762">
        <v>0</v>
      </c>
      <c r="L10762">
        <v>8</v>
      </c>
      <c r="M10762">
        <v>269200</v>
      </c>
      <c r="N10762">
        <v>330000</v>
      </c>
      <c r="O10762">
        <v>778047</v>
      </c>
      <c r="P10762" t="s">
        <v>5</v>
      </c>
      <c r="Q10762" t="s">
        <v>12</v>
      </c>
      <c r="R10762" t="s">
        <v>169</v>
      </c>
      <c r="S10762" t="s">
        <v>170</v>
      </c>
      <c r="T10762">
        <v>501965.80645161285</v>
      </c>
      <c r="U10762">
        <v>1059276</v>
      </c>
      <c r="V10762">
        <v>557310.19354838715</v>
      </c>
      <c r="W10762">
        <v>1.1102552930607024</v>
      </c>
      <c r="X10762" t="s">
        <v>271</v>
      </c>
    </row>
    <row r="10763" spans="1:24" x14ac:dyDescent="0.35">
      <c r="A10763">
        <v>3300015811</v>
      </c>
      <c r="B10763" t="s">
        <v>168</v>
      </c>
      <c r="C10763" t="s">
        <v>168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5434800</v>
      </c>
      <c r="O10763">
        <v>5434800</v>
      </c>
      <c r="P10763" t="s">
        <v>5</v>
      </c>
      <c r="Q10763" t="s">
        <v>7</v>
      </c>
      <c r="R10763" t="s">
        <v>169</v>
      </c>
      <c r="S10763" t="s">
        <v>170</v>
      </c>
      <c r="T10763">
        <v>3506322.5806451612</v>
      </c>
      <c r="U10763">
        <v>461700</v>
      </c>
      <c r="V10763">
        <v>-3044622.5806451612</v>
      </c>
      <c r="W10763">
        <v>-0.86832358136453958</v>
      </c>
      <c r="X10763" t="s">
        <v>196</v>
      </c>
    </row>
    <row r="10764" spans="1:24" x14ac:dyDescent="0.35">
      <c r="A10764">
        <v>3301063429</v>
      </c>
      <c r="B10764" t="s">
        <v>168</v>
      </c>
      <c r="C10764" t="s">
        <v>168</v>
      </c>
      <c r="D10764">
        <v>0</v>
      </c>
      <c r="E10764">
        <v>0</v>
      </c>
      <c r="F10764">
        <v>6</v>
      </c>
      <c r="G10764">
        <v>182993</v>
      </c>
      <c r="H10764">
        <v>1</v>
      </c>
      <c r="I10764">
        <v>20000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202993</v>
      </c>
      <c r="P10764" t="s">
        <v>5</v>
      </c>
      <c r="Q10764" t="s">
        <v>10</v>
      </c>
      <c r="R10764" t="s">
        <v>169</v>
      </c>
      <c r="S10764" t="s">
        <v>170</v>
      </c>
      <c r="T10764">
        <v>130963.22580645161</v>
      </c>
      <c r="U10764">
        <v>179294</v>
      </c>
      <c r="V10764">
        <v>48330.774193548394</v>
      </c>
      <c r="W10764">
        <v>0.36904080436271203</v>
      </c>
      <c r="X10764" t="s">
        <v>356</v>
      </c>
    </row>
    <row r="10765" spans="1:24" x14ac:dyDescent="0.35">
      <c r="A10765">
        <v>3301064640</v>
      </c>
      <c r="B10765" t="s">
        <v>168</v>
      </c>
      <c r="C10765" t="s">
        <v>168</v>
      </c>
      <c r="D10765">
        <v>0</v>
      </c>
      <c r="E10765">
        <v>0</v>
      </c>
      <c r="F10765">
        <v>0</v>
      </c>
      <c r="G10765">
        <v>0</v>
      </c>
      <c r="H10765">
        <v>3</v>
      </c>
      <c r="I10765">
        <v>6000</v>
      </c>
      <c r="J10765">
        <v>0</v>
      </c>
      <c r="K10765">
        <v>0</v>
      </c>
      <c r="L10765">
        <v>0</v>
      </c>
      <c r="M10765">
        <v>0</v>
      </c>
      <c r="N10765">
        <v>442500</v>
      </c>
      <c r="O10765">
        <v>448500</v>
      </c>
      <c r="P10765" t="s">
        <v>5</v>
      </c>
      <c r="Q10765" t="s">
        <v>17</v>
      </c>
      <c r="R10765" t="s">
        <v>169</v>
      </c>
      <c r="S10765" t="s">
        <v>170</v>
      </c>
      <c r="T10765">
        <v>289354.83870967745</v>
      </c>
      <c r="U10765">
        <v>1139500</v>
      </c>
      <c r="V10765">
        <v>850145.16129032255</v>
      </c>
      <c r="W10765">
        <v>2.9380713489409138</v>
      </c>
      <c r="X10765" t="s">
        <v>253</v>
      </c>
    </row>
    <row r="10766" spans="1:24" x14ac:dyDescent="0.35">
      <c r="A10766">
        <v>3300012153</v>
      </c>
      <c r="B10766" t="s">
        <v>168</v>
      </c>
      <c r="C10766" t="s">
        <v>168</v>
      </c>
      <c r="D10766">
        <v>0</v>
      </c>
      <c r="E10766">
        <v>0</v>
      </c>
      <c r="F10766">
        <v>5</v>
      </c>
      <c r="G10766">
        <v>309250</v>
      </c>
      <c r="H10766">
        <v>1</v>
      </c>
      <c r="I10766">
        <v>10000</v>
      </c>
      <c r="J10766">
        <v>0</v>
      </c>
      <c r="K10766">
        <v>0</v>
      </c>
      <c r="L10766">
        <v>0</v>
      </c>
      <c r="M10766">
        <v>0</v>
      </c>
      <c r="N10766">
        <v>330000</v>
      </c>
      <c r="O10766">
        <v>649250</v>
      </c>
      <c r="P10766" t="s">
        <v>5</v>
      </c>
      <c r="Q10766" t="s">
        <v>12</v>
      </c>
      <c r="R10766" t="s">
        <v>169</v>
      </c>
      <c r="S10766" t="s">
        <v>170</v>
      </c>
      <c r="T10766">
        <v>418870.96774193546</v>
      </c>
      <c r="U10766">
        <v>336399</v>
      </c>
      <c r="V10766">
        <v>-82471.967741935456</v>
      </c>
      <c r="W10766">
        <v>-0.19689110512129371</v>
      </c>
      <c r="X10766" t="s">
        <v>383</v>
      </c>
    </row>
    <row r="10767" spans="1:24" x14ac:dyDescent="0.35">
      <c r="A10767">
        <v>3301070139</v>
      </c>
      <c r="B10767" t="s">
        <v>168</v>
      </c>
      <c r="C10767" t="s">
        <v>168</v>
      </c>
      <c r="D10767">
        <v>0</v>
      </c>
      <c r="E10767">
        <v>0</v>
      </c>
      <c r="F10767">
        <v>68</v>
      </c>
      <c r="G10767">
        <v>2393832</v>
      </c>
      <c r="H10767">
        <v>39</v>
      </c>
      <c r="I10767">
        <v>1272000</v>
      </c>
      <c r="J10767">
        <v>0</v>
      </c>
      <c r="K10767">
        <v>0</v>
      </c>
      <c r="L10767">
        <v>13</v>
      </c>
      <c r="M10767">
        <v>790000</v>
      </c>
      <c r="N10767">
        <v>2220900</v>
      </c>
      <c r="O10767">
        <v>6676732</v>
      </c>
      <c r="P10767" t="s">
        <v>5</v>
      </c>
      <c r="Q10767" t="s">
        <v>7</v>
      </c>
      <c r="R10767" t="s">
        <v>169</v>
      </c>
      <c r="S10767" t="s">
        <v>170</v>
      </c>
      <c r="T10767">
        <v>4307569.0322580645</v>
      </c>
      <c r="U10767">
        <v>4480740</v>
      </c>
      <c r="V10767">
        <v>173170.96774193551</v>
      </c>
      <c r="W10767">
        <v>4.0201553694232395E-2</v>
      </c>
      <c r="X10767" t="s">
        <v>346</v>
      </c>
    </row>
    <row r="10768" spans="1:24" x14ac:dyDescent="0.35">
      <c r="A10768">
        <v>6001139888</v>
      </c>
      <c r="B10768" t="s">
        <v>168</v>
      </c>
      <c r="C10768" t="s">
        <v>168</v>
      </c>
      <c r="D10768">
        <v>0</v>
      </c>
      <c r="E10768">
        <v>0</v>
      </c>
      <c r="F10768">
        <v>98</v>
      </c>
      <c r="G10768">
        <v>3038882</v>
      </c>
      <c r="H10768">
        <v>82</v>
      </c>
      <c r="I10768">
        <v>2940000</v>
      </c>
      <c r="J10768">
        <v>0</v>
      </c>
      <c r="K10768">
        <v>0</v>
      </c>
      <c r="L10768">
        <v>44</v>
      </c>
      <c r="M10768">
        <v>1635600</v>
      </c>
      <c r="N10768">
        <v>208000</v>
      </c>
      <c r="O10768">
        <v>7822482</v>
      </c>
      <c r="P10768" t="s">
        <v>5</v>
      </c>
      <c r="Q10768" t="s">
        <v>15</v>
      </c>
      <c r="R10768" t="s">
        <v>169</v>
      </c>
      <c r="S10768" t="s">
        <v>170</v>
      </c>
      <c r="T10768">
        <v>5046762.5806451607</v>
      </c>
      <c r="U10768">
        <v>3854936</v>
      </c>
      <c r="V10768">
        <v>-1191826.5806451607</v>
      </c>
      <c r="W10768">
        <v>-0.2361566571837429</v>
      </c>
      <c r="X10768" t="s">
        <v>251</v>
      </c>
    </row>
    <row r="10769" spans="1:24" x14ac:dyDescent="0.35">
      <c r="A10769">
        <v>3301000507</v>
      </c>
      <c r="B10769" t="s">
        <v>168</v>
      </c>
      <c r="C10769" t="s">
        <v>168</v>
      </c>
      <c r="D10769">
        <v>0</v>
      </c>
      <c r="E10769">
        <v>0</v>
      </c>
      <c r="F10769">
        <v>17</v>
      </c>
      <c r="G10769">
        <v>457947</v>
      </c>
      <c r="H10769">
        <v>45</v>
      </c>
      <c r="I10769">
        <v>1180000</v>
      </c>
      <c r="J10769">
        <v>0</v>
      </c>
      <c r="K10769">
        <v>0</v>
      </c>
      <c r="L10769">
        <v>36</v>
      </c>
      <c r="M10769">
        <v>1766400</v>
      </c>
      <c r="N10769">
        <v>1449600</v>
      </c>
      <c r="O10769">
        <v>4853947</v>
      </c>
      <c r="P10769" t="s">
        <v>5</v>
      </c>
      <c r="Q10769" t="s">
        <v>17</v>
      </c>
      <c r="R10769" t="s">
        <v>169</v>
      </c>
      <c r="S10769" t="s">
        <v>170</v>
      </c>
      <c r="T10769">
        <v>3131578.7096774196</v>
      </c>
      <c r="U10769">
        <v>2188696</v>
      </c>
      <c r="V10769">
        <v>-942882.70967741963</v>
      </c>
      <c r="W10769">
        <v>-0.30108861922060548</v>
      </c>
      <c r="X10769" t="s">
        <v>404</v>
      </c>
    </row>
    <row r="10770" spans="1:24" x14ac:dyDescent="0.35">
      <c r="A10770">
        <v>3301058519</v>
      </c>
      <c r="B10770" t="s">
        <v>168</v>
      </c>
      <c r="C10770" t="s">
        <v>168</v>
      </c>
      <c r="D10770">
        <v>0</v>
      </c>
      <c r="E10770">
        <v>0</v>
      </c>
      <c r="F10770">
        <v>185</v>
      </c>
      <c r="G10770">
        <v>5974586</v>
      </c>
      <c r="H10770">
        <v>23</v>
      </c>
      <c r="I10770">
        <v>735000</v>
      </c>
      <c r="J10770">
        <v>0</v>
      </c>
      <c r="K10770">
        <v>0</v>
      </c>
      <c r="L10770">
        <v>64</v>
      </c>
      <c r="M10770">
        <v>2153600</v>
      </c>
      <c r="N10770">
        <v>1315000</v>
      </c>
      <c r="O10770">
        <v>10178186</v>
      </c>
      <c r="P10770" t="s">
        <v>5</v>
      </c>
      <c r="Q10770" t="s">
        <v>12</v>
      </c>
      <c r="R10770" t="s">
        <v>169</v>
      </c>
      <c r="S10770" t="s">
        <v>170</v>
      </c>
      <c r="T10770">
        <v>6566571.6129032252</v>
      </c>
      <c r="U10770">
        <v>5823773</v>
      </c>
      <c r="V10770">
        <v>-742798.61290322524</v>
      </c>
      <c r="W10770">
        <v>-0.1131181774434068</v>
      </c>
      <c r="X10770" t="s">
        <v>304</v>
      </c>
    </row>
    <row r="10771" spans="1:24" x14ac:dyDescent="0.35">
      <c r="A10771">
        <v>3301009085</v>
      </c>
      <c r="B10771" t="s">
        <v>168</v>
      </c>
      <c r="C10771" t="s">
        <v>168</v>
      </c>
      <c r="D10771">
        <v>0</v>
      </c>
      <c r="E10771">
        <v>0</v>
      </c>
      <c r="F10771">
        <v>0</v>
      </c>
      <c r="G10771">
        <v>0</v>
      </c>
      <c r="H10771">
        <v>1</v>
      </c>
      <c r="I10771">
        <v>10000</v>
      </c>
      <c r="J10771">
        <v>0</v>
      </c>
      <c r="K10771">
        <v>0</v>
      </c>
      <c r="L10771">
        <v>0</v>
      </c>
      <c r="M10771">
        <v>0</v>
      </c>
      <c r="N10771">
        <v>30000</v>
      </c>
      <c r="O10771">
        <v>40000</v>
      </c>
      <c r="P10771" t="s">
        <v>5</v>
      </c>
      <c r="Q10771" t="s">
        <v>13</v>
      </c>
      <c r="R10771" t="s">
        <v>169</v>
      </c>
      <c r="S10771" t="s">
        <v>170</v>
      </c>
      <c r="T10771">
        <v>25806.451612903224</v>
      </c>
      <c r="U10771">
        <v>40000</v>
      </c>
      <c r="V10771">
        <v>14193.548387096776</v>
      </c>
      <c r="W10771">
        <v>0.55000000000000004</v>
      </c>
      <c r="X10771" t="s">
        <v>374</v>
      </c>
    </row>
    <row r="10772" spans="1:24" x14ac:dyDescent="0.35">
      <c r="A10772">
        <v>3301071466</v>
      </c>
      <c r="B10772" t="s">
        <v>168</v>
      </c>
      <c r="C10772" t="s">
        <v>168</v>
      </c>
      <c r="D10772">
        <v>0</v>
      </c>
      <c r="E10772">
        <v>0</v>
      </c>
      <c r="F10772">
        <v>119</v>
      </c>
      <c r="G10772">
        <v>2175168</v>
      </c>
      <c r="H10772">
        <v>149</v>
      </c>
      <c r="I10772">
        <v>3129000</v>
      </c>
      <c r="J10772">
        <v>0</v>
      </c>
      <c r="K10772">
        <v>0</v>
      </c>
      <c r="L10772">
        <v>39</v>
      </c>
      <c r="M10772">
        <v>1453600</v>
      </c>
      <c r="N10772">
        <v>30000</v>
      </c>
      <c r="O10772">
        <v>6787768</v>
      </c>
      <c r="P10772" t="s">
        <v>5</v>
      </c>
      <c r="Q10772" t="s">
        <v>13</v>
      </c>
      <c r="R10772" t="s">
        <v>169</v>
      </c>
      <c r="S10772" t="s">
        <v>170</v>
      </c>
      <c r="T10772">
        <v>4379205.1612903224</v>
      </c>
      <c r="U10772">
        <v>5001789</v>
      </c>
      <c r="V10772">
        <v>622583.83870967757</v>
      </c>
      <c r="W10772">
        <v>0.14216822820108166</v>
      </c>
      <c r="X10772" t="s">
        <v>252</v>
      </c>
    </row>
    <row r="10773" spans="1:24" x14ac:dyDescent="0.35">
      <c r="A10773">
        <v>3301074011</v>
      </c>
      <c r="B10773" t="s">
        <v>168</v>
      </c>
      <c r="C10773" t="s">
        <v>168</v>
      </c>
      <c r="D10773">
        <v>0</v>
      </c>
      <c r="E10773">
        <v>0</v>
      </c>
      <c r="F10773">
        <v>1</v>
      </c>
      <c r="G10773">
        <v>17999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280000</v>
      </c>
      <c r="O10773">
        <v>297999</v>
      </c>
      <c r="P10773" t="s">
        <v>5</v>
      </c>
      <c r="Q10773" t="s">
        <v>12</v>
      </c>
      <c r="R10773" t="s">
        <v>169</v>
      </c>
      <c r="S10773" t="s">
        <v>170</v>
      </c>
      <c r="T10773">
        <v>192257.41935483873</v>
      </c>
      <c r="U10773">
        <v>358500</v>
      </c>
      <c r="V10773">
        <v>166242.58064516127</v>
      </c>
      <c r="W10773">
        <v>0.86468746539417896</v>
      </c>
      <c r="X10773" t="s">
        <v>410</v>
      </c>
    </row>
    <row r="10774" spans="1:24" x14ac:dyDescent="0.35">
      <c r="A10774">
        <v>6001140116</v>
      </c>
      <c r="B10774" t="s">
        <v>168</v>
      </c>
      <c r="C10774" t="s">
        <v>168</v>
      </c>
      <c r="D10774">
        <v>0</v>
      </c>
      <c r="E10774">
        <v>0</v>
      </c>
      <c r="F10774">
        <v>0</v>
      </c>
      <c r="G10774">
        <v>0</v>
      </c>
      <c r="H10774">
        <v>17</v>
      </c>
      <c r="I10774">
        <v>360000</v>
      </c>
      <c r="J10774">
        <v>0</v>
      </c>
      <c r="K10774">
        <v>0</v>
      </c>
      <c r="L10774">
        <v>0</v>
      </c>
      <c r="M10774">
        <v>0</v>
      </c>
      <c r="N10774">
        <v>150000</v>
      </c>
      <c r="O10774">
        <v>510000</v>
      </c>
      <c r="P10774" t="s">
        <v>5</v>
      </c>
      <c r="Q10774" t="s">
        <v>14</v>
      </c>
      <c r="R10774" t="s">
        <v>169</v>
      </c>
      <c r="S10774" t="s">
        <v>170</v>
      </c>
      <c r="T10774">
        <v>329032.25806451612</v>
      </c>
      <c r="U10774">
        <v>180000</v>
      </c>
      <c r="V10774">
        <v>-149032.25806451612</v>
      </c>
      <c r="W10774">
        <v>-0.45294117647058818</v>
      </c>
      <c r="X10774" t="s">
        <v>268</v>
      </c>
    </row>
    <row r="10775" spans="1:24" x14ac:dyDescent="0.35">
      <c r="A10775">
        <v>3300024114</v>
      </c>
      <c r="B10775" t="s">
        <v>168</v>
      </c>
      <c r="C10775" t="s">
        <v>168</v>
      </c>
      <c r="D10775">
        <v>0</v>
      </c>
      <c r="E10775">
        <v>0</v>
      </c>
      <c r="F10775">
        <v>1</v>
      </c>
      <c r="G10775">
        <v>28050</v>
      </c>
      <c r="H10775">
        <v>1</v>
      </c>
      <c r="I10775">
        <v>5000</v>
      </c>
      <c r="J10775">
        <v>0</v>
      </c>
      <c r="K10775">
        <v>0</v>
      </c>
      <c r="L10775">
        <v>0</v>
      </c>
      <c r="M10775">
        <v>0</v>
      </c>
      <c r="N10775">
        <v>885000</v>
      </c>
      <c r="O10775">
        <v>918050</v>
      </c>
      <c r="P10775" t="s">
        <v>5</v>
      </c>
      <c r="Q10775" t="s">
        <v>16</v>
      </c>
      <c r="R10775" t="s">
        <v>169</v>
      </c>
      <c r="S10775" t="s">
        <v>170</v>
      </c>
      <c r="T10775">
        <v>592290.32258064509</v>
      </c>
      <c r="U10775">
        <v>699825</v>
      </c>
      <c r="V10775">
        <v>107534.67741935491</v>
      </c>
      <c r="W10775">
        <v>0.18155737704918051</v>
      </c>
      <c r="X10775" t="s">
        <v>377</v>
      </c>
    </row>
    <row r="10776" spans="1:24" x14ac:dyDescent="0.35">
      <c r="A10776">
        <v>3300009226</v>
      </c>
      <c r="B10776" t="s">
        <v>168</v>
      </c>
      <c r="C10776" t="s">
        <v>168</v>
      </c>
      <c r="D10776">
        <v>0</v>
      </c>
      <c r="E10776">
        <v>0</v>
      </c>
      <c r="F10776">
        <v>17</v>
      </c>
      <c r="G10776">
        <v>634400</v>
      </c>
      <c r="H10776">
        <v>4</v>
      </c>
      <c r="I10776">
        <v>95000</v>
      </c>
      <c r="J10776">
        <v>0</v>
      </c>
      <c r="K10776">
        <v>0</v>
      </c>
      <c r="L10776">
        <v>0</v>
      </c>
      <c r="M10776">
        <v>0</v>
      </c>
      <c r="N10776">
        <v>811500</v>
      </c>
      <c r="O10776">
        <v>1540900</v>
      </c>
      <c r="P10776" t="s">
        <v>5</v>
      </c>
      <c r="Q10776" t="s">
        <v>17</v>
      </c>
      <c r="R10776" t="s">
        <v>169</v>
      </c>
      <c r="S10776" t="s">
        <v>170</v>
      </c>
      <c r="T10776">
        <v>994129.03225806449</v>
      </c>
      <c r="U10776">
        <v>2578242</v>
      </c>
      <c r="V10776">
        <v>1584112.9677419355</v>
      </c>
      <c r="W10776">
        <v>1.5934681679537932</v>
      </c>
      <c r="X10776" t="s">
        <v>328</v>
      </c>
    </row>
    <row r="10777" spans="1:24" x14ac:dyDescent="0.35">
      <c r="A10777">
        <v>3300027073</v>
      </c>
      <c r="B10777" t="s">
        <v>168</v>
      </c>
      <c r="C10777" t="s">
        <v>168</v>
      </c>
      <c r="D10777">
        <v>0</v>
      </c>
      <c r="E10777">
        <v>0</v>
      </c>
      <c r="F10777">
        <v>7</v>
      </c>
      <c r="G10777">
        <v>101049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1648000</v>
      </c>
      <c r="O10777">
        <v>1749049</v>
      </c>
      <c r="P10777" t="s">
        <v>5</v>
      </c>
      <c r="Q10777" t="s">
        <v>16</v>
      </c>
      <c r="R10777" t="s">
        <v>169</v>
      </c>
      <c r="S10777" t="s">
        <v>170</v>
      </c>
      <c r="T10777">
        <v>1128418.7096774194</v>
      </c>
      <c r="U10777">
        <v>1597800</v>
      </c>
      <c r="V10777">
        <v>469381.29032258061</v>
      </c>
      <c r="W10777">
        <v>0.4159637608780542</v>
      </c>
      <c r="X10777" t="s">
        <v>377</v>
      </c>
    </row>
    <row r="10778" spans="1:24" x14ac:dyDescent="0.35">
      <c r="A10778">
        <v>3301074932</v>
      </c>
      <c r="B10778" t="s">
        <v>168</v>
      </c>
      <c r="C10778" t="s">
        <v>168</v>
      </c>
      <c r="D10778">
        <v>0</v>
      </c>
      <c r="E10778">
        <v>0</v>
      </c>
      <c r="F10778">
        <v>139</v>
      </c>
      <c r="G10778">
        <v>4413833</v>
      </c>
      <c r="H10778">
        <v>104</v>
      </c>
      <c r="I10778">
        <v>3860000</v>
      </c>
      <c r="J10778">
        <v>0</v>
      </c>
      <c r="K10778">
        <v>0</v>
      </c>
      <c r="L10778">
        <v>0</v>
      </c>
      <c r="M10778">
        <v>0</v>
      </c>
      <c r="N10778">
        <v>644000</v>
      </c>
      <c r="O10778">
        <v>8917833</v>
      </c>
      <c r="P10778" t="s">
        <v>5</v>
      </c>
      <c r="Q10778" t="s">
        <v>11</v>
      </c>
      <c r="R10778" t="s">
        <v>169</v>
      </c>
      <c r="S10778" t="s">
        <v>170</v>
      </c>
      <c r="T10778">
        <v>5753440.6451612907</v>
      </c>
      <c r="U10778">
        <v>5535997</v>
      </c>
      <c r="V10778">
        <v>-217443.64516129065</v>
      </c>
      <c r="W10778">
        <v>-3.7793671399767192E-2</v>
      </c>
      <c r="X10778" t="s">
        <v>308</v>
      </c>
    </row>
    <row r="10779" spans="1:24" x14ac:dyDescent="0.35">
      <c r="A10779">
        <v>3301071346</v>
      </c>
      <c r="B10779" t="s">
        <v>168</v>
      </c>
      <c r="C10779" t="s">
        <v>168</v>
      </c>
      <c r="D10779">
        <v>0</v>
      </c>
      <c r="E10779">
        <v>0</v>
      </c>
      <c r="F10779">
        <v>8</v>
      </c>
      <c r="G10779">
        <v>231992</v>
      </c>
      <c r="H10779">
        <v>13</v>
      </c>
      <c r="I10779">
        <v>380000</v>
      </c>
      <c r="J10779">
        <v>0</v>
      </c>
      <c r="K10779">
        <v>0</v>
      </c>
      <c r="L10779">
        <v>4</v>
      </c>
      <c r="M10779">
        <v>179600</v>
      </c>
      <c r="N10779">
        <v>165000</v>
      </c>
      <c r="O10779">
        <v>956592</v>
      </c>
      <c r="P10779" t="s">
        <v>5</v>
      </c>
      <c r="Q10779" t="s">
        <v>10</v>
      </c>
      <c r="R10779" t="s">
        <v>169</v>
      </c>
      <c r="S10779" t="s">
        <v>170</v>
      </c>
      <c r="T10779">
        <v>617156.12903225806</v>
      </c>
      <c r="U10779">
        <v>795685</v>
      </c>
      <c r="V10779">
        <v>178528.87096774194</v>
      </c>
      <c r="W10779">
        <v>0.28927667176811012</v>
      </c>
      <c r="X10779" t="s">
        <v>241</v>
      </c>
    </row>
    <row r="10780" spans="1:24" x14ac:dyDescent="0.35">
      <c r="A10780">
        <v>3301004913</v>
      </c>
      <c r="B10780" t="s">
        <v>168</v>
      </c>
      <c r="C10780" t="s">
        <v>168</v>
      </c>
      <c r="D10780">
        <v>0</v>
      </c>
      <c r="E10780">
        <v>0</v>
      </c>
      <c r="F10780">
        <v>112</v>
      </c>
      <c r="G10780">
        <v>3874280</v>
      </c>
      <c r="H10780">
        <v>103</v>
      </c>
      <c r="I10780">
        <v>3030000</v>
      </c>
      <c r="J10780">
        <v>0</v>
      </c>
      <c r="K10780">
        <v>0</v>
      </c>
      <c r="L10780">
        <v>0</v>
      </c>
      <c r="M10780">
        <v>0</v>
      </c>
      <c r="N10780">
        <v>695000</v>
      </c>
      <c r="O10780">
        <v>7599280</v>
      </c>
      <c r="P10780" t="s">
        <v>5</v>
      </c>
      <c r="Q10780" t="s">
        <v>14</v>
      </c>
      <c r="R10780" t="s">
        <v>169</v>
      </c>
      <c r="S10780" t="s">
        <v>170</v>
      </c>
      <c r="T10780">
        <v>4902761.2903225804</v>
      </c>
      <c r="U10780">
        <v>5231906</v>
      </c>
      <c r="V10780">
        <v>329144.70967741963</v>
      </c>
      <c r="W10780">
        <v>6.7134557484393342E-2</v>
      </c>
      <c r="X10780" t="s">
        <v>409</v>
      </c>
    </row>
    <row r="10781" spans="1:24" x14ac:dyDescent="0.35">
      <c r="A10781">
        <v>3300016466</v>
      </c>
      <c r="B10781" t="s">
        <v>168</v>
      </c>
      <c r="C10781" t="s">
        <v>168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892500</v>
      </c>
      <c r="O10781">
        <v>892500</v>
      </c>
      <c r="P10781" t="s">
        <v>5</v>
      </c>
      <c r="Q10781" t="s">
        <v>6</v>
      </c>
      <c r="R10781" t="s">
        <v>169</v>
      </c>
      <c r="S10781" t="s">
        <v>170</v>
      </c>
      <c r="T10781">
        <v>575806.45161290327</v>
      </c>
      <c r="U10781">
        <v>1057500</v>
      </c>
      <c r="V10781">
        <v>481693.54838709673</v>
      </c>
      <c r="W10781">
        <v>0.83655462184873941</v>
      </c>
      <c r="X10781" t="s">
        <v>316</v>
      </c>
    </row>
    <row r="10782" spans="1:24" x14ac:dyDescent="0.35">
      <c r="A10782">
        <v>3301019850</v>
      </c>
      <c r="B10782" t="s">
        <v>168</v>
      </c>
      <c r="C10782" t="s">
        <v>168</v>
      </c>
      <c r="D10782">
        <v>0</v>
      </c>
      <c r="E10782">
        <v>0</v>
      </c>
      <c r="F10782">
        <v>4</v>
      </c>
      <c r="G10782">
        <v>151794</v>
      </c>
      <c r="H10782">
        <v>0</v>
      </c>
      <c r="I10782">
        <v>0</v>
      </c>
      <c r="J10782">
        <v>54</v>
      </c>
      <c r="K10782">
        <v>728892</v>
      </c>
      <c r="L10782">
        <v>0</v>
      </c>
      <c r="M10782">
        <v>0</v>
      </c>
      <c r="N10782">
        <v>2955000</v>
      </c>
      <c r="O10782">
        <v>3835686</v>
      </c>
      <c r="P10782" t="s">
        <v>5</v>
      </c>
      <c r="Q10782" t="s">
        <v>8</v>
      </c>
      <c r="R10782" t="s">
        <v>169</v>
      </c>
      <c r="S10782" t="s">
        <v>170</v>
      </c>
      <c r="T10782">
        <v>2474636.1290322579</v>
      </c>
      <c r="U10782">
        <v>1635458</v>
      </c>
      <c r="V10782">
        <v>-839178.12903225794</v>
      </c>
      <c r="W10782">
        <v>-0.33911172603805417</v>
      </c>
      <c r="X10782" t="s">
        <v>310</v>
      </c>
    </row>
    <row r="10783" spans="1:24" x14ac:dyDescent="0.35">
      <c r="A10783">
        <v>3300024668</v>
      </c>
      <c r="B10783" t="s">
        <v>168</v>
      </c>
      <c r="C10783" t="s">
        <v>168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192000</v>
      </c>
      <c r="O10783">
        <v>192000</v>
      </c>
      <c r="P10783" t="s">
        <v>5</v>
      </c>
      <c r="Q10783" t="s">
        <v>9</v>
      </c>
      <c r="R10783" t="s">
        <v>169</v>
      </c>
      <c r="S10783" t="s">
        <v>170</v>
      </c>
      <c r="T10783">
        <v>123870.96774193548</v>
      </c>
      <c r="U10783">
        <v>819495</v>
      </c>
      <c r="V10783">
        <v>695624.03225806449</v>
      </c>
      <c r="W10783">
        <v>5.6157148437500002</v>
      </c>
      <c r="X10783" t="s">
        <v>281</v>
      </c>
    </row>
    <row r="10784" spans="1:24" x14ac:dyDescent="0.35">
      <c r="A10784">
        <v>3301051595</v>
      </c>
      <c r="B10784" t="s">
        <v>168</v>
      </c>
      <c r="C10784" t="s">
        <v>168</v>
      </c>
      <c r="D10784">
        <v>0</v>
      </c>
      <c r="E10784">
        <v>0</v>
      </c>
      <c r="F10784">
        <v>4</v>
      </c>
      <c r="G10784">
        <v>296996</v>
      </c>
      <c r="H10784">
        <v>9</v>
      </c>
      <c r="I10784">
        <v>225000</v>
      </c>
      <c r="J10784">
        <v>0</v>
      </c>
      <c r="K10784">
        <v>0</v>
      </c>
      <c r="L10784">
        <v>4</v>
      </c>
      <c r="M10784">
        <v>199600</v>
      </c>
      <c r="N10784">
        <v>82000</v>
      </c>
      <c r="O10784">
        <v>803596</v>
      </c>
      <c r="P10784" t="s">
        <v>5</v>
      </c>
      <c r="Q10784" t="s">
        <v>9</v>
      </c>
      <c r="R10784" t="s">
        <v>169</v>
      </c>
      <c r="S10784" t="s">
        <v>170</v>
      </c>
      <c r="T10784">
        <v>518449.03225806454</v>
      </c>
      <c r="U10784">
        <v>905595</v>
      </c>
      <c r="V10784">
        <v>387145.96774193546</v>
      </c>
      <c r="W10784">
        <v>0.7467387219448578</v>
      </c>
      <c r="X10784" t="s">
        <v>284</v>
      </c>
    </row>
    <row r="10785" spans="1:24" x14ac:dyDescent="0.35">
      <c r="A10785">
        <v>3301076969</v>
      </c>
      <c r="B10785" t="s">
        <v>168</v>
      </c>
      <c r="C10785" t="s">
        <v>168</v>
      </c>
      <c r="D10785">
        <v>0</v>
      </c>
      <c r="E10785">
        <v>0</v>
      </c>
      <c r="F10785">
        <v>1</v>
      </c>
      <c r="G10785">
        <v>55999</v>
      </c>
      <c r="H10785">
        <v>2</v>
      </c>
      <c r="I10785">
        <v>40000</v>
      </c>
      <c r="J10785">
        <v>0</v>
      </c>
      <c r="K10785">
        <v>0</v>
      </c>
      <c r="L10785">
        <v>1</v>
      </c>
      <c r="M10785">
        <v>22400</v>
      </c>
      <c r="N10785">
        <v>150000</v>
      </c>
      <c r="O10785">
        <v>268399</v>
      </c>
      <c r="P10785" t="s">
        <v>5</v>
      </c>
      <c r="Q10785" t="s">
        <v>14</v>
      </c>
      <c r="R10785" t="s">
        <v>169</v>
      </c>
      <c r="S10785" t="s">
        <v>170</v>
      </c>
      <c r="T10785">
        <v>173160.64516129033</v>
      </c>
      <c r="U10785">
        <v>498796</v>
      </c>
      <c r="V10785">
        <v>325635.3548387097</v>
      </c>
      <c r="W10785">
        <v>1.8805390482080782</v>
      </c>
      <c r="X10785" t="s">
        <v>231</v>
      </c>
    </row>
    <row r="10786" spans="1:24" x14ac:dyDescent="0.35">
      <c r="A10786">
        <v>3300009103</v>
      </c>
      <c r="B10786" t="s">
        <v>168</v>
      </c>
      <c r="C10786" t="s">
        <v>168</v>
      </c>
      <c r="D10786">
        <v>0</v>
      </c>
      <c r="E10786">
        <v>0</v>
      </c>
      <c r="F10786">
        <v>245</v>
      </c>
      <c r="G10786">
        <v>9513976</v>
      </c>
      <c r="H10786">
        <v>1</v>
      </c>
      <c r="I10786">
        <v>10000</v>
      </c>
      <c r="J10786">
        <v>0</v>
      </c>
      <c r="K10786">
        <v>0</v>
      </c>
      <c r="L10786">
        <v>0</v>
      </c>
      <c r="M10786">
        <v>0</v>
      </c>
      <c r="N10786">
        <v>330000</v>
      </c>
      <c r="O10786">
        <v>9853976</v>
      </c>
      <c r="P10786" t="s">
        <v>5</v>
      </c>
      <c r="Q10786" t="s">
        <v>12</v>
      </c>
      <c r="R10786" t="s">
        <v>169</v>
      </c>
      <c r="S10786" t="s">
        <v>170</v>
      </c>
      <c r="T10786">
        <v>6357403.8709677421</v>
      </c>
      <c r="U10786">
        <v>7412320</v>
      </c>
      <c r="V10786">
        <v>1054916.1290322579</v>
      </c>
      <c r="W10786">
        <v>0.16593504997373643</v>
      </c>
      <c r="X10786" t="s">
        <v>229</v>
      </c>
    </row>
    <row r="10787" spans="1:24" x14ac:dyDescent="0.35">
      <c r="A10787">
        <v>3301003284</v>
      </c>
      <c r="B10787" t="s">
        <v>168</v>
      </c>
      <c r="C10787" t="s">
        <v>168</v>
      </c>
      <c r="D10787">
        <v>0</v>
      </c>
      <c r="E10787">
        <v>0</v>
      </c>
      <c r="F10787">
        <v>15</v>
      </c>
      <c r="G10787">
        <v>789882</v>
      </c>
      <c r="H10787">
        <v>27</v>
      </c>
      <c r="I10787">
        <v>501000</v>
      </c>
      <c r="J10787">
        <v>0</v>
      </c>
      <c r="K10787">
        <v>0</v>
      </c>
      <c r="L10787">
        <v>18</v>
      </c>
      <c r="M10787">
        <v>1099050</v>
      </c>
      <c r="N10787">
        <v>45000</v>
      </c>
      <c r="O10787">
        <v>2434932</v>
      </c>
      <c r="P10787" t="s">
        <v>5</v>
      </c>
      <c r="Q10787" t="s">
        <v>10</v>
      </c>
      <c r="R10787" t="s">
        <v>169</v>
      </c>
      <c r="S10787" t="s">
        <v>170</v>
      </c>
      <c r="T10787">
        <v>1570923.8709677418</v>
      </c>
      <c r="U10787">
        <v>1247492</v>
      </c>
      <c r="V10787">
        <v>-323431.87096774182</v>
      </c>
      <c r="W10787">
        <v>-0.20588640668404701</v>
      </c>
      <c r="X10787" t="s">
        <v>241</v>
      </c>
    </row>
    <row r="10788" spans="1:24" x14ac:dyDescent="0.35">
      <c r="A10788">
        <v>3300013881</v>
      </c>
      <c r="B10788" t="s">
        <v>168</v>
      </c>
      <c r="C10788" t="s">
        <v>168</v>
      </c>
      <c r="D10788">
        <v>0</v>
      </c>
      <c r="E10788">
        <v>0</v>
      </c>
      <c r="F10788">
        <v>139</v>
      </c>
      <c r="G10788">
        <v>5265442</v>
      </c>
      <c r="H10788">
        <v>4</v>
      </c>
      <c r="I10788">
        <v>210000</v>
      </c>
      <c r="J10788">
        <v>0</v>
      </c>
      <c r="K10788">
        <v>0</v>
      </c>
      <c r="L10788">
        <v>1</v>
      </c>
      <c r="M10788">
        <v>22400</v>
      </c>
      <c r="N10788">
        <v>922500</v>
      </c>
      <c r="O10788">
        <v>6420342</v>
      </c>
      <c r="P10788" t="s">
        <v>5</v>
      </c>
      <c r="Q10788" t="s">
        <v>7</v>
      </c>
      <c r="R10788" t="s">
        <v>169</v>
      </c>
      <c r="S10788" t="s">
        <v>170</v>
      </c>
      <c r="T10788">
        <v>4142156.1290322579</v>
      </c>
      <c r="U10788">
        <v>3565559</v>
      </c>
      <c r="V10788">
        <v>-576597.12903225794</v>
      </c>
      <c r="W10788">
        <v>-0.13920217178461836</v>
      </c>
      <c r="X10788" t="s">
        <v>317</v>
      </c>
    </row>
    <row r="10789" spans="1:24" x14ac:dyDescent="0.35">
      <c r="A10789">
        <v>3300014654</v>
      </c>
      <c r="B10789" t="s">
        <v>168</v>
      </c>
      <c r="C10789" t="s">
        <v>168</v>
      </c>
      <c r="D10789">
        <v>0</v>
      </c>
      <c r="E10789">
        <v>0</v>
      </c>
      <c r="F10789">
        <v>325</v>
      </c>
      <c r="G10789">
        <v>16110754</v>
      </c>
      <c r="H10789">
        <v>41</v>
      </c>
      <c r="I10789">
        <v>1425000</v>
      </c>
      <c r="J10789">
        <v>0</v>
      </c>
      <c r="K10789">
        <v>0</v>
      </c>
      <c r="L10789">
        <v>25</v>
      </c>
      <c r="M10789">
        <v>3872280</v>
      </c>
      <c r="N10789">
        <v>1049100</v>
      </c>
      <c r="O10789">
        <v>22457134</v>
      </c>
      <c r="P10789" t="s">
        <v>5</v>
      </c>
      <c r="Q10789" t="s">
        <v>8</v>
      </c>
      <c r="R10789" t="s">
        <v>169</v>
      </c>
      <c r="S10789" t="s">
        <v>170</v>
      </c>
      <c r="T10789">
        <v>14488473.548387095</v>
      </c>
      <c r="U10789">
        <v>14107753</v>
      </c>
      <c r="V10789">
        <v>-380720.54838709533</v>
      </c>
      <c r="W10789">
        <v>-2.6277478239208896E-2</v>
      </c>
      <c r="X10789" t="s">
        <v>226</v>
      </c>
    </row>
    <row r="10790" spans="1:24" x14ac:dyDescent="0.35">
      <c r="A10790">
        <v>3301020280</v>
      </c>
      <c r="B10790" t="s">
        <v>168</v>
      </c>
      <c r="C10790" t="s">
        <v>168</v>
      </c>
      <c r="D10790">
        <v>0</v>
      </c>
      <c r="E10790">
        <v>0</v>
      </c>
      <c r="F10790">
        <v>169</v>
      </c>
      <c r="G10790">
        <v>6681795</v>
      </c>
      <c r="H10790">
        <v>2</v>
      </c>
      <c r="I10790">
        <v>50000</v>
      </c>
      <c r="J10790">
        <v>0</v>
      </c>
      <c r="K10790">
        <v>0</v>
      </c>
      <c r="L10790">
        <v>1</v>
      </c>
      <c r="M10790">
        <v>20000</v>
      </c>
      <c r="N10790">
        <v>1209100</v>
      </c>
      <c r="O10790">
        <v>7960895</v>
      </c>
      <c r="P10790" t="s">
        <v>5</v>
      </c>
      <c r="Q10790" t="s">
        <v>7</v>
      </c>
      <c r="R10790" t="s">
        <v>169</v>
      </c>
      <c r="S10790" t="s">
        <v>170</v>
      </c>
      <c r="T10790">
        <v>5136061.2903225804</v>
      </c>
      <c r="U10790">
        <v>5114314</v>
      </c>
      <c r="V10790">
        <v>-21747.290322580375</v>
      </c>
      <c r="W10790">
        <v>-4.2342349698117898E-3</v>
      </c>
      <c r="X10790" t="s">
        <v>289</v>
      </c>
    </row>
    <row r="10791" spans="1:24" x14ac:dyDescent="0.35">
      <c r="A10791">
        <v>3301026116</v>
      </c>
      <c r="B10791" t="s">
        <v>168</v>
      </c>
      <c r="C10791" t="s">
        <v>168</v>
      </c>
      <c r="D10791">
        <v>0</v>
      </c>
      <c r="E10791">
        <v>0</v>
      </c>
      <c r="F10791">
        <v>149</v>
      </c>
      <c r="G10791">
        <v>5673844</v>
      </c>
      <c r="H10791">
        <v>56</v>
      </c>
      <c r="I10791">
        <v>2450000</v>
      </c>
      <c r="J10791">
        <v>0</v>
      </c>
      <c r="K10791">
        <v>0</v>
      </c>
      <c r="L10791">
        <v>25</v>
      </c>
      <c r="M10791">
        <v>1620000</v>
      </c>
      <c r="N10791">
        <v>75000</v>
      </c>
      <c r="O10791">
        <v>9818844</v>
      </c>
      <c r="P10791" t="s">
        <v>5</v>
      </c>
      <c r="Q10791" t="s">
        <v>14</v>
      </c>
      <c r="R10791" t="s">
        <v>181</v>
      </c>
      <c r="S10791" t="s">
        <v>170</v>
      </c>
      <c r="T10791">
        <v>6334738.064516129</v>
      </c>
      <c r="U10791">
        <v>4436019</v>
      </c>
      <c r="V10791">
        <v>-1898719.064516129</v>
      </c>
      <c r="W10791">
        <v>-0.29973126673567685</v>
      </c>
      <c r="X10791" t="s">
        <v>358</v>
      </c>
    </row>
    <row r="10792" spans="1:24" x14ac:dyDescent="0.35">
      <c r="A10792">
        <v>3301037661</v>
      </c>
      <c r="B10792" t="s">
        <v>168</v>
      </c>
      <c r="C10792" t="s">
        <v>168</v>
      </c>
      <c r="D10792">
        <v>0</v>
      </c>
      <c r="E10792">
        <v>0</v>
      </c>
      <c r="F10792">
        <v>9</v>
      </c>
      <c r="G10792">
        <v>328449</v>
      </c>
      <c r="H10792">
        <v>19</v>
      </c>
      <c r="I10792">
        <v>455000</v>
      </c>
      <c r="J10792">
        <v>0</v>
      </c>
      <c r="K10792">
        <v>0</v>
      </c>
      <c r="L10792">
        <v>6</v>
      </c>
      <c r="M10792">
        <v>224400</v>
      </c>
      <c r="N10792">
        <v>825000</v>
      </c>
      <c r="O10792">
        <v>1832849</v>
      </c>
      <c r="P10792" t="s">
        <v>5</v>
      </c>
      <c r="Q10792" t="s">
        <v>17</v>
      </c>
      <c r="R10792" t="s">
        <v>169</v>
      </c>
      <c r="S10792" t="s">
        <v>170</v>
      </c>
      <c r="T10792">
        <v>1182483.2258064516</v>
      </c>
      <c r="U10792">
        <v>1208298</v>
      </c>
      <c r="V10792">
        <v>25814.774193548365</v>
      </c>
      <c r="W10792">
        <v>2.183098553126861E-2</v>
      </c>
      <c r="X10792" t="s">
        <v>286</v>
      </c>
    </row>
    <row r="10793" spans="1:24" x14ac:dyDescent="0.35">
      <c r="A10793">
        <v>3301041169</v>
      </c>
      <c r="B10793" t="s">
        <v>168</v>
      </c>
      <c r="C10793" t="s">
        <v>168</v>
      </c>
      <c r="D10793">
        <v>0</v>
      </c>
      <c r="E10793">
        <v>0</v>
      </c>
      <c r="F10793">
        <v>97</v>
      </c>
      <c r="G10793">
        <v>2913450</v>
      </c>
      <c r="H10793">
        <v>88</v>
      </c>
      <c r="I10793">
        <v>3302000</v>
      </c>
      <c r="J10793">
        <v>0</v>
      </c>
      <c r="K10793">
        <v>0</v>
      </c>
      <c r="L10793">
        <v>21</v>
      </c>
      <c r="M10793">
        <v>920400</v>
      </c>
      <c r="N10793">
        <v>15000</v>
      </c>
      <c r="O10793">
        <v>7150850</v>
      </c>
      <c r="P10793" t="s">
        <v>5</v>
      </c>
      <c r="Q10793" t="s">
        <v>14</v>
      </c>
      <c r="R10793" t="s">
        <v>169</v>
      </c>
      <c r="S10793" t="s">
        <v>170</v>
      </c>
      <c r="T10793">
        <v>4613451.6129032262</v>
      </c>
      <c r="U10793">
        <v>2536733</v>
      </c>
      <c r="V10793">
        <v>-2076718.6129032262</v>
      </c>
      <c r="W10793">
        <v>-0.45014422760930528</v>
      </c>
      <c r="X10793" t="s">
        <v>366</v>
      </c>
    </row>
    <row r="10794" spans="1:24" x14ac:dyDescent="0.35">
      <c r="A10794">
        <v>3300005301</v>
      </c>
      <c r="B10794" t="s">
        <v>168</v>
      </c>
      <c r="C10794" t="s">
        <v>168</v>
      </c>
      <c r="D10794">
        <v>0</v>
      </c>
      <c r="E10794">
        <v>0</v>
      </c>
      <c r="F10794">
        <v>13</v>
      </c>
      <c r="G10794">
        <v>314787</v>
      </c>
      <c r="H10794">
        <v>13</v>
      </c>
      <c r="I10794">
        <v>225000</v>
      </c>
      <c r="J10794">
        <v>0</v>
      </c>
      <c r="K10794">
        <v>0</v>
      </c>
      <c r="L10794">
        <v>7</v>
      </c>
      <c r="M10794">
        <v>390000</v>
      </c>
      <c r="N10794">
        <v>30000</v>
      </c>
      <c r="O10794">
        <v>959787</v>
      </c>
      <c r="P10794" t="s">
        <v>5</v>
      </c>
      <c r="Q10794" t="s">
        <v>9</v>
      </c>
      <c r="R10794" t="s">
        <v>169</v>
      </c>
      <c r="S10794" t="s">
        <v>170</v>
      </c>
      <c r="T10794">
        <v>619217.41935483867</v>
      </c>
      <c r="U10794">
        <v>1136495</v>
      </c>
      <c r="V10794">
        <v>517277.58064516133</v>
      </c>
      <c r="W10794">
        <v>0.83537310882518745</v>
      </c>
      <c r="X10794" t="s">
        <v>315</v>
      </c>
    </row>
    <row r="10795" spans="1:24" x14ac:dyDescent="0.35">
      <c r="A10795">
        <v>3300017667</v>
      </c>
      <c r="B10795" t="s">
        <v>168</v>
      </c>
      <c r="C10795" t="s">
        <v>168</v>
      </c>
      <c r="D10795">
        <v>0</v>
      </c>
      <c r="E10795">
        <v>0</v>
      </c>
      <c r="F10795">
        <v>82</v>
      </c>
      <c r="G10795">
        <v>2311416</v>
      </c>
      <c r="H10795">
        <v>3</v>
      </c>
      <c r="I10795">
        <v>50000</v>
      </c>
      <c r="J10795">
        <v>0</v>
      </c>
      <c r="K10795">
        <v>0</v>
      </c>
      <c r="L10795">
        <v>0</v>
      </c>
      <c r="M10795">
        <v>0</v>
      </c>
      <c r="N10795">
        <v>1713500</v>
      </c>
      <c r="O10795">
        <v>4074916</v>
      </c>
      <c r="P10795" t="s">
        <v>5</v>
      </c>
      <c r="Q10795" t="s">
        <v>7</v>
      </c>
      <c r="R10795" t="s">
        <v>169</v>
      </c>
      <c r="S10795" t="s">
        <v>170</v>
      </c>
      <c r="T10795">
        <v>2628978.064516129</v>
      </c>
      <c r="U10795">
        <v>3584102</v>
      </c>
      <c r="V10795">
        <v>955123.93548387103</v>
      </c>
      <c r="W10795">
        <v>0.36330616385712</v>
      </c>
      <c r="X10795" t="s">
        <v>394</v>
      </c>
    </row>
    <row r="10796" spans="1:24" x14ac:dyDescent="0.35">
      <c r="A10796">
        <v>3300024740</v>
      </c>
      <c r="B10796" t="s">
        <v>168</v>
      </c>
      <c r="C10796" t="s">
        <v>168</v>
      </c>
      <c r="D10796">
        <v>0</v>
      </c>
      <c r="E10796">
        <v>0</v>
      </c>
      <c r="F10796">
        <v>475</v>
      </c>
      <c r="G10796">
        <v>15254923</v>
      </c>
      <c r="H10796">
        <v>420</v>
      </c>
      <c r="I10796">
        <v>13109000</v>
      </c>
      <c r="J10796">
        <v>0</v>
      </c>
      <c r="K10796">
        <v>0</v>
      </c>
      <c r="L10796">
        <v>284</v>
      </c>
      <c r="M10796">
        <v>13321600</v>
      </c>
      <c r="N10796">
        <v>150000</v>
      </c>
      <c r="O10796">
        <v>41835523</v>
      </c>
      <c r="P10796" t="s">
        <v>5</v>
      </c>
      <c r="Q10796" t="s">
        <v>13</v>
      </c>
      <c r="R10796" t="s">
        <v>169</v>
      </c>
      <c r="S10796" t="s">
        <v>170</v>
      </c>
      <c r="T10796">
        <v>26990660</v>
      </c>
      <c r="U10796">
        <v>27774999</v>
      </c>
      <c r="V10796">
        <v>784339</v>
      </c>
      <c r="W10796">
        <v>2.9059645077222918E-2</v>
      </c>
      <c r="X10796" t="s">
        <v>186</v>
      </c>
    </row>
    <row r="10797" spans="1:24" x14ac:dyDescent="0.35">
      <c r="A10797">
        <v>3301068110</v>
      </c>
      <c r="B10797" t="s">
        <v>168</v>
      </c>
      <c r="C10797" t="s">
        <v>168</v>
      </c>
      <c r="D10797">
        <v>0</v>
      </c>
      <c r="E10797">
        <v>0</v>
      </c>
      <c r="F10797">
        <v>122</v>
      </c>
      <c r="G10797">
        <v>4839538</v>
      </c>
      <c r="H10797">
        <v>46</v>
      </c>
      <c r="I10797">
        <v>2075000</v>
      </c>
      <c r="J10797">
        <v>0</v>
      </c>
      <c r="K10797">
        <v>0</v>
      </c>
      <c r="L10797">
        <v>8</v>
      </c>
      <c r="M10797">
        <v>429200</v>
      </c>
      <c r="N10797">
        <v>352500</v>
      </c>
      <c r="O10797">
        <v>7696238</v>
      </c>
      <c r="P10797" t="s">
        <v>5</v>
      </c>
      <c r="Q10797" t="s">
        <v>17</v>
      </c>
      <c r="R10797" t="s">
        <v>169</v>
      </c>
      <c r="S10797" t="s">
        <v>170</v>
      </c>
      <c r="T10797">
        <v>4965314.8387096776</v>
      </c>
      <c r="U10797">
        <v>4971492</v>
      </c>
      <c r="V10797">
        <v>6177.1612903224304</v>
      </c>
      <c r="W10797">
        <v>1.2440623587783861E-3</v>
      </c>
      <c r="X10797" t="s">
        <v>220</v>
      </c>
    </row>
    <row r="10798" spans="1:24" x14ac:dyDescent="0.35">
      <c r="A10798">
        <v>3301009138</v>
      </c>
      <c r="B10798" t="s">
        <v>168</v>
      </c>
      <c r="C10798" t="s">
        <v>168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314000</v>
      </c>
      <c r="O10798">
        <v>314000</v>
      </c>
      <c r="P10798" t="s">
        <v>5</v>
      </c>
      <c r="Q10798" t="s">
        <v>8</v>
      </c>
      <c r="R10798" t="s">
        <v>169</v>
      </c>
      <c r="S10798" t="s">
        <v>170</v>
      </c>
      <c r="T10798">
        <v>202580.64516129033</v>
      </c>
      <c r="U10798">
        <v>2855000</v>
      </c>
      <c r="V10798">
        <v>2652419.3548387098</v>
      </c>
      <c r="W10798">
        <v>13.093152866242038</v>
      </c>
      <c r="X10798" t="s">
        <v>310</v>
      </c>
    </row>
    <row r="10799" spans="1:24" x14ac:dyDescent="0.35">
      <c r="A10799">
        <v>3301061087</v>
      </c>
      <c r="B10799" t="s">
        <v>168</v>
      </c>
      <c r="C10799" t="s">
        <v>168</v>
      </c>
      <c r="D10799">
        <v>0</v>
      </c>
      <c r="E10799">
        <v>0</v>
      </c>
      <c r="F10799">
        <v>1</v>
      </c>
      <c r="G10799">
        <v>86199</v>
      </c>
      <c r="H10799">
        <v>2</v>
      </c>
      <c r="I10799">
        <v>10000</v>
      </c>
      <c r="J10799">
        <v>0</v>
      </c>
      <c r="K10799">
        <v>0</v>
      </c>
      <c r="L10799">
        <v>0</v>
      </c>
      <c r="M10799">
        <v>0</v>
      </c>
      <c r="N10799">
        <v>171000</v>
      </c>
      <c r="O10799">
        <v>267199</v>
      </c>
      <c r="P10799" t="s">
        <v>5</v>
      </c>
      <c r="Q10799" t="s">
        <v>13</v>
      </c>
      <c r="R10799" t="s">
        <v>169</v>
      </c>
      <c r="S10799" t="s">
        <v>170</v>
      </c>
      <c r="T10799">
        <v>172386.45161290321</v>
      </c>
      <c r="U10799">
        <v>1410592</v>
      </c>
      <c r="V10799">
        <v>1238205.5483870967</v>
      </c>
      <c r="W10799">
        <v>7.1827312227964928</v>
      </c>
      <c r="X10799" t="s">
        <v>387</v>
      </c>
    </row>
    <row r="10800" spans="1:24" x14ac:dyDescent="0.35">
      <c r="A10800">
        <v>3300023662</v>
      </c>
      <c r="B10800" t="s">
        <v>168</v>
      </c>
      <c r="C10800" t="s">
        <v>168</v>
      </c>
      <c r="D10800">
        <v>0</v>
      </c>
      <c r="E10800">
        <v>0</v>
      </c>
      <c r="F10800">
        <v>1</v>
      </c>
      <c r="G10800">
        <v>55450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482000</v>
      </c>
      <c r="O10800">
        <v>537450</v>
      </c>
      <c r="P10800" t="s">
        <v>5</v>
      </c>
      <c r="Q10800" t="s">
        <v>12</v>
      </c>
      <c r="R10800" t="s">
        <v>169</v>
      </c>
      <c r="S10800" t="s">
        <v>170</v>
      </c>
      <c r="T10800">
        <v>346741.93548387097</v>
      </c>
      <c r="U10800">
        <v>117500</v>
      </c>
      <c r="V10800">
        <v>-229241.93548387097</v>
      </c>
      <c r="W10800">
        <v>-0.66113126802493261</v>
      </c>
      <c r="X10800" t="s">
        <v>380</v>
      </c>
    </row>
    <row r="10801" spans="1:24" x14ac:dyDescent="0.35">
      <c r="A10801">
        <v>3301076285</v>
      </c>
      <c r="B10801" t="s">
        <v>168</v>
      </c>
      <c r="C10801" t="s">
        <v>168</v>
      </c>
      <c r="D10801">
        <v>0</v>
      </c>
      <c r="E10801">
        <v>0</v>
      </c>
      <c r="F10801">
        <v>12</v>
      </c>
      <c r="G10801">
        <v>572142</v>
      </c>
      <c r="H10801">
        <v>8</v>
      </c>
      <c r="I10801">
        <v>105000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677142</v>
      </c>
      <c r="P10801" t="s">
        <v>5</v>
      </c>
      <c r="Q10801" t="s">
        <v>12</v>
      </c>
      <c r="R10801" t="s">
        <v>169</v>
      </c>
      <c r="S10801" t="s">
        <v>170</v>
      </c>
      <c r="T10801">
        <v>436865.80645161285</v>
      </c>
      <c r="U10801">
        <v>827447</v>
      </c>
      <c r="V10801">
        <v>390581.19354838715</v>
      </c>
      <c r="W10801">
        <v>0.89405301989833763</v>
      </c>
      <c r="X10801" t="s">
        <v>271</v>
      </c>
    </row>
    <row r="10802" spans="1:24" x14ac:dyDescent="0.35">
      <c r="A10802">
        <v>3301076513</v>
      </c>
      <c r="B10802" t="s">
        <v>168</v>
      </c>
      <c r="C10802" t="s">
        <v>168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270000</v>
      </c>
      <c r="O10802">
        <v>270000</v>
      </c>
      <c r="P10802" t="s">
        <v>5</v>
      </c>
      <c r="Q10802" t="s">
        <v>14</v>
      </c>
      <c r="R10802" t="s">
        <v>169</v>
      </c>
      <c r="S10802" t="s">
        <v>170</v>
      </c>
      <c r="T10802">
        <v>174193.54838709679</v>
      </c>
      <c r="U10802">
        <v>174496</v>
      </c>
      <c r="V10802">
        <v>302.45161290321266</v>
      </c>
      <c r="W10802">
        <v>1.7362962962961248E-3</v>
      </c>
      <c r="X10802" t="s">
        <v>247</v>
      </c>
    </row>
    <row r="10803" spans="1:24" x14ac:dyDescent="0.35">
      <c r="A10803">
        <v>3300005902</v>
      </c>
      <c r="B10803" t="s">
        <v>168</v>
      </c>
      <c r="C10803" t="s">
        <v>168</v>
      </c>
      <c r="D10803">
        <v>0</v>
      </c>
      <c r="E10803">
        <v>0</v>
      </c>
      <c r="F10803">
        <v>33</v>
      </c>
      <c r="G10803">
        <v>1145667</v>
      </c>
      <c r="H10803">
        <v>9</v>
      </c>
      <c r="I10803">
        <v>455000</v>
      </c>
      <c r="J10803">
        <v>0</v>
      </c>
      <c r="K10803">
        <v>0</v>
      </c>
      <c r="L10803">
        <v>4</v>
      </c>
      <c r="M10803">
        <v>179600</v>
      </c>
      <c r="N10803">
        <v>105000</v>
      </c>
      <c r="O10803">
        <v>1885267</v>
      </c>
      <c r="P10803" t="s">
        <v>5</v>
      </c>
      <c r="Q10803" t="s">
        <v>14</v>
      </c>
      <c r="R10803" t="s">
        <v>207</v>
      </c>
      <c r="S10803" t="s">
        <v>170</v>
      </c>
      <c r="T10803">
        <v>1216301.2903225806</v>
      </c>
      <c r="U10803">
        <v>963471</v>
      </c>
      <c r="V10803">
        <v>-252830.29032258061</v>
      </c>
      <c r="W10803">
        <v>-0.20786814281478427</v>
      </c>
      <c r="X10803" t="s">
        <v>313</v>
      </c>
    </row>
    <row r="10804" spans="1:24" x14ac:dyDescent="0.35">
      <c r="A10804">
        <v>6001130599</v>
      </c>
      <c r="B10804" t="s">
        <v>168</v>
      </c>
      <c r="C10804" t="s">
        <v>168</v>
      </c>
      <c r="D10804">
        <v>0</v>
      </c>
      <c r="E10804">
        <v>0</v>
      </c>
      <c r="F10804">
        <v>0</v>
      </c>
      <c r="G10804">
        <v>0</v>
      </c>
      <c r="H10804">
        <v>72</v>
      </c>
      <c r="I10804">
        <v>3515000</v>
      </c>
      <c r="J10804">
        <v>0</v>
      </c>
      <c r="K10804">
        <v>0</v>
      </c>
      <c r="L10804">
        <v>0</v>
      </c>
      <c r="M10804">
        <v>0</v>
      </c>
      <c r="N10804">
        <v>150000</v>
      </c>
      <c r="O10804">
        <v>3665000</v>
      </c>
      <c r="P10804" t="s">
        <v>5</v>
      </c>
      <c r="Q10804" t="s">
        <v>15</v>
      </c>
      <c r="R10804" t="s">
        <v>169</v>
      </c>
      <c r="S10804" t="s">
        <v>170</v>
      </c>
      <c r="T10804">
        <v>2364516.1290322579</v>
      </c>
      <c r="U10804">
        <v>2727000</v>
      </c>
      <c r="V10804">
        <v>362483.87096774206</v>
      </c>
      <c r="W10804">
        <v>0.15330150068212833</v>
      </c>
      <c r="X10804" t="s">
        <v>214</v>
      </c>
    </row>
    <row r="10805" spans="1:24" x14ac:dyDescent="0.35">
      <c r="A10805">
        <v>3301063169</v>
      </c>
      <c r="B10805" t="s">
        <v>168</v>
      </c>
      <c r="C10805" t="s">
        <v>168</v>
      </c>
      <c r="D10805">
        <v>0</v>
      </c>
      <c r="E10805">
        <v>0</v>
      </c>
      <c r="F10805">
        <v>190</v>
      </c>
      <c r="G10805">
        <v>5820758</v>
      </c>
      <c r="H10805">
        <v>1</v>
      </c>
      <c r="I10805">
        <v>50000</v>
      </c>
      <c r="J10805">
        <v>0</v>
      </c>
      <c r="K10805">
        <v>0</v>
      </c>
      <c r="L10805">
        <v>2</v>
      </c>
      <c r="M10805">
        <v>104800</v>
      </c>
      <c r="N10805">
        <v>1678000</v>
      </c>
      <c r="O10805">
        <v>7653558</v>
      </c>
      <c r="P10805" t="s">
        <v>5</v>
      </c>
      <c r="Q10805" t="s">
        <v>17</v>
      </c>
      <c r="R10805" t="s">
        <v>169</v>
      </c>
      <c r="S10805" t="s">
        <v>170</v>
      </c>
      <c r="T10805">
        <v>4937779.3548387093</v>
      </c>
      <c r="U10805">
        <v>5608187</v>
      </c>
      <c r="V10805">
        <v>670407.64516129065</v>
      </c>
      <c r="W10805">
        <v>0.13577108189419884</v>
      </c>
      <c r="X10805" t="s">
        <v>389</v>
      </c>
    </row>
    <row r="10806" spans="1:24" x14ac:dyDescent="0.35">
      <c r="A10806">
        <v>3300023453</v>
      </c>
      <c r="B10806" t="s">
        <v>168</v>
      </c>
      <c r="C10806" t="s">
        <v>168</v>
      </c>
      <c r="D10806">
        <v>0</v>
      </c>
      <c r="E10806">
        <v>0</v>
      </c>
      <c r="F10806">
        <v>159</v>
      </c>
      <c r="G10806">
        <v>7620024</v>
      </c>
      <c r="H10806">
        <v>141</v>
      </c>
      <c r="I10806">
        <v>7095000</v>
      </c>
      <c r="J10806">
        <v>0</v>
      </c>
      <c r="K10806">
        <v>0</v>
      </c>
      <c r="L10806">
        <v>20</v>
      </c>
      <c r="M10806">
        <v>6698000</v>
      </c>
      <c r="N10806">
        <v>165000</v>
      </c>
      <c r="O10806">
        <v>21578024</v>
      </c>
      <c r="P10806" t="s">
        <v>5</v>
      </c>
      <c r="Q10806" t="s">
        <v>14</v>
      </c>
      <c r="R10806" t="s">
        <v>169</v>
      </c>
      <c r="S10806" t="s">
        <v>170</v>
      </c>
      <c r="T10806">
        <v>13921305.806451611</v>
      </c>
      <c r="U10806">
        <v>8031929</v>
      </c>
      <c r="V10806">
        <v>-5889376.8064516112</v>
      </c>
      <c r="W10806">
        <v>-0.42304772902282428</v>
      </c>
      <c r="X10806" t="s">
        <v>409</v>
      </c>
    </row>
    <row r="10807" spans="1:24" x14ac:dyDescent="0.35">
      <c r="A10807">
        <v>3300024538</v>
      </c>
      <c r="B10807" t="s">
        <v>168</v>
      </c>
      <c r="C10807" t="s">
        <v>168</v>
      </c>
      <c r="D10807">
        <v>0</v>
      </c>
      <c r="E10807">
        <v>0</v>
      </c>
      <c r="F10807">
        <v>31</v>
      </c>
      <c r="G10807">
        <v>1642468</v>
      </c>
      <c r="H10807">
        <v>198</v>
      </c>
      <c r="I10807">
        <v>6372000</v>
      </c>
      <c r="J10807">
        <v>0</v>
      </c>
      <c r="K10807">
        <v>0</v>
      </c>
      <c r="L10807">
        <v>43</v>
      </c>
      <c r="M10807">
        <v>2043200</v>
      </c>
      <c r="N10807">
        <v>215000</v>
      </c>
      <c r="O10807">
        <v>10272668</v>
      </c>
      <c r="P10807" t="s">
        <v>5</v>
      </c>
      <c r="Q10807" t="s">
        <v>10</v>
      </c>
      <c r="R10807" t="s">
        <v>207</v>
      </c>
      <c r="S10807" t="s">
        <v>170</v>
      </c>
      <c r="T10807">
        <v>6627527.7419354841</v>
      </c>
      <c r="U10807">
        <v>8117968</v>
      </c>
      <c r="V10807">
        <v>1490440.2580645159</v>
      </c>
      <c r="W10807">
        <v>0.22488630996348746</v>
      </c>
      <c r="X10807" t="s">
        <v>362</v>
      </c>
    </row>
    <row r="10808" spans="1:24" x14ac:dyDescent="0.35">
      <c r="A10808">
        <v>3300012298</v>
      </c>
      <c r="B10808" t="s">
        <v>168</v>
      </c>
      <c r="C10808" t="s">
        <v>168</v>
      </c>
      <c r="D10808">
        <v>0</v>
      </c>
      <c r="E10808">
        <v>0</v>
      </c>
      <c r="F10808">
        <v>11</v>
      </c>
      <c r="G10808">
        <v>522095</v>
      </c>
      <c r="H10808">
        <v>8</v>
      </c>
      <c r="I10808">
        <v>260000</v>
      </c>
      <c r="J10808">
        <v>0</v>
      </c>
      <c r="K10808">
        <v>0</v>
      </c>
      <c r="L10808">
        <v>0</v>
      </c>
      <c r="M10808">
        <v>0</v>
      </c>
      <c r="N10808">
        <v>321500</v>
      </c>
      <c r="O10808">
        <v>1103595</v>
      </c>
      <c r="P10808" t="s">
        <v>5</v>
      </c>
      <c r="Q10808" t="s">
        <v>12</v>
      </c>
      <c r="R10808" t="s">
        <v>169</v>
      </c>
      <c r="S10808" t="s">
        <v>170</v>
      </c>
      <c r="T10808">
        <v>711996.77419354836</v>
      </c>
      <c r="U10808">
        <v>901198</v>
      </c>
      <c r="V10808">
        <v>189201.22580645164</v>
      </c>
      <c r="W10808">
        <v>0.26573326265523134</v>
      </c>
      <c r="X10808" t="s">
        <v>189</v>
      </c>
    </row>
    <row r="10809" spans="1:24" x14ac:dyDescent="0.35">
      <c r="A10809">
        <v>3301065915</v>
      </c>
      <c r="B10809" t="s">
        <v>168</v>
      </c>
      <c r="C10809" t="s">
        <v>168</v>
      </c>
      <c r="D10809">
        <v>0</v>
      </c>
      <c r="E10809">
        <v>0</v>
      </c>
      <c r="F10809">
        <v>24</v>
      </c>
      <c r="G10809">
        <v>710975</v>
      </c>
      <c r="H10809">
        <v>18</v>
      </c>
      <c r="I10809">
        <v>505000</v>
      </c>
      <c r="J10809">
        <v>0</v>
      </c>
      <c r="K10809">
        <v>0</v>
      </c>
      <c r="L10809">
        <v>6</v>
      </c>
      <c r="M10809">
        <v>180000</v>
      </c>
      <c r="N10809">
        <v>30000</v>
      </c>
      <c r="O10809">
        <v>1425975</v>
      </c>
      <c r="P10809" t="s">
        <v>5</v>
      </c>
      <c r="Q10809" t="s">
        <v>14</v>
      </c>
      <c r="R10809" t="s">
        <v>169</v>
      </c>
      <c r="S10809" t="s">
        <v>170</v>
      </c>
      <c r="T10809">
        <v>919983.87096774194</v>
      </c>
      <c r="U10809">
        <v>926988</v>
      </c>
      <c r="V10809">
        <v>7004.1290322580608</v>
      </c>
      <c r="W10809">
        <v>7.6133172040182551E-3</v>
      </c>
      <c r="X10809" t="s">
        <v>260</v>
      </c>
    </row>
    <row r="10810" spans="1:24" x14ac:dyDescent="0.35">
      <c r="A10810">
        <v>3301009391</v>
      </c>
      <c r="B10810" t="s">
        <v>168</v>
      </c>
      <c r="C10810" t="s">
        <v>168</v>
      </c>
      <c r="D10810">
        <v>0</v>
      </c>
      <c r="E10810">
        <v>0</v>
      </c>
      <c r="F10810">
        <v>100</v>
      </c>
      <c r="G10810">
        <v>3047541</v>
      </c>
      <c r="H10810">
        <v>28</v>
      </c>
      <c r="I10810">
        <v>886000</v>
      </c>
      <c r="J10810">
        <v>0</v>
      </c>
      <c r="K10810">
        <v>0</v>
      </c>
      <c r="L10810">
        <v>12</v>
      </c>
      <c r="M10810">
        <v>568800</v>
      </c>
      <c r="N10810">
        <v>150000</v>
      </c>
      <c r="O10810">
        <v>4652341</v>
      </c>
      <c r="P10810" t="s">
        <v>5</v>
      </c>
      <c r="Q10810" t="s">
        <v>15</v>
      </c>
      <c r="R10810" t="s">
        <v>169</v>
      </c>
      <c r="S10810" t="s">
        <v>170</v>
      </c>
      <c r="T10810">
        <v>3001510.3225806453</v>
      </c>
      <c r="U10810">
        <v>4445928</v>
      </c>
      <c r="V10810">
        <v>1444417.6774193547</v>
      </c>
      <c r="W10810">
        <v>0.48123028814955737</v>
      </c>
      <c r="X10810" t="s">
        <v>179</v>
      </c>
    </row>
    <row r="10811" spans="1:24" x14ac:dyDescent="0.35">
      <c r="A10811">
        <v>3300006470</v>
      </c>
      <c r="B10811" t="s">
        <v>168</v>
      </c>
      <c r="C10811" t="s">
        <v>168</v>
      </c>
      <c r="D10811">
        <v>0</v>
      </c>
      <c r="E10811">
        <v>0</v>
      </c>
      <c r="F10811">
        <v>1</v>
      </c>
      <c r="G10811">
        <v>20210</v>
      </c>
      <c r="H10811">
        <v>6</v>
      </c>
      <c r="I10811">
        <v>130000</v>
      </c>
      <c r="J10811">
        <v>0</v>
      </c>
      <c r="K10811">
        <v>0</v>
      </c>
      <c r="L10811">
        <v>2</v>
      </c>
      <c r="M10811">
        <v>74800</v>
      </c>
      <c r="N10811">
        <v>30000</v>
      </c>
      <c r="O10811">
        <v>255010</v>
      </c>
      <c r="P10811" t="s">
        <v>5</v>
      </c>
      <c r="Q10811" t="s">
        <v>14</v>
      </c>
      <c r="R10811" t="s">
        <v>169</v>
      </c>
      <c r="S10811" t="s">
        <v>170</v>
      </c>
      <c r="T10811">
        <v>164522.58064516127</v>
      </c>
      <c r="U10811">
        <v>505194</v>
      </c>
      <c r="V10811">
        <v>340671.41935483873</v>
      </c>
      <c r="W10811">
        <v>2.0706666405239011</v>
      </c>
      <c r="X10811" t="s">
        <v>382</v>
      </c>
    </row>
    <row r="10812" spans="1:24" x14ac:dyDescent="0.35">
      <c r="A10812">
        <v>3300021816</v>
      </c>
      <c r="B10812" t="s">
        <v>168</v>
      </c>
      <c r="C10812" t="s">
        <v>168</v>
      </c>
      <c r="D10812">
        <v>0</v>
      </c>
      <c r="E10812">
        <v>0</v>
      </c>
      <c r="F10812">
        <v>43</v>
      </c>
      <c r="G10812">
        <v>1664797</v>
      </c>
      <c r="H10812">
        <v>54</v>
      </c>
      <c r="I10812">
        <v>1870000</v>
      </c>
      <c r="J10812">
        <v>0</v>
      </c>
      <c r="K10812">
        <v>0</v>
      </c>
      <c r="L10812">
        <v>0</v>
      </c>
      <c r="M10812">
        <v>0</v>
      </c>
      <c r="N10812">
        <v>1177500</v>
      </c>
      <c r="O10812">
        <v>4712297</v>
      </c>
      <c r="P10812" t="s">
        <v>5</v>
      </c>
      <c r="Q10812" t="s">
        <v>6</v>
      </c>
      <c r="R10812" t="s">
        <v>169</v>
      </c>
      <c r="S10812" t="s">
        <v>170</v>
      </c>
      <c r="T10812">
        <v>3040191.6129032262</v>
      </c>
      <c r="U10812">
        <v>3304922</v>
      </c>
      <c r="V10812">
        <v>264730.38709677383</v>
      </c>
      <c r="W10812">
        <v>8.7076875672309928E-2</v>
      </c>
      <c r="X10812" t="s">
        <v>295</v>
      </c>
    </row>
    <row r="10813" spans="1:24" x14ac:dyDescent="0.35">
      <c r="A10813">
        <v>3300016945</v>
      </c>
      <c r="B10813" t="s">
        <v>168</v>
      </c>
      <c r="C10813" t="s">
        <v>168</v>
      </c>
      <c r="D10813">
        <v>0</v>
      </c>
      <c r="E10813">
        <v>0</v>
      </c>
      <c r="F10813">
        <v>198</v>
      </c>
      <c r="G10813">
        <v>10106770</v>
      </c>
      <c r="H10813">
        <v>127</v>
      </c>
      <c r="I10813">
        <v>5210000</v>
      </c>
      <c r="J10813">
        <v>0</v>
      </c>
      <c r="K10813">
        <v>0</v>
      </c>
      <c r="L10813">
        <v>2</v>
      </c>
      <c r="M10813">
        <v>104800</v>
      </c>
      <c r="N10813">
        <v>1773500</v>
      </c>
      <c r="O10813">
        <v>17195070</v>
      </c>
      <c r="P10813" t="s">
        <v>5</v>
      </c>
      <c r="Q10813" t="s">
        <v>7</v>
      </c>
      <c r="R10813" t="s">
        <v>169</v>
      </c>
      <c r="S10813" t="s">
        <v>170</v>
      </c>
      <c r="T10813">
        <v>11093593.548387095</v>
      </c>
      <c r="U10813">
        <v>13158601</v>
      </c>
      <c r="V10813">
        <v>2065007.4516129047</v>
      </c>
      <c r="W10813">
        <v>0.18614414189648554</v>
      </c>
      <c r="X10813" t="s">
        <v>305</v>
      </c>
    </row>
    <row r="10814" spans="1:24" x14ac:dyDescent="0.35">
      <c r="A10814">
        <v>3301069074</v>
      </c>
      <c r="B10814" t="s">
        <v>168</v>
      </c>
      <c r="C10814" t="s">
        <v>168</v>
      </c>
      <c r="D10814">
        <v>0</v>
      </c>
      <c r="E10814">
        <v>0</v>
      </c>
      <c r="F10814">
        <v>14</v>
      </c>
      <c r="G10814">
        <v>513636</v>
      </c>
      <c r="H10814">
        <v>3</v>
      </c>
      <c r="I10814">
        <v>50000</v>
      </c>
      <c r="J10814">
        <v>0</v>
      </c>
      <c r="K10814">
        <v>0</v>
      </c>
      <c r="L10814">
        <v>0</v>
      </c>
      <c r="M10814">
        <v>0</v>
      </c>
      <c r="N10814">
        <v>330000</v>
      </c>
      <c r="O10814">
        <v>893636</v>
      </c>
      <c r="P10814" t="s">
        <v>5</v>
      </c>
      <c r="Q10814" t="s">
        <v>12</v>
      </c>
      <c r="R10814" t="s">
        <v>169</v>
      </c>
      <c r="S10814" t="s">
        <v>170</v>
      </c>
      <c r="T10814">
        <v>576539.3548387097</v>
      </c>
      <c r="U10814">
        <v>919944</v>
      </c>
      <c r="V10814">
        <v>343404.6451612903</v>
      </c>
      <c r="W10814">
        <v>0.59563088326790758</v>
      </c>
      <c r="X10814" t="s">
        <v>415</v>
      </c>
    </row>
    <row r="10815" spans="1:24" x14ac:dyDescent="0.35">
      <c r="A10815">
        <v>3301048561</v>
      </c>
      <c r="B10815" t="s">
        <v>168</v>
      </c>
      <c r="C10815" t="s">
        <v>168</v>
      </c>
      <c r="D10815">
        <v>0</v>
      </c>
      <c r="E10815">
        <v>0</v>
      </c>
      <c r="F10815">
        <v>5</v>
      </c>
      <c r="G10815">
        <v>49995</v>
      </c>
      <c r="H10815">
        <v>2</v>
      </c>
      <c r="I10815">
        <v>15000</v>
      </c>
      <c r="J10815">
        <v>0</v>
      </c>
      <c r="K10815">
        <v>0</v>
      </c>
      <c r="L10815">
        <v>1</v>
      </c>
      <c r="M10815">
        <v>218350</v>
      </c>
      <c r="N10815">
        <v>150000</v>
      </c>
      <c r="O10815">
        <v>433345</v>
      </c>
      <c r="P10815" t="s">
        <v>5</v>
      </c>
      <c r="Q10815" t="s">
        <v>14</v>
      </c>
      <c r="R10815" t="s">
        <v>169</v>
      </c>
      <c r="S10815" t="s">
        <v>170</v>
      </c>
      <c r="T10815">
        <v>279577.41935483873</v>
      </c>
      <c r="U10815">
        <v>159998</v>
      </c>
      <c r="V10815">
        <v>-119579.41935483873</v>
      </c>
      <c r="W10815">
        <v>-0.42771486921505963</v>
      </c>
      <c r="X10815" t="s">
        <v>249</v>
      </c>
    </row>
    <row r="10816" spans="1:24" x14ac:dyDescent="0.35">
      <c r="A10816">
        <v>6001126805</v>
      </c>
      <c r="B10816" t="s">
        <v>168</v>
      </c>
      <c r="C10816" t="s">
        <v>168</v>
      </c>
      <c r="D10816">
        <v>0</v>
      </c>
      <c r="E10816">
        <v>0</v>
      </c>
      <c r="F10816">
        <v>420</v>
      </c>
      <c r="G10816">
        <v>13996901</v>
      </c>
      <c r="H10816">
        <v>164</v>
      </c>
      <c r="I10816">
        <v>6388000</v>
      </c>
      <c r="J10816">
        <v>0</v>
      </c>
      <c r="K10816">
        <v>0</v>
      </c>
      <c r="L10816">
        <v>105</v>
      </c>
      <c r="M10816">
        <v>5362000</v>
      </c>
      <c r="N10816">
        <v>360000</v>
      </c>
      <c r="O10816">
        <v>26106901</v>
      </c>
      <c r="P10816" t="s">
        <v>5</v>
      </c>
      <c r="Q10816" t="s">
        <v>15</v>
      </c>
      <c r="R10816" t="s">
        <v>169</v>
      </c>
      <c r="S10816" t="s">
        <v>170</v>
      </c>
      <c r="T10816">
        <v>16843161.935483873</v>
      </c>
      <c r="U10816">
        <v>21289708</v>
      </c>
      <c r="V10816">
        <v>4446546.0645161271</v>
      </c>
      <c r="W10816">
        <v>0.2639971094232898</v>
      </c>
      <c r="X10816" t="s">
        <v>177</v>
      </c>
    </row>
    <row r="10817" spans="1:24" x14ac:dyDescent="0.35">
      <c r="A10817">
        <v>3301021680</v>
      </c>
      <c r="B10817" t="s">
        <v>168</v>
      </c>
      <c r="C10817" t="s">
        <v>168</v>
      </c>
      <c r="D10817">
        <v>0</v>
      </c>
      <c r="E10817">
        <v>0</v>
      </c>
      <c r="F10817">
        <v>2</v>
      </c>
      <c r="G10817">
        <v>141898</v>
      </c>
      <c r="H10817">
        <v>0</v>
      </c>
      <c r="I10817">
        <v>0</v>
      </c>
      <c r="J10817">
        <v>0</v>
      </c>
      <c r="K10817">
        <v>0</v>
      </c>
      <c r="L10817">
        <v>1</v>
      </c>
      <c r="M10817">
        <v>52400</v>
      </c>
      <c r="N10817">
        <v>180000</v>
      </c>
      <c r="O10817">
        <v>374298</v>
      </c>
      <c r="P10817" t="s">
        <v>5</v>
      </c>
      <c r="Q10817" t="s">
        <v>11</v>
      </c>
      <c r="R10817" t="s">
        <v>169</v>
      </c>
      <c r="S10817" t="s">
        <v>170</v>
      </c>
      <c r="T10817">
        <v>241482.58064516127</v>
      </c>
      <c r="U10817">
        <v>65000</v>
      </c>
      <c r="V10817">
        <v>-176482.58064516127</v>
      </c>
      <c r="W10817">
        <v>-0.73082944605635081</v>
      </c>
      <c r="X10817" t="s">
        <v>376</v>
      </c>
    </row>
    <row r="10818" spans="1:24" x14ac:dyDescent="0.35">
      <c r="A10818">
        <v>3301067263</v>
      </c>
      <c r="B10818" t="s">
        <v>168</v>
      </c>
      <c r="C10818" t="s">
        <v>168</v>
      </c>
      <c r="D10818">
        <v>0</v>
      </c>
      <c r="E10818">
        <v>0</v>
      </c>
      <c r="F10818">
        <v>44</v>
      </c>
      <c r="G10818">
        <v>1655453</v>
      </c>
      <c r="H10818">
        <v>34</v>
      </c>
      <c r="I10818">
        <v>1765000</v>
      </c>
      <c r="J10818">
        <v>0</v>
      </c>
      <c r="K10818">
        <v>0</v>
      </c>
      <c r="L10818">
        <v>1</v>
      </c>
      <c r="M10818">
        <v>52400</v>
      </c>
      <c r="N10818">
        <v>150000</v>
      </c>
      <c r="O10818">
        <v>3622853</v>
      </c>
      <c r="P10818" t="s">
        <v>5</v>
      </c>
      <c r="Q10818" t="s">
        <v>14</v>
      </c>
      <c r="R10818" t="s">
        <v>169</v>
      </c>
      <c r="S10818" t="s">
        <v>170</v>
      </c>
      <c r="T10818">
        <v>2337324.5161290322</v>
      </c>
      <c r="U10818">
        <v>2341868</v>
      </c>
      <c r="V10818">
        <v>4543.483870967757</v>
      </c>
      <c r="W10818">
        <v>1.9438823490767199E-3</v>
      </c>
      <c r="X10818" t="s">
        <v>266</v>
      </c>
    </row>
    <row r="10819" spans="1:24" x14ac:dyDescent="0.35">
      <c r="A10819">
        <v>3301073631</v>
      </c>
      <c r="B10819" t="s">
        <v>168</v>
      </c>
      <c r="C10819" t="s">
        <v>168</v>
      </c>
      <c r="D10819">
        <v>0</v>
      </c>
      <c r="E10819">
        <v>0</v>
      </c>
      <c r="F10819">
        <v>23</v>
      </c>
      <c r="G10819">
        <v>480472</v>
      </c>
      <c r="H10819">
        <v>177</v>
      </c>
      <c r="I10819">
        <v>5715000</v>
      </c>
      <c r="J10819">
        <v>0</v>
      </c>
      <c r="K10819">
        <v>0</v>
      </c>
      <c r="L10819">
        <v>0</v>
      </c>
      <c r="M10819">
        <v>0</v>
      </c>
      <c r="N10819">
        <v>150000</v>
      </c>
      <c r="O10819">
        <v>6345472</v>
      </c>
      <c r="P10819" t="s">
        <v>5</v>
      </c>
      <c r="Q10819" t="s">
        <v>9</v>
      </c>
      <c r="R10819" t="s">
        <v>169</v>
      </c>
      <c r="S10819" t="s">
        <v>170</v>
      </c>
      <c r="T10819">
        <v>4093852.9032258065</v>
      </c>
      <c r="U10819">
        <v>2645980</v>
      </c>
      <c r="V10819">
        <v>-1447872.9032258065</v>
      </c>
      <c r="W10819">
        <v>-0.35366998703957719</v>
      </c>
      <c r="X10819" t="s">
        <v>209</v>
      </c>
    </row>
    <row r="10820" spans="1:24" x14ac:dyDescent="0.35">
      <c r="A10820">
        <v>3301000267</v>
      </c>
      <c r="B10820" t="s">
        <v>168</v>
      </c>
      <c r="C10820" t="s">
        <v>168</v>
      </c>
      <c r="D10820">
        <v>0</v>
      </c>
      <c r="E10820">
        <v>0</v>
      </c>
      <c r="F10820">
        <v>115</v>
      </c>
      <c r="G10820">
        <v>4633706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342000</v>
      </c>
      <c r="O10820">
        <v>4975706</v>
      </c>
      <c r="P10820" t="s">
        <v>5</v>
      </c>
      <c r="Q10820" t="s">
        <v>8</v>
      </c>
      <c r="R10820" t="s">
        <v>169</v>
      </c>
      <c r="S10820" t="s">
        <v>170</v>
      </c>
      <c r="T10820">
        <v>3210132.9032258065</v>
      </c>
      <c r="U10820">
        <v>5950910</v>
      </c>
      <c r="V10820">
        <v>2740777.0967741935</v>
      </c>
      <c r="W10820">
        <v>0.85378929140909854</v>
      </c>
      <c r="X10820" t="s">
        <v>372</v>
      </c>
    </row>
    <row r="10821" spans="1:24" x14ac:dyDescent="0.35">
      <c r="A10821">
        <v>3300022393</v>
      </c>
      <c r="B10821" t="s">
        <v>168</v>
      </c>
      <c r="C10821" t="s">
        <v>168</v>
      </c>
      <c r="D10821">
        <v>0</v>
      </c>
      <c r="E10821">
        <v>0</v>
      </c>
      <c r="F10821">
        <v>1</v>
      </c>
      <c r="G10821">
        <v>46597</v>
      </c>
      <c r="H10821">
        <v>3</v>
      </c>
      <c r="I10821">
        <v>60000</v>
      </c>
      <c r="J10821">
        <v>0</v>
      </c>
      <c r="K10821">
        <v>0</v>
      </c>
      <c r="L10821">
        <v>0</v>
      </c>
      <c r="M10821">
        <v>0</v>
      </c>
      <c r="N10821">
        <v>436500</v>
      </c>
      <c r="O10821">
        <v>543097</v>
      </c>
      <c r="P10821" t="s">
        <v>5</v>
      </c>
      <c r="Q10821" t="s">
        <v>6</v>
      </c>
      <c r="R10821" t="s">
        <v>169</v>
      </c>
      <c r="S10821" t="s">
        <v>170</v>
      </c>
      <c r="T10821">
        <v>350385.16129032255</v>
      </c>
      <c r="U10821">
        <v>331100</v>
      </c>
      <c r="V10821">
        <v>-19285.161290322547</v>
      </c>
      <c r="W10821">
        <v>-5.5039891584744427E-2</v>
      </c>
      <c r="X10821" t="s">
        <v>363</v>
      </c>
    </row>
    <row r="10822" spans="1:24" x14ac:dyDescent="0.35">
      <c r="A10822">
        <v>3301023288</v>
      </c>
      <c r="B10822" t="s">
        <v>168</v>
      </c>
      <c r="C10822" t="s">
        <v>168</v>
      </c>
      <c r="D10822">
        <v>0</v>
      </c>
      <c r="E10822">
        <v>0</v>
      </c>
      <c r="F10822">
        <v>3</v>
      </c>
      <c r="G10822">
        <v>43200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303000</v>
      </c>
      <c r="O10822">
        <v>346200</v>
      </c>
      <c r="P10822" t="s">
        <v>5</v>
      </c>
      <c r="Q10822" t="s">
        <v>12</v>
      </c>
      <c r="R10822" t="s">
        <v>169</v>
      </c>
      <c r="S10822" t="s">
        <v>170</v>
      </c>
      <c r="T10822">
        <v>223354.83870967742</v>
      </c>
      <c r="U10822">
        <v>170000</v>
      </c>
      <c r="V10822">
        <v>-53354.838709677424</v>
      </c>
      <c r="W10822">
        <v>-0.23887926054303876</v>
      </c>
      <c r="X10822" t="s">
        <v>294</v>
      </c>
    </row>
    <row r="10823" spans="1:24" x14ac:dyDescent="0.35">
      <c r="A10823">
        <v>3301072265</v>
      </c>
      <c r="B10823" t="s">
        <v>168</v>
      </c>
      <c r="C10823" t="s">
        <v>168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1518000</v>
      </c>
      <c r="O10823">
        <v>1518000</v>
      </c>
      <c r="P10823" t="s">
        <v>5</v>
      </c>
      <c r="Q10823" t="s">
        <v>8</v>
      </c>
      <c r="R10823" t="s">
        <v>169</v>
      </c>
      <c r="S10823" t="s">
        <v>170</v>
      </c>
      <c r="T10823">
        <v>979354.83870967745</v>
      </c>
      <c r="U10823">
        <v>0</v>
      </c>
      <c r="V10823">
        <v>-979354.83870967745</v>
      </c>
      <c r="W10823">
        <v>0</v>
      </c>
      <c r="X10823" t="s">
        <v>240</v>
      </c>
    </row>
    <row r="10824" spans="1:24" x14ac:dyDescent="0.35">
      <c r="A10824">
        <v>3300010817</v>
      </c>
      <c r="B10824" t="s">
        <v>168</v>
      </c>
      <c r="C10824" t="s">
        <v>168</v>
      </c>
      <c r="D10824">
        <v>0</v>
      </c>
      <c r="E10824">
        <v>0</v>
      </c>
      <c r="F10824">
        <v>16</v>
      </c>
      <c r="G10824">
        <v>756773</v>
      </c>
      <c r="H10824">
        <v>13</v>
      </c>
      <c r="I10824">
        <v>315000</v>
      </c>
      <c r="J10824">
        <v>0</v>
      </c>
      <c r="K10824">
        <v>0</v>
      </c>
      <c r="L10824">
        <v>0</v>
      </c>
      <c r="M10824">
        <v>0</v>
      </c>
      <c r="N10824">
        <v>270500</v>
      </c>
      <c r="O10824">
        <v>1342273</v>
      </c>
      <c r="P10824" t="s">
        <v>5</v>
      </c>
      <c r="Q10824" t="s">
        <v>12</v>
      </c>
      <c r="R10824" t="s">
        <v>169</v>
      </c>
      <c r="S10824" t="s">
        <v>170</v>
      </c>
      <c r="T10824">
        <v>865982.58064516133</v>
      </c>
      <c r="U10824">
        <v>1297246</v>
      </c>
      <c r="V10824">
        <v>431263.41935483867</v>
      </c>
      <c r="W10824">
        <v>0.49800472780127425</v>
      </c>
      <c r="X10824" t="s">
        <v>188</v>
      </c>
    </row>
    <row r="10825" spans="1:24" x14ac:dyDescent="0.35">
      <c r="A10825">
        <v>3301057089</v>
      </c>
      <c r="B10825" t="s">
        <v>168</v>
      </c>
      <c r="C10825" t="s">
        <v>168</v>
      </c>
      <c r="D10825">
        <v>0</v>
      </c>
      <c r="E10825">
        <v>0</v>
      </c>
      <c r="F10825">
        <v>122</v>
      </c>
      <c r="G10825">
        <v>3803359</v>
      </c>
      <c r="H10825">
        <v>75</v>
      </c>
      <c r="I10825">
        <v>2985000</v>
      </c>
      <c r="J10825">
        <v>0</v>
      </c>
      <c r="K10825">
        <v>0</v>
      </c>
      <c r="L10825">
        <v>61</v>
      </c>
      <c r="M10825">
        <v>2972000</v>
      </c>
      <c r="N10825">
        <v>180000</v>
      </c>
      <c r="O10825">
        <v>9940359</v>
      </c>
      <c r="P10825" t="s">
        <v>5</v>
      </c>
      <c r="Q10825" t="s">
        <v>15</v>
      </c>
      <c r="R10825" t="s">
        <v>169</v>
      </c>
      <c r="S10825" t="s">
        <v>170</v>
      </c>
      <c r="T10825">
        <v>6413134.8387096776</v>
      </c>
      <c r="U10825">
        <v>5926426</v>
      </c>
      <c r="V10825">
        <v>-486708.83870967757</v>
      </c>
      <c r="W10825">
        <v>-7.5892500462005463E-2</v>
      </c>
      <c r="X10825" t="s">
        <v>321</v>
      </c>
    </row>
    <row r="10826" spans="1:24" x14ac:dyDescent="0.35">
      <c r="A10826">
        <v>3301065429</v>
      </c>
      <c r="B10826" t="s">
        <v>168</v>
      </c>
      <c r="C10826" t="s">
        <v>168</v>
      </c>
      <c r="D10826">
        <v>0</v>
      </c>
      <c r="E10826">
        <v>0</v>
      </c>
      <c r="F10826">
        <v>24</v>
      </c>
      <c r="G10826">
        <v>1136467</v>
      </c>
      <c r="H10826">
        <v>23</v>
      </c>
      <c r="I10826">
        <v>1405000</v>
      </c>
      <c r="J10826">
        <v>0</v>
      </c>
      <c r="K10826">
        <v>0</v>
      </c>
      <c r="L10826">
        <v>23</v>
      </c>
      <c r="M10826">
        <v>1624450</v>
      </c>
      <c r="N10826">
        <v>150000</v>
      </c>
      <c r="O10826">
        <v>4315917</v>
      </c>
      <c r="P10826" t="s">
        <v>5</v>
      </c>
      <c r="Q10826" t="s">
        <v>15</v>
      </c>
      <c r="R10826" t="s">
        <v>169</v>
      </c>
      <c r="S10826" t="s">
        <v>170</v>
      </c>
      <c r="T10826">
        <v>2784462.5806451612</v>
      </c>
      <c r="U10826">
        <v>2581782</v>
      </c>
      <c r="V10826">
        <v>-202680.58064516122</v>
      </c>
      <c r="W10826">
        <v>-7.2789838173440313E-2</v>
      </c>
      <c r="X10826" t="s">
        <v>369</v>
      </c>
    </row>
    <row r="10827" spans="1:24" x14ac:dyDescent="0.35">
      <c r="A10827">
        <v>3300005017</v>
      </c>
      <c r="B10827" t="s">
        <v>168</v>
      </c>
      <c r="C10827" t="s">
        <v>168</v>
      </c>
      <c r="D10827">
        <v>0</v>
      </c>
      <c r="E10827">
        <v>0</v>
      </c>
      <c r="F10827">
        <v>2</v>
      </c>
      <c r="G10827">
        <v>104997</v>
      </c>
      <c r="H10827">
        <v>10</v>
      </c>
      <c r="I10827">
        <v>230000</v>
      </c>
      <c r="J10827">
        <v>0</v>
      </c>
      <c r="K10827">
        <v>0</v>
      </c>
      <c r="L10827">
        <v>4</v>
      </c>
      <c r="M10827">
        <v>259600</v>
      </c>
      <c r="N10827">
        <v>150000</v>
      </c>
      <c r="O10827">
        <v>744597</v>
      </c>
      <c r="P10827" t="s">
        <v>5</v>
      </c>
      <c r="Q10827" t="s">
        <v>14</v>
      </c>
      <c r="R10827" t="s">
        <v>169</v>
      </c>
      <c r="S10827" t="s">
        <v>170</v>
      </c>
      <c r="T10827">
        <v>480385.16129032255</v>
      </c>
      <c r="U10827">
        <v>533599</v>
      </c>
      <c r="V10827">
        <v>53213.838709677453</v>
      </c>
      <c r="W10827">
        <v>0.11077327735674469</v>
      </c>
      <c r="X10827" t="s">
        <v>366</v>
      </c>
    </row>
    <row r="10828" spans="1:24" x14ac:dyDescent="0.35">
      <c r="A10828">
        <v>3301064022</v>
      </c>
      <c r="B10828" t="s">
        <v>168</v>
      </c>
      <c r="C10828" t="s">
        <v>168</v>
      </c>
      <c r="D10828">
        <v>0</v>
      </c>
      <c r="E10828">
        <v>0</v>
      </c>
      <c r="F10828">
        <v>17</v>
      </c>
      <c r="G10828">
        <v>654481</v>
      </c>
      <c r="H10828">
        <v>6</v>
      </c>
      <c r="I10828">
        <v>235000</v>
      </c>
      <c r="J10828">
        <v>0</v>
      </c>
      <c r="K10828">
        <v>0</v>
      </c>
      <c r="L10828">
        <v>3</v>
      </c>
      <c r="M10828">
        <v>67200</v>
      </c>
      <c r="N10828">
        <v>150000</v>
      </c>
      <c r="O10828">
        <v>1106681</v>
      </c>
      <c r="P10828" t="s">
        <v>5</v>
      </c>
      <c r="Q10828" t="s">
        <v>15</v>
      </c>
      <c r="R10828" t="s">
        <v>169</v>
      </c>
      <c r="S10828" t="s">
        <v>170</v>
      </c>
      <c r="T10828">
        <v>713987.74193548388</v>
      </c>
      <c r="U10828">
        <v>694192</v>
      </c>
      <c r="V10828">
        <v>-19795.741935483878</v>
      </c>
      <c r="W10828">
        <v>-2.7725604758733535E-2</v>
      </c>
      <c r="X10828" t="s">
        <v>230</v>
      </c>
    </row>
    <row r="10829" spans="1:24" x14ac:dyDescent="0.35">
      <c r="A10829">
        <v>6001121531</v>
      </c>
      <c r="B10829" t="s">
        <v>168</v>
      </c>
      <c r="C10829" t="s">
        <v>168</v>
      </c>
      <c r="D10829">
        <v>0</v>
      </c>
      <c r="E10829">
        <v>0</v>
      </c>
      <c r="F10829">
        <v>215</v>
      </c>
      <c r="G10829">
        <v>9876248</v>
      </c>
      <c r="H10829">
        <v>10</v>
      </c>
      <c r="I10829">
        <v>430000</v>
      </c>
      <c r="J10829">
        <v>0</v>
      </c>
      <c r="K10829">
        <v>0</v>
      </c>
      <c r="L10829">
        <v>0</v>
      </c>
      <c r="M10829">
        <v>0</v>
      </c>
      <c r="N10829">
        <v>280000</v>
      </c>
      <c r="O10829">
        <v>10586248</v>
      </c>
      <c r="P10829" t="s">
        <v>5</v>
      </c>
      <c r="Q10829" t="s">
        <v>12</v>
      </c>
      <c r="R10829" t="s">
        <v>169</v>
      </c>
      <c r="S10829" t="s">
        <v>170</v>
      </c>
      <c r="T10829">
        <v>6829837.4193548393</v>
      </c>
      <c r="U10829">
        <v>7216773</v>
      </c>
      <c r="V10829">
        <v>386935.58064516075</v>
      </c>
      <c r="W10829">
        <v>5.6653702992788268E-2</v>
      </c>
      <c r="X10829" t="s">
        <v>411</v>
      </c>
    </row>
    <row r="10830" spans="1:24" x14ac:dyDescent="0.35">
      <c r="A10830">
        <v>3301064298</v>
      </c>
      <c r="B10830" t="s">
        <v>168</v>
      </c>
      <c r="C10830" t="s">
        <v>168</v>
      </c>
      <c r="D10830">
        <v>0</v>
      </c>
      <c r="E10830">
        <v>0</v>
      </c>
      <c r="F10830">
        <v>106</v>
      </c>
      <c r="G10830">
        <v>4227199</v>
      </c>
      <c r="H10830">
        <v>0</v>
      </c>
      <c r="I10830">
        <v>0</v>
      </c>
      <c r="J10830">
        <v>0</v>
      </c>
      <c r="K10830">
        <v>0</v>
      </c>
      <c r="L10830">
        <v>1</v>
      </c>
      <c r="M10830">
        <v>50000</v>
      </c>
      <c r="N10830">
        <v>1591500</v>
      </c>
      <c r="O10830">
        <v>5868699</v>
      </c>
      <c r="P10830" t="s">
        <v>5</v>
      </c>
      <c r="Q10830" t="s">
        <v>7</v>
      </c>
      <c r="R10830" t="s">
        <v>169</v>
      </c>
      <c r="S10830" t="s">
        <v>170</v>
      </c>
      <c r="T10830">
        <v>3786257.4193548388</v>
      </c>
      <c r="U10830">
        <v>3285949</v>
      </c>
      <c r="V10830">
        <v>-500308.41935483878</v>
      </c>
      <c r="W10830">
        <v>-0.13213798322251658</v>
      </c>
      <c r="X10830" t="s">
        <v>305</v>
      </c>
    </row>
    <row r="10831" spans="1:24" x14ac:dyDescent="0.35">
      <c r="A10831">
        <v>3300013842</v>
      </c>
      <c r="B10831" t="s">
        <v>168</v>
      </c>
      <c r="C10831" t="s">
        <v>168</v>
      </c>
      <c r="D10831">
        <v>0</v>
      </c>
      <c r="E10831">
        <v>0</v>
      </c>
      <c r="F10831">
        <v>60</v>
      </c>
      <c r="G10831">
        <v>2031833</v>
      </c>
      <c r="H10831">
        <v>0</v>
      </c>
      <c r="I10831">
        <v>0</v>
      </c>
      <c r="J10831">
        <v>0</v>
      </c>
      <c r="K10831">
        <v>0</v>
      </c>
      <c r="L10831">
        <v>1</v>
      </c>
      <c r="M10831">
        <v>22400</v>
      </c>
      <c r="N10831">
        <v>391500</v>
      </c>
      <c r="O10831">
        <v>2445733</v>
      </c>
      <c r="P10831" t="s">
        <v>5</v>
      </c>
      <c r="Q10831" t="s">
        <v>7</v>
      </c>
      <c r="R10831" t="s">
        <v>169</v>
      </c>
      <c r="S10831" t="s">
        <v>170</v>
      </c>
      <c r="T10831">
        <v>1577892.2580645161</v>
      </c>
      <c r="U10831">
        <v>2262656</v>
      </c>
      <c r="V10831">
        <v>684763.74193548388</v>
      </c>
      <c r="W10831">
        <v>0.43397370031806415</v>
      </c>
      <c r="X10831" t="s">
        <v>204</v>
      </c>
    </row>
    <row r="10832" spans="1:24" x14ac:dyDescent="0.35">
      <c r="A10832">
        <v>3301063126</v>
      </c>
      <c r="B10832" t="s">
        <v>168</v>
      </c>
      <c r="C10832" t="s">
        <v>168</v>
      </c>
      <c r="D10832">
        <v>0</v>
      </c>
      <c r="E10832">
        <v>0</v>
      </c>
      <c r="F10832">
        <v>23</v>
      </c>
      <c r="G10832">
        <v>810078</v>
      </c>
      <c r="H10832">
        <v>3</v>
      </c>
      <c r="I10832">
        <v>195000</v>
      </c>
      <c r="J10832">
        <v>0</v>
      </c>
      <c r="K10832">
        <v>0</v>
      </c>
      <c r="L10832">
        <v>3</v>
      </c>
      <c r="M10832">
        <v>478650</v>
      </c>
      <c r="N10832">
        <v>2623500</v>
      </c>
      <c r="O10832">
        <v>4107228</v>
      </c>
      <c r="P10832" t="s">
        <v>5</v>
      </c>
      <c r="Q10832" t="s">
        <v>7</v>
      </c>
      <c r="R10832" t="s">
        <v>169</v>
      </c>
      <c r="S10832" t="s">
        <v>170</v>
      </c>
      <c r="T10832">
        <v>2649824.5161290322</v>
      </c>
      <c r="U10832">
        <v>3492385</v>
      </c>
      <c r="V10832">
        <v>842560.48387096776</v>
      </c>
      <c r="W10832">
        <v>0.31796840837664719</v>
      </c>
      <c r="X10832" t="s">
        <v>351</v>
      </c>
    </row>
    <row r="10833" spans="1:24" x14ac:dyDescent="0.35">
      <c r="A10833">
        <v>3301003773</v>
      </c>
      <c r="B10833" t="s">
        <v>168</v>
      </c>
      <c r="C10833" t="s">
        <v>168</v>
      </c>
      <c r="D10833">
        <v>0</v>
      </c>
      <c r="E10833">
        <v>0</v>
      </c>
      <c r="F10833">
        <v>11</v>
      </c>
      <c r="G10833">
        <v>524989</v>
      </c>
      <c r="H10833">
        <v>11</v>
      </c>
      <c r="I10833">
        <v>485000</v>
      </c>
      <c r="J10833">
        <v>0</v>
      </c>
      <c r="K10833">
        <v>0</v>
      </c>
      <c r="L10833">
        <v>8</v>
      </c>
      <c r="M10833">
        <v>399200</v>
      </c>
      <c r="N10833">
        <v>605000</v>
      </c>
      <c r="O10833">
        <v>2014189</v>
      </c>
      <c r="P10833" t="s">
        <v>5</v>
      </c>
      <c r="Q10833" t="s">
        <v>14</v>
      </c>
      <c r="R10833" t="s">
        <v>169</v>
      </c>
      <c r="S10833" t="s">
        <v>170</v>
      </c>
      <c r="T10833">
        <v>1299476.7741935484</v>
      </c>
      <c r="U10833">
        <v>1126987</v>
      </c>
      <c r="V10833">
        <v>-172489.77419354836</v>
      </c>
      <c r="W10833">
        <v>-0.13273786620818606</v>
      </c>
      <c r="X10833" t="s">
        <v>409</v>
      </c>
    </row>
    <row r="10834" spans="1:24" x14ac:dyDescent="0.35">
      <c r="A10834">
        <v>3301019190</v>
      </c>
      <c r="B10834" t="s">
        <v>168</v>
      </c>
      <c r="C10834" t="s">
        <v>168</v>
      </c>
      <c r="D10834">
        <v>0</v>
      </c>
      <c r="E10834">
        <v>0</v>
      </c>
      <c r="F10834">
        <v>91</v>
      </c>
      <c r="G10834">
        <v>3780221</v>
      </c>
      <c r="H10834">
        <v>39</v>
      </c>
      <c r="I10834">
        <v>1461000</v>
      </c>
      <c r="J10834">
        <v>0</v>
      </c>
      <c r="K10834">
        <v>0</v>
      </c>
      <c r="L10834">
        <v>24</v>
      </c>
      <c r="M10834">
        <v>1217600</v>
      </c>
      <c r="N10834">
        <v>171000</v>
      </c>
      <c r="O10834">
        <v>6629821</v>
      </c>
      <c r="P10834" t="s">
        <v>5</v>
      </c>
      <c r="Q10834" t="s">
        <v>13</v>
      </c>
      <c r="R10834" t="s">
        <v>169</v>
      </c>
      <c r="S10834" t="s">
        <v>170</v>
      </c>
      <c r="T10834">
        <v>4277303.8709677421</v>
      </c>
      <c r="U10834">
        <v>2856620</v>
      </c>
      <c r="V10834">
        <v>-1420683.8709677421</v>
      </c>
      <c r="W10834">
        <v>-0.33214471401264078</v>
      </c>
      <c r="X10834" t="s">
        <v>378</v>
      </c>
    </row>
    <row r="10835" spans="1:24" x14ac:dyDescent="0.35">
      <c r="A10835">
        <v>3301002260</v>
      </c>
      <c r="B10835" t="s">
        <v>168</v>
      </c>
      <c r="C10835" t="s">
        <v>168</v>
      </c>
      <c r="D10835">
        <v>0</v>
      </c>
      <c r="E10835">
        <v>0</v>
      </c>
      <c r="F10835">
        <v>6</v>
      </c>
      <c r="G10835">
        <v>171700</v>
      </c>
      <c r="H10835">
        <v>33</v>
      </c>
      <c r="I10835">
        <v>826000</v>
      </c>
      <c r="J10835">
        <v>0</v>
      </c>
      <c r="K10835">
        <v>0</v>
      </c>
      <c r="L10835">
        <v>0</v>
      </c>
      <c r="M10835">
        <v>0</v>
      </c>
      <c r="N10835">
        <v>1834500</v>
      </c>
      <c r="O10835">
        <v>2832200</v>
      </c>
      <c r="P10835" t="s">
        <v>5</v>
      </c>
      <c r="Q10835" t="s">
        <v>17</v>
      </c>
      <c r="R10835" t="s">
        <v>169</v>
      </c>
      <c r="S10835" t="s">
        <v>170</v>
      </c>
      <c r="T10835">
        <v>1827225.8064516131</v>
      </c>
      <c r="U10835">
        <v>921900</v>
      </c>
      <c r="V10835">
        <v>-905325.80645161308</v>
      </c>
      <c r="W10835">
        <v>-0.49546465645081572</v>
      </c>
      <c r="X10835" t="s">
        <v>253</v>
      </c>
    </row>
    <row r="10836" spans="1:24" x14ac:dyDescent="0.35">
      <c r="A10836">
        <v>3300016523</v>
      </c>
      <c r="B10836" t="s">
        <v>168</v>
      </c>
      <c r="C10836" t="s">
        <v>168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862500</v>
      </c>
      <c r="O10836">
        <v>862500</v>
      </c>
      <c r="P10836" t="s">
        <v>5</v>
      </c>
      <c r="Q10836" t="s">
        <v>6</v>
      </c>
      <c r="R10836" t="s">
        <v>169</v>
      </c>
      <c r="S10836" t="s">
        <v>170</v>
      </c>
      <c r="T10836">
        <v>556451.61290322582</v>
      </c>
      <c r="U10836">
        <v>1057500</v>
      </c>
      <c r="V10836">
        <v>501048.38709677418</v>
      </c>
      <c r="W10836">
        <v>0.90043478260869558</v>
      </c>
      <c r="X10836" t="s">
        <v>276</v>
      </c>
    </row>
    <row r="10837" spans="1:24" x14ac:dyDescent="0.35">
      <c r="A10837">
        <v>3300025999</v>
      </c>
      <c r="B10837" t="s">
        <v>168</v>
      </c>
      <c r="C10837" t="s">
        <v>168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321000</v>
      </c>
      <c r="O10837">
        <v>321000</v>
      </c>
      <c r="P10837" t="s">
        <v>5</v>
      </c>
      <c r="Q10837" t="s">
        <v>13</v>
      </c>
      <c r="R10837" t="s">
        <v>169</v>
      </c>
      <c r="S10837" t="s">
        <v>170</v>
      </c>
      <c r="T10837">
        <v>207096.77419354836</v>
      </c>
      <c r="U10837">
        <v>0</v>
      </c>
      <c r="V10837">
        <v>-207096.77419354836</v>
      </c>
      <c r="W10837">
        <v>0</v>
      </c>
      <c r="X10837" t="s">
        <v>387</v>
      </c>
    </row>
    <row r="10838" spans="1:24" x14ac:dyDescent="0.35">
      <c r="A10838">
        <v>3300011438</v>
      </c>
      <c r="B10838" t="s">
        <v>168</v>
      </c>
      <c r="C10838" t="s">
        <v>168</v>
      </c>
      <c r="D10838">
        <v>0</v>
      </c>
      <c r="E10838">
        <v>0</v>
      </c>
      <c r="F10838">
        <v>164</v>
      </c>
      <c r="G10838">
        <v>8665855</v>
      </c>
      <c r="H10838">
        <v>22</v>
      </c>
      <c r="I10838">
        <v>795000</v>
      </c>
      <c r="J10838">
        <v>0</v>
      </c>
      <c r="K10838">
        <v>0</v>
      </c>
      <c r="L10838">
        <v>26</v>
      </c>
      <c r="M10838">
        <v>1702400</v>
      </c>
      <c r="N10838">
        <v>330000</v>
      </c>
      <c r="O10838">
        <v>11493255</v>
      </c>
      <c r="P10838" t="s">
        <v>5</v>
      </c>
      <c r="Q10838" t="s">
        <v>12</v>
      </c>
      <c r="R10838" t="s">
        <v>169</v>
      </c>
      <c r="S10838" t="s">
        <v>170</v>
      </c>
      <c r="T10838">
        <v>7415003.2258064523</v>
      </c>
      <c r="U10838">
        <v>7358010</v>
      </c>
      <c r="V10838">
        <v>-56993.225806452334</v>
      </c>
      <c r="W10838">
        <v>-7.6862037777810643E-3</v>
      </c>
      <c r="X10838" t="s">
        <v>407</v>
      </c>
    </row>
    <row r="10839" spans="1:24" x14ac:dyDescent="0.35">
      <c r="A10839">
        <v>3301064202</v>
      </c>
      <c r="B10839" t="s">
        <v>168</v>
      </c>
      <c r="C10839" t="s">
        <v>168</v>
      </c>
      <c r="D10839">
        <v>0</v>
      </c>
      <c r="E10839">
        <v>0</v>
      </c>
      <c r="F10839">
        <v>159</v>
      </c>
      <c r="G10839">
        <v>5548989</v>
      </c>
      <c r="H10839">
        <v>11</v>
      </c>
      <c r="I10839">
        <v>355000</v>
      </c>
      <c r="J10839">
        <v>0</v>
      </c>
      <c r="K10839">
        <v>0</v>
      </c>
      <c r="L10839">
        <v>21</v>
      </c>
      <c r="M10839">
        <v>1631850</v>
      </c>
      <c r="N10839">
        <v>6542250</v>
      </c>
      <c r="O10839">
        <v>14078089</v>
      </c>
      <c r="P10839" t="s">
        <v>5</v>
      </c>
      <c r="Q10839" t="s">
        <v>16</v>
      </c>
      <c r="R10839" t="s">
        <v>169</v>
      </c>
      <c r="S10839" t="s">
        <v>170</v>
      </c>
      <c r="T10839">
        <v>9082638.064516129</v>
      </c>
      <c r="U10839">
        <v>4174464</v>
      </c>
      <c r="V10839">
        <v>-4908174.064516129</v>
      </c>
      <c r="W10839">
        <v>-0.54039080162087338</v>
      </c>
      <c r="X10839" t="s">
        <v>416</v>
      </c>
    </row>
    <row r="10840" spans="1:24" x14ac:dyDescent="0.35">
      <c r="A10840">
        <v>3300003615</v>
      </c>
      <c r="B10840" t="s">
        <v>168</v>
      </c>
      <c r="C10840" t="s">
        <v>168</v>
      </c>
      <c r="D10840">
        <v>0</v>
      </c>
      <c r="E10840">
        <v>0</v>
      </c>
      <c r="F10840">
        <v>15</v>
      </c>
      <c r="G10840">
        <v>490783</v>
      </c>
      <c r="H10840">
        <v>8</v>
      </c>
      <c r="I10840">
        <v>540000</v>
      </c>
      <c r="J10840">
        <v>0</v>
      </c>
      <c r="K10840">
        <v>0</v>
      </c>
      <c r="L10840">
        <v>0</v>
      </c>
      <c r="M10840">
        <v>0</v>
      </c>
      <c r="N10840">
        <v>150000</v>
      </c>
      <c r="O10840">
        <v>1180783</v>
      </c>
      <c r="P10840" t="s">
        <v>5</v>
      </c>
      <c r="Q10840" t="s">
        <v>13</v>
      </c>
      <c r="R10840" t="s">
        <v>169</v>
      </c>
      <c r="S10840" t="s">
        <v>170</v>
      </c>
      <c r="T10840">
        <v>761795.48387096776</v>
      </c>
      <c r="U10840">
        <v>70198</v>
      </c>
      <c r="V10840">
        <v>-691597.48387096776</v>
      </c>
      <c r="W10840">
        <v>-0.90785190843702868</v>
      </c>
      <c r="X10840" t="s">
        <v>378</v>
      </c>
    </row>
    <row r="10841" spans="1:24" x14ac:dyDescent="0.35">
      <c r="A10841">
        <v>3301060760</v>
      </c>
      <c r="B10841" t="s">
        <v>168</v>
      </c>
      <c r="C10841" t="s">
        <v>168</v>
      </c>
      <c r="D10841">
        <v>0</v>
      </c>
      <c r="E10841">
        <v>0</v>
      </c>
      <c r="F10841">
        <v>162</v>
      </c>
      <c r="G10841">
        <v>4964059</v>
      </c>
      <c r="H10841">
        <v>7</v>
      </c>
      <c r="I10841">
        <v>300000</v>
      </c>
      <c r="J10841">
        <v>0</v>
      </c>
      <c r="K10841">
        <v>0</v>
      </c>
      <c r="L10841">
        <v>0</v>
      </c>
      <c r="M10841">
        <v>0</v>
      </c>
      <c r="N10841">
        <v>90000</v>
      </c>
      <c r="O10841">
        <v>5354059</v>
      </c>
      <c r="P10841" t="s">
        <v>5</v>
      </c>
      <c r="Q10841" t="s">
        <v>14</v>
      </c>
      <c r="R10841" t="s">
        <v>169</v>
      </c>
      <c r="S10841" t="s">
        <v>170</v>
      </c>
      <c r="T10841">
        <v>3454231.6129032262</v>
      </c>
      <c r="U10841">
        <v>2746782</v>
      </c>
      <c r="V10841">
        <v>-707449.61290322617</v>
      </c>
      <c r="W10841">
        <v>-0.20480665229875139</v>
      </c>
      <c r="X10841" t="s">
        <v>409</v>
      </c>
    </row>
    <row r="10842" spans="1:24" x14ac:dyDescent="0.35">
      <c r="A10842">
        <v>3301069990</v>
      </c>
      <c r="B10842" t="s">
        <v>168</v>
      </c>
      <c r="C10842" t="s">
        <v>168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225000</v>
      </c>
      <c r="O10842">
        <v>225000</v>
      </c>
      <c r="P10842" t="s">
        <v>5</v>
      </c>
      <c r="Q10842" t="s">
        <v>10</v>
      </c>
      <c r="R10842" t="s">
        <v>169</v>
      </c>
      <c r="S10842" t="s">
        <v>170</v>
      </c>
      <c r="T10842">
        <v>145161.29032258064</v>
      </c>
      <c r="U10842">
        <v>167000</v>
      </c>
      <c r="V10842">
        <v>21838.709677419363</v>
      </c>
      <c r="W10842">
        <v>0.1504444444444446</v>
      </c>
      <c r="X10842" t="s">
        <v>272</v>
      </c>
    </row>
    <row r="10843" spans="1:24" x14ac:dyDescent="0.35">
      <c r="A10843">
        <v>3300014351</v>
      </c>
      <c r="B10843" t="s">
        <v>168</v>
      </c>
      <c r="C10843" t="s">
        <v>168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342000</v>
      </c>
      <c r="O10843">
        <v>342000</v>
      </c>
      <c r="P10843" t="s">
        <v>5</v>
      </c>
      <c r="Q10843" t="s">
        <v>8</v>
      </c>
      <c r="R10843" t="s">
        <v>169</v>
      </c>
      <c r="S10843" t="s">
        <v>170</v>
      </c>
      <c r="T10843">
        <v>220645.16129032258</v>
      </c>
      <c r="U10843">
        <v>1046500</v>
      </c>
      <c r="V10843">
        <v>825854.83870967745</v>
      </c>
      <c r="W10843">
        <v>3.7429093567251464</v>
      </c>
      <c r="X10843" t="s">
        <v>273</v>
      </c>
    </row>
    <row r="10844" spans="1:24" x14ac:dyDescent="0.35">
      <c r="A10844">
        <v>3301013528</v>
      </c>
      <c r="B10844" t="s">
        <v>168</v>
      </c>
      <c r="C10844" t="s">
        <v>168</v>
      </c>
      <c r="D10844">
        <v>0</v>
      </c>
      <c r="E10844">
        <v>0</v>
      </c>
      <c r="F10844">
        <v>522</v>
      </c>
      <c r="G10844">
        <v>12127201</v>
      </c>
      <c r="H10844">
        <v>3</v>
      </c>
      <c r="I10844">
        <v>64000</v>
      </c>
      <c r="J10844">
        <v>0</v>
      </c>
      <c r="K10844">
        <v>0</v>
      </c>
      <c r="L10844">
        <v>0</v>
      </c>
      <c r="M10844">
        <v>0</v>
      </c>
      <c r="N10844">
        <v>30000</v>
      </c>
      <c r="O10844">
        <v>12221201</v>
      </c>
      <c r="P10844" t="s">
        <v>5</v>
      </c>
      <c r="Q10844" t="s">
        <v>13</v>
      </c>
      <c r="R10844" t="s">
        <v>169</v>
      </c>
      <c r="S10844" t="s">
        <v>170</v>
      </c>
      <c r="T10844">
        <v>7884645.8064516131</v>
      </c>
      <c r="U10844">
        <v>9103459</v>
      </c>
      <c r="V10844">
        <v>1218813.1935483869</v>
      </c>
      <c r="W10844">
        <v>0.15458058909267591</v>
      </c>
      <c r="X10844" t="s">
        <v>280</v>
      </c>
    </row>
    <row r="10845" spans="1:24" x14ac:dyDescent="0.35">
      <c r="A10845">
        <v>3300015852</v>
      </c>
      <c r="B10845" t="s">
        <v>168</v>
      </c>
      <c r="C10845" t="s">
        <v>168</v>
      </c>
      <c r="D10845">
        <v>0</v>
      </c>
      <c r="E10845">
        <v>0</v>
      </c>
      <c r="F10845">
        <v>64</v>
      </c>
      <c r="G10845">
        <v>2947697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342000</v>
      </c>
      <c r="O10845">
        <v>3289697</v>
      </c>
      <c r="P10845" t="s">
        <v>5</v>
      </c>
      <c r="Q10845" t="s">
        <v>8</v>
      </c>
      <c r="R10845" t="s">
        <v>169</v>
      </c>
      <c r="S10845" t="s">
        <v>170</v>
      </c>
      <c r="T10845">
        <v>2122385.1612903229</v>
      </c>
      <c r="U10845">
        <v>1046500</v>
      </c>
      <c r="V10845">
        <v>-1075885.1612903229</v>
      </c>
      <c r="W10845">
        <v>-0.50692267403350533</v>
      </c>
      <c r="X10845" t="s">
        <v>391</v>
      </c>
    </row>
    <row r="10846" spans="1:24" x14ac:dyDescent="0.35">
      <c r="A10846">
        <v>3301069985</v>
      </c>
      <c r="B10846" t="s">
        <v>168</v>
      </c>
      <c r="C10846" t="s">
        <v>168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1710800</v>
      </c>
      <c r="O10846">
        <v>1710800</v>
      </c>
      <c r="P10846" t="s">
        <v>5</v>
      </c>
      <c r="Q10846" t="s">
        <v>16</v>
      </c>
      <c r="R10846" t="s">
        <v>169</v>
      </c>
      <c r="S10846" t="s">
        <v>170</v>
      </c>
      <c r="T10846">
        <v>1103741.935483871</v>
      </c>
      <c r="U10846">
        <v>1992500</v>
      </c>
      <c r="V10846">
        <v>888758.06451612897</v>
      </c>
      <c r="W10846">
        <v>0.8052227028290857</v>
      </c>
      <c r="X10846" t="s">
        <v>194</v>
      </c>
    </row>
    <row r="10847" spans="1:24" x14ac:dyDescent="0.35">
      <c r="A10847">
        <v>3300013822</v>
      </c>
      <c r="B10847" t="s">
        <v>168</v>
      </c>
      <c r="C10847" t="s">
        <v>168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342000</v>
      </c>
      <c r="O10847">
        <v>342000</v>
      </c>
      <c r="P10847" t="s">
        <v>5</v>
      </c>
      <c r="Q10847" t="s">
        <v>8</v>
      </c>
      <c r="R10847" t="s">
        <v>169</v>
      </c>
      <c r="S10847" t="s">
        <v>170</v>
      </c>
      <c r="T10847">
        <v>220645.16129032258</v>
      </c>
      <c r="U10847">
        <v>1046500</v>
      </c>
      <c r="V10847">
        <v>825854.83870967745</v>
      </c>
      <c r="W10847">
        <v>3.7429093567251464</v>
      </c>
      <c r="X10847" t="s">
        <v>372</v>
      </c>
    </row>
    <row r="10848" spans="1:24" x14ac:dyDescent="0.35">
      <c r="A10848">
        <v>3301073721</v>
      </c>
      <c r="B10848" t="s">
        <v>168</v>
      </c>
      <c r="C10848" t="s">
        <v>168</v>
      </c>
      <c r="D10848">
        <v>0</v>
      </c>
      <c r="E10848">
        <v>0</v>
      </c>
      <c r="F10848">
        <v>7</v>
      </c>
      <c r="G10848">
        <v>271845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330000</v>
      </c>
      <c r="O10848">
        <v>601845</v>
      </c>
      <c r="P10848" t="s">
        <v>5</v>
      </c>
      <c r="Q10848" t="s">
        <v>12</v>
      </c>
      <c r="R10848" t="s">
        <v>169</v>
      </c>
      <c r="S10848" t="s">
        <v>170</v>
      </c>
      <c r="T10848">
        <v>388287.09677419357</v>
      </c>
      <c r="U10848">
        <v>778845</v>
      </c>
      <c r="V10848">
        <v>390557.90322580643</v>
      </c>
      <c r="W10848">
        <v>1.0058482665802657</v>
      </c>
      <c r="X10848" t="s">
        <v>353</v>
      </c>
    </row>
    <row r="10849" spans="1:24" x14ac:dyDescent="0.35">
      <c r="A10849">
        <v>3301071140</v>
      </c>
      <c r="B10849" t="s">
        <v>168</v>
      </c>
      <c r="C10849" t="s">
        <v>168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1165200</v>
      </c>
      <c r="O10849">
        <v>1165200</v>
      </c>
      <c r="P10849" t="s">
        <v>5</v>
      </c>
      <c r="Q10849" t="s">
        <v>6</v>
      </c>
      <c r="R10849" t="s">
        <v>181</v>
      </c>
      <c r="S10849" t="s">
        <v>170</v>
      </c>
      <c r="T10849">
        <v>751741.93548387091</v>
      </c>
      <c r="U10849">
        <v>1177500</v>
      </c>
      <c r="V10849">
        <v>425758.06451612909</v>
      </c>
      <c r="W10849">
        <v>0.56636199794026787</v>
      </c>
      <c r="X10849" t="s">
        <v>276</v>
      </c>
    </row>
    <row r="10850" spans="1:24" x14ac:dyDescent="0.35">
      <c r="A10850">
        <v>3300017679</v>
      </c>
      <c r="B10850" t="s">
        <v>168</v>
      </c>
      <c r="C10850" t="s">
        <v>168</v>
      </c>
      <c r="D10850">
        <v>0</v>
      </c>
      <c r="E10850">
        <v>0</v>
      </c>
      <c r="F10850">
        <v>110</v>
      </c>
      <c r="G10850">
        <v>4289443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2037000</v>
      </c>
      <c r="O10850">
        <v>6326443</v>
      </c>
      <c r="P10850" t="s">
        <v>5</v>
      </c>
      <c r="Q10850" t="s">
        <v>6</v>
      </c>
      <c r="R10850" t="s">
        <v>169</v>
      </c>
      <c r="S10850" t="s">
        <v>170</v>
      </c>
      <c r="T10850">
        <v>4081576.1290322579</v>
      </c>
      <c r="U10850">
        <v>3872472</v>
      </c>
      <c r="V10850">
        <v>-209104.12903225794</v>
      </c>
      <c r="W10850">
        <v>-5.1231221082684186E-2</v>
      </c>
      <c r="X10850" t="s">
        <v>261</v>
      </c>
    </row>
    <row r="10851" spans="1:24" x14ac:dyDescent="0.35">
      <c r="A10851">
        <v>3300005671</v>
      </c>
      <c r="B10851" t="s">
        <v>168</v>
      </c>
      <c r="C10851" t="s">
        <v>168</v>
      </c>
      <c r="D10851">
        <v>0</v>
      </c>
      <c r="E10851">
        <v>0</v>
      </c>
      <c r="F10851">
        <v>41</v>
      </c>
      <c r="G10851">
        <v>1596952</v>
      </c>
      <c r="H10851">
        <v>56</v>
      </c>
      <c r="I10851">
        <v>2930000</v>
      </c>
      <c r="J10851">
        <v>0</v>
      </c>
      <c r="K10851">
        <v>0</v>
      </c>
      <c r="L10851">
        <v>42</v>
      </c>
      <c r="M10851">
        <v>5890800</v>
      </c>
      <c r="N10851">
        <v>150000</v>
      </c>
      <c r="O10851">
        <v>10567752</v>
      </c>
      <c r="P10851" t="s">
        <v>5</v>
      </c>
      <c r="Q10851" t="s">
        <v>14</v>
      </c>
      <c r="R10851" t="s">
        <v>169</v>
      </c>
      <c r="S10851" t="s">
        <v>170</v>
      </c>
      <c r="T10851">
        <v>6817904.5161290327</v>
      </c>
      <c r="U10851">
        <v>6423468</v>
      </c>
      <c r="V10851">
        <v>-394436.51612903271</v>
      </c>
      <c r="W10851">
        <v>-5.7853041971461905E-2</v>
      </c>
      <c r="X10851" t="s">
        <v>403</v>
      </c>
    </row>
    <row r="10852" spans="1:24" x14ac:dyDescent="0.35">
      <c r="A10852">
        <v>3300019778</v>
      </c>
      <c r="B10852" t="s">
        <v>168</v>
      </c>
      <c r="C10852" t="s">
        <v>168</v>
      </c>
      <c r="D10852">
        <v>0</v>
      </c>
      <c r="E10852">
        <v>0</v>
      </c>
      <c r="F10852">
        <v>169</v>
      </c>
      <c r="G10852">
        <v>7070953</v>
      </c>
      <c r="H10852">
        <v>1</v>
      </c>
      <c r="I10852">
        <v>20000</v>
      </c>
      <c r="J10852">
        <v>0</v>
      </c>
      <c r="K10852">
        <v>0</v>
      </c>
      <c r="L10852">
        <v>0</v>
      </c>
      <c r="M10852">
        <v>0</v>
      </c>
      <c r="N10852">
        <v>1095000</v>
      </c>
      <c r="O10852">
        <v>8185953</v>
      </c>
      <c r="P10852" t="s">
        <v>5</v>
      </c>
      <c r="Q10852" t="s">
        <v>6</v>
      </c>
      <c r="R10852" t="s">
        <v>169</v>
      </c>
      <c r="S10852" t="s">
        <v>170</v>
      </c>
      <c r="T10852">
        <v>5281260</v>
      </c>
      <c r="U10852">
        <v>6579001</v>
      </c>
      <c r="V10852">
        <v>1297741</v>
      </c>
      <c r="W10852">
        <v>0.24572564122955498</v>
      </c>
      <c r="X10852" t="s">
        <v>363</v>
      </c>
    </row>
    <row r="10853" spans="1:24" x14ac:dyDescent="0.35">
      <c r="A10853">
        <v>3301066990</v>
      </c>
      <c r="B10853" t="s">
        <v>168</v>
      </c>
      <c r="C10853" t="s">
        <v>168</v>
      </c>
      <c r="D10853">
        <v>0</v>
      </c>
      <c r="E10853">
        <v>0</v>
      </c>
      <c r="F10853">
        <v>22</v>
      </c>
      <c r="G10853">
        <v>916699</v>
      </c>
      <c r="H10853">
        <v>5</v>
      </c>
      <c r="I10853">
        <v>195000</v>
      </c>
      <c r="J10853">
        <v>0</v>
      </c>
      <c r="K10853">
        <v>0</v>
      </c>
      <c r="L10853">
        <v>0</v>
      </c>
      <c r="M10853">
        <v>0</v>
      </c>
      <c r="N10853">
        <v>375000</v>
      </c>
      <c r="O10853">
        <v>1486699</v>
      </c>
      <c r="P10853" t="s">
        <v>5</v>
      </c>
      <c r="Q10853" t="s">
        <v>17</v>
      </c>
      <c r="R10853" t="s">
        <v>169</v>
      </c>
      <c r="S10853" t="s">
        <v>170</v>
      </c>
      <c r="T10853">
        <v>959160.6451612903</v>
      </c>
      <c r="U10853">
        <v>575249</v>
      </c>
      <c r="V10853">
        <v>-383911.6451612903</v>
      </c>
      <c r="W10853">
        <v>-0.40025792039948904</v>
      </c>
      <c r="X10853" t="s">
        <v>389</v>
      </c>
    </row>
    <row r="10854" spans="1:24" x14ac:dyDescent="0.35">
      <c r="A10854">
        <v>3301067303</v>
      </c>
      <c r="B10854" t="s">
        <v>168</v>
      </c>
      <c r="C10854" t="s">
        <v>168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330000</v>
      </c>
      <c r="O10854">
        <v>330000</v>
      </c>
      <c r="P10854" t="s">
        <v>5</v>
      </c>
      <c r="Q10854" t="s">
        <v>12</v>
      </c>
      <c r="R10854" t="s">
        <v>169</v>
      </c>
      <c r="S10854" t="s">
        <v>170</v>
      </c>
      <c r="T10854">
        <v>212903.22580645164</v>
      </c>
      <c r="U10854">
        <v>500000</v>
      </c>
      <c r="V10854">
        <v>287096.77419354836</v>
      </c>
      <c r="W10854">
        <v>1.3484848484848482</v>
      </c>
      <c r="X10854" t="s">
        <v>229</v>
      </c>
    </row>
    <row r="10855" spans="1:24" x14ac:dyDescent="0.35">
      <c r="A10855">
        <v>3301069339</v>
      </c>
      <c r="B10855" t="s">
        <v>168</v>
      </c>
      <c r="C10855" t="s">
        <v>168</v>
      </c>
      <c r="D10855">
        <v>0</v>
      </c>
      <c r="E10855">
        <v>0</v>
      </c>
      <c r="F10855">
        <v>84</v>
      </c>
      <c r="G10855">
        <v>3514643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330000</v>
      </c>
      <c r="O10855">
        <v>3844643</v>
      </c>
      <c r="P10855" t="s">
        <v>5</v>
      </c>
      <c r="Q10855" t="s">
        <v>12</v>
      </c>
      <c r="R10855" t="s">
        <v>169</v>
      </c>
      <c r="S10855" t="s">
        <v>170</v>
      </c>
      <c r="T10855">
        <v>2480414.8387096771</v>
      </c>
      <c r="U10855">
        <v>2514834</v>
      </c>
      <c r="V10855">
        <v>34419.161290322896</v>
      </c>
      <c r="W10855">
        <v>1.387637291680921E-2</v>
      </c>
      <c r="X10855" t="s">
        <v>410</v>
      </c>
    </row>
    <row r="10856" spans="1:24" x14ac:dyDescent="0.35">
      <c r="A10856">
        <v>3300015314</v>
      </c>
      <c r="B10856" t="s">
        <v>168</v>
      </c>
      <c r="C10856" t="s">
        <v>168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1070000</v>
      </c>
      <c r="O10856">
        <v>1070000</v>
      </c>
      <c r="P10856" t="s">
        <v>5</v>
      </c>
      <c r="Q10856" t="s">
        <v>8</v>
      </c>
      <c r="R10856" t="s">
        <v>169</v>
      </c>
      <c r="S10856" t="s">
        <v>170</v>
      </c>
      <c r="T10856">
        <v>690322.58064516133</v>
      </c>
      <c r="U10856">
        <v>1220000</v>
      </c>
      <c r="V10856">
        <v>529677.41935483867</v>
      </c>
      <c r="W10856">
        <v>0.7672897196261681</v>
      </c>
      <c r="X10856" t="s">
        <v>175</v>
      </c>
    </row>
    <row r="10857" spans="1:24" x14ac:dyDescent="0.35">
      <c r="A10857">
        <v>3301000901</v>
      </c>
      <c r="B10857" t="s">
        <v>168</v>
      </c>
      <c r="C10857" t="s">
        <v>168</v>
      </c>
      <c r="D10857">
        <v>0</v>
      </c>
      <c r="E10857">
        <v>0</v>
      </c>
      <c r="F10857">
        <v>0</v>
      </c>
      <c r="G10857">
        <v>0</v>
      </c>
      <c r="H10857">
        <v>1</v>
      </c>
      <c r="I10857">
        <v>5000</v>
      </c>
      <c r="J10857">
        <v>0</v>
      </c>
      <c r="K10857">
        <v>0</v>
      </c>
      <c r="L10857">
        <v>1</v>
      </c>
      <c r="M10857">
        <v>22400</v>
      </c>
      <c r="N10857">
        <v>352500</v>
      </c>
      <c r="O10857">
        <v>379900</v>
      </c>
      <c r="P10857" t="s">
        <v>5</v>
      </c>
      <c r="Q10857" t="s">
        <v>17</v>
      </c>
      <c r="R10857" t="s">
        <v>169</v>
      </c>
      <c r="S10857" t="s">
        <v>170</v>
      </c>
      <c r="T10857">
        <v>245096.77419354836</v>
      </c>
      <c r="U10857">
        <v>258000</v>
      </c>
      <c r="V10857">
        <v>12903.225806451635</v>
      </c>
      <c r="W10857">
        <v>5.2645433008686515E-2</v>
      </c>
      <c r="X10857" t="s">
        <v>244</v>
      </c>
    </row>
    <row r="10858" spans="1:24" x14ac:dyDescent="0.35">
      <c r="A10858">
        <v>3300018479</v>
      </c>
      <c r="B10858" t="s">
        <v>168</v>
      </c>
      <c r="C10858" t="s">
        <v>168</v>
      </c>
      <c r="D10858">
        <v>0</v>
      </c>
      <c r="E10858">
        <v>0</v>
      </c>
      <c r="F10858">
        <v>36</v>
      </c>
      <c r="G10858">
        <v>1766907</v>
      </c>
      <c r="H10858">
        <v>3</v>
      </c>
      <c r="I10858">
        <v>50000</v>
      </c>
      <c r="J10858">
        <v>0</v>
      </c>
      <c r="K10858">
        <v>0</v>
      </c>
      <c r="L10858">
        <v>0</v>
      </c>
      <c r="M10858">
        <v>0</v>
      </c>
      <c r="N10858">
        <v>908500</v>
      </c>
      <c r="O10858">
        <v>2725407</v>
      </c>
      <c r="P10858" t="s">
        <v>5</v>
      </c>
      <c r="Q10858" t="s">
        <v>6</v>
      </c>
      <c r="R10858" t="s">
        <v>169</v>
      </c>
      <c r="S10858" t="s">
        <v>170</v>
      </c>
      <c r="T10858">
        <v>1758327.0967741937</v>
      </c>
      <c r="U10858">
        <v>2257056</v>
      </c>
      <c r="V10858">
        <v>498728.90322580631</v>
      </c>
      <c r="W10858">
        <v>0.28363829695894949</v>
      </c>
      <c r="X10858" t="s">
        <v>276</v>
      </c>
    </row>
    <row r="10859" spans="1:24" x14ac:dyDescent="0.35">
      <c r="A10859">
        <v>3301015757</v>
      </c>
      <c r="B10859" t="s">
        <v>168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 t="s">
        <v>5</v>
      </c>
      <c r="Q10859" t="s">
        <v>16</v>
      </c>
      <c r="R10859" t="s">
        <v>169</v>
      </c>
      <c r="S10859" t="s">
        <v>170</v>
      </c>
      <c r="T10859">
        <v>0</v>
      </c>
      <c r="U10859">
        <v>0</v>
      </c>
      <c r="V10859">
        <v>0</v>
      </c>
      <c r="W10859">
        <v>0</v>
      </c>
      <c r="X10859" t="s">
        <v>370</v>
      </c>
    </row>
    <row r="10860" spans="1:24" x14ac:dyDescent="0.35">
      <c r="A10860">
        <v>3301037446</v>
      </c>
      <c r="B10860" t="s">
        <v>168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 t="s">
        <v>5</v>
      </c>
      <c r="Q10860" t="s">
        <v>12</v>
      </c>
      <c r="R10860" t="s">
        <v>169</v>
      </c>
      <c r="S10860" t="s">
        <v>170</v>
      </c>
      <c r="T10860">
        <v>0</v>
      </c>
      <c r="U10860">
        <v>902749</v>
      </c>
      <c r="V10860">
        <v>902749</v>
      </c>
      <c r="W10860">
        <v>1</v>
      </c>
      <c r="X10860" t="s">
        <v>304</v>
      </c>
    </row>
    <row r="10861" spans="1:24" x14ac:dyDescent="0.35">
      <c r="A10861">
        <v>3300005002</v>
      </c>
      <c r="B10861" t="s">
        <v>168</v>
      </c>
      <c r="C10861" t="s">
        <v>168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531000</v>
      </c>
      <c r="O10861">
        <v>531000</v>
      </c>
      <c r="P10861" t="s">
        <v>5</v>
      </c>
      <c r="Q10861" t="s">
        <v>9</v>
      </c>
      <c r="R10861" t="s">
        <v>169</v>
      </c>
      <c r="S10861" t="s">
        <v>170</v>
      </c>
      <c r="T10861">
        <v>342580.6451612903</v>
      </c>
      <c r="U10861">
        <v>164000</v>
      </c>
      <c r="V10861">
        <v>-178580.6451612903</v>
      </c>
      <c r="W10861">
        <v>-0.52128060263653486</v>
      </c>
      <c r="X10861" t="s">
        <v>281</v>
      </c>
    </row>
    <row r="10862" spans="1:24" x14ac:dyDescent="0.35">
      <c r="A10862">
        <v>3301006556</v>
      </c>
      <c r="B10862" t="s">
        <v>168</v>
      </c>
      <c r="C10862" t="s">
        <v>168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150000</v>
      </c>
      <c r="O10862">
        <v>150000</v>
      </c>
      <c r="P10862" t="s">
        <v>5</v>
      </c>
      <c r="Q10862" t="s">
        <v>13</v>
      </c>
      <c r="R10862" t="s">
        <v>169</v>
      </c>
      <c r="S10862" t="s">
        <v>170</v>
      </c>
      <c r="T10862">
        <v>96774.193548387106</v>
      </c>
      <c r="U10862">
        <v>0</v>
      </c>
      <c r="V10862">
        <v>-96774.193548387106</v>
      </c>
      <c r="W10862">
        <v>0</v>
      </c>
      <c r="X10862" t="s">
        <v>242</v>
      </c>
    </row>
    <row r="10863" spans="1:24" x14ac:dyDescent="0.35">
      <c r="A10863">
        <v>3300010036</v>
      </c>
      <c r="B10863" t="s">
        <v>168</v>
      </c>
      <c r="C10863" t="s">
        <v>168</v>
      </c>
      <c r="D10863">
        <v>0</v>
      </c>
      <c r="E10863">
        <v>0</v>
      </c>
      <c r="F10863">
        <v>3</v>
      </c>
      <c r="G10863">
        <v>66500</v>
      </c>
      <c r="H10863">
        <v>1</v>
      </c>
      <c r="I10863">
        <v>25000</v>
      </c>
      <c r="J10863">
        <v>0</v>
      </c>
      <c r="K10863">
        <v>0</v>
      </c>
      <c r="L10863">
        <v>3</v>
      </c>
      <c r="M10863">
        <v>97200</v>
      </c>
      <c r="N10863">
        <v>195000</v>
      </c>
      <c r="O10863">
        <v>383700</v>
      </c>
      <c r="P10863" t="s">
        <v>5</v>
      </c>
      <c r="Q10863" t="s">
        <v>12</v>
      </c>
      <c r="R10863" t="s">
        <v>169</v>
      </c>
      <c r="S10863" t="s">
        <v>170</v>
      </c>
      <c r="T10863">
        <v>247548.38709677421</v>
      </c>
      <c r="U10863">
        <v>312900</v>
      </c>
      <c r="V10863">
        <v>65351.612903225789</v>
      </c>
      <c r="W10863">
        <v>0.26399530883502731</v>
      </c>
      <c r="X10863" t="s">
        <v>331</v>
      </c>
    </row>
    <row r="10864" spans="1:24" x14ac:dyDescent="0.35">
      <c r="A10864">
        <v>6001120797</v>
      </c>
      <c r="B10864" t="s">
        <v>168</v>
      </c>
      <c r="C10864" t="s">
        <v>168</v>
      </c>
      <c r="D10864">
        <v>0</v>
      </c>
      <c r="E10864">
        <v>0</v>
      </c>
      <c r="F10864">
        <v>28</v>
      </c>
      <c r="G10864">
        <v>778568</v>
      </c>
      <c r="H10864">
        <v>35</v>
      </c>
      <c r="I10864">
        <v>1010000</v>
      </c>
      <c r="J10864">
        <v>0</v>
      </c>
      <c r="K10864">
        <v>0</v>
      </c>
      <c r="L10864">
        <v>10</v>
      </c>
      <c r="M10864">
        <v>344000</v>
      </c>
      <c r="N10864">
        <v>150000</v>
      </c>
      <c r="O10864">
        <v>2282568</v>
      </c>
      <c r="P10864" t="s">
        <v>5</v>
      </c>
      <c r="Q10864" t="s">
        <v>13</v>
      </c>
      <c r="R10864" t="s">
        <v>169</v>
      </c>
      <c r="S10864" t="s">
        <v>170</v>
      </c>
      <c r="T10864">
        <v>1472624.5161290322</v>
      </c>
      <c r="U10864">
        <v>1295083</v>
      </c>
      <c r="V10864">
        <v>-177541.51612903224</v>
      </c>
      <c r="W10864">
        <v>-0.12056129324515197</v>
      </c>
      <c r="X10864" t="s">
        <v>378</v>
      </c>
    </row>
    <row r="10865" spans="1:24" x14ac:dyDescent="0.35">
      <c r="A10865">
        <v>3300026862</v>
      </c>
      <c r="B10865" t="s">
        <v>168</v>
      </c>
      <c r="C10865" t="s">
        <v>168</v>
      </c>
      <c r="D10865">
        <v>0</v>
      </c>
      <c r="E10865">
        <v>0</v>
      </c>
      <c r="F10865">
        <v>19</v>
      </c>
      <c r="G10865">
        <v>884692</v>
      </c>
      <c r="H10865">
        <v>14</v>
      </c>
      <c r="I10865">
        <v>320000</v>
      </c>
      <c r="J10865">
        <v>0</v>
      </c>
      <c r="K10865">
        <v>0</v>
      </c>
      <c r="L10865">
        <v>19</v>
      </c>
      <c r="M10865">
        <v>743200</v>
      </c>
      <c r="N10865">
        <v>30000</v>
      </c>
      <c r="O10865">
        <v>1977892</v>
      </c>
      <c r="P10865" t="s">
        <v>5</v>
      </c>
      <c r="Q10865" t="s">
        <v>9</v>
      </c>
      <c r="R10865" t="s">
        <v>169</v>
      </c>
      <c r="S10865" t="s">
        <v>170</v>
      </c>
      <c r="T10865">
        <v>1276059.3548387098</v>
      </c>
      <c r="U10865">
        <v>1541482</v>
      </c>
      <c r="V10865">
        <v>265422.64516129019</v>
      </c>
      <c r="W10865">
        <v>0.208001801918406</v>
      </c>
      <c r="X10865" t="s">
        <v>315</v>
      </c>
    </row>
    <row r="10866" spans="1:24" x14ac:dyDescent="0.35">
      <c r="A10866">
        <v>3301073821</v>
      </c>
      <c r="B10866" t="s">
        <v>168</v>
      </c>
      <c r="C10866" t="s">
        <v>168</v>
      </c>
      <c r="D10866">
        <v>0</v>
      </c>
      <c r="E10866">
        <v>0</v>
      </c>
      <c r="F10866">
        <v>11</v>
      </c>
      <c r="G10866">
        <v>268487</v>
      </c>
      <c r="H10866">
        <v>6</v>
      </c>
      <c r="I10866">
        <v>345000</v>
      </c>
      <c r="J10866">
        <v>0</v>
      </c>
      <c r="K10866">
        <v>0</v>
      </c>
      <c r="L10866">
        <v>7</v>
      </c>
      <c r="M10866">
        <v>536800</v>
      </c>
      <c r="N10866">
        <v>180000</v>
      </c>
      <c r="O10866">
        <v>1330287</v>
      </c>
      <c r="P10866" t="s">
        <v>5</v>
      </c>
      <c r="Q10866" t="s">
        <v>15</v>
      </c>
      <c r="R10866" t="s">
        <v>169</v>
      </c>
      <c r="S10866" t="s">
        <v>170</v>
      </c>
      <c r="T10866">
        <v>858249.67741935491</v>
      </c>
      <c r="U10866">
        <v>1171885</v>
      </c>
      <c r="V10866">
        <v>313635.32258064509</v>
      </c>
      <c r="W10866">
        <v>0.36543599238359836</v>
      </c>
      <c r="X10866" t="s">
        <v>287</v>
      </c>
    </row>
    <row r="10867" spans="1:24" x14ac:dyDescent="0.35">
      <c r="A10867">
        <v>3300015165</v>
      </c>
      <c r="B10867" t="s">
        <v>168</v>
      </c>
      <c r="C10867" t="s">
        <v>168</v>
      </c>
      <c r="D10867">
        <v>0</v>
      </c>
      <c r="E10867">
        <v>0</v>
      </c>
      <c r="F10867">
        <v>10</v>
      </c>
      <c r="G10867">
        <v>381590</v>
      </c>
      <c r="H10867">
        <v>1</v>
      </c>
      <c r="I10867">
        <v>100000</v>
      </c>
      <c r="J10867">
        <v>0</v>
      </c>
      <c r="K10867">
        <v>0</v>
      </c>
      <c r="L10867">
        <v>1</v>
      </c>
      <c r="M10867">
        <v>20000</v>
      </c>
      <c r="N10867">
        <v>2177700</v>
      </c>
      <c r="O10867">
        <v>2679290</v>
      </c>
      <c r="P10867" t="s">
        <v>5</v>
      </c>
      <c r="Q10867" t="s">
        <v>7</v>
      </c>
      <c r="R10867" t="s">
        <v>169</v>
      </c>
      <c r="S10867" t="s">
        <v>170</v>
      </c>
      <c r="T10867">
        <v>1728574.1935483869</v>
      </c>
      <c r="U10867">
        <v>2383533</v>
      </c>
      <c r="V10867">
        <v>654958.80645161308</v>
      </c>
      <c r="W10867">
        <v>0.37890118277603402</v>
      </c>
      <c r="X10867" t="s">
        <v>215</v>
      </c>
    </row>
    <row r="10868" spans="1:24" x14ac:dyDescent="0.35">
      <c r="A10868">
        <v>3301010490</v>
      </c>
      <c r="B10868" t="s">
        <v>168</v>
      </c>
      <c r="C10868" t="s">
        <v>168</v>
      </c>
      <c r="D10868">
        <v>0</v>
      </c>
      <c r="E10868">
        <v>0</v>
      </c>
      <c r="F10868">
        <v>1010</v>
      </c>
      <c r="G10868">
        <v>38239469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150000</v>
      </c>
      <c r="O10868">
        <v>38389469</v>
      </c>
      <c r="P10868" t="s">
        <v>5</v>
      </c>
      <c r="Q10868" t="s">
        <v>14</v>
      </c>
      <c r="R10868" t="s">
        <v>169</v>
      </c>
      <c r="S10868" t="s">
        <v>170</v>
      </c>
      <c r="T10868">
        <v>24767399.35483871</v>
      </c>
      <c r="U10868">
        <v>23236708</v>
      </c>
      <c r="V10868">
        <v>-1530691.3548387103</v>
      </c>
      <c r="W10868">
        <v>-6.1802667809757961E-2</v>
      </c>
      <c r="X10868" t="s">
        <v>183</v>
      </c>
    </row>
    <row r="10869" spans="1:24" x14ac:dyDescent="0.35">
      <c r="A10869">
        <v>3301053081</v>
      </c>
      <c r="B10869" t="s">
        <v>168</v>
      </c>
      <c r="C10869" t="s">
        <v>168</v>
      </c>
      <c r="D10869">
        <v>0</v>
      </c>
      <c r="E10869">
        <v>0</v>
      </c>
      <c r="F10869">
        <v>14</v>
      </c>
      <c r="G10869">
        <v>990987</v>
      </c>
      <c r="H10869">
        <v>1</v>
      </c>
      <c r="I10869">
        <v>25000</v>
      </c>
      <c r="J10869">
        <v>0</v>
      </c>
      <c r="K10869">
        <v>0</v>
      </c>
      <c r="L10869">
        <v>1</v>
      </c>
      <c r="M10869">
        <v>20000</v>
      </c>
      <c r="N10869">
        <v>0</v>
      </c>
      <c r="O10869">
        <v>1035987</v>
      </c>
      <c r="P10869" t="s">
        <v>5</v>
      </c>
      <c r="Q10869" t="s">
        <v>15</v>
      </c>
      <c r="R10869" t="s">
        <v>169</v>
      </c>
      <c r="S10869" t="s">
        <v>170</v>
      </c>
      <c r="T10869">
        <v>668378.70967741939</v>
      </c>
      <c r="U10869">
        <v>351997</v>
      </c>
      <c r="V10869">
        <v>-316381.70967741939</v>
      </c>
      <c r="W10869">
        <v>-0.47335695332084282</v>
      </c>
      <c r="X10869" t="s">
        <v>318</v>
      </c>
    </row>
    <row r="10870" spans="1:24" x14ac:dyDescent="0.35">
      <c r="A10870">
        <v>3301048765</v>
      </c>
      <c r="B10870" t="s">
        <v>168</v>
      </c>
      <c r="C10870" t="s">
        <v>168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680500</v>
      </c>
      <c r="O10870">
        <v>680500</v>
      </c>
      <c r="P10870" t="s">
        <v>5</v>
      </c>
      <c r="Q10870" t="s">
        <v>6</v>
      </c>
      <c r="R10870" t="s">
        <v>207</v>
      </c>
      <c r="S10870" t="s">
        <v>170</v>
      </c>
      <c r="T10870">
        <v>439032.25806451612</v>
      </c>
      <c r="U10870">
        <v>314000</v>
      </c>
      <c r="V10870">
        <v>-125032.25806451612</v>
      </c>
      <c r="W10870">
        <v>-0.28479059515062455</v>
      </c>
      <c r="X10870" t="s">
        <v>348</v>
      </c>
    </row>
    <row r="10871" spans="1:24" x14ac:dyDescent="0.35">
      <c r="A10871">
        <v>3301066176</v>
      </c>
      <c r="B10871" t="s">
        <v>168</v>
      </c>
      <c r="C10871" t="s">
        <v>168</v>
      </c>
      <c r="D10871">
        <v>0</v>
      </c>
      <c r="E10871">
        <v>0</v>
      </c>
      <c r="F10871">
        <v>1</v>
      </c>
      <c r="G10871">
        <v>15900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280000</v>
      </c>
      <c r="O10871">
        <v>295900</v>
      </c>
      <c r="P10871" t="s">
        <v>5</v>
      </c>
      <c r="Q10871" t="s">
        <v>12</v>
      </c>
      <c r="R10871" t="s">
        <v>169</v>
      </c>
      <c r="S10871" t="s">
        <v>170</v>
      </c>
      <c r="T10871">
        <v>190903.22580645164</v>
      </c>
      <c r="U10871">
        <v>312900</v>
      </c>
      <c r="V10871">
        <v>121996.77419354836</v>
      </c>
      <c r="W10871">
        <v>0.63905035484961115</v>
      </c>
      <c r="X10871" t="s">
        <v>219</v>
      </c>
    </row>
    <row r="10872" spans="1:24" x14ac:dyDescent="0.35">
      <c r="A10872">
        <v>3300018277</v>
      </c>
      <c r="B10872" t="s">
        <v>168</v>
      </c>
      <c r="C10872" t="s">
        <v>168</v>
      </c>
      <c r="D10872">
        <v>0</v>
      </c>
      <c r="E10872">
        <v>0</v>
      </c>
      <c r="F10872">
        <v>16</v>
      </c>
      <c r="G10872">
        <v>593254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908500</v>
      </c>
      <c r="O10872">
        <v>1501754</v>
      </c>
      <c r="P10872" t="s">
        <v>5</v>
      </c>
      <c r="Q10872" t="s">
        <v>6</v>
      </c>
      <c r="R10872" t="s">
        <v>169</v>
      </c>
      <c r="S10872" t="s">
        <v>170</v>
      </c>
      <c r="T10872">
        <v>968873.54838709685</v>
      </c>
      <c r="U10872">
        <v>1553576</v>
      </c>
      <c r="V10872">
        <v>584702.45161290315</v>
      </c>
      <c r="W10872">
        <v>0.60348685603634133</v>
      </c>
      <c r="X10872" t="s">
        <v>342</v>
      </c>
    </row>
    <row r="10873" spans="1:24" x14ac:dyDescent="0.35">
      <c r="A10873">
        <v>3301072766</v>
      </c>
      <c r="B10873" t="s">
        <v>168</v>
      </c>
      <c r="C10873" t="s">
        <v>168</v>
      </c>
      <c r="D10873">
        <v>0</v>
      </c>
      <c r="E10873">
        <v>0</v>
      </c>
      <c r="F10873">
        <v>56</v>
      </c>
      <c r="G10873">
        <v>2574063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1603500</v>
      </c>
      <c r="O10873">
        <v>4177563</v>
      </c>
      <c r="P10873" t="s">
        <v>5</v>
      </c>
      <c r="Q10873" t="s">
        <v>12</v>
      </c>
      <c r="R10873" t="s">
        <v>169</v>
      </c>
      <c r="S10873" t="s">
        <v>170</v>
      </c>
      <c r="T10873">
        <v>2695201.935483871</v>
      </c>
      <c r="U10873">
        <v>2135478</v>
      </c>
      <c r="V10873">
        <v>-559723.93548387103</v>
      </c>
      <c r="W10873">
        <v>-0.20767421101728445</v>
      </c>
      <c r="X10873" t="s">
        <v>257</v>
      </c>
    </row>
    <row r="10874" spans="1:24" x14ac:dyDescent="0.35">
      <c r="A10874">
        <v>3300009093</v>
      </c>
      <c r="B10874" t="s">
        <v>168</v>
      </c>
      <c r="C10874" t="s">
        <v>168</v>
      </c>
      <c r="D10874">
        <v>0</v>
      </c>
      <c r="E10874">
        <v>0</v>
      </c>
      <c r="F10874">
        <v>20</v>
      </c>
      <c r="G10874">
        <v>755232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280000</v>
      </c>
      <c r="O10874">
        <v>1035232</v>
      </c>
      <c r="P10874" t="s">
        <v>5</v>
      </c>
      <c r="Q10874" t="s">
        <v>12</v>
      </c>
      <c r="R10874" t="s">
        <v>169</v>
      </c>
      <c r="S10874" t="s">
        <v>170</v>
      </c>
      <c r="T10874">
        <v>667891.6129032257</v>
      </c>
      <c r="U10874">
        <v>856491</v>
      </c>
      <c r="V10874">
        <v>188599.3870967743</v>
      </c>
      <c r="W10874">
        <v>0.28238022974560306</v>
      </c>
      <c r="X10874" t="s">
        <v>411</v>
      </c>
    </row>
    <row r="10875" spans="1:24" x14ac:dyDescent="0.35">
      <c r="A10875">
        <v>3300000680</v>
      </c>
      <c r="B10875" t="s">
        <v>168</v>
      </c>
      <c r="C10875" t="s">
        <v>168</v>
      </c>
      <c r="D10875">
        <v>0</v>
      </c>
      <c r="E10875">
        <v>0</v>
      </c>
      <c r="F10875">
        <v>83</v>
      </c>
      <c r="G10875">
        <v>3417206</v>
      </c>
      <c r="H10875">
        <v>9</v>
      </c>
      <c r="I10875">
        <v>400000</v>
      </c>
      <c r="J10875">
        <v>0</v>
      </c>
      <c r="K10875">
        <v>0</v>
      </c>
      <c r="L10875">
        <v>4</v>
      </c>
      <c r="M10875">
        <v>259600</v>
      </c>
      <c r="N10875">
        <v>76000</v>
      </c>
      <c r="O10875">
        <v>4152806</v>
      </c>
      <c r="P10875" t="s">
        <v>5</v>
      </c>
      <c r="Q10875" t="s">
        <v>11</v>
      </c>
      <c r="R10875" t="s">
        <v>169</v>
      </c>
      <c r="S10875" t="s">
        <v>170</v>
      </c>
      <c r="T10875">
        <v>2679229.6774193547</v>
      </c>
      <c r="U10875">
        <v>2693069</v>
      </c>
      <c r="V10875">
        <v>13839.322580645327</v>
      </c>
      <c r="W10875">
        <v>5.1654110497818539E-3</v>
      </c>
      <c r="X10875" t="s">
        <v>385</v>
      </c>
    </row>
    <row r="10876" spans="1:24" x14ac:dyDescent="0.35">
      <c r="A10876">
        <v>3300000698</v>
      </c>
      <c r="B10876" t="s">
        <v>168</v>
      </c>
      <c r="C10876" t="s">
        <v>168</v>
      </c>
      <c r="D10876">
        <v>0</v>
      </c>
      <c r="E10876">
        <v>0</v>
      </c>
      <c r="F10876">
        <v>220</v>
      </c>
      <c r="G10876">
        <v>9411950</v>
      </c>
      <c r="H10876">
        <v>13</v>
      </c>
      <c r="I10876">
        <v>770000</v>
      </c>
      <c r="J10876">
        <v>0</v>
      </c>
      <c r="K10876">
        <v>0</v>
      </c>
      <c r="L10876">
        <v>7</v>
      </c>
      <c r="M10876">
        <v>1443400</v>
      </c>
      <c r="N10876">
        <v>30000</v>
      </c>
      <c r="O10876">
        <v>11655350</v>
      </c>
      <c r="P10876" t="s">
        <v>5</v>
      </c>
      <c r="Q10876" t="s">
        <v>15</v>
      </c>
      <c r="R10876" t="s">
        <v>169</v>
      </c>
      <c r="S10876" t="s">
        <v>170</v>
      </c>
      <c r="T10876">
        <v>7519580.6451612907</v>
      </c>
      <c r="U10876">
        <v>7781100</v>
      </c>
      <c r="V10876">
        <v>261519.35483870935</v>
      </c>
      <c r="W10876">
        <v>3.477844938161434E-2</v>
      </c>
      <c r="X10876" t="s">
        <v>214</v>
      </c>
    </row>
    <row r="10877" spans="1:24" x14ac:dyDescent="0.35">
      <c r="A10877">
        <v>3300021014</v>
      </c>
      <c r="B10877" t="s">
        <v>168</v>
      </c>
      <c r="C10877" t="s">
        <v>168</v>
      </c>
      <c r="D10877">
        <v>0</v>
      </c>
      <c r="E10877">
        <v>0</v>
      </c>
      <c r="F10877">
        <v>50</v>
      </c>
      <c r="G10877">
        <v>1165442</v>
      </c>
      <c r="H10877">
        <v>1</v>
      </c>
      <c r="I10877">
        <v>45000</v>
      </c>
      <c r="J10877">
        <v>0</v>
      </c>
      <c r="K10877">
        <v>0</v>
      </c>
      <c r="L10877">
        <v>1</v>
      </c>
      <c r="M10877">
        <v>52400</v>
      </c>
      <c r="N10877">
        <v>30000</v>
      </c>
      <c r="O10877">
        <v>1292842</v>
      </c>
      <c r="P10877" t="s">
        <v>5</v>
      </c>
      <c r="Q10877" t="s">
        <v>11</v>
      </c>
      <c r="R10877" t="s">
        <v>169</v>
      </c>
      <c r="S10877" t="s">
        <v>170</v>
      </c>
      <c r="T10877">
        <v>834091.6129032257</v>
      </c>
      <c r="U10877">
        <v>803260</v>
      </c>
      <c r="V10877">
        <v>-30831.612903225701</v>
      </c>
      <c r="W10877">
        <v>-3.696430035534104E-2</v>
      </c>
      <c r="X10877" t="s">
        <v>365</v>
      </c>
    </row>
    <row r="10878" spans="1:24" x14ac:dyDescent="0.35">
      <c r="A10878">
        <v>6001124637</v>
      </c>
      <c r="B10878" t="s">
        <v>168</v>
      </c>
      <c r="C10878" t="s">
        <v>168</v>
      </c>
      <c r="D10878">
        <v>0</v>
      </c>
      <c r="E10878">
        <v>0</v>
      </c>
      <c r="F10878">
        <v>116</v>
      </c>
      <c r="G10878">
        <v>5092694</v>
      </c>
      <c r="H10878">
        <v>66</v>
      </c>
      <c r="I10878">
        <v>2240000</v>
      </c>
      <c r="J10878">
        <v>153</v>
      </c>
      <c r="K10878">
        <v>3603475</v>
      </c>
      <c r="L10878">
        <v>25</v>
      </c>
      <c r="M10878">
        <v>1430000</v>
      </c>
      <c r="N10878">
        <v>420000</v>
      </c>
      <c r="O10878">
        <v>12786169</v>
      </c>
      <c r="P10878" t="s">
        <v>5</v>
      </c>
      <c r="Q10878" t="s">
        <v>16</v>
      </c>
      <c r="R10878" t="s">
        <v>169</v>
      </c>
      <c r="S10878" t="s">
        <v>170</v>
      </c>
      <c r="T10878">
        <v>8249141.2903225804</v>
      </c>
      <c r="U10878">
        <v>5552046</v>
      </c>
      <c r="V10878">
        <v>-2697095.2903225804</v>
      </c>
      <c r="W10878">
        <v>-0.32695467266231193</v>
      </c>
      <c r="X10878" t="s">
        <v>330</v>
      </c>
    </row>
    <row r="10879" spans="1:24" x14ac:dyDescent="0.35">
      <c r="A10879">
        <v>3300012560</v>
      </c>
      <c r="B10879" t="s">
        <v>168</v>
      </c>
      <c r="C10879" t="s">
        <v>168</v>
      </c>
      <c r="D10879">
        <v>0</v>
      </c>
      <c r="E10879">
        <v>0</v>
      </c>
      <c r="F10879">
        <v>1</v>
      </c>
      <c r="G10879">
        <v>25700</v>
      </c>
      <c r="H10879">
        <v>1</v>
      </c>
      <c r="I10879">
        <v>2000</v>
      </c>
      <c r="J10879">
        <v>0</v>
      </c>
      <c r="K10879">
        <v>0</v>
      </c>
      <c r="L10879">
        <v>0</v>
      </c>
      <c r="M10879">
        <v>0</v>
      </c>
      <c r="N10879">
        <v>330000</v>
      </c>
      <c r="O10879">
        <v>357700</v>
      </c>
      <c r="P10879" t="s">
        <v>5</v>
      </c>
      <c r="Q10879" t="s">
        <v>12</v>
      </c>
      <c r="R10879" t="s">
        <v>169</v>
      </c>
      <c r="S10879" t="s">
        <v>170</v>
      </c>
      <c r="T10879">
        <v>230774.19354838709</v>
      </c>
      <c r="U10879">
        <v>337000</v>
      </c>
      <c r="V10879">
        <v>106225.80645161291</v>
      </c>
      <c r="W10879">
        <v>0.46030192899077438</v>
      </c>
      <c r="X10879" t="s">
        <v>383</v>
      </c>
    </row>
    <row r="10880" spans="1:24" x14ac:dyDescent="0.35">
      <c r="A10880">
        <v>3301035246</v>
      </c>
      <c r="B10880" t="s">
        <v>168</v>
      </c>
      <c r="C10880" t="s">
        <v>168</v>
      </c>
      <c r="D10880">
        <v>0</v>
      </c>
      <c r="E10880">
        <v>0</v>
      </c>
      <c r="F10880">
        <v>103</v>
      </c>
      <c r="G10880">
        <v>3143787</v>
      </c>
      <c r="H10880">
        <v>14</v>
      </c>
      <c r="I10880">
        <v>580000</v>
      </c>
      <c r="J10880">
        <v>0</v>
      </c>
      <c r="K10880">
        <v>0</v>
      </c>
      <c r="L10880">
        <v>4</v>
      </c>
      <c r="M10880">
        <v>199600</v>
      </c>
      <c r="N10880">
        <v>150000</v>
      </c>
      <c r="O10880">
        <v>4073387</v>
      </c>
      <c r="P10880" t="s">
        <v>5</v>
      </c>
      <c r="Q10880" t="s">
        <v>15</v>
      </c>
      <c r="R10880" t="s">
        <v>169</v>
      </c>
      <c r="S10880" t="s">
        <v>170</v>
      </c>
      <c r="T10880">
        <v>2627991.6129032262</v>
      </c>
      <c r="U10880">
        <v>2810353</v>
      </c>
      <c r="V10880">
        <v>182361.38709677383</v>
      </c>
      <c r="W10880">
        <v>6.9391921268467494E-2</v>
      </c>
      <c r="X10880" t="s">
        <v>322</v>
      </c>
    </row>
    <row r="10881" spans="1:24" x14ac:dyDescent="0.35">
      <c r="A10881">
        <v>3300008388</v>
      </c>
      <c r="B10881" t="s">
        <v>168</v>
      </c>
      <c r="C10881" t="s">
        <v>168</v>
      </c>
      <c r="D10881">
        <v>0</v>
      </c>
      <c r="E10881">
        <v>0</v>
      </c>
      <c r="F10881">
        <v>57</v>
      </c>
      <c r="G10881">
        <v>1905338</v>
      </c>
      <c r="H10881">
        <v>57</v>
      </c>
      <c r="I10881">
        <v>2600000</v>
      </c>
      <c r="J10881">
        <v>0</v>
      </c>
      <c r="K10881">
        <v>0</v>
      </c>
      <c r="L10881">
        <v>9</v>
      </c>
      <c r="M10881">
        <v>2204336</v>
      </c>
      <c r="N10881">
        <v>239000</v>
      </c>
      <c r="O10881">
        <v>6948674</v>
      </c>
      <c r="P10881" t="s">
        <v>5</v>
      </c>
      <c r="Q10881" t="s">
        <v>9</v>
      </c>
      <c r="R10881" t="s">
        <v>169</v>
      </c>
      <c r="S10881" t="s">
        <v>170</v>
      </c>
      <c r="T10881">
        <v>4483015.4838709682</v>
      </c>
      <c r="U10881">
        <v>4172590</v>
      </c>
      <c r="V10881">
        <v>-310425.48387096822</v>
      </c>
      <c r="W10881">
        <v>-6.924479404271966E-2</v>
      </c>
      <c r="X10881" t="s">
        <v>359</v>
      </c>
    </row>
    <row r="10882" spans="1:24" x14ac:dyDescent="0.35">
      <c r="A10882">
        <v>3301014871</v>
      </c>
      <c r="B10882" t="s">
        <v>168</v>
      </c>
      <c r="C10882" t="s">
        <v>168</v>
      </c>
      <c r="D10882">
        <v>0</v>
      </c>
      <c r="E10882">
        <v>0</v>
      </c>
      <c r="F10882">
        <v>318</v>
      </c>
      <c r="G10882">
        <v>13451398</v>
      </c>
      <c r="H10882">
        <v>3</v>
      </c>
      <c r="I10882">
        <v>115000</v>
      </c>
      <c r="J10882">
        <v>0</v>
      </c>
      <c r="K10882">
        <v>0</v>
      </c>
      <c r="L10882">
        <v>0</v>
      </c>
      <c r="M10882">
        <v>0</v>
      </c>
      <c r="N10882">
        <v>420000</v>
      </c>
      <c r="O10882">
        <v>13986398</v>
      </c>
      <c r="P10882" t="s">
        <v>5</v>
      </c>
      <c r="Q10882" t="s">
        <v>17</v>
      </c>
      <c r="R10882" t="s">
        <v>169</v>
      </c>
      <c r="S10882" t="s">
        <v>170</v>
      </c>
      <c r="T10882">
        <v>9023482.5806451607</v>
      </c>
      <c r="U10882">
        <v>7587623</v>
      </c>
      <c r="V10882">
        <v>-1435859.5806451607</v>
      </c>
      <c r="W10882">
        <v>-0.1591247689362193</v>
      </c>
      <c r="X10882" t="s">
        <v>286</v>
      </c>
    </row>
    <row r="10883" spans="1:24" x14ac:dyDescent="0.35">
      <c r="A10883">
        <v>3301066414</v>
      </c>
      <c r="B10883" t="s">
        <v>168</v>
      </c>
      <c r="C10883" t="s">
        <v>168</v>
      </c>
      <c r="D10883">
        <v>0</v>
      </c>
      <c r="E10883">
        <v>0</v>
      </c>
      <c r="F10883">
        <v>3</v>
      </c>
      <c r="G10883">
        <v>87997</v>
      </c>
      <c r="H10883">
        <v>3</v>
      </c>
      <c r="I10883">
        <v>55000</v>
      </c>
      <c r="J10883">
        <v>0</v>
      </c>
      <c r="K10883">
        <v>0</v>
      </c>
      <c r="L10883">
        <v>0</v>
      </c>
      <c r="M10883">
        <v>0</v>
      </c>
      <c r="N10883">
        <v>150000</v>
      </c>
      <c r="O10883">
        <v>292997</v>
      </c>
      <c r="P10883" t="s">
        <v>5</v>
      </c>
      <c r="Q10883" t="s">
        <v>9</v>
      </c>
      <c r="R10883" t="s">
        <v>169</v>
      </c>
      <c r="S10883" t="s">
        <v>170</v>
      </c>
      <c r="T10883">
        <v>189030.32258064515</v>
      </c>
      <c r="U10883">
        <v>170396</v>
      </c>
      <c r="V10883">
        <v>-18634.322580645152</v>
      </c>
      <c r="W10883">
        <v>-9.857848373874134E-2</v>
      </c>
      <c r="X10883" t="s">
        <v>258</v>
      </c>
    </row>
    <row r="10884" spans="1:24" x14ac:dyDescent="0.35">
      <c r="A10884">
        <v>3301041797</v>
      </c>
      <c r="B10884" t="s">
        <v>168</v>
      </c>
      <c r="C10884" t="s">
        <v>168</v>
      </c>
      <c r="D10884">
        <v>0</v>
      </c>
      <c r="E10884">
        <v>0</v>
      </c>
      <c r="F10884">
        <v>14</v>
      </c>
      <c r="G10884">
        <v>818687</v>
      </c>
      <c r="H10884">
        <v>8</v>
      </c>
      <c r="I10884">
        <v>240000</v>
      </c>
      <c r="J10884">
        <v>0</v>
      </c>
      <c r="K10884">
        <v>0</v>
      </c>
      <c r="L10884">
        <v>5</v>
      </c>
      <c r="M10884">
        <v>222000</v>
      </c>
      <c r="N10884">
        <v>185000</v>
      </c>
      <c r="O10884">
        <v>1465687</v>
      </c>
      <c r="P10884" t="s">
        <v>5</v>
      </c>
      <c r="Q10884" t="s">
        <v>14</v>
      </c>
      <c r="R10884" t="s">
        <v>169</v>
      </c>
      <c r="S10884" t="s">
        <v>170</v>
      </c>
      <c r="T10884">
        <v>945604.51612903224</v>
      </c>
      <c r="U10884">
        <v>532098</v>
      </c>
      <c r="V10884">
        <v>-413506.51612903224</v>
      </c>
      <c r="W10884">
        <v>-0.437293296590609</v>
      </c>
      <c r="X10884" t="s">
        <v>171</v>
      </c>
    </row>
    <row r="10885" spans="1:24" x14ac:dyDescent="0.35">
      <c r="A10885">
        <v>3301075110</v>
      </c>
      <c r="B10885" t="s">
        <v>168</v>
      </c>
      <c r="C10885" t="s">
        <v>168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85000</v>
      </c>
      <c r="O10885">
        <v>85000</v>
      </c>
      <c r="P10885" t="s">
        <v>5</v>
      </c>
      <c r="Q10885" t="s">
        <v>10</v>
      </c>
      <c r="R10885" t="s">
        <v>169</v>
      </c>
      <c r="S10885" t="s">
        <v>170</v>
      </c>
      <c r="T10885">
        <v>54838.709677419356</v>
      </c>
      <c r="U10885">
        <v>150000</v>
      </c>
      <c r="V10885">
        <v>95161.290322580637</v>
      </c>
      <c r="W10885">
        <v>1.7352941176470589</v>
      </c>
      <c r="X10885" t="s">
        <v>362</v>
      </c>
    </row>
    <row r="10886" spans="1:24" x14ac:dyDescent="0.35">
      <c r="A10886">
        <v>3300021132</v>
      </c>
      <c r="B10886" t="s">
        <v>168</v>
      </c>
      <c r="C10886" t="s">
        <v>168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1</v>
      </c>
      <c r="M10886">
        <v>22400</v>
      </c>
      <c r="N10886">
        <v>1162500</v>
      </c>
      <c r="O10886">
        <v>1184900</v>
      </c>
      <c r="P10886" t="s">
        <v>5</v>
      </c>
      <c r="Q10886" t="s">
        <v>6</v>
      </c>
      <c r="R10886" t="s">
        <v>181</v>
      </c>
      <c r="S10886" t="s">
        <v>170</v>
      </c>
      <c r="T10886">
        <v>764451.6129032257</v>
      </c>
      <c r="U10886">
        <v>1177500</v>
      </c>
      <c r="V10886">
        <v>413048.3870967743</v>
      </c>
      <c r="W10886">
        <v>0.54031985821588346</v>
      </c>
      <c r="X10886" t="s">
        <v>295</v>
      </c>
    </row>
    <row r="10887" spans="1:24" x14ac:dyDescent="0.35">
      <c r="A10887">
        <v>3301069426</v>
      </c>
      <c r="B10887" t="s">
        <v>168</v>
      </c>
      <c r="C10887" t="s">
        <v>168</v>
      </c>
      <c r="D10887">
        <v>0</v>
      </c>
      <c r="E10887">
        <v>0</v>
      </c>
      <c r="F10887">
        <v>40</v>
      </c>
      <c r="G10887">
        <v>1451662</v>
      </c>
      <c r="H10887">
        <v>0</v>
      </c>
      <c r="I10887">
        <v>0</v>
      </c>
      <c r="J10887">
        <v>0</v>
      </c>
      <c r="K10887">
        <v>0</v>
      </c>
      <c r="L10887">
        <v>1</v>
      </c>
      <c r="M10887">
        <v>52400</v>
      </c>
      <c r="N10887">
        <v>391500</v>
      </c>
      <c r="O10887">
        <v>1895562</v>
      </c>
      <c r="P10887" t="s">
        <v>5</v>
      </c>
      <c r="Q10887" t="s">
        <v>7</v>
      </c>
      <c r="R10887" t="s">
        <v>169</v>
      </c>
      <c r="S10887" t="s">
        <v>170</v>
      </c>
      <c r="T10887">
        <v>1222943.2258064516</v>
      </c>
      <c r="U10887">
        <v>5398378</v>
      </c>
      <c r="V10887">
        <v>4175434.7741935486</v>
      </c>
      <c r="W10887">
        <v>3.4142507077056834</v>
      </c>
      <c r="X10887" t="s">
        <v>305</v>
      </c>
    </row>
    <row r="10888" spans="1:24" x14ac:dyDescent="0.35">
      <c r="A10888">
        <v>3301048606</v>
      </c>
      <c r="B10888" t="s">
        <v>168</v>
      </c>
      <c r="C10888" t="s">
        <v>168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1032600</v>
      </c>
      <c r="O10888">
        <v>1032600</v>
      </c>
      <c r="P10888" t="s">
        <v>5</v>
      </c>
      <c r="Q10888" t="s">
        <v>16</v>
      </c>
      <c r="R10888" t="s">
        <v>169</v>
      </c>
      <c r="S10888" t="s">
        <v>170</v>
      </c>
      <c r="T10888">
        <v>666193.54838709685</v>
      </c>
      <c r="U10888">
        <v>779800</v>
      </c>
      <c r="V10888">
        <v>113606.45161290315</v>
      </c>
      <c r="W10888">
        <v>0.17053069920588793</v>
      </c>
      <c r="X10888" t="s">
        <v>330</v>
      </c>
    </row>
    <row r="10889" spans="1:24" x14ac:dyDescent="0.35">
      <c r="A10889">
        <v>3301064929</v>
      </c>
      <c r="B10889" t="s">
        <v>168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 t="s">
        <v>5</v>
      </c>
      <c r="Q10889" t="s">
        <v>15</v>
      </c>
      <c r="R10889" t="s">
        <v>169</v>
      </c>
      <c r="S10889" t="s">
        <v>170</v>
      </c>
      <c r="T10889">
        <v>0</v>
      </c>
      <c r="U10889">
        <v>0</v>
      </c>
      <c r="V10889">
        <v>0</v>
      </c>
      <c r="W10889">
        <v>0</v>
      </c>
      <c r="X10889" t="s">
        <v>408</v>
      </c>
    </row>
    <row r="10890" spans="1:24" x14ac:dyDescent="0.35">
      <c r="A10890">
        <v>3301064848</v>
      </c>
      <c r="B10890" t="s">
        <v>168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 t="s">
        <v>5</v>
      </c>
      <c r="Q10890" t="s">
        <v>13</v>
      </c>
      <c r="R10890" t="s">
        <v>169</v>
      </c>
      <c r="S10890" t="s">
        <v>170</v>
      </c>
      <c r="T10890">
        <v>0</v>
      </c>
      <c r="U10890">
        <v>0</v>
      </c>
      <c r="V10890">
        <v>0</v>
      </c>
      <c r="W10890">
        <v>0</v>
      </c>
      <c r="X10890" t="s">
        <v>297</v>
      </c>
    </row>
    <row r="10891" spans="1:24" x14ac:dyDescent="0.35">
      <c r="A10891">
        <v>3301063328</v>
      </c>
      <c r="B10891" t="s">
        <v>168</v>
      </c>
      <c r="C10891" t="s">
        <v>168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1047000</v>
      </c>
      <c r="O10891">
        <v>1047000</v>
      </c>
      <c r="P10891" t="s">
        <v>5</v>
      </c>
      <c r="Q10891" t="s">
        <v>8</v>
      </c>
      <c r="R10891" t="s">
        <v>169</v>
      </c>
      <c r="S10891" t="s">
        <v>170</v>
      </c>
      <c r="T10891">
        <v>675483.87096774194</v>
      </c>
      <c r="U10891">
        <v>0</v>
      </c>
      <c r="V10891">
        <v>-675483.87096774194</v>
      </c>
      <c r="W10891">
        <v>0</v>
      </c>
      <c r="X10891" t="s">
        <v>310</v>
      </c>
    </row>
    <row r="10892" spans="1:24" x14ac:dyDescent="0.35">
      <c r="A10892">
        <v>3301075345</v>
      </c>
      <c r="B10892" t="s">
        <v>168</v>
      </c>
      <c r="C10892" t="s">
        <v>168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165000</v>
      </c>
      <c r="O10892">
        <v>165000</v>
      </c>
      <c r="P10892" t="s">
        <v>5</v>
      </c>
      <c r="Q10892" t="s">
        <v>14</v>
      </c>
      <c r="R10892" t="s">
        <v>169</v>
      </c>
      <c r="S10892" t="s">
        <v>170</v>
      </c>
      <c r="T10892">
        <v>106451.61290322582</v>
      </c>
      <c r="U10892">
        <v>283498</v>
      </c>
      <c r="V10892">
        <v>177046.38709677418</v>
      </c>
      <c r="W10892">
        <v>1.6631630303030298</v>
      </c>
      <c r="X10892" t="s">
        <v>333</v>
      </c>
    </row>
    <row r="10893" spans="1:24" x14ac:dyDescent="0.35">
      <c r="A10893">
        <v>3301050597</v>
      </c>
      <c r="B10893" t="s">
        <v>168</v>
      </c>
      <c r="C10893" t="s">
        <v>168</v>
      </c>
      <c r="D10893">
        <v>0</v>
      </c>
      <c r="E10893">
        <v>0</v>
      </c>
      <c r="F10893">
        <v>0</v>
      </c>
      <c r="G10893">
        <v>0</v>
      </c>
      <c r="H10893">
        <v>1</v>
      </c>
      <c r="I10893">
        <v>2000</v>
      </c>
      <c r="J10893">
        <v>0</v>
      </c>
      <c r="K10893">
        <v>0</v>
      </c>
      <c r="L10893">
        <v>0</v>
      </c>
      <c r="M10893">
        <v>0</v>
      </c>
      <c r="N10893">
        <v>362000</v>
      </c>
      <c r="O10893">
        <v>364000</v>
      </c>
      <c r="P10893" t="s">
        <v>5</v>
      </c>
      <c r="Q10893" t="s">
        <v>12</v>
      </c>
      <c r="R10893" t="s">
        <v>169</v>
      </c>
      <c r="S10893" t="s">
        <v>170</v>
      </c>
      <c r="T10893">
        <v>234838.70967741936</v>
      </c>
      <c r="U10893">
        <v>432000</v>
      </c>
      <c r="V10893">
        <v>197161.29032258064</v>
      </c>
      <c r="W10893">
        <v>0.83956043956043946</v>
      </c>
      <c r="X10893" t="s">
        <v>406</v>
      </c>
    </row>
    <row r="10894" spans="1:24" x14ac:dyDescent="0.35">
      <c r="A10894">
        <v>3300017786</v>
      </c>
      <c r="B10894" t="s">
        <v>168</v>
      </c>
      <c r="C10894" t="s">
        <v>168</v>
      </c>
      <c r="D10894">
        <v>0</v>
      </c>
      <c r="E10894">
        <v>0</v>
      </c>
      <c r="F10894">
        <v>19</v>
      </c>
      <c r="G10894">
        <v>666274</v>
      </c>
      <c r="H10894">
        <v>27</v>
      </c>
      <c r="I10894">
        <v>1480000</v>
      </c>
      <c r="J10894">
        <v>0</v>
      </c>
      <c r="K10894">
        <v>0</v>
      </c>
      <c r="L10894">
        <v>1</v>
      </c>
      <c r="M10894">
        <v>3599</v>
      </c>
      <c r="N10894">
        <v>2177700</v>
      </c>
      <c r="O10894">
        <v>4327573</v>
      </c>
      <c r="P10894" t="s">
        <v>5</v>
      </c>
      <c r="Q10894" t="s">
        <v>7</v>
      </c>
      <c r="R10894" t="s">
        <v>169</v>
      </c>
      <c r="S10894" t="s">
        <v>170</v>
      </c>
      <c r="T10894">
        <v>2791982.5806451612</v>
      </c>
      <c r="U10894">
        <v>2331887</v>
      </c>
      <c r="V10894">
        <v>-460095.58064516122</v>
      </c>
      <c r="W10894">
        <v>-0.16479170888625105</v>
      </c>
      <c r="X10894" t="s">
        <v>307</v>
      </c>
    </row>
    <row r="10895" spans="1:24" x14ac:dyDescent="0.35">
      <c r="A10895">
        <v>3300000479</v>
      </c>
      <c r="B10895" t="s">
        <v>168</v>
      </c>
      <c r="C10895" t="s">
        <v>168</v>
      </c>
      <c r="D10895">
        <v>0</v>
      </c>
      <c r="E10895">
        <v>0</v>
      </c>
      <c r="F10895">
        <v>131</v>
      </c>
      <c r="G10895">
        <v>3732645</v>
      </c>
      <c r="H10895">
        <v>88</v>
      </c>
      <c r="I10895">
        <v>2212000</v>
      </c>
      <c r="J10895">
        <v>0</v>
      </c>
      <c r="K10895">
        <v>0</v>
      </c>
      <c r="L10895">
        <v>11</v>
      </c>
      <c r="M10895">
        <v>396400</v>
      </c>
      <c r="N10895">
        <v>30000</v>
      </c>
      <c r="O10895">
        <v>6371045</v>
      </c>
      <c r="P10895" t="s">
        <v>5</v>
      </c>
      <c r="Q10895" t="s">
        <v>13</v>
      </c>
      <c r="R10895" t="s">
        <v>169</v>
      </c>
      <c r="S10895" t="s">
        <v>170</v>
      </c>
      <c r="T10895">
        <v>4110351.6129032262</v>
      </c>
      <c r="U10895">
        <v>4073932</v>
      </c>
      <c r="V10895">
        <v>-36419.612903226167</v>
      </c>
      <c r="W10895">
        <v>-8.8604616668067626E-3</v>
      </c>
      <c r="X10895" t="s">
        <v>414</v>
      </c>
    </row>
    <row r="10896" spans="1:24" x14ac:dyDescent="0.35">
      <c r="A10896">
        <v>3301050166</v>
      </c>
      <c r="B10896" t="s">
        <v>168</v>
      </c>
      <c r="C10896" t="s">
        <v>168</v>
      </c>
      <c r="D10896">
        <v>0</v>
      </c>
      <c r="E10896">
        <v>0</v>
      </c>
      <c r="F10896">
        <v>15</v>
      </c>
      <c r="G10896">
        <v>827482</v>
      </c>
      <c r="H10896">
        <v>5</v>
      </c>
      <c r="I10896">
        <v>115000</v>
      </c>
      <c r="J10896">
        <v>0</v>
      </c>
      <c r="K10896">
        <v>0</v>
      </c>
      <c r="L10896">
        <v>17</v>
      </c>
      <c r="M10896">
        <v>1100800</v>
      </c>
      <c r="N10896">
        <v>150000</v>
      </c>
      <c r="O10896">
        <v>2193282</v>
      </c>
      <c r="P10896" t="s">
        <v>5</v>
      </c>
      <c r="Q10896" t="s">
        <v>15</v>
      </c>
      <c r="R10896" t="s">
        <v>169</v>
      </c>
      <c r="S10896" t="s">
        <v>170</v>
      </c>
      <c r="T10896">
        <v>1415020.6451612902</v>
      </c>
      <c r="U10896">
        <v>1059791</v>
      </c>
      <c r="V10896">
        <v>-355229.64516129019</v>
      </c>
      <c r="W10896">
        <v>-0.25104202286801236</v>
      </c>
      <c r="X10896" t="s">
        <v>173</v>
      </c>
    </row>
    <row r="10897" spans="1:24" x14ac:dyDescent="0.35">
      <c r="A10897">
        <v>3301050027</v>
      </c>
      <c r="B10897" t="s">
        <v>168</v>
      </c>
      <c r="C10897" t="s">
        <v>168</v>
      </c>
      <c r="D10897">
        <v>0</v>
      </c>
      <c r="E10897">
        <v>0</v>
      </c>
      <c r="F10897">
        <v>17</v>
      </c>
      <c r="G10897">
        <v>257870</v>
      </c>
      <c r="H10897">
        <v>6</v>
      </c>
      <c r="I10897">
        <v>95000</v>
      </c>
      <c r="J10897">
        <v>0</v>
      </c>
      <c r="K10897">
        <v>0</v>
      </c>
      <c r="L10897">
        <v>6</v>
      </c>
      <c r="M10897">
        <v>254400</v>
      </c>
      <c r="N10897">
        <v>280000</v>
      </c>
      <c r="O10897">
        <v>887270</v>
      </c>
      <c r="P10897" t="s">
        <v>5</v>
      </c>
      <c r="Q10897" t="s">
        <v>13</v>
      </c>
      <c r="R10897" t="s">
        <v>169</v>
      </c>
      <c r="S10897" t="s">
        <v>170</v>
      </c>
      <c r="T10897">
        <v>572432.25806451612</v>
      </c>
      <c r="U10897">
        <v>203998</v>
      </c>
      <c r="V10897">
        <v>-368434.25806451612</v>
      </c>
      <c r="W10897">
        <v>-0.64362944763149887</v>
      </c>
      <c r="X10897" t="s">
        <v>378</v>
      </c>
    </row>
    <row r="10898" spans="1:24" x14ac:dyDescent="0.35">
      <c r="A10898">
        <v>3300019905</v>
      </c>
      <c r="B10898" t="s">
        <v>168</v>
      </c>
      <c r="C10898" t="s">
        <v>168</v>
      </c>
      <c r="D10898">
        <v>0</v>
      </c>
      <c r="E10898">
        <v>0</v>
      </c>
      <c r="F10898">
        <v>66</v>
      </c>
      <c r="G10898">
        <v>3124053</v>
      </c>
      <c r="H10898">
        <v>34</v>
      </c>
      <c r="I10898">
        <v>885000</v>
      </c>
      <c r="J10898">
        <v>0</v>
      </c>
      <c r="K10898">
        <v>0</v>
      </c>
      <c r="L10898">
        <v>14</v>
      </c>
      <c r="M10898">
        <v>281776</v>
      </c>
      <c r="N10898">
        <v>330000</v>
      </c>
      <c r="O10898">
        <v>4620829</v>
      </c>
      <c r="P10898" t="s">
        <v>5</v>
      </c>
      <c r="Q10898" t="s">
        <v>12</v>
      </c>
      <c r="R10898" t="s">
        <v>169</v>
      </c>
      <c r="S10898" t="s">
        <v>170</v>
      </c>
      <c r="T10898">
        <v>2981180</v>
      </c>
      <c r="U10898">
        <v>3163494</v>
      </c>
      <c r="V10898">
        <v>182314</v>
      </c>
      <c r="W10898">
        <v>6.115497890097199E-2</v>
      </c>
      <c r="X10898" t="s">
        <v>279</v>
      </c>
    </row>
    <row r="10899" spans="1:24" x14ac:dyDescent="0.35">
      <c r="A10899">
        <v>6001142029</v>
      </c>
      <c r="B10899" t="s">
        <v>168</v>
      </c>
      <c r="C10899" t="s">
        <v>168</v>
      </c>
      <c r="D10899">
        <v>0</v>
      </c>
      <c r="E10899">
        <v>0</v>
      </c>
      <c r="F10899">
        <v>0</v>
      </c>
      <c r="G10899">
        <v>0</v>
      </c>
      <c r="H10899">
        <v>3</v>
      </c>
      <c r="I10899">
        <v>95000</v>
      </c>
      <c r="J10899">
        <v>0</v>
      </c>
      <c r="K10899">
        <v>0</v>
      </c>
      <c r="L10899">
        <v>0</v>
      </c>
      <c r="M10899">
        <v>0</v>
      </c>
      <c r="N10899">
        <v>150000</v>
      </c>
      <c r="O10899">
        <v>245000</v>
      </c>
      <c r="P10899" t="s">
        <v>5</v>
      </c>
      <c r="Q10899" t="s">
        <v>15</v>
      </c>
      <c r="R10899" t="s">
        <v>169</v>
      </c>
      <c r="S10899" t="s">
        <v>170</v>
      </c>
      <c r="T10899">
        <v>158064.51612903224</v>
      </c>
      <c r="U10899">
        <v>75000</v>
      </c>
      <c r="V10899">
        <v>-83064.516129032243</v>
      </c>
      <c r="W10899">
        <v>-0.52551020408163263</v>
      </c>
      <c r="X10899" t="s">
        <v>285</v>
      </c>
    </row>
    <row r="10900" spans="1:24" x14ac:dyDescent="0.35">
      <c r="A10900">
        <v>3300014535</v>
      </c>
      <c r="B10900" t="s">
        <v>168</v>
      </c>
      <c r="C10900" t="s">
        <v>168</v>
      </c>
      <c r="D10900">
        <v>0</v>
      </c>
      <c r="E10900">
        <v>0</v>
      </c>
      <c r="F10900">
        <v>174</v>
      </c>
      <c r="G10900">
        <v>7496188</v>
      </c>
      <c r="H10900">
        <v>0</v>
      </c>
      <c r="I10900">
        <v>0</v>
      </c>
      <c r="J10900">
        <v>0</v>
      </c>
      <c r="K10900">
        <v>0</v>
      </c>
      <c r="L10900">
        <v>1</v>
      </c>
      <c r="M10900">
        <v>271950</v>
      </c>
      <c r="N10900">
        <v>342000</v>
      </c>
      <c r="O10900">
        <v>8110138</v>
      </c>
      <c r="P10900" t="s">
        <v>5</v>
      </c>
      <c r="Q10900" t="s">
        <v>8</v>
      </c>
      <c r="R10900" t="s">
        <v>169</v>
      </c>
      <c r="S10900" t="s">
        <v>170</v>
      </c>
      <c r="T10900">
        <v>5232347.0967741935</v>
      </c>
      <c r="U10900">
        <v>8019798</v>
      </c>
      <c r="V10900">
        <v>2787450.9032258065</v>
      </c>
      <c r="W10900">
        <v>0.53273432585240843</v>
      </c>
      <c r="X10900" t="s">
        <v>391</v>
      </c>
    </row>
    <row r="10901" spans="1:24" x14ac:dyDescent="0.35">
      <c r="A10901">
        <v>3300007273</v>
      </c>
      <c r="B10901" t="s">
        <v>168</v>
      </c>
      <c r="C10901" t="s">
        <v>168</v>
      </c>
      <c r="D10901">
        <v>0</v>
      </c>
      <c r="E10901">
        <v>0</v>
      </c>
      <c r="F10901">
        <v>198</v>
      </c>
      <c r="G10901">
        <v>5940295</v>
      </c>
      <c r="H10901">
        <v>117</v>
      </c>
      <c r="I10901">
        <v>4559000</v>
      </c>
      <c r="J10901">
        <v>0</v>
      </c>
      <c r="K10901">
        <v>0</v>
      </c>
      <c r="L10901">
        <v>0</v>
      </c>
      <c r="M10901">
        <v>0</v>
      </c>
      <c r="N10901">
        <v>358000</v>
      </c>
      <c r="O10901">
        <v>10857295</v>
      </c>
      <c r="P10901" t="s">
        <v>5</v>
      </c>
      <c r="Q10901" t="s">
        <v>14</v>
      </c>
      <c r="R10901" t="s">
        <v>169</v>
      </c>
      <c r="S10901" t="s">
        <v>170</v>
      </c>
      <c r="T10901">
        <v>7004706.4516129028</v>
      </c>
      <c r="U10901">
        <v>5518895</v>
      </c>
      <c r="V10901">
        <v>-1485811.4516129028</v>
      </c>
      <c r="W10901">
        <v>-0.21211616245114451</v>
      </c>
      <c r="X10901" t="s">
        <v>249</v>
      </c>
    </row>
    <row r="10902" spans="1:24" x14ac:dyDescent="0.35">
      <c r="A10902">
        <v>3300015027</v>
      </c>
      <c r="B10902" t="s">
        <v>168</v>
      </c>
      <c r="C10902" t="s">
        <v>168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342000</v>
      </c>
      <c r="O10902">
        <v>342000</v>
      </c>
      <c r="P10902" t="s">
        <v>5</v>
      </c>
      <c r="Q10902" t="s">
        <v>8</v>
      </c>
      <c r="R10902" t="s">
        <v>169</v>
      </c>
      <c r="S10902" t="s">
        <v>170</v>
      </c>
      <c r="T10902">
        <v>220645.16129032258</v>
      </c>
      <c r="U10902">
        <v>2299854</v>
      </c>
      <c r="V10902">
        <v>2079208.8387096773</v>
      </c>
      <c r="W10902">
        <v>9.4233149122807021</v>
      </c>
      <c r="X10902" t="s">
        <v>372</v>
      </c>
    </row>
    <row r="10903" spans="1:24" x14ac:dyDescent="0.35">
      <c r="A10903">
        <v>3301071228</v>
      </c>
      <c r="B10903" t="s">
        <v>168</v>
      </c>
      <c r="C10903" t="s">
        <v>168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315900</v>
      </c>
      <c r="O10903">
        <v>315900</v>
      </c>
      <c r="P10903" t="s">
        <v>5</v>
      </c>
      <c r="Q10903" t="s">
        <v>6</v>
      </c>
      <c r="R10903" t="s">
        <v>181</v>
      </c>
      <c r="S10903" t="s">
        <v>170</v>
      </c>
      <c r="T10903">
        <v>203806.45161290321</v>
      </c>
      <c r="U10903">
        <v>607600</v>
      </c>
      <c r="V10903">
        <v>403793.54838709679</v>
      </c>
      <c r="W10903">
        <v>1.9812598923710039</v>
      </c>
      <c r="X10903" t="s">
        <v>245</v>
      </c>
    </row>
    <row r="10904" spans="1:24" x14ac:dyDescent="0.35">
      <c r="A10904">
        <v>3301059501</v>
      </c>
      <c r="B10904" t="s">
        <v>168</v>
      </c>
      <c r="C10904" t="s">
        <v>168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150000</v>
      </c>
      <c r="O10904">
        <v>150000</v>
      </c>
      <c r="P10904" t="s">
        <v>5</v>
      </c>
      <c r="Q10904" t="s">
        <v>10</v>
      </c>
      <c r="R10904" t="s">
        <v>169</v>
      </c>
      <c r="S10904" t="s">
        <v>170</v>
      </c>
      <c r="T10904">
        <v>96774.193548387106</v>
      </c>
      <c r="U10904">
        <v>30000</v>
      </c>
      <c r="V10904">
        <v>-66774.193548387106</v>
      </c>
      <c r="W10904">
        <v>-0.69</v>
      </c>
      <c r="X10904" t="s">
        <v>182</v>
      </c>
    </row>
    <row r="10905" spans="1:24" x14ac:dyDescent="0.35">
      <c r="A10905">
        <v>3300015799</v>
      </c>
      <c r="B10905" t="s">
        <v>168</v>
      </c>
      <c r="C10905" t="s">
        <v>168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342000</v>
      </c>
      <c r="O10905">
        <v>342000</v>
      </c>
      <c r="P10905" t="s">
        <v>5</v>
      </c>
      <c r="Q10905" t="s">
        <v>8</v>
      </c>
      <c r="R10905" t="s">
        <v>169</v>
      </c>
      <c r="S10905" t="s">
        <v>170</v>
      </c>
      <c r="T10905">
        <v>220645.16129032258</v>
      </c>
      <c r="U10905">
        <v>1046500</v>
      </c>
      <c r="V10905">
        <v>825854.83870967745</v>
      </c>
      <c r="W10905">
        <v>3.7429093567251464</v>
      </c>
      <c r="X10905" t="s">
        <v>300</v>
      </c>
    </row>
    <row r="10906" spans="1:24" x14ac:dyDescent="0.35">
      <c r="A10906">
        <v>3300011641</v>
      </c>
      <c r="B10906" t="s">
        <v>168</v>
      </c>
      <c r="C10906" t="s">
        <v>168</v>
      </c>
      <c r="D10906">
        <v>0</v>
      </c>
      <c r="E10906">
        <v>0</v>
      </c>
      <c r="F10906">
        <v>151</v>
      </c>
      <c r="G10906">
        <v>7262854</v>
      </c>
      <c r="H10906">
        <v>97</v>
      </c>
      <c r="I10906">
        <v>2492000</v>
      </c>
      <c r="J10906">
        <v>0</v>
      </c>
      <c r="K10906">
        <v>0</v>
      </c>
      <c r="L10906">
        <v>0</v>
      </c>
      <c r="M10906">
        <v>0</v>
      </c>
      <c r="N10906">
        <v>393000</v>
      </c>
      <c r="O10906">
        <v>10147854</v>
      </c>
      <c r="P10906" t="s">
        <v>5</v>
      </c>
      <c r="Q10906" t="s">
        <v>17</v>
      </c>
      <c r="R10906" t="s">
        <v>169</v>
      </c>
      <c r="S10906" t="s">
        <v>170</v>
      </c>
      <c r="T10906">
        <v>6547002.5806451607</v>
      </c>
      <c r="U10906">
        <v>8092488</v>
      </c>
      <c r="V10906">
        <v>1545485.4193548393</v>
      </c>
      <c r="W10906">
        <v>0.2360599984982048</v>
      </c>
      <c r="X10906" t="s">
        <v>244</v>
      </c>
    </row>
    <row r="10907" spans="1:24" x14ac:dyDescent="0.35">
      <c r="A10907">
        <v>3301071399</v>
      </c>
      <c r="B10907" t="s">
        <v>168</v>
      </c>
      <c r="C10907" t="s">
        <v>168</v>
      </c>
      <c r="D10907">
        <v>0</v>
      </c>
      <c r="E10907">
        <v>0</v>
      </c>
      <c r="F10907">
        <v>19</v>
      </c>
      <c r="G10907">
        <v>928688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800000</v>
      </c>
      <c r="O10907">
        <v>1728688</v>
      </c>
      <c r="P10907" t="s">
        <v>5</v>
      </c>
      <c r="Q10907" t="s">
        <v>12</v>
      </c>
      <c r="R10907" t="s">
        <v>169</v>
      </c>
      <c r="S10907" t="s">
        <v>170</v>
      </c>
      <c r="T10907">
        <v>1115282.5806451614</v>
      </c>
      <c r="U10907">
        <v>1239340</v>
      </c>
      <c r="V10907">
        <v>124057.41935483855</v>
      </c>
      <c r="W10907">
        <v>0.1112340688429605</v>
      </c>
      <c r="X10907" t="s">
        <v>301</v>
      </c>
    </row>
    <row r="10908" spans="1:24" x14ac:dyDescent="0.35">
      <c r="A10908">
        <v>3301073882</v>
      </c>
      <c r="B10908" t="s">
        <v>168</v>
      </c>
      <c r="C10908" t="s">
        <v>168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275000</v>
      </c>
      <c r="O10908">
        <v>275000</v>
      </c>
      <c r="P10908" t="s">
        <v>5</v>
      </c>
      <c r="Q10908" t="s">
        <v>12</v>
      </c>
      <c r="R10908" t="s">
        <v>169</v>
      </c>
      <c r="S10908" t="s">
        <v>170</v>
      </c>
      <c r="T10908">
        <v>177419.35483870967</v>
      </c>
      <c r="U10908">
        <v>291000</v>
      </c>
      <c r="V10908">
        <v>113580.64516129033</v>
      </c>
      <c r="W10908">
        <v>0.64018181818181819</v>
      </c>
      <c r="X10908" t="s">
        <v>189</v>
      </c>
    </row>
    <row r="10909" spans="1:24" x14ac:dyDescent="0.35">
      <c r="A10909">
        <v>3301070542</v>
      </c>
      <c r="B10909" t="s">
        <v>168</v>
      </c>
      <c r="C10909" t="s">
        <v>168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1177500</v>
      </c>
      <c r="O10909">
        <v>1177500</v>
      </c>
      <c r="P10909" t="s">
        <v>5</v>
      </c>
      <c r="Q10909" t="s">
        <v>6</v>
      </c>
      <c r="R10909" t="s">
        <v>181</v>
      </c>
      <c r="S10909" t="s">
        <v>170</v>
      </c>
      <c r="T10909">
        <v>759677.41935483867</v>
      </c>
      <c r="U10909">
        <v>3035600</v>
      </c>
      <c r="V10909">
        <v>2275922.5806451612</v>
      </c>
      <c r="W10909">
        <v>2.9959065817409769</v>
      </c>
      <c r="X10909" t="s">
        <v>316</v>
      </c>
    </row>
    <row r="10910" spans="1:24" x14ac:dyDescent="0.35">
      <c r="A10910">
        <v>3301054259</v>
      </c>
      <c r="B10910" t="s">
        <v>168</v>
      </c>
      <c r="C10910" t="s">
        <v>168</v>
      </c>
      <c r="D10910">
        <v>0</v>
      </c>
      <c r="E10910">
        <v>0</v>
      </c>
      <c r="F10910">
        <v>126</v>
      </c>
      <c r="G10910">
        <v>4661077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1031100</v>
      </c>
      <c r="O10910">
        <v>5692177</v>
      </c>
      <c r="P10910" t="s">
        <v>5</v>
      </c>
      <c r="Q10910" t="s">
        <v>8</v>
      </c>
      <c r="R10910" t="s">
        <v>169</v>
      </c>
      <c r="S10910" t="s">
        <v>170</v>
      </c>
      <c r="T10910">
        <v>3672372.2580645164</v>
      </c>
      <c r="U10910">
        <v>4183737</v>
      </c>
      <c r="V10910">
        <v>511364.74193548365</v>
      </c>
      <c r="W10910">
        <v>0.13924643418502258</v>
      </c>
      <c r="X10910" t="s">
        <v>393</v>
      </c>
    </row>
    <row r="10911" spans="1:24" x14ac:dyDescent="0.35">
      <c r="A10911">
        <v>3300018798</v>
      </c>
      <c r="B10911" t="s">
        <v>168</v>
      </c>
      <c r="C10911" t="s">
        <v>168</v>
      </c>
      <c r="D10911">
        <v>0</v>
      </c>
      <c r="E10911">
        <v>0</v>
      </c>
      <c r="F10911">
        <v>2</v>
      </c>
      <c r="G10911">
        <v>9994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728500</v>
      </c>
      <c r="O10911">
        <v>738494</v>
      </c>
      <c r="P10911" t="s">
        <v>5</v>
      </c>
      <c r="Q10911" t="s">
        <v>6</v>
      </c>
      <c r="R10911" t="s">
        <v>169</v>
      </c>
      <c r="S10911" t="s">
        <v>170</v>
      </c>
      <c r="T10911">
        <v>476447.74193548388</v>
      </c>
      <c r="U10911">
        <v>907310</v>
      </c>
      <c r="V10911">
        <v>430862.25806451612</v>
      </c>
      <c r="W10911">
        <v>0.90432217458774211</v>
      </c>
      <c r="X10911" t="s">
        <v>178</v>
      </c>
    </row>
    <row r="10912" spans="1:24" x14ac:dyDescent="0.35">
      <c r="A10912">
        <v>3300008850</v>
      </c>
      <c r="B10912" t="s">
        <v>168</v>
      </c>
      <c r="C10912" t="s">
        <v>168</v>
      </c>
      <c r="D10912">
        <v>0</v>
      </c>
      <c r="E10912">
        <v>0</v>
      </c>
      <c r="F10912">
        <v>40</v>
      </c>
      <c r="G10912">
        <v>2201338</v>
      </c>
      <c r="H10912">
        <v>8</v>
      </c>
      <c r="I10912">
        <v>90000</v>
      </c>
      <c r="J10912">
        <v>0</v>
      </c>
      <c r="K10912">
        <v>0</v>
      </c>
      <c r="L10912">
        <v>7</v>
      </c>
      <c r="M10912">
        <v>686800</v>
      </c>
      <c r="N10912">
        <v>1270500</v>
      </c>
      <c r="O10912">
        <v>4248638</v>
      </c>
      <c r="P10912" t="s">
        <v>5</v>
      </c>
      <c r="Q10912" t="s">
        <v>17</v>
      </c>
      <c r="R10912" t="s">
        <v>169</v>
      </c>
      <c r="S10912" t="s">
        <v>170</v>
      </c>
      <c r="T10912">
        <v>2741056.7741935486</v>
      </c>
      <c r="U10912">
        <v>1810787</v>
      </c>
      <c r="V10912">
        <v>-930269.7741935486</v>
      </c>
      <c r="W10912">
        <v>-0.33938362129228239</v>
      </c>
      <c r="X10912" t="s">
        <v>199</v>
      </c>
    </row>
    <row r="10913" spans="1:24" x14ac:dyDescent="0.35">
      <c r="A10913">
        <v>3300007092</v>
      </c>
      <c r="B10913" t="s">
        <v>168</v>
      </c>
      <c r="C10913" t="s">
        <v>168</v>
      </c>
      <c r="D10913">
        <v>0</v>
      </c>
      <c r="E10913">
        <v>0</v>
      </c>
      <c r="F10913">
        <v>58</v>
      </c>
      <c r="G10913">
        <v>1549937</v>
      </c>
      <c r="H10913">
        <v>62</v>
      </c>
      <c r="I10913">
        <v>1505000</v>
      </c>
      <c r="J10913">
        <v>0</v>
      </c>
      <c r="K10913">
        <v>0</v>
      </c>
      <c r="L10913">
        <v>33</v>
      </c>
      <c r="M10913">
        <v>1675050</v>
      </c>
      <c r="N10913">
        <v>44000</v>
      </c>
      <c r="O10913">
        <v>4773987</v>
      </c>
      <c r="P10913" t="s">
        <v>5</v>
      </c>
      <c r="Q10913" t="s">
        <v>9</v>
      </c>
      <c r="R10913" t="s">
        <v>169</v>
      </c>
      <c r="S10913" t="s">
        <v>170</v>
      </c>
      <c r="T10913">
        <v>3079991.6129032262</v>
      </c>
      <c r="U10913">
        <v>2546868</v>
      </c>
      <c r="V10913">
        <v>-533123.61290322617</v>
      </c>
      <c r="W10913">
        <v>-0.17309255345689056</v>
      </c>
      <c r="X10913" t="s">
        <v>224</v>
      </c>
    </row>
    <row r="10914" spans="1:24" x14ac:dyDescent="0.35">
      <c r="A10914">
        <v>3301051669</v>
      </c>
      <c r="B10914" t="s">
        <v>168</v>
      </c>
      <c r="C10914" t="s">
        <v>168</v>
      </c>
      <c r="D10914">
        <v>0</v>
      </c>
      <c r="E10914">
        <v>0</v>
      </c>
      <c r="F10914">
        <v>35</v>
      </c>
      <c r="G10914">
        <v>1977266</v>
      </c>
      <c r="H10914">
        <v>2</v>
      </c>
      <c r="I10914">
        <v>150000</v>
      </c>
      <c r="J10914">
        <v>0</v>
      </c>
      <c r="K10914">
        <v>0</v>
      </c>
      <c r="L10914">
        <v>0</v>
      </c>
      <c r="M10914">
        <v>0</v>
      </c>
      <c r="N10914">
        <v>1591500</v>
      </c>
      <c r="O10914">
        <v>3718766</v>
      </c>
      <c r="P10914" t="s">
        <v>5</v>
      </c>
      <c r="Q10914" t="s">
        <v>7</v>
      </c>
      <c r="R10914" t="s">
        <v>169</v>
      </c>
      <c r="S10914" t="s">
        <v>170</v>
      </c>
      <c r="T10914">
        <v>2399203.8709677421</v>
      </c>
      <c r="U10914">
        <v>2493287</v>
      </c>
      <c r="V10914">
        <v>94083.129032257944</v>
      </c>
      <c r="W10914">
        <v>3.9214311951867753E-2</v>
      </c>
      <c r="X10914" t="s">
        <v>288</v>
      </c>
    </row>
    <row r="10915" spans="1:24" x14ac:dyDescent="0.35">
      <c r="A10915">
        <v>3301030285</v>
      </c>
      <c r="B10915" t="s">
        <v>168</v>
      </c>
      <c r="C10915" t="s">
        <v>168</v>
      </c>
      <c r="D10915">
        <v>0</v>
      </c>
      <c r="E10915">
        <v>0</v>
      </c>
      <c r="F10915">
        <v>251</v>
      </c>
      <c r="G10915">
        <v>7322818</v>
      </c>
      <c r="H10915">
        <v>1</v>
      </c>
      <c r="I10915">
        <v>50000</v>
      </c>
      <c r="J10915">
        <v>0</v>
      </c>
      <c r="K10915">
        <v>0</v>
      </c>
      <c r="L10915">
        <v>14</v>
      </c>
      <c r="M10915">
        <v>1578807</v>
      </c>
      <c r="N10915">
        <v>352500</v>
      </c>
      <c r="O10915">
        <v>9304125</v>
      </c>
      <c r="P10915" t="s">
        <v>5</v>
      </c>
      <c r="Q10915" t="s">
        <v>17</v>
      </c>
      <c r="R10915" t="s">
        <v>169</v>
      </c>
      <c r="S10915" t="s">
        <v>170</v>
      </c>
      <c r="T10915">
        <v>6002661.2903225804</v>
      </c>
      <c r="U10915">
        <v>5801194</v>
      </c>
      <c r="V10915">
        <v>-201467.29032258037</v>
      </c>
      <c r="W10915">
        <v>-3.3562994908172383E-2</v>
      </c>
      <c r="X10915" t="s">
        <v>244</v>
      </c>
    </row>
    <row r="10916" spans="1:24" x14ac:dyDescent="0.35">
      <c r="A10916">
        <v>3300016559</v>
      </c>
      <c r="B10916" t="s">
        <v>168</v>
      </c>
      <c r="C10916" t="s">
        <v>168</v>
      </c>
      <c r="D10916">
        <v>0</v>
      </c>
      <c r="E10916">
        <v>0</v>
      </c>
      <c r="F10916">
        <v>271</v>
      </c>
      <c r="G10916">
        <v>12480400</v>
      </c>
      <c r="H10916">
        <v>131</v>
      </c>
      <c r="I10916">
        <v>4642000</v>
      </c>
      <c r="J10916">
        <v>0</v>
      </c>
      <c r="K10916">
        <v>0</v>
      </c>
      <c r="L10916">
        <v>4</v>
      </c>
      <c r="M10916">
        <v>279600</v>
      </c>
      <c r="N10916">
        <v>1401600</v>
      </c>
      <c r="O10916">
        <v>18803600</v>
      </c>
      <c r="P10916" t="s">
        <v>5</v>
      </c>
      <c r="Q10916" t="s">
        <v>7</v>
      </c>
      <c r="R10916" t="s">
        <v>169</v>
      </c>
      <c r="S10916" t="s">
        <v>170</v>
      </c>
      <c r="T10916">
        <v>12131354.838709679</v>
      </c>
      <c r="U10916">
        <v>11867018</v>
      </c>
      <c r="V10916">
        <v>-264336.8387096785</v>
      </c>
      <c r="W10916">
        <v>-2.1789556255185305E-2</v>
      </c>
      <c r="X10916" t="s">
        <v>401</v>
      </c>
    </row>
    <row r="10917" spans="1:24" x14ac:dyDescent="0.35">
      <c r="A10917">
        <v>3300021316</v>
      </c>
      <c r="B10917" t="s">
        <v>168</v>
      </c>
      <c r="C10917" t="s">
        <v>168</v>
      </c>
      <c r="D10917">
        <v>0</v>
      </c>
      <c r="E10917">
        <v>0</v>
      </c>
      <c r="F10917">
        <v>2</v>
      </c>
      <c r="G10917">
        <v>101998</v>
      </c>
      <c r="H10917">
        <v>8</v>
      </c>
      <c r="I10917">
        <v>265000</v>
      </c>
      <c r="J10917">
        <v>0</v>
      </c>
      <c r="K10917">
        <v>0</v>
      </c>
      <c r="L10917">
        <v>0</v>
      </c>
      <c r="M10917">
        <v>0</v>
      </c>
      <c r="N10917">
        <v>150000</v>
      </c>
      <c r="O10917">
        <v>516998</v>
      </c>
      <c r="P10917" t="s">
        <v>5</v>
      </c>
      <c r="Q10917" t="s">
        <v>14</v>
      </c>
      <c r="R10917" t="s">
        <v>169</v>
      </c>
      <c r="S10917" t="s">
        <v>170</v>
      </c>
      <c r="T10917">
        <v>333547.09677419357</v>
      </c>
      <c r="U10917">
        <v>130999</v>
      </c>
      <c r="V10917">
        <v>-202548.09677419357</v>
      </c>
      <c r="W10917">
        <v>-0.60725486365517856</v>
      </c>
      <c r="X10917" t="s">
        <v>339</v>
      </c>
    </row>
    <row r="10918" spans="1:24" x14ac:dyDescent="0.35">
      <c r="A10918">
        <v>3301074950</v>
      </c>
      <c r="B10918" t="s">
        <v>168</v>
      </c>
      <c r="C10918" t="s">
        <v>168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150000</v>
      </c>
      <c r="O10918">
        <v>150000</v>
      </c>
      <c r="P10918" t="s">
        <v>5</v>
      </c>
      <c r="Q10918" t="s">
        <v>14</v>
      </c>
      <c r="R10918" t="s">
        <v>169</v>
      </c>
      <c r="S10918" t="s">
        <v>170</v>
      </c>
      <c r="T10918">
        <v>96774.193548387106</v>
      </c>
      <c r="U10918">
        <v>30000</v>
      </c>
      <c r="V10918">
        <v>-66774.193548387106</v>
      </c>
      <c r="W10918">
        <v>-0.69</v>
      </c>
      <c r="X10918" t="s">
        <v>195</v>
      </c>
    </row>
    <row r="10919" spans="1:24" x14ac:dyDescent="0.35">
      <c r="A10919">
        <v>3300018369</v>
      </c>
      <c r="B10919" t="s">
        <v>168</v>
      </c>
      <c r="C10919" t="s">
        <v>168</v>
      </c>
      <c r="D10919">
        <v>0</v>
      </c>
      <c r="E10919">
        <v>0</v>
      </c>
      <c r="F10919">
        <v>20</v>
      </c>
      <c r="G10919">
        <v>933755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366000</v>
      </c>
      <c r="O10919">
        <v>1299755</v>
      </c>
      <c r="P10919" t="s">
        <v>5</v>
      </c>
      <c r="Q10919" t="s">
        <v>6</v>
      </c>
      <c r="R10919" t="s">
        <v>169</v>
      </c>
      <c r="S10919" t="s">
        <v>170</v>
      </c>
      <c r="T10919">
        <v>838551.6129032257</v>
      </c>
      <c r="U10919">
        <v>1136861</v>
      </c>
      <c r="V10919">
        <v>298309.3870967743</v>
      </c>
      <c r="W10919">
        <v>0.35574362091317235</v>
      </c>
      <c r="X10919" t="s">
        <v>343</v>
      </c>
    </row>
    <row r="10920" spans="1:24" x14ac:dyDescent="0.35">
      <c r="A10920">
        <v>3300022292</v>
      </c>
      <c r="B10920" t="s">
        <v>168</v>
      </c>
      <c r="C10920" t="s">
        <v>168</v>
      </c>
      <c r="D10920">
        <v>0</v>
      </c>
      <c r="E10920">
        <v>0</v>
      </c>
      <c r="F10920">
        <v>1</v>
      </c>
      <c r="G10920">
        <v>42999</v>
      </c>
      <c r="H10920">
        <v>2</v>
      </c>
      <c r="I10920">
        <v>45000</v>
      </c>
      <c r="J10920">
        <v>0</v>
      </c>
      <c r="K10920">
        <v>0</v>
      </c>
      <c r="L10920">
        <v>0</v>
      </c>
      <c r="M10920">
        <v>0</v>
      </c>
      <c r="N10920">
        <v>30000</v>
      </c>
      <c r="O10920">
        <v>117999</v>
      </c>
      <c r="P10920" t="s">
        <v>5</v>
      </c>
      <c r="Q10920" t="s">
        <v>14</v>
      </c>
      <c r="R10920" t="s">
        <v>169</v>
      </c>
      <c r="S10920" t="s">
        <v>170</v>
      </c>
      <c r="T10920">
        <v>76128.387096774197</v>
      </c>
      <c r="U10920">
        <v>139497</v>
      </c>
      <c r="V10920">
        <v>63368.612903225803</v>
      </c>
      <c r="W10920">
        <v>0.83239137619810322</v>
      </c>
      <c r="X10920" t="s">
        <v>323</v>
      </c>
    </row>
    <row r="10921" spans="1:24" x14ac:dyDescent="0.35">
      <c r="A10921">
        <v>3300020631</v>
      </c>
      <c r="B10921" t="s">
        <v>168</v>
      </c>
      <c r="C10921" t="s">
        <v>168</v>
      </c>
      <c r="D10921">
        <v>0</v>
      </c>
      <c r="E10921">
        <v>0</v>
      </c>
      <c r="F10921">
        <v>244</v>
      </c>
      <c r="G10921">
        <v>9744308</v>
      </c>
      <c r="H10921">
        <v>4</v>
      </c>
      <c r="I10921">
        <v>110000</v>
      </c>
      <c r="J10921">
        <v>0</v>
      </c>
      <c r="K10921">
        <v>0</v>
      </c>
      <c r="L10921">
        <v>1</v>
      </c>
      <c r="M10921">
        <v>52400</v>
      </c>
      <c r="N10921">
        <v>699500</v>
      </c>
      <c r="O10921">
        <v>10606208</v>
      </c>
      <c r="P10921" t="s">
        <v>5</v>
      </c>
      <c r="Q10921" t="s">
        <v>7</v>
      </c>
      <c r="R10921" t="s">
        <v>169</v>
      </c>
      <c r="S10921" t="s">
        <v>170</v>
      </c>
      <c r="T10921">
        <v>6842714.8387096776</v>
      </c>
      <c r="U10921">
        <v>6110495</v>
      </c>
      <c r="V10921">
        <v>-732219.83870967757</v>
      </c>
      <c r="W10921">
        <v>-0.10700721219119969</v>
      </c>
      <c r="X10921" t="s">
        <v>176</v>
      </c>
    </row>
    <row r="10922" spans="1:24" x14ac:dyDescent="0.35">
      <c r="A10922">
        <v>3301010489</v>
      </c>
      <c r="B10922" t="s">
        <v>168</v>
      </c>
      <c r="C10922" t="s">
        <v>168</v>
      </c>
      <c r="D10922">
        <v>0</v>
      </c>
      <c r="E10922">
        <v>0</v>
      </c>
      <c r="F10922">
        <v>2</v>
      </c>
      <c r="G10922">
        <v>39997</v>
      </c>
      <c r="H10922">
        <v>4</v>
      </c>
      <c r="I10922">
        <v>250000</v>
      </c>
      <c r="J10922">
        <v>0</v>
      </c>
      <c r="K10922">
        <v>0</v>
      </c>
      <c r="L10922">
        <v>0</v>
      </c>
      <c r="M10922">
        <v>0</v>
      </c>
      <c r="N10922">
        <v>150000</v>
      </c>
      <c r="O10922">
        <v>439997</v>
      </c>
      <c r="P10922" t="s">
        <v>5</v>
      </c>
      <c r="Q10922" t="s">
        <v>15</v>
      </c>
      <c r="R10922" t="s">
        <v>169</v>
      </c>
      <c r="S10922" t="s">
        <v>170</v>
      </c>
      <c r="T10922">
        <v>283869.03225806449</v>
      </c>
      <c r="U10922">
        <v>188996</v>
      </c>
      <c r="V10922">
        <v>-94873.032258064486</v>
      </c>
      <c r="W10922">
        <v>-0.33421409691429704</v>
      </c>
      <c r="X10922" t="s">
        <v>321</v>
      </c>
    </row>
    <row r="10923" spans="1:24" x14ac:dyDescent="0.35">
      <c r="A10923">
        <v>3301014370</v>
      </c>
      <c r="B10923" t="s">
        <v>168</v>
      </c>
      <c r="C10923" t="s">
        <v>168</v>
      </c>
      <c r="D10923">
        <v>0</v>
      </c>
      <c r="E10923">
        <v>0</v>
      </c>
      <c r="F10923">
        <v>38</v>
      </c>
      <c r="G10923">
        <v>1873459</v>
      </c>
      <c r="H10923">
        <v>15</v>
      </c>
      <c r="I10923">
        <v>765000</v>
      </c>
      <c r="J10923">
        <v>0</v>
      </c>
      <c r="K10923">
        <v>0</v>
      </c>
      <c r="L10923">
        <v>16</v>
      </c>
      <c r="M10923">
        <v>1378400</v>
      </c>
      <c r="N10923">
        <v>150000</v>
      </c>
      <c r="O10923">
        <v>4166859</v>
      </c>
      <c r="P10923" t="s">
        <v>5</v>
      </c>
      <c r="Q10923" t="s">
        <v>15</v>
      </c>
      <c r="R10923" t="s">
        <v>169</v>
      </c>
      <c r="S10923" t="s">
        <v>170</v>
      </c>
      <c r="T10923">
        <v>2688296.1290322579</v>
      </c>
      <c r="U10923">
        <v>2632171</v>
      </c>
      <c r="V10923">
        <v>-56125.129032257944</v>
      </c>
      <c r="W10923">
        <v>-2.0877584290709073E-2</v>
      </c>
      <c r="X10923" t="s">
        <v>322</v>
      </c>
    </row>
    <row r="10924" spans="1:24" x14ac:dyDescent="0.35">
      <c r="A10924">
        <v>3301056909</v>
      </c>
      <c r="B10924" t="s">
        <v>168</v>
      </c>
      <c r="C10924" t="s">
        <v>168</v>
      </c>
      <c r="D10924">
        <v>0</v>
      </c>
      <c r="E10924">
        <v>0</v>
      </c>
      <c r="F10924">
        <v>16</v>
      </c>
      <c r="G10924">
        <v>627246</v>
      </c>
      <c r="H10924">
        <v>4</v>
      </c>
      <c r="I10924">
        <v>110000</v>
      </c>
      <c r="J10924">
        <v>0</v>
      </c>
      <c r="K10924">
        <v>0</v>
      </c>
      <c r="L10924">
        <v>0</v>
      </c>
      <c r="M10924">
        <v>0</v>
      </c>
      <c r="N10924">
        <v>312000</v>
      </c>
      <c r="O10924">
        <v>1049246</v>
      </c>
      <c r="P10924" t="s">
        <v>5</v>
      </c>
      <c r="Q10924" t="s">
        <v>17</v>
      </c>
      <c r="R10924" t="s">
        <v>169</v>
      </c>
      <c r="S10924" t="s">
        <v>170</v>
      </c>
      <c r="T10924">
        <v>676932.90322580654</v>
      </c>
      <c r="U10924">
        <v>547450</v>
      </c>
      <c r="V10924">
        <v>-129482.90322580654</v>
      </c>
      <c r="W10924">
        <v>-0.19127878495605422</v>
      </c>
      <c r="X10924" t="s">
        <v>244</v>
      </c>
    </row>
    <row r="10925" spans="1:24" x14ac:dyDescent="0.35">
      <c r="A10925">
        <v>3300006575</v>
      </c>
      <c r="B10925" t="s">
        <v>168</v>
      </c>
      <c r="C10925" t="s">
        <v>168</v>
      </c>
      <c r="D10925">
        <v>0</v>
      </c>
      <c r="E10925">
        <v>0</v>
      </c>
      <c r="F10925">
        <v>30</v>
      </c>
      <c r="G10925">
        <v>1297966</v>
      </c>
      <c r="H10925">
        <v>38</v>
      </c>
      <c r="I10925">
        <v>1095000</v>
      </c>
      <c r="J10925">
        <v>0</v>
      </c>
      <c r="K10925">
        <v>0</v>
      </c>
      <c r="L10925">
        <v>10</v>
      </c>
      <c r="M10925">
        <v>914000</v>
      </c>
      <c r="N10925">
        <v>30000</v>
      </c>
      <c r="O10925">
        <v>3336966</v>
      </c>
      <c r="P10925" t="s">
        <v>5</v>
      </c>
      <c r="Q10925" t="s">
        <v>10</v>
      </c>
      <c r="R10925" t="s">
        <v>169</v>
      </c>
      <c r="S10925" t="s">
        <v>170</v>
      </c>
      <c r="T10925">
        <v>2152881.2903225804</v>
      </c>
      <c r="U10925">
        <v>2396766</v>
      </c>
      <c r="V10925">
        <v>243884.70967741963</v>
      </c>
      <c r="W10925">
        <v>0.11328293425824554</v>
      </c>
      <c r="X10925" t="s">
        <v>379</v>
      </c>
    </row>
    <row r="10926" spans="1:24" x14ac:dyDescent="0.35">
      <c r="A10926">
        <v>3300009510</v>
      </c>
      <c r="B10926" t="s">
        <v>168</v>
      </c>
      <c r="C10926" t="s">
        <v>168</v>
      </c>
      <c r="D10926">
        <v>0</v>
      </c>
      <c r="E10926">
        <v>0</v>
      </c>
      <c r="F10926">
        <v>5</v>
      </c>
      <c r="G10926">
        <v>62050</v>
      </c>
      <c r="H10926">
        <v>1</v>
      </c>
      <c r="I10926">
        <v>2000</v>
      </c>
      <c r="J10926">
        <v>0</v>
      </c>
      <c r="K10926">
        <v>0</v>
      </c>
      <c r="L10926">
        <v>2</v>
      </c>
      <c r="M10926">
        <v>40000</v>
      </c>
      <c r="N10926">
        <v>933000</v>
      </c>
      <c r="O10926">
        <v>1037050</v>
      </c>
      <c r="P10926" t="s">
        <v>5</v>
      </c>
      <c r="Q10926" t="s">
        <v>17</v>
      </c>
      <c r="R10926" t="s">
        <v>169</v>
      </c>
      <c r="S10926" t="s">
        <v>170</v>
      </c>
      <c r="T10926">
        <v>669064.51612903224</v>
      </c>
      <c r="U10926">
        <v>415049</v>
      </c>
      <c r="V10926">
        <v>-254015.51612903224</v>
      </c>
      <c r="W10926">
        <v>-0.37965773106407597</v>
      </c>
      <c r="X10926" t="s">
        <v>278</v>
      </c>
    </row>
    <row r="10927" spans="1:24" x14ac:dyDescent="0.35">
      <c r="A10927">
        <v>3300016896</v>
      </c>
      <c r="B10927" t="s">
        <v>168</v>
      </c>
      <c r="C10927" t="s">
        <v>168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965000</v>
      </c>
      <c r="O10927">
        <v>965000</v>
      </c>
      <c r="P10927" t="s">
        <v>5</v>
      </c>
      <c r="Q10927" t="s">
        <v>6</v>
      </c>
      <c r="R10927" t="s">
        <v>207</v>
      </c>
      <c r="S10927" t="s">
        <v>170</v>
      </c>
      <c r="T10927">
        <v>622580.6451612903</v>
      </c>
      <c r="U10927">
        <v>337799</v>
      </c>
      <c r="V10927">
        <v>-284781.6451612903</v>
      </c>
      <c r="W10927">
        <v>-0.45742129533678755</v>
      </c>
      <c r="X10927" t="s">
        <v>197</v>
      </c>
    </row>
    <row r="10928" spans="1:24" x14ac:dyDescent="0.35">
      <c r="A10928">
        <v>3300023170</v>
      </c>
      <c r="B10928" t="s">
        <v>168</v>
      </c>
      <c r="C10928" t="s">
        <v>168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980000</v>
      </c>
      <c r="O10928">
        <v>980000</v>
      </c>
      <c r="P10928" t="s">
        <v>5</v>
      </c>
      <c r="Q10928" t="s">
        <v>8</v>
      </c>
      <c r="R10928" t="s">
        <v>169</v>
      </c>
      <c r="S10928" t="s">
        <v>170</v>
      </c>
      <c r="T10928">
        <v>632258.06451612897</v>
      </c>
      <c r="U10928">
        <v>1220000</v>
      </c>
      <c r="V10928">
        <v>587741.93548387103</v>
      </c>
      <c r="W10928">
        <v>0.92959183673469403</v>
      </c>
      <c r="X10928" t="s">
        <v>175</v>
      </c>
    </row>
    <row r="10929" spans="1:24" x14ac:dyDescent="0.35">
      <c r="A10929">
        <v>3301005315</v>
      </c>
      <c r="B10929" t="s">
        <v>168</v>
      </c>
      <c r="C10929" t="s">
        <v>168</v>
      </c>
      <c r="D10929">
        <v>0</v>
      </c>
      <c r="E10929">
        <v>0</v>
      </c>
      <c r="F10929">
        <v>12</v>
      </c>
      <c r="G10929">
        <v>460988</v>
      </c>
      <c r="H10929">
        <v>18</v>
      </c>
      <c r="I10929">
        <v>350000</v>
      </c>
      <c r="J10929">
        <v>0</v>
      </c>
      <c r="K10929">
        <v>0</v>
      </c>
      <c r="L10929">
        <v>4</v>
      </c>
      <c r="M10929">
        <v>89600</v>
      </c>
      <c r="N10929">
        <v>164000</v>
      </c>
      <c r="O10929">
        <v>1064588</v>
      </c>
      <c r="P10929" t="s">
        <v>5</v>
      </c>
      <c r="Q10929" t="s">
        <v>9</v>
      </c>
      <c r="R10929" t="s">
        <v>169</v>
      </c>
      <c r="S10929" t="s">
        <v>170</v>
      </c>
      <c r="T10929">
        <v>686830.96774193551</v>
      </c>
      <c r="U10929">
        <v>252197</v>
      </c>
      <c r="V10929">
        <v>-434633.96774193551</v>
      </c>
      <c r="W10929">
        <v>-0.6328106741763011</v>
      </c>
      <c r="X10929" t="s">
        <v>344</v>
      </c>
    </row>
    <row r="10930" spans="1:24" x14ac:dyDescent="0.35">
      <c r="A10930">
        <v>3300014518</v>
      </c>
      <c r="B10930" t="s">
        <v>168</v>
      </c>
      <c r="C10930" t="s">
        <v>168</v>
      </c>
      <c r="D10930">
        <v>0</v>
      </c>
      <c r="E10930">
        <v>0</v>
      </c>
      <c r="F10930">
        <v>105</v>
      </c>
      <c r="G10930">
        <v>5071522</v>
      </c>
      <c r="H10930">
        <v>2</v>
      </c>
      <c r="I10930">
        <v>120000</v>
      </c>
      <c r="J10930">
        <v>0</v>
      </c>
      <c r="K10930">
        <v>0</v>
      </c>
      <c r="L10930">
        <v>0</v>
      </c>
      <c r="M10930">
        <v>0</v>
      </c>
      <c r="N10930">
        <v>342000</v>
      </c>
      <c r="O10930">
        <v>5533522</v>
      </c>
      <c r="P10930" t="s">
        <v>5</v>
      </c>
      <c r="Q10930" t="s">
        <v>8</v>
      </c>
      <c r="R10930" t="s">
        <v>169</v>
      </c>
      <c r="S10930" t="s">
        <v>170</v>
      </c>
      <c r="T10930">
        <v>3570014.1935483874</v>
      </c>
      <c r="U10930">
        <v>5196069</v>
      </c>
      <c r="V10930">
        <v>1626054.8064516126</v>
      </c>
      <c r="W10930">
        <v>0.45547572594813923</v>
      </c>
      <c r="X10930" t="s">
        <v>273</v>
      </c>
    </row>
    <row r="10931" spans="1:24" x14ac:dyDescent="0.35">
      <c r="A10931">
        <v>3300026951</v>
      </c>
      <c r="B10931" t="s">
        <v>168</v>
      </c>
      <c r="C10931" t="s">
        <v>168</v>
      </c>
      <c r="D10931">
        <v>0</v>
      </c>
      <c r="E10931">
        <v>0</v>
      </c>
      <c r="F10931">
        <v>10</v>
      </c>
      <c r="G10931">
        <v>313547</v>
      </c>
      <c r="H10931">
        <v>0</v>
      </c>
      <c r="I10931">
        <v>0</v>
      </c>
      <c r="J10931">
        <v>0</v>
      </c>
      <c r="K10931">
        <v>0</v>
      </c>
      <c r="L10931">
        <v>5</v>
      </c>
      <c r="M10931">
        <v>861350</v>
      </c>
      <c r="N10931">
        <v>3705300</v>
      </c>
      <c r="O10931">
        <v>4880197</v>
      </c>
      <c r="P10931" t="s">
        <v>5</v>
      </c>
      <c r="Q10931" t="s">
        <v>16</v>
      </c>
      <c r="R10931" t="s">
        <v>169</v>
      </c>
      <c r="S10931" t="s">
        <v>170</v>
      </c>
      <c r="T10931">
        <v>3148514.1935483874</v>
      </c>
      <c r="U10931">
        <v>2041775</v>
      </c>
      <c r="V10931">
        <v>-1106739.1935483874</v>
      </c>
      <c r="W10931">
        <v>-0.35151157832358004</v>
      </c>
      <c r="X10931" t="s">
        <v>384</v>
      </c>
    </row>
    <row r="10932" spans="1:24" x14ac:dyDescent="0.35">
      <c r="A10932">
        <v>3301071623</v>
      </c>
      <c r="B10932" t="s">
        <v>168</v>
      </c>
      <c r="C10932" t="s">
        <v>168</v>
      </c>
      <c r="D10932">
        <v>0</v>
      </c>
      <c r="E10932">
        <v>0</v>
      </c>
      <c r="F10932">
        <v>24</v>
      </c>
      <c r="G10932">
        <v>845972</v>
      </c>
      <c r="H10932">
        <v>14</v>
      </c>
      <c r="I10932">
        <v>552000</v>
      </c>
      <c r="J10932">
        <v>0</v>
      </c>
      <c r="K10932">
        <v>0</v>
      </c>
      <c r="L10932">
        <v>15</v>
      </c>
      <c r="M10932">
        <v>756000</v>
      </c>
      <c r="N10932">
        <v>0</v>
      </c>
      <c r="O10932">
        <v>2153972</v>
      </c>
      <c r="P10932" t="s">
        <v>5</v>
      </c>
      <c r="Q10932" t="s">
        <v>13</v>
      </c>
      <c r="R10932" t="s">
        <v>169</v>
      </c>
      <c r="S10932" t="s">
        <v>170</v>
      </c>
      <c r="T10932">
        <v>1389659.3548387098</v>
      </c>
      <c r="U10932">
        <v>1374288</v>
      </c>
      <c r="V10932">
        <v>-15371.354838709813</v>
      </c>
      <c r="W10932">
        <v>-1.1061239421868208E-2</v>
      </c>
      <c r="X10932" t="s">
        <v>297</v>
      </c>
    </row>
    <row r="10933" spans="1:24" x14ac:dyDescent="0.35">
      <c r="A10933">
        <v>3301014469</v>
      </c>
      <c r="B10933" t="s">
        <v>168</v>
      </c>
      <c r="C10933" t="s">
        <v>168</v>
      </c>
      <c r="D10933">
        <v>0</v>
      </c>
      <c r="E10933">
        <v>0</v>
      </c>
      <c r="F10933">
        <v>102</v>
      </c>
      <c r="G10933">
        <v>2975387</v>
      </c>
      <c r="H10933">
        <v>49</v>
      </c>
      <c r="I10933">
        <v>1685000</v>
      </c>
      <c r="J10933">
        <v>0</v>
      </c>
      <c r="K10933">
        <v>0</v>
      </c>
      <c r="L10933">
        <v>61</v>
      </c>
      <c r="M10933">
        <v>2156400</v>
      </c>
      <c r="N10933">
        <v>150000</v>
      </c>
      <c r="O10933">
        <v>6966787</v>
      </c>
      <c r="P10933" t="s">
        <v>5</v>
      </c>
      <c r="Q10933" t="s">
        <v>14</v>
      </c>
      <c r="R10933" t="s">
        <v>169</v>
      </c>
      <c r="S10933" t="s">
        <v>170</v>
      </c>
      <c r="T10933">
        <v>4494701.2903225804</v>
      </c>
      <c r="U10933">
        <v>4558415</v>
      </c>
      <c r="V10933">
        <v>63713.709677419625</v>
      </c>
      <c r="W10933">
        <v>1.4175293431534675E-2</v>
      </c>
      <c r="X10933" t="s">
        <v>195</v>
      </c>
    </row>
    <row r="10934" spans="1:24" x14ac:dyDescent="0.35">
      <c r="A10934">
        <v>3300011289</v>
      </c>
      <c r="B10934" t="s">
        <v>168</v>
      </c>
      <c r="C10934" t="s">
        <v>168</v>
      </c>
      <c r="D10934">
        <v>0</v>
      </c>
      <c r="E10934">
        <v>0</v>
      </c>
      <c r="F10934">
        <v>5</v>
      </c>
      <c r="G10934">
        <v>307900</v>
      </c>
      <c r="H10934">
        <v>20</v>
      </c>
      <c r="I10934">
        <v>430000</v>
      </c>
      <c r="J10934">
        <v>0</v>
      </c>
      <c r="K10934">
        <v>0</v>
      </c>
      <c r="L10934">
        <v>6</v>
      </c>
      <c r="M10934">
        <v>763650</v>
      </c>
      <c r="N10934">
        <v>3650000</v>
      </c>
      <c r="O10934">
        <v>5151550</v>
      </c>
      <c r="P10934" t="s">
        <v>5</v>
      </c>
      <c r="Q10934" t="s">
        <v>16</v>
      </c>
      <c r="R10934" t="s">
        <v>169</v>
      </c>
      <c r="S10934" t="s">
        <v>170</v>
      </c>
      <c r="T10934">
        <v>3323580.6451612902</v>
      </c>
      <c r="U10934">
        <v>929675</v>
      </c>
      <c r="V10934">
        <v>-2393905.6451612902</v>
      </c>
      <c r="W10934">
        <v>-0.72027909075909191</v>
      </c>
      <c r="X10934" t="s">
        <v>265</v>
      </c>
    </row>
    <row r="10935" spans="1:24" x14ac:dyDescent="0.35">
      <c r="A10935">
        <v>3300014665</v>
      </c>
      <c r="B10935" t="s">
        <v>168</v>
      </c>
      <c r="C10935" t="s">
        <v>168</v>
      </c>
      <c r="D10935">
        <v>0</v>
      </c>
      <c r="E10935">
        <v>0</v>
      </c>
      <c r="F10935">
        <v>15</v>
      </c>
      <c r="G10935">
        <v>394774</v>
      </c>
      <c r="H10935">
        <v>28</v>
      </c>
      <c r="I10935">
        <v>500000</v>
      </c>
      <c r="J10935">
        <v>0</v>
      </c>
      <c r="K10935">
        <v>0</v>
      </c>
      <c r="L10935">
        <v>12</v>
      </c>
      <c r="M10935">
        <v>820000</v>
      </c>
      <c r="N10935">
        <v>846500</v>
      </c>
      <c r="O10935">
        <v>2561274</v>
      </c>
      <c r="P10935" t="s">
        <v>5</v>
      </c>
      <c r="Q10935" t="s">
        <v>8</v>
      </c>
      <c r="R10935" t="s">
        <v>169</v>
      </c>
      <c r="S10935" t="s">
        <v>170</v>
      </c>
      <c r="T10935">
        <v>1652434.8387096773</v>
      </c>
      <c r="U10935">
        <v>2442785</v>
      </c>
      <c r="V10935">
        <v>790350.16129032266</v>
      </c>
      <c r="W10935">
        <v>0.4782942980719751</v>
      </c>
      <c r="X10935" t="s">
        <v>216</v>
      </c>
    </row>
    <row r="10936" spans="1:24" x14ac:dyDescent="0.35">
      <c r="A10936">
        <v>3301001240</v>
      </c>
      <c r="B10936" t="s">
        <v>168</v>
      </c>
      <c r="C10936" t="s">
        <v>168</v>
      </c>
      <c r="D10936">
        <v>0</v>
      </c>
      <c r="E10936">
        <v>0</v>
      </c>
      <c r="F10936">
        <v>3</v>
      </c>
      <c r="G10936">
        <v>111298</v>
      </c>
      <c r="H10936">
        <v>2</v>
      </c>
      <c r="I10936">
        <v>70000</v>
      </c>
      <c r="J10936">
        <v>0</v>
      </c>
      <c r="K10936">
        <v>0</v>
      </c>
      <c r="L10936">
        <v>4</v>
      </c>
      <c r="M10936">
        <v>89600</v>
      </c>
      <c r="N10936">
        <v>1012500</v>
      </c>
      <c r="O10936">
        <v>1283398</v>
      </c>
      <c r="P10936" t="s">
        <v>5</v>
      </c>
      <c r="Q10936" t="s">
        <v>12</v>
      </c>
      <c r="R10936" t="s">
        <v>169</v>
      </c>
      <c r="S10936" t="s">
        <v>170</v>
      </c>
      <c r="T10936">
        <v>827998.70967741939</v>
      </c>
      <c r="U10936">
        <v>318000</v>
      </c>
      <c r="V10936">
        <v>-509998.70967741939</v>
      </c>
      <c r="W10936">
        <v>-0.61594143048376271</v>
      </c>
      <c r="X10936" t="s">
        <v>188</v>
      </c>
    </row>
    <row r="10937" spans="1:24" x14ac:dyDescent="0.35">
      <c r="A10937">
        <v>3301047019</v>
      </c>
      <c r="B10937" t="s">
        <v>168</v>
      </c>
      <c r="C10937" t="s">
        <v>168</v>
      </c>
      <c r="D10937">
        <v>0</v>
      </c>
      <c r="E10937">
        <v>0</v>
      </c>
      <c r="F10937">
        <v>10</v>
      </c>
      <c r="G10937">
        <v>749343</v>
      </c>
      <c r="H10937">
        <v>0</v>
      </c>
      <c r="I10937">
        <v>0</v>
      </c>
      <c r="J10937">
        <v>0</v>
      </c>
      <c r="K10937">
        <v>0</v>
      </c>
      <c r="L10937">
        <v>4</v>
      </c>
      <c r="M10937">
        <v>119600</v>
      </c>
      <c r="N10937">
        <v>600000</v>
      </c>
      <c r="O10937">
        <v>1468943</v>
      </c>
      <c r="P10937" t="s">
        <v>5</v>
      </c>
      <c r="Q10937" t="s">
        <v>12</v>
      </c>
      <c r="R10937" t="s">
        <v>169</v>
      </c>
      <c r="S10937" t="s">
        <v>170</v>
      </c>
      <c r="T10937">
        <v>947705.16129032255</v>
      </c>
      <c r="U10937">
        <v>523098</v>
      </c>
      <c r="V10937">
        <v>-424607.16129032255</v>
      </c>
      <c r="W10937">
        <v>-0.44803719409126153</v>
      </c>
      <c r="X10937" t="s">
        <v>302</v>
      </c>
    </row>
    <row r="10938" spans="1:24" x14ac:dyDescent="0.35">
      <c r="A10938">
        <v>3301052933</v>
      </c>
      <c r="B10938" t="s">
        <v>168</v>
      </c>
      <c r="C10938" t="s">
        <v>168</v>
      </c>
      <c r="D10938">
        <v>0</v>
      </c>
      <c r="E10938">
        <v>0</v>
      </c>
      <c r="F10938">
        <v>70</v>
      </c>
      <c r="G10938">
        <v>1974929</v>
      </c>
      <c r="H10938">
        <v>27</v>
      </c>
      <c r="I10938">
        <v>722000</v>
      </c>
      <c r="J10938">
        <v>0</v>
      </c>
      <c r="K10938">
        <v>0</v>
      </c>
      <c r="L10938">
        <v>17</v>
      </c>
      <c r="M10938">
        <v>590800</v>
      </c>
      <c r="N10938">
        <v>150000</v>
      </c>
      <c r="O10938">
        <v>3437729</v>
      </c>
      <c r="P10938" t="s">
        <v>5</v>
      </c>
      <c r="Q10938" t="s">
        <v>10</v>
      </c>
      <c r="R10938" t="s">
        <v>181</v>
      </c>
      <c r="S10938" t="s">
        <v>170</v>
      </c>
      <c r="T10938">
        <v>2217889.6774193547</v>
      </c>
      <c r="U10938">
        <v>2070010</v>
      </c>
      <c r="V10938">
        <v>-147879.67741935467</v>
      </c>
      <c r="W10938">
        <v>-6.6675849085253591E-2</v>
      </c>
      <c r="X10938" t="s">
        <v>337</v>
      </c>
    </row>
    <row r="10939" spans="1:24" x14ac:dyDescent="0.35">
      <c r="A10939">
        <v>3301029783</v>
      </c>
      <c r="B10939" t="s">
        <v>168</v>
      </c>
      <c r="C10939" t="s">
        <v>168</v>
      </c>
      <c r="D10939">
        <v>0</v>
      </c>
      <c r="E10939">
        <v>0</v>
      </c>
      <c r="F10939">
        <v>92</v>
      </c>
      <c r="G10939">
        <v>3226802</v>
      </c>
      <c r="H10939">
        <v>36</v>
      </c>
      <c r="I10939">
        <v>895000</v>
      </c>
      <c r="J10939">
        <v>0</v>
      </c>
      <c r="K10939">
        <v>0</v>
      </c>
      <c r="L10939">
        <v>5</v>
      </c>
      <c r="M10939">
        <v>202000</v>
      </c>
      <c r="N10939">
        <v>51000</v>
      </c>
      <c r="O10939">
        <v>4374802</v>
      </c>
      <c r="P10939" t="s">
        <v>5</v>
      </c>
      <c r="Q10939" t="s">
        <v>13</v>
      </c>
      <c r="R10939" t="s">
        <v>207</v>
      </c>
      <c r="S10939" t="s">
        <v>170</v>
      </c>
      <c r="T10939">
        <v>2822452.9032258065</v>
      </c>
      <c r="U10939">
        <v>2342247</v>
      </c>
      <c r="V10939">
        <v>-480205.90322580654</v>
      </c>
      <c r="W10939">
        <v>-0.17013779137890128</v>
      </c>
      <c r="X10939" t="s">
        <v>399</v>
      </c>
    </row>
    <row r="10940" spans="1:24" x14ac:dyDescent="0.35">
      <c r="A10940">
        <v>3301020385</v>
      </c>
      <c r="B10940" t="s">
        <v>168</v>
      </c>
      <c r="C10940" t="s">
        <v>168</v>
      </c>
      <c r="D10940">
        <v>0</v>
      </c>
      <c r="E10940">
        <v>0</v>
      </c>
      <c r="F10940">
        <v>32</v>
      </c>
      <c r="G10940">
        <v>1502274</v>
      </c>
      <c r="H10940">
        <v>2</v>
      </c>
      <c r="I10940">
        <v>85000</v>
      </c>
      <c r="J10940">
        <v>0</v>
      </c>
      <c r="K10940">
        <v>0</v>
      </c>
      <c r="L10940">
        <v>0</v>
      </c>
      <c r="M10940">
        <v>0</v>
      </c>
      <c r="N10940">
        <v>362000</v>
      </c>
      <c r="O10940">
        <v>1949274</v>
      </c>
      <c r="P10940" t="s">
        <v>5</v>
      </c>
      <c r="Q10940" t="s">
        <v>12</v>
      </c>
      <c r="R10940" t="s">
        <v>169</v>
      </c>
      <c r="S10940" t="s">
        <v>170</v>
      </c>
      <c r="T10940">
        <v>1257596.1290322579</v>
      </c>
      <c r="U10940">
        <v>2332078</v>
      </c>
      <c r="V10940">
        <v>1074481.8709677421</v>
      </c>
      <c r="W10940">
        <v>0.85439343057979555</v>
      </c>
      <c r="X10940" t="s">
        <v>381</v>
      </c>
    </row>
    <row r="10941" spans="1:24" x14ac:dyDescent="0.35">
      <c r="A10941">
        <v>3301074726</v>
      </c>
      <c r="B10941" t="s">
        <v>168</v>
      </c>
      <c r="C10941" t="s">
        <v>168</v>
      </c>
      <c r="D10941">
        <v>0</v>
      </c>
      <c r="E10941">
        <v>0</v>
      </c>
      <c r="F10941">
        <v>0</v>
      </c>
      <c r="G10941">
        <v>0</v>
      </c>
      <c r="H10941">
        <v>16</v>
      </c>
      <c r="I10941">
        <v>250000</v>
      </c>
      <c r="J10941">
        <v>0</v>
      </c>
      <c r="K10941">
        <v>0</v>
      </c>
      <c r="L10941">
        <v>15</v>
      </c>
      <c r="M10941">
        <v>636000</v>
      </c>
      <c r="N10941">
        <v>1893600</v>
      </c>
      <c r="O10941">
        <v>2779600</v>
      </c>
      <c r="P10941" t="s">
        <v>5</v>
      </c>
      <c r="Q10941" t="s">
        <v>17</v>
      </c>
      <c r="R10941" t="s">
        <v>169</v>
      </c>
      <c r="S10941" t="s">
        <v>170</v>
      </c>
      <c r="T10941">
        <v>1793290.3225806451</v>
      </c>
      <c r="U10941">
        <v>624500</v>
      </c>
      <c r="V10941">
        <v>-1168790.3225806451</v>
      </c>
      <c r="W10941">
        <v>-0.65175744711469275</v>
      </c>
      <c r="X10941" t="s">
        <v>417</v>
      </c>
    </row>
    <row r="10942" spans="1:24" x14ac:dyDescent="0.35">
      <c r="A10942">
        <v>3300005387</v>
      </c>
      <c r="B10942" t="s">
        <v>168</v>
      </c>
      <c r="C10942" t="s">
        <v>168</v>
      </c>
      <c r="D10942">
        <v>0</v>
      </c>
      <c r="E10942">
        <v>0</v>
      </c>
      <c r="F10942">
        <v>17</v>
      </c>
      <c r="G10942">
        <v>733481</v>
      </c>
      <c r="H10942">
        <v>23</v>
      </c>
      <c r="I10942">
        <v>500000</v>
      </c>
      <c r="J10942">
        <v>0</v>
      </c>
      <c r="K10942">
        <v>0</v>
      </c>
      <c r="L10942">
        <v>10</v>
      </c>
      <c r="M10942">
        <v>484000</v>
      </c>
      <c r="N10942">
        <v>30000</v>
      </c>
      <c r="O10942">
        <v>1747481</v>
      </c>
      <c r="P10942" t="s">
        <v>5</v>
      </c>
      <c r="Q10942" t="s">
        <v>9</v>
      </c>
      <c r="R10942" t="s">
        <v>169</v>
      </c>
      <c r="S10942" t="s">
        <v>170</v>
      </c>
      <c r="T10942">
        <v>1127407.0967741935</v>
      </c>
      <c r="U10942">
        <v>1457081</v>
      </c>
      <c r="V10942">
        <v>329673.90322580654</v>
      </c>
      <c r="W10942">
        <v>0.29241780025076114</v>
      </c>
      <c r="X10942" t="s">
        <v>209</v>
      </c>
    </row>
    <row r="10943" spans="1:24" x14ac:dyDescent="0.35">
      <c r="A10943">
        <v>3301015498</v>
      </c>
      <c r="B10943" t="s">
        <v>168</v>
      </c>
      <c r="C10943" t="s">
        <v>168</v>
      </c>
      <c r="D10943">
        <v>0</v>
      </c>
      <c r="E10943">
        <v>0</v>
      </c>
      <c r="F10943">
        <v>93</v>
      </c>
      <c r="G10943">
        <v>3084949</v>
      </c>
      <c r="H10943">
        <v>28</v>
      </c>
      <c r="I10943">
        <v>775000</v>
      </c>
      <c r="J10943">
        <v>0</v>
      </c>
      <c r="K10943">
        <v>0</v>
      </c>
      <c r="L10943">
        <v>33</v>
      </c>
      <c r="M10943">
        <v>1170000</v>
      </c>
      <c r="N10943">
        <v>30000</v>
      </c>
      <c r="O10943">
        <v>5059949</v>
      </c>
      <c r="P10943" t="s">
        <v>5</v>
      </c>
      <c r="Q10943" t="s">
        <v>15</v>
      </c>
      <c r="R10943" t="s">
        <v>169</v>
      </c>
      <c r="S10943" t="s">
        <v>170</v>
      </c>
      <c r="T10943">
        <v>3264483.2258064514</v>
      </c>
      <c r="U10943">
        <v>5057907</v>
      </c>
      <c r="V10943">
        <v>1793423.7741935486</v>
      </c>
      <c r="W10943">
        <v>0.54937447986135846</v>
      </c>
      <c r="X10943" t="s">
        <v>412</v>
      </c>
    </row>
    <row r="10944" spans="1:24" x14ac:dyDescent="0.35">
      <c r="A10944">
        <v>3300015847</v>
      </c>
      <c r="B10944" t="s">
        <v>168</v>
      </c>
      <c r="C10944" t="s">
        <v>168</v>
      </c>
      <c r="D10944">
        <v>0</v>
      </c>
      <c r="E10944">
        <v>0</v>
      </c>
      <c r="F10944">
        <v>154</v>
      </c>
      <c r="G10944">
        <v>5416528</v>
      </c>
      <c r="H10944">
        <v>42</v>
      </c>
      <c r="I10944">
        <v>1375000</v>
      </c>
      <c r="J10944">
        <v>0</v>
      </c>
      <c r="K10944">
        <v>0</v>
      </c>
      <c r="L10944">
        <v>5</v>
      </c>
      <c r="M10944">
        <v>332000</v>
      </c>
      <c r="N10944">
        <v>342000</v>
      </c>
      <c r="O10944">
        <v>7465528</v>
      </c>
      <c r="P10944" t="s">
        <v>5</v>
      </c>
      <c r="Q10944" t="s">
        <v>8</v>
      </c>
      <c r="R10944" t="s">
        <v>169</v>
      </c>
      <c r="S10944" t="s">
        <v>170</v>
      </c>
      <c r="T10944">
        <v>4816469.6774193542</v>
      </c>
      <c r="U10944">
        <v>6339041</v>
      </c>
      <c r="V10944">
        <v>1522571.3225806458</v>
      </c>
      <c r="W10944">
        <v>0.31611770125301275</v>
      </c>
      <c r="X10944" t="s">
        <v>238</v>
      </c>
    </row>
    <row r="10945" spans="1:24" x14ac:dyDescent="0.35">
      <c r="A10945">
        <v>3301075894</v>
      </c>
      <c r="B10945" t="s">
        <v>168</v>
      </c>
      <c r="C10945" t="s">
        <v>168</v>
      </c>
      <c r="D10945">
        <v>0</v>
      </c>
      <c r="E10945">
        <v>0</v>
      </c>
      <c r="F10945">
        <v>22</v>
      </c>
      <c r="G10945">
        <v>1044975</v>
      </c>
      <c r="H10945">
        <v>7</v>
      </c>
      <c r="I10945">
        <v>311000</v>
      </c>
      <c r="J10945">
        <v>0</v>
      </c>
      <c r="K10945">
        <v>0</v>
      </c>
      <c r="L10945">
        <v>8</v>
      </c>
      <c r="M10945">
        <v>329200</v>
      </c>
      <c r="N10945">
        <v>180000</v>
      </c>
      <c r="O10945">
        <v>1865175</v>
      </c>
      <c r="P10945" t="s">
        <v>5</v>
      </c>
      <c r="Q10945" t="s">
        <v>15</v>
      </c>
      <c r="R10945" t="s">
        <v>207</v>
      </c>
      <c r="S10945" t="s">
        <v>170</v>
      </c>
      <c r="T10945">
        <v>1203338.7096774194</v>
      </c>
      <c r="U10945">
        <v>587792</v>
      </c>
      <c r="V10945">
        <v>-615546.70967741939</v>
      </c>
      <c r="W10945">
        <v>-0.51153237631857595</v>
      </c>
      <c r="X10945" t="s">
        <v>251</v>
      </c>
    </row>
    <row r="10946" spans="1:24" x14ac:dyDescent="0.35">
      <c r="A10946">
        <v>3301054964</v>
      </c>
      <c r="B10946" t="s">
        <v>168</v>
      </c>
      <c r="C10946" t="s">
        <v>168</v>
      </c>
      <c r="D10946">
        <v>0</v>
      </c>
      <c r="E10946">
        <v>0</v>
      </c>
      <c r="F10946">
        <v>83</v>
      </c>
      <c r="G10946">
        <v>2931512</v>
      </c>
      <c r="H10946">
        <v>0</v>
      </c>
      <c r="I10946">
        <v>0</v>
      </c>
      <c r="J10946">
        <v>110</v>
      </c>
      <c r="K10946">
        <v>3030500</v>
      </c>
      <c r="L10946">
        <v>0</v>
      </c>
      <c r="M10946">
        <v>0</v>
      </c>
      <c r="N10946">
        <v>1246500</v>
      </c>
      <c r="O10946">
        <v>7208512</v>
      </c>
      <c r="P10946" t="s">
        <v>5</v>
      </c>
      <c r="Q10946" t="s">
        <v>16</v>
      </c>
      <c r="R10946" t="s">
        <v>169</v>
      </c>
      <c r="S10946" t="s">
        <v>170</v>
      </c>
      <c r="T10946">
        <v>4650652.9032258065</v>
      </c>
      <c r="U10946">
        <v>3583268</v>
      </c>
      <c r="V10946">
        <v>-1067384.9032258065</v>
      </c>
      <c r="W10946">
        <v>-0.22951291473191693</v>
      </c>
      <c r="X10946" t="s">
        <v>277</v>
      </c>
    </row>
    <row r="10947" spans="1:24" x14ac:dyDescent="0.35">
      <c r="A10947">
        <v>3301061522</v>
      </c>
      <c r="B10947" t="s">
        <v>168</v>
      </c>
      <c r="C10947" t="s">
        <v>168</v>
      </c>
      <c r="D10947">
        <v>0</v>
      </c>
      <c r="E10947">
        <v>0</v>
      </c>
      <c r="F10947">
        <v>122</v>
      </c>
      <c r="G10947">
        <v>4867541</v>
      </c>
      <c r="H10947">
        <v>0</v>
      </c>
      <c r="I10947">
        <v>0</v>
      </c>
      <c r="J10947">
        <v>0</v>
      </c>
      <c r="K10947">
        <v>0</v>
      </c>
      <c r="L10947">
        <v>1</v>
      </c>
      <c r="M10947">
        <v>100000</v>
      </c>
      <c r="N10947">
        <v>1713500</v>
      </c>
      <c r="O10947">
        <v>6681041</v>
      </c>
      <c r="P10947" t="s">
        <v>5</v>
      </c>
      <c r="Q10947" t="s">
        <v>7</v>
      </c>
      <c r="R10947" t="s">
        <v>169</v>
      </c>
      <c r="S10947" t="s">
        <v>170</v>
      </c>
      <c r="T10947">
        <v>4310349.0322580645</v>
      </c>
      <c r="U10947">
        <v>4608035</v>
      </c>
      <c r="V10947">
        <v>297685.96774193551</v>
      </c>
      <c r="W10947">
        <v>6.9063077146211294E-2</v>
      </c>
      <c r="X10947" t="s">
        <v>394</v>
      </c>
    </row>
    <row r="10948" spans="1:24" x14ac:dyDescent="0.35">
      <c r="A10948">
        <v>3300015433</v>
      </c>
      <c r="B10948" t="s">
        <v>168</v>
      </c>
      <c r="C10948" t="s">
        <v>168</v>
      </c>
      <c r="D10948">
        <v>0</v>
      </c>
      <c r="E10948">
        <v>0</v>
      </c>
      <c r="F10948">
        <v>1</v>
      </c>
      <c r="G10948">
        <v>9999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851500</v>
      </c>
      <c r="O10948">
        <v>861499</v>
      </c>
      <c r="P10948" t="s">
        <v>5</v>
      </c>
      <c r="Q10948" t="s">
        <v>7</v>
      </c>
      <c r="R10948" t="s">
        <v>169</v>
      </c>
      <c r="S10948" t="s">
        <v>170</v>
      </c>
      <c r="T10948">
        <v>555805.80645161285</v>
      </c>
      <c r="U10948">
        <v>1389700</v>
      </c>
      <c r="V10948">
        <v>833894.19354838715</v>
      </c>
      <c r="W10948">
        <v>1.5003337206427405</v>
      </c>
      <c r="X10948" t="s">
        <v>289</v>
      </c>
    </row>
    <row r="10949" spans="1:24" x14ac:dyDescent="0.35">
      <c r="A10949">
        <v>3300028181</v>
      </c>
      <c r="B10949" t="s">
        <v>168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 t="s">
        <v>5</v>
      </c>
      <c r="Q10949" t="s">
        <v>12</v>
      </c>
      <c r="R10949" t="s">
        <v>169</v>
      </c>
      <c r="S10949" t="s">
        <v>170</v>
      </c>
      <c r="T10949">
        <v>0</v>
      </c>
      <c r="U10949">
        <v>3820</v>
      </c>
      <c r="V10949">
        <v>3820</v>
      </c>
      <c r="W10949">
        <v>1</v>
      </c>
      <c r="X10949" t="s">
        <v>248</v>
      </c>
    </row>
    <row r="10950" spans="1:24" x14ac:dyDescent="0.35">
      <c r="A10950">
        <v>3301065678</v>
      </c>
      <c r="B10950" t="s">
        <v>168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 t="s">
        <v>5</v>
      </c>
      <c r="Q10950" t="s">
        <v>12</v>
      </c>
      <c r="R10950" t="s">
        <v>169</v>
      </c>
      <c r="S10950" t="s">
        <v>170</v>
      </c>
      <c r="T10950">
        <v>0</v>
      </c>
      <c r="U10950">
        <v>0</v>
      </c>
      <c r="V10950">
        <v>0</v>
      </c>
      <c r="W10950">
        <v>0</v>
      </c>
      <c r="X10950" t="s">
        <v>353</v>
      </c>
    </row>
    <row r="10951" spans="1:24" x14ac:dyDescent="0.35">
      <c r="A10951">
        <v>3301002045</v>
      </c>
      <c r="B10951" t="s">
        <v>168</v>
      </c>
      <c r="C10951" t="s">
        <v>168</v>
      </c>
      <c r="D10951">
        <v>0</v>
      </c>
      <c r="E10951">
        <v>0</v>
      </c>
      <c r="F10951">
        <v>2</v>
      </c>
      <c r="G10951">
        <v>58730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762000</v>
      </c>
      <c r="O10951">
        <v>820730</v>
      </c>
      <c r="P10951" t="s">
        <v>5</v>
      </c>
      <c r="Q10951" t="s">
        <v>12</v>
      </c>
      <c r="R10951" t="s">
        <v>169</v>
      </c>
      <c r="S10951" t="s">
        <v>170</v>
      </c>
      <c r="T10951">
        <v>529503.22580645164</v>
      </c>
      <c r="U10951">
        <v>533900</v>
      </c>
      <c r="V10951">
        <v>4396.7741935483646</v>
      </c>
      <c r="W10951">
        <v>8.3035833952700422E-3</v>
      </c>
      <c r="X10951" t="s">
        <v>364</v>
      </c>
    </row>
    <row r="10952" spans="1:24" x14ac:dyDescent="0.35">
      <c r="A10952">
        <v>3301027955</v>
      </c>
      <c r="B10952" t="s">
        <v>168</v>
      </c>
      <c r="C10952" t="s">
        <v>168</v>
      </c>
      <c r="D10952">
        <v>0</v>
      </c>
      <c r="E10952">
        <v>0</v>
      </c>
      <c r="F10952">
        <v>150</v>
      </c>
      <c r="G10952">
        <v>3756036</v>
      </c>
      <c r="H10952">
        <v>228</v>
      </c>
      <c r="I10952">
        <v>6535000</v>
      </c>
      <c r="J10952">
        <v>0</v>
      </c>
      <c r="K10952">
        <v>0</v>
      </c>
      <c r="L10952">
        <v>53</v>
      </c>
      <c r="M10952">
        <v>2107200</v>
      </c>
      <c r="N10952">
        <v>30000</v>
      </c>
      <c r="O10952">
        <v>12428236</v>
      </c>
      <c r="P10952" t="s">
        <v>5</v>
      </c>
      <c r="Q10952" t="s">
        <v>13</v>
      </c>
      <c r="R10952" t="s">
        <v>169</v>
      </c>
      <c r="S10952" t="s">
        <v>170</v>
      </c>
      <c r="T10952">
        <v>8018216.7741935477</v>
      </c>
      <c r="U10952">
        <v>6824591</v>
      </c>
      <c r="V10952">
        <v>-1193625.7741935477</v>
      </c>
      <c r="W10952">
        <v>-0.14886424348555971</v>
      </c>
      <c r="X10952" t="s">
        <v>280</v>
      </c>
    </row>
    <row r="10953" spans="1:24" x14ac:dyDescent="0.35">
      <c r="A10953">
        <v>3300015050</v>
      </c>
      <c r="B10953" t="s">
        <v>168</v>
      </c>
      <c r="C10953" t="s">
        <v>168</v>
      </c>
      <c r="D10953">
        <v>0</v>
      </c>
      <c r="E10953">
        <v>0</v>
      </c>
      <c r="F10953">
        <v>63</v>
      </c>
      <c r="G10953">
        <v>2587504</v>
      </c>
      <c r="H10953">
        <v>42</v>
      </c>
      <c r="I10953">
        <v>2892000</v>
      </c>
      <c r="J10953">
        <v>0</v>
      </c>
      <c r="K10953">
        <v>0</v>
      </c>
      <c r="L10953">
        <v>0</v>
      </c>
      <c r="M10953">
        <v>0</v>
      </c>
      <c r="N10953">
        <v>1425600</v>
      </c>
      <c r="O10953">
        <v>6905104</v>
      </c>
      <c r="P10953" t="s">
        <v>5</v>
      </c>
      <c r="Q10953" t="s">
        <v>8</v>
      </c>
      <c r="R10953" t="s">
        <v>169</v>
      </c>
      <c r="S10953" t="s">
        <v>170</v>
      </c>
      <c r="T10953">
        <v>4454905.8064516131</v>
      </c>
      <c r="U10953">
        <v>5997534</v>
      </c>
      <c r="V10953">
        <v>1542628.1935483869</v>
      </c>
      <c r="W10953">
        <v>0.34627627621539081</v>
      </c>
      <c r="X10953" t="s">
        <v>336</v>
      </c>
    </row>
    <row r="10954" spans="1:24" x14ac:dyDescent="0.35">
      <c r="A10954">
        <v>3300026311</v>
      </c>
      <c r="B10954" t="s">
        <v>168</v>
      </c>
      <c r="C10954" t="s">
        <v>168</v>
      </c>
      <c r="D10954">
        <v>0</v>
      </c>
      <c r="E10954">
        <v>0</v>
      </c>
      <c r="F10954">
        <v>10</v>
      </c>
      <c r="G10954">
        <v>309546</v>
      </c>
      <c r="H10954">
        <v>5</v>
      </c>
      <c r="I10954">
        <v>115000</v>
      </c>
      <c r="J10954">
        <v>0</v>
      </c>
      <c r="K10954">
        <v>0</v>
      </c>
      <c r="L10954">
        <v>0</v>
      </c>
      <c r="M10954">
        <v>0</v>
      </c>
      <c r="N10954">
        <v>303000</v>
      </c>
      <c r="O10954">
        <v>727546</v>
      </c>
      <c r="P10954" t="s">
        <v>5</v>
      </c>
      <c r="Q10954" t="s">
        <v>12</v>
      </c>
      <c r="R10954" t="s">
        <v>169</v>
      </c>
      <c r="S10954" t="s">
        <v>170</v>
      </c>
      <c r="T10954">
        <v>469384.51612903224</v>
      </c>
      <c r="U10954">
        <v>178599</v>
      </c>
      <c r="V10954">
        <v>-290785.51612903224</v>
      </c>
      <c r="W10954">
        <v>-0.61950385267735641</v>
      </c>
      <c r="X10954" t="s">
        <v>233</v>
      </c>
    </row>
    <row r="10955" spans="1:24" x14ac:dyDescent="0.35">
      <c r="A10955">
        <v>3301061965</v>
      </c>
      <c r="B10955" t="s">
        <v>168</v>
      </c>
      <c r="C10955" t="s">
        <v>168</v>
      </c>
      <c r="D10955">
        <v>0</v>
      </c>
      <c r="E10955">
        <v>0</v>
      </c>
      <c r="F10955">
        <v>121</v>
      </c>
      <c r="G10955">
        <v>3174834</v>
      </c>
      <c r="H10955">
        <v>5</v>
      </c>
      <c r="I10955">
        <v>80000</v>
      </c>
      <c r="J10955">
        <v>0</v>
      </c>
      <c r="K10955">
        <v>0</v>
      </c>
      <c r="L10955">
        <v>0</v>
      </c>
      <c r="M10955">
        <v>0</v>
      </c>
      <c r="N10955">
        <v>30000</v>
      </c>
      <c r="O10955">
        <v>3284834</v>
      </c>
      <c r="P10955" t="s">
        <v>5</v>
      </c>
      <c r="Q10955" t="s">
        <v>11</v>
      </c>
      <c r="R10955" t="s">
        <v>169</v>
      </c>
      <c r="S10955" t="s">
        <v>170</v>
      </c>
      <c r="T10955">
        <v>2119247.7419354841</v>
      </c>
      <c r="U10955">
        <v>1809215</v>
      </c>
      <c r="V10955">
        <v>-310032.74193548411</v>
      </c>
      <c r="W10955">
        <v>-0.14629377009614497</v>
      </c>
      <c r="X10955" t="s">
        <v>360</v>
      </c>
    </row>
    <row r="10956" spans="1:24" x14ac:dyDescent="0.35">
      <c r="A10956">
        <v>3300019140</v>
      </c>
      <c r="B10956" t="s">
        <v>168</v>
      </c>
      <c r="C10956" t="s">
        <v>168</v>
      </c>
      <c r="D10956">
        <v>0</v>
      </c>
      <c r="E10956">
        <v>0</v>
      </c>
      <c r="F10956">
        <v>4</v>
      </c>
      <c r="G10956">
        <v>201547</v>
      </c>
      <c r="H10956">
        <v>0</v>
      </c>
      <c r="I10956">
        <v>0</v>
      </c>
      <c r="J10956">
        <v>0</v>
      </c>
      <c r="K10956">
        <v>0</v>
      </c>
      <c r="L10956">
        <v>15</v>
      </c>
      <c r="M10956">
        <v>537515</v>
      </c>
      <c r="N10956">
        <v>977000</v>
      </c>
      <c r="O10956">
        <v>1716062</v>
      </c>
      <c r="P10956" t="s">
        <v>5</v>
      </c>
      <c r="Q10956" t="s">
        <v>12</v>
      </c>
      <c r="R10956" t="s">
        <v>169</v>
      </c>
      <c r="S10956" t="s">
        <v>170</v>
      </c>
      <c r="T10956">
        <v>1107136.7741935484</v>
      </c>
      <c r="U10956">
        <v>966250</v>
      </c>
      <c r="V10956">
        <v>-140886.77419354836</v>
      </c>
      <c r="W10956">
        <v>-0.12725326940401915</v>
      </c>
      <c r="X10956" t="s">
        <v>294</v>
      </c>
    </row>
    <row r="10957" spans="1:24" x14ac:dyDescent="0.35">
      <c r="A10957">
        <v>3301062695</v>
      </c>
      <c r="B10957" t="s">
        <v>168</v>
      </c>
      <c r="C10957" t="s">
        <v>168</v>
      </c>
      <c r="D10957">
        <v>0</v>
      </c>
      <c r="E10957">
        <v>0</v>
      </c>
      <c r="F10957">
        <v>12</v>
      </c>
      <c r="G10957">
        <v>296487</v>
      </c>
      <c r="H10957">
        <v>29</v>
      </c>
      <c r="I10957">
        <v>805000</v>
      </c>
      <c r="J10957">
        <v>0</v>
      </c>
      <c r="K10957">
        <v>0</v>
      </c>
      <c r="L10957">
        <v>7</v>
      </c>
      <c r="M10957">
        <v>216800</v>
      </c>
      <c r="N10957">
        <v>150000</v>
      </c>
      <c r="O10957">
        <v>1468287</v>
      </c>
      <c r="P10957" t="s">
        <v>5</v>
      </c>
      <c r="Q10957" t="s">
        <v>10</v>
      </c>
      <c r="R10957" t="s">
        <v>169</v>
      </c>
      <c r="S10957" t="s">
        <v>170</v>
      </c>
      <c r="T10957">
        <v>947281.93548387091</v>
      </c>
      <c r="U10957">
        <v>538091</v>
      </c>
      <c r="V10957">
        <v>-409190.93548387091</v>
      </c>
      <c r="W10957">
        <v>-0.43196319929278126</v>
      </c>
      <c r="X10957" t="s">
        <v>223</v>
      </c>
    </row>
    <row r="10958" spans="1:24" x14ac:dyDescent="0.35">
      <c r="A10958">
        <v>3301071144</v>
      </c>
      <c r="B10958" t="s">
        <v>168</v>
      </c>
      <c r="C10958" t="s">
        <v>168</v>
      </c>
      <c r="D10958">
        <v>0</v>
      </c>
      <c r="E10958">
        <v>0</v>
      </c>
      <c r="F10958">
        <v>16</v>
      </c>
      <c r="G10958">
        <v>324684</v>
      </c>
      <c r="H10958">
        <v>11</v>
      </c>
      <c r="I10958">
        <v>225000</v>
      </c>
      <c r="J10958">
        <v>0</v>
      </c>
      <c r="K10958">
        <v>0</v>
      </c>
      <c r="L10958">
        <v>12</v>
      </c>
      <c r="M10958">
        <v>298800</v>
      </c>
      <c r="N10958">
        <v>30000</v>
      </c>
      <c r="O10958">
        <v>878484</v>
      </c>
      <c r="P10958" t="s">
        <v>5</v>
      </c>
      <c r="Q10958" t="s">
        <v>13</v>
      </c>
      <c r="R10958" t="s">
        <v>169</v>
      </c>
      <c r="S10958" t="s">
        <v>170</v>
      </c>
      <c r="T10958">
        <v>566763.87096774194</v>
      </c>
      <c r="U10958">
        <v>436984</v>
      </c>
      <c r="V10958">
        <v>-129779.87096774194</v>
      </c>
      <c r="W10958">
        <v>-0.22898402247508209</v>
      </c>
      <c r="X10958" t="s">
        <v>374</v>
      </c>
    </row>
    <row r="10959" spans="1:24" x14ac:dyDescent="0.35">
      <c r="A10959">
        <v>3301048783</v>
      </c>
      <c r="B10959" t="s">
        <v>168</v>
      </c>
      <c r="C10959" t="s">
        <v>168</v>
      </c>
      <c r="D10959">
        <v>0</v>
      </c>
      <c r="E10959">
        <v>0</v>
      </c>
      <c r="F10959">
        <v>10</v>
      </c>
      <c r="G10959">
        <v>423999</v>
      </c>
      <c r="H10959">
        <v>5</v>
      </c>
      <c r="I10959">
        <v>300000</v>
      </c>
      <c r="J10959">
        <v>0</v>
      </c>
      <c r="K10959">
        <v>0</v>
      </c>
      <c r="L10959">
        <v>0</v>
      </c>
      <c r="M10959">
        <v>0</v>
      </c>
      <c r="N10959">
        <v>352500</v>
      </c>
      <c r="O10959">
        <v>1076499</v>
      </c>
      <c r="P10959" t="s">
        <v>5</v>
      </c>
      <c r="Q10959" t="s">
        <v>17</v>
      </c>
      <c r="R10959" t="s">
        <v>169</v>
      </c>
      <c r="S10959" t="s">
        <v>170</v>
      </c>
      <c r="T10959">
        <v>694515.48387096776</v>
      </c>
      <c r="U10959">
        <v>1719798</v>
      </c>
      <c r="V10959">
        <v>1025282.5161290322</v>
      </c>
      <c r="W10959">
        <v>1.4762558070188638</v>
      </c>
      <c r="X10959" t="s">
        <v>311</v>
      </c>
    </row>
    <row r="10960" spans="1:24" x14ac:dyDescent="0.35">
      <c r="A10960">
        <v>6001124943</v>
      </c>
      <c r="B10960" t="s">
        <v>168</v>
      </c>
      <c r="C10960" t="s">
        <v>168</v>
      </c>
      <c r="D10960">
        <v>0</v>
      </c>
      <c r="E10960">
        <v>0</v>
      </c>
      <c r="F10960">
        <v>0</v>
      </c>
      <c r="G10960">
        <v>0</v>
      </c>
      <c r="H10960">
        <v>43</v>
      </c>
      <c r="I10960">
        <v>1715000</v>
      </c>
      <c r="J10960">
        <v>0</v>
      </c>
      <c r="K10960">
        <v>0</v>
      </c>
      <c r="L10960">
        <v>32</v>
      </c>
      <c r="M10960">
        <v>1206800</v>
      </c>
      <c r="N10960">
        <v>60000</v>
      </c>
      <c r="O10960">
        <v>2981800</v>
      </c>
      <c r="P10960" t="s">
        <v>5</v>
      </c>
      <c r="Q10960" t="s">
        <v>13</v>
      </c>
      <c r="R10960" t="s">
        <v>169</v>
      </c>
      <c r="S10960" t="s">
        <v>170</v>
      </c>
      <c r="T10960">
        <v>1923741.935483871</v>
      </c>
      <c r="U10960">
        <v>716800</v>
      </c>
      <c r="V10960">
        <v>-1206941.935483871</v>
      </c>
      <c r="W10960">
        <v>-0.62739284995640221</v>
      </c>
      <c r="X10960" t="s">
        <v>274</v>
      </c>
    </row>
    <row r="10961" spans="1:24" x14ac:dyDescent="0.35">
      <c r="A10961">
        <v>3300007305</v>
      </c>
      <c r="B10961" t="s">
        <v>168</v>
      </c>
      <c r="C10961" t="s">
        <v>168</v>
      </c>
      <c r="D10961">
        <v>0</v>
      </c>
      <c r="E10961">
        <v>0</v>
      </c>
      <c r="F10961">
        <v>29</v>
      </c>
      <c r="G10961">
        <v>1249470</v>
      </c>
      <c r="H10961">
        <v>25</v>
      </c>
      <c r="I10961">
        <v>935000</v>
      </c>
      <c r="J10961">
        <v>0</v>
      </c>
      <c r="K10961">
        <v>0</v>
      </c>
      <c r="L10961">
        <v>14</v>
      </c>
      <c r="M10961">
        <v>723600</v>
      </c>
      <c r="N10961">
        <v>30000</v>
      </c>
      <c r="O10961">
        <v>2938070</v>
      </c>
      <c r="P10961" t="s">
        <v>5</v>
      </c>
      <c r="Q10961" t="s">
        <v>14</v>
      </c>
      <c r="R10961" t="s">
        <v>169</v>
      </c>
      <c r="S10961" t="s">
        <v>170</v>
      </c>
      <c r="T10961">
        <v>1895529.0322580645</v>
      </c>
      <c r="U10961">
        <v>1341985</v>
      </c>
      <c r="V10961">
        <v>-553544.03225806449</v>
      </c>
      <c r="W10961">
        <v>-0.2920261430122495</v>
      </c>
      <c r="X10961" t="s">
        <v>339</v>
      </c>
    </row>
    <row r="10962" spans="1:24" x14ac:dyDescent="0.35">
      <c r="A10962">
        <v>3300016528</v>
      </c>
      <c r="B10962" t="s">
        <v>168</v>
      </c>
      <c r="C10962" t="s">
        <v>168</v>
      </c>
      <c r="D10962">
        <v>0</v>
      </c>
      <c r="E10962">
        <v>0</v>
      </c>
      <c r="F10962">
        <v>65</v>
      </c>
      <c r="G10962">
        <v>2645125</v>
      </c>
      <c r="H10962">
        <v>16</v>
      </c>
      <c r="I10962">
        <v>430000</v>
      </c>
      <c r="J10962">
        <v>0</v>
      </c>
      <c r="K10962">
        <v>0</v>
      </c>
      <c r="L10962">
        <v>0</v>
      </c>
      <c r="M10962">
        <v>0</v>
      </c>
      <c r="N10962">
        <v>1057500</v>
      </c>
      <c r="O10962">
        <v>4132625</v>
      </c>
      <c r="P10962" t="s">
        <v>5</v>
      </c>
      <c r="Q10962" t="s">
        <v>6</v>
      </c>
      <c r="R10962" t="s">
        <v>169</v>
      </c>
      <c r="S10962" t="s">
        <v>170</v>
      </c>
      <c r="T10962">
        <v>2666209.6774193547</v>
      </c>
      <c r="U10962">
        <v>2037915</v>
      </c>
      <c r="V10962">
        <v>-628294.67741935467</v>
      </c>
      <c r="W10962">
        <v>-0.23565088775294152</v>
      </c>
      <c r="X10962" t="s">
        <v>342</v>
      </c>
    </row>
    <row r="10963" spans="1:24" x14ac:dyDescent="0.35">
      <c r="A10963">
        <v>3300023338</v>
      </c>
      <c r="B10963" t="s">
        <v>168</v>
      </c>
      <c r="C10963" t="s">
        <v>168</v>
      </c>
      <c r="D10963">
        <v>0</v>
      </c>
      <c r="E10963">
        <v>0</v>
      </c>
      <c r="F10963">
        <v>82</v>
      </c>
      <c r="G10963">
        <v>2832758</v>
      </c>
      <c r="H10963">
        <v>50</v>
      </c>
      <c r="I10963">
        <v>1450000</v>
      </c>
      <c r="J10963">
        <v>170</v>
      </c>
      <c r="K10963">
        <v>2265250</v>
      </c>
      <c r="L10963">
        <v>36</v>
      </c>
      <c r="M10963">
        <v>1666400</v>
      </c>
      <c r="N10963">
        <v>7605000</v>
      </c>
      <c r="O10963">
        <v>15819408</v>
      </c>
      <c r="P10963" t="s">
        <v>5</v>
      </c>
      <c r="Q10963" t="s">
        <v>16</v>
      </c>
      <c r="R10963" t="s">
        <v>169</v>
      </c>
      <c r="S10963" t="s">
        <v>170</v>
      </c>
      <c r="T10963">
        <v>10206069.677419355</v>
      </c>
      <c r="U10963">
        <v>4713691</v>
      </c>
      <c r="V10963">
        <v>-5492378.6774193551</v>
      </c>
      <c r="W10963">
        <v>-0.53814826382883607</v>
      </c>
      <c r="X10963" t="s">
        <v>377</v>
      </c>
    </row>
    <row r="10964" spans="1:24" x14ac:dyDescent="0.35">
      <c r="A10964">
        <v>3301064711</v>
      </c>
      <c r="B10964" t="s">
        <v>168</v>
      </c>
      <c r="C10964" t="s">
        <v>168</v>
      </c>
      <c r="D10964">
        <v>0</v>
      </c>
      <c r="E10964">
        <v>0</v>
      </c>
      <c r="F10964">
        <v>7</v>
      </c>
      <c r="G10964">
        <v>310400</v>
      </c>
      <c r="H10964">
        <v>3</v>
      </c>
      <c r="I10964">
        <v>175000</v>
      </c>
      <c r="J10964">
        <v>0</v>
      </c>
      <c r="K10964">
        <v>0</v>
      </c>
      <c r="L10964">
        <v>7</v>
      </c>
      <c r="M10964">
        <v>246800</v>
      </c>
      <c r="N10964">
        <v>352500</v>
      </c>
      <c r="O10964">
        <v>1084700</v>
      </c>
      <c r="P10964" t="s">
        <v>5</v>
      </c>
      <c r="Q10964" t="s">
        <v>17</v>
      </c>
      <c r="R10964" t="s">
        <v>169</v>
      </c>
      <c r="S10964" t="s">
        <v>170</v>
      </c>
      <c r="T10964">
        <v>699806.45161290315</v>
      </c>
      <c r="U10964">
        <v>716549</v>
      </c>
      <c r="V10964">
        <v>16742.548387096846</v>
      </c>
      <c r="W10964">
        <v>2.3924541347838169E-2</v>
      </c>
      <c r="X10964" t="s">
        <v>220</v>
      </c>
    </row>
    <row r="10965" spans="1:24" x14ac:dyDescent="0.35">
      <c r="A10965">
        <v>3300006524</v>
      </c>
      <c r="B10965" t="s">
        <v>168</v>
      </c>
      <c r="C10965" t="s">
        <v>168</v>
      </c>
      <c r="D10965">
        <v>0</v>
      </c>
      <c r="E10965">
        <v>0</v>
      </c>
      <c r="F10965">
        <v>326</v>
      </c>
      <c r="G10965">
        <v>12649070</v>
      </c>
      <c r="H10965">
        <v>230</v>
      </c>
      <c r="I10965">
        <v>10568000</v>
      </c>
      <c r="J10965">
        <v>0</v>
      </c>
      <c r="K10965">
        <v>0</v>
      </c>
      <c r="L10965">
        <v>0</v>
      </c>
      <c r="M10965">
        <v>0</v>
      </c>
      <c r="N10965">
        <v>30000</v>
      </c>
      <c r="O10965">
        <v>23247070</v>
      </c>
      <c r="P10965" t="s">
        <v>5</v>
      </c>
      <c r="Q10965" t="s">
        <v>9</v>
      </c>
      <c r="R10965" t="s">
        <v>169</v>
      </c>
      <c r="S10965" t="s">
        <v>170</v>
      </c>
      <c r="T10965">
        <v>14998109.677419355</v>
      </c>
      <c r="U10965">
        <v>18890003</v>
      </c>
      <c r="V10965">
        <v>3891893.3225806449</v>
      </c>
      <c r="W10965">
        <v>0.25949225644350027</v>
      </c>
      <c r="X10965" t="s">
        <v>315</v>
      </c>
    </row>
    <row r="10966" spans="1:24" x14ac:dyDescent="0.35">
      <c r="A10966">
        <v>3301028175</v>
      </c>
      <c r="B10966" t="s">
        <v>168</v>
      </c>
      <c r="C10966" t="s">
        <v>168</v>
      </c>
      <c r="D10966">
        <v>0</v>
      </c>
      <c r="E10966">
        <v>0</v>
      </c>
      <c r="F10966">
        <v>87</v>
      </c>
      <c r="G10966">
        <v>3482354</v>
      </c>
      <c r="H10966">
        <v>1</v>
      </c>
      <c r="I10966">
        <v>10000</v>
      </c>
      <c r="J10966">
        <v>0</v>
      </c>
      <c r="K10966">
        <v>0</v>
      </c>
      <c r="L10966">
        <v>0</v>
      </c>
      <c r="M10966">
        <v>0</v>
      </c>
      <c r="N10966">
        <v>1031100</v>
      </c>
      <c r="O10966">
        <v>4523454</v>
      </c>
      <c r="P10966" t="s">
        <v>5</v>
      </c>
      <c r="Q10966" t="s">
        <v>8</v>
      </c>
      <c r="R10966" t="s">
        <v>169</v>
      </c>
      <c r="S10966" t="s">
        <v>170</v>
      </c>
      <c r="T10966">
        <v>2918357.4193548388</v>
      </c>
      <c r="U10966">
        <v>3783396</v>
      </c>
      <c r="V10966">
        <v>865038.58064516122</v>
      </c>
      <c r="W10966">
        <v>0.29641282966511873</v>
      </c>
      <c r="X10966" t="s">
        <v>393</v>
      </c>
    </row>
    <row r="10967" spans="1:24" x14ac:dyDescent="0.35">
      <c r="A10967">
        <v>3300001078</v>
      </c>
      <c r="B10967" t="s">
        <v>168</v>
      </c>
      <c r="C10967" t="s">
        <v>168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60000</v>
      </c>
      <c r="O10967">
        <v>60000</v>
      </c>
      <c r="P10967" t="s">
        <v>5</v>
      </c>
      <c r="Q10967" t="s">
        <v>11</v>
      </c>
      <c r="R10967" t="s">
        <v>169</v>
      </c>
      <c r="S10967" t="s">
        <v>170</v>
      </c>
      <c r="T10967">
        <v>38709.677419354841</v>
      </c>
      <c r="U10967">
        <v>35199</v>
      </c>
      <c r="V10967">
        <v>-3510.6774193548408</v>
      </c>
      <c r="W10967">
        <v>-9.0692500000000065E-2</v>
      </c>
      <c r="X10967" t="s">
        <v>263</v>
      </c>
    </row>
    <row r="10968" spans="1:24" x14ac:dyDescent="0.35">
      <c r="A10968">
        <v>3301001109</v>
      </c>
      <c r="B10968" t="s">
        <v>168</v>
      </c>
      <c r="C10968" t="s">
        <v>168</v>
      </c>
      <c r="D10968">
        <v>0</v>
      </c>
      <c r="E10968">
        <v>0</v>
      </c>
      <c r="F10968">
        <v>310</v>
      </c>
      <c r="G10968">
        <v>10202723</v>
      </c>
      <c r="H10968">
        <v>106</v>
      </c>
      <c r="I10968">
        <v>3299000</v>
      </c>
      <c r="J10968">
        <v>0</v>
      </c>
      <c r="K10968">
        <v>0</v>
      </c>
      <c r="L10968">
        <v>31</v>
      </c>
      <c r="M10968">
        <v>1354400</v>
      </c>
      <c r="N10968">
        <v>1890000</v>
      </c>
      <c r="O10968">
        <v>16746123</v>
      </c>
      <c r="P10968" t="s">
        <v>5</v>
      </c>
      <c r="Q10968" t="s">
        <v>17</v>
      </c>
      <c r="R10968" t="s">
        <v>169</v>
      </c>
      <c r="S10968" t="s">
        <v>170</v>
      </c>
      <c r="T10968">
        <v>10803950.322580645</v>
      </c>
      <c r="U10968">
        <v>10332392</v>
      </c>
      <c r="V10968">
        <v>-471558.32258064486</v>
      </c>
      <c r="W10968">
        <v>-4.3646842914028539E-2</v>
      </c>
      <c r="X10968" t="s">
        <v>328</v>
      </c>
    </row>
    <row r="10969" spans="1:24" x14ac:dyDescent="0.35">
      <c r="A10969">
        <v>3300011183</v>
      </c>
      <c r="B10969" t="s">
        <v>168</v>
      </c>
      <c r="C10969" t="s">
        <v>168</v>
      </c>
      <c r="D10969">
        <v>0</v>
      </c>
      <c r="E10969">
        <v>0</v>
      </c>
      <c r="F10969">
        <v>37</v>
      </c>
      <c r="G10969">
        <v>1114676</v>
      </c>
      <c r="H10969">
        <v>2</v>
      </c>
      <c r="I10969">
        <v>10000</v>
      </c>
      <c r="J10969">
        <v>0</v>
      </c>
      <c r="K10969">
        <v>0</v>
      </c>
      <c r="L10969">
        <v>0</v>
      </c>
      <c r="M10969">
        <v>0</v>
      </c>
      <c r="N10969">
        <v>280000</v>
      </c>
      <c r="O10969">
        <v>1404676</v>
      </c>
      <c r="P10969" t="s">
        <v>5</v>
      </c>
      <c r="Q10969" t="s">
        <v>12</v>
      </c>
      <c r="R10969" t="s">
        <v>169</v>
      </c>
      <c r="S10969" t="s">
        <v>170</v>
      </c>
      <c r="T10969">
        <v>906242.58064516133</v>
      </c>
      <c r="U10969">
        <v>941035</v>
      </c>
      <c r="V10969">
        <v>34792.419354838668</v>
      </c>
      <c r="W10969">
        <v>3.8391949460231389E-2</v>
      </c>
      <c r="X10969" t="s">
        <v>410</v>
      </c>
    </row>
    <row r="10970" spans="1:24" x14ac:dyDescent="0.35">
      <c r="A10970">
        <v>3301002439</v>
      </c>
      <c r="B10970" t="s">
        <v>168</v>
      </c>
      <c r="C10970" t="s">
        <v>168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303000</v>
      </c>
      <c r="O10970">
        <v>303000</v>
      </c>
      <c r="P10970" t="s">
        <v>5</v>
      </c>
      <c r="Q10970" t="s">
        <v>12</v>
      </c>
      <c r="R10970" t="s">
        <v>169</v>
      </c>
      <c r="S10970" t="s">
        <v>170</v>
      </c>
      <c r="T10970">
        <v>195483.87096774194</v>
      </c>
      <c r="U10970">
        <v>380000</v>
      </c>
      <c r="V10970">
        <v>184516.12903225806</v>
      </c>
      <c r="W10970">
        <v>0.94389438943894377</v>
      </c>
      <c r="X10970" t="s">
        <v>338</v>
      </c>
    </row>
    <row r="10971" spans="1:24" x14ac:dyDescent="0.35">
      <c r="A10971">
        <v>3301070277</v>
      </c>
      <c r="B10971" t="s">
        <v>168</v>
      </c>
      <c r="C10971" t="s">
        <v>168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44000</v>
      </c>
      <c r="O10971">
        <v>44000</v>
      </c>
      <c r="P10971" t="s">
        <v>5</v>
      </c>
      <c r="Q10971" t="s">
        <v>9</v>
      </c>
      <c r="R10971" t="s">
        <v>169</v>
      </c>
      <c r="S10971" t="s">
        <v>170</v>
      </c>
      <c r="T10971">
        <v>28387.096774193546</v>
      </c>
      <c r="U10971">
        <v>164000</v>
      </c>
      <c r="V10971">
        <v>135612.90322580645</v>
      </c>
      <c r="W10971">
        <v>4.7772727272727282</v>
      </c>
      <c r="X10971" t="s">
        <v>267</v>
      </c>
    </row>
    <row r="10972" spans="1:24" x14ac:dyDescent="0.35">
      <c r="A10972">
        <v>3301041600</v>
      </c>
      <c r="B10972" t="s">
        <v>168</v>
      </c>
      <c r="C10972" t="s">
        <v>168</v>
      </c>
      <c r="D10972">
        <v>0</v>
      </c>
      <c r="E10972">
        <v>0</v>
      </c>
      <c r="F10972">
        <v>166</v>
      </c>
      <c r="G10972">
        <v>5021653</v>
      </c>
      <c r="H10972">
        <v>208</v>
      </c>
      <c r="I10972">
        <v>5387000</v>
      </c>
      <c r="J10972">
        <v>0</v>
      </c>
      <c r="K10972">
        <v>0</v>
      </c>
      <c r="L10972">
        <v>81</v>
      </c>
      <c r="M10972">
        <v>3174650</v>
      </c>
      <c r="N10972">
        <v>460500</v>
      </c>
      <c r="O10972">
        <v>14043803</v>
      </c>
      <c r="P10972" t="s">
        <v>5</v>
      </c>
      <c r="Q10972" t="s">
        <v>17</v>
      </c>
      <c r="R10972" t="s">
        <v>169</v>
      </c>
      <c r="S10972" t="s">
        <v>170</v>
      </c>
      <c r="T10972">
        <v>9060518.064516129</v>
      </c>
      <c r="U10972">
        <v>9462613</v>
      </c>
      <c r="V10972">
        <v>402094.93548387103</v>
      </c>
      <c r="W10972">
        <v>4.4378801810307289E-2</v>
      </c>
      <c r="X10972" t="s">
        <v>286</v>
      </c>
    </row>
    <row r="10973" spans="1:24" x14ac:dyDescent="0.35">
      <c r="A10973">
        <v>3301000930</v>
      </c>
      <c r="B10973" t="s">
        <v>168</v>
      </c>
      <c r="C10973" t="s">
        <v>168</v>
      </c>
      <c r="D10973">
        <v>0</v>
      </c>
      <c r="E10973">
        <v>0</v>
      </c>
      <c r="F10973">
        <v>12</v>
      </c>
      <c r="G10973">
        <v>652986</v>
      </c>
      <c r="H10973">
        <v>16</v>
      </c>
      <c r="I10973">
        <v>430000</v>
      </c>
      <c r="J10973">
        <v>0</v>
      </c>
      <c r="K10973">
        <v>0</v>
      </c>
      <c r="L10973">
        <v>11</v>
      </c>
      <c r="M10973">
        <v>1376400</v>
      </c>
      <c r="N10973">
        <v>300000</v>
      </c>
      <c r="O10973">
        <v>2759386</v>
      </c>
      <c r="P10973" t="s">
        <v>5</v>
      </c>
      <c r="Q10973" t="s">
        <v>10</v>
      </c>
      <c r="R10973" t="s">
        <v>169</v>
      </c>
      <c r="S10973" t="s">
        <v>170</v>
      </c>
      <c r="T10973">
        <v>1780249.0322580645</v>
      </c>
      <c r="U10973">
        <v>1846991</v>
      </c>
      <c r="V10973">
        <v>66741.967741935514</v>
      </c>
      <c r="W10973">
        <v>3.7490242394503825E-2</v>
      </c>
      <c r="X10973" t="s">
        <v>337</v>
      </c>
    </row>
    <row r="10974" spans="1:24" x14ac:dyDescent="0.35">
      <c r="A10974">
        <v>3300028139</v>
      </c>
      <c r="B10974" t="s">
        <v>168</v>
      </c>
      <c r="C10974" t="s">
        <v>168</v>
      </c>
      <c r="D10974">
        <v>0</v>
      </c>
      <c r="E10974">
        <v>0</v>
      </c>
      <c r="F10974">
        <v>7</v>
      </c>
      <c r="G10974">
        <v>201492</v>
      </c>
      <c r="H10974">
        <v>4</v>
      </c>
      <c r="I10974">
        <v>75000</v>
      </c>
      <c r="J10974">
        <v>0</v>
      </c>
      <c r="K10974">
        <v>0</v>
      </c>
      <c r="L10974">
        <v>6</v>
      </c>
      <c r="M10974">
        <v>274400</v>
      </c>
      <c r="N10974">
        <v>165000</v>
      </c>
      <c r="O10974">
        <v>715892</v>
      </c>
      <c r="P10974" t="s">
        <v>5</v>
      </c>
      <c r="Q10974" t="s">
        <v>14</v>
      </c>
      <c r="R10974" t="s">
        <v>169</v>
      </c>
      <c r="S10974" t="s">
        <v>170</v>
      </c>
      <c r="T10974">
        <v>461865.80645161285</v>
      </c>
      <c r="U10974">
        <v>396895</v>
      </c>
      <c r="V10974">
        <v>-64970.806451612851</v>
      </c>
      <c r="W10974">
        <v>-0.14067031060551027</v>
      </c>
      <c r="X10974" t="s">
        <v>366</v>
      </c>
    </row>
    <row r="10975" spans="1:24" x14ac:dyDescent="0.35">
      <c r="A10975">
        <v>3300013943</v>
      </c>
      <c r="B10975" t="s">
        <v>168</v>
      </c>
      <c r="C10975" t="s">
        <v>168</v>
      </c>
      <c r="D10975">
        <v>0</v>
      </c>
      <c r="E10975">
        <v>0</v>
      </c>
      <c r="F10975">
        <v>63</v>
      </c>
      <c r="G10975">
        <v>2237608</v>
      </c>
      <c r="H10975">
        <v>0</v>
      </c>
      <c r="I10975">
        <v>0</v>
      </c>
      <c r="J10975">
        <v>0</v>
      </c>
      <c r="K10975">
        <v>0</v>
      </c>
      <c r="L10975">
        <v>1</v>
      </c>
      <c r="M10975">
        <v>102400</v>
      </c>
      <c r="N10975">
        <v>446100</v>
      </c>
      <c r="O10975">
        <v>2786108</v>
      </c>
      <c r="P10975" t="s">
        <v>5</v>
      </c>
      <c r="Q10975" t="s">
        <v>7</v>
      </c>
      <c r="R10975" t="s">
        <v>169</v>
      </c>
      <c r="S10975" t="s">
        <v>170</v>
      </c>
      <c r="T10975">
        <v>1797489.0322580645</v>
      </c>
      <c r="U10975">
        <v>1856945</v>
      </c>
      <c r="V10975">
        <v>59455.967741935514</v>
      </c>
      <c r="W10975">
        <v>3.3077235340482236E-2</v>
      </c>
      <c r="X10975" t="s">
        <v>225</v>
      </c>
    </row>
    <row r="10976" spans="1:24" x14ac:dyDescent="0.35">
      <c r="A10976">
        <v>6001137856</v>
      </c>
      <c r="B10976" t="s">
        <v>168</v>
      </c>
      <c r="C10976" t="s">
        <v>168</v>
      </c>
      <c r="D10976">
        <v>0</v>
      </c>
      <c r="E10976">
        <v>0</v>
      </c>
      <c r="F10976">
        <v>0</v>
      </c>
      <c r="G10976">
        <v>0</v>
      </c>
      <c r="H10976">
        <v>36</v>
      </c>
      <c r="I10976">
        <v>1170000</v>
      </c>
      <c r="J10976">
        <v>0</v>
      </c>
      <c r="K10976">
        <v>0</v>
      </c>
      <c r="L10976">
        <v>0</v>
      </c>
      <c r="M10976">
        <v>0</v>
      </c>
      <c r="N10976">
        <v>161000</v>
      </c>
      <c r="O10976">
        <v>1331000</v>
      </c>
      <c r="P10976" t="s">
        <v>5</v>
      </c>
      <c r="Q10976" t="s">
        <v>10</v>
      </c>
      <c r="R10976" t="s">
        <v>169</v>
      </c>
      <c r="S10976" t="s">
        <v>170</v>
      </c>
      <c r="T10976">
        <v>858709.67741935491</v>
      </c>
      <c r="U10976">
        <v>995000</v>
      </c>
      <c r="V10976">
        <v>136290.32258064509</v>
      </c>
      <c r="W10976">
        <v>0.15871525169045819</v>
      </c>
      <c r="X10976" t="s">
        <v>200</v>
      </c>
    </row>
    <row r="10977" spans="1:24" x14ac:dyDescent="0.35">
      <c r="A10977">
        <v>3300017190</v>
      </c>
      <c r="B10977" t="s">
        <v>168</v>
      </c>
      <c r="C10977" t="s">
        <v>168</v>
      </c>
      <c r="D10977">
        <v>0</v>
      </c>
      <c r="E10977">
        <v>0</v>
      </c>
      <c r="F10977">
        <v>9</v>
      </c>
      <c r="G10977">
        <v>317473</v>
      </c>
      <c r="H10977">
        <v>15</v>
      </c>
      <c r="I10977">
        <v>520000</v>
      </c>
      <c r="J10977">
        <v>0</v>
      </c>
      <c r="K10977">
        <v>0</v>
      </c>
      <c r="L10977">
        <v>4</v>
      </c>
      <c r="M10977">
        <v>89600</v>
      </c>
      <c r="N10977">
        <v>1087500</v>
      </c>
      <c r="O10977">
        <v>2014573</v>
      </c>
      <c r="P10977" t="s">
        <v>5</v>
      </c>
      <c r="Q10977" t="s">
        <v>6</v>
      </c>
      <c r="R10977" t="s">
        <v>169</v>
      </c>
      <c r="S10977" t="s">
        <v>170</v>
      </c>
      <c r="T10977">
        <v>1299724.5161290322</v>
      </c>
      <c r="U10977">
        <v>1697797</v>
      </c>
      <c r="V10977">
        <v>398072.48387096776</v>
      </c>
      <c r="W10977">
        <v>0.30627450581339066</v>
      </c>
      <c r="X10977" t="s">
        <v>295</v>
      </c>
    </row>
    <row r="10978" spans="1:24" x14ac:dyDescent="0.35">
      <c r="A10978">
        <v>6001124651</v>
      </c>
      <c r="B10978" t="s">
        <v>168</v>
      </c>
      <c r="C10978" t="s">
        <v>168</v>
      </c>
      <c r="D10978">
        <v>0</v>
      </c>
      <c r="E10978">
        <v>0</v>
      </c>
      <c r="F10978">
        <v>3</v>
      </c>
      <c r="G10978">
        <v>79874</v>
      </c>
      <c r="H10978">
        <v>23</v>
      </c>
      <c r="I10978">
        <v>345000</v>
      </c>
      <c r="J10978">
        <v>0</v>
      </c>
      <c r="K10978">
        <v>0</v>
      </c>
      <c r="L10978">
        <v>21</v>
      </c>
      <c r="M10978">
        <v>870400</v>
      </c>
      <c r="N10978">
        <v>2641500</v>
      </c>
      <c r="O10978">
        <v>3936774</v>
      </c>
      <c r="P10978" t="s">
        <v>5</v>
      </c>
      <c r="Q10978" t="s">
        <v>16</v>
      </c>
      <c r="R10978" t="s">
        <v>169</v>
      </c>
      <c r="S10978" t="s">
        <v>170</v>
      </c>
      <c r="T10978">
        <v>2539854.1935483869</v>
      </c>
      <c r="U10978">
        <v>2064772</v>
      </c>
      <c r="V10978">
        <v>-475082.19354838692</v>
      </c>
      <c r="W10978">
        <v>-0.18705097117589164</v>
      </c>
      <c r="X10978" t="s">
        <v>384</v>
      </c>
    </row>
    <row r="10979" spans="1:24" x14ac:dyDescent="0.35">
      <c r="A10979">
        <v>3301075372</v>
      </c>
      <c r="B10979" t="s">
        <v>168</v>
      </c>
      <c r="C10979" t="s">
        <v>168</v>
      </c>
      <c r="D10979">
        <v>0</v>
      </c>
      <c r="E10979">
        <v>0</v>
      </c>
      <c r="F10979">
        <v>6</v>
      </c>
      <c r="G10979">
        <v>322200</v>
      </c>
      <c r="H10979">
        <v>17</v>
      </c>
      <c r="I10979">
        <v>220000</v>
      </c>
      <c r="J10979">
        <v>0</v>
      </c>
      <c r="K10979">
        <v>0</v>
      </c>
      <c r="L10979">
        <v>3</v>
      </c>
      <c r="M10979">
        <v>207200</v>
      </c>
      <c r="N10979">
        <v>1060500</v>
      </c>
      <c r="O10979">
        <v>1809900</v>
      </c>
      <c r="P10979" t="s">
        <v>5</v>
      </c>
      <c r="Q10979" t="s">
        <v>17</v>
      </c>
      <c r="R10979" t="s">
        <v>169</v>
      </c>
      <c r="S10979" t="s">
        <v>170</v>
      </c>
      <c r="T10979">
        <v>1167677.4193548386</v>
      </c>
      <c r="U10979">
        <v>849948</v>
      </c>
      <c r="V10979">
        <v>-317729.41935483855</v>
      </c>
      <c r="W10979">
        <v>-0.27210376263881975</v>
      </c>
      <c r="X10979" t="s">
        <v>199</v>
      </c>
    </row>
    <row r="10980" spans="1:24" x14ac:dyDescent="0.35">
      <c r="A10980">
        <v>3301041900</v>
      </c>
      <c r="B10980" t="s">
        <v>168</v>
      </c>
      <c r="C10980" t="s">
        <v>168</v>
      </c>
      <c r="D10980">
        <v>0</v>
      </c>
      <c r="E10980">
        <v>0</v>
      </c>
      <c r="F10980">
        <v>54</v>
      </c>
      <c r="G10980">
        <v>1927590</v>
      </c>
      <c r="H10980">
        <v>51</v>
      </c>
      <c r="I10980">
        <v>1710000</v>
      </c>
      <c r="J10980">
        <v>0</v>
      </c>
      <c r="K10980">
        <v>0</v>
      </c>
      <c r="L10980">
        <v>26</v>
      </c>
      <c r="M10980">
        <v>1132400</v>
      </c>
      <c r="N10980">
        <v>30000</v>
      </c>
      <c r="O10980">
        <v>4799990</v>
      </c>
      <c r="P10980" t="s">
        <v>5</v>
      </c>
      <c r="Q10980" t="s">
        <v>9</v>
      </c>
      <c r="R10980" t="s">
        <v>169</v>
      </c>
      <c r="S10980" t="s">
        <v>170</v>
      </c>
      <c r="T10980">
        <v>3096767.7419354836</v>
      </c>
      <c r="U10980">
        <v>2590694</v>
      </c>
      <c r="V10980">
        <v>-506073.74193548365</v>
      </c>
      <c r="W10980">
        <v>-0.16341998629163801</v>
      </c>
      <c r="X10980" t="s">
        <v>209</v>
      </c>
    </row>
    <row r="10981" spans="1:24" x14ac:dyDescent="0.35">
      <c r="A10981">
        <v>3300026978</v>
      </c>
      <c r="B10981" t="s">
        <v>168</v>
      </c>
      <c r="C10981" t="s">
        <v>168</v>
      </c>
      <c r="D10981">
        <v>0</v>
      </c>
      <c r="E10981">
        <v>0</v>
      </c>
      <c r="F10981">
        <v>888</v>
      </c>
      <c r="G10981">
        <v>37453255</v>
      </c>
      <c r="H10981">
        <v>596</v>
      </c>
      <c r="I10981">
        <v>31735000</v>
      </c>
      <c r="J10981">
        <v>0</v>
      </c>
      <c r="K10981">
        <v>0</v>
      </c>
      <c r="L10981">
        <v>0</v>
      </c>
      <c r="M10981">
        <v>0</v>
      </c>
      <c r="N10981">
        <v>258000</v>
      </c>
      <c r="O10981">
        <v>69446255</v>
      </c>
      <c r="P10981" t="s">
        <v>5</v>
      </c>
      <c r="Q10981" t="s">
        <v>10</v>
      </c>
      <c r="R10981" t="s">
        <v>169</v>
      </c>
      <c r="S10981" t="s">
        <v>170</v>
      </c>
      <c r="T10981">
        <v>44804035.483870968</v>
      </c>
      <c r="U10981">
        <v>41958346</v>
      </c>
      <c r="V10981">
        <v>-2845689.4838709682</v>
      </c>
      <c r="W10981">
        <v>-6.351413333951561E-2</v>
      </c>
      <c r="X10981" t="s">
        <v>241</v>
      </c>
    </row>
    <row r="10982" spans="1:24" x14ac:dyDescent="0.35">
      <c r="A10982">
        <v>3301048337</v>
      </c>
      <c r="B10982" t="s">
        <v>168</v>
      </c>
      <c r="C10982" t="s">
        <v>168</v>
      </c>
      <c r="D10982">
        <v>0</v>
      </c>
      <c r="E10982">
        <v>0</v>
      </c>
      <c r="F10982">
        <v>11</v>
      </c>
      <c r="G10982">
        <v>323487</v>
      </c>
      <c r="H10982">
        <v>6</v>
      </c>
      <c r="I10982">
        <v>125000</v>
      </c>
      <c r="J10982">
        <v>0</v>
      </c>
      <c r="K10982">
        <v>0</v>
      </c>
      <c r="L10982">
        <v>2</v>
      </c>
      <c r="M10982">
        <v>74800</v>
      </c>
      <c r="N10982">
        <v>150000</v>
      </c>
      <c r="O10982">
        <v>673287</v>
      </c>
      <c r="P10982" t="s">
        <v>5</v>
      </c>
      <c r="Q10982" t="s">
        <v>10</v>
      </c>
      <c r="R10982" t="s">
        <v>169</v>
      </c>
      <c r="S10982" t="s">
        <v>170</v>
      </c>
      <c r="T10982">
        <v>434378.70967741933</v>
      </c>
      <c r="U10982">
        <v>768385</v>
      </c>
      <c r="V10982">
        <v>334006.29032258067</v>
      </c>
      <c r="W10982">
        <v>0.76892877777233193</v>
      </c>
      <c r="X10982" t="s">
        <v>223</v>
      </c>
    </row>
    <row r="10983" spans="1:24" x14ac:dyDescent="0.35">
      <c r="A10983">
        <v>3300014067</v>
      </c>
      <c r="B10983" t="s">
        <v>168</v>
      </c>
      <c r="C10983" t="s">
        <v>168</v>
      </c>
      <c r="D10983">
        <v>0</v>
      </c>
      <c r="E10983">
        <v>0</v>
      </c>
      <c r="F10983">
        <v>108</v>
      </c>
      <c r="G10983">
        <v>5670060</v>
      </c>
      <c r="H10983">
        <v>69</v>
      </c>
      <c r="I10983">
        <v>3058000</v>
      </c>
      <c r="J10983">
        <v>0</v>
      </c>
      <c r="K10983">
        <v>0</v>
      </c>
      <c r="L10983">
        <v>1</v>
      </c>
      <c r="M10983">
        <v>102400</v>
      </c>
      <c r="N10983">
        <v>326100</v>
      </c>
      <c r="O10983">
        <v>9156560</v>
      </c>
      <c r="P10983" t="s">
        <v>5</v>
      </c>
      <c r="Q10983" t="s">
        <v>8</v>
      </c>
      <c r="R10983" t="s">
        <v>169</v>
      </c>
      <c r="S10983" t="s">
        <v>170</v>
      </c>
      <c r="T10983">
        <v>5907458.064516129</v>
      </c>
      <c r="U10983">
        <v>6909975</v>
      </c>
      <c r="V10983">
        <v>1002516.935483871</v>
      </c>
      <c r="W10983">
        <v>0.16970360593934841</v>
      </c>
      <c r="X10983" t="s">
        <v>191</v>
      </c>
    </row>
    <row r="10984" spans="1:24" x14ac:dyDescent="0.35">
      <c r="A10984">
        <v>3301006856</v>
      </c>
      <c r="B10984" t="s">
        <v>168</v>
      </c>
      <c r="C10984" t="s">
        <v>168</v>
      </c>
      <c r="D10984">
        <v>0</v>
      </c>
      <c r="E10984">
        <v>0</v>
      </c>
      <c r="F10984">
        <v>0</v>
      </c>
      <c r="G10984">
        <v>0</v>
      </c>
      <c r="H10984">
        <v>10</v>
      </c>
      <c r="I10984">
        <v>240000</v>
      </c>
      <c r="J10984">
        <v>0</v>
      </c>
      <c r="K10984">
        <v>0</v>
      </c>
      <c r="L10984">
        <v>4</v>
      </c>
      <c r="M10984">
        <v>249600</v>
      </c>
      <c r="N10984">
        <v>30000</v>
      </c>
      <c r="O10984">
        <v>519600</v>
      </c>
      <c r="P10984" t="s">
        <v>5</v>
      </c>
      <c r="Q10984" t="s">
        <v>13</v>
      </c>
      <c r="R10984" t="s">
        <v>169</v>
      </c>
      <c r="S10984" t="s">
        <v>170</v>
      </c>
      <c r="T10984">
        <v>335225.80645161285</v>
      </c>
      <c r="U10984">
        <v>51199</v>
      </c>
      <c r="V10984">
        <v>-284026.80645161285</v>
      </c>
      <c r="W10984">
        <v>-0.84727011162432642</v>
      </c>
      <c r="X10984" t="s">
        <v>252</v>
      </c>
    </row>
    <row r="10985" spans="1:24" x14ac:dyDescent="0.35">
      <c r="A10985">
        <v>3301074553</v>
      </c>
      <c r="B10985" t="s">
        <v>168</v>
      </c>
      <c r="C10985" t="s">
        <v>168</v>
      </c>
      <c r="D10985">
        <v>0</v>
      </c>
      <c r="E10985">
        <v>0</v>
      </c>
      <c r="F10985">
        <v>60</v>
      </c>
      <c r="G10985">
        <v>1138221</v>
      </c>
      <c r="H10985">
        <v>12</v>
      </c>
      <c r="I10985">
        <v>955000</v>
      </c>
      <c r="J10985">
        <v>0</v>
      </c>
      <c r="K10985">
        <v>0</v>
      </c>
      <c r="L10985">
        <v>2</v>
      </c>
      <c r="M10985">
        <v>254800</v>
      </c>
      <c r="N10985">
        <v>30000</v>
      </c>
      <c r="O10985">
        <v>2378021</v>
      </c>
      <c r="P10985" t="s">
        <v>5</v>
      </c>
      <c r="Q10985" t="s">
        <v>11</v>
      </c>
      <c r="R10985" t="s">
        <v>169</v>
      </c>
      <c r="S10985" t="s">
        <v>170</v>
      </c>
      <c r="T10985">
        <v>1534207.0967741937</v>
      </c>
      <c r="U10985">
        <v>2266896</v>
      </c>
      <c r="V10985">
        <v>732688.90322580631</v>
      </c>
      <c r="W10985">
        <v>0.47756844872269832</v>
      </c>
      <c r="X10985" t="s">
        <v>360</v>
      </c>
    </row>
    <row r="10986" spans="1:24" x14ac:dyDescent="0.35">
      <c r="A10986">
        <v>3301002416</v>
      </c>
      <c r="B10986" t="s">
        <v>168</v>
      </c>
      <c r="C10986" t="s">
        <v>168</v>
      </c>
      <c r="D10986">
        <v>0</v>
      </c>
      <c r="E10986">
        <v>0</v>
      </c>
      <c r="F10986">
        <v>9</v>
      </c>
      <c r="G10986">
        <v>390995</v>
      </c>
      <c r="H10986">
        <v>7</v>
      </c>
      <c r="I10986">
        <v>380000</v>
      </c>
      <c r="J10986">
        <v>0</v>
      </c>
      <c r="K10986">
        <v>0</v>
      </c>
      <c r="L10986">
        <v>0</v>
      </c>
      <c r="M10986">
        <v>0</v>
      </c>
      <c r="N10986">
        <v>362000</v>
      </c>
      <c r="O10986">
        <v>1132995</v>
      </c>
      <c r="P10986" t="s">
        <v>5</v>
      </c>
      <c r="Q10986" t="s">
        <v>12</v>
      </c>
      <c r="R10986" t="s">
        <v>169</v>
      </c>
      <c r="S10986" t="s">
        <v>170</v>
      </c>
      <c r="T10986">
        <v>730964.51612903224</v>
      </c>
      <c r="U10986">
        <v>579866</v>
      </c>
      <c r="V10986">
        <v>-151098.51612903224</v>
      </c>
      <c r="W10986">
        <v>-0.20671115053464484</v>
      </c>
      <c r="X10986" t="s">
        <v>383</v>
      </c>
    </row>
    <row r="10987" spans="1:24" x14ac:dyDescent="0.35">
      <c r="A10987">
        <v>3301066345</v>
      </c>
      <c r="B10987" t="s">
        <v>168</v>
      </c>
      <c r="C10987" t="s">
        <v>168</v>
      </c>
      <c r="D10987">
        <v>0</v>
      </c>
      <c r="E10987">
        <v>0</v>
      </c>
      <c r="F10987">
        <v>54</v>
      </c>
      <c r="G10987">
        <v>2036289</v>
      </c>
      <c r="H10987">
        <v>13</v>
      </c>
      <c r="I10987">
        <v>385000</v>
      </c>
      <c r="J10987">
        <v>0</v>
      </c>
      <c r="K10987">
        <v>0</v>
      </c>
      <c r="L10987">
        <v>0</v>
      </c>
      <c r="M10987">
        <v>0</v>
      </c>
      <c r="N10987">
        <v>330000</v>
      </c>
      <c r="O10987">
        <v>2751289</v>
      </c>
      <c r="P10987" t="s">
        <v>5</v>
      </c>
      <c r="Q10987" t="s">
        <v>12</v>
      </c>
      <c r="R10987" t="s">
        <v>169</v>
      </c>
      <c r="S10987" t="s">
        <v>170</v>
      </c>
      <c r="T10987">
        <v>1775025.1612903227</v>
      </c>
      <c r="U10987">
        <v>2150165</v>
      </c>
      <c r="V10987">
        <v>375139.83870967734</v>
      </c>
      <c r="W10987">
        <v>0.21134339213365072</v>
      </c>
      <c r="X10987" t="s">
        <v>396</v>
      </c>
    </row>
    <row r="10988" spans="1:24" x14ac:dyDescent="0.35">
      <c r="A10988">
        <v>3301075954</v>
      </c>
      <c r="B10988" t="s">
        <v>168</v>
      </c>
      <c r="C10988" t="s">
        <v>168</v>
      </c>
      <c r="D10988">
        <v>0</v>
      </c>
      <c r="E10988">
        <v>0</v>
      </c>
      <c r="F10988">
        <v>1</v>
      </c>
      <c r="G10988">
        <v>80999</v>
      </c>
      <c r="H10988">
        <v>1</v>
      </c>
      <c r="I10988">
        <v>5000</v>
      </c>
      <c r="J10988">
        <v>0</v>
      </c>
      <c r="K10988">
        <v>0</v>
      </c>
      <c r="L10988">
        <v>0</v>
      </c>
      <c r="M10988">
        <v>0</v>
      </c>
      <c r="N10988">
        <v>75000</v>
      </c>
      <c r="O10988">
        <v>160999</v>
      </c>
      <c r="P10988" t="s">
        <v>5</v>
      </c>
      <c r="Q10988" t="s">
        <v>14</v>
      </c>
      <c r="R10988" t="s">
        <v>169</v>
      </c>
      <c r="S10988" t="s">
        <v>170</v>
      </c>
      <c r="T10988">
        <v>103870.32258064517</v>
      </c>
      <c r="U10988">
        <v>30000</v>
      </c>
      <c r="V10988">
        <v>-73870.322580645166</v>
      </c>
      <c r="W10988">
        <v>-0.71117833030018818</v>
      </c>
      <c r="X10988" t="s">
        <v>268</v>
      </c>
    </row>
    <row r="10989" spans="1:24" x14ac:dyDescent="0.35">
      <c r="A10989">
        <v>3300013545</v>
      </c>
      <c r="B10989" t="s">
        <v>168</v>
      </c>
      <c r="C10989" t="s">
        <v>168</v>
      </c>
      <c r="D10989">
        <v>0</v>
      </c>
      <c r="E10989">
        <v>0</v>
      </c>
      <c r="F10989">
        <v>14</v>
      </c>
      <c r="G10989">
        <v>652518</v>
      </c>
      <c r="H10989">
        <v>15</v>
      </c>
      <c r="I10989">
        <v>670000</v>
      </c>
      <c r="J10989">
        <v>0</v>
      </c>
      <c r="K10989">
        <v>0</v>
      </c>
      <c r="L10989">
        <v>18</v>
      </c>
      <c r="M10989">
        <v>1262649</v>
      </c>
      <c r="N10989">
        <v>3487200</v>
      </c>
      <c r="O10989">
        <v>6072367</v>
      </c>
      <c r="P10989" t="s">
        <v>5</v>
      </c>
      <c r="Q10989" t="s">
        <v>16</v>
      </c>
      <c r="R10989" t="s">
        <v>169</v>
      </c>
      <c r="S10989" t="s">
        <v>170</v>
      </c>
      <c r="T10989">
        <v>3917656.1290322579</v>
      </c>
      <c r="U10989">
        <v>2570200</v>
      </c>
      <c r="V10989">
        <v>-1347456.1290322579</v>
      </c>
      <c r="W10989">
        <v>-0.3439444618548253</v>
      </c>
      <c r="X10989" t="s">
        <v>194</v>
      </c>
    </row>
    <row r="10990" spans="1:24" x14ac:dyDescent="0.35">
      <c r="A10990">
        <v>3301073694</v>
      </c>
      <c r="B10990" t="s">
        <v>168</v>
      </c>
      <c r="C10990" t="s">
        <v>168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4079000</v>
      </c>
      <c r="O10990">
        <v>4079000</v>
      </c>
      <c r="P10990" t="s">
        <v>5</v>
      </c>
      <c r="Q10990" t="s">
        <v>6</v>
      </c>
      <c r="R10990" t="s">
        <v>181</v>
      </c>
      <c r="S10990" t="s">
        <v>170</v>
      </c>
      <c r="T10990">
        <v>2631612.9032258065</v>
      </c>
      <c r="U10990">
        <v>892500</v>
      </c>
      <c r="V10990">
        <v>-1739112.9032258065</v>
      </c>
      <c r="W10990">
        <v>-0.66085437607256681</v>
      </c>
      <c r="X10990" t="s">
        <v>295</v>
      </c>
    </row>
    <row r="10991" spans="1:24" x14ac:dyDescent="0.35">
      <c r="A10991">
        <v>3301066694</v>
      </c>
      <c r="B10991" t="s">
        <v>168</v>
      </c>
      <c r="C10991" t="s">
        <v>168</v>
      </c>
      <c r="D10991">
        <v>0</v>
      </c>
      <c r="E10991">
        <v>0</v>
      </c>
      <c r="F10991">
        <v>212</v>
      </c>
      <c r="G10991">
        <v>10614555</v>
      </c>
      <c r="H10991">
        <v>1</v>
      </c>
      <c r="I10991">
        <v>20000</v>
      </c>
      <c r="J10991">
        <v>0</v>
      </c>
      <c r="K10991">
        <v>0</v>
      </c>
      <c r="L10991">
        <v>4</v>
      </c>
      <c r="M10991">
        <v>169600</v>
      </c>
      <c r="N10991">
        <v>1622500</v>
      </c>
      <c r="O10991">
        <v>12426655</v>
      </c>
      <c r="P10991" t="s">
        <v>5</v>
      </c>
      <c r="Q10991" t="s">
        <v>16</v>
      </c>
      <c r="R10991" t="s">
        <v>169</v>
      </c>
      <c r="S10991" t="s">
        <v>170</v>
      </c>
      <c r="T10991">
        <v>8017196.7741935477</v>
      </c>
      <c r="U10991">
        <v>7038844</v>
      </c>
      <c r="V10991">
        <v>-978352.77419354767</v>
      </c>
      <c r="W10991">
        <v>-0.12203177765858941</v>
      </c>
      <c r="X10991" t="s">
        <v>303</v>
      </c>
    </row>
    <row r="10992" spans="1:24" x14ac:dyDescent="0.35">
      <c r="A10992">
        <v>3301054881</v>
      </c>
      <c r="B10992" t="s">
        <v>168</v>
      </c>
      <c r="C10992" t="s">
        <v>168</v>
      </c>
      <c r="D10992">
        <v>0</v>
      </c>
      <c r="E10992">
        <v>0</v>
      </c>
      <c r="F10992">
        <v>3</v>
      </c>
      <c r="G10992">
        <v>151500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1874000</v>
      </c>
      <c r="O10992">
        <v>2025500</v>
      </c>
      <c r="P10992" t="s">
        <v>5</v>
      </c>
      <c r="Q10992" t="s">
        <v>16</v>
      </c>
      <c r="R10992" t="s">
        <v>169</v>
      </c>
      <c r="S10992" t="s">
        <v>170</v>
      </c>
      <c r="T10992">
        <v>1306774.1935483871</v>
      </c>
      <c r="U10992">
        <v>435450</v>
      </c>
      <c r="V10992">
        <v>-871324.19354838715</v>
      </c>
      <c r="W10992">
        <v>-0.66677487040236982</v>
      </c>
      <c r="X10992" t="s">
        <v>277</v>
      </c>
    </row>
    <row r="10993" spans="1:24" x14ac:dyDescent="0.35">
      <c r="A10993">
        <v>3301037099</v>
      </c>
      <c r="B10993" t="s">
        <v>168</v>
      </c>
      <c r="C10993" t="s">
        <v>168</v>
      </c>
      <c r="D10993">
        <v>0</v>
      </c>
      <c r="E10993">
        <v>0</v>
      </c>
      <c r="F10993">
        <v>179</v>
      </c>
      <c r="G10993">
        <v>5466860</v>
      </c>
      <c r="H10993">
        <v>95</v>
      </c>
      <c r="I10993">
        <v>2690000</v>
      </c>
      <c r="J10993">
        <v>0</v>
      </c>
      <c r="K10993">
        <v>0</v>
      </c>
      <c r="L10993">
        <v>88</v>
      </c>
      <c r="M10993">
        <v>3415800</v>
      </c>
      <c r="N10993">
        <v>44000</v>
      </c>
      <c r="O10993">
        <v>11616660</v>
      </c>
      <c r="P10993" t="s">
        <v>5</v>
      </c>
      <c r="Q10993" t="s">
        <v>9</v>
      </c>
      <c r="R10993" t="s">
        <v>169</v>
      </c>
      <c r="S10993" t="s">
        <v>170</v>
      </c>
      <c r="T10993">
        <v>7494619.3548387093</v>
      </c>
      <c r="U10993">
        <v>8455176</v>
      </c>
      <c r="V10993">
        <v>960556.64516129065</v>
      </c>
      <c r="W10993">
        <v>0.12816616824457294</v>
      </c>
      <c r="X10993" t="s">
        <v>270</v>
      </c>
    </row>
    <row r="10994" spans="1:24" x14ac:dyDescent="0.35">
      <c r="A10994">
        <v>3300008616</v>
      </c>
      <c r="B10994" t="s">
        <v>168</v>
      </c>
      <c r="C10994" t="s">
        <v>168</v>
      </c>
      <c r="D10994">
        <v>0</v>
      </c>
      <c r="E10994">
        <v>0</v>
      </c>
      <c r="F10994">
        <v>490</v>
      </c>
      <c r="G10994">
        <v>16934164</v>
      </c>
      <c r="H10994">
        <v>144</v>
      </c>
      <c r="I10994">
        <v>2925000</v>
      </c>
      <c r="J10994">
        <v>0</v>
      </c>
      <c r="K10994">
        <v>0</v>
      </c>
      <c r="L10994">
        <v>5</v>
      </c>
      <c r="M10994">
        <v>282000</v>
      </c>
      <c r="N10994">
        <v>1142500</v>
      </c>
      <c r="O10994">
        <v>21283664</v>
      </c>
      <c r="P10994" t="s">
        <v>5</v>
      </c>
      <c r="Q10994" t="s">
        <v>17</v>
      </c>
      <c r="R10994" t="s">
        <v>169</v>
      </c>
      <c r="S10994" t="s">
        <v>170</v>
      </c>
      <c r="T10994">
        <v>13731396.129032258</v>
      </c>
      <c r="U10994">
        <v>13354564</v>
      </c>
      <c r="V10994">
        <v>-376832.12903225794</v>
      </c>
      <c r="W10994">
        <v>-2.7443103781379041E-2</v>
      </c>
      <c r="X10994" t="s">
        <v>332</v>
      </c>
    </row>
    <row r="10995" spans="1:24" x14ac:dyDescent="0.35">
      <c r="A10995">
        <v>6001128801</v>
      </c>
      <c r="B10995" t="s">
        <v>168</v>
      </c>
      <c r="C10995" t="s">
        <v>168</v>
      </c>
      <c r="D10995">
        <v>0</v>
      </c>
      <c r="E10995">
        <v>0</v>
      </c>
      <c r="F10995">
        <v>3</v>
      </c>
      <c r="G10995">
        <v>149595</v>
      </c>
      <c r="H10995">
        <v>41</v>
      </c>
      <c r="I10995">
        <v>1906000</v>
      </c>
      <c r="J10995">
        <v>0</v>
      </c>
      <c r="K10995">
        <v>0</v>
      </c>
      <c r="L10995">
        <v>3</v>
      </c>
      <c r="M10995">
        <v>607200</v>
      </c>
      <c r="N10995">
        <v>30000</v>
      </c>
      <c r="O10995">
        <v>2692795</v>
      </c>
      <c r="P10995" t="s">
        <v>5</v>
      </c>
      <c r="Q10995" t="s">
        <v>11</v>
      </c>
      <c r="R10995" t="s">
        <v>169</v>
      </c>
      <c r="S10995" t="s">
        <v>170</v>
      </c>
      <c r="T10995">
        <v>1737287.0967741937</v>
      </c>
      <c r="U10995">
        <v>2203994</v>
      </c>
      <c r="V10995">
        <v>466706.90322580631</v>
      </c>
      <c r="W10995">
        <v>0.26864120737003727</v>
      </c>
      <c r="X10995" t="s">
        <v>385</v>
      </c>
    </row>
    <row r="10996" spans="1:24" x14ac:dyDescent="0.35">
      <c r="A10996">
        <v>3300015265</v>
      </c>
      <c r="B10996" t="s">
        <v>168</v>
      </c>
      <c r="C10996" t="s">
        <v>168</v>
      </c>
      <c r="D10996">
        <v>0</v>
      </c>
      <c r="E10996">
        <v>0</v>
      </c>
      <c r="F10996">
        <v>43</v>
      </c>
      <c r="G10996">
        <v>1605926</v>
      </c>
      <c r="H10996">
        <v>13</v>
      </c>
      <c r="I10996">
        <v>460000</v>
      </c>
      <c r="J10996">
        <v>0</v>
      </c>
      <c r="K10996">
        <v>0</v>
      </c>
      <c r="L10996">
        <v>16</v>
      </c>
      <c r="M10996">
        <v>1400000</v>
      </c>
      <c r="N10996">
        <v>326100</v>
      </c>
      <c r="O10996">
        <v>3792026</v>
      </c>
      <c r="P10996" t="s">
        <v>5</v>
      </c>
      <c r="Q10996" t="s">
        <v>8</v>
      </c>
      <c r="R10996" t="s">
        <v>169</v>
      </c>
      <c r="S10996" t="s">
        <v>170</v>
      </c>
      <c r="T10996">
        <v>2446468.3870967743</v>
      </c>
      <c r="U10996">
        <v>1331165</v>
      </c>
      <c r="V10996">
        <v>-1115303.3870967743</v>
      </c>
      <c r="W10996">
        <v>-0.45588301609746351</v>
      </c>
      <c r="X10996" t="s">
        <v>226</v>
      </c>
    </row>
    <row r="10997" spans="1:24" x14ac:dyDescent="0.35">
      <c r="A10997">
        <v>3300000567</v>
      </c>
      <c r="B10997" t="s">
        <v>168</v>
      </c>
      <c r="C10997" t="s">
        <v>168</v>
      </c>
      <c r="D10997">
        <v>1</v>
      </c>
      <c r="E10997">
        <v>20000</v>
      </c>
      <c r="F10997">
        <v>405</v>
      </c>
      <c r="G10997">
        <v>16087268</v>
      </c>
      <c r="H10997">
        <v>191</v>
      </c>
      <c r="I10997">
        <v>8980000</v>
      </c>
      <c r="J10997">
        <v>0</v>
      </c>
      <c r="K10997">
        <v>0</v>
      </c>
      <c r="L10997">
        <v>52</v>
      </c>
      <c r="M10997">
        <v>3464800</v>
      </c>
      <c r="N10997">
        <v>167000</v>
      </c>
      <c r="O10997">
        <v>28719068</v>
      </c>
      <c r="P10997" t="s">
        <v>5</v>
      </c>
      <c r="Q10997" t="s">
        <v>10</v>
      </c>
      <c r="R10997" t="s">
        <v>169</v>
      </c>
      <c r="S10997" t="s">
        <v>170</v>
      </c>
      <c r="T10997">
        <v>18528430.967741936</v>
      </c>
      <c r="U10997">
        <v>24795995</v>
      </c>
      <c r="V10997">
        <v>6267564.0322580636</v>
      </c>
      <c r="W10997">
        <v>0.33826739259087368</v>
      </c>
      <c r="X10997" t="s">
        <v>223</v>
      </c>
    </row>
    <row r="10998" spans="1:24" x14ac:dyDescent="0.35">
      <c r="A10998">
        <v>3300015473</v>
      </c>
      <c r="B10998" t="s">
        <v>168</v>
      </c>
      <c r="C10998" t="s">
        <v>168</v>
      </c>
      <c r="D10998">
        <v>0</v>
      </c>
      <c r="E10998">
        <v>0</v>
      </c>
      <c r="F10998">
        <v>96</v>
      </c>
      <c r="G10998">
        <v>5696564</v>
      </c>
      <c r="H10998">
        <v>2</v>
      </c>
      <c r="I10998">
        <v>130000</v>
      </c>
      <c r="J10998">
        <v>0</v>
      </c>
      <c r="K10998">
        <v>0</v>
      </c>
      <c r="L10998">
        <v>6</v>
      </c>
      <c r="M10998">
        <v>1063650</v>
      </c>
      <c r="N10998">
        <v>1518000</v>
      </c>
      <c r="O10998">
        <v>8408214</v>
      </c>
      <c r="P10998" t="s">
        <v>5</v>
      </c>
      <c r="Q10998" t="s">
        <v>8</v>
      </c>
      <c r="R10998" t="s">
        <v>181</v>
      </c>
      <c r="S10998" t="s">
        <v>170</v>
      </c>
      <c r="T10998">
        <v>5424654.1935483869</v>
      </c>
      <c r="U10998">
        <v>5886304</v>
      </c>
      <c r="V10998">
        <v>461649.80645161308</v>
      </c>
      <c r="W10998">
        <v>8.5102163194228808E-2</v>
      </c>
      <c r="X10998" t="s">
        <v>419</v>
      </c>
    </row>
    <row r="10999" spans="1:24" x14ac:dyDescent="0.35">
      <c r="A10999">
        <v>3300010504</v>
      </c>
      <c r="B10999" t="s">
        <v>168</v>
      </c>
      <c r="C10999" t="s">
        <v>168</v>
      </c>
      <c r="D10999">
        <v>0</v>
      </c>
      <c r="E10999">
        <v>0</v>
      </c>
      <c r="F10999">
        <v>181</v>
      </c>
      <c r="G10999">
        <v>7294341</v>
      </c>
      <c r="H10999">
        <v>150</v>
      </c>
      <c r="I10999">
        <v>4499000</v>
      </c>
      <c r="J10999">
        <v>0</v>
      </c>
      <c r="K10999">
        <v>0</v>
      </c>
      <c r="L10999">
        <v>20</v>
      </c>
      <c r="M10999">
        <v>1566961</v>
      </c>
      <c r="N10999">
        <v>625000</v>
      </c>
      <c r="O10999">
        <v>13985302</v>
      </c>
      <c r="P10999" t="s">
        <v>5</v>
      </c>
      <c r="Q10999" t="s">
        <v>17</v>
      </c>
      <c r="R10999" t="s">
        <v>169</v>
      </c>
      <c r="S10999" t="s">
        <v>170</v>
      </c>
      <c r="T10999">
        <v>9022775.4838709682</v>
      </c>
      <c r="U10999">
        <v>9681333</v>
      </c>
      <c r="V10999">
        <v>658557.51612903178</v>
      </c>
      <c r="W10999">
        <v>7.2988352343052565E-2</v>
      </c>
      <c r="X10999" t="s">
        <v>328</v>
      </c>
    </row>
    <row r="11000" spans="1:24" x14ac:dyDescent="0.35">
      <c r="A11000">
        <v>3300008180</v>
      </c>
      <c r="B11000" t="s">
        <v>168</v>
      </c>
      <c r="C11000" t="s">
        <v>168</v>
      </c>
      <c r="D11000">
        <v>0</v>
      </c>
      <c r="E11000">
        <v>0</v>
      </c>
      <c r="F11000">
        <v>33</v>
      </c>
      <c r="G11000">
        <v>1391967</v>
      </c>
      <c r="H11000">
        <v>30</v>
      </c>
      <c r="I11000">
        <v>1585000</v>
      </c>
      <c r="J11000">
        <v>0</v>
      </c>
      <c r="K11000">
        <v>0</v>
      </c>
      <c r="L11000">
        <v>9</v>
      </c>
      <c r="M11000">
        <v>631600</v>
      </c>
      <c r="N11000">
        <v>172000</v>
      </c>
      <c r="O11000">
        <v>3780567</v>
      </c>
      <c r="P11000" t="s">
        <v>5</v>
      </c>
      <c r="Q11000" t="s">
        <v>14</v>
      </c>
      <c r="R11000" t="s">
        <v>169</v>
      </c>
      <c r="S11000" t="s">
        <v>170</v>
      </c>
      <c r="T11000">
        <v>2439075.4838709678</v>
      </c>
      <c r="U11000">
        <v>1824283</v>
      </c>
      <c r="V11000">
        <v>-614792.48387096776</v>
      </c>
      <c r="W11000">
        <v>-0.2520596381442255</v>
      </c>
      <c r="X11000" t="s">
        <v>171</v>
      </c>
    </row>
    <row r="11001" spans="1:24" x14ac:dyDescent="0.35">
      <c r="A11001">
        <v>3300010452</v>
      </c>
      <c r="B11001" t="s">
        <v>168</v>
      </c>
      <c r="C11001" t="s">
        <v>168</v>
      </c>
      <c r="D11001">
        <v>0</v>
      </c>
      <c r="E11001">
        <v>0</v>
      </c>
      <c r="F11001">
        <v>126</v>
      </c>
      <c r="G11001">
        <v>4298090</v>
      </c>
      <c r="H11001">
        <v>126</v>
      </c>
      <c r="I11001">
        <v>2803000</v>
      </c>
      <c r="J11001">
        <v>0</v>
      </c>
      <c r="K11001">
        <v>0</v>
      </c>
      <c r="L11001">
        <v>0</v>
      </c>
      <c r="M11001">
        <v>0</v>
      </c>
      <c r="N11001">
        <v>1900500</v>
      </c>
      <c r="O11001">
        <v>9001590</v>
      </c>
      <c r="P11001" t="s">
        <v>5</v>
      </c>
      <c r="Q11001" t="s">
        <v>17</v>
      </c>
      <c r="R11001" t="s">
        <v>169</v>
      </c>
      <c r="S11001" t="s">
        <v>170</v>
      </c>
      <c r="T11001">
        <v>5807477.4193548393</v>
      </c>
      <c r="U11001">
        <v>6029630</v>
      </c>
      <c r="V11001">
        <v>222152.58064516075</v>
      </c>
      <c r="W11001">
        <v>3.8252853107062057E-2</v>
      </c>
      <c r="X11001" t="s">
        <v>199</v>
      </c>
    </row>
    <row r="11002" spans="1:24" x14ac:dyDescent="0.35">
      <c r="A11002">
        <v>3300026471</v>
      </c>
      <c r="B11002" t="s">
        <v>168</v>
      </c>
      <c r="C11002" t="s">
        <v>168</v>
      </c>
      <c r="D11002">
        <v>0</v>
      </c>
      <c r="E11002">
        <v>0</v>
      </c>
      <c r="F11002">
        <v>0</v>
      </c>
      <c r="G11002">
        <v>0</v>
      </c>
      <c r="H11002">
        <v>1</v>
      </c>
      <c r="I11002">
        <v>17000</v>
      </c>
      <c r="J11002">
        <v>0</v>
      </c>
      <c r="K11002">
        <v>0</v>
      </c>
      <c r="L11002">
        <v>0</v>
      </c>
      <c r="M11002">
        <v>0</v>
      </c>
      <c r="N11002">
        <v>150000</v>
      </c>
      <c r="O11002">
        <v>167000</v>
      </c>
      <c r="P11002" t="s">
        <v>5</v>
      </c>
      <c r="Q11002" t="s">
        <v>9</v>
      </c>
      <c r="R11002" t="s">
        <v>169</v>
      </c>
      <c r="S11002" t="s">
        <v>170</v>
      </c>
      <c r="T11002">
        <v>107741.93548387097</v>
      </c>
      <c r="U11002">
        <v>30000</v>
      </c>
      <c r="V11002">
        <v>-77741.93548387097</v>
      </c>
      <c r="W11002">
        <v>-0.72155688622754499</v>
      </c>
      <c r="X11002" t="s">
        <v>258</v>
      </c>
    </row>
    <row r="11003" spans="1:24" x14ac:dyDescent="0.35">
      <c r="A11003">
        <v>3301054505</v>
      </c>
      <c r="B11003" t="s">
        <v>168</v>
      </c>
      <c r="C11003" t="s">
        <v>168</v>
      </c>
      <c r="D11003">
        <v>0</v>
      </c>
      <c r="E11003">
        <v>0</v>
      </c>
      <c r="F11003">
        <v>20</v>
      </c>
      <c r="G11003">
        <v>741499</v>
      </c>
      <c r="H11003">
        <v>8</v>
      </c>
      <c r="I11003">
        <v>310000</v>
      </c>
      <c r="J11003">
        <v>0</v>
      </c>
      <c r="K11003">
        <v>0</v>
      </c>
      <c r="L11003">
        <v>0</v>
      </c>
      <c r="M11003">
        <v>0</v>
      </c>
      <c r="N11003">
        <v>2916000</v>
      </c>
      <c r="O11003">
        <v>3967499</v>
      </c>
      <c r="P11003" t="s">
        <v>5</v>
      </c>
      <c r="Q11003" t="s">
        <v>17</v>
      </c>
      <c r="R11003" t="s">
        <v>169</v>
      </c>
      <c r="S11003" t="s">
        <v>170</v>
      </c>
      <c r="T11003">
        <v>2559676.7741935486</v>
      </c>
      <c r="U11003">
        <v>915647</v>
      </c>
      <c r="V11003">
        <v>-1644029.7741935486</v>
      </c>
      <c r="W11003">
        <v>-0.64228022489734715</v>
      </c>
      <c r="X11003" t="s">
        <v>332</v>
      </c>
    </row>
    <row r="11004" spans="1:24" x14ac:dyDescent="0.35">
      <c r="A11004">
        <v>3300000592</v>
      </c>
      <c r="B11004" t="s">
        <v>168</v>
      </c>
      <c r="C11004" t="s">
        <v>168</v>
      </c>
      <c r="D11004">
        <v>0</v>
      </c>
      <c r="E11004">
        <v>0</v>
      </c>
      <c r="F11004">
        <v>12</v>
      </c>
      <c r="G11004">
        <v>378185</v>
      </c>
      <c r="H11004">
        <v>94</v>
      </c>
      <c r="I11004">
        <v>2440000</v>
      </c>
      <c r="J11004">
        <v>0</v>
      </c>
      <c r="K11004">
        <v>0</v>
      </c>
      <c r="L11004">
        <v>1</v>
      </c>
      <c r="M11004">
        <v>20000</v>
      </c>
      <c r="N11004">
        <v>370000</v>
      </c>
      <c r="O11004">
        <v>3208185</v>
      </c>
      <c r="P11004" t="s">
        <v>5</v>
      </c>
      <c r="Q11004" t="s">
        <v>15</v>
      </c>
      <c r="R11004" t="s">
        <v>169</v>
      </c>
      <c r="S11004" t="s">
        <v>170</v>
      </c>
      <c r="T11004">
        <v>2069796.7741935486</v>
      </c>
      <c r="U11004">
        <v>2095989</v>
      </c>
      <c r="V11004">
        <v>26192.225806451403</v>
      </c>
      <c r="W11004">
        <v>1.2654491558310887E-2</v>
      </c>
      <c r="X11004" t="s">
        <v>254</v>
      </c>
    </row>
    <row r="11005" spans="1:24" x14ac:dyDescent="0.35">
      <c r="A11005">
        <v>3300023832</v>
      </c>
      <c r="B11005" t="s">
        <v>168</v>
      </c>
      <c r="C11005" t="s">
        <v>168</v>
      </c>
      <c r="D11005">
        <v>0</v>
      </c>
      <c r="E11005">
        <v>0</v>
      </c>
      <c r="F11005">
        <v>40</v>
      </c>
      <c r="G11005">
        <v>691959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164000</v>
      </c>
      <c r="O11005">
        <v>855959</v>
      </c>
      <c r="P11005" t="s">
        <v>5</v>
      </c>
      <c r="Q11005" t="s">
        <v>9</v>
      </c>
      <c r="R11005" t="s">
        <v>169</v>
      </c>
      <c r="S11005" t="s">
        <v>170</v>
      </c>
      <c r="T11005">
        <v>552231.61290322582</v>
      </c>
      <c r="U11005">
        <v>1536520</v>
      </c>
      <c r="V11005">
        <v>984288.38709677418</v>
      </c>
      <c r="W11005">
        <v>1.7823832683574796</v>
      </c>
      <c r="X11005" t="s">
        <v>224</v>
      </c>
    </row>
    <row r="11006" spans="1:24" x14ac:dyDescent="0.35">
      <c r="A11006">
        <v>3300013972</v>
      </c>
      <c r="B11006" t="s">
        <v>168</v>
      </c>
      <c r="C11006" t="s">
        <v>168</v>
      </c>
      <c r="D11006">
        <v>0</v>
      </c>
      <c r="E11006">
        <v>0</v>
      </c>
      <c r="F11006">
        <v>8</v>
      </c>
      <c r="G11006">
        <v>237790</v>
      </c>
      <c r="H11006">
        <v>1</v>
      </c>
      <c r="I11006">
        <v>20000</v>
      </c>
      <c r="J11006">
        <v>0</v>
      </c>
      <c r="K11006">
        <v>0</v>
      </c>
      <c r="L11006">
        <v>1</v>
      </c>
      <c r="M11006">
        <v>52400</v>
      </c>
      <c r="N11006">
        <v>1257100</v>
      </c>
      <c r="O11006">
        <v>1567290</v>
      </c>
      <c r="P11006" t="s">
        <v>5</v>
      </c>
      <c r="Q11006" t="s">
        <v>7</v>
      </c>
      <c r="R11006" t="s">
        <v>169</v>
      </c>
      <c r="S11006" t="s">
        <v>170</v>
      </c>
      <c r="T11006">
        <v>1011154.8387096775</v>
      </c>
      <c r="U11006">
        <v>1268893</v>
      </c>
      <c r="V11006">
        <v>257738.16129032255</v>
      </c>
      <c r="W11006">
        <v>0.25489485034677695</v>
      </c>
      <c r="X11006" t="s">
        <v>236</v>
      </c>
    </row>
    <row r="11007" spans="1:24" x14ac:dyDescent="0.35">
      <c r="A11007">
        <v>3301072970</v>
      </c>
      <c r="B11007" t="s">
        <v>168</v>
      </c>
      <c r="C11007" t="s">
        <v>168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335000</v>
      </c>
      <c r="O11007">
        <v>335000</v>
      </c>
      <c r="P11007" t="s">
        <v>5</v>
      </c>
      <c r="Q11007" t="s">
        <v>12</v>
      </c>
      <c r="R11007" t="s">
        <v>169</v>
      </c>
      <c r="S11007" t="s">
        <v>170</v>
      </c>
      <c r="T11007">
        <v>216129.03225806452</v>
      </c>
      <c r="U11007">
        <v>328000</v>
      </c>
      <c r="V11007">
        <v>111870.96774193548</v>
      </c>
      <c r="W11007">
        <v>0.51761194029850754</v>
      </c>
      <c r="X11007" t="s">
        <v>331</v>
      </c>
    </row>
    <row r="11008" spans="1:24" x14ac:dyDescent="0.35">
      <c r="A11008">
        <v>3301055263</v>
      </c>
      <c r="B11008" t="s">
        <v>168</v>
      </c>
      <c r="C11008" t="s">
        <v>168</v>
      </c>
      <c r="D11008">
        <v>0</v>
      </c>
      <c r="E11008">
        <v>0</v>
      </c>
      <c r="F11008">
        <v>79</v>
      </c>
      <c r="G11008">
        <v>3221205</v>
      </c>
      <c r="H11008">
        <v>35</v>
      </c>
      <c r="I11008">
        <v>1518000</v>
      </c>
      <c r="J11008">
        <v>0</v>
      </c>
      <c r="K11008">
        <v>0</v>
      </c>
      <c r="L11008">
        <v>1</v>
      </c>
      <c r="M11008">
        <v>202400</v>
      </c>
      <c r="N11008">
        <v>2577700</v>
      </c>
      <c r="O11008">
        <v>7519305</v>
      </c>
      <c r="P11008" t="s">
        <v>5</v>
      </c>
      <c r="Q11008" t="s">
        <v>7</v>
      </c>
      <c r="R11008" t="s">
        <v>169</v>
      </c>
      <c r="S11008" t="s">
        <v>170</v>
      </c>
      <c r="T11008">
        <v>4851164.5161290318</v>
      </c>
      <c r="U11008">
        <v>3864948</v>
      </c>
      <c r="V11008">
        <v>-986216.51612903178</v>
      </c>
      <c r="W11008">
        <v>-0.20329479918689286</v>
      </c>
      <c r="X11008" t="s">
        <v>307</v>
      </c>
    </row>
    <row r="11009" spans="1:24" x14ac:dyDescent="0.35">
      <c r="A11009">
        <v>3301047012</v>
      </c>
      <c r="B11009" t="s">
        <v>168</v>
      </c>
      <c r="C11009" t="s">
        <v>168</v>
      </c>
      <c r="D11009">
        <v>0</v>
      </c>
      <c r="E11009">
        <v>0</v>
      </c>
      <c r="F11009">
        <v>19</v>
      </c>
      <c r="G11009">
        <v>838979</v>
      </c>
      <c r="H11009">
        <v>38</v>
      </c>
      <c r="I11009">
        <v>1210000</v>
      </c>
      <c r="J11009">
        <v>0</v>
      </c>
      <c r="K11009">
        <v>0</v>
      </c>
      <c r="L11009">
        <v>17</v>
      </c>
      <c r="M11009">
        <v>760800</v>
      </c>
      <c r="N11009">
        <v>82000</v>
      </c>
      <c r="O11009">
        <v>2891779</v>
      </c>
      <c r="P11009" t="s">
        <v>5</v>
      </c>
      <c r="Q11009" t="s">
        <v>14</v>
      </c>
      <c r="R11009" t="s">
        <v>207</v>
      </c>
      <c r="S11009" t="s">
        <v>170</v>
      </c>
      <c r="T11009">
        <v>1865663.8709677418</v>
      </c>
      <c r="U11009">
        <v>2628171</v>
      </c>
      <c r="V11009">
        <v>762507.12903225818</v>
      </c>
      <c r="W11009">
        <v>0.40870552348571598</v>
      </c>
      <c r="X11009" t="s">
        <v>323</v>
      </c>
    </row>
    <row r="11010" spans="1:24" x14ac:dyDescent="0.35">
      <c r="A11010">
        <v>3300006634</v>
      </c>
      <c r="B11010" t="s">
        <v>168</v>
      </c>
      <c r="C11010" t="s">
        <v>168</v>
      </c>
      <c r="D11010">
        <v>0</v>
      </c>
      <c r="E11010">
        <v>0</v>
      </c>
      <c r="F11010">
        <v>89</v>
      </c>
      <c r="G11010">
        <v>3278040</v>
      </c>
      <c r="H11010">
        <v>176</v>
      </c>
      <c r="I11010">
        <v>6251000</v>
      </c>
      <c r="J11010">
        <v>0</v>
      </c>
      <c r="K11010">
        <v>0</v>
      </c>
      <c r="L11010">
        <v>88</v>
      </c>
      <c r="M11010">
        <v>4091200</v>
      </c>
      <c r="N11010">
        <v>300000</v>
      </c>
      <c r="O11010">
        <v>13920240</v>
      </c>
      <c r="P11010" t="s">
        <v>5</v>
      </c>
      <c r="Q11010" t="s">
        <v>10</v>
      </c>
      <c r="R11010" t="s">
        <v>169</v>
      </c>
      <c r="S11010" t="s">
        <v>170</v>
      </c>
      <c r="T11010">
        <v>8980800</v>
      </c>
      <c r="U11010">
        <v>9112389</v>
      </c>
      <c r="V11010">
        <v>131589</v>
      </c>
      <c r="W11010">
        <v>1.4652258150721575E-2</v>
      </c>
      <c r="X11010" t="s">
        <v>379</v>
      </c>
    </row>
    <row r="11011" spans="1:24" x14ac:dyDescent="0.35">
      <c r="A11011">
        <v>3301070483</v>
      </c>
      <c r="B11011" t="s">
        <v>168</v>
      </c>
      <c r="C11011" t="s">
        <v>168</v>
      </c>
      <c r="D11011">
        <v>0</v>
      </c>
      <c r="E11011">
        <v>0</v>
      </c>
      <c r="F11011">
        <v>9</v>
      </c>
      <c r="G11011">
        <v>232046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1739400</v>
      </c>
      <c r="O11011">
        <v>1971446</v>
      </c>
      <c r="P11011" t="s">
        <v>5</v>
      </c>
      <c r="Q11011" t="s">
        <v>16</v>
      </c>
      <c r="R11011" t="s">
        <v>169</v>
      </c>
      <c r="S11011" t="s">
        <v>170</v>
      </c>
      <c r="T11011">
        <v>1271900.6451612902</v>
      </c>
      <c r="U11011">
        <v>1568944</v>
      </c>
      <c r="V11011">
        <v>297043.35483870981</v>
      </c>
      <c r="W11011">
        <v>0.23354289186718802</v>
      </c>
      <c r="X11011" t="s">
        <v>303</v>
      </c>
    </row>
    <row r="11012" spans="1:24" x14ac:dyDescent="0.35">
      <c r="A11012">
        <v>3300014719</v>
      </c>
      <c r="B11012" t="s">
        <v>168</v>
      </c>
      <c r="C11012" t="s">
        <v>168</v>
      </c>
      <c r="D11012">
        <v>0</v>
      </c>
      <c r="E11012">
        <v>0</v>
      </c>
      <c r="F11012">
        <v>72</v>
      </c>
      <c r="G11012">
        <v>3358742</v>
      </c>
      <c r="H11012">
        <v>0</v>
      </c>
      <c r="I11012">
        <v>0</v>
      </c>
      <c r="J11012">
        <v>0</v>
      </c>
      <c r="K11012">
        <v>0</v>
      </c>
      <c r="L11012">
        <v>1</v>
      </c>
      <c r="M11012">
        <v>22400</v>
      </c>
      <c r="N11012">
        <v>1223500</v>
      </c>
      <c r="O11012">
        <v>4604642</v>
      </c>
      <c r="P11012" t="s">
        <v>5</v>
      </c>
      <c r="Q11012" t="s">
        <v>7</v>
      </c>
      <c r="R11012" t="s">
        <v>169</v>
      </c>
      <c r="S11012" t="s">
        <v>170</v>
      </c>
      <c r="T11012">
        <v>2970736.7741935486</v>
      </c>
      <c r="U11012">
        <v>3321756</v>
      </c>
      <c r="V11012">
        <v>351019.2258064514</v>
      </c>
      <c r="W11012">
        <v>0.11815897956887844</v>
      </c>
      <c r="X11012" t="s">
        <v>218</v>
      </c>
    </row>
    <row r="11013" spans="1:24" x14ac:dyDescent="0.35">
      <c r="A11013">
        <v>3300017914</v>
      </c>
      <c r="B11013" t="s">
        <v>168</v>
      </c>
      <c r="C11013" t="s">
        <v>168</v>
      </c>
      <c r="D11013">
        <v>0</v>
      </c>
      <c r="E11013">
        <v>0</v>
      </c>
      <c r="F11013">
        <v>1</v>
      </c>
      <c r="G11013">
        <v>25597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1012500</v>
      </c>
      <c r="O11013">
        <v>1038097</v>
      </c>
      <c r="P11013" t="s">
        <v>5</v>
      </c>
      <c r="Q11013" t="s">
        <v>6</v>
      </c>
      <c r="R11013" t="s">
        <v>181</v>
      </c>
      <c r="S11013" t="s">
        <v>170</v>
      </c>
      <c r="T11013">
        <v>669740</v>
      </c>
      <c r="U11013">
        <v>1087500</v>
      </c>
      <c r="V11013">
        <v>417760</v>
      </c>
      <c r="W11013">
        <v>0.62376444590438074</v>
      </c>
      <c r="X11013" t="s">
        <v>352</v>
      </c>
    </row>
    <row r="11014" spans="1:24" x14ac:dyDescent="0.35">
      <c r="A11014">
        <v>3300021462</v>
      </c>
      <c r="B11014" t="s">
        <v>168</v>
      </c>
      <c r="C11014" t="s">
        <v>168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3639000</v>
      </c>
      <c r="O11014">
        <v>3639000</v>
      </c>
      <c r="P11014" t="s">
        <v>5</v>
      </c>
      <c r="Q11014" t="s">
        <v>8</v>
      </c>
      <c r="R11014" t="s">
        <v>169</v>
      </c>
      <c r="S11014" t="s">
        <v>170</v>
      </c>
      <c r="T11014">
        <v>2347741.935483871</v>
      </c>
      <c r="U11014">
        <v>1860000</v>
      </c>
      <c r="V11014">
        <v>-487741.93548387103</v>
      </c>
      <c r="W11014">
        <v>-0.20774938169826873</v>
      </c>
      <c r="X11014" t="s">
        <v>310</v>
      </c>
    </row>
    <row r="11015" spans="1:24" x14ac:dyDescent="0.35">
      <c r="A11015">
        <v>3301074131</v>
      </c>
      <c r="B11015" t="s">
        <v>168</v>
      </c>
      <c r="C11015" t="s">
        <v>168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2350000</v>
      </c>
      <c r="O11015">
        <v>2350000</v>
      </c>
      <c r="P11015" t="s">
        <v>5</v>
      </c>
      <c r="Q11015" t="s">
        <v>16</v>
      </c>
      <c r="R11015" t="s">
        <v>169</v>
      </c>
      <c r="S11015" t="s">
        <v>170</v>
      </c>
      <c r="T11015">
        <v>1516129.0322580645</v>
      </c>
      <c r="U11015">
        <v>0</v>
      </c>
      <c r="V11015">
        <v>-1516129.0322580645</v>
      </c>
      <c r="W11015">
        <v>0</v>
      </c>
      <c r="X11015" t="s">
        <v>357</v>
      </c>
    </row>
    <row r="11016" spans="1:24" x14ac:dyDescent="0.35">
      <c r="A11016">
        <v>3301022431</v>
      </c>
      <c r="B11016" t="s">
        <v>168</v>
      </c>
      <c r="C11016" t="s">
        <v>168</v>
      </c>
      <c r="D11016">
        <v>0</v>
      </c>
      <c r="E11016">
        <v>0</v>
      </c>
      <c r="F11016">
        <v>103</v>
      </c>
      <c r="G11016">
        <v>3056997</v>
      </c>
      <c r="H11016">
        <v>146</v>
      </c>
      <c r="I11016">
        <v>4218000</v>
      </c>
      <c r="J11016">
        <v>0</v>
      </c>
      <c r="K11016">
        <v>0</v>
      </c>
      <c r="L11016">
        <v>3</v>
      </c>
      <c r="M11016">
        <v>572350</v>
      </c>
      <c r="N11016">
        <v>164000</v>
      </c>
      <c r="O11016">
        <v>8011347</v>
      </c>
      <c r="P11016" t="s">
        <v>5</v>
      </c>
      <c r="Q11016" t="s">
        <v>9</v>
      </c>
      <c r="R11016" t="s">
        <v>169</v>
      </c>
      <c r="S11016" t="s">
        <v>170</v>
      </c>
      <c r="T11016">
        <v>5168610.9677419355</v>
      </c>
      <c r="U11016">
        <v>10607663</v>
      </c>
      <c r="V11016">
        <v>5439052.0322580645</v>
      </c>
      <c r="W11016">
        <v>1.0523237415630606</v>
      </c>
      <c r="X11016" t="s">
        <v>267</v>
      </c>
    </row>
    <row r="11017" spans="1:24" x14ac:dyDescent="0.35">
      <c r="A11017">
        <v>3301053800</v>
      </c>
      <c r="B11017" t="s">
        <v>168</v>
      </c>
      <c r="C11017" t="s">
        <v>168</v>
      </c>
      <c r="D11017">
        <v>0</v>
      </c>
      <c r="E11017">
        <v>0</v>
      </c>
      <c r="F11017">
        <v>2</v>
      </c>
      <c r="G11017">
        <v>72399</v>
      </c>
      <c r="H11017">
        <v>6</v>
      </c>
      <c r="I11017">
        <v>175000</v>
      </c>
      <c r="J11017">
        <v>0</v>
      </c>
      <c r="K11017">
        <v>0</v>
      </c>
      <c r="L11017">
        <v>9</v>
      </c>
      <c r="M11017">
        <v>321600</v>
      </c>
      <c r="N11017">
        <v>335000</v>
      </c>
      <c r="O11017">
        <v>903999</v>
      </c>
      <c r="P11017" t="s">
        <v>5</v>
      </c>
      <c r="Q11017" t="s">
        <v>12</v>
      </c>
      <c r="R11017" t="s">
        <v>169</v>
      </c>
      <c r="S11017" t="s">
        <v>170</v>
      </c>
      <c r="T11017">
        <v>583225.16129032255</v>
      </c>
      <c r="U11017">
        <v>431699</v>
      </c>
      <c r="V11017">
        <v>-151526.16129032255</v>
      </c>
      <c r="W11017">
        <v>-0.25980731173375182</v>
      </c>
      <c r="X11017" t="s">
        <v>233</v>
      </c>
    </row>
    <row r="11018" spans="1:24" x14ac:dyDescent="0.35">
      <c r="A11018">
        <v>3301022201</v>
      </c>
      <c r="B11018" t="s">
        <v>168</v>
      </c>
      <c r="C11018" t="s">
        <v>168</v>
      </c>
      <c r="D11018">
        <v>0</v>
      </c>
      <c r="E11018">
        <v>0</v>
      </c>
      <c r="F11018">
        <v>95</v>
      </c>
      <c r="G11018">
        <v>3020900</v>
      </c>
      <c r="H11018">
        <v>23</v>
      </c>
      <c r="I11018">
        <v>1556000</v>
      </c>
      <c r="J11018">
        <v>0</v>
      </c>
      <c r="K11018">
        <v>0</v>
      </c>
      <c r="L11018">
        <v>1</v>
      </c>
      <c r="M11018">
        <v>22400</v>
      </c>
      <c r="N11018">
        <v>150000</v>
      </c>
      <c r="O11018">
        <v>4749300</v>
      </c>
      <c r="P11018" t="s">
        <v>5</v>
      </c>
      <c r="Q11018" t="s">
        <v>14</v>
      </c>
      <c r="R11018" t="s">
        <v>169</v>
      </c>
      <c r="S11018" t="s">
        <v>170</v>
      </c>
      <c r="T11018">
        <v>3064064.5161290322</v>
      </c>
      <c r="U11018">
        <v>2755917</v>
      </c>
      <c r="V11018">
        <v>-308147.51612903224</v>
      </c>
      <c r="W11018">
        <v>-0.10056822057987491</v>
      </c>
      <c r="X11018" t="s">
        <v>382</v>
      </c>
    </row>
    <row r="11019" spans="1:24" x14ac:dyDescent="0.35">
      <c r="A11019">
        <v>3301000779</v>
      </c>
      <c r="B11019" t="s">
        <v>168</v>
      </c>
      <c r="C11019" t="s">
        <v>168</v>
      </c>
      <c r="D11019">
        <v>0</v>
      </c>
      <c r="E11019">
        <v>0</v>
      </c>
      <c r="F11019">
        <v>16</v>
      </c>
      <c r="G11019">
        <v>525981</v>
      </c>
      <c r="H11019">
        <v>18</v>
      </c>
      <c r="I11019">
        <v>560000</v>
      </c>
      <c r="J11019">
        <v>0</v>
      </c>
      <c r="K11019">
        <v>0</v>
      </c>
      <c r="L11019">
        <v>4</v>
      </c>
      <c r="M11019">
        <v>149600</v>
      </c>
      <c r="N11019">
        <v>415000</v>
      </c>
      <c r="O11019">
        <v>1650581</v>
      </c>
      <c r="P11019" t="s">
        <v>5</v>
      </c>
      <c r="Q11019" t="s">
        <v>10</v>
      </c>
      <c r="R11019" t="s">
        <v>169</v>
      </c>
      <c r="S11019" t="s">
        <v>170</v>
      </c>
      <c r="T11019">
        <v>1064890.9677419355</v>
      </c>
      <c r="U11019">
        <v>636491</v>
      </c>
      <c r="V11019">
        <v>-428399.96774193551</v>
      </c>
      <c r="W11019">
        <v>-0.40229467684409315</v>
      </c>
      <c r="X11019" t="s">
        <v>200</v>
      </c>
    </row>
    <row r="11020" spans="1:24" x14ac:dyDescent="0.35">
      <c r="A11020">
        <v>3301067401</v>
      </c>
      <c r="B11020" t="s">
        <v>168</v>
      </c>
      <c r="C11020" t="s">
        <v>168</v>
      </c>
      <c r="D11020">
        <v>0</v>
      </c>
      <c r="E11020">
        <v>0</v>
      </c>
      <c r="F11020">
        <v>90</v>
      </c>
      <c r="G11020">
        <v>3430726</v>
      </c>
      <c r="H11020">
        <v>52</v>
      </c>
      <c r="I11020">
        <v>2260000</v>
      </c>
      <c r="J11020">
        <v>0</v>
      </c>
      <c r="K11020">
        <v>0</v>
      </c>
      <c r="L11020">
        <v>2</v>
      </c>
      <c r="M11020">
        <v>104800</v>
      </c>
      <c r="N11020">
        <v>1591500</v>
      </c>
      <c r="O11020">
        <v>7387026</v>
      </c>
      <c r="P11020" t="s">
        <v>5</v>
      </c>
      <c r="Q11020" t="s">
        <v>7</v>
      </c>
      <c r="R11020" t="s">
        <v>169</v>
      </c>
      <c r="S11020" t="s">
        <v>170</v>
      </c>
      <c r="T11020">
        <v>4765823.2258064514</v>
      </c>
      <c r="U11020">
        <v>5934965</v>
      </c>
      <c r="V11020">
        <v>1169141.7741935486</v>
      </c>
      <c r="W11020">
        <v>0.24531790601522196</v>
      </c>
      <c r="X11020" t="s">
        <v>305</v>
      </c>
    </row>
    <row r="11021" spans="1:24" x14ac:dyDescent="0.35">
      <c r="A11021">
        <v>3301050560</v>
      </c>
      <c r="B11021" t="s">
        <v>168</v>
      </c>
      <c r="C11021" t="s">
        <v>168</v>
      </c>
      <c r="D11021">
        <v>0</v>
      </c>
      <c r="E11021">
        <v>0</v>
      </c>
      <c r="F11021">
        <v>499</v>
      </c>
      <c r="G11021">
        <v>17689044</v>
      </c>
      <c r="H11021">
        <v>220</v>
      </c>
      <c r="I11021">
        <v>9890000</v>
      </c>
      <c r="J11021">
        <v>0</v>
      </c>
      <c r="K11021">
        <v>0</v>
      </c>
      <c r="L11021">
        <v>122</v>
      </c>
      <c r="M11021">
        <v>5962800</v>
      </c>
      <c r="N11021">
        <v>208000</v>
      </c>
      <c r="O11021">
        <v>33749844</v>
      </c>
      <c r="P11021" t="s">
        <v>5</v>
      </c>
      <c r="Q11021" t="s">
        <v>15</v>
      </c>
      <c r="R11021" t="s">
        <v>169</v>
      </c>
      <c r="S11021" t="s">
        <v>170</v>
      </c>
      <c r="T11021">
        <v>21774092.903225809</v>
      </c>
      <c r="U11021">
        <v>22717122</v>
      </c>
      <c r="V11021">
        <v>943029.09677419066</v>
      </c>
      <c r="W11021">
        <v>4.3309684631431145E-2</v>
      </c>
      <c r="X11021" t="s">
        <v>251</v>
      </c>
    </row>
    <row r="11022" spans="1:24" x14ac:dyDescent="0.35">
      <c r="A11022">
        <v>3300010416</v>
      </c>
      <c r="B11022" t="s">
        <v>168</v>
      </c>
      <c r="C11022" t="s">
        <v>168</v>
      </c>
      <c r="D11022">
        <v>0</v>
      </c>
      <c r="E11022">
        <v>0</v>
      </c>
      <c r="F11022">
        <v>8</v>
      </c>
      <c r="G11022">
        <v>770396</v>
      </c>
      <c r="H11022">
        <v>11</v>
      </c>
      <c r="I11022">
        <v>135000</v>
      </c>
      <c r="J11022">
        <v>0</v>
      </c>
      <c r="K11022">
        <v>0</v>
      </c>
      <c r="L11022">
        <v>2</v>
      </c>
      <c r="M11022">
        <v>124800</v>
      </c>
      <c r="N11022">
        <v>1350000</v>
      </c>
      <c r="O11022">
        <v>2380196</v>
      </c>
      <c r="P11022" t="s">
        <v>5</v>
      </c>
      <c r="Q11022" t="s">
        <v>17</v>
      </c>
      <c r="R11022" t="s">
        <v>169</v>
      </c>
      <c r="S11022" t="s">
        <v>170</v>
      </c>
      <c r="T11022">
        <v>1535610.3225806451</v>
      </c>
      <c r="U11022">
        <v>765649</v>
      </c>
      <c r="V11022">
        <v>-769961.32258064509</v>
      </c>
      <c r="W11022">
        <v>-0.50140410705672978</v>
      </c>
      <c r="X11022" t="s">
        <v>328</v>
      </c>
    </row>
    <row r="11023" spans="1:24" x14ac:dyDescent="0.35">
      <c r="A11023">
        <v>3301075960</v>
      </c>
      <c r="B11023" t="s">
        <v>168</v>
      </c>
      <c r="C11023" t="s">
        <v>168</v>
      </c>
      <c r="D11023">
        <v>0</v>
      </c>
      <c r="E11023">
        <v>0</v>
      </c>
      <c r="F11023">
        <v>0</v>
      </c>
      <c r="G11023">
        <v>0</v>
      </c>
      <c r="H11023">
        <v>1</v>
      </c>
      <c r="I11023">
        <v>5000</v>
      </c>
      <c r="J11023">
        <v>0</v>
      </c>
      <c r="K11023">
        <v>0</v>
      </c>
      <c r="L11023">
        <v>0</v>
      </c>
      <c r="M11023">
        <v>0</v>
      </c>
      <c r="N11023">
        <v>134000</v>
      </c>
      <c r="O11023">
        <v>139000</v>
      </c>
      <c r="P11023" t="s">
        <v>5</v>
      </c>
      <c r="Q11023" t="s">
        <v>11</v>
      </c>
      <c r="R11023" t="s">
        <v>169</v>
      </c>
      <c r="S11023" t="s">
        <v>170</v>
      </c>
      <c r="T11023">
        <v>89677.419354838712</v>
      </c>
      <c r="U11023">
        <v>0</v>
      </c>
      <c r="V11023">
        <v>-89677.419354838712</v>
      </c>
      <c r="W11023">
        <v>0</v>
      </c>
      <c r="X11023" t="s">
        <v>306</v>
      </c>
    </row>
    <row r="11024" spans="1:24" x14ac:dyDescent="0.35">
      <c r="A11024">
        <v>3301073978</v>
      </c>
      <c r="B11024" t="s">
        <v>168</v>
      </c>
      <c r="C11024" t="s">
        <v>168</v>
      </c>
      <c r="D11024">
        <v>0</v>
      </c>
      <c r="E11024">
        <v>0</v>
      </c>
      <c r="F11024">
        <v>93</v>
      </c>
      <c r="G11024">
        <v>3405430</v>
      </c>
      <c r="H11024">
        <v>14</v>
      </c>
      <c r="I11024">
        <v>535000</v>
      </c>
      <c r="J11024">
        <v>0</v>
      </c>
      <c r="K11024">
        <v>0</v>
      </c>
      <c r="L11024">
        <v>21</v>
      </c>
      <c r="M11024">
        <v>800400</v>
      </c>
      <c r="N11024">
        <v>30000</v>
      </c>
      <c r="O11024">
        <v>4770830</v>
      </c>
      <c r="P11024" t="s">
        <v>5</v>
      </c>
      <c r="Q11024" t="s">
        <v>14</v>
      </c>
      <c r="R11024" t="s">
        <v>169</v>
      </c>
      <c r="S11024" t="s">
        <v>170</v>
      </c>
      <c r="T11024">
        <v>3077954.8387096776</v>
      </c>
      <c r="U11024">
        <v>3234476</v>
      </c>
      <c r="V11024">
        <v>156521.16129032243</v>
      </c>
      <c r="W11024">
        <v>5.0852325486340888E-2</v>
      </c>
      <c r="X11024" t="s">
        <v>358</v>
      </c>
    </row>
    <row r="11025" spans="1:24" x14ac:dyDescent="0.35">
      <c r="A11025">
        <v>3300008828</v>
      </c>
      <c r="B11025" t="s">
        <v>168</v>
      </c>
      <c r="C11025" t="s">
        <v>168</v>
      </c>
      <c r="D11025">
        <v>0</v>
      </c>
      <c r="E11025">
        <v>0</v>
      </c>
      <c r="F11025">
        <v>53</v>
      </c>
      <c r="G11025">
        <v>2139225</v>
      </c>
      <c r="H11025">
        <v>32</v>
      </c>
      <c r="I11025">
        <v>865000</v>
      </c>
      <c r="J11025">
        <v>316</v>
      </c>
      <c r="K11025">
        <v>4210700</v>
      </c>
      <c r="L11025">
        <v>15</v>
      </c>
      <c r="M11025">
        <v>686791</v>
      </c>
      <c r="N11025">
        <v>4240000</v>
      </c>
      <c r="O11025">
        <v>12141716</v>
      </c>
      <c r="P11025" t="s">
        <v>5</v>
      </c>
      <c r="Q11025" t="s">
        <v>16</v>
      </c>
      <c r="R11025" t="s">
        <v>169</v>
      </c>
      <c r="S11025" t="s">
        <v>170</v>
      </c>
      <c r="T11025">
        <v>7833365.1612903224</v>
      </c>
      <c r="U11025">
        <v>3225974</v>
      </c>
      <c r="V11025">
        <v>-4607391.1612903224</v>
      </c>
      <c r="W11025">
        <v>-0.58817520521810918</v>
      </c>
      <c r="X11025" t="s">
        <v>265</v>
      </c>
    </row>
    <row r="11026" spans="1:24" x14ac:dyDescent="0.35">
      <c r="A11026">
        <v>3300014801</v>
      </c>
      <c r="B11026" t="s">
        <v>168</v>
      </c>
      <c r="C11026" t="s">
        <v>168</v>
      </c>
      <c r="D11026">
        <v>0</v>
      </c>
      <c r="E11026">
        <v>0</v>
      </c>
      <c r="F11026">
        <v>240</v>
      </c>
      <c r="G11026">
        <v>12884720</v>
      </c>
      <c r="H11026">
        <v>99</v>
      </c>
      <c r="I11026">
        <v>4637000</v>
      </c>
      <c r="J11026">
        <v>0</v>
      </c>
      <c r="K11026">
        <v>0</v>
      </c>
      <c r="L11026">
        <v>80</v>
      </c>
      <c r="M11026">
        <v>7342000</v>
      </c>
      <c r="N11026">
        <v>1130000</v>
      </c>
      <c r="O11026">
        <v>25993720</v>
      </c>
      <c r="P11026" t="s">
        <v>5</v>
      </c>
      <c r="Q11026" t="s">
        <v>8</v>
      </c>
      <c r="R11026" t="s">
        <v>169</v>
      </c>
      <c r="S11026" t="s">
        <v>170</v>
      </c>
      <c r="T11026">
        <v>16770141.935483871</v>
      </c>
      <c r="U11026">
        <v>14222721</v>
      </c>
      <c r="V11026">
        <v>-2547420.935483871</v>
      </c>
      <c r="W11026">
        <v>-0.15190216906237353</v>
      </c>
      <c r="X11026" t="s">
        <v>336</v>
      </c>
    </row>
    <row r="11027" spans="1:24" x14ac:dyDescent="0.35">
      <c r="A11027">
        <v>3301036536</v>
      </c>
      <c r="B11027" t="s">
        <v>168</v>
      </c>
      <c r="C11027" t="s">
        <v>168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330000</v>
      </c>
      <c r="O11027">
        <v>330000</v>
      </c>
      <c r="P11027" t="s">
        <v>5</v>
      </c>
      <c r="Q11027" t="s">
        <v>12</v>
      </c>
      <c r="R11027" t="s">
        <v>169</v>
      </c>
      <c r="S11027" t="s">
        <v>170</v>
      </c>
      <c r="T11027">
        <v>212903.22580645164</v>
      </c>
      <c r="U11027">
        <v>470000</v>
      </c>
      <c r="V11027">
        <v>257096.77419354836</v>
      </c>
      <c r="W11027">
        <v>1.2075757575757575</v>
      </c>
      <c r="X11027" t="s">
        <v>302</v>
      </c>
    </row>
    <row r="11028" spans="1:24" x14ac:dyDescent="0.35">
      <c r="A11028">
        <v>3301074891</v>
      </c>
      <c r="B11028" t="s">
        <v>168</v>
      </c>
      <c r="C11028" t="s">
        <v>168</v>
      </c>
      <c r="D11028">
        <v>0</v>
      </c>
      <c r="E11028">
        <v>0</v>
      </c>
      <c r="F11028">
        <v>13</v>
      </c>
      <c r="G11028">
        <v>634199</v>
      </c>
      <c r="H11028">
        <v>8</v>
      </c>
      <c r="I11028">
        <v>150000</v>
      </c>
      <c r="J11028">
        <v>0</v>
      </c>
      <c r="K11028">
        <v>0</v>
      </c>
      <c r="L11028">
        <v>8</v>
      </c>
      <c r="M11028">
        <v>355469</v>
      </c>
      <c r="N11028">
        <v>1342500</v>
      </c>
      <c r="O11028">
        <v>2482168</v>
      </c>
      <c r="P11028" t="s">
        <v>5</v>
      </c>
      <c r="Q11028" t="s">
        <v>17</v>
      </c>
      <c r="R11028" t="s">
        <v>169</v>
      </c>
      <c r="S11028" t="s">
        <v>170</v>
      </c>
      <c r="T11028">
        <v>1601398.7096774194</v>
      </c>
      <c r="U11028">
        <v>920246</v>
      </c>
      <c r="V11028">
        <v>-681152.70967741939</v>
      </c>
      <c r="W11028">
        <v>-0.42534860654073381</v>
      </c>
      <c r="X11028" t="s">
        <v>244</v>
      </c>
    </row>
    <row r="11029" spans="1:24" x14ac:dyDescent="0.35">
      <c r="A11029">
        <v>6001125636</v>
      </c>
      <c r="B11029" t="s">
        <v>168</v>
      </c>
      <c r="C11029" t="s">
        <v>168</v>
      </c>
      <c r="D11029">
        <v>0</v>
      </c>
      <c r="E11029">
        <v>0</v>
      </c>
      <c r="F11029">
        <v>0</v>
      </c>
      <c r="G11029">
        <v>0</v>
      </c>
      <c r="H11029">
        <v>1</v>
      </c>
      <c r="I11029">
        <v>60000</v>
      </c>
      <c r="J11029">
        <v>0</v>
      </c>
      <c r="K11029">
        <v>0</v>
      </c>
      <c r="L11029">
        <v>9</v>
      </c>
      <c r="M11029">
        <v>1071600</v>
      </c>
      <c r="N11029">
        <v>134000</v>
      </c>
      <c r="O11029">
        <v>1265600</v>
      </c>
      <c r="P11029" t="s">
        <v>5</v>
      </c>
      <c r="Q11029" t="s">
        <v>11</v>
      </c>
      <c r="R11029" t="s">
        <v>169</v>
      </c>
      <c r="S11029" t="s">
        <v>170</v>
      </c>
      <c r="T11029">
        <v>816516.12903225806</v>
      </c>
      <c r="U11029">
        <v>1039600</v>
      </c>
      <c r="V11029">
        <v>223083.87096774194</v>
      </c>
      <c r="W11029">
        <v>0.27321428571428563</v>
      </c>
      <c r="X11029" t="s">
        <v>306</v>
      </c>
    </row>
    <row r="11030" spans="1:24" x14ac:dyDescent="0.35">
      <c r="A11030">
        <v>3301070816</v>
      </c>
      <c r="B11030" t="s">
        <v>168</v>
      </c>
      <c r="C11030" t="s">
        <v>168</v>
      </c>
      <c r="D11030">
        <v>0</v>
      </c>
      <c r="E11030">
        <v>0</v>
      </c>
      <c r="F11030">
        <v>5</v>
      </c>
      <c r="G11030">
        <v>383900</v>
      </c>
      <c r="H11030">
        <v>0</v>
      </c>
      <c r="I11030">
        <v>0</v>
      </c>
      <c r="J11030">
        <v>0</v>
      </c>
      <c r="K11030">
        <v>0</v>
      </c>
      <c r="L11030">
        <v>1</v>
      </c>
      <c r="M11030">
        <v>52400</v>
      </c>
      <c r="N11030">
        <v>420000</v>
      </c>
      <c r="O11030">
        <v>856300</v>
      </c>
      <c r="P11030" t="s">
        <v>5</v>
      </c>
      <c r="Q11030" t="s">
        <v>17</v>
      </c>
      <c r="R11030" t="s">
        <v>169</v>
      </c>
      <c r="S11030" t="s">
        <v>170</v>
      </c>
      <c r="T11030">
        <v>552451.61290322582</v>
      </c>
      <c r="U11030">
        <v>375697</v>
      </c>
      <c r="V11030">
        <v>-176754.61290322582</v>
      </c>
      <c r="W11030">
        <v>-0.31994587177391098</v>
      </c>
      <c r="X11030" t="s">
        <v>417</v>
      </c>
    </row>
    <row r="11031" spans="1:24" x14ac:dyDescent="0.35">
      <c r="A11031">
        <v>3300000159</v>
      </c>
      <c r="B11031" t="s">
        <v>168</v>
      </c>
      <c r="C11031" t="s">
        <v>168</v>
      </c>
      <c r="D11031">
        <v>0</v>
      </c>
      <c r="E11031">
        <v>0</v>
      </c>
      <c r="F11031">
        <v>72</v>
      </c>
      <c r="G11031">
        <v>1803872</v>
      </c>
      <c r="H11031">
        <v>147</v>
      </c>
      <c r="I11031">
        <v>3968000</v>
      </c>
      <c r="J11031">
        <v>0</v>
      </c>
      <c r="K11031">
        <v>0</v>
      </c>
      <c r="L11031">
        <v>40</v>
      </c>
      <c r="M11031">
        <v>2206000</v>
      </c>
      <c r="N11031">
        <v>30000</v>
      </c>
      <c r="O11031">
        <v>8007872</v>
      </c>
      <c r="P11031" t="s">
        <v>5</v>
      </c>
      <c r="Q11031" t="s">
        <v>13</v>
      </c>
      <c r="R11031" t="s">
        <v>169</v>
      </c>
      <c r="S11031" t="s">
        <v>170</v>
      </c>
      <c r="T11031">
        <v>5166369.0322580645</v>
      </c>
      <c r="U11031">
        <v>6309245</v>
      </c>
      <c r="V11031">
        <v>1142875.9677419355</v>
      </c>
      <c r="W11031">
        <v>0.22121454363905912</v>
      </c>
      <c r="X11031" t="s">
        <v>397</v>
      </c>
    </row>
    <row r="11032" spans="1:24" x14ac:dyDescent="0.35">
      <c r="A11032">
        <v>3301068801</v>
      </c>
      <c r="B11032" t="s">
        <v>168</v>
      </c>
      <c r="C11032" t="s">
        <v>168</v>
      </c>
      <c r="D11032">
        <v>0</v>
      </c>
      <c r="E11032">
        <v>0</v>
      </c>
      <c r="F11032">
        <v>1</v>
      </c>
      <c r="G11032">
        <v>25999</v>
      </c>
      <c r="H11032">
        <v>2</v>
      </c>
      <c r="I11032">
        <v>65000</v>
      </c>
      <c r="J11032">
        <v>0</v>
      </c>
      <c r="K11032">
        <v>0</v>
      </c>
      <c r="L11032">
        <v>0</v>
      </c>
      <c r="M11032">
        <v>0</v>
      </c>
      <c r="N11032">
        <v>30000</v>
      </c>
      <c r="O11032">
        <v>120999</v>
      </c>
      <c r="P11032" t="s">
        <v>5</v>
      </c>
      <c r="Q11032" t="s">
        <v>9</v>
      </c>
      <c r="R11032" t="s">
        <v>169</v>
      </c>
      <c r="S11032" t="s">
        <v>170</v>
      </c>
      <c r="T11032">
        <v>78063.870967741939</v>
      </c>
      <c r="U11032">
        <v>30000</v>
      </c>
      <c r="V11032">
        <v>-48063.870967741939</v>
      </c>
      <c r="W11032">
        <v>-0.61569930330002731</v>
      </c>
      <c r="X11032" t="s">
        <v>239</v>
      </c>
    </row>
    <row r="11033" spans="1:24" x14ac:dyDescent="0.35">
      <c r="A11033">
        <v>3301008338</v>
      </c>
      <c r="B11033" t="s">
        <v>168</v>
      </c>
      <c r="C11033" t="s">
        <v>168</v>
      </c>
      <c r="D11033">
        <v>0</v>
      </c>
      <c r="E11033">
        <v>0</v>
      </c>
      <c r="F11033">
        <v>1</v>
      </c>
      <c r="G11033">
        <v>25550</v>
      </c>
      <c r="H11033">
        <v>85</v>
      </c>
      <c r="I11033">
        <v>2029000</v>
      </c>
      <c r="J11033">
        <v>0</v>
      </c>
      <c r="K11033">
        <v>0</v>
      </c>
      <c r="L11033">
        <v>0</v>
      </c>
      <c r="M11033">
        <v>0</v>
      </c>
      <c r="N11033">
        <v>2886000</v>
      </c>
      <c r="O11033">
        <v>4940550</v>
      </c>
      <c r="P11033" t="s">
        <v>5</v>
      </c>
      <c r="Q11033" t="s">
        <v>16</v>
      </c>
      <c r="R11033" t="s">
        <v>169</v>
      </c>
      <c r="S11033" t="s">
        <v>170</v>
      </c>
      <c r="T11033">
        <v>3187451.6129032262</v>
      </c>
      <c r="U11033">
        <v>4273950</v>
      </c>
      <c r="V11033">
        <v>1086498.3870967738</v>
      </c>
      <c r="W11033">
        <v>0.34086741354707462</v>
      </c>
      <c r="X11033" t="s">
        <v>194</v>
      </c>
    </row>
    <row r="11034" spans="1:24" x14ac:dyDescent="0.35">
      <c r="A11034">
        <v>3300019039</v>
      </c>
      <c r="B11034" t="s">
        <v>168</v>
      </c>
      <c r="C11034" t="s">
        <v>168</v>
      </c>
      <c r="D11034">
        <v>0</v>
      </c>
      <c r="E11034">
        <v>0</v>
      </c>
      <c r="F11034">
        <v>24</v>
      </c>
      <c r="G11034">
        <v>1301153</v>
      </c>
      <c r="H11034">
        <v>8</v>
      </c>
      <c r="I11034">
        <v>225000</v>
      </c>
      <c r="J11034">
        <v>0</v>
      </c>
      <c r="K11034">
        <v>0</v>
      </c>
      <c r="L11034">
        <v>0</v>
      </c>
      <c r="M11034">
        <v>0</v>
      </c>
      <c r="N11034">
        <v>1057100</v>
      </c>
      <c r="O11034">
        <v>2583253</v>
      </c>
      <c r="P11034" t="s">
        <v>5</v>
      </c>
      <c r="Q11034" t="s">
        <v>6</v>
      </c>
      <c r="R11034" t="s">
        <v>169</v>
      </c>
      <c r="S11034" t="s">
        <v>170</v>
      </c>
      <c r="T11034">
        <v>1666614.8387096773</v>
      </c>
      <c r="U11034">
        <v>1602641</v>
      </c>
      <c r="V11034">
        <v>-63973.838709677337</v>
      </c>
      <c r="W11034">
        <v>-3.8385496890935511E-2</v>
      </c>
      <c r="X11034" t="s">
        <v>261</v>
      </c>
    </row>
    <row r="11035" spans="1:24" x14ac:dyDescent="0.35">
      <c r="A11035">
        <v>3301075819</v>
      </c>
      <c r="B11035" t="s">
        <v>168</v>
      </c>
      <c r="C11035" t="s">
        <v>168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90000</v>
      </c>
      <c r="O11035">
        <v>90000</v>
      </c>
      <c r="P11035" t="s">
        <v>5</v>
      </c>
      <c r="Q11035" t="s">
        <v>13</v>
      </c>
      <c r="R11035" t="s">
        <v>169</v>
      </c>
      <c r="S11035" t="s">
        <v>170</v>
      </c>
      <c r="T11035">
        <v>58064.516129032258</v>
      </c>
      <c r="U11035">
        <v>165000</v>
      </c>
      <c r="V11035">
        <v>106935.48387096774</v>
      </c>
      <c r="W11035">
        <v>1.8416666666666668</v>
      </c>
      <c r="X11035" t="s">
        <v>274</v>
      </c>
    </row>
    <row r="11036" spans="1:24" x14ac:dyDescent="0.35">
      <c r="A11036">
        <v>3300015551</v>
      </c>
      <c r="B11036" t="s">
        <v>168</v>
      </c>
      <c r="C11036" t="s">
        <v>168</v>
      </c>
      <c r="D11036">
        <v>0</v>
      </c>
      <c r="E11036">
        <v>0</v>
      </c>
      <c r="F11036">
        <v>33</v>
      </c>
      <c r="G11036">
        <v>891373</v>
      </c>
      <c r="H11036">
        <v>19</v>
      </c>
      <c r="I11036">
        <v>590000</v>
      </c>
      <c r="J11036">
        <v>0</v>
      </c>
      <c r="K11036">
        <v>0</v>
      </c>
      <c r="L11036">
        <v>18</v>
      </c>
      <c r="M11036">
        <v>2313200</v>
      </c>
      <c r="N11036">
        <v>342000</v>
      </c>
      <c r="O11036">
        <v>4136573</v>
      </c>
      <c r="P11036" t="s">
        <v>5</v>
      </c>
      <c r="Q11036" t="s">
        <v>8</v>
      </c>
      <c r="R11036" t="s">
        <v>169</v>
      </c>
      <c r="S11036" t="s">
        <v>170</v>
      </c>
      <c r="T11036">
        <v>2668756.7741935486</v>
      </c>
      <c r="U11036">
        <v>4008188</v>
      </c>
      <c r="V11036">
        <v>1339431.2258064514</v>
      </c>
      <c r="W11036">
        <v>0.5018933305419726</v>
      </c>
      <c r="X11036" t="s">
        <v>264</v>
      </c>
    </row>
    <row r="11037" spans="1:24" x14ac:dyDescent="0.35">
      <c r="A11037">
        <v>3300001212</v>
      </c>
      <c r="B11037" t="s">
        <v>168</v>
      </c>
      <c r="C11037" t="s">
        <v>168</v>
      </c>
      <c r="D11037">
        <v>0</v>
      </c>
      <c r="E11037">
        <v>0</v>
      </c>
      <c r="F11037">
        <v>39</v>
      </c>
      <c r="G11037">
        <v>761111</v>
      </c>
      <c r="H11037">
        <v>90</v>
      </c>
      <c r="I11037">
        <v>3210000</v>
      </c>
      <c r="J11037">
        <v>0</v>
      </c>
      <c r="K11037">
        <v>0</v>
      </c>
      <c r="L11037">
        <v>57</v>
      </c>
      <c r="M11037">
        <v>2296800</v>
      </c>
      <c r="N11037">
        <v>165000</v>
      </c>
      <c r="O11037">
        <v>6432911</v>
      </c>
      <c r="P11037" t="s">
        <v>5</v>
      </c>
      <c r="Q11037" t="s">
        <v>10</v>
      </c>
      <c r="R11037" t="s">
        <v>169</v>
      </c>
      <c r="S11037" t="s">
        <v>170</v>
      </c>
      <c r="T11037">
        <v>4150265.1612903224</v>
      </c>
      <c r="U11037">
        <v>4891559</v>
      </c>
      <c r="V11037">
        <v>741293.83870967757</v>
      </c>
      <c r="W11037">
        <v>0.17861360898666256</v>
      </c>
      <c r="X11037" t="s">
        <v>223</v>
      </c>
    </row>
    <row r="11038" spans="1:24" x14ac:dyDescent="0.35">
      <c r="A11038">
        <v>3300018302</v>
      </c>
      <c r="B11038" t="s">
        <v>168</v>
      </c>
      <c r="C11038" t="s">
        <v>168</v>
      </c>
      <c r="D11038">
        <v>0</v>
      </c>
      <c r="E11038">
        <v>0</v>
      </c>
      <c r="F11038">
        <v>91</v>
      </c>
      <c r="G11038">
        <v>3691889</v>
      </c>
      <c r="H11038">
        <v>0</v>
      </c>
      <c r="I11038">
        <v>0</v>
      </c>
      <c r="J11038">
        <v>0</v>
      </c>
      <c r="K11038">
        <v>0</v>
      </c>
      <c r="L11038">
        <v>1</v>
      </c>
      <c r="M11038">
        <v>196150</v>
      </c>
      <c r="N11038">
        <v>1406600</v>
      </c>
      <c r="O11038">
        <v>5294639</v>
      </c>
      <c r="P11038" t="s">
        <v>5</v>
      </c>
      <c r="Q11038" t="s">
        <v>6</v>
      </c>
      <c r="R11038" t="s">
        <v>169</v>
      </c>
      <c r="S11038" t="s">
        <v>170</v>
      </c>
      <c r="T11038">
        <v>3415896.1290322579</v>
      </c>
      <c r="U11038">
        <v>3347256</v>
      </c>
      <c r="V11038">
        <v>-68640.129032257944</v>
      </c>
      <c r="W11038">
        <v>-2.0094325599913421E-2</v>
      </c>
      <c r="X11038" t="s">
        <v>261</v>
      </c>
    </row>
    <row r="11039" spans="1:24" x14ac:dyDescent="0.35">
      <c r="A11039">
        <v>6001132038</v>
      </c>
      <c r="B11039" t="s">
        <v>168</v>
      </c>
      <c r="C11039" t="s">
        <v>168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180000</v>
      </c>
      <c r="O11039">
        <v>180000</v>
      </c>
      <c r="P11039" t="s">
        <v>5</v>
      </c>
      <c r="Q11039" t="s">
        <v>13</v>
      </c>
      <c r="R11039" t="s">
        <v>169</v>
      </c>
      <c r="S11039" t="s">
        <v>170</v>
      </c>
      <c r="T11039">
        <v>116129.03225806452</v>
      </c>
      <c r="U11039">
        <v>30000</v>
      </c>
      <c r="V11039">
        <v>-86129.032258064515</v>
      </c>
      <c r="W11039">
        <v>-0.7416666666666667</v>
      </c>
      <c r="X11039" t="s">
        <v>414</v>
      </c>
    </row>
    <row r="11040" spans="1:24" x14ac:dyDescent="0.35">
      <c r="A11040">
        <v>3300023826</v>
      </c>
      <c r="B11040" t="s">
        <v>168</v>
      </c>
      <c r="C11040" t="s">
        <v>168</v>
      </c>
      <c r="D11040">
        <v>0</v>
      </c>
      <c r="E11040">
        <v>0</v>
      </c>
      <c r="F11040">
        <v>6</v>
      </c>
      <c r="G11040">
        <v>329194</v>
      </c>
      <c r="H11040">
        <v>7</v>
      </c>
      <c r="I11040">
        <v>235000</v>
      </c>
      <c r="J11040">
        <v>0</v>
      </c>
      <c r="K11040">
        <v>0</v>
      </c>
      <c r="L11040">
        <v>1</v>
      </c>
      <c r="M11040">
        <v>22400</v>
      </c>
      <c r="N11040">
        <v>45000</v>
      </c>
      <c r="O11040">
        <v>631594</v>
      </c>
      <c r="P11040" t="s">
        <v>5</v>
      </c>
      <c r="Q11040" t="s">
        <v>10</v>
      </c>
      <c r="R11040" t="s">
        <v>169</v>
      </c>
      <c r="S11040" t="s">
        <v>170</v>
      </c>
      <c r="T11040">
        <v>407480</v>
      </c>
      <c r="U11040">
        <v>319800</v>
      </c>
      <c r="V11040">
        <v>-87680</v>
      </c>
      <c r="W11040">
        <v>-0.21517620496711498</v>
      </c>
      <c r="X11040" t="s">
        <v>241</v>
      </c>
    </row>
    <row r="11041" spans="1:24" x14ac:dyDescent="0.35">
      <c r="A11041">
        <v>3301065192</v>
      </c>
      <c r="B11041" t="s">
        <v>168</v>
      </c>
      <c r="C11041" t="s">
        <v>168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765500</v>
      </c>
      <c r="O11041">
        <v>765500</v>
      </c>
      <c r="P11041" t="s">
        <v>5</v>
      </c>
      <c r="Q11041" t="s">
        <v>12</v>
      </c>
      <c r="R11041" t="s">
        <v>169</v>
      </c>
      <c r="S11041" t="s">
        <v>170</v>
      </c>
      <c r="T11041">
        <v>493870.96774193546</v>
      </c>
      <c r="U11041">
        <v>449000</v>
      </c>
      <c r="V11041">
        <v>-44870.967741935456</v>
      </c>
      <c r="W11041">
        <v>-9.0855649902024771E-2</v>
      </c>
      <c r="X11041" t="s">
        <v>304</v>
      </c>
    </row>
    <row r="11042" spans="1:24" x14ac:dyDescent="0.35">
      <c r="A11042">
        <v>3301035999</v>
      </c>
      <c r="B11042" t="s">
        <v>168</v>
      </c>
      <c r="C11042" t="s">
        <v>168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465000</v>
      </c>
      <c r="O11042">
        <v>465000</v>
      </c>
      <c r="P11042" t="s">
        <v>5</v>
      </c>
      <c r="Q11042" t="s">
        <v>12</v>
      </c>
      <c r="R11042" t="s">
        <v>169</v>
      </c>
      <c r="S11042" t="s">
        <v>170</v>
      </c>
      <c r="T11042">
        <v>300000</v>
      </c>
      <c r="U11042">
        <v>521900</v>
      </c>
      <c r="V11042">
        <v>221900</v>
      </c>
      <c r="W11042">
        <v>0.73966666666666669</v>
      </c>
      <c r="X11042" t="s">
        <v>257</v>
      </c>
    </row>
    <row r="11043" spans="1:24" x14ac:dyDescent="0.35">
      <c r="A11043">
        <v>3300020428</v>
      </c>
      <c r="B11043" t="s">
        <v>168</v>
      </c>
      <c r="C11043" t="s">
        <v>168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846500</v>
      </c>
      <c r="O11043">
        <v>846500</v>
      </c>
      <c r="P11043" t="s">
        <v>5</v>
      </c>
      <c r="Q11043" t="s">
        <v>8</v>
      </c>
      <c r="R11043" t="s">
        <v>169</v>
      </c>
      <c r="S11043" t="s">
        <v>170</v>
      </c>
      <c r="T11043">
        <v>546129.03225806449</v>
      </c>
      <c r="U11043">
        <v>0</v>
      </c>
      <c r="V11043">
        <v>-546129.03225806449</v>
      </c>
      <c r="W11043">
        <v>0</v>
      </c>
      <c r="X11043" t="s">
        <v>275</v>
      </c>
    </row>
    <row r="11044" spans="1:24" x14ac:dyDescent="0.35">
      <c r="A11044">
        <v>3301072089</v>
      </c>
      <c r="B11044" t="s">
        <v>168</v>
      </c>
      <c r="C11044" t="s">
        <v>168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330000</v>
      </c>
      <c r="O11044">
        <v>330000</v>
      </c>
      <c r="P11044" t="s">
        <v>5</v>
      </c>
      <c r="Q11044" t="s">
        <v>12</v>
      </c>
      <c r="R11044" t="s">
        <v>169</v>
      </c>
      <c r="S11044" t="s">
        <v>170</v>
      </c>
      <c r="T11044">
        <v>212903.22580645164</v>
      </c>
      <c r="U11044">
        <v>380000</v>
      </c>
      <c r="V11044">
        <v>167096.77419354836</v>
      </c>
      <c r="W11044">
        <v>0.78484848484848468</v>
      </c>
      <c r="X11044" t="s">
        <v>410</v>
      </c>
    </row>
    <row r="11045" spans="1:24" x14ac:dyDescent="0.35">
      <c r="A11045">
        <v>3300022476</v>
      </c>
      <c r="B11045" t="s">
        <v>168</v>
      </c>
      <c r="C11045" t="s">
        <v>168</v>
      </c>
      <c r="D11045">
        <v>0</v>
      </c>
      <c r="E11045">
        <v>0</v>
      </c>
      <c r="F11045">
        <v>125</v>
      </c>
      <c r="G11045">
        <v>3451459</v>
      </c>
      <c r="H11045">
        <v>36</v>
      </c>
      <c r="I11045">
        <v>1045000</v>
      </c>
      <c r="J11045">
        <v>0</v>
      </c>
      <c r="K11045">
        <v>0</v>
      </c>
      <c r="L11045">
        <v>80</v>
      </c>
      <c r="M11045">
        <v>4441176</v>
      </c>
      <c r="N11045">
        <v>1188000</v>
      </c>
      <c r="O11045">
        <v>10125635</v>
      </c>
      <c r="P11045" t="s">
        <v>5</v>
      </c>
      <c r="Q11045" t="s">
        <v>8</v>
      </c>
      <c r="R11045" t="s">
        <v>169</v>
      </c>
      <c r="S11045" t="s">
        <v>170</v>
      </c>
      <c r="T11045">
        <v>6532667.7419354841</v>
      </c>
      <c r="U11045">
        <v>7108618</v>
      </c>
      <c r="V11045">
        <v>575950.25806451589</v>
      </c>
      <c r="W11045">
        <v>8.8164633625446687E-2</v>
      </c>
      <c r="X11045" t="s">
        <v>240</v>
      </c>
    </row>
    <row r="11046" spans="1:24" x14ac:dyDescent="0.35">
      <c r="A11046">
        <v>6001138991</v>
      </c>
      <c r="B11046" t="s">
        <v>168</v>
      </c>
      <c r="C11046" t="s">
        <v>168</v>
      </c>
      <c r="D11046">
        <v>0</v>
      </c>
      <c r="E11046">
        <v>0</v>
      </c>
      <c r="F11046">
        <v>14</v>
      </c>
      <c r="G11046">
        <v>294986</v>
      </c>
      <c r="H11046">
        <v>8</v>
      </c>
      <c r="I11046">
        <v>345000</v>
      </c>
      <c r="J11046">
        <v>0</v>
      </c>
      <c r="K11046">
        <v>0</v>
      </c>
      <c r="L11046">
        <v>5</v>
      </c>
      <c r="M11046">
        <v>142000</v>
      </c>
      <c r="N11046">
        <v>75000</v>
      </c>
      <c r="O11046">
        <v>856986</v>
      </c>
      <c r="P11046" t="s">
        <v>5</v>
      </c>
      <c r="Q11046" t="s">
        <v>14</v>
      </c>
      <c r="R11046" t="s">
        <v>169</v>
      </c>
      <c r="S11046" t="s">
        <v>170</v>
      </c>
      <c r="T11046">
        <v>552894.19354838715</v>
      </c>
      <c r="U11046">
        <v>208994</v>
      </c>
      <c r="V11046">
        <v>-343900.19354838715</v>
      </c>
      <c r="W11046">
        <v>-0.62200000933504174</v>
      </c>
      <c r="X11046" t="s">
        <v>313</v>
      </c>
    </row>
    <row r="11047" spans="1:24" x14ac:dyDescent="0.35">
      <c r="A11047">
        <v>3301065809</v>
      </c>
      <c r="B11047" t="s">
        <v>168</v>
      </c>
      <c r="C11047" t="s">
        <v>168</v>
      </c>
      <c r="D11047">
        <v>0</v>
      </c>
      <c r="E11047">
        <v>0</v>
      </c>
      <c r="F11047">
        <v>50</v>
      </c>
      <c r="G11047">
        <v>2429455</v>
      </c>
      <c r="H11047">
        <v>6</v>
      </c>
      <c r="I11047">
        <v>300000</v>
      </c>
      <c r="J11047">
        <v>0</v>
      </c>
      <c r="K11047">
        <v>0</v>
      </c>
      <c r="L11047">
        <v>2</v>
      </c>
      <c r="M11047">
        <v>150000</v>
      </c>
      <c r="N11047">
        <v>135000</v>
      </c>
      <c r="O11047">
        <v>3014455</v>
      </c>
      <c r="P11047" t="s">
        <v>5</v>
      </c>
      <c r="Q11047" t="s">
        <v>14</v>
      </c>
      <c r="R11047" t="s">
        <v>169</v>
      </c>
      <c r="S11047" t="s">
        <v>170</v>
      </c>
      <c r="T11047">
        <v>1944809.6774193549</v>
      </c>
      <c r="U11047">
        <v>1709468</v>
      </c>
      <c r="V11047">
        <v>-235341.67741935491</v>
      </c>
      <c r="W11047">
        <v>-0.12101013284325035</v>
      </c>
      <c r="X11047" t="s">
        <v>339</v>
      </c>
    </row>
    <row r="11048" spans="1:24" x14ac:dyDescent="0.35">
      <c r="A11048">
        <v>3301054697</v>
      </c>
      <c r="B11048" t="s">
        <v>168</v>
      </c>
      <c r="C11048" t="s">
        <v>168</v>
      </c>
      <c r="D11048">
        <v>0</v>
      </c>
      <c r="E11048">
        <v>0</v>
      </c>
      <c r="F11048">
        <v>304</v>
      </c>
      <c r="G11048">
        <v>5076926</v>
      </c>
      <c r="H11048">
        <v>49</v>
      </c>
      <c r="I11048">
        <v>1750000</v>
      </c>
      <c r="J11048">
        <v>0</v>
      </c>
      <c r="K11048">
        <v>0</v>
      </c>
      <c r="L11048">
        <v>38</v>
      </c>
      <c r="M11048">
        <v>1286400</v>
      </c>
      <c r="N11048">
        <v>0</v>
      </c>
      <c r="O11048">
        <v>8113326</v>
      </c>
      <c r="P11048" t="s">
        <v>5</v>
      </c>
      <c r="Q11048" t="s">
        <v>13</v>
      </c>
      <c r="R11048" t="s">
        <v>169</v>
      </c>
      <c r="S11048" t="s">
        <v>170</v>
      </c>
      <c r="T11048">
        <v>5234403.8709677421</v>
      </c>
      <c r="U11048">
        <v>3511187</v>
      </c>
      <c r="V11048">
        <v>-1723216.8709677421</v>
      </c>
      <c r="W11048">
        <v>-0.3292097655141677</v>
      </c>
      <c r="X11048" t="s">
        <v>325</v>
      </c>
    </row>
    <row r="11049" spans="1:24" x14ac:dyDescent="0.35">
      <c r="A11049">
        <v>3300000949</v>
      </c>
      <c r="B11049" t="s">
        <v>168</v>
      </c>
      <c r="C11049" t="s">
        <v>168</v>
      </c>
      <c r="D11049">
        <v>0</v>
      </c>
      <c r="E11049">
        <v>0</v>
      </c>
      <c r="F11049">
        <v>87</v>
      </c>
      <c r="G11049">
        <v>2849307</v>
      </c>
      <c r="H11049">
        <v>45</v>
      </c>
      <c r="I11049">
        <v>1360000</v>
      </c>
      <c r="J11049">
        <v>0</v>
      </c>
      <c r="K11049">
        <v>0</v>
      </c>
      <c r="L11049">
        <v>19</v>
      </c>
      <c r="M11049">
        <v>1065600</v>
      </c>
      <c r="N11049">
        <v>150000</v>
      </c>
      <c r="O11049">
        <v>5424907</v>
      </c>
      <c r="P11049" t="s">
        <v>5</v>
      </c>
      <c r="Q11049" t="s">
        <v>10</v>
      </c>
      <c r="R11049" t="s">
        <v>169</v>
      </c>
      <c r="S11049" t="s">
        <v>170</v>
      </c>
      <c r="T11049">
        <v>3499940</v>
      </c>
      <c r="U11049">
        <v>3950733</v>
      </c>
      <c r="V11049">
        <v>450793</v>
      </c>
      <c r="W11049">
        <v>0.12880020800356573</v>
      </c>
      <c r="X11049" t="s">
        <v>198</v>
      </c>
    </row>
    <row r="11050" spans="1:24" x14ac:dyDescent="0.35">
      <c r="A11050">
        <v>3301071393</v>
      </c>
      <c r="B11050" t="s">
        <v>168</v>
      </c>
      <c r="C11050" t="s">
        <v>168</v>
      </c>
      <c r="D11050">
        <v>0</v>
      </c>
      <c r="E11050">
        <v>0</v>
      </c>
      <c r="F11050">
        <v>3</v>
      </c>
      <c r="G11050">
        <v>100997</v>
      </c>
      <c r="H11050">
        <v>27</v>
      </c>
      <c r="I11050">
        <v>885000</v>
      </c>
      <c r="J11050">
        <v>0</v>
      </c>
      <c r="K11050">
        <v>0</v>
      </c>
      <c r="L11050">
        <v>28</v>
      </c>
      <c r="M11050">
        <v>1107200</v>
      </c>
      <c r="N11050">
        <v>167000</v>
      </c>
      <c r="O11050">
        <v>2260197</v>
      </c>
      <c r="P11050" t="s">
        <v>5</v>
      </c>
      <c r="Q11050" t="s">
        <v>10</v>
      </c>
      <c r="R11050" t="s">
        <v>169</v>
      </c>
      <c r="S11050" t="s">
        <v>170</v>
      </c>
      <c r="T11050">
        <v>1458191.6129032257</v>
      </c>
      <c r="U11050">
        <v>1338999</v>
      </c>
      <c r="V11050">
        <v>-119192.6129032257</v>
      </c>
      <c r="W11050">
        <v>-8.1740020891984178E-2</v>
      </c>
      <c r="X11050" t="s">
        <v>272</v>
      </c>
    </row>
    <row r="11051" spans="1:24" x14ac:dyDescent="0.35">
      <c r="A11051">
        <v>3300024431</v>
      </c>
      <c r="B11051" t="s">
        <v>168</v>
      </c>
      <c r="C11051" t="s">
        <v>168</v>
      </c>
      <c r="D11051">
        <v>0</v>
      </c>
      <c r="E11051">
        <v>0</v>
      </c>
      <c r="F11051">
        <v>59</v>
      </c>
      <c r="G11051">
        <v>2224895</v>
      </c>
      <c r="H11051">
        <v>2</v>
      </c>
      <c r="I11051">
        <v>120000</v>
      </c>
      <c r="J11051">
        <v>0</v>
      </c>
      <c r="K11051">
        <v>0</v>
      </c>
      <c r="L11051">
        <v>0</v>
      </c>
      <c r="M11051">
        <v>0</v>
      </c>
      <c r="N11051">
        <v>330000</v>
      </c>
      <c r="O11051">
        <v>2674895</v>
      </c>
      <c r="P11051" t="s">
        <v>5</v>
      </c>
      <c r="Q11051" t="s">
        <v>12</v>
      </c>
      <c r="R11051" t="s">
        <v>169</v>
      </c>
      <c r="S11051" t="s">
        <v>170</v>
      </c>
      <c r="T11051">
        <v>1725738.7096774194</v>
      </c>
      <c r="U11051">
        <v>1601467</v>
      </c>
      <c r="V11051">
        <v>-124271.70967741939</v>
      </c>
      <c r="W11051">
        <v>-7.2010733131580906E-2</v>
      </c>
      <c r="X11051" t="s">
        <v>229</v>
      </c>
    </row>
    <row r="11052" spans="1:24" x14ac:dyDescent="0.35">
      <c r="A11052">
        <v>3301049170</v>
      </c>
      <c r="B11052" t="s">
        <v>168</v>
      </c>
      <c r="C11052" t="s">
        <v>168</v>
      </c>
      <c r="D11052">
        <v>0</v>
      </c>
      <c r="E11052">
        <v>0</v>
      </c>
      <c r="F11052">
        <v>29</v>
      </c>
      <c r="G11052">
        <v>997413</v>
      </c>
      <c r="H11052">
        <v>0</v>
      </c>
      <c r="I11052">
        <v>0</v>
      </c>
      <c r="J11052">
        <v>0</v>
      </c>
      <c r="K11052">
        <v>0</v>
      </c>
      <c r="L11052">
        <v>14</v>
      </c>
      <c r="M11052">
        <v>623600</v>
      </c>
      <c r="N11052">
        <v>150000</v>
      </c>
      <c r="O11052">
        <v>1771013</v>
      </c>
      <c r="P11052" t="s">
        <v>5</v>
      </c>
      <c r="Q11052" t="s">
        <v>11</v>
      </c>
      <c r="R11052" t="s">
        <v>169</v>
      </c>
      <c r="S11052" t="s">
        <v>170</v>
      </c>
      <c r="T11052">
        <v>1142589.0322580645</v>
      </c>
      <c r="U11052">
        <v>462979</v>
      </c>
      <c r="V11052">
        <v>-679610.03225806449</v>
      </c>
      <c r="W11052">
        <v>-0.59479831599203392</v>
      </c>
      <c r="X11052" t="s">
        <v>172</v>
      </c>
    </row>
    <row r="11053" spans="1:24" x14ac:dyDescent="0.35">
      <c r="A11053">
        <v>3301045485</v>
      </c>
      <c r="B11053" t="s">
        <v>168</v>
      </c>
      <c r="C11053" t="s">
        <v>168</v>
      </c>
      <c r="D11053">
        <v>0</v>
      </c>
      <c r="E11053">
        <v>0</v>
      </c>
      <c r="F11053">
        <v>319</v>
      </c>
      <c r="G11053">
        <v>13626428</v>
      </c>
      <c r="H11053">
        <v>78</v>
      </c>
      <c r="I11053">
        <v>3550000</v>
      </c>
      <c r="J11053">
        <v>0</v>
      </c>
      <c r="K11053">
        <v>0</v>
      </c>
      <c r="L11053">
        <v>9</v>
      </c>
      <c r="M11053">
        <v>481600</v>
      </c>
      <c r="N11053">
        <v>30000</v>
      </c>
      <c r="O11053">
        <v>17688028</v>
      </c>
      <c r="P11053" t="s">
        <v>5</v>
      </c>
      <c r="Q11053" t="s">
        <v>15</v>
      </c>
      <c r="R11053" t="s">
        <v>169</v>
      </c>
      <c r="S11053" t="s">
        <v>170</v>
      </c>
      <c r="T11053">
        <v>11411630.967741935</v>
      </c>
      <c r="U11053">
        <v>10168037</v>
      </c>
      <c r="V11053">
        <v>-1243593.9677419346</v>
      </c>
      <c r="W11053">
        <v>-0.1089760062568873</v>
      </c>
      <c r="X11053" t="s">
        <v>251</v>
      </c>
    </row>
    <row r="11054" spans="1:24" x14ac:dyDescent="0.35">
      <c r="A11054">
        <v>3300015713</v>
      </c>
      <c r="B11054" t="s">
        <v>168</v>
      </c>
      <c r="C11054" t="s">
        <v>168</v>
      </c>
      <c r="D11054">
        <v>0</v>
      </c>
      <c r="E11054">
        <v>0</v>
      </c>
      <c r="F11054">
        <v>384</v>
      </c>
      <c r="G11054">
        <v>17143715</v>
      </c>
      <c r="H11054">
        <v>0</v>
      </c>
      <c r="I11054">
        <v>0</v>
      </c>
      <c r="J11054">
        <v>0</v>
      </c>
      <c r="K11054">
        <v>0</v>
      </c>
      <c r="L11054">
        <v>1</v>
      </c>
      <c r="M11054">
        <v>20000</v>
      </c>
      <c r="N11054">
        <v>972700</v>
      </c>
      <c r="O11054">
        <v>18136415</v>
      </c>
      <c r="P11054" t="s">
        <v>5</v>
      </c>
      <c r="Q11054" t="s">
        <v>7</v>
      </c>
      <c r="R11054" t="s">
        <v>169</v>
      </c>
      <c r="S11054" t="s">
        <v>170</v>
      </c>
      <c r="T11054">
        <v>11700912.903225806</v>
      </c>
      <c r="U11054">
        <v>12420157</v>
      </c>
      <c r="V11054">
        <v>719244.09677419439</v>
      </c>
      <c r="W11054">
        <v>6.1469058245524399E-2</v>
      </c>
      <c r="X11054" t="s">
        <v>289</v>
      </c>
    </row>
    <row r="11055" spans="1:24" x14ac:dyDescent="0.35">
      <c r="A11055">
        <v>6001122983</v>
      </c>
      <c r="B11055" t="s">
        <v>168</v>
      </c>
      <c r="C11055" t="s">
        <v>168</v>
      </c>
      <c r="D11055">
        <v>0</v>
      </c>
      <c r="E11055">
        <v>0</v>
      </c>
      <c r="F11055">
        <v>29</v>
      </c>
      <c r="G11055">
        <v>986447</v>
      </c>
      <c r="H11055">
        <v>43</v>
      </c>
      <c r="I11055">
        <v>1700000</v>
      </c>
      <c r="J11055">
        <v>0</v>
      </c>
      <c r="K11055">
        <v>0</v>
      </c>
      <c r="L11055">
        <v>43</v>
      </c>
      <c r="M11055">
        <v>2061872</v>
      </c>
      <c r="N11055">
        <v>1945500</v>
      </c>
      <c r="O11055">
        <v>6693819</v>
      </c>
      <c r="P11055" t="s">
        <v>5</v>
      </c>
      <c r="Q11055" t="s">
        <v>17</v>
      </c>
      <c r="R11055" t="s">
        <v>169</v>
      </c>
      <c r="S11055" t="s">
        <v>170</v>
      </c>
      <c r="T11055">
        <v>4318592.9032258065</v>
      </c>
      <c r="U11055">
        <v>3637754</v>
      </c>
      <c r="V11055">
        <v>-680838.90322580654</v>
      </c>
      <c r="W11055">
        <v>-0.15765294818996456</v>
      </c>
      <c r="X11055" t="s">
        <v>328</v>
      </c>
    </row>
    <row r="11056" spans="1:24" x14ac:dyDescent="0.35">
      <c r="A11056">
        <v>3301072536</v>
      </c>
      <c r="B11056" t="s">
        <v>168</v>
      </c>
      <c r="C11056" t="s">
        <v>168</v>
      </c>
      <c r="D11056">
        <v>0</v>
      </c>
      <c r="E11056">
        <v>0</v>
      </c>
      <c r="F11056">
        <v>1</v>
      </c>
      <c r="G11056">
        <v>25700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330000</v>
      </c>
      <c r="O11056">
        <v>355700</v>
      </c>
      <c r="P11056" t="s">
        <v>5</v>
      </c>
      <c r="Q11056" t="s">
        <v>12</v>
      </c>
      <c r="R11056" t="s">
        <v>169</v>
      </c>
      <c r="S11056" t="s">
        <v>170</v>
      </c>
      <c r="T11056">
        <v>229483.87096774194</v>
      </c>
      <c r="U11056">
        <v>430000</v>
      </c>
      <c r="V11056">
        <v>200516.12903225806</v>
      </c>
      <c r="W11056">
        <v>0.87377003092493677</v>
      </c>
      <c r="X11056" t="s">
        <v>413</v>
      </c>
    </row>
    <row r="11057" spans="1:24" x14ac:dyDescent="0.35">
      <c r="A11057">
        <v>3300016128</v>
      </c>
      <c r="B11057" t="s">
        <v>168</v>
      </c>
      <c r="C11057" t="s">
        <v>168</v>
      </c>
      <c r="D11057">
        <v>0</v>
      </c>
      <c r="E11057">
        <v>0</v>
      </c>
      <c r="F11057">
        <v>367</v>
      </c>
      <c r="G11057">
        <v>15928903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342000</v>
      </c>
      <c r="O11057">
        <v>16270903</v>
      </c>
      <c r="P11057" t="s">
        <v>5</v>
      </c>
      <c r="Q11057" t="s">
        <v>8</v>
      </c>
      <c r="R11057" t="s">
        <v>169</v>
      </c>
      <c r="S11057" t="s">
        <v>170</v>
      </c>
      <c r="T11057">
        <v>10497356.77419355</v>
      </c>
      <c r="U11057">
        <v>10701433</v>
      </c>
      <c r="V11057">
        <v>204076.22580645047</v>
      </c>
      <c r="W11057">
        <v>1.9440724955461786E-2</v>
      </c>
      <c r="X11057" t="s">
        <v>300</v>
      </c>
    </row>
    <row r="11058" spans="1:24" x14ac:dyDescent="0.35">
      <c r="A11058">
        <v>3301076008</v>
      </c>
      <c r="B11058" t="s">
        <v>168</v>
      </c>
      <c r="C11058" t="s">
        <v>168</v>
      </c>
      <c r="D11058">
        <v>0</v>
      </c>
      <c r="E11058">
        <v>0</v>
      </c>
      <c r="F11058">
        <v>78</v>
      </c>
      <c r="G11058">
        <v>2450836</v>
      </c>
      <c r="H11058">
        <v>35</v>
      </c>
      <c r="I11058">
        <v>1625000</v>
      </c>
      <c r="J11058">
        <v>0</v>
      </c>
      <c r="K11058">
        <v>0</v>
      </c>
      <c r="L11058">
        <v>0</v>
      </c>
      <c r="M11058">
        <v>0</v>
      </c>
      <c r="N11058">
        <v>420000</v>
      </c>
      <c r="O11058">
        <v>4495836</v>
      </c>
      <c r="P11058" t="s">
        <v>5</v>
      </c>
      <c r="Q11058" t="s">
        <v>17</v>
      </c>
      <c r="R11058" t="s">
        <v>169</v>
      </c>
      <c r="S11058" t="s">
        <v>170</v>
      </c>
      <c r="T11058">
        <v>2900539.3548387098</v>
      </c>
      <c r="U11058">
        <v>2853430</v>
      </c>
      <c r="V11058">
        <v>-47109.354838709813</v>
      </c>
      <c r="W11058">
        <v>-1.624158443501944E-2</v>
      </c>
      <c r="X11058" t="s">
        <v>293</v>
      </c>
    </row>
    <row r="11059" spans="1:24" x14ac:dyDescent="0.35">
      <c r="A11059">
        <v>3301052153</v>
      </c>
      <c r="B11059" t="s">
        <v>168</v>
      </c>
      <c r="C11059" t="s">
        <v>168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1</v>
      </c>
      <c r="M11059">
        <v>3599</v>
      </c>
      <c r="N11059">
        <v>1001500</v>
      </c>
      <c r="O11059">
        <v>1005099</v>
      </c>
      <c r="P11059" t="s">
        <v>5</v>
      </c>
      <c r="Q11059" t="s">
        <v>7</v>
      </c>
      <c r="R11059" t="s">
        <v>169</v>
      </c>
      <c r="S11059" t="s">
        <v>170</v>
      </c>
      <c r="T11059">
        <v>648450.96774193551</v>
      </c>
      <c r="U11059">
        <v>1009700</v>
      </c>
      <c r="V11059">
        <v>361249.03225806449</v>
      </c>
      <c r="W11059">
        <v>0.55709537070477633</v>
      </c>
      <c r="X11059" t="s">
        <v>307</v>
      </c>
    </row>
    <row r="11060" spans="1:24" x14ac:dyDescent="0.35">
      <c r="A11060">
        <v>3301072744</v>
      </c>
      <c r="B11060" t="s">
        <v>168</v>
      </c>
      <c r="C11060" t="s">
        <v>168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435000</v>
      </c>
      <c r="O11060">
        <v>435000</v>
      </c>
      <c r="P11060" t="s">
        <v>5</v>
      </c>
      <c r="Q11060" t="s">
        <v>12</v>
      </c>
      <c r="R11060" t="s">
        <v>169</v>
      </c>
      <c r="S11060" t="s">
        <v>170</v>
      </c>
      <c r="T11060">
        <v>280645.16129032255</v>
      </c>
      <c r="U11060">
        <v>568500</v>
      </c>
      <c r="V11060">
        <v>287854.83870967745</v>
      </c>
      <c r="W11060">
        <v>1.0256896551724139</v>
      </c>
      <c r="X11060" t="s">
        <v>353</v>
      </c>
    </row>
    <row r="11061" spans="1:24" x14ac:dyDescent="0.35">
      <c r="A11061">
        <v>3300025884</v>
      </c>
      <c r="B11061" t="s">
        <v>168</v>
      </c>
      <c r="C11061" t="s">
        <v>168</v>
      </c>
      <c r="D11061">
        <v>0</v>
      </c>
      <c r="E11061">
        <v>0</v>
      </c>
      <c r="F11061">
        <v>104</v>
      </c>
      <c r="G11061">
        <v>2719283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51000</v>
      </c>
      <c r="O11061">
        <v>2770283</v>
      </c>
      <c r="P11061" t="s">
        <v>5</v>
      </c>
      <c r="Q11061" t="s">
        <v>13</v>
      </c>
      <c r="R11061" t="s">
        <v>169</v>
      </c>
      <c r="S11061" t="s">
        <v>170</v>
      </c>
      <c r="T11061">
        <v>1787279.3548387098</v>
      </c>
      <c r="U11061">
        <v>2237839</v>
      </c>
      <c r="V11061">
        <v>450559.64516129019</v>
      </c>
      <c r="W11061">
        <v>0.25209245770197475</v>
      </c>
      <c r="X11061" t="s">
        <v>283</v>
      </c>
    </row>
    <row r="11062" spans="1:24" x14ac:dyDescent="0.35">
      <c r="A11062">
        <v>3300016679</v>
      </c>
      <c r="B11062" t="s">
        <v>168</v>
      </c>
      <c r="C11062" t="s">
        <v>168</v>
      </c>
      <c r="D11062">
        <v>0</v>
      </c>
      <c r="E11062">
        <v>0</v>
      </c>
      <c r="F11062">
        <v>44</v>
      </c>
      <c r="G11062">
        <v>2142192</v>
      </c>
      <c r="H11062">
        <v>25</v>
      </c>
      <c r="I11062">
        <v>955000</v>
      </c>
      <c r="J11062">
        <v>0</v>
      </c>
      <c r="K11062">
        <v>0</v>
      </c>
      <c r="L11062">
        <v>0</v>
      </c>
      <c r="M11062">
        <v>0</v>
      </c>
      <c r="N11062">
        <v>282000</v>
      </c>
      <c r="O11062">
        <v>3379192</v>
      </c>
      <c r="P11062" t="s">
        <v>5</v>
      </c>
      <c r="Q11062" t="s">
        <v>6</v>
      </c>
      <c r="R11062" t="s">
        <v>169</v>
      </c>
      <c r="S11062" t="s">
        <v>170</v>
      </c>
      <c r="T11062">
        <v>2180123.8709677421</v>
      </c>
      <c r="U11062">
        <v>2138642</v>
      </c>
      <c r="V11062">
        <v>-41481.870967742056</v>
      </c>
      <c r="W11062">
        <v>-1.9027300017282256E-2</v>
      </c>
      <c r="X11062" t="s">
        <v>232</v>
      </c>
    </row>
    <row r="11063" spans="1:24" x14ac:dyDescent="0.35">
      <c r="A11063">
        <v>3300000201</v>
      </c>
      <c r="B11063" t="s">
        <v>168</v>
      </c>
      <c r="C11063" t="s">
        <v>168</v>
      </c>
      <c r="D11063">
        <v>0</v>
      </c>
      <c r="E11063">
        <v>0</v>
      </c>
      <c r="F11063">
        <v>38</v>
      </c>
      <c r="G11063">
        <v>1511557</v>
      </c>
      <c r="H11063">
        <v>25</v>
      </c>
      <c r="I11063">
        <v>790000</v>
      </c>
      <c r="J11063">
        <v>0</v>
      </c>
      <c r="K11063">
        <v>0</v>
      </c>
      <c r="L11063">
        <v>3</v>
      </c>
      <c r="M11063">
        <v>67200</v>
      </c>
      <c r="N11063">
        <v>171000</v>
      </c>
      <c r="O11063">
        <v>2539757</v>
      </c>
      <c r="P11063" t="s">
        <v>5</v>
      </c>
      <c r="Q11063" t="s">
        <v>13</v>
      </c>
      <c r="R11063" t="s">
        <v>169</v>
      </c>
      <c r="S11063" t="s">
        <v>170</v>
      </c>
      <c r="T11063">
        <v>1638552.9032258063</v>
      </c>
      <c r="U11063">
        <v>1065582</v>
      </c>
      <c r="V11063">
        <v>-572970.90322580631</v>
      </c>
      <c r="W11063">
        <v>-0.34968105216365186</v>
      </c>
      <c r="X11063" t="s">
        <v>67</v>
      </c>
    </row>
    <row r="11064" spans="1:24" x14ac:dyDescent="0.35">
      <c r="A11064">
        <v>3301014299</v>
      </c>
      <c r="B11064" t="s">
        <v>168</v>
      </c>
      <c r="C11064" t="s">
        <v>168</v>
      </c>
      <c r="D11064">
        <v>0</v>
      </c>
      <c r="E11064">
        <v>0</v>
      </c>
      <c r="F11064">
        <v>9</v>
      </c>
      <c r="G11064">
        <v>590788</v>
      </c>
      <c r="H11064">
        <v>0</v>
      </c>
      <c r="I11064">
        <v>0</v>
      </c>
      <c r="J11064">
        <v>0</v>
      </c>
      <c r="K11064">
        <v>0</v>
      </c>
      <c r="L11064">
        <v>1</v>
      </c>
      <c r="M11064">
        <v>22400</v>
      </c>
      <c r="N11064">
        <v>30000</v>
      </c>
      <c r="O11064">
        <v>643188</v>
      </c>
      <c r="P11064" t="s">
        <v>5</v>
      </c>
      <c r="Q11064" t="s">
        <v>11</v>
      </c>
      <c r="R11064" t="s">
        <v>169</v>
      </c>
      <c r="S11064" t="s">
        <v>170</v>
      </c>
      <c r="T11064">
        <v>414960</v>
      </c>
      <c r="U11064">
        <v>328295</v>
      </c>
      <c r="V11064">
        <v>-86665</v>
      </c>
      <c r="W11064">
        <v>-0.20885145556198192</v>
      </c>
      <c r="X11064" t="s">
        <v>298</v>
      </c>
    </row>
    <row r="11065" spans="1:24" x14ac:dyDescent="0.35">
      <c r="A11065">
        <v>3300017623</v>
      </c>
      <c r="B11065" t="s">
        <v>168</v>
      </c>
      <c r="C11065" t="s">
        <v>168</v>
      </c>
      <c r="D11065">
        <v>0</v>
      </c>
      <c r="E11065">
        <v>0</v>
      </c>
      <c r="F11065">
        <v>0</v>
      </c>
      <c r="G11065">
        <v>0</v>
      </c>
      <c r="H11065">
        <v>7</v>
      </c>
      <c r="I11065">
        <v>120000</v>
      </c>
      <c r="J11065">
        <v>0</v>
      </c>
      <c r="K11065">
        <v>0</v>
      </c>
      <c r="L11065">
        <v>0</v>
      </c>
      <c r="M11065">
        <v>0</v>
      </c>
      <c r="N11065">
        <v>2887500</v>
      </c>
      <c r="O11065">
        <v>3007500</v>
      </c>
      <c r="P11065" t="s">
        <v>5</v>
      </c>
      <c r="Q11065" t="s">
        <v>6</v>
      </c>
      <c r="R11065" t="s">
        <v>169</v>
      </c>
      <c r="S11065" t="s">
        <v>170</v>
      </c>
      <c r="T11065">
        <v>1940322.5806451612</v>
      </c>
      <c r="U11065">
        <v>1032500</v>
      </c>
      <c r="V11065">
        <v>-907822.58064516122</v>
      </c>
      <c r="W11065">
        <v>-0.46787198669991681</v>
      </c>
      <c r="X11065" t="s">
        <v>276</v>
      </c>
    </row>
    <row r="11066" spans="1:24" x14ac:dyDescent="0.35">
      <c r="A11066">
        <v>3301064914</v>
      </c>
      <c r="B11066" t="s">
        <v>168</v>
      </c>
      <c r="C11066" t="s">
        <v>168</v>
      </c>
      <c r="D11066">
        <v>0</v>
      </c>
      <c r="E11066">
        <v>0</v>
      </c>
      <c r="F11066">
        <v>106</v>
      </c>
      <c r="G11066">
        <v>3023285</v>
      </c>
      <c r="H11066">
        <v>21</v>
      </c>
      <c r="I11066">
        <v>654000</v>
      </c>
      <c r="J11066">
        <v>0</v>
      </c>
      <c r="K11066">
        <v>0</v>
      </c>
      <c r="L11066">
        <v>12</v>
      </c>
      <c r="M11066">
        <v>418800</v>
      </c>
      <c r="N11066">
        <v>30000</v>
      </c>
      <c r="O11066">
        <v>4126085</v>
      </c>
      <c r="P11066" t="s">
        <v>5</v>
      </c>
      <c r="Q11066" t="s">
        <v>15</v>
      </c>
      <c r="R11066" t="s">
        <v>169</v>
      </c>
      <c r="S11066" t="s">
        <v>170</v>
      </c>
      <c r="T11066">
        <v>2661990.3225806453</v>
      </c>
      <c r="U11066">
        <v>1666758</v>
      </c>
      <c r="V11066">
        <v>-995232.32258064533</v>
      </c>
      <c r="W11066">
        <v>-0.3738677463018818</v>
      </c>
      <c r="X11066" t="s">
        <v>254</v>
      </c>
    </row>
    <row r="11067" spans="1:24" x14ac:dyDescent="0.35">
      <c r="A11067">
        <v>3301070559</v>
      </c>
      <c r="B11067" t="s">
        <v>168</v>
      </c>
      <c r="C11067" t="s">
        <v>168</v>
      </c>
      <c r="D11067">
        <v>0</v>
      </c>
      <c r="E11067">
        <v>0</v>
      </c>
      <c r="F11067">
        <v>1</v>
      </c>
      <c r="G11067">
        <v>94450</v>
      </c>
      <c r="H11067">
        <v>1</v>
      </c>
      <c r="I11067">
        <v>50000</v>
      </c>
      <c r="J11067">
        <v>0</v>
      </c>
      <c r="K11067">
        <v>0</v>
      </c>
      <c r="L11067">
        <v>0</v>
      </c>
      <c r="M11067">
        <v>0</v>
      </c>
      <c r="N11067">
        <v>1022500</v>
      </c>
      <c r="O11067">
        <v>1166950</v>
      </c>
      <c r="P11067" t="s">
        <v>5</v>
      </c>
      <c r="Q11067" t="s">
        <v>12</v>
      </c>
      <c r="R11067" t="s">
        <v>169</v>
      </c>
      <c r="S11067" t="s">
        <v>170</v>
      </c>
      <c r="T11067">
        <v>752870.96774193551</v>
      </c>
      <c r="U11067">
        <v>596000</v>
      </c>
      <c r="V11067">
        <v>-156870.96774193551</v>
      </c>
      <c r="W11067">
        <v>-0.20836368310553155</v>
      </c>
      <c r="X11067" t="s">
        <v>301</v>
      </c>
    </row>
    <row r="11068" spans="1:24" x14ac:dyDescent="0.35">
      <c r="A11068">
        <v>3301006052</v>
      </c>
      <c r="B11068" t="s">
        <v>168</v>
      </c>
      <c r="C11068" t="s">
        <v>168</v>
      </c>
      <c r="D11068">
        <v>0</v>
      </c>
      <c r="E11068">
        <v>0</v>
      </c>
      <c r="F11068">
        <v>233</v>
      </c>
      <c r="G11068">
        <v>5856155</v>
      </c>
      <c r="H11068">
        <v>53</v>
      </c>
      <c r="I11068">
        <v>1755000</v>
      </c>
      <c r="J11068">
        <v>0</v>
      </c>
      <c r="K11068">
        <v>0</v>
      </c>
      <c r="L11068">
        <v>55</v>
      </c>
      <c r="M11068">
        <v>2482000</v>
      </c>
      <c r="N11068">
        <v>75000</v>
      </c>
      <c r="O11068">
        <v>10168155</v>
      </c>
      <c r="P11068" t="s">
        <v>5</v>
      </c>
      <c r="Q11068" t="s">
        <v>14</v>
      </c>
      <c r="R11068" t="s">
        <v>169</v>
      </c>
      <c r="S11068" t="s">
        <v>170</v>
      </c>
      <c r="T11068">
        <v>6560100</v>
      </c>
      <c r="U11068">
        <v>6237501</v>
      </c>
      <c r="V11068">
        <v>-322599</v>
      </c>
      <c r="W11068">
        <v>-4.9175927196231761E-2</v>
      </c>
      <c r="X11068" t="s">
        <v>237</v>
      </c>
    </row>
    <row r="11069" spans="1:24" x14ac:dyDescent="0.35">
      <c r="A11069">
        <v>6001140260</v>
      </c>
      <c r="B11069" t="s">
        <v>168</v>
      </c>
      <c r="C11069" t="s">
        <v>168</v>
      </c>
      <c r="D11069">
        <v>0</v>
      </c>
      <c r="E11069">
        <v>0</v>
      </c>
      <c r="F11069">
        <v>4</v>
      </c>
      <c r="G11069">
        <v>96996</v>
      </c>
      <c r="H11069">
        <v>35</v>
      </c>
      <c r="I11069">
        <v>1045000</v>
      </c>
      <c r="J11069">
        <v>0</v>
      </c>
      <c r="K11069">
        <v>0</v>
      </c>
      <c r="L11069">
        <v>13</v>
      </c>
      <c r="M11069">
        <v>351200</v>
      </c>
      <c r="N11069">
        <v>150000</v>
      </c>
      <c r="O11069">
        <v>1643196</v>
      </c>
      <c r="P11069" t="s">
        <v>5</v>
      </c>
      <c r="Q11069" t="s">
        <v>14</v>
      </c>
      <c r="R11069" t="s">
        <v>169</v>
      </c>
      <c r="S11069" t="s">
        <v>170</v>
      </c>
      <c r="T11069">
        <v>1060126.4516129033</v>
      </c>
      <c r="U11069">
        <v>1390696</v>
      </c>
      <c r="V11069">
        <v>330569.54838709673</v>
      </c>
      <c r="W11069">
        <v>0.3118208661656916</v>
      </c>
      <c r="X11069" t="s">
        <v>212</v>
      </c>
    </row>
    <row r="11070" spans="1:24" x14ac:dyDescent="0.35">
      <c r="A11070">
        <v>3301049802</v>
      </c>
      <c r="B11070" t="s">
        <v>168</v>
      </c>
      <c r="C11070" t="s">
        <v>168</v>
      </c>
      <c r="D11070">
        <v>0</v>
      </c>
      <c r="E11070">
        <v>0</v>
      </c>
      <c r="F11070">
        <v>70</v>
      </c>
      <c r="G11070">
        <v>1835829</v>
      </c>
      <c r="H11070">
        <v>125</v>
      </c>
      <c r="I11070">
        <v>3275000</v>
      </c>
      <c r="J11070">
        <v>0</v>
      </c>
      <c r="K11070">
        <v>0</v>
      </c>
      <c r="L11070">
        <v>47</v>
      </c>
      <c r="M11070">
        <v>1781200</v>
      </c>
      <c r="N11070">
        <v>164000</v>
      </c>
      <c r="O11070">
        <v>7056029</v>
      </c>
      <c r="P11070" t="s">
        <v>5</v>
      </c>
      <c r="Q11070" t="s">
        <v>9</v>
      </c>
      <c r="R11070" t="s">
        <v>169</v>
      </c>
      <c r="S11070" t="s">
        <v>170</v>
      </c>
      <c r="T11070">
        <v>4552276.7741935486</v>
      </c>
      <c r="U11070">
        <v>3291458</v>
      </c>
      <c r="V11070">
        <v>-1260818.7741935486</v>
      </c>
      <c r="W11070">
        <v>-0.27696443707926943</v>
      </c>
      <c r="X11070" t="s">
        <v>243</v>
      </c>
    </row>
    <row r="11071" spans="1:24" x14ac:dyDescent="0.35">
      <c r="A11071">
        <v>3301003204</v>
      </c>
      <c r="B11071" t="s">
        <v>168</v>
      </c>
      <c r="C11071" t="s">
        <v>168</v>
      </c>
      <c r="D11071">
        <v>0</v>
      </c>
      <c r="E11071">
        <v>0</v>
      </c>
      <c r="F11071">
        <v>7</v>
      </c>
      <c r="G11071">
        <v>273992</v>
      </c>
      <c r="H11071">
        <v>20</v>
      </c>
      <c r="I11071">
        <v>430000</v>
      </c>
      <c r="J11071">
        <v>0</v>
      </c>
      <c r="K11071">
        <v>0</v>
      </c>
      <c r="L11071">
        <v>5</v>
      </c>
      <c r="M11071">
        <v>190000</v>
      </c>
      <c r="N11071">
        <v>164000</v>
      </c>
      <c r="O11071">
        <v>1057992</v>
      </c>
      <c r="P11071" t="s">
        <v>5</v>
      </c>
      <c r="Q11071" t="s">
        <v>9</v>
      </c>
      <c r="R11071" t="s">
        <v>169</v>
      </c>
      <c r="S11071" t="s">
        <v>170</v>
      </c>
      <c r="T11071">
        <v>682575.48387096776</v>
      </c>
      <c r="U11071">
        <v>1048987</v>
      </c>
      <c r="V11071">
        <v>366411.51612903224</v>
      </c>
      <c r="W11071">
        <v>0.53680731990412012</v>
      </c>
      <c r="X11071" t="s">
        <v>344</v>
      </c>
    </row>
    <row r="11072" spans="1:24" x14ac:dyDescent="0.35">
      <c r="A11072">
        <v>3300016084</v>
      </c>
      <c r="B11072" t="s">
        <v>168</v>
      </c>
      <c r="C11072" t="s">
        <v>168</v>
      </c>
      <c r="D11072">
        <v>0</v>
      </c>
      <c r="E11072">
        <v>0</v>
      </c>
      <c r="F11072">
        <v>106</v>
      </c>
      <c r="G11072">
        <v>5211836</v>
      </c>
      <c r="H11072">
        <v>58</v>
      </c>
      <c r="I11072">
        <v>2210000</v>
      </c>
      <c r="J11072">
        <v>0</v>
      </c>
      <c r="K11072">
        <v>0</v>
      </c>
      <c r="L11072">
        <v>216</v>
      </c>
      <c r="M11072">
        <v>16827741</v>
      </c>
      <c r="N11072">
        <v>1168000</v>
      </c>
      <c r="O11072">
        <v>25417577</v>
      </c>
      <c r="P11072" t="s">
        <v>5</v>
      </c>
      <c r="Q11072" t="s">
        <v>8</v>
      </c>
      <c r="R11072" t="s">
        <v>169</v>
      </c>
      <c r="S11072" t="s">
        <v>170</v>
      </c>
      <c r="T11072">
        <v>16398436.77419355</v>
      </c>
      <c r="U11072">
        <v>15801073</v>
      </c>
      <c r="V11072">
        <v>-597363.77419354953</v>
      </c>
      <c r="W11072">
        <v>-3.6428092654150368E-2</v>
      </c>
      <c r="X11072" t="s">
        <v>395</v>
      </c>
    </row>
    <row r="11073" spans="1:24" x14ac:dyDescent="0.35">
      <c r="A11073">
        <v>3301071451</v>
      </c>
      <c r="B11073" t="s">
        <v>168</v>
      </c>
      <c r="C11073" t="s">
        <v>168</v>
      </c>
      <c r="D11073">
        <v>0</v>
      </c>
      <c r="E11073">
        <v>0</v>
      </c>
      <c r="F11073">
        <v>96</v>
      </c>
      <c r="G11073">
        <v>2861731</v>
      </c>
      <c r="H11073">
        <v>6</v>
      </c>
      <c r="I11073">
        <v>200000</v>
      </c>
      <c r="J11073">
        <v>0</v>
      </c>
      <c r="K11073">
        <v>0</v>
      </c>
      <c r="L11073">
        <v>4</v>
      </c>
      <c r="M11073">
        <v>199600</v>
      </c>
      <c r="N11073">
        <v>0</v>
      </c>
      <c r="O11073">
        <v>3261331</v>
      </c>
      <c r="P11073" t="s">
        <v>5</v>
      </c>
      <c r="Q11073" t="s">
        <v>13</v>
      </c>
      <c r="R11073" t="s">
        <v>207</v>
      </c>
      <c r="S11073" t="s">
        <v>170</v>
      </c>
      <c r="T11073">
        <v>2104084.5161290322</v>
      </c>
      <c r="U11073">
        <v>2177253</v>
      </c>
      <c r="V11073">
        <v>73168.483870967757</v>
      </c>
      <c r="W11073">
        <v>3.477449850996428E-2</v>
      </c>
      <c r="X11073" t="s">
        <v>325</v>
      </c>
    </row>
    <row r="11074" spans="1:24" x14ac:dyDescent="0.35">
      <c r="A11074">
        <v>3300009112</v>
      </c>
      <c r="B11074" t="s">
        <v>168</v>
      </c>
      <c r="C11074" t="s">
        <v>168</v>
      </c>
      <c r="D11074">
        <v>0</v>
      </c>
      <c r="E11074">
        <v>0</v>
      </c>
      <c r="F11074">
        <v>23</v>
      </c>
      <c r="G11074">
        <v>899929</v>
      </c>
      <c r="H11074">
        <v>7</v>
      </c>
      <c r="I11074">
        <v>110000</v>
      </c>
      <c r="J11074">
        <v>0</v>
      </c>
      <c r="K11074">
        <v>0</v>
      </c>
      <c r="L11074">
        <v>0</v>
      </c>
      <c r="M11074">
        <v>0</v>
      </c>
      <c r="N11074">
        <v>362000</v>
      </c>
      <c r="O11074">
        <v>1371929</v>
      </c>
      <c r="P11074" t="s">
        <v>5</v>
      </c>
      <c r="Q11074" t="s">
        <v>12</v>
      </c>
      <c r="R11074" t="s">
        <v>169</v>
      </c>
      <c r="S11074" t="s">
        <v>170</v>
      </c>
      <c r="T11074">
        <v>885115.48387096776</v>
      </c>
      <c r="U11074">
        <v>786869</v>
      </c>
      <c r="V11074">
        <v>-98246.483870967757</v>
      </c>
      <c r="W11074">
        <v>-0.11099849190446442</v>
      </c>
      <c r="X11074" t="s">
        <v>229</v>
      </c>
    </row>
    <row r="11075" spans="1:24" x14ac:dyDescent="0.35">
      <c r="A11075">
        <v>3301053161</v>
      </c>
      <c r="B11075" t="s">
        <v>168</v>
      </c>
      <c r="C11075" t="s">
        <v>168</v>
      </c>
      <c r="D11075">
        <v>0</v>
      </c>
      <c r="E11075">
        <v>0</v>
      </c>
      <c r="F11075">
        <v>101</v>
      </c>
      <c r="G11075">
        <v>3778896</v>
      </c>
      <c r="H11075">
        <v>121</v>
      </c>
      <c r="I11075">
        <v>3870000</v>
      </c>
      <c r="J11075">
        <v>0</v>
      </c>
      <c r="K11075">
        <v>0</v>
      </c>
      <c r="L11075">
        <v>102</v>
      </c>
      <c r="M11075">
        <v>4394800</v>
      </c>
      <c r="N11075">
        <v>30000</v>
      </c>
      <c r="O11075">
        <v>12073696</v>
      </c>
      <c r="P11075" t="s">
        <v>5</v>
      </c>
      <c r="Q11075" t="s">
        <v>10</v>
      </c>
      <c r="R11075" t="s">
        <v>181</v>
      </c>
      <c r="S11075" t="s">
        <v>170</v>
      </c>
      <c r="T11075">
        <v>7789481.2903225804</v>
      </c>
      <c r="U11075">
        <v>6175503</v>
      </c>
      <c r="V11075">
        <v>-1613978.2903225804</v>
      </c>
      <c r="W11075">
        <v>-0.20719971332721976</v>
      </c>
      <c r="X11075" t="s">
        <v>182</v>
      </c>
    </row>
    <row r="11076" spans="1:24" x14ac:dyDescent="0.35">
      <c r="A11076">
        <v>3301076096</v>
      </c>
      <c r="B11076" t="s">
        <v>168</v>
      </c>
      <c r="C11076" t="s">
        <v>168</v>
      </c>
      <c r="D11076">
        <v>0</v>
      </c>
      <c r="E11076">
        <v>0</v>
      </c>
      <c r="F11076">
        <v>0</v>
      </c>
      <c r="G11076">
        <v>0</v>
      </c>
      <c r="H11076">
        <v>1</v>
      </c>
      <c r="I11076">
        <v>2000</v>
      </c>
      <c r="J11076">
        <v>0</v>
      </c>
      <c r="K11076">
        <v>0</v>
      </c>
      <c r="L11076">
        <v>0</v>
      </c>
      <c r="M11076">
        <v>0</v>
      </c>
      <c r="N11076">
        <v>150000</v>
      </c>
      <c r="O11076">
        <v>152000</v>
      </c>
      <c r="P11076" t="s">
        <v>5</v>
      </c>
      <c r="Q11076" t="s">
        <v>15</v>
      </c>
      <c r="R11076" t="s">
        <v>169</v>
      </c>
      <c r="S11076" t="s">
        <v>170</v>
      </c>
      <c r="T11076">
        <v>98064.516129032258</v>
      </c>
      <c r="U11076">
        <v>4998</v>
      </c>
      <c r="V11076">
        <v>-93066.516129032258</v>
      </c>
      <c r="W11076">
        <v>-0.94903355263157896</v>
      </c>
      <c r="X11076" t="s">
        <v>341</v>
      </c>
    </row>
    <row r="11077" spans="1:24" x14ac:dyDescent="0.35">
      <c r="A11077">
        <v>3301073871</v>
      </c>
      <c r="B11077" t="s">
        <v>168</v>
      </c>
      <c r="C11077" t="s">
        <v>168</v>
      </c>
      <c r="D11077">
        <v>0</v>
      </c>
      <c r="E11077">
        <v>0</v>
      </c>
      <c r="F11077">
        <v>27</v>
      </c>
      <c r="G11077">
        <v>844472</v>
      </c>
      <c r="H11077">
        <v>11</v>
      </c>
      <c r="I11077">
        <v>360000</v>
      </c>
      <c r="J11077">
        <v>0</v>
      </c>
      <c r="K11077">
        <v>0</v>
      </c>
      <c r="L11077">
        <v>4</v>
      </c>
      <c r="M11077">
        <v>119600</v>
      </c>
      <c r="N11077">
        <v>140000</v>
      </c>
      <c r="O11077">
        <v>1464072</v>
      </c>
      <c r="P11077" t="s">
        <v>5</v>
      </c>
      <c r="Q11077" t="s">
        <v>14</v>
      </c>
      <c r="R11077" t="s">
        <v>181</v>
      </c>
      <c r="S11077" t="s">
        <v>170</v>
      </c>
      <c r="T11077">
        <v>944562.58064516133</v>
      </c>
      <c r="U11077">
        <v>544391</v>
      </c>
      <c r="V11077">
        <v>-400171.58064516133</v>
      </c>
      <c r="W11077">
        <v>-0.42365809195176196</v>
      </c>
      <c r="X11077" t="s">
        <v>327</v>
      </c>
    </row>
    <row r="11078" spans="1:24" x14ac:dyDescent="0.35">
      <c r="A11078">
        <v>3300014366</v>
      </c>
      <c r="B11078" t="s">
        <v>168</v>
      </c>
      <c r="C11078" t="s">
        <v>168</v>
      </c>
      <c r="D11078">
        <v>0</v>
      </c>
      <c r="E11078">
        <v>0</v>
      </c>
      <c r="F11078">
        <v>94</v>
      </c>
      <c r="G11078">
        <v>3830846</v>
      </c>
      <c r="H11078">
        <v>68</v>
      </c>
      <c r="I11078">
        <v>1630000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5460846</v>
      </c>
      <c r="P11078" t="s">
        <v>5</v>
      </c>
      <c r="Q11078" t="s">
        <v>8</v>
      </c>
      <c r="R11078" t="s">
        <v>169</v>
      </c>
      <c r="S11078" t="s">
        <v>170</v>
      </c>
      <c r="T11078">
        <v>3523126.4516129028</v>
      </c>
      <c r="U11078">
        <v>4187312</v>
      </c>
      <c r="V11078">
        <v>664185.54838709719</v>
      </c>
      <c r="W11078">
        <v>0.18852163199621463</v>
      </c>
      <c r="X11078" t="s">
        <v>187</v>
      </c>
    </row>
    <row r="11079" spans="1:24" x14ac:dyDescent="0.35">
      <c r="A11079">
        <v>3300012798</v>
      </c>
      <c r="B11079" t="s">
        <v>168</v>
      </c>
      <c r="C11079" t="s">
        <v>168</v>
      </c>
      <c r="D11079">
        <v>0</v>
      </c>
      <c r="E11079">
        <v>0</v>
      </c>
      <c r="F11079">
        <v>0</v>
      </c>
      <c r="G11079">
        <v>0</v>
      </c>
      <c r="H11079">
        <v>54</v>
      </c>
      <c r="I11079">
        <v>1480000</v>
      </c>
      <c r="J11079">
        <v>0</v>
      </c>
      <c r="K11079">
        <v>0</v>
      </c>
      <c r="L11079">
        <v>0</v>
      </c>
      <c r="M11079">
        <v>0</v>
      </c>
      <c r="N11079">
        <v>4035500</v>
      </c>
      <c r="O11079">
        <v>5515500</v>
      </c>
      <c r="P11079" t="s">
        <v>5</v>
      </c>
      <c r="Q11079" t="s">
        <v>16</v>
      </c>
      <c r="R11079" t="s">
        <v>169</v>
      </c>
      <c r="S11079" t="s">
        <v>170</v>
      </c>
      <c r="T11079">
        <v>3558387.0967741935</v>
      </c>
      <c r="U11079">
        <v>2578500</v>
      </c>
      <c r="V11079">
        <v>-979887.09677419346</v>
      </c>
      <c r="W11079">
        <v>-0.27537394615175415</v>
      </c>
      <c r="X11079" t="s">
        <v>384</v>
      </c>
    </row>
    <row r="11080" spans="1:24" x14ac:dyDescent="0.35">
      <c r="A11080">
        <v>3301068061</v>
      </c>
      <c r="B11080" t="s">
        <v>168</v>
      </c>
      <c r="C11080" t="s">
        <v>168</v>
      </c>
      <c r="D11080">
        <v>0</v>
      </c>
      <c r="E11080">
        <v>0</v>
      </c>
      <c r="F11080">
        <v>134</v>
      </c>
      <c r="G11080">
        <v>4933367</v>
      </c>
      <c r="H11080">
        <v>54</v>
      </c>
      <c r="I11080">
        <v>2125000</v>
      </c>
      <c r="J11080">
        <v>0</v>
      </c>
      <c r="K11080">
        <v>0</v>
      </c>
      <c r="L11080">
        <v>1</v>
      </c>
      <c r="M11080">
        <v>218350</v>
      </c>
      <c r="N11080">
        <v>487500</v>
      </c>
      <c r="O11080">
        <v>7764217</v>
      </c>
      <c r="P11080" t="s">
        <v>5</v>
      </c>
      <c r="Q11080" t="s">
        <v>17</v>
      </c>
      <c r="R11080" t="s">
        <v>169</v>
      </c>
      <c r="S11080" t="s">
        <v>170</v>
      </c>
      <c r="T11080">
        <v>5009172.2580645159</v>
      </c>
      <c r="U11080">
        <v>3832139</v>
      </c>
      <c r="V11080">
        <v>-1177033.2580645159</v>
      </c>
      <c r="W11080">
        <v>-0.23497560024404263</v>
      </c>
      <c r="X11080" t="s">
        <v>185</v>
      </c>
    </row>
    <row r="11081" spans="1:24" x14ac:dyDescent="0.35">
      <c r="A11081">
        <v>3300015784</v>
      </c>
      <c r="B11081" t="s">
        <v>168</v>
      </c>
      <c r="C11081" t="s">
        <v>168</v>
      </c>
      <c r="D11081">
        <v>0</v>
      </c>
      <c r="E11081">
        <v>0</v>
      </c>
      <c r="F11081">
        <v>121</v>
      </c>
      <c r="G11081">
        <v>5929718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342000</v>
      </c>
      <c r="O11081">
        <v>6271718</v>
      </c>
      <c r="P11081" t="s">
        <v>5</v>
      </c>
      <c r="Q11081" t="s">
        <v>8</v>
      </c>
      <c r="R11081" t="s">
        <v>169</v>
      </c>
      <c r="S11081" t="s">
        <v>170</v>
      </c>
      <c r="T11081">
        <v>4046269.6774193547</v>
      </c>
      <c r="U11081">
        <v>4559284</v>
      </c>
      <c r="V11081">
        <v>513014.32258064533</v>
      </c>
      <c r="W11081">
        <v>0.12678698245042264</v>
      </c>
      <c r="X11081" t="s">
        <v>300</v>
      </c>
    </row>
    <row r="11082" spans="1:24" x14ac:dyDescent="0.35">
      <c r="A11082">
        <v>3300017802</v>
      </c>
      <c r="B11082" t="s">
        <v>168</v>
      </c>
      <c r="C11082" t="s">
        <v>168</v>
      </c>
      <c r="D11082">
        <v>0</v>
      </c>
      <c r="E11082">
        <v>0</v>
      </c>
      <c r="F11082">
        <v>5</v>
      </c>
      <c r="G11082">
        <v>195791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3877500</v>
      </c>
      <c r="O11082">
        <v>4073291</v>
      </c>
      <c r="P11082" t="s">
        <v>5</v>
      </c>
      <c r="Q11082" t="s">
        <v>6</v>
      </c>
      <c r="R11082" t="s">
        <v>169</v>
      </c>
      <c r="S11082" t="s">
        <v>170</v>
      </c>
      <c r="T11082">
        <v>2627929.6774193547</v>
      </c>
      <c r="U11082">
        <v>1135097</v>
      </c>
      <c r="V11082">
        <v>-1492832.6774193547</v>
      </c>
      <c r="W11082">
        <v>-0.56806416482397148</v>
      </c>
      <c r="X11082" t="s">
        <v>295</v>
      </c>
    </row>
    <row r="11083" spans="1:24" x14ac:dyDescent="0.35">
      <c r="A11083">
        <v>3301016651</v>
      </c>
      <c r="B11083" t="s">
        <v>168</v>
      </c>
      <c r="C11083" t="s">
        <v>168</v>
      </c>
      <c r="D11083">
        <v>0</v>
      </c>
      <c r="E11083">
        <v>0</v>
      </c>
      <c r="F11083">
        <v>2</v>
      </c>
      <c r="G11083">
        <v>95349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330000</v>
      </c>
      <c r="O11083">
        <v>425349</v>
      </c>
      <c r="P11083" t="s">
        <v>5</v>
      </c>
      <c r="Q11083" t="s">
        <v>12</v>
      </c>
      <c r="R11083" t="s">
        <v>169</v>
      </c>
      <c r="S11083" t="s">
        <v>170</v>
      </c>
      <c r="T11083">
        <v>274418.70967741933</v>
      </c>
      <c r="U11083">
        <v>455000</v>
      </c>
      <c r="V11083">
        <v>180581.29032258067</v>
      </c>
      <c r="W11083">
        <v>0.65805021288400822</v>
      </c>
      <c r="X11083" t="s">
        <v>320</v>
      </c>
    </row>
    <row r="11084" spans="1:24" x14ac:dyDescent="0.35">
      <c r="A11084">
        <v>3301075895</v>
      </c>
      <c r="B11084" t="s">
        <v>168</v>
      </c>
      <c r="C11084" t="s">
        <v>168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420000</v>
      </c>
      <c r="O11084">
        <v>420000</v>
      </c>
      <c r="P11084" t="s">
        <v>5</v>
      </c>
      <c r="Q11084" t="s">
        <v>12</v>
      </c>
      <c r="R11084" t="s">
        <v>169</v>
      </c>
      <c r="S11084" t="s">
        <v>170</v>
      </c>
      <c r="T11084">
        <v>270967.74193548388</v>
      </c>
      <c r="U11084">
        <v>338680</v>
      </c>
      <c r="V11084">
        <v>67712.258064516122</v>
      </c>
      <c r="W11084">
        <v>0.24989047619047611</v>
      </c>
      <c r="X11084" t="s">
        <v>271</v>
      </c>
    </row>
    <row r="11085" spans="1:24" x14ac:dyDescent="0.35">
      <c r="A11085">
        <v>3300014025</v>
      </c>
      <c r="B11085" t="s">
        <v>168</v>
      </c>
      <c r="C11085" t="s">
        <v>168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418700</v>
      </c>
      <c r="O11085">
        <v>418700</v>
      </c>
      <c r="P11085" t="s">
        <v>5</v>
      </c>
      <c r="Q11085" t="s">
        <v>7</v>
      </c>
      <c r="R11085" t="s">
        <v>169</v>
      </c>
      <c r="S11085" t="s">
        <v>170</v>
      </c>
      <c r="T11085">
        <v>270129.03225806449</v>
      </c>
      <c r="U11085">
        <v>541500</v>
      </c>
      <c r="V11085">
        <v>271370.96774193551</v>
      </c>
      <c r="W11085">
        <v>1.0045975638882259</v>
      </c>
      <c r="X11085" t="s">
        <v>204</v>
      </c>
    </row>
    <row r="11086" spans="1:24" x14ac:dyDescent="0.35">
      <c r="A11086">
        <v>3301016356</v>
      </c>
      <c r="B11086" t="s">
        <v>168</v>
      </c>
      <c r="C11086" t="s">
        <v>168</v>
      </c>
      <c r="D11086">
        <v>0</v>
      </c>
      <c r="E11086">
        <v>0</v>
      </c>
      <c r="F11086">
        <v>111</v>
      </c>
      <c r="G11086">
        <v>3453496</v>
      </c>
      <c r="H11086">
        <v>26</v>
      </c>
      <c r="I11086">
        <v>805000</v>
      </c>
      <c r="J11086">
        <v>0</v>
      </c>
      <c r="K11086">
        <v>0</v>
      </c>
      <c r="L11086">
        <v>38</v>
      </c>
      <c r="M11086">
        <v>1291200</v>
      </c>
      <c r="N11086">
        <v>215000</v>
      </c>
      <c r="O11086">
        <v>5764696</v>
      </c>
      <c r="P11086" t="s">
        <v>5</v>
      </c>
      <c r="Q11086" t="s">
        <v>10</v>
      </c>
      <c r="R11086" t="s">
        <v>169</v>
      </c>
      <c r="S11086" t="s">
        <v>170</v>
      </c>
      <c r="T11086">
        <v>3719158.7096774196</v>
      </c>
      <c r="U11086">
        <v>3133661</v>
      </c>
      <c r="V11086">
        <v>-585497.70967741963</v>
      </c>
      <c r="W11086">
        <v>-0.15742746018176856</v>
      </c>
      <c r="X11086" t="s">
        <v>292</v>
      </c>
    </row>
    <row r="11087" spans="1:24" x14ac:dyDescent="0.35">
      <c r="A11087">
        <v>3301066286</v>
      </c>
      <c r="B11087" t="s">
        <v>168</v>
      </c>
      <c r="C11087" t="s">
        <v>168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330000</v>
      </c>
      <c r="O11087">
        <v>330000</v>
      </c>
      <c r="P11087" t="s">
        <v>5</v>
      </c>
      <c r="Q11087" t="s">
        <v>12</v>
      </c>
      <c r="R11087" t="s">
        <v>169</v>
      </c>
      <c r="S11087" t="s">
        <v>170</v>
      </c>
      <c r="T11087">
        <v>212903.22580645164</v>
      </c>
      <c r="U11087">
        <v>430000</v>
      </c>
      <c r="V11087">
        <v>217096.77419354836</v>
      </c>
      <c r="W11087">
        <v>1.0196969696969695</v>
      </c>
      <c r="X11087" t="s">
        <v>413</v>
      </c>
    </row>
    <row r="11088" spans="1:24" x14ac:dyDescent="0.35">
      <c r="A11088">
        <v>3300002416</v>
      </c>
      <c r="B11088" t="s">
        <v>168</v>
      </c>
      <c r="C11088" t="s">
        <v>168</v>
      </c>
      <c r="D11088">
        <v>0</v>
      </c>
      <c r="E11088">
        <v>0</v>
      </c>
      <c r="F11088">
        <v>103</v>
      </c>
      <c r="G11088">
        <v>5084388</v>
      </c>
      <c r="H11088">
        <v>40</v>
      </c>
      <c r="I11088">
        <v>1345000</v>
      </c>
      <c r="J11088">
        <v>0</v>
      </c>
      <c r="K11088">
        <v>0</v>
      </c>
      <c r="L11088">
        <v>0</v>
      </c>
      <c r="M11088">
        <v>0</v>
      </c>
      <c r="N11088">
        <v>150000</v>
      </c>
      <c r="O11088">
        <v>6579388</v>
      </c>
      <c r="P11088" t="s">
        <v>5</v>
      </c>
      <c r="Q11088" t="s">
        <v>15</v>
      </c>
      <c r="R11088" t="s">
        <v>169</v>
      </c>
      <c r="S11088" t="s">
        <v>170</v>
      </c>
      <c r="T11088">
        <v>4244766.4516129028</v>
      </c>
      <c r="U11088">
        <v>3456129</v>
      </c>
      <c r="V11088">
        <v>-788637.45161290281</v>
      </c>
      <c r="W11088">
        <v>-0.18579054009278662</v>
      </c>
      <c r="X11088" t="s">
        <v>190</v>
      </c>
    </row>
    <row r="11089" spans="1:24" x14ac:dyDescent="0.35">
      <c r="A11089">
        <v>3300001839</v>
      </c>
      <c r="B11089" t="s">
        <v>168</v>
      </c>
      <c r="C11089" t="s">
        <v>168</v>
      </c>
      <c r="D11089">
        <v>0</v>
      </c>
      <c r="E11089">
        <v>0</v>
      </c>
      <c r="F11089">
        <v>30</v>
      </c>
      <c r="G11089">
        <v>1275168</v>
      </c>
      <c r="H11089">
        <v>20</v>
      </c>
      <c r="I11089">
        <v>1620000</v>
      </c>
      <c r="J11089">
        <v>0</v>
      </c>
      <c r="K11089">
        <v>0</v>
      </c>
      <c r="L11089">
        <v>0</v>
      </c>
      <c r="M11089">
        <v>0</v>
      </c>
      <c r="N11089">
        <v>210000</v>
      </c>
      <c r="O11089">
        <v>3105168</v>
      </c>
      <c r="P11089" t="s">
        <v>5</v>
      </c>
      <c r="Q11089" t="s">
        <v>10</v>
      </c>
      <c r="R11089" t="s">
        <v>169</v>
      </c>
      <c r="S11089" t="s">
        <v>170</v>
      </c>
      <c r="T11089">
        <v>2003334.1935483869</v>
      </c>
      <c r="U11089">
        <v>2259881</v>
      </c>
      <c r="V11089">
        <v>256546.80645161308</v>
      </c>
      <c r="W11089">
        <v>0.12805991495468216</v>
      </c>
      <c r="X11089" t="s">
        <v>272</v>
      </c>
    </row>
    <row r="11090" spans="1:24" x14ac:dyDescent="0.35">
      <c r="A11090">
        <v>3300013759</v>
      </c>
      <c r="B11090" t="s">
        <v>168</v>
      </c>
      <c r="C11090" t="s">
        <v>168</v>
      </c>
      <c r="D11090">
        <v>0</v>
      </c>
      <c r="E11090">
        <v>0</v>
      </c>
      <c r="F11090">
        <v>53</v>
      </c>
      <c r="G11090">
        <v>1285050</v>
      </c>
      <c r="H11090">
        <v>27</v>
      </c>
      <c r="I11090">
        <v>725000</v>
      </c>
      <c r="J11090">
        <v>0</v>
      </c>
      <c r="K11090">
        <v>0</v>
      </c>
      <c r="L11090">
        <v>1</v>
      </c>
      <c r="M11090">
        <v>22400</v>
      </c>
      <c r="N11090">
        <v>1857700</v>
      </c>
      <c r="O11090">
        <v>3890150</v>
      </c>
      <c r="P11090" t="s">
        <v>5</v>
      </c>
      <c r="Q11090" t="s">
        <v>7</v>
      </c>
      <c r="R11090" t="s">
        <v>169</v>
      </c>
      <c r="S11090" t="s">
        <v>170</v>
      </c>
      <c r="T11090">
        <v>2509774.1935483869</v>
      </c>
      <c r="U11090">
        <v>2534060</v>
      </c>
      <c r="V11090">
        <v>24285.806451613083</v>
      </c>
      <c r="W11090">
        <v>9.6764906237549742E-3</v>
      </c>
      <c r="X11090" t="s">
        <v>215</v>
      </c>
    </row>
    <row r="11091" spans="1:24" x14ac:dyDescent="0.35">
      <c r="A11091">
        <v>3300017463</v>
      </c>
      <c r="B11091" t="s">
        <v>168</v>
      </c>
      <c r="C11091" t="s">
        <v>168</v>
      </c>
      <c r="D11091">
        <v>0</v>
      </c>
      <c r="E11091">
        <v>0</v>
      </c>
      <c r="F11091">
        <v>36</v>
      </c>
      <c r="G11091">
        <v>1581117</v>
      </c>
      <c r="H11091">
        <v>33</v>
      </c>
      <c r="I11091">
        <v>1202000</v>
      </c>
      <c r="J11091">
        <v>0</v>
      </c>
      <c r="K11091">
        <v>0</v>
      </c>
      <c r="L11091">
        <v>0</v>
      </c>
      <c r="M11091">
        <v>0</v>
      </c>
      <c r="N11091">
        <v>1395000</v>
      </c>
      <c r="O11091">
        <v>4178117</v>
      </c>
      <c r="P11091" t="s">
        <v>5</v>
      </c>
      <c r="Q11091" t="s">
        <v>6</v>
      </c>
      <c r="R11091" t="s">
        <v>169</v>
      </c>
      <c r="S11091" t="s">
        <v>170</v>
      </c>
      <c r="T11091">
        <v>2695559.3548387098</v>
      </c>
      <c r="U11091">
        <v>6900146</v>
      </c>
      <c r="V11091">
        <v>4204586.6451612897</v>
      </c>
      <c r="W11091">
        <v>1.5598197226166715</v>
      </c>
      <c r="X11091" t="s">
        <v>316</v>
      </c>
    </row>
    <row r="11092" spans="1:24" x14ac:dyDescent="0.35">
      <c r="A11092">
        <v>3300001595</v>
      </c>
      <c r="B11092" t="s">
        <v>168</v>
      </c>
      <c r="C11092" t="s">
        <v>168</v>
      </c>
      <c r="D11092">
        <v>0</v>
      </c>
      <c r="E11092">
        <v>0</v>
      </c>
      <c r="F11092">
        <v>1528</v>
      </c>
      <c r="G11092">
        <v>50939777</v>
      </c>
      <c r="H11092">
        <v>881</v>
      </c>
      <c r="I11092">
        <v>32578000</v>
      </c>
      <c r="J11092">
        <v>0</v>
      </c>
      <c r="K11092">
        <v>0</v>
      </c>
      <c r="L11092">
        <v>2</v>
      </c>
      <c r="M11092">
        <v>104800</v>
      </c>
      <c r="N11092">
        <v>81000</v>
      </c>
      <c r="O11092">
        <v>83703577</v>
      </c>
      <c r="P11092" t="s">
        <v>5</v>
      </c>
      <c r="Q11092" t="s">
        <v>13</v>
      </c>
      <c r="R11092" t="s">
        <v>169</v>
      </c>
      <c r="S11092" t="s">
        <v>170</v>
      </c>
      <c r="T11092">
        <v>54002307.741935484</v>
      </c>
      <c r="U11092">
        <v>48923831</v>
      </c>
      <c r="V11092">
        <v>-5078476.7419354841</v>
      </c>
      <c r="W11092">
        <v>-9.4041846622635927E-2</v>
      </c>
      <c r="X11092" t="s">
        <v>375</v>
      </c>
    </row>
    <row r="11093" spans="1:24" x14ac:dyDescent="0.35">
      <c r="A11093">
        <v>3301020709</v>
      </c>
      <c r="B11093" t="s">
        <v>168</v>
      </c>
      <c r="C11093" t="s">
        <v>168</v>
      </c>
      <c r="D11093">
        <v>0</v>
      </c>
      <c r="E11093">
        <v>0</v>
      </c>
      <c r="F11093">
        <v>0</v>
      </c>
      <c r="G11093">
        <v>0</v>
      </c>
      <c r="H11093">
        <v>8</v>
      </c>
      <c r="I11093">
        <v>320000</v>
      </c>
      <c r="J11093">
        <v>0</v>
      </c>
      <c r="K11093">
        <v>0</v>
      </c>
      <c r="L11093">
        <v>2</v>
      </c>
      <c r="M11093">
        <v>104800</v>
      </c>
      <c r="N11093">
        <v>0</v>
      </c>
      <c r="O11093">
        <v>424800</v>
      </c>
      <c r="P11093" t="s">
        <v>5</v>
      </c>
      <c r="Q11093" t="s">
        <v>10</v>
      </c>
      <c r="R11093" t="s">
        <v>207</v>
      </c>
      <c r="S11093" t="s">
        <v>170</v>
      </c>
      <c r="T11093">
        <v>274064.51612903224</v>
      </c>
      <c r="U11093">
        <v>664898</v>
      </c>
      <c r="V11093">
        <v>390833.48387096776</v>
      </c>
      <c r="W11093">
        <v>1.4260637947269306</v>
      </c>
      <c r="X11093" t="s">
        <v>362</v>
      </c>
    </row>
    <row r="11094" spans="1:24" x14ac:dyDescent="0.35">
      <c r="A11094">
        <v>3301029359</v>
      </c>
      <c r="B11094" t="s">
        <v>168</v>
      </c>
      <c r="C11094" t="s">
        <v>168</v>
      </c>
      <c r="D11094">
        <v>0</v>
      </c>
      <c r="E11094">
        <v>0</v>
      </c>
      <c r="F11094">
        <v>60</v>
      </c>
      <c r="G11094">
        <v>1713173</v>
      </c>
      <c r="H11094">
        <v>97</v>
      </c>
      <c r="I11094">
        <v>2853000</v>
      </c>
      <c r="J11094">
        <v>0</v>
      </c>
      <c r="K11094">
        <v>0</v>
      </c>
      <c r="L11094">
        <v>37</v>
      </c>
      <c r="M11094">
        <v>1389404</v>
      </c>
      <c r="N11094">
        <v>2119500</v>
      </c>
      <c r="O11094">
        <v>8075077</v>
      </c>
      <c r="P11094" t="s">
        <v>5</v>
      </c>
      <c r="Q11094" t="s">
        <v>16</v>
      </c>
      <c r="R11094" t="s">
        <v>169</v>
      </c>
      <c r="S11094" t="s">
        <v>170</v>
      </c>
      <c r="T11094">
        <v>5209727.0967741935</v>
      </c>
      <c r="U11094">
        <v>4241600</v>
      </c>
      <c r="V11094">
        <v>-968127.09677419346</v>
      </c>
      <c r="W11094">
        <v>-0.18583067381276985</v>
      </c>
      <c r="X11094" t="s">
        <v>303</v>
      </c>
    </row>
    <row r="11095" spans="1:24" x14ac:dyDescent="0.35">
      <c r="A11095">
        <v>3300016961</v>
      </c>
      <c r="B11095" t="s">
        <v>168</v>
      </c>
      <c r="C11095" t="s">
        <v>168</v>
      </c>
      <c r="D11095">
        <v>0</v>
      </c>
      <c r="E11095">
        <v>0</v>
      </c>
      <c r="F11095">
        <v>25</v>
      </c>
      <c r="G11095">
        <v>1100829</v>
      </c>
      <c r="H11095">
        <v>22</v>
      </c>
      <c r="I11095">
        <v>465000</v>
      </c>
      <c r="J11095">
        <v>0</v>
      </c>
      <c r="K11095">
        <v>0</v>
      </c>
      <c r="L11095">
        <v>0</v>
      </c>
      <c r="M11095">
        <v>0</v>
      </c>
      <c r="N11095">
        <v>290000</v>
      </c>
      <c r="O11095">
        <v>1855829</v>
      </c>
      <c r="P11095" t="s">
        <v>5</v>
      </c>
      <c r="Q11095" t="s">
        <v>6</v>
      </c>
      <c r="R11095" t="s">
        <v>169</v>
      </c>
      <c r="S11095" t="s">
        <v>170</v>
      </c>
      <c r="T11095">
        <v>1197309.0322580645</v>
      </c>
      <c r="U11095">
        <v>971082</v>
      </c>
      <c r="V11095">
        <v>-226227.03225806449</v>
      </c>
      <c r="W11095">
        <v>-0.18894623373166386</v>
      </c>
      <c r="X11095" t="s">
        <v>343</v>
      </c>
    </row>
    <row r="11096" spans="1:24" x14ac:dyDescent="0.35">
      <c r="A11096">
        <v>3300010682</v>
      </c>
      <c r="B11096" t="s">
        <v>168</v>
      </c>
      <c r="C11096" t="s">
        <v>168</v>
      </c>
      <c r="D11096">
        <v>0</v>
      </c>
      <c r="E11096">
        <v>0</v>
      </c>
      <c r="F11096">
        <v>11</v>
      </c>
      <c r="G11096">
        <v>340771</v>
      </c>
      <c r="H11096">
        <v>14</v>
      </c>
      <c r="I11096">
        <v>402000</v>
      </c>
      <c r="J11096">
        <v>0</v>
      </c>
      <c r="K11096">
        <v>0</v>
      </c>
      <c r="L11096">
        <v>0</v>
      </c>
      <c r="M11096">
        <v>0</v>
      </c>
      <c r="N11096">
        <v>2081000</v>
      </c>
      <c r="O11096">
        <v>2823771</v>
      </c>
      <c r="P11096" t="s">
        <v>5</v>
      </c>
      <c r="Q11096" t="s">
        <v>16</v>
      </c>
      <c r="R11096" t="s">
        <v>169</v>
      </c>
      <c r="S11096" t="s">
        <v>170</v>
      </c>
      <c r="T11096">
        <v>1821787.7419354839</v>
      </c>
      <c r="U11096">
        <v>1741849</v>
      </c>
      <c r="V11096">
        <v>-79938.741935483878</v>
      </c>
      <c r="W11096">
        <v>-4.3879284120419082E-2</v>
      </c>
      <c r="X11096" t="s">
        <v>303</v>
      </c>
    </row>
    <row r="11097" spans="1:24" x14ac:dyDescent="0.35">
      <c r="A11097">
        <v>3301048959</v>
      </c>
      <c r="B11097" t="s">
        <v>168</v>
      </c>
      <c r="C11097" t="s">
        <v>168</v>
      </c>
      <c r="D11097">
        <v>0</v>
      </c>
      <c r="E11097">
        <v>0</v>
      </c>
      <c r="F11097">
        <v>83</v>
      </c>
      <c r="G11097">
        <v>3151053</v>
      </c>
      <c r="H11097">
        <v>87</v>
      </c>
      <c r="I11097">
        <v>2475000</v>
      </c>
      <c r="J11097">
        <v>0</v>
      </c>
      <c r="K11097">
        <v>0</v>
      </c>
      <c r="L11097">
        <v>81</v>
      </c>
      <c r="M11097">
        <v>3704400</v>
      </c>
      <c r="N11097">
        <v>253000</v>
      </c>
      <c r="O11097">
        <v>9583453</v>
      </c>
      <c r="P11097" t="s">
        <v>5</v>
      </c>
      <c r="Q11097" t="s">
        <v>6</v>
      </c>
      <c r="R11097" t="s">
        <v>181</v>
      </c>
      <c r="S11097" t="s">
        <v>170</v>
      </c>
      <c r="T11097">
        <v>6182872.9032258056</v>
      </c>
      <c r="U11097">
        <v>6139231</v>
      </c>
      <c r="V11097">
        <v>-43641.90322580561</v>
      </c>
      <c r="W11097">
        <v>-7.0585153388865729E-3</v>
      </c>
      <c r="X11097" t="s">
        <v>371</v>
      </c>
    </row>
    <row r="11098" spans="1:24" x14ac:dyDescent="0.35">
      <c r="A11098">
        <v>3300017911</v>
      </c>
      <c r="B11098" t="s">
        <v>168</v>
      </c>
      <c r="C11098" t="s">
        <v>168</v>
      </c>
      <c r="D11098">
        <v>0</v>
      </c>
      <c r="E11098">
        <v>0</v>
      </c>
      <c r="F11098">
        <v>206</v>
      </c>
      <c r="G11098">
        <v>8976090</v>
      </c>
      <c r="H11098">
        <v>3</v>
      </c>
      <c r="I11098">
        <v>35000</v>
      </c>
      <c r="J11098">
        <v>0</v>
      </c>
      <c r="K11098">
        <v>0</v>
      </c>
      <c r="L11098">
        <v>0</v>
      </c>
      <c r="M11098">
        <v>0</v>
      </c>
      <c r="N11098">
        <v>1713500</v>
      </c>
      <c r="O11098">
        <v>10724590</v>
      </c>
      <c r="P11098" t="s">
        <v>5</v>
      </c>
      <c r="Q11098" t="s">
        <v>7</v>
      </c>
      <c r="R11098" t="s">
        <v>169</v>
      </c>
      <c r="S11098" t="s">
        <v>170</v>
      </c>
      <c r="T11098">
        <v>6919090.3225806449</v>
      </c>
      <c r="U11098">
        <v>7516370</v>
      </c>
      <c r="V11098">
        <v>597279.67741935514</v>
      </c>
      <c r="W11098">
        <v>8.6323439870428675E-2</v>
      </c>
      <c r="X11098" t="s">
        <v>288</v>
      </c>
    </row>
    <row r="11099" spans="1:24" x14ac:dyDescent="0.35">
      <c r="A11099">
        <v>3301069674</v>
      </c>
      <c r="B11099" t="s">
        <v>168</v>
      </c>
      <c r="C11099" t="s">
        <v>168</v>
      </c>
      <c r="D11099">
        <v>0</v>
      </c>
      <c r="E11099">
        <v>0</v>
      </c>
      <c r="F11099">
        <v>155</v>
      </c>
      <c r="G11099">
        <v>5515272</v>
      </c>
      <c r="H11099">
        <v>72</v>
      </c>
      <c r="I11099">
        <v>1610000</v>
      </c>
      <c r="J11099">
        <v>0</v>
      </c>
      <c r="K11099">
        <v>0</v>
      </c>
      <c r="L11099">
        <v>0</v>
      </c>
      <c r="M11099">
        <v>0</v>
      </c>
      <c r="N11099">
        <v>3834000</v>
      </c>
      <c r="O11099">
        <v>10959272</v>
      </c>
      <c r="P11099" t="s">
        <v>5</v>
      </c>
      <c r="Q11099" t="s">
        <v>16</v>
      </c>
      <c r="R11099" t="s">
        <v>169</v>
      </c>
      <c r="S11099" t="s">
        <v>170</v>
      </c>
      <c r="T11099">
        <v>7070498.064516129</v>
      </c>
      <c r="U11099">
        <v>6588203</v>
      </c>
      <c r="V11099">
        <v>-482295.06451612897</v>
      </c>
      <c r="W11099">
        <v>-6.821231829997465E-2</v>
      </c>
      <c r="X11099" t="s">
        <v>357</v>
      </c>
    </row>
    <row r="11100" spans="1:24" x14ac:dyDescent="0.35">
      <c r="A11100">
        <v>3301068149</v>
      </c>
      <c r="B11100" t="s">
        <v>168</v>
      </c>
      <c r="C11100" t="s">
        <v>168</v>
      </c>
      <c r="D11100">
        <v>0</v>
      </c>
      <c r="E11100">
        <v>0</v>
      </c>
      <c r="F11100">
        <v>145</v>
      </c>
      <c r="G11100">
        <v>5720355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150000</v>
      </c>
      <c r="O11100">
        <v>5870355</v>
      </c>
      <c r="P11100" t="s">
        <v>5</v>
      </c>
      <c r="Q11100" t="s">
        <v>14</v>
      </c>
      <c r="R11100" t="s">
        <v>207</v>
      </c>
      <c r="S11100" t="s">
        <v>170</v>
      </c>
      <c r="T11100">
        <v>3787325.8064516126</v>
      </c>
      <c r="U11100">
        <v>4216891</v>
      </c>
      <c r="V11100">
        <v>429565.19354838738</v>
      </c>
      <c r="W11100">
        <v>0.11342176921157243</v>
      </c>
      <c r="X11100" t="s">
        <v>358</v>
      </c>
    </row>
    <row r="11101" spans="1:24" x14ac:dyDescent="0.35">
      <c r="A11101">
        <v>3301050552</v>
      </c>
      <c r="B11101" t="s">
        <v>168</v>
      </c>
      <c r="C11101" t="s">
        <v>168</v>
      </c>
      <c r="D11101">
        <v>0</v>
      </c>
      <c r="E11101">
        <v>0</v>
      </c>
      <c r="F11101">
        <v>29</v>
      </c>
      <c r="G11101">
        <v>1047072</v>
      </c>
      <c r="H11101">
        <v>0</v>
      </c>
      <c r="I11101">
        <v>0</v>
      </c>
      <c r="J11101">
        <v>0</v>
      </c>
      <c r="K11101">
        <v>0</v>
      </c>
      <c r="L11101">
        <v>2</v>
      </c>
      <c r="M11101">
        <v>44800</v>
      </c>
      <c r="N11101">
        <v>2623500</v>
      </c>
      <c r="O11101">
        <v>3715372</v>
      </c>
      <c r="P11101" t="s">
        <v>5</v>
      </c>
      <c r="Q11101" t="s">
        <v>7</v>
      </c>
      <c r="R11101" t="s">
        <v>169</v>
      </c>
      <c r="S11101" t="s">
        <v>170</v>
      </c>
      <c r="T11101">
        <v>2397014.1935483869</v>
      </c>
      <c r="U11101">
        <v>1158086</v>
      </c>
      <c r="V11101">
        <v>-1238928.1935483869</v>
      </c>
      <c r="W11101">
        <v>-0.51686310280639458</v>
      </c>
      <c r="X11101" t="s">
        <v>203</v>
      </c>
    </row>
    <row r="11102" spans="1:24" x14ac:dyDescent="0.35">
      <c r="A11102">
        <v>3300015497</v>
      </c>
      <c r="B11102" t="s">
        <v>168</v>
      </c>
      <c r="C11102" t="s">
        <v>168</v>
      </c>
      <c r="D11102">
        <v>0</v>
      </c>
      <c r="E11102">
        <v>0</v>
      </c>
      <c r="F11102">
        <v>23</v>
      </c>
      <c r="G11102">
        <v>1092997</v>
      </c>
      <c r="H11102">
        <v>2</v>
      </c>
      <c r="I11102">
        <v>210000</v>
      </c>
      <c r="J11102">
        <v>0</v>
      </c>
      <c r="K11102">
        <v>0</v>
      </c>
      <c r="L11102">
        <v>1</v>
      </c>
      <c r="M11102">
        <v>52400</v>
      </c>
      <c r="N11102">
        <v>912300</v>
      </c>
      <c r="O11102">
        <v>2267697</v>
      </c>
      <c r="P11102" t="s">
        <v>5</v>
      </c>
      <c r="Q11102" t="s">
        <v>7</v>
      </c>
      <c r="R11102" t="s">
        <v>169</v>
      </c>
      <c r="S11102" t="s">
        <v>170</v>
      </c>
      <c r="T11102">
        <v>1463030.3225806451</v>
      </c>
      <c r="U11102">
        <v>1339791</v>
      </c>
      <c r="V11102">
        <v>-123239.32258064509</v>
      </c>
      <c r="W11102">
        <v>-8.4235658467599506E-2</v>
      </c>
      <c r="X11102" t="s">
        <v>176</v>
      </c>
    </row>
    <row r="11103" spans="1:24" x14ac:dyDescent="0.35">
      <c r="A11103">
        <v>3300003499</v>
      </c>
      <c r="B11103" t="s">
        <v>168</v>
      </c>
      <c r="C11103" t="s">
        <v>168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53000</v>
      </c>
      <c r="O11103">
        <v>53000</v>
      </c>
      <c r="P11103" t="s">
        <v>5</v>
      </c>
      <c r="Q11103" t="s">
        <v>11</v>
      </c>
      <c r="R11103" t="s">
        <v>169</v>
      </c>
      <c r="S11103" t="s">
        <v>170</v>
      </c>
      <c r="T11103">
        <v>34193.548387096773</v>
      </c>
      <c r="U11103">
        <v>30000</v>
      </c>
      <c r="V11103">
        <v>-4193.5483870967728</v>
      </c>
      <c r="W11103">
        <v>-0.12264150943396224</v>
      </c>
      <c r="X11103" t="s">
        <v>217</v>
      </c>
    </row>
    <row r="11104" spans="1:24" x14ac:dyDescent="0.35">
      <c r="A11104">
        <v>3301072355</v>
      </c>
      <c r="B11104" t="s">
        <v>168</v>
      </c>
      <c r="C11104" t="s">
        <v>168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1350600</v>
      </c>
      <c r="O11104">
        <v>1350600</v>
      </c>
      <c r="P11104" t="s">
        <v>5</v>
      </c>
      <c r="Q11104" t="s">
        <v>8</v>
      </c>
      <c r="R11104" t="s">
        <v>169</v>
      </c>
      <c r="S11104" t="s">
        <v>170</v>
      </c>
      <c r="T11104">
        <v>871354.83870967745</v>
      </c>
      <c r="U11104">
        <v>0</v>
      </c>
      <c r="V11104">
        <v>-871354.83870967745</v>
      </c>
      <c r="W11104">
        <v>0</v>
      </c>
      <c r="X11104" t="s">
        <v>386</v>
      </c>
    </row>
    <row r="11105" spans="1:24" x14ac:dyDescent="0.35">
      <c r="A11105">
        <v>3301045848</v>
      </c>
      <c r="B11105" t="s">
        <v>168</v>
      </c>
      <c r="C11105" t="s">
        <v>168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330000</v>
      </c>
      <c r="O11105">
        <v>330000</v>
      </c>
      <c r="P11105" t="s">
        <v>5</v>
      </c>
      <c r="Q11105" t="s">
        <v>12</v>
      </c>
      <c r="R11105" t="s">
        <v>169</v>
      </c>
      <c r="S11105" t="s">
        <v>170</v>
      </c>
      <c r="T11105">
        <v>212903.22580645164</v>
      </c>
      <c r="U11105">
        <v>430000</v>
      </c>
      <c r="V11105">
        <v>217096.77419354836</v>
      </c>
      <c r="W11105">
        <v>1.0196969696969695</v>
      </c>
      <c r="X11105" t="s">
        <v>390</v>
      </c>
    </row>
    <row r="11106" spans="1:24" x14ac:dyDescent="0.35">
      <c r="A11106">
        <v>3301035506</v>
      </c>
      <c r="B11106" t="s">
        <v>168</v>
      </c>
      <c r="C11106" t="s">
        <v>168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90000</v>
      </c>
      <c r="O11106">
        <v>90000</v>
      </c>
      <c r="P11106" t="s">
        <v>5</v>
      </c>
      <c r="Q11106" t="s">
        <v>13</v>
      </c>
      <c r="R11106" t="s">
        <v>169</v>
      </c>
      <c r="S11106" t="s">
        <v>170</v>
      </c>
      <c r="T11106">
        <v>58064.516129032258</v>
      </c>
      <c r="U11106">
        <v>0</v>
      </c>
      <c r="V11106">
        <v>-58064.516129032258</v>
      </c>
      <c r="W11106">
        <v>0</v>
      </c>
      <c r="X11106" t="s">
        <v>274</v>
      </c>
    </row>
    <row r="11107" spans="1:24" x14ac:dyDescent="0.35">
      <c r="A11107">
        <v>3300010637</v>
      </c>
      <c r="B11107" t="s">
        <v>168</v>
      </c>
      <c r="C11107" t="s">
        <v>168</v>
      </c>
      <c r="D11107">
        <v>0</v>
      </c>
      <c r="E11107">
        <v>0</v>
      </c>
      <c r="F11107">
        <v>0</v>
      </c>
      <c r="G11107">
        <v>0</v>
      </c>
      <c r="H11107">
        <v>3</v>
      </c>
      <c r="I11107">
        <v>20000</v>
      </c>
      <c r="J11107">
        <v>0</v>
      </c>
      <c r="K11107">
        <v>0</v>
      </c>
      <c r="L11107">
        <v>2</v>
      </c>
      <c r="M11107">
        <v>124800</v>
      </c>
      <c r="N11107">
        <v>680000</v>
      </c>
      <c r="O11107">
        <v>824800</v>
      </c>
      <c r="P11107" t="s">
        <v>5</v>
      </c>
      <c r="Q11107" t="s">
        <v>12</v>
      </c>
      <c r="R11107" t="s">
        <v>169</v>
      </c>
      <c r="S11107" t="s">
        <v>170</v>
      </c>
      <c r="T11107">
        <v>532129.03225806449</v>
      </c>
      <c r="U11107">
        <v>595900</v>
      </c>
      <c r="V11107">
        <v>63770.967741935514</v>
      </c>
      <c r="W11107">
        <v>0.11984117361784685</v>
      </c>
      <c r="X11107" t="s">
        <v>304</v>
      </c>
    </row>
    <row r="11108" spans="1:24" x14ac:dyDescent="0.35">
      <c r="A11108">
        <v>3300001695</v>
      </c>
      <c r="B11108" t="s">
        <v>168</v>
      </c>
      <c r="C11108" t="s">
        <v>168</v>
      </c>
      <c r="D11108">
        <v>0</v>
      </c>
      <c r="E11108">
        <v>0</v>
      </c>
      <c r="F11108">
        <v>1738</v>
      </c>
      <c r="G11108">
        <v>88049370</v>
      </c>
      <c r="H11108">
        <v>949</v>
      </c>
      <c r="I11108">
        <v>44933000</v>
      </c>
      <c r="J11108">
        <v>0</v>
      </c>
      <c r="K11108">
        <v>0</v>
      </c>
      <c r="L11108">
        <v>392</v>
      </c>
      <c r="M11108">
        <v>28878479</v>
      </c>
      <c r="N11108">
        <v>254000</v>
      </c>
      <c r="O11108">
        <v>162114849</v>
      </c>
      <c r="P11108" t="s">
        <v>5</v>
      </c>
      <c r="Q11108" t="s">
        <v>15</v>
      </c>
      <c r="R11108" t="s">
        <v>169</v>
      </c>
      <c r="S11108" t="s">
        <v>170</v>
      </c>
      <c r="T11108">
        <v>104590225.16129032</v>
      </c>
      <c r="U11108">
        <v>91411214</v>
      </c>
      <c r="V11108">
        <v>-13179011.161290318</v>
      </c>
      <c r="W11108">
        <v>-0.12600614580346059</v>
      </c>
      <c r="X11108" t="s">
        <v>318</v>
      </c>
    </row>
    <row r="11109" spans="1:24" x14ac:dyDescent="0.35">
      <c r="A11109">
        <v>3300003229</v>
      </c>
      <c r="B11109" t="s">
        <v>168</v>
      </c>
      <c r="C11109" t="s">
        <v>168</v>
      </c>
      <c r="D11109">
        <v>0</v>
      </c>
      <c r="E11109">
        <v>0</v>
      </c>
      <c r="F11109">
        <v>123</v>
      </c>
      <c r="G11109">
        <v>4306457</v>
      </c>
      <c r="H11109">
        <v>49</v>
      </c>
      <c r="I11109">
        <v>1245000</v>
      </c>
      <c r="J11109">
        <v>0</v>
      </c>
      <c r="K11109">
        <v>0</v>
      </c>
      <c r="L11109">
        <v>31</v>
      </c>
      <c r="M11109">
        <v>1484400</v>
      </c>
      <c r="N11109">
        <v>150000</v>
      </c>
      <c r="O11109">
        <v>7185857</v>
      </c>
      <c r="P11109" t="s">
        <v>5</v>
      </c>
      <c r="Q11109" t="s">
        <v>13</v>
      </c>
      <c r="R11109" t="s">
        <v>169</v>
      </c>
      <c r="S11109" t="s">
        <v>170</v>
      </c>
      <c r="T11109">
        <v>4636036.7741935486</v>
      </c>
      <c r="U11109">
        <v>5638412</v>
      </c>
      <c r="V11109">
        <v>1002375.2258064514</v>
      </c>
      <c r="W11109">
        <v>0.21621382112112708</v>
      </c>
      <c r="X11109" t="s">
        <v>399</v>
      </c>
    </row>
    <row r="11110" spans="1:24" x14ac:dyDescent="0.35">
      <c r="A11110">
        <v>3300025955</v>
      </c>
      <c r="B11110" t="s">
        <v>168</v>
      </c>
      <c r="C11110" t="s">
        <v>168</v>
      </c>
      <c r="D11110">
        <v>0</v>
      </c>
      <c r="E11110">
        <v>0</v>
      </c>
      <c r="F11110">
        <v>164</v>
      </c>
      <c r="G11110">
        <v>5447411</v>
      </c>
      <c r="H11110">
        <v>279</v>
      </c>
      <c r="I11110">
        <v>7907000</v>
      </c>
      <c r="J11110">
        <v>0</v>
      </c>
      <c r="K11110">
        <v>0</v>
      </c>
      <c r="L11110">
        <v>54</v>
      </c>
      <c r="M11110">
        <v>3729600</v>
      </c>
      <c r="N11110">
        <v>250000</v>
      </c>
      <c r="O11110">
        <v>17334011</v>
      </c>
      <c r="P11110" t="s">
        <v>5</v>
      </c>
      <c r="Q11110" t="s">
        <v>9</v>
      </c>
      <c r="R11110" t="s">
        <v>169</v>
      </c>
      <c r="S11110" t="s">
        <v>170</v>
      </c>
      <c r="T11110">
        <v>11183232.903225806</v>
      </c>
      <c r="U11110">
        <v>8698193</v>
      </c>
      <c r="V11110">
        <v>-2485039.9032258056</v>
      </c>
      <c r="W11110">
        <v>-0.22221122681876682</v>
      </c>
      <c r="X11110" t="s">
        <v>359</v>
      </c>
    </row>
    <row r="11111" spans="1:24" x14ac:dyDescent="0.35">
      <c r="A11111">
        <v>3301012473</v>
      </c>
      <c r="B11111" t="s">
        <v>168</v>
      </c>
      <c r="C11111" t="s">
        <v>168</v>
      </c>
      <c r="D11111">
        <v>0</v>
      </c>
      <c r="E11111">
        <v>0</v>
      </c>
      <c r="F11111">
        <v>29</v>
      </c>
      <c r="G11111">
        <v>1107358</v>
      </c>
      <c r="H11111">
        <v>1</v>
      </c>
      <c r="I11111">
        <v>15000</v>
      </c>
      <c r="J11111">
        <v>0</v>
      </c>
      <c r="K11111">
        <v>0</v>
      </c>
      <c r="L11111">
        <v>0</v>
      </c>
      <c r="M11111">
        <v>0</v>
      </c>
      <c r="N11111">
        <v>191700</v>
      </c>
      <c r="O11111">
        <v>1314058</v>
      </c>
      <c r="P11111" t="s">
        <v>5</v>
      </c>
      <c r="Q11111" t="s">
        <v>8</v>
      </c>
      <c r="R11111" t="s">
        <v>169</v>
      </c>
      <c r="S11111" t="s">
        <v>170</v>
      </c>
      <c r="T11111">
        <v>847779.3548387097</v>
      </c>
      <c r="U11111">
        <v>2292557</v>
      </c>
      <c r="V11111">
        <v>1444777.6451612902</v>
      </c>
      <c r="W11111">
        <v>1.70419064455298</v>
      </c>
      <c r="X11111" t="s">
        <v>275</v>
      </c>
    </row>
    <row r="11112" spans="1:24" x14ac:dyDescent="0.35">
      <c r="A11112">
        <v>3301041648</v>
      </c>
      <c r="B11112" t="s">
        <v>168</v>
      </c>
      <c r="C11112" t="s">
        <v>168</v>
      </c>
      <c r="D11112">
        <v>0</v>
      </c>
      <c r="E11112">
        <v>0</v>
      </c>
      <c r="F11112">
        <v>414</v>
      </c>
      <c r="G11112">
        <v>18866095</v>
      </c>
      <c r="H11112">
        <v>183</v>
      </c>
      <c r="I11112">
        <v>8009000</v>
      </c>
      <c r="J11112">
        <v>0</v>
      </c>
      <c r="K11112">
        <v>0</v>
      </c>
      <c r="L11112">
        <v>20</v>
      </c>
      <c r="M11112">
        <v>2492850</v>
      </c>
      <c r="N11112">
        <v>342000</v>
      </c>
      <c r="O11112">
        <v>29709945</v>
      </c>
      <c r="P11112" t="s">
        <v>5</v>
      </c>
      <c r="Q11112" t="s">
        <v>15</v>
      </c>
      <c r="R11112" t="s">
        <v>169</v>
      </c>
      <c r="S11112" t="s">
        <v>170</v>
      </c>
      <c r="T11112">
        <v>19167706.451612905</v>
      </c>
      <c r="U11112">
        <v>19609741</v>
      </c>
      <c r="V11112">
        <v>442034.54838709533</v>
      </c>
      <c r="W11112">
        <v>2.3061421015757366E-2</v>
      </c>
      <c r="X11112" t="s">
        <v>190</v>
      </c>
    </row>
    <row r="11113" spans="1:24" x14ac:dyDescent="0.35">
      <c r="A11113">
        <v>3301064015</v>
      </c>
      <c r="B11113" t="s">
        <v>168</v>
      </c>
      <c r="C11113" t="s">
        <v>168</v>
      </c>
      <c r="D11113">
        <v>0</v>
      </c>
      <c r="E11113">
        <v>0</v>
      </c>
      <c r="F11113">
        <v>51</v>
      </c>
      <c r="G11113">
        <v>2060466</v>
      </c>
      <c r="H11113">
        <v>27</v>
      </c>
      <c r="I11113">
        <v>980000</v>
      </c>
      <c r="J11113">
        <v>0</v>
      </c>
      <c r="K11113">
        <v>0</v>
      </c>
      <c r="L11113">
        <v>5</v>
      </c>
      <c r="M11113">
        <v>252000</v>
      </c>
      <c r="N11113">
        <v>165000</v>
      </c>
      <c r="O11113">
        <v>3457466</v>
      </c>
      <c r="P11113" t="s">
        <v>5</v>
      </c>
      <c r="Q11113" t="s">
        <v>14</v>
      </c>
      <c r="R11113" t="s">
        <v>169</v>
      </c>
      <c r="S11113" t="s">
        <v>170</v>
      </c>
      <c r="T11113">
        <v>2230623.2258064514</v>
      </c>
      <c r="U11113">
        <v>1532471</v>
      </c>
      <c r="V11113">
        <v>-698152.2258064514</v>
      </c>
      <c r="W11113">
        <v>-0.31298527592172987</v>
      </c>
      <c r="X11113" t="s">
        <v>402</v>
      </c>
    </row>
    <row r="11114" spans="1:24" x14ac:dyDescent="0.35">
      <c r="A11114">
        <v>3301075761</v>
      </c>
      <c r="B11114" t="s">
        <v>168</v>
      </c>
      <c r="C11114" t="s">
        <v>168</v>
      </c>
      <c r="D11114">
        <v>0</v>
      </c>
      <c r="E11114">
        <v>0</v>
      </c>
      <c r="F11114">
        <v>3</v>
      </c>
      <c r="G11114">
        <v>197139</v>
      </c>
      <c r="H11114">
        <v>7</v>
      </c>
      <c r="I11114">
        <v>180000</v>
      </c>
      <c r="J11114">
        <v>0</v>
      </c>
      <c r="K11114">
        <v>0</v>
      </c>
      <c r="L11114">
        <v>0</v>
      </c>
      <c r="M11114">
        <v>0</v>
      </c>
      <c r="N11114">
        <v>296500</v>
      </c>
      <c r="O11114">
        <v>673639</v>
      </c>
      <c r="P11114" t="s">
        <v>5</v>
      </c>
      <c r="Q11114" t="s">
        <v>12</v>
      </c>
      <c r="R11114" t="s">
        <v>169</v>
      </c>
      <c r="S11114" t="s">
        <v>170</v>
      </c>
      <c r="T11114">
        <v>434605.80645161285</v>
      </c>
      <c r="U11114">
        <v>356350</v>
      </c>
      <c r="V11114">
        <v>-78255.806451612851</v>
      </c>
      <c r="W11114">
        <v>-0.18006157600732731</v>
      </c>
      <c r="X11114" t="s">
        <v>189</v>
      </c>
    </row>
    <row r="11115" spans="1:24" x14ac:dyDescent="0.35">
      <c r="A11115">
        <v>3301069046</v>
      </c>
      <c r="B11115" t="s">
        <v>168</v>
      </c>
      <c r="C11115" t="s">
        <v>168</v>
      </c>
      <c r="D11115">
        <v>0</v>
      </c>
      <c r="E11115">
        <v>0</v>
      </c>
      <c r="F11115">
        <v>47</v>
      </c>
      <c r="G11115">
        <v>1249752</v>
      </c>
      <c r="H11115">
        <v>1</v>
      </c>
      <c r="I11115">
        <v>20000</v>
      </c>
      <c r="J11115">
        <v>0</v>
      </c>
      <c r="K11115">
        <v>0</v>
      </c>
      <c r="L11115">
        <v>0</v>
      </c>
      <c r="M11115">
        <v>0</v>
      </c>
      <c r="N11115">
        <v>150000</v>
      </c>
      <c r="O11115">
        <v>1419752</v>
      </c>
      <c r="P11115" t="s">
        <v>5</v>
      </c>
      <c r="Q11115" t="s">
        <v>10</v>
      </c>
      <c r="R11115" t="s">
        <v>169</v>
      </c>
      <c r="S11115" t="s">
        <v>170</v>
      </c>
      <c r="T11115">
        <v>915969.03225806449</v>
      </c>
      <c r="U11115">
        <v>1273156</v>
      </c>
      <c r="V11115">
        <v>357186.96774193551</v>
      </c>
      <c r="W11115">
        <v>0.38995528796578571</v>
      </c>
      <c r="X11115" t="s">
        <v>337</v>
      </c>
    </row>
    <row r="11116" spans="1:24" x14ac:dyDescent="0.35">
      <c r="A11116">
        <v>3301007010</v>
      </c>
      <c r="B11116" t="s">
        <v>168</v>
      </c>
      <c r="C11116" t="s">
        <v>168</v>
      </c>
      <c r="D11116">
        <v>0</v>
      </c>
      <c r="E11116">
        <v>0</v>
      </c>
      <c r="F11116">
        <v>0</v>
      </c>
      <c r="G11116">
        <v>0</v>
      </c>
      <c r="H11116">
        <v>33</v>
      </c>
      <c r="I11116">
        <v>1825000</v>
      </c>
      <c r="J11116">
        <v>0</v>
      </c>
      <c r="K11116">
        <v>0</v>
      </c>
      <c r="L11116">
        <v>6</v>
      </c>
      <c r="M11116">
        <v>514400</v>
      </c>
      <c r="N11116">
        <v>150000</v>
      </c>
      <c r="O11116">
        <v>2489400</v>
      </c>
      <c r="P11116" t="s">
        <v>5</v>
      </c>
      <c r="Q11116" t="s">
        <v>15</v>
      </c>
      <c r="R11116" t="s">
        <v>169</v>
      </c>
      <c r="S11116" t="s">
        <v>170</v>
      </c>
      <c r="T11116">
        <v>1606064.5161290322</v>
      </c>
      <c r="U11116">
        <v>2096600</v>
      </c>
      <c r="V11116">
        <v>490535.48387096776</v>
      </c>
      <c r="W11116">
        <v>0.3054270105246244</v>
      </c>
      <c r="X11116" t="s">
        <v>369</v>
      </c>
    </row>
    <row r="11117" spans="1:24" x14ac:dyDescent="0.35">
      <c r="A11117">
        <v>3300005374</v>
      </c>
      <c r="B11117" t="s">
        <v>168</v>
      </c>
      <c r="C11117" t="s">
        <v>168</v>
      </c>
      <c r="D11117">
        <v>0</v>
      </c>
      <c r="E11117">
        <v>0</v>
      </c>
      <c r="F11117">
        <v>12</v>
      </c>
      <c r="G11117">
        <v>408482</v>
      </c>
      <c r="H11117">
        <v>110</v>
      </c>
      <c r="I11117">
        <v>4615000</v>
      </c>
      <c r="J11117">
        <v>0</v>
      </c>
      <c r="K11117">
        <v>0</v>
      </c>
      <c r="L11117">
        <v>0</v>
      </c>
      <c r="M11117">
        <v>0</v>
      </c>
      <c r="N11117">
        <v>164000</v>
      </c>
      <c r="O11117">
        <v>5187482</v>
      </c>
      <c r="P11117" t="s">
        <v>5</v>
      </c>
      <c r="Q11117" t="s">
        <v>9</v>
      </c>
      <c r="R11117" t="s">
        <v>169</v>
      </c>
      <c r="S11117" t="s">
        <v>170</v>
      </c>
      <c r="T11117">
        <v>3346762.5806451612</v>
      </c>
      <c r="U11117">
        <v>2810985</v>
      </c>
      <c r="V11117">
        <v>-535777.58064516122</v>
      </c>
      <c r="W11117">
        <v>-0.16008831452330818</v>
      </c>
      <c r="X11117" t="s">
        <v>209</v>
      </c>
    </row>
    <row r="11118" spans="1:24" x14ac:dyDescent="0.35">
      <c r="A11118">
        <v>3301071938</v>
      </c>
      <c r="B11118" t="s">
        <v>168</v>
      </c>
      <c r="C11118" t="s">
        <v>168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330000</v>
      </c>
      <c r="O11118">
        <v>330000</v>
      </c>
      <c r="P11118" t="s">
        <v>5</v>
      </c>
      <c r="Q11118" t="s">
        <v>12</v>
      </c>
      <c r="R11118" t="s">
        <v>169</v>
      </c>
      <c r="S11118" t="s">
        <v>170</v>
      </c>
      <c r="T11118">
        <v>212903.22580645164</v>
      </c>
      <c r="U11118">
        <v>455000</v>
      </c>
      <c r="V11118">
        <v>242096.77419354836</v>
      </c>
      <c r="W11118">
        <v>1.1371212121212118</v>
      </c>
      <c r="X11118" t="s">
        <v>206</v>
      </c>
    </row>
    <row r="11119" spans="1:24" x14ac:dyDescent="0.35">
      <c r="A11119">
        <v>3301033579</v>
      </c>
      <c r="B11119" t="s">
        <v>168</v>
      </c>
      <c r="C11119" t="s">
        <v>168</v>
      </c>
      <c r="D11119">
        <v>0</v>
      </c>
      <c r="E11119">
        <v>0</v>
      </c>
      <c r="F11119">
        <v>58</v>
      </c>
      <c r="G11119">
        <v>1557801</v>
      </c>
      <c r="H11119">
        <v>57</v>
      </c>
      <c r="I11119">
        <v>1600000</v>
      </c>
      <c r="J11119">
        <v>0</v>
      </c>
      <c r="K11119">
        <v>0</v>
      </c>
      <c r="L11119">
        <v>14</v>
      </c>
      <c r="M11119">
        <v>403600</v>
      </c>
      <c r="N11119">
        <v>225000</v>
      </c>
      <c r="O11119">
        <v>3786401</v>
      </c>
      <c r="P11119" t="s">
        <v>5</v>
      </c>
      <c r="Q11119" t="s">
        <v>15</v>
      </c>
      <c r="R11119" t="s">
        <v>169</v>
      </c>
      <c r="S11119" t="s">
        <v>170</v>
      </c>
      <c r="T11119">
        <v>2442839.3548387098</v>
      </c>
      <c r="U11119">
        <v>1794273</v>
      </c>
      <c r="V11119">
        <v>-648566.35483870981</v>
      </c>
      <c r="W11119">
        <v>-0.26549693231118421</v>
      </c>
      <c r="X11119" t="s">
        <v>179</v>
      </c>
    </row>
    <row r="11120" spans="1:24" x14ac:dyDescent="0.35">
      <c r="A11120">
        <v>3301044480</v>
      </c>
      <c r="B11120" t="s">
        <v>168</v>
      </c>
      <c r="C11120" t="s">
        <v>168</v>
      </c>
      <c r="D11120">
        <v>0</v>
      </c>
      <c r="E11120">
        <v>0</v>
      </c>
      <c r="F11120">
        <v>0</v>
      </c>
      <c r="G11120">
        <v>0</v>
      </c>
      <c r="H11120">
        <v>1</v>
      </c>
      <c r="I11120">
        <v>5000</v>
      </c>
      <c r="J11120">
        <v>0</v>
      </c>
      <c r="K11120">
        <v>0</v>
      </c>
      <c r="L11120">
        <v>0</v>
      </c>
      <c r="M11120">
        <v>0</v>
      </c>
      <c r="N11120">
        <v>30000</v>
      </c>
      <c r="O11120">
        <v>35000</v>
      </c>
      <c r="P11120" t="s">
        <v>5</v>
      </c>
      <c r="Q11120" t="s">
        <v>11</v>
      </c>
      <c r="R11120" t="s">
        <v>169</v>
      </c>
      <c r="S11120" t="s">
        <v>170</v>
      </c>
      <c r="T11120">
        <v>22580.645161290322</v>
      </c>
      <c r="U11120">
        <v>42000</v>
      </c>
      <c r="V11120">
        <v>19419.354838709678</v>
      </c>
      <c r="W11120">
        <v>0.8600000000000001</v>
      </c>
      <c r="X11120" t="s">
        <v>210</v>
      </c>
    </row>
    <row r="11121" spans="1:24" x14ac:dyDescent="0.35">
      <c r="A11121">
        <v>3301036111</v>
      </c>
      <c r="B11121" t="s">
        <v>168</v>
      </c>
      <c r="C11121" t="s">
        <v>168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267000</v>
      </c>
      <c r="O11121">
        <v>267000</v>
      </c>
      <c r="P11121" t="s">
        <v>5</v>
      </c>
      <c r="Q11121" t="s">
        <v>14</v>
      </c>
      <c r="R11121" t="s">
        <v>169</v>
      </c>
      <c r="S11121" t="s">
        <v>170</v>
      </c>
      <c r="T11121">
        <v>172258.06451612903</v>
      </c>
      <c r="U11121">
        <v>150000</v>
      </c>
      <c r="V11121">
        <v>-22258.06451612903</v>
      </c>
      <c r="W11121">
        <v>-0.1292134831460674</v>
      </c>
      <c r="X11121" t="s">
        <v>249</v>
      </c>
    </row>
    <row r="11122" spans="1:24" x14ac:dyDescent="0.35">
      <c r="A11122">
        <v>3301027286</v>
      </c>
      <c r="B11122" t="s">
        <v>168</v>
      </c>
      <c r="C11122" t="s">
        <v>168</v>
      </c>
      <c r="D11122">
        <v>0</v>
      </c>
      <c r="E11122">
        <v>0</v>
      </c>
      <c r="F11122">
        <v>154</v>
      </c>
      <c r="G11122">
        <v>4879737</v>
      </c>
      <c r="H11122">
        <v>40</v>
      </c>
      <c r="I11122">
        <v>1213000</v>
      </c>
      <c r="J11122">
        <v>0</v>
      </c>
      <c r="K11122">
        <v>0</v>
      </c>
      <c r="L11122">
        <v>40</v>
      </c>
      <c r="M11122">
        <v>1566000</v>
      </c>
      <c r="N11122">
        <v>30000</v>
      </c>
      <c r="O11122">
        <v>7688737</v>
      </c>
      <c r="P11122" t="s">
        <v>5</v>
      </c>
      <c r="Q11122" t="s">
        <v>15</v>
      </c>
      <c r="R11122" t="s">
        <v>169</v>
      </c>
      <c r="S11122" t="s">
        <v>170</v>
      </c>
      <c r="T11122">
        <v>4960475.4838709682</v>
      </c>
      <c r="U11122">
        <v>5688076</v>
      </c>
      <c r="V11122">
        <v>727600.51612903178</v>
      </c>
      <c r="W11122">
        <v>0.14667959119943874</v>
      </c>
      <c r="X11122" t="s">
        <v>341</v>
      </c>
    </row>
    <row r="11123" spans="1:24" x14ac:dyDescent="0.35">
      <c r="A11123">
        <v>3300012888</v>
      </c>
      <c r="B11123" t="s">
        <v>168</v>
      </c>
      <c r="C11123" t="s">
        <v>168</v>
      </c>
      <c r="D11123">
        <v>0</v>
      </c>
      <c r="E11123">
        <v>0</v>
      </c>
      <c r="F11123">
        <v>1</v>
      </c>
      <c r="G11123">
        <v>25700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330000</v>
      </c>
      <c r="O11123">
        <v>355700</v>
      </c>
      <c r="P11123" t="s">
        <v>5</v>
      </c>
      <c r="Q11123" t="s">
        <v>12</v>
      </c>
      <c r="R11123" t="s">
        <v>169</v>
      </c>
      <c r="S11123" t="s">
        <v>170</v>
      </c>
      <c r="T11123">
        <v>229483.87096774194</v>
      </c>
      <c r="U11123">
        <v>252950</v>
      </c>
      <c r="V11123">
        <v>23466.129032258061</v>
      </c>
      <c r="W11123">
        <v>0.10225611470340179</v>
      </c>
      <c r="X11123" t="s">
        <v>189</v>
      </c>
    </row>
    <row r="11124" spans="1:24" x14ac:dyDescent="0.35">
      <c r="A11124">
        <v>3301071316</v>
      </c>
      <c r="B11124" t="s">
        <v>168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 t="s">
        <v>5</v>
      </c>
      <c r="Q11124" t="s">
        <v>14</v>
      </c>
      <c r="R11124" t="s">
        <v>169</v>
      </c>
      <c r="S11124" t="s">
        <v>170</v>
      </c>
      <c r="T11124">
        <v>0</v>
      </c>
      <c r="U11124">
        <v>129998</v>
      </c>
      <c r="V11124">
        <v>129998</v>
      </c>
      <c r="W11124">
        <v>1</v>
      </c>
      <c r="X11124" t="s">
        <v>212</v>
      </c>
    </row>
    <row r="11125" spans="1:24" x14ac:dyDescent="0.35">
      <c r="A11125">
        <v>3300014031</v>
      </c>
      <c r="B11125" t="s">
        <v>168</v>
      </c>
      <c r="C11125" t="s">
        <v>168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1031100</v>
      </c>
      <c r="O11125">
        <v>1031100</v>
      </c>
      <c r="P11125" t="s">
        <v>5</v>
      </c>
      <c r="Q11125" t="s">
        <v>8</v>
      </c>
      <c r="R11125" t="s">
        <v>169</v>
      </c>
      <c r="S11125" t="s">
        <v>170</v>
      </c>
      <c r="T11125">
        <v>665225.80645161285</v>
      </c>
      <c r="U11125">
        <v>1301100</v>
      </c>
      <c r="V11125">
        <v>635874.19354838715</v>
      </c>
      <c r="W11125">
        <v>0.95587721850450991</v>
      </c>
      <c r="X11125" t="s">
        <v>386</v>
      </c>
    </row>
    <row r="11126" spans="1:24" x14ac:dyDescent="0.35">
      <c r="A11126">
        <v>3300010539</v>
      </c>
      <c r="B11126" t="s">
        <v>168</v>
      </c>
      <c r="C11126" t="s">
        <v>168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1770300</v>
      </c>
      <c r="O11126">
        <v>1770300</v>
      </c>
      <c r="P11126" t="s">
        <v>5</v>
      </c>
      <c r="Q11126" t="s">
        <v>16</v>
      </c>
      <c r="R11126" t="s">
        <v>169</v>
      </c>
      <c r="S11126" t="s">
        <v>170</v>
      </c>
      <c r="T11126">
        <v>1142129.0322580645</v>
      </c>
      <c r="U11126">
        <v>120000</v>
      </c>
      <c r="V11126">
        <v>-1022129.0322580645</v>
      </c>
      <c r="W11126">
        <v>-0.89493306219284863</v>
      </c>
      <c r="X11126" t="s">
        <v>330</v>
      </c>
    </row>
    <row r="11127" spans="1:24" x14ac:dyDescent="0.35">
      <c r="A11127">
        <v>3300007556</v>
      </c>
      <c r="B11127" t="s">
        <v>168</v>
      </c>
      <c r="C11127" t="s">
        <v>168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75000</v>
      </c>
      <c r="O11127">
        <v>75000</v>
      </c>
      <c r="P11127" t="s">
        <v>5</v>
      </c>
      <c r="Q11127" t="s">
        <v>14</v>
      </c>
      <c r="R11127" t="s">
        <v>169</v>
      </c>
      <c r="S11127" t="s">
        <v>170</v>
      </c>
      <c r="T11127">
        <v>48387.096774193553</v>
      </c>
      <c r="U11127">
        <v>45000</v>
      </c>
      <c r="V11127">
        <v>-3387.0967741935528</v>
      </c>
      <c r="W11127">
        <v>-7.0000000000000062E-2</v>
      </c>
      <c r="X11127" t="s">
        <v>323</v>
      </c>
    </row>
    <row r="11128" spans="1:24" x14ac:dyDescent="0.35">
      <c r="A11128">
        <v>3300017643</v>
      </c>
      <c r="B11128" t="s">
        <v>168</v>
      </c>
      <c r="C11128" t="s">
        <v>168</v>
      </c>
      <c r="D11128">
        <v>0</v>
      </c>
      <c r="E11128">
        <v>0</v>
      </c>
      <c r="F11128">
        <v>0</v>
      </c>
      <c r="G11128">
        <v>0</v>
      </c>
      <c r="H11128">
        <v>1</v>
      </c>
      <c r="I11128">
        <v>2000</v>
      </c>
      <c r="J11128">
        <v>0</v>
      </c>
      <c r="K11128">
        <v>0</v>
      </c>
      <c r="L11128">
        <v>0</v>
      </c>
      <c r="M11128">
        <v>0</v>
      </c>
      <c r="N11128">
        <v>663000</v>
      </c>
      <c r="O11128">
        <v>665000</v>
      </c>
      <c r="P11128" t="s">
        <v>5</v>
      </c>
      <c r="Q11128" t="s">
        <v>6</v>
      </c>
      <c r="R11128" t="s">
        <v>207</v>
      </c>
      <c r="S11128" t="s">
        <v>170</v>
      </c>
      <c r="T11128">
        <v>429032.25806451612</v>
      </c>
      <c r="U11128">
        <v>342000</v>
      </c>
      <c r="V11128">
        <v>-87032.258064516122</v>
      </c>
      <c r="W11128">
        <v>-0.20285714285714285</v>
      </c>
      <c r="X11128" t="s">
        <v>197</v>
      </c>
    </row>
    <row r="11129" spans="1:24" x14ac:dyDescent="0.35">
      <c r="A11129">
        <v>3301042784</v>
      </c>
      <c r="B11129" t="s">
        <v>168</v>
      </c>
      <c r="C11129" t="s">
        <v>168</v>
      </c>
      <c r="D11129">
        <v>0</v>
      </c>
      <c r="E11129">
        <v>0</v>
      </c>
      <c r="F11129">
        <v>24</v>
      </c>
      <c r="G11129">
        <v>776944</v>
      </c>
      <c r="H11129">
        <v>15</v>
      </c>
      <c r="I11129">
        <v>403000</v>
      </c>
      <c r="J11129">
        <v>0</v>
      </c>
      <c r="K11129">
        <v>0</v>
      </c>
      <c r="L11129">
        <v>19</v>
      </c>
      <c r="M11129">
        <v>789320</v>
      </c>
      <c r="N11129">
        <v>1139000</v>
      </c>
      <c r="O11129">
        <v>3108264</v>
      </c>
      <c r="P11129" t="s">
        <v>5</v>
      </c>
      <c r="Q11129" t="s">
        <v>17</v>
      </c>
      <c r="R11129" t="s">
        <v>169</v>
      </c>
      <c r="S11129" t="s">
        <v>170</v>
      </c>
      <c r="T11129">
        <v>2005331.6129032257</v>
      </c>
      <c r="U11129">
        <v>2295392</v>
      </c>
      <c r="V11129">
        <v>290060.3870967743</v>
      </c>
      <c r="W11129">
        <v>0.14464459904306715</v>
      </c>
      <c r="X11129" t="s">
        <v>185</v>
      </c>
    </row>
    <row r="11130" spans="1:24" x14ac:dyDescent="0.35">
      <c r="A11130">
        <v>3301004268</v>
      </c>
      <c r="B11130" t="s">
        <v>168</v>
      </c>
      <c r="C11130" t="s">
        <v>168</v>
      </c>
      <c r="D11130">
        <v>0</v>
      </c>
      <c r="E11130">
        <v>0</v>
      </c>
      <c r="F11130">
        <v>210</v>
      </c>
      <c r="G11130">
        <v>7537986</v>
      </c>
      <c r="H11130">
        <v>109</v>
      </c>
      <c r="I11130">
        <v>4280000</v>
      </c>
      <c r="J11130">
        <v>0</v>
      </c>
      <c r="K11130">
        <v>0</v>
      </c>
      <c r="L11130">
        <v>133</v>
      </c>
      <c r="M11130">
        <v>6799200</v>
      </c>
      <c r="N11130">
        <v>60000</v>
      </c>
      <c r="O11130">
        <v>18677186</v>
      </c>
      <c r="P11130" t="s">
        <v>5</v>
      </c>
      <c r="Q11130" t="s">
        <v>15</v>
      </c>
      <c r="R11130" t="s">
        <v>169</v>
      </c>
      <c r="S11130" t="s">
        <v>170</v>
      </c>
      <c r="T11130">
        <v>12049797.419354839</v>
      </c>
      <c r="U11130">
        <v>11215462</v>
      </c>
      <c r="V11130">
        <v>-834335.41935483925</v>
      </c>
      <c r="W11130">
        <v>-6.924061793891223E-2</v>
      </c>
      <c r="X11130" t="s">
        <v>254</v>
      </c>
    </row>
    <row r="11131" spans="1:24" x14ac:dyDescent="0.35">
      <c r="A11131">
        <v>3300016967</v>
      </c>
      <c r="B11131" t="s">
        <v>168</v>
      </c>
      <c r="C11131" t="s">
        <v>168</v>
      </c>
      <c r="D11131">
        <v>0</v>
      </c>
      <c r="E11131">
        <v>0</v>
      </c>
      <c r="F11131">
        <v>16</v>
      </c>
      <c r="G11131">
        <v>458163</v>
      </c>
      <c r="H11131">
        <v>13</v>
      </c>
      <c r="I11131">
        <v>510000</v>
      </c>
      <c r="J11131">
        <v>0</v>
      </c>
      <c r="K11131">
        <v>0</v>
      </c>
      <c r="L11131">
        <v>0</v>
      </c>
      <c r="M11131">
        <v>0</v>
      </c>
      <c r="N11131">
        <v>272700</v>
      </c>
      <c r="O11131">
        <v>1240863</v>
      </c>
      <c r="P11131" t="s">
        <v>5</v>
      </c>
      <c r="Q11131" t="s">
        <v>6</v>
      </c>
      <c r="R11131" t="s">
        <v>169</v>
      </c>
      <c r="S11131" t="s">
        <v>170</v>
      </c>
      <c r="T11131">
        <v>800556.77419354836</v>
      </c>
      <c r="U11131">
        <v>920682</v>
      </c>
      <c r="V11131">
        <v>120125.22580645164</v>
      </c>
      <c r="W11131">
        <v>0.15005210083627296</v>
      </c>
      <c r="X11131" t="s">
        <v>245</v>
      </c>
    </row>
    <row r="11132" spans="1:24" x14ac:dyDescent="0.35">
      <c r="A11132">
        <v>3301059101</v>
      </c>
      <c r="B11132" t="s">
        <v>168</v>
      </c>
      <c r="C11132" t="s">
        <v>168</v>
      </c>
      <c r="D11132">
        <v>0</v>
      </c>
      <c r="E11132">
        <v>0</v>
      </c>
      <c r="F11132">
        <v>76</v>
      </c>
      <c r="G11132">
        <v>2790770</v>
      </c>
      <c r="H11132">
        <v>61</v>
      </c>
      <c r="I11132">
        <v>2218000</v>
      </c>
      <c r="J11132">
        <v>0</v>
      </c>
      <c r="K11132">
        <v>0</v>
      </c>
      <c r="L11132">
        <v>27</v>
      </c>
      <c r="M11132">
        <v>3074800</v>
      </c>
      <c r="N11132">
        <v>171000</v>
      </c>
      <c r="O11132">
        <v>8254570</v>
      </c>
      <c r="P11132" t="s">
        <v>5</v>
      </c>
      <c r="Q11132" t="s">
        <v>13</v>
      </c>
      <c r="R11132" t="s">
        <v>207</v>
      </c>
      <c r="S11132" t="s">
        <v>170</v>
      </c>
      <c r="T11132">
        <v>5325529.0322580645</v>
      </c>
      <c r="U11132">
        <v>3422149</v>
      </c>
      <c r="V11132">
        <v>-1903380.0322580645</v>
      </c>
      <c r="W11132">
        <v>-0.35740675165393232</v>
      </c>
      <c r="X11132" t="s">
        <v>392</v>
      </c>
    </row>
    <row r="11133" spans="1:24" x14ac:dyDescent="0.35">
      <c r="A11133">
        <v>3301014077</v>
      </c>
      <c r="B11133" t="s">
        <v>168</v>
      </c>
      <c r="C11133" t="s">
        <v>168</v>
      </c>
      <c r="D11133">
        <v>0</v>
      </c>
      <c r="E11133">
        <v>0</v>
      </c>
      <c r="F11133">
        <v>128</v>
      </c>
      <c r="G11133">
        <v>6024779</v>
      </c>
      <c r="H11133">
        <v>37</v>
      </c>
      <c r="I11133">
        <v>1283000</v>
      </c>
      <c r="J11133">
        <v>0</v>
      </c>
      <c r="K11133">
        <v>0</v>
      </c>
      <c r="L11133">
        <v>193</v>
      </c>
      <c r="M11133">
        <v>16617148</v>
      </c>
      <c r="N11133">
        <v>846500</v>
      </c>
      <c r="O11133">
        <v>24771427</v>
      </c>
      <c r="P11133" t="s">
        <v>5</v>
      </c>
      <c r="Q11133" t="s">
        <v>8</v>
      </c>
      <c r="R11133" t="s">
        <v>169</v>
      </c>
      <c r="S11133" t="s">
        <v>170</v>
      </c>
      <c r="T11133">
        <v>15981565.806451611</v>
      </c>
      <c r="U11133">
        <v>15448076</v>
      </c>
      <c r="V11133">
        <v>-533489.80645161122</v>
      </c>
      <c r="W11133">
        <v>-3.3381573051887492E-2</v>
      </c>
      <c r="X11133" t="s">
        <v>386</v>
      </c>
    </row>
    <row r="11134" spans="1:24" x14ac:dyDescent="0.35">
      <c r="A11134">
        <v>3301023212</v>
      </c>
      <c r="B11134" t="s">
        <v>168</v>
      </c>
      <c r="C11134" t="s">
        <v>168</v>
      </c>
      <c r="D11134">
        <v>0</v>
      </c>
      <c r="E11134">
        <v>0</v>
      </c>
      <c r="F11134">
        <v>0</v>
      </c>
      <c r="G11134">
        <v>0</v>
      </c>
      <c r="H11134">
        <v>2</v>
      </c>
      <c r="I11134">
        <v>130000</v>
      </c>
      <c r="J11134">
        <v>0</v>
      </c>
      <c r="K11134">
        <v>0</v>
      </c>
      <c r="L11134">
        <v>0</v>
      </c>
      <c r="M11134">
        <v>0</v>
      </c>
      <c r="N11134">
        <v>600000</v>
      </c>
      <c r="O11134">
        <v>730000</v>
      </c>
      <c r="P11134" t="s">
        <v>5</v>
      </c>
      <c r="Q11134" t="s">
        <v>11</v>
      </c>
      <c r="R11134" t="s">
        <v>169</v>
      </c>
      <c r="S11134" t="s">
        <v>170</v>
      </c>
      <c r="T11134">
        <v>470967.74193548388</v>
      </c>
      <c r="U11134">
        <v>253493</v>
      </c>
      <c r="V11134">
        <v>-217474.74193548388</v>
      </c>
      <c r="W11134">
        <v>-0.46176143835616434</v>
      </c>
      <c r="X11134" t="s">
        <v>298</v>
      </c>
    </row>
    <row r="11135" spans="1:24" x14ac:dyDescent="0.35">
      <c r="A11135">
        <v>3300010546</v>
      </c>
      <c r="B11135" t="s">
        <v>168</v>
      </c>
      <c r="C11135" t="s">
        <v>168</v>
      </c>
      <c r="D11135">
        <v>0</v>
      </c>
      <c r="E11135">
        <v>0</v>
      </c>
      <c r="F11135">
        <v>9</v>
      </c>
      <c r="G11135">
        <v>507525</v>
      </c>
      <c r="H11135">
        <v>4</v>
      </c>
      <c r="I11135">
        <v>45000</v>
      </c>
      <c r="J11135">
        <v>0</v>
      </c>
      <c r="K11135">
        <v>0</v>
      </c>
      <c r="L11135">
        <v>0</v>
      </c>
      <c r="M11135">
        <v>0</v>
      </c>
      <c r="N11135">
        <v>3754000</v>
      </c>
      <c r="O11135">
        <v>4306525</v>
      </c>
      <c r="P11135" t="s">
        <v>5</v>
      </c>
      <c r="Q11135" t="s">
        <v>16</v>
      </c>
      <c r="R11135" t="s">
        <v>169</v>
      </c>
      <c r="S11135" t="s">
        <v>170</v>
      </c>
      <c r="T11135">
        <v>2778403.2258064514</v>
      </c>
      <c r="U11135">
        <v>2728517</v>
      </c>
      <c r="V11135">
        <v>-49886.225806451403</v>
      </c>
      <c r="W11135">
        <v>-1.795499851968807E-2</v>
      </c>
      <c r="X11135" t="s">
        <v>234</v>
      </c>
    </row>
    <row r="11136" spans="1:24" x14ac:dyDescent="0.35">
      <c r="A11136">
        <v>3301034311</v>
      </c>
      <c r="B11136" t="s">
        <v>168</v>
      </c>
      <c r="C11136" t="s">
        <v>168</v>
      </c>
      <c r="D11136">
        <v>0</v>
      </c>
      <c r="E11136">
        <v>0</v>
      </c>
      <c r="F11136">
        <v>774</v>
      </c>
      <c r="G11136">
        <v>47781247</v>
      </c>
      <c r="H11136">
        <v>25</v>
      </c>
      <c r="I11136">
        <v>2157000</v>
      </c>
      <c r="J11136">
        <v>146</v>
      </c>
      <c r="K11136">
        <v>4022300</v>
      </c>
      <c r="L11136">
        <v>6</v>
      </c>
      <c r="M11136">
        <v>464400</v>
      </c>
      <c r="N11136">
        <v>4508000</v>
      </c>
      <c r="O11136">
        <v>58932947</v>
      </c>
      <c r="P11136" t="s">
        <v>5</v>
      </c>
      <c r="Q11136" t="s">
        <v>16</v>
      </c>
      <c r="R11136" t="s">
        <v>169</v>
      </c>
      <c r="S11136" t="s">
        <v>170</v>
      </c>
      <c r="T11136">
        <v>38021256.129032254</v>
      </c>
      <c r="U11136">
        <v>29853530</v>
      </c>
      <c r="V11136">
        <v>-8167726.1290322542</v>
      </c>
      <c r="W11136">
        <v>-0.21481999703832888</v>
      </c>
      <c r="X11136" t="s">
        <v>234</v>
      </c>
    </row>
    <row r="11137" spans="1:24" x14ac:dyDescent="0.35">
      <c r="A11137">
        <v>3300016426</v>
      </c>
      <c r="B11137" t="s">
        <v>168</v>
      </c>
      <c r="C11137" t="s">
        <v>168</v>
      </c>
      <c r="D11137">
        <v>0</v>
      </c>
      <c r="E11137">
        <v>0</v>
      </c>
      <c r="F11137">
        <v>9</v>
      </c>
      <c r="G11137">
        <v>385979</v>
      </c>
      <c r="H11137">
        <v>17</v>
      </c>
      <c r="I11137">
        <v>365000</v>
      </c>
      <c r="J11137">
        <v>0</v>
      </c>
      <c r="K11137">
        <v>0</v>
      </c>
      <c r="L11137">
        <v>0</v>
      </c>
      <c r="M11137">
        <v>0</v>
      </c>
      <c r="N11137">
        <v>1087500</v>
      </c>
      <c r="O11137">
        <v>1838479</v>
      </c>
      <c r="P11137" t="s">
        <v>5</v>
      </c>
      <c r="Q11137" t="s">
        <v>6</v>
      </c>
      <c r="R11137" t="s">
        <v>169</v>
      </c>
      <c r="S11137" t="s">
        <v>170</v>
      </c>
      <c r="T11137">
        <v>1186115.4838709678</v>
      </c>
      <c r="U11137">
        <v>3281880</v>
      </c>
      <c r="V11137">
        <v>2095764.5161290322</v>
      </c>
      <c r="W11137">
        <v>1.7669143895578898</v>
      </c>
      <c r="X11137" t="s">
        <v>373</v>
      </c>
    </row>
    <row r="11138" spans="1:24" x14ac:dyDescent="0.35">
      <c r="A11138">
        <v>3300013806</v>
      </c>
      <c r="B11138" t="s">
        <v>168</v>
      </c>
      <c r="C11138" t="s">
        <v>168</v>
      </c>
      <c r="D11138">
        <v>0</v>
      </c>
      <c r="E11138">
        <v>0</v>
      </c>
      <c r="F11138">
        <v>237</v>
      </c>
      <c r="G11138">
        <v>11249714</v>
      </c>
      <c r="H11138">
        <v>87</v>
      </c>
      <c r="I11138">
        <v>2465000</v>
      </c>
      <c r="J11138">
        <v>0</v>
      </c>
      <c r="K11138">
        <v>0</v>
      </c>
      <c r="L11138">
        <v>79</v>
      </c>
      <c r="M11138">
        <v>6079035</v>
      </c>
      <c r="N11138">
        <v>1574000</v>
      </c>
      <c r="O11138">
        <v>21367749</v>
      </c>
      <c r="P11138" t="s">
        <v>5</v>
      </c>
      <c r="Q11138" t="s">
        <v>8</v>
      </c>
      <c r="R11138" t="s">
        <v>169</v>
      </c>
      <c r="S11138" t="s">
        <v>170</v>
      </c>
      <c r="T11138">
        <v>13785644.516129032</v>
      </c>
      <c r="U11138">
        <v>14765874</v>
      </c>
      <c r="V11138">
        <v>980229.48387096822</v>
      </c>
      <c r="W11138">
        <v>7.1105089263263199E-2</v>
      </c>
      <c r="X11138" t="s">
        <v>395</v>
      </c>
    </row>
    <row r="11139" spans="1:24" x14ac:dyDescent="0.35">
      <c r="A11139">
        <v>6001117972</v>
      </c>
      <c r="B11139" t="s">
        <v>168</v>
      </c>
      <c r="C11139" t="s">
        <v>168</v>
      </c>
      <c r="D11139">
        <v>0</v>
      </c>
      <c r="E11139">
        <v>0</v>
      </c>
      <c r="F11139">
        <v>42</v>
      </c>
      <c r="G11139">
        <v>1106153</v>
      </c>
      <c r="H11139">
        <v>12</v>
      </c>
      <c r="I11139">
        <v>260000</v>
      </c>
      <c r="J11139">
        <v>0</v>
      </c>
      <c r="K11139">
        <v>0</v>
      </c>
      <c r="L11139">
        <v>1</v>
      </c>
      <c r="M11139">
        <v>52400</v>
      </c>
      <c r="N11139">
        <v>280000</v>
      </c>
      <c r="O11139">
        <v>1698553</v>
      </c>
      <c r="P11139" t="s">
        <v>5</v>
      </c>
      <c r="Q11139" t="s">
        <v>16</v>
      </c>
      <c r="R11139" t="s">
        <v>169</v>
      </c>
      <c r="S11139" t="s">
        <v>170</v>
      </c>
      <c r="T11139">
        <v>1095840.6451612902</v>
      </c>
      <c r="U11139">
        <v>742286</v>
      </c>
      <c r="V11139">
        <v>-353554.64516129019</v>
      </c>
      <c r="W11139">
        <v>-0.32263326490253752</v>
      </c>
      <c r="X11139" t="s">
        <v>312</v>
      </c>
    </row>
    <row r="11140" spans="1:24" x14ac:dyDescent="0.35">
      <c r="A11140">
        <v>3301069912</v>
      </c>
      <c r="B11140" t="s">
        <v>168</v>
      </c>
      <c r="C11140" t="s">
        <v>168</v>
      </c>
      <c r="D11140">
        <v>0</v>
      </c>
      <c r="E11140">
        <v>0</v>
      </c>
      <c r="F11140">
        <v>1</v>
      </c>
      <c r="G11140">
        <v>15699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30000</v>
      </c>
      <c r="O11140">
        <v>45699</v>
      </c>
      <c r="P11140" t="s">
        <v>5</v>
      </c>
      <c r="Q11140" t="s">
        <v>11</v>
      </c>
      <c r="R11140" t="s">
        <v>169</v>
      </c>
      <c r="S11140" t="s">
        <v>170</v>
      </c>
      <c r="T11140">
        <v>29483.225806451614</v>
      </c>
      <c r="U11140">
        <v>60000</v>
      </c>
      <c r="V11140">
        <v>30516.774193548386</v>
      </c>
      <c r="W11140">
        <v>1.0350554716733407</v>
      </c>
      <c r="X11140" t="s">
        <v>376</v>
      </c>
    </row>
    <row r="11141" spans="1:24" x14ac:dyDescent="0.35">
      <c r="A11141">
        <v>3300017929</v>
      </c>
      <c r="B11141" t="s">
        <v>168</v>
      </c>
      <c r="C11141" t="s">
        <v>168</v>
      </c>
      <c r="D11141">
        <v>0</v>
      </c>
      <c r="E11141">
        <v>0</v>
      </c>
      <c r="F11141">
        <v>4</v>
      </c>
      <c r="G11141">
        <v>61796</v>
      </c>
      <c r="H11141">
        <v>2</v>
      </c>
      <c r="I11141">
        <v>25000</v>
      </c>
      <c r="J11141">
        <v>0</v>
      </c>
      <c r="K11141">
        <v>0</v>
      </c>
      <c r="L11141">
        <v>1</v>
      </c>
      <c r="M11141">
        <v>3599</v>
      </c>
      <c r="N11141">
        <v>2261700</v>
      </c>
      <c r="O11141">
        <v>2352095</v>
      </c>
      <c r="P11141" t="s">
        <v>5</v>
      </c>
      <c r="Q11141" t="s">
        <v>7</v>
      </c>
      <c r="R11141" t="s">
        <v>169</v>
      </c>
      <c r="S11141" t="s">
        <v>170</v>
      </c>
      <c r="T11141">
        <v>1517480.6451612902</v>
      </c>
      <c r="U11141">
        <v>2137095</v>
      </c>
      <c r="V11141">
        <v>619614.35483870981</v>
      </c>
      <c r="W11141">
        <v>0.40831779753793973</v>
      </c>
      <c r="X11141" t="s">
        <v>307</v>
      </c>
    </row>
    <row r="11142" spans="1:24" x14ac:dyDescent="0.35">
      <c r="A11142">
        <v>3301062049</v>
      </c>
      <c r="B11142" t="s">
        <v>168</v>
      </c>
      <c r="C11142" t="s">
        <v>168</v>
      </c>
      <c r="D11142">
        <v>0</v>
      </c>
      <c r="E11142">
        <v>0</v>
      </c>
      <c r="F11142">
        <v>18</v>
      </c>
      <c r="G11142">
        <v>1458981</v>
      </c>
      <c r="H11142">
        <v>11</v>
      </c>
      <c r="I11142">
        <v>1095000</v>
      </c>
      <c r="J11142">
        <v>0</v>
      </c>
      <c r="K11142">
        <v>0</v>
      </c>
      <c r="L11142">
        <v>9</v>
      </c>
      <c r="M11142">
        <v>511600</v>
      </c>
      <c r="N11142">
        <v>150000</v>
      </c>
      <c r="O11142">
        <v>3215581</v>
      </c>
      <c r="P11142" t="s">
        <v>5</v>
      </c>
      <c r="Q11142" t="s">
        <v>15</v>
      </c>
      <c r="R11142" t="s">
        <v>207</v>
      </c>
      <c r="S11142" t="s">
        <v>170</v>
      </c>
      <c r="T11142">
        <v>2074568.3870967743</v>
      </c>
      <c r="U11142">
        <v>2513314</v>
      </c>
      <c r="V11142">
        <v>438745.6129032257</v>
      </c>
      <c r="W11142">
        <v>0.21148765961734428</v>
      </c>
      <c r="X11142" t="s">
        <v>329</v>
      </c>
    </row>
    <row r="11143" spans="1:24" x14ac:dyDescent="0.35">
      <c r="A11143">
        <v>3301038469</v>
      </c>
      <c r="B11143" t="s">
        <v>168</v>
      </c>
      <c r="C11143" t="s">
        <v>168</v>
      </c>
      <c r="D11143">
        <v>0</v>
      </c>
      <c r="E11143">
        <v>0</v>
      </c>
      <c r="F11143">
        <v>689</v>
      </c>
      <c r="G11143">
        <v>24949104</v>
      </c>
      <c r="H11143">
        <v>210</v>
      </c>
      <c r="I11143">
        <v>7500000</v>
      </c>
      <c r="J11143">
        <v>0</v>
      </c>
      <c r="K11143">
        <v>0</v>
      </c>
      <c r="L11143">
        <v>213</v>
      </c>
      <c r="M11143">
        <v>8572000</v>
      </c>
      <c r="N11143">
        <v>300000</v>
      </c>
      <c r="O11143">
        <v>41321104</v>
      </c>
      <c r="P11143" t="s">
        <v>5</v>
      </c>
      <c r="Q11143" t="s">
        <v>15</v>
      </c>
      <c r="R11143" t="s">
        <v>169</v>
      </c>
      <c r="S11143" t="s">
        <v>170</v>
      </c>
      <c r="T11143">
        <v>26658776.774193548</v>
      </c>
      <c r="U11143">
        <v>25584222</v>
      </c>
      <c r="V11143">
        <v>-1074554.7741935477</v>
      </c>
      <c r="W11143">
        <v>-4.0307729919316748E-2</v>
      </c>
      <c r="X11143" t="s">
        <v>254</v>
      </c>
    </row>
    <row r="11144" spans="1:24" x14ac:dyDescent="0.35">
      <c r="A11144">
        <v>3300014276</v>
      </c>
      <c r="B11144" t="s">
        <v>168</v>
      </c>
      <c r="C11144" t="s">
        <v>168</v>
      </c>
      <c r="D11144">
        <v>0</v>
      </c>
      <c r="E11144">
        <v>0</v>
      </c>
      <c r="F11144">
        <v>92</v>
      </c>
      <c r="G11144">
        <v>3928970</v>
      </c>
      <c r="H11144">
        <v>129</v>
      </c>
      <c r="I11144">
        <v>5103000</v>
      </c>
      <c r="J11144">
        <v>0</v>
      </c>
      <c r="K11144">
        <v>0</v>
      </c>
      <c r="L11144">
        <v>1</v>
      </c>
      <c r="M11144">
        <v>52400</v>
      </c>
      <c r="N11144">
        <v>1135300</v>
      </c>
      <c r="O11144">
        <v>10219670</v>
      </c>
      <c r="P11144" t="s">
        <v>5</v>
      </c>
      <c r="Q11144" t="s">
        <v>7</v>
      </c>
      <c r="R11144" t="s">
        <v>169</v>
      </c>
      <c r="S11144" t="s">
        <v>170</v>
      </c>
      <c r="T11144">
        <v>6593335.4838709673</v>
      </c>
      <c r="U11144">
        <v>7095450</v>
      </c>
      <c r="V11144">
        <v>502114.51612903271</v>
      </c>
      <c r="W11144">
        <v>7.6154856272267146E-2</v>
      </c>
      <c r="X11144" t="s">
        <v>299</v>
      </c>
    </row>
    <row r="11145" spans="1:24" x14ac:dyDescent="0.35">
      <c r="A11145">
        <v>3300024126</v>
      </c>
      <c r="B11145" t="s">
        <v>168</v>
      </c>
      <c r="C11145" t="s">
        <v>168</v>
      </c>
      <c r="D11145">
        <v>0</v>
      </c>
      <c r="E11145">
        <v>0</v>
      </c>
      <c r="F11145">
        <v>12</v>
      </c>
      <c r="G11145">
        <v>126384</v>
      </c>
      <c r="H11145">
        <v>40</v>
      </c>
      <c r="I11145">
        <v>570000</v>
      </c>
      <c r="J11145">
        <v>0</v>
      </c>
      <c r="K11145">
        <v>0</v>
      </c>
      <c r="L11145">
        <v>0</v>
      </c>
      <c r="M11145">
        <v>0</v>
      </c>
      <c r="N11145">
        <v>30000</v>
      </c>
      <c r="O11145">
        <v>726384</v>
      </c>
      <c r="P11145" t="s">
        <v>5</v>
      </c>
      <c r="Q11145" t="s">
        <v>13</v>
      </c>
      <c r="R11145" t="s">
        <v>169</v>
      </c>
      <c r="S11145" t="s">
        <v>170</v>
      </c>
      <c r="T11145">
        <v>468634.83870967745</v>
      </c>
      <c r="U11145">
        <v>325982</v>
      </c>
      <c r="V11145">
        <v>-142652.83870967745</v>
      </c>
      <c r="W11145">
        <v>-0.30440084032687953</v>
      </c>
      <c r="X11145" t="s">
        <v>252</v>
      </c>
    </row>
    <row r="11146" spans="1:24" x14ac:dyDescent="0.35">
      <c r="A11146">
        <v>3301067366</v>
      </c>
      <c r="B11146" t="s">
        <v>168</v>
      </c>
      <c r="C11146" t="s">
        <v>168</v>
      </c>
      <c r="D11146">
        <v>0</v>
      </c>
      <c r="E11146">
        <v>0</v>
      </c>
      <c r="F11146">
        <v>100</v>
      </c>
      <c r="G11146">
        <v>5367659</v>
      </c>
      <c r="H11146">
        <v>21</v>
      </c>
      <c r="I11146">
        <v>635000</v>
      </c>
      <c r="J11146">
        <v>0</v>
      </c>
      <c r="K11146">
        <v>0</v>
      </c>
      <c r="L11146">
        <v>0</v>
      </c>
      <c r="M11146">
        <v>0</v>
      </c>
      <c r="N11146">
        <v>1343000</v>
      </c>
      <c r="O11146">
        <v>7345659</v>
      </c>
      <c r="P11146" t="s">
        <v>5</v>
      </c>
      <c r="Q11146" t="s">
        <v>12</v>
      </c>
      <c r="R11146" t="s">
        <v>169</v>
      </c>
      <c r="S11146" t="s">
        <v>170</v>
      </c>
      <c r="T11146">
        <v>4739134.8387096776</v>
      </c>
      <c r="U11146">
        <v>3874547</v>
      </c>
      <c r="V11146">
        <v>-864587.83870967757</v>
      </c>
      <c r="W11146">
        <v>-0.1824357964343295</v>
      </c>
      <c r="X11146" t="s">
        <v>271</v>
      </c>
    </row>
    <row r="11147" spans="1:24" x14ac:dyDescent="0.35">
      <c r="A11147">
        <v>3300015315</v>
      </c>
      <c r="B11147" t="s">
        <v>168</v>
      </c>
      <c r="C11147" t="s">
        <v>168</v>
      </c>
      <c r="D11147">
        <v>0</v>
      </c>
      <c r="E11147">
        <v>0</v>
      </c>
      <c r="F11147">
        <v>1</v>
      </c>
      <c r="G11147">
        <v>43597</v>
      </c>
      <c r="H11147">
        <v>4</v>
      </c>
      <c r="I11147">
        <v>155000</v>
      </c>
      <c r="J11147">
        <v>0</v>
      </c>
      <c r="K11147">
        <v>0</v>
      </c>
      <c r="L11147">
        <v>0</v>
      </c>
      <c r="M11147">
        <v>0</v>
      </c>
      <c r="N11147">
        <v>1070000</v>
      </c>
      <c r="O11147">
        <v>1268597</v>
      </c>
      <c r="P11147" t="s">
        <v>5</v>
      </c>
      <c r="Q11147" t="s">
        <v>8</v>
      </c>
      <c r="R11147" t="s">
        <v>169</v>
      </c>
      <c r="S11147" t="s">
        <v>170</v>
      </c>
      <c r="T11147">
        <v>818449.67741935491</v>
      </c>
      <c r="U11147">
        <v>1270000</v>
      </c>
      <c r="V11147">
        <v>451550.32258064509</v>
      </c>
      <c r="W11147">
        <v>0.55171421657153519</v>
      </c>
      <c r="X11147" t="s">
        <v>350</v>
      </c>
    </row>
    <row r="11148" spans="1:24" x14ac:dyDescent="0.35">
      <c r="A11148">
        <v>3300005896</v>
      </c>
      <c r="B11148" t="s">
        <v>168</v>
      </c>
      <c r="C11148" t="s">
        <v>168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209000</v>
      </c>
      <c r="O11148">
        <v>209000</v>
      </c>
      <c r="P11148" t="s">
        <v>5</v>
      </c>
      <c r="Q11148" t="s">
        <v>10</v>
      </c>
      <c r="R11148" t="s">
        <v>169</v>
      </c>
      <c r="S11148" t="s">
        <v>170</v>
      </c>
      <c r="T11148">
        <v>134838.70967741936</v>
      </c>
      <c r="U11148">
        <v>353000</v>
      </c>
      <c r="V11148">
        <v>218161.29032258064</v>
      </c>
      <c r="W11148">
        <v>1.6179425837320571</v>
      </c>
      <c r="X11148" t="s">
        <v>180</v>
      </c>
    </row>
    <row r="11149" spans="1:24" x14ac:dyDescent="0.35">
      <c r="A11149">
        <v>3300018209</v>
      </c>
      <c r="B11149" t="s">
        <v>168</v>
      </c>
      <c r="C11149" t="s">
        <v>168</v>
      </c>
      <c r="D11149">
        <v>0</v>
      </c>
      <c r="E11149">
        <v>0</v>
      </c>
      <c r="F11149">
        <v>92</v>
      </c>
      <c r="G11149">
        <v>4146343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1518800</v>
      </c>
      <c r="O11149">
        <v>5665143</v>
      </c>
      <c r="P11149" t="s">
        <v>5</v>
      </c>
      <c r="Q11149" t="s">
        <v>6</v>
      </c>
      <c r="R11149" t="s">
        <v>169</v>
      </c>
      <c r="S11149" t="s">
        <v>170</v>
      </c>
      <c r="T11149">
        <v>3654930.9677419355</v>
      </c>
      <c r="U11149">
        <v>2902768</v>
      </c>
      <c r="V11149">
        <v>-752162.96774193551</v>
      </c>
      <c r="W11149">
        <v>-0.20579402850025141</v>
      </c>
      <c r="X11149" t="s">
        <v>245</v>
      </c>
    </row>
    <row r="11150" spans="1:24" x14ac:dyDescent="0.35">
      <c r="A11150">
        <v>3301063646</v>
      </c>
      <c r="B11150" t="s">
        <v>168</v>
      </c>
      <c r="C11150" t="s">
        <v>168</v>
      </c>
      <c r="D11150">
        <v>0</v>
      </c>
      <c r="E11150">
        <v>0</v>
      </c>
      <c r="F11150">
        <v>5</v>
      </c>
      <c r="G11150">
        <v>40990</v>
      </c>
      <c r="H11150">
        <v>1</v>
      </c>
      <c r="I11150">
        <v>75000</v>
      </c>
      <c r="J11150">
        <v>0</v>
      </c>
      <c r="K11150">
        <v>0</v>
      </c>
      <c r="L11150">
        <v>0</v>
      </c>
      <c r="M11150">
        <v>0</v>
      </c>
      <c r="N11150">
        <v>165000</v>
      </c>
      <c r="O11150">
        <v>280990</v>
      </c>
      <c r="P11150" t="s">
        <v>5</v>
      </c>
      <c r="Q11150" t="s">
        <v>14</v>
      </c>
      <c r="R11150" t="s">
        <v>169</v>
      </c>
      <c r="S11150" t="s">
        <v>170</v>
      </c>
      <c r="T11150">
        <v>181283.87096774194</v>
      </c>
      <c r="U11150">
        <v>150000</v>
      </c>
      <c r="V11150">
        <v>-31283.870967741939</v>
      </c>
      <c r="W11150">
        <v>-0.17256841880493967</v>
      </c>
      <c r="X11150" t="s">
        <v>355</v>
      </c>
    </row>
    <row r="11151" spans="1:24" x14ac:dyDescent="0.35">
      <c r="A11151">
        <v>3301071543</v>
      </c>
      <c r="B11151" t="s">
        <v>168</v>
      </c>
      <c r="C11151" t="s">
        <v>168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90000</v>
      </c>
      <c r="O11151">
        <v>90000</v>
      </c>
      <c r="P11151" t="s">
        <v>5</v>
      </c>
      <c r="Q11151" t="s">
        <v>11</v>
      </c>
      <c r="R11151" t="s">
        <v>169</v>
      </c>
      <c r="S11151" t="s">
        <v>170</v>
      </c>
      <c r="T11151">
        <v>58064.516129032258</v>
      </c>
      <c r="U11151">
        <v>30000</v>
      </c>
      <c r="V11151">
        <v>-28064.516129032258</v>
      </c>
      <c r="W11151">
        <v>-0.48333333333333328</v>
      </c>
      <c r="X11151" t="s">
        <v>217</v>
      </c>
    </row>
    <row r="11152" spans="1:24" x14ac:dyDescent="0.35">
      <c r="A11152">
        <v>3300014700</v>
      </c>
      <c r="B11152" t="s">
        <v>168</v>
      </c>
      <c r="C11152" t="s">
        <v>168</v>
      </c>
      <c r="D11152">
        <v>0</v>
      </c>
      <c r="E11152">
        <v>0</v>
      </c>
      <c r="F11152">
        <v>131</v>
      </c>
      <c r="G11152">
        <v>5280696</v>
      </c>
      <c r="H11152">
        <v>4</v>
      </c>
      <c r="I11152">
        <v>90000</v>
      </c>
      <c r="J11152">
        <v>0</v>
      </c>
      <c r="K11152">
        <v>0</v>
      </c>
      <c r="L11152">
        <v>0</v>
      </c>
      <c r="M11152">
        <v>0</v>
      </c>
      <c r="N11152">
        <v>1010500</v>
      </c>
      <c r="O11152">
        <v>6381196</v>
      </c>
      <c r="P11152" t="s">
        <v>5</v>
      </c>
      <c r="Q11152" t="s">
        <v>7</v>
      </c>
      <c r="R11152" t="s">
        <v>169</v>
      </c>
      <c r="S11152" t="s">
        <v>170</v>
      </c>
      <c r="T11152">
        <v>4116900.6451612902</v>
      </c>
      <c r="U11152">
        <v>5892295</v>
      </c>
      <c r="V11152">
        <v>1775394.3548387098</v>
      </c>
      <c r="W11152">
        <v>0.43124537312441125</v>
      </c>
      <c r="X11152" t="s">
        <v>204</v>
      </c>
    </row>
    <row r="11153" spans="1:24" x14ac:dyDescent="0.35">
      <c r="A11153">
        <v>3300011486</v>
      </c>
      <c r="B11153" t="s">
        <v>168</v>
      </c>
      <c r="C11153" t="s">
        <v>168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303000</v>
      </c>
      <c r="O11153">
        <v>303000</v>
      </c>
      <c r="P11153" t="s">
        <v>5</v>
      </c>
      <c r="Q11153" t="s">
        <v>12</v>
      </c>
      <c r="R11153" t="s">
        <v>169</v>
      </c>
      <c r="S11153" t="s">
        <v>170</v>
      </c>
      <c r="T11153">
        <v>195483.87096774194</v>
      </c>
      <c r="U11153">
        <v>87000</v>
      </c>
      <c r="V11153">
        <v>-108483.87096774194</v>
      </c>
      <c r="W11153">
        <v>-0.554950495049505</v>
      </c>
      <c r="X11153" t="s">
        <v>380</v>
      </c>
    </row>
    <row r="11154" spans="1:24" x14ac:dyDescent="0.35">
      <c r="A11154">
        <v>3300015162</v>
      </c>
      <c r="B11154" t="s">
        <v>168</v>
      </c>
      <c r="C11154" t="s">
        <v>168</v>
      </c>
      <c r="D11154">
        <v>0</v>
      </c>
      <c r="E11154">
        <v>0</v>
      </c>
      <c r="F11154">
        <v>7</v>
      </c>
      <c r="G11154">
        <v>412397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342000</v>
      </c>
      <c r="O11154">
        <v>754397</v>
      </c>
      <c r="P11154" t="s">
        <v>5</v>
      </c>
      <c r="Q11154" t="s">
        <v>8</v>
      </c>
      <c r="R11154" t="s">
        <v>169</v>
      </c>
      <c r="S11154" t="s">
        <v>170</v>
      </c>
      <c r="T11154">
        <v>486707.74193548388</v>
      </c>
      <c r="U11154">
        <v>1226097</v>
      </c>
      <c r="V11154">
        <v>739389.25806451612</v>
      </c>
      <c r="W11154">
        <v>1.5191647766361744</v>
      </c>
      <c r="X11154" t="s">
        <v>372</v>
      </c>
    </row>
    <row r="11155" spans="1:24" x14ac:dyDescent="0.35">
      <c r="A11155">
        <v>3301066174</v>
      </c>
      <c r="B11155" t="s">
        <v>168</v>
      </c>
      <c r="C11155" t="s">
        <v>168</v>
      </c>
      <c r="D11155">
        <v>0</v>
      </c>
      <c r="E11155">
        <v>0</v>
      </c>
      <c r="F11155">
        <v>9</v>
      </c>
      <c r="G11155">
        <v>413797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303000</v>
      </c>
      <c r="O11155">
        <v>716797</v>
      </c>
      <c r="P11155" t="s">
        <v>5</v>
      </c>
      <c r="Q11155" t="s">
        <v>12</v>
      </c>
      <c r="R11155" t="s">
        <v>169</v>
      </c>
      <c r="S11155" t="s">
        <v>170</v>
      </c>
      <c r="T11155">
        <v>462449.67741935485</v>
      </c>
      <c r="U11155">
        <v>347900</v>
      </c>
      <c r="V11155">
        <v>-114549.67741935485</v>
      </c>
      <c r="W11155">
        <v>-0.24770192955606685</v>
      </c>
      <c r="X11155" t="s">
        <v>354</v>
      </c>
    </row>
    <row r="11156" spans="1:24" x14ac:dyDescent="0.35">
      <c r="A11156">
        <v>3301074126</v>
      </c>
      <c r="B11156" t="s">
        <v>168</v>
      </c>
      <c r="C11156" t="s">
        <v>168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470000</v>
      </c>
      <c r="O11156">
        <v>470000</v>
      </c>
      <c r="P11156" t="s">
        <v>5</v>
      </c>
      <c r="Q11156" t="s">
        <v>14</v>
      </c>
      <c r="R11156" t="s">
        <v>169</v>
      </c>
      <c r="S11156" t="s">
        <v>170</v>
      </c>
      <c r="T11156">
        <v>303225.80645161291</v>
      </c>
      <c r="U11156">
        <v>30000</v>
      </c>
      <c r="V11156">
        <v>-273225.80645161291</v>
      </c>
      <c r="W11156">
        <v>-0.90106382978723398</v>
      </c>
      <c r="X11156" t="s">
        <v>195</v>
      </c>
    </row>
    <row r="11157" spans="1:24" x14ac:dyDescent="0.35">
      <c r="A11157">
        <v>3301059856</v>
      </c>
      <c r="B11157" t="s">
        <v>168</v>
      </c>
      <c r="C11157" t="s">
        <v>168</v>
      </c>
      <c r="D11157">
        <v>0</v>
      </c>
      <c r="E11157">
        <v>0</v>
      </c>
      <c r="F11157">
        <v>9</v>
      </c>
      <c r="G11157">
        <v>232789</v>
      </c>
      <c r="H11157">
        <v>30</v>
      </c>
      <c r="I11157">
        <v>540000</v>
      </c>
      <c r="J11157">
        <v>0</v>
      </c>
      <c r="K11157">
        <v>0</v>
      </c>
      <c r="L11157">
        <v>5</v>
      </c>
      <c r="M11157">
        <v>532000</v>
      </c>
      <c r="N11157">
        <v>30000</v>
      </c>
      <c r="O11157">
        <v>1334789</v>
      </c>
      <c r="P11157" t="s">
        <v>5</v>
      </c>
      <c r="Q11157" t="s">
        <v>11</v>
      </c>
      <c r="R11157" t="s">
        <v>169</v>
      </c>
      <c r="S11157" t="s">
        <v>170</v>
      </c>
      <c r="T11157">
        <v>861154.19354838715</v>
      </c>
      <c r="U11157">
        <v>1114691</v>
      </c>
      <c r="V11157">
        <v>253536.80645161285</v>
      </c>
      <c r="W11157">
        <v>0.29441510980387164</v>
      </c>
      <c r="X11157" t="s">
        <v>360</v>
      </c>
    </row>
    <row r="11158" spans="1:24" x14ac:dyDescent="0.35">
      <c r="A11158">
        <v>3301066405</v>
      </c>
      <c r="B11158" t="s">
        <v>168</v>
      </c>
      <c r="C11158" t="s">
        <v>168</v>
      </c>
      <c r="D11158">
        <v>0</v>
      </c>
      <c r="E11158">
        <v>0</v>
      </c>
      <c r="F11158">
        <v>12</v>
      </c>
      <c r="G11158">
        <v>235892</v>
      </c>
      <c r="H11158">
        <v>4</v>
      </c>
      <c r="I11158">
        <v>240000</v>
      </c>
      <c r="J11158">
        <v>0</v>
      </c>
      <c r="K11158">
        <v>0</v>
      </c>
      <c r="L11158">
        <v>5</v>
      </c>
      <c r="M11158">
        <v>202000</v>
      </c>
      <c r="N11158">
        <v>387000</v>
      </c>
      <c r="O11158">
        <v>1064892</v>
      </c>
      <c r="P11158" t="s">
        <v>5</v>
      </c>
      <c r="Q11158" t="s">
        <v>11</v>
      </c>
      <c r="R11158" t="s">
        <v>169</v>
      </c>
      <c r="S11158" t="s">
        <v>170</v>
      </c>
      <c r="T11158">
        <v>687027.09677419346</v>
      </c>
      <c r="U11158">
        <v>870586</v>
      </c>
      <c r="V11158">
        <v>183558.90322580654</v>
      </c>
      <c r="W11158">
        <v>0.26717854956183373</v>
      </c>
      <c r="X11158" t="s">
        <v>263</v>
      </c>
    </row>
    <row r="11159" spans="1:24" x14ac:dyDescent="0.35">
      <c r="A11159">
        <v>3300025596</v>
      </c>
      <c r="B11159" t="s">
        <v>168</v>
      </c>
      <c r="C11159" t="s">
        <v>168</v>
      </c>
      <c r="D11159">
        <v>0</v>
      </c>
      <c r="E11159">
        <v>0</v>
      </c>
      <c r="F11159">
        <v>91</v>
      </c>
      <c r="G11159">
        <v>3518717</v>
      </c>
      <c r="H11159">
        <v>100</v>
      </c>
      <c r="I11159">
        <v>3347000</v>
      </c>
      <c r="J11159">
        <v>0</v>
      </c>
      <c r="K11159">
        <v>0</v>
      </c>
      <c r="L11159">
        <v>88</v>
      </c>
      <c r="M11159">
        <v>4725046</v>
      </c>
      <c r="N11159">
        <v>280000</v>
      </c>
      <c r="O11159">
        <v>11870763</v>
      </c>
      <c r="P11159" t="s">
        <v>5</v>
      </c>
      <c r="Q11159" t="s">
        <v>12</v>
      </c>
      <c r="R11159" t="s">
        <v>169</v>
      </c>
      <c r="S11159" t="s">
        <v>170</v>
      </c>
      <c r="T11159">
        <v>7658556.7741935477</v>
      </c>
      <c r="U11159">
        <v>6907144</v>
      </c>
      <c r="V11159">
        <v>-751412.77419354767</v>
      </c>
      <c r="W11159">
        <v>-9.811414818070241E-2</v>
      </c>
      <c r="X11159" t="s">
        <v>411</v>
      </c>
    </row>
    <row r="11160" spans="1:24" x14ac:dyDescent="0.35">
      <c r="A11160">
        <v>3301015458</v>
      </c>
      <c r="B11160" t="s">
        <v>168</v>
      </c>
      <c r="C11160" t="s">
        <v>168</v>
      </c>
      <c r="D11160">
        <v>0</v>
      </c>
      <c r="E11160">
        <v>0</v>
      </c>
      <c r="F11160">
        <v>104</v>
      </c>
      <c r="G11160">
        <v>2589170</v>
      </c>
      <c r="H11160">
        <v>65</v>
      </c>
      <c r="I11160">
        <v>1840000</v>
      </c>
      <c r="J11160">
        <v>0</v>
      </c>
      <c r="K11160">
        <v>0</v>
      </c>
      <c r="L11160">
        <v>34</v>
      </c>
      <c r="M11160">
        <v>1511600</v>
      </c>
      <c r="N11160">
        <v>150000</v>
      </c>
      <c r="O11160">
        <v>6090770</v>
      </c>
      <c r="P11160" t="s">
        <v>5</v>
      </c>
      <c r="Q11160" t="s">
        <v>13</v>
      </c>
      <c r="R11160" t="s">
        <v>169</v>
      </c>
      <c r="S11160" t="s">
        <v>170</v>
      </c>
      <c r="T11160">
        <v>3929529.0322580645</v>
      </c>
      <c r="U11160">
        <v>4206007</v>
      </c>
      <c r="V11160">
        <v>276477.96774193551</v>
      </c>
      <c r="W11160">
        <v>7.0359059691960102E-2</v>
      </c>
      <c r="X11160" t="s">
        <v>414</v>
      </c>
    </row>
    <row r="11161" spans="1:24" x14ac:dyDescent="0.35">
      <c r="A11161">
        <v>3301061975</v>
      </c>
      <c r="B11161" t="s">
        <v>168</v>
      </c>
      <c r="C11161" t="s">
        <v>168</v>
      </c>
      <c r="D11161">
        <v>0</v>
      </c>
      <c r="E11161">
        <v>0</v>
      </c>
      <c r="F11161">
        <v>19</v>
      </c>
      <c r="G11161">
        <v>722481</v>
      </c>
      <c r="H11161">
        <v>6</v>
      </c>
      <c r="I11161">
        <v>155000</v>
      </c>
      <c r="J11161">
        <v>0</v>
      </c>
      <c r="K11161">
        <v>0</v>
      </c>
      <c r="L11161">
        <v>1</v>
      </c>
      <c r="M11161">
        <v>200000</v>
      </c>
      <c r="N11161">
        <v>2655100</v>
      </c>
      <c r="O11161">
        <v>3732581</v>
      </c>
      <c r="P11161" t="s">
        <v>5</v>
      </c>
      <c r="Q11161" t="s">
        <v>7</v>
      </c>
      <c r="R11161" t="s">
        <v>169</v>
      </c>
      <c r="S11161" t="s">
        <v>170</v>
      </c>
      <c r="T11161">
        <v>2408116.7741935486</v>
      </c>
      <c r="U11161">
        <v>2278396</v>
      </c>
      <c r="V11161">
        <v>-129720.7741935486</v>
      </c>
      <c r="W11161">
        <v>-5.3868141106649836E-2</v>
      </c>
      <c r="X11161" t="s">
        <v>394</v>
      </c>
    </row>
    <row r="11162" spans="1:24" x14ac:dyDescent="0.35">
      <c r="A11162">
        <v>3300025228</v>
      </c>
      <c r="B11162" t="s">
        <v>168</v>
      </c>
      <c r="C11162" t="s">
        <v>168</v>
      </c>
      <c r="D11162">
        <v>0</v>
      </c>
      <c r="E11162">
        <v>0</v>
      </c>
      <c r="F11162">
        <v>27</v>
      </c>
      <c r="G11162">
        <v>1173470</v>
      </c>
      <c r="H11162">
        <v>2</v>
      </c>
      <c r="I11162">
        <v>295000</v>
      </c>
      <c r="J11162">
        <v>0</v>
      </c>
      <c r="K11162">
        <v>0</v>
      </c>
      <c r="L11162">
        <v>2</v>
      </c>
      <c r="M11162">
        <v>204800</v>
      </c>
      <c r="N11162">
        <v>1022700</v>
      </c>
      <c r="O11162">
        <v>2695970</v>
      </c>
      <c r="P11162" t="s">
        <v>5</v>
      </c>
      <c r="Q11162" t="s">
        <v>7</v>
      </c>
      <c r="R11162" t="s">
        <v>169</v>
      </c>
      <c r="S11162" t="s">
        <v>170</v>
      </c>
      <c r="T11162">
        <v>1739335.4838709678</v>
      </c>
      <c r="U11162">
        <v>3040882</v>
      </c>
      <c r="V11162">
        <v>1301546.5161290322</v>
      </c>
      <c r="W11162">
        <v>0.7483010196701001</v>
      </c>
      <c r="X11162" t="s">
        <v>299</v>
      </c>
    </row>
    <row r="11163" spans="1:24" x14ac:dyDescent="0.35">
      <c r="A11163">
        <v>3301075309</v>
      </c>
      <c r="B11163" t="s">
        <v>168</v>
      </c>
      <c r="C11163" t="s">
        <v>168</v>
      </c>
      <c r="D11163">
        <v>0</v>
      </c>
      <c r="E11163">
        <v>0</v>
      </c>
      <c r="F11163">
        <v>0</v>
      </c>
      <c r="G11163">
        <v>0</v>
      </c>
      <c r="H11163">
        <v>9</v>
      </c>
      <c r="I11163">
        <v>195000</v>
      </c>
      <c r="J11163">
        <v>0</v>
      </c>
      <c r="K11163">
        <v>0</v>
      </c>
      <c r="L11163">
        <v>2</v>
      </c>
      <c r="M11163">
        <v>124800</v>
      </c>
      <c r="N11163">
        <v>30000</v>
      </c>
      <c r="O11163">
        <v>349800</v>
      </c>
      <c r="P11163" t="s">
        <v>5</v>
      </c>
      <c r="Q11163" t="s">
        <v>14</v>
      </c>
      <c r="R11163" t="s">
        <v>169</v>
      </c>
      <c r="S11163" t="s">
        <v>170</v>
      </c>
      <c r="T11163">
        <v>225677.41935483873</v>
      </c>
      <c r="U11163">
        <v>324800</v>
      </c>
      <c r="V11163">
        <v>99122.580645161273</v>
      </c>
      <c r="W11163">
        <v>0.43922241280731833</v>
      </c>
      <c r="X11163" t="s">
        <v>382</v>
      </c>
    </row>
    <row r="11164" spans="1:24" x14ac:dyDescent="0.35">
      <c r="A11164">
        <v>3301049299</v>
      </c>
      <c r="B11164" t="s">
        <v>168</v>
      </c>
      <c r="C11164" t="s">
        <v>168</v>
      </c>
      <c r="D11164">
        <v>0</v>
      </c>
      <c r="E11164">
        <v>0</v>
      </c>
      <c r="F11164">
        <v>357</v>
      </c>
      <c r="G11164">
        <v>14199157</v>
      </c>
      <c r="H11164">
        <v>10</v>
      </c>
      <c r="I11164">
        <v>377000</v>
      </c>
      <c r="J11164">
        <v>0</v>
      </c>
      <c r="K11164">
        <v>0</v>
      </c>
      <c r="L11164">
        <v>0</v>
      </c>
      <c r="M11164">
        <v>0</v>
      </c>
      <c r="N11164">
        <v>1438800</v>
      </c>
      <c r="O11164">
        <v>16014957</v>
      </c>
      <c r="P11164" t="s">
        <v>5</v>
      </c>
      <c r="Q11164" t="s">
        <v>17</v>
      </c>
      <c r="R11164" t="s">
        <v>169</v>
      </c>
      <c r="S11164" t="s">
        <v>170</v>
      </c>
      <c r="T11164">
        <v>10332230.322580645</v>
      </c>
      <c r="U11164">
        <v>9298061</v>
      </c>
      <c r="V11164">
        <v>-1034169.3225806449</v>
      </c>
      <c r="W11164">
        <v>-0.10009158625902026</v>
      </c>
      <c r="X11164" t="s">
        <v>332</v>
      </c>
    </row>
    <row r="11165" spans="1:24" x14ac:dyDescent="0.35">
      <c r="A11165">
        <v>3301068195</v>
      </c>
      <c r="B11165" t="s">
        <v>168</v>
      </c>
      <c r="C11165" t="s">
        <v>168</v>
      </c>
      <c r="D11165">
        <v>0</v>
      </c>
      <c r="E11165">
        <v>0</v>
      </c>
      <c r="F11165">
        <v>264</v>
      </c>
      <c r="G11165">
        <v>9706919</v>
      </c>
      <c r="H11165">
        <v>108</v>
      </c>
      <c r="I11165">
        <v>2995000</v>
      </c>
      <c r="J11165">
        <v>0</v>
      </c>
      <c r="K11165">
        <v>0</v>
      </c>
      <c r="L11165">
        <v>57</v>
      </c>
      <c r="M11165">
        <v>2746800</v>
      </c>
      <c r="N11165">
        <v>150000</v>
      </c>
      <c r="O11165">
        <v>15598719</v>
      </c>
      <c r="P11165" t="s">
        <v>5</v>
      </c>
      <c r="Q11165" t="s">
        <v>15</v>
      </c>
      <c r="R11165" t="s">
        <v>207</v>
      </c>
      <c r="S11165" t="s">
        <v>170</v>
      </c>
      <c r="T11165">
        <v>10063689.677419355</v>
      </c>
      <c r="U11165">
        <v>10440313</v>
      </c>
      <c r="V11165">
        <v>376623.32258064486</v>
      </c>
      <c r="W11165">
        <v>3.7423980135804724E-2</v>
      </c>
      <c r="X11165" t="s">
        <v>190</v>
      </c>
    </row>
    <row r="11166" spans="1:24" x14ac:dyDescent="0.35">
      <c r="A11166">
        <v>3300015805</v>
      </c>
      <c r="B11166" t="s">
        <v>168</v>
      </c>
      <c r="C11166" t="s">
        <v>168</v>
      </c>
      <c r="D11166">
        <v>0</v>
      </c>
      <c r="E11166">
        <v>0</v>
      </c>
      <c r="F11166">
        <v>30</v>
      </c>
      <c r="G11166">
        <v>1405244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2755000</v>
      </c>
      <c r="O11166">
        <v>4160244</v>
      </c>
      <c r="P11166" t="s">
        <v>5</v>
      </c>
      <c r="Q11166" t="s">
        <v>8</v>
      </c>
      <c r="R11166" t="s">
        <v>169</v>
      </c>
      <c r="S11166" t="s">
        <v>170</v>
      </c>
      <c r="T11166">
        <v>2684028.3870967738</v>
      </c>
      <c r="U11166">
        <v>2620046</v>
      </c>
      <c r="V11166">
        <v>-63982.387096773833</v>
      </c>
      <c r="W11166">
        <v>-2.3838193144440467E-2</v>
      </c>
      <c r="X11166" t="s">
        <v>310</v>
      </c>
    </row>
    <row r="11167" spans="1:24" x14ac:dyDescent="0.35">
      <c r="A11167">
        <v>3301040365</v>
      </c>
      <c r="B11167" t="s">
        <v>168</v>
      </c>
      <c r="C11167" t="s">
        <v>168</v>
      </c>
      <c r="D11167">
        <v>0</v>
      </c>
      <c r="E11167">
        <v>0</v>
      </c>
      <c r="F11167">
        <v>405</v>
      </c>
      <c r="G11167">
        <v>22871593</v>
      </c>
      <c r="H11167">
        <v>1</v>
      </c>
      <c r="I11167">
        <v>5000</v>
      </c>
      <c r="J11167">
        <v>0</v>
      </c>
      <c r="K11167">
        <v>0</v>
      </c>
      <c r="L11167">
        <v>0</v>
      </c>
      <c r="M11167">
        <v>0</v>
      </c>
      <c r="N11167">
        <v>165000</v>
      </c>
      <c r="O11167">
        <v>23041593</v>
      </c>
      <c r="P11167" t="s">
        <v>5</v>
      </c>
      <c r="Q11167" t="s">
        <v>14</v>
      </c>
      <c r="R11167" t="s">
        <v>169</v>
      </c>
      <c r="S11167" t="s">
        <v>170</v>
      </c>
      <c r="T11167">
        <v>14865543.870967742</v>
      </c>
      <c r="U11167">
        <v>11100884</v>
      </c>
      <c r="V11167">
        <v>-3764659.8709677421</v>
      </c>
      <c r="W11167">
        <v>-0.2532473687908644</v>
      </c>
      <c r="X11167" t="s">
        <v>324</v>
      </c>
    </row>
    <row r="11168" spans="1:24" x14ac:dyDescent="0.35">
      <c r="A11168">
        <v>3301072054</v>
      </c>
      <c r="B11168" t="s">
        <v>168</v>
      </c>
      <c r="C11168" t="s">
        <v>168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275000</v>
      </c>
      <c r="O11168">
        <v>275000</v>
      </c>
      <c r="P11168" t="s">
        <v>5</v>
      </c>
      <c r="Q11168" t="s">
        <v>12</v>
      </c>
      <c r="R11168" t="s">
        <v>169</v>
      </c>
      <c r="S11168" t="s">
        <v>170</v>
      </c>
      <c r="T11168">
        <v>177419.35483870967</v>
      </c>
      <c r="U11168">
        <v>191000</v>
      </c>
      <c r="V11168">
        <v>13580.645161290333</v>
      </c>
      <c r="W11168">
        <v>7.6545454545454694E-2</v>
      </c>
      <c r="X11168" t="s">
        <v>380</v>
      </c>
    </row>
    <row r="11169" spans="1:24" x14ac:dyDescent="0.35">
      <c r="A11169">
        <v>3300027514</v>
      </c>
      <c r="B11169" t="s">
        <v>168</v>
      </c>
      <c r="C11169" t="s">
        <v>168</v>
      </c>
      <c r="D11169">
        <v>0</v>
      </c>
      <c r="E11169">
        <v>0</v>
      </c>
      <c r="F11169">
        <v>2</v>
      </c>
      <c r="G11169">
        <v>271998</v>
      </c>
      <c r="H11169">
        <v>22</v>
      </c>
      <c r="I11169">
        <v>700000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971998</v>
      </c>
      <c r="P11169" t="s">
        <v>5</v>
      </c>
      <c r="Q11169" t="s">
        <v>10</v>
      </c>
      <c r="R11169" t="s">
        <v>207</v>
      </c>
      <c r="S11169" t="s">
        <v>170</v>
      </c>
      <c r="T11169">
        <v>627095.48387096776</v>
      </c>
      <c r="U11169">
        <v>658998</v>
      </c>
      <c r="V11169">
        <v>31902.516129032243</v>
      </c>
      <c r="W11169">
        <v>5.0873458587363363E-2</v>
      </c>
      <c r="X11169" t="s">
        <v>362</v>
      </c>
    </row>
    <row r="11170" spans="1:24" x14ac:dyDescent="0.35">
      <c r="A11170">
        <v>3301069742</v>
      </c>
      <c r="B11170" t="s">
        <v>168</v>
      </c>
      <c r="C11170" t="s">
        <v>168</v>
      </c>
      <c r="D11170">
        <v>0</v>
      </c>
      <c r="E11170">
        <v>0</v>
      </c>
      <c r="F11170">
        <v>38</v>
      </c>
      <c r="G11170">
        <v>3545767</v>
      </c>
      <c r="H11170">
        <v>8</v>
      </c>
      <c r="I11170">
        <v>576000</v>
      </c>
      <c r="J11170">
        <v>0</v>
      </c>
      <c r="K11170">
        <v>0</v>
      </c>
      <c r="L11170">
        <v>0</v>
      </c>
      <c r="M11170">
        <v>0</v>
      </c>
      <c r="N11170">
        <v>547000</v>
      </c>
      <c r="O11170">
        <v>4668767</v>
      </c>
      <c r="P11170" t="s">
        <v>5</v>
      </c>
      <c r="Q11170" t="s">
        <v>15</v>
      </c>
      <c r="R11170" t="s">
        <v>169</v>
      </c>
      <c r="S11170" t="s">
        <v>170</v>
      </c>
      <c r="T11170">
        <v>3012107.7419354836</v>
      </c>
      <c r="U11170">
        <v>5165893</v>
      </c>
      <c r="V11170">
        <v>2153785.2580645164</v>
      </c>
      <c r="W11170">
        <v>0.71504256905517027</v>
      </c>
      <c r="X11170" t="s">
        <v>190</v>
      </c>
    </row>
    <row r="11171" spans="1:24" x14ac:dyDescent="0.35">
      <c r="A11171">
        <v>6001137404</v>
      </c>
      <c r="B11171" t="s">
        <v>168</v>
      </c>
      <c r="C11171" t="s">
        <v>168</v>
      </c>
      <c r="D11171">
        <v>0</v>
      </c>
      <c r="E11171">
        <v>0</v>
      </c>
      <c r="F11171">
        <v>4</v>
      </c>
      <c r="G11171">
        <v>239196</v>
      </c>
      <c r="H11171">
        <v>1</v>
      </c>
      <c r="I11171">
        <v>5000</v>
      </c>
      <c r="J11171">
        <v>0</v>
      </c>
      <c r="K11171">
        <v>0</v>
      </c>
      <c r="L11171">
        <v>0</v>
      </c>
      <c r="M11171">
        <v>0</v>
      </c>
      <c r="N11171">
        <v>150000</v>
      </c>
      <c r="O11171">
        <v>394196</v>
      </c>
      <c r="P11171" t="s">
        <v>5</v>
      </c>
      <c r="Q11171" t="s">
        <v>14</v>
      </c>
      <c r="R11171" t="s">
        <v>169</v>
      </c>
      <c r="S11171" t="s">
        <v>170</v>
      </c>
      <c r="T11171">
        <v>254320</v>
      </c>
      <c r="U11171">
        <v>397492</v>
      </c>
      <c r="V11171">
        <v>143172</v>
      </c>
      <c r="W11171">
        <v>0.56296005033029251</v>
      </c>
      <c r="X11171" t="s">
        <v>268</v>
      </c>
    </row>
    <row r="11172" spans="1:24" x14ac:dyDescent="0.35">
      <c r="A11172">
        <v>3301001570</v>
      </c>
      <c r="B11172" t="s">
        <v>168</v>
      </c>
      <c r="C11172" t="s">
        <v>168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1197500</v>
      </c>
      <c r="O11172">
        <v>1197500</v>
      </c>
      <c r="P11172" t="s">
        <v>5</v>
      </c>
      <c r="Q11172" t="s">
        <v>6</v>
      </c>
      <c r="R11172" t="s">
        <v>169</v>
      </c>
      <c r="S11172" t="s">
        <v>170</v>
      </c>
      <c r="T11172">
        <v>772580.6451612903</v>
      </c>
      <c r="U11172">
        <v>452000</v>
      </c>
      <c r="V11172">
        <v>-320580.6451612903</v>
      </c>
      <c r="W11172">
        <v>-0.41494780793319419</v>
      </c>
      <c r="X11172" t="s">
        <v>388</v>
      </c>
    </row>
    <row r="11173" spans="1:24" x14ac:dyDescent="0.35">
      <c r="A11173">
        <v>3301071307</v>
      </c>
      <c r="B11173" t="s">
        <v>168</v>
      </c>
      <c r="C11173" t="s">
        <v>168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982500</v>
      </c>
      <c r="O11173">
        <v>982500</v>
      </c>
      <c r="P11173" t="s">
        <v>5</v>
      </c>
      <c r="Q11173" t="s">
        <v>6</v>
      </c>
      <c r="R11173" t="s">
        <v>181</v>
      </c>
      <c r="S11173" t="s">
        <v>170</v>
      </c>
      <c r="T11173">
        <v>633870.96774193551</v>
      </c>
      <c r="U11173">
        <v>1207500</v>
      </c>
      <c r="V11173">
        <v>573629.03225806449</v>
      </c>
      <c r="W11173">
        <v>0.90496183206106862</v>
      </c>
      <c r="X11173" t="s">
        <v>373</v>
      </c>
    </row>
    <row r="11174" spans="1:24" x14ac:dyDescent="0.35">
      <c r="A11174">
        <v>3300017708</v>
      </c>
      <c r="B11174" t="s">
        <v>168</v>
      </c>
      <c r="C11174" t="s">
        <v>168</v>
      </c>
      <c r="D11174">
        <v>0</v>
      </c>
      <c r="E11174">
        <v>0</v>
      </c>
      <c r="F11174">
        <v>2</v>
      </c>
      <c r="G11174">
        <v>37792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1198000</v>
      </c>
      <c r="O11174">
        <v>1235792</v>
      </c>
      <c r="P11174" t="s">
        <v>5</v>
      </c>
      <c r="Q11174" t="s">
        <v>6</v>
      </c>
      <c r="R11174" t="s">
        <v>169</v>
      </c>
      <c r="S11174" t="s">
        <v>170</v>
      </c>
      <c r="T11174">
        <v>797285.16129032255</v>
      </c>
      <c r="U11174">
        <v>1145100</v>
      </c>
      <c r="V11174">
        <v>347814.83870967745</v>
      </c>
      <c r="W11174">
        <v>0.43624898041094307</v>
      </c>
      <c r="X11174" t="s">
        <v>178</v>
      </c>
    </row>
    <row r="11175" spans="1:24" x14ac:dyDescent="0.35">
      <c r="A11175">
        <v>3301070919</v>
      </c>
      <c r="B11175" t="s">
        <v>168</v>
      </c>
      <c r="C11175" t="s">
        <v>168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890000</v>
      </c>
      <c r="O11175">
        <v>890000</v>
      </c>
      <c r="P11175" t="s">
        <v>5</v>
      </c>
      <c r="Q11175" t="s">
        <v>6</v>
      </c>
      <c r="R11175" t="s">
        <v>181</v>
      </c>
      <c r="S11175" t="s">
        <v>170</v>
      </c>
      <c r="T11175">
        <v>574193.54838709673</v>
      </c>
      <c r="U11175">
        <v>676200</v>
      </c>
      <c r="V11175">
        <v>102006.45161290327</v>
      </c>
      <c r="W11175">
        <v>0.1776516853932586</v>
      </c>
      <c r="X11175" t="s">
        <v>232</v>
      </c>
    </row>
    <row r="11176" spans="1:24" x14ac:dyDescent="0.35">
      <c r="A11176">
        <v>3301076621</v>
      </c>
      <c r="B11176" t="s">
        <v>168</v>
      </c>
      <c r="C11176" t="s">
        <v>168</v>
      </c>
      <c r="D11176">
        <v>0</v>
      </c>
      <c r="E11176">
        <v>0</v>
      </c>
      <c r="F11176">
        <v>43</v>
      </c>
      <c r="G11176">
        <v>1584954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150000</v>
      </c>
      <c r="O11176">
        <v>1734954</v>
      </c>
      <c r="P11176" t="s">
        <v>5</v>
      </c>
      <c r="Q11176" t="s">
        <v>10</v>
      </c>
      <c r="R11176" t="s">
        <v>169</v>
      </c>
      <c r="S11176" t="s">
        <v>170</v>
      </c>
      <c r="T11176">
        <v>1119325.1612903227</v>
      </c>
      <c r="U11176">
        <v>1330470</v>
      </c>
      <c r="V11176">
        <v>211144.83870967734</v>
      </c>
      <c r="W11176">
        <v>0.18863583703083764</v>
      </c>
      <c r="X11176" t="s">
        <v>223</v>
      </c>
    </row>
    <row r="11177" spans="1:24" x14ac:dyDescent="0.35">
      <c r="A11177">
        <v>3300010280</v>
      </c>
      <c r="B11177" t="s">
        <v>168</v>
      </c>
      <c r="C11177" t="s">
        <v>168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330000</v>
      </c>
      <c r="O11177">
        <v>330000</v>
      </c>
      <c r="P11177" t="s">
        <v>5</v>
      </c>
      <c r="Q11177" t="s">
        <v>12</v>
      </c>
      <c r="R11177" t="s">
        <v>169</v>
      </c>
      <c r="S11177" t="s">
        <v>170</v>
      </c>
      <c r="T11177">
        <v>212903.22580645164</v>
      </c>
      <c r="U11177">
        <v>1085590</v>
      </c>
      <c r="V11177">
        <v>872686.77419354836</v>
      </c>
      <c r="W11177">
        <v>4.098983333333333</v>
      </c>
      <c r="X11177" t="s">
        <v>320</v>
      </c>
    </row>
    <row r="11178" spans="1:24" x14ac:dyDescent="0.35">
      <c r="A11178">
        <v>3300004374</v>
      </c>
      <c r="B11178" t="s">
        <v>168</v>
      </c>
      <c r="C11178" t="s">
        <v>168</v>
      </c>
      <c r="D11178">
        <v>0</v>
      </c>
      <c r="E11178">
        <v>0</v>
      </c>
      <c r="F11178">
        <v>53</v>
      </c>
      <c r="G11178">
        <v>1693149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1693149</v>
      </c>
      <c r="P11178" t="s">
        <v>5</v>
      </c>
      <c r="Q11178" t="s">
        <v>13</v>
      </c>
      <c r="R11178" t="s">
        <v>169</v>
      </c>
      <c r="S11178" t="s">
        <v>170</v>
      </c>
      <c r="T11178">
        <v>1092354.1935483871</v>
      </c>
      <c r="U11178">
        <v>3776152</v>
      </c>
      <c r="V11178">
        <v>2683797.8064516131</v>
      </c>
      <c r="W11178">
        <v>2.4568933980411645</v>
      </c>
      <c r="X11178" t="s">
        <v>387</v>
      </c>
    </row>
    <row r="11179" spans="1:24" x14ac:dyDescent="0.35">
      <c r="A11179">
        <v>3301071337</v>
      </c>
      <c r="B11179" t="s">
        <v>168</v>
      </c>
      <c r="C11179" t="s">
        <v>168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402000</v>
      </c>
      <c r="O11179">
        <v>402000</v>
      </c>
      <c r="P11179" t="s">
        <v>5</v>
      </c>
      <c r="Q11179" t="s">
        <v>6</v>
      </c>
      <c r="R11179" t="s">
        <v>181</v>
      </c>
      <c r="S11179" t="s">
        <v>170</v>
      </c>
      <c r="T11179">
        <v>259354.83870967742</v>
      </c>
      <c r="U11179">
        <v>290000</v>
      </c>
      <c r="V11179">
        <v>30645.161290322576</v>
      </c>
      <c r="W11179">
        <v>0.11815920398009938</v>
      </c>
      <c r="X11179" t="s">
        <v>259</v>
      </c>
    </row>
    <row r="11180" spans="1:24" x14ac:dyDescent="0.35">
      <c r="A11180">
        <v>3300010478</v>
      </c>
      <c r="B11180" t="s">
        <v>168</v>
      </c>
      <c r="C11180" t="s">
        <v>168</v>
      </c>
      <c r="D11180">
        <v>0</v>
      </c>
      <c r="E11180">
        <v>0</v>
      </c>
      <c r="F11180">
        <v>110</v>
      </c>
      <c r="G11180">
        <v>4796022</v>
      </c>
      <c r="H11180">
        <v>64</v>
      </c>
      <c r="I11180">
        <v>1735000</v>
      </c>
      <c r="J11180">
        <v>0</v>
      </c>
      <c r="K11180">
        <v>0</v>
      </c>
      <c r="L11180">
        <v>0</v>
      </c>
      <c r="M11180">
        <v>0</v>
      </c>
      <c r="N11180">
        <v>330000</v>
      </c>
      <c r="O11180">
        <v>6861022</v>
      </c>
      <c r="P11180" t="s">
        <v>5</v>
      </c>
      <c r="Q11180" t="s">
        <v>12</v>
      </c>
      <c r="R11180" t="s">
        <v>169</v>
      </c>
      <c r="S11180" t="s">
        <v>170</v>
      </c>
      <c r="T11180">
        <v>4426465.8064516131</v>
      </c>
      <c r="U11180">
        <v>3876547</v>
      </c>
      <c r="V11180">
        <v>-549918.80645161308</v>
      </c>
      <c r="W11180">
        <v>-0.12423428317239038</v>
      </c>
      <c r="X11180" t="s">
        <v>390</v>
      </c>
    </row>
    <row r="11181" spans="1:24" x14ac:dyDescent="0.35">
      <c r="A11181">
        <v>6001121644</v>
      </c>
      <c r="B11181" t="s">
        <v>168</v>
      </c>
      <c r="C11181" t="s">
        <v>168</v>
      </c>
      <c r="D11181">
        <v>0</v>
      </c>
      <c r="E11181">
        <v>0</v>
      </c>
      <c r="F11181">
        <v>180</v>
      </c>
      <c r="G11181">
        <v>6876358</v>
      </c>
      <c r="H11181">
        <v>127</v>
      </c>
      <c r="I11181">
        <v>4230000</v>
      </c>
      <c r="J11181">
        <v>0</v>
      </c>
      <c r="K11181">
        <v>0</v>
      </c>
      <c r="L11181">
        <v>0</v>
      </c>
      <c r="M11181">
        <v>0</v>
      </c>
      <c r="N11181">
        <v>1946000</v>
      </c>
      <c r="O11181">
        <v>13052358</v>
      </c>
      <c r="P11181" t="s">
        <v>5</v>
      </c>
      <c r="Q11181" t="s">
        <v>16</v>
      </c>
      <c r="R11181" t="s">
        <v>169</v>
      </c>
      <c r="S11181" t="s">
        <v>170</v>
      </c>
      <c r="T11181">
        <v>8420876.1290322579</v>
      </c>
      <c r="U11181">
        <v>10244527</v>
      </c>
      <c r="V11181">
        <v>1823650.8709677421</v>
      </c>
      <c r="W11181">
        <v>0.21656308001971758</v>
      </c>
      <c r="X11181" t="s">
        <v>312</v>
      </c>
    </row>
    <row r="11182" spans="1:24" x14ac:dyDescent="0.35">
      <c r="A11182">
        <v>3301052827</v>
      </c>
      <c r="B11182" t="s">
        <v>168</v>
      </c>
      <c r="C11182" t="s">
        <v>168</v>
      </c>
      <c r="D11182">
        <v>0</v>
      </c>
      <c r="E11182">
        <v>0</v>
      </c>
      <c r="F11182">
        <v>2</v>
      </c>
      <c r="G11182">
        <v>106998</v>
      </c>
      <c r="H11182">
        <v>6</v>
      </c>
      <c r="I11182">
        <v>330000</v>
      </c>
      <c r="J11182">
        <v>0</v>
      </c>
      <c r="K11182">
        <v>0</v>
      </c>
      <c r="L11182">
        <v>5</v>
      </c>
      <c r="M11182">
        <v>312000</v>
      </c>
      <c r="N11182">
        <v>215000</v>
      </c>
      <c r="O11182">
        <v>963998</v>
      </c>
      <c r="P11182" t="s">
        <v>5</v>
      </c>
      <c r="Q11182" t="s">
        <v>14</v>
      </c>
      <c r="R11182" t="s">
        <v>169</v>
      </c>
      <c r="S11182" t="s">
        <v>170</v>
      </c>
      <c r="T11182">
        <v>621934.19354838715</v>
      </c>
      <c r="U11182">
        <v>731189</v>
      </c>
      <c r="V11182">
        <v>109254.80645161285</v>
      </c>
      <c r="W11182">
        <v>0.17566939972904505</v>
      </c>
      <c r="X11182" t="s">
        <v>324</v>
      </c>
    </row>
    <row r="11183" spans="1:24" x14ac:dyDescent="0.35">
      <c r="A11183">
        <v>3301075045</v>
      </c>
      <c r="B11183" t="s">
        <v>168</v>
      </c>
      <c r="C11183" t="s">
        <v>168</v>
      </c>
      <c r="D11183">
        <v>0</v>
      </c>
      <c r="E11183">
        <v>0</v>
      </c>
      <c r="F11183">
        <v>10</v>
      </c>
      <c r="G11183">
        <v>587091</v>
      </c>
      <c r="H11183">
        <v>0</v>
      </c>
      <c r="I11183">
        <v>0</v>
      </c>
      <c r="J11183">
        <v>0</v>
      </c>
      <c r="K11183">
        <v>0</v>
      </c>
      <c r="L11183">
        <v>2</v>
      </c>
      <c r="M11183">
        <v>124800</v>
      </c>
      <c r="N11183">
        <v>1033500</v>
      </c>
      <c r="O11183">
        <v>1745391</v>
      </c>
      <c r="P11183" t="s">
        <v>5</v>
      </c>
      <c r="Q11183" t="s">
        <v>7</v>
      </c>
      <c r="R11183" t="s">
        <v>169</v>
      </c>
      <c r="S11183" t="s">
        <v>170</v>
      </c>
      <c r="T11183">
        <v>1126058.7096774194</v>
      </c>
      <c r="U11183">
        <v>2232187</v>
      </c>
      <c r="V11183">
        <v>1106128.2903225806</v>
      </c>
      <c r="W11183">
        <v>0.98230072803171309</v>
      </c>
      <c r="X11183" t="s">
        <v>394</v>
      </c>
    </row>
    <row r="11184" spans="1:24" x14ac:dyDescent="0.35">
      <c r="A11184">
        <v>3301073717</v>
      </c>
      <c r="B11184" t="s">
        <v>168</v>
      </c>
      <c r="C11184" t="s">
        <v>168</v>
      </c>
      <c r="D11184">
        <v>0</v>
      </c>
      <c r="E11184">
        <v>0</v>
      </c>
      <c r="F11184">
        <v>15</v>
      </c>
      <c r="G11184">
        <v>463087</v>
      </c>
      <c r="H11184">
        <v>5</v>
      </c>
      <c r="I11184">
        <v>185000</v>
      </c>
      <c r="J11184">
        <v>0</v>
      </c>
      <c r="K11184">
        <v>0</v>
      </c>
      <c r="L11184">
        <v>0</v>
      </c>
      <c r="M11184">
        <v>0</v>
      </c>
      <c r="N11184">
        <v>330000</v>
      </c>
      <c r="O11184">
        <v>978087</v>
      </c>
      <c r="P11184" t="s">
        <v>5</v>
      </c>
      <c r="Q11184" t="s">
        <v>12</v>
      </c>
      <c r="R11184" t="s">
        <v>169</v>
      </c>
      <c r="S11184" t="s">
        <v>170</v>
      </c>
      <c r="T11184">
        <v>631023.87096774194</v>
      </c>
      <c r="U11184">
        <v>859747</v>
      </c>
      <c r="V11184">
        <v>228723.12903225806</v>
      </c>
      <c r="W11184">
        <v>0.36246351295948109</v>
      </c>
      <c r="X11184" t="s">
        <v>406</v>
      </c>
    </row>
    <row r="11185" spans="1:24" x14ac:dyDescent="0.35">
      <c r="A11185">
        <v>3301028320</v>
      </c>
      <c r="B11185" t="s">
        <v>168</v>
      </c>
      <c r="C11185" t="s">
        <v>168</v>
      </c>
      <c r="D11185">
        <v>0</v>
      </c>
      <c r="E11185">
        <v>0</v>
      </c>
      <c r="F11185">
        <v>2</v>
      </c>
      <c r="G11185">
        <v>93398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255000</v>
      </c>
      <c r="O11185">
        <v>348398</v>
      </c>
      <c r="P11185" t="s">
        <v>5</v>
      </c>
      <c r="Q11185" t="s">
        <v>12</v>
      </c>
      <c r="R11185" t="s">
        <v>169</v>
      </c>
      <c r="S11185" t="s">
        <v>170</v>
      </c>
      <c r="T11185">
        <v>224772.90322580643</v>
      </c>
      <c r="U11185">
        <v>691699</v>
      </c>
      <c r="V11185">
        <v>466926.09677419357</v>
      </c>
      <c r="W11185">
        <v>2.0773237791261723</v>
      </c>
      <c r="X11185" t="s">
        <v>257</v>
      </c>
    </row>
    <row r="11186" spans="1:24" x14ac:dyDescent="0.35">
      <c r="A11186">
        <v>3300004577</v>
      </c>
      <c r="B11186" t="s">
        <v>168</v>
      </c>
      <c r="C11186" t="s">
        <v>168</v>
      </c>
      <c r="D11186">
        <v>0</v>
      </c>
      <c r="E11186">
        <v>0</v>
      </c>
      <c r="F11186">
        <v>14</v>
      </c>
      <c r="G11186">
        <v>223596</v>
      </c>
      <c r="H11186">
        <v>1</v>
      </c>
      <c r="I11186">
        <v>2000</v>
      </c>
      <c r="J11186">
        <v>0</v>
      </c>
      <c r="K11186">
        <v>0</v>
      </c>
      <c r="L11186">
        <v>4</v>
      </c>
      <c r="M11186">
        <v>149600</v>
      </c>
      <c r="N11186">
        <v>150000</v>
      </c>
      <c r="O11186">
        <v>525196</v>
      </c>
      <c r="P11186" t="s">
        <v>5</v>
      </c>
      <c r="Q11186" t="s">
        <v>15</v>
      </c>
      <c r="R11186" t="s">
        <v>169</v>
      </c>
      <c r="S11186" t="s">
        <v>170</v>
      </c>
      <c r="T11186">
        <v>338836.12903225806</v>
      </c>
      <c r="U11186">
        <v>956582</v>
      </c>
      <c r="V11186">
        <v>617745.87096774194</v>
      </c>
      <c r="W11186">
        <v>1.8231405037357482</v>
      </c>
      <c r="X11186" t="s">
        <v>322</v>
      </c>
    </row>
    <row r="11187" spans="1:24" x14ac:dyDescent="0.35">
      <c r="A11187">
        <v>3301073698</v>
      </c>
      <c r="B11187" t="s">
        <v>168</v>
      </c>
      <c r="C11187" t="s">
        <v>168</v>
      </c>
      <c r="D11187">
        <v>0</v>
      </c>
      <c r="E11187">
        <v>0</v>
      </c>
      <c r="F11187">
        <v>10</v>
      </c>
      <c r="G11187">
        <v>353941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330000</v>
      </c>
      <c r="O11187">
        <v>683941</v>
      </c>
      <c r="P11187" t="s">
        <v>5</v>
      </c>
      <c r="Q11187" t="s">
        <v>12</v>
      </c>
      <c r="R11187" t="s">
        <v>169</v>
      </c>
      <c r="S11187" t="s">
        <v>170</v>
      </c>
      <c r="T11187">
        <v>441252.25806451612</v>
      </c>
      <c r="U11187">
        <v>656301</v>
      </c>
      <c r="V11187">
        <v>215048.74193548388</v>
      </c>
      <c r="W11187">
        <v>0.48736009392623059</v>
      </c>
      <c r="X11187" t="s">
        <v>279</v>
      </c>
    </row>
    <row r="11188" spans="1:24" x14ac:dyDescent="0.35">
      <c r="A11188">
        <v>3300011564</v>
      </c>
      <c r="B11188" t="s">
        <v>168</v>
      </c>
      <c r="C11188" t="s">
        <v>168</v>
      </c>
      <c r="D11188">
        <v>0</v>
      </c>
      <c r="E11188">
        <v>0</v>
      </c>
      <c r="F11188">
        <v>4</v>
      </c>
      <c r="G11188">
        <v>92198</v>
      </c>
      <c r="H11188">
        <v>1</v>
      </c>
      <c r="I11188">
        <v>50000</v>
      </c>
      <c r="J11188">
        <v>0</v>
      </c>
      <c r="K11188">
        <v>0</v>
      </c>
      <c r="L11188">
        <v>1</v>
      </c>
      <c r="M11188">
        <v>52400</v>
      </c>
      <c r="N11188">
        <v>303000</v>
      </c>
      <c r="O11188">
        <v>497598</v>
      </c>
      <c r="P11188" t="s">
        <v>5</v>
      </c>
      <c r="Q11188" t="s">
        <v>12</v>
      </c>
      <c r="R11188" t="s">
        <v>169</v>
      </c>
      <c r="S11188" t="s">
        <v>170</v>
      </c>
      <c r="T11188">
        <v>321030.96774193551</v>
      </c>
      <c r="U11188">
        <v>885997</v>
      </c>
      <c r="V11188">
        <v>564966.03225806449</v>
      </c>
      <c r="W11188">
        <v>1.7598490146664574</v>
      </c>
      <c r="X11188" t="s">
        <v>331</v>
      </c>
    </row>
    <row r="11189" spans="1:24" x14ac:dyDescent="0.35">
      <c r="A11189">
        <v>3300004208</v>
      </c>
      <c r="B11189" t="s">
        <v>168</v>
      </c>
      <c r="C11189" t="s">
        <v>168</v>
      </c>
      <c r="D11189">
        <v>0</v>
      </c>
      <c r="E11189">
        <v>0</v>
      </c>
      <c r="F11189">
        <v>2</v>
      </c>
      <c r="G11189">
        <v>6397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164000</v>
      </c>
      <c r="O11189">
        <v>170397</v>
      </c>
      <c r="P11189" t="s">
        <v>5</v>
      </c>
      <c r="Q11189" t="s">
        <v>11</v>
      </c>
      <c r="R11189" t="s">
        <v>169</v>
      </c>
      <c r="S11189" t="s">
        <v>170</v>
      </c>
      <c r="T11189">
        <v>109933.54838709679</v>
      </c>
      <c r="U11189">
        <v>134000</v>
      </c>
      <c r="V11189">
        <v>24066.451612903213</v>
      </c>
      <c r="W11189">
        <v>0.21891817344202047</v>
      </c>
      <c r="X11189" t="s">
        <v>308</v>
      </c>
    </row>
    <row r="11190" spans="1:24" x14ac:dyDescent="0.35">
      <c r="A11190">
        <v>3301072913</v>
      </c>
      <c r="B11190" t="s">
        <v>168</v>
      </c>
      <c r="C11190" t="s">
        <v>168</v>
      </c>
      <c r="D11190">
        <v>0</v>
      </c>
      <c r="E11190">
        <v>0</v>
      </c>
      <c r="F11190">
        <v>1</v>
      </c>
      <c r="G11190">
        <v>2998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150000</v>
      </c>
      <c r="O11190">
        <v>152998</v>
      </c>
      <c r="P11190" t="s">
        <v>5</v>
      </c>
      <c r="Q11190" t="s">
        <v>10</v>
      </c>
      <c r="R11190" t="s">
        <v>169</v>
      </c>
      <c r="S11190" t="s">
        <v>170</v>
      </c>
      <c r="T11190">
        <v>98708.387096774182</v>
      </c>
      <c r="U11190">
        <v>1151995</v>
      </c>
      <c r="V11190">
        <v>1053286.6129032257</v>
      </c>
      <c r="W11190">
        <v>10.67069013974039</v>
      </c>
      <c r="X11190" t="s">
        <v>223</v>
      </c>
    </row>
    <row r="11191" spans="1:24" x14ac:dyDescent="0.35">
      <c r="A11191">
        <v>3300010895</v>
      </c>
      <c r="B11191" t="s">
        <v>168</v>
      </c>
      <c r="C11191" t="s">
        <v>168</v>
      </c>
      <c r="D11191">
        <v>0</v>
      </c>
      <c r="E11191">
        <v>0</v>
      </c>
      <c r="F11191">
        <v>0</v>
      </c>
      <c r="G11191">
        <v>0</v>
      </c>
      <c r="H11191">
        <v>7</v>
      </c>
      <c r="I11191">
        <v>205000</v>
      </c>
      <c r="J11191">
        <v>0</v>
      </c>
      <c r="K11191">
        <v>0</v>
      </c>
      <c r="L11191">
        <v>0</v>
      </c>
      <c r="M11191">
        <v>0</v>
      </c>
      <c r="N11191">
        <v>1503500</v>
      </c>
      <c r="O11191">
        <v>1708500</v>
      </c>
      <c r="P11191" t="s">
        <v>5</v>
      </c>
      <c r="Q11191" t="s">
        <v>17</v>
      </c>
      <c r="R11191" t="s">
        <v>169</v>
      </c>
      <c r="S11191" t="s">
        <v>170</v>
      </c>
      <c r="T11191">
        <v>1102258.064516129</v>
      </c>
      <c r="U11191">
        <v>1775500</v>
      </c>
      <c r="V11191">
        <v>673241.93548387103</v>
      </c>
      <c r="W11191">
        <v>0.61078431372549025</v>
      </c>
      <c r="X11191" t="s">
        <v>293</v>
      </c>
    </row>
    <row r="11192" spans="1:24" x14ac:dyDescent="0.35">
      <c r="A11192">
        <v>3301021452</v>
      </c>
      <c r="B11192" t="s">
        <v>168</v>
      </c>
      <c r="C11192" t="s">
        <v>168</v>
      </c>
      <c r="D11192">
        <v>0</v>
      </c>
      <c r="E11192">
        <v>0</v>
      </c>
      <c r="F11192">
        <v>37</v>
      </c>
      <c r="G11192">
        <v>1603157</v>
      </c>
      <c r="H11192">
        <v>18</v>
      </c>
      <c r="I11192">
        <v>630000</v>
      </c>
      <c r="J11192">
        <v>0</v>
      </c>
      <c r="K11192">
        <v>0</v>
      </c>
      <c r="L11192">
        <v>9</v>
      </c>
      <c r="M11192">
        <v>1946150</v>
      </c>
      <c r="N11192">
        <v>150000</v>
      </c>
      <c r="O11192">
        <v>4329307</v>
      </c>
      <c r="P11192" t="s">
        <v>5</v>
      </c>
      <c r="Q11192" t="s">
        <v>9</v>
      </c>
      <c r="R11192" t="s">
        <v>169</v>
      </c>
      <c r="S11192" t="s">
        <v>170</v>
      </c>
      <c r="T11192">
        <v>2793101.2903225804</v>
      </c>
      <c r="U11192">
        <v>2108476</v>
      </c>
      <c r="V11192">
        <v>-684625.29032258037</v>
      </c>
      <c r="W11192">
        <v>-0.24511294763803992</v>
      </c>
      <c r="X11192" t="s">
        <v>228</v>
      </c>
    </row>
    <row r="11193" spans="1:24" x14ac:dyDescent="0.35">
      <c r="A11193">
        <v>3301004632</v>
      </c>
      <c r="B11193" t="s">
        <v>168</v>
      </c>
      <c r="C11193" t="s">
        <v>168</v>
      </c>
      <c r="D11193">
        <v>0</v>
      </c>
      <c r="E11193">
        <v>0</v>
      </c>
      <c r="F11193">
        <v>7</v>
      </c>
      <c r="G11193">
        <v>298993</v>
      </c>
      <c r="H11193">
        <v>4</v>
      </c>
      <c r="I11193">
        <v>265000</v>
      </c>
      <c r="J11193">
        <v>0</v>
      </c>
      <c r="K11193">
        <v>0</v>
      </c>
      <c r="L11193">
        <v>2</v>
      </c>
      <c r="M11193">
        <v>74800</v>
      </c>
      <c r="N11193">
        <v>150000</v>
      </c>
      <c r="O11193">
        <v>788793</v>
      </c>
      <c r="P11193" t="s">
        <v>5</v>
      </c>
      <c r="Q11193" t="s">
        <v>9</v>
      </c>
      <c r="R11193" t="s">
        <v>169</v>
      </c>
      <c r="S11193" t="s">
        <v>170</v>
      </c>
      <c r="T11193">
        <v>508898.70967741933</v>
      </c>
      <c r="U11193">
        <v>896189</v>
      </c>
      <c r="V11193">
        <v>387290.29032258067</v>
      </c>
      <c r="W11193">
        <v>0.76103610199380589</v>
      </c>
      <c r="X11193" t="s">
        <v>209</v>
      </c>
    </row>
    <row r="11194" spans="1:24" x14ac:dyDescent="0.35">
      <c r="A11194">
        <v>3301067588</v>
      </c>
      <c r="B11194" t="s">
        <v>168</v>
      </c>
      <c r="C11194" t="s">
        <v>168</v>
      </c>
      <c r="D11194">
        <v>0</v>
      </c>
      <c r="E11194">
        <v>0</v>
      </c>
      <c r="F11194">
        <v>3</v>
      </c>
      <c r="G11194">
        <v>126849</v>
      </c>
      <c r="H11194">
        <v>1</v>
      </c>
      <c r="I11194">
        <v>5000</v>
      </c>
      <c r="J11194">
        <v>0</v>
      </c>
      <c r="K11194">
        <v>0</v>
      </c>
      <c r="L11194">
        <v>0</v>
      </c>
      <c r="M11194">
        <v>0</v>
      </c>
      <c r="N11194">
        <v>420000</v>
      </c>
      <c r="O11194">
        <v>551849</v>
      </c>
      <c r="P11194" t="s">
        <v>5</v>
      </c>
      <c r="Q11194" t="s">
        <v>12</v>
      </c>
      <c r="R11194" t="s">
        <v>169</v>
      </c>
      <c r="S11194" t="s">
        <v>170</v>
      </c>
      <c r="T11194">
        <v>356031.61290322582</v>
      </c>
      <c r="U11194">
        <v>775749</v>
      </c>
      <c r="V11194">
        <v>419717.38709677418</v>
      </c>
      <c r="W11194">
        <v>1.1788767398328166</v>
      </c>
      <c r="X11194" t="s">
        <v>381</v>
      </c>
    </row>
    <row r="11195" spans="1:24" x14ac:dyDescent="0.35">
      <c r="A11195">
        <v>3301012111</v>
      </c>
      <c r="B11195" t="s">
        <v>168</v>
      </c>
      <c r="C11195" t="s">
        <v>168</v>
      </c>
      <c r="D11195">
        <v>0</v>
      </c>
      <c r="E11195">
        <v>0</v>
      </c>
      <c r="F11195">
        <v>119</v>
      </c>
      <c r="G11195">
        <v>5202682</v>
      </c>
      <c r="H11195">
        <v>3</v>
      </c>
      <c r="I11195">
        <v>45000</v>
      </c>
      <c r="J11195">
        <v>0</v>
      </c>
      <c r="K11195">
        <v>0</v>
      </c>
      <c r="L11195">
        <v>0</v>
      </c>
      <c r="M11195">
        <v>0</v>
      </c>
      <c r="N11195">
        <v>1017700</v>
      </c>
      <c r="O11195">
        <v>6265382</v>
      </c>
      <c r="P11195" t="s">
        <v>5</v>
      </c>
      <c r="Q11195" t="s">
        <v>7</v>
      </c>
      <c r="R11195" t="s">
        <v>169</v>
      </c>
      <c r="S11195" t="s">
        <v>170</v>
      </c>
      <c r="T11195">
        <v>4042181.935483871</v>
      </c>
      <c r="U11195">
        <v>3159336</v>
      </c>
      <c r="V11195">
        <v>-882845.93548387103</v>
      </c>
      <c r="W11195">
        <v>-0.21840826305562855</v>
      </c>
      <c r="X11195" t="s">
        <v>215</v>
      </c>
    </row>
    <row r="11196" spans="1:24" x14ac:dyDescent="0.35">
      <c r="A11196">
        <v>3300007561</v>
      </c>
      <c r="B11196" t="s">
        <v>168</v>
      </c>
      <c r="C11196" t="s">
        <v>168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75000</v>
      </c>
      <c r="O11196">
        <v>75000</v>
      </c>
      <c r="P11196" t="s">
        <v>5</v>
      </c>
      <c r="Q11196" t="s">
        <v>14</v>
      </c>
      <c r="R11196" t="s">
        <v>169</v>
      </c>
      <c r="S11196" t="s">
        <v>170</v>
      </c>
      <c r="T11196">
        <v>48387.096774193553</v>
      </c>
      <c r="U11196">
        <v>30000</v>
      </c>
      <c r="V11196">
        <v>-18387.096774193553</v>
      </c>
      <c r="W11196">
        <v>-0.38</v>
      </c>
      <c r="X11196" t="s">
        <v>366</v>
      </c>
    </row>
    <row r="11197" spans="1:24" x14ac:dyDescent="0.35">
      <c r="A11197">
        <v>3301076097</v>
      </c>
      <c r="B11197" t="s">
        <v>168</v>
      </c>
      <c r="C11197" t="s">
        <v>168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410000</v>
      </c>
      <c r="O11197">
        <v>410000</v>
      </c>
      <c r="P11197" t="s">
        <v>5</v>
      </c>
      <c r="Q11197" t="s">
        <v>14</v>
      </c>
      <c r="R11197" t="s">
        <v>169</v>
      </c>
      <c r="S11197" t="s">
        <v>170</v>
      </c>
      <c r="T11197">
        <v>264516.12903225806</v>
      </c>
      <c r="U11197">
        <v>30000</v>
      </c>
      <c r="V11197">
        <v>-234516.12903225806</v>
      </c>
      <c r="W11197">
        <v>-0.88658536585365855</v>
      </c>
      <c r="X11197" t="s">
        <v>314</v>
      </c>
    </row>
    <row r="11198" spans="1:24" x14ac:dyDescent="0.35">
      <c r="A11198">
        <v>3301069189</v>
      </c>
      <c r="B11198" t="s">
        <v>168</v>
      </c>
      <c r="C11198" t="s">
        <v>168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30000</v>
      </c>
      <c r="O11198">
        <v>30000</v>
      </c>
      <c r="P11198" t="s">
        <v>5</v>
      </c>
      <c r="Q11198" t="s">
        <v>11</v>
      </c>
      <c r="R11198" t="s">
        <v>169</v>
      </c>
      <c r="S11198" t="s">
        <v>170</v>
      </c>
      <c r="T11198">
        <v>19354.83870967742</v>
      </c>
      <c r="U11198">
        <v>60000</v>
      </c>
      <c r="V11198">
        <v>40645.161290322576</v>
      </c>
      <c r="W11198">
        <v>2.0999999999999996</v>
      </c>
      <c r="X11198" t="s">
        <v>376</v>
      </c>
    </row>
    <row r="11199" spans="1:24" x14ac:dyDescent="0.35">
      <c r="A11199">
        <v>3301052546</v>
      </c>
      <c r="B11199" t="s">
        <v>168</v>
      </c>
      <c r="C11199" t="s">
        <v>168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1095200</v>
      </c>
      <c r="O11199">
        <v>1095200</v>
      </c>
      <c r="P11199" t="s">
        <v>5</v>
      </c>
      <c r="Q11199" t="s">
        <v>16</v>
      </c>
      <c r="R11199" t="s">
        <v>169</v>
      </c>
      <c r="S11199" t="s">
        <v>170</v>
      </c>
      <c r="T11199">
        <v>706580.6451612903</v>
      </c>
      <c r="U11199">
        <v>1094730</v>
      </c>
      <c r="V11199">
        <v>388149.3548387097</v>
      </c>
      <c r="W11199">
        <v>0.54933482468955441</v>
      </c>
      <c r="X11199" t="s">
        <v>330</v>
      </c>
    </row>
    <row r="11200" spans="1:24" x14ac:dyDescent="0.35">
      <c r="A11200">
        <v>6001132101</v>
      </c>
      <c r="B11200" t="s">
        <v>168</v>
      </c>
      <c r="C11200" t="s">
        <v>168</v>
      </c>
      <c r="D11200">
        <v>0</v>
      </c>
      <c r="E11200">
        <v>0</v>
      </c>
      <c r="F11200">
        <v>3</v>
      </c>
      <c r="G11200">
        <v>42097</v>
      </c>
      <c r="H11200">
        <v>4</v>
      </c>
      <c r="I11200">
        <v>45000</v>
      </c>
      <c r="J11200">
        <v>0</v>
      </c>
      <c r="K11200">
        <v>0</v>
      </c>
      <c r="L11200">
        <v>1</v>
      </c>
      <c r="M11200">
        <v>22400</v>
      </c>
      <c r="N11200">
        <v>87000</v>
      </c>
      <c r="O11200">
        <v>196497</v>
      </c>
      <c r="P11200" t="s">
        <v>5</v>
      </c>
      <c r="Q11200" t="s">
        <v>11</v>
      </c>
      <c r="R11200" t="s">
        <v>169</v>
      </c>
      <c r="S11200" t="s">
        <v>170</v>
      </c>
      <c r="T11200">
        <v>126772.25806451614</v>
      </c>
      <c r="U11200">
        <v>253800</v>
      </c>
      <c r="V11200">
        <v>127027.74193548386</v>
      </c>
      <c r="W11200">
        <v>1.0020152979434798</v>
      </c>
      <c r="X11200" t="s">
        <v>306</v>
      </c>
    </row>
    <row r="11201" spans="1:24" x14ac:dyDescent="0.35">
      <c r="A11201">
        <v>3300005080</v>
      </c>
      <c r="B11201" t="s">
        <v>168</v>
      </c>
      <c r="C11201" t="s">
        <v>168</v>
      </c>
      <c r="D11201">
        <v>0</v>
      </c>
      <c r="E11201">
        <v>0</v>
      </c>
      <c r="F11201">
        <v>12</v>
      </c>
      <c r="G11201">
        <v>508986</v>
      </c>
      <c r="H11201">
        <v>3</v>
      </c>
      <c r="I11201">
        <v>97000</v>
      </c>
      <c r="J11201">
        <v>0</v>
      </c>
      <c r="K11201">
        <v>0</v>
      </c>
      <c r="L11201">
        <v>4</v>
      </c>
      <c r="M11201">
        <v>349600</v>
      </c>
      <c r="N11201">
        <v>150000</v>
      </c>
      <c r="O11201">
        <v>1105586</v>
      </c>
      <c r="P11201" t="s">
        <v>5</v>
      </c>
      <c r="Q11201" t="s">
        <v>14</v>
      </c>
      <c r="R11201" t="s">
        <v>169</v>
      </c>
      <c r="S11201" t="s">
        <v>170</v>
      </c>
      <c r="T11201">
        <v>713281.29032258061</v>
      </c>
      <c r="U11201">
        <v>479691</v>
      </c>
      <c r="V11201">
        <v>-233590.29032258061</v>
      </c>
      <c r="W11201">
        <v>-0.32748691644069294</v>
      </c>
      <c r="X11201" t="s">
        <v>266</v>
      </c>
    </row>
    <row r="11202" spans="1:24" x14ac:dyDescent="0.35">
      <c r="A11202">
        <v>3301035533</v>
      </c>
      <c r="B11202" t="s">
        <v>168</v>
      </c>
      <c r="C11202" t="s">
        <v>168</v>
      </c>
      <c r="D11202">
        <v>0</v>
      </c>
      <c r="E11202">
        <v>0</v>
      </c>
      <c r="F11202">
        <v>13</v>
      </c>
      <c r="G11202">
        <v>507187</v>
      </c>
      <c r="H11202">
        <v>8</v>
      </c>
      <c r="I11202">
        <v>362000</v>
      </c>
      <c r="J11202">
        <v>0</v>
      </c>
      <c r="K11202">
        <v>0</v>
      </c>
      <c r="L11202">
        <v>1</v>
      </c>
      <c r="M11202">
        <v>100000</v>
      </c>
      <c r="N11202">
        <v>150000</v>
      </c>
      <c r="O11202">
        <v>1119187</v>
      </c>
      <c r="P11202" t="s">
        <v>5</v>
      </c>
      <c r="Q11202" t="s">
        <v>15</v>
      </c>
      <c r="R11202" t="s">
        <v>169</v>
      </c>
      <c r="S11202" t="s">
        <v>170</v>
      </c>
      <c r="T11202">
        <v>722056.12903225806</v>
      </c>
      <c r="U11202">
        <v>1670418</v>
      </c>
      <c r="V11202">
        <v>948361.87096774194</v>
      </c>
      <c r="W11202">
        <v>1.3134184903863253</v>
      </c>
      <c r="X11202" t="s">
        <v>321</v>
      </c>
    </row>
    <row r="11203" spans="1:24" x14ac:dyDescent="0.35">
      <c r="A11203">
        <v>3300018657</v>
      </c>
      <c r="B11203" t="s">
        <v>168</v>
      </c>
      <c r="C11203" t="s">
        <v>168</v>
      </c>
      <c r="D11203">
        <v>0</v>
      </c>
      <c r="E11203">
        <v>0</v>
      </c>
      <c r="F11203">
        <v>142</v>
      </c>
      <c r="G11203">
        <v>5379105</v>
      </c>
      <c r="H11203">
        <v>8</v>
      </c>
      <c r="I11203">
        <v>235000</v>
      </c>
      <c r="J11203">
        <v>0</v>
      </c>
      <c r="K11203">
        <v>0</v>
      </c>
      <c r="L11203">
        <v>3</v>
      </c>
      <c r="M11203">
        <v>147200</v>
      </c>
      <c r="N11203">
        <v>1651500</v>
      </c>
      <c r="O11203">
        <v>7412805</v>
      </c>
      <c r="P11203" t="s">
        <v>5</v>
      </c>
      <c r="Q11203" t="s">
        <v>7</v>
      </c>
      <c r="R11203" t="s">
        <v>169</v>
      </c>
      <c r="S11203" t="s">
        <v>170</v>
      </c>
      <c r="T11203">
        <v>4782454.8387096776</v>
      </c>
      <c r="U11203">
        <v>5286848</v>
      </c>
      <c r="V11203">
        <v>504393.16129032243</v>
      </c>
      <c r="W11203">
        <v>0.10546741752953159</v>
      </c>
      <c r="X11203" t="s">
        <v>305</v>
      </c>
    </row>
    <row r="11204" spans="1:24" x14ac:dyDescent="0.35">
      <c r="A11204">
        <v>3300011800</v>
      </c>
      <c r="B11204" t="s">
        <v>168</v>
      </c>
      <c r="C11204" t="s">
        <v>168</v>
      </c>
      <c r="D11204">
        <v>0</v>
      </c>
      <c r="E11204">
        <v>0</v>
      </c>
      <c r="F11204">
        <v>5</v>
      </c>
      <c r="G11204">
        <v>109699</v>
      </c>
      <c r="H11204">
        <v>9</v>
      </c>
      <c r="I11204">
        <v>47000</v>
      </c>
      <c r="J11204">
        <v>686</v>
      </c>
      <c r="K11204">
        <v>9983300</v>
      </c>
      <c r="L11204">
        <v>0</v>
      </c>
      <c r="M11204">
        <v>0</v>
      </c>
      <c r="N11204">
        <v>991000</v>
      </c>
      <c r="O11204">
        <v>11130999</v>
      </c>
      <c r="P11204" t="s">
        <v>5</v>
      </c>
      <c r="Q11204" t="s">
        <v>16</v>
      </c>
      <c r="R11204" t="s">
        <v>169</v>
      </c>
      <c r="S11204" t="s">
        <v>170</v>
      </c>
      <c r="T11204">
        <v>7181289.6774193551</v>
      </c>
      <c r="U11204">
        <v>0</v>
      </c>
      <c r="V11204">
        <v>-7181289.6774193551</v>
      </c>
      <c r="W11204">
        <v>0</v>
      </c>
      <c r="X11204" t="s">
        <v>265</v>
      </c>
    </row>
    <row r="11205" spans="1:24" x14ac:dyDescent="0.35">
      <c r="A11205">
        <v>3301015086</v>
      </c>
      <c r="B11205" t="s">
        <v>168</v>
      </c>
      <c r="C11205" t="s">
        <v>168</v>
      </c>
      <c r="D11205">
        <v>0</v>
      </c>
      <c r="E11205">
        <v>0</v>
      </c>
      <c r="F11205">
        <v>15</v>
      </c>
      <c r="G11205">
        <v>645586</v>
      </c>
      <c r="H11205">
        <v>6</v>
      </c>
      <c r="I11205">
        <v>328000</v>
      </c>
      <c r="J11205">
        <v>0</v>
      </c>
      <c r="K11205">
        <v>0</v>
      </c>
      <c r="L11205">
        <v>1</v>
      </c>
      <c r="M11205">
        <v>100000</v>
      </c>
      <c r="N11205">
        <v>981500</v>
      </c>
      <c r="O11205">
        <v>2055086</v>
      </c>
      <c r="P11205" t="s">
        <v>5</v>
      </c>
      <c r="Q11205" t="s">
        <v>7</v>
      </c>
      <c r="R11205" t="s">
        <v>169</v>
      </c>
      <c r="S11205" t="s">
        <v>170</v>
      </c>
      <c r="T11205">
        <v>1325861.935483871</v>
      </c>
      <c r="U11205">
        <v>2275986</v>
      </c>
      <c r="V11205">
        <v>950124.06451612897</v>
      </c>
      <c r="W11205">
        <v>0.71660859934815369</v>
      </c>
      <c r="X11205" t="s">
        <v>218</v>
      </c>
    </row>
    <row r="11206" spans="1:24" x14ac:dyDescent="0.35">
      <c r="A11206">
        <v>3301000348</v>
      </c>
      <c r="B11206" t="s">
        <v>168</v>
      </c>
      <c r="C11206" t="s">
        <v>168</v>
      </c>
      <c r="D11206">
        <v>0</v>
      </c>
      <c r="E11206">
        <v>0</v>
      </c>
      <c r="F11206">
        <v>15</v>
      </c>
      <c r="G11206">
        <v>509985</v>
      </c>
      <c r="H11206">
        <v>33</v>
      </c>
      <c r="I11206">
        <v>1370000</v>
      </c>
      <c r="J11206">
        <v>0</v>
      </c>
      <c r="K11206">
        <v>0</v>
      </c>
      <c r="L11206">
        <v>13</v>
      </c>
      <c r="M11206">
        <v>749200</v>
      </c>
      <c r="N11206">
        <v>245000</v>
      </c>
      <c r="O11206">
        <v>2874185</v>
      </c>
      <c r="P11206" t="s">
        <v>5</v>
      </c>
      <c r="Q11206" t="s">
        <v>10</v>
      </c>
      <c r="R11206" t="s">
        <v>169</v>
      </c>
      <c r="S11206" t="s">
        <v>170</v>
      </c>
      <c r="T11206">
        <v>1854312.9032258063</v>
      </c>
      <c r="U11206">
        <v>2462983</v>
      </c>
      <c r="V11206">
        <v>608670.09677419369</v>
      </c>
      <c r="W11206">
        <v>0.32824562441178995</v>
      </c>
      <c r="X11206" t="s">
        <v>292</v>
      </c>
    </row>
    <row r="11207" spans="1:24" x14ac:dyDescent="0.35">
      <c r="A11207">
        <v>6001131812</v>
      </c>
      <c r="B11207" t="s">
        <v>168</v>
      </c>
      <c r="C11207" t="s">
        <v>168</v>
      </c>
      <c r="D11207">
        <v>0</v>
      </c>
      <c r="E11207">
        <v>0</v>
      </c>
      <c r="F11207">
        <v>0</v>
      </c>
      <c r="G11207">
        <v>0</v>
      </c>
      <c r="H11207">
        <v>14</v>
      </c>
      <c r="I11207">
        <v>255000</v>
      </c>
      <c r="J11207">
        <v>0</v>
      </c>
      <c r="K11207">
        <v>0</v>
      </c>
      <c r="L11207">
        <v>0</v>
      </c>
      <c r="M11207">
        <v>0</v>
      </c>
      <c r="N11207">
        <v>160000</v>
      </c>
      <c r="O11207">
        <v>415000</v>
      </c>
      <c r="P11207" t="s">
        <v>5</v>
      </c>
      <c r="Q11207" t="s">
        <v>11</v>
      </c>
      <c r="R11207" t="s">
        <v>169</v>
      </c>
      <c r="S11207" t="s">
        <v>170</v>
      </c>
      <c r="T11207">
        <v>267741.93548387097</v>
      </c>
      <c r="U11207">
        <v>160000</v>
      </c>
      <c r="V11207">
        <v>-107741.93548387097</v>
      </c>
      <c r="W11207">
        <v>-0.40240963855421685</v>
      </c>
      <c r="X11207" t="s">
        <v>365</v>
      </c>
    </row>
    <row r="11208" spans="1:24" x14ac:dyDescent="0.35">
      <c r="A11208">
        <v>3301058644</v>
      </c>
      <c r="B11208" t="s">
        <v>168</v>
      </c>
      <c r="C11208" t="s">
        <v>168</v>
      </c>
      <c r="D11208">
        <v>0</v>
      </c>
      <c r="E11208">
        <v>0</v>
      </c>
      <c r="F11208">
        <v>16</v>
      </c>
      <c r="G11208">
        <v>533183</v>
      </c>
      <c r="H11208">
        <v>55</v>
      </c>
      <c r="I11208">
        <v>1737000</v>
      </c>
      <c r="J11208">
        <v>0</v>
      </c>
      <c r="K11208">
        <v>0</v>
      </c>
      <c r="L11208">
        <v>18</v>
      </c>
      <c r="M11208">
        <v>583200</v>
      </c>
      <c r="N11208">
        <v>171000</v>
      </c>
      <c r="O11208">
        <v>3024383</v>
      </c>
      <c r="P11208" t="s">
        <v>5</v>
      </c>
      <c r="Q11208" t="s">
        <v>13</v>
      </c>
      <c r="R11208" t="s">
        <v>169</v>
      </c>
      <c r="S11208" t="s">
        <v>170</v>
      </c>
      <c r="T11208">
        <v>1951214.8387096773</v>
      </c>
      <c r="U11208">
        <v>1339490</v>
      </c>
      <c r="V11208">
        <v>-611724.83870967734</v>
      </c>
      <c r="W11208">
        <v>-0.31350973074508082</v>
      </c>
      <c r="X11208" t="s">
        <v>378</v>
      </c>
    </row>
    <row r="11209" spans="1:24" x14ac:dyDescent="0.35">
      <c r="A11209">
        <v>3301070985</v>
      </c>
      <c r="B11209" t="s">
        <v>168</v>
      </c>
      <c r="C11209" t="s">
        <v>168</v>
      </c>
      <c r="D11209">
        <v>0</v>
      </c>
      <c r="E11209">
        <v>0</v>
      </c>
      <c r="F11209">
        <v>46</v>
      </c>
      <c r="G11209">
        <v>1413951</v>
      </c>
      <c r="H11209">
        <v>4</v>
      </c>
      <c r="I11209">
        <v>130000</v>
      </c>
      <c r="J11209">
        <v>0</v>
      </c>
      <c r="K11209">
        <v>0</v>
      </c>
      <c r="L11209">
        <v>0</v>
      </c>
      <c r="M11209">
        <v>0</v>
      </c>
      <c r="N11209">
        <v>60000</v>
      </c>
      <c r="O11209">
        <v>1603951</v>
      </c>
      <c r="P11209" t="s">
        <v>5</v>
      </c>
      <c r="Q11209" t="s">
        <v>13</v>
      </c>
      <c r="R11209" t="s">
        <v>169</v>
      </c>
      <c r="S11209" t="s">
        <v>170</v>
      </c>
      <c r="T11209">
        <v>1034807.0967741935</v>
      </c>
      <c r="U11209">
        <v>881908</v>
      </c>
      <c r="V11209">
        <v>-152899.09677419346</v>
      </c>
      <c r="W11209">
        <v>-0.14775613469488769</v>
      </c>
      <c r="X11209" t="s">
        <v>274</v>
      </c>
    </row>
    <row r="11210" spans="1:24" x14ac:dyDescent="0.35">
      <c r="A11210">
        <v>3300015255</v>
      </c>
      <c r="B11210" t="s">
        <v>168</v>
      </c>
      <c r="C11210" t="s">
        <v>168</v>
      </c>
      <c r="D11210">
        <v>0</v>
      </c>
      <c r="E11210">
        <v>0</v>
      </c>
      <c r="F11210">
        <v>104</v>
      </c>
      <c r="G11210">
        <v>3534043</v>
      </c>
      <c r="H11210">
        <v>4</v>
      </c>
      <c r="I11210">
        <v>60000</v>
      </c>
      <c r="J11210">
        <v>0</v>
      </c>
      <c r="K11210">
        <v>0</v>
      </c>
      <c r="L11210">
        <v>2</v>
      </c>
      <c r="M11210">
        <v>204800</v>
      </c>
      <c r="N11210">
        <v>1010500</v>
      </c>
      <c r="O11210">
        <v>4809343</v>
      </c>
      <c r="P11210" t="s">
        <v>5</v>
      </c>
      <c r="Q11210" t="s">
        <v>7</v>
      </c>
      <c r="R11210" t="s">
        <v>169</v>
      </c>
      <c r="S11210" t="s">
        <v>170</v>
      </c>
      <c r="T11210">
        <v>3102801.935483871</v>
      </c>
      <c r="U11210">
        <v>3226241</v>
      </c>
      <c r="V11210">
        <v>123439.06451612897</v>
      </c>
      <c r="W11210">
        <v>3.9783095112991607E-2</v>
      </c>
      <c r="X11210" t="s">
        <v>236</v>
      </c>
    </row>
    <row r="11211" spans="1:24" x14ac:dyDescent="0.35">
      <c r="A11211">
        <v>3300015015</v>
      </c>
      <c r="B11211" t="s">
        <v>168</v>
      </c>
      <c r="C11211" t="s">
        <v>168</v>
      </c>
      <c r="D11211">
        <v>0</v>
      </c>
      <c r="E11211">
        <v>0</v>
      </c>
      <c r="F11211">
        <v>404</v>
      </c>
      <c r="G11211">
        <v>16815731</v>
      </c>
      <c r="H11211">
        <v>4</v>
      </c>
      <c r="I11211">
        <v>95000</v>
      </c>
      <c r="J11211">
        <v>0</v>
      </c>
      <c r="K11211">
        <v>0</v>
      </c>
      <c r="L11211">
        <v>1</v>
      </c>
      <c r="M11211">
        <v>262750</v>
      </c>
      <c r="N11211">
        <v>1208700</v>
      </c>
      <c r="O11211">
        <v>18382181</v>
      </c>
      <c r="P11211" t="s">
        <v>5</v>
      </c>
      <c r="Q11211" t="s">
        <v>7</v>
      </c>
      <c r="R11211" t="s">
        <v>169</v>
      </c>
      <c r="S11211" t="s">
        <v>170</v>
      </c>
      <c r="T11211">
        <v>11859471.612903226</v>
      </c>
      <c r="U11211">
        <v>11532369</v>
      </c>
      <c r="V11211">
        <v>-327102.61290322617</v>
      </c>
      <c r="W11211">
        <v>-2.7581550306788993E-2</v>
      </c>
      <c r="X11211" t="s">
        <v>236</v>
      </c>
    </row>
    <row r="11212" spans="1:24" x14ac:dyDescent="0.35">
      <c r="A11212">
        <v>3301043459</v>
      </c>
      <c r="B11212" t="s">
        <v>168</v>
      </c>
      <c r="C11212" t="s">
        <v>168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1</v>
      </c>
      <c r="M11212">
        <v>318250</v>
      </c>
      <c r="N11212">
        <v>57000</v>
      </c>
      <c r="O11212">
        <v>375250</v>
      </c>
      <c r="P11212" t="s">
        <v>5</v>
      </c>
      <c r="Q11212" t="s">
        <v>13</v>
      </c>
      <c r="R11212" t="s">
        <v>169</v>
      </c>
      <c r="S11212" t="s">
        <v>170</v>
      </c>
      <c r="T11212">
        <v>242096.77419354836</v>
      </c>
      <c r="U11212">
        <v>177599</v>
      </c>
      <c r="V11212">
        <v>-64497.774193548365</v>
      </c>
      <c r="W11212">
        <v>-0.26641319120586271</v>
      </c>
      <c r="X11212" t="s">
        <v>374</v>
      </c>
    </row>
    <row r="11213" spans="1:24" x14ac:dyDescent="0.35">
      <c r="A11213">
        <v>3301063098</v>
      </c>
      <c r="B11213" t="s">
        <v>168</v>
      </c>
      <c r="C11213" t="s">
        <v>168</v>
      </c>
      <c r="D11213">
        <v>0</v>
      </c>
      <c r="E11213">
        <v>0</v>
      </c>
      <c r="F11213">
        <v>7</v>
      </c>
      <c r="G11213">
        <v>399795</v>
      </c>
      <c r="H11213">
        <v>1</v>
      </c>
      <c r="I11213">
        <v>50000</v>
      </c>
      <c r="J11213">
        <v>0</v>
      </c>
      <c r="K11213">
        <v>0</v>
      </c>
      <c r="L11213">
        <v>2</v>
      </c>
      <c r="M11213">
        <v>501400</v>
      </c>
      <c r="N11213">
        <v>3289500</v>
      </c>
      <c r="O11213">
        <v>4240695</v>
      </c>
      <c r="P11213" t="s">
        <v>5</v>
      </c>
      <c r="Q11213" t="s">
        <v>7</v>
      </c>
      <c r="R11213" t="s">
        <v>169</v>
      </c>
      <c r="S11213" t="s">
        <v>170</v>
      </c>
      <c r="T11213">
        <v>2735932.2580645164</v>
      </c>
      <c r="U11213">
        <v>5420486</v>
      </c>
      <c r="V11213">
        <v>2684553.7419354836</v>
      </c>
      <c r="W11213">
        <v>0.98122083762213497</v>
      </c>
      <c r="X11213" t="s">
        <v>288</v>
      </c>
    </row>
    <row r="11214" spans="1:24" x14ac:dyDescent="0.35">
      <c r="A11214">
        <v>3301007994</v>
      </c>
      <c r="B11214" t="s">
        <v>168</v>
      </c>
      <c r="C11214" t="s">
        <v>168</v>
      </c>
      <c r="D11214">
        <v>0</v>
      </c>
      <c r="E11214">
        <v>0</v>
      </c>
      <c r="F11214">
        <v>4</v>
      </c>
      <c r="G11214">
        <v>220296</v>
      </c>
      <c r="H11214">
        <v>9</v>
      </c>
      <c r="I11214">
        <v>270000</v>
      </c>
      <c r="J11214">
        <v>0</v>
      </c>
      <c r="K11214">
        <v>0</v>
      </c>
      <c r="L11214">
        <v>0</v>
      </c>
      <c r="M11214">
        <v>0</v>
      </c>
      <c r="N11214">
        <v>114000</v>
      </c>
      <c r="O11214">
        <v>604296</v>
      </c>
      <c r="P11214" t="s">
        <v>5</v>
      </c>
      <c r="Q11214" t="s">
        <v>11</v>
      </c>
      <c r="R11214" t="s">
        <v>169</v>
      </c>
      <c r="S11214" t="s">
        <v>170</v>
      </c>
      <c r="T11214">
        <v>389868.38709677418</v>
      </c>
      <c r="U11214">
        <v>473198</v>
      </c>
      <c r="V11214">
        <v>83329.612903225818</v>
      </c>
      <c r="W11214">
        <v>0.21373780399009767</v>
      </c>
      <c r="X11214" t="s">
        <v>365</v>
      </c>
    </row>
    <row r="11215" spans="1:24" x14ac:dyDescent="0.35">
      <c r="A11215">
        <v>3300025974</v>
      </c>
      <c r="B11215" t="s">
        <v>168</v>
      </c>
      <c r="C11215" t="s">
        <v>168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75000</v>
      </c>
      <c r="O11215">
        <v>75000</v>
      </c>
      <c r="P11215" t="s">
        <v>5</v>
      </c>
      <c r="Q11215" t="s">
        <v>14</v>
      </c>
      <c r="R11215" t="s">
        <v>169</v>
      </c>
      <c r="S11215" t="s">
        <v>170</v>
      </c>
      <c r="T11215">
        <v>48387.096774193553</v>
      </c>
      <c r="U11215">
        <v>261998</v>
      </c>
      <c r="V11215">
        <v>213610.90322580645</v>
      </c>
      <c r="W11215">
        <v>4.4146253333333325</v>
      </c>
      <c r="X11215" t="s">
        <v>237</v>
      </c>
    </row>
    <row r="11216" spans="1:24" x14ac:dyDescent="0.35">
      <c r="A11216">
        <v>3300007569</v>
      </c>
      <c r="B11216" t="s">
        <v>168</v>
      </c>
      <c r="C11216" t="s">
        <v>168</v>
      </c>
      <c r="D11216">
        <v>0</v>
      </c>
      <c r="E11216">
        <v>0</v>
      </c>
      <c r="F11216">
        <v>3</v>
      </c>
      <c r="G11216">
        <v>158997</v>
      </c>
      <c r="H11216">
        <v>5</v>
      </c>
      <c r="I11216">
        <v>220000</v>
      </c>
      <c r="J11216">
        <v>0</v>
      </c>
      <c r="K11216">
        <v>0</v>
      </c>
      <c r="L11216">
        <v>0</v>
      </c>
      <c r="M11216">
        <v>0</v>
      </c>
      <c r="N11216">
        <v>165000</v>
      </c>
      <c r="O11216">
        <v>543997</v>
      </c>
      <c r="P11216" t="s">
        <v>5</v>
      </c>
      <c r="Q11216" t="s">
        <v>14</v>
      </c>
      <c r="R11216" t="s">
        <v>169</v>
      </c>
      <c r="S11216" t="s">
        <v>170</v>
      </c>
      <c r="T11216">
        <v>350965.80645161285</v>
      </c>
      <c r="U11216">
        <v>472491</v>
      </c>
      <c r="V11216">
        <v>121525.19354838715</v>
      </c>
      <c r="W11216">
        <v>0.34625935437143984</v>
      </c>
      <c r="X11216" t="s">
        <v>355</v>
      </c>
    </row>
    <row r="11217" spans="1:24" x14ac:dyDescent="0.35">
      <c r="A11217">
        <v>3300009159</v>
      </c>
      <c r="B11217" t="s">
        <v>168</v>
      </c>
      <c r="C11217" t="s">
        <v>168</v>
      </c>
      <c r="D11217">
        <v>0</v>
      </c>
      <c r="E11217">
        <v>0</v>
      </c>
      <c r="F11217">
        <v>1</v>
      </c>
      <c r="G11217">
        <v>46700</v>
      </c>
      <c r="H11217">
        <v>2</v>
      </c>
      <c r="I11217">
        <v>60000</v>
      </c>
      <c r="J11217">
        <v>0</v>
      </c>
      <c r="K11217">
        <v>0</v>
      </c>
      <c r="L11217">
        <v>36</v>
      </c>
      <c r="M11217">
        <v>3460058</v>
      </c>
      <c r="N11217">
        <v>280000</v>
      </c>
      <c r="O11217">
        <v>3846758</v>
      </c>
      <c r="P11217" t="s">
        <v>5</v>
      </c>
      <c r="Q11217" t="s">
        <v>12</v>
      </c>
      <c r="R11217" t="s">
        <v>169</v>
      </c>
      <c r="S11217" t="s">
        <v>170</v>
      </c>
      <c r="T11217">
        <v>2481779.3548387098</v>
      </c>
      <c r="U11217">
        <v>1563880</v>
      </c>
      <c r="V11217">
        <v>-917899.35483870981</v>
      </c>
      <c r="W11217">
        <v>-0.3698553431227023</v>
      </c>
      <c r="X11217" t="s">
        <v>413</v>
      </c>
    </row>
    <row r="11218" spans="1:24" x14ac:dyDescent="0.35">
      <c r="A11218">
        <v>3301067011</v>
      </c>
      <c r="B11218" t="s">
        <v>168</v>
      </c>
      <c r="C11218" t="s">
        <v>168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150000</v>
      </c>
      <c r="O11218">
        <v>150000</v>
      </c>
      <c r="P11218" t="s">
        <v>5</v>
      </c>
      <c r="Q11218" t="s">
        <v>14</v>
      </c>
      <c r="R11218" t="s">
        <v>169</v>
      </c>
      <c r="S11218" t="s">
        <v>170</v>
      </c>
      <c r="T11218">
        <v>96774.193548387106</v>
      </c>
      <c r="U11218">
        <v>45000</v>
      </c>
      <c r="V11218">
        <v>-51774.193548387106</v>
      </c>
      <c r="W11218">
        <v>-0.53500000000000003</v>
      </c>
      <c r="X11218" t="s">
        <v>358</v>
      </c>
    </row>
    <row r="11219" spans="1:24" x14ac:dyDescent="0.35">
      <c r="A11219">
        <v>3301047994</v>
      </c>
      <c r="B11219" t="s">
        <v>168</v>
      </c>
      <c r="C11219" t="s">
        <v>168</v>
      </c>
      <c r="D11219">
        <v>0</v>
      </c>
      <c r="E11219">
        <v>0</v>
      </c>
      <c r="F11219">
        <v>1</v>
      </c>
      <c r="G11219">
        <v>7900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1435000</v>
      </c>
      <c r="O11219">
        <v>1442900</v>
      </c>
      <c r="P11219" t="s">
        <v>5</v>
      </c>
      <c r="Q11219" t="s">
        <v>12</v>
      </c>
      <c r="R11219" t="s">
        <v>169</v>
      </c>
      <c r="S11219" t="s">
        <v>170</v>
      </c>
      <c r="T11219">
        <v>930903.22580645164</v>
      </c>
      <c r="U11219">
        <v>857930</v>
      </c>
      <c r="V11219">
        <v>-72973.225806451635</v>
      </c>
      <c r="W11219">
        <v>-7.8389701296001091E-2</v>
      </c>
      <c r="X11219" t="s">
        <v>364</v>
      </c>
    </row>
    <row r="11220" spans="1:24" x14ac:dyDescent="0.35">
      <c r="A11220">
        <v>3301051664</v>
      </c>
      <c r="B11220" t="s">
        <v>168</v>
      </c>
      <c r="C11220" t="s">
        <v>168</v>
      </c>
      <c r="D11220">
        <v>0</v>
      </c>
      <c r="E11220">
        <v>0</v>
      </c>
      <c r="F11220">
        <v>247</v>
      </c>
      <c r="G11220">
        <v>9218813</v>
      </c>
      <c r="H11220">
        <v>83</v>
      </c>
      <c r="I11220">
        <v>3025000</v>
      </c>
      <c r="J11220">
        <v>0</v>
      </c>
      <c r="K11220">
        <v>0</v>
      </c>
      <c r="L11220">
        <v>62</v>
      </c>
      <c r="M11220">
        <v>2207600</v>
      </c>
      <c r="N11220">
        <v>30000</v>
      </c>
      <c r="O11220">
        <v>14481413</v>
      </c>
      <c r="P11220" t="s">
        <v>5</v>
      </c>
      <c r="Q11220" t="s">
        <v>15</v>
      </c>
      <c r="R11220" t="s">
        <v>169</v>
      </c>
      <c r="S11220" t="s">
        <v>170</v>
      </c>
      <c r="T11220">
        <v>9342847.0967741944</v>
      </c>
      <c r="U11220">
        <v>9103560</v>
      </c>
      <c r="V11220">
        <v>-239287.09677419439</v>
      </c>
      <c r="W11220">
        <v>-2.5611796307446033E-2</v>
      </c>
      <c r="X11220" t="s">
        <v>254</v>
      </c>
    </row>
    <row r="11221" spans="1:24" x14ac:dyDescent="0.35">
      <c r="A11221">
        <v>3301072724</v>
      </c>
      <c r="B11221" t="s">
        <v>168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 t="s">
        <v>5</v>
      </c>
      <c r="Q11221" t="s">
        <v>13</v>
      </c>
      <c r="R11221" t="s">
        <v>207</v>
      </c>
      <c r="S11221" t="s">
        <v>170</v>
      </c>
      <c r="T11221">
        <v>0</v>
      </c>
      <c r="U11221">
        <v>0</v>
      </c>
      <c r="V11221">
        <v>0</v>
      </c>
      <c r="W11221">
        <v>0</v>
      </c>
      <c r="X11221" t="s">
        <v>399</v>
      </c>
    </row>
    <row r="11222" spans="1:24" x14ac:dyDescent="0.35">
      <c r="A11222">
        <v>3301063458</v>
      </c>
      <c r="B11222" t="s">
        <v>168</v>
      </c>
      <c r="C11222" t="s">
        <v>168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1043400</v>
      </c>
      <c r="O11222">
        <v>1043400</v>
      </c>
      <c r="P11222" t="s">
        <v>5</v>
      </c>
      <c r="Q11222" t="s">
        <v>6</v>
      </c>
      <c r="R11222" t="s">
        <v>169</v>
      </c>
      <c r="S11222" t="s">
        <v>170</v>
      </c>
      <c r="T11222">
        <v>673161.29032258061</v>
      </c>
      <c r="U11222">
        <v>1103400</v>
      </c>
      <c r="V11222">
        <v>430238.70967741939</v>
      </c>
      <c r="W11222">
        <v>0.63913168487636574</v>
      </c>
      <c r="X11222" t="s">
        <v>363</v>
      </c>
    </row>
    <row r="11223" spans="1:24" x14ac:dyDescent="0.35">
      <c r="A11223">
        <v>3301072529</v>
      </c>
      <c r="B11223" t="s">
        <v>168</v>
      </c>
      <c r="C11223" t="s">
        <v>168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150000</v>
      </c>
      <c r="O11223">
        <v>150000</v>
      </c>
      <c r="P11223" t="s">
        <v>5</v>
      </c>
      <c r="Q11223" t="s">
        <v>15</v>
      </c>
      <c r="R11223" t="s">
        <v>169</v>
      </c>
      <c r="S11223" t="s">
        <v>170</v>
      </c>
      <c r="T11223">
        <v>96774.193548387106</v>
      </c>
      <c r="U11223">
        <v>187000</v>
      </c>
      <c r="V11223">
        <v>90225.806451612894</v>
      </c>
      <c r="W11223">
        <v>0.93233333333333324</v>
      </c>
      <c r="X11223" t="s">
        <v>190</v>
      </c>
    </row>
    <row r="11224" spans="1:24" x14ac:dyDescent="0.35">
      <c r="A11224">
        <v>3301029084</v>
      </c>
      <c r="B11224" t="s">
        <v>168</v>
      </c>
      <c r="C11224" t="s">
        <v>168</v>
      </c>
      <c r="D11224">
        <v>0</v>
      </c>
      <c r="E11224">
        <v>0</v>
      </c>
      <c r="F11224">
        <v>18</v>
      </c>
      <c r="G11224">
        <v>832478</v>
      </c>
      <c r="H11224">
        <v>73</v>
      </c>
      <c r="I11224">
        <v>2375000</v>
      </c>
      <c r="J11224">
        <v>0</v>
      </c>
      <c r="K11224">
        <v>0</v>
      </c>
      <c r="L11224">
        <v>18</v>
      </c>
      <c r="M11224">
        <v>953200</v>
      </c>
      <c r="N11224">
        <v>150000</v>
      </c>
      <c r="O11224">
        <v>4310678</v>
      </c>
      <c r="P11224" t="s">
        <v>5</v>
      </c>
      <c r="Q11224" t="s">
        <v>15</v>
      </c>
      <c r="R11224" t="s">
        <v>169</v>
      </c>
      <c r="S11224" t="s">
        <v>170</v>
      </c>
      <c r="T11224">
        <v>2781082.5806451612</v>
      </c>
      <c r="U11224">
        <v>3861169</v>
      </c>
      <c r="V11224">
        <v>1080086.4193548388</v>
      </c>
      <c r="W11224">
        <v>0.38836905702536817</v>
      </c>
      <c r="X11224" t="s">
        <v>329</v>
      </c>
    </row>
    <row r="11225" spans="1:24" x14ac:dyDescent="0.35">
      <c r="A11225">
        <v>3301075361</v>
      </c>
      <c r="B11225" t="s">
        <v>168</v>
      </c>
      <c r="C11225" t="s">
        <v>168</v>
      </c>
      <c r="D11225">
        <v>0</v>
      </c>
      <c r="E11225">
        <v>0</v>
      </c>
      <c r="F11225">
        <v>158</v>
      </c>
      <c r="G11225">
        <v>5340082</v>
      </c>
      <c r="H11225">
        <v>161</v>
      </c>
      <c r="I11225">
        <v>5250000</v>
      </c>
      <c r="J11225">
        <v>0</v>
      </c>
      <c r="K11225">
        <v>0</v>
      </c>
      <c r="L11225">
        <v>0</v>
      </c>
      <c r="M11225">
        <v>0</v>
      </c>
      <c r="N11225">
        <v>82000</v>
      </c>
      <c r="O11225">
        <v>10672082</v>
      </c>
      <c r="P11225" t="s">
        <v>5</v>
      </c>
      <c r="Q11225" t="s">
        <v>9</v>
      </c>
      <c r="R11225" t="s">
        <v>169</v>
      </c>
      <c r="S11225" t="s">
        <v>170</v>
      </c>
      <c r="T11225">
        <v>6885214.1935483869</v>
      </c>
      <c r="U11225">
        <v>5951723</v>
      </c>
      <c r="V11225">
        <v>-933491.19354838692</v>
      </c>
      <c r="W11225">
        <v>-0.13557910724449074</v>
      </c>
      <c r="X11225" t="s">
        <v>284</v>
      </c>
    </row>
    <row r="11226" spans="1:24" x14ac:dyDescent="0.35">
      <c r="A11226">
        <v>3301067891</v>
      </c>
      <c r="B11226" t="s">
        <v>168</v>
      </c>
      <c r="C11226" t="s">
        <v>168</v>
      </c>
      <c r="D11226">
        <v>0</v>
      </c>
      <c r="E11226">
        <v>0</v>
      </c>
      <c r="F11226">
        <v>92</v>
      </c>
      <c r="G11226">
        <v>3079307</v>
      </c>
      <c r="H11226">
        <v>97</v>
      </c>
      <c r="I11226">
        <v>2799000</v>
      </c>
      <c r="J11226">
        <v>0</v>
      </c>
      <c r="K11226">
        <v>0</v>
      </c>
      <c r="L11226">
        <v>13</v>
      </c>
      <c r="M11226">
        <v>551200</v>
      </c>
      <c r="N11226">
        <v>60000</v>
      </c>
      <c r="O11226">
        <v>6489507</v>
      </c>
      <c r="P11226" t="s">
        <v>5</v>
      </c>
      <c r="Q11226" t="s">
        <v>13</v>
      </c>
      <c r="R11226" t="s">
        <v>169</v>
      </c>
      <c r="S11226" t="s">
        <v>170</v>
      </c>
      <c r="T11226">
        <v>4186778.7096774196</v>
      </c>
      <c r="U11226">
        <v>3638938</v>
      </c>
      <c r="V11226">
        <v>-547840.70967741963</v>
      </c>
      <c r="W11226">
        <v>-0.13085017089896045</v>
      </c>
      <c r="X11226" t="s">
        <v>274</v>
      </c>
    </row>
    <row r="11227" spans="1:24" x14ac:dyDescent="0.35">
      <c r="A11227">
        <v>3300011507</v>
      </c>
      <c r="B11227" t="s">
        <v>168</v>
      </c>
      <c r="C11227" t="s">
        <v>168</v>
      </c>
      <c r="D11227">
        <v>0</v>
      </c>
      <c r="E11227">
        <v>0</v>
      </c>
      <c r="F11227">
        <v>51</v>
      </c>
      <c r="G11227">
        <v>2164636</v>
      </c>
      <c r="H11227">
        <v>5</v>
      </c>
      <c r="I11227">
        <v>195000</v>
      </c>
      <c r="J11227">
        <v>0</v>
      </c>
      <c r="K11227">
        <v>0</v>
      </c>
      <c r="L11227">
        <v>2</v>
      </c>
      <c r="M11227">
        <v>256725</v>
      </c>
      <c r="N11227">
        <v>330000</v>
      </c>
      <c r="O11227">
        <v>2946361</v>
      </c>
      <c r="P11227" t="s">
        <v>5</v>
      </c>
      <c r="Q11227" t="s">
        <v>12</v>
      </c>
      <c r="R11227" t="s">
        <v>169</v>
      </c>
      <c r="S11227" t="s">
        <v>170</v>
      </c>
      <c r="T11227">
        <v>1900878.064516129</v>
      </c>
      <c r="U11227">
        <v>1650522</v>
      </c>
      <c r="V11227">
        <v>-250356.06451612897</v>
      </c>
      <c r="W11227">
        <v>-0.13170548347605737</v>
      </c>
      <c r="X11227" t="s">
        <v>271</v>
      </c>
    </row>
    <row r="11228" spans="1:24" x14ac:dyDescent="0.35">
      <c r="A11228">
        <v>3301014318</v>
      </c>
      <c r="B11228" t="s">
        <v>168</v>
      </c>
      <c r="C11228" t="s">
        <v>168</v>
      </c>
      <c r="D11228">
        <v>0</v>
      </c>
      <c r="E11228">
        <v>0</v>
      </c>
      <c r="F11228">
        <v>104</v>
      </c>
      <c r="G11228">
        <v>4927254</v>
      </c>
      <c r="H11228">
        <v>1</v>
      </c>
      <c r="I11228">
        <v>10000</v>
      </c>
      <c r="J11228">
        <v>0</v>
      </c>
      <c r="K11228">
        <v>0</v>
      </c>
      <c r="L11228">
        <v>1</v>
      </c>
      <c r="M11228">
        <v>207250</v>
      </c>
      <c r="N11228">
        <v>496500</v>
      </c>
      <c r="O11228">
        <v>5641004</v>
      </c>
      <c r="P11228" t="s">
        <v>5</v>
      </c>
      <c r="Q11228" t="s">
        <v>12</v>
      </c>
      <c r="R11228" t="s">
        <v>169</v>
      </c>
      <c r="S11228" t="s">
        <v>170</v>
      </c>
      <c r="T11228">
        <v>3639357.4193548388</v>
      </c>
      <c r="U11228">
        <v>4621098</v>
      </c>
      <c r="V11228">
        <v>981740.58064516122</v>
      </c>
      <c r="W11228">
        <v>0.26975657170248413</v>
      </c>
      <c r="X11228" t="s">
        <v>174</v>
      </c>
    </row>
    <row r="11229" spans="1:24" x14ac:dyDescent="0.35">
      <c r="A11229">
        <v>3301060460</v>
      </c>
      <c r="B11229" t="s">
        <v>168</v>
      </c>
      <c r="C11229" t="s">
        <v>168</v>
      </c>
      <c r="D11229">
        <v>0</v>
      </c>
      <c r="E11229">
        <v>0</v>
      </c>
      <c r="F11229">
        <v>120</v>
      </c>
      <c r="G11229">
        <v>3598775</v>
      </c>
      <c r="H11229">
        <v>146</v>
      </c>
      <c r="I11229">
        <v>4435000</v>
      </c>
      <c r="J11229">
        <v>0</v>
      </c>
      <c r="K11229">
        <v>0</v>
      </c>
      <c r="L11229">
        <v>2</v>
      </c>
      <c r="M11229">
        <v>124800</v>
      </c>
      <c r="N11229">
        <v>150000</v>
      </c>
      <c r="O11229">
        <v>8308575</v>
      </c>
      <c r="P11229" t="s">
        <v>5</v>
      </c>
      <c r="Q11229" t="s">
        <v>10</v>
      </c>
      <c r="R11229" t="s">
        <v>169</v>
      </c>
      <c r="S11229" t="s">
        <v>170</v>
      </c>
      <c r="T11229">
        <v>5360370.9677419355</v>
      </c>
      <c r="U11229">
        <v>6788501</v>
      </c>
      <c r="V11229">
        <v>1428130.0322580645</v>
      </c>
      <c r="W11229">
        <v>0.26642373090451721</v>
      </c>
      <c r="X11229" t="s">
        <v>223</v>
      </c>
    </row>
    <row r="11230" spans="1:24" x14ac:dyDescent="0.35">
      <c r="A11230">
        <v>3300001877</v>
      </c>
      <c r="B11230" t="s">
        <v>168</v>
      </c>
      <c r="C11230" t="s">
        <v>168</v>
      </c>
      <c r="D11230">
        <v>0</v>
      </c>
      <c r="E11230">
        <v>0</v>
      </c>
      <c r="F11230">
        <v>34</v>
      </c>
      <c r="G11230">
        <v>1281313</v>
      </c>
      <c r="H11230">
        <v>38</v>
      </c>
      <c r="I11230">
        <v>2210000</v>
      </c>
      <c r="J11230">
        <v>0</v>
      </c>
      <c r="K11230">
        <v>0</v>
      </c>
      <c r="L11230">
        <v>0</v>
      </c>
      <c r="M11230">
        <v>0</v>
      </c>
      <c r="N11230">
        <v>225000</v>
      </c>
      <c r="O11230">
        <v>3716313</v>
      </c>
      <c r="P11230" t="s">
        <v>5</v>
      </c>
      <c r="Q11230" t="s">
        <v>10</v>
      </c>
      <c r="R11230" t="s">
        <v>169</v>
      </c>
      <c r="S11230" t="s">
        <v>170</v>
      </c>
      <c r="T11230">
        <v>2397621.2903225804</v>
      </c>
      <c r="U11230">
        <v>1750667</v>
      </c>
      <c r="V11230">
        <v>-646954.29032258037</v>
      </c>
      <c r="W11230">
        <v>-0.26983172569156577</v>
      </c>
      <c r="X11230" t="s">
        <v>223</v>
      </c>
    </row>
    <row r="11231" spans="1:24" x14ac:dyDescent="0.35">
      <c r="A11231">
        <v>3301067654</v>
      </c>
      <c r="B11231" t="s">
        <v>168</v>
      </c>
      <c r="C11231" t="s">
        <v>168</v>
      </c>
      <c r="D11231">
        <v>0</v>
      </c>
      <c r="E11231">
        <v>0</v>
      </c>
      <c r="F11231">
        <v>40</v>
      </c>
      <c r="G11231">
        <v>1822860</v>
      </c>
      <c r="H11231">
        <v>61</v>
      </c>
      <c r="I11231">
        <v>2065000</v>
      </c>
      <c r="J11231">
        <v>0</v>
      </c>
      <c r="K11231">
        <v>0</v>
      </c>
      <c r="L11231">
        <v>1</v>
      </c>
      <c r="M11231">
        <v>52400</v>
      </c>
      <c r="N11231">
        <v>75000</v>
      </c>
      <c r="O11231">
        <v>4015260</v>
      </c>
      <c r="P11231" t="s">
        <v>5</v>
      </c>
      <c r="Q11231" t="s">
        <v>14</v>
      </c>
      <c r="R11231" t="s">
        <v>169</v>
      </c>
      <c r="S11231" t="s">
        <v>170</v>
      </c>
      <c r="T11231">
        <v>2590490.3225806453</v>
      </c>
      <c r="U11231">
        <v>3069553</v>
      </c>
      <c r="V11231">
        <v>479062.67741935467</v>
      </c>
      <c r="W11231">
        <v>0.18493127468706883</v>
      </c>
      <c r="X11231" t="s">
        <v>247</v>
      </c>
    </row>
    <row r="11232" spans="1:24" x14ac:dyDescent="0.35">
      <c r="A11232">
        <v>3300012795</v>
      </c>
      <c r="B11232" t="s">
        <v>168</v>
      </c>
      <c r="C11232" t="s">
        <v>168</v>
      </c>
      <c r="D11232">
        <v>0</v>
      </c>
      <c r="E11232">
        <v>0</v>
      </c>
      <c r="F11232">
        <v>4</v>
      </c>
      <c r="G11232">
        <v>91699</v>
      </c>
      <c r="H11232">
        <v>4</v>
      </c>
      <c r="I11232">
        <v>29000</v>
      </c>
      <c r="J11232">
        <v>0</v>
      </c>
      <c r="K11232">
        <v>0</v>
      </c>
      <c r="L11232">
        <v>0</v>
      </c>
      <c r="M11232">
        <v>0</v>
      </c>
      <c r="N11232">
        <v>127500</v>
      </c>
      <c r="O11232">
        <v>248199</v>
      </c>
      <c r="P11232" t="s">
        <v>5</v>
      </c>
      <c r="Q11232" t="s">
        <v>12</v>
      </c>
      <c r="R11232" t="s">
        <v>169</v>
      </c>
      <c r="S11232" t="s">
        <v>170</v>
      </c>
      <c r="T11232">
        <v>160128.38709677418</v>
      </c>
      <c r="U11232">
        <v>307900</v>
      </c>
      <c r="V11232">
        <v>147771.61290322582</v>
      </c>
      <c r="W11232">
        <v>0.92283208232104097</v>
      </c>
      <c r="X11232" t="s">
        <v>189</v>
      </c>
    </row>
    <row r="11233" spans="1:24" x14ac:dyDescent="0.35">
      <c r="A11233">
        <v>3300025564</v>
      </c>
      <c r="B11233" t="s">
        <v>168</v>
      </c>
      <c r="C11233" t="s">
        <v>168</v>
      </c>
      <c r="D11233">
        <v>0</v>
      </c>
      <c r="E11233">
        <v>0</v>
      </c>
      <c r="F11233">
        <v>1</v>
      </c>
      <c r="G11233">
        <v>34699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161000</v>
      </c>
      <c r="O11233">
        <v>195699</v>
      </c>
      <c r="P11233" t="s">
        <v>5</v>
      </c>
      <c r="Q11233" t="s">
        <v>13</v>
      </c>
      <c r="R11233" t="s">
        <v>169</v>
      </c>
      <c r="S11233" t="s">
        <v>170</v>
      </c>
      <c r="T11233">
        <v>126257.41935483871</v>
      </c>
      <c r="U11233">
        <v>429946</v>
      </c>
      <c r="V11233">
        <v>303688.58064516127</v>
      </c>
      <c r="W11233">
        <v>2.4053127507038869</v>
      </c>
      <c r="X11233" t="s">
        <v>274</v>
      </c>
    </row>
    <row r="11234" spans="1:24" x14ac:dyDescent="0.35">
      <c r="A11234">
        <v>3301000599</v>
      </c>
      <c r="B11234" t="s">
        <v>168</v>
      </c>
      <c r="C11234" t="s">
        <v>168</v>
      </c>
      <c r="D11234">
        <v>0</v>
      </c>
      <c r="E11234">
        <v>0</v>
      </c>
      <c r="F11234">
        <v>36</v>
      </c>
      <c r="G11234">
        <v>1430945</v>
      </c>
      <c r="H11234">
        <v>26</v>
      </c>
      <c r="I11234">
        <v>890000</v>
      </c>
      <c r="J11234">
        <v>0</v>
      </c>
      <c r="K11234">
        <v>0</v>
      </c>
      <c r="L11234">
        <v>0</v>
      </c>
      <c r="M11234">
        <v>0</v>
      </c>
      <c r="N11234">
        <v>1176000</v>
      </c>
      <c r="O11234">
        <v>3496945</v>
      </c>
      <c r="P11234" t="s">
        <v>5</v>
      </c>
      <c r="Q11234" t="s">
        <v>17</v>
      </c>
      <c r="R11234" t="s">
        <v>169</v>
      </c>
      <c r="S11234" t="s">
        <v>170</v>
      </c>
      <c r="T11234">
        <v>2256093.5483870967</v>
      </c>
      <c r="U11234">
        <v>1544547</v>
      </c>
      <c r="V11234">
        <v>-711546.54838709673</v>
      </c>
      <c r="W11234">
        <v>-0.31538876076117872</v>
      </c>
      <c r="X11234" t="s">
        <v>199</v>
      </c>
    </row>
    <row r="11235" spans="1:24" x14ac:dyDescent="0.35">
      <c r="A11235">
        <v>3300017476</v>
      </c>
      <c r="B11235" t="s">
        <v>168</v>
      </c>
      <c r="C11235" t="s">
        <v>168</v>
      </c>
      <c r="D11235">
        <v>0</v>
      </c>
      <c r="E11235">
        <v>0</v>
      </c>
      <c r="F11235">
        <v>1</v>
      </c>
      <c r="G11235">
        <v>25597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989500</v>
      </c>
      <c r="O11235">
        <v>1015097</v>
      </c>
      <c r="P11235" t="s">
        <v>5</v>
      </c>
      <c r="Q11235" t="s">
        <v>6</v>
      </c>
      <c r="R11235" t="s">
        <v>181</v>
      </c>
      <c r="S11235" t="s">
        <v>170</v>
      </c>
      <c r="T11235">
        <v>654901.29032258072</v>
      </c>
      <c r="U11235">
        <v>1177500</v>
      </c>
      <c r="V11235">
        <v>522598.70967741928</v>
      </c>
      <c r="W11235">
        <v>0.79798088261515865</v>
      </c>
      <c r="X11235" t="s">
        <v>352</v>
      </c>
    </row>
    <row r="11236" spans="1:24" x14ac:dyDescent="0.35">
      <c r="A11236">
        <v>3301067421</v>
      </c>
      <c r="B11236" t="s">
        <v>168</v>
      </c>
      <c r="C11236" t="s">
        <v>168</v>
      </c>
      <c r="D11236">
        <v>0</v>
      </c>
      <c r="E11236">
        <v>0</v>
      </c>
      <c r="F11236">
        <v>155</v>
      </c>
      <c r="G11236">
        <v>7042112</v>
      </c>
      <c r="H11236">
        <v>74</v>
      </c>
      <c r="I11236">
        <v>3565000</v>
      </c>
      <c r="J11236">
        <v>0</v>
      </c>
      <c r="K11236">
        <v>0</v>
      </c>
      <c r="L11236">
        <v>0</v>
      </c>
      <c r="M11236">
        <v>0</v>
      </c>
      <c r="N11236">
        <v>412500</v>
      </c>
      <c r="O11236">
        <v>11019612</v>
      </c>
      <c r="P11236" t="s">
        <v>5</v>
      </c>
      <c r="Q11236" t="s">
        <v>17</v>
      </c>
      <c r="R11236" t="s">
        <v>169</v>
      </c>
      <c r="S11236" t="s">
        <v>170</v>
      </c>
      <c r="T11236">
        <v>7109427.0967741944</v>
      </c>
      <c r="U11236">
        <v>6475281</v>
      </c>
      <c r="V11236">
        <v>-634146.09677419439</v>
      </c>
      <c r="W11236">
        <v>-8.9197918220714212E-2</v>
      </c>
      <c r="X11236" t="s">
        <v>291</v>
      </c>
    </row>
    <row r="11237" spans="1:24" x14ac:dyDescent="0.35">
      <c r="A11237">
        <v>3301045125</v>
      </c>
      <c r="B11237" t="s">
        <v>168</v>
      </c>
      <c r="C11237" t="s">
        <v>168</v>
      </c>
      <c r="D11237">
        <v>0</v>
      </c>
      <c r="E11237">
        <v>0</v>
      </c>
      <c r="F11237">
        <v>57</v>
      </c>
      <c r="G11237">
        <v>1872698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352500</v>
      </c>
      <c r="O11237">
        <v>2225198</v>
      </c>
      <c r="P11237" t="s">
        <v>5</v>
      </c>
      <c r="Q11237" t="s">
        <v>17</v>
      </c>
      <c r="R11237" t="s">
        <v>169</v>
      </c>
      <c r="S11237" t="s">
        <v>170</v>
      </c>
      <c r="T11237">
        <v>1435611.6129032257</v>
      </c>
      <c r="U11237">
        <v>1317049</v>
      </c>
      <c r="V11237">
        <v>-118562.6129032257</v>
      </c>
      <c r="W11237">
        <v>-8.2586830475310458E-2</v>
      </c>
      <c r="X11237" t="s">
        <v>220</v>
      </c>
    </row>
    <row r="11238" spans="1:24" x14ac:dyDescent="0.35">
      <c r="A11238">
        <v>3300015136</v>
      </c>
      <c r="B11238" t="s">
        <v>168</v>
      </c>
      <c r="C11238" t="s">
        <v>168</v>
      </c>
      <c r="D11238">
        <v>0</v>
      </c>
      <c r="E11238">
        <v>0</v>
      </c>
      <c r="F11238">
        <v>24</v>
      </c>
      <c r="G11238">
        <v>806227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1319500</v>
      </c>
      <c r="O11238">
        <v>2125727</v>
      </c>
      <c r="P11238" t="s">
        <v>5</v>
      </c>
      <c r="Q11238" t="s">
        <v>7</v>
      </c>
      <c r="R11238" t="s">
        <v>169</v>
      </c>
      <c r="S11238" t="s">
        <v>170</v>
      </c>
      <c r="T11238">
        <v>1371436.7741935486</v>
      </c>
      <c r="U11238">
        <v>1379486</v>
      </c>
      <c r="V11238">
        <v>8049.2258064514026</v>
      </c>
      <c r="W11238">
        <v>5.8691920458269209E-3</v>
      </c>
      <c r="X11238" t="s">
        <v>204</v>
      </c>
    </row>
    <row r="11239" spans="1:24" x14ac:dyDescent="0.35">
      <c r="A11239">
        <v>3300012210</v>
      </c>
      <c r="B11239" t="s">
        <v>168</v>
      </c>
      <c r="C11239" t="s">
        <v>168</v>
      </c>
      <c r="D11239">
        <v>0</v>
      </c>
      <c r="E11239">
        <v>0</v>
      </c>
      <c r="F11239">
        <v>16</v>
      </c>
      <c r="G11239">
        <v>788434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447000</v>
      </c>
      <c r="O11239">
        <v>1235434</v>
      </c>
      <c r="P11239" t="s">
        <v>5</v>
      </c>
      <c r="Q11239" t="s">
        <v>12</v>
      </c>
      <c r="R11239" t="s">
        <v>169</v>
      </c>
      <c r="S11239" t="s">
        <v>170</v>
      </c>
      <c r="T11239">
        <v>797054.19354838715</v>
      </c>
      <c r="U11239">
        <v>809418</v>
      </c>
      <c r="V11239">
        <v>12363.806451612851</v>
      </c>
      <c r="W11239">
        <v>1.5511876797951185E-2</v>
      </c>
      <c r="X11239" t="s">
        <v>233</v>
      </c>
    </row>
    <row r="11240" spans="1:24" x14ac:dyDescent="0.35">
      <c r="A11240">
        <v>3301004257</v>
      </c>
      <c r="B11240" t="s">
        <v>168</v>
      </c>
      <c r="C11240" t="s">
        <v>168</v>
      </c>
      <c r="D11240">
        <v>0</v>
      </c>
      <c r="E11240">
        <v>0</v>
      </c>
      <c r="F11240">
        <v>2</v>
      </c>
      <c r="G11240">
        <v>10997</v>
      </c>
      <c r="H11240">
        <v>0</v>
      </c>
      <c r="I11240">
        <v>0</v>
      </c>
      <c r="J11240">
        <v>0</v>
      </c>
      <c r="K11240">
        <v>0</v>
      </c>
      <c r="L11240">
        <v>3</v>
      </c>
      <c r="M11240">
        <v>656450</v>
      </c>
      <c r="N11240">
        <v>165000</v>
      </c>
      <c r="O11240">
        <v>832447</v>
      </c>
      <c r="P11240" t="s">
        <v>5</v>
      </c>
      <c r="Q11240" t="s">
        <v>10</v>
      </c>
      <c r="R11240" t="s">
        <v>169</v>
      </c>
      <c r="S11240" t="s">
        <v>170</v>
      </c>
      <c r="T11240">
        <v>537062.58064516133</v>
      </c>
      <c r="U11240">
        <v>447798</v>
      </c>
      <c r="V11240">
        <v>-89264.580645161332</v>
      </c>
      <c r="W11240">
        <v>-0.16620889978581221</v>
      </c>
      <c r="X11240" t="s">
        <v>198</v>
      </c>
    </row>
    <row r="11241" spans="1:24" x14ac:dyDescent="0.35">
      <c r="A11241">
        <v>3301035380</v>
      </c>
      <c r="B11241" t="s">
        <v>168</v>
      </c>
      <c r="C11241" t="s">
        <v>168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1188000</v>
      </c>
      <c r="O11241">
        <v>1188000</v>
      </c>
      <c r="P11241" t="s">
        <v>5</v>
      </c>
      <c r="Q11241" t="s">
        <v>8</v>
      </c>
      <c r="R11241" t="s">
        <v>207</v>
      </c>
      <c r="S11241" t="s">
        <v>170</v>
      </c>
      <c r="T11241">
        <v>766451.6129032257</v>
      </c>
      <c r="U11241">
        <v>1428000</v>
      </c>
      <c r="V11241">
        <v>661548.3870967743</v>
      </c>
      <c r="W11241">
        <v>0.86313131313131342</v>
      </c>
      <c r="X11241" t="s">
        <v>227</v>
      </c>
    </row>
    <row r="11242" spans="1:24" x14ac:dyDescent="0.35">
      <c r="A11242">
        <v>3300014586</v>
      </c>
      <c r="B11242" t="s">
        <v>168</v>
      </c>
      <c r="C11242" t="s">
        <v>168</v>
      </c>
      <c r="D11242">
        <v>0</v>
      </c>
      <c r="E11242">
        <v>0</v>
      </c>
      <c r="F11242">
        <v>383</v>
      </c>
      <c r="G11242">
        <v>11413077</v>
      </c>
      <c r="H11242">
        <v>48</v>
      </c>
      <c r="I11242">
        <v>1640000</v>
      </c>
      <c r="J11242">
        <v>0</v>
      </c>
      <c r="K11242">
        <v>0</v>
      </c>
      <c r="L11242">
        <v>0</v>
      </c>
      <c r="M11242">
        <v>0</v>
      </c>
      <c r="N11242">
        <v>846500</v>
      </c>
      <c r="O11242">
        <v>13899577</v>
      </c>
      <c r="P11242" t="s">
        <v>5</v>
      </c>
      <c r="Q11242" t="s">
        <v>8</v>
      </c>
      <c r="R11242" t="s">
        <v>169</v>
      </c>
      <c r="S11242" t="s">
        <v>170</v>
      </c>
      <c r="T11242">
        <v>8967469.0322580636</v>
      </c>
      <c r="U11242">
        <v>7634413</v>
      </c>
      <c r="V11242">
        <v>-1333056.0322580636</v>
      </c>
      <c r="W11242">
        <v>-0.14865465690070989</v>
      </c>
      <c r="X11242" t="s">
        <v>393</v>
      </c>
    </row>
    <row r="11243" spans="1:24" x14ac:dyDescent="0.35">
      <c r="A11243">
        <v>3300017308</v>
      </c>
      <c r="B11243" t="s">
        <v>168</v>
      </c>
      <c r="C11243" t="s">
        <v>168</v>
      </c>
      <c r="D11243">
        <v>0</v>
      </c>
      <c r="E11243">
        <v>0</v>
      </c>
      <c r="F11243">
        <v>91</v>
      </c>
      <c r="G11243">
        <v>4329365</v>
      </c>
      <c r="H11243">
        <v>44</v>
      </c>
      <c r="I11243">
        <v>1170000</v>
      </c>
      <c r="J11243">
        <v>0</v>
      </c>
      <c r="K11243">
        <v>0</v>
      </c>
      <c r="L11243">
        <v>0</v>
      </c>
      <c r="M11243">
        <v>0</v>
      </c>
      <c r="N11243">
        <v>1087500</v>
      </c>
      <c r="O11243">
        <v>6586865</v>
      </c>
      <c r="P11243" t="s">
        <v>5</v>
      </c>
      <c r="Q11243" t="s">
        <v>6</v>
      </c>
      <c r="R11243" t="s">
        <v>169</v>
      </c>
      <c r="S11243" t="s">
        <v>170</v>
      </c>
      <c r="T11243">
        <v>4249590.3225806458</v>
      </c>
      <c r="U11243">
        <v>6561850</v>
      </c>
      <c r="V11243">
        <v>2312259.6774193542</v>
      </c>
      <c r="W11243">
        <v>0.54411355022457553</v>
      </c>
      <c r="X11243" t="s">
        <v>373</v>
      </c>
    </row>
    <row r="11244" spans="1:24" x14ac:dyDescent="0.35">
      <c r="A11244">
        <v>6001124636</v>
      </c>
      <c r="B11244" t="s">
        <v>168</v>
      </c>
      <c r="C11244" t="s">
        <v>168</v>
      </c>
      <c r="D11244">
        <v>0</v>
      </c>
      <c r="E11244">
        <v>0</v>
      </c>
      <c r="F11244">
        <v>2</v>
      </c>
      <c r="G11244">
        <v>33949</v>
      </c>
      <c r="H11244">
        <v>11</v>
      </c>
      <c r="I11244">
        <v>165000</v>
      </c>
      <c r="J11244">
        <v>0</v>
      </c>
      <c r="K11244">
        <v>0</v>
      </c>
      <c r="L11244">
        <v>1</v>
      </c>
      <c r="M11244">
        <v>52400</v>
      </c>
      <c r="N11244">
        <v>1076300</v>
      </c>
      <c r="O11244">
        <v>1327649</v>
      </c>
      <c r="P11244" t="s">
        <v>5</v>
      </c>
      <c r="Q11244" t="s">
        <v>17</v>
      </c>
      <c r="R11244" t="s">
        <v>169</v>
      </c>
      <c r="S11244" t="s">
        <v>170</v>
      </c>
      <c r="T11244">
        <v>856547.74193548388</v>
      </c>
      <c r="U11244">
        <v>1290813</v>
      </c>
      <c r="V11244">
        <v>434265.25806451612</v>
      </c>
      <c r="W11244">
        <v>0.50699480811569919</v>
      </c>
      <c r="X11244" t="s">
        <v>332</v>
      </c>
    </row>
    <row r="11245" spans="1:24" x14ac:dyDescent="0.35">
      <c r="A11245">
        <v>3301061301</v>
      </c>
      <c r="B11245" t="s">
        <v>168</v>
      </c>
      <c r="C11245" t="s">
        <v>168</v>
      </c>
      <c r="D11245">
        <v>0</v>
      </c>
      <c r="E11245">
        <v>0</v>
      </c>
      <c r="F11245">
        <v>985</v>
      </c>
      <c r="G11245">
        <v>28296242</v>
      </c>
      <c r="H11245">
        <v>457</v>
      </c>
      <c r="I11245">
        <v>13840000</v>
      </c>
      <c r="J11245">
        <v>0</v>
      </c>
      <c r="K11245">
        <v>0</v>
      </c>
      <c r="L11245">
        <v>77</v>
      </c>
      <c r="M11245">
        <v>5024800</v>
      </c>
      <c r="N11245">
        <v>60000</v>
      </c>
      <c r="O11245">
        <v>47221042</v>
      </c>
      <c r="P11245" t="s">
        <v>5</v>
      </c>
      <c r="Q11245" t="s">
        <v>13</v>
      </c>
      <c r="R11245" t="s">
        <v>169</v>
      </c>
      <c r="S11245" t="s">
        <v>170</v>
      </c>
      <c r="T11245">
        <v>30465188.387096778</v>
      </c>
      <c r="U11245">
        <v>29225608</v>
      </c>
      <c r="V11245">
        <v>-1239580.3870967776</v>
      </c>
      <c r="W11245">
        <v>-4.0688420217410814E-2</v>
      </c>
      <c r="X11245" t="s">
        <v>375</v>
      </c>
    </row>
    <row r="11246" spans="1:24" x14ac:dyDescent="0.35">
      <c r="A11246">
        <v>3300003414</v>
      </c>
      <c r="B11246" t="s">
        <v>168</v>
      </c>
      <c r="C11246" t="s">
        <v>168</v>
      </c>
      <c r="D11246">
        <v>0</v>
      </c>
      <c r="E11246">
        <v>0</v>
      </c>
      <c r="F11246">
        <v>13</v>
      </c>
      <c r="G11246">
        <v>533586</v>
      </c>
      <c r="H11246">
        <v>1</v>
      </c>
      <c r="I11246">
        <v>25000</v>
      </c>
      <c r="J11246">
        <v>0</v>
      </c>
      <c r="K11246">
        <v>0</v>
      </c>
      <c r="L11246">
        <v>0</v>
      </c>
      <c r="M11246">
        <v>0</v>
      </c>
      <c r="N11246">
        <v>60000</v>
      </c>
      <c r="O11246">
        <v>618586</v>
      </c>
      <c r="P11246" t="s">
        <v>5</v>
      </c>
      <c r="Q11246" t="s">
        <v>13</v>
      </c>
      <c r="R11246" t="s">
        <v>169</v>
      </c>
      <c r="S11246" t="s">
        <v>170</v>
      </c>
      <c r="T11246">
        <v>399087.74193548388</v>
      </c>
      <c r="U11246">
        <v>549782</v>
      </c>
      <c r="V11246">
        <v>150694.25806451612</v>
      </c>
      <c r="W11246">
        <v>0.37759680949779018</v>
      </c>
      <c r="X11246" t="s">
        <v>274</v>
      </c>
    </row>
    <row r="11247" spans="1:24" x14ac:dyDescent="0.35">
      <c r="A11247">
        <v>3301001589</v>
      </c>
      <c r="B11247" t="s">
        <v>168</v>
      </c>
      <c r="C11247" t="s">
        <v>168</v>
      </c>
      <c r="D11247">
        <v>0</v>
      </c>
      <c r="E11247">
        <v>0</v>
      </c>
      <c r="F11247">
        <v>0</v>
      </c>
      <c r="G11247">
        <v>0</v>
      </c>
      <c r="H11247">
        <v>14</v>
      </c>
      <c r="I11247">
        <v>535000</v>
      </c>
      <c r="J11247">
        <v>0</v>
      </c>
      <c r="K11247">
        <v>0</v>
      </c>
      <c r="L11247">
        <v>0</v>
      </c>
      <c r="M11247">
        <v>0</v>
      </c>
      <c r="N11247">
        <v>192000</v>
      </c>
      <c r="O11247">
        <v>727000</v>
      </c>
      <c r="P11247" t="s">
        <v>5</v>
      </c>
      <c r="Q11247" t="s">
        <v>10</v>
      </c>
      <c r="R11247" t="s">
        <v>169</v>
      </c>
      <c r="S11247" t="s">
        <v>170</v>
      </c>
      <c r="T11247">
        <v>469032.25806451612</v>
      </c>
      <c r="U11247">
        <v>240000</v>
      </c>
      <c r="V11247">
        <v>-229032.25806451612</v>
      </c>
      <c r="W11247">
        <v>-0.48830811554332876</v>
      </c>
      <c r="X11247" t="s">
        <v>319</v>
      </c>
    </row>
    <row r="11248" spans="1:24" x14ac:dyDescent="0.35">
      <c r="A11248">
        <v>3300005239</v>
      </c>
      <c r="B11248" t="s">
        <v>168</v>
      </c>
      <c r="C11248" t="s">
        <v>168</v>
      </c>
      <c r="D11248">
        <v>0</v>
      </c>
      <c r="E11248">
        <v>0</v>
      </c>
      <c r="F11248">
        <v>759</v>
      </c>
      <c r="G11248">
        <v>35001681</v>
      </c>
      <c r="H11248">
        <v>180</v>
      </c>
      <c r="I11248">
        <v>13482000</v>
      </c>
      <c r="J11248">
        <v>0</v>
      </c>
      <c r="K11248">
        <v>0</v>
      </c>
      <c r="L11248">
        <v>11</v>
      </c>
      <c r="M11248">
        <v>606400</v>
      </c>
      <c r="N11248">
        <v>164000</v>
      </c>
      <c r="O11248">
        <v>49254081</v>
      </c>
      <c r="P11248" t="s">
        <v>5</v>
      </c>
      <c r="Q11248" t="s">
        <v>9</v>
      </c>
      <c r="R11248" t="s">
        <v>347</v>
      </c>
      <c r="S11248" t="s">
        <v>170</v>
      </c>
      <c r="T11248">
        <v>31776826.451612901</v>
      </c>
      <c r="U11248">
        <v>28657189</v>
      </c>
      <c r="V11248">
        <v>-3119637.4516129009</v>
      </c>
      <c r="W11248">
        <v>-9.8173348316051179E-2</v>
      </c>
      <c r="X11248" t="s">
        <v>344</v>
      </c>
    </row>
    <row r="11249" spans="1:24" x14ac:dyDescent="0.35">
      <c r="A11249">
        <v>3300013328</v>
      </c>
      <c r="B11249" t="s">
        <v>168</v>
      </c>
      <c r="C11249" t="s">
        <v>168</v>
      </c>
      <c r="D11249">
        <v>0</v>
      </c>
      <c r="E11249">
        <v>0</v>
      </c>
      <c r="F11249">
        <v>21</v>
      </c>
      <c r="G11249">
        <v>639546</v>
      </c>
      <c r="H11249">
        <v>16</v>
      </c>
      <c r="I11249">
        <v>345000</v>
      </c>
      <c r="J11249">
        <v>0</v>
      </c>
      <c r="K11249">
        <v>0</v>
      </c>
      <c r="L11249">
        <v>11</v>
      </c>
      <c r="M11249">
        <v>236800</v>
      </c>
      <c r="N11249">
        <v>1000500</v>
      </c>
      <c r="O11249">
        <v>2221846</v>
      </c>
      <c r="P11249" t="s">
        <v>5</v>
      </c>
      <c r="Q11249" t="s">
        <v>17</v>
      </c>
      <c r="R11249" t="s">
        <v>169</v>
      </c>
      <c r="S11249" t="s">
        <v>170</v>
      </c>
      <c r="T11249">
        <v>1433449.0322580645</v>
      </c>
      <c r="U11249">
        <v>847800</v>
      </c>
      <c r="V11249">
        <v>-585649.03225806449</v>
      </c>
      <c r="W11249">
        <v>-0.40855936910118884</v>
      </c>
      <c r="X11249" t="s">
        <v>253</v>
      </c>
    </row>
    <row r="11250" spans="1:24" x14ac:dyDescent="0.35">
      <c r="A11250">
        <v>3301072225</v>
      </c>
      <c r="B11250" t="s">
        <v>168</v>
      </c>
      <c r="C11250" t="s">
        <v>168</v>
      </c>
      <c r="D11250">
        <v>0</v>
      </c>
      <c r="E11250">
        <v>0</v>
      </c>
      <c r="F11250">
        <v>2</v>
      </c>
      <c r="G11250">
        <v>63998</v>
      </c>
      <c r="H11250">
        <v>1</v>
      </c>
      <c r="I11250">
        <v>10000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73998</v>
      </c>
      <c r="P11250" t="s">
        <v>5</v>
      </c>
      <c r="Q11250" t="s">
        <v>9</v>
      </c>
      <c r="R11250" t="s">
        <v>169</v>
      </c>
      <c r="S11250" t="s">
        <v>170</v>
      </c>
      <c r="T11250">
        <v>47740.645161290318</v>
      </c>
      <c r="U11250">
        <v>198399</v>
      </c>
      <c r="V11250">
        <v>150658.3548387097</v>
      </c>
      <c r="W11250">
        <v>3.1557670477580482</v>
      </c>
      <c r="X11250" t="s">
        <v>209</v>
      </c>
    </row>
    <row r="11251" spans="1:24" x14ac:dyDescent="0.35">
      <c r="A11251">
        <v>3300014974</v>
      </c>
      <c r="B11251" t="s">
        <v>168</v>
      </c>
      <c r="C11251" t="s">
        <v>168</v>
      </c>
      <c r="D11251">
        <v>0</v>
      </c>
      <c r="E11251">
        <v>0</v>
      </c>
      <c r="F11251">
        <v>92</v>
      </c>
      <c r="G11251">
        <v>2745501</v>
      </c>
      <c r="H11251">
        <v>0</v>
      </c>
      <c r="I11251">
        <v>0</v>
      </c>
      <c r="J11251">
        <v>0</v>
      </c>
      <c r="K11251">
        <v>0</v>
      </c>
      <c r="L11251">
        <v>1</v>
      </c>
      <c r="M11251">
        <v>22400</v>
      </c>
      <c r="N11251">
        <v>985700</v>
      </c>
      <c r="O11251">
        <v>3753601</v>
      </c>
      <c r="P11251" t="s">
        <v>5</v>
      </c>
      <c r="Q11251" t="s">
        <v>7</v>
      </c>
      <c r="R11251" t="s">
        <v>169</v>
      </c>
      <c r="S11251" t="s">
        <v>170</v>
      </c>
      <c r="T11251">
        <v>2421678.064516129</v>
      </c>
      <c r="U11251">
        <v>4228107</v>
      </c>
      <c r="V11251">
        <v>1806428.935483871</v>
      </c>
      <c r="W11251">
        <v>0.745940991064314</v>
      </c>
      <c r="X11251" t="s">
        <v>215</v>
      </c>
    </row>
    <row r="11252" spans="1:24" x14ac:dyDescent="0.35">
      <c r="A11252">
        <v>3300014638</v>
      </c>
      <c r="B11252" t="s">
        <v>168</v>
      </c>
      <c r="C11252" t="s">
        <v>168</v>
      </c>
      <c r="D11252">
        <v>0</v>
      </c>
      <c r="E11252">
        <v>0</v>
      </c>
      <c r="F11252">
        <v>53</v>
      </c>
      <c r="G11252">
        <v>2585402</v>
      </c>
      <c r="H11252">
        <v>1</v>
      </c>
      <c r="I11252">
        <v>10000</v>
      </c>
      <c r="J11252">
        <v>0</v>
      </c>
      <c r="K11252">
        <v>0</v>
      </c>
      <c r="L11252">
        <v>1</v>
      </c>
      <c r="M11252">
        <v>20000</v>
      </c>
      <c r="N11252">
        <v>939300</v>
      </c>
      <c r="O11252">
        <v>3554702</v>
      </c>
      <c r="P11252" t="s">
        <v>5</v>
      </c>
      <c r="Q11252" t="s">
        <v>7</v>
      </c>
      <c r="R11252" t="s">
        <v>169</v>
      </c>
      <c r="S11252" t="s">
        <v>170</v>
      </c>
      <c r="T11252">
        <v>2293356.1290322579</v>
      </c>
      <c r="U11252">
        <v>3008269</v>
      </c>
      <c r="V11252">
        <v>714912.87096774206</v>
      </c>
      <c r="W11252">
        <v>0.31173216489033395</v>
      </c>
      <c r="X11252" t="s">
        <v>204</v>
      </c>
    </row>
    <row r="11253" spans="1:24" x14ac:dyDescent="0.35">
      <c r="A11253">
        <v>3301053436</v>
      </c>
      <c r="B11253" t="s">
        <v>168</v>
      </c>
      <c r="C11253" t="s">
        <v>168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164000</v>
      </c>
      <c r="O11253">
        <v>164000</v>
      </c>
      <c r="P11253" t="s">
        <v>5</v>
      </c>
      <c r="Q11253" t="s">
        <v>9</v>
      </c>
      <c r="R11253" t="s">
        <v>169</v>
      </c>
      <c r="S11253" t="s">
        <v>170</v>
      </c>
      <c r="T11253">
        <v>105806.45161290321</v>
      </c>
      <c r="U11253">
        <v>359497</v>
      </c>
      <c r="V11253">
        <v>253690.54838709679</v>
      </c>
      <c r="W11253">
        <v>2.39768506097561</v>
      </c>
      <c r="X11253" t="s">
        <v>344</v>
      </c>
    </row>
    <row r="11254" spans="1:24" x14ac:dyDescent="0.35">
      <c r="A11254">
        <v>3301000481</v>
      </c>
      <c r="B11254" t="s">
        <v>168</v>
      </c>
      <c r="C11254" t="s">
        <v>168</v>
      </c>
      <c r="D11254">
        <v>0</v>
      </c>
      <c r="E11254">
        <v>0</v>
      </c>
      <c r="F11254">
        <v>126</v>
      </c>
      <c r="G11254">
        <v>5764751</v>
      </c>
      <c r="H11254">
        <v>32</v>
      </c>
      <c r="I11254">
        <v>865000</v>
      </c>
      <c r="J11254">
        <v>0</v>
      </c>
      <c r="K11254">
        <v>0</v>
      </c>
      <c r="L11254">
        <v>55</v>
      </c>
      <c r="M11254">
        <v>2482000</v>
      </c>
      <c r="N11254">
        <v>330000</v>
      </c>
      <c r="O11254">
        <v>9441751</v>
      </c>
      <c r="P11254" t="s">
        <v>5</v>
      </c>
      <c r="Q11254" t="s">
        <v>12</v>
      </c>
      <c r="R11254" t="s">
        <v>169</v>
      </c>
      <c r="S11254" t="s">
        <v>170</v>
      </c>
      <c r="T11254">
        <v>6091452.2580645159</v>
      </c>
      <c r="U11254">
        <v>6767279</v>
      </c>
      <c r="V11254">
        <v>675826.74193548411</v>
      </c>
      <c r="W11254">
        <v>0.11094673540956546</v>
      </c>
      <c r="X11254" t="s">
        <v>407</v>
      </c>
    </row>
    <row r="11255" spans="1:24" x14ac:dyDescent="0.35">
      <c r="A11255">
        <v>3301049538</v>
      </c>
      <c r="B11255" t="s">
        <v>168</v>
      </c>
      <c r="C11255" t="s">
        <v>168</v>
      </c>
      <c r="D11255">
        <v>0</v>
      </c>
      <c r="E11255">
        <v>0</v>
      </c>
      <c r="F11255">
        <v>8</v>
      </c>
      <c r="G11255">
        <v>300592</v>
      </c>
      <c r="H11255">
        <v>2</v>
      </c>
      <c r="I11255">
        <v>150000</v>
      </c>
      <c r="J11255">
        <v>0</v>
      </c>
      <c r="K11255">
        <v>0</v>
      </c>
      <c r="L11255">
        <v>6</v>
      </c>
      <c r="M11255">
        <v>791300</v>
      </c>
      <c r="N11255">
        <v>30000</v>
      </c>
      <c r="O11255">
        <v>1271892</v>
      </c>
      <c r="P11255" t="s">
        <v>5</v>
      </c>
      <c r="Q11255" t="s">
        <v>13</v>
      </c>
      <c r="R11255" t="s">
        <v>169</v>
      </c>
      <c r="S11255" t="s">
        <v>170</v>
      </c>
      <c r="T11255">
        <v>820575.48387096776</v>
      </c>
      <c r="U11255">
        <v>583994</v>
      </c>
      <c r="V11255">
        <v>-236581.48387096776</v>
      </c>
      <c r="W11255">
        <v>-0.28831166482688786</v>
      </c>
      <c r="X11255" t="s">
        <v>414</v>
      </c>
    </row>
    <row r="11256" spans="1:24" x14ac:dyDescent="0.35">
      <c r="A11256">
        <v>3300000895</v>
      </c>
      <c r="B11256" t="s">
        <v>168</v>
      </c>
      <c r="C11256" t="s">
        <v>168</v>
      </c>
      <c r="D11256">
        <v>0</v>
      </c>
      <c r="E11256">
        <v>0</v>
      </c>
      <c r="F11256">
        <v>238</v>
      </c>
      <c r="G11256">
        <v>7913249</v>
      </c>
      <c r="H11256">
        <v>117</v>
      </c>
      <c r="I11256">
        <v>4077000</v>
      </c>
      <c r="J11256">
        <v>0</v>
      </c>
      <c r="K11256">
        <v>0</v>
      </c>
      <c r="L11256">
        <v>127</v>
      </c>
      <c r="M11256">
        <v>10321280</v>
      </c>
      <c r="N11256">
        <v>150000</v>
      </c>
      <c r="O11256">
        <v>22461529</v>
      </c>
      <c r="P11256" t="s">
        <v>5</v>
      </c>
      <c r="Q11256" t="s">
        <v>10</v>
      </c>
      <c r="R11256" t="s">
        <v>169</v>
      </c>
      <c r="S11256" t="s">
        <v>170</v>
      </c>
      <c r="T11256">
        <v>14491309.032258065</v>
      </c>
      <c r="U11256">
        <v>12224338</v>
      </c>
      <c r="V11256">
        <v>-2266971.0322580654</v>
      </c>
      <c r="W11256">
        <v>-0.15643659432089418</v>
      </c>
      <c r="X11256" t="s">
        <v>272</v>
      </c>
    </row>
    <row r="11257" spans="1:24" x14ac:dyDescent="0.35">
      <c r="A11257">
        <v>3300008553</v>
      </c>
      <c r="B11257" t="s">
        <v>168</v>
      </c>
      <c r="C11257" t="s">
        <v>168</v>
      </c>
      <c r="D11257">
        <v>0</v>
      </c>
      <c r="E11257">
        <v>0</v>
      </c>
      <c r="F11257">
        <v>148</v>
      </c>
      <c r="G11257">
        <v>6820684</v>
      </c>
      <c r="H11257">
        <v>2</v>
      </c>
      <c r="I11257">
        <v>30000</v>
      </c>
      <c r="J11257">
        <v>120</v>
      </c>
      <c r="K11257">
        <v>1599000</v>
      </c>
      <c r="L11257">
        <v>0</v>
      </c>
      <c r="M11257">
        <v>0</v>
      </c>
      <c r="N11257">
        <v>8996000</v>
      </c>
      <c r="O11257">
        <v>17445684</v>
      </c>
      <c r="P11257" t="s">
        <v>5</v>
      </c>
      <c r="Q11257" t="s">
        <v>16</v>
      </c>
      <c r="R11257" t="s">
        <v>169</v>
      </c>
      <c r="S11257" t="s">
        <v>170</v>
      </c>
      <c r="T11257">
        <v>11255280</v>
      </c>
      <c r="U11257">
        <v>3214962</v>
      </c>
      <c r="V11257">
        <v>-8040318</v>
      </c>
      <c r="W11257">
        <v>-0.71435966053265665</v>
      </c>
      <c r="X11257" t="s">
        <v>357</v>
      </c>
    </row>
    <row r="11258" spans="1:24" x14ac:dyDescent="0.35">
      <c r="A11258">
        <v>3301034837</v>
      </c>
      <c r="B11258" t="s">
        <v>168</v>
      </c>
      <c r="C11258" t="s">
        <v>168</v>
      </c>
      <c r="D11258">
        <v>0</v>
      </c>
      <c r="E11258">
        <v>0</v>
      </c>
      <c r="F11258">
        <v>1</v>
      </c>
      <c r="G11258">
        <v>47700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352500</v>
      </c>
      <c r="O11258">
        <v>400200</v>
      </c>
      <c r="P11258" t="s">
        <v>5</v>
      </c>
      <c r="Q11258" t="s">
        <v>17</v>
      </c>
      <c r="R11258" t="s">
        <v>169</v>
      </c>
      <c r="S11258" t="s">
        <v>170</v>
      </c>
      <c r="T11258">
        <v>258193.54838709679</v>
      </c>
      <c r="U11258">
        <v>551749</v>
      </c>
      <c r="V11258">
        <v>293555.45161290321</v>
      </c>
      <c r="W11258">
        <v>1.1369588955522238</v>
      </c>
      <c r="X11258" t="s">
        <v>184</v>
      </c>
    </row>
    <row r="11259" spans="1:24" x14ac:dyDescent="0.35">
      <c r="A11259">
        <v>3300024370</v>
      </c>
      <c r="B11259" t="s">
        <v>168</v>
      </c>
      <c r="C11259" t="s">
        <v>168</v>
      </c>
      <c r="D11259">
        <v>0</v>
      </c>
      <c r="E11259">
        <v>0</v>
      </c>
      <c r="F11259">
        <v>14</v>
      </c>
      <c r="G11259">
        <v>646484</v>
      </c>
      <c r="H11259">
        <v>9</v>
      </c>
      <c r="I11259">
        <v>645000</v>
      </c>
      <c r="J11259">
        <v>0</v>
      </c>
      <c r="K11259">
        <v>0</v>
      </c>
      <c r="L11259">
        <v>1</v>
      </c>
      <c r="M11259">
        <v>52400</v>
      </c>
      <c r="N11259">
        <v>150000</v>
      </c>
      <c r="O11259">
        <v>1493884</v>
      </c>
      <c r="P11259" t="s">
        <v>5</v>
      </c>
      <c r="Q11259" t="s">
        <v>10</v>
      </c>
      <c r="R11259" t="s">
        <v>169</v>
      </c>
      <c r="S11259" t="s">
        <v>170</v>
      </c>
      <c r="T11259">
        <v>963796.12903225806</v>
      </c>
      <c r="U11259">
        <v>437696</v>
      </c>
      <c r="V11259">
        <v>-526100.12903225806</v>
      </c>
      <c r="W11259">
        <v>-0.54586246321668885</v>
      </c>
      <c r="X11259" t="s">
        <v>337</v>
      </c>
    </row>
    <row r="11260" spans="1:24" x14ac:dyDescent="0.35">
      <c r="A11260">
        <v>3301003324</v>
      </c>
      <c r="B11260" t="s">
        <v>168</v>
      </c>
      <c r="C11260" t="s">
        <v>168</v>
      </c>
      <c r="D11260">
        <v>0</v>
      </c>
      <c r="E11260">
        <v>0</v>
      </c>
      <c r="F11260">
        <v>30</v>
      </c>
      <c r="G11260">
        <v>1323322</v>
      </c>
      <c r="H11260">
        <v>10</v>
      </c>
      <c r="I11260">
        <v>255000</v>
      </c>
      <c r="J11260">
        <v>0</v>
      </c>
      <c r="K11260">
        <v>0</v>
      </c>
      <c r="L11260">
        <v>18</v>
      </c>
      <c r="M11260">
        <v>1223200</v>
      </c>
      <c r="N11260">
        <v>150000</v>
      </c>
      <c r="O11260">
        <v>2951522</v>
      </c>
      <c r="P11260" t="s">
        <v>5</v>
      </c>
      <c r="Q11260" t="s">
        <v>15</v>
      </c>
      <c r="R11260" t="s">
        <v>169</v>
      </c>
      <c r="S11260" t="s">
        <v>170</v>
      </c>
      <c r="T11260">
        <v>1904207.7419354839</v>
      </c>
      <c r="U11260">
        <v>1656290</v>
      </c>
      <c r="V11260">
        <v>-247917.74193548388</v>
      </c>
      <c r="W11260">
        <v>-0.13019469277206808</v>
      </c>
      <c r="X11260" t="s">
        <v>296</v>
      </c>
    </row>
    <row r="11261" spans="1:24" x14ac:dyDescent="0.35">
      <c r="A11261">
        <v>3300016493</v>
      </c>
      <c r="B11261" t="s">
        <v>168</v>
      </c>
      <c r="C11261" t="s">
        <v>168</v>
      </c>
      <c r="D11261">
        <v>0</v>
      </c>
      <c r="E11261">
        <v>0</v>
      </c>
      <c r="F11261">
        <v>5</v>
      </c>
      <c r="G11261">
        <v>249185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878500</v>
      </c>
      <c r="O11261">
        <v>1127685</v>
      </c>
      <c r="P11261" t="s">
        <v>5</v>
      </c>
      <c r="Q11261" t="s">
        <v>6</v>
      </c>
      <c r="R11261" t="s">
        <v>169</v>
      </c>
      <c r="S11261" t="s">
        <v>170</v>
      </c>
      <c r="T11261">
        <v>727538.70967741939</v>
      </c>
      <c r="U11261">
        <v>1358891</v>
      </c>
      <c r="V11261">
        <v>631352.29032258061</v>
      </c>
      <c r="W11261">
        <v>0.86779202525527954</v>
      </c>
      <c r="X11261" t="s">
        <v>373</v>
      </c>
    </row>
    <row r="11262" spans="1:24" x14ac:dyDescent="0.35">
      <c r="A11262">
        <v>3301075228</v>
      </c>
      <c r="B11262" t="s">
        <v>168</v>
      </c>
      <c r="C11262" t="s">
        <v>168</v>
      </c>
      <c r="D11262">
        <v>0</v>
      </c>
      <c r="E11262">
        <v>0</v>
      </c>
      <c r="F11262">
        <v>2</v>
      </c>
      <c r="G11262">
        <v>40897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60000</v>
      </c>
      <c r="O11262">
        <v>100897</v>
      </c>
      <c r="P11262" t="s">
        <v>5</v>
      </c>
      <c r="Q11262" t="s">
        <v>13</v>
      </c>
      <c r="R11262" t="s">
        <v>169</v>
      </c>
      <c r="S11262" t="s">
        <v>170</v>
      </c>
      <c r="T11262">
        <v>65094.838709677417</v>
      </c>
      <c r="U11262">
        <v>50000</v>
      </c>
      <c r="V11262">
        <v>-15094.838709677417</v>
      </c>
      <c r="W11262">
        <v>-0.23188994717385047</v>
      </c>
      <c r="X11262" t="s">
        <v>282</v>
      </c>
    </row>
    <row r="11263" spans="1:24" x14ac:dyDescent="0.35">
      <c r="A11263">
        <v>3301063877</v>
      </c>
      <c r="B11263" t="s">
        <v>168</v>
      </c>
      <c r="C11263" t="s">
        <v>168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3025500</v>
      </c>
      <c r="O11263">
        <v>3025500</v>
      </c>
      <c r="P11263" t="s">
        <v>5</v>
      </c>
      <c r="Q11263" t="s">
        <v>17</v>
      </c>
      <c r="R11263" t="s">
        <v>169</v>
      </c>
      <c r="S11263" t="s">
        <v>170</v>
      </c>
      <c r="T11263">
        <v>1951935.4838709678</v>
      </c>
      <c r="U11263">
        <v>1668850</v>
      </c>
      <c r="V11263">
        <v>-283085.48387096776</v>
      </c>
      <c r="W11263">
        <v>-0.14502809452982979</v>
      </c>
      <c r="X11263" t="s">
        <v>311</v>
      </c>
    </row>
    <row r="11264" spans="1:24" x14ac:dyDescent="0.35">
      <c r="A11264">
        <v>3300015168</v>
      </c>
      <c r="B11264" t="s">
        <v>168</v>
      </c>
      <c r="C11264" t="s">
        <v>168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1019100</v>
      </c>
      <c r="O11264">
        <v>1019100</v>
      </c>
      <c r="P11264" t="s">
        <v>5</v>
      </c>
      <c r="Q11264" t="s">
        <v>7</v>
      </c>
      <c r="R11264" t="s">
        <v>169</v>
      </c>
      <c r="S11264" t="s">
        <v>170</v>
      </c>
      <c r="T11264">
        <v>657483.87096774194</v>
      </c>
      <c r="U11264">
        <v>1009700</v>
      </c>
      <c r="V11264">
        <v>352216.12903225806</v>
      </c>
      <c r="W11264">
        <v>0.53570307133745465</v>
      </c>
      <c r="X11264" t="s">
        <v>289</v>
      </c>
    </row>
    <row r="11265" spans="1:24" x14ac:dyDescent="0.35">
      <c r="A11265">
        <v>3301064123</v>
      </c>
      <c r="B11265" t="s">
        <v>168</v>
      </c>
      <c r="C11265" t="s">
        <v>168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150000</v>
      </c>
      <c r="O11265">
        <v>150000</v>
      </c>
      <c r="P11265" t="s">
        <v>5</v>
      </c>
      <c r="Q11265" t="s">
        <v>15</v>
      </c>
      <c r="R11265" t="s">
        <v>169</v>
      </c>
      <c r="S11265" t="s">
        <v>170</v>
      </c>
      <c r="T11265">
        <v>96774.193548387106</v>
      </c>
      <c r="U11265">
        <v>154000</v>
      </c>
      <c r="V11265">
        <v>57225.806451612894</v>
      </c>
      <c r="W11265">
        <v>0.59133333333333327</v>
      </c>
      <c r="X11265" t="s">
        <v>177</v>
      </c>
    </row>
    <row r="11266" spans="1:24" x14ac:dyDescent="0.35">
      <c r="A11266">
        <v>3301074297</v>
      </c>
      <c r="B11266" t="s">
        <v>168</v>
      </c>
      <c r="C11266" t="s">
        <v>168</v>
      </c>
      <c r="D11266">
        <v>0</v>
      </c>
      <c r="E11266">
        <v>0</v>
      </c>
      <c r="F11266">
        <v>2</v>
      </c>
      <c r="G11266">
        <v>13497</v>
      </c>
      <c r="H11266">
        <v>2</v>
      </c>
      <c r="I11266">
        <v>20000</v>
      </c>
      <c r="J11266">
        <v>0</v>
      </c>
      <c r="K11266">
        <v>0</v>
      </c>
      <c r="L11266">
        <v>0</v>
      </c>
      <c r="M11266">
        <v>0</v>
      </c>
      <c r="N11266">
        <v>485000</v>
      </c>
      <c r="O11266">
        <v>518497</v>
      </c>
      <c r="P11266" t="s">
        <v>5</v>
      </c>
      <c r="Q11266" t="s">
        <v>14</v>
      </c>
      <c r="R11266" t="s">
        <v>169</v>
      </c>
      <c r="S11266" t="s">
        <v>170</v>
      </c>
      <c r="T11266">
        <v>334514.19354838715</v>
      </c>
      <c r="U11266">
        <v>65497</v>
      </c>
      <c r="V11266">
        <v>-269017.19354838715</v>
      </c>
      <c r="W11266">
        <v>-0.8042026279804898</v>
      </c>
      <c r="X11266" t="s">
        <v>314</v>
      </c>
    </row>
    <row r="11267" spans="1:24" x14ac:dyDescent="0.35">
      <c r="A11267">
        <v>3301072817</v>
      </c>
      <c r="B11267" t="s">
        <v>168</v>
      </c>
      <c r="C11267" t="s">
        <v>168</v>
      </c>
      <c r="D11267">
        <v>0</v>
      </c>
      <c r="E11267">
        <v>0</v>
      </c>
      <c r="F11267">
        <v>1</v>
      </c>
      <c r="G11267">
        <v>40699</v>
      </c>
      <c r="H11267">
        <v>0</v>
      </c>
      <c r="I11267">
        <v>0</v>
      </c>
      <c r="J11267">
        <v>0</v>
      </c>
      <c r="K11267">
        <v>0</v>
      </c>
      <c r="L11267">
        <v>2</v>
      </c>
      <c r="M11267">
        <v>82650</v>
      </c>
      <c r="N11267">
        <v>362000</v>
      </c>
      <c r="O11267">
        <v>485349</v>
      </c>
      <c r="P11267" t="s">
        <v>5</v>
      </c>
      <c r="Q11267" t="s">
        <v>12</v>
      </c>
      <c r="R11267" t="s">
        <v>169</v>
      </c>
      <c r="S11267" t="s">
        <v>170</v>
      </c>
      <c r="T11267">
        <v>313128.38709677418</v>
      </c>
      <c r="U11267">
        <v>520100</v>
      </c>
      <c r="V11267">
        <v>206971.61290322582</v>
      </c>
      <c r="W11267">
        <v>0.66098003704550745</v>
      </c>
      <c r="X11267" t="s">
        <v>390</v>
      </c>
    </row>
    <row r="11268" spans="1:24" x14ac:dyDescent="0.35">
      <c r="A11268">
        <v>3300002500</v>
      </c>
      <c r="B11268" t="s">
        <v>168</v>
      </c>
      <c r="C11268" t="s">
        <v>168</v>
      </c>
      <c r="D11268">
        <v>0</v>
      </c>
      <c r="E11268">
        <v>0</v>
      </c>
      <c r="F11268">
        <v>191</v>
      </c>
      <c r="G11268">
        <v>6579981</v>
      </c>
      <c r="H11268">
        <v>0</v>
      </c>
      <c r="I11268">
        <v>0</v>
      </c>
      <c r="J11268">
        <v>0</v>
      </c>
      <c r="K11268">
        <v>0</v>
      </c>
      <c r="L11268">
        <v>2</v>
      </c>
      <c r="M11268">
        <v>507740</v>
      </c>
      <c r="N11268">
        <v>150000</v>
      </c>
      <c r="O11268">
        <v>7237721</v>
      </c>
      <c r="P11268" t="s">
        <v>5</v>
      </c>
      <c r="Q11268" t="s">
        <v>13</v>
      </c>
      <c r="R11268" t="s">
        <v>169</v>
      </c>
      <c r="S11268" t="s">
        <v>170</v>
      </c>
      <c r="T11268">
        <v>4669497.4193548393</v>
      </c>
      <c r="U11268">
        <v>3849186</v>
      </c>
      <c r="V11268">
        <v>-820311.41935483925</v>
      </c>
      <c r="W11268">
        <v>-0.17567445608914745</v>
      </c>
      <c r="X11268" t="s">
        <v>186</v>
      </c>
    </row>
    <row r="11269" spans="1:24" x14ac:dyDescent="0.35">
      <c r="A11269">
        <v>3300003250</v>
      </c>
      <c r="B11269" t="s">
        <v>168</v>
      </c>
      <c r="C11269" t="s">
        <v>168</v>
      </c>
      <c r="D11269">
        <v>0</v>
      </c>
      <c r="E11269">
        <v>0</v>
      </c>
      <c r="F11269">
        <v>874</v>
      </c>
      <c r="G11269">
        <v>21147843</v>
      </c>
      <c r="H11269">
        <v>5</v>
      </c>
      <c r="I11269">
        <v>651000</v>
      </c>
      <c r="J11269">
        <v>0</v>
      </c>
      <c r="K11269">
        <v>0</v>
      </c>
      <c r="L11269">
        <v>0</v>
      </c>
      <c r="M11269">
        <v>0</v>
      </c>
      <c r="N11269">
        <v>30000</v>
      </c>
      <c r="O11269">
        <v>21828843</v>
      </c>
      <c r="P11269" t="s">
        <v>5</v>
      </c>
      <c r="Q11269" t="s">
        <v>13</v>
      </c>
      <c r="R11269" t="s">
        <v>169</v>
      </c>
      <c r="S11269" t="s">
        <v>170</v>
      </c>
      <c r="T11269">
        <v>14083124.516129032</v>
      </c>
      <c r="U11269">
        <v>14392956</v>
      </c>
      <c r="V11269">
        <v>309831.48387096822</v>
      </c>
      <c r="W11269">
        <v>2.2000194879774559E-2</v>
      </c>
      <c r="X11269" t="s">
        <v>280</v>
      </c>
    </row>
    <row r="11270" spans="1:24" x14ac:dyDescent="0.35">
      <c r="A11270">
        <v>3301048961</v>
      </c>
      <c r="B11270" t="s">
        <v>168</v>
      </c>
      <c r="C11270" t="s">
        <v>168</v>
      </c>
      <c r="D11270">
        <v>0</v>
      </c>
      <c r="E11270">
        <v>0</v>
      </c>
      <c r="F11270">
        <v>69</v>
      </c>
      <c r="G11270">
        <v>2420636</v>
      </c>
      <c r="H11270">
        <v>3</v>
      </c>
      <c r="I11270">
        <v>60000</v>
      </c>
      <c r="J11270">
        <v>0</v>
      </c>
      <c r="K11270">
        <v>0</v>
      </c>
      <c r="L11270">
        <v>0</v>
      </c>
      <c r="M11270">
        <v>0</v>
      </c>
      <c r="N11270">
        <v>350000</v>
      </c>
      <c r="O11270">
        <v>2830636</v>
      </c>
      <c r="P11270" t="s">
        <v>5</v>
      </c>
      <c r="Q11270" t="s">
        <v>6</v>
      </c>
      <c r="R11270" t="s">
        <v>169</v>
      </c>
      <c r="S11270" t="s">
        <v>170</v>
      </c>
      <c r="T11270">
        <v>1826216.7741935486</v>
      </c>
      <c r="U11270">
        <v>2147396</v>
      </c>
      <c r="V11270">
        <v>321179.2258064514</v>
      </c>
      <c r="W11270">
        <v>0.17587135894548056</v>
      </c>
      <c r="X11270" t="s">
        <v>343</v>
      </c>
    </row>
    <row r="11271" spans="1:24" x14ac:dyDescent="0.35">
      <c r="A11271">
        <v>3300026655</v>
      </c>
      <c r="B11271" t="s">
        <v>168</v>
      </c>
      <c r="C11271" t="s">
        <v>168</v>
      </c>
      <c r="D11271">
        <v>0</v>
      </c>
      <c r="E11271">
        <v>0</v>
      </c>
      <c r="F11271">
        <v>21</v>
      </c>
      <c r="G11271">
        <v>1236189</v>
      </c>
      <c r="H11271">
        <v>32</v>
      </c>
      <c r="I11271">
        <v>1119000</v>
      </c>
      <c r="J11271">
        <v>0</v>
      </c>
      <c r="K11271">
        <v>0</v>
      </c>
      <c r="L11271">
        <v>31</v>
      </c>
      <c r="M11271">
        <v>1914400</v>
      </c>
      <c r="N11271">
        <v>165000</v>
      </c>
      <c r="O11271">
        <v>4434589</v>
      </c>
      <c r="P11271" t="s">
        <v>5</v>
      </c>
      <c r="Q11271" t="s">
        <v>14</v>
      </c>
      <c r="R11271" t="s">
        <v>169</v>
      </c>
      <c r="S11271" t="s">
        <v>170</v>
      </c>
      <c r="T11271">
        <v>2861025.1612903224</v>
      </c>
      <c r="U11271">
        <v>1922592</v>
      </c>
      <c r="V11271">
        <v>-938433.16129032243</v>
      </c>
      <c r="W11271">
        <v>-0.32800590990506673</v>
      </c>
      <c r="X11271" t="s">
        <v>208</v>
      </c>
    </row>
    <row r="11272" spans="1:24" x14ac:dyDescent="0.35">
      <c r="A11272">
        <v>3300005538</v>
      </c>
      <c r="B11272" t="s">
        <v>168</v>
      </c>
      <c r="C11272" t="s">
        <v>168</v>
      </c>
      <c r="D11272">
        <v>0</v>
      </c>
      <c r="E11272">
        <v>0</v>
      </c>
      <c r="F11272">
        <v>1</v>
      </c>
      <c r="G11272">
        <v>20999</v>
      </c>
      <c r="H11272">
        <v>4</v>
      </c>
      <c r="I11272">
        <v>125000</v>
      </c>
      <c r="J11272">
        <v>0</v>
      </c>
      <c r="K11272">
        <v>0</v>
      </c>
      <c r="L11272">
        <v>1</v>
      </c>
      <c r="M11272">
        <v>337120</v>
      </c>
      <c r="N11272">
        <v>164000</v>
      </c>
      <c r="O11272">
        <v>647119</v>
      </c>
      <c r="P11272" t="s">
        <v>5</v>
      </c>
      <c r="Q11272" t="s">
        <v>9</v>
      </c>
      <c r="R11272" t="s">
        <v>169</v>
      </c>
      <c r="S11272" t="s">
        <v>170</v>
      </c>
      <c r="T11272">
        <v>417496.12903225806</v>
      </c>
      <c r="U11272">
        <v>194000</v>
      </c>
      <c r="V11272">
        <v>-223496.12903225806</v>
      </c>
      <c r="W11272">
        <v>-0.53532503295375355</v>
      </c>
      <c r="X11272" t="s">
        <v>359</v>
      </c>
    </row>
    <row r="11273" spans="1:24" x14ac:dyDescent="0.35">
      <c r="A11273">
        <v>3301077017</v>
      </c>
      <c r="B11273" t="s">
        <v>168</v>
      </c>
      <c r="C11273" t="s">
        <v>168</v>
      </c>
      <c r="D11273">
        <v>0</v>
      </c>
      <c r="E11273">
        <v>0</v>
      </c>
      <c r="F11273">
        <v>10</v>
      </c>
      <c r="G11273">
        <v>433988</v>
      </c>
      <c r="H11273">
        <v>3</v>
      </c>
      <c r="I11273">
        <v>160000</v>
      </c>
      <c r="J11273">
        <v>0</v>
      </c>
      <c r="K11273">
        <v>0</v>
      </c>
      <c r="L11273">
        <v>3</v>
      </c>
      <c r="M11273">
        <v>177200</v>
      </c>
      <c r="N11273">
        <v>202000</v>
      </c>
      <c r="O11273">
        <v>973188</v>
      </c>
      <c r="P11273" t="s">
        <v>5</v>
      </c>
      <c r="Q11273" t="s">
        <v>14</v>
      </c>
      <c r="R11273" t="s">
        <v>181</v>
      </c>
      <c r="S11273" t="s">
        <v>170</v>
      </c>
      <c r="T11273">
        <v>627863.22580645164</v>
      </c>
      <c r="U11273">
        <v>854088</v>
      </c>
      <c r="V11273">
        <v>226224.77419354836</v>
      </c>
      <c r="W11273">
        <v>0.36030900504321872</v>
      </c>
      <c r="X11273" t="s">
        <v>355</v>
      </c>
    </row>
    <row r="11274" spans="1:24" x14ac:dyDescent="0.35">
      <c r="A11274">
        <v>3300005254</v>
      </c>
      <c r="B11274" t="s">
        <v>168</v>
      </c>
      <c r="C11274" t="s">
        <v>168</v>
      </c>
      <c r="D11274">
        <v>0</v>
      </c>
      <c r="E11274">
        <v>0</v>
      </c>
      <c r="F11274">
        <v>0</v>
      </c>
      <c r="G11274">
        <v>0</v>
      </c>
      <c r="H11274">
        <v>1</v>
      </c>
      <c r="I11274">
        <v>2000</v>
      </c>
      <c r="J11274">
        <v>0</v>
      </c>
      <c r="K11274">
        <v>0</v>
      </c>
      <c r="L11274">
        <v>0</v>
      </c>
      <c r="M11274">
        <v>0</v>
      </c>
      <c r="N11274">
        <v>164000</v>
      </c>
      <c r="O11274">
        <v>166000</v>
      </c>
      <c r="P11274" t="s">
        <v>5</v>
      </c>
      <c r="Q11274" t="s">
        <v>9</v>
      </c>
      <c r="R11274" t="s">
        <v>169</v>
      </c>
      <c r="S11274" t="s">
        <v>170</v>
      </c>
      <c r="T11274">
        <v>107096.77419354839</v>
      </c>
      <c r="U11274">
        <v>511696</v>
      </c>
      <c r="V11274">
        <v>404599.22580645164</v>
      </c>
      <c r="W11274">
        <v>3.7778843373493975</v>
      </c>
      <c r="X11274" t="s">
        <v>344</v>
      </c>
    </row>
    <row r="11275" spans="1:24" x14ac:dyDescent="0.35">
      <c r="A11275">
        <v>6001125775</v>
      </c>
      <c r="B11275" t="s">
        <v>168</v>
      </c>
      <c r="C11275" t="s">
        <v>168</v>
      </c>
      <c r="D11275">
        <v>0</v>
      </c>
      <c r="E11275">
        <v>0</v>
      </c>
      <c r="F11275">
        <v>41</v>
      </c>
      <c r="G11275">
        <v>1276658</v>
      </c>
      <c r="H11275">
        <v>45</v>
      </c>
      <c r="I11275">
        <v>1930000</v>
      </c>
      <c r="J11275">
        <v>0</v>
      </c>
      <c r="K11275">
        <v>0</v>
      </c>
      <c r="L11275">
        <v>22</v>
      </c>
      <c r="M11275">
        <v>1122800</v>
      </c>
      <c r="N11275">
        <v>30000</v>
      </c>
      <c r="O11275">
        <v>4359458</v>
      </c>
      <c r="P11275" t="s">
        <v>5</v>
      </c>
      <c r="Q11275" t="s">
        <v>10</v>
      </c>
      <c r="R11275" t="s">
        <v>181</v>
      </c>
      <c r="S11275" t="s">
        <v>170</v>
      </c>
      <c r="T11275">
        <v>2812553.5483870972</v>
      </c>
      <c r="U11275">
        <v>2539781</v>
      </c>
      <c r="V11275">
        <v>-272772.54838709719</v>
      </c>
      <c r="W11275">
        <v>-9.6983948463318259E-2</v>
      </c>
      <c r="X11275" t="s">
        <v>182</v>
      </c>
    </row>
    <row r="11276" spans="1:24" x14ac:dyDescent="0.35">
      <c r="A11276">
        <v>3300018718</v>
      </c>
      <c r="B11276" t="s">
        <v>168</v>
      </c>
      <c r="C11276" t="s">
        <v>168</v>
      </c>
      <c r="D11276">
        <v>0</v>
      </c>
      <c r="E11276">
        <v>0</v>
      </c>
      <c r="F11276">
        <v>237</v>
      </c>
      <c r="G11276">
        <v>7704310</v>
      </c>
      <c r="H11276">
        <v>0</v>
      </c>
      <c r="I11276">
        <v>0</v>
      </c>
      <c r="J11276">
        <v>0</v>
      </c>
      <c r="K11276">
        <v>0</v>
      </c>
      <c r="L11276">
        <v>5</v>
      </c>
      <c r="M11276">
        <v>830830</v>
      </c>
      <c r="N11276">
        <v>1378800</v>
      </c>
      <c r="O11276">
        <v>9913940</v>
      </c>
      <c r="P11276" t="s">
        <v>5</v>
      </c>
      <c r="Q11276" t="s">
        <v>7</v>
      </c>
      <c r="R11276" t="s">
        <v>169</v>
      </c>
      <c r="S11276" t="s">
        <v>170</v>
      </c>
      <c r="T11276">
        <v>6396090.3225806449</v>
      </c>
      <c r="U11276">
        <v>6411403</v>
      </c>
      <c r="V11276">
        <v>15312.677419355139</v>
      </c>
      <c r="W11276">
        <v>2.3940683522394313E-3</v>
      </c>
      <c r="X11276" t="s">
        <v>346</v>
      </c>
    </row>
    <row r="11277" spans="1:24" x14ac:dyDescent="0.35">
      <c r="A11277">
        <v>3300013015</v>
      </c>
      <c r="B11277" t="s">
        <v>168</v>
      </c>
      <c r="C11277" t="s">
        <v>168</v>
      </c>
      <c r="D11277">
        <v>0</v>
      </c>
      <c r="E11277">
        <v>0</v>
      </c>
      <c r="F11277">
        <v>6</v>
      </c>
      <c r="G11277">
        <v>141698</v>
      </c>
      <c r="H11277">
        <v>12</v>
      </c>
      <c r="I11277">
        <v>240000</v>
      </c>
      <c r="J11277">
        <v>0</v>
      </c>
      <c r="K11277">
        <v>0</v>
      </c>
      <c r="L11277">
        <v>7</v>
      </c>
      <c r="M11277">
        <v>266800</v>
      </c>
      <c r="N11277">
        <v>1824000</v>
      </c>
      <c r="O11277">
        <v>2472498</v>
      </c>
      <c r="P11277" t="s">
        <v>5</v>
      </c>
      <c r="Q11277" t="s">
        <v>17</v>
      </c>
      <c r="R11277" t="s">
        <v>169</v>
      </c>
      <c r="S11277" t="s">
        <v>170</v>
      </c>
      <c r="T11277">
        <v>1595160</v>
      </c>
      <c r="U11277">
        <v>2740990</v>
      </c>
      <c r="V11277">
        <v>1145830</v>
      </c>
      <c r="W11277">
        <v>0.71831665789011767</v>
      </c>
      <c r="X11277" t="s">
        <v>192</v>
      </c>
    </row>
    <row r="11278" spans="1:24" x14ac:dyDescent="0.35">
      <c r="A11278">
        <v>3300011775</v>
      </c>
      <c r="B11278" t="s">
        <v>168</v>
      </c>
      <c r="C11278" t="s">
        <v>168</v>
      </c>
      <c r="D11278">
        <v>0</v>
      </c>
      <c r="E11278">
        <v>0</v>
      </c>
      <c r="F11278">
        <v>11</v>
      </c>
      <c r="G11278">
        <v>204700</v>
      </c>
      <c r="H11278">
        <v>3</v>
      </c>
      <c r="I11278">
        <v>155000</v>
      </c>
      <c r="J11278">
        <v>0</v>
      </c>
      <c r="K11278">
        <v>0</v>
      </c>
      <c r="L11278">
        <v>0</v>
      </c>
      <c r="M11278">
        <v>0</v>
      </c>
      <c r="N11278">
        <v>324500</v>
      </c>
      <c r="O11278">
        <v>684200</v>
      </c>
      <c r="P11278" t="s">
        <v>5</v>
      </c>
      <c r="Q11278" t="s">
        <v>12</v>
      </c>
      <c r="R11278" t="s">
        <v>169</v>
      </c>
      <c r="S11278" t="s">
        <v>170</v>
      </c>
      <c r="T11278">
        <v>441419.3548387097</v>
      </c>
      <c r="U11278">
        <v>347800</v>
      </c>
      <c r="V11278">
        <v>-93619.354838709696</v>
      </c>
      <c r="W11278">
        <v>-0.21208710903244665</v>
      </c>
      <c r="X11278" t="s">
        <v>205</v>
      </c>
    </row>
    <row r="11279" spans="1:24" x14ac:dyDescent="0.35">
      <c r="A11279">
        <v>3300003133</v>
      </c>
      <c r="B11279" t="s">
        <v>168</v>
      </c>
      <c r="C11279" t="s">
        <v>168</v>
      </c>
      <c r="D11279">
        <v>0</v>
      </c>
      <c r="E11279">
        <v>0</v>
      </c>
      <c r="F11279">
        <v>91</v>
      </c>
      <c r="G11279">
        <v>2549099</v>
      </c>
      <c r="H11279">
        <v>34</v>
      </c>
      <c r="I11279">
        <v>1060000</v>
      </c>
      <c r="J11279">
        <v>0</v>
      </c>
      <c r="K11279">
        <v>0</v>
      </c>
      <c r="L11279">
        <v>1</v>
      </c>
      <c r="M11279">
        <v>22400</v>
      </c>
      <c r="N11279">
        <v>180000</v>
      </c>
      <c r="O11279">
        <v>3811499</v>
      </c>
      <c r="P11279" t="s">
        <v>5</v>
      </c>
      <c r="Q11279" t="s">
        <v>15</v>
      </c>
      <c r="R11279" t="s">
        <v>169</v>
      </c>
      <c r="S11279" t="s">
        <v>170</v>
      </c>
      <c r="T11279">
        <v>2459031.6129032257</v>
      </c>
      <c r="U11279">
        <v>4084194</v>
      </c>
      <c r="V11279">
        <v>1625162.3870967743</v>
      </c>
      <c r="W11279">
        <v>0.66089528030835121</v>
      </c>
      <c r="X11279" t="s">
        <v>173</v>
      </c>
    </row>
    <row r="11280" spans="1:24" x14ac:dyDescent="0.35">
      <c r="A11280">
        <v>3301058770</v>
      </c>
      <c r="B11280" t="s">
        <v>168</v>
      </c>
      <c r="C11280" t="s">
        <v>168</v>
      </c>
      <c r="D11280">
        <v>0</v>
      </c>
      <c r="E11280">
        <v>0</v>
      </c>
      <c r="F11280">
        <v>28</v>
      </c>
      <c r="G11280">
        <v>779515</v>
      </c>
      <c r="H11280">
        <v>14</v>
      </c>
      <c r="I11280">
        <v>375000</v>
      </c>
      <c r="J11280">
        <v>0</v>
      </c>
      <c r="K11280">
        <v>0</v>
      </c>
      <c r="L11280">
        <v>13</v>
      </c>
      <c r="M11280">
        <v>461200</v>
      </c>
      <c r="N11280">
        <v>75000</v>
      </c>
      <c r="O11280">
        <v>1690715</v>
      </c>
      <c r="P11280" t="s">
        <v>5</v>
      </c>
      <c r="Q11280" t="s">
        <v>14</v>
      </c>
      <c r="R11280" t="s">
        <v>169</v>
      </c>
      <c r="S11280" t="s">
        <v>170</v>
      </c>
      <c r="T11280">
        <v>1090783.8709677421</v>
      </c>
      <c r="U11280">
        <v>1627314</v>
      </c>
      <c r="V11280">
        <v>536530.12903225794</v>
      </c>
      <c r="W11280">
        <v>0.49187574487716712</v>
      </c>
      <c r="X11280" t="s">
        <v>247</v>
      </c>
    </row>
    <row r="11281" spans="1:24" x14ac:dyDescent="0.35">
      <c r="A11281">
        <v>3301053836</v>
      </c>
      <c r="B11281" t="s">
        <v>168</v>
      </c>
      <c r="C11281" t="s">
        <v>168</v>
      </c>
      <c r="D11281">
        <v>0</v>
      </c>
      <c r="E11281">
        <v>0</v>
      </c>
      <c r="F11281">
        <v>55</v>
      </c>
      <c r="G11281">
        <v>2155343</v>
      </c>
      <c r="H11281">
        <v>20</v>
      </c>
      <c r="I11281">
        <v>650000</v>
      </c>
      <c r="J11281">
        <v>0</v>
      </c>
      <c r="K11281">
        <v>0</v>
      </c>
      <c r="L11281">
        <v>15</v>
      </c>
      <c r="M11281">
        <v>826000</v>
      </c>
      <c r="N11281">
        <v>150000</v>
      </c>
      <c r="O11281">
        <v>3781343</v>
      </c>
      <c r="P11281" t="s">
        <v>5</v>
      </c>
      <c r="Q11281" t="s">
        <v>15</v>
      </c>
      <c r="R11281" t="s">
        <v>169</v>
      </c>
      <c r="S11281" t="s">
        <v>170</v>
      </c>
      <c r="T11281">
        <v>2439576.1290322579</v>
      </c>
      <c r="U11281">
        <v>2337150</v>
      </c>
      <c r="V11281">
        <v>-102426.12903225794</v>
      </c>
      <c r="W11281">
        <v>-4.1985215305778922E-2</v>
      </c>
      <c r="X11281" t="s">
        <v>285</v>
      </c>
    </row>
    <row r="11282" spans="1:24" x14ac:dyDescent="0.35">
      <c r="A11282">
        <v>6001118512</v>
      </c>
      <c r="B11282" t="s">
        <v>168</v>
      </c>
      <c r="C11282" t="s">
        <v>168</v>
      </c>
      <c r="D11282">
        <v>0</v>
      </c>
      <c r="E11282">
        <v>0</v>
      </c>
      <c r="F11282">
        <v>10</v>
      </c>
      <c r="G11282">
        <v>298022</v>
      </c>
      <c r="H11282">
        <v>17</v>
      </c>
      <c r="I11282">
        <v>230000</v>
      </c>
      <c r="J11282">
        <v>32</v>
      </c>
      <c r="K11282">
        <v>881600</v>
      </c>
      <c r="L11282">
        <v>57</v>
      </c>
      <c r="M11282">
        <v>2930742</v>
      </c>
      <c r="N11282">
        <v>0</v>
      </c>
      <c r="O11282">
        <v>4340364</v>
      </c>
      <c r="P11282" t="s">
        <v>5</v>
      </c>
      <c r="Q11282" t="s">
        <v>16</v>
      </c>
      <c r="R11282" t="s">
        <v>169</v>
      </c>
      <c r="S11282" t="s">
        <v>170</v>
      </c>
      <c r="T11282">
        <v>2800234.8387096776</v>
      </c>
      <c r="U11282">
        <v>1654590</v>
      </c>
      <c r="V11282">
        <v>-1145644.8387096776</v>
      </c>
      <c r="W11282">
        <v>-0.40912455729519459</v>
      </c>
      <c r="X11282" t="s">
        <v>330</v>
      </c>
    </row>
    <row r="11283" spans="1:24" x14ac:dyDescent="0.35">
      <c r="A11283">
        <v>3301053336</v>
      </c>
      <c r="B11283" t="s">
        <v>168</v>
      </c>
      <c r="C11283" t="s">
        <v>168</v>
      </c>
      <c r="D11283">
        <v>0</v>
      </c>
      <c r="E11283">
        <v>0</v>
      </c>
      <c r="F11283">
        <v>12</v>
      </c>
      <c r="G11283">
        <v>313191</v>
      </c>
      <c r="H11283">
        <v>3</v>
      </c>
      <c r="I11283">
        <v>45000</v>
      </c>
      <c r="J11283">
        <v>0</v>
      </c>
      <c r="K11283">
        <v>0</v>
      </c>
      <c r="L11283">
        <v>3</v>
      </c>
      <c r="M11283">
        <v>120000</v>
      </c>
      <c r="N11283">
        <v>1591500</v>
      </c>
      <c r="O11283">
        <v>2069691</v>
      </c>
      <c r="P11283" t="s">
        <v>5</v>
      </c>
      <c r="Q11283" t="s">
        <v>7</v>
      </c>
      <c r="R11283" t="s">
        <v>169</v>
      </c>
      <c r="S11283" t="s">
        <v>170</v>
      </c>
      <c r="T11283">
        <v>1335284.5161290322</v>
      </c>
      <c r="U11283">
        <v>2889691</v>
      </c>
      <c r="V11283">
        <v>1554406.4838709678</v>
      </c>
      <c r="W11283">
        <v>1.1641013320345888</v>
      </c>
      <c r="X11283" t="s">
        <v>351</v>
      </c>
    </row>
    <row r="11284" spans="1:24" x14ac:dyDescent="0.35">
      <c r="A11284">
        <v>3301047524</v>
      </c>
      <c r="B11284" t="s">
        <v>168</v>
      </c>
      <c r="C11284" t="s">
        <v>168</v>
      </c>
      <c r="D11284">
        <v>0</v>
      </c>
      <c r="E11284">
        <v>0</v>
      </c>
      <c r="F11284">
        <v>16</v>
      </c>
      <c r="G11284">
        <v>625682</v>
      </c>
      <c r="H11284">
        <v>0</v>
      </c>
      <c r="I11284">
        <v>0</v>
      </c>
      <c r="J11284">
        <v>0</v>
      </c>
      <c r="K11284">
        <v>0</v>
      </c>
      <c r="L11284">
        <v>22</v>
      </c>
      <c r="M11284">
        <v>6120251</v>
      </c>
      <c r="N11284">
        <v>30000</v>
      </c>
      <c r="O11284">
        <v>6775933</v>
      </c>
      <c r="P11284" t="s">
        <v>5</v>
      </c>
      <c r="Q11284" t="s">
        <v>11</v>
      </c>
      <c r="R11284" t="s">
        <v>169</v>
      </c>
      <c r="S11284" t="s">
        <v>170</v>
      </c>
      <c r="T11284">
        <v>4371569.6774193542</v>
      </c>
      <c r="U11284">
        <v>1500384</v>
      </c>
      <c r="V11284">
        <v>-2871185.6774193542</v>
      </c>
      <c r="W11284">
        <v>-0.65678598061698656</v>
      </c>
      <c r="X11284" t="s">
        <v>306</v>
      </c>
    </row>
    <row r="11285" spans="1:24" x14ac:dyDescent="0.35">
      <c r="A11285">
        <v>3301071580</v>
      </c>
      <c r="B11285" t="s">
        <v>168</v>
      </c>
      <c r="C11285" t="s">
        <v>168</v>
      </c>
      <c r="D11285">
        <v>0</v>
      </c>
      <c r="E11285">
        <v>0</v>
      </c>
      <c r="F11285">
        <v>42</v>
      </c>
      <c r="G11285">
        <v>1481856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177000</v>
      </c>
      <c r="O11285">
        <v>1658856</v>
      </c>
      <c r="P11285" t="s">
        <v>5</v>
      </c>
      <c r="Q11285" t="s">
        <v>11</v>
      </c>
      <c r="R11285" t="s">
        <v>169</v>
      </c>
      <c r="S11285" t="s">
        <v>170</v>
      </c>
      <c r="T11285">
        <v>1070229.6774193549</v>
      </c>
      <c r="U11285">
        <v>1110067</v>
      </c>
      <c r="V11285">
        <v>39837.322580645094</v>
      </c>
      <c r="W11285">
        <v>3.7223152582261498E-2</v>
      </c>
      <c r="X11285" t="s">
        <v>308</v>
      </c>
    </row>
    <row r="11286" spans="1:24" x14ac:dyDescent="0.35">
      <c r="A11286">
        <v>3300018667</v>
      </c>
      <c r="B11286" t="s">
        <v>168</v>
      </c>
      <c r="C11286" t="s">
        <v>168</v>
      </c>
      <c r="D11286">
        <v>0</v>
      </c>
      <c r="E11286">
        <v>0</v>
      </c>
      <c r="F11286">
        <v>5</v>
      </c>
      <c r="G11286">
        <v>9070</v>
      </c>
      <c r="H11286">
        <v>0</v>
      </c>
      <c r="I11286">
        <v>0</v>
      </c>
      <c r="J11286">
        <v>0</v>
      </c>
      <c r="K11286">
        <v>0</v>
      </c>
      <c r="L11286">
        <v>1</v>
      </c>
      <c r="M11286">
        <v>20000</v>
      </c>
      <c r="N11286">
        <v>15573500</v>
      </c>
      <c r="O11286">
        <v>15602570</v>
      </c>
      <c r="P11286" t="s">
        <v>5</v>
      </c>
      <c r="Q11286" t="s">
        <v>7</v>
      </c>
      <c r="R11286" t="s">
        <v>169</v>
      </c>
      <c r="S11286" t="s">
        <v>170</v>
      </c>
      <c r="T11286">
        <v>10066174.193548387</v>
      </c>
      <c r="U11286">
        <v>5730300</v>
      </c>
      <c r="V11286">
        <v>-4335874.1935483869</v>
      </c>
      <c r="W11286">
        <v>-0.43073705165238807</v>
      </c>
      <c r="X11286" t="s">
        <v>288</v>
      </c>
    </row>
    <row r="11287" spans="1:24" x14ac:dyDescent="0.35">
      <c r="A11287">
        <v>3300009147</v>
      </c>
      <c r="B11287" t="s">
        <v>168</v>
      </c>
      <c r="C11287" t="s">
        <v>168</v>
      </c>
      <c r="D11287">
        <v>0</v>
      </c>
      <c r="E11287">
        <v>0</v>
      </c>
      <c r="F11287">
        <v>762</v>
      </c>
      <c r="G11287">
        <v>34445785</v>
      </c>
      <c r="H11287">
        <v>113</v>
      </c>
      <c r="I11287">
        <v>3575000</v>
      </c>
      <c r="J11287">
        <v>20</v>
      </c>
      <c r="K11287">
        <v>367600</v>
      </c>
      <c r="L11287">
        <v>107</v>
      </c>
      <c r="M11287">
        <v>5541212</v>
      </c>
      <c r="N11287">
        <v>44279000</v>
      </c>
      <c r="O11287">
        <v>88208597</v>
      </c>
      <c r="P11287" t="s">
        <v>5</v>
      </c>
      <c r="Q11287" t="s">
        <v>12</v>
      </c>
      <c r="R11287" t="s">
        <v>169</v>
      </c>
      <c r="S11287" t="s">
        <v>170</v>
      </c>
      <c r="T11287">
        <v>56908772.258064516</v>
      </c>
      <c r="U11287">
        <v>49906420</v>
      </c>
      <c r="V11287">
        <v>-7002352.2580645159</v>
      </c>
      <c r="W11287">
        <v>-0.12304521746332731</v>
      </c>
      <c r="X11287" t="s">
        <v>235</v>
      </c>
    </row>
    <row r="11288" spans="1:24" x14ac:dyDescent="0.35">
      <c r="A11288">
        <v>3300011126</v>
      </c>
      <c r="B11288" t="s">
        <v>168</v>
      </c>
      <c r="C11288" t="s">
        <v>168</v>
      </c>
      <c r="D11288">
        <v>0</v>
      </c>
      <c r="E11288">
        <v>0</v>
      </c>
      <c r="F11288">
        <v>2</v>
      </c>
      <c r="G11288">
        <v>121149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303000</v>
      </c>
      <c r="O11288">
        <v>424149</v>
      </c>
      <c r="P11288" t="s">
        <v>5</v>
      </c>
      <c r="Q11288" t="s">
        <v>12</v>
      </c>
      <c r="R11288" t="s">
        <v>169</v>
      </c>
      <c r="S11288" t="s">
        <v>170</v>
      </c>
      <c r="T11288">
        <v>273644.51612903224</v>
      </c>
      <c r="U11288">
        <v>477049</v>
      </c>
      <c r="V11288">
        <v>203404.48387096776</v>
      </c>
      <c r="W11288">
        <v>0.74331649962631063</v>
      </c>
      <c r="X11288" t="s">
        <v>294</v>
      </c>
    </row>
    <row r="11289" spans="1:24" x14ac:dyDescent="0.35">
      <c r="A11289">
        <v>3301077092</v>
      </c>
      <c r="B11289" t="s">
        <v>168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 t="s">
        <v>5</v>
      </c>
      <c r="Q11289" t="s">
        <v>10</v>
      </c>
      <c r="R11289" t="s">
        <v>169</v>
      </c>
      <c r="S11289" t="s">
        <v>170</v>
      </c>
      <c r="T11289">
        <v>0</v>
      </c>
      <c r="U11289">
        <v>161000</v>
      </c>
      <c r="V11289">
        <v>161000</v>
      </c>
      <c r="W11289">
        <v>1</v>
      </c>
      <c r="X11289" t="s">
        <v>200</v>
      </c>
    </row>
    <row r="11290" spans="1:24" x14ac:dyDescent="0.35">
      <c r="A11290">
        <v>3300025650</v>
      </c>
      <c r="B11290" t="s">
        <v>168</v>
      </c>
      <c r="C11290" t="s">
        <v>168</v>
      </c>
      <c r="D11290">
        <v>0</v>
      </c>
      <c r="E11290">
        <v>0</v>
      </c>
      <c r="F11290">
        <v>64</v>
      </c>
      <c r="G11290">
        <v>2253624</v>
      </c>
      <c r="H11290">
        <v>34</v>
      </c>
      <c r="I11290">
        <v>1455000</v>
      </c>
      <c r="J11290">
        <v>0</v>
      </c>
      <c r="K11290">
        <v>0</v>
      </c>
      <c r="L11290">
        <v>27</v>
      </c>
      <c r="M11290">
        <v>974800</v>
      </c>
      <c r="N11290">
        <v>150000</v>
      </c>
      <c r="O11290">
        <v>4833424</v>
      </c>
      <c r="P11290" t="s">
        <v>5</v>
      </c>
      <c r="Q11290" t="s">
        <v>10</v>
      </c>
      <c r="R11290" t="s">
        <v>181</v>
      </c>
      <c r="S11290" t="s">
        <v>170</v>
      </c>
      <c r="T11290">
        <v>3118338.064516129</v>
      </c>
      <c r="U11290">
        <v>3050658</v>
      </c>
      <c r="V11290">
        <v>-67680.064516128972</v>
      </c>
      <c r="W11290">
        <v>-2.1703889416695099E-2</v>
      </c>
      <c r="X11290" t="s">
        <v>337</v>
      </c>
    </row>
    <row r="11291" spans="1:24" x14ac:dyDescent="0.35">
      <c r="A11291">
        <v>3301014761</v>
      </c>
      <c r="B11291" t="s">
        <v>168</v>
      </c>
      <c r="C11291" t="s">
        <v>168</v>
      </c>
      <c r="D11291">
        <v>0</v>
      </c>
      <c r="E11291">
        <v>0</v>
      </c>
      <c r="F11291">
        <v>53</v>
      </c>
      <c r="G11291">
        <v>1838648</v>
      </c>
      <c r="H11291">
        <v>233</v>
      </c>
      <c r="I11291">
        <v>5710000</v>
      </c>
      <c r="J11291">
        <v>0</v>
      </c>
      <c r="K11291">
        <v>0</v>
      </c>
      <c r="L11291">
        <v>123</v>
      </c>
      <c r="M11291">
        <v>5435200</v>
      </c>
      <c r="N11291">
        <v>164000</v>
      </c>
      <c r="O11291">
        <v>13147848</v>
      </c>
      <c r="P11291" t="s">
        <v>5</v>
      </c>
      <c r="Q11291" t="s">
        <v>9</v>
      </c>
      <c r="R11291" t="s">
        <v>169</v>
      </c>
      <c r="S11291" t="s">
        <v>170</v>
      </c>
      <c r="T11291">
        <v>8482482.5806451607</v>
      </c>
      <c r="U11291">
        <v>7514270</v>
      </c>
      <c r="V11291">
        <v>-968212.58064516075</v>
      </c>
      <c r="W11291">
        <v>-0.11414259580731378</v>
      </c>
      <c r="X11291" t="s">
        <v>267</v>
      </c>
    </row>
    <row r="11292" spans="1:24" x14ac:dyDescent="0.35">
      <c r="A11292">
        <v>3300017886</v>
      </c>
      <c r="B11292" t="s">
        <v>168</v>
      </c>
      <c r="C11292" t="s">
        <v>168</v>
      </c>
      <c r="D11292">
        <v>0</v>
      </c>
      <c r="E11292">
        <v>0</v>
      </c>
      <c r="F11292">
        <v>30</v>
      </c>
      <c r="G11292">
        <v>1203923</v>
      </c>
      <c r="H11292">
        <v>28</v>
      </c>
      <c r="I11292">
        <v>685000</v>
      </c>
      <c r="J11292">
        <v>0</v>
      </c>
      <c r="K11292">
        <v>0</v>
      </c>
      <c r="L11292">
        <v>0</v>
      </c>
      <c r="M11292">
        <v>0</v>
      </c>
      <c r="N11292">
        <v>1802100</v>
      </c>
      <c r="O11292">
        <v>3691023</v>
      </c>
      <c r="P11292" t="s">
        <v>5</v>
      </c>
      <c r="Q11292" t="s">
        <v>6</v>
      </c>
      <c r="R11292" t="s">
        <v>169</v>
      </c>
      <c r="S11292" t="s">
        <v>170</v>
      </c>
      <c r="T11292">
        <v>2381305.1612903229</v>
      </c>
      <c r="U11292">
        <v>1711253</v>
      </c>
      <c r="V11292">
        <v>-670052.1612903229</v>
      </c>
      <c r="W11292">
        <v>-0.28138021627066545</v>
      </c>
      <c r="X11292" t="s">
        <v>261</v>
      </c>
    </row>
    <row r="11293" spans="1:24" x14ac:dyDescent="0.35">
      <c r="A11293">
        <v>3300022483</v>
      </c>
      <c r="B11293" t="s">
        <v>168</v>
      </c>
      <c r="C11293" t="s">
        <v>168</v>
      </c>
      <c r="D11293">
        <v>0</v>
      </c>
      <c r="E11293">
        <v>0</v>
      </c>
      <c r="F11293">
        <v>16</v>
      </c>
      <c r="G11293">
        <v>492683</v>
      </c>
      <c r="H11293">
        <v>23</v>
      </c>
      <c r="I11293">
        <v>497000</v>
      </c>
      <c r="J11293">
        <v>0</v>
      </c>
      <c r="K11293">
        <v>0</v>
      </c>
      <c r="L11293">
        <v>5</v>
      </c>
      <c r="M11293">
        <v>292000</v>
      </c>
      <c r="N11293">
        <v>0</v>
      </c>
      <c r="O11293">
        <v>1281683</v>
      </c>
      <c r="P11293" t="s">
        <v>5</v>
      </c>
      <c r="Q11293" t="s">
        <v>13</v>
      </c>
      <c r="R11293" t="s">
        <v>169</v>
      </c>
      <c r="S11293" t="s">
        <v>170</v>
      </c>
      <c r="T11293">
        <v>826892.25806451612</v>
      </c>
      <c r="U11293">
        <v>499388</v>
      </c>
      <c r="V11293">
        <v>-327504.25806451612</v>
      </c>
      <c r="W11293">
        <v>-0.39606642204039533</v>
      </c>
      <c r="X11293" t="s">
        <v>325</v>
      </c>
    </row>
    <row r="11294" spans="1:24" x14ac:dyDescent="0.35">
      <c r="A11294">
        <v>3300008418</v>
      </c>
      <c r="B11294" t="s">
        <v>168</v>
      </c>
      <c r="C11294" t="s">
        <v>168</v>
      </c>
      <c r="D11294">
        <v>0</v>
      </c>
      <c r="E11294">
        <v>0</v>
      </c>
      <c r="F11294">
        <v>148</v>
      </c>
      <c r="G11294">
        <v>4285183</v>
      </c>
      <c r="H11294">
        <v>205</v>
      </c>
      <c r="I11294">
        <v>6152000</v>
      </c>
      <c r="J11294">
        <v>0</v>
      </c>
      <c r="K11294">
        <v>0</v>
      </c>
      <c r="L11294">
        <v>154</v>
      </c>
      <c r="M11294">
        <v>7229600</v>
      </c>
      <c r="N11294">
        <v>150000</v>
      </c>
      <c r="O11294">
        <v>17816783</v>
      </c>
      <c r="P11294" t="s">
        <v>5</v>
      </c>
      <c r="Q11294" t="s">
        <v>9</v>
      </c>
      <c r="R11294" t="s">
        <v>169</v>
      </c>
      <c r="S11294" t="s">
        <v>170</v>
      </c>
      <c r="T11294">
        <v>11494698.709677419</v>
      </c>
      <c r="U11294">
        <v>11621307</v>
      </c>
      <c r="V11294">
        <v>126608.29032258131</v>
      </c>
      <c r="W11294">
        <v>1.101449403071264E-2</v>
      </c>
      <c r="X11294" t="s">
        <v>239</v>
      </c>
    </row>
    <row r="11295" spans="1:24" x14ac:dyDescent="0.35">
      <c r="A11295">
        <v>3300010622</v>
      </c>
      <c r="B11295" t="s">
        <v>168</v>
      </c>
      <c r="C11295" t="s">
        <v>168</v>
      </c>
      <c r="D11295">
        <v>0</v>
      </c>
      <c r="E11295">
        <v>0</v>
      </c>
      <c r="F11295">
        <v>3</v>
      </c>
      <c r="G11295">
        <v>133825</v>
      </c>
      <c r="H11295">
        <v>21</v>
      </c>
      <c r="I11295">
        <v>460000</v>
      </c>
      <c r="J11295">
        <v>66</v>
      </c>
      <c r="K11295">
        <v>879450</v>
      </c>
      <c r="L11295">
        <v>30</v>
      </c>
      <c r="M11295">
        <v>2257150</v>
      </c>
      <c r="N11295">
        <v>2255000</v>
      </c>
      <c r="O11295">
        <v>5985425</v>
      </c>
      <c r="P11295" t="s">
        <v>5</v>
      </c>
      <c r="Q11295" t="s">
        <v>16</v>
      </c>
      <c r="R11295" t="s">
        <v>169</v>
      </c>
      <c r="S11295" t="s">
        <v>170</v>
      </c>
      <c r="T11295">
        <v>3861564.5161290322</v>
      </c>
      <c r="U11295">
        <v>3160199</v>
      </c>
      <c r="V11295">
        <v>-701365.51612903224</v>
      </c>
      <c r="W11295">
        <v>-0.18162729463655458</v>
      </c>
      <c r="X11295" t="s">
        <v>303</v>
      </c>
    </row>
    <row r="11296" spans="1:24" x14ac:dyDescent="0.35">
      <c r="A11296">
        <v>3301071848</v>
      </c>
      <c r="B11296" t="s">
        <v>168</v>
      </c>
      <c r="C11296" t="s">
        <v>168</v>
      </c>
      <c r="D11296">
        <v>0</v>
      </c>
      <c r="E11296">
        <v>0</v>
      </c>
      <c r="F11296">
        <v>174</v>
      </c>
      <c r="G11296">
        <v>8332029</v>
      </c>
      <c r="H11296">
        <v>0</v>
      </c>
      <c r="I11296">
        <v>0</v>
      </c>
      <c r="J11296">
        <v>0</v>
      </c>
      <c r="K11296">
        <v>0</v>
      </c>
      <c r="L11296">
        <v>1</v>
      </c>
      <c r="M11296">
        <v>22400</v>
      </c>
      <c r="N11296">
        <v>935500</v>
      </c>
      <c r="O11296">
        <v>9289929</v>
      </c>
      <c r="P11296" t="s">
        <v>5</v>
      </c>
      <c r="Q11296" t="s">
        <v>7</v>
      </c>
      <c r="R11296" t="s">
        <v>169</v>
      </c>
      <c r="S11296" t="s">
        <v>170</v>
      </c>
      <c r="T11296">
        <v>5993502.5806451607</v>
      </c>
      <c r="U11296">
        <v>6660184</v>
      </c>
      <c r="V11296">
        <v>666681.41935483925</v>
      </c>
      <c r="W11296">
        <v>0.11123402557759055</v>
      </c>
      <c r="X11296" t="s">
        <v>299</v>
      </c>
    </row>
    <row r="11297" spans="1:24" x14ac:dyDescent="0.35">
      <c r="A11297">
        <v>3300001454</v>
      </c>
      <c r="B11297" t="s">
        <v>168</v>
      </c>
      <c r="C11297" t="s">
        <v>168</v>
      </c>
      <c r="D11297">
        <v>0</v>
      </c>
      <c r="E11297">
        <v>0</v>
      </c>
      <c r="F11297">
        <v>184</v>
      </c>
      <c r="G11297">
        <v>5526145</v>
      </c>
      <c r="H11297">
        <v>1</v>
      </c>
      <c r="I11297">
        <v>10000</v>
      </c>
      <c r="J11297">
        <v>0</v>
      </c>
      <c r="K11297">
        <v>0</v>
      </c>
      <c r="L11297">
        <v>0</v>
      </c>
      <c r="M11297">
        <v>0</v>
      </c>
      <c r="N11297">
        <v>30000</v>
      </c>
      <c r="O11297">
        <v>5566145</v>
      </c>
      <c r="P11297" t="s">
        <v>5</v>
      </c>
      <c r="Q11297" t="s">
        <v>11</v>
      </c>
      <c r="R11297" t="s">
        <v>169</v>
      </c>
      <c r="S11297" t="s">
        <v>170</v>
      </c>
      <c r="T11297">
        <v>3591061.2903225804</v>
      </c>
      <c r="U11297">
        <v>3784418</v>
      </c>
      <c r="V11297">
        <v>193356.70967741963</v>
      </c>
      <c r="W11297">
        <v>5.3843890160964358E-2</v>
      </c>
      <c r="X11297" t="s">
        <v>306</v>
      </c>
    </row>
    <row r="11298" spans="1:24" x14ac:dyDescent="0.35">
      <c r="A11298">
        <v>3301030571</v>
      </c>
      <c r="B11298" t="s">
        <v>168</v>
      </c>
      <c r="C11298" t="s">
        <v>168</v>
      </c>
      <c r="D11298">
        <v>0</v>
      </c>
      <c r="E11298">
        <v>0</v>
      </c>
      <c r="F11298">
        <v>59</v>
      </c>
      <c r="G11298">
        <v>2668038</v>
      </c>
      <c r="H11298">
        <v>27</v>
      </c>
      <c r="I11298">
        <v>1172000</v>
      </c>
      <c r="J11298">
        <v>0</v>
      </c>
      <c r="K11298">
        <v>0</v>
      </c>
      <c r="L11298">
        <v>1</v>
      </c>
      <c r="M11298">
        <v>102400</v>
      </c>
      <c r="N11298">
        <v>150000</v>
      </c>
      <c r="O11298">
        <v>4092438</v>
      </c>
      <c r="P11298" t="s">
        <v>5</v>
      </c>
      <c r="Q11298" t="s">
        <v>15</v>
      </c>
      <c r="R11298" t="s">
        <v>169</v>
      </c>
      <c r="S11298" t="s">
        <v>170</v>
      </c>
      <c r="T11298">
        <v>2640282.5806451612</v>
      </c>
      <c r="U11298">
        <v>2971265</v>
      </c>
      <c r="V11298">
        <v>330982.41935483878</v>
      </c>
      <c r="W11298">
        <v>0.12535871038241764</v>
      </c>
      <c r="X11298" t="s">
        <v>190</v>
      </c>
    </row>
    <row r="11299" spans="1:24" x14ac:dyDescent="0.35">
      <c r="A11299">
        <v>3300002662</v>
      </c>
      <c r="B11299" t="s">
        <v>168</v>
      </c>
      <c r="C11299" t="s">
        <v>168</v>
      </c>
      <c r="D11299">
        <v>0</v>
      </c>
      <c r="E11299">
        <v>0</v>
      </c>
      <c r="F11299">
        <v>0</v>
      </c>
      <c r="G11299">
        <v>0</v>
      </c>
      <c r="H11299">
        <v>59</v>
      </c>
      <c r="I11299">
        <v>1615000</v>
      </c>
      <c r="J11299">
        <v>0</v>
      </c>
      <c r="K11299">
        <v>0</v>
      </c>
      <c r="L11299">
        <v>0</v>
      </c>
      <c r="M11299">
        <v>0</v>
      </c>
      <c r="N11299">
        <v>195000</v>
      </c>
      <c r="O11299">
        <v>1810000</v>
      </c>
      <c r="P11299" t="s">
        <v>5</v>
      </c>
      <c r="Q11299" t="s">
        <v>10</v>
      </c>
      <c r="R11299" t="s">
        <v>169</v>
      </c>
      <c r="S11299" t="s">
        <v>170</v>
      </c>
      <c r="T11299">
        <v>1167741.935483871</v>
      </c>
      <c r="U11299">
        <v>580000</v>
      </c>
      <c r="V11299">
        <v>-587741.93548387103</v>
      </c>
      <c r="W11299">
        <v>-0.50331491712707188</v>
      </c>
      <c r="X11299" t="s">
        <v>223</v>
      </c>
    </row>
    <row r="11300" spans="1:24" x14ac:dyDescent="0.35">
      <c r="A11300">
        <v>3301070500</v>
      </c>
      <c r="B11300" t="s">
        <v>168</v>
      </c>
      <c r="C11300" t="s">
        <v>168</v>
      </c>
      <c r="D11300">
        <v>0</v>
      </c>
      <c r="E11300">
        <v>0</v>
      </c>
      <c r="F11300">
        <v>27</v>
      </c>
      <c r="G11300">
        <v>1159973</v>
      </c>
      <c r="H11300">
        <v>9</v>
      </c>
      <c r="I11300">
        <v>245000</v>
      </c>
      <c r="J11300">
        <v>0</v>
      </c>
      <c r="K11300">
        <v>0</v>
      </c>
      <c r="L11300">
        <v>1</v>
      </c>
      <c r="M11300">
        <v>52400</v>
      </c>
      <c r="N11300">
        <v>2040500</v>
      </c>
      <c r="O11300">
        <v>3497873</v>
      </c>
      <c r="P11300" t="s">
        <v>5</v>
      </c>
      <c r="Q11300" t="s">
        <v>16</v>
      </c>
      <c r="R11300" t="s">
        <v>169</v>
      </c>
      <c r="S11300" t="s">
        <v>170</v>
      </c>
      <c r="T11300">
        <v>2256692.2580645159</v>
      </c>
      <c r="U11300">
        <v>1557773</v>
      </c>
      <c r="V11300">
        <v>-698919.25806451589</v>
      </c>
      <c r="W11300">
        <v>-0.30970960066303144</v>
      </c>
      <c r="X11300" t="s">
        <v>303</v>
      </c>
    </row>
    <row r="11301" spans="1:24" x14ac:dyDescent="0.35">
      <c r="A11301">
        <v>3300026828</v>
      </c>
      <c r="B11301" t="s">
        <v>168</v>
      </c>
      <c r="C11301" t="s">
        <v>168</v>
      </c>
      <c r="D11301">
        <v>0</v>
      </c>
      <c r="E11301">
        <v>0</v>
      </c>
      <c r="F11301">
        <v>2</v>
      </c>
      <c r="G11301">
        <v>21998</v>
      </c>
      <c r="H11301">
        <v>19</v>
      </c>
      <c r="I11301">
        <v>600000</v>
      </c>
      <c r="J11301">
        <v>0</v>
      </c>
      <c r="K11301">
        <v>0</v>
      </c>
      <c r="L11301">
        <v>4</v>
      </c>
      <c r="M11301">
        <v>279600</v>
      </c>
      <c r="N11301">
        <v>75000</v>
      </c>
      <c r="O11301">
        <v>976598</v>
      </c>
      <c r="P11301" t="s">
        <v>5</v>
      </c>
      <c r="Q11301" t="s">
        <v>14</v>
      </c>
      <c r="R11301" t="s">
        <v>169</v>
      </c>
      <c r="S11301" t="s">
        <v>170</v>
      </c>
      <c r="T11301">
        <v>630063.22580645164</v>
      </c>
      <c r="U11301">
        <v>481296</v>
      </c>
      <c r="V11301">
        <v>-148767.22580645164</v>
      </c>
      <c r="W11301">
        <v>-0.23611475755633338</v>
      </c>
      <c r="X11301" t="s">
        <v>237</v>
      </c>
    </row>
    <row r="11302" spans="1:24" x14ac:dyDescent="0.35">
      <c r="A11302">
        <v>3301070479</v>
      </c>
      <c r="B11302" t="s">
        <v>168</v>
      </c>
      <c r="C11302" t="s">
        <v>168</v>
      </c>
      <c r="D11302">
        <v>0</v>
      </c>
      <c r="E11302">
        <v>0</v>
      </c>
      <c r="F11302">
        <v>10</v>
      </c>
      <c r="G11302">
        <v>348087</v>
      </c>
      <c r="H11302">
        <v>6</v>
      </c>
      <c r="I11302">
        <v>365000</v>
      </c>
      <c r="J11302">
        <v>0</v>
      </c>
      <c r="K11302">
        <v>0</v>
      </c>
      <c r="L11302">
        <v>3</v>
      </c>
      <c r="M11302">
        <v>97200</v>
      </c>
      <c r="N11302">
        <v>150000</v>
      </c>
      <c r="O11302">
        <v>960287</v>
      </c>
      <c r="P11302" t="s">
        <v>5</v>
      </c>
      <c r="Q11302" t="s">
        <v>14</v>
      </c>
      <c r="R11302" t="s">
        <v>169</v>
      </c>
      <c r="S11302" t="s">
        <v>170</v>
      </c>
      <c r="T11302">
        <v>619540</v>
      </c>
      <c r="U11302">
        <v>577089</v>
      </c>
      <c r="V11302">
        <v>-42451</v>
      </c>
      <c r="W11302">
        <v>-6.8520192400813529E-2</v>
      </c>
      <c r="X11302" t="s">
        <v>212</v>
      </c>
    </row>
    <row r="11303" spans="1:24" x14ac:dyDescent="0.35">
      <c r="A11303">
        <v>3300020189</v>
      </c>
      <c r="B11303" t="s">
        <v>168</v>
      </c>
      <c r="C11303" t="s">
        <v>168</v>
      </c>
      <c r="D11303">
        <v>0</v>
      </c>
      <c r="E11303">
        <v>0</v>
      </c>
      <c r="F11303">
        <v>5</v>
      </c>
      <c r="G11303">
        <v>46991</v>
      </c>
      <c r="H11303">
        <v>16</v>
      </c>
      <c r="I11303">
        <v>467000</v>
      </c>
      <c r="J11303">
        <v>0</v>
      </c>
      <c r="K11303">
        <v>0</v>
      </c>
      <c r="L11303">
        <v>3</v>
      </c>
      <c r="M11303">
        <v>207200</v>
      </c>
      <c r="N11303">
        <v>192000</v>
      </c>
      <c r="O11303">
        <v>913191</v>
      </c>
      <c r="P11303" t="s">
        <v>5</v>
      </c>
      <c r="Q11303" t="s">
        <v>10</v>
      </c>
      <c r="R11303" t="s">
        <v>169</v>
      </c>
      <c r="S11303" t="s">
        <v>170</v>
      </c>
      <c r="T11303">
        <v>589155.48387096776</v>
      </c>
      <c r="U11303">
        <v>366994</v>
      </c>
      <c r="V11303">
        <v>-222161.48387096776</v>
      </c>
      <c r="W11303">
        <v>-0.37708464056259861</v>
      </c>
      <c r="X11303" t="s">
        <v>292</v>
      </c>
    </row>
    <row r="11304" spans="1:24" x14ac:dyDescent="0.35">
      <c r="A11304">
        <v>3300015213</v>
      </c>
      <c r="B11304" t="s">
        <v>168</v>
      </c>
      <c r="C11304" t="s">
        <v>168</v>
      </c>
      <c r="D11304">
        <v>0</v>
      </c>
      <c r="E11304">
        <v>0</v>
      </c>
      <c r="F11304">
        <v>10</v>
      </c>
      <c r="G11304">
        <v>440190</v>
      </c>
      <c r="H11304">
        <v>1</v>
      </c>
      <c r="I11304">
        <v>30000</v>
      </c>
      <c r="J11304">
        <v>0</v>
      </c>
      <c r="K11304">
        <v>0</v>
      </c>
      <c r="L11304">
        <v>1</v>
      </c>
      <c r="M11304">
        <v>22400</v>
      </c>
      <c r="N11304">
        <v>1109300</v>
      </c>
      <c r="O11304">
        <v>1601890</v>
      </c>
      <c r="P11304" t="s">
        <v>5</v>
      </c>
      <c r="Q11304" t="s">
        <v>7</v>
      </c>
      <c r="R11304" t="s">
        <v>169</v>
      </c>
      <c r="S11304" t="s">
        <v>170</v>
      </c>
      <c r="T11304">
        <v>1033477.4193548387</v>
      </c>
      <c r="U11304">
        <v>1521500</v>
      </c>
      <c r="V11304">
        <v>488022.58064516133</v>
      </c>
      <c r="W11304">
        <v>0.4722140721272996</v>
      </c>
      <c r="X11304" t="s">
        <v>317</v>
      </c>
    </row>
    <row r="11305" spans="1:24" x14ac:dyDescent="0.35">
      <c r="A11305">
        <v>3300009173</v>
      </c>
      <c r="B11305" t="s">
        <v>168</v>
      </c>
      <c r="C11305" t="s">
        <v>168</v>
      </c>
      <c r="D11305">
        <v>0</v>
      </c>
      <c r="E11305">
        <v>0</v>
      </c>
      <c r="F11305">
        <v>14</v>
      </c>
      <c r="G11305">
        <v>466795</v>
      </c>
      <c r="H11305">
        <v>4</v>
      </c>
      <c r="I11305">
        <v>45000</v>
      </c>
      <c r="J11305">
        <v>0</v>
      </c>
      <c r="K11305">
        <v>0</v>
      </c>
      <c r="L11305">
        <v>6</v>
      </c>
      <c r="M11305">
        <v>224400</v>
      </c>
      <c r="N11305">
        <v>295500</v>
      </c>
      <c r="O11305">
        <v>1031695</v>
      </c>
      <c r="P11305" t="s">
        <v>5</v>
      </c>
      <c r="Q11305" t="s">
        <v>12</v>
      </c>
      <c r="R11305" t="s">
        <v>169</v>
      </c>
      <c r="S11305" t="s">
        <v>170</v>
      </c>
      <c r="T11305">
        <v>665609.67741935491</v>
      </c>
      <c r="U11305">
        <v>606948</v>
      </c>
      <c r="V11305">
        <v>-58661.677419354906</v>
      </c>
      <c r="W11305">
        <v>-8.8132248387362666E-2</v>
      </c>
      <c r="X11305" t="s">
        <v>248</v>
      </c>
    </row>
    <row r="11306" spans="1:24" x14ac:dyDescent="0.35">
      <c r="A11306">
        <v>3300017219</v>
      </c>
      <c r="B11306" t="s">
        <v>168</v>
      </c>
      <c r="C11306" t="s">
        <v>168</v>
      </c>
      <c r="D11306">
        <v>0</v>
      </c>
      <c r="E11306">
        <v>0</v>
      </c>
      <c r="F11306">
        <v>94</v>
      </c>
      <c r="G11306">
        <v>5220351</v>
      </c>
      <c r="H11306">
        <v>1</v>
      </c>
      <c r="I11306">
        <v>5000</v>
      </c>
      <c r="J11306">
        <v>0</v>
      </c>
      <c r="K11306">
        <v>0</v>
      </c>
      <c r="L11306">
        <v>1</v>
      </c>
      <c r="M11306">
        <v>50000</v>
      </c>
      <c r="N11306">
        <v>1321500</v>
      </c>
      <c r="O11306">
        <v>6596851</v>
      </c>
      <c r="P11306" t="s">
        <v>5</v>
      </c>
      <c r="Q11306" t="s">
        <v>7</v>
      </c>
      <c r="R11306" t="s">
        <v>169</v>
      </c>
      <c r="S11306" t="s">
        <v>170</v>
      </c>
      <c r="T11306">
        <v>4256032.9032258065</v>
      </c>
      <c r="U11306">
        <v>5386063</v>
      </c>
      <c r="V11306">
        <v>1130030.0967741935</v>
      </c>
      <c r="W11306">
        <v>0.2655125377244385</v>
      </c>
      <c r="X11306" t="s">
        <v>203</v>
      </c>
    </row>
    <row r="11307" spans="1:24" x14ac:dyDescent="0.35">
      <c r="A11307">
        <v>3300021518</v>
      </c>
      <c r="B11307" t="s">
        <v>168</v>
      </c>
      <c r="C11307" t="s">
        <v>168</v>
      </c>
      <c r="D11307">
        <v>0</v>
      </c>
      <c r="E11307">
        <v>0</v>
      </c>
      <c r="F11307">
        <v>18</v>
      </c>
      <c r="G11307">
        <v>698579</v>
      </c>
      <c r="H11307">
        <v>24</v>
      </c>
      <c r="I11307">
        <v>375000</v>
      </c>
      <c r="J11307">
        <v>0</v>
      </c>
      <c r="K11307">
        <v>0</v>
      </c>
      <c r="L11307">
        <v>2</v>
      </c>
      <c r="M11307">
        <v>154800</v>
      </c>
      <c r="N11307">
        <v>150000</v>
      </c>
      <c r="O11307">
        <v>1378379</v>
      </c>
      <c r="P11307" t="s">
        <v>5</v>
      </c>
      <c r="Q11307" t="s">
        <v>13</v>
      </c>
      <c r="R11307" t="s">
        <v>169</v>
      </c>
      <c r="S11307" t="s">
        <v>170</v>
      </c>
      <c r="T11307">
        <v>889276.77419354836</v>
      </c>
      <c r="U11307">
        <v>1036083</v>
      </c>
      <c r="V11307">
        <v>146806.22580645164</v>
      </c>
      <c r="W11307">
        <v>0.16508496574599585</v>
      </c>
      <c r="X11307" t="s">
        <v>387</v>
      </c>
    </row>
    <row r="11308" spans="1:24" x14ac:dyDescent="0.35">
      <c r="A11308">
        <v>3300022170</v>
      </c>
      <c r="B11308" t="s">
        <v>168</v>
      </c>
      <c r="C11308" t="s">
        <v>168</v>
      </c>
      <c r="D11308">
        <v>0</v>
      </c>
      <c r="E11308">
        <v>0</v>
      </c>
      <c r="F11308">
        <v>60</v>
      </c>
      <c r="G11308">
        <v>2103129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171000</v>
      </c>
      <c r="O11308">
        <v>2274129</v>
      </c>
      <c r="P11308" t="s">
        <v>5</v>
      </c>
      <c r="Q11308" t="s">
        <v>13</v>
      </c>
      <c r="R11308" t="s">
        <v>169</v>
      </c>
      <c r="S11308" t="s">
        <v>170</v>
      </c>
      <c r="T11308">
        <v>1467180</v>
      </c>
      <c r="U11308">
        <v>1440454</v>
      </c>
      <c r="V11308">
        <v>-26726</v>
      </c>
      <c r="W11308">
        <v>-1.8215897163265549E-2</v>
      </c>
      <c r="X11308" t="s">
        <v>67</v>
      </c>
    </row>
    <row r="11309" spans="1:24" x14ac:dyDescent="0.35">
      <c r="A11309">
        <v>3301003202</v>
      </c>
      <c r="B11309" t="s">
        <v>168</v>
      </c>
      <c r="C11309" t="s">
        <v>168</v>
      </c>
      <c r="D11309">
        <v>0</v>
      </c>
      <c r="E11309">
        <v>0</v>
      </c>
      <c r="F11309">
        <v>42</v>
      </c>
      <c r="G11309">
        <v>1623956</v>
      </c>
      <c r="H11309">
        <v>130</v>
      </c>
      <c r="I11309">
        <v>3585000</v>
      </c>
      <c r="J11309">
        <v>0</v>
      </c>
      <c r="K11309">
        <v>0</v>
      </c>
      <c r="L11309">
        <v>68</v>
      </c>
      <c r="M11309">
        <v>5433200</v>
      </c>
      <c r="N11309">
        <v>164000</v>
      </c>
      <c r="O11309">
        <v>10806156</v>
      </c>
      <c r="P11309" t="s">
        <v>5</v>
      </c>
      <c r="Q11309" t="s">
        <v>9</v>
      </c>
      <c r="R11309" t="s">
        <v>169</v>
      </c>
      <c r="S11309" t="s">
        <v>170</v>
      </c>
      <c r="T11309">
        <v>6971713.5483870972</v>
      </c>
      <c r="U11309">
        <v>4927865</v>
      </c>
      <c r="V11309">
        <v>-2043848.5483870972</v>
      </c>
      <c r="W11309">
        <v>-0.29316301282343138</v>
      </c>
      <c r="X11309" t="s">
        <v>344</v>
      </c>
    </row>
    <row r="11310" spans="1:24" x14ac:dyDescent="0.35">
      <c r="A11310">
        <v>3301063981</v>
      </c>
      <c r="B11310" t="s">
        <v>168</v>
      </c>
      <c r="C11310" t="s">
        <v>168</v>
      </c>
      <c r="D11310">
        <v>0</v>
      </c>
      <c r="E11310">
        <v>0</v>
      </c>
      <c r="F11310">
        <v>184</v>
      </c>
      <c r="G11310">
        <v>11288516</v>
      </c>
      <c r="H11310">
        <v>4</v>
      </c>
      <c r="I11310">
        <v>225000</v>
      </c>
      <c r="J11310">
        <v>0</v>
      </c>
      <c r="K11310">
        <v>0</v>
      </c>
      <c r="L11310">
        <v>1</v>
      </c>
      <c r="M11310">
        <v>52400</v>
      </c>
      <c r="N11310">
        <v>150000</v>
      </c>
      <c r="O11310">
        <v>11715916</v>
      </c>
      <c r="P11310" t="s">
        <v>5</v>
      </c>
      <c r="Q11310" t="s">
        <v>14</v>
      </c>
      <c r="R11310" t="s">
        <v>169</v>
      </c>
      <c r="S11310" t="s">
        <v>170</v>
      </c>
      <c r="T11310">
        <v>7558655.4838709673</v>
      </c>
      <c r="U11310">
        <v>11709767</v>
      </c>
      <c r="V11310">
        <v>4151111.5161290327</v>
      </c>
      <c r="W11310">
        <v>0.54918649553308518</v>
      </c>
      <c r="X11310" t="s">
        <v>403</v>
      </c>
    </row>
    <row r="11311" spans="1:24" x14ac:dyDescent="0.35">
      <c r="A11311">
        <v>3301075914</v>
      </c>
      <c r="B11311" t="s">
        <v>168</v>
      </c>
      <c r="C11311" t="s">
        <v>168</v>
      </c>
      <c r="D11311">
        <v>0</v>
      </c>
      <c r="E11311">
        <v>0</v>
      </c>
      <c r="F11311">
        <v>13</v>
      </c>
      <c r="G11311">
        <v>511747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511747</v>
      </c>
      <c r="P11311" t="s">
        <v>5</v>
      </c>
      <c r="Q11311" t="s">
        <v>16</v>
      </c>
      <c r="R11311" t="s">
        <v>169</v>
      </c>
      <c r="S11311" t="s">
        <v>170</v>
      </c>
      <c r="T11311">
        <v>330159.3548387097</v>
      </c>
      <c r="U11311">
        <v>175671</v>
      </c>
      <c r="V11311">
        <v>-154488.3548387097</v>
      </c>
      <c r="W11311">
        <v>-0.46792057403365339</v>
      </c>
      <c r="X11311" t="s">
        <v>265</v>
      </c>
    </row>
    <row r="11312" spans="1:24" x14ac:dyDescent="0.35">
      <c r="A11312">
        <v>3300009158</v>
      </c>
      <c r="B11312" t="s">
        <v>168</v>
      </c>
      <c r="C11312" t="s">
        <v>168</v>
      </c>
      <c r="D11312">
        <v>0</v>
      </c>
      <c r="E11312">
        <v>0</v>
      </c>
      <c r="F11312">
        <v>19</v>
      </c>
      <c r="G11312">
        <v>565184</v>
      </c>
      <c r="H11312">
        <v>2</v>
      </c>
      <c r="I11312">
        <v>65000</v>
      </c>
      <c r="J11312">
        <v>0</v>
      </c>
      <c r="K11312">
        <v>0</v>
      </c>
      <c r="L11312">
        <v>0</v>
      </c>
      <c r="M11312">
        <v>0</v>
      </c>
      <c r="N11312">
        <v>303000</v>
      </c>
      <c r="O11312">
        <v>933184</v>
      </c>
      <c r="P11312" t="s">
        <v>5</v>
      </c>
      <c r="Q11312" t="s">
        <v>12</v>
      </c>
      <c r="R11312" t="s">
        <v>169</v>
      </c>
      <c r="S11312" t="s">
        <v>170</v>
      </c>
      <c r="T11312">
        <v>602054.19354838715</v>
      </c>
      <c r="U11312">
        <v>303000</v>
      </c>
      <c r="V11312">
        <v>-299054.19354838715</v>
      </c>
      <c r="W11312">
        <v>-0.49672304711611004</v>
      </c>
      <c r="X11312" t="s">
        <v>331</v>
      </c>
    </row>
    <row r="11313" spans="1:24" x14ac:dyDescent="0.35">
      <c r="A11313">
        <v>3301002104</v>
      </c>
      <c r="B11313" t="s">
        <v>168</v>
      </c>
      <c r="C11313" t="s">
        <v>168</v>
      </c>
      <c r="D11313">
        <v>0</v>
      </c>
      <c r="E11313">
        <v>0</v>
      </c>
      <c r="F11313">
        <v>66</v>
      </c>
      <c r="G11313">
        <v>3126945</v>
      </c>
      <c r="H11313">
        <v>49</v>
      </c>
      <c r="I11313">
        <v>2416000</v>
      </c>
      <c r="J11313">
        <v>112</v>
      </c>
      <c r="K11313">
        <v>3085600</v>
      </c>
      <c r="L11313">
        <v>21</v>
      </c>
      <c r="M11313">
        <v>1150400</v>
      </c>
      <c r="N11313">
        <v>450000</v>
      </c>
      <c r="O11313">
        <v>10228945</v>
      </c>
      <c r="P11313" t="s">
        <v>5</v>
      </c>
      <c r="Q11313" t="s">
        <v>16</v>
      </c>
      <c r="R11313" t="s">
        <v>169</v>
      </c>
      <c r="S11313" t="s">
        <v>170</v>
      </c>
      <c r="T11313">
        <v>6599319.3548387093</v>
      </c>
      <c r="U11313">
        <v>7092327</v>
      </c>
      <c r="V11313">
        <v>493007.64516129065</v>
      </c>
      <c r="W11313">
        <v>7.4705832321906085E-2</v>
      </c>
      <c r="X11313" t="s">
        <v>234</v>
      </c>
    </row>
    <row r="11314" spans="1:24" x14ac:dyDescent="0.35">
      <c r="A11314">
        <v>3301070627</v>
      </c>
      <c r="B11314" t="s">
        <v>168</v>
      </c>
      <c r="C11314" t="s">
        <v>168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1207500</v>
      </c>
      <c r="O11314">
        <v>1207500</v>
      </c>
      <c r="P11314" t="s">
        <v>5</v>
      </c>
      <c r="Q11314" t="s">
        <v>6</v>
      </c>
      <c r="R11314" t="s">
        <v>181</v>
      </c>
      <c r="S11314" t="s">
        <v>170</v>
      </c>
      <c r="T11314">
        <v>779032.25806451612</v>
      </c>
      <c r="U11314">
        <v>1590000</v>
      </c>
      <c r="V11314">
        <v>810967.74193548388</v>
      </c>
      <c r="W11314">
        <v>1.0409937888198759</v>
      </c>
      <c r="X11314" t="s">
        <v>342</v>
      </c>
    </row>
    <row r="11315" spans="1:24" x14ac:dyDescent="0.35">
      <c r="A11315">
        <v>3300027185</v>
      </c>
      <c r="B11315" t="s">
        <v>168</v>
      </c>
      <c r="C11315" t="s">
        <v>168</v>
      </c>
      <c r="D11315">
        <v>0</v>
      </c>
      <c r="E11315">
        <v>0</v>
      </c>
      <c r="F11315">
        <v>106</v>
      </c>
      <c r="G11315">
        <v>3305682</v>
      </c>
      <c r="H11315">
        <v>28</v>
      </c>
      <c r="I11315">
        <v>890000</v>
      </c>
      <c r="J11315">
        <v>0</v>
      </c>
      <c r="K11315">
        <v>0</v>
      </c>
      <c r="L11315">
        <v>50</v>
      </c>
      <c r="M11315">
        <v>2060000</v>
      </c>
      <c r="N11315">
        <v>30000</v>
      </c>
      <c r="O11315">
        <v>6285682</v>
      </c>
      <c r="P11315" t="s">
        <v>5</v>
      </c>
      <c r="Q11315" t="s">
        <v>13</v>
      </c>
      <c r="R11315" t="s">
        <v>169</v>
      </c>
      <c r="S11315" t="s">
        <v>170</v>
      </c>
      <c r="T11315">
        <v>4055278.7096774196</v>
      </c>
      <c r="U11315">
        <v>2754760</v>
      </c>
      <c r="V11315">
        <v>-1300518.7096774196</v>
      </c>
      <c r="W11315">
        <v>-0.32069773812929137</v>
      </c>
      <c r="X11315" t="s">
        <v>414</v>
      </c>
    </row>
    <row r="11316" spans="1:24" x14ac:dyDescent="0.35">
      <c r="A11316">
        <v>3301058280</v>
      </c>
      <c r="B11316" t="s">
        <v>168</v>
      </c>
      <c r="C11316" t="s">
        <v>168</v>
      </c>
      <c r="D11316">
        <v>0</v>
      </c>
      <c r="E11316">
        <v>0</v>
      </c>
      <c r="F11316">
        <v>14</v>
      </c>
      <c r="G11316">
        <v>456485</v>
      </c>
      <c r="H11316">
        <v>3</v>
      </c>
      <c r="I11316">
        <v>110000</v>
      </c>
      <c r="J11316">
        <v>0</v>
      </c>
      <c r="K11316">
        <v>0</v>
      </c>
      <c r="L11316">
        <v>0</v>
      </c>
      <c r="M11316">
        <v>0</v>
      </c>
      <c r="N11316">
        <v>180000</v>
      </c>
      <c r="O11316">
        <v>746485</v>
      </c>
      <c r="P11316" t="s">
        <v>5</v>
      </c>
      <c r="Q11316" t="s">
        <v>15</v>
      </c>
      <c r="R11316" t="s">
        <v>169</v>
      </c>
      <c r="S11316" t="s">
        <v>170</v>
      </c>
      <c r="T11316">
        <v>481603.22580645158</v>
      </c>
      <c r="U11316">
        <v>582990</v>
      </c>
      <c r="V11316">
        <v>101386.77419354842</v>
      </c>
      <c r="W11316">
        <v>0.21051930045479827</v>
      </c>
      <c r="X11316" t="s">
        <v>341</v>
      </c>
    </row>
    <row r="11317" spans="1:24" x14ac:dyDescent="0.35">
      <c r="A11317">
        <v>3301062751</v>
      </c>
      <c r="B11317" t="s">
        <v>168</v>
      </c>
      <c r="C11317" t="s">
        <v>168</v>
      </c>
      <c r="D11317">
        <v>0</v>
      </c>
      <c r="E11317">
        <v>0</v>
      </c>
      <c r="F11317">
        <v>14</v>
      </c>
      <c r="G11317">
        <v>828582</v>
      </c>
      <c r="H11317">
        <v>1</v>
      </c>
      <c r="I11317">
        <v>100000</v>
      </c>
      <c r="J11317">
        <v>0</v>
      </c>
      <c r="K11317">
        <v>0</v>
      </c>
      <c r="L11317">
        <v>4</v>
      </c>
      <c r="M11317">
        <v>169600</v>
      </c>
      <c r="N11317">
        <v>30000</v>
      </c>
      <c r="O11317">
        <v>1128182</v>
      </c>
      <c r="P11317" t="s">
        <v>5</v>
      </c>
      <c r="Q11317" t="s">
        <v>9</v>
      </c>
      <c r="R11317" t="s">
        <v>169</v>
      </c>
      <c r="S11317" t="s">
        <v>170</v>
      </c>
      <c r="T11317">
        <v>727859.3548387097</v>
      </c>
      <c r="U11317">
        <v>637297</v>
      </c>
      <c r="V11317">
        <v>-90562.354838709696</v>
      </c>
      <c r="W11317">
        <v>-0.12442287680533815</v>
      </c>
      <c r="X11317" t="s">
        <v>315</v>
      </c>
    </row>
    <row r="11318" spans="1:24" x14ac:dyDescent="0.35">
      <c r="A11318">
        <v>6001129249</v>
      </c>
      <c r="B11318" t="s">
        <v>168</v>
      </c>
      <c r="C11318" t="s">
        <v>168</v>
      </c>
      <c r="D11318">
        <v>0</v>
      </c>
      <c r="E11318">
        <v>0</v>
      </c>
      <c r="F11318">
        <v>23</v>
      </c>
      <c r="G11318">
        <v>852074</v>
      </c>
      <c r="H11318">
        <v>44</v>
      </c>
      <c r="I11318">
        <v>1310000</v>
      </c>
      <c r="J11318">
        <v>0</v>
      </c>
      <c r="K11318">
        <v>0</v>
      </c>
      <c r="L11318">
        <v>15</v>
      </c>
      <c r="M11318">
        <v>3971780</v>
      </c>
      <c r="N11318">
        <v>171000</v>
      </c>
      <c r="O11318">
        <v>6304854</v>
      </c>
      <c r="P11318" t="s">
        <v>5</v>
      </c>
      <c r="Q11318" t="s">
        <v>13</v>
      </c>
      <c r="R11318" t="s">
        <v>207</v>
      </c>
      <c r="S11318" t="s">
        <v>170</v>
      </c>
      <c r="T11318">
        <v>4067647.7419354836</v>
      </c>
      <c r="U11318">
        <v>3757984</v>
      </c>
      <c r="V11318">
        <v>-309663.74193548365</v>
      </c>
      <c r="W11318">
        <v>-7.6128455948385132E-2</v>
      </c>
      <c r="X11318" t="s">
        <v>67</v>
      </c>
    </row>
    <row r="11319" spans="1:24" x14ac:dyDescent="0.35">
      <c r="A11319">
        <v>3300015062</v>
      </c>
      <c r="B11319" t="s">
        <v>168</v>
      </c>
      <c r="C11319" t="s">
        <v>168</v>
      </c>
      <c r="D11319">
        <v>0</v>
      </c>
      <c r="E11319">
        <v>0</v>
      </c>
      <c r="F11319">
        <v>103</v>
      </c>
      <c r="G11319">
        <v>5089345</v>
      </c>
      <c r="H11319">
        <v>36</v>
      </c>
      <c r="I11319">
        <v>1385000</v>
      </c>
      <c r="J11319">
        <v>0</v>
      </c>
      <c r="K11319">
        <v>0</v>
      </c>
      <c r="L11319">
        <v>4</v>
      </c>
      <c r="M11319">
        <v>509600</v>
      </c>
      <c r="N11319">
        <v>342000</v>
      </c>
      <c r="O11319">
        <v>7325945</v>
      </c>
      <c r="P11319" t="s">
        <v>5</v>
      </c>
      <c r="Q11319" t="s">
        <v>8</v>
      </c>
      <c r="R11319" t="s">
        <v>169</v>
      </c>
      <c r="S11319" t="s">
        <v>170</v>
      </c>
      <c r="T11319">
        <v>4726416.1290322579</v>
      </c>
      <c r="U11319">
        <v>7418683</v>
      </c>
      <c r="V11319">
        <v>2692266.8709677421</v>
      </c>
      <c r="W11319">
        <v>0.56962120927743798</v>
      </c>
      <c r="X11319" t="s">
        <v>391</v>
      </c>
    </row>
    <row r="11320" spans="1:24" x14ac:dyDescent="0.35">
      <c r="A11320">
        <v>3301001293</v>
      </c>
      <c r="B11320" t="s">
        <v>168</v>
      </c>
      <c r="C11320" t="s">
        <v>168</v>
      </c>
      <c r="D11320">
        <v>0</v>
      </c>
      <c r="E11320">
        <v>0</v>
      </c>
      <c r="F11320">
        <v>460</v>
      </c>
      <c r="G11320">
        <v>19315929</v>
      </c>
      <c r="H11320">
        <v>153</v>
      </c>
      <c r="I11320">
        <v>4298000</v>
      </c>
      <c r="J11320">
        <v>0</v>
      </c>
      <c r="K11320">
        <v>0</v>
      </c>
      <c r="L11320">
        <v>72</v>
      </c>
      <c r="M11320">
        <v>6006133</v>
      </c>
      <c r="N11320">
        <v>1762500</v>
      </c>
      <c r="O11320">
        <v>31382562</v>
      </c>
      <c r="P11320" t="s">
        <v>5</v>
      </c>
      <c r="Q11320" t="s">
        <v>17</v>
      </c>
      <c r="R11320" t="s">
        <v>169</v>
      </c>
      <c r="S11320" t="s">
        <v>170</v>
      </c>
      <c r="T11320">
        <v>20246814.193548389</v>
      </c>
      <c r="U11320">
        <v>18172635</v>
      </c>
      <c r="V11320">
        <v>-2074179.1935483888</v>
      </c>
      <c r="W11320">
        <v>-0.10244471914052145</v>
      </c>
      <c r="X11320" t="s">
        <v>286</v>
      </c>
    </row>
    <row r="11321" spans="1:24" x14ac:dyDescent="0.35">
      <c r="A11321">
        <v>3301028837</v>
      </c>
      <c r="B11321" t="s">
        <v>168</v>
      </c>
      <c r="C11321" t="s">
        <v>168</v>
      </c>
      <c r="D11321">
        <v>0</v>
      </c>
      <c r="E11321">
        <v>0</v>
      </c>
      <c r="F11321">
        <v>0</v>
      </c>
      <c r="G11321">
        <v>0</v>
      </c>
      <c r="H11321">
        <v>1</v>
      </c>
      <c r="I11321">
        <v>2000</v>
      </c>
      <c r="J11321">
        <v>0</v>
      </c>
      <c r="K11321">
        <v>0</v>
      </c>
      <c r="L11321">
        <v>0</v>
      </c>
      <c r="M11321">
        <v>0</v>
      </c>
      <c r="N11321">
        <v>280000</v>
      </c>
      <c r="O11321">
        <v>282000</v>
      </c>
      <c r="P11321" t="s">
        <v>5</v>
      </c>
      <c r="Q11321" t="s">
        <v>12</v>
      </c>
      <c r="R11321" t="s">
        <v>169</v>
      </c>
      <c r="S11321" t="s">
        <v>170</v>
      </c>
      <c r="T11321">
        <v>181935.48387096773</v>
      </c>
      <c r="U11321">
        <v>432000</v>
      </c>
      <c r="V11321">
        <v>250064.51612903227</v>
      </c>
      <c r="W11321">
        <v>1.3744680851063831</v>
      </c>
      <c r="X11321" t="s">
        <v>411</v>
      </c>
    </row>
    <row r="11322" spans="1:24" x14ac:dyDescent="0.35">
      <c r="A11322">
        <v>3301038960</v>
      </c>
      <c r="B11322" t="s">
        <v>168</v>
      </c>
      <c r="C11322" t="s">
        <v>168</v>
      </c>
      <c r="D11322">
        <v>0</v>
      </c>
      <c r="E11322">
        <v>0</v>
      </c>
      <c r="F11322">
        <v>341</v>
      </c>
      <c r="G11322">
        <v>14178799</v>
      </c>
      <c r="H11322">
        <v>111</v>
      </c>
      <c r="I11322">
        <v>5235000</v>
      </c>
      <c r="J11322">
        <v>0</v>
      </c>
      <c r="K11322">
        <v>0</v>
      </c>
      <c r="L11322">
        <v>62</v>
      </c>
      <c r="M11322">
        <v>2863040</v>
      </c>
      <c r="N11322">
        <v>150000</v>
      </c>
      <c r="O11322">
        <v>22426839</v>
      </c>
      <c r="P11322" t="s">
        <v>5</v>
      </c>
      <c r="Q11322" t="s">
        <v>15</v>
      </c>
      <c r="R11322" t="s">
        <v>169</v>
      </c>
      <c r="S11322" t="s">
        <v>170</v>
      </c>
      <c r="T11322">
        <v>14468928.387096774</v>
      </c>
      <c r="U11322">
        <v>13948535</v>
      </c>
      <c r="V11322">
        <v>-520393.38709677383</v>
      </c>
      <c r="W11322">
        <v>-3.5966270146229662E-2</v>
      </c>
      <c r="X11322" t="s">
        <v>179</v>
      </c>
    </row>
    <row r="11323" spans="1:24" x14ac:dyDescent="0.35">
      <c r="A11323">
        <v>3300027055</v>
      </c>
      <c r="B11323" t="s">
        <v>168</v>
      </c>
      <c r="C11323" t="s">
        <v>168</v>
      </c>
      <c r="D11323">
        <v>0</v>
      </c>
      <c r="E11323">
        <v>0</v>
      </c>
      <c r="F11323">
        <v>199</v>
      </c>
      <c r="G11323">
        <v>7305489</v>
      </c>
      <c r="H11323">
        <v>50</v>
      </c>
      <c r="I11323">
        <v>1805000</v>
      </c>
      <c r="J11323">
        <v>0</v>
      </c>
      <c r="K11323">
        <v>0</v>
      </c>
      <c r="L11323">
        <v>60</v>
      </c>
      <c r="M11323">
        <v>4317640</v>
      </c>
      <c r="N11323">
        <v>165000</v>
      </c>
      <c r="O11323">
        <v>13593129</v>
      </c>
      <c r="P11323" t="s">
        <v>5</v>
      </c>
      <c r="Q11323" t="s">
        <v>14</v>
      </c>
      <c r="R11323" t="s">
        <v>169</v>
      </c>
      <c r="S11323" t="s">
        <v>170</v>
      </c>
      <c r="T11323">
        <v>8769760.6451612916</v>
      </c>
      <c r="U11323">
        <v>6920172</v>
      </c>
      <c r="V11323">
        <v>-1849588.6451612916</v>
      </c>
      <c r="W11323">
        <v>-0.21090525956165074</v>
      </c>
      <c r="X11323" t="s">
        <v>237</v>
      </c>
    </row>
    <row r="11324" spans="1:24" x14ac:dyDescent="0.35">
      <c r="A11324">
        <v>3300011694</v>
      </c>
      <c r="B11324" t="s">
        <v>168</v>
      </c>
      <c r="C11324" t="s">
        <v>168</v>
      </c>
      <c r="D11324">
        <v>0</v>
      </c>
      <c r="E11324">
        <v>0</v>
      </c>
      <c r="F11324">
        <v>57</v>
      </c>
      <c r="G11324">
        <v>2732406</v>
      </c>
      <c r="H11324">
        <v>11</v>
      </c>
      <c r="I11324">
        <v>315000</v>
      </c>
      <c r="J11324">
        <v>0</v>
      </c>
      <c r="K11324">
        <v>0</v>
      </c>
      <c r="L11324">
        <v>0</v>
      </c>
      <c r="M11324">
        <v>0</v>
      </c>
      <c r="N11324">
        <v>3228000</v>
      </c>
      <c r="O11324">
        <v>6275406</v>
      </c>
      <c r="P11324" t="s">
        <v>5</v>
      </c>
      <c r="Q11324" t="s">
        <v>12</v>
      </c>
      <c r="R11324" t="s">
        <v>169</v>
      </c>
      <c r="S11324" t="s">
        <v>170</v>
      </c>
      <c r="T11324">
        <v>4048649.0322580645</v>
      </c>
      <c r="U11324">
        <v>2758766</v>
      </c>
      <c r="V11324">
        <v>-1289883.0322580645</v>
      </c>
      <c r="W11324">
        <v>-0.31859591236009266</v>
      </c>
      <c r="X11324" t="s">
        <v>222</v>
      </c>
    </row>
    <row r="11325" spans="1:24" x14ac:dyDescent="0.35">
      <c r="A11325">
        <v>6001127198</v>
      </c>
      <c r="B11325" t="s">
        <v>168</v>
      </c>
      <c r="C11325" t="s">
        <v>168</v>
      </c>
      <c r="D11325">
        <v>0</v>
      </c>
      <c r="E11325">
        <v>0</v>
      </c>
      <c r="F11325">
        <v>127</v>
      </c>
      <c r="G11325">
        <v>2292759</v>
      </c>
      <c r="H11325">
        <v>19</v>
      </c>
      <c r="I11325">
        <v>525000</v>
      </c>
      <c r="J11325">
        <v>0</v>
      </c>
      <c r="K11325">
        <v>0</v>
      </c>
      <c r="L11325">
        <v>26</v>
      </c>
      <c r="M11325">
        <v>702400</v>
      </c>
      <c r="N11325">
        <v>51000</v>
      </c>
      <c r="O11325">
        <v>3571159</v>
      </c>
      <c r="P11325" t="s">
        <v>5</v>
      </c>
      <c r="Q11325" t="s">
        <v>13</v>
      </c>
      <c r="R11325" t="s">
        <v>169</v>
      </c>
      <c r="S11325" t="s">
        <v>170</v>
      </c>
      <c r="T11325">
        <v>2303973.5483870967</v>
      </c>
      <c r="U11325">
        <v>2029322</v>
      </c>
      <c r="V11325">
        <v>-274651.54838709673</v>
      </c>
      <c r="W11325">
        <v>-0.11920776980246472</v>
      </c>
      <c r="X11325" t="s">
        <v>399</v>
      </c>
    </row>
    <row r="11326" spans="1:24" x14ac:dyDescent="0.35">
      <c r="A11326">
        <v>6001133937</v>
      </c>
      <c r="B11326" t="s">
        <v>168</v>
      </c>
      <c r="C11326" t="s">
        <v>168</v>
      </c>
      <c r="D11326">
        <v>0</v>
      </c>
      <c r="E11326">
        <v>0</v>
      </c>
      <c r="F11326">
        <v>0</v>
      </c>
      <c r="G11326">
        <v>0</v>
      </c>
      <c r="H11326">
        <v>8</v>
      </c>
      <c r="I11326">
        <v>300000</v>
      </c>
      <c r="J11326">
        <v>0</v>
      </c>
      <c r="K11326">
        <v>0</v>
      </c>
      <c r="L11326">
        <v>0</v>
      </c>
      <c r="M11326">
        <v>0</v>
      </c>
      <c r="N11326">
        <v>150000</v>
      </c>
      <c r="O11326">
        <v>450000</v>
      </c>
      <c r="P11326" t="s">
        <v>5</v>
      </c>
      <c r="Q11326" t="s">
        <v>14</v>
      </c>
      <c r="R11326" t="s">
        <v>169</v>
      </c>
      <c r="S11326" t="s">
        <v>170</v>
      </c>
      <c r="T11326">
        <v>290322.58064516127</v>
      </c>
      <c r="U11326">
        <v>230000</v>
      </c>
      <c r="V11326">
        <v>-60322.580645161273</v>
      </c>
      <c r="W11326">
        <v>-0.20777777777777773</v>
      </c>
      <c r="X11326" t="s">
        <v>213</v>
      </c>
    </row>
    <row r="11327" spans="1:24" x14ac:dyDescent="0.35">
      <c r="A11327">
        <v>3301047855</v>
      </c>
      <c r="B11327" t="s">
        <v>168</v>
      </c>
      <c r="C11327" t="s">
        <v>168</v>
      </c>
      <c r="D11327">
        <v>0</v>
      </c>
      <c r="E11327">
        <v>0</v>
      </c>
      <c r="F11327">
        <v>27</v>
      </c>
      <c r="G11327">
        <v>997972</v>
      </c>
      <c r="H11327">
        <v>15</v>
      </c>
      <c r="I11327">
        <v>175000</v>
      </c>
      <c r="J11327">
        <v>0</v>
      </c>
      <c r="K11327">
        <v>0</v>
      </c>
      <c r="L11327">
        <v>0</v>
      </c>
      <c r="M11327">
        <v>0</v>
      </c>
      <c r="N11327">
        <v>1378800</v>
      </c>
      <c r="O11327">
        <v>2551772</v>
      </c>
      <c r="P11327" t="s">
        <v>5</v>
      </c>
      <c r="Q11327" t="s">
        <v>7</v>
      </c>
      <c r="R11327" t="s">
        <v>169</v>
      </c>
      <c r="S11327" t="s">
        <v>170</v>
      </c>
      <c r="T11327">
        <v>1646304.5161290322</v>
      </c>
      <c r="U11327">
        <v>2044780</v>
      </c>
      <c r="V11327">
        <v>398475.48387096776</v>
      </c>
      <c r="W11327">
        <v>0.24204239250215154</v>
      </c>
      <c r="X11327" t="s">
        <v>346</v>
      </c>
    </row>
    <row r="11328" spans="1:24" x14ac:dyDescent="0.35">
      <c r="A11328">
        <v>3301051124</v>
      </c>
      <c r="B11328" t="s">
        <v>168</v>
      </c>
      <c r="C11328" t="s">
        <v>168</v>
      </c>
      <c r="D11328">
        <v>0</v>
      </c>
      <c r="E11328">
        <v>0</v>
      </c>
      <c r="F11328">
        <v>11</v>
      </c>
      <c r="G11328">
        <v>580292</v>
      </c>
      <c r="H11328">
        <v>2</v>
      </c>
      <c r="I11328">
        <v>55000</v>
      </c>
      <c r="J11328">
        <v>0</v>
      </c>
      <c r="K11328">
        <v>0</v>
      </c>
      <c r="L11328">
        <v>0</v>
      </c>
      <c r="M11328">
        <v>0</v>
      </c>
      <c r="N11328">
        <v>303000</v>
      </c>
      <c r="O11328">
        <v>938292</v>
      </c>
      <c r="P11328" t="s">
        <v>5</v>
      </c>
      <c r="Q11328" t="s">
        <v>12</v>
      </c>
      <c r="R11328" t="s">
        <v>169</v>
      </c>
      <c r="S11328" t="s">
        <v>170</v>
      </c>
      <c r="T11328">
        <v>605349.67741935491</v>
      </c>
      <c r="U11328">
        <v>979844</v>
      </c>
      <c r="V11328">
        <v>374494.32258064509</v>
      </c>
      <c r="W11328">
        <v>0.61864131848081394</v>
      </c>
      <c r="X11328" t="s">
        <v>331</v>
      </c>
    </row>
    <row r="11329" spans="1:24" x14ac:dyDescent="0.35">
      <c r="A11329">
        <v>3300000311</v>
      </c>
      <c r="B11329" t="s">
        <v>168</v>
      </c>
      <c r="C11329" t="s">
        <v>168</v>
      </c>
      <c r="D11329">
        <v>0</v>
      </c>
      <c r="E11329">
        <v>0</v>
      </c>
      <c r="F11329">
        <v>202</v>
      </c>
      <c r="G11329">
        <v>5863332</v>
      </c>
      <c r="H11329">
        <v>173</v>
      </c>
      <c r="I11329">
        <v>4835000</v>
      </c>
      <c r="J11329">
        <v>0</v>
      </c>
      <c r="K11329">
        <v>0</v>
      </c>
      <c r="L11329">
        <v>103</v>
      </c>
      <c r="M11329">
        <v>4747200</v>
      </c>
      <c r="N11329">
        <v>60000</v>
      </c>
      <c r="O11329">
        <v>15505532</v>
      </c>
      <c r="P11329" t="s">
        <v>5</v>
      </c>
      <c r="Q11329" t="s">
        <v>13</v>
      </c>
      <c r="R11329" t="s">
        <v>169</v>
      </c>
      <c r="S11329" t="s">
        <v>170</v>
      </c>
      <c r="T11329">
        <v>10003569.032258064</v>
      </c>
      <c r="U11329">
        <v>9153980</v>
      </c>
      <c r="V11329">
        <v>-849589.03225806355</v>
      </c>
      <c r="W11329">
        <v>-8.4928591937380671E-2</v>
      </c>
      <c r="X11329" t="s">
        <v>375</v>
      </c>
    </row>
    <row r="11330" spans="1:24" x14ac:dyDescent="0.35">
      <c r="A11330">
        <v>6001125153</v>
      </c>
      <c r="B11330" t="s">
        <v>168</v>
      </c>
      <c r="C11330" t="s">
        <v>168</v>
      </c>
      <c r="D11330">
        <v>0</v>
      </c>
      <c r="E11330">
        <v>0</v>
      </c>
      <c r="F11330">
        <v>16</v>
      </c>
      <c r="G11330">
        <v>750876</v>
      </c>
      <c r="H11330">
        <v>207</v>
      </c>
      <c r="I11330">
        <v>8260000</v>
      </c>
      <c r="J11330">
        <v>0</v>
      </c>
      <c r="K11330">
        <v>0</v>
      </c>
      <c r="L11330">
        <v>0</v>
      </c>
      <c r="M11330">
        <v>0</v>
      </c>
      <c r="N11330">
        <v>178000</v>
      </c>
      <c r="O11330">
        <v>9188876</v>
      </c>
      <c r="P11330" t="s">
        <v>5</v>
      </c>
      <c r="Q11330" t="s">
        <v>10</v>
      </c>
      <c r="R11330" t="s">
        <v>181</v>
      </c>
      <c r="S11330" t="s">
        <v>170</v>
      </c>
      <c r="T11330">
        <v>5928307.0967741944</v>
      </c>
      <c r="U11330">
        <v>7595576</v>
      </c>
      <c r="V11330">
        <v>1667268.9032258056</v>
      </c>
      <c r="W11330">
        <v>0.28123861939153372</v>
      </c>
      <c r="X11330" t="s">
        <v>334</v>
      </c>
    </row>
    <row r="11331" spans="1:24" x14ac:dyDescent="0.35">
      <c r="A11331">
        <v>3300010124</v>
      </c>
      <c r="B11331" t="s">
        <v>168</v>
      </c>
      <c r="C11331" t="s">
        <v>168</v>
      </c>
      <c r="D11331">
        <v>0</v>
      </c>
      <c r="E11331">
        <v>0</v>
      </c>
      <c r="F11331">
        <v>9</v>
      </c>
      <c r="G11331">
        <v>385293</v>
      </c>
      <c r="H11331">
        <v>4</v>
      </c>
      <c r="I11331">
        <v>90000</v>
      </c>
      <c r="J11331">
        <v>0</v>
      </c>
      <c r="K11331">
        <v>0</v>
      </c>
      <c r="L11331">
        <v>2</v>
      </c>
      <c r="M11331">
        <v>254800</v>
      </c>
      <c r="N11331">
        <v>330000</v>
      </c>
      <c r="O11331">
        <v>1060093</v>
      </c>
      <c r="P11331" t="s">
        <v>5</v>
      </c>
      <c r="Q11331" t="s">
        <v>12</v>
      </c>
      <c r="R11331" t="s">
        <v>169</v>
      </c>
      <c r="S11331" t="s">
        <v>170</v>
      </c>
      <c r="T11331">
        <v>683930.96774193551</v>
      </c>
      <c r="U11331">
        <v>589546</v>
      </c>
      <c r="V11331">
        <v>-94384.967741935514</v>
      </c>
      <c r="W11331">
        <v>-0.13800364684985189</v>
      </c>
      <c r="X11331" t="s">
        <v>229</v>
      </c>
    </row>
    <row r="11332" spans="1:24" x14ac:dyDescent="0.35">
      <c r="A11332">
        <v>3301073948</v>
      </c>
      <c r="B11332" t="s">
        <v>168</v>
      </c>
      <c r="C11332" t="s">
        <v>168</v>
      </c>
      <c r="D11332">
        <v>0</v>
      </c>
      <c r="E11332">
        <v>0</v>
      </c>
      <c r="F11332">
        <v>3</v>
      </c>
      <c r="G11332">
        <v>88096</v>
      </c>
      <c r="H11332">
        <v>2</v>
      </c>
      <c r="I11332">
        <v>30000</v>
      </c>
      <c r="J11332">
        <v>0</v>
      </c>
      <c r="K11332">
        <v>0</v>
      </c>
      <c r="L11332">
        <v>0</v>
      </c>
      <c r="M11332">
        <v>0</v>
      </c>
      <c r="N11332">
        <v>57000</v>
      </c>
      <c r="O11332">
        <v>175096</v>
      </c>
      <c r="P11332" t="s">
        <v>5</v>
      </c>
      <c r="Q11332" t="s">
        <v>11</v>
      </c>
      <c r="R11332" t="s">
        <v>169</v>
      </c>
      <c r="S11332" t="s">
        <v>170</v>
      </c>
      <c r="T11332">
        <v>112965.16129032258</v>
      </c>
      <c r="U11332">
        <v>114000</v>
      </c>
      <c r="V11332">
        <v>1034.838709677424</v>
      </c>
      <c r="W11332">
        <v>9.1606889934665592E-3</v>
      </c>
      <c r="X11332" t="s">
        <v>365</v>
      </c>
    </row>
    <row r="11333" spans="1:24" x14ac:dyDescent="0.35">
      <c r="A11333">
        <v>3300025937</v>
      </c>
      <c r="B11333" t="s">
        <v>168</v>
      </c>
      <c r="C11333" t="s">
        <v>168</v>
      </c>
      <c r="D11333">
        <v>0</v>
      </c>
      <c r="E11333">
        <v>0</v>
      </c>
      <c r="F11333">
        <v>2</v>
      </c>
      <c r="G11333">
        <v>100700</v>
      </c>
      <c r="H11333">
        <v>4</v>
      </c>
      <c r="I11333">
        <v>40000</v>
      </c>
      <c r="J11333">
        <v>0</v>
      </c>
      <c r="K11333">
        <v>0</v>
      </c>
      <c r="L11333">
        <v>1</v>
      </c>
      <c r="M11333">
        <v>52400</v>
      </c>
      <c r="N11333">
        <v>933000</v>
      </c>
      <c r="O11333">
        <v>1126100</v>
      </c>
      <c r="P11333" t="s">
        <v>5</v>
      </c>
      <c r="Q11333" t="s">
        <v>17</v>
      </c>
      <c r="R11333" t="s">
        <v>169</v>
      </c>
      <c r="S11333" t="s">
        <v>170</v>
      </c>
      <c r="T11333">
        <v>726516.12903225806</v>
      </c>
      <c r="U11333">
        <v>445449</v>
      </c>
      <c r="V11333">
        <v>-281067.12903225806</v>
      </c>
      <c r="W11333">
        <v>-0.3868697717787053</v>
      </c>
      <c r="X11333" t="s">
        <v>199</v>
      </c>
    </row>
    <row r="11334" spans="1:24" x14ac:dyDescent="0.35">
      <c r="A11334">
        <v>3301073618</v>
      </c>
      <c r="B11334" t="s">
        <v>168</v>
      </c>
      <c r="C11334" t="s">
        <v>168</v>
      </c>
      <c r="D11334">
        <v>0</v>
      </c>
      <c r="E11334">
        <v>0</v>
      </c>
      <c r="F11334">
        <v>2</v>
      </c>
      <c r="G11334">
        <v>130800</v>
      </c>
      <c r="H11334">
        <v>2</v>
      </c>
      <c r="I11334">
        <v>60000</v>
      </c>
      <c r="J11334">
        <v>168</v>
      </c>
      <c r="K11334">
        <v>2238600</v>
      </c>
      <c r="L11334">
        <v>13</v>
      </c>
      <c r="M11334">
        <v>651200</v>
      </c>
      <c r="N11334">
        <v>795000</v>
      </c>
      <c r="O11334">
        <v>3875600</v>
      </c>
      <c r="P11334" t="s">
        <v>5</v>
      </c>
      <c r="Q11334" t="s">
        <v>16</v>
      </c>
      <c r="R11334" t="s">
        <v>169</v>
      </c>
      <c r="S11334" t="s">
        <v>170</v>
      </c>
      <c r="T11334">
        <v>2500387.0967741935</v>
      </c>
      <c r="U11334">
        <v>2361150</v>
      </c>
      <c r="V11334">
        <v>-139237.09677419346</v>
      </c>
      <c r="W11334">
        <v>-5.5686216327794358E-2</v>
      </c>
      <c r="X11334" t="s">
        <v>377</v>
      </c>
    </row>
    <row r="11335" spans="1:24" x14ac:dyDescent="0.35">
      <c r="A11335">
        <v>3301060358</v>
      </c>
      <c r="B11335" t="s">
        <v>168</v>
      </c>
      <c r="C11335" t="s">
        <v>168</v>
      </c>
      <c r="D11335">
        <v>0</v>
      </c>
      <c r="E11335">
        <v>0</v>
      </c>
      <c r="F11335">
        <v>83</v>
      </c>
      <c r="G11335">
        <v>3486201</v>
      </c>
      <c r="H11335">
        <v>11</v>
      </c>
      <c r="I11335">
        <v>345000</v>
      </c>
      <c r="J11335">
        <v>0</v>
      </c>
      <c r="K11335">
        <v>0</v>
      </c>
      <c r="L11335">
        <v>25</v>
      </c>
      <c r="M11335">
        <v>1326834</v>
      </c>
      <c r="N11335">
        <v>465000</v>
      </c>
      <c r="O11335">
        <v>5623035</v>
      </c>
      <c r="P11335" t="s">
        <v>5</v>
      </c>
      <c r="Q11335" t="s">
        <v>12</v>
      </c>
      <c r="R11335" t="s">
        <v>169</v>
      </c>
      <c r="S11335" t="s">
        <v>170</v>
      </c>
      <c r="T11335">
        <v>3627764.5161290322</v>
      </c>
      <c r="U11335">
        <v>4475794</v>
      </c>
      <c r="V11335">
        <v>848029.48387096776</v>
      </c>
      <c r="W11335">
        <v>0.2337608960285682</v>
      </c>
      <c r="X11335" t="s">
        <v>302</v>
      </c>
    </row>
    <row r="11336" spans="1:24" x14ac:dyDescent="0.35">
      <c r="A11336">
        <v>3301059217</v>
      </c>
      <c r="B11336" t="s">
        <v>168</v>
      </c>
      <c r="C11336" t="s">
        <v>168</v>
      </c>
      <c r="D11336">
        <v>0</v>
      </c>
      <c r="E11336">
        <v>0</v>
      </c>
      <c r="F11336">
        <v>15</v>
      </c>
      <c r="G11336">
        <v>1306871</v>
      </c>
      <c r="H11336">
        <v>16</v>
      </c>
      <c r="I11336">
        <v>947000</v>
      </c>
      <c r="J11336">
        <v>0</v>
      </c>
      <c r="K11336">
        <v>0</v>
      </c>
      <c r="L11336">
        <v>0</v>
      </c>
      <c r="M11336">
        <v>0</v>
      </c>
      <c r="N11336">
        <v>2451600</v>
      </c>
      <c r="O11336">
        <v>4705471</v>
      </c>
      <c r="P11336" t="s">
        <v>5</v>
      </c>
      <c r="Q11336" t="s">
        <v>16</v>
      </c>
      <c r="R11336" t="s">
        <v>169</v>
      </c>
      <c r="S11336" t="s">
        <v>170</v>
      </c>
      <c r="T11336">
        <v>3035787.7419354836</v>
      </c>
      <c r="U11336">
        <v>2327520</v>
      </c>
      <c r="V11336">
        <v>-708267.74193548365</v>
      </c>
      <c r="W11336">
        <v>-0.23330608136783748</v>
      </c>
      <c r="X11336" t="s">
        <v>377</v>
      </c>
    </row>
    <row r="11337" spans="1:24" x14ac:dyDescent="0.35">
      <c r="A11337">
        <v>3301017565</v>
      </c>
      <c r="B11337" t="s">
        <v>168</v>
      </c>
      <c r="C11337" t="s">
        <v>168</v>
      </c>
      <c r="D11337">
        <v>0</v>
      </c>
      <c r="E11337">
        <v>0</v>
      </c>
      <c r="F11337">
        <v>20</v>
      </c>
      <c r="G11337">
        <v>620277</v>
      </c>
      <c r="H11337">
        <v>19</v>
      </c>
      <c r="I11337">
        <v>815000</v>
      </c>
      <c r="J11337">
        <v>0</v>
      </c>
      <c r="K11337">
        <v>0</v>
      </c>
      <c r="L11337">
        <v>3</v>
      </c>
      <c r="M11337">
        <v>120000</v>
      </c>
      <c r="N11337">
        <v>150000</v>
      </c>
      <c r="O11337">
        <v>1705277</v>
      </c>
      <c r="P11337" t="s">
        <v>5</v>
      </c>
      <c r="Q11337" t="s">
        <v>15</v>
      </c>
      <c r="R11337" t="s">
        <v>169</v>
      </c>
      <c r="S11337" t="s">
        <v>170</v>
      </c>
      <c r="T11337">
        <v>1100178.7096774194</v>
      </c>
      <c r="U11337">
        <v>344489</v>
      </c>
      <c r="V11337">
        <v>-755689.70967741939</v>
      </c>
      <c r="W11337">
        <v>-0.68687905249411096</v>
      </c>
      <c r="X11337" t="s">
        <v>318</v>
      </c>
    </row>
    <row r="11338" spans="1:24" x14ac:dyDescent="0.35">
      <c r="A11338">
        <v>3300015052</v>
      </c>
      <c r="B11338" t="s">
        <v>168</v>
      </c>
      <c r="C11338" t="s">
        <v>168</v>
      </c>
      <c r="D11338">
        <v>0</v>
      </c>
      <c r="E11338">
        <v>0</v>
      </c>
      <c r="F11338">
        <v>120</v>
      </c>
      <c r="G11338">
        <v>3932073</v>
      </c>
      <c r="H11338">
        <v>0</v>
      </c>
      <c r="I11338">
        <v>0</v>
      </c>
      <c r="J11338">
        <v>0</v>
      </c>
      <c r="K11338">
        <v>0</v>
      </c>
      <c r="L11338">
        <v>1</v>
      </c>
      <c r="M11338">
        <v>52400</v>
      </c>
      <c r="N11338">
        <v>1538800</v>
      </c>
      <c r="O11338">
        <v>5523273</v>
      </c>
      <c r="P11338" t="s">
        <v>5</v>
      </c>
      <c r="Q11338" t="s">
        <v>7</v>
      </c>
      <c r="R11338" t="s">
        <v>169</v>
      </c>
      <c r="S11338" t="s">
        <v>170</v>
      </c>
      <c r="T11338">
        <v>3563401.935483871</v>
      </c>
      <c r="U11338">
        <v>3655603</v>
      </c>
      <c r="V11338">
        <v>92201.064516128972</v>
      </c>
      <c r="W11338">
        <v>2.5874449805396216E-2</v>
      </c>
      <c r="X11338" t="s">
        <v>218</v>
      </c>
    </row>
    <row r="11339" spans="1:24" x14ac:dyDescent="0.35">
      <c r="A11339">
        <v>3301015581</v>
      </c>
      <c r="B11339" t="s">
        <v>168</v>
      </c>
      <c r="C11339" t="s">
        <v>168</v>
      </c>
      <c r="D11339">
        <v>0</v>
      </c>
      <c r="E11339">
        <v>0</v>
      </c>
      <c r="F11339">
        <v>4</v>
      </c>
      <c r="G11339">
        <v>188492</v>
      </c>
      <c r="H11339">
        <v>3</v>
      </c>
      <c r="I11339">
        <v>45000</v>
      </c>
      <c r="J11339">
        <v>0</v>
      </c>
      <c r="K11339">
        <v>0</v>
      </c>
      <c r="L11339">
        <v>0</v>
      </c>
      <c r="M11339">
        <v>0</v>
      </c>
      <c r="N11339">
        <v>342000</v>
      </c>
      <c r="O11339">
        <v>575492</v>
      </c>
      <c r="P11339" t="s">
        <v>5</v>
      </c>
      <c r="Q11339" t="s">
        <v>8</v>
      </c>
      <c r="R11339" t="s">
        <v>169</v>
      </c>
      <c r="S11339" t="s">
        <v>170</v>
      </c>
      <c r="T11339">
        <v>371285.16129032255</v>
      </c>
      <c r="U11339">
        <v>1112500</v>
      </c>
      <c r="V11339">
        <v>741214.83870967745</v>
      </c>
      <c r="W11339">
        <v>1.9963492107622698</v>
      </c>
      <c r="X11339" t="s">
        <v>187</v>
      </c>
    </row>
    <row r="11340" spans="1:24" x14ac:dyDescent="0.35">
      <c r="A11340">
        <v>3301010930</v>
      </c>
      <c r="B11340" t="s">
        <v>168</v>
      </c>
      <c r="C11340" t="s">
        <v>168</v>
      </c>
      <c r="D11340">
        <v>0</v>
      </c>
      <c r="E11340">
        <v>0</v>
      </c>
      <c r="F11340">
        <v>29</v>
      </c>
      <c r="G11340">
        <v>1048970</v>
      </c>
      <c r="H11340">
        <v>16</v>
      </c>
      <c r="I11340">
        <v>770000</v>
      </c>
      <c r="J11340">
        <v>0</v>
      </c>
      <c r="K11340">
        <v>0</v>
      </c>
      <c r="L11340">
        <v>15</v>
      </c>
      <c r="M11340">
        <v>706000</v>
      </c>
      <c r="N11340">
        <v>166000</v>
      </c>
      <c r="O11340">
        <v>2690970</v>
      </c>
      <c r="P11340" t="s">
        <v>5</v>
      </c>
      <c r="Q11340" t="s">
        <v>14</v>
      </c>
      <c r="R11340" t="s">
        <v>169</v>
      </c>
      <c r="S11340" t="s">
        <v>170</v>
      </c>
      <c r="T11340">
        <v>1736109.6774193549</v>
      </c>
      <c r="U11340">
        <v>1236887</v>
      </c>
      <c r="V11340">
        <v>-499222.67741935491</v>
      </c>
      <c r="W11340">
        <v>-0.28755249965625784</v>
      </c>
      <c r="X11340" t="s">
        <v>402</v>
      </c>
    </row>
    <row r="11341" spans="1:24" x14ac:dyDescent="0.35">
      <c r="A11341">
        <v>3301007279</v>
      </c>
      <c r="B11341" t="s">
        <v>168</v>
      </c>
      <c r="C11341" t="s">
        <v>168</v>
      </c>
      <c r="D11341">
        <v>0</v>
      </c>
      <c r="E11341">
        <v>0</v>
      </c>
      <c r="F11341">
        <v>89</v>
      </c>
      <c r="G11341">
        <v>3826401</v>
      </c>
      <c r="H11341">
        <v>58</v>
      </c>
      <c r="I11341">
        <v>2126000</v>
      </c>
      <c r="J11341">
        <v>0</v>
      </c>
      <c r="K11341">
        <v>0</v>
      </c>
      <c r="L11341">
        <v>19</v>
      </c>
      <c r="M11341">
        <v>1465600</v>
      </c>
      <c r="N11341">
        <v>215000</v>
      </c>
      <c r="O11341">
        <v>7633001</v>
      </c>
      <c r="P11341" t="s">
        <v>5</v>
      </c>
      <c r="Q11341" t="s">
        <v>15</v>
      </c>
      <c r="R11341" t="s">
        <v>169</v>
      </c>
      <c r="S11341" t="s">
        <v>170</v>
      </c>
      <c r="T11341">
        <v>4924516.7741935486</v>
      </c>
      <c r="U11341">
        <v>4552063</v>
      </c>
      <c r="V11341">
        <v>-372453.7741935486</v>
      </c>
      <c r="W11341">
        <v>-7.5632552648689622E-2</v>
      </c>
      <c r="X11341" t="s">
        <v>318</v>
      </c>
    </row>
    <row r="11342" spans="1:24" x14ac:dyDescent="0.35">
      <c r="A11342">
        <v>3301067795</v>
      </c>
      <c r="B11342" t="s">
        <v>168</v>
      </c>
      <c r="C11342" t="s">
        <v>168</v>
      </c>
      <c r="D11342">
        <v>0</v>
      </c>
      <c r="E11342">
        <v>0</v>
      </c>
      <c r="F11342">
        <v>7</v>
      </c>
      <c r="G11342">
        <v>328992</v>
      </c>
      <c r="H11342">
        <v>4</v>
      </c>
      <c r="I11342">
        <v>225000</v>
      </c>
      <c r="J11342">
        <v>0</v>
      </c>
      <c r="K11342">
        <v>0</v>
      </c>
      <c r="L11342">
        <v>2</v>
      </c>
      <c r="M11342">
        <v>154800</v>
      </c>
      <c r="N11342">
        <v>150000</v>
      </c>
      <c r="O11342">
        <v>858792</v>
      </c>
      <c r="P11342" t="s">
        <v>5</v>
      </c>
      <c r="Q11342" t="s">
        <v>15</v>
      </c>
      <c r="R11342" t="s">
        <v>169</v>
      </c>
      <c r="S11342" t="s">
        <v>170</v>
      </c>
      <c r="T11342">
        <v>554059.3548387097</v>
      </c>
      <c r="U11342">
        <v>295992</v>
      </c>
      <c r="V11342">
        <v>-258067.3548387097</v>
      </c>
      <c r="W11342">
        <v>-0.46577564765391388</v>
      </c>
      <c r="X11342" t="s">
        <v>321</v>
      </c>
    </row>
    <row r="11343" spans="1:24" x14ac:dyDescent="0.35">
      <c r="A11343">
        <v>3300014875</v>
      </c>
      <c r="B11343" t="s">
        <v>168</v>
      </c>
      <c r="C11343" t="s">
        <v>168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8128100</v>
      </c>
      <c r="O11343">
        <v>8128100</v>
      </c>
      <c r="P11343" t="s">
        <v>5</v>
      </c>
      <c r="Q11343" t="s">
        <v>7</v>
      </c>
      <c r="R11343" t="s">
        <v>169</v>
      </c>
      <c r="S11343" t="s">
        <v>170</v>
      </c>
      <c r="T11343">
        <v>5243935.4838709673</v>
      </c>
      <c r="U11343">
        <v>3425700</v>
      </c>
      <c r="V11343">
        <v>-1818235.4838709673</v>
      </c>
      <c r="W11343">
        <v>-0.34673109336745356</v>
      </c>
      <c r="X11343" t="s">
        <v>176</v>
      </c>
    </row>
    <row r="11344" spans="1:24" x14ac:dyDescent="0.35">
      <c r="A11344">
        <v>6001146857</v>
      </c>
      <c r="B11344" t="s">
        <v>168</v>
      </c>
      <c r="C11344" t="s">
        <v>168</v>
      </c>
      <c r="D11344">
        <v>0</v>
      </c>
      <c r="E11344">
        <v>0</v>
      </c>
      <c r="F11344">
        <v>62</v>
      </c>
      <c r="G11344">
        <v>1376437</v>
      </c>
      <c r="H11344">
        <v>67</v>
      </c>
      <c r="I11344">
        <v>1740000</v>
      </c>
      <c r="J11344">
        <v>0</v>
      </c>
      <c r="K11344">
        <v>0</v>
      </c>
      <c r="L11344">
        <v>20</v>
      </c>
      <c r="M11344">
        <v>748000</v>
      </c>
      <c r="N11344">
        <v>120000</v>
      </c>
      <c r="O11344">
        <v>3984437</v>
      </c>
      <c r="P11344" t="s">
        <v>5</v>
      </c>
      <c r="Q11344" t="s">
        <v>10</v>
      </c>
      <c r="R11344" t="s">
        <v>169</v>
      </c>
      <c r="S11344" t="s">
        <v>170</v>
      </c>
      <c r="T11344">
        <v>2570604.5161290322</v>
      </c>
      <c r="U11344">
        <v>3013653</v>
      </c>
      <c r="V11344">
        <v>443048.48387096776</v>
      </c>
      <c r="W11344">
        <v>0.17235186552077497</v>
      </c>
      <c r="X11344" t="s">
        <v>356</v>
      </c>
    </row>
    <row r="11345" spans="1:24" x14ac:dyDescent="0.35">
      <c r="A11345">
        <v>3300009582</v>
      </c>
      <c r="B11345" t="s">
        <v>168</v>
      </c>
      <c r="C11345" t="s">
        <v>168</v>
      </c>
      <c r="D11345">
        <v>0</v>
      </c>
      <c r="E11345">
        <v>0</v>
      </c>
      <c r="F11345">
        <v>89</v>
      </c>
      <c r="G11345">
        <v>3870425</v>
      </c>
      <c r="H11345">
        <v>16</v>
      </c>
      <c r="I11345">
        <v>315000</v>
      </c>
      <c r="J11345">
        <v>0</v>
      </c>
      <c r="K11345">
        <v>0</v>
      </c>
      <c r="L11345">
        <v>0</v>
      </c>
      <c r="M11345">
        <v>0</v>
      </c>
      <c r="N11345">
        <v>330000</v>
      </c>
      <c r="O11345">
        <v>4515425</v>
      </c>
      <c r="P11345" t="s">
        <v>5</v>
      </c>
      <c r="Q11345" t="s">
        <v>12</v>
      </c>
      <c r="R11345" t="s">
        <v>169</v>
      </c>
      <c r="S11345" t="s">
        <v>170</v>
      </c>
      <c r="T11345">
        <v>2913177.4193548388</v>
      </c>
      <c r="U11345">
        <v>3545998</v>
      </c>
      <c r="V11345">
        <v>632820.58064516122</v>
      </c>
      <c r="W11345">
        <v>0.2172269276978358</v>
      </c>
      <c r="X11345" t="s">
        <v>415</v>
      </c>
    </row>
    <row r="11346" spans="1:24" x14ac:dyDescent="0.35">
      <c r="A11346">
        <v>3301050298</v>
      </c>
      <c r="B11346" t="s">
        <v>168</v>
      </c>
      <c r="C11346" t="s">
        <v>168</v>
      </c>
      <c r="D11346">
        <v>0</v>
      </c>
      <c r="E11346">
        <v>0</v>
      </c>
      <c r="F11346">
        <v>158</v>
      </c>
      <c r="G11346">
        <v>4876877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150000</v>
      </c>
      <c r="O11346">
        <v>5026877</v>
      </c>
      <c r="P11346" t="s">
        <v>5</v>
      </c>
      <c r="Q11346" t="s">
        <v>13</v>
      </c>
      <c r="R11346" t="s">
        <v>169</v>
      </c>
      <c r="S11346" t="s">
        <v>170</v>
      </c>
      <c r="T11346">
        <v>3243146.4516129028</v>
      </c>
      <c r="U11346">
        <v>3421984</v>
      </c>
      <c r="V11346">
        <v>178837.54838709719</v>
      </c>
      <c r="W11346">
        <v>5.5143223118449214E-2</v>
      </c>
      <c r="X11346" t="s">
        <v>397</v>
      </c>
    </row>
    <row r="11347" spans="1:24" x14ac:dyDescent="0.35">
      <c r="A11347">
        <v>3300016577</v>
      </c>
      <c r="B11347" t="s">
        <v>168</v>
      </c>
      <c r="C11347" t="s">
        <v>168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22496500</v>
      </c>
      <c r="O11347">
        <v>22496500</v>
      </c>
      <c r="P11347" t="s">
        <v>5</v>
      </c>
      <c r="Q11347" t="s">
        <v>7</v>
      </c>
      <c r="R11347" t="s">
        <v>169</v>
      </c>
      <c r="S11347" t="s">
        <v>170</v>
      </c>
      <c r="T11347">
        <v>14513870.967741935</v>
      </c>
      <c r="U11347">
        <v>4196100</v>
      </c>
      <c r="V11347">
        <v>-10317770.967741935</v>
      </c>
      <c r="W11347">
        <v>-0.710890360722779</v>
      </c>
      <c r="X11347" t="s">
        <v>351</v>
      </c>
    </row>
    <row r="11348" spans="1:24" x14ac:dyDescent="0.35">
      <c r="A11348">
        <v>3300006823</v>
      </c>
      <c r="B11348" t="s">
        <v>168</v>
      </c>
      <c r="C11348" t="s">
        <v>168</v>
      </c>
      <c r="D11348">
        <v>0</v>
      </c>
      <c r="E11348">
        <v>0</v>
      </c>
      <c r="F11348">
        <v>60</v>
      </c>
      <c r="G11348">
        <v>1972338</v>
      </c>
      <c r="H11348">
        <v>163</v>
      </c>
      <c r="I11348">
        <v>6925000</v>
      </c>
      <c r="J11348">
        <v>0</v>
      </c>
      <c r="K11348">
        <v>0</v>
      </c>
      <c r="L11348">
        <v>100</v>
      </c>
      <c r="M11348">
        <v>4470000</v>
      </c>
      <c r="N11348">
        <v>30000</v>
      </c>
      <c r="O11348">
        <v>13397338</v>
      </c>
      <c r="P11348" t="s">
        <v>5</v>
      </c>
      <c r="Q11348" t="s">
        <v>9</v>
      </c>
      <c r="R11348" t="s">
        <v>169</v>
      </c>
      <c r="S11348" t="s">
        <v>170</v>
      </c>
      <c r="T11348">
        <v>8643443.8709677421</v>
      </c>
      <c r="U11348">
        <v>7295985</v>
      </c>
      <c r="V11348">
        <v>-1347458.8709677421</v>
      </c>
      <c r="W11348">
        <v>-0.15589374919107069</v>
      </c>
      <c r="X11348" t="s">
        <v>315</v>
      </c>
    </row>
    <row r="11349" spans="1:24" x14ac:dyDescent="0.35">
      <c r="A11349">
        <v>3301009408</v>
      </c>
      <c r="B11349" t="s">
        <v>168</v>
      </c>
      <c r="C11349" t="s">
        <v>168</v>
      </c>
      <c r="D11349">
        <v>0</v>
      </c>
      <c r="E11349">
        <v>0</v>
      </c>
      <c r="F11349">
        <v>0</v>
      </c>
      <c r="G11349">
        <v>0</v>
      </c>
      <c r="H11349">
        <v>2</v>
      </c>
      <c r="I11349">
        <v>100000</v>
      </c>
      <c r="J11349">
        <v>0</v>
      </c>
      <c r="K11349">
        <v>0</v>
      </c>
      <c r="L11349">
        <v>0</v>
      </c>
      <c r="M11349">
        <v>0</v>
      </c>
      <c r="N11349">
        <v>180000</v>
      </c>
      <c r="O11349">
        <v>280000</v>
      </c>
      <c r="P11349" t="s">
        <v>5</v>
      </c>
      <c r="Q11349" t="s">
        <v>15</v>
      </c>
      <c r="R11349" t="s">
        <v>169</v>
      </c>
      <c r="S11349" t="s">
        <v>170</v>
      </c>
      <c r="T11349">
        <v>180645.16129032258</v>
      </c>
      <c r="U11349">
        <v>30000</v>
      </c>
      <c r="V11349">
        <v>-150645.16129032258</v>
      </c>
      <c r="W11349">
        <v>-0.83392857142857146</v>
      </c>
      <c r="X11349" t="s">
        <v>230</v>
      </c>
    </row>
    <row r="11350" spans="1:24" x14ac:dyDescent="0.35">
      <c r="A11350">
        <v>3300026645</v>
      </c>
      <c r="B11350" t="s">
        <v>168</v>
      </c>
      <c r="C11350" t="s">
        <v>168</v>
      </c>
      <c r="D11350">
        <v>0</v>
      </c>
      <c r="E11350">
        <v>0</v>
      </c>
      <c r="F11350">
        <v>196</v>
      </c>
      <c r="G11350">
        <v>6041901</v>
      </c>
      <c r="H11350">
        <v>143</v>
      </c>
      <c r="I11350">
        <v>5371000</v>
      </c>
      <c r="J11350">
        <v>0</v>
      </c>
      <c r="K11350">
        <v>0</v>
      </c>
      <c r="L11350">
        <v>77</v>
      </c>
      <c r="M11350">
        <v>4144800</v>
      </c>
      <c r="N11350">
        <v>30000</v>
      </c>
      <c r="O11350">
        <v>15587701</v>
      </c>
      <c r="P11350" t="s">
        <v>5</v>
      </c>
      <c r="Q11350" t="s">
        <v>14</v>
      </c>
      <c r="R11350" t="s">
        <v>169</v>
      </c>
      <c r="S11350" t="s">
        <v>170</v>
      </c>
      <c r="T11350">
        <v>10056581.290322581</v>
      </c>
      <c r="U11350">
        <v>8230360</v>
      </c>
      <c r="V11350">
        <v>-1826221.2903225813</v>
      </c>
      <c r="W11350">
        <v>-0.18159464310997497</v>
      </c>
      <c r="X11350" t="s">
        <v>183</v>
      </c>
    </row>
    <row r="11351" spans="1:24" x14ac:dyDescent="0.35">
      <c r="A11351">
        <v>3300017056</v>
      </c>
      <c r="B11351" t="s">
        <v>168</v>
      </c>
      <c r="C11351" t="s">
        <v>168</v>
      </c>
      <c r="D11351">
        <v>0</v>
      </c>
      <c r="E11351">
        <v>0</v>
      </c>
      <c r="F11351">
        <v>87</v>
      </c>
      <c r="G11351">
        <v>3398557</v>
      </c>
      <c r="H11351">
        <v>46</v>
      </c>
      <c r="I11351">
        <v>970000</v>
      </c>
      <c r="J11351">
        <v>0</v>
      </c>
      <c r="K11351">
        <v>0</v>
      </c>
      <c r="L11351">
        <v>1</v>
      </c>
      <c r="M11351">
        <v>22400</v>
      </c>
      <c r="N11351">
        <v>1121500</v>
      </c>
      <c r="O11351">
        <v>5512457</v>
      </c>
      <c r="P11351" t="s">
        <v>5</v>
      </c>
      <c r="Q11351" t="s">
        <v>7</v>
      </c>
      <c r="R11351" t="s">
        <v>169</v>
      </c>
      <c r="S11351" t="s">
        <v>170</v>
      </c>
      <c r="T11351">
        <v>3556423.8709677421</v>
      </c>
      <c r="U11351">
        <v>6904291</v>
      </c>
      <c r="V11351">
        <v>3347867.1290322579</v>
      </c>
      <c r="W11351">
        <v>0.94135773757509567</v>
      </c>
      <c r="X11351" t="s">
        <v>305</v>
      </c>
    </row>
    <row r="11352" spans="1:24" x14ac:dyDescent="0.35">
      <c r="A11352">
        <v>6001139690</v>
      </c>
      <c r="B11352" t="s">
        <v>168</v>
      </c>
      <c r="C11352" t="s">
        <v>168</v>
      </c>
      <c r="D11352">
        <v>0</v>
      </c>
      <c r="E11352">
        <v>0</v>
      </c>
      <c r="F11352">
        <v>7</v>
      </c>
      <c r="G11352">
        <v>174743</v>
      </c>
      <c r="H11352">
        <v>3</v>
      </c>
      <c r="I11352">
        <v>40000</v>
      </c>
      <c r="J11352">
        <v>0</v>
      </c>
      <c r="K11352">
        <v>0</v>
      </c>
      <c r="L11352">
        <v>6</v>
      </c>
      <c r="M11352">
        <v>224400</v>
      </c>
      <c r="N11352">
        <v>75000</v>
      </c>
      <c r="O11352">
        <v>514143</v>
      </c>
      <c r="P11352" t="s">
        <v>5</v>
      </c>
      <c r="Q11352" t="s">
        <v>14</v>
      </c>
      <c r="R11352" t="s">
        <v>169</v>
      </c>
      <c r="S11352" t="s">
        <v>170</v>
      </c>
      <c r="T11352">
        <v>331705.16129032255</v>
      </c>
      <c r="U11352">
        <v>425194</v>
      </c>
      <c r="V11352">
        <v>93488.838709677453</v>
      </c>
      <c r="W11352">
        <v>0.28184318370570072</v>
      </c>
      <c r="X11352" t="s">
        <v>237</v>
      </c>
    </row>
    <row r="11353" spans="1:24" x14ac:dyDescent="0.35">
      <c r="A11353">
        <v>3300016839</v>
      </c>
      <c r="B11353" t="s">
        <v>168</v>
      </c>
      <c r="C11353" t="s">
        <v>168</v>
      </c>
      <c r="D11353">
        <v>0</v>
      </c>
      <c r="E11353">
        <v>0</v>
      </c>
      <c r="F11353">
        <v>15</v>
      </c>
      <c r="G11353">
        <v>832646</v>
      </c>
      <c r="H11353">
        <v>11</v>
      </c>
      <c r="I11353">
        <v>255000</v>
      </c>
      <c r="J11353">
        <v>0</v>
      </c>
      <c r="K11353">
        <v>0</v>
      </c>
      <c r="L11353">
        <v>8</v>
      </c>
      <c r="M11353">
        <v>429200</v>
      </c>
      <c r="N11353">
        <v>274000</v>
      </c>
      <c r="O11353">
        <v>1790846</v>
      </c>
      <c r="P11353" t="s">
        <v>5</v>
      </c>
      <c r="Q11353" t="s">
        <v>6</v>
      </c>
      <c r="R11353" t="s">
        <v>169</v>
      </c>
      <c r="S11353" t="s">
        <v>170</v>
      </c>
      <c r="T11353">
        <v>1155384.5161290322</v>
      </c>
      <c r="U11353">
        <v>1644370</v>
      </c>
      <c r="V11353">
        <v>488985.48387096776</v>
      </c>
      <c r="W11353">
        <v>0.42322315821684287</v>
      </c>
      <c r="X11353" t="s">
        <v>232</v>
      </c>
    </row>
    <row r="11354" spans="1:24" x14ac:dyDescent="0.35">
      <c r="A11354">
        <v>3301040789</v>
      </c>
      <c r="B11354" t="s">
        <v>168</v>
      </c>
      <c r="C11354" t="s">
        <v>168</v>
      </c>
      <c r="D11354">
        <v>0</v>
      </c>
      <c r="E11354">
        <v>0</v>
      </c>
      <c r="F11354">
        <v>114</v>
      </c>
      <c r="G11354">
        <v>3903661</v>
      </c>
      <c r="H11354">
        <v>27</v>
      </c>
      <c r="I11354">
        <v>1060000</v>
      </c>
      <c r="J11354">
        <v>0</v>
      </c>
      <c r="K11354">
        <v>0</v>
      </c>
      <c r="L11354">
        <v>0</v>
      </c>
      <c r="M11354">
        <v>0</v>
      </c>
      <c r="N11354">
        <v>3322500</v>
      </c>
      <c r="O11354">
        <v>8286161</v>
      </c>
      <c r="P11354" t="s">
        <v>5</v>
      </c>
      <c r="Q11354" t="s">
        <v>6</v>
      </c>
      <c r="R11354" t="s">
        <v>169</v>
      </c>
      <c r="S11354" t="s">
        <v>170</v>
      </c>
      <c r="T11354">
        <v>5345910.3225806449</v>
      </c>
      <c r="U11354">
        <v>4996596</v>
      </c>
      <c r="V11354">
        <v>-349314.32258064486</v>
      </c>
      <c r="W11354">
        <v>-6.5342346111788019E-2</v>
      </c>
      <c r="X11354" t="s">
        <v>309</v>
      </c>
    </row>
    <row r="11355" spans="1:24" x14ac:dyDescent="0.35">
      <c r="A11355">
        <v>3300010361</v>
      </c>
      <c r="B11355" t="s">
        <v>168</v>
      </c>
      <c r="C11355" t="s">
        <v>168</v>
      </c>
      <c r="D11355">
        <v>0</v>
      </c>
      <c r="E11355">
        <v>0</v>
      </c>
      <c r="F11355">
        <v>11</v>
      </c>
      <c r="G11355">
        <v>417044</v>
      </c>
      <c r="H11355">
        <v>4</v>
      </c>
      <c r="I11355">
        <v>140000</v>
      </c>
      <c r="J11355">
        <v>0</v>
      </c>
      <c r="K11355">
        <v>0</v>
      </c>
      <c r="L11355">
        <v>0</v>
      </c>
      <c r="M11355">
        <v>0</v>
      </c>
      <c r="N11355">
        <v>330000</v>
      </c>
      <c r="O11355">
        <v>887044</v>
      </c>
      <c r="P11355" t="s">
        <v>5</v>
      </c>
      <c r="Q11355" t="s">
        <v>12</v>
      </c>
      <c r="R11355" t="s">
        <v>169</v>
      </c>
      <c r="S11355" t="s">
        <v>170</v>
      </c>
      <c r="T11355">
        <v>572286.45161290327</v>
      </c>
      <c r="U11355">
        <v>1067894</v>
      </c>
      <c r="V11355">
        <v>495607.54838709673</v>
      </c>
      <c r="W11355">
        <v>0.86601307263224814</v>
      </c>
      <c r="X11355" t="s">
        <v>390</v>
      </c>
    </row>
    <row r="11356" spans="1:24" x14ac:dyDescent="0.35">
      <c r="A11356">
        <v>3300006151</v>
      </c>
      <c r="B11356" t="s">
        <v>168</v>
      </c>
      <c r="C11356" t="s">
        <v>168</v>
      </c>
      <c r="D11356">
        <v>0</v>
      </c>
      <c r="E11356">
        <v>0</v>
      </c>
      <c r="F11356">
        <v>122</v>
      </c>
      <c r="G11356">
        <v>3674091</v>
      </c>
      <c r="H11356">
        <v>104</v>
      </c>
      <c r="I11356">
        <v>2570000</v>
      </c>
      <c r="J11356">
        <v>0</v>
      </c>
      <c r="K11356">
        <v>0</v>
      </c>
      <c r="L11356">
        <v>60</v>
      </c>
      <c r="M11356">
        <v>3384000</v>
      </c>
      <c r="N11356">
        <v>195000</v>
      </c>
      <c r="O11356">
        <v>9823091</v>
      </c>
      <c r="P11356" t="s">
        <v>5</v>
      </c>
      <c r="Q11356" t="s">
        <v>14</v>
      </c>
      <c r="R11356" t="s">
        <v>169</v>
      </c>
      <c r="S11356" t="s">
        <v>170</v>
      </c>
      <c r="T11356">
        <v>6337478.064516129</v>
      </c>
      <c r="U11356">
        <v>7612031</v>
      </c>
      <c r="V11356">
        <v>1274552.935483871</v>
      </c>
      <c r="W11356">
        <v>0.20111358532665524</v>
      </c>
      <c r="X11356" t="s">
        <v>324</v>
      </c>
    </row>
    <row r="11357" spans="1:24" x14ac:dyDescent="0.35">
      <c r="A11357">
        <v>3300005456</v>
      </c>
      <c r="B11357" t="s">
        <v>168</v>
      </c>
      <c r="C11357" t="s">
        <v>168</v>
      </c>
      <c r="D11357">
        <v>0</v>
      </c>
      <c r="E11357">
        <v>0</v>
      </c>
      <c r="F11357">
        <v>493</v>
      </c>
      <c r="G11357">
        <v>16307736</v>
      </c>
      <c r="H11357">
        <v>234</v>
      </c>
      <c r="I11357">
        <v>15151000</v>
      </c>
      <c r="J11357">
        <v>0</v>
      </c>
      <c r="K11357">
        <v>0</v>
      </c>
      <c r="L11357">
        <v>0</v>
      </c>
      <c r="M11357">
        <v>0</v>
      </c>
      <c r="N11357">
        <v>195000</v>
      </c>
      <c r="O11357">
        <v>31653736</v>
      </c>
      <c r="P11357" t="s">
        <v>5</v>
      </c>
      <c r="Q11357" t="s">
        <v>14</v>
      </c>
      <c r="R11357" t="s">
        <v>169</v>
      </c>
      <c r="S11357" t="s">
        <v>170</v>
      </c>
      <c r="T11357">
        <v>20421765.161290321</v>
      </c>
      <c r="U11357">
        <v>14189702</v>
      </c>
      <c r="V11357">
        <v>-6232063.1612903215</v>
      </c>
      <c r="W11357">
        <v>-0.30516770279501915</v>
      </c>
      <c r="X11357" t="s">
        <v>231</v>
      </c>
    </row>
    <row r="11358" spans="1:24" x14ac:dyDescent="0.35">
      <c r="A11358">
        <v>6001122096</v>
      </c>
      <c r="B11358" t="s">
        <v>168</v>
      </c>
      <c r="C11358" t="s">
        <v>168</v>
      </c>
      <c r="D11358">
        <v>0</v>
      </c>
      <c r="E11358">
        <v>0</v>
      </c>
      <c r="F11358">
        <v>25</v>
      </c>
      <c r="G11358">
        <v>1001416</v>
      </c>
      <c r="H11358">
        <v>19</v>
      </c>
      <c r="I11358">
        <v>682000</v>
      </c>
      <c r="J11358">
        <v>22</v>
      </c>
      <c r="K11358">
        <v>606100</v>
      </c>
      <c r="L11358">
        <v>0</v>
      </c>
      <c r="M11358">
        <v>0</v>
      </c>
      <c r="N11358">
        <v>1460000</v>
      </c>
      <c r="O11358">
        <v>3749516</v>
      </c>
      <c r="P11358" t="s">
        <v>5</v>
      </c>
      <c r="Q11358" t="s">
        <v>16</v>
      </c>
      <c r="R11358" t="s">
        <v>169</v>
      </c>
      <c r="S11358" t="s">
        <v>170</v>
      </c>
      <c r="T11358">
        <v>2419042.5806451612</v>
      </c>
      <c r="U11358">
        <v>2101596</v>
      </c>
      <c r="V11358">
        <v>-317446.58064516122</v>
      </c>
      <c r="W11358">
        <v>-0.13122819051845624</v>
      </c>
      <c r="X11358" t="s">
        <v>377</v>
      </c>
    </row>
    <row r="11359" spans="1:24" x14ac:dyDescent="0.35">
      <c r="A11359">
        <v>6001136624</v>
      </c>
      <c r="B11359" t="s">
        <v>168</v>
      </c>
      <c r="C11359" t="s">
        <v>168</v>
      </c>
      <c r="D11359">
        <v>0</v>
      </c>
      <c r="E11359">
        <v>0</v>
      </c>
      <c r="F11359">
        <v>49</v>
      </c>
      <c r="G11359">
        <v>2556675</v>
      </c>
      <c r="H11359">
        <v>16</v>
      </c>
      <c r="I11359">
        <v>733000</v>
      </c>
      <c r="J11359">
        <v>0</v>
      </c>
      <c r="K11359">
        <v>0</v>
      </c>
      <c r="L11359">
        <v>20</v>
      </c>
      <c r="M11359">
        <v>1138000</v>
      </c>
      <c r="N11359">
        <v>165000</v>
      </c>
      <c r="O11359">
        <v>4592675</v>
      </c>
      <c r="P11359" t="s">
        <v>5</v>
      </c>
      <c r="Q11359" t="s">
        <v>10</v>
      </c>
      <c r="R11359" t="s">
        <v>181</v>
      </c>
      <c r="S11359" t="s">
        <v>170</v>
      </c>
      <c r="T11359">
        <v>2963016.1290322579</v>
      </c>
      <c r="U11359">
        <v>2983872</v>
      </c>
      <c r="V11359">
        <v>20855.870967742056</v>
      </c>
      <c r="W11359">
        <v>7.0387301518177736E-3</v>
      </c>
      <c r="X11359" t="s">
        <v>334</v>
      </c>
    </row>
    <row r="11360" spans="1:24" x14ac:dyDescent="0.35">
      <c r="A11360">
        <v>3301000850</v>
      </c>
      <c r="B11360" t="s">
        <v>168</v>
      </c>
      <c r="C11360" t="s">
        <v>168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973500</v>
      </c>
      <c r="O11360">
        <v>973500</v>
      </c>
      <c r="P11360" t="s">
        <v>5</v>
      </c>
      <c r="Q11360" t="s">
        <v>16</v>
      </c>
      <c r="R11360" t="s">
        <v>169</v>
      </c>
      <c r="S11360" t="s">
        <v>170</v>
      </c>
      <c r="T11360">
        <v>628064.51612903224</v>
      </c>
      <c r="U11360">
        <v>741800</v>
      </c>
      <c r="V11360">
        <v>113735.48387096776</v>
      </c>
      <c r="W11360">
        <v>0.18108885464817681</v>
      </c>
      <c r="X11360" t="s">
        <v>349</v>
      </c>
    </row>
    <row r="11361" spans="1:24" x14ac:dyDescent="0.35">
      <c r="A11361">
        <v>3301065153</v>
      </c>
      <c r="B11361" t="s">
        <v>168</v>
      </c>
      <c r="C11361" t="s">
        <v>168</v>
      </c>
      <c r="D11361">
        <v>0</v>
      </c>
      <c r="E11361">
        <v>0</v>
      </c>
      <c r="F11361">
        <v>202</v>
      </c>
      <c r="G11361">
        <v>6097264</v>
      </c>
      <c r="H11361">
        <v>32</v>
      </c>
      <c r="I11361">
        <v>720000</v>
      </c>
      <c r="J11361">
        <v>0</v>
      </c>
      <c r="K11361">
        <v>0</v>
      </c>
      <c r="L11361">
        <v>4</v>
      </c>
      <c r="M11361">
        <v>845650</v>
      </c>
      <c r="N11361">
        <v>420000</v>
      </c>
      <c r="O11361">
        <v>8082914</v>
      </c>
      <c r="P11361" t="s">
        <v>5</v>
      </c>
      <c r="Q11361" t="s">
        <v>17</v>
      </c>
      <c r="R11361" t="s">
        <v>169</v>
      </c>
      <c r="S11361" t="s">
        <v>170</v>
      </c>
      <c r="T11361">
        <v>5214783.2258064514</v>
      </c>
      <c r="U11361">
        <v>6068824</v>
      </c>
      <c r="V11361">
        <v>854040.7741935486</v>
      </c>
      <c r="W11361">
        <v>0.16377301552385681</v>
      </c>
      <c r="X11361" t="s">
        <v>286</v>
      </c>
    </row>
    <row r="11362" spans="1:24" x14ac:dyDescent="0.35">
      <c r="A11362">
        <v>3300018283</v>
      </c>
      <c r="B11362" t="s">
        <v>168</v>
      </c>
      <c r="C11362" t="s">
        <v>168</v>
      </c>
      <c r="D11362">
        <v>0</v>
      </c>
      <c r="E11362">
        <v>0</v>
      </c>
      <c r="F11362">
        <v>9</v>
      </c>
      <c r="G11362">
        <v>383078</v>
      </c>
      <c r="H11362">
        <v>1</v>
      </c>
      <c r="I11362">
        <v>20000</v>
      </c>
      <c r="J11362">
        <v>0</v>
      </c>
      <c r="K11362">
        <v>0</v>
      </c>
      <c r="L11362">
        <v>0</v>
      </c>
      <c r="M11362">
        <v>0</v>
      </c>
      <c r="N11362">
        <v>2753500</v>
      </c>
      <c r="O11362">
        <v>3156578</v>
      </c>
      <c r="P11362" t="s">
        <v>5</v>
      </c>
      <c r="Q11362" t="s">
        <v>6</v>
      </c>
      <c r="R11362" t="s">
        <v>181</v>
      </c>
      <c r="S11362" t="s">
        <v>170</v>
      </c>
      <c r="T11362">
        <v>2036501.935483871</v>
      </c>
      <c r="U11362">
        <v>2233379</v>
      </c>
      <c r="V11362">
        <v>196877.06451612897</v>
      </c>
      <c r="W11362">
        <v>9.6674135725459687E-2</v>
      </c>
      <c r="X11362" t="s">
        <v>295</v>
      </c>
    </row>
    <row r="11363" spans="1:24" x14ac:dyDescent="0.35">
      <c r="A11363">
        <v>3300014268</v>
      </c>
      <c r="B11363" t="s">
        <v>168</v>
      </c>
      <c r="C11363" t="s">
        <v>168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6283600</v>
      </c>
      <c r="O11363">
        <v>6283600</v>
      </c>
      <c r="P11363" t="s">
        <v>5</v>
      </c>
      <c r="Q11363" t="s">
        <v>7</v>
      </c>
      <c r="R11363" t="s">
        <v>169</v>
      </c>
      <c r="S11363" t="s">
        <v>170</v>
      </c>
      <c r="T11363">
        <v>4053935.4838709678</v>
      </c>
      <c r="U11363">
        <v>5205000</v>
      </c>
      <c r="V11363">
        <v>1151064.5161290322</v>
      </c>
      <c r="W11363">
        <v>0.2839375517219429</v>
      </c>
      <c r="X11363" t="s">
        <v>368</v>
      </c>
    </row>
    <row r="11364" spans="1:24" x14ac:dyDescent="0.35">
      <c r="A11364">
        <v>3301064146</v>
      </c>
      <c r="B11364" t="s">
        <v>168</v>
      </c>
      <c r="C11364" t="s">
        <v>168</v>
      </c>
      <c r="D11364">
        <v>0</v>
      </c>
      <c r="E11364">
        <v>0</v>
      </c>
      <c r="F11364">
        <v>6</v>
      </c>
      <c r="G11364">
        <v>163493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150000</v>
      </c>
      <c r="O11364">
        <v>313493</v>
      </c>
      <c r="P11364" t="s">
        <v>5</v>
      </c>
      <c r="Q11364" t="s">
        <v>14</v>
      </c>
      <c r="R11364" t="s">
        <v>169</v>
      </c>
      <c r="S11364" t="s">
        <v>170</v>
      </c>
      <c r="T11364">
        <v>202253.54838709679</v>
      </c>
      <c r="U11364">
        <v>339993</v>
      </c>
      <c r="V11364">
        <v>137739.45161290321</v>
      </c>
      <c r="W11364">
        <v>0.68102365922046104</v>
      </c>
      <c r="X11364" t="s">
        <v>403</v>
      </c>
    </row>
    <row r="11365" spans="1:24" x14ac:dyDescent="0.35">
      <c r="A11365">
        <v>3300013813</v>
      </c>
      <c r="B11365" t="s">
        <v>168</v>
      </c>
      <c r="C11365" t="s">
        <v>168</v>
      </c>
      <c r="D11365">
        <v>0</v>
      </c>
      <c r="E11365">
        <v>0</v>
      </c>
      <c r="F11365">
        <v>712</v>
      </c>
      <c r="G11365">
        <v>35753182</v>
      </c>
      <c r="H11365">
        <v>106</v>
      </c>
      <c r="I11365">
        <v>4515000</v>
      </c>
      <c r="J11365">
        <v>0</v>
      </c>
      <c r="K11365">
        <v>0</v>
      </c>
      <c r="L11365">
        <v>20</v>
      </c>
      <c r="M11365">
        <v>2133414</v>
      </c>
      <c r="N11365">
        <v>1857700</v>
      </c>
      <c r="O11365">
        <v>44259296</v>
      </c>
      <c r="P11365" t="s">
        <v>5</v>
      </c>
      <c r="Q11365" t="s">
        <v>7</v>
      </c>
      <c r="R11365" t="s">
        <v>169</v>
      </c>
      <c r="S11365" t="s">
        <v>170</v>
      </c>
      <c r="T11365">
        <v>28554384.516129032</v>
      </c>
      <c r="U11365">
        <v>27734734</v>
      </c>
      <c r="V11365">
        <v>-819650.51612903178</v>
      </c>
      <c r="W11365">
        <v>-2.8704891736190286E-2</v>
      </c>
      <c r="X11365" t="s">
        <v>215</v>
      </c>
    </row>
    <row r="11366" spans="1:24" x14ac:dyDescent="0.35">
      <c r="A11366">
        <v>3301041653</v>
      </c>
      <c r="B11366" t="s">
        <v>168</v>
      </c>
      <c r="C11366" t="s">
        <v>168</v>
      </c>
      <c r="D11366">
        <v>0</v>
      </c>
      <c r="E11366">
        <v>0</v>
      </c>
      <c r="F11366">
        <v>3</v>
      </c>
      <c r="G11366">
        <v>121097</v>
      </c>
      <c r="H11366">
        <v>33</v>
      </c>
      <c r="I11366">
        <v>665000</v>
      </c>
      <c r="J11366">
        <v>0</v>
      </c>
      <c r="K11366">
        <v>0</v>
      </c>
      <c r="L11366">
        <v>15</v>
      </c>
      <c r="M11366">
        <v>726000</v>
      </c>
      <c r="N11366">
        <v>452000</v>
      </c>
      <c r="O11366">
        <v>1964097</v>
      </c>
      <c r="P11366" t="s">
        <v>5</v>
      </c>
      <c r="Q11366" t="s">
        <v>11</v>
      </c>
      <c r="R11366" t="s">
        <v>169</v>
      </c>
      <c r="S11366" t="s">
        <v>170</v>
      </c>
      <c r="T11366">
        <v>1267159.3548387098</v>
      </c>
      <c r="U11366">
        <v>819394</v>
      </c>
      <c r="V11366">
        <v>-447765.35483870981</v>
      </c>
      <c r="W11366">
        <v>-0.35336151931396476</v>
      </c>
      <c r="X11366" t="s">
        <v>290</v>
      </c>
    </row>
    <row r="11367" spans="1:24" x14ac:dyDescent="0.35">
      <c r="A11367">
        <v>3301003451</v>
      </c>
      <c r="B11367" t="s">
        <v>168</v>
      </c>
      <c r="C11367" t="s">
        <v>168</v>
      </c>
      <c r="D11367">
        <v>0</v>
      </c>
      <c r="E11367">
        <v>0</v>
      </c>
      <c r="F11367">
        <v>23</v>
      </c>
      <c r="G11367">
        <v>785993</v>
      </c>
      <c r="H11367">
        <v>54</v>
      </c>
      <c r="I11367">
        <v>2018000</v>
      </c>
      <c r="J11367">
        <v>0</v>
      </c>
      <c r="K11367">
        <v>0</v>
      </c>
      <c r="L11367">
        <v>32</v>
      </c>
      <c r="M11367">
        <v>3056800</v>
      </c>
      <c r="N11367">
        <v>85000</v>
      </c>
      <c r="O11367">
        <v>5945793</v>
      </c>
      <c r="P11367" t="s">
        <v>5</v>
      </c>
      <c r="Q11367" t="s">
        <v>10</v>
      </c>
      <c r="R11367" t="s">
        <v>169</v>
      </c>
      <c r="S11367" t="s">
        <v>170</v>
      </c>
      <c r="T11367">
        <v>3835995.4838709678</v>
      </c>
      <c r="U11367">
        <v>3854278</v>
      </c>
      <c r="V11367">
        <v>18282.516129032243</v>
      </c>
      <c r="W11367">
        <v>4.7660421410566922E-3</v>
      </c>
      <c r="X11367" t="s">
        <v>241</v>
      </c>
    </row>
    <row r="11368" spans="1:24" x14ac:dyDescent="0.35">
      <c r="A11368">
        <v>3300006936</v>
      </c>
      <c r="B11368" t="s">
        <v>168</v>
      </c>
      <c r="C11368" t="s">
        <v>168</v>
      </c>
      <c r="D11368">
        <v>0</v>
      </c>
      <c r="E11368">
        <v>0</v>
      </c>
      <c r="F11368">
        <v>56</v>
      </c>
      <c r="G11368">
        <v>2461069</v>
      </c>
      <c r="H11368">
        <v>37</v>
      </c>
      <c r="I11368">
        <v>1813000</v>
      </c>
      <c r="J11368">
        <v>0</v>
      </c>
      <c r="K11368">
        <v>0</v>
      </c>
      <c r="L11368">
        <v>30</v>
      </c>
      <c r="M11368">
        <v>1662000</v>
      </c>
      <c r="N11368">
        <v>192000</v>
      </c>
      <c r="O11368">
        <v>6128069</v>
      </c>
      <c r="P11368" t="s">
        <v>5</v>
      </c>
      <c r="Q11368" t="s">
        <v>10</v>
      </c>
      <c r="R11368" t="s">
        <v>169</v>
      </c>
      <c r="S11368" t="s">
        <v>170</v>
      </c>
      <c r="T11368">
        <v>3953592.9032258065</v>
      </c>
      <c r="U11368">
        <v>3842328</v>
      </c>
      <c r="V11368">
        <v>-111264.90322580654</v>
      </c>
      <c r="W11368">
        <v>-2.8142731421594624E-2</v>
      </c>
      <c r="X11368" t="s">
        <v>292</v>
      </c>
    </row>
    <row r="11369" spans="1:24" x14ac:dyDescent="0.35">
      <c r="A11369">
        <v>3301035015</v>
      </c>
      <c r="B11369" t="s">
        <v>168</v>
      </c>
      <c r="C11369" t="s">
        <v>168</v>
      </c>
      <c r="D11369">
        <v>0</v>
      </c>
      <c r="E11369">
        <v>0</v>
      </c>
      <c r="F11369">
        <v>5</v>
      </c>
      <c r="G11369">
        <v>349994</v>
      </c>
      <c r="H11369">
        <v>4</v>
      </c>
      <c r="I11369">
        <v>60000</v>
      </c>
      <c r="J11369">
        <v>0</v>
      </c>
      <c r="K11369">
        <v>0</v>
      </c>
      <c r="L11369">
        <v>9</v>
      </c>
      <c r="M11369">
        <v>664200</v>
      </c>
      <c r="N11369">
        <v>150000</v>
      </c>
      <c r="O11369">
        <v>1224194</v>
      </c>
      <c r="P11369" t="s">
        <v>5</v>
      </c>
      <c r="Q11369" t="s">
        <v>13</v>
      </c>
      <c r="R11369" t="s">
        <v>169</v>
      </c>
      <c r="S11369" t="s">
        <v>170</v>
      </c>
      <c r="T11369">
        <v>789802.58064516133</v>
      </c>
      <c r="U11369">
        <v>1071591</v>
      </c>
      <c r="V11369">
        <v>281788.41935483867</v>
      </c>
      <c r="W11369">
        <v>0.35678336113393794</v>
      </c>
      <c r="X11369" t="s">
        <v>378</v>
      </c>
    </row>
    <row r="11370" spans="1:24" x14ac:dyDescent="0.35">
      <c r="A11370">
        <v>3301002284</v>
      </c>
      <c r="B11370" t="s">
        <v>168</v>
      </c>
      <c r="C11370" t="s">
        <v>168</v>
      </c>
      <c r="D11370">
        <v>0</v>
      </c>
      <c r="E11370">
        <v>0</v>
      </c>
      <c r="F11370">
        <v>10</v>
      </c>
      <c r="G11370">
        <v>337099</v>
      </c>
      <c r="H11370">
        <v>11</v>
      </c>
      <c r="I11370">
        <v>335000</v>
      </c>
      <c r="J11370">
        <v>0</v>
      </c>
      <c r="K11370">
        <v>0</v>
      </c>
      <c r="L11370">
        <v>10</v>
      </c>
      <c r="M11370">
        <v>2079768</v>
      </c>
      <c r="N11370">
        <v>352500</v>
      </c>
      <c r="O11370">
        <v>3104367</v>
      </c>
      <c r="P11370" t="s">
        <v>5</v>
      </c>
      <c r="Q11370" t="s">
        <v>17</v>
      </c>
      <c r="R11370" t="s">
        <v>169</v>
      </c>
      <c r="S11370" t="s">
        <v>170</v>
      </c>
      <c r="T11370">
        <v>2002817.4193548388</v>
      </c>
      <c r="U11370">
        <v>992707</v>
      </c>
      <c r="V11370">
        <v>-1010110.4193548388</v>
      </c>
      <c r="W11370">
        <v>-0.50434473436935778</v>
      </c>
      <c r="X11370" t="s">
        <v>278</v>
      </c>
    </row>
    <row r="11371" spans="1:24" x14ac:dyDescent="0.35">
      <c r="A11371">
        <v>3301038937</v>
      </c>
      <c r="B11371" t="s">
        <v>168</v>
      </c>
      <c r="C11371" t="s">
        <v>168</v>
      </c>
      <c r="D11371">
        <v>0</v>
      </c>
      <c r="E11371">
        <v>0</v>
      </c>
      <c r="F11371">
        <v>89</v>
      </c>
      <c r="G11371">
        <v>2749406</v>
      </c>
      <c r="H11371">
        <v>1</v>
      </c>
      <c r="I11371">
        <v>10000</v>
      </c>
      <c r="J11371">
        <v>0</v>
      </c>
      <c r="K11371">
        <v>0</v>
      </c>
      <c r="L11371">
        <v>1</v>
      </c>
      <c r="M11371">
        <v>216450</v>
      </c>
      <c r="N11371">
        <v>30000</v>
      </c>
      <c r="O11371">
        <v>3005856</v>
      </c>
      <c r="P11371" t="s">
        <v>5</v>
      </c>
      <c r="Q11371" t="s">
        <v>15</v>
      </c>
      <c r="R11371" t="s">
        <v>169</v>
      </c>
      <c r="S11371" t="s">
        <v>170</v>
      </c>
      <c r="T11371">
        <v>1939261.935483871</v>
      </c>
      <c r="U11371">
        <v>1078450</v>
      </c>
      <c r="V11371">
        <v>-860811.93548387103</v>
      </c>
      <c r="W11371">
        <v>-0.443886367144667</v>
      </c>
      <c r="X11371" t="s">
        <v>341</v>
      </c>
    </row>
    <row r="11372" spans="1:24" x14ac:dyDescent="0.35">
      <c r="A11372">
        <v>3301052614</v>
      </c>
      <c r="B11372" t="s">
        <v>168</v>
      </c>
      <c r="C11372" t="s">
        <v>168</v>
      </c>
      <c r="D11372">
        <v>0</v>
      </c>
      <c r="E11372">
        <v>0</v>
      </c>
      <c r="F11372">
        <v>54</v>
      </c>
      <c r="G11372">
        <v>2142942</v>
      </c>
      <c r="H11372">
        <v>63</v>
      </c>
      <c r="I11372">
        <v>2881000</v>
      </c>
      <c r="J11372">
        <v>0</v>
      </c>
      <c r="K11372">
        <v>0</v>
      </c>
      <c r="L11372">
        <v>30</v>
      </c>
      <c r="M11372">
        <v>2732000</v>
      </c>
      <c r="N11372">
        <v>164000</v>
      </c>
      <c r="O11372">
        <v>7919942</v>
      </c>
      <c r="P11372" t="s">
        <v>5</v>
      </c>
      <c r="Q11372" t="s">
        <v>9</v>
      </c>
      <c r="R11372" t="s">
        <v>169</v>
      </c>
      <c r="S11372" t="s">
        <v>170</v>
      </c>
      <c r="T11372">
        <v>5109640</v>
      </c>
      <c r="U11372">
        <v>4109789</v>
      </c>
      <c r="V11372">
        <v>-999851</v>
      </c>
      <c r="W11372">
        <v>-0.19567934335882764</v>
      </c>
      <c r="X11372" t="s">
        <v>344</v>
      </c>
    </row>
    <row r="11373" spans="1:24" x14ac:dyDescent="0.35">
      <c r="A11373">
        <v>3300028062</v>
      </c>
      <c r="B11373" t="s">
        <v>168</v>
      </c>
      <c r="C11373" t="s">
        <v>168</v>
      </c>
      <c r="D11373">
        <v>0</v>
      </c>
      <c r="E11373">
        <v>0</v>
      </c>
      <c r="F11373">
        <v>157</v>
      </c>
      <c r="G11373">
        <v>9200531</v>
      </c>
      <c r="H11373">
        <v>1</v>
      </c>
      <c r="I11373">
        <v>85000</v>
      </c>
      <c r="J11373">
        <v>0</v>
      </c>
      <c r="K11373">
        <v>0</v>
      </c>
      <c r="L11373">
        <v>0</v>
      </c>
      <c r="M11373">
        <v>0</v>
      </c>
      <c r="N11373">
        <v>1278000</v>
      </c>
      <c r="O11373">
        <v>10563531</v>
      </c>
      <c r="P11373" t="s">
        <v>5</v>
      </c>
      <c r="Q11373" t="s">
        <v>8</v>
      </c>
      <c r="R11373" t="s">
        <v>169</v>
      </c>
      <c r="S11373" t="s">
        <v>170</v>
      </c>
      <c r="T11373">
        <v>6815181.2903225804</v>
      </c>
      <c r="U11373">
        <v>7819684</v>
      </c>
      <c r="V11373">
        <v>1004502.7096774196</v>
      </c>
      <c r="W11373">
        <v>0.14739192794530553</v>
      </c>
      <c r="X11373" t="s">
        <v>240</v>
      </c>
    </row>
    <row r="11374" spans="1:24" x14ac:dyDescent="0.35">
      <c r="A11374">
        <v>6001146756</v>
      </c>
      <c r="B11374" t="s">
        <v>168</v>
      </c>
      <c r="C11374" t="s">
        <v>168</v>
      </c>
      <c r="D11374">
        <v>0</v>
      </c>
      <c r="E11374">
        <v>0</v>
      </c>
      <c r="F11374">
        <v>64</v>
      </c>
      <c r="G11374">
        <v>1578990</v>
      </c>
      <c r="H11374">
        <v>26</v>
      </c>
      <c r="I11374">
        <v>615000</v>
      </c>
      <c r="J11374">
        <v>0</v>
      </c>
      <c r="K11374">
        <v>0</v>
      </c>
      <c r="L11374">
        <v>10</v>
      </c>
      <c r="M11374">
        <v>434000</v>
      </c>
      <c r="N11374">
        <v>164000</v>
      </c>
      <c r="O11374">
        <v>2791990</v>
      </c>
      <c r="P11374" t="s">
        <v>5</v>
      </c>
      <c r="Q11374" t="s">
        <v>9</v>
      </c>
      <c r="R11374" t="s">
        <v>169</v>
      </c>
      <c r="S11374" t="s">
        <v>170</v>
      </c>
      <c r="T11374">
        <v>1801283.8709677418</v>
      </c>
      <c r="U11374">
        <v>1795565</v>
      </c>
      <c r="V11374">
        <v>-5718.8709677418228</v>
      </c>
      <c r="W11374">
        <v>-3.1748860132020384E-3</v>
      </c>
      <c r="X11374" t="s">
        <v>224</v>
      </c>
    </row>
    <row r="11375" spans="1:24" x14ac:dyDescent="0.35">
      <c r="A11375">
        <v>3300007622</v>
      </c>
      <c r="B11375" t="s">
        <v>168</v>
      </c>
      <c r="C11375" t="s">
        <v>168</v>
      </c>
      <c r="D11375">
        <v>0</v>
      </c>
      <c r="E11375">
        <v>0</v>
      </c>
      <c r="F11375">
        <v>8</v>
      </c>
      <c r="G11375">
        <v>260990</v>
      </c>
      <c r="H11375">
        <v>0</v>
      </c>
      <c r="I11375">
        <v>0</v>
      </c>
      <c r="J11375">
        <v>0</v>
      </c>
      <c r="K11375">
        <v>0</v>
      </c>
      <c r="L11375">
        <v>1</v>
      </c>
      <c r="M11375">
        <v>395950</v>
      </c>
      <c r="N11375">
        <v>203000</v>
      </c>
      <c r="O11375">
        <v>859940</v>
      </c>
      <c r="P11375" t="s">
        <v>5</v>
      </c>
      <c r="Q11375" t="s">
        <v>10</v>
      </c>
      <c r="R11375" t="s">
        <v>169</v>
      </c>
      <c r="S11375" t="s">
        <v>170</v>
      </c>
      <c r="T11375">
        <v>554800</v>
      </c>
      <c r="U11375">
        <v>324496</v>
      </c>
      <c r="V11375">
        <v>-230304</v>
      </c>
      <c r="W11375">
        <v>-0.41511175198269645</v>
      </c>
      <c r="X11375" t="s">
        <v>180</v>
      </c>
    </row>
    <row r="11376" spans="1:24" x14ac:dyDescent="0.35">
      <c r="A11376">
        <v>3301013834</v>
      </c>
      <c r="B11376" t="s">
        <v>168</v>
      </c>
      <c r="C11376" t="s">
        <v>168</v>
      </c>
      <c r="D11376">
        <v>0</v>
      </c>
      <c r="E11376">
        <v>0</v>
      </c>
      <c r="F11376">
        <v>14</v>
      </c>
      <c r="G11376">
        <v>533937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955500</v>
      </c>
      <c r="O11376">
        <v>1489437</v>
      </c>
      <c r="P11376" t="s">
        <v>5</v>
      </c>
      <c r="Q11376" t="s">
        <v>12</v>
      </c>
      <c r="R11376" t="s">
        <v>169</v>
      </c>
      <c r="S11376" t="s">
        <v>170</v>
      </c>
      <c r="T11376">
        <v>960927.09677419346</v>
      </c>
      <c r="U11376">
        <v>629644</v>
      </c>
      <c r="V11376">
        <v>-331283.09677419346</v>
      </c>
      <c r="W11376">
        <v>-0.34475362167047008</v>
      </c>
      <c r="X11376" t="s">
        <v>294</v>
      </c>
    </row>
    <row r="11377" spans="1:24" x14ac:dyDescent="0.35">
      <c r="A11377">
        <v>3301058883</v>
      </c>
      <c r="B11377" t="s">
        <v>168</v>
      </c>
      <c r="C11377" t="s">
        <v>168</v>
      </c>
      <c r="D11377">
        <v>0</v>
      </c>
      <c r="E11377">
        <v>0</v>
      </c>
      <c r="F11377">
        <v>17</v>
      </c>
      <c r="G11377">
        <v>761585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330000</v>
      </c>
      <c r="O11377">
        <v>1091585</v>
      </c>
      <c r="P11377" t="s">
        <v>5</v>
      </c>
      <c r="Q11377" t="s">
        <v>12</v>
      </c>
      <c r="R11377" t="s">
        <v>169</v>
      </c>
      <c r="S11377" t="s">
        <v>170</v>
      </c>
      <c r="T11377">
        <v>704248.3870967743</v>
      </c>
      <c r="U11377">
        <v>1046767</v>
      </c>
      <c r="V11377">
        <v>342518.6129032257</v>
      </c>
      <c r="W11377">
        <v>0.48636052162680854</v>
      </c>
      <c r="X11377" t="s">
        <v>407</v>
      </c>
    </row>
    <row r="11378" spans="1:24" x14ac:dyDescent="0.35">
      <c r="A11378">
        <v>3301066707</v>
      </c>
      <c r="B11378" t="s">
        <v>168</v>
      </c>
      <c r="C11378" t="s">
        <v>168</v>
      </c>
      <c r="D11378">
        <v>0</v>
      </c>
      <c r="E11378">
        <v>0</v>
      </c>
      <c r="F11378">
        <v>57</v>
      </c>
      <c r="G11378">
        <v>2571353</v>
      </c>
      <c r="H11378">
        <v>22</v>
      </c>
      <c r="I11378">
        <v>595000</v>
      </c>
      <c r="J11378">
        <v>0</v>
      </c>
      <c r="K11378">
        <v>0</v>
      </c>
      <c r="L11378">
        <v>1</v>
      </c>
      <c r="M11378">
        <v>22400</v>
      </c>
      <c r="N11378">
        <v>465000</v>
      </c>
      <c r="O11378">
        <v>3653753</v>
      </c>
      <c r="P11378" t="s">
        <v>5</v>
      </c>
      <c r="Q11378" t="s">
        <v>12</v>
      </c>
      <c r="R11378" t="s">
        <v>169</v>
      </c>
      <c r="S11378" t="s">
        <v>170</v>
      </c>
      <c r="T11378">
        <v>2357260</v>
      </c>
      <c r="U11378">
        <v>2917068</v>
      </c>
      <c r="V11378">
        <v>559808</v>
      </c>
      <c r="W11378">
        <v>0.23748250086965372</v>
      </c>
      <c r="X11378" t="s">
        <v>174</v>
      </c>
    </row>
    <row r="11379" spans="1:24" x14ac:dyDescent="0.35">
      <c r="A11379">
        <v>3301028915</v>
      </c>
      <c r="B11379" t="s">
        <v>168</v>
      </c>
      <c r="C11379" t="s">
        <v>168</v>
      </c>
      <c r="D11379">
        <v>0</v>
      </c>
      <c r="E11379">
        <v>0</v>
      </c>
      <c r="F11379">
        <v>575</v>
      </c>
      <c r="G11379">
        <v>14167129</v>
      </c>
      <c r="H11379">
        <v>1</v>
      </c>
      <c r="I11379">
        <v>25000</v>
      </c>
      <c r="J11379">
        <v>0</v>
      </c>
      <c r="K11379">
        <v>0</v>
      </c>
      <c r="L11379">
        <v>18</v>
      </c>
      <c r="M11379">
        <v>1231098</v>
      </c>
      <c r="N11379">
        <v>3180000</v>
      </c>
      <c r="O11379">
        <v>18603227</v>
      </c>
      <c r="P11379" t="s">
        <v>5</v>
      </c>
      <c r="Q11379" t="s">
        <v>17</v>
      </c>
      <c r="R11379" t="s">
        <v>169</v>
      </c>
      <c r="S11379" t="s">
        <v>170</v>
      </c>
      <c r="T11379">
        <v>12002081.935483871</v>
      </c>
      <c r="U11379">
        <v>9946448</v>
      </c>
      <c r="V11379">
        <v>-2055633.935483871</v>
      </c>
      <c r="W11379">
        <v>-0.1712731129927082</v>
      </c>
      <c r="X11379" t="s">
        <v>311</v>
      </c>
    </row>
    <row r="11380" spans="1:24" x14ac:dyDescent="0.35">
      <c r="A11380">
        <v>3301075301</v>
      </c>
      <c r="B11380" t="s">
        <v>168</v>
      </c>
      <c r="C11380" t="s">
        <v>168</v>
      </c>
      <c r="D11380">
        <v>0</v>
      </c>
      <c r="E11380">
        <v>0</v>
      </c>
      <c r="F11380">
        <v>0</v>
      </c>
      <c r="G11380">
        <v>0</v>
      </c>
      <c r="H11380">
        <v>3</v>
      </c>
      <c r="I11380">
        <v>125000</v>
      </c>
      <c r="J11380">
        <v>0</v>
      </c>
      <c r="K11380">
        <v>0</v>
      </c>
      <c r="L11380">
        <v>1</v>
      </c>
      <c r="M11380">
        <v>52400</v>
      </c>
      <c r="N11380">
        <v>332000</v>
      </c>
      <c r="O11380">
        <v>509400</v>
      </c>
      <c r="P11380" t="s">
        <v>5</v>
      </c>
      <c r="Q11380" t="s">
        <v>11</v>
      </c>
      <c r="R11380" t="s">
        <v>169</v>
      </c>
      <c r="S11380" t="s">
        <v>170</v>
      </c>
      <c r="T11380">
        <v>328645.16129032255</v>
      </c>
      <c r="U11380">
        <v>30000</v>
      </c>
      <c r="V11380">
        <v>-298645.16129032255</v>
      </c>
      <c r="W11380">
        <v>-0.908716136631331</v>
      </c>
      <c r="X11380" t="s">
        <v>290</v>
      </c>
    </row>
    <row r="11381" spans="1:24" x14ac:dyDescent="0.35">
      <c r="A11381">
        <v>3301070830</v>
      </c>
      <c r="B11381" t="s">
        <v>168</v>
      </c>
      <c r="C11381" t="s">
        <v>168</v>
      </c>
      <c r="D11381">
        <v>0</v>
      </c>
      <c r="E11381">
        <v>0</v>
      </c>
      <c r="F11381">
        <v>5</v>
      </c>
      <c r="G11381">
        <v>273700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823500</v>
      </c>
      <c r="O11381">
        <v>1097200</v>
      </c>
      <c r="P11381" t="s">
        <v>5</v>
      </c>
      <c r="Q11381" t="s">
        <v>17</v>
      </c>
      <c r="R11381" t="s">
        <v>169</v>
      </c>
      <c r="S11381" t="s">
        <v>170</v>
      </c>
      <c r="T11381">
        <v>707870.96774193551</v>
      </c>
      <c r="U11381">
        <v>400300</v>
      </c>
      <c r="V11381">
        <v>-307570.96774193551</v>
      </c>
      <c r="W11381">
        <v>-0.4345014582573824</v>
      </c>
      <c r="X11381" t="s">
        <v>244</v>
      </c>
    </row>
    <row r="11382" spans="1:24" x14ac:dyDescent="0.35">
      <c r="A11382">
        <v>3301074870</v>
      </c>
      <c r="B11382" t="s">
        <v>168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 t="s">
        <v>5</v>
      </c>
      <c r="Q11382" t="s">
        <v>12</v>
      </c>
      <c r="R11382" t="s">
        <v>169</v>
      </c>
      <c r="S11382" t="s">
        <v>170</v>
      </c>
      <c r="T11382">
        <v>0</v>
      </c>
      <c r="U11382">
        <v>0</v>
      </c>
      <c r="V11382">
        <v>0</v>
      </c>
      <c r="W11382">
        <v>0</v>
      </c>
      <c r="X11382" t="s">
        <v>410</v>
      </c>
    </row>
    <row r="11383" spans="1:24" x14ac:dyDescent="0.35">
      <c r="A11383">
        <v>3301035207</v>
      </c>
      <c r="B11383" t="s">
        <v>168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 t="s">
        <v>5</v>
      </c>
      <c r="Q11383" t="s">
        <v>12</v>
      </c>
      <c r="R11383" t="s">
        <v>169</v>
      </c>
      <c r="S11383" t="s">
        <v>170</v>
      </c>
      <c r="T11383">
        <v>0</v>
      </c>
      <c r="U11383">
        <v>0</v>
      </c>
      <c r="V11383">
        <v>0</v>
      </c>
      <c r="W11383">
        <v>0</v>
      </c>
      <c r="X11383" t="s">
        <v>189</v>
      </c>
    </row>
    <row r="11384" spans="1:24" x14ac:dyDescent="0.35">
      <c r="A11384">
        <v>3300009507</v>
      </c>
      <c r="B11384" t="s">
        <v>168</v>
      </c>
      <c r="C11384" t="s">
        <v>168</v>
      </c>
      <c r="D11384">
        <v>0</v>
      </c>
      <c r="E11384">
        <v>0</v>
      </c>
      <c r="F11384">
        <v>24</v>
      </c>
      <c r="G11384">
        <v>819996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2074500</v>
      </c>
      <c r="O11384">
        <v>2894496</v>
      </c>
      <c r="P11384" t="s">
        <v>5</v>
      </c>
      <c r="Q11384" t="s">
        <v>17</v>
      </c>
      <c r="R11384" t="s">
        <v>169</v>
      </c>
      <c r="S11384" t="s">
        <v>170</v>
      </c>
      <c r="T11384">
        <v>1867416.7741935486</v>
      </c>
      <c r="U11384">
        <v>2692446</v>
      </c>
      <c r="V11384">
        <v>825029.2258064514</v>
      </c>
      <c r="W11384">
        <v>0.44180240705117568</v>
      </c>
      <c r="X11384" t="s">
        <v>253</v>
      </c>
    </row>
    <row r="11385" spans="1:24" x14ac:dyDescent="0.35">
      <c r="A11385">
        <v>3301006336</v>
      </c>
      <c r="B11385" t="s">
        <v>168</v>
      </c>
      <c r="C11385" t="s">
        <v>168</v>
      </c>
      <c r="D11385">
        <v>0</v>
      </c>
      <c r="E11385">
        <v>0</v>
      </c>
      <c r="F11385">
        <v>69</v>
      </c>
      <c r="G11385">
        <v>1132075</v>
      </c>
      <c r="H11385">
        <v>8</v>
      </c>
      <c r="I11385">
        <v>315000</v>
      </c>
      <c r="J11385">
        <v>0</v>
      </c>
      <c r="K11385">
        <v>0</v>
      </c>
      <c r="L11385">
        <v>19</v>
      </c>
      <c r="M11385">
        <v>485600</v>
      </c>
      <c r="N11385">
        <v>0</v>
      </c>
      <c r="O11385">
        <v>1932675</v>
      </c>
      <c r="P11385" t="s">
        <v>5</v>
      </c>
      <c r="Q11385" t="s">
        <v>13</v>
      </c>
      <c r="R11385" t="s">
        <v>169</v>
      </c>
      <c r="S11385" t="s">
        <v>170</v>
      </c>
      <c r="T11385">
        <v>1246887.0967741935</v>
      </c>
      <c r="U11385">
        <v>1482055</v>
      </c>
      <c r="V11385">
        <v>235167.90322580654</v>
      </c>
      <c r="W11385">
        <v>0.18860400739907135</v>
      </c>
      <c r="X11385" t="s">
        <v>283</v>
      </c>
    </row>
    <row r="11386" spans="1:24" x14ac:dyDescent="0.35">
      <c r="A11386">
        <v>3301015296</v>
      </c>
      <c r="B11386" t="s">
        <v>168</v>
      </c>
      <c r="C11386" t="s">
        <v>168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350000</v>
      </c>
      <c r="O11386">
        <v>350000</v>
      </c>
      <c r="P11386" t="s">
        <v>5</v>
      </c>
      <c r="Q11386" t="s">
        <v>6</v>
      </c>
      <c r="R11386" t="s">
        <v>169</v>
      </c>
      <c r="S11386" t="s">
        <v>170</v>
      </c>
      <c r="T11386">
        <v>225806.45161290321</v>
      </c>
      <c r="U11386">
        <v>290000</v>
      </c>
      <c r="V11386">
        <v>64193.548387096787</v>
      </c>
      <c r="W11386">
        <v>0.28428571428571425</v>
      </c>
      <c r="X11386" t="s">
        <v>343</v>
      </c>
    </row>
    <row r="11387" spans="1:24" x14ac:dyDescent="0.35">
      <c r="A11387">
        <v>3301072590</v>
      </c>
      <c r="B11387" t="s">
        <v>168</v>
      </c>
      <c r="C11387" t="s">
        <v>168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1221600</v>
      </c>
      <c r="O11387">
        <v>1221600</v>
      </c>
      <c r="P11387" t="s">
        <v>5</v>
      </c>
      <c r="Q11387" t="s">
        <v>6</v>
      </c>
      <c r="R11387" t="s">
        <v>169</v>
      </c>
      <c r="S11387" t="s">
        <v>170</v>
      </c>
      <c r="T11387">
        <v>788129.03225806449</v>
      </c>
      <c r="U11387">
        <v>1595000</v>
      </c>
      <c r="V11387">
        <v>806870.96774193551</v>
      </c>
      <c r="W11387">
        <v>1.0237802881466931</v>
      </c>
      <c r="X11387" t="s">
        <v>342</v>
      </c>
    </row>
    <row r="11388" spans="1:24" x14ac:dyDescent="0.35">
      <c r="A11388">
        <v>3300021506</v>
      </c>
      <c r="B11388" t="s">
        <v>168</v>
      </c>
      <c r="C11388" t="s">
        <v>168</v>
      </c>
      <c r="D11388">
        <v>0</v>
      </c>
      <c r="E11388">
        <v>0</v>
      </c>
      <c r="F11388">
        <v>574</v>
      </c>
      <c r="G11388">
        <v>13938805</v>
      </c>
      <c r="H11388">
        <v>292</v>
      </c>
      <c r="I11388">
        <v>8470000</v>
      </c>
      <c r="J11388">
        <v>0</v>
      </c>
      <c r="K11388">
        <v>0</v>
      </c>
      <c r="L11388">
        <v>72</v>
      </c>
      <c r="M11388">
        <v>2652800</v>
      </c>
      <c r="N11388">
        <v>30000</v>
      </c>
      <c r="O11388">
        <v>25091605</v>
      </c>
      <c r="P11388" t="s">
        <v>5</v>
      </c>
      <c r="Q11388" t="s">
        <v>13</v>
      </c>
      <c r="R11388" t="s">
        <v>169</v>
      </c>
      <c r="S11388" t="s">
        <v>170</v>
      </c>
      <c r="T11388">
        <v>16188132.258064516</v>
      </c>
      <c r="U11388">
        <v>15205439</v>
      </c>
      <c r="V11388">
        <v>-982693.25806451589</v>
      </c>
      <c r="W11388">
        <v>-6.0704548393775482E-2</v>
      </c>
      <c r="X11388" t="s">
        <v>374</v>
      </c>
    </row>
    <row r="11389" spans="1:24" x14ac:dyDescent="0.35">
      <c r="A11389">
        <v>3300020008</v>
      </c>
      <c r="B11389" t="s">
        <v>168</v>
      </c>
      <c r="C11389" t="s">
        <v>168</v>
      </c>
      <c r="D11389">
        <v>0</v>
      </c>
      <c r="E11389">
        <v>0</v>
      </c>
      <c r="F11389">
        <v>58</v>
      </c>
      <c r="G11389">
        <v>2096737</v>
      </c>
      <c r="H11389">
        <v>9</v>
      </c>
      <c r="I11389">
        <v>240000</v>
      </c>
      <c r="J11389">
        <v>0</v>
      </c>
      <c r="K11389">
        <v>0</v>
      </c>
      <c r="L11389">
        <v>12</v>
      </c>
      <c r="M11389">
        <v>478800</v>
      </c>
      <c r="N11389">
        <v>165000</v>
      </c>
      <c r="O11389">
        <v>2980537</v>
      </c>
      <c r="P11389" t="s">
        <v>5</v>
      </c>
      <c r="Q11389" t="s">
        <v>14</v>
      </c>
      <c r="R11389" t="s">
        <v>169</v>
      </c>
      <c r="S11389" t="s">
        <v>170</v>
      </c>
      <c r="T11389">
        <v>1922927.0967741937</v>
      </c>
      <c r="U11389">
        <v>1403075</v>
      </c>
      <c r="V11389">
        <v>-519852.09677419369</v>
      </c>
      <c r="W11389">
        <v>-0.27034415274831358</v>
      </c>
      <c r="X11389" t="s">
        <v>195</v>
      </c>
    </row>
    <row r="11390" spans="1:24" x14ac:dyDescent="0.35">
      <c r="A11390">
        <v>3301000458</v>
      </c>
      <c r="B11390" t="s">
        <v>168</v>
      </c>
      <c r="C11390" t="s">
        <v>168</v>
      </c>
      <c r="D11390">
        <v>0</v>
      </c>
      <c r="E11390">
        <v>0</v>
      </c>
      <c r="F11390">
        <v>44</v>
      </c>
      <c r="G11390">
        <v>1020931</v>
      </c>
      <c r="H11390">
        <v>14</v>
      </c>
      <c r="I11390">
        <v>297000</v>
      </c>
      <c r="J11390">
        <v>0</v>
      </c>
      <c r="K11390">
        <v>0</v>
      </c>
      <c r="L11390">
        <v>24</v>
      </c>
      <c r="M11390">
        <v>1211350</v>
      </c>
      <c r="N11390">
        <v>420000</v>
      </c>
      <c r="O11390">
        <v>2949281</v>
      </c>
      <c r="P11390" t="s">
        <v>5</v>
      </c>
      <c r="Q11390" t="s">
        <v>17</v>
      </c>
      <c r="R11390" t="s">
        <v>169</v>
      </c>
      <c r="S11390" t="s">
        <v>170</v>
      </c>
      <c r="T11390">
        <v>1902761.935483871</v>
      </c>
      <c r="U11390">
        <v>2116938</v>
      </c>
      <c r="V11390">
        <v>214176.06451612897</v>
      </c>
      <c r="W11390">
        <v>0.11256062070721651</v>
      </c>
      <c r="X11390" t="s">
        <v>253</v>
      </c>
    </row>
    <row r="11391" spans="1:24" x14ac:dyDescent="0.35">
      <c r="A11391">
        <v>3301072196</v>
      </c>
      <c r="B11391" t="s">
        <v>168</v>
      </c>
      <c r="C11391" t="s">
        <v>168</v>
      </c>
      <c r="D11391">
        <v>0</v>
      </c>
      <c r="E11391">
        <v>0</v>
      </c>
      <c r="F11391">
        <v>21</v>
      </c>
      <c r="G11391">
        <v>591969</v>
      </c>
      <c r="H11391">
        <v>9</v>
      </c>
      <c r="I11391">
        <v>375000</v>
      </c>
      <c r="J11391">
        <v>0</v>
      </c>
      <c r="K11391">
        <v>0</v>
      </c>
      <c r="L11391">
        <v>1</v>
      </c>
      <c r="M11391">
        <v>52400</v>
      </c>
      <c r="N11391">
        <v>150000</v>
      </c>
      <c r="O11391">
        <v>1169369</v>
      </c>
      <c r="P11391" t="s">
        <v>5</v>
      </c>
      <c r="Q11391" t="s">
        <v>9</v>
      </c>
      <c r="R11391" t="s">
        <v>169</v>
      </c>
      <c r="S11391" t="s">
        <v>170</v>
      </c>
      <c r="T11391">
        <v>754431.6129032257</v>
      </c>
      <c r="U11391">
        <v>488970</v>
      </c>
      <c r="V11391">
        <v>-265461.6129032257</v>
      </c>
      <c r="W11391">
        <v>-0.35186968356438375</v>
      </c>
      <c r="X11391" t="s">
        <v>209</v>
      </c>
    </row>
    <row r="11392" spans="1:24" x14ac:dyDescent="0.35">
      <c r="A11392">
        <v>3300026181</v>
      </c>
      <c r="B11392" t="s">
        <v>168</v>
      </c>
      <c r="C11392" t="s">
        <v>168</v>
      </c>
      <c r="D11392">
        <v>0</v>
      </c>
      <c r="E11392">
        <v>0</v>
      </c>
      <c r="F11392">
        <v>49</v>
      </c>
      <c r="G11392">
        <v>1482203</v>
      </c>
      <c r="H11392">
        <v>79</v>
      </c>
      <c r="I11392">
        <v>3110000</v>
      </c>
      <c r="J11392">
        <v>0</v>
      </c>
      <c r="K11392">
        <v>0</v>
      </c>
      <c r="L11392">
        <v>34</v>
      </c>
      <c r="M11392">
        <v>1751600</v>
      </c>
      <c r="N11392">
        <v>30000</v>
      </c>
      <c r="O11392">
        <v>6373803</v>
      </c>
      <c r="P11392" t="s">
        <v>5</v>
      </c>
      <c r="Q11392" t="s">
        <v>10</v>
      </c>
      <c r="R11392" t="s">
        <v>181</v>
      </c>
      <c r="S11392" t="s">
        <v>170</v>
      </c>
      <c r="T11392">
        <v>4112130.9677419355</v>
      </c>
      <c r="U11392">
        <v>6261651</v>
      </c>
      <c r="V11392">
        <v>2149520.0322580645</v>
      </c>
      <c r="W11392">
        <v>0.52272654959684184</v>
      </c>
      <c r="X11392" t="s">
        <v>379</v>
      </c>
    </row>
    <row r="11393" spans="1:24" x14ac:dyDescent="0.35">
      <c r="A11393">
        <v>3301072395</v>
      </c>
      <c r="B11393" t="s">
        <v>168</v>
      </c>
      <c r="C11393" t="s">
        <v>168</v>
      </c>
      <c r="D11393">
        <v>0</v>
      </c>
      <c r="E11393">
        <v>0</v>
      </c>
      <c r="F11393">
        <v>15</v>
      </c>
      <c r="G11393">
        <v>676396</v>
      </c>
      <c r="H11393">
        <v>1</v>
      </c>
      <c r="I11393">
        <v>5000</v>
      </c>
      <c r="J11393">
        <v>0</v>
      </c>
      <c r="K11393">
        <v>0</v>
      </c>
      <c r="L11393">
        <v>5</v>
      </c>
      <c r="M11393">
        <v>268270</v>
      </c>
      <c r="N11393">
        <v>1432500</v>
      </c>
      <c r="O11393">
        <v>2382166</v>
      </c>
      <c r="P11393" t="s">
        <v>5</v>
      </c>
      <c r="Q11393" t="s">
        <v>17</v>
      </c>
      <c r="R11393" t="s">
        <v>169</v>
      </c>
      <c r="S11393" t="s">
        <v>170</v>
      </c>
      <c r="T11393">
        <v>1536881.2903225806</v>
      </c>
      <c r="U11393">
        <v>2006649</v>
      </c>
      <c r="V11393">
        <v>469767.70967741939</v>
      </c>
      <c r="W11393">
        <v>0.30566297646763485</v>
      </c>
      <c r="X11393" t="s">
        <v>328</v>
      </c>
    </row>
    <row r="11394" spans="1:24" x14ac:dyDescent="0.35">
      <c r="A11394">
        <v>3301040588</v>
      </c>
      <c r="B11394" t="s">
        <v>168</v>
      </c>
      <c r="C11394" t="s">
        <v>168</v>
      </c>
      <c r="D11394">
        <v>0</v>
      </c>
      <c r="E11394">
        <v>0</v>
      </c>
      <c r="F11394">
        <v>41</v>
      </c>
      <c r="G11394">
        <v>1617192</v>
      </c>
      <c r="H11394">
        <v>2</v>
      </c>
      <c r="I11394">
        <v>22000</v>
      </c>
      <c r="J11394">
        <v>0</v>
      </c>
      <c r="K11394">
        <v>0</v>
      </c>
      <c r="L11394">
        <v>0</v>
      </c>
      <c r="M11394">
        <v>0</v>
      </c>
      <c r="N11394">
        <v>832500</v>
      </c>
      <c r="O11394">
        <v>2471692</v>
      </c>
      <c r="P11394" t="s">
        <v>5</v>
      </c>
      <c r="Q11394" t="s">
        <v>17</v>
      </c>
      <c r="R11394" t="s">
        <v>169</v>
      </c>
      <c r="S11394" t="s">
        <v>170</v>
      </c>
      <c r="T11394">
        <v>1594640</v>
      </c>
      <c r="U11394">
        <v>1517291</v>
      </c>
      <c r="V11394">
        <v>-77349</v>
      </c>
      <c r="W11394">
        <v>-4.8505618823057262E-2</v>
      </c>
      <c r="X11394" t="s">
        <v>293</v>
      </c>
    </row>
    <row r="11395" spans="1:24" x14ac:dyDescent="0.35">
      <c r="A11395">
        <v>3301005075</v>
      </c>
      <c r="B11395" t="s">
        <v>168</v>
      </c>
      <c r="C11395" t="s">
        <v>168</v>
      </c>
      <c r="D11395">
        <v>0</v>
      </c>
      <c r="E11395">
        <v>0</v>
      </c>
      <c r="F11395">
        <v>15</v>
      </c>
      <c r="G11395">
        <v>413682</v>
      </c>
      <c r="H11395">
        <v>25</v>
      </c>
      <c r="I11395">
        <v>757000</v>
      </c>
      <c r="J11395">
        <v>0</v>
      </c>
      <c r="K11395">
        <v>0</v>
      </c>
      <c r="L11395">
        <v>23</v>
      </c>
      <c r="M11395">
        <v>1775200</v>
      </c>
      <c r="N11395">
        <v>150000</v>
      </c>
      <c r="O11395">
        <v>3095882</v>
      </c>
      <c r="P11395" t="s">
        <v>5</v>
      </c>
      <c r="Q11395" t="s">
        <v>14</v>
      </c>
      <c r="R11395" t="s">
        <v>169</v>
      </c>
      <c r="S11395" t="s">
        <v>170</v>
      </c>
      <c r="T11395">
        <v>1997343.2258064514</v>
      </c>
      <c r="U11395">
        <v>2072088</v>
      </c>
      <c r="V11395">
        <v>74744.774193548597</v>
      </c>
      <c r="W11395">
        <v>3.7422098129063164E-2</v>
      </c>
      <c r="X11395" t="s">
        <v>403</v>
      </c>
    </row>
    <row r="11396" spans="1:24" x14ac:dyDescent="0.35">
      <c r="A11396">
        <v>3300013486</v>
      </c>
      <c r="B11396" t="s">
        <v>168</v>
      </c>
      <c r="C11396" t="s">
        <v>168</v>
      </c>
      <c r="D11396">
        <v>0</v>
      </c>
      <c r="E11396">
        <v>0</v>
      </c>
      <c r="F11396">
        <v>34</v>
      </c>
      <c r="G11396">
        <v>1627195</v>
      </c>
      <c r="H11396">
        <v>5</v>
      </c>
      <c r="I11396">
        <v>160000</v>
      </c>
      <c r="J11396">
        <v>0</v>
      </c>
      <c r="K11396">
        <v>0</v>
      </c>
      <c r="L11396">
        <v>1</v>
      </c>
      <c r="M11396">
        <v>52400</v>
      </c>
      <c r="N11396">
        <v>1522500</v>
      </c>
      <c r="O11396">
        <v>3362095</v>
      </c>
      <c r="P11396" t="s">
        <v>5</v>
      </c>
      <c r="Q11396" t="s">
        <v>17</v>
      </c>
      <c r="R11396" t="s">
        <v>169</v>
      </c>
      <c r="S11396" t="s">
        <v>170</v>
      </c>
      <c r="T11396">
        <v>2169093.5483870967</v>
      </c>
      <c r="U11396">
        <v>1499819</v>
      </c>
      <c r="V11396">
        <v>-669274.54838709673</v>
      </c>
      <c r="W11396">
        <v>-0.30855033840507184</v>
      </c>
      <c r="X11396" t="s">
        <v>244</v>
      </c>
    </row>
    <row r="11397" spans="1:24" x14ac:dyDescent="0.35">
      <c r="A11397">
        <v>3300005459</v>
      </c>
      <c r="B11397" t="s">
        <v>168</v>
      </c>
      <c r="C11397" t="s">
        <v>168</v>
      </c>
      <c r="D11397">
        <v>0</v>
      </c>
      <c r="E11397">
        <v>0</v>
      </c>
      <c r="F11397">
        <v>414</v>
      </c>
      <c r="G11397">
        <v>18900327</v>
      </c>
      <c r="H11397">
        <v>307</v>
      </c>
      <c r="I11397">
        <v>13895000</v>
      </c>
      <c r="J11397">
        <v>0</v>
      </c>
      <c r="K11397">
        <v>0</v>
      </c>
      <c r="L11397">
        <v>70</v>
      </c>
      <c r="M11397">
        <v>6018000</v>
      </c>
      <c r="N11397">
        <v>150000</v>
      </c>
      <c r="O11397">
        <v>38963327</v>
      </c>
      <c r="P11397" t="s">
        <v>5</v>
      </c>
      <c r="Q11397" t="s">
        <v>14</v>
      </c>
      <c r="R11397" t="s">
        <v>169</v>
      </c>
      <c r="S11397" t="s">
        <v>170</v>
      </c>
      <c r="T11397">
        <v>25137630.322580643</v>
      </c>
      <c r="U11397">
        <v>21442615</v>
      </c>
      <c r="V11397">
        <v>-3695015.322580643</v>
      </c>
      <c r="W11397">
        <v>-0.14699139398439964</v>
      </c>
      <c r="X11397" t="s">
        <v>231</v>
      </c>
    </row>
    <row r="11398" spans="1:24" x14ac:dyDescent="0.35">
      <c r="A11398">
        <v>3300018521</v>
      </c>
      <c r="B11398" t="s">
        <v>168</v>
      </c>
      <c r="C11398" t="s">
        <v>168</v>
      </c>
      <c r="D11398">
        <v>0</v>
      </c>
      <c r="E11398">
        <v>0</v>
      </c>
      <c r="F11398">
        <v>120</v>
      </c>
      <c r="G11398">
        <v>5095700</v>
      </c>
      <c r="H11398">
        <v>20</v>
      </c>
      <c r="I11398">
        <v>480000</v>
      </c>
      <c r="J11398">
        <v>0</v>
      </c>
      <c r="K11398">
        <v>0</v>
      </c>
      <c r="L11398">
        <v>0</v>
      </c>
      <c r="M11398">
        <v>0</v>
      </c>
      <c r="N11398">
        <v>1394000</v>
      </c>
      <c r="O11398">
        <v>6969700</v>
      </c>
      <c r="P11398" t="s">
        <v>5</v>
      </c>
      <c r="Q11398" t="s">
        <v>6</v>
      </c>
      <c r="R11398" t="s">
        <v>169</v>
      </c>
      <c r="S11398" t="s">
        <v>170</v>
      </c>
      <c r="T11398">
        <v>4496580.6451612907</v>
      </c>
      <c r="U11398">
        <v>3855715</v>
      </c>
      <c r="V11398">
        <v>-640865.64516129065</v>
      </c>
      <c r="W11398">
        <v>-0.14252288477265884</v>
      </c>
      <c r="X11398" t="s">
        <v>261</v>
      </c>
    </row>
    <row r="11399" spans="1:24" x14ac:dyDescent="0.35">
      <c r="A11399">
        <v>3301063324</v>
      </c>
      <c r="B11399" t="s">
        <v>168</v>
      </c>
      <c r="C11399" t="s">
        <v>168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1506800</v>
      </c>
      <c r="O11399">
        <v>1506800</v>
      </c>
      <c r="P11399" t="s">
        <v>5</v>
      </c>
      <c r="Q11399" t="s">
        <v>8</v>
      </c>
      <c r="R11399" t="s">
        <v>169</v>
      </c>
      <c r="S11399" t="s">
        <v>170</v>
      </c>
      <c r="T11399">
        <v>972129.03225806449</v>
      </c>
      <c r="U11399">
        <v>0</v>
      </c>
      <c r="V11399">
        <v>-972129.03225806449</v>
      </c>
      <c r="W11399">
        <v>0</v>
      </c>
      <c r="X11399" t="s">
        <v>393</v>
      </c>
    </row>
    <row r="11400" spans="1:24" x14ac:dyDescent="0.35">
      <c r="A11400">
        <v>3300024866</v>
      </c>
      <c r="B11400" t="s">
        <v>168</v>
      </c>
      <c r="C11400" t="s">
        <v>168</v>
      </c>
      <c r="D11400">
        <v>0</v>
      </c>
      <c r="E11400">
        <v>0</v>
      </c>
      <c r="F11400">
        <v>8</v>
      </c>
      <c r="G11400">
        <v>218848</v>
      </c>
      <c r="H11400">
        <v>0</v>
      </c>
      <c r="I11400">
        <v>0</v>
      </c>
      <c r="J11400">
        <v>0</v>
      </c>
      <c r="K11400">
        <v>0</v>
      </c>
      <c r="L11400">
        <v>3</v>
      </c>
      <c r="M11400">
        <v>64800</v>
      </c>
      <c r="N11400">
        <v>330000</v>
      </c>
      <c r="O11400">
        <v>613648</v>
      </c>
      <c r="P11400" t="s">
        <v>5</v>
      </c>
      <c r="Q11400" t="s">
        <v>12</v>
      </c>
      <c r="R11400" t="s">
        <v>169</v>
      </c>
      <c r="S11400" t="s">
        <v>170</v>
      </c>
      <c r="T11400">
        <v>395901.93548387097</v>
      </c>
      <c r="U11400">
        <v>603697</v>
      </c>
      <c r="V11400">
        <v>207795.06451612903</v>
      </c>
      <c r="W11400">
        <v>0.52486498774541746</v>
      </c>
      <c r="X11400" t="s">
        <v>271</v>
      </c>
    </row>
    <row r="11401" spans="1:24" x14ac:dyDescent="0.35">
      <c r="A11401">
        <v>3301060180</v>
      </c>
      <c r="B11401" t="s">
        <v>168</v>
      </c>
      <c r="C11401" t="s">
        <v>168</v>
      </c>
      <c r="D11401">
        <v>0</v>
      </c>
      <c r="E11401">
        <v>0</v>
      </c>
      <c r="F11401">
        <v>22</v>
      </c>
      <c r="G11401">
        <v>662482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1330000</v>
      </c>
      <c r="O11401">
        <v>1992482</v>
      </c>
      <c r="P11401" t="s">
        <v>5</v>
      </c>
      <c r="Q11401" t="s">
        <v>12</v>
      </c>
      <c r="R11401" t="s">
        <v>169</v>
      </c>
      <c r="S11401" t="s">
        <v>170</v>
      </c>
      <c r="T11401">
        <v>1285472.2580645161</v>
      </c>
      <c r="U11401">
        <v>717338</v>
      </c>
      <c r="V11401">
        <v>-568134.25806451612</v>
      </c>
      <c r="W11401">
        <v>-0.4419653979308219</v>
      </c>
      <c r="X11401" t="s">
        <v>304</v>
      </c>
    </row>
    <row r="11402" spans="1:24" x14ac:dyDescent="0.35">
      <c r="A11402">
        <v>3301050670</v>
      </c>
      <c r="B11402" t="s">
        <v>168</v>
      </c>
      <c r="C11402" t="s">
        <v>168</v>
      </c>
      <c r="D11402">
        <v>0</v>
      </c>
      <c r="E11402">
        <v>0</v>
      </c>
      <c r="F11402">
        <v>494</v>
      </c>
      <c r="G11402">
        <v>15234138</v>
      </c>
      <c r="H11402">
        <v>8</v>
      </c>
      <c r="I11402">
        <v>70000</v>
      </c>
      <c r="J11402">
        <v>0</v>
      </c>
      <c r="K11402">
        <v>0</v>
      </c>
      <c r="L11402">
        <v>0</v>
      </c>
      <c r="M11402">
        <v>0</v>
      </c>
      <c r="N11402">
        <v>30000</v>
      </c>
      <c r="O11402">
        <v>15334138</v>
      </c>
      <c r="P11402" t="s">
        <v>5</v>
      </c>
      <c r="Q11402" t="s">
        <v>11</v>
      </c>
      <c r="R11402" t="s">
        <v>169</v>
      </c>
      <c r="S11402" t="s">
        <v>170</v>
      </c>
      <c r="T11402">
        <v>9892992.2580645159</v>
      </c>
      <c r="U11402">
        <v>9614999</v>
      </c>
      <c r="V11402">
        <v>-277993.25806451589</v>
      </c>
      <c r="W11402">
        <v>-2.8100017751242379E-2</v>
      </c>
      <c r="X11402" t="s">
        <v>217</v>
      </c>
    </row>
    <row r="11403" spans="1:24" x14ac:dyDescent="0.35">
      <c r="A11403">
        <v>3300025229</v>
      </c>
      <c r="B11403" t="s">
        <v>168</v>
      </c>
      <c r="C11403" t="s">
        <v>168</v>
      </c>
      <c r="D11403">
        <v>0</v>
      </c>
      <c r="E11403">
        <v>0</v>
      </c>
      <c r="F11403">
        <v>41</v>
      </c>
      <c r="G11403">
        <v>1260703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407100</v>
      </c>
      <c r="O11403">
        <v>1667803</v>
      </c>
      <c r="P11403" t="s">
        <v>5</v>
      </c>
      <c r="Q11403" t="s">
        <v>6</v>
      </c>
      <c r="R11403" t="s">
        <v>169</v>
      </c>
      <c r="S11403" t="s">
        <v>170</v>
      </c>
      <c r="T11403">
        <v>1076001.935483871</v>
      </c>
      <c r="U11403">
        <v>1219214</v>
      </c>
      <c r="V11403">
        <v>143212.06451612897</v>
      </c>
      <c r="W11403">
        <v>0.13309647482346532</v>
      </c>
      <c r="X11403" t="s">
        <v>245</v>
      </c>
    </row>
    <row r="11404" spans="1:24" x14ac:dyDescent="0.35">
      <c r="A11404">
        <v>6001147832</v>
      </c>
      <c r="B11404" t="s">
        <v>168</v>
      </c>
      <c r="C11404" t="s">
        <v>168</v>
      </c>
      <c r="D11404">
        <v>0</v>
      </c>
      <c r="E11404">
        <v>0</v>
      </c>
      <c r="F11404">
        <v>304</v>
      </c>
      <c r="G11404">
        <v>8070479</v>
      </c>
      <c r="H11404">
        <v>25</v>
      </c>
      <c r="I11404">
        <v>865000</v>
      </c>
      <c r="J11404">
        <v>0</v>
      </c>
      <c r="K11404">
        <v>0</v>
      </c>
      <c r="L11404">
        <v>1</v>
      </c>
      <c r="M11404">
        <v>22400</v>
      </c>
      <c r="N11404">
        <v>90000</v>
      </c>
      <c r="O11404">
        <v>9047879</v>
      </c>
      <c r="P11404" t="s">
        <v>5</v>
      </c>
      <c r="Q11404" t="s">
        <v>14</v>
      </c>
      <c r="R11404" t="s">
        <v>207</v>
      </c>
      <c r="S11404" t="s">
        <v>170</v>
      </c>
      <c r="T11404">
        <v>5837341.2903225804</v>
      </c>
      <c r="U11404">
        <v>5537843</v>
      </c>
      <c r="V11404">
        <v>-299498.29032258037</v>
      </c>
      <c r="W11404">
        <v>-5.1307311912548781E-2</v>
      </c>
      <c r="X11404" t="s">
        <v>409</v>
      </c>
    </row>
    <row r="11405" spans="1:24" x14ac:dyDescent="0.35">
      <c r="A11405">
        <v>3301075948</v>
      </c>
      <c r="B11405" t="s">
        <v>168</v>
      </c>
      <c r="C11405" t="s">
        <v>168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326100</v>
      </c>
      <c r="O11405">
        <v>326100</v>
      </c>
      <c r="P11405" t="s">
        <v>5</v>
      </c>
      <c r="Q11405" t="s">
        <v>8</v>
      </c>
      <c r="R11405" t="s">
        <v>169</v>
      </c>
      <c r="S11405" t="s">
        <v>170</v>
      </c>
      <c r="T11405">
        <v>210387.09677419357</v>
      </c>
      <c r="U11405">
        <v>1423500</v>
      </c>
      <c r="V11405">
        <v>1213112.9032258065</v>
      </c>
      <c r="W11405">
        <v>5.7660993560257578</v>
      </c>
      <c r="X11405" t="s">
        <v>386</v>
      </c>
    </row>
    <row r="11406" spans="1:24" x14ac:dyDescent="0.35">
      <c r="A11406">
        <v>3300025608</v>
      </c>
      <c r="B11406" t="s">
        <v>168</v>
      </c>
      <c r="C11406" t="s">
        <v>168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127500</v>
      </c>
      <c r="O11406">
        <v>127500</v>
      </c>
      <c r="P11406" t="s">
        <v>5</v>
      </c>
      <c r="Q11406" t="s">
        <v>12</v>
      </c>
      <c r="R11406" t="s">
        <v>169</v>
      </c>
      <c r="S11406" t="s">
        <v>170</v>
      </c>
      <c r="T11406">
        <v>82258.06451612903</v>
      </c>
      <c r="U11406">
        <v>241000</v>
      </c>
      <c r="V11406">
        <v>158741.93548387097</v>
      </c>
      <c r="W11406">
        <v>1.9298039215686273</v>
      </c>
      <c r="X11406" t="s">
        <v>189</v>
      </c>
    </row>
    <row r="11407" spans="1:24" x14ac:dyDescent="0.35">
      <c r="A11407">
        <v>3300009591</v>
      </c>
      <c r="B11407" t="s">
        <v>168</v>
      </c>
      <c r="C11407" t="s">
        <v>168</v>
      </c>
      <c r="D11407">
        <v>0</v>
      </c>
      <c r="E11407">
        <v>0</v>
      </c>
      <c r="F11407">
        <v>1</v>
      </c>
      <c r="G11407">
        <v>25700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330000</v>
      </c>
      <c r="O11407">
        <v>355700</v>
      </c>
      <c r="P11407" t="s">
        <v>5</v>
      </c>
      <c r="Q11407" t="s">
        <v>12</v>
      </c>
      <c r="R11407" t="s">
        <v>169</v>
      </c>
      <c r="S11407" t="s">
        <v>170</v>
      </c>
      <c r="T11407">
        <v>229483.87096774194</v>
      </c>
      <c r="U11407">
        <v>695497</v>
      </c>
      <c r="V11407">
        <v>466013.12903225806</v>
      </c>
      <c r="W11407">
        <v>2.0307010120888389</v>
      </c>
      <c r="X11407" t="s">
        <v>320</v>
      </c>
    </row>
    <row r="11408" spans="1:24" x14ac:dyDescent="0.35">
      <c r="A11408">
        <v>3300018351</v>
      </c>
      <c r="B11408" t="s">
        <v>168</v>
      </c>
      <c r="C11408" t="s">
        <v>168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342000</v>
      </c>
      <c r="O11408">
        <v>342000</v>
      </c>
      <c r="P11408" t="s">
        <v>5</v>
      </c>
      <c r="Q11408" t="s">
        <v>8</v>
      </c>
      <c r="R11408" t="s">
        <v>181</v>
      </c>
      <c r="S11408" t="s">
        <v>170</v>
      </c>
      <c r="T11408">
        <v>220645.16129032258</v>
      </c>
      <c r="U11408">
        <v>1046500</v>
      </c>
      <c r="V11408">
        <v>825854.83870967745</v>
      </c>
      <c r="W11408">
        <v>3.7429093567251464</v>
      </c>
      <c r="X11408" t="s">
        <v>264</v>
      </c>
    </row>
    <row r="11409" spans="1:24" x14ac:dyDescent="0.35">
      <c r="A11409">
        <v>3300019614</v>
      </c>
      <c r="B11409" t="s">
        <v>168</v>
      </c>
      <c r="C11409" t="s">
        <v>168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342000</v>
      </c>
      <c r="O11409">
        <v>342000</v>
      </c>
      <c r="P11409" t="s">
        <v>5</v>
      </c>
      <c r="Q11409" t="s">
        <v>8</v>
      </c>
      <c r="R11409" t="s">
        <v>169</v>
      </c>
      <c r="S11409" t="s">
        <v>170</v>
      </c>
      <c r="T11409">
        <v>220645.16129032258</v>
      </c>
      <c r="U11409">
        <v>1046500</v>
      </c>
      <c r="V11409">
        <v>825854.83870967745</v>
      </c>
      <c r="W11409">
        <v>3.7429093567251464</v>
      </c>
      <c r="X11409" t="s">
        <v>264</v>
      </c>
    </row>
    <row r="11410" spans="1:24" x14ac:dyDescent="0.35">
      <c r="A11410">
        <v>3301072294</v>
      </c>
      <c r="B11410" t="s">
        <v>168</v>
      </c>
      <c r="C11410" t="s">
        <v>168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1518000</v>
      </c>
      <c r="O11410">
        <v>1518000</v>
      </c>
      <c r="P11410" t="s">
        <v>5</v>
      </c>
      <c r="Q11410" t="s">
        <v>8</v>
      </c>
      <c r="R11410" t="s">
        <v>169</v>
      </c>
      <c r="S11410" t="s">
        <v>170</v>
      </c>
      <c r="T11410">
        <v>979354.83870967745</v>
      </c>
      <c r="U11410">
        <v>0</v>
      </c>
      <c r="V11410">
        <v>-979354.83870967745</v>
      </c>
      <c r="W11410">
        <v>0</v>
      </c>
      <c r="X11410" t="s">
        <v>335</v>
      </c>
    </row>
    <row r="11411" spans="1:24" x14ac:dyDescent="0.35">
      <c r="A11411">
        <v>3301069407</v>
      </c>
      <c r="B11411" t="s">
        <v>168</v>
      </c>
      <c r="C11411" t="s">
        <v>168</v>
      </c>
      <c r="D11411">
        <v>0</v>
      </c>
      <c r="E11411">
        <v>0</v>
      </c>
      <c r="F11411">
        <v>200</v>
      </c>
      <c r="G11411">
        <v>6141384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6141384</v>
      </c>
      <c r="P11411" t="s">
        <v>5</v>
      </c>
      <c r="Q11411" t="s">
        <v>13</v>
      </c>
      <c r="R11411" t="s">
        <v>207</v>
      </c>
      <c r="S11411" t="s">
        <v>170</v>
      </c>
      <c r="T11411">
        <v>3962183.2258064514</v>
      </c>
      <c r="U11411">
        <v>4028852</v>
      </c>
      <c r="V11411">
        <v>66668.774193548597</v>
      </c>
      <c r="W11411">
        <v>1.6826272384205199E-2</v>
      </c>
      <c r="X11411" t="s">
        <v>325</v>
      </c>
    </row>
    <row r="11412" spans="1:24" x14ac:dyDescent="0.35">
      <c r="A11412">
        <v>3301069955</v>
      </c>
      <c r="B11412" t="s">
        <v>168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 t="s">
        <v>5</v>
      </c>
      <c r="Q11412" t="s">
        <v>11</v>
      </c>
      <c r="R11412" t="s">
        <v>169</v>
      </c>
      <c r="S11412" t="s">
        <v>170</v>
      </c>
      <c r="T11412">
        <v>0</v>
      </c>
      <c r="U11412">
        <v>0</v>
      </c>
      <c r="V11412">
        <v>0</v>
      </c>
      <c r="W11412">
        <v>0</v>
      </c>
      <c r="X11412" t="s">
        <v>172</v>
      </c>
    </row>
    <row r="11413" spans="1:24" x14ac:dyDescent="0.35">
      <c r="A11413">
        <v>3300010044</v>
      </c>
      <c r="B11413" t="s">
        <v>168</v>
      </c>
      <c r="C11413" t="s">
        <v>168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305000</v>
      </c>
      <c r="O11413">
        <v>305000</v>
      </c>
      <c r="P11413" t="s">
        <v>5</v>
      </c>
      <c r="Q11413" t="s">
        <v>12</v>
      </c>
      <c r="R11413" t="s">
        <v>169</v>
      </c>
      <c r="S11413" t="s">
        <v>170</v>
      </c>
      <c r="T11413">
        <v>196774.19354838709</v>
      </c>
      <c r="U11413">
        <v>270000</v>
      </c>
      <c r="V11413">
        <v>73225.806451612909</v>
      </c>
      <c r="W11413">
        <v>0.37213114754098364</v>
      </c>
      <c r="X11413" t="s">
        <v>381</v>
      </c>
    </row>
    <row r="11414" spans="1:24" x14ac:dyDescent="0.35">
      <c r="A11414">
        <v>3301069951</v>
      </c>
      <c r="B11414" t="s">
        <v>168</v>
      </c>
      <c r="C11414" t="s">
        <v>168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60000</v>
      </c>
      <c r="O11414">
        <v>60000</v>
      </c>
      <c r="P11414" t="s">
        <v>5</v>
      </c>
      <c r="Q11414" t="s">
        <v>11</v>
      </c>
      <c r="R11414" t="s">
        <v>169</v>
      </c>
      <c r="S11414" t="s">
        <v>170</v>
      </c>
      <c r="T11414">
        <v>38709.677419354841</v>
      </c>
      <c r="U11414">
        <v>30000</v>
      </c>
      <c r="V11414">
        <v>-8709.6774193548408</v>
      </c>
      <c r="W11414">
        <v>-0.22500000000000009</v>
      </c>
      <c r="X11414" t="s">
        <v>172</v>
      </c>
    </row>
    <row r="11415" spans="1:24" x14ac:dyDescent="0.35">
      <c r="A11415">
        <v>3301003833</v>
      </c>
      <c r="B11415" t="s">
        <v>168</v>
      </c>
      <c r="C11415" t="s">
        <v>168</v>
      </c>
      <c r="D11415">
        <v>0</v>
      </c>
      <c r="E11415">
        <v>0</v>
      </c>
      <c r="F11415">
        <v>8</v>
      </c>
      <c r="G11415">
        <v>385991</v>
      </c>
      <c r="H11415">
        <v>7</v>
      </c>
      <c r="I11415">
        <v>345000</v>
      </c>
      <c r="J11415">
        <v>0</v>
      </c>
      <c r="K11415">
        <v>0</v>
      </c>
      <c r="L11415">
        <v>1</v>
      </c>
      <c r="M11415">
        <v>102400</v>
      </c>
      <c r="N11415">
        <v>150000</v>
      </c>
      <c r="O11415">
        <v>983391</v>
      </c>
      <c r="P11415" t="s">
        <v>5</v>
      </c>
      <c r="Q11415" t="s">
        <v>15</v>
      </c>
      <c r="R11415" t="s">
        <v>169</v>
      </c>
      <c r="S11415" t="s">
        <v>170</v>
      </c>
      <c r="T11415">
        <v>634445.80645161285</v>
      </c>
      <c r="U11415">
        <v>371793</v>
      </c>
      <c r="V11415">
        <v>-262652.80645161285</v>
      </c>
      <c r="W11415">
        <v>-0.41398777292043543</v>
      </c>
      <c r="X11415" t="s">
        <v>173</v>
      </c>
    </row>
    <row r="11416" spans="1:24" x14ac:dyDescent="0.35">
      <c r="A11416">
        <v>3300009467</v>
      </c>
      <c r="B11416" t="s">
        <v>168</v>
      </c>
      <c r="C11416" t="s">
        <v>168</v>
      </c>
      <c r="D11416">
        <v>0</v>
      </c>
      <c r="E11416">
        <v>0</v>
      </c>
      <c r="F11416">
        <v>487</v>
      </c>
      <c r="G11416">
        <v>24710604</v>
      </c>
      <c r="H11416">
        <v>147</v>
      </c>
      <c r="I11416">
        <v>6097000</v>
      </c>
      <c r="J11416">
        <v>0</v>
      </c>
      <c r="K11416">
        <v>0</v>
      </c>
      <c r="L11416">
        <v>4</v>
      </c>
      <c r="M11416">
        <v>209600</v>
      </c>
      <c r="N11416">
        <v>4744000</v>
      </c>
      <c r="O11416">
        <v>35761204</v>
      </c>
      <c r="P11416" t="s">
        <v>5</v>
      </c>
      <c r="Q11416" t="s">
        <v>16</v>
      </c>
      <c r="R11416" t="s">
        <v>169</v>
      </c>
      <c r="S11416" t="s">
        <v>170</v>
      </c>
      <c r="T11416">
        <v>23071744.516129032</v>
      </c>
      <c r="U11416">
        <v>24585186</v>
      </c>
      <c r="V11416">
        <v>1513441.4838709682</v>
      </c>
      <c r="W11416">
        <v>6.5597184591436042E-2</v>
      </c>
      <c r="X11416" t="s">
        <v>277</v>
      </c>
    </row>
    <row r="11417" spans="1:24" x14ac:dyDescent="0.35">
      <c r="A11417">
        <v>3301011305</v>
      </c>
      <c r="B11417" t="s">
        <v>168</v>
      </c>
      <c r="C11417" t="s">
        <v>168</v>
      </c>
      <c r="D11417">
        <v>0</v>
      </c>
      <c r="E11417">
        <v>0</v>
      </c>
      <c r="F11417">
        <v>7</v>
      </c>
      <c r="G11417">
        <v>278993</v>
      </c>
      <c r="H11417">
        <v>11</v>
      </c>
      <c r="I11417">
        <v>450000</v>
      </c>
      <c r="J11417">
        <v>0</v>
      </c>
      <c r="K11417">
        <v>0</v>
      </c>
      <c r="L11417">
        <v>9</v>
      </c>
      <c r="M11417">
        <v>381600</v>
      </c>
      <c r="N11417">
        <v>180000</v>
      </c>
      <c r="O11417">
        <v>1290593</v>
      </c>
      <c r="P11417" t="s">
        <v>5</v>
      </c>
      <c r="Q11417" t="s">
        <v>15</v>
      </c>
      <c r="R11417" t="s">
        <v>169</v>
      </c>
      <c r="S11417" t="s">
        <v>170</v>
      </c>
      <c r="T11417">
        <v>832640.6451612903</v>
      </c>
      <c r="U11417">
        <v>581693</v>
      </c>
      <c r="V11417">
        <v>-250947.6451612903</v>
      </c>
      <c r="W11417">
        <v>-0.30138769542373156</v>
      </c>
      <c r="X11417" t="s">
        <v>251</v>
      </c>
    </row>
    <row r="11418" spans="1:24" x14ac:dyDescent="0.35">
      <c r="A11418">
        <v>3301067975</v>
      </c>
      <c r="B11418" t="s">
        <v>168</v>
      </c>
      <c r="C11418" t="s">
        <v>168</v>
      </c>
      <c r="D11418">
        <v>0</v>
      </c>
      <c r="E11418">
        <v>0</v>
      </c>
      <c r="F11418">
        <v>12</v>
      </c>
      <c r="G11418">
        <v>304385</v>
      </c>
      <c r="H11418">
        <v>20</v>
      </c>
      <c r="I11418">
        <v>520000</v>
      </c>
      <c r="J11418">
        <v>0</v>
      </c>
      <c r="K11418">
        <v>0</v>
      </c>
      <c r="L11418">
        <v>10</v>
      </c>
      <c r="M11418">
        <v>654000</v>
      </c>
      <c r="N11418">
        <v>30000</v>
      </c>
      <c r="O11418">
        <v>1508385</v>
      </c>
      <c r="P11418" t="s">
        <v>5</v>
      </c>
      <c r="Q11418" t="s">
        <v>13</v>
      </c>
      <c r="R11418" t="s">
        <v>169</v>
      </c>
      <c r="S11418" t="s">
        <v>170</v>
      </c>
      <c r="T11418">
        <v>973151.6129032257</v>
      </c>
      <c r="U11418">
        <v>809686</v>
      </c>
      <c r="V11418">
        <v>-163465.6129032257</v>
      </c>
      <c r="W11418">
        <v>-0.16797548371271254</v>
      </c>
      <c r="X11418" t="s">
        <v>397</v>
      </c>
    </row>
    <row r="11419" spans="1:24" x14ac:dyDescent="0.35">
      <c r="A11419">
        <v>6001143087</v>
      </c>
      <c r="B11419" t="s">
        <v>168</v>
      </c>
      <c r="C11419" t="s">
        <v>168</v>
      </c>
      <c r="D11419">
        <v>0</v>
      </c>
      <c r="E11419">
        <v>0</v>
      </c>
      <c r="F11419">
        <v>1</v>
      </c>
      <c r="G11419">
        <v>50999</v>
      </c>
      <c r="H11419">
        <v>1</v>
      </c>
      <c r="I11419">
        <v>3000</v>
      </c>
      <c r="J11419">
        <v>0</v>
      </c>
      <c r="K11419">
        <v>0</v>
      </c>
      <c r="L11419">
        <v>0</v>
      </c>
      <c r="M11419">
        <v>0</v>
      </c>
      <c r="N11419">
        <v>150000</v>
      </c>
      <c r="O11419">
        <v>203999</v>
      </c>
      <c r="P11419" t="s">
        <v>5</v>
      </c>
      <c r="Q11419" t="s">
        <v>15</v>
      </c>
      <c r="R11419" t="s">
        <v>169</v>
      </c>
      <c r="S11419" t="s">
        <v>170</v>
      </c>
      <c r="T11419">
        <v>131612.25806451612</v>
      </c>
      <c r="U11419">
        <v>120000</v>
      </c>
      <c r="V11419">
        <v>-11612.258064516122</v>
      </c>
      <c r="W11419">
        <v>-8.8230824660905149E-2</v>
      </c>
      <c r="X11419" t="s">
        <v>173</v>
      </c>
    </row>
    <row r="11420" spans="1:24" x14ac:dyDescent="0.35">
      <c r="A11420">
        <v>3300016453</v>
      </c>
      <c r="B11420" t="s">
        <v>168</v>
      </c>
      <c r="C11420" t="s">
        <v>168</v>
      </c>
      <c r="D11420">
        <v>0</v>
      </c>
      <c r="E11420">
        <v>0</v>
      </c>
      <c r="F11420">
        <v>2</v>
      </c>
      <c r="G11420">
        <v>91394</v>
      </c>
      <c r="H11420">
        <v>1</v>
      </c>
      <c r="I11420">
        <v>5000</v>
      </c>
      <c r="J11420">
        <v>0</v>
      </c>
      <c r="K11420">
        <v>0</v>
      </c>
      <c r="L11420">
        <v>0</v>
      </c>
      <c r="M11420">
        <v>0</v>
      </c>
      <c r="N11420">
        <v>1073400</v>
      </c>
      <c r="O11420">
        <v>1169794</v>
      </c>
      <c r="P11420" t="s">
        <v>5</v>
      </c>
      <c r="Q11420" t="s">
        <v>6</v>
      </c>
      <c r="R11420" t="s">
        <v>169</v>
      </c>
      <c r="S11420" t="s">
        <v>170</v>
      </c>
      <c r="T11420">
        <v>754705.80645161285</v>
      </c>
      <c r="U11420">
        <v>1196394</v>
      </c>
      <c r="V11420">
        <v>441688.19354838715</v>
      </c>
      <c r="W11420">
        <v>0.58524552186111412</v>
      </c>
      <c r="X11420" t="s">
        <v>352</v>
      </c>
    </row>
    <row r="11421" spans="1:24" x14ac:dyDescent="0.35">
      <c r="A11421">
        <v>3301001697</v>
      </c>
      <c r="B11421" t="s">
        <v>168</v>
      </c>
      <c r="C11421" t="s">
        <v>168</v>
      </c>
      <c r="D11421">
        <v>0</v>
      </c>
      <c r="E11421">
        <v>0</v>
      </c>
      <c r="F11421">
        <v>192</v>
      </c>
      <c r="G11421">
        <v>7702035</v>
      </c>
      <c r="H11421">
        <v>102</v>
      </c>
      <c r="I11421">
        <v>4095000</v>
      </c>
      <c r="J11421">
        <v>0</v>
      </c>
      <c r="K11421">
        <v>0</v>
      </c>
      <c r="L11421">
        <v>18</v>
      </c>
      <c r="M11421">
        <v>1063200</v>
      </c>
      <c r="N11421">
        <v>4216000</v>
      </c>
      <c r="O11421">
        <v>17076235</v>
      </c>
      <c r="P11421" t="s">
        <v>5</v>
      </c>
      <c r="Q11421" t="s">
        <v>16</v>
      </c>
      <c r="R11421" t="s">
        <v>169</v>
      </c>
      <c r="S11421" t="s">
        <v>170</v>
      </c>
      <c r="T11421">
        <v>11016925.806451611</v>
      </c>
      <c r="U11421">
        <v>11992532</v>
      </c>
      <c r="V11421">
        <v>975606.19354838878</v>
      </c>
      <c r="W11421">
        <v>8.8555211380026311E-2</v>
      </c>
      <c r="X11421" t="s">
        <v>370</v>
      </c>
    </row>
    <row r="11422" spans="1:24" x14ac:dyDescent="0.35">
      <c r="A11422">
        <v>3300015856</v>
      </c>
      <c r="B11422" t="s">
        <v>168</v>
      </c>
      <c r="C11422" t="s">
        <v>168</v>
      </c>
      <c r="D11422">
        <v>0</v>
      </c>
      <c r="E11422">
        <v>0</v>
      </c>
      <c r="F11422">
        <v>199</v>
      </c>
      <c r="G11422">
        <v>9110541</v>
      </c>
      <c r="H11422">
        <v>53</v>
      </c>
      <c r="I11422">
        <v>1395000</v>
      </c>
      <c r="J11422">
        <v>0</v>
      </c>
      <c r="K11422">
        <v>0</v>
      </c>
      <c r="L11422">
        <v>1</v>
      </c>
      <c r="M11422">
        <v>102400</v>
      </c>
      <c r="N11422">
        <v>1031100</v>
      </c>
      <c r="O11422">
        <v>11639041</v>
      </c>
      <c r="P11422" t="s">
        <v>5</v>
      </c>
      <c r="Q11422" t="s">
        <v>8</v>
      </c>
      <c r="R11422" t="s">
        <v>169</v>
      </c>
      <c r="S11422" t="s">
        <v>170</v>
      </c>
      <c r="T11422">
        <v>7509058.7096774196</v>
      </c>
      <c r="U11422">
        <v>10276947</v>
      </c>
      <c r="V11422">
        <v>2767888.2903225804</v>
      </c>
      <c r="W11422">
        <v>0.36860655873623949</v>
      </c>
      <c r="X11422" t="s">
        <v>216</v>
      </c>
    </row>
    <row r="11423" spans="1:24" x14ac:dyDescent="0.35">
      <c r="A11423">
        <v>3300009665</v>
      </c>
      <c r="B11423" t="s">
        <v>168</v>
      </c>
      <c r="C11423" t="s">
        <v>168</v>
      </c>
      <c r="D11423">
        <v>0</v>
      </c>
      <c r="E11423">
        <v>0</v>
      </c>
      <c r="F11423">
        <v>211</v>
      </c>
      <c r="G11423">
        <v>9583317</v>
      </c>
      <c r="H11423">
        <v>26</v>
      </c>
      <c r="I11423">
        <v>905000</v>
      </c>
      <c r="J11423">
        <v>0</v>
      </c>
      <c r="K11423">
        <v>0</v>
      </c>
      <c r="L11423">
        <v>1</v>
      </c>
      <c r="M11423">
        <v>102400</v>
      </c>
      <c r="N11423">
        <v>2301000</v>
      </c>
      <c r="O11423">
        <v>12891717</v>
      </c>
      <c r="P11423" t="s">
        <v>5</v>
      </c>
      <c r="Q11423" t="s">
        <v>12</v>
      </c>
      <c r="R11423" t="s">
        <v>169</v>
      </c>
      <c r="S11423" t="s">
        <v>170</v>
      </c>
      <c r="T11423">
        <v>8317236.7741935477</v>
      </c>
      <c r="U11423">
        <v>6164469</v>
      </c>
      <c r="V11423">
        <v>-2152767.7741935477</v>
      </c>
      <c r="W11423">
        <v>-0.25883208962778181</v>
      </c>
      <c r="X11423" t="s">
        <v>302</v>
      </c>
    </row>
    <row r="11424" spans="1:24" x14ac:dyDescent="0.35">
      <c r="A11424">
        <v>3301068537</v>
      </c>
      <c r="B11424" t="s">
        <v>168</v>
      </c>
      <c r="C11424" t="s">
        <v>168</v>
      </c>
      <c r="D11424">
        <v>0</v>
      </c>
      <c r="E11424">
        <v>0</v>
      </c>
      <c r="F11424">
        <v>14</v>
      </c>
      <c r="G11424">
        <v>593986</v>
      </c>
      <c r="H11424">
        <v>25</v>
      </c>
      <c r="I11424">
        <v>935000</v>
      </c>
      <c r="J11424">
        <v>0</v>
      </c>
      <c r="K11424">
        <v>0</v>
      </c>
      <c r="L11424">
        <v>12</v>
      </c>
      <c r="M11424">
        <v>825750</v>
      </c>
      <c r="N11424">
        <v>150000</v>
      </c>
      <c r="O11424">
        <v>2504736</v>
      </c>
      <c r="P11424" t="s">
        <v>5</v>
      </c>
      <c r="Q11424" t="s">
        <v>10</v>
      </c>
      <c r="R11424" t="s">
        <v>169</v>
      </c>
      <c r="S11424" t="s">
        <v>170</v>
      </c>
      <c r="T11424">
        <v>1615958.7096774194</v>
      </c>
      <c r="U11424">
        <v>1599133</v>
      </c>
      <c r="V11424">
        <v>-16825.709677419392</v>
      </c>
      <c r="W11424">
        <v>-1.0412215099715127E-2</v>
      </c>
      <c r="X11424" t="s">
        <v>198</v>
      </c>
    </row>
    <row r="11425" spans="1:24" x14ac:dyDescent="0.35">
      <c r="A11425">
        <v>3301075344</v>
      </c>
      <c r="B11425" t="s">
        <v>168</v>
      </c>
      <c r="C11425" t="s">
        <v>168</v>
      </c>
      <c r="D11425">
        <v>0</v>
      </c>
      <c r="E11425">
        <v>0</v>
      </c>
      <c r="F11425">
        <v>27</v>
      </c>
      <c r="G11425">
        <v>1509473</v>
      </c>
      <c r="H11425">
        <v>7</v>
      </c>
      <c r="I11425">
        <v>265000</v>
      </c>
      <c r="J11425">
        <v>0</v>
      </c>
      <c r="K11425">
        <v>0</v>
      </c>
      <c r="L11425">
        <v>8</v>
      </c>
      <c r="M11425">
        <v>689200</v>
      </c>
      <c r="N11425">
        <v>795000</v>
      </c>
      <c r="O11425">
        <v>3258673</v>
      </c>
      <c r="P11425" t="s">
        <v>5</v>
      </c>
      <c r="Q11425" t="s">
        <v>14</v>
      </c>
      <c r="R11425" t="s">
        <v>169</v>
      </c>
      <c r="S11425" t="s">
        <v>170</v>
      </c>
      <c r="T11425">
        <v>2102369.6774193547</v>
      </c>
      <c r="U11425">
        <v>2390187</v>
      </c>
      <c r="V11425">
        <v>287817.32258064533</v>
      </c>
      <c r="W11425">
        <v>0.13690138593224921</v>
      </c>
      <c r="X11425" t="s">
        <v>409</v>
      </c>
    </row>
    <row r="11426" spans="1:24" x14ac:dyDescent="0.35">
      <c r="A11426">
        <v>3300017711</v>
      </c>
      <c r="B11426" t="s">
        <v>168</v>
      </c>
      <c r="C11426" t="s">
        <v>168</v>
      </c>
      <c r="D11426">
        <v>0</v>
      </c>
      <c r="E11426">
        <v>0</v>
      </c>
      <c r="F11426">
        <v>77</v>
      </c>
      <c r="G11426">
        <v>3068547</v>
      </c>
      <c r="H11426">
        <v>34</v>
      </c>
      <c r="I11426">
        <v>960000</v>
      </c>
      <c r="J11426">
        <v>0</v>
      </c>
      <c r="K11426">
        <v>0</v>
      </c>
      <c r="L11426">
        <v>2</v>
      </c>
      <c r="M11426">
        <v>104800</v>
      </c>
      <c r="N11426">
        <v>1796100</v>
      </c>
      <c r="O11426">
        <v>5929447</v>
      </c>
      <c r="P11426" t="s">
        <v>5</v>
      </c>
      <c r="Q11426" t="s">
        <v>7</v>
      </c>
      <c r="R11426" t="s">
        <v>169</v>
      </c>
      <c r="S11426" t="s">
        <v>170</v>
      </c>
      <c r="T11426">
        <v>3825449.6774193547</v>
      </c>
      <c r="U11426">
        <v>4628151</v>
      </c>
      <c r="V11426">
        <v>802701.32258064533</v>
      </c>
      <c r="W11426">
        <v>0.20983188651488072</v>
      </c>
      <c r="X11426" t="s">
        <v>351</v>
      </c>
    </row>
    <row r="11427" spans="1:24" x14ac:dyDescent="0.35">
      <c r="A11427">
        <v>3301009230</v>
      </c>
      <c r="B11427" t="s">
        <v>168</v>
      </c>
      <c r="C11427" t="s">
        <v>168</v>
      </c>
      <c r="D11427">
        <v>0</v>
      </c>
      <c r="E11427">
        <v>0</v>
      </c>
      <c r="F11427">
        <v>8</v>
      </c>
      <c r="G11427">
        <v>187092</v>
      </c>
      <c r="H11427">
        <v>15</v>
      </c>
      <c r="I11427">
        <v>305000</v>
      </c>
      <c r="J11427">
        <v>0</v>
      </c>
      <c r="K11427">
        <v>0</v>
      </c>
      <c r="L11427">
        <v>3</v>
      </c>
      <c r="M11427">
        <v>307200</v>
      </c>
      <c r="N11427">
        <v>134000</v>
      </c>
      <c r="O11427">
        <v>933292</v>
      </c>
      <c r="P11427" t="s">
        <v>5</v>
      </c>
      <c r="Q11427" t="s">
        <v>11</v>
      </c>
      <c r="R11427" t="s">
        <v>169</v>
      </c>
      <c r="S11427" t="s">
        <v>170</v>
      </c>
      <c r="T11427">
        <v>602123.87096774194</v>
      </c>
      <c r="U11427">
        <v>744986</v>
      </c>
      <c r="V11427">
        <v>142862.12903225806</v>
      </c>
      <c r="W11427">
        <v>0.23726368596323555</v>
      </c>
      <c r="X11427" t="s">
        <v>263</v>
      </c>
    </row>
    <row r="11428" spans="1:24" x14ac:dyDescent="0.35">
      <c r="A11428">
        <v>3300018029</v>
      </c>
      <c r="B11428" t="s">
        <v>168</v>
      </c>
      <c r="C11428" t="s">
        <v>168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366000</v>
      </c>
      <c r="O11428">
        <v>366000</v>
      </c>
      <c r="P11428" t="s">
        <v>5</v>
      </c>
      <c r="Q11428" t="s">
        <v>6</v>
      </c>
      <c r="R11428" t="s">
        <v>169</v>
      </c>
      <c r="S11428" t="s">
        <v>170</v>
      </c>
      <c r="T11428">
        <v>236129.03225806452</v>
      </c>
      <c r="U11428">
        <v>753200</v>
      </c>
      <c r="V11428">
        <v>517070.96774193551</v>
      </c>
      <c r="W11428">
        <v>2.1897814207650272</v>
      </c>
      <c r="X11428" t="s">
        <v>343</v>
      </c>
    </row>
    <row r="11429" spans="1:24" x14ac:dyDescent="0.35">
      <c r="A11429">
        <v>3301067102</v>
      </c>
      <c r="B11429" t="s">
        <v>168</v>
      </c>
      <c r="C11429" t="s">
        <v>168</v>
      </c>
      <c r="D11429">
        <v>0</v>
      </c>
      <c r="E11429">
        <v>0</v>
      </c>
      <c r="F11429">
        <v>57</v>
      </c>
      <c r="G11429">
        <v>1966854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330000</v>
      </c>
      <c r="O11429">
        <v>2296854</v>
      </c>
      <c r="P11429" t="s">
        <v>5</v>
      </c>
      <c r="Q11429" t="s">
        <v>12</v>
      </c>
      <c r="R11429" t="s">
        <v>169</v>
      </c>
      <c r="S11429" t="s">
        <v>170</v>
      </c>
      <c r="T11429">
        <v>1481841.2903225806</v>
      </c>
      <c r="U11429">
        <v>1476327</v>
      </c>
      <c r="V11429">
        <v>-5514.2903225806076</v>
      </c>
      <c r="W11429">
        <v>-3.7212421860509659E-3</v>
      </c>
      <c r="X11429" t="s">
        <v>390</v>
      </c>
    </row>
    <row r="11430" spans="1:24" x14ac:dyDescent="0.35">
      <c r="A11430">
        <v>3300027224</v>
      </c>
      <c r="B11430" t="s">
        <v>168</v>
      </c>
      <c r="C11430" t="s">
        <v>168</v>
      </c>
      <c r="D11430">
        <v>0</v>
      </c>
      <c r="E11430">
        <v>0</v>
      </c>
      <c r="F11430">
        <v>2</v>
      </c>
      <c r="G11430">
        <v>151099</v>
      </c>
      <c r="H11430">
        <v>2</v>
      </c>
      <c r="I11430">
        <v>200000</v>
      </c>
      <c r="J11430">
        <v>0</v>
      </c>
      <c r="K11430">
        <v>0</v>
      </c>
      <c r="L11430">
        <v>3</v>
      </c>
      <c r="M11430">
        <v>127200</v>
      </c>
      <c r="N11430">
        <v>30000</v>
      </c>
      <c r="O11430">
        <v>508299</v>
      </c>
      <c r="P11430" t="s">
        <v>5</v>
      </c>
      <c r="Q11430" t="s">
        <v>11</v>
      </c>
      <c r="R11430" t="s">
        <v>169</v>
      </c>
      <c r="S11430" t="s">
        <v>170</v>
      </c>
      <c r="T11430">
        <v>327934.83870967745</v>
      </c>
      <c r="U11430">
        <v>493498</v>
      </c>
      <c r="V11430">
        <v>165563.16129032255</v>
      </c>
      <c r="W11430">
        <v>0.50486603357472659</v>
      </c>
      <c r="X11430" t="s">
        <v>193</v>
      </c>
    </row>
    <row r="11431" spans="1:24" x14ac:dyDescent="0.35">
      <c r="A11431">
        <v>3300028104</v>
      </c>
      <c r="B11431" t="s">
        <v>168</v>
      </c>
      <c r="C11431" t="s">
        <v>168</v>
      </c>
      <c r="D11431">
        <v>0</v>
      </c>
      <c r="E11431">
        <v>0</v>
      </c>
      <c r="F11431">
        <v>85</v>
      </c>
      <c r="G11431">
        <v>1924415</v>
      </c>
      <c r="H11431">
        <v>33</v>
      </c>
      <c r="I11431">
        <v>800000</v>
      </c>
      <c r="J11431">
        <v>0</v>
      </c>
      <c r="K11431">
        <v>0</v>
      </c>
      <c r="L11431">
        <v>31</v>
      </c>
      <c r="M11431">
        <v>1224400</v>
      </c>
      <c r="N11431">
        <v>150000</v>
      </c>
      <c r="O11431">
        <v>4098815</v>
      </c>
      <c r="P11431" t="s">
        <v>5</v>
      </c>
      <c r="Q11431" t="s">
        <v>9</v>
      </c>
      <c r="R11431" t="s">
        <v>169</v>
      </c>
      <c r="S11431" t="s">
        <v>170</v>
      </c>
      <c r="T11431">
        <v>2644396.7741935486</v>
      </c>
      <c r="U11431">
        <v>1727751</v>
      </c>
      <c r="V11431">
        <v>-916645.7741935486</v>
      </c>
      <c r="W11431">
        <v>-0.34663700362177852</v>
      </c>
      <c r="X11431" t="s">
        <v>228</v>
      </c>
    </row>
    <row r="11432" spans="1:24" x14ac:dyDescent="0.35">
      <c r="A11432">
        <v>3301062984</v>
      </c>
      <c r="B11432" t="s">
        <v>168</v>
      </c>
      <c r="C11432" t="s">
        <v>168</v>
      </c>
      <c r="D11432">
        <v>0</v>
      </c>
      <c r="E11432">
        <v>0</v>
      </c>
      <c r="F11432">
        <v>109</v>
      </c>
      <c r="G11432">
        <v>4289509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1959000</v>
      </c>
      <c r="O11432">
        <v>6248509</v>
      </c>
      <c r="P11432" t="s">
        <v>5</v>
      </c>
      <c r="Q11432" t="s">
        <v>17</v>
      </c>
      <c r="R11432" t="s">
        <v>169</v>
      </c>
      <c r="S11432" t="s">
        <v>170</v>
      </c>
      <c r="T11432">
        <v>4031296.1290322579</v>
      </c>
      <c r="U11432">
        <v>4510949</v>
      </c>
      <c r="V11432">
        <v>479652.87096774206</v>
      </c>
      <c r="W11432">
        <v>0.11898229641663316</v>
      </c>
      <c r="X11432" t="s">
        <v>244</v>
      </c>
    </row>
    <row r="11433" spans="1:24" x14ac:dyDescent="0.35">
      <c r="A11433">
        <v>3301071720</v>
      </c>
      <c r="B11433" t="s">
        <v>168</v>
      </c>
      <c r="C11433" t="s">
        <v>168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330000</v>
      </c>
      <c r="O11433">
        <v>330000</v>
      </c>
      <c r="P11433" t="s">
        <v>5</v>
      </c>
      <c r="Q11433" t="s">
        <v>12</v>
      </c>
      <c r="R11433" t="s">
        <v>169</v>
      </c>
      <c r="S11433" t="s">
        <v>170</v>
      </c>
      <c r="T11433">
        <v>212903.22580645164</v>
      </c>
      <c r="U11433">
        <v>430000</v>
      </c>
      <c r="V11433">
        <v>217096.77419354836</v>
      </c>
      <c r="W11433">
        <v>1.0196969696969695</v>
      </c>
      <c r="X11433" t="s">
        <v>390</v>
      </c>
    </row>
    <row r="11434" spans="1:24" x14ac:dyDescent="0.35">
      <c r="A11434">
        <v>3301001978</v>
      </c>
      <c r="B11434" t="s">
        <v>168</v>
      </c>
      <c r="C11434" t="s">
        <v>168</v>
      </c>
      <c r="D11434">
        <v>0</v>
      </c>
      <c r="E11434">
        <v>0</v>
      </c>
      <c r="F11434">
        <v>35</v>
      </c>
      <c r="G11434">
        <v>1615660</v>
      </c>
      <c r="H11434">
        <v>36</v>
      </c>
      <c r="I11434">
        <v>1040000</v>
      </c>
      <c r="J11434">
        <v>0</v>
      </c>
      <c r="K11434">
        <v>0</v>
      </c>
      <c r="L11434">
        <v>13</v>
      </c>
      <c r="M11434">
        <v>450000</v>
      </c>
      <c r="N11434">
        <v>150000</v>
      </c>
      <c r="O11434">
        <v>3255660</v>
      </c>
      <c r="P11434" t="s">
        <v>5</v>
      </c>
      <c r="Q11434" t="s">
        <v>15</v>
      </c>
      <c r="R11434" t="s">
        <v>169</v>
      </c>
      <c r="S11434" t="s">
        <v>170</v>
      </c>
      <c r="T11434">
        <v>2100425.8064516131</v>
      </c>
      <c r="U11434">
        <v>1922482</v>
      </c>
      <c r="V11434">
        <v>-177943.80645161308</v>
      </c>
      <c r="W11434">
        <v>-8.4717968092491325E-2</v>
      </c>
      <c r="X11434" t="s">
        <v>190</v>
      </c>
    </row>
    <row r="11435" spans="1:24" x14ac:dyDescent="0.35">
      <c r="A11435">
        <v>3301063144</v>
      </c>
      <c r="B11435" t="s">
        <v>168</v>
      </c>
      <c r="C11435" t="s">
        <v>168</v>
      </c>
      <c r="D11435">
        <v>0</v>
      </c>
      <c r="E11435">
        <v>0</v>
      </c>
      <c r="F11435">
        <v>1</v>
      </c>
      <c r="G11435">
        <v>47199</v>
      </c>
      <c r="H11435">
        <v>1</v>
      </c>
      <c r="I11435">
        <v>40000</v>
      </c>
      <c r="J11435">
        <v>0</v>
      </c>
      <c r="K11435">
        <v>0</v>
      </c>
      <c r="L11435">
        <v>5</v>
      </c>
      <c r="M11435">
        <v>362000</v>
      </c>
      <c r="N11435">
        <v>180000</v>
      </c>
      <c r="O11435">
        <v>629199</v>
      </c>
      <c r="P11435" t="s">
        <v>5</v>
      </c>
      <c r="Q11435" t="s">
        <v>10</v>
      </c>
      <c r="R11435" t="s">
        <v>169</v>
      </c>
      <c r="S11435" t="s">
        <v>170</v>
      </c>
      <c r="T11435">
        <v>405934.83870967745</v>
      </c>
      <c r="U11435">
        <v>150000</v>
      </c>
      <c r="V11435">
        <v>-255934.83870967745</v>
      </c>
      <c r="W11435">
        <v>-0.63048256592906227</v>
      </c>
      <c r="X11435" t="s">
        <v>400</v>
      </c>
    </row>
    <row r="11436" spans="1:24" x14ac:dyDescent="0.35">
      <c r="A11436">
        <v>3301041929</v>
      </c>
      <c r="B11436" t="s">
        <v>168</v>
      </c>
      <c r="C11436" t="s">
        <v>168</v>
      </c>
      <c r="D11436">
        <v>0</v>
      </c>
      <c r="E11436">
        <v>0</v>
      </c>
      <c r="F11436">
        <v>6</v>
      </c>
      <c r="G11436">
        <v>230093</v>
      </c>
      <c r="H11436">
        <v>1</v>
      </c>
      <c r="I11436">
        <v>5000</v>
      </c>
      <c r="J11436">
        <v>0</v>
      </c>
      <c r="K11436">
        <v>0</v>
      </c>
      <c r="L11436">
        <v>1</v>
      </c>
      <c r="M11436">
        <v>102400</v>
      </c>
      <c r="N11436">
        <v>920700</v>
      </c>
      <c r="O11436">
        <v>1258193</v>
      </c>
      <c r="P11436" t="s">
        <v>5</v>
      </c>
      <c r="Q11436" t="s">
        <v>7</v>
      </c>
      <c r="R11436" t="s">
        <v>169</v>
      </c>
      <c r="S11436" t="s">
        <v>170</v>
      </c>
      <c r="T11436">
        <v>811737.41935483867</v>
      </c>
      <c r="U11436">
        <v>1276497</v>
      </c>
      <c r="V11436">
        <v>464759.58064516133</v>
      </c>
      <c r="W11436">
        <v>0.5725491637610447</v>
      </c>
      <c r="X11436" t="s">
        <v>176</v>
      </c>
    </row>
    <row r="11437" spans="1:24" x14ac:dyDescent="0.35">
      <c r="A11437">
        <v>6001122200</v>
      </c>
      <c r="B11437" t="s">
        <v>168</v>
      </c>
      <c r="C11437" t="s">
        <v>168</v>
      </c>
      <c r="D11437">
        <v>0</v>
      </c>
      <c r="E11437">
        <v>0</v>
      </c>
      <c r="F11437">
        <v>4</v>
      </c>
      <c r="G11437">
        <v>171294</v>
      </c>
      <c r="H11437">
        <v>3</v>
      </c>
      <c r="I11437">
        <v>180000</v>
      </c>
      <c r="J11437">
        <v>0</v>
      </c>
      <c r="K11437">
        <v>0</v>
      </c>
      <c r="L11437">
        <v>0</v>
      </c>
      <c r="M11437">
        <v>0</v>
      </c>
      <c r="N11437">
        <v>300000</v>
      </c>
      <c r="O11437">
        <v>651294</v>
      </c>
      <c r="P11437" t="s">
        <v>5</v>
      </c>
      <c r="Q11437" t="s">
        <v>13</v>
      </c>
      <c r="R11437" t="s">
        <v>169</v>
      </c>
      <c r="S11437" t="s">
        <v>170</v>
      </c>
      <c r="T11437">
        <v>420189.67741935485</v>
      </c>
      <c r="U11437">
        <v>393595</v>
      </c>
      <c r="V11437">
        <v>-26594.677419354848</v>
      </c>
      <c r="W11437">
        <v>-6.3292077003626601E-2</v>
      </c>
      <c r="X11437" t="s">
        <v>414</v>
      </c>
    </row>
    <row r="11438" spans="1:24" x14ac:dyDescent="0.35">
      <c r="A11438">
        <v>3301052792</v>
      </c>
      <c r="B11438" t="s">
        <v>168</v>
      </c>
      <c r="C11438" t="s">
        <v>168</v>
      </c>
      <c r="D11438">
        <v>0</v>
      </c>
      <c r="E11438">
        <v>0</v>
      </c>
      <c r="F11438">
        <v>2</v>
      </c>
      <c r="G11438">
        <v>24496</v>
      </c>
      <c r="H11438">
        <v>1</v>
      </c>
      <c r="I11438">
        <v>50000</v>
      </c>
      <c r="J11438">
        <v>0</v>
      </c>
      <c r="K11438">
        <v>0</v>
      </c>
      <c r="L11438">
        <v>1</v>
      </c>
      <c r="M11438">
        <v>22400</v>
      </c>
      <c r="N11438">
        <v>30000</v>
      </c>
      <c r="O11438">
        <v>126896</v>
      </c>
      <c r="P11438" t="s">
        <v>5</v>
      </c>
      <c r="Q11438" t="s">
        <v>15</v>
      </c>
      <c r="R11438" t="s">
        <v>169</v>
      </c>
      <c r="S11438" t="s">
        <v>170</v>
      </c>
      <c r="T11438">
        <v>81868.387096774197</v>
      </c>
      <c r="U11438">
        <v>354800</v>
      </c>
      <c r="V11438">
        <v>272931.61290322582</v>
      </c>
      <c r="W11438">
        <v>3.3337851468919428</v>
      </c>
      <c r="X11438" t="s">
        <v>251</v>
      </c>
    </row>
    <row r="11439" spans="1:24" x14ac:dyDescent="0.35">
      <c r="A11439">
        <v>3300002267</v>
      </c>
      <c r="B11439" t="s">
        <v>168</v>
      </c>
      <c r="C11439" t="s">
        <v>168</v>
      </c>
      <c r="D11439">
        <v>0</v>
      </c>
      <c r="E11439">
        <v>0</v>
      </c>
      <c r="F11439">
        <v>91</v>
      </c>
      <c r="G11439">
        <v>2129874</v>
      </c>
      <c r="H11439">
        <v>26</v>
      </c>
      <c r="I11439">
        <v>900000</v>
      </c>
      <c r="J11439">
        <v>0</v>
      </c>
      <c r="K11439">
        <v>0</v>
      </c>
      <c r="L11439">
        <v>19</v>
      </c>
      <c r="M11439">
        <v>635600</v>
      </c>
      <c r="N11439">
        <v>30000</v>
      </c>
      <c r="O11439">
        <v>3695474</v>
      </c>
      <c r="P11439" t="s">
        <v>5</v>
      </c>
      <c r="Q11439" t="s">
        <v>15</v>
      </c>
      <c r="R11439" t="s">
        <v>169</v>
      </c>
      <c r="S11439" t="s">
        <v>170</v>
      </c>
      <c r="T11439">
        <v>2384176.7741935486</v>
      </c>
      <c r="U11439">
        <v>2792911</v>
      </c>
      <c r="V11439">
        <v>408734.2258064514</v>
      </c>
      <c r="W11439">
        <v>0.1714362081833074</v>
      </c>
      <c r="X11439" t="s">
        <v>214</v>
      </c>
    </row>
    <row r="11440" spans="1:24" x14ac:dyDescent="0.35">
      <c r="A11440">
        <v>3301045115</v>
      </c>
      <c r="B11440" t="s">
        <v>168</v>
      </c>
      <c r="C11440" t="s">
        <v>168</v>
      </c>
      <c r="D11440">
        <v>0</v>
      </c>
      <c r="E11440">
        <v>0</v>
      </c>
      <c r="F11440">
        <v>108</v>
      </c>
      <c r="G11440">
        <v>4260036</v>
      </c>
      <c r="H11440">
        <v>16</v>
      </c>
      <c r="I11440">
        <v>420000</v>
      </c>
      <c r="J11440">
        <v>0</v>
      </c>
      <c r="K11440">
        <v>0</v>
      </c>
      <c r="L11440">
        <v>2</v>
      </c>
      <c r="M11440">
        <v>193800</v>
      </c>
      <c r="N11440">
        <v>352500</v>
      </c>
      <c r="O11440">
        <v>5226336</v>
      </c>
      <c r="P11440" t="s">
        <v>5</v>
      </c>
      <c r="Q11440" t="s">
        <v>17</v>
      </c>
      <c r="R11440" t="s">
        <v>169</v>
      </c>
      <c r="S11440" t="s">
        <v>170</v>
      </c>
      <c r="T11440">
        <v>3371829.6774193547</v>
      </c>
      <c r="U11440">
        <v>2723280</v>
      </c>
      <c r="V11440">
        <v>-648549.67741935467</v>
      </c>
      <c r="W11440">
        <v>-0.1923435462243529</v>
      </c>
      <c r="X11440" t="s">
        <v>389</v>
      </c>
    </row>
    <row r="11441" spans="1:24" x14ac:dyDescent="0.35">
      <c r="A11441">
        <v>3300018057</v>
      </c>
      <c r="B11441" t="s">
        <v>168</v>
      </c>
      <c r="C11441" t="s">
        <v>168</v>
      </c>
      <c r="D11441">
        <v>0</v>
      </c>
      <c r="E11441">
        <v>0</v>
      </c>
      <c r="F11441">
        <v>259</v>
      </c>
      <c r="G11441">
        <v>10981773</v>
      </c>
      <c r="H11441">
        <v>5</v>
      </c>
      <c r="I11441">
        <v>265000</v>
      </c>
      <c r="J11441">
        <v>0</v>
      </c>
      <c r="K11441">
        <v>0</v>
      </c>
      <c r="L11441">
        <v>1</v>
      </c>
      <c r="M11441">
        <v>100000</v>
      </c>
      <c r="N11441">
        <v>1343500</v>
      </c>
      <c r="O11441">
        <v>12690273</v>
      </c>
      <c r="P11441" t="s">
        <v>5</v>
      </c>
      <c r="Q11441" t="s">
        <v>7</v>
      </c>
      <c r="R11441" t="s">
        <v>169</v>
      </c>
      <c r="S11441" t="s">
        <v>170</v>
      </c>
      <c r="T11441">
        <v>8187272.9032258056</v>
      </c>
      <c r="U11441">
        <v>8141465</v>
      </c>
      <c r="V11441">
        <v>-45807.90322580561</v>
      </c>
      <c r="W11441">
        <v>-5.5950135982101301E-3</v>
      </c>
      <c r="X11441" t="s">
        <v>394</v>
      </c>
    </row>
    <row r="11442" spans="1:24" x14ac:dyDescent="0.35">
      <c r="A11442">
        <v>3300008394</v>
      </c>
      <c r="B11442" t="s">
        <v>168</v>
      </c>
      <c r="C11442" t="s">
        <v>168</v>
      </c>
      <c r="D11442">
        <v>0</v>
      </c>
      <c r="E11442">
        <v>0</v>
      </c>
      <c r="F11442">
        <v>30</v>
      </c>
      <c r="G11442">
        <v>723464</v>
      </c>
      <c r="H11442">
        <v>29</v>
      </c>
      <c r="I11442">
        <v>1380000</v>
      </c>
      <c r="J11442">
        <v>0</v>
      </c>
      <c r="K11442">
        <v>0</v>
      </c>
      <c r="L11442">
        <v>7</v>
      </c>
      <c r="M11442">
        <v>276800</v>
      </c>
      <c r="N11442">
        <v>150000</v>
      </c>
      <c r="O11442">
        <v>2530264</v>
      </c>
      <c r="P11442" t="s">
        <v>5</v>
      </c>
      <c r="Q11442" t="s">
        <v>10</v>
      </c>
      <c r="R11442" t="s">
        <v>181</v>
      </c>
      <c r="S11442" t="s">
        <v>170</v>
      </c>
      <c r="T11442">
        <v>1632428.3870967743</v>
      </c>
      <c r="U11442">
        <v>1115009</v>
      </c>
      <c r="V11442">
        <v>-517419.3870967743</v>
      </c>
      <c r="W11442">
        <v>-0.31696299279442786</v>
      </c>
      <c r="X11442" t="s">
        <v>337</v>
      </c>
    </row>
    <row r="11443" spans="1:24" x14ac:dyDescent="0.35">
      <c r="A11443">
        <v>3301075022</v>
      </c>
      <c r="B11443" t="s">
        <v>168</v>
      </c>
      <c r="C11443" t="s">
        <v>168</v>
      </c>
      <c r="D11443">
        <v>0</v>
      </c>
      <c r="E11443">
        <v>0</v>
      </c>
      <c r="F11443">
        <v>32</v>
      </c>
      <c r="G11443">
        <v>1143825</v>
      </c>
      <c r="H11443">
        <v>47</v>
      </c>
      <c r="I11443">
        <v>1193000</v>
      </c>
      <c r="J11443">
        <v>0</v>
      </c>
      <c r="K11443">
        <v>0</v>
      </c>
      <c r="L11443">
        <v>0</v>
      </c>
      <c r="M11443">
        <v>0</v>
      </c>
      <c r="N11443">
        <v>2763700</v>
      </c>
      <c r="O11443">
        <v>5100525</v>
      </c>
      <c r="P11443" t="s">
        <v>5</v>
      </c>
      <c r="Q11443" t="s">
        <v>16</v>
      </c>
      <c r="R11443" t="s">
        <v>169</v>
      </c>
      <c r="S11443" t="s">
        <v>170</v>
      </c>
      <c r="T11443">
        <v>3290661.2903225804</v>
      </c>
      <c r="U11443">
        <v>2310848</v>
      </c>
      <c r="V11443">
        <v>-979813.29032258037</v>
      </c>
      <c r="W11443">
        <v>-0.29775574083060075</v>
      </c>
      <c r="X11443" t="s">
        <v>194</v>
      </c>
    </row>
    <row r="11444" spans="1:24" x14ac:dyDescent="0.35">
      <c r="A11444">
        <v>3300014329</v>
      </c>
      <c r="B11444" t="s">
        <v>168</v>
      </c>
      <c r="C11444" t="s">
        <v>168</v>
      </c>
      <c r="D11444">
        <v>0</v>
      </c>
      <c r="E11444">
        <v>0</v>
      </c>
      <c r="F11444">
        <v>42</v>
      </c>
      <c r="G11444">
        <v>2211031</v>
      </c>
      <c r="H11444">
        <v>7</v>
      </c>
      <c r="I11444">
        <v>525000</v>
      </c>
      <c r="J11444">
        <v>0</v>
      </c>
      <c r="K11444">
        <v>0</v>
      </c>
      <c r="L11444">
        <v>3</v>
      </c>
      <c r="M11444">
        <v>407200</v>
      </c>
      <c r="N11444">
        <v>2989000</v>
      </c>
      <c r="O11444">
        <v>6132231</v>
      </c>
      <c r="P11444" t="s">
        <v>5</v>
      </c>
      <c r="Q11444" t="s">
        <v>8</v>
      </c>
      <c r="R11444" t="s">
        <v>169</v>
      </c>
      <c r="S11444" t="s">
        <v>170</v>
      </c>
      <c r="T11444">
        <v>3956278.064516129</v>
      </c>
      <c r="U11444">
        <v>2257861</v>
      </c>
      <c r="V11444">
        <v>-1698417.064516129</v>
      </c>
      <c r="W11444">
        <v>-0.42929668663819087</v>
      </c>
      <c r="X11444" t="s">
        <v>336</v>
      </c>
    </row>
    <row r="11445" spans="1:24" x14ac:dyDescent="0.35">
      <c r="A11445">
        <v>3301063960</v>
      </c>
      <c r="B11445" t="s">
        <v>168</v>
      </c>
      <c r="C11445" t="s">
        <v>168</v>
      </c>
      <c r="D11445">
        <v>0</v>
      </c>
      <c r="E11445">
        <v>0</v>
      </c>
      <c r="F11445">
        <v>5</v>
      </c>
      <c r="G11445">
        <v>211494</v>
      </c>
      <c r="H11445">
        <v>7</v>
      </c>
      <c r="I11445">
        <v>640000</v>
      </c>
      <c r="J11445">
        <v>0</v>
      </c>
      <c r="K11445">
        <v>0</v>
      </c>
      <c r="L11445">
        <v>0</v>
      </c>
      <c r="M11445">
        <v>0</v>
      </c>
      <c r="N11445">
        <v>90000</v>
      </c>
      <c r="O11445">
        <v>941494</v>
      </c>
      <c r="P11445" t="s">
        <v>5</v>
      </c>
      <c r="Q11445" t="s">
        <v>15</v>
      </c>
      <c r="R11445" t="s">
        <v>169</v>
      </c>
      <c r="S11445" t="s">
        <v>170</v>
      </c>
      <c r="T11445">
        <v>607415.48387096776</v>
      </c>
      <c r="U11445">
        <v>425494</v>
      </c>
      <c r="V11445">
        <v>-181921.48387096776</v>
      </c>
      <c r="W11445">
        <v>-0.29950089963398596</v>
      </c>
      <c r="X11445" t="s">
        <v>285</v>
      </c>
    </row>
    <row r="11446" spans="1:24" x14ac:dyDescent="0.35">
      <c r="A11446">
        <v>3301067518</v>
      </c>
      <c r="B11446" t="s">
        <v>168</v>
      </c>
      <c r="C11446" t="s">
        <v>168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150000</v>
      </c>
      <c r="O11446">
        <v>150000</v>
      </c>
      <c r="P11446" t="s">
        <v>5</v>
      </c>
      <c r="Q11446" t="s">
        <v>14</v>
      </c>
      <c r="R11446" t="s">
        <v>169</v>
      </c>
      <c r="S11446" t="s">
        <v>170</v>
      </c>
      <c r="T11446">
        <v>96774.193548387106</v>
      </c>
      <c r="U11446">
        <v>150000</v>
      </c>
      <c r="V11446">
        <v>53225.806451612894</v>
      </c>
      <c r="W11446">
        <v>0.54999999999999982</v>
      </c>
      <c r="X11446" t="s">
        <v>339</v>
      </c>
    </row>
    <row r="11447" spans="1:24" x14ac:dyDescent="0.35">
      <c r="A11447">
        <v>3301069120</v>
      </c>
      <c r="B11447" t="s">
        <v>168</v>
      </c>
      <c r="C11447" t="s">
        <v>168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30000</v>
      </c>
      <c r="O11447">
        <v>30000</v>
      </c>
      <c r="P11447" t="s">
        <v>5</v>
      </c>
      <c r="Q11447" t="s">
        <v>11</v>
      </c>
      <c r="R11447" t="s">
        <v>169</v>
      </c>
      <c r="S11447" t="s">
        <v>170</v>
      </c>
      <c r="T11447">
        <v>19354.83870967742</v>
      </c>
      <c r="U11447">
        <v>60000</v>
      </c>
      <c r="V11447">
        <v>40645.161290322576</v>
      </c>
      <c r="W11447">
        <v>2.0999999999999996</v>
      </c>
      <c r="X11447" t="s">
        <v>376</v>
      </c>
    </row>
    <row r="11448" spans="1:24" x14ac:dyDescent="0.35">
      <c r="A11448">
        <v>3301074948</v>
      </c>
      <c r="B11448" t="s">
        <v>168</v>
      </c>
      <c r="C11448" t="s">
        <v>168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150000</v>
      </c>
      <c r="O11448">
        <v>150000</v>
      </c>
      <c r="P11448" t="s">
        <v>5</v>
      </c>
      <c r="Q11448" t="s">
        <v>10</v>
      </c>
      <c r="R11448" t="s">
        <v>169</v>
      </c>
      <c r="S11448" t="s">
        <v>170</v>
      </c>
      <c r="T11448">
        <v>96774.193548387106</v>
      </c>
      <c r="U11448">
        <v>208000</v>
      </c>
      <c r="V11448">
        <v>111225.80645161289</v>
      </c>
      <c r="W11448">
        <v>1.1493333333333333</v>
      </c>
      <c r="X11448" t="s">
        <v>319</v>
      </c>
    </row>
    <row r="11449" spans="1:24" x14ac:dyDescent="0.35">
      <c r="A11449">
        <v>6001116940</v>
      </c>
      <c r="B11449" t="s">
        <v>168</v>
      </c>
      <c r="C11449" t="s">
        <v>168</v>
      </c>
      <c r="D11449">
        <v>1</v>
      </c>
      <c r="E11449">
        <v>20000</v>
      </c>
      <c r="F11449">
        <v>27</v>
      </c>
      <c r="G11449">
        <v>2657331</v>
      </c>
      <c r="H11449">
        <v>1</v>
      </c>
      <c r="I11449">
        <v>2000</v>
      </c>
      <c r="J11449">
        <v>0</v>
      </c>
      <c r="K11449">
        <v>0</v>
      </c>
      <c r="L11449">
        <v>0</v>
      </c>
      <c r="M11449">
        <v>0</v>
      </c>
      <c r="N11449">
        <v>311700</v>
      </c>
      <c r="O11449">
        <v>2991031</v>
      </c>
      <c r="P11449" t="s">
        <v>5</v>
      </c>
      <c r="Q11449" t="s">
        <v>7</v>
      </c>
      <c r="R11449" t="s">
        <v>169</v>
      </c>
      <c r="S11449" t="s">
        <v>170</v>
      </c>
      <c r="T11449">
        <v>1929697.4193548388</v>
      </c>
      <c r="U11449">
        <v>2124497</v>
      </c>
      <c r="V11449">
        <v>194799.58064516122</v>
      </c>
      <c r="W11449">
        <v>0.10094825162293541</v>
      </c>
      <c r="X11449" t="s">
        <v>201</v>
      </c>
    </row>
    <row r="11450" spans="1:24" x14ac:dyDescent="0.35">
      <c r="A11450">
        <v>3301013774</v>
      </c>
      <c r="B11450" t="s">
        <v>168</v>
      </c>
      <c r="C11450" t="s">
        <v>168</v>
      </c>
      <c r="D11450">
        <v>0</v>
      </c>
      <c r="E11450">
        <v>0</v>
      </c>
      <c r="F11450">
        <v>1</v>
      </c>
      <c r="G11450">
        <v>100999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202000</v>
      </c>
      <c r="O11450">
        <v>302999</v>
      </c>
      <c r="P11450" t="s">
        <v>5</v>
      </c>
      <c r="Q11450" t="s">
        <v>14</v>
      </c>
      <c r="R11450" t="s">
        <v>169</v>
      </c>
      <c r="S11450" t="s">
        <v>170</v>
      </c>
      <c r="T11450">
        <v>195483.22580645164</v>
      </c>
      <c r="U11450">
        <v>572998</v>
      </c>
      <c r="V11450">
        <v>377514.77419354836</v>
      </c>
      <c r="W11450">
        <v>1.9311875616751206</v>
      </c>
      <c r="X11450" t="s">
        <v>324</v>
      </c>
    </row>
    <row r="11451" spans="1:24" x14ac:dyDescent="0.35">
      <c r="A11451">
        <v>3301056405</v>
      </c>
      <c r="B11451" t="s">
        <v>168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 t="s">
        <v>5</v>
      </c>
      <c r="Q11451" t="s">
        <v>8</v>
      </c>
      <c r="R11451" t="s">
        <v>181</v>
      </c>
      <c r="S11451" t="s">
        <v>170</v>
      </c>
      <c r="T11451">
        <v>0</v>
      </c>
      <c r="U11451">
        <v>0</v>
      </c>
      <c r="V11451">
        <v>0</v>
      </c>
      <c r="W11451">
        <v>0</v>
      </c>
      <c r="X11451" t="s">
        <v>372</v>
      </c>
    </row>
    <row r="11452" spans="1:24" x14ac:dyDescent="0.35">
      <c r="A11452">
        <v>3301076895</v>
      </c>
      <c r="B11452" t="s">
        <v>168</v>
      </c>
      <c r="C11452" t="s">
        <v>168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30000</v>
      </c>
      <c r="O11452">
        <v>30000</v>
      </c>
      <c r="P11452" t="s">
        <v>5</v>
      </c>
      <c r="Q11452" t="s">
        <v>14</v>
      </c>
      <c r="R11452" t="s">
        <v>169</v>
      </c>
      <c r="S11452" t="s">
        <v>170</v>
      </c>
      <c r="T11452">
        <v>19354.83870967742</v>
      </c>
      <c r="U11452">
        <v>30000</v>
      </c>
      <c r="V11452">
        <v>10645.16129032258</v>
      </c>
      <c r="W11452">
        <v>0.54999999999999982</v>
      </c>
      <c r="X11452" t="s">
        <v>314</v>
      </c>
    </row>
    <row r="11453" spans="1:24" x14ac:dyDescent="0.35">
      <c r="A11453">
        <v>3300024752</v>
      </c>
      <c r="B11453" t="s">
        <v>168</v>
      </c>
      <c r="C11453" t="s">
        <v>168</v>
      </c>
      <c r="D11453">
        <v>0</v>
      </c>
      <c r="E11453">
        <v>0</v>
      </c>
      <c r="F11453">
        <v>22</v>
      </c>
      <c r="G11453">
        <v>1056098</v>
      </c>
      <c r="H11453">
        <v>39</v>
      </c>
      <c r="I11453">
        <v>895000</v>
      </c>
      <c r="J11453">
        <v>0</v>
      </c>
      <c r="K11453">
        <v>0</v>
      </c>
      <c r="L11453">
        <v>14</v>
      </c>
      <c r="M11453">
        <v>613600</v>
      </c>
      <c r="N11453">
        <v>1224000</v>
      </c>
      <c r="O11453">
        <v>3788698</v>
      </c>
      <c r="P11453" t="s">
        <v>5</v>
      </c>
      <c r="Q11453" t="s">
        <v>17</v>
      </c>
      <c r="R11453" t="s">
        <v>169</v>
      </c>
      <c r="S11453" t="s">
        <v>170</v>
      </c>
      <c r="T11453">
        <v>2444321.2903225804</v>
      </c>
      <c r="U11453">
        <v>1731948</v>
      </c>
      <c r="V11453">
        <v>-712373.29032258037</v>
      </c>
      <c r="W11453">
        <v>-0.29144012006235376</v>
      </c>
      <c r="X11453" t="s">
        <v>389</v>
      </c>
    </row>
    <row r="11454" spans="1:24" x14ac:dyDescent="0.35">
      <c r="A11454">
        <v>3301037292</v>
      </c>
      <c r="B11454" t="s">
        <v>168</v>
      </c>
      <c r="C11454" t="s">
        <v>168</v>
      </c>
      <c r="D11454">
        <v>0</v>
      </c>
      <c r="E11454">
        <v>0</v>
      </c>
      <c r="F11454">
        <v>161</v>
      </c>
      <c r="G11454">
        <v>7774683</v>
      </c>
      <c r="H11454">
        <v>4</v>
      </c>
      <c r="I11454">
        <v>350000</v>
      </c>
      <c r="J11454">
        <v>0</v>
      </c>
      <c r="K11454">
        <v>0</v>
      </c>
      <c r="L11454">
        <v>0</v>
      </c>
      <c r="M11454">
        <v>0</v>
      </c>
      <c r="N11454">
        <v>150000</v>
      </c>
      <c r="O11454">
        <v>8274683</v>
      </c>
      <c r="P11454" t="s">
        <v>5</v>
      </c>
      <c r="Q11454" t="s">
        <v>15</v>
      </c>
      <c r="R11454" t="s">
        <v>169</v>
      </c>
      <c r="S11454" t="s">
        <v>170</v>
      </c>
      <c r="T11454">
        <v>5338505.1612903224</v>
      </c>
      <c r="U11454">
        <v>5894482</v>
      </c>
      <c r="V11454">
        <v>555976.83870967757</v>
      </c>
      <c r="W11454">
        <v>0.10414466632739883</v>
      </c>
      <c r="X11454" t="s">
        <v>230</v>
      </c>
    </row>
    <row r="11455" spans="1:24" x14ac:dyDescent="0.35">
      <c r="A11455">
        <v>3300017370</v>
      </c>
      <c r="B11455" t="s">
        <v>168</v>
      </c>
      <c r="C11455" t="s">
        <v>168</v>
      </c>
      <c r="D11455">
        <v>0</v>
      </c>
      <c r="E11455">
        <v>0</v>
      </c>
      <c r="F11455">
        <v>79</v>
      </c>
      <c r="G11455">
        <v>3172017</v>
      </c>
      <c r="H11455">
        <v>1</v>
      </c>
      <c r="I11455">
        <v>5000</v>
      </c>
      <c r="J11455">
        <v>0</v>
      </c>
      <c r="K11455">
        <v>0</v>
      </c>
      <c r="L11455">
        <v>1</v>
      </c>
      <c r="M11455">
        <v>50000</v>
      </c>
      <c r="N11455">
        <v>1713500</v>
      </c>
      <c r="O11455">
        <v>4940517</v>
      </c>
      <c r="P11455" t="s">
        <v>5</v>
      </c>
      <c r="Q11455" t="s">
        <v>7</v>
      </c>
      <c r="R11455" t="s">
        <v>169</v>
      </c>
      <c r="S11455" t="s">
        <v>170</v>
      </c>
      <c r="T11455">
        <v>3187430.3225806453</v>
      </c>
      <c r="U11455">
        <v>3586976</v>
      </c>
      <c r="V11455">
        <v>399545.67741935467</v>
      </c>
      <c r="W11455">
        <v>0.12535040361160577</v>
      </c>
      <c r="X11455" t="s">
        <v>394</v>
      </c>
    </row>
    <row r="11456" spans="1:24" x14ac:dyDescent="0.35">
      <c r="A11456">
        <v>3301067800</v>
      </c>
      <c r="B11456" t="s">
        <v>168</v>
      </c>
      <c r="C11456" t="s">
        <v>168</v>
      </c>
      <c r="D11456">
        <v>0</v>
      </c>
      <c r="E11456">
        <v>0</v>
      </c>
      <c r="F11456">
        <v>35</v>
      </c>
      <c r="G11456">
        <v>1332465</v>
      </c>
      <c r="H11456">
        <v>29</v>
      </c>
      <c r="I11456">
        <v>920000</v>
      </c>
      <c r="J11456">
        <v>0</v>
      </c>
      <c r="K11456">
        <v>0</v>
      </c>
      <c r="L11456">
        <v>0</v>
      </c>
      <c r="M11456">
        <v>0</v>
      </c>
      <c r="N11456">
        <v>60000</v>
      </c>
      <c r="O11456">
        <v>2312465</v>
      </c>
      <c r="P11456" t="s">
        <v>5</v>
      </c>
      <c r="Q11456" t="s">
        <v>13</v>
      </c>
      <c r="R11456" t="s">
        <v>169</v>
      </c>
      <c r="S11456" t="s">
        <v>170</v>
      </c>
      <c r="T11456">
        <v>1491912.9032258063</v>
      </c>
      <c r="U11456">
        <v>2666765</v>
      </c>
      <c r="V11456">
        <v>1174852.0967741937</v>
      </c>
      <c r="W11456">
        <v>0.78748035105396208</v>
      </c>
      <c r="X11456" t="s">
        <v>274</v>
      </c>
    </row>
    <row r="11457" spans="1:24" x14ac:dyDescent="0.35">
      <c r="A11457">
        <v>3301075840</v>
      </c>
      <c r="B11457" t="s">
        <v>168</v>
      </c>
      <c r="C11457" t="s">
        <v>168</v>
      </c>
      <c r="D11457">
        <v>0</v>
      </c>
      <c r="E11457">
        <v>0</v>
      </c>
      <c r="F11457">
        <v>9</v>
      </c>
      <c r="G11457">
        <v>328491</v>
      </c>
      <c r="H11457">
        <v>7</v>
      </c>
      <c r="I11457">
        <v>320000</v>
      </c>
      <c r="J11457">
        <v>0</v>
      </c>
      <c r="K11457">
        <v>0</v>
      </c>
      <c r="L11457">
        <v>8</v>
      </c>
      <c r="M11457">
        <v>179200</v>
      </c>
      <c r="N11457">
        <v>150000</v>
      </c>
      <c r="O11457">
        <v>977691</v>
      </c>
      <c r="P11457" t="s">
        <v>5</v>
      </c>
      <c r="Q11457" t="s">
        <v>14</v>
      </c>
      <c r="R11457" t="s">
        <v>169</v>
      </c>
      <c r="S11457" t="s">
        <v>170</v>
      </c>
      <c r="T11457">
        <v>630768.38709677418</v>
      </c>
      <c r="U11457">
        <v>626892</v>
      </c>
      <c r="V11457">
        <v>-3876.3870967741823</v>
      </c>
      <c r="W11457">
        <v>-6.1454999585758285E-3</v>
      </c>
      <c r="X11457" t="s">
        <v>231</v>
      </c>
    </row>
    <row r="11458" spans="1:24" x14ac:dyDescent="0.35">
      <c r="A11458">
        <v>3301014515</v>
      </c>
      <c r="B11458" t="s">
        <v>168</v>
      </c>
      <c r="C11458" t="s">
        <v>168</v>
      </c>
      <c r="D11458">
        <v>0</v>
      </c>
      <c r="E11458">
        <v>0</v>
      </c>
      <c r="F11458">
        <v>316</v>
      </c>
      <c r="G11458">
        <v>11930018</v>
      </c>
      <c r="H11458">
        <v>10</v>
      </c>
      <c r="I11458">
        <v>260000</v>
      </c>
      <c r="J11458">
        <v>0</v>
      </c>
      <c r="K11458">
        <v>0</v>
      </c>
      <c r="L11458">
        <v>0</v>
      </c>
      <c r="M11458">
        <v>0</v>
      </c>
      <c r="N11458">
        <v>75000</v>
      </c>
      <c r="O11458">
        <v>12265018</v>
      </c>
      <c r="P11458" t="s">
        <v>5</v>
      </c>
      <c r="Q11458" t="s">
        <v>14</v>
      </c>
      <c r="R11458" t="s">
        <v>207</v>
      </c>
      <c r="S11458" t="s">
        <v>170</v>
      </c>
      <c r="T11458">
        <v>7912914.8387096776</v>
      </c>
      <c r="U11458">
        <v>8527770</v>
      </c>
      <c r="V11458">
        <v>614855.16129032243</v>
      </c>
      <c r="W11458">
        <v>7.7702739612775185E-2</v>
      </c>
      <c r="X11458" t="s">
        <v>266</v>
      </c>
    </row>
    <row r="11459" spans="1:24" x14ac:dyDescent="0.35">
      <c r="A11459">
        <v>3300007372</v>
      </c>
      <c r="B11459" t="s">
        <v>168</v>
      </c>
      <c r="C11459" t="s">
        <v>168</v>
      </c>
      <c r="D11459">
        <v>0</v>
      </c>
      <c r="E11459">
        <v>0</v>
      </c>
      <c r="F11459">
        <v>28</v>
      </c>
      <c r="G11459">
        <v>747468</v>
      </c>
      <c r="H11459">
        <v>18</v>
      </c>
      <c r="I11459">
        <v>565000</v>
      </c>
      <c r="J11459">
        <v>0</v>
      </c>
      <c r="K11459">
        <v>0</v>
      </c>
      <c r="L11459">
        <v>15</v>
      </c>
      <c r="M11459">
        <v>736000</v>
      </c>
      <c r="N11459">
        <v>150000</v>
      </c>
      <c r="O11459">
        <v>2198468</v>
      </c>
      <c r="P11459" t="s">
        <v>5</v>
      </c>
      <c r="Q11459" t="s">
        <v>14</v>
      </c>
      <c r="R11459" t="s">
        <v>169</v>
      </c>
      <c r="S11459" t="s">
        <v>170</v>
      </c>
      <c r="T11459">
        <v>1418366.4516129033</v>
      </c>
      <c r="U11459">
        <v>1013688</v>
      </c>
      <c r="V11459">
        <v>-404678.45161290327</v>
      </c>
      <c r="W11459">
        <v>-0.28531304526606716</v>
      </c>
      <c r="X11459" t="s">
        <v>211</v>
      </c>
    </row>
    <row r="11460" spans="1:24" x14ac:dyDescent="0.35">
      <c r="A11460">
        <v>3301073182</v>
      </c>
      <c r="B11460" t="s">
        <v>168</v>
      </c>
      <c r="C11460" t="s">
        <v>168</v>
      </c>
      <c r="D11460">
        <v>0</v>
      </c>
      <c r="E11460">
        <v>0</v>
      </c>
      <c r="F11460">
        <v>134</v>
      </c>
      <c r="G11460">
        <v>3846845</v>
      </c>
      <c r="H11460">
        <v>34</v>
      </c>
      <c r="I11460">
        <v>1033000</v>
      </c>
      <c r="J11460">
        <v>0</v>
      </c>
      <c r="K11460">
        <v>0</v>
      </c>
      <c r="L11460">
        <v>65</v>
      </c>
      <c r="M11460">
        <v>2316000</v>
      </c>
      <c r="N11460">
        <v>150000</v>
      </c>
      <c r="O11460">
        <v>7345845</v>
      </c>
      <c r="P11460" t="s">
        <v>5</v>
      </c>
      <c r="Q11460" t="s">
        <v>15</v>
      </c>
      <c r="R11460" t="s">
        <v>169</v>
      </c>
      <c r="S11460" t="s">
        <v>170</v>
      </c>
      <c r="T11460">
        <v>4739254.8387096776</v>
      </c>
      <c r="U11460">
        <v>4354306</v>
      </c>
      <c r="V11460">
        <v>-384948.83870967757</v>
      </c>
      <c r="W11460">
        <v>-8.1225604406300445E-2</v>
      </c>
      <c r="X11460" t="s">
        <v>177</v>
      </c>
    </row>
    <row r="11461" spans="1:24" x14ac:dyDescent="0.35">
      <c r="A11461">
        <v>3300007562</v>
      </c>
      <c r="B11461" t="s">
        <v>168</v>
      </c>
      <c r="C11461" t="s">
        <v>168</v>
      </c>
      <c r="D11461">
        <v>0</v>
      </c>
      <c r="E11461">
        <v>0</v>
      </c>
      <c r="F11461">
        <v>3</v>
      </c>
      <c r="G11461">
        <v>105997</v>
      </c>
      <c r="H11461">
        <v>37</v>
      </c>
      <c r="I11461">
        <v>1300000</v>
      </c>
      <c r="J11461">
        <v>0</v>
      </c>
      <c r="K11461">
        <v>0</v>
      </c>
      <c r="L11461">
        <v>11</v>
      </c>
      <c r="M11461">
        <v>766400</v>
      </c>
      <c r="N11461">
        <v>30000</v>
      </c>
      <c r="O11461">
        <v>2202397</v>
      </c>
      <c r="P11461" t="s">
        <v>5</v>
      </c>
      <c r="Q11461" t="s">
        <v>9</v>
      </c>
      <c r="R11461" t="s">
        <v>169</v>
      </c>
      <c r="S11461" t="s">
        <v>170</v>
      </c>
      <c r="T11461">
        <v>1420901.2903225806</v>
      </c>
      <c r="U11461">
        <v>1188992</v>
      </c>
      <c r="V11461">
        <v>-231909.29032258061</v>
      </c>
      <c r="W11461">
        <v>-0.1632128085899136</v>
      </c>
      <c r="X11461" t="s">
        <v>239</v>
      </c>
    </row>
    <row r="11462" spans="1:24" x14ac:dyDescent="0.35">
      <c r="A11462">
        <v>3301052309</v>
      </c>
      <c r="B11462" t="s">
        <v>168</v>
      </c>
      <c r="C11462" t="s">
        <v>168</v>
      </c>
      <c r="D11462">
        <v>0</v>
      </c>
      <c r="E11462">
        <v>0</v>
      </c>
      <c r="F11462">
        <v>0</v>
      </c>
      <c r="G11462">
        <v>0</v>
      </c>
      <c r="H11462">
        <v>16</v>
      </c>
      <c r="I11462">
        <v>460000</v>
      </c>
      <c r="J11462">
        <v>0</v>
      </c>
      <c r="K11462">
        <v>0</v>
      </c>
      <c r="L11462">
        <v>5</v>
      </c>
      <c r="M11462">
        <v>302000</v>
      </c>
      <c r="N11462">
        <v>30000</v>
      </c>
      <c r="O11462">
        <v>792000</v>
      </c>
      <c r="P11462" t="s">
        <v>5</v>
      </c>
      <c r="Q11462" t="s">
        <v>11</v>
      </c>
      <c r="R11462" t="s">
        <v>169</v>
      </c>
      <c r="S11462" t="s">
        <v>170</v>
      </c>
      <c r="T11462">
        <v>510967.74193548388</v>
      </c>
      <c r="U11462">
        <v>594600</v>
      </c>
      <c r="V11462">
        <v>83632.258064516122</v>
      </c>
      <c r="W11462">
        <v>0.16367424242424233</v>
      </c>
      <c r="X11462" t="s">
        <v>365</v>
      </c>
    </row>
    <row r="11463" spans="1:24" x14ac:dyDescent="0.35">
      <c r="A11463">
        <v>3300020592</v>
      </c>
      <c r="B11463" t="s">
        <v>168</v>
      </c>
      <c r="C11463" t="s">
        <v>168</v>
      </c>
      <c r="D11463">
        <v>0</v>
      </c>
      <c r="E11463">
        <v>0</v>
      </c>
      <c r="F11463">
        <v>11</v>
      </c>
      <c r="G11463">
        <v>334985</v>
      </c>
      <c r="H11463">
        <v>9</v>
      </c>
      <c r="I11463">
        <v>215000</v>
      </c>
      <c r="J11463">
        <v>0</v>
      </c>
      <c r="K11463">
        <v>0</v>
      </c>
      <c r="L11463">
        <v>5</v>
      </c>
      <c r="M11463">
        <v>232000</v>
      </c>
      <c r="N11463">
        <v>150000</v>
      </c>
      <c r="O11463">
        <v>931985</v>
      </c>
      <c r="P11463" t="s">
        <v>5</v>
      </c>
      <c r="Q11463" t="s">
        <v>15</v>
      </c>
      <c r="R11463" t="s">
        <v>169</v>
      </c>
      <c r="S11463" t="s">
        <v>170</v>
      </c>
      <c r="T11463">
        <v>601280.6451612903</v>
      </c>
      <c r="U11463">
        <v>996988</v>
      </c>
      <c r="V11463">
        <v>395707.3548387097</v>
      </c>
      <c r="W11463">
        <v>0.65810758756846943</v>
      </c>
      <c r="X11463" t="s">
        <v>329</v>
      </c>
    </row>
    <row r="11464" spans="1:24" x14ac:dyDescent="0.35">
      <c r="A11464">
        <v>3301069930</v>
      </c>
      <c r="B11464" t="s">
        <v>168</v>
      </c>
      <c r="C11464" t="s">
        <v>168</v>
      </c>
      <c r="D11464">
        <v>0</v>
      </c>
      <c r="E11464">
        <v>0</v>
      </c>
      <c r="F11464">
        <v>23</v>
      </c>
      <c r="G11464">
        <v>991227</v>
      </c>
      <c r="H11464">
        <v>9</v>
      </c>
      <c r="I11464">
        <v>220000</v>
      </c>
      <c r="J11464">
        <v>0</v>
      </c>
      <c r="K11464">
        <v>0</v>
      </c>
      <c r="L11464">
        <v>7</v>
      </c>
      <c r="M11464">
        <v>509600</v>
      </c>
      <c r="N11464">
        <v>150000</v>
      </c>
      <c r="O11464">
        <v>1870827</v>
      </c>
      <c r="P11464" t="s">
        <v>5</v>
      </c>
      <c r="Q11464" t="s">
        <v>15</v>
      </c>
      <c r="R11464" t="s">
        <v>169</v>
      </c>
      <c r="S11464" t="s">
        <v>170</v>
      </c>
      <c r="T11464">
        <v>1206985.1612903227</v>
      </c>
      <c r="U11464">
        <v>1978661</v>
      </c>
      <c r="V11464">
        <v>771675.83870967734</v>
      </c>
      <c r="W11464">
        <v>0.63934161202505613</v>
      </c>
      <c r="X11464" t="s">
        <v>321</v>
      </c>
    </row>
    <row r="11465" spans="1:24" x14ac:dyDescent="0.35">
      <c r="A11465">
        <v>3300014088</v>
      </c>
      <c r="B11465" t="s">
        <v>168</v>
      </c>
      <c r="C11465" t="s">
        <v>168</v>
      </c>
      <c r="D11465">
        <v>0</v>
      </c>
      <c r="E11465">
        <v>0</v>
      </c>
      <c r="F11465">
        <v>181</v>
      </c>
      <c r="G11465">
        <v>9279861</v>
      </c>
      <c r="H11465">
        <v>48</v>
      </c>
      <c r="I11465">
        <v>1715000</v>
      </c>
      <c r="J11465">
        <v>0</v>
      </c>
      <c r="K11465">
        <v>0</v>
      </c>
      <c r="L11465">
        <v>1</v>
      </c>
      <c r="M11465">
        <v>20000</v>
      </c>
      <c r="N11465">
        <v>1091100</v>
      </c>
      <c r="O11465">
        <v>12105961</v>
      </c>
      <c r="P11465" t="s">
        <v>5</v>
      </c>
      <c r="Q11465" t="s">
        <v>7</v>
      </c>
      <c r="R11465" t="s">
        <v>169</v>
      </c>
      <c r="S11465" t="s">
        <v>170</v>
      </c>
      <c r="T11465">
        <v>7810297.4193548393</v>
      </c>
      <c r="U11465">
        <v>7530890</v>
      </c>
      <c r="V11465">
        <v>-279407.41935483925</v>
      </c>
      <c r="W11465">
        <v>-3.5774235519179465E-2</v>
      </c>
      <c r="X11465" t="s">
        <v>299</v>
      </c>
    </row>
    <row r="11466" spans="1:24" x14ac:dyDescent="0.35">
      <c r="A11466">
        <v>3300014162</v>
      </c>
      <c r="B11466" t="s">
        <v>168</v>
      </c>
      <c r="C11466" t="s">
        <v>168</v>
      </c>
      <c r="D11466">
        <v>0</v>
      </c>
      <c r="E11466">
        <v>0</v>
      </c>
      <c r="F11466">
        <v>145</v>
      </c>
      <c r="G11466">
        <v>5724460</v>
      </c>
      <c r="H11466">
        <v>79</v>
      </c>
      <c r="I11466">
        <v>2294000</v>
      </c>
      <c r="J11466">
        <v>0</v>
      </c>
      <c r="K11466">
        <v>0</v>
      </c>
      <c r="L11466">
        <v>0</v>
      </c>
      <c r="M11466">
        <v>0</v>
      </c>
      <c r="N11466">
        <v>534000</v>
      </c>
      <c r="O11466">
        <v>8552460</v>
      </c>
      <c r="P11466" t="s">
        <v>5</v>
      </c>
      <c r="Q11466" t="s">
        <v>8</v>
      </c>
      <c r="R11466" t="s">
        <v>169</v>
      </c>
      <c r="S11466" t="s">
        <v>170</v>
      </c>
      <c r="T11466">
        <v>5517716.1290322579</v>
      </c>
      <c r="U11466">
        <v>5411261</v>
      </c>
      <c r="V11466">
        <v>-106455.12903225794</v>
      </c>
      <c r="W11466">
        <v>-1.9293331976998451E-2</v>
      </c>
      <c r="X11466" t="s">
        <v>262</v>
      </c>
    </row>
    <row r="11467" spans="1:24" x14ac:dyDescent="0.35">
      <c r="A11467">
        <v>3301020882</v>
      </c>
      <c r="B11467" t="s">
        <v>168</v>
      </c>
      <c r="C11467" t="s">
        <v>168</v>
      </c>
      <c r="D11467">
        <v>0</v>
      </c>
      <c r="E11467">
        <v>0</v>
      </c>
      <c r="F11467">
        <v>44</v>
      </c>
      <c r="G11467">
        <v>1607444</v>
      </c>
      <c r="H11467">
        <v>33</v>
      </c>
      <c r="I11467">
        <v>1399000</v>
      </c>
      <c r="J11467">
        <v>0</v>
      </c>
      <c r="K11467">
        <v>0</v>
      </c>
      <c r="L11467">
        <v>5</v>
      </c>
      <c r="M11467">
        <v>447950</v>
      </c>
      <c r="N11467">
        <v>132000</v>
      </c>
      <c r="O11467">
        <v>3586394</v>
      </c>
      <c r="P11467" t="s">
        <v>5</v>
      </c>
      <c r="Q11467" t="s">
        <v>14</v>
      </c>
      <c r="R11467" t="s">
        <v>169</v>
      </c>
      <c r="S11467" t="s">
        <v>170</v>
      </c>
      <c r="T11467">
        <v>2313802.5806451612</v>
      </c>
      <c r="U11467">
        <v>2261661</v>
      </c>
      <c r="V11467">
        <v>-52141.580645161215</v>
      </c>
      <c r="W11467">
        <v>-2.2535017067282559E-2</v>
      </c>
      <c r="X11467" t="s">
        <v>237</v>
      </c>
    </row>
    <row r="11468" spans="1:24" x14ac:dyDescent="0.35">
      <c r="A11468">
        <v>3301003628</v>
      </c>
      <c r="B11468" t="s">
        <v>168</v>
      </c>
      <c r="C11468" t="s">
        <v>168</v>
      </c>
      <c r="D11468">
        <v>0</v>
      </c>
      <c r="E11468">
        <v>0</v>
      </c>
      <c r="F11468">
        <v>17</v>
      </c>
      <c r="G11468">
        <v>673473</v>
      </c>
      <c r="H11468">
        <v>129</v>
      </c>
      <c r="I11468">
        <v>2885000</v>
      </c>
      <c r="J11468">
        <v>0</v>
      </c>
      <c r="K11468">
        <v>0</v>
      </c>
      <c r="L11468">
        <v>0</v>
      </c>
      <c r="M11468">
        <v>0</v>
      </c>
      <c r="N11468">
        <v>164000</v>
      </c>
      <c r="O11468">
        <v>3722473</v>
      </c>
      <c r="P11468" t="s">
        <v>5</v>
      </c>
      <c r="Q11468" t="s">
        <v>9</v>
      </c>
      <c r="R11468" t="s">
        <v>169</v>
      </c>
      <c r="S11468" t="s">
        <v>170</v>
      </c>
      <c r="T11468">
        <v>2401595.4838709678</v>
      </c>
      <c r="U11468">
        <v>2643486</v>
      </c>
      <c r="V11468">
        <v>241890.51612903224</v>
      </c>
      <c r="W11468">
        <v>0.10072075741046338</v>
      </c>
      <c r="X11468" t="s">
        <v>224</v>
      </c>
    </row>
    <row r="11469" spans="1:24" x14ac:dyDescent="0.35">
      <c r="A11469">
        <v>3301026877</v>
      </c>
      <c r="B11469" t="s">
        <v>168</v>
      </c>
      <c r="C11469" t="s">
        <v>168</v>
      </c>
      <c r="D11469">
        <v>0</v>
      </c>
      <c r="E11469">
        <v>0</v>
      </c>
      <c r="F11469">
        <v>14</v>
      </c>
      <c r="G11469">
        <v>633188</v>
      </c>
      <c r="H11469">
        <v>37</v>
      </c>
      <c r="I11469">
        <v>1295000</v>
      </c>
      <c r="J11469">
        <v>0</v>
      </c>
      <c r="K11469">
        <v>0</v>
      </c>
      <c r="L11469">
        <v>7</v>
      </c>
      <c r="M11469">
        <v>336800</v>
      </c>
      <c r="N11469">
        <v>150000</v>
      </c>
      <c r="O11469">
        <v>2414988</v>
      </c>
      <c r="P11469" t="s">
        <v>5</v>
      </c>
      <c r="Q11469" t="s">
        <v>14</v>
      </c>
      <c r="R11469" t="s">
        <v>207</v>
      </c>
      <c r="S11469" t="s">
        <v>170</v>
      </c>
      <c r="T11469">
        <v>1558056.7741935486</v>
      </c>
      <c r="U11469">
        <v>1425731</v>
      </c>
      <c r="V11469">
        <v>-132325.7741935486</v>
      </c>
      <c r="W11469">
        <v>-8.4930007933786911E-2</v>
      </c>
      <c r="X11469" t="s">
        <v>212</v>
      </c>
    </row>
    <row r="11470" spans="1:24" x14ac:dyDescent="0.35">
      <c r="A11470">
        <v>3301039747</v>
      </c>
      <c r="B11470" t="s">
        <v>168</v>
      </c>
      <c r="C11470" t="s">
        <v>168</v>
      </c>
      <c r="D11470">
        <v>0</v>
      </c>
      <c r="E11470">
        <v>0</v>
      </c>
      <c r="F11470">
        <v>678</v>
      </c>
      <c r="G11470">
        <v>16538014</v>
      </c>
      <c r="H11470">
        <v>304</v>
      </c>
      <c r="I11470">
        <v>10502000</v>
      </c>
      <c r="J11470">
        <v>0</v>
      </c>
      <c r="K11470">
        <v>0</v>
      </c>
      <c r="L11470">
        <v>143</v>
      </c>
      <c r="M11470">
        <v>5393200</v>
      </c>
      <c r="N11470">
        <v>60000</v>
      </c>
      <c r="O11470">
        <v>32493214</v>
      </c>
      <c r="P11470" t="s">
        <v>5</v>
      </c>
      <c r="Q11470" t="s">
        <v>13</v>
      </c>
      <c r="R11470" t="s">
        <v>169</v>
      </c>
      <c r="S11470" t="s">
        <v>170</v>
      </c>
      <c r="T11470">
        <v>20963363.870967742</v>
      </c>
      <c r="U11470">
        <v>20359200</v>
      </c>
      <c r="V11470">
        <v>-604163.87096774206</v>
      </c>
      <c r="W11470">
        <v>-2.8819986844022316E-2</v>
      </c>
      <c r="X11470" t="s">
        <v>274</v>
      </c>
    </row>
    <row r="11471" spans="1:24" x14ac:dyDescent="0.35">
      <c r="A11471">
        <v>3300014927</v>
      </c>
      <c r="B11471" t="s">
        <v>168</v>
      </c>
      <c r="C11471" t="s">
        <v>168</v>
      </c>
      <c r="D11471">
        <v>0</v>
      </c>
      <c r="E11471">
        <v>0</v>
      </c>
      <c r="F11471">
        <v>19</v>
      </c>
      <c r="G11471">
        <v>650847</v>
      </c>
      <c r="H11471">
        <v>10</v>
      </c>
      <c r="I11471">
        <v>372000</v>
      </c>
      <c r="J11471">
        <v>0</v>
      </c>
      <c r="K11471">
        <v>0</v>
      </c>
      <c r="L11471">
        <v>7</v>
      </c>
      <c r="M11471">
        <v>336800</v>
      </c>
      <c r="N11471">
        <v>1574500</v>
      </c>
      <c r="O11471">
        <v>2934147</v>
      </c>
      <c r="P11471" t="s">
        <v>5</v>
      </c>
      <c r="Q11471" t="s">
        <v>8</v>
      </c>
      <c r="R11471" t="s">
        <v>169</v>
      </c>
      <c r="S11471" t="s">
        <v>170</v>
      </c>
      <c r="T11471">
        <v>1892998.064516129</v>
      </c>
      <c r="U11471">
        <v>2836366</v>
      </c>
      <c r="V11471">
        <v>943367.93548387103</v>
      </c>
      <c r="W11471">
        <v>0.49834595880847155</v>
      </c>
      <c r="X11471" t="s">
        <v>395</v>
      </c>
    </row>
    <row r="11472" spans="1:24" x14ac:dyDescent="0.35">
      <c r="A11472">
        <v>6001128471</v>
      </c>
      <c r="B11472" t="s">
        <v>168</v>
      </c>
      <c r="C11472" t="s">
        <v>168</v>
      </c>
      <c r="D11472">
        <v>0</v>
      </c>
      <c r="E11472">
        <v>0</v>
      </c>
      <c r="F11472">
        <v>20</v>
      </c>
      <c r="G11472">
        <v>621479</v>
      </c>
      <c r="H11472">
        <v>30</v>
      </c>
      <c r="I11472">
        <v>760000</v>
      </c>
      <c r="J11472">
        <v>0</v>
      </c>
      <c r="K11472">
        <v>0</v>
      </c>
      <c r="L11472">
        <v>15</v>
      </c>
      <c r="M11472">
        <v>1350000</v>
      </c>
      <c r="N11472">
        <v>590000</v>
      </c>
      <c r="O11472">
        <v>3321479</v>
      </c>
      <c r="P11472" t="s">
        <v>5</v>
      </c>
      <c r="Q11472" t="s">
        <v>15</v>
      </c>
      <c r="R11472" t="s">
        <v>169</v>
      </c>
      <c r="S11472" t="s">
        <v>170</v>
      </c>
      <c r="T11472">
        <v>2142889.6774193547</v>
      </c>
      <c r="U11472">
        <v>798485</v>
      </c>
      <c r="V11472">
        <v>-1344404.6774193547</v>
      </c>
      <c r="W11472">
        <v>-0.62737932409026209</v>
      </c>
      <c r="X11472" t="s">
        <v>179</v>
      </c>
    </row>
    <row r="11473" spans="1:24" x14ac:dyDescent="0.35">
      <c r="A11473">
        <v>3301005526</v>
      </c>
      <c r="B11473" t="s">
        <v>168</v>
      </c>
      <c r="C11473" t="s">
        <v>168</v>
      </c>
      <c r="D11473">
        <v>0</v>
      </c>
      <c r="E11473">
        <v>0</v>
      </c>
      <c r="F11473">
        <v>1</v>
      </c>
      <c r="G11473">
        <v>48998</v>
      </c>
      <c r="H11473">
        <v>8</v>
      </c>
      <c r="I11473">
        <v>105000</v>
      </c>
      <c r="J11473">
        <v>0</v>
      </c>
      <c r="K11473">
        <v>0</v>
      </c>
      <c r="L11473">
        <v>0</v>
      </c>
      <c r="M11473">
        <v>0</v>
      </c>
      <c r="N11473">
        <v>150000</v>
      </c>
      <c r="O11473">
        <v>303998</v>
      </c>
      <c r="P11473" t="s">
        <v>5</v>
      </c>
      <c r="Q11473" t="s">
        <v>14</v>
      </c>
      <c r="R11473" t="s">
        <v>169</v>
      </c>
      <c r="S11473" t="s">
        <v>170</v>
      </c>
      <c r="T11473">
        <v>196127.74193548388</v>
      </c>
      <c r="U11473">
        <v>118998</v>
      </c>
      <c r="V11473">
        <v>-77129.741935483878</v>
      </c>
      <c r="W11473">
        <v>-0.39326278462358311</v>
      </c>
      <c r="X11473" t="s">
        <v>231</v>
      </c>
    </row>
    <row r="11474" spans="1:24" x14ac:dyDescent="0.35">
      <c r="A11474">
        <v>3300013029</v>
      </c>
      <c r="B11474" t="s">
        <v>168</v>
      </c>
      <c r="C11474" t="s">
        <v>168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330000</v>
      </c>
      <c r="O11474">
        <v>330000</v>
      </c>
      <c r="P11474" t="s">
        <v>5</v>
      </c>
      <c r="Q11474" t="s">
        <v>12</v>
      </c>
      <c r="R11474" t="s">
        <v>169</v>
      </c>
      <c r="S11474" t="s">
        <v>170</v>
      </c>
      <c r="T11474">
        <v>212903.22580645164</v>
      </c>
      <c r="U11474">
        <v>202500</v>
      </c>
      <c r="V11474">
        <v>-10403.225806451635</v>
      </c>
      <c r="W11474">
        <v>-4.8863636363636442E-2</v>
      </c>
      <c r="X11474" t="s">
        <v>189</v>
      </c>
    </row>
    <row r="11475" spans="1:24" x14ac:dyDescent="0.35">
      <c r="A11475">
        <v>3301067762</v>
      </c>
      <c r="B11475" t="s">
        <v>168</v>
      </c>
      <c r="C11475" t="s">
        <v>168</v>
      </c>
      <c r="D11475">
        <v>0</v>
      </c>
      <c r="E11475">
        <v>0</v>
      </c>
      <c r="F11475">
        <v>1</v>
      </c>
      <c r="G11475">
        <v>25700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411000</v>
      </c>
      <c r="O11475">
        <v>436700</v>
      </c>
      <c r="P11475" t="s">
        <v>5</v>
      </c>
      <c r="Q11475" t="s">
        <v>12</v>
      </c>
      <c r="R11475" t="s">
        <v>169</v>
      </c>
      <c r="S11475" t="s">
        <v>170</v>
      </c>
      <c r="T11475">
        <v>281741.93548387097</v>
      </c>
      <c r="U11475">
        <v>330000</v>
      </c>
      <c r="V11475">
        <v>48258.06451612903</v>
      </c>
      <c r="W11475">
        <v>0.17128463476070532</v>
      </c>
      <c r="X11475" t="s">
        <v>301</v>
      </c>
    </row>
    <row r="11476" spans="1:24" x14ac:dyDescent="0.35">
      <c r="A11476">
        <v>3301025584</v>
      </c>
      <c r="B11476" t="s">
        <v>168</v>
      </c>
      <c r="C11476" t="s">
        <v>168</v>
      </c>
      <c r="D11476">
        <v>0</v>
      </c>
      <c r="E11476">
        <v>0</v>
      </c>
      <c r="F11476">
        <v>49</v>
      </c>
      <c r="G11476">
        <v>2416841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330000</v>
      </c>
      <c r="O11476">
        <v>2746841</v>
      </c>
      <c r="P11476" t="s">
        <v>5</v>
      </c>
      <c r="Q11476" t="s">
        <v>12</v>
      </c>
      <c r="R11476" t="s">
        <v>169</v>
      </c>
      <c r="S11476" t="s">
        <v>170</v>
      </c>
      <c r="T11476">
        <v>1772155.4838709678</v>
      </c>
      <c r="U11476">
        <v>1748829</v>
      </c>
      <c r="V11476">
        <v>-23326.483870967757</v>
      </c>
      <c r="W11476">
        <v>-1.3162774984063486E-2</v>
      </c>
      <c r="X11476" t="s">
        <v>396</v>
      </c>
    </row>
    <row r="11477" spans="1:24" x14ac:dyDescent="0.35">
      <c r="A11477">
        <v>3301065346</v>
      </c>
      <c r="B11477" t="s">
        <v>168</v>
      </c>
      <c r="C11477" t="s">
        <v>168</v>
      </c>
      <c r="D11477">
        <v>0</v>
      </c>
      <c r="E11477">
        <v>0</v>
      </c>
      <c r="F11477">
        <v>17</v>
      </c>
      <c r="G11477">
        <v>897696</v>
      </c>
      <c r="H11477">
        <v>0</v>
      </c>
      <c r="I11477">
        <v>0</v>
      </c>
      <c r="J11477">
        <v>0</v>
      </c>
      <c r="K11477">
        <v>0</v>
      </c>
      <c r="L11477">
        <v>1</v>
      </c>
      <c r="M11477">
        <v>307150</v>
      </c>
      <c r="N11477">
        <v>352500</v>
      </c>
      <c r="O11477">
        <v>1557346</v>
      </c>
      <c r="P11477" t="s">
        <v>5</v>
      </c>
      <c r="Q11477" t="s">
        <v>17</v>
      </c>
      <c r="R11477" t="s">
        <v>169</v>
      </c>
      <c r="S11477" t="s">
        <v>170</v>
      </c>
      <c r="T11477">
        <v>1004739.3548387097</v>
      </c>
      <c r="U11477">
        <v>1946591</v>
      </c>
      <c r="V11477">
        <v>941851.6451612903</v>
      </c>
      <c r="W11477">
        <v>0.93740893160543637</v>
      </c>
      <c r="X11477" t="s">
        <v>202</v>
      </c>
    </row>
    <row r="11478" spans="1:24" x14ac:dyDescent="0.35">
      <c r="A11478">
        <v>3301030464</v>
      </c>
      <c r="B11478" t="s">
        <v>168</v>
      </c>
      <c r="C11478" t="s">
        <v>168</v>
      </c>
      <c r="D11478">
        <v>0</v>
      </c>
      <c r="E11478">
        <v>0</v>
      </c>
      <c r="F11478">
        <v>1</v>
      </c>
      <c r="G11478">
        <v>14825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2421000</v>
      </c>
      <c r="O11478">
        <v>2435825</v>
      </c>
      <c r="P11478" t="s">
        <v>5</v>
      </c>
      <c r="Q11478" t="s">
        <v>16</v>
      </c>
      <c r="R11478" t="s">
        <v>207</v>
      </c>
      <c r="S11478" t="s">
        <v>170</v>
      </c>
      <c r="T11478">
        <v>1571500</v>
      </c>
      <c r="U11478">
        <v>0</v>
      </c>
      <c r="V11478">
        <v>-1571500</v>
      </c>
      <c r="W11478">
        <v>0</v>
      </c>
      <c r="X11478" t="s">
        <v>246</v>
      </c>
    </row>
    <row r="11479" spans="1:24" x14ac:dyDescent="0.35">
      <c r="A11479">
        <v>3300014849</v>
      </c>
      <c r="B11479" t="s">
        <v>168</v>
      </c>
      <c r="C11479" t="s">
        <v>168</v>
      </c>
      <c r="D11479">
        <v>0</v>
      </c>
      <c r="E11479">
        <v>0</v>
      </c>
      <c r="F11479">
        <v>46</v>
      </c>
      <c r="G11479">
        <v>1709356</v>
      </c>
      <c r="H11479">
        <v>0</v>
      </c>
      <c r="I11479">
        <v>0</v>
      </c>
      <c r="J11479">
        <v>0</v>
      </c>
      <c r="K11479">
        <v>0</v>
      </c>
      <c r="L11479">
        <v>2</v>
      </c>
      <c r="M11479">
        <v>74800</v>
      </c>
      <c r="N11479">
        <v>745700</v>
      </c>
      <c r="O11479">
        <v>2529856</v>
      </c>
      <c r="P11479" t="s">
        <v>5</v>
      </c>
      <c r="Q11479" t="s">
        <v>7</v>
      </c>
      <c r="R11479" t="s">
        <v>169</v>
      </c>
      <c r="S11479" t="s">
        <v>170</v>
      </c>
      <c r="T11479">
        <v>1632165.1612903227</v>
      </c>
      <c r="U11479">
        <v>2329165</v>
      </c>
      <c r="V11479">
        <v>696999.83870967734</v>
      </c>
      <c r="W11479">
        <v>0.42704001729742713</v>
      </c>
      <c r="X11479" t="s">
        <v>299</v>
      </c>
    </row>
    <row r="11480" spans="1:24" x14ac:dyDescent="0.35">
      <c r="A11480">
        <v>6001120060</v>
      </c>
      <c r="B11480" t="s">
        <v>168</v>
      </c>
      <c r="C11480" t="s">
        <v>168</v>
      </c>
      <c r="D11480">
        <v>0</v>
      </c>
      <c r="E11480">
        <v>0</v>
      </c>
      <c r="F11480">
        <v>77</v>
      </c>
      <c r="G11480">
        <v>1851246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1851246</v>
      </c>
      <c r="P11480" t="s">
        <v>5</v>
      </c>
      <c r="Q11480" t="s">
        <v>13</v>
      </c>
      <c r="R11480" t="s">
        <v>169</v>
      </c>
      <c r="S11480" t="s">
        <v>170</v>
      </c>
      <c r="T11480">
        <v>1194352.2580645161</v>
      </c>
      <c r="U11480">
        <v>1461086</v>
      </c>
      <c r="V11480">
        <v>266733.74193548388</v>
      </c>
      <c r="W11480">
        <v>0.22332920638316023</v>
      </c>
      <c r="X11480" t="s">
        <v>283</v>
      </c>
    </row>
    <row r="11481" spans="1:24" x14ac:dyDescent="0.35">
      <c r="A11481">
        <v>3300023405</v>
      </c>
      <c r="B11481" t="s">
        <v>168</v>
      </c>
      <c r="C11481" t="s">
        <v>168</v>
      </c>
      <c r="D11481">
        <v>0</v>
      </c>
      <c r="E11481">
        <v>0</v>
      </c>
      <c r="F11481">
        <v>148</v>
      </c>
      <c r="G11481">
        <v>6244162</v>
      </c>
      <c r="H11481">
        <v>0</v>
      </c>
      <c r="I11481">
        <v>0</v>
      </c>
      <c r="J11481">
        <v>0</v>
      </c>
      <c r="K11481">
        <v>0</v>
      </c>
      <c r="L11481">
        <v>1</v>
      </c>
      <c r="M11481">
        <v>50000</v>
      </c>
      <c r="N11481">
        <v>994600</v>
      </c>
      <c r="O11481">
        <v>7288762</v>
      </c>
      <c r="P11481" t="s">
        <v>5</v>
      </c>
      <c r="Q11481" t="s">
        <v>7</v>
      </c>
      <c r="R11481" t="s">
        <v>169</v>
      </c>
      <c r="S11481" t="s">
        <v>170</v>
      </c>
      <c r="T11481">
        <v>4702427.0967741935</v>
      </c>
      <c r="U11481">
        <v>5883993</v>
      </c>
      <c r="V11481">
        <v>1181565.9032258065</v>
      </c>
      <c r="W11481">
        <v>0.25126724538405831</v>
      </c>
      <c r="X11481" t="s">
        <v>218</v>
      </c>
    </row>
    <row r="11482" spans="1:24" x14ac:dyDescent="0.35">
      <c r="A11482">
        <v>3301024631</v>
      </c>
      <c r="B11482" t="s">
        <v>168</v>
      </c>
      <c r="C11482" t="s">
        <v>168</v>
      </c>
      <c r="D11482">
        <v>0</v>
      </c>
      <c r="E11482">
        <v>0</v>
      </c>
      <c r="F11482">
        <v>29</v>
      </c>
      <c r="G11482">
        <v>1478670</v>
      </c>
      <c r="H11482">
        <v>36</v>
      </c>
      <c r="I11482">
        <v>1115000</v>
      </c>
      <c r="J11482">
        <v>0</v>
      </c>
      <c r="K11482">
        <v>0</v>
      </c>
      <c r="L11482">
        <v>23</v>
      </c>
      <c r="M11482">
        <v>1575200</v>
      </c>
      <c r="N11482">
        <v>150000</v>
      </c>
      <c r="O11482">
        <v>4318870</v>
      </c>
      <c r="P11482" t="s">
        <v>5</v>
      </c>
      <c r="Q11482" t="s">
        <v>10</v>
      </c>
      <c r="R11482" t="s">
        <v>169</v>
      </c>
      <c r="S11482" t="s">
        <v>170</v>
      </c>
      <c r="T11482">
        <v>2786367.7419354836</v>
      </c>
      <c r="U11482">
        <v>3720805</v>
      </c>
      <c r="V11482">
        <v>934437.25806451635</v>
      </c>
      <c r="W11482">
        <v>0.33536034888755628</v>
      </c>
      <c r="X11482" t="s">
        <v>182</v>
      </c>
    </row>
    <row r="11483" spans="1:24" x14ac:dyDescent="0.35">
      <c r="A11483">
        <v>3300020362</v>
      </c>
      <c r="B11483" t="s">
        <v>168</v>
      </c>
      <c r="C11483" t="s">
        <v>168</v>
      </c>
      <c r="D11483">
        <v>0</v>
      </c>
      <c r="E11483">
        <v>0</v>
      </c>
      <c r="F11483">
        <v>1</v>
      </c>
      <c r="G11483">
        <v>42098</v>
      </c>
      <c r="H11483">
        <v>0</v>
      </c>
      <c r="I11483">
        <v>0</v>
      </c>
      <c r="J11483">
        <v>0</v>
      </c>
      <c r="K11483">
        <v>0</v>
      </c>
      <c r="L11483">
        <v>1</v>
      </c>
      <c r="M11483">
        <v>279119</v>
      </c>
      <c r="N11483">
        <v>342000</v>
      </c>
      <c r="O11483">
        <v>663217</v>
      </c>
      <c r="P11483" t="s">
        <v>5</v>
      </c>
      <c r="Q11483" t="s">
        <v>8</v>
      </c>
      <c r="R11483" t="s">
        <v>169</v>
      </c>
      <c r="S11483" t="s">
        <v>170</v>
      </c>
      <c r="T11483">
        <v>427881.93548387097</v>
      </c>
      <c r="U11483">
        <v>1367640</v>
      </c>
      <c r="V11483">
        <v>939758.06451612897</v>
      </c>
      <c r="W11483">
        <v>2.1963022660758091</v>
      </c>
      <c r="X11483" t="s">
        <v>273</v>
      </c>
    </row>
    <row r="11484" spans="1:24" x14ac:dyDescent="0.35">
      <c r="A11484">
        <v>3301072169</v>
      </c>
      <c r="B11484" t="s">
        <v>168</v>
      </c>
      <c r="C11484" t="s">
        <v>168</v>
      </c>
      <c r="D11484">
        <v>0</v>
      </c>
      <c r="E11484">
        <v>0</v>
      </c>
      <c r="F11484">
        <v>0</v>
      </c>
      <c r="G11484">
        <v>0</v>
      </c>
      <c r="H11484">
        <v>1</v>
      </c>
      <c r="I11484">
        <v>2000</v>
      </c>
      <c r="J11484">
        <v>0</v>
      </c>
      <c r="K11484">
        <v>0</v>
      </c>
      <c r="L11484">
        <v>0</v>
      </c>
      <c r="M11484">
        <v>0</v>
      </c>
      <c r="N11484">
        <v>1636000</v>
      </c>
      <c r="O11484">
        <v>1638000</v>
      </c>
      <c r="P11484" t="s">
        <v>5</v>
      </c>
      <c r="Q11484" t="s">
        <v>8</v>
      </c>
      <c r="R11484" t="s">
        <v>169</v>
      </c>
      <c r="S11484" t="s">
        <v>170</v>
      </c>
      <c r="T11484">
        <v>1056774.1935483871</v>
      </c>
      <c r="U11484">
        <v>0</v>
      </c>
      <c r="V11484">
        <v>-1056774.1935483871</v>
      </c>
      <c r="W11484">
        <v>0</v>
      </c>
      <c r="X11484" t="s">
        <v>336</v>
      </c>
    </row>
    <row r="11485" spans="1:24" x14ac:dyDescent="0.35">
      <c r="A11485">
        <v>3301004052</v>
      </c>
      <c r="B11485" t="s">
        <v>168</v>
      </c>
      <c r="C11485" t="s">
        <v>168</v>
      </c>
      <c r="D11485">
        <v>0</v>
      </c>
      <c r="E11485">
        <v>0</v>
      </c>
      <c r="F11485">
        <v>8</v>
      </c>
      <c r="G11485">
        <v>341990</v>
      </c>
      <c r="H11485">
        <v>29</v>
      </c>
      <c r="I11485">
        <v>880000</v>
      </c>
      <c r="J11485">
        <v>0</v>
      </c>
      <c r="K11485">
        <v>0</v>
      </c>
      <c r="L11485">
        <v>15</v>
      </c>
      <c r="M11485">
        <v>746000</v>
      </c>
      <c r="N11485">
        <v>90000</v>
      </c>
      <c r="O11485">
        <v>2057990</v>
      </c>
      <c r="P11485" t="s">
        <v>5</v>
      </c>
      <c r="Q11485" t="s">
        <v>14</v>
      </c>
      <c r="R11485" t="s">
        <v>169</v>
      </c>
      <c r="S11485" t="s">
        <v>170</v>
      </c>
      <c r="T11485">
        <v>1327735.4838709678</v>
      </c>
      <c r="U11485">
        <v>1107984</v>
      </c>
      <c r="V11485">
        <v>-219751.48387096776</v>
      </c>
      <c r="W11485">
        <v>-0.16550848157668407</v>
      </c>
      <c r="X11485" t="s">
        <v>237</v>
      </c>
    </row>
    <row r="11486" spans="1:24" x14ac:dyDescent="0.35">
      <c r="A11486">
        <v>3301066312</v>
      </c>
      <c r="B11486" t="s">
        <v>168</v>
      </c>
      <c r="C11486" t="s">
        <v>168</v>
      </c>
      <c r="D11486">
        <v>0</v>
      </c>
      <c r="E11486">
        <v>0</v>
      </c>
      <c r="F11486">
        <v>9</v>
      </c>
      <c r="G11486">
        <v>323486</v>
      </c>
      <c r="H11486">
        <v>26</v>
      </c>
      <c r="I11486">
        <v>960000</v>
      </c>
      <c r="J11486">
        <v>0</v>
      </c>
      <c r="K11486">
        <v>0</v>
      </c>
      <c r="L11486">
        <v>20</v>
      </c>
      <c r="M11486">
        <v>1148000</v>
      </c>
      <c r="N11486">
        <v>30000</v>
      </c>
      <c r="O11486">
        <v>2461486</v>
      </c>
      <c r="P11486" t="s">
        <v>5</v>
      </c>
      <c r="Q11486" t="s">
        <v>10</v>
      </c>
      <c r="R11486" t="s">
        <v>169</v>
      </c>
      <c r="S11486" t="s">
        <v>170</v>
      </c>
      <c r="T11486">
        <v>1588055.4838709678</v>
      </c>
      <c r="U11486">
        <v>1080094</v>
      </c>
      <c r="V11486">
        <v>-507961.48387096776</v>
      </c>
      <c r="W11486">
        <v>-0.31986381397253527</v>
      </c>
      <c r="X11486" t="s">
        <v>182</v>
      </c>
    </row>
    <row r="11487" spans="1:24" x14ac:dyDescent="0.35">
      <c r="A11487">
        <v>3300024113</v>
      </c>
      <c r="B11487" t="s">
        <v>168</v>
      </c>
      <c r="C11487" t="s">
        <v>168</v>
      </c>
      <c r="D11487">
        <v>0</v>
      </c>
      <c r="E11487">
        <v>0</v>
      </c>
      <c r="F11487">
        <v>5</v>
      </c>
      <c r="G11487">
        <v>134995</v>
      </c>
      <c r="H11487">
        <v>12</v>
      </c>
      <c r="I11487">
        <v>155000</v>
      </c>
      <c r="J11487">
        <v>0</v>
      </c>
      <c r="K11487">
        <v>0</v>
      </c>
      <c r="L11487">
        <v>6</v>
      </c>
      <c r="M11487">
        <v>284400</v>
      </c>
      <c r="N11487">
        <v>150000</v>
      </c>
      <c r="O11487">
        <v>724395</v>
      </c>
      <c r="P11487" t="s">
        <v>5</v>
      </c>
      <c r="Q11487" t="s">
        <v>14</v>
      </c>
      <c r="R11487" t="s">
        <v>169</v>
      </c>
      <c r="S11487" t="s">
        <v>170</v>
      </c>
      <c r="T11487">
        <v>467351.61290322582</v>
      </c>
      <c r="U11487">
        <v>395599</v>
      </c>
      <c r="V11487">
        <v>-71752.612903225818</v>
      </c>
      <c r="W11487">
        <v>-0.15353025628282913</v>
      </c>
      <c r="X11487" t="s">
        <v>323</v>
      </c>
    </row>
    <row r="11488" spans="1:24" x14ac:dyDescent="0.35">
      <c r="A11488">
        <v>3301063721</v>
      </c>
      <c r="B11488" t="s">
        <v>168</v>
      </c>
      <c r="C11488" t="s">
        <v>168</v>
      </c>
      <c r="D11488">
        <v>0</v>
      </c>
      <c r="E11488">
        <v>0</v>
      </c>
      <c r="F11488">
        <v>13</v>
      </c>
      <c r="G11488">
        <v>204398</v>
      </c>
      <c r="H11488">
        <v>12</v>
      </c>
      <c r="I11488">
        <v>220000</v>
      </c>
      <c r="J11488">
        <v>0</v>
      </c>
      <c r="K11488">
        <v>0</v>
      </c>
      <c r="L11488">
        <v>19</v>
      </c>
      <c r="M11488">
        <v>1535600</v>
      </c>
      <c r="N11488">
        <v>203000</v>
      </c>
      <c r="O11488">
        <v>2162998</v>
      </c>
      <c r="P11488" t="s">
        <v>5</v>
      </c>
      <c r="Q11488" t="s">
        <v>10</v>
      </c>
      <c r="R11488" t="s">
        <v>169</v>
      </c>
      <c r="S11488" t="s">
        <v>170</v>
      </c>
      <c r="T11488">
        <v>1395482.5806451612</v>
      </c>
      <c r="U11488">
        <v>1401195</v>
      </c>
      <c r="V11488">
        <v>5712.4193548387848</v>
      </c>
      <c r="W11488">
        <v>4.0935081770765436E-3</v>
      </c>
      <c r="X11488" t="s">
        <v>200</v>
      </c>
    </row>
    <row r="11489" spans="1:24" x14ac:dyDescent="0.35">
      <c r="A11489">
        <v>6001130301</v>
      </c>
      <c r="B11489" t="s">
        <v>168</v>
      </c>
      <c r="C11489" t="s">
        <v>168</v>
      </c>
      <c r="D11489">
        <v>0</v>
      </c>
      <c r="E11489">
        <v>0</v>
      </c>
      <c r="F11489">
        <v>11</v>
      </c>
      <c r="G11489">
        <v>435188</v>
      </c>
      <c r="H11489">
        <v>32</v>
      </c>
      <c r="I11489">
        <v>1525000</v>
      </c>
      <c r="J11489">
        <v>0</v>
      </c>
      <c r="K11489">
        <v>0</v>
      </c>
      <c r="L11489">
        <v>5</v>
      </c>
      <c r="M11489">
        <v>252000</v>
      </c>
      <c r="N11489">
        <v>30000</v>
      </c>
      <c r="O11489">
        <v>2242188</v>
      </c>
      <c r="P11489" t="s">
        <v>5</v>
      </c>
      <c r="Q11489" t="s">
        <v>11</v>
      </c>
      <c r="R11489" t="s">
        <v>169</v>
      </c>
      <c r="S11489" t="s">
        <v>170</v>
      </c>
      <c r="T11489">
        <v>1446572.9032258063</v>
      </c>
      <c r="U11489">
        <v>1624885</v>
      </c>
      <c r="V11489">
        <v>178312.09677419369</v>
      </c>
      <c r="W11489">
        <v>0.12326519899312638</v>
      </c>
      <c r="X11489" t="s">
        <v>360</v>
      </c>
    </row>
    <row r="11490" spans="1:24" x14ac:dyDescent="0.35">
      <c r="A11490">
        <v>6001128444</v>
      </c>
      <c r="B11490" t="s">
        <v>168</v>
      </c>
      <c r="C11490" t="s">
        <v>168</v>
      </c>
      <c r="D11490">
        <v>0</v>
      </c>
      <c r="E11490">
        <v>0</v>
      </c>
      <c r="F11490">
        <v>124</v>
      </c>
      <c r="G11490">
        <v>3385060</v>
      </c>
      <c r="H11490">
        <v>40</v>
      </c>
      <c r="I11490">
        <v>665000</v>
      </c>
      <c r="J11490">
        <v>0</v>
      </c>
      <c r="K11490">
        <v>0</v>
      </c>
      <c r="L11490">
        <v>64</v>
      </c>
      <c r="M11490">
        <v>2353600</v>
      </c>
      <c r="N11490">
        <v>150000</v>
      </c>
      <c r="O11490">
        <v>6553660</v>
      </c>
      <c r="P11490" t="s">
        <v>5</v>
      </c>
      <c r="Q11490" t="s">
        <v>15</v>
      </c>
      <c r="R11490" t="s">
        <v>169</v>
      </c>
      <c r="S11490" t="s">
        <v>170</v>
      </c>
      <c r="T11490">
        <v>4228167.7419354841</v>
      </c>
      <c r="U11490">
        <v>5329093</v>
      </c>
      <c r="V11490">
        <v>1100925.2580645159</v>
      </c>
      <c r="W11490">
        <v>0.26037880359982046</v>
      </c>
      <c r="X11490" t="s">
        <v>177</v>
      </c>
    </row>
    <row r="11491" spans="1:24" x14ac:dyDescent="0.35">
      <c r="A11491">
        <v>3301044678</v>
      </c>
      <c r="B11491" t="s">
        <v>168</v>
      </c>
      <c r="C11491" t="s">
        <v>168</v>
      </c>
      <c r="D11491">
        <v>0</v>
      </c>
      <c r="E11491">
        <v>0</v>
      </c>
      <c r="F11491">
        <v>135</v>
      </c>
      <c r="G11491">
        <v>5569169</v>
      </c>
      <c r="H11491">
        <v>84</v>
      </c>
      <c r="I11491">
        <v>2767000</v>
      </c>
      <c r="J11491">
        <v>0</v>
      </c>
      <c r="K11491">
        <v>0</v>
      </c>
      <c r="L11491">
        <v>14</v>
      </c>
      <c r="M11491">
        <v>1018300</v>
      </c>
      <c r="N11491">
        <v>150000</v>
      </c>
      <c r="O11491">
        <v>9504469</v>
      </c>
      <c r="P11491" t="s">
        <v>5</v>
      </c>
      <c r="Q11491" t="s">
        <v>15</v>
      </c>
      <c r="R11491" t="s">
        <v>169</v>
      </c>
      <c r="S11491" t="s">
        <v>170</v>
      </c>
      <c r="T11491">
        <v>6131915.4838709673</v>
      </c>
      <c r="U11491">
        <v>6082896</v>
      </c>
      <c r="V11491">
        <v>-49019.483870967291</v>
      </c>
      <c r="W11491">
        <v>-7.994155170583328E-3</v>
      </c>
      <c r="X11491" t="s">
        <v>296</v>
      </c>
    </row>
    <row r="11492" spans="1:24" x14ac:dyDescent="0.35">
      <c r="A11492">
        <v>3301071247</v>
      </c>
      <c r="B11492" t="s">
        <v>168</v>
      </c>
      <c r="C11492" t="s">
        <v>168</v>
      </c>
      <c r="D11492">
        <v>0</v>
      </c>
      <c r="E11492">
        <v>0</v>
      </c>
      <c r="F11492">
        <v>0</v>
      </c>
      <c r="G11492">
        <v>0</v>
      </c>
      <c r="H11492">
        <v>12</v>
      </c>
      <c r="I11492">
        <v>510000</v>
      </c>
      <c r="J11492">
        <v>0</v>
      </c>
      <c r="K11492">
        <v>0</v>
      </c>
      <c r="L11492">
        <v>4</v>
      </c>
      <c r="M11492">
        <v>259600</v>
      </c>
      <c r="N11492">
        <v>30000</v>
      </c>
      <c r="O11492">
        <v>799600</v>
      </c>
      <c r="P11492" t="s">
        <v>5</v>
      </c>
      <c r="Q11492" t="s">
        <v>11</v>
      </c>
      <c r="R11492" t="s">
        <v>169</v>
      </c>
      <c r="S11492" t="s">
        <v>170</v>
      </c>
      <c r="T11492">
        <v>515870.96774193546</v>
      </c>
      <c r="U11492">
        <v>224000</v>
      </c>
      <c r="V11492">
        <v>-291870.96774193546</v>
      </c>
      <c r="W11492">
        <v>-0.5657828914457228</v>
      </c>
      <c r="X11492" t="s">
        <v>385</v>
      </c>
    </row>
    <row r="11493" spans="1:24" x14ac:dyDescent="0.35">
      <c r="A11493">
        <v>3300025798</v>
      </c>
      <c r="B11493" t="s">
        <v>168</v>
      </c>
      <c r="C11493" t="s">
        <v>168</v>
      </c>
      <c r="D11493">
        <v>0</v>
      </c>
      <c r="E11493">
        <v>0</v>
      </c>
      <c r="F11493">
        <v>26</v>
      </c>
      <c r="G11493">
        <v>965684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805000</v>
      </c>
      <c r="O11493">
        <v>1770684</v>
      </c>
      <c r="P11493" t="s">
        <v>5</v>
      </c>
      <c r="Q11493" t="s">
        <v>12</v>
      </c>
      <c r="R11493" t="s">
        <v>169</v>
      </c>
      <c r="S11493" t="s">
        <v>170</v>
      </c>
      <c r="T11493">
        <v>1142376.7741935484</v>
      </c>
      <c r="U11493">
        <v>818441</v>
      </c>
      <c r="V11493">
        <v>-323935.77419354836</v>
      </c>
      <c r="W11493">
        <v>-0.28356299034723298</v>
      </c>
      <c r="X11493" t="s">
        <v>411</v>
      </c>
    </row>
    <row r="11494" spans="1:24" x14ac:dyDescent="0.35">
      <c r="A11494">
        <v>3301065508</v>
      </c>
      <c r="B11494" t="s">
        <v>168</v>
      </c>
      <c r="C11494" t="s">
        <v>168</v>
      </c>
      <c r="D11494">
        <v>0</v>
      </c>
      <c r="E11494">
        <v>0</v>
      </c>
      <c r="F11494">
        <v>43</v>
      </c>
      <c r="G11494">
        <v>1836450</v>
      </c>
      <c r="H11494">
        <v>10</v>
      </c>
      <c r="I11494">
        <v>315000</v>
      </c>
      <c r="J11494">
        <v>0</v>
      </c>
      <c r="K11494">
        <v>0</v>
      </c>
      <c r="L11494">
        <v>2</v>
      </c>
      <c r="M11494">
        <v>9198</v>
      </c>
      <c r="N11494">
        <v>2033800</v>
      </c>
      <c r="O11494">
        <v>4194448</v>
      </c>
      <c r="P11494" t="s">
        <v>5</v>
      </c>
      <c r="Q11494" t="s">
        <v>7</v>
      </c>
      <c r="R11494" t="s">
        <v>169</v>
      </c>
      <c r="S11494" t="s">
        <v>170</v>
      </c>
      <c r="T11494">
        <v>2706095.4838709678</v>
      </c>
      <c r="U11494">
        <v>3401246</v>
      </c>
      <c r="V11494">
        <v>695150.51612903224</v>
      </c>
      <c r="W11494">
        <v>0.25688321800627878</v>
      </c>
      <c r="X11494" t="s">
        <v>221</v>
      </c>
    </row>
    <row r="11495" spans="1:24" x14ac:dyDescent="0.35">
      <c r="A11495">
        <v>3301062353</v>
      </c>
      <c r="B11495" t="s">
        <v>168</v>
      </c>
      <c r="C11495" t="s">
        <v>168</v>
      </c>
      <c r="D11495">
        <v>0</v>
      </c>
      <c r="E11495">
        <v>0</v>
      </c>
      <c r="F11495">
        <v>76</v>
      </c>
      <c r="G11495">
        <v>3058420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30000</v>
      </c>
      <c r="O11495">
        <v>3088420</v>
      </c>
      <c r="P11495" t="s">
        <v>5</v>
      </c>
      <c r="Q11495" t="s">
        <v>15</v>
      </c>
      <c r="R11495" t="s">
        <v>169</v>
      </c>
      <c r="S11495" t="s">
        <v>170</v>
      </c>
      <c r="T11495">
        <v>1992529.0322580645</v>
      </c>
      <c r="U11495">
        <v>2229552</v>
      </c>
      <c r="V11495">
        <v>237022.96774193551</v>
      </c>
      <c r="W11495">
        <v>0.1189558414982419</v>
      </c>
      <c r="X11495" t="s">
        <v>214</v>
      </c>
    </row>
    <row r="11496" spans="1:24" x14ac:dyDescent="0.35">
      <c r="A11496">
        <v>3301076389</v>
      </c>
      <c r="B11496" t="s">
        <v>168</v>
      </c>
      <c r="C11496" t="s">
        <v>168</v>
      </c>
      <c r="D11496">
        <v>0</v>
      </c>
      <c r="E11496">
        <v>0</v>
      </c>
      <c r="F11496">
        <v>3</v>
      </c>
      <c r="G11496">
        <v>66498</v>
      </c>
      <c r="H11496">
        <v>15</v>
      </c>
      <c r="I11496">
        <v>380000</v>
      </c>
      <c r="J11496">
        <v>0</v>
      </c>
      <c r="K11496">
        <v>0</v>
      </c>
      <c r="L11496">
        <v>0</v>
      </c>
      <c r="M11496">
        <v>0</v>
      </c>
      <c r="N11496">
        <v>389000</v>
      </c>
      <c r="O11496">
        <v>835498</v>
      </c>
      <c r="P11496" t="s">
        <v>5</v>
      </c>
      <c r="Q11496" t="s">
        <v>12</v>
      </c>
      <c r="R11496" t="s">
        <v>169</v>
      </c>
      <c r="S11496" t="s">
        <v>170</v>
      </c>
      <c r="T11496">
        <v>539030.96774193551</v>
      </c>
      <c r="U11496">
        <v>380000</v>
      </c>
      <c r="V11496">
        <v>-159030.96774193551</v>
      </c>
      <c r="W11496">
        <v>-0.29503122688504346</v>
      </c>
      <c r="X11496" t="s">
        <v>174</v>
      </c>
    </row>
    <row r="11497" spans="1:24" x14ac:dyDescent="0.35">
      <c r="A11497">
        <v>3301068846</v>
      </c>
      <c r="B11497" t="s">
        <v>168</v>
      </c>
      <c r="C11497" t="s">
        <v>168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150000</v>
      </c>
      <c r="O11497">
        <v>150000</v>
      </c>
      <c r="P11497" t="s">
        <v>5</v>
      </c>
      <c r="Q11497" t="s">
        <v>14</v>
      </c>
      <c r="R11497" t="s">
        <v>169</v>
      </c>
      <c r="S11497" t="s">
        <v>170</v>
      </c>
      <c r="T11497">
        <v>96774.193548387106</v>
      </c>
      <c r="U11497">
        <v>366497</v>
      </c>
      <c r="V11497">
        <v>269722.80645161291</v>
      </c>
      <c r="W11497">
        <v>2.7871356666666665</v>
      </c>
      <c r="X11497" t="s">
        <v>268</v>
      </c>
    </row>
    <row r="11498" spans="1:24" x14ac:dyDescent="0.35">
      <c r="A11498">
        <v>3300016984</v>
      </c>
      <c r="B11498" t="s">
        <v>168</v>
      </c>
      <c r="C11498" t="s">
        <v>168</v>
      </c>
      <c r="D11498">
        <v>0</v>
      </c>
      <c r="E11498">
        <v>0</v>
      </c>
      <c r="F11498">
        <v>3</v>
      </c>
      <c r="G11498">
        <v>85091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2857500</v>
      </c>
      <c r="O11498">
        <v>2942591</v>
      </c>
      <c r="P11498" t="s">
        <v>5</v>
      </c>
      <c r="Q11498" t="s">
        <v>6</v>
      </c>
      <c r="R11498" t="s">
        <v>169</v>
      </c>
      <c r="S11498" t="s">
        <v>170</v>
      </c>
      <c r="T11498">
        <v>1898445.8064516131</v>
      </c>
      <c r="U11498">
        <v>922500</v>
      </c>
      <c r="V11498">
        <v>-975945.80645161308</v>
      </c>
      <c r="W11498">
        <v>-0.51407620019227962</v>
      </c>
      <c r="X11498" t="s">
        <v>276</v>
      </c>
    </row>
    <row r="11499" spans="1:24" x14ac:dyDescent="0.35">
      <c r="A11499">
        <v>3300005657</v>
      </c>
      <c r="B11499" t="s">
        <v>168</v>
      </c>
      <c r="C11499" t="s">
        <v>168</v>
      </c>
      <c r="D11499">
        <v>0</v>
      </c>
      <c r="E11499">
        <v>0</v>
      </c>
      <c r="F11499">
        <v>175</v>
      </c>
      <c r="G11499">
        <v>4787862</v>
      </c>
      <c r="H11499">
        <v>2</v>
      </c>
      <c r="I11499">
        <v>135000</v>
      </c>
      <c r="J11499">
        <v>0</v>
      </c>
      <c r="K11499">
        <v>0</v>
      </c>
      <c r="L11499">
        <v>0</v>
      </c>
      <c r="M11499">
        <v>0</v>
      </c>
      <c r="N11499">
        <v>150000</v>
      </c>
      <c r="O11499">
        <v>5072862</v>
      </c>
      <c r="P11499" t="s">
        <v>5</v>
      </c>
      <c r="Q11499" t="s">
        <v>14</v>
      </c>
      <c r="R11499" t="s">
        <v>169</v>
      </c>
      <c r="S11499" t="s">
        <v>170</v>
      </c>
      <c r="T11499">
        <v>3272814.1935483874</v>
      </c>
      <c r="U11499">
        <v>4097318</v>
      </c>
      <c r="V11499">
        <v>824503.80645161262</v>
      </c>
      <c r="W11499">
        <v>0.25192502772596592</v>
      </c>
      <c r="X11499" t="s">
        <v>268</v>
      </c>
    </row>
    <row r="11500" spans="1:24" x14ac:dyDescent="0.35">
      <c r="A11500">
        <v>3300019804</v>
      </c>
      <c r="B11500" t="s">
        <v>168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 t="s">
        <v>5</v>
      </c>
      <c r="Q11500" t="s">
        <v>13</v>
      </c>
      <c r="R11500" t="s">
        <v>169</v>
      </c>
      <c r="S11500" t="s">
        <v>170</v>
      </c>
      <c r="T11500">
        <v>0</v>
      </c>
      <c r="U11500">
        <v>0</v>
      </c>
      <c r="V11500">
        <v>0</v>
      </c>
      <c r="W11500">
        <v>0</v>
      </c>
      <c r="X11500" t="s">
        <v>280</v>
      </c>
    </row>
    <row r="11501" spans="1:24" x14ac:dyDescent="0.35">
      <c r="A11501">
        <v>3301073891</v>
      </c>
      <c r="B11501" t="s">
        <v>168</v>
      </c>
      <c r="C11501" t="s">
        <v>168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362000</v>
      </c>
      <c r="O11501">
        <v>362000</v>
      </c>
      <c r="P11501" t="s">
        <v>5</v>
      </c>
      <c r="Q11501" t="s">
        <v>12</v>
      </c>
      <c r="R11501" t="s">
        <v>169</v>
      </c>
      <c r="S11501" t="s">
        <v>170</v>
      </c>
      <c r="T11501">
        <v>233548.38709677421</v>
      </c>
      <c r="U11501">
        <v>430000</v>
      </c>
      <c r="V11501">
        <v>196451.61290322579</v>
      </c>
      <c r="W11501">
        <v>0.84116022099447507</v>
      </c>
      <c r="X11501" t="s">
        <v>206</v>
      </c>
    </row>
    <row r="11502" spans="1:24" x14ac:dyDescent="0.35">
      <c r="A11502">
        <v>3301003522</v>
      </c>
      <c r="B11502" t="s">
        <v>168</v>
      </c>
      <c r="C11502" t="s">
        <v>168</v>
      </c>
      <c r="D11502">
        <v>0</v>
      </c>
      <c r="E11502">
        <v>0</v>
      </c>
      <c r="F11502">
        <v>474</v>
      </c>
      <c r="G11502">
        <v>25344471</v>
      </c>
      <c r="H11502">
        <v>104</v>
      </c>
      <c r="I11502">
        <v>3603000</v>
      </c>
      <c r="J11502">
        <v>0</v>
      </c>
      <c r="K11502">
        <v>0</v>
      </c>
      <c r="L11502">
        <v>8</v>
      </c>
      <c r="M11502">
        <v>1189750</v>
      </c>
      <c r="N11502">
        <v>3825000</v>
      </c>
      <c r="O11502">
        <v>33962221</v>
      </c>
      <c r="P11502" t="s">
        <v>5</v>
      </c>
      <c r="Q11502" t="s">
        <v>15</v>
      </c>
      <c r="R11502" t="s">
        <v>169</v>
      </c>
      <c r="S11502" t="s">
        <v>170</v>
      </c>
      <c r="T11502">
        <v>21911110.322580643</v>
      </c>
      <c r="U11502">
        <v>16217949</v>
      </c>
      <c r="V11502">
        <v>-5693161.322580643</v>
      </c>
      <c r="W11502">
        <v>-0.25982988715608435</v>
      </c>
      <c r="X11502" t="s">
        <v>369</v>
      </c>
    </row>
    <row r="11503" spans="1:24" x14ac:dyDescent="0.35">
      <c r="A11503">
        <v>3300014635</v>
      </c>
      <c r="B11503" t="s">
        <v>168</v>
      </c>
      <c r="C11503" t="s">
        <v>168</v>
      </c>
      <c r="D11503">
        <v>0</v>
      </c>
      <c r="E11503">
        <v>0</v>
      </c>
      <c r="F11503">
        <v>6</v>
      </c>
      <c r="G11503">
        <v>542997</v>
      </c>
      <c r="H11503">
        <v>0</v>
      </c>
      <c r="I11503">
        <v>0</v>
      </c>
      <c r="J11503">
        <v>0</v>
      </c>
      <c r="K11503">
        <v>0</v>
      </c>
      <c r="L11503">
        <v>1</v>
      </c>
      <c r="M11503">
        <v>22400</v>
      </c>
      <c r="N11503">
        <v>1213800</v>
      </c>
      <c r="O11503">
        <v>1779197</v>
      </c>
      <c r="P11503" t="s">
        <v>5</v>
      </c>
      <c r="Q11503" t="s">
        <v>7</v>
      </c>
      <c r="R11503" t="s">
        <v>169</v>
      </c>
      <c r="S11503" t="s">
        <v>170</v>
      </c>
      <c r="T11503">
        <v>1147869.0322580645</v>
      </c>
      <c r="U11503">
        <v>957095</v>
      </c>
      <c r="V11503">
        <v>-190774.03225806449</v>
      </c>
      <c r="W11503">
        <v>-0.16619843108998045</v>
      </c>
      <c r="X11503" t="s">
        <v>204</v>
      </c>
    </row>
    <row r="11504" spans="1:24" x14ac:dyDescent="0.35">
      <c r="A11504">
        <v>3301049056</v>
      </c>
      <c r="B11504" t="s">
        <v>168</v>
      </c>
      <c r="C11504" t="s">
        <v>168</v>
      </c>
      <c r="D11504">
        <v>0</v>
      </c>
      <c r="E11504">
        <v>0</v>
      </c>
      <c r="F11504">
        <v>7</v>
      </c>
      <c r="G11504">
        <v>247394</v>
      </c>
      <c r="H11504">
        <v>0</v>
      </c>
      <c r="I11504">
        <v>0</v>
      </c>
      <c r="J11504">
        <v>0</v>
      </c>
      <c r="K11504">
        <v>0</v>
      </c>
      <c r="L11504">
        <v>1</v>
      </c>
      <c r="M11504">
        <v>52400</v>
      </c>
      <c r="N11504">
        <v>450000</v>
      </c>
      <c r="O11504">
        <v>749794</v>
      </c>
      <c r="P11504" t="s">
        <v>5</v>
      </c>
      <c r="Q11504" t="s">
        <v>12</v>
      </c>
      <c r="R11504" t="s">
        <v>169</v>
      </c>
      <c r="S11504" t="s">
        <v>170</v>
      </c>
      <c r="T11504">
        <v>483738.06451612903</v>
      </c>
      <c r="U11504">
        <v>261348</v>
      </c>
      <c r="V11504">
        <v>-222390.06451612903</v>
      </c>
      <c r="W11504">
        <v>-0.45973240650098557</v>
      </c>
      <c r="X11504" t="s">
        <v>233</v>
      </c>
    </row>
    <row r="11505" spans="1:24" x14ac:dyDescent="0.35">
      <c r="A11505">
        <v>3300021468</v>
      </c>
      <c r="B11505" t="s">
        <v>168</v>
      </c>
      <c r="C11505" t="s">
        <v>168</v>
      </c>
      <c r="D11505">
        <v>0</v>
      </c>
      <c r="E11505">
        <v>0</v>
      </c>
      <c r="F11505">
        <v>6</v>
      </c>
      <c r="G11505">
        <v>537547</v>
      </c>
      <c r="H11505">
        <v>6</v>
      </c>
      <c r="I11505">
        <v>95000</v>
      </c>
      <c r="J11505">
        <v>0</v>
      </c>
      <c r="K11505">
        <v>0</v>
      </c>
      <c r="L11505">
        <v>1</v>
      </c>
      <c r="M11505">
        <v>102400</v>
      </c>
      <c r="N11505">
        <v>330000</v>
      </c>
      <c r="O11505">
        <v>1064947</v>
      </c>
      <c r="P11505" t="s">
        <v>5</v>
      </c>
      <c r="Q11505" t="s">
        <v>12</v>
      </c>
      <c r="R11505" t="s">
        <v>169</v>
      </c>
      <c r="S11505" t="s">
        <v>170</v>
      </c>
      <c r="T11505">
        <v>687062.58064516133</v>
      </c>
      <c r="U11505">
        <v>156047</v>
      </c>
      <c r="V11505">
        <v>-531015.58064516133</v>
      </c>
      <c r="W11505">
        <v>-0.7728780399400158</v>
      </c>
      <c r="X11505" t="s">
        <v>320</v>
      </c>
    </row>
    <row r="11506" spans="1:24" x14ac:dyDescent="0.35">
      <c r="A11506">
        <v>3301057828</v>
      </c>
      <c r="B11506" t="s">
        <v>168</v>
      </c>
      <c r="C11506" t="s">
        <v>168</v>
      </c>
      <c r="D11506">
        <v>0</v>
      </c>
      <c r="E11506">
        <v>0</v>
      </c>
      <c r="F11506">
        <v>4</v>
      </c>
      <c r="G11506">
        <v>104198</v>
      </c>
      <c r="H11506">
        <v>2</v>
      </c>
      <c r="I11506">
        <v>20000</v>
      </c>
      <c r="J11506">
        <v>0</v>
      </c>
      <c r="K11506">
        <v>0</v>
      </c>
      <c r="L11506">
        <v>3</v>
      </c>
      <c r="M11506">
        <v>97200</v>
      </c>
      <c r="N11506">
        <v>693000</v>
      </c>
      <c r="O11506">
        <v>914398</v>
      </c>
      <c r="P11506" t="s">
        <v>5</v>
      </c>
      <c r="Q11506" t="s">
        <v>12</v>
      </c>
      <c r="R11506" t="s">
        <v>169</v>
      </c>
      <c r="S11506" t="s">
        <v>170</v>
      </c>
      <c r="T11506">
        <v>589934.19354838715</v>
      </c>
      <c r="U11506">
        <v>468498</v>
      </c>
      <c r="V11506">
        <v>-121436.19354838715</v>
      </c>
      <c r="W11506">
        <v>-0.20584701628831215</v>
      </c>
      <c r="X11506" t="s">
        <v>353</v>
      </c>
    </row>
    <row r="11507" spans="1:24" x14ac:dyDescent="0.35">
      <c r="A11507">
        <v>3300000594</v>
      </c>
      <c r="B11507" t="s">
        <v>168</v>
      </c>
      <c r="C11507" t="s">
        <v>168</v>
      </c>
      <c r="D11507">
        <v>0</v>
      </c>
      <c r="E11507">
        <v>0</v>
      </c>
      <c r="F11507">
        <v>14</v>
      </c>
      <c r="G11507">
        <v>300282</v>
      </c>
      <c r="H11507">
        <v>1</v>
      </c>
      <c r="I11507">
        <v>25000</v>
      </c>
      <c r="J11507">
        <v>0</v>
      </c>
      <c r="K11507">
        <v>0</v>
      </c>
      <c r="L11507">
        <v>0</v>
      </c>
      <c r="M11507">
        <v>0</v>
      </c>
      <c r="N11507">
        <v>87000</v>
      </c>
      <c r="O11507">
        <v>412282</v>
      </c>
      <c r="P11507" t="s">
        <v>5</v>
      </c>
      <c r="Q11507" t="s">
        <v>11</v>
      </c>
      <c r="R11507" t="s">
        <v>169</v>
      </c>
      <c r="S11507" t="s">
        <v>170</v>
      </c>
      <c r="T11507">
        <v>265988.38709677418</v>
      </c>
      <c r="U11507">
        <v>347898</v>
      </c>
      <c r="V11507">
        <v>81909.612903225818</v>
      </c>
      <c r="W11507">
        <v>0.3079443196646956</v>
      </c>
      <c r="X11507" t="s">
        <v>308</v>
      </c>
    </row>
    <row r="11508" spans="1:24" x14ac:dyDescent="0.35">
      <c r="A11508">
        <v>3300016832</v>
      </c>
      <c r="B11508" t="s">
        <v>168</v>
      </c>
      <c r="C11508" t="s">
        <v>168</v>
      </c>
      <c r="D11508">
        <v>0</v>
      </c>
      <c r="E11508">
        <v>0</v>
      </c>
      <c r="F11508">
        <v>138</v>
      </c>
      <c r="G11508">
        <v>4944731</v>
      </c>
      <c r="H11508">
        <v>75</v>
      </c>
      <c r="I11508">
        <v>1838000</v>
      </c>
      <c r="J11508">
        <v>0</v>
      </c>
      <c r="K11508">
        <v>0</v>
      </c>
      <c r="L11508">
        <v>182</v>
      </c>
      <c r="M11508">
        <v>9738350</v>
      </c>
      <c r="N11508">
        <v>1109000</v>
      </c>
      <c r="O11508">
        <v>17630081</v>
      </c>
      <c r="P11508" t="s">
        <v>5</v>
      </c>
      <c r="Q11508" t="s">
        <v>6</v>
      </c>
      <c r="R11508" t="s">
        <v>169</v>
      </c>
      <c r="S11508" t="s">
        <v>170</v>
      </c>
      <c r="T11508">
        <v>11374245.806451611</v>
      </c>
      <c r="U11508">
        <v>11668069</v>
      </c>
      <c r="V11508">
        <v>293823.19354838878</v>
      </c>
      <c r="W11508">
        <v>2.5832323175372984E-2</v>
      </c>
      <c r="X11508" t="s">
        <v>197</v>
      </c>
    </row>
    <row r="11509" spans="1:24" x14ac:dyDescent="0.35">
      <c r="A11509">
        <v>3301002202</v>
      </c>
      <c r="B11509" t="s">
        <v>168</v>
      </c>
      <c r="C11509" t="s">
        <v>168</v>
      </c>
      <c r="D11509">
        <v>0</v>
      </c>
      <c r="E11509">
        <v>0</v>
      </c>
      <c r="F11509">
        <v>10</v>
      </c>
      <c r="G11509">
        <v>297475</v>
      </c>
      <c r="H11509">
        <v>2</v>
      </c>
      <c r="I11509">
        <v>15000</v>
      </c>
      <c r="J11509">
        <v>0</v>
      </c>
      <c r="K11509">
        <v>0</v>
      </c>
      <c r="L11509">
        <v>2</v>
      </c>
      <c r="M11509">
        <v>44800</v>
      </c>
      <c r="N11509">
        <v>3784000</v>
      </c>
      <c r="O11509">
        <v>4141275</v>
      </c>
      <c r="P11509" t="s">
        <v>5</v>
      </c>
      <c r="Q11509" t="s">
        <v>16</v>
      </c>
      <c r="R11509" t="s">
        <v>169</v>
      </c>
      <c r="S11509" t="s">
        <v>170</v>
      </c>
      <c r="T11509">
        <v>2671790.3225806453</v>
      </c>
      <c r="U11509">
        <v>681475</v>
      </c>
      <c r="V11509">
        <v>-1990315.3225806453</v>
      </c>
      <c r="W11509">
        <v>-0.74493694574738456</v>
      </c>
      <c r="X11509" t="s">
        <v>357</v>
      </c>
    </row>
    <row r="11510" spans="1:24" x14ac:dyDescent="0.35">
      <c r="A11510">
        <v>3301071635</v>
      </c>
      <c r="B11510" t="s">
        <v>168</v>
      </c>
      <c r="C11510" t="s">
        <v>168</v>
      </c>
      <c r="D11510">
        <v>0</v>
      </c>
      <c r="E11510">
        <v>0</v>
      </c>
      <c r="F11510">
        <v>21</v>
      </c>
      <c r="G11510">
        <v>620596</v>
      </c>
      <c r="H11510">
        <v>1</v>
      </c>
      <c r="I11510">
        <v>10000</v>
      </c>
      <c r="J11510">
        <v>0</v>
      </c>
      <c r="K11510">
        <v>0</v>
      </c>
      <c r="L11510">
        <v>0</v>
      </c>
      <c r="M11510">
        <v>0</v>
      </c>
      <c r="N11510">
        <v>2900000</v>
      </c>
      <c r="O11510">
        <v>3530596</v>
      </c>
      <c r="P11510" t="s">
        <v>5</v>
      </c>
      <c r="Q11510" t="s">
        <v>16</v>
      </c>
      <c r="R11510" t="s">
        <v>169</v>
      </c>
      <c r="S11510" t="s">
        <v>170</v>
      </c>
      <c r="T11510">
        <v>2277803.8709677421</v>
      </c>
      <c r="U11510">
        <v>9749847</v>
      </c>
      <c r="V11510">
        <v>7472043.1290322579</v>
      </c>
      <c r="W11510">
        <v>3.2803716001490963</v>
      </c>
      <c r="X11510" t="s">
        <v>357</v>
      </c>
    </row>
    <row r="11511" spans="1:24" x14ac:dyDescent="0.35">
      <c r="A11511">
        <v>3300014206</v>
      </c>
      <c r="B11511" t="s">
        <v>168</v>
      </c>
      <c r="C11511" t="s">
        <v>168</v>
      </c>
      <c r="D11511">
        <v>0</v>
      </c>
      <c r="E11511">
        <v>0</v>
      </c>
      <c r="F11511">
        <v>77</v>
      </c>
      <c r="G11511">
        <v>3031424</v>
      </c>
      <c r="H11511">
        <v>18</v>
      </c>
      <c r="I11511">
        <v>570000</v>
      </c>
      <c r="J11511">
        <v>0</v>
      </c>
      <c r="K11511">
        <v>0</v>
      </c>
      <c r="L11511">
        <v>0</v>
      </c>
      <c r="M11511">
        <v>0</v>
      </c>
      <c r="N11511">
        <v>920700</v>
      </c>
      <c r="O11511">
        <v>4522124</v>
      </c>
      <c r="P11511" t="s">
        <v>5</v>
      </c>
      <c r="Q11511" t="s">
        <v>7</v>
      </c>
      <c r="R11511" t="s">
        <v>169</v>
      </c>
      <c r="S11511" t="s">
        <v>170</v>
      </c>
      <c r="T11511">
        <v>2917499.3548387098</v>
      </c>
      <c r="U11511">
        <v>4762669</v>
      </c>
      <c r="V11511">
        <v>1845169.6451612902</v>
      </c>
      <c r="W11511">
        <v>0.63244903279963127</v>
      </c>
      <c r="X11511" t="s">
        <v>299</v>
      </c>
    </row>
    <row r="11512" spans="1:24" x14ac:dyDescent="0.35">
      <c r="A11512">
        <v>3300008871</v>
      </c>
      <c r="B11512" t="s">
        <v>168</v>
      </c>
      <c r="C11512" t="s">
        <v>168</v>
      </c>
      <c r="D11512">
        <v>0</v>
      </c>
      <c r="E11512">
        <v>0</v>
      </c>
      <c r="F11512">
        <v>12</v>
      </c>
      <c r="G11512">
        <v>346925</v>
      </c>
      <c r="H11512">
        <v>48</v>
      </c>
      <c r="I11512">
        <v>870000</v>
      </c>
      <c r="J11512">
        <v>0</v>
      </c>
      <c r="K11512">
        <v>0</v>
      </c>
      <c r="L11512">
        <v>59</v>
      </c>
      <c r="M11512">
        <v>2257711</v>
      </c>
      <c r="N11512">
        <v>4127600</v>
      </c>
      <c r="O11512">
        <v>7602236</v>
      </c>
      <c r="P11512" t="s">
        <v>5</v>
      </c>
      <c r="Q11512" t="s">
        <v>16</v>
      </c>
      <c r="R11512" t="s">
        <v>169</v>
      </c>
      <c r="S11512" t="s">
        <v>170</v>
      </c>
      <c r="T11512">
        <v>4904668.3870967738</v>
      </c>
      <c r="U11512">
        <v>3120798</v>
      </c>
      <c r="V11512">
        <v>-1783870.3870967738</v>
      </c>
      <c r="W11512">
        <v>-0.3637086641351307</v>
      </c>
      <c r="X11512" t="s">
        <v>384</v>
      </c>
    </row>
    <row r="11513" spans="1:24" x14ac:dyDescent="0.35">
      <c r="A11513">
        <v>3301002107</v>
      </c>
      <c r="B11513" t="s">
        <v>168</v>
      </c>
      <c r="C11513" t="s">
        <v>168</v>
      </c>
      <c r="D11513">
        <v>0</v>
      </c>
      <c r="E11513">
        <v>0</v>
      </c>
      <c r="F11513">
        <v>5</v>
      </c>
      <c r="G11513">
        <v>160623</v>
      </c>
      <c r="H11513">
        <v>15</v>
      </c>
      <c r="I11513">
        <v>175000</v>
      </c>
      <c r="J11513">
        <v>0</v>
      </c>
      <c r="K11513">
        <v>0</v>
      </c>
      <c r="L11513">
        <v>5</v>
      </c>
      <c r="M11513">
        <v>112000</v>
      </c>
      <c r="N11513">
        <v>4305300</v>
      </c>
      <c r="O11513">
        <v>4752923</v>
      </c>
      <c r="P11513" t="s">
        <v>5</v>
      </c>
      <c r="Q11513" t="s">
        <v>16</v>
      </c>
      <c r="R11513" t="s">
        <v>169</v>
      </c>
      <c r="S11513" t="s">
        <v>170</v>
      </c>
      <c r="T11513">
        <v>3066401.935483871</v>
      </c>
      <c r="U11513">
        <v>2197796</v>
      </c>
      <c r="V11513">
        <v>-868605.93548387103</v>
      </c>
      <c r="W11513">
        <v>-0.28326551892382856</v>
      </c>
      <c r="X11513" t="s">
        <v>384</v>
      </c>
    </row>
    <row r="11514" spans="1:24" x14ac:dyDescent="0.35">
      <c r="A11514">
        <v>3300024070</v>
      </c>
      <c r="B11514" t="s">
        <v>168</v>
      </c>
      <c r="C11514" t="s">
        <v>168</v>
      </c>
      <c r="D11514">
        <v>0</v>
      </c>
      <c r="E11514">
        <v>0</v>
      </c>
      <c r="F11514">
        <v>0</v>
      </c>
      <c r="G11514">
        <v>0</v>
      </c>
      <c r="H11514">
        <v>1</v>
      </c>
      <c r="I11514">
        <v>10000</v>
      </c>
      <c r="J11514">
        <v>0</v>
      </c>
      <c r="K11514">
        <v>0</v>
      </c>
      <c r="L11514">
        <v>1</v>
      </c>
      <c r="M11514">
        <v>52400</v>
      </c>
      <c r="N11514">
        <v>30000</v>
      </c>
      <c r="O11514">
        <v>92400</v>
      </c>
      <c r="P11514" t="s">
        <v>5</v>
      </c>
      <c r="Q11514" t="s">
        <v>15</v>
      </c>
      <c r="R11514" t="s">
        <v>169</v>
      </c>
      <c r="S11514" t="s">
        <v>170</v>
      </c>
      <c r="T11514">
        <v>59612.903225806447</v>
      </c>
      <c r="U11514">
        <v>230692</v>
      </c>
      <c r="V11514">
        <v>171079.09677419355</v>
      </c>
      <c r="W11514">
        <v>2.8698333333333337</v>
      </c>
      <c r="X11514" t="s">
        <v>341</v>
      </c>
    </row>
    <row r="11515" spans="1:24" x14ac:dyDescent="0.35">
      <c r="A11515">
        <v>3301039146</v>
      </c>
      <c r="B11515" t="s">
        <v>168</v>
      </c>
      <c r="C11515" t="s">
        <v>168</v>
      </c>
      <c r="D11515">
        <v>0</v>
      </c>
      <c r="E11515">
        <v>0</v>
      </c>
      <c r="F11515">
        <v>2</v>
      </c>
      <c r="G11515">
        <v>35600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330000</v>
      </c>
      <c r="O11515">
        <v>365600</v>
      </c>
      <c r="P11515" t="s">
        <v>5</v>
      </c>
      <c r="Q11515" t="s">
        <v>12</v>
      </c>
      <c r="R11515" t="s">
        <v>169</v>
      </c>
      <c r="S11515" t="s">
        <v>170</v>
      </c>
      <c r="T11515">
        <v>235870.96774193548</v>
      </c>
      <c r="U11515">
        <v>380000</v>
      </c>
      <c r="V11515">
        <v>144129.03225806452</v>
      </c>
      <c r="W11515">
        <v>0.61105032822757122</v>
      </c>
      <c r="X11515" t="s">
        <v>407</v>
      </c>
    </row>
    <row r="11516" spans="1:24" x14ac:dyDescent="0.35">
      <c r="A11516">
        <v>3300025437</v>
      </c>
      <c r="B11516" t="s">
        <v>168</v>
      </c>
      <c r="C11516" t="s">
        <v>168</v>
      </c>
      <c r="D11516">
        <v>0</v>
      </c>
      <c r="E11516">
        <v>0</v>
      </c>
      <c r="F11516">
        <v>309</v>
      </c>
      <c r="G11516">
        <v>12931110</v>
      </c>
      <c r="H11516">
        <v>19</v>
      </c>
      <c r="I11516">
        <v>1490000</v>
      </c>
      <c r="J11516">
        <v>0</v>
      </c>
      <c r="K11516">
        <v>0</v>
      </c>
      <c r="L11516">
        <v>0</v>
      </c>
      <c r="M11516">
        <v>0</v>
      </c>
      <c r="N11516">
        <v>1135300</v>
      </c>
      <c r="O11516">
        <v>15556410</v>
      </c>
      <c r="P11516" t="s">
        <v>5</v>
      </c>
      <c r="Q11516" t="s">
        <v>7</v>
      </c>
      <c r="R11516" t="s">
        <v>169</v>
      </c>
      <c r="S11516" t="s">
        <v>170</v>
      </c>
      <c r="T11516">
        <v>10036393.548387097</v>
      </c>
      <c r="U11516">
        <v>9696842</v>
      </c>
      <c r="V11516">
        <v>-339551.54838709719</v>
      </c>
      <c r="W11516">
        <v>-3.3832028083600307E-2</v>
      </c>
      <c r="X11516" t="s">
        <v>299</v>
      </c>
    </row>
    <row r="11517" spans="1:24" x14ac:dyDescent="0.35">
      <c r="A11517">
        <v>3301062602</v>
      </c>
      <c r="B11517" t="s">
        <v>168</v>
      </c>
      <c r="C11517" t="s">
        <v>168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150000</v>
      </c>
      <c r="O11517">
        <v>150000</v>
      </c>
      <c r="P11517" t="s">
        <v>5</v>
      </c>
      <c r="Q11517" t="s">
        <v>13</v>
      </c>
      <c r="R11517" t="s">
        <v>169</v>
      </c>
      <c r="S11517" t="s">
        <v>170</v>
      </c>
      <c r="T11517">
        <v>96774.193548387106</v>
      </c>
      <c r="U11517">
        <v>120000</v>
      </c>
      <c r="V11517">
        <v>23225.806451612894</v>
      </c>
      <c r="W11517">
        <v>0.24</v>
      </c>
      <c r="X11517" t="s">
        <v>378</v>
      </c>
    </row>
    <row r="11518" spans="1:24" x14ac:dyDescent="0.35">
      <c r="A11518">
        <v>3301072494</v>
      </c>
      <c r="B11518" t="s">
        <v>168</v>
      </c>
      <c r="C11518" t="s">
        <v>168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330000</v>
      </c>
      <c r="O11518">
        <v>330000</v>
      </c>
      <c r="P11518" t="s">
        <v>5</v>
      </c>
      <c r="Q11518" t="s">
        <v>12</v>
      </c>
      <c r="R11518" t="s">
        <v>169</v>
      </c>
      <c r="S11518" t="s">
        <v>170</v>
      </c>
      <c r="T11518">
        <v>212903.22580645164</v>
      </c>
      <c r="U11518">
        <v>380000</v>
      </c>
      <c r="V11518">
        <v>167096.77419354836</v>
      </c>
      <c r="W11518">
        <v>0.78484848484848468</v>
      </c>
      <c r="X11518" t="s">
        <v>279</v>
      </c>
    </row>
    <row r="11519" spans="1:24" x14ac:dyDescent="0.35">
      <c r="A11519">
        <v>3300015978</v>
      </c>
      <c r="B11519" t="s">
        <v>168</v>
      </c>
      <c r="C11519" t="s">
        <v>168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946000</v>
      </c>
      <c r="O11519">
        <v>946000</v>
      </c>
      <c r="P11519" t="s">
        <v>5</v>
      </c>
      <c r="Q11519" t="s">
        <v>7</v>
      </c>
      <c r="R11519" t="s">
        <v>169</v>
      </c>
      <c r="S11519" t="s">
        <v>170</v>
      </c>
      <c r="T11519">
        <v>610322.58064516133</v>
      </c>
      <c r="U11519">
        <v>0</v>
      </c>
      <c r="V11519">
        <v>-610322.58064516133</v>
      </c>
      <c r="W11519">
        <v>0</v>
      </c>
      <c r="X11519" t="s">
        <v>201</v>
      </c>
    </row>
    <row r="11520" spans="1:24" x14ac:dyDescent="0.35">
      <c r="A11520">
        <v>3301054792</v>
      </c>
      <c r="B11520" t="s">
        <v>168</v>
      </c>
      <c r="C11520" t="s">
        <v>168</v>
      </c>
      <c r="D11520">
        <v>0</v>
      </c>
      <c r="E11520">
        <v>0</v>
      </c>
      <c r="F11520">
        <v>102</v>
      </c>
      <c r="G11520">
        <v>1839903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1020000</v>
      </c>
      <c r="O11520">
        <v>2859903</v>
      </c>
      <c r="P11520" t="s">
        <v>5</v>
      </c>
      <c r="Q11520" t="s">
        <v>16</v>
      </c>
      <c r="R11520" t="s">
        <v>169</v>
      </c>
      <c r="S11520" t="s">
        <v>170</v>
      </c>
      <c r="T11520">
        <v>1845098.7096774194</v>
      </c>
      <c r="U11520">
        <v>1432613</v>
      </c>
      <c r="V11520">
        <v>-412485.70967741939</v>
      </c>
      <c r="W11520">
        <v>-0.22355752974838661</v>
      </c>
      <c r="X11520" t="s">
        <v>349</v>
      </c>
    </row>
    <row r="11521" spans="1:24" x14ac:dyDescent="0.35">
      <c r="A11521">
        <v>3301032672</v>
      </c>
      <c r="B11521" t="s">
        <v>168</v>
      </c>
      <c r="C11521" t="s">
        <v>168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44000</v>
      </c>
      <c r="O11521">
        <v>44000</v>
      </c>
      <c r="P11521" t="s">
        <v>5</v>
      </c>
      <c r="Q11521" t="s">
        <v>9</v>
      </c>
      <c r="R11521" t="s">
        <v>169</v>
      </c>
      <c r="S11521" t="s">
        <v>170</v>
      </c>
      <c r="T11521">
        <v>28387.096774193546</v>
      </c>
      <c r="U11521">
        <v>164000</v>
      </c>
      <c r="V11521">
        <v>135612.90322580645</v>
      </c>
      <c r="W11521">
        <v>4.7772727272727282</v>
      </c>
      <c r="X11521" t="s">
        <v>224</v>
      </c>
    </row>
    <row r="11522" spans="1:24" x14ac:dyDescent="0.35">
      <c r="A11522">
        <v>3300023370</v>
      </c>
      <c r="B11522" t="s">
        <v>168</v>
      </c>
      <c r="C11522" t="s">
        <v>168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835000</v>
      </c>
      <c r="O11522">
        <v>835000</v>
      </c>
      <c r="P11522" t="s">
        <v>5</v>
      </c>
      <c r="Q11522" t="s">
        <v>16</v>
      </c>
      <c r="R11522" t="s">
        <v>169</v>
      </c>
      <c r="S11522" t="s">
        <v>170</v>
      </c>
      <c r="T11522">
        <v>538709.67741935491</v>
      </c>
      <c r="U11522">
        <v>942000</v>
      </c>
      <c r="V11522">
        <v>403290.32258064509</v>
      </c>
      <c r="W11522">
        <v>0.74862275449101778</v>
      </c>
      <c r="X11522" t="s">
        <v>194</v>
      </c>
    </row>
    <row r="11523" spans="1:24" x14ac:dyDescent="0.35">
      <c r="A11523">
        <v>3301002178</v>
      </c>
      <c r="B11523" t="s">
        <v>168</v>
      </c>
      <c r="C11523" t="s">
        <v>168</v>
      </c>
      <c r="D11523">
        <v>0</v>
      </c>
      <c r="E11523">
        <v>0</v>
      </c>
      <c r="F11523">
        <v>6</v>
      </c>
      <c r="G11523">
        <v>75200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292500</v>
      </c>
      <c r="O11523">
        <v>367700</v>
      </c>
      <c r="P11523" t="s">
        <v>5</v>
      </c>
      <c r="Q11523" t="s">
        <v>12</v>
      </c>
      <c r="R11523" t="s">
        <v>169</v>
      </c>
      <c r="S11523" t="s">
        <v>170</v>
      </c>
      <c r="T11523">
        <v>237225.80645161291</v>
      </c>
      <c r="U11523">
        <v>212400</v>
      </c>
      <c r="V11523">
        <v>-24825.806451612909</v>
      </c>
      <c r="W11523">
        <v>-0.10465053032363347</v>
      </c>
      <c r="X11523" t="s">
        <v>205</v>
      </c>
    </row>
    <row r="11524" spans="1:24" x14ac:dyDescent="0.35">
      <c r="A11524">
        <v>3300017146</v>
      </c>
      <c r="B11524" t="s">
        <v>168</v>
      </c>
      <c r="C11524" t="s">
        <v>168</v>
      </c>
      <c r="D11524">
        <v>0</v>
      </c>
      <c r="E11524">
        <v>0</v>
      </c>
      <c r="F11524">
        <v>246</v>
      </c>
      <c r="G11524">
        <v>9238719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813000</v>
      </c>
      <c r="O11524">
        <v>10051719</v>
      </c>
      <c r="P11524" t="s">
        <v>5</v>
      </c>
      <c r="Q11524" t="s">
        <v>6</v>
      </c>
      <c r="R11524" t="s">
        <v>207</v>
      </c>
      <c r="S11524" t="s">
        <v>170</v>
      </c>
      <c r="T11524">
        <v>6484980</v>
      </c>
      <c r="U11524">
        <v>5911089</v>
      </c>
      <c r="V11524">
        <v>-573891</v>
      </c>
      <c r="W11524">
        <v>-8.8495415560263857E-2</v>
      </c>
      <c r="X11524" t="s">
        <v>197</v>
      </c>
    </row>
    <row r="11525" spans="1:24" x14ac:dyDescent="0.35">
      <c r="A11525">
        <v>3301059038</v>
      </c>
      <c r="B11525" t="s">
        <v>168</v>
      </c>
      <c r="C11525" t="s">
        <v>168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266000</v>
      </c>
      <c r="O11525">
        <v>266000</v>
      </c>
      <c r="P11525" t="s">
        <v>5</v>
      </c>
      <c r="Q11525" t="s">
        <v>16</v>
      </c>
      <c r="R11525" t="s">
        <v>169</v>
      </c>
      <c r="S11525" t="s">
        <v>170</v>
      </c>
      <c r="T11525">
        <v>171612.90322580643</v>
      </c>
      <c r="U11525">
        <v>724600</v>
      </c>
      <c r="V11525">
        <v>552987.09677419357</v>
      </c>
      <c r="W11525">
        <v>3.2222932330827074</v>
      </c>
      <c r="X11525" t="s">
        <v>330</v>
      </c>
    </row>
    <row r="11526" spans="1:24" x14ac:dyDescent="0.35">
      <c r="A11526">
        <v>3300026045</v>
      </c>
      <c r="B11526" t="s">
        <v>168</v>
      </c>
      <c r="C11526" t="s">
        <v>168</v>
      </c>
      <c r="D11526">
        <v>0</v>
      </c>
      <c r="E11526">
        <v>0</v>
      </c>
      <c r="F11526">
        <v>85</v>
      </c>
      <c r="G11526">
        <v>3510164</v>
      </c>
      <c r="H11526">
        <v>26</v>
      </c>
      <c r="I11526">
        <v>925000</v>
      </c>
      <c r="J11526">
        <v>0</v>
      </c>
      <c r="K11526">
        <v>0</v>
      </c>
      <c r="L11526">
        <v>31</v>
      </c>
      <c r="M11526">
        <v>1354400</v>
      </c>
      <c r="N11526">
        <v>314000</v>
      </c>
      <c r="O11526">
        <v>6103564</v>
      </c>
      <c r="P11526" t="s">
        <v>5</v>
      </c>
      <c r="Q11526" t="s">
        <v>8</v>
      </c>
      <c r="R11526" t="s">
        <v>169</v>
      </c>
      <c r="S11526" t="s">
        <v>170</v>
      </c>
      <c r="T11526">
        <v>3937783.2258064514</v>
      </c>
      <c r="U11526">
        <v>6538652</v>
      </c>
      <c r="V11526">
        <v>2600868.7741935486</v>
      </c>
      <c r="W11526">
        <v>0.66049059205408511</v>
      </c>
      <c r="X11526" t="s">
        <v>395</v>
      </c>
    </row>
    <row r="11527" spans="1:24" x14ac:dyDescent="0.35">
      <c r="A11527">
        <v>3301032692</v>
      </c>
      <c r="B11527" t="s">
        <v>168</v>
      </c>
      <c r="C11527" t="s">
        <v>168</v>
      </c>
      <c r="D11527">
        <v>0</v>
      </c>
      <c r="E11527">
        <v>0</v>
      </c>
      <c r="F11527">
        <v>141</v>
      </c>
      <c r="G11527">
        <v>4694217</v>
      </c>
      <c r="H11527">
        <v>53</v>
      </c>
      <c r="I11527">
        <v>1863000</v>
      </c>
      <c r="J11527">
        <v>0</v>
      </c>
      <c r="K11527">
        <v>0</v>
      </c>
      <c r="L11527">
        <v>11</v>
      </c>
      <c r="M11527">
        <v>506400</v>
      </c>
      <c r="N11527">
        <v>150000</v>
      </c>
      <c r="O11527">
        <v>7213617</v>
      </c>
      <c r="P11527" t="s">
        <v>5</v>
      </c>
      <c r="Q11527" t="s">
        <v>15</v>
      </c>
      <c r="R11527" t="s">
        <v>169</v>
      </c>
      <c r="S11527" t="s">
        <v>170</v>
      </c>
      <c r="T11527">
        <v>4653946.4516129028</v>
      </c>
      <c r="U11527">
        <v>4342075</v>
      </c>
      <c r="V11527">
        <v>-311871.45161290281</v>
      </c>
      <c r="W11527">
        <v>-6.7012256126156911E-2</v>
      </c>
      <c r="X11527" t="s">
        <v>173</v>
      </c>
    </row>
    <row r="11528" spans="1:24" x14ac:dyDescent="0.35">
      <c r="A11528">
        <v>3301059579</v>
      </c>
      <c r="B11528" t="s">
        <v>168</v>
      </c>
      <c r="C11528" t="s">
        <v>168</v>
      </c>
      <c r="D11528">
        <v>0</v>
      </c>
      <c r="E11528">
        <v>0</v>
      </c>
      <c r="F11528">
        <v>23</v>
      </c>
      <c r="G11528">
        <v>538974</v>
      </c>
      <c r="H11528">
        <v>9</v>
      </c>
      <c r="I11528">
        <v>160000</v>
      </c>
      <c r="J11528">
        <v>0</v>
      </c>
      <c r="K11528">
        <v>0</v>
      </c>
      <c r="L11528">
        <v>17</v>
      </c>
      <c r="M11528">
        <v>550800</v>
      </c>
      <c r="N11528">
        <v>150000</v>
      </c>
      <c r="O11528">
        <v>1399774</v>
      </c>
      <c r="P11528" t="s">
        <v>5</v>
      </c>
      <c r="Q11528" t="s">
        <v>15</v>
      </c>
      <c r="R11528" t="s">
        <v>169</v>
      </c>
      <c r="S11528" t="s">
        <v>170</v>
      </c>
      <c r="T11528">
        <v>903080</v>
      </c>
      <c r="U11528">
        <v>924289</v>
      </c>
      <c r="V11528">
        <v>21209</v>
      </c>
      <c r="W11528">
        <v>2.3485184036851736E-2</v>
      </c>
      <c r="X11528" t="s">
        <v>177</v>
      </c>
    </row>
    <row r="11529" spans="1:24" x14ac:dyDescent="0.35">
      <c r="A11529">
        <v>3300010652</v>
      </c>
      <c r="B11529" t="s">
        <v>168</v>
      </c>
      <c r="C11529" t="s">
        <v>168</v>
      </c>
      <c r="D11529">
        <v>0</v>
      </c>
      <c r="E11529">
        <v>0</v>
      </c>
      <c r="F11529">
        <v>82</v>
      </c>
      <c r="G11529">
        <v>3320935</v>
      </c>
      <c r="H11529">
        <v>48</v>
      </c>
      <c r="I11529">
        <v>1997000</v>
      </c>
      <c r="J11529">
        <v>0</v>
      </c>
      <c r="K11529">
        <v>0</v>
      </c>
      <c r="L11529">
        <v>39</v>
      </c>
      <c r="M11529">
        <v>1504936</v>
      </c>
      <c r="N11529">
        <v>1189500</v>
      </c>
      <c r="O11529">
        <v>8012371</v>
      </c>
      <c r="P11529" t="s">
        <v>5</v>
      </c>
      <c r="Q11529" t="s">
        <v>17</v>
      </c>
      <c r="R11529" t="s">
        <v>169</v>
      </c>
      <c r="S11529" t="s">
        <v>170</v>
      </c>
      <c r="T11529">
        <v>5169271.6129032262</v>
      </c>
      <c r="U11529">
        <v>3934890</v>
      </c>
      <c r="V11529">
        <v>-1234381.6129032262</v>
      </c>
      <c r="W11529">
        <v>-0.23879217524999785</v>
      </c>
      <c r="X11529" t="s">
        <v>389</v>
      </c>
    </row>
    <row r="11530" spans="1:24" x14ac:dyDescent="0.35">
      <c r="A11530">
        <v>3300012475</v>
      </c>
      <c r="B11530" t="s">
        <v>168</v>
      </c>
      <c r="C11530" t="s">
        <v>168</v>
      </c>
      <c r="D11530">
        <v>0</v>
      </c>
      <c r="E11530">
        <v>0</v>
      </c>
      <c r="F11530">
        <v>179</v>
      </c>
      <c r="G11530">
        <v>6020632</v>
      </c>
      <c r="H11530">
        <v>71</v>
      </c>
      <c r="I11530">
        <v>2010000</v>
      </c>
      <c r="J11530">
        <v>515</v>
      </c>
      <c r="K11530">
        <v>6862375</v>
      </c>
      <c r="L11530">
        <v>6</v>
      </c>
      <c r="M11530">
        <v>286455</v>
      </c>
      <c r="N11530">
        <v>1558500</v>
      </c>
      <c r="O11530">
        <v>16737962</v>
      </c>
      <c r="P11530" t="s">
        <v>5</v>
      </c>
      <c r="Q11530" t="s">
        <v>16</v>
      </c>
      <c r="R11530" t="s">
        <v>207</v>
      </c>
      <c r="S11530" t="s">
        <v>170</v>
      </c>
      <c r="T11530">
        <v>10798685.161290321</v>
      </c>
      <c r="U11530">
        <v>6109832</v>
      </c>
      <c r="V11530">
        <v>-4688853.1612903215</v>
      </c>
      <c r="W11530">
        <v>-0.43420593259800677</v>
      </c>
      <c r="X11530" t="s">
        <v>246</v>
      </c>
    </row>
    <row r="11531" spans="1:24" x14ac:dyDescent="0.35">
      <c r="A11531">
        <v>3301063783</v>
      </c>
      <c r="B11531" t="s">
        <v>168</v>
      </c>
      <c r="C11531" t="s">
        <v>168</v>
      </c>
      <c r="D11531">
        <v>0</v>
      </c>
      <c r="E11531">
        <v>0</v>
      </c>
      <c r="F11531">
        <v>13</v>
      </c>
      <c r="G11531">
        <v>447985</v>
      </c>
      <c r="H11531">
        <v>10</v>
      </c>
      <c r="I11531">
        <v>420000</v>
      </c>
      <c r="J11531">
        <v>0</v>
      </c>
      <c r="K11531">
        <v>0</v>
      </c>
      <c r="L11531">
        <v>12</v>
      </c>
      <c r="M11531">
        <v>498800</v>
      </c>
      <c r="N11531">
        <v>30000</v>
      </c>
      <c r="O11531">
        <v>1396785</v>
      </c>
      <c r="P11531" t="s">
        <v>5</v>
      </c>
      <c r="Q11531" t="s">
        <v>9</v>
      </c>
      <c r="R11531" t="s">
        <v>169</v>
      </c>
      <c r="S11531" t="s">
        <v>170</v>
      </c>
      <c r="T11531">
        <v>901151.6129032257</v>
      </c>
      <c r="U11531">
        <v>668089</v>
      </c>
      <c r="V11531">
        <v>-233062.6129032257</v>
      </c>
      <c r="W11531">
        <v>-0.25862752678472345</v>
      </c>
      <c r="X11531" t="s">
        <v>239</v>
      </c>
    </row>
    <row r="11532" spans="1:24" x14ac:dyDescent="0.35">
      <c r="A11532">
        <v>3300017039</v>
      </c>
      <c r="B11532" t="s">
        <v>168</v>
      </c>
      <c r="C11532" t="s">
        <v>168</v>
      </c>
      <c r="D11532">
        <v>0</v>
      </c>
      <c r="E11532">
        <v>0</v>
      </c>
      <c r="F11532">
        <v>16</v>
      </c>
      <c r="G11532">
        <v>384176</v>
      </c>
      <c r="H11532">
        <v>40</v>
      </c>
      <c r="I11532">
        <v>1150000</v>
      </c>
      <c r="J11532">
        <v>0</v>
      </c>
      <c r="K11532">
        <v>0</v>
      </c>
      <c r="L11532">
        <v>37</v>
      </c>
      <c r="M11532">
        <v>1958038</v>
      </c>
      <c r="N11532">
        <v>317500</v>
      </c>
      <c r="O11532">
        <v>3809714</v>
      </c>
      <c r="P11532" t="s">
        <v>5</v>
      </c>
      <c r="Q11532" t="s">
        <v>6</v>
      </c>
      <c r="R11532" t="s">
        <v>169</v>
      </c>
      <c r="S11532" t="s">
        <v>170</v>
      </c>
      <c r="T11532">
        <v>2457880</v>
      </c>
      <c r="U11532">
        <v>2705464</v>
      </c>
      <c r="V11532">
        <v>247584</v>
      </c>
      <c r="W11532">
        <v>0.10073071101925235</v>
      </c>
      <c r="X11532" t="s">
        <v>363</v>
      </c>
    </row>
    <row r="11533" spans="1:24" x14ac:dyDescent="0.35">
      <c r="A11533">
        <v>3301075285</v>
      </c>
      <c r="B11533" t="s">
        <v>168</v>
      </c>
      <c r="C11533" t="s">
        <v>168</v>
      </c>
      <c r="D11533">
        <v>0</v>
      </c>
      <c r="E11533">
        <v>0</v>
      </c>
      <c r="F11533">
        <v>36</v>
      </c>
      <c r="G11533">
        <v>1577271</v>
      </c>
      <c r="H11533">
        <v>17</v>
      </c>
      <c r="I11533">
        <v>407000</v>
      </c>
      <c r="J11533">
        <v>0</v>
      </c>
      <c r="K11533">
        <v>0</v>
      </c>
      <c r="L11533">
        <v>19</v>
      </c>
      <c r="M11533">
        <v>1075600</v>
      </c>
      <c r="N11533">
        <v>1562900</v>
      </c>
      <c r="O11533">
        <v>4622771</v>
      </c>
      <c r="P11533" t="s">
        <v>5</v>
      </c>
      <c r="Q11533" t="s">
        <v>16</v>
      </c>
      <c r="R11533" t="s">
        <v>169</v>
      </c>
      <c r="S11533" t="s">
        <v>170</v>
      </c>
      <c r="T11533">
        <v>2982432.9032258065</v>
      </c>
      <c r="U11533">
        <v>2928773</v>
      </c>
      <c r="V11533">
        <v>-53659.903225806542</v>
      </c>
      <c r="W11533">
        <v>-1.7991990085600151E-2</v>
      </c>
      <c r="X11533" t="s">
        <v>377</v>
      </c>
    </row>
    <row r="11534" spans="1:24" x14ac:dyDescent="0.35">
      <c r="A11534">
        <v>3300018984</v>
      </c>
      <c r="B11534" t="s">
        <v>168</v>
      </c>
      <c r="C11534" t="s">
        <v>168</v>
      </c>
      <c r="D11534">
        <v>0</v>
      </c>
      <c r="E11534">
        <v>0</v>
      </c>
      <c r="F11534">
        <v>193</v>
      </c>
      <c r="G11534">
        <v>7429501</v>
      </c>
      <c r="H11534">
        <v>76</v>
      </c>
      <c r="I11534">
        <v>2766000</v>
      </c>
      <c r="J11534">
        <v>0</v>
      </c>
      <c r="K11534">
        <v>0</v>
      </c>
      <c r="L11534">
        <v>0</v>
      </c>
      <c r="M11534">
        <v>0</v>
      </c>
      <c r="N11534">
        <v>1141800</v>
      </c>
      <c r="O11534">
        <v>11337301</v>
      </c>
      <c r="P11534" t="s">
        <v>5</v>
      </c>
      <c r="Q11534" t="s">
        <v>6</v>
      </c>
      <c r="R11534" t="s">
        <v>169</v>
      </c>
      <c r="S11534" t="s">
        <v>170</v>
      </c>
      <c r="T11534">
        <v>7314387.7419354841</v>
      </c>
      <c r="U11534">
        <v>8000656</v>
      </c>
      <c r="V11534">
        <v>686268.25806451589</v>
      </c>
      <c r="W11534">
        <v>9.3824429641587548E-2</v>
      </c>
      <c r="X11534" t="s">
        <v>388</v>
      </c>
    </row>
    <row r="11535" spans="1:24" x14ac:dyDescent="0.35">
      <c r="A11535">
        <v>3301071984</v>
      </c>
      <c r="B11535" t="s">
        <v>168</v>
      </c>
      <c r="C11535" t="s">
        <v>168</v>
      </c>
      <c r="D11535">
        <v>0</v>
      </c>
      <c r="E11535">
        <v>0</v>
      </c>
      <c r="F11535">
        <v>27</v>
      </c>
      <c r="G11535">
        <v>1496799</v>
      </c>
      <c r="H11535">
        <v>41</v>
      </c>
      <c r="I11535">
        <v>1130000</v>
      </c>
      <c r="J11535">
        <v>0</v>
      </c>
      <c r="K11535">
        <v>0</v>
      </c>
      <c r="L11535">
        <v>0</v>
      </c>
      <c r="M11535">
        <v>0</v>
      </c>
      <c r="N11535">
        <v>352500</v>
      </c>
      <c r="O11535">
        <v>2979299</v>
      </c>
      <c r="P11535" t="s">
        <v>5</v>
      </c>
      <c r="Q11535" t="s">
        <v>17</v>
      </c>
      <c r="R11535" t="s">
        <v>169</v>
      </c>
      <c r="S11535" t="s">
        <v>170</v>
      </c>
      <c r="T11535">
        <v>1922128.3870967743</v>
      </c>
      <c r="U11535">
        <v>1096700</v>
      </c>
      <c r="V11535">
        <v>-825428.3870967743</v>
      </c>
      <c r="W11535">
        <v>-0.42943457504600913</v>
      </c>
      <c r="X11535" t="s">
        <v>328</v>
      </c>
    </row>
    <row r="11536" spans="1:24" x14ac:dyDescent="0.35">
      <c r="A11536">
        <v>3301023057</v>
      </c>
      <c r="B11536" t="s">
        <v>168</v>
      </c>
      <c r="C11536" t="s">
        <v>168</v>
      </c>
      <c r="D11536">
        <v>0</v>
      </c>
      <c r="E11536">
        <v>0</v>
      </c>
      <c r="F11536">
        <v>33</v>
      </c>
      <c r="G11536">
        <v>930563</v>
      </c>
      <c r="H11536">
        <v>2</v>
      </c>
      <c r="I11536">
        <v>30000</v>
      </c>
      <c r="J11536">
        <v>0</v>
      </c>
      <c r="K11536">
        <v>0</v>
      </c>
      <c r="L11536">
        <v>2</v>
      </c>
      <c r="M11536">
        <v>74800</v>
      </c>
      <c r="N11536">
        <v>57000</v>
      </c>
      <c r="O11536">
        <v>1092363</v>
      </c>
      <c r="P11536" t="s">
        <v>5</v>
      </c>
      <c r="Q11536" t="s">
        <v>11</v>
      </c>
      <c r="R11536" t="s">
        <v>169</v>
      </c>
      <c r="S11536" t="s">
        <v>170</v>
      </c>
      <c r="T11536">
        <v>704750.32258064509</v>
      </c>
      <c r="U11536">
        <v>706670</v>
      </c>
      <c r="V11536">
        <v>1919.6774193549063</v>
      </c>
      <c r="W11536">
        <v>2.7239113737833609E-3</v>
      </c>
      <c r="X11536" t="s">
        <v>376</v>
      </c>
    </row>
    <row r="11537" spans="1:24" x14ac:dyDescent="0.35">
      <c r="A11537">
        <v>3301072174</v>
      </c>
      <c r="B11537" t="s">
        <v>168</v>
      </c>
      <c r="C11537" t="s">
        <v>168</v>
      </c>
      <c r="D11537">
        <v>0</v>
      </c>
      <c r="E11537">
        <v>0</v>
      </c>
      <c r="F11537">
        <v>8</v>
      </c>
      <c r="G11537">
        <v>266093</v>
      </c>
      <c r="H11537">
        <v>10</v>
      </c>
      <c r="I11537">
        <v>340000</v>
      </c>
      <c r="J11537">
        <v>0</v>
      </c>
      <c r="K11537">
        <v>0</v>
      </c>
      <c r="L11537">
        <v>5</v>
      </c>
      <c r="M11537">
        <v>172000</v>
      </c>
      <c r="N11537">
        <v>150000</v>
      </c>
      <c r="O11537">
        <v>928093</v>
      </c>
      <c r="P11537" t="s">
        <v>5</v>
      </c>
      <c r="Q11537" t="s">
        <v>10</v>
      </c>
      <c r="R11537" t="s">
        <v>169</v>
      </c>
      <c r="S11537" t="s">
        <v>170</v>
      </c>
      <c r="T11537">
        <v>598769.67741935491</v>
      </c>
      <c r="U11537">
        <v>1010313</v>
      </c>
      <c r="V11537">
        <v>411543.32258064509</v>
      </c>
      <c r="W11537">
        <v>0.68731490270910323</v>
      </c>
      <c r="X11537" t="s">
        <v>223</v>
      </c>
    </row>
    <row r="11538" spans="1:24" x14ac:dyDescent="0.35">
      <c r="A11538">
        <v>3301066904</v>
      </c>
      <c r="B11538" t="s">
        <v>168</v>
      </c>
      <c r="C11538" t="s">
        <v>168</v>
      </c>
      <c r="D11538">
        <v>0</v>
      </c>
      <c r="E11538">
        <v>0</v>
      </c>
      <c r="F11538">
        <v>15</v>
      </c>
      <c r="G11538">
        <v>646483</v>
      </c>
      <c r="H11538">
        <v>8</v>
      </c>
      <c r="I11538">
        <v>390000</v>
      </c>
      <c r="J11538">
        <v>0</v>
      </c>
      <c r="K11538">
        <v>0</v>
      </c>
      <c r="L11538">
        <v>1</v>
      </c>
      <c r="M11538">
        <v>22400</v>
      </c>
      <c r="N11538">
        <v>165000</v>
      </c>
      <c r="O11538">
        <v>1223883</v>
      </c>
      <c r="P11538" t="s">
        <v>5</v>
      </c>
      <c r="Q11538" t="s">
        <v>14</v>
      </c>
      <c r="R11538" t="s">
        <v>169</v>
      </c>
      <c r="S11538" t="s">
        <v>170</v>
      </c>
      <c r="T11538">
        <v>789601.93548387091</v>
      </c>
      <c r="U11538">
        <v>990385</v>
      </c>
      <c r="V11538">
        <v>200783.06451612909</v>
      </c>
      <c r="W11538">
        <v>0.25428390622306218</v>
      </c>
      <c r="X11538" t="s">
        <v>409</v>
      </c>
    </row>
    <row r="11539" spans="1:24" x14ac:dyDescent="0.35">
      <c r="A11539">
        <v>3301006735</v>
      </c>
      <c r="B11539" t="s">
        <v>168</v>
      </c>
      <c r="C11539" t="s">
        <v>168</v>
      </c>
      <c r="D11539">
        <v>0</v>
      </c>
      <c r="E11539">
        <v>0</v>
      </c>
      <c r="F11539">
        <v>73</v>
      </c>
      <c r="G11539">
        <v>1985327</v>
      </c>
      <c r="H11539">
        <v>152</v>
      </c>
      <c r="I11539">
        <v>3659000</v>
      </c>
      <c r="J11539">
        <v>0</v>
      </c>
      <c r="K11539">
        <v>0</v>
      </c>
      <c r="L11539">
        <v>33</v>
      </c>
      <c r="M11539">
        <v>1079200</v>
      </c>
      <c r="N11539">
        <v>150000</v>
      </c>
      <c r="O11539">
        <v>6873527</v>
      </c>
      <c r="P11539" t="s">
        <v>5</v>
      </c>
      <c r="Q11539" t="s">
        <v>13</v>
      </c>
      <c r="R11539" t="s">
        <v>169</v>
      </c>
      <c r="S11539" t="s">
        <v>170</v>
      </c>
      <c r="T11539">
        <v>4434533.5483870972</v>
      </c>
      <c r="U11539">
        <v>4752340</v>
      </c>
      <c r="V11539">
        <v>317806.45161290281</v>
      </c>
      <c r="W11539">
        <v>7.1666263913708228E-2</v>
      </c>
      <c r="X11539" t="s">
        <v>387</v>
      </c>
    </row>
    <row r="11540" spans="1:24" x14ac:dyDescent="0.35">
      <c r="A11540">
        <v>3301042886</v>
      </c>
      <c r="B11540" t="s">
        <v>168</v>
      </c>
      <c r="C11540" t="s">
        <v>168</v>
      </c>
      <c r="D11540">
        <v>0</v>
      </c>
      <c r="E11540">
        <v>0</v>
      </c>
      <c r="F11540">
        <v>7</v>
      </c>
      <c r="G11540">
        <v>357225</v>
      </c>
      <c r="H11540">
        <v>24</v>
      </c>
      <c r="I11540">
        <v>440000</v>
      </c>
      <c r="J11540">
        <v>0</v>
      </c>
      <c r="K11540">
        <v>0</v>
      </c>
      <c r="L11540">
        <v>4</v>
      </c>
      <c r="M11540">
        <v>480463</v>
      </c>
      <c r="N11540">
        <v>1269400</v>
      </c>
      <c r="O11540">
        <v>2547088</v>
      </c>
      <c r="P11540" t="s">
        <v>5</v>
      </c>
      <c r="Q11540" t="s">
        <v>16</v>
      </c>
      <c r="R11540" t="s">
        <v>169</v>
      </c>
      <c r="S11540" t="s">
        <v>170</v>
      </c>
      <c r="T11540">
        <v>1643282.5806451612</v>
      </c>
      <c r="U11540">
        <v>1128105</v>
      </c>
      <c r="V11540">
        <v>-515177.58064516122</v>
      </c>
      <c r="W11540">
        <v>-0.31350516746967516</v>
      </c>
      <c r="X11540" t="s">
        <v>349</v>
      </c>
    </row>
    <row r="11541" spans="1:24" x14ac:dyDescent="0.35">
      <c r="A11541">
        <v>3301067884</v>
      </c>
      <c r="B11541" t="s">
        <v>168</v>
      </c>
      <c r="C11541" t="s">
        <v>168</v>
      </c>
      <c r="D11541">
        <v>0</v>
      </c>
      <c r="E11541">
        <v>0</v>
      </c>
      <c r="F11541">
        <v>15</v>
      </c>
      <c r="G11541">
        <v>424683</v>
      </c>
      <c r="H11541">
        <v>20</v>
      </c>
      <c r="I11541">
        <v>445000</v>
      </c>
      <c r="J11541">
        <v>0</v>
      </c>
      <c r="K11541">
        <v>0</v>
      </c>
      <c r="L11541">
        <v>14</v>
      </c>
      <c r="M11541">
        <v>523600</v>
      </c>
      <c r="N11541">
        <v>165000</v>
      </c>
      <c r="O11541">
        <v>1558283</v>
      </c>
      <c r="P11541" t="s">
        <v>5</v>
      </c>
      <c r="Q11541" t="s">
        <v>10</v>
      </c>
      <c r="R11541" t="s">
        <v>169</v>
      </c>
      <c r="S11541" t="s">
        <v>170</v>
      </c>
      <c r="T11541">
        <v>1005343.8709677419</v>
      </c>
      <c r="U11541">
        <v>1064577</v>
      </c>
      <c r="V11541">
        <v>59233.129032258061</v>
      </c>
      <c r="W11541">
        <v>5.8918277360402449E-2</v>
      </c>
      <c r="X11541" t="s">
        <v>198</v>
      </c>
    </row>
    <row r="11542" spans="1:24" x14ac:dyDescent="0.35">
      <c r="A11542">
        <v>3300022084</v>
      </c>
      <c r="B11542" t="s">
        <v>168</v>
      </c>
      <c r="C11542" t="s">
        <v>168</v>
      </c>
      <c r="D11542">
        <v>0</v>
      </c>
      <c r="E11542">
        <v>0</v>
      </c>
      <c r="F11542">
        <v>217</v>
      </c>
      <c r="G11542">
        <v>8971224</v>
      </c>
      <c r="H11542">
        <v>104</v>
      </c>
      <c r="I11542">
        <v>2933000</v>
      </c>
      <c r="J11542">
        <v>0</v>
      </c>
      <c r="K11542">
        <v>0</v>
      </c>
      <c r="L11542">
        <v>0</v>
      </c>
      <c r="M11542">
        <v>0</v>
      </c>
      <c r="N11542">
        <v>407500</v>
      </c>
      <c r="O11542">
        <v>12311724</v>
      </c>
      <c r="P11542" t="s">
        <v>5</v>
      </c>
      <c r="Q11542" t="s">
        <v>6</v>
      </c>
      <c r="R11542" t="s">
        <v>169</v>
      </c>
      <c r="S11542" t="s">
        <v>170</v>
      </c>
      <c r="T11542">
        <v>7943047.7419354841</v>
      </c>
      <c r="U11542">
        <v>8814082</v>
      </c>
      <c r="V11542">
        <v>871034.25806451589</v>
      </c>
      <c r="W11542">
        <v>0.10965995501523595</v>
      </c>
      <c r="X11542" t="s">
        <v>232</v>
      </c>
    </row>
    <row r="11543" spans="1:24" x14ac:dyDescent="0.35">
      <c r="A11543">
        <v>3300024226</v>
      </c>
      <c r="B11543" t="s">
        <v>168</v>
      </c>
      <c r="C11543" t="s">
        <v>168</v>
      </c>
      <c r="D11543">
        <v>0</v>
      </c>
      <c r="E11543">
        <v>0</v>
      </c>
      <c r="F11543">
        <v>1</v>
      </c>
      <c r="G11543">
        <v>61199</v>
      </c>
      <c r="H11543">
        <v>1</v>
      </c>
      <c r="I11543">
        <v>20000</v>
      </c>
      <c r="J11543">
        <v>0</v>
      </c>
      <c r="K11543">
        <v>0</v>
      </c>
      <c r="L11543">
        <v>0</v>
      </c>
      <c r="M11543">
        <v>0</v>
      </c>
      <c r="N11543">
        <v>160000</v>
      </c>
      <c r="O11543">
        <v>241199</v>
      </c>
      <c r="P11543" t="s">
        <v>5</v>
      </c>
      <c r="Q11543" t="s">
        <v>13</v>
      </c>
      <c r="R11543" t="s">
        <v>169</v>
      </c>
      <c r="S11543" t="s">
        <v>170</v>
      </c>
      <c r="T11543">
        <v>155612.25806451612</v>
      </c>
      <c r="U11543">
        <v>212400</v>
      </c>
      <c r="V11543">
        <v>56787.741935483878</v>
      </c>
      <c r="W11543">
        <v>0.36493103205237176</v>
      </c>
      <c r="X11543" t="s">
        <v>397</v>
      </c>
    </row>
    <row r="11544" spans="1:24" x14ac:dyDescent="0.35">
      <c r="A11544">
        <v>3301071017</v>
      </c>
      <c r="B11544" t="s">
        <v>168</v>
      </c>
      <c r="C11544" t="s">
        <v>168</v>
      </c>
      <c r="D11544">
        <v>0</v>
      </c>
      <c r="E11544">
        <v>0</v>
      </c>
      <c r="F11544">
        <v>141</v>
      </c>
      <c r="G11544">
        <v>5644612</v>
      </c>
      <c r="H11544">
        <v>37</v>
      </c>
      <c r="I11544">
        <v>660000</v>
      </c>
      <c r="J11544">
        <v>0</v>
      </c>
      <c r="K11544">
        <v>0</v>
      </c>
      <c r="L11544">
        <v>1</v>
      </c>
      <c r="M11544">
        <v>52400</v>
      </c>
      <c r="N11544">
        <v>866100</v>
      </c>
      <c r="O11544">
        <v>7223112</v>
      </c>
      <c r="P11544" t="s">
        <v>5</v>
      </c>
      <c r="Q11544" t="s">
        <v>7</v>
      </c>
      <c r="R11544" t="s">
        <v>169</v>
      </c>
      <c r="S11544" t="s">
        <v>170</v>
      </c>
      <c r="T11544">
        <v>4660072.2580645159</v>
      </c>
      <c r="U11544">
        <v>5901624</v>
      </c>
      <c r="V11544">
        <v>1241551.7419354841</v>
      </c>
      <c r="W11544">
        <v>0.26642328126713255</v>
      </c>
      <c r="X11544" t="s">
        <v>225</v>
      </c>
    </row>
    <row r="11545" spans="1:24" x14ac:dyDescent="0.35">
      <c r="A11545">
        <v>3300015622</v>
      </c>
      <c r="B11545" t="s">
        <v>168</v>
      </c>
      <c r="C11545" t="s">
        <v>168</v>
      </c>
      <c r="D11545">
        <v>0</v>
      </c>
      <c r="E11545">
        <v>0</v>
      </c>
      <c r="F11545">
        <v>61</v>
      </c>
      <c r="G11545">
        <v>2979889</v>
      </c>
      <c r="H11545">
        <v>3</v>
      </c>
      <c r="I11545">
        <v>20000</v>
      </c>
      <c r="J11545">
        <v>0</v>
      </c>
      <c r="K11545">
        <v>0</v>
      </c>
      <c r="L11545">
        <v>0</v>
      </c>
      <c r="M11545">
        <v>0</v>
      </c>
      <c r="N11545">
        <v>326100</v>
      </c>
      <c r="O11545">
        <v>3325989</v>
      </c>
      <c r="P11545" t="s">
        <v>5</v>
      </c>
      <c r="Q11545" t="s">
        <v>8</v>
      </c>
      <c r="R11545" t="s">
        <v>169</v>
      </c>
      <c r="S11545" t="s">
        <v>170</v>
      </c>
      <c r="T11545">
        <v>2145799.3548387098</v>
      </c>
      <c r="U11545">
        <v>3314031</v>
      </c>
      <c r="V11545">
        <v>1168231.6451612902</v>
      </c>
      <c r="W11545">
        <v>0.54442725156336946</v>
      </c>
      <c r="X11545" t="s">
        <v>191</v>
      </c>
    </row>
    <row r="11546" spans="1:24" x14ac:dyDescent="0.35">
      <c r="A11546">
        <v>3300002732</v>
      </c>
      <c r="B11546" t="s">
        <v>168</v>
      </c>
      <c r="C11546" t="s">
        <v>168</v>
      </c>
      <c r="D11546">
        <v>0</v>
      </c>
      <c r="E11546">
        <v>0</v>
      </c>
      <c r="F11546">
        <v>2</v>
      </c>
      <c r="G11546">
        <v>36998</v>
      </c>
      <c r="H11546">
        <v>2</v>
      </c>
      <c r="I11546">
        <v>60000</v>
      </c>
      <c r="J11546">
        <v>0</v>
      </c>
      <c r="K11546">
        <v>0</v>
      </c>
      <c r="L11546">
        <v>0</v>
      </c>
      <c r="M11546">
        <v>0</v>
      </c>
      <c r="N11546">
        <v>30000</v>
      </c>
      <c r="O11546">
        <v>126998</v>
      </c>
      <c r="P11546" t="s">
        <v>5</v>
      </c>
      <c r="Q11546" t="s">
        <v>15</v>
      </c>
      <c r="R11546" t="s">
        <v>169</v>
      </c>
      <c r="S11546" t="s">
        <v>170</v>
      </c>
      <c r="T11546">
        <v>81934.193548387106</v>
      </c>
      <c r="U11546">
        <v>288998</v>
      </c>
      <c r="V11546">
        <v>207063.80645161291</v>
      </c>
      <c r="W11546">
        <v>2.5271964912833269</v>
      </c>
      <c r="X11546" t="s">
        <v>287</v>
      </c>
    </row>
    <row r="11547" spans="1:24" x14ac:dyDescent="0.35">
      <c r="A11547">
        <v>3301003474</v>
      </c>
      <c r="B11547" t="s">
        <v>168</v>
      </c>
      <c r="C11547" t="s">
        <v>168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150000</v>
      </c>
      <c r="O11547">
        <v>150000</v>
      </c>
      <c r="P11547" t="s">
        <v>5</v>
      </c>
      <c r="Q11547" t="s">
        <v>10</v>
      </c>
      <c r="R11547" t="s">
        <v>169</v>
      </c>
      <c r="S11547" t="s">
        <v>170</v>
      </c>
      <c r="T11547">
        <v>96774.193548387106</v>
      </c>
      <c r="U11547">
        <v>150000</v>
      </c>
      <c r="V11547">
        <v>53225.806451612894</v>
      </c>
      <c r="W11547">
        <v>0.54999999999999982</v>
      </c>
      <c r="X11547" t="s">
        <v>223</v>
      </c>
    </row>
    <row r="11548" spans="1:24" x14ac:dyDescent="0.35">
      <c r="A11548">
        <v>3301072904</v>
      </c>
      <c r="B11548" t="s">
        <v>168</v>
      </c>
      <c r="C11548" t="s">
        <v>168</v>
      </c>
      <c r="D11548">
        <v>0</v>
      </c>
      <c r="E11548">
        <v>0</v>
      </c>
      <c r="F11548">
        <v>7</v>
      </c>
      <c r="G11548">
        <v>104892</v>
      </c>
      <c r="H11548">
        <v>7</v>
      </c>
      <c r="I11548">
        <v>100000</v>
      </c>
      <c r="J11548">
        <v>0</v>
      </c>
      <c r="K11548">
        <v>0</v>
      </c>
      <c r="L11548">
        <v>5</v>
      </c>
      <c r="M11548">
        <v>202000</v>
      </c>
      <c r="N11548">
        <v>30000</v>
      </c>
      <c r="O11548">
        <v>436892</v>
      </c>
      <c r="P11548" t="s">
        <v>5</v>
      </c>
      <c r="Q11548" t="s">
        <v>13</v>
      </c>
      <c r="R11548" t="s">
        <v>169</v>
      </c>
      <c r="S11548" t="s">
        <v>170</v>
      </c>
      <c r="T11548">
        <v>281865.80645161291</v>
      </c>
      <c r="U11548">
        <v>358596</v>
      </c>
      <c r="V11548">
        <v>76730.193548387091</v>
      </c>
      <c r="W11548">
        <v>0.27222242567957289</v>
      </c>
      <c r="X11548" t="s">
        <v>282</v>
      </c>
    </row>
    <row r="11549" spans="1:24" x14ac:dyDescent="0.35">
      <c r="A11549">
        <v>3301049565</v>
      </c>
      <c r="B11549" t="s">
        <v>168</v>
      </c>
      <c r="C11549" t="s">
        <v>168</v>
      </c>
      <c r="D11549">
        <v>0</v>
      </c>
      <c r="E11549">
        <v>0</v>
      </c>
      <c r="F11549">
        <v>6</v>
      </c>
      <c r="G11549">
        <v>10884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1257100</v>
      </c>
      <c r="O11549">
        <v>1267984</v>
      </c>
      <c r="P11549" t="s">
        <v>5</v>
      </c>
      <c r="Q11549" t="s">
        <v>7</v>
      </c>
      <c r="R11549" t="s">
        <v>169</v>
      </c>
      <c r="S11549" t="s">
        <v>170</v>
      </c>
      <c r="T11549">
        <v>818054.19354838715</v>
      </c>
      <c r="U11549">
        <v>1006942</v>
      </c>
      <c r="V11549">
        <v>188887.80645161285</v>
      </c>
      <c r="W11549">
        <v>0.23089889146866205</v>
      </c>
      <c r="X11549" t="s">
        <v>236</v>
      </c>
    </row>
    <row r="11550" spans="1:24" x14ac:dyDescent="0.35">
      <c r="A11550">
        <v>3300015658</v>
      </c>
      <c r="B11550" t="s">
        <v>168</v>
      </c>
      <c r="C11550" t="s">
        <v>168</v>
      </c>
      <c r="D11550">
        <v>0</v>
      </c>
      <c r="E11550">
        <v>0</v>
      </c>
      <c r="F11550">
        <v>476</v>
      </c>
      <c r="G11550">
        <v>19440033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342000</v>
      </c>
      <c r="O11550">
        <v>19782033</v>
      </c>
      <c r="P11550" t="s">
        <v>5</v>
      </c>
      <c r="Q11550" t="s">
        <v>8</v>
      </c>
      <c r="R11550" t="s">
        <v>169</v>
      </c>
      <c r="S11550" t="s">
        <v>170</v>
      </c>
      <c r="T11550">
        <v>12762601.935483871</v>
      </c>
      <c r="U11550">
        <v>12111018</v>
      </c>
      <c r="V11550">
        <v>-651583.93548387103</v>
      </c>
      <c r="W11550">
        <v>-5.1054161116807384E-2</v>
      </c>
      <c r="X11550" t="s">
        <v>264</v>
      </c>
    </row>
    <row r="11551" spans="1:24" x14ac:dyDescent="0.35">
      <c r="A11551">
        <v>3301074323</v>
      </c>
      <c r="B11551" t="s">
        <v>168</v>
      </c>
      <c r="C11551" t="s">
        <v>168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30000</v>
      </c>
      <c r="O11551">
        <v>30000</v>
      </c>
      <c r="P11551" t="s">
        <v>5</v>
      </c>
      <c r="Q11551" t="s">
        <v>11</v>
      </c>
      <c r="R11551" t="s">
        <v>169</v>
      </c>
      <c r="S11551" t="s">
        <v>170</v>
      </c>
      <c r="T11551">
        <v>19354.83870967742</v>
      </c>
      <c r="U11551">
        <v>30000</v>
      </c>
      <c r="V11551">
        <v>10645.16129032258</v>
      </c>
      <c r="W11551">
        <v>0.54999999999999982</v>
      </c>
      <c r="X11551" t="s">
        <v>217</v>
      </c>
    </row>
    <row r="11552" spans="1:24" x14ac:dyDescent="0.35">
      <c r="A11552">
        <v>3300016925</v>
      </c>
      <c r="B11552" t="s">
        <v>168</v>
      </c>
      <c r="C11552" t="s">
        <v>168</v>
      </c>
      <c r="D11552">
        <v>0</v>
      </c>
      <c r="E11552">
        <v>0</v>
      </c>
      <c r="F11552">
        <v>3</v>
      </c>
      <c r="G11552">
        <v>126091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1713000</v>
      </c>
      <c r="O11552">
        <v>1839091</v>
      </c>
      <c r="P11552" t="s">
        <v>5</v>
      </c>
      <c r="Q11552" t="s">
        <v>6</v>
      </c>
      <c r="R11552" t="s">
        <v>169</v>
      </c>
      <c r="S11552" t="s">
        <v>170</v>
      </c>
      <c r="T11552">
        <v>1186510.3225806451</v>
      </c>
      <c r="U11552">
        <v>859697</v>
      </c>
      <c r="V11552">
        <v>-326813.32258064509</v>
      </c>
      <c r="W11552">
        <v>-0.27544077481755924</v>
      </c>
      <c r="X11552" t="s">
        <v>348</v>
      </c>
    </row>
    <row r="11553" spans="1:24" x14ac:dyDescent="0.35">
      <c r="A11553">
        <v>3301074526</v>
      </c>
      <c r="B11553" t="s">
        <v>168</v>
      </c>
      <c r="C11553" t="s">
        <v>168</v>
      </c>
      <c r="D11553">
        <v>0</v>
      </c>
      <c r="E11553">
        <v>0</v>
      </c>
      <c r="F11553">
        <v>366</v>
      </c>
      <c r="G11553">
        <v>17851124</v>
      </c>
      <c r="H11553">
        <v>328</v>
      </c>
      <c r="I11553">
        <v>13570000</v>
      </c>
      <c r="J11553">
        <v>0</v>
      </c>
      <c r="K11553">
        <v>0</v>
      </c>
      <c r="L11553">
        <v>53</v>
      </c>
      <c r="M11553">
        <v>3037200</v>
      </c>
      <c r="N11553">
        <v>150000</v>
      </c>
      <c r="O11553">
        <v>34608324</v>
      </c>
      <c r="P11553" t="s">
        <v>5</v>
      </c>
      <c r="Q11553" t="s">
        <v>15</v>
      </c>
      <c r="R11553" t="s">
        <v>169</v>
      </c>
      <c r="S11553" t="s">
        <v>170</v>
      </c>
      <c r="T11553">
        <v>22327950.967741936</v>
      </c>
      <c r="U11553">
        <v>22657274</v>
      </c>
      <c r="V11553">
        <v>329323.03225806355</v>
      </c>
      <c r="W11553">
        <v>1.474936203209376E-2</v>
      </c>
      <c r="X11553" t="s">
        <v>214</v>
      </c>
    </row>
    <row r="11554" spans="1:24" x14ac:dyDescent="0.35">
      <c r="A11554">
        <v>3300008983</v>
      </c>
      <c r="B11554" t="s">
        <v>168</v>
      </c>
      <c r="C11554" t="s">
        <v>168</v>
      </c>
      <c r="D11554">
        <v>0</v>
      </c>
      <c r="E11554">
        <v>0</v>
      </c>
      <c r="F11554">
        <v>337</v>
      </c>
      <c r="G11554">
        <v>12440912</v>
      </c>
      <c r="H11554">
        <v>0</v>
      </c>
      <c r="I11554">
        <v>0</v>
      </c>
      <c r="J11554">
        <v>372</v>
      </c>
      <c r="K11554">
        <v>10248600</v>
      </c>
      <c r="L11554">
        <v>2</v>
      </c>
      <c r="M11554">
        <v>362710</v>
      </c>
      <c r="N11554">
        <v>1160000</v>
      </c>
      <c r="O11554">
        <v>24212222</v>
      </c>
      <c r="P11554" t="s">
        <v>5</v>
      </c>
      <c r="Q11554" t="s">
        <v>16</v>
      </c>
      <c r="R11554" t="s">
        <v>169</v>
      </c>
      <c r="S11554" t="s">
        <v>170</v>
      </c>
      <c r="T11554">
        <v>15620788.387096774</v>
      </c>
      <c r="U11554">
        <v>6974394</v>
      </c>
      <c r="V11554">
        <v>-8646394.3870967738</v>
      </c>
      <c r="W11554">
        <v>-0.55351843791949373</v>
      </c>
      <c r="X11554" t="s">
        <v>357</v>
      </c>
    </row>
    <row r="11555" spans="1:24" x14ac:dyDescent="0.35">
      <c r="A11555">
        <v>3300027953</v>
      </c>
      <c r="B11555" t="s">
        <v>168</v>
      </c>
      <c r="C11555" t="s">
        <v>168</v>
      </c>
      <c r="D11555">
        <v>0</v>
      </c>
      <c r="E11555">
        <v>0</v>
      </c>
      <c r="F11555">
        <v>97</v>
      </c>
      <c r="G11555">
        <v>2998702</v>
      </c>
      <c r="H11555">
        <v>43</v>
      </c>
      <c r="I11555">
        <v>1435000</v>
      </c>
      <c r="J11555">
        <v>0</v>
      </c>
      <c r="K11555">
        <v>0</v>
      </c>
      <c r="L11555">
        <v>1</v>
      </c>
      <c r="M11555">
        <v>22400</v>
      </c>
      <c r="N11555">
        <v>1058900</v>
      </c>
      <c r="O11555">
        <v>5515002</v>
      </c>
      <c r="P11555" t="s">
        <v>5</v>
      </c>
      <c r="Q11555" t="s">
        <v>7</v>
      </c>
      <c r="R11555" t="s">
        <v>169</v>
      </c>
      <c r="S11555" t="s">
        <v>170</v>
      </c>
      <c r="T11555">
        <v>3558065.8064516126</v>
      </c>
      <c r="U11555">
        <v>4297090</v>
      </c>
      <c r="V11555">
        <v>739024.19354838738</v>
      </c>
      <c r="W11555">
        <v>0.20770391379731157</v>
      </c>
      <c r="X11555" t="s">
        <v>307</v>
      </c>
    </row>
    <row r="11556" spans="1:24" x14ac:dyDescent="0.35">
      <c r="A11556">
        <v>3301075863</v>
      </c>
      <c r="B11556" t="s">
        <v>168</v>
      </c>
      <c r="C11556" t="s">
        <v>168</v>
      </c>
      <c r="D11556">
        <v>0</v>
      </c>
      <c r="E11556">
        <v>0</v>
      </c>
      <c r="F11556">
        <v>222</v>
      </c>
      <c r="G11556">
        <v>8936974</v>
      </c>
      <c r="H11556">
        <v>121</v>
      </c>
      <c r="I11556">
        <v>5773000</v>
      </c>
      <c r="J11556">
        <v>0</v>
      </c>
      <c r="K11556">
        <v>0</v>
      </c>
      <c r="L11556">
        <v>66</v>
      </c>
      <c r="M11556">
        <v>3486000</v>
      </c>
      <c r="N11556">
        <v>222000</v>
      </c>
      <c r="O11556">
        <v>18417974</v>
      </c>
      <c r="P11556" t="s">
        <v>5</v>
      </c>
      <c r="Q11556" t="s">
        <v>15</v>
      </c>
      <c r="R11556" t="s">
        <v>169</v>
      </c>
      <c r="S11556" t="s">
        <v>170</v>
      </c>
      <c r="T11556">
        <v>11882563.870967742</v>
      </c>
      <c r="U11556">
        <v>10661997</v>
      </c>
      <c r="V11556">
        <v>-1220566.8709677421</v>
      </c>
      <c r="W11556">
        <v>-0.10271915086860262</v>
      </c>
      <c r="X11556" t="s">
        <v>177</v>
      </c>
    </row>
    <row r="11557" spans="1:24" x14ac:dyDescent="0.35">
      <c r="A11557">
        <v>3301072823</v>
      </c>
      <c r="B11557" t="s">
        <v>168</v>
      </c>
      <c r="C11557" t="s">
        <v>168</v>
      </c>
      <c r="D11557">
        <v>0</v>
      </c>
      <c r="E11557">
        <v>0</v>
      </c>
      <c r="F11557">
        <v>13</v>
      </c>
      <c r="G11557">
        <v>580088</v>
      </c>
      <c r="H11557">
        <v>3</v>
      </c>
      <c r="I11557">
        <v>130000</v>
      </c>
      <c r="J11557">
        <v>0</v>
      </c>
      <c r="K11557">
        <v>0</v>
      </c>
      <c r="L11557">
        <v>0</v>
      </c>
      <c r="M11557">
        <v>0</v>
      </c>
      <c r="N11557">
        <v>386000</v>
      </c>
      <c r="O11557">
        <v>1096088</v>
      </c>
      <c r="P11557" t="s">
        <v>5</v>
      </c>
      <c r="Q11557" t="s">
        <v>12</v>
      </c>
      <c r="R11557" t="s">
        <v>169</v>
      </c>
      <c r="S11557" t="s">
        <v>170</v>
      </c>
      <c r="T11557">
        <v>707153.54838709685</v>
      </c>
      <c r="U11557">
        <v>641844</v>
      </c>
      <c r="V11557">
        <v>-65309.548387096846</v>
      </c>
      <c r="W11557">
        <v>-9.2355540795994617E-2</v>
      </c>
      <c r="X11557" t="s">
        <v>256</v>
      </c>
    </row>
    <row r="11558" spans="1:24" x14ac:dyDescent="0.35">
      <c r="A11558">
        <v>3301020247</v>
      </c>
      <c r="B11558" t="s">
        <v>168</v>
      </c>
      <c r="C11558" t="s">
        <v>168</v>
      </c>
      <c r="D11558">
        <v>0</v>
      </c>
      <c r="E11558">
        <v>0</v>
      </c>
      <c r="F11558">
        <v>11</v>
      </c>
      <c r="G11558">
        <v>436989</v>
      </c>
      <c r="H11558">
        <v>21</v>
      </c>
      <c r="I11558">
        <v>800000</v>
      </c>
      <c r="J11558">
        <v>0</v>
      </c>
      <c r="K11558">
        <v>0</v>
      </c>
      <c r="L11558">
        <v>13</v>
      </c>
      <c r="M11558">
        <v>581200</v>
      </c>
      <c r="N11558">
        <v>30000</v>
      </c>
      <c r="O11558">
        <v>1848189</v>
      </c>
      <c r="P11558" t="s">
        <v>5</v>
      </c>
      <c r="Q11558" t="s">
        <v>10</v>
      </c>
      <c r="R11558" t="s">
        <v>169</v>
      </c>
      <c r="S11558" t="s">
        <v>170</v>
      </c>
      <c r="T11558">
        <v>1192380</v>
      </c>
      <c r="U11558">
        <v>1511590</v>
      </c>
      <c r="V11558">
        <v>319210</v>
      </c>
      <c r="W11558">
        <v>0.26770828091715737</v>
      </c>
      <c r="X11558" t="s">
        <v>182</v>
      </c>
    </row>
    <row r="11559" spans="1:24" x14ac:dyDescent="0.35">
      <c r="A11559">
        <v>3301051303</v>
      </c>
      <c r="B11559" t="s">
        <v>168</v>
      </c>
      <c r="C11559" t="s">
        <v>168</v>
      </c>
      <c r="D11559">
        <v>0</v>
      </c>
      <c r="E11559">
        <v>0</v>
      </c>
      <c r="F11559">
        <v>15</v>
      </c>
      <c r="G11559">
        <v>535579</v>
      </c>
      <c r="H11559">
        <v>7</v>
      </c>
      <c r="I11559">
        <v>220000</v>
      </c>
      <c r="J11559">
        <v>0</v>
      </c>
      <c r="K11559">
        <v>0</v>
      </c>
      <c r="L11559">
        <v>7</v>
      </c>
      <c r="M11559">
        <v>296800</v>
      </c>
      <c r="N11559">
        <v>75000</v>
      </c>
      <c r="O11559">
        <v>1127379</v>
      </c>
      <c r="P11559" t="s">
        <v>5</v>
      </c>
      <c r="Q11559" t="s">
        <v>14</v>
      </c>
      <c r="R11559" t="s">
        <v>169</v>
      </c>
      <c r="S11559" t="s">
        <v>170</v>
      </c>
      <c r="T11559">
        <v>727341.29032258061</v>
      </c>
      <c r="U11559">
        <v>620491</v>
      </c>
      <c r="V11559">
        <v>-106850.29032258061</v>
      </c>
      <c r="W11559">
        <v>-0.14690529981488032</v>
      </c>
      <c r="X11559" t="s">
        <v>247</v>
      </c>
    </row>
    <row r="11560" spans="1:24" x14ac:dyDescent="0.35">
      <c r="A11560">
        <v>3301033552</v>
      </c>
      <c r="B11560" t="s">
        <v>168</v>
      </c>
      <c r="C11560" t="s">
        <v>168</v>
      </c>
      <c r="D11560">
        <v>0</v>
      </c>
      <c r="E11560">
        <v>0</v>
      </c>
      <c r="F11560">
        <v>12</v>
      </c>
      <c r="G11560">
        <v>347986</v>
      </c>
      <c r="H11560">
        <v>2</v>
      </c>
      <c r="I11560">
        <v>145000</v>
      </c>
      <c r="J11560">
        <v>0</v>
      </c>
      <c r="K11560">
        <v>0</v>
      </c>
      <c r="L11560">
        <v>0</v>
      </c>
      <c r="M11560">
        <v>0</v>
      </c>
      <c r="N11560">
        <v>75000</v>
      </c>
      <c r="O11560">
        <v>567986</v>
      </c>
      <c r="P11560" t="s">
        <v>5</v>
      </c>
      <c r="Q11560" t="s">
        <v>14</v>
      </c>
      <c r="R11560" t="s">
        <v>207</v>
      </c>
      <c r="S11560" t="s">
        <v>170</v>
      </c>
      <c r="T11560">
        <v>366442.58064516127</v>
      </c>
      <c r="U11560">
        <v>259491</v>
      </c>
      <c r="V11560">
        <v>-106951.58064516127</v>
      </c>
      <c r="W11560">
        <v>-0.29186450018134247</v>
      </c>
      <c r="X11560" t="s">
        <v>211</v>
      </c>
    </row>
    <row r="11561" spans="1:24" x14ac:dyDescent="0.35">
      <c r="A11561">
        <v>3300014198</v>
      </c>
      <c r="B11561" t="s">
        <v>168</v>
      </c>
      <c r="C11561" t="s">
        <v>168</v>
      </c>
      <c r="D11561">
        <v>0</v>
      </c>
      <c r="E11561">
        <v>0</v>
      </c>
      <c r="F11561">
        <v>69</v>
      </c>
      <c r="G11561">
        <v>3559688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1574000</v>
      </c>
      <c r="O11561">
        <v>5133688</v>
      </c>
      <c r="P11561" t="s">
        <v>5</v>
      </c>
      <c r="Q11561" t="s">
        <v>8</v>
      </c>
      <c r="R11561" t="s">
        <v>169</v>
      </c>
      <c r="S11561" t="s">
        <v>170</v>
      </c>
      <c r="T11561">
        <v>3312056.7741935486</v>
      </c>
      <c r="U11561">
        <v>4743146</v>
      </c>
      <c r="V11561">
        <v>1431089.2258064514</v>
      </c>
      <c r="W11561">
        <v>0.4320847507678689</v>
      </c>
      <c r="X11561" t="s">
        <v>395</v>
      </c>
    </row>
    <row r="11562" spans="1:24" x14ac:dyDescent="0.35">
      <c r="A11562">
        <v>3301067856</v>
      </c>
      <c r="B11562" t="s">
        <v>168</v>
      </c>
      <c r="C11562" t="s">
        <v>168</v>
      </c>
      <c r="D11562">
        <v>0</v>
      </c>
      <c r="E11562">
        <v>0</v>
      </c>
      <c r="F11562">
        <v>103</v>
      </c>
      <c r="G11562">
        <v>4121122</v>
      </c>
      <c r="H11562">
        <v>2</v>
      </c>
      <c r="I11562">
        <v>32000</v>
      </c>
      <c r="J11562">
        <v>0</v>
      </c>
      <c r="K11562">
        <v>0</v>
      </c>
      <c r="L11562">
        <v>0</v>
      </c>
      <c r="M11562">
        <v>0</v>
      </c>
      <c r="N11562">
        <v>330000</v>
      </c>
      <c r="O11562">
        <v>4483122</v>
      </c>
      <c r="P11562" t="s">
        <v>5</v>
      </c>
      <c r="Q11562" t="s">
        <v>12</v>
      </c>
      <c r="R11562" t="s">
        <v>169</v>
      </c>
      <c r="S11562" t="s">
        <v>170</v>
      </c>
      <c r="T11562">
        <v>2892336.7741935486</v>
      </c>
      <c r="U11562">
        <v>4227335</v>
      </c>
      <c r="V11562">
        <v>1334998.2258064514</v>
      </c>
      <c r="W11562">
        <v>0.46156389453599522</v>
      </c>
      <c r="X11562" t="s">
        <v>390</v>
      </c>
    </row>
    <row r="11563" spans="1:24" x14ac:dyDescent="0.35">
      <c r="A11563">
        <v>3301062684</v>
      </c>
      <c r="B11563" t="s">
        <v>168</v>
      </c>
      <c r="C11563" t="s">
        <v>168</v>
      </c>
      <c r="D11563">
        <v>0</v>
      </c>
      <c r="E11563">
        <v>0</v>
      </c>
      <c r="F11563">
        <v>6</v>
      </c>
      <c r="G11563">
        <v>367992</v>
      </c>
      <c r="H11563">
        <v>1</v>
      </c>
      <c r="I11563">
        <v>5000</v>
      </c>
      <c r="J11563">
        <v>0</v>
      </c>
      <c r="K11563">
        <v>0</v>
      </c>
      <c r="L11563">
        <v>1</v>
      </c>
      <c r="M11563">
        <v>22400</v>
      </c>
      <c r="N11563">
        <v>202000</v>
      </c>
      <c r="O11563">
        <v>597392</v>
      </c>
      <c r="P11563" t="s">
        <v>5</v>
      </c>
      <c r="Q11563" t="s">
        <v>14</v>
      </c>
      <c r="R11563" t="s">
        <v>169</v>
      </c>
      <c r="S11563" t="s">
        <v>170</v>
      </c>
      <c r="T11563">
        <v>385414.19354838715</v>
      </c>
      <c r="U11563">
        <v>256395</v>
      </c>
      <c r="V11563">
        <v>-129019.19354838715</v>
      </c>
      <c r="W11563">
        <v>-0.33475465021292561</v>
      </c>
      <c r="X11563" t="s">
        <v>355</v>
      </c>
    </row>
    <row r="11564" spans="1:24" x14ac:dyDescent="0.35">
      <c r="A11564">
        <v>3300013662</v>
      </c>
      <c r="B11564" t="s">
        <v>168</v>
      </c>
      <c r="C11564" t="s">
        <v>168</v>
      </c>
      <c r="D11564">
        <v>0</v>
      </c>
      <c r="E11564">
        <v>0</v>
      </c>
      <c r="F11564">
        <v>6</v>
      </c>
      <c r="G11564">
        <v>153189</v>
      </c>
      <c r="H11564">
        <v>0</v>
      </c>
      <c r="I11564">
        <v>0</v>
      </c>
      <c r="J11564">
        <v>0</v>
      </c>
      <c r="K11564">
        <v>0</v>
      </c>
      <c r="L11564">
        <v>1</v>
      </c>
      <c r="M11564">
        <v>52400</v>
      </c>
      <c r="N11564">
        <v>4087000</v>
      </c>
      <c r="O11564">
        <v>4292589</v>
      </c>
      <c r="P11564" t="s">
        <v>5</v>
      </c>
      <c r="Q11564" t="s">
        <v>8</v>
      </c>
      <c r="R11564" t="s">
        <v>169</v>
      </c>
      <c r="S11564" t="s">
        <v>170</v>
      </c>
      <c r="T11564">
        <v>2769412.2580645164</v>
      </c>
      <c r="U11564">
        <v>1364998</v>
      </c>
      <c r="V11564">
        <v>-1404414.2580645164</v>
      </c>
      <c r="W11564">
        <v>-0.50711635798349208</v>
      </c>
      <c r="X11564" t="s">
        <v>336</v>
      </c>
    </row>
    <row r="11565" spans="1:24" x14ac:dyDescent="0.35">
      <c r="A11565">
        <v>3301049558</v>
      </c>
      <c r="B11565" t="s">
        <v>168</v>
      </c>
      <c r="C11565" t="s">
        <v>168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60000</v>
      </c>
      <c r="O11565">
        <v>60000</v>
      </c>
      <c r="P11565" t="s">
        <v>5</v>
      </c>
      <c r="Q11565" t="s">
        <v>11</v>
      </c>
      <c r="R11565" t="s">
        <v>169</v>
      </c>
      <c r="S11565" t="s">
        <v>170</v>
      </c>
      <c r="T11565">
        <v>38709.677419354841</v>
      </c>
      <c r="U11565">
        <v>202000</v>
      </c>
      <c r="V11565">
        <v>163290.32258064515</v>
      </c>
      <c r="W11565">
        <v>4.2183333333333328</v>
      </c>
      <c r="X11565" t="s">
        <v>172</v>
      </c>
    </row>
    <row r="11566" spans="1:24" x14ac:dyDescent="0.35">
      <c r="A11566">
        <v>3301033172</v>
      </c>
      <c r="B11566" t="s">
        <v>168</v>
      </c>
      <c r="C11566" t="s">
        <v>168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160000</v>
      </c>
      <c r="O11566">
        <v>160000</v>
      </c>
      <c r="P11566" t="s">
        <v>5</v>
      </c>
      <c r="Q11566" t="s">
        <v>13</v>
      </c>
      <c r="R11566" t="s">
        <v>169</v>
      </c>
      <c r="S11566" t="s">
        <v>170</v>
      </c>
      <c r="T11566">
        <v>103225.80645161289</v>
      </c>
      <c r="U11566">
        <v>0</v>
      </c>
      <c r="V11566">
        <v>-103225.80645161289</v>
      </c>
      <c r="W11566">
        <v>0</v>
      </c>
      <c r="X11566" t="s">
        <v>374</v>
      </c>
    </row>
    <row r="11567" spans="1:24" x14ac:dyDescent="0.35">
      <c r="A11567">
        <v>3301072162</v>
      </c>
      <c r="B11567" t="s">
        <v>168</v>
      </c>
      <c r="C11567" t="s">
        <v>168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1726000</v>
      </c>
      <c r="O11567">
        <v>1726000</v>
      </c>
      <c r="P11567" t="s">
        <v>5</v>
      </c>
      <c r="Q11567" t="s">
        <v>8</v>
      </c>
      <c r="R11567" t="s">
        <v>169</v>
      </c>
      <c r="S11567" t="s">
        <v>170</v>
      </c>
      <c r="T11567">
        <v>1113548.3870967743</v>
      </c>
      <c r="U11567">
        <v>1047000</v>
      </c>
      <c r="V11567">
        <v>-66548.387096774299</v>
      </c>
      <c r="W11567">
        <v>-5.9762456546929354E-2</v>
      </c>
      <c r="X11567" t="s">
        <v>336</v>
      </c>
    </row>
    <row r="11568" spans="1:24" x14ac:dyDescent="0.35">
      <c r="A11568">
        <v>3301040638</v>
      </c>
      <c r="B11568" t="s">
        <v>168</v>
      </c>
      <c r="C11568" t="s">
        <v>168</v>
      </c>
      <c r="D11568">
        <v>0</v>
      </c>
      <c r="E11568">
        <v>0</v>
      </c>
      <c r="F11568">
        <v>59</v>
      </c>
      <c r="G11568">
        <v>1056419</v>
      </c>
      <c r="H11568">
        <v>19</v>
      </c>
      <c r="I11568">
        <v>310000</v>
      </c>
      <c r="J11568">
        <v>0</v>
      </c>
      <c r="K11568">
        <v>0</v>
      </c>
      <c r="L11568">
        <v>2</v>
      </c>
      <c r="M11568">
        <v>340650</v>
      </c>
      <c r="N11568">
        <v>150000</v>
      </c>
      <c r="O11568">
        <v>1857069</v>
      </c>
      <c r="P11568" t="s">
        <v>5</v>
      </c>
      <c r="Q11568" t="s">
        <v>15</v>
      </c>
      <c r="R11568" t="s">
        <v>169</v>
      </c>
      <c r="S11568" t="s">
        <v>170</v>
      </c>
      <c r="T11568">
        <v>1198109.0322580645</v>
      </c>
      <c r="U11568">
        <v>1077759</v>
      </c>
      <c r="V11568">
        <v>-120350.03225806449</v>
      </c>
      <c r="W11568">
        <v>-0.10044998328010424</v>
      </c>
      <c r="X11568" t="s">
        <v>322</v>
      </c>
    </row>
    <row r="11569" spans="1:24" x14ac:dyDescent="0.35">
      <c r="A11569">
        <v>3301058361</v>
      </c>
      <c r="B11569" t="s">
        <v>168</v>
      </c>
      <c r="C11569" t="s">
        <v>168</v>
      </c>
      <c r="D11569">
        <v>0</v>
      </c>
      <c r="E11569">
        <v>0</v>
      </c>
      <c r="F11569">
        <v>43</v>
      </c>
      <c r="G11569">
        <v>955001</v>
      </c>
      <c r="H11569">
        <v>5</v>
      </c>
      <c r="I11569">
        <v>176000</v>
      </c>
      <c r="J11569">
        <v>0</v>
      </c>
      <c r="K11569">
        <v>0</v>
      </c>
      <c r="L11569">
        <v>9</v>
      </c>
      <c r="M11569">
        <v>476350</v>
      </c>
      <c r="N11569">
        <v>505000</v>
      </c>
      <c r="O11569">
        <v>2112351</v>
      </c>
      <c r="P11569" t="s">
        <v>5</v>
      </c>
      <c r="Q11569" t="s">
        <v>15</v>
      </c>
      <c r="R11569" t="s">
        <v>169</v>
      </c>
      <c r="S11569" t="s">
        <v>170</v>
      </c>
      <c r="T11569">
        <v>1362807.0967741937</v>
      </c>
      <c r="U11569">
        <v>1471938</v>
      </c>
      <c r="V11569">
        <v>109130.90322580631</v>
      </c>
      <c r="W11569">
        <v>8.007802680520415E-2</v>
      </c>
      <c r="X11569" t="s">
        <v>179</v>
      </c>
    </row>
    <row r="11570" spans="1:24" x14ac:dyDescent="0.35">
      <c r="A11570">
        <v>3301054581</v>
      </c>
      <c r="B11570" t="s">
        <v>168</v>
      </c>
      <c r="C11570" t="s">
        <v>168</v>
      </c>
      <c r="D11570">
        <v>0</v>
      </c>
      <c r="E11570">
        <v>0</v>
      </c>
      <c r="F11570">
        <v>17</v>
      </c>
      <c r="G11570">
        <v>605295</v>
      </c>
      <c r="H11570">
        <v>12</v>
      </c>
      <c r="I11570">
        <v>230000</v>
      </c>
      <c r="J11570">
        <v>0</v>
      </c>
      <c r="K11570">
        <v>0</v>
      </c>
      <c r="L11570">
        <v>18</v>
      </c>
      <c r="M11570">
        <v>773200</v>
      </c>
      <c r="N11570">
        <v>150000</v>
      </c>
      <c r="O11570">
        <v>1758495</v>
      </c>
      <c r="P11570" t="s">
        <v>5</v>
      </c>
      <c r="Q11570" t="s">
        <v>13</v>
      </c>
      <c r="R11570" t="s">
        <v>169</v>
      </c>
      <c r="S11570" t="s">
        <v>170</v>
      </c>
      <c r="T11570">
        <v>1134512.9032258065</v>
      </c>
      <c r="U11570">
        <v>1299085</v>
      </c>
      <c r="V11570">
        <v>164572.09677419346</v>
      </c>
      <c r="W11570">
        <v>0.14505969593317003</v>
      </c>
      <c r="X11570" t="s">
        <v>375</v>
      </c>
    </row>
    <row r="11571" spans="1:24" x14ac:dyDescent="0.35">
      <c r="A11571">
        <v>3301076910</v>
      </c>
      <c r="B11571" t="s">
        <v>168</v>
      </c>
      <c r="C11571" t="s">
        <v>168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330000</v>
      </c>
      <c r="O11571">
        <v>330000</v>
      </c>
      <c r="P11571" t="s">
        <v>5</v>
      </c>
      <c r="Q11571" t="s">
        <v>12</v>
      </c>
      <c r="R11571" t="s">
        <v>169</v>
      </c>
      <c r="S11571" t="s">
        <v>170</v>
      </c>
      <c r="T11571">
        <v>212903.22580645164</v>
      </c>
      <c r="U11571">
        <v>835000</v>
      </c>
      <c r="V11571">
        <v>622096.77419354836</v>
      </c>
      <c r="W11571">
        <v>2.9219696969696964</v>
      </c>
      <c r="X11571" t="s">
        <v>381</v>
      </c>
    </row>
    <row r="11572" spans="1:24" x14ac:dyDescent="0.35">
      <c r="A11572">
        <v>3301072587</v>
      </c>
      <c r="B11572" t="s">
        <v>168</v>
      </c>
      <c r="C11572" t="s">
        <v>168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2747000</v>
      </c>
      <c r="O11572">
        <v>2747000</v>
      </c>
      <c r="P11572" t="s">
        <v>5</v>
      </c>
      <c r="Q11572" t="s">
        <v>6</v>
      </c>
      <c r="R11572" t="s">
        <v>181</v>
      </c>
      <c r="S11572" t="s">
        <v>170</v>
      </c>
      <c r="T11572">
        <v>1772258.064516129</v>
      </c>
      <c r="U11572">
        <v>607500</v>
      </c>
      <c r="V11572">
        <v>-1164758.064516129</v>
      </c>
      <c r="W11572">
        <v>-0.65721696396068441</v>
      </c>
      <c r="X11572" t="s">
        <v>295</v>
      </c>
    </row>
    <row r="11573" spans="1:24" x14ac:dyDescent="0.35">
      <c r="A11573">
        <v>3301062626</v>
      </c>
      <c r="B11573" t="s">
        <v>168</v>
      </c>
      <c r="C11573" t="s">
        <v>168</v>
      </c>
      <c r="D11573">
        <v>0</v>
      </c>
      <c r="E11573">
        <v>0</v>
      </c>
      <c r="F11573">
        <v>8</v>
      </c>
      <c r="G11573">
        <v>468992</v>
      </c>
      <c r="H11573">
        <v>5</v>
      </c>
      <c r="I11573">
        <v>65000</v>
      </c>
      <c r="J11573">
        <v>0</v>
      </c>
      <c r="K11573">
        <v>0</v>
      </c>
      <c r="L11573">
        <v>3</v>
      </c>
      <c r="M11573">
        <v>90000</v>
      </c>
      <c r="N11573">
        <v>210000</v>
      </c>
      <c r="O11573">
        <v>833992</v>
      </c>
      <c r="P11573" t="s">
        <v>5</v>
      </c>
      <c r="Q11573" t="s">
        <v>15</v>
      </c>
      <c r="R11573" t="s">
        <v>169</v>
      </c>
      <c r="S11573" t="s">
        <v>170</v>
      </c>
      <c r="T11573">
        <v>538059.3548387097</v>
      </c>
      <c r="U11573">
        <v>65999</v>
      </c>
      <c r="V11573">
        <v>-472060.3548387097</v>
      </c>
      <c r="W11573">
        <v>-0.8773388114034667</v>
      </c>
      <c r="X11573" t="s">
        <v>341</v>
      </c>
    </row>
    <row r="11574" spans="1:24" x14ac:dyDescent="0.35">
      <c r="A11574">
        <v>3300014152</v>
      </c>
      <c r="B11574" t="s">
        <v>168</v>
      </c>
      <c r="C11574" t="s">
        <v>168</v>
      </c>
      <c r="D11574">
        <v>0</v>
      </c>
      <c r="E11574">
        <v>0</v>
      </c>
      <c r="F11574">
        <v>11</v>
      </c>
      <c r="G11574">
        <v>856780</v>
      </c>
      <c r="H11574">
        <v>1</v>
      </c>
      <c r="I11574">
        <v>300000</v>
      </c>
      <c r="J11574">
        <v>0</v>
      </c>
      <c r="K11574">
        <v>0</v>
      </c>
      <c r="L11574">
        <v>0</v>
      </c>
      <c r="M11574">
        <v>0</v>
      </c>
      <c r="N11574">
        <v>342000</v>
      </c>
      <c r="O11574">
        <v>1498780</v>
      </c>
      <c r="P11574" t="s">
        <v>5</v>
      </c>
      <c r="Q11574" t="s">
        <v>8</v>
      </c>
      <c r="R11574" t="s">
        <v>169</v>
      </c>
      <c r="S11574" t="s">
        <v>170</v>
      </c>
      <c r="T11574">
        <v>966954.83870967745</v>
      </c>
      <c r="U11574">
        <v>1046500</v>
      </c>
      <c r="V11574">
        <v>79545.161290322547</v>
      </c>
      <c r="W11574">
        <v>8.2263574373824033E-2</v>
      </c>
      <c r="X11574" t="s">
        <v>391</v>
      </c>
    </row>
    <row r="11575" spans="1:24" x14ac:dyDescent="0.35">
      <c r="A11575">
        <v>3300020217</v>
      </c>
      <c r="B11575" t="s">
        <v>168</v>
      </c>
      <c r="C11575" t="s">
        <v>168</v>
      </c>
      <c r="D11575">
        <v>0</v>
      </c>
      <c r="E11575">
        <v>0</v>
      </c>
      <c r="F11575">
        <v>148</v>
      </c>
      <c r="G11575">
        <v>5257752</v>
      </c>
      <c r="H11575">
        <v>223</v>
      </c>
      <c r="I11575">
        <v>8393000</v>
      </c>
      <c r="J11575">
        <v>0</v>
      </c>
      <c r="K11575">
        <v>0</v>
      </c>
      <c r="L11575">
        <v>1</v>
      </c>
      <c r="M11575">
        <v>52400</v>
      </c>
      <c r="N11575">
        <v>2071700</v>
      </c>
      <c r="O11575">
        <v>15774852</v>
      </c>
      <c r="P11575" t="s">
        <v>5</v>
      </c>
      <c r="Q11575" t="s">
        <v>7</v>
      </c>
      <c r="R11575" t="s">
        <v>169</v>
      </c>
      <c r="S11575" t="s">
        <v>170</v>
      </c>
      <c r="T11575">
        <v>10177323.870967742</v>
      </c>
      <c r="U11575">
        <v>9460937</v>
      </c>
      <c r="V11575">
        <v>-716386.87096774206</v>
      </c>
      <c r="W11575">
        <v>-7.0390495581194701E-2</v>
      </c>
      <c r="X11575" t="s">
        <v>218</v>
      </c>
    </row>
    <row r="11576" spans="1:24" x14ac:dyDescent="0.35">
      <c r="A11576">
        <v>3300012151</v>
      </c>
      <c r="B11576" t="s">
        <v>168</v>
      </c>
      <c r="C11576" t="s">
        <v>168</v>
      </c>
      <c r="D11576">
        <v>0</v>
      </c>
      <c r="E11576">
        <v>0</v>
      </c>
      <c r="F11576">
        <v>0</v>
      </c>
      <c r="G11576">
        <v>0</v>
      </c>
      <c r="H11576">
        <v>1</v>
      </c>
      <c r="I11576">
        <v>50000</v>
      </c>
      <c r="J11576">
        <v>0</v>
      </c>
      <c r="K11576">
        <v>0</v>
      </c>
      <c r="L11576">
        <v>0</v>
      </c>
      <c r="M11576">
        <v>0</v>
      </c>
      <c r="N11576">
        <v>375000</v>
      </c>
      <c r="O11576">
        <v>425000</v>
      </c>
      <c r="P11576" t="s">
        <v>5</v>
      </c>
      <c r="Q11576" t="s">
        <v>12</v>
      </c>
      <c r="R11576" t="s">
        <v>169</v>
      </c>
      <c r="S11576" t="s">
        <v>170</v>
      </c>
      <c r="T11576">
        <v>274193.54838709679</v>
      </c>
      <c r="U11576">
        <v>170000</v>
      </c>
      <c r="V11576">
        <v>-104193.54838709679</v>
      </c>
      <c r="W11576">
        <v>-0.38</v>
      </c>
      <c r="X11576" t="s">
        <v>294</v>
      </c>
    </row>
    <row r="11577" spans="1:24" x14ac:dyDescent="0.35">
      <c r="A11577">
        <v>3301003662</v>
      </c>
      <c r="B11577" t="s">
        <v>168</v>
      </c>
      <c r="C11577" t="s">
        <v>168</v>
      </c>
      <c r="D11577">
        <v>0</v>
      </c>
      <c r="E11577">
        <v>0</v>
      </c>
      <c r="F11577">
        <v>7</v>
      </c>
      <c r="G11577">
        <v>342991</v>
      </c>
      <c r="H11577">
        <v>225</v>
      </c>
      <c r="I11577">
        <v>4910000</v>
      </c>
      <c r="J11577">
        <v>0</v>
      </c>
      <c r="K11577">
        <v>0</v>
      </c>
      <c r="L11577">
        <v>21</v>
      </c>
      <c r="M11577">
        <v>840400</v>
      </c>
      <c r="N11577">
        <v>202000</v>
      </c>
      <c r="O11577">
        <v>6295391</v>
      </c>
      <c r="P11577" t="s">
        <v>5</v>
      </c>
      <c r="Q11577" t="s">
        <v>9</v>
      </c>
      <c r="R11577" t="s">
        <v>169</v>
      </c>
      <c r="S11577" t="s">
        <v>170</v>
      </c>
      <c r="T11577">
        <v>4061542.5806451612</v>
      </c>
      <c r="U11577">
        <v>3568593</v>
      </c>
      <c r="V11577">
        <v>-492949.58064516122</v>
      </c>
      <c r="W11577">
        <v>-0.12137003881093322</v>
      </c>
      <c r="X11577" t="s">
        <v>281</v>
      </c>
    </row>
    <row r="11578" spans="1:24" x14ac:dyDescent="0.35">
      <c r="A11578">
        <v>3300003540</v>
      </c>
      <c r="B11578" t="s">
        <v>168</v>
      </c>
      <c r="C11578" t="s">
        <v>168</v>
      </c>
      <c r="D11578">
        <v>0</v>
      </c>
      <c r="E11578">
        <v>0</v>
      </c>
      <c r="F11578">
        <v>34</v>
      </c>
      <c r="G11578">
        <v>718065</v>
      </c>
      <c r="H11578">
        <v>21</v>
      </c>
      <c r="I11578">
        <v>610000</v>
      </c>
      <c r="J11578">
        <v>0</v>
      </c>
      <c r="K11578">
        <v>0</v>
      </c>
      <c r="L11578">
        <v>8</v>
      </c>
      <c r="M11578">
        <v>1079200</v>
      </c>
      <c r="N11578">
        <v>150000</v>
      </c>
      <c r="O11578">
        <v>2557265</v>
      </c>
      <c r="P11578" t="s">
        <v>5</v>
      </c>
      <c r="Q11578" t="s">
        <v>13</v>
      </c>
      <c r="R11578" t="s">
        <v>169</v>
      </c>
      <c r="S11578" t="s">
        <v>170</v>
      </c>
      <c r="T11578">
        <v>1649848.3870967743</v>
      </c>
      <c r="U11578">
        <v>1877473</v>
      </c>
      <c r="V11578">
        <v>227624.6129032257</v>
      </c>
      <c r="W11578">
        <v>0.13796698816900088</v>
      </c>
      <c r="X11578" t="s">
        <v>67</v>
      </c>
    </row>
    <row r="11579" spans="1:24" x14ac:dyDescent="0.35">
      <c r="A11579">
        <v>3301050907</v>
      </c>
      <c r="B11579" t="s">
        <v>168</v>
      </c>
      <c r="C11579" t="s">
        <v>168</v>
      </c>
      <c r="D11579">
        <v>0</v>
      </c>
      <c r="E11579">
        <v>0</v>
      </c>
      <c r="F11579">
        <v>141</v>
      </c>
      <c r="G11579">
        <v>6753104</v>
      </c>
      <c r="H11579">
        <v>42</v>
      </c>
      <c r="I11579">
        <v>1520000</v>
      </c>
      <c r="J11579">
        <v>0</v>
      </c>
      <c r="K11579">
        <v>0</v>
      </c>
      <c r="L11579">
        <v>0</v>
      </c>
      <c r="M11579">
        <v>0</v>
      </c>
      <c r="N11579">
        <v>352500</v>
      </c>
      <c r="O11579">
        <v>8625604</v>
      </c>
      <c r="P11579" t="s">
        <v>5</v>
      </c>
      <c r="Q11579" t="s">
        <v>17</v>
      </c>
      <c r="R11579" t="s">
        <v>169</v>
      </c>
      <c r="S11579" t="s">
        <v>170</v>
      </c>
      <c r="T11579">
        <v>5564905.8064516131</v>
      </c>
      <c r="U11579">
        <v>5790813</v>
      </c>
      <c r="V11579">
        <v>225907.19354838692</v>
      </c>
      <c r="W11579">
        <v>4.0594971668070912E-2</v>
      </c>
      <c r="X11579" t="s">
        <v>389</v>
      </c>
    </row>
    <row r="11580" spans="1:24" x14ac:dyDescent="0.35">
      <c r="A11580">
        <v>3300017537</v>
      </c>
      <c r="B11580" t="s">
        <v>168</v>
      </c>
      <c r="C11580" t="s">
        <v>168</v>
      </c>
      <c r="D11580">
        <v>0</v>
      </c>
      <c r="E11580">
        <v>0</v>
      </c>
      <c r="F11580">
        <v>10</v>
      </c>
      <c r="G11580">
        <v>333875</v>
      </c>
      <c r="H11580">
        <v>0</v>
      </c>
      <c r="I11580">
        <v>0</v>
      </c>
      <c r="J11580">
        <v>0</v>
      </c>
      <c r="K11580">
        <v>0</v>
      </c>
      <c r="L11580">
        <v>3</v>
      </c>
      <c r="M11580">
        <v>157200</v>
      </c>
      <c r="N11580">
        <v>908500</v>
      </c>
      <c r="O11580">
        <v>1399575</v>
      </c>
      <c r="P11580" t="s">
        <v>5</v>
      </c>
      <c r="Q11580" t="s">
        <v>6</v>
      </c>
      <c r="R11580" t="s">
        <v>169</v>
      </c>
      <c r="S11580" t="s">
        <v>170</v>
      </c>
      <c r="T11580">
        <v>902951.6129032257</v>
      </c>
      <c r="U11580">
        <v>8044084</v>
      </c>
      <c r="V11580">
        <v>7141132.3870967738</v>
      </c>
      <c r="W11580">
        <v>7.9086545558473116</v>
      </c>
      <c r="X11580" t="s">
        <v>342</v>
      </c>
    </row>
    <row r="11581" spans="1:24" x14ac:dyDescent="0.35">
      <c r="A11581">
        <v>3301070789</v>
      </c>
      <c r="B11581" t="s">
        <v>168</v>
      </c>
      <c r="C11581" t="s">
        <v>168</v>
      </c>
      <c r="D11581">
        <v>0</v>
      </c>
      <c r="E11581">
        <v>0</v>
      </c>
      <c r="F11581">
        <v>24</v>
      </c>
      <c r="G11581">
        <v>681608</v>
      </c>
      <c r="H11581">
        <v>45</v>
      </c>
      <c r="I11581">
        <v>1805000</v>
      </c>
      <c r="J11581">
        <v>0</v>
      </c>
      <c r="K11581">
        <v>0</v>
      </c>
      <c r="L11581">
        <v>39</v>
      </c>
      <c r="M11581">
        <v>1943600</v>
      </c>
      <c r="N11581">
        <v>30000</v>
      </c>
      <c r="O11581">
        <v>4460208</v>
      </c>
      <c r="P11581" t="s">
        <v>5</v>
      </c>
      <c r="Q11581" t="s">
        <v>9</v>
      </c>
      <c r="R11581" t="s">
        <v>169</v>
      </c>
      <c r="S11581" t="s">
        <v>170</v>
      </c>
      <c r="T11581">
        <v>2877553.5483870972</v>
      </c>
      <c r="U11581">
        <v>2978615</v>
      </c>
      <c r="V11581">
        <v>101061.45161290281</v>
      </c>
      <c r="W11581">
        <v>3.5120615451117887E-2</v>
      </c>
      <c r="X11581" t="s">
        <v>239</v>
      </c>
    </row>
    <row r="11582" spans="1:24" x14ac:dyDescent="0.35">
      <c r="A11582">
        <v>6001115377</v>
      </c>
      <c r="B11582" t="s">
        <v>168</v>
      </c>
      <c r="C11582" t="s">
        <v>168</v>
      </c>
      <c r="D11582">
        <v>0</v>
      </c>
      <c r="E11582">
        <v>0</v>
      </c>
      <c r="F11582">
        <v>653</v>
      </c>
      <c r="G11582">
        <v>47055219</v>
      </c>
      <c r="H11582">
        <v>39</v>
      </c>
      <c r="I11582">
        <v>1990000</v>
      </c>
      <c r="J11582">
        <v>0</v>
      </c>
      <c r="K11582">
        <v>0</v>
      </c>
      <c r="L11582">
        <v>18</v>
      </c>
      <c r="M11582">
        <v>2948810</v>
      </c>
      <c r="N11582">
        <v>258000</v>
      </c>
      <c r="O11582">
        <v>52252029</v>
      </c>
      <c r="P11582" t="s">
        <v>5</v>
      </c>
      <c r="Q11582" t="s">
        <v>17</v>
      </c>
      <c r="R11582" t="s">
        <v>181</v>
      </c>
      <c r="S11582" t="s">
        <v>170</v>
      </c>
      <c r="T11582">
        <v>33710986.451612905</v>
      </c>
      <c r="U11582">
        <v>53835560</v>
      </c>
      <c r="V11582">
        <v>20124573.548387095</v>
      </c>
      <c r="W11582">
        <v>0.59697373665623576</v>
      </c>
      <c r="X11582" t="s">
        <v>405</v>
      </c>
    </row>
    <row r="11583" spans="1:24" x14ac:dyDescent="0.35">
      <c r="A11583">
        <v>6001119518</v>
      </c>
      <c r="B11583" t="s">
        <v>168</v>
      </c>
      <c r="C11583" t="s">
        <v>168</v>
      </c>
      <c r="D11583">
        <v>0</v>
      </c>
      <c r="E11583">
        <v>0</v>
      </c>
      <c r="F11583">
        <v>18</v>
      </c>
      <c r="G11583">
        <v>549523</v>
      </c>
      <c r="H11583">
        <v>77</v>
      </c>
      <c r="I11583">
        <v>1930000</v>
      </c>
      <c r="J11583">
        <v>0</v>
      </c>
      <c r="K11583">
        <v>0</v>
      </c>
      <c r="L11583">
        <v>2</v>
      </c>
      <c r="M11583">
        <v>44800</v>
      </c>
      <c r="N11583">
        <v>3933500</v>
      </c>
      <c r="O11583">
        <v>6457823</v>
      </c>
      <c r="P11583" t="s">
        <v>5</v>
      </c>
      <c r="Q11583" t="s">
        <v>16</v>
      </c>
      <c r="R11583" t="s">
        <v>169</v>
      </c>
      <c r="S11583" t="s">
        <v>170</v>
      </c>
      <c r="T11583">
        <v>4166337.4193548388</v>
      </c>
      <c r="U11583">
        <v>1986874</v>
      </c>
      <c r="V11583">
        <v>-2179463.4193548388</v>
      </c>
      <c r="W11583">
        <v>-0.52311255666189682</v>
      </c>
      <c r="X11583" t="s">
        <v>303</v>
      </c>
    </row>
    <row r="11584" spans="1:24" x14ac:dyDescent="0.35">
      <c r="A11584">
        <v>3300009377</v>
      </c>
      <c r="B11584" t="s">
        <v>168</v>
      </c>
      <c r="C11584" t="s">
        <v>168</v>
      </c>
      <c r="D11584">
        <v>0</v>
      </c>
      <c r="E11584">
        <v>0</v>
      </c>
      <c r="F11584">
        <v>42</v>
      </c>
      <c r="G11584">
        <v>884012</v>
      </c>
      <c r="H11584">
        <v>27</v>
      </c>
      <c r="I11584">
        <v>532000</v>
      </c>
      <c r="J11584">
        <v>66</v>
      </c>
      <c r="K11584">
        <v>1818300</v>
      </c>
      <c r="L11584">
        <v>5</v>
      </c>
      <c r="M11584">
        <v>222000</v>
      </c>
      <c r="N11584">
        <v>1859900</v>
      </c>
      <c r="O11584">
        <v>5316212</v>
      </c>
      <c r="P11584" t="s">
        <v>5</v>
      </c>
      <c r="Q11584" t="s">
        <v>16</v>
      </c>
      <c r="R11584" t="s">
        <v>169</v>
      </c>
      <c r="S11584" t="s">
        <v>170</v>
      </c>
      <c r="T11584">
        <v>3429814.1935483874</v>
      </c>
      <c r="U11584">
        <v>1708698</v>
      </c>
      <c r="V11584">
        <v>-1721116.1935483874</v>
      </c>
      <c r="W11584">
        <v>-0.50181033036304801</v>
      </c>
      <c r="X11584" t="s">
        <v>303</v>
      </c>
    </row>
    <row r="11585" spans="1:24" x14ac:dyDescent="0.35">
      <c r="A11585">
        <v>3301001795</v>
      </c>
      <c r="B11585" t="s">
        <v>168</v>
      </c>
      <c r="C11585" t="s">
        <v>168</v>
      </c>
      <c r="D11585">
        <v>0</v>
      </c>
      <c r="E11585">
        <v>0</v>
      </c>
      <c r="F11585">
        <v>74</v>
      </c>
      <c r="G11585">
        <v>3182175</v>
      </c>
      <c r="H11585">
        <v>95</v>
      </c>
      <c r="I11585">
        <v>2850000</v>
      </c>
      <c r="J11585">
        <v>0</v>
      </c>
      <c r="K11585">
        <v>0</v>
      </c>
      <c r="L11585">
        <v>52</v>
      </c>
      <c r="M11585">
        <v>2604800</v>
      </c>
      <c r="N11585">
        <v>3050000</v>
      </c>
      <c r="O11585">
        <v>11686975</v>
      </c>
      <c r="P11585" t="s">
        <v>5</v>
      </c>
      <c r="Q11585" t="s">
        <v>16</v>
      </c>
      <c r="R11585" t="s">
        <v>169</v>
      </c>
      <c r="S11585" t="s">
        <v>170</v>
      </c>
      <c r="T11585">
        <v>7539983.8709677421</v>
      </c>
      <c r="U11585">
        <v>5764405</v>
      </c>
      <c r="V11585">
        <v>-1775578.8709677421</v>
      </c>
      <c r="W11585">
        <v>-0.23548841766154205</v>
      </c>
      <c r="X11585" t="s">
        <v>357</v>
      </c>
    </row>
    <row r="11586" spans="1:24" x14ac:dyDescent="0.35">
      <c r="A11586">
        <v>3300017024</v>
      </c>
      <c r="B11586" t="s">
        <v>168</v>
      </c>
      <c r="C11586" t="s">
        <v>168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230000</v>
      </c>
      <c r="O11586">
        <v>230000</v>
      </c>
      <c r="P11586" t="s">
        <v>5</v>
      </c>
      <c r="Q11586" t="s">
        <v>6</v>
      </c>
      <c r="R11586" t="s">
        <v>181</v>
      </c>
      <c r="S11586" t="s">
        <v>170</v>
      </c>
      <c r="T11586">
        <v>148387.09677419355</v>
      </c>
      <c r="U11586">
        <v>267000</v>
      </c>
      <c r="V11586">
        <v>118612.90322580645</v>
      </c>
      <c r="W11586">
        <v>0.79934782608695665</v>
      </c>
      <c r="X11586" t="s">
        <v>371</v>
      </c>
    </row>
    <row r="11587" spans="1:24" x14ac:dyDescent="0.35">
      <c r="A11587">
        <v>3300026718</v>
      </c>
      <c r="B11587" t="s">
        <v>168</v>
      </c>
      <c r="C11587" t="s">
        <v>168</v>
      </c>
      <c r="D11587">
        <v>0</v>
      </c>
      <c r="E11587">
        <v>0</v>
      </c>
      <c r="F11587">
        <v>3</v>
      </c>
      <c r="G11587">
        <v>194497</v>
      </c>
      <c r="H11587">
        <v>3</v>
      </c>
      <c r="I11587">
        <v>170000</v>
      </c>
      <c r="J11587">
        <v>0</v>
      </c>
      <c r="K11587">
        <v>0</v>
      </c>
      <c r="L11587">
        <v>0</v>
      </c>
      <c r="M11587">
        <v>0</v>
      </c>
      <c r="N11587">
        <v>150000</v>
      </c>
      <c r="O11587">
        <v>514497</v>
      </c>
      <c r="P11587" t="s">
        <v>5</v>
      </c>
      <c r="Q11587" t="s">
        <v>14</v>
      </c>
      <c r="R11587" t="s">
        <v>169</v>
      </c>
      <c r="S11587" t="s">
        <v>170</v>
      </c>
      <c r="T11587">
        <v>331933.54838709673</v>
      </c>
      <c r="U11587">
        <v>260000</v>
      </c>
      <c r="V11587">
        <v>-71933.548387096729</v>
      </c>
      <c r="W11587">
        <v>-0.21671069024697898</v>
      </c>
      <c r="X11587" t="s">
        <v>249</v>
      </c>
    </row>
    <row r="11588" spans="1:24" x14ac:dyDescent="0.35">
      <c r="A11588">
        <v>3300023899</v>
      </c>
      <c r="B11588" t="s">
        <v>168</v>
      </c>
      <c r="C11588" t="s">
        <v>168</v>
      </c>
      <c r="D11588">
        <v>0</v>
      </c>
      <c r="E11588">
        <v>0</v>
      </c>
      <c r="F11588">
        <v>375</v>
      </c>
      <c r="G11588">
        <v>17553684</v>
      </c>
      <c r="H11588">
        <v>5</v>
      </c>
      <c r="I11588">
        <v>335000</v>
      </c>
      <c r="J11588">
        <v>0</v>
      </c>
      <c r="K11588">
        <v>0</v>
      </c>
      <c r="L11588">
        <v>0</v>
      </c>
      <c r="M11588">
        <v>0</v>
      </c>
      <c r="N11588">
        <v>5131000</v>
      </c>
      <c r="O11588">
        <v>23019684</v>
      </c>
      <c r="P11588" t="s">
        <v>5</v>
      </c>
      <c r="Q11588" t="s">
        <v>16</v>
      </c>
      <c r="R11588" t="s">
        <v>169</v>
      </c>
      <c r="S11588" t="s">
        <v>170</v>
      </c>
      <c r="T11588">
        <v>14851409.032258065</v>
      </c>
      <c r="U11588">
        <v>12216728</v>
      </c>
      <c r="V11588">
        <v>-2634681.0322580654</v>
      </c>
      <c r="W11588">
        <v>-0.17740276538982902</v>
      </c>
      <c r="X11588" t="s">
        <v>303</v>
      </c>
    </row>
    <row r="11589" spans="1:24" x14ac:dyDescent="0.35">
      <c r="A11589">
        <v>3301001668</v>
      </c>
      <c r="B11589" t="s">
        <v>168</v>
      </c>
      <c r="C11589" t="s">
        <v>168</v>
      </c>
      <c r="D11589">
        <v>0</v>
      </c>
      <c r="E11589">
        <v>0</v>
      </c>
      <c r="F11589">
        <v>1</v>
      </c>
      <c r="G11589">
        <v>13900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305000</v>
      </c>
      <c r="O11589">
        <v>318900</v>
      </c>
      <c r="P11589" t="s">
        <v>5</v>
      </c>
      <c r="Q11589" t="s">
        <v>12</v>
      </c>
      <c r="R11589" t="s">
        <v>169</v>
      </c>
      <c r="S11589" t="s">
        <v>170</v>
      </c>
      <c r="T11589">
        <v>205741.93548387097</v>
      </c>
      <c r="U11589">
        <v>439900</v>
      </c>
      <c r="V11589">
        <v>234158.06451612903</v>
      </c>
      <c r="W11589">
        <v>1.1381153966760742</v>
      </c>
      <c r="X11589" t="s">
        <v>415</v>
      </c>
    </row>
    <row r="11590" spans="1:24" x14ac:dyDescent="0.35">
      <c r="A11590">
        <v>3301067789</v>
      </c>
      <c r="B11590" t="s">
        <v>168</v>
      </c>
      <c r="C11590" t="s">
        <v>168</v>
      </c>
      <c r="D11590">
        <v>0</v>
      </c>
      <c r="E11590">
        <v>0</v>
      </c>
      <c r="F11590">
        <v>43</v>
      </c>
      <c r="G11590">
        <v>1818560</v>
      </c>
      <c r="H11590">
        <v>30</v>
      </c>
      <c r="I11590">
        <v>808000</v>
      </c>
      <c r="J11590">
        <v>0</v>
      </c>
      <c r="K11590">
        <v>0</v>
      </c>
      <c r="L11590">
        <v>44</v>
      </c>
      <c r="M11590">
        <v>1715600</v>
      </c>
      <c r="N11590">
        <v>305000</v>
      </c>
      <c r="O11590">
        <v>4647160</v>
      </c>
      <c r="P11590" t="s">
        <v>5</v>
      </c>
      <c r="Q11590" t="s">
        <v>12</v>
      </c>
      <c r="R11590" t="s">
        <v>169</v>
      </c>
      <c r="S11590" t="s">
        <v>170</v>
      </c>
      <c r="T11590">
        <v>2998167.7419354836</v>
      </c>
      <c r="U11590">
        <v>2722881</v>
      </c>
      <c r="V11590">
        <v>-275286.74193548365</v>
      </c>
      <c r="W11590">
        <v>-9.1818325601012107E-2</v>
      </c>
      <c r="X11590" t="s">
        <v>413</v>
      </c>
    </row>
    <row r="11591" spans="1:24" x14ac:dyDescent="0.35">
      <c r="A11591">
        <v>3301060181</v>
      </c>
      <c r="B11591" t="s">
        <v>168</v>
      </c>
      <c r="C11591" t="s">
        <v>168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240000</v>
      </c>
      <c r="O11591">
        <v>240000</v>
      </c>
      <c r="P11591" t="s">
        <v>5</v>
      </c>
      <c r="Q11591" t="s">
        <v>10</v>
      </c>
      <c r="R11591" t="s">
        <v>169</v>
      </c>
      <c r="S11591" t="s">
        <v>170</v>
      </c>
      <c r="T11591">
        <v>154838.70967741936</v>
      </c>
      <c r="U11591">
        <v>0</v>
      </c>
      <c r="V11591">
        <v>-154838.70967741936</v>
      </c>
      <c r="W11591">
        <v>0</v>
      </c>
      <c r="X11591" t="s">
        <v>241</v>
      </c>
    </row>
    <row r="11592" spans="1:24" x14ac:dyDescent="0.35">
      <c r="A11592">
        <v>3301066136</v>
      </c>
      <c r="B11592" t="s">
        <v>168</v>
      </c>
      <c r="C11592" t="s">
        <v>168</v>
      </c>
      <c r="D11592">
        <v>0</v>
      </c>
      <c r="E11592">
        <v>0</v>
      </c>
      <c r="F11592">
        <v>10</v>
      </c>
      <c r="G11592">
        <v>315791</v>
      </c>
      <c r="H11592">
        <v>0</v>
      </c>
      <c r="I11592">
        <v>0</v>
      </c>
      <c r="J11592">
        <v>0</v>
      </c>
      <c r="K11592">
        <v>0</v>
      </c>
      <c r="L11592">
        <v>2</v>
      </c>
      <c r="M11592">
        <v>74800</v>
      </c>
      <c r="N11592">
        <v>894800</v>
      </c>
      <c r="O11592">
        <v>1285391</v>
      </c>
      <c r="P11592" t="s">
        <v>5</v>
      </c>
      <c r="Q11592" t="s">
        <v>7</v>
      </c>
      <c r="R11592" t="s">
        <v>169</v>
      </c>
      <c r="S11592" t="s">
        <v>170</v>
      </c>
      <c r="T11592">
        <v>829284.51612903224</v>
      </c>
      <c r="U11592">
        <v>785617</v>
      </c>
      <c r="V11592">
        <v>-43667.516129032243</v>
      </c>
      <c r="W11592">
        <v>-5.2656856940806351E-2</v>
      </c>
      <c r="X11592" t="s">
        <v>201</v>
      </c>
    </row>
    <row r="11593" spans="1:24" x14ac:dyDescent="0.35">
      <c r="A11593">
        <v>3301074498</v>
      </c>
      <c r="B11593" t="s">
        <v>168</v>
      </c>
      <c r="C11593" t="s">
        <v>168</v>
      </c>
      <c r="D11593">
        <v>0</v>
      </c>
      <c r="E11593">
        <v>0</v>
      </c>
      <c r="F11593">
        <v>99</v>
      </c>
      <c r="G11593">
        <v>3848340</v>
      </c>
      <c r="H11593">
        <v>98</v>
      </c>
      <c r="I11593">
        <v>2645000</v>
      </c>
      <c r="J11593">
        <v>0</v>
      </c>
      <c r="K11593">
        <v>0</v>
      </c>
      <c r="L11593">
        <v>21</v>
      </c>
      <c r="M11593">
        <v>1424500</v>
      </c>
      <c r="N11593">
        <v>933000</v>
      </c>
      <c r="O11593">
        <v>8850840</v>
      </c>
      <c r="P11593" t="s">
        <v>5</v>
      </c>
      <c r="Q11593" t="s">
        <v>17</v>
      </c>
      <c r="R11593" t="s">
        <v>169</v>
      </c>
      <c r="S11593" t="s">
        <v>170</v>
      </c>
      <c r="T11593">
        <v>5710219.3548387093</v>
      </c>
      <c r="U11593">
        <v>5791337</v>
      </c>
      <c r="V11593">
        <v>81117.645161290653</v>
      </c>
      <c r="W11593">
        <v>1.4205696860410955E-2</v>
      </c>
      <c r="X11593" t="s">
        <v>199</v>
      </c>
    </row>
    <row r="11594" spans="1:24" x14ac:dyDescent="0.35">
      <c r="A11594">
        <v>3301050049</v>
      </c>
      <c r="B11594" t="s">
        <v>168</v>
      </c>
      <c r="C11594" t="s">
        <v>168</v>
      </c>
      <c r="D11594">
        <v>0</v>
      </c>
      <c r="E11594">
        <v>0</v>
      </c>
      <c r="F11594">
        <v>15</v>
      </c>
      <c r="G11594">
        <v>532982</v>
      </c>
      <c r="H11594">
        <v>18</v>
      </c>
      <c r="I11594">
        <v>490000</v>
      </c>
      <c r="J11594">
        <v>0</v>
      </c>
      <c r="K11594">
        <v>0</v>
      </c>
      <c r="L11594">
        <v>10</v>
      </c>
      <c r="M11594">
        <v>454000</v>
      </c>
      <c r="N11594">
        <v>254000</v>
      </c>
      <c r="O11594">
        <v>1730982</v>
      </c>
      <c r="P11594" t="s">
        <v>5</v>
      </c>
      <c r="Q11594" t="s">
        <v>11</v>
      </c>
      <c r="R11594" t="s">
        <v>169</v>
      </c>
      <c r="S11594" t="s">
        <v>170</v>
      </c>
      <c r="T11594">
        <v>1116762.5806451614</v>
      </c>
      <c r="U11594">
        <v>563991</v>
      </c>
      <c r="V11594">
        <v>-552771.58064516145</v>
      </c>
      <c r="W11594">
        <v>-0.49497681085071954</v>
      </c>
      <c r="X11594" t="s">
        <v>308</v>
      </c>
    </row>
    <row r="11595" spans="1:24" x14ac:dyDescent="0.35">
      <c r="A11595">
        <v>3301066680</v>
      </c>
      <c r="B11595" t="s">
        <v>168</v>
      </c>
      <c r="C11595" t="s">
        <v>168</v>
      </c>
      <c r="D11595">
        <v>0</v>
      </c>
      <c r="E11595">
        <v>0</v>
      </c>
      <c r="F11595">
        <v>32</v>
      </c>
      <c r="G11595">
        <v>1164666</v>
      </c>
      <c r="H11595">
        <v>17</v>
      </c>
      <c r="I11595">
        <v>510000</v>
      </c>
      <c r="J11595">
        <v>0</v>
      </c>
      <c r="K11595">
        <v>0</v>
      </c>
      <c r="L11595">
        <v>3</v>
      </c>
      <c r="M11595">
        <v>127200</v>
      </c>
      <c r="N11595">
        <v>180000</v>
      </c>
      <c r="O11595">
        <v>1981866</v>
      </c>
      <c r="P11595" t="s">
        <v>5</v>
      </c>
      <c r="Q11595" t="s">
        <v>14</v>
      </c>
      <c r="R11595" t="s">
        <v>169</v>
      </c>
      <c r="S11595" t="s">
        <v>170</v>
      </c>
      <c r="T11595">
        <v>1278623.2258064516</v>
      </c>
      <c r="U11595">
        <v>653481</v>
      </c>
      <c r="V11595">
        <v>-625142.22580645164</v>
      </c>
      <c r="W11595">
        <v>-0.48891824674322082</v>
      </c>
      <c r="X11595" t="s">
        <v>339</v>
      </c>
    </row>
    <row r="11596" spans="1:24" x14ac:dyDescent="0.35">
      <c r="A11596">
        <v>3300017654</v>
      </c>
      <c r="B11596" t="s">
        <v>168</v>
      </c>
      <c r="C11596" t="s">
        <v>168</v>
      </c>
      <c r="D11596">
        <v>0</v>
      </c>
      <c r="E11596">
        <v>0</v>
      </c>
      <c r="F11596">
        <v>73</v>
      </c>
      <c r="G11596">
        <v>2103536</v>
      </c>
      <c r="H11596">
        <v>84</v>
      </c>
      <c r="I11596">
        <v>3110000</v>
      </c>
      <c r="J11596">
        <v>0</v>
      </c>
      <c r="K11596">
        <v>0</v>
      </c>
      <c r="L11596">
        <v>1</v>
      </c>
      <c r="M11596">
        <v>5599</v>
      </c>
      <c r="N11596">
        <v>1067700</v>
      </c>
      <c r="O11596">
        <v>6286835</v>
      </c>
      <c r="P11596" t="s">
        <v>5</v>
      </c>
      <c r="Q11596" t="s">
        <v>7</v>
      </c>
      <c r="R11596" t="s">
        <v>169</v>
      </c>
      <c r="S11596" t="s">
        <v>170</v>
      </c>
      <c r="T11596">
        <v>4056022.5806451612</v>
      </c>
      <c r="U11596">
        <v>4577158</v>
      </c>
      <c r="V11596">
        <v>521135.41935483878</v>
      </c>
      <c r="W11596">
        <v>0.12848434864283864</v>
      </c>
      <c r="X11596" t="s">
        <v>221</v>
      </c>
    </row>
    <row r="11597" spans="1:24" x14ac:dyDescent="0.35">
      <c r="A11597">
        <v>3300019667</v>
      </c>
      <c r="B11597" t="s">
        <v>168</v>
      </c>
      <c r="C11597" t="s">
        <v>168</v>
      </c>
      <c r="D11597">
        <v>0</v>
      </c>
      <c r="E11597">
        <v>0</v>
      </c>
      <c r="F11597">
        <v>120</v>
      </c>
      <c r="G11597">
        <v>6296064</v>
      </c>
      <c r="H11597">
        <v>7</v>
      </c>
      <c r="I11597">
        <v>380000</v>
      </c>
      <c r="J11597">
        <v>0</v>
      </c>
      <c r="K11597">
        <v>0</v>
      </c>
      <c r="L11597">
        <v>0</v>
      </c>
      <c r="M11597">
        <v>0</v>
      </c>
      <c r="N11597">
        <v>30000</v>
      </c>
      <c r="O11597">
        <v>6706064</v>
      </c>
      <c r="P11597" t="s">
        <v>5</v>
      </c>
      <c r="Q11597" t="s">
        <v>15</v>
      </c>
      <c r="R11597" t="s">
        <v>169</v>
      </c>
      <c r="S11597" t="s">
        <v>170</v>
      </c>
      <c r="T11597">
        <v>4326492.9032258065</v>
      </c>
      <c r="U11597">
        <v>1680972</v>
      </c>
      <c r="V11597">
        <v>-2645520.9032258065</v>
      </c>
      <c r="W11597">
        <v>-0.61147006649504099</v>
      </c>
      <c r="X11597" t="s">
        <v>251</v>
      </c>
    </row>
    <row r="11598" spans="1:24" x14ac:dyDescent="0.35">
      <c r="A11598">
        <v>3301033403</v>
      </c>
      <c r="B11598" t="s">
        <v>168</v>
      </c>
      <c r="C11598" t="s">
        <v>168</v>
      </c>
      <c r="D11598">
        <v>0</v>
      </c>
      <c r="E11598">
        <v>0</v>
      </c>
      <c r="F11598">
        <v>34</v>
      </c>
      <c r="G11598">
        <v>641965</v>
      </c>
      <c r="H11598">
        <v>7</v>
      </c>
      <c r="I11598">
        <v>170000</v>
      </c>
      <c r="J11598">
        <v>0</v>
      </c>
      <c r="K11598">
        <v>0</v>
      </c>
      <c r="L11598">
        <v>0</v>
      </c>
      <c r="M11598">
        <v>0</v>
      </c>
      <c r="N11598">
        <v>30000</v>
      </c>
      <c r="O11598">
        <v>841965</v>
      </c>
      <c r="P11598" t="s">
        <v>5</v>
      </c>
      <c r="Q11598" t="s">
        <v>13</v>
      </c>
      <c r="R11598" t="s">
        <v>169</v>
      </c>
      <c r="S11598" t="s">
        <v>170</v>
      </c>
      <c r="T11598">
        <v>543203.22580645164</v>
      </c>
      <c r="U11598">
        <v>1124055</v>
      </c>
      <c r="V11598">
        <v>580851.77419354836</v>
      </c>
      <c r="W11598">
        <v>1.0693084035559672</v>
      </c>
      <c r="X11598" t="s">
        <v>252</v>
      </c>
    </row>
    <row r="11599" spans="1:24" x14ac:dyDescent="0.35">
      <c r="A11599">
        <v>3301002576</v>
      </c>
      <c r="B11599" t="s">
        <v>168</v>
      </c>
      <c r="C11599" t="s">
        <v>168</v>
      </c>
      <c r="D11599">
        <v>0</v>
      </c>
      <c r="E11599">
        <v>0</v>
      </c>
      <c r="F11599">
        <v>20</v>
      </c>
      <c r="G11599">
        <v>634179</v>
      </c>
      <c r="H11599">
        <v>15</v>
      </c>
      <c r="I11599">
        <v>285000</v>
      </c>
      <c r="J11599">
        <v>0</v>
      </c>
      <c r="K11599">
        <v>0</v>
      </c>
      <c r="L11599">
        <v>14</v>
      </c>
      <c r="M11599">
        <v>803600</v>
      </c>
      <c r="N11599">
        <v>203000</v>
      </c>
      <c r="O11599">
        <v>1925779</v>
      </c>
      <c r="P11599" t="s">
        <v>5</v>
      </c>
      <c r="Q11599" t="s">
        <v>10</v>
      </c>
      <c r="R11599" t="s">
        <v>169</v>
      </c>
      <c r="S11599" t="s">
        <v>170</v>
      </c>
      <c r="T11599">
        <v>1242438.064516129</v>
      </c>
      <c r="U11599">
        <v>793886</v>
      </c>
      <c r="V11599">
        <v>-448552.06451612897</v>
      </c>
      <c r="W11599">
        <v>-0.36102569401784934</v>
      </c>
      <c r="X11599" t="s">
        <v>241</v>
      </c>
    </row>
    <row r="11600" spans="1:24" x14ac:dyDescent="0.35">
      <c r="A11600">
        <v>3300028509</v>
      </c>
      <c r="B11600" t="s">
        <v>168</v>
      </c>
      <c r="C11600" t="s">
        <v>168</v>
      </c>
      <c r="D11600">
        <v>0</v>
      </c>
      <c r="E11600">
        <v>0</v>
      </c>
      <c r="F11600">
        <v>1</v>
      </c>
      <c r="G11600">
        <v>25999</v>
      </c>
      <c r="H11600">
        <v>41</v>
      </c>
      <c r="I11600">
        <v>1580000</v>
      </c>
      <c r="J11600">
        <v>0</v>
      </c>
      <c r="K11600">
        <v>0</v>
      </c>
      <c r="L11600">
        <v>0</v>
      </c>
      <c r="M11600">
        <v>0</v>
      </c>
      <c r="N11600">
        <v>165000</v>
      </c>
      <c r="O11600">
        <v>1770999</v>
      </c>
      <c r="P11600" t="s">
        <v>5</v>
      </c>
      <c r="Q11600" t="s">
        <v>14</v>
      </c>
      <c r="R11600" t="s">
        <v>169</v>
      </c>
      <c r="S11600" t="s">
        <v>170</v>
      </c>
      <c r="T11600">
        <v>1142580</v>
      </c>
      <c r="U11600">
        <v>776000</v>
      </c>
      <c r="V11600">
        <v>-366580</v>
      </c>
      <c r="W11600">
        <v>-0.32083530256087101</v>
      </c>
      <c r="X11600" t="s">
        <v>366</v>
      </c>
    </row>
    <row r="11601" spans="1:24" x14ac:dyDescent="0.35">
      <c r="A11601">
        <v>3301070859</v>
      </c>
      <c r="B11601" t="s">
        <v>168</v>
      </c>
      <c r="C11601" t="s">
        <v>168</v>
      </c>
      <c r="D11601">
        <v>0</v>
      </c>
      <c r="E11601">
        <v>0</v>
      </c>
      <c r="F11601">
        <v>37</v>
      </c>
      <c r="G11601">
        <v>1184461</v>
      </c>
      <c r="H11601">
        <v>19</v>
      </c>
      <c r="I11601">
        <v>550000</v>
      </c>
      <c r="J11601">
        <v>0</v>
      </c>
      <c r="K11601">
        <v>0</v>
      </c>
      <c r="L11601">
        <v>11</v>
      </c>
      <c r="M11601">
        <v>476400</v>
      </c>
      <c r="N11601">
        <v>150000</v>
      </c>
      <c r="O11601">
        <v>2360861</v>
      </c>
      <c r="P11601" t="s">
        <v>5</v>
      </c>
      <c r="Q11601" t="s">
        <v>15</v>
      </c>
      <c r="R11601" t="s">
        <v>169</v>
      </c>
      <c r="S11601" t="s">
        <v>170</v>
      </c>
      <c r="T11601">
        <v>1523136.1290322582</v>
      </c>
      <c r="U11601">
        <v>1627870</v>
      </c>
      <c r="V11601">
        <v>104733.87096774182</v>
      </c>
      <c r="W11601">
        <v>6.8761989799484002E-2</v>
      </c>
      <c r="X11601" t="s">
        <v>322</v>
      </c>
    </row>
    <row r="11602" spans="1:24" x14ac:dyDescent="0.35">
      <c r="A11602">
        <v>3300012876</v>
      </c>
      <c r="B11602" t="s">
        <v>168</v>
      </c>
      <c r="C11602" t="s">
        <v>168</v>
      </c>
      <c r="D11602">
        <v>0</v>
      </c>
      <c r="E11602">
        <v>0</v>
      </c>
      <c r="F11602">
        <v>0</v>
      </c>
      <c r="G11602">
        <v>0</v>
      </c>
      <c r="H11602">
        <v>1</v>
      </c>
      <c r="I11602">
        <v>3000</v>
      </c>
      <c r="J11602">
        <v>0</v>
      </c>
      <c r="K11602">
        <v>0</v>
      </c>
      <c r="L11602">
        <v>0</v>
      </c>
      <c r="M11602">
        <v>0</v>
      </c>
      <c r="N11602">
        <v>303000</v>
      </c>
      <c r="O11602">
        <v>306000</v>
      </c>
      <c r="P11602" t="s">
        <v>5</v>
      </c>
      <c r="Q11602" t="s">
        <v>12</v>
      </c>
      <c r="R11602" t="s">
        <v>169</v>
      </c>
      <c r="S11602" t="s">
        <v>170</v>
      </c>
      <c r="T11602">
        <v>197419.35483870967</v>
      </c>
      <c r="U11602">
        <v>594600</v>
      </c>
      <c r="V11602">
        <v>397180.6451612903</v>
      </c>
      <c r="W11602">
        <v>2.0118627450980395</v>
      </c>
      <c r="X11602" t="s">
        <v>354</v>
      </c>
    </row>
    <row r="11603" spans="1:24" x14ac:dyDescent="0.35">
      <c r="A11603">
        <v>3301071595</v>
      </c>
      <c r="B11603" t="s">
        <v>168</v>
      </c>
      <c r="C11603" t="s">
        <v>168</v>
      </c>
      <c r="D11603">
        <v>0</v>
      </c>
      <c r="E11603">
        <v>0</v>
      </c>
      <c r="F11603">
        <v>1</v>
      </c>
      <c r="G11603">
        <v>144400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2025900</v>
      </c>
      <c r="O11603">
        <v>2170300</v>
      </c>
      <c r="P11603" t="s">
        <v>5</v>
      </c>
      <c r="Q11603" t="s">
        <v>16</v>
      </c>
      <c r="R11603" t="s">
        <v>169</v>
      </c>
      <c r="S11603" t="s">
        <v>170</v>
      </c>
      <c r="T11603">
        <v>1400193.5483870967</v>
      </c>
      <c r="U11603">
        <v>1040848</v>
      </c>
      <c r="V11603">
        <v>-359345.54838709673</v>
      </c>
      <c r="W11603">
        <v>-0.25663991153296772</v>
      </c>
      <c r="X11603" t="s">
        <v>194</v>
      </c>
    </row>
    <row r="11604" spans="1:24" x14ac:dyDescent="0.35">
      <c r="A11604">
        <v>3300015133</v>
      </c>
      <c r="B11604" t="s">
        <v>168</v>
      </c>
      <c r="C11604" t="s">
        <v>168</v>
      </c>
      <c r="D11604">
        <v>0</v>
      </c>
      <c r="E11604">
        <v>0</v>
      </c>
      <c r="F11604">
        <v>134</v>
      </c>
      <c r="G11604">
        <v>5042460</v>
      </c>
      <c r="H11604">
        <v>191</v>
      </c>
      <c r="I11604">
        <v>6227000</v>
      </c>
      <c r="J11604">
        <v>0</v>
      </c>
      <c r="K11604">
        <v>0</v>
      </c>
      <c r="L11604">
        <v>1</v>
      </c>
      <c r="M11604">
        <v>22400</v>
      </c>
      <c r="N11604">
        <v>1298500</v>
      </c>
      <c r="O11604">
        <v>12590360</v>
      </c>
      <c r="P11604" t="s">
        <v>5</v>
      </c>
      <c r="Q11604" t="s">
        <v>7</v>
      </c>
      <c r="R11604" t="s">
        <v>169</v>
      </c>
      <c r="S11604" t="s">
        <v>170</v>
      </c>
      <c r="T11604">
        <v>8122812.9032258056</v>
      </c>
      <c r="U11604">
        <v>8617079</v>
      </c>
      <c r="V11604">
        <v>494266.09677419439</v>
      </c>
      <c r="W11604">
        <v>6.0849129810426561E-2</v>
      </c>
      <c r="X11604" t="s">
        <v>204</v>
      </c>
    </row>
    <row r="11605" spans="1:24" x14ac:dyDescent="0.35">
      <c r="A11605">
        <v>3301001676</v>
      </c>
      <c r="B11605" t="s">
        <v>168</v>
      </c>
      <c r="C11605" t="s">
        <v>168</v>
      </c>
      <c r="D11605">
        <v>0</v>
      </c>
      <c r="E11605">
        <v>0</v>
      </c>
      <c r="F11605">
        <v>56</v>
      </c>
      <c r="G11605">
        <v>2687747</v>
      </c>
      <c r="H11605">
        <v>102</v>
      </c>
      <c r="I11605">
        <v>2800000</v>
      </c>
      <c r="J11605">
        <v>0</v>
      </c>
      <c r="K11605">
        <v>0</v>
      </c>
      <c r="L11605">
        <v>0</v>
      </c>
      <c r="M11605">
        <v>0</v>
      </c>
      <c r="N11605">
        <v>352500</v>
      </c>
      <c r="O11605">
        <v>5840247</v>
      </c>
      <c r="P11605" t="s">
        <v>5</v>
      </c>
      <c r="Q11605" t="s">
        <v>17</v>
      </c>
      <c r="R11605" t="s">
        <v>169</v>
      </c>
      <c r="S11605" t="s">
        <v>170</v>
      </c>
      <c r="T11605">
        <v>3767901.2903225804</v>
      </c>
      <c r="U11605">
        <v>3182746</v>
      </c>
      <c r="V11605">
        <v>-585155.29032258037</v>
      </c>
      <c r="W11605">
        <v>-0.15530005837081884</v>
      </c>
      <c r="X11605" t="s">
        <v>192</v>
      </c>
    </row>
    <row r="11606" spans="1:24" x14ac:dyDescent="0.35">
      <c r="A11606">
        <v>3301066298</v>
      </c>
      <c r="B11606" t="s">
        <v>168</v>
      </c>
      <c r="C11606" t="s">
        <v>168</v>
      </c>
      <c r="D11606">
        <v>0</v>
      </c>
      <c r="E11606">
        <v>0</v>
      </c>
      <c r="F11606">
        <v>5</v>
      </c>
      <c r="G11606">
        <v>167994</v>
      </c>
      <c r="H11606">
        <v>10</v>
      </c>
      <c r="I11606">
        <v>350000</v>
      </c>
      <c r="J11606">
        <v>0</v>
      </c>
      <c r="K11606">
        <v>0</v>
      </c>
      <c r="L11606">
        <v>6</v>
      </c>
      <c r="M11606">
        <v>464400</v>
      </c>
      <c r="N11606">
        <v>150000</v>
      </c>
      <c r="O11606">
        <v>1132394</v>
      </c>
      <c r="P11606" t="s">
        <v>5</v>
      </c>
      <c r="Q11606" t="s">
        <v>14</v>
      </c>
      <c r="R11606" t="s">
        <v>169</v>
      </c>
      <c r="S11606" t="s">
        <v>170</v>
      </c>
      <c r="T11606">
        <v>730576.77419354836</v>
      </c>
      <c r="U11606">
        <v>898091</v>
      </c>
      <c r="V11606">
        <v>167514.22580645164</v>
      </c>
      <c r="W11606">
        <v>0.22929037949688902</v>
      </c>
      <c r="X11606" t="s">
        <v>183</v>
      </c>
    </row>
    <row r="11607" spans="1:24" x14ac:dyDescent="0.35">
      <c r="A11607">
        <v>6001121580</v>
      </c>
      <c r="B11607" t="s">
        <v>168</v>
      </c>
      <c r="C11607" t="s">
        <v>168</v>
      </c>
      <c r="D11607">
        <v>0</v>
      </c>
      <c r="E11607">
        <v>0</v>
      </c>
      <c r="F11607">
        <v>48</v>
      </c>
      <c r="G11607">
        <v>1519467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1269000</v>
      </c>
      <c r="O11607">
        <v>2788467</v>
      </c>
      <c r="P11607" t="s">
        <v>5</v>
      </c>
      <c r="Q11607" t="s">
        <v>17</v>
      </c>
      <c r="R11607" t="s">
        <v>169</v>
      </c>
      <c r="S11607" t="s">
        <v>170</v>
      </c>
      <c r="T11607">
        <v>1799010.9677419355</v>
      </c>
      <c r="U11607">
        <v>1560535</v>
      </c>
      <c r="V11607">
        <v>-238475.96774193551</v>
      </c>
      <c r="W11607">
        <v>-0.13255948519383587</v>
      </c>
      <c r="X11607" t="s">
        <v>417</v>
      </c>
    </row>
    <row r="11608" spans="1:24" x14ac:dyDescent="0.35">
      <c r="A11608">
        <v>3301051858</v>
      </c>
      <c r="B11608" t="s">
        <v>168</v>
      </c>
      <c r="C11608" t="s">
        <v>168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180000</v>
      </c>
      <c r="O11608">
        <v>180000</v>
      </c>
      <c r="P11608" t="s">
        <v>5</v>
      </c>
      <c r="Q11608" t="s">
        <v>13</v>
      </c>
      <c r="R11608" t="s">
        <v>169</v>
      </c>
      <c r="S11608" t="s">
        <v>170</v>
      </c>
      <c r="T11608">
        <v>116129.03225806452</v>
      </c>
      <c r="U11608">
        <v>0</v>
      </c>
      <c r="V11608">
        <v>-116129.03225806452</v>
      </c>
      <c r="W11608">
        <v>0</v>
      </c>
      <c r="X11608" t="s">
        <v>242</v>
      </c>
    </row>
    <row r="11609" spans="1:24" x14ac:dyDescent="0.35">
      <c r="A11609">
        <v>3300015994</v>
      </c>
      <c r="B11609" t="s">
        <v>168</v>
      </c>
      <c r="C11609" t="s">
        <v>168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1</v>
      </c>
      <c r="M11609">
        <v>22400</v>
      </c>
      <c r="N11609">
        <v>939100</v>
      </c>
      <c r="O11609">
        <v>961500</v>
      </c>
      <c r="P11609" t="s">
        <v>5</v>
      </c>
      <c r="Q11609" t="s">
        <v>7</v>
      </c>
      <c r="R11609" t="s">
        <v>169</v>
      </c>
      <c r="S11609" t="s">
        <v>170</v>
      </c>
      <c r="T11609">
        <v>620322.58064516133</v>
      </c>
      <c r="U11609">
        <v>1001500</v>
      </c>
      <c r="V11609">
        <v>381177.41935483867</v>
      </c>
      <c r="W11609">
        <v>0.61448257930317207</v>
      </c>
      <c r="X11609" t="s">
        <v>218</v>
      </c>
    </row>
    <row r="11610" spans="1:24" x14ac:dyDescent="0.35">
      <c r="A11610">
        <v>3300011131</v>
      </c>
      <c r="B11610" t="s">
        <v>168</v>
      </c>
      <c r="C11610" t="s">
        <v>168</v>
      </c>
      <c r="D11610">
        <v>0</v>
      </c>
      <c r="E11610">
        <v>0</v>
      </c>
      <c r="F11610">
        <v>18</v>
      </c>
      <c r="G11610">
        <v>705986</v>
      </c>
      <c r="H11610">
        <v>0</v>
      </c>
      <c r="I11610">
        <v>0</v>
      </c>
      <c r="J11610">
        <v>0</v>
      </c>
      <c r="K11610">
        <v>0</v>
      </c>
      <c r="L11610">
        <v>9</v>
      </c>
      <c r="M11610">
        <v>453245</v>
      </c>
      <c r="N11610">
        <v>330000</v>
      </c>
      <c r="O11610">
        <v>1489231</v>
      </c>
      <c r="P11610" t="s">
        <v>5</v>
      </c>
      <c r="Q11610" t="s">
        <v>12</v>
      </c>
      <c r="R11610" t="s">
        <v>169</v>
      </c>
      <c r="S11610" t="s">
        <v>170</v>
      </c>
      <c r="T11610">
        <v>960794.19354838715</v>
      </c>
      <c r="U11610">
        <v>1603466</v>
      </c>
      <c r="V11610">
        <v>642671.80645161285</v>
      </c>
      <c r="W11610">
        <v>0.66889643043960256</v>
      </c>
      <c r="X11610" t="s">
        <v>256</v>
      </c>
    </row>
    <row r="11611" spans="1:24" x14ac:dyDescent="0.35">
      <c r="A11611">
        <v>3300017156</v>
      </c>
      <c r="B11611" t="s">
        <v>168</v>
      </c>
      <c r="C11611" t="s">
        <v>168</v>
      </c>
      <c r="D11611">
        <v>0</v>
      </c>
      <c r="E11611">
        <v>0</v>
      </c>
      <c r="F11611">
        <v>208</v>
      </c>
      <c r="G11611">
        <v>5954006</v>
      </c>
      <c r="H11611">
        <v>0</v>
      </c>
      <c r="I11611">
        <v>0</v>
      </c>
      <c r="J11611">
        <v>0</v>
      </c>
      <c r="K11611">
        <v>0</v>
      </c>
      <c r="L11611">
        <v>1</v>
      </c>
      <c r="M11611">
        <v>22400</v>
      </c>
      <c r="N11611">
        <v>1713500</v>
      </c>
      <c r="O11611">
        <v>7689906</v>
      </c>
      <c r="P11611" t="s">
        <v>5</v>
      </c>
      <c r="Q11611" t="s">
        <v>7</v>
      </c>
      <c r="R11611" t="s">
        <v>169</v>
      </c>
      <c r="S11611" t="s">
        <v>170</v>
      </c>
      <c r="T11611">
        <v>4961229.6774193542</v>
      </c>
      <c r="U11611">
        <v>5577551</v>
      </c>
      <c r="V11611">
        <v>616321.32258064579</v>
      </c>
      <c r="W11611">
        <v>0.1242275328202973</v>
      </c>
      <c r="X11611" t="s">
        <v>351</v>
      </c>
    </row>
    <row r="11612" spans="1:24" x14ac:dyDescent="0.35">
      <c r="A11612">
        <v>3301001910</v>
      </c>
      <c r="B11612" t="s">
        <v>168</v>
      </c>
      <c r="C11612" t="s">
        <v>168</v>
      </c>
      <c r="D11612">
        <v>0</v>
      </c>
      <c r="E11612">
        <v>0</v>
      </c>
      <c r="F11612">
        <v>102</v>
      </c>
      <c r="G11612">
        <v>4633811</v>
      </c>
      <c r="H11612">
        <v>6</v>
      </c>
      <c r="I11612">
        <v>50000</v>
      </c>
      <c r="J11612">
        <v>0</v>
      </c>
      <c r="K11612">
        <v>0</v>
      </c>
      <c r="L11612">
        <v>1</v>
      </c>
      <c r="M11612">
        <v>22400</v>
      </c>
      <c r="N11612">
        <v>280000</v>
      </c>
      <c r="O11612">
        <v>4986211</v>
      </c>
      <c r="P11612" t="s">
        <v>5</v>
      </c>
      <c r="Q11612" t="s">
        <v>12</v>
      </c>
      <c r="R11612" t="s">
        <v>169</v>
      </c>
      <c r="S11612" t="s">
        <v>170</v>
      </c>
      <c r="T11612">
        <v>3216910.3225806453</v>
      </c>
      <c r="U11612">
        <v>3449485</v>
      </c>
      <c r="V11612">
        <v>232574.67741935467</v>
      </c>
      <c r="W11612">
        <v>7.2297532134119491E-2</v>
      </c>
      <c r="X11612" t="s">
        <v>410</v>
      </c>
    </row>
    <row r="11613" spans="1:24" x14ac:dyDescent="0.35">
      <c r="A11613">
        <v>3300008732</v>
      </c>
      <c r="B11613" t="s">
        <v>168</v>
      </c>
      <c r="C11613" t="s">
        <v>168</v>
      </c>
      <c r="D11613">
        <v>0</v>
      </c>
      <c r="E11613">
        <v>0</v>
      </c>
      <c r="F11613">
        <v>5</v>
      </c>
      <c r="G11613">
        <v>102098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694500</v>
      </c>
      <c r="O11613">
        <v>796598</v>
      </c>
      <c r="P11613" t="s">
        <v>5</v>
      </c>
      <c r="Q11613" t="s">
        <v>12</v>
      </c>
      <c r="R11613" t="s">
        <v>169</v>
      </c>
      <c r="S11613" t="s">
        <v>170</v>
      </c>
      <c r="T11613">
        <v>513934.19354838715</v>
      </c>
      <c r="U11613">
        <v>1699398</v>
      </c>
      <c r="V11613">
        <v>1185463.8064516129</v>
      </c>
      <c r="W11613">
        <v>2.3066451334299103</v>
      </c>
      <c r="X11613" t="s">
        <v>257</v>
      </c>
    </row>
    <row r="11614" spans="1:24" x14ac:dyDescent="0.35">
      <c r="A11614">
        <v>3301000757</v>
      </c>
      <c r="B11614" t="s">
        <v>168</v>
      </c>
      <c r="C11614" t="s">
        <v>168</v>
      </c>
      <c r="D11614">
        <v>0</v>
      </c>
      <c r="E11614">
        <v>0</v>
      </c>
      <c r="F11614">
        <v>535</v>
      </c>
      <c r="G11614">
        <v>16832241</v>
      </c>
      <c r="H11614">
        <v>93</v>
      </c>
      <c r="I11614">
        <v>1615000</v>
      </c>
      <c r="J11614">
        <v>0</v>
      </c>
      <c r="K11614">
        <v>0</v>
      </c>
      <c r="L11614">
        <v>106</v>
      </c>
      <c r="M11614">
        <v>4404400</v>
      </c>
      <c r="N11614">
        <v>4132500</v>
      </c>
      <c r="O11614">
        <v>26984141</v>
      </c>
      <c r="P11614" t="s">
        <v>5</v>
      </c>
      <c r="Q11614" t="s">
        <v>17</v>
      </c>
      <c r="R11614" t="s">
        <v>169</v>
      </c>
      <c r="S11614" t="s">
        <v>170</v>
      </c>
      <c r="T11614">
        <v>17409123.225806452</v>
      </c>
      <c r="U11614">
        <v>13266128</v>
      </c>
      <c r="V11614">
        <v>-4142995.2258064523</v>
      </c>
      <c r="W11614">
        <v>-0.2379783962735742</v>
      </c>
      <c r="X11614" t="s">
        <v>293</v>
      </c>
    </row>
    <row r="11615" spans="1:24" x14ac:dyDescent="0.35">
      <c r="A11615">
        <v>3300000990</v>
      </c>
      <c r="B11615" t="s">
        <v>168</v>
      </c>
      <c r="C11615" t="s">
        <v>168</v>
      </c>
      <c r="D11615">
        <v>0</v>
      </c>
      <c r="E11615">
        <v>0</v>
      </c>
      <c r="F11615">
        <v>177</v>
      </c>
      <c r="G11615">
        <v>5936734</v>
      </c>
      <c r="H11615">
        <v>201</v>
      </c>
      <c r="I11615">
        <v>8385000</v>
      </c>
      <c r="J11615">
        <v>0</v>
      </c>
      <c r="K11615">
        <v>0</v>
      </c>
      <c r="L11615">
        <v>0</v>
      </c>
      <c r="M11615">
        <v>0</v>
      </c>
      <c r="N11615">
        <v>60000</v>
      </c>
      <c r="O11615">
        <v>14381734</v>
      </c>
      <c r="P11615" t="s">
        <v>5</v>
      </c>
      <c r="Q11615" t="s">
        <v>11</v>
      </c>
      <c r="R11615" t="s">
        <v>169</v>
      </c>
      <c r="S11615" t="s">
        <v>170</v>
      </c>
      <c r="T11615">
        <v>9278538.064516129</v>
      </c>
      <c r="U11615">
        <v>7292917</v>
      </c>
      <c r="V11615">
        <v>-1985621.064516129</v>
      </c>
      <c r="W11615">
        <v>-0.21400150009727614</v>
      </c>
      <c r="X11615" t="s">
        <v>263</v>
      </c>
    </row>
    <row r="11616" spans="1:24" x14ac:dyDescent="0.35">
      <c r="A11616">
        <v>3301036952</v>
      </c>
      <c r="B11616" t="s">
        <v>168</v>
      </c>
      <c r="C11616" t="s">
        <v>168</v>
      </c>
      <c r="D11616">
        <v>0</v>
      </c>
      <c r="E11616">
        <v>0</v>
      </c>
      <c r="F11616">
        <v>0</v>
      </c>
      <c r="G11616">
        <v>0</v>
      </c>
      <c r="H11616">
        <v>2</v>
      </c>
      <c r="I11616">
        <v>130000</v>
      </c>
      <c r="J11616">
        <v>0</v>
      </c>
      <c r="K11616">
        <v>0</v>
      </c>
      <c r="L11616">
        <v>1</v>
      </c>
      <c r="M11616">
        <v>22400</v>
      </c>
      <c r="N11616">
        <v>164000</v>
      </c>
      <c r="O11616">
        <v>316400</v>
      </c>
      <c r="P11616" t="s">
        <v>5</v>
      </c>
      <c r="Q11616" t="s">
        <v>9</v>
      </c>
      <c r="R11616" t="s">
        <v>169</v>
      </c>
      <c r="S11616" t="s">
        <v>170</v>
      </c>
      <c r="T11616">
        <v>204129.03225806452</v>
      </c>
      <c r="U11616">
        <v>410391</v>
      </c>
      <c r="V11616">
        <v>206261.96774193548</v>
      </c>
      <c r="W11616">
        <v>1.0104489570164348</v>
      </c>
      <c r="X11616" t="s">
        <v>224</v>
      </c>
    </row>
    <row r="11617" spans="1:24" x14ac:dyDescent="0.35">
      <c r="A11617">
        <v>3300009593</v>
      </c>
      <c r="B11617" t="s">
        <v>168</v>
      </c>
      <c r="C11617" t="s">
        <v>168</v>
      </c>
      <c r="D11617">
        <v>0</v>
      </c>
      <c r="E11617">
        <v>0</v>
      </c>
      <c r="F11617">
        <v>116</v>
      </c>
      <c r="G11617">
        <v>6107460</v>
      </c>
      <c r="H11617">
        <v>40</v>
      </c>
      <c r="I11617">
        <v>2215000</v>
      </c>
      <c r="J11617">
        <v>0</v>
      </c>
      <c r="K11617">
        <v>0</v>
      </c>
      <c r="L11617">
        <v>1</v>
      </c>
      <c r="M11617">
        <v>22400</v>
      </c>
      <c r="N11617">
        <v>6380000</v>
      </c>
      <c r="O11617">
        <v>14724860</v>
      </c>
      <c r="P11617" t="s">
        <v>5</v>
      </c>
      <c r="Q11617" t="s">
        <v>16</v>
      </c>
      <c r="R11617" t="s">
        <v>169</v>
      </c>
      <c r="S11617" t="s">
        <v>170</v>
      </c>
      <c r="T11617">
        <v>9499909.6774193551</v>
      </c>
      <c r="U11617">
        <v>8285636</v>
      </c>
      <c r="V11617">
        <v>-1214273.6774193551</v>
      </c>
      <c r="W11617">
        <v>-0.12781949709538842</v>
      </c>
      <c r="X11617" t="s">
        <v>234</v>
      </c>
    </row>
    <row r="11618" spans="1:24" x14ac:dyDescent="0.35">
      <c r="A11618">
        <v>3301067073</v>
      </c>
      <c r="B11618" t="s">
        <v>168</v>
      </c>
      <c r="C11618" t="s">
        <v>168</v>
      </c>
      <c r="D11618">
        <v>0</v>
      </c>
      <c r="E11618">
        <v>0</v>
      </c>
      <c r="F11618">
        <v>83</v>
      </c>
      <c r="G11618">
        <v>3304903</v>
      </c>
      <c r="H11618">
        <v>27</v>
      </c>
      <c r="I11618">
        <v>1077000</v>
      </c>
      <c r="J11618">
        <v>0</v>
      </c>
      <c r="K11618">
        <v>0</v>
      </c>
      <c r="L11618">
        <v>73</v>
      </c>
      <c r="M11618">
        <v>7544200</v>
      </c>
      <c r="N11618">
        <v>150000</v>
      </c>
      <c r="O11618">
        <v>12076103</v>
      </c>
      <c r="P11618" t="s">
        <v>5</v>
      </c>
      <c r="Q11618" t="s">
        <v>15</v>
      </c>
      <c r="R11618" t="s">
        <v>169</v>
      </c>
      <c r="S11618" t="s">
        <v>170</v>
      </c>
      <c r="T11618">
        <v>7791034.1935483869</v>
      </c>
      <c r="U11618">
        <v>8175654</v>
      </c>
      <c r="V11618">
        <v>384619.80645161308</v>
      </c>
      <c r="W11618">
        <v>4.9366977078615593E-2</v>
      </c>
      <c r="X11618" t="s">
        <v>177</v>
      </c>
    </row>
    <row r="11619" spans="1:24" x14ac:dyDescent="0.35">
      <c r="A11619">
        <v>3300014450</v>
      </c>
      <c r="B11619" t="s">
        <v>168</v>
      </c>
      <c r="C11619" t="s">
        <v>168</v>
      </c>
      <c r="D11619">
        <v>0</v>
      </c>
      <c r="E11619">
        <v>0</v>
      </c>
      <c r="F11619">
        <v>21</v>
      </c>
      <c r="G11619">
        <v>959377</v>
      </c>
      <c r="H11619">
        <v>1</v>
      </c>
      <c r="I11619">
        <v>100000</v>
      </c>
      <c r="J11619">
        <v>0</v>
      </c>
      <c r="K11619">
        <v>0</v>
      </c>
      <c r="L11619">
        <v>1</v>
      </c>
      <c r="M11619">
        <v>102400</v>
      </c>
      <c r="N11619">
        <v>1842700</v>
      </c>
      <c r="O11619">
        <v>3004477</v>
      </c>
      <c r="P11619" t="s">
        <v>5</v>
      </c>
      <c r="Q11619" t="s">
        <v>7</v>
      </c>
      <c r="R11619" t="s">
        <v>169</v>
      </c>
      <c r="S11619" t="s">
        <v>170</v>
      </c>
      <c r="T11619">
        <v>1938372.2580645161</v>
      </c>
      <c r="U11619">
        <v>1650189</v>
      </c>
      <c r="V11619">
        <v>-288183.25806451612</v>
      </c>
      <c r="W11619">
        <v>-0.14867281393733423</v>
      </c>
      <c r="X11619" t="s">
        <v>218</v>
      </c>
    </row>
    <row r="11620" spans="1:24" x14ac:dyDescent="0.35">
      <c r="A11620">
        <v>3300013346</v>
      </c>
      <c r="B11620" t="s">
        <v>168</v>
      </c>
      <c r="C11620" t="s">
        <v>168</v>
      </c>
      <c r="D11620">
        <v>0</v>
      </c>
      <c r="E11620">
        <v>0</v>
      </c>
      <c r="F11620">
        <v>4</v>
      </c>
      <c r="G11620">
        <v>169199</v>
      </c>
      <c r="H11620">
        <v>2</v>
      </c>
      <c r="I11620">
        <v>60000</v>
      </c>
      <c r="J11620">
        <v>0</v>
      </c>
      <c r="K11620">
        <v>0</v>
      </c>
      <c r="L11620">
        <v>0</v>
      </c>
      <c r="M11620">
        <v>0</v>
      </c>
      <c r="N11620">
        <v>302500</v>
      </c>
      <c r="O11620">
        <v>531699</v>
      </c>
      <c r="P11620" t="s">
        <v>5</v>
      </c>
      <c r="Q11620" t="s">
        <v>12</v>
      </c>
      <c r="R11620" t="s">
        <v>169</v>
      </c>
      <c r="S11620" t="s">
        <v>170</v>
      </c>
      <c r="T11620">
        <v>343031.61290322582</v>
      </c>
      <c r="U11620">
        <v>387149</v>
      </c>
      <c r="V11620">
        <v>44117.387096774182</v>
      </c>
      <c r="W11620">
        <v>0.12861026633490003</v>
      </c>
      <c r="X11620" t="s">
        <v>294</v>
      </c>
    </row>
    <row r="11621" spans="1:24" x14ac:dyDescent="0.35">
      <c r="A11621">
        <v>3301026647</v>
      </c>
      <c r="B11621" t="s">
        <v>168</v>
      </c>
      <c r="C11621" t="s">
        <v>168</v>
      </c>
      <c r="D11621">
        <v>0</v>
      </c>
      <c r="E11621">
        <v>0</v>
      </c>
      <c r="F11621">
        <v>137</v>
      </c>
      <c r="G11621">
        <v>4148262</v>
      </c>
      <c r="H11621">
        <v>96</v>
      </c>
      <c r="I11621">
        <v>2390000</v>
      </c>
      <c r="J11621">
        <v>0</v>
      </c>
      <c r="K11621">
        <v>0</v>
      </c>
      <c r="L11621">
        <v>1</v>
      </c>
      <c r="M11621">
        <v>22400</v>
      </c>
      <c r="N11621">
        <v>44000</v>
      </c>
      <c r="O11621">
        <v>6604662</v>
      </c>
      <c r="P11621" t="s">
        <v>5</v>
      </c>
      <c r="Q11621" t="s">
        <v>9</v>
      </c>
      <c r="R11621" t="s">
        <v>169</v>
      </c>
      <c r="S11621" t="s">
        <v>170</v>
      </c>
      <c r="T11621">
        <v>4261072.2580645159</v>
      </c>
      <c r="U11621">
        <v>3452915</v>
      </c>
      <c r="V11621">
        <v>-808157.25806451589</v>
      </c>
      <c r="W11621">
        <v>-0.18966053826827167</v>
      </c>
      <c r="X11621" t="s">
        <v>359</v>
      </c>
    </row>
    <row r="11622" spans="1:24" x14ac:dyDescent="0.35">
      <c r="A11622">
        <v>6001125035</v>
      </c>
      <c r="B11622" t="s">
        <v>168</v>
      </c>
      <c r="C11622" t="s">
        <v>168</v>
      </c>
      <c r="D11622">
        <v>0</v>
      </c>
      <c r="E11622">
        <v>0</v>
      </c>
      <c r="F11622">
        <v>23</v>
      </c>
      <c r="G11622">
        <v>383077</v>
      </c>
      <c r="H11622">
        <v>3</v>
      </c>
      <c r="I11622">
        <v>135000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518077</v>
      </c>
      <c r="P11622" t="s">
        <v>5</v>
      </c>
      <c r="Q11622" t="s">
        <v>13</v>
      </c>
      <c r="R11622" t="s">
        <v>207</v>
      </c>
      <c r="S11622" t="s">
        <v>170</v>
      </c>
      <c r="T11622">
        <v>334243.22580645158</v>
      </c>
      <c r="U11622">
        <v>495083</v>
      </c>
      <c r="V11622">
        <v>160839.77419354842</v>
      </c>
      <c r="W11622">
        <v>0.48120578601250408</v>
      </c>
      <c r="X11622" t="s">
        <v>392</v>
      </c>
    </row>
    <row r="11623" spans="1:24" x14ac:dyDescent="0.35">
      <c r="A11623">
        <v>3300018153</v>
      </c>
      <c r="B11623" t="s">
        <v>168</v>
      </c>
      <c r="C11623" t="s">
        <v>168</v>
      </c>
      <c r="D11623">
        <v>0</v>
      </c>
      <c r="E11623">
        <v>0</v>
      </c>
      <c r="F11623">
        <v>124</v>
      </c>
      <c r="G11623">
        <v>3653371</v>
      </c>
      <c r="H11623">
        <v>0</v>
      </c>
      <c r="I11623">
        <v>0</v>
      </c>
      <c r="J11623">
        <v>0</v>
      </c>
      <c r="K11623">
        <v>0</v>
      </c>
      <c r="L11623">
        <v>3</v>
      </c>
      <c r="M11623">
        <v>80399</v>
      </c>
      <c r="N11623">
        <v>1081400</v>
      </c>
      <c r="O11623">
        <v>4815170</v>
      </c>
      <c r="P11623" t="s">
        <v>5</v>
      </c>
      <c r="Q11623" t="s">
        <v>7</v>
      </c>
      <c r="R11623" t="s">
        <v>169</v>
      </c>
      <c r="S11623" t="s">
        <v>170</v>
      </c>
      <c r="T11623">
        <v>3106561.2903225804</v>
      </c>
      <c r="U11623">
        <v>3978293</v>
      </c>
      <c r="V11623">
        <v>871731.70967741963</v>
      </c>
      <c r="W11623">
        <v>0.28060985385770398</v>
      </c>
      <c r="X11623" t="s">
        <v>346</v>
      </c>
    </row>
    <row r="11624" spans="1:24" x14ac:dyDescent="0.35">
      <c r="A11624">
        <v>3301020941</v>
      </c>
      <c r="B11624" t="s">
        <v>168</v>
      </c>
      <c r="C11624" t="s">
        <v>168</v>
      </c>
      <c r="D11624">
        <v>0</v>
      </c>
      <c r="E11624">
        <v>0</v>
      </c>
      <c r="F11624">
        <v>6</v>
      </c>
      <c r="G11624">
        <v>194188</v>
      </c>
      <c r="H11624">
        <v>2</v>
      </c>
      <c r="I11624">
        <v>20000</v>
      </c>
      <c r="J11624">
        <v>0</v>
      </c>
      <c r="K11624">
        <v>0</v>
      </c>
      <c r="L11624">
        <v>0</v>
      </c>
      <c r="M11624">
        <v>0</v>
      </c>
      <c r="N11624">
        <v>326100</v>
      </c>
      <c r="O11624">
        <v>540288</v>
      </c>
      <c r="P11624" t="s">
        <v>5</v>
      </c>
      <c r="Q11624" t="s">
        <v>8</v>
      </c>
      <c r="R11624" t="s">
        <v>169</v>
      </c>
      <c r="S11624" t="s">
        <v>170</v>
      </c>
      <c r="T11624">
        <v>348572.90322580643</v>
      </c>
      <c r="U11624">
        <v>1116500</v>
      </c>
      <c r="V11624">
        <v>767927.09677419357</v>
      </c>
      <c r="W11624">
        <v>2.2030602197346605</v>
      </c>
      <c r="X11624" t="s">
        <v>262</v>
      </c>
    </row>
    <row r="11625" spans="1:24" x14ac:dyDescent="0.35">
      <c r="A11625">
        <v>3301001393</v>
      </c>
      <c r="B11625" t="s">
        <v>168</v>
      </c>
      <c r="C11625" t="s">
        <v>168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787000</v>
      </c>
      <c r="O11625">
        <v>787000</v>
      </c>
      <c r="P11625" t="s">
        <v>5</v>
      </c>
      <c r="Q11625" t="s">
        <v>16</v>
      </c>
      <c r="R11625" t="s">
        <v>169</v>
      </c>
      <c r="S11625" t="s">
        <v>170</v>
      </c>
      <c r="T11625">
        <v>507741.93548387097</v>
      </c>
      <c r="U11625">
        <v>982300</v>
      </c>
      <c r="V11625">
        <v>474558.06451612903</v>
      </c>
      <c r="W11625">
        <v>0.93464421855146118</v>
      </c>
      <c r="X11625" t="s">
        <v>194</v>
      </c>
    </row>
    <row r="11626" spans="1:24" x14ac:dyDescent="0.35">
      <c r="A11626">
        <v>3301061628</v>
      </c>
      <c r="B11626" t="s">
        <v>168</v>
      </c>
      <c r="C11626" t="s">
        <v>168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150000</v>
      </c>
      <c r="O11626">
        <v>150000</v>
      </c>
      <c r="P11626" t="s">
        <v>5</v>
      </c>
      <c r="Q11626" t="s">
        <v>15</v>
      </c>
      <c r="R11626" t="s">
        <v>207</v>
      </c>
      <c r="S11626" t="s">
        <v>170</v>
      </c>
      <c r="T11626">
        <v>96774.193548387106</v>
      </c>
      <c r="U11626">
        <v>37000</v>
      </c>
      <c r="V11626">
        <v>-59774.193548387106</v>
      </c>
      <c r="W11626">
        <v>-0.6176666666666667</v>
      </c>
      <c r="X11626" t="s">
        <v>329</v>
      </c>
    </row>
    <row r="11627" spans="1:24" x14ac:dyDescent="0.35">
      <c r="A11627">
        <v>3301072332</v>
      </c>
      <c r="B11627" t="s">
        <v>168</v>
      </c>
      <c r="C11627" t="s">
        <v>168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326100</v>
      </c>
      <c r="O11627">
        <v>326100</v>
      </c>
      <c r="P11627" t="s">
        <v>5</v>
      </c>
      <c r="Q11627" t="s">
        <v>8</v>
      </c>
      <c r="R11627" t="s">
        <v>169</v>
      </c>
      <c r="S11627" t="s">
        <v>170</v>
      </c>
      <c r="T11627">
        <v>210387.09677419357</v>
      </c>
      <c r="U11627">
        <v>1213500</v>
      </c>
      <c r="V11627">
        <v>1003112.9032258064</v>
      </c>
      <c r="W11627">
        <v>4.7679392824287019</v>
      </c>
      <c r="X11627" t="s">
        <v>191</v>
      </c>
    </row>
    <row r="11628" spans="1:24" x14ac:dyDescent="0.35">
      <c r="A11628">
        <v>3301075216</v>
      </c>
      <c r="B11628" t="s">
        <v>168</v>
      </c>
      <c r="C11628" t="s">
        <v>168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1650000</v>
      </c>
      <c r="O11628">
        <v>1650000</v>
      </c>
      <c r="P11628" t="s">
        <v>5</v>
      </c>
      <c r="Q11628" t="s">
        <v>16</v>
      </c>
      <c r="R11628" t="s">
        <v>169</v>
      </c>
      <c r="S11628" t="s">
        <v>170</v>
      </c>
      <c r="T11628">
        <v>1064516.1290322579</v>
      </c>
      <c r="U11628">
        <v>0</v>
      </c>
      <c r="V11628">
        <v>-1064516.1290322579</v>
      </c>
      <c r="W11628">
        <v>0</v>
      </c>
      <c r="X11628" t="s">
        <v>265</v>
      </c>
    </row>
    <row r="11629" spans="1:24" x14ac:dyDescent="0.35">
      <c r="A11629">
        <v>3300007432</v>
      </c>
      <c r="B11629" t="s">
        <v>168</v>
      </c>
      <c r="C11629" t="s">
        <v>168</v>
      </c>
      <c r="D11629">
        <v>0</v>
      </c>
      <c r="E11629">
        <v>0</v>
      </c>
      <c r="F11629">
        <v>1</v>
      </c>
      <c r="G11629">
        <v>160000</v>
      </c>
      <c r="H11629">
        <v>2</v>
      </c>
      <c r="I11629">
        <v>20000</v>
      </c>
      <c r="J11629">
        <v>0</v>
      </c>
      <c r="K11629">
        <v>0</v>
      </c>
      <c r="L11629">
        <v>0</v>
      </c>
      <c r="M11629">
        <v>0</v>
      </c>
      <c r="N11629">
        <v>150000</v>
      </c>
      <c r="O11629">
        <v>330000</v>
      </c>
      <c r="P11629" t="s">
        <v>5</v>
      </c>
      <c r="Q11629" t="s">
        <v>14</v>
      </c>
      <c r="R11629" t="s">
        <v>169</v>
      </c>
      <c r="S11629" t="s">
        <v>170</v>
      </c>
      <c r="T11629">
        <v>212903.22580645164</v>
      </c>
      <c r="U11629">
        <v>543999</v>
      </c>
      <c r="V11629">
        <v>331095.77419354836</v>
      </c>
      <c r="W11629">
        <v>1.555146818181818</v>
      </c>
      <c r="X11629" t="s">
        <v>211</v>
      </c>
    </row>
    <row r="11630" spans="1:24" x14ac:dyDescent="0.35">
      <c r="A11630">
        <v>3300002284</v>
      </c>
      <c r="B11630" t="s">
        <v>168</v>
      </c>
      <c r="C11630" t="s">
        <v>168</v>
      </c>
      <c r="D11630">
        <v>0</v>
      </c>
      <c r="E11630">
        <v>0</v>
      </c>
      <c r="F11630">
        <v>227</v>
      </c>
      <c r="G11630">
        <v>6973405</v>
      </c>
      <c r="H11630">
        <v>50</v>
      </c>
      <c r="I11630">
        <v>2287000</v>
      </c>
      <c r="J11630">
        <v>0</v>
      </c>
      <c r="K11630">
        <v>0</v>
      </c>
      <c r="L11630">
        <v>40</v>
      </c>
      <c r="M11630">
        <v>1976000</v>
      </c>
      <c r="N11630">
        <v>30000</v>
      </c>
      <c r="O11630">
        <v>11266405</v>
      </c>
      <c r="P11630" t="s">
        <v>5</v>
      </c>
      <c r="Q11630" t="s">
        <v>13</v>
      </c>
      <c r="R11630" t="s">
        <v>207</v>
      </c>
      <c r="S11630" t="s">
        <v>170</v>
      </c>
      <c r="T11630">
        <v>7268648.3870967748</v>
      </c>
      <c r="U11630">
        <v>7140985</v>
      </c>
      <c r="V11630">
        <v>-127663.38709677476</v>
      </c>
      <c r="W11630">
        <v>-1.7563566195250457E-2</v>
      </c>
      <c r="X11630" t="s">
        <v>392</v>
      </c>
    </row>
    <row r="11631" spans="1:24" x14ac:dyDescent="0.35">
      <c r="A11631">
        <v>3301050417</v>
      </c>
      <c r="B11631" t="s">
        <v>168</v>
      </c>
      <c r="C11631" t="s">
        <v>168</v>
      </c>
      <c r="D11631">
        <v>0</v>
      </c>
      <c r="E11631">
        <v>0</v>
      </c>
      <c r="F11631">
        <v>274</v>
      </c>
      <c r="G11631">
        <v>9977276</v>
      </c>
      <c r="H11631">
        <v>15</v>
      </c>
      <c r="I11631">
        <v>800000</v>
      </c>
      <c r="J11631">
        <v>0</v>
      </c>
      <c r="K11631">
        <v>0</v>
      </c>
      <c r="L11631">
        <v>0</v>
      </c>
      <c r="M11631">
        <v>0</v>
      </c>
      <c r="N11631">
        <v>60000</v>
      </c>
      <c r="O11631">
        <v>10837276</v>
      </c>
      <c r="P11631" t="s">
        <v>5</v>
      </c>
      <c r="Q11631" t="s">
        <v>14</v>
      </c>
      <c r="R11631" t="s">
        <v>169</v>
      </c>
      <c r="S11631" t="s">
        <v>170</v>
      </c>
      <c r="T11631">
        <v>6991790.9677419355</v>
      </c>
      <c r="U11631">
        <v>5660353</v>
      </c>
      <c r="V11631">
        <v>-1331437.9677419355</v>
      </c>
      <c r="W11631">
        <v>-0.19042874334842075</v>
      </c>
      <c r="X11631" t="s">
        <v>323</v>
      </c>
    </row>
    <row r="11632" spans="1:24" x14ac:dyDescent="0.35">
      <c r="A11632">
        <v>3301074189</v>
      </c>
      <c r="B11632" t="s">
        <v>168</v>
      </c>
      <c r="C11632" t="s">
        <v>168</v>
      </c>
      <c r="D11632">
        <v>0</v>
      </c>
      <c r="E11632">
        <v>0</v>
      </c>
      <c r="F11632">
        <v>13</v>
      </c>
      <c r="G11632">
        <v>1029584</v>
      </c>
      <c r="H11632">
        <v>4</v>
      </c>
      <c r="I11632">
        <v>235000</v>
      </c>
      <c r="J11632">
        <v>0</v>
      </c>
      <c r="K11632">
        <v>0</v>
      </c>
      <c r="L11632">
        <v>3</v>
      </c>
      <c r="M11632">
        <v>411888</v>
      </c>
      <c r="N11632">
        <v>180000</v>
      </c>
      <c r="O11632">
        <v>1856472</v>
      </c>
      <c r="P11632" t="s">
        <v>5</v>
      </c>
      <c r="Q11632" t="s">
        <v>15</v>
      </c>
      <c r="R11632" t="s">
        <v>181</v>
      </c>
      <c r="S11632" t="s">
        <v>170</v>
      </c>
      <c r="T11632">
        <v>1197723.8709677421</v>
      </c>
      <c r="U11632">
        <v>1119972</v>
      </c>
      <c r="V11632">
        <v>-77751.870967742056</v>
      </c>
      <c r="W11632">
        <v>-6.4916357478055242E-2</v>
      </c>
      <c r="X11632" t="s">
        <v>341</v>
      </c>
    </row>
    <row r="11633" spans="1:24" x14ac:dyDescent="0.35">
      <c r="A11633">
        <v>3300011337</v>
      </c>
      <c r="B11633" t="s">
        <v>168</v>
      </c>
      <c r="C11633" t="s">
        <v>168</v>
      </c>
      <c r="D11633">
        <v>0</v>
      </c>
      <c r="E11633">
        <v>0</v>
      </c>
      <c r="F11633">
        <v>62</v>
      </c>
      <c r="G11633">
        <v>2303298</v>
      </c>
      <c r="H11633">
        <v>62</v>
      </c>
      <c r="I11633">
        <v>2365000</v>
      </c>
      <c r="J11633">
        <v>0</v>
      </c>
      <c r="K11633">
        <v>0</v>
      </c>
      <c r="L11633">
        <v>38</v>
      </c>
      <c r="M11633">
        <v>2441200</v>
      </c>
      <c r="N11633">
        <v>5528000</v>
      </c>
      <c r="O11633">
        <v>12637498</v>
      </c>
      <c r="P11633" t="s">
        <v>5</v>
      </c>
      <c r="Q11633" t="s">
        <v>16</v>
      </c>
      <c r="R11633" t="s">
        <v>169</v>
      </c>
      <c r="S11633" t="s">
        <v>170</v>
      </c>
      <c r="T11633">
        <v>8153224.5161290327</v>
      </c>
      <c r="U11633">
        <v>9075238</v>
      </c>
      <c r="V11633">
        <v>922013.48387096729</v>
      </c>
      <c r="W11633">
        <v>0.11308574687806083</v>
      </c>
      <c r="X11633" t="s">
        <v>265</v>
      </c>
    </row>
    <row r="11634" spans="1:24" x14ac:dyDescent="0.35">
      <c r="A11634">
        <v>3301003401</v>
      </c>
      <c r="B11634" t="s">
        <v>168</v>
      </c>
      <c r="C11634" t="s">
        <v>168</v>
      </c>
      <c r="D11634">
        <v>0</v>
      </c>
      <c r="E11634">
        <v>0</v>
      </c>
      <c r="F11634">
        <v>110</v>
      </c>
      <c r="G11634">
        <v>5157095</v>
      </c>
      <c r="H11634">
        <v>14</v>
      </c>
      <c r="I11634">
        <v>210000</v>
      </c>
      <c r="J11634">
        <v>0</v>
      </c>
      <c r="K11634">
        <v>0</v>
      </c>
      <c r="L11634">
        <v>0</v>
      </c>
      <c r="M11634">
        <v>0</v>
      </c>
      <c r="N11634">
        <v>3745500</v>
      </c>
      <c r="O11634">
        <v>9112595</v>
      </c>
      <c r="P11634" t="s">
        <v>5</v>
      </c>
      <c r="Q11634" t="s">
        <v>12</v>
      </c>
      <c r="R11634" t="s">
        <v>169</v>
      </c>
      <c r="S11634" t="s">
        <v>170</v>
      </c>
      <c r="T11634">
        <v>5879093.5483870972</v>
      </c>
      <c r="U11634">
        <v>4865126</v>
      </c>
      <c r="V11634">
        <v>-1013967.5483870972</v>
      </c>
      <c r="W11634">
        <v>-0.17247004832322743</v>
      </c>
      <c r="X11634" t="s">
        <v>398</v>
      </c>
    </row>
    <row r="11635" spans="1:24" x14ac:dyDescent="0.35">
      <c r="A11635">
        <v>3300021756</v>
      </c>
      <c r="B11635" t="s">
        <v>168</v>
      </c>
      <c r="C11635" t="s">
        <v>168</v>
      </c>
      <c r="D11635">
        <v>0</v>
      </c>
      <c r="E11635">
        <v>0</v>
      </c>
      <c r="F11635">
        <v>0</v>
      </c>
      <c r="G11635">
        <v>0</v>
      </c>
      <c r="H11635">
        <v>15</v>
      </c>
      <c r="I11635">
        <v>335000</v>
      </c>
      <c r="J11635">
        <v>0</v>
      </c>
      <c r="K11635">
        <v>0</v>
      </c>
      <c r="L11635">
        <v>0</v>
      </c>
      <c r="M11635">
        <v>0</v>
      </c>
      <c r="N11635">
        <v>210000</v>
      </c>
      <c r="O11635">
        <v>545000</v>
      </c>
      <c r="P11635" t="s">
        <v>5</v>
      </c>
      <c r="Q11635" t="s">
        <v>15</v>
      </c>
      <c r="R11635" t="s">
        <v>169</v>
      </c>
      <c r="S11635" t="s">
        <v>170</v>
      </c>
      <c r="T11635">
        <v>351612.90322580643</v>
      </c>
      <c r="U11635">
        <v>20000</v>
      </c>
      <c r="V11635">
        <v>-331612.90322580643</v>
      </c>
      <c r="W11635">
        <v>-0.94311926605504581</v>
      </c>
      <c r="X11635" t="s">
        <v>285</v>
      </c>
    </row>
    <row r="11636" spans="1:24" x14ac:dyDescent="0.35">
      <c r="A11636">
        <v>3300008583</v>
      </c>
      <c r="B11636" t="s">
        <v>168</v>
      </c>
      <c r="C11636" t="s">
        <v>168</v>
      </c>
      <c r="D11636">
        <v>0</v>
      </c>
      <c r="E11636">
        <v>0</v>
      </c>
      <c r="F11636">
        <v>47</v>
      </c>
      <c r="G11636">
        <v>2850472</v>
      </c>
      <c r="H11636">
        <v>125</v>
      </c>
      <c r="I11636">
        <v>4645000</v>
      </c>
      <c r="J11636">
        <v>0</v>
      </c>
      <c r="K11636">
        <v>0</v>
      </c>
      <c r="L11636">
        <v>0</v>
      </c>
      <c r="M11636">
        <v>0</v>
      </c>
      <c r="N11636">
        <v>3871000</v>
      </c>
      <c r="O11636">
        <v>11366472</v>
      </c>
      <c r="P11636" t="s">
        <v>5</v>
      </c>
      <c r="Q11636" t="s">
        <v>16</v>
      </c>
      <c r="R11636" t="s">
        <v>169</v>
      </c>
      <c r="S11636" t="s">
        <v>170</v>
      </c>
      <c r="T11636">
        <v>7333207.7419354841</v>
      </c>
      <c r="U11636">
        <v>4254822</v>
      </c>
      <c r="V11636">
        <v>-3078385.7419354841</v>
      </c>
      <c r="W11636">
        <v>-0.4197870632153935</v>
      </c>
      <c r="X11636" t="s">
        <v>194</v>
      </c>
    </row>
    <row r="11637" spans="1:24" x14ac:dyDescent="0.35">
      <c r="A11637">
        <v>3300009775</v>
      </c>
      <c r="B11637" t="s">
        <v>168</v>
      </c>
      <c r="C11637" t="s">
        <v>168</v>
      </c>
      <c r="D11637">
        <v>0</v>
      </c>
      <c r="E11637">
        <v>0</v>
      </c>
      <c r="F11637">
        <v>121</v>
      </c>
      <c r="G11637">
        <v>5171674</v>
      </c>
      <c r="H11637">
        <v>45</v>
      </c>
      <c r="I11637">
        <v>1540000</v>
      </c>
      <c r="J11637">
        <v>0</v>
      </c>
      <c r="K11637">
        <v>0</v>
      </c>
      <c r="L11637">
        <v>0</v>
      </c>
      <c r="M11637">
        <v>0</v>
      </c>
      <c r="N11637">
        <v>685500</v>
      </c>
      <c r="O11637">
        <v>7397174</v>
      </c>
      <c r="P11637" t="s">
        <v>5</v>
      </c>
      <c r="Q11637" t="s">
        <v>12</v>
      </c>
      <c r="R11637" t="s">
        <v>169</v>
      </c>
      <c r="S11637" t="s">
        <v>170</v>
      </c>
      <c r="T11637">
        <v>4772370.3225806458</v>
      </c>
      <c r="U11637">
        <v>3827304</v>
      </c>
      <c r="V11637">
        <v>-945066.32258064579</v>
      </c>
      <c r="W11637">
        <v>-0.19802870663850825</v>
      </c>
      <c r="X11637" t="s">
        <v>354</v>
      </c>
    </row>
    <row r="11638" spans="1:24" x14ac:dyDescent="0.35">
      <c r="A11638">
        <v>3301001975</v>
      </c>
      <c r="B11638" t="s">
        <v>168</v>
      </c>
      <c r="C11638" t="s">
        <v>168</v>
      </c>
      <c r="D11638">
        <v>0</v>
      </c>
      <c r="E11638">
        <v>0</v>
      </c>
      <c r="F11638">
        <v>2</v>
      </c>
      <c r="G11638">
        <v>36600</v>
      </c>
      <c r="H11638">
        <v>2</v>
      </c>
      <c r="I11638">
        <v>100000</v>
      </c>
      <c r="J11638">
        <v>0</v>
      </c>
      <c r="K11638">
        <v>0</v>
      </c>
      <c r="L11638">
        <v>32</v>
      </c>
      <c r="M11638">
        <v>1306800</v>
      </c>
      <c r="N11638">
        <v>810000</v>
      </c>
      <c r="O11638">
        <v>2253400</v>
      </c>
      <c r="P11638" t="s">
        <v>5</v>
      </c>
      <c r="Q11638" t="s">
        <v>12</v>
      </c>
      <c r="R11638" t="s">
        <v>169</v>
      </c>
      <c r="S11638" t="s">
        <v>170</v>
      </c>
      <c r="T11638">
        <v>1453806.4516129033</v>
      </c>
      <c r="U11638">
        <v>882800</v>
      </c>
      <c r="V11638">
        <v>-571006.45161290327</v>
      </c>
      <c r="W11638">
        <v>-0.39276648619863319</v>
      </c>
      <c r="X11638" t="s">
        <v>188</v>
      </c>
    </row>
    <row r="11639" spans="1:24" x14ac:dyDescent="0.35">
      <c r="A11639">
        <v>3300015481</v>
      </c>
      <c r="B11639" t="s">
        <v>168</v>
      </c>
      <c r="C11639" t="s">
        <v>168</v>
      </c>
      <c r="D11639">
        <v>0</v>
      </c>
      <c r="E11639">
        <v>0</v>
      </c>
      <c r="F11639">
        <v>14</v>
      </c>
      <c r="G11639">
        <v>728868</v>
      </c>
      <c r="H11639">
        <v>11</v>
      </c>
      <c r="I11639">
        <v>665000</v>
      </c>
      <c r="J11639">
        <v>0</v>
      </c>
      <c r="K11639">
        <v>0</v>
      </c>
      <c r="L11639">
        <v>0</v>
      </c>
      <c r="M11639">
        <v>0</v>
      </c>
      <c r="N11639">
        <v>1124000</v>
      </c>
      <c r="O11639">
        <v>2517868</v>
      </c>
      <c r="P11639" t="s">
        <v>5</v>
      </c>
      <c r="Q11639" t="s">
        <v>8</v>
      </c>
      <c r="R11639" t="s">
        <v>169</v>
      </c>
      <c r="S11639" t="s">
        <v>170</v>
      </c>
      <c r="T11639">
        <v>1624430.9677419355</v>
      </c>
      <c r="U11639">
        <v>4391482</v>
      </c>
      <c r="V11639">
        <v>2767051.0322580645</v>
      </c>
      <c r="W11639">
        <v>1.7033971201031983</v>
      </c>
      <c r="X11639" t="s">
        <v>310</v>
      </c>
    </row>
    <row r="11640" spans="1:24" x14ac:dyDescent="0.35">
      <c r="A11640">
        <v>3300008710</v>
      </c>
      <c r="B11640" t="s">
        <v>168</v>
      </c>
      <c r="C11640" t="s">
        <v>168</v>
      </c>
      <c r="D11640">
        <v>0</v>
      </c>
      <c r="E11640">
        <v>0</v>
      </c>
      <c r="F11640">
        <v>0</v>
      </c>
      <c r="G11640">
        <v>0</v>
      </c>
      <c r="H11640">
        <v>1</v>
      </c>
      <c r="I11640">
        <v>10000</v>
      </c>
      <c r="J11640">
        <v>0</v>
      </c>
      <c r="K11640">
        <v>0</v>
      </c>
      <c r="L11640">
        <v>0</v>
      </c>
      <c r="M11640">
        <v>0</v>
      </c>
      <c r="N11640">
        <v>712500</v>
      </c>
      <c r="O11640">
        <v>722500</v>
      </c>
      <c r="P11640" t="s">
        <v>5</v>
      </c>
      <c r="Q11640" t="s">
        <v>12</v>
      </c>
      <c r="R11640" t="s">
        <v>169</v>
      </c>
      <c r="S11640" t="s">
        <v>170</v>
      </c>
      <c r="T11640">
        <v>466129.03225806454</v>
      </c>
      <c r="U11640">
        <v>745000</v>
      </c>
      <c r="V11640">
        <v>278870.96774193546</v>
      </c>
      <c r="W11640">
        <v>0.59826989619377158</v>
      </c>
      <c r="X11640" t="s">
        <v>174</v>
      </c>
    </row>
    <row r="11641" spans="1:24" x14ac:dyDescent="0.35">
      <c r="A11641">
        <v>3301002083</v>
      </c>
      <c r="B11641" t="s">
        <v>168</v>
      </c>
      <c r="C11641" t="s">
        <v>168</v>
      </c>
      <c r="D11641">
        <v>0</v>
      </c>
      <c r="E11641">
        <v>0</v>
      </c>
      <c r="F11641">
        <v>35</v>
      </c>
      <c r="G11641">
        <v>1914720</v>
      </c>
      <c r="H11641">
        <v>15</v>
      </c>
      <c r="I11641">
        <v>460000</v>
      </c>
      <c r="J11641">
        <v>0</v>
      </c>
      <c r="K11641">
        <v>0</v>
      </c>
      <c r="L11641">
        <v>0</v>
      </c>
      <c r="M11641">
        <v>0</v>
      </c>
      <c r="N11641">
        <v>330000</v>
      </c>
      <c r="O11641">
        <v>2704720</v>
      </c>
      <c r="P11641" t="s">
        <v>5</v>
      </c>
      <c r="Q11641" t="s">
        <v>12</v>
      </c>
      <c r="R11641" t="s">
        <v>169</v>
      </c>
      <c r="S11641" t="s">
        <v>170</v>
      </c>
      <c r="T11641">
        <v>1744980.6451612902</v>
      </c>
      <c r="U11641">
        <v>1609883</v>
      </c>
      <c r="V11641">
        <v>-135097.64516129019</v>
      </c>
      <c r="W11641">
        <v>-7.742071268005557E-2</v>
      </c>
      <c r="X11641" t="s">
        <v>248</v>
      </c>
    </row>
    <row r="11642" spans="1:24" x14ac:dyDescent="0.35">
      <c r="A11642">
        <v>3301006536</v>
      </c>
      <c r="B11642" t="s">
        <v>168</v>
      </c>
      <c r="C11642" t="s">
        <v>168</v>
      </c>
      <c r="D11642">
        <v>0</v>
      </c>
      <c r="E11642">
        <v>0</v>
      </c>
      <c r="F11642">
        <v>59</v>
      </c>
      <c r="G11642">
        <v>2225933</v>
      </c>
      <c r="H11642">
        <v>25</v>
      </c>
      <c r="I11642">
        <v>566000</v>
      </c>
      <c r="J11642">
        <v>0</v>
      </c>
      <c r="K11642">
        <v>0</v>
      </c>
      <c r="L11642">
        <v>17</v>
      </c>
      <c r="M11642">
        <v>1440000</v>
      </c>
      <c r="N11642">
        <v>300000</v>
      </c>
      <c r="O11642">
        <v>4531933</v>
      </c>
      <c r="P11642" t="s">
        <v>5</v>
      </c>
      <c r="Q11642" t="s">
        <v>15</v>
      </c>
      <c r="R11642" t="s">
        <v>169</v>
      </c>
      <c r="S11642" t="s">
        <v>170</v>
      </c>
      <c r="T11642">
        <v>2923827.7419354836</v>
      </c>
      <c r="U11642">
        <v>2537458</v>
      </c>
      <c r="V11642">
        <v>-386369.74193548365</v>
      </c>
      <c r="W11642">
        <v>-0.13214517955141869</v>
      </c>
      <c r="X11642" t="s">
        <v>329</v>
      </c>
    </row>
    <row r="11643" spans="1:24" x14ac:dyDescent="0.35">
      <c r="A11643">
        <v>3300009904</v>
      </c>
      <c r="B11643" t="s">
        <v>168</v>
      </c>
      <c r="C11643" t="s">
        <v>168</v>
      </c>
      <c r="D11643">
        <v>0</v>
      </c>
      <c r="E11643">
        <v>0</v>
      </c>
      <c r="F11643">
        <v>30</v>
      </c>
      <c r="G11643">
        <v>1465921</v>
      </c>
      <c r="H11643">
        <v>28</v>
      </c>
      <c r="I11643">
        <v>515000</v>
      </c>
      <c r="J11643">
        <v>34</v>
      </c>
      <c r="K11643">
        <v>936700</v>
      </c>
      <c r="L11643">
        <v>0</v>
      </c>
      <c r="M11643">
        <v>0</v>
      </c>
      <c r="N11643">
        <v>658000</v>
      </c>
      <c r="O11643">
        <v>3575621</v>
      </c>
      <c r="P11643" t="s">
        <v>5</v>
      </c>
      <c r="Q11643" t="s">
        <v>16</v>
      </c>
      <c r="R11643" t="s">
        <v>169</v>
      </c>
      <c r="S11643" t="s">
        <v>170</v>
      </c>
      <c r="T11643">
        <v>2306852.2580645159</v>
      </c>
      <c r="U11643">
        <v>1417673</v>
      </c>
      <c r="V11643">
        <v>-889179.25806451589</v>
      </c>
      <c r="W11643">
        <v>-0.38545132439931407</v>
      </c>
      <c r="X11643" t="s">
        <v>349</v>
      </c>
    </row>
    <row r="11644" spans="1:24" x14ac:dyDescent="0.35">
      <c r="A11644">
        <v>3301001445</v>
      </c>
      <c r="B11644" t="s">
        <v>168</v>
      </c>
      <c r="C11644" t="s">
        <v>168</v>
      </c>
      <c r="D11644">
        <v>0</v>
      </c>
      <c r="E11644">
        <v>0</v>
      </c>
      <c r="F11644">
        <v>7</v>
      </c>
      <c r="G11644">
        <v>139799</v>
      </c>
      <c r="H11644">
        <v>0</v>
      </c>
      <c r="I11644">
        <v>0</v>
      </c>
      <c r="J11644">
        <v>0</v>
      </c>
      <c r="K11644">
        <v>0</v>
      </c>
      <c r="L11644">
        <v>3</v>
      </c>
      <c r="M11644">
        <v>97200</v>
      </c>
      <c r="N11644">
        <v>303000</v>
      </c>
      <c r="O11644">
        <v>539999</v>
      </c>
      <c r="P11644" t="s">
        <v>5</v>
      </c>
      <c r="Q11644" t="s">
        <v>12</v>
      </c>
      <c r="R11644" t="s">
        <v>169</v>
      </c>
      <c r="S11644" t="s">
        <v>170</v>
      </c>
      <c r="T11644">
        <v>348386.45161290327</v>
      </c>
      <c r="U11644">
        <v>428098</v>
      </c>
      <c r="V11644">
        <v>79711.548387096729</v>
      </c>
      <c r="W11644">
        <v>0.22880209037424137</v>
      </c>
      <c r="X11644" t="s">
        <v>380</v>
      </c>
    </row>
    <row r="11645" spans="1:24" x14ac:dyDescent="0.35">
      <c r="A11645">
        <v>3301035495</v>
      </c>
      <c r="B11645" t="s">
        <v>168</v>
      </c>
      <c r="C11645" t="s">
        <v>168</v>
      </c>
      <c r="D11645">
        <v>0</v>
      </c>
      <c r="E11645">
        <v>0</v>
      </c>
      <c r="F11645">
        <v>62</v>
      </c>
      <c r="G11645">
        <v>2224430</v>
      </c>
      <c r="H11645">
        <v>2</v>
      </c>
      <c r="I11645">
        <v>60000</v>
      </c>
      <c r="J11645">
        <v>0</v>
      </c>
      <c r="K11645">
        <v>0</v>
      </c>
      <c r="L11645">
        <v>1</v>
      </c>
      <c r="M11645">
        <v>52400</v>
      </c>
      <c r="N11645">
        <v>165000</v>
      </c>
      <c r="O11645">
        <v>2501830</v>
      </c>
      <c r="P11645" t="s">
        <v>5</v>
      </c>
      <c r="Q11645" t="s">
        <v>14</v>
      </c>
      <c r="R11645" t="s">
        <v>169</v>
      </c>
      <c r="S11645" t="s">
        <v>170</v>
      </c>
      <c r="T11645">
        <v>1614083.8709677418</v>
      </c>
      <c r="U11645">
        <v>1057466</v>
      </c>
      <c r="V11645">
        <v>-556617.87096774182</v>
      </c>
      <c r="W11645">
        <v>-0.34485064932469423</v>
      </c>
      <c r="X11645" t="s">
        <v>324</v>
      </c>
    </row>
    <row r="11646" spans="1:24" x14ac:dyDescent="0.35">
      <c r="A11646">
        <v>3301058755</v>
      </c>
      <c r="B11646" t="s">
        <v>168</v>
      </c>
      <c r="C11646" t="s">
        <v>168</v>
      </c>
      <c r="D11646">
        <v>0</v>
      </c>
      <c r="E11646">
        <v>0</v>
      </c>
      <c r="F11646">
        <v>307</v>
      </c>
      <c r="G11646">
        <v>13095290</v>
      </c>
      <c r="H11646">
        <v>273</v>
      </c>
      <c r="I11646">
        <v>10730000</v>
      </c>
      <c r="J11646">
        <v>0</v>
      </c>
      <c r="K11646">
        <v>0</v>
      </c>
      <c r="L11646">
        <v>124</v>
      </c>
      <c r="M11646">
        <v>5667600</v>
      </c>
      <c r="N11646">
        <v>30000</v>
      </c>
      <c r="O11646">
        <v>29522890</v>
      </c>
      <c r="P11646" t="s">
        <v>5</v>
      </c>
      <c r="Q11646" t="s">
        <v>15</v>
      </c>
      <c r="R11646" t="s">
        <v>169</v>
      </c>
      <c r="S11646" t="s">
        <v>170</v>
      </c>
      <c r="T11646">
        <v>19047025.806451611</v>
      </c>
      <c r="U11646">
        <v>21528089</v>
      </c>
      <c r="V11646">
        <v>2481063.1935483888</v>
      </c>
      <c r="W11646">
        <v>0.13025987462609523</v>
      </c>
      <c r="X11646" t="s">
        <v>341</v>
      </c>
    </row>
    <row r="11647" spans="1:24" x14ac:dyDescent="0.35">
      <c r="A11647">
        <v>3300012052</v>
      </c>
      <c r="B11647" t="s">
        <v>168</v>
      </c>
      <c r="C11647" t="s">
        <v>168</v>
      </c>
      <c r="D11647">
        <v>0</v>
      </c>
      <c r="E11647">
        <v>0</v>
      </c>
      <c r="F11647">
        <v>1</v>
      </c>
      <c r="G11647">
        <v>9900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330000</v>
      </c>
      <c r="O11647">
        <v>339900</v>
      </c>
      <c r="P11647" t="s">
        <v>5</v>
      </c>
      <c r="Q11647" t="s">
        <v>12</v>
      </c>
      <c r="R11647" t="s">
        <v>169</v>
      </c>
      <c r="S11647" t="s">
        <v>170</v>
      </c>
      <c r="T11647">
        <v>219290.32258064515</v>
      </c>
      <c r="U11647">
        <v>380000</v>
      </c>
      <c r="V11647">
        <v>160709.67741935485</v>
      </c>
      <c r="W11647">
        <v>0.73286260664901448</v>
      </c>
      <c r="X11647" t="s">
        <v>407</v>
      </c>
    </row>
    <row r="11648" spans="1:24" x14ac:dyDescent="0.35">
      <c r="A11648">
        <v>3301008095</v>
      </c>
      <c r="B11648" t="s">
        <v>168</v>
      </c>
      <c r="C11648" t="s">
        <v>168</v>
      </c>
      <c r="D11648">
        <v>0</v>
      </c>
      <c r="E11648">
        <v>0</v>
      </c>
      <c r="F11648">
        <v>2</v>
      </c>
      <c r="G11648">
        <v>115348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424500</v>
      </c>
      <c r="O11648">
        <v>539848</v>
      </c>
      <c r="P11648" t="s">
        <v>5</v>
      </c>
      <c r="Q11648" t="s">
        <v>12</v>
      </c>
      <c r="R11648" t="s">
        <v>169</v>
      </c>
      <c r="S11648" t="s">
        <v>170</v>
      </c>
      <c r="T11648">
        <v>348289.03225806454</v>
      </c>
      <c r="U11648">
        <v>736249</v>
      </c>
      <c r="V11648">
        <v>387959.96774193546</v>
      </c>
      <c r="W11648">
        <v>1.1139023391769531</v>
      </c>
      <c r="X11648" t="s">
        <v>257</v>
      </c>
    </row>
    <row r="11649" spans="1:24" x14ac:dyDescent="0.35">
      <c r="A11649">
        <v>3300007597</v>
      </c>
      <c r="B11649" t="s">
        <v>168</v>
      </c>
      <c r="C11649" t="s">
        <v>168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150000</v>
      </c>
      <c r="O11649">
        <v>150000</v>
      </c>
      <c r="P11649" t="s">
        <v>5</v>
      </c>
      <c r="Q11649" t="s">
        <v>14</v>
      </c>
      <c r="R11649" t="s">
        <v>169</v>
      </c>
      <c r="S11649" t="s">
        <v>170</v>
      </c>
      <c r="T11649">
        <v>96774.193548387106</v>
      </c>
      <c r="U11649">
        <v>150000</v>
      </c>
      <c r="V11649">
        <v>53225.806451612894</v>
      </c>
      <c r="W11649">
        <v>0.54999999999999982</v>
      </c>
      <c r="X11649" t="s">
        <v>327</v>
      </c>
    </row>
    <row r="11650" spans="1:24" x14ac:dyDescent="0.35">
      <c r="A11650">
        <v>3300013735</v>
      </c>
      <c r="B11650" t="s">
        <v>168</v>
      </c>
      <c r="C11650" t="s">
        <v>168</v>
      </c>
      <c r="D11650">
        <v>0</v>
      </c>
      <c r="E11650">
        <v>0</v>
      </c>
      <c r="F11650">
        <v>135</v>
      </c>
      <c r="G11650">
        <v>6744942</v>
      </c>
      <c r="H11650">
        <v>47</v>
      </c>
      <c r="I11650">
        <v>1480000</v>
      </c>
      <c r="J11650">
        <v>0</v>
      </c>
      <c r="K11650">
        <v>0</v>
      </c>
      <c r="L11650">
        <v>0</v>
      </c>
      <c r="M11650">
        <v>0</v>
      </c>
      <c r="N11650">
        <v>342000</v>
      </c>
      <c r="O11650">
        <v>8566942</v>
      </c>
      <c r="P11650" t="s">
        <v>5</v>
      </c>
      <c r="Q11650" t="s">
        <v>8</v>
      </c>
      <c r="R11650" t="s">
        <v>169</v>
      </c>
      <c r="S11650" t="s">
        <v>170</v>
      </c>
      <c r="T11650">
        <v>5527059.3548387093</v>
      </c>
      <c r="U11650">
        <v>7984285</v>
      </c>
      <c r="V11650">
        <v>2457225.6451612907</v>
      </c>
      <c r="W11650">
        <v>0.44458101268807471</v>
      </c>
      <c r="X11650" t="s">
        <v>391</v>
      </c>
    </row>
    <row r="11651" spans="1:24" x14ac:dyDescent="0.35">
      <c r="A11651">
        <v>3301062787</v>
      </c>
      <c r="B11651" t="s">
        <v>168</v>
      </c>
      <c r="C11651" t="s">
        <v>168</v>
      </c>
      <c r="D11651">
        <v>0</v>
      </c>
      <c r="E11651">
        <v>0</v>
      </c>
      <c r="F11651">
        <v>1</v>
      </c>
      <c r="G11651">
        <v>30999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85000</v>
      </c>
      <c r="O11651">
        <v>115999</v>
      </c>
      <c r="P11651" t="s">
        <v>5</v>
      </c>
      <c r="Q11651" t="s">
        <v>10</v>
      </c>
      <c r="R11651" t="s">
        <v>169</v>
      </c>
      <c r="S11651" t="s">
        <v>170</v>
      </c>
      <c r="T11651">
        <v>74838.06451612903</v>
      </c>
      <c r="U11651">
        <v>30000</v>
      </c>
      <c r="V11651">
        <v>-44838.06451612903</v>
      </c>
      <c r="W11651">
        <v>-0.59913447529720076</v>
      </c>
      <c r="X11651" t="s">
        <v>356</v>
      </c>
    </row>
    <row r="11652" spans="1:24" x14ac:dyDescent="0.35">
      <c r="A11652">
        <v>3301050020</v>
      </c>
      <c r="B11652" t="s">
        <v>168</v>
      </c>
      <c r="C11652" t="s">
        <v>168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452000</v>
      </c>
      <c r="O11652">
        <v>452000</v>
      </c>
      <c r="P11652" t="s">
        <v>5</v>
      </c>
      <c r="Q11652" t="s">
        <v>9</v>
      </c>
      <c r="R11652" t="s">
        <v>169</v>
      </c>
      <c r="S11652" t="s">
        <v>170</v>
      </c>
      <c r="T11652">
        <v>291612.90322580643</v>
      </c>
      <c r="U11652">
        <v>72000</v>
      </c>
      <c r="V11652">
        <v>-219612.90322580643</v>
      </c>
      <c r="W11652">
        <v>-0.7530973451327434</v>
      </c>
      <c r="X11652" t="s">
        <v>270</v>
      </c>
    </row>
    <row r="11653" spans="1:24" x14ac:dyDescent="0.35">
      <c r="A11653">
        <v>3301003209</v>
      </c>
      <c r="B11653" t="s">
        <v>168</v>
      </c>
      <c r="C11653" t="s">
        <v>168</v>
      </c>
      <c r="D11653">
        <v>0</v>
      </c>
      <c r="E11653">
        <v>0</v>
      </c>
      <c r="F11653">
        <v>31</v>
      </c>
      <c r="G11653">
        <v>1214465</v>
      </c>
      <c r="H11653">
        <v>54</v>
      </c>
      <c r="I11653">
        <v>2325000</v>
      </c>
      <c r="J11653">
        <v>0</v>
      </c>
      <c r="K11653">
        <v>0</v>
      </c>
      <c r="L11653">
        <v>39</v>
      </c>
      <c r="M11653">
        <v>2483600</v>
      </c>
      <c r="N11653">
        <v>30000</v>
      </c>
      <c r="O11653">
        <v>6053065</v>
      </c>
      <c r="P11653" t="s">
        <v>5</v>
      </c>
      <c r="Q11653" t="s">
        <v>10</v>
      </c>
      <c r="R11653" t="s">
        <v>169</v>
      </c>
      <c r="S11653" t="s">
        <v>170</v>
      </c>
      <c r="T11653">
        <v>3905203.2258064514</v>
      </c>
      <c r="U11653">
        <v>2561579</v>
      </c>
      <c r="V11653">
        <v>-1343624.2258064514</v>
      </c>
      <c r="W11653">
        <v>-0.34406000100775391</v>
      </c>
      <c r="X11653" t="s">
        <v>319</v>
      </c>
    </row>
    <row r="11654" spans="1:24" x14ac:dyDescent="0.35">
      <c r="A11654">
        <v>3301016214</v>
      </c>
      <c r="B11654" t="s">
        <v>168</v>
      </c>
      <c r="C11654" t="s">
        <v>168</v>
      </c>
      <c r="D11654">
        <v>0</v>
      </c>
      <c r="E11654">
        <v>0</v>
      </c>
      <c r="F11654">
        <v>43</v>
      </c>
      <c r="G11654">
        <v>1172455</v>
      </c>
      <c r="H11654">
        <v>88</v>
      </c>
      <c r="I11654">
        <v>2100000</v>
      </c>
      <c r="J11654">
        <v>0</v>
      </c>
      <c r="K11654">
        <v>0</v>
      </c>
      <c r="L11654">
        <v>27</v>
      </c>
      <c r="M11654">
        <v>774800</v>
      </c>
      <c r="N11654">
        <v>209000</v>
      </c>
      <c r="O11654">
        <v>4256255</v>
      </c>
      <c r="P11654" t="s">
        <v>5</v>
      </c>
      <c r="Q11654" t="s">
        <v>10</v>
      </c>
      <c r="R11654" t="s">
        <v>169</v>
      </c>
      <c r="S11654" t="s">
        <v>170</v>
      </c>
      <c r="T11654">
        <v>2745970.9677419355</v>
      </c>
      <c r="U11654">
        <v>3257564</v>
      </c>
      <c r="V11654">
        <v>511593.03225806449</v>
      </c>
      <c r="W11654">
        <v>0.18630678847954352</v>
      </c>
      <c r="X11654" t="s">
        <v>180</v>
      </c>
    </row>
    <row r="11655" spans="1:24" x14ac:dyDescent="0.35">
      <c r="A11655">
        <v>3301055339</v>
      </c>
      <c r="B11655" t="s">
        <v>168</v>
      </c>
      <c r="C11655" t="s">
        <v>168</v>
      </c>
      <c r="D11655">
        <v>0</v>
      </c>
      <c r="E11655">
        <v>0</v>
      </c>
      <c r="F11655">
        <v>196</v>
      </c>
      <c r="G11655">
        <v>6136281</v>
      </c>
      <c r="H11655">
        <v>82</v>
      </c>
      <c r="I11655">
        <v>2615000</v>
      </c>
      <c r="J11655">
        <v>0</v>
      </c>
      <c r="K11655">
        <v>0</v>
      </c>
      <c r="L11655">
        <v>47</v>
      </c>
      <c r="M11655">
        <v>2142800</v>
      </c>
      <c r="N11655">
        <v>150000</v>
      </c>
      <c r="O11655">
        <v>11044081</v>
      </c>
      <c r="P11655" t="s">
        <v>5</v>
      </c>
      <c r="Q11655" t="s">
        <v>15</v>
      </c>
      <c r="R11655" t="s">
        <v>169</v>
      </c>
      <c r="S11655" t="s">
        <v>170</v>
      </c>
      <c r="T11655">
        <v>7125213.5483870972</v>
      </c>
      <c r="U11655">
        <v>5083318</v>
      </c>
      <c r="V11655">
        <v>-2041895.5483870972</v>
      </c>
      <c r="W11655">
        <v>-0.28657324226434056</v>
      </c>
      <c r="X11655" t="s">
        <v>173</v>
      </c>
    </row>
    <row r="11656" spans="1:24" x14ac:dyDescent="0.35">
      <c r="A11656">
        <v>3300015717</v>
      </c>
      <c r="B11656" t="s">
        <v>168</v>
      </c>
      <c r="C11656" t="s">
        <v>168</v>
      </c>
      <c r="D11656">
        <v>0</v>
      </c>
      <c r="E11656">
        <v>0</v>
      </c>
      <c r="F11656">
        <v>217</v>
      </c>
      <c r="G11656">
        <v>7572711</v>
      </c>
      <c r="H11656">
        <v>10</v>
      </c>
      <c r="I11656">
        <v>1123000</v>
      </c>
      <c r="J11656">
        <v>0</v>
      </c>
      <c r="K11656">
        <v>0</v>
      </c>
      <c r="L11656">
        <v>11</v>
      </c>
      <c r="M11656">
        <v>3167750</v>
      </c>
      <c r="N11656">
        <v>1241500</v>
      </c>
      <c r="O11656">
        <v>13104961</v>
      </c>
      <c r="P11656" t="s">
        <v>5</v>
      </c>
      <c r="Q11656" t="s">
        <v>7</v>
      </c>
      <c r="R11656" t="s">
        <v>169</v>
      </c>
      <c r="S11656" t="s">
        <v>170</v>
      </c>
      <c r="T11656">
        <v>8454813.5483870972</v>
      </c>
      <c r="U11656">
        <v>7815361</v>
      </c>
      <c r="V11656">
        <v>-639452.54838709719</v>
      </c>
      <c r="W11656">
        <v>-7.5631774104478522E-2</v>
      </c>
      <c r="X11656" t="s">
        <v>218</v>
      </c>
    </row>
    <row r="11657" spans="1:24" x14ac:dyDescent="0.35">
      <c r="A11657">
        <v>3301059079</v>
      </c>
      <c r="B11657" t="s">
        <v>168</v>
      </c>
      <c r="C11657" t="s">
        <v>168</v>
      </c>
      <c r="D11657">
        <v>0</v>
      </c>
      <c r="E11657">
        <v>0</v>
      </c>
      <c r="F11657">
        <v>0</v>
      </c>
      <c r="G11657">
        <v>0</v>
      </c>
      <c r="H11657">
        <v>2</v>
      </c>
      <c r="I11657">
        <v>17000</v>
      </c>
      <c r="J11657">
        <v>0</v>
      </c>
      <c r="K11657">
        <v>0</v>
      </c>
      <c r="L11657">
        <v>2</v>
      </c>
      <c r="M11657">
        <v>86188</v>
      </c>
      <c r="N11657">
        <v>828100</v>
      </c>
      <c r="O11657">
        <v>931288</v>
      </c>
      <c r="P11657" t="s">
        <v>5</v>
      </c>
      <c r="Q11657" t="s">
        <v>7</v>
      </c>
      <c r="R11657" t="s">
        <v>169</v>
      </c>
      <c r="S11657" t="s">
        <v>170</v>
      </c>
      <c r="T11657">
        <v>600830.96774193551</v>
      </c>
      <c r="U11657">
        <v>921700</v>
      </c>
      <c r="V11657">
        <v>320869.03225806449</v>
      </c>
      <c r="W11657">
        <v>0.53404210083239545</v>
      </c>
      <c r="X11657" t="s">
        <v>401</v>
      </c>
    </row>
    <row r="11658" spans="1:24" x14ac:dyDescent="0.35">
      <c r="A11658">
        <v>3301069113</v>
      </c>
      <c r="B11658" t="s">
        <v>168</v>
      </c>
      <c r="C11658" t="s">
        <v>168</v>
      </c>
      <c r="D11658">
        <v>0</v>
      </c>
      <c r="E11658">
        <v>0</v>
      </c>
      <c r="F11658">
        <v>0</v>
      </c>
      <c r="G11658">
        <v>0</v>
      </c>
      <c r="H11658">
        <v>1</v>
      </c>
      <c r="I11658">
        <v>100000</v>
      </c>
      <c r="J11658">
        <v>0</v>
      </c>
      <c r="K11658">
        <v>0</v>
      </c>
      <c r="L11658">
        <v>2</v>
      </c>
      <c r="M11658">
        <v>124800</v>
      </c>
      <c r="N11658">
        <v>60000</v>
      </c>
      <c r="O11658">
        <v>284800</v>
      </c>
      <c r="P11658" t="s">
        <v>5</v>
      </c>
      <c r="Q11658" t="s">
        <v>11</v>
      </c>
      <c r="R11658" t="s">
        <v>169</v>
      </c>
      <c r="S11658" t="s">
        <v>170</v>
      </c>
      <c r="T11658">
        <v>183741.93548387097</v>
      </c>
      <c r="U11658">
        <v>312400</v>
      </c>
      <c r="V11658">
        <v>128658.06451612903</v>
      </c>
      <c r="W11658">
        <v>0.70021067415730331</v>
      </c>
      <c r="X11658" t="s">
        <v>385</v>
      </c>
    </row>
    <row r="11659" spans="1:24" x14ac:dyDescent="0.35">
      <c r="A11659">
        <v>3301057537</v>
      </c>
      <c r="B11659" t="s">
        <v>168</v>
      </c>
      <c r="C11659" t="s">
        <v>168</v>
      </c>
      <c r="D11659">
        <v>0</v>
      </c>
      <c r="E11659">
        <v>0</v>
      </c>
      <c r="F11659">
        <v>49</v>
      </c>
      <c r="G11659">
        <v>1665328</v>
      </c>
      <c r="H11659">
        <v>11</v>
      </c>
      <c r="I11659">
        <v>245000</v>
      </c>
      <c r="J11659">
        <v>0</v>
      </c>
      <c r="K11659">
        <v>0</v>
      </c>
      <c r="L11659">
        <v>46</v>
      </c>
      <c r="M11659">
        <v>1550400</v>
      </c>
      <c r="N11659">
        <v>397500</v>
      </c>
      <c r="O11659">
        <v>3858228</v>
      </c>
      <c r="P11659" t="s">
        <v>5</v>
      </c>
      <c r="Q11659" t="s">
        <v>12</v>
      </c>
      <c r="R11659" t="s">
        <v>169</v>
      </c>
      <c r="S11659" t="s">
        <v>170</v>
      </c>
      <c r="T11659">
        <v>2489179.3548387098</v>
      </c>
      <c r="U11659">
        <v>2981033</v>
      </c>
      <c r="V11659">
        <v>491853.64516129019</v>
      </c>
      <c r="W11659">
        <v>0.19759670760774117</v>
      </c>
      <c r="X11659" t="s">
        <v>301</v>
      </c>
    </row>
    <row r="11660" spans="1:24" x14ac:dyDescent="0.35">
      <c r="A11660">
        <v>3301051828</v>
      </c>
      <c r="B11660" t="s">
        <v>168</v>
      </c>
      <c r="C11660" t="s">
        <v>168</v>
      </c>
      <c r="D11660">
        <v>0</v>
      </c>
      <c r="E11660">
        <v>0</v>
      </c>
      <c r="F11660">
        <v>108</v>
      </c>
      <c r="G11660">
        <v>4014944</v>
      </c>
      <c r="H11660">
        <v>53</v>
      </c>
      <c r="I11660">
        <v>2530000</v>
      </c>
      <c r="J11660">
        <v>0</v>
      </c>
      <c r="K11660">
        <v>0</v>
      </c>
      <c r="L11660">
        <v>32</v>
      </c>
      <c r="M11660">
        <v>2586800</v>
      </c>
      <c r="N11660">
        <v>150000</v>
      </c>
      <c r="O11660">
        <v>9281744</v>
      </c>
      <c r="P11660" t="s">
        <v>5</v>
      </c>
      <c r="Q11660" t="s">
        <v>14</v>
      </c>
      <c r="R11660" t="s">
        <v>169</v>
      </c>
      <c r="S11660" t="s">
        <v>170</v>
      </c>
      <c r="T11660">
        <v>5988221.935483871</v>
      </c>
      <c r="U11660">
        <v>4267635</v>
      </c>
      <c r="V11660">
        <v>-1720586.935483871</v>
      </c>
      <c r="W11660">
        <v>-0.28732851821812799</v>
      </c>
      <c r="X11660" t="s">
        <v>195</v>
      </c>
    </row>
    <row r="11661" spans="1:24" x14ac:dyDescent="0.35">
      <c r="A11661">
        <v>3300014426</v>
      </c>
      <c r="B11661" t="s">
        <v>168</v>
      </c>
      <c r="C11661" t="s">
        <v>168</v>
      </c>
      <c r="D11661">
        <v>0</v>
      </c>
      <c r="E11661">
        <v>0</v>
      </c>
      <c r="F11661">
        <v>64</v>
      </c>
      <c r="G11661">
        <v>2720076</v>
      </c>
      <c r="H11661">
        <v>28</v>
      </c>
      <c r="I11661">
        <v>950000</v>
      </c>
      <c r="J11661">
        <v>0</v>
      </c>
      <c r="K11661">
        <v>0</v>
      </c>
      <c r="L11661">
        <v>11</v>
      </c>
      <c r="M11661">
        <v>836400</v>
      </c>
      <c r="N11661">
        <v>342000</v>
      </c>
      <c r="O11661">
        <v>4848476</v>
      </c>
      <c r="P11661" t="s">
        <v>5</v>
      </c>
      <c r="Q11661" t="s">
        <v>8</v>
      </c>
      <c r="R11661" t="s">
        <v>169</v>
      </c>
      <c r="S11661" t="s">
        <v>170</v>
      </c>
      <c r="T11661">
        <v>3128049.0322580645</v>
      </c>
      <c r="U11661">
        <v>3410442</v>
      </c>
      <c r="V11661">
        <v>282392.96774193551</v>
      </c>
      <c r="W11661">
        <v>9.0277666631741527E-2</v>
      </c>
      <c r="X11661" t="s">
        <v>391</v>
      </c>
    </row>
    <row r="11662" spans="1:24" x14ac:dyDescent="0.35">
      <c r="A11662">
        <v>3300009960</v>
      </c>
      <c r="B11662" t="s">
        <v>168</v>
      </c>
      <c r="C11662" t="s">
        <v>168</v>
      </c>
      <c r="D11662">
        <v>0</v>
      </c>
      <c r="E11662">
        <v>0</v>
      </c>
      <c r="F11662">
        <v>0</v>
      </c>
      <c r="G11662">
        <v>0</v>
      </c>
      <c r="H11662">
        <v>1</v>
      </c>
      <c r="I11662">
        <v>2000</v>
      </c>
      <c r="J11662">
        <v>0</v>
      </c>
      <c r="K11662">
        <v>0</v>
      </c>
      <c r="L11662">
        <v>0</v>
      </c>
      <c r="M11662">
        <v>0</v>
      </c>
      <c r="N11662">
        <v>330000</v>
      </c>
      <c r="O11662">
        <v>332000</v>
      </c>
      <c r="P11662" t="s">
        <v>5</v>
      </c>
      <c r="Q11662" t="s">
        <v>12</v>
      </c>
      <c r="R11662" t="s">
        <v>169</v>
      </c>
      <c r="S11662" t="s">
        <v>170</v>
      </c>
      <c r="T11662">
        <v>214193.54838709679</v>
      </c>
      <c r="U11662">
        <v>457000</v>
      </c>
      <c r="V11662">
        <v>242806.45161290321</v>
      </c>
      <c r="W11662">
        <v>1.1335843373493977</v>
      </c>
      <c r="X11662" t="s">
        <v>206</v>
      </c>
    </row>
    <row r="11663" spans="1:24" x14ac:dyDescent="0.35">
      <c r="A11663">
        <v>3300010170</v>
      </c>
      <c r="B11663" t="s">
        <v>168</v>
      </c>
      <c r="C11663" t="s">
        <v>168</v>
      </c>
      <c r="D11663">
        <v>0</v>
      </c>
      <c r="E11663">
        <v>0</v>
      </c>
      <c r="F11663">
        <v>84</v>
      </c>
      <c r="G11663">
        <v>4170630</v>
      </c>
      <c r="H11663">
        <v>17</v>
      </c>
      <c r="I11663">
        <v>665000</v>
      </c>
      <c r="J11663">
        <v>0</v>
      </c>
      <c r="K11663">
        <v>0</v>
      </c>
      <c r="L11663">
        <v>3</v>
      </c>
      <c r="M11663">
        <v>177200</v>
      </c>
      <c r="N11663">
        <v>330000</v>
      </c>
      <c r="O11663">
        <v>5342830</v>
      </c>
      <c r="P11663" t="s">
        <v>5</v>
      </c>
      <c r="Q11663" t="s">
        <v>12</v>
      </c>
      <c r="R11663" t="s">
        <v>169</v>
      </c>
      <c r="S11663" t="s">
        <v>170</v>
      </c>
      <c r="T11663">
        <v>3446987.0967741935</v>
      </c>
      <c r="U11663">
        <v>3798280</v>
      </c>
      <c r="V11663">
        <v>351292.90322580654</v>
      </c>
      <c r="W11663">
        <v>0.10191303110898153</v>
      </c>
      <c r="X11663" t="s">
        <v>320</v>
      </c>
    </row>
    <row r="11664" spans="1:24" x14ac:dyDescent="0.35">
      <c r="A11664">
        <v>3301070197</v>
      </c>
      <c r="B11664" t="s">
        <v>168</v>
      </c>
      <c r="C11664" t="s">
        <v>168</v>
      </c>
      <c r="D11664">
        <v>0</v>
      </c>
      <c r="E11664">
        <v>0</v>
      </c>
      <c r="F11664">
        <v>15</v>
      </c>
      <c r="G11664">
        <v>386982</v>
      </c>
      <c r="H11664">
        <v>1</v>
      </c>
      <c r="I11664">
        <v>15000</v>
      </c>
      <c r="J11664">
        <v>0</v>
      </c>
      <c r="K11664">
        <v>0</v>
      </c>
      <c r="L11664">
        <v>0</v>
      </c>
      <c r="M11664">
        <v>0</v>
      </c>
      <c r="N11664">
        <v>150000</v>
      </c>
      <c r="O11664">
        <v>551982</v>
      </c>
      <c r="P11664" t="s">
        <v>5</v>
      </c>
      <c r="Q11664" t="s">
        <v>10</v>
      </c>
      <c r="R11664" t="s">
        <v>169</v>
      </c>
      <c r="S11664" t="s">
        <v>170</v>
      </c>
      <c r="T11664">
        <v>356117.41935483873</v>
      </c>
      <c r="U11664">
        <v>136994</v>
      </c>
      <c r="V11664">
        <v>-219123.41935483873</v>
      </c>
      <c r="W11664">
        <v>-0.61531227467562344</v>
      </c>
      <c r="X11664" t="s">
        <v>334</v>
      </c>
    </row>
    <row r="11665" spans="1:24" x14ac:dyDescent="0.35">
      <c r="A11665">
        <v>3300016117</v>
      </c>
      <c r="B11665" t="s">
        <v>168</v>
      </c>
      <c r="C11665" t="s">
        <v>168</v>
      </c>
      <c r="D11665">
        <v>0</v>
      </c>
      <c r="E11665">
        <v>0</v>
      </c>
      <c r="F11665">
        <v>0</v>
      </c>
      <c r="G11665">
        <v>0</v>
      </c>
      <c r="H11665">
        <v>1</v>
      </c>
      <c r="I11665">
        <v>5000</v>
      </c>
      <c r="J11665">
        <v>0</v>
      </c>
      <c r="K11665">
        <v>0</v>
      </c>
      <c r="L11665">
        <v>0</v>
      </c>
      <c r="M11665">
        <v>0</v>
      </c>
      <c r="N11665">
        <v>342000</v>
      </c>
      <c r="O11665">
        <v>347000</v>
      </c>
      <c r="P11665" t="s">
        <v>5</v>
      </c>
      <c r="Q11665" t="s">
        <v>8</v>
      </c>
      <c r="R11665" t="s">
        <v>169</v>
      </c>
      <c r="S11665" t="s">
        <v>170</v>
      </c>
      <c r="T11665">
        <v>223870.96774193548</v>
      </c>
      <c r="U11665">
        <v>1046500</v>
      </c>
      <c r="V11665">
        <v>822629.03225806449</v>
      </c>
      <c r="W11665">
        <v>3.674567723342939</v>
      </c>
      <c r="X11665" t="s">
        <v>238</v>
      </c>
    </row>
    <row r="11666" spans="1:24" x14ac:dyDescent="0.35">
      <c r="A11666">
        <v>6001127114</v>
      </c>
      <c r="B11666" t="s">
        <v>168</v>
      </c>
      <c r="C11666" t="s">
        <v>168</v>
      </c>
      <c r="D11666">
        <v>0</v>
      </c>
      <c r="E11666">
        <v>0</v>
      </c>
      <c r="F11666">
        <v>51</v>
      </c>
      <c r="G11666">
        <v>1785343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30000</v>
      </c>
      <c r="O11666">
        <v>1815343</v>
      </c>
      <c r="P11666" t="s">
        <v>5</v>
      </c>
      <c r="Q11666" t="s">
        <v>13</v>
      </c>
      <c r="R11666" t="s">
        <v>169</v>
      </c>
      <c r="S11666" t="s">
        <v>170</v>
      </c>
      <c r="T11666">
        <v>1171189.0322580645</v>
      </c>
      <c r="U11666">
        <v>1184555</v>
      </c>
      <c r="V11666">
        <v>13365.967741935514</v>
      </c>
      <c r="W11666">
        <v>1.1412306104135794E-2</v>
      </c>
      <c r="X11666" t="s">
        <v>374</v>
      </c>
    </row>
    <row r="11667" spans="1:24" x14ac:dyDescent="0.35">
      <c r="A11667">
        <v>3301003458</v>
      </c>
      <c r="B11667" t="s">
        <v>168</v>
      </c>
      <c r="C11667" t="s">
        <v>168</v>
      </c>
      <c r="D11667">
        <v>0</v>
      </c>
      <c r="E11667">
        <v>0</v>
      </c>
      <c r="F11667">
        <v>15</v>
      </c>
      <c r="G11667">
        <v>322485</v>
      </c>
      <c r="H11667">
        <v>199</v>
      </c>
      <c r="I11667">
        <v>7167000</v>
      </c>
      <c r="J11667">
        <v>0</v>
      </c>
      <c r="K11667">
        <v>0</v>
      </c>
      <c r="L11667">
        <v>0</v>
      </c>
      <c r="M11667">
        <v>0</v>
      </c>
      <c r="N11667">
        <v>60000</v>
      </c>
      <c r="O11667">
        <v>7549485</v>
      </c>
      <c r="P11667" t="s">
        <v>5</v>
      </c>
      <c r="Q11667" t="s">
        <v>11</v>
      </c>
      <c r="R11667" t="s">
        <v>169</v>
      </c>
      <c r="S11667" t="s">
        <v>170</v>
      </c>
      <c r="T11667">
        <v>4870635.4838709682</v>
      </c>
      <c r="U11667">
        <v>5528092</v>
      </c>
      <c r="V11667">
        <v>657456.51612903178</v>
      </c>
      <c r="W11667">
        <v>0.13498372405534931</v>
      </c>
      <c r="X11667" t="s">
        <v>376</v>
      </c>
    </row>
    <row r="11668" spans="1:24" x14ac:dyDescent="0.35">
      <c r="A11668">
        <v>3300014000</v>
      </c>
      <c r="B11668" t="s">
        <v>168</v>
      </c>
      <c r="C11668" t="s">
        <v>168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1121800</v>
      </c>
      <c r="O11668">
        <v>1121800</v>
      </c>
      <c r="P11668" t="s">
        <v>5</v>
      </c>
      <c r="Q11668" t="s">
        <v>7</v>
      </c>
      <c r="R11668" t="s">
        <v>169</v>
      </c>
      <c r="S11668" t="s">
        <v>170</v>
      </c>
      <c r="T11668">
        <v>723741.93548387091</v>
      </c>
      <c r="U11668">
        <v>674300</v>
      </c>
      <c r="V11668">
        <v>-49441.935483870911</v>
      </c>
      <c r="W11668">
        <v>-6.8314316277411247E-2</v>
      </c>
      <c r="X11668" t="s">
        <v>289</v>
      </c>
    </row>
    <row r="11669" spans="1:24" x14ac:dyDescent="0.35">
      <c r="A11669">
        <v>3300026158</v>
      </c>
      <c r="B11669" t="s">
        <v>168</v>
      </c>
      <c r="C11669" t="s">
        <v>168</v>
      </c>
      <c r="D11669">
        <v>0</v>
      </c>
      <c r="E11669">
        <v>0</v>
      </c>
      <c r="F11669">
        <v>12</v>
      </c>
      <c r="G11669">
        <v>353690</v>
      </c>
      <c r="H11669">
        <v>8</v>
      </c>
      <c r="I11669">
        <v>335000</v>
      </c>
      <c r="J11669">
        <v>0</v>
      </c>
      <c r="K11669">
        <v>0</v>
      </c>
      <c r="L11669">
        <v>7</v>
      </c>
      <c r="M11669">
        <v>636800</v>
      </c>
      <c r="N11669">
        <v>394000</v>
      </c>
      <c r="O11669">
        <v>1719490</v>
      </c>
      <c r="P11669" t="s">
        <v>5</v>
      </c>
      <c r="Q11669" t="s">
        <v>14</v>
      </c>
      <c r="R11669" t="s">
        <v>169</v>
      </c>
      <c r="S11669" t="s">
        <v>170</v>
      </c>
      <c r="T11669">
        <v>1109348.3870967743</v>
      </c>
      <c r="U11669">
        <v>280294</v>
      </c>
      <c r="V11669">
        <v>-829054.3870967743</v>
      </c>
      <c r="W11669">
        <v>-0.74733455850281194</v>
      </c>
      <c r="X11669" t="s">
        <v>358</v>
      </c>
    </row>
    <row r="11670" spans="1:24" x14ac:dyDescent="0.35">
      <c r="A11670">
        <v>3301006346</v>
      </c>
      <c r="B11670" t="s">
        <v>168</v>
      </c>
      <c r="C11670" t="s">
        <v>168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150000</v>
      </c>
      <c r="O11670">
        <v>150000</v>
      </c>
      <c r="P11670" t="s">
        <v>5</v>
      </c>
      <c r="Q11670" t="s">
        <v>10</v>
      </c>
      <c r="R11670" t="s">
        <v>169</v>
      </c>
      <c r="S11670" t="s">
        <v>170</v>
      </c>
      <c r="T11670">
        <v>96774.193548387106</v>
      </c>
      <c r="U11670">
        <v>167000</v>
      </c>
      <c r="V11670">
        <v>70225.806451612894</v>
      </c>
      <c r="W11670">
        <v>0.72566666666666646</v>
      </c>
      <c r="X11670" t="s">
        <v>272</v>
      </c>
    </row>
    <row r="11671" spans="1:24" x14ac:dyDescent="0.35">
      <c r="A11671">
        <v>6001129086</v>
      </c>
      <c r="B11671" t="s">
        <v>168</v>
      </c>
      <c r="C11671" t="s">
        <v>168</v>
      </c>
      <c r="D11671">
        <v>0</v>
      </c>
      <c r="E11671">
        <v>0</v>
      </c>
      <c r="F11671">
        <v>28</v>
      </c>
      <c r="G11671">
        <v>866666</v>
      </c>
      <c r="H11671">
        <v>14</v>
      </c>
      <c r="I11671">
        <v>710000</v>
      </c>
      <c r="J11671">
        <v>0</v>
      </c>
      <c r="K11671">
        <v>0</v>
      </c>
      <c r="L11671">
        <v>9</v>
      </c>
      <c r="M11671">
        <v>791600</v>
      </c>
      <c r="N11671">
        <v>180000</v>
      </c>
      <c r="O11671">
        <v>2548266</v>
      </c>
      <c r="P11671" t="s">
        <v>5</v>
      </c>
      <c r="Q11671" t="s">
        <v>13</v>
      </c>
      <c r="R11671" t="s">
        <v>169</v>
      </c>
      <c r="S11671" t="s">
        <v>170</v>
      </c>
      <c r="T11671">
        <v>1644042.5806451612</v>
      </c>
      <c r="U11671">
        <v>1584284</v>
      </c>
      <c r="V11671">
        <v>-59758.580645161215</v>
      </c>
      <c r="W11671">
        <v>-3.6348560158162457E-2</v>
      </c>
      <c r="X11671" t="s">
        <v>397</v>
      </c>
    </row>
    <row r="11672" spans="1:24" x14ac:dyDescent="0.35">
      <c r="A11672">
        <v>3300008633</v>
      </c>
      <c r="B11672" t="s">
        <v>168</v>
      </c>
      <c r="C11672" t="s">
        <v>168</v>
      </c>
      <c r="D11672">
        <v>0</v>
      </c>
      <c r="E11672">
        <v>0</v>
      </c>
      <c r="F11672">
        <v>1</v>
      </c>
      <c r="G11672">
        <v>25550</v>
      </c>
      <c r="H11672">
        <v>51</v>
      </c>
      <c r="I11672">
        <v>900000</v>
      </c>
      <c r="J11672">
        <v>0</v>
      </c>
      <c r="K11672">
        <v>0</v>
      </c>
      <c r="L11672">
        <v>0</v>
      </c>
      <c r="M11672">
        <v>0</v>
      </c>
      <c r="N11672">
        <v>2430500</v>
      </c>
      <c r="O11672">
        <v>3356050</v>
      </c>
      <c r="P11672" t="s">
        <v>5</v>
      </c>
      <c r="Q11672" t="s">
        <v>16</v>
      </c>
      <c r="R11672" t="s">
        <v>169</v>
      </c>
      <c r="S11672" t="s">
        <v>170</v>
      </c>
      <c r="T11672">
        <v>2165193.5483870967</v>
      </c>
      <c r="U11672">
        <v>1206380</v>
      </c>
      <c r="V11672">
        <v>-958813.54838709673</v>
      </c>
      <c r="W11672">
        <v>-0.44283041075073371</v>
      </c>
      <c r="X11672" t="s">
        <v>303</v>
      </c>
    </row>
    <row r="11673" spans="1:24" x14ac:dyDescent="0.35">
      <c r="A11673">
        <v>3301053263</v>
      </c>
      <c r="B11673" t="s">
        <v>168</v>
      </c>
      <c r="C11673" t="s">
        <v>168</v>
      </c>
      <c r="D11673">
        <v>0</v>
      </c>
      <c r="E11673">
        <v>0</v>
      </c>
      <c r="F11673">
        <v>1</v>
      </c>
      <c r="G11673">
        <v>46799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1796100</v>
      </c>
      <c r="O11673">
        <v>1842899</v>
      </c>
      <c r="P11673" t="s">
        <v>5</v>
      </c>
      <c r="Q11673" t="s">
        <v>7</v>
      </c>
      <c r="R11673" t="s">
        <v>169</v>
      </c>
      <c r="S11673" t="s">
        <v>170</v>
      </c>
      <c r="T11673">
        <v>1188967.0967741935</v>
      </c>
      <c r="U11673">
        <v>541500</v>
      </c>
      <c r="V11673">
        <v>-647467.09677419346</v>
      </c>
      <c r="W11673">
        <v>-0.54456267001067338</v>
      </c>
      <c r="X11673" t="s">
        <v>351</v>
      </c>
    </row>
    <row r="11674" spans="1:24" x14ac:dyDescent="0.35">
      <c r="A11674">
        <v>3301064265</v>
      </c>
      <c r="B11674" t="s">
        <v>168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 t="s">
        <v>5</v>
      </c>
      <c r="Q11674" t="s">
        <v>13</v>
      </c>
      <c r="R11674" t="s">
        <v>169</v>
      </c>
      <c r="S11674" t="s">
        <v>170</v>
      </c>
      <c r="T11674">
        <v>0</v>
      </c>
      <c r="U11674">
        <v>30000</v>
      </c>
      <c r="V11674">
        <v>30000</v>
      </c>
      <c r="W11674">
        <v>1</v>
      </c>
      <c r="X11674" t="s">
        <v>297</v>
      </c>
    </row>
    <row r="11675" spans="1:24" x14ac:dyDescent="0.35">
      <c r="A11675">
        <v>3301072888</v>
      </c>
      <c r="B11675" t="s">
        <v>168</v>
      </c>
      <c r="C11675" t="s">
        <v>168</v>
      </c>
      <c r="D11675">
        <v>0</v>
      </c>
      <c r="E11675">
        <v>0</v>
      </c>
      <c r="F11675">
        <v>1</v>
      </c>
      <c r="G11675">
        <v>19899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19899</v>
      </c>
      <c r="P11675" t="s">
        <v>5</v>
      </c>
      <c r="Q11675" t="s">
        <v>12</v>
      </c>
      <c r="R11675" t="s">
        <v>169</v>
      </c>
      <c r="S11675" t="s">
        <v>170</v>
      </c>
      <c r="T11675">
        <v>12838.064516129032</v>
      </c>
      <c r="U11675">
        <v>0</v>
      </c>
      <c r="V11675">
        <v>-12838.064516129032</v>
      </c>
      <c r="W11675">
        <v>0</v>
      </c>
      <c r="X11675" t="s">
        <v>304</v>
      </c>
    </row>
    <row r="11676" spans="1:24" x14ac:dyDescent="0.35">
      <c r="A11676">
        <v>3301052634</v>
      </c>
      <c r="B11676" t="s">
        <v>168</v>
      </c>
      <c r="C11676" t="s">
        <v>168</v>
      </c>
      <c r="D11676">
        <v>0</v>
      </c>
      <c r="E11676">
        <v>0</v>
      </c>
      <c r="F11676">
        <v>26</v>
      </c>
      <c r="G11676">
        <v>1348091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312000</v>
      </c>
      <c r="O11676">
        <v>1660091</v>
      </c>
      <c r="P11676" t="s">
        <v>5</v>
      </c>
      <c r="Q11676" t="s">
        <v>17</v>
      </c>
      <c r="R11676" t="s">
        <v>169</v>
      </c>
      <c r="S11676" t="s">
        <v>170</v>
      </c>
      <c r="T11676">
        <v>1071026.4516129033</v>
      </c>
      <c r="U11676">
        <v>1422344</v>
      </c>
      <c r="V11676">
        <v>351317.54838709673</v>
      </c>
      <c r="W11676">
        <v>0.32801948808830361</v>
      </c>
      <c r="X11676" t="s">
        <v>202</v>
      </c>
    </row>
    <row r="11677" spans="1:24" x14ac:dyDescent="0.35">
      <c r="A11677">
        <v>3300013983</v>
      </c>
      <c r="B11677" t="s">
        <v>168</v>
      </c>
      <c r="C11677" t="s">
        <v>168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980000</v>
      </c>
      <c r="O11677">
        <v>980000</v>
      </c>
      <c r="P11677" t="s">
        <v>5</v>
      </c>
      <c r="Q11677" t="s">
        <v>8</v>
      </c>
      <c r="R11677" t="s">
        <v>169</v>
      </c>
      <c r="S11677" t="s">
        <v>170</v>
      </c>
      <c r="T11677">
        <v>632258.06451612897</v>
      </c>
      <c r="U11677">
        <v>1220000</v>
      </c>
      <c r="V11677">
        <v>587741.93548387103</v>
      </c>
      <c r="W11677">
        <v>0.92959183673469403</v>
      </c>
      <c r="X11677" t="s">
        <v>350</v>
      </c>
    </row>
    <row r="11678" spans="1:24" x14ac:dyDescent="0.35">
      <c r="A11678">
        <v>3300018174</v>
      </c>
      <c r="B11678" t="s">
        <v>168</v>
      </c>
      <c r="C11678" t="s">
        <v>168</v>
      </c>
      <c r="D11678">
        <v>0</v>
      </c>
      <c r="E11678">
        <v>0</v>
      </c>
      <c r="F11678">
        <v>15</v>
      </c>
      <c r="G11678">
        <v>615355</v>
      </c>
      <c r="H11678">
        <v>10</v>
      </c>
      <c r="I11678">
        <v>410000</v>
      </c>
      <c r="J11678">
        <v>0</v>
      </c>
      <c r="K11678">
        <v>0</v>
      </c>
      <c r="L11678">
        <v>3</v>
      </c>
      <c r="M11678">
        <v>67200</v>
      </c>
      <c r="N11678">
        <v>529500</v>
      </c>
      <c r="O11678">
        <v>1622055</v>
      </c>
      <c r="P11678" t="s">
        <v>5</v>
      </c>
      <c r="Q11678" t="s">
        <v>6</v>
      </c>
      <c r="R11678" t="s">
        <v>169</v>
      </c>
      <c r="S11678" t="s">
        <v>170</v>
      </c>
      <c r="T11678">
        <v>1046487.0967741935</v>
      </c>
      <c r="U11678">
        <v>883675</v>
      </c>
      <c r="V11678">
        <v>-162812.09677419346</v>
      </c>
      <c r="W11678">
        <v>-0.15557965050506917</v>
      </c>
      <c r="X11678" t="s">
        <v>232</v>
      </c>
    </row>
    <row r="11679" spans="1:24" x14ac:dyDescent="0.35">
      <c r="A11679">
        <v>3301061173</v>
      </c>
      <c r="B11679" t="s">
        <v>168</v>
      </c>
      <c r="C11679" t="s">
        <v>168</v>
      </c>
      <c r="D11679">
        <v>0</v>
      </c>
      <c r="E11679">
        <v>0</v>
      </c>
      <c r="F11679">
        <v>113</v>
      </c>
      <c r="G11679">
        <v>3966632</v>
      </c>
      <c r="H11679">
        <v>94</v>
      </c>
      <c r="I11679">
        <v>2483000</v>
      </c>
      <c r="J11679">
        <v>0</v>
      </c>
      <c r="K11679">
        <v>0</v>
      </c>
      <c r="L11679">
        <v>47</v>
      </c>
      <c r="M11679">
        <v>2912800</v>
      </c>
      <c r="N11679">
        <v>150000</v>
      </c>
      <c r="O11679">
        <v>9512432</v>
      </c>
      <c r="P11679" t="s">
        <v>5</v>
      </c>
      <c r="Q11679" t="s">
        <v>10</v>
      </c>
      <c r="R11679" t="s">
        <v>169</v>
      </c>
      <c r="S11679" t="s">
        <v>170</v>
      </c>
      <c r="T11679">
        <v>6137052.9032258056</v>
      </c>
      <c r="U11679">
        <v>7304462</v>
      </c>
      <c r="V11679">
        <v>1167409.0967741944</v>
      </c>
      <c r="W11679">
        <v>0.1902230785986172</v>
      </c>
      <c r="X11679" t="s">
        <v>379</v>
      </c>
    </row>
    <row r="11680" spans="1:24" x14ac:dyDescent="0.35">
      <c r="A11680">
        <v>3301062035</v>
      </c>
      <c r="B11680" t="s">
        <v>168</v>
      </c>
      <c r="C11680" t="s">
        <v>168</v>
      </c>
      <c r="D11680">
        <v>0</v>
      </c>
      <c r="E11680">
        <v>0</v>
      </c>
      <c r="F11680">
        <v>0</v>
      </c>
      <c r="G11680">
        <v>0</v>
      </c>
      <c r="H11680">
        <v>40</v>
      </c>
      <c r="I11680">
        <v>2525000</v>
      </c>
      <c r="J11680">
        <v>0</v>
      </c>
      <c r="K11680">
        <v>0</v>
      </c>
      <c r="L11680">
        <v>9</v>
      </c>
      <c r="M11680">
        <v>461600</v>
      </c>
      <c r="N11680">
        <v>30000</v>
      </c>
      <c r="O11680">
        <v>3016600</v>
      </c>
      <c r="P11680" t="s">
        <v>5</v>
      </c>
      <c r="Q11680" t="s">
        <v>15</v>
      </c>
      <c r="R11680" t="s">
        <v>169</v>
      </c>
      <c r="S11680" t="s">
        <v>170</v>
      </c>
      <c r="T11680">
        <v>1946193.5483870967</v>
      </c>
      <c r="U11680">
        <v>1379600</v>
      </c>
      <c r="V11680">
        <v>-566593.54838709673</v>
      </c>
      <c r="W11680">
        <v>-0.29112908572565133</v>
      </c>
      <c r="X11680" t="s">
        <v>412</v>
      </c>
    </row>
    <row r="11681" spans="1:24" x14ac:dyDescent="0.35">
      <c r="A11681">
        <v>3301060016</v>
      </c>
      <c r="B11681" t="s">
        <v>168</v>
      </c>
      <c r="C11681" t="s">
        <v>168</v>
      </c>
      <c r="D11681">
        <v>0</v>
      </c>
      <c r="E11681">
        <v>0</v>
      </c>
      <c r="F11681">
        <v>42</v>
      </c>
      <c r="G11681">
        <v>1714851</v>
      </c>
      <c r="H11681">
        <v>12</v>
      </c>
      <c r="I11681">
        <v>380000</v>
      </c>
      <c r="J11681">
        <v>0</v>
      </c>
      <c r="K11681">
        <v>0</v>
      </c>
      <c r="L11681">
        <v>1</v>
      </c>
      <c r="M11681">
        <v>52400</v>
      </c>
      <c r="N11681">
        <v>30000</v>
      </c>
      <c r="O11681">
        <v>2177251</v>
      </c>
      <c r="P11681" t="s">
        <v>5</v>
      </c>
      <c r="Q11681" t="s">
        <v>11</v>
      </c>
      <c r="R11681" t="s">
        <v>169</v>
      </c>
      <c r="S11681" t="s">
        <v>170</v>
      </c>
      <c r="T11681">
        <v>1404678.064516129</v>
      </c>
      <c r="U11681">
        <v>1384161</v>
      </c>
      <c r="V11681">
        <v>-20517.064516128972</v>
      </c>
      <c r="W11681">
        <v>-1.4606239703185309E-2</v>
      </c>
      <c r="X11681" t="s">
        <v>193</v>
      </c>
    </row>
    <row r="11682" spans="1:24" x14ac:dyDescent="0.35">
      <c r="A11682">
        <v>3300009942</v>
      </c>
      <c r="B11682" t="s">
        <v>168</v>
      </c>
      <c r="C11682" t="s">
        <v>168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310000</v>
      </c>
      <c r="O11682">
        <v>310000</v>
      </c>
      <c r="P11682" t="s">
        <v>5</v>
      </c>
      <c r="Q11682" t="s">
        <v>16</v>
      </c>
      <c r="R11682" t="s">
        <v>169</v>
      </c>
      <c r="S11682" t="s">
        <v>170</v>
      </c>
      <c r="T11682">
        <v>200000</v>
      </c>
      <c r="U11682">
        <v>0</v>
      </c>
      <c r="V11682">
        <v>-200000</v>
      </c>
      <c r="W11682">
        <v>0</v>
      </c>
      <c r="X11682" t="s">
        <v>370</v>
      </c>
    </row>
    <row r="11683" spans="1:24" x14ac:dyDescent="0.35">
      <c r="A11683">
        <v>3300008933</v>
      </c>
      <c r="B11683" t="s">
        <v>168</v>
      </c>
      <c r="C11683" t="s">
        <v>168</v>
      </c>
      <c r="D11683">
        <v>0</v>
      </c>
      <c r="E11683">
        <v>0</v>
      </c>
      <c r="F11683">
        <v>5</v>
      </c>
      <c r="G11683">
        <v>164649</v>
      </c>
      <c r="H11683">
        <v>13</v>
      </c>
      <c r="I11683">
        <v>171000</v>
      </c>
      <c r="J11683">
        <v>0</v>
      </c>
      <c r="K11683">
        <v>0</v>
      </c>
      <c r="L11683">
        <v>16</v>
      </c>
      <c r="M11683">
        <v>768400</v>
      </c>
      <c r="N11683">
        <v>1365500</v>
      </c>
      <c r="O11683">
        <v>2469549</v>
      </c>
      <c r="P11683" t="s">
        <v>5</v>
      </c>
      <c r="Q11683" t="s">
        <v>17</v>
      </c>
      <c r="R11683" t="s">
        <v>169</v>
      </c>
      <c r="S11683" t="s">
        <v>170</v>
      </c>
      <c r="T11683">
        <v>1593257.4193548388</v>
      </c>
      <c r="U11683">
        <v>762500</v>
      </c>
      <c r="V11683">
        <v>-830757.41935483878</v>
      </c>
      <c r="W11683">
        <v>-0.52142071285080793</v>
      </c>
      <c r="X11683" t="s">
        <v>332</v>
      </c>
    </row>
    <row r="11684" spans="1:24" x14ac:dyDescent="0.35">
      <c r="A11684">
        <v>3301009668</v>
      </c>
      <c r="B11684" t="s">
        <v>168</v>
      </c>
      <c r="C11684" t="s">
        <v>168</v>
      </c>
      <c r="D11684">
        <v>0</v>
      </c>
      <c r="E11684">
        <v>0</v>
      </c>
      <c r="F11684">
        <v>10</v>
      </c>
      <c r="G11684">
        <v>512489</v>
      </c>
      <c r="H11684">
        <v>6</v>
      </c>
      <c r="I11684">
        <v>265000</v>
      </c>
      <c r="J11684">
        <v>0</v>
      </c>
      <c r="K11684">
        <v>0</v>
      </c>
      <c r="L11684">
        <v>6</v>
      </c>
      <c r="M11684">
        <v>404400</v>
      </c>
      <c r="N11684">
        <v>57000</v>
      </c>
      <c r="O11684">
        <v>1238889</v>
      </c>
      <c r="P11684" t="s">
        <v>5</v>
      </c>
      <c r="Q11684" t="s">
        <v>13</v>
      </c>
      <c r="R11684" t="s">
        <v>169</v>
      </c>
      <c r="S11684" t="s">
        <v>170</v>
      </c>
      <c r="T11684">
        <v>799283.22580645164</v>
      </c>
      <c r="U11684">
        <v>1844895</v>
      </c>
      <c r="V11684">
        <v>1045611.7741935484</v>
      </c>
      <c r="W11684">
        <v>1.3081868109249495</v>
      </c>
      <c r="X11684" t="s">
        <v>325</v>
      </c>
    </row>
    <row r="11685" spans="1:24" x14ac:dyDescent="0.35">
      <c r="A11685">
        <v>3301067221</v>
      </c>
      <c r="B11685" t="s">
        <v>168</v>
      </c>
      <c r="C11685" t="s">
        <v>168</v>
      </c>
      <c r="D11685">
        <v>0</v>
      </c>
      <c r="E11685">
        <v>0</v>
      </c>
      <c r="F11685">
        <v>123</v>
      </c>
      <c r="G11685">
        <v>3973863</v>
      </c>
      <c r="H11685">
        <v>54</v>
      </c>
      <c r="I11685">
        <v>2325000</v>
      </c>
      <c r="J11685">
        <v>0</v>
      </c>
      <c r="K11685">
        <v>0</v>
      </c>
      <c r="L11685">
        <v>48</v>
      </c>
      <c r="M11685">
        <v>2055200</v>
      </c>
      <c r="N11685">
        <v>150000</v>
      </c>
      <c r="O11685">
        <v>8504063</v>
      </c>
      <c r="P11685" t="s">
        <v>5</v>
      </c>
      <c r="Q11685" t="s">
        <v>15</v>
      </c>
      <c r="R11685" t="s">
        <v>169</v>
      </c>
      <c r="S11685" t="s">
        <v>170</v>
      </c>
      <c r="T11685">
        <v>5486492.2580645159</v>
      </c>
      <c r="U11685">
        <v>400999</v>
      </c>
      <c r="V11685">
        <v>-5085493.2580645159</v>
      </c>
      <c r="W11685">
        <v>-0.92691158920153816</v>
      </c>
      <c r="X11685" t="s">
        <v>296</v>
      </c>
    </row>
    <row r="11686" spans="1:24" x14ac:dyDescent="0.35">
      <c r="A11686">
        <v>3301060038</v>
      </c>
      <c r="B11686" t="s">
        <v>168</v>
      </c>
      <c r="C11686" t="s">
        <v>168</v>
      </c>
      <c r="D11686">
        <v>0</v>
      </c>
      <c r="E11686">
        <v>0</v>
      </c>
      <c r="F11686">
        <v>16</v>
      </c>
      <c r="G11686">
        <v>432983</v>
      </c>
      <c r="H11686">
        <v>18</v>
      </c>
      <c r="I11686">
        <v>335000</v>
      </c>
      <c r="J11686">
        <v>0</v>
      </c>
      <c r="K11686">
        <v>0</v>
      </c>
      <c r="L11686">
        <v>23</v>
      </c>
      <c r="M11686">
        <v>1158750</v>
      </c>
      <c r="N11686">
        <v>192000</v>
      </c>
      <c r="O11686">
        <v>2118733</v>
      </c>
      <c r="P11686" t="s">
        <v>5</v>
      </c>
      <c r="Q11686" t="s">
        <v>9</v>
      </c>
      <c r="R11686" t="s">
        <v>169</v>
      </c>
      <c r="S11686" t="s">
        <v>170</v>
      </c>
      <c r="T11686">
        <v>1366924.5161290322</v>
      </c>
      <c r="U11686">
        <v>888393</v>
      </c>
      <c r="V11686">
        <v>-478531.51612903224</v>
      </c>
      <c r="W11686">
        <v>-0.35007896228547908</v>
      </c>
      <c r="X11686" t="s">
        <v>228</v>
      </c>
    </row>
    <row r="11687" spans="1:24" x14ac:dyDescent="0.35">
      <c r="A11687">
        <v>3301021764</v>
      </c>
      <c r="B11687" t="s">
        <v>168</v>
      </c>
      <c r="C11687" t="s">
        <v>168</v>
      </c>
      <c r="D11687">
        <v>0</v>
      </c>
      <c r="E11687">
        <v>0</v>
      </c>
      <c r="F11687">
        <v>34</v>
      </c>
      <c r="G11687">
        <v>1310827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444000</v>
      </c>
      <c r="O11687">
        <v>1754827</v>
      </c>
      <c r="P11687" t="s">
        <v>5</v>
      </c>
      <c r="Q11687" t="s">
        <v>12</v>
      </c>
      <c r="R11687" t="s">
        <v>169</v>
      </c>
      <c r="S11687" t="s">
        <v>170</v>
      </c>
      <c r="T11687">
        <v>1132146.4516129033</v>
      </c>
      <c r="U11687">
        <v>609244</v>
      </c>
      <c r="V11687">
        <v>-522902.45161290327</v>
      </c>
      <c r="W11687">
        <v>-0.46186820695145447</v>
      </c>
      <c r="X11687" t="s">
        <v>413</v>
      </c>
    </row>
    <row r="11688" spans="1:24" x14ac:dyDescent="0.35">
      <c r="A11688">
        <v>3301068531</v>
      </c>
      <c r="B11688" t="s">
        <v>168</v>
      </c>
      <c r="C11688" t="s">
        <v>168</v>
      </c>
      <c r="D11688">
        <v>0</v>
      </c>
      <c r="E11688">
        <v>0</v>
      </c>
      <c r="F11688">
        <v>7</v>
      </c>
      <c r="G11688">
        <v>399292</v>
      </c>
      <c r="H11688">
        <v>9</v>
      </c>
      <c r="I11688">
        <v>165000</v>
      </c>
      <c r="J11688">
        <v>0</v>
      </c>
      <c r="K11688">
        <v>0</v>
      </c>
      <c r="L11688">
        <v>2</v>
      </c>
      <c r="M11688">
        <v>404800</v>
      </c>
      <c r="N11688">
        <v>1713500</v>
      </c>
      <c r="O11688">
        <v>2682592</v>
      </c>
      <c r="P11688" t="s">
        <v>5</v>
      </c>
      <c r="Q11688" t="s">
        <v>7</v>
      </c>
      <c r="R11688" t="s">
        <v>169</v>
      </c>
      <c r="S11688" t="s">
        <v>170</v>
      </c>
      <c r="T11688">
        <v>1730704.5161290322</v>
      </c>
      <c r="U11688">
        <v>2786395</v>
      </c>
      <c r="V11688">
        <v>1055690.4838709678</v>
      </c>
      <c r="W11688">
        <v>0.60997730925910454</v>
      </c>
      <c r="X11688" t="s">
        <v>394</v>
      </c>
    </row>
    <row r="11689" spans="1:24" x14ac:dyDescent="0.35">
      <c r="A11689">
        <v>3300008788</v>
      </c>
      <c r="B11689" t="s">
        <v>168</v>
      </c>
      <c r="C11689" t="s">
        <v>168</v>
      </c>
      <c r="D11689">
        <v>0</v>
      </c>
      <c r="E11689">
        <v>0</v>
      </c>
      <c r="F11689">
        <v>1</v>
      </c>
      <c r="G11689">
        <v>25700</v>
      </c>
      <c r="H11689">
        <v>1</v>
      </c>
      <c r="I11689">
        <v>2000</v>
      </c>
      <c r="J11689">
        <v>0</v>
      </c>
      <c r="K11689">
        <v>0</v>
      </c>
      <c r="L11689">
        <v>0</v>
      </c>
      <c r="M11689">
        <v>0</v>
      </c>
      <c r="N11689">
        <v>330000</v>
      </c>
      <c r="O11689">
        <v>357700</v>
      </c>
      <c r="P11689" t="s">
        <v>5</v>
      </c>
      <c r="Q11689" t="s">
        <v>12</v>
      </c>
      <c r="R11689" t="s">
        <v>169</v>
      </c>
      <c r="S11689" t="s">
        <v>170</v>
      </c>
      <c r="T11689">
        <v>230774.19354838709</v>
      </c>
      <c r="U11689">
        <v>455000</v>
      </c>
      <c r="V11689">
        <v>224225.80645161291</v>
      </c>
      <c r="W11689">
        <v>0.97162426614481423</v>
      </c>
      <c r="X11689" t="s">
        <v>206</v>
      </c>
    </row>
    <row r="11690" spans="1:24" x14ac:dyDescent="0.35">
      <c r="A11690">
        <v>3301047883</v>
      </c>
      <c r="B11690" t="s">
        <v>168</v>
      </c>
      <c r="C11690" t="s">
        <v>168</v>
      </c>
      <c r="D11690">
        <v>0</v>
      </c>
      <c r="E11690">
        <v>0</v>
      </c>
      <c r="F11690">
        <v>1</v>
      </c>
      <c r="G11690">
        <v>19498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30000</v>
      </c>
      <c r="O11690">
        <v>49498</v>
      </c>
      <c r="P11690" t="s">
        <v>5</v>
      </c>
      <c r="Q11690" t="s">
        <v>14</v>
      </c>
      <c r="R11690" t="s">
        <v>169</v>
      </c>
      <c r="S11690" t="s">
        <v>170</v>
      </c>
      <c r="T11690">
        <v>31934.193548387098</v>
      </c>
      <c r="U11690">
        <v>48999</v>
      </c>
      <c r="V11690">
        <v>17064.806451612902</v>
      </c>
      <c r="W11690">
        <v>0.53437411612590391</v>
      </c>
      <c r="X11690" t="s">
        <v>212</v>
      </c>
    </row>
    <row r="11691" spans="1:24" x14ac:dyDescent="0.35">
      <c r="A11691">
        <v>3300017177</v>
      </c>
      <c r="B11691" t="s">
        <v>168</v>
      </c>
      <c r="C11691" t="s">
        <v>168</v>
      </c>
      <c r="D11691">
        <v>0</v>
      </c>
      <c r="E11691">
        <v>0</v>
      </c>
      <c r="F11691">
        <v>24</v>
      </c>
      <c r="G11691">
        <v>589566</v>
      </c>
      <c r="H11691">
        <v>19</v>
      </c>
      <c r="I11691">
        <v>670000</v>
      </c>
      <c r="J11691">
        <v>0</v>
      </c>
      <c r="K11691">
        <v>0</v>
      </c>
      <c r="L11691">
        <v>3</v>
      </c>
      <c r="M11691">
        <v>327200</v>
      </c>
      <c r="N11691">
        <v>1339700</v>
      </c>
      <c r="O11691">
        <v>2926466</v>
      </c>
      <c r="P11691" t="s">
        <v>5</v>
      </c>
      <c r="Q11691" t="s">
        <v>7</v>
      </c>
      <c r="R11691" t="s">
        <v>169</v>
      </c>
      <c r="S11691" t="s">
        <v>170</v>
      </c>
      <c r="T11691">
        <v>1888042.5806451612</v>
      </c>
      <c r="U11691">
        <v>2674784</v>
      </c>
      <c r="V11691">
        <v>786741.41935483878</v>
      </c>
      <c r="W11691">
        <v>0.4166968623588998</v>
      </c>
      <c r="X11691" t="s">
        <v>394</v>
      </c>
    </row>
    <row r="11692" spans="1:24" x14ac:dyDescent="0.35">
      <c r="A11692">
        <v>3301074441</v>
      </c>
      <c r="B11692" t="s">
        <v>168</v>
      </c>
      <c r="C11692" t="s">
        <v>168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1713500</v>
      </c>
      <c r="O11692">
        <v>1713500</v>
      </c>
      <c r="P11692" t="s">
        <v>5</v>
      </c>
      <c r="Q11692" t="s">
        <v>7</v>
      </c>
      <c r="R11692" t="s">
        <v>169</v>
      </c>
      <c r="S11692" t="s">
        <v>170</v>
      </c>
      <c r="T11692">
        <v>1105483.8709677421</v>
      </c>
      <c r="U11692">
        <v>3104800</v>
      </c>
      <c r="V11692">
        <v>1999316.1290322579</v>
      </c>
      <c r="W11692">
        <v>1.808543915961482</v>
      </c>
      <c r="X11692" t="s">
        <v>305</v>
      </c>
    </row>
    <row r="11693" spans="1:24" x14ac:dyDescent="0.35">
      <c r="A11693">
        <v>6001131049</v>
      </c>
      <c r="B11693" t="s">
        <v>168</v>
      </c>
      <c r="C11693" t="s">
        <v>168</v>
      </c>
      <c r="D11693">
        <v>0</v>
      </c>
      <c r="E11693">
        <v>0</v>
      </c>
      <c r="F11693">
        <v>0</v>
      </c>
      <c r="G11693">
        <v>0</v>
      </c>
      <c r="H11693">
        <v>28</v>
      </c>
      <c r="I11693">
        <v>670000</v>
      </c>
      <c r="J11693">
        <v>0</v>
      </c>
      <c r="K11693">
        <v>0</v>
      </c>
      <c r="L11693">
        <v>12</v>
      </c>
      <c r="M11693">
        <v>418800</v>
      </c>
      <c r="N11693">
        <v>30000</v>
      </c>
      <c r="O11693">
        <v>1118800</v>
      </c>
      <c r="P11693" t="s">
        <v>5</v>
      </c>
      <c r="Q11693" t="s">
        <v>11</v>
      </c>
      <c r="R11693" t="s">
        <v>169</v>
      </c>
      <c r="S11693" t="s">
        <v>170</v>
      </c>
      <c r="T11693">
        <v>721806.45161290315</v>
      </c>
      <c r="U11693">
        <v>1108799</v>
      </c>
      <c r="V11693">
        <v>386992.54838709685</v>
      </c>
      <c r="W11693">
        <v>0.53614448516267443</v>
      </c>
      <c r="X11693" t="s">
        <v>263</v>
      </c>
    </row>
    <row r="11694" spans="1:24" x14ac:dyDescent="0.35">
      <c r="A11694">
        <v>3300011382</v>
      </c>
      <c r="B11694" t="s">
        <v>168</v>
      </c>
      <c r="C11694" t="s">
        <v>168</v>
      </c>
      <c r="D11694">
        <v>0</v>
      </c>
      <c r="E11694">
        <v>0</v>
      </c>
      <c r="F11694">
        <v>1</v>
      </c>
      <c r="G11694">
        <v>25700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410000</v>
      </c>
      <c r="O11694">
        <v>435700</v>
      </c>
      <c r="P11694" t="s">
        <v>5</v>
      </c>
      <c r="Q11694" t="s">
        <v>12</v>
      </c>
      <c r="R11694" t="s">
        <v>169</v>
      </c>
      <c r="S11694" t="s">
        <v>170</v>
      </c>
      <c r="T11694">
        <v>281096.77419354836</v>
      </c>
      <c r="U11694">
        <v>467900</v>
      </c>
      <c r="V11694">
        <v>186803.22580645164</v>
      </c>
      <c r="W11694">
        <v>0.66455129676382851</v>
      </c>
      <c r="X11694" t="s">
        <v>304</v>
      </c>
    </row>
    <row r="11695" spans="1:24" x14ac:dyDescent="0.35">
      <c r="A11695">
        <v>3300017856</v>
      </c>
      <c r="B11695" t="s">
        <v>168</v>
      </c>
      <c r="C11695" t="s">
        <v>168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368500</v>
      </c>
      <c r="O11695">
        <v>368500</v>
      </c>
      <c r="P11695" t="s">
        <v>5</v>
      </c>
      <c r="Q11695" t="s">
        <v>6</v>
      </c>
      <c r="R11695" t="s">
        <v>169</v>
      </c>
      <c r="S11695" t="s">
        <v>170</v>
      </c>
      <c r="T11695">
        <v>237741.93548387097</v>
      </c>
      <c r="U11695">
        <v>446100</v>
      </c>
      <c r="V11695">
        <v>208358.06451612903</v>
      </c>
      <c r="W11695">
        <v>0.87640434192673</v>
      </c>
      <c r="X11695" t="s">
        <v>371</v>
      </c>
    </row>
    <row r="11696" spans="1:24" x14ac:dyDescent="0.35">
      <c r="A11696">
        <v>3301013013</v>
      </c>
      <c r="B11696" t="s">
        <v>168</v>
      </c>
      <c r="C11696" t="s">
        <v>168</v>
      </c>
      <c r="D11696">
        <v>0</v>
      </c>
      <c r="E11696">
        <v>0</v>
      </c>
      <c r="F11696">
        <v>23</v>
      </c>
      <c r="G11696">
        <v>996179</v>
      </c>
      <c r="H11696">
        <v>1</v>
      </c>
      <c r="I11696">
        <v>5000</v>
      </c>
      <c r="J11696">
        <v>0</v>
      </c>
      <c r="K11696">
        <v>0</v>
      </c>
      <c r="L11696">
        <v>4</v>
      </c>
      <c r="M11696">
        <v>119600</v>
      </c>
      <c r="N11696">
        <v>330000</v>
      </c>
      <c r="O11696">
        <v>1450779</v>
      </c>
      <c r="P11696" t="s">
        <v>5</v>
      </c>
      <c r="Q11696" t="s">
        <v>12</v>
      </c>
      <c r="R11696" t="s">
        <v>169</v>
      </c>
      <c r="S11696" t="s">
        <v>170</v>
      </c>
      <c r="T11696">
        <v>935986.45161290315</v>
      </c>
      <c r="U11696">
        <v>935134</v>
      </c>
      <c r="V11696">
        <v>-852.45161290315446</v>
      </c>
      <c r="W11696">
        <v>-9.1075208560353893E-4</v>
      </c>
      <c r="X11696" t="s">
        <v>407</v>
      </c>
    </row>
    <row r="11697" spans="1:24" x14ac:dyDescent="0.35">
      <c r="A11697">
        <v>3301072138</v>
      </c>
      <c r="B11697" t="s">
        <v>168</v>
      </c>
      <c r="C11697" t="s">
        <v>168</v>
      </c>
      <c r="D11697">
        <v>0</v>
      </c>
      <c r="E11697">
        <v>0</v>
      </c>
      <c r="F11697">
        <v>81</v>
      </c>
      <c r="G11697">
        <v>2378965</v>
      </c>
      <c r="H11697">
        <v>54</v>
      </c>
      <c r="I11697">
        <v>1455000</v>
      </c>
      <c r="J11697">
        <v>0</v>
      </c>
      <c r="K11697">
        <v>0</v>
      </c>
      <c r="L11697">
        <v>21</v>
      </c>
      <c r="M11697">
        <v>780400</v>
      </c>
      <c r="N11697">
        <v>21000</v>
      </c>
      <c r="O11697">
        <v>4635365</v>
      </c>
      <c r="P11697" t="s">
        <v>5</v>
      </c>
      <c r="Q11697" t="s">
        <v>13</v>
      </c>
      <c r="R11697" t="s">
        <v>169</v>
      </c>
      <c r="S11697" t="s">
        <v>170</v>
      </c>
      <c r="T11697">
        <v>2990558.064516129</v>
      </c>
      <c r="U11697">
        <v>2409242</v>
      </c>
      <c r="V11697">
        <v>-581316.06451612897</v>
      </c>
      <c r="W11697">
        <v>-0.19438380796334265</v>
      </c>
      <c r="X11697" t="s">
        <v>325</v>
      </c>
    </row>
    <row r="11698" spans="1:24" x14ac:dyDescent="0.35">
      <c r="A11698">
        <v>3300016408</v>
      </c>
      <c r="B11698" t="s">
        <v>168</v>
      </c>
      <c r="C11698" t="s">
        <v>168</v>
      </c>
      <c r="D11698">
        <v>0</v>
      </c>
      <c r="E11698">
        <v>0</v>
      </c>
      <c r="F11698">
        <v>153</v>
      </c>
      <c r="G11698">
        <v>6211009</v>
      </c>
      <c r="H11698">
        <v>0</v>
      </c>
      <c r="I11698">
        <v>0</v>
      </c>
      <c r="J11698">
        <v>0</v>
      </c>
      <c r="K11698">
        <v>0</v>
      </c>
      <c r="L11698">
        <v>2</v>
      </c>
      <c r="M11698">
        <v>379500</v>
      </c>
      <c r="N11698">
        <v>2655100</v>
      </c>
      <c r="O11698">
        <v>9245609</v>
      </c>
      <c r="P11698" t="s">
        <v>5</v>
      </c>
      <c r="Q11698" t="s">
        <v>7</v>
      </c>
      <c r="R11698" t="s">
        <v>169</v>
      </c>
      <c r="S11698" t="s">
        <v>170</v>
      </c>
      <c r="T11698">
        <v>5964909.0322580645</v>
      </c>
      <c r="U11698">
        <v>4356004</v>
      </c>
      <c r="V11698">
        <v>-1608905.0322580645</v>
      </c>
      <c r="W11698">
        <v>-0.26972834347634644</v>
      </c>
      <c r="X11698" t="s">
        <v>394</v>
      </c>
    </row>
    <row r="11699" spans="1:24" x14ac:dyDescent="0.35">
      <c r="A11699">
        <v>3300008873</v>
      </c>
      <c r="B11699" t="s">
        <v>168</v>
      </c>
      <c r="C11699" t="s">
        <v>168</v>
      </c>
      <c r="D11699">
        <v>0</v>
      </c>
      <c r="E11699">
        <v>0</v>
      </c>
      <c r="F11699">
        <v>3</v>
      </c>
      <c r="G11699">
        <v>96775</v>
      </c>
      <c r="H11699">
        <v>25</v>
      </c>
      <c r="I11699">
        <v>795000</v>
      </c>
      <c r="J11699">
        <v>0</v>
      </c>
      <c r="K11699">
        <v>0</v>
      </c>
      <c r="L11699">
        <v>6</v>
      </c>
      <c r="M11699">
        <v>254400</v>
      </c>
      <c r="N11699">
        <v>3602200</v>
      </c>
      <c r="O11699">
        <v>4748375</v>
      </c>
      <c r="P11699" t="s">
        <v>5</v>
      </c>
      <c r="Q11699" t="s">
        <v>16</v>
      </c>
      <c r="R11699" t="s">
        <v>169</v>
      </c>
      <c r="S11699" t="s">
        <v>170</v>
      </c>
      <c r="T11699">
        <v>3063467.7419354836</v>
      </c>
      <c r="U11699">
        <v>1524990</v>
      </c>
      <c r="V11699">
        <v>-1538477.7419354836</v>
      </c>
      <c r="W11699">
        <v>-0.50220138468423403</v>
      </c>
      <c r="X11699" t="s">
        <v>303</v>
      </c>
    </row>
    <row r="11700" spans="1:24" x14ac:dyDescent="0.35">
      <c r="A11700">
        <v>3301071033</v>
      </c>
      <c r="B11700" t="s">
        <v>168</v>
      </c>
      <c r="C11700" t="s">
        <v>168</v>
      </c>
      <c r="D11700">
        <v>0</v>
      </c>
      <c r="E11700">
        <v>0</v>
      </c>
      <c r="F11700">
        <v>212</v>
      </c>
      <c r="G11700">
        <v>8848663</v>
      </c>
      <c r="H11700">
        <v>7</v>
      </c>
      <c r="I11700">
        <v>234000</v>
      </c>
      <c r="J11700">
        <v>0</v>
      </c>
      <c r="K11700">
        <v>0</v>
      </c>
      <c r="L11700">
        <v>0</v>
      </c>
      <c r="M11700">
        <v>0</v>
      </c>
      <c r="N11700">
        <v>164000</v>
      </c>
      <c r="O11700">
        <v>9246663</v>
      </c>
      <c r="P11700" t="s">
        <v>5</v>
      </c>
      <c r="Q11700" t="s">
        <v>9</v>
      </c>
      <c r="R11700" t="s">
        <v>169</v>
      </c>
      <c r="S11700" t="s">
        <v>170</v>
      </c>
      <c r="T11700">
        <v>5965589.0322580645</v>
      </c>
      <c r="U11700">
        <v>5337139</v>
      </c>
      <c r="V11700">
        <v>-628450.03225806449</v>
      </c>
      <c r="W11700">
        <v>-0.10534584746951414</v>
      </c>
      <c r="X11700" t="s">
        <v>344</v>
      </c>
    </row>
    <row r="11701" spans="1:24" x14ac:dyDescent="0.35">
      <c r="A11701">
        <v>3300014095</v>
      </c>
      <c r="B11701" t="s">
        <v>168</v>
      </c>
      <c r="C11701" t="s">
        <v>168</v>
      </c>
      <c r="D11701">
        <v>0</v>
      </c>
      <c r="E11701">
        <v>0</v>
      </c>
      <c r="F11701">
        <v>236</v>
      </c>
      <c r="G11701">
        <v>9592964</v>
      </c>
      <c r="H11701">
        <v>1</v>
      </c>
      <c r="I11701">
        <v>10000</v>
      </c>
      <c r="J11701">
        <v>0</v>
      </c>
      <c r="K11701">
        <v>0</v>
      </c>
      <c r="L11701">
        <v>7</v>
      </c>
      <c r="M11701">
        <v>356800</v>
      </c>
      <c r="N11701">
        <v>771700</v>
      </c>
      <c r="O11701">
        <v>10731464</v>
      </c>
      <c r="P11701" t="s">
        <v>5</v>
      </c>
      <c r="Q11701" t="s">
        <v>7</v>
      </c>
      <c r="R11701" t="s">
        <v>169</v>
      </c>
      <c r="S11701" t="s">
        <v>170</v>
      </c>
      <c r="T11701">
        <v>6923525.1612903224</v>
      </c>
      <c r="U11701">
        <v>5384687</v>
      </c>
      <c r="V11701">
        <v>-1538838.1612903224</v>
      </c>
      <c r="W11701">
        <v>-0.22226223281371482</v>
      </c>
      <c r="X11701" t="s">
        <v>299</v>
      </c>
    </row>
    <row r="11702" spans="1:24" x14ac:dyDescent="0.35">
      <c r="A11702">
        <v>3301046859</v>
      </c>
      <c r="B11702" t="s">
        <v>168</v>
      </c>
      <c r="C11702" t="s">
        <v>168</v>
      </c>
      <c r="D11702">
        <v>0</v>
      </c>
      <c r="E11702">
        <v>0</v>
      </c>
      <c r="F11702">
        <v>38</v>
      </c>
      <c r="G11702">
        <v>1174023</v>
      </c>
      <c r="H11702">
        <v>1</v>
      </c>
      <c r="I11702">
        <v>50000</v>
      </c>
      <c r="J11702">
        <v>0</v>
      </c>
      <c r="K11702">
        <v>0</v>
      </c>
      <c r="L11702">
        <v>1</v>
      </c>
      <c r="M11702">
        <v>262750</v>
      </c>
      <c r="N11702">
        <v>330000</v>
      </c>
      <c r="O11702">
        <v>1816773</v>
      </c>
      <c r="P11702" t="s">
        <v>5</v>
      </c>
      <c r="Q11702" t="s">
        <v>12</v>
      </c>
      <c r="R11702" t="s">
        <v>169</v>
      </c>
      <c r="S11702" t="s">
        <v>170</v>
      </c>
      <c r="T11702">
        <v>1172111.6129032257</v>
      </c>
      <c r="U11702">
        <v>1158331</v>
      </c>
      <c r="V11702">
        <v>-13780.612903225701</v>
      </c>
      <c r="W11702">
        <v>-1.1757082475355896E-2</v>
      </c>
      <c r="X11702" t="s">
        <v>229</v>
      </c>
    </row>
    <row r="11703" spans="1:24" x14ac:dyDescent="0.35">
      <c r="A11703">
        <v>3300006906</v>
      </c>
      <c r="B11703" t="s">
        <v>168</v>
      </c>
      <c r="C11703" t="s">
        <v>168</v>
      </c>
      <c r="D11703">
        <v>0</v>
      </c>
      <c r="E11703">
        <v>0</v>
      </c>
      <c r="F11703">
        <v>15</v>
      </c>
      <c r="G11703">
        <v>481984</v>
      </c>
      <c r="H11703">
        <v>11</v>
      </c>
      <c r="I11703">
        <v>335000</v>
      </c>
      <c r="J11703">
        <v>0</v>
      </c>
      <c r="K11703">
        <v>0</v>
      </c>
      <c r="L11703">
        <v>14</v>
      </c>
      <c r="M11703">
        <v>643600</v>
      </c>
      <c r="N11703">
        <v>150000</v>
      </c>
      <c r="O11703">
        <v>1610584</v>
      </c>
      <c r="P11703" t="s">
        <v>5</v>
      </c>
      <c r="Q11703" t="s">
        <v>14</v>
      </c>
      <c r="R11703" t="s">
        <v>169</v>
      </c>
      <c r="S11703" t="s">
        <v>170</v>
      </c>
      <c r="T11703">
        <v>1039086.4516129032</v>
      </c>
      <c r="U11703">
        <v>1552375</v>
      </c>
      <c r="V11703">
        <v>513288.54838709685</v>
      </c>
      <c r="W11703">
        <v>0.49398059958375362</v>
      </c>
      <c r="X11703" t="s">
        <v>231</v>
      </c>
    </row>
    <row r="11704" spans="1:24" x14ac:dyDescent="0.35">
      <c r="A11704">
        <v>3301000947</v>
      </c>
      <c r="B11704" t="s">
        <v>168</v>
      </c>
      <c r="C11704" t="s">
        <v>168</v>
      </c>
      <c r="D11704">
        <v>0</v>
      </c>
      <c r="E11704">
        <v>0</v>
      </c>
      <c r="F11704">
        <v>24</v>
      </c>
      <c r="G11704">
        <v>961548</v>
      </c>
      <c r="H11704">
        <v>4</v>
      </c>
      <c r="I11704">
        <v>50000</v>
      </c>
      <c r="J11704">
        <v>0</v>
      </c>
      <c r="K11704">
        <v>0</v>
      </c>
      <c r="L11704">
        <v>1</v>
      </c>
      <c r="M11704">
        <v>231131</v>
      </c>
      <c r="N11704">
        <v>420000</v>
      </c>
      <c r="O11704">
        <v>1662679</v>
      </c>
      <c r="P11704" t="s">
        <v>5</v>
      </c>
      <c r="Q11704" t="s">
        <v>17</v>
      </c>
      <c r="R11704" t="s">
        <v>169</v>
      </c>
      <c r="S11704" t="s">
        <v>170</v>
      </c>
      <c r="T11704">
        <v>1072696.1290322579</v>
      </c>
      <c r="U11704">
        <v>1257500</v>
      </c>
      <c r="V11704">
        <v>184803.87096774206</v>
      </c>
      <c r="W11704">
        <v>0.17227979664144444</v>
      </c>
      <c r="X11704" t="s">
        <v>286</v>
      </c>
    </row>
    <row r="11705" spans="1:24" x14ac:dyDescent="0.35">
      <c r="A11705">
        <v>3301025838</v>
      </c>
      <c r="B11705" t="s">
        <v>168</v>
      </c>
      <c r="C11705" t="s">
        <v>168</v>
      </c>
      <c r="D11705">
        <v>0</v>
      </c>
      <c r="E11705">
        <v>0</v>
      </c>
      <c r="F11705">
        <v>29</v>
      </c>
      <c r="G11705">
        <v>961067</v>
      </c>
      <c r="H11705">
        <v>12</v>
      </c>
      <c r="I11705">
        <v>470000</v>
      </c>
      <c r="J11705">
        <v>0</v>
      </c>
      <c r="K11705">
        <v>0</v>
      </c>
      <c r="L11705">
        <v>4</v>
      </c>
      <c r="M11705">
        <v>170000</v>
      </c>
      <c r="N11705">
        <v>150000</v>
      </c>
      <c r="O11705">
        <v>1751067</v>
      </c>
      <c r="P11705" t="s">
        <v>5</v>
      </c>
      <c r="Q11705" t="s">
        <v>15</v>
      </c>
      <c r="R11705" t="s">
        <v>169</v>
      </c>
      <c r="S11705" t="s">
        <v>170</v>
      </c>
      <c r="T11705">
        <v>1129720.6451612902</v>
      </c>
      <c r="U11705">
        <v>1307973</v>
      </c>
      <c r="V11705">
        <v>178252.35483870981</v>
      </c>
      <c r="W11705">
        <v>0.15778445370736827</v>
      </c>
      <c r="X11705" t="s">
        <v>179</v>
      </c>
    </row>
    <row r="11706" spans="1:24" x14ac:dyDescent="0.35">
      <c r="A11706">
        <v>3301053526</v>
      </c>
      <c r="B11706" t="s">
        <v>168</v>
      </c>
      <c r="C11706" t="s">
        <v>168</v>
      </c>
      <c r="D11706">
        <v>0</v>
      </c>
      <c r="E11706">
        <v>0</v>
      </c>
      <c r="F11706">
        <v>2</v>
      </c>
      <c r="G11706">
        <v>94698</v>
      </c>
      <c r="H11706">
        <v>0</v>
      </c>
      <c r="I11706">
        <v>0</v>
      </c>
      <c r="J11706">
        <v>0</v>
      </c>
      <c r="K11706">
        <v>0</v>
      </c>
      <c r="L11706">
        <v>3</v>
      </c>
      <c r="M11706">
        <v>300000</v>
      </c>
      <c r="N11706">
        <v>3528200</v>
      </c>
      <c r="O11706">
        <v>3922898</v>
      </c>
      <c r="P11706" t="s">
        <v>5</v>
      </c>
      <c r="Q11706" t="s">
        <v>7</v>
      </c>
      <c r="R11706" t="s">
        <v>169</v>
      </c>
      <c r="S11706" t="s">
        <v>170</v>
      </c>
      <c r="T11706">
        <v>2530901.935483871</v>
      </c>
      <c r="U11706">
        <v>3771395</v>
      </c>
      <c r="V11706">
        <v>1240493.064516129</v>
      </c>
      <c r="W11706">
        <v>0.49013873162136767</v>
      </c>
      <c r="X11706" t="s">
        <v>305</v>
      </c>
    </row>
    <row r="11707" spans="1:24" x14ac:dyDescent="0.35">
      <c r="A11707">
        <v>3301054327</v>
      </c>
      <c r="B11707" t="s">
        <v>168</v>
      </c>
      <c r="C11707" t="s">
        <v>168</v>
      </c>
      <c r="D11707">
        <v>0</v>
      </c>
      <c r="E11707">
        <v>0</v>
      </c>
      <c r="F11707">
        <v>235</v>
      </c>
      <c r="G11707">
        <v>8394333</v>
      </c>
      <c r="H11707">
        <v>9</v>
      </c>
      <c r="I11707">
        <v>279000</v>
      </c>
      <c r="J11707">
        <v>0</v>
      </c>
      <c r="K11707">
        <v>0</v>
      </c>
      <c r="L11707">
        <v>1</v>
      </c>
      <c r="M11707">
        <v>20000</v>
      </c>
      <c r="N11707">
        <v>75000</v>
      </c>
      <c r="O11707">
        <v>8768333</v>
      </c>
      <c r="P11707" t="s">
        <v>5</v>
      </c>
      <c r="Q11707" t="s">
        <v>14</v>
      </c>
      <c r="R11707" t="s">
        <v>169</v>
      </c>
      <c r="S11707" t="s">
        <v>170</v>
      </c>
      <c r="T11707">
        <v>5656989.0322580645</v>
      </c>
      <c r="U11707">
        <v>4572954</v>
      </c>
      <c r="V11707">
        <v>-1084035.0322580645</v>
      </c>
      <c r="W11707">
        <v>-0.1916275647834087</v>
      </c>
      <c r="X11707" t="s">
        <v>237</v>
      </c>
    </row>
    <row r="11708" spans="1:24" x14ac:dyDescent="0.35">
      <c r="A11708">
        <v>3301010797</v>
      </c>
      <c r="B11708" t="s">
        <v>168</v>
      </c>
      <c r="C11708" t="s">
        <v>168</v>
      </c>
      <c r="D11708">
        <v>0</v>
      </c>
      <c r="E11708">
        <v>0</v>
      </c>
      <c r="F11708">
        <v>116</v>
      </c>
      <c r="G11708">
        <v>5188289</v>
      </c>
      <c r="H11708">
        <v>13</v>
      </c>
      <c r="I11708">
        <v>775000</v>
      </c>
      <c r="J11708">
        <v>0</v>
      </c>
      <c r="K11708">
        <v>0</v>
      </c>
      <c r="L11708">
        <v>1</v>
      </c>
      <c r="M11708">
        <v>500000</v>
      </c>
      <c r="N11708">
        <v>1188000</v>
      </c>
      <c r="O11708">
        <v>7651289</v>
      </c>
      <c r="P11708" t="s">
        <v>5</v>
      </c>
      <c r="Q11708" t="s">
        <v>8</v>
      </c>
      <c r="R11708" t="s">
        <v>207</v>
      </c>
      <c r="S11708" t="s">
        <v>170</v>
      </c>
      <c r="T11708">
        <v>4936315.4838709682</v>
      </c>
      <c r="U11708">
        <v>4642288</v>
      </c>
      <c r="V11708">
        <v>-294027.48387096822</v>
      </c>
      <c r="W11708">
        <v>-5.9564159712174103E-2</v>
      </c>
      <c r="X11708" t="s">
        <v>227</v>
      </c>
    </row>
    <row r="11709" spans="1:24" x14ac:dyDescent="0.35">
      <c r="A11709">
        <v>3301070464</v>
      </c>
      <c r="B11709" t="s">
        <v>168</v>
      </c>
      <c r="C11709" t="s">
        <v>168</v>
      </c>
      <c r="D11709">
        <v>0</v>
      </c>
      <c r="E11709">
        <v>0</v>
      </c>
      <c r="F11709">
        <v>69</v>
      </c>
      <c r="G11709">
        <v>2847298</v>
      </c>
      <c r="H11709">
        <v>13</v>
      </c>
      <c r="I11709">
        <v>685000</v>
      </c>
      <c r="J11709">
        <v>0</v>
      </c>
      <c r="K11709">
        <v>0</v>
      </c>
      <c r="L11709">
        <v>12</v>
      </c>
      <c r="M11709">
        <v>448800</v>
      </c>
      <c r="N11709">
        <v>352500</v>
      </c>
      <c r="O11709">
        <v>4333598</v>
      </c>
      <c r="P11709" t="s">
        <v>5</v>
      </c>
      <c r="Q11709" t="s">
        <v>17</v>
      </c>
      <c r="R11709" t="s">
        <v>169</v>
      </c>
      <c r="S11709" t="s">
        <v>170</v>
      </c>
      <c r="T11709">
        <v>2795869.6774193547</v>
      </c>
      <c r="U11709">
        <v>1042848</v>
      </c>
      <c r="V11709">
        <v>-1753021.6774193547</v>
      </c>
      <c r="W11709">
        <v>-0.62700407375118772</v>
      </c>
      <c r="X11709" t="s">
        <v>311</v>
      </c>
    </row>
    <row r="11710" spans="1:24" x14ac:dyDescent="0.35">
      <c r="A11710">
        <v>3300015145</v>
      </c>
      <c r="B11710" t="s">
        <v>168</v>
      </c>
      <c r="C11710" t="s">
        <v>168</v>
      </c>
      <c r="D11710">
        <v>0</v>
      </c>
      <c r="E11710">
        <v>0</v>
      </c>
      <c r="F11710">
        <v>331</v>
      </c>
      <c r="G11710">
        <v>13814276</v>
      </c>
      <c r="H11710">
        <v>0</v>
      </c>
      <c r="I11710">
        <v>0</v>
      </c>
      <c r="J11710">
        <v>0</v>
      </c>
      <c r="K11710">
        <v>0</v>
      </c>
      <c r="L11710">
        <v>1</v>
      </c>
      <c r="M11710">
        <v>100000</v>
      </c>
      <c r="N11710">
        <v>939300</v>
      </c>
      <c r="O11710">
        <v>14853576</v>
      </c>
      <c r="P11710" t="s">
        <v>5</v>
      </c>
      <c r="Q11710" t="s">
        <v>7</v>
      </c>
      <c r="R11710" t="s">
        <v>169</v>
      </c>
      <c r="S11710" t="s">
        <v>170</v>
      </c>
      <c r="T11710">
        <v>9582952.2580645159</v>
      </c>
      <c r="U11710">
        <v>10373776</v>
      </c>
      <c r="V11710">
        <v>790823.74193548411</v>
      </c>
      <c r="W11710">
        <v>8.2524019805062521E-2</v>
      </c>
      <c r="X11710" t="s">
        <v>204</v>
      </c>
    </row>
    <row r="11711" spans="1:24" x14ac:dyDescent="0.35">
      <c r="A11711">
        <v>3300014105</v>
      </c>
      <c r="B11711" t="s">
        <v>168</v>
      </c>
      <c r="C11711" t="s">
        <v>168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846500</v>
      </c>
      <c r="O11711">
        <v>846500</v>
      </c>
      <c r="P11711" t="s">
        <v>5</v>
      </c>
      <c r="Q11711" t="s">
        <v>8</v>
      </c>
      <c r="R11711" t="s">
        <v>169</v>
      </c>
      <c r="S11711" t="s">
        <v>170</v>
      </c>
      <c r="T11711">
        <v>546129.03225806449</v>
      </c>
      <c r="U11711">
        <v>1031100</v>
      </c>
      <c r="V11711">
        <v>484970.96774193551</v>
      </c>
      <c r="W11711">
        <v>0.88801535735380988</v>
      </c>
      <c r="X11711" t="s">
        <v>393</v>
      </c>
    </row>
    <row r="11712" spans="1:24" x14ac:dyDescent="0.35">
      <c r="A11712">
        <v>3300026171</v>
      </c>
      <c r="B11712" t="s">
        <v>168</v>
      </c>
      <c r="C11712" t="s">
        <v>168</v>
      </c>
      <c r="D11712">
        <v>0</v>
      </c>
      <c r="E11712">
        <v>0</v>
      </c>
      <c r="F11712">
        <v>0</v>
      </c>
      <c r="G11712">
        <v>0</v>
      </c>
      <c r="H11712">
        <v>15</v>
      </c>
      <c r="I11712">
        <v>470000</v>
      </c>
      <c r="J11712">
        <v>0</v>
      </c>
      <c r="K11712">
        <v>0</v>
      </c>
      <c r="L11712">
        <v>0</v>
      </c>
      <c r="M11712">
        <v>0</v>
      </c>
      <c r="N11712">
        <v>30000</v>
      </c>
      <c r="O11712">
        <v>500000</v>
      </c>
      <c r="P11712" t="s">
        <v>5</v>
      </c>
      <c r="Q11712" t="s">
        <v>11</v>
      </c>
      <c r="R11712" t="s">
        <v>169</v>
      </c>
      <c r="S11712" t="s">
        <v>170</v>
      </c>
      <c r="T11712">
        <v>322580.64516129036</v>
      </c>
      <c r="U11712">
        <v>345000</v>
      </c>
      <c r="V11712">
        <v>22419.354838709638</v>
      </c>
      <c r="W11712">
        <v>6.9499999999999895E-2</v>
      </c>
      <c r="X11712" t="s">
        <v>172</v>
      </c>
    </row>
    <row r="11713" spans="1:24" x14ac:dyDescent="0.35">
      <c r="A11713">
        <v>3301061338</v>
      </c>
      <c r="B11713" t="s">
        <v>168</v>
      </c>
      <c r="C11713" t="s">
        <v>168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330000</v>
      </c>
      <c r="O11713">
        <v>330000</v>
      </c>
      <c r="P11713" t="s">
        <v>5</v>
      </c>
      <c r="Q11713" t="s">
        <v>12</v>
      </c>
      <c r="R11713" t="s">
        <v>169</v>
      </c>
      <c r="S11713" t="s">
        <v>170</v>
      </c>
      <c r="T11713">
        <v>212903.22580645164</v>
      </c>
      <c r="U11713">
        <v>202500</v>
      </c>
      <c r="V11713">
        <v>-10403.225806451635</v>
      </c>
      <c r="W11713">
        <v>-4.8863636363636442E-2</v>
      </c>
      <c r="X11713" t="s">
        <v>383</v>
      </c>
    </row>
    <row r="11714" spans="1:24" x14ac:dyDescent="0.35">
      <c r="A11714">
        <v>3301064364</v>
      </c>
      <c r="B11714" t="s">
        <v>168</v>
      </c>
      <c r="C11714" t="s">
        <v>168</v>
      </c>
      <c r="D11714">
        <v>0</v>
      </c>
      <c r="E11714">
        <v>0</v>
      </c>
      <c r="F11714">
        <v>14</v>
      </c>
      <c r="G11714">
        <v>1006985</v>
      </c>
      <c r="H11714">
        <v>5</v>
      </c>
      <c r="I11714">
        <v>165000</v>
      </c>
      <c r="J11714">
        <v>0</v>
      </c>
      <c r="K11714">
        <v>0</v>
      </c>
      <c r="L11714">
        <v>4</v>
      </c>
      <c r="M11714">
        <v>1079600</v>
      </c>
      <c r="N11714">
        <v>150000</v>
      </c>
      <c r="O11714">
        <v>2401585</v>
      </c>
      <c r="P11714" t="s">
        <v>5</v>
      </c>
      <c r="Q11714" t="s">
        <v>15</v>
      </c>
      <c r="R11714" t="s">
        <v>169</v>
      </c>
      <c r="S11714" t="s">
        <v>170</v>
      </c>
      <c r="T11714">
        <v>1549409.6774193549</v>
      </c>
      <c r="U11714">
        <v>2295392</v>
      </c>
      <c r="V11714">
        <v>745982.32258064509</v>
      </c>
      <c r="W11714">
        <v>0.48146228428308802</v>
      </c>
      <c r="X11714" t="s">
        <v>179</v>
      </c>
    </row>
    <row r="11715" spans="1:24" x14ac:dyDescent="0.35">
      <c r="A11715">
        <v>3301034033</v>
      </c>
      <c r="B11715" t="s">
        <v>168</v>
      </c>
      <c r="C11715" t="s">
        <v>168</v>
      </c>
      <c r="D11715">
        <v>0</v>
      </c>
      <c r="E11715">
        <v>0</v>
      </c>
      <c r="F11715">
        <v>7</v>
      </c>
      <c r="G11715">
        <v>257492</v>
      </c>
      <c r="H11715">
        <v>9</v>
      </c>
      <c r="I11715">
        <v>160000</v>
      </c>
      <c r="J11715">
        <v>0</v>
      </c>
      <c r="K11715">
        <v>0</v>
      </c>
      <c r="L11715">
        <v>11</v>
      </c>
      <c r="M11715">
        <v>396400</v>
      </c>
      <c r="N11715">
        <v>203000</v>
      </c>
      <c r="O11715">
        <v>1016892</v>
      </c>
      <c r="P11715" t="s">
        <v>5</v>
      </c>
      <c r="Q11715" t="s">
        <v>10</v>
      </c>
      <c r="R11715" t="s">
        <v>169</v>
      </c>
      <c r="S11715" t="s">
        <v>170</v>
      </c>
      <c r="T11715">
        <v>656059.3548387097</v>
      </c>
      <c r="U11715">
        <v>650091</v>
      </c>
      <c r="V11715">
        <v>-5968.3548387096962</v>
      </c>
      <c r="W11715">
        <v>-9.0972787670667854E-3</v>
      </c>
      <c r="X11715" t="s">
        <v>362</v>
      </c>
    </row>
    <row r="11716" spans="1:24" x14ac:dyDescent="0.35">
      <c r="A11716">
        <v>3301068090</v>
      </c>
      <c r="B11716" t="s">
        <v>168</v>
      </c>
      <c r="C11716" t="s">
        <v>168</v>
      </c>
      <c r="D11716">
        <v>0</v>
      </c>
      <c r="E11716">
        <v>0</v>
      </c>
      <c r="F11716">
        <v>73</v>
      </c>
      <c r="G11716">
        <v>3434494</v>
      </c>
      <c r="H11716">
        <v>12</v>
      </c>
      <c r="I11716">
        <v>1005000</v>
      </c>
      <c r="J11716">
        <v>0</v>
      </c>
      <c r="K11716">
        <v>0</v>
      </c>
      <c r="L11716">
        <v>3</v>
      </c>
      <c r="M11716">
        <v>607200</v>
      </c>
      <c r="N11716">
        <v>1176300</v>
      </c>
      <c r="O11716">
        <v>6222994</v>
      </c>
      <c r="P11716" t="s">
        <v>5</v>
      </c>
      <c r="Q11716" t="s">
        <v>7</v>
      </c>
      <c r="R11716" t="s">
        <v>169</v>
      </c>
      <c r="S11716" t="s">
        <v>170</v>
      </c>
      <c r="T11716">
        <v>4014834.8387096776</v>
      </c>
      <c r="U11716">
        <v>4769870</v>
      </c>
      <c r="V11716">
        <v>755035.16129032243</v>
      </c>
      <c r="W11716">
        <v>0.18806132546488064</v>
      </c>
      <c r="X11716" t="s">
        <v>317</v>
      </c>
    </row>
    <row r="11717" spans="1:24" x14ac:dyDescent="0.35">
      <c r="A11717">
        <v>3301049323</v>
      </c>
      <c r="B11717" t="s">
        <v>168</v>
      </c>
      <c r="C11717" t="s">
        <v>168</v>
      </c>
      <c r="D11717">
        <v>0</v>
      </c>
      <c r="E11717">
        <v>0</v>
      </c>
      <c r="F11717">
        <v>16</v>
      </c>
      <c r="G11717">
        <v>772983</v>
      </c>
      <c r="H11717">
        <v>2</v>
      </c>
      <c r="I11717">
        <v>65000</v>
      </c>
      <c r="J11717">
        <v>0</v>
      </c>
      <c r="K11717">
        <v>0</v>
      </c>
      <c r="L11717">
        <v>3</v>
      </c>
      <c r="M11717">
        <v>127200</v>
      </c>
      <c r="N11717">
        <v>87000</v>
      </c>
      <c r="O11717">
        <v>1052183</v>
      </c>
      <c r="P11717" t="s">
        <v>5</v>
      </c>
      <c r="Q11717" t="s">
        <v>13</v>
      </c>
      <c r="R11717" t="s">
        <v>169</v>
      </c>
      <c r="S11717" t="s">
        <v>170</v>
      </c>
      <c r="T11717">
        <v>678827.74193548388</v>
      </c>
      <c r="U11717">
        <v>805987</v>
      </c>
      <c r="V11717">
        <v>127159.25806451612</v>
      </c>
      <c r="W11717">
        <v>0.1873218346998573</v>
      </c>
      <c r="X11717" t="s">
        <v>274</v>
      </c>
    </row>
    <row r="11718" spans="1:24" x14ac:dyDescent="0.35">
      <c r="A11718">
        <v>6001145153</v>
      </c>
      <c r="B11718" t="s">
        <v>168</v>
      </c>
      <c r="C11718" t="s">
        <v>168</v>
      </c>
      <c r="D11718">
        <v>0</v>
      </c>
      <c r="E11718">
        <v>0</v>
      </c>
      <c r="F11718">
        <v>76</v>
      </c>
      <c r="G11718">
        <v>3991318</v>
      </c>
      <c r="H11718">
        <v>2</v>
      </c>
      <c r="I11718">
        <v>70000</v>
      </c>
      <c r="J11718">
        <v>0</v>
      </c>
      <c r="K11718">
        <v>0</v>
      </c>
      <c r="L11718">
        <v>25</v>
      </c>
      <c r="M11718">
        <v>2380613</v>
      </c>
      <c r="N11718">
        <v>2145000</v>
      </c>
      <c r="O11718">
        <v>8586931</v>
      </c>
      <c r="P11718" t="s">
        <v>5</v>
      </c>
      <c r="Q11718" t="s">
        <v>6</v>
      </c>
      <c r="R11718" t="s">
        <v>181</v>
      </c>
      <c r="S11718" t="s">
        <v>170</v>
      </c>
      <c r="T11718">
        <v>5539955.4838709673</v>
      </c>
      <c r="U11718">
        <v>3539919</v>
      </c>
      <c r="V11718">
        <v>-2000036.4838709673</v>
      </c>
      <c r="W11718">
        <v>-0.36102031680468838</v>
      </c>
      <c r="X11718" t="s">
        <v>276</v>
      </c>
    </row>
    <row r="11719" spans="1:24" x14ac:dyDescent="0.35">
      <c r="A11719">
        <v>3301003405</v>
      </c>
      <c r="B11719" t="s">
        <v>168</v>
      </c>
      <c r="C11719" t="s">
        <v>168</v>
      </c>
      <c r="D11719">
        <v>0</v>
      </c>
      <c r="E11719">
        <v>0</v>
      </c>
      <c r="F11719">
        <v>29</v>
      </c>
      <c r="G11719">
        <v>1154865</v>
      </c>
      <c r="H11719">
        <v>22</v>
      </c>
      <c r="I11719">
        <v>860000</v>
      </c>
      <c r="J11719">
        <v>0</v>
      </c>
      <c r="K11719">
        <v>0</v>
      </c>
      <c r="L11719">
        <v>10</v>
      </c>
      <c r="M11719">
        <v>714000</v>
      </c>
      <c r="N11719">
        <v>30000</v>
      </c>
      <c r="O11719">
        <v>2758865</v>
      </c>
      <c r="P11719" t="s">
        <v>5</v>
      </c>
      <c r="Q11719" t="s">
        <v>15</v>
      </c>
      <c r="R11719" t="s">
        <v>169</v>
      </c>
      <c r="S11719" t="s">
        <v>170</v>
      </c>
      <c r="T11719">
        <v>1779912.9032258063</v>
      </c>
      <c r="U11719">
        <v>2038666</v>
      </c>
      <c r="V11719">
        <v>258753.09677419369</v>
      </c>
      <c r="W11719">
        <v>0.14537402156321533</v>
      </c>
      <c r="X11719" t="s">
        <v>412</v>
      </c>
    </row>
    <row r="11720" spans="1:24" x14ac:dyDescent="0.35">
      <c r="A11720">
        <v>3300010305</v>
      </c>
      <c r="B11720" t="s">
        <v>168</v>
      </c>
      <c r="C11720" t="s">
        <v>168</v>
      </c>
      <c r="D11720">
        <v>0</v>
      </c>
      <c r="E11720">
        <v>0</v>
      </c>
      <c r="F11720">
        <v>107</v>
      </c>
      <c r="G11720">
        <v>4896538</v>
      </c>
      <c r="H11720">
        <v>20</v>
      </c>
      <c r="I11720">
        <v>730000</v>
      </c>
      <c r="J11720">
        <v>0</v>
      </c>
      <c r="K11720">
        <v>0</v>
      </c>
      <c r="L11720">
        <v>9</v>
      </c>
      <c r="M11720">
        <v>718705</v>
      </c>
      <c r="N11720">
        <v>420000</v>
      </c>
      <c r="O11720">
        <v>6765243</v>
      </c>
      <c r="P11720" t="s">
        <v>5</v>
      </c>
      <c r="Q11720" t="s">
        <v>17</v>
      </c>
      <c r="R11720" t="s">
        <v>169</v>
      </c>
      <c r="S11720" t="s">
        <v>170</v>
      </c>
      <c r="T11720">
        <v>4364672.9032258065</v>
      </c>
      <c r="U11720">
        <v>4492095</v>
      </c>
      <c r="V11720">
        <v>127422.09677419346</v>
      </c>
      <c r="W11720">
        <v>2.9193962434165277E-2</v>
      </c>
      <c r="X11720" t="s">
        <v>192</v>
      </c>
    </row>
    <row r="11721" spans="1:24" x14ac:dyDescent="0.35">
      <c r="A11721">
        <v>3300002128</v>
      </c>
      <c r="B11721" t="s">
        <v>168</v>
      </c>
      <c r="C11721" t="s">
        <v>168</v>
      </c>
      <c r="D11721">
        <v>0</v>
      </c>
      <c r="E11721">
        <v>0</v>
      </c>
      <c r="F11721">
        <v>3</v>
      </c>
      <c r="G11721">
        <v>168996</v>
      </c>
      <c r="H11721">
        <v>180</v>
      </c>
      <c r="I11721">
        <v>5590000</v>
      </c>
      <c r="J11721">
        <v>0</v>
      </c>
      <c r="K11721">
        <v>0</v>
      </c>
      <c r="L11721">
        <v>54</v>
      </c>
      <c r="M11721">
        <v>3209600</v>
      </c>
      <c r="N11721">
        <v>165000</v>
      </c>
      <c r="O11721">
        <v>9133596</v>
      </c>
      <c r="P11721" t="s">
        <v>5</v>
      </c>
      <c r="Q11721" t="s">
        <v>10</v>
      </c>
      <c r="R11721" t="s">
        <v>169</v>
      </c>
      <c r="S11721" t="s">
        <v>170</v>
      </c>
      <c r="T11721">
        <v>5892642.5806451607</v>
      </c>
      <c r="U11721">
        <v>5585593</v>
      </c>
      <c r="V11721">
        <v>-307049.58064516075</v>
      </c>
      <c r="W11721">
        <v>-5.21072806373305E-2</v>
      </c>
      <c r="X11721" t="s">
        <v>198</v>
      </c>
    </row>
    <row r="11722" spans="1:24" x14ac:dyDescent="0.35">
      <c r="A11722">
        <v>3301050463</v>
      </c>
      <c r="B11722" t="s">
        <v>168</v>
      </c>
      <c r="C11722" t="s">
        <v>168</v>
      </c>
      <c r="D11722">
        <v>0</v>
      </c>
      <c r="E11722">
        <v>0</v>
      </c>
      <c r="F11722">
        <v>25</v>
      </c>
      <c r="G11722">
        <v>1291969</v>
      </c>
      <c r="H11722">
        <v>56</v>
      </c>
      <c r="I11722">
        <v>2209000</v>
      </c>
      <c r="J11722">
        <v>0</v>
      </c>
      <c r="K11722">
        <v>0</v>
      </c>
      <c r="L11722">
        <v>13</v>
      </c>
      <c r="M11722">
        <v>720000</v>
      </c>
      <c r="N11722">
        <v>150000</v>
      </c>
      <c r="O11722">
        <v>4370969</v>
      </c>
      <c r="P11722" t="s">
        <v>5</v>
      </c>
      <c r="Q11722" t="s">
        <v>15</v>
      </c>
      <c r="R11722" t="s">
        <v>169</v>
      </c>
      <c r="S11722" t="s">
        <v>170</v>
      </c>
      <c r="T11722">
        <v>2819980</v>
      </c>
      <c r="U11722">
        <v>5609055</v>
      </c>
      <c r="V11722">
        <v>2789075</v>
      </c>
      <c r="W11722">
        <v>0.98904070241632924</v>
      </c>
      <c r="X11722" t="s">
        <v>369</v>
      </c>
    </row>
    <row r="11723" spans="1:24" x14ac:dyDescent="0.35">
      <c r="A11723">
        <v>3301071479</v>
      </c>
      <c r="B11723" t="s">
        <v>168</v>
      </c>
      <c r="C11723" t="s">
        <v>168</v>
      </c>
      <c r="D11723">
        <v>0</v>
      </c>
      <c r="E11723">
        <v>0</v>
      </c>
      <c r="F11723">
        <v>61</v>
      </c>
      <c r="G11723">
        <v>2474345</v>
      </c>
      <c r="H11723">
        <v>53</v>
      </c>
      <c r="I11723">
        <v>1554000</v>
      </c>
      <c r="J11723">
        <v>0</v>
      </c>
      <c r="K11723">
        <v>0</v>
      </c>
      <c r="L11723">
        <v>12</v>
      </c>
      <c r="M11723">
        <v>1377443</v>
      </c>
      <c r="N11723">
        <v>919500</v>
      </c>
      <c r="O11723">
        <v>6325288</v>
      </c>
      <c r="P11723" t="s">
        <v>5</v>
      </c>
      <c r="Q11723" t="s">
        <v>17</v>
      </c>
      <c r="R11723" t="s">
        <v>169</v>
      </c>
      <c r="S11723" t="s">
        <v>170</v>
      </c>
      <c r="T11723">
        <v>4080830.9677419355</v>
      </c>
      <c r="U11723">
        <v>3421446</v>
      </c>
      <c r="V11723">
        <v>-659384.96774193551</v>
      </c>
      <c r="W11723">
        <v>-0.1615810537006378</v>
      </c>
      <c r="X11723" t="s">
        <v>244</v>
      </c>
    </row>
    <row r="11724" spans="1:24" x14ac:dyDescent="0.35">
      <c r="A11724">
        <v>3301072961</v>
      </c>
      <c r="B11724" t="s">
        <v>168</v>
      </c>
      <c r="C11724" t="s">
        <v>168</v>
      </c>
      <c r="D11724">
        <v>0</v>
      </c>
      <c r="E11724">
        <v>0</v>
      </c>
      <c r="F11724">
        <v>4</v>
      </c>
      <c r="G11724">
        <v>119795</v>
      </c>
      <c r="H11724">
        <v>3</v>
      </c>
      <c r="I11724">
        <v>85000</v>
      </c>
      <c r="J11724">
        <v>0</v>
      </c>
      <c r="K11724">
        <v>0</v>
      </c>
      <c r="L11724">
        <v>0</v>
      </c>
      <c r="M11724">
        <v>0</v>
      </c>
      <c r="N11724">
        <v>60000</v>
      </c>
      <c r="O11724">
        <v>264795</v>
      </c>
      <c r="P11724" t="s">
        <v>5</v>
      </c>
      <c r="Q11724" t="s">
        <v>13</v>
      </c>
      <c r="R11724" t="s">
        <v>169</v>
      </c>
      <c r="S11724" t="s">
        <v>170</v>
      </c>
      <c r="T11724">
        <v>170835.48387096773</v>
      </c>
      <c r="U11724">
        <v>517789</v>
      </c>
      <c r="V11724">
        <v>346953.51612903224</v>
      </c>
      <c r="W11724">
        <v>2.0309218452010049</v>
      </c>
      <c r="X11724" t="s">
        <v>282</v>
      </c>
    </row>
    <row r="11725" spans="1:24" x14ac:dyDescent="0.35">
      <c r="A11725">
        <v>3300016603</v>
      </c>
      <c r="B11725" t="s">
        <v>168</v>
      </c>
      <c r="C11725" t="s">
        <v>168</v>
      </c>
      <c r="D11725">
        <v>0</v>
      </c>
      <c r="E11725">
        <v>0</v>
      </c>
      <c r="F11725">
        <v>229</v>
      </c>
      <c r="G11725">
        <v>9234972</v>
      </c>
      <c r="H11725">
        <v>75</v>
      </c>
      <c r="I11725">
        <v>2439000</v>
      </c>
      <c r="J11725">
        <v>0</v>
      </c>
      <c r="K11725">
        <v>0</v>
      </c>
      <c r="L11725">
        <v>22</v>
      </c>
      <c r="M11725">
        <v>1812800</v>
      </c>
      <c r="N11725">
        <v>789100</v>
      </c>
      <c r="O11725">
        <v>14275872</v>
      </c>
      <c r="P11725" t="s">
        <v>5</v>
      </c>
      <c r="Q11725" t="s">
        <v>7</v>
      </c>
      <c r="R11725" t="s">
        <v>169</v>
      </c>
      <c r="S11725" t="s">
        <v>170</v>
      </c>
      <c r="T11725">
        <v>9210240</v>
      </c>
      <c r="U11725">
        <v>9085948</v>
      </c>
      <c r="V11725">
        <v>-124292</v>
      </c>
      <c r="W11725">
        <v>-1.3494979501077031E-2</v>
      </c>
      <c r="X11725" t="s">
        <v>307</v>
      </c>
    </row>
    <row r="11726" spans="1:24" x14ac:dyDescent="0.35">
      <c r="A11726">
        <v>3301000641</v>
      </c>
      <c r="B11726" t="s">
        <v>168</v>
      </c>
      <c r="C11726" t="s">
        <v>168</v>
      </c>
      <c r="D11726">
        <v>0</v>
      </c>
      <c r="E11726">
        <v>0</v>
      </c>
      <c r="F11726">
        <v>0</v>
      </c>
      <c r="G11726">
        <v>0</v>
      </c>
      <c r="H11726">
        <v>2</v>
      </c>
      <c r="I11726">
        <v>4000</v>
      </c>
      <c r="J11726">
        <v>0</v>
      </c>
      <c r="K11726">
        <v>0</v>
      </c>
      <c r="L11726">
        <v>0</v>
      </c>
      <c r="M11726">
        <v>0</v>
      </c>
      <c r="N11726">
        <v>150000</v>
      </c>
      <c r="O11726">
        <v>154000</v>
      </c>
      <c r="P11726" t="s">
        <v>5</v>
      </c>
      <c r="Q11726" t="s">
        <v>15</v>
      </c>
      <c r="R11726" t="s">
        <v>169</v>
      </c>
      <c r="S11726" t="s">
        <v>170</v>
      </c>
      <c r="T11726">
        <v>99354.838709677424</v>
      </c>
      <c r="U11726">
        <v>372997</v>
      </c>
      <c r="V11726">
        <v>273642.16129032255</v>
      </c>
      <c r="W11726">
        <v>2.7541905844155843</v>
      </c>
      <c r="X11726" t="s">
        <v>318</v>
      </c>
    </row>
    <row r="11727" spans="1:24" x14ac:dyDescent="0.35">
      <c r="A11727">
        <v>3301068266</v>
      </c>
      <c r="B11727" t="s">
        <v>168</v>
      </c>
      <c r="C11727" t="s">
        <v>168</v>
      </c>
      <c r="D11727">
        <v>0</v>
      </c>
      <c r="E11727">
        <v>0</v>
      </c>
      <c r="F11727">
        <v>6</v>
      </c>
      <c r="G11727">
        <v>211896</v>
      </c>
      <c r="H11727">
        <v>6</v>
      </c>
      <c r="I11727">
        <v>135000</v>
      </c>
      <c r="J11727">
        <v>0</v>
      </c>
      <c r="K11727">
        <v>0</v>
      </c>
      <c r="L11727">
        <v>0</v>
      </c>
      <c r="M11727">
        <v>0</v>
      </c>
      <c r="N11727">
        <v>303000</v>
      </c>
      <c r="O11727">
        <v>649896</v>
      </c>
      <c r="P11727" t="s">
        <v>5</v>
      </c>
      <c r="Q11727" t="s">
        <v>12</v>
      </c>
      <c r="R11727" t="s">
        <v>169</v>
      </c>
      <c r="S11727" t="s">
        <v>170</v>
      </c>
      <c r="T11727">
        <v>419287.74193548388</v>
      </c>
      <c r="U11727">
        <v>341494</v>
      </c>
      <c r="V11727">
        <v>-77793.741935483878</v>
      </c>
      <c r="W11727">
        <v>-0.18553783990053796</v>
      </c>
      <c r="X11727" t="s">
        <v>233</v>
      </c>
    </row>
    <row r="11728" spans="1:24" x14ac:dyDescent="0.35">
      <c r="A11728">
        <v>3301071421</v>
      </c>
      <c r="B11728" t="s">
        <v>168</v>
      </c>
      <c r="C11728" t="s">
        <v>168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30000</v>
      </c>
      <c r="O11728">
        <v>30000</v>
      </c>
      <c r="P11728" t="s">
        <v>5</v>
      </c>
      <c r="Q11728" t="s">
        <v>14</v>
      </c>
      <c r="R11728" t="s">
        <v>169</v>
      </c>
      <c r="S11728" t="s">
        <v>170</v>
      </c>
      <c r="T11728">
        <v>19354.83870967742</v>
      </c>
      <c r="U11728">
        <v>45000</v>
      </c>
      <c r="V11728">
        <v>25645.16129032258</v>
      </c>
      <c r="W11728">
        <v>1.3249999999999997</v>
      </c>
      <c r="X11728" t="s">
        <v>323</v>
      </c>
    </row>
    <row r="11729" spans="1:24" x14ac:dyDescent="0.35">
      <c r="A11729">
        <v>3301001932</v>
      </c>
      <c r="B11729" t="s">
        <v>168</v>
      </c>
      <c r="C11729" t="s">
        <v>168</v>
      </c>
      <c r="D11729">
        <v>0</v>
      </c>
      <c r="E11729">
        <v>0</v>
      </c>
      <c r="F11729">
        <v>110</v>
      </c>
      <c r="G11729">
        <v>4943110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280000</v>
      </c>
      <c r="O11729">
        <v>5223110</v>
      </c>
      <c r="P11729" t="s">
        <v>5</v>
      </c>
      <c r="Q11729" t="s">
        <v>12</v>
      </c>
      <c r="R11729" t="s">
        <v>169</v>
      </c>
      <c r="S11729" t="s">
        <v>170</v>
      </c>
      <c r="T11729">
        <v>3369748.3870967738</v>
      </c>
      <c r="U11729">
        <v>3945741</v>
      </c>
      <c r="V11729">
        <v>575992.61290322617</v>
      </c>
      <c r="W11729">
        <v>0.17093045139773055</v>
      </c>
      <c r="X11729" t="s">
        <v>413</v>
      </c>
    </row>
    <row r="11730" spans="1:24" x14ac:dyDescent="0.35">
      <c r="A11730">
        <v>3301069004</v>
      </c>
      <c r="B11730" t="s">
        <v>168</v>
      </c>
      <c r="C11730" t="s">
        <v>168</v>
      </c>
      <c r="D11730">
        <v>0</v>
      </c>
      <c r="E11730">
        <v>0</v>
      </c>
      <c r="F11730">
        <v>107</v>
      </c>
      <c r="G11730">
        <v>3732897</v>
      </c>
      <c r="H11730">
        <v>0</v>
      </c>
      <c r="I11730">
        <v>0</v>
      </c>
      <c r="J11730">
        <v>0</v>
      </c>
      <c r="K11730">
        <v>0</v>
      </c>
      <c r="L11730">
        <v>1</v>
      </c>
      <c r="M11730">
        <v>22400</v>
      </c>
      <c r="N11730">
        <v>1489800</v>
      </c>
      <c r="O11730">
        <v>5245097</v>
      </c>
      <c r="P11730" t="s">
        <v>5</v>
      </c>
      <c r="Q11730" t="s">
        <v>7</v>
      </c>
      <c r="R11730" t="s">
        <v>169</v>
      </c>
      <c r="S11730" t="s">
        <v>170</v>
      </c>
      <c r="T11730">
        <v>3383933.5483870972</v>
      </c>
      <c r="U11730">
        <v>4110209</v>
      </c>
      <c r="V11730">
        <v>726275.45161290281</v>
      </c>
      <c r="W11730">
        <v>0.21462461990693393</v>
      </c>
      <c r="X11730" t="s">
        <v>307</v>
      </c>
    </row>
    <row r="11731" spans="1:24" x14ac:dyDescent="0.35">
      <c r="A11731">
        <v>3301036986</v>
      </c>
      <c r="B11731" t="s">
        <v>168</v>
      </c>
      <c r="C11731" t="s">
        <v>168</v>
      </c>
      <c r="D11731">
        <v>0</v>
      </c>
      <c r="E11731">
        <v>0</v>
      </c>
      <c r="F11731">
        <v>16</v>
      </c>
      <c r="G11731">
        <v>531146</v>
      </c>
      <c r="H11731">
        <v>2</v>
      </c>
      <c r="I11731">
        <v>60000</v>
      </c>
      <c r="J11731">
        <v>0</v>
      </c>
      <c r="K11731">
        <v>0</v>
      </c>
      <c r="L11731">
        <v>0</v>
      </c>
      <c r="M11731">
        <v>0</v>
      </c>
      <c r="N11731">
        <v>303000</v>
      </c>
      <c r="O11731">
        <v>894146</v>
      </c>
      <c r="P11731" t="s">
        <v>5</v>
      </c>
      <c r="Q11731" t="s">
        <v>12</v>
      </c>
      <c r="R11731" t="s">
        <v>169</v>
      </c>
      <c r="S11731" t="s">
        <v>170</v>
      </c>
      <c r="T11731">
        <v>576868.38709677418</v>
      </c>
      <c r="U11731">
        <v>581696</v>
      </c>
      <c r="V11731">
        <v>4827.6129032258177</v>
      </c>
      <c r="W11731">
        <v>8.3686556781554788E-3</v>
      </c>
      <c r="X11731" t="s">
        <v>233</v>
      </c>
    </row>
    <row r="11732" spans="1:24" x14ac:dyDescent="0.35">
      <c r="A11732">
        <v>3301005410</v>
      </c>
      <c r="B11732" t="s">
        <v>168</v>
      </c>
      <c r="C11732" t="s">
        <v>168</v>
      </c>
      <c r="D11732">
        <v>0</v>
      </c>
      <c r="E11732">
        <v>0</v>
      </c>
      <c r="F11732">
        <v>20</v>
      </c>
      <c r="G11732">
        <v>786795</v>
      </c>
      <c r="H11732">
        <v>1</v>
      </c>
      <c r="I11732">
        <v>10000</v>
      </c>
      <c r="J11732">
        <v>0</v>
      </c>
      <c r="K11732">
        <v>0</v>
      </c>
      <c r="L11732">
        <v>0</v>
      </c>
      <c r="M11732">
        <v>0</v>
      </c>
      <c r="N11732">
        <v>332000</v>
      </c>
      <c r="O11732">
        <v>1128795</v>
      </c>
      <c r="P11732" t="s">
        <v>5</v>
      </c>
      <c r="Q11732" t="s">
        <v>12</v>
      </c>
      <c r="R11732" t="s">
        <v>169</v>
      </c>
      <c r="S11732" t="s">
        <v>170</v>
      </c>
      <c r="T11732">
        <v>728254.83870967745</v>
      </c>
      <c r="U11732">
        <v>1021445</v>
      </c>
      <c r="V11732">
        <v>293190.16129032255</v>
      </c>
      <c r="W11732">
        <v>0.40259280914603623</v>
      </c>
      <c r="X11732" t="s">
        <v>301</v>
      </c>
    </row>
    <row r="11733" spans="1:24" x14ac:dyDescent="0.35">
      <c r="A11733">
        <v>3301006872</v>
      </c>
      <c r="B11733" t="s">
        <v>168</v>
      </c>
      <c r="C11733" t="s">
        <v>168</v>
      </c>
      <c r="D11733">
        <v>0</v>
      </c>
      <c r="E11733">
        <v>0</v>
      </c>
      <c r="F11733">
        <v>0</v>
      </c>
      <c r="G11733">
        <v>0</v>
      </c>
      <c r="H11733">
        <v>4</v>
      </c>
      <c r="I11733">
        <v>90000</v>
      </c>
      <c r="J11733">
        <v>0</v>
      </c>
      <c r="K11733">
        <v>0</v>
      </c>
      <c r="L11733">
        <v>0</v>
      </c>
      <c r="M11733">
        <v>0</v>
      </c>
      <c r="N11733">
        <v>936200</v>
      </c>
      <c r="O11733">
        <v>1026200</v>
      </c>
      <c r="P11733" t="s">
        <v>5</v>
      </c>
      <c r="Q11733" t="s">
        <v>16</v>
      </c>
      <c r="R11733" t="s">
        <v>169</v>
      </c>
      <c r="S11733" t="s">
        <v>170</v>
      </c>
      <c r="T11733">
        <v>662064.51612903224</v>
      </c>
      <c r="U11733">
        <v>97000</v>
      </c>
      <c r="V11733">
        <v>-565064.51612903224</v>
      </c>
      <c r="W11733">
        <v>-0.85348859871370109</v>
      </c>
      <c r="X11733" t="s">
        <v>349</v>
      </c>
    </row>
    <row r="11734" spans="1:24" x14ac:dyDescent="0.35">
      <c r="A11734">
        <v>6001142917</v>
      </c>
      <c r="B11734" t="s">
        <v>168</v>
      </c>
      <c r="C11734" t="s">
        <v>168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30000</v>
      </c>
      <c r="O11734">
        <v>30000</v>
      </c>
      <c r="P11734" t="s">
        <v>5</v>
      </c>
      <c r="Q11734" t="s">
        <v>14</v>
      </c>
      <c r="R11734" t="s">
        <v>169</v>
      </c>
      <c r="S11734" t="s">
        <v>170</v>
      </c>
      <c r="T11734">
        <v>19354.83870967742</v>
      </c>
      <c r="U11734">
        <v>30000</v>
      </c>
      <c r="V11734">
        <v>10645.16129032258</v>
      </c>
      <c r="W11734">
        <v>0.54999999999999982</v>
      </c>
      <c r="X11734" t="s">
        <v>367</v>
      </c>
    </row>
    <row r="11735" spans="1:24" x14ac:dyDescent="0.35">
      <c r="A11735">
        <v>3300018139</v>
      </c>
      <c r="B11735" t="s">
        <v>168</v>
      </c>
      <c r="C11735" t="s">
        <v>168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1136100</v>
      </c>
      <c r="O11735">
        <v>1136100</v>
      </c>
      <c r="P11735" t="s">
        <v>5</v>
      </c>
      <c r="Q11735" t="s">
        <v>6</v>
      </c>
      <c r="R11735" t="s">
        <v>207</v>
      </c>
      <c r="S11735" t="s">
        <v>170</v>
      </c>
      <c r="T11735">
        <v>732967.74193548388</v>
      </c>
      <c r="U11735">
        <v>214000</v>
      </c>
      <c r="V11735">
        <v>-518967.74193548388</v>
      </c>
      <c r="W11735">
        <v>-0.70803626441334389</v>
      </c>
      <c r="X11735" t="s">
        <v>388</v>
      </c>
    </row>
    <row r="11736" spans="1:24" x14ac:dyDescent="0.35">
      <c r="A11736">
        <v>3301071596</v>
      </c>
      <c r="B11736" t="s">
        <v>168</v>
      </c>
      <c r="C11736" t="s">
        <v>168</v>
      </c>
      <c r="D11736">
        <v>0</v>
      </c>
      <c r="E11736">
        <v>0</v>
      </c>
      <c r="F11736">
        <v>4</v>
      </c>
      <c r="G11736">
        <v>60649</v>
      </c>
      <c r="H11736">
        <v>3</v>
      </c>
      <c r="I11736">
        <v>35000</v>
      </c>
      <c r="J11736">
        <v>0</v>
      </c>
      <c r="K11736">
        <v>0</v>
      </c>
      <c r="L11736">
        <v>9</v>
      </c>
      <c r="M11736">
        <v>284573</v>
      </c>
      <c r="N11736">
        <v>420000</v>
      </c>
      <c r="O11736">
        <v>800222</v>
      </c>
      <c r="P11736" t="s">
        <v>5</v>
      </c>
      <c r="Q11736" t="s">
        <v>17</v>
      </c>
      <c r="R11736" t="s">
        <v>169</v>
      </c>
      <c r="S11736" t="s">
        <v>170</v>
      </c>
      <c r="T11736">
        <v>516272.25806451612</v>
      </c>
      <c r="U11736">
        <v>0</v>
      </c>
      <c r="V11736">
        <v>-516272.25806451612</v>
      </c>
      <c r="W11736">
        <v>0</v>
      </c>
      <c r="X11736" t="s">
        <v>311</v>
      </c>
    </row>
    <row r="11737" spans="1:24" x14ac:dyDescent="0.35">
      <c r="A11737">
        <v>3300011273</v>
      </c>
      <c r="B11737" t="s">
        <v>168</v>
      </c>
      <c r="C11737" t="s">
        <v>168</v>
      </c>
      <c r="D11737">
        <v>0</v>
      </c>
      <c r="E11737">
        <v>0</v>
      </c>
      <c r="F11737">
        <v>15</v>
      </c>
      <c r="G11737">
        <v>1248293</v>
      </c>
      <c r="H11737">
        <v>0</v>
      </c>
      <c r="I11737">
        <v>0</v>
      </c>
      <c r="J11737">
        <v>0</v>
      </c>
      <c r="K11737">
        <v>0</v>
      </c>
      <c r="L11737">
        <v>5</v>
      </c>
      <c r="M11737">
        <v>142000</v>
      </c>
      <c r="N11737">
        <v>308000</v>
      </c>
      <c r="O11737">
        <v>1698293</v>
      </c>
      <c r="P11737" t="s">
        <v>5</v>
      </c>
      <c r="Q11737" t="s">
        <v>12</v>
      </c>
      <c r="R11737" t="s">
        <v>169</v>
      </c>
      <c r="S11737" t="s">
        <v>170</v>
      </c>
      <c r="T11737">
        <v>1095672.9032258065</v>
      </c>
      <c r="U11737">
        <v>1087176</v>
      </c>
      <c r="V11737">
        <v>-8496.9032258065417</v>
      </c>
      <c r="W11737">
        <v>-7.7549633661565531E-3</v>
      </c>
      <c r="X11737" t="s">
        <v>380</v>
      </c>
    </row>
    <row r="11738" spans="1:24" x14ac:dyDescent="0.35">
      <c r="A11738">
        <v>3300008643</v>
      </c>
      <c r="B11738" t="s">
        <v>168</v>
      </c>
      <c r="C11738" t="s">
        <v>168</v>
      </c>
      <c r="D11738">
        <v>0</v>
      </c>
      <c r="E11738">
        <v>0</v>
      </c>
      <c r="F11738">
        <v>264</v>
      </c>
      <c r="G11738">
        <v>9793462</v>
      </c>
      <c r="H11738">
        <v>121</v>
      </c>
      <c r="I11738">
        <v>2522000</v>
      </c>
      <c r="J11738">
        <v>0</v>
      </c>
      <c r="K11738">
        <v>0</v>
      </c>
      <c r="L11738">
        <v>39</v>
      </c>
      <c r="M11738">
        <v>1733600</v>
      </c>
      <c r="N11738">
        <v>7418200</v>
      </c>
      <c r="O11738">
        <v>21467262</v>
      </c>
      <c r="P11738" t="s">
        <v>5</v>
      </c>
      <c r="Q11738" t="s">
        <v>16</v>
      </c>
      <c r="R11738" t="s">
        <v>169</v>
      </c>
      <c r="S11738" t="s">
        <v>170</v>
      </c>
      <c r="T11738">
        <v>13849846.451612905</v>
      </c>
      <c r="U11738">
        <v>14187780</v>
      </c>
      <c r="V11738">
        <v>337933.54838709533</v>
      </c>
      <c r="W11738">
        <v>2.4399804688646221E-2</v>
      </c>
      <c r="X11738" t="s">
        <v>384</v>
      </c>
    </row>
    <row r="11739" spans="1:24" x14ac:dyDescent="0.35">
      <c r="A11739">
        <v>3300014750</v>
      </c>
      <c r="B11739" t="s">
        <v>168</v>
      </c>
      <c r="C11739" t="s">
        <v>168</v>
      </c>
      <c r="D11739">
        <v>0</v>
      </c>
      <c r="E11739">
        <v>0</v>
      </c>
      <c r="F11739">
        <v>94</v>
      </c>
      <c r="G11739">
        <v>3726139</v>
      </c>
      <c r="H11739">
        <v>5</v>
      </c>
      <c r="I11739">
        <v>95000</v>
      </c>
      <c r="J11739">
        <v>0</v>
      </c>
      <c r="K11739">
        <v>0</v>
      </c>
      <c r="L11739">
        <v>55</v>
      </c>
      <c r="M11739">
        <v>3002000</v>
      </c>
      <c r="N11739">
        <v>980000</v>
      </c>
      <c r="O11739">
        <v>7803139</v>
      </c>
      <c r="P11739" t="s">
        <v>5</v>
      </c>
      <c r="Q11739" t="s">
        <v>8</v>
      </c>
      <c r="R11739" t="s">
        <v>169</v>
      </c>
      <c r="S11739" t="s">
        <v>170</v>
      </c>
      <c r="T11739">
        <v>5034283.2258064514</v>
      </c>
      <c r="U11739">
        <v>5966093</v>
      </c>
      <c r="V11739">
        <v>931809.7741935486</v>
      </c>
      <c r="W11739">
        <v>0.18509283892033701</v>
      </c>
      <c r="X11739" t="s">
        <v>350</v>
      </c>
    </row>
    <row r="11740" spans="1:24" x14ac:dyDescent="0.35">
      <c r="A11740">
        <v>3300007539</v>
      </c>
      <c r="B11740" t="s">
        <v>168</v>
      </c>
      <c r="C11740" t="s">
        <v>168</v>
      </c>
      <c r="D11740">
        <v>0</v>
      </c>
      <c r="E11740">
        <v>0</v>
      </c>
      <c r="F11740">
        <v>9</v>
      </c>
      <c r="G11740">
        <v>144985</v>
      </c>
      <c r="H11740">
        <v>10</v>
      </c>
      <c r="I11740">
        <v>115000</v>
      </c>
      <c r="J11740">
        <v>0</v>
      </c>
      <c r="K11740">
        <v>0</v>
      </c>
      <c r="L11740">
        <v>6</v>
      </c>
      <c r="M11740">
        <v>194400</v>
      </c>
      <c r="N11740">
        <v>60000</v>
      </c>
      <c r="O11740">
        <v>514385</v>
      </c>
      <c r="P11740" t="s">
        <v>5</v>
      </c>
      <c r="Q11740" t="s">
        <v>14</v>
      </c>
      <c r="R11740" t="s">
        <v>169</v>
      </c>
      <c r="S11740" t="s">
        <v>170</v>
      </c>
      <c r="T11740">
        <v>331861.29032258067</v>
      </c>
      <c r="U11740">
        <v>380598</v>
      </c>
      <c r="V11740">
        <v>48736.709677419334</v>
      </c>
      <c r="W11740">
        <v>0.14685867589451473</v>
      </c>
      <c r="X11740" t="s">
        <v>339</v>
      </c>
    </row>
    <row r="11741" spans="1:24" x14ac:dyDescent="0.35">
      <c r="A11741">
        <v>3301074906</v>
      </c>
      <c r="B11741" t="s">
        <v>168</v>
      </c>
      <c r="C11741" t="s">
        <v>168</v>
      </c>
      <c r="D11741">
        <v>0</v>
      </c>
      <c r="E11741">
        <v>0</v>
      </c>
      <c r="F11741">
        <v>3</v>
      </c>
      <c r="G11741">
        <v>156996</v>
      </c>
      <c r="H11741">
        <v>7</v>
      </c>
      <c r="I11741">
        <v>210000</v>
      </c>
      <c r="J11741">
        <v>0</v>
      </c>
      <c r="K11741">
        <v>0</v>
      </c>
      <c r="L11741">
        <v>8</v>
      </c>
      <c r="M11741">
        <v>190000</v>
      </c>
      <c r="N11741">
        <v>450000</v>
      </c>
      <c r="O11741">
        <v>1006996</v>
      </c>
      <c r="P11741" t="s">
        <v>5</v>
      </c>
      <c r="Q11741" t="s">
        <v>9</v>
      </c>
      <c r="R11741" t="s">
        <v>169</v>
      </c>
      <c r="S11741" t="s">
        <v>170</v>
      </c>
      <c r="T11741">
        <v>649674.83870967745</v>
      </c>
      <c r="U11741">
        <v>135000</v>
      </c>
      <c r="V11741">
        <v>-514674.83870967745</v>
      </c>
      <c r="W11741">
        <v>-0.79220374261665394</v>
      </c>
      <c r="X11741" t="s">
        <v>258</v>
      </c>
    </row>
    <row r="11742" spans="1:24" x14ac:dyDescent="0.35">
      <c r="A11742">
        <v>3301037789</v>
      </c>
      <c r="B11742" t="s">
        <v>168</v>
      </c>
      <c r="C11742" t="s">
        <v>168</v>
      </c>
      <c r="D11742">
        <v>0</v>
      </c>
      <c r="E11742">
        <v>0</v>
      </c>
      <c r="F11742">
        <v>48</v>
      </c>
      <c r="G11742">
        <v>2061848</v>
      </c>
      <c r="H11742">
        <v>19</v>
      </c>
      <c r="I11742">
        <v>380000</v>
      </c>
      <c r="J11742">
        <v>0</v>
      </c>
      <c r="K11742">
        <v>0</v>
      </c>
      <c r="L11742">
        <v>5</v>
      </c>
      <c r="M11742">
        <v>172000</v>
      </c>
      <c r="N11742">
        <v>30000</v>
      </c>
      <c r="O11742">
        <v>2643848</v>
      </c>
      <c r="P11742" t="s">
        <v>5</v>
      </c>
      <c r="Q11742" t="s">
        <v>15</v>
      </c>
      <c r="R11742" t="s">
        <v>169</v>
      </c>
      <c r="S11742" t="s">
        <v>170</v>
      </c>
      <c r="T11742">
        <v>1705708.3870967743</v>
      </c>
      <c r="U11742">
        <v>2104461</v>
      </c>
      <c r="V11742">
        <v>398752.6129032257</v>
      </c>
      <c r="W11742">
        <v>0.23377537210913779</v>
      </c>
      <c r="X11742" t="s">
        <v>254</v>
      </c>
    </row>
    <row r="11743" spans="1:24" x14ac:dyDescent="0.35">
      <c r="A11743">
        <v>3301055105</v>
      </c>
      <c r="B11743" t="s">
        <v>168</v>
      </c>
      <c r="C11743" t="s">
        <v>168</v>
      </c>
      <c r="D11743">
        <v>0</v>
      </c>
      <c r="E11743">
        <v>0</v>
      </c>
      <c r="F11743">
        <v>34</v>
      </c>
      <c r="G11743">
        <v>1502849</v>
      </c>
      <c r="H11743">
        <v>6</v>
      </c>
      <c r="I11743">
        <v>205000</v>
      </c>
      <c r="J11743">
        <v>0</v>
      </c>
      <c r="K11743">
        <v>0</v>
      </c>
      <c r="L11743">
        <v>2</v>
      </c>
      <c r="M11743">
        <v>44800</v>
      </c>
      <c r="N11743">
        <v>420000</v>
      </c>
      <c r="O11743">
        <v>2172649</v>
      </c>
      <c r="P11743" t="s">
        <v>5</v>
      </c>
      <c r="Q11743" t="s">
        <v>17</v>
      </c>
      <c r="R11743" t="s">
        <v>169</v>
      </c>
      <c r="S11743" t="s">
        <v>170</v>
      </c>
      <c r="T11743">
        <v>1401709.0322580645</v>
      </c>
      <c r="U11743">
        <v>2229697</v>
      </c>
      <c r="V11743">
        <v>827987.96774193551</v>
      </c>
      <c r="W11743">
        <v>0.59069888877586774</v>
      </c>
      <c r="X11743" t="s">
        <v>278</v>
      </c>
    </row>
    <row r="11744" spans="1:24" x14ac:dyDescent="0.35">
      <c r="A11744">
        <v>6001134242</v>
      </c>
      <c r="B11744" t="s">
        <v>168</v>
      </c>
      <c r="C11744" t="s">
        <v>168</v>
      </c>
      <c r="D11744">
        <v>0</v>
      </c>
      <c r="E11744">
        <v>0</v>
      </c>
      <c r="F11744">
        <v>7</v>
      </c>
      <c r="G11744">
        <v>435995</v>
      </c>
      <c r="H11744">
        <v>12</v>
      </c>
      <c r="I11744">
        <v>365000</v>
      </c>
      <c r="J11744">
        <v>0</v>
      </c>
      <c r="K11744">
        <v>0</v>
      </c>
      <c r="L11744">
        <v>31</v>
      </c>
      <c r="M11744">
        <v>2984400</v>
      </c>
      <c r="N11744">
        <v>150000</v>
      </c>
      <c r="O11744">
        <v>3935395</v>
      </c>
      <c r="P11744" t="s">
        <v>5</v>
      </c>
      <c r="Q11744" t="s">
        <v>10</v>
      </c>
      <c r="R11744" t="s">
        <v>169</v>
      </c>
      <c r="S11744" t="s">
        <v>170</v>
      </c>
      <c r="T11744">
        <v>2538964.5161290322</v>
      </c>
      <c r="U11744">
        <v>435999</v>
      </c>
      <c r="V11744">
        <v>-2102965.5161290322</v>
      </c>
      <c r="W11744">
        <v>-0.82827684387463019</v>
      </c>
      <c r="X11744" t="s">
        <v>182</v>
      </c>
    </row>
    <row r="11745" spans="1:24" x14ac:dyDescent="0.35">
      <c r="A11745">
        <v>3300009196</v>
      </c>
      <c r="B11745" t="s">
        <v>168</v>
      </c>
      <c r="C11745" t="s">
        <v>168</v>
      </c>
      <c r="D11745">
        <v>0</v>
      </c>
      <c r="E11745">
        <v>0</v>
      </c>
      <c r="F11745">
        <v>502</v>
      </c>
      <c r="G11745">
        <v>20272444</v>
      </c>
      <c r="H11745">
        <v>255</v>
      </c>
      <c r="I11745">
        <v>7365000</v>
      </c>
      <c r="J11745">
        <v>0</v>
      </c>
      <c r="K11745">
        <v>0</v>
      </c>
      <c r="L11745">
        <v>69</v>
      </c>
      <c r="M11745">
        <v>3525600</v>
      </c>
      <c r="N11745">
        <v>3900000</v>
      </c>
      <c r="O11745">
        <v>35063044</v>
      </c>
      <c r="P11745" t="s">
        <v>5</v>
      </c>
      <c r="Q11745" t="s">
        <v>17</v>
      </c>
      <c r="R11745" t="s">
        <v>169</v>
      </c>
      <c r="S11745" t="s">
        <v>170</v>
      </c>
      <c r="T11745">
        <v>22621318.709677421</v>
      </c>
      <c r="U11745">
        <v>19420718</v>
      </c>
      <c r="V11745">
        <v>-3200600.7096774206</v>
      </c>
      <c r="W11745">
        <v>-0.14148603583875952</v>
      </c>
      <c r="X11745" t="s">
        <v>278</v>
      </c>
    </row>
    <row r="11746" spans="1:24" x14ac:dyDescent="0.35">
      <c r="A11746">
        <v>6001130341</v>
      </c>
      <c r="B11746" t="s">
        <v>168</v>
      </c>
      <c r="C11746" t="s">
        <v>168</v>
      </c>
      <c r="D11746">
        <v>0</v>
      </c>
      <c r="E11746">
        <v>0</v>
      </c>
      <c r="F11746">
        <v>0</v>
      </c>
      <c r="G11746">
        <v>0</v>
      </c>
      <c r="H11746">
        <v>50</v>
      </c>
      <c r="I11746">
        <v>1481000</v>
      </c>
      <c r="J11746">
        <v>0</v>
      </c>
      <c r="K11746">
        <v>0</v>
      </c>
      <c r="L11746">
        <v>7</v>
      </c>
      <c r="M11746">
        <v>356800</v>
      </c>
      <c r="N11746">
        <v>30000</v>
      </c>
      <c r="O11746">
        <v>1867800</v>
      </c>
      <c r="P11746" t="s">
        <v>5</v>
      </c>
      <c r="Q11746" t="s">
        <v>11</v>
      </c>
      <c r="R11746" t="s">
        <v>169</v>
      </c>
      <c r="S11746" t="s">
        <v>170</v>
      </c>
      <c r="T11746">
        <v>1205032.2580645161</v>
      </c>
      <c r="U11746">
        <v>1695397</v>
      </c>
      <c r="V11746">
        <v>490364.74193548388</v>
      </c>
      <c r="W11746">
        <v>0.40693080094228495</v>
      </c>
      <c r="X11746" t="s">
        <v>263</v>
      </c>
    </row>
    <row r="11747" spans="1:24" x14ac:dyDescent="0.35">
      <c r="A11747">
        <v>3300013199</v>
      </c>
      <c r="B11747" t="s">
        <v>168</v>
      </c>
      <c r="C11747" t="s">
        <v>168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317500</v>
      </c>
      <c r="O11747">
        <v>317500</v>
      </c>
      <c r="P11747" t="s">
        <v>5</v>
      </c>
      <c r="Q11747" t="s">
        <v>12</v>
      </c>
      <c r="R11747" t="s">
        <v>169</v>
      </c>
      <c r="S11747" t="s">
        <v>170</v>
      </c>
      <c r="T11747">
        <v>204838.70967741936</v>
      </c>
      <c r="U11747">
        <v>438199</v>
      </c>
      <c r="V11747">
        <v>233360.29032258064</v>
      </c>
      <c r="W11747">
        <v>1.139239212598425</v>
      </c>
      <c r="X11747" t="s">
        <v>361</v>
      </c>
    </row>
    <row r="11748" spans="1:24" x14ac:dyDescent="0.35">
      <c r="A11748">
        <v>3301041332</v>
      </c>
      <c r="B11748" t="s">
        <v>168</v>
      </c>
      <c r="C11748" t="s">
        <v>168</v>
      </c>
      <c r="D11748">
        <v>0</v>
      </c>
      <c r="E11748">
        <v>0</v>
      </c>
      <c r="F11748">
        <v>28</v>
      </c>
      <c r="G11748">
        <v>1346468</v>
      </c>
      <c r="H11748">
        <v>1</v>
      </c>
      <c r="I11748">
        <v>100000</v>
      </c>
      <c r="J11748">
        <v>0</v>
      </c>
      <c r="K11748">
        <v>0</v>
      </c>
      <c r="L11748">
        <v>0</v>
      </c>
      <c r="M11748">
        <v>0</v>
      </c>
      <c r="N11748">
        <v>1170900</v>
      </c>
      <c r="O11748">
        <v>2617368</v>
      </c>
      <c r="P11748" t="s">
        <v>5</v>
      </c>
      <c r="Q11748" t="s">
        <v>7</v>
      </c>
      <c r="R11748" t="s">
        <v>169</v>
      </c>
      <c r="S11748" t="s">
        <v>170</v>
      </c>
      <c r="T11748">
        <v>1688624.5161290322</v>
      </c>
      <c r="U11748">
        <v>3450943</v>
      </c>
      <c r="V11748">
        <v>1762318.4838709678</v>
      </c>
      <c r="W11748">
        <v>1.0436414176378714</v>
      </c>
      <c r="X11748" t="s">
        <v>221</v>
      </c>
    </row>
    <row r="11749" spans="1:24" x14ac:dyDescent="0.35">
      <c r="A11749">
        <v>3300013794</v>
      </c>
      <c r="B11749" t="s">
        <v>168</v>
      </c>
      <c r="C11749" t="s">
        <v>168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3575000</v>
      </c>
      <c r="O11749">
        <v>3575000</v>
      </c>
      <c r="P11749" t="s">
        <v>5</v>
      </c>
      <c r="Q11749" t="s">
        <v>7</v>
      </c>
      <c r="R11749" t="s">
        <v>169</v>
      </c>
      <c r="S11749" t="s">
        <v>170</v>
      </c>
      <c r="T11749">
        <v>2306451.6129032257</v>
      </c>
      <c r="U11749">
        <v>769700</v>
      </c>
      <c r="V11749">
        <v>-1536751.6129032257</v>
      </c>
      <c r="W11749">
        <v>-0.66628391608391602</v>
      </c>
      <c r="X11749" t="s">
        <v>196</v>
      </c>
    </row>
    <row r="11750" spans="1:24" x14ac:dyDescent="0.35">
      <c r="A11750">
        <v>6001140072</v>
      </c>
      <c r="B11750" t="s">
        <v>168</v>
      </c>
      <c r="C11750" t="s">
        <v>168</v>
      </c>
      <c r="D11750">
        <v>0</v>
      </c>
      <c r="E11750">
        <v>0</v>
      </c>
      <c r="F11750">
        <v>47</v>
      </c>
      <c r="G11750">
        <v>2384953</v>
      </c>
      <c r="H11750">
        <v>25</v>
      </c>
      <c r="I11750">
        <v>1775000</v>
      </c>
      <c r="J11750">
        <v>0</v>
      </c>
      <c r="K11750">
        <v>0</v>
      </c>
      <c r="L11750">
        <v>0</v>
      </c>
      <c r="M11750">
        <v>0</v>
      </c>
      <c r="N11750">
        <v>150000</v>
      </c>
      <c r="O11750">
        <v>4309953</v>
      </c>
      <c r="P11750" t="s">
        <v>5</v>
      </c>
      <c r="Q11750" t="s">
        <v>14</v>
      </c>
      <c r="R11750" t="s">
        <v>207</v>
      </c>
      <c r="S11750" t="s">
        <v>170</v>
      </c>
      <c r="T11750">
        <v>2780614.8387096776</v>
      </c>
      <c r="U11750">
        <v>2157568</v>
      </c>
      <c r="V11750">
        <v>-623046.83870967757</v>
      </c>
      <c r="W11750">
        <v>-0.22406801187855185</v>
      </c>
      <c r="X11750" t="s">
        <v>208</v>
      </c>
    </row>
    <row r="11751" spans="1:24" x14ac:dyDescent="0.35">
      <c r="A11751">
        <v>3300000612</v>
      </c>
      <c r="B11751" t="s">
        <v>168</v>
      </c>
      <c r="C11751" t="s">
        <v>168</v>
      </c>
      <c r="D11751">
        <v>0</v>
      </c>
      <c r="E11751">
        <v>0</v>
      </c>
      <c r="F11751">
        <v>0</v>
      </c>
      <c r="G11751">
        <v>0</v>
      </c>
      <c r="H11751">
        <v>115</v>
      </c>
      <c r="I11751">
        <v>5885000</v>
      </c>
      <c r="J11751">
        <v>0</v>
      </c>
      <c r="K11751">
        <v>0</v>
      </c>
      <c r="L11751">
        <v>0</v>
      </c>
      <c r="M11751">
        <v>0</v>
      </c>
      <c r="N11751">
        <v>300000</v>
      </c>
      <c r="O11751">
        <v>6185000</v>
      </c>
      <c r="P11751" t="s">
        <v>5</v>
      </c>
      <c r="Q11751" t="s">
        <v>11</v>
      </c>
      <c r="R11751" t="s">
        <v>169</v>
      </c>
      <c r="S11751" t="s">
        <v>170</v>
      </c>
      <c r="T11751">
        <v>3990322.5806451612</v>
      </c>
      <c r="U11751">
        <v>3220000</v>
      </c>
      <c r="V11751">
        <v>-770322.58064516122</v>
      </c>
      <c r="W11751">
        <v>-0.19304769603880356</v>
      </c>
      <c r="X11751" t="s">
        <v>298</v>
      </c>
    </row>
    <row r="11752" spans="1:24" x14ac:dyDescent="0.35">
      <c r="A11752">
        <v>3300003894</v>
      </c>
      <c r="B11752" t="s">
        <v>168</v>
      </c>
      <c r="C11752" t="s">
        <v>168</v>
      </c>
      <c r="D11752">
        <v>0</v>
      </c>
      <c r="E11752">
        <v>0</v>
      </c>
      <c r="F11752">
        <v>0</v>
      </c>
      <c r="G11752">
        <v>0</v>
      </c>
      <c r="H11752">
        <v>14</v>
      </c>
      <c r="I11752">
        <v>525000</v>
      </c>
      <c r="J11752">
        <v>0</v>
      </c>
      <c r="K11752">
        <v>0</v>
      </c>
      <c r="L11752">
        <v>0</v>
      </c>
      <c r="M11752">
        <v>0</v>
      </c>
      <c r="N11752">
        <v>300000</v>
      </c>
      <c r="O11752">
        <v>825000</v>
      </c>
      <c r="P11752" t="s">
        <v>5</v>
      </c>
      <c r="Q11752" t="s">
        <v>11</v>
      </c>
      <c r="R11752" t="s">
        <v>169</v>
      </c>
      <c r="S11752" t="s">
        <v>170</v>
      </c>
      <c r="T11752">
        <v>532258.06451612897</v>
      </c>
      <c r="U11752">
        <v>280000</v>
      </c>
      <c r="V11752">
        <v>-252258.06451612897</v>
      </c>
      <c r="W11752">
        <v>-0.47393939393939388</v>
      </c>
      <c r="X11752" t="s">
        <v>298</v>
      </c>
    </row>
    <row r="11753" spans="1:24" x14ac:dyDescent="0.35">
      <c r="A11753">
        <v>3301055419</v>
      </c>
      <c r="B11753" t="s">
        <v>168</v>
      </c>
      <c r="C11753" t="s">
        <v>168</v>
      </c>
      <c r="D11753">
        <v>0</v>
      </c>
      <c r="E11753">
        <v>0</v>
      </c>
      <c r="F11753">
        <v>0</v>
      </c>
      <c r="G11753">
        <v>0</v>
      </c>
      <c r="H11753">
        <v>1</v>
      </c>
      <c r="I11753">
        <v>5000</v>
      </c>
      <c r="J11753">
        <v>0</v>
      </c>
      <c r="K11753">
        <v>0</v>
      </c>
      <c r="L11753">
        <v>0</v>
      </c>
      <c r="M11753">
        <v>0</v>
      </c>
      <c r="N11753">
        <v>165000</v>
      </c>
      <c r="O11753">
        <v>170000</v>
      </c>
      <c r="P11753" t="s">
        <v>5</v>
      </c>
      <c r="Q11753" t="s">
        <v>14</v>
      </c>
      <c r="R11753" t="s">
        <v>207</v>
      </c>
      <c r="S11753" t="s">
        <v>170</v>
      </c>
      <c r="T11753">
        <v>109677.41935483871</v>
      </c>
      <c r="U11753">
        <v>569600</v>
      </c>
      <c r="V11753">
        <v>459922.58064516127</v>
      </c>
      <c r="W11753">
        <v>4.193411764705882</v>
      </c>
      <c r="X11753" t="s">
        <v>409</v>
      </c>
    </row>
    <row r="11754" spans="1:24" x14ac:dyDescent="0.35">
      <c r="A11754">
        <v>3301067392</v>
      </c>
      <c r="B11754" t="s">
        <v>168</v>
      </c>
      <c r="C11754" t="s">
        <v>168</v>
      </c>
      <c r="D11754">
        <v>0</v>
      </c>
      <c r="E11754">
        <v>0</v>
      </c>
      <c r="F11754">
        <v>469</v>
      </c>
      <c r="G11754">
        <v>17510186</v>
      </c>
      <c r="H11754">
        <v>292</v>
      </c>
      <c r="I11754">
        <v>13830000</v>
      </c>
      <c r="J11754">
        <v>0</v>
      </c>
      <c r="K11754">
        <v>0</v>
      </c>
      <c r="L11754">
        <v>1</v>
      </c>
      <c r="M11754">
        <v>102400</v>
      </c>
      <c r="N11754">
        <v>167000</v>
      </c>
      <c r="O11754">
        <v>31609586</v>
      </c>
      <c r="P11754" t="s">
        <v>5</v>
      </c>
      <c r="Q11754" t="s">
        <v>10</v>
      </c>
      <c r="R11754" t="s">
        <v>169</v>
      </c>
      <c r="S11754" t="s">
        <v>170</v>
      </c>
      <c r="T11754">
        <v>20393281.290322583</v>
      </c>
      <c r="U11754">
        <v>19169116</v>
      </c>
      <c r="V11754">
        <v>-1224165.2903225832</v>
      </c>
      <c r="W11754">
        <v>-6.0027872557394613E-2</v>
      </c>
      <c r="X11754" t="s">
        <v>223</v>
      </c>
    </row>
    <row r="11755" spans="1:24" x14ac:dyDescent="0.35">
      <c r="A11755">
        <v>3300022152</v>
      </c>
      <c r="B11755" t="s">
        <v>168</v>
      </c>
      <c r="C11755" t="s">
        <v>168</v>
      </c>
      <c r="D11755">
        <v>0</v>
      </c>
      <c r="E11755">
        <v>0</v>
      </c>
      <c r="F11755">
        <v>0</v>
      </c>
      <c r="G11755">
        <v>0</v>
      </c>
      <c r="H11755">
        <v>1</v>
      </c>
      <c r="I11755">
        <v>5000</v>
      </c>
      <c r="J11755">
        <v>0</v>
      </c>
      <c r="K11755">
        <v>0</v>
      </c>
      <c r="L11755">
        <v>0</v>
      </c>
      <c r="M11755">
        <v>0</v>
      </c>
      <c r="N11755">
        <v>342000</v>
      </c>
      <c r="O11755">
        <v>347000</v>
      </c>
      <c r="P11755" t="s">
        <v>5</v>
      </c>
      <c r="Q11755" t="s">
        <v>8</v>
      </c>
      <c r="R11755" t="s">
        <v>169</v>
      </c>
      <c r="S11755" t="s">
        <v>170</v>
      </c>
      <c r="T11755">
        <v>223870.96774193548</v>
      </c>
      <c r="U11755">
        <v>1688386</v>
      </c>
      <c r="V11755">
        <v>1464515.0322580645</v>
      </c>
      <c r="W11755">
        <v>6.5417818443804032</v>
      </c>
      <c r="X11755" t="s">
        <v>187</v>
      </c>
    </row>
    <row r="11756" spans="1:24" x14ac:dyDescent="0.35">
      <c r="A11756">
        <v>3300011207</v>
      </c>
      <c r="B11756" t="s">
        <v>168</v>
      </c>
      <c r="C11756" t="s">
        <v>168</v>
      </c>
      <c r="D11756">
        <v>0</v>
      </c>
      <c r="E11756">
        <v>0</v>
      </c>
      <c r="F11756">
        <v>0</v>
      </c>
      <c r="G11756">
        <v>0</v>
      </c>
      <c r="H11756">
        <v>1</v>
      </c>
      <c r="I11756">
        <v>2000</v>
      </c>
      <c r="J11756">
        <v>0</v>
      </c>
      <c r="K11756">
        <v>0</v>
      </c>
      <c r="L11756">
        <v>0</v>
      </c>
      <c r="M11756">
        <v>0</v>
      </c>
      <c r="N11756">
        <v>330000</v>
      </c>
      <c r="O11756">
        <v>332000</v>
      </c>
      <c r="P11756" t="s">
        <v>5</v>
      </c>
      <c r="Q11756" t="s">
        <v>12</v>
      </c>
      <c r="R11756" t="s">
        <v>169</v>
      </c>
      <c r="S11756" t="s">
        <v>170</v>
      </c>
      <c r="T11756">
        <v>214193.54838709679</v>
      </c>
      <c r="U11756">
        <v>202500</v>
      </c>
      <c r="V11756">
        <v>-11693.548387096787</v>
      </c>
      <c r="W11756">
        <v>-5.4593373493975972E-2</v>
      </c>
      <c r="X11756" t="s">
        <v>383</v>
      </c>
    </row>
    <row r="11757" spans="1:24" x14ac:dyDescent="0.35">
      <c r="A11757">
        <v>3300007398</v>
      </c>
      <c r="B11757" t="s">
        <v>168</v>
      </c>
      <c r="C11757" t="s">
        <v>168</v>
      </c>
      <c r="D11757">
        <v>0</v>
      </c>
      <c r="E11757">
        <v>0</v>
      </c>
      <c r="F11757">
        <v>0</v>
      </c>
      <c r="G11757">
        <v>0</v>
      </c>
      <c r="H11757">
        <v>35</v>
      </c>
      <c r="I11757">
        <v>1460000</v>
      </c>
      <c r="J11757">
        <v>0</v>
      </c>
      <c r="K11757">
        <v>0</v>
      </c>
      <c r="L11757">
        <v>0</v>
      </c>
      <c r="M11757">
        <v>0</v>
      </c>
      <c r="N11757">
        <v>150000</v>
      </c>
      <c r="O11757">
        <v>1610000</v>
      </c>
      <c r="P11757" t="s">
        <v>5</v>
      </c>
      <c r="Q11757" t="s">
        <v>14</v>
      </c>
      <c r="R11757" t="s">
        <v>169</v>
      </c>
      <c r="S11757" t="s">
        <v>170</v>
      </c>
      <c r="T11757">
        <v>1038709.6774193549</v>
      </c>
      <c r="U11757">
        <v>325000</v>
      </c>
      <c r="V11757">
        <v>-713709.67741935491</v>
      </c>
      <c r="W11757">
        <v>-0.68711180124223603</v>
      </c>
      <c r="X11757" t="s">
        <v>211</v>
      </c>
    </row>
    <row r="11758" spans="1:24" x14ac:dyDescent="0.35">
      <c r="A11758">
        <v>3301057908</v>
      </c>
      <c r="B11758" t="s">
        <v>168</v>
      </c>
      <c r="C11758" t="s">
        <v>168</v>
      </c>
      <c r="D11758">
        <v>0</v>
      </c>
      <c r="E11758">
        <v>0</v>
      </c>
      <c r="F11758">
        <v>1</v>
      </c>
      <c r="G11758">
        <v>25100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1200000</v>
      </c>
      <c r="O11758">
        <v>1225100</v>
      </c>
      <c r="P11758" t="s">
        <v>5</v>
      </c>
      <c r="Q11758" t="s">
        <v>16</v>
      </c>
      <c r="R11758" t="s">
        <v>169</v>
      </c>
      <c r="S11758" t="s">
        <v>170</v>
      </c>
      <c r="T11758">
        <v>790387.09677419346</v>
      </c>
      <c r="U11758">
        <v>830000</v>
      </c>
      <c r="V11758">
        <v>39612.903225806542</v>
      </c>
      <c r="W11758">
        <v>5.0118357685086989E-2</v>
      </c>
      <c r="X11758" t="s">
        <v>377</v>
      </c>
    </row>
    <row r="11759" spans="1:24" x14ac:dyDescent="0.35">
      <c r="A11759">
        <v>3301000422</v>
      </c>
      <c r="B11759" t="s">
        <v>168</v>
      </c>
      <c r="C11759" t="s">
        <v>168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7087500</v>
      </c>
      <c r="O11759">
        <v>7087500</v>
      </c>
      <c r="P11759" t="s">
        <v>5</v>
      </c>
      <c r="Q11759" t="s">
        <v>16</v>
      </c>
      <c r="R11759" t="s">
        <v>169</v>
      </c>
      <c r="S11759" t="s">
        <v>170</v>
      </c>
      <c r="T11759">
        <v>4572580.6451612907</v>
      </c>
      <c r="U11759">
        <v>1390000</v>
      </c>
      <c r="V11759">
        <v>-3182580.6451612907</v>
      </c>
      <c r="W11759">
        <v>-0.69601410934744268</v>
      </c>
      <c r="X11759" t="s">
        <v>265</v>
      </c>
    </row>
    <row r="11760" spans="1:24" x14ac:dyDescent="0.35">
      <c r="A11760">
        <v>3301069945</v>
      </c>
      <c r="B11760" t="s">
        <v>168</v>
      </c>
      <c r="C11760" t="s">
        <v>168</v>
      </c>
      <c r="D11760">
        <v>0</v>
      </c>
      <c r="E11760">
        <v>0</v>
      </c>
      <c r="F11760">
        <v>26</v>
      </c>
      <c r="G11760">
        <v>906021</v>
      </c>
      <c r="H11760">
        <v>30</v>
      </c>
      <c r="I11760">
        <v>525000</v>
      </c>
      <c r="J11760">
        <v>0</v>
      </c>
      <c r="K11760">
        <v>0</v>
      </c>
      <c r="L11760">
        <v>32</v>
      </c>
      <c r="M11760">
        <v>1543069</v>
      </c>
      <c r="N11760">
        <v>862500</v>
      </c>
      <c r="O11760">
        <v>3836590</v>
      </c>
      <c r="P11760" t="s">
        <v>5</v>
      </c>
      <c r="Q11760" t="s">
        <v>17</v>
      </c>
      <c r="R11760" t="s">
        <v>169</v>
      </c>
      <c r="S11760" t="s">
        <v>170</v>
      </c>
      <c r="T11760">
        <v>2475219.3548387098</v>
      </c>
      <c r="U11760">
        <v>3154327</v>
      </c>
      <c r="V11760">
        <v>679107.64516129019</v>
      </c>
      <c r="W11760">
        <v>0.27436261106868343</v>
      </c>
      <c r="X11760" t="s">
        <v>417</v>
      </c>
    </row>
    <row r="11761" spans="1:24" x14ac:dyDescent="0.35">
      <c r="A11761">
        <v>3301013747</v>
      </c>
      <c r="B11761" t="s">
        <v>168</v>
      </c>
      <c r="C11761" t="s">
        <v>168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342000</v>
      </c>
      <c r="O11761">
        <v>342000</v>
      </c>
      <c r="P11761" t="s">
        <v>5</v>
      </c>
      <c r="Q11761" t="s">
        <v>8</v>
      </c>
      <c r="R11761" t="s">
        <v>169</v>
      </c>
      <c r="S11761" t="s">
        <v>170</v>
      </c>
      <c r="T11761">
        <v>220645.16129032258</v>
      </c>
      <c r="U11761">
        <v>1046500</v>
      </c>
      <c r="V11761">
        <v>825854.83870967745</v>
      </c>
      <c r="W11761">
        <v>3.7429093567251464</v>
      </c>
      <c r="X11761" t="s">
        <v>264</v>
      </c>
    </row>
    <row r="11762" spans="1:24" x14ac:dyDescent="0.35">
      <c r="A11762">
        <v>3300002459</v>
      </c>
      <c r="B11762" t="s">
        <v>168</v>
      </c>
      <c r="C11762" t="s">
        <v>168</v>
      </c>
      <c r="D11762">
        <v>0</v>
      </c>
      <c r="E11762">
        <v>0</v>
      </c>
      <c r="F11762">
        <v>265</v>
      </c>
      <c r="G11762">
        <v>7600602</v>
      </c>
      <c r="H11762">
        <v>142</v>
      </c>
      <c r="I11762">
        <v>5380000</v>
      </c>
      <c r="J11762">
        <v>0</v>
      </c>
      <c r="K11762">
        <v>0</v>
      </c>
      <c r="L11762">
        <v>0</v>
      </c>
      <c r="M11762">
        <v>0</v>
      </c>
      <c r="N11762">
        <v>150000</v>
      </c>
      <c r="O11762">
        <v>13130602</v>
      </c>
      <c r="P11762" t="s">
        <v>5</v>
      </c>
      <c r="Q11762" t="s">
        <v>13</v>
      </c>
      <c r="R11762" t="s">
        <v>169</v>
      </c>
      <c r="S11762" t="s">
        <v>170</v>
      </c>
      <c r="T11762">
        <v>8471356.1290322579</v>
      </c>
      <c r="U11762">
        <v>8954173</v>
      </c>
      <c r="V11762">
        <v>482816.87096774206</v>
      </c>
      <c r="W11762">
        <v>5.6994047188392516E-2</v>
      </c>
      <c r="X11762" t="s">
        <v>399</v>
      </c>
    </row>
    <row r="11763" spans="1:24" x14ac:dyDescent="0.35">
      <c r="A11763">
        <v>3301052731</v>
      </c>
      <c r="B11763" t="s">
        <v>168</v>
      </c>
      <c r="C11763" t="s">
        <v>168</v>
      </c>
      <c r="D11763">
        <v>0</v>
      </c>
      <c r="E11763">
        <v>0</v>
      </c>
      <c r="F11763">
        <v>25</v>
      </c>
      <c r="G11763">
        <v>1253670</v>
      </c>
      <c r="H11763">
        <v>26</v>
      </c>
      <c r="I11763">
        <v>1250000</v>
      </c>
      <c r="J11763">
        <v>0</v>
      </c>
      <c r="K11763">
        <v>0</v>
      </c>
      <c r="L11763">
        <v>24</v>
      </c>
      <c r="M11763">
        <v>1338400</v>
      </c>
      <c r="N11763">
        <v>150000</v>
      </c>
      <c r="O11763">
        <v>3992070</v>
      </c>
      <c r="P11763" t="s">
        <v>5</v>
      </c>
      <c r="Q11763" t="s">
        <v>15</v>
      </c>
      <c r="R11763" t="s">
        <v>169</v>
      </c>
      <c r="S11763" t="s">
        <v>170</v>
      </c>
      <c r="T11763">
        <v>2575529.0322580645</v>
      </c>
      <c r="U11763">
        <v>3599167</v>
      </c>
      <c r="V11763">
        <v>1023637.9677419355</v>
      </c>
      <c r="W11763">
        <v>0.39744765247102376</v>
      </c>
      <c r="X11763" t="s">
        <v>369</v>
      </c>
    </row>
    <row r="11764" spans="1:24" x14ac:dyDescent="0.35">
      <c r="A11764">
        <v>3300015526</v>
      </c>
      <c r="B11764" t="s">
        <v>168</v>
      </c>
      <c r="C11764" t="s">
        <v>168</v>
      </c>
      <c r="D11764">
        <v>0</v>
      </c>
      <c r="E11764">
        <v>0</v>
      </c>
      <c r="F11764">
        <v>368</v>
      </c>
      <c r="G11764">
        <v>17369016</v>
      </c>
      <c r="H11764">
        <v>6</v>
      </c>
      <c r="I11764">
        <v>920000</v>
      </c>
      <c r="J11764">
        <v>0</v>
      </c>
      <c r="K11764">
        <v>0</v>
      </c>
      <c r="L11764">
        <v>1</v>
      </c>
      <c r="M11764">
        <v>52400</v>
      </c>
      <c r="N11764">
        <v>912300</v>
      </c>
      <c r="O11764">
        <v>19253716</v>
      </c>
      <c r="P11764" t="s">
        <v>5</v>
      </c>
      <c r="Q11764" t="s">
        <v>7</v>
      </c>
      <c r="R11764" t="s">
        <v>169</v>
      </c>
      <c r="S11764" t="s">
        <v>170</v>
      </c>
      <c r="T11764">
        <v>12421752.258064516</v>
      </c>
      <c r="U11764">
        <v>11449365</v>
      </c>
      <c r="V11764">
        <v>-972387.25806451589</v>
      </c>
      <c r="W11764">
        <v>-7.8281005599126874E-2</v>
      </c>
      <c r="X11764" t="s">
        <v>176</v>
      </c>
    </row>
    <row r="11765" spans="1:24" x14ac:dyDescent="0.35">
      <c r="A11765">
        <v>3300026029</v>
      </c>
      <c r="B11765" t="s">
        <v>168</v>
      </c>
      <c r="C11765" t="s">
        <v>168</v>
      </c>
      <c r="D11765">
        <v>0</v>
      </c>
      <c r="E11765">
        <v>0</v>
      </c>
      <c r="F11765">
        <v>44</v>
      </c>
      <c r="G11765">
        <v>1439446</v>
      </c>
      <c r="H11765">
        <v>21</v>
      </c>
      <c r="I11765">
        <v>950000</v>
      </c>
      <c r="J11765">
        <v>0</v>
      </c>
      <c r="K11765">
        <v>0</v>
      </c>
      <c r="L11765">
        <v>5</v>
      </c>
      <c r="M11765">
        <v>1282000</v>
      </c>
      <c r="N11765">
        <v>15000</v>
      </c>
      <c r="O11765">
        <v>3686446</v>
      </c>
      <c r="P11765" t="s">
        <v>5</v>
      </c>
      <c r="Q11765" t="s">
        <v>14</v>
      </c>
      <c r="R11765" t="s">
        <v>169</v>
      </c>
      <c r="S11765" t="s">
        <v>170</v>
      </c>
      <c r="T11765">
        <v>2378352.2580645159</v>
      </c>
      <c r="U11765">
        <v>1067182</v>
      </c>
      <c r="V11765">
        <v>-1311170.2580645159</v>
      </c>
      <c r="W11765">
        <v>-0.55129354939689867</v>
      </c>
      <c r="X11765" t="s">
        <v>326</v>
      </c>
    </row>
    <row r="11766" spans="1:24" x14ac:dyDescent="0.35">
      <c r="A11766">
        <v>3301072530</v>
      </c>
      <c r="B11766" t="s">
        <v>168</v>
      </c>
      <c r="C11766" t="s">
        <v>168</v>
      </c>
      <c r="D11766">
        <v>0</v>
      </c>
      <c r="E11766">
        <v>0</v>
      </c>
      <c r="F11766">
        <v>804</v>
      </c>
      <c r="G11766">
        <v>19269546</v>
      </c>
      <c r="H11766">
        <v>1</v>
      </c>
      <c r="I11766">
        <v>60000</v>
      </c>
      <c r="J11766">
        <v>0</v>
      </c>
      <c r="K11766">
        <v>0</v>
      </c>
      <c r="L11766">
        <v>1</v>
      </c>
      <c r="M11766">
        <v>102400</v>
      </c>
      <c r="N11766">
        <v>502000</v>
      </c>
      <c r="O11766">
        <v>19933946</v>
      </c>
      <c r="P11766" t="s">
        <v>5</v>
      </c>
      <c r="Q11766" t="s">
        <v>6</v>
      </c>
      <c r="R11766" t="s">
        <v>169</v>
      </c>
      <c r="S11766" t="s">
        <v>170</v>
      </c>
      <c r="T11766">
        <v>12860610.322580645</v>
      </c>
      <c r="U11766">
        <v>16635050</v>
      </c>
      <c r="V11766">
        <v>3774439.6774193551</v>
      </c>
      <c r="W11766">
        <v>0.29348837906955305</v>
      </c>
      <c r="X11766" t="s">
        <v>261</v>
      </c>
    </row>
    <row r="11767" spans="1:24" x14ac:dyDescent="0.35">
      <c r="A11767">
        <v>3300023282</v>
      </c>
      <c r="B11767" t="s">
        <v>168</v>
      </c>
      <c r="C11767" t="s">
        <v>168</v>
      </c>
      <c r="D11767">
        <v>0</v>
      </c>
      <c r="E11767">
        <v>0</v>
      </c>
      <c r="F11767">
        <v>207</v>
      </c>
      <c r="G11767">
        <v>8287750</v>
      </c>
      <c r="H11767">
        <v>170</v>
      </c>
      <c r="I11767">
        <v>5005000</v>
      </c>
      <c r="J11767">
        <v>0</v>
      </c>
      <c r="K11767">
        <v>0</v>
      </c>
      <c r="L11767">
        <v>1</v>
      </c>
      <c r="M11767">
        <v>102400</v>
      </c>
      <c r="N11767">
        <v>851500</v>
      </c>
      <c r="O11767">
        <v>14246650</v>
      </c>
      <c r="P11767" t="s">
        <v>5</v>
      </c>
      <c r="Q11767" t="s">
        <v>7</v>
      </c>
      <c r="R11767" t="s">
        <v>169</v>
      </c>
      <c r="S11767" t="s">
        <v>170</v>
      </c>
      <c r="T11767">
        <v>9191387.0967741944</v>
      </c>
      <c r="U11767">
        <v>10523864</v>
      </c>
      <c r="V11767">
        <v>1332476.9032258056</v>
      </c>
      <c r="W11767">
        <v>0.14497016491596248</v>
      </c>
      <c r="X11767" t="s">
        <v>289</v>
      </c>
    </row>
    <row r="11768" spans="1:24" x14ac:dyDescent="0.35">
      <c r="A11768">
        <v>3301019919</v>
      </c>
      <c r="B11768" t="s">
        <v>168</v>
      </c>
      <c r="C11768" t="s">
        <v>168</v>
      </c>
      <c r="D11768">
        <v>0</v>
      </c>
      <c r="E11768">
        <v>0</v>
      </c>
      <c r="F11768">
        <v>440</v>
      </c>
      <c r="G11768">
        <v>12130845</v>
      </c>
      <c r="H11768">
        <v>12</v>
      </c>
      <c r="I11768">
        <v>1135000</v>
      </c>
      <c r="J11768">
        <v>0</v>
      </c>
      <c r="K11768">
        <v>0</v>
      </c>
      <c r="L11768">
        <v>148</v>
      </c>
      <c r="M11768">
        <v>6605200</v>
      </c>
      <c r="N11768">
        <v>30000</v>
      </c>
      <c r="O11768">
        <v>19901045</v>
      </c>
      <c r="P11768" t="s">
        <v>5</v>
      </c>
      <c r="Q11768" t="s">
        <v>13</v>
      </c>
      <c r="R11768" t="s">
        <v>169</v>
      </c>
      <c r="S11768" t="s">
        <v>170</v>
      </c>
      <c r="T11768">
        <v>12839383.870967742</v>
      </c>
      <c r="U11768">
        <v>12849473</v>
      </c>
      <c r="V11768">
        <v>10089.129032257944</v>
      </c>
      <c r="W11768">
        <v>7.8579541928580632E-4</v>
      </c>
      <c r="X11768" t="s">
        <v>283</v>
      </c>
    </row>
    <row r="11769" spans="1:24" x14ac:dyDescent="0.35">
      <c r="A11769">
        <v>3300013937</v>
      </c>
      <c r="B11769" t="s">
        <v>168</v>
      </c>
      <c r="C11769" t="s">
        <v>168</v>
      </c>
      <c r="D11769">
        <v>0</v>
      </c>
      <c r="E11769">
        <v>0</v>
      </c>
      <c r="F11769">
        <v>405</v>
      </c>
      <c r="G11769">
        <v>17210442</v>
      </c>
      <c r="H11769">
        <v>24</v>
      </c>
      <c r="I11769">
        <v>1665000</v>
      </c>
      <c r="J11769">
        <v>0</v>
      </c>
      <c r="K11769">
        <v>0</v>
      </c>
      <c r="L11769">
        <v>0</v>
      </c>
      <c r="M11769">
        <v>0</v>
      </c>
      <c r="N11769">
        <v>1269700</v>
      </c>
      <c r="O11769">
        <v>20145142</v>
      </c>
      <c r="P11769" t="s">
        <v>5</v>
      </c>
      <c r="Q11769" t="s">
        <v>7</v>
      </c>
      <c r="R11769" t="s">
        <v>169</v>
      </c>
      <c r="S11769" t="s">
        <v>170</v>
      </c>
      <c r="T11769">
        <v>12996865.806451611</v>
      </c>
      <c r="U11769">
        <v>11268962</v>
      </c>
      <c r="V11769">
        <v>-1727903.8064516112</v>
      </c>
      <c r="W11769">
        <v>-0.13294773002841076</v>
      </c>
      <c r="X11769" t="s">
        <v>299</v>
      </c>
    </row>
    <row r="11770" spans="1:24" x14ac:dyDescent="0.35">
      <c r="A11770">
        <v>3301032323</v>
      </c>
      <c r="B11770" t="s">
        <v>168</v>
      </c>
      <c r="C11770" t="s">
        <v>168</v>
      </c>
      <c r="D11770">
        <v>0</v>
      </c>
      <c r="E11770">
        <v>0</v>
      </c>
      <c r="F11770">
        <v>1</v>
      </c>
      <c r="G11770">
        <v>9900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330000</v>
      </c>
      <c r="O11770">
        <v>339900</v>
      </c>
      <c r="P11770" t="s">
        <v>5</v>
      </c>
      <c r="Q11770" t="s">
        <v>12</v>
      </c>
      <c r="R11770" t="s">
        <v>169</v>
      </c>
      <c r="S11770" t="s">
        <v>170</v>
      </c>
      <c r="T11770">
        <v>219290.32258064515</v>
      </c>
      <c r="U11770">
        <v>455000</v>
      </c>
      <c r="V11770">
        <v>235709.67741935485</v>
      </c>
      <c r="W11770">
        <v>1.0748749632244778</v>
      </c>
      <c r="X11770" t="s">
        <v>407</v>
      </c>
    </row>
    <row r="11771" spans="1:24" x14ac:dyDescent="0.35">
      <c r="A11771">
        <v>6001141603</v>
      </c>
      <c r="B11771" t="s">
        <v>168</v>
      </c>
      <c r="C11771" t="s">
        <v>168</v>
      </c>
      <c r="D11771">
        <v>0</v>
      </c>
      <c r="E11771">
        <v>0</v>
      </c>
      <c r="F11771">
        <v>0</v>
      </c>
      <c r="G11771">
        <v>0</v>
      </c>
      <c r="H11771">
        <v>14</v>
      </c>
      <c r="I11771">
        <v>270000</v>
      </c>
      <c r="J11771">
        <v>0</v>
      </c>
      <c r="K11771">
        <v>0</v>
      </c>
      <c r="L11771">
        <v>4</v>
      </c>
      <c r="M11771">
        <v>279600</v>
      </c>
      <c r="N11771">
        <v>150000</v>
      </c>
      <c r="O11771">
        <v>699600</v>
      </c>
      <c r="P11771" t="s">
        <v>5</v>
      </c>
      <c r="Q11771" t="s">
        <v>10</v>
      </c>
      <c r="R11771" t="s">
        <v>169</v>
      </c>
      <c r="S11771" t="s">
        <v>170</v>
      </c>
      <c r="T11771">
        <v>451354.83870967745</v>
      </c>
      <c r="U11771">
        <v>527397</v>
      </c>
      <c r="V11771">
        <v>76042.161290322547</v>
      </c>
      <c r="W11771">
        <v>0.16847534305317313</v>
      </c>
      <c r="X11771" t="s">
        <v>400</v>
      </c>
    </row>
    <row r="11772" spans="1:24" x14ac:dyDescent="0.35">
      <c r="A11772">
        <v>3301004468</v>
      </c>
      <c r="B11772" t="s">
        <v>168</v>
      </c>
      <c r="C11772" t="s">
        <v>168</v>
      </c>
      <c r="D11772">
        <v>0</v>
      </c>
      <c r="E11772">
        <v>0</v>
      </c>
      <c r="F11772">
        <v>131</v>
      </c>
      <c r="G11772">
        <v>5365262</v>
      </c>
      <c r="H11772">
        <v>10</v>
      </c>
      <c r="I11772">
        <v>535000</v>
      </c>
      <c r="J11772">
        <v>0</v>
      </c>
      <c r="K11772">
        <v>0</v>
      </c>
      <c r="L11772">
        <v>0</v>
      </c>
      <c r="M11772">
        <v>0</v>
      </c>
      <c r="N11772">
        <v>30000</v>
      </c>
      <c r="O11772">
        <v>5930262</v>
      </c>
      <c r="P11772" t="s">
        <v>5</v>
      </c>
      <c r="Q11772" t="s">
        <v>15</v>
      </c>
      <c r="R11772" t="s">
        <v>169</v>
      </c>
      <c r="S11772" t="s">
        <v>170</v>
      </c>
      <c r="T11772">
        <v>3825975.4838709678</v>
      </c>
      <c r="U11772">
        <v>3320535</v>
      </c>
      <c r="V11772">
        <v>-505440.48387096776</v>
      </c>
      <c r="W11772">
        <v>-0.13210761177162156</v>
      </c>
      <c r="X11772" t="s">
        <v>214</v>
      </c>
    </row>
    <row r="11773" spans="1:24" x14ac:dyDescent="0.35">
      <c r="A11773">
        <v>3300011018</v>
      </c>
      <c r="B11773" t="s">
        <v>168</v>
      </c>
      <c r="C11773" t="s">
        <v>168</v>
      </c>
      <c r="D11773">
        <v>0</v>
      </c>
      <c r="E11773">
        <v>0</v>
      </c>
      <c r="F11773">
        <v>94</v>
      </c>
      <c r="G11773">
        <v>6284250</v>
      </c>
      <c r="H11773">
        <v>35</v>
      </c>
      <c r="I11773">
        <v>1255000</v>
      </c>
      <c r="J11773">
        <v>0</v>
      </c>
      <c r="K11773">
        <v>0</v>
      </c>
      <c r="L11773">
        <v>1</v>
      </c>
      <c r="M11773">
        <v>114800</v>
      </c>
      <c r="N11773">
        <v>420000</v>
      </c>
      <c r="O11773">
        <v>8074050</v>
      </c>
      <c r="P11773" t="s">
        <v>5</v>
      </c>
      <c r="Q11773" t="s">
        <v>17</v>
      </c>
      <c r="R11773" t="s">
        <v>169</v>
      </c>
      <c r="S11773" t="s">
        <v>170</v>
      </c>
      <c r="T11773">
        <v>5209064.5161290318</v>
      </c>
      <c r="U11773">
        <v>3668096</v>
      </c>
      <c r="V11773">
        <v>-1540968.5161290318</v>
      </c>
      <c r="W11773">
        <v>-0.29582442516457041</v>
      </c>
      <c r="X11773" t="s">
        <v>404</v>
      </c>
    </row>
    <row r="11774" spans="1:24" x14ac:dyDescent="0.35">
      <c r="A11774">
        <v>3301014016</v>
      </c>
      <c r="B11774" t="s">
        <v>168</v>
      </c>
      <c r="C11774" t="s">
        <v>168</v>
      </c>
      <c r="D11774">
        <v>0</v>
      </c>
      <c r="E11774">
        <v>0</v>
      </c>
      <c r="F11774">
        <v>207</v>
      </c>
      <c r="G11774">
        <v>8909315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980000</v>
      </c>
      <c r="O11774">
        <v>9889315</v>
      </c>
      <c r="P11774" t="s">
        <v>5</v>
      </c>
      <c r="Q11774" t="s">
        <v>8</v>
      </c>
      <c r="R11774" t="s">
        <v>169</v>
      </c>
      <c r="S11774" t="s">
        <v>170</v>
      </c>
      <c r="T11774">
        <v>6380203.2258064523</v>
      </c>
      <c r="U11774">
        <v>7643739</v>
      </c>
      <c r="V11774">
        <v>1263535.7741935477</v>
      </c>
      <c r="W11774">
        <v>0.19804005130790148</v>
      </c>
      <c r="X11774" t="s">
        <v>350</v>
      </c>
    </row>
    <row r="11775" spans="1:24" x14ac:dyDescent="0.35">
      <c r="A11775">
        <v>3301008227</v>
      </c>
      <c r="B11775" t="s">
        <v>168</v>
      </c>
      <c r="C11775" t="s">
        <v>168</v>
      </c>
      <c r="D11775">
        <v>0</v>
      </c>
      <c r="E11775">
        <v>0</v>
      </c>
      <c r="F11775">
        <v>37</v>
      </c>
      <c r="G11775">
        <v>1645162</v>
      </c>
      <c r="H11775">
        <v>26</v>
      </c>
      <c r="I11775">
        <v>1145000</v>
      </c>
      <c r="J11775">
        <v>0</v>
      </c>
      <c r="K11775">
        <v>0</v>
      </c>
      <c r="L11775">
        <v>11</v>
      </c>
      <c r="M11775">
        <v>536400</v>
      </c>
      <c r="N11775">
        <v>30000</v>
      </c>
      <c r="O11775">
        <v>3356562</v>
      </c>
      <c r="P11775" t="s">
        <v>5</v>
      </c>
      <c r="Q11775" t="s">
        <v>9</v>
      </c>
      <c r="R11775" t="s">
        <v>169</v>
      </c>
      <c r="S11775" t="s">
        <v>170</v>
      </c>
      <c r="T11775">
        <v>2165523.8709677421</v>
      </c>
      <c r="U11775">
        <v>2149477</v>
      </c>
      <c r="V11775">
        <v>-16046.870967742056</v>
      </c>
      <c r="W11775">
        <v>-7.4101565828369464E-3</v>
      </c>
      <c r="X11775" t="s">
        <v>209</v>
      </c>
    </row>
    <row r="11776" spans="1:24" x14ac:dyDescent="0.35">
      <c r="A11776">
        <v>3301003537</v>
      </c>
      <c r="B11776" t="s">
        <v>168</v>
      </c>
      <c r="C11776" t="s">
        <v>168</v>
      </c>
      <c r="D11776">
        <v>0</v>
      </c>
      <c r="E11776">
        <v>0</v>
      </c>
      <c r="F11776">
        <v>166</v>
      </c>
      <c r="G11776">
        <v>5534220</v>
      </c>
      <c r="H11776">
        <v>66</v>
      </c>
      <c r="I11776">
        <v>2790000</v>
      </c>
      <c r="J11776">
        <v>0</v>
      </c>
      <c r="K11776">
        <v>0</v>
      </c>
      <c r="L11776">
        <v>34</v>
      </c>
      <c r="M11776">
        <v>1902000</v>
      </c>
      <c r="N11776">
        <v>150000</v>
      </c>
      <c r="O11776">
        <v>10376220</v>
      </c>
      <c r="P11776" t="s">
        <v>5</v>
      </c>
      <c r="Q11776" t="s">
        <v>14</v>
      </c>
      <c r="R11776" t="s">
        <v>169</v>
      </c>
      <c r="S11776" t="s">
        <v>170</v>
      </c>
      <c r="T11776">
        <v>6694335.4838709673</v>
      </c>
      <c r="U11776">
        <v>8921012</v>
      </c>
      <c r="V11776">
        <v>2226676.5161290327</v>
      </c>
      <c r="W11776">
        <v>0.3326209930013051</v>
      </c>
      <c r="X11776" t="s">
        <v>231</v>
      </c>
    </row>
    <row r="11777" spans="1:24" x14ac:dyDescent="0.35">
      <c r="A11777">
        <v>3300014056</v>
      </c>
      <c r="B11777" t="s">
        <v>168</v>
      </c>
      <c r="C11777" t="s">
        <v>168</v>
      </c>
      <c r="D11777">
        <v>0</v>
      </c>
      <c r="E11777">
        <v>0</v>
      </c>
      <c r="F11777">
        <v>192</v>
      </c>
      <c r="G11777">
        <v>8514060</v>
      </c>
      <c r="H11777">
        <v>0</v>
      </c>
      <c r="I11777">
        <v>0</v>
      </c>
      <c r="J11777">
        <v>0</v>
      </c>
      <c r="K11777">
        <v>0</v>
      </c>
      <c r="L11777">
        <v>2</v>
      </c>
      <c r="M11777">
        <v>285638</v>
      </c>
      <c r="N11777">
        <v>954500</v>
      </c>
      <c r="O11777">
        <v>9754198</v>
      </c>
      <c r="P11777" t="s">
        <v>5</v>
      </c>
      <c r="Q11777" t="s">
        <v>7</v>
      </c>
      <c r="R11777" t="s">
        <v>169</v>
      </c>
      <c r="S11777" t="s">
        <v>170</v>
      </c>
      <c r="T11777">
        <v>6293030.9677419355</v>
      </c>
      <c r="U11777">
        <v>6791380</v>
      </c>
      <c r="V11777">
        <v>498349.03225806449</v>
      </c>
      <c r="W11777">
        <v>7.9190621309922049E-2</v>
      </c>
      <c r="X11777" t="s">
        <v>299</v>
      </c>
    </row>
    <row r="11778" spans="1:24" x14ac:dyDescent="0.35">
      <c r="A11778">
        <v>3301027532</v>
      </c>
      <c r="B11778" t="s">
        <v>168</v>
      </c>
      <c r="C11778" t="s">
        <v>168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57000</v>
      </c>
      <c r="O11778">
        <v>57000</v>
      </c>
      <c r="P11778" t="s">
        <v>5</v>
      </c>
      <c r="Q11778" t="s">
        <v>11</v>
      </c>
      <c r="R11778" t="s">
        <v>169</v>
      </c>
      <c r="S11778" t="s">
        <v>170</v>
      </c>
      <c r="T11778">
        <v>36774.193548387098</v>
      </c>
      <c r="U11778">
        <v>160199</v>
      </c>
      <c r="V11778">
        <v>123424.80645161291</v>
      </c>
      <c r="W11778">
        <v>3.3562885964912281</v>
      </c>
      <c r="X11778" t="s">
        <v>306</v>
      </c>
    </row>
    <row r="11779" spans="1:24" x14ac:dyDescent="0.35">
      <c r="A11779">
        <v>3301013073</v>
      </c>
      <c r="B11779" t="s">
        <v>168</v>
      </c>
      <c r="C11779" t="s">
        <v>168</v>
      </c>
      <c r="D11779">
        <v>0</v>
      </c>
      <c r="E11779">
        <v>0</v>
      </c>
      <c r="F11779">
        <v>9</v>
      </c>
      <c r="G11779">
        <v>394883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342000</v>
      </c>
      <c r="O11779">
        <v>736883</v>
      </c>
      <c r="P11779" t="s">
        <v>5</v>
      </c>
      <c r="Q11779" t="s">
        <v>8</v>
      </c>
      <c r="R11779" t="s">
        <v>169</v>
      </c>
      <c r="S11779" t="s">
        <v>170</v>
      </c>
      <c r="T11779">
        <v>475408.38709677418</v>
      </c>
      <c r="U11779">
        <v>1402382</v>
      </c>
      <c r="V11779">
        <v>926973.61290322582</v>
      </c>
      <c r="W11779">
        <v>1.9498469906348768</v>
      </c>
      <c r="X11779" t="s">
        <v>187</v>
      </c>
    </row>
    <row r="11780" spans="1:24" x14ac:dyDescent="0.35">
      <c r="A11780">
        <v>3301068063</v>
      </c>
      <c r="B11780" t="s">
        <v>168</v>
      </c>
      <c r="C11780" t="s">
        <v>168</v>
      </c>
      <c r="D11780">
        <v>0</v>
      </c>
      <c r="E11780">
        <v>0</v>
      </c>
      <c r="F11780">
        <v>1</v>
      </c>
      <c r="G11780">
        <v>100999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165000</v>
      </c>
      <c r="O11780">
        <v>265999</v>
      </c>
      <c r="P11780" t="s">
        <v>5</v>
      </c>
      <c r="Q11780" t="s">
        <v>14</v>
      </c>
      <c r="R11780" t="s">
        <v>169</v>
      </c>
      <c r="S11780" t="s">
        <v>170</v>
      </c>
      <c r="T11780">
        <v>171612.25806451612</v>
      </c>
      <c r="U11780">
        <v>297400</v>
      </c>
      <c r="V11780">
        <v>125787.74193548388</v>
      </c>
      <c r="W11780">
        <v>0.73297643976105187</v>
      </c>
      <c r="X11780" t="s">
        <v>324</v>
      </c>
    </row>
    <row r="11781" spans="1:24" x14ac:dyDescent="0.35">
      <c r="A11781">
        <v>3301070164</v>
      </c>
      <c r="B11781" t="s">
        <v>168</v>
      </c>
      <c r="C11781" t="s">
        <v>168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330000</v>
      </c>
      <c r="O11781">
        <v>330000</v>
      </c>
      <c r="P11781" t="s">
        <v>5</v>
      </c>
      <c r="Q11781" t="s">
        <v>12</v>
      </c>
      <c r="R11781" t="s">
        <v>169</v>
      </c>
      <c r="S11781" t="s">
        <v>170</v>
      </c>
      <c r="T11781">
        <v>212903.22580645164</v>
      </c>
      <c r="U11781">
        <v>380000</v>
      </c>
      <c r="V11781">
        <v>167096.77419354836</v>
      </c>
      <c r="W11781">
        <v>0.78484848484848468</v>
      </c>
      <c r="X11781" t="s">
        <v>415</v>
      </c>
    </row>
    <row r="11782" spans="1:24" x14ac:dyDescent="0.35">
      <c r="A11782">
        <v>3301069188</v>
      </c>
      <c r="B11782" t="s">
        <v>168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 t="s">
        <v>5</v>
      </c>
      <c r="Q11782" t="s">
        <v>14</v>
      </c>
      <c r="R11782" t="s">
        <v>169</v>
      </c>
      <c r="S11782" t="s">
        <v>170</v>
      </c>
      <c r="T11782">
        <v>0</v>
      </c>
      <c r="U11782">
        <v>0</v>
      </c>
      <c r="V11782">
        <v>0</v>
      </c>
      <c r="W11782">
        <v>0</v>
      </c>
      <c r="X11782" t="s">
        <v>403</v>
      </c>
    </row>
    <row r="11783" spans="1:24" x14ac:dyDescent="0.35">
      <c r="A11783">
        <v>3300002199</v>
      </c>
      <c r="B11783" t="s">
        <v>168</v>
      </c>
      <c r="C11783" t="s">
        <v>168</v>
      </c>
      <c r="D11783">
        <v>0</v>
      </c>
      <c r="E11783">
        <v>0</v>
      </c>
      <c r="F11783">
        <v>0</v>
      </c>
      <c r="G11783">
        <v>0</v>
      </c>
      <c r="H11783">
        <v>4</v>
      </c>
      <c r="I11783">
        <v>145000</v>
      </c>
      <c r="J11783">
        <v>0</v>
      </c>
      <c r="K11783">
        <v>0</v>
      </c>
      <c r="L11783">
        <v>0</v>
      </c>
      <c r="M11783">
        <v>0</v>
      </c>
      <c r="N11783">
        <v>30000</v>
      </c>
      <c r="O11783">
        <v>175000</v>
      </c>
      <c r="P11783" t="s">
        <v>5</v>
      </c>
      <c r="Q11783" t="s">
        <v>15</v>
      </c>
      <c r="R11783" t="s">
        <v>169</v>
      </c>
      <c r="S11783" t="s">
        <v>170</v>
      </c>
      <c r="T11783">
        <v>112903.22580645161</v>
      </c>
      <c r="U11783">
        <v>884895</v>
      </c>
      <c r="V11783">
        <v>771991.77419354836</v>
      </c>
      <c r="W11783">
        <v>6.8376414285714286</v>
      </c>
      <c r="X11783" t="s">
        <v>214</v>
      </c>
    </row>
    <row r="11784" spans="1:24" x14ac:dyDescent="0.35">
      <c r="A11784">
        <v>3301073812</v>
      </c>
      <c r="B11784" t="s">
        <v>168</v>
      </c>
      <c r="C11784" t="s">
        <v>168</v>
      </c>
      <c r="D11784">
        <v>0</v>
      </c>
      <c r="E11784">
        <v>0</v>
      </c>
      <c r="F11784">
        <v>28</v>
      </c>
      <c r="G11784">
        <v>1019872</v>
      </c>
      <c r="H11784">
        <v>4</v>
      </c>
      <c r="I11784">
        <v>125000</v>
      </c>
      <c r="J11784">
        <v>0</v>
      </c>
      <c r="K11784">
        <v>0</v>
      </c>
      <c r="L11784">
        <v>1</v>
      </c>
      <c r="M11784">
        <v>52400</v>
      </c>
      <c r="N11784">
        <v>3167500</v>
      </c>
      <c r="O11784">
        <v>4364772</v>
      </c>
      <c r="P11784" t="s">
        <v>5</v>
      </c>
      <c r="Q11784" t="s">
        <v>7</v>
      </c>
      <c r="R11784" t="s">
        <v>169</v>
      </c>
      <c r="S11784" t="s">
        <v>170</v>
      </c>
      <c r="T11784">
        <v>2815981.935483871</v>
      </c>
      <c r="U11784">
        <v>1013692</v>
      </c>
      <c r="V11784">
        <v>-1802289.935483871</v>
      </c>
      <c r="W11784">
        <v>-0.64002183848320149</v>
      </c>
      <c r="X11784" t="s">
        <v>394</v>
      </c>
    </row>
    <row r="11785" spans="1:24" x14ac:dyDescent="0.35">
      <c r="A11785">
        <v>3301073827</v>
      </c>
      <c r="B11785" t="s">
        <v>168</v>
      </c>
      <c r="C11785" t="s">
        <v>168</v>
      </c>
      <c r="D11785">
        <v>0</v>
      </c>
      <c r="E11785">
        <v>0</v>
      </c>
      <c r="F11785">
        <v>173</v>
      </c>
      <c r="G11785">
        <v>5283354</v>
      </c>
      <c r="H11785">
        <v>59</v>
      </c>
      <c r="I11785">
        <v>1980000</v>
      </c>
      <c r="J11785">
        <v>0</v>
      </c>
      <c r="K11785">
        <v>0</v>
      </c>
      <c r="L11785">
        <v>41</v>
      </c>
      <c r="M11785">
        <v>1363600</v>
      </c>
      <c r="N11785">
        <v>270000</v>
      </c>
      <c r="O11785">
        <v>8896954</v>
      </c>
      <c r="P11785" t="s">
        <v>5</v>
      </c>
      <c r="Q11785" t="s">
        <v>15</v>
      </c>
      <c r="R11785" t="s">
        <v>169</v>
      </c>
      <c r="S11785" t="s">
        <v>170</v>
      </c>
      <c r="T11785">
        <v>5739970.3225806449</v>
      </c>
      <c r="U11785">
        <v>5464292</v>
      </c>
      <c r="V11785">
        <v>-275678.32258064486</v>
      </c>
      <c r="W11785">
        <v>-4.8027830648556757E-2</v>
      </c>
      <c r="X11785" t="s">
        <v>321</v>
      </c>
    </row>
    <row r="11786" spans="1:24" x14ac:dyDescent="0.35">
      <c r="A11786">
        <v>3300018601</v>
      </c>
      <c r="B11786" t="s">
        <v>168</v>
      </c>
      <c r="C11786" t="s">
        <v>168</v>
      </c>
      <c r="D11786">
        <v>0</v>
      </c>
      <c r="E11786">
        <v>0</v>
      </c>
      <c r="F11786">
        <v>102</v>
      </c>
      <c r="G11786">
        <v>3594690</v>
      </c>
      <c r="H11786">
        <v>11</v>
      </c>
      <c r="I11786">
        <v>290000</v>
      </c>
      <c r="J11786">
        <v>0</v>
      </c>
      <c r="K11786">
        <v>0</v>
      </c>
      <c r="L11786">
        <v>3</v>
      </c>
      <c r="M11786">
        <v>257200</v>
      </c>
      <c r="N11786">
        <v>1994800</v>
      </c>
      <c r="O11786">
        <v>6136690</v>
      </c>
      <c r="P11786" t="s">
        <v>5</v>
      </c>
      <c r="Q11786" t="s">
        <v>7</v>
      </c>
      <c r="R11786" t="s">
        <v>169</v>
      </c>
      <c r="S11786" t="s">
        <v>170</v>
      </c>
      <c r="T11786">
        <v>3959154.8387096776</v>
      </c>
      <c r="U11786">
        <v>3763469</v>
      </c>
      <c r="V11786">
        <v>-195685.83870967757</v>
      </c>
      <c r="W11786">
        <v>-4.9426164593616484E-2</v>
      </c>
      <c r="X11786" t="s">
        <v>221</v>
      </c>
    </row>
    <row r="11787" spans="1:24" x14ac:dyDescent="0.35">
      <c r="A11787">
        <v>3301056671</v>
      </c>
      <c r="B11787" t="s">
        <v>168</v>
      </c>
      <c r="C11787" t="s">
        <v>168</v>
      </c>
      <c r="D11787">
        <v>0</v>
      </c>
      <c r="E11787">
        <v>0</v>
      </c>
      <c r="F11787">
        <v>97</v>
      </c>
      <c r="G11787">
        <v>3602599</v>
      </c>
      <c r="H11787">
        <v>67</v>
      </c>
      <c r="I11787">
        <v>2452000</v>
      </c>
      <c r="J11787">
        <v>0</v>
      </c>
      <c r="K11787">
        <v>0</v>
      </c>
      <c r="L11787">
        <v>54</v>
      </c>
      <c r="M11787">
        <v>3216350</v>
      </c>
      <c r="N11787">
        <v>75000</v>
      </c>
      <c r="O11787">
        <v>9345949</v>
      </c>
      <c r="P11787" t="s">
        <v>5</v>
      </c>
      <c r="Q11787" t="s">
        <v>14</v>
      </c>
      <c r="R11787" t="s">
        <v>169</v>
      </c>
      <c r="S11787" t="s">
        <v>170</v>
      </c>
      <c r="T11787">
        <v>6029644.5161290327</v>
      </c>
      <c r="U11787">
        <v>4189042</v>
      </c>
      <c r="V11787">
        <v>-1840602.5161290327</v>
      </c>
      <c r="W11787">
        <v>-0.30525887740239122</v>
      </c>
      <c r="X11787" t="s">
        <v>313</v>
      </c>
    </row>
    <row r="11788" spans="1:24" x14ac:dyDescent="0.35">
      <c r="A11788">
        <v>6001115777</v>
      </c>
      <c r="B11788" t="s">
        <v>168</v>
      </c>
      <c r="C11788" t="s">
        <v>168</v>
      </c>
      <c r="D11788">
        <v>0</v>
      </c>
      <c r="E11788">
        <v>0</v>
      </c>
      <c r="F11788">
        <v>0</v>
      </c>
      <c r="G11788">
        <v>0</v>
      </c>
      <c r="H11788">
        <v>49</v>
      </c>
      <c r="I11788">
        <v>895000</v>
      </c>
      <c r="J11788">
        <v>0</v>
      </c>
      <c r="K11788">
        <v>0</v>
      </c>
      <c r="L11788">
        <v>20</v>
      </c>
      <c r="M11788">
        <v>1514246</v>
      </c>
      <c r="N11788">
        <v>1486500</v>
      </c>
      <c r="O11788">
        <v>3895746</v>
      </c>
      <c r="P11788" t="s">
        <v>5</v>
      </c>
      <c r="Q11788" t="s">
        <v>17</v>
      </c>
      <c r="R11788" t="s">
        <v>169</v>
      </c>
      <c r="S11788" t="s">
        <v>170</v>
      </c>
      <c r="T11788">
        <v>2513384.5161290322</v>
      </c>
      <c r="U11788">
        <v>2366537</v>
      </c>
      <c r="V11788">
        <v>-146847.51612903224</v>
      </c>
      <c r="W11788">
        <v>-5.8426203864420323E-2</v>
      </c>
      <c r="X11788" t="s">
        <v>293</v>
      </c>
    </row>
    <row r="11789" spans="1:24" x14ac:dyDescent="0.35">
      <c r="A11789">
        <v>3301072062</v>
      </c>
      <c r="B11789" t="s">
        <v>168</v>
      </c>
      <c r="C11789" t="s">
        <v>168</v>
      </c>
      <c r="D11789">
        <v>0</v>
      </c>
      <c r="E11789">
        <v>0</v>
      </c>
      <c r="F11789">
        <v>5</v>
      </c>
      <c r="G11789">
        <v>189993</v>
      </c>
      <c r="H11789">
        <v>2</v>
      </c>
      <c r="I11789">
        <v>120000</v>
      </c>
      <c r="J11789">
        <v>0</v>
      </c>
      <c r="K11789">
        <v>0</v>
      </c>
      <c r="L11789">
        <v>3</v>
      </c>
      <c r="M11789">
        <v>127200</v>
      </c>
      <c r="N11789">
        <v>0</v>
      </c>
      <c r="O11789">
        <v>437193</v>
      </c>
      <c r="P11789" t="s">
        <v>5</v>
      </c>
      <c r="Q11789" t="s">
        <v>9</v>
      </c>
      <c r="R11789" t="s">
        <v>169</v>
      </c>
      <c r="S11789" t="s">
        <v>170</v>
      </c>
      <c r="T11789">
        <v>282060</v>
      </c>
      <c r="U11789">
        <v>764688</v>
      </c>
      <c r="V11789">
        <v>482628</v>
      </c>
      <c r="W11789">
        <v>1.7110827483514144</v>
      </c>
      <c r="X11789" t="s">
        <v>209</v>
      </c>
    </row>
    <row r="11790" spans="1:24" x14ac:dyDescent="0.35">
      <c r="A11790">
        <v>3301065294</v>
      </c>
      <c r="B11790" t="s">
        <v>168</v>
      </c>
      <c r="C11790" t="s">
        <v>168</v>
      </c>
      <c r="D11790">
        <v>0</v>
      </c>
      <c r="E11790">
        <v>0</v>
      </c>
      <c r="F11790">
        <v>5</v>
      </c>
      <c r="G11790">
        <v>310495</v>
      </c>
      <c r="H11790">
        <v>10</v>
      </c>
      <c r="I11790">
        <v>355000</v>
      </c>
      <c r="J11790">
        <v>0</v>
      </c>
      <c r="K11790">
        <v>0</v>
      </c>
      <c r="L11790">
        <v>7</v>
      </c>
      <c r="M11790">
        <v>396800</v>
      </c>
      <c r="N11790">
        <v>44000</v>
      </c>
      <c r="O11790">
        <v>1106295</v>
      </c>
      <c r="P11790" t="s">
        <v>5</v>
      </c>
      <c r="Q11790" t="s">
        <v>9</v>
      </c>
      <c r="R11790" t="s">
        <v>169</v>
      </c>
      <c r="S11790" t="s">
        <v>170</v>
      </c>
      <c r="T11790">
        <v>713738.70967741939</v>
      </c>
      <c r="U11790">
        <v>612697</v>
      </c>
      <c r="V11790">
        <v>-101041.70967741939</v>
      </c>
      <c r="W11790">
        <v>-0.1415668063220028</v>
      </c>
      <c r="X11790" t="s">
        <v>284</v>
      </c>
    </row>
    <row r="11791" spans="1:24" x14ac:dyDescent="0.35">
      <c r="A11791">
        <v>3301054050</v>
      </c>
      <c r="B11791" t="s">
        <v>168</v>
      </c>
      <c r="C11791" t="s">
        <v>168</v>
      </c>
      <c r="D11791">
        <v>0</v>
      </c>
      <c r="E11791">
        <v>0</v>
      </c>
      <c r="F11791">
        <v>1</v>
      </c>
      <c r="G11791">
        <v>36699</v>
      </c>
      <c r="H11791">
        <v>1</v>
      </c>
      <c r="I11791">
        <v>10000</v>
      </c>
      <c r="J11791">
        <v>0</v>
      </c>
      <c r="K11791">
        <v>0</v>
      </c>
      <c r="L11791">
        <v>0</v>
      </c>
      <c r="M11791">
        <v>0</v>
      </c>
      <c r="N11791">
        <v>171000</v>
      </c>
      <c r="O11791">
        <v>217699</v>
      </c>
      <c r="P11791" t="s">
        <v>5</v>
      </c>
      <c r="Q11791" t="s">
        <v>13</v>
      </c>
      <c r="R11791" t="s">
        <v>169</v>
      </c>
      <c r="S11791" t="s">
        <v>170</v>
      </c>
      <c r="T11791">
        <v>140450.96774193548</v>
      </c>
      <c r="U11791">
        <v>408599</v>
      </c>
      <c r="V11791">
        <v>268148.03225806449</v>
      </c>
      <c r="W11791">
        <v>1.9091931979476251</v>
      </c>
      <c r="X11791" t="s">
        <v>387</v>
      </c>
    </row>
    <row r="11792" spans="1:24" x14ac:dyDescent="0.35">
      <c r="A11792">
        <v>3301074033</v>
      </c>
      <c r="B11792" t="s">
        <v>168</v>
      </c>
      <c r="C11792" t="s">
        <v>168</v>
      </c>
      <c r="D11792">
        <v>0</v>
      </c>
      <c r="E11792">
        <v>0</v>
      </c>
      <c r="F11792">
        <v>52</v>
      </c>
      <c r="G11792">
        <v>2504132</v>
      </c>
      <c r="H11792">
        <v>88</v>
      </c>
      <c r="I11792">
        <v>3835000</v>
      </c>
      <c r="J11792">
        <v>0</v>
      </c>
      <c r="K11792">
        <v>0</v>
      </c>
      <c r="L11792">
        <v>33</v>
      </c>
      <c r="M11792">
        <v>1970000</v>
      </c>
      <c r="N11792">
        <v>150000</v>
      </c>
      <c r="O11792">
        <v>8459132</v>
      </c>
      <c r="P11792" t="s">
        <v>5</v>
      </c>
      <c r="Q11792" t="s">
        <v>15</v>
      </c>
      <c r="R11792" t="s">
        <v>169</v>
      </c>
      <c r="S11792" t="s">
        <v>170</v>
      </c>
      <c r="T11792">
        <v>5457504.5161290327</v>
      </c>
      <c r="U11792">
        <v>4590358</v>
      </c>
      <c r="V11792">
        <v>-867146.51612903271</v>
      </c>
      <c r="W11792">
        <v>-0.15889066395937557</v>
      </c>
      <c r="X11792" t="s">
        <v>369</v>
      </c>
    </row>
    <row r="11793" spans="1:24" x14ac:dyDescent="0.35">
      <c r="A11793">
        <v>3301019459</v>
      </c>
      <c r="B11793" t="s">
        <v>168</v>
      </c>
      <c r="C11793" t="s">
        <v>168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866100</v>
      </c>
      <c r="O11793">
        <v>866100</v>
      </c>
      <c r="P11793" t="s">
        <v>5</v>
      </c>
      <c r="Q11793" t="s">
        <v>7</v>
      </c>
      <c r="R11793" t="s">
        <v>169</v>
      </c>
      <c r="S11793" t="s">
        <v>170</v>
      </c>
      <c r="T11793">
        <v>558774.19354838715</v>
      </c>
      <c r="U11793">
        <v>769700</v>
      </c>
      <c r="V11793">
        <v>210925.80645161285</v>
      </c>
      <c r="W11793">
        <v>0.37747950583073542</v>
      </c>
      <c r="X11793" t="s">
        <v>176</v>
      </c>
    </row>
    <row r="11794" spans="1:24" x14ac:dyDescent="0.35">
      <c r="A11794">
        <v>3301063100</v>
      </c>
      <c r="B11794" t="s">
        <v>168</v>
      </c>
      <c r="C11794" t="s">
        <v>168</v>
      </c>
      <c r="D11794">
        <v>0</v>
      </c>
      <c r="E11794">
        <v>0</v>
      </c>
      <c r="F11794">
        <v>1</v>
      </c>
      <c r="G11794">
        <v>25100</v>
      </c>
      <c r="H11794">
        <v>1</v>
      </c>
      <c r="I11794">
        <v>5000</v>
      </c>
      <c r="J11794">
        <v>0</v>
      </c>
      <c r="K11794">
        <v>0</v>
      </c>
      <c r="L11794">
        <v>0</v>
      </c>
      <c r="M11794">
        <v>0</v>
      </c>
      <c r="N11794">
        <v>1135500</v>
      </c>
      <c r="O11794">
        <v>1165600</v>
      </c>
      <c r="P11794" t="s">
        <v>5</v>
      </c>
      <c r="Q11794" t="s">
        <v>17</v>
      </c>
      <c r="R11794" t="s">
        <v>169</v>
      </c>
      <c r="S11794" t="s">
        <v>170</v>
      </c>
      <c r="T11794">
        <v>752000</v>
      </c>
      <c r="U11794">
        <v>362500</v>
      </c>
      <c r="V11794">
        <v>-389500</v>
      </c>
      <c r="W11794">
        <v>-0.51795212765957444</v>
      </c>
      <c r="X11794" t="s">
        <v>417</v>
      </c>
    </row>
    <row r="11795" spans="1:24" x14ac:dyDescent="0.35">
      <c r="A11795">
        <v>3300017409</v>
      </c>
      <c r="B11795" t="s">
        <v>168</v>
      </c>
      <c r="C11795" t="s">
        <v>168</v>
      </c>
      <c r="D11795">
        <v>0</v>
      </c>
      <c r="E11795">
        <v>0</v>
      </c>
      <c r="F11795">
        <v>7</v>
      </c>
      <c r="G11795">
        <v>373293</v>
      </c>
      <c r="H11795">
        <v>2</v>
      </c>
      <c r="I11795">
        <v>65000</v>
      </c>
      <c r="J11795">
        <v>0</v>
      </c>
      <c r="K11795">
        <v>0</v>
      </c>
      <c r="L11795">
        <v>0</v>
      </c>
      <c r="M11795">
        <v>0</v>
      </c>
      <c r="N11795">
        <v>22555000</v>
      </c>
      <c r="O11795">
        <v>22993293</v>
      </c>
      <c r="P11795" t="s">
        <v>5</v>
      </c>
      <c r="Q11795" t="s">
        <v>7</v>
      </c>
      <c r="R11795" t="s">
        <v>169</v>
      </c>
      <c r="S11795" t="s">
        <v>170</v>
      </c>
      <c r="T11795">
        <v>14834382.580645161</v>
      </c>
      <c r="U11795">
        <v>722898</v>
      </c>
      <c r="V11795">
        <v>-14111484.580645161</v>
      </c>
      <c r="W11795">
        <v>-0.95126875041343573</v>
      </c>
      <c r="X11795" t="s">
        <v>351</v>
      </c>
    </row>
    <row r="11796" spans="1:24" x14ac:dyDescent="0.35">
      <c r="A11796">
        <v>3301050338</v>
      </c>
      <c r="B11796" t="s">
        <v>168</v>
      </c>
      <c r="C11796" t="s">
        <v>168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455000</v>
      </c>
      <c r="O11796">
        <v>455000</v>
      </c>
      <c r="P11796" t="s">
        <v>5</v>
      </c>
      <c r="Q11796" t="s">
        <v>12</v>
      </c>
      <c r="R11796" t="s">
        <v>169</v>
      </c>
      <c r="S11796" t="s">
        <v>170</v>
      </c>
      <c r="T11796">
        <v>293548.38709677418</v>
      </c>
      <c r="U11796">
        <v>117500</v>
      </c>
      <c r="V11796">
        <v>-176048.38709677418</v>
      </c>
      <c r="W11796">
        <v>-0.5997252747252747</v>
      </c>
      <c r="X11796" t="s">
        <v>338</v>
      </c>
    </row>
    <row r="11797" spans="1:24" x14ac:dyDescent="0.35">
      <c r="A11797">
        <v>3301070228</v>
      </c>
      <c r="B11797" t="s">
        <v>168</v>
      </c>
      <c r="C11797" t="s">
        <v>168</v>
      </c>
      <c r="D11797">
        <v>0</v>
      </c>
      <c r="E11797">
        <v>0</v>
      </c>
      <c r="F11797">
        <v>1</v>
      </c>
      <c r="G11797">
        <v>25700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330000</v>
      </c>
      <c r="O11797">
        <v>355700</v>
      </c>
      <c r="P11797" t="s">
        <v>5</v>
      </c>
      <c r="Q11797" t="s">
        <v>12</v>
      </c>
      <c r="R11797" t="s">
        <v>169</v>
      </c>
      <c r="S11797" t="s">
        <v>170</v>
      </c>
      <c r="T11797">
        <v>229483.87096774194</v>
      </c>
      <c r="U11797">
        <v>476699</v>
      </c>
      <c r="V11797">
        <v>247215.12903225806</v>
      </c>
      <c r="W11797">
        <v>1.0772658138881077</v>
      </c>
      <c r="X11797" t="s">
        <v>229</v>
      </c>
    </row>
    <row r="11798" spans="1:24" x14ac:dyDescent="0.35">
      <c r="A11798">
        <v>3300025407</v>
      </c>
      <c r="B11798" t="s">
        <v>168</v>
      </c>
      <c r="C11798" t="s">
        <v>168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912300</v>
      </c>
      <c r="O11798">
        <v>912300</v>
      </c>
      <c r="P11798" t="s">
        <v>5</v>
      </c>
      <c r="Q11798" t="s">
        <v>7</v>
      </c>
      <c r="R11798" t="s">
        <v>169</v>
      </c>
      <c r="S11798" t="s">
        <v>170</v>
      </c>
      <c r="T11798">
        <v>588580.6451612903</v>
      </c>
      <c r="U11798">
        <v>769700</v>
      </c>
      <c r="V11798">
        <v>181119.3548387097</v>
      </c>
      <c r="W11798">
        <v>0.30772224049106667</v>
      </c>
      <c r="X11798" t="s">
        <v>176</v>
      </c>
    </row>
    <row r="11799" spans="1:24" x14ac:dyDescent="0.35">
      <c r="A11799">
        <v>3300015896</v>
      </c>
      <c r="B11799" t="s">
        <v>168</v>
      </c>
      <c r="C11799" t="s">
        <v>168</v>
      </c>
      <c r="D11799">
        <v>0</v>
      </c>
      <c r="E11799">
        <v>0</v>
      </c>
      <c r="F11799">
        <v>21</v>
      </c>
      <c r="G11799">
        <v>1072158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2621500</v>
      </c>
      <c r="O11799">
        <v>3693658</v>
      </c>
      <c r="P11799" t="s">
        <v>5</v>
      </c>
      <c r="Q11799" t="s">
        <v>8</v>
      </c>
      <c r="R11799" t="s">
        <v>169</v>
      </c>
      <c r="S11799" t="s">
        <v>170</v>
      </c>
      <c r="T11799">
        <v>2383005.1612903229</v>
      </c>
      <c r="U11799">
        <v>1030587</v>
      </c>
      <c r="V11799">
        <v>-1352418.1612903229</v>
      </c>
      <c r="W11799">
        <v>-0.56752632485194898</v>
      </c>
      <c r="X11799" t="s">
        <v>191</v>
      </c>
    </row>
    <row r="11800" spans="1:24" x14ac:dyDescent="0.35">
      <c r="A11800">
        <v>3300017248</v>
      </c>
      <c r="B11800" t="s">
        <v>168</v>
      </c>
      <c r="C11800" t="s">
        <v>168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1012500</v>
      </c>
      <c r="O11800">
        <v>1012500</v>
      </c>
      <c r="P11800" t="s">
        <v>5</v>
      </c>
      <c r="Q11800" t="s">
        <v>6</v>
      </c>
      <c r="R11800" t="s">
        <v>181</v>
      </c>
      <c r="S11800" t="s">
        <v>170</v>
      </c>
      <c r="T11800">
        <v>653225.80645161285</v>
      </c>
      <c r="U11800">
        <v>1207500</v>
      </c>
      <c r="V11800">
        <v>554274.19354838715</v>
      </c>
      <c r="W11800">
        <v>0.84851851851851867</v>
      </c>
      <c r="X11800" t="s">
        <v>352</v>
      </c>
    </row>
    <row r="11801" spans="1:24" x14ac:dyDescent="0.35">
      <c r="A11801">
        <v>3300015171</v>
      </c>
      <c r="B11801" t="s">
        <v>168</v>
      </c>
      <c r="C11801" t="s">
        <v>168</v>
      </c>
      <c r="D11801">
        <v>0</v>
      </c>
      <c r="E11801">
        <v>0</v>
      </c>
      <c r="F11801">
        <v>288</v>
      </c>
      <c r="G11801">
        <v>8747577</v>
      </c>
      <c r="H11801">
        <v>0</v>
      </c>
      <c r="I11801">
        <v>0</v>
      </c>
      <c r="J11801">
        <v>0</v>
      </c>
      <c r="K11801">
        <v>0</v>
      </c>
      <c r="L11801">
        <v>1</v>
      </c>
      <c r="M11801">
        <v>202400</v>
      </c>
      <c r="N11801">
        <v>1343500</v>
      </c>
      <c r="O11801">
        <v>10293477</v>
      </c>
      <c r="P11801" t="s">
        <v>5</v>
      </c>
      <c r="Q11801" t="s">
        <v>7</v>
      </c>
      <c r="R11801" t="s">
        <v>169</v>
      </c>
      <c r="S11801" t="s">
        <v>170</v>
      </c>
      <c r="T11801">
        <v>6640952.9032258056</v>
      </c>
      <c r="U11801">
        <v>7641868</v>
      </c>
      <c r="V11801">
        <v>1000915.0967741944</v>
      </c>
      <c r="W11801">
        <v>0.1507185958641577</v>
      </c>
      <c r="X11801" t="s">
        <v>218</v>
      </c>
    </row>
    <row r="11802" spans="1:24" x14ac:dyDescent="0.35">
      <c r="A11802">
        <v>3301069026</v>
      </c>
      <c r="B11802" t="s">
        <v>168</v>
      </c>
      <c r="C11802" t="s">
        <v>168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30000</v>
      </c>
      <c r="O11802">
        <v>30000</v>
      </c>
      <c r="P11802" t="s">
        <v>5</v>
      </c>
      <c r="Q11802" t="s">
        <v>11</v>
      </c>
      <c r="R11802" t="s">
        <v>169</v>
      </c>
      <c r="S11802" t="s">
        <v>170</v>
      </c>
      <c r="T11802">
        <v>19354.83870967742</v>
      </c>
      <c r="U11802">
        <v>0</v>
      </c>
      <c r="V11802">
        <v>-19354.83870967742</v>
      </c>
      <c r="W11802">
        <v>0</v>
      </c>
      <c r="X11802" t="s">
        <v>365</v>
      </c>
    </row>
    <row r="11803" spans="1:24" x14ac:dyDescent="0.35">
      <c r="A11803">
        <v>3300014033</v>
      </c>
      <c r="B11803" t="s">
        <v>168</v>
      </c>
      <c r="C11803" t="s">
        <v>168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1031100</v>
      </c>
      <c r="O11803">
        <v>1031100</v>
      </c>
      <c r="P11803" t="s">
        <v>5</v>
      </c>
      <c r="Q11803" t="s">
        <v>8</v>
      </c>
      <c r="R11803" t="s">
        <v>169</v>
      </c>
      <c r="S11803" t="s">
        <v>170</v>
      </c>
      <c r="T11803">
        <v>665225.80645161285</v>
      </c>
      <c r="U11803">
        <v>0</v>
      </c>
      <c r="V11803">
        <v>-665225.80645161285</v>
      </c>
      <c r="W11803">
        <v>0</v>
      </c>
      <c r="X11803" t="s">
        <v>386</v>
      </c>
    </row>
    <row r="11804" spans="1:24" x14ac:dyDescent="0.35">
      <c r="A11804">
        <v>3301071085</v>
      </c>
      <c r="B11804" t="s">
        <v>168</v>
      </c>
      <c r="C11804" t="s">
        <v>168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393800</v>
      </c>
      <c r="O11804">
        <v>393800</v>
      </c>
      <c r="P11804" t="s">
        <v>5</v>
      </c>
      <c r="Q11804" t="s">
        <v>6</v>
      </c>
      <c r="R11804" t="s">
        <v>181</v>
      </c>
      <c r="S11804" t="s">
        <v>170</v>
      </c>
      <c r="T11804">
        <v>254064.51612903227</v>
      </c>
      <c r="U11804">
        <v>316000</v>
      </c>
      <c r="V11804">
        <v>61935.483870967728</v>
      </c>
      <c r="W11804">
        <v>0.24377856780091411</v>
      </c>
      <c r="X11804" t="s">
        <v>259</v>
      </c>
    </row>
    <row r="11805" spans="1:24" x14ac:dyDescent="0.35">
      <c r="A11805">
        <v>3300003520</v>
      </c>
      <c r="B11805" t="s">
        <v>168</v>
      </c>
      <c r="C11805" t="s">
        <v>168</v>
      </c>
      <c r="D11805">
        <v>0</v>
      </c>
      <c r="E11805">
        <v>0</v>
      </c>
      <c r="F11805">
        <v>148</v>
      </c>
      <c r="G11805">
        <v>3856442</v>
      </c>
      <c r="H11805">
        <v>97</v>
      </c>
      <c r="I11805">
        <v>3117000</v>
      </c>
      <c r="J11805">
        <v>0</v>
      </c>
      <c r="K11805">
        <v>0</v>
      </c>
      <c r="L11805">
        <v>39</v>
      </c>
      <c r="M11805">
        <v>2233600</v>
      </c>
      <c r="N11805">
        <v>150000</v>
      </c>
      <c r="O11805">
        <v>9357042</v>
      </c>
      <c r="P11805" t="s">
        <v>5</v>
      </c>
      <c r="Q11805" t="s">
        <v>13</v>
      </c>
      <c r="R11805" t="s">
        <v>207</v>
      </c>
      <c r="S11805" t="s">
        <v>170</v>
      </c>
      <c r="T11805">
        <v>6036801.2903225804</v>
      </c>
      <c r="U11805">
        <v>6396580</v>
      </c>
      <c r="V11805">
        <v>359778.70967741963</v>
      </c>
      <c r="W11805">
        <v>5.9597573677664384E-2</v>
      </c>
      <c r="X11805" t="s">
        <v>392</v>
      </c>
    </row>
    <row r="11806" spans="1:24" x14ac:dyDescent="0.35">
      <c r="A11806">
        <v>3300005717</v>
      </c>
      <c r="B11806" t="s">
        <v>168</v>
      </c>
      <c r="C11806" t="s">
        <v>168</v>
      </c>
      <c r="D11806">
        <v>0</v>
      </c>
      <c r="E11806">
        <v>0</v>
      </c>
      <c r="F11806">
        <v>0</v>
      </c>
      <c r="G11806">
        <v>0</v>
      </c>
      <c r="H11806">
        <v>107</v>
      </c>
      <c r="I11806">
        <v>3205000</v>
      </c>
      <c r="J11806">
        <v>0</v>
      </c>
      <c r="K11806">
        <v>0</v>
      </c>
      <c r="L11806">
        <v>0</v>
      </c>
      <c r="M11806">
        <v>0</v>
      </c>
      <c r="N11806">
        <v>165000</v>
      </c>
      <c r="O11806">
        <v>3370000</v>
      </c>
      <c r="P11806" t="s">
        <v>5</v>
      </c>
      <c r="Q11806" t="s">
        <v>14</v>
      </c>
      <c r="R11806" t="s">
        <v>169</v>
      </c>
      <c r="S11806" t="s">
        <v>170</v>
      </c>
      <c r="T11806">
        <v>2174193.5483870967</v>
      </c>
      <c r="U11806">
        <v>3316000</v>
      </c>
      <c r="V11806">
        <v>1141806.4516129033</v>
      </c>
      <c r="W11806">
        <v>0.52516320474777456</v>
      </c>
      <c r="X11806" t="s">
        <v>324</v>
      </c>
    </row>
    <row r="11807" spans="1:24" x14ac:dyDescent="0.35">
      <c r="A11807">
        <v>3301011837</v>
      </c>
      <c r="B11807" t="s">
        <v>168</v>
      </c>
      <c r="C11807" t="s">
        <v>168</v>
      </c>
      <c r="D11807">
        <v>0</v>
      </c>
      <c r="E11807">
        <v>0</v>
      </c>
      <c r="F11807">
        <v>10</v>
      </c>
      <c r="G11807">
        <v>584500</v>
      </c>
      <c r="H11807">
        <v>7</v>
      </c>
      <c r="I11807">
        <v>245000</v>
      </c>
      <c r="J11807">
        <v>0</v>
      </c>
      <c r="K11807">
        <v>0</v>
      </c>
      <c r="L11807">
        <v>2</v>
      </c>
      <c r="M11807">
        <v>124800</v>
      </c>
      <c r="N11807">
        <v>775500</v>
      </c>
      <c r="O11807">
        <v>1729800</v>
      </c>
      <c r="P11807" t="s">
        <v>5</v>
      </c>
      <c r="Q11807" t="s">
        <v>17</v>
      </c>
      <c r="R11807" t="s">
        <v>169</v>
      </c>
      <c r="S11807" t="s">
        <v>170</v>
      </c>
      <c r="T11807">
        <v>1116000</v>
      </c>
      <c r="U11807">
        <v>1375898</v>
      </c>
      <c r="V11807">
        <v>259898</v>
      </c>
      <c r="W11807">
        <v>0.23288351254480277</v>
      </c>
      <c r="X11807" t="s">
        <v>220</v>
      </c>
    </row>
    <row r="11808" spans="1:24" x14ac:dyDescent="0.35">
      <c r="A11808">
        <v>3301073119</v>
      </c>
      <c r="B11808" t="s">
        <v>168</v>
      </c>
      <c r="C11808" t="s">
        <v>168</v>
      </c>
      <c r="D11808">
        <v>0</v>
      </c>
      <c r="E11808">
        <v>0</v>
      </c>
      <c r="F11808">
        <v>24</v>
      </c>
      <c r="G11808">
        <v>849974</v>
      </c>
      <c r="H11808">
        <v>88</v>
      </c>
      <c r="I11808">
        <v>2025000</v>
      </c>
      <c r="J11808">
        <v>0</v>
      </c>
      <c r="K11808">
        <v>0</v>
      </c>
      <c r="L11808">
        <v>6</v>
      </c>
      <c r="M11808">
        <v>394400</v>
      </c>
      <c r="N11808">
        <v>150000</v>
      </c>
      <c r="O11808">
        <v>3419374</v>
      </c>
      <c r="P11808" t="s">
        <v>5</v>
      </c>
      <c r="Q11808" t="s">
        <v>15</v>
      </c>
      <c r="R11808" t="s">
        <v>169</v>
      </c>
      <c r="S11808" t="s">
        <v>170</v>
      </c>
      <c r="T11808">
        <v>2206047.7419354841</v>
      </c>
      <c r="U11808">
        <v>1864086</v>
      </c>
      <c r="V11808">
        <v>-341961.74193548411</v>
      </c>
      <c r="W11808">
        <v>-0.15501103418345008</v>
      </c>
      <c r="X11808" t="s">
        <v>296</v>
      </c>
    </row>
    <row r="11809" spans="1:24" x14ac:dyDescent="0.35">
      <c r="A11809">
        <v>3301040033</v>
      </c>
      <c r="B11809" t="s">
        <v>168</v>
      </c>
      <c r="C11809" t="s">
        <v>168</v>
      </c>
      <c r="D11809">
        <v>0</v>
      </c>
      <c r="E11809">
        <v>0</v>
      </c>
      <c r="F11809">
        <v>81</v>
      </c>
      <c r="G11809">
        <v>2673598</v>
      </c>
      <c r="H11809">
        <v>45</v>
      </c>
      <c r="I11809">
        <v>1380000</v>
      </c>
      <c r="J11809">
        <v>0</v>
      </c>
      <c r="K11809">
        <v>0</v>
      </c>
      <c r="L11809">
        <v>5</v>
      </c>
      <c r="M11809">
        <v>172000</v>
      </c>
      <c r="N11809">
        <v>60000</v>
      </c>
      <c r="O11809">
        <v>4285598</v>
      </c>
      <c r="P11809" t="s">
        <v>5</v>
      </c>
      <c r="Q11809" t="s">
        <v>13</v>
      </c>
      <c r="R11809" t="s">
        <v>169</v>
      </c>
      <c r="S11809" t="s">
        <v>170</v>
      </c>
      <c r="T11809">
        <v>2764901.935483871</v>
      </c>
      <c r="U11809">
        <v>2216941</v>
      </c>
      <c r="V11809">
        <v>-547960.93548387103</v>
      </c>
      <c r="W11809">
        <v>-0.19818458240833603</v>
      </c>
      <c r="X11809" t="s">
        <v>274</v>
      </c>
    </row>
    <row r="11810" spans="1:24" x14ac:dyDescent="0.35">
      <c r="A11810">
        <v>3301020122</v>
      </c>
      <c r="B11810" t="s">
        <v>168</v>
      </c>
      <c r="C11810" t="s">
        <v>168</v>
      </c>
      <c r="D11810">
        <v>0</v>
      </c>
      <c r="E11810">
        <v>0</v>
      </c>
      <c r="F11810">
        <v>8</v>
      </c>
      <c r="G11810">
        <v>235091</v>
      </c>
      <c r="H11810">
        <v>1</v>
      </c>
      <c r="I11810">
        <v>25000</v>
      </c>
      <c r="J11810">
        <v>0</v>
      </c>
      <c r="K11810">
        <v>0</v>
      </c>
      <c r="L11810">
        <v>5</v>
      </c>
      <c r="M11810">
        <v>142000</v>
      </c>
      <c r="N11810">
        <v>75000</v>
      </c>
      <c r="O11810">
        <v>477091</v>
      </c>
      <c r="P11810" t="s">
        <v>5</v>
      </c>
      <c r="Q11810" t="s">
        <v>14</v>
      </c>
      <c r="R11810" t="s">
        <v>169</v>
      </c>
      <c r="S11810" t="s">
        <v>170</v>
      </c>
      <c r="T11810">
        <v>307800.64516129036</v>
      </c>
      <c r="U11810">
        <v>30000</v>
      </c>
      <c r="V11810">
        <v>-277800.64516129036</v>
      </c>
      <c r="W11810">
        <v>-0.90253431735245482</v>
      </c>
      <c r="X11810" t="s">
        <v>237</v>
      </c>
    </row>
    <row r="11811" spans="1:24" x14ac:dyDescent="0.35">
      <c r="A11811">
        <v>3301065218</v>
      </c>
      <c r="B11811" t="s">
        <v>168</v>
      </c>
      <c r="C11811" t="s">
        <v>168</v>
      </c>
      <c r="D11811">
        <v>0</v>
      </c>
      <c r="E11811">
        <v>0</v>
      </c>
      <c r="F11811">
        <v>22</v>
      </c>
      <c r="G11811">
        <v>547188</v>
      </c>
      <c r="H11811">
        <v>44</v>
      </c>
      <c r="I11811">
        <v>1685000</v>
      </c>
      <c r="J11811">
        <v>0</v>
      </c>
      <c r="K11811">
        <v>0</v>
      </c>
      <c r="L11811">
        <v>0</v>
      </c>
      <c r="M11811">
        <v>0</v>
      </c>
      <c r="N11811">
        <v>45000</v>
      </c>
      <c r="O11811">
        <v>2277188</v>
      </c>
      <c r="P11811" t="s">
        <v>5</v>
      </c>
      <c r="Q11811" t="s">
        <v>10</v>
      </c>
      <c r="R11811" t="s">
        <v>169</v>
      </c>
      <c r="S11811" t="s">
        <v>170</v>
      </c>
      <c r="T11811">
        <v>1469153.5483870967</v>
      </c>
      <c r="U11811">
        <v>1536212</v>
      </c>
      <c r="V11811">
        <v>67058.451612903271</v>
      </c>
      <c r="W11811">
        <v>4.5644277064520011E-2</v>
      </c>
      <c r="X11811" t="s">
        <v>180</v>
      </c>
    </row>
    <row r="11812" spans="1:24" x14ac:dyDescent="0.35">
      <c r="A11812">
        <v>3300010059</v>
      </c>
      <c r="B11812" t="s">
        <v>168</v>
      </c>
      <c r="C11812" t="s">
        <v>168</v>
      </c>
      <c r="D11812">
        <v>0</v>
      </c>
      <c r="E11812">
        <v>0</v>
      </c>
      <c r="F11812">
        <v>6</v>
      </c>
      <c r="G11812">
        <v>534974</v>
      </c>
      <c r="H11812">
        <v>112</v>
      </c>
      <c r="I11812">
        <v>5815000</v>
      </c>
      <c r="J11812">
        <v>0</v>
      </c>
      <c r="K11812">
        <v>0</v>
      </c>
      <c r="L11812">
        <v>50</v>
      </c>
      <c r="M11812">
        <v>3270000</v>
      </c>
      <c r="N11812">
        <v>4089000</v>
      </c>
      <c r="O11812">
        <v>13708974</v>
      </c>
      <c r="P11812" t="s">
        <v>5</v>
      </c>
      <c r="Q11812" t="s">
        <v>16</v>
      </c>
      <c r="R11812" t="s">
        <v>169</v>
      </c>
      <c r="S11812" t="s">
        <v>170</v>
      </c>
      <c r="T11812">
        <v>8844499.3548387084</v>
      </c>
      <c r="U11812">
        <v>7943700</v>
      </c>
      <c r="V11812">
        <v>-900799.35483870842</v>
      </c>
      <c r="W11812">
        <v>-0.10184854096302165</v>
      </c>
      <c r="X11812" t="s">
        <v>303</v>
      </c>
    </row>
    <row r="11813" spans="1:24" x14ac:dyDescent="0.35">
      <c r="A11813">
        <v>3301070470</v>
      </c>
      <c r="B11813" t="s">
        <v>168</v>
      </c>
      <c r="C11813" t="s">
        <v>168</v>
      </c>
      <c r="D11813">
        <v>0</v>
      </c>
      <c r="E11813">
        <v>0</v>
      </c>
      <c r="F11813">
        <v>21</v>
      </c>
      <c r="G11813">
        <v>877147</v>
      </c>
      <c r="H11813">
        <v>5</v>
      </c>
      <c r="I11813">
        <v>150000</v>
      </c>
      <c r="J11813">
        <v>0</v>
      </c>
      <c r="K11813">
        <v>0</v>
      </c>
      <c r="L11813">
        <v>6</v>
      </c>
      <c r="M11813">
        <v>384400</v>
      </c>
      <c r="N11813">
        <v>744000</v>
      </c>
      <c r="O11813">
        <v>2155547</v>
      </c>
      <c r="P11813" t="s">
        <v>5</v>
      </c>
      <c r="Q11813" t="s">
        <v>17</v>
      </c>
      <c r="R11813" t="s">
        <v>169</v>
      </c>
      <c r="S11813" t="s">
        <v>170</v>
      </c>
      <c r="T11813">
        <v>1390675.4838709678</v>
      </c>
      <c r="U11813">
        <v>1033544</v>
      </c>
      <c r="V11813">
        <v>-357131.48387096776</v>
      </c>
      <c r="W11813">
        <v>-0.25680432855326285</v>
      </c>
      <c r="X11813" t="s">
        <v>192</v>
      </c>
    </row>
    <row r="11814" spans="1:24" x14ac:dyDescent="0.35">
      <c r="A11814">
        <v>3301069506</v>
      </c>
      <c r="B11814" t="s">
        <v>168</v>
      </c>
      <c r="C11814" t="s">
        <v>168</v>
      </c>
      <c r="D11814">
        <v>0</v>
      </c>
      <c r="E11814">
        <v>0</v>
      </c>
      <c r="F11814">
        <v>111</v>
      </c>
      <c r="G11814">
        <v>2984379</v>
      </c>
      <c r="H11814">
        <v>13</v>
      </c>
      <c r="I11814">
        <v>415000</v>
      </c>
      <c r="J11814">
        <v>0</v>
      </c>
      <c r="K11814">
        <v>0</v>
      </c>
      <c r="L11814">
        <v>20</v>
      </c>
      <c r="M11814">
        <v>768000</v>
      </c>
      <c r="N11814">
        <v>270000</v>
      </c>
      <c r="O11814">
        <v>4437379</v>
      </c>
      <c r="P11814" t="s">
        <v>5</v>
      </c>
      <c r="Q11814" t="s">
        <v>15</v>
      </c>
      <c r="R11814" t="s">
        <v>169</v>
      </c>
      <c r="S11814" t="s">
        <v>170</v>
      </c>
      <c r="T11814">
        <v>2862825.1612903224</v>
      </c>
      <c r="U11814">
        <v>3222290</v>
      </c>
      <c r="V11814">
        <v>359464.83870967757</v>
      </c>
      <c r="W11814">
        <v>0.12556297309740727</v>
      </c>
      <c r="X11814" t="s">
        <v>322</v>
      </c>
    </row>
    <row r="11815" spans="1:24" x14ac:dyDescent="0.35">
      <c r="A11815">
        <v>3301056146</v>
      </c>
      <c r="B11815" t="s">
        <v>168</v>
      </c>
      <c r="C11815" t="s">
        <v>168</v>
      </c>
      <c r="D11815">
        <v>0</v>
      </c>
      <c r="E11815">
        <v>0</v>
      </c>
      <c r="F11815">
        <v>0</v>
      </c>
      <c r="G11815">
        <v>0</v>
      </c>
      <c r="H11815">
        <v>1</v>
      </c>
      <c r="I11815">
        <v>5000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5000</v>
      </c>
      <c r="P11815" t="s">
        <v>5</v>
      </c>
      <c r="Q11815" t="s">
        <v>8</v>
      </c>
      <c r="R11815" t="s">
        <v>181</v>
      </c>
      <c r="S11815" t="s">
        <v>170</v>
      </c>
      <c r="T11815">
        <v>3225.8064516129029</v>
      </c>
      <c r="U11815">
        <v>0</v>
      </c>
      <c r="V11815">
        <v>-3225.8064516129029</v>
      </c>
      <c r="W11815">
        <v>0</v>
      </c>
      <c r="X11815" t="s">
        <v>264</v>
      </c>
    </row>
    <row r="11816" spans="1:24" x14ac:dyDescent="0.35">
      <c r="A11816">
        <v>3301070333</v>
      </c>
      <c r="B11816" t="s">
        <v>168</v>
      </c>
      <c r="C11816" t="s">
        <v>168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998500</v>
      </c>
      <c r="O11816">
        <v>998500</v>
      </c>
      <c r="P11816" t="s">
        <v>5</v>
      </c>
      <c r="Q11816" t="s">
        <v>6</v>
      </c>
      <c r="R11816" t="s">
        <v>181</v>
      </c>
      <c r="S11816" t="s">
        <v>170</v>
      </c>
      <c r="T11816">
        <v>644193.54838709673</v>
      </c>
      <c r="U11816">
        <v>1033197</v>
      </c>
      <c r="V11816">
        <v>389003.45161290327</v>
      </c>
      <c r="W11816">
        <v>0.60386114171256899</v>
      </c>
      <c r="X11816" t="s">
        <v>276</v>
      </c>
    </row>
    <row r="11817" spans="1:24" x14ac:dyDescent="0.35">
      <c r="A11817">
        <v>3300013989</v>
      </c>
      <c r="B11817" t="s">
        <v>168</v>
      </c>
      <c r="C11817" t="s">
        <v>168</v>
      </c>
      <c r="D11817">
        <v>0</v>
      </c>
      <c r="E11817">
        <v>0</v>
      </c>
      <c r="F11817">
        <v>108</v>
      </c>
      <c r="G11817">
        <v>3764381</v>
      </c>
      <c r="H11817">
        <v>0</v>
      </c>
      <c r="I11817">
        <v>0</v>
      </c>
      <c r="J11817">
        <v>0</v>
      </c>
      <c r="K11817">
        <v>0</v>
      </c>
      <c r="L11817">
        <v>7</v>
      </c>
      <c r="M11817">
        <v>216800</v>
      </c>
      <c r="N11817">
        <v>1344700</v>
      </c>
      <c r="O11817">
        <v>5325881</v>
      </c>
      <c r="P11817" t="s">
        <v>5</v>
      </c>
      <c r="Q11817" t="s">
        <v>7</v>
      </c>
      <c r="R11817" t="s">
        <v>169</v>
      </c>
      <c r="S11817" t="s">
        <v>170</v>
      </c>
      <c r="T11817">
        <v>3436052.2580645164</v>
      </c>
      <c r="U11817">
        <v>3029307</v>
      </c>
      <c r="V11817">
        <v>-406745.25806451635</v>
      </c>
      <c r="W11817">
        <v>-0.11837574853812927</v>
      </c>
      <c r="X11817" t="s">
        <v>289</v>
      </c>
    </row>
    <row r="11818" spans="1:24" x14ac:dyDescent="0.35">
      <c r="A11818">
        <v>3301075886</v>
      </c>
      <c r="B11818" t="s">
        <v>168</v>
      </c>
      <c r="C11818" t="s">
        <v>168</v>
      </c>
      <c r="D11818">
        <v>0</v>
      </c>
      <c r="E11818">
        <v>0</v>
      </c>
      <c r="F11818">
        <v>1</v>
      </c>
      <c r="G11818">
        <v>25700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362000</v>
      </c>
      <c r="O11818">
        <v>387700</v>
      </c>
      <c r="P11818" t="s">
        <v>5</v>
      </c>
      <c r="Q11818" t="s">
        <v>12</v>
      </c>
      <c r="R11818" t="s">
        <v>169</v>
      </c>
      <c r="S11818" t="s">
        <v>170</v>
      </c>
      <c r="T11818">
        <v>250129.03225806452</v>
      </c>
      <c r="U11818">
        <v>432000</v>
      </c>
      <c r="V11818">
        <v>181870.96774193548</v>
      </c>
      <c r="W11818">
        <v>0.7271085891152953</v>
      </c>
      <c r="X11818" t="s">
        <v>206</v>
      </c>
    </row>
    <row r="11819" spans="1:24" x14ac:dyDescent="0.35">
      <c r="A11819">
        <v>3301020910</v>
      </c>
      <c r="B11819" t="s">
        <v>168</v>
      </c>
      <c r="C11819" t="s">
        <v>168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180000</v>
      </c>
      <c r="O11819">
        <v>180000</v>
      </c>
      <c r="P11819" t="s">
        <v>5</v>
      </c>
      <c r="Q11819" t="s">
        <v>13</v>
      </c>
      <c r="R11819" t="s">
        <v>169</v>
      </c>
      <c r="S11819" t="s">
        <v>170</v>
      </c>
      <c r="T11819">
        <v>116129.03225806452</v>
      </c>
      <c r="U11819">
        <v>0</v>
      </c>
      <c r="V11819">
        <v>-116129.03225806452</v>
      </c>
      <c r="W11819">
        <v>0</v>
      </c>
      <c r="X11819" t="s">
        <v>242</v>
      </c>
    </row>
    <row r="11820" spans="1:24" x14ac:dyDescent="0.35">
      <c r="A11820">
        <v>3301074751</v>
      </c>
      <c r="B11820" t="s">
        <v>168</v>
      </c>
      <c r="C11820" t="s">
        <v>168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330000</v>
      </c>
      <c r="O11820">
        <v>330000</v>
      </c>
      <c r="P11820" t="s">
        <v>5</v>
      </c>
      <c r="Q11820" t="s">
        <v>12</v>
      </c>
      <c r="R11820" t="s">
        <v>169</v>
      </c>
      <c r="S11820" t="s">
        <v>170</v>
      </c>
      <c r="T11820">
        <v>212903.22580645164</v>
      </c>
      <c r="U11820">
        <v>405000</v>
      </c>
      <c r="V11820">
        <v>192096.77419354836</v>
      </c>
      <c r="W11820">
        <v>0.90227272727272712</v>
      </c>
      <c r="X11820" t="s">
        <v>410</v>
      </c>
    </row>
    <row r="11821" spans="1:24" x14ac:dyDescent="0.35">
      <c r="A11821">
        <v>6001141017</v>
      </c>
      <c r="B11821" t="s">
        <v>168</v>
      </c>
      <c r="C11821" t="s">
        <v>168</v>
      </c>
      <c r="D11821">
        <v>0</v>
      </c>
      <c r="E11821">
        <v>0</v>
      </c>
      <c r="F11821">
        <v>42</v>
      </c>
      <c r="G11821">
        <v>1332956</v>
      </c>
      <c r="H11821">
        <v>213</v>
      </c>
      <c r="I11821">
        <v>6270000</v>
      </c>
      <c r="J11821">
        <v>0</v>
      </c>
      <c r="K11821">
        <v>0</v>
      </c>
      <c r="L11821">
        <v>0</v>
      </c>
      <c r="M11821">
        <v>0</v>
      </c>
      <c r="N11821">
        <v>83000</v>
      </c>
      <c r="O11821">
        <v>7685956</v>
      </c>
      <c r="P11821" t="s">
        <v>5</v>
      </c>
      <c r="Q11821" t="s">
        <v>10</v>
      </c>
      <c r="R11821" t="s">
        <v>169</v>
      </c>
      <c r="S11821" t="s">
        <v>170</v>
      </c>
      <c r="T11821">
        <v>4958681.2903225804</v>
      </c>
      <c r="U11821">
        <v>6328332</v>
      </c>
      <c r="V11821">
        <v>1369650.7096774196</v>
      </c>
      <c r="W11821">
        <v>0.27621269234432266</v>
      </c>
      <c r="X11821" t="s">
        <v>356</v>
      </c>
    </row>
    <row r="11822" spans="1:24" x14ac:dyDescent="0.35">
      <c r="A11822">
        <v>3300005179</v>
      </c>
      <c r="B11822" t="s">
        <v>168</v>
      </c>
      <c r="C11822" t="s">
        <v>168</v>
      </c>
      <c r="D11822">
        <v>0</v>
      </c>
      <c r="E11822">
        <v>0</v>
      </c>
      <c r="F11822">
        <v>17</v>
      </c>
      <c r="G11822">
        <v>610379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150000</v>
      </c>
      <c r="O11822">
        <v>760379</v>
      </c>
      <c r="P11822" t="s">
        <v>5</v>
      </c>
      <c r="Q11822" t="s">
        <v>14</v>
      </c>
      <c r="R11822" t="s">
        <v>169</v>
      </c>
      <c r="S11822" t="s">
        <v>170</v>
      </c>
      <c r="T11822">
        <v>490567.09677419357</v>
      </c>
      <c r="U11822">
        <v>542486</v>
      </c>
      <c r="V11822">
        <v>51918.903225806425</v>
      </c>
      <c r="W11822">
        <v>0.10583445886853782</v>
      </c>
      <c r="X11822" t="s">
        <v>249</v>
      </c>
    </row>
    <row r="11823" spans="1:24" x14ac:dyDescent="0.35">
      <c r="A11823">
        <v>3300005637</v>
      </c>
      <c r="B11823" t="s">
        <v>168</v>
      </c>
      <c r="C11823" t="s">
        <v>168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30000</v>
      </c>
      <c r="O11823">
        <v>30000</v>
      </c>
      <c r="P11823" t="s">
        <v>5</v>
      </c>
      <c r="Q11823" t="s">
        <v>14</v>
      </c>
      <c r="R11823" t="s">
        <v>169</v>
      </c>
      <c r="S11823" t="s">
        <v>170</v>
      </c>
      <c r="T11823">
        <v>19354.83870967742</v>
      </c>
      <c r="U11823">
        <v>30000</v>
      </c>
      <c r="V11823">
        <v>10645.16129032258</v>
      </c>
      <c r="W11823">
        <v>0.54999999999999982</v>
      </c>
      <c r="X11823" t="s">
        <v>323</v>
      </c>
    </row>
    <row r="11824" spans="1:24" x14ac:dyDescent="0.35">
      <c r="A11824">
        <v>3301049856</v>
      </c>
      <c r="B11824" t="s">
        <v>168</v>
      </c>
      <c r="C11824" t="s">
        <v>168</v>
      </c>
      <c r="D11824">
        <v>0</v>
      </c>
      <c r="E11824">
        <v>0</v>
      </c>
      <c r="F11824">
        <v>24</v>
      </c>
      <c r="G11824">
        <v>734248</v>
      </c>
      <c r="H11824">
        <v>4</v>
      </c>
      <c r="I11824">
        <v>140000</v>
      </c>
      <c r="J11824">
        <v>0</v>
      </c>
      <c r="K11824">
        <v>0</v>
      </c>
      <c r="L11824">
        <v>1</v>
      </c>
      <c r="M11824">
        <v>22400</v>
      </c>
      <c r="N11824">
        <v>420000</v>
      </c>
      <c r="O11824">
        <v>1316648</v>
      </c>
      <c r="P11824" t="s">
        <v>5</v>
      </c>
      <c r="Q11824" t="s">
        <v>17</v>
      </c>
      <c r="R11824" t="s">
        <v>169</v>
      </c>
      <c r="S11824" t="s">
        <v>170</v>
      </c>
      <c r="T11824">
        <v>849450.32258064509</v>
      </c>
      <c r="U11824">
        <v>975247</v>
      </c>
      <c r="V11824">
        <v>125796.67741935491</v>
      </c>
      <c r="W11824">
        <v>0.14809185902382427</v>
      </c>
      <c r="X11824" t="s">
        <v>311</v>
      </c>
    </row>
    <row r="11825" spans="1:24" x14ac:dyDescent="0.35">
      <c r="A11825">
        <v>3300013857</v>
      </c>
      <c r="B11825" t="s">
        <v>168</v>
      </c>
      <c r="C11825" t="s">
        <v>168</v>
      </c>
      <c r="D11825">
        <v>0</v>
      </c>
      <c r="E11825">
        <v>0</v>
      </c>
      <c r="F11825">
        <v>49</v>
      </c>
      <c r="G11825">
        <v>1796231</v>
      </c>
      <c r="H11825">
        <v>20</v>
      </c>
      <c r="I11825">
        <v>650000</v>
      </c>
      <c r="J11825">
        <v>0</v>
      </c>
      <c r="K11825">
        <v>0</v>
      </c>
      <c r="L11825">
        <v>5</v>
      </c>
      <c r="M11825">
        <v>332000</v>
      </c>
      <c r="N11825">
        <v>342000</v>
      </c>
      <c r="O11825">
        <v>3120231</v>
      </c>
      <c r="P11825" t="s">
        <v>5</v>
      </c>
      <c r="Q11825" t="s">
        <v>8</v>
      </c>
      <c r="R11825" t="s">
        <v>169</v>
      </c>
      <c r="S11825" t="s">
        <v>170</v>
      </c>
      <c r="T11825">
        <v>2013052.2580645161</v>
      </c>
      <c r="U11825">
        <v>2536158</v>
      </c>
      <c r="V11825">
        <v>523105.74193548388</v>
      </c>
      <c r="W11825">
        <v>0.25985701058671618</v>
      </c>
      <c r="X11825" t="s">
        <v>273</v>
      </c>
    </row>
    <row r="11826" spans="1:24" x14ac:dyDescent="0.35">
      <c r="A11826">
        <v>3300000360</v>
      </c>
      <c r="B11826" t="s">
        <v>168</v>
      </c>
      <c r="C11826" t="s">
        <v>168</v>
      </c>
      <c r="D11826">
        <v>0</v>
      </c>
      <c r="E11826">
        <v>0</v>
      </c>
      <c r="F11826">
        <v>701</v>
      </c>
      <c r="G11826">
        <v>23290643</v>
      </c>
      <c r="H11826">
        <v>2</v>
      </c>
      <c r="I11826">
        <v>50000</v>
      </c>
      <c r="J11826">
        <v>0</v>
      </c>
      <c r="K11826">
        <v>0</v>
      </c>
      <c r="L11826">
        <v>20</v>
      </c>
      <c r="M11826">
        <v>838000</v>
      </c>
      <c r="N11826">
        <v>180000</v>
      </c>
      <c r="O11826">
        <v>24358643</v>
      </c>
      <c r="P11826" t="s">
        <v>5</v>
      </c>
      <c r="Q11826" t="s">
        <v>13</v>
      </c>
      <c r="R11826" t="s">
        <v>169</v>
      </c>
      <c r="S11826" t="s">
        <v>170</v>
      </c>
      <c r="T11826">
        <v>15715253.548387095</v>
      </c>
      <c r="U11826">
        <v>18775028</v>
      </c>
      <c r="V11826">
        <v>3059774.4516129047</v>
      </c>
      <c r="W11826">
        <v>0.19470092812641493</v>
      </c>
      <c r="X11826" t="s">
        <v>397</v>
      </c>
    </row>
    <row r="11827" spans="1:24" x14ac:dyDescent="0.35">
      <c r="A11827">
        <v>3301000596</v>
      </c>
      <c r="B11827" t="s">
        <v>168</v>
      </c>
      <c r="C11827" t="s">
        <v>168</v>
      </c>
      <c r="D11827">
        <v>0</v>
      </c>
      <c r="E11827">
        <v>0</v>
      </c>
      <c r="F11827">
        <v>0</v>
      </c>
      <c r="G11827">
        <v>0</v>
      </c>
      <c r="H11827">
        <v>16</v>
      </c>
      <c r="I11827">
        <v>210000</v>
      </c>
      <c r="J11827">
        <v>0</v>
      </c>
      <c r="K11827">
        <v>0</v>
      </c>
      <c r="L11827">
        <v>0</v>
      </c>
      <c r="M11827">
        <v>0</v>
      </c>
      <c r="N11827">
        <v>780000</v>
      </c>
      <c r="O11827">
        <v>990000</v>
      </c>
      <c r="P11827" t="s">
        <v>5</v>
      </c>
      <c r="Q11827" t="s">
        <v>17</v>
      </c>
      <c r="R11827" t="s">
        <v>169</v>
      </c>
      <c r="S11827" t="s">
        <v>170</v>
      </c>
      <c r="T11827">
        <v>638709.67741935491</v>
      </c>
      <c r="U11827">
        <v>1291000</v>
      </c>
      <c r="V11827">
        <v>652290.32258064509</v>
      </c>
      <c r="W11827">
        <v>1.0212626262626259</v>
      </c>
      <c r="X11827" t="s">
        <v>269</v>
      </c>
    </row>
    <row r="11828" spans="1:24" x14ac:dyDescent="0.35">
      <c r="A11828">
        <v>3301067464</v>
      </c>
      <c r="B11828" t="s">
        <v>168</v>
      </c>
      <c r="C11828" t="s">
        <v>168</v>
      </c>
      <c r="D11828">
        <v>0</v>
      </c>
      <c r="E11828">
        <v>0</v>
      </c>
      <c r="F11828">
        <v>4</v>
      </c>
      <c r="G11828">
        <v>272996</v>
      </c>
      <c r="H11828">
        <v>1</v>
      </c>
      <c r="I11828">
        <v>20000</v>
      </c>
      <c r="J11828">
        <v>0</v>
      </c>
      <c r="K11828">
        <v>0</v>
      </c>
      <c r="L11828">
        <v>3</v>
      </c>
      <c r="M11828">
        <v>177200</v>
      </c>
      <c r="N11828">
        <v>150000</v>
      </c>
      <c r="O11828">
        <v>620196</v>
      </c>
      <c r="P11828" t="s">
        <v>5</v>
      </c>
      <c r="Q11828" t="s">
        <v>15</v>
      </c>
      <c r="R11828" t="s">
        <v>169</v>
      </c>
      <c r="S11828" t="s">
        <v>170</v>
      </c>
      <c r="T11828">
        <v>400126.45161290327</v>
      </c>
      <c r="U11828">
        <v>1091685</v>
      </c>
      <c r="V11828">
        <v>691558.54838709673</v>
      </c>
      <c r="W11828">
        <v>1.7283499893582026</v>
      </c>
      <c r="X11828" t="s">
        <v>177</v>
      </c>
    </row>
    <row r="11829" spans="1:24" x14ac:dyDescent="0.35">
      <c r="A11829">
        <v>3301026773</v>
      </c>
      <c r="B11829" t="s">
        <v>168</v>
      </c>
      <c r="C11829" t="s">
        <v>168</v>
      </c>
      <c r="D11829">
        <v>0</v>
      </c>
      <c r="E11829">
        <v>0</v>
      </c>
      <c r="F11829">
        <v>64</v>
      </c>
      <c r="G11829">
        <v>3495276</v>
      </c>
      <c r="H11829">
        <v>2</v>
      </c>
      <c r="I11829">
        <v>200000</v>
      </c>
      <c r="J11829">
        <v>0</v>
      </c>
      <c r="K11829">
        <v>0</v>
      </c>
      <c r="L11829">
        <v>3</v>
      </c>
      <c r="M11829">
        <v>492879</v>
      </c>
      <c r="N11829">
        <v>576700</v>
      </c>
      <c r="O11829">
        <v>4764855</v>
      </c>
      <c r="P11829" t="s">
        <v>5</v>
      </c>
      <c r="Q11829" t="s">
        <v>8</v>
      </c>
      <c r="R11829" t="s">
        <v>169</v>
      </c>
      <c r="S11829" t="s">
        <v>170</v>
      </c>
      <c r="T11829">
        <v>3074100</v>
      </c>
      <c r="U11829">
        <v>1927676</v>
      </c>
      <c r="V11829">
        <v>-1146424</v>
      </c>
      <c r="W11829">
        <v>-0.37292996324127392</v>
      </c>
      <c r="X11829" t="s">
        <v>191</v>
      </c>
    </row>
    <row r="11830" spans="1:24" x14ac:dyDescent="0.35">
      <c r="A11830">
        <v>3301002898</v>
      </c>
      <c r="B11830" t="s">
        <v>168</v>
      </c>
      <c r="C11830" t="s">
        <v>168</v>
      </c>
      <c r="D11830">
        <v>0</v>
      </c>
      <c r="E11830">
        <v>0</v>
      </c>
      <c r="F11830">
        <v>1</v>
      </c>
      <c r="G11830">
        <v>10999</v>
      </c>
      <c r="H11830">
        <v>6</v>
      </c>
      <c r="I11830">
        <v>115000</v>
      </c>
      <c r="J11830">
        <v>0</v>
      </c>
      <c r="K11830">
        <v>0</v>
      </c>
      <c r="L11830">
        <v>7</v>
      </c>
      <c r="M11830">
        <v>366800</v>
      </c>
      <c r="N11830">
        <v>209000</v>
      </c>
      <c r="O11830">
        <v>701799</v>
      </c>
      <c r="P11830" t="s">
        <v>5</v>
      </c>
      <c r="Q11830" t="s">
        <v>10</v>
      </c>
      <c r="R11830" t="s">
        <v>169</v>
      </c>
      <c r="S11830" t="s">
        <v>170</v>
      </c>
      <c r="T11830">
        <v>452773.54838709673</v>
      </c>
      <c r="U11830">
        <v>406599</v>
      </c>
      <c r="V11830">
        <v>-46174.548387096729</v>
      </c>
      <c r="W11830">
        <v>-0.10198155027294131</v>
      </c>
      <c r="X11830" t="s">
        <v>180</v>
      </c>
    </row>
    <row r="11831" spans="1:24" x14ac:dyDescent="0.35">
      <c r="A11831">
        <v>3300000848</v>
      </c>
      <c r="B11831" t="s">
        <v>168</v>
      </c>
      <c r="C11831" t="s">
        <v>168</v>
      </c>
      <c r="D11831">
        <v>0</v>
      </c>
      <c r="E11831">
        <v>0</v>
      </c>
      <c r="F11831">
        <v>38</v>
      </c>
      <c r="G11831">
        <v>1141554</v>
      </c>
      <c r="H11831">
        <v>5</v>
      </c>
      <c r="I11831">
        <v>175000</v>
      </c>
      <c r="J11831">
        <v>0</v>
      </c>
      <c r="K11831">
        <v>0</v>
      </c>
      <c r="L11831">
        <v>14</v>
      </c>
      <c r="M11831">
        <v>1123600</v>
      </c>
      <c r="N11831">
        <v>57000</v>
      </c>
      <c r="O11831">
        <v>2497154</v>
      </c>
      <c r="P11831" t="s">
        <v>5</v>
      </c>
      <c r="Q11831" t="s">
        <v>11</v>
      </c>
      <c r="R11831" t="s">
        <v>169</v>
      </c>
      <c r="S11831" t="s">
        <v>170</v>
      </c>
      <c r="T11831">
        <v>1611067.0967741937</v>
      </c>
      <c r="U11831">
        <v>2072078</v>
      </c>
      <c r="V11831">
        <v>461010.90322580631</v>
      </c>
      <c r="W11831">
        <v>0.28615251602424197</v>
      </c>
      <c r="X11831" t="s">
        <v>263</v>
      </c>
    </row>
    <row r="11832" spans="1:24" x14ac:dyDescent="0.35">
      <c r="A11832">
        <v>3301043002</v>
      </c>
      <c r="B11832" t="s">
        <v>168</v>
      </c>
      <c r="C11832" t="s">
        <v>168</v>
      </c>
      <c r="D11832">
        <v>0</v>
      </c>
      <c r="E11832">
        <v>0</v>
      </c>
      <c r="F11832">
        <v>39</v>
      </c>
      <c r="G11832">
        <v>1073760</v>
      </c>
      <c r="H11832">
        <v>63</v>
      </c>
      <c r="I11832">
        <v>1540000</v>
      </c>
      <c r="J11832">
        <v>0</v>
      </c>
      <c r="K11832">
        <v>0</v>
      </c>
      <c r="L11832">
        <v>27</v>
      </c>
      <c r="M11832">
        <v>1194800</v>
      </c>
      <c r="N11832">
        <v>44000</v>
      </c>
      <c r="O11832">
        <v>3852560</v>
      </c>
      <c r="P11832" t="s">
        <v>5</v>
      </c>
      <c r="Q11832" t="s">
        <v>9</v>
      </c>
      <c r="R11832" t="s">
        <v>169</v>
      </c>
      <c r="S11832" t="s">
        <v>170</v>
      </c>
      <c r="T11832">
        <v>2485522.5806451612</v>
      </c>
      <c r="U11832">
        <v>2957771</v>
      </c>
      <c r="V11832">
        <v>472248.41935483878</v>
      </c>
      <c r="W11832">
        <v>0.18999964958365356</v>
      </c>
      <c r="X11832" t="s">
        <v>243</v>
      </c>
    </row>
    <row r="11833" spans="1:24" x14ac:dyDescent="0.35">
      <c r="A11833">
        <v>3301025921</v>
      </c>
      <c r="B11833" t="s">
        <v>168</v>
      </c>
      <c r="C11833" t="s">
        <v>168</v>
      </c>
      <c r="D11833">
        <v>0</v>
      </c>
      <c r="E11833">
        <v>0</v>
      </c>
      <c r="F11833">
        <v>477</v>
      </c>
      <c r="G11833">
        <v>18877847</v>
      </c>
      <c r="H11833">
        <v>143</v>
      </c>
      <c r="I11833">
        <v>5781000</v>
      </c>
      <c r="J11833">
        <v>0</v>
      </c>
      <c r="K11833">
        <v>0</v>
      </c>
      <c r="L11833">
        <v>70</v>
      </c>
      <c r="M11833">
        <v>3948000</v>
      </c>
      <c r="N11833">
        <v>202000</v>
      </c>
      <c r="O11833">
        <v>28808847</v>
      </c>
      <c r="P11833" t="s">
        <v>5</v>
      </c>
      <c r="Q11833" t="s">
        <v>14</v>
      </c>
      <c r="R11833" t="s">
        <v>169</v>
      </c>
      <c r="S11833" t="s">
        <v>170</v>
      </c>
      <c r="T11833">
        <v>18586352.903225806</v>
      </c>
      <c r="U11833">
        <v>15884585</v>
      </c>
      <c r="V11833">
        <v>-2701767.9032258056</v>
      </c>
      <c r="W11833">
        <v>-0.14536299387476348</v>
      </c>
      <c r="X11833" t="s">
        <v>355</v>
      </c>
    </row>
    <row r="11834" spans="1:24" x14ac:dyDescent="0.35">
      <c r="A11834">
        <v>3300014390</v>
      </c>
      <c r="B11834" t="s">
        <v>168</v>
      </c>
      <c r="C11834" t="s">
        <v>168</v>
      </c>
      <c r="D11834">
        <v>0</v>
      </c>
      <c r="E11834">
        <v>0</v>
      </c>
      <c r="F11834">
        <v>149</v>
      </c>
      <c r="G11834">
        <v>6644544</v>
      </c>
      <c r="H11834">
        <v>54</v>
      </c>
      <c r="I11834">
        <v>1430000</v>
      </c>
      <c r="J11834">
        <v>0</v>
      </c>
      <c r="K11834">
        <v>0</v>
      </c>
      <c r="L11834">
        <v>6</v>
      </c>
      <c r="M11834">
        <v>354400</v>
      </c>
      <c r="N11834">
        <v>1031100</v>
      </c>
      <c r="O11834">
        <v>9460044</v>
      </c>
      <c r="P11834" t="s">
        <v>5</v>
      </c>
      <c r="Q11834" t="s">
        <v>8</v>
      </c>
      <c r="R11834" t="s">
        <v>169</v>
      </c>
      <c r="S11834" t="s">
        <v>170</v>
      </c>
      <c r="T11834">
        <v>6103254.1935483869</v>
      </c>
      <c r="U11834">
        <v>12014252</v>
      </c>
      <c r="V11834">
        <v>5910997.8064516131</v>
      </c>
      <c r="W11834">
        <v>0.96849936427356997</v>
      </c>
      <c r="X11834" t="s">
        <v>393</v>
      </c>
    </row>
    <row r="11835" spans="1:24" x14ac:dyDescent="0.35">
      <c r="A11835">
        <v>3301023755</v>
      </c>
      <c r="B11835" t="s">
        <v>168</v>
      </c>
      <c r="C11835" t="s">
        <v>168</v>
      </c>
      <c r="D11835">
        <v>0</v>
      </c>
      <c r="E11835">
        <v>0</v>
      </c>
      <c r="F11835">
        <v>114</v>
      </c>
      <c r="G11835">
        <v>5400475</v>
      </c>
      <c r="H11835">
        <v>3</v>
      </c>
      <c r="I11835">
        <v>240000</v>
      </c>
      <c r="J11835">
        <v>0</v>
      </c>
      <c r="K11835">
        <v>0</v>
      </c>
      <c r="L11835">
        <v>0</v>
      </c>
      <c r="M11835">
        <v>0</v>
      </c>
      <c r="N11835">
        <v>300000</v>
      </c>
      <c r="O11835">
        <v>5940475</v>
      </c>
      <c r="P11835" t="s">
        <v>5</v>
      </c>
      <c r="Q11835" t="s">
        <v>15</v>
      </c>
      <c r="R11835" t="s">
        <v>169</v>
      </c>
      <c r="S11835" t="s">
        <v>170</v>
      </c>
      <c r="T11835">
        <v>3832564.5161290322</v>
      </c>
      <c r="U11835">
        <v>4384196</v>
      </c>
      <c r="V11835">
        <v>551631.48387096776</v>
      </c>
      <c r="W11835">
        <v>0.14393273265185025</v>
      </c>
      <c r="X11835" t="s">
        <v>173</v>
      </c>
    </row>
    <row r="11836" spans="1:24" x14ac:dyDescent="0.35">
      <c r="A11836">
        <v>3300016567</v>
      </c>
      <c r="B11836" t="s">
        <v>168</v>
      </c>
      <c r="C11836" t="s">
        <v>168</v>
      </c>
      <c r="D11836">
        <v>0</v>
      </c>
      <c r="E11836">
        <v>0</v>
      </c>
      <c r="F11836">
        <v>274</v>
      </c>
      <c r="G11836">
        <v>11506789</v>
      </c>
      <c r="H11836">
        <v>281</v>
      </c>
      <c r="I11836">
        <v>7580000</v>
      </c>
      <c r="J11836">
        <v>0</v>
      </c>
      <c r="K11836">
        <v>0</v>
      </c>
      <c r="L11836">
        <v>17</v>
      </c>
      <c r="M11836">
        <v>1530800</v>
      </c>
      <c r="N11836">
        <v>2531500</v>
      </c>
      <c r="O11836">
        <v>23149089</v>
      </c>
      <c r="P11836" t="s">
        <v>5</v>
      </c>
      <c r="Q11836" t="s">
        <v>7</v>
      </c>
      <c r="R11836" t="s">
        <v>169</v>
      </c>
      <c r="S11836" t="s">
        <v>170</v>
      </c>
      <c r="T11836">
        <v>14934896.129032258</v>
      </c>
      <c r="U11836">
        <v>14889822</v>
      </c>
      <c r="V11836">
        <v>-45074.129032257944</v>
      </c>
      <c r="W11836">
        <v>-3.018041012326611E-3</v>
      </c>
      <c r="X11836" t="s">
        <v>401</v>
      </c>
    </row>
    <row r="11837" spans="1:24" x14ac:dyDescent="0.35">
      <c r="A11837">
        <v>3300004882</v>
      </c>
      <c r="B11837" t="s">
        <v>168</v>
      </c>
      <c r="C11837" t="s">
        <v>168</v>
      </c>
      <c r="D11837">
        <v>0</v>
      </c>
      <c r="E11837">
        <v>0</v>
      </c>
      <c r="F11837">
        <v>141</v>
      </c>
      <c r="G11837">
        <v>5304036</v>
      </c>
      <c r="H11837">
        <v>93</v>
      </c>
      <c r="I11837">
        <v>3590000</v>
      </c>
      <c r="J11837">
        <v>0</v>
      </c>
      <c r="K11837">
        <v>0</v>
      </c>
      <c r="L11837">
        <v>48</v>
      </c>
      <c r="M11837">
        <v>2405200</v>
      </c>
      <c r="N11837">
        <v>150000</v>
      </c>
      <c r="O11837">
        <v>11449236</v>
      </c>
      <c r="P11837" t="s">
        <v>5</v>
      </c>
      <c r="Q11837" t="s">
        <v>15</v>
      </c>
      <c r="R11837" t="s">
        <v>169</v>
      </c>
      <c r="S11837" t="s">
        <v>170</v>
      </c>
      <c r="T11837">
        <v>7386603.8709677421</v>
      </c>
      <c r="U11837">
        <v>6646999</v>
      </c>
      <c r="V11837">
        <v>-739604.87096774206</v>
      </c>
      <c r="W11837">
        <v>-0.10012786442693644</v>
      </c>
      <c r="X11837" t="s">
        <v>173</v>
      </c>
    </row>
    <row r="11838" spans="1:24" x14ac:dyDescent="0.35">
      <c r="A11838">
        <v>3301002131</v>
      </c>
      <c r="B11838" t="s">
        <v>168</v>
      </c>
      <c r="C11838" t="s">
        <v>168</v>
      </c>
      <c r="D11838">
        <v>0</v>
      </c>
      <c r="E11838">
        <v>0</v>
      </c>
      <c r="F11838">
        <v>127</v>
      </c>
      <c r="G11838">
        <v>3634691</v>
      </c>
      <c r="H11838">
        <v>10</v>
      </c>
      <c r="I11838">
        <v>440000</v>
      </c>
      <c r="J11838">
        <v>0</v>
      </c>
      <c r="K11838">
        <v>0</v>
      </c>
      <c r="L11838">
        <v>0</v>
      </c>
      <c r="M11838">
        <v>0</v>
      </c>
      <c r="N11838">
        <v>90000</v>
      </c>
      <c r="O11838">
        <v>4164691</v>
      </c>
      <c r="P11838" t="s">
        <v>5</v>
      </c>
      <c r="Q11838" t="s">
        <v>14</v>
      </c>
      <c r="R11838" t="s">
        <v>207</v>
      </c>
      <c r="S11838" t="s">
        <v>170</v>
      </c>
      <c r="T11838">
        <v>2686897.4193548388</v>
      </c>
      <c r="U11838">
        <v>3248898</v>
      </c>
      <c r="V11838">
        <v>562000.58064516122</v>
      </c>
      <c r="W11838">
        <v>0.20916339291438435</v>
      </c>
      <c r="X11838" t="s">
        <v>409</v>
      </c>
    </row>
    <row r="11839" spans="1:24" x14ac:dyDescent="0.35">
      <c r="A11839">
        <v>3300014987</v>
      </c>
      <c r="B11839" t="s">
        <v>168</v>
      </c>
      <c r="C11839" t="s">
        <v>168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4116500</v>
      </c>
      <c r="O11839">
        <v>4116500</v>
      </c>
      <c r="P11839" t="s">
        <v>5</v>
      </c>
      <c r="Q11839" t="s">
        <v>7</v>
      </c>
      <c r="R11839" t="s">
        <v>169</v>
      </c>
      <c r="S11839" t="s">
        <v>170</v>
      </c>
      <c r="T11839">
        <v>2655806.4516129028</v>
      </c>
      <c r="U11839">
        <v>1521500</v>
      </c>
      <c r="V11839">
        <v>-1134306.4516129028</v>
      </c>
      <c r="W11839">
        <v>-0.42710433620794352</v>
      </c>
      <c r="X11839" t="s">
        <v>317</v>
      </c>
    </row>
    <row r="11840" spans="1:24" x14ac:dyDescent="0.35">
      <c r="A11840">
        <v>3300003408</v>
      </c>
      <c r="B11840" t="s">
        <v>168</v>
      </c>
      <c r="C11840" t="s">
        <v>168</v>
      </c>
      <c r="D11840">
        <v>0</v>
      </c>
      <c r="E11840">
        <v>0</v>
      </c>
      <c r="F11840">
        <v>16</v>
      </c>
      <c r="G11840">
        <v>948982</v>
      </c>
      <c r="H11840">
        <v>11</v>
      </c>
      <c r="I11840">
        <v>614000</v>
      </c>
      <c r="J11840">
        <v>0</v>
      </c>
      <c r="K11840">
        <v>0</v>
      </c>
      <c r="L11840">
        <v>16</v>
      </c>
      <c r="M11840">
        <v>560000</v>
      </c>
      <c r="N11840">
        <v>30000</v>
      </c>
      <c r="O11840">
        <v>2152982</v>
      </c>
      <c r="P11840" t="s">
        <v>5</v>
      </c>
      <c r="Q11840" t="s">
        <v>15</v>
      </c>
      <c r="R11840" t="s">
        <v>169</v>
      </c>
      <c r="S11840" t="s">
        <v>170</v>
      </c>
      <c r="T11840">
        <v>1389020.6451612902</v>
      </c>
      <c r="U11840">
        <v>1843977</v>
      </c>
      <c r="V11840">
        <v>454956.35483870981</v>
      </c>
      <c r="W11840">
        <v>0.32753750379705937</v>
      </c>
      <c r="X11840" t="s">
        <v>341</v>
      </c>
    </row>
    <row r="11841" spans="1:24" x14ac:dyDescent="0.35">
      <c r="A11841">
        <v>6001114904</v>
      </c>
      <c r="B11841" t="s">
        <v>168</v>
      </c>
      <c r="C11841" t="s">
        <v>168</v>
      </c>
      <c r="D11841">
        <v>0</v>
      </c>
      <c r="E11841">
        <v>0</v>
      </c>
      <c r="F11841">
        <v>0</v>
      </c>
      <c r="G11841">
        <v>0</v>
      </c>
      <c r="H11841">
        <v>1</v>
      </c>
      <c r="I11841">
        <v>3000</v>
      </c>
      <c r="J11841">
        <v>0</v>
      </c>
      <c r="K11841">
        <v>0</v>
      </c>
      <c r="L11841">
        <v>0</v>
      </c>
      <c r="M11841">
        <v>0</v>
      </c>
      <c r="N11841">
        <v>2122400</v>
      </c>
      <c r="O11841">
        <v>2125400</v>
      </c>
      <c r="P11841" t="s">
        <v>5</v>
      </c>
      <c r="Q11841" t="s">
        <v>16</v>
      </c>
      <c r="R11841" t="s">
        <v>169</v>
      </c>
      <c r="S11841" t="s">
        <v>170</v>
      </c>
      <c r="T11841">
        <v>1371225.8064516131</v>
      </c>
      <c r="U11841">
        <v>687000</v>
      </c>
      <c r="V11841">
        <v>-684225.80645161308</v>
      </c>
      <c r="W11841">
        <v>-0.49898842570810209</v>
      </c>
      <c r="X11841" t="s">
        <v>377</v>
      </c>
    </row>
    <row r="11842" spans="1:24" x14ac:dyDescent="0.35">
      <c r="A11842">
        <v>3300006690</v>
      </c>
      <c r="B11842" t="s">
        <v>168</v>
      </c>
      <c r="C11842" t="s">
        <v>168</v>
      </c>
      <c r="D11842">
        <v>0</v>
      </c>
      <c r="E11842">
        <v>0</v>
      </c>
      <c r="F11842">
        <v>197</v>
      </c>
      <c r="G11842">
        <v>9198488</v>
      </c>
      <c r="H11842">
        <v>134</v>
      </c>
      <c r="I11842">
        <v>6890000</v>
      </c>
      <c r="J11842">
        <v>0</v>
      </c>
      <c r="K11842">
        <v>0</v>
      </c>
      <c r="L11842">
        <v>11</v>
      </c>
      <c r="M11842">
        <v>814000</v>
      </c>
      <c r="N11842">
        <v>150000</v>
      </c>
      <c r="O11842">
        <v>17052488</v>
      </c>
      <c r="P11842" t="s">
        <v>5</v>
      </c>
      <c r="Q11842" t="s">
        <v>14</v>
      </c>
      <c r="R11842" t="s">
        <v>169</v>
      </c>
      <c r="S11842" t="s">
        <v>170</v>
      </c>
      <c r="T11842">
        <v>11001605.161290321</v>
      </c>
      <c r="U11842">
        <v>11017269</v>
      </c>
      <c r="V11842">
        <v>15663.838709678501</v>
      </c>
      <c r="W11842">
        <v>1.4237775742755865E-3</v>
      </c>
      <c r="X11842" t="s">
        <v>266</v>
      </c>
    </row>
    <row r="11843" spans="1:24" x14ac:dyDescent="0.35">
      <c r="A11843">
        <v>3301011741</v>
      </c>
      <c r="B11843" t="s">
        <v>168</v>
      </c>
      <c r="C11843" t="s">
        <v>168</v>
      </c>
      <c r="D11843">
        <v>0</v>
      </c>
      <c r="E11843">
        <v>0</v>
      </c>
      <c r="F11843">
        <v>12</v>
      </c>
      <c r="G11843">
        <v>441986</v>
      </c>
      <c r="H11843">
        <v>5</v>
      </c>
      <c r="I11843">
        <v>105000</v>
      </c>
      <c r="J11843">
        <v>0</v>
      </c>
      <c r="K11843">
        <v>0</v>
      </c>
      <c r="L11843">
        <v>12</v>
      </c>
      <c r="M11843">
        <v>1168800</v>
      </c>
      <c r="N11843">
        <v>150000</v>
      </c>
      <c r="O11843">
        <v>1865786</v>
      </c>
      <c r="P11843" t="s">
        <v>5</v>
      </c>
      <c r="Q11843" t="s">
        <v>14</v>
      </c>
      <c r="R11843" t="s">
        <v>169</v>
      </c>
      <c r="S11843" t="s">
        <v>170</v>
      </c>
      <c r="T11843">
        <v>1203732.9032258065</v>
      </c>
      <c r="U11843">
        <v>1957873</v>
      </c>
      <c r="V11843">
        <v>754140.09677419346</v>
      </c>
      <c r="W11843">
        <v>0.6265011903830342</v>
      </c>
      <c r="X11843" t="s">
        <v>213</v>
      </c>
    </row>
    <row r="11844" spans="1:24" x14ac:dyDescent="0.35">
      <c r="A11844">
        <v>3301009058</v>
      </c>
      <c r="B11844" t="s">
        <v>168</v>
      </c>
      <c r="C11844" t="s">
        <v>168</v>
      </c>
      <c r="D11844">
        <v>0</v>
      </c>
      <c r="E11844">
        <v>0</v>
      </c>
      <c r="F11844">
        <v>3</v>
      </c>
      <c r="G11844">
        <v>215995</v>
      </c>
      <c r="H11844">
        <v>39</v>
      </c>
      <c r="I11844">
        <v>730000</v>
      </c>
      <c r="J11844">
        <v>0</v>
      </c>
      <c r="K11844">
        <v>0</v>
      </c>
      <c r="L11844">
        <v>40</v>
      </c>
      <c r="M11844">
        <v>1376000</v>
      </c>
      <c r="N11844">
        <v>194000</v>
      </c>
      <c r="O11844">
        <v>2515995</v>
      </c>
      <c r="P11844" t="s">
        <v>5</v>
      </c>
      <c r="Q11844" t="s">
        <v>9</v>
      </c>
      <c r="R11844" t="s">
        <v>169</v>
      </c>
      <c r="S11844" t="s">
        <v>170</v>
      </c>
      <c r="T11844">
        <v>1623222.5806451612</v>
      </c>
      <c r="U11844">
        <v>2522747</v>
      </c>
      <c r="V11844">
        <v>899524.41935483878</v>
      </c>
      <c r="W11844">
        <v>0.5541596267083202</v>
      </c>
      <c r="X11844" t="s">
        <v>243</v>
      </c>
    </row>
    <row r="11845" spans="1:24" x14ac:dyDescent="0.35">
      <c r="A11845">
        <v>3300016020</v>
      </c>
      <c r="B11845" t="s">
        <v>168</v>
      </c>
      <c r="C11845" t="s">
        <v>168</v>
      </c>
      <c r="D11845">
        <v>0</v>
      </c>
      <c r="E11845">
        <v>0</v>
      </c>
      <c r="F11845">
        <v>109</v>
      </c>
      <c r="G11845">
        <v>4350998</v>
      </c>
      <c r="H11845">
        <v>1</v>
      </c>
      <c r="I11845">
        <v>25000</v>
      </c>
      <c r="J11845">
        <v>0</v>
      </c>
      <c r="K11845">
        <v>0</v>
      </c>
      <c r="L11845">
        <v>2</v>
      </c>
      <c r="M11845">
        <v>120000</v>
      </c>
      <c r="N11845">
        <v>939300</v>
      </c>
      <c r="O11845">
        <v>5435298</v>
      </c>
      <c r="P11845" t="s">
        <v>5</v>
      </c>
      <c r="Q11845" t="s">
        <v>7</v>
      </c>
      <c r="R11845" t="s">
        <v>169</v>
      </c>
      <c r="S11845" t="s">
        <v>170</v>
      </c>
      <c r="T11845">
        <v>3506643.8709677421</v>
      </c>
      <c r="U11845">
        <v>3703529</v>
      </c>
      <c r="V11845">
        <v>196885.12903225794</v>
      </c>
      <c r="W11845">
        <v>5.6146314332719216E-2</v>
      </c>
      <c r="X11845" t="s">
        <v>317</v>
      </c>
    </row>
    <row r="11846" spans="1:24" x14ac:dyDescent="0.35">
      <c r="A11846">
        <v>3301066800</v>
      </c>
      <c r="B11846" t="s">
        <v>168</v>
      </c>
      <c r="C11846" t="s">
        <v>168</v>
      </c>
      <c r="D11846">
        <v>0</v>
      </c>
      <c r="E11846">
        <v>0</v>
      </c>
      <c r="F11846">
        <v>69</v>
      </c>
      <c r="G11846">
        <v>1621390</v>
      </c>
      <c r="H11846">
        <v>27</v>
      </c>
      <c r="I11846">
        <v>685000</v>
      </c>
      <c r="J11846">
        <v>0</v>
      </c>
      <c r="K11846">
        <v>0</v>
      </c>
      <c r="L11846">
        <v>0</v>
      </c>
      <c r="M11846">
        <v>0</v>
      </c>
      <c r="N11846">
        <v>658500</v>
      </c>
      <c r="O11846">
        <v>2964890</v>
      </c>
      <c r="P11846" t="s">
        <v>5</v>
      </c>
      <c r="Q11846" t="s">
        <v>17</v>
      </c>
      <c r="R11846" t="s">
        <v>169</v>
      </c>
      <c r="S11846" t="s">
        <v>170</v>
      </c>
      <c r="T11846">
        <v>1912832.2580645161</v>
      </c>
      <c r="U11846">
        <v>1690219</v>
      </c>
      <c r="V11846">
        <v>-222613.25806451612</v>
      </c>
      <c r="W11846">
        <v>-0.11637887071695741</v>
      </c>
      <c r="X11846" t="s">
        <v>404</v>
      </c>
    </row>
    <row r="11847" spans="1:24" x14ac:dyDescent="0.35">
      <c r="A11847">
        <v>3300010834</v>
      </c>
      <c r="B11847" t="s">
        <v>168</v>
      </c>
      <c r="C11847" t="s">
        <v>168</v>
      </c>
      <c r="D11847">
        <v>0</v>
      </c>
      <c r="E11847">
        <v>0</v>
      </c>
      <c r="F11847">
        <v>106</v>
      </c>
      <c r="G11847">
        <v>5279662</v>
      </c>
      <c r="H11847">
        <v>36</v>
      </c>
      <c r="I11847">
        <v>1030000</v>
      </c>
      <c r="J11847">
        <v>0</v>
      </c>
      <c r="K11847">
        <v>0</v>
      </c>
      <c r="L11847">
        <v>53</v>
      </c>
      <c r="M11847">
        <v>2197200</v>
      </c>
      <c r="N11847">
        <v>330000</v>
      </c>
      <c r="O11847">
        <v>8836862</v>
      </c>
      <c r="P11847" t="s">
        <v>5</v>
      </c>
      <c r="Q11847" t="s">
        <v>12</v>
      </c>
      <c r="R11847" t="s">
        <v>169</v>
      </c>
      <c r="S11847" t="s">
        <v>170</v>
      </c>
      <c r="T11847">
        <v>5701201.2903225804</v>
      </c>
      <c r="U11847">
        <v>5767550</v>
      </c>
      <c r="V11847">
        <v>66348.709677419625</v>
      </c>
      <c r="W11847">
        <v>1.1637671834187291E-2</v>
      </c>
      <c r="X11847" t="s">
        <v>271</v>
      </c>
    </row>
    <row r="11848" spans="1:24" x14ac:dyDescent="0.35">
      <c r="A11848">
        <v>3301016401</v>
      </c>
      <c r="B11848" t="s">
        <v>168</v>
      </c>
      <c r="C11848" t="s">
        <v>168</v>
      </c>
      <c r="D11848">
        <v>0</v>
      </c>
      <c r="E11848">
        <v>0</v>
      </c>
      <c r="F11848">
        <v>76</v>
      </c>
      <c r="G11848">
        <v>3205044</v>
      </c>
      <c r="H11848">
        <v>11</v>
      </c>
      <c r="I11848">
        <v>285000</v>
      </c>
      <c r="J11848">
        <v>0</v>
      </c>
      <c r="K11848">
        <v>0</v>
      </c>
      <c r="L11848">
        <v>22</v>
      </c>
      <c r="M11848">
        <v>1162800</v>
      </c>
      <c r="N11848">
        <v>1899500</v>
      </c>
      <c r="O11848">
        <v>6552344</v>
      </c>
      <c r="P11848" t="s">
        <v>5</v>
      </c>
      <c r="Q11848" t="s">
        <v>12</v>
      </c>
      <c r="R11848" t="s">
        <v>169</v>
      </c>
      <c r="S11848" t="s">
        <v>170</v>
      </c>
      <c r="T11848">
        <v>4227318.7096774196</v>
      </c>
      <c r="U11848">
        <v>3265263</v>
      </c>
      <c r="V11848">
        <v>-962055.70967741963</v>
      </c>
      <c r="W11848">
        <v>-0.22758059558533561</v>
      </c>
      <c r="X11848" t="s">
        <v>257</v>
      </c>
    </row>
    <row r="11849" spans="1:24" x14ac:dyDescent="0.35">
      <c r="A11849">
        <v>3301065743</v>
      </c>
      <c r="B11849" t="s">
        <v>168</v>
      </c>
      <c r="C11849" t="s">
        <v>168</v>
      </c>
      <c r="D11849">
        <v>0</v>
      </c>
      <c r="E11849">
        <v>0</v>
      </c>
      <c r="F11849">
        <v>9</v>
      </c>
      <c r="G11849">
        <v>466291</v>
      </c>
      <c r="H11849">
        <v>26</v>
      </c>
      <c r="I11849">
        <v>800000</v>
      </c>
      <c r="J11849">
        <v>0</v>
      </c>
      <c r="K11849">
        <v>0</v>
      </c>
      <c r="L11849">
        <v>7</v>
      </c>
      <c r="M11849">
        <v>536800</v>
      </c>
      <c r="N11849">
        <v>30000</v>
      </c>
      <c r="O11849">
        <v>1833091</v>
      </c>
      <c r="P11849" t="s">
        <v>5</v>
      </c>
      <c r="Q11849" t="s">
        <v>13</v>
      </c>
      <c r="R11849" t="s">
        <v>169</v>
      </c>
      <c r="S11849" t="s">
        <v>170</v>
      </c>
      <c r="T11849">
        <v>1182639.3548387098</v>
      </c>
      <c r="U11849">
        <v>665698</v>
      </c>
      <c r="V11849">
        <v>-516941.35483870981</v>
      </c>
      <c r="W11849">
        <v>-0.43710819593789951</v>
      </c>
      <c r="X11849" t="s">
        <v>282</v>
      </c>
    </row>
    <row r="11850" spans="1:24" x14ac:dyDescent="0.35">
      <c r="A11850">
        <v>6001118444</v>
      </c>
      <c r="B11850" t="s">
        <v>168</v>
      </c>
      <c r="C11850" t="s">
        <v>168</v>
      </c>
      <c r="D11850">
        <v>0</v>
      </c>
      <c r="E11850">
        <v>0</v>
      </c>
      <c r="F11850">
        <v>6</v>
      </c>
      <c r="G11850">
        <v>196928</v>
      </c>
      <c r="H11850">
        <v>5</v>
      </c>
      <c r="I11850">
        <v>100000</v>
      </c>
      <c r="J11850">
        <v>0</v>
      </c>
      <c r="K11850">
        <v>0</v>
      </c>
      <c r="L11850">
        <v>3</v>
      </c>
      <c r="M11850">
        <v>473042</v>
      </c>
      <c r="N11850">
        <v>660000</v>
      </c>
      <c r="O11850">
        <v>1429970</v>
      </c>
      <c r="P11850" t="s">
        <v>5</v>
      </c>
      <c r="Q11850" t="s">
        <v>12</v>
      </c>
      <c r="R11850" t="s">
        <v>169</v>
      </c>
      <c r="S11850" t="s">
        <v>170</v>
      </c>
      <c r="T11850">
        <v>922561.29032258061</v>
      </c>
      <c r="U11850">
        <v>787304</v>
      </c>
      <c r="V11850">
        <v>-135257.29032258061</v>
      </c>
      <c r="W11850">
        <v>-0.14661062819499704</v>
      </c>
      <c r="X11850" t="s">
        <v>381</v>
      </c>
    </row>
    <row r="11851" spans="1:24" x14ac:dyDescent="0.35">
      <c r="A11851">
        <v>3300004739</v>
      </c>
      <c r="B11851" t="s">
        <v>168</v>
      </c>
      <c r="C11851" t="s">
        <v>168</v>
      </c>
      <c r="D11851">
        <v>0</v>
      </c>
      <c r="E11851">
        <v>0</v>
      </c>
      <c r="F11851">
        <v>5</v>
      </c>
      <c r="G11851">
        <v>192993</v>
      </c>
      <c r="H11851">
        <v>21</v>
      </c>
      <c r="I11851">
        <v>410000</v>
      </c>
      <c r="J11851">
        <v>0</v>
      </c>
      <c r="K11851">
        <v>0</v>
      </c>
      <c r="L11851">
        <v>6</v>
      </c>
      <c r="M11851">
        <v>274400</v>
      </c>
      <c r="N11851">
        <v>160000</v>
      </c>
      <c r="O11851">
        <v>1037393</v>
      </c>
      <c r="P11851" t="s">
        <v>5</v>
      </c>
      <c r="Q11851" t="s">
        <v>11</v>
      </c>
      <c r="R11851" t="s">
        <v>169</v>
      </c>
      <c r="S11851" t="s">
        <v>170</v>
      </c>
      <c r="T11851">
        <v>669285.80645161285</v>
      </c>
      <c r="U11851">
        <v>642999</v>
      </c>
      <c r="V11851">
        <v>-26286.806451612851</v>
      </c>
      <c r="W11851">
        <v>-3.9275906045249886E-2</v>
      </c>
      <c r="X11851" t="s">
        <v>365</v>
      </c>
    </row>
    <row r="11852" spans="1:24" x14ac:dyDescent="0.35">
      <c r="A11852">
        <v>6001141556</v>
      </c>
      <c r="B11852" t="s">
        <v>168</v>
      </c>
      <c r="C11852" t="s">
        <v>168</v>
      </c>
      <c r="D11852">
        <v>0</v>
      </c>
      <c r="E11852">
        <v>0</v>
      </c>
      <c r="F11852">
        <v>430</v>
      </c>
      <c r="G11852">
        <v>16366416</v>
      </c>
      <c r="H11852">
        <v>267</v>
      </c>
      <c r="I11852">
        <v>9405000</v>
      </c>
      <c r="J11852">
        <v>0</v>
      </c>
      <c r="K11852">
        <v>0</v>
      </c>
      <c r="L11852">
        <v>362</v>
      </c>
      <c r="M11852">
        <v>18414750</v>
      </c>
      <c r="N11852">
        <v>150000</v>
      </c>
      <c r="O11852">
        <v>44336166</v>
      </c>
      <c r="P11852" t="s">
        <v>5</v>
      </c>
      <c r="Q11852" t="s">
        <v>15</v>
      </c>
      <c r="R11852" t="s">
        <v>169</v>
      </c>
      <c r="S11852" t="s">
        <v>170</v>
      </c>
      <c r="T11852">
        <v>28603978.064516131</v>
      </c>
      <c r="U11852">
        <v>27974554</v>
      </c>
      <c r="V11852">
        <v>-629424.06451613083</v>
      </c>
      <c r="W11852">
        <v>-2.200477371002274E-2</v>
      </c>
      <c r="X11852" t="s">
        <v>296</v>
      </c>
    </row>
    <row r="11853" spans="1:24" x14ac:dyDescent="0.35">
      <c r="A11853">
        <v>3300010583</v>
      </c>
      <c r="B11853" t="s">
        <v>168</v>
      </c>
      <c r="C11853" t="s">
        <v>168</v>
      </c>
      <c r="D11853">
        <v>0</v>
      </c>
      <c r="E11853">
        <v>0</v>
      </c>
      <c r="F11853">
        <v>45</v>
      </c>
      <c r="G11853">
        <v>1755334</v>
      </c>
      <c r="H11853">
        <v>52</v>
      </c>
      <c r="I11853">
        <v>1595000</v>
      </c>
      <c r="J11853">
        <v>0</v>
      </c>
      <c r="K11853">
        <v>0</v>
      </c>
      <c r="L11853">
        <v>67</v>
      </c>
      <c r="M11853">
        <v>3260055</v>
      </c>
      <c r="N11853">
        <v>420000</v>
      </c>
      <c r="O11853">
        <v>7030389</v>
      </c>
      <c r="P11853" t="s">
        <v>5</v>
      </c>
      <c r="Q11853" t="s">
        <v>17</v>
      </c>
      <c r="R11853" t="s">
        <v>169</v>
      </c>
      <c r="S11853" t="s">
        <v>170</v>
      </c>
      <c r="T11853">
        <v>4535734.8387096776</v>
      </c>
      <c r="U11853">
        <v>4437731</v>
      </c>
      <c r="V11853">
        <v>-98003.83870967757</v>
      </c>
      <c r="W11853">
        <v>-2.1607047632783982E-2</v>
      </c>
      <c r="X11853" t="s">
        <v>278</v>
      </c>
    </row>
    <row r="11854" spans="1:24" x14ac:dyDescent="0.35">
      <c r="A11854">
        <v>6001127678</v>
      </c>
      <c r="B11854" t="s">
        <v>168</v>
      </c>
      <c r="C11854" t="s">
        <v>168</v>
      </c>
      <c r="D11854">
        <v>0</v>
      </c>
      <c r="E11854">
        <v>0</v>
      </c>
      <c r="F11854">
        <v>6</v>
      </c>
      <c r="G11854">
        <v>86192</v>
      </c>
      <c r="H11854">
        <v>18</v>
      </c>
      <c r="I11854">
        <v>465000</v>
      </c>
      <c r="J11854">
        <v>0</v>
      </c>
      <c r="K11854">
        <v>0</v>
      </c>
      <c r="L11854">
        <v>7</v>
      </c>
      <c r="M11854">
        <v>326800</v>
      </c>
      <c r="N11854">
        <v>30000</v>
      </c>
      <c r="O11854">
        <v>907992</v>
      </c>
      <c r="P11854" t="s">
        <v>5</v>
      </c>
      <c r="Q11854" t="s">
        <v>13</v>
      </c>
      <c r="R11854" t="s">
        <v>169</v>
      </c>
      <c r="S11854" t="s">
        <v>170</v>
      </c>
      <c r="T11854">
        <v>585801.29032258072</v>
      </c>
      <c r="U11854">
        <v>493997</v>
      </c>
      <c r="V11854">
        <v>-91804.290322580724</v>
      </c>
      <c r="W11854">
        <v>-0.15671575300222917</v>
      </c>
      <c r="X11854" t="s">
        <v>397</v>
      </c>
    </row>
    <row r="11855" spans="1:24" x14ac:dyDescent="0.35">
      <c r="A11855">
        <v>3301074124</v>
      </c>
      <c r="B11855" t="s">
        <v>168</v>
      </c>
      <c r="C11855" t="s">
        <v>168</v>
      </c>
      <c r="D11855">
        <v>0</v>
      </c>
      <c r="E11855">
        <v>0</v>
      </c>
      <c r="F11855">
        <v>0</v>
      </c>
      <c r="G11855">
        <v>0</v>
      </c>
      <c r="H11855">
        <v>1</v>
      </c>
      <c r="I11855">
        <v>3000</v>
      </c>
      <c r="J11855">
        <v>0</v>
      </c>
      <c r="K11855">
        <v>0</v>
      </c>
      <c r="L11855">
        <v>0</v>
      </c>
      <c r="M11855">
        <v>0</v>
      </c>
      <c r="N11855">
        <v>1635000</v>
      </c>
      <c r="O11855">
        <v>1638000</v>
      </c>
      <c r="P11855" t="s">
        <v>5</v>
      </c>
      <c r="Q11855" t="s">
        <v>14</v>
      </c>
      <c r="R11855" t="s">
        <v>169</v>
      </c>
      <c r="S11855" t="s">
        <v>170</v>
      </c>
      <c r="T11855">
        <v>1056774.1935483871</v>
      </c>
      <c r="U11855">
        <v>30000</v>
      </c>
      <c r="V11855">
        <v>-1026774.1935483871</v>
      </c>
      <c r="W11855">
        <v>-0.9716117216117216</v>
      </c>
      <c r="X11855" t="s">
        <v>195</v>
      </c>
    </row>
    <row r="11856" spans="1:24" x14ac:dyDescent="0.35">
      <c r="A11856">
        <v>3300022270</v>
      </c>
      <c r="B11856" t="s">
        <v>168</v>
      </c>
      <c r="C11856" t="s">
        <v>168</v>
      </c>
      <c r="D11856">
        <v>0</v>
      </c>
      <c r="E11856">
        <v>0</v>
      </c>
      <c r="F11856">
        <v>12</v>
      </c>
      <c r="G11856">
        <v>376287</v>
      </c>
      <c r="H11856">
        <v>9</v>
      </c>
      <c r="I11856">
        <v>355000</v>
      </c>
      <c r="J11856">
        <v>0</v>
      </c>
      <c r="K11856">
        <v>0</v>
      </c>
      <c r="L11856">
        <v>0</v>
      </c>
      <c r="M11856">
        <v>0</v>
      </c>
      <c r="N11856">
        <v>215000</v>
      </c>
      <c r="O11856">
        <v>946287</v>
      </c>
      <c r="P11856" t="s">
        <v>5</v>
      </c>
      <c r="Q11856" t="s">
        <v>10</v>
      </c>
      <c r="R11856" t="s">
        <v>169</v>
      </c>
      <c r="S11856" t="s">
        <v>170</v>
      </c>
      <c r="T11856">
        <v>610507.74193548388</v>
      </c>
      <c r="U11856">
        <v>870689</v>
      </c>
      <c r="V11856">
        <v>260181.25806451612</v>
      </c>
      <c r="W11856">
        <v>0.42617192247172375</v>
      </c>
      <c r="X11856" t="s">
        <v>319</v>
      </c>
    </row>
    <row r="11857" spans="1:24" x14ac:dyDescent="0.35">
      <c r="A11857">
        <v>3300008724</v>
      </c>
      <c r="B11857" t="s">
        <v>168</v>
      </c>
      <c r="C11857" t="s">
        <v>168</v>
      </c>
      <c r="D11857">
        <v>0</v>
      </c>
      <c r="E11857">
        <v>0</v>
      </c>
      <c r="F11857">
        <v>14</v>
      </c>
      <c r="G11857">
        <v>633389</v>
      </c>
      <c r="H11857">
        <v>4</v>
      </c>
      <c r="I11857">
        <v>80000</v>
      </c>
      <c r="J11857">
        <v>0</v>
      </c>
      <c r="K11857">
        <v>0</v>
      </c>
      <c r="L11857">
        <v>0</v>
      </c>
      <c r="M11857">
        <v>0</v>
      </c>
      <c r="N11857">
        <v>330000</v>
      </c>
      <c r="O11857">
        <v>1043389</v>
      </c>
      <c r="P11857" t="s">
        <v>5</v>
      </c>
      <c r="Q11857" t="s">
        <v>12</v>
      </c>
      <c r="R11857" t="s">
        <v>169</v>
      </c>
      <c r="S11857" t="s">
        <v>170</v>
      </c>
      <c r="T11857">
        <v>673154.19354838715</v>
      </c>
      <c r="U11857">
        <v>968841</v>
      </c>
      <c r="V11857">
        <v>295686.80645161285</v>
      </c>
      <c r="W11857">
        <v>0.43925568508006108</v>
      </c>
      <c r="X11857" t="s">
        <v>320</v>
      </c>
    </row>
    <row r="11858" spans="1:24" x14ac:dyDescent="0.35">
      <c r="A11858">
        <v>3300008918</v>
      </c>
      <c r="B11858" t="s">
        <v>168</v>
      </c>
      <c r="C11858" t="s">
        <v>168</v>
      </c>
      <c r="D11858">
        <v>0</v>
      </c>
      <c r="E11858">
        <v>0</v>
      </c>
      <c r="F11858">
        <v>6</v>
      </c>
      <c r="G11858">
        <v>268575</v>
      </c>
      <c r="H11858">
        <v>28</v>
      </c>
      <c r="I11858">
        <v>390000</v>
      </c>
      <c r="J11858">
        <v>0</v>
      </c>
      <c r="K11858">
        <v>0</v>
      </c>
      <c r="L11858">
        <v>4</v>
      </c>
      <c r="M11858">
        <v>583148</v>
      </c>
      <c r="N11858">
        <v>900000</v>
      </c>
      <c r="O11858">
        <v>2141723</v>
      </c>
      <c r="P11858" t="s">
        <v>5</v>
      </c>
      <c r="Q11858" t="s">
        <v>16</v>
      </c>
      <c r="R11858" t="s">
        <v>169</v>
      </c>
      <c r="S11858" t="s">
        <v>170</v>
      </c>
      <c r="T11858">
        <v>1381756.7741935486</v>
      </c>
      <c r="U11858">
        <v>418022</v>
      </c>
      <c r="V11858">
        <v>-963734.7741935486</v>
      </c>
      <c r="W11858">
        <v>-0.69747063462455228</v>
      </c>
      <c r="X11858" t="s">
        <v>349</v>
      </c>
    </row>
    <row r="11859" spans="1:24" x14ac:dyDescent="0.35">
      <c r="A11859">
        <v>3300009535</v>
      </c>
      <c r="B11859" t="s">
        <v>168</v>
      </c>
      <c r="C11859" t="s">
        <v>168</v>
      </c>
      <c r="D11859">
        <v>0</v>
      </c>
      <c r="E11859">
        <v>0</v>
      </c>
      <c r="F11859">
        <v>119</v>
      </c>
      <c r="G11859">
        <v>4233191</v>
      </c>
      <c r="H11859">
        <v>148</v>
      </c>
      <c r="I11859">
        <v>4537000</v>
      </c>
      <c r="J11859">
        <v>0</v>
      </c>
      <c r="K11859">
        <v>0</v>
      </c>
      <c r="L11859">
        <v>1</v>
      </c>
      <c r="M11859">
        <v>202400</v>
      </c>
      <c r="N11859">
        <v>892500</v>
      </c>
      <c r="O11859">
        <v>9865091</v>
      </c>
      <c r="P11859" t="s">
        <v>5</v>
      </c>
      <c r="Q11859" t="s">
        <v>17</v>
      </c>
      <c r="R11859" t="s">
        <v>169</v>
      </c>
      <c r="S11859" t="s">
        <v>170</v>
      </c>
      <c r="T11859">
        <v>6364574.8387096776</v>
      </c>
      <c r="U11859">
        <v>6016995</v>
      </c>
      <c r="V11859">
        <v>-347579.83870967757</v>
      </c>
      <c r="W11859">
        <v>-5.4611635108079648E-2</v>
      </c>
      <c r="X11859" t="s">
        <v>278</v>
      </c>
    </row>
    <row r="11860" spans="1:24" x14ac:dyDescent="0.35">
      <c r="A11860">
        <v>3300025465</v>
      </c>
      <c r="B11860" t="s">
        <v>168</v>
      </c>
      <c r="C11860" t="s">
        <v>168</v>
      </c>
      <c r="D11860">
        <v>0</v>
      </c>
      <c r="E11860">
        <v>0</v>
      </c>
      <c r="F11860">
        <v>336</v>
      </c>
      <c r="G11860">
        <v>11831654</v>
      </c>
      <c r="H11860">
        <v>77</v>
      </c>
      <c r="I11860">
        <v>2808000</v>
      </c>
      <c r="J11860">
        <v>0</v>
      </c>
      <c r="K11860">
        <v>0</v>
      </c>
      <c r="L11860">
        <v>0</v>
      </c>
      <c r="M11860">
        <v>0</v>
      </c>
      <c r="N11860">
        <v>495500</v>
      </c>
      <c r="O11860">
        <v>15135154</v>
      </c>
      <c r="P11860" t="s">
        <v>5</v>
      </c>
      <c r="Q11860" t="s">
        <v>17</v>
      </c>
      <c r="R11860" t="s">
        <v>169</v>
      </c>
      <c r="S11860" t="s">
        <v>170</v>
      </c>
      <c r="T11860">
        <v>9764615.4838709682</v>
      </c>
      <c r="U11860">
        <v>10486937</v>
      </c>
      <c r="V11860">
        <v>722321.51612903178</v>
      </c>
      <c r="W11860">
        <v>7.3973370208192168E-2</v>
      </c>
      <c r="X11860" t="s">
        <v>291</v>
      </c>
    </row>
    <row r="11861" spans="1:24" x14ac:dyDescent="0.35">
      <c r="A11861">
        <v>3301067537</v>
      </c>
      <c r="B11861" t="s">
        <v>168</v>
      </c>
      <c r="C11861" t="s">
        <v>168</v>
      </c>
      <c r="D11861">
        <v>0</v>
      </c>
      <c r="E11861">
        <v>0</v>
      </c>
      <c r="F11861">
        <v>31</v>
      </c>
      <c r="G11861">
        <v>1194916</v>
      </c>
      <c r="H11861">
        <v>9</v>
      </c>
      <c r="I11861">
        <v>220000</v>
      </c>
      <c r="J11861">
        <v>0</v>
      </c>
      <c r="K11861">
        <v>0</v>
      </c>
      <c r="L11861">
        <v>7</v>
      </c>
      <c r="M11861">
        <v>376800</v>
      </c>
      <c r="N11861">
        <v>180000</v>
      </c>
      <c r="O11861">
        <v>1971716</v>
      </c>
      <c r="P11861" t="s">
        <v>5</v>
      </c>
      <c r="Q11861" t="s">
        <v>15</v>
      </c>
      <c r="R11861" t="s">
        <v>169</v>
      </c>
      <c r="S11861" t="s">
        <v>170</v>
      </c>
      <c r="T11861">
        <v>1272074.8387096773</v>
      </c>
      <c r="U11861">
        <v>1225477</v>
      </c>
      <c r="V11861">
        <v>-46597.838709677337</v>
      </c>
      <c r="W11861">
        <v>-3.6631365774786984E-2</v>
      </c>
      <c r="X11861" t="s">
        <v>322</v>
      </c>
    </row>
    <row r="11862" spans="1:24" x14ac:dyDescent="0.35">
      <c r="A11862">
        <v>3301000387</v>
      </c>
      <c r="B11862" t="s">
        <v>168</v>
      </c>
      <c r="C11862" t="s">
        <v>168</v>
      </c>
      <c r="D11862">
        <v>0</v>
      </c>
      <c r="E11862">
        <v>0</v>
      </c>
      <c r="F11862">
        <v>32</v>
      </c>
      <c r="G11862">
        <v>1120576</v>
      </c>
      <c r="H11862">
        <v>17</v>
      </c>
      <c r="I11862">
        <v>259000</v>
      </c>
      <c r="J11862">
        <v>28</v>
      </c>
      <c r="K11862">
        <v>771400</v>
      </c>
      <c r="L11862">
        <v>14</v>
      </c>
      <c r="M11862">
        <v>456763</v>
      </c>
      <c r="N11862">
        <v>319200</v>
      </c>
      <c r="O11862">
        <v>2926939</v>
      </c>
      <c r="P11862" t="s">
        <v>5</v>
      </c>
      <c r="Q11862" t="s">
        <v>16</v>
      </c>
      <c r="R11862" t="s">
        <v>169</v>
      </c>
      <c r="S11862" t="s">
        <v>170</v>
      </c>
      <c r="T11862">
        <v>1888347.7419354839</v>
      </c>
      <c r="U11862">
        <v>863289</v>
      </c>
      <c r="V11862">
        <v>-1025058.7419354839</v>
      </c>
      <c r="W11862">
        <v>-0.54283367367751767</v>
      </c>
      <c r="X11862" t="s">
        <v>349</v>
      </c>
    </row>
    <row r="11863" spans="1:24" x14ac:dyDescent="0.35">
      <c r="A11863">
        <v>3301065020</v>
      </c>
      <c r="B11863" t="s">
        <v>168</v>
      </c>
      <c r="C11863" t="s">
        <v>168</v>
      </c>
      <c r="D11863">
        <v>0</v>
      </c>
      <c r="E11863">
        <v>0</v>
      </c>
      <c r="F11863">
        <v>70</v>
      </c>
      <c r="G11863">
        <v>2694424</v>
      </c>
      <c r="H11863">
        <v>45</v>
      </c>
      <c r="I11863">
        <v>1315000</v>
      </c>
      <c r="J11863">
        <v>0</v>
      </c>
      <c r="K11863">
        <v>0</v>
      </c>
      <c r="L11863">
        <v>21</v>
      </c>
      <c r="M11863">
        <v>1261850</v>
      </c>
      <c r="N11863">
        <v>150000</v>
      </c>
      <c r="O11863">
        <v>5421274</v>
      </c>
      <c r="P11863" t="s">
        <v>5</v>
      </c>
      <c r="Q11863" t="s">
        <v>13</v>
      </c>
      <c r="R11863" t="s">
        <v>207</v>
      </c>
      <c r="S11863" t="s">
        <v>170</v>
      </c>
      <c r="T11863">
        <v>3497596.1290322579</v>
      </c>
      <c r="U11863">
        <v>2724061</v>
      </c>
      <c r="V11863">
        <v>-773535.12903225794</v>
      </c>
      <c r="W11863">
        <v>-0.22116193536795958</v>
      </c>
      <c r="X11863" t="s">
        <v>399</v>
      </c>
    </row>
    <row r="11864" spans="1:24" x14ac:dyDescent="0.35">
      <c r="A11864">
        <v>3301071024</v>
      </c>
      <c r="B11864" t="s">
        <v>168</v>
      </c>
      <c r="C11864" t="s">
        <v>168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150000</v>
      </c>
      <c r="O11864">
        <v>150000</v>
      </c>
      <c r="P11864" t="s">
        <v>5</v>
      </c>
      <c r="Q11864" t="s">
        <v>15</v>
      </c>
      <c r="R11864" t="s">
        <v>169</v>
      </c>
      <c r="S11864" t="s">
        <v>170</v>
      </c>
      <c r="T11864">
        <v>96774.193548387106</v>
      </c>
      <c r="U11864">
        <v>0</v>
      </c>
      <c r="V11864">
        <v>-96774.193548387106</v>
      </c>
      <c r="W11864">
        <v>0</v>
      </c>
      <c r="X11864" t="s">
        <v>230</v>
      </c>
    </row>
    <row r="11865" spans="1:24" x14ac:dyDescent="0.35">
      <c r="A11865">
        <v>3300015874</v>
      </c>
      <c r="B11865" t="s">
        <v>168</v>
      </c>
      <c r="C11865" t="s">
        <v>168</v>
      </c>
      <c r="D11865">
        <v>0</v>
      </c>
      <c r="E11865">
        <v>0</v>
      </c>
      <c r="F11865">
        <v>171</v>
      </c>
      <c r="G11865">
        <v>5330491</v>
      </c>
      <c r="H11865">
        <v>5</v>
      </c>
      <c r="I11865">
        <v>200000</v>
      </c>
      <c r="J11865">
        <v>0</v>
      </c>
      <c r="K11865">
        <v>0</v>
      </c>
      <c r="L11865">
        <v>0</v>
      </c>
      <c r="M11865">
        <v>0</v>
      </c>
      <c r="N11865">
        <v>980000</v>
      </c>
      <c r="O11865">
        <v>6510491</v>
      </c>
      <c r="P11865" t="s">
        <v>5</v>
      </c>
      <c r="Q11865" t="s">
        <v>8</v>
      </c>
      <c r="R11865" t="s">
        <v>169</v>
      </c>
      <c r="S11865" t="s">
        <v>170</v>
      </c>
      <c r="T11865">
        <v>4200316.7741935486</v>
      </c>
      <c r="U11865">
        <v>4423961</v>
      </c>
      <c r="V11865">
        <v>223644.2258064514</v>
      </c>
      <c r="W11865">
        <v>5.324460935434816E-2</v>
      </c>
      <c r="X11865" t="s">
        <v>350</v>
      </c>
    </row>
    <row r="11866" spans="1:24" x14ac:dyDescent="0.35">
      <c r="A11866">
        <v>6001142147</v>
      </c>
      <c r="B11866" t="s">
        <v>168</v>
      </c>
      <c r="C11866" t="s">
        <v>168</v>
      </c>
      <c r="D11866">
        <v>0</v>
      </c>
      <c r="E11866">
        <v>0</v>
      </c>
      <c r="F11866">
        <v>6</v>
      </c>
      <c r="G11866">
        <v>178994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90000</v>
      </c>
      <c r="O11866">
        <v>268994</v>
      </c>
      <c r="P11866" t="s">
        <v>5</v>
      </c>
      <c r="Q11866" t="s">
        <v>14</v>
      </c>
      <c r="R11866" t="s">
        <v>207</v>
      </c>
      <c r="S11866" t="s">
        <v>170</v>
      </c>
      <c r="T11866">
        <v>173544.51612903227</v>
      </c>
      <c r="U11866">
        <v>1146493</v>
      </c>
      <c r="V11866">
        <v>972948.48387096776</v>
      </c>
      <c r="W11866">
        <v>5.6063337843966776</v>
      </c>
      <c r="X11866" t="s">
        <v>409</v>
      </c>
    </row>
    <row r="11867" spans="1:24" x14ac:dyDescent="0.35">
      <c r="A11867">
        <v>3300018082</v>
      </c>
      <c r="B11867" t="s">
        <v>168</v>
      </c>
      <c r="C11867" t="s">
        <v>168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276000</v>
      </c>
      <c r="O11867">
        <v>276000</v>
      </c>
      <c r="P11867" t="s">
        <v>5</v>
      </c>
      <c r="Q11867" t="s">
        <v>6</v>
      </c>
      <c r="R11867" t="s">
        <v>169</v>
      </c>
      <c r="S11867" t="s">
        <v>170</v>
      </c>
      <c r="T11867">
        <v>178064.51612903227</v>
      </c>
      <c r="U11867">
        <v>345500</v>
      </c>
      <c r="V11867">
        <v>167435.48387096773</v>
      </c>
      <c r="W11867">
        <v>0.94030797101449259</v>
      </c>
      <c r="X11867" t="s">
        <v>343</v>
      </c>
    </row>
    <row r="11868" spans="1:24" x14ac:dyDescent="0.35">
      <c r="A11868">
        <v>3301035288</v>
      </c>
      <c r="B11868" t="s">
        <v>168</v>
      </c>
      <c r="C11868" t="s">
        <v>168</v>
      </c>
      <c r="D11868">
        <v>0</v>
      </c>
      <c r="E11868">
        <v>0</v>
      </c>
      <c r="F11868">
        <v>41</v>
      </c>
      <c r="G11868">
        <v>1724706</v>
      </c>
      <c r="H11868">
        <v>4</v>
      </c>
      <c r="I11868">
        <v>285000</v>
      </c>
      <c r="J11868">
        <v>0</v>
      </c>
      <c r="K11868">
        <v>0</v>
      </c>
      <c r="L11868">
        <v>0</v>
      </c>
      <c r="M11868">
        <v>0</v>
      </c>
      <c r="N11868">
        <v>371000</v>
      </c>
      <c r="O11868">
        <v>2380706</v>
      </c>
      <c r="P11868" t="s">
        <v>5</v>
      </c>
      <c r="Q11868" t="s">
        <v>6</v>
      </c>
      <c r="R11868" t="s">
        <v>169</v>
      </c>
      <c r="S11868" t="s">
        <v>170</v>
      </c>
      <c r="T11868">
        <v>1535939.3548387098</v>
      </c>
      <c r="U11868">
        <v>2041333</v>
      </c>
      <c r="V11868">
        <v>505393.64516129019</v>
      </c>
      <c r="W11868">
        <v>0.32904531260894876</v>
      </c>
      <c r="X11868" t="s">
        <v>261</v>
      </c>
    </row>
    <row r="11869" spans="1:24" x14ac:dyDescent="0.35">
      <c r="A11869">
        <v>3300003082</v>
      </c>
      <c r="B11869" t="s">
        <v>168</v>
      </c>
      <c r="C11869" t="s">
        <v>168</v>
      </c>
      <c r="D11869">
        <v>0</v>
      </c>
      <c r="E11869">
        <v>0</v>
      </c>
      <c r="F11869">
        <v>239</v>
      </c>
      <c r="G11869">
        <v>10905792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30000</v>
      </c>
      <c r="O11869">
        <v>10935792</v>
      </c>
      <c r="P11869" t="s">
        <v>5</v>
      </c>
      <c r="Q11869" t="s">
        <v>11</v>
      </c>
      <c r="R11869" t="s">
        <v>169</v>
      </c>
      <c r="S11869" t="s">
        <v>170</v>
      </c>
      <c r="T11869">
        <v>7055349.6774193551</v>
      </c>
      <c r="U11869">
        <v>9907258</v>
      </c>
      <c r="V11869">
        <v>2851908.3225806449</v>
      </c>
      <c r="W11869">
        <v>0.40421927373892985</v>
      </c>
      <c r="X11869" t="s">
        <v>193</v>
      </c>
    </row>
    <row r="11870" spans="1:24" x14ac:dyDescent="0.35">
      <c r="A11870">
        <v>3301072612</v>
      </c>
      <c r="B11870" t="s">
        <v>168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 t="s">
        <v>5</v>
      </c>
      <c r="Q11870" t="s">
        <v>15</v>
      </c>
      <c r="R11870" t="s">
        <v>169</v>
      </c>
      <c r="S11870" t="s">
        <v>170</v>
      </c>
      <c r="T11870">
        <v>0</v>
      </c>
      <c r="U11870">
        <v>0</v>
      </c>
      <c r="V11870">
        <v>0</v>
      </c>
      <c r="W11870">
        <v>0</v>
      </c>
      <c r="X11870" t="s">
        <v>408</v>
      </c>
    </row>
    <row r="11871" spans="1:24" x14ac:dyDescent="0.35">
      <c r="A11871">
        <v>3301071797</v>
      </c>
      <c r="B11871" t="s">
        <v>168</v>
      </c>
      <c r="C11871" t="s">
        <v>168</v>
      </c>
      <c r="D11871">
        <v>0</v>
      </c>
      <c r="E11871">
        <v>0</v>
      </c>
      <c r="F11871">
        <v>44</v>
      </c>
      <c r="G11871">
        <v>1464446</v>
      </c>
      <c r="H11871">
        <v>47</v>
      </c>
      <c r="I11871">
        <v>1925000</v>
      </c>
      <c r="J11871">
        <v>0</v>
      </c>
      <c r="K11871">
        <v>0</v>
      </c>
      <c r="L11871">
        <v>26</v>
      </c>
      <c r="M11871">
        <v>1172400</v>
      </c>
      <c r="N11871">
        <v>300000</v>
      </c>
      <c r="O11871">
        <v>4861846</v>
      </c>
      <c r="P11871" t="s">
        <v>5</v>
      </c>
      <c r="Q11871" t="s">
        <v>10</v>
      </c>
      <c r="R11871" t="s">
        <v>169</v>
      </c>
      <c r="S11871" t="s">
        <v>170</v>
      </c>
      <c r="T11871">
        <v>3136674.8387096776</v>
      </c>
      <c r="U11871">
        <v>2281377</v>
      </c>
      <c r="V11871">
        <v>-855297.83870967757</v>
      </c>
      <c r="W11871">
        <v>-0.27267660267314109</v>
      </c>
      <c r="X11871" t="s">
        <v>362</v>
      </c>
    </row>
    <row r="11872" spans="1:24" x14ac:dyDescent="0.35">
      <c r="A11872">
        <v>3300008761</v>
      </c>
      <c r="B11872" t="s">
        <v>168</v>
      </c>
      <c r="C11872" t="s">
        <v>168</v>
      </c>
      <c r="D11872">
        <v>0</v>
      </c>
      <c r="E11872">
        <v>0</v>
      </c>
      <c r="F11872">
        <v>145</v>
      </c>
      <c r="G11872">
        <v>7557472</v>
      </c>
      <c r="H11872">
        <v>2</v>
      </c>
      <c r="I11872">
        <v>110000</v>
      </c>
      <c r="J11872">
        <v>0</v>
      </c>
      <c r="K11872">
        <v>0</v>
      </c>
      <c r="L11872">
        <v>2</v>
      </c>
      <c r="M11872">
        <v>104800</v>
      </c>
      <c r="N11872">
        <v>1534000</v>
      </c>
      <c r="O11872">
        <v>9306272</v>
      </c>
      <c r="P11872" t="s">
        <v>5</v>
      </c>
      <c r="Q11872" t="s">
        <v>12</v>
      </c>
      <c r="R11872" t="s">
        <v>169</v>
      </c>
      <c r="S11872" t="s">
        <v>170</v>
      </c>
      <c r="T11872">
        <v>6004046.4516129028</v>
      </c>
      <c r="U11872">
        <v>5961551</v>
      </c>
      <c r="V11872">
        <v>-42495.451612902805</v>
      </c>
      <c r="W11872">
        <v>-7.0778019383056501E-3</v>
      </c>
      <c r="X11872" t="s">
        <v>302</v>
      </c>
    </row>
    <row r="11873" spans="1:24" x14ac:dyDescent="0.35">
      <c r="A11873">
        <v>3301007244</v>
      </c>
      <c r="B11873" t="s">
        <v>168</v>
      </c>
      <c r="C11873" t="s">
        <v>168</v>
      </c>
      <c r="D11873">
        <v>0</v>
      </c>
      <c r="E11873">
        <v>0</v>
      </c>
      <c r="F11873">
        <v>0</v>
      </c>
      <c r="G11873">
        <v>0</v>
      </c>
      <c r="H11873">
        <v>4</v>
      </c>
      <c r="I11873">
        <v>185000</v>
      </c>
      <c r="J11873">
        <v>0</v>
      </c>
      <c r="K11873">
        <v>0</v>
      </c>
      <c r="L11873">
        <v>0</v>
      </c>
      <c r="M11873">
        <v>0</v>
      </c>
      <c r="N11873">
        <v>360000</v>
      </c>
      <c r="O11873">
        <v>545000</v>
      </c>
      <c r="P11873" t="s">
        <v>5</v>
      </c>
      <c r="Q11873" t="s">
        <v>11</v>
      </c>
      <c r="R11873" t="s">
        <v>169</v>
      </c>
      <c r="S11873" t="s">
        <v>170</v>
      </c>
      <c r="T11873">
        <v>351612.90322580643</v>
      </c>
      <c r="U11873">
        <v>158198</v>
      </c>
      <c r="V11873">
        <v>-193414.90322580643</v>
      </c>
      <c r="W11873">
        <v>-0.55007908256880733</v>
      </c>
      <c r="X11873" t="s">
        <v>263</v>
      </c>
    </row>
    <row r="11874" spans="1:24" x14ac:dyDescent="0.35">
      <c r="A11874">
        <v>3300015132</v>
      </c>
      <c r="B11874" t="s">
        <v>168</v>
      </c>
      <c r="C11874" t="s">
        <v>168</v>
      </c>
      <c r="D11874">
        <v>0</v>
      </c>
      <c r="E11874">
        <v>0</v>
      </c>
      <c r="F11874">
        <v>2</v>
      </c>
      <c r="G11874">
        <v>28800</v>
      </c>
      <c r="H11874">
        <v>1</v>
      </c>
      <c r="I11874">
        <v>5000</v>
      </c>
      <c r="J11874">
        <v>0</v>
      </c>
      <c r="K11874">
        <v>0</v>
      </c>
      <c r="L11874">
        <v>2</v>
      </c>
      <c r="M11874">
        <v>434242</v>
      </c>
      <c r="N11874">
        <v>939300</v>
      </c>
      <c r="O11874">
        <v>1407342</v>
      </c>
      <c r="P11874" t="s">
        <v>5</v>
      </c>
      <c r="Q11874" t="s">
        <v>7</v>
      </c>
      <c r="R11874" t="s">
        <v>169</v>
      </c>
      <c r="S11874" t="s">
        <v>170</v>
      </c>
      <c r="T11874">
        <v>907962.58064516133</v>
      </c>
      <c r="U11874">
        <v>1192533</v>
      </c>
      <c r="V11874">
        <v>284570.41935483867</v>
      </c>
      <c r="W11874">
        <v>0.31341646167029746</v>
      </c>
      <c r="X11874" t="s">
        <v>215</v>
      </c>
    </row>
    <row r="11875" spans="1:24" x14ac:dyDescent="0.35">
      <c r="A11875">
        <v>3300013264</v>
      </c>
      <c r="B11875" t="s">
        <v>168</v>
      </c>
      <c r="C11875" t="s">
        <v>168</v>
      </c>
      <c r="D11875">
        <v>0</v>
      </c>
      <c r="E11875">
        <v>0</v>
      </c>
      <c r="F11875">
        <v>2</v>
      </c>
      <c r="G11875">
        <v>186950</v>
      </c>
      <c r="H11875">
        <v>24</v>
      </c>
      <c r="I11875">
        <v>770000</v>
      </c>
      <c r="J11875">
        <v>0</v>
      </c>
      <c r="K11875">
        <v>0</v>
      </c>
      <c r="L11875">
        <v>3</v>
      </c>
      <c r="M11875">
        <v>504486</v>
      </c>
      <c r="N11875">
        <v>2589000</v>
      </c>
      <c r="O11875">
        <v>4050436</v>
      </c>
      <c r="P11875" t="s">
        <v>5</v>
      </c>
      <c r="Q11875" t="s">
        <v>17</v>
      </c>
      <c r="R11875" t="s">
        <v>169</v>
      </c>
      <c r="S11875" t="s">
        <v>170</v>
      </c>
      <c r="T11875">
        <v>2613184.5161290322</v>
      </c>
      <c r="U11875">
        <v>1926417</v>
      </c>
      <c r="V11875">
        <v>-686767.51612903224</v>
      </c>
      <c r="W11875">
        <v>-0.26280865812964327</v>
      </c>
      <c r="X11875" t="s">
        <v>332</v>
      </c>
    </row>
    <row r="11876" spans="1:24" x14ac:dyDescent="0.35">
      <c r="A11876">
        <v>3301002604</v>
      </c>
      <c r="B11876" t="s">
        <v>168</v>
      </c>
      <c r="C11876" t="s">
        <v>168</v>
      </c>
      <c r="D11876">
        <v>0</v>
      </c>
      <c r="E11876">
        <v>0</v>
      </c>
      <c r="F11876">
        <v>186</v>
      </c>
      <c r="G11876">
        <v>5454616</v>
      </c>
      <c r="H11876">
        <v>97</v>
      </c>
      <c r="I11876">
        <v>3481000</v>
      </c>
      <c r="J11876">
        <v>0</v>
      </c>
      <c r="K11876">
        <v>0</v>
      </c>
      <c r="L11876">
        <v>71</v>
      </c>
      <c r="M11876">
        <v>2810400</v>
      </c>
      <c r="N11876">
        <v>30000</v>
      </c>
      <c r="O11876">
        <v>11776016</v>
      </c>
      <c r="P11876" t="s">
        <v>5</v>
      </c>
      <c r="Q11876" t="s">
        <v>15</v>
      </c>
      <c r="R11876" t="s">
        <v>169</v>
      </c>
      <c r="S11876" t="s">
        <v>170</v>
      </c>
      <c r="T11876">
        <v>7597429.6774193551</v>
      </c>
      <c r="U11876">
        <v>7754144</v>
      </c>
      <c r="V11876">
        <v>156714.32258064486</v>
      </c>
      <c r="W11876">
        <v>2.0627281756410598E-2</v>
      </c>
      <c r="X11876" t="s">
        <v>341</v>
      </c>
    </row>
    <row r="11877" spans="1:24" x14ac:dyDescent="0.35">
      <c r="A11877">
        <v>3301065792</v>
      </c>
      <c r="B11877" t="s">
        <v>168</v>
      </c>
      <c r="C11877" t="s">
        <v>168</v>
      </c>
      <c r="D11877">
        <v>0</v>
      </c>
      <c r="E11877">
        <v>0</v>
      </c>
      <c r="F11877">
        <v>49</v>
      </c>
      <c r="G11877">
        <v>1625948</v>
      </c>
      <c r="H11877">
        <v>36</v>
      </c>
      <c r="I11877">
        <v>1520000</v>
      </c>
      <c r="J11877">
        <v>0</v>
      </c>
      <c r="K11877">
        <v>0</v>
      </c>
      <c r="L11877">
        <v>12</v>
      </c>
      <c r="M11877">
        <v>618800</v>
      </c>
      <c r="N11877">
        <v>172000</v>
      </c>
      <c r="O11877">
        <v>3936748</v>
      </c>
      <c r="P11877" t="s">
        <v>5</v>
      </c>
      <c r="Q11877" t="s">
        <v>14</v>
      </c>
      <c r="R11877" t="s">
        <v>169</v>
      </c>
      <c r="S11877" t="s">
        <v>170</v>
      </c>
      <c r="T11877">
        <v>2539837.4193548388</v>
      </c>
      <c r="U11877">
        <v>1539791</v>
      </c>
      <c r="V11877">
        <v>-1000046.4193548388</v>
      </c>
      <c r="W11877">
        <v>-0.3937442655714819</v>
      </c>
      <c r="X11877" t="s">
        <v>171</v>
      </c>
    </row>
    <row r="11878" spans="1:24" x14ac:dyDescent="0.35">
      <c r="A11878">
        <v>6001138311</v>
      </c>
      <c r="B11878" t="s">
        <v>168</v>
      </c>
      <c r="C11878" t="s">
        <v>168</v>
      </c>
      <c r="D11878">
        <v>0</v>
      </c>
      <c r="E11878">
        <v>0</v>
      </c>
      <c r="F11878">
        <v>112</v>
      </c>
      <c r="G11878">
        <v>3357082</v>
      </c>
      <c r="H11878">
        <v>54</v>
      </c>
      <c r="I11878">
        <v>1505000</v>
      </c>
      <c r="J11878">
        <v>0</v>
      </c>
      <c r="K11878">
        <v>0</v>
      </c>
      <c r="L11878">
        <v>17</v>
      </c>
      <c r="M11878">
        <v>880800</v>
      </c>
      <c r="N11878">
        <v>150000</v>
      </c>
      <c r="O11878">
        <v>5892882</v>
      </c>
      <c r="P11878" t="s">
        <v>5</v>
      </c>
      <c r="Q11878" t="s">
        <v>14</v>
      </c>
      <c r="R11878" t="s">
        <v>169</v>
      </c>
      <c r="S11878" t="s">
        <v>170</v>
      </c>
      <c r="T11878">
        <v>3801859.3548387098</v>
      </c>
      <c r="U11878">
        <v>3527143</v>
      </c>
      <c r="V11878">
        <v>-274716.35483870981</v>
      </c>
      <c r="W11878">
        <v>-7.2258421261447325E-2</v>
      </c>
      <c r="X11878" t="s">
        <v>171</v>
      </c>
    </row>
    <row r="11879" spans="1:24" x14ac:dyDescent="0.35">
      <c r="A11879">
        <v>3301070416</v>
      </c>
      <c r="B11879" t="s">
        <v>168</v>
      </c>
      <c r="C11879" t="s">
        <v>168</v>
      </c>
      <c r="D11879">
        <v>0</v>
      </c>
      <c r="E11879">
        <v>0</v>
      </c>
      <c r="F11879">
        <v>80</v>
      </c>
      <c r="G11879">
        <v>3459689</v>
      </c>
      <c r="H11879">
        <v>19</v>
      </c>
      <c r="I11879">
        <v>1350000</v>
      </c>
      <c r="J11879">
        <v>0</v>
      </c>
      <c r="K11879">
        <v>0</v>
      </c>
      <c r="L11879">
        <v>0</v>
      </c>
      <c r="M11879">
        <v>0</v>
      </c>
      <c r="N11879">
        <v>165000</v>
      </c>
      <c r="O11879">
        <v>4974689</v>
      </c>
      <c r="P11879" t="s">
        <v>5</v>
      </c>
      <c r="Q11879" t="s">
        <v>14</v>
      </c>
      <c r="R11879" t="s">
        <v>169</v>
      </c>
      <c r="S11879" t="s">
        <v>170</v>
      </c>
      <c r="T11879">
        <v>3209476.7741935486</v>
      </c>
      <c r="U11879">
        <v>4214529</v>
      </c>
      <c r="V11879">
        <v>1005052.2258064514</v>
      </c>
      <c r="W11879">
        <v>0.31315142514436567</v>
      </c>
      <c r="X11879" t="s">
        <v>324</v>
      </c>
    </row>
    <row r="11880" spans="1:24" x14ac:dyDescent="0.35">
      <c r="A11880">
        <v>3301001836</v>
      </c>
      <c r="B11880" t="s">
        <v>168</v>
      </c>
      <c r="C11880" t="s">
        <v>168</v>
      </c>
      <c r="D11880">
        <v>0</v>
      </c>
      <c r="E11880">
        <v>0</v>
      </c>
      <c r="F11880">
        <v>83</v>
      </c>
      <c r="G11880">
        <v>2806015</v>
      </c>
      <c r="H11880">
        <v>20</v>
      </c>
      <c r="I11880">
        <v>365000</v>
      </c>
      <c r="J11880">
        <v>0</v>
      </c>
      <c r="K11880">
        <v>0</v>
      </c>
      <c r="L11880">
        <v>178</v>
      </c>
      <c r="M11880">
        <v>5767200</v>
      </c>
      <c r="N11880">
        <v>220000</v>
      </c>
      <c r="O11880">
        <v>9158215</v>
      </c>
      <c r="P11880" t="s">
        <v>5</v>
      </c>
      <c r="Q11880" t="s">
        <v>15</v>
      </c>
      <c r="R11880" t="s">
        <v>169</v>
      </c>
      <c r="S11880" t="s">
        <v>170</v>
      </c>
      <c r="T11880">
        <v>5908525.8064516131</v>
      </c>
      <c r="U11880">
        <v>4492352</v>
      </c>
      <c r="V11880">
        <v>-1416173.8064516131</v>
      </c>
      <c r="W11880">
        <v>-0.23968310418569561</v>
      </c>
      <c r="X11880" t="s">
        <v>296</v>
      </c>
    </row>
    <row r="11881" spans="1:24" x14ac:dyDescent="0.35">
      <c r="A11881">
        <v>3301005261</v>
      </c>
      <c r="B11881" t="s">
        <v>168</v>
      </c>
      <c r="C11881" t="s">
        <v>168</v>
      </c>
      <c r="D11881">
        <v>0</v>
      </c>
      <c r="E11881">
        <v>0</v>
      </c>
      <c r="F11881">
        <v>270</v>
      </c>
      <c r="G11881">
        <v>11626551</v>
      </c>
      <c r="H11881">
        <v>167</v>
      </c>
      <c r="I11881">
        <v>7731000</v>
      </c>
      <c r="J11881">
        <v>0</v>
      </c>
      <c r="K11881">
        <v>0</v>
      </c>
      <c r="L11881">
        <v>190</v>
      </c>
      <c r="M11881">
        <v>11359600</v>
      </c>
      <c r="N11881">
        <v>150000</v>
      </c>
      <c r="O11881">
        <v>30867151</v>
      </c>
      <c r="P11881" t="s">
        <v>5</v>
      </c>
      <c r="Q11881" t="s">
        <v>15</v>
      </c>
      <c r="R11881" t="s">
        <v>169</v>
      </c>
      <c r="S11881" t="s">
        <v>170</v>
      </c>
      <c r="T11881">
        <v>19914290.967741936</v>
      </c>
      <c r="U11881">
        <v>18939883</v>
      </c>
      <c r="V11881">
        <v>-974407.96774193645</v>
      </c>
      <c r="W11881">
        <v>-4.8930085902647802E-2</v>
      </c>
      <c r="X11881" t="s">
        <v>369</v>
      </c>
    </row>
    <row r="11882" spans="1:24" x14ac:dyDescent="0.35">
      <c r="A11882">
        <v>3301001829</v>
      </c>
      <c r="B11882" t="s">
        <v>168</v>
      </c>
      <c r="C11882" t="s">
        <v>168</v>
      </c>
      <c r="D11882">
        <v>0</v>
      </c>
      <c r="E11882">
        <v>0</v>
      </c>
      <c r="F11882">
        <v>713</v>
      </c>
      <c r="G11882">
        <v>42313329</v>
      </c>
      <c r="H11882">
        <v>71</v>
      </c>
      <c r="I11882">
        <v>4868000</v>
      </c>
      <c r="J11882">
        <v>0</v>
      </c>
      <c r="K11882">
        <v>0</v>
      </c>
      <c r="L11882">
        <v>9</v>
      </c>
      <c r="M11882">
        <v>1091831</v>
      </c>
      <c r="N11882">
        <v>15859500</v>
      </c>
      <c r="O11882">
        <v>64132660</v>
      </c>
      <c r="P11882" t="s">
        <v>5</v>
      </c>
      <c r="Q11882" t="s">
        <v>12</v>
      </c>
      <c r="R11882" t="s">
        <v>169</v>
      </c>
      <c r="S11882" t="s">
        <v>170</v>
      </c>
      <c r="T11882">
        <v>41375909.677419357</v>
      </c>
      <c r="U11882">
        <v>34125083</v>
      </c>
      <c r="V11882">
        <v>-7250826.677419357</v>
      </c>
      <c r="W11882">
        <v>-0.17524271330707319</v>
      </c>
      <c r="X11882" t="s">
        <v>302</v>
      </c>
    </row>
    <row r="11883" spans="1:24" x14ac:dyDescent="0.35">
      <c r="A11883">
        <v>3300022740</v>
      </c>
      <c r="B11883" t="s">
        <v>168</v>
      </c>
      <c r="C11883" t="s">
        <v>168</v>
      </c>
      <c r="D11883">
        <v>0</v>
      </c>
      <c r="E11883">
        <v>0</v>
      </c>
      <c r="F11883">
        <v>26</v>
      </c>
      <c r="G11883">
        <v>1146583</v>
      </c>
      <c r="H11883">
        <v>29</v>
      </c>
      <c r="I11883">
        <v>1185000</v>
      </c>
      <c r="J11883">
        <v>0</v>
      </c>
      <c r="K11883">
        <v>0</v>
      </c>
      <c r="L11883">
        <v>3</v>
      </c>
      <c r="M11883">
        <v>227200</v>
      </c>
      <c r="N11883">
        <v>1033500</v>
      </c>
      <c r="O11883">
        <v>3592283</v>
      </c>
      <c r="P11883" t="s">
        <v>5</v>
      </c>
      <c r="Q11883" t="s">
        <v>7</v>
      </c>
      <c r="R11883" t="s">
        <v>169</v>
      </c>
      <c r="S11883" t="s">
        <v>170</v>
      </c>
      <c r="T11883">
        <v>2317601.935483871</v>
      </c>
      <c r="U11883">
        <v>2501487</v>
      </c>
      <c r="V11883">
        <v>183885.06451612897</v>
      </c>
      <c r="W11883">
        <v>7.9342816253619164E-2</v>
      </c>
      <c r="X11883" t="s">
        <v>394</v>
      </c>
    </row>
    <row r="11884" spans="1:24" x14ac:dyDescent="0.35">
      <c r="A11884">
        <v>3301028468</v>
      </c>
      <c r="B11884" t="s">
        <v>168</v>
      </c>
      <c r="C11884" t="s">
        <v>168</v>
      </c>
      <c r="D11884">
        <v>0</v>
      </c>
      <c r="E11884">
        <v>0</v>
      </c>
      <c r="F11884">
        <v>45</v>
      </c>
      <c r="G11884">
        <v>1809950</v>
      </c>
      <c r="H11884">
        <v>19</v>
      </c>
      <c r="I11884">
        <v>655000</v>
      </c>
      <c r="J11884">
        <v>0</v>
      </c>
      <c r="K11884">
        <v>0</v>
      </c>
      <c r="L11884">
        <v>13</v>
      </c>
      <c r="M11884">
        <v>431200</v>
      </c>
      <c r="N11884">
        <v>150000</v>
      </c>
      <c r="O11884">
        <v>3046150</v>
      </c>
      <c r="P11884" t="s">
        <v>5</v>
      </c>
      <c r="Q11884" t="s">
        <v>14</v>
      </c>
      <c r="R11884" t="s">
        <v>169</v>
      </c>
      <c r="S11884" t="s">
        <v>170</v>
      </c>
      <c r="T11884">
        <v>1965258.064516129</v>
      </c>
      <c r="U11884">
        <v>1395270</v>
      </c>
      <c r="V11884">
        <v>-569988.06451612897</v>
      </c>
      <c r="W11884">
        <v>-0.29003217175779261</v>
      </c>
      <c r="X11884" t="s">
        <v>213</v>
      </c>
    </row>
    <row r="11885" spans="1:24" x14ac:dyDescent="0.35">
      <c r="A11885">
        <v>3301010818</v>
      </c>
      <c r="B11885" t="s">
        <v>168</v>
      </c>
      <c r="C11885" t="s">
        <v>168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330000</v>
      </c>
      <c r="O11885">
        <v>330000</v>
      </c>
      <c r="P11885" t="s">
        <v>5</v>
      </c>
      <c r="Q11885" t="s">
        <v>12</v>
      </c>
      <c r="R11885" t="s">
        <v>169</v>
      </c>
      <c r="S11885" t="s">
        <v>170</v>
      </c>
      <c r="T11885">
        <v>212903.22580645164</v>
      </c>
      <c r="U11885">
        <v>430000</v>
      </c>
      <c r="V11885">
        <v>217096.77419354836</v>
      </c>
      <c r="W11885">
        <v>1.0196969696969695</v>
      </c>
      <c r="X11885" t="s">
        <v>411</v>
      </c>
    </row>
    <row r="11886" spans="1:24" x14ac:dyDescent="0.35">
      <c r="A11886">
        <v>3301072873</v>
      </c>
      <c r="B11886" t="s">
        <v>168</v>
      </c>
      <c r="C11886" t="s">
        <v>168</v>
      </c>
      <c r="D11886">
        <v>0</v>
      </c>
      <c r="E11886">
        <v>0</v>
      </c>
      <c r="F11886">
        <v>2</v>
      </c>
      <c r="G11886">
        <v>21800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330000</v>
      </c>
      <c r="O11886">
        <v>351800</v>
      </c>
      <c r="P11886" t="s">
        <v>5</v>
      </c>
      <c r="Q11886" t="s">
        <v>12</v>
      </c>
      <c r="R11886" t="s">
        <v>169</v>
      </c>
      <c r="S11886" t="s">
        <v>170</v>
      </c>
      <c r="T11886">
        <v>226967.74193548388</v>
      </c>
      <c r="U11886">
        <v>535000</v>
      </c>
      <c r="V11886">
        <v>308032.25806451612</v>
      </c>
      <c r="W11886">
        <v>1.3571631608868673</v>
      </c>
      <c r="X11886" t="s">
        <v>398</v>
      </c>
    </row>
    <row r="11887" spans="1:24" x14ac:dyDescent="0.35">
      <c r="A11887">
        <v>3301064618</v>
      </c>
      <c r="B11887" t="s">
        <v>168</v>
      </c>
      <c r="C11887" t="s">
        <v>168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21000</v>
      </c>
      <c r="O11887">
        <v>21000</v>
      </c>
      <c r="P11887" t="s">
        <v>5</v>
      </c>
      <c r="Q11887" t="s">
        <v>13</v>
      </c>
      <c r="R11887" t="s">
        <v>207</v>
      </c>
      <c r="S11887" t="s">
        <v>170</v>
      </c>
      <c r="T11887">
        <v>13548.387096774193</v>
      </c>
      <c r="U11887">
        <v>0</v>
      </c>
      <c r="V11887">
        <v>-13548.387096774193</v>
      </c>
      <c r="W11887">
        <v>0</v>
      </c>
      <c r="X11887" t="s">
        <v>297</v>
      </c>
    </row>
    <row r="11888" spans="1:24" x14ac:dyDescent="0.35">
      <c r="A11888">
        <v>3301040261</v>
      </c>
      <c r="B11888" t="s">
        <v>168</v>
      </c>
      <c r="C11888" t="s">
        <v>168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330000</v>
      </c>
      <c r="O11888">
        <v>330000</v>
      </c>
      <c r="P11888" t="s">
        <v>5</v>
      </c>
      <c r="Q11888" t="s">
        <v>12</v>
      </c>
      <c r="R11888" t="s">
        <v>169</v>
      </c>
      <c r="S11888" t="s">
        <v>170</v>
      </c>
      <c r="T11888">
        <v>212903.22580645164</v>
      </c>
      <c r="U11888">
        <v>270000</v>
      </c>
      <c r="V11888">
        <v>57096.774193548365</v>
      </c>
      <c r="W11888">
        <v>0.26818181818181808</v>
      </c>
      <c r="X11888" t="s">
        <v>398</v>
      </c>
    </row>
    <row r="11889" spans="1:24" x14ac:dyDescent="0.35">
      <c r="A11889">
        <v>6001147343</v>
      </c>
      <c r="B11889" t="s">
        <v>168</v>
      </c>
      <c r="C11889" t="s">
        <v>168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75000</v>
      </c>
      <c r="O11889">
        <v>75000</v>
      </c>
      <c r="P11889" t="s">
        <v>5</v>
      </c>
      <c r="Q11889" t="s">
        <v>14</v>
      </c>
      <c r="R11889" t="s">
        <v>169</v>
      </c>
      <c r="S11889" t="s">
        <v>170</v>
      </c>
      <c r="T11889">
        <v>48387.096774193553</v>
      </c>
      <c r="U11889">
        <v>30000</v>
      </c>
      <c r="V11889">
        <v>-18387.096774193553</v>
      </c>
      <c r="W11889">
        <v>-0.38</v>
      </c>
      <c r="X11889" t="s">
        <v>237</v>
      </c>
    </row>
    <row r="11890" spans="1:24" x14ac:dyDescent="0.35">
      <c r="A11890">
        <v>3300014372</v>
      </c>
      <c r="B11890" t="s">
        <v>168</v>
      </c>
      <c r="C11890" t="s">
        <v>168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1354000</v>
      </c>
      <c r="O11890">
        <v>1354000</v>
      </c>
      <c r="P11890" t="s">
        <v>5</v>
      </c>
      <c r="Q11890" t="s">
        <v>8</v>
      </c>
      <c r="R11890" t="s">
        <v>169</v>
      </c>
      <c r="S11890" t="s">
        <v>170</v>
      </c>
      <c r="T11890">
        <v>873548.3870967743</v>
      </c>
      <c r="U11890">
        <v>1630000</v>
      </c>
      <c r="V11890">
        <v>756451.6129032257</v>
      </c>
      <c r="W11890">
        <v>0.86595273264401751</v>
      </c>
      <c r="X11890" t="s">
        <v>310</v>
      </c>
    </row>
    <row r="11891" spans="1:24" x14ac:dyDescent="0.35">
      <c r="A11891">
        <v>3301015779</v>
      </c>
      <c r="B11891" t="s">
        <v>168</v>
      </c>
      <c r="C11891" t="s">
        <v>168</v>
      </c>
      <c r="D11891">
        <v>0</v>
      </c>
      <c r="E11891">
        <v>0</v>
      </c>
      <c r="F11891">
        <v>638</v>
      </c>
      <c r="G11891">
        <v>27176553</v>
      </c>
      <c r="H11891">
        <v>87</v>
      </c>
      <c r="I11891">
        <v>2700000</v>
      </c>
      <c r="J11891">
        <v>0</v>
      </c>
      <c r="K11891">
        <v>0</v>
      </c>
      <c r="L11891">
        <v>9</v>
      </c>
      <c r="M11891">
        <v>1842380</v>
      </c>
      <c r="N11891">
        <v>980000</v>
      </c>
      <c r="O11891">
        <v>32698933</v>
      </c>
      <c r="P11891" t="s">
        <v>5</v>
      </c>
      <c r="Q11891" t="s">
        <v>8</v>
      </c>
      <c r="R11891" t="s">
        <v>169</v>
      </c>
      <c r="S11891" t="s">
        <v>170</v>
      </c>
      <c r="T11891">
        <v>21096085.806451611</v>
      </c>
      <c r="U11891">
        <v>22786495</v>
      </c>
      <c r="V11891">
        <v>1690409.1935483888</v>
      </c>
      <c r="W11891">
        <v>8.0129044271872729E-2</v>
      </c>
      <c r="X11891" t="s">
        <v>175</v>
      </c>
    </row>
    <row r="11892" spans="1:24" x14ac:dyDescent="0.35">
      <c r="A11892">
        <v>3300026019</v>
      </c>
      <c r="B11892" t="s">
        <v>168</v>
      </c>
      <c r="C11892" t="s">
        <v>168</v>
      </c>
      <c r="D11892">
        <v>0</v>
      </c>
      <c r="E11892">
        <v>0</v>
      </c>
      <c r="F11892">
        <v>247</v>
      </c>
      <c r="G11892">
        <v>10772649</v>
      </c>
      <c r="H11892">
        <v>34</v>
      </c>
      <c r="I11892">
        <v>610000</v>
      </c>
      <c r="J11892">
        <v>0</v>
      </c>
      <c r="K11892">
        <v>0</v>
      </c>
      <c r="L11892">
        <v>1</v>
      </c>
      <c r="M11892">
        <v>5599</v>
      </c>
      <c r="N11892">
        <v>1703900</v>
      </c>
      <c r="O11892">
        <v>13092148</v>
      </c>
      <c r="P11892" t="s">
        <v>5</v>
      </c>
      <c r="Q11892" t="s">
        <v>7</v>
      </c>
      <c r="R11892" t="s">
        <v>169</v>
      </c>
      <c r="S11892" t="s">
        <v>170</v>
      </c>
      <c r="T11892">
        <v>8446547.0967741944</v>
      </c>
      <c r="U11892">
        <v>9778645</v>
      </c>
      <c r="V11892">
        <v>1332097.9032258056</v>
      </c>
      <c r="W11892">
        <v>0.1577091665935948</v>
      </c>
      <c r="X11892" t="s">
        <v>221</v>
      </c>
    </row>
    <row r="11893" spans="1:24" x14ac:dyDescent="0.35">
      <c r="A11893">
        <v>3300010787</v>
      </c>
      <c r="B11893" t="s">
        <v>168</v>
      </c>
      <c r="C11893" t="s">
        <v>168</v>
      </c>
      <c r="D11893">
        <v>0</v>
      </c>
      <c r="E11893">
        <v>0</v>
      </c>
      <c r="F11893">
        <v>29</v>
      </c>
      <c r="G11893">
        <v>1219131</v>
      </c>
      <c r="H11893">
        <v>5</v>
      </c>
      <c r="I11893">
        <v>145000</v>
      </c>
      <c r="J11893">
        <v>0</v>
      </c>
      <c r="K11893">
        <v>0</v>
      </c>
      <c r="L11893">
        <v>3</v>
      </c>
      <c r="M11893">
        <v>394207</v>
      </c>
      <c r="N11893">
        <v>560000</v>
      </c>
      <c r="O11893">
        <v>2318338</v>
      </c>
      <c r="P11893" t="s">
        <v>5</v>
      </c>
      <c r="Q11893" t="s">
        <v>12</v>
      </c>
      <c r="R11893" t="s">
        <v>169</v>
      </c>
      <c r="S11893" t="s">
        <v>170</v>
      </c>
      <c r="T11893">
        <v>1495701.935483871</v>
      </c>
      <c r="U11893">
        <v>1315814</v>
      </c>
      <c r="V11893">
        <v>-179887.93548387103</v>
      </c>
      <c r="W11893">
        <v>-0.12026990887437472</v>
      </c>
      <c r="X11893" t="s">
        <v>381</v>
      </c>
    </row>
    <row r="11894" spans="1:24" x14ac:dyDescent="0.35">
      <c r="A11894">
        <v>3300021315</v>
      </c>
      <c r="B11894" t="s">
        <v>168</v>
      </c>
      <c r="C11894" t="s">
        <v>168</v>
      </c>
      <c r="D11894">
        <v>0</v>
      </c>
      <c r="E11894">
        <v>0</v>
      </c>
      <c r="F11894">
        <v>43</v>
      </c>
      <c r="G11894">
        <v>2516536</v>
      </c>
      <c r="H11894">
        <v>21</v>
      </c>
      <c r="I11894">
        <v>1030000</v>
      </c>
      <c r="J11894">
        <v>0</v>
      </c>
      <c r="K11894">
        <v>0</v>
      </c>
      <c r="L11894">
        <v>1</v>
      </c>
      <c r="M11894">
        <v>50000</v>
      </c>
      <c r="N11894">
        <v>30000</v>
      </c>
      <c r="O11894">
        <v>3626536</v>
      </c>
      <c r="P11894" t="s">
        <v>5</v>
      </c>
      <c r="Q11894" t="s">
        <v>15</v>
      </c>
      <c r="R11894" t="s">
        <v>169</v>
      </c>
      <c r="S11894" t="s">
        <v>170</v>
      </c>
      <c r="T11894">
        <v>2339700.6451612902</v>
      </c>
      <c r="U11894">
        <v>3429149</v>
      </c>
      <c r="V11894">
        <v>1089448.3548387098</v>
      </c>
      <c r="W11894">
        <v>0.46563578853208698</v>
      </c>
      <c r="X11894" t="s">
        <v>214</v>
      </c>
    </row>
    <row r="11895" spans="1:24" x14ac:dyDescent="0.35">
      <c r="A11895">
        <v>3300022156</v>
      </c>
      <c r="B11895" t="s">
        <v>168</v>
      </c>
      <c r="C11895" t="s">
        <v>168</v>
      </c>
      <c r="D11895">
        <v>0</v>
      </c>
      <c r="E11895">
        <v>0</v>
      </c>
      <c r="F11895">
        <v>0</v>
      </c>
      <c r="G11895">
        <v>0</v>
      </c>
      <c r="H11895">
        <v>1</v>
      </c>
      <c r="I11895">
        <v>5000</v>
      </c>
      <c r="J11895">
        <v>0</v>
      </c>
      <c r="K11895">
        <v>0</v>
      </c>
      <c r="L11895">
        <v>0</v>
      </c>
      <c r="M11895">
        <v>0</v>
      </c>
      <c r="N11895">
        <v>342000</v>
      </c>
      <c r="O11895">
        <v>347000</v>
      </c>
      <c r="P11895" t="s">
        <v>5</v>
      </c>
      <c r="Q11895" t="s">
        <v>8</v>
      </c>
      <c r="R11895" t="s">
        <v>169</v>
      </c>
      <c r="S11895" t="s">
        <v>170</v>
      </c>
      <c r="T11895">
        <v>223870.96774193548</v>
      </c>
      <c r="U11895">
        <v>1046500</v>
      </c>
      <c r="V11895">
        <v>822629.03225806449</v>
      </c>
      <c r="W11895">
        <v>3.674567723342939</v>
      </c>
      <c r="X11895" t="s">
        <v>238</v>
      </c>
    </row>
    <row r="11896" spans="1:24" x14ac:dyDescent="0.35">
      <c r="A11896">
        <v>3301068539</v>
      </c>
      <c r="B11896" t="s">
        <v>168</v>
      </c>
      <c r="C11896" t="s">
        <v>168</v>
      </c>
      <c r="D11896">
        <v>0</v>
      </c>
      <c r="E11896">
        <v>0</v>
      </c>
      <c r="F11896">
        <v>22</v>
      </c>
      <c r="G11896">
        <v>747478</v>
      </c>
      <c r="H11896">
        <v>4</v>
      </c>
      <c r="I11896">
        <v>70000</v>
      </c>
      <c r="J11896">
        <v>0</v>
      </c>
      <c r="K11896">
        <v>0</v>
      </c>
      <c r="L11896">
        <v>2</v>
      </c>
      <c r="M11896">
        <v>74800</v>
      </c>
      <c r="N11896">
        <v>30000</v>
      </c>
      <c r="O11896">
        <v>922278</v>
      </c>
      <c r="P11896" t="s">
        <v>5</v>
      </c>
      <c r="Q11896" t="s">
        <v>9</v>
      </c>
      <c r="R11896" t="s">
        <v>169</v>
      </c>
      <c r="S11896" t="s">
        <v>170</v>
      </c>
      <c r="T11896">
        <v>595018.06451612897</v>
      </c>
      <c r="U11896">
        <v>557486</v>
      </c>
      <c r="V11896">
        <v>-37532.064516128972</v>
      </c>
      <c r="W11896">
        <v>-6.3077184970258382E-2</v>
      </c>
      <c r="X11896" t="s">
        <v>315</v>
      </c>
    </row>
    <row r="11897" spans="1:24" x14ac:dyDescent="0.35">
      <c r="A11897">
        <v>3301067746</v>
      </c>
      <c r="B11897" t="s">
        <v>168</v>
      </c>
      <c r="C11897" t="s">
        <v>168</v>
      </c>
      <c r="D11897">
        <v>0</v>
      </c>
      <c r="E11897">
        <v>0</v>
      </c>
      <c r="F11897">
        <v>44</v>
      </c>
      <c r="G11897">
        <v>1252353</v>
      </c>
      <c r="H11897">
        <v>5</v>
      </c>
      <c r="I11897">
        <v>95000</v>
      </c>
      <c r="J11897">
        <v>0</v>
      </c>
      <c r="K11897">
        <v>0</v>
      </c>
      <c r="L11897">
        <v>0</v>
      </c>
      <c r="M11897">
        <v>0</v>
      </c>
      <c r="N11897">
        <v>832500</v>
      </c>
      <c r="O11897">
        <v>2179853</v>
      </c>
      <c r="P11897" t="s">
        <v>5</v>
      </c>
      <c r="Q11897" t="s">
        <v>17</v>
      </c>
      <c r="R11897" t="s">
        <v>169</v>
      </c>
      <c r="S11897" t="s">
        <v>170</v>
      </c>
      <c r="T11897">
        <v>1406356.7741935486</v>
      </c>
      <c r="U11897">
        <v>1076324</v>
      </c>
      <c r="V11897">
        <v>-330032.7741935486</v>
      </c>
      <c r="W11897">
        <v>-0.23467215449849155</v>
      </c>
      <c r="X11897" t="s">
        <v>185</v>
      </c>
    </row>
    <row r="11898" spans="1:24" x14ac:dyDescent="0.35">
      <c r="A11898">
        <v>3301002559</v>
      </c>
      <c r="B11898" t="s">
        <v>168</v>
      </c>
      <c r="C11898" t="s">
        <v>168</v>
      </c>
      <c r="D11898">
        <v>0</v>
      </c>
      <c r="E11898">
        <v>0</v>
      </c>
      <c r="F11898">
        <v>5</v>
      </c>
      <c r="G11898">
        <v>98495</v>
      </c>
      <c r="H11898">
        <v>18</v>
      </c>
      <c r="I11898">
        <v>795000</v>
      </c>
      <c r="J11898">
        <v>0</v>
      </c>
      <c r="K11898">
        <v>0</v>
      </c>
      <c r="L11898">
        <v>15</v>
      </c>
      <c r="M11898">
        <v>1406000</v>
      </c>
      <c r="N11898">
        <v>45000</v>
      </c>
      <c r="O11898">
        <v>2344495</v>
      </c>
      <c r="P11898" t="s">
        <v>5</v>
      </c>
      <c r="Q11898" t="s">
        <v>10</v>
      </c>
      <c r="R11898" t="s">
        <v>169</v>
      </c>
      <c r="S11898" t="s">
        <v>170</v>
      </c>
      <c r="T11898">
        <v>1512577.4193548388</v>
      </c>
      <c r="U11898">
        <v>2532104</v>
      </c>
      <c r="V11898">
        <v>1019526.5806451612</v>
      </c>
      <c r="W11898">
        <v>0.67403265948530477</v>
      </c>
      <c r="X11898" t="s">
        <v>180</v>
      </c>
    </row>
    <row r="11899" spans="1:24" x14ac:dyDescent="0.35">
      <c r="A11899">
        <v>3300003362</v>
      </c>
      <c r="B11899" t="s">
        <v>168</v>
      </c>
      <c r="C11899" t="s">
        <v>168</v>
      </c>
      <c r="D11899">
        <v>0</v>
      </c>
      <c r="E11899">
        <v>0</v>
      </c>
      <c r="F11899">
        <v>296</v>
      </c>
      <c r="G11899">
        <v>10328213</v>
      </c>
      <c r="H11899">
        <v>79</v>
      </c>
      <c r="I11899">
        <v>3561000</v>
      </c>
      <c r="J11899">
        <v>0</v>
      </c>
      <c r="K11899">
        <v>0</v>
      </c>
      <c r="L11899">
        <v>35</v>
      </c>
      <c r="M11899">
        <v>2434000</v>
      </c>
      <c r="N11899">
        <v>150000</v>
      </c>
      <c r="O11899">
        <v>16473213</v>
      </c>
      <c r="P11899" t="s">
        <v>5</v>
      </c>
      <c r="Q11899" t="s">
        <v>13</v>
      </c>
      <c r="R11899" t="s">
        <v>169</v>
      </c>
      <c r="S11899" t="s">
        <v>170</v>
      </c>
      <c r="T11899">
        <v>10627879.35483871</v>
      </c>
      <c r="U11899">
        <v>12079068</v>
      </c>
      <c r="V11899">
        <v>1451188.6451612897</v>
      </c>
      <c r="W11899">
        <v>0.13654545716127142</v>
      </c>
      <c r="X11899" t="s">
        <v>186</v>
      </c>
    </row>
    <row r="11900" spans="1:24" x14ac:dyDescent="0.35">
      <c r="A11900">
        <v>3300018131</v>
      </c>
      <c r="B11900" t="s">
        <v>168</v>
      </c>
      <c r="C11900" t="s">
        <v>168</v>
      </c>
      <c r="D11900">
        <v>0</v>
      </c>
      <c r="E11900">
        <v>0</v>
      </c>
      <c r="F11900">
        <v>57</v>
      </c>
      <c r="G11900">
        <v>2452058</v>
      </c>
      <c r="H11900">
        <v>24</v>
      </c>
      <c r="I11900">
        <v>720000</v>
      </c>
      <c r="J11900">
        <v>0</v>
      </c>
      <c r="K11900">
        <v>0</v>
      </c>
      <c r="L11900">
        <v>2</v>
      </c>
      <c r="M11900">
        <v>74800</v>
      </c>
      <c r="N11900">
        <v>271500</v>
      </c>
      <c r="O11900">
        <v>3518358</v>
      </c>
      <c r="P11900" t="s">
        <v>5</v>
      </c>
      <c r="Q11900" t="s">
        <v>6</v>
      </c>
      <c r="R11900" t="s">
        <v>169</v>
      </c>
      <c r="S11900" t="s">
        <v>170</v>
      </c>
      <c r="T11900">
        <v>2269908.3870967743</v>
      </c>
      <c r="U11900">
        <v>3593083</v>
      </c>
      <c r="V11900">
        <v>1323174.6129032257</v>
      </c>
      <c r="W11900">
        <v>0.58291983078470122</v>
      </c>
      <c r="X11900" t="s">
        <v>259</v>
      </c>
    </row>
    <row r="11901" spans="1:24" x14ac:dyDescent="0.35">
      <c r="A11901">
        <v>3301021634</v>
      </c>
      <c r="B11901" t="s">
        <v>168</v>
      </c>
      <c r="C11901" t="s">
        <v>168</v>
      </c>
      <c r="D11901">
        <v>0</v>
      </c>
      <c r="E11901">
        <v>0</v>
      </c>
      <c r="F11901">
        <v>47</v>
      </c>
      <c r="G11901">
        <v>1179348</v>
      </c>
      <c r="H11901">
        <v>7</v>
      </c>
      <c r="I11901">
        <v>135000</v>
      </c>
      <c r="J11901">
        <v>0</v>
      </c>
      <c r="K11901">
        <v>0</v>
      </c>
      <c r="L11901">
        <v>10</v>
      </c>
      <c r="M11901">
        <v>334000</v>
      </c>
      <c r="N11901">
        <v>0</v>
      </c>
      <c r="O11901">
        <v>1648348</v>
      </c>
      <c r="P11901" t="s">
        <v>5</v>
      </c>
      <c r="Q11901" t="s">
        <v>11</v>
      </c>
      <c r="R11901" t="s">
        <v>169</v>
      </c>
      <c r="S11901" t="s">
        <v>170</v>
      </c>
      <c r="T11901">
        <v>1063450.3225806451</v>
      </c>
      <c r="U11901">
        <v>0</v>
      </c>
      <c r="V11901">
        <v>-1063450.3225806451</v>
      </c>
      <c r="W11901">
        <v>0</v>
      </c>
      <c r="X11901" t="s">
        <v>308</v>
      </c>
    </row>
    <row r="11902" spans="1:24" x14ac:dyDescent="0.35">
      <c r="A11902">
        <v>3301075538</v>
      </c>
      <c r="B11902" t="s">
        <v>168</v>
      </c>
      <c r="C11902" t="s">
        <v>168</v>
      </c>
      <c r="D11902">
        <v>0</v>
      </c>
      <c r="E11902">
        <v>0</v>
      </c>
      <c r="F11902">
        <v>21</v>
      </c>
      <c r="G11902">
        <v>726679</v>
      </c>
      <c r="H11902">
        <v>0</v>
      </c>
      <c r="I11902">
        <v>0</v>
      </c>
      <c r="J11902">
        <v>0</v>
      </c>
      <c r="K11902">
        <v>0</v>
      </c>
      <c r="L11902">
        <v>10</v>
      </c>
      <c r="M11902">
        <v>474000</v>
      </c>
      <c r="N11902">
        <v>351000</v>
      </c>
      <c r="O11902">
        <v>1551679</v>
      </c>
      <c r="P11902" t="s">
        <v>5</v>
      </c>
      <c r="Q11902" t="s">
        <v>13</v>
      </c>
      <c r="R11902" t="s">
        <v>169</v>
      </c>
      <c r="S11902" t="s">
        <v>170</v>
      </c>
      <c r="T11902">
        <v>1001083.2258064516</v>
      </c>
      <c r="U11902">
        <v>693286</v>
      </c>
      <c r="V11902">
        <v>-307797.22580645164</v>
      </c>
      <c r="W11902">
        <v>-0.30746417268004533</v>
      </c>
      <c r="X11902" t="s">
        <v>186</v>
      </c>
    </row>
    <row r="11903" spans="1:24" x14ac:dyDescent="0.35">
      <c r="A11903">
        <v>3301062368</v>
      </c>
      <c r="B11903" t="s">
        <v>168</v>
      </c>
      <c r="C11903" t="s">
        <v>168</v>
      </c>
      <c r="D11903">
        <v>0</v>
      </c>
      <c r="E11903">
        <v>0</v>
      </c>
      <c r="F11903">
        <v>38</v>
      </c>
      <c r="G11903">
        <v>2131662</v>
      </c>
      <c r="H11903">
        <v>48</v>
      </c>
      <c r="I11903">
        <v>2137000</v>
      </c>
      <c r="J11903">
        <v>0</v>
      </c>
      <c r="K11903">
        <v>0</v>
      </c>
      <c r="L11903">
        <v>19</v>
      </c>
      <c r="M11903">
        <v>1235600</v>
      </c>
      <c r="N11903">
        <v>150000</v>
      </c>
      <c r="O11903">
        <v>5654262</v>
      </c>
      <c r="P11903" t="s">
        <v>5</v>
      </c>
      <c r="Q11903" t="s">
        <v>14</v>
      </c>
      <c r="R11903" t="s">
        <v>169</v>
      </c>
      <c r="S11903" t="s">
        <v>170</v>
      </c>
      <c r="T11903">
        <v>3647910.9677419355</v>
      </c>
      <c r="U11903">
        <v>3554769</v>
      </c>
      <c r="V11903">
        <v>-93141.967741935514</v>
      </c>
      <c r="W11903">
        <v>-2.5532960800189297E-2</v>
      </c>
      <c r="X11903" t="s">
        <v>213</v>
      </c>
    </row>
    <row r="11904" spans="1:24" x14ac:dyDescent="0.35">
      <c r="A11904">
        <v>3301027581</v>
      </c>
      <c r="B11904" t="s">
        <v>168</v>
      </c>
      <c r="C11904" t="s">
        <v>168</v>
      </c>
      <c r="D11904">
        <v>0</v>
      </c>
      <c r="E11904">
        <v>0</v>
      </c>
      <c r="F11904">
        <v>20</v>
      </c>
      <c r="G11904">
        <v>1092480</v>
      </c>
      <c r="H11904">
        <v>16</v>
      </c>
      <c r="I11904">
        <v>565000</v>
      </c>
      <c r="J11904">
        <v>0</v>
      </c>
      <c r="K11904">
        <v>0</v>
      </c>
      <c r="L11904">
        <v>19</v>
      </c>
      <c r="M11904">
        <v>2304700</v>
      </c>
      <c r="N11904">
        <v>165000</v>
      </c>
      <c r="O11904">
        <v>4127180</v>
      </c>
      <c r="P11904" t="s">
        <v>5</v>
      </c>
      <c r="Q11904" t="s">
        <v>14</v>
      </c>
      <c r="R11904" t="s">
        <v>169</v>
      </c>
      <c r="S11904" t="s">
        <v>170</v>
      </c>
      <c r="T11904">
        <v>2662696.7741935486</v>
      </c>
      <c r="U11904">
        <v>1918990</v>
      </c>
      <c r="V11904">
        <v>-743706.7741935486</v>
      </c>
      <c r="W11904">
        <v>-0.2793058456379417</v>
      </c>
      <c r="X11904" t="s">
        <v>324</v>
      </c>
    </row>
    <row r="11905" spans="1:24" x14ac:dyDescent="0.35">
      <c r="A11905">
        <v>3300010890</v>
      </c>
      <c r="B11905" t="s">
        <v>168</v>
      </c>
      <c r="C11905" t="s">
        <v>168</v>
      </c>
      <c r="D11905">
        <v>0</v>
      </c>
      <c r="E11905">
        <v>0</v>
      </c>
      <c r="F11905">
        <v>8</v>
      </c>
      <c r="G11905">
        <v>426400</v>
      </c>
      <c r="H11905">
        <v>11</v>
      </c>
      <c r="I11905">
        <v>115000</v>
      </c>
      <c r="J11905">
        <v>0</v>
      </c>
      <c r="K11905">
        <v>0</v>
      </c>
      <c r="L11905">
        <v>3</v>
      </c>
      <c r="M11905">
        <v>67200</v>
      </c>
      <c r="N11905">
        <v>1743000</v>
      </c>
      <c r="O11905">
        <v>2351600</v>
      </c>
      <c r="P11905" t="s">
        <v>5</v>
      </c>
      <c r="Q11905" t="s">
        <v>16</v>
      </c>
      <c r="R11905" t="s">
        <v>169</v>
      </c>
      <c r="S11905" t="s">
        <v>170</v>
      </c>
      <c r="T11905">
        <v>1517161.2903225806</v>
      </c>
      <c r="U11905">
        <v>1729600</v>
      </c>
      <c r="V11905">
        <v>212438.70967741939</v>
      </c>
      <c r="W11905">
        <v>0.14002381357373705</v>
      </c>
      <c r="X11905" t="s">
        <v>377</v>
      </c>
    </row>
    <row r="11906" spans="1:24" x14ac:dyDescent="0.35">
      <c r="A11906">
        <v>3301029906</v>
      </c>
      <c r="B11906" t="s">
        <v>168</v>
      </c>
      <c r="C11906" t="s">
        <v>168</v>
      </c>
      <c r="D11906">
        <v>0</v>
      </c>
      <c r="E11906">
        <v>0</v>
      </c>
      <c r="F11906">
        <v>149</v>
      </c>
      <c r="G11906">
        <v>6354610</v>
      </c>
      <c r="H11906">
        <v>57</v>
      </c>
      <c r="I11906">
        <v>1180000</v>
      </c>
      <c r="J11906">
        <v>0</v>
      </c>
      <c r="K11906">
        <v>0</v>
      </c>
      <c r="L11906">
        <v>4</v>
      </c>
      <c r="M11906">
        <v>302567</v>
      </c>
      <c r="N11906">
        <v>1188000</v>
      </c>
      <c r="O11906">
        <v>9025177</v>
      </c>
      <c r="P11906" t="s">
        <v>5</v>
      </c>
      <c r="Q11906" t="s">
        <v>8</v>
      </c>
      <c r="R11906" t="s">
        <v>169</v>
      </c>
      <c r="S11906" t="s">
        <v>170</v>
      </c>
      <c r="T11906">
        <v>5822694.8387096776</v>
      </c>
      <c r="U11906">
        <v>4984775</v>
      </c>
      <c r="V11906">
        <v>-837919.83870967757</v>
      </c>
      <c r="W11906">
        <v>-0.14390584805151196</v>
      </c>
      <c r="X11906" t="s">
        <v>335</v>
      </c>
    </row>
    <row r="11907" spans="1:24" x14ac:dyDescent="0.35">
      <c r="A11907">
        <v>3300015674</v>
      </c>
      <c r="B11907" t="s">
        <v>168</v>
      </c>
      <c r="C11907" t="s">
        <v>168</v>
      </c>
      <c r="D11907">
        <v>0</v>
      </c>
      <c r="E11907">
        <v>0</v>
      </c>
      <c r="F11907">
        <v>44</v>
      </c>
      <c r="G11907">
        <v>1815954</v>
      </c>
      <c r="H11907">
        <v>17</v>
      </c>
      <c r="I11907">
        <v>670000</v>
      </c>
      <c r="J11907">
        <v>0</v>
      </c>
      <c r="K11907">
        <v>0</v>
      </c>
      <c r="L11907">
        <v>8</v>
      </c>
      <c r="M11907">
        <v>669200</v>
      </c>
      <c r="N11907">
        <v>619700</v>
      </c>
      <c r="O11907">
        <v>3774854</v>
      </c>
      <c r="P11907" t="s">
        <v>5</v>
      </c>
      <c r="Q11907" t="s">
        <v>7</v>
      </c>
      <c r="R11907" t="s">
        <v>169</v>
      </c>
      <c r="S11907" t="s">
        <v>170</v>
      </c>
      <c r="T11907">
        <v>2435389.6774193547</v>
      </c>
      <c r="U11907">
        <v>2234183</v>
      </c>
      <c r="V11907">
        <v>-201206.67741935467</v>
      </c>
      <c r="W11907">
        <v>-8.2617857538331174E-2</v>
      </c>
      <c r="X11907" t="s">
        <v>317</v>
      </c>
    </row>
    <row r="11908" spans="1:24" x14ac:dyDescent="0.35">
      <c r="A11908">
        <v>3301068923</v>
      </c>
      <c r="B11908" t="s">
        <v>168</v>
      </c>
      <c r="C11908" t="s">
        <v>168</v>
      </c>
      <c r="D11908">
        <v>0</v>
      </c>
      <c r="E11908">
        <v>0</v>
      </c>
      <c r="F11908">
        <v>27</v>
      </c>
      <c r="G11908">
        <v>797299</v>
      </c>
      <c r="H11908">
        <v>6</v>
      </c>
      <c r="I11908">
        <v>315000</v>
      </c>
      <c r="J11908">
        <v>0</v>
      </c>
      <c r="K11908">
        <v>0</v>
      </c>
      <c r="L11908">
        <v>17</v>
      </c>
      <c r="M11908">
        <v>840800</v>
      </c>
      <c r="N11908">
        <v>192000</v>
      </c>
      <c r="O11908">
        <v>2145099</v>
      </c>
      <c r="P11908" t="s">
        <v>5</v>
      </c>
      <c r="Q11908" t="s">
        <v>10</v>
      </c>
      <c r="R11908" t="s">
        <v>169</v>
      </c>
      <c r="S11908" t="s">
        <v>170</v>
      </c>
      <c r="T11908">
        <v>1383934.8387096773</v>
      </c>
      <c r="U11908">
        <v>2226546</v>
      </c>
      <c r="V11908">
        <v>842611.16129032266</v>
      </c>
      <c r="W11908">
        <v>0.60885175928943158</v>
      </c>
      <c r="X11908" t="s">
        <v>319</v>
      </c>
    </row>
    <row r="11909" spans="1:24" x14ac:dyDescent="0.35">
      <c r="A11909">
        <v>3301028791</v>
      </c>
      <c r="B11909" t="s">
        <v>168</v>
      </c>
      <c r="C11909" t="s">
        <v>168</v>
      </c>
      <c r="D11909">
        <v>0</v>
      </c>
      <c r="E11909">
        <v>0</v>
      </c>
      <c r="F11909">
        <v>6</v>
      </c>
      <c r="G11909">
        <v>321494</v>
      </c>
      <c r="H11909">
        <v>19</v>
      </c>
      <c r="I11909">
        <v>485000</v>
      </c>
      <c r="J11909">
        <v>0</v>
      </c>
      <c r="K11909">
        <v>0</v>
      </c>
      <c r="L11909">
        <v>16</v>
      </c>
      <c r="M11909">
        <v>858400</v>
      </c>
      <c r="N11909">
        <v>30000</v>
      </c>
      <c r="O11909">
        <v>1694894</v>
      </c>
      <c r="P11909" t="s">
        <v>5</v>
      </c>
      <c r="Q11909" t="s">
        <v>15</v>
      </c>
      <c r="R11909" t="s">
        <v>169</v>
      </c>
      <c r="S11909" t="s">
        <v>170</v>
      </c>
      <c r="T11909">
        <v>1093480</v>
      </c>
      <c r="U11909">
        <v>949496</v>
      </c>
      <c r="V11909">
        <v>-143984</v>
      </c>
      <c r="W11909">
        <v>-0.13167501920474078</v>
      </c>
      <c r="X11909" t="s">
        <v>214</v>
      </c>
    </row>
    <row r="11910" spans="1:24" x14ac:dyDescent="0.35">
      <c r="A11910">
        <v>3301053901</v>
      </c>
      <c r="B11910" t="s">
        <v>168</v>
      </c>
      <c r="C11910" t="s">
        <v>168</v>
      </c>
      <c r="D11910">
        <v>0</v>
      </c>
      <c r="E11910">
        <v>0</v>
      </c>
      <c r="F11910">
        <v>8</v>
      </c>
      <c r="G11910">
        <v>153989</v>
      </c>
      <c r="H11910">
        <v>13</v>
      </c>
      <c r="I11910">
        <v>635000</v>
      </c>
      <c r="J11910">
        <v>0</v>
      </c>
      <c r="K11910">
        <v>0</v>
      </c>
      <c r="L11910">
        <v>25</v>
      </c>
      <c r="M11910">
        <v>1120000</v>
      </c>
      <c r="N11910">
        <v>60000</v>
      </c>
      <c r="O11910">
        <v>1968989</v>
      </c>
      <c r="P11910" t="s">
        <v>5</v>
      </c>
      <c r="Q11910" t="s">
        <v>14</v>
      </c>
      <c r="R11910" t="s">
        <v>169</v>
      </c>
      <c r="S11910" t="s">
        <v>170</v>
      </c>
      <c r="T11910">
        <v>1270315.4838709678</v>
      </c>
      <c r="U11910">
        <v>1336584</v>
      </c>
      <c r="V11910">
        <v>66268.516129032243</v>
      </c>
      <c r="W11910">
        <v>5.2166975031348484E-2</v>
      </c>
      <c r="X11910" t="s">
        <v>382</v>
      </c>
    </row>
    <row r="11911" spans="1:24" x14ac:dyDescent="0.35">
      <c r="A11911">
        <v>3300016553</v>
      </c>
      <c r="B11911" t="s">
        <v>168</v>
      </c>
      <c r="C11911" t="s">
        <v>168</v>
      </c>
      <c r="D11911">
        <v>0</v>
      </c>
      <c r="E11911">
        <v>0</v>
      </c>
      <c r="F11911">
        <v>277</v>
      </c>
      <c r="G11911">
        <v>9976162</v>
      </c>
      <c r="H11911">
        <v>104</v>
      </c>
      <c r="I11911">
        <v>3460000</v>
      </c>
      <c r="J11911">
        <v>0</v>
      </c>
      <c r="K11911">
        <v>0</v>
      </c>
      <c r="L11911">
        <v>2</v>
      </c>
      <c r="M11911">
        <v>104800</v>
      </c>
      <c r="N11911">
        <v>1844700</v>
      </c>
      <c r="O11911">
        <v>15385662</v>
      </c>
      <c r="P11911" t="s">
        <v>5</v>
      </c>
      <c r="Q11911" t="s">
        <v>7</v>
      </c>
      <c r="R11911" t="s">
        <v>169</v>
      </c>
      <c r="S11911" t="s">
        <v>170</v>
      </c>
      <c r="T11911">
        <v>9926233.5483870972</v>
      </c>
      <c r="U11911">
        <v>9998241</v>
      </c>
      <c r="V11911">
        <v>72007.451612902805</v>
      </c>
      <c r="W11911">
        <v>7.254257242879758E-3</v>
      </c>
      <c r="X11911" t="s">
        <v>401</v>
      </c>
    </row>
    <row r="11912" spans="1:24" x14ac:dyDescent="0.35">
      <c r="A11912">
        <v>3300018109</v>
      </c>
      <c r="B11912" t="s">
        <v>168</v>
      </c>
      <c r="C11912" t="s">
        <v>168</v>
      </c>
      <c r="D11912">
        <v>0</v>
      </c>
      <c r="E11912">
        <v>0</v>
      </c>
      <c r="F11912">
        <v>31</v>
      </c>
      <c r="G11912">
        <v>1248972</v>
      </c>
      <c r="H11912">
        <v>0</v>
      </c>
      <c r="I11912">
        <v>0</v>
      </c>
      <c r="J11912">
        <v>0</v>
      </c>
      <c r="K11912">
        <v>0</v>
      </c>
      <c r="L11912">
        <v>2</v>
      </c>
      <c r="M11912">
        <v>154800</v>
      </c>
      <c r="N11912">
        <v>1459500</v>
      </c>
      <c r="O11912">
        <v>2863272</v>
      </c>
      <c r="P11912" t="s">
        <v>5</v>
      </c>
      <c r="Q11912" t="s">
        <v>7</v>
      </c>
      <c r="R11912" t="s">
        <v>169</v>
      </c>
      <c r="S11912" t="s">
        <v>170</v>
      </c>
      <c r="T11912">
        <v>1847272.2580645161</v>
      </c>
      <c r="U11912">
        <v>2923673</v>
      </c>
      <c r="V11912">
        <v>1076400.7419354839</v>
      </c>
      <c r="W11912">
        <v>0.58269740003743964</v>
      </c>
      <c r="X11912" t="s">
        <v>346</v>
      </c>
    </row>
    <row r="11913" spans="1:24" x14ac:dyDescent="0.35">
      <c r="A11913">
        <v>3301000008</v>
      </c>
      <c r="B11913" t="s">
        <v>168</v>
      </c>
      <c r="C11913" t="s">
        <v>168</v>
      </c>
      <c r="D11913">
        <v>0</v>
      </c>
      <c r="E11913">
        <v>0</v>
      </c>
      <c r="F11913">
        <v>0</v>
      </c>
      <c r="G11913">
        <v>0</v>
      </c>
      <c r="H11913">
        <v>62</v>
      </c>
      <c r="I11913">
        <v>1865000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1865000</v>
      </c>
      <c r="P11913" t="s">
        <v>5</v>
      </c>
      <c r="Q11913" t="s">
        <v>15</v>
      </c>
      <c r="R11913" t="s">
        <v>169</v>
      </c>
      <c r="S11913" t="s">
        <v>170</v>
      </c>
      <c r="T11913">
        <v>1203225.8064516129</v>
      </c>
      <c r="U11913">
        <v>850000</v>
      </c>
      <c r="V11913">
        <v>-353225.80645161285</v>
      </c>
      <c r="W11913">
        <v>-0.29356568364611257</v>
      </c>
      <c r="X11913" t="s">
        <v>179</v>
      </c>
    </row>
    <row r="11914" spans="1:24" x14ac:dyDescent="0.35">
      <c r="A11914">
        <v>3300017401</v>
      </c>
      <c r="B11914" t="s">
        <v>168</v>
      </c>
      <c r="C11914" t="s">
        <v>168</v>
      </c>
      <c r="D11914">
        <v>0</v>
      </c>
      <c r="E11914">
        <v>0</v>
      </c>
      <c r="F11914">
        <v>19</v>
      </c>
      <c r="G11914">
        <v>675853</v>
      </c>
      <c r="H11914">
        <v>2</v>
      </c>
      <c r="I11914">
        <v>60000</v>
      </c>
      <c r="J11914">
        <v>0</v>
      </c>
      <c r="K11914">
        <v>0</v>
      </c>
      <c r="L11914">
        <v>0</v>
      </c>
      <c r="M11914">
        <v>0</v>
      </c>
      <c r="N11914">
        <v>508500</v>
      </c>
      <c r="O11914">
        <v>1244353</v>
      </c>
      <c r="P11914" t="s">
        <v>5</v>
      </c>
      <c r="Q11914" t="s">
        <v>6</v>
      </c>
      <c r="R11914" t="s">
        <v>169</v>
      </c>
      <c r="S11914" t="s">
        <v>170</v>
      </c>
      <c r="T11914">
        <v>802808.3870967743</v>
      </c>
      <c r="U11914">
        <v>1311543</v>
      </c>
      <c r="V11914">
        <v>508734.6129032257</v>
      </c>
      <c r="W11914">
        <v>0.63369369463488234</v>
      </c>
      <c r="X11914" t="s">
        <v>245</v>
      </c>
    </row>
    <row r="11915" spans="1:24" x14ac:dyDescent="0.35">
      <c r="A11915">
        <v>3301028517</v>
      </c>
      <c r="B11915" t="s">
        <v>168</v>
      </c>
      <c r="C11915" t="s">
        <v>168</v>
      </c>
      <c r="D11915">
        <v>0</v>
      </c>
      <c r="E11915">
        <v>0</v>
      </c>
      <c r="F11915">
        <v>30</v>
      </c>
      <c r="G11915">
        <v>1011526</v>
      </c>
      <c r="H11915">
        <v>0</v>
      </c>
      <c r="I11915">
        <v>0</v>
      </c>
      <c r="J11915">
        <v>0</v>
      </c>
      <c r="K11915">
        <v>0</v>
      </c>
      <c r="L11915">
        <v>1</v>
      </c>
      <c r="M11915">
        <v>52400</v>
      </c>
      <c r="N11915">
        <v>699500</v>
      </c>
      <c r="O11915">
        <v>1763426</v>
      </c>
      <c r="P11915" t="s">
        <v>5</v>
      </c>
      <c r="Q11915" t="s">
        <v>7</v>
      </c>
      <c r="R11915" t="s">
        <v>169</v>
      </c>
      <c r="S11915" t="s">
        <v>170</v>
      </c>
      <c r="T11915">
        <v>1137694.1935483871</v>
      </c>
      <c r="U11915">
        <v>2179566</v>
      </c>
      <c r="V11915">
        <v>1041871.8064516129</v>
      </c>
      <c r="W11915">
        <v>0.91577491768863561</v>
      </c>
      <c r="X11915" t="s">
        <v>176</v>
      </c>
    </row>
    <row r="11916" spans="1:24" x14ac:dyDescent="0.35">
      <c r="A11916">
        <v>3301027045</v>
      </c>
      <c r="B11916" t="s">
        <v>168</v>
      </c>
      <c r="C11916" t="s">
        <v>168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30000</v>
      </c>
      <c r="O11916">
        <v>30000</v>
      </c>
      <c r="P11916" t="s">
        <v>5</v>
      </c>
      <c r="Q11916" t="s">
        <v>14</v>
      </c>
      <c r="R11916" t="s">
        <v>169</v>
      </c>
      <c r="S11916" t="s">
        <v>170</v>
      </c>
      <c r="T11916">
        <v>19354.83870967742</v>
      </c>
      <c r="U11916">
        <v>0</v>
      </c>
      <c r="V11916">
        <v>-19354.83870967742</v>
      </c>
      <c r="W11916">
        <v>0</v>
      </c>
      <c r="X11916" t="s">
        <v>212</v>
      </c>
    </row>
    <row r="11917" spans="1:24" x14ac:dyDescent="0.35">
      <c r="A11917">
        <v>3301063722</v>
      </c>
      <c r="B11917" t="s">
        <v>168</v>
      </c>
      <c r="C11917" t="s">
        <v>168</v>
      </c>
      <c r="D11917">
        <v>0</v>
      </c>
      <c r="E11917">
        <v>0</v>
      </c>
      <c r="F11917">
        <v>33</v>
      </c>
      <c r="G11917">
        <v>933438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352500</v>
      </c>
      <c r="O11917">
        <v>1285938</v>
      </c>
      <c r="P11917" t="s">
        <v>5</v>
      </c>
      <c r="Q11917" t="s">
        <v>17</v>
      </c>
      <c r="R11917" t="s">
        <v>169</v>
      </c>
      <c r="S11917" t="s">
        <v>170</v>
      </c>
      <c r="T11917">
        <v>829637.41935483867</v>
      </c>
      <c r="U11917">
        <v>997735</v>
      </c>
      <c r="V11917">
        <v>168097.58064516133</v>
      </c>
      <c r="W11917">
        <v>0.20261571708744897</v>
      </c>
      <c r="X11917" t="s">
        <v>389</v>
      </c>
    </row>
    <row r="11918" spans="1:24" x14ac:dyDescent="0.35">
      <c r="A11918">
        <v>3301022834</v>
      </c>
      <c r="B11918" t="s">
        <v>168</v>
      </c>
      <c r="C11918" t="s">
        <v>168</v>
      </c>
      <c r="D11918">
        <v>0</v>
      </c>
      <c r="E11918">
        <v>0</v>
      </c>
      <c r="F11918">
        <v>117</v>
      </c>
      <c r="G11918">
        <v>6172009</v>
      </c>
      <c r="H11918">
        <v>124</v>
      </c>
      <c r="I11918">
        <v>5856000</v>
      </c>
      <c r="J11918">
        <v>290</v>
      </c>
      <c r="K11918">
        <v>7989500</v>
      </c>
      <c r="L11918">
        <v>132</v>
      </c>
      <c r="M11918">
        <v>8108919</v>
      </c>
      <c r="N11918">
        <v>858000</v>
      </c>
      <c r="O11918">
        <v>28984428</v>
      </c>
      <c r="P11918" t="s">
        <v>5</v>
      </c>
      <c r="Q11918" t="s">
        <v>16</v>
      </c>
      <c r="R11918" t="s">
        <v>169</v>
      </c>
      <c r="S11918" t="s">
        <v>170</v>
      </c>
      <c r="T11918">
        <v>18699630.967741936</v>
      </c>
      <c r="U11918">
        <v>15356948</v>
      </c>
      <c r="V11918">
        <v>-3342682.9677419364</v>
      </c>
      <c r="W11918">
        <v>-0.17875662752426924</v>
      </c>
      <c r="X11918" t="s">
        <v>377</v>
      </c>
    </row>
    <row r="11919" spans="1:24" x14ac:dyDescent="0.35">
      <c r="A11919">
        <v>3301009328</v>
      </c>
      <c r="B11919" t="s">
        <v>168</v>
      </c>
      <c r="C11919" t="s">
        <v>168</v>
      </c>
      <c r="D11919">
        <v>0</v>
      </c>
      <c r="E11919">
        <v>0</v>
      </c>
      <c r="F11919">
        <v>2</v>
      </c>
      <c r="G11919">
        <v>36998</v>
      </c>
      <c r="H11919">
        <v>1</v>
      </c>
      <c r="I11919">
        <v>50000</v>
      </c>
      <c r="J11919">
        <v>0</v>
      </c>
      <c r="K11919">
        <v>0</v>
      </c>
      <c r="L11919">
        <v>0</v>
      </c>
      <c r="M11919">
        <v>0</v>
      </c>
      <c r="N11919">
        <v>165000</v>
      </c>
      <c r="O11919">
        <v>251998</v>
      </c>
      <c r="P11919" t="s">
        <v>5</v>
      </c>
      <c r="Q11919" t="s">
        <v>10</v>
      </c>
      <c r="R11919" t="s">
        <v>169</v>
      </c>
      <c r="S11919" t="s">
        <v>170</v>
      </c>
      <c r="T11919">
        <v>162579.35483870967</v>
      </c>
      <c r="U11919">
        <v>235896</v>
      </c>
      <c r="V11919">
        <v>73316.645161290333</v>
      </c>
      <c r="W11919">
        <v>0.45095913459630643</v>
      </c>
      <c r="X11919" t="s">
        <v>272</v>
      </c>
    </row>
    <row r="11920" spans="1:24" x14ac:dyDescent="0.35">
      <c r="A11920">
        <v>6001115156</v>
      </c>
      <c r="B11920" t="s">
        <v>168</v>
      </c>
      <c r="C11920" t="s">
        <v>168</v>
      </c>
      <c r="D11920">
        <v>0</v>
      </c>
      <c r="E11920">
        <v>0</v>
      </c>
      <c r="F11920">
        <v>14</v>
      </c>
      <c r="G11920">
        <v>723399</v>
      </c>
      <c r="H11920">
        <v>87</v>
      </c>
      <c r="I11920">
        <v>2776000</v>
      </c>
      <c r="J11920">
        <v>0</v>
      </c>
      <c r="K11920">
        <v>0</v>
      </c>
      <c r="L11920">
        <v>139</v>
      </c>
      <c r="M11920">
        <v>5813600</v>
      </c>
      <c r="N11920">
        <v>352500</v>
      </c>
      <c r="O11920">
        <v>9665499</v>
      </c>
      <c r="P11920" t="s">
        <v>5</v>
      </c>
      <c r="Q11920" t="s">
        <v>17</v>
      </c>
      <c r="R11920" t="s">
        <v>169</v>
      </c>
      <c r="S11920" t="s">
        <v>170</v>
      </c>
      <c r="T11920">
        <v>6235805.8064516131</v>
      </c>
      <c r="U11920">
        <v>6887898</v>
      </c>
      <c r="V11920">
        <v>652092.19354838692</v>
      </c>
      <c r="W11920">
        <v>0.10457224195046733</v>
      </c>
      <c r="X11920" t="s">
        <v>220</v>
      </c>
    </row>
    <row r="11921" spans="1:24" x14ac:dyDescent="0.35">
      <c r="A11921">
        <v>3300003328</v>
      </c>
      <c r="B11921" t="s">
        <v>168</v>
      </c>
      <c r="C11921" t="s">
        <v>168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150000</v>
      </c>
      <c r="O11921">
        <v>150000</v>
      </c>
      <c r="P11921" t="s">
        <v>5</v>
      </c>
      <c r="Q11921" t="s">
        <v>15</v>
      </c>
      <c r="R11921" t="s">
        <v>169</v>
      </c>
      <c r="S11921" t="s">
        <v>170</v>
      </c>
      <c r="T11921">
        <v>96774.193548387106</v>
      </c>
      <c r="U11921">
        <v>42000</v>
      </c>
      <c r="V11921">
        <v>-54774.193548387106</v>
      </c>
      <c r="W11921">
        <v>-0.56600000000000006</v>
      </c>
      <c r="X11921" t="s">
        <v>230</v>
      </c>
    </row>
    <row r="11922" spans="1:24" x14ac:dyDescent="0.35">
      <c r="A11922">
        <v>3301010110</v>
      </c>
      <c r="B11922" t="s">
        <v>168</v>
      </c>
      <c r="C11922" t="s">
        <v>168</v>
      </c>
      <c r="D11922">
        <v>0</v>
      </c>
      <c r="E11922">
        <v>0</v>
      </c>
      <c r="F11922">
        <v>13</v>
      </c>
      <c r="G11922">
        <v>596887</v>
      </c>
      <c r="H11922">
        <v>10</v>
      </c>
      <c r="I11922">
        <v>270000</v>
      </c>
      <c r="J11922">
        <v>0</v>
      </c>
      <c r="K11922">
        <v>0</v>
      </c>
      <c r="L11922">
        <v>1</v>
      </c>
      <c r="M11922">
        <v>22400</v>
      </c>
      <c r="N11922">
        <v>90000</v>
      </c>
      <c r="O11922">
        <v>979287</v>
      </c>
      <c r="P11922" t="s">
        <v>5</v>
      </c>
      <c r="Q11922" t="s">
        <v>11</v>
      </c>
      <c r="R11922" t="s">
        <v>169</v>
      </c>
      <c r="S11922" t="s">
        <v>170</v>
      </c>
      <c r="T11922">
        <v>631798.06451612897</v>
      </c>
      <c r="U11922">
        <v>870178</v>
      </c>
      <c r="V11922">
        <v>238379.93548387103</v>
      </c>
      <c r="W11922">
        <v>0.37730399770445255</v>
      </c>
      <c r="X11922" t="s">
        <v>298</v>
      </c>
    </row>
    <row r="11923" spans="1:24" x14ac:dyDescent="0.35">
      <c r="A11923">
        <v>3301053050</v>
      </c>
      <c r="B11923" t="s">
        <v>168</v>
      </c>
      <c r="C11923" t="s">
        <v>168</v>
      </c>
      <c r="D11923">
        <v>0</v>
      </c>
      <c r="E11923">
        <v>0</v>
      </c>
      <c r="F11923">
        <v>41</v>
      </c>
      <c r="G11923">
        <v>2016995</v>
      </c>
      <c r="H11923">
        <v>11</v>
      </c>
      <c r="I11923">
        <v>170000</v>
      </c>
      <c r="J11923">
        <v>0</v>
      </c>
      <c r="K11923">
        <v>0</v>
      </c>
      <c r="L11923">
        <v>62</v>
      </c>
      <c r="M11923">
        <v>2868050</v>
      </c>
      <c r="N11923">
        <v>375000</v>
      </c>
      <c r="O11923">
        <v>5430045</v>
      </c>
      <c r="P11923" t="s">
        <v>5</v>
      </c>
      <c r="Q11923" t="s">
        <v>12</v>
      </c>
      <c r="R11923" t="s">
        <v>169</v>
      </c>
      <c r="S11923" t="s">
        <v>170</v>
      </c>
      <c r="T11923">
        <v>3503254.8387096776</v>
      </c>
      <c r="U11923">
        <v>2958927</v>
      </c>
      <c r="V11923">
        <v>-544327.83870967757</v>
      </c>
      <c r="W11923">
        <v>-0.15537774548829708</v>
      </c>
      <c r="X11923" t="s">
        <v>189</v>
      </c>
    </row>
    <row r="11924" spans="1:24" x14ac:dyDescent="0.35">
      <c r="A11924">
        <v>3300026615</v>
      </c>
      <c r="B11924" t="s">
        <v>168</v>
      </c>
      <c r="C11924" t="s">
        <v>168</v>
      </c>
      <c r="D11924">
        <v>0</v>
      </c>
      <c r="E11924">
        <v>0</v>
      </c>
      <c r="F11924">
        <v>29</v>
      </c>
      <c r="G11924">
        <v>761468</v>
      </c>
      <c r="H11924">
        <v>6</v>
      </c>
      <c r="I11924">
        <v>172000</v>
      </c>
      <c r="J11924">
        <v>0</v>
      </c>
      <c r="K11924">
        <v>0</v>
      </c>
      <c r="L11924">
        <v>1</v>
      </c>
      <c r="M11924">
        <v>22400</v>
      </c>
      <c r="N11924">
        <v>162000</v>
      </c>
      <c r="O11924">
        <v>1117868</v>
      </c>
      <c r="P11924" t="s">
        <v>5</v>
      </c>
      <c r="Q11924" t="s">
        <v>14</v>
      </c>
      <c r="R11924" t="s">
        <v>169</v>
      </c>
      <c r="S11924" t="s">
        <v>170</v>
      </c>
      <c r="T11924">
        <v>721205.16129032255</v>
      </c>
      <c r="U11924">
        <v>933920</v>
      </c>
      <c r="V11924">
        <v>212714.83870967745</v>
      </c>
      <c r="W11924">
        <v>0.2949435890462917</v>
      </c>
      <c r="X11924" t="s">
        <v>208</v>
      </c>
    </row>
    <row r="11925" spans="1:24" x14ac:dyDescent="0.35">
      <c r="A11925">
        <v>3300011890</v>
      </c>
      <c r="B11925" t="s">
        <v>168</v>
      </c>
      <c r="C11925" t="s">
        <v>168</v>
      </c>
      <c r="D11925">
        <v>0</v>
      </c>
      <c r="E11925">
        <v>0</v>
      </c>
      <c r="F11925">
        <v>4</v>
      </c>
      <c r="G11925">
        <v>103397</v>
      </c>
      <c r="H11925">
        <v>3</v>
      </c>
      <c r="I11925">
        <v>135000</v>
      </c>
      <c r="J11925">
        <v>0</v>
      </c>
      <c r="K11925">
        <v>0</v>
      </c>
      <c r="L11925">
        <v>8</v>
      </c>
      <c r="M11925">
        <v>299200</v>
      </c>
      <c r="N11925">
        <v>865000</v>
      </c>
      <c r="O11925">
        <v>1402597</v>
      </c>
      <c r="P11925" t="s">
        <v>5</v>
      </c>
      <c r="Q11925" t="s">
        <v>12</v>
      </c>
      <c r="R11925" t="s">
        <v>169</v>
      </c>
      <c r="S11925" t="s">
        <v>170</v>
      </c>
      <c r="T11925">
        <v>904901.29032258061</v>
      </c>
      <c r="U11925">
        <v>1484446</v>
      </c>
      <c r="V11925">
        <v>579544.70967741939</v>
      </c>
      <c r="W11925">
        <v>0.64045074957382631</v>
      </c>
      <c r="X11925" t="s">
        <v>302</v>
      </c>
    </row>
    <row r="11926" spans="1:24" x14ac:dyDescent="0.35">
      <c r="A11926">
        <v>3301046636</v>
      </c>
      <c r="B11926" t="s">
        <v>168</v>
      </c>
      <c r="C11926" t="s">
        <v>168</v>
      </c>
      <c r="D11926">
        <v>0</v>
      </c>
      <c r="E11926">
        <v>0</v>
      </c>
      <c r="F11926">
        <v>151</v>
      </c>
      <c r="G11926">
        <v>5521444</v>
      </c>
      <c r="H11926">
        <v>111</v>
      </c>
      <c r="I11926">
        <v>4370000</v>
      </c>
      <c r="J11926">
        <v>0</v>
      </c>
      <c r="K11926">
        <v>0</v>
      </c>
      <c r="L11926">
        <v>0</v>
      </c>
      <c r="M11926">
        <v>0</v>
      </c>
      <c r="N11926">
        <v>150000</v>
      </c>
      <c r="O11926">
        <v>10041444</v>
      </c>
      <c r="P11926" t="s">
        <v>5</v>
      </c>
      <c r="Q11926" t="s">
        <v>14</v>
      </c>
      <c r="R11926" t="s">
        <v>169</v>
      </c>
      <c r="S11926" t="s">
        <v>170</v>
      </c>
      <c r="T11926">
        <v>6478350.9677419355</v>
      </c>
      <c r="U11926">
        <v>6690992</v>
      </c>
      <c r="V11926">
        <v>212641.03225806449</v>
      </c>
      <c r="W11926">
        <v>3.2823327003566494E-2</v>
      </c>
      <c r="X11926" t="s">
        <v>402</v>
      </c>
    </row>
    <row r="11927" spans="1:24" x14ac:dyDescent="0.35">
      <c r="A11927">
        <v>6001145213</v>
      </c>
      <c r="B11927" t="s">
        <v>168</v>
      </c>
      <c r="C11927" t="s">
        <v>168</v>
      </c>
      <c r="D11927">
        <v>0</v>
      </c>
      <c r="E11927">
        <v>0</v>
      </c>
      <c r="F11927">
        <v>22</v>
      </c>
      <c r="G11927">
        <v>1498828</v>
      </c>
      <c r="H11927">
        <v>1</v>
      </c>
      <c r="I11927">
        <v>20000</v>
      </c>
      <c r="J11927">
        <v>0</v>
      </c>
      <c r="K11927">
        <v>0</v>
      </c>
      <c r="L11927">
        <v>0</v>
      </c>
      <c r="M11927">
        <v>0</v>
      </c>
      <c r="N11927">
        <v>202000</v>
      </c>
      <c r="O11927">
        <v>1720828</v>
      </c>
      <c r="P11927" t="s">
        <v>5</v>
      </c>
      <c r="Q11927" t="s">
        <v>14</v>
      </c>
      <c r="R11927" t="s">
        <v>169</v>
      </c>
      <c r="S11927" t="s">
        <v>170</v>
      </c>
      <c r="T11927">
        <v>1110211.6129032257</v>
      </c>
      <c r="U11927">
        <v>1164499</v>
      </c>
      <c r="V11927">
        <v>54287.387096774299</v>
      </c>
      <c r="W11927">
        <v>4.8898233873460928E-2</v>
      </c>
      <c r="X11927" t="s">
        <v>355</v>
      </c>
    </row>
    <row r="11928" spans="1:24" x14ac:dyDescent="0.35">
      <c r="A11928">
        <v>3301021331</v>
      </c>
      <c r="B11928" t="s">
        <v>168</v>
      </c>
      <c r="C11928" t="s">
        <v>168</v>
      </c>
      <c r="D11928">
        <v>0</v>
      </c>
      <c r="E11928">
        <v>0</v>
      </c>
      <c r="F11928">
        <v>14</v>
      </c>
      <c r="G11928">
        <v>735986</v>
      </c>
      <c r="H11928">
        <v>13</v>
      </c>
      <c r="I11928">
        <v>390000</v>
      </c>
      <c r="J11928">
        <v>0</v>
      </c>
      <c r="K11928">
        <v>0</v>
      </c>
      <c r="L11928">
        <v>16</v>
      </c>
      <c r="M11928">
        <v>1610200</v>
      </c>
      <c r="N11928">
        <v>30000</v>
      </c>
      <c r="O11928">
        <v>2766186</v>
      </c>
      <c r="P11928" t="s">
        <v>5</v>
      </c>
      <c r="Q11928" t="s">
        <v>15</v>
      </c>
      <c r="R11928" t="s">
        <v>169</v>
      </c>
      <c r="S11928" t="s">
        <v>170</v>
      </c>
      <c r="T11928">
        <v>1784636.1290322582</v>
      </c>
      <c r="U11928">
        <v>1525688</v>
      </c>
      <c r="V11928">
        <v>-258948.12903225818</v>
      </c>
      <c r="W11928">
        <v>-0.1450985580868388</v>
      </c>
      <c r="X11928" t="s">
        <v>287</v>
      </c>
    </row>
    <row r="11929" spans="1:24" x14ac:dyDescent="0.35">
      <c r="A11929">
        <v>3301071486</v>
      </c>
      <c r="B11929" t="s">
        <v>168</v>
      </c>
      <c r="C11929" t="s">
        <v>168</v>
      </c>
      <c r="D11929">
        <v>0</v>
      </c>
      <c r="E11929">
        <v>0</v>
      </c>
      <c r="F11929">
        <v>73</v>
      </c>
      <c r="G11929">
        <v>2966122</v>
      </c>
      <c r="H11929">
        <v>57</v>
      </c>
      <c r="I11929">
        <v>2610000</v>
      </c>
      <c r="J11929">
        <v>0</v>
      </c>
      <c r="K11929">
        <v>0</v>
      </c>
      <c r="L11929">
        <v>14</v>
      </c>
      <c r="M11929">
        <v>663600</v>
      </c>
      <c r="N11929">
        <v>150000</v>
      </c>
      <c r="O11929">
        <v>6389722</v>
      </c>
      <c r="P11929" t="s">
        <v>5</v>
      </c>
      <c r="Q11929" t="s">
        <v>14</v>
      </c>
      <c r="R11929" t="s">
        <v>169</v>
      </c>
      <c r="S11929" t="s">
        <v>170</v>
      </c>
      <c r="T11929">
        <v>4122401.2903225804</v>
      </c>
      <c r="U11929">
        <v>3429642</v>
      </c>
      <c r="V11929">
        <v>-692759.29032258037</v>
      </c>
      <c r="W11929">
        <v>-0.16804751443020516</v>
      </c>
      <c r="X11929" t="s">
        <v>249</v>
      </c>
    </row>
    <row r="11930" spans="1:24" x14ac:dyDescent="0.35">
      <c r="A11930">
        <v>3300009633</v>
      </c>
      <c r="B11930" t="s">
        <v>168</v>
      </c>
      <c r="C11930" t="s">
        <v>168</v>
      </c>
      <c r="D11930">
        <v>0</v>
      </c>
      <c r="E11930">
        <v>0</v>
      </c>
      <c r="F11930">
        <v>13</v>
      </c>
      <c r="G11930">
        <v>560241</v>
      </c>
      <c r="H11930">
        <v>7</v>
      </c>
      <c r="I11930">
        <v>115000</v>
      </c>
      <c r="J11930">
        <v>0</v>
      </c>
      <c r="K11930">
        <v>0</v>
      </c>
      <c r="L11930">
        <v>42</v>
      </c>
      <c r="M11930">
        <v>1865372</v>
      </c>
      <c r="N11930">
        <v>504500</v>
      </c>
      <c r="O11930">
        <v>3045113</v>
      </c>
      <c r="P11930" t="s">
        <v>5</v>
      </c>
      <c r="Q11930" t="s">
        <v>12</v>
      </c>
      <c r="R11930" t="s">
        <v>169</v>
      </c>
      <c r="S11930" t="s">
        <v>170</v>
      </c>
      <c r="T11930">
        <v>1964589.0322580645</v>
      </c>
      <c r="U11930">
        <v>1444174</v>
      </c>
      <c r="V11930">
        <v>-520415.03225806449</v>
      </c>
      <c r="W11930">
        <v>-0.26489765732831594</v>
      </c>
      <c r="X11930" t="s">
        <v>304</v>
      </c>
    </row>
    <row r="11931" spans="1:24" x14ac:dyDescent="0.35">
      <c r="A11931">
        <v>3300021705</v>
      </c>
      <c r="B11931" t="s">
        <v>168</v>
      </c>
      <c r="C11931" t="s">
        <v>168</v>
      </c>
      <c r="D11931">
        <v>0</v>
      </c>
      <c r="E11931">
        <v>0</v>
      </c>
      <c r="F11931">
        <v>43</v>
      </c>
      <c r="G11931">
        <v>1401151</v>
      </c>
      <c r="H11931">
        <v>5</v>
      </c>
      <c r="I11931">
        <v>205000</v>
      </c>
      <c r="J11931">
        <v>0</v>
      </c>
      <c r="K11931">
        <v>0</v>
      </c>
      <c r="L11931">
        <v>1</v>
      </c>
      <c r="M11931">
        <v>202400</v>
      </c>
      <c r="N11931">
        <v>215000</v>
      </c>
      <c r="O11931">
        <v>2023551</v>
      </c>
      <c r="P11931" t="s">
        <v>5</v>
      </c>
      <c r="Q11931" t="s">
        <v>13</v>
      </c>
      <c r="R11931" t="s">
        <v>169</v>
      </c>
      <c r="S11931" t="s">
        <v>170</v>
      </c>
      <c r="T11931">
        <v>1305516.7741935484</v>
      </c>
      <c r="U11931">
        <v>1767191</v>
      </c>
      <c r="V11931">
        <v>461674.22580645164</v>
      </c>
      <c r="W11931">
        <v>0.35363331588875213</v>
      </c>
      <c r="X11931" t="s">
        <v>414</v>
      </c>
    </row>
    <row r="11932" spans="1:24" x14ac:dyDescent="0.35">
      <c r="A11932">
        <v>3301054290</v>
      </c>
      <c r="B11932" t="s">
        <v>168</v>
      </c>
      <c r="C11932" t="s">
        <v>168</v>
      </c>
      <c r="D11932">
        <v>1</v>
      </c>
      <c r="E11932">
        <v>20000</v>
      </c>
      <c r="F11932">
        <v>137</v>
      </c>
      <c r="G11932">
        <v>4953799</v>
      </c>
      <c r="H11932">
        <v>56</v>
      </c>
      <c r="I11932">
        <v>2055000</v>
      </c>
      <c r="J11932">
        <v>0</v>
      </c>
      <c r="K11932">
        <v>0</v>
      </c>
      <c r="L11932">
        <v>1</v>
      </c>
      <c r="M11932">
        <v>273850</v>
      </c>
      <c r="N11932">
        <v>150000</v>
      </c>
      <c r="O11932">
        <v>7452649</v>
      </c>
      <c r="P11932" t="s">
        <v>5</v>
      </c>
      <c r="Q11932" t="s">
        <v>14</v>
      </c>
      <c r="R11932" t="s">
        <v>169</v>
      </c>
      <c r="S11932" t="s">
        <v>170</v>
      </c>
      <c r="T11932">
        <v>4808160.6451612907</v>
      </c>
      <c r="U11932">
        <v>4075420</v>
      </c>
      <c r="V11932">
        <v>-732740.64516129065</v>
      </c>
      <c r="W11932">
        <v>-0.1523952087371887</v>
      </c>
      <c r="X11932" t="s">
        <v>327</v>
      </c>
    </row>
    <row r="11933" spans="1:24" x14ac:dyDescent="0.35">
      <c r="A11933">
        <v>3301051369</v>
      </c>
      <c r="B11933" t="s">
        <v>168</v>
      </c>
      <c r="C11933" t="s">
        <v>168</v>
      </c>
      <c r="D11933">
        <v>0</v>
      </c>
      <c r="E11933">
        <v>0</v>
      </c>
      <c r="F11933">
        <v>26</v>
      </c>
      <c r="G11933">
        <v>864173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30000</v>
      </c>
      <c r="O11933">
        <v>894173</v>
      </c>
      <c r="P11933" t="s">
        <v>5</v>
      </c>
      <c r="Q11933" t="s">
        <v>11</v>
      </c>
      <c r="R11933" t="s">
        <v>169</v>
      </c>
      <c r="S11933" t="s">
        <v>170</v>
      </c>
      <c r="T11933">
        <v>576885.80645161285</v>
      </c>
      <c r="U11933">
        <v>0</v>
      </c>
      <c r="V11933">
        <v>-576885.80645161285</v>
      </c>
      <c r="W11933">
        <v>0</v>
      </c>
      <c r="X11933" t="s">
        <v>385</v>
      </c>
    </row>
    <row r="11934" spans="1:24" x14ac:dyDescent="0.35">
      <c r="A11934">
        <v>3301048333</v>
      </c>
      <c r="B11934" t="s">
        <v>168</v>
      </c>
      <c r="C11934" t="s">
        <v>168</v>
      </c>
      <c r="D11934">
        <v>0</v>
      </c>
      <c r="E11934">
        <v>0</v>
      </c>
      <c r="F11934">
        <v>104</v>
      </c>
      <c r="G11934">
        <v>3377925</v>
      </c>
      <c r="H11934">
        <v>28</v>
      </c>
      <c r="I11934">
        <v>1020000</v>
      </c>
      <c r="J11934">
        <v>0</v>
      </c>
      <c r="K11934">
        <v>0</v>
      </c>
      <c r="L11934">
        <v>0</v>
      </c>
      <c r="M11934">
        <v>0</v>
      </c>
      <c r="N11934">
        <v>180000</v>
      </c>
      <c r="O11934">
        <v>4577925</v>
      </c>
      <c r="P11934" t="s">
        <v>5</v>
      </c>
      <c r="Q11934" t="s">
        <v>15</v>
      </c>
      <c r="R11934" t="s">
        <v>169</v>
      </c>
      <c r="S11934" t="s">
        <v>170</v>
      </c>
      <c r="T11934">
        <v>2953500</v>
      </c>
      <c r="U11934">
        <v>3566416</v>
      </c>
      <c r="V11934">
        <v>612916</v>
      </c>
      <c r="W11934">
        <v>0.20752192314203488</v>
      </c>
      <c r="X11934" t="s">
        <v>321</v>
      </c>
    </row>
    <row r="11935" spans="1:24" x14ac:dyDescent="0.35">
      <c r="A11935">
        <v>3301067956</v>
      </c>
      <c r="B11935" t="s">
        <v>168</v>
      </c>
      <c r="C11935" t="s">
        <v>168</v>
      </c>
      <c r="D11935">
        <v>0</v>
      </c>
      <c r="E11935">
        <v>0</v>
      </c>
      <c r="F11935">
        <v>85</v>
      </c>
      <c r="G11935">
        <v>3911946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650500</v>
      </c>
      <c r="O11935">
        <v>4562446</v>
      </c>
      <c r="P11935" t="s">
        <v>5</v>
      </c>
      <c r="Q11935" t="s">
        <v>17</v>
      </c>
      <c r="R11935" t="s">
        <v>169</v>
      </c>
      <c r="S11935" t="s">
        <v>170</v>
      </c>
      <c r="T11935">
        <v>2943513.5483870972</v>
      </c>
      <c r="U11935">
        <v>2920345</v>
      </c>
      <c r="V11935">
        <v>-23168.548387097195</v>
      </c>
      <c r="W11935">
        <v>-7.8710520628628711E-3</v>
      </c>
      <c r="X11935" t="s">
        <v>332</v>
      </c>
    </row>
    <row r="11936" spans="1:24" x14ac:dyDescent="0.35">
      <c r="A11936">
        <v>3300010369</v>
      </c>
      <c r="B11936" t="s">
        <v>168</v>
      </c>
      <c r="C11936" t="s">
        <v>168</v>
      </c>
      <c r="D11936">
        <v>0</v>
      </c>
      <c r="E11936">
        <v>0</v>
      </c>
      <c r="F11936">
        <v>31</v>
      </c>
      <c r="G11936">
        <v>1034625</v>
      </c>
      <c r="H11936">
        <v>109</v>
      </c>
      <c r="I11936">
        <v>1945000</v>
      </c>
      <c r="J11936">
        <v>0</v>
      </c>
      <c r="K11936">
        <v>0</v>
      </c>
      <c r="L11936">
        <v>205</v>
      </c>
      <c r="M11936">
        <v>8082000</v>
      </c>
      <c r="N11936">
        <v>9746400</v>
      </c>
      <c r="O11936">
        <v>20808025</v>
      </c>
      <c r="P11936" t="s">
        <v>5</v>
      </c>
      <c r="Q11936" t="s">
        <v>16</v>
      </c>
      <c r="R11936" t="s">
        <v>169</v>
      </c>
      <c r="S11936" t="s">
        <v>170</v>
      </c>
      <c r="T11936">
        <v>13424532.258064516</v>
      </c>
      <c r="U11936">
        <v>11896903</v>
      </c>
      <c r="V11936">
        <v>-1527629.2580645159</v>
      </c>
      <c r="W11936">
        <v>-0.11379385357332084</v>
      </c>
      <c r="X11936" t="s">
        <v>265</v>
      </c>
    </row>
    <row r="11937" spans="1:24" x14ac:dyDescent="0.35">
      <c r="A11937">
        <v>3301043037</v>
      </c>
      <c r="B11937" t="s">
        <v>168</v>
      </c>
      <c r="C11937" t="s">
        <v>168</v>
      </c>
      <c r="D11937">
        <v>0</v>
      </c>
      <c r="E11937">
        <v>0</v>
      </c>
      <c r="F11937">
        <v>166</v>
      </c>
      <c r="G11937">
        <v>5977329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1962000</v>
      </c>
      <c r="O11937">
        <v>7939329</v>
      </c>
      <c r="P11937" t="s">
        <v>5</v>
      </c>
      <c r="Q11937" t="s">
        <v>17</v>
      </c>
      <c r="R11937" t="s">
        <v>169</v>
      </c>
      <c r="S11937" t="s">
        <v>170</v>
      </c>
      <c r="T11937">
        <v>5122147.7419354841</v>
      </c>
      <c r="U11937">
        <v>3852081</v>
      </c>
      <c r="V11937">
        <v>-1270066.7419354841</v>
      </c>
      <c r="W11937">
        <v>-0.24795589778430904</v>
      </c>
      <c r="X11937" t="s">
        <v>244</v>
      </c>
    </row>
    <row r="11938" spans="1:24" x14ac:dyDescent="0.35">
      <c r="A11938">
        <v>3301003302</v>
      </c>
      <c r="B11938" t="s">
        <v>168</v>
      </c>
      <c r="C11938" t="s">
        <v>168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203000</v>
      </c>
      <c r="O11938">
        <v>203000</v>
      </c>
      <c r="P11938" t="s">
        <v>5</v>
      </c>
      <c r="Q11938" t="s">
        <v>10</v>
      </c>
      <c r="R11938" t="s">
        <v>169</v>
      </c>
      <c r="S11938" t="s">
        <v>170</v>
      </c>
      <c r="T11938">
        <v>130967.74193548386</v>
      </c>
      <c r="U11938">
        <v>336397</v>
      </c>
      <c r="V11938">
        <v>205429.25806451612</v>
      </c>
      <c r="W11938">
        <v>1.5685485221674877</v>
      </c>
      <c r="X11938" t="s">
        <v>292</v>
      </c>
    </row>
    <row r="11939" spans="1:24" x14ac:dyDescent="0.35">
      <c r="A11939">
        <v>3300012964</v>
      </c>
      <c r="B11939" t="s">
        <v>168</v>
      </c>
      <c r="C11939" t="s">
        <v>168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330000</v>
      </c>
      <c r="O11939">
        <v>330000</v>
      </c>
      <c r="P11939" t="s">
        <v>5</v>
      </c>
      <c r="Q11939" t="s">
        <v>12</v>
      </c>
      <c r="R11939" t="s">
        <v>169</v>
      </c>
      <c r="S11939" t="s">
        <v>170</v>
      </c>
      <c r="T11939">
        <v>212903.22580645164</v>
      </c>
      <c r="U11939">
        <v>332020</v>
      </c>
      <c r="V11939">
        <v>119116.77419354836</v>
      </c>
      <c r="W11939">
        <v>0.55948787878787853</v>
      </c>
      <c r="X11939" t="s">
        <v>406</v>
      </c>
    </row>
    <row r="11940" spans="1:24" x14ac:dyDescent="0.35">
      <c r="A11940">
        <v>3301075697</v>
      </c>
      <c r="B11940" t="s">
        <v>168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 t="s">
        <v>5</v>
      </c>
      <c r="Q11940" t="s">
        <v>13</v>
      </c>
      <c r="R11940" t="s">
        <v>169</v>
      </c>
      <c r="S11940" t="s">
        <v>170</v>
      </c>
      <c r="T11940">
        <v>0</v>
      </c>
      <c r="U11940">
        <v>0</v>
      </c>
      <c r="V11940">
        <v>0</v>
      </c>
      <c r="W11940">
        <v>0</v>
      </c>
      <c r="X11940" t="s">
        <v>282</v>
      </c>
    </row>
    <row r="11941" spans="1:24" x14ac:dyDescent="0.35">
      <c r="A11941">
        <v>3301070354</v>
      </c>
      <c r="B11941" t="s">
        <v>168</v>
      </c>
      <c r="C11941" t="s">
        <v>168</v>
      </c>
      <c r="D11941">
        <v>0</v>
      </c>
      <c r="E11941">
        <v>0</v>
      </c>
      <c r="F11941">
        <v>219</v>
      </c>
      <c r="G11941">
        <v>8979647</v>
      </c>
      <c r="H11941">
        <v>55</v>
      </c>
      <c r="I11941">
        <v>2660000</v>
      </c>
      <c r="J11941">
        <v>0</v>
      </c>
      <c r="K11941">
        <v>0</v>
      </c>
      <c r="L11941">
        <v>1</v>
      </c>
      <c r="M11941">
        <v>102400</v>
      </c>
      <c r="N11941">
        <v>1121500</v>
      </c>
      <c r="O11941">
        <v>12863547</v>
      </c>
      <c r="P11941" t="s">
        <v>5</v>
      </c>
      <c r="Q11941" t="s">
        <v>7</v>
      </c>
      <c r="R11941" t="s">
        <v>169</v>
      </c>
      <c r="S11941" t="s">
        <v>170</v>
      </c>
      <c r="T11941">
        <v>8299062.5806451607</v>
      </c>
      <c r="U11941">
        <v>8516618</v>
      </c>
      <c r="V11941">
        <v>217555.41935483925</v>
      </c>
      <c r="W11941">
        <v>2.6214457023401083E-2</v>
      </c>
      <c r="X11941" t="s">
        <v>203</v>
      </c>
    </row>
    <row r="11942" spans="1:24" x14ac:dyDescent="0.35">
      <c r="A11942">
        <v>3300005341</v>
      </c>
      <c r="B11942" t="s">
        <v>168</v>
      </c>
      <c r="C11942" t="s">
        <v>168</v>
      </c>
      <c r="D11942">
        <v>0</v>
      </c>
      <c r="E11942">
        <v>0</v>
      </c>
      <c r="F11942">
        <v>58</v>
      </c>
      <c r="G11942">
        <v>2044434</v>
      </c>
      <c r="H11942">
        <v>8</v>
      </c>
      <c r="I11942">
        <v>238000</v>
      </c>
      <c r="J11942">
        <v>0</v>
      </c>
      <c r="K11942">
        <v>0</v>
      </c>
      <c r="L11942">
        <v>0</v>
      </c>
      <c r="M11942">
        <v>0</v>
      </c>
      <c r="N11942">
        <v>30000</v>
      </c>
      <c r="O11942">
        <v>2312434</v>
      </c>
      <c r="P11942" t="s">
        <v>5</v>
      </c>
      <c r="Q11942" t="s">
        <v>9</v>
      </c>
      <c r="R11942" t="s">
        <v>169</v>
      </c>
      <c r="S11942" t="s">
        <v>170</v>
      </c>
      <c r="T11942">
        <v>1491892.9032258063</v>
      </c>
      <c r="U11942">
        <v>8998</v>
      </c>
      <c r="V11942">
        <v>-1482894.9032258063</v>
      </c>
      <c r="W11942">
        <v>-0.99396873597257263</v>
      </c>
      <c r="X11942" t="s">
        <v>239</v>
      </c>
    </row>
    <row r="11943" spans="1:24" x14ac:dyDescent="0.35">
      <c r="A11943">
        <v>3300009651</v>
      </c>
      <c r="B11943" t="s">
        <v>168</v>
      </c>
      <c r="C11943" t="s">
        <v>168</v>
      </c>
      <c r="D11943">
        <v>0</v>
      </c>
      <c r="E11943">
        <v>0</v>
      </c>
      <c r="F11943">
        <v>34</v>
      </c>
      <c r="G11943">
        <v>1560219</v>
      </c>
      <c r="H11943">
        <v>13</v>
      </c>
      <c r="I11943">
        <v>175000</v>
      </c>
      <c r="J11943">
        <v>0</v>
      </c>
      <c r="K11943">
        <v>0</v>
      </c>
      <c r="L11943">
        <v>0</v>
      </c>
      <c r="M11943">
        <v>0</v>
      </c>
      <c r="N11943">
        <v>330000</v>
      </c>
      <c r="O11943">
        <v>2065219</v>
      </c>
      <c r="P11943" t="s">
        <v>5</v>
      </c>
      <c r="Q11943" t="s">
        <v>12</v>
      </c>
      <c r="R11943" t="s">
        <v>169</v>
      </c>
      <c r="S11943" t="s">
        <v>170</v>
      </c>
      <c r="T11943">
        <v>1332399.3548387098</v>
      </c>
      <c r="U11943">
        <v>1282232</v>
      </c>
      <c r="V11943">
        <v>-50167.354838709813</v>
      </c>
      <c r="W11943">
        <v>-3.7651890671158927E-2</v>
      </c>
      <c r="X11943" t="s">
        <v>413</v>
      </c>
    </row>
    <row r="11944" spans="1:24" x14ac:dyDescent="0.35">
      <c r="A11944">
        <v>3300015379</v>
      </c>
      <c r="B11944" t="s">
        <v>168</v>
      </c>
      <c r="C11944" t="s">
        <v>168</v>
      </c>
      <c r="D11944">
        <v>0</v>
      </c>
      <c r="E11944">
        <v>0</v>
      </c>
      <c r="F11944">
        <v>192</v>
      </c>
      <c r="G11944">
        <v>10441491</v>
      </c>
      <c r="H11944">
        <v>53</v>
      </c>
      <c r="I11944">
        <v>2105000</v>
      </c>
      <c r="J11944">
        <v>0</v>
      </c>
      <c r="K11944">
        <v>0</v>
      </c>
      <c r="L11944">
        <v>4</v>
      </c>
      <c r="M11944">
        <v>400000</v>
      </c>
      <c r="N11944">
        <v>342000</v>
      </c>
      <c r="O11944">
        <v>13288491</v>
      </c>
      <c r="P11944" t="s">
        <v>5</v>
      </c>
      <c r="Q11944" t="s">
        <v>8</v>
      </c>
      <c r="R11944" t="s">
        <v>169</v>
      </c>
      <c r="S11944" t="s">
        <v>170</v>
      </c>
      <c r="T11944">
        <v>8573220</v>
      </c>
      <c r="U11944">
        <v>10540262</v>
      </c>
      <c r="V11944">
        <v>1967042</v>
      </c>
      <c r="W11944">
        <v>0.2294402803147475</v>
      </c>
      <c r="X11944" t="s">
        <v>391</v>
      </c>
    </row>
    <row r="11945" spans="1:24" x14ac:dyDescent="0.35">
      <c r="A11945">
        <v>3300015895</v>
      </c>
      <c r="B11945" t="s">
        <v>168</v>
      </c>
      <c r="C11945" t="s">
        <v>168</v>
      </c>
      <c r="D11945">
        <v>0</v>
      </c>
      <c r="E11945">
        <v>0</v>
      </c>
      <c r="F11945">
        <v>5</v>
      </c>
      <c r="G11945">
        <v>224696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1130000</v>
      </c>
      <c r="O11945">
        <v>1354696</v>
      </c>
      <c r="P11945" t="s">
        <v>5</v>
      </c>
      <c r="Q11945" t="s">
        <v>8</v>
      </c>
      <c r="R11945" t="s">
        <v>169</v>
      </c>
      <c r="S11945" t="s">
        <v>170</v>
      </c>
      <c r="T11945">
        <v>873997.41935483867</v>
      </c>
      <c r="U11945">
        <v>1519696</v>
      </c>
      <c r="V11945">
        <v>645698.58064516133</v>
      </c>
      <c r="W11945">
        <v>0.73878774278509729</v>
      </c>
      <c r="X11945" t="s">
        <v>336</v>
      </c>
    </row>
    <row r="11946" spans="1:24" x14ac:dyDescent="0.35">
      <c r="A11946">
        <v>6001119800</v>
      </c>
      <c r="B11946" t="s">
        <v>168</v>
      </c>
      <c r="C11946" t="s">
        <v>168</v>
      </c>
      <c r="D11946">
        <v>0</v>
      </c>
      <c r="E11946">
        <v>0</v>
      </c>
      <c r="F11946">
        <v>76</v>
      </c>
      <c r="G11946">
        <v>2841735</v>
      </c>
      <c r="H11946">
        <v>138</v>
      </c>
      <c r="I11946">
        <v>4372000</v>
      </c>
      <c r="J11946">
        <v>0</v>
      </c>
      <c r="K11946">
        <v>0</v>
      </c>
      <c r="L11946">
        <v>33</v>
      </c>
      <c r="M11946">
        <v>8962793</v>
      </c>
      <c r="N11946">
        <v>835900</v>
      </c>
      <c r="O11946">
        <v>17012428</v>
      </c>
      <c r="P11946" t="s">
        <v>5</v>
      </c>
      <c r="Q11946" t="s">
        <v>16</v>
      </c>
      <c r="R11946" t="s">
        <v>169</v>
      </c>
      <c r="S11946" t="s">
        <v>170</v>
      </c>
      <c r="T11946">
        <v>10975760</v>
      </c>
      <c r="U11946">
        <v>7328568</v>
      </c>
      <c r="V11946">
        <v>-3647192</v>
      </c>
      <c r="W11946">
        <v>-0.33229516680393889</v>
      </c>
      <c r="X11946" t="s">
        <v>277</v>
      </c>
    </row>
    <row r="11947" spans="1:24" x14ac:dyDescent="0.35">
      <c r="A11947">
        <v>3301069392</v>
      </c>
      <c r="B11947" t="s">
        <v>168</v>
      </c>
      <c r="C11947" t="s">
        <v>168</v>
      </c>
      <c r="D11947">
        <v>0</v>
      </c>
      <c r="E11947">
        <v>0</v>
      </c>
      <c r="F11947">
        <v>6</v>
      </c>
      <c r="G11947">
        <v>254899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305000</v>
      </c>
      <c r="O11947">
        <v>559899</v>
      </c>
      <c r="P11947" t="s">
        <v>5</v>
      </c>
      <c r="Q11947" t="s">
        <v>12</v>
      </c>
      <c r="R11947" t="s">
        <v>169</v>
      </c>
      <c r="S11947" t="s">
        <v>170</v>
      </c>
      <c r="T11947">
        <v>361225.16129032255</v>
      </c>
      <c r="U11947">
        <v>473749</v>
      </c>
      <c r="V11947">
        <v>112523.83870967745</v>
      </c>
      <c r="W11947">
        <v>0.31150609306321342</v>
      </c>
      <c r="X11947" t="s">
        <v>189</v>
      </c>
    </row>
    <row r="11948" spans="1:24" x14ac:dyDescent="0.35">
      <c r="A11948">
        <v>3301053116</v>
      </c>
      <c r="B11948" t="s">
        <v>168</v>
      </c>
      <c r="C11948" t="s">
        <v>168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3677500</v>
      </c>
      <c r="O11948">
        <v>3677500</v>
      </c>
      <c r="P11948" t="s">
        <v>5</v>
      </c>
      <c r="Q11948" t="s">
        <v>7</v>
      </c>
      <c r="R11948" t="s">
        <v>169</v>
      </c>
      <c r="S11948" t="s">
        <v>170</v>
      </c>
      <c r="T11948">
        <v>2372580.6451612902</v>
      </c>
      <c r="U11948">
        <v>5023500</v>
      </c>
      <c r="V11948">
        <v>2650919.3548387098</v>
      </c>
      <c r="W11948">
        <v>1.1173147518694768</v>
      </c>
      <c r="X11948" t="s">
        <v>288</v>
      </c>
    </row>
    <row r="11949" spans="1:24" x14ac:dyDescent="0.35">
      <c r="A11949">
        <v>3301076497</v>
      </c>
      <c r="B11949" t="s">
        <v>168</v>
      </c>
      <c r="C11949" t="s">
        <v>168</v>
      </c>
      <c r="D11949">
        <v>0</v>
      </c>
      <c r="E11949">
        <v>0</v>
      </c>
      <c r="F11949">
        <v>43</v>
      </c>
      <c r="G11949">
        <v>1947314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362000</v>
      </c>
      <c r="O11949">
        <v>2309314</v>
      </c>
      <c r="P11949" t="s">
        <v>5</v>
      </c>
      <c r="Q11949" t="s">
        <v>12</v>
      </c>
      <c r="R11949" t="s">
        <v>169</v>
      </c>
      <c r="S11949" t="s">
        <v>170</v>
      </c>
      <c r="T11949">
        <v>1489880</v>
      </c>
      <c r="U11949">
        <v>1582629</v>
      </c>
      <c r="V11949">
        <v>92749</v>
      </c>
      <c r="W11949">
        <v>6.2252664644132372E-2</v>
      </c>
      <c r="X11949" t="s">
        <v>406</v>
      </c>
    </row>
    <row r="11950" spans="1:24" x14ac:dyDescent="0.35">
      <c r="A11950">
        <v>3301002400</v>
      </c>
      <c r="B11950" t="s">
        <v>168</v>
      </c>
      <c r="C11950" t="s">
        <v>168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305000</v>
      </c>
      <c r="O11950">
        <v>305000</v>
      </c>
      <c r="P11950" t="s">
        <v>5</v>
      </c>
      <c r="Q11950" t="s">
        <v>12</v>
      </c>
      <c r="R11950" t="s">
        <v>169</v>
      </c>
      <c r="S11950" t="s">
        <v>170</v>
      </c>
      <c r="T11950">
        <v>196774.19354838709</v>
      </c>
      <c r="U11950">
        <v>245000</v>
      </c>
      <c r="V11950">
        <v>48225.806451612909</v>
      </c>
      <c r="W11950">
        <v>0.24508196721311482</v>
      </c>
      <c r="X11950" t="s">
        <v>381</v>
      </c>
    </row>
    <row r="11951" spans="1:24" x14ac:dyDescent="0.35">
      <c r="A11951">
        <v>3300020655</v>
      </c>
      <c r="B11951" t="s">
        <v>168</v>
      </c>
      <c r="C11951" t="s">
        <v>168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2145000</v>
      </c>
      <c r="O11951">
        <v>2145000</v>
      </c>
      <c r="P11951" t="s">
        <v>5</v>
      </c>
      <c r="Q11951" t="s">
        <v>6</v>
      </c>
      <c r="R11951" t="s">
        <v>181</v>
      </c>
      <c r="S11951" t="s">
        <v>170</v>
      </c>
      <c r="T11951">
        <v>1383870.9677419355</v>
      </c>
      <c r="U11951">
        <v>0</v>
      </c>
      <c r="V11951">
        <v>-1383870.9677419355</v>
      </c>
      <c r="W11951">
        <v>0</v>
      </c>
      <c r="X11951" t="s">
        <v>276</v>
      </c>
    </row>
    <row r="11952" spans="1:24" x14ac:dyDescent="0.35">
      <c r="A11952">
        <v>3300014427</v>
      </c>
      <c r="B11952" t="s">
        <v>168</v>
      </c>
      <c r="C11952" t="s">
        <v>168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314000</v>
      </c>
      <c r="O11952">
        <v>314000</v>
      </c>
      <c r="P11952" t="s">
        <v>5</v>
      </c>
      <c r="Q11952" t="s">
        <v>8</v>
      </c>
      <c r="R11952" t="s">
        <v>169</v>
      </c>
      <c r="S11952" t="s">
        <v>170</v>
      </c>
      <c r="T11952">
        <v>202580.64516129033</v>
      </c>
      <c r="U11952">
        <v>4045000</v>
      </c>
      <c r="V11952">
        <v>3842419.3548387098</v>
      </c>
      <c r="W11952">
        <v>18.967356687898089</v>
      </c>
      <c r="X11952" t="s">
        <v>310</v>
      </c>
    </row>
    <row r="11953" spans="1:24" x14ac:dyDescent="0.35">
      <c r="A11953">
        <v>3300022223</v>
      </c>
      <c r="B11953" t="s">
        <v>168</v>
      </c>
      <c r="C11953" t="s">
        <v>168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44000</v>
      </c>
      <c r="O11953">
        <v>44000</v>
      </c>
      <c r="P11953" t="s">
        <v>5</v>
      </c>
      <c r="Q11953" t="s">
        <v>9</v>
      </c>
      <c r="R11953" t="s">
        <v>181</v>
      </c>
      <c r="S11953" t="s">
        <v>170</v>
      </c>
      <c r="T11953">
        <v>28387.096774193546</v>
      </c>
      <c r="U11953">
        <v>0</v>
      </c>
      <c r="V11953">
        <v>-28387.096774193546</v>
      </c>
      <c r="W11953">
        <v>0</v>
      </c>
      <c r="X11953" t="s">
        <v>224</v>
      </c>
    </row>
    <row r="11954" spans="1:24" x14ac:dyDescent="0.35">
      <c r="A11954">
        <v>3301075796</v>
      </c>
      <c r="B11954" t="s">
        <v>168</v>
      </c>
      <c r="C11954" t="s">
        <v>168</v>
      </c>
      <c r="D11954">
        <v>0</v>
      </c>
      <c r="E11954">
        <v>0</v>
      </c>
      <c r="F11954">
        <v>0</v>
      </c>
      <c r="G11954">
        <v>0</v>
      </c>
      <c r="H11954">
        <v>1</v>
      </c>
      <c r="I11954">
        <v>2000</v>
      </c>
      <c r="J11954">
        <v>0</v>
      </c>
      <c r="K11954">
        <v>0</v>
      </c>
      <c r="L11954">
        <v>0</v>
      </c>
      <c r="M11954">
        <v>0</v>
      </c>
      <c r="N11954">
        <v>330000</v>
      </c>
      <c r="O11954">
        <v>332000</v>
      </c>
      <c r="P11954" t="s">
        <v>5</v>
      </c>
      <c r="Q11954" t="s">
        <v>12</v>
      </c>
      <c r="R11954" t="s">
        <v>169</v>
      </c>
      <c r="S11954" t="s">
        <v>170</v>
      </c>
      <c r="T11954">
        <v>214193.54838709679</v>
      </c>
      <c r="U11954">
        <v>380000</v>
      </c>
      <c r="V11954">
        <v>165806.45161290321</v>
      </c>
      <c r="W11954">
        <v>0.77409638554216853</v>
      </c>
      <c r="X11954" t="s">
        <v>271</v>
      </c>
    </row>
    <row r="11955" spans="1:24" x14ac:dyDescent="0.35">
      <c r="A11955">
        <v>3300008462</v>
      </c>
      <c r="B11955" t="s">
        <v>168</v>
      </c>
      <c r="C11955" t="s">
        <v>168</v>
      </c>
      <c r="D11955">
        <v>0</v>
      </c>
      <c r="E11955">
        <v>0</v>
      </c>
      <c r="F11955">
        <v>92</v>
      </c>
      <c r="G11955">
        <v>2781222</v>
      </c>
      <c r="H11955">
        <v>8</v>
      </c>
      <c r="I11955">
        <v>210000</v>
      </c>
      <c r="J11955">
        <v>0</v>
      </c>
      <c r="K11955">
        <v>0</v>
      </c>
      <c r="L11955">
        <v>0</v>
      </c>
      <c r="M11955">
        <v>0</v>
      </c>
      <c r="N11955">
        <v>75000</v>
      </c>
      <c r="O11955">
        <v>3066222</v>
      </c>
      <c r="P11955" t="s">
        <v>5</v>
      </c>
      <c r="Q11955" t="s">
        <v>14</v>
      </c>
      <c r="R11955" t="s">
        <v>207</v>
      </c>
      <c r="S11955" t="s">
        <v>170</v>
      </c>
      <c r="T11955">
        <v>1978207.7419354839</v>
      </c>
      <c r="U11955">
        <v>2975015</v>
      </c>
      <c r="V11955">
        <v>996807.25806451612</v>
      </c>
      <c r="W11955">
        <v>0.50389412443065118</v>
      </c>
      <c r="X11955" t="s">
        <v>266</v>
      </c>
    </row>
    <row r="11956" spans="1:24" x14ac:dyDescent="0.35">
      <c r="A11956">
        <v>3301029617</v>
      </c>
      <c r="B11956" t="s">
        <v>168</v>
      </c>
      <c r="C11956" t="s">
        <v>168</v>
      </c>
      <c r="D11956">
        <v>0</v>
      </c>
      <c r="E11956">
        <v>0</v>
      </c>
      <c r="F11956">
        <v>167</v>
      </c>
      <c r="G11956">
        <v>4734241</v>
      </c>
      <c r="H11956">
        <v>155</v>
      </c>
      <c r="I11956">
        <v>4670000</v>
      </c>
      <c r="J11956">
        <v>0</v>
      </c>
      <c r="K11956">
        <v>0</v>
      </c>
      <c r="L11956">
        <v>70</v>
      </c>
      <c r="M11956">
        <v>2580736</v>
      </c>
      <c r="N11956">
        <v>44000</v>
      </c>
      <c r="O11956">
        <v>12028977</v>
      </c>
      <c r="P11956" t="s">
        <v>5</v>
      </c>
      <c r="Q11956" t="s">
        <v>9</v>
      </c>
      <c r="R11956" t="s">
        <v>169</v>
      </c>
      <c r="S11956" t="s">
        <v>170</v>
      </c>
      <c r="T11956">
        <v>7760630.3225806449</v>
      </c>
      <c r="U11956">
        <v>3049414</v>
      </c>
      <c r="V11956">
        <v>-4711216.3225806449</v>
      </c>
      <c r="W11956">
        <v>-0.60706619523838146</v>
      </c>
      <c r="X11956" t="s">
        <v>243</v>
      </c>
    </row>
    <row r="11957" spans="1:24" x14ac:dyDescent="0.35">
      <c r="A11957">
        <v>3301072009</v>
      </c>
      <c r="B11957" t="s">
        <v>168</v>
      </c>
      <c r="C11957" t="s">
        <v>168</v>
      </c>
      <c r="D11957">
        <v>0</v>
      </c>
      <c r="E11957">
        <v>0</v>
      </c>
      <c r="F11957">
        <v>35</v>
      </c>
      <c r="G11957">
        <v>1226067</v>
      </c>
      <c r="H11957">
        <v>36</v>
      </c>
      <c r="I11957">
        <v>1355000</v>
      </c>
      <c r="J11957">
        <v>0</v>
      </c>
      <c r="K11957">
        <v>0</v>
      </c>
      <c r="L11957">
        <v>20</v>
      </c>
      <c r="M11957">
        <v>948000</v>
      </c>
      <c r="N11957">
        <v>57000</v>
      </c>
      <c r="O11957">
        <v>3586067</v>
      </c>
      <c r="P11957" t="s">
        <v>5</v>
      </c>
      <c r="Q11957" t="s">
        <v>13</v>
      </c>
      <c r="R11957" t="s">
        <v>169</v>
      </c>
      <c r="S11957" t="s">
        <v>170</v>
      </c>
      <c r="T11957">
        <v>2313591.6129032257</v>
      </c>
      <c r="U11957">
        <v>1772982</v>
      </c>
      <c r="V11957">
        <v>-540609.6129032257</v>
      </c>
      <c r="W11957">
        <v>-0.23366682775307879</v>
      </c>
      <c r="X11957" t="s">
        <v>282</v>
      </c>
    </row>
    <row r="11958" spans="1:24" x14ac:dyDescent="0.35">
      <c r="A11958">
        <v>3301043454</v>
      </c>
      <c r="B11958" t="s">
        <v>168</v>
      </c>
      <c r="C11958" t="s">
        <v>168</v>
      </c>
      <c r="D11958">
        <v>0</v>
      </c>
      <c r="E11958">
        <v>0</v>
      </c>
      <c r="F11958">
        <v>1</v>
      </c>
      <c r="G11958">
        <v>46999</v>
      </c>
      <c r="H11958">
        <v>0</v>
      </c>
      <c r="I11958">
        <v>0</v>
      </c>
      <c r="J11958">
        <v>0</v>
      </c>
      <c r="K11958">
        <v>0</v>
      </c>
      <c r="L11958">
        <v>4</v>
      </c>
      <c r="M11958">
        <v>259600</v>
      </c>
      <c r="N11958">
        <v>165000</v>
      </c>
      <c r="O11958">
        <v>471599</v>
      </c>
      <c r="P11958" t="s">
        <v>5</v>
      </c>
      <c r="Q11958" t="s">
        <v>10</v>
      </c>
      <c r="R11958" t="s">
        <v>169</v>
      </c>
      <c r="S11958" t="s">
        <v>170</v>
      </c>
      <c r="T11958">
        <v>304257.41935483873</v>
      </c>
      <c r="U11958">
        <v>486795</v>
      </c>
      <c r="V11958">
        <v>182537.58064516127</v>
      </c>
      <c r="W11958">
        <v>0.59994455034891914</v>
      </c>
      <c r="X11958" t="s">
        <v>400</v>
      </c>
    </row>
    <row r="11959" spans="1:24" x14ac:dyDescent="0.35">
      <c r="A11959">
        <v>3301071775</v>
      </c>
      <c r="B11959" t="s">
        <v>168</v>
      </c>
      <c r="C11959" t="s">
        <v>168</v>
      </c>
      <c r="D11959">
        <v>0</v>
      </c>
      <c r="E11959">
        <v>0</v>
      </c>
      <c r="F11959">
        <v>96</v>
      </c>
      <c r="G11959">
        <v>4905028</v>
      </c>
      <c r="H11959">
        <v>3</v>
      </c>
      <c r="I11959">
        <v>180000</v>
      </c>
      <c r="J11959">
        <v>0</v>
      </c>
      <c r="K11959">
        <v>0</v>
      </c>
      <c r="L11959">
        <v>1</v>
      </c>
      <c r="M11959">
        <v>22400</v>
      </c>
      <c r="N11959">
        <v>165000</v>
      </c>
      <c r="O11959">
        <v>5272428</v>
      </c>
      <c r="P11959" t="s">
        <v>5</v>
      </c>
      <c r="Q11959" t="s">
        <v>14</v>
      </c>
      <c r="R11959" t="s">
        <v>169</v>
      </c>
      <c r="S11959" t="s">
        <v>170</v>
      </c>
      <c r="T11959">
        <v>3401566.4516129028</v>
      </c>
      <c r="U11959">
        <v>590487</v>
      </c>
      <c r="V11959">
        <v>-2811079.4516129028</v>
      </c>
      <c r="W11959">
        <v>-0.82640733074022066</v>
      </c>
      <c r="X11959" t="s">
        <v>324</v>
      </c>
    </row>
    <row r="11960" spans="1:24" x14ac:dyDescent="0.35">
      <c r="A11960">
        <v>3301013301</v>
      </c>
      <c r="B11960" t="s">
        <v>168</v>
      </c>
      <c r="C11960" t="s">
        <v>168</v>
      </c>
      <c r="D11960">
        <v>0</v>
      </c>
      <c r="E11960">
        <v>0</v>
      </c>
      <c r="F11960">
        <v>25</v>
      </c>
      <c r="G11960">
        <v>839175</v>
      </c>
      <c r="H11960">
        <v>4</v>
      </c>
      <c r="I11960">
        <v>95000</v>
      </c>
      <c r="J11960">
        <v>0</v>
      </c>
      <c r="K11960">
        <v>0</v>
      </c>
      <c r="L11960">
        <v>15</v>
      </c>
      <c r="M11960">
        <v>610585</v>
      </c>
      <c r="N11960">
        <v>5644000</v>
      </c>
      <c r="O11960">
        <v>7188760</v>
      </c>
      <c r="P11960" t="s">
        <v>5</v>
      </c>
      <c r="Q11960" t="s">
        <v>16</v>
      </c>
      <c r="R11960" t="s">
        <v>169</v>
      </c>
      <c r="S11960" t="s">
        <v>170</v>
      </c>
      <c r="T11960">
        <v>4637909.6774193542</v>
      </c>
      <c r="U11960">
        <v>2176481</v>
      </c>
      <c r="V11960">
        <v>-2461428.6774193542</v>
      </c>
      <c r="W11960">
        <v>-0.53071940779772864</v>
      </c>
      <c r="X11960" t="s">
        <v>370</v>
      </c>
    </row>
    <row r="11961" spans="1:24" x14ac:dyDescent="0.35">
      <c r="A11961">
        <v>3300020735</v>
      </c>
      <c r="B11961" t="s">
        <v>168</v>
      </c>
      <c r="C11961" t="s">
        <v>168</v>
      </c>
      <c r="D11961">
        <v>0</v>
      </c>
      <c r="E11961">
        <v>0</v>
      </c>
      <c r="F11961">
        <v>131</v>
      </c>
      <c r="G11961">
        <v>4153601</v>
      </c>
      <c r="H11961">
        <v>1</v>
      </c>
      <c r="I11961">
        <v>5000</v>
      </c>
      <c r="J11961">
        <v>0</v>
      </c>
      <c r="K11961">
        <v>0</v>
      </c>
      <c r="L11961">
        <v>0</v>
      </c>
      <c r="M11961">
        <v>0</v>
      </c>
      <c r="N11961">
        <v>150000</v>
      </c>
      <c r="O11961">
        <v>4308601</v>
      </c>
      <c r="P11961" t="s">
        <v>5</v>
      </c>
      <c r="Q11961" t="s">
        <v>13</v>
      </c>
      <c r="R11961" t="s">
        <v>169</v>
      </c>
      <c r="S11961" t="s">
        <v>170</v>
      </c>
      <c r="T11961">
        <v>2779742.5806451612</v>
      </c>
      <c r="U11961">
        <v>2234489</v>
      </c>
      <c r="V11961">
        <v>-545253.58064516122</v>
      </c>
      <c r="W11961">
        <v>-0.19615254464268095</v>
      </c>
      <c r="X11961" t="s">
        <v>397</v>
      </c>
    </row>
    <row r="11962" spans="1:24" x14ac:dyDescent="0.35">
      <c r="A11962">
        <v>3301005117</v>
      </c>
      <c r="B11962" t="s">
        <v>168</v>
      </c>
      <c r="C11962" t="s">
        <v>168</v>
      </c>
      <c r="D11962">
        <v>0</v>
      </c>
      <c r="E11962">
        <v>0</v>
      </c>
      <c r="F11962">
        <v>51</v>
      </c>
      <c r="G11962">
        <v>2483846</v>
      </c>
      <c r="H11962">
        <v>91</v>
      </c>
      <c r="I11962">
        <v>3837000</v>
      </c>
      <c r="J11962">
        <v>0</v>
      </c>
      <c r="K11962">
        <v>0</v>
      </c>
      <c r="L11962">
        <v>70</v>
      </c>
      <c r="M11962">
        <v>4710800</v>
      </c>
      <c r="N11962">
        <v>150000</v>
      </c>
      <c r="O11962">
        <v>11181646</v>
      </c>
      <c r="P11962" t="s">
        <v>5</v>
      </c>
      <c r="Q11962" t="s">
        <v>15</v>
      </c>
      <c r="R11962" t="s">
        <v>169</v>
      </c>
      <c r="S11962" t="s">
        <v>170</v>
      </c>
      <c r="T11962">
        <v>7213965.1612903224</v>
      </c>
      <c r="U11962">
        <v>7227171</v>
      </c>
      <c r="V11962">
        <v>13205.83870967757</v>
      </c>
      <c r="W11962">
        <v>1.8305936353200103E-3</v>
      </c>
      <c r="X11962" t="s">
        <v>369</v>
      </c>
    </row>
    <row r="11963" spans="1:24" x14ac:dyDescent="0.35">
      <c r="A11963">
        <v>3300004626</v>
      </c>
      <c r="B11963" t="s">
        <v>168</v>
      </c>
      <c r="C11963" t="s">
        <v>168</v>
      </c>
      <c r="D11963">
        <v>0</v>
      </c>
      <c r="E11963">
        <v>0</v>
      </c>
      <c r="F11963">
        <v>6</v>
      </c>
      <c r="G11963">
        <v>235194</v>
      </c>
      <c r="H11963">
        <v>40</v>
      </c>
      <c r="I11963">
        <v>1675000</v>
      </c>
      <c r="J11963">
        <v>0</v>
      </c>
      <c r="K11963">
        <v>0</v>
      </c>
      <c r="L11963">
        <v>0</v>
      </c>
      <c r="M11963">
        <v>0</v>
      </c>
      <c r="N11963">
        <v>60000</v>
      </c>
      <c r="O11963">
        <v>1970194</v>
      </c>
      <c r="P11963" t="s">
        <v>5</v>
      </c>
      <c r="Q11963" t="s">
        <v>11</v>
      </c>
      <c r="R11963" t="s">
        <v>169</v>
      </c>
      <c r="S11963" t="s">
        <v>170</v>
      </c>
      <c r="T11963">
        <v>1271092.9032258065</v>
      </c>
      <c r="U11963">
        <v>1360796</v>
      </c>
      <c r="V11963">
        <v>89703.096774193458</v>
      </c>
      <c r="W11963">
        <v>7.0571628986790147E-2</v>
      </c>
      <c r="X11963" t="s">
        <v>172</v>
      </c>
    </row>
    <row r="11964" spans="1:24" x14ac:dyDescent="0.35">
      <c r="A11964">
        <v>3301033624</v>
      </c>
      <c r="B11964" t="s">
        <v>168</v>
      </c>
      <c r="C11964" t="s">
        <v>168</v>
      </c>
      <c r="D11964">
        <v>0</v>
      </c>
      <c r="E11964">
        <v>0</v>
      </c>
      <c r="F11964">
        <v>311</v>
      </c>
      <c r="G11964">
        <v>16953242</v>
      </c>
      <c r="H11964">
        <v>118</v>
      </c>
      <c r="I11964">
        <v>3531000</v>
      </c>
      <c r="J11964">
        <v>0</v>
      </c>
      <c r="K11964">
        <v>0</v>
      </c>
      <c r="L11964">
        <v>2</v>
      </c>
      <c r="M11964">
        <v>376250</v>
      </c>
      <c r="N11964">
        <v>933000</v>
      </c>
      <c r="O11964">
        <v>21793492</v>
      </c>
      <c r="P11964" t="s">
        <v>5</v>
      </c>
      <c r="Q11964" t="s">
        <v>17</v>
      </c>
      <c r="R11964" t="s">
        <v>169</v>
      </c>
      <c r="S11964" t="s">
        <v>170</v>
      </c>
      <c r="T11964">
        <v>14060317.419354839</v>
      </c>
      <c r="U11964">
        <v>17734980</v>
      </c>
      <c r="V11964">
        <v>3674662.5806451607</v>
      </c>
      <c r="W11964">
        <v>0.26134990207168274</v>
      </c>
      <c r="X11964" t="s">
        <v>389</v>
      </c>
    </row>
    <row r="11965" spans="1:24" x14ac:dyDescent="0.35">
      <c r="A11965">
        <v>3300000186</v>
      </c>
      <c r="B11965" t="s">
        <v>168</v>
      </c>
      <c r="C11965" t="s">
        <v>168</v>
      </c>
      <c r="D11965">
        <v>0</v>
      </c>
      <c r="E11965">
        <v>0</v>
      </c>
      <c r="F11965">
        <v>91</v>
      </c>
      <c r="G11965">
        <v>2710600</v>
      </c>
      <c r="H11965">
        <v>33</v>
      </c>
      <c r="I11965">
        <v>985000</v>
      </c>
      <c r="J11965">
        <v>0</v>
      </c>
      <c r="K11965">
        <v>0</v>
      </c>
      <c r="L11965">
        <v>0</v>
      </c>
      <c r="M11965">
        <v>0</v>
      </c>
      <c r="N11965">
        <v>30000</v>
      </c>
      <c r="O11965">
        <v>3725600</v>
      </c>
      <c r="P11965" t="s">
        <v>5</v>
      </c>
      <c r="Q11965" t="s">
        <v>13</v>
      </c>
      <c r="R11965" t="s">
        <v>169</v>
      </c>
      <c r="S11965" t="s">
        <v>170</v>
      </c>
      <c r="T11965">
        <v>2403612.9032258065</v>
      </c>
      <c r="U11965">
        <v>2800023</v>
      </c>
      <c r="V11965">
        <v>396410.09677419346</v>
      </c>
      <c r="W11965">
        <v>0.16492260307064632</v>
      </c>
      <c r="X11965" t="s">
        <v>397</v>
      </c>
    </row>
    <row r="11966" spans="1:24" x14ac:dyDescent="0.35">
      <c r="A11966">
        <v>3300016794</v>
      </c>
      <c r="B11966" t="s">
        <v>168</v>
      </c>
      <c r="C11966" t="s">
        <v>168</v>
      </c>
      <c r="D11966">
        <v>0</v>
      </c>
      <c r="E11966">
        <v>0</v>
      </c>
      <c r="F11966">
        <v>157</v>
      </c>
      <c r="G11966">
        <v>6797179</v>
      </c>
      <c r="H11966">
        <v>96</v>
      </c>
      <c r="I11966">
        <v>3270000</v>
      </c>
      <c r="J11966">
        <v>0</v>
      </c>
      <c r="K11966">
        <v>0</v>
      </c>
      <c r="L11966">
        <v>99</v>
      </c>
      <c r="M11966">
        <v>7375431</v>
      </c>
      <c r="N11966">
        <v>433000</v>
      </c>
      <c r="O11966">
        <v>17875610</v>
      </c>
      <c r="P11966" t="s">
        <v>5</v>
      </c>
      <c r="Q11966" t="s">
        <v>6</v>
      </c>
      <c r="R11966" t="s">
        <v>169</v>
      </c>
      <c r="S11966" t="s">
        <v>170</v>
      </c>
      <c r="T11966">
        <v>11532651.612903226</v>
      </c>
      <c r="U11966">
        <v>14013719</v>
      </c>
      <c r="V11966">
        <v>2481067.3870967738</v>
      </c>
      <c r="W11966">
        <v>0.21513416605083679</v>
      </c>
      <c r="X11966" t="s">
        <v>343</v>
      </c>
    </row>
    <row r="11967" spans="1:24" x14ac:dyDescent="0.35">
      <c r="A11967">
        <v>3300024839</v>
      </c>
      <c r="B11967" t="s">
        <v>168</v>
      </c>
      <c r="C11967" t="s">
        <v>168</v>
      </c>
      <c r="D11967">
        <v>0</v>
      </c>
      <c r="E11967">
        <v>0</v>
      </c>
      <c r="F11967">
        <v>84</v>
      </c>
      <c r="G11967">
        <v>3056239</v>
      </c>
      <c r="H11967">
        <v>1</v>
      </c>
      <c r="I11967">
        <v>5000</v>
      </c>
      <c r="J11967">
        <v>0</v>
      </c>
      <c r="K11967">
        <v>0</v>
      </c>
      <c r="L11967">
        <v>0</v>
      </c>
      <c r="M11967">
        <v>0</v>
      </c>
      <c r="N11967">
        <v>846500</v>
      </c>
      <c r="O11967">
        <v>3907739</v>
      </c>
      <c r="P11967" t="s">
        <v>5</v>
      </c>
      <c r="Q11967" t="s">
        <v>8</v>
      </c>
      <c r="R11967" t="s">
        <v>169</v>
      </c>
      <c r="S11967" t="s">
        <v>170</v>
      </c>
      <c r="T11967">
        <v>2521121.935483871</v>
      </c>
      <c r="U11967">
        <v>3848666</v>
      </c>
      <c r="V11967">
        <v>1327544.064516129</v>
      </c>
      <c r="W11967">
        <v>0.5265687652118014</v>
      </c>
      <c r="X11967" t="s">
        <v>262</v>
      </c>
    </row>
    <row r="11968" spans="1:24" x14ac:dyDescent="0.35">
      <c r="A11968">
        <v>3300024968</v>
      </c>
      <c r="B11968" t="s">
        <v>168</v>
      </c>
      <c r="C11968" t="s">
        <v>168</v>
      </c>
      <c r="D11968">
        <v>0</v>
      </c>
      <c r="E11968">
        <v>0</v>
      </c>
      <c r="F11968">
        <v>222</v>
      </c>
      <c r="G11968">
        <v>9190380</v>
      </c>
      <c r="H11968">
        <v>96</v>
      </c>
      <c r="I11968">
        <v>3585000</v>
      </c>
      <c r="J11968">
        <v>0</v>
      </c>
      <c r="K11968">
        <v>0</v>
      </c>
      <c r="L11968">
        <v>27</v>
      </c>
      <c r="M11968">
        <v>2461000</v>
      </c>
      <c r="N11968">
        <v>981100</v>
      </c>
      <c r="O11968">
        <v>16217480</v>
      </c>
      <c r="P11968" t="s">
        <v>5</v>
      </c>
      <c r="Q11968" t="s">
        <v>7</v>
      </c>
      <c r="R11968" t="s">
        <v>169</v>
      </c>
      <c r="S11968" t="s">
        <v>170</v>
      </c>
      <c r="T11968">
        <v>10462890.322580645</v>
      </c>
      <c r="U11968">
        <v>10324448</v>
      </c>
      <c r="V11968">
        <v>-138442.32258064486</v>
      </c>
      <c r="W11968">
        <v>-1.3231747472480238E-2</v>
      </c>
      <c r="X11968" t="s">
        <v>225</v>
      </c>
    </row>
    <row r="11969" spans="1:24" x14ac:dyDescent="0.35">
      <c r="A11969">
        <v>3301065345</v>
      </c>
      <c r="B11969" t="s">
        <v>168</v>
      </c>
      <c r="C11969" t="s">
        <v>168</v>
      </c>
      <c r="D11969">
        <v>0</v>
      </c>
      <c r="E11969">
        <v>0</v>
      </c>
      <c r="F11969">
        <v>76</v>
      </c>
      <c r="G11969">
        <v>2692410</v>
      </c>
      <c r="H11969">
        <v>1</v>
      </c>
      <c r="I11969">
        <v>5000</v>
      </c>
      <c r="J11969">
        <v>0</v>
      </c>
      <c r="K11969">
        <v>0</v>
      </c>
      <c r="L11969">
        <v>0</v>
      </c>
      <c r="M11969">
        <v>0</v>
      </c>
      <c r="N11969">
        <v>1312500</v>
      </c>
      <c r="O11969">
        <v>4009910</v>
      </c>
      <c r="P11969" t="s">
        <v>5</v>
      </c>
      <c r="Q11969" t="s">
        <v>17</v>
      </c>
      <c r="R11969" t="s">
        <v>169</v>
      </c>
      <c r="S11969" t="s">
        <v>170</v>
      </c>
      <c r="T11969">
        <v>2587038.7096774196</v>
      </c>
      <c r="U11969">
        <v>2149987</v>
      </c>
      <c r="V11969">
        <v>-437051.70967741963</v>
      </c>
      <c r="W11969">
        <v>-0.16893899114942734</v>
      </c>
      <c r="X11969" t="s">
        <v>311</v>
      </c>
    </row>
    <row r="11970" spans="1:24" x14ac:dyDescent="0.35">
      <c r="A11970">
        <v>3300014855</v>
      </c>
      <c r="B11970" t="s">
        <v>168</v>
      </c>
      <c r="C11970" t="s">
        <v>168</v>
      </c>
      <c r="D11970">
        <v>0</v>
      </c>
      <c r="E11970">
        <v>0</v>
      </c>
      <c r="F11970">
        <v>412</v>
      </c>
      <c r="G11970">
        <v>17267079</v>
      </c>
      <c r="H11970">
        <v>19</v>
      </c>
      <c r="I11970">
        <v>2550000</v>
      </c>
      <c r="J11970">
        <v>0</v>
      </c>
      <c r="K11970">
        <v>0</v>
      </c>
      <c r="L11970">
        <v>2</v>
      </c>
      <c r="M11970">
        <v>604800</v>
      </c>
      <c r="N11970">
        <v>1032900</v>
      </c>
      <c r="O11970">
        <v>21454779</v>
      </c>
      <c r="P11970" t="s">
        <v>5</v>
      </c>
      <c r="Q11970" t="s">
        <v>7</v>
      </c>
      <c r="R11970" t="s">
        <v>169</v>
      </c>
      <c r="S11970" t="s">
        <v>170</v>
      </c>
      <c r="T11970">
        <v>13841792.903225806</v>
      </c>
      <c r="U11970">
        <v>11867350</v>
      </c>
      <c r="V11970">
        <v>-1974442.9032258056</v>
      </c>
      <c r="W11970">
        <v>-0.14264358071458105</v>
      </c>
      <c r="X11970" t="s">
        <v>176</v>
      </c>
    </row>
    <row r="11971" spans="1:24" x14ac:dyDescent="0.35">
      <c r="A11971">
        <v>3301067941</v>
      </c>
      <c r="B11971" t="s">
        <v>168</v>
      </c>
      <c r="C11971" t="s">
        <v>168</v>
      </c>
      <c r="D11971">
        <v>0</v>
      </c>
      <c r="E11971">
        <v>0</v>
      </c>
      <c r="F11971">
        <v>153</v>
      </c>
      <c r="G11971">
        <v>7955806</v>
      </c>
      <c r="H11971">
        <v>76</v>
      </c>
      <c r="I11971">
        <v>2715000</v>
      </c>
      <c r="J11971">
        <v>0</v>
      </c>
      <c r="K11971">
        <v>0</v>
      </c>
      <c r="L11971">
        <v>57</v>
      </c>
      <c r="M11971">
        <v>4360000</v>
      </c>
      <c r="N11971">
        <v>1972700</v>
      </c>
      <c r="O11971">
        <v>17003506</v>
      </c>
      <c r="P11971" t="s">
        <v>5</v>
      </c>
      <c r="Q11971" t="s">
        <v>7</v>
      </c>
      <c r="R11971" t="s">
        <v>169</v>
      </c>
      <c r="S11971" t="s">
        <v>170</v>
      </c>
      <c r="T11971">
        <v>10970003.870967742</v>
      </c>
      <c r="U11971">
        <v>10816682</v>
      </c>
      <c r="V11971">
        <v>-153321.87096774206</v>
      </c>
      <c r="W11971">
        <v>-1.3976464618532192E-2</v>
      </c>
      <c r="X11971" t="s">
        <v>401</v>
      </c>
    </row>
    <row r="11972" spans="1:24" x14ac:dyDescent="0.35">
      <c r="A11972">
        <v>3300007449</v>
      </c>
      <c r="B11972" t="s">
        <v>168</v>
      </c>
      <c r="C11972" t="s">
        <v>168</v>
      </c>
      <c r="D11972">
        <v>0</v>
      </c>
      <c r="E11972">
        <v>0</v>
      </c>
      <c r="F11972">
        <v>3</v>
      </c>
      <c r="G11972">
        <v>120496</v>
      </c>
      <c r="H11972">
        <v>3</v>
      </c>
      <c r="I11972">
        <v>125000</v>
      </c>
      <c r="J11972">
        <v>0</v>
      </c>
      <c r="K11972">
        <v>0</v>
      </c>
      <c r="L11972">
        <v>0</v>
      </c>
      <c r="M11972">
        <v>0</v>
      </c>
      <c r="N11972">
        <v>202000</v>
      </c>
      <c r="O11972">
        <v>447496</v>
      </c>
      <c r="P11972" t="s">
        <v>5</v>
      </c>
      <c r="Q11972" t="s">
        <v>14</v>
      </c>
      <c r="R11972" t="s">
        <v>207</v>
      </c>
      <c r="S11972" t="s">
        <v>170</v>
      </c>
      <c r="T11972">
        <v>288707.09677419357</v>
      </c>
      <c r="U11972">
        <v>341497</v>
      </c>
      <c r="V11972">
        <v>52789.903225806425</v>
      </c>
      <c r="W11972">
        <v>0.18284934390474983</v>
      </c>
      <c r="X11972" t="s">
        <v>409</v>
      </c>
    </row>
    <row r="11973" spans="1:24" x14ac:dyDescent="0.35">
      <c r="A11973">
        <v>3300014457</v>
      </c>
      <c r="B11973" t="s">
        <v>168</v>
      </c>
      <c r="C11973" t="s">
        <v>168</v>
      </c>
      <c r="D11973">
        <v>0</v>
      </c>
      <c r="E11973">
        <v>0</v>
      </c>
      <c r="F11973">
        <v>133</v>
      </c>
      <c r="G11973">
        <v>5816774</v>
      </c>
      <c r="H11973">
        <v>27</v>
      </c>
      <c r="I11973">
        <v>1060000</v>
      </c>
      <c r="J11973">
        <v>0</v>
      </c>
      <c r="K11973">
        <v>0</v>
      </c>
      <c r="L11973">
        <v>19</v>
      </c>
      <c r="M11973">
        <v>1060000</v>
      </c>
      <c r="N11973">
        <v>1389800</v>
      </c>
      <c r="O11973">
        <v>9326574</v>
      </c>
      <c r="P11973" t="s">
        <v>5</v>
      </c>
      <c r="Q11973" t="s">
        <v>7</v>
      </c>
      <c r="R11973" t="s">
        <v>169</v>
      </c>
      <c r="S11973" t="s">
        <v>170</v>
      </c>
      <c r="T11973">
        <v>6017144.5161290327</v>
      </c>
      <c r="U11973">
        <v>5760051</v>
      </c>
      <c r="V11973">
        <v>-257093.51612903271</v>
      </c>
      <c r="W11973">
        <v>-4.2726830881307576E-2</v>
      </c>
      <c r="X11973" t="s">
        <v>218</v>
      </c>
    </row>
    <row r="11974" spans="1:24" x14ac:dyDescent="0.35">
      <c r="A11974">
        <v>3300015915</v>
      </c>
      <c r="B11974" t="s">
        <v>168</v>
      </c>
      <c r="C11974" t="s">
        <v>168</v>
      </c>
      <c r="D11974">
        <v>0</v>
      </c>
      <c r="E11974">
        <v>0</v>
      </c>
      <c r="F11974">
        <v>234</v>
      </c>
      <c r="G11974">
        <v>8357196</v>
      </c>
      <c r="H11974">
        <v>0</v>
      </c>
      <c r="I11974">
        <v>0</v>
      </c>
      <c r="J11974">
        <v>0</v>
      </c>
      <c r="K11974">
        <v>0</v>
      </c>
      <c r="L11974">
        <v>2</v>
      </c>
      <c r="M11974">
        <v>104800</v>
      </c>
      <c r="N11974">
        <v>342000</v>
      </c>
      <c r="O11974">
        <v>8803996</v>
      </c>
      <c r="P11974" t="s">
        <v>5</v>
      </c>
      <c r="Q11974" t="s">
        <v>8</v>
      </c>
      <c r="R11974" t="s">
        <v>169</v>
      </c>
      <c r="S11974" t="s">
        <v>170</v>
      </c>
      <c r="T11974">
        <v>5679997.4193548393</v>
      </c>
      <c r="U11974">
        <v>6648650</v>
      </c>
      <c r="V11974">
        <v>968652.58064516075</v>
      </c>
      <c r="W11974">
        <v>0.17053750365175069</v>
      </c>
      <c r="X11974" t="s">
        <v>238</v>
      </c>
    </row>
    <row r="11975" spans="1:24" x14ac:dyDescent="0.35">
      <c r="A11975">
        <v>6001132003</v>
      </c>
      <c r="B11975" t="s">
        <v>168</v>
      </c>
      <c r="C11975" t="s">
        <v>168</v>
      </c>
      <c r="D11975">
        <v>0</v>
      </c>
      <c r="E11975">
        <v>0</v>
      </c>
      <c r="F11975">
        <v>2</v>
      </c>
      <c r="G11975">
        <v>96398</v>
      </c>
      <c r="H11975">
        <v>0</v>
      </c>
      <c r="I11975">
        <v>0</v>
      </c>
      <c r="J11975">
        <v>0</v>
      </c>
      <c r="K11975">
        <v>0</v>
      </c>
      <c r="L11975">
        <v>1</v>
      </c>
      <c r="M11975">
        <v>52400</v>
      </c>
      <c r="N11975">
        <v>134000</v>
      </c>
      <c r="O11975">
        <v>282798</v>
      </c>
      <c r="P11975" t="s">
        <v>5</v>
      </c>
      <c r="Q11975" t="s">
        <v>11</v>
      </c>
      <c r="R11975" t="s">
        <v>169</v>
      </c>
      <c r="S11975" t="s">
        <v>170</v>
      </c>
      <c r="T11975">
        <v>182450.32258064515</v>
      </c>
      <c r="U11975">
        <v>210197</v>
      </c>
      <c r="V11975">
        <v>27746.677419354848</v>
      </c>
      <c r="W11975">
        <v>0.15207798499282177</v>
      </c>
      <c r="X11975" t="s">
        <v>306</v>
      </c>
    </row>
    <row r="11976" spans="1:24" x14ac:dyDescent="0.35">
      <c r="A11976">
        <v>3301072647</v>
      </c>
      <c r="B11976" t="s">
        <v>168</v>
      </c>
      <c r="C11976" t="s">
        <v>168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330000</v>
      </c>
      <c r="O11976">
        <v>330000</v>
      </c>
      <c r="P11976" t="s">
        <v>5</v>
      </c>
      <c r="Q11976" t="s">
        <v>12</v>
      </c>
      <c r="R11976" t="s">
        <v>169</v>
      </c>
      <c r="S11976" t="s">
        <v>170</v>
      </c>
      <c r="T11976">
        <v>212903.22580645164</v>
      </c>
      <c r="U11976">
        <v>430000</v>
      </c>
      <c r="V11976">
        <v>217096.77419354836</v>
      </c>
      <c r="W11976">
        <v>1.0196969696969695</v>
      </c>
      <c r="X11976" t="s">
        <v>390</v>
      </c>
    </row>
    <row r="11977" spans="1:24" x14ac:dyDescent="0.35">
      <c r="A11977">
        <v>3301073389</v>
      </c>
      <c r="B11977" t="s">
        <v>168</v>
      </c>
      <c r="C11977" t="s">
        <v>168</v>
      </c>
      <c r="D11977">
        <v>0</v>
      </c>
      <c r="E11977">
        <v>0</v>
      </c>
      <c r="F11977">
        <v>1</v>
      </c>
      <c r="G11977">
        <v>61449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330000</v>
      </c>
      <c r="O11977">
        <v>391449</v>
      </c>
      <c r="P11977" t="s">
        <v>5</v>
      </c>
      <c r="Q11977" t="s">
        <v>12</v>
      </c>
      <c r="R11977" t="s">
        <v>169</v>
      </c>
      <c r="S11977" t="s">
        <v>170</v>
      </c>
      <c r="T11977">
        <v>252547.74193548388</v>
      </c>
      <c r="U11977">
        <v>446098</v>
      </c>
      <c r="V11977">
        <v>193550.25806451612</v>
      </c>
      <c r="W11977">
        <v>0.76639076865696421</v>
      </c>
      <c r="X11977" t="s">
        <v>407</v>
      </c>
    </row>
    <row r="11978" spans="1:24" x14ac:dyDescent="0.35">
      <c r="A11978">
        <v>3300016735</v>
      </c>
      <c r="B11978" t="s">
        <v>168</v>
      </c>
      <c r="C11978" t="s">
        <v>168</v>
      </c>
      <c r="D11978">
        <v>0</v>
      </c>
      <c r="E11978">
        <v>0</v>
      </c>
      <c r="F11978">
        <v>28</v>
      </c>
      <c r="G11978">
        <v>1037025</v>
      </c>
      <c r="H11978">
        <v>7</v>
      </c>
      <c r="I11978">
        <v>185000</v>
      </c>
      <c r="J11978">
        <v>0</v>
      </c>
      <c r="K11978">
        <v>0</v>
      </c>
      <c r="L11978">
        <v>1</v>
      </c>
      <c r="M11978">
        <v>52400</v>
      </c>
      <c r="N11978">
        <v>960000</v>
      </c>
      <c r="O11978">
        <v>2234425</v>
      </c>
      <c r="P11978" t="s">
        <v>5</v>
      </c>
      <c r="Q11978" t="s">
        <v>6</v>
      </c>
      <c r="R11978" t="s">
        <v>169</v>
      </c>
      <c r="S11978" t="s">
        <v>170</v>
      </c>
      <c r="T11978">
        <v>1441564.5161290322</v>
      </c>
      <c r="U11978">
        <v>952867</v>
      </c>
      <c r="V11978">
        <v>-488697.51612903224</v>
      </c>
      <c r="W11978">
        <v>-0.33900495653244123</v>
      </c>
      <c r="X11978" t="s">
        <v>259</v>
      </c>
    </row>
    <row r="11979" spans="1:24" x14ac:dyDescent="0.35">
      <c r="A11979">
        <v>3300015350</v>
      </c>
      <c r="B11979" t="s">
        <v>168</v>
      </c>
      <c r="C11979" t="s">
        <v>168</v>
      </c>
      <c r="D11979">
        <v>0</v>
      </c>
      <c r="E11979">
        <v>0</v>
      </c>
      <c r="F11979">
        <v>236</v>
      </c>
      <c r="G11979">
        <v>11224162</v>
      </c>
      <c r="H11979">
        <v>126</v>
      </c>
      <c r="I11979">
        <v>4267000</v>
      </c>
      <c r="J11979">
        <v>0</v>
      </c>
      <c r="K11979">
        <v>0</v>
      </c>
      <c r="L11979">
        <v>17</v>
      </c>
      <c r="M11979">
        <v>970800</v>
      </c>
      <c r="N11979">
        <v>980000</v>
      </c>
      <c r="O11979">
        <v>17441962</v>
      </c>
      <c r="P11979" t="s">
        <v>5</v>
      </c>
      <c r="Q11979" t="s">
        <v>8</v>
      </c>
      <c r="R11979" t="s">
        <v>169</v>
      </c>
      <c r="S11979" t="s">
        <v>170</v>
      </c>
      <c r="T11979">
        <v>11252878.709677419</v>
      </c>
      <c r="U11979">
        <v>13799317</v>
      </c>
      <c r="V11979">
        <v>2546438.2903225813</v>
      </c>
      <c r="W11979">
        <v>0.22629216541120778</v>
      </c>
      <c r="X11979" t="s">
        <v>175</v>
      </c>
    </row>
    <row r="11980" spans="1:24" x14ac:dyDescent="0.35">
      <c r="A11980">
        <v>6001119035</v>
      </c>
      <c r="B11980" t="s">
        <v>168</v>
      </c>
      <c r="C11980" t="s">
        <v>168</v>
      </c>
      <c r="D11980">
        <v>0</v>
      </c>
      <c r="E11980">
        <v>0</v>
      </c>
      <c r="F11980">
        <v>14</v>
      </c>
      <c r="G11980">
        <v>657098</v>
      </c>
      <c r="H11980">
        <v>41</v>
      </c>
      <c r="I11980">
        <v>1915000</v>
      </c>
      <c r="J11980">
        <v>0</v>
      </c>
      <c r="K11980">
        <v>0</v>
      </c>
      <c r="L11980">
        <v>16</v>
      </c>
      <c r="M11980">
        <v>758400</v>
      </c>
      <c r="N11980">
        <v>2506000</v>
      </c>
      <c r="O11980">
        <v>5836498</v>
      </c>
      <c r="P11980" t="s">
        <v>5</v>
      </c>
      <c r="Q11980" t="s">
        <v>16</v>
      </c>
      <c r="R11980" t="s">
        <v>169</v>
      </c>
      <c r="S11980" t="s">
        <v>170</v>
      </c>
      <c r="T11980">
        <v>3765482.5806451612</v>
      </c>
      <c r="U11980">
        <v>3181449</v>
      </c>
      <c r="V11980">
        <v>-584033.58064516122</v>
      </c>
      <c r="W11980">
        <v>-0.1551019207065607</v>
      </c>
      <c r="X11980" t="s">
        <v>377</v>
      </c>
    </row>
    <row r="11981" spans="1:24" x14ac:dyDescent="0.35">
      <c r="A11981">
        <v>3300014456</v>
      </c>
      <c r="B11981" t="s">
        <v>168</v>
      </c>
      <c r="C11981" t="s">
        <v>168</v>
      </c>
      <c r="D11981">
        <v>0</v>
      </c>
      <c r="E11981">
        <v>0</v>
      </c>
      <c r="F11981">
        <v>58</v>
      </c>
      <c r="G11981">
        <v>3125239</v>
      </c>
      <c r="H11981">
        <v>27</v>
      </c>
      <c r="I11981">
        <v>1205000</v>
      </c>
      <c r="J11981">
        <v>0</v>
      </c>
      <c r="K11981">
        <v>0</v>
      </c>
      <c r="L11981">
        <v>8</v>
      </c>
      <c r="M11981">
        <v>1019200</v>
      </c>
      <c r="N11981">
        <v>1022700</v>
      </c>
      <c r="O11981">
        <v>6372139</v>
      </c>
      <c r="P11981" t="s">
        <v>5</v>
      </c>
      <c r="Q11981" t="s">
        <v>7</v>
      </c>
      <c r="R11981" t="s">
        <v>169</v>
      </c>
      <c r="S11981" t="s">
        <v>170</v>
      </c>
      <c r="T11981">
        <v>4111057.4193548388</v>
      </c>
      <c r="U11981">
        <v>5019068</v>
      </c>
      <c r="V11981">
        <v>908010.58064516122</v>
      </c>
      <c r="W11981">
        <v>0.2208703231363911</v>
      </c>
      <c r="X11981" t="s">
        <v>299</v>
      </c>
    </row>
    <row r="11982" spans="1:24" x14ac:dyDescent="0.35">
      <c r="A11982">
        <v>3300009835</v>
      </c>
      <c r="B11982" t="s">
        <v>168</v>
      </c>
      <c r="C11982" t="s">
        <v>168</v>
      </c>
      <c r="D11982">
        <v>0</v>
      </c>
      <c r="E11982">
        <v>0</v>
      </c>
      <c r="F11982">
        <v>76</v>
      </c>
      <c r="G11982">
        <v>3217777</v>
      </c>
      <c r="H11982">
        <v>39</v>
      </c>
      <c r="I11982">
        <v>1160000</v>
      </c>
      <c r="J11982">
        <v>0</v>
      </c>
      <c r="K11982">
        <v>0</v>
      </c>
      <c r="L11982">
        <v>0</v>
      </c>
      <c r="M11982">
        <v>0</v>
      </c>
      <c r="N11982">
        <v>330000</v>
      </c>
      <c r="O11982">
        <v>4707777</v>
      </c>
      <c r="P11982" t="s">
        <v>5</v>
      </c>
      <c r="Q11982" t="s">
        <v>12</v>
      </c>
      <c r="R11982" t="s">
        <v>169</v>
      </c>
      <c r="S11982" t="s">
        <v>170</v>
      </c>
      <c r="T11982">
        <v>3037275.4838709678</v>
      </c>
      <c r="U11982">
        <v>2658528</v>
      </c>
      <c r="V11982">
        <v>-378747.48387096776</v>
      </c>
      <c r="W11982">
        <v>-0.12469974682318219</v>
      </c>
      <c r="X11982" t="s">
        <v>206</v>
      </c>
    </row>
    <row r="11983" spans="1:24" x14ac:dyDescent="0.35">
      <c r="A11983">
        <v>6001143902</v>
      </c>
      <c r="B11983" t="s">
        <v>168</v>
      </c>
      <c r="C11983" t="s">
        <v>168</v>
      </c>
      <c r="D11983">
        <v>0</v>
      </c>
      <c r="E11983">
        <v>0</v>
      </c>
      <c r="F11983">
        <v>125</v>
      </c>
      <c r="G11983">
        <v>2837599</v>
      </c>
      <c r="H11983">
        <v>3</v>
      </c>
      <c r="I11983">
        <v>165000</v>
      </c>
      <c r="J11983">
        <v>0</v>
      </c>
      <c r="K11983">
        <v>0</v>
      </c>
      <c r="L11983">
        <v>25</v>
      </c>
      <c r="M11983">
        <v>2547737</v>
      </c>
      <c r="N11983">
        <v>150000</v>
      </c>
      <c r="O11983">
        <v>5700336</v>
      </c>
      <c r="P11983" t="s">
        <v>5</v>
      </c>
      <c r="Q11983" t="s">
        <v>15</v>
      </c>
      <c r="R11983" t="s">
        <v>169</v>
      </c>
      <c r="S11983" t="s">
        <v>170</v>
      </c>
      <c r="T11983">
        <v>3677636.1290322579</v>
      </c>
      <c r="U11983">
        <v>3284206</v>
      </c>
      <c r="V11983">
        <v>-393430.12903225794</v>
      </c>
      <c r="W11983">
        <v>-0.10697907982968013</v>
      </c>
      <c r="X11983" t="s">
        <v>179</v>
      </c>
    </row>
    <row r="11984" spans="1:24" x14ac:dyDescent="0.35">
      <c r="A11984">
        <v>3300023077</v>
      </c>
      <c r="B11984" t="s">
        <v>168</v>
      </c>
      <c r="C11984" t="s">
        <v>168</v>
      </c>
      <c r="D11984">
        <v>0</v>
      </c>
      <c r="E11984">
        <v>0</v>
      </c>
      <c r="F11984">
        <v>15</v>
      </c>
      <c r="G11984">
        <v>788630</v>
      </c>
      <c r="H11984">
        <v>17</v>
      </c>
      <c r="I11984">
        <v>566000</v>
      </c>
      <c r="J11984">
        <v>0</v>
      </c>
      <c r="K11984">
        <v>0</v>
      </c>
      <c r="L11984">
        <v>7</v>
      </c>
      <c r="M11984">
        <v>406800</v>
      </c>
      <c r="N11984">
        <v>150000</v>
      </c>
      <c r="O11984">
        <v>1911430</v>
      </c>
      <c r="P11984" t="s">
        <v>5</v>
      </c>
      <c r="Q11984" t="s">
        <v>15</v>
      </c>
      <c r="R11984" t="s">
        <v>169</v>
      </c>
      <c r="S11984" t="s">
        <v>170</v>
      </c>
      <c r="T11984">
        <v>1233180.6451612902</v>
      </c>
      <c r="U11984">
        <v>1620234</v>
      </c>
      <c r="V11984">
        <v>387053.35483870981</v>
      </c>
      <c r="W11984">
        <v>0.31386590144551474</v>
      </c>
      <c r="X11984" t="s">
        <v>321</v>
      </c>
    </row>
    <row r="11985" spans="1:24" x14ac:dyDescent="0.35">
      <c r="A11985">
        <v>3301068412</v>
      </c>
      <c r="B11985" t="s">
        <v>168</v>
      </c>
      <c r="C11985" t="s">
        <v>168</v>
      </c>
      <c r="D11985">
        <v>0</v>
      </c>
      <c r="E11985">
        <v>0</v>
      </c>
      <c r="F11985">
        <v>124</v>
      </c>
      <c r="G11985">
        <v>3741558</v>
      </c>
      <c r="H11985">
        <v>58</v>
      </c>
      <c r="I11985">
        <v>1815000</v>
      </c>
      <c r="J11985">
        <v>0</v>
      </c>
      <c r="K11985">
        <v>0</v>
      </c>
      <c r="L11985">
        <v>21</v>
      </c>
      <c r="M11985">
        <v>1036800</v>
      </c>
      <c r="N11985">
        <v>180000</v>
      </c>
      <c r="O11985">
        <v>6773358</v>
      </c>
      <c r="P11985" t="s">
        <v>5</v>
      </c>
      <c r="Q11985" t="s">
        <v>15</v>
      </c>
      <c r="R11985" t="s">
        <v>169</v>
      </c>
      <c r="S11985" t="s">
        <v>170</v>
      </c>
      <c r="T11985">
        <v>4369908.3870967738</v>
      </c>
      <c r="U11985">
        <v>3769209</v>
      </c>
      <c r="V11985">
        <v>-600699.38709677383</v>
      </c>
      <c r="W11985">
        <v>-0.13746269575593073</v>
      </c>
      <c r="X11985" t="s">
        <v>321</v>
      </c>
    </row>
    <row r="11986" spans="1:24" x14ac:dyDescent="0.35">
      <c r="A11986">
        <v>3300022580</v>
      </c>
      <c r="B11986" t="s">
        <v>168</v>
      </c>
      <c r="C11986" t="s">
        <v>168</v>
      </c>
      <c r="D11986">
        <v>0</v>
      </c>
      <c r="E11986">
        <v>0</v>
      </c>
      <c r="F11986">
        <v>0</v>
      </c>
      <c r="G11986">
        <v>0</v>
      </c>
      <c r="H11986">
        <v>6</v>
      </c>
      <c r="I11986">
        <v>45000</v>
      </c>
      <c r="J11986">
        <v>0</v>
      </c>
      <c r="K11986">
        <v>0</v>
      </c>
      <c r="L11986">
        <v>0</v>
      </c>
      <c r="M11986">
        <v>0</v>
      </c>
      <c r="N11986">
        <v>3377600</v>
      </c>
      <c r="O11986">
        <v>3422600</v>
      </c>
      <c r="P11986" t="s">
        <v>5</v>
      </c>
      <c r="Q11986" t="s">
        <v>16</v>
      </c>
      <c r="R11986" t="s">
        <v>169</v>
      </c>
      <c r="S11986" t="s">
        <v>170</v>
      </c>
      <c r="T11986">
        <v>2208129.0322580645</v>
      </c>
      <c r="U11986">
        <v>1982000</v>
      </c>
      <c r="V11986">
        <v>-226129.03225806449</v>
      </c>
      <c r="W11986">
        <v>-0.10240752644188622</v>
      </c>
      <c r="X11986" t="s">
        <v>384</v>
      </c>
    </row>
    <row r="11987" spans="1:24" x14ac:dyDescent="0.35">
      <c r="A11987">
        <v>3300010296</v>
      </c>
      <c r="B11987" t="s">
        <v>168</v>
      </c>
      <c r="C11987" t="s">
        <v>168</v>
      </c>
      <c r="D11987">
        <v>0</v>
      </c>
      <c r="E11987">
        <v>0</v>
      </c>
      <c r="F11987">
        <v>10</v>
      </c>
      <c r="G11987">
        <v>321700</v>
      </c>
      <c r="H11987">
        <v>24</v>
      </c>
      <c r="I11987">
        <v>587000</v>
      </c>
      <c r="J11987">
        <v>0</v>
      </c>
      <c r="K11987">
        <v>0</v>
      </c>
      <c r="L11987">
        <v>11</v>
      </c>
      <c r="M11987">
        <v>386400</v>
      </c>
      <c r="N11987">
        <v>1211500</v>
      </c>
      <c r="O11987">
        <v>2506600</v>
      </c>
      <c r="P11987" t="s">
        <v>5</v>
      </c>
      <c r="Q11987" t="s">
        <v>17</v>
      </c>
      <c r="R11987" t="s">
        <v>169</v>
      </c>
      <c r="S11987" t="s">
        <v>170</v>
      </c>
      <c r="T11987">
        <v>1617161.2903225806</v>
      </c>
      <c r="U11987">
        <v>1347250</v>
      </c>
      <c r="V11987">
        <v>-269911.29032258061</v>
      </c>
      <c r="W11987">
        <v>-0.1669043724567143</v>
      </c>
      <c r="X11987" t="s">
        <v>291</v>
      </c>
    </row>
    <row r="11988" spans="1:24" x14ac:dyDescent="0.35">
      <c r="A11988">
        <v>3300018714</v>
      </c>
      <c r="B11988" t="s">
        <v>168</v>
      </c>
      <c r="C11988" t="s">
        <v>168</v>
      </c>
      <c r="D11988">
        <v>0</v>
      </c>
      <c r="E11988">
        <v>0</v>
      </c>
      <c r="F11988">
        <v>16</v>
      </c>
      <c r="G11988">
        <v>557555</v>
      </c>
      <c r="H11988">
        <v>24</v>
      </c>
      <c r="I11988">
        <v>565000</v>
      </c>
      <c r="J11988">
        <v>0</v>
      </c>
      <c r="K11988">
        <v>0</v>
      </c>
      <c r="L11988">
        <v>3</v>
      </c>
      <c r="M11988">
        <v>227200</v>
      </c>
      <c r="N11988">
        <v>1207500</v>
      </c>
      <c r="O11988">
        <v>2557255</v>
      </c>
      <c r="P11988" t="s">
        <v>5</v>
      </c>
      <c r="Q11988" t="s">
        <v>6</v>
      </c>
      <c r="R11988" t="s">
        <v>169</v>
      </c>
      <c r="S11988" t="s">
        <v>170</v>
      </c>
      <c r="T11988">
        <v>1649841.935483871</v>
      </c>
      <c r="U11988">
        <v>1765879</v>
      </c>
      <c r="V11988">
        <v>116037.06451612897</v>
      </c>
      <c r="W11988">
        <v>7.033223124013821E-2</v>
      </c>
      <c r="X11988" t="s">
        <v>295</v>
      </c>
    </row>
    <row r="11989" spans="1:24" x14ac:dyDescent="0.35">
      <c r="A11989">
        <v>3300003575</v>
      </c>
      <c r="B11989" t="s">
        <v>168</v>
      </c>
      <c r="C11989" t="s">
        <v>168</v>
      </c>
      <c r="D11989">
        <v>0</v>
      </c>
      <c r="E11989">
        <v>0</v>
      </c>
      <c r="F11989">
        <v>4</v>
      </c>
      <c r="G11989">
        <v>86294</v>
      </c>
      <c r="H11989">
        <v>46</v>
      </c>
      <c r="I11989">
        <v>1115000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1201294</v>
      </c>
      <c r="P11989" t="s">
        <v>5</v>
      </c>
      <c r="Q11989" t="s">
        <v>13</v>
      </c>
      <c r="R11989" t="s">
        <v>169</v>
      </c>
      <c r="S11989" t="s">
        <v>170</v>
      </c>
      <c r="T11989">
        <v>775028.3870967743</v>
      </c>
      <c r="U11989">
        <v>725990</v>
      </c>
      <c r="V11989">
        <v>-49038.387096774299</v>
      </c>
      <c r="W11989">
        <v>-6.3273020592794271E-2</v>
      </c>
      <c r="X11989" t="s">
        <v>280</v>
      </c>
    </row>
    <row r="11990" spans="1:24" x14ac:dyDescent="0.35">
      <c r="A11990">
        <v>3301000616</v>
      </c>
      <c r="B11990" t="s">
        <v>168</v>
      </c>
      <c r="C11990" t="s">
        <v>168</v>
      </c>
      <c r="D11990">
        <v>0</v>
      </c>
      <c r="E11990">
        <v>0</v>
      </c>
      <c r="F11990">
        <v>16</v>
      </c>
      <c r="G11990">
        <v>357543</v>
      </c>
      <c r="H11990">
        <v>21</v>
      </c>
      <c r="I11990">
        <v>390000</v>
      </c>
      <c r="J11990">
        <v>0</v>
      </c>
      <c r="K11990">
        <v>0</v>
      </c>
      <c r="L11990">
        <v>8</v>
      </c>
      <c r="M11990">
        <v>359200</v>
      </c>
      <c r="N11990">
        <v>382500</v>
      </c>
      <c r="O11990">
        <v>1489243</v>
      </c>
      <c r="P11990" t="s">
        <v>5</v>
      </c>
      <c r="Q11990" t="s">
        <v>17</v>
      </c>
      <c r="R11990" t="s">
        <v>169</v>
      </c>
      <c r="S11990" t="s">
        <v>170</v>
      </c>
      <c r="T11990">
        <v>960801.93548387091</v>
      </c>
      <c r="U11990">
        <v>1183482</v>
      </c>
      <c r="V11990">
        <v>222680.06451612909</v>
      </c>
      <c r="W11990">
        <v>0.2317647959399507</v>
      </c>
      <c r="X11990" t="s">
        <v>278</v>
      </c>
    </row>
    <row r="11991" spans="1:24" x14ac:dyDescent="0.35">
      <c r="A11991">
        <v>3301056343</v>
      </c>
      <c r="B11991" t="s">
        <v>168</v>
      </c>
      <c r="C11991" t="s">
        <v>168</v>
      </c>
      <c r="D11991">
        <v>0</v>
      </c>
      <c r="E11991">
        <v>0</v>
      </c>
      <c r="F11991">
        <v>8</v>
      </c>
      <c r="G11991">
        <v>606092</v>
      </c>
      <c r="H11991">
        <v>4</v>
      </c>
      <c r="I11991">
        <v>70000</v>
      </c>
      <c r="J11991">
        <v>0</v>
      </c>
      <c r="K11991">
        <v>0</v>
      </c>
      <c r="L11991">
        <v>3</v>
      </c>
      <c r="M11991">
        <v>97200</v>
      </c>
      <c r="N11991">
        <v>30000</v>
      </c>
      <c r="O11991">
        <v>803292</v>
      </c>
      <c r="P11991" t="s">
        <v>5</v>
      </c>
      <c r="Q11991" t="s">
        <v>11</v>
      </c>
      <c r="R11991" t="s">
        <v>169</v>
      </c>
      <c r="S11991" t="s">
        <v>170</v>
      </c>
      <c r="T11991">
        <v>518252.90322580643</v>
      </c>
      <c r="U11991">
        <v>678991</v>
      </c>
      <c r="V11991">
        <v>160738.09677419357</v>
      </c>
      <c r="W11991">
        <v>0.31015377969654878</v>
      </c>
      <c r="X11991" t="s">
        <v>345</v>
      </c>
    </row>
    <row r="11992" spans="1:24" x14ac:dyDescent="0.35">
      <c r="A11992">
        <v>3301001947</v>
      </c>
      <c r="B11992" t="s">
        <v>168</v>
      </c>
      <c r="C11992" t="s">
        <v>168</v>
      </c>
      <c r="D11992">
        <v>0</v>
      </c>
      <c r="E11992">
        <v>0</v>
      </c>
      <c r="F11992">
        <v>0</v>
      </c>
      <c r="G11992">
        <v>0</v>
      </c>
      <c r="H11992">
        <v>1</v>
      </c>
      <c r="I11992">
        <v>5000</v>
      </c>
      <c r="J11992">
        <v>0</v>
      </c>
      <c r="K11992">
        <v>0</v>
      </c>
      <c r="L11992">
        <v>0</v>
      </c>
      <c r="M11992">
        <v>0</v>
      </c>
      <c r="N11992">
        <v>632000</v>
      </c>
      <c r="O11992">
        <v>637000</v>
      </c>
      <c r="P11992" t="s">
        <v>5</v>
      </c>
      <c r="Q11992" t="s">
        <v>12</v>
      </c>
      <c r="R11992" t="s">
        <v>169</v>
      </c>
      <c r="S11992" t="s">
        <v>170</v>
      </c>
      <c r="T11992">
        <v>410967.74193548388</v>
      </c>
      <c r="U11992">
        <v>291000</v>
      </c>
      <c r="V11992">
        <v>-119967.74193548388</v>
      </c>
      <c r="W11992">
        <v>-0.29191522762951339</v>
      </c>
      <c r="X11992" t="s">
        <v>188</v>
      </c>
    </row>
    <row r="11993" spans="1:24" x14ac:dyDescent="0.35">
      <c r="A11993">
        <v>3300012703</v>
      </c>
      <c r="B11993" t="s">
        <v>168</v>
      </c>
      <c r="C11993" t="s">
        <v>168</v>
      </c>
      <c r="D11993">
        <v>0</v>
      </c>
      <c r="E11993">
        <v>0</v>
      </c>
      <c r="F11993">
        <v>18</v>
      </c>
      <c r="G11993">
        <v>704495</v>
      </c>
      <c r="H11993">
        <v>28</v>
      </c>
      <c r="I11993">
        <v>780000</v>
      </c>
      <c r="J11993">
        <v>0</v>
      </c>
      <c r="K11993">
        <v>0</v>
      </c>
      <c r="L11993">
        <v>69</v>
      </c>
      <c r="M11993">
        <v>2805600</v>
      </c>
      <c r="N11993">
        <v>370000</v>
      </c>
      <c r="O11993">
        <v>4660095</v>
      </c>
      <c r="P11993" t="s">
        <v>5</v>
      </c>
      <c r="Q11993" t="s">
        <v>12</v>
      </c>
      <c r="R11993" t="s">
        <v>169</v>
      </c>
      <c r="S11993" t="s">
        <v>170</v>
      </c>
      <c r="T11993">
        <v>3006512.9032258065</v>
      </c>
      <c r="U11993">
        <v>3122544</v>
      </c>
      <c r="V11993">
        <v>116031.09677419346</v>
      </c>
      <c r="W11993">
        <v>3.8593247562549671E-2</v>
      </c>
      <c r="X11993" t="s">
        <v>361</v>
      </c>
    </row>
    <row r="11994" spans="1:24" x14ac:dyDescent="0.35">
      <c r="A11994">
        <v>3301074788</v>
      </c>
      <c r="B11994" t="s">
        <v>168</v>
      </c>
      <c r="C11994" t="s">
        <v>168</v>
      </c>
      <c r="D11994">
        <v>0</v>
      </c>
      <c r="E11994">
        <v>0</v>
      </c>
      <c r="F11994">
        <v>61</v>
      </c>
      <c r="G11994">
        <v>2875936</v>
      </c>
      <c r="H11994">
        <v>48</v>
      </c>
      <c r="I11994">
        <v>1975000</v>
      </c>
      <c r="J11994">
        <v>0</v>
      </c>
      <c r="K11994">
        <v>0</v>
      </c>
      <c r="L11994">
        <v>18</v>
      </c>
      <c r="M11994">
        <v>970000</v>
      </c>
      <c r="N11994">
        <v>150000</v>
      </c>
      <c r="O11994">
        <v>5970936</v>
      </c>
      <c r="P11994" t="s">
        <v>5</v>
      </c>
      <c r="Q11994" t="s">
        <v>15</v>
      </c>
      <c r="R11994" t="s">
        <v>169</v>
      </c>
      <c r="S11994" t="s">
        <v>170</v>
      </c>
      <c r="T11994">
        <v>3852216.7741935486</v>
      </c>
      <c r="U11994">
        <v>4107656</v>
      </c>
      <c r="V11994">
        <v>255439.2258064514</v>
      </c>
      <c r="W11994">
        <v>6.6309670711593549E-2</v>
      </c>
      <c r="X11994" t="s">
        <v>369</v>
      </c>
    </row>
    <row r="11995" spans="1:24" x14ac:dyDescent="0.35">
      <c r="A11995">
        <v>3300015628</v>
      </c>
      <c r="B11995" t="s">
        <v>168</v>
      </c>
      <c r="C11995" t="s">
        <v>168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1031100</v>
      </c>
      <c r="O11995">
        <v>1031100</v>
      </c>
      <c r="P11995" t="s">
        <v>5</v>
      </c>
      <c r="Q11995" t="s">
        <v>8</v>
      </c>
      <c r="R11995" t="s">
        <v>169</v>
      </c>
      <c r="S11995" t="s">
        <v>170</v>
      </c>
      <c r="T11995">
        <v>665225.80645161285</v>
      </c>
      <c r="U11995">
        <v>1306100</v>
      </c>
      <c r="V11995">
        <v>640874.19354838715</v>
      </c>
      <c r="W11995">
        <v>0.96339346329163056</v>
      </c>
      <c r="X11995" t="s">
        <v>418</v>
      </c>
    </row>
    <row r="11996" spans="1:24" x14ac:dyDescent="0.35">
      <c r="A11996">
        <v>3301074843</v>
      </c>
      <c r="B11996" t="s">
        <v>168</v>
      </c>
      <c r="C11996" t="s">
        <v>168</v>
      </c>
      <c r="D11996">
        <v>0</v>
      </c>
      <c r="E11996">
        <v>0</v>
      </c>
      <c r="F11996">
        <v>11</v>
      </c>
      <c r="G11996">
        <v>518693</v>
      </c>
      <c r="H11996">
        <v>6</v>
      </c>
      <c r="I11996">
        <v>295000</v>
      </c>
      <c r="J11996">
        <v>0</v>
      </c>
      <c r="K11996">
        <v>0</v>
      </c>
      <c r="L11996">
        <v>0</v>
      </c>
      <c r="M11996">
        <v>0</v>
      </c>
      <c r="N11996">
        <v>357000</v>
      </c>
      <c r="O11996">
        <v>1170693</v>
      </c>
      <c r="P11996" t="s">
        <v>5</v>
      </c>
      <c r="Q11996" t="s">
        <v>12</v>
      </c>
      <c r="R11996" t="s">
        <v>169</v>
      </c>
      <c r="S11996" t="s">
        <v>170</v>
      </c>
      <c r="T11996">
        <v>755285.80645161285</v>
      </c>
      <c r="U11996">
        <v>960345</v>
      </c>
      <c r="V11996">
        <v>205059.19354838715</v>
      </c>
      <c r="W11996">
        <v>0.2714988045542257</v>
      </c>
      <c r="X11996" t="s">
        <v>256</v>
      </c>
    </row>
    <row r="11997" spans="1:24" x14ac:dyDescent="0.35">
      <c r="A11997">
        <v>3301075017</v>
      </c>
      <c r="B11997" t="s">
        <v>168</v>
      </c>
      <c r="C11997" t="s">
        <v>168</v>
      </c>
      <c r="D11997">
        <v>0</v>
      </c>
      <c r="E11997">
        <v>0</v>
      </c>
      <c r="F11997">
        <v>21</v>
      </c>
      <c r="G11997">
        <v>612173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30000</v>
      </c>
      <c r="O11997">
        <v>642173</v>
      </c>
      <c r="P11997" t="s">
        <v>5</v>
      </c>
      <c r="Q11997" t="s">
        <v>13</v>
      </c>
      <c r="R11997" t="s">
        <v>169</v>
      </c>
      <c r="S11997" t="s">
        <v>170</v>
      </c>
      <c r="T11997">
        <v>414305.16129032255</v>
      </c>
      <c r="U11997">
        <v>0</v>
      </c>
      <c r="V11997">
        <v>-414305.16129032255</v>
      </c>
      <c r="W11997">
        <v>0</v>
      </c>
      <c r="X11997" t="s">
        <v>280</v>
      </c>
    </row>
    <row r="11998" spans="1:24" x14ac:dyDescent="0.35">
      <c r="A11998">
        <v>3301066921</v>
      </c>
      <c r="B11998" t="s">
        <v>168</v>
      </c>
      <c r="C11998" t="s">
        <v>168</v>
      </c>
      <c r="D11998">
        <v>0</v>
      </c>
      <c r="E11998">
        <v>0</v>
      </c>
      <c r="F11998">
        <v>93</v>
      </c>
      <c r="G11998">
        <v>2888708</v>
      </c>
      <c r="H11998">
        <v>1</v>
      </c>
      <c r="I11998">
        <v>60000</v>
      </c>
      <c r="J11998">
        <v>0</v>
      </c>
      <c r="K11998">
        <v>0</v>
      </c>
      <c r="L11998">
        <v>3</v>
      </c>
      <c r="M11998">
        <v>407200</v>
      </c>
      <c r="N11998">
        <v>825000</v>
      </c>
      <c r="O11998">
        <v>4180908</v>
      </c>
      <c r="P11998" t="s">
        <v>5</v>
      </c>
      <c r="Q11998" t="s">
        <v>12</v>
      </c>
      <c r="R11998" t="s">
        <v>169</v>
      </c>
      <c r="S11998" t="s">
        <v>170</v>
      </c>
      <c r="T11998">
        <v>2697360</v>
      </c>
      <c r="U11998">
        <v>2141510</v>
      </c>
      <c r="V11998">
        <v>-555850</v>
      </c>
      <c r="W11998">
        <v>-0.20607186285849866</v>
      </c>
      <c r="X11998" t="s">
        <v>364</v>
      </c>
    </row>
    <row r="11999" spans="1:24" x14ac:dyDescent="0.35">
      <c r="A11999">
        <v>3300009200</v>
      </c>
      <c r="B11999" t="s">
        <v>168</v>
      </c>
      <c r="C11999" t="s">
        <v>168</v>
      </c>
      <c r="D11999">
        <v>0</v>
      </c>
      <c r="E11999">
        <v>0</v>
      </c>
      <c r="F11999">
        <v>714</v>
      </c>
      <c r="G11999">
        <v>30418981</v>
      </c>
      <c r="H11999">
        <v>106</v>
      </c>
      <c r="I11999">
        <v>1848000</v>
      </c>
      <c r="J11999">
        <v>0</v>
      </c>
      <c r="K11999">
        <v>0</v>
      </c>
      <c r="L11999">
        <v>0</v>
      </c>
      <c r="M11999">
        <v>0</v>
      </c>
      <c r="N11999">
        <v>2130000</v>
      </c>
      <c r="O11999">
        <v>34396981</v>
      </c>
      <c r="P11999" t="s">
        <v>5</v>
      </c>
      <c r="Q11999" t="s">
        <v>17</v>
      </c>
      <c r="R11999" t="s">
        <v>169</v>
      </c>
      <c r="S11999" t="s">
        <v>170</v>
      </c>
      <c r="T11999">
        <v>22191600.64516129</v>
      </c>
      <c r="U11999">
        <v>21626519</v>
      </c>
      <c r="V11999">
        <v>-565081.64516128972</v>
      </c>
      <c r="W11999">
        <v>-2.5463762357516129E-2</v>
      </c>
      <c r="X11999" t="s">
        <v>278</v>
      </c>
    </row>
    <row r="12000" spans="1:24" x14ac:dyDescent="0.35">
      <c r="A12000">
        <v>3301036146</v>
      </c>
      <c r="B12000" t="s">
        <v>168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 t="s">
        <v>5</v>
      </c>
      <c r="Q12000" t="s">
        <v>11</v>
      </c>
      <c r="R12000" t="s">
        <v>169</v>
      </c>
      <c r="S12000" t="s">
        <v>170</v>
      </c>
      <c r="T12000">
        <v>0</v>
      </c>
      <c r="U12000">
        <v>0</v>
      </c>
      <c r="V12000">
        <v>0</v>
      </c>
      <c r="W12000">
        <v>0</v>
      </c>
      <c r="X12000" t="s">
        <v>172</v>
      </c>
    </row>
    <row r="12001" spans="1:24" x14ac:dyDescent="0.35">
      <c r="A12001">
        <v>6001121901</v>
      </c>
      <c r="B12001" t="s">
        <v>168</v>
      </c>
      <c r="C12001" t="s">
        <v>168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30000</v>
      </c>
      <c r="O12001">
        <v>30000</v>
      </c>
      <c r="P12001" t="s">
        <v>5</v>
      </c>
      <c r="Q12001" t="s">
        <v>11</v>
      </c>
      <c r="R12001" t="s">
        <v>169</v>
      </c>
      <c r="S12001" t="s">
        <v>170</v>
      </c>
      <c r="T12001">
        <v>19354.83870967742</v>
      </c>
      <c r="U12001">
        <v>30000</v>
      </c>
      <c r="V12001">
        <v>10645.16129032258</v>
      </c>
      <c r="W12001">
        <v>0.54999999999999982</v>
      </c>
      <c r="X12001" t="s">
        <v>376</v>
      </c>
    </row>
    <row r="12002" spans="1:24" x14ac:dyDescent="0.35">
      <c r="A12002">
        <v>6001122085</v>
      </c>
      <c r="B12002" t="s">
        <v>168</v>
      </c>
      <c r="C12002" t="s">
        <v>168</v>
      </c>
      <c r="D12002">
        <v>0</v>
      </c>
      <c r="E12002">
        <v>0</v>
      </c>
      <c r="F12002">
        <v>60</v>
      </c>
      <c r="G12002">
        <v>1521759</v>
      </c>
      <c r="H12002">
        <v>1</v>
      </c>
      <c r="I12002">
        <v>50000</v>
      </c>
      <c r="J12002">
        <v>0</v>
      </c>
      <c r="K12002">
        <v>0</v>
      </c>
      <c r="L12002">
        <v>2</v>
      </c>
      <c r="M12002">
        <v>44800</v>
      </c>
      <c r="N12002">
        <v>385500</v>
      </c>
      <c r="O12002">
        <v>2002059</v>
      </c>
      <c r="P12002" t="s">
        <v>5</v>
      </c>
      <c r="Q12002" t="s">
        <v>17</v>
      </c>
      <c r="R12002" t="s">
        <v>169</v>
      </c>
      <c r="S12002" t="s">
        <v>170</v>
      </c>
      <c r="T12002">
        <v>1291650.9677419355</v>
      </c>
      <c r="U12002">
        <v>2058128</v>
      </c>
      <c r="V12002">
        <v>766477.03225806449</v>
      </c>
      <c r="W12002">
        <v>0.59340878565516797</v>
      </c>
      <c r="X12002" t="s">
        <v>404</v>
      </c>
    </row>
    <row r="12003" spans="1:24" x14ac:dyDescent="0.35">
      <c r="A12003">
        <v>3300003294</v>
      </c>
      <c r="B12003" t="s">
        <v>168</v>
      </c>
      <c r="C12003" t="s">
        <v>168</v>
      </c>
      <c r="D12003">
        <v>0</v>
      </c>
      <c r="E12003">
        <v>0</v>
      </c>
      <c r="F12003">
        <v>0</v>
      </c>
      <c r="G12003">
        <v>0</v>
      </c>
      <c r="H12003">
        <v>112</v>
      </c>
      <c r="I12003">
        <v>4875000</v>
      </c>
      <c r="J12003">
        <v>0</v>
      </c>
      <c r="K12003">
        <v>0</v>
      </c>
      <c r="L12003">
        <v>3</v>
      </c>
      <c r="M12003">
        <v>247200</v>
      </c>
      <c r="N12003">
        <v>165000</v>
      </c>
      <c r="O12003">
        <v>5287200</v>
      </c>
      <c r="P12003" t="s">
        <v>5</v>
      </c>
      <c r="Q12003" t="s">
        <v>10</v>
      </c>
      <c r="R12003" t="s">
        <v>169</v>
      </c>
      <c r="S12003" t="s">
        <v>170</v>
      </c>
      <c r="T12003">
        <v>3411096.7741935486</v>
      </c>
      <c r="U12003">
        <v>3897400</v>
      </c>
      <c r="V12003">
        <v>486303.2258064514</v>
      </c>
      <c r="W12003">
        <v>0.14256506279316072</v>
      </c>
      <c r="X12003" t="s">
        <v>223</v>
      </c>
    </row>
    <row r="12004" spans="1:24" x14ac:dyDescent="0.35">
      <c r="A12004">
        <v>3301026884</v>
      </c>
      <c r="B12004" t="s">
        <v>168</v>
      </c>
      <c r="C12004" t="s">
        <v>168</v>
      </c>
      <c r="D12004">
        <v>0</v>
      </c>
      <c r="E12004">
        <v>0</v>
      </c>
      <c r="F12004">
        <v>15</v>
      </c>
      <c r="G12004">
        <v>350480</v>
      </c>
      <c r="H12004">
        <v>2</v>
      </c>
      <c r="I12004">
        <v>60000</v>
      </c>
      <c r="J12004">
        <v>0</v>
      </c>
      <c r="K12004">
        <v>0</v>
      </c>
      <c r="L12004">
        <v>10</v>
      </c>
      <c r="M12004">
        <v>470000</v>
      </c>
      <c r="N12004">
        <v>270000</v>
      </c>
      <c r="O12004">
        <v>1150480</v>
      </c>
      <c r="P12004" t="s">
        <v>5</v>
      </c>
      <c r="Q12004" t="s">
        <v>15</v>
      </c>
      <c r="R12004" t="s">
        <v>169</v>
      </c>
      <c r="S12004" t="s">
        <v>170</v>
      </c>
      <c r="T12004">
        <v>742245.16129032255</v>
      </c>
      <c r="U12004">
        <v>800878</v>
      </c>
      <c r="V12004">
        <v>58632.838709677453</v>
      </c>
      <c r="W12004">
        <v>7.8993898199012591E-2</v>
      </c>
      <c r="X12004" t="s">
        <v>190</v>
      </c>
    </row>
    <row r="12005" spans="1:24" x14ac:dyDescent="0.35">
      <c r="A12005">
        <v>3301052219</v>
      </c>
      <c r="B12005" t="s">
        <v>168</v>
      </c>
      <c r="C12005" t="s">
        <v>168</v>
      </c>
      <c r="D12005">
        <v>0</v>
      </c>
      <c r="E12005">
        <v>0</v>
      </c>
      <c r="F12005">
        <v>8</v>
      </c>
      <c r="G12005">
        <v>314990</v>
      </c>
      <c r="H12005">
        <v>5</v>
      </c>
      <c r="I12005">
        <v>415000</v>
      </c>
      <c r="J12005">
        <v>0</v>
      </c>
      <c r="K12005">
        <v>0</v>
      </c>
      <c r="L12005">
        <v>2</v>
      </c>
      <c r="M12005">
        <v>224800</v>
      </c>
      <c r="N12005">
        <v>150000</v>
      </c>
      <c r="O12005">
        <v>1104790</v>
      </c>
      <c r="P12005" t="s">
        <v>5</v>
      </c>
      <c r="Q12005" t="s">
        <v>15</v>
      </c>
      <c r="R12005" t="s">
        <v>169</v>
      </c>
      <c r="S12005" t="s">
        <v>170</v>
      </c>
      <c r="T12005">
        <v>712767.74193548388</v>
      </c>
      <c r="U12005">
        <v>1016893</v>
      </c>
      <c r="V12005">
        <v>304125.25806451612</v>
      </c>
      <c r="W12005">
        <v>0.42668212963549634</v>
      </c>
      <c r="X12005" t="s">
        <v>177</v>
      </c>
    </row>
    <row r="12006" spans="1:24" x14ac:dyDescent="0.35">
      <c r="A12006">
        <v>3301067704</v>
      </c>
      <c r="B12006" t="s">
        <v>168</v>
      </c>
      <c r="C12006" t="s">
        <v>168</v>
      </c>
      <c r="D12006">
        <v>0</v>
      </c>
      <c r="E12006">
        <v>0</v>
      </c>
      <c r="F12006">
        <v>28</v>
      </c>
      <c r="G12006">
        <v>1013967</v>
      </c>
      <c r="H12006">
        <v>16</v>
      </c>
      <c r="I12006">
        <v>575000</v>
      </c>
      <c r="J12006">
        <v>0</v>
      </c>
      <c r="K12006">
        <v>0</v>
      </c>
      <c r="L12006">
        <v>7</v>
      </c>
      <c r="M12006">
        <v>376800</v>
      </c>
      <c r="N12006">
        <v>30000</v>
      </c>
      <c r="O12006">
        <v>1995767</v>
      </c>
      <c r="P12006" t="s">
        <v>5</v>
      </c>
      <c r="Q12006" t="s">
        <v>15</v>
      </c>
      <c r="R12006" t="s">
        <v>169</v>
      </c>
      <c r="S12006" t="s">
        <v>170</v>
      </c>
      <c r="T12006">
        <v>1287591.6129032257</v>
      </c>
      <c r="U12006">
        <v>1523363</v>
      </c>
      <c r="V12006">
        <v>235771.3870967743</v>
      </c>
      <c r="W12006">
        <v>0.18311037811528119</v>
      </c>
      <c r="X12006" t="s">
        <v>251</v>
      </c>
    </row>
    <row r="12007" spans="1:24" x14ac:dyDescent="0.35">
      <c r="A12007">
        <v>3301000057</v>
      </c>
      <c r="B12007" t="s">
        <v>168</v>
      </c>
      <c r="C12007" t="s">
        <v>168</v>
      </c>
      <c r="D12007">
        <v>0</v>
      </c>
      <c r="E12007">
        <v>0</v>
      </c>
      <c r="F12007">
        <v>70</v>
      </c>
      <c r="G12007">
        <v>2449930</v>
      </c>
      <c r="H12007">
        <v>71</v>
      </c>
      <c r="I12007">
        <v>2285000</v>
      </c>
      <c r="J12007">
        <v>0</v>
      </c>
      <c r="K12007">
        <v>0</v>
      </c>
      <c r="L12007">
        <v>42</v>
      </c>
      <c r="M12007">
        <v>1550800</v>
      </c>
      <c r="N12007">
        <v>227000</v>
      </c>
      <c r="O12007">
        <v>6512730</v>
      </c>
      <c r="P12007" t="s">
        <v>5</v>
      </c>
      <c r="Q12007" t="s">
        <v>10</v>
      </c>
      <c r="R12007" t="s">
        <v>169</v>
      </c>
      <c r="S12007" t="s">
        <v>170</v>
      </c>
      <c r="T12007">
        <v>4201761.2903225804</v>
      </c>
      <c r="U12007">
        <v>4736750</v>
      </c>
      <c r="V12007">
        <v>534988.70967741963</v>
      </c>
      <c r="W12007">
        <v>0.12732486990862513</v>
      </c>
      <c r="X12007" t="s">
        <v>180</v>
      </c>
    </row>
    <row r="12008" spans="1:24" x14ac:dyDescent="0.35">
      <c r="A12008">
        <v>3300023787</v>
      </c>
      <c r="B12008" t="s">
        <v>168</v>
      </c>
      <c r="C12008" t="s">
        <v>168</v>
      </c>
      <c r="D12008">
        <v>0</v>
      </c>
      <c r="E12008">
        <v>0</v>
      </c>
      <c r="F12008">
        <v>220</v>
      </c>
      <c r="G12008">
        <v>11266963</v>
      </c>
      <c r="H12008">
        <v>165</v>
      </c>
      <c r="I12008">
        <v>6660000</v>
      </c>
      <c r="J12008">
        <v>0</v>
      </c>
      <c r="K12008">
        <v>0</v>
      </c>
      <c r="L12008">
        <v>62</v>
      </c>
      <c r="M12008">
        <v>3984750</v>
      </c>
      <c r="N12008">
        <v>150000</v>
      </c>
      <c r="O12008">
        <v>22061713</v>
      </c>
      <c r="P12008" t="s">
        <v>5</v>
      </c>
      <c r="Q12008" t="s">
        <v>14</v>
      </c>
      <c r="R12008" t="s">
        <v>169</v>
      </c>
      <c r="S12008" t="s">
        <v>170</v>
      </c>
      <c r="T12008">
        <v>14233363.22580645</v>
      </c>
      <c r="U12008">
        <v>12852847</v>
      </c>
      <c r="V12008">
        <v>-1380516.2258064505</v>
      </c>
      <c r="W12008">
        <v>-9.6991568605755973E-2</v>
      </c>
      <c r="X12008" t="s">
        <v>403</v>
      </c>
    </row>
    <row r="12009" spans="1:24" x14ac:dyDescent="0.35">
      <c r="A12009">
        <v>6001121452</v>
      </c>
      <c r="B12009" t="s">
        <v>168</v>
      </c>
      <c r="C12009" t="s">
        <v>168</v>
      </c>
      <c r="D12009">
        <v>0</v>
      </c>
      <c r="E12009">
        <v>0</v>
      </c>
      <c r="F12009">
        <v>33</v>
      </c>
      <c r="G12009">
        <v>795562</v>
      </c>
      <c r="H12009">
        <v>123</v>
      </c>
      <c r="I12009">
        <v>3970000</v>
      </c>
      <c r="J12009">
        <v>0</v>
      </c>
      <c r="K12009">
        <v>0</v>
      </c>
      <c r="L12009">
        <v>40</v>
      </c>
      <c r="M12009">
        <v>2156000</v>
      </c>
      <c r="N12009">
        <v>171000</v>
      </c>
      <c r="O12009">
        <v>7092562</v>
      </c>
      <c r="P12009" t="s">
        <v>5</v>
      </c>
      <c r="Q12009" t="s">
        <v>13</v>
      </c>
      <c r="R12009" t="s">
        <v>169</v>
      </c>
      <c r="S12009" t="s">
        <v>170</v>
      </c>
      <c r="T12009">
        <v>4575846.4516129028</v>
      </c>
      <c r="U12009">
        <v>5745294</v>
      </c>
      <c r="V12009">
        <v>1169447.5483870972</v>
      </c>
      <c r="W12009">
        <v>0.25556966579918527</v>
      </c>
      <c r="X12009" t="s">
        <v>375</v>
      </c>
    </row>
    <row r="12010" spans="1:24" x14ac:dyDescent="0.35">
      <c r="A12010">
        <v>3301064892</v>
      </c>
      <c r="B12010" t="s">
        <v>168</v>
      </c>
      <c r="C12010" t="s">
        <v>168</v>
      </c>
      <c r="D12010">
        <v>0</v>
      </c>
      <c r="E12010">
        <v>0</v>
      </c>
      <c r="F12010">
        <v>46</v>
      </c>
      <c r="G12010">
        <v>1328453</v>
      </c>
      <c r="H12010">
        <v>17</v>
      </c>
      <c r="I12010">
        <v>875000</v>
      </c>
      <c r="J12010">
        <v>0</v>
      </c>
      <c r="K12010">
        <v>0</v>
      </c>
      <c r="L12010">
        <v>0</v>
      </c>
      <c r="M12010">
        <v>0</v>
      </c>
      <c r="N12010">
        <v>150000</v>
      </c>
      <c r="O12010">
        <v>2353453</v>
      </c>
      <c r="P12010" t="s">
        <v>5</v>
      </c>
      <c r="Q12010" t="s">
        <v>14</v>
      </c>
      <c r="R12010" t="s">
        <v>169</v>
      </c>
      <c r="S12010" t="s">
        <v>170</v>
      </c>
      <c r="T12010">
        <v>1518356.7741935486</v>
      </c>
      <c r="U12010">
        <v>2075662</v>
      </c>
      <c r="V12010">
        <v>557305.2258064514</v>
      </c>
      <c r="W12010">
        <v>0.36704497604158637</v>
      </c>
      <c r="X12010" t="s">
        <v>208</v>
      </c>
    </row>
    <row r="12011" spans="1:24" x14ac:dyDescent="0.35">
      <c r="A12011">
        <v>6001127763</v>
      </c>
      <c r="B12011" t="s">
        <v>168</v>
      </c>
      <c r="C12011" t="s">
        <v>168</v>
      </c>
      <c r="D12011">
        <v>0</v>
      </c>
      <c r="E12011">
        <v>0</v>
      </c>
      <c r="F12011">
        <v>1</v>
      </c>
      <c r="G12011">
        <v>4998</v>
      </c>
      <c r="H12011">
        <v>50</v>
      </c>
      <c r="I12011">
        <v>910000</v>
      </c>
      <c r="J12011">
        <v>0</v>
      </c>
      <c r="K12011">
        <v>0</v>
      </c>
      <c r="L12011">
        <v>0</v>
      </c>
      <c r="M12011">
        <v>0</v>
      </c>
      <c r="N12011">
        <v>150000</v>
      </c>
      <c r="O12011">
        <v>1064998</v>
      </c>
      <c r="P12011" t="s">
        <v>5</v>
      </c>
      <c r="Q12011" t="s">
        <v>15</v>
      </c>
      <c r="R12011" t="s">
        <v>169</v>
      </c>
      <c r="S12011" t="s">
        <v>170</v>
      </c>
      <c r="T12011">
        <v>687095.48387096776</v>
      </c>
      <c r="U12011">
        <v>398998</v>
      </c>
      <c r="V12011">
        <v>-288097.48387096776</v>
      </c>
      <c r="W12011">
        <v>-0.41929759492506091</v>
      </c>
      <c r="X12011" t="s">
        <v>190</v>
      </c>
    </row>
    <row r="12012" spans="1:24" x14ac:dyDescent="0.35">
      <c r="A12012">
        <v>3300017195</v>
      </c>
      <c r="B12012" t="s">
        <v>168</v>
      </c>
      <c r="C12012" t="s">
        <v>168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1012500</v>
      </c>
      <c r="O12012">
        <v>1012500</v>
      </c>
      <c r="P12012" t="s">
        <v>5</v>
      </c>
      <c r="Q12012" t="s">
        <v>6</v>
      </c>
      <c r="R12012" t="s">
        <v>181</v>
      </c>
      <c r="S12012" t="s">
        <v>170</v>
      </c>
      <c r="T12012">
        <v>653225.80645161285</v>
      </c>
      <c r="U12012">
        <v>4162500</v>
      </c>
      <c r="V12012">
        <v>3509274.1935483869</v>
      </c>
      <c r="W12012">
        <v>5.3722222222222227</v>
      </c>
      <c r="X12012" t="s">
        <v>309</v>
      </c>
    </row>
    <row r="12013" spans="1:24" x14ac:dyDescent="0.35">
      <c r="A12013">
        <v>6001125941</v>
      </c>
      <c r="B12013" t="s">
        <v>168</v>
      </c>
      <c r="C12013" t="s">
        <v>168</v>
      </c>
      <c r="D12013">
        <v>0</v>
      </c>
      <c r="E12013">
        <v>0</v>
      </c>
      <c r="F12013">
        <v>1</v>
      </c>
      <c r="G12013">
        <v>101199</v>
      </c>
      <c r="H12013">
        <v>10</v>
      </c>
      <c r="I12013">
        <v>200000</v>
      </c>
      <c r="J12013">
        <v>0</v>
      </c>
      <c r="K12013">
        <v>0</v>
      </c>
      <c r="L12013">
        <v>0</v>
      </c>
      <c r="M12013">
        <v>0</v>
      </c>
      <c r="N12013">
        <v>30000</v>
      </c>
      <c r="O12013">
        <v>331199</v>
      </c>
      <c r="P12013" t="s">
        <v>5</v>
      </c>
      <c r="Q12013" t="s">
        <v>11</v>
      </c>
      <c r="R12013" t="s">
        <v>169</v>
      </c>
      <c r="S12013" t="s">
        <v>170</v>
      </c>
      <c r="T12013">
        <v>213676.77419354836</v>
      </c>
      <c r="U12013">
        <v>305398</v>
      </c>
      <c r="V12013">
        <v>91721.225806451635</v>
      </c>
      <c r="W12013">
        <v>0.42925220184843571</v>
      </c>
      <c r="X12013" t="s">
        <v>298</v>
      </c>
    </row>
    <row r="12014" spans="1:24" x14ac:dyDescent="0.35">
      <c r="A12014">
        <v>3300016392</v>
      </c>
      <c r="B12014" t="s">
        <v>168</v>
      </c>
      <c r="C12014" t="s">
        <v>168</v>
      </c>
      <c r="D12014">
        <v>0</v>
      </c>
      <c r="E12014">
        <v>0</v>
      </c>
      <c r="F12014">
        <v>120</v>
      </c>
      <c r="G12014">
        <v>4591301</v>
      </c>
      <c r="H12014">
        <v>81</v>
      </c>
      <c r="I12014">
        <v>3700000</v>
      </c>
      <c r="J12014">
        <v>0</v>
      </c>
      <c r="K12014">
        <v>0</v>
      </c>
      <c r="L12014">
        <v>15</v>
      </c>
      <c r="M12014">
        <v>1166000</v>
      </c>
      <c r="N12014">
        <v>342000</v>
      </c>
      <c r="O12014">
        <v>9799301</v>
      </c>
      <c r="P12014" t="s">
        <v>5</v>
      </c>
      <c r="Q12014" t="s">
        <v>8</v>
      </c>
      <c r="R12014" t="s">
        <v>169</v>
      </c>
      <c r="S12014" t="s">
        <v>170</v>
      </c>
      <c r="T12014">
        <v>6322129.6774193551</v>
      </c>
      <c r="U12014">
        <v>6065370</v>
      </c>
      <c r="V12014">
        <v>-256759.67741935514</v>
      </c>
      <c r="W12014">
        <v>-4.0612845752977744E-2</v>
      </c>
      <c r="X12014" t="s">
        <v>391</v>
      </c>
    </row>
    <row r="12015" spans="1:24" x14ac:dyDescent="0.35">
      <c r="A12015">
        <v>3301058170</v>
      </c>
      <c r="B12015" t="s">
        <v>168</v>
      </c>
      <c r="C12015" t="s">
        <v>168</v>
      </c>
      <c r="D12015">
        <v>0</v>
      </c>
      <c r="E12015">
        <v>0</v>
      </c>
      <c r="F12015">
        <v>1</v>
      </c>
      <c r="G12015">
        <v>14997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616800</v>
      </c>
      <c r="O12015">
        <v>631797</v>
      </c>
      <c r="P12015" t="s">
        <v>5</v>
      </c>
      <c r="Q12015" t="s">
        <v>6</v>
      </c>
      <c r="R12015" t="s">
        <v>169</v>
      </c>
      <c r="S12015" t="s">
        <v>170</v>
      </c>
      <c r="T12015">
        <v>407610.96774193546</v>
      </c>
      <c r="U12015">
        <v>381300</v>
      </c>
      <c r="V12015">
        <v>-26310.967741935456</v>
      </c>
      <c r="W12015">
        <v>-6.4549214383733955E-2</v>
      </c>
      <c r="X12015" t="s">
        <v>261</v>
      </c>
    </row>
    <row r="12016" spans="1:24" x14ac:dyDescent="0.35">
      <c r="A12016">
        <v>3301029458</v>
      </c>
      <c r="B12016" t="s">
        <v>168</v>
      </c>
      <c r="C12016" t="s">
        <v>168</v>
      </c>
      <c r="D12016">
        <v>0</v>
      </c>
      <c r="E12016">
        <v>0</v>
      </c>
      <c r="F12016">
        <v>623</v>
      </c>
      <c r="G12016">
        <v>20690270</v>
      </c>
      <c r="H12016">
        <v>19</v>
      </c>
      <c r="I12016">
        <v>1615000</v>
      </c>
      <c r="J12016">
        <v>0</v>
      </c>
      <c r="K12016">
        <v>0</v>
      </c>
      <c r="L12016">
        <v>0</v>
      </c>
      <c r="M12016">
        <v>0</v>
      </c>
      <c r="N12016">
        <v>135000</v>
      </c>
      <c r="O12016">
        <v>22440270</v>
      </c>
      <c r="P12016" t="s">
        <v>5</v>
      </c>
      <c r="Q12016" t="s">
        <v>14</v>
      </c>
      <c r="R12016" t="s">
        <v>169</v>
      </c>
      <c r="S12016" t="s">
        <v>170</v>
      </c>
      <c r="T12016">
        <v>14477593.548387095</v>
      </c>
      <c r="U12016">
        <v>16174308</v>
      </c>
      <c r="V12016">
        <v>1696714.4516129047</v>
      </c>
      <c r="W12016">
        <v>0.11719588935427261</v>
      </c>
      <c r="X12016" t="s">
        <v>339</v>
      </c>
    </row>
    <row r="12017" spans="1:24" x14ac:dyDescent="0.35">
      <c r="A12017">
        <v>3300020029</v>
      </c>
      <c r="B12017" t="s">
        <v>168</v>
      </c>
      <c r="C12017" t="s">
        <v>168</v>
      </c>
      <c r="D12017">
        <v>0</v>
      </c>
      <c r="E12017">
        <v>0</v>
      </c>
      <c r="F12017">
        <v>13</v>
      </c>
      <c r="G12017">
        <v>332481</v>
      </c>
      <c r="H12017">
        <v>30</v>
      </c>
      <c r="I12017">
        <v>1575000</v>
      </c>
      <c r="J12017">
        <v>0</v>
      </c>
      <c r="K12017">
        <v>0</v>
      </c>
      <c r="L12017">
        <v>10</v>
      </c>
      <c r="M12017">
        <v>504000</v>
      </c>
      <c r="N12017">
        <v>75000</v>
      </c>
      <c r="O12017">
        <v>2486481</v>
      </c>
      <c r="P12017" t="s">
        <v>5</v>
      </c>
      <c r="Q12017" t="s">
        <v>14</v>
      </c>
      <c r="R12017" t="s">
        <v>207</v>
      </c>
      <c r="S12017" t="s">
        <v>170</v>
      </c>
      <c r="T12017">
        <v>1604181.2903225806</v>
      </c>
      <c r="U12017">
        <v>1285689</v>
      </c>
      <c r="V12017">
        <v>-318492.29032258061</v>
      </c>
      <c r="W12017">
        <v>-0.19853883862374178</v>
      </c>
      <c r="X12017" t="s">
        <v>212</v>
      </c>
    </row>
    <row r="12018" spans="1:24" x14ac:dyDescent="0.35">
      <c r="A12018">
        <v>3300005310</v>
      </c>
      <c r="B12018" t="s">
        <v>168</v>
      </c>
      <c r="C12018" t="s">
        <v>168</v>
      </c>
      <c r="D12018">
        <v>0</v>
      </c>
      <c r="E12018">
        <v>0</v>
      </c>
      <c r="F12018">
        <v>75</v>
      </c>
      <c r="G12018">
        <v>2719422</v>
      </c>
      <c r="H12018">
        <v>84</v>
      </c>
      <c r="I12018">
        <v>3455000</v>
      </c>
      <c r="J12018">
        <v>0</v>
      </c>
      <c r="K12018">
        <v>0</v>
      </c>
      <c r="L12018">
        <v>0</v>
      </c>
      <c r="M12018">
        <v>0</v>
      </c>
      <c r="N12018">
        <v>30000</v>
      </c>
      <c r="O12018">
        <v>6204422</v>
      </c>
      <c r="P12018" t="s">
        <v>5</v>
      </c>
      <c r="Q12018" t="s">
        <v>9</v>
      </c>
      <c r="R12018" t="s">
        <v>169</v>
      </c>
      <c r="S12018" t="s">
        <v>170</v>
      </c>
      <c r="T12018">
        <v>4002852.9032258065</v>
      </c>
      <c r="U12018">
        <v>3960536</v>
      </c>
      <c r="V12018">
        <v>-42316.903225806542</v>
      </c>
      <c r="W12018">
        <v>-1.0571685807316156E-2</v>
      </c>
      <c r="X12018" t="s">
        <v>315</v>
      </c>
    </row>
    <row r="12019" spans="1:24" x14ac:dyDescent="0.35">
      <c r="A12019">
        <v>3300003395</v>
      </c>
      <c r="B12019" t="s">
        <v>168</v>
      </c>
      <c r="C12019" t="s">
        <v>168</v>
      </c>
      <c r="D12019">
        <v>0</v>
      </c>
      <c r="E12019">
        <v>0</v>
      </c>
      <c r="F12019">
        <v>17</v>
      </c>
      <c r="G12019">
        <v>740540</v>
      </c>
      <c r="H12019">
        <v>40</v>
      </c>
      <c r="I12019">
        <v>1845000</v>
      </c>
      <c r="J12019">
        <v>0</v>
      </c>
      <c r="K12019">
        <v>0</v>
      </c>
      <c r="L12019">
        <v>0</v>
      </c>
      <c r="M12019">
        <v>0</v>
      </c>
      <c r="N12019">
        <v>150000</v>
      </c>
      <c r="O12019">
        <v>2735540</v>
      </c>
      <c r="P12019" t="s">
        <v>5</v>
      </c>
      <c r="Q12019" t="s">
        <v>15</v>
      </c>
      <c r="R12019" t="s">
        <v>169</v>
      </c>
      <c r="S12019" t="s">
        <v>170</v>
      </c>
      <c r="T12019">
        <v>1764864.5161290322</v>
      </c>
      <c r="U12019">
        <v>1503390</v>
      </c>
      <c r="V12019">
        <v>-261474.51612903224</v>
      </c>
      <c r="W12019">
        <v>-0.14815557440212901</v>
      </c>
      <c r="X12019" t="s">
        <v>322</v>
      </c>
    </row>
    <row r="12020" spans="1:24" x14ac:dyDescent="0.35">
      <c r="A12020">
        <v>3301061120</v>
      </c>
      <c r="B12020" t="s">
        <v>168</v>
      </c>
      <c r="C12020" t="s">
        <v>168</v>
      </c>
      <c r="D12020">
        <v>0</v>
      </c>
      <c r="E12020">
        <v>0</v>
      </c>
      <c r="F12020">
        <v>151</v>
      </c>
      <c r="G12020">
        <v>4615485</v>
      </c>
      <c r="H12020">
        <v>85</v>
      </c>
      <c r="I12020">
        <v>2742000</v>
      </c>
      <c r="J12020">
        <v>0</v>
      </c>
      <c r="K12020">
        <v>0</v>
      </c>
      <c r="L12020">
        <v>42</v>
      </c>
      <c r="M12020">
        <v>1710800</v>
      </c>
      <c r="N12020">
        <v>150000</v>
      </c>
      <c r="O12020">
        <v>9218285</v>
      </c>
      <c r="P12020" t="s">
        <v>5</v>
      </c>
      <c r="Q12020" t="s">
        <v>15</v>
      </c>
      <c r="R12020" t="s">
        <v>169</v>
      </c>
      <c r="S12020" t="s">
        <v>170</v>
      </c>
      <c r="T12020">
        <v>5947280.6451612907</v>
      </c>
      <c r="U12020">
        <v>3448435</v>
      </c>
      <c r="V12020">
        <v>-2498845.6451612907</v>
      </c>
      <c r="W12020">
        <v>-0.42016608837761038</v>
      </c>
      <c r="X12020" t="s">
        <v>173</v>
      </c>
    </row>
    <row r="12021" spans="1:24" x14ac:dyDescent="0.35">
      <c r="A12021">
        <v>3301023712</v>
      </c>
      <c r="B12021" t="s">
        <v>168</v>
      </c>
      <c r="C12021" t="s">
        <v>168</v>
      </c>
      <c r="D12021">
        <v>0</v>
      </c>
      <c r="E12021">
        <v>0</v>
      </c>
      <c r="F12021">
        <v>483</v>
      </c>
      <c r="G12021">
        <v>13701024</v>
      </c>
      <c r="H12021">
        <v>80</v>
      </c>
      <c r="I12021">
        <v>3173000</v>
      </c>
      <c r="J12021">
        <v>0</v>
      </c>
      <c r="K12021">
        <v>0</v>
      </c>
      <c r="L12021">
        <v>19</v>
      </c>
      <c r="M12021">
        <v>1536300</v>
      </c>
      <c r="N12021">
        <v>356000</v>
      </c>
      <c r="O12021">
        <v>18766324</v>
      </c>
      <c r="P12021" t="s">
        <v>5</v>
      </c>
      <c r="Q12021" t="s">
        <v>10</v>
      </c>
      <c r="R12021" t="s">
        <v>169</v>
      </c>
      <c r="S12021" t="s">
        <v>170</v>
      </c>
      <c r="T12021">
        <v>12107305.806451611</v>
      </c>
      <c r="U12021">
        <v>14925425</v>
      </c>
      <c r="V12021">
        <v>2818119.1935483888</v>
      </c>
      <c r="W12021">
        <v>0.23276187440864837</v>
      </c>
      <c r="X12021" t="s">
        <v>379</v>
      </c>
    </row>
    <row r="12022" spans="1:24" x14ac:dyDescent="0.35">
      <c r="A12022">
        <v>3300000520</v>
      </c>
      <c r="B12022" t="s">
        <v>168</v>
      </c>
      <c r="C12022" t="s">
        <v>168</v>
      </c>
      <c r="D12022">
        <v>0</v>
      </c>
      <c r="E12022">
        <v>0</v>
      </c>
      <c r="F12022">
        <v>193</v>
      </c>
      <c r="G12022">
        <v>4442506</v>
      </c>
      <c r="H12022">
        <v>265</v>
      </c>
      <c r="I12022">
        <v>6205000</v>
      </c>
      <c r="J12022">
        <v>0</v>
      </c>
      <c r="K12022">
        <v>0</v>
      </c>
      <c r="L12022">
        <v>93</v>
      </c>
      <c r="M12022">
        <v>3113200</v>
      </c>
      <c r="N12022">
        <v>30000</v>
      </c>
      <c r="O12022">
        <v>13790706</v>
      </c>
      <c r="P12022" t="s">
        <v>5</v>
      </c>
      <c r="Q12022" t="s">
        <v>13</v>
      </c>
      <c r="R12022" t="s">
        <v>169</v>
      </c>
      <c r="S12022" t="s">
        <v>170</v>
      </c>
      <c r="T12022">
        <v>8897229.6774193551</v>
      </c>
      <c r="U12022">
        <v>7610156</v>
      </c>
      <c r="V12022">
        <v>-1287073.6774193551</v>
      </c>
      <c r="W12022">
        <v>-0.14466004858634507</v>
      </c>
      <c r="X12022" t="s">
        <v>252</v>
      </c>
    </row>
    <row r="12023" spans="1:24" x14ac:dyDescent="0.35">
      <c r="A12023">
        <v>3301053668</v>
      </c>
      <c r="B12023" t="s">
        <v>168</v>
      </c>
      <c r="C12023" t="s">
        <v>168</v>
      </c>
      <c r="D12023">
        <v>0</v>
      </c>
      <c r="E12023">
        <v>0</v>
      </c>
      <c r="F12023">
        <v>108</v>
      </c>
      <c r="G12023">
        <v>3955023</v>
      </c>
      <c r="H12023">
        <v>34</v>
      </c>
      <c r="I12023">
        <v>1020000</v>
      </c>
      <c r="J12023">
        <v>0</v>
      </c>
      <c r="K12023">
        <v>0</v>
      </c>
      <c r="L12023">
        <v>28</v>
      </c>
      <c r="M12023">
        <v>1347600</v>
      </c>
      <c r="N12023">
        <v>180000</v>
      </c>
      <c r="O12023">
        <v>6502623</v>
      </c>
      <c r="P12023" t="s">
        <v>5</v>
      </c>
      <c r="Q12023" t="s">
        <v>15</v>
      </c>
      <c r="R12023" t="s">
        <v>169</v>
      </c>
      <c r="S12023" t="s">
        <v>170</v>
      </c>
      <c r="T12023">
        <v>4195240.6451612907</v>
      </c>
      <c r="U12023">
        <v>3320234</v>
      </c>
      <c r="V12023">
        <v>-875006.64516129065</v>
      </c>
      <c r="W12023">
        <v>-0.20857126424213746</v>
      </c>
      <c r="X12023" t="s">
        <v>321</v>
      </c>
    </row>
    <row r="12024" spans="1:24" x14ac:dyDescent="0.35">
      <c r="A12024">
        <v>3300001677</v>
      </c>
      <c r="B12024" t="s">
        <v>168</v>
      </c>
      <c r="C12024" t="s">
        <v>168</v>
      </c>
      <c r="D12024">
        <v>0</v>
      </c>
      <c r="E12024">
        <v>0</v>
      </c>
      <c r="F12024">
        <v>34</v>
      </c>
      <c r="G12024">
        <v>1264661</v>
      </c>
      <c r="H12024">
        <v>19</v>
      </c>
      <c r="I12024">
        <v>740000</v>
      </c>
      <c r="J12024">
        <v>0</v>
      </c>
      <c r="K12024">
        <v>0</v>
      </c>
      <c r="L12024">
        <v>0</v>
      </c>
      <c r="M12024">
        <v>0</v>
      </c>
      <c r="N12024">
        <v>180000</v>
      </c>
      <c r="O12024">
        <v>2184661</v>
      </c>
      <c r="P12024" t="s">
        <v>5</v>
      </c>
      <c r="Q12024" t="s">
        <v>15</v>
      </c>
      <c r="R12024" t="s">
        <v>169</v>
      </c>
      <c r="S12024" t="s">
        <v>170</v>
      </c>
      <c r="T12024">
        <v>1409458.7096774194</v>
      </c>
      <c r="U12024">
        <v>1174667</v>
      </c>
      <c r="V12024">
        <v>-234791.70967741939</v>
      </c>
      <c r="W12024">
        <v>-0.16658289318113884</v>
      </c>
      <c r="X12024" t="s">
        <v>173</v>
      </c>
    </row>
    <row r="12025" spans="1:24" x14ac:dyDescent="0.35">
      <c r="A12025">
        <v>3301058545</v>
      </c>
      <c r="B12025" t="s">
        <v>168</v>
      </c>
      <c r="C12025" t="s">
        <v>168</v>
      </c>
      <c r="D12025">
        <v>0</v>
      </c>
      <c r="E12025">
        <v>0</v>
      </c>
      <c r="F12025">
        <v>34</v>
      </c>
      <c r="G12025">
        <v>933262</v>
      </c>
      <c r="H12025">
        <v>38</v>
      </c>
      <c r="I12025">
        <v>1228000</v>
      </c>
      <c r="J12025">
        <v>0</v>
      </c>
      <c r="K12025">
        <v>0</v>
      </c>
      <c r="L12025">
        <v>18</v>
      </c>
      <c r="M12025">
        <v>973200</v>
      </c>
      <c r="N12025">
        <v>30000</v>
      </c>
      <c r="O12025">
        <v>3164462</v>
      </c>
      <c r="P12025" t="s">
        <v>5</v>
      </c>
      <c r="Q12025" t="s">
        <v>11</v>
      </c>
      <c r="R12025" t="s">
        <v>169</v>
      </c>
      <c r="S12025" t="s">
        <v>170</v>
      </c>
      <c r="T12025">
        <v>2041588.3870967743</v>
      </c>
      <c r="U12025">
        <v>2830468</v>
      </c>
      <c r="V12025">
        <v>788879.6129032257</v>
      </c>
      <c r="W12025">
        <v>0.38640482963612754</v>
      </c>
      <c r="X12025" t="s">
        <v>360</v>
      </c>
    </row>
    <row r="12026" spans="1:24" x14ac:dyDescent="0.35">
      <c r="A12026">
        <v>3301075078</v>
      </c>
      <c r="B12026" t="s">
        <v>168</v>
      </c>
      <c r="C12026" t="s">
        <v>168</v>
      </c>
      <c r="D12026">
        <v>0</v>
      </c>
      <c r="E12026">
        <v>0</v>
      </c>
      <c r="F12026">
        <v>44</v>
      </c>
      <c r="G12026">
        <v>1965915</v>
      </c>
      <c r="H12026">
        <v>15</v>
      </c>
      <c r="I12026">
        <v>525000</v>
      </c>
      <c r="J12026">
        <v>0</v>
      </c>
      <c r="K12026">
        <v>0</v>
      </c>
      <c r="L12026">
        <v>15</v>
      </c>
      <c r="M12026">
        <v>691200</v>
      </c>
      <c r="N12026">
        <v>295000</v>
      </c>
      <c r="O12026">
        <v>3477115</v>
      </c>
      <c r="P12026" t="s">
        <v>5</v>
      </c>
      <c r="Q12026" t="s">
        <v>10</v>
      </c>
      <c r="R12026" t="s">
        <v>169</v>
      </c>
      <c r="S12026" t="s">
        <v>170</v>
      </c>
      <c r="T12026">
        <v>2243300</v>
      </c>
      <c r="U12026">
        <v>150000</v>
      </c>
      <c r="V12026">
        <v>-2093300</v>
      </c>
      <c r="W12026">
        <v>-0.93313422190522888</v>
      </c>
      <c r="X12026" t="s">
        <v>362</v>
      </c>
    </row>
    <row r="12027" spans="1:24" x14ac:dyDescent="0.35">
      <c r="A12027">
        <v>3300024268</v>
      </c>
      <c r="B12027" t="s">
        <v>168</v>
      </c>
      <c r="C12027" t="s">
        <v>168</v>
      </c>
      <c r="D12027">
        <v>0</v>
      </c>
      <c r="E12027">
        <v>0</v>
      </c>
      <c r="F12027">
        <v>32</v>
      </c>
      <c r="G12027">
        <v>1123961</v>
      </c>
      <c r="H12027">
        <v>20</v>
      </c>
      <c r="I12027">
        <v>390000</v>
      </c>
      <c r="J12027">
        <v>0</v>
      </c>
      <c r="K12027">
        <v>0</v>
      </c>
      <c r="L12027">
        <v>9</v>
      </c>
      <c r="M12027">
        <v>481600</v>
      </c>
      <c r="N12027">
        <v>75000</v>
      </c>
      <c r="O12027">
        <v>2070561</v>
      </c>
      <c r="P12027" t="s">
        <v>5</v>
      </c>
      <c r="Q12027" t="s">
        <v>14</v>
      </c>
      <c r="R12027" t="s">
        <v>169</v>
      </c>
      <c r="S12027" t="s">
        <v>170</v>
      </c>
      <c r="T12027">
        <v>1335845.8064516131</v>
      </c>
      <c r="U12027">
        <v>1094278</v>
      </c>
      <c r="V12027">
        <v>-241567.80645161308</v>
      </c>
      <c r="W12027">
        <v>-0.18083509734801351</v>
      </c>
      <c r="X12027" t="s">
        <v>211</v>
      </c>
    </row>
    <row r="12028" spans="1:24" x14ac:dyDescent="0.35">
      <c r="A12028">
        <v>3301055089</v>
      </c>
      <c r="B12028" t="s">
        <v>168</v>
      </c>
      <c r="C12028" t="s">
        <v>168</v>
      </c>
      <c r="D12028">
        <v>0</v>
      </c>
      <c r="E12028">
        <v>0</v>
      </c>
      <c r="F12028">
        <v>4</v>
      </c>
      <c r="G12028">
        <v>91996</v>
      </c>
      <c r="H12028">
        <v>1</v>
      </c>
      <c r="I12028">
        <v>25000</v>
      </c>
      <c r="J12028">
        <v>0</v>
      </c>
      <c r="K12028">
        <v>0</v>
      </c>
      <c r="L12028">
        <v>4</v>
      </c>
      <c r="M12028">
        <v>229600</v>
      </c>
      <c r="N12028">
        <v>180000</v>
      </c>
      <c r="O12028">
        <v>526596</v>
      </c>
      <c r="P12028" t="s">
        <v>5</v>
      </c>
      <c r="Q12028" t="s">
        <v>15</v>
      </c>
      <c r="R12028" t="s">
        <v>169</v>
      </c>
      <c r="S12028" t="s">
        <v>170</v>
      </c>
      <c r="T12028">
        <v>339739.3548387097</v>
      </c>
      <c r="U12028">
        <v>608696</v>
      </c>
      <c r="V12028">
        <v>268956.6451612903</v>
      </c>
      <c r="W12028">
        <v>0.79165584242949039</v>
      </c>
      <c r="X12028" t="s">
        <v>341</v>
      </c>
    </row>
    <row r="12029" spans="1:24" x14ac:dyDescent="0.35">
      <c r="A12029">
        <v>3300018990</v>
      </c>
      <c r="B12029" t="s">
        <v>168</v>
      </c>
      <c r="C12029" t="s">
        <v>168</v>
      </c>
      <c r="D12029">
        <v>0</v>
      </c>
      <c r="E12029">
        <v>0</v>
      </c>
      <c r="F12029">
        <v>3</v>
      </c>
      <c r="G12029">
        <v>164848</v>
      </c>
      <c r="H12029">
        <v>4</v>
      </c>
      <c r="I12029">
        <v>120000</v>
      </c>
      <c r="J12029">
        <v>0</v>
      </c>
      <c r="K12029">
        <v>0</v>
      </c>
      <c r="L12029">
        <v>0</v>
      </c>
      <c r="M12029">
        <v>0</v>
      </c>
      <c r="N12029">
        <v>303000</v>
      </c>
      <c r="O12029">
        <v>587848</v>
      </c>
      <c r="P12029" t="s">
        <v>5</v>
      </c>
      <c r="Q12029" t="s">
        <v>12</v>
      </c>
      <c r="R12029" t="s">
        <v>169</v>
      </c>
      <c r="S12029" t="s">
        <v>170</v>
      </c>
      <c r="T12029">
        <v>379256.77419354842</v>
      </c>
      <c r="U12029">
        <v>428000</v>
      </c>
      <c r="V12029">
        <v>48743.225806451577</v>
      </c>
      <c r="W12029">
        <v>0.12852301955607559</v>
      </c>
      <c r="X12029" t="s">
        <v>331</v>
      </c>
    </row>
    <row r="12030" spans="1:24" x14ac:dyDescent="0.35">
      <c r="A12030">
        <v>3301064982</v>
      </c>
      <c r="B12030" t="s">
        <v>168</v>
      </c>
      <c r="C12030" t="s">
        <v>168</v>
      </c>
      <c r="D12030">
        <v>0</v>
      </c>
      <c r="E12030">
        <v>0</v>
      </c>
      <c r="F12030">
        <v>0</v>
      </c>
      <c r="G12030">
        <v>0</v>
      </c>
      <c r="H12030">
        <v>1</v>
      </c>
      <c r="I12030">
        <v>5000</v>
      </c>
      <c r="J12030">
        <v>0</v>
      </c>
      <c r="K12030">
        <v>0</v>
      </c>
      <c r="L12030">
        <v>0</v>
      </c>
      <c r="M12030">
        <v>0</v>
      </c>
      <c r="N12030">
        <v>165000</v>
      </c>
      <c r="O12030">
        <v>170000</v>
      </c>
      <c r="P12030" t="s">
        <v>5</v>
      </c>
      <c r="Q12030" t="s">
        <v>14</v>
      </c>
      <c r="R12030" t="s">
        <v>169</v>
      </c>
      <c r="S12030" t="s">
        <v>170</v>
      </c>
      <c r="T12030">
        <v>109677.41935483871</v>
      </c>
      <c r="U12030">
        <v>215000</v>
      </c>
      <c r="V12030">
        <v>105322.58064516129</v>
      </c>
      <c r="W12030">
        <v>0.96029411764705874</v>
      </c>
      <c r="X12030" t="s">
        <v>402</v>
      </c>
    </row>
    <row r="12031" spans="1:24" x14ac:dyDescent="0.35">
      <c r="A12031">
        <v>3301051288</v>
      </c>
      <c r="B12031" t="s">
        <v>168</v>
      </c>
      <c r="C12031" t="s">
        <v>168</v>
      </c>
      <c r="D12031">
        <v>0</v>
      </c>
      <c r="E12031">
        <v>0</v>
      </c>
      <c r="F12031">
        <v>37</v>
      </c>
      <c r="G12031">
        <v>1006955</v>
      </c>
      <c r="H12031">
        <v>74</v>
      </c>
      <c r="I12031">
        <v>2100000</v>
      </c>
      <c r="J12031">
        <v>0</v>
      </c>
      <c r="K12031">
        <v>0</v>
      </c>
      <c r="L12031">
        <v>23</v>
      </c>
      <c r="M12031">
        <v>695200</v>
      </c>
      <c r="N12031">
        <v>194000</v>
      </c>
      <c r="O12031">
        <v>3996155</v>
      </c>
      <c r="P12031" t="s">
        <v>5</v>
      </c>
      <c r="Q12031" t="s">
        <v>9</v>
      </c>
      <c r="R12031" t="s">
        <v>169</v>
      </c>
      <c r="S12031" t="s">
        <v>170</v>
      </c>
      <c r="T12031">
        <v>2578164.5161290322</v>
      </c>
      <c r="U12031">
        <v>2517965</v>
      </c>
      <c r="V12031">
        <v>-60199.516129032243</v>
      </c>
      <c r="W12031">
        <v>-2.3349757454352971E-2</v>
      </c>
      <c r="X12031" t="s">
        <v>281</v>
      </c>
    </row>
    <row r="12032" spans="1:24" x14ac:dyDescent="0.35">
      <c r="A12032">
        <v>3301043372</v>
      </c>
      <c r="B12032" t="s">
        <v>168</v>
      </c>
      <c r="C12032" t="s">
        <v>168</v>
      </c>
      <c r="D12032">
        <v>0</v>
      </c>
      <c r="E12032">
        <v>0</v>
      </c>
      <c r="F12032">
        <v>19</v>
      </c>
      <c r="G12032">
        <v>773343</v>
      </c>
      <c r="H12032">
        <v>5</v>
      </c>
      <c r="I12032">
        <v>60000</v>
      </c>
      <c r="J12032">
        <v>0</v>
      </c>
      <c r="K12032">
        <v>0</v>
      </c>
      <c r="L12032">
        <v>0</v>
      </c>
      <c r="M12032">
        <v>0</v>
      </c>
      <c r="N12032">
        <v>301500</v>
      </c>
      <c r="O12032">
        <v>1134843</v>
      </c>
      <c r="P12032" t="s">
        <v>5</v>
      </c>
      <c r="Q12032" t="s">
        <v>6</v>
      </c>
      <c r="R12032" t="s">
        <v>169</v>
      </c>
      <c r="S12032" t="s">
        <v>170</v>
      </c>
      <c r="T12032">
        <v>732156.77419354836</v>
      </c>
      <c r="U12032">
        <v>1517264</v>
      </c>
      <c r="V12032">
        <v>785107.22580645164</v>
      </c>
      <c r="W12032">
        <v>1.0723211933280639</v>
      </c>
      <c r="X12032" t="s">
        <v>259</v>
      </c>
    </row>
    <row r="12033" spans="1:24" x14ac:dyDescent="0.35">
      <c r="A12033">
        <v>3301070324</v>
      </c>
      <c r="B12033" t="s">
        <v>168</v>
      </c>
      <c r="C12033" t="s">
        <v>168</v>
      </c>
      <c r="D12033">
        <v>0</v>
      </c>
      <c r="E12033">
        <v>0</v>
      </c>
      <c r="F12033">
        <v>5</v>
      </c>
      <c r="G12033">
        <v>270696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330000</v>
      </c>
      <c r="O12033">
        <v>600696</v>
      </c>
      <c r="P12033" t="s">
        <v>5</v>
      </c>
      <c r="Q12033" t="s">
        <v>12</v>
      </c>
      <c r="R12033" t="s">
        <v>169</v>
      </c>
      <c r="S12033" t="s">
        <v>170</v>
      </c>
      <c r="T12033">
        <v>387545.80645161285</v>
      </c>
      <c r="U12033">
        <v>350700</v>
      </c>
      <c r="V12033">
        <v>-36845.806451612851</v>
      </c>
      <c r="W12033">
        <v>-9.5074713332534144E-2</v>
      </c>
      <c r="X12033" t="s">
        <v>396</v>
      </c>
    </row>
    <row r="12034" spans="1:24" x14ac:dyDescent="0.35">
      <c r="A12034">
        <v>3301051301</v>
      </c>
      <c r="B12034" t="s">
        <v>168</v>
      </c>
      <c r="C12034" t="s">
        <v>168</v>
      </c>
      <c r="D12034">
        <v>0</v>
      </c>
      <c r="E12034">
        <v>0</v>
      </c>
      <c r="F12034">
        <v>3</v>
      </c>
      <c r="G12034">
        <v>327397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30000</v>
      </c>
      <c r="O12034">
        <v>357397</v>
      </c>
      <c r="P12034" t="s">
        <v>5</v>
      </c>
      <c r="Q12034" t="s">
        <v>11</v>
      </c>
      <c r="R12034" t="s">
        <v>169</v>
      </c>
      <c r="S12034" t="s">
        <v>170</v>
      </c>
      <c r="T12034">
        <v>230578.70967741936</v>
      </c>
      <c r="U12034">
        <v>36000</v>
      </c>
      <c r="V12034">
        <v>-194578.70967741936</v>
      </c>
      <c r="W12034">
        <v>-0.84387110132429766</v>
      </c>
      <c r="X12034" t="s">
        <v>385</v>
      </c>
    </row>
    <row r="12035" spans="1:24" x14ac:dyDescent="0.35">
      <c r="A12035">
        <v>3300011767</v>
      </c>
      <c r="B12035" t="s">
        <v>168</v>
      </c>
      <c r="C12035" t="s">
        <v>168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303000</v>
      </c>
      <c r="O12035">
        <v>303000</v>
      </c>
      <c r="P12035" t="s">
        <v>5</v>
      </c>
      <c r="Q12035" t="s">
        <v>12</v>
      </c>
      <c r="R12035" t="s">
        <v>169</v>
      </c>
      <c r="S12035" t="s">
        <v>170</v>
      </c>
      <c r="T12035">
        <v>195483.87096774194</v>
      </c>
      <c r="U12035">
        <v>177500</v>
      </c>
      <c r="V12035">
        <v>-17983.870967741939</v>
      </c>
      <c r="W12035">
        <v>-9.1996699669967041E-2</v>
      </c>
      <c r="X12035" t="s">
        <v>233</v>
      </c>
    </row>
    <row r="12036" spans="1:24" x14ac:dyDescent="0.35">
      <c r="A12036">
        <v>3300018481</v>
      </c>
      <c r="B12036" t="s">
        <v>168</v>
      </c>
      <c r="C12036" t="s">
        <v>168</v>
      </c>
      <c r="D12036">
        <v>0</v>
      </c>
      <c r="E12036">
        <v>0</v>
      </c>
      <c r="F12036">
        <v>1</v>
      </c>
      <c r="G12036">
        <v>60697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1891000</v>
      </c>
      <c r="O12036">
        <v>1951697</v>
      </c>
      <c r="P12036" t="s">
        <v>5</v>
      </c>
      <c r="Q12036" t="s">
        <v>6</v>
      </c>
      <c r="R12036" t="s">
        <v>181</v>
      </c>
      <c r="S12036" t="s">
        <v>170</v>
      </c>
      <c r="T12036">
        <v>1259159.3548387098</v>
      </c>
      <c r="U12036">
        <v>3412500</v>
      </c>
      <c r="V12036">
        <v>2153340.6451612902</v>
      </c>
      <c r="W12036">
        <v>1.7101414820025851</v>
      </c>
      <c r="X12036" t="s">
        <v>255</v>
      </c>
    </row>
    <row r="12037" spans="1:24" x14ac:dyDescent="0.35">
      <c r="A12037">
        <v>3300012061</v>
      </c>
      <c r="B12037" t="s">
        <v>168</v>
      </c>
      <c r="C12037" t="s">
        <v>168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322500</v>
      </c>
      <c r="O12037">
        <v>322500</v>
      </c>
      <c r="P12037" t="s">
        <v>5</v>
      </c>
      <c r="Q12037" t="s">
        <v>12</v>
      </c>
      <c r="R12037" t="s">
        <v>169</v>
      </c>
      <c r="S12037" t="s">
        <v>170</v>
      </c>
      <c r="T12037">
        <v>208064.51612903227</v>
      </c>
      <c r="U12037">
        <v>0</v>
      </c>
      <c r="V12037">
        <v>-208064.51612903227</v>
      </c>
      <c r="W12037">
        <v>0</v>
      </c>
      <c r="X12037" t="s">
        <v>361</v>
      </c>
    </row>
    <row r="12038" spans="1:24" x14ac:dyDescent="0.35">
      <c r="A12038">
        <v>3301070287</v>
      </c>
      <c r="B12038" t="s">
        <v>168</v>
      </c>
      <c r="C12038" t="s">
        <v>168</v>
      </c>
      <c r="D12038">
        <v>0</v>
      </c>
      <c r="E12038">
        <v>0</v>
      </c>
      <c r="F12038">
        <v>114</v>
      </c>
      <c r="G12038">
        <v>4713690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352500</v>
      </c>
      <c r="O12038">
        <v>5066190</v>
      </c>
      <c r="P12038" t="s">
        <v>5</v>
      </c>
      <c r="Q12038" t="s">
        <v>17</v>
      </c>
      <c r="R12038" t="s">
        <v>169</v>
      </c>
      <c r="S12038" t="s">
        <v>170</v>
      </c>
      <c r="T12038">
        <v>3268509.6774193547</v>
      </c>
      <c r="U12038">
        <v>3596536</v>
      </c>
      <c r="V12038">
        <v>328026.32258064533</v>
      </c>
      <c r="W12038">
        <v>0.10035959962022756</v>
      </c>
      <c r="X12038" t="s">
        <v>184</v>
      </c>
    </row>
    <row r="12039" spans="1:24" x14ac:dyDescent="0.35">
      <c r="A12039">
        <v>3300016845</v>
      </c>
      <c r="B12039" t="s">
        <v>168</v>
      </c>
      <c r="C12039" t="s">
        <v>168</v>
      </c>
      <c r="D12039">
        <v>0</v>
      </c>
      <c r="E12039">
        <v>0</v>
      </c>
      <c r="F12039">
        <v>50</v>
      </c>
      <c r="G12039">
        <v>1864433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1946000</v>
      </c>
      <c r="O12039">
        <v>3810433</v>
      </c>
      <c r="P12039" t="s">
        <v>5</v>
      </c>
      <c r="Q12039" t="s">
        <v>6</v>
      </c>
      <c r="R12039" t="s">
        <v>169</v>
      </c>
      <c r="S12039" t="s">
        <v>170</v>
      </c>
      <c r="T12039">
        <v>2458343.8709677421</v>
      </c>
      <c r="U12039">
        <v>2212039</v>
      </c>
      <c r="V12039">
        <v>-246304.87096774206</v>
      </c>
      <c r="W12039">
        <v>-0.10019138244918624</v>
      </c>
      <c r="X12039" t="s">
        <v>197</v>
      </c>
    </row>
    <row r="12040" spans="1:24" x14ac:dyDescent="0.35">
      <c r="A12040">
        <v>3300017262</v>
      </c>
      <c r="B12040" t="s">
        <v>168</v>
      </c>
      <c r="C12040" t="s">
        <v>168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53210000</v>
      </c>
      <c r="O12040">
        <v>53210000</v>
      </c>
      <c r="P12040" t="s">
        <v>5</v>
      </c>
      <c r="Q12040" t="s">
        <v>7</v>
      </c>
      <c r="R12040" t="s">
        <v>169</v>
      </c>
      <c r="S12040" t="s">
        <v>170</v>
      </c>
      <c r="T12040">
        <v>34329032.258064516</v>
      </c>
      <c r="U12040">
        <v>541500</v>
      </c>
      <c r="V12040">
        <v>-33787532.258064516</v>
      </c>
      <c r="W12040">
        <v>-0.98422617928960721</v>
      </c>
      <c r="X12040" t="s">
        <v>351</v>
      </c>
    </row>
    <row r="12041" spans="1:24" x14ac:dyDescent="0.35">
      <c r="A12041">
        <v>3300025282</v>
      </c>
      <c r="B12041" t="s">
        <v>168</v>
      </c>
      <c r="C12041" t="s">
        <v>168</v>
      </c>
      <c r="D12041">
        <v>0</v>
      </c>
      <c r="E12041">
        <v>0</v>
      </c>
      <c r="F12041">
        <v>13</v>
      </c>
      <c r="G12041">
        <v>485986</v>
      </c>
      <c r="H12041">
        <v>2</v>
      </c>
      <c r="I12041">
        <v>100000</v>
      </c>
      <c r="J12041">
        <v>0</v>
      </c>
      <c r="K12041">
        <v>0</v>
      </c>
      <c r="L12041">
        <v>6</v>
      </c>
      <c r="M12041">
        <v>384400</v>
      </c>
      <c r="N12041">
        <v>202000</v>
      </c>
      <c r="O12041">
        <v>1172386</v>
      </c>
      <c r="P12041" t="s">
        <v>5</v>
      </c>
      <c r="Q12041" t="s">
        <v>14</v>
      </c>
      <c r="R12041" t="s">
        <v>169</v>
      </c>
      <c r="S12041" t="s">
        <v>170</v>
      </c>
      <c r="T12041">
        <v>756378.06451612909</v>
      </c>
      <c r="U12041">
        <v>804790</v>
      </c>
      <c r="V12041">
        <v>48411.935483870911</v>
      </c>
      <c r="W12041">
        <v>6.400494376425514E-2</v>
      </c>
      <c r="X12041" t="s">
        <v>355</v>
      </c>
    </row>
    <row r="12042" spans="1:24" x14ac:dyDescent="0.35">
      <c r="A12042">
        <v>3300017431</v>
      </c>
      <c r="B12042" t="s">
        <v>168</v>
      </c>
      <c r="C12042" t="s">
        <v>168</v>
      </c>
      <c r="D12042">
        <v>0</v>
      </c>
      <c r="E12042">
        <v>0</v>
      </c>
      <c r="F12042">
        <v>7</v>
      </c>
      <c r="G12042">
        <v>336879</v>
      </c>
      <c r="H12042">
        <v>2</v>
      </c>
      <c r="I12042">
        <v>60000</v>
      </c>
      <c r="J12042">
        <v>0</v>
      </c>
      <c r="K12042">
        <v>0</v>
      </c>
      <c r="L12042">
        <v>0</v>
      </c>
      <c r="M12042">
        <v>0</v>
      </c>
      <c r="N12042">
        <v>435400</v>
      </c>
      <c r="O12042">
        <v>832279</v>
      </c>
      <c r="P12042" t="s">
        <v>5</v>
      </c>
      <c r="Q12042" t="s">
        <v>6</v>
      </c>
      <c r="R12042" t="s">
        <v>169</v>
      </c>
      <c r="S12042" t="s">
        <v>170</v>
      </c>
      <c r="T12042">
        <v>536954.19354838715</v>
      </c>
      <c r="U12042">
        <v>869175</v>
      </c>
      <c r="V12042">
        <v>332220.80645161285</v>
      </c>
      <c r="W12042">
        <v>0.61871349631553829</v>
      </c>
      <c r="X12042" t="s">
        <v>245</v>
      </c>
    </row>
    <row r="12043" spans="1:24" x14ac:dyDescent="0.35">
      <c r="A12043">
        <v>3300016372</v>
      </c>
      <c r="B12043" t="s">
        <v>168</v>
      </c>
      <c r="C12043" t="s">
        <v>168</v>
      </c>
      <c r="D12043">
        <v>0</v>
      </c>
      <c r="E12043">
        <v>0</v>
      </c>
      <c r="F12043">
        <v>64</v>
      </c>
      <c r="G12043">
        <v>2235389</v>
      </c>
      <c r="H12043">
        <v>16</v>
      </c>
      <c r="I12043">
        <v>435000</v>
      </c>
      <c r="J12043">
        <v>0</v>
      </c>
      <c r="K12043">
        <v>0</v>
      </c>
      <c r="L12043">
        <v>3</v>
      </c>
      <c r="M12043">
        <v>300000</v>
      </c>
      <c r="N12043">
        <v>1031100</v>
      </c>
      <c r="O12043">
        <v>4001489</v>
      </c>
      <c r="P12043" t="s">
        <v>5</v>
      </c>
      <c r="Q12043" t="s">
        <v>8</v>
      </c>
      <c r="R12043" t="s">
        <v>169</v>
      </c>
      <c r="S12043" t="s">
        <v>170</v>
      </c>
      <c r="T12043">
        <v>2581605.8064516131</v>
      </c>
      <c r="U12043">
        <v>3669735</v>
      </c>
      <c r="V12043">
        <v>1088129.1935483869</v>
      </c>
      <c r="W12043">
        <v>0.42149316167056794</v>
      </c>
      <c r="X12043" t="s">
        <v>216</v>
      </c>
    </row>
    <row r="12044" spans="1:24" x14ac:dyDescent="0.35">
      <c r="A12044">
        <v>6001127875</v>
      </c>
      <c r="B12044" t="s">
        <v>168</v>
      </c>
      <c r="C12044" t="s">
        <v>168</v>
      </c>
      <c r="D12044">
        <v>0</v>
      </c>
      <c r="E12044">
        <v>0</v>
      </c>
      <c r="F12044">
        <v>128</v>
      </c>
      <c r="G12044">
        <v>3955458</v>
      </c>
      <c r="H12044">
        <v>26</v>
      </c>
      <c r="I12044">
        <v>465000</v>
      </c>
      <c r="J12044">
        <v>0</v>
      </c>
      <c r="K12044">
        <v>0</v>
      </c>
      <c r="L12044">
        <v>28</v>
      </c>
      <c r="M12044">
        <v>980000</v>
      </c>
      <c r="N12044">
        <v>180000</v>
      </c>
      <c r="O12044">
        <v>5580458</v>
      </c>
      <c r="P12044" t="s">
        <v>5</v>
      </c>
      <c r="Q12044" t="s">
        <v>15</v>
      </c>
      <c r="R12044" t="s">
        <v>169</v>
      </c>
      <c r="S12044" t="s">
        <v>170</v>
      </c>
      <c r="T12044">
        <v>3600295.4838709678</v>
      </c>
      <c r="U12044">
        <v>5056675</v>
      </c>
      <c r="V12044">
        <v>1456379.5161290322</v>
      </c>
      <c r="W12044">
        <v>0.40451666332763359</v>
      </c>
      <c r="X12044" t="s">
        <v>341</v>
      </c>
    </row>
    <row r="12045" spans="1:24" x14ac:dyDescent="0.35">
      <c r="A12045">
        <v>3301058635</v>
      </c>
      <c r="B12045" t="s">
        <v>168</v>
      </c>
      <c r="C12045" t="s">
        <v>168</v>
      </c>
      <c r="D12045">
        <v>0</v>
      </c>
      <c r="E12045">
        <v>0</v>
      </c>
      <c r="F12045">
        <v>181</v>
      </c>
      <c r="G12045">
        <v>7912934</v>
      </c>
      <c r="H12045">
        <v>9</v>
      </c>
      <c r="I12045">
        <v>220000</v>
      </c>
      <c r="J12045">
        <v>0</v>
      </c>
      <c r="K12045">
        <v>0</v>
      </c>
      <c r="L12045">
        <v>0</v>
      </c>
      <c r="M12045">
        <v>0</v>
      </c>
      <c r="N12045">
        <v>330000</v>
      </c>
      <c r="O12045">
        <v>8462934</v>
      </c>
      <c r="P12045" t="s">
        <v>5</v>
      </c>
      <c r="Q12045" t="s">
        <v>12</v>
      </c>
      <c r="R12045" t="s">
        <v>169</v>
      </c>
      <c r="S12045" t="s">
        <v>170</v>
      </c>
      <c r="T12045">
        <v>5459957.4193548393</v>
      </c>
      <c r="U12045">
        <v>5126651</v>
      </c>
      <c r="V12045">
        <v>-333306.41935483925</v>
      </c>
      <c r="W12045">
        <v>-6.1045607823480674E-2</v>
      </c>
      <c r="X12045" t="s">
        <v>206</v>
      </c>
    </row>
    <row r="12046" spans="1:24" x14ac:dyDescent="0.35">
      <c r="A12046">
        <v>3301073851</v>
      </c>
      <c r="B12046" t="s">
        <v>168</v>
      </c>
      <c r="C12046" t="s">
        <v>168</v>
      </c>
      <c r="D12046">
        <v>0</v>
      </c>
      <c r="E12046">
        <v>0</v>
      </c>
      <c r="F12046">
        <v>698</v>
      </c>
      <c r="G12046">
        <v>13524128</v>
      </c>
      <c r="H12046">
        <v>21</v>
      </c>
      <c r="I12046">
        <v>1317000</v>
      </c>
      <c r="J12046">
        <v>0</v>
      </c>
      <c r="K12046">
        <v>0</v>
      </c>
      <c r="L12046">
        <v>1</v>
      </c>
      <c r="M12046">
        <v>52400</v>
      </c>
      <c r="N12046">
        <v>171000</v>
      </c>
      <c r="O12046">
        <v>15064528</v>
      </c>
      <c r="P12046" t="s">
        <v>5</v>
      </c>
      <c r="Q12046" t="s">
        <v>13</v>
      </c>
      <c r="R12046" t="s">
        <v>169</v>
      </c>
      <c r="S12046" t="s">
        <v>170</v>
      </c>
      <c r="T12046">
        <v>9719050.3225806449</v>
      </c>
      <c r="U12046">
        <v>8180785</v>
      </c>
      <c r="V12046">
        <v>-1538265.3225806449</v>
      </c>
      <c r="W12046">
        <v>-0.15827321307378495</v>
      </c>
      <c r="X12046" t="s">
        <v>242</v>
      </c>
    </row>
    <row r="12047" spans="1:24" x14ac:dyDescent="0.35">
      <c r="A12047">
        <v>6001137405</v>
      </c>
      <c r="B12047" t="s">
        <v>168</v>
      </c>
      <c r="C12047" t="s">
        <v>168</v>
      </c>
      <c r="D12047">
        <v>0</v>
      </c>
      <c r="E12047">
        <v>0</v>
      </c>
      <c r="F12047">
        <v>8</v>
      </c>
      <c r="G12047">
        <v>215492</v>
      </c>
      <c r="H12047">
        <v>1</v>
      </c>
      <c r="I12047">
        <v>100000</v>
      </c>
      <c r="J12047">
        <v>0</v>
      </c>
      <c r="K12047">
        <v>0</v>
      </c>
      <c r="L12047">
        <v>1</v>
      </c>
      <c r="M12047">
        <v>22400</v>
      </c>
      <c r="N12047">
        <v>30000</v>
      </c>
      <c r="O12047">
        <v>367892</v>
      </c>
      <c r="P12047" t="s">
        <v>5</v>
      </c>
      <c r="Q12047" t="s">
        <v>14</v>
      </c>
      <c r="R12047" t="s">
        <v>169</v>
      </c>
      <c r="S12047" t="s">
        <v>170</v>
      </c>
      <c r="T12047">
        <v>237349.67741935485</v>
      </c>
      <c r="U12047">
        <v>149499</v>
      </c>
      <c r="V12047">
        <v>-87850.677419354848</v>
      </c>
      <c r="W12047">
        <v>-0.37013185935002668</v>
      </c>
      <c r="X12047" t="s">
        <v>171</v>
      </c>
    </row>
    <row r="12048" spans="1:24" x14ac:dyDescent="0.35">
      <c r="A12048">
        <v>3300007948</v>
      </c>
      <c r="B12048" t="s">
        <v>168</v>
      </c>
      <c r="C12048" t="s">
        <v>168</v>
      </c>
      <c r="D12048">
        <v>0</v>
      </c>
      <c r="E12048">
        <v>0</v>
      </c>
      <c r="F12048">
        <v>183</v>
      </c>
      <c r="G12048">
        <v>6202925</v>
      </c>
      <c r="H12048">
        <v>77</v>
      </c>
      <c r="I12048">
        <v>2971000</v>
      </c>
      <c r="J12048">
        <v>0</v>
      </c>
      <c r="K12048">
        <v>0</v>
      </c>
      <c r="L12048">
        <v>1</v>
      </c>
      <c r="M12048">
        <v>22400</v>
      </c>
      <c r="N12048">
        <v>215000</v>
      </c>
      <c r="O12048">
        <v>9411325</v>
      </c>
      <c r="P12048" t="s">
        <v>5</v>
      </c>
      <c r="Q12048" t="s">
        <v>14</v>
      </c>
      <c r="R12048" t="s">
        <v>169</v>
      </c>
      <c r="S12048" t="s">
        <v>170</v>
      </c>
      <c r="T12048">
        <v>6071822.5806451607</v>
      </c>
      <c r="U12048">
        <v>11168470</v>
      </c>
      <c r="V12048">
        <v>5096647.4193548393</v>
      </c>
      <c r="W12048">
        <v>0.83939333728247623</v>
      </c>
      <c r="X12048" t="s">
        <v>402</v>
      </c>
    </row>
    <row r="12049" spans="1:24" x14ac:dyDescent="0.35">
      <c r="A12049">
        <v>3300014891</v>
      </c>
      <c r="B12049" t="s">
        <v>168</v>
      </c>
      <c r="C12049" t="s">
        <v>168</v>
      </c>
      <c r="D12049">
        <v>0</v>
      </c>
      <c r="E12049">
        <v>0</v>
      </c>
      <c r="F12049">
        <v>142</v>
      </c>
      <c r="G12049">
        <v>6582656</v>
      </c>
      <c r="H12049">
        <v>15</v>
      </c>
      <c r="I12049">
        <v>660000</v>
      </c>
      <c r="J12049">
        <v>0</v>
      </c>
      <c r="K12049">
        <v>0</v>
      </c>
      <c r="L12049">
        <v>0</v>
      </c>
      <c r="M12049">
        <v>0</v>
      </c>
      <c r="N12049">
        <v>1031100</v>
      </c>
      <c r="O12049">
        <v>8273756</v>
      </c>
      <c r="P12049" t="s">
        <v>5</v>
      </c>
      <c r="Q12049" t="s">
        <v>8</v>
      </c>
      <c r="R12049" t="s">
        <v>169</v>
      </c>
      <c r="S12049" t="s">
        <v>170</v>
      </c>
      <c r="T12049">
        <v>5337907.0967741944</v>
      </c>
      <c r="U12049">
        <v>5855852</v>
      </c>
      <c r="V12049">
        <v>517944.90322580561</v>
      </c>
      <c r="W12049">
        <v>9.7031457055296144E-2</v>
      </c>
      <c r="X12049" t="s">
        <v>386</v>
      </c>
    </row>
    <row r="12050" spans="1:24" x14ac:dyDescent="0.35">
      <c r="A12050">
        <v>3301072952</v>
      </c>
      <c r="B12050" t="s">
        <v>168</v>
      </c>
      <c r="C12050" t="s">
        <v>168</v>
      </c>
      <c r="D12050">
        <v>0</v>
      </c>
      <c r="E12050">
        <v>0</v>
      </c>
      <c r="F12050">
        <v>89</v>
      </c>
      <c r="G12050">
        <v>3552717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1033500</v>
      </c>
      <c r="O12050">
        <v>4586217</v>
      </c>
      <c r="P12050" t="s">
        <v>5</v>
      </c>
      <c r="Q12050" t="s">
        <v>7</v>
      </c>
      <c r="R12050" t="s">
        <v>169</v>
      </c>
      <c r="S12050" t="s">
        <v>170</v>
      </c>
      <c r="T12050">
        <v>2958849.6774193547</v>
      </c>
      <c r="U12050">
        <v>5580517</v>
      </c>
      <c r="V12050">
        <v>2621667.3225806453</v>
      </c>
      <c r="W12050">
        <v>0.88604275593588366</v>
      </c>
      <c r="X12050" t="s">
        <v>305</v>
      </c>
    </row>
    <row r="12051" spans="1:24" x14ac:dyDescent="0.35">
      <c r="A12051">
        <v>3301051892</v>
      </c>
      <c r="B12051" t="s">
        <v>168</v>
      </c>
      <c r="C12051" t="s">
        <v>168</v>
      </c>
      <c r="D12051">
        <v>0</v>
      </c>
      <c r="E12051">
        <v>0</v>
      </c>
      <c r="F12051">
        <v>63</v>
      </c>
      <c r="G12051">
        <v>2794102</v>
      </c>
      <c r="H12051">
        <v>12</v>
      </c>
      <c r="I12051">
        <v>725000</v>
      </c>
      <c r="J12051">
        <v>0</v>
      </c>
      <c r="K12051">
        <v>0</v>
      </c>
      <c r="L12051">
        <v>0</v>
      </c>
      <c r="M12051">
        <v>0</v>
      </c>
      <c r="N12051">
        <v>330000</v>
      </c>
      <c r="O12051">
        <v>3849102</v>
      </c>
      <c r="P12051" t="s">
        <v>5</v>
      </c>
      <c r="Q12051" t="s">
        <v>12</v>
      </c>
      <c r="R12051" t="s">
        <v>169</v>
      </c>
      <c r="S12051" t="s">
        <v>170</v>
      </c>
      <c r="T12051">
        <v>2483291.6129032257</v>
      </c>
      <c r="U12051">
        <v>3708751</v>
      </c>
      <c r="V12051">
        <v>1225459.3870967743</v>
      </c>
      <c r="W12051">
        <v>0.49348186927756132</v>
      </c>
      <c r="X12051" t="s">
        <v>381</v>
      </c>
    </row>
    <row r="12052" spans="1:24" x14ac:dyDescent="0.35">
      <c r="A12052">
        <v>3300016273</v>
      </c>
      <c r="B12052" t="s">
        <v>168</v>
      </c>
      <c r="C12052" t="s">
        <v>168</v>
      </c>
      <c r="D12052">
        <v>0</v>
      </c>
      <c r="E12052">
        <v>0</v>
      </c>
      <c r="F12052">
        <v>6</v>
      </c>
      <c r="G12052">
        <v>538748</v>
      </c>
      <c r="H12052">
        <v>0</v>
      </c>
      <c r="I12052">
        <v>0</v>
      </c>
      <c r="J12052">
        <v>0</v>
      </c>
      <c r="K12052">
        <v>0</v>
      </c>
      <c r="L12052">
        <v>1</v>
      </c>
      <c r="M12052">
        <v>22400</v>
      </c>
      <c r="N12052">
        <v>955500</v>
      </c>
      <c r="O12052">
        <v>1516648</v>
      </c>
      <c r="P12052" t="s">
        <v>5</v>
      </c>
      <c r="Q12052" t="s">
        <v>7</v>
      </c>
      <c r="R12052" t="s">
        <v>169</v>
      </c>
      <c r="S12052" t="s">
        <v>170</v>
      </c>
      <c r="T12052">
        <v>978482.58064516133</v>
      </c>
      <c r="U12052">
        <v>1611797</v>
      </c>
      <c r="V12052">
        <v>633314.41935483867</v>
      </c>
      <c r="W12052">
        <v>0.64724138363021599</v>
      </c>
      <c r="X12052" t="s">
        <v>317</v>
      </c>
    </row>
    <row r="12053" spans="1:24" x14ac:dyDescent="0.35">
      <c r="A12053">
        <v>3300017468</v>
      </c>
      <c r="B12053" t="s">
        <v>168</v>
      </c>
      <c r="C12053" t="s">
        <v>168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1132500</v>
      </c>
      <c r="O12053">
        <v>1132500</v>
      </c>
      <c r="P12053" t="s">
        <v>5</v>
      </c>
      <c r="Q12053" t="s">
        <v>6</v>
      </c>
      <c r="R12053" t="s">
        <v>169</v>
      </c>
      <c r="S12053" t="s">
        <v>170</v>
      </c>
      <c r="T12053">
        <v>730645.16129032255</v>
      </c>
      <c r="U12053">
        <v>1117500</v>
      </c>
      <c r="V12053">
        <v>386854.83870967745</v>
      </c>
      <c r="W12053">
        <v>0.52947019867549683</v>
      </c>
      <c r="X12053" t="s">
        <v>295</v>
      </c>
    </row>
    <row r="12054" spans="1:24" x14ac:dyDescent="0.35">
      <c r="A12054">
        <v>3301044472</v>
      </c>
      <c r="B12054" t="s">
        <v>168</v>
      </c>
      <c r="C12054" t="s">
        <v>168</v>
      </c>
      <c r="D12054">
        <v>0</v>
      </c>
      <c r="E12054">
        <v>0</v>
      </c>
      <c r="F12054">
        <v>368</v>
      </c>
      <c r="G12054">
        <v>13999441</v>
      </c>
      <c r="H12054">
        <v>29</v>
      </c>
      <c r="I12054">
        <v>861000</v>
      </c>
      <c r="J12054">
        <v>0</v>
      </c>
      <c r="K12054">
        <v>0</v>
      </c>
      <c r="L12054">
        <v>32</v>
      </c>
      <c r="M12054">
        <v>1252396</v>
      </c>
      <c r="N12054">
        <v>420000</v>
      </c>
      <c r="O12054">
        <v>16532837</v>
      </c>
      <c r="P12054" t="s">
        <v>5</v>
      </c>
      <c r="Q12054" t="s">
        <v>17</v>
      </c>
      <c r="R12054" t="s">
        <v>169</v>
      </c>
      <c r="S12054" t="s">
        <v>170</v>
      </c>
      <c r="T12054">
        <v>10666346.451612905</v>
      </c>
      <c r="U12054">
        <v>10875738</v>
      </c>
      <c r="V12054">
        <v>209391.54838709533</v>
      </c>
      <c r="W12054">
        <v>1.9631046988487055E-2</v>
      </c>
      <c r="X12054" t="s">
        <v>185</v>
      </c>
    </row>
    <row r="12055" spans="1:24" x14ac:dyDescent="0.35">
      <c r="A12055">
        <v>3301070203</v>
      </c>
      <c r="B12055" t="s">
        <v>168</v>
      </c>
      <c r="C12055" t="s">
        <v>168</v>
      </c>
      <c r="D12055">
        <v>0</v>
      </c>
      <c r="E12055">
        <v>0</v>
      </c>
      <c r="F12055">
        <v>164</v>
      </c>
      <c r="G12055">
        <v>6813847</v>
      </c>
      <c r="H12055">
        <v>92</v>
      </c>
      <c r="I12055">
        <v>3505000</v>
      </c>
      <c r="J12055">
        <v>0</v>
      </c>
      <c r="K12055">
        <v>0</v>
      </c>
      <c r="L12055">
        <v>45</v>
      </c>
      <c r="M12055">
        <v>1648000</v>
      </c>
      <c r="N12055">
        <v>60000</v>
      </c>
      <c r="O12055">
        <v>12026847</v>
      </c>
      <c r="P12055" t="s">
        <v>5</v>
      </c>
      <c r="Q12055" t="s">
        <v>15</v>
      </c>
      <c r="R12055" t="s">
        <v>169</v>
      </c>
      <c r="S12055" t="s">
        <v>170</v>
      </c>
      <c r="T12055">
        <v>7759256.1290322579</v>
      </c>
      <c r="U12055">
        <v>7258357</v>
      </c>
      <c r="V12055">
        <v>-500899.12903225794</v>
      </c>
      <c r="W12055">
        <v>-6.4555045058775629E-2</v>
      </c>
      <c r="X12055" t="s">
        <v>254</v>
      </c>
    </row>
    <row r="12056" spans="1:24" x14ac:dyDescent="0.35">
      <c r="A12056">
        <v>3301063797</v>
      </c>
      <c r="B12056" t="s">
        <v>168</v>
      </c>
      <c r="C12056" t="s">
        <v>168</v>
      </c>
      <c r="D12056">
        <v>0</v>
      </c>
      <c r="E12056">
        <v>0</v>
      </c>
      <c r="F12056">
        <v>69</v>
      </c>
      <c r="G12056">
        <v>2269926</v>
      </c>
      <c r="H12056">
        <v>87</v>
      </c>
      <c r="I12056">
        <v>3275000</v>
      </c>
      <c r="J12056">
        <v>0</v>
      </c>
      <c r="K12056">
        <v>0</v>
      </c>
      <c r="L12056">
        <v>77</v>
      </c>
      <c r="M12056">
        <v>4240750</v>
      </c>
      <c r="N12056">
        <v>375000</v>
      </c>
      <c r="O12056">
        <v>10160676</v>
      </c>
      <c r="P12056" t="s">
        <v>5</v>
      </c>
      <c r="Q12056" t="s">
        <v>14</v>
      </c>
      <c r="R12056" t="s">
        <v>169</v>
      </c>
      <c r="S12056" t="s">
        <v>170</v>
      </c>
      <c r="T12056">
        <v>6555274.8387096776</v>
      </c>
      <c r="U12056">
        <v>5607097</v>
      </c>
      <c r="V12056">
        <v>-948177.83870967757</v>
      </c>
      <c r="W12056">
        <v>-0.14464349124014975</v>
      </c>
      <c r="X12056" t="s">
        <v>313</v>
      </c>
    </row>
    <row r="12057" spans="1:24" x14ac:dyDescent="0.35">
      <c r="A12057">
        <v>3301075161</v>
      </c>
      <c r="B12057" t="s">
        <v>168</v>
      </c>
      <c r="C12057" t="s">
        <v>168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3412500</v>
      </c>
      <c r="O12057">
        <v>3412500</v>
      </c>
      <c r="P12057" t="s">
        <v>5</v>
      </c>
      <c r="Q12057" t="s">
        <v>6</v>
      </c>
      <c r="R12057" t="s">
        <v>181</v>
      </c>
      <c r="S12057" t="s">
        <v>170</v>
      </c>
      <c r="T12057">
        <v>2201612.9032258065</v>
      </c>
      <c r="U12057">
        <v>1425000</v>
      </c>
      <c r="V12057">
        <v>-776612.90322580654</v>
      </c>
      <c r="W12057">
        <v>-0.35274725274725283</v>
      </c>
      <c r="X12057" t="s">
        <v>316</v>
      </c>
    </row>
    <row r="12058" spans="1:24" x14ac:dyDescent="0.35">
      <c r="A12058">
        <v>3301051757</v>
      </c>
      <c r="B12058" t="s">
        <v>168</v>
      </c>
      <c r="C12058" t="s">
        <v>168</v>
      </c>
      <c r="D12058">
        <v>0</v>
      </c>
      <c r="E12058">
        <v>0</v>
      </c>
      <c r="F12058">
        <v>2</v>
      </c>
      <c r="G12058">
        <v>146000</v>
      </c>
      <c r="H12058">
        <v>0</v>
      </c>
      <c r="I12058">
        <v>0</v>
      </c>
      <c r="J12058">
        <v>0</v>
      </c>
      <c r="K12058">
        <v>0</v>
      </c>
      <c r="L12058">
        <v>1</v>
      </c>
      <c r="M12058">
        <v>102400</v>
      </c>
      <c r="N12058">
        <v>1056700</v>
      </c>
      <c r="O12058">
        <v>1305100</v>
      </c>
      <c r="P12058" t="s">
        <v>5</v>
      </c>
      <c r="Q12058" t="s">
        <v>7</v>
      </c>
      <c r="R12058" t="s">
        <v>169</v>
      </c>
      <c r="S12058" t="s">
        <v>170</v>
      </c>
      <c r="T12058">
        <v>842000</v>
      </c>
      <c r="U12058">
        <v>1301499</v>
      </c>
      <c r="V12058">
        <v>459499</v>
      </c>
      <c r="W12058">
        <v>0.54572327790973874</v>
      </c>
      <c r="X12058" t="s">
        <v>225</v>
      </c>
    </row>
    <row r="12059" spans="1:24" x14ac:dyDescent="0.35">
      <c r="A12059">
        <v>3301064910</v>
      </c>
      <c r="B12059" t="s">
        <v>168</v>
      </c>
      <c r="C12059" t="s">
        <v>168</v>
      </c>
      <c r="D12059">
        <v>0</v>
      </c>
      <c r="E12059">
        <v>0</v>
      </c>
      <c r="F12059">
        <v>125</v>
      </c>
      <c r="G12059">
        <v>7076296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1031100</v>
      </c>
      <c r="O12059">
        <v>8107396</v>
      </c>
      <c r="P12059" t="s">
        <v>5</v>
      </c>
      <c r="Q12059" t="s">
        <v>8</v>
      </c>
      <c r="R12059" t="s">
        <v>169</v>
      </c>
      <c r="S12059" t="s">
        <v>170</v>
      </c>
      <c r="T12059">
        <v>5230578.064516129</v>
      </c>
      <c r="U12059">
        <v>5985459</v>
      </c>
      <c r="V12059">
        <v>754880.93548387103</v>
      </c>
      <c r="W12059">
        <v>0.14432074737683953</v>
      </c>
      <c r="X12059" t="s">
        <v>216</v>
      </c>
    </row>
    <row r="12060" spans="1:24" x14ac:dyDescent="0.35">
      <c r="A12060">
        <v>3300012212</v>
      </c>
      <c r="B12060" t="s">
        <v>168</v>
      </c>
      <c r="C12060" t="s">
        <v>168</v>
      </c>
      <c r="D12060">
        <v>0</v>
      </c>
      <c r="E12060">
        <v>0</v>
      </c>
      <c r="F12060">
        <v>6</v>
      </c>
      <c r="G12060">
        <v>275945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503000</v>
      </c>
      <c r="O12060">
        <v>778945</v>
      </c>
      <c r="P12060" t="s">
        <v>5</v>
      </c>
      <c r="Q12060" t="s">
        <v>12</v>
      </c>
      <c r="R12060" t="s">
        <v>169</v>
      </c>
      <c r="S12060" t="s">
        <v>170</v>
      </c>
      <c r="T12060">
        <v>502545.16129032255</v>
      </c>
      <c r="U12060">
        <v>673094</v>
      </c>
      <c r="V12060">
        <v>170548.83870967745</v>
      </c>
      <c r="W12060">
        <v>0.33937017376066358</v>
      </c>
      <c r="X12060" t="s">
        <v>415</v>
      </c>
    </row>
    <row r="12061" spans="1:24" x14ac:dyDescent="0.35">
      <c r="A12061">
        <v>3300015770</v>
      </c>
      <c r="B12061" t="s">
        <v>168</v>
      </c>
      <c r="C12061" t="s">
        <v>168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342000</v>
      </c>
      <c r="O12061">
        <v>342000</v>
      </c>
      <c r="P12061" t="s">
        <v>5</v>
      </c>
      <c r="Q12061" t="s">
        <v>8</v>
      </c>
      <c r="R12061" t="s">
        <v>169</v>
      </c>
      <c r="S12061" t="s">
        <v>170</v>
      </c>
      <c r="T12061">
        <v>220645.16129032258</v>
      </c>
      <c r="U12061">
        <v>1046500</v>
      </c>
      <c r="V12061">
        <v>825854.83870967745</v>
      </c>
      <c r="W12061">
        <v>3.7429093567251464</v>
      </c>
      <c r="X12061" t="s">
        <v>391</v>
      </c>
    </row>
    <row r="12062" spans="1:24" x14ac:dyDescent="0.35">
      <c r="A12062">
        <v>3301006979</v>
      </c>
      <c r="B12062" t="s">
        <v>168</v>
      </c>
      <c r="C12062" t="s">
        <v>168</v>
      </c>
      <c r="D12062">
        <v>0</v>
      </c>
      <c r="E12062">
        <v>0</v>
      </c>
      <c r="F12062">
        <v>234</v>
      </c>
      <c r="G12062">
        <v>5880431</v>
      </c>
      <c r="H12062">
        <v>1</v>
      </c>
      <c r="I12062">
        <v>25000</v>
      </c>
      <c r="J12062">
        <v>0</v>
      </c>
      <c r="K12062">
        <v>0</v>
      </c>
      <c r="L12062">
        <v>1</v>
      </c>
      <c r="M12062">
        <v>22400</v>
      </c>
      <c r="N12062">
        <v>174000</v>
      </c>
      <c r="O12062">
        <v>6101831</v>
      </c>
      <c r="P12062" t="s">
        <v>5</v>
      </c>
      <c r="Q12062" t="s">
        <v>11</v>
      </c>
      <c r="R12062" t="s">
        <v>169</v>
      </c>
      <c r="S12062" t="s">
        <v>170</v>
      </c>
      <c r="T12062">
        <v>3936665.1612903224</v>
      </c>
      <c r="U12062">
        <v>3945433</v>
      </c>
      <c r="V12062">
        <v>8767.8387096775696</v>
      </c>
      <c r="W12062">
        <v>2.2272249100312447E-3</v>
      </c>
      <c r="X12062" t="s">
        <v>290</v>
      </c>
    </row>
    <row r="12063" spans="1:24" x14ac:dyDescent="0.35">
      <c r="A12063">
        <v>3301052699</v>
      </c>
      <c r="B12063" t="s">
        <v>168</v>
      </c>
      <c r="C12063" t="s">
        <v>168</v>
      </c>
      <c r="D12063">
        <v>0</v>
      </c>
      <c r="E12063">
        <v>0</v>
      </c>
      <c r="F12063">
        <v>23</v>
      </c>
      <c r="G12063">
        <v>732445</v>
      </c>
      <c r="H12063">
        <v>23</v>
      </c>
      <c r="I12063">
        <v>495000</v>
      </c>
      <c r="J12063">
        <v>0</v>
      </c>
      <c r="K12063">
        <v>0</v>
      </c>
      <c r="L12063">
        <v>12</v>
      </c>
      <c r="M12063">
        <v>598800</v>
      </c>
      <c r="N12063">
        <v>1605000</v>
      </c>
      <c r="O12063">
        <v>3431245</v>
      </c>
      <c r="P12063" t="s">
        <v>5</v>
      </c>
      <c r="Q12063" t="s">
        <v>17</v>
      </c>
      <c r="R12063" t="s">
        <v>169</v>
      </c>
      <c r="S12063" t="s">
        <v>170</v>
      </c>
      <c r="T12063">
        <v>2213706.4516129033</v>
      </c>
      <c r="U12063">
        <v>1680346</v>
      </c>
      <c r="V12063">
        <v>-533360.45161290327</v>
      </c>
      <c r="W12063">
        <v>-0.24093549134497827</v>
      </c>
      <c r="X12063" t="s">
        <v>253</v>
      </c>
    </row>
    <row r="12064" spans="1:24" x14ac:dyDescent="0.35">
      <c r="A12064">
        <v>3301053936</v>
      </c>
      <c r="B12064" t="s">
        <v>168</v>
      </c>
      <c r="C12064" t="s">
        <v>168</v>
      </c>
      <c r="D12064">
        <v>0</v>
      </c>
      <c r="E12064">
        <v>0</v>
      </c>
      <c r="F12064">
        <v>10</v>
      </c>
      <c r="G12064">
        <v>367591</v>
      </c>
      <c r="H12064">
        <v>18</v>
      </c>
      <c r="I12064">
        <v>600000</v>
      </c>
      <c r="J12064">
        <v>0</v>
      </c>
      <c r="K12064">
        <v>0</v>
      </c>
      <c r="L12064">
        <v>4</v>
      </c>
      <c r="M12064">
        <v>329600</v>
      </c>
      <c r="N12064">
        <v>165000</v>
      </c>
      <c r="O12064">
        <v>1462191</v>
      </c>
      <c r="P12064" t="s">
        <v>5</v>
      </c>
      <c r="Q12064" t="s">
        <v>14</v>
      </c>
      <c r="R12064" t="s">
        <v>169</v>
      </c>
      <c r="S12064" t="s">
        <v>170</v>
      </c>
      <c r="T12064">
        <v>943349.03225806449</v>
      </c>
      <c r="U12064">
        <v>1004492</v>
      </c>
      <c r="V12064">
        <v>61142.967741935514</v>
      </c>
      <c r="W12064">
        <v>6.4814788218502173E-2</v>
      </c>
      <c r="X12064" t="s">
        <v>324</v>
      </c>
    </row>
    <row r="12065" spans="1:24" x14ac:dyDescent="0.35">
      <c r="A12065">
        <v>3201040025</v>
      </c>
      <c r="B12065" t="s">
        <v>168</v>
      </c>
      <c r="C12065" t="s">
        <v>168</v>
      </c>
      <c r="D12065">
        <v>0</v>
      </c>
      <c r="E12065">
        <v>0</v>
      </c>
      <c r="F12065">
        <v>154</v>
      </c>
      <c r="G12065">
        <v>6502185</v>
      </c>
      <c r="H12065">
        <v>75</v>
      </c>
      <c r="I12065">
        <v>2420000</v>
      </c>
      <c r="J12065">
        <v>0</v>
      </c>
      <c r="K12065">
        <v>0</v>
      </c>
      <c r="L12065">
        <v>2</v>
      </c>
      <c r="M12065">
        <v>100000</v>
      </c>
      <c r="N12065">
        <v>1864600</v>
      </c>
      <c r="O12065">
        <v>10886785</v>
      </c>
      <c r="P12065" t="s">
        <v>5</v>
      </c>
      <c r="Q12065" t="s">
        <v>7</v>
      </c>
      <c r="R12065" t="s">
        <v>169</v>
      </c>
      <c r="S12065" t="s">
        <v>170</v>
      </c>
      <c r="T12065">
        <v>7023732.2580645159</v>
      </c>
      <c r="U12065">
        <v>8288135</v>
      </c>
      <c r="V12065">
        <v>1264402.7419354841</v>
      </c>
      <c r="W12065">
        <v>0.18001864186718119</v>
      </c>
      <c r="X12065" t="s">
        <v>305</v>
      </c>
    </row>
    <row r="12066" spans="1:24" x14ac:dyDescent="0.35">
      <c r="A12066">
        <v>3301067087</v>
      </c>
      <c r="B12066" t="s">
        <v>168</v>
      </c>
      <c r="C12066" t="s">
        <v>168</v>
      </c>
      <c r="D12066">
        <v>0</v>
      </c>
      <c r="E12066">
        <v>0</v>
      </c>
      <c r="F12066">
        <v>74</v>
      </c>
      <c r="G12066">
        <v>1699717</v>
      </c>
      <c r="H12066">
        <v>86</v>
      </c>
      <c r="I12066">
        <v>2525000</v>
      </c>
      <c r="J12066">
        <v>0</v>
      </c>
      <c r="K12066">
        <v>0</v>
      </c>
      <c r="L12066">
        <v>1</v>
      </c>
      <c r="M12066">
        <v>22400</v>
      </c>
      <c r="N12066">
        <v>30000</v>
      </c>
      <c r="O12066">
        <v>4277117</v>
      </c>
      <c r="P12066" t="s">
        <v>5</v>
      </c>
      <c r="Q12066" t="s">
        <v>13</v>
      </c>
      <c r="R12066" t="s">
        <v>169</v>
      </c>
      <c r="S12066" t="s">
        <v>170</v>
      </c>
      <c r="T12066">
        <v>2759430.3225806453</v>
      </c>
      <c r="U12066">
        <v>2661243</v>
      </c>
      <c r="V12066">
        <v>-98187.322580645327</v>
      </c>
      <c r="W12066">
        <v>-3.5582461270056487E-2</v>
      </c>
      <c r="X12066" t="s">
        <v>374</v>
      </c>
    </row>
    <row r="12067" spans="1:24" x14ac:dyDescent="0.35">
      <c r="A12067">
        <v>3300016429</v>
      </c>
      <c r="B12067" t="s">
        <v>168</v>
      </c>
      <c r="C12067" t="s">
        <v>168</v>
      </c>
      <c r="D12067">
        <v>0</v>
      </c>
      <c r="E12067">
        <v>0</v>
      </c>
      <c r="F12067">
        <v>10</v>
      </c>
      <c r="G12067">
        <v>286767</v>
      </c>
      <c r="H12067">
        <v>6</v>
      </c>
      <c r="I12067">
        <v>60000</v>
      </c>
      <c r="J12067">
        <v>0</v>
      </c>
      <c r="K12067">
        <v>0</v>
      </c>
      <c r="L12067">
        <v>29</v>
      </c>
      <c r="M12067">
        <v>1559600</v>
      </c>
      <c r="N12067">
        <v>908500</v>
      </c>
      <c r="O12067">
        <v>2814867</v>
      </c>
      <c r="P12067" t="s">
        <v>5</v>
      </c>
      <c r="Q12067" t="s">
        <v>6</v>
      </c>
      <c r="R12067" t="s">
        <v>169</v>
      </c>
      <c r="S12067" t="s">
        <v>170</v>
      </c>
      <c r="T12067">
        <v>1816043.2258064514</v>
      </c>
      <c r="U12067">
        <v>2380373</v>
      </c>
      <c r="V12067">
        <v>564329.7741935486</v>
      </c>
      <c r="W12067">
        <v>0.3107468843110528</v>
      </c>
      <c r="X12067" t="s">
        <v>342</v>
      </c>
    </row>
    <row r="12068" spans="1:24" x14ac:dyDescent="0.35">
      <c r="A12068">
        <v>3301000600</v>
      </c>
      <c r="B12068" t="s">
        <v>168</v>
      </c>
      <c r="C12068" t="s">
        <v>168</v>
      </c>
      <c r="D12068">
        <v>0</v>
      </c>
      <c r="E12068">
        <v>0</v>
      </c>
      <c r="F12068">
        <v>17</v>
      </c>
      <c r="G12068">
        <v>808222</v>
      </c>
      <c r="H12068">
        <v>8</v>
      </c>
      <c r="I12068">
        <v>115000</v>
      </c>
      <c r="J12068">
        <v>0</v>
      </c>
      <c r="K12068">
        <v>0</v>
      </c>
      <c r="L12068">
        <v>3</v>
      </c>
      <c r="M12068">
        <v>147200</v>
      </c>
      <c r="N12068">
        <v>1020000</v>
      </c>
      <c r="O12068">
        <v>2090422</v>
      </c>
      <c r="P12068" t="s">
        <v>5</v>
      </c>
      <c r="Q12068" t="s">
        <v>17</v>
      </c>
      <c r="R12068" t="s">
        <v>169</v>
      </c>
      <c r="S12068" t="s">
        <v>170</v>
      </c>
      <c r="T12068">
        <v>1348659.3548387098</v>
      </c>
      <c r="U12068">
        <v>1029149</v>
      </c>
      <c r="V12068">
        <v>-319510.35483870981</v>
      </c>
      <c r="W12068">
        <v>-0.23690960485490498</v>
      </c>
      <c r="X12068" t="s">
        <v>404</v>
      </c>
    </row>
    <row r="12069" spans="1:24" x14ac:dyDescent="0.35">
      <c r="A12069">
        <v>3300018762</v>
      </c>
      <c r="B12069" t="s">
        <v>168</v>
      </c>
      <c r="C12069" t="s">
        <v>168</v>
      </c>
      <c r="D12069">
        <v>0</v>
      </c>
      <c r="E12069">
        <v>0</v>
      </c>
      <c r="F12069">
        <v>137</v>
      </c>
      <c r="G12069">
        <v>6847353</v>
      </c>
      <c r="H12069">
        <v>2</v>
      </c>
      <c r="I12069">
        <v>100000</v>
      </c>
      <c r="J12069">
        <v>0</v>
      </c>
      <c r="K12069">
        <v>0</v>
      </c>
      <c r="L12069">
        <v>1</v>
      </c>
      <c r="M12069">
        <v>279400</v>
      </c>
      <c r="N12069">
        <v>7755000</v>
      </c>
      <c r="O12069">
        <v>14981753</v>
      </c>
      <c r="P12069" t="s">
        <v>5</v>
      </c>
      <c r="Q12069" t="s">
        <v>6</v>
      </c>
      <c r="R12069" t="s">
        <v>169</v>
      </c>
      <c r="S12069" t="s">
        <v>170</v>
      </c>
      <c r="T12069">
        <v>9665647.0967741944</v>
      </c>
      <c r="U12069">
        <v>6041042</v>
      </c>
      <c r="V12069">
        <v>-3624605.0967741944</v>
      </c>
      <c r="W12069">
        <v>-0.37499870008536385</v>
      </c>
      <c r="X12069" t="s">
        <v>295</v>
      </c>
    </row>
    <row r="12070" spans="1:24" x14ac:dyDescent="0.35">
      <c r="A12070">
        <v>3301072217</v>
      </c>
      <c r="B12070" t="s">
        <v>168</v>
      </c>
      <c r="C12070" t="s">
        <v>168</v>
      </c>
      <c r="D12070">
        <v>0</v>
      </c>
      <c r="E12070">
        <v>0</v>
      </c>
      <c r="F12070">
        <v>54</v>
      </c>
      <c r="G12070">
        <v>2116473</v>
      </c>
      <c r="H12070">
        <v>59</v>
      </c>
      <c r="I12070">
        <v>2215000</v>
      </c>
      <c r="J12070">
        <v>0</v>
      </c>
      <c r="K12070">
        <v>0</v>
      </c>
      <c r="L12070">
        <v>6</v>
      </c>
      <c r="M12070">
        <v>2014400</v>
      </c>
      <c r="N12070">
        <v>415000</v>
      </c>
      <c r="O12070">
        <v>6760873</v>
      </c>
      <c r="P12070" t="s">
        <v>5</v>
      </c>
      <c r="Q12070" t="s">
        <v>10</v>
      </c>
      <c r="R12070" t="s">
        <v>169</v>
      </c>
      <c r="S12070" t="s">
        <v>170</v>
      </c>
      <c r="T12070">
        <v>4361853.5483870972</v>
      </c>
      <c r="U12070">
        <v>2866954</v>
      </c>
      <c r="V12070">
        <v>-1494899.5483870972</v>
      </c>
      <c r="W12070">
        <v>-0.34272116929278218</v>
      </c>
      <c r="X12070" t="s">
        <v>200</v>
      </c>
    </row>
    <row r="12071" spans="1:24" x14ac:dyDescent="0.35">
      <c r="A12071">
        <v>3301006293</v>
      </c>
      <c r="B12071" t="s">
        <v>168</v>
      </c>
      <c r="C12071" t="s">
        <v>168</v>
      </c>
      <c r="D12071">
        <v>0</v>
      </c>
      <c r="E12071">
        <v>0</v>
      </c>
      <c r="F12071">
        <v>9</v>
      </c>
      <c r="G12071">
        <v>581150</v>
      </c>
      <c r="H12071">
        <v>14</v>
      </c>
      <c r="I12071">
        <v>690000</v>
      </c>
      <c r="J12071">
        <v>0</v>
      </c>
      <c r="K12071">
        <v>0</v>
      </c>
      <c r="L12071">
        <v>10</v>
      </c>
      <c r="M12071">
        <v>424000</v>
      </c>
      <c r="N12071">
        <v>4298000</v>
      </c>
      <c r="O12071">
        <v>5993150</v>
      </c>
      <c r="P12071" t="s">
        <v>5</v>
      </c>
      <c r="Q12071" t="s">
        <v>16</v>
      </c>
      <c r="R12071" t="s">
        <v>169</v>
      </c>
      <c r="S12071" t="s">
        <v>170</v>
      </c>
      <c r="T12071">
        <v>3866548.3870967738</v>
      </c>
      <c r="U12071">
        <v>2794750</v>
      </c>
      <c r="V12071">
        <v>-1071798.3870967738</v>
      </c>
      <c r="W12071">
        <v>-0.27719771739402477</v>
      </c>
      <c r="X12071" t="s">
        <v>357</v>
      </c>
    </row>
    <row r="12072" spans="1:24" x14ac:dyDescent="0.35">
      <c r="A12072">
        <v>3300016067</v>
      </c>
      <c r="B12072" t="s">
        <v>168</v>
      </c>
      <c r="C12072" t="s">
        <v>168</v>
      </c>
      <c r="D12072">
        <v>0</v>
      </c>
      <c r="E12072">
        <v>0</v>
      </c>
      <c r="F12072">
        <v>202</v>
      </c>
      <c r="G12072">
        <v>8708940</v>
      </c>
      <c r="H12072">
        <v>79</v>
      </c>
      <c r="I12072">
        <v>2960000</v>
      </c>
      <c r="J12072">
        <v>0</v>
      </c>
      <c r="K12072">
        <v>0</v>
      </c>
      <c r="L12072">
        <v>0</v>
      </c>
      <c r="M12072">
        <v>0</v>
      </c>
      <c r="N12072">
        <v>846500</v>
      </c>
      <c r="O12072">
        <v>12515440</v>
      </c>
      <c r="P12072" t="s">
        <v>5</v>
      </c>
      <c r="Q12072" t="s">
        <v>8</v>
      </c>
      <c r="R12072" t="s">
        <v>169</v>
      </c>
      <c r="S12072" t="s">
        <v>170</v>
      </c>
      <c r="T12072">
        <v>8074477.4193548393</v>
      </c>
      <c r="U12072">
        <v>6724010</v>
      </c>
      <c r="V12072">
        <v>-1350467.4193548393</v>
      </c>
      <c r="W12072">
        <v>-0.16725137110640942</v>
      </c>
      <c r="X12072" t="s">
        <v>262</v>
      </c>
    </row>
    <row r="12073" spans="1:24" x14ac:dyDescent="0.35">
      <c r="A12073">
        <v>3300019344</v>
      </c>
      <c r="B12073" t="s">
        <v>168</v>
      </c>
      <c r="C12073" t="s">
        <v>168</v>
      </c>
      <c r="D12073">
        <v>0</v>
      </c>
      <c r="E12073">
        <v>0</v>
      </c>
      <c r="F12073">
        <v>83</v>
      </c>
      <c r="G12073">
        <v>4245216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1057500</v>
      </c>
      <c r="O12073">
        <v>5302716</v>
      </c>
      <c r="P12073" t="s">
        <v>5</v>
      </c>
      <c r="Q12073" t="s">
        <v>6</v>
      </c>
      <c r="R12073" t="s">
        <v>169</v>
      </c>
      <c r="S12073" t="s">
        <v>170</v>
      </c>
      <c r="T12073">
        <v>3421107.0967741935</v>
      </c>
      <c r="U12073">
        <v>9766663</v>
      </c>
      <c r="V12073">
        <v>6345555.9032258065</v>
      </c>
      <c r="W12073">
        <v>1.8548252725584398</v>
      </c>
      <c r="X12073" t="s">
        <v>316</v>
      </c>
    </row>
    <row r="12074" spans="1:24" x14ac:dyDescent="0.35">
      <c r="A12074">
        <v>3300014564</v>
      </c>
      <c r="B12074" t="s">
        <v>168</v>
      </c>
      <c r="C12074" t="s">
        <v>168</v>
      </c>
      <c r="D12074">
        <v>0</v>
      </c>
      <c r="E12074">
        <v>0</v>
      </c>
      <c r="F12074">
        <v>292</v>
      </c>
      <c r="G12074">
        <v>12501715</v>
      </c>
      <c r="H12074">
        <v>2</v>
      </c>
      <c r="I12074">
        <v>105000</v>
      </c>
      <c r="J12074">
        <v>0</v>
      </c>
      <c r="K12074">
        <v>0</v>
      </c>
      <c r="L12074">
        <v>0</v>
      </c>
      <c r="M12074">
        <v>0</v>
      </c>
      <c r="N12074">
        <v>342000</v>
      </c>
      <c r="O12074">
        <v>12948715</v>
      </c>
      <c r="P12074" t="s">
        <v>5</v>
      </c>
      <c r="Q12074" t="s">
        <v>8</v>
      </c>
      <c r="R12074" t="s">
        <v>169</v>
      </c>
      <c r="S12074" t="s">
        <v>170</v>
      </c>
      <c r="T12074">
        <v>8354009.6774193551</v>
      </c>
      <c r="U12074">
        <v>8477874</v>
      </c>
      <c r="V12074">
        <v>123864.32258064486</v>
      </c>
      <c r="W12074">
        <v>1.4826930703162322E-2</v>
      </c>
      <c r="X12074" t="s">
        <v>273</v>
      </c>
    </row>
    <row r="12075" spans="1:24" x14ac:dyDescent="0.35">
      <c r="A12075">
        <v>3300003663</v>
      </c>
      <c r="B12075" t="s">
        <v>168</v>
      </c>
      <c r="C12075" t="s">
        <v>168</v>
      </c>
      <c r="D12075">
        <v>0</v>
      </c>
      <c r="E12075">
        <v>0</v>
      </c>
      <c r="F12075">
        <v>55</v>
      </c>
      <c r="G12075">
        <v>1616083</v>
      </c>
      <c r="H12075">
        <v>41</v>
      </c>
      <c r="I12075">
        <v>1170000</v>
      </c>
      <c r="J12075">
        <v>0</v>
      </c>
      <c r="K12075">
        <v>0</v>
      </c>
      <c r="L12075">
        <v>25</v>
      </c>
      <c r="M12075">
        <v>1390000</v>
      </c>
      <c r="N12075">
        <v>134000</v>
      </c>
      <c r="O12075">
        <v>4310083</v>
      </c>
      <c r="P12075" t="s">
        <v>5</v>
      </c>
      <c r="Q12075" t="s">
        <v>11</v>
      </c>
      <c r="R12075" t="s">
        <v>169</v>
      </c>
      <c r="S12075" t="s">
        <v>170</v>
      </c>
      <c r="T12075">
        <v>2780698.7096774196</v>
      </c>
      <c r="U12075">
        <v>843608</v>
      </c>
      <c r="V12075">
        <v>-1937090.7096774196</v>
      </c>
      <c r="W12075">
        <v>-0.69662013469346185</v>
      </c>
      <c r="X12075" t="s">
        <v>263</v>
      </c>
    </row>
    <row r="12076" spans="1:24" x14ac:dyDescent="0.35">
      <c r="A12076">
        <v>3301048989</v>
      </c>
      <c r="B12076" t="s">
        <v>168</v>
      </c>
      <c r="C12076" t="s">
        <v>168</v>
      </c>
      <c r="D12076">
        <v>0</v>
      </c>
      <c r="E12076">
        <v>0</v>
      </c>
      <c r="F12076">
        <v>227</v>
      </c>
      <c r="G12076">
        <v>9316107</v>
      </c>
      <c r="H12076">
        <v>123</v>
      </c>
      <c r="I12076">
        <v>3630000</v>
      </c>
      <c r="J12076">
        <v>0</v>
      </c>
      <c r="K12076">
        <v>0</v>
      </c>
      <c r="L12076">
        <v>115</v>
      </c>
      <c r="M12076">
        <v>11755800</v>
      </c>
      <c r="N12076">
        <v>342000</v>
      </c>
      <c r="O12076">
        <v>25043907</v>
      </c>
      <c r="P12076" t="s">
        <v>5</v>
      </c>
      <c r="Q12076" t="s">
        <v>8</v>
      </c>
      <c r="R12076" t="s">
        <v>207</v>
      </c>
      <c r="S12076" t="s">
        <v>170</v>
      </c>
      <c r="T12076">
        <v>16157359.35483871</v>
      </c>
      <c r="U12076">
        <v>15681113</v>
      </c>
      <c r="V12076">
        <v>-476246.35483871028</v>
      </c>
      <c r="W12076">
        <v>-2.9475506756992842E-2</v>
      </c>
      <c r="X12076" t="s">
        <v>300</v>
      </c>
    </row>
    <row r="12077" spans="1:24" x14ac:dyDescent="0.35">
      <c r="A12077">
        <v>3301037951</v>
      </c>
      <c r="B12077" t="s">
        <v>168</v>
      </c>
      <c r="C12077" t="s">
        <v>168</v>
      </c>
      <c r="D12077">
        <v>0</v>
      </c>
      <c r="E12077">
        <v>0</v>
      </c>
      <c r="F12077">
        <v>3</v>
      </c>
      <c r="G12077">
        <v>233597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330000</v>
      </c>
      <c r="O12077">
        <v>563597</v>
      </c>
      <c r="P12077" t="s">
        <v>5</v>
      </c>
      <c r="Q12077" t="s">
        <v>12</v>
      </c>
      <c r="R12077" t="s">
        <v>169</v>
      </c>
      <c r="S12077" t="s">
        <v>170</v>
      </c>
      <c r="T12077">
        <v>363610.96774193546</v>
      </c>
      <c r="U12077">
        <v>1097645</v>
      </c>
      <c r="V12077">
        <v>734034.03225806449</v>
      </c>
      <c r="W12077">
        <v>2.018734574527544</v>
      </c>
      <c r="X12077" t="s">
        <v>222</v>
      </c>
    </row>
    <row r="12078" spans="1:24" x14ac:dyDescent="0.35">
      <c r="A12078">
        <v>3301076472</v>
      </c>
      <c r="B12078" t="s">
        <v>168</v>
      </c>
      <c r="C12078" t="s">
        <v>168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429500</v>
      </c>
      <c r="O12078">
        <v>429500</v>
      </c>
      <c r="P12078" t="s">
        <v>5</v>
      </c>
      <c r="Q12078" t="s">
        <v>12</v>
      </c>
      <c r="R12078" t="s">
        <v>169</v>
      </c>
      <c r="S12078" t="s">
        <v>170</v>
      </c>
      <c r="T12078">
        <v>277096.77419354836</v>
      </c>
      <c r="U12078">
        <v>528000</v>
      </c>
      <c r="V12078">
        <v>250903.22580645164</v>
      </c>
      <c r="W12078">
        <v>0.90547147846332954</v>
      </c>
      <c r="X12078" t="s">
        <v>257</v>
      </c>
    </row>
    <row r="12079" spans="1:24" x14ac:dyDescent="0.35">
      <c r="A12079">
        <v>3300010470</v>
      </c>
      <c r="B12079" t="s">
        <v>168</v>
      </c>
      <c r="C12079" t="s">
        <v>168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320000</v>
      </c>
      <c r="O12079">
        <v>320000</v>
      </c>
      <c r="P12079" t="s">
        <v>5</v>
      </c>
      <c r="Q12079" t="s">
        <v>12</v>
      </c>
      <c r="R12079" t="s">
        <v>169</v>
      </c>
      <c r="S12079" t="s">
        <v>170</v>
      </c>
      <c r="T12079">
        <v>206451.61290322579</v>
      </c>
      <c r="U12079">
        <v>127500</v>
      </c>
      <c r="V12079">
        <v>-78951.612903225789</v>
      </c>
      <c r="W12079">
        <v>-0.38242187499999991</v>
      </c>
      <c r="X12079" t="s">
        <v>338</v>
      </c>
    </row>
    <row r="12080" spans="1:24" x14ac:dyDescent="0.35">
      <c r="A12080">
        <v>3301075497</v>
      </c>
      <c r="B12080" t="s">
        <v>168</v>
      </c>
      <c r="C12080" t="s">
        <v>168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998500</v>
      </c>
      <c r="O12080">
        <v>998500</v>
      </c>
      <c r="P12080" t="s">
        <v>5</v>
      </c>
      <c r="Q12080" t="s">
        <v>6</v>
      </c>
      <c r="R12080" t="s">
        <v>181</v>
      </c>
      <c r="S12080" t="s">
        <v>170</v>
      </c>
      <c r="T12080">
        <v>644193.54838709673</v>
      </c>
      <c r="U12080">
        <v>1012500</v>
      </c>
      <c r="V12080">
        <v>368306.45161290327</v>
      </c>
      <c r="W12080">
        <v>0.57173259889834771</v>
      </c>
      <c r="X12080" t="s">
        <v>276</v>
      </c>
    </row>
    <row r="12081" spans="1:24" x14ac:dyDescent="0.35">
      <c r="A12081">
        <v>3301063810</v>
      </c>
      <c r="B12081" t="s">
        <v>168</v>
      </c>
      <c r="C12081" t="s">
        <v>168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30000</v>
      </c>
      <c r="O12081">
        <v>30000</v>
      </c>
      <c r="P12081" t="s">
        <v>5</v>
      </c>
      <c r="Q12081" t="s">
        <v>11</v>
      </c>
      <c r="R12081" t="s">
        <v>169</v>
      </c>
      <c r="S12081" t="s">
        <v>170</v>
      </c>
      <c r="T12081">
        <v>19354.83870967742</v>
      </c>
      <c r="U12081">
        <v>30000</v>
      </c>
      <c r="V12081">
        <v>10645.16129032258</v>
      </c>
      <c r="W12081">
        <v>0.54999999999999982</v>
      </c>
      <c r="X12081" t="s">
        <v>376</v>
      </c>
    </row>
    <row r="12082" spans="1:24" x14ac:dyDescent="0.35">
      <c r="A12082">
        <v>3301000868</v>
      </c>
      <c r="B12082" t="s">
        <v>168</v>
      </c>
      <c r="C12082" t="s">
        <v>168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429000</v>
      </c>
      <c r="O12082">
        <v>429000</v>
      </c>
      <c r="P12082" t="s">
        <v>5</v>
      </c>
      <c r="Q12082" t="s">
        <v>17</v>
      </c>
      <c r="R12082" t="s">
        <v>169</v>
      </c>
      <c r="S12082" t="s">
        <v>170</v>
      </c>
      <c r="T12082">
        <v>276774.19354838709</v>
      </c>
      <c r="U12082">
        <v>495000</v>
      </c>
      <c r="V12082">
        <v>218225.80645161291</v>
      </c>
      <c r="W12082">
        <v>0.78846153846153855</v>
      </c>
      <c r="X12082" t="s">
        <v>293</v>
      </c>
    </row>
    <row r="12083" spans="1:24" x14ac:dyDescent="0.35">
      <c r="A12083">
        <v>3301003993</v>
      </c>
      <c r="B12083" t="s">
        <v>168</v>
      </c>
      <c r="C12083" t="s">
        <v>168</v>
      </c>
      <c r="D12083">
        <v>0</v>
      </c>
      <c r="E12083">
        <v>0</v>
      </c>
      <c r="F12083">
        <v>48</v>
      </c>
      <c r="G12083">
        <v>1877084</v>
      </c>
      <c r="H12083">
        <v>41</v>
      </c>
      <c r="I12083">
        <v>1407000</v>
      </c>
      <c r="J12083">
        <v>0</v>
      </c>
      <c r="K12083">
        <v>0</v>
      </c>
      <c r="L12083">
        <v>12</v>
      </c>
      <c r="M12083">
        <v>680200</v>
      </c>
      <c r="N12083">
        <v>75000</v>
      </c>
      <c r="O12083">
        <v>4039284</v>
      </c>
      <c r="P12083" t="s">
        <v>5</v>
      </c>
      <c r="Q12083" t="s">
        <v>14</v>
      </c>
      <c r="R12083" t="s">
        <v>169</v>
      </c>
      <c r="S12083" t="s">
        <v>170</v>
      </c>
      <c r="T12083">
        <v>2605989.6774193547</v>
      </c>
      <c r="U12083">
        <v>1426686</v>
      </c>
      <c r="V12083">
        <v>-1179303.6774193547</v>
      </c>
      <c r="W12083">
        <v>-0.45253582070485754</v>
      </c>
      <c r="X12083" t="s">
        <v>237</v>
      </c>
    </row>
    <row r="12084" spans="1:24" x14ac:dyDescent="0.35">
      <c r="A12084">
        <v>3300006405</v>
      </c>
      <c r="B12084" t="s">
        <v>168</v>
      </c>
      <c r="C12084" t="s">
        <v>168</v>
      </c>
      <c r="D12084">
        <v>0</v>
      </c>
      <c r="E12084">
        <v>0</v>
      </c>
      <c r="F12084">
        <v>281</v>
      </c>
      <c r="G12084">
        <v>11026101</v>
      </c>
      <c r="H12084">
        <v>328</v>
      </c>
      <c r="I12084">
        <v>9290000</v>
      </c>
      <c r="J12084">
        <v>0</v>
      </c>
      <c r="K12084">
        <v>0</v>
      </c>
      <c r="L12084">
        <v>40</v>
      </c>
      <c r="M12084">
        <v>1866000</v>
      </c>
      <c r="N12084">
        <v>614000</v>
      </c>
      <c r="O12084">
        <v>22796101</v>
      </c>
      <c r="P12084" t="s">
        <v>5</v>
      </c>
      <c r="Q12084" t="s">
        <v>9</v>
      </c>
      <c r="R12084" t="s">
        <v>169</v>
      </c>
      <c r="S12084" t="s">
        <v>170</v>
      </c>
      <c r="T12084">
        <v>14707161.935483871</v>
      </c>
      <c r="U12084">
        <v>15992396</v>
      </c>
      <c r="V12084">
        <v>1285234.064516129</v>
      </c>
      <c r="W12084">
        <v>8.7388312589069539E-2</v>
      </c>
      <c r="X12084" t="s">
        <v>243</v>
      </c>
    </row>
    <row r="12085" spans="1:24" x14ac:dyDescent="0.35">
      <c r="A12085">
        <v>3301069591</v>
      </c>
      <c r="B12085" t="s">
        <v>168</v>
      </c>
      <c r="C12085" t="s">
        <v>168</v>
      </c>
      <c r="D12085">
        <v>0</v>
      </c>
      <c r="E12085">
        <v>0</v>
      </c>
      <c r="F12085">
        <v>5</v>
      </c>
      <c r="G12085">
        <v>185448</v>
      </c>
      <c r="H12085">
        <v>1</v>
      </c>
      <c r="I12085">
        <v>5000</v>
      </c>
      <c r="J12085">
        <v>0</v>
      </c>
      <c r="K12085">
        <v>0</v>
      </c>
      <c r="L12085">
        <v>5</v>
      </c>
      <c r="M12085">
        <v>632000</v>
      </c>
      <c r="N12085">
        <v>532500</v>
      </c>
      <c r="O12085">
        <v>1354948</v>
      </c>
      <c r="P12085" t="s">
        <v>5</v>
      </c>
      <c r="Q12085" t="s">
        <v>12</v>
      </c>
      <c r="R12085" t="s">
        <v>169</v>
      </c>
      <c r="S12085" t="s">
        <v>170</v>
      </c>
      <c r="T12085">
        <v>874160</v>
      </c>
      <c r="U12085">
        <v>1651199</v>
      </c>
      <c r="V12085">
        <v>777039</v>
      </c>
      <c r="W12085">
        <v>0.88889791342545976</v>
      </c>
      <c r="X12085" t="s">
        <v>411</v>
      </c>
    </row>
    <row r="12086" spans="1:24" x14ac:dyDescent="0.35">
      <c r="A12086">
        <v>3300017759</v>
      </c>
      <c r="B12086" t="s">
        <v>168</v>
      </c>
      <c r="C12086" t="s">
        <v>168</v>
      </c>
      <c r="D12086">
        <v>0</v>
      </c>
      <c r="E12086">
        <v>0</v>
      </c>
      <c r="F12086">
        <v>59</v>
      </c>
      <c r="G12086">
        <v>2433985</v>
      </c>
      <c r="H12086">
        <v>54</v>
      </c>
      <c r="I12086">
        <v>2263000</v>
      </c>
      <c r="J12086">
        <v>0</v>
      </c>
      <c r="K12086">
        <v>0</v>
      </c>
      <c r="L12086">
        <v>1</v>
      </c>
      <c r="M12086">
        <v>102400</v>
      </c>
      <c r="N12086">
        <v>2623500</v>
      </c>
      <c r="O12086">
        <v>7422885</v>
      </c>
      <c r="P12086" t="s">
        <v>5</v>
      </c>
      <c r="Q12086" t="s">
        <v>7</v>
      </c>
      <c r="R12086" t="s">
        <v>169</v>
      </c>
      <c r="S12086" t="s">
        <v>170</v>
      </c>
      <c r="T12086">
        <v>4788958.064516129</v>
      </c>
      <c r="U12086">
        <v>7066843</v>
      </c>
      <c r="V12086">
        <v>2277884.935483871</v>
      </c>
      <c r="W12086">
        <v>0.47565355653495911</v>
      </c>
      <c r="X12086" t="s">
        <v>351</v>
      </c>
    </row>
    <row r="12087" spans="1:24" x14ac:dyDescent="0.35">
      <c r="A12087">
        <v>3301040817</v>
      </c>
      <c r="B12087" t="s">
        <v>168</v>
      </c>
      <c r="C12087" t="s">
        <v>168</v>
      </c>
      <c r="D12087">
        <v>0</v>
      </c>
      <c r="E12087">
        <v>0</v>
      </c>
      <c r="F12087">
        <v>19</v>
      </c>
      <c r="G12087">
        <v>834480</v>
      </c>
      <c r="H12087">
        <v>13</v>
      </c>
      <c r="I12087">
        <v>454000</v>
      </c>
      <c r="J12087">
        <v>0</v>
      </c>
      <c r="K12087">
        <v>0</v>
      </c>
      <c r="L12087">
        <v>15</v>
      </c>
      <c r="M12087">
        <v>699600</v>
      </c>
      <c r="N12087">
        <v>150000</v>
      </c>
      <c r="O12087">
        <v>2138080</v>
      </c>
      <c r="P12087" t="s">
        <v>5</v>
      </c>
      <c r="Q12087" t="s">
        <v>15</v>
      </c>
      <c r="R12087" t="s">
        <v>169</v>
      </c>
      <c r="S12087" t="s">
        <v>170</v>
      </c>
      <c r="T12087">
        <v>1379406.4516129033</v>
      </c>
      <c r="U12087">
        <v>2205974</v>
      </c>
      <c r="V12087">
        <v>826567.54838709673</v>
      </c>
      <c r="W12087">
        <v>0.59921972049689431</v>
      </c>
      <c r="X12087" t="s">
        <v>296</v>
      </c>
    </row>
    <row r="12088" spans="1:24" x14ac:dyDescent="0.35">
      <c r="A12088">
        <v>3300010254</v>
      </c>
      <c r="B12088" t="s">
        <v>168</v>
      </c>
      <c r="C12088" t="s">
        <v>168</v>
      </c>
      <c r="D12088">
        <v>0</v>
      </c>
      <c r="E12088">
        <v>0</v>
      </c>
      <c r="F12088">
        <v>5</v>
      </c>
      <c r="G12088">
        <v>72299</v>
      </c>
      <c r="H12088">
        <v>1</v>
      </c>
      <c r="I12088">
        <v>30000</v>
      </c>
      <c r="J12088">
        <v>0</v>
      </c>
      <c r="K12088">
        <v>0</v>
      </c>
      <c r="L12088">
        <v>37</v>
      </c>
      <c r="M12088">
        <v>1548275</v>
      </c>
      <c r="N12088">
        <v>270500</v>
      </c>
      <c r="O12088">
        <v>1921074</v>
      </c>
      <c r="P12088" t="s">
        <v>5</v>
      </c>
      <c r="Q12088" t="s">
        <v>12</v>
      </c>
      <c r="R12088" t="s">
        <v>169</v>
      </c>
      <c r="S12088" t="s">
        <v>170</v>
      </c>
      <c r="T12088">
        <v>1239402.5806451614</v>
      </c>
      <c r="U12088">
        <v>1131500</v>
      </c>
      <c r="V12088">
        <v>-107902.58064516145</v>
      </c>
      <c r="W12088">
        <v>-8.7060154892523722E-2</v>
      </c>
      <c r="X12088" t="s">
        <v>189</v>
      </c>
    </row>
    <row r="12089" spans="1:24" x14ac:dyDescent="0.35">
      <c r="A12089">
        <v>3301074742</v>
      </c>
      <c r="B12089" t="s">
        <v>168</v>
      </c>
      <c r="C12089" t="s">
        <v>168</v>
      </c>
      <c r="D12089">
        <v>0</v>
      </c>
      <c r="E12089">
        <v>0</v>
      </c>
      <c r="F12089">
        <v>50</v>
      </c>
      <c r="G12089">
        <v>1787841</v>
      </c>
      <c r="H12089">
        <v>10</v>
      </c>
      <c r="I12089">
        <v>295000</v>
      </c>
      <c r="J12089">
        <v>0</v>
      </c>
      <c r="K12089">
        <v>0</v>
      </c>
      <c r="L12089">
        <v>0</v>
      </c>
      <c r="M12089">
        <v>0</v>
      </c>
      <c r="N12089">
        <v>1555000</v>
      </c>
      <c r="O12089">
        <v>3637841</v>
      </c>
      <c r="P12089" t="s">
        <v>5</v>
      </c>
      <c r="Q12089" t="s">
        <v>16</v>
      </c>
      <c r="R12089" t="s">
        <v>169</v>
      </c>
      <c r="S12089" t="s">
        <v>170</v>
      </c>
      <c r="T12089">
        <v>2346994.1935483869</v>
      </c>
      <c r="U12089">
        <v>1866775</v>
      </c>
      <c r="V12089">
        <v>-480219.19354838692</v>
      </c>
      <c r="W12089">
        <v>-0.2046103031990677</v>
      </c>
      <c r="X12089" t="s">
        <v>277</v>
      </c>
    </row>
    <row r="12090" spans="1:24" x14ac:dyDescent="0.35">
      <c r="A12090">
        <v>3301071003</v>
      </c>
      <c r="B12090" t="s">
        <v>168</v>
      </c>
      <c r="C12090" t="s">
        <v>168</v>
      </c>
      <c r="D12090">
        <v>0</v>
      </c>
      <c r="E12090">
        <v>0</v>
      </c>
      <c r="F12090">
        <v>69</v>
      </c>
      <c r="G12090">
        <v>2236927</v>
      </c>
      <c r="H12090">
        <v>6</v>
      </c>
      <c r="I12090">
        <v>265000</v>
      </c>
      <c r="J12090">
        <v>0</v>
      </c>
      <c r="K12090">
        <v>0</v>
      </c>
      <c r="L12090">
        <v>0</v>
      </c>
      <c r="M12090">
        <v>0</v>
      </c>
      <c r="N12090">
        <v>605000</v>
      </c>
      <c r="O12090">
        <v>3106927</v>
      </c>
      <c r="P12090" t="s">
        <v>5</v>
      </c>
      <c r="Q12090" t="s">
        <v>14</v>
      </c>
      <c r="R12090" t="s">
        <v>207</v>
      </c>
      <c r="S12090" t="s">
        <v>170</v>
      </c>
      <c r="T12090">
        <v>2004469.0322580645</v>
      </c>
      <c r="U12090">
        <v>1266977</v>
      </c>
      <c r="V12090">
        <v>-737492.03225806449</v>
      </c>
      <c r="W12090">
        <v>-0.36792388427536271</v>
      </c>
      <c r="X12090" t="s">
        <v>313</v>
      </c>
    </row>
    <row r="12091" spans="1:24" x14ac:dyDescent="0.35">
      <c r="A12091">
        <v>6001126014</v>
      </c>
      <c r="B12091" t="s">
        <v>168</v>
      </c>
      <c r="C12091" t="s">
        <v>168</v>
      </c>
      <c r="D12091">
        <v>0</v>
      </c>
      <c r="E12091">
        <v>0</v>
      </c>
      <c r="F12091">
        <v>25</v>
      </c>
      <c r="G12091">
        <v>635967</v>
      </c>
      <c r="H12091">
        <v>12</v>
      </c>
      <c r="I12091">
        <v>190000</v>
      </c>
      <c r="J12091">
        <v>0</v>
      </c>
      <c r="K12091">
        <v>0</v>
      </c>
      <c r="L12091">
        <v>22</v>
      </c>
      <c r="M12091">
        <v>1010400</v>
      </c>
      <c r="N12091">
        <v>76000</v>
      </c>
      <c r="O12091">
        <v>1912367</v>
      </c>
      <c r="P12091" t="s">
        <v>5</v>
      </c>
      <c r="Q12091" t="s">
        <v>11</v>
      </c>
      <c r="R12091" t="s">
        <v>169</v>
      </c>
      <c r="S12091" t="s">
        <v>170</v>
      </c>
      <c r="T12091">
        <v>1233785.1612903227</v>
      </c>
      <c r="U12091">
        <v>1389787</v>
      </c>
      <c r="V12091">
        <v>156001.83870967734</v>
      </c>
      <c r="W12091">
        <v>0.12644165581188127</v>
      </c>
      <c r="X12091" t="s">
        <v>263</v>
      </c>
    </row>
    <row r="12092" spans="1:24" x14ac:dyDescent="0.35">
      <c r="A12092">
        <v>6001142736</v>
      </c>
      <c r="B12092" t="s">
        <v>168</v>
      </c>
      <c r="C12092" t="s">
        <v>168</v>
      </c>
      <c r="D12092">
        <v>0</v>
      </c>
      <c r="E12092">
        <v>0</v>
      </c>
      <c r="F12092">
        <v>292</v>
      </c>
      <c r="G12092">
        <v>11204298</v>
      </c>
      <c r="H12092">
        <v>5</v>
      </c>
      <c r="I12092">
        <v>345000</v>
      </c>
      <c r="J12092">
        <v>0</v>
      </c>
      <c r="K12092">
        <v>0</v>
      </c>
      <c r="L12092">
        <v>0</v>
      </c>
      <c r="M12092">
        <v>0</v>
      </c>
      <c r="N12092">
        <v>150000</v>
      </c>
      <c r="O12092">
        <v>11699298</v>
      </c>
      <c r="P12092" t="s">
        <v>5</v>
      </c>
      <c r="Q12092" t="s">
        <v>10</v>
      </c>
      <c r="R12092" t="s">
        <v>169</v>
      </c>
      <c r="S12092" t="s">
        <v>170</v>
      </c>
      <c r="T12092">
        <v>7547934.1935483869</v>
      </c>
      <c r="U12092">
        <v>8562121</v>
      </c>
      <c r="V12092">
        <v>1014186.8064516131</v>
      </c>
      <c r="W12092">
        <v>0.13436614316517104</v>
      </c>
      <c r="X12092" t="s">
        <v>334</v>
      </c>
    </row>
    <row r="12093" spans="1:24" x14ac:dyDescent="0.35">
      <c r="A12093">
        <v>3301002728</v>
      </c>
      <c r="B12093" t="s">
        <v>168</v>
      </c>
      <c r="C12093" t="s">
        <v>168</v>
      </c>
      <c r="D12093">
        <v>0</v>
      </c>
      <c r="E12093">
        <v>0</v>
      </c>
      <c r="F12093">
        <v>20</v>
      </c>
      <c r="G12093">
        <v>673980</v>
      </c>
      <c r="H12093">
        <v>17</v>
      </c>
      <c r="I12093">
        <v>420000</v>
      </c>
      <c r="J12093">
        <v>0</v>
      </c>
      <c r="K12093">
        <v>0</v>
      </c>
      <c r="L12093">
        <v>20</v>
      </c>
      <c r="M12093">
        <v>1526000</v>
      </c>
      <c r="N12093">
        <v>45000</v>
      </c>
      <c r="O12093">
        <v>2664980</v>
      </c>
      <c r="P12093" t="s">
        <v>5</v>
      </c>
      <c r="Q12093" t="s">
        <v>10</v>
      </c>
      <c r="R12093" t="s">
        <v>169</v>
      </c>
      <c r="S12093" t="s">
        <v>170</v>
      </c>
      <c r="T12093">
        <v>1719341.935483871</v>
      </c>
      <c r="U12093">
        <v>2134784</v>
      </c>
      <c r="V12093">
        <v>415442.06451612897</v>
      </c>
      <c r="W12093">
        <v>0.24162853004525364</v>
      </c>
      <c r="X12093" t="s">
        <v>180</v>
      </c>
    </row>
    <row r="12094" spans="1:24" x14ac:dyDescent="0.35">
      <c r="A12094">
        <v>3301002481</v>
      </c>
      <c r="B12094" t="s">
        <v>168</v>
      </c>
      <c r="C12094" t="s">
        <v>168</v>
      </c>
      <c r="D12094">
        <v>0</v>
      </c>
      <c r="E12094">
        <v>0</v>
      </c>
      <c r="F12094">
        <v>11</v>
      </c>
      <c r="G12094">
        <v>518192</v>
      </c>
      <c r="H12094">
        <v>9</v>
      </c>
      <c r="I12094">
        <v>445000</v>
      </c>
      <c r="J12094">
        <v>0</v>
      </c>
      <c r="K12094">
        <v>0</v>
      </c>
      <c r="L12094">
        <v>0</v>
      </c>
      <c r="M12094">
        <v>0</v>
      </c>
      <c r="N12094">
        <v>426500</v>
      </c>
      <c r="O12094">
        <v>1389692</v>
      </c>
      <c r="P12094" t="s">
        <v>5</v>
      </c>
      <c r="Q12094" t="s">
        <v>12</v>
      </c>
      <c r="R12094" t="s">
        <v>169</v>
      </c>
      <c r="S12094" t="s">
        <v>170</v>
      </c>
      <c r="T12094">
        <v>896575.48387096776</v>
      </c>
      <c r="U12094">
        <v>988046</v>
      </c>
      <c r="V12094">
        <v>91470.516129032243</v>
      </c>
      <c r="W12094">
        <v>0.102022102739312</v>
      </c>
      <c r="X12094" t="s">
        <v>188</v>
      </c>
    </row>
    <row r="12095" spans="1:24" x14ac:dyDescent="0.35">
      <c r="A12095">
        <v>3301026348</v>
      </c>
      <c r="B12095" t="s">
        <v>168</v>
      </c>
      <c r="C12095" t="s">
        <v>168</v>
      </c>
      <c r="D12095">
        <v>0</v>
      </c>
      <c r="E12095">
        <v>0</v>
      </c>
      <c r="F12095">
        <v>8</v>
      </c>
      <c r="G12095">
        <v>224878</v>
      </c>
      <c r="H12095">
        <v>1</v>
      </c>
      <c r="I12095">
        <v>15000</v>
      </c>
      <c r="J12095">
        <v>0</v>
      </c>
      <c r="K12095">
        <v>0</v>
      </c>
      <c r="L12095">
        <v>0</v>
      </c>
      <c r="M12095">
        <v>0</v>
      </c>
      <c r="N12095">
        <v>1057500</v>
      </c>
      <c r="O12095">
        <v>1297378</v>
      </c>
      <c r="P12095" t="s">
        <v>5</v>
      </c>
      <c r="Q12095" t="s">
        <v>6</v>
      </c>
      <c r="R12095" t="s">
        <v>169</v>
      </c>
      <c r="S12095" t="s">
        <v>170</v>
      </c>
      <c r="T12095">
        <v>837018.06451612909</v>
      </c>
      <c r="U12095">
        <v>1117500</v>
      </c>
      <c r="V12095">
        <v>280481.93548387091</v>
      </c>
      <c r="W12095">
        <v>0.33509663336359941</v>
      </c>
      <c r="X12095" t="s">
        <v>352</v>
      </c>
    </row>
    <row r="12096" spans="1:24" x14ac:dyDescent="0.35">
      <c r="A12096">
        <v>3301002465</v>
      </c>
      <c r="B12096" t="s">
        <v>168</v>
      </c>
      <c r="C12096" t="s">
        <v>168</v>
      </c>
      <c r="D12096">
        <v>0</v>
      </c>
      <c r="E12096">
        <v>0</v>
      </c>
      <c r="F12096">
        <v>103</v>
      </c>
      <c r="G12096">
        <v>4210489</v>
      </c>
      <c r="H12096">
        <v>89</v>
      </c>
      <c r="I12096">
        <v>3026000</v>
      </c>
      <c r="J12096">
        <v>0</v>
      </c>
      <c r="K12096">
        <v>0</v>
      </c>
      <c r="L12096">
        <v>99</v>
      </c>
      <c r="M12096">
        <v>5877944</v>
      </c>
      <c r="N12096">
        <v>1687500</v>
      </c>
      <c r="O12096">
        <v>14801933</v>
      </c>
      <c r="P12096" t="s">
        <v>5</v>
      </c>
      <c r="Q12096" t="s">
        <v>17</v>
      </c>
      <c r="R12096" t="s">
        <v>169</v>
      </c>
      <c r="S12096" t="s">
        <v>170</v>
      </c>
      <c r="T12096">
        <v>9549634.1935483869</v>
      </c>
      <c r="U12096">
        <v>7636831</v>
      </c>
      <c r="V12096">
        <v>-1912803.1935483869</v>
      </c>
      <c r="W12096">
        <v>-0.20030120052563405</v>
      </c>
      <c r="X12096" t="s">
        <v>192</v>
      </c>
    </row>
    <row r="12097" spans="1:24" x14ac:dyDescent="0.35">
      <c r="A12097">
        <v>3301073807</v>
      </c>
      <c r="B12097" t="s">
        <v>168</v>
      </c>
      <c r="C12097" t="s">
        <v>168</v>
      </c>
      <c r="D12097">
        <v>0</v>
      </c>
      <c r="E12097">
        <v>0</v>
      </c>
      <c r="F12097">
        <v>4</v>
      </c>
      <c r="G12097">
        <v>198495</v>
      </c>
      <c r="H12097">
        <v>1</v>
      </c>
      <c r="I12097">
        <v>75000</v>
      </c>
      <c r="J12097">
        <v>0</v>
      </c>
      <c r="K12097">
        <v>0</v>
      </c>
      <c r="L12097">
        <v>0</v>
      </c>
      <c r="M12097">
        <v>0</v>
      </c>
      <c r="N12097">
        <v>215000</v>
      </c>
      <c r="O12097">
        <v>488495</v>
      </c>
      <c r="P12097" t="s">
        <v>5</v>
      </c>
      <c r="Q12097" t="s">
        <v>10</v>
      </c>
      <c r="R12097" t="s">
        <v>169</v>
      </c>
      <c r="S12097" t="s">
        <v>170</v>
      </c>
      <c r="T12097">
        <v>315158.06451612903</v>
      </c>
      <c r="U12097">
        <v>706492</v>
      </c>
      <c r="V12097">
        <v>391333.93548387097</v>
      </c>
      <c r="W12097">
        <v>1.2417068751983131</v>
      </c>
      <c r="X12097" t="s">
        <v>292</v>
      </c>
    </row>
    <row r="12098" spans="1:24" x14ac:dyDescent="0.35">
      <c r="A12098">
        <v>6001145151</v>
      </c>
      <c r="B12098" t="s">
        <v>168</v>
      </c>
      <c r="C12098" t="s">
        <v>168</v>
      </c>
      <c r="D12098">
        <v>0</v>
      </c>
      <c r="E12098">
        <v>0</v>
      </c>
      <c r="F12098">
        <v>10</v>
      </c>
      <c r="G12098">
        <v>273573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1043400</v>
      </c>
      <c r="O12098">
        <v>1316973</v>
      </c>
      <c r="P12098" t="s">
        <v>5</v>
      </c>
      <c r="Q12098" t="s">
        <v>6</v>
      </c>
      <c r="R12098" t="s">
        <v>169</v>
      </c>
      <c r="S12098" t="s">
        <v>170</v>
      </c>
      <c r="T12098">
        <v>849660</v>
      </c>
      <c r="U12098">
        <v>1683165</v>
      </c>
      <c r="V12098">
        <v>833505</v>
      </c>
      <c r="W12098">
        <v>0.98098651225195965</v>
      </c>
      <c r="X12098" t="s">
        <v>388</v>
      </c>
    </row>
    <row r="12099" spans="1:24" x14ac:dyDescent="0.35">
      <c r="A12099">
        <v>3300012046</v>
      </c>
      <c r="B12099" t="s">
        <v>168</v>
      </c>
      <c r="C12099" t="s">
        <v>168</v>
      </c>
      <c r="D12099">
        <v>0</v>
      </c>
      <c r="E12099">
        <v>0</v>
      </c>
      <c r="F12099">
        <v>50</v>
      </c>
      <c r="G12099">
        <v>1626145</v>
      </c>
      <c r="H12099">
        <v>31</v>
      </c>
      <c r="I12099">
        <v>700000</v>
      </c>
      <c r="J12099">
        <v>0</v>
      </c>
      <c r="K12099">
        <v>0</v>
      </c>
      <c r="L12099">
        <v>0</v>
      </c>
      <c r="M12099">
        <v>0</v>
      </c>
      <c r="N12099">
        <v>290500</v>
      </c>
      <c r="O12099">
        <v>2616645</v>
      </c>
      <c r="P12099" t="s">
        <v>5</v>
      </c>
      <c r="Q12099" t="s">
        <v>12</v>
      </c>
      <c r="R12099" t="s">
        <v>169</v>
      </c>
      <c r="S12099" t="s">
        <v>170</v>
      </c>
      <c r="T12099">
        <v>1688158.064516129</v>
      </c>
      <c r="U12099">
        <v>1680429</v>
      </c>
      <c r="V12099">
        <v>-7729.0645161289722</v>
      </c>
      <c r="W12099">
        <v>-4.5784009676512749E-3</v>
      </c>
      <c r="X12099" t="s">
        <v>248</v>
      </c>
    </row>
    <row r="12100" spans="1:24" x14ac:dyDescent="0.35">
      <c r="A12100">
        <v>3301062813</v>
      </c>
      <c r="B12100" t="s">
        <v>168</v>
      </c>
      <c r="C12100" t="s">
        <v>168</v>
      </c>
      <c r="D12100">
        <v>0</v>
      </c>
      <c r="E12100">
        <v>0</v>
      </c>
      <c r="F12100">
        <v>0</v>
      </c>
      <c r="G12100">
        <v>0</v>
      </c>
      <c r="H12100">
        <v>1</v>
      </c>
      <c r="I12100">
        <v>2000</v>
      </c>
      <c r="J12100">
        <v>0</v>
      </c>
      <c r="K12100">
        <v>0</v>
      </c>
      <c r="L12100">
        <v>0</v>
      </c>
      <c r="M12100">
        <v>0</v>
      </c>
      <c r="N12100">
        <v>72000</v>
      </c>
      <c r="O12100">
        <v>74000</v>
      </c>
      <c r="P12100" t="s">
        <v>5</v>
      </c>
      <c r="Q12100" t="s">
        <v>9</v>
      </c>
      <c r="R12100" t="s">
        <v>169</v>
      </c>
      <c r="S12100" t="s">
        <v>170</v>
      </c>
      <c r="T12100">
        <v>47741.93548387097</v>
      </c>
      <c r="U12100">
        <v>185000</v>
      </c>
      <c r="V12100">
        <v>137258.06451612903</v>
      </c>
      <c r="W12100">
        <v>2.875</v>
      </c>
      <c r="X12100" t="s">
        <v>284</v>
      </c>
    </row>
    <row r="12101" spans="1:24" x14ac:dyDescent="0.35">
      <c r="A12101">
        <v>3301048879</v>
      </c>
      <c r="B12101" t="s">
        <v>168</v>
      </c>
      <c r="C12101" t="s">
        <v>168</v>
      </c>
      <c r="D12101">
        <v>0</v>
      </c>
      <c r="E12101">
        <v>0</v>
      </c>
      <c r="F12101">
        <v>3</v>
      </c>
      <c r="G12101">
        <v>104396</v>
      </c>
      <c r="H12101">
        <v>0</v>
      </c>
      <c r="I12101">
        <v>0</v>
      </c>
      <c r="J12101">
        <v>0</v>
      </c>
      <c r="K12101">
        <v>0</v>
      </c>
      <c r="L12101">
        <v>1</v>
      </c>
      <c r="M12101">
        <v>22400</v>
      </c>
      <c r="N12101">
        <v>415500</v>
      </c>
      <c r="O12101">
        <v>542296</v>
      </c>
      <c r="P12101" t="s">
        <v>5</v>
      </c>
      <c r="Q12101" t="s">
        <v>11</v>
      </c>
      <c r="R12101" t="s">
        <v>169</v>
      </c>
      <c r="S12101" t="s">
        <v>170</v>
      </c>
      <c r="T12101">
        <v>349868.38709677418</v>
      </c>
      <c r="U12101">
        <v>124198</v>
      </c>
      <c r="V12101">
        <v>-225670.38709677418</v>
      </c>
      <c r="W12101">
        <v>-0.64501508401315888</v>
      </c>
      <c r="X12101" t="s">
        <v>217</v>
      </c>
    </row>
    <row r="12102" spans="1:24" x14ac:dyDescent="0.35">
      <c r="A12102">
        <v>3301072919</v>
      </c>
      <c r="B12102" t="s">
        <v>168</v>
      </c>
      <c r="C12102" t="s">
        <v>168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211000</v>
      </c>
      <c r="O12102">
        <v>211000</v>
      </c>
      <c r="P12102" t="s">
        <v>5</v>
      </c>
      <c r="Q12102" t="s">
        <v>13</v>
      </c>
      <c r="R12102" t="s">
        <v>169</v>
      </c>
      <c r="S12102" t="s">
        <v>170</v>
      </c>
      <c r="T12102">
        <v>136129.03225806452</v>
      </c>
      <c r="U12102">
        <v>60000</v>
      </c>
      <c r="V12102">
        <v>-76129.032258064515</v>
      </c>
      <c r="W12102">
        <v>-0.55924170616113744</v>
      </c>
      <c r="X12102" t="s">
        <v>274</v>
      </c>
    </row>
    <row r="12103" spans="1:24" x14ac:dyDescent="0.35">
      <c r="A12103">
        <v>3301014185</v>
      </c>
      <c r="B12103" t="s">
        <v>168</v>
      </c>
      <c r="C12103" t="s">
        <v>168</v>
      </c>
      <c r="D12103">
        <v>0</v>
      </c>
      <c r="E12103">
        <v>0</v>
      </c>
      <c r="F12103">
        <v>5</v>
      </c>
      <c r="G12103">
        <v>147795</v>
      </c>
      <c r="H12103">
        <v>0</v>
      </c>
      <c r="I12103">
        <v>0</v>
      </c>
      <c r="J12103">
        <v>0</v>
      </c>
      <c r="K12103">
        <v>0</v>
      </c>
      <c r="L12103">
        <v>1</v>
      </c>
      <c r="M12103">
        <v>92600</v>
      </c>
      <c r="N12103">
        <v>342000</v>
      </c>
      <c r="O12103">
        <v>582395</v>
      </c>
      <c r="P12103" t="s">
        <v>5</v>
      </c>
      <c r="Q12103" t="s">
        <v>8</v>
      </c>
      <c r="R12103" t="s">
        <v>169</v>
      </c>
      <c r="S12103" t="s">
        <v>170</v>
      </c>
      <c r="T12103">
        <v>375738.70967741933</v>
      </c>
      <c r="U12103">
        <v>1207195</v>
      </c>
      <c r="V12103">
        <v>831456.29032258061</v>
      </c>
      <c r="W12103">
        <v>2.2128576825007085</v>
      </c>
      <c r="X12103" t="s">
        <v>273</v>
      </c>
    </row>
    <row r="12104" spans="1:24" x14ac:dyDescent="0.35">
      <c r="A12104">
        <v>3301030385</v>
      </c>
      <c r="B12104" t="s">
        <v>168</v>
      </c>
      <c r="C12104" t="s">
        <v>168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1968000</v>
      </c>
      <c r="O12104">
        <v>1968000</v>
      </c>
      <c r="P12104" t="s">
        <v>5</v>
      </c>
      <c r="Q12104" t="s">
        <v>16</v>
      </c>
      <c r="R12104" t="s">
        <v>169</v>
      </c>
      <c r="S12104" t="s">
        <v>170</v>
      </c>
      <c r="T12104">
        <v>1269677.4193548386</v>
      </c>
      <c r="U12104">
        <v>1447000</v>
      </c>
      <c r="V12104">
        <v>177322.58064516145</v>
      </c>
      <c r="W12104">
        <v>0.13965955284552867</v>
      </c>
      <c r="X12104" t="s">
        <v>194</v>
      </c>
    </row>
    <row r="12105" spans="1:24" x14ac:dyDescent="0.35">
      <c r="A12105">
        <v>3301073774</v>
      </c>
      <c r="B12105" t="s">
        <v>168</v>
      </c>
      <c r="C12105" t="s">
        <v>168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30000</v>
      </c>
      <c r="O12105">
        <v>30000</v>
      </c>
      <c r="P12105" t="s">
        <v>5</v>
      </c>
      <c r="Q12105" t="s">
        <v>14</v>
      </c>
      <c r="R12105" t="s">
        <v>169</v>
      </c>
      <c r="S12105" t="s">
        <v>170</v>
      </c>
      <c r="T12105">
        <v>19354.83870967742</v>
      </c>
      <c r="U12105">
        <v>30000</v>
      </c>
      <c r="V12105">
        <v>10645.16129032258</v>
      </c>
      <c r="W12105">
        <v>0.54999999999999982</v>
      </c>
      <c r="X12105" t="s">
        <v>314</v>
      </c>
    </row>
    <row r="12106" spans="1:24" x14ac:dyDescent="0.35">
      <c r="A12106">
        <v>3301072375</v>
      </c>
      <c r="B12106" t="s">
        <v>168</v>
      </c>
      <c r="C12106" t="s">
        <v>168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1147500</v>
      </c>
      <c r="O12106">
        <v>1147500</v>
      </c>
      <c r="P12106" t="s">
        <v>5</v>
      </c>
      <c r="Q12106" t="s">
        <v>6</v>
      </c>
      <c r="R12106" t="s">
        <v>181</v>
      </c>
      <c r="S12106" t="s">
        <v>170</v>
      </c>
      <c r="T12106">
        <v>740322.58064516133</v>
      </c>
      <c r="U12106">
        <v>892500</v>
      </c>
      <c r="V12106">
        <v>152177.41935483867</v>
      </c>
      <c r="W12106">
        <v>0.20555555555555549</v>
      </c>
      <c r="X12106" t="s">
        <v>295</v>
      </c>
    </row>
    <row r="12107" spans="1:24" x14ac:dyDescent="0.35">
      <c r="A12107">
        <v>3301075334</v>
      </c>
      <c r="B12107" t="s">
        <v>168</v>
      </c>
      <c r="C12107" t="s">
        <v>168</v>
      </c>
      <c r="D12107">
        <v>0</v>
      </c>
      <c r="E12107">
        <v>0</v>
      </c>
      <c r="F12107">
        <v>215</v>
      </c>
      <c r="G12107">
        <v>7814472</v>
      </c>
      <c r="H12107">
        <v>1</v>
      </c>
      <c r="I12107">
        <v>100000</v>
      </c>
      <c r="J12107">
        <v>0</v>
      </c>
      <c r="K12107">
        <v>0</v>
      </c>
      <c r="L12107">
        <v>2</v>
      </c>
      <c r="M12107">
        <v>124800</v>
      </c>
      <c r="N12107">
        <v>30000</v>
      </c>
      <c r="O12107">
        <v>8069272</v>
      </c>
      <c r="P12107" t="s">
        <v>5</v>
      </c>
      <c r="Q12107" t="s">
        <v>15</v>
      </c>
      <c r="R12107" t="s">
        <v>169</v>
      </c>
      <c r="S12107" t="s">
        <v>170</v>
      </c>
      <c r="T12107">
        <v>5205981.935483871</v>
      </c>
      <c r="U12107">
        <v>7378799</v>
      </c>
      <c r="V12107">
        <v>2172817.064516129</v>
      </c>
      <c r="W12107">
        <v>0.41736930543424489</v>
      </c>
      <c r="X12107" t="s">
        <v>287</v>
      </c>
    </row>
    <row r="12108" spans="1:24" x14ac:dyDescent="0.35">
      <c r="A12108">
        <v>3301069778</v>
      </c>
      <c r="B12108" t="s">
        <v>168</v>
      </c>
      <c r="C12108" t="s">
        <v>168</v>
      </c>
      <c r="D12108">
        <v>0</v>
      </c>
      <c r="E12108">
        <v>0</v>
      </c>
      <c r="F12108">
        <v>6</v>
      </c>
      <c r="G12108">
        <v>477748</v>
      </c>
      <c r="H12108">
        <v>2</v>
      </c>
      <c r="I12108">
        <v>105000</v>
      </c>
      <c r="J12108">
        <v>0</v>
      </c>
      <c r="K12108">
        <v>0</v>
      </c>
      <c r="L12108">
        <v>7</v>
      </c>
      <c r="M12108">
        <v>566800</v>
      </c>
      <c r="N12108">
        <v>1890000</v>
      </c>
      <c r="O12108">
        <v>3039548</v>
      </c>
      <c r="P12108" t="s">
        <v>5</v>
      </c>
      <c r="Q12108" t="s">
        <v>16</v>
      </c>
      <c r="R12108" t="s">
        <v>169</v>
      </c>
      <c r="S12108" t="s">
        <v>170</v>
      </c>
      <c r="T12108">
        <v>1960998.7096774194</v>
      </c>
      <c r="U12108">
        <v>868797</v>
      </c>
      <c r="V12108">
        <v>-1092201.7096774194</v>
      </c>
      <c r="W12108">
        <v>-0.55696197263540503</v>
      </c>
      <c r="X12108" t="s">
        <v>194</v>
      </c>
    </row>
    <row r="12109" spans="1:24" x14ac:dyDescent="0.35">
      <c r="A12109">
        <v>3301038916</v>
      </c>
      <c r="B12109" t="s">
        <v>168</v>
      </c>
      <c r="C12109" t="s">
        <v>168</v>
      </c>
      <c r="D12109">
        <v>0</v>
      </c>
      <c r="E12109">
        <v>0</v>
      </c>
      <c r="F12109">
        <v>116</v>
      </c>
      <c r="G12109">
        <v>3945511</v>
      </c>
      <c r="H12109">
        <v>43</v>
      </c>
      <c r="I12109">
        <v>1122000</v>
      </c>
      <c r="J12109">
        <v>0</v>
      </c>
      <c r="K12109">
        <v>0</v>
      </c>
      <c r="L12109">
        <v>42</v>
      </c>
      <c r="M12109">
        <v>3925793</v>
      </c>
      <c r="N12109">
        <v>1027500</v>
      </c>
      <c r="O12109">
        <v>10020804</v>
      </c>
      <c r="P12109" t="s">
        <v>5</v>
      </c>
      <c r="Q12109" t="s">
        <v>17</v>
      </c>
      <c r="R12109" t="s">
        <v>169</v>
      </c>
      <c r="S12109" t="s">
        <v>170</v>
      </c>
      <c r="T12109">
        <v>6465034.8387096776</v>
      </c>
      <c r="U12109">
        <v>4057587</v>
      </c>
      <c r="V12109">
        <v>-2407447.8387096776</v>
      </c>
      <c r="W12109">
        <v>-0.37237971623833777</v>
      </c>
      <c r="X12109" t="s">
        <v>286</v>
      </c>
    </row>
    <row r="12110" spans="1:24" x14ac:dyDescent="0.35">
      <c r="A12110">
        <v>3301041164</v>
      </c>
      <c r="B12110" t="s">
        <v>168</v>
      </c>
      <c r="C12110" t="s">
        <v>168</v>
      </c>
      <c r="D12110">
        <v>0</v>
      </c>
      <c r="E12110">
        <v>0</v>
      </c>
      <c r="F12110">
        <v>68</v>
      </c>
      <c r="G12110">
        <v>1831132</v>
      </c>
      <c r="H12110">
        <v>194</v>
      </c>
      <c r="I12110">
        <v>5125000</v>
      </c>
      <c r="J12110">
        <v>0</v>
      </c>
      <c r="K12110">
        <v>0</v>
      </c>
      <c r="L12110">
        <v>60</v>
      </c>
      <c r="M12110">
        <v>2666450</v>
      </c>
      <c r="N12110">
        <v>165000</v>
      </c>
      <c r="O12110">
        <v>9787582</v>
      </c>
      <c r="P12110" t="s">
        <v>5</v>
      </c>
      <c r="Q12110" t="s">
        <v>10</v>
      </c>
      <c r="R12110" t="s">
        <v>169</v>
      </c>
      <c r="S12110" t="s">
        <v>170</v>
      </c>
      <c r="T12110">
        <v>6314569.0322580645</v>
      </c>
      <c r="U12110">
        <v>565299</v>
      </c>
      <c r="V12110">
        <v>-5749270.0322580645</v>
      </c>
      <c r="W12110">
        <v>-0.91047702588851875</v>
      </c>
      <c r="X12110" t="s">
        <v>200</v>
      </c>
    </row>
    <row r="12111" spans="1:24" x14ac:dyDescent="0.35">
      <c r="A12111">
        <v>6001122837</v>
      </c>
      <c r="B12111" t="s">
        <v>168</v>
      </c>
      <c r="C12111" t="s">
        <v>168</v>
      </c>
      <c r="D12111">
        <v>0</v>
      </c>
      <c r="E12111">
        <v>0</v>
      </c>
      <c r="F12111">
        <v>6</v>
      </c>
      <c r="G12111">
        <v>350875</v>
      </c>
      <c r="H12111">
        <v>40</v>
      </c>
      <c r="I12111">
        <v>1655000</v>
      </c>
      <c r="J12111">
        <v>0</v>
      </c>
      <c r="K12111">
        <v>0</v>
      </c>
      <c r="L12111">
        <v>2</v>
      </c>
      <c r="M12111">
        <v>104800</v>
      </c>
      <c r="N12111">
        <v>1157500</v>
      </c>
      <c r="O12111">
        <v>3268175</v>
      </c>
      <c r="P12111" t="s">
        <v>5</v>
      </c>
      <c r="Q12111" t="s">
        <v>16</v>
      </c>
      <c r="R12111" t="s">
        <v>169</v>
      </c>
      <c r="S12111" t="s">
        <v>170</v>
      </c>
      <c r="T12111">
        <v>2108500</v>
      </c>
      <c r="U12111">
        <v>2062425</v>
      </c>
      <c r="V12111">
        <v>-46075</v>
      </c>
      <c r="W12111">
        <v>-2.1852027507706873E-2</v>
      </c>
      <c r="X12111" t="s">
        <v>349</v>
      </c>
    </row>
    <row r="12112" spans="1:24" x14ac:dyDescent="0.35">
      <c r="A12112">
        <v>3301064113</v>
      </c>
      <c r="B12112" t="s">
        <v>168</v>
      </c>
      <c r="C12112" t="s">
        <v>168</v>
      </c>
      <c r="D12112">
        <v>0</v>
      </c>
      <c r="E12112">
        <v>0</v>
      </c>
      <c r="F12112">
        <v>10</v>
      </c>
      <c r="G12112">
        <v>383747</v>
      </c>
      <c r="H12112">
        <v>0</v>
      </c>
      <c r="I12112">
        <v>0</v>
      </c>
      <c r="J12112">
        <v>0</v>
      </c>
      <c r="K12112">
        <v>0</v>
      </c>
      <c r="L12112">
        <v>2</v>
      </c>
      <c r="M12112">
        <v>104800</v>
      </c>
      <c r="N12112">
        <v>1125600</v>
      </c>
      <c r="O12112">
        <v>1614147</v>
      </c>
      <c r="P12112" t="s">
        <v>5</v>
      </c>
      <c r="Q12112" t="s">
        <v>17</v>
      </c>
      <c r="R12112" t="s">
        <v>169</v>
      </c>
      <c r="S12112" t="s">
        <v>170</v>
      </c>
      <c r="T12112">
        <v>1041385.1612903225</v>
      </c>
      <c r="U12112">
        <v>1389597</v>
      </c>
      <c r="V12112">
        <v>348211.83870967745</v>
      </c>
      <c r="W12112">
        <v>0.33437372804335674</v>
      </c>
      <c r="X12112" t="s">
        <v>220</v>
      </c>
    </row>
    <row r="12113" spans="1:24" x14ac:dyDescent="0.35">
      <c r="A12113">
        <v>3301070939</v>
      </c>
      <c r="B12113" t="s">
        <v>168</v>
      </c>
      <c r="C12113" t="s">
        <v>168</v>
      </c>
      <c r="D12113">
        <v>0</v>
      </c>
      <c r="E12113">
        <v>0</v>
      </c>
      <c r="F12113">
        <v>26</v>
      </c>
      <c r="G12113">
        <v>1108840</v>
      </c>
      <c r="H12113">
        <v>7</v>
      </c>
      <c r="I12113">
        <v>285000</v>
      </c>
      <c r="J12113">
        <v>0</v>
      </c>
      <c r="K12113">
        <v>0</v>
      </c>
      <c r="L12113">
        <v>9</v>
      </c>
      <c r="M12113">
        <v>671600</v>
      </c>
      <c r="N12113">
        <v>150000</v>
      </c>
      <c r="O12113">
        <v>2215440</v>
      </c>
      <c r="P12113" t="s">
        <v>5</v>
      </c>
      <c r="Q12113" t="s">
        <v>14</v>
      </c>
      <c r="R12113" t="s">
        <v>169</v>
      </c>
      <c r="S12113" t="s">
        <v>170</v>
      </c>
      <c r="T12113">
        <v>1429316.1290322582</v>
      </c>
      <c r="U12113">
        <v>1488338</v>
      </c>
      <c r="V12113">
        <v>59021.870967741823</v>
      </c>
      <c r="W12113">
        <v>4.1293783627631475E-2</v>
      </c>
      <c r="X12113" t="s">
        <v>314</v>
      </c>
    </row>
    <row r="12114" spans="1:24" x14ac:dyDescent="0.35">
      <c r="A12114">
        <v>3301073156</v>
      </c>
      <c r="B12114" t="s">
        <v>168</v>
      </c>
      <c r="C12114" t="s">
        <v>168</v>
      </c>
      <c r="D12114">
        <v>0</v>
      </c>
      <c r="E12114">
        <v>0</v>
      </c>
      <c r="F12114">
        <v>17</v>
      </c>
      <c r="G12114">
        <v>486977</v>
      </c>
      <c r="H12114">
        <v>10</v>
      </c>
      <c r="I12114">
        <v>245000</v>
      </c>
      <c r="J12114">
        <v>0</v>
      </c>
      <c r="K12114">
        <v>0</v>
      </c>
      <c r="L12114">
        <v>3</v>
      </c>
      <c r="M12114">
        <v>92400</v>
      </c>
      <c r="N12114">
        <v>332000</v>
      </c>
      <c r="O12114">
        <v>1156377</v>
      </c>
      <c r="P12114" t="s">
        <v>5</v>
      </c>
      <c r="Q12114" t="s">
        <v>15</v>
      </c>
      <c r="R12114" t="s">
        <v>169</v>
      </c>
      <c r="S12114" t="s">
        <v>170</v>
      </c>
      <c r="T12114">
        <v>746049.67741935491</v>
      </c>
      <c r="U12114">
        <v>198993</v>
      </c>
      <c r="V12114">
        <v>-547056.67741935491</v>
      </c>
      <c r="W12114">
        <v>-0.7332711131404378</v>
      </c>
      <c r="X12114" t="s">
        <v>179</v>
      </c>
    </row>
    <row r="12115" spans="1:24" x14ac:dyDescent="0.35">
      <c r="A12115">
        <v>3301044010</v>
      </c>
      <c r="B12115" t="s">
        <v>168</v>
      </c>
      <c r="C12115" t="s">
        <v>168</v>
      </c>
      <c r="D12115">
        <v>0</v>
      </c>
      <c r="E12115">
        <v>0</v>
      </c>
      <c r="F12115">
        <v>186</v>
      </c>
      <c r="G12115">
        <v>7774433</v>
      </c>
      <c r="H12115">
        <v>58</v>
      </c>
      <c r="I12115">
        <v>2007000</v>
      </c>
      <c r="J12115">
        <v>0</v>
      </c>
      <c r="K12115">
        <v>0</v>
      </c>
      <c r="L12115">
        <v>4</v>
      </c>
      <c r="M12115">
        <v>1063790</v>
      </c>
      <c r="N12115">
        <v>2337000</v>
      </c>
      <c r="O12115">
        <v>13182223</v>
      </c>
      <c r="P12115" t="s">
        <v>5</v>
      </c>
      <c r="Q12115" t="s">
        <v>17</v>
      </c>
      <c r="R12115" t="s">
        <v>169</v>
      </c>
      <c r="S12115" t="s">
        <v>170</v>
      </c>
      <c r="T12115">
        <v>8504660</v>
      </c>
      <c r="U12115">
        <v>9867635</v>
      </c>
      <c r="V12115">
        <v>1362975</v>
      </c>
      <c r="W12115">
        <v>0.16026213863928707</v>
      </c>
      <c r="X12115" t="s">
        <v>184</v>
      </c>
    </row>
    <row r="12116" spans="1:24" x14ac:dyDescent="0.35">
      <c r="A12116">
        <v>3301023343</v>
      </c>
      <c r="B12116" t="s">
        <v>168</v>
      </c>
      <c r="C12116" t="s">
        <v>168</v>
      </c>
      <c r="D12116">
        <v>0</v>
      </c>
      <c r="E12116">
        <v>0</v>
      </c>
      <c r="F12116">
        <v>31</v>
      </c>
      <c r="G12116">
        <v>1179305</v>
      </c>
      <c r="H12116">
        <v>13</v>
      </c>
      <c r="I12116">
        <v>545000</v>
      </c>
      <c r="J12116">
        <v>0</v>
      </c>
      <c r="K12116">
        <v>0</v>
      </c>
      <c r="L12116">
        <v>22</v>
      </c>
      <c r="M12116">
        <v>1122800</v>
      </c>
      <c r="N12116">
        <v>303000</v>
      </c>
      <c r="O12116">
        <v>3150105</v>
      </c>
      <c r="P12116" t="s">
        <v>5</v>
      </c>
      <c r="Q12116" t="s">
        <v>12</v>
      </c>
      <c r="R12116" t="s">
        <v>169</v>
      </c>
      <c r="S12116" t="s">
        <v>170</v>
      </c>
      <c r="T12116">
        <v>2032325.8064516131</v>
      </c>
      <c r="U12116">
        <v>1621716</v>
      </c>
      <c r="V12116">
        <v>-410609.80645161308</v>
      </c>
      <c r="W12116">
        <v>-0.20203936059274219</v>
      </c>
      <c r="X12116" t="s">
        <v>189</v>
      </c>
    </row>
    <row r="12117" spans="1:24" x14ac:dyDescent="0.35">
      <c r="A12117">
        <v>3300017305</v>
      </c>
      <c r="B12117" t="s">
        <v>168</v>
      </c>
      <c r="C12117" t="s">
        <v>168</v>
      </c>
      <c r="D12117">
        <v>0</v>
      </c>
      <c r="E12117">
        <v>0</v>
      </c>
      <c r="F12117">
        <v>85</v>
      </c>
      <c r="G12117">
        <v>3757330</v>
      </c>
      <c r="H12117">
        <v>31</v>
      </c>
      <c r="I12117">
        <v>745000</v>
      </c>
      <c r="J12117">
        <v>0</v>
      </c>
      <c r="K12117">
        <v>0</v>
      </c>
      <c r="L12117">
        <v>0</v>
      </c>
      <c r="M12117">
        <v>0</v>
      </c>
      <c r="N12117">
        <v>862500</v>
      </c>
      <c r="O12117">
        <v>5364830</v>
      </c>
      <c r="P12117" t="s">
        <v>5</v>
      </c>
      <c r="Q12117" t="s">
        <v>6</v>
      </c>
      <c r="R12117" t="s">
        <v>169</v>
      </c>
      <c r="S12117" t="s">
        <v>170</v>
      </c>
      <c r="T12117">
        <v>3461180.6451612902</v>
      </c>
      <c r="U12117">
        <v>3893878</v>
      </c>
      <c r="V12117">
        <v>432697.35483870981</v>
      </c>
      <c r="W12117">
        <v>0.12501438069799042</v>
      </c>
      <c r="X12117" t="s">
        <v>373</v>
      </c>
    </row>
    <row r="12118" spans="1:24" x14ac:dyDescent="0.35">
      <c r="A12118">
        <v>3301005714</v>
      </c>
      <c r="B12118" t="s">
        <v>168</v>
      </c>
      <c r="C12118" t="s">
        <v>168</v>
      </c>
      <c r="D12118">
        <v>0</v>
      </c>
      <c r="E12118">
        <v>0</v>
      </c>
      <c r="F12118">
        <v>59</v>
      </c>
      <c r="G12118">
        <v>2307434</v>
      </c>
      <c r="H12118">
        <v>30</v>
      </c>
      <c r="I12118">
        <v>1881000</v>
      </c>
      <c r="J12118">
        <v>0</v>
      </c>
      <c r="K12118">
        <v>0</v>
      </c>
      <c r="L12118">
        <v>16</v>
      </c>
      <c r="M12118">
        <v>1427200</v>
      </c>
      <c r="N12118">
        <v>150000</v>
      </c>
      <c r="O12118">
        <v>5765634</v>
      </c>
      <c r="P12118" t="s">
        <v>5</v>
      </c>
      <c r="Q12118" t="s">
        <v>14</v>
      </c>
      <c r="R12118" t="s">
        <v>169</v>
      </c>
      <c r="S12118" t="s">
        <v>170</v>
      </c>
      <c r="T12118">
        <v>3719763.8709677421</v>
      </c>
      <c r="U12118">
        <v>4725840</v>
      </c>
      <c r="V12118">
        <v>1006076.1290322579</v>
      </c>
      <c r="W12118">
        <v>0.27046774040807997</v>
      </c>
      <c r="X12118" t="s">
        <v>402</v>
      </c>
    </row>
    <row r="12119" spans="1:24" x14ac:dyDescent="0.35">
      <c r="A12119">
        <v>3301068336</v>
      </c>
      <c r="B12119" t="s">
        <v>168</v>
      </c>
      <c r="C12119" t="s">
        <v>168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75000</v>
      </c>
      <c r="O12119">
        <v>75000</v>
      </c>
      <c r="P12119" t="s">
        <v>5</v>
      </c>
      <c r="Q12119" t="s">
        <v>14</v>
      </c>
      <c r="R12119" t="s">
        <v>169</v>
      </c>
      <c r="S12119" t="s">
        <v>170</v>
      </c>
      <c r="T12119">
        <v>48387.096774193553</v>
      </c>
      <c r="U12119">
        <v>150000</v>
      </c>
      <c r="V12119">
        <v>101612.90322580645</v>
      </c>
      <c r="W12119">
        <v>2.0999999999999996</v>
      </c>
      <c r="X12119" t="s">
        <v>249</v>
      </c>
    </row>
    <row r="12120" spans="1:24" x14ac:dyDescent="0.35">
      <c r="A12120">
        <v>3300001040</v>
      </c>
      <c r="B12120" t="s">
        <v>168</v>
      </c>
      <c r="C12120" t="s">
        <v>168</v>
      </c>
      <c r="D12120">
        <v>0</v>
      </c>
      <c r="E12120">
        <v>0</v>
      </c>
      <c r="F12120">
        <v>26</v>
      </c>
      <c r="G12120">
        <v>481173</v>
      </c>
      <c r="H12120">
        <v>21</v>
      </c>
      <c r="I12120">
        <v>185000</v>
      </c>
      <c r="J12120">
        <v>0</v>
      </c>
      <c r="K12120">
        <v>0</v>
      </c>
      <c r="L12120">
        <v>10</v>
      </c>
      <c r="M12120">
        <v>614000</v>
      </c>
      <c r="N12120">
        <v>30000</v>
      </c>
      <c r="O12120">
        <v>1310173</v>
      </c>
      <c r="P12120" t="s">
        <v>5</v>
      </c>
      <c r="Q12120" t="s">
        <v>11</v>
      </c>
      <c r="R12120" t="s">
        <v>169</v>
      </c>
      <c r="S12120" t="s">
        <v>170</v>
      </c>
      <c r="T12120">
        <v>845272.90322580654</v>
      </c>
      <c r="U12120">
        <v>1283773</v>
      </c>
      <c r="V12120">
        <v>438500.09677419346</v>
      </c>
      <c r="W12120">
        <v>0.51876748337814904</v>
      </c>
      <c r="X12120" t="s">
        <v>385</v>
      </c>
    </row>
    <row r="12121" spans="1:24" x14ac:dyDescent="0.35">
      <c r="A12121">
        <v>3300026072</v>
      </c>
      <c r="B12121" t="s">
        <v>168</v>
      </c>
      <c r="C12121" t="s">
        <v>168</v>
      </c>
      <c r="D12121">
        <v>0</v>
      </c>
      <c r="E12121">
        <v>0</v>
      </c>
      <c r="F12121">
        <v>153</v>
      </c>
      <c r="G12121">
        <v>4741859</v>
      </c>
      <c r="H12121">
        <v>141</v>
      </c>
      <c r="I12121">
        <v>4500000</v>
      </c>
      <c r="J12121">
        <v>0</v>
      </c>
      <c r="K12121">
        <v>0</v>
      </c>
      <c r="L12121">
        <v>0</v>
      </c>
      <c r="M12121">
        <v>0</v>
      </c>
      <c r="N12121">
        <v>82000</v>
      </c>
      <c r="O12121">
        <v>9323859</v>
      </c>
      <c r="P12121" t="s">
        <v>5</v>
      </c>
      <c r="Q12121" t="s">
        <v>9</v>
      </c>
      <c r="R12121" t="s">
        <v>169</v>
      </c>
      <c r="S12121" t="s">
        <v>170</v>
      </c>
      <c r="T12121">
        <v>6015392.9032258056</v>
      </c>
      <c r="U12121">
        <v>5631161</v>
      </c>
      <c r="V12121">
        <v>-384231.90322580561</v>
      </c>
      <c r="W12121">
        <v>-6.387478081768494E-2</v>
      </c>
      <c r="X12121" t="s">
        <v>284</v>
      </c>
    </row>
    <row r="12122" spans="1:24" x14ac:dyDescent="0.35">
      <c r="A12122">
        <v>3300017777</v>
      </c>
      <c r="B12122" t="s">
        <v>168</v>
      </c>
      <c r="C12122" t="s">
        <v>168</v>
      </c>
      <c r="D12122">
        <v>0</v>
      </c>
      <c r="E12122">
        <v>0</v>
      </c>
      <c r="F12122">
        <v>14</v>
      </c>
      <c r="G12122">
        <v>485786</v>
      </c>
      <c r="H12122">
        <v>1</v>
      </c>
      <c r="I12122">
        <v>5000</v>
      </c>
      <c r="J12122">
        <v>0</v>
      </c>
      <c r="K12122">
        <v>0</v>
      </c>
      <c r="L12122">
        <v>0</v>
      </c>
      <c r="M12122">
        <v>0</v>
      </c>
      <c r="N12122">
        <v>1033500</v>
      </c>
      <c r="O12122">
        <v>1524286</v>
      </c>
      <c r="P12122" t="s">
        <v>5</v>
      </c>
      <c r="Q12122" t="s">
        <v>7</v>
      </c>
      <c r="R12122" t="s">
        <v>169</v>
      </c>
      <c r="S12122" t="s">
        <v>170</v>
      </c>
      <c r="T12122">
        <v>983410.32258064509</v>
      </c>
      <c r="U12122">
        <v>2033491</v>
      </c>
      <c r="V12122">
        <v>1050080.6774193549</v>
      </c>
      <c r="W12122">
        <v>1.0677950528968974</v>
      </c>
      <c r="X12122" t="s">
        <v>394</v>
      </c>
    </row>
    <row r="12123" spans="1:24" x14ac:dyDescent="0.35">
      <c r="A12123">
        <v>3300014231</v>
      </c>
      <c r="B12123" t="s">
        <v>168</v>
      </c>
      <c r="C12123" t="s">
        <v>168</v>
      </c>
      <c r="D12123">
        <v>0</v>
      </c>
      <c r="E12123">
        <v>0</v>
      </c>
      <c r="F12123">
        <v>107</v>
      </c>
      <c r="G12123">
        <v>3679008</v>
      </c>
      <c r="H12123">
        <v>4</v>
      </c>
      <c r="I12123">
        <v>185000</v>
      </c>
      <c r="J12123">
        <v>0</v>
      </c>
      <c r="K12123">
        <v>0</v>
      </c>
      <c r="L12123">
        <v>0</v>
      </c>
      <c r="M12123">
        <v>0</v>
      </c>
      <c r="N12123">
        <v>3285000</v>
      </c>
      <c r="O12123">
        <v>7149008</v>
      </c>
      <c r="P12123" t="s">
        <v>5</v>
      </c>
      <c r="Q12123" t="s">
        <v>8</v>
      </c>
      <c r="R12123" t="s">
        <v>169</v>
      </c>
      <c r="S12123" t="s">
        <v>170</v>
      </c>
      <c r="T12123">
        <v>4612263.2258064514</v>
      </c>
      <c r="U12123">
        <v>8019919</v>
      </c>
      <c r="V12123">
        <v>3407655.7741935486</v>
      </c>
      <c r="W12123">
        <v>0.73882508594199381</v>
      </c>
      <c r="X12123" t="s">
        <v>310</v>
      </c>
    </row>
    <row r="12124" spans="1:24" x14ac:dyDescent="0.35">
      <c r="A12124">
        <v>3301061419</v>
      </c>
      <c r="B12124" t="s">
        <v>168</v>
      </c>
      <c r="C12124" t="s">
        <v>168</v>
      </c>
      <c r="D12124">
        <v>0</v>
      </c>
      <c r="E12124">
        <v>0</v>
      </c>
      <c r="F12124">
        <v>8</v>
      </c>
      <c r="G12124">
        <v>388497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417000</v>
      </c>
      <c r="O12124">
        <v>805497</v>
      </c>
      <c r="P12124" t="s">
        <v>5</v>
      </c>
      <c r="Q12124" t="s">
        <v>12</v>
      </c>
      <c r="R12124" t="s">
        <v>169</v>
      </c>
      <c r="S12124" t="s">
        <v>170</v>
      </c>
      <c r="T12124">
        <v>519675.48387096776</v>
      </c>
      <c r="U12124">
        <v>406546</v>
      </c>
      <c r="V12124">
        <v>-113129.48387096776</v>
      </c>
      <c r="W12124">
        <v>-0.21769255503124163</v>
      </c>
      <c r="X12124" t="s">
        <v>205</v>
      </c>
    </row>
    <row r="12125" spans="1:24" x14ac:dyDescent="0.35">
      <c r="A12125">
        <v>3300017610</v>
      </c>
      <c r="B12125" t="s">
        <v>168</v>
      </c>
      <c r="C12125" t="s">
        <v>168</v>
      </c>
      <c r="D12125">
        <v>0</v>
      </c>
      <c r="E12125">
        <v>0</v>
      </c>
      <c r="F12125">
        <v>1</v>
      </c>
      <c r="G12125">
        <v>50697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284800</v>
      </c>
      <c r="O12125">
        <v>335497</v>
      </c>
      <c r="P12125" t="s">
        <v>5</v>
      </c>
      <c r="Q12125" t="s">
        <v>6</v>
      </c>
      <c r="R12125" t="s">
        <v>169</v>
      </c>
      <c r="S12125" t="s">
        <v>170</v>
      </c>
      <c r="T12125">
        <v>216449.67741935485</v>
      </c>
      <c r="U12125">
        <v>583097</v>
      </c>
      <c r="V12125">
        <v>366647.32258064515</v>
      </c>
      <c r="W12125">
        <v>1.693914848716978</v>
      </c>
      <c r="X12125" t="s">
        <v>245</v>
      </c>
    </row>
    <row r="12126" spans="1:24" x14ac:dyDescent="0.35">
      <c r="A12126">
        <v>3300024537</v>
      </c>
      <c r="B12126" t="s">
        <v>168</v>
      </c>
      <c r="C12126" t="s">
        <v>168</v>
      </c>
      <c r="D12126">
        <v>0</v>
      </c>
      <c r="E12126">
        <v>0</v>
      </c>
      <c r="F12126">
        <v>18</v>
      </c>
      <c r="G12126">
        <v>537481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165000</v>
      </c>
      <c r="O12126">
        <v>702481</v>
      </c>
      <c r="P12126" t="s">
        <v>5</v>
      </c>
      <c r="Q12126" t="s">
        <v>10</v>
      </c>
      <c r="R12126" t="s">
        <v>169</v>
      </c>
      <c r="S12126" t="s">
        <v>170</v>
      </c>
      <c r="T12126">
        <v>453213.54838709673</v>
      </c>
      <c r="U12126">
        <v>169998</v>
      </c>
      <c r="V12126">
        <v>-283215.54838709673</v>
      </c>
      <c r="W12126">
        <v>-0.62490529992982013</v>
      </c>
      <c r="X12126" t="s">
        <v>200</v>
      </c>
    </row>
    <row r="12127" spans="1:24" x14ac:dyDescent="0.35">
      <c r="A12127">
        <v>3301072331</v>
      </c>
      <c r="B12127" t="s">
        <v>168</v>
      </c>
      <c r="C12127" t="s">
        <v>168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846500</v>
      </c>
      <c r="O12127">
        <v>846500</v>
      </c>
      <c r="P12127" t="s">
        <v>5</v>
      </c>
      <c r="Q12127" t="s">
        <v>8</v>
      </c>
      <c r="R12127" t="s">
        <v>169</v>
      </c>
      <c r="S12127" t="s">
        <v>170</v>
      </c>
      <c r="T12127">
        <v>546129.03225806449</v>
      </c>
      <c r="U12127">
        <v>0</v>
      </c>
      <c r="V12127">
        <v>-546129.03225806449</v>
      </c>
      <c r="W12127">
        <v>0</v>
      </c>
      <c r="X12127" t="s">
        <v>275</v>
      </c>
    </row>
    <row r="12128" spans="1:24" x14ac:dyDescent="0.35">
      <c r="A12128">
        <v>3300001138</v>
      </c>
      <c r="B12128" t="s">
        <v>168</v>
      </c>
      <c r="C12128" t="s">
        <v>168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30000</v>
      </c>
      <c r="O12128">
        <v>30000</v>
      </c>
      <c r="P12128" t="s">
        <v>5</v>
      </c>
      <c r="Q12128" t="s">
        <v>11</v>
      </c>
      <c r="R12128" t="s">
        <v>169</v>
      </c>
      <c r="S12128" t="s">
        <v>170</v>
      </c>
      <c r="T12128">
        <v>19354.83870967742</v>
      </c>
      <c r="U12128">
        <v>0</v>
      </c>
      <c r="V12128">
        <v>-19354.83870967742</v>
      </c>
      <c r="W12128">
        <v>0</v>
      </c>
      <c r="X12128" t="s">
        <v>193</v>
      </c>
    </row>
    <row r="12129" spans="1:24" x14ac:dyDescent="0.35">
      <c r="A12129">
        <v>3301063459</v>
      </c>
      <c r="B12129" t="s">
        <v>168</v>
      </c>
      <c r="C12129" t="s">
        <v>168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330000</v>
      </c>
      <c r="O12129">
        <v>330000</v>
      </c>
      <c r="P12129" t="s">
        <v>5</v>
      </c>
      <c r="Q12129" t="s">
        <v>12</v>
      </c>
      <c r="R12129" t="s">
        <v>181</v>
      </c>
      <c r="S12129" t="s">
        <v>170</v>
      </c>
      <c r="T12129">
        <v>212903.22580645164</v>
      </c>
      <c r="U12129">
        <v>430000</v>
      </c>
      <c r="V12129">
        <v>217096.77419354836</v>
      </c>
      <c r="W12129">
        <v>1.0196969696969695</v>
      </c>
      <c r="X12129" t="s">
        <v>206</v>
      </c>
    </row>
    <row r="12130" spans="1:24" x14ac:dyDescent="0.35">
      <c r="A12130">
        <v>3300013733</v>
      </c>
      <c r="B12130" t="s">
        <v>168</v>
      </c>
      <c r="C12130" t="s">
        <v>168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21997000</v>
      </c>
      <c r="O12130">
        <v>21997000</v>
      </c>
      <c r="P12130" t="s">
        <v>5</v>
      </c>
      <c r="Q12130" t="s">
        <v>7</v>
      </c>
      <c r="R12130" t="s">
        <v>169</v>
      </c>
      <c r="S12130" t="s">
        <v>170</v>
      </c>
      <c r="T12130">
        <v>14191612.903225806</v>
      </c>
      <c r="U12130">
        <v>0</v>
      </c>
      <c r="V12130">
        <v>-14191612.903225806</v>
      </c>
      <c r="W12130">
        <v>0</v>
      </c>
      <c r="X12130" t="s">
        <v>368</v>
      </c>
    </row>
    <row r="12131" spans="1:24" x14ac:dyDescent="0.35">
      <c r="A12131">
        <v>3300015986</v>
      </c>
      <c r="B12131" t="s">
        <v>168</v>
      </c>
      <c r="C12131" t="s">
        <v>168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560000</v>
      </c>
      <c r="O12131">
        <v>560000</v>
      </c>
      <c r="P12131" t="s">
        <v>5</v>
      </c>
      <c r="Q12131" t="s">
        <v>8</v>
      </c>
      <c r="R12131" t="s">
        <v>169</v>
      </c>
      <c r="S12131" t="s">
        <v>170</v>
      </c>
      <c r="T12131">
        <v>361290.32258064515</v>
      </c>
      <c r="U12131">
        <v>776000</v>
      </c>
      <c r="V12131">
        <v>414709.67741935485</v>
      </c>
      <c r="W12131">
        <v>1.1478571428571431</v>
      </c>
      <c r="X12131" t="s">
        <v>336</v>
      </c>
    </row>
    <row r="12132" spans="1:24" x14ac:dyDescent="0.35">
      <c r="A12132">
        <v>3301061018</v>
      </c>
      <c r="B12132" t="s">
        <v>168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 t="s">
        <v>5</v>
      </c>
      <c r="Q12132" t="s">
        <v>10</v>
      </c>
      <c r="R12132" t="s">
        <v>169</v>
      </c>
      <c r="S12132" t="s">
        <v>170</v>
      </c>
      <c r="T12132">
        <v>0</v>
      </c>
      <c r="U12132">
        <v>55997</v>
      </c>
      <c r="V12132">
        <v>55997</v>
      </c>
      <c r="W12132">
        <v>1</v>
      </c>
      <c r="X12132" t="s">
        <v>362</v>
      </c>
    </row>
    <row r="12133" spans="1:24" x14ac:dyDescent="0.35">
      <c r="A12133">
        <v>3301017299</v>
      </c>
      <c r="B12133" t="s">
        <v>168</v>
      </c>
      <c r="C12133" t="s">
        <v>168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255000</v>
      </c>
      <c r="O12133">
        <v>255000</v>
      </c>
      <c r="P12133" t="s">
        <v>5</v>
      </c>
      <c r="Q12133" t="s">
        <v>12</v>
      </c>
      <c r="R12133" t="s">
        <v>169</v>
      </c>
      <c r="S12133" t="s">
        <v>170</v>
      </c>
      <c r="T12133">
        <v>164516.12903225806</v>
      </c>
      <c r="U12133">
        <v>439199</v>
      </c>
      <c r="V12133">
        <v>274682.87096774194</v>
      </c>
      <c r="W12133">
        <v>1.669640980392157</v>
      </c>
      <c r="X12133" t="s">
        <v>294</v>
      </c>
    </row>
    <row r="12134" spans="1:24" x14ac:dyDescent="0.35">
      <c r="A12134">
        <v>3301074101</v>
      </c>
      <c r="B12134" t="s">
        <v>168</v>
      </c>
      <c r="C12134" t="s">
        <v>168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303000</v>
      </c>
      <c r="O12134">
        <v>303000</v>
      </c>
      <c r="P12134" t="s">
        <v>5</v>
      </c>
      <c r="Q12134" t="s">
        <v>12</v>
      </c>
      <c r="R12134" t="s">
        <v>169</v>
      </c>
      <c r="S12134" t="s">
        <v>170</v>
      </c>
      <c r="T12134">
        <v>195483.87096774194</v>
      </c>
      <c r="U12134">
        <v>353000</v>
      </c>
      <c r="V12134">
        <v>157516.12903225806</v>
      </c>
      <c r="W12134">
        <v>0.80577557755775575</v>
      </c>
      <c r="X12134" t="s">
        <v>331</v>
      </c>
    </row>
    <row r="12135" spans="1:24" x14ac:dyDescent="0.35">
      <c r="A12135">
        <v>6001116307</v>
      </c>
      <c r="B12135" t="s">
        <v>168</v>
      </c>
      <c r="C12135" t="s">
        <v>168</v>
      </c>
      <c r="D12135">
        <v>0</v>
      </c>
      <c r="E12135">
        <v>0</v>
      </c>
      <c r="F12135">
        <v>3</v>
      </c>
      <c r="G12135">
        <v>62194</v>
      </c>
      <c r="H12135">
        <v>1</v>
      </c>
      <c r="I12135">
        <v>20000</v>
      </c>
      <c r="J12135">
        <v>0</v>
      </c>
      <c r="K12135">
        <v>0</v>
      </c>
      <c r="L12135">
        <v>0</v>
      </c>
      <c r="M12135">
        <v>0</v>
      </c>
      <c r="N12135">
        <v>1031100</v>
      </c>
      <c r="O12135">
        <v>1113294</v>
      </c>
      <c r="P12135" t="s">
        <v>5</v>
      </c>
      <c r="Q12135" t="s">
        <v>8</v>
      </c>
      <c r="R12135" t="s">
        <v>169</v>
      </c>
      <c r="S12135" t="s">
        <v>170</v>
      </c>
      <c r="T12135">
        <v>718254.19354838715</v>
      </c>
      <c r="U12135">
        <v>596100</v>
      </c>
      <c r="V12135">
        <v>-122154.19354838715</v>
      </c>
      <c r="W12135">
        <v>-0.17007097855552988</v>
      </c>
      <c r="X12135" t="s">
        <v>418</v>
      </c>
    </row>
    <row r="12136" spans="1:24" x14ac:dyDescent="0.35">
      <c r="A12136">
        <v>3301068943</v>
      </c>
      <c r="B12136" t="s">
        <v>168</v>
      </c>
      <c r="C12136" t="s">
        <v>168</v>
      </c>
      <c r="D12136">
        <v>0</v>
      </c>
      <c r="E12136">
        <v>0</v>
      </c>
      <c r="F12136">
        <v>28</v>
      </c>
      <c r="G12136">
        <v>1432673</v>
      </c>
      <c r="H12136">
        <v>18</v>
      </c>
      <c r="I12136">
        <v>430000</v>
      </c>
      <c r="J12136">
        <v>0</v>
      </c>
      <c r="K12136">
        <v>0</v>
      </c>
      <c r="L12136">
        <v>16</v>
      </c>
      <c r="M12136">
        <v>558400</v>
      </c>
      <c r="N12136">
        <v>2827500</v>
      </c>
      <c r="O12136">
        <v>5248573</v>
      </c>
      <c r="P12136" t="s">
        <v>5</v>
      </c>
      <c r="Q12136" t="s">
        <v>16</v>
      </c>
      <c r="R12136" t="s">
        <v>169</v>
      </c>
      <c r="S12136" t="s">
        <v>170</v>
      </c>
      <c r="T12136">
        <v>3386176.1290322579</v>
      </c>
      <c r="U12136">
        <v>2504820</v>
      </c>
      <c r="V12136">
        <v>-881356.12903225794</v>
      </c>
      <c r="W12136">
        <v>-0.26028065152185176</v>
      </c>
      <c r="X12136" t="s">
        <v>312</v>
      </c>
    </row>
    <row r="12137" spans="1:24" x14ac:dyDescent="0.35">
      <c r="A12137">
        <v>3301065186</v>
      </c>
      <c r="B12137" t="s">
        <v>168</v>
      </c>
      <c r="C12137" t="s">
        <v>168</v>
      </c>
      <c r="D12137">
        <v>0</v>
      </c>
      <c r="E12137">
        <v>0</v>
      </c>
      <c r="F12137">
        <v>58</v>
      </c>
      <c r="G12137">
        <v>1810438</v>
      </c>
      <c r="H12137">
        <v>0</v>
      </c>
      <c r="I12137">
        <v>0</v>
      </c>
      <c r="J12137">
        <v>0</v>
      </c>
      <c r="K12137">
        <v>0</v>
      </c>
      <c r="L12137">
        <v>1</v>
      </c>
      <c r="M12137">
        <v>22400</v>
      </c>
      <c r="N12137">
        <v>1713500</v>
      </c>
      <c r="O12137">
        <v>3546338</v>
      </c>
      <c r="P12137" t="s">
        <v>5</v>
      </c>
      <c r="Q12137" t="s">
        <v>7</v>
      </c>
      <c r="R12137" t="s">
        <v>169</v>
      </c>
      <c r="S12137" t="s">
        <v>170</v>
      </c>
      <c r="T12137">
        <v>2287960</v>
      </c>
      <c r="U12137">
        <v>2407665</v>
      </c>
      <c r="V12137">
        <v>119705</v>
      </c>
      <c r="W12137">
        <v>5.2319533558278897E-2</v>
      </c>
      <c r="X12137" t="s">
        <v>288</v>
      </c>
    </row>
    <row r="12138" spans="1:24" x14ac:dyDescent="0.35">
      <c r="A12138">
        <v>3300027568</v>
      </c>
      <c r="B12138" t="s">
        <v>168</v>
      </c>
      <c r="C12138" t="s">
        <v>168</v>
      </c>
      <c r="D12138">
        <v>0</v>
      </c>
      <c r="E12138">
        <v>0</v>
      </c>
      <c r="F12138">
        <v>29</v>
      </c>
      <c r="G12138">
        <v>1111498</v>
      </c>
      <c r="H12138">
        <v>32</v>
      </c>
      <c r="I12138">
        <v>835000</v>
      </c>
      <c r="J12138">
        <v>0</v>
      </c>
      <c r="K12138">
        <v>0</v>
      </c>
      <c r="L12138">
        <v>5</v>
      </c>
      <c r="M12138">
        <v>1352060</v>
      </c>
      <c r="N12138">
        <v>420000</v>
      </c>
      <c r="O12138">
        <v>3718558</v>
      </c>
      <c r="P12138" t="s">
        <v>5</v>
      </c>
      <c r="Q12138" t="s">
        <v>17</v>
      </c>
      <c r="R12138" t="s">
        <v>169</v>
      </c>
      <c r="S12138" t="s">
        <v>170</v>
      </c>
      <c r="T12138">
        <v>2399069.6774193547</v>
      </c>
      <c r="U12138">
        <v>2401156</v>
      </c>
      <c r="V12138">
        <v>2086.3225806453265</v>
      </c>
      <c r="W12138">
        <v>8.6963817694929446E-4</v>
      </c>
      <c r="X12138" t="s">
        <v>184</v>
      </c>
    </row>
    <row r="12139" spans="1:24" x14ac:dyDescent="0.35">
      <c r="A12139">
        <v>3300009814</v>
      </c>
      <c r="B12139" t="s">
        <v>168</v>
      </c>
      <c r="C12139" t="s">
        <v>168</v>
      </c>
      <c r="D12139">
        <v>0</v>
      </c>
      <c r="E12139">
        <v>0</v>
      </c>
      <c r="F12139">
        <v>34</v>
      </c>
      <c r="G12139">
        <v>1396019</v>
      </c>
      <c r="H12139">
        <v>9</v>
      </c>
      <c r="I12139">
        <v>400000</v>
      </c>
      <c r="J12139">
        <v>0</v>
      </c>
      <c r="K12139">
        <v>0</v>
      </c>
      <c r="L12139">
        <v>0</v>
      </c>
      <c r="M12139">
        <v>0</v>
      </c>
      <c r="N12139">
        <v>667500</v>
      </c>
      <c r="O12139">
        <v>2463519</v>
      </c>
      <c r="P12139" t="s">
        <v>5</v>
      </c>
      <c r="Q12139" t="s">
        <v>12</v>
      </c>
      <c r="R12139" t="s">
        <v>169</v>
      </c>
      <c r="S12139" t="s">
        <v>170</v>
      </c>
      <c r="T12139">
        <v>1589367.0967741937</v>
      </c>
      <c r="U12139">
        <v>1442930</v>
      </c>
      <c r="V12139">
        <v>-146437.09677419369</v>
      </c>
      <c r="W12139">
        <v>-9.2135477745452832E-2</v>
      </c>
      <c r="X12139" t="s">
        <v>398</v>
      </c>
    </row>
    <row r="12140" spans="1:24" x14ac:dyDescent="0.35">
      <c r="A12140">
        <v>3301049769</v>
      </c>
      <c r="B12140" t="s">
        <v>168</v>
      </c>
      <c r="C12140" t="s">
        <v>168</v>
      </c>
      <c r="D12140">
        <v>0</v>
      </c>
      <c r="E12140">
        <v>0</v>
      </c>
      <c r="F12140">
        <v>114</v>
      </c>
      <c r="G12140">
        <v>2986272</v>
      </c>
      <c r="H12140">
        <v>5</v>
      </c>
      <c r="I12140">
        <v>230000</v>
      </c>
      <c r="J12140">
        <v>0</v>
      </c>
      <c r="K12140">
        <v>0</v>
      </c>
      <c r="L12140">
        <v>5</v>
      </c>
      <c r="M12140">
        <v>312000</v>
      </c>
      <c r="N12140">
        <v>270000</v>
      </c>
      <c r="O12140">
        <v>3798272</v>
      </c>
      <c r="P12140" t="s">
        <v>5</v>
      </c>
      <c r="Q12140" t="s">
        <v>13</v>
      </c>
      <c r="R12140" t="s">
        <v>207</v>
      </c>
      <c r="S12140" t="s">
        <v>170</v>
      </c>
      <c r="T12140">
        <v>2450498.064516129</v>
      </c>
      <c r="U12140">
        <v>2013612</v>
      </c>
      <c r="V12140">
        <v>-436886.06451612897</v>
      </c>
      <c r="W12140">
        <v>-0.17828459889128523</v>
      </c>
      <c r="X12140" t="s">
        <v>67</v>
      </c>
    </row>
    <row r="12141" spans="1:24" x14ac:dyDescent="0.35">
      <c r="A12141">
        <v>6001119085</v>
      </c>
      <c r="B12141" t="s">
        <v>168</v>
      </c>
      <c r="C12141" t="s">
        <v>168</v>
      </c>
      <c r="D12141">
        <v>0</v>
      </c>
      <c r="E12141">
        <v>0</v>
      </c>
      <c r="F12141">
        <v>0</v>
      </c>
      <c r="G12141">
        <v>0</v>
      </c>
      <c r="H12141">
        <v>30</v>
      </c>
      <c r="I12141">
        <v>460000</v>
      </c>
      <c r="J12141">
        <v>0</v>
      </c>
      <c r="K12141">
        <v>0</v>
      </c>
      <c r="L12141">
        <v>0</v>
      </c>
      <c r="M12141">
        <v>0</v>
      </c>
      <c r="N12141">
        <v>2375300</v>
      </c>
      <c r="O12141">
        <v>2835300</v>
      </c>
      <c r="P12141" t="s">
        <v>5</v>
      </c>
      <c r="Q12141" t="s">
        <v>16</v>
      </c>
      <c r="R12141" t="s">
        <v>169</v>
      </c>
      <c r="S12141" t="s">
        <v>170</v>
      </c>
      <c r="T12141">
        <v>1829225.8064516131</v>
      </c>
      <c r="U12141">
        <v>485000</v>
      </c>
      <c r="V12141">
        <v>-1344225.8064516131</v>
      </c>
      <c r="W12141">
        <v>-0.73486050858815655</v>
      </c>
      <c r="X12141" t="s">
        <v>277</v>
      </c>
    </row>
    <row r="12142" spans="1:24" x14ac:dyDescent="0.35">
      <c r="A12142">
        <v>3300024188</v>
      </c>
      <c r="B12142" t="s">
        <v>168</v>
      </c>
      <c r="C12142" t="s">
        <v>168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275000</v>
      </c>
      <c r="O12142">
        <v>275000</v>
      </c>
      <c r="P12142" t="s">
        <v>5</v>
      </c>
      <c r="Q12142" t="s">
        <v>12</v>
      </c>
      <c r="R12142" t="s">
        <v>169</v>
      </c>
      <c r="S12142" t="s">
        <v>170</v>
      </c>
      <c r="T12142">
        <v>177419.35483870967</v>
      </c>
      <c r="U12142">
        <v>370000</v>
      </c>
      <c r="V12142">
        <v>192580.64516129033</v>
      </c>
      <c r="W12142">
        <v>1.0854545454545454</v>
      </c>
      <c r="X12142" t="s">
        <v>294</v>
      </c>
    </row>
    <row r="12143" spans="1:24" x14ac:dyDescent="0.35">
      <c r="A12143">
        <v>3301053733</v>
      </c>
      <c r="B12143" t="s">
        <v>168</v>
      </c>
      <c r="C12143" t="s">
        <v>168</v>
      </c>
      <c r="D12143">
        <v>0</v>
      </c>
      <c r="E12143">
        <v>0</v>
      </c>
      <c r="F12143">
        <v>0</v>
      </c>
      <c r="G12143">
        <v>0</v>
      </c>
      <c r="H12143">
        <v>38</v>
      </c>
      <c r="I12143">
        <v>773000</v>
      </c>
      <c r="J12143">
        <v>0</v>
      </c>
      <c r="K12143">
        <v>0</v>
      </c>
      <c r="L12143">
        <v>8</v>
      </c>
      <c r="M12143">
        <v>529200</v>
      </c>
      <c r="N12143">
        <v>76000</v>
      </c>
      <c r="O12143">
        <v>1378200</v>
      </c>
      <c r="P12143" t="s">
        <v>5</v>
      </c>
      <c r="Q12143" t="s">
        <v>11</v>
      </c>
      <c r="R12143" t="s">
        <v>169</v>
      </c>
      <c r="S12143" t="s">
        <v>170</v>
      </c>
      <c r="T12143">
        <v>889161.29032258061</v>
      </c>
      <c r="U12143">
        <v>1114600</v>
      </c>
      <c r="V12143">
        <v>225438.70967741939</v>
      </c>
      <c r="W12143">
        <v>0.25354085038455954</v>
      </c>
      <c r="X12143" t="s">
        <v>365</v>
      </c>
    </row>
    <row r="12144" spans="1:24" x14ac:dyDescent="0.35">
      <c r="A12144">
        <v>3300011351</v>
      </c>
      <c r="B12144" t="s">
        <v>168</v>
      </c>
      <c r="C12144" t="s">
        <v>168</v>
      </c>
      <c r="D12144">
        <v>0</v>
      </c>
      <c r="E12144">
        <v>0</v>
      </c>
      <c r="F12144">
        <v>77</v>
      </c>
      <c r="G12144">
        <v>4021876</v>
      </c>
      <c r="H12144">
        <v>67</v>
      </c>
      <c r="I12144">
        <v>3392000</v>
      </c>
      <c r="J12144">
        <v>0</v>
      </c>
      <c r="K12144">
        <v>0</v>
      </c>
      <c r="L12144">
        <v>70</v>
      </c>
      <c r="M12144">
        <v>5178000</v>
      </c>
      <c r="N12144">
        <v>6748000</v>
      </c>
      <c r="O12144">
        <v>19339876</v>
      </c>
      <c r="P12144" t="s">
        <v>5</v>
      </c>
      <c r="Q12144" t="s">
        <v>16</v>
      </c>
      <c r="R12144" t="s">
        <v>169</v>
      </c>
      <c r="S12144" t="s">
        <v>170</v>
      </c>
      <c r="T12144">
        <v>12477339.35483871</v>
      </c>
      <c r="U12144">
        <v>8863075</v>
      </c>
      <c r="V12144">
        <v>-3614264.3548387103</v>
      </c>
      <c r="W12144">
        <v>-0.28966627035250903</v>
      </c>
      <c r="X12144" t="s">
        <v>234</v>
      </c>
    </row>
    <row r="12145" spans="1:24" x14ac:dyDescent="0.35">
      <c r="A12145">
        <v>3300000834</v>
      </c>
      <c r="B12145" t="s">
        <v>168</v>
      </c>
      <c r="C12145" t="s">
        <v>168</v>
      </c>
      <c r="D12145">
        <v>0</v>
      </c>
      <c r="E12145">
        <v>0</v>
      </c>
      <c r="F12145">
        <v>135</v>
      </c>
      <c r="G12145">
        <v>4183042</v>
      </c>
      <c r="H12145">
        <v>1</v>
      </c>
      <c r="I12145">
        <v>15000</v>
      </c>
      <c r="J12145">
        <v>0</v>
      </c>
      <c r="K12145">
        <v>0</v>
      </c>
      <c r="L12145">
        <v>2</v>
      </c>
      <c r="M12145">
        <v>74800</v>
      </c>
      <c r="N12145">
        <v>114000</v>
      </c>
      <c r="O12145">
        <v>4386842</v>
      </c>
      <c r="P12145" t="s">
        <v>5</v>
      </c>
      <c r="Q12145" t="s">
        <v>11</v>
      </c>
      <c r="R12145" t="s">
        <v>169</v>
      </c>
      <c r="S12145" t="s">
        <v>170</v>
      </c>
      <c r="T12145">
        <v>2830220.6451612902</v>
      </c>
      <c r="U12145">
        <v>3796265</v>
      </c>
      <c r="V12145">
        <v>966044.35483870981</v>
      </c>
      <c r="W12145">
        <v>0.34133181682859792</v>
      </c>
      <c r="X12145" t="s">
        <v>365</v>
      </c>
    </row>
    <row r="12146" spans="1:24" x14ac:dyDescent="0.35">
      <c r="A12146">
        <v>3301072198</v>
      </c>
      <c r="B12146" t="s">
        <v>168</v>
      </c>
      <c r="C12146" t="s">
        <v>168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192000</v>
      </c>
      <c r="O12146">
        <v>192000</v>
      </c>
      <c r="P12146" t="s">
        <v>5</v>
      </c>
      <c r="Q12146" t="s">
        <v>10</v>
      </c>
      <c r="R12146" t="s">
        <v>169</v>
      </c>
      <c r="S12146" t="s">
        <v>170</v>
      </c>
      <c r="T12146">
        <v>123870.96774193548</v>
      </c>
      <c r="U12146">
        <v>277998</v>
      </c>
      <c r="V12146">
        <v>154127.03225806452</v>
      </c>
      <c r="W12146">
        <v>1.2442546874999998</v>
      </c>
      <c r="X12146" t="s">
        <v>319</v>
      </c>
    </row>
    <row r="12147" spans="1:24" x14ac:dyDescent="0.35">
      <c r="A12147">
        <v>3301024183</v>
      </c>
      <c r="B12147" t="s">
        <v>168</v>
      </c>
      <c r="C12147" t="s">
        <v>168</v>
      </c>
      <c r="D12147">
        <v>0</v>
      </c>
      <c r="E12147">
        <v>0</v>
      </c>
      <c r="F12147">
        <v>27</v>
      </c>
      <c r="G12147">
        <v>723201</v>
      </c>
      <c r="H12147">
        <v>48</v>
      </c>
      <c r="I12147">
        <v>1415000</v>
      </c>
      <c r="J12147">
        <v>0</v>
      </c>
      <c r="K12147">
        <v>0</v>
      </c>
      <c r="L12147">
        <v>48</v>
      </c>
      <c r="M12147">
        <v>3725400</v>
      </c>
      <c r="N12147">
        <v>178000</v>
      </c>
      <c r="O12147">
        <v>6041601</v>
      </c>
      <c r="P12147" t="s">
        <v>5</v>
      </c>
      <c r="Q12147" t="s">
        <v>9</v>
      </c>
      <c r="R12147" t="s">
        <v>169</v>
      </c>
      <c r="S12147" t="s">
        <v>170</v>
      </c>
      <c r="T12147">
        <v>3897807.0967741935</v>
      </c>
      <c r="U12147">
        <v>4065630</v>
      </c>
      <c r="V12147">
        <v>167822.90322580654</v>
      </c>
      <c r="W12147">
        <v>4.3055723143583968E-2</v>
      </c>
      <c r="X12147" t="s">
        <v>281</v>
      </c>
    </row>
    <row r="12148" spans="1:24" x14ac:dyDescent="0.35">
      <c r="A12148">
        <v>3301064366</v>
      </c>
      <c r="B12148" t="s">
        <v>168</v>
      </c>
      <c r="C12148" t="s">
        <v>168</v>
      </c>
      <c r="D12148">
        <v>0</v>
      </c>
      <c r="E12148">
        <v>0</v>
      </c>
      <c r="F12148">
        <v>81</v>
      </c>
      <c r="G12148">
        <v>2626915</v>
      </c>
      <c r="H12148">
        <v>45</v>
      </c>
      <c r="I12148">
        <v>2040000</v>
      </c>
      <c r="J12148">
        <v>0</v>
      </c>
      <c r="K12148">
        <v>0</v>
      </c>
      <c r="L12148">
        <v>25</v>
      </c>
      <c r="M12148">
        <v>1337707</v>
      </c>
      <c r="N12148">
        <v>30000</v>
      </c>
      <c r="O12148">
        <v>6034622</v>
      </c>
      <c r="P12148" t="s">
        <v>5</v>
      </c>
      <c r="Q12148" t="s">
        <v>13</v>
      </c>
      <c r="R12148" t="s">
        <v>169</v>
      </c>
      <c r="S12148" t="s">
        <v>170</v>
      </c>
      <c r="T12148">
        <v>3893304.5161290322</v>
      </c>
      <c r="U12148">
        <v>4517943</v>
      </c>
      <c r="V12148">
        <v>624638.48387096776</v>
      </c>
      <c r="W12148">
        <v>0.16043915426682909</v>
      </c>
      <c r="X12148" t="s">
        <v>374</v>
      </c>
    </row>
    <row r="12149" spans="1:24" x14ac:dyDescent="0.35">
      <c r="A12149">
        <v>3301045271</v>
      </c>
      <c r="B12149" t="s">
        <v>168</v>
      </c>
      <c r="C12149" t="s">
        <v>168</v>
      </c>
      <c r="D12149">
        <v>0</v>
      </c>
      <c r="E12149">
        <v>0</v>
      </c>
      <c r="F12149">
        <v>50</v>
      </c>
      <c r="G12149">
        <v>1521442</v>
      </c>
      <c r="H12149">
        <v>67</v>
      </c>
      <c r="I12149">
        <v>2005000</v>
      </c>
      <c r="J12149">
        <v>0</v>
      </c>
      <c r="K12149">
        <v>0</v>
      </c>
      <c r="L12149">
        <v>26</v>
      </c>
      <c r="M12149">
        <v>1329600</v>
      </c>
      <c r="N12149">
        <v>150000</v>
      </c>
      <c r="O12149">
        <v>5006042</v>
      </c>
      <c r="P12149" t="s">
        <v>5</v>
      </c>
      <c r="Q12149" t="s">
        <v>15</v>
      </c>
      <c r="R12149" t="s">
        <v>169</v>
      </c>
      <c r="S12149" t="s">
        <v>170</v>
      </c>
      <c r="T12149">
        <v>3229704.5161290322</v>
      </c>
      <c r="U12149">
        <v>3185444</v>
      </c>
      <c r="V12149">
        <v>-44260.516129032243</v>
      </c>
      <c r="W12149">
        <v>-1.370419984490745E-2</v>
      </c>
      <c r="X12149" t="s">
        <v>322</v>
      </c>
    </row>
    <row r="12150" spans="1:24" x14ac:dyDescent="0.35">
      <c r="A12150">
        <v>3300015123</v>
      </c>
      <c r="B12150" t="s">
        <v>168</v>
      </c>
      <c r="C12150" t="s">
        <v>168</v>
      </c>
      <c r="D12150">
        <v>0</v>
      </c>
      <c r="E12150">
        <v>0</v>
      </c>
      <c r="F12150">
        <v>34</v>
      </c>
      <c r="G12150">
        <v>1511017</v>
      </c>
      <c r="H12150">
        <v>0</v>
      </c>
      <c r="I12150">
        <v>0</v>
      </c>
      <c r="J12150">
        <v>0</v>
      </c>
      <c r="K12150">
        <v>0</v>
      </c>
      <c r="L12150">
        <v>1</v>
      </c>
      <c r="M12150">
        <v>22400</v>
      </c>
      <c r="N12150">
        <v>771700</v>
      </c>
      <c r="O12150">
        <v>2305117</v>
      </c>
      <c r="P12150" t="s">
        <v>5</v>
      </c>
      <c r="Q12150" t="s">
        <v>7</v>
      </c>
      <c r="R12150" t="s">
        <v>169</v>
      </c>
      <c r="S12150" t="s">
        <v>170</v>
      </c>
      <c r="T12150">
        <v>1487172.2580645161</v>
      </c>
      <c r="U12150">
        <v>2035420</v>
      </c>
      <c r="V12150">
        <v>548247.74193548388</v>
      </c>
      <c r="W12150">
        <v>0.36865113571241714</v>
      </c>
      <c r="X12150" t="s">
        <v>176</v>
      </c>
    </row>
    <row r="12151" spans="1:24" x14ac:dyDescent="0.35">
      <c r="A12151">
        <v>3300017451</v>
      </c>
      <c r="B12151" t="s">
        <v>168</v>
      </c>
      <c r="C12151" t="s">
        <v>168</v>
      </c>
      <c r="D12151">
        <v>0</v>
      </c>
      <c r="E12151">
        <v>0</v>
      </c>
      <c r="F12151">
        <v>82</v>
      </c>
      <c r="G12151">
        <v>2572104</v>
      </c>
      <c r="H12151">
        <v>29</v>
      </c>
      <c r="I12151">
        <v>1105000</v>
      </c>
      <c r="J12151">
        <v>0</v>
      </c>
      <c r="K12151">
        <v>0</v>
      </c>
      <c r="L12151">
        <v>1</v>
      </c>
      <c r="M12151">
        <v>3599</v>
      </c>
      <c r="N12151">
        <v>771700</v>
      </c>
      <c r="O12151">
        <v>4452403</v>
      </c>
      <c r="P12151" t="s">
        <v>5</v>
      </c>
      <c r="Q12151" t="s">
        <v>7</v>
      </c>
      <c r="R12151" t="s">
        <v>169</v>
      </c>
      <c r="S12151" t="s">
        <v>170</v>
      </c>
      <c r="T12151">
        <v>2872518.064516129</v>
      </c>
      <c r="U12151">
        <v>3119847</v>
      </c>
      <c r="V12151">
        <v>247328.93548387103</v>
      </c>
      <c r="W12151">
        <v>8.6101785934471708E-2</v>
      </c>
      <c r="X12151" t="s">
        <v>307</v>
      </c>
    </row>
    <row r="12152" spans="1:24" x14ac:dyDescent="0.35">
      <c r="A12152">
        <v>3300019881</v>
      </c>
      <c r="B12152" t="s">
        <v>168</v>
      </c>
      <c r="C12152" t="s">
        <v>168</v>
      </c>
      <c r="D12152">
        <v>0</v>
      </c>
      <c r="E12152">
        <v>0</v>
      </c>
      <c r="F12152">
        <v>47</v>
      </c>
      <c r="G12152">
        <v>2000452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866100</v>
      </c>
      <c r="O12152">
        <v>2866552</v>
      </c>
      <c r="P12152" t="s">
        <v>5</v>
      </c>
      <c r="Q12152" t="s">
        <v>7</v>
      </c>
      <c r="R12152" t="s">
        <v>169</v>
      </c>
      <c r="S12152" t="s">
        <v>170</v>
      </c>
      <c r="T12152">
        <v>1849388.3870967743</v>
      </c>
      <c r="U12152">
        <v>3021944</v>
      </c>
      <c r="V12152">
        <v>1172555.6129032257</v>
      </c>
      <c r="W12152">
        <v>0.63402345396141424</v>
      </c>
      <c r="X12152" t="s">
        <v>225</v>
      </c>
    </row>
    <row r="12153" spans="1:24" x14ac:dyDescent="0.35">
      <c r="A12153">
        <v>3301000570</v>
      </c>
      <c r="B12153" t="s">
        <v>168</v>
      </c>
      <c r="C12153" t="s">
        <v>168</v>
      </c>
      <c r="D12153">
        <v>0</v>
      </c>
      <c r="E12153">
        <v>0</v>
      </c>
      <c r="F12153">
        <v>264</v>
      </c>
      <c r="G12153">
        <v>7998378</v>
      </c>
      <c r="H12153">
        <v>104</v>
      </c>
      <c r="I12153">
        <v>2605000</v>
      </c>
      <c r="J12153">
        <v>0</v>
      </c>
      <c r="K12153">
        <v>0</v>
      </c>
      <c r="L12153">
        <v>189</v>
      </c>
      <c r="M12153">
        <v>5513600</v>
      </c>
      <c r="N12153">
        <v>5344000</v>
      </c>
      <c r="O12153">
        <v>21460978</v>
      </c>
      <c r="P12153" t="s">
        <v>5</v>
      </c>
      <c r="Q12153" t="s">
        <v>17</v>
      </c>
      <c r="R12153" t="s">
        <v>169</v>
      </c>
      <c r="S12153" t="s">
        <v>170</v>
      </c>
      <c r="T12153">
        <v>13845792.258064516</v>
      </c>
      <c r="U12153">
        <v>10907080</v>
      </c>
      <c r="V12153">
        <v>-2938712.2580645159</v>
      </c>
      <c r="W12153">
        <v>-0.21224587248540117</v>
      </c>
      <c r="X12153" t="s">
        <v>328</v>
      </c>
    </row>
    <row r="12154" spans="1:24" x14ac:dyDescent="0.35">
      <c r="A12154">
        <v>3301025564</v>
      </c>
      <c r="B12154" t="s">
        <v>168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 t="s">
        <v>5</v>
      </c>
      <c r="Q12154" t="s">
        <v>14</v>
      </c>
      <c r="R12154" t="s">
        <v>207</v>
      </c>
      <c r="S12154" t="s">
        <v>170</v>
      </c>
      <c r="T12154">
        <v>0</v>
      </c>
      <c r="U12154">
        <v>0</v>
      </c>
      <c r="V12154">
        <v>0</v>
      </c>
      <c r="W12154">
        <v>0</v>
      </c>
      <c r="X12154" t="s">
        <v>212</v>
      </c>
    </row>
    <row r="12155" spans="1:24" x14ac:dyDescent="0.35">
      <c r="A12155">
        <v>3301072161</v>
      </c>
      <c r="B12155" t="s">
        <v>168</v>
      </c>
      <c r="C12155" t="s">
        <v>168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1516000</v>
      </c>
      <c r="O12155">
        <v>1516000</v>
      </c>
      <c r="P12155" t="s">
        <v>5</v>
      </c>
      <c r="Q12155" t="s">
        <v>8</v>
      </c>
      <c r="R12155" t="s">
        <v>169</v>
      </c>
      <c r="S12155" t="s">
        <v>170</v>
      </c>
      <c r="T12155">
        <v>978064.51612903224</v>
      </c>
      <c r="U12155">
        <v>0</v>
      </c>
      <c r="V12155">
        <v>-978064.51612903224</v>
      </c>
      <c r="W12155">
        <v>0</v>
      </c>
      <c r="X12155" t="s">
        <v>336</v>
      </c>
    </row>
    <row r="12156" spans="1:24" x14ac:dyDescent="0.35">
      <c r="A12156">
        <v>3301063260</v>
      </c>
      <c r="B12156" t="s">
        <v>168</v>
      </c>
      <c r="C12156" t="s">
        <v>168</v>
      </c>
      <c r="D12156">
        <v>0</v>
      </c>
      <c r="E12156">
        <v>0</v>
      </c>
      <c r="F12156">
        <v>27</v>
      </c>
      <c r="G12156">
        <v>682669</v>
      </c>
      <c r="H12156">
        <v>37</v>
      </c>
      <c r="I12156">
        <v>805000</v>
      </c>
      <c r="J12156">
        <v>0</v>
      </c>
      <c r="K12156">
        <v>0</v>
      </c>
      <c r="L12156">
        <v>37</v>
      </c>
      <c r="M12156">
        <v>888800</v>
      </c>
      <c r="N12156">
        <v>150000</v>
      </c>
      <c r="O12156">
        <v>2526469</v>
      </c>
      <c r="P12156" t="s">
        <v>5</v>
      </c>
      <c r="Q12156" t="s">
        <v>13</v>
      </c>
      <c r="R12156" t="s">
        <v>169</v>
      </c>
      <c r="S12156" t="s">
        <v>170</v>
      </c>
      <c r="T12156">
        <v>1629980</v>
      </c>
      <c r="U12156">
        <v>1875075</v>
      </c>
      <c r="V12156">
        <v>245095</v>
      </c>
      <c r="W12156">
        <v>0.1503668756671861</v>
      </c>
      <c r="X12156" t="s">
        <v>378</v>
      </c>
    </row>
    <row r="12157" spans="1:24" x14ac:dyDescent="0.35">
      <c r="A12157">
        <v>3300012128</v>
      </c>
      <c r="B12157" t="s">
        <v>168</v>
      </c>
      <c r="C12157" t="s">
        <v>168</v>
      </c>
      <c r="D12157">
        <v>0</v>
      </c>
      <c r="E12157">
        <v>0</v>
      </c>
      <c r="F12157">
        <v>446</v>
      </c>
      <c r="G12157">
        <v>17076254</v>
      </c>
      <c r="H12157">
        <v>125</v>
      </c>
      <c r="I12157">
        <v>3930000</v>
      </c>
      <c r="J12157">
        <v>212</v>
      </c>
      <c r="K12157">
        <v>5840600</v>
      </c>
      <c r="L12157">
        <v>10</v>
      </c>
      <c r="M12157">
        <v>604000</v>
      </c>
      <c r="N12157">
        <v>1557000</v>
      </c>
      <c r="O12157">
        <v>29007854</v>
      </c>
      <c r="P12157" t="s">
        <v>5</v>
      </c>
      <c r="Q12157" t="s">
        <v>16</v>
      </c>
      <c r="R12157" t="s">
        <v>169</v>
      </c>
      <c r="S12157" t="s">
        <v>170</v>
      </c>
      <c r="T12157">
        <v>18714744.516129032</v>
      </c>
      <c r="U12157">
        <v>14472132</v>
      </c>
      <c r="V12157">
        <v>-4242612.5161290318</v>
      </c>
      <c r="W12157">
        <v>-0.22669892781451528</v>
      </c>
      <c r="X12157" t="s">
        <v>312</v>
      </c>
    </row>
    <row r="12158" spans="1:24" x14ac:dyDescent="0.35">
      <c r="A12158">
        <v>3301051734</v>
      </c>
      <c r="B12158" t="s">
        <v>168</v>
      </c>
      <c r="C12158" t="s">
        <v>168</v>
      </c>
      <c r="D12158">
        <v>0</v>
      </c>
      <c r="E12158">
        <v>0</v>
      </c>
      <c r="F12158">
        <v>12</v>
      </c>
      <c r="G12158">
        <v>661481</v>
      </c>
      <c r="H12158">
        <v>2</v>
      </c>
      <c r="I12158">
        <v>30000</v>
      </c>
      <c r="J12158">
        <v>0</v>
      </c>
      <c r="K12158">
        <v>0</v>
      </c>
      <c r="L12158">
        <v>1</v>
      </c>
      <c r="M12158">
        <v>502400</v>
      </c>
      <c r="N12158">
        <v>342000</v>
      </c>
      <c r="O12158">
        <v>1535881</v>
      </c>
      <c r="P12158" t="s">
        <v>5</v>
      </c>
      <c r="Q12158" t="s">
        <v>8</v>
      </c>
      <c r="R12158" t="s">
        <v>207</v>
      </c>
      <c r="S12158" t="s">
        <v>170</v>
      </c>
      <c r="T12158">
        <v>990890.96774193551</v>
      </c>
      <c r="U12158">
        <v>1422198</v>
      </c>
      <c r="V12158">
        <v>431307.03225806449</v>
      </c>
      <c r="W12158">
        <v>0.43527193838585143</v>
      </c>
      <c r="X12158" t="s">
        <v>391</v>
      </c>
    </row>
    <row r="12159" spans="1:24" x14ac:dyDescent="0.35">
      <c r="A12159">
        <v>3301066054</v>
      </c>
      <c r="B12159" t="s">
        <v>168</v>
      </c>
      <c r="C12159" t="s">
        <v>168</v>
      </c>
      <c r="D12159">
        <v>0</v>
      </c>
      <c r="E12159">
        <v>0</v>
      </c>
      <c r="F12159">
        <v>33</v>
      </c>
      <c r="G12159">
        <v>1086989</v>
      </c>
      <c r="H12159">
        <v>14</v>
      </c>
      <c r="I12159">
        <v>815000</v>
      </c>
      <c r="J12159">
        <v>0</v>
      </c>
      <c r="K12159">
        <v>0</v>
      </c>
      <c r="L12159">
        <v>4</v>
      </c>
      <c r="M12159">
        <v>309600</v>
      </c>
      <c r="N12159">
        <v>150000</v>
      </c>
      <c r="O12159">
        <v>2361589</v>
      </c>
      <c r="P12159" t="s">
        <v>5</v>
      </c>
      <c r="Q12159" t="s">
        <v>13</v>
      </c>
      <c r="R12159" t="s">
        <v>207</v>
      </c>
      <c r="S12159" t="s">
        <v>170</v>
      </c>
      <c r="T12159">
        <v>1523605.8064516131</v>
      </c>
      <c r="U12159">
        <v>1068679</v>
      </c>
      <c r="V12159">
        <v>-454926.80645161308</v>
      </c>
      <c r="W12159">
        <v>-0.29858563450287079</v>
      </c>
      <c r="X12159" t="s">
        <v>250</v>
      </c>
    </row>
    <row r="12160" spans="1:24" x14ac:dyDescent="0.35">
      <c r="A12160">
        <v>3301076691</v>
      </c>
      <c r="B12160" t="s">
        <v>168</v>
      </c>
      <c r="C12160" t="s">
        <v>168</v>
      </c>
      <c r="D12160">
        <v>0</v>
      </c>
      <c r="E12160">
        <v>0</v>
      </c>
      <c r="F12160">
        <v>9</v>
      </c>
      <c r="G12160">
        <v>250987</v>
      </c>
      <c r="H12160">
        <v>16</v>
      </c>
      <c r="I12160">
        <v>575000</v>
      </c>
      <c r="J12160">
        <v>0</v>
      </c>
      <c r="K12160">
        <v>0</v>
      </c>
      <c r="L12160">
        <v>1</v>
      </c>
      <c r="M12160">
        <v>52400</v>
      </c>
      <c r="N12160">
        <v>375000</v>
      </c>
      <c r="O12160">
        <v>1253387</v>
      </c>
      <c r="P12160" t="s">
        <v>5</v>
      </c>
      <c r="Q12160" t="s">
        <v>10</v>
      </c>
      <c r="R12160" t="s">
        <v>169</v>
      </c>
      <c r="S12160" t="s">
        <v>170</v>
      </c>
      <c r="T12160">
        <v>808636.77419354836</v>
      </c>
      <c r="U12160">
        <v>344890</v>
      </c>
      <c r="V12160">
        <v>-463746.77419354836</v>
      </c>
      <c r="W12160">
        <v>-0.57349206589824209</v>
      </c>
      <c r="X12160" t="s">
        <v>272</v>
      </c>
    </row>
    <row r="12161" spans="1:24" x14ac:dyDescent="0.35">
      <c r="A12161">
        <v>3301059991</v>
      </c>
      <c r="B12161" t="s">
        <v>168</v>
      </c>
      <c r="C12161" t="s">
        <v>168</v>
      </c>
      <c r="D12161">
        <v>0</v>
      </c>
      <c r="E12161">
        <v>0</v>
      </c>
      <c r="F12161">
        <v>2</v>
      </c>
      <c r="G12161">
        <v>66598</v>
      </c>
      <c r="H12161">
        <v>7</v>
      </c>
      <c r="I12161">
        <v>60000</v>
      </c>
      <c r="J12161">
        <v>0</v>
      </c>
      <c r="K12161">
        <v>0</v>
      </c>
      <c r="L12161">
        <v>21</v>
      </c>
      <c r="M12161">
        <v>880400</v>
      </c>
      <c r="N12161">
        <v>330000</v>
      </c>
      <c r="O12161">
        <v>1336998</v>
      </c>
      <c r="P12161" t="s">
        <v>5</v>
      </c>
      <c r="Q12161" t="s">
        <v>12</v>
      </c>
      <c r="R12161" t="s">
        <v>169</v>
      </c>
      <c r="S12161" t="s">
        <v>170</v>
      </c>
      <c r="T12161">
        <v>862579.3548387097</v>
      </c>
      <c r="U12161">
        <v>2010596</v>
      </c>
      <c r="V12161">
        <v>1148016.6451612902</v>
      </c>
      <c r="W12161">
        <v>1.3309113401815109</v>
      </c>
      <c r="X12161" t="s">
        <v>222</v>
      </c>
    </row>
    <row r="12162" spans="1:24" x14ac:dyDescent="0.35">
      <c r="A12162">
        <v>3301054214</v>
      </c>
      <c r="B12162" t="s">
        <v>168</v>
      </c>
      <c r="C12162" t="s">
        <v>168</v>
      </c>
      <c r="D12162">
        <v>0</v>
      </c>
      <c r="E12162">
        <v>0</v>
      </c>
      <c r="F12162">
        <v>61</v>
      </c>
      <c r="G12162">
        <v>2383831</v>
      </c>
      <c r="H12162">
        <v>10</v>
      </c>
      <c r="I12162">
        <v>540000</v>
      </c>
      <c r="J12162">
        <v>0</v>
      </c>
      <c r="K12162">
        <v>0</v>
      </c>
      <c r="L12162">
        <v>19</v>
      </c>
      <c r="M12162">
        <v>595600</v>
      </c>
      <c r="N12162">
        <v>0</v>
      </c>
      <c r="O12162">
        <v>3519431</v>
      </c>
      <c r="P12162" t="s">
        <v>5</v>
      </c>
      <c r="Q12162" t="s">
        <v>13</v>
      </c>
      <c r="R12162" t="s">
        <v>207</v>
      </c>
      <c r="S12162" t="s">
        <v>170</v>
      </c>
      <c r="T12162">
        <v>2270600.6451612902</v>
      </c>
      <c r="U12162">
        <v>1578158</v>
      </c>
      <c r="V12162">
        <v>-692442.64516129019</v>
      </c>
      <c r="W12162">
        <v>-0.3049601199739389</v>
      </c>
      <c r="X12162" t="s">
        <v>325</v>
      </c>
    </row>
    <row r="12163" spans="1:24" x14ac:dyDescent="0.35">
      <c r="A12163">
        <v>6001134955</v>
      </c>
      <c r="B12163" t="s">
        <v>168</v>
      </c>
      <c r="C12163" t="s">
        <v>168</v>
      </c>
      <c r="D12163">
        <v>0</v>
      </c>
      <c r="E12163">
        <v>0</v>
      </c>
      <c r="F12163">
        <v>1</v>
      </c>
      <c r="G12163">
        <v>75999</v>
      </c>
      <c r="H12163">
        <v>30</v>
      </c>
      <c r="I12163">
        <v>1035000</v>
      </c>
      <c r="J12163">
        <v>0</v>
      </c>
      <c r="K12163">
        <v>0</v>
      </c>
      <c r="L12163">
        <v>13</v>
      </c>
      <c r="M12163">
        <v>291200</v>
      </c>
      <c r="N12163">
        <v>195000</v>
      </c>
      <c r="O12163">
        <v>1597199</v>
      </c>
      <c r="P12163" t="s">
        <v>5</v>
      </c>
      <c r="Q12163" t="s">
        <v>10</v>
      </c>
      <c r="R12163" t="s">
        <v>169</v>
      </c>
      <c r="S12163" t="s">
        <v>170</v>
      </c>
      <c r="T12163">
        <v>1030450.9677419355</v>
      </c>
      <c r="U12163">
        <v>1217097</v>
      </c>
      <c r="V12163">
        <v>186646.03225806449</v>
      </c>
      <c r="W12163">
        <v>0.18113043521815375</v>
      </c>
      <c r="X12163" t="s">
        <v>400</v>
      </c>
    </row>
    <row r="12164" spans="1:24" x14ac:dyDescent="0.35">
      <c r="A12164">
        <v>3301075816</v>
      </c>
      <c r="B12164" t="s">
        <v>168</v>
      </c>
      <c r="C12164" t="s">
        <v>168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330000</v>
      </c>
      <c r="O12164">
        <v>330000</v>
      </c>
      <c r="P12164" t="s">
        <v>5</v>
      </c>
      <c r="Q12164" t="s">
        <v>12</v>
      </c>
      <c r="R12164" t="s">
        <v>169</v>
      </c>
      <c r="S12164" t="s">
        <v>170</v>
      </c>
      <c r="T12164">
        <v>212903.22580645164</v>
      </c>
      <c r="U12164">
        <v>430000</v>
      </c>
      <c r="V12164">
        <v>217096.77419354836</v>
      </c>
      <c r="W12164">
        <v>1.0196969696969695</v>
      </c>
      <c r="X12164" t="s">
        <v>415</v>
      </c>
    </row>
    <row r="12165" spans="1:24" x14ac:dyDescent="0.35">
      <c r="A12165">
        <v>3300007236</v>
      </c>
      <c r="B12165" t="s">
        <v>168</v>
      </c>
      <c r="C12165" t="s">
        <v>168</v>
      </c>
      <c r="D12165">
        <v>0</v>
      </c>
      <c r="E12165">
        <v>0</v>
      </c>
      <c r="F12165">
        <v>191</v>
      </c>
      <c r="G12165">
        <v>6089848</v>
      </c>
      <c r="H12165">
        <v>127</v>
      </c>
      <c r="I12165">
        <v>4461000</v>
      </c>
      <c r="J12165">
        <v>0</v>
      </c>
      <c r="K12165">
        <v>0</v>
      </c>
      <c r="L12165">
        <v>74</v>
      </c>
      <c r="M12165">
        <v>4427600</v>
      </c>
      <c r="N12165">
        <v>150000</v>
      </c>
      <c r="O12165">
        <v>15128448</v>
      </c>
      <c r="P12165" t="s">
        <v>5</v>
      </c>
      <c r="Q12165" t="s">
        <v>14</v>
      </c>
      <c r="R12165" t="s">
        <v>169</v>
      </c>
      <c r="S12165" t="s">
        <v>170</v>
      </c>
      <c r="T12165">
        <v>9760289.0322580636</v>
      </c>
      <c r="U12165">
        <v>11829113</v>
      </c>
      <c r="V12165">
        <v>2068823.9677419364</v>
      </c>
      <c r="W12165">
        <v>0.21196339175042955</v>
      </c>
      <c r="X12165" t="s">
        <v>171</v>
      </c>
    </row>
    <row r="12166" spans="1:24" x14ac:dyDescent="0.35">
      <c r="A12166">
        <v>3300009065</v>
      </c>
      <c r="B12166" t="s">
        <v>168</v>
      </c>
      <c r="C12166" t="s">
        <v>168</v>
      </c>
      <c r="D12166">
        <v>0</v>
      </c>
      <c r="E12166">
        <v>0</v>
      </c>
      <c r="F12166">
        <v>28</v>
      </c>
      <c r="G12166">
        <v>914498</v>
      </c>
      <c r="H12166">
        <v>65</v>
      </c>
      <c r="I12166">
        <v>2082000</v>
      </c>
      <c r="J12166">
        <v>0</v>
      </c>
      <c r="K12166">
        <v>0</v>
      </c>
      <c r="L12166">
        <v>0</v>
      </c>
      <c r="M12166">
        <v>0</v>
      </c>
      <c r="N12166">
        <v>1219500</v>
      </c>
      <c r="O12166">
        <v>4215998</v>
      </c>
      <c r="P12166" t="s">
        <v>5</v>
      </c>
      <c r="Q12166" t="s">
        <v>17</v>
      </c>
      <c r="R12166" t="s">
        <v>169</v>
      </c>
      <c r="S12166" t="s">
        <v>170</v>
      </c>
      <c r="T12166">
        <v>2719998.7096774196</v>
      </c>
      <c r="U12166">
        <v>2878000</v>
      </c>
      <c r="V12166">
        <v>158001.29032258037</v>
      </c>
      <c r="W12166">
        <v>5.808873723374619E-2</v>
      </c>
      <c r="X12166" t="s">
        <v>404</v>
      </c>
    </row>
    <row r="12167" spans="1:24" x14ac:dyDescent="0.35">
      <c r="A12167">
        <v>3301076680</v>
      </c>
      <c r="B12167" t="s">
        <v>168</v>
      </c>
      <c r="C12167" t="s">
        <v>168</v>
      </c>
      <c r="D12167">
        <v>0</v>
      </c>
      <c r="E12167">
        <v>0</v>
      </c>
      <c r="F12167">
        <v>12</v>
      </c>
      <c r="G12167">
        <v>483294</v>
      </c>
      <c r="H12167">
        <v>7</v>
      </c>
      <c r="I12167">
        <v>210000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693294</v>
      </c>
      <c r="P12167" t="s">
        <v>5</v>
      </c>
      <c r="Q12167" t="s">
        <v>12</v>
      </c>
      <c r="R12167" t="s">
        <v>169</v>
      </c>
      <c r="S12167" t="s">
        <v>170</v>
      </c>
      <c r="T12167">
        <v>447286.45161290327</v>
      </c>
      <c r="U12167">
        <v>353599</v>
      </c>
      <c r="V12167">
        <v>-93687.451612903271</v>
      </c>
      <c r="W12167">
        <v>-0.20945738748640552</v>
      </c>
      <c r="X12167" t="s">
        <v>174</v>
      </c>
    </row>
    <row r="12168" spans="1:24" x14ac:dyDescent="0.35">
      <c r="A12168">
        <v>3301054965</v>
      </c>
      <c r="B12168" t="s">
        <v>168</v>
      </c>
      <c r="C12168" t="s">
        <v>168</v>
      </c>
      <c r="D12168">
        <v>0</v>
      </c>
      <c r="E12168">
        <v>0</v>
      </c>
      <c r="F12168">
        <v>11</v>
      </c>
      <c r="G12168">
        <v>274188</v>
      </c>
      <c r="H12168">
        <v>6</v>
      </c>
      <c r="I12168">
        <v>100000</v>
      </c>
      <c r="J12168">
        <v>0</v>
      </c>
      <c r="K12168">
        <v>0</v>
      </c>
      <c r="L12168">
        <v>3</v>
      </c>
      <c r="M12168">
        <v>67200</v>
      </c>
      <c r="N12168">
        <v>30000</v>
      </c>
      <c r="O12168">
        <v>471388</v>
      </c>
      <c r="P12168" t="s">
        <v>5</v>
      </c>
      <c r="Q12168" t="s">
        <v>11</v>
      </c>
      <c r="R12168" t="s">
        <v>169</v>
      </c>
      <c r="S12168" t="s">
        <v>170</v>
      </c>
      <c r="T12168">
        <v>304121.29032258067</v>
      </c>
      <c r="U12168">
        <v>416394</v>
      </c>
      <c r="V12168">
        <v>112272.70967741933</v>
      </c>
      <c r="W12168">
        <v>0.36917083167157405</v>
      </c>
      <c r="X12168" t="s">
        <v>345</v>
      </c>
    </row>
    <row r="12169" spans="1:24" x14ac:dyDescent="0.35">
      <c r="A12169">
        <v>3301009696</v>
      </c>
      <c r="B12169" t="s">
        <v>168</v>
      </c>
      <c r="C12169" t="s">
        <v>168</v>
      </c>
      <c r="D12169">
        <v>0</v>
      </c>
      <c r="E12169">
        <v>0</v>
      </c>
      <c r="F12169">
        <v>23</v>
      </c>
      <c r="G12169">
        <v>957940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4987500</v>
      </c>
      <c r="O12169">
        <v>5945440</v>
      </c>
      <c r="P12169" t="s">
        <v>5</v>
      </c>
      <c r="Q12169" t="s">
        <v>6</v>
      </c>
      <c r="R12169" t="s">
        <v>169</v>
      </c>
      <c r="S12169" t="s">
        <v>170</v>
      </c>
      <c r="T12169">
        <v>3835767.7419354836</v>
      </c>
      <c r="U12169">
        <v>3371073</v>
      </c>
      <c r="V12169">
        <v>-464694.74193548365</v>
      </c>
      <c r="W12169">
        <v>-0.1211477788019053</v>
      </c>
      <c r="X12169" t="s">
        <v>309</v>
      </c>
    </row>
    <row r="12170" spans="1:24" x14ac:dyDescent="0.35">
      <c r="A12170">
        <v>3300010581</v>
      </c>
      <c r="B12170" t="s">
        <v>168</v>
      </c>
      <c r="C12170" t="s">
        <v>168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582000</v>
      </c>
      <c r="O12170">
        <v>582000</v>
      </c>
      <c r="P12170" t="s">
        <v>5</v>
      </c>
      <c r="Q12170" t="s">
        <v>17</v>
      </c>
      <c r="R12170" t="s">
        <v>169</v>
      </c>
      <c r="S12170" t="s">
        <v>170</v>
      </c>
      <c r="T12170">
        <v>375483.87096774194</v>
      </c>
      <c r="U12170">
        <v>600350</v>
      </c>
      <c r="V12170">
        <v>224866.12903225806</v>
      </c>
      <c r="W12170">
        <v>0.59887027491408928</v>
      </c>
      <c r="X12170" t="s">
        <v>404</v>
      </c>
    </row>
    <row r="12171" spans="1:24" x14ac:dyDescent="0.35">
      <c r="A12171">
        <v>3300018544</v>
      </c>
      <c r="B12171" t="s">
        <v>168</v>
      </c>
      <c r="C12171" t="s">
        <v>168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2145000</v>
      </c>
      <c r="O12171">
        <v>2145000</v>
      </c>
      <c r="P12171" t="s">
        <v>5</v>
      </c>
      <c r="Q12171" t="s">
        <v>6</v>
      </c>
      <c r="R12171" t="s">
        <v>181</v>
      </c>
      <c r="S12171" t="s">
        <v>170</v>
      </c>
      <c r="T12171">
        <v>1383870.9677419355</v>
      </c>
      <c r="U12171">
        <v>0</v>
      </c>
      <c r="V12171">
        <v>-1383870.9677419355</v>
      </c>
      <c r="W12171">
        <v>0</v>
      </c>
      <c r="X12171" t="s">
        <v>342</v>
      </c>
    </row>
    <row r="12172" spans="1:24" x14ac:dyDescent="0.35">
      <c r="A12172">
        <v>3300014403</v>
      </c>
      <c r="B12172" t="s">
        <v>168</v>
      </c>
      <c r="C12172" t="s">
        <v>168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771700</v>
      </c>
      <c r="O12172">
        <v>771700</v>
      </c>
      <c r="P12172" t="s">
        <v>5</v>
      </c>
      <c r="Q12172" t="s">
        <v>7</v>
      </c>
      <c r="R12172" t="s">
        <v>169</v>
      </c>
      <c r="S12172" t="s">
        <v>170</v>
      </c>
      <c r="T12172">
        <v>497870.96774193546</v>
      </c>
      <c r="U12172">
        <v>3992700</v>
      </c>
      <c r="V12172">
        <v>3494829.0322580645</v>
      </c>
      <c r="W12172">
        <v>7.0195477517169884</v>
      </c>
      <c r="X12172" t="s">
        <v>317</v>
      </c>
    </row>
    <row r="12173" spans="1:24" x14ac:dyDescent="0.35">
      <c r="A12173">
        <v>6001120044</v>
      </c>
      <c r="B12173" t="s">
        <v>168</v>
      </c>
      <c r="C12173" t="s">
        <v>168</v>
      </c>
      <c r="D12173">
        <v>0</v>
      </c>
      <c r="E12173">
        <v>0</v>
      </c>
      <c r="F12173">
        <v>8</v>
      </c>
      <c r="G12173">
        <v>525591</v>
      </c>
      <c r="H12173">
        <v>30</v>
      </c>
      <c r="I12173">
        <v>1425000</v>
      </c>
      <c r="J12173">
        <v>0</v>
      </c>
      <c r="K12173">
        <v>0</v>
      </c>
      <c r="L12173">
        <v>24</v>
      </c>
      <c r="M12173">
        <v>1187600</v>
      </c>
      <c r="N12173">
        <v>21000</v>
      </c>
      <c r="O12173">
        <v>3159191</v>
      </c>
      <c r="P12173" t="s">
        <v>5</v>
      </c>
      <c r="Q12173" t="s">
        <v>13</v>
      </c>
      <c r="R12173" t="s">
        <v>169</v>
      </c>
      <c r="S12173" t="s">
        <v>170</v>
      </c>
      <c r="T12173">
        <v>2038187.7419354839</v>
      </c>
      <c r="U12173">
        <v>1339396</v>
      </c>
      <c r="V12173">
        <v>-698791.74193548388</v>
      </c>
      <c r="W12173">
        <v>-0.34284954597553619</v>
      </c>
      <c r="X12173" t="s">
        <v>392</v>
      </c>
    </row>
    <row r="12174" spans="1:24" x14ac:dyDescent="0.35">
      <c r="A12174">
        <v>3301003409</v>
      </c>
      <c r="B12174" t="s">
        <v>168</v>
      </c>
      <c r="C12174" t="s">
        <v>168</v>
      </c>
      <c r="D12174">
        <v>0</v>
      </c>
      <c r="E12174">
        <v>0</v>
      </c>
      <c r="F12174">
        <v>84</v>
      </c>
      <c r="G12174">
        <v>3499713</v>
      </c>
      <c r="H12174">
        <v>52</v>
      </c>
      <c r="I12174">
        <v>2560000</v>
      </c>
      <c r="J12174">
        <v>0</v>
      </c>
      <c r="K12174">
        <v>0</v>
      </c>
      <c r="L12174">
        <v>7</v>
      </c>
      <c r="M12174">
        <v>406800</v>
      </c>
      <c r="N12174">
        <v>83000</v>
      </c>
      <c r="O12174">
        <v>6549513</v>
      </c>
      <c r="P12174" t="s">
        <v>5</v>
      </c>
      <c r="Q12174" t="s">
        <v>10</v>
      </c>
      <c r="R12174" t="s">
        <v>169</v>
      </c>
      <c r="S12174" t="s">
        <v>170</v>
      </c>
      <c r="T12174">
        <v>4225492.2580645159</v>
      </c>
      <c r="U12174">
        <v>3638542</v>
      </c>
      <c r="V12174">
        <v>-586950.25806451589</v>
      </c>
      <c r="W12174">
        <v>-0.13890695384527063</v>
      </c>
      <c r="X12174" t="s">
        <v>180</v>
      </c>
    </row>
    <row r="12175" spans="1:24" x14ac:dyDescent="0.35">
      <c r="A12175">
        <v>3301029372</v>
      </c>
      <c r="B12175" t="s">
        <v>168</v>
      </c>
      <c r="C12175" t="s">
        <v>168</v>
      </c>
      <c r="D12175">
        <v>0</v>
      </c>
      <c r="E12175">
        <v>0</v>
      </c>
      <c r="F12175">
        <v>56</v>
      </c>
      <c r="G12175">
        <v>2024836</v>
      </c>
      <c r="H12175">
        <v>11</v>
      </c>
      <c r="I12175">
        <v>660000</v>
      </c>
      <c r="J12175">
        <v>0</v>
      </c>
      <c r="K12175">
        <v>0</v>
      </c>
      <c r="L12175">
        <v>9</v>
      </c>
      <c r="M12175">
        <v>511600</v>
      </c>
      <c r="N12175">
        <v>150000</v>
      </c>
      <c r="O12175">
        <v>3346436</v>
      </c>
      <c r="P12175" t="s">
        <v>5</v>
      </c>
      <c r="Q12175" t="s">
        <v>13</v>
      </c>
      <c r="R12175" t="s">
        <v>169</v>
      </c>
      <c r="S12175" t="s">
        <v>170</v>
      </c>
      <c r="T12175">
        <v>2158990.9677419355</v>
      </c>
      <c r="U12175">
        <v>2006361</v>
      </c>
      <c r="V12175">
        <v>-152629.96774193551</v>
      </c>
      <c r="W12175">
        <v>-7.0695046909607706E-2</v>
      </c>
      <c r="X12175" t="s">
        <v>280</v>
      </c>
    </row>
    <row r="12176" spans="1:24" x14ac:dyDescent="0.35">
      <c r="A12176">
        <v>3300012564</v>
      </c>
      <c r="B12176" t="s">
        <v>168</v>
      </c>
      <c r="C12176" t="s">
        <v>168</v>
      </c>
      <c r="D12176">
        <v>0</v>
      </c>
      <c r="E12176">
        <v>0</v>
      </c>
      <c r="F12176">
        <v>86</v>
      </c>
      <c r="G12176">
        <v>4458842</v>
      </c>
      <c r="H12176">
        <v>1</v>
      </c>
      <c r="I12176">
        <v>25000</v>
      </c>
      <c r="J12176">
        <v>0</v>
      </c>
      <c r="K12176">
        <v>0</v>
      </c>
      <c r="L12176">
        <v>0</v>
      </c>
      <c r="M12176">
        <v>0</v>
      </c>
      <c r="N12176">
        <v>2337000</v>
      </c>
      <c r="O12176">
        <v>6820842</v>
      </c>
      <c r="P12176" t="s">
        <v>5</v>
      </c>
      <c r="Q12176" t="s">
        <v>16</v>
      </c>
      <c r="R12176" t="s">
        <v>169</v>
      </c>
      <c r="S12176" t="s">
        <v>170</v>
      </c>
      <c r="T12176">
        <v>4400543.2258064514</v>
      </c>
      <c r="U12176">
        <v>3011369</v>
      </c>
      <c r="V12176">
        <v>-1389174.2258064514</v>
      </c>
      <c r="W12176">
        <v>-0.31568244067228057</v>
      </c>
      <c r="X12176" t="s">
        <v>377</v>
      </c>
    </row>
    <row r="12177" spans="1:24" x14ac:dyDescent="0.35">
      <c r="A12177">
        <v>3301038794</v>
      </c>
      <c r="B12177" t="s">
        <v>168</v>
      </c>
      <c r="C12177" t="s">
        <v>168</v>
      </c>
      <c r="D12177">
        <v>0</v>
      </c>
      <c r="E12177">
        <v>0</v>
      </c>
      <c r="F12177">
        <v>16</v>
      </c>
      <c r="G12177">
        <v>243773</v>
      </c>
      <c r="H12177">
        <v>18</v>
      </c>
      <c r="I12177">
        <v>305000</v>
      </c>
      <c r="J12177">
        <v>0</v>
      </c>
      <c r="K12177">
        <v>0</v>
      </c>
      <c r="L12177">
        <v>38</v>
      </c>
      <c r="M12177">
        <v>1156328</v>
      </c>
      <c r="N12177">
        <v>1085300</v>
      </c>
      <c r="O12177">
        <v>2790401</v>
      </c>
      <c r="P12177" t="s">
        <v>5</v>
      </c>
      <c r="Q12177" t="s">
        <v>17</v>
      </c>
      <c r="R12177" t="s">
        <v>169</v>
      </c>
      <c r="S12177" t="s">
        <v>170</v>
      </c>
      <c r="T12177">
        <v>1800258.7096774194</v>
      </c>
      <c r="U12177">
        <v>1441895</v>
      </c>
      <c r="V12177">
        <v>-358363.70967741939</v>
      </c>
      <c r="W12177">
        <v>-0.1990623390688292</v>
      </c>
      <c r="X12177" t="s">
        <v>192</v>
      </c>
    </row>
    <row r="12178" spans="1:24" x14ac:dyDescent="0.35">
      <c r="A12178">
        <v>3300009534</v>
      </c>
      <c r="B12178" t="s">
        <v>168</v>
      </c>
      <c r="C12178" t="s">
        <v>168</v>
      </c>
      <c r="D12178">
        <v>0</v>
      </c>
      <c r="E12178">
        <v>0</v>
      </c>
      <c r="F12178">
        <v>27</v>
      </c>
      <c r="G12178">
        <v>1572929</v>
      </c>
      <c r="H12178">
        <v>20</v>
      </c>
      <c r="I12178">
        <v>665000</v>
      </c>
      <c r="J12178">
        <v>0</v>
      </c>
      <c r="K12178">
        <v>0</v>
      </c>
      <c r="L12178">
        <v>0</v>
      </c>
      <c r="M12178">
        <v>0</v>
      </c>
      <c r="N12178">
        <v>407500</v>
      </c>
      <c r="O12178">
        <v>2645429</v>
      </c>
      <c r="P12178" t="s">
        <v>5</v>
      </c>
      <c r="Q12178" t="s">
        <v>12</v>
      </c>
      <c r="R12178" t="s">
        <v>169</v>
      </c>
      <c r="S12178" t="s">
        <v>170</v>
      </c>
      <c r="T12178">
        <v>1706728.3870967743</v>
      </c>
      <c r="U12178">
        <v>1384991</v>
      </c>
      <c r="V12178">
        <v>-321737.3870967743</v>
      </c>
      <c r="W12178">
        <v>-0.1885111828743089</v>
      </c>
      <c r="X12178" t="s">
        <v>338</v>
      </c>
    </row>
    <row r="12179" spans="1:24" x14ac:dyDescent="0.35">
      <c r="A12179">
        <v>6001120679</v>
      </c>
      <c r="B12179" t="s">
        <v>168</v>
      </c>
      <c r="C12179" t="s">
        <v>168</v>
      </c>
      <c r="D12179">
        <v>0</v>
      </c>
      <c r="E12179">
        <v>0</v>
      </c>
      <c r="F12179">
        <v>1</v>
      </c>
      <c r="G12179">
        <v>25550</v>
      </c>
      <c r="H12179">
        <v>17</v>
      </c>
      <c r="I12179">
        <v>318000</v>
      </c>
      <c r="J12179">
        <v>0</v>
      </c>
      <c r="K12179">
        <v>0</v>
      </c>
      <c r="L12179">
        <v>0</v>
      </c>
      <c r="M12179">
        <v>0</v>
      </c>
      <c r="N12179">
        <v>1729000</v>
      </c>
      <c r="O12179">
        <v>2072550</v>
      </c>
      <c r="P12179" t="s">
        <v>5</v>
      </c>
      <c r="Q12179" t="s">
        <v>16</v>
      </c>
      <c r="R12179" t="s">
        <v>169</v>
      </c>
      <c r="S12179" t="s">
        <v>170</v>
      </c>
      <c r="T12179">
        <v>1337129.0322580645</v>
      </c>
      <c r="U12179">
        <v>821000</v>
      </c>
      <c r="V12179">
        <v>-516129.03225806449</v>
      </c>
      <c r="W12179">
        <v>-0.38599792526115173</v>
      </c>
      <c r="X12179" t="s">
        <v>265</v>
      </c>
    </row>
    <row r="12180" spans="1:24" x14ac:dyDescent="0.35">
      <c r="A12180">
        <v>3300005200</v>
      </c>
      <c r="B12180" t="s">
        <v>168</v>
      </c>
      <c r="C12180" t="s">
        <v>168</v>
      </c>
      <c r="D12180">
        <v>0</v>
      </c>
      <c r="E12180">
        <v>0</v>
      </c>
      <c r="F12180">
        <v>12</v>
      </c>
      <c r="G12180">
        <v>778987</v>
      </c>
      <c r="H12180">
        <v>1</v>
      </c>
      <c r="I12180">
        <v>10000</v>
      </c>
      <c r="J12180">
        <v>0</v>
      </c>
      <c r="K12180">
        <v>0</v>
      </c>
      <c r="L12180">
        <v>1</v>
      </c>
      <c r="M12180">
        <v>137000</v>
      </c>
      <c r="N12180">
        <v>165000</v>
      </c>
      <c r="O12180">
        <v>1090987</v>
      </c>
      <c r="P12180" t="s">
        <v>5</v>
      </c>
      <c r="Q12180" t="s">
        <v>14</v>
      </c>
      <c r="R12180" t="s">
        <v>169</v>
      </c>
      <c r="S12180" t="s">
        <v>170</v>
      </c>
      <c r="T12180">
        <v>703862.58064516133</v>
      </c>
      <c r="U12180">
        <v>1029992</v>
      </c>
      <c r="V12180">
        <v>326129.41935483867</v>
      </c>
      <c r="W12180">
        <v>0.46334245962600829</v>
      </c>
      <c r="X12180" t="s">
        <v>409</v>
      </c>
    </row>
    <row r="12181" spans="1:24" x14ac:dyDescent="0.35">
      <c r="A12181">
        <v>3300016188</v>
      </c>
      <c r="B12181" t="s">
        <v>168</v>
      </c>
      <c r="C12181" t="s">
        <v>168</v>
      </c>
      <c r="D12181">
        <v>0</v>
      </c>
      <c r="E12181">
        <v>0</v>
      </c>
      <c r="F12181">
        <v>4</v>
      </c>
      <c r="G12181">
        <v>86094</v>
      </c>
      <c r="H12181">
        <v>19</v>
      </c>
      <c r="I12181">
        <v>317000</v>
      </c>
      <c r="J12181">
        <v>0</v>
      </c>
      <c r="K12181">
        <v>0</v>
      </c>
      <c r="L12181">
        <v>0</v>
      </c>
      <c r="M12181">
        <v>0</v>
      </c>
      <c r="N12181">
        <v>2170000</v>
      </c>
      <c r="O12181">
        <v>2573094</v>
      </c>
      <c r="P12181" t="s">
        <v>5</v>
      </c>
      <c r="Q12181" t="s">
        <v>8</v>
      </c>
      <c r="R12181" t="s">
        <v>169</v>
      </c>
      <c r="S12181" t="s">
        <v>170</v>
      </c>
      <c r="T12181">
        <v>1660060.6451612902</v>
      </c>
      <c r="U12181">
        <v>1764598</v>
      </c>
      <c r="V12181">
        <v>104537.35483870981</v>
      </c>
      <c r="W12181">
        <v>6.2972009572911158E-2</v>
      </c>
      <c r="X12181" t="s">
        <v>395</v>
      </c>
    </row>
    <row r="12182" spans="1:24" x14ac:dyDescent="0.35">
      <c r="A12182">
        <v>3300014160</v>
      </c>
      <c r="B12182" t="s">
        <v>168</v>
      </c>
      <c r="C12182" t="s">
        <v>168</v>
      </c>
      <c r="D12182">
        <v>0</v>
      </c>
      <c r="E12182">
        <v>0</v>
      </c>
      <c r="F12182">
        <v>160</v>
      </c>
      <c r="G12182">
        <v>5951404</v>
      </c>
      <c r="H12182">
        <v>53</v>
      </c>
      <c r="I12182">
        <v>1440000</v>
      </c>
      <c r="J12182">
        <v>0</v>
      </c>
      <c r="K12182">
        <v>0</v>
      </c>
      <c r="L12182">
        <v>102</v>
      </c>
      <c r="M12182">
        <v>5581548</v>
      </c>
      <c r="N12182">
        <v>1031100</v>
      </c>
      <c r="O12182">
        <v>14004052</v>
      </c>
      <c r="P12182" t="s">
        <v>5</v>
      </c>
      <c r="Q12182" t="s">
        <v>8</v>
      </c>
      <c r="R12182" t="s">
        <v>169</v>
      </c>
      <c r="S12182" t="s">
        <v>170</v>
      </c>
      <c r="T12182">
        <v>9034872.2580645159</v>
      </c>
      <c r="U12182">
        <v>7920515</v>
      </c>
      <c r="V12182">
        <v>-1114357.2580645159</v>
      </c>
      <c r="W12182">
        <v>-0.12333956986163719</v>
      </c>
      <c r="X12182" t="s">
        <v>216</v>
      </c>
    </row>
    <row r="12183" spans="1:24" x14ac:dyDescent="0.35">
      <c r="A12183">
        <v>3300015434</v>
      </c>
      <c r="B12183" t="s">
        <v>168</v>
      </c>
      <c r="C12183" t="s">
        <v>168</v>
      </c>
      <c r="D12183">
        <v>0</v>
      </c>
      <c r="E12183">
        <v>0</v>
      </c>
      <c r="F12183">
        <v>510</v>
      </c>
      <c r="G12183">
        <v>20220036</v>
      </c>
      <c r="H12183">
        <v>5</v>
      </c>
      <c r="I12183">
        <v>140000</v>
      </c>
      <c r="J12183">
        <v>0</v>
      </c>
      <c r="K12183">
        <v>0</v>
      </c>
      <c r="L12183">
        <v>1</v>
      </c>
      <c r="M12183">
        <v>22400</v>
      </c>
      <c r="N12183">
        <v>1389700</v>
      </c>
      <c r="O12183">
        <v>21772136</v>
      </c>
      <c r="P12183" t="s">
        <v>5</v>
      </c>
      <c r="Q12183" t="s">
        <v>7</v>
      </c>
      <c r="R12183" t="s">
        <v>169</v>
      </c>
      <c r="S12183" t="s">
        <v>170</v>
      </c>
      <c r="T12183">
        <v>14046539.35483871</v>
      </c>
      <c r="U12183">
        <v>12899615</v>
      </c>
      <c r="V12183">
        <v>-1146924.3548387103</v>
      </c>
      <c r="W12183">
        <v>-8.1651738258478712E-2</v>
      </c>
      <c r="X12183" t="s">
        <v>215</v>
      </c>
    </row>
    <row r="12184" spans="1:24" x14ac:dyDescent="0.35">
      <c r="A12184">
        <v>3301068193</v>
      </c>
      <c r="B12184" t="s">
        <v>168</v>
      </c>
      <c r="C12184" t="s">
        <v>168</v>
      </c>
      <c r="D12184">
        <v>0</v>
      </c>
      <c r="E12184">
        <v>0</v>
      </c>
      <c r="F12184">
        <v>13</v>
      </c>
      <c r="G12184">
        <v>521200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2199000</v>
      </c>
      <c r="O12184">
        <v>2720200</v>
      </c>
      <c r="P12184" t="s">
        <v>5</v>
      </c>
      <c r="Q12184" t="s">
        <v>16</v>
      </c>
      <c r="R12184" t="s">
        <v>169</v>
      </c>
      <c r="S12184" t="s">
        <v>170</v>
      </c>
      <c r="T12184">
        <v>1754967.7419354839</v>
      </c>
      <c r="U12184">
        <v>2565199</v>
      </c>
      <c r="V12184">
        <v>810231.25806451612</v>
      </c>
      <c r="W12184">
        <v>0.46167871847658271</v>
      </c>
      <c r="X12184" t="s">
        <v>377</v>
      </c>
    </row>
    <row r="12185" spans="1:24" x14ac:dyDescent="0.35">
      <c r="A12185">
        <v>3300013703</v>
      </c>
      <c r="B12185" t="s">
        <v>168</v>
      </c>
      <c r="C12185" t="s">
        <v>168</v>
      </c>
      <c r="D12185">
        <v>0</v>
      </c>
      <c r="E12185">
        <v>0</v>
      </c>
      <c r="F12185">
        <v>74</v>
      </c>
      <c r="G12185">
        <v>3394064</v>
      </c>
      <c r="H12185">
        <v>104</v>
      </c>
      <c r="I12185">
        <v>2854000</v>
      </c>
      <c r="J12185">
        <v>0</v>
      </c>
      <c r="K12185">
        <v>0</v>
      </c>
      <c r="L12185">
        <v>0</v>
      </c>
      <c r="M12185">
        <v>0</v>
      </c>
      <c r="N12185">
        <v>576700</v>
      </c>
      <c r="O12185">
        <v>6824764</v>
      </c>
      <c r="P12185" t="s">
        <v>5</v>
      </c>
      <c r="Q12185" t="s">
        <v>8</v>
      </c>
      <c r="R12185" t="s">
        <v>169</v>
      </c>
      <c r="S12185" t="s">
        <v>170</v>
      </c>
      <c r="T12185">
        <v>4403073.5483870972</v>
      </c>
      <c r="U12185">
        <v>4563840</v>
      </c>
      <c r="V12185">
        <v>160766.45161290281</v>
      </c>
      <c r="W12185">
        <v>3.651232482178135E-2</v>
      </c>
      <c r="X12185" t="s">
        <v>191</v>
      </c>
    </row>
    <row r="12186" spans="1:24" x14ac:dyDescent="0.35">
      <c r="A12186">
        <v>3301030475</v>
      </c>
      <c r="B12186" t="s">
        <v>168</v>
      </c>
      <c r="C12186" t="s">
        <v>168</v>
      </c>
      <c r="D12186">
        <v>0</v>
      </c>
      <c r="E12186">
        <v>0</v>
      </c>
      <c r="F12186">
        <v>666</v>
      </c>
      <c r="G12186">
        <v>26627501</v>
      </c>
      <c r="H12186">
        <v>12</v>
      </c>
      <c r="I12186">
        <v>1160000</v>
      </c>
      <c r="J12186">
        <v>0</v>
      </c>
      <c r="K12186">
        <v>0</v>
      </c>
      <c r="L12186">
        <v>17</v>
      </c>
      <c r="M12186">
        <v>800800</v>
      </c>
      <c r="N12186">
        <v>75000</v>
      </c>
      <c r="O12186">
        <v>28663301</v>
      </c>
      <c r="P12186" t="s">
        <v>5</v>
      </c>
      <c r="Q12186" t="s">
        <v>14</v>
      </c>
      <c r="R12186" t="s">
        <v>169</v>
      </c>
      <c r="S12186" t="s">
        <v>170</v>
      </c>
      <c r="T12186">
        <v>18492452.258064516</v>
      </c>
      <c r="U12186">
        <v>12290455</v>
      </c>
      <c r="V12186">
        <v>-6201997.2580645159</v>
      </c>
      <c r="W12186">
        <v>-0.33537992536170202</v>
      </c>
      <c r="X12186" t="s">
        <v>366</v>
      </c>
    </row>
    <row r="12187" spans="1:24" x14ac:dyDescent="0.35">
      <c r="A12187">
        <v>3300008598</v>
      </c>
      <c r="B12187" t="s">
        <v>168</v>
      </c>
      <c r="C12187" t="s">
        <v>168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38</v>
      </c>
      <c r="K12187">
        <v>432700</v>
      </c>
      <c r="L12187">
        <v>0</v>
      </c>
      <c r="M12187">
        <v>0</v>
      </c>
      <c r="N12187">
        <v>257000</v>
      </c>
      <c r="O12187">
        <v>689700</v>
      </c>
      <c r="P12187" t="s">
        <v>5</v>
      </c>
      <c r="Q12187" t="s">
        <v>12</v>
      </c>
      <c r="R12187" t="s">
        <v>169</v>
      </c>
      <c r="S12187" t="s">
        <v>170</v>
      </c>
      <c r="T12187">
        <v>444967.74193548388</v>
      </c>
      <c r="U12187">
        <v>127500</v>
      </c>
      <c r="V12187">
        <v>-317467.74193548388</v>
      </c>
      <c r="W12187">
        <v>-0.71346237494562859</v>
      </c>
      <c r="X12187" t="s">
        <v>361</v>
      </c>
    </row>
    <row r="12188" spans="1:24" x14ac:dyDescent="0.35">
      <c r="A12188">
        <v>3300011733</v>
      </c>
      <c r="B12188" t="s">
        <v>168</v>
      </c>
      <c r="C12188" t="s">
        <v>168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330000</v>
      </c>
      <c r="O12188">
        <v>330000</v>
      </c>
      <c r="P12188" t="s">
        <v>5</v>
      </c>
      <c r="Q12188" t="s">
        <v>12</v>
      </c>
      <c r="R12188" t="s">
        <v>169</v>
      </c>
      <c r="S12188" t="s">
        <v>170</v>
      </c>
      <c r="T12188">
        <v>212903.22580645164</v>
      </c>
      <c r="U12188">
        <v>455000</v>
      </c>
      <c r="V12188">
        <v>242096.77419354836</v>
      </c>
      <c r="W12188">
        <v>1.1371212121212118</v>
      </c>
      <c r="X12188" t="s">
        <v>271</v>
      </c>
    </row>
    <row r="12189" spans="1:24" x14ac:dyDescent="0.35">
      <c r="A12189">
        <v>3301014863</v>
      </c>
      <c r="B12189" t="s">
        <v>168</v>
      </c>
      <c r="C12189" t="s">
        <v>168</v>
      </c>
      <c r="D12189">
        <v>0</v>
      </c>
      <c r="E12189">
        <v>0</v>
      </c>
      <c r="F12189">
        <v>201</v>
      </c>
      <c r="G12189">
        <v>8500762</v>
      </c>
      <c r="H12189">
        <v>0</v>
      </c>
      <c r="I12189">
        <v>0</v>
      </c>
      <c r="J12189">
        <v>0</v>
      </c>
      <c r="K12189">
        <v>0</v>
      </c>
      <c r="L12189">
        <v>4</v>
      </c>
      <c r="M12189">
        <v>259600</v>
      </c>
      <c r="N12189">
        <v>980000</v>
      </c>
      <c r="O12189">
        <v>9740362</v>
      </c>
      <c r="P12189" t="s">
        <v>5</v>
      </c>
      <c r="Q12189" t="s">
        <v>8</v>
      </c>
      <c r="R12189" t="s">
        <v>169</v>
      </c>
      <c r="S12189" t="s">
        <v>170</v>
      </c>
      <c r="T12189">
        <v>6284104.5161290327</v>
      </c>
      <c r="U12189">
        <v>6076378</v>
      </c>
      <c r="V12189">
        <v>-207726.51612903271</v>
      </c>
      <c r="W12189">
        <v>-3.3055865890815994E-2</v>
      </c>
      <c r="X12189" t="s">
        <v>350</v>
      </c>
    </row>
    <row r="12190" spans="1:24" x14ac:dyDescent="0.35">
      <c r="A12190">
        <v>3300014593</v>
      </c>
      <c r="B12190" t="s">
        <v>168</v>
      </c>
      <c r="C12190" t="s">
        <v>168</v>
      </c>
      <c r="D12190">
        <v>0</v>
      </c>
      <c r="E12190">
        <v>0</v>
      </c>
      <c r="F12190">
        <v>1</v>
      </c>
      <c r="G12190">
        <v>17898</v>
      </c>
      <c r="H12190">
        <v>1</v>
      </c>
      <c r="I12190">
        <v>20000</v>
      </c>
      <c r="J12190">
        <v>0</v>
      </c>
      <c r="K12190">
        <v>0</v>
      </c>
      <c r="L12190">
        <v>3</v>
      </c>
      <c r="M12190">
        <v>170000</v>
      </c>
      <c r="N12190">
        <v>2489000</v>
      </c>
      <c r="O12190">
        <v>2696898</v>
      </c>
      <c r="P12190" t="s">
        <v>5</v>
      </c>
      <c r="Q12190" t="s">
        <v>8</v>
      </c>
      <c r="R12190" t="s">
        <v>169</v>
      </c>
      <c r="S12190" t="s">
        <v>170</v>
      </c>
      <c r="T12190">
        <v>1739934.1935483869</v>
      </c>
      <c r="U12190">
        <v>1830000</v>
      </c>
      <c r="V12190">
        <v>90065.806451613083</v>
      </c>
      <c r="W12190">
        <v>5.1763915431729535E-2</v>
      </c>
      <c r="X12190" t="s">
        <v>395</v>
      </c>
    </row>
    <row r="12191" spans="1:24" x14ac:dyDescent="0.35">
      <c r="A12191">
        <v>3301016055</v>
      </c>
      <c r="B12191" t="s">
        <v>168</v>
      </c>
      <c r="C12191" t="s">
        <v>168</v>
      </c>
      <c r="D12191">
        <v>0</v>
      </c>
      <c r="E12191">
        <v>0</v>
      </c>
      <c r="F12191">
        <v>1</v>
      </c>
      <c r="G12191">
        <v>43199</v>
      </c>
      <c r="H12191">
        <v>1</v>
      </c>
      <c r="I12191">
        <v>5000</v>
      </c>
      <c r="J12191">
        <v>0</v>
      </c>
      <c r="K12191">
        <v>0</v>
      </c>
      <c r="L12191">
        <v>0</v>
      </c>
      <c r="M12191">
        <v>0</v>
      </c>
      <c r="N12191">
        <v>60000</v>
      </c>
      <c r="O12191">
        <v>108199</v>
      </c>
      <c r="P12191" t="s">
        <v>5</v>
      </c>
      <c r="Q12191" t="s">
        <v>11</v>
      </c>
      <c r="R12191" t="s">
        <v>169</v>
      </c>
      <c r="S12191" t="s">
        <v>170</v>
      </c>
      <c r="T12191">
        <v>69805.806451612909</v>
      </c>
      <c r="U12191">
        <v>284199</v>
      </c>
      <c r="V12191">
        <v>214393.19354838709</v>
      </c>
      <c r="W12191">
        <v>3.0712802336435638</v>
      </c>
      <c r="X12191" t="s">
        <v>172</v>
      </c>
    </row>
    <row r="12192" spans="1:24" x14ac:dyDescent="0.35">
      <c r="A12192">
        <v>3301075969</v>
      </c>
      <c r="B12192" t="s">
        <v>168</v>
      </c>
      <c r="C12192" t="s">
        <v>168</v>
      </c>
      <c r="D12192">
        <v>0</v>
      </c>
      <c r="E12192">
        <v>0</v>
      </c>
      <c r="F12192">
        <v>1</v>
      </c>
      <c r="G12192">
        <v>25700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362000</v>
      </c>
      <c r="O12192">
        <v>387700</v>
      </c>
      <c r="P12192" t="s">
        <v>5</v>
      </c>
      <c r="Q12192" t="s">
        <v>12</v>
      </c>
      <c r="R12192" t="s">
        <v>169</v>
      </c>
      <c r="S12192" t="s">
        <v>170</v>
      </c>
      <c r="T12192">
        <v>250129.03225806452</v>
      </c>
      <c r="U12192">
        <v>430000</v>
      </c>
      <c r="V12192">
        <v>179870.96774193548</v>
      </c>
      <c r="W12192">
        <v>0.71911271601753923</v>
      </c>
      <c r="X12192" t="s">
        <v>406</v>
      </c>
    </row>
    <row r="12193" spans="1:24" x14ac:dyDescent="0.35">
      <c r="A12193">
        <v>3301071351</v>
      </c>
      <c r="B12193" t="s">
        <v>168</v>
      </c>
      <c r="C12193" t="s">
        <v>168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1177500</v>
      </c>
      <c r="O12193">
        <v>1177500</v>
      </c>
      <c r="P12193" t="s">
        <v>5</v>
      </c>
      <c r="Q12193" t="s">
        <v>6</v>
      </c>
      <c r="R12193" t="s">
        <v>181</v>
      </c>
      <c r="S12193" t="s">
        <v>170</v>
      </c>
      <c r="T12193">
        <v>759677.41935483867</v>
      </c>
      <c r="U12193">
        <v>1830000</v>
      </c>
      <c r="V12193">
        <v>1070322.5806451612</v>
      </c>
      <c r="W12193">
        <v>1.4089171974522294</v>
      </c>
      <c r="X12193" t="s">
        <v>295</v>
      </c>
    </row>
    <row r="12194" spans="1:24" x14ac:dyDescent="0.35">
      <c r="A12194">
        <v>3301067286</v>
      </c>
      <c r="B12194" t="s">
        <v>168</v>
      </c>
      <c r="C12194" t="s">
        <v>168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44000</v>
      </c>
      <c r="O12194">
        <v>44000</v>
      </c>
      <c r="P12194" t="s">
        <v>5</v>
      </c>
      <c r="Q12194" t="s">
        <v>9</v>
      </c>
      <c r="R12194" t="s">
        <v>169</v>
      </c>
      <c r="S12194" t="s">
        <v>170</v>
      </c>
      <c r="T12194">
        <v>28387.096774193546</v>
      </c>
      <c r="U12194">
        <v>65000</v>
      </c>
      <c r="V12194">
        <v>36612.903225806454</v>
      </c>
      <c r="W12194">
        <v>1.2897727272727275</v>
      </c>
      <c r="X12194" t="s">
        <v>284</v>
      </c>
    </row>
    <row r="12195" spans="1:24" x14ac:dyDescent="0.35">
      <c r="A12195">
        <v>3301002493</v>
      </c>
      <c r="B12195" t="s">
        <v>168</v>
      </c>
      <c r="C12195" t="s">
        <v>168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1085000</v>
      </c>
      <c r="O12195">
        <v>1085000</v>
      </c>
      <c r="P12195" t="s">
        <v>5</v>
      </c>
      <c r="Q12195" t="s">
        <v>6</v>
      </c>
      <c r="R12195" t="s">
        <v>169</v>
      </c>
      <c r="S12195" t="s">
        <v>170</v>
      </c>
      <c r="T12195">
        <v>700000</v>
      </c>
      <c r="U12195">
        <v>337000</v>
      </c>
      <c r="V12195">
        <v>-363000</v>
      </c>
      <c r="W12195">
        <v>-0.51857142857142857</v>
      </c>
      <c r="X12195" t="s">
        <v>348</v>
      </c>
    </row>
    <row r="12196" spans="1:24" x14ac:dyDescent="0.35">
      <c r="A12196">
        <v>3301063089</v>
      </c>
      <c r="B12196" t="s">
        <v>168</v>
      </c>
      <c r="C12196" t="s">
        <v>168</v>
      </c>
      <c r="D12196">
        <v>0</v>
      </c>
      <c r="E12196">
        <v>0</v>
      </c>
      <c r="F12196">
        <v>26</v>
      </c>
      <c r="G12196">
        <v>1200099</v>
      </c>
      <c r="H12196">
        <v>9</v>
      </c>
      <c r="I12196">
        <v>267000</v>
      </c>
      <c r="J12196">
        <v>0</v>
      </c>
      <c r="K12196">
        <v>0</v>
      </c>
      <c r="L12196">
        <v>11</v>
      </c>
      <c r="M12196">
        <v>506400</v>
      </c>
      <c r="N12196">
        <v>420000</v>
      </c>
      <c r="O12196">
        <v>2393499</v>
      </c>
      <c r="P12196" t="s">
        <v>5</v>
      </c>
      <c r="Q12196" t="s">
        <v>17</v>
      </c>
      <c r="R12196" t="s">
        <v>169</v>
      </c>
      <c r="S12196" t="s">
        <v>170</v>
      </c>
      <c r="T12196">
        <v>1544192.9032258063</v>
      </c>
      <c r="U12196">
        <v>1640249</v>
      </c>
      <c r="V12196">
        <v>96056.096774193691</v>
      </c>
      <c r="W12196">
        <v>6.2204726218811901E-2</v>
      </c>
      <c r="X12196" t="s">
        <v>328</v>
      </c>
    </row>
    <row r="12197" spans="1:24" x14ac:dyDescent="0.35">
      <c r="A12197">
        <v>3300015660</v>
      </c>
      <c r="B12197" t="s">
        <v>168</v>
      </c>
      <c r="C12197" t="s">
        <v>168</v>
      </c>
      <c r="D12197">
        <v>0</v>
      </c>
      <c r="E12197">
        <v>0</v>
      </c>
      <c r="F12197">
        <v>172</v>
      </c>
      <c r="G12197">
        <v>6559232</v>
      </c>
      <c r="H12197">
        <v>129</v>
      </c>
      <c r="I12197">
        <v>4975000</v>
      </c>
      <c r="J12197">
        <v>0</v>
      </c>
      <c r="K12197">
        <v>0</v>
      </c>
      <c r="L12197">
        <v>0</v>
      </c>
      <c r="M12197">
        <v>0</v>
      </c>
      <c r="N12197">
        <v>342000</v>
      </c>
      <c r="O12197">
        <v>11876232</v>
      </c>
      <c r="P12197" t="s">
        <v>5</v>
      </c>
      <c r="Q12197" t="s">
        <v>8</v>
      </c>
      <c r="R12197" t="s">
        <v>169</v>
      </c>
      <c r="S12197" t="s">
        <v>170</v>
      </c>
      <c r="T12197">
        <v>7662085.1612903224</v>
      </c>
      <c r="U12197">
        <v>9522875</v>
      </c>
      <c r="V12197">
        <v>1860789.8387096776</v>
      </c>
      <c r="W12197">
        <v>0.24285684634655169</v>
      </c>
      <c r="X12197" t="s">
        <v>264</v>
      </c>
    </row>
    <row r="12198" spans="1:24" x14ac:dyDescent="0.35">
      <c r="A12198">
        <v>3300008794</v>
      </c>
      <c r="B12198" t="s">
        <v>168</v>
      </c>
      <c r="C12198" t="s">
        <v>168</v>
      </c>
      <c r="D12198">
        <v>0</v>
      </c>
      <c r="E12198">
        <v>0</v>
      </c>
      <c r="F12198">
        <v>2</v>
      </c>
      <c r="G12198">
        <v>147400</v>
      </c>
      <c r="H12198">
        <v>1</v>
      </c>
      <c r="I12198">
        <v>2000</v>
      </c>
      <c r="J12198">
        <v>0</v>
      </c>
      <c r="K12198">
        <v>0</v>
      </c>
      <c r="L12198">
        <v>0</v>
      </c>
      <c r="M12198">
        <v>0</v>
      </c>
      <c r="N12198">
        <v>330000</v>
      </c>
      <c r="O12198">
        <v>479400</v>
      </c>
      <c r="P12198" t="s">
        <v>5</v>
      </c>
      <c r="Q12198" t="s">
        <v>12</v>
      </c>
      <c r="R12198" t="s">
        <v>169</v>
      </c>
      <c r="S12198" t="s">
        <v>170</v>
      </c>
      <c r="T12198">
        <v>309290.32258064515</v>
      </c>
      <c r="U12198">
        <v>259450</v>
      </c>
      <c r="V12198">
        <v>-49840.322580645152</v>
      </c>
      <c r="W12198">
        <v>-0.16114413850646636</v>
      </c>
      <c r="X12198" t="s">
        <v>383</v>
      </c>
    </row>
    <row r="12199" spans="1:24" x14ac:dyDescent="0.35">
      <c r="A12199">
        <v>3301076956</v>
      </c>
      <c r="B12199" t="s">
        <v>168</v>
      </c>
      <c r="C12199" t="s">
        <v>168</v>
      </c>
      <c r="D12199">
        <v>0</v>
      </c>
      <c r="E12199">
        <v>0</v>
      </c>
      <c r="F12199">
        <v>6</v>
      </c>
      <c r="G12199">
        <v>150994</v>
      </c>
      <c r="H12199">
        <v>7</v>
      </c>
      <c r="I12199">
        <v>330000</v>
      </c>
      <c r="J12199">
        <v>0</v>
      </c>
      <c r="K12199">
        <v>0</v>
      </c>
      <c r="L12199">
        <v>8</v>
      </c>
      <c r="M12199">
        <v>289200</v>
      </c>
      <c r="N12199">
        <v>215000</v>
      </c>
      <c r="O12199">
        <v>985194</v>
      </c>
      <c r="P12199" t="s">
        <v>5</v>
      </c>
      <c r="Q12199" t="s">
        <v>10</v>
      </c>
      <c r="R12199" t="s">
        <v>169</v>
      </c>
      <c r="S12199" t="s">
        <v>170</v>
      </c>
      <c r="T12199">
        <v>635609.03225806449</v>
      </c>
      <c r="U12199">
        <v>1219982</v>
      </c>
      <c r="V12199">
        <v>584372.96774193551</v>
      </c>
      <c r="W12199">
        <v>0.91939059718187499</v>
      </c>
      <c r="X12199" t="s">
        <v>292</v>
      </c>
    </row>
    <row r="12200" spans="1:24" x14ac:dyDescent="0.35">
      <c r="A12200">
        <v>3300016840</v>
      </c>
      <c r="B12200" t="s">
        <v>168</v>
      </c>
      <c r="C12200" t="s">
        <v>168</v>
      </c>
      <c r="D12200">
        <v>0</v>
      </c>
      <c r="E12200">
        <v>0</v>
      </c>
      <c r="F12200">
        <v>11</v>
      </c>
      <c r="G12200">
        <v>522888</v>
      </c>
      <c r="H12200">
        <v>28</v>
      </c>
      <c r="I12200">
        <v>610000</v>
      </c>
      <c r="J12200">
        <v>0</v>
      </c>
      <c r="K12200">
        <v>0</v>
      </c>
      <c r="L12200">
        <v>39</v>
      </c>
      <c r="M12200">
        <v>3462384</v>
      </c>
      <c r="N12200">
        <v>896700</v>
      </c>
      <c r="O12200">
        <v>5491972</v>
      </c>
      <c r="P12200" t="s">
        <v>5</v>
      </c>
      <c r="Q12200" t="s">
        <v>6</v>
      </c>
      <c r="R12200" t="s">
        <v>169</v>
      </c>
      <c r="S12200" t="s">
        <v>170</v>
      </c>
      <c r="T12200">
        <v>3543207.7419354836</v>
      </c>
      <c r="U12200">
        <v>4411874</v>
      </c>
      <c r="V12200">
        <v>868666.25806451635</v>
      </c>
      <c r="W12200">
        <v>0.24516379544542488</v>
      </c>
      <c r="X12200" t="s">
        <v>363</v>
      </c>
    </row>
    <row r="12201" spans="1:24" x14ac:dyDescent="0.35">
      <c r="A12201">
        <v>3300015855</v>
      </c>
      <c r="B12201" t="s">
        <v>168</v>
      </c>
      <c r="C12201" t="s">
        <v>168</v>
      </c>
      <c r="D12201">
        <v>0</v>
      </c>
      <c r="E12201">
        <v>0</v>
      </c>
      <c r="F12201">
        <v>17</v>
      </c>
      <c r="G12201">
        <v>898173</v>
      </c>
      <c r="H12201">
        <v>19</v>
      </c>
      <c r="I12201">
        <v>660000</v>
      </c>
      <c r="J12201">
        <v>0</v>
      </c>
      <c r="K12201">
        <v>0</v>
      </c>
      <c r="L12201">
        <v>0</v>
      </c>
      <c r="M12201">
        <v>0</v>
      </c>
      <c r="N12201">
        <v>342000</v>
      </c>
      <c r="O12201">
        <v>1900173</v>
      </c>
      <c r="P12201" t="s">
        <v>5</v>
      </c>
      <c r="Q12201" t="s">
        <v>8</v>
      </c>
      <c r="R12201" t="s">
        <v>169</v>
      </c>
      <c r="S12201" t="s">
        <v>170</v>
      </c>
      <c r="T12201">
        <v>1225918.064516129</v>
      </c>
      <c r="U12201">
        <v>2030786</v>
      </c>
      <c r="V12201">
        <v>804867.93548387103</v>
      </c>
      <c r="W12201">
        <v>0.65654300950492406</v>
      </c>
      <c r="X12201" t="s">
        <v>391</v>
      </c>
    </row>
    <row r="12202" spans="1:24" x14ac:dyDescent="0.35">
      <c r="A12202">
        <v>3301035324</v>
      </c>
      <c r="B12202" t="s">
        <v>168</v>
      </c>
      <c r="C12202" t="s">
        <v>168</v>
      </c>
      <c r="D12202">
        <v>0</v>
      </c>
      <c r="E12202">
        <v>0</v>
      </c>
      <c r="F12202">
        <v>45</v>
      </c>
      <c r="G12202">
        <v>1645452</v>
      </c>
      <c r="H12202">
        <v>55</v>
      </c>
      <c r="I12202">
        <v>2580000</v>
      </c>
      <c r="J12202">
        <v>0</v>
      </c>
      <c r="K12202">
        <v>0</v>
      </c>
      <c r="L12202">
        <v>26</v>
      </c>
      <c r="M12202">
        <v>1262400</v>
      </c>
      <c r="N12202">
        <v>30000</v>
      </c>
      <c r="O12202">
        <v>5517852</v>
      </c>
      <c r="P12202" t="s">
        <v>5</v>
      </c>
      <c r="Q12202" t="s">
        <v>15</v>
      </c>
      <c r="R12202" t="s">
        <v>169</v>
      </c>
      <c r="S12202" t="s">
        <v>170</v>
      </c>
      <c r="T12202">
        <v>3559904.5161290322</v>
      </c>
      <c r="U12202">
        <v>1403376</v>
      </c>
      <c r="V12202">
        <v>-2156528.5161290322</v>
      </c>
      <c r="W12202">
        <v>-0.60578268500133747</v>
      </c>
      <c r="X12202" t="s">
        <v>412</v>
      </c>
    </row>
    <row r="12203" spans="1:24" x14ac:dyDescent="0.35">
      <c r="A12203">
        <v>3301066067</v>
      </c>
      <c r="B12203" t="s">
        <v>168</v>
      </c>
      <c r="C12203" t="s">
        <v>168</v>
      </c>
      <c r="D12203">
        <v>0</v>
      </c>
      <c r="E12203">
        <v>0</v>
      </c>
      <c r="F12203">
        <v>28</v>
      </c>
      <c r="G12203">
        <v>943858</v>
      </c>
      <c r="H12203">
        <v>2</v>
      </c>
      <c r="I12203">
        <v>10000</v>
      </c>
      <c r="J12203">
        <v>0</v>
      </c>
      <c r="K12203">
        <v>0</v>
      </c>
      <c r="L12203">
        <v>1</v>
      </c>
      <c r="M12203">
        <v>49905</v>
      </c>
      <c r="N12203">
        <v>343500</v>
      </c>
      <c r="O12203">
        <v>1347263</v>
      </c>
      <c r="P12203" t="s">
        <v>5</v>
      </c>
      <c r="Q12203" t="s">
        <v>12</v>
      </c>
      <c r="R12203" t="s">
        <v>169</v>
      </c>
      <c r="S12203" t="s">
        <v>170</v>
      </c>
      <c r="T12203">
        <v>869201.93548387091</v>
      </c>
      <c r="U12203">
        <v>817127</v>
      </c>
      <c r="V12203">
        <v>-52074.935483870911</v>
      </c>
      <c r="W12203">
        <v>-5.9911205161872538E-2</v>
      </c>
      <c r="X12203" t="s">
        <v>294</v>
      </c>
    </row>
    <row r="12204" spans="1:24" x14ac:dyDescent="0.35">
      <c r="A12204">
        <v>3301031503</v>
      </c>
      <c r="B12204" t="s">
        <v>168</v>
      </c>
      <c r="C12204" t="s">
        <v>168</v>
      </c>
      <c r="D12204">
        <v>0</v>
      </c>
      <c r="E12204">
        <v>0</v>
      </c>
      <c r="F12204">
        <v>81</v>
      </c>
      <c r="G12204">
        <v>2247917</v>
      </c>
      <c r="H12204">
        <v>126</v>
      </c>
      <c r="I12204">
        <v>3500000</v>
      </c>
      <c r="J12204">
        <v>0</v>
      </c>
      <c r="K12204">
        <v>0</v>
      </c>
      <c r="L12204">
        <v>4</v>
      </c>
      <c r="M12204">
        <v>529600</v>
      </c>
      <c r="N12204">
        <v>202000</v>
      </c>
      <c r="O12204">
        <v>6479517</v>
      </c>
      <c r="P12204" t="s">
        <v>5</v>
      </c>
      <c r="Q12204" t="s">
        <v>9</v>
      </c>
      <c r="R12204" t="s">
        <v>169</v>
      </c>
      <c r="S12204" t="s">
        <v>170</v>
      </c>
      <c r="T12204">
        <v>4180333.5483870972</v>
      </c>
      <c r="U12204">
        <v>3732546</v>
      </c>
      <c r="V12204">
        <v>-447787.54838709719</v>
      </c>
      <c r="W12204">
        <v>-0.10711766015892865</v>
      </c>
      <c r="X12204" t="s">
        <v>270</v>
      </c>
    </row>
    <row r="12205" spans="1:24" x14ac:dyDescent="0.35">
      <c r="A12205">
        <v>3301073834</v>
      </c>
      <c r="B12205" t="s">
        <v>168</v>
      </c>
      <c r="C12205" t="s">
        <v>168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21000</v>
      </c>
      <c r="O12205">
        <v>21000</v>
      </c>
      <c r="P12205" t="s">
        <v>5</v>
      </c>
      <c r="Q12205" t="s">
        <v>13</v>
      </c>
      <c r="R12205" t="s">
        <v>169</v>
      </c>
      <c r="S12205" t="s">
        <v>170</v>
      </c>
      <c r="T12205">
        <v>13548.387096774193</v>
      </c>
      <c r="U12205">
        <v>57000</v>
      </c>
      <c r="V12205">
        <v>43451.612903225803</v>
      </c>
      <c r="W12205">
        <v>3.2071428571428573</v>
      </c>
      <c r="X12205" t="s">
        <v>392</v>
      </c>
    </row>
    <row r="12206" spans="1:24" x14ac:dyDescent="0.35">
      <c r="A12206">
        <v>3301008679</v>
      </c>
      <c r="B12206" t="s">
        <v>168</v>
      </c>
      <c r="C12206" t="s">
        <v>168</v>
      </c>
      <c r="D12206">
        <v>0</v>
      </c>
      <c r="E12206">
        <v>0</v>
      </c>
      <c r="F12206">
        <v>223</v>
      </c>
      <c r="G12206">
        <v>15212320</v>
      </c>
      <c r="H12206">
        <v>38</v>
      </c>
      <c r="I12206">
        <v>2282000</v>
      </c>
      <c r="J12206">
        <v>0</v>
      </c>
      <c r="K12206">
        <v>0</v>
      </c>
      <c r="L12206">
        <v>7</v>
      </c>
      <c r="M12206">
        <v>1109000</v>
      </c>
      <c r="N12206">
        <v>150000</v>
      </c>
      <c r="O12206">
        <v>18753320</v>
      </c>
      <c r="P12206" t="s">
        <v>5</v>
      </c>
      <c r="Q12206" t="s">
        <v>14</v>
      </c>
      <c r="R12206" t="s">
        <v>169</v>
      </c>
      <c r="S12206" t="s">
        <v>170</v>
      </c>
      <c r="T12206">
        <v>12098916.129032258</v>
      </c>
      <c r="U12206">
        <v>11369014</v>
      </c>
      <c r="V12206">
        <v>-729902.12903225794</v>
      </c>
      <c r="W12206">
        <v>-6.0327893940912869E-2</v>
      </c>
      <c r="X12206" t="s">
        <v>402</v>
      </c>
    </row>
    <row r="12207" spans="1:24" x14ac:dyDescent="0.35">
      <c r="A12207">
        <v>3301071374</v>
      </c>
      <c r="B12207" t="s">
        <v>168</v>
      </c>
      <c r="C12207" t="s">
        <v>168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150000</v>
      </c>
      <c r="O12207">
        <v>150000</v>
      </c>
      <c r="P12207" t="s">
        <v>5</v>
      </c>
      <c r="Q12207" t="s">
        <v>14</v>
      </c>
      <c r="R12207" t="s">
        <v>169</v>
      </c>
      <c r="S12207" t="s">
        <v>170</v>
      </c>
      <c r="T12207">
        <v>96774.193548387106</v>
      </c>
      <c r="U12207">
        <v>150000</v>
      </c>
      <c r="V12207">
        <v>53225.806451612894</v>
      </c>
      <c r="W12207">
        <v>0.54999999999999982</v>
      </c>
      <c r="X12207" t="s">
        <v>211</v>
      </c>
    </row>
    <row r="12208" spans="1:24" x14ac:dyDescent="0.35">
      <c r="A12208">
        <v>3300024688</v>
      </c>
      <c r="B12208" t="s">
        <v>168</v>
      </c>
      <c r="C12208" t="s">
        <v>168</v>
      </c>
      <c r="D12208">
        <v>0</v>
      </c>
      <c r="E12208">
        <v>0</v>
      </c>
      <c r="F12208">
        <v>45</v>
      </c>
      <c r="G12208">
        <v>1722437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1031100</v>
      </c>
      <c r="O12208">
        <v>2753537</v>
      </c>
      <c r="P12208" t="s">
        <v>5</v>
      </c>
      <c r="Q12208" t="s">
        <v>8</v>
      </c>
      <c r="R12208" t="s">
        <v>169</v>
      </c>
      <c r="S12208" t="s">
        <v>170</v>
      </c>
      <c r="T12208">
        <v>1776475.4838709678</v>
      </c>
      <c r="U12208">
        <v>1961950</v>
      </c>
      <c r="V12208">
        <v>185474.51612903224</v>
      </c>
      <c r="W12208">
        <v>0.10440589685193991</v>
      </c>
      <c r="X12208" t="s">
        <v>226</v>
      </c>
    </row>
    <row r="12209" spans="1:24" x14ac:dyDescent="0.35">
      <c r="A12209">
        <v>3300006237</v>
      </c>
      <c r="B12209" t="s">
        <v>168</v>
      </c>
      <c r="C12209" t="s">
        <v>168</v>
      </c>
      <c r="D12209">
        <v>0</v>
      </c>
      <c r="E12209">
        <v>0</v>
      </c>
      <c r="F12209">
        <v>178</v>
      </c>
      <c r="G12209">
        <v>5928036</v>
      </c>
      <c r="H12209">
        <v>87</v>
      </c>
      <c r="I12209">
        <v>3365000</v>
      </c>
      <c r="J12209">
        <v>0</v>
      </c>
      <c r="K12209">
        <v>0</v>
      </c>
      <c r="L12209">
        <v>82</v>
      </c>
      <c r="M12209">
        <v>5855550</v>
      </c>
      <c r="N12209">
        <v>150000</v>
      </c>
      <c r="O12209">
        <v>15298586</v>
      </c>
      <c r="P12209" t="s">
        <v>5</v>
      </c>
      <c r="Q12209" t="s">
        <v>14</v>
      </c>
      <c r="R12209" t="s">
        <v>169</v>
      </c>
      <c r="S12209" t="s">
        <v>170</v>
      </c>
      <c r="T12209">
        <v>9870055.4838709682</v>
      </c>
      <c r="U12209">
        <v>10412102</v>
      </c>
      <c r="V12209">
        <v>542046.51612903178</v>
      </c>
      <c r="W12209">
        <v>5.4918284604864809E-2</v>
      </c>
      <c r="X12209" t="s">
        <v>266</v>
      </c>
    </row>
    <row r="12210" spans="1:24" x14ac:dyDescent="0.35">
      <c r="A12210">
        <v>3300016297</v>
      </c>
      <c r="B12210" t="s">
        <v>168</v>
      </c>
      <c r="C12210" t="s">
        <v>168</v>
      </c>
      <c r="D12210">
        <v>0</v>
      </c>
      <c r="E12210">
        <v>0</v>
      </c>
      <c r="F12210">
        <v>30</v>
      </c>
      <c r="G12210">
        <v>1296567</v>
      </c>
      <c r="H12210">
        <v>0</v>
      </c>
      <c r="I12210">
        <v>0</v>
      </c>
      <c r="J12210">
        <v>0</v>
      </c>
      <c r="K12210">
        <v>0</v>
      </c>
      <c r="L12210">
        <v>1</v>
      </c>
      <c r="M12210">
        <v>20000</v>
      </c>
      <c r="N12210">
        <v>1284100</v>
      </c>
      <c r="O12210">
        <v>2600667</v>
      </c>
      <c r="P12210" t="s">
        <v>5</v>
      </c>
      <c r="Q12210" t="s">
        <v>7</v>
      </c>
      <c r="R12210" t="s">
        <v>169</v>
      </c>
      <c r="S12210" t="s">
        <v>170</v>
      </c>
      <c r="T12210">
        <v>1677849.6774193549</v>
      </c>
      <c r="U12210">
        <v>1720892</v>
      </c>
      <c r="V12210">
        <v>43042.322580645094</v>
      </c>
      <c r="W12210">
        <v>2.5653265104682799E-2</v>
      </c>
      <c r="X12210" t="s">
        <v>225</v>
      </c>
    </row>
    <row r="12211" spans="1:24" x14ac:dyDescent="0.35">
      <c r="A12211">
        <v>3300011086</v>
      </c>
      <c r="B12211" t="s">
        <v>168</v>
      </c>
      <c r="C12211" t="s">
        <v>168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330000</v>
      </c>
      <c r="O12211">
        <v>330000</v>
      </c>
      <c r="P12211" t="s">
        <v>5</v>
      </c>
      <c r="Q12211" t="s">
        <v>12</v>
      </c>
      <c r="R12211" t="s">
        <v>169</v>
      </c>
      <c r="S12211" t="s">
        <v>170</v>
      </c>
      <c r="T12211">
        <v>212903.22580645164</v>
      </c>
      <c r="U12211">
        <v>179500</v>
      </c>
      <c r="V12211">
        <v>-33403.225806451635</v>
      </c>
      <c r="W12211">
        <v>-0.15689393939393947</v>
      </c>
      <c r="X12211" t="s">
        <v>383</v>
      </c>
    </row>
    <row r="12212" spans="1:24" x14ac:dyDescent="0.35">
      <c r="A12212">
        <v>3300018017</v>
      </c>
      <c r="B12212" t="s">
        <v>168</v>
      </c>
      <c r="C12212" t="s">
        <v>168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1010500</v>
      </c>
      <c r="O12212">
        <v>1010500</v>
      </c>
      <c r="P12212" t="s">
        <v>5</v>
      </c>
      <c r="Q12212" t="s">
        <v>7</v>
      </c>
      <c r="R12212" t="s">
        <v>169</v>
      </c>
      <c r="S12212" t="s">
        <v>170</v>
      </c>
      <c r="T12212">
        <v>651935.48387096776</v>
      </c>
      <c r="U12212">
        <v>1001500</v>
      </c>
      <c r="V12212">
        <v>349564.51612903224</v>
      </c>
      <c r="W12212">
        <v>0.53619495299356745</v>
      </c>
      <c r="X12212" t="s">
        <v>401</v>
      </c>
    </row>
    <row r="12213" spans="1:24" x14ac:dyDescent="0.35">
      <c r="A12213">
        <v>6001127311</v>
      </c>
      <c r="B12213" t="s">
        <v>168</v>
      </c>
      <c r="C12213" t="s">
        <v>168</v>
      </c>
      <c r="D12213">
        <v>0</v>
      </c>
      <c r="E12213">
        <v>0</v>
      </c>
      <c r="F12213">
        <v>0</v>
      </c>
      <c r="G12213">
        <v>0</v>
      </c>
      <c r="H12213">
        <v>5</v>
      </c>
      <c r="I12213">
        <v>112000</v>
      </c>
      <c r="J12213">
        <v>0</v>
      </c>
      <c r="K12213">
        <v>0</v>
      </c>
      <c r="L12213">
        <v>0</v>
      </c>
      <c r="M12213">
        <v>0</v>
      </c>
      <c r="N12213">
        <v>150000</v>
      </c>
      <c r="O12213">
        <v>262000</v>
      </c>
      <c r="P12213" t="s">
        <v>5</v>
      </c>
      <c r="Q12213" t="s">
        <v>9</v>
      </c>
      <c r="R12213" t="s">
        <v>169</v>
      </c>
      <c r="S12213" t="s">
        <v>170</v>
      </c>
      <c r="T12213">
        <v>169032.25806451612</v>
      </c>
      <c r="U12213">
        <v>152999</v>
      </c>
      <c r="V12213">
        <v>-16033.258064516122</v>
      </c>
      <c r="W12213">
        <v>-9.4853244274809123E-2</v>
      </c>
      <c r="X12213" t="s">
        <v>228</v>
      </c>
    </row>
    <row r="12214" spans="1:24" x14ac:dyDescent="0.35">
      <c r="A12214">
        <v>3301071291</v>
      </c>
      <c r="B12214" t="s">
        <v>168</v>
      </c>
      <c r="C12214" t="s">
        <v>168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968700</v>
      </c>
      <c r="O12214">
        <v>968700</v>
      </c>
      <c r="P12214" t="s">
        <v>5</v>
      </c>
      <c r="Q12214" t="s">
        <v>6</v>
      </c>
      <c r="R12214" t="s">
        <v>169</v>
      </c>
      <c r="S12214" t="s">
        <v>170</v>
      </c>
      <c r="T12214">
        <v>624967.74193548388</v>
      </c>
      <c r="U12214">
        <v>337000</v>
      </c>
      <c r="V12214">
        <v>-287967.74193548388</v>
      </c>
      <c r="W12214">
        <v>-0.46077216888613604</v>
      </c>
      <c r="X12214" t="s">
        <v>363</v>
      </c>
    </row>
    <row r="12215" spans="1:24" x14ac:dyDescent="0.35">
      <c r="A12215">
        <v>3301008664</v>
      </c>
      <c r="B12215" t="s">
        <v>168</v>
      </c>
      <c r="C12215" t="s">
        <v>168</v>
      </c>
      <c r="D12215">
        <v>0</v>
      </c>
      <c r="E12215">
        <v>0</v>
      </c>
      <c r="F12215">
        <v>92</v>
      </c>
      <c r="G12215">
        <v>3013160</v>
      </c>
      <c r="H12215">
        <v>2</v>
      </c>
      <c r="I12215">
        <v>155000</v>
      </c>
      <c r="J12215">
        <v>0</v>
      </c>
      <c r="K12215">
        <v>0</v>
      </c>
      <c r="L12215">
        <v>0</v>
      </c>
      <c r="M12215">
        <v>0</v>
      </c>
      <c r="N12215">
        <v>342000</v>
      </c>
      <c r="O12215">
        <v>3510160</v>
      </c>
      <c r="P12215" t="s">
        <v>5</v>
      </c>
      <c r="Q12215" t="s">
        <v>8</v>
      </c>
      <c r="R12215" t="s">
        <v>169</v>
      </c>
      <c r="S12215" t="s">
        <v>170</v>
      </c>
      <c r="T12215">
        <v>2264619.3548387098</v>
      </c>
      <c r="U12215">
        <v>3210902</v>
      </c>
      <c r="V12215">
        <v>946282.64516129019</v>
      </c>
      <c r="W12215">
        <v>0.41785505504022602</v>
      </c>
      <c r="X12215" t="s">
        <v>273</v>
      </c>
    </row>
    <row r="12216" spans="1:24" x14ac:dyDescent="0.35">
      <c r="A12216">
        <v>3300005936</v>
      </c>
      <c r="B12216" t="s">
        <v>168</v>
      </c>
      <c r="C12216" t="s">
        <v>168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74</v>
      </c>
      <c r="K12216">
        <v>1668926</v>
      </c>
      <c r="L12216">
        <v>0</v>
      </c>
      <c r="M12216">
        <v>0</v>
      </c>
      <c r="N12216">
        <v>137000</v>
      </c>
      <c r="O12216">
        <v>1805926</v>
      </c>
      <c r="P12216" t="s">
        <v>5</v>
      </c>
      <c r="Q12216" t="s">
        <v>14</v>
      </c>
      <c r="R12216" t="s">
        <v>169</v>
      </c>
      <c r="S12216" t="s">
        <v>170</v>
      </c>
      <c r="T12216">
        <v>1165113.5483870967</v>
      </c>
      <c r="U12216">
        <v>16333361</v>
      </c>
      <c r="V12216">
        <v>15168247.451612903</v>
      </c>
      <c r="W12216">
        <v>13.018686009282773</v>
      </c>
      <c r="X12216" t="s">
        <v>260</v>
      </c>
    </row>
    <row r="12217" spans="1:24" x14ac:dyDescent="0.35">
      <c r="A12217">
        <v>3301006803</v>
      </c>
      <c r="B12217" t="s">
        <v>168</v>
      </c>
      <c r="C12217" t="s">
        <v>168</v>
      </c>
      <c r="D12217">
        <v>0</v>
      </c>
      <c r="E12217">
        <v>0</v>
      </c>
      <c r="F12217">
        <v>3</v>
      </c>
      <c r="G12217">
        <v>135996</v>
      </c>
      <c r="H12217">
        <v>0</v>
      </c>
      <c r="I12217">
        <v>0</v>
      </c>
      <c r="J12217">
        <v>0</v>
      </c>
      <c r="K12217">
        <v>0</v>
      </c>
      <c r="L12217">
        <v>3</v>
      </c>
      <c r="M12217">
        <v>250000</v>
      </c>
      <c r="N12217">
        <v>150000</v>
      </c>
      <c r="O12217">
        <v>535996</v>
      </c>
      <c r="P12217" t="s">
        <v>5</v>
      </c>
      <c r="Q12217" t="s">
        <v>14</v>
      </c>
      <c r="R12217" t="s">
        <v>169</v>
      </c>
      <c r="S12217" t="s">
        <v>170</v>
      </c>
      <c r="T12217">
        <v>345803.87096774194</v>
      </c>
      <c r="U12217">
        <v>474498</v>
      </c>
      <c r="V12217">
        <v>128694.12903225806</v>
      </c>
      <c r="W12217">
        <v>0.37215930715900858</v>
      </c>
      <c r="X12217" t="s">
        <v>260</v>
      </c>
    </row>
    <row r="12218" spans="1:24" x14ac:dyDescent="0.35">
      <c r="A12218">
        <v>3301017773</v>
      </c>
      <c r="B12218" t="s">
        <v>168</v>
      </c>
      <c r="C12218" t="s">
        <v>168</v>
      </c>
      <c r="D12218">
        <v>0</v>
      </c>
      <c r="E12218">
        <v>0</v>
      </c>
      <c r="F12218">
        <v>0</v>
      </c>
      <c r="G12218">
        <v>0</v>
      </c>
      <c r="H12218">
        <v>21</v>
      </c>
      <c r="I12218">
        <v>680000</v>
      </c>
      <c r="J12218">
        <v>0</v>
      </c>
      <c r="K12218">
        <v>0</v>
      </c>
      <c r="L12218">
        <v>5</v>
      </c>
      <c r="M12218">
        <v>302000</v>
      </c>
      <c r="N12218">
        <v>150000</v>
      </c>
      <c r="O12218">
        <v>1132000</v>
      </c>
      <c r="P12218" t="s">
        <v>5</v>
      </c>
      <c r="Q12218" t="s">
        <v>10</v>
      </c>
      <c r="R12218" t="s">
        <v>169</v>
      </c>
      <c r="S12218" t="s">
        <v>170</v>
      </c>
      <c r="T12218">
        <v>730322.58064516133</v>
      </c>
      <c r="U12218">
        <v>580000</v>
      </c>
      <c r="V12218">
        <v>-150322.58064516133</v>
      </c>
      <c r="W12218">
        <v>-0.20583038869257952</v>
      </c>
      <c r="X12218" t="s">
        <v>198</v>
      </c>
    </row>
    <row r="12219" spans="1:24" x14ac:dyDescent="0.35">
      <c r="A12219">
        <v>3300014988</v>
      </c>
      <c r="B12219" t="s">
        <v>168</v>
      </c>
      <c r="C12219" t="s">
        <v>168</v>
      </c>
      <c r="D12219">
        <v>0</v>
      </c>
      <c r="E12219">
        <v>0</v>
      </c>
      <c r="F12219">
        <v>77</v>
      </c>
      <c r="G12219">
        <v>2913770</v>
      </c>
      <c r="H12219">
        <v>17</v>
      </c>
      <c r="I12219">
        <v>1170000</v>
      </c>
      <c r="J12219">
        <v>0</v>
      </c>
      <c r="K12219">
        <v>0</v>
      </c>
      <c r="L12219">
        <v>2</v>
      </c>
      <c r="M12219">
        <v>223300</v>
      </c>
      <c r="N12219">
        <v>1082200</v>
      </c>
      <c r="O12219">
        <v>5389270</v>
      </c>
      <c r="P12219" t="s">
        <v>5</v>
      </c>
      <c r="Q12219" t="s">
        <v>7</v>
      </c>
      <c r="R12219" t="s">
        <v>169</v>
      </c>
      <c r="S12219" t="s">
        <v>170</v>
      </c>
      <c r="T12219">
        <v>3476948.3870967738</v>
      </c>
      <c r="U12219">
        <v>3617933</v>
      </c>
      <c r="V12219">
        <v>140984.61290322617</v>
      </c>
      <c r="W12219">
        <v>4.0548376681814213E-2</v>
      </c>
      <c r="X12219" t="s">
        <v>317</v>
      </c>
    </row>
    <row r="12220" spans="1:24" x14ac:dyDescent="0.35">
      <c r="A12220">
        <v>3300020868</v>
      </c>
      <c r="B12220" t="s">
        <v>168</v>
      </c>
      <c r="C12220" t="s">
        <v>168</v>
      </c>
      <c r="D12220">
        <v>0</v>
      </c>
      <c r="E12220">
        <v>0</v>
      </c>
      <c r="F12220">
        <v>258</v>
      </c>
      <c r="G12220">
        <v>9988357</v>
      </c>
      <c r="H12220">
        <v>21</v>
      </c>
      <c r="I12220">
        <v>820000</v>
      </c>
      <c r="J12220">
        <v>0</v>
      </c>
      <c r="K12220">
        <v>0</v>
      </c>
      <c r="L12220">
        <v>0</v>
      </c>
      <c r="M12220">
        <v>0</v>
      </c>
      <c r="N12220">
        <v>1489800</v>
      </c>
      <c r="O12220">
        <v>12298157</v>
      </c>
      <c r="P12220" t="s">
        <v>5</v>
      </c>
      <c r="Q12220" t="s">
        <v>7</v>
      </c>
      <c r="R12220" t="s">
        <v>169</v>
      </c>
      <c r="S12220" t="s">
        <v>170</v>
      </c>
      <c r="T12220">
        <v>7934294.8387096776</v>
      </c>
      <c r="U12220">
        <v>8518626</v>
      </c>
      <c r="V12220">
        <v>584331.16129032243</v>
      </c>
      <c r="W12220">
        <v>7.3646262606665402E-2</v>
      </c>
      <c r="X12220" t="s">
        <v>307</v>
      </c>
    </row>
    <row r="12221" spans="1:24" x14ac:dyDescent="0.35">
      <c r="A12221">
        <v>3301064511</v>
      </c>
      <c r="B12221" t="s">
        <v>168</v>
      </c>
      <c r="C12221" t="s">
        <v>168</v>
      </c>
      <c r="D12221">
        <v>0</v>
      </c>
      <c r="E12221">
        <v>0</v>
      </c>
      <c r="F12221">
        <v>62</v>
      </c>
      <c r="G12221">
        <v>2806876</v>
      </c>
      <c r="H12221">
        <v>1</v>
      </c>
      <c r="I12221">
        <v>105000</v>
      </c>
      <c r="J12221">
        <v>0</v>
      </c>
      <c r="K12221">
        <v>0</v>
      </c>
      <c r="L12221">
        <v>0</v>
      </c>
      <c r="M12221">
        <v>0</v>
      </c>
      <c r="N12221">
        <v>1081500</v>
      </c>
      <c r="O12221">
        <v>3993376</v>
      </c>
      <c r="P12221" t="s">
        <v>5</v>
      </c>
      <c r="Q12221" t="s">
        <v>17</v>
      </c>
      <c r="R12221" t="s">
        <v>169</v>
      </c>
      <c r="S12221" t="s">
        <v>170</v>
      </c>
      <c r="T12221">
        <v>2576371.6129032257</v>
      </c>
      <c r="U12221">
        <v>2954027</v>
      </c>
      <c r="V12221">
        <v>377655.3870967743</v>
      </c>
      <c r="W12221">
        <v>0.14658420594504507</v>
      </c>
      <c r="X12221" t="s">
        <v>311</v>
      </c>
    </row>
    <row r="12222" spans="1:24" x14ac:dyDescent="0.35">
      <c r="A12222">
        <v>3300012242</v>
      </c>
      <c r="B12222" t="s">
        <v>168</v>
      </c>
      <c r="C12222" t="s">
        <v>168</v>
      </c>
      <c r="D12222">
        <v>0</v>
      </c>
      <c r="E12222">
        <v>0</v>
      </c>
      <c r="F12222">
        <v>7</v>
      </c>
      <c r="G12222">
        <v>425144</v>
      </c>
      <c r="H12222">
        <v>2</v>
      </c>
      <c r="I12222">
        <v>85000</v>
      </c>
      <c r="J12222">
        <v>0</v>
      </c>
      <c r="K12222">
        <v>0</v>
      </c>
      <c r="L12222">
        <v>0</v>
      </c>
      <c r="M12222">
        <v>0</v>
      </c>
      <c r="N12222">
        <v>303000</v>
      </c>
      <c r="O12222">
        <v>813144</v>
      </c>
      <c r="P12222" t="s">
        <v>5</v>
      </c>
      <c r="Q12222" t="s">
        <v>12</v>
      </c>
      <c r="R12222" t="s">
        <v>169</v>
      </c>
      <c r="S12222" t="s">
        <v>170</v>
      </c>
      <c r="T12222">
        <v>524609.03225806449</v>
      </c>
      <c r="U12222">
        <v>894345</v>
      </c>
      <c r="V12222">
        <v>369735.96774193551</v>
      </c>
      <c r="W12222">
        <v>0.70478383902482222</v>
      </c>
      <c r="X12222" t="s">
        <v>219</v>
      </c>
    </row>
    <row r="12223" spans="1:24" x14ac:dyDescent="0.35">
      <c r="A12223">
        <v>3300018001</v>
      </c>
      <c r="B12223" t="s">
        <v>168</v>
      </c>
      <c r="C12223" t="s">
        <v>168</v>
      </c>
      <c r="D12223">
        <v>0</v>
      </c>
      <c r="E12223">
        <v>0</v>
      </c>
      <c r="F12223">
        <v>40</v>
      </c>
      <c r="G12223">
        <v>1589418</v>
      </c>
      <c r="H12223">
        <v>19</v>
      </c>
      <c r="I12223">
        <v>390000</v>
      </c>
      <c r="J12223">
        <v>0</v>
      </c>
      <c r="K12223">
        <v>0</v>
      </c>
      <c r="L12223">
        <v>0</v>
      </c>
      <c r="M12223">
        <v>0</v>
      </c>
      <c r="N12223">
        <v>923000</v>
      </c>
      <c r="O12223">
        <v>2902418</v>
      </c>
      <c r="P12223" t="s">
        <v>5</v>
      </c>
      <c r="Q12223" t="s">
        <v>6</v>
      </c>
      <c r="R12223" t="s">
        <v>169</v>
      </c>
      <c r="S12223" t="s">
        <v>170</v>
      </c>
      <c r="T12223">
        <v>1872527.7419354839</v>
      </c>
      <c r="U12223">
        <v>863269</v>
      </c>
      <c r="V12223">
        <v>-1009258.7419354839</v>
      </c>
      <c r="W12223">
        <v>-0.53898199707967631</v>
      </c>
      <c r="X12223" t="s">
        <v>343</v>
      </c>
    </row>
    <row r="12224" spans="1:24" x14ac:dyDescent="0.35">
      <c r="A12224">
        <v>3301046487</v>
      </c>
      <c r="B12224" t="s">
        <v>168</v>
      </c>
      <c r="C12224" t="s">
        <v>168</v>
      </c>
      <c r="D12224">
        <v>0</v>
      </c>
      <c r="E12224">
        <v>0</v>
      </c>
      <c r="F12224">
        <v>33</v>
      </c>
      <c r="G12224">
        <v>1985464</v>
      </c>
      <c r="H12224">
        <v>17</v>
      </c>
      <c r="I12224">
        <v>755000</v>
      </c>
      <c r="J12224">
        <v>0</v>
      </c>
      <c r="K12224">
        <v>0</v>
      </c>
      <c r="L12224">
        <v>8</v>
      </c>
      <c r="M12224">
        <v>299200</v>
      </c>
      <c r="N12224">
        <v>150000</v>
      </c>
      <c r="O12224">
        <v>3189664</v>
      </c>
      <c r="P12224" t="s">
        <v>5</v>
      </c>
      <c r="Q12224" t="s">
        <v>14</v>
      </c>
      <c r="R12224" t="s">
        <v>169</v>
      </c>
      <c r="S12224" t="s">
        <v>170</v>
      </c>
      <c r="T12224">
        <v>2057847.7419354839</v>
      </c>
      <c r="U12224">
        <v>0</v>
      </c>
      <c r="V12224">
        <v>-2057847.7419354839</v>
      </c>
      <c r="W12224">
        <v>0</v>
      </c>
      <c r="X12224" t="s">
        <v>212</v>
      </c>
    </row>
    <row r="12225" spans="1:24" x14ac:dyDescent="0.35">
      <c r="A12225">
        <v>3300022218</v>
      </c>
      <c r="B12225" t="s">
        <v>168</v>
      </c>
      <c r="C12225" t="s">
        <v>168</v>
      </c>
      <c r="D12225">
        <v>0</v>
      </c>
      <c r="E12225">
        <v>0</v>
      </c>
      <c r="F12225">
        <v>90</v>
      </c>
      <c r="G12225">
        <v>3270799</v>
      </c>
      <c r="H12225">
        <v>1</v>
      </c>
      <c r="I12225">
        <v>135000</v>
      </c>
      <c r="J12225">
        <v>0</v>
      </c>
      <c r="K12225">
        <v>0</v>
      </c>
      <c r="L12225">
        <v>0</v>
      </c>
      <c r="M12225">
        <v>0</v>
      </c>
      <c r="N12225">
        <v>1102000</v>
      </c>
      <c r="O12225">
        <v>4507799</v>
      </c>
      <c r="P12225" t="s">
        <v>5</v>
      </c>
      <c r="Q12225" t="s">
        <v>9</v>
      </c>
      <c r="R12225" t="s">
        <v>169</v>
      </c>
      <c r="S12225" t="s">
        <v>170</v>
      </c>
      <c r="T12225">
        <v>2908257.4193548388</v>
      </c>
      <c r="U12225">
        <v>2465800</v>
      </c>
      <c r="V12225">
        <v>-442457.41935483878</v>
      </c>
      <c r="W12225">
        <v>-0.15213832737440158</v>
      </c>
      <c r="X12225" t="s">
        <v>281</v>
      </c>
    </row>
    <row r="12226" spans="1:24" x14ac:dyDescent="0.35">
      <c r="A12226">
        <v>3301072183</v>
      </c>
      <c r="B12226" t="s">
        <v>168</v>
      </c>
      <c r="C12226" t="s">
        <v>168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138000</v>
      </c>
      <c r="O12226">
        <v>138000</v>
      </c>
      <c r="P12226" t="s">
        <v>5</v>
      </c>
      <c r="Q12226" t="s">
        <v>10</v>
      </c>
      <c r="R12226" t="s">
        <v>169</v>
      </c>
      <c r="S12226" t="s">
        <v>170</v>
      </c>
      <c r="T12226">
        <v>89032.258064516136</v>
      </c>
      <c r="U12226">
        <v>605000</v>
      </c>
      <c r="V12226">
        <v>515967.74193548388</v>
      </c>
      <c r="W12226">
        <v>5.795289855072463</v>
      </c>
      <c r="X12226" t="s">
        <v>356</v>
      </c>
    </row>
    <row r="12227" spans="1:24" x14ac:dyDescent="0.35">
      <c r="A12227">
        <v>3300015197</v>
      </c>
      <c r="B12227" t="s">
        <v>168</v>
      </c>
      <c r="C12227" t="s">
        <v>168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939500</v>
      </c>
      <c r="O12227">
        <v>939500</v>
      </c>
      <c r="P12227" t="s">
        <v>5</v>
      </c>
      <c r="Q12227" t="s">
        <v>7</v>
      </c>
      <c r="R12227" t="s">
        <v>169</v>
      </c>
      <c r="S12227" t="s">
        <v>170</v>
      </c>
      <c r="T12227">
        <v>606129.03225806449</v>
      </c>
      <c r="U12227">
        <v>2010570</v>
      </c>
      <c r="V12227">
        <v>1404440.9677419355</v>
      </c>
      <c r="W12227">
        <v>2.3170659925492285</v>
      </c>
      <c r="X12227" t="s">
        <v>236</v>
      </c>
    </row>
    <row r="12228" spans="1:24" x14ac:dyDescent="0.35">
      <c r="A12228">
        <v>3300000699</v>
      </c>
      <c r="B12228" t="s">
        <v>168</v>
      </c>
      <c r="C12228" t="s">
        <v>168</v>
      </c>
      <c r="D12228">
        <v>0</v>
      </c>
      <c r="E12228">
        <v>0</v>
      </c>
      <c r="F12228">
        <v>89</v>
      </c>
      <c r="G12228">
        <v>2303700</v>
      </c>
      <c r="H12228">
        <v>11</v>
      </c>
      <c r="I12228">
        <v>180000</v>
      </c>
      <c r="J12228">
        <v>0</v>
      </c>
      <c r="K12228">
        <v>0</v>
      </c>
      <c r="L12228">
        <v>31</v>
      </c>
      <c r="M12228">
        <v>1174400</v>
      </c>
      <c r="N12228">
        <v>30000</v>
      </c>
      <c r="O12228">
        <v>3688100</v>
      </c>
      <c r="P12228" t="s">
        <v>5</v>
      </c>
      <c r="Q12228" t="s">
        <v>13</v>
      </c>
      <c r="R12228" t="s">
        <v>169</v>
      </c>
      <c r="S12228" t="s">
        <v>170</v>
      </c>
      <c r="T12228">
        <v>2379419.3548387098</v>
      </c>
      <c r="U12228">
        <v>3160336</v>
      </c>
      <c r="V12228">
        <v>780916.64516129019</v>
      </c>
      <c r="W12228">
        <v>0.3281963070415661</v>
      </c>
      <c r="X12228" t="s">
        <v>280</v>
      </c>
    </row>
    <row r="12229" spans="1:24" x14ac:dyDescent="0.35">
      <c r="A12229">
        <v>3301003508</v>
      </c>
      <c r="B12229" t="s">
        <v>168</v>
      </c>
      <c r="C12229" t="s">
        <v>168</v>
      </c>
      <c r="D12229">
        <v>0</v>
      </c>
      <c r="E12229">
        <v>0</v>
      </c>
      <c r="F12229">
        <v>30</v>
      </c>
      <c r="G12229">
        <v>763969</v>
      </c>
      <c r="H12229">
        <v>62</v>
      </c>
      <c r="I12229">
        <v>1595000</v>
      </c>
      <c r="J12229">
        <v>0</v>
      </c>
      <c r="K12229">
        <v>0</v>
      </c>
      <c r="L12229">
        <v>26</v>
      </c>
      <c r="M12229">
        <v>1132400</v>
      </c>
      <c r="N12229">
        <v>164000</v>
      </c>
      <c r="O12229">
        <v>3655369</v>
      </c>
      <c r="P12229" t="s">
        <v>5</v>
      </c>
      <c r="Q12229" t="s">
        <v>9</v>
      </c>
      <c r="R12229" t="s">
        <v>169</v>
      </c>
      <c r="S12229" t="s">
        <v>170</v>
      </c>
      <c r="T12229">
        <v>2358302.5806451612</v>
      </c>
      <c r="U12229">
        <v>2188089</v>
      </c>
      <c r="V12229">
        <v>-170213.58064516122</v>
      </c>
      <c r="W12229">
        <v>-7.2176311064628518E-2</v>
      </c>
      <c r="X12229" t="s">
        <v>344</v>
      </c>
    </row>
    <row r="12230" spans="1:24" x14ac:dyDescent="0.35">
      <c r="A12230">
        <v>3301068243</v>
      </c>
      <c r="B12230" t="s">
        <v>168</v>
      </c>
      <c r="C12230" t="s">
        <v>168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30000</v>
      </c>
      <c r="O12230">
        <v>30000</v>
      </c>
      <c r="P12230" t="s">
        <v>5</v>
      </c>
      <c r="Q12230" t="s">
        <v>10</v>
      </c>
      <c r="R12230" t="s">
        <v>169</v>
      </c>
      <c r="S12230" t="s">
        <v>170</v>
      </c>
      <c r="T12230">
        <v>19354.83870967742</v>
      </c>
      <c r="U12230">
        <v>30000</v>
      </c>
      <c r="V12230">
        <v>10645.16129032258</v>
      </c>
      <c r="W12230">
        <v>0.54999999999999982</v>
      </c>
      <c r="X12230" t="s">
        <v>182</v>
      </c>
    </row>
    <row r="12231" spans="1:24" x14ac:dyDescent="0.35">
      <c r="A12231">
        <v>3300019673</v>
      </c>
      <c r="B12231" t="s">
        <v>168</v>
      </c>
      <c r="C12231" t="s">
        <v>168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342000</v>
      </c>
      <c r="O12231">
        <v>342000</v>
      </c>
      <c r="P12231" t="s">
        <v>5</v>
      </c>
      <c r="Q12231" t="s">
        <v>8</v>
      </c>
      <c r="R12231" t="s">
        <v>169</v>
      </c>
      <c r="S12231" t="s">
        <v>170</v>
      </c>
      <c r="T12231">
        <v>220645.16129032258</v>
      </c>
      <c r="U12231">
        <v>1046500</v>
      </c>
      <c r="V12231">
        <v>825854.83870967745</v>
      </c>
      <c r="W12231">
        <v>3.7429093567251464</v>
      </c>
      <c r="X12231" t="s">
        <v>372</v>
      </c>
    </row>
    <row r="12232" spans="1:24" x14ac:dyDescent="0.35">
      <c r="A12232">
        <v>3300009044</v>
      </c>
      <c r="B12232" t="s">
        <v>168</v>
      </c>
      <c r="C12232" t="s">
        <v>168</v>
      </c>
      <c r="D12232">
        <v>0</v>
      </c>
      <c r="E12232">
        <v>0</v>
      </c>
      <c r="F12232">
        <v>33</v>
      </c>
      <c r="G12232">
        <v>955300</v>
      </c>
      <c r="H12232">
        <v>39</v>
      </c>
      <c r="I12232">
        <v>870000</v>
      </c>
      <c r="J12232">
        <v>0</v>
      </c>
      <c r="K12232">
        <v>0</v>
      </c>
      <c r="L12232">
        <v>22</v>
      </c>
      <c r="M12232">
        <v>1468177</v>
      </c>
      <c r="N12232">
        <v>420000</v>
      </c>
      <c r="O12232">
        <v>3713477</v>
      </c>
      <c r="P12232" t="s">
        <v>5</v>
      </c>
      <c r="Q12232" t="s">
        <v>17</v>
      </c>
      <c r="R12232" t="s">
        <v>169</v>
      </c>
      <c r="S12232" t="s">
        <v>170</v>
      </c>
      <c r="T12232">
        <v>2395791.6129032257</v>
      </c>
      <c r="U12232">
        <v>1917900</v>
      </c>
      <c r="V12232">
        <v>-477891.6129032257</v>
      </c>
      <c r="W12232">
        <v>-0.1994712771884678</v>
      </c>
      <c r="X12232" t="s">
        <v>417</v>
      </c>
    </row>
    <row r="12233" spans="1:24" x14ac:dyDescent="0.35">
      <c r="A12233">
        <v>3300015071</v>
      </c>
      <c r="B12233" t="s">
        <v>168</v>
      </c>
      <c r="C12233" t="s">
        <v>168</v>
      </c>
      <c r="D12233">
        <v>0</v>
      </c>
      <c r="E12233">
        <v>0</v>
      </c>
      <c r="F12233">
        <v>2</v>
      </c>
      <c r="G12233">
        <v>62198</v>
      </c>
      <c r="H12233">
        <v>1</v>
      </c>
      <c r="I12233">
        <v>10000</v>
      </c>
      <c r="J12233">
        <v>0</v>
      </c>
      <c r="K12233">
        <v>0</v>
      </c>
      <c r="L12233">
        <v>0</v>
      </c>
      <c r="M12233">
        <v>0</v>
      </c>
      <c r="N12233">
        <v>912300</v>
      </c>
      <c r="O12233">
        <v>984498</v>
      </c>
      <c r="P12233" t="s">
        <v>5</v>
      </c>
      <c r="Q12233" t="s">
        <v>7</v>
      </c>
      <c r="R12233" t="s">
        <v>169</v>
      </c>
      <c r="S12233" t="s">
        <v>170</v>
      </c>
      <c r="T12233">
        <v>635160</v>
      </c>
      <c r="U12233">
        <v>788199</v>
      </c>
      <c r="V12233">
        <v>153039</v>
      </c>
      <c r="W12233">
        <v>0.24094558851313064</v>
      </c>
      <c r="X12233" t="s">
        <v>176</v>
      </c>
    </row>
    <row r="12234" spans="1:24" x14ac:dyDescent="0.35">
      <c r="A12234">
        <v>3300001568</v>
      </c>
      <c r="B12234" t="s">
        <v>168</v>
      </c>
      <c r="C12234" t="s">
        <v>168</v>
      </c>
      <c r="D12234">
        <v>0</v>
      </c>
      <c r="E12234">
        <v>0</v>
      </c>
      <c r="F12234">
        <v>5</v>
      </c>
      <c r="G12234">
        <v>112993</v>
      </c>
      <c r="H12234">
        <v>7</v>
      </c>
      <c r="I12234">
        <v>85000</v>
      </c>
      <c r="J12234">
        <v>0</v>
      </c>
      <c r="K12234">
        <v>0</v>
      </c>
      <c r="L12234">
        <v>1</v>
      </c>
      <c r="M12234">
        <v>102400</v>
      </c>
      <c r="N12234">
        <v>150000</v>
      </c>
      <c r="O12234">
        <v>450393</v>
      </c>
      <c r="P12234" t="s">
        <v>5</v>
      </c>
      <c r="Q12234" t="s">
        <v>13</v>
      </c>
      <c r="R12234" t="s">
        <v>169</v>
      </c>
      <c r="S12234" t="s">
        <v>170</v>
      </c>
      <c r="T12234">
        <v>290576.12903225806</v>
      </c>
      <c r="U12234">
        <v>371997</v>
      </c>
      <c r="V12234">
        <v>81420.870967741939</v>
      </c>
      <c r="W12234">
        <v>0.28020495433987658</v>
      </c>
      <c r="X12234" t="s">
        <v>250</v>
      </c>
    </row>
    <row r="12235" spans="1:24" x14ac:dyDescent="0.35">
      <c r="A12235">
        <v>3301063353</v>
      </c>
      <c r="B12235" t="s">
        <v>168</v>
      </c>
      <c r="C12235" t="s">
        <v>168</v>
      </c>
      <c r="D12235">
        <v>0</v>
      </c>
      <c r="E12235">
        <v>0</v>
      </c>
      <c r="F12235">
        <v>22</v>
      </c>
      <c r="G12235">
        <v>1030948</v>
      </c>
      <c r="H12235">
        <v>17</v>
      </c>
      <c r="I12235">
        <v>480000</v>
      </c>
      <c r="J12235">
        <v>0</v>
      </c>
      <c r="K12235">
        <v>0</v>
      </c>
      <c r="L12235">
        <v>12</v>
      </c>
      <c r="M12235">
        <v>714750</v>
      </c>
      <c r="N12235">
        <v>1140000</v>
      </c>
      <c r="O12235">
        <v>3365698</v>
      </c>
      <c r="P12235" t="s">
        <v>5</v>
      </c>
      <c r="Q12235" t="s">
        <v>17</v>
      </c>
      <c r="R12235" t="s">
        <v>169</v>
      </c>
      <c r="S12235" t="s">
        <v>170</v>
      </c>
      <c r="T12235">
        <v>2171418.064516129</v>
      </c>
      <c r="U12235">
        <v>2293697</v>
      </c>
      <c r="V12235">
        <v>122278.93548387103</v>
      </c>
      <c r="W12235">
        <v>5.6312940139014334E-2</v>
      </c>
      <c r="X12235" t="s">
        <v>278</v>
      </c>
    </row>
    <row r="12236" spans="1:24" x14ac:dyDescent="0.35">
      <c r="A12236">
        <v>3301007509</v>
      </c>
      <c r="B12236" t="s">
        <v>168</v>
      </c>
      <c r="C12236" t="s">
        <v>168</v>
      </c>
      <c r="D12236">
        <v>0</v>
      </c>
      <c r="E12236">
        <v>0</v>
      </c>
      <c r="F12236">
        <v>13</v>
      </c>
      <c r="G12236">
        <v>884230</v>
      </c>
      <c r="H12236">
        <v>3</v>
      </c>
      <c r="I12236">
        <v>175000</v>
      </c>
      <c r="J12236">
        <v>0</v>
      </c>
      <c r="K12236">
        <v>0</v>
      </c>
      <c r="L12236">
        <v>1</v>
      </c>
      <c r="M12236">
        <v>102400</v>
      </c>
      <c r="N12236">
        <v>162000</v>
      </c>
      <c r="O12236">
        <v>1323630</v>
      </c>
      <c r="P12236" t="s">
        <v>5</v>
      </c>
      <c r="Q12236" t="s">
        <v>14</v>
      </c>
      <c r="R12236" t="s">
        <v>169</v>
      </c>
      <c r="S12236" t="s">
        <v>170</v>
      </c>
      <c r="T12236">
        <v>853954.83870967745</v>
      </c>
      <c r="U12236">
        <v>709708</v>
      </c>
      <c r="V12236">
        <v>-144246.83870967745</v>
      </c>
      <c r="W12236">
        <v>-0.16891623792147359</v>
      </c>
      <c r="X12236" t="s">
        <v>208</v>
      </c>
    </row>
    <row r="12237" spans="1:24" x14ac:dyDescent="0.35">
      <c r="A12237">
        <v>3301069885</v>
      </c>
      <c r="B12237" t="s">
        <v>168</v>
      </c>
      <c r="C12237" t="s">
        <v>168</v>
      </c>
      <c r="D12237">
        <v>0</v>
      </c>
      <c r="E12237">
        <v>0</v>
      </c>
      <c r="F12237">
        <v>122</v>
      </c>
      <c r="G12237">
        <v>5404417</v>
      </c>
      <c r="H12237">
        <v>30</v>
      </c>
      <c r="I12237">
        <v>885000</v>
      </c>
      <c r="J12237">
        <v>0</v>
      </c>
      <c r="K12237">
        <v>0</v>
      </c>
      <c r="L12237">
        <v>143</v>
      </c>
      <c r="M12237">
        <v>6113200</v>
      </c>
      <c r="N12237">
        <v>3165000</v>
      </c>
      <c r="O12237">
        <v>15567617</v>
      </c>
      <c r="P12237" t="s">
        <v>5</v>
      </c>
      <c r="Q12237" t="s">
        <v>12</v>
      </c>
      <c r="R12237" t="s">
        <v>169</v>
      </c>
      <c r="S12237" t="s">
        <v>170</v>
      </c>
      <c r="T12237">
        <v>10043623.870967742</v>
      </c>
      <c r="U12237">
        <v>9374898</v>
      </c>
      <c r="V12237">
        <v>-668725.87096774206</v>
      </c>
      <c r="W12237">
        <v>-6.6582130071673795E-2</v>
      </c>
      <c r="X12237" t="s">
        <v>302</v>
      </c>
    </row>
    <row r="12238" spans="1:24" x14ac:dyDescent="0.35">
      <c r="A12238">
        <v>3301071760</v>
      </c>
      <c r="B12238" t="s">
        <v>168</v>
      </c>
      <c r="C12238" t="s">
        <v>168</v>
      </c>
      <c r="D12238">
        <v>0</v>
      </c>
      <c r="E12238">
        <v>0</v>
      </c>
      <c r="F12238">
        <v>10</v>
      </c>
      <c r="G12238">
        <v>530290</v>
      </c>
      <c r="H12238">
        <v>8</v>
      </c>
      <c r="I12238">
        <v>415000</v>
      </c>
      <c r="J12238">
        <v>0</v>
      </c>
      <c r="K12238">
        <v>0</v>
      </c>
      <c r="L12238">
        <v>0</v>
      </c>
      <c r="M12238">
        <v>0</v>
      </c>
      <c r="N12238">
        <v>1713500</v>
      </c>
      <c r="O12238">
        <v>2658790</v>
      </c>
      <c r="P12238" t="s">
        <v>5</v>
      </c>
      <c r="Q12238" t="s">
        <v>7</v>
      </c>
      <c r="R12238" t="s">
        <v>169</v>
      </c>
      <c r="S12238" t="s">
        <v>170</v>
      </c>
      <c r="T12238">
        <v>1715348.3870967743</v>
      </c>
      <c r="U12238">
        <v>1897700</v>
      </c>
      <c r="V12238">
        <v>182351.6129032257</v>
      </c>
      <c r="W12238">
        <v>0.10630587598117924</v>
      </c>
      <c r="X12238" t="s">
        <v>394</v>
      </c>
    </row>
    <row r="12239" spans="1:24" x14ac:dyDescent="0.35">
      <c r="A12239">
        <v>3300015873</v>
      </c>
      <c r="B12239" t="s">
        <v>168</v>
      </c>
      <c r="C12239" t="s">
        <v>168</v>
      </c>
      <c r="D12239">
        <v>0</v>
      </c>
      <c r="E12239">
        <v>0</v>
      </c>
      <c r="F12239">
        <v>119</v>
      </c>
      <c r="G12239">
        <v>6436006</v>
      </c>
      <c r="H12239">
        <v>3</v>
      </c>
      <c r="I12239">
        <v>205000</v>
      </c>
      <c r="J12239">
        <v>0</v>
      </c>
      <c r="K12239">
        <v>0</v>
      </c>
      <c r="L12239">
        <v>1</v>
      </c>
      <c r="M12239">
        <v>100000</v>
      </c>
      <c r="N12239">
        <v>1188000</v>
      </c>
      <c r="O12239">
        <v>7929006</v>
      </c>
      <c r="P12239" t="s">
        <v>5</v>
      </c>
      <c r="Q12239" t="s">
        <v>8</v>
      </c>
      <c r="R12239" t="s">
        <v>169</v>
      </c>
      <c r="S12239" t="s">
        <v>170</v>
      </c>
      <c r="T12239">
        <v>5115487.7419354841</v>
      </c>
      <c r="U12239">
        <v>5739256</v>
      </c>
      <c r="V12239">
        <v>623768.25806451589</v>
      </c>
      <c r="W12239">
        <v>0.12193720120781837</v>
      </c>
      <c r="X12239" t="s">
        <v>227</v>
      </c>
    </row>
    <row r="12240" spans="1:24" x14ac:dyDescent="0.35">
      <c r="A12240">
        <v>6001143903</v>
      </c>
      <c r="B12240" t="s">
        <v>168</v>
      </c>
      <c r="C12240" t="s">
        <v>168</v>
      </c>
      <c r="D12240">
        <v>0</v>
      </c>
      <c r="E12240">
        <v>0</v>
      </c>
      <c r="F12240">
        <v>11</v>
      </c>
      <c r="G12240">
        <v>334988</v>
      </c>
      <c r="H12240">
        <v>11</v>
      </c>
      <c r="I12240">
        <v>265000</v>
      </c>
      <c r="J12240">
        <v>0</v>
      </c>
      <c r="K12240">
        <v>0</v>
      </c>
      <c r="L12240">
        <v>4</v>
      </c>
      <c r="M12240">
        <v>179600</v>
      </c>
      <c r="N12240">
        <v>30000</v>
      </c>
      <c r="O12240">
        <v>809588</v>
      </c>
      <c r="P12240" t="s">
        <v>5</v>
      </c>
      <c r="Q12240" t="s">
        <v>14</v>
      </c>
      <c r="R12240" t="s">
        <v>169</v>
      </c>
      <c r="S12240" t="s">
        <v>170</v>
      </c>
      <c r="T12240">
        <v>522314.83870967745</v>
      </c>
      <c r="U12240">
        <v>776792</v>
      </c>
      <c r="V12240">
        <v>254477.16129032255</v>
      </c>
      <c r="W12240">
        <v>0.48721028473742201</v>
      </c>
      <c r="X12240" t="s">
        <v>247</v>
      </c>
    </row>
    <row r="12241" spans="1:24" x14ac:dyDescent="0.35">
      <c r="A12241">
        <v>3300015615</v>
      </c>
      <c r="B12241" t="s">
        <v>168</v>
      </c>
      <c r="C12241" t="s">
        <v>168</v>
      </c>
      <c r="D12241">
        <v>0</v>
      </c>
      <c r="E12241">
        <v>0</v>
      </c>
      <c r="F12241">
        <v>6</v>
      </c>
      <c r="G12241">
        <v>10884</v>
      </c>
      <c r="H12241">
        <v>1</v>
      </c>
      <c r="I12241">
        <v>5000</v>
      </c>
      <c r="J12241">
        <v>0</v>
      </c>
      <c r="K12241">
        <v>0</v>
      </c>
      <c r="L12241">
        <v>1</v>
      </c>
      <c r="M12241">
        <v>20000</v>
      </c>
      <c r="N12241">
        <v>1303300</v>
      </c>
      <c r="O12241">
        <v>1339184</v>
      </c>
      <c r="P12241" t="s">
        <v>5</v>
      </c>
      <c r="Q12241" t="s">
        <v>7</v>
      </c>
      <c r="R12241" t="s">
        <v>169</v>
      </c>
      <c r="S12241" t="s">
        <v>170</v>
      </c>
      <c r="T12241">
        <v>863989.67741935491</v>
      </c>
      <c r="U12241">
        <v>1012384</v>
      </c>
      <c r="V12241">
        <v>148394.32258064509</v>
      </c>
      <c r="W12241">
        <v>0.17175474020000236</v>
      </c>
      <c r="X12241" t="s">
        <v>236</v>
      </c>
    </row>
    <row r="12242" spans="1:24" x14ac:dyDescent="0.35">
      <c r="A12242">
        <v>3301058537</v>
      </c>
      <c r="B12242" t="s">
        <v>168</v>
      </c>
      <c r="C12242" t="s">
        <v>168</v>
      </c>
      <c r="D12242">
        <v>0</v>
      </c>
      <c r="E12242">
        <v>0</v>
      </c>
      <c r="F12242">
        <v>49</v>
      </c>
      <c r="G12242">
        <v>1835750</v>
      </c>
      <c r="H12242">
        <v>39</v>
      </c>
      <c r="I12242">
        <v>1605000</v>
      </c>
      <c r="J12242">
        <v>0</v>
      </c>
      <c r="K12242">
        <v>0</v>
      </c>
      <c r="L12242">
        <v>30</v>
      </c>
      <c r="M12242">
        <v>1392000</v>
      </c>
      <c r="N12242">
        <v>165000</v>
      </c>
      <c r="O12242">
        <v>4997750</v>
      </c>
      <c r="P12242" t="s">
        <v>5</v>
      </c>
      <c r="Q12242" t="s">
        <v>10</v>
      </c>
      <c r="R12242" t="s">
        <v>169</v>
      </c>
      <c r="S12242" t="s">
        <v>170</v>
      </c>
      <c r="T12242">
        <v>3224354.8387096776</v>
      </c>
      <c r="U12242">
        <v>2649775</v>
      </c>
      <c r="V12242">
        <v>-574579.83870967757</v>
      </c>
      <c r="W12242">
        <v>-0.17819993997298789</v>
      </c>
      <c r="X12242" t="s">
        <v>241</v>
      </c>
    </row>
    <row r="12243" spans="1:24" x14ac:dyDescent="0.35">
      <c r="A12243">
        <v>3301070436</v>
      </c>
      <c r="B12243" t="s">
        <v>168</v>
      </c>
      <c r="C12243" t="s">
        <v>168</v>
      </c>
      <c r="D12243">
        <v>0</v>
      </c>
      <c r="E12243">
        <v>0</v>
      </c>
      <c r="F12243">
        <v>2</v>
      </c>
      <c r="G12243">
        <v>48575</v>
      </c>
      <c r="H12243">
        <v>0</v>
      </c>
      <c r="I12243">
        <v>0</v>
      </c>
      <c r="J12243">
        <v>150</v>
      </c>
      <c r="K12243">
        <v>1998750</v>
      </c>
      <c r="L12243">
        <v>0</v>
      </c>
      <c r="M12243">
        <v>0</v>
      </c>
      <c r="N12243">
        <v>665000</v>
      </c>
      <c r="O12243">
        <v>2712325</v>
      </c>
      <c r="P12243" t="s">
        <v>5</v>
      </c>
      <c r="Q12243" t="s">
        <v>16</v>
      </c>
      <c r="R12243" t="s">
        <v>169</v>
      </c>
      <c r="S12243" t="s">
        <v>170</v>
      </c>
      <c r="T12243">
        <v>1749887.0967741937</v>
      </c>
      <c r="U12243">
        <v>690000</v>
      </c>
      <c r="V12243">
        <v>-1059887.0967741937</v>
      </c>
      <c r="W12243">
        <v>-0.60568884628501385</v>
      </c>
      <c r="X12243" t="s">
        <v>277</v>
      </c>
    </row>
    <row r="12244" spans="1:24" x14ac:dyDescent="0.35">
      <c r="A12244">
        <v>3301071927</v>
      </c>
      <c r="B12244" t="s">
        <v>168</v>
      </c>
      <c r="C12244" t="s">
        <v>168</v>
      </c>
      <c r="D12244">
        <v>0</v>
      </c>
      <c r="E12244">
        <v>0</v>
      </c>
      <c r="F12244">
        <v>3</v>
      </c>
      <c r="G12244">
        <v>77995</v>
      </c>
      <c r="H12244">
        <v>2</v>
      </c>
      <c r="I12244">
        <v>60000</v>
      </c>
      <c r="J12244">
        <v>0</v>
      </c>
      <c r="K12244">
        <v>0</v>
      </c>
      <c r="L12244">
        <v>3</v>
      </c>
      <c r="M12244">
        <v>67200</v>
      </c>
      <c r="N12244">
        <v>30000</v>
      </c>
      <c r="O12244">
        <v>235195</v>
      </c>
      <c r="P12244" t="s">
        <v>5</v>
      </c>
      <c r="Q12244" t="s">
        <v>10</v>
      </c>
      <c r="R12244" t="s">
        <v>169</v>
      </c>
      <c r="S12244" t="s">
        <v>170</v>
      </c>
      <c r="T12244">
        <v>151738.70967741936</v>
      </c>
      <c r="U12244">
        <v>30000</v>
      </c>
      <c r="V12244">
        <v>-121738.70967741936</v>
      </c>
      <c r="W12244">
        <v>-0.80229171538510602</v>
      </c>
      <c r="X12244" t="s">
        <v>182</v>
      </c>
    </row>
    <row r="12245" spans="1:24" x14ac:dyDescent="0.35">
      <c r="A12245">
        <v>6001123637</v>
      </c>
      <c r="B12245" t="s">
        <v>168</v>
      </c>
      <c r="C12245" t="s">
        <v>168</v>
      </c>
      <c r="D12245">
        <v>0</v>
      </c>
      <c r="E12245">
        <v>0</v>
      </c>
      <c r="F12245">
        <v>7</v>
      </c>
      <c r="G12245">
        <v>227095</v>
      </c>
      <c r="H12245">
        <v>0</v>
      </c>
      <c r="I12245">
        <v>0</v>
      </c>
      <c r="J12245">
        <v>0</v>
      </c>
      <c r="K12245">
        <v>0</v>
      </c>
      <c r="L12245">
        <v>1</v>
      </c>
      <c r="M12245">
        <v>52400</v>
      </c>
      <c r="N12245">
        <v>960000</v>
      </c>
      <c r="O12245">
        <v>1239495</v>
      </c>
      <c r="P12245" t="s">
        <v>5</v>
      </c>
      <c r="Q12245" t="s">
        <v>12</v>
      </c>
      <c r="R12245" t="s">
        <v>169</v>
      </c>
      <c r="S12245" t="s">
        <v>170</v>
      </c>
      <c r="T12245">
        <v>799674.19354838715</v>
      </c>
      <c r="U12245">
        <v>1395388</v>
      </c>
      <c r="V12245">
        <v>595713.80645161285</v>
      </c>
      <c r="W12245">
        <v>0.74494564318532941</v>
      </c>
      <c r="X12245" t="s">
        <v>364</v>
      </c>
    </row>
    <row r="12246" spans="1:24" x14ac:dyDescent="0.35">
      <c r="A12246">
        <v>6001147994</v>
      </c>
      <c r="B12246" t="s">
        <v>168</v>
      </c>
      <c r="C12246" t="s">
        <v>168</v>
      </c>
      <c r="D12246">
        <v>0</v>
      </c>
      <c r="E12246">
        <v>0</v>
      </c>
      <c r="F12246">
        <v>81</v>
      </c>
      <c r="G12246">
        <v>3188416</v>
      </c>
      <c r="H12246">
        <v>98</v>
      </c>
      <c r="I12246">
        <v>3295000</v>
      </c>
      <c r="J12246">
        <v>0</v>
      </c>
      <c r="K12246">
        <v>0</v>
      </c>
      <c r="L12246">
        <v>42</v>
      </c>
      <c r="M12246">
        <v>2060800</v>
      </c>
      <c r="N12246">
        <v>30000</v>
      </c>
      <c r="O12246">
        <v>8574216</v>
      </c>
      <c r="P12246" t="s">
        <v>5</v>
      </c>
      <c r="Q12246" t="s">
        <v>9</v>
      </c>
      <c r="R12246" t="s">
        <v>169</v>
      </c>
      <c r="S12246" t="s">
        <v>170</v>
      </c>
      <c r="T12246">
        <v>5531752.2580645159</v>
      </c>
      <c r="U12246">
        <v>4565342</v>
      </c>
      <c r="V12246">
        <v>-966410.25806451589</v>
      </c>
      <c r="W12246">
        <v>-0.174702375120944</v>
      </c>
      <c r="X12246" t="s">
        <v>239</v>
      </c>
    </row>
    <row r="12247" spans="1:24" x14ac:dyDescent="0.35">
      <c r="A12247">
        <v>3300015618</v>
      </c>
      <c r="B12247" t="s">
        <v>168</v>
      </c>
      <c r="C12247" t="s">
        <v>168</v>
      </c>
      <c r="D12247">
        <v>0</v>
      </c>
      <c r="E12247">
        <v>0</v>
      </c>
      <c r="F12247">
        <v>20</v>
      </c>
      <c r="G12247">
        <v>1046576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1350600</v>
      </c>
      <c r="O12247">
        <v>2397176</v>
      </c>
      <c r="P12247" t="s">
        <v>5</v>
      </c>
      <c r="Q12247" t="s">
        <v>8</v>
      </c>
      <c r="R12247" t="s">
        <v>169</v>
      </c>
      <c r="S12247" t="s">
        <v>170</v>
      </c>
      <c r="T12247">
        <v>1546565.1612903227</v>
      </c>
      <c r="U12247">
        <v>1693614</v>
      </c>
      <c r="V12247">
        <v>147048.83870967734</v>
      </c>
      <c r="W12247">
        <v>9.5080920216120912E-2</v>
      </c>
      <c r="X12247" t="s">
        <v>262</v>
      </c>
    </row>
    <row r="12248" spans="1:24" x14ac:dyDescent="0.35">
      <c r="A12248">
        <v>3300014774</v>
      </c>
      <c r="B12248" t="s">
        <v>168</v>
      </c>
      <c r="C12248" t="s">
        <v>168</v>
      </c>
      <c r="D12248">
        <v>0</v>
      </c>
      <c r="E12248">
        <v>0</v>
      </c>
      <c r="F12248">
        <v>13</v>
      </c>
      <c r="G12248">
        <v>596788</v>
      </c>
      <c r="H12248">
        <v>5</v>
      </c>
      <c r="I12248">
        <v>100000</v>
      </c>
      <c r="J12248">
        <v>0</v>
      </c>
      <c r="K12248">
        <v>0</v>
      </c>
      <c r="L12248">
        <v>0</v>
      </c>
      <c r="M12248">
        <v>0</v>
      </c>
      <c r="N12248">
        <v>2451700</v>
      </c>
      <c r="O12248">
        <v>3148488</v>
      </c>
      <c r="P12248" t="s">
        <v>5</v>
      </c>
      <c r="Q12248" t="s">
        <v>7</v>
      </c>
      <c r="R12248" t="s">
        <v>169</v>
      </c>
      <c r="S12248" t="s">
        <v>170</v>
      </c>
      <c r="T12248">
        <v>2031282.5806451612</v>
      </c>
      <c r="U12248">
        <v>1643396</v>
      </c>
      <c r="V12248">
        <v>-387886.58064516122</v>
      </c>
      <c r="W12248">
        <v>-0.19095648450938985</v>
      </c>
      <c r="X12248" t="s">
        <v>215</v>
      </c>
    </row>
    <row r="12249" spans="1:24" x14ac:dyDescent="0.35">
      <c r="A12249">
        <v>3301041621</v>
      </c>
      <c r="B12249" t="s">
        <v>168</v>
      </c>
      <c r="C12249" t="s">
        <v>168</v>
      </c>
      <c r="D12249">
        <v>0</v>
      </c>
      <c r="E12249">
        <v>0</v>
      </c>
      <c r="F12249">
        <v>56</v>
      </c>
      <c r="G12249">
        <v>1410940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72000</v>
      </c>
      <c r="O12249">
        <v>1482940</v>
      </c>
      <c r="P12249" t="s">
        <v>5</v>
      </c>
      <c r="Q12249" t="s">
        <v>9</v>
      </c>
      <c r="R12249" t="s">
        <v>169</v>
      </c>
      <c r="S12249" t="s">
        <v>170</v>
      </c>
      <c r="T12249">
        <v>956735.48387096776</v>
      </c>
      <c r="U12249">
        <v>1217551</v>
      </c>
      <c r="V12249">
        <v>260815.51612903224</v>
      </c>
      <c r="W12249">
        <v>0.27260984935331156</v>
      </c>
      <c r="X12249" t="s">
        <v>270</v>
      </c>
    </row>
    <row r="12250" spans="1:24" x14ac:dyDescent="0.35">
      <c r="A12250">
        <v>3300008422</v>
      </c>
      <c r="B12250" t="s">
        <v>168</v>
      </c>
      <c r="C12250" t="s">
        <v>168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30000</v>
      </c>
      <c r="O12250">
        <v>30000</v>
      </c>
      <c r="P12250" t="s">
        <v>5</v>
      </c>
      <c r="Q12250" t="s">
        <v>9</v>
      </c>
      <c r="R12250" t="s">
        <v>169</v>
      </c>
      <c r="S12250" t="s">
        <v>170</v>
      </c>
      <c r="T12250">
        <v>19354.83870967742</v>
      </c>
      <c r="U12250">
        <v>30000</v>
      </c>
      <c r="V12250">
        <v>10645.16129032258</v>
      </c>
      <c r="W12250">
        <v>0.54999999999999982</v>
      </c>
      <c r="X12250" t="s">
        <v>239</v>
      </c>
    </row>
    <row r="12251" spans="1:24" x14ac:dyDescent="0.35">
      <c r="A12251">
        <v>3300001314</v>
      </c>
      <c r="B12251" t="s">
        <v>168</v>
      </c>
      <c r="C12251" t="s">
        <v>168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150000</v>
      </c>
      <c r="O12251">
        <v>150000</v>
      </c>
      <c r="P12251" t="s">
        <v>5</v>
      </c>
      <c r="Q12251" t="s">
        <v>11</v>
      </c>
      <c r="R12251" t="s">
        <v>169</v>
      </c>
      <c r="S12251" t="s">
        <v>170</v>
      </c>
      <c r="T12251">
        <v>96774.193548387106</v>
      </c>
      <c r="U12251">
        <v>30000</v>
      </c>
      <c r="V12251">
        <v>-66774.193548387106</v>
      </c>
      <c r="W12251">
        <v>-0.69</v>
      </c>
      <c r="X12251" t="s">
        <v>172</v>
      </c>
    </row>
    <row r="12252" spans="1:24" x14ac:dyDescent="0.35">
      <c r="A12252">
        <v>3301073999</v>
      </c>
      <c r="B12252" t="s">
        <v>168</v>
      </c>
      <c r="C12252" t="s">
        <v>168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164000</v>
      </c>
      <c r="O12252">
        <v>164000</v>
      </c>
      <c r="P12252" t="s">
        <v>5</v>
      </c>
      <c r="Q12252" t="s">
        <v>9</v>
      </c>
      <c r="R12252" t="s">
        <v>169</v>
      </c>
      <c r="S12252" t="s">
        <v>170</v>
      </c>
      <c r="T12252">
        <v>105806.45161290321</v>
      </c>
      <c r="U12252">
        <v>30000</v>
      </c>
      <c r="V12252">
        <v>-75806.451612903213</v>
      </c>
      <c r="W12252">
        <v>-0.71646341463414631</v>
      </c>
      <c r="X12252" t="s">
        <v>267</v>
      </c>
    </row>
    <row r="12253" spans="1:24" x14ac:dyDescent="0.35">
      <c r="A12253">
        <v>3301036535</v>
      </c>
      <c r="B12253" t="s">
        <v>168</v>
      </c>
      <c r="C12253" t="s">
        <v>168</v>
      </c>
      <c r="D12253">
        <v>0</v>
      </c>
      <c r="E12253">
        <v>0</v>
      </c>
      <c r="F12253">
        <v>28</v>
      </c>
      <c r="G12253">
        <v>632269</v>
      </c>
      <c r="H12253">
        <v>5</v>
      </c>
      <c r="I12253">
        <v>180000</v>
      </c>
      <c r="J12253">
        <v>0</v>
      </c>
      <c r="K12253">
        <v>0</v>
      </c>
      <c r="L12253">
        <v>2</v>
      </c>
      <c r="M12253">
        <v>104800</v>
      </c>
      <c r="N12253">
        <v>6024000</v>
      </c>
      <c r="O12253">
        <v>6941069</v>
      </c>
      <c r="P12253" t="s">
        <v>5</v>
      </c>
      <c r="Q12253" t="s">
        <v>16</v>
      </c>
      <c r="R12253" t="s">
        <v>169</v>
      </c>
      <c r="S12253" t="s">
        <v>170</v>
      </c>
      <c r="T12253">
        <v>4478109.0322580645</v>
      </c>
      <c r="U12253">
        <v>4938333</v>
      </c>
      <c r="V12253">
        <v>460223.96774193551</v>
      </c>
      <c r="W12253">
        <v>0.10277194334186857</v>
      </c>
      <c r="X12253" t="s">
        <v>265</v>
      </c>
    </row>
    <row r="12254" spans="1:24" x14ac:dyDescent="0.35">
      <c r="A12254">
        <v>3300000863</v>
      </c>
      <c r="B12254" t="s">
        <v>168</v>
      </c>
      <c r="C12254" t="s">
        <v>168</v>
      </c>
      <c r="D12254">
        <v>0</v>
      </c>
      <c r="E12254">
        <v>0</v>
      </c>
      <c r="F12254">
        <v>88</v>
      </c>
      <c r="G12254">
        <v>3188677</v>
      </c>
      <c r="H12254">
        <v>32</v>
      </c>
      <c r="I12254">
        <v>1240000</v>
      </c>
      <c r="J12254">
        <v>0</v>
      </c>
      <c r="K12254">
        <v>0</v>
      </c>
      <c r="L12254">
        <v>2</v>
      </c>
      <c r="M12254">
        <v>104800</v>
      </c>
      <c r="N12254">
        <v>167000</v>
      </c>
      <c r="O12254">
        <v>4700477</v>
      </c>
      <c r="P12254" t="s">
        <v>5</v>
      </c>
      <c r="Q12254" t="s">
        <v>10</v>
      </c>
      <c r="R12254" t="s">
        <v>169</v>
      </c>
      <c r="S12254" t="s">
        <v>170</v>
      </c>
      <c r="T12254">
        <v>3032565.8064516126</v>
      </c>
      <c r="U12254">
        <v>4900182</v>
      </c>
      <c r="V12254">
        <v>1867616.1935483874</v>
      </c>
      <c r="W12254">
        <v>0.61585347614720809</v>
      </c>
      <c r="X12254" t="s">
        <v>223</v>
      </c>
    </row>
    <row r="12255" spans="1:24" x14ac:dyDescent="0.35">
      <c r="A12255">
        <v>3300017397</v>
      </c>
      <c r="B12255" t="s">
        <v>168</v>
      </c>
      <c r="C12255" t="s">
        <v>168</v>
      </c>
      <c r="D12255">
        <v>0</v>
      </c>
      <c r="E12255">
        <v>0</v>
      </c>
      <c r="F12255">
        <v>195</v>
      </c>
      <c r="G12255">
        <v>7377950</v>
      </c>
      <c r="H12255">
        <v>362</v>
      </c>
      <c r="I12255">
        <v>16735000</v>
      </c>
      <c r="J12255">
        <v>0</v>
      </c>
      <c r="K12255">
        <v>0</v>
      </c>
      <c r="L12255">
        <v>5</v>
      </c>
      <c r="M12255">
        <v>432000</v>
      </c>
      <c r="N12255">
        <v>1713500</v>
      </c>
      <c r="O12255">
        <v>26258450</v>
      </c>
      <c r="P12255" t="s">
        <v>5</v>
      </c>
      <c r="Q12255" t="s">
        <v>7</v>
      </c>
      <c r="R12255" t="s">
        <v>169</v>
      </c>
      <c r="S12255" t="s">
        <v>170</v>
      </c>
      <c r="T12255">
        <v>16940935.483870968</v>
      </c>
      <c r="U12255">
        <v>17956497</v>
      </c>
      <c r="V12255">
        <v>1015561.5161290318</v>
      </c>
      <c r="W12255">
        <v>5.9947192237165492E-2</v>
      </c>
      <c r="X12255" t="s">
        <v>351</v>
      </c>
    </row>
    <row r="12256" spans="1:24" x14ac:dyDescent="0.35">
      <c r="A12256">
        <v>3300009741</v>
      </c>
      <c r="B12256" t="s">
        <v>168</v>
      </c>
      <c r="C12256" t="s">
        <v>168</v>
      </c>
      <c r="D12256">
        <v>0</v>
      </c>
      <c r="E12256">
        <v>0</v>
      </c>
      <c r="F12256">
        <v>5</v>
      </c>
      <c r="G12256">
        <v>157024</v>
      </c>
      <c r="H12256">
        <v>1</v>
      </c>
      <c r="I12256">
        <v>20000</v>
      </c>
      <c r="J12256">
        <v>0</v>
      </c>
      <c r="K12256">
        <v>0</v>
      </c>
      <c r="L12256">
        <v>5</v>
      </c>
      <c r="M12256">
        <v>142000</v>
      </c>
      <c r="N12256">
        <v>330000</v>
      </c>
      <c r="O12256">
        <v>649024</v>
      </c>
      <c r="P12256" t="s">
        <v>5</v>
      </c>
      <c r="Q12256" t="s">
        <v>12</v>
      </c>
      <c r="R12256" t="s">
        <v>169</v>
      </c>
      <c r="S12256" t="s">
        <v>170</v>
      </c>
      <c r="T12256">
        <v>418725.16129032255</v>
      </c>
      <c r="U12256">
        <v>452200</v>
      </c>
      <c r="V12256">
        <v>33474.838709677453</v>
      </c>
      <c r="W12256">
        <v>7.9944655359432071E-2</v>
      </c>
      <c r="X12256" t="s">
        <v>415</v>
      </c>
    </row>
    <row r="12257" spans="1:24" x14ac:dyDescent="0.35">
      <c r="A12257">
        <v>3301072053</v>
      </c>
      <c r="B12257" t="s">
        <v>168</v>
      </c>
      <c r="C12257" t="s">
        <v>168</v>
      </c>
      <c r="D12257">
        <v>0</v>
      </c>
      <c r="E12257">
        <v>0</v>
      </c>
      <c r="F12257">
        <v>9</v>
      </c>
      <c r="G12257">
        <v>360789</v>
      </c>
      <c r="H12257">
        <v>23</v>
      </c>
      <c r="I12257">
        <v>495000</v>
      </c>
      <c r="J12257">
        <v>0</v>
      </c>
      <c r="K12257">
        <v>0</v>
      </c>
      <c r="L12257">
        <v>20</v>
      </c>
      <c r="M12257">
        <v>1362750</v>
      </c>
      <c r="N12257">
        <v>180000</v>
      </c>
      <c r="O12257">
        <v>2398539</v>
      </c>
      <c r="P12257" t="s">
        <v>5</v>
      </c>
      <c r="Q12257" t="s">
        <v>11</v>
      </c>
      <c r="R12257" t="s">
        <v>169</v>
      </c>
      <c r="S12257" t="s">
        <v>170</v>
      </c>
      <c r="T12257">
        <v>1547444.5161290322</v>
      </c>
      <c r="U12257">
        <v>1107840</v>
      </c>
      <c r="V12257">
        <v>-439604.51612903224</v>
      </c>
      <c r="W12257">
        <v>-0.28408418624837872</v>
      </c>
      <c r="X12257" t="s">
        <v>345</v>
      </c>
    </row>
    <row r="12258" spans="1:24" x14ac:dyDescent="0.35">
      <c r="A12258">
        <v>3301067088</v>
      </c>
      <c r="B12258" t="s">
        <v>168</v>
      </c>
      <c r="C12258" t="s">
        <v>168</v>
      </c>
      <c r="D12258">
        <v>0</v>
      </c>
      <c r="E12258">
        <v>0</v>
      </c>
      <c r="F12258">
        <v>7</v>
      </c>
      <c r="G12258">
        <v>378793</v>
      </c>
      <c r="H12258">
        <v>6</v>
      </c>
      <c r="I12258">
        <v>115000</v>
      </c>
      <c r="J12258">
        <v>0</v>
      </c>
      <c r="K12258">
        <v>0</v>
      </c>
      <c r="L12258">
        <v>7</v>
      </c>
      <c r="M12258">
        <v>386800</v>
      </c>
      <c r="N12258">
        <v>30000</v>
      </c>
      <c r="O12258">
        <v>910593</v>
      </c>
      <c r="P12258" t="s">
        <v>5</v>
      </c>
      <c r="Q12258" t="s">
        <v>15</v>
      </c>
      <c r="R12258" t="s">
        <v>169</v>
      </c>
      <c r="S12258" t="s">
        <v>170</v>
      </c>
      <c r="T12258">
        <v>587479.3548387097</v>
      </c>
      <c r="U12258">
        <v>555197</v>
      </c>
      <c r="V12258">
        <v>-32282.354838709696</v>
      </c>
      <c r="W12258">
        <v>-5.4950620090424618E-2</v>
      </c>
      <c r="X12258" t="s">
        <v>341</v>
      </c>
    </row>
    <row r="12259" spans="1:24" x14ac:dyDescent="0.35">
      <c r="A12259">
        <v>3300014731</v>
      </c>
      <c r="B12259" t="s">
        <v>168</v>
      </c>
      <c r="C12259" t="s">
        <v>168</v>
      </c>
      <c r="D12259">
        <v>0</v>
      </c>
      <c r="E12259">
        <v>0</v>
      </c>
      <c r="F12259">
        <v>19</v>
      </c>
      <c r="G12259">
        <v>962369</v>
      </c>
      <c r="H12259">
        <v>5</v>
      </c>
      <c r="I12259">
        <v>85000</v>
      </c>
      <c r="J12259">
        <v>0</v>
      </c>
      <c r="K12259">
        <v>0</v>
      </c>
      <c r="L12259">
        <v>21</v>
      </c>
      <c r="M12259">
        <v>1912926</v>
      </c>
      <c r="N12259">
        <v>980000</v>
      </c>
      <c r="O12259">
        <v>3940295</v>
      </c>
      <c r="P12259" t="s">
        <v>5</v>
      </c>
      <c r="Q12259" t="s">
        <v>8</v>
      </c>
      <c r="R12259" t="s">
        <v>169</v>
      </c>
      <c r="S12259" t="s">
        <v>170</v>
      </c>
      <c r="T12259">
        <v>2542125.8064516131</v>
      </c>
      <c r="U12259">
        <v>3180381</v>
      </c>
      <c r="V12259">
        <v>638255.19354838692</v>
      </c>
      <c r="W12259">
        <v>0.25107144262041281</v>
      </c>
      <c r="X12259" t="s">
        <v>175</v>
      </c>
    </row>
    <row r="12260" spans="1:24" x14ac:dyDescent="0.35">
      <c r="A12260">
        <v>3300014791</v>
      </c>
      <c r="B12260" t="s">
        <v>168</v>
      </c>
      <c r="C12260" t="s">
        <v>168</v>
      </c>
      <c r="D12260">
        <v>0</v>
      </c>
      <c r="E12260">
        <v>0</v>
      </c>
      <c r="F12260">
        <v>15</v>
      </c>
      <c r="G12260">
        <v>466285</v>
      </c>
      <c r="H12260">
        <v>12</v>
      </c>
      <c r="I12260">
        <v>525000</v>
      </c>
      <c r="J12260">
        <v>0</v>
      </c>
      <c r="K12260">
        <v>0</v>
      </c>
      <c r="L12260">
        <v>0</v>
      </c>
      <c r="M12260">
        <v>0</v>
      </c>
      <c r="N12260">
        <v>1495000</v>
      </c>
      <c r="O12260">
        <v>2486285</v>
      </c>
      <c r="P12260" t="s">
        <v>5</v>
      </c>
      <c r="Q12260" t="s">
        <v>8</v>
      </c>
      <c r="R12260" t="s">
        <v>169</v>
      </c>
      <c r="S12260" t="s">
        <v>170</v>
      </c>
      <c r="T12260">
        <v>1604054.8387096773</v>
      </c>
      <c r="U12260">
        <v>1583895</v>
      </c>
      <c r="V12260">
        <v>-20159.838709677337</v>
      </c>
      <c r="W12260">
        <v>-1.2568048313045366E-2</v>
      </c>
      <c r="X12260" t="s">
        <v>395</v>
      </c>
    </row>
    <row r="12261" spans="1:24" x14ac:dyDescent="0.35">
      <c r="A12261">
        <v>3301002434</v>
      </c>
      <c r="B12261" t="s">
        <v>168</v>
      </c>
      <c r="C12261" t="s">
        <v>168</v>
      </c>
      <c r="D12261">
        <v>0</v>
      </c>
      <c r="E12261">
        <v>0</v>
      </c>
      <c r="F12261">
        <v>0</v>
      </c>
      <c r="G12261">
        <v>0</v>
      </c>
      <c r="H12261">
        <v>1</v>
      </c>
      <c r="I12261">
        <v>2000</v>
      </c>
      <c r="J12261">
        <v>0</v>
      </c>
      <c r="K12261">
        <v>0</v>
      </c>
      <c r="L12261">
        <v>0</v>
      </c>
      <c r="M12261">
        <v>0</v>
      </c>
      <c r="N12261">
        <v>330000</v>
      </c>
      <c r="O12261">
        <v>332000</v>
      </c>
      <c r="P12261" t="s">
        <v>5</v>
      </c>
      <c r="Q12261" t="s">
        <v>12</v>
      </c>
      <c r="R12261" t="s">
        <v>169</v>
      </c>
      <c r="S12261" t="s">
        <v>170</v>
      </c>
      <c r="T12261">
        <v>214193.54838709679</v>
      </c>
      <c r="U12261">
        <v>333000</v>
      </c>
      <c r="V12261">
        <v>118806.45161290321</v>
      </c>
      <c r="W12261">
        <v>0.55466867469879499</v>
      </c>
      <c r="X12261" t="s">
        <v>383</v>
      </c>
    </row>
    <row r="12262" spans="1:24" x14ac:dyDescent="0.35">
      <c r="A12262">
        <v>3300014618</v>
      </c>
      <c r="B12262" t="s">
        <v>168</v>
      </c>
      <c r="C12262" t="s">
        <v>168</v>
      </c>
      <c r="D12262">
        <v>0</v>
      </c>
      <c r="E12262">
        <v>0</v>
      </c>
      <c r="F12262">
        <v>3</v>
      </c>
      <c r="G12262">
        <v>168198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1504000</v>
      </c>
      <c r="O12262">
        <v>1672198</v>
      </c>
      <c r="P12262" t="s">
        <v>5</v>
      </c>
      <c r="Q12262" t="s">
        <v>8</v>
      </c>
      <c r="R12262" t="s">
        <v>169</v>
      </c>
      <c r="S12262" t="s">
        <v>170</v>
      </c>
      <c r="T12262">
        <v>1078837.4193548386</v>
      </c>
      <c r="U12262">
        <v>1630000</v>
      </c>
      <c r="V12262">
        <v>551162.58064516145</v>
      </c>
      <c r="W12262">
        <v>0.51088567262967688</v>
      </c>
      <c r="X12262" t="s">
        <v>310</v>
      </c>
    </row>
    <row r="12263" spans="1:24" x14ac:dyDescent="0.35">
      <c r="A12263">
        <v>3300008997</v>
      </c>
      <c r="B12263" t="s">
        <v>168</v>
      </c>
      <c r="C12263" t="s">
        <v>168</v>
      </c>
      <c r="D12263">
        <v>0</v>
      </c>
      <c r="E12263">
        <v>0</v>
      </c>
      <c r="F12263">
        <v>642</v>
      </c>
      <c r="G12263">
        <v>20002478</v>
      </c>
      <c r="H12263">
        <v>96</v>
      </c>
      <c r="I12263">
        <v>3034000</v>
      </c>
      <c r="J12263">
        <v>0</v>
      </c>
      <c r="K12263">
        <v>0</v>
      </c>
      <c r="L12263">
        <v>47</v>
      </c>
      <c r="M12263">
        <v>1832800</v>
      </c>
      <c r="N12263">
        <v>1702500</v>
      </c>
      <c r="O12263">
        <v>26571778</v>
      </c>
      <c r="P12263" t="s">
        <v>5</v>
      </c>
      <c r="Q12263" t="s">
        <v>17</v>
      </c>
      <c r="R12263" t="s">
        <v>169</v>
      </c>
      <c r="S12263" t="s">
        <v>170</v>
      </c>
      <c r="T12263">
        <v>17143082.580645163</v>
      </c>
      <c r="U12263">
        <v>15309869</v>
      </c>
      <c r="V12263">
        <v>-1833213.5806451626</v>
      </c>
      <c r="W12263">
        <v>-0.10693605260438355</v>
      </c>
      <c r="X12263" t="s">
        <v>311</v>
      </c>
    </row>
    <row r="12264" spans="1:24" x14ac:dyDescent="0.35">
      <c r="A12264">
        <v>3301050131</v>
      </c>
      <c r="B12264" t="s">
        <v>168</v>
      </c>
      <c r="C12264" t="s">
        <v>168</v>
      </c>
      <c r="D12264">
        <v>0</v>
      </c>
      <c r="E12264">
        <v>0</v>
      </c>
      <c r="F12264">
        <v>7</v>
      </c>
      <c r="G12264">
        <v>278893</v>
      </c>
      <c r="H12264">
        <v>1</v>
      </c>
      <c r="I12264">
        <v>10000</v>
      </c>
      <c r="J12264">
        <v>0</v>
      </c>
      <c r="K12264">
        <v>0</v>
      </c>
      <c r="L12264">
        <v>4</v>
      </c>
      <c r="M12264">
        <v>259600</v>
      </c>
      <c r="N12264">
        <v>144000</v>
      </c>
      <c r="O12264">
        <v>692493</v>
      </c>
      <c r="P12264" t="s">
        <v>5</v>
      </c>
      <c r="Q12264" t="s">
        <v>11</v>
      </c>
      <c r="R12264" t="s">
        <v>169</v>
      </c>
      <c r="S12264" t="s">
        <v>170</v>
      </c>
      <c r="T12264">
        <v>446769.67741935485</v>
      </c>
      <c r="U12264">
        <v>30000</v>
      </c>
      <c r="V12264">
        <v>-416769.67741935485</v>
      </c>
      <c r="W12264">
        <v>-0.93285130680021311</v>
      </c>
      <c r="X12264" t="s">
        <v>345</v>
      </c>
    </row>
    <row r="12265" spans="1:24" x14ac:dyDescent="0.35">
      <c r="A12265">
        <v>3301071930</v>
      </c>
      <c r="B12265" t="s">
        <v>168</v>
      </c>
      <c r="C12265" t="s">
        <v>168</v>
      </c>
      <c r="D12265">
        <v>0</v>
      </c>
      <c r="E12265">
        <v>0</v>
      </c>
      <c r="F12265">
        <v>1</v>
      </c>
      <c r="G12265">
        <v>36699</v>
      </c>
      <c r="H12265">
        <v>23</v>
      </c>
      <c r="I12265">
        <v>590000</v>
      </c>
      <c r="J12265">
        <v>0</v>
      </c>
      <c r="K12265">
        <v>0</v>
      </c>
      <c r="L12265">
        <v>5</v>
      </c>
      <c r="M12265">
        <v>282000</v>
      </c>
      <c r="N12265">
        <v>0</v>
      </c>
      <c r="O12265">
        <v>908699</v>
      </c>
      <c r="P12265" t="s">
        <v>5</v>
      </c>
      <c r="Q12265" t="s">
        <v>13</v>
      </c>
      <c r="R12265" t="s">
        <v>207</v>
      </c>
      <c r="S12265" t="s">
        <v>170</v>
      </c>
      <c r="T12265">
        <v>586257.41935483867</v>
      </c>
      <c r="U12265">
        <v>742697</v>
      </c>
      <c r="V12265">
        <v>156439.58064516133</v>
      </c>
      <c r="W12265">
        <v>0.26684452167329353</v>
      </c>
      <c r="X12265" t="s">
        <v>399</v>
      </c>
    </row>
    <row r="12266" spans="1:24" x14ac:dyDescent="0.35">
      <c r="A12266">
        <v>3301018364</v>
      </c>
      <c r="B12266" t="s">
        <v>168</v>
      </c>
      <c r="C12266" t="s">
        <v>168</v>
      </c>
      <c r="D12266">
        <v>0</v>
      </c>
      <c r="E12266">
        <v>0</v>
      </c>
      <c r="F12266">
        <v>78</v>
      </c>
      <c r="G12266">
        <v>3001414</v>
      </c>
      <c r="H12266">
        <v>14</v>
      </c>
      <c r="I12266">
        <v>1335000</v>
      </c>
      <c r="J12266">
        <v>0</v>
      </c>
      <c r="K12266">
        <v>0</v>
      </c>
      <c r="L12266">
        <v>4</v>
      </c>
      <c r="M12266">
        <v>199600</v>
      </c>
      <c r="N12266">
        <v>30000</v>
      </c>
      <c r="O12266">
        <v>4566014</v>
      </c>
      <c r="P12266" t="s">
        <v>5</v>
      </c>
      <c r="Q12266" t="s">
        <v>15</v>
      </c>
      <c r="R12266" t="s">
        <v>169</v>
      </c>
      <c r="S12266" t="s">
        <v>170</v>
      </c>
      <c r="T12266">
        <v>2945815.4838709678</v>
      </c>
      <c r="U12266">
        <v>2901657</v>
      </c>
      <c r="V12266">
        <v>-44158.483870967757</v>
      </c>
      <c r="W12266">
        <v>-1.499024094100454E-2</v>
      </c>
      <c r="X12266" t="s">
        <v>254</v>
      </c>
    </row>
    <row r="12267" spans="1:24" x14ac:dyDescent="0.35">
      <c r="A12267">
        <v>3301010507</v>
      </c>
      <c r="B12267" t="s">
        <v>168</v>
      </c>
      <c r="C12267" t="s">
        <v>168</v>
      </c>
      <c r="D12267">
        <v>0</v>
      </c>
      <c r="E12267">
        <v>0</v>
      </c>
      <c r="F12267">
        <v>24</v>
      </c>
      <c r="G12267">
        <v>908980</v>
      </c>
      <c r="H12267">
        <v>21</v>
      </c>
      <c r="I12267">
        <v>915000</v>
      </c>
      <c r="J12267">
        <v>0</v>
      </c>
      <c r="K12267">
        <v>0</v>
      </c>
      <c r="L12267">
        <v>0</v>
      </c>
      <c r="M12267">
        <v>0</v>
      </c>
      <c r="N12267">
        <v>855700</v>
      </c>
      <c r="O12267">
        <v>2679680</v>
      </c>
      <c r="P12267" t="s">
        <v>5</v>
      </c>
      <c r="Q12267" t="s">
        <v>7</v>
      </c>
      <c r="R12267" t="s">
        <v>169</v>
      </c>
      <c r="S12267" t="s">
        <v>170</v>
      </c>
      <c r="T12267">
        <v>1728825.8064516131</v>
      </c>
      <c r="U12267">
        <v>2649720</v>
      </c>
      <c r="V12267">
        <v>920894.19354838692</v>
      </c>
      <c r="W12267">
        <v>0.53267031884404092</v>
      </c>
      <c r="X12267" t="s">
        <v>176</v>
      </c>
    </row>
    <row r="12268" spans="1:24" x14ac:dyDescent="0.35">
      <c r="A12268">
        <v>3301074369</v>
      </c>
      <c r="B12268" t="s">
        <v>168</v>
      </c>
      <c r="C12268" t="s">
        <v>168</v>
      </c>
      <c r="D12268">
        <v>0</v>
      </c>
      <c r="E12268">
        <v>0</v>
      </c>
      <c r="F12268">
        <v>3</v>
      </c>
      <c r="G12268">
        <v>78597</v>
      </c>
      <c r="H12268">
        <v>3</v>
      </c>
      <c r="I12268">
        <v>50000</v>
      </c>
      <c r="J12268">
        <v>0</v>
      </c>
      <c r="K12268">
        <v>0</v>
      </c>
      <c r="L12268">
        <v>1</v>
      </c>
      <c r="M12268">
        <v>22400</v>
      </c>
      <c r="N12268">
        <v>231000</v>
      </c>
      <c r="O12268">
        <v>381997</v>
      </c>
      <c r="P12268" t="s">
        <v>5</v>
      </c>
      <c r="Q12268" t="s">
        <v>13</v>
      </c>
      <c r="R12268" t="s">
        <v>169</v>
      </c>
      <c r="S12268" t="s">
        <v>170</v>
      </c>
      <c r="T12268">
        <v>246449.67741935485</v>
      </c>
      <c r="U12268">
        <v>165000</v>
      </c>
      <c r="V12268">
        <v>-81449.677419354848</v>
      </c>
      <c r="W12268">
        <v>-0.33049212428369856</v>
      </c>
      <c r="X12268" t="s">
        <v>375</v>
      </c>
    </row>
    <row r="12269" spans="1:24" x14ac:dyDescent="0.35">
      <c r="A12269">
        <v>3301063071</v>
      </c>
      <c r="B12269" t="s">
        <v>168</v>
      </c>
      <c r="C12269" t="s">
        <v>168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30000</v>
      </c>
      <c r="O12269">
        <v>30000</v>
      </c>
      <c r="P12269" t="s">
        <v>5</v>
      </c>
      <c r="Q12269" t="s">
        <v>11</v>
      </c>
      <c r="R12269" t="s">
        <v>169</v>
      </c>
      <c r="S12269" t="s">
        <v>170</v>
      </c>
      <c r="T12269">
        <v>19354.83870967742</v>
      </c>
      <c r="U12269">
        <v>30000</v>
      </c>
      <c r="V12269">
        <v>10645.16129032258</v>
      </c>
      <c r="W12269">
        <v>0.54999999999999982</v>
      </c>
      <c r="X12269" t="s">
        <v>217</v>
      </c>
    </row>
    <row r="12270" spans="1:24" x14ac:dyDescent="0.35">
      <c r="A12270">
        <v>3300015035</v>
      </c>
      <c r="B12270" t="s">
        <v>168</v>
      </c>
      <c r="C12270" t="s">
        <v>168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19993900</v>
      </c>
      <c r="O12270">
        <v>19993900</v>
      </c>
      <c r="P12270" t="s">
        <v>5</v>
      </c>
      <c r="Q12270" t="s">
        <v>7</v>
      </c>
      <c r="R12270" t="s">
        <v>169</v>
      </c>
      <c r="S12270" t="s">
        <v>170</v>
      </c>
      <c r="T12270">
        <v>12899290.322580645</v>
      </c>
      <c r="U12270">
        <v>15161700</v>
      </c>
      <c r="V12270">
        <v>2262409.6774193551</v>
      </c>
      <c r="W12270">
        <v>0.17539024402442749</v>
      </c>
      <c r="X12270" t="s">
        <v>368</v>
      </c>
    </row>
    <row r="12271" spans="1:24" x14ac:dyDescent="0.35">
      <c r="A12271">
        <v>3301071313</v>
      </c>
      <c r="B12271" t="s">
        <v>168</v>
      </c>
      <c r="C12271" t="s">
        <v>168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1177500</v>
      </c>
      <c r="O12271">
        <v>1177500</v>
      </c>
      <c r="P12271" t="s">
        <v>5</v>
      </c>
      <c r="Q12271" t="s">
        <v>6</v>
      </c>
      <c r="R12271" t="s">
        <v>181</v>
      </c>
      <c r="S12271" t="s">
        <v>170</v>
      </c>
      <c r="T12271">
        <v>759677.41935483867</v>
      </c>
      <c r="U12271">
        <v>892500</v>
      </c>
      <c r="V12271">
        <v>132822.58064516133</v>
      </c>
      <c r="W12271">
        <v>0.17484076433121021</v>
      </c>
      <c r="X12271" t="s">
        <v>373</v>
      </c>
    </row>
    <row r="12272" spans="1:24" x14ac:dyDescent="0.35">
      <c r="A12272">
        <v>3301069352</v>
      </c>
      <c r="B12272" t="s">
        <v>168</v>
      </c>
      <c r="C12272" t="s">
        <v>168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1177500</v>
      </c>
      <c r="O12272">
        <v>1177500</v>
      </c>
      <c r="P12272" t="s">
        <v>5</v>
      </c>
      <c r="Q12272" t="s">
        <v>6</v>
      </c>
      <c r="R12272" t="s">
        <v>181</v>
      </c>
      <c r="S12272" t="s">
        <v>170</v>
      </c>
      <c r="T12272">
        <v>759677.41935483867</v>
      </c>
      <c r="U12272">
        <v>892500</v>
      </c>
      <c r="V12272">
        <v>132822.58064516133</v>
      </c>
      <c r="W12272">
        <v>0.17484076433121021</v>
      </c>
      <c r="X12272" t="s">
        <v>352</v>
      </c>
    </row>
    <row r="12273" spans="1:24" x14ac:dyDescent="0.35">
      <c r="A12273">
        <v>3300018670</v>
      </c>
      <c r="B12273" t="s">
        <v>168</v>
      </c>
      <c r="C12273" t="s">
        <v>168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954500</v>
      </c>
      <c r="O12273">
        <v>954500</v>
      </c>
      <c r="P12273" t="s">
        <v>5</v>
      </c>
      <c r="Q12273" t="s">
        <v>6</v>
      </c>
      <c r="R12273" t="s">
        <v>169</v>
      </c>
      <c r="S12273" t="s">
        <v>170</v>
      </c>
      <c r="T12273">
        <v>615806.45161290327</v>
      </c>
      <c r="U12273">
        <v>290700</v>
      </c>
      <c r="V12273">
        <v>-325106.45161290327</v>
      </c>
      <c r="W12273">
        <v>-0.52793609219486648</v>
      </c>
      <c r="X12273" t="s">
        <v>259</v>
      </c>
    </row>
    <row r="12274" spans="1:24" x14ac:dyDescent="0.35">
      <c r="A12274">
        <v>3300015752</v>
      </c>
      <c r="B12274" t="s">
        <v>168</v>
      </c>
      <c r="C12274" t="s">
        <v>168</v>
      </c>
      <c r="D12274">
        <v>0</v>
      </c>
      <c r="E12274">
        <v>0</v>
      </c>
      <c r="F12274">
        <v>35</v>
      </c>
      <c r="G12274">
        <v>1197741</v>
      </c>
      <c r="H12274">
        <v>9</v>
      </c>
      <c r="I12274">
        <v>210000</v>
      </c>
      <c r="J12274">
        <v>0</v>
      </c>
      <c r="K12274">
        <v>0</v>
      </c>
      <c r="L12274">
        <v>6</v>
      </c>
      <c r="M12274">
        <v>254400</v>
      </c>
      <c r="N12274">
        <v>342000</v>
      </c>
      <c r="O12274">
        <v>2004141</v>
      </c>
      <c r="P12274" t="s">
        <v>5</v>
      </c>
      <c r="Q12274" t="s">
        <v>8</v>
      </c>
      <c r="R12274" t="s">
        <v>169</v>
      </c>
      <c r="S12274" t="s">
        <v>170</v>
      </c>
      <c r="T12274">
        <v>1292994.1935483871</v>
      </c>
      <c r="U12274">
        <v>2578211</v>
      </c>
      <c r="V12274">
        <v>1285216.8064516129</v>
      </c>
      <c r="W12274">
        <v>0.99398497910077177</v>
      </c>
      <c r="X12274" t="s">
        <v>238</v>
      </c>
    </row>
    <row r="12275" spans="1:24" x14ac:dyDescent="0.35">
      <c r="A12275">
        <v>3300016177</v>
      </c>
      <c r="B12275" t="s">
        <v>168</v>
      </c>
      <c r="C12275" t="s">
        <v>168</v>
      </c>
      <c r="D12275">
        <v>0</v>
      </c>
      <c r="E12275">
        <v>0</v>
      </c>
      <c r="F12275">
        <v>142</v>
      </c>
      <c r="G12275">
        <v>5655136</v>
      </c>
      <c r="H12275">
        <v>214</v>
      </c>
      <c r="I12275">
        <v>6935000</v>
      </c>
      <c r="J12275">
        <v>0</v>
      </c>
      <c r="K12275">
        <v>0</v>
      </c>
      <c r="L12275">
        <v>0</v>
      </c>
      <c r="M12275">
        <v>0</v>
      </c>
      <c r="N12275">
        <v>1334700</v>
      </c>
      <c r="O12275">
        <v>13924836</v>
      </c>
      <c r="P12275" t="s">
        <v>5</v>
      </c>
      <c r="Q12275" t="s">
        <v>7</v>
      </c>
      <c r="R12275" t="s">
        <v>169</v>
      </c>
      <c r="S12275" t="s">
        <v>170</v>
      </c>
      <c r="T12275">
        <v>8983765.1612903215</v>
      </c>
      <c r="U12275">
        <v>9267807</v>
      </c>
      <c r="V12275">
        <v>284041.8387096785</v>
      </c>
      <c r="W12275">
        <v>3.1617237718275515E-2</v>
      </c>
      <c r="X12275" t="s">
        <v>236</v>
      </c>
    </row>
    <row r="12276" spans="1:24" x14ac:dyDescent="0.35">
      <c r="A12276">
        <v>3301027861</v>
      </c>
      <c r="B12276" t="s">
        <v>168</v>
      </c>
      <c r="C12276" t="s">
        <v>168</v>
      </c>
      <c r="D12276">
        <v>0</v>
      </c>
      <c r="E12276">
        <v>0</v>
      </c>
      <c r="F12276">
        <v>147</v>
      </c>
      <c r="G12276">
        <v>3778844</v>
      </c>
      <c r="H12276">
        <v>24</v>
      </c>
      <c r="I12276">
        <v>1245000</v>
      </c>
      <c r="J12276">
        <v>0</v>
      </c>
      <c r="K12276">
        <v>0</v>
      </c>
      <c r="L12276">
        <v>29</v>
      </c>
      <c r="M12276">
        <v>1029600</v>
      </c>
      <c r="N12276">
        <v>75000</v>
      </c>
      <c r="O12276">
        <v>6128444</v>
      </c>
      <c r="P12276" t="s">
        <v>5</v>
      </c>
      <c r="Q12276" t="s">
        <v>14</v>
      </c>
      <c r="R12276" t="s">
        <v>207</v>
      </c>
      <c r="S12276" t="s">
        <v>170</v>
      </c>
      <c r="T12276">
        <v>3953834.8387096776</v>
      </c>
      <c r="U12276">
        <v>3429305</v>
      </c>
      <c r="V12276">
        <v>-524529.83870967757</v>
      </c>
      <c r="W12276">
        <v>-0.13266356843596849</v>
      </c>
      <c r="X12276" t="s">
        <v>211</v>
      </c>
    </row>
    <row r="12277" spans="1:24" x14ac:dyDescent="0.35">
      <c r="A12277">
        <v>6001141918</v>
      </c>
      <c r="B12277" t="s">
        <v>168</v>
      </c>
      <c r="C12277" t="s">
        <v>168</v>
      </c>
      <c r="D12277">
        <v>0</v>
      </c>
      <c r="E12277">
        <v>0</v>
      </c>
      <c r="F12277">
        <v>307</v>
      </c>
      <c r="G12277">
        <v>8827823</v>
      </c>
      <c r="H12277">
        <v>142</v>
      </c>
      <c r="I12277">
        <v>5022000</v>
      </c>
      <c r="J12277">
        <v>0</v>
      </c>
      <c r="K12277">
        <v>0</v>
      </c>
      <c r="L12277">
        <v>215</v>
      </c>
      <c r="M12277">
        <v>12328330</v>
      </c>
      <c r="N12277">
        <v>215000</v>
      </c>
      <c r="O12277">
        <v>26393153</v>
      </c>
      <c r="P12277" t="s">
        <v>5</v>
      </c>
      <c r="Q12277" t="s">
        <v>10</v>
      </c>
      <c r="R12277" t="s">
        <v>169</v>
      </c>
      <c r="S12277" t="s">
        <v>170</v>
      </c>
      <c r="T12277">
        <v>17027840.64516129</v>
      </c>
      <c r="U12277">
        <v>16183036</v>
      </c>
      <c r="V12277">
        <v>-844804.64516128972</v>
      </c>
      <c r="W12277">
        <v>-4.9613140195868155E-2</v>
      </c>
      <c r="X12277" t="s">
        <v>319</v>
      </c>
    </row>
    <row r="12278" spans="1:24" x14ac:dyDescent="0.35">
      <c r="A12278">
        <v>3301050544</v>
      </c>
      <c r="B12278" t="s">
        <v>168</v>
      </c>
      <c r="C12278" t="s">
        <v>168</v>
      </c>
      <c r="D12278">
        <v>0</v>
      </c>
      <c r="E12278">
        <v>0</v>
      </c>
      <c r="F12278">
        <v>35</v>
      </c>
      <c r="G12278">
        <v>1921463</v>
      </c>
      <c r="H12278">
        <v>20</v>
      </c>
      <c r="I12278">
        <v>750000</v>
      </c>
      <c r="J12278">
        <v>0</v>
      </c>
      <c r="K12278">
        <v>0</v>
      </c>
      <c r="L12278">
        <v>18</v>
      </c>
      <c r="M12278">
        <v>713200</v>
      </c>
      <c r="N12278">
        <v>30000</v>
      </c>
      <c r="O12278">
        <v>3414663</v>
      </c>
      <c r="P12278" t="s">
        <v>5</v>
      </c>
      <c r="Q12278" t="s">
        <v>9</v>
      </c>
      <c r="R12278" t="s">
        <v>169</v>
      </c>
      <c r="S12278" t="s">
        <v>170</v>
      </c>
      <c r="T12278">
        <v>2203008.3870967743</v>
      </c>
      <c r="U12278">
        <v>2926378</v>
      </c>
      <c r="V12278">
        <v>723369.6129032257</v>
      </c>
      <c r="W12278">
        <v>0.32835536039720448</v>
      </c>
      <c r="X12278" t="s">
        <v>239</v>
      </c>
    </row>
    <row r="12279" spans="1:24" x14ac:dyDescent="0.35">
      <c r="A12279">
        <v>3301065680</v>
      </c>
      <c r="B12279" t="s">
        <v>168</v>
      </c>
      <c r="C12279" t="s">
        <v>168</v>
      </c>
      <c r="D12279">
        <v>0</v>
      </c>
      <c r="E12279">
        <v>0</v>
      </c>
      <c r="F12279">
        <v>9</v>
      </c>
      <c r="G12279">
        <v>231092</v>
      </c>
      <c r="H12279">
        <v>3</v>
      </c>
      <c r="I12279">
        <v>115000</v>
      </c>
      <c r="J12279">
        <v>0</v>
      </c>
      <c r="K12279">
        <v>0</v>
      </c>
      <c r="L12279">
        <v>0</v>
      </c>
      <c r="M12279">
        <v>0</v>
      </c>
      <c r="N12279">
        <v>312000</v>
      </c>
      <c r="O12279">
        <v>658092</v>
      </c>
      <c r="P12279" t="s">
        <v>5</v>
      </c>
      <c r="Q12279" t="s">
        <v>12</v>
      </c>
      <c r="R12279" t="s">
        <v>169</v>
      </c>
      <c r="S12279" t="s">
        <v>170</v>
      </c>
      <c r="T12279">
        <v>424575.48387096776</v>
      </c>
      <c r="U12279">
        <v>1076589</v>
      </c>
      <c r="V12279">
        <v>652013.51612903224</v>
      </c>
      <c r="W12279">
        <v>1.5356833846939333</v>
      </c>
      <c r="X12279" t="s">
        <v>410</v>
      </c>
    </row>
    <row r="12280" spans="1:24" x14ac:dyDescent="0.35">
      <c r="A12280">
        <v>3301001411</v>
      </c>
      <c r="B12280" t="s">
        <v>168</v>
      </c>
      <c r="C12280" t="s">
        <v>168</v>
      </c>
      <c r="D12280">
        <v>0</v>
      </c>
      <c r="E12280">
        <v>0</v>
      </c>
      <c r="F12280">
        <v>21</v>
      </c>
      <c r="G12280">
        <v>1281975</v>
      </c>
      <c r="H12280">
        <v>7</v>
      </c>
      <c r="I12280">
        <v>265000</v>
      </c>
      <c r="J12280">
        <v>0</v>
      </c>
      <c r="K12280">
        <v>0</v>
      </c>
      <c r="L12280">
        <v>7</v>
      </c>
      <c r="M12280">
        <v>486800</v>
      </c>
      <c r="N12280">
        <v>240000</v>
      </c>
      <c r="O12280">
        <v>2273775</v>
      </c>
      <c r="P12280" t="s">
        <v>5</v>
      </c>
      <c r="Q12280" t="s">
        <v>15</v>
      </c>
      <c r="R12280" t="s">
        <v>169</v>
      </c>
      <c r="S12280" t="s">
        <v>170</v>
      </c>
      <c r="T12280">
        <v>1466951.6129032257</v>
      </c>
      <c r="U12280">
        <v>1945176</v>
      </c>
      <c r="V12280">
        <v>478224.3870967743</v>
      </c>
      <c r="W12280">
        <v>0.32599874657782779</v>
      </c>
      <c r="X12280" t="s">
        <v>173</v>
      </c>
    </row>
    <row r="12281" spans="1:24" x14ac:dyDescent="0.35">
      <c r="A12281">
        <v>6001121156</v>
      </c>
      <c r="B12281" t="s">
        <v>168</v>
      </c>
      <c r="C12281" t="s">
        <v>168</v>
      </c>
      <c r="D12281">
        <v>0</v>
      </c>
      <c r="E12281">
        <v>0</v>
      </c>
      <c r="F12281">
        <v>20</v>
      </c>
      <c r="G12281">
        <v>726271</v>
      </c>
      <c r="H12281">
        <v>20</v>
      </c>
      <c r="I12281">
        <v>350000</v>
      </c>
      <c r="J12281">
        <v>0</v>
      </c>
      <c r="K12281">
        <v>0</v>
      </c>
      <c r="L12281">
        <v>20</v>
      </c>
      <c r="M12281">
        <v>688000</v>
      </c>
      <c r="N12281">
        <v>838500</v>
      </c>
      <c r="O12281">
        <v>2602771</v>
      </c>
      <c r="P12281" t="s">
        <v>5</v>
      </c>
      <c r="Q12281" t="s">
        <v>17</v>
      </c>
      <c r="R12281" t="s">
        <v>169</v>
      </c>
      <c r="S12281" t="s">
        <v>170</v>
      </c>
      <c r="T12281">
        <v>1679207.0967741937</v>
      </c>
      <c r="U12281">
        <v>1626246</v>
      </c>
      <c r="V12281">
        <v>-52961.096774193691</v>
      </c>
      <c r="W12281">
        <v>-3.1539347871941126E-2</v>
      </c>
      <c r="X12281" t="s">
        <v>417</v>
      </c>
    </row>
    <row r="12282" spans="1:24" x14ac:dyDescent="0.35">
      <c r="A12282">
        <v>3300011577</v>
      </c>
      <c r="B12282" t="s">
        <v>168</v>
      </c>
      <c r="C12282" t="s">
        <v>168</v>
      </c>
      <c r="D12282">
        <v>0</v>
      </c>
      <c r="E12282">
        <v>0</v>
      </c>
      <c r="F12282">
        <v>0</v>
      </c>
      <c r="G12282">
        <v>0</v>
      </c>
      <c r="H12282">
        <v>1</v>
      </c>
      <c r="I12282">
        <v>2000</v>
      </c>
      <c r="J12282">
        <v>0</v>
      </c>
      <c r="K12282">
        <v>0</v>
      </c>
      <c r="L12282">
        <v>0</v>
      </c>
      <c r="M12282">
        <v>0</v>
      </c>
      <c r="N12282">
        <v>280000</v>
      </c>
      <c r="O12282">
        <v>282000</v>
      </c>
      <c r="P12282" t="s">
        <v>5</v>
      </c>
      <c r="Q12282" t="s">
        <v>12</v>
      </c>
      <c r="R12282" t="s">
        <v>169</v>
      </c>
      <c r="S12282" t="s">
        <v>170</v>
      </c>
      <c r="T12282">
        <v>181935.48387096773</v>
      </c>
      <c r="U12282">
        <v>407000</v>
      </c>
      <c r="V12282">
        <v>225064.51612903227</v>
      </c>
      <c r="W12282">
        <v>1.2370567375886528</v>
      </c>
      <c r="X12282" t="s">
        <v>410</v>
      </c>
    </row>
    <row r="12283" spans="1:24" x14ac:dyDescent="0.35">
      <c r="A12283">
        <v>3301073179</v>
      </c>
      <c r="B12283" t="s">
        <v>168</v>
      </c>
      <c r="C12283" t="s">
        <v>168</v>
      </c>
      <c r="D12283">
        <v>0</v>
      </c>
      <c r="E12283">
        <v>0</v>
      </c>
      <c r="F12283">
        <v>0</v>
      </c>
      <c r="G12283">
        <v>0</v>
      </c>
      <c r="H12283">
        <v>11</v>
      </c>
      <c r="I12283">
        <v>130000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130000</v>
      </c>
      <c r="P12283" t="s">
        <v>5</v>
      </c>
      <c r="Q12283" t="s">
        <v>13</v>
      </c>
      <c r="R12283" t="s">
        <v>207</v>
      </c>
      <c r="S12283" t="s">
        <v>170</v>
      </c>
      <c r="T12283">
        <v>83870.967741935485</v>
      </c>
      <c r="U12283">
        <v>180000</v>
      </c>
      <c r="V12283">
        <v>96129.032258064515</v>
      </c>
      <c r="W12283">
        <v>1.1461538461538461</v>
      </c>
      <c r="X12283" t="s">
        <v>283</v>
      </c>
    </row>
    <row r="12284" spans="1:24" x14ac:dyDescent="0.35">
      <c r="A12284">
        <v>3301012907</v>
      </c>
      <c r="B12284" t="s">
        <v>168</v>
      </c>
      <c r="C12284" t="s">
        <v>168</v>
      </c>
      <c r="D12284">
        <v>0</v>
      </c>
      <c r="E12284">
        <v>0</v>
      </c>
      <c r="F12284">
        <v>215</v>
      </c>
      <c r="G12284">
        <v>8329218</v>
      </c>
      <c r="H12284">
        <v>161</v>
      </c>
      <c r="I12284">
        <v>4262000</v>
      </c>
      <c r="J12284">
        <v>0</v>
      </c>
      <c r="K12284">
        <v>0</v>
      </c>
      <c r="L12284">
        <v>0</v>
      </c>
      <c r="M12284">
        <v>0</v>
      </c>
      <c r="N12284">
        <v>191700</v>
      </c>
      <c r="O12284">
        <v>12782918</v>
      </c>
      <c r="P12284" t="s">
        <v>5</v>
      </c>
      <c r="Q12284" t="s">
        <v>8</v>
      </c>
      <c r="R12284" t="s">
        <v>169</v>
      </c>
      <c r="S12284" t="s">
        <v>170</v>
      </c>
      <c r="T12284">
        <v>8247043.8709677421</v>
      </c>
      <c r="U12284">
        <v>10878908</v>
      </c>
      <c r="V12284">
        <v>2631864.1290322579</v>
      </c>
      <c r="W12284">
        <v>0.31912818340851445</v>
      </c>
      <c r="X12284" t="s">
        <v>275</v>
      </c>
    </row>
    <row r="12285" spans="1:24" x14ac:dyDescent="0.35">
      <c r="A12285">
        <v>6001140097</v>
      </c>
      <c r="B12285" t="s">
        <v>168</v>
      </c>
      <c r="C12285" t="s">
        <v>168</v>
      </c>
      <c r="D12285">
        <v>0</v>
      </c>
      <c r="E12285">
        <v>0</v>
      </c>
      <c r="F12285">
        <v>0</v>
      </c>
      <c r="G12285">
        <v>0</v>
      </c>
      <c r="H12285">
        <v>2</v>
      </c>
      <c r="I12285">
        <v>4000</v>
      </c>
      <c r="J12285">
        <v>0</v>
      </c>
      <c r="K12285">
        <v>0</v>
      </c>
      <c r="L12285">
        <v>0</v>
      </c>
      <c r="M12285">
        <v>0</v>
      </c>
      <c r="N12285">
        <v>180000</v>
      </c>
      <c r="O12285">
        <v>184000</v>
      </c>
      <c r="P12285" t="s">
        <v>5</v>
      </c>
      <c r="Q12285" t="s">
        <v>15</v>
      </c>
      <c r="R12285" t="s">
        <v>169</v>
      </c>
      <c r="S12285" t="s">
        <v>170</v>
      </c>
      <c r="T12285">
        <v>118709.67741935483</v>
      </c>
      <c r="U12285">
        <v>150000</v>
      </c>
      <c r="V12285">
        <v>31290.322580645166</v>
      </c>
      <c r="W12285">
        <v>0.26358695652173925</v>
      </c>
      <c r="X12285" t="s">
        <v>173</v>
      </c>
    </row>
    <row r="12286" spans="1:24" x14ac:dyDescent="0.35">
      <c r="A12286">
        <v>3301001965</v>
      </c>
      <c r="B12286" t="s">
        <v>168</v>
      </c>
      <c r="C12286" t="s">
        <v>168</v>
      </c>
      <c r="D12286">
        <v>0</v>
      </c>
      <c r="E12286">
        <v>0</v>
      </c>
      <c r="F12286">
        <v>905</v>
      </c>
      <c r="G12286">
        <v>40024927</v>
      </c>
      <c r="H12286">
        <v>99</v>
      </c>
      <c r="I12286">
        <v>3833000</v>
      </c>
      <c r="J12286">
        <v>35</v>
      </c>
      <c r="K12286">
        <v>525950</v>
      </c>
      <c r="L12286">
        <v>60</v>
      </c>
      <c r="M12286">
        <v>5631350</v>
      </c>
      <c r="N12286">
        <v>622500</v>
      </c>
      <c r="O12286">
        <v>50637727</v>
      </c>
      <c r="P12286" t="s">
        <v>5</v>
      </c>
      <c r="Q12286" t="s">
        <v>17</v>
      </c>
      <c r="R12286" t="s">
        <v>169</v>
      </c>
      <c r="S12286" t="s">
        <v>170</v>
      </c>
      <c r="T12286">
        <v>32669501.290322579</v>
      </c>
      <c r="U12286">
        <v>32243841</v>
      </c>
      <c r="V12286">
        <v>-425660.29032257944</v>
      </c>
      <c r="W12286">
        <v>-1.3029286444867449E-2</v>
      </c>
      <c r="X12286" t="s">
        <v>192</v>
      </c>
    </row>
    <row r="12287" spans="1:24" x14ac:dyDescent="0.35">
      <c r="A12287">
        <v>3300019415</v>
      </c>
      <c r="B12287" t="s">
        <v>168</v>
      </c>
      <c r="C12287" t="s">
        <v>168</v>
      </c>
      <c r="D12287">
        <v>0</v>
      </c>
      <c r="E12287">
        <v>0</v>
      </c>
      <c r="F12287">
        <v>19</v>
      </c>
      <c r="G12287">
        <v>583563</v>
      </c>
      <c r="H12287">
        <v>9</v>
      </c>
      <c r="I12287">
        <v>105000</v>
      </c>
      <c r="J12287">
        <v>0</v>
      </c>
      <c r="K12287">
        <v>0</v>
      </c>
      <c r="L12287">
        <v>0</v>
      </c>
      <c r="M12287">
        <v>0</v>
      </c>
      <c r="N12287">
        <v>326100</v>
      </c>
      <c r="O12287">
        <v>1014663</v>
      </c>
      <c r="P12287" t="s">
        <v>5</v>
      </c>
      <c r="Q12287" t="s">
        <v>8</v>
      </c>
      <c r="R12287" t="s">
        <v>169</v>
      </c>
      <c r="S12287" t="s">
        <v>170</v>
      </c>
      <c r="T12287">
        <v>654621.29032258072</v>
      </c>
      <c r="U12287">
        <v>1736884</v>
      </c>
      <c r="V12287">
        <v>1082262.7096774192</v>
      </c>
      <c r="W12287">
        <v>1.6532653698814284</v>
      </c>
      <c r="X12287" t="s">
        <v>191</v>
      </c>
    </row>
    <row r="12288" spans="1:24" x14ac:dyDescent="0.35">
      <c r="A12288">
        <v>3300017552</v>
      </c>
      <c r="B12288" t="s">
        <v>168</v>
      </c>
      <c r="C12288" t="s">
        <v>168</v>
      </c>
      <c r="D12288">
        <v>0</v>
      </c>
      <c r="E12288">
        <v>0</v>
      </c>
      <c r="F12288">
        <v>309</v>
      </c>
      <c r="G12288">
        <v>14072196</v>
      </c>
      <c r="H12288">
        <v>43</v>
      </c>
      <c r="I12288">
        <v>1275000</v>
      </c>
      <c r="J12288">
        <v>0</v>
      </c>
      <c r="K12288">
        <v>0</v>
      </c>
      <c r="L12288">
        <v>0</v>
      </c>
      <c r="M12288">
        <v>0</v>
      </c>
      <c r="N12288">
        <v>1380000</v>
      </c>
      <c r="O12288">
        <v>16727196</v>
      </c>
      <c r="P12288" t="s">
        <v>5</v>
      </c>
      <c r="Q12288" t="s">
        <v>7</v>
      </c>
      <c r="R12288" t="s">
        <v>169</v>
      </c>
      <c r="S12288" t="s">
        <v>170</v>
      </c>
      <c r="T12288">
        <v>10791739.35483871</v>
      </c>
      <c r="U12288">
        <v>11826986</v>
      </c>
      <c r="V12288">
        <v>1035246.6451612897</v>
      </c>
      <c r="W12288">
        <v>9.5929544915956066E-2</v>
      </c>
      <c r="X12288" t="s">
        <v>401</v>
      </c>
    </row>
    <row r="12289" spans="1:24" x14ac:dyDescent="0.35">
      <c r="A12289">
        <v>3300026028</v>
      </c>
      <c r="B12289" t="s">
        <v>168</v>
      </c>
      <c r="C12289" t="s">
        <v>168</v>
      </c>
      <c r="D12289">
        <v>0</v>
      </c>
      <c r="E12289">
        <v>0</v>
      </c>
      <c r="F12289">
        <v>13</v>
      </c>
      <c r="G12289">
        <v>630684</v>
      </c>
      <c r="H12289">
        <v>2</v>
      </c>
      <c r="I12289">
        <v>40000</v>
      </c>
      <c r="J12289">
        <v>0</v>
      </c>
      <c r="K12289">
        <v>0</v>
      </c>
      <c r="L12289">
        <v>3</v>
      </c>
      <c r="M12289">
        <v>1872968</v>
      </c>
      <c r="N12289">
        <v>75000</v>
      </c>
      <c r="O12289">
        <v>2618652</v>
      </c>
      <c r="P12289" t="s">
        <v>5</v>
      </c>
      <c r="Q12289" t="s">
        <v>14</v>
      </c>
      <c r="R12289" t="s">
        <v>169</v>
      </c>
      <c r="S12289" t="s">
        <v>170</v>
      </c>
      <c r="T12289">
        <v>1689452.9032258063</v>
      </c>
      <c r="U12289">
        <v>128999</v>
      </c>
      <c r="V12289">
        <v>-1560453.9032258063</v>
      </c>
      <c r="W12289">
        <v>-0.92364451252018209</v>
      </c>
      <c r="X12289" t="s">
        <v>326</v>
      </c>
    </row>
    <row r="12290" spans="1:24" x14ac:dyDescent="0.35">
      <c r="A12290">
        <v>3301064392</v>
      </c>
      <c r="B12290" t="s">
        <v>168</v>
      </c>
      <c r="C12290" t="s">
        <v>168</v>
      </c>
      <c r="D12290">
        <v>0</v>
      </c>
      <c r="E12290">
        <v>0</v>
      </c>
      <c r="F12290">
        <v>10</v>
      </c>
      <c r="G12290">
        <v>176990</v>
      </c>
      <c r="H12290">
        <v>0</v>
      </c>
      <c r="I12290">
        <v>0</v>
      </c>
      <c r="J12290">
        <v>0</v>
      </c>
      <c r="K12290">
        <v>0</v>
      </c>
      <c r="L12290">
        <v>2</v>
      </c>
      <c r="M12290">
        <v>131000</v>
      </c>
      <c r="N12290">
        <v>144000</v>
      </c>
      <c r="O12290">
        <v>451990</v>
      </c>
      <c r="P12290" t="s">
        <v>5</v>
      </c>
      <c r="Q12290" t="s">
        <v>11</v>
      </c>
      <c r="R12290" t="s">
        <v>169</v>
      </c>
      <c r="S12290" t="s">
        <v>170</v>
      </c>
      <c r="T12290">
        <v>291606.45161290321</v>
      </c>
      <c r="U12290">
        <v>230193</v>
      </c>
      <c r="V12290">
        <v>-61413.451612903213</v>
      </c>
      <c r="W12290">
        <v>-0.21060388504170446</v>
      </c>
      <c r="X12290" t="s">
        <v>290</v>
      </c>
    </row>
    <row r="12291" spans="1:24" x14ac:dyDescent="0.35">
      <c r="A12291">
        <v>3301072506</v>
      </c>
      <c r="B12291" t="s">
        <v>168</v>
      </c>
      <c r="C12291" t="s">
        <v>168</v>
      </c>
      <c r="D12291">
        <v>0</v>
      </c>
      <c r="E12291">
        <v>0</v>
      </c>
      <c r="F12291">
        <v>60</v>
      </c>
      <c r="G12291">
        <v>2749845</v>
      </c>
      <c r="H12291">
        <v>45</v>
      </c>
      <c r="I12291">
        <v>1042000</v>
      </c>
      <c r="J12291">
        <v>0</v>
      </c>
      <c r="K12291">
        <v>0</v>
      </c>
      <c r="L12291">
        <v>0</v>
      </c>
      <c r="M12291">
        <v>0</v>
      </c>
      <c r="N12291">
        <v>604500</v>
      </c>
      <c r="O12291">
        <v>4396345</v>
      </c>
      <c r="P12291" t="s">
        <v>5</v>
      </c>
      <c r="Q12291" t="s">
        <v>17</v>
      </c>
      <c r="R12291" t="s">
        <v>169</v>
      </c>
      <c r="S12291" t="s">
        <v>170</v>
      </c>
      <c r="T12291">
        <v>2836351.6129032262</v>
      </c>
      <c r="U12291">
        <v>1600048</v>
      </c>
      <c r="V12291">
        <v>-1236303.6129032262</v>
      </c>
      <c r="W12291">
        <v>-0.43587812148500638</v>
      </c>
      <c r="X12291" t="s">
        <v>293</v>
      </c>
    </row>
    <row r="12292" spans="1:24" x14ac:dyDescent="0.35">
      <c r="A12292">
        <v>3300018343</v>
      </c>
      <c r="B12292" t="s">
        <v>168</v>
      </c>
      <c r="C12292" t="s">
        <v>168</v>
      </c>
      <c r="D12292">
        <v>0</v>
      </c>
      <c r="E12292">
        <v>0</v>
      </c>
      <c r="F12292">
        <v>51</v>
      </c>
      <c r="G12292">
        <v>2044447</v>
      </c>
      <c r="H12292">
        <v>0</v>
      </c>
      <c r="I12292">
        <v>0</v>
      </c>
      <c r="J12292">
        <v>0</v>
      </c>
      <c r="K12292">
        <v>0</v>
      </c>
      <c r="L12292">
        <v>2</v>
      </c>
      <c r="M12292">
        <v>154800</v>
      </c>
      <c r="N12292">
        <v>1713500</v>
      </c>
      <c r="O12292">
        <v>3912747</v>
      </c>
      <c r="P12292" t="s">
        <v>5</v>
      </c>
      <c r="Q12292" t="s">
        <v>7</v>
      </c>
      <c r="R12292" t="s">
        <v>169</v>
      </c>
      <c r="S12292" t="s">
        <v>170</v>
      </c>
      <c r="T12292">
        <v>2524352.9032258065</v>
      </c>
      <c r="U12292">
        <v>2649463</v>
      </c>
      <c r="V12292">
        <v>125110.09677419346</v>
      </c>
      <c r="W12292">
        <v>4.9561254535496424E-2</v>
      </c>
      <c r="X12292" t="s">
        <v>288</v>
      </c>
    </row>
    <row r="12293" spans="1:24" x14ac:dyDescent="0.35">
      <c r="A12293">
        <v>3301074194</v>
      </c>
      <c r="B12293" t="s">
        <v>168</v>
      </c>
      <c r="C12293" t="s">
        <v>168</v>
      </c>
      <c r="D12293">
        <v>0</v>
      </c>
      <c r="E12293">
        <v>0</v>
      </c>
      <c r="F12293">
        <v>1</v>
      </c>
      <c r="G12293">
        <v>17900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330000</v>
      </c>
      <c r="O12293">
        <v>347900</v>
      </c>
      <c r="P12293" t="s">
        <v>5</v>
      </c>
      <c r="Q12293" t="s">
        <v>12</v>
      </c>
      <c r="R12293" t="s">
        <v>169</v>
      </c>
      <c r="S12293" t="s">
        <v>170</v>
      </c>
      <c r="T12293">
        <v>224451.61290322579</v>
      </c>
      <c r="U12293">
        <v>878699</v>
      </c>
      <c r="V12293">
        <v>654247.38709677418</v>
      </c>
      <c r="W12293">
        <v>2.9148705087668874</v>
      </c>
      <c r="X12293" t="s">
        <v>279</v>
      </c>
    </row>
    <row r="12294" spans="1:24" x14ac:dyDescent="0.35">
      <c r="A12294">
        <v>3300009485</v>
      </c>
      <c r="B12294" t="s">
        <v>168</v>
      </c>
      <c r="C12294" t="s">
        <v>168</v>
      </c>
      <c r="D12294">
        <v>0</v>
      </c>
      <c r="E12294">
        <v>0</v>
      </c>
      <c r="F12294">
        <v>1</v>
      </c>
      <c r="G12294">
        <v>23699</v>
      </c>
      <c r="H12294">
        <v>1</v>
      </c>
      <c r="I12294">
        <v>2000</v>
      </c>
      <c r="J12294">
        <v>0</v>
      </c>
      <c r="K12294">
        <v>0</v>
      </c>
      <c r="L12294">
        <v>0</v>
      </c>
      <c r="M12294">
        <v>0</v>
      </c>
      <c r="N12294">
        <v>330000</v>
      </c>
      <c r="O12294">
        <v>355699</v>
      </c>
      <c r="P12294" t="s">
        <v>5</v>
      </c>
      <c r="Q12294" t="s">
        <v>12</v>
      </c>
      <c r="R12294" t="s">
        <v>169</v>
      </c>
      <c r="S12294" t="s">
        <v>170</v>
      </c>
      <c r="T12294">
        <v>229483.22580645164</v>
      </c>
      <c r="U12294">
        <v>223000</v>
      </c>
      <c r="V12294">
        <v>-6483.2258064516354</v>
      </c>
      <c r="W12294">
        <v>-2.8251414819833731E-2</v>
      </c>
      <c r="X12294" t="s">
        <v>383</v>
      </c>
    </row>
    <row r="12295" spans="1:24" x14ac:dyDescent="0.35">
      <c r="A12295">
        <v>3301071554</v>
      </c>
      <c r="B12295" t="s">
        <v>168</v>
      </c>
      <c r="C12295" t="s">
        <v>168</v>
      </c>
      <c r="D12295">
        <v>0</v>
      </c>
      <c r="E12295">
        <v>0</v>
      </c>
      <c r="F12295">
        <v>5</v>
      </c>
      <c r="G12295">
        <v>319493</v>
      </c>
      <c r="H12295">
        <v>20</v>
      </c>
      <c r="I12295">
        <v>685000</v>
      </c>
      <c r="J12295">
        <v>0</v>
      </c>
      <c r="K12295">
        <v>0</v>
      </c>
      <c r="L12295">
        <v>6</v>
      </c>
      <c r="M12295">
        <v>694400</v>
      </c>
      <c r="N12295">
        <v>150000</v>
      </c>
      <c r="O12295">
        <v>1848893</v>
      </c>
      <c r="P12295" t="s">
        <v>5</v>
      </c>
      <c r="Q12295" t="s">
        <v>15</v>
      </c>
      <c r="R12295" t="s">
        <v>207</v>
      </c>
      <c r="S12295" t="s">
        <v>170</v>
      </c>
      <c r="T12295">
        <v>1192834.1935483871</v>
      </c>
      <c r="U12295">
        <v>1796595</v>
      </c>
      <c r="V12295">
        <v>603760.80645161285</v>
      </c>
      <c r="W12295">
        <v>0.50615652176734938</v>
      </c>
      <c r="X12295" t="s">
        <v>190</v>
      </c>
    </row>
    <row r="12296" spans="1:24" x14ac:dyDescent="0.35">
      <c r="A12296">
        <v>3301064447</v>
      </c>
      <c r="B12296" t="s">
        <v>168</v>
      </c>
      <c r="C12296" t="s">
        <v>168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321000</v>
      </c>
      <c r="O12296">
        <v>321000</v>
      </c>
      <c r="P12296" t="s">
        <v>5</v>
      </c>
      <c r="Q12296" t="s">
        <v>13</v>
      </c>
      <c r="R12296" t="s">
        <v>169</v>
      </c>
      <c r="S12296" t="s">
        <v>170</v>
      </c>
      <c r="T12296">
        <v>207096.77419354836</v>
      </c>
      <c r="U12296">
        <v>0</v>
      </c>
      <c r="V12296">
        <v>-207096.77419354836</v>
      </c>
      <c r="W12296">
        <v>0</v>
      </c>
      <c r="X12296" t="s">
        <v>186</v>
      </c>
    </row>
    <row r="12297" spans="1:24" x14ac:dyDescent="0.35">
      <c r="A12297">
        <v>3300010972</v>
      </c>
      <c r="B12297" t="s">
        <v>168</v>
      </c>
      <c r="C12297" t="s">
        <v>168</v>
      </c>
      <c r="D12297">
        <v>0</v>
      </c>
      <c r="E12297">
        <v>0</v>
      </c>
      <c r="F12297">
        <v>17</v>
      </c>
      <c r="G12297">
        <v>384025</v>
      </c>
      <c r="H12297">
        <v>39</v>
      </c>
      <c r="I12297">
        <v>655000</v>
      </c>
      <c r="J12297">
        <v>0</v>
      </c>
      <c r="K12297">
        <v>0</v>
      </c>
      <c r="L12297">
        <v>12</v>
      </c>
      <c r="M12297">
        <v>328800</v>
      </c>
      <c r="N12297">
        <v>3668900</v>
      </c>
      <c r="O12297">
        <v>5036725</v>
      </c>
      <c r="P12297" t="s">
        <v>5</v>
      </c>
      <c r="Q12297" t="s">
        <v>16</v>
      </c>
      <c r="R12297" t="s">
        <v>169</v>
      </c>
      <c r="S12297" t="s">
        <v>170</v>
      </c>
      <c r="T12297">
        <v>3249500</v>
      </c>
      <c r="U12297">
        <v>2047275</v>
      </c>
      <c r="V12297">
        <v>-1202225</v>
      </c>
      <c r="W12297">
        <v>-0.36997230343129717</v>
      </c>
      <c r="X12297" t="s">
        <v>303</v>
      </c>
    </row>
    <row r="12298" spans="1:24" x14ac:dyDescent="0.35">
      <c r="A12298">
        <v>3301070915</v>
      </c>
      <c r="B12298" t="s">
        <v>168</v>
      </c>
      <c r="C12298" t="s">
        <v>168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297900</v>
      </c>
      <c r="O12298">
        <v>297900</v>
      </c>
      <c r="P12298" t="s">
        <v>5</v>
      </c>
      <c r="Q12298" t="s">
        <v>6</v>
      </c>
      <c r="R12298" t="s">
        <v>181</v>
      </c>
      <c r="S12298" t="s">
        <v>170</v>
      </c>
      <c r="T12298">
        <v>192193.54838709679</v>
      </c>
      <c r="U12298">
        <v>380000</v>
      </c>
      <c r="V12298">
        <v>187806.45161290321</v>
      </c>
      <c r="W12298">
        <v>0.97717354817052682</v>
      </c>
      <c r="X12298" t="s">
        <v>343</v>
      </c>
    </row>
    <row r="12299" spans="1:24" x14ac:dyDescent="0.35">
      <c r="A12299">
        <v>3301035908</v>
      </c>
      <c r="B12299" t="s">
        <v>168</v>
      </c>
      <c r="C12299" t="s">
        <v>168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525000</v>
      </c>
      <c r="O12299">
        <v>525000</v>
      </c>
      <c r="P12299" t="s">
        <v>5</v>
      </c>
      <c r="Q12299" t="s">
        <v>12</v>
      </c>
      <c r="R12299" t="s">
        <v>169</v>
      </c>
      <c r="S12299" t="s">
        <v>170</v>
      </c>
      <c r="T12299">
        <v>338709.67741935485</v>
      </c>
      <c r="U12299">
        <v>303000</v>
      </c>
      <c r="V12299">
        <v>-35709.677419354848</v>
      </c>
      <c r="W12299">
        <v>-0.10542857142857143</v>
      </c>
      <c r="X12299" t="s">
        <v>383</v>
      </c>
    </row>
    <row r="12300" spans="1:24" x14ac:dyDescent="0.35">
      <c r="A12300">
        <v>3300016243</v>
      </c>
      <c r="B12300" t="s">
        <v>168</v>
      </c>
      <c r="C12300" t="s">
        <v>168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342000</v>
      </c>
      <c r="O12300">
        <v>342000</v>
      </c>
      <c r="P12300" t="s">
        <v>5</v>
      </c>
      <c r="Q12300" t="s">
        <v>8</v>
      </c>
      <c r="R12300" t="s">
        <v>169</v>
      </c>
      <c r="S12300" t="s">
        <v>170</v>
      </c>
      <c r="T12300">
        <v>220645.16129032258</v>
      </c>
      <c r="U12300">
        <v>1046500</v>
      </c>
      <c r="V12300">
        <v>825854.83870967745</v>
      </c>
      <c r="W12300">
        <v>3.7429093567251464</v>
      </c>
      <c r="X12300" t="s">
        <v>187</v>
      </c>
    </row>
    <row r="12301" spans="1:24" x14ac:dyDescent="0.35">
      <c r="A12301">
        <v>6001135618</v>
      </c>
      <c r="B12301" t="s">
        <v>168</v>
      </c>
      <c r="C12301" t="s">
        <v>168</v>
      </c>
      <c r="D12301">
        <v>0</v>
      </c>
      <c r="E12301">
        <v>0</v>
      </c>
      <c r="F12301">
        <v>0</v>
      </c>
      <c r="G12301">
        <v>0</v>
      </c>
      <c r="H12301">
        <v>62</v>
      </c>
      <c r="I12301">
        <v>1016000</v>
      </c>
      <c r="J12301">
        <v>0</v>
      </c>
      <c r="K12301">
        <v>0</v>
      </c>
      <c r="L12301">
        <v>0</v>
      </c>
      <c r="M12301">
        <v>0</v>
      </c>
      <c r="N12301">
        <v>194000</v>
      </c>
      <c r="O12301">
        <v>1210000</v>
      </c>
      <c r="P12301" t="s">
        <v>5</v>
      </c>
      <c r="Q12301" t="s">
        <v>9</v>
      </c>
      <c r="R12301" t="s">
        <v>169</v>
      </c>
      <c r="S12301" t="s">
        <v>170</v>
      </c>
      <c r="T12301">
        <v>780645.16129032255</v>
      </c>
      <c r="U12301">
        <v>654000</v>
      </c>
      <c r="V12301">
        <v>-126645.16129032255</v>
      </c>
      <c r="W12301">
        <v>-0.16223140495867761</v>
      </c>
      <c r="X12301" t="s">
        <v>281</v>
      </c>
    </row>
    <row r="12302" spans="1:24" x14ac:dyDescent="0.35">
      <c r="A12302">
        <v>3301007255</v>
      </c>
      <c r="B12302" t="s">
        <v>168</v>
      </c>
      <c r="C12302" t="s">
        <v>168</v>
      </c>
      <c r="D12302">
        <v>0</v>
      </c>
      <c r="E12302">
        <v>0</v>
      </c>
      <c r="F12302">
        <v>29</v>
      </c>
      <c r="G12302">
        <v>1545030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2518500</v>
      </c>
      <c r="O12302">
        <v>4063530</v>
      </c>
      <c r="P12302" t="s">
        <v>5</v>
      </c>
      <c r="Q12302" t="s">
        <v>12</v>
      </c>
      <c r="R12302" t="s">
        <v>169</v>
      </c>
      <c r="S12302" t="s">
        <v>170</v>
      </c>
      <c r="T12302">
        <v>2621632.2580645164</v>
      </c>
      <c r="U12302">
        <v>675395</v>
      </c>
      <c r="V12302">
        <v>-1946237.2580645164</v>
      </c>
      <c r="W12302">
        <v>-0.74237614832424026</v>
      </c>
      <c r="X12302" t="s">
        <v>257</v>
      </c>
    </row>
    <row r="12303" spans="1:24" x14ac:dyDescent="0.35">
      <c r="A12303">
        <v>3301052892</v>
      </c>
      <c r="B12303" t="s">
        <v>168</v>
      </c>
      <c r="C12303" t="s">
        <v>168</v>
      </c>
      <c r="D12303">
        <v>0</v>
      </c>
      <c r="E12303">
        <v>0</v>
      </c>
      <c r="F12303">
        <v>21</v>
      </c>
      <c r="G12303">
        <v>490845</v>
      </c>
      <c r="H12303">
        <v>18</v>
      </c>
      <c r="I12303">
        <v>255000</v>
      </c>
      <c r="J12303">
        <v>0</v>
      </c>
      <c r="K12303">
        <v>0</v>
      </c>
      <c r="L12303">
        <v>16</v>
      </c>
      <c r="M12303">
        <v>1128400</v>
      </c>
      <c r="N12303">
        <v>697500</v>
      </c>
      <c r="O12303">
        <v>2571745</v>
      </c>
      <c r="P12303" t="s">
        <v>5</v>
      </c>
      <c r="Q12303" t="s">
        <v>17</v>
      </c>
      <c r="R12303" t="s">
        <v>169</v>
      </c>
      <c r="S12303" t="s">
        <v>170</v>
      </c>
      <c r="T12303">
        <v>1659190.3225806451</v>
      </c>
      <c r="U12303">
        <v>1685248</v>
      </c>
      <c r="V12303">
        <v>26057.677419354906</v>
      </c>
      <c r="W12303">
        <v>1.5705056294461617E-2</v>
      </c>
      <c r="X12303" t="s">
        <v>286</v>
      </c>
    </row>
    <row r="12304" spans="1:24" x14ac:dyDescent="0.35">
      <c r="A12304">
        <v>3301039117</v>
      </c>
      <c r="B12304" t="s">
        <v>168</v>
      </c>
      <c r="C12304" t="s">
        <v>168</v>
      </c>
      <c r="D12304">
        <v>0</v>
      </c>
      <c r="E12304">
        <v>0</v>
      </c>
      <c r="F12304">
        <v>38</v>
      </c>
      <c r="G12304">
        <v>1524462</v>
      </c>
      <c r="H12304">
        <v>36</v>
      </c>
      <c r="I12304">
        <v>930000</v>
      </c>
      <c r="J12304">
        <v>0</v>
      </c>
      <c r="K12304">
        <v>0</v>
      </c>
      <c r="L12304">
        <v>22</v>
      </c>
      <c r="M12304">
        <v>1482800</v>
      </c>
      <c r="N12304">
        <v>150000</v>
      </c>
      <c r="O12304">
        <v>4087262</v>
      </c>
      <c r="P12304" t="s">
        <v>5</v>
      </c>
      <c r="Q12304" t="s">
        <v>14</v>
      </c>
      <c r="R12304" t="s">
        <v>169</v>
      </c>
      <c r="S12304" t="s">
        <v>170</v>
      </c>
      <c r="T12304">
        <v>2636943.2258064514</v>
      </c>
      <c r="U12304">
        <v>2307087</v>
      </c>
      <c r="V12304">
        <v>-329856.2258064514</v>
      </c>
      <c r="W12304">
        <v>-0.12509037835108194</v>
      </c>
      <c r="X12304" t="s">
        <v>212</v>
      </c>
    </row>
    <row r="12305" spans="1:24" x14ac:dyDescent="0.35">
      <c r="A12305">
        <v>3300021515</v>
      </c>
      <c r="B12305" t="s">
        <v>168</v>
      </c>
      <c r="C12305" t="s">
        <v>168</v>
      </c>
      <c r="D12305">
        <v>0</v>
      </c>
      <c r="E12305">
        <v>0</v>
      </c>
      <c r="F12305">
        <v>11</v>
      </c>
      <c r="G12305">
        <v>355186</v>
      </c>
      <c r="H12305">
        <v>6</v>
      </c>
      <c r="I12305">
        <v>230000</v>
      </c>
      <c r="J12305">
        <v>0</v>
      </c>
      <c r="K12305">
        <v>0</v>
      </c>
      <c r="L12305">
        <v>0</v>
      </c>
      <c r="M12305">
        <v>0</v>
      </c>
      <c r="N12305">
        <v>30000</v>
      </c>
      <c r="O12305">
        <v>615186</v>
      </c>
      <c r="P12305" t="s">
        <v>5</v>
      </c>
      <c r="Q12305" t="s">
        <v>13</v>
      </c>
      <c r="R12305" t="s">
        <v>169</v>
      </c>
      <c r="S12305" t="s">
        <v>170</v>
      </c>
      <c r="T12305">
        <v>396894.19354838715</v>
      </c>
      <c r="U12305">
        <v>30000</v>
      </c>
      <c r="V12305">
        <v>-366894.19354838715</v>
      </c>
      <c r="W12305">
        <v>-0.92441310432942236</v>
      </c>
      <c r="X12305" t="s">
        <v>374</v>
      </c>
    </row>
    <row r="12306" spans="1:24" x14ac:dyDescent="0.35">
      <c r="A12306">
        <v>3300010659</v>
      </c>
      <c r="B12306" t="s">
        <v>168</v>
      </c>
      <c r="C12306" t="s">
        <v>168</v>
      </c>
      <c r="D12306">
        <v>0</v>
      </c>
      <c r="E12306">
        <v>0</v>
      </c>
      <c r="F12306">
        <v>11</v>
      </c>
      <c r="G12306">
        <v>252444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362000</v>
      </c>
      <c r="O12306">
        <v>614444</v>
      </c>
      <c r="P12306" t="s">
        <v>5</v>
      </c>
      <c r="Q12306" t="s">
        <v>12</v>
      </c>
      <c r="R12306" t="s">
        <v>169</v>
      </c>
      <c r="S12306" t="s">
        <v>170</v>
      </c>
      <c r="T12306">
        <v>396415.48387096776</v>
      </c>
      <c r="U12306">
        <v>510698</v>
      </c>
      <c r="V12306">
        <v>114282.51612903224</v>
      </c>
      <c r="W12306">
        <v>0.28828973836509109</v>
      </c>
      <c r="X12306" t="s">
        <v>206</v>
      </c>
    </row>
    <row r="12307" spans="1:24" x14ac:dyDescent="0.35">
      <c r="A12307">
        <v>3300003744</v>
      </c>
      <c r="B12307" t="s">
        <v>168</v>
      </c>
      <c r="C12307" t="s">
        <v>168</v>
      </c>
      <c r="D12307">
        <v>0</v>
      </c>
      <c r="E12307">
        <v>0</v>
      </c>
      <c r="F12307">
        <v>3</v>
      </c>
      <c r="G12307">
        <v>49096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150000</v>
      </c>
      <c r="O12307">
        <v>199096</v>
      </c>
      <c r="P12307" t="s">
        <v>5</v>
      </c>
      <c r="Q12307" t="s">
        <v>13</v>
      </c>
      <c r="R12307" t="s">
        <v>169</v>
      </c>
      <c r="S12307" t="s">
        <v>170</v>
      </c>
      <c r="T12307">
        <v>128449.03225806452</v>
      </c>
      <c r="U12307">
        <v>302797</v>
      </c>
      <c r="V12307">
        <v>174347.96774193548</v>
      </c>
      <c r="W12307">
        <v>1.3573318901434486</v>
      </c>
      <c r="X12307" t="s">
        <v>387</v>
      </c>
    </row>
    <row r="12308" spans="1:24" x14ac:dyDescent="0.35">
      <c r="A12308">
        <v>3301059422</v>
      </c>
      <c r="B12308" t="s">
        <v>168</v>
      </c>
      <c r="C12308" t="s">
        <v>168</v>
      </c>
      <c r="D12308">
        <v>0</v>
      </c>
      <c r="E12308">
        <v>0</v>
      </c>
      <c r="F12308">
        <v>105</v>
      </c>
      <c r="G12308">
        <v>4669137</v>
      </c>
      <c r="H12308">
        <v>27</v>
      </c>
      <c r="I12308">
        <v>700000</v>
      </c>
      <c r="J12308">
        <v>0</v>
      </c>
      <c r="K12308">
        <v>0</v>
      </c>
      <c r="L12308">
        <v>24</v>
      </c>
      <c r="M12308">
        <v>1077600</v>
      </c>
      <c r="N12308">
        <v>610000</v>
      </c>
      <c r="O12308">
        <v>7056737</v>
      </c>
      <c r="P12308" t="s">
        <v>5</v>
      </c>
      <c r="Q12308" t="s">
        <v>17</v>
      </c>
      <c r="R12308" t="s">
        <v>169</v>
      </c>
      <c r="S12308" t="s">
        <v>170</v>
      </c>
      <c r="T12308">
        <v>4552733.5483870972</v>
      </c>
      <c r="U12308">
        <v>2462242</v>
      </c>
      <c r="V12308">
        <v>-2090491.5483870972</v>
      </c>
      <c r="W12308">
        <v>-0.45917283016215571</v>
      </c>
      <c r="X12308" t="s">
        <v>328</v>
      </c>
    </row>
    <row r="12309" spans="1:24" x14ac:dyDescent="0.35">
      <c r="A12309">
        <v>3301065087</v>
      </c>
      <c r="B12309" t="s">
        <v>168</v>
      </c>
      <c r="C12309" t="s">
        <v>168</v>
      </c>
      <c r="D12309">
        <v>0</v>
      </c>
      <c r="E12309">
        <v>0</v>
      </c>
      <c r="F12309">
        <v>33</v>
      </c>
      <c r="G12309">
        <v>1510818</v>
      </c>
      <c r="H12309">
        <v>1</v>
      </c>
      <c r="I12309">
        <v>80000</v>
      </c>
      <c r="J12309">
        <v>0</v>
      </c>
      <c r="K12309">
        <v>0</v>
      </c>
      <c r="L12309">
        <v>0</v>
      </c>
      <c r="M12309">
        <v>0</v>
      </c>
      <c r="N12309">
        <v>769500</v>
      </c>
      <c r="O12309">
        <v>2360318</v>
      </c>
      <c r="P12309" t="s">
        <v>5</v>
      </c>
      <c r="Q12309" t="s">
        <v>12</v>
      </c>
      <c r="R12309" t="s">
        <v>169</v>
      </c>
      <c r="S12309" t="s">
        <v>170</v>
      </c>
      <c r="T12309">
        <v>1522785.8064516131</v>
      </c>
      <c r="U12309">
        <v>1539234</v>
      </c>
      <c r="V12309">
        <v>16448.193548386917</v>
      </c>
      <c r="W12309">
        <v>1.0801383542387022E-2</v>
      </c>
      <c r="X12309" t="s">
        <v>301</v>
      </c>
    </row>
    <row r="12310" spans="1:24" x14ac:dyDescent="0.35">
      <c r="A12310">
        <v>3300018497</v>
      </c>
      <c r="B12310" t="s">
        <v>168</v>
      </c>
      <c r="C12310" t="s">
        <v>168</v>
      </c>
      <c r="D12310">
        <v>0</v>
      </c>
      <c r="E12310">
        <v>0</v>
      </c>
      <c r="F12310">
        <v>5</v>
      </c>
      <c r="G12310">
        <v>85285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1071600</v>
      </c>
      <c r="O12310">
        <v>1156885</v>
      </c>
      <c r="P12310" t="s">
        <v>5</v>
      </c>
      <c r="Q12310" t="s">
        <v>6</v>
      </c>
      <c r="R12310" t="s">
        <v>181</v>
      </c>
      <c r="S12310" t="s">
        <v>170</v>
      </c>
      <c r="T12310">
        <v>746377.41935483867</v>
      </c>
      <c r="U12310">
        <v>1903475</v>
      </c>
      <c r="V12310">
        <v>1157097.5806451612</v>
      </c>
      <c r="W12310">
        <v>1.5502848165548002</v>
      </c>
      <c r="X12310" t="s">
        <v>342</v>
      </c>
    </row>
    <row r="12311" spans="1:24" x14ac:dyDescent="0.35">
      <c r="A12311">
        <v>6001117225</v>
      </c>
      <c r="B12311" t="s">
        <v>168</v>
      </c>
      <c r="C12311" t="s">
        <v>168</v>
      </c>
      <c r="D12311">
        <v>0</v>
      </c>
      <c r="E12311">
        <v>0</v>
      </c>
      <c r="F12311">
        <v>4</v>
      </c>
      <c r="G12311">
        <v>245992</v>
      </c>
      <c r="H12311">
        <v>0</v>
      </c>
      <c r="I12311">
        <v>0</v>
      </c>
      <c r="J12311">
        <v>0</v>
      </c>
      <c r="K12311">
        <v>0</v>
      </c>
      <c r="L12311">
        <v>9</v>
      </c>
      <c r="M12311">
        <v>2629994</v>
      </c>
      <c r="N12311">
        <v>342000</v>
      </c>
      <c r="O12311">
        <v>3217986</v>
      </c>
      <c r="P12311" t="s">
        <v>5</v>
      </c>
      <c r="Q12311" t="s">
        <v>8</v>
      </c>
      <c r="R12311" t="s">
        <v>169</v>
      </c>
      <c r="S12311" t="s">
        <v>170</v>
      </c>
      <c r="T12311">
        <v>2076120</v>
      </c>
      <c r="U12311">
        <v>3164644</v>
      </c>
      <c r="V12311">
        <v>1088524</v>
      </c>
      <c r="W12311">
        <v>0.52430688014180293</v>
      </c>
      <c r="X12311" t="s">
        <v>419</v>
      </c>
    </row>
    <row r="12312" spans="1:24" x14ac:dyDescent="0.35">
      <c r="A12312">
        <v>3301062076</v>
      </c>
      <c r="B12312" t="s">
        <v>168</v>
      </c>
      <c r="C12312" t="s">
        <v>168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1257000</v>
      </c>
      <c r="O12312">
        <v>1257000</v>
      </c>
      <c r="P12312" t="s">
        <v>5</v>
      </c>
      <c r="Q12312" t="s">
        <v>16</v>
      </c>
      <c r="R12312" t="s">
        <v>169</v>
      </c>
      <c r="S12312" t="s">
        <v>170</v>
      </c>
      <c r="T12312">
        <v>810967.74193548388</v>
      </c>
      <c r="U12312">
        <v>356000</v>
      </c>
      <c r="V12312">
        <v>-454967.74193548388</v>
      </c>
      <c r="W12312">
        <v>-0.56101829753381072</v>
      </c>
      <c r="X12312" t="s">
        <v>194</v>
      </c>
    </row>
    <row r="12313" spans="1:24" x14ac:dyDescent="0.35">
      <c r="A12313">
        <v>3301069002</v>
      </c>
      <c r="B12313" t="s">
        <v>168</v>
      </c>
      <c r="C12313" t="s">
        <v>168</v>
      </c>
      <c r="D12313">
        <v>0</v>
      </c>
      <c r="E12313">
        <v>0</v>
      </c>
      <c r="F12313">
        <v>1</v>
      </c>
      <c r="G12313">
        <v>9198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30000</v>
      </c>
      <c r="O12313">
        <v>39198</v>
      </c>
      <c r="P12313" t="s">
        <v>5</v>
      </c>
      <c r="Q12313" t="s">
        <v>11</v>
      </c>
      <c r="R12313" t="s">
        <v>169</v>
      </c>
      <c r="S12313" t="s">
        <v>170</v>
      </c>
      <c r="T12313">
        <v>25289.032258064515</v>
      </c>
      <c r="U12313">
        <v>30000</v>
      </c>
      <c r="V12313">
        <v>4710.9677419354848</v>
      </c>
      <c r="W12313">
        <v>0.18628501454155821</v>
      </c>
      <c r="X12313" t="s">
        <v>345</v>
      </c>
    </row>
    <row r="12314" spans="1:24" x14ac:dyDescent="0.35">
      <c r="A12314">
        <v>3300017733</v>
      </c>
      <c r="B12314" t="s">
        <v>168</v>
      </c>
      <c r="C12314" t="s">
        <v>168</v>
      </c>
      <c r="D12314">
        <v>0</v>
      </c>
      <c r="E12314">
        <v>0</v>
      </c>
      <c r="F12314">
        <v>1</v>
      </c>
      <c r="G12314">
        <v>25597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1162500</v>
      </c>
      <c r="O12314">
        <v>1188097</v>
      </c>
      <c r="P12314" t="s">
        <v>5</v>
      </c>
      <c r="Q12314" t="s">
        <v>6</v>
      </c>
      <c r="R12314" t="s">
        <v>181</v>
      </c>
      <c r="S12314" t="s">
        <v>170</v>
      </c>
      <c r="T12314">
        <v>766514.19354838715</v>
      </c>
      <c r="U12314">
        <v>1177500</v>
      </c>
      <c r="V12314">
        <v>410985.80645161285</v>
      </c>
      <c r="W12314">
        <v>0.53617507661411468</v>
      </c>
      <c r="X12314" t="s">
        <v>295</v>
      </c>
    </row>
    <row r="12315" spans="1:24" x14ac:dyDescent="0.35">
      <c r="A12315">
        <v>3301040524</v>
      </c>
      <c r="B12315" t="s">
        <v>168</v>
      </c>
      <c r="C12315" t="s">
        <v>168</v>
      </c>
      <c r="D12315">
        <v>0</v>
      </c>
      <c r="E12315">
        <v>0</v>
      </c>
      <c r="F12315">
        <v>28</v>
      </c>
      <c r="G12315">
        <v>778996</v>
      </c>
      <c r="H12315">
        <v>22</v>
      </c>
      <c r="I12315">
        <v>375000</v>
      </c>
      <c r="J12315">
        <v>0</v>
      </c>
      <c r="K12315">
        <v>0</v>
      </c>
      <c r="L12315">
        <v>0</v>
      </c>
      <c r="M12315">
        <v>0</v>
      </c>
      <c r="N12315">
        <v>352500</v>
      </c>
      <c r="O12315">
        <v>1506496</v>
      </c>
      <c r="P12315" t="s">
        <v>5</v>
      </c>
      <c r="Q12315" t="s">
        <v>17</v>
      </c>
      <c r="R12315" t="s">
        <v>169</v>
      </c>
      <c r="S12315" t="s">
        <v>170</v>
      </c>
      <c r="T12315">
        <v>971932.90322580654</v>
      </c>
      <c r="U12315">
        <v>1494246</v>
      </c>
      <c r="V12315">
        <v>522313.09677419346</v>
      </c>
      <c r="W12315">
        <v>0.53739624930965624</v>
      </c>
      <c r="X12315" t="s">
        <v>311</v>
      </c>
    </row>
    <row r="12316" spans="1:24" x14ac:dyDescent="0.35">
      <c r="A12316">
        <v>3300014567</v>
      </c>
      <c r="B12316" t="s">
        <v>168</v>
      </c>
      <c r="C12316" t="s">
        <v>168</v>
      </c>
      <c r="D12316">
        <v>0</v>
      </c>
      <c r="E12316">
        <v>0</v>
      </c>
      <c r="F12316">
        <v>94</v>
      </c>
      <c r="G12316">
        <v>3839080</v>
      </c>
      <c r="H12316">
        <v>31</v>
      </c>
      <c r="I12316">
        <v>970000</v>
      </c>
      <c r="J12316">
        <v>0</v>
      </c>
      <c r="K12316">
        <v>0</v>
      </c>
      <c r="L12316">
        <v>0</v>
      </c>
      <c r="M12316">
        <v>0</v>
      </c>
      <c r="N12316">
        <v>342000</v>
      </c>
      <c r="O12316">
        <v>5151080</v>
      </c>
      <c r="P12316" t="s">
        <v>5</v>
      </c>
      <c r="Q12316" t="s">
        <v>8</v>
      </c>
      <c r="R12316" t="s">
        <v>169</v>
      </c>
      <c r="S12316" t="s">
        <v>170</v>
      </c>
      <c r="T12316">
        <v>3323277.4193548388</v>
      </c>
      <c r="U12316">
        <v>3891631</v>
      </c>
      <c r="V12316">
        <v>568353.58064516122</v>
      </c>
      <c r="W12316">
        <v>0.17102200897675823</v>
      </c>
      <c r="X12316" t="s">
        <v>273</v>
      </c>
    </row>
    <row r="12317" spans="1:24" x14ac:dyDescent="0.35">
      <c r="A12317">
        <v>3300016327</v>
      </c>
      <c r="B12317" t="s">
        <v>168</v>
      </c>
      <c r="C12317" t="s">
        <v>168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326100</v>
      </c>
      <c r="O12317">
        <v>326100</v>
      </c>
      <c r="P12317" t="s">
        <v>5</v>
      </c>
      <c r="Q12317" t="s">
        <v>8</v>
      </c>
      <c r="R12317" t="s">
        <v>169</v>
      </c>
      <c r="S12317" t="s">
        <v>170</v>
      </c>
      <c r="T12317">
        <v>210387.09677419357</v>
      </c>
      <c r="U12317">
        <v>1301100</v>
      </c>
      <c r="V12317">
        <v>1090712.9032258065</v>
      </c>
      <c r="W12317">
        <v>5.1843146274149028</v>
      </c>
      <c r="X12317" t="s">
        <v>191</v>
      </c>
    </row>
    <row r="12318" spans="1:24" x14ac:dyDescent="0.35">
      <c r="A12318">
        <v>3300014058</v>
      </c>
      <c r="B12318" t="s">
        <v>168</v>
      </c>
      <c r="C12318" t="s">
        <v>168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1728600</v>
      </c>
      <c r="O12318">
        <v>1728600</v>
      </c>
      <c r="P12318" t="s">
        <v>5</v>
      </c>
      <c r="Q12318" t="s">
        <v>8</v>
      </c>
      <c r="R12318" t="s">
        <v>169</v>
      </c>
      <c r="S12318" t="s">
        <v>170</v>
      </c>
      <c r="T12318">
        <v>1115225.8064516129</v>
      </c>
      <c r="U12318">
        <v>1065000</v>
      </c>
      <c r="V12318">
        <v>-50225.806451612851</v>
      </c>
      <c r="W12318">
        <v>-4.5036445678583781E-2</v>
      </c>
      <c r="X12318" t="s">
        <v>310</v>
      </c>
    </row>
    <row r="12319" spans="1:24" x14ac:dyDescent="0.35">
      <c r="A12319">
        <v>3301059552</v>
      </c>
      <c r="B12319" t="s">
        <v>168</v>
      </c>
      <c r="C12319" t="s">
        <v>168</v>
      </c>
      <c r="D12319">
        <v>0</v>
      </c>
      <c r="E12319">
        <v>0</v>
      </c>
      <c r="F12319">
        <v>41</v>
      </c>
      <c r="G12319">
        <v>1720457</v>
      </c>
      <c r="H12319">
        <v>39</v>
      </c>
      <c r="I12319">
        <v>1290000</v>
      </c>
      <c r="J12319">
        <v>0</v>
      </c>
      <c r="K12319">
        <v>0</v>
      </c>
      <c r="L12319">
        <v>26</v>
      </c>
      <c r="M12319">
        <v>830000</v>
      </c>
      <c r="N12319">
        <v>30000</v>
      </c>
      <c r="O12319">
        <v>3870457</v>
      </c>
      <c r="P12319" t="s">
        <v>5</v>
      </c>
      <c r="Q12319" t="s">
        <v>14</v>
      </c>
      <c r="R12319" t="s">
        <v>169</v>
      </c>
      <c r="S12319" t="s">
        <v>170</v>
      </c>
      <c r="T12319">
        <v>2497069.0322580645</v>
      </c>
      <c r="U12319">
        <v>371992</v>
      </c>
      <c r="V12319">
        <v>-2125077.0322580645</v>
      </c>
      <c r="W12319">
        <v>-0.85102854779164328</v>
      </c>
      <c r="X12319" t="s">
        <v>260</v>
      </c>
    </row>
    <row r="12320" spans="1:24" x14ac:dyDescent="0.35">
      <c r="A12320">
        <v>3301061128</v>
      </c>
      <c r="B12320" t="s">
        <v>168</v>
      </c>
      <c r="C12320" t="s">
        <v>168</v>
      </c>
      <c r="D12320">
        <v>0</v>
      </c>
      <c r="E12320">
        <v>0</v>
      </c>
      <c r="F12320">
        <v>12</v>
      </c>
      <c r="G12320">
        <v>573050</v>
      </c>
      <c r="H12320">
        <v>7</v>
      </c>
      <c r="I12320">
        <v>435000</v>
      </c>
      <c r="J12320">
        <v>0</v>
      </c>
      <c r="K12320">
        <v>0</v>
      </c>
      <c r="L12320">
        <v>0</v>
      </c>
      <c r="M12320">
        <v>0</v>
      </c>
      <c r="N12320">
        <v>1734000</v>
      </c>
      <c r="O12320">
        <v>2742050</v>
      </c>
      <c r="P12320" t="s">
        <v>5</v>
      </c>
      <c r="Q12320" t="s">
        <v>16</v>
      </c>
      <c r="R12320" t="s">
        <v>207</v>
      </c>
      <c r="S12320" t="s">
        <v>170</v>
      </c>
      <c r="T12320">
        <v>1769064.5161290322</v>
      </c>
      <c r="U12320">
        <v>1315439</v>
      </c>
      <c r="V12320">
        <v>-453625.51612903224</v>
      </c>
      <c r="W12320">
        <v>-0.25642112652942139</v>
      </c>
      <c r="X12320" t="s">
        <v>246</v>
      </c>
    </row>
    <row r="12321" spans="1:24" x14ac:dyDescent="0.35">
      <c r="A12321">
        <v>3300002283</v>
      </c>
      <c r="B12321" t="s">
        <v>168</v>
      </c>
      <c r="C12321" t="s">
        <v>168</v>
      </c>
      <c r="D12321">
        <v>0</v>
      </c>
      <c r="E12321">
        <v>0</v>
      </c>
      <c r="F12321">
        <v>339</v>
      </c>
      <c r="G12321">
        <v>11796692</v>
      </c>
      <c r="H12321">
        <v>5</v>
      </c>
      <c r="I12321">
        <v>220000</v>
      </c>
      <c r="J12321">
        <v>0</v>
      </c>
      <c r="K12321">
        <v>0</v>
      </c>
      <c r="L12321">
        <v>4</v>
      </c>
      <c r="M12321">
        <v>199600</v>
      </c>
      <c r="N12321">
        <v>30000</v>
      </c>
      <c r="O12321">
        <v>12246292</v>
      </c>
      <c r="P12321" t="s">
        <v>5</v>
      </c>
      <c r="Q12321" t="s">
        <v>15</v>
      </c>
      <c r="R12321" t="s">
        <v>169</v>
      </c>
      <c r="S12321" t="s">
        <v>170</v>
      </c>
      <c r="T12321">
        <v>7900833.5483870972</v>
      </c>
      <c r="U12321">
        <v>7762865</v>
      </c>
      <c r="V12321">
        <v>-137968.54838709719</v>
      </c>
      <c r="W12321">
        <v>-1.746253069908843E-2</v>
      </c>
      <c r="X12321" t="s">
        <v>254</v>
      </c>
    </row>
    <row r="12322" spans="1:24" x14ac:dyDescent="0.35">
      <c r="A12322">
        <v>3301001628</v>
      </c>
      <c r="B12322" t="s">
        <v>168</v>
      </c>
      <c r="C12322" t="s">
        <v>168</v>
      </c>
      <c r="D12322">
        <v>0</v>
      </c>
      <c r="E12322">
        <v>0</v>
      </c>
      <c r="F12322">
        <v>0</v>
      </c>
      <c r="G12322">
        <v>0</v>
      </c>
      <c r="H12322">
        <v>21</v>
      </c>
      <c r="I12322">
        <v>575000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575000</v>
      </c>
      <c r="P12322" t="s">
        <v>5</v>
      </c>
      <c r="Q12322" t="s">
        <v>11</v>
      </c>
      <c r="R12322" t="s">
        <v>169</v>
      </c>
      <c r="S12322" t="s">
        <v>170</v>
      </c>
      <c r="T12322">
        <v>370967.74193548388</v>
      </c>
      <c r="U12322">
        <v>150000</v>
      </c>
      <c r="V12322">
        <v>-220967.74193548388</v>
      </c>
      <c r="W12322">
        <v>-0.59565217391304348</v>
      </c>
      <c r="X12322" t="s">
        <v>172</v>
      </c>
    </row>
    <row r="12323" spans="1:24" x14ac:dyDescent="0.35">
      <c r="A12323">
        <v>3300009346</v>
      </c>
      <c r="B12323" t="s">
        <v>168</v>
      </c>
      <c r="C12323" t="s">
        <v>168</v>
      </c>
      <c r="D12323">
        <v>0</v>
      </c>
      <c r="E12323">
        <v>0</v>
      </c>
      <c r="F12323">
        <v>16</v>
      </c>
      <c r="G12323">
        <v>323798</v>
      </c>
      <c r="H12323">
        <v>3</v>
      </c>
      <c r="I12323">
        <v>50000</v>
      </c>
      <c r="J12323">
        <v>0</v>
      </c>
      <c r="K12323">
        <v>0</v>
      </c>
      <c r="L12323">
        <v>0</v>
      </c>
      <c r="M12323">
        <v>0</v>
      </c>
      <c r="N12323">
        <v>335000</v>
      </c>
      <c r="O12323">
        <v>708798</v>
      </c>
      <c r="P12323" t="s">
        <v>5</v>
      </c>
      <c r="Q12323" t="s">
        <v>12</v>
      </c>
      <c r="R12323" t="s">
        <v>169</v>
      </c>
      <c r="S12323" t="s">
        <v>170</v>
      </c>
      <c r="T12323">
        <v>457289.03225806454</v>
      </c>
      <c r="U12323">
        <v>234400</v>
      </c>
      <c r="V12323">
        <v>-222889.03225806454</v>
      </c>
      <c r="W12323">
        <v>-0.48741390353810254</v>
      </c>
      <c r="X12323" t="s">
        <v>233</v>
      </c>
    </row>
    <row r="12324" spans="1:24" x14ac:dyDescent="0.35">
      <c r="A12324">
        <v>3300009283</v>
      </c>
      <c r="B12324" t="s">
        <v>168</v>
      </c>
      <c r="C12324" t="s">
        <v>168</v>
      </c>
      <c r="D12324">
        <v>0</v>
      </c>
      <c r="E12324">
        <v>0</v>
      </c>
      <c r="F12324">
        <v>193</v>
      </c>
      <c r="G12324">
        <v>9936252</v>
      </c>
      <c r="H12324">
        <v>64</v>
      </c>
      <c r="I12324">
        <v>2645000</v>
      </c>
      <c r="J12324">
        <v>462</v>
      </c>
      <c r="K12324">
        <v>6156150</v>
      </c>
      <c r="L12324">
        <v>15</v>
      </c>
      <c r="M12324">
        <v>1126000</v>
      </c>
      <c r="N12324">
        <v>972000</v>
      </c>
      <c r="O12324">
        <v>20835402</v>
      </c>
      <c r="P12324" t="s">
        <v>5</v>
      </c>
      <c r="Q12324" t="s">
        <v>16</v>
      </c>
      <c r="R12324" t="s">
        <v>169</v>
      </c>
      <c r="S12324" t="s">
        <v>170</v>
      </c>
      <c r="T12324">
        <v>13442194.838709679</v>
      </c>
      <c r="U12324">
        <v>10990527</v>
      </c>
      <c r="V12324">
        <v>-2451667.8387096785</v>
      </c>
      <c r="W12324">
        <v>-0.18238597700202763</v>
      </c>
      <c r="X12324" t="s">
        <v>357</v>
      </c>
    </row>
    <row r="12325" spans="1:24" x14ac:dyDescent="0.35">
      <c r="A12325">
        <v>3301040090</v>
      </c>
      <c r="B12325" t="s">
        <v>168</v>
      </c>
      <c r="C12325" t="s">
        <v>168</v>
      </c>
      <c r="D12325">
        <v>0</v>
      </c>
      <c r="E12325">
        <v>0</v>
      </c>
      <c r="F12325">
        <v>44</v>
      </c>
      <c r="G12325">
        <v>1267581</v>
      </c>
      <c r="H12325">
        <v>24</v>
      </c>
      <c r="I12325">
        <v>480000</v>
      </c>
      <c r="J12325">
        <v>0</v>
      </c>
      <c r="K12325">
        <v>0</v>
      </c>
      <c r="L12325">
        <v>20</v>
      </c>
      <c r="M12325">
        <v>568000</v>
      </c>
      <c r="N12325">
        <v>87000</v>
      </c>
      <c r="O12325">
        <v>2402581</v>
      </c>
      <c r="P12325" t="s">
        <v>5</v>
      </c>
      <c r="Q12325" t="s">
        <v>13</v>
      </c>
      <c r="R12325" t="s">
        <v>169</v>
      </c>
      <c r="S12325" t="s">
        <v>170</v>
      </c>
      <c r="T12325">
        <v>1550052.2580645161</v>
      </c>
      <c r="U12325">
        <v>1662663</v>
      </c>
      <c r="V12325">
        <v>112610.74193548388</v>
      </c>
      <c r="W12325">
        <v>7.264964219728709E-2</v>
      </c>
      <c r="X12325" t="s">
        <v>274</v>
      </c>
    </row>
    <row r="12326" spans="1:24" x14ac:dyDescent="0.35">
      <c r="A12326">
        <v>3301017546</v>
      </c>
      <c r="B12326" t="s">
        <v>168</v>
      </c>
      <c r="C12326" t="s">
        <v>168</v>
      </c>
      <c r="D12326">
        <v>0</v>
      </c>
      <c r="E12326">
        <v>0</v>
      </c>
      <c r="F12326">
        <v>18</v>
      </c>
      <c r="G12326">
        <v>625373</v>
      </c>
      <c r="H12326">
        <v>13</v>
      </c>
      <c r="I12326">
        <v>725000</v>
      </c>
      <c r="J12326">
        <v>0</v>
      </c>
      <c r="K12326">
        <v>0</v>
      </c>
      <c r="L12326">
        <v>0</v>
      </c>
      <c r="M12326">
        <v>0</v>
      </c>
      <c r="N12326">
        <v>135000</v>
      </c>
      <c r="O12326">
        <v>1485373</v>
      </c>
      <c r="P12326" t="s">
        <v>5</v>
      </c>
      <c r="Q12326" t="s">
        <v>14</v>
      </c>
      <c r="R12326" t="s">
        <v>169</v>
      </c>
      <c r="S12326" t="s">
        <v>170</v>
      </c>
      <c r="T12326">
        <v>958305.16129032255</v>
      </c>
      <c r="U12326">
        <v>497495</v>
      </c>
      <c r="V12326">
        <v>-460810.16129032255</v>
      </c>
      <c r="W12326">
        <v>-0.48085952148046318</v>
      </c>
      <c r="X12326" t="s">
        <v>326</v>
      </c>
    </row>
    <row r="12327" spans="1:24" x14ac:dyDescent="0.35">
      <c r="A12327">
        <v>6001130808</v>
      </c>
      <c r="B12327" t="s">
        <v>168</v>
      </c>
      <c r="C12327" t="s">
        <v>168</v>
      </c>
      <c r="D12327">
        <v>0</v>
      </c>
      <c r="E12327">
        <v>0</v>
      </c>
      <c r="F12327">
        <v>21</v>
      </c>
      <c r="G12327">
        <v>289667</v>
      </c>
      <c r="H12327">
        <v>7</v>
      </c>
      <c r="I12327">
        <v>375000</v>
      </c>
      <c r="J12327">
        <v>0</v>
      </c>
      <c r="K12327">
        <v>0</v>
      </c>
      <c r="L12327">
        <v>4</v>
      </c>
      <c r="M12327">
        <v>199600</v>
      </c>
      <c r="N12327">
        <v>150000</v>
      </c>
      <c r="O12327">
        <v>1014267</v>
      </c>
      <c r="P12327" t="s">
        <v>5</v>
      </c>
      <c r="Q12327" t="s">
        <v>13</v>
      </c>
      <c r="R12327" t="s">
        <v>207</v>
      </c>
      <c r="S12327" t="s">
        <v>170</v>
      </c>
      <c r="T12327">
        <v>654365.80645161285</v>
      </c>
      <c r="U12327">
        <v>633983</v>
      </c>
      <c r="V12327">
        <v>-20382.806451612851</v>
      </c>
      <c r="W12327">
        <v>-3.1148947959462325E-2</v>
      </c>
      <c r="X12327" t="s">
        <v>67</v>
      </c>
    </row>
    <row r="12328" spans="1:24" x14ac:dyDescent="0.35">
      <c r="A12328">
        <v>3300008164</v>
      </c>
      <c r="B12328" t="s">
        <v>168</v>
      </c>
      <c r="C12328" t="s">
        <v>168</v>
      </c>
      <c r="D12328">
        <v>0</v>
      </c>
      <c r="E12328">
        <v>0</v>
      </c>
      <c r="F12328">
        <v>70</v>
      </c>
      <c r="G12328">
        <v>2628728</v>
      </c>
      <c r="H12328">
        <v>3</v>
      </c>
      <c r="I12328">
        <v>285000</v>
      </c>
      <c r="J12328">
        <v>0</v>
      </c>
      <c r="K12328">
        <v>0</v>
      </c>
      <c r="L12328">
        <v>0</v>
      </c>
      <c r="M12328">
        <v>0</v>
      </c>
      <c r="N12328">
        <v>150000</v>
      </c>
      <c r="O12328">
        <v>3063728</v>
      </c>
      <c r="P12328" t="s">
        <v>5</v>
      </c>
      <c r="Q12328" t="s">
        <v>14</v>
      </c>
      <c r="R12328" t="s">
        <v>169</v>
      </c>
      <c r="S12328" t="s">
        <v>170</v>
      </c>
      <c r="T12328">
        <v>1976598.7096774194</v>
      </c>
      <c r="U12328">
        <v>2731418</v>
      </c>
      <c r="V12328">
        <v>754819.29032258061</v>
      </c>
      <c r="W12328">
        <v>0.38187786252565492</v>
      </c>
      <c r="X12328" t="s">
        <v>249</v>
      </c>
    </row>
    <row r="12329" spans="1:24" x14ac:dyDescent="0.35">
      <c r="A12329">
        <v>3300000083</v>
      </c>
      <c r="B12329" t="s">
        <v>168</v>
      </c>
      <c r="C12329" t="s">
        <v>168</v>
      </c>
      <c r="D12329">
        <v>0</v>
      </c>
      <c r="E12329">
        <v>0</v>
      </c>
      <c r="F12329">
        <v>453</v>
      </c>
      <c r="G12329">
        <v>14817030</v>
      </c>
      <c r="H12329">
        <v>281</v>
      </c>
      <c r="I12329">
        <v>12827000</v>
      </c>
      <c r="J12329">
        <v>0</v>
      </c>
      <c r="K12329">
        <v>0</v>
      </c>
      <c r="L12329">
        <v>172</v>
      </c>
      <c r="M12329">
        <v>9122800</v>
      </c>
      <c r="N12329">
        <v>30000</v>
      </c>
      <c r="O12329">
        <v>36796830</v>
      </c>
      <c r="P12329" t="s">
        <v>5</v>
      </c>
      <c r="Q12329" t="s">
        <v>13</v>
      </c>
      <c r="R12329" t="s">
        <v>169</v>
      </c>
      <c r="S12329" t="s">
        <v>170</v>
      </c>
      <c r="T12329">
        <v>23739890.322580643</v>
      </c>
      <c r="U12329">
        <v>25664569</v>
      </c>
      <c r="V12329">
        <v>1924678.677419357</v>
      </c>
      <c r="W12329">
        <v>8.1073612862847311E-2</v>
      </c>
      <c r="X12329" t="s">
        <v>397</v>
      </c>
    </row>
    <row r="12330" spans="1:24" x14ac:dyDescent="0.35">
      <c r="A12330">
        <v>3301074361</v>
      </c>
      <c r="B12330" t="s">
        <v>168</v>
      </c>
      <c r="C12330" t="s">
        <v>168</v>
      </c>
      <c r="D12330">
        <v>0</v>
      </c>
      <c r="E12330">
        <v>0</v>
      </c>
      <c r="F12330">
        <v>257</v>
      </c>
      <c r="G12330">
        <v>6459372</v>
      </c>
      <c r="H12330">
        <v>126</v>
      </c>
      <c r="I12330">
        <v>3480000</v>
      </c>
      <c r="J12330">
        <v>0</v>
      </c>
      <c r="K12330">
        <v>0</v>
      </c>
      <c r="L12330">
        <v>68</v>
      </c>
      <c r="M12330">
        <v>2943200</v>
      </c>
      <c r="N12330">
        <v>44000</v>
      </c>
      <c r="O12330">
        <v>12926572</v>
      </c>
      <c r="P12330" t="s">
        <v>5</v>
      </c>
      <c r="Q12330" t="s">
        <v>9</v>
      </c>
      <c r="R12330" t="s">
        <v>169</v>
      </c>
      <c r="S12330" t="s">
        <v>170</v>
      </c>
      <c r="T12330">
        <v>8339723.8709677421</v>
      </c>
      <c r="U12330">
        <v>7243288</v>
      </c>
      <c r="V12330">
        <v>-1096435.8709677421</v>
      </c>
      <c r="W12330">
        <v>-0.13147148370039641</v>
      </c>
      <c r="X12330" t="s">
        <v>243</v>
      </c>
    </row>
    <row r="12331" spans="1:24" x14ac:dyDescent="0.35">
      <c r="A12331">
        <v>3300018313</v>
      </c>
      <c r="B12331" t="s">
        <v>168</v>
      </c>
      <c r="C12331" t="s">
        <v>168</v>
      </c>
      <c r="D12331">
        <v>0</v>
      </c>
      <c r="E12331">
        <v>0</v>
      </c>
      <c r="F12331">
        <v>204</v>
      </c>
      <c r="G12331">
        <v>12256070</v>
      </c>
      <c r="H12331">
        <v>84</v>
      </c>
      <c r="I12331">
        <v>4184000</v>
      </c>
      <c r="J12331">
        <v>0</v>
      </c>
      <c r="K12331">
        <v>0</v>
      </c>
      <c r="L12331">
        <v>1</v>
      </c>
      <c r="M12331">
        <v>22400</v>
      </c>
      <c r="N12331">
        <v>3289500</v>
      </c>
      <c r="O12331">
        <v>19751970</v>
      </c>
      <c r="P12331" t="s">
        <v>5</v>
      </c>
      <c r="Q12331" t="s">
        <v>7</v>
      </c>
      <c r="R12331" t="s">
        <v>169</v>
      </c>
      <c r="S12331" t="s">
        <v>170</v>
      </c>
      <c r="T12331">
        <v>12743206.451612905</v>
      </c>
      <c r="U12331">
        <v>5415103</v>
      </c>
      <c r="V12331">
        <v>-7328103.4516129047</v>
      </c>
      <c r="W12331">
        <v>-0.57505961936961225</v>
      </c>
      <c r="X12331" t="s">
        <v>288</v>
      </c>
    </row>
    <row r="12332" spans="1:24" x14ac:dyDescent="0.35">
      <c r="A12332">
        <v>3300014141</v>
      </c>
      <c r="B12332" t="s">
        <v>168</v>
      </c>
      <c r="C12332" t="s">
        <v>168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1089100</v>
      </c>
      <c r="O12332">
        <v>1089100</v>
      </c>
      <c r="P12332" t="s">
        <v>5</v>
      </c>
      <c r="Q12332" t="s">
        <v>7</v>
      </c>
      <c r="R12332" t="s">
        <v>169</v>
      </c>
      <c r="S12332" t="s">
        <v>170</v>
      </c>
      <c r="T12332">
        <v>702645.16129032255</v>
      </c>
      <c r="U12332">
        <v>1878188</v>
      </c>
      <c r="V12332">
        <v>1175542.8387096776</v>
      </c>
      <c r="W12332">
        <v>1.6730248829308603</v>
      </c>
      <c r="X12332" t="s">
        <v>317</v>
      </c>
    </row>
    <row r="12333" spans="1:24" x14ac:dyDescent="0.35">
      <c r="A12333">
        <v>3301001216</v>
      </c>
      <c r="B12333" t="s">
        <v>168</v>
      </c>
      <c r="C12333" t="s">
        <v>168</v>
      </c>
      <c r="D12333">
        <v>0</v>
      </c>
      <c r="E12333">
        <v>0</v>
      </c>
      <c r="F12333">
        <v>490</v>
      </c>
      <c r="G12333">
        <v>23300464</v>
      </c>
      <c r="H12333">
        <v>360</v>
      </c>
      <c r="I12333">
        <v>15485000</v>
      </c>
      <c r="J12333">
        <v>0</v>
      </c>
      <c r="K12333">
        <v>0</v>
      </c>
      <c r="L12333">
        <v>109</v>
      </c>
      <c r="M12333">
        <v>5511600</v>
      </c>
      <c r="N12333">
        <v>150000</v>
      </c>
      <c r="O12333">
        <v>44447064</v>
      </c>
      <c r="P12333" t="s">
        <v>5</v>
      </c>
      <c r="Q12333" t="s">
        <v>15</v>
      </c>
      <c r="R12333" t="s">
        <v>169</v>
      </c>
      <c r="S12333" t="s">
        <v>170</v>
      </c>
      <c r="T12333">
        <v>28675525.161290321</v>
      </c>
      <c r="U12333">
        <v>25474130</v>
      </c>
      <c r="V12333">
        <v>-3201395.1612903215</v>
      </c>
      <c r="W12333">
        <v>-0.1116420760660366</v>
      </c>
      <c r="X12333" t="s">
        <v>173</v>
      </c>
    </row>
    <row r="12334" spans="1:24" x14ac:dyDescent="0.35">
      <c r="A12334">
        <v>3301001067</v>
      </c>
      <c r="B12334" t="s">
        <v>168</v>
      </c>
      <c r="C12334" t="s">
        <v>168</v>
      </c>
      <c r="D12334">
        <v>0</v>
      </c>
      <c r="E12334">
        <v>0</v>
      </c>
      <c r="F12334">
        <v>34</v>
      </c>
      <c r="G12334">
        <v>1495963</v>
      </c>
      <c r="H12334">
        <v>11</v>
      </c>
      <c r="I12334">
        <v>310000</v>
      </c>
      <c r="J12334">
        <v>0</v>
      </c>
      <c r="K12334">
        <v>0</v>
      </c>
      <c r="L12334">
        <v>16</v>
      </c>
      <c r="M12334">
        <v>868400</v>
      </c>
      <c r="N12334">
        <v>30000</v>
      </c>
      <c r="O12334">
        <v>2704363</v>
      </c>
      <c r="P12334" t="s">
        <v>5</v>
      </c>
      <c r="Q12334" t="s">
        <v>14</v>
      </c>
      <c r="R12334" t="s">
        <v>169</v>
      </c>
      <c r="S12334" t="s">
        <v>170</v>
      </c>
      <c r="T12334">
        <v>1744750.3225806451</v>
      </c>
      <c r="U12334">
        <v>411592</v>
      </c>
      <c r="V12334">
        <v>-1333158.3225806451</v>
      </c>
      <c r="W12334">
        <v>-0.76409690562990251</v>
      </c>
      <c r="X12334" t="s">
        <v>314</v>
      </c>
    </row>
    <row r="12335" spans="1:24" x14ac:dyDescent="0.35">
      <c r="A12335">
        <v>3301024304</v>
      </c>
      <c r="B12335" t="s">
        <v>168</v>
      </c>
      <c r="C12335" t="s">
        <v>168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4520</v>
      </c>
      <c r="K12335">
        <v>56720500</v>
      </c>
      <c r="L12335">
        <v>0</v>
      </c>
      <c r="M12335">
        <v>0</v>
      </c>
      <c r="N12335">
        <v>1406000</v>
      </c>
      <c r="O12335">
        <v>58126500</v>
      </c>
      <c r="P12335" t="s">
        <v>5</v>
      </c>
      <c r="Q12335" t="s">
        <v>16</v>
      </c>
      <c r="R12335" t="s">
        <v>169</v>
      </c>
      <c r="S12335" t="s">
        <v>170</v>
      </c>
      <c r="T12335">
        <v>37500967.741935484</v>
      </c>
      <c r="U12335">
        <v>849365</v>
      </c>
      <c r="V12335">
        <v>-36651602.741935484</v>
      </c>
      <c r="W12335">
        <v>-0.9773508511608302</v>
      </c>
      <c r="X12335" t="s">
        <v>194</v>
      </c>
    </row>
    <row r="12336" spans="1:24" x14ac:dyDescent="0.35">
      <c r="A12336">
        <v>3300003011</v>
      </c>
      <c r="B12336" t="s">
        <v>168</v>
      </c>
      <c r="C12336" t="s">
        <v>168</v>
      </c>
      <c r="D12336">
        <v>0</v>
      </c>
      <c r="E12336">
        <v>0</v>
      </c>
      <c r="F12336">
        <v>104</v>
      </c>
      <c r="G12336">
        <v>6126187</v>
      </c>
      <c r="H12336">
        <v>2</v>
      </c>
      <c r="I12336">
        <v>110000</v>
      </c>
      <c r="J12336">
        <v>13</v>
      </c>
      <c r="K12336">
        <v>323087</v>
      </c>
      <c r="L12336">
        <v>80</v>
      </c>
      <c r="M12336">
        <v>7801685</v>
      </c>
      <c r="N12336">
        <v>60000</v>
      </c>
      <c r="O12336">
        <v>14420959</v>
      </c>
      <c r="P12336" t="s">
        <v>5</v>
      </c>
      <c r="Q12336" t="s">
        <v>13</v>
      </c>
      <c r="R12336" t="s">
        <v>169</v>
      </c>
      <c r="S12336" t="s">
        <v>170</v>
      </c>
      <c r="T12336">
        <v>9303844.5161290318</v>
      </c>
      <c r="U12336">
        <v>8448316</v>
      </c>
      <c r="V12336">
        <v>-855528.51612903178</v>
      </c>
      <c r="W12336">
        <v>-9.19543006813901E-2</v>
      </c>
      <c r="X12336" t="s">
        <v>274</v>
      </c>
    </row>
    <row r="12337" spans="1:24" x14ac:dyDescent="0.35">
      <c r="A12337">
        <v>3300016244</v>
      </c>
      <c r="B12337" t="s">
        <v>168</v>
      </c>
      <c r="C12337" t="s">
        <v>168</v>
      </c>
      <c r="D12337">
        <v>0</v>
      </c>
      <c r="E12337">
        <v>0</v>
      </c>
      <c r="F12337">
        <v>51</v>
      </c>
      <c r="G12337">
        <v>1362765</v>
      </c>
      <c r="H12337">
        <v>3</v>
      </c>
      <c r="I12337">
        <v>40000</v>
      </c>
      <c r="J12337">
        <v>0</v>
      </c>
      <c r="K12337">
        <v>0</v>
      </c>
      <c r="L12337">
        <v>0</v>
      </c>
      <c r="M12337">
        <v>0</v>
      </c>
      <c r="N12337">
        <v>523700</v>
      </c>
      <c r="O12337">
        <v>1926465</v>
      </c>
      <c r="P12337" t="s">
        <v>5</v>
      </c>
      <c r="Q12337" t="s">
        <v>7</v>
      </c>
      <c r="R12337" t="s">
        <v>169</v>
      </c>
      <c r="S12337" t="s">
        <v>170</v>
      </c>
      <c r="T12337">
        <v>1242880.6451612902</v>
      </c>
      <c r="U12337">
        <v>1947280</v>
      </c>
      <c r="V12337">
        <v>704399.35483870981</v>
      </c>
      <c r="W12337">
        <v>0.56674738445806194</v>
      </c>
      <c r="X12337" t="s">
        <v>204</v>
      </c>
    </row>
    <row r="12338" spans="1:24" x14ac:dyDescent="0.35">
      <c r="A12338">
        <v>3300017698</v>
      </c>
      <c r="B12338" t="s">
        <v>168</v>
      </c>
      <c r="C12338" t="s">
        <v>168</v>
      </c>
      <c r="D12338">
        <v>0</v>
      </c>
      <c r="E12338">
        <v>0</v>
      </c>
      <c r="F12338">
        <v>1</v>
      </c>
      <c r="G12338">
        <v>25597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1147500</v>
      </c>
      <c r="O12338">
        <v>1173097</v>
      </c>
      <c r="P12338" t="s">
        <v>5</v>
      </c>
      <c r="Q12338" t="s">
        <v>6</v>
      </c>
      <c r="R12338" t="s">
        <v>181</v>
      </c>
      <c r="S12338" t="s">
        <v>170</v>
      </c>
      <c r="T12338">
        <v>756836.77419354836</v>
      </c>
      <c r="U12338">
        <v>1012500</v>
      </c>
      <c r="V12338">
        <v>255663.22580645164</v>
      </c>
      <c r="W12338">
        <v>0.33780497264932063</v>
      </c>
      <c r="X12338" t="s">
        <v>342</v>
      </c>
    </row>
    <row r="12339" spans="1:24" x14ac:dyDescent="0.35">
      <c r="A12339">
        <v>3300007190</v>
      </c>
      <c r="B12339" t="s">
        <v>168</v>
      </c>
      <c r="C12339" t="s">
        <v>168</v>
      </c>
      <c r="D12339">
        <v>0</v>
      </c>
      <c r="E12339">
        <v>0</v>
      </c>
      <c r="F12339">
        <v>11</v>
      </c>
      <c r="G12339">
        <v>333989</v>
      </c>
      <c r="H12339">
        <v>0</v>
      </c>
      <c r="I12339">
        <v>0</v>
      </c>
      <c r="J12339">
        <v>0</v>
      </c>
      <c r="K12339">
        <v>0</v>
      </c>
      <c r="L12339">
        <v>2</v>
      </c>
      <c r="M12339">
        <v>404800</v>
      </c>
      <c r="N12339">
        <v>150000</v>
      </c>
      <c r="O12339">
        <v>888789</v>
      </c>
      <c r="P12339" t="s">
        <v>5</v>
      </c>
      <c r="Q12339" t="s">
        <v>14</v>
      </c>
      <c r="R12339" t="s">
        <v>169</v>
      </c>
      <c r="S12339" t="s">
        <v>170</v>
      </c>
      <c r="T12339">
        <v>573412.25806451612</v>
      </c>
      <c r="U12339">
        <v>873789</v>
      </c>
      <c r="V12339">
        <v>300376.74193548388</v>
      </c>
      <c r="W12339">
        <v>0.52384081036106434</v>
      </c>
      <c r="X12339" t="s">
        <v>355</v>
      </c>
    </row>
    <row r="12340" spans="1:24" x14ac:dyDescent="0.35">
      <c r="A12340">
        <v>3301035557</v>
      </c>
      <c r="B12340" t="s">
        <v>168</v>
      </c>
      <c r="C12340" t="s">
        <v>168</v>
      </c>
      <c r="D12340">
        <v>0</v>
      </c>
      <c r="E12340">
        <v>0</v>
      </c>
      <c r="F12340">
        <v>65</v>
      </c>
      <c r="G12340">
        <v>1835522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954500</v>
      </c>
      <c r="O12340">
        <v>2790022</v>
      </c>
      <c r="P12340" t="s">
        <v>5</v>
      </c>
      <c r="Q12340" t="s">
        <v>12</v>
      </c>
      <c r="R12340" t="s">
        <v>169</v>
      </c>
      <c r="S12340" t="s">
        <v>170</v>
      </c>
      <c r="T12340">
        <v>1800014.1935483869</v>
      </c>
      <c r="U12340">
        <v>1456182</v>
      </c>
      <c r="V12340">
        <v>-343832.19354838692</v>
      </c>
      <c r="W12340">
        <v>-0.19101637908231539</v>
      </c>
      <c r="X12340" t="s">
        <v>304</v>
      </c>
    </row>
    <row r="12341" spans="1:24" x14ac:dyDescent="0.35">
      <c r="A12341">
        <v>3301001421</v>
      </c>
      <c r="B12341" t="s">
        <v>168</v>
      </c>
      <c r="C12341" t="s">
        <v>168</v>
      </c>
      <c r="D12341">
        <v>0</v>
      </c>
      <c r="E12341">
        <v>0</v>
      </c>
      <c r="F12341">
        <v>101</v>
      </c>
      <c r="G12341">
        <v>3591892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150000</v>
      </c>
      <c r="O12341">
        <v>3741892</v>
      </c>
      <c r="P12341" t="s">
        <v>5</v>
      </c>
      <c r="Q12341" t="s">
        <v>14</v>
      </c>
      <c r="R12341" t="s">
        <v>169</v>
      </c>
      <c r="S12341" t="s">
        <v>170</v>
      </c>
      <c r="T12341">
        <v>2414123.8709677421</v>
      </c>
      <c r="U12341">
        <v>3036508</v>
      </c>
      <c r="V12341">
        <v>622384.12903225794</v>
      </c>
      <c r="W12341">
        <v>0.25780952523482759</v>
      </c>
      <c r="X12341" t="s">
        <v>212</v>
      </c>
    </row>
    <row r="12342" spans="1:24" x14ac:dyDescent="0.35">
      <c r="A12342">
        <v>3300009531</v>
      </c>
      <c r="B12342" t="s">
        <v>168</v>
      </c>
      <c r="C12342" t="s">
        <v>168</v>
      </c>
      <c r="D12342">
        <v>0</v>
      </c>
      <c r="E12342">
        <v>0</v>
      </c>
      <c r="F12342">
        <v>12</v>
      </c>
      <c r="G12342">
        <v>371573</v>
      </c>
      <c r="H12342">
        <v>5</v>
      </c>
      <c r="I12342">
        <v>110000</v>
      </c>
      <c r="J12342">
        <v>0</v>
      </c>
      <c r="K12342">
        <v>0</v>
      </c>
      <c r="L12342">
        <v>0</v>
      </c>
      <c r="M12342">
        <v>0</v>
      </c>
      <c r="N12342">
        <v>2789900</v>
      </c>
      <c r="O12342">
        <v>3271473</v>
      </c>
      <c r="P12342" t="s">
        <v>5</v>
      </c>
      <c r="Q12342" t="s">
        <v>16</v>
      </c>
      <c r="R12342" t="s">
        <v>169</v>
      </c>
      <c r="S12342" t="s">
        <v>170</v>
      </c>
      <c r="T12342">
        <v>2110627.7419354841</v>
      </c>
      <c r="U12342">
        <v>664949</v>
      </c>
      <c r="V12342">
        <v>-1445678.7419354841</v>
      </c>
      <c r="W12342">
        <v>-0.68495202314064652</v>
      </c>
      <c r="X12342" t="s">
        <v>303</v>
      </c>
    </row>
    <row r="12343" spans="1:24" x14ac:dyDescent="0.35">
      <c r="A12343">
        <v>3300006958</v>
      </c>
      <c r="B12343" t="s">
        <v>168</v>
      </c>
      <c r="C12343" t="s">
        <v>168</v>
      </c>
      <c r="D12343">
        <v>0</v>
      </c>
      <c r="E12343">
        <v>0</v>
      </c>
      <c r="F12343">
        <v>0</v>
      </c>
      <c r="G12343">
        <v>0</v>
      </c>
      <c r="H12343">
        <v>4</v>
      </c>
      <c r="I12343">
        <v>50000</v>
      </c>
      <c r="J12343">
        <v>0</v>
      </c>
      <c r="K12343">
        <v>0</v>
      </c>
      <c r="L12343">
        <v>0</v>
      </c>
      <c r="M12343">
        <v>0</v>
      </c>
      <c r="N12343">
        <v>58000</v>
      </c>
      <c r="O12343">
        <v>108000</v>
      </c>
      <c r="P12343" t="s">
        <v>5</v>
      </c>
      <c r="Q12343" t="s">
        <v>9</v>
      </c>
      <c r="R12343" t="s">
        <v>169</v>
      </c>
      <c r="S12343" t="s">
        <v>170</v>
      </c>
      <c r="T12343">
        <v>69677.419354838712</v>
      </c>
      <c r="U12343">
        <v>105000</v>
      </c>
      <c r="V12343">
        <v>35322.580645161288</v>
      </c>
      <c r="W12343">
        <v>0.50694444444444442</v>
      </c>
      <c r="X12343" t="s">
        <v>224</v>
      </c>
    </row>
    <row r="12344" spans="1:24" x14ac:dyDescent="0.35">
      <c r="A12344">
        <v>3301020466</v>
      </c>
      <c r="B12344" t="s">
        <v>168</v>
      </c>
      <c r="C12344" t="s">
        <v>168</v>
      </c>
      <c r="D12344">
        <v>0</v>
      </c>
      <c r="E12344">
        <v>0</v>
      </c>
      <c r="F12344">
        <v>21</v>
      </c>
      <c r="G12344">
        <v>838657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1278000</v>
      </c>
      <c r="O12344">
        <v>2116657</v>
      </c>
      <c r="P12344" t="s">
        <v>5</v>
      </c>
      <c r="Q12344" t="s">
        <v>8</v>
      </c>
      <c r="R12344" t="s">
        <v>169</v>
      </c>
      <c r="S12344" t="s">
        <v>170</v>
      </c>
      <c r="T12344">
        <v>1365585.1612903227</v>
      </c>
      <c r="U12344">
        <v>2071276</v>
      </c>
      <c r="V12344">
        <v>705690.83870967734</v>
      </c>
      <c r="W12344">
        <v>0.51676809232672083</v>
      </c>
      <c r="X12344" t="s">
        <v>227</v>
      </c>
    </row>
    <row r="12345" spans="1:24" x14ac:dyDescent="0.35">
      <c r="A12345">
        <v>3301001595</v>
      </c>
      <c r="B12345" t="s">
        <v>168</v>
      </c>
      <c r="C12345" t="s">
        <v>168</v>
      </c>
      <c r="D12345">
        <v>0</v>
      </c>
      <c r="E12345">
        <v>0</v>
      </c>
      <c r="F12345">
        <v>96</v>
      </c>
      <c r="G12345">
        <v>4318597</v>
      </c>
      <c r="H12345">
        <v>47</v>
      </c>
      <c r="I12345">
        <v>1960000</v>
      </c>
      <c r="J12345">
        <v>0</v>
      </c>
      <c r="K12345">
        <v>0</v>
      </c>
      <c r="L12345">
        <v>24</v>
      </c>
      <c r="M12345">
        <v>1160000</v>
      </c>
      <c r="N12345">
        <v>150000</v>
      </c>
      <c r="O12345">
        <v>7588597</v>
      </c>
      <c r="P12345" t="s">
        <v>5</v>
      </c>
      <c r="Q12345" t="s">
        <v>15</v>
      </c>
      <c r="R12345" t="s">
        <v>169</v>
      </c>
      <c r="S12345" t="s">
        <v>170</v>
      </c>
      <c r="T12345">
        <v>4895869.0322580645</v>
      </c>
      <c r="U12345">
        <v>5624528</v>
      </c>
      <c r="V12345">
        <v>728658.96774193551</v>
      </c>
      <c r="W12345">
        <v>0.1488313847737599</v>
      </c>
      <c r="X12345" t="s">
        <v>190</v>
      </c>
    </row>
    <row r="12346" spans="1:24" x14ac:dyDescent="0.35">
      <c r="A12346">
        <v>3301075272</v>
      </c>
      <c r="B12346" t="s">
        <v>168</v>
      </c>
      <c r="C12346" t="s">
        <v>168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1087500</v>
      </c>
      <c r="O12346">
        <v>1087500</v>
      </c>
      <c r="P12346" t="s">
        <v>5</v>
      </c>
      <c r="Q12346" t="s">
        <v>6</v>
      </c>
      <c r="R12346" t="s">
        <v>181</v>
      </c>
      <c r="S12346" t="s">
        <v>170</v>
      </c>
      <c r="T12346">
        <v>701612.90322580654</v>
      </c>
      <c r="U12346">
        <v>1122500</v>
      </c>
      <c r="V12346">
        <v>420887.09677419346</v>
      </c>
      <c r="W12346">
        <v>0.59988505747126419</v>
      </c>
      <c r="X12346" t="s">
        <v>342</v>
      </c>
    </row>
    <row r="12347" spans="1:24" x14ac:dyDescent="0.35">
      <c r="A12347">
        <v>3301029054</v>
      </c>
      <c r="B12347" t="s">
        <v>168</v>
      </c>
      <c r="C12347" t="s">
        <v>168</v>
      </c>
      <c r="D12347">
        <v>0</v>
      </c>
      <c r="E12347">
        <v>0</v>
      </c>
      <c r="F12347">
        <v>0</v>
      </c>
      <c r="G12347">
        <v>0</v>
      </c>
      <c r="H12347">
        <v>5</v>
      </c>
      <c r="I12347">
        <v>218000</v>
      </c>
      <c r="J12347">
        <v>0</v>
      </c>
      <c r="K12347">
        <v>0</v>
      </c>
      <c r="L12347">
        <v>5</v>
      </c>
      <c r="M12347">
        <v>332000</v>
      </c>
      <c r="N12347">
        <v>280000</v>
      </c>
      <c r="O12347">
        <v>830000</v>
      </c>
      <c r="P12347" t="s">
        <v>5</v>
      </c>
      <c r="Q12347" t="s">
        <v>11</v>
      </c>
      <c r="R12347" t="s">
        <v>169</v>
      </c>
      <c r="S12347" t="s">
        <v>170</v>
      </c>
      <c r="T12347">
        <v>535483.87096774194</v>
      </c>
      <c r="U12347">
        <v>514994</v>
      </c>
      <c r="V12347">
        <v>-20489.870967741939</v>
      </c>
      <c r="W12347">
        <v>-3.8264216867469836E-2</v>
      </c>
      <c r="X12347" t="s">
        <v>306</v>
      </c>
    </row>
    <row r="12348" spans="1:24" x14ac:dyDescent="0.35">
      <c r="A12348">
        <v>3301074363</v>
      </c>
      <c r="B12348" t="s">
        <v>168</v>
      </c>
      <c r="C12348" t="s">
        <v>168</v>
      </c>
      <c r="D12348">
        <v>0</v>
      </c>
      <c r="E12348">
        <v>0</v>
      </c>
      <c r="F12348">
        <v>6</v>
      </c>
      <c r="G12348">
        <v>304399</v>
      </c>
      <c r="H12348">
        <v>22</v>
      </c>
      <c r="I12348">
        <v>675000</v>
      </c>
      <c r="J12348">
        <v>0</v>
      </c>
      <c r="K12348">
        <v>0</v>
      </c>
      <c r="L12348">
        <v>7</v>
      </c>
      <c r="M12348">
        <v>863530</v>
      </c>
      <c r="N12348">
        <v>385500</v>
      </c>
      <c r="O12348">
        <v>2228429</v>
      </c>
      <c r="P12348" t="s">
        <v>5</v>
      </c>
      <c r="Q12348" t="s">
        <v>17</v>
      </c>
      <c r="R12348" t="s">
        <v>169</v>
      </c>
      <c r="S12348" t="s">
        <v>170</v>
      </c>
      <c r="T12348">
        <v>1437696.1290322582</v>
      </c>
      <c r="U12348">
        <v>393800</v>
      </c>
      <c r="V12348">
        <v>-1043896.1290322582</v>
      </c>
      <c r="W12348">
        <v>-0.72608954559467676</v>
      </c>
      <c r="X12348" t="s">
        <v>184</v>
      </c>
    </row>
    <row r="12349" spans="1:24" x14ac:dyDescent="0.35">
      <c r="A12349">
        <v>3301074061</v>
      </c>
      <c r="B12349" t="s">
        <v>168</v>
      </c>
      <c r="C12349" t="s">
        <v>168</v>
      </c>
      <c r="D12349">
        <v>0</v>
      </c>
      <c r="E12349">
        <v>0</v>
      </c>
      <c r="F12349">
        <v>37</v>
      </c>
      <c r="G12349">
        <v>932359</v>
      </c>
      <c r="H12349">
        <v>121</v>
      </c>
      <c r="I12349">
        <v>2695000</v>
      </c>
      <c r="J12349">
        <v>0</v>
      </c>
      <c r="K12349">
        <v>0</v>
      </c>
      <c r="L12349">
        <v>41</v>
      </c>
      <c r="M12349">
        <v>2228980</v>
      </c>
      <c r="N12349">
        <v>231000</v>
      </c>
      <c r="O12349">
        <v>6087339</v>
      </c>
      <c r="P12349" t="s">
        <v>5</v>
      </c>
      <c r="Q12349" t="s">
        <v>13</v>
      </c>
      <c r="R12349" t="s">
        <v>169</v>
      </c>
      <c r="S12349" t="s">
        <v>170</v>
      </c>
      <c r="T12349">
        <v>3927315.4838709678</v>
      </c>
      <c r="U12349">
        <v>4352267</v>
      </c>
      <c r="V12349">
        <v>424951.51612903224</v>
      </c>
      <c r="W12349">
        <v>0.10820406913431313</v>
      </c>
      <c r="X12349" t="s">
        <v>282</v>
      </c>
    </row>
    <row r="12350" spans="1:24" x14ac:dyDescent="0.35">
      <c r="A12350">
        <v>3301019061</v>
      </c>
      <c r="B12350" t="s">
        <v>168</v>
      </c>
      <c r="C12350" t="s">
        <v>168</v>
      </c>
      <c r="D12350">
        <v>0</v>
      </c>
      <c r="E12350">
        <v>0</v>
      </c>
      <c r="F12350">
        <v>0</v>
      </c>
      <c r="G12350">
        <v>0</v>
      </c>
      <c r="H12350">
        <v>63</v>
      </c>
      <c r="I12350">
        <v>1955000</v>
      </c>
      <c r="J12350">
        <v>0</v>
      </c>
      <c r="K12350">
        <v>0</v>
      </c>
      <c r="L12350">
        <v>0</v>
      </c>
      <c r="M12350">
        <v>0</v>
      </c>
      <c r="N12350">
        <v>284000</v>
      </c>
      <c r="O12350">
        <v>2239000</v>
      </c>
      <c r="P12350" t="s">
        <v>5</v>
      </c>
      <c r="Q12350" t="s">
        <v>11</v>
      </c>
      <c r="R12350" t="s">
        <v>169</v>
      </c>
      <c r="S12350" t="s">
        <v>170</v>
      </c>
      <c r="T12350">
        <v>1444516.1290322582</v>
      </c>
      <c r="U12350">
        <v>1485000</v>
      </c>
      <c r="V12350">
        <v>40483.870967741823</v>
      </c>
      <c r="W12350">
        <v>2.8025904421616676E-2</v>
      </c>
      <c r="X12350" t="s">
        <v>365</v>
      </c>
    </row>
    <row r="12351" spans="1:24" x14ac:dyDescent="0.35">
      <c r="A12351">
        <v>3301067651</v>
      </c>
      <c r="B12351" t="s">
        <v>168</v>
      </c>
      <c r="C12351" t="s">
        <v>168</v>
      </c>
      <c r="D12351">
        <v>0</v>
      </c>
      <c r="E12351">
        <v>0</v>
      </c>
      <c r="F12351">
        <v>46</v>
      </c>
      <c r="G12351">
        <v>1642553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150000</v>
      </c>
      <c r="O12351">
        <v>1792553</v>
      </c>
      <c r="P12351" t="s">
        <v>5</v>
      </c>
      <c r="Q12351" t="s">
        <v>14</v>
      </c>
      <c r="R12351" t="s">
        <v>169</v>
      </c>
      <c r="S12351" t="s">
        <v>170</v>
      </c>
      <c r="T12351">
        <v>1156485.8064516129</v>
      </c>
      <c r="U12351">
        <v>1597653</v>
      </c>
      <c r="V12351">
        <v>441167.19354838715</v>
      </c>
      <c r="W12351">
        <v>0.38147220751631905</v>
      </c>
      <c r="X12351" t="s">
        <v>402</v>
      </c>
    </row>
    <row r="12352" spans="1:24" x14ac:dyDescent="0.35">
      <c r="A12352">
        <v>3301010091</v>
      </c>
      <c r="B12352" t="s">
        <v>168</v>
      </c>
      <c r="C12352" t="s">
        <v>168</v>
      </c>
      <c r="D12352">
        <v>0</v>
      </c>
      <c r="E12352">
        <v>0</v>
      </c>
      <c r="F12352">
        <v>149</v>
      </c>
      <c r="G12352">
        <v>6543594</v>
      </c>
      <c r="H12352">
        <v>60</v>
      </c>
      <c r="I12352">
        <v>2523000</v>
      </c>
      <c r="J12352">
        <v>0</v>
      </c>
      <c r="K12352">
        <v>0</v>
      </c>
      <c r="L12352">
        <v>35</v>
      </c>
      <c r="M12352">
        <v>2810004</v>
      </c>
      <c r="N12352">
        <v>520000</v>
      </c>
      <c r="O12352">
        <v>12396598</v>
      </c>
      <c r="P12352" t="s">
        <v>5</v>
      </c>
      <c r="Q12352" t="s">
        <v>6</v>
      </c>
      <c r="R12352" t="s">
        <v>169</v>
      </c>
      <c r="S12352" t="s">
        <v>170</v>
      </c>
      <c r="T12352">
        <v>7997805.1612903224</v>
      </c>
      <c r="U12352">
        <v>7926658</v>
      </c>
      <c r="V12352">
        <v>-71147.16129032243</v>
      </c>
      <c r="W12352">
        <v>-8.8958357768800234E-3</v>
      </c>
      <c r="X12352" t="s">
        <v>259</v>
      </c>
    </row>
    <row r="12353" spans="1:24" x14ac:dyDescent="0.35">
      <c r="A12353">
        <v>3301048708</v>
      </c>
      <c r="B12353" t="s">
        <v>168</v>
      </c>
      <c r="C12353" t="s">
        <v>168</v>
      </c>
      <c r="D12353">
        <v>0</v>
      </c>
      <c r="E12353">
        <v>0</v>
      </c>
      <c r="F12353">
        <v>120</v>
      </c>
      <c r="G12353">
        <v>3064161</v>
      </c>
      <c r="H12353">
        <v>89</v>
      </c>
      <c r="I12353">
        <v>3127000</v>
      </c>
      <c r="J12353">
        <v>0</v>
      </c>
      <c r="K12353">
        <v>0</v>
      </c>
      <c r="L12353">
        <v>61</v>
      </c>
      <c r="M12353">
        <v>3470850</v>
      </c>
      <c r="N12353">
        <v>284000</v>
      </c>
      <c r="O12353">
        <v>9946011</v>
      </c>
      <c r="P12353" t="s">
        <v>5</v>
      </c>
      <c r="Q12353" t="s">
        <v>11</v>
      </c>
      <c r="R12353" t="s">
        <v>169</v>
      </c>
      <c r="S12353" t="s">
        <v>170</v>
      </c>
      <c r="T12353">
        <v>6416781.2903225804</v>
      </c>
      <c r="U12353">
        <v>5524506</v>
      </c>
      <c r="V12353">
        <v>-892275.29032258037</v>
      </c>
      <c r="W12353">
        <v>-0.13905340543057909</v>
      </c>
      <c r="X12353" t="s">
        <v>365</v>
      </c>
    </row>
    <row r="12354" spans="1:24" x14ac:dyDescent="0.35">
      <c r="A12354">
        <v>3301002077</v>
      </c>
      <c r="B12354" t="s">
        <v>168</v>
      </c>
      <c r="C12354" t="s">
        <v>168</v>
      </c>
      <c r="D12354">
        <v>0</v>
      </c>
      <c r="E12354">
        <v>0</v>
      </c>
      <c r="F12354">
        <v>3</v>
      </c>
      <c r="G12354">
        <v>51398</v>
      </c>
      <c r="H12354">
        <v>22</v>
      </c>
      <c r="I12354">
        <v>785000</v>
      </c>
      <c r="J12354">
        <v>0</v>
      </c>
      <c r="K12354">
        <v>0</v>
      </c>
      <c r="L12354">
        <v>0</v>
      </c>
      <c r="M12354">
        <v>0</v>
      </c>
      <c r="N12354">
        <v>420000</v>
      </c>
      <c r="O12354">
        <v>1256398</v>
      </c>
      <c r="P12354" t="s">
        <v>5</v>
      </c>
      <c r="Q12354" t="s">
        <v>17</v>
      </c>
      <c r="R12354" t="s">
        <v>169</v>
      </c>
      <c r="S12354" t="s">
        <v>170</v>
      </c>
      <c r="T12354">
        <v>810579.3548387097</v>
      </c>
      <c r="U12354">
        <v>977500</v>
      </c>
      <c r="V12354">
        <v>166920.6451612903</v>
      </c>
      <c r="W12354">
        <v>0.20592758027312996</v>
      </c>
      <c r="X12354" t="s">
        <v>253</v>
      </c>
    </row>
    <row r="12355" spans="1:24" x14ac:dyDescent="0.35">
      <c r="A12355">
        <v>3301072106</v>
      </c>
      <c r="B12355" t="s">
        <v>168</v>
      </c>
      <c r="C12355" t="s">
        <v>168</v>
      </c>
      <c r="D12355">
        <v>0</v>
      </c>
      <c r="E12355">
        <v>0</v>
      </c>
      <c r="F12355">
        <v>1</v>
      </c>
      <c r="G12355">
        <v>40699</v>
      </c>
      <c r="H12355">
        <v>1</v>
      </c>
      <c r="I12355">
        <v>2000</v>
      </c>
      <c r="J12355">
        <v>0</v>
      </c>
      <c r="K12355">
        <v>0</v>
      </c>
      <c r="L12355">
        <v>0</v>
      </c>
      <c r="M12355">
        <v>0</v>
      </c>
      <c r="N12355">
        <v>308000</v>
      </c>
      <c r="O12355">
        <v>350699</v>
      </c>
      <c r="P12355" t="s">
        <v>5</v>
      </c>
      <c r="Q12355" t="s">
        <v>12</v>
      </c>
      <c r="R12355" t="s">
        <v>169</v>
      </c>
      <c r="S12355" t="s">
        <v>170</v>
      </c>
      <c r="T12355">
        <v>226257.41935483873</v>
      </c>
      <c r="U12355">
        <v>394500</v>
      </c>
      <c r="V12355">
        <v>168242.58064516127</v>
      </c>
      <c r="W12355">
        <v>0.74358923179136505</v>
      </c>
      <c r="X12355" t="s">
        <v>380</v>
      </c>
    </row>
    <row r="12356" spans="1:24" x14ac:dyDescent="0.35">
      <c r="A12356">
        <v>3300017345</v>
      </c>
      <c r="B12356" t="s">
        <v>168</v>
      </c>
      <c r="C12356" t="s">
        <v>168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4337500</v>
      </c>
      <c r="O12356">
        <v>4337500</v>
      </c>
      <c r="P12356" t="s">
        <v>5</v>
      </c>
      <c r="Q12356" t="s">
        <v>7</v>
      </c>
      <c r="R12356" t="s">
        <v>169</v>
      </c>
      <c r="S12356" t="s">
        <v>170</v>
      </c>
      <c r="T12356">
        <v>2798387.0967741935</v>
      </c>
      <c r="U12356">
        <v>2661500</v>
      </c>
      <c r="V12356">
        <v>-136887.09677419346</v>
      </c>
      <c r="W12356">
        <v>-4.8916426512968236E-2</v>
      </c>
      <c r="X12356" t="s">
        <v>201</v>
      </c>
    </row>
    <row r="12357" spans="1:24" x14ac:dyDescent="0.35">
      <c r="A12357">
        <v>3300010763</v>
      </c>
      <c r="B12357" t="s">
        <v>168</v>
      </c>
      <c r="C12357" t="s">
        <v>168</v>
      </c>
      <c r="D12357">
        <v>0</v>
      </c>
      <c r="E12357">
        <v>0</v>
      </c>
      <c r="F12357">
        <v>5</v>
      </c>
      <c r="G12357">
        <v>233247</v>
      </c>
      <c r="H12357">
        <v>4</v>
      </c>
      <c r="I12357">
        <v>142000</v>
      </c>
      <c r="J12357">
        <v>0</v>
      </c>
      <c r="K12357">
        <v>0</v>
      </c>
      <c r="L12357">
        <v>32</v>
      </c>
      <c r="M12357">
        <v>2026800</v>
      </c>
      <c r="N12357">
        <v>420000</v>
      </c>
      <c r="O12357">
        <v>2822047</v>
      </c>
      <c r="P12357" t="s">
        <v>5</v>
      </c>
      <c r="Q12357" t="s">
        <v>12</v>
      </c>
      <c r="R12357" t="s">
        <v>169</v>
      </c>
      <c r="S12357" t="s">
        <v>170</v>
      </c>
      <c r="T12357">
        <v>1820675.4838709678</v>
      </c>
      <c r="U12357">
        <v>2427849</v>
      </c>
      <c r="V12357">
        <v>607173.51612903224</v>
      </c>
      <c r="W12357">
        <v>0.3334880496320578</v>
      </c>
      <c r="X12357" t="s">
        <v>364</v>
      </c>
    </row>
    <row r="12358" spans="1:24" x14ac:dyDescent="0.35">
      <c r="A12358">
        <v>3301051465</v>
      </c>
      <c r="B12358" t="s">
        <v>168</v>
      </c>
      <c r="C12358" t="s">
        <v>168</v>
      </c>
      <c r="D12358">
        <v>0</v>
      </c>
      <c r="E12358">
        <v>0</v>
      </c>
      <c r="F12358">
        <v>50</v>
      </c>
      <c r="G12358">
        <v>1205193</v>
      </c>
      <c r="H12358">
        <v>16</v>
      </c>
      <c r="I12358">
        <v>205000</v>
      </c>
      <c r="J12358">
        <v>0</v>
      </c>
      <c r="K12358">
        <v>0</v>
      </c>
      <c r="L12358">
        <v>9</v>
      </c>
      <c r="M12358">
        <v>983854</v>
      </c>
      <c r="N12358">
        <v>784500</v>
      </c>
      <c r="O12358">
        <v>3178547</v>
      </c>
      <c r="P12358" t="s">
        <v>5</v>
      </c>
      <c r="Q12358" t="s">
        <v>17</v>
      </c>
      <c r="R12358" t="s">
        <v>169</v>
      </c>
      <c r="S12358" t="s">
        <v>170</v>
      </c>
      <c r="T12358">
        <v>2050675.4838709678</v>
      </c>
      <c r="U12358">
        <v>1862987</v>
      </c>
      <c r="V12358">
        <v>-187688.48387096776</v>
      </c>
      <c r="W12358">
        <v>-9.152520003636877E-2</v>
      </c>
      <c r="X12358" t="s">
        <v>293</v>
      </c>
    </row>
    <row r="12359" spans="1:24" x14ac:dyDescent="0.35">
      <c r="A12359">
        <v>3300025420</v>
      </c>
      <c r="B12359" t="s">
        <v>168</v>
      </c>
      <c r="C12359" t="s">
        <v>168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342000</v>
      </c>
      <c r="O12359">
        <v>342000</v>
      </c>
      <c r="P12359" t="s">
        <v>5</v>
      </c>
      <c r="Q12359" t="s">
        <v>8</v>
      </c>
      <c r="R12359" t="s">
        <v>169</v>
      </c>
      <c r="S12359" t="s">
        <v>170</v>
      </c>
      <c r="T12359">
        <v>220645.16129032258</v>
      </c>
      <c r="U12359">
        <v>1046500</v>
      </c>
      <c r="V12359">
        <v>825854.83870967745</v>
      </c>
      <c r="W12359">
        <v>3.7429093567251464</v>
      </c>
      <c r="X12359" t="s">
        <v>273</v>
      </c>
    </row>
    <row r="12360" spans="1:24" x14ac:dyDescent="0.35">
      <c r="A12360">
        <v>3300015552</v>
      </c>
      <c r="B12360" t="s">
        <v>168</v>
      </c>
      <c r="C12360" t="s">
        <v>168</v>
      </c>
      <c r="D12360">
        <v>0</v>
      </c>
      <c r="E12360">
        <v>0</v>
      </c>
      <c r="F12360">
        <v>98</v>
      </c>
      <c r="G12360">
        <v>3646161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342000</v>
      </c>
      <c r="O12360">
        <v>3988161</v>
      </c>
      <c r="P12360" t="s">
        <v>5</v>
      </c>
      <c r="Q12360" t="s">
        <v>8</v>
      </c>
      <c r="R12360" t="s">
        <v>169</v>
      </c>
      <c r="S12360" t="s">
        <v>170</v>
      </c>
      <c r="T12360">
        <v>2573007.0967741935</v>
      </c>
      <c r="U12360">
        <v>3655877</v>
      </c>
      <c r="V12360">
        <v>1082869.9032258065</v>
      </c>
      <c r="W12360">
        <v>0.42085772114014453</v>
      </c>
      <c r="X12360" t="s">
        <v>391</v>
      </c>
    </row>
    <row r="12361" spans="1:24" x14ac:dyDescent="0.35">
      <c r="A12361">
        <v>3301065026</v>
      </c>
      <c r="B12361" t="s">
        <v>168</v>
      </c>
      <c r="C12361" t="s">
        <v>168</v>
      </c>
      <c r="D12361">
        <v>0</v>
      </c>
      <c r="E12361">
        <v>0</v>
      </c>
      <c r="F12361">
        <v>32</v>
      </c>
      <c r="G12361">
        <v>1366695</v>
      </c>
      <c r="H12361">
        <v>7</v>
      </c>
      <c r="I12361">
        <v>240000</v>
      </c>
      <c r="J12361">
        <v>0</v>
      </c>
      <c r="K12361">
        <v>0</v>
      </c>
      <c r="L12361">
        <v>0</v>
      </c>
      <c r="M12361">
        <v>0</v>
      </c>
      <c r="N12361">
        <v>352500</v>
      </c>
      <c r="O12361">
        <v>1959195</v>
      </c>
      <c r="P12361" t="s">
        <v>5</v>
      </c>
      <c r="Q12361" t="s">
        <v>17</v>
      </c>
      <c r="R12361" t="s">
        <v>169</v>
      </c>
      <c r="S12361" t="s">
        <v>170</v>
      </c>
      <c r="T12361">
        <v>1263996.7741935484</v>
      </c>
      <c r="U12361">
        <v>925149</v>
      </c>
      <c r="V12361">
        <v>-338847.77419354836</v>
      </c>
      <c r="W12361">
        <v>-0.26807645487049525</v>
      </c>
      <c r="X12361" t="s">
        <v>202</v>
      </c>
    </row>
    <row r="12362" spans="1:24" x14ac:dyDescent="0.35">
      <c r="A12362">
        <v>3300017847</v>
      </c>
      <c r="B12362" t="s">
        <v>168</v>
      </c>
      <c r="C12362" t="s">
        <v>168</v>
      </c>
      <c r="D12362">
        <v>0</v>
      </c>
      <c r="E12362">
        <v>0</v>
      </c>
      <c r="F12362">
        <v>144</v>
      </c>
      <c r="G12362">
        <v>5122755</v>
      </c>
      <c r="H12362">
        <v>45</v>
      </c>
      <c r="I12362">
        <v>1320000</v>
      </c>
      <c r="J12362">
        <v>0</v>
      </c>
      <c r="K12362">
        <v>0</v>
      </c>
      <c r="L12362">
        <v>8</v>
      </c>
      <c r="M12362">
        <v>659200</v>
      </c>
      <c r="N12362">
        <v>975200</v>
      </c>
      <c r="O12362">
        <v>8077155</v>
      </c>
      <c r="P12362" t="s">
        <v>5</v>
      </c>
      <c r="Q12362" t="s">
        <v>6</v>
      </c>
      <c r="R12362" t="s">
        <v>169</v>
      </c>
      <c r="S12362" t="s">
        <v>170</v>
      </c>
      <c r="T12362">
        <v>5211067.7419354841</v>
      </c>
      <c r="U12362">
        <v>5093671</v>
      </c>
      <c r="V12362">
        <v>-117396.74193548411</v>
      </c>
      <c r="W12362">
        <v>-2.2528346924133635E-2</v>
      </c>
      <c r="X12362" t="s">
        <v>259</v>
      </c>
    </row>
    <row r="12363" spans="1:24" x14ac:dyDescent="0.35">
      <c r="A12363">
        <v>6001134045</v>
      </c>
      <c r="B12363" t="s">
        <v>168</v>
      </c>
      <c r="C12363" t="s">
        <v>168</v>
      </c>
      <c r="D12363">
        <v>0</v>
      </c>
      <c r="E12363">
        <v>0</v>
      </c>
      <c r="F12363">
        <v>11</v>
      </c>
      <c r="G12363">
        <v>409486</v>
      </c>
      <c r="H12363">
        <v>11</v>
      </c>
      <c r="I12363">
        <v>600000</v>
      </c>
      <c r="J12363">
        <v>0</v>
      </c>
      <c r="K12363">
        <v>0</v>
      </c>
      <c r="L12363">
        <v>6</v>
      </c>
      <c r="M12363">
        <v>244400</v>
      </c>
      <c r="N12363">
        <v>203000</v>
      </c>
      <c r="O12363">
        <v>1456886</v>
      </c>
      <c r="P12363" t="s">
        <v>5</v>
      </c>
      <c r="Q12363" t="s">
        <v>10</v>
      </c>
      <c r="R12363" t="s">
        <v>169</v>
      </c>
      <c r="S12363" t="s">
        <v>170</v>
      </c>
      <c r="T12363">
        <v>939926.45161290315</v>
      </c>
      <c r="U12363">
        <v>1292889</v>
      </c>
      <c r="V12363">
        <v>352962.54838709685</v>
      </c>
      <c r="W12363">
        <v>0.37552145466426357</v>
      </c>
      <c r="X12363" t="s">
        <v>292</v>
      </c>
    </row>
    <row r="12364" spans="1:24" x14ac:dyDescent="0.35">
      <c r="A12364">
        <v>3301070565</v>
      </c>
      <c r="B12364" t="s">
        <v>168</v>
      </c>
      <c r="C12364" t="s">
        <v>168</v>
      </c>
      <c r="D12364">
        <v>0</v>
      </c>
      <c r="E12364">
        <v>0</v>
      </c>
      <c r="F12364">
        <v>348</v>
      </c>
      <c r="G12364">
        <v>19518976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1209100</v>
      </c>
      <c r="O12364">
        <v>20728076</v>
      </c>
      <c r="P12364" t="s">
        <v>5</v>
      </c>
      <c r="Q12364" t="s">
        <v>7</v>
      </c>
      <c r="R12364" t="s">
        <v>169</v>
      </c>
      <c r="S12364" t="s">
        <v>170</v>
      </c>
      <c r="T12364">
        <v>13372952.258064516</v>
      </c>
      <c r="U12364">
        <v>11578728</v>
      </c>
      <c r="V12364">
        <v>-1794224.2580645159</v>
      </c>
      <c r="W12364">
        <v>-0.13416814951855638</v>
      </c>
      <c r="X12364" t="s">
        <v>225</v>
      </c>
    </row>
    <row r="12365" spans="1:24" x14ac:dyDescent="0.35">
      <c r="A12365">
        <v>3301062481</v>
      </c>
      <c r="B12365" t="s">
        <v>168</v>
      </c>
      <c r="C12365" t="s">
        <v>168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1</v>
      </c>
      <c r="M12365">
        <v>20000</v>
      </c>
      <c r="N12365">
        <v>391500</v>
      </c>
      <c r="O12365">
        <v>411500</v>
      </c>
      <c r="P12365" t="s">
        <v>5</v>
      </c>
      <c r="Q12365" t="s">
        <v>7</v>
      </c>
      <c r="R12365" t="s">
        <v>169</v>
      </c>
      <c r="S12365" t="s">
        <v>170</v>
      </c>
      <c r="T12365">
        <v>265483.87096774194</v>
      </c>
      <c r="U12365">
        <v>1066500</v>
      </c>
      <c r="V12365">
        <v>801016.12903225806</v>
      </c>
      <c r="W12365">
        <v>3.0171931956257589</v>
      </c>
      <c r="X12365" t="s">
        <v>288</v>
      </c>
    </row>
    <row r="12366" spans="1:24" x14ac:dyDescent="0.35">
      <c r="A12366">
        <v>3300015706</v>
      </c>
      <c r="B12366" t="s">
        <v>168</v>
      </c>
      <c r="C12366" t="s">
        <v>168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3755000</v>
      </c>
      <c r="O12366">
        <v>3755000</v>
      </c>
      <c r="P12366" t="s">
        <v>5</v>
      </c>
      <c r="Q12366" t="s">
        <v>8</v>
      </c>
      <c r="R12366" t="s">
        <v>169</v>
      </c>
      <c r="S12366" t="s">
        <v>170</v>
      </c>
      <c r="T12366">
        <v>2422580.6451612902</v>
      </c>
      <c r="U12366">
        <v>1287000</v>
      </c>
      <c r="V12366">
        <v>-1135580.6451612902</v>
      </c>
      <c r="W12366">
        <v>-0.46874833555259654</v>
      </c>
      <c r="X12366" t="s">
        <v>310</v>
      </c>
    </row>
    <row r="12367" spans="1:24" x14ac:dyDescent="0.35">
      <c r="A12367">
        <v>3301051246</v>
      </c>
      <c r="B12367" t="s">
        <v>168</v>
      </c>
      <c r="C12367" t="s">
        <v>168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81000</v>
      </c>
      <c r="O12367">
        <v>81000</v>
      </c>
      <c r="P12367" t="s">
        <v>5</v>
      </c>
      <c r="Q12367" t="s">
        <v>13</v>
      </c>
      <c r="R12367" t="s">
        <v>169</v>
      </c>
      <c r="S12367" t="s">
        <v>170</v>
      </c>
      <c r="T12367">
        <v>52258.06451612903</v>
      </c>
      <c r="U12367">
        <v>0</v>
      </c>
      <c r="V12367">
        <v>-52258.06451612903</v>
      </c>
      <c r="W12367">
        <v>0</v>
      </c>
      <c r="X12367" t="s">
        <v>375</v>
      </c>
    </row>
    <row r="12368" spans="1:24" x14ac:dyDescent="0.35">
      <c r="A12368">
        <v>3300015124</v>
      </c>
      <c r="B12368" t="s">
        <v>168</v>
      </c>
      <c r="C12368" t="s">
        <v>168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2531500</v>
      </c>
      <c r="O12368">
        <v>2531500</v>
      </c>
      <c r="P12368" t="s">
        <v>5</v>
      </c>
      <c r="Q12368" t="s">
        <v>7</v>
      </c>
      <c r="R12368" t="s">
        <v>169</v>
      </c>
      <c r="S12368" t="s">
        <v>170</v>
      </c>
      <c r="T12368">
        <v>1633225.8064516131</v>
      </c>
      <c r="U12368">
        <v>1151700</v>
      </c>
      <c r="V12368">
        <v>-481525.80645161308</v>
      </c>
      <c r="W12368">
        <v>-0.29483112778984799</v>
      </c>
      <c r="X12368" t="s">
        <v>236</v>
      </c>
    </row>
    <row r="12369" spans="1:24" x14ac:dyDescent="0.35">
      <c r="A12369">
        <v>3301022496</v>
      </c>
      <c r="B12369" t="s">
        <v>168</v>
      </c>
      <c r="C12369" t="s">
        <v>168</v>
      </c>
      <c r="D12369">
        <v>0</v>
      </c>
      <c r="E12369">
        <v>0</v>
      </c>
      <c r="F12369">
        <v>227</v>
      </c>
      <c r="G12369">
        <v>9546060</v>
      </c>
      <c r="H12369">
        <v>94</v>
      </c>
      <c r="I12369">
        <v>2504000</v>
      </c>
      <c r="J12369">
        <v>0</v>
      </c>
      <c r="K12369">
        <v>0</v>
      </c>
      <c r="L12369">
        <v>2</v>
      </c>
      <c r="M12369">
        <v>137200</v>
      </c>
      <c r="N12369">
        <v>2031500</v>
      </c>
      <c r="O12369">
        <v>14218760</v>
      </c>
      <c r="P12369" t="s">
        <v>5</v>
      </c>
      <c r="Q12369" t="s">
        <v>16</v>
      </c>
      <c r="R12369" t="s">
        <v>169</v>
      </c>
      <c r="S12369" t="s">
        <v>170</v>
      </c>
      <c r="T12369">
        <v>9173393.5483870972</v>
      </c>
      <c r="U12369">
        <v>11849114</v>
      </c>
      <c r="V12369">
        <v>2675720.4516129028</v>
      </c>
      <c r="W12369">
        <v>0.29168272760775205</v>
      </c>
      <c r="X12369" t="s">
        <v>303</v>
      </c>
    </row>
    <row r="12370" spans="1:24" x14ac:dyDescent="0.35">
      <c r="A12370">
        <v>3301055332</v>
      </c>
      <c r="B12370" t="s">
        <v>168</v>
      </c>
      <c r="C12370" t="s">
        <v>168</v>
      </c>
      <c r="D12370">
        <v>0</v>
      </c>
      <c r="E12370">
        <v>0</v>
      </c>
      <c r="F12370">
        <v>18</v>
      </c>
      <c r="G12370">
        <v>334074</v>
      </c>
      <c r="H12370">
        <v>5</v>
      </c>
      <c r="I12370">
        <v>155000</v>
      </c>
      <c r="J12370">
        <v>0</v>
      </c>
      <c r="K12370">
        <v>0</v>
      </c>
      <c r="L12370">
        <v>7</v>
      </c>
      <c r="M12370">
        <v>336800</v>
      </c>
      <c r="N12370">
        <v>60000</v>
      </c>
      <c r="O12370">
        <v>885874</v>
      </c>
      <c r="P12370" t="s">
        <v>5</v>
      </c>
      <c r="Q12370" t="s">
        <v>13</v>
      </c>
      <c r="R12370" t="s">
        <v>169</v>
      </c>
      <c r="S12370" t="s">
        <v>170</v>
      </c>
      <c r="T12370">
        <v>571531.61290322582</v>
      </c>
      <c r="U12370">
        <v>80396</v>
      </c>
      <c r="V12370">
        <v>-491135.61290322582</v>
      </c>
      <c r="W12370">
        <v>-0.85933236555085712</v>
      </c>
      <c r="X12370" t="s">
        <v>274</v>
      </c>
    </row>
    <row r="12371" spans="1:24" x14ac:dyDescent="0.35">
      <c r="A12371">
        <v>3300015273</v>
      </c>
      <c r="B12371" t="s">
        <v>168</v>
      </c>
      <c r="C12371" t="s">
        <v>168</v>
      </c>
      <c r="D12371">
        <v>0</v>
      </c>
      <c r="E12371">
        <v>0</v>
      </c>
      <c r="F12371">
        <v>193</v>
      </c>
      <c r="G12371">
        <v>8320809</v>
      </c>
      <c r="H12371">
        <v>1</v>
      </c>
      <c r="I12371">
        <v>20000</v>
      </c>
      <c r="J12371">
        <v>0</v>
      </c>
      <c r="K12371">
        <v>0</v>
      </c>
      <c r="L12371">
        <v>1</v>
      </c>
      <c r="M12371">
        <v>52400</v>
      </c>
      <c r="N12371">
        <v>786300</v>
      </c>
      <c r="O12371">
        <v>9179509</v>
      </c>
      <c r="P12371" t="s">
        <v>5</v>
      </c>
      <c r="Q12371" t="s">
        <v>7</v>
      </c>
      <c r="R12371" t="s">
        <v>169</v>
      </c>
      <c r="S12371" t="s">
        <v>170</v>
      </c>
      <c r="T12371">
        <v>5922263.8709677421</v>
      </c>
      <c r="U12371">
        <v>7157609</v>
      </c>
      <c r="V12371">
        <v>1235345.1290322579</v>
      </c>
      <c r="W12371">
        <v>0.20859339535480603</v>
      </c>
      <c r="X12371" t="s">
        <v>196</v>
      </c>
    </row>
    <row r="12372" spans="1:24" x14ac:dyDescent="0.35">
      <c r="A12372">
        <v>3301062644</v>
      </c>
      <c r="B12372" t="s">
        <v>168</v>
      </c>
      <c r="C12372" t="s">
        <v>168</v>
      </c>
      <c r="D12372">
        <v>0</v>
      </c>
      <c r="E12372">
        <v>0</v>
      </c>
      <c r="F12372">
        <v>131</v>
      </c>
      <c r="G12372">
        <v>3363195</v>
      </c>
      <c r="H12372">
        <v>233</v>
      </c>
      <c r="I12372">
        <v>6830000</v>
      </c>
      <c r="J12372">
        <v>0</v>
      </c>
      <c r="K12372">
        <v>0</v>
      </c>
      <c r="L12372">
        <v>119</v>
      </c>
      <c r="M12372">
        <v>6511450</v>
      </c>
      <c r="N12372">
        <v>165000</v>
      </c>
      <c r="O12372">
        <v>16869645</v>
      </c>
      <c r="P12372" t="s">
        <v>5</v>
      </c>
      <c r="Q12372" t="s">
        <v>10</v>
      </c>
      <c r="R12372" t="s">
        <v>169</v>
      </c>
      <c r="S12372" t="s">
        <v>170</v>
      </c>
      <c r="T12372">
        <v>10883641.935483871</v>
      </c>
      <c r="U12372">
        <v>11680250</v>
      </c>
      <c r="V12372">
        <v>796608.06451612897</v>
      </c>
      <c r="W12372">
        <v>7.3193152553002738E-2</v>
      </c>
      <c r="X12372" t="s">
        <v>200</v>
      </c>
    </row>
    <row r="12373" spans="1:24" x14ac:dyDescent="0.35">
      <c r="A12373">
        <v>3300011671</v>
      </c>
      <c r="B12373" t="s">
        <v>168</v>
      </c>
      <c r="C12373" t="s">
        <v>168</v>
      </c>
      <c r="D12373">
        <v>0</v>
      </c>
      <c r="E12373">
        <v>0</v>
      </c>
      <c r="F12373">
        <v>173</v>
      </c>
      <c r="G12373">
        <v>5829954</v>
      </c>
      <c r="H12373">
        <v>9</v>
      </c>
      <c r="I12373">
        <v>45000</v>
      </c>
      <c r="J12373">
        <v>136</v>
      </c>
      <c r="K12373">
        <v>1812200</v>
      </c>
      <c r="L12373">
        <v>0</v>
      </c>
      <c r="M12373">
        <v>0</v>
      </c>
      <c r="N12373">
        <v>3443500</v>
      </c>
      <c r="O12373">
        <v>11130654</v>
      </c>
      <c r="P12373" t="s">
        <v>5</v>
      </c>
      <c r="Q12373" t="s">
        <v>16</v>
      </c>
      <c r="R12373" t="s">
        <v>169</v>
      </c>
      <c r="S12373" t="s">
        <v>170</v>
      </c>
      <c r="T12373">
        <v>7181067.0967741944</v>
      </c>
      <c r="U12373">
        <v>5904450</v>
      </c>
      <c r="V12373">
        <v>-1276617.0967741944</v>
      </c>
      <c r="W12373">
        <v>-0.17777540295475913</v>
      </c>
      <c r="X12373" t="s">
        <v>277</v>
      </c>
    </row>
    <row r="12374" spans="1:24" x14ac:dyDescent="0.35">
      <c r="A12374">
        <v>3300016168</v>
      </c>
      <c r="B12374" t="s">
        <v>168</v>
      </c>
      <c r="C12374" t="s">
        <v>168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1031100</v>
      </c>
      <c r="O12374">
        <v>1031100</v>
      </c>
      <c r="P12374" t="s">
        <v>5</v>
      </c>
      <c r="Q12374" t="s">
        <v>8</v>
      </c>
      <c r="R12374" t="s">
        <v>169</v>
      </c>
      <c r="S12374" t="s">
        <v>170</v>
      </c>
      <c r="T12374">
        <v>665225.80645161285</v>
      </c>
      <c r="U12374">
        <v>1503500</v>
      </c>
      <c r="V12374">
        <v>838274.19354838715</v>
      </c>
      <c r="W12374">
        <v>1.2601348074871499</v>
      </c>
      <c r="X12374" t="s">
        <v>418</v>
      </c>
    </row>
    <row r="12375" spans="1:24" x14ac:dyDescent="0.35">
      <c r="A12375">
        <v>3301065466</v>
      </c>
      <c r="B12375" t="s">
        <v>168</v>
      </c>
      <c r="C12375" t="s">
        <v>168</v>
      </c>
      <c r="D12375">
        <v>0</v>
      </c>
      <c r="E12375">
        <v>0</v>
      </c>
      <c r="F12375">
        <v>72</v>
      </c>
      <c r="G12375">
        <v>2404791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1026700</v>
      </c>
      <c r="O12375">
        <v>3431491</v>
      </c>
      <c r="P12375" t="s">
        <v>5</v>
      </c>
      <c r="Q12375" t="s">
        <v>17</v>
      </c>
      <c r="R12375" t="s">
        <v>169</v>
      </c>
      <c r="S12375" t="s">
        <v>170</v>
      </c>
      <c r="T12375">
        <v>2213865.1612903229</v>
      </c>
      <c r="U12375">
        <v>1978337</v>
      </c>
      <c r="V12375">
        <v>-235528.1612903229</v>
      </c>
      <c r="W12375">
        <v>-0.10638776263729099</v>
      </c>
      <c r="X12375" t="s">
        <v>202</v>
      </c>
    </row>
    <row r="12376" spans="1:24" x14ac:dyDescent="0.35">
      <c r="A12376">
        <v>3301044388</v>
      </c>
      <c r="B12376" t="s">
        <v>168</v>
      </c>
      <c r="C12376" t="s">
        <v>168</v>
      </c>
      <c r="D12376">
        <v>0</v>
      </c>
      <c r="E12376">
        <v>0</v>
      </c>
      <c r="F12376">
        <v>13</v>
      </c>
      <c r="G12376">
        <v>481986</v>
      </c>
      <c r="H12376">
        <v>12</v>
      </c>
      <c r="I12376">
        <v>301000</v>
      </c>
      <c r="J12376">
        <v>0</v>
      </c>
      <c r="K12376">
        <v>0</v>
      </c>
      <c r="L12376">
        <v>10</v>
      </c>
      <c r="M12376">
        <v>424000</v>
      </c>
      <c r="N12376">
        <v>330000</v>
      </c>
      <c r="O12376">
        <v>1536986</v>
      </c>
      <c r="P12376" t="s">
        <v>5</v>
      </c>
      <c r="Q12376" t="s">
        <v>10</v>
      </c>
      <c r="R12376" t="s">
        <v>169</v>
      </c>
      <c r="S12376" t="s">
        <v>170</v>
      </c>
      <c r="T12376">
        <v>991603.87096774194</v>
      </c>
      <c r="U12376">
        <v>167400</v>
      </c>
      <c r="V12376">
        <v>-824203.87096774194</v>
      </c>
      <c r="W12376">
        <v>-0.83118258721940208</v>
      </c>
      <c r="X12376" t="s">
        <v>182</v>
      </c>
    </row>
    <row r="12377" spans="1:24" x14ac:dyDescent="0.35">
      <c r="A12377">
        <v>3301068440</v>
      </c>
      <c r="B12377" t="s">
        <v>168</v>
      </c>
      <c r="C12377" t="s">
        <v>168</v>
      </c>
      <c r="D12377">
        <v>0</v>
      </c>
      <c r="E12377">
        <v>0</v>
      </c>
      <c r="F12377">
        <v>12</v>
      </c>
      <c r="G12377">
        <v>402197</v>
      </c>
      <c r="H12377">
        <v>6</v>
      </c>
      <c r="I12377">
        <v>180000</v>
      </c>
      <c r="J12377">
        <v>0</v>
      </c>
      <c r="K12377">
        <v>0</v>
      </c>
      <c r="L12377">
        <v>0</v>
      </c>
      <c r="M12377">
        <v>0</v>
      </c>
      <c r="N12377">
        <v>1311000</v>
      </c>
      <c r="O12377">
        <v>1893197</v>
      </c>
      <c r="P12377" t="s">
        <v>5</v>
      </c>
      <c r="Q12377" t="s">
        <v>12</v>
      </c>
      <c r="R12377" t="s">
        <v>169</v>
      </c>
      <c r="S12377" t="s">
        <v>170</v>
      </c>
      <c r="T12377">
        <v>1221417.4193548386</v>
      </c>
      <c r="U12377">
        <v>622299</v>
      </c>
      <c r="V12377">
        <v>-599118.41935483855</v>
      </c>
      <c r="W12377">
        <v>-0.49051078678024518</v>
      </c>
      <c r="X12377" t="s">
        <v>189</v>
      </c>
    </row>
    <row r="12378" spans="1:24" x14ac:dyDescent="0.35">
      <c r="A12378">
        <v>3300008803</v>
      </c>
      <c r="B12378" t="s">
        <v>168</v>
      </c>
      <c r="C12378" t="s">
        <v>168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330000</v>
      </c>
      <c r="O12378">
        <v>330000</v>
      </c>
      <c r="P12378" t="s">
        <v>5</v>
      </c>
      <c r="Q12378" t="s">
        <v>12</v>
      </c>
      <c r="R12378" t="s">
        <v>169</v>
      </c>
      <c r="S12378" t="s">
        <v>170</v>
      </c>
      <c r="T12378">
        <v>212903.22580645164</v>
      </c>
      <c r="U12378">
        <v>710000</v>
      </c>
      <c r="V12378">
        <v>497096.77419354836</v>
      </c>
      <c r="W12378">
        <v>2.3348484848484845</v>
      </c>
      <c r="X12378" t="s">
        <v>222</v>
      </c>
    </row>
    <row r="12379" spans="1:24" x14ac:dyDescent="0.35">
      <c r="A12379">
        <v>3301065532</v>
      </c>
      <c r="B12379" t="s">
        <v>168</v>
      </c>
      <c r="C12379" t="s">
        <v>168</v>
      </c>
      <c r="D12379">
        <v>0</v>
      </c>
      <c r="E12379">
        <v>0</v>
      </c>
      <c r="F12379">
        <v>77</v>
      </c>
      <c r="G12379">
        <v>3346724</v>
      </c>
      <c r="H12379">
        <v>129</v>
      </c>
      <c r="I12379">
        <v>4805000</v>
      </c>
      <c r="J12379">
        <v>0</v>
      </c>
      <c r="K12379">
        <v>0</v>
      </c>
      <c r="L12379">
        <v>0</v>
      </c>
      <c r="M12379">
        <v>0</v>
      </c>
      <c r="N12379">
        <v>150000</v>
      </c>
      <c r="O12379">
        <v>8301724</v>
      </c>
      <c r="P12379" t="s">
        <v>5</v>
      </c>
      <c r="Q12379" t="s">
        <v>10</v>
      </c>
      <c r="R12379" t="s">
        <v>169</v>
      </c>
      <c r="S12379" t="s">
        <v>170</v>
      </c>
      <c r="T12379">
        <v>5355950.9677419355</v>
      </c>
      <c r="U12379">
        <v>4458208</v>
      </c>
      <c r="V12379">
        <v>-897742.96774193551</v>
      </c>
      <c r="W12379">
        <v>-0.167615979524253</v>
      </c>
      <c r="X12379" t="s">
        <v>198</v>
      </c>
    </row>
    <row r="12380" spans="1:24" x14ac:dyDescent="0.35">
      <c r="A12380">
        <v>6001136527</v>
      </c>
      <c r="B12380" t="s">
        <v>168</v>
      </c>
      <c r="C12380" t="s">
        <v>168</v>
      </c>
      <c r="D12380">
        <v>0</v>
      </c>
      <c r="E12380">
        <v>0</v>
      </c>
      <c r="F12380">
        <v>97</v>
      </c>
      <c r="G12380">
        <v>4246493</v>
      </c>
      <c r="H12380">
        <v>39</v>
      </c>
      <c r="I12380">
        <v>1525000</v>
      </c>
      <c r="J12380">
        <v>0</v>
      </c>
      <c r="K12380">
        <v>0</v>
      </c>
      <c r="L12380">
        <v>15</v>
      </c>
      <c r="M12380">
        <v>706000</v>
      </c>
      <c r="N12380">
        <v>30000</v>
      </c>
      <c r="O12380">
        <v>6507493</v>
      </c>
      <c r="P12380" t="s">
        <v>5</v>
      </c>
      <c r="Q12380" t="s">
        <v>15</v>
      </c>
      <c r="R12380" t="s">
        <v>169</v>
      </c>
      <c r="S12380" t="s">
        <v>170</v>
      </c>
      <c r="T12380">
        <v>4198382.5806451607</v>
      </c>
      <c r="U12380">
        <v>5177018</v>
      </c>
      <c r="V12380">
        <v>978635.41935483925</v>
      </c>
      <c r="W12380">
        <v>0.23309819926045261</v>
      </c>
      <c r="X12380" t="s">
        <v>254</v>
      </c>
    </row>
    <row r="12381" spans="1:24" x14ac:dyDescent="0.35">
      <c r="A12381">
        <v>3300012674</v>
      </c>
      <c r="B12381" t="s">
        <v>168</v>
      </c>
      <c r="C12381" t="s">
        <v>168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330000</v>
      </c>
      <c r="O12381">
        <v>330000</v>
      </c>
      <c r="P12381" t="s">
        <v>5</v>
      </c>
      <c r="Q12381" t="s">
        <v>12</v>
      </c>
      <c r="R12381" t="s">
        <v>169</v>
      </c>
      <c r="S12381" t="s">
        <v>170</v>
      </c>
      <c r="T12381">
        <v>212903.22580645164</v>
      </c>
      <c r="U12381">
        <v>283899</v>
      </c>
      <c r="V12381">
        <v>70995.774193548365</v>
      </c>
      <c r="W12381">
        <v>0.3334649999999999</v>
      </c>
      <c r="X12381" t="s">
        <v>415</v>
      </c>
    </row>
    <row r="12382" spans="1:24" x14ac:dyDescent="0.35">
      <c r="A12382">
        <v>3301074289</v>
      </c>
      <c r="B12382" t="s">
        <v>168</v>
      </c>
      <c r="C12382" t="s">
        <v>168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305000</v>
      </c>
      <c r="O12382">
        <v>305000</v>
      </c>
      <c r="P12382" t="s">
        <v>5</v>
      </c>
      <c r="Q12382" t="s">
        <v>12</v>
      </c>
      <c r="R12382" t="s">
        <v>169</v>
      </c>
      <c r="S12382" t="s">
        <v>170</v>
      </c>
      <c r="T12382">
        <v>196774.19354838709</v>
      </c>
      <c r="U12382">
        <v>245000</v>
      </c>
      <c r="V12382">
        <v>48225.806451612909</v>
      </c>
      <c r="W12382">
        <v>0.24508196721311482</v>
      </c>
      <c r="X12382" t="s">
        <v>381</v>
      </c>
    </row>
    <row r="12383" spans="1:24" x14ac:dyDescent="0.35">
      <c r="A12383">
        <v>3300014705</v>
      </c>
      <c r="B12383" t="s">
        <v>168</v>
      </c>
      <c r="C12383" t="s">
        <v>168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1350600</v>
      </c>
      <c r="O12383">
        <v>1350600</v>
      </c>
      <c r="P12383" t="s">
        <v>5</v>
      </c>
      <c r="Q12383" t="s">
        <v>8</v>
      </c>
      <c r="R12383" t="s">
        <v>169</v>
      </c>
      <c r="S12383" t="s">
        <v>170</v>
      </c>
      <c r="T12383">
        <v>871354.83870967745</v>
      </c>
      <c r="U12383">
        <v>1285500</v>
      </c>
      <c r="V12383">
        <v>414145.16129032255</v>
      </c>
      <c r="W12383">
        <v>0.47528876055086622</v>
      </c>
      <c r="X12383" t="s">
        <v>418</v>
      </c>
    </row>
    <row r="12384" spans="1:24" x14ac:dyDescent="0.35">
      <c r="A12384">
        <v>3300012541</v>
      </c>
      <c r="B12384" t="s">
        <v>168</v>
      </c>
      <c r="C12384" t="s">
        <v>168</v>
      </c>
      <c r="D12384">
        <v>0</v>
      </c>
      <c r="E12384">
        <v>0</v>
      </c>
      <c r="F12384">
        <v>0</v>
      </c>
      <c r="G12384">
        <v>0</v>
      </c>
      <c r="H12384">
        <v>1</v>
      </c>
      <c r="I12384">
        <v>2000</v>
      </c>
      <c r="J12384">
        <v>0</v>
      </c>
      <c r="K12384">
        <v>0</v>
      </c>
      <c r="L12384">
        <v>0</v>
      </c>
      <c r="M12384">
        <v>0</v>
      </c>
      <c r="N12384">
        <v>303000</v>
      </c>
      <c r="O12384">
        <v>305000</v>
      </c>
      <c r="P12384" t="s">
        <v>5</v>
      </c>
      <c r="Q12384" t="s">
        <v>12</v>
      </c>
      <c r="R12384" t="s">
        <v>169</v>
      </c>
      <c r="S12384" t="s">
        <v>170</v>
      </c>
      <c r="T12384">
        <v>196774.19354838709</v>
      </c>
      <c r="U12384">
        <v>199000</v>
      </c>
      <c r="V12384">
        <v>2225.8064516129089</v>
      </c>
      <c r="W12384">
        <v>1.1311475409836014E-2</v>
      </c>
      <c r="X12384" t="s">
        <v>380</v>
      </c>
    </row>
    <row r="12385" spans="1:24" x14ac:dyDescent="0.35">
      <c r="A12385">
        <v>3301001297</v>
      </c>
      <c r="B12385" t="s">
        <v>168</v>
      </c>
      <c r="C12385" t="s">
        <v>168</v>
      </c>
      <c r="D12385">
        <v>0</v>
      </c>
      <c r="E12385">
        <v>0</v>
      </c>
      <c r="F12385">
        <v>0</v>
      </c>
      <c r="G12385">
        <v>0</v>
      </c>
      <c r="H12385">
        <v>1</v>
      </c>
      <c r="I12385">
        <v>2000</v>
      </c>
      <c r="J12385">
        <v>0</v>
      </c>
      <c r="K12385">
        <v>0</v>
      </c>
      <c r="L12385">
        <v>0</v>
      </c>
      <c r="M12385">
        <v>0</v>
      </c>
      <c r="N12385">
        <v>413000</v>
      </c>
      <c r="O12385">
        <v>415000</v>
      </c>
      <c r="P12385" t="s">
        <v>5</v>
      </c>
      <c r="Q12385" t="s">
        <v>12</v>
      </c>
      <c r="R12385" t="s">
        <v>169</v>
      </c>
      <c r="S12385" t="s">
        <v>170</v>
      </c>
      <c r="T12385">
        <v>267741.93548387097</v>
      </c>
      <c r="U12385">
        <v>80000</v>
      </c>
      <c r="V12385">
        <v>-187741.93548387097</v>
      </c>
      <c r="W12385">
        <v>-0.70120481927710843</v>
      </c>
      <c r="X12385" t="s">
        <v>380</v>
      </c>
    </row>
    <row r="12386" spans="1:24" x14ac:dyDescent="0.35">
      <c r="A12386">
        <v>3301063929</v>
      </c>
      <c r="B12386" t="s">
        <v>168</v>
      </c>
      <c r="C12386" t="s">
        <v>168</v>
      </c>
      <c r="D12386">
        <v>0</v>
      </c>
      <c r="E12386">
        <v>0</v>
      </c>
      <c r="F12386">
        <v>96</v>
      </c>
      <c r="G12386">
        <v>3988200</v>
      </c>
      <c r="H12386">
        <v>1</v>
      </c>
      <c r="I12386">
        <v>65000</v>
      </c>
      <c r="J12386">
        <v>0</v>
      </c>
      <c r="K12386">
        <v>0</v>
      </c>
      <c r="L12386">
        <v>3</v>
      </c>
      <c r="M12386">
        <v>97200</v>
      </c>
      <c r="N12386">
        <v>150000</v>
      </c>
      <c r="O12386">
        <v>4300400</v>
      </c>
      <c r="P12386" t="s">
        <v>5</v>
      </c>
      <c r="Q12386" t="s">
        <v>15</v>
      </c>
      <c r="R12386" t="s">
        <v>169</v>
      </c>
      <c r="S12386" t="s">
        <v>170</v>
      </c>
      <c r="T12386">
        <v>2774451.6129032262</v>
      </c>
      <c r="U12386">
        <v>2185848</v>
      </c>
      <c r="V12386">
        <v>-588603.61290322617</v>
      </c>
      <c r="W12386">
        <v>-0.21215133475955739</v>
      </c>
      <c r="X12386" t="s">
        <v>230</v>
      </c>
    </row>
    <row r="12387" spans="1:24" x14ac:dyDescent="0.35">
      <c r="A12387">
        <v>3301071284</v>
      </c>
      <c r="B12387" t="s">
        <v>168</v>
      </c>
      <c r="C12387" t="s">
        <v>168</v>
      </c>
      <c r="D12387">
        <v>0</v>
      </c>
      <c r="E12387">
        <v>0</v>
      </c>
      <c r="F12387">
        <v>13</v>
      </c>
      <c r="G12387">
        <v>496788</v>
      </c>
      <c r="H12387">
        <v>5</v>
      </c>
      <c r="I12387">
        <v>260000</v>
      </c>
      <c r="J12387">
        <v>0</v>
      </c>
      <c r="K12387">
        <v>0</v>
      </c>
      <c r="L12387">
        <v>0</v>
      </c>
      <c r="M12387">
        <v>0</v>
      </c>
      <c r="N12387">
        <v>30000</v>
      </c>
      <c r="O12387">
        <v>786788</v>
      </c>
      <c r="P12387" t="s">
        <v>5</v>
      </c>
      <c r="Q12387" t="s">
        <v>9</v>
      </c>
      <c r="R12387" t="s">
        <v>169</v>
      </c>
      <c r="S12387" t="s">
        <v>170</v>
      </c>
      <c r="T12387">
        <v>507605.16129032255</v>
      </c>
      <c r="U12387">
        <v>0</v>
      </c>
      <c r="V12387">
        <v>-507605.16129032255</v>
      </c>
      <c r="W12387">
        <v>0</v>
      </c>
      <c r="X12387" t="s">
        <v>239</v>
      </c>
    </row>
    <row r="12388" spans="1:24" x14ac:dyDescent="0.35">
      <c r="A12388">
        <v>3301012336</v>
      </c>
      <c r="B12388" t="s">
        <v>168</v>
      </c>
      <c r="C12388" t="s">
        <v>168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3190000</v>
      </c>
      <c r="O12388">
        <v>3190000</v>
      </c>
      <c r="P12388" t="s">
        <v>5</v>
      </c>
      <c r="Q12388" t="s">
        <v>16</v>
      </c>
      <c r="R12388" t="s">
        <v>169</v>
      </c>
      <c r="S12388" t="s">
        <v>170</v>
      </c>
      <c r="T12388">
        <v>2058064.5161290322</v>
      </c>
      <c r="U12388">
        <v>364000</v>
      </c>
      <c r="V12388">
        <v>-1694064.5161290322</v>
      </c>
      <c r="W12388">
        <v>-0.82313479623824448</v>
      </c>
      <c r="X12388" t="s">
        <v>234</v>
      </c>
    </row>
    <row r="12389" spans="1:24" x14ac:dyDescent="0.35">
      <c r="A12389">
        <v>3300017145</v>
      </c>
      <c r="B12389" t="s">
        <v>168</v>
      </c>
      <c r="C12389" t="s">
        <v>168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283697500</v>
      </c>
      <c r="O12389">
        <v>283697500</v>
      </c>
      <c r="P12389" t="s">
        <v>5</v>
      </c>
      <c r="Q12389" t="s">
        <v>7</v>
      </c>
      <c r="R12389" t="s">
        <v>169</v>
      </c>
      <c r="S12389" t="s">
        <v>170</v>
      </c>
      <c r="T12389">
        <v>183030645.16129032</v>
      </c>
      <c r="U12389">
        <v>3705000</v>
      </c>
      <c r="V12389">
        <v>-179325645.16129032</v>
      </c>
      <c r="W12389">
        <v>-0.97975748816961727</v>
      </c>
      <c r="X12389" t="s">
        <v>368</v>
      </c>
    </row>
    <row r="12390" spans="1:24" x14ac:dyDescent="0.35">
      <c r="A12390">
        <v>3300024198</v>
      </c>
      <c r="B12390" t="s">
        <v>168</v>
      </c>
      <c r="C12390" t="s">
        <v>168</v>
      </c>
      <c r="D12390">
        <v>0</v>
      </c>
      <c r="E12390">
        <v>0</v>
      </c>
      <c r="F12390">
        <v>0</v>
      </c>
      <c r="G12390">
        <v>0</v>
      </c>
      <c r="H12390">
        <v>1</v>
      </c>
      <c r="I12390">
        <v>2000</v>
      </c>
      <c r="J12390">
        <v>0</v>
      </c>
      <c r="K12390">
        <v>0</v>
      </c>
      <c r="L12390">
        <v>0</v>
      </c>
      <c r="M12390">
        <v>0</v>
      </c>
      <c r="N12390">
        <v>1943500</v>
      </c>
      <c r="O12390">
        <v>1945500</v>
      </c>
      <c r="P12390" t="s">
        <v>5</v>
      </c>
      <c r="Q12390" t="s">
        <v>16</v>
      </c>
      <c r="R12390" t="s">
        <v>169</v>
      </c>
      <c r="S12390" t="s">
        <v>170</v>
      </c>
      <c r="T12390">
        <v>1255161.2903225806</v>
      </c>
      <c r="U12390">
        <v>550000</v>
      </c>
      <c r="V12390">
        <v>-705161.29032258061</v>
      </c>
      <c r="W12390">
        <v>-0.56180930352094571</v>
      </c>
      <c r="X12390" t="s">
        <v>194</v>
      </c>
    </row>
    <row r="12391" spans="1:24" x14ac:dyDescent="0.35">
      <c r="A12391">
        <v>3301022275</v>
      </c>
      <c r="B12391" t="s">
        <v>168</v>
      </c>
      <c r="C12391" t="s">
        <v>168</v>
      </c>
      <c r="D12391">
        <v>0</v>
      </c>
      <c r="E12391">
        <v>0</v>
      </c>
      <c r="F12391">
        <v>51</v>
      </c>
      <c r="G12391">
        <v>1375943</v>
      </c>
      <c r="H12391">
        <v>6</v>
      </c>
      <c r="I12391">
        <v>270000</v>
      </c>
      <c r="J12391">
        <v>0</v>
      </c>
      <c r="K12391">
        <v>0</v>
      </c>
      <c r="L12391">
        <v>9</v>
      </c>
      <c r="M12391">
        <v>261600</v>
      </c>
      <c r="N12391">
        <v>310000</v>
      </c>
      <c r="O12391">
        <v>2217543</v>
      </c>
      <c r="P12391" t="s">
        <v>5</v>
      </c>
      <c r="Q12391" t="s">
        <v>15</v>
      </c>
      <c r="R12391" t="s">
        <v>169</v>
      </c>
      <c r="S12391" t="s">
        <v>170</v>
      </c>
      <c r="T12391">
        <v>1430672.9032258063</v>
      </c>
      <c r="U12391">
        <v>1552123</v>
      </c>
      <c r="V12391">
        <v>121450.09677419369</v>
      </c>
      <c r="W12391">
        <v>8.4890191531798997E-2</v>
      </c>
      <c r="X12391" t="s">
        <v>173</v>
      </c>
    </row>
    <row r="12392" spans="1:24" x14ac:dyDescent="0.35">
      <c r="A12392">
        <v>3301074282</v>
      </c>
      <c r="B12392" t="s">
        <v>168</v>
      </c>
      <c r="C12392" t="s">
        <v>168</v>
      </c>
      <c r="D12392">
        <v>0</v>
      </c>
      <c r="E12392">
        <v>0</v>
      </c>
      <c r="F12392">
        <v>6</v>
      </c>
      <c r="G12392">
        <v>196494</v>
      </c>
      <c r="H12392">
        <v>11</v>
      </c>
      <c r="I12392">
        <v>550000</v>
      </c>
      <c r="J12392">
        <v>0</v>
      </c>
      <c r="K12392">
        <v>0</v>
      </c>
      <c r="L12392">
        <v>0</v>
      </c>
      <c r="M12392">
        <v>0</v>
      </c>
      <c r="N12392">
        <v>262000</v>
      </c>
      <c r="O12392">
        <v>1008494</v>
      </c>
      <c r="P12392" t="s">
        <v>5</v>
      </c>
      <c r="Q12392" t="s">
        <v>9</v>
      </c>
      <c r="R12392" t="s">
        <v>169</v>
      </c>
      <c r="S12392" t="s">
        <v>170</v>
      </c>
      <c r="T12392">
        <v>650641.29032258072</v>
      </c>
      <c r="U12392">
        <v>867592</v>
      </c>
      <c r="V12392">
        <v>216950.70967741928</v>
      </c>
      <c r="W12392">
        <v>0.33344134918006429</v>
      </c>
      <c r="X12392" t="s">
        <v>281</v>
      </c>
    </row>
    <row r="12393" spans="1:24" x14ac:dyDescent="0.35">
      <c r="A12393">
        <v>3301035092</v>
      </c>
      <c r="B12393" t="s">
        <v>168</v>
      </c>
      <c r="C12393" t="s">
        <v>168</v>
      </c>
      <c r="D12393">
        <v>0</v>
      </c>
      <c r="E12393">
        <v>0</v>
      </c>
      <c r="F12393">
        <v>83</v>
      </c>
      <c r="G12393">
        <v>2069603</v>
      </c>
      <c r="H12393">
        <v>34</v>
      </c>
      <c r="I12393">
        <v>867000</v>
      </c>
      <c r="J12393">
        <v>0</v>
      </c>
      <c r="K12393">
        <v>0</v>
      </c>
      <c r="L12393">
        <v>1</v>
      </c>
      <c r="M12393">
        <v>52400</v>
      </c>
      <c r="N12393">
        <v>150000</v>
      </c>
      <c r="O12393">
        <v>3139003</v>
      </c>
      <c r="P12393" t="s">
        <v>5</v>
      </c>
      <c r="Q12393" t="s">
        <v>14</v>
      </c>
      <c r="R12393" t="s">
        <v>169</v>
      </c>
      <c r="S12393" t="s">
        <v>170</v>
      </c>
      <c r="T12393">
        <v>2025163.2258064514</v>
      </c>
      <c r="U12393">
        <v>1546248</v>
      </c>
      <c r="V12393">
        <v>-478915.2258064514</v>
      </c>
      <c r="W12393">
        <v>-0.23648228434314966</v>
      </c>
      <c r="X12393" t="s">
        <v>231</v>
      </c>
    </row>
    <row r="12394" spans="1:24" x14ac:dyDescent="0.35">
      <c r="A12394">
        <v>3301000959</v>
      </c>
      <c r="B12394" t="s">
        <v>168</v>
      </c>
      <c r="C12394" t="s">
        <v>168</v>
      </c>
      <c r="D12394">
        <v>0</v>
      </c>
      <c r="E12394">
        <v>0</v>
      </c>
      <c r="F12394">
        <v>705</v>
      </c>
      <c r="G12394">
        <v>36349675</v>
      </c>
      <c r="H12394">
        <v>159</v>
      </c>
      <c r="I12394">
        <v>6930000</v>
      </c>
      <c r="J12394">
        <v>0</v>
      </c>
      <c r="K12394">
        <v>0</v>
      </c>
      <c r="L12394">
        <v>116</v>
      </c>
      <c r="M12394">
        <v>7237698</v>
      </c>
      <c r="N12394">
        <v>352500</v>
      </c>
      <c r="O12394">
        <v>50869873</v>
      </c>
      <c r="P12394" t="s">
        <v>5</v>
      </c>
      <c r="Q12394" t="s">
        <v>17</v>
      </c>
      <c r="R12394" t="s">
        <v>169</v>
      </c>
      <c r="S12394" t="s">
        <v>170</v>
      </c>
      <c r="T12394">
        <v>32819272.903225809</v>
      </c>
      <c r="U12394">
        <v>20721587</v>
      </c>
      <c r="V12394">
        <v>-12097685.903225809</v>
      </c>
      <c r="W12394">
        <v>-0.36861529318148689</v>
      </c>
      <c r="X12394" t="s">
        <v>220</v>
      </c>
    </row>
    <row r="12395" spans="1:24" x14ac:dyDescent="0.35">
      <c r="A12395">
        <v>3301023793</v>
      </c>
      <c r="B12395" t="s">
        <v>168</v>
      </c>
      <c r="C12395" t="s">
        <v>168</v>
      </c>
      <c r="D12395">
        <v>0</v>
      </c>
      <c r="E12395">
        <v>0</v>
      </c>
      <c r="F12395">
        <v>37</v>
      </c>
      <c r="G12395">
        <v>943365</v>
      </c>
      <c r="H12395">
        <v>2</v>
      </c>
      <c r="I12395">
        <v>10000</v>
      </c>
      <c r="J12395">
        <v>0</v>
      </c>
      <c r="K12395">
        <v>0</v>
      </c>
      <c r="L12395">
        <v>0</v>
      </c>
      <c r="M12395">
        <v>0</v>
      </c>
      <c r="N12395">
        <v>420300</v>
      </c>
      <c r="O12395">
        <v>1373665</v>
      </c>
      <c r="P12395" t="s">
        <v>5</v>
      </c>
      <c r="Q12395" t="s">
        <v>6</v>
      </c>
      <c r="R12395" t="s">
        <v>169</v>
      </c>
      <c r="S12395" t="s">
        <v>170</v>
      </c>
      <c r="T12395">
        <v>886235.48387096776</v>
      </c>
      <c r="U12395">
        <v>988442</v>
      </c>
      <c r="V12395">
        <v>102206.51612903224</v>
      </c>
      <c r="W12395">
        <v>0.11532658981629429</v>
      </c>
      <c r="X12395" t="s">
        <v>178</v>
      </c>
    </row>
    <row r="12396" spans="1:24" x14ac:dyDescent="0.35">
      <c r="A12396">
        <v>3301044220</v>
      </c>
      <c r="B12396" t="s">
        <v>168</v>
      </c>
      <c r="C12396" t="s">
        <v>168</v>
      </c>
      <c r="D12396">
        <v>0</v>
      </c>
      <c r="E12396">
        <v>0</v>
      </c>
      <c r="F12396">
        <v>40</v>
      </c>
      <c r="G12396">
        <v>1507431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452500</v>
      </c>
      <c r="O12396">
        <v>1959931</v>
      </c>
      <c r="P12396" t="s">
        <v>5</v>
      </c>
      <c r="Q12396" t="s">
        <v>12</v>
      </c>
      <c r="R12396" t="s">
        <v>169</v>
      </c>
      <c r="S12396" t="s">
        <v>170</v>
      </c>
      <c r="T12396">
        <v>1264471.6129032257</v>
      </c>
      <c r="U12396">
        <v>1313988</v>
      </c>
      <c r="V12396">
        <v>49516.387096774299</v>
      </c>
      <c r="W12396">
        <v>3.915974592983118E-2</v>
      </c>
      <c r="X12396" t="s">
        <v>174</v>
      </c>
    </row>
    <row r="12397" spans="1:24" x14ac:dyDescent="0.35">
      <c r="A12397">
        <v>3301062064</v>
      </c>
      <c r="B12397" t="s">
        <v>168</v>
      </c>
      <c r="C12397" t="s">
        <v>168</v>
      </c>
      <c r="D12397">
        <v>0</v>
      </c>
      <c r="E12397">
        <v>0</v>
      </c>
      <c r="F12397">
        <v>12</v>
      </c>
      <c r="G12397">
        <v>1468100</v>
      </c>
      <c r="H12397">
        <v>15</v>
      </c>
      <c r="I12397">
        <v>202000</v>
      </c>
      <c r="J12397">
        <v>0</v>
      </c>
      <c r="K12397">
        <v>0</v>
      </c>
      <c r="L12397">
        <v>3</v>
      </c>
      <c r="M12397">
        <v>67200</v>
      </c>
      <c r="N12397">
        <v>420000</v>
      </c>
      <c r="O12397">
        <v>2157300</v>
      </c>
      <c r="P12397" t="s">
        <v>5</v>
      </c>
      <c r="Q12397" t="s">
        <v>17</v>
      </c>
      <c r="R12397" t="s">
        <v>169</v>
      </c>
      <c r="S12397" t="s">
        <v>170</v>
      </c>
      <c r="T12397">
        <v>1391806.4516129033</v>
      </c>
      <c r="U12397">
        <v>1527000</v>
      </c>
      <c r="V12397">
        <v>135193.54838709673</v>
      </c>
      <c r="W12397">
        <v>9.7135308023918787E-2</v>
      </c>
      <c r="X12397" t="s">
        <v>185</v>
      </c>
    </row>
    <row r="12398" spans="1:24" x14ac:dyDescent="0.35">
      <c r="A12398">
        <v>3301073122</v>
      </c>
      <c r="B12398" t="s">
        <v>168</v>
      </c>
      <c r="C12398" t="s">
        <v>168</v>
      </c>
      <c r="D12398">
        <v>0</v>
      </c>
      <c r="E12398">
        <v>0</v>
      </c>
      <c r="F12398">
        <v>6</v>
      </c>
      <c r="G12398">
        <v>294493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30000</v>
      </c>
      <c r="O12398">
        <v>324493</v>
      </c>
      <c r="P12398" t="s">
        <v>5</v>
      </c>
      <c r="Q12398" t="s">
        <v>14</v>
      </c>
      <c r="R12398" t="s">
        <v>169</v>
      </c>
      <c r="S12398" t="s">
        <v>170</v>
      </c>
      <c r="T12398">
        <v>209350.32258064515</v>
      </c>
      <c r="U12398">
        <v>278997</v>
      </c>
      <c r="V12398">
        <v>69646.677419354848</v>
      </c>
      <c r="W12398">
        <v>0.3326800578132656</v>
      </c>
      <c r="X12398" t="s">
        <v>326</v>
      </c>
    </row>
    <row r="12399" spans="1:24" x14ac:dyDescent="0.35">
      <c r="A12399">
        <v>3300025843</v>
      </c>
      <c r="B12399" t="s">
        <v>168</v>
      </c>
      <c r="C12399" t="s">
        <v>168</v>
      </c>
      <c r="D12399">
        <v>0</v>
      </c>
      <c r="E12399">
        <v>0</v>
      </c>
      <c r="F12399">
        <v>8</v>
      </c>
      <c r="G12399">
        <v>359193</v>
      </c>
      <c r="H12399">
        <v>0</v>
      </c>
      <c r="I12399">
        <v>0</v>
      </c>
      <c r="J12399">
        <v>0</v>
      </c>
      <c r="K12399">
        <v>0</v>
      </c>
      <c r="L12399">
        <v>1</v>
      </c>
      <c r="M12399">
        <v>22400</v>
      </c>
      <c r="N12399">
        <v>1508500</v>
      </c>
      <c r="O12399">
        <v>1890093</v>
      </c>
      <c r="P12399" t="s">
        <v>5</v>
      </c>
      <c r="Q12399" t="s">
        <v>7</v>
      </c>
      <c r="R12399" t="s">
        <v>169</v>
      </c>
      <c r="S12399" t="s">
        <v>170</v>
      </c>
      <c r="T12399">
        <v>1219414.8387096773</v>
      </c>
      <c r="U12399">
        <v>1434695</v>
      </c>
      <c r="V12399">
        <v>215280.16129032266</v>
      </c>
      <c r="W12399">
        <v>0.17654382615035358</v>
      </c>
      <c r="X12399" t="s">
        <v>218</v>
      </c>
    </row>
    <row r="12400" spans="1:24" x14ac:dyDescent="0.35">
      <c r="A12400">
        <v>6001146470</v>
      </c>
      <c r="B12400" t="s">
        <v>168</v>
      </c>
      <c r="C12400" t="s">
        <v>168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780000</v>
      </c>
      <c r="O12400">
        <v>780000</v>
      </c>
      <c r="P12400" t="s">
        <v>5</v>
      </c>
      <c r="Q12400" t="s">
        <v>14</v>
      </c>
      <c r="R12400" t="s">
        <v>169</v>
      </c>
      <c r="S12400" t="s">
        <v>170</v>
      </c>
      <c r="T12400">
        <v>503225.80645161285</v>
      </c>
      <c r="U12400">
        <v>150000</v>
      </c>
      <c r="V12400">
        <v>-353225.80645161285</v>
      </c>
      <c r="W12400">
        <v>-0.70192307692307687</v>
      </c>
      <c r="X12400" t="s">
        <v>327</v>
      </c>
    </row>
    <row r="12401" spans="1:24" x14ac:dyDescent="0.35">
      <c r="A12401">
        <v>3300012059</v>
      </c>
      <c r="B12401" t="s">
        <v>168</v>
      </c>
      <c r="C12401" t="s">
        <v>168</v>
      </c>
      <c r="D12401">
        <v>0</v>
      </c>
      <c r="E12401">
        <v>0</v>
      </c>
      <c r="F12401">
        <v>109</v>
      </c>
      <c r="G12401">
        <v>3547485</v>
      </c>
      <c r="H12401">
        <v>1</v>
      </c>
      <c r="I12401">
        <v>20000</v>
      </c>
      <c r="J12401">
        <v>0</v>
      </c>
      <c r="K12401">
        <v>0</v>
      </c>
      <c r="L12401">
        <v>0</v>
      </c>
      <c r="M12401">
        <v>0</v>
      </c>
      <c r="N12401">
        <v>330000</v>
      </c>
      <c r="O12401">
        <v>3897485</v>
      </c>
      <c r="P12401" t="s">
        <v>5</v>
      </c>
      <c r="Q12401" t="s">
        <v>12</v>
      </c>
      <c r="R12401" t="s">
        <v>169</v>
      </c>
      <c r="S12401" t="s">
        <v>170</v>
      </c>
      <c r="T12401">
        <v>2514506.4516129033</v>
      </c>
      <c r="U12401">
        <v>2313665</v>
      </c>
      <c r="V12401">
        <v>-200841.45161290327</v>
      </c>
      <c r="W12401">
        <v>-7.9873110480219944E-2</v>
      </c>
      <c r="X12401" t="s">
        <v>411</v>
      </c>
    </row>
    <row r="12402" spans="1:24" x14ac:dyDescent="0.35">
      <c r="A12402">
        <v>3301063402</v>
      </c>
      <c r="B12402" t="s">
        <v>168</v>
      </c>
      <c r="C12402" t="s">
        <v>168</v>
      </c>
      <c r="D12402">
        <v>0</v>
      </c>
      <c r="E12402">
        <v>0</v>
      </c>
      <c r="F12402">
        <v>54</v>
      </c>
      <c r="G12402">
        <v>2352440</v>
      </c>
      <c r="H12402">
        <v>39</v>
      </c>
      <c r="I12402">
        <v>1205000</v>
      </c>
      <c r="J12402">
        <v>0</v>
      </c>
      <c r="K12402">
        <v>0</v>
      </c>
      <c r="L12402">
        <v>7</v>
      </c>
      <c r="M12402">
        <v>486800</v>
      </c>
      <c r="N12402">
        <v>150000</v>
      </c>
      <c r="O12402">
        <v>4194240</v>
      </c>
      <c r="P12402" t="s">
        <v>5</v>
      </c>
      <c r="Q12402" t="s">
        <v>14</v>
      </c>
      <c r="R12402" t="s">
        <v>169</v>
      </c>
      <c r="S12402" t="s">
        <v>170</v>
      </c>
      <c r="T12402">
        <v>2705961.2903225804</v>
      </c>
      <c r="U12402">
        <v>2994361</v>
      </c>
      <c r="V12402">
        <v>288399.70967741963</v>
      </c>
      <c r="W12402">
        <v>0.10657939221408408</v>
      </c>
      <c r="X12402" t="s">
        <v>333</v>
      </c>
    </row>
    <row r="12403" spans="1:24" x14ac:dyDescent="0.35">
      <c r="A12403">
        <v>3301020066</v>
      </c>
      <c r="B12403" t="s">
        <v>168</v>
      </c>
      <c r="C12403" t="s">
        <v>168</v>
      </c>
      <c r="D12403">
        <v>0</v>
      </c>
      <c r="E12403">
        <v>0</v>
      </c>
      <c r="F12403">
        <v>33</v>
      </c>
      <c r="G12403">
        <v>1469144</v>
      </c>
      <c r="H12403">
        <v>3</v>
      </c>
      <c r="I12403">
        <v>30000</v>
      </c>
      <c r="J12403">
        <v>0</v>
      </c>
      <c r="K12403">
        <v>0</v>
      </c>
      <c r="L12403">
        <v>4</v>
      </c>
      <c r="M12403">
        <v>259600</v>
      </c>
      <c r="N12403">
        <v>330000</v>
      </c>
      <c r="O12403">
        <v>2088744</v>
      </c>
      <c r="P12403" t="s">
        <v>5</v>
      </c>
      <c r="Q12403" t="s">
        <v>12</v>
      </c>
      <c r="R12403" t="s">
        <v>169</v>
      </c>
      <c r="S12403" t="s">
        <v>170</v>
      </c>
      <c r="T12403">
        <v>1347576.7741935486</v>
      </c>
      <c r="U12403">
        <v>1344473</v>
      </c>
      <c r="V12403">
        <v>-3103.7741935485974</v>
      </c>
      <c r="W12403">
        <v>-2.3032262450546348E-3</v>
      </c>
      <c r="X12403" t="s">
        <v>229</v>
      </c>
    </row>
    <row r="12404" spans="1:24" x14ac:dyDescent="0.35">
      <c r="A12404">
        <v>3301000650</v>
      </c>
      <c r="B12404" t="s">
        <v>168</v>
      </c>
      <c r="C12404" t="s">
        <v>168</v>
      </c>
      <c r="D12404">
        <v>0</v>
      </c>
      <c r="E12404">
        <v>0</v>
      </c>
      <c r="F12404">
        <v>25</v>
      </c>
      <c r="G12404">
        <v>476496</v>
      </c>
      <c r="H12404">
        <v>8</v>
      </c>
      <c r="I12404">
        <v>60000</v>
      </c>
      <c r="J12404">
        <v>0</v>
      </c>
      <c r="K12404">
        <v>0</v>
      </c>
      <c r="L12404">
        <v>37</v>
      </c>
      <c r="M12404">
        <v>1508800</v>
      </c>
      <c r="N12404">
        <v>1372500</v>
      </c>
      <c r="O12404">
        <v>3417796</v>
      </c>
      <c r="P12404" t="s">
        <v>5</v>
      </c>
      <c r="Q12404" t="s">
        <v>12</v>
      </c>
      <c r="R12404" t="s">
        <v>169</v>
      </c>
      <c r="S12404" t="s">
        <v>170</v>
      </c>
      <c r="T12404">
        <v>2205029.6774193547</v>
      </c>
      <c r="U12404">
        <v>2018498</v>
      </c>
      <c r="V12404">
        <v>-186531.67741935467</v>
      </c>
      <c r="W12404">
        <v>-8.4593726483382814E-2</v>
      </c>
      <c r="X12404" t="s">
        <v>235</v>
      </c>
    </row>
    <row r="12405" spans="1:24" x14ac:dyDescent="0.35">
      <c r="A12405">
        <v>6001147934</v>
      </c>
      <c r="B12405" t="s">
        <v>168</v>
      </c>
      <c r="C12405" t="s">
        <v>168</v>
      </c>
      <c r="D12405">
        <v>0</v>
      </c>
      <c r="E12405">
        <v>0</v>
      </c>
      <c r="F12405">
        <v>0</v>
      </c>
      <c r="G12405">
        <v>0</v>
      </c>
      <c r="H12405">
        <v>105</v>
      </c>
      <c r="I12405">
        <v>1782000</v>
      </c>
      <c r="J12405">
        <v>0</v>
      </c>
      <c r="K12405">
        <v>0</v>
      </c>
      <c r="L12405">
        <v>37</v>
      </c>
      <c r="M12405">
        <v>1248800</v>
      </c>
      <c r="N12405">
        <v>95000</v>
      </c>
      <c r="O12405">
        <v>3125800</v>
      </c>
      <c r="P12405" t="s">
        <v>5</v>
      </c>
      <c r="Q12405" t="s">
        <v>9</v>
      </c>
      <c r="R12405" t="s">
        <v>169</v>
      </c>
      <c r="S12405" t="s">
        <v>170</v>
      </c>
      <c r="T12405">
        <v>2016645.1612903227</v>
      </c>
      <c r="U12405">
        <v>2035800</v>
      </c>
      <c r="V12405">
        <v>19154.838709677337</v>
      </c>
      <c r="W12405">
        <v>9.4983684176850325E-3</v>
      </c>
      <c r="X12405" t="s">
        <v>243</v>
      </c>
    </row>
    <row r="12406" spans="1:24" x14ac:dyDescent="0.35">
      <c r="A12406">
        <v>3301051360</v>
      </c>
      <c r="B12406" t="s">
        <v>168</v>
      </c>
      <c r="C12406" t="s">
        <v>168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1067700</v>
      </c>
      <c r="O12406">
        <v>1067700</v>
      </c>
      <c r="P12406" t="s">
        <v>5</v>
      </c>
      <c r="Q12406" t="s">
        <v>7</v>
      </c>
      <c r="R12406" t="s">
        <v>169</v>
      </c>
      <c r="S12406" t="s">
        <v>170</v>
      </c>
      <c r="T12406">
        <v>688838.70967741939</v>
      </c>
      <c r="U12406">
        <v>461700</v>
      </c>
      <c r="V12406">
        <v>-227138.70967741939</v>
      </c>
      <c r="W12406">
        <v>-0.32974150042146677</v>
      </c>
      <c r="X12406" t="s">
        <v>221</v>
      </c>
    </row>
    <row r="12407" spans="1:24" x14ac:dyDescent="0.35">
      <c r="A12407">
        <v>3300010151</v>
      </c>
      <c r="B12407" t="s">
        <v>168</v>
      </c>
      <c r="C12407" t="s">
        <v>168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74800</v>
      </c>
      <c r="N12407">
        <v>320000</v>
      </c>
      <c r="O12407">
        <v>394800</v>
      </c>
      <c r="P12407" t="s">
        <v>5</v>
      </c>
      <c r="Q12407" t="s">
        <v>12</v>
      </c>
      <c r="R12407" t="s">
        <v>169</v>
      </c>
      <c r="S12407" t="s">
        <v>170</v>
      </c>
      <c r="T12407">
        <v>254709.67741935485</v>
      </c>
      <c r="U12407">
        <v>202500</v>
      </c>
      <c r="V12407">
        <v>-52209.677419354848</v>
      </c>
      <c r="W12407">
        <v>-0.20497720364741645</v>
      </c>
      <c r="X12407" t="s">
        <v>189</v>
      </c>
    </row>
    <row r="12408" spans="1:24" x14ac:dyDescent="0.35">
      <c r="A12408">
        <v>3300002835</v>
      </c>
      <c r="B12408" t="s">
        <v>168</v>
      </c>
      <c r="C12408" t="s">
        <v>168</v>
      </c>
      <c r="D12408">
        <v>0</v>
      </c>
      <c r="E12408">
        <v>0</v>
      </c>
      <c r="F12408">
        <v>38</v>
      </c>
      <c r="G12408">
        <v>1482157</v>
      </c>
      <c r="H12408">
        <v>16</v>
      </c>
      <c r="I12408">
        <v>735000</v>
      </c>
      <c r="J12408">
        <v>0</v>
      </c>
      <c r="K12408">
        <v>0</v>
      </c>
      <c r="L12408">
        <v>11</v>
      </c>
      <c r="M12408">
        <v>926400</v>
      </c>
      <c r="N12408">
        <v>150000</v>
      </c>
      <c r="O12408">
        <v>3293557</v>
      </c>
      <c r="P12408" t="s">
        <v>5</v>
      </c>
      <c r="Q12408" t="s">
        <v>15</v>
      </c>
      <c r="R12408" t="s">
        <v>169</v>
      </c>
      <c r="S12408" t="s">
        <v>170</v>
      </c>
      <c r="T12408">
        <v>2124875.4838709678</v>
      </c>
      <c r="U12408">
        <v>1669985</v>
      </c>
      <c r="V12408">
        <v>-454890.48387096776</v>
      </c>
      <c r="W12408">
        <v>-0.21407865417237348</v>
      </c>
      <c r="X12408" t="s">
        <v>230</v>
      </c>
    </row>
    <row r="12409" spans="1:24" x14ac:dyDescent="0.35">
      <c r="A12409">
        <v>3300011462</v>
      </c>
      <c r="B12409" t="s">
        <v>168</v>
      </c>
      <c r="C12409" t="s">
        <v>168</v>
      </c>
      <c r="D12409">
        <v>0</v>
      </c>
      <c r="E12409">
        <v>0</v>
      </c>
      <c r="F12409">
        <v>55</v>
      </c>
      <c r="G12409">
        <v>2433636</v>
      </c>
      <c r="H12409">
        <v>20</v>
      </c>
      <c r="I12409">
        <v>718000</v>
      </c>
      <c r="J12409">
        <v>0</v>
      </c>
      <c r="K12409">
        <v>0</v>
      </c>
      <c r="L12409">
        <v>55</v>
      </c>
      <c r="M12409">
        <v>2202000</v>
      </c>
      <c r="N12409">
        <v>532500</v>
      </c>
      <c r="O12409">
        <v>5886136</v>
      </c>
      <c r="P12409" t="s">
        <v>5</v>
      </c>
      <c r="Q12409" t="s">
        <v>12</v>
      </c>
      <c r="R12409" t="s">
        <v>169</v>
      </c>
      <c r="S12409" t="s">
        <v>170</v>
      </c>
      <c r="T12409">
        <v>3797507.0967741935</v>
      </c>
      <c r="U12409">
        <v>3192929</v>
      </c>
      <c r="V12409">
        <v>-604578.09677419346</v>
      </c>
      <c r="W12409">
        <v>-0.159203941261296</v>
      </c>
      <c r="X12409" t="s">
        <v>383</v>
      </c>
    </row>
    <row r="12410" spans="1:24" x14ac:dyDescent="0.35">
      <c r="A12410">
        <v>3300026110</v>
      </c>
      <c r="B12410" t="s">
        <v>168</v>
      </c>
      <c r="C12410" t="s">
        <v>168</v>
      </c>
      <c r="D12410">
        <v>0</v>
      </c>
      <c r="E12410">
        <v>0</v>
      </c>
      <c r="F12410">
        <v>128</v>
      </c>
      <c r="G12410">
        <v>6017298</v>
      </c>
      <c r="H12410">
        <v>13</v>
      </c>
      <c r="I12410">
        <v>430000</v>
      </c>
      <c r="J12410">
        <v>0</v>
      </c>
      <c r="K12410">
        <v>0</v>
      </c>
      <c r="L12410">
        <v>34</v>
      </c>
      <c r="M12410">
        <v>1235733</v>
      </c>
      <c r="N12410">
        <v>735000</v>
      </c>
      <c r="O12410">
        <v>8418031</v>
      </c>
      <c r="P12410" t="s">
        <v>5</v>
      </c>
      <c r="Q12410" t="s">
        <v>12</v>
      </c>
      <c r="R12410" t="s">
        <v>169</v>
      </c>
      <c r="S12410" t="s">
        <v>170</v>
      </c>
      <c r="T12410">
        <v>5430987.7419354841</v>
      </c>
      <c r="U12410">
        <v>4590669</v>
      </c>
      <c r="V12410">
        <v>-840318.74193548411</v>
      </c>
      <c r="W12410">
        <v>-0.15472668727401939</v>
      </c>
      <c r="X12410" t="s">
        <v>320</v>
      </c>
    </row>
    <row r="12411" spans="1:24" x14ac:dyDescent="0.35">
      <c r="A12411">
        <v>3301012745</v>
      </c>
      <c r="B12411" t="s">
        <v>168</v>
      </c>
      <c r="C12411" t="s">
        <v>168</v>
      </c>
      <c r="D12411">
        <v>0</v>
      </c>
      <c r="E12411">
        <v>0</v>
      </c>
      <c r="F12411">
        <v>19</v>
      </c>
      <c r="G12411">
        <v>649681</v>
      </c>
      <c r="H12411">
        <v>11</v>
      </c>
      <c r="I12411">
        <v>328000</v>
      </c>
      <c r="J12411">
        <v>0</v>
      </c>
      <c r="K12411">
        <v>0</v>
      </c>
      <c r="L12411">
        <v>12</v>
      </c>
      <c r="M12411">
        <v>418800</v>
      </c>
      <c r="N12411">
        <v>120000</v>
      </c>
      <c r="O12411">
        <v>1516481</v>
      </c>
      <c r="P12411" t="s">
        <v>5</v>
      </c>
      <c r="Q12411" t="s">
        <v>14</v>
      </c>
      <c r="R12411" t="s">
        <v>169</v>
      </c>
      <c r="S12411" t="s">
        <v>170</v>
      </c>
      <c r="T12411">
        <v>978374.83870967745</v>
      </c>
      <c r="U12411">
        <v>990190</v>
      </c>
      <c r="V12411">
        <v>11815.161290322547</v>
      </c>
      <c r="W12411">
        <v>1.2076313517940473E-2</v>
      </c>
      <c r="X12411" t="s">
        <v>247</v>
      </c>
    </row>
    <row r="12412" spans="1:24" x14ac:dyDescent="0.35">
      <c r="A12412">
        <v>3301020607</v>
      </c>
      <c r="B12412" t="s">
        <v>168</v>
      </c>
      <c r="C12412" t="s">
        <v>168</v>
      </c>
      <c r="D12412">
        <v>0</v>
      </c>
      <c r="E12412">
        <v>0</v>
      </c>
      <c r="F12412">
        <v>5</v>
      </c>
      <c r="G12412">
        <v>252992</v>
      </c>
      <c r="H12412">
        <v>10</v>
      </c>
      <c r="I12412">
        <v>332000</v>
      </c>
      <c r="J12412">
        <v>0</v>
      </c>
      <c r="K12412">
        <v>0</v>
      </c>
      <c r="L12412">
        <v>3</v>
      </c>
      <c r="M12412">
        <v>607200</v>
      </c>
      <c r="N12412">
        <v>150000</v>
      </c>
      <c r="O12412">
        <v>1342192</v>
      </c>
      <c r="P12412" t="s">
        <v>5</v>
      </c>
      <c r="Q12412" t="s">
        <v>14</v>
      </c>
      <c r="R12412" t="s">
        <v>169</v>
      </c>
      <c r="S12412" t="s">
        <v>170</v>
      </c>
      <c r="T12412">
        <v>865930.32258064509</v>
      </c>
      <c r="U12412">
        <v>988788</v>
      </c>
      <c r="V12412">
        <v>122857.67741935491</v>
      </c>
      <c r="W12412">
        <v>0.14187940324484138</v>
      </c>
      <c r="X12412" t="s">
        <v>409</v>
      </c>
    </row>
    <row r="12413" spans="1:24" x14ac:dyDescent="0.35">
      <c r="A12413">
        <v>3301069182</v>
      </c>
      <c r="B12413" t="s">
        <v>168</v>
      </c>
      <c r="C12413" t="s">
        <v>168</v>
      </c>
      <c r="D12413">
        <v>0</v>
      </c>
      <c r="E12413">
        <v>0</v>
      </c>
      <c r="F12413">
        <v>3</v>
      </c>
      <c r="G12413">
        <v>96497</v>
      </c>
      <c r="H12413">
        <v>0</v>
      </c>
      <c r="I12413">
        <v>0</v>
      </c>
      <c r="J12413">
        <v>0</v>
      </c>
      <c r="K12413">
        <v>0</v>
      </c>
      <c r="L12413">
        <v>1</v>
      </c>
      <c r="M12413">
        <v>50000</v>
      </c>
      <c r="N12413">
        <v>1355500</v>
      </c>
      <c r="O12413">
        <v>1501997</v>
      </c>
      <c r="P12413" t="s">
        <v>5</v>
      </c>
      <c r="Q12413" t="s">
        <v>7</v>
      </c>
      <c r="R12413" t="s">
        <v>169</v>
      </c>
      <c r="S12413" t="s">
        <v>170</v>
      </c>
      <c r="T12413">
        <v>969030.32258064509</v>
      </c>
      <c r="U12413">
        <v>921097</v>
      </c>
      <c r="V12413">
        <v>-47933.322580645094</v>
      </c>
      <c r="W12413">
        <v>-4.9465245270130298E-2</v>
      </c>
      <c r="X12413" t="s">
        <v>196</v>
      </c>
    </row>
    <row r="12414" spans="1:24" x14ac:dyDescent="0.35">
      <c r="A12414">
        <v>3301067075</v>
      </c>
      <c r="B12414" t="s">
        <v>168</v>
      </c>
      <c r="C12414" t="s">
        <v>168</v>
      </c>
      <c r="D12414">
        <v>0</v>
      </c>
      <c r="E12414">
        <v>0</v>
      </c>
      <c r="F12414">
        <v>867</v>
      </c>
      <c r="G12414">
        <v>36134931</v>
      </c>
      <c r="H12414">
        <v>308</v>
      </c>
      <c r="I12414">
        <v>12812000</v>
      </c>
      <c r="J12414">
        <v>0</v>
      </c>
      <c r="K12414">
        <v>0</v>
      </c>
      <c r="L12414">
        <v>216</v>
      </c>
      <c r="M12414">
        <v>11828400</v>
      </c>
      <c r="N12414">
        <v>300000</v>
      </c>
      <c r="O12414">
        <v>61075331</v>
      </c>
      <c r="P12414" t="s">
        <v>5</v>
      </c>
      <c r="Q12414" t="s">
        <v>15</v>
      </c>
      <c r="R12414" t="s">
        <v>169</v>
      </c>
      <c r="S12414" t="s">
        <v>170</v>
      </c>
      <c r="T12414">
        <v>39403439.354838714</v>
      </c>
      <c r="U12414">
        <v>36391088</v>
      </c>
      <c r="V12414">
        <v>-3012351.354838714</v>
      </c>
      <c r="W12414">
        <v>-7.6448944664745389E-2</v>
      </c>
      <c r="X12414" t="s">
        <v>177</v>
      </c>
    </row>
    <row r="12415" spans="1:24" x14ac:dyDescent="0.35">
      <c r="A12415">
        <v>3301052503</v>
      </c>
      <c r="B12415" t="s">
        <v>168</v>
      </c>
      <c r="C12415" t="s">
        <v>168</v>
      </c>
      <c r="D12415">
        <v>0</v>
      </c>
      <c r="E12415">
        <v>0</v>
      </c>
      <c r="F12415">
        <v>160</v>
      </c>
      <c r="G12415">
        <v>6541526</v>
      </c>
      <c r="H12415">
        <v>53</v>
      </c>
      <c r="I12415">
        <v>1280000</v>
      </c>
      <c r="J12415">
        <v>0</v>
      </c>
      <c r="K12415">
        <v>0</v>
      </c>
      <c r="L12415">
        <v>0</v>
      </c>
      <c r="M12415">
        <v>0</v>
      </c>
      <c r="N12415">
        <v>312000</v>
      </c>
      <c r="O12415">
        <v>8133526</v>
      </c>
      <c r="P12415" t="s">
        <v>5</v>
      </c>
      <c r="Q12415" t="s">
        <v>17</v>
      </c>
      <c r="R12415" t="s">
        <v>169</v>
      </c>
      <c r="S12415" t="s">
        <v>170</v>
      </c>
      <c r="T12415">
        <v>5247436.1290322579</v>
      </c>
      <c r="U12415">
        <v>6349735</v>
      </c>
      <c r="V12415">
        <v>1102298.8709677421</v>
      </c>
      <c r="W12415">
        <v>0.21006427593641441</v>
      </c>
      <c r="X12415" t="s">
        <v>220</v>
      </c>
    </row>
    <row r="12416" spans="1:24" x14ac:dyDescent="0.35">
      <c r="A12416">
        <v>3300014173</v>
      </c>
      <c r="B12416" t="s">
        <v>168</v>
      </c>
      <c r="C12416" t="s">
        <v>168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1031100</v>
      </c>
      <c r="O12416">
        <v>1031100</v>
      </c>
      <c r="P12416" t="s">
        <v>5</v>
      </c>
      <c r="Q12416" t="s">
        <v>8</v>
      </c>
      <c r="R12416" t="s">
        <v>169</v>
      </c>
      <c r="S12416" t="s">
        <v>170</v>
      </c>
      <c r="T12416">
        <v>665225.80645161285</v>
      </c>
      <c r="U12416">
        <v>0</v>
      </c>
      <c r="V12416">
        <v>-665225.80645161285</v>
      </c>
      <c r="W12416">
        <v>0</v>
      </c>
      <c r="X12416" t="s">
        <v>393</v>
      </c>
    </row>
    <row r="12417" spans="1:24" x14ac:dyDescent="0.35">
      <c r="A12417">
        <v>3300017940</v>
      </c>
      <c r="B12417" t="s">
        <v>168</v>
      </c>
      <c r="C12417" t="s">
        <v>168</v>
      </c>
      <c r="D12417">
        <v>0</v>
      </c>
      <c r="E12417">
        <v>0</v>
      </c>
      <c r="F12417">
        <v>162</v>
      </c>
      <c r="G12417">
        <v>6533704</v>
      </c>
      <c r="H12417">
        <v>11</v>
      </c>
      <c r="I12417">
        <v>655000</v>
      </c>
      <c r="J12417">
        <v>0</v>
      </c>
      <c r="K12417">
        <v>0</v>
      </c>
      <c r="L12417">
        <v>3</v>
      </c>
      <c r="M12417">
        <v>1575016</v>
      </c>
      <c r="N12417">
        <v>2218700</v>
      </c>
      <c r="O12417">
        <v>10982420</v>
      </c>
      <c r="P12417" t="s">
        <v>5</v>
      </c>
      <c r="Q12417" t="s">
        <v>7</v>
      </c>
      <c r="R12417" t="s">
        <v>169</v>
      </c>
      <c r="S12417" t="s">
        <v>170</v>
      </c>
      <c r="T12417">
        <v>7085432.2580645159</v>
      </c>
      <c r="U12417">
        <v>8299214</v>
      </c>
      <c r="V12417">
        <v>1213781.7419354841</v>
      </c>
      <c r="W12417">
        <v>0.17130666100914005</v>
      </c>
      <c r="X12417" t="s">
        <v>307</v>
      </c>
    </row>
    <row r="12418" spans="1:24" x14ac:dyDescent="0.35">
      <c r="A12418">
        <v>3301053678</v>
      </c>
      <c r="B12418" t="s">
        <v>168</v>
      </c>
      <c r="C12418" t="s">
        <v>168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164000</v>
      </c>
      <c r="O12418">
        <v>164000</v>
      </c>
      <c r="P12418" t="s">
        <v>5</v>
      </c>
      <c r="Q12418" t="s">
        <v>9</v>
      </c>
      <c r="R12418" t="s">
        <v>169</v>
      </c>
      <c r="S12418" t="s">
        <v>170</v>
      </c>
      <c r="T12418">
        <v>105806.45161290321</v>
      </c>
      <c r="U12418">
        <v>192000</v>
      </c>
      <c r="V12418">
        <v>86193.548387096787</v>
      </c>
      <c r="W12418">
        <v>0.81463414634146369</v>
      </c>
      <c r="X12418" t="s">
        <v>281</v>
      </c>
    </row>
    <row r="12419" spans="1:24" x14ac:dyDescent="0.35">
      <c r="A12419">
        <v>3300008887</v>
      </c>
      <c r="B12419" t="s">
        <v>168</v>
      </c>
      <c r="C12419" t="s">
        <v>168</v>
      </c>
      <c r="D12419">
        <v>0</v>
      </c>
      <c r="E12419">
        <v>0</v>
      </c>
      <c r="F12419">
        <v>37</v>
      </c>
      <c r="G12419">
        <v>1247544</v>
      </c>
      <c r="H12419">
        <v>18</v>
      </c>
      <c r="I12419">
        <v>340000</v>
      </c>
      <c r="J12419">
        <v>336</v>
      </c>
      <c r="K12419">
        <v>4477200</v>
      </c>
      <c r="L12419">
        <v>26</v>
      </c>
      <c r="M12419">
        <v>2168632</v>
      </c>
      <c r="N12419">
        <v>778000</v>
      </c>
      <c r="O12419">
        <v>9011376</v>
      </c>
      <c r="P12419" t="s">
        <v>5</v>
      </c>
      <c r="Q12419" t="s">
        <v>16</v>
      </c>
      <c r="R12419" t="s">
        <v>169</v>
      </c>
      <c r="S12419" t="s">
        <v>170</v>
      </c>
      <c r="T12419">
        <v>5813790.9677419355</v>
      </c>
      <c r="U12419">
        <v>6021331</v>
      </c>
      <c r="V12419">
        <v>207540.03225806449</v>
      </c>
      <c r="W12419">
        <v>3.5697883430898969E-2</v>
      </c>
      <c r="X12419" t="s">
        <v>384</v>
      </c>
    </row>
    <row r="12420" spans="1:24" x14ac:dyDescent="0.35">
      <c r="A12420">
        <v>3301076075</v>
      </c>
      <c r="B12420" t="s">
        <v>168</v>
      </c>
      <c r="C12420" t="s">
        <v>168</v>
      </c>
      <c r="D12420">
        <v>0</v>
      </c>
      <c r="E12420">
        <v>0</v>
      </c>
      <c r="F12420">
        <v>0</v>
      </c>
      <c r="G12420">
        <v>0</v>
      </c>
      <c r="H12420">
        <v>2</v>
      </c>
      <c r="I12420">
        <v>9000</v>
      </c>
      <c r="J12420">
        <v>0</v>
      </c>
      <c r="K12420">
        <v>0</v>
      </c>
      <c r="L12420">
        <v>0</v>
      </c>
      <c r="M12420">
        <v>0</v>
      </c>
      <c r="N12420">
        <v>150000</v>
      </c>
      <c r="O12420">
        <v>159000</v>
      </c>
      <c r="P12420" t="s">
        <v>5</v>
      </c>
      <c r="Q12420" t="s">
        <v>14</v>
      </c>
      <c r="R12420" t="s">
        <v>169</v>
      </c>
      <c r="S12420" t="s">
        <v>170</v>
      </c>
      <c r="T12420">
        <v>102580.64516129032</v>
      </c>
      <c r="U12420">
        <v>30000</v>
      </c>
      <c r="V12420">
        <v>-72580.645161290318</v>
      </c>
      <c r="W12420">
        <v>-0.70754716981132071</v>
      </c>
      <c r="X12420" t="s">
        <v>195</v>
      </c>
    </row>
    <row r="12421" spans="1:24" x14ac:dyDescent="0.35">
      <c r="A12421">
        <v>3300009659</v>
      </c>
      <c r="B12421" t="s">
        <v>168</v>
      </c>
      <c r="C12421" t="s">
        <v>168</v>
      </c>
      <c r="D12421">
        <v>0</v>
      </c>
      <c r="E12421">
        <v>0</v>
      </c>
      <c r="F12421">
        <v>130</v>
      </c>
      <c r="G12421">
        <v>5360397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290500</v>
      </c>
      <c r="O12421">
        <v>5650897</v>
      </c>
      <c r="P12421" t="s">
        <v>5</v>
      </c>
      <c r="Q12421" t="s">
        <v>12</v>
      </c>
      <c r="R12421" t="s">
        <v>169</v>
      </c>
      <c r="S12421" t="s">
        <v>170</v>
      </c>
      <c r="T12421">
        <v>3645740</v>
      </c>
      <c r="U12421">
        <v>4021491</v>
      </c>
      <c r="V12421">
        <v>375751</v>
      </c>
      <c r="W12421">
        <v>0.10306576991228122</v>
      </c>
      <c r="X12421" t="s">
        <v>248</v>
      </c>
    </row>
    <row r="12422" spans="1:24" x14ac:dyDescent="0.35">
      <c r="A12422">
        <v>3301075369</v>
      </c>
      <c r="B12422" t="s">
        <v>168</v>
      </c>
      <c r="C12422" t="s">
        <v>168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30000</v>
      </c>
      <c r="O12422">
        <v>30000</v>
      </c>
      <c r="P12422" t="s">
        <v>5</v>
      </c>
      <c r="Q12422" t="s">
        <v>13</v>
      </c>
      <c r="R12422" t="s">
        <v>169</v>
      </c>
      <c r="S12422" t="s">
        <v>170</v>
      </c>
      <c r="T12422">
        <v>19354.83870967742</v>
      </c>
      <c r="U12422">
        <v>150000</v>
      </c>
      <c r="V12422">
        <v>130645.16129032258</v>
      </c>
      <c r="W12422">
        <v>6.75</v>
      </c>
      <c r="X12422" t="s">
        <v>325</v>
      </c>
    </row>
    <row r="12423" spans="1:24" x14ac:dyDescent="0.35">
      <c r="A12423">
        <v>3301009839</v>
      </c>
      <c r="B12423" t="s">
        <v>168</v>
      </c>
      <c r="C12423" t="s">
        <v>168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1531000</v>
      </c>
      <c r="O12423">
        <v>1531000</v>
      </c>
      <c r="P12423" t="s">
        <v>5</v>
      </c>
      <c r="Q12423" t="s">
        <v>6</v>
      </c>
      <c r="R12423" t="s">
        <v>181</v>
      </c>
      <c r="S12423" t="s">
        <v>170</v>
      </c>
      <c r="T12423">
        <v>987741.93548387091</v>
      </c>
      <c r="U12423">
        <v>1820200</v>
      </c>
      <c r="V12423">
        <v>832458.06451612909</v>
      </c>
      <c r="W12423">
        <v>0.84278902677988254</v>
      </c>
      <c r="X12423" t="s">
        <v>309</v>
      </c>
    </row>
    <row r="12424" spans="1:24" x14ac:dyDescent="0.35">
      <c r="A12424">
        <v>3301075160</v>
      </c>
      <c r="B12424" t="s">
        <v>168</v>
      </c>
      <c r="C12424" t="s">
        <v>168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727500</v>
      </c>
      <c r="O12424">
        <v>727500</v>
      </c>
      <c r="P12424" t="s">
        <v>5</v>
      </c>
      <c r="Q12424" t="s">
        <v>6</v>
      </c>
      <c r="R12424" t="s">
        <v>181</v>
      </c>
      <c r="S12424" t="s">
        <v>170</v>
      </c>
      <c r="T12424">
        <v>469354.83870967745</v>
      </c>
      <c r="U12424">
        <v>1090997</v>
      </c>
      <c r="V12424">
        <v>621642.16129032255</v>
      </c>
      <c r="W12424">
        <v>1.3244609621993124</v>
      </c>
      <c r="X12424" t="s">
        <v>342</v>
      </c>
    </row>
    <row r="12425" spans="1:24" x14ac:dyDescent="0.35">
      <c r="A12425">
        <v>3300009649</v>
      </c>
      <c r="B12425" t="s">
        <v>168</v>
      </c>
      <c r="C12425" t="s">
        <v>168</v>
      </c>
      <c r="D12425">
        <v>0</v>
      </c>
      <c r="E12425">
        <v>0</v>
      </c>
      <c r="F12425">
        <v>17</v>
      </c>
      <c r="G12425">
        <v>643100</v>
      </c>
      <c r="H12425">
        <v>14</v>
      </c>
      <c r="I12425">
        <v>410000</v>
      </c>
      <c r="J12425">
        <v>52</v>
      </c>
      <c r="K12425">
        <v>1432600</v>
      </c>
      <c r="L12425">
        <v>11</v>
      </c>
      <c r="M12425">
        <v>416400</v>
      </c>
      <c r="N12425">
        <v>1408000</v>
      </c>
      <c r="O12425">
        <v>4310100</v>
      </c>
      <c r="P12425" t="s">
        <v>5</v>
      </c>
      <c r="Q12425" t="s">
        <v>16</v>
      </c>
      <c r="R12425" t="s">
        <v>169</v>
      </c>
      <c r="S12425" t="s">
        <v>170</v>
      </c>
      <c r="T12425">
        <v>2780709.6774193547</v>
      </c>
      <c r="U12425">
        <v>2153125</v>
      </c>
      <c r="V12425">
        <v>-627584.67741935467</v>
      </c>
      <c r="W12425">
        <v>-0.22569226932089737</v>
      </c>
      <c r="X12425" t="s">
        <v>194</v>
      </c>
    </row>
    <row r="12426" spans="1:24" x14ac:dyDescent="0.35">
      <c r="A12426">
        <v>6001122915</v>
      </c>
      <c r="B12426" t="s">
        <v>168</v>
      </c>
      <c r="C12426" t="s">
        <v>168</v>
      </c>
      <c r="D12426">
        <v>0</v>
      </c>
      <c r="E12426">
        <v>0</v>
      </c>
      <c r="F12426">
        <v>13</v>
      </c>
      <c r="G12426">
        <v>403200</v>
      </c>
      <c r="H12426">
        <v>26</v>
      </c>
      <c r="I12426">
        <v>370000</v>
      </c>
      <c r="J12426">
        <v>345</v>
      </c>
      <c r="K12426">
        <v>4597125</v>
      </c>
      <c r="L12426">
        <v>7</v>
      </c>
      <c r="M12426">
        <v>436800</v>
      </c>
      <c r="N12426">
        <v>1832900</v>
      </c>
      <c r="O12426">
        <v>7640025</v>
      </c>
      <c r="P12426" t="s">
        <v>5</v>
      </c>
      <c r="Q12426" t="s">
        <v>16</v>
      </c>
      <c r="R12426" t="s">
        <v>169</v>
      </c>
      <c r="S12426" t="s">
        <v>170</v>
      </c>
      <c r="T12426">
        <v>4929048.3870967738</v>
      </c>
      <c r="U12426">
        <v>1162150</v>
      </c>
      <c r="V12426">
        <v>-3766898.3870967738</v>
      </c>
      <c r="W12426">
        <v>-0.76422426628185114</v>
      </c>
      <c r="X12426" t="s">
        <v>277</v>
      </c>
    </row>
    <row r="12427" spans="1:24" x14ac:dyDescent="0.35">
      <c r="A12427">
        <v>6001135368</v>
      </c>
      <c r="B12427" t="s">
        <v>168</v>
      </c>
      <c r="C12427" t="s">
        <v>168</v>
      </c>
      <c r="D12427">
        <v>0</v>
      </c>
      <c r="E12427">
        <v>0</v>
      </c>
      <c r="F12427">
        <v>298</v>
      </c>
      <c r="G12427">
        <v>9037942</v>
      </c>
      <c r="H12427">
        <v>97</v>
      </c>
      <c r="I12427">
        <v>3180000</v>
      </c>
      <c r="J12427">
        <v>0</v>
      </c>
      <c r="K12427">
        <v>0</v>
      </c>
      <c r="L12427">
        <v>30</v>
      </c>
      <c r="M12427">
        <v>1142000</v>
      </c>
      <c r="N12427">
        <v>150000</v>
      </c>
      <c r="O12427">
        <v>13509942</v>
      </c>
      <c r="P12427" t="s">
        <v>5</v>
      </c>
      <c r="Q12427" t="s">
        <v>14</v>
      </c>
      <c r="R12427" t="s">
        <v>207</v>
      </c>
      <c r="S12427" t="s">
        <v>170</v>
      </c>
      <c r="T12427">
        <v>8716091.6129032262</v>
      </c>
      <c r="U12427">
        <v>9247078</v>
      </c>
      <c r="V12427">
        <v>530986.38709677383</v>
      </c>
      <c r="W12427">
        <v>6.09202393318935E-2</v>
      </c>
      <c r="X12427" t="s">
        <v>211</v>
      </c>
    </row>
    <row r="12428" spans="1:24" x14ac:dyDescent="0.35">
      <c r="A12428">
        <v>3301059393</v>
      </c>
      <c r="B12428" t="s">
        <v>168</v>
      </c>
      <c r="C12428" t="s">
        <v>168</v>
      </c>
      <c r="D12428">
        <v>0</v>
      </c>
      <c r="E12428">
        <v>0</v>
      </c>
      <c r="F12428">
        <v>1</v>
      </c>
      <c r="G12428">
        <v>25700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330000</v>
      </c>
      <c r="O12428">
        <v>355700</v>
      </c>
      <c r="P12428" t="s">
        <v>5</v>
      </c>
      <c r="Q12428" t="s">
        <v>12</v>
      </c>
      <c r="R12428" t="s">
        <v>169</v>
      </c>
      <c r="S12428" t="s">
        <v>170</v>
      </c>
      <c r="T12428">
        <v>229483.87096774194</v>
      </c>
      <c r="U12428">
        <v>0</v>
      </c>
      <c r="V12428">
        <v>-229483.87096774194</v>
      </c>
      <c r="W12428">
        <v>0</v>
      </c>
      <c r="X12428" t="s">
        <v>206</v>
      </c>
    </row>
    <row r="12429" spans="1:24" x14ac:dyDescent="0.35">
      <c r="A12429">
        <v>3301024982</v>
      </c>
      <c r="B12429" t="s">
        <v>168</v>
      </c>
      <c r="C12429" t="s">
        <v>168</v>
      </c>
      <c r="D12429">
        <v>0</v>
      </c>
      <c r="E12429">
        <v>0</v>
      </c>
      <c r="F12429">
        <v>460</v>
      </c>
      <c r="G12429">
        <v>18117203</v>
      </c>
      <c r="H12429">
        <v>20</v>
      </c>
      <c r="I12429">
        <v>1085000</v>
      </c>
      <c r="J12429">
        <v>0</v>
      </c>
      <c r="K12429">
        <v>0</v>
      </c>
      <c r="L12429">
        <v>4</v>
      </c>
      <c r="M12429">
        <v>664300</v>
      </c>
      <c r="N12429">
        <v>620000</v>
      </c>
      <c r="O12429">
        <v>20486503</v>
      </c>
      <c r="P12429" t="s">
        <v>5</v>
      </c>
      <c r="Q12429" t="s">
        <v>10</v>
      </c>
      <c r="R12429" t="s">
        <v>169</v>
      </c>
      <c r="S12429" t="s">
        <v>170</v>
      </c>
      <c r="T12429">
        <v>13217098.709677419</v>
      </c>
      <c r="U12429">
        <v>12380917</v>
      </c>
      <c r="V12429">
        <v>-836181.70967741869</v>
      </c>
      <c r="W12429">
        <v>-6.326514827835672E-2</v>
      </c>
      <c r="X12429" t="s">
        <v>362</v>
      </c>
    </row>
    <row r="12430" spans="1:24" x14ac:dyDescent="0.35">
      <c r="A12430">
        <v>3301040239</v>
      </c>
      <c r="B12430" t="s">
        <v>168</v>
      </c>
      <c r="C12430" t="s">
        <v>168</v>
      </c>
      <c r="D12430">
        <v>0</v>
      </c>
      <c r="E12430">
        <v>0</v>
      </c>
      <c r="F12430">
        <v>82</v>
      </c>
      <c r="G12430">
        <v>2944111</v>
      </c>
      <c r="H12430">
        <v>39</v>
      </c>
      <c r="I12430">
        <v>1497000</v>
      </c>
      <c r="J12430">
        <v>0</v>
      </c>
      <c r="K12430">
        <v>0</v>
      </c>
      <c r="L12430">
        <v>14</v>
      </c>
      <c r="M12430">
        <v>553600</v>
      </c>
      <c r="N12430">
        <v>75000</v>
      </c>
      <c r="O12430">
        <v>5069711</v>
      </c>
      <c r="P12430" t="s">
        <v>5</v>
      </c>
      <c r="Q12430" t="s">
        <v>14</v>
      </c>
      <c r="R12430" t="s">
        <v>169</v>
      </c>
      <c r="S12430" t="s">
        <v>170</v>
      </c>
      <c r="T12430">
        <v>3270781.2903225804</v>
      </c>
      <c r="U12430">
        <v>2725493</v>
      </c>
      <c r="V12430">
        <v>-545288.29032258037</v>
      </c>
      <c r="W12430">
        <v>-0.16671499618025554</v>
      </c>
      <c r="X12430" t="s">
        <v>367</v>
      </c>
    </row>
    <row r="12431" spans="1:24" x14ac:dyDescent="0.35">
      <c r="A12431">
        <v>3300015636</v>
      </c>
      <c r="B12431" t="s">
        <v>168</v>
      </c>
      <c r="C12431" t="s">
        <v>168</v>
      </c>
      <c r="D12431">
        <v>0</v>
      </c>
      <c r="E12431">
        <v>0</v>
      </c>
      <c r="F12431">
        <v>223</v>
      </c>
      <c r="G12431">
        <v>10241902</v>
      </c>
      <c r="H12431">
        <v>80</v>
      </c>
      <c r="I12431">
        <v>2923000</v>
      </c>
      <c r="J12431">
        <v>0</v>
      </c>
      <c r="K12431">
        <v>0</v>
      </c>
      <c r="L12431">
        <v>0</v>
      </c>
      <c r="M12431">
        <v>0</v>
      </c>
      <c r="N12431">
        <v>342000</v>
      </c>
      <c r="O12431">
        <v>13506902</v>
      </c>
      <c r="P12431" t="s">
        <v>5</v>
      </c>
      <c r="Q12431" t="s">
        <v>8</v>
      </c>
      <c r="R12431" t="s">
        <v>169</v>
      </c>
      <c r="S12431" t="s">
        <v>170</v>
      </c>
      <c r="T12431">
        <v>8714130.3225806449</v>
      </c>
      <c r="U12431">
        <v>8156843</v>
      </c>
      <c r="V12431">
        <v>-557287.32258064486</v>
      </c>
      <c r="W12431">
        <v>-6.3952144614656925E-2</v>
      </c>
      <c r="X12431" t="s">
        <v>273</v>
      </c>
    </row>
    <row r="12432" spans="1:24" x14ac:dyDescent="0.35">
      <c r="A12432">
        <v>3301056306</v>
      </c>
      <c r="B12432" t="s">
        <v>168</v>
      </c>
      <c r="C12432" t="s">
        <v>168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846000</v>
      </c>
      <c r="O12432">
        <v>846000</v>
      </c>
      <c r="P12432" t="s">
        <v>5</v>
      </c>
      <c r="Q12432" t="s">
        <v>16</v>
      </c>
      <c r="R12432" t="s">
        <v>169</v>
      </c>
      <c r="S12432" t="s">
        <v>170</v>
      </c>
      <c r="T12432">
        <v>545806.45161290327</v>
      </c>
      <c r="U12432">
        <v>950000</v>
      </c>
      <c r="V12432">
        <v>404193.54838709673</v>
      </c>
      <c r="W12432">
        <v>0.74054373522458605</v>
      </c>
      <c r="X12432" t="s">
        <v>234</v>
      </c>
    </row>
    <row r="12433" spans="1:24" x14ac:dyDescent="0.35">
      <c r="A12433">
        <v>3301001513</v>
      </c>
      <c r="B12433" t="s">
        <v>168</v>
      </c>
      <c r="C12433" t="s">
        <v>168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1</v>
      </c>
      <c r="M12433">
        <v>5599</v>
      </c>
      <c r="N12433">
        <v>2186100</v>
      </c>
      <c r="O12433">
        <v>2191699</v>
      </c>
      <c r="P12433" t="s">
        <v>5</v>
      </c>
      <c r="Q12433" t="s">
        <v>7</v>
      </c>
      <c r="R12433" t="s">
        <v>169</v>
      </c>
      <c r="S12433" t="s">
        <v>170</v>
      </c>
      <c r="T12433">
        <v>1413999.3548387098</v>
      </c>
      <c r="U12433">
        <v>2018500</v>
      </c>
      <c r="V12433">
        <v>604500.64516129019</v>
      </c>
      <c r="W12433">
        <v>0.42751125952970725</v>
      </c>
      <c r="X12433" t="s">
        <v>221</v>
      </c>
    </row>
    <row r="12434" spans="1:24" x14ac:dyDescent="0.35">
      <c r="A12434">
        <v>3301072044</v>
      </c>
      <c r="B12434" t="s">
        <v>168</v>
      </c>
      <c r="C12434" t="s">
        <v>168</v>
      </c>
      <c r="D12434">
        <v>0</v>
      </c>
      <c r="E12434">
        <v>0</v>
      </c>
      <c r="F12434">
        <v>17</v>
      </c>
      <c r="G12434">
        <v>996483</v>
      </c>
      <c r="H12434">
        <v>5</v>
      </c>
      <c r="I12434">
        <v>97000</v>
      </c>
      <c r="J12434">
        <v>0</v>
      </c>
      <c r="K12434">
        <v>0</v>
      </c>
      <c r="L12434">
        <v>2</v>
      </c>
      <c r="M12434">
        <v>154800</v>
      </c>
      <c r="N12434">
        <v>150000</v>
      </c>
      <c r="O12434">
        <v>1398283</v>
      </c>
      <c r="P12434" t="s">
        <v>5</v>
      </c>
      <c r="Q12434" t="s">
        <v>14</v>
      </c>
      <c r="R12434" t="s">
        <v>169</v>
      </c>
      <c r="S12434" t="s">
        <v>170</v>
      </c>
      <c r="T12434">
        <v>902118.06451612909</v>
      </c>
      <c r="U12434">
        <v>606895</v>
      </c>
      <c r="V12434">
        <v>-295223.06451612909</v>
      </c>
      <c r="W12434">
        <v>-0.32725546259233651</v>
      </c>
      <c r="X12434" t="s">
        <v>403</v>
      </c>
    </row>
    <row r="12435" spans="1:24" x14ac:dyDescent="0.35">
      <c r="A12435">
        <v>3300014317</v>
      </c>
      <c r="B12435" t="s">
        <v>168</v>
      </c>
      <c r="C12435" t="s">
        <v>168</v>
      </c>
      <c r="D12435">
        <v>0</v>
      </c>
      <c r="E12435">
        <v>0</v>
      </c>
      <c r="F12435">
        <v>35</v>
      </c>
      <c r="G12435">
        <v>969661</v>
      </c>
      <c r="H12435">
        <v>0</v>
      </c>
      <c r="I12435">
        <v>0</v>
      </c>
      <c r="J12435">
        <v>0</v>
      </c>
      <c r="K12435">
        <v>0</v>
      </c>
      <c r="L12435">
        <v>1</v>
      </c>
      <c r="M12435">
        <v>52400</v>
      </c>
      <c r="N12435">
        <v>1767700</v>
      </c>
      <c r="O12435">
        <v>2789761</v>
      </c>
      <c r="P12435" t="s">
        <v>5</v>
      </c>
      <c r="Q12435" t="s">
        <v>7</v>
      </c>
      <c r="R12435" t="s">
        <v>169</v>
      </c>
      <c r="S12435" t="s">
        <v>170</v>
      </c>
      <c r="T12435">
        <v>1799845.8064516131</v>
      </c>
      <c r="U12435">
        <v>2000991</v>
      </c>
      <c r="V12435">
        <v>201145.19354838692</v>
      </c>
      <c r="W12435">
        <v>0.11175690318991482</v>
      </c>
      <c r="X12435" t="s">
        <v>218</v>
      </c>
    </row>
    <row r="12436" spans="1:24" x14ac:dyDescent="0.35">
      <c r="A12436">
        <v>3301064207</v>
      </c>
      <c r="B12436" t="s">
        <v>168</v>
      </c>
      <c r="C12436" t="s">
        <v>168</v>
      </c>
      <c r="D12436">
        <v>0</v>
      </c>
      <c r="E12436">
        <v>0</v>
      </c>
      <c r="F12436">
        <v>1</v>
      </c>
      <c r="G12436">
        <v>19899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195000</v>
      </c>
      <c r="O12436">
        <v>214899</v>
      </c>
      <c r="P12436" t="s">
        <v>5</v>
      </c>
      <c r="Q12436" t="s">
        <v>12</v>
      </c>
      <c r="R12436" t="s">
        <v>169</v>
      </c>
      <c r="S12436" t="s">
        <v>170</v>
      </c>
      <c r="T12436">
        <v>138644.51612903224</v>
      </c>
      <c r="U12436">
        <v>540799</v>
      </c>
      <c r="V12436">
        <v>402154.48387096776</v>
      </c>
      <c r="W12436">
        <v>2.9006158707113578</v>
      </c>
      <c r="X12436" t="s">
        <v>331</v>
      </c>
    </row>
    <row r="12437" spans="1:24" x14ac:dyDescent="0.35">
      <c r="A12437">
        <v>3301075749</v>
      </c>
      <c r="B12437" t="s">
        <v>168</v>
      </c>
      <c r="C12437" t="s">
        <v>168</v>
      </c>
      <c r="D12437">
        <v>0</v>
      </c>
      <c r="E12437">
        <v>0</v>
      </c>
      <c r="F12437">
        <v>2</v>
      </c>
      <c r="G12437">
        <v>67399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526000</v>
      </c>
      <c r="O12437">
        <v>593399</v>
      </c>
      <c r="P12437" t="s">
        <v>5</v>
      </c>
      <c r="Q12437" t="s">
        <v>12</v>
      </c>
      <c r="R12437" t="s">
        <v>169</v>
      </c>
      <c r="S12437" t="s">
        <v>170</v>
      </c>
      <c r="T12437">
        <v>382838.06451612903</v>
      </c>
      <c r="U12437">
        <v>214199</v>
      </c>
      <c r="V12437">
        <v>-168639.06451612903</v>
      </c>
      <c r="W12437">
        <v>-0.44049711913906153</v>
      </c>
      <c r="X12437" t="s">
        <v>188</v>
      </c>
    </row>
    <row r="12438" spans="1:24" x14ac:dyDescent="0.35">
      <c r="A12438">
        <v>3301061296</v>
      </c>
      <c r="B12438" t="s">
        <v>168</v>
      </c>
      <c r="C12438" t="s">
        <v>168</v>
      </c>
      <c r="D12438">
        <v>0</v>
      </c>
      <c r="E12438">
        <v>0</v>
      </c>
      <c r="F12438">
        <v>16</v>
      </c>
      <c r="G12438">
        <v>504984</v>
      </c>
      <c r="H12438">
        <v>20</v>
      </c>
      <c r="I12438">
        <v>555000</v>
      </c>
      <c r="J12438">
        <v>0</v>
      </c>
      <c r="K12438">
        <v>0</v>
      </c>
      <c r="L12438">
        <v>0</v>
      </c>
      <c r="M12438">
        <v>0</v>
      </c>
      <c r="N12438">
        <v>180000</v>
      </c>
      <c r="O12438">
        <v>1239984</v>
      </c>
      <c r="P12438" t="s">
        <v>5</v>
      </c>
      <c r="Q12438" t="s">
        <v>15</v>
      </c>
      <c r="R12438" t="s">
        <v>169</v>
      </c>
      <c r="S12438" t="s">
        <v>170</v>
      </c>
      <c r="T12438">
        <v>799989.67741935491</v>
      </c>
      <c r="U12438">
        <v>553493</v>
      </c>
      <c r="V12438">
        <v>-246496.67741935491</v>
      </c>
      <c r="W12438">
        <v>-0.30812482257835594</v>
      </c>
      <c r="X12438" t="s">
        <v>321</v>
      </c>
    </row>
    <row r="12439" spans="1:24" x14ac:dyDescent="0.35">
      <c r="A12439">
        <v>3301051340</v>
      </c>
      <c r="B12439" t="s">
        <v>168</v>
      </c>
      <c r="C12439" t="s">
        <v>168</v>
      </c>
      <c r="D12439">
        <v>0</v>
      </c>
      <c r="E12439">
        <v>0</v>
      </c>
      <c r="F12439">
        <v>594</v>
      </c>
      <c r="G12439">
        <v>29007449</v>
      </c>
      <c r="H12439">
        <v>397</v>
      </c>
      <c r="I12439">
        <v>19705000</v>
      </c>
      <c r="J12439">
        <v>0</v>
      </c>
      <c r="K12439">
        <v>0</v>
      </c>
      <c r="L12439">
        <v>170</v>
      </c>
      <c r="M12439">
        <v>11158000</v>
      </c>
      <c r="N12439">
        <v>792000</v>
      </c>
      <c r="O12439">
        <v>60662449</v>
      </c>
      <c r="P12439" t="s">
        <v>5</v>
      </c>
      <c r="Q12439" t="s">
        <v>10</v>
      </c>
      <c r="R12439" t="s">
        <v>169</v>
      </c>
      <c r="S12439" t="s">
        <v>170</v>
      </c>
      <c r="T12439">
        <v>39137063.870967746</v>
      </c>
      <c r="U12439">
        <v>36145958</v>
      </c>
      <c r="V12439">
        <v>-2991105.8709677458</v>
      </c>
      <c r="W12439">
        <v>-7.6426424854690644E-2</v>
      </c>
      <c r="X12439" t="s">
        <v>319</v>
      </c>
    </row>
    <row r="12440" spans="1:24" x14ac:dyDescent="0.35">
      <c r="A12440">
        <v>3301000612</v>
      </c>
      <c r="B12440" t="s">
        <v>168</v>
      </c>
      <c r="C12440" t="s">
        <v>168</v>
      </c>
      <c r="D12440">
        <v>0</v>
      </c>
      <c r="E12440">
        <v>0</v>
      </c>
      <c r="F12440">
        <v>42</v>
      </c>
      <c r="G12440">
        <v>933548</v>
      </c>
      <c r="H12440">
        <v>1</v>
      </c>
      <c r="I12440">
        <v>50000</v>
      </c>
      <c r="J12440">
        <v>0</v>
      </c>
      <c r="K12440">
        <v>0</v>
      </c>
      <c r="L12440">
        <v>0</v>
      </c>
      <c r="M12440">
        <v>0</v>
      </c>
      <c r="N12440">
        <v>705000</v>
      </c>
      <c r="O12440">
        <v>1688548</v>
      </c>
      <c r="P12440" t="s">
        <v>5</v>
      </c>
      <c r="Q12440" t="s">
        <v>17</v>
      </c>
      <c r="R12440" t="s">
        <v>169</v>
      </c>
      <c r="S12440" t="s">
        <v>170</v>
      </c>
      <c r="T12440">
        <v>1089385.8064516129</v>
      </c>
      <c r="U12440">
        <v>969150</v>
      </c>
      <c r="V12440">
        <v>-120235.80645161285</v>
      </c>
      <c r="W12440">
        <v>-0.11037027078886708</v>
      </c>
      <c r="X12440" t="s">
        <v>404</v>
      </c>
    </row>
    <row r="12441" spans="1:24" x14ac:dyDescent="0.35">
      <c r="A12441">
        <v>3300017906</v>
      </c>
      <c r="B12441" t="s">
        <v>168</v>
      </c>
      <c r="C12441" t="s">
        <v>168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61935000</v>
      </c>
      <c r="O12441">
        <v>61935000</v>
      </c>
      <c r="P12441" t="s">
        <v>5</v>
      </c>
      <c r="Q12441" t="s">
        <v>7</v>
      </c>
      <c r="R12441" t="s">
        <v>169</v>
      </c>
      <c r="S12441" t="s">
        <v>170</v>
      </c>
      <c r="T12441">
        <v>39958064.516129032</v>
      </c>
      <c r="U12441">
        <v>596100</v>
      </c>
      <c r="V12441">
        <v>-39361964.516129032</v>
      </c>
      <c r="W12441">
        <v>-0.98508186001453135</v>
      </c>
      <c r="X12441" t="s">
        <v>351</v>
      </c>
    </row>
    <row r="12442" spans="1:24" x14ac:dyDescent="0.35">
      <c r="A12442">
        <v>3300017670</v>
      </c>
      <c r="B12442" t="s">
        <v>168</v>
      </c>
      <c r="C12442" t="s">
        <v>168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3725700</v>
      </c>
      <c r="O12442">
        <v>3725700</v>
      </c>
      <c r="P12442" t="s">
        <v>5</v>
      </c>
      <c r="Q12442" t="s">
        <v>7</v>
      </c>
      <c r="R12442" t="s">
        <v>169</v>
      </c>
      <c r="S12442" t="s">
        <v>170</v>
      </c>
      <c r="T12442">
        <v>2403677.4193548388</v>
      </c>
      <c r="U12442">
        <v>541500</v>
      </c>
      <c r="V12442">
        <v>-1862177.4193548388</v>
      </c>
      <c r="W12442">
        <v>-0.77472018681053223</v>
      </c>
      <c r="X12442" t="s">
        <v>351</v>
      </c>
    </row>
    <row r="12443" spans="1:24" x14ac:dyDescent="0.35">
      <c r="A12443">
        <v>3301070596</v>
      </c>
      <c r="B12443" t="s">
        <v>168</v>
      </c>
      <c r="C12443" t="s">
        <v>168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30000</v>
      </c>
      <c r="O12443">
        <v>30000</v>
      </c>
      <c r="P12443" t="s">
        <v>5</v>
      </c>
      <c r="Q12443" t="s">
        <v>11</v>
      </c>
      <c r="R12443" t="s">
        <v>169</v>
      </c>
      <c r="S12443" t="s">
        <v>170</v>
      </c>
      <c r="T12443">
        <v>19354.83870967742</v>
      </c>
      <c r="U12443">
        <v>30000</v>
      </c>
      <c r="V12443">
        <v>10645.16129032258</v>
      </c>
      <c r="W12443">
        <v>0.54999999999999982</v>
      </c>
      <c r="X12443" t="s">
        <v>210</v>
      </c>
    </row>
    <row r="12444" spans="1:24" x14ac:dyDescent="0.35">
      <c r="A12444">
        <v>3300013695</v>
      </c>
      <c r="B12444" t="s">
        <v>168</v>
      </c>
      <c r="C12444" t="s">
        <v>168</v>
      </c>
      <c r="D12444">
        <v>0</v>
      </c>
      <c r="E12444">
        <v>0</v>
      </c>
      <c r="F12444">
        <v>189</v>
      </c>
      <c r="G12444">
        <v>8245065</v>
      </c>
      <c r="H12444">
        <v>131</v>
      </c>
      <c r="I12444">
        <v>4725000</v>
      </c>
      <c r="J12444">
        <v>0</v>
      </c>
      <c r="K12444">
        <v>0</v>
      </c>
      <c r="L12444">
        <v>1</v>
      </c>
      <c r="M12444">
        <v>22400</v>
      </c>
      <c r="N12444">
        <v>1263700</v>
      </c>
      <c r="O12444">
        <v>14256165</v>
      </c>
      <c r="P12444" t="s">
        <v>5</v>
      </c>
      <c r="Q12444" t="s">
        <v>7</v>
      </c>
      <c r="R12444" t="s">
        <v>169</v>
      </c>
      <c r="S12444" t="s">
        <v>170</v>
      </c>
      <c r="T12444">
        <v>9197525.8064516131</v>
      </c>
      <c r="U12444">
        <v>13143560</v>
      </c>
      <c r="V12444">
        <v>3946034.1935483869</v>
      </c>
      <c r="W12444">
        <v>0.42903214153315417</v>
      </c>
      <c r="X12444" t="s">
        <v>236</v>
      </c>
    </row>
    <row r="12445" spans="1:24" x14ac:dyDescent="0.35">
      <c r="A12445">
        <v>3300017007</v>
      </c>
      <c r="B12445" t="s">
        <v>168</v>
      </c>
      <c r="C12445" t="s">
        <v>168</v>
      </c>
      <c r="D12445">
        <v>0</v>
      </c>
      <c r="E12445">
        <v>0</v>
      </c>
      <c r="F12445">
        <v>46</v>
      </c>
      <c r="G12445">
        <v>1842896</v>
      </c>
      <c r="H12445">
        <v>24</v>
      </c>
      <c r="I12445">
        <v>848000</v>
      </c>
      <c r="J12445">
        <v>0</v>
      </c>
      <c r="K12445">
        <v>0</v>
      </c>
      <c r="L12445">
        <v>75</v>
      </c>
      <c r="M12445">
        <v>4977898</v>
      </c>
      <c r="N12445">
        <v>1248000</v>
      </c>
      <c r="O12445">
        <v>8916794</v>
      </c>
      <c r="P12445" t="s">
        <v>5</v>
      </c>
      <c r="Q12445" t="s">
        <v>6</v>
      </c>
      <c r="R12445" t="s">
        <v>169</v>
      </c>
      <c r="S12445" t="s">
        <v>170</v>
      </c>
      <c r="T12445">
        <v>5752770.3225806449</v>
      </c>
      <c r="U12445">
        <v>6626134</v>
      </c>
      <c r="V12445">
        <v>873363.67741935514</v>
      </c>
      <c r="W12445">
        <v>0.15181619088654519</v>
      </c>
      <c r="X12445" t="s">
        <v>295</v>
      </c>
    </row>
    <row r="12446" spans="1:24" x14ac:dyDescent="0.35">
      <c r="A12446">
        <v>3300005963</v>
      </c>
      <c r="B12446" t="s">
        <v>168</v>
      </c>
      <c r="C12446" t="s">
        <v>168</v>
      </c>
      <c r="D12446">
        <v>0</v>
      </c>
      <c r="E12446">
        <v>0</v>
      </c>
      <c r="F12446">
        <v>42</v>
      </c>
      <c r="G12446">
        <v>2292758</v>
      </c>
      <c r="H12446">
        <v>41</v>
      </c>
      <c r="I12446">
        <v>1255000</v>
      </c>
      <c r="J12446">
        <v>0</v>
      </c>
      <c r="K12446">
        <v>0</v>
      </c>
      <c r="L12446">
        <v>15</v>
      </c>
      <c r="M12446">
        <v>1076000</v>
      </c>
      <c r="N12446">
        <v>165000</v>
      </c>
      <c r="O12446">
        <v>4788758</v>
      </c>
      <c r="P12446" t="s">
        <v>5</v>
      </c>
      <c r="Q12446" t="s">
        <v>14</v>
      </c>
      <c r="R12446" t="s">
        <v>169</v>
      </c>
      <c r="S12446" t="s">
        <v>170</v>
      </c>
      <c r="T12446">
        <v>3089521.2903225804</v>
      </c>
      <c r="U12446">
        <v>2805672</v>
      </c>
      <c r="V12446">
        <v>-283849.29032258037</v>
      </c>
      <c r="W12446">
        <v>-9.1874845210386358E-2</v>
      </c>
      <c r="X12446" t="s">
        <v>324</v>
      </c>
    </row>
    <row r="12447" spans="1:24" x14ac:dyDescent="0.35">
      <c r="A12447">
        <v>3300001703</v>
      </c>
      <c r="B12447" t="s">
        <v>168</v>
      </c>
      <c r="C12447" t="s">
        <v>168</v>
      </c>
      <c r="D12447">
        <v>0</v>
      </c>
      <c r="E12447">
        <v>0</v>
      </c>
      <c r="F12447">
        <v>250</v>
      </c>
      <c r="G12447">
        <v>9782141</v>
      </c>
      <c r="H12447">
        <v>2</v>
      </c>
      <c r="I12447">
        <v>50000</v>
      </c>
      <c r="J12447">
        <v>0</v>
      </c>
      <c r="K12447">
        <v>0</v>
      </c>
      <c r="L12447">
        <v>0</v>
      </c>
      <c r="M12447">
        <v>0</v>
      </c>
      <c r="N12447">
        <v>30000</v>
      </c>
      <c r="O12447">
        <v>9862141</v>
      </c>
      <c r="P12447" t="s">
        <v>5</v>
      </c>
      <c r="Q12447" t="s">
        <v>13</v>
      </c>
      <c r="R12447" t="s">
        <v>169</v>
      </c>
      <c r="S12447" t="s">
        <v>170</v>
      </c>
      <c r="T12447">
        <v>6362671.6129032252</v>
      </c>
      <c r="U12447">
        <v>6630015</v>
      </c>
      <c r="V12447">
        <v>267343.38709677476</v>
      </c>
      <c r="W12447">
        <v>4.2017473690550755E-2</v>
      </c>
      <c r="X12447" t="s">
        <v>325</v>
      </c>
    </row>
    <row r="12448" spans="1:24" x14ac:dyDescent="0.35">
      <c r="A12448">
        <v>3300009918</v>
      </c>
      <c r="B12448" t="s">
        <v>168</v>
      </c>
      <c r="C12448" t="s">
        <v>168</v>
      </c>
      <c r="D12448">
        <v>0</v>
      </c>
      <c r="E12448">
        <v>0</v>
      </c>
      <c r="F12448">
        <v>21</v>
      </c>
      <c r="G12448">
        <v>875150</v>
      </c>
      <c r="H12448">
        <v>38</v>
      </c>
      <c r="I12448">
        <v>960000</v>
      </c>
      <c r="J12448">
        <v>0</v>
      </c>
      <c r="K12448">
        <v>0</v>
      </c>
      <c r="L12448">
        <v>0</v>
      </c>
      <c r="M12448">
        <v>0</v>
      </c>
      <c r="N12448">
        <v>1922000</v>
      </c>
      <c r="O12448">
        <v>3757150</v>
      </c>
      <c r="P12448" t="s">
        <v>5</v>
      </c>
      <c r="Q12448" t="s">
        <v>16</v>
      </c>
      <c r="R12448" t="s">
        <v>169</v>
      </c>
      <c r="S12448" t="s">
        <v>170</v>
      </c>
      <c r="T12448">
        <v>2423967.7419354841</v>
      </c>
      <c r="U12448">
        <v>2570903</v>
      </c>
      <c r="V12448">
        <v>146935.25806451589</v>
      </c>
      <c r="W12448">
        <v>6.0617662323835697E-2</v>
      </c>
      <c r="X12448" t="s">
        <v>377</v>
      </c>
    </row>
    <row r="12449" spans="1:24" x14ac:dyDescent="0.35">
      <c r="A12449">
        <v>3301030082</v>
      </c>
      <c r="B12449" t="s">
        <v>168</v>
      </c>
      <c r="C12449" t="s">
        <v>168</v>
      </c>
      <c r="D12449">
        <v>0</v>
      </c>
      <c r="E12449">
        <v>0</v>
      </c>
      <c r="F12449">
        <v>161</v>
      </c>
      <c r="G12449">
        <v>6911715</v>
      </c>
      <c r="H12449">
        <v>9</v>
      </c>
      <c r="I12449">
        <v>225000</v>
      </c>
      <c r="J12449">
        <v>0</v>
      </c>
      <c r="K12449">
        <v>0</v>
      </c>
      <c r="L12449">
        <v>1</v>
      </c>
      <c r="M12449">
        <v>52400</v>
      </c>
      <c r="N12449">
        <v>1278000</v>
      </c>
      <c r="O12449">
        <v>8467115</v>
      </c>
      <c r="P12449" t="s">
        <v>5</v>
      </c>
      <c r="Q12449" t="s">
        <v>8</v>
      </c>
      <c r="R12449" t="s">
        <v>169</v>
      </c>
      <c r="S12449" t="s">
        <v>170</v>
      </c>
      <c r="T12449">
        <v>5462654.8387096776</v>
      </c>
      <c r="U12449">
        <v>5865443</v>
      </c>
      <c r="V12449">
        <v>402788.16129032243</v>
      </c>
      <c r="W12449">
        <v>7.3734873094318365E-2</v>
      </c>
      <c r="X12449" t="s">
        <v>335</v>
      </c>
    </row>
    <row r="12450" spans="1:24" x14ac:dyDescent="0.35">
      <c r="A12450">
        <v>3300000893</v>
      </c>
      <c r="B12450" t="s">
        <v>168</v>
      </c>
      <c r="C12450" t="s">
        <v>168</v>
      </c>
      <c r="D12450">
        <v>0</v>
      </c>
      <c r="E12450">
        <v>0</v>
      </c>
      <c r="F12450">
        <v>136</v>
      </c>
      <c r="G12450">
        <v>5013264</v>
      </c>
      <c r="H12450">
        <v>101</v>
      </c>
      <c r="I12450">
        <v>4903000</v>
      </c>
      <c r="J12450">
        <v>0</v>
      </c>
      <c r="K12450">
        <v>0</v>
      </c>
      <c r="L12450">
        <v>44</v>
      </c>
      <c r="M12450">
        <v>2915600</v>
      </c>
      <c r="N12450">
        <v>165000</v>
      </c>
      <c r="O12450">
        <v>12996864</v>
      </c>
      <c r="P12450" t="s">
        <v>5</v>
      </c>
      <c r="Q12450" t="s">
        <v>10</v>
      </c>
      <c r="R12450" t="s">
        <v>169</v>
      </c>
      <c r="S12450" t="s">
        <v>170</v>
      </c>
      <c r="T12450">
        <v>8385073.5483870972</v>
      </c>
      <c r="U12450">
        <v>8004212</v>
      </c>
      <c r="V12450">
        <v>-380861.54838709719</v>
      </c>
      <c r="W12450">
        <v>-4.5421372417223105E-2</v>
      </c>
      <c r="X12450" t="s">
        <v>198</v>
      </c>
    </row>
    <row r="12451" spans="1:24" x14ac:dyDescent="0.35">
      <c r="A12451">
        <v>3301002111</v>
      </c>
      <c r="B12451" t="s">
        <v>168</v>
      </c>
      <c r="C12451" t="s">
        <v>168</v>
      </c>
      <c r="D12451">
        <v>0</v>
      </c>
      <c r="E12451">
        <v>0</v>
      </c>
      <c r="F12451">
        <v>1</v>
      </c>
      <c r="G12451">
        <v>44999</v>
      </c>
      <c r="H12451">
        <v>5</v>
      </c>
      <c r="I12451">
        <v>135000</v>
      </c>
      <c r="J12451">
        <v>0</v>
      </c>
      <c r="K12451">
        <v>0</v>
      </c>
      <c r="L12451">
        <v>0</v>
      </c>
      <c r="M12451">
        <v>0</v>
      </c>
      <c r="N12451">
        <v>75000</v>
      </c>
      <c r="O12451">
        <v>254999</v>
      </c>
      <c r="P12451" t="s">
        <v>5</v>
      </c>
      <c r="Q12451" t="s">
        <v>14</v>
      </c>
      <c r="R12451" t="s">
        <v>207</v>
      </c>
      <c r="S12451" t="s">
        <v>170</v>
      </c>
      <c r="T12451">
        <v>164515.48387096773</v>
      </c>
      <c r="U12451">
        <v>205000</v>
      </c>
      <c r="V12451">
        <v>40484.516129032272</v>
      </c>
      <c r="W12451">
        <v>0.24608331797379601</v>
      </c>
      <c r="X12451" t="s">
        <v>211</v>
      </c>
    </row>
    <row r="12452" spans="1:24" x14ac:dyDescent="0.35">
      <c r="A12452">
        <v>3301015417</v>
      </c>
      <c r="B12452" t="s">
        <v>168</v>
      </c>
      <c r="C12452" t="s">
        <v>168</v>
      </c>
      <c r="D12452">
        <v>0</v>
      </c>
      <c r="E12452">
        <v>0</v>
      </c>
      <c r="F12452">
        <v>345</v>
      </c>
      <c r="G12452">
        <v>12050587</v>
      </c>
      <c r="H12452">
        <v>167</v>
      </c>
      <c r="I12452">
        <v>5975000</v>
      </c>
      <c r="J12452">
        <v>0</v>
      </c>
      <c r="K12452">
        <v>0</v>
      </c>
      <c r="L12452">
        <v>1</v>
      </c>
      <c r="M12452">
        <v>202400</v>
      </c>
      <c r="N12452">
        <v>60000</v>
      </c>
      <c r="O12452">
        <v>18287987</v>
      </c>
      <c r="P12452" t="s">
        <v>5</v>
      </c>
      <c r="Q12452" t="s">
        <v>13</v>
      </c>
      <c r="R12452" t="s">
        <v>169</v>
      </c>
      <c r="S12452" t="s">
        <v>170</v>
      </c>
      <c r="T12452">
        <v>11798701.290322581</v>
      </c>
      <c r="U12452">
        <v>10891970</v>
      </c>
      <c r="V12452">
        <v>-906731.29032258131</v>
      </c>
      <c r="W12452">
        <v>-7.6850092905249801E-2</v>
      </c>
      <c r="X12452" t="s">
        <v>274</v>
      </c>
    </row>
    <row r="12453" spans="1:24" x14ac:dyDescent="0.35">
      <c r="A12453">
        <v>3300025237</v>
      </c>
      <c r="B12453" t="s">
        <v>168</v>
      </c>
      <c r="C12453" t="s">
        <v>168</v>
      </c>
      <c r="D12453">
        <v>0</v>
      </c>
      <c r="E12453">
        <v>0</v>
      </c>
      <c r="F12453">
        <v>40</v>
      </c>
      <c r="G12453">
        <v>1768069</v>
      </c>
      <c r="H12453">
        <v>14</v>
      </c>
      <c r="I12453">
        <v>400000</v>
      </c>
      <c r="J12453">
        <v>0</v>
      </c>
      <c r="K12453">
        <v>0</v>
      </c>
      <c r="L12453">
        <v>6</v>
      </c>
      <c r="M12453">
        <v>224400</v>
      </c>
      <c r="N12453">
        <v>1331600</v>
      </c>
      <c r="O12453">
        <v>3724069</v>
      </c>
      <c r="P12453" t="s">
        <v>5</v>
      </c>
      <c r="Q12453" t="s">
        <v>16</v>
      </c>
      <c r="R12453" t="s">
        <v>169</v>
      </c>
      <c r="S12453" t="s">
        <v>170</v>
      </c>
      <c r="T12453">
        <v>2402625.1612903229</v>
      </c>
      <c r="U12453">
        <v>2050872</v>
      </c>
      <c r="V12453">
        <v>-351753.1612903229</v>
      </c>
      <c r="W12453">
        <v>-0.14640367834215762</v>
      </c>
      <c r="X12453" t="s">
        <v>246</v>
      </c>
    </row>
    <row r="12454" spans="1:24" x14ac:dyDescent="0.35">
      <c r="A12454">
        <v>3301067524</v>
      </c>
      <c r="B12454" t="s">
        <v>168</v>
      </c>
      <c r="C12454" t="s">
        <v>168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150000</v>
      </c>
      <c r="O12454">
        <v>150000</v>
      </c>
      <c r="P12454" t="s">
        <v>5</v>
      </c>
      <c r="Q12454" t="s">
        <v>13</v>
      </c>
      <c r="R12454" t="s">
        <v>207</v>
      </c>
      <c r="S12454" t="s">
        <v>170</v>
      </c>
      <c r="T12454">
        <v>96774.193548387106</v>
      </c>
      <c r="U12454">
        <v>171000</v>
      </c>
      <c r="V12454">
        <v>74225.806451612894</v>
      </c>
      <c r="W12454">
        <v>0.7669999999999999</v>
      </c>
      <c r="X12454" t="s">
        <v>67</v>
      </c>
    </row>
    <row r="12455" spans="1:24" x14ac:dyDescent="0.35">
      <c r="A12455">
        <v>3301071714</v>
      </c>
      <c r="B12455" t="s">
        <v>168</v>
      </c>
      <c r="C12455" t="s">
        <v>168</v>
      </c>
      <c r="D12455">
        <v>0</v>
      </c>
      <c r="E12455">
        <v>0</v>
      </c>
      <c r="F12455">
        <v>11</v>
      </c>
      <c r="G12455">
        <v>343489</v>
      </c>
      <c r="H12455">
        <v>5</v>
      </c>
      <c r="I12455">
        <v>55000</v>
      </c>
      <c r="J12455">
        <v>0</v>
      </c>
      <c r="K12455">
        <v>0</v>
      </c>
      <c r="L12455">
        <v>0</v>
      </c>
      <c r="M12455">
        <v>0</v>
      </c>
      <c r="N12455">
        <v>150000</v>
      </c>
      <c r="O12455">
        <v>548489</v>
      </c>
      <c r="P12455" t="s">
        <v>5</v>
      </c>
      <c r="Q12455" t="s">
        <v>14</v>
      </c>
      <c r="R12455" t="s">
        <v>169</v>
      </c>
      <c r="S12455" t="s">
        <v>170</v>
      </c>
      <c r="T12455">
        <v>353863.87096774194</v>
      </c>
      <c r="U12455">
        <v>354397</v>
      </c>
      <c r="V12455">
        <v>533.12903225806076</v>
      </c>
      <c r="W12455">
        <v>1.5065935688773902E-3</v>
      </c>
      <c r="X12455" t="s">
        <v>247</v>
      </c>
    </row>
    <row r="12456" spans="1:24" x14ac:dyDescent="0.35">
      <c r="A12456">
        <v>3301073806</v>
      </c>
      <c r="B12456" t="s">
        <v>168</v>
      </c>
      <c r="C12456" t="s">
        <v>168</v>
      </c>
      <c r="D12456">
        <v>0</v>
      </c>
      <c r="E12456">
        <v>0</v>
      </c>
      <c r="F12456">
        <v>27</v>
      </c>
      <c r="G12456">
        <v>621467</v>
      </c>
      <c r="H12456">
        <v>10</v>
      </c>
      <c r="I12456">
        <v>240000</v>
      </c>
      <c r="J12456">
        <v>0</v>
      </c>
      <c r="K12456">
        <v>0</v>
      </c>
      <c r="L12456">
        <v>0</v>
      </c>
      <c r="M12456">
        <v>0</v>
      </c>
      <c r="N12456">
        <v>150000</v>
      </c>
      <c r="O12456">
        <v>1011467</v>
      </c>
      <c r="P12456" t="s">
        <v>5</v>
      </c>
      <c r="Q12456" t="s">
        <v>14</v>
      </c>
      <c r="R12456" t="s">
        <v>181</v>
      </c>
      <c r="S12456" t="s">
        <v>170</v>
      </c>
      <c r="T12456">
        <v>652559.3548387097</v>
      </c>
      <c r="U12456">
        <v>63997</v>
      </c>
      <c r="V12456">
        <v>-588562.3548387097</v>
      </c>
      <c r="W12456">
        <v>-0.90192922754771043</v>
      </c>
      <c r="X12456" t="s">
        <v>313</v>
      </c>
    </row>
    <row r="12457" spans="1:24" x14ac:dyDescent="0.35">
      <c r="A12457">
        <v>6001130996</v>
      </c>
      <c r="B12457" t="s">
        <v>168</v>
      </c>
      <c r="C12457" t="s">
        <v>168</v>
      </c>
      <c r="D12457">
        <v>0</v>
      </c>
      <c r="E12457">
        <v>0</v>
      </c>
      <c r="F12457">
        <v>3</v>
      </c>
      <c r="G12457">
        <v>102596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60000</v>
      </c>
      <c r="O12457">
        <v>162596</v>
      </c>
      <c r="P12457" t="s">
        <v>5</v>
      </c>
      <c r="Q12457" t="s">
        <v>11</v>
      </c>
      <c r="R12457" t="s">
        <v>169</v>
      </c>
      <c r="S12457" t="s">
        <v>170</v>
      </c>
      <c r="T12457">
        <v>104900.64516129032</v>
      </c>
      <c r="U12457">
        <v>130897</v>
      </c>
      <c r="V12457">
        <v>25996.354838709682</v>
      </c>
      <c r="W12457">
        <v>0.24781882703141545</v>
      </c>
      <c r="X12457" t="s">
        <v>376</v>
      </c>
    </row>
    <row r="12458" spans="1:24" x14ac:dyDescent="0.35">
      <c r="A12458">
        <v>3301002485</v>
      </c>
      <c r="B12458" t="s">
        <v>168</v>
      </c>
      <c r="C12458" t="s">
        <v>168</v>
      </c>
      <c r="D12458">
        <v>0</v>
      </c>
      <c r="E12458">
        <v>0</v>
      </c>
      <c r="F12458">
        <v>7</v>
      </c>
      <c r="G12458">
        <v>197742</v>
      </c>
      <c r="H12458">
        <v>10</v>
      </c>
      <c r="I12458">
        <v>310000</v>
      </c>
      <c r="J12458">
        <v>0</v>
      </c>
      <c r="K12458">
        <v>0</v>
      </c>
      <c r="L12458">
        <v>1</v>
      </c>
      <c r="M12458">
        <v>52400</v>
      </c>
      <c r="N12458">
        <v>164000</v>
      </c>
      <c r="O12458">
        <v>724142</v>
      </c>
      <c r="P12458" t="s">
        <v>5</v>
      </c>
      <c r="Q12458" t="s">
        <v>9</v>
      </c>
      <c r="R12458" t="s">
        <v>169</v>
      </c>
      <c r="S12458" t="s">
        <v>170</v>
      </c>
      <c r="T12458">
        <v>467188.38709677418</v>
      </c>
      <c r="U12458">
        <v>188995</v>
      </c>
      <c r="V12458">
        <v>-278193.38709677418</v>
      </c>
      <c r="W12458">
        <v>-0.59546297549375682</v>
      </c>
      <c r="X12458" t="s">
        <v>243</v>
      </c>
    </row>
    <row r="12459" spans="1:24" x14ac:dyDescent="0.35">
      <c r="A12459">
        <v>3300015221</v>
      </c>
      <c r="B12459" t="s">
        <v>168</v>
      </c>
      <c r="C12459" t="s">
        <v>168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342000</v>
      </c>
      <c r="O12459">
        <v>342000</v>
      </c>
      <c r="P12459" t="s">
        <v>5</v>
      </c>
      <c r="Q12459" t="s">
        <v>8</v>
      </c>
      <c r="R12459" t="s">
        <v>169</v>
      </c>
      <c r="S12459" t="s">
        <v>170</v>
      </c>
      <c r="T12459">
        <v>220645.16129032258</v>
      </c>
      <c r="U12459">
        <v>1055500</v>
      </c>
      <c r="V12459">
        <v>834854.83870967745</v>
      </c>
      <c r="W12459">
        <v>3.7836988304093566</v>
      </c>
      <c r="X12459" t="s">
        <v>187</v>
      </c>
    </row>
    <row r="12460" spans="1:24" x14ac:dyDescent="0.35">
      <c r="A12460">
        <v>3300017021</v>
      </c>
      <c r="B12460" t="s">
        <v>168</v>
      </c>
      <c r="C12460" t="s">
        <v>168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407700</v>
      </c>
      <c r="O12460">
        <v>407700</v>
      </c>
      <c r="P12460" t="s">
        <v>5</v>
      </c>
      <c r="Q12460" t="s">
        <v>6</v>
      </c>
      <c r="R12460" t="s">
        <v>169</v>
      </c>
      <c r="S12460" t="s">
        <v>170</v>
      </c>
      <c r="T12460">
        <v>263032.25806451612</v>
      </c>
      <c r="U12460">
        <v>570900</v>
      </c>
      <c r="V12460">
        <v>307867.74193548388</v>
      </c>
      <c r="W12460">
        <v>1.1704562178072111</v>
      </c>
      <c r="X12460" t="s">
        <v>245</v>
      </c>
    </row>
    <row r="12461" spans="1:24" x14ac:dyDescent="0.35">
      <c r="A12461">
        <v>3300025168</v>
      </c>
      <c r="B12461" t="s">
        <v>168</v>
      </c>
      <c r="C12461" t="s">
        <v>168</v>
      </c>
      <c r="D12461">
        <v>0</v>
      </c>
      <c r="E12461">
        <v>0</v>
      </c>
      <c r="F12461">
        <v>2</v>
      </c>
      <c r="G12461">
        <v>63295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1350600</v>
      </c>
      <c r="O12461">
        <v>1413895</v>
      </c>
      <c r="P12461" t="s">
        <v>5</v>
      </c>
      <c r="Q12461" t="s">
        <v>8</v>
      </c>
      <c r="R12461" t="s">
        <v>169</v>
      </c>
      <c r="S12461" t="s">
        <v>170</v>
      </c>
      <c r="T12461">
        <v>912190.32258064509</v>
      </c>
      <c r="U12461">
        <v>1301100</v>
      </c>
      <c r="V12461">
        <v>388909.67741935491</v>
      </c>
      <c r="W12461">
        <v>0.42634707669239957</v>
      </c>
      <c r="X12461" t="s">
        <v>386</v>
      </c>
    </row>
    <row r="12462" spans="1:24" x14ac:dyDescent="0.35">
      <c r="A12462">
        <v>3301067463</v>
      </c>
      <c r="B12462" t="s">
        <v>168</v>
      </c>
      <c r="C12462" t="s">
        <v>168</v>
      </c>
      <c r="D12462">
        <v>0</v>
      </c>
      <c r="E12462">
        <v>0</v>
      </c>
      <c r="F12462">
        <v>50</v>
      </c>
      <c r="G12462">
        <v>3763912</v>
      </c>
      <c r="H12462">
        <v>44</v>
      </c>
      <c r="I12462">
        <v>1690000</v>
      </c>
      <c r="J12462">
        <v>65</v>
      </c>
      <c r="K12462">
        <v>866125</v>
      </c>
      <c r="L12462">
        <v>93</v>
      </c>
      <c r="M12462">
        <v>7122649</v>
      </c>
      <c r="N12462">
        <v>1705000</v>
      </c>
      <c r="O12462">
        <v>15147686</v>
      </c>
      <c r="P12462" t="s">
        <v>5</v>
      </c>
      <c r="Q12462" t="s">
        <v>16</v>
      </c>
      <c r="R12462" t="s">
        <v>169</v>
      </c>
      <c r="S12462" t="s">
        <v>170</v>
      </c>
      <c r="T12462">
        <v>9772700.6451612916</v>
      </c>
      <c r="U12462">
        <v>8151632</v>
      </c>
      <c r="V12462">
        <v>-1621068.6451612916</v>
      </c>
      <c r="W12462">
        <v>-0.16587724356050171</v>
      </c>
      <c r="X12462" t="s">
        <v>234</v>
      </c>
    </row>
    <row r="12463" spans="1:24" x14ac:dyDescent="0.35">
      <c r="A12463">
        <v>3301068259</v>
      </c>
      <c r="B12463" t="s">
        <v>168</v>
      </c>
      <c r="C12463" t="s">
        <v>168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330000</v>
      </c>
      <c r="O12463">
        <v>330000</v>
      </c>
      <c r="P12463" t="s">
        <v>5</v>
      </c>
      <c r="Q12463" t="s">
        <v>12</v>
      </c>
      <c r="R12463" t="s">
        <v>169</v>
      </c>
      <c r="S12463" t="s">
        <v>170</v>
      </c>
      <c r="T12463">
        <v>212903.22580645164</v>
      </c>
      <c r="U12463">
        <v>455000</v>
      </c>
      <c r="V12463">
        <v>242096.77419354836</v>
      </c>
      <c r="W12463">
        <v>1.1371212121212118</v>
      </c>
      <c r="X12463" t="s">
        <v>320</v>
      </c>
    </row>
    <row r="12464" spans="1:24" x14ac:dyDescent="0.35">
      <c r="A12464">
        <v>3301073082</v>
      </c>
      <c r="B12464" t="s">
        <v>168</v>
      </c>
      <c r="C12464" t="s">
        <v>168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1531000</v>
      </c>
      <c r="O12464">
        <v>1531000</v>
      </c>
      <c r="P12464" t="s">
        <v>5</v>
      </c>
      <c r="Q12464" t="s">
        <v>6</v>
      </c>
      <c r="R12464" t="s">
        <v>181</v>
      </c>
      <c r="S12464" t="s">
        <v>170</v>
      </c>
      <c r="T12464">
        <v>987741.93548387091</v>
      </c>
      <c r="U12464">
        <v>1443600</v>
      </c>
      <c r="V12464">
        <v>455858.06451612909</v>
      </c>
      <c r="W12464">
        <v>0.46151534944480743</v>
      </c>
      <c r="X12464" t="s">
        <v>309</v>
      </c>
    </row>
    <row r="12465" spans="1:24" x14ac:dyDescent="0.35">
      <c r="A12465">
        <v>3300014557</v>
      </c>
      <c r="B12465" t="s">
        <v>168</v>
      </c>
      <c r="C12465" t="s">
        <v>168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342000</v>
      </c>
      <c r="O12465">
        <v>342000</v>
      </c>
      <c r="P12465" t="s">
        <v>5</v>
      </c>
      <c r="Q12465" t="s">
        <v>8</v>
      </c>
      <c r="R12465" t="s">
        <v>169</v>
      </c>
      <c r="S12465" t="s">
        <v>170</v>
      </c>
      <c r="T12465">
        <v>220645.16129032258</v>
      </c>
      <c r="U12465">
        <v>1046500</v>
      </c>
      <c r="V12465">
        <v>825854.83870967745</v>
      </c>
      <c r="W12465">
        <v>3.7429093567251464</v>
      </c>
      <c r="X12465" t="s">
        <v>238</v>
      </c>
    </row>
    <row r="12466" spans="1:24" x14ac:dyDescent="0.35">
      <c r="A12466">
        <v>3300019013</v>
      </c>
      <c r="B12466" t="s">
        <v>168</v>
      </c>
      <c r="C12466" t="s">
        <v>168</v>
      </c>
      <c r="D12466">
        <v>0</v>
      </c>
      <c r="E12466">
        <v>0</v>
      </c>
      <c r="F12466">
        <v>123</v>
      </c>
      <c r="G12466">
        <v>3780460</v>
      </c>
      <c r="H12466">
        <v>79</v>
      </c>
      <c r="I12466">
        <v>2630000</v>
      </c>
      <c r="J12466">
        <v>0</v>
      </c>
      <c r="K12466">
        <v>0</v>
      </c>
      <c r="L12466">
        <v>59</v>
      </c>
      <c r="M12466">
        <v>2341600</v>
      </c>
      <c r="N12466">
        <v>150000</v>
      </c>
      <c r="O12466">
        <v>8902060</v>
      </c>
      <c r="P12466" t="s">
        <v>5</v>
      </c>
      <c r="Q12466" t="s">
        <v>10</v>
      </c>
      <c r="R12466" t="s">
        <v>169</v>
      </c>
      <c r="S12466" t="s">
        <v>170</v>
      </c>
      <c r="T12466">
        <v>5743264.5161290327</v>
      </c>
      <c r="U12466">
        <v>4581178</v>
      </c>
      <c r="V12466">
        <v>-1162086.5161290327</v>
      </c>
      <c r="W12466">
        <v>-0.20233902040651275</v>
      </c>
      <c r="X12466" t="s">
        <v>379</v>
      </c>
    </row>
    <row r="12467" spans="1:24" x14ac:dyDescent="0.35">
      <c r="A12467">
        <v>3301070515</v>
      </c>
      <c r="B12467" t="s">
        <v>168</v>
      </c>
      <c r="C12467" t="s">
        <v>168</v>
      </c>
      <c r="D12467">
        <v>0</v>
      </c>
      <c r="E12467">
        <v>0</v>
      </c>
      <c r="F12467">
        <v>5</v>
      </c>
      <c r="G12467">
        <v>210994</v>
      </c>
      <c r="H12467">
        <v>9</v>
      </c>
      <c r="I12467">
        <v>195000</v>
      </c>
      <c r="J12467">
        <v>0</v>
      </c>
      <c r="K12467">
        <v>0</v>
      </c>
      <c r="L12467">
        <v>4</v>
      </c>
      <c r="M12467">
        <v>199600</v>
      </c>
      <c r="N12467">
        <v>165000</v>
      </c>
      <c r="O12467">
        <v>770594</v>
      </c>
      <c r="P12467" t="s">
        <v>5</v>
      </c>
      <c r="Q12467" t="s">
        <v>14</v>
      </c>
      <c r="R12467" t="s">
        <v>169</v>
      </c>
      <c r="S12467" t="s">
        <v>170</v>
      </c>
      <c r="T12467">
        <v>497157.41935483873</v>
      </c>
      <c r="U12467">
        <v>500195</v>
      </c>
      <c r="V12467">
        <v>3037.5806451612734</v>
      </c>
      <c r="W12467">
        <v>6.10989704046494E-3</v>
      </c>
      <c r="X12467" t="s">
        <v>402</v>
      </c>
    </row>
    <row r="12468" spans="1:24" x14ac:dyDescent="0.35">
      <c r="A12468">
        <v>3300023872</v>
      </c>
      <c r="B12468" t="s">
        <v>168</v>
      </c>
      <c r="C12468" t="s">
        <v>168</v>
      </c>
      <c r="D12468">
        <v>0</v>
      </c>
      <c r="E12468">
        <v>0</v>
      </c>
      <c r="F12468">
        <v>27</v>
      </c>
      <c r="G12468">
        <v>836196</v>
      </c>
      <c r="H12468">
        <v>56</v>
      </c>
      <c r="I12468">
        <v>854000</v>
      </c>
      <c r="J12468">
        <v>0</v>
      </c>
      <c r="K12468">
        <v>0</v>
      </c>
      <c r="L12468">
        <v>32</v>
      </c>
      <c r="M12468">
        <v>1626595</v>
      </c>
      <c r="N12468">
        <v>1770000</v>
      </c>
      <c r="O12468">
        <v>5086791</v>
      </c>
      <c r="P12468" t="s">
        <v>5</v>
      </c>
      <c r="Q12468" t="s">
        <v>17</v>
      </c>
      <c r="R12468" t="s">
        <v>169</v>
      </c>
      <c r="S12468" t="s">
        <v>170</v>
      </c>
      <c r="T12468">
        <v>3281800.6451612902</v>
      </c>
      <c r="U12468">
        <v>2809663</v>
      </c>
      <c r="V12468">
        <v>-472137.64516129019</v>
      </c>
      <c r="W12468">
        <v>-0.14386542517669776</v>
      </c>
      <c r="X12468" t="s">
        <v>332</v>
      </c>
    </row>
    <row r="12469" spans="1:24" x14ac:dyDescent="0.35">
      <c r="A12469">
        <v>3300009813</v>
      </c>
      <c r="B12469" t="s">
        <v>168</v>
      </c>
      <c r="C12469" t="s">
        <v>168</v>
      </c>
      <c r="D12469">
        <v>0</v>
      </c>
      <c r="E12469">
        <v>0</v>
      </c>
      <c r="F12469">
        <v>189</v>
      </c>
      <c r="G12469">
        <v>10214103</v>
      </c>
      <c r="H12469">
        <v>52</v>
      </c>
      <c r="I12469">
        <v>1695000</v>
      </c>
      <c r="J12469">
        <v>0</v>
      </c>
      <c r="K12469">
        <v>0</v>
      </c>
      <c r="L12469">
        <v>0</v>
      </c>
      <c r="M12469">
        <v>0</v>
      </c>
      <c r="N12469">
        <v>330000</v>
      </c>
      <c r="O12469">
        <v>12239103</v>
      </c>
      <c r="P12469" t="s">
        <v>5</v>
      </c>
      <c r="Q12469" t="s">
        <v>12</v>
      </c>
      <c r="R12469" t="s">
        <v>169</v>
      </c>
      <c r="S12469" t="s">
        <v>170</v>
      </c>
      <c r="T12469">
        <v>7896195.4838709673</v>
      </c>
      <c r="U12469">
        <v>8911301</v>
      </c>
      <c r="V12469">
        <v>1015105.5161290327</v>
      </c>
      <c r="W12469">
        <v>0.12855627981887241</v>
      </c>
      <c r="X12469" t="s">
        <v>398</v>
      </c>
    </row>
    <row r="12470" spans="1:24" x14ac:dyDescent="0.35">
      <c r="A12470">
        <v>3300016730</v>
      </c>
      <c r="B12470" t="s">
        <v>168</v>
      </c>
      <c r="C12470" t="s">
        <v>168</v>
      </c>
      <c r="D12470">
        <v>0</v>
      </c>
      <c r="E12470">
        <v>0</v>
      </c>
      <c r="F12470">
        <v>0</v>
      </c>
      <c r="G12470">
        <v>0</v>
      </c>
      <c r="H12470">
        <v>1</v>
      </c>
      <c r="I12470">
        <v>2000</v>
      </c>
      <c r="J12470">
        <v>0</v>
      </c>
      <c r="K12470">
        <v>0</v>
      </c>
      <c r="L12470">
        <v>0</v>
      </c>
      <c r="M12470">
        <v>0</v>
      </c>
      <c r="N12470">
        <v>1303000</v>
      </c>
      <c r="O12470">
        <v>1305000</v>
      </c>
      <c r="P12470" t="s">
        <v>5</v>
      </c>
      <c r="Q12470" t="s">
        <v>6</v>
      </c>
      <c r="R12470" t="s">
        <v>169</v>
      </c>
      <c r="S12470" t="s">
        <v>170</v>
      </c>
      <c r="T12470">
        <v>841935.48387096776</v>
      </c>
      <c r="U12470">
        <v>498000</v>
      </c>
      <c r="V12470">
        <v>-343935.48387096776</v>
      </c>
      <c r="W12470">
        <v>-0.40850574712643684</v>
      </c>
      <c r="X12470" t="s">
        <v>197</v>
      </c>
    </row>
    <row r="12471" spans="1:24" x14ac:dyDescent="0.35">
      <c r="A12471">
        <v>3300017365</v>
      </c>
      <c r="B12471" t="s">
        <v>168</v>
      </c>
      <c r="C12471" t="s">
        <v>168</v>
      </c>
      <c r="D12471">
        <v>0</v>
      </c>
      <c r="E12471">
        <v>0</v>
      </c>
      <c r="F12471">
        <v>2</v>
      </c>
      <c r="G12471">
        <v>65097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862500</v>
      </c>
      <c r="O12471">
        <v>927597</v>
      </c>
      <c r="P12471" t="s">
        <v>5</v>
      </c>
      <c r="Q12471" t="s">
        <v>6</v>
      </c>
      <c r="R12471" t="s">
        <v>169</v>
      </c>
      <c r="S12471" t="s">
        <v>170</v>
      </c>
      <c r="T12471">
        <v>598449.67741935491</v>
      </c>
      <c r="U12471">
        <v>2280731</v>
      </c>
      <c r="V12471">
        <v>1682281.3225806451</v>
      </c>
      <c r="W12471">
        <v>2.8110656351842445</v>
      </c>
      <c r="X12471" t="s">
        <v>373</v>
      </c>
    </row>
    <row r="12472" spans="1:24" x14ac:dyDescent="0.35">
      <c r="A12472">
        <v>3300018146</v>
      </c>
      <c r="B12472" t="s">
        <v>168</v>
      </c>
      <c r="C12472" t="s">
        <v>168</v>
      </c>
      <c r="D12472">
        <v>0</v>
      </c>
      <c r="E12472">
        <v>0</v>
      </c>
      <c r="F12472">
        <v>51</v>
      </c>
      <c r="G12472">
        <v>2345190</v>
      </c>
      <c r="H12472">
        <v>81</v>
      </c>
      <c r="I12472">
        <v>2110000</v>
      </c>
      <c r="J12472">
        <v>0</v>
      </c>
      <c r="K12472">
        <v>0</v>
      </c>
      <c r="L12472">
        <v>0</v>
      </c>
      <c r="M12472">
        <v>0</v>
      </c>
      <c r="N12472">
        <v>5233500</v>
      </c>
      <c r="O12472">
        <v>9688690</v>
      </c>
      <c r="P12472" t="s">
        <v>5</v>
      </c>
      <c r="Q12472" t="s">
        <v>6</v>
      </c>
      <c r="R12472" t="s">
        <v>169</v>
      </c>
      <c r="S12472" t="s">
        <v>170</v>
      </c>
      <c r="T12472">
        <v>6250767.7419354841</v>
      </c>
      <c r="U12472">
        <v>3636128</v>
      </c>
      <c r="V12472">
        <v>-2614639.7419354841</v>
      </c>
      <c r="W12472">
        <v>-0.41829097638586854</v>
      </c>
      <c r="X12472" t="s">
        <v>255</v>
      </c>
    </row>
    <row r="12473" spans="1:24" x14ac:dyDescent="0.35">
      <c r="A12473">
        <v>3300000626</v>
      </c>
      <c r="B12473" t="s">
        <v>168</v>
      </c>
      <c r="C12473" t="s">
        <v>168</v>
      </c>
      <c r="D12473">
        <v>0</v>
      </c>
      <c r="E12473">
        <v>0</v>
      </c>
      <c r="F12473">
        <v>466</v>
      </c>
      <c r="G12473">
        <v>17801806</v>
      </c>
      <c r="H12473">
        <v>7</v>
      </c>
      <c r="I12473">
        <v>415000</v>
      </c>
      <c r="J12473">
        <v>0</v>
      </c>
      <c r="K12473">
        <v>0</v>
      </c>
      <c r="L12473">
        <v>3</v>
      </c>
      <c r="M12473">
        <v>207200</v>
      </c>
      <c r="N12473">
        <v>150000</v>
      </c>
      <c r="O12473">
        <v>18574006</v>
      </c>
      <c r="P12473" t="s">
        <v>5</v>
      </c>
      <c r="Q12473" t="s">
        <v>15</v>
      </c>
      <c r="R12473" t="s">
        <v>169</v>
      </c>
      <c r="S12473" t="s">
        <v>170</v>
      </c>
      <c r="T12473">
        <v>11983229.677419355</v>
      </c>
      <c r="U12473">
        <v>15504691</v>
      </c>
      <c r="V12473">
        <v>3521461.3225806449</v>
      </c>
      <c r="W12473">
        <v>0.29386579556397252</v>
      </c>
      <c r="X12473" t="s">
        <v>322</v>
      </c>
    </row>
    <row r="12474" spans="1:24" x14ac:dyDescent="0.35">
      <c r="A12474">
        <v>3301045085</v>
      </c>
      <c r="B12474" t="s">
        <v>168</v>
      </c>
      <c r="C12474" t="s">
        <v>168</v>
      </c>
      <c r="D12474">
        <v>0</v>
      </c>
      <c r="E12474">
        <v>0</v>
      </c>
      <c r="F12474">
        <v>17</v>
      </c>
      <c r="G12474">
        <v>526683</v>
      </c>
      <c r="H12474">
        <v>25</v>
      </c>
      <c r="I12474">
        <v>1600000</v>
      </c>
      <c r="J12474">
        <v>0</v>
      </c>
      <c r="K12474">
        <v>0</v>
      </c>
      <c r="L12474">
        <v>35</v>
      </c>
      <c r="M12474">
        <v>1820000</v>
      </c>
      <c r="N12474">
        <v>30000</v>
      </c>
      <c r="O12474">
        <v>3976683</v>
      </c>
      <c r="P12474" t="s">
        <v>5</v>
      </c>
      <c r="Q12474" t="s">
        <v>15</v>
      </c>
      <c r="R12474" t="s">
        <v>169</v>
      </c>
      <c r="S12474" t="s">
        <v>170</v>
      </c>
      <c r="T12474">
        <v>2565601.935483871</v>
      </c>
      <c r="U12474">
        <v>2234380</v>
      </c>
      <c r="V12474">
        <v>-331221.93548387103</v>
      </c>
      <c r="W12474">
        <v>-0.12910106236780761</v>
      </c>
      <c r="X12474" t="s">
        <v>214</v>
      </c>
    </row>
    <row r="12475" spans="1:24" x14ac:dyDescent="0.35">
      <c r="A12475">
        <v>3300015661</v>
      </c>
      <c r="B12475" t="s">
        <v>168</v>
      </c>
      <c r="C12475" t="s">
        <v>168</v>
      </c>
      <c r="D12475">
        <v>0</v>
      </c>
      <c r="E12475">
        <v>0</v>
      </c>
      <c r="F12475">
        <v>3</v>
      </c>
      <c r="G12475">
        <v>89697</v>
      </c>
      <c r="H12475">
        <v>0</v>
      </c>
      <c r="I12475">
        <v>0</v>
      </c>
      <c r="J12475">
        <v>0</v>
      </c>
      <c r="K12475">
        <v>0</v>
      </c>
      <c r="L12475">
        <v>1</v>
      </c>
      <c r="M12475">
        <v>20000</v>
      </c>
      <c r="N12475">
        <v>866100</v>
      </c>
      <c r="O12475">
        <v>975797</v>
      </c>
      <c r="P12475" t="s">
        <v>5</v>
      </c>
      <c r="Q12475" t="s">
        <v>7</v>
      </c>
      <c r="R12475" t="s">
        <v>169</v>
      </c>
      <c r="S12475" t="s">
        <v>170</v>
      </c>
      <c r="T12475">
        <v>629546.45161290327</v>
      </c>
      <c r="U12475">
        <v>1123291</v>
      </c>
      <c r="V12475">
        <v>493744.54838709673</v>
      </c>
      <c r="W12475">
        <v>0.78428612713504942</v>
      </c>
      <c r="X12475" t="s">
        <v>225</v>
      </c>
    </row>
    <row r="12476" spans="1:24" x14ac:dyDescent="0.35">
      <c r="A12476">
        <v>3301069489</v>
      </c>
      <c r="B12476" t="s">
        <v>168</v>
      </c>
      <c r="C12476" t="s">
        <v>168</v>
      </c>
      <c r="D12476">
        <v>0</v>
      </c>
      <c r="E12476">
        <v>0</v>
      </c>
      <c r="F12476">
        <v>93</v>
      </c>
      <c r="G12476">
        <v>2622730</v>
      </c>
      <c r="H12476">
        <v>11</v>
      </c>
      <c r="I12476">
        <v>335000</v>
      </c>
      <c r="J12476">
        <v>0</v>
      </c>
      <c r="K12476">
        <v>0</v>
      </c>
      <c r="L12476">
        <v>7</v>
      </c>
      <c r="M12476">
        <v>186800</v>
      </c>
      <c r="N12476">
        <v>342000</v>
      </c>
      <c r="O12476">
        <v>3486530</v>
      </c>
      <c r="P12476" t="s">
        <v>5</v>
      </c>
      <c r="Q12476" t="s">
        <v>9</v>
      </c>
      <c r="R12476" t="s">
        <v>169</v>
      </c>
      <c r="S12476" t="s">
        <v>170</v>
      </c>
      <c r="T12476">
        <v>2249374.1935483869</v>
      </c>
      <c r="U12476">
        <v>1291546</v>
      </c>
      <c r="V12476">
        <v>-957828.19354838692</v>
      </c>
      <c r="W12476">
        <v>-0.42581985527157373</v>
      </c>
      <c r="X12476" t="s">
        <v>267</v>
      </c>
    </row>
    <row r="12477" spans="1:24" x14ac:dyDescent="0.35">
      <c r="A12477">
        <v>3300002851</v>
      </c>
      <c r="B12477" t="s">
        <v>168</v>
      </c>
      <c r="C12477" t="s">
        <v>168</v>
      </c>
      <c r="D12477">
        <v>0</v>
      </c>
      <c r="E12477">
        <v>0</v>
      </c>
      <c r="F12477">
        <v>16</v>
      </c>
      <c r="G12477">
        <v>680982</v>
      </c>
      <c r="H12477">
        <v>2</v>
      </c>
      <c r="I12477">
        <v>40000</v>
      </c>
      <c r="J12477">
        <v>0</v>
      </c>
      <c r="K12477">
        <v>0</v>
      </c>
      <c r="L12477">
        <v>0</v>
      </c>
      <c r="M12477">
        <v>0</v>
      </c>
      <c r="N12477">
        <v>30000</v>
      </c>
      <c r="O12477">
        <v>750982</v>
      </c>
      <c r="P12477" t="s">
        <v>5</v>
      </c>
      <c r="Q12477" t="s">
        <v>15</v>
      </c>
      <c r="R12477" t="s">
        <v>169</v>
      </c>
      <c r="S12477" t="s">
        <v>170</v>
      </c>
      <c r="T12477">
        <v>484504.51612903224</v>
      </c>
      <c r="U12477">
        <v>871482</v>
      </c>
      <c r="V12477">
        <v>386977.48387096776</v>
      </c>
      <c r="W12477">
        <v>0.79870769206186032</v>
      </c>
      <c r="X12477" t="s">
        <v>329</v>
      </c>
    </row>
    <row r="12478" spans="1:24" x14ac:dyDescent="0.35">
      <c r="A12478">
        <v>3301011018</v>
      </c>
      <c r="B12478" t="s">
        <v>168</v>
      </c>
      <c r="C12478" t="s">
        <v>168</v>
      </c>
      <c r="D12478">
        <v>0</v>
      </c>
      <c r="E12478">
        <v>0</v>
      </c>
      <c r="F12478">
        <v>42</v>
      </c>
      <c r="G12478">
        <v>1780954</v>
      </c>
      <c r="H12478">
        <v>25</v>
      </c>
      <c r="I12478">
        <v>1405000</v>
      </c>
      <c r="J12478">
        <v>0</v>
      </c>
      <c r="K12478">
        <v>0</v>
      </c>
      <c r="L12478">
        <v>24</v>
      </c>
      <c r="M12478">
        <v>867600</v>
      </c>
      <c r="N12478">
        <v>30000</v>
      </c>
      <c r="O12478">
        <v>4083554</v>
      </c>
      <c r="P12478" t="s">
        <v>5</v>
      </c>
      <c r="Q12478" t="s">
        <v>15</v>
      </c>
      <c r="R12478" t="s">
        <v>169</v>
      </c>
      <c r="S12478" t="s">
        <v>170</v>
      </c>
      <c r="T12478">
        <v>2634550.9677419355</v>
      </c>
      <c r="U12478">
        <v>3025269</v>
      </c>
      <c r="V12478">
        <v>390718.03225806449</v>
      </c>
      <c r="W12478">
        <v>0.14830536096743185</v>
      </c>
      <c r="X12478" t="s">
        <v>251</v>
      </c>
    </row>
    <row r="12479" spans="1:24" x14ac:dyDescent="0.35">
      <c r="A12479">
        <v>3301069884</v>
      </c>
      <c r="B12479" t="s">
        <v>168</v>
      </c>
      <c r="C12479" t="s">
        <v>168</v>
      </c>
      <c r="D12479">
        <v>0</v>
      </c>
      <c r="E12479">
        <v>0</v>
      </c>
      <c r="F12479">
        <v>147</v>
      </c>
      <c r="G12479">
        <v>5851519</v>
      </c>
      <c r="H12479">
        <v>100</v>
      </c>
      <c r="I12479">
        <v>3000000</v>
      </c>
      <c r="J12479">
        <v>0</v>
      </c>
      <c r="K12479">
        <v>0</v>
      </c>
      <c r="L12479">
        <v>1</v>
      </c>
      <c r="M12479">
        <v>50000</v>
      </c>
      <c r="N12479">
        <v>1773500</v>
      </c>
      <c r="O12479">
        <v>10675019</v>
      </c>
      <c r="P12479" t="s">
        <v>5</v>
      </c>
      <c r="Q12479" t="s">
        <v>7</v>
      </c>
      <c r="R12479" t="s">
        <v>169</v>
      </c>
      <c r="S12479" t="s">
        <v>170</v>
      </c>
      <c r="T12479">
        <v>6887109.0322580645</v>
      </c>
      <c r="U12479">
        <v>7859408</v>
      </c>
      <c r="V12479">
        <v>972298.96774193551</v>
      </c>
      <c r="W12479">
        <v>0.14117664802282781</v>
      </c>
      <c r="X12479" t="s">
        <v>203</v>
      </c>
    </row>
    <row r="12480" spans="1:24" x14ac:dyDescent="0.35">
      <c r="A12480">
        <v>3300011218</v>
      </c>
      <c r="B12480" t="s">
        <v>168</v>
      </c>
      <c r="C12480" t="s">
        <v>168</v>
      </c>
      <c r="D12480">
        <v>0</v>
      </c>
      <c r="E12480">
        <v>0</v>
      </c>
      <c r="F12480">
        <v>19</v>
      </c>
      <c r="G12480">
        <v>1266387</v>
      </c>
      <c r="H12480">
        <v>10</v>
      </c>
      <c r="I12480">
        <v>570000</v>
      </c>
      <c r="J12480">
        <v>0</v>
      </c>
      <c r="K12480">
        <v>0</v>
      </c>
      <c r="L12480">
        <v>0</v>
      </c>
      <c r="M12480">
        <v>0</v>
      </c>
      <c r="N12480">
        <v>303000</v>
      </c>
      <c r="O12480">
        <v>2139387</v>
      </c>
      <c r="P12480" t="s">
        <v>5</v>
      </c>
      <c r="Q12480" t="s">
        <v>12</v>
      </c>
      <c r="R12480" t="s">
        <v>169</v>
      </c>
      <c r="S12480" t="s">
        <v>170</v>
      </c>
      <c r="T12480">
        <v>1380249.6774193549</v>
      </c>
      <c r="U12480">
        <v>1480290</v>
      </c>
      <c r="V12480">
        <v>100040.32258064509</v>
      </c>
      <c r="W12480">
        <v>7.2479873907806303E-2</v>
      </c>
      <c r="X12480" t="s">
        <v>354</v>
      </c>
    </row>
    <row r="12481" spans="1:24" x14ac:dyDescent="0.35">
      <c r="A12481">
        <v>3300019703</v>
      </c>
      <c r="B12481" t="s">
        <v>168</v>
      </c>
      <c r="C12481" t="s">
        <v>168</v>
      </c>
      <c r="D12481">
        <v>0</v>
      </c>
      <c r="E12481">
        <v>0</v>
      </c>
      <c r="F12481">
        <v>7</v>
      </c>
      <c r="G12481">
        <v>280286</v>
      </c>
      <c r="H12481">
        <v>11</v>
      </c>
      <c r="I12481">
        <v>250000</v>
      </c>
      <c r="J12481">
        <v>0</v>
      </c>
      <c r="K12481">
        <v>0</v>
      </c>
      <c r="L12481">
        <v>4</v>
      </c>
      <c r="M12481">
        <v>359600</v>
      </c>
      <c r="N12481">
        <v>214000</v>
      </c>
      <c r="O12481">
        <v>1103886</v>
      </c>
      <c r="P12481" t="s">
        <v>5</v>
      </c>
      <c r="Q12481" t="s">
        <v>8</v>
      </c>
      <c r="R12481" t="s">
        <v>169</v>
      </c>
      <c r="S12481" t="s">
        <v>170</v>
      </c>
      <c r="T12481">
        <v>712184.51612903224</v>
      </c>
      <c r="U12481">
        <v>3010587</v>
      </c>
      <c r="V12481">
        <v>2298402.4838709678</v>
      </c>
      <c r="W12481">
        <v>3.2272570265407845</v>
      </c>
      <c r="X12481" t="s">
        <v>310</v>
      </c>
    </row>
    <row r="12482" spans="1:24" x14ac:dyDescent="0.35">
      <c r="A12482">
        <v>3301069686</v>
      </c>
      <c r="B12482" t="s">
        <v>168</v>
      </c>
      <c r="C12482" t="s">
        <v>168</v>
      </c>
      <c r="D12482">
        <v>0</v>
      </c>
      <c r="E12482">
        <v>0</v>
      </c>
      <c r="F12482">
        <v>1</v>
      </c>
      <c r="G12482">
        <v>33200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308000</v>
      </c>
      <c r="O12482">
        <v>341200</v>
      </c>
      <c r="P12482" t="s">
        <v>5</v>
      </c>
      <c r="Q12482" t="s">
        <v>12</v>
      </c>
      <c r="R12482" t="s">
        <v>169</v>
      </c>
      <c r="S12482" t="s">
        <v>170</v>
      </c>
      <c r="T12482">
        <v>220129.03225806452</v>
      </c>
      <c r="U12482">
        <v>117500</v>
      </c>
      <c r="V12482">
        <v>-102629.03225806452</v>
      </c>
      <c r="W12482">
        <v>-0.46622215709261428</v>
      </c>
      <c r="X12482" t="s">
        <v>380</v>
      </c>
    </row>
    <row r="12483" spans="1:24" x14ac:dyDescent="0.35">
      <c r="A12483">
        <v>3300016251</v>
      </c>
      <c r="B12483" t="s">
        <v>168</v>
      </c>
      <c r="C12483" t="s">
        <v>168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342000</v>
      </c>
      <c r="O12483">
        <v>342000</v>
      </c>
      <c r="P12483" t="s">
        <v>5</v>
      </c>
      <c r="Q12483" t="s">
        <v>8</v>
      </c>
      <c r="R12483" t="s">
        <v>169</v>
      </c>
      <c r="S12483" t="s">
        <v>170</v>
      </c>
      <c r="T12483">
        <v>220645.16129032258</v>
      </c>
      <c r="U12483">
        <v>1046500</v>
      </c>
      <c r="V12483">
        <v>825854.83870967745</v>
      </c>
      <c r="W12483">
        <v>3.7429093567251464</v>
      </c>
      <c r="X12483" t="s">
        <v>391</v>
      </c>
    </row>
    <row r="12484" spans="1:24" x14ac:dyDescent="0.35">
      <c r="A12484">
        <v>3301076430</v>
      </c>
      <c r="B12484" t="s">
        <v>168</v>
      </c>
      <c r="C12484" t="s">
        <v>168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800000</v>
      </c>
      <c r="O12484">
        <v>800000</v>
      </c>
      <c r="P12484" t="s">
        <v>5</v>
      </c>
      <c r="Q12484" t="s">
        <v>8</v>
      </c>
      <c r="R12484" t="s">
        <v>169</v>
      </c>
      <c r="S12484" t="s">
        <v>170</v>
      </c>
      <c r="T12484">
        <v>516129.03225806454</v>
      </c>
      <c r="U12484">
        <v>601100</v>
      </c>
      <c r="V12484">
        <v>84970.967741935456</v>
      </c>
      <c r="W12484">
        <v>0.16463125000000001</v>
      </c>
      <c r="X12484" t="s">
        <v>216</v>
      </c>
    </row>
    <row r="12485" spans="1:24" x14ac:dyDescent="0.35">
      <c r="A12485">
        <v>3301019912</v>
      </c>
      <c r="B12485" t="s">
        <v>168</v>
      </c>
      <c r="C12485" t="s">
        <v>168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330000</v>
      </c>
      <c r="O12485">
        <v>330000</v>
      </c>
      <c r="P12485" t="s">
        <v>5</v>
      </c>
      <c r="Q12485" t="s">
        <v>12</v>
      </c>
      <c r="R12485" t="s">
        <v>169</v>
      </c>
      <c r="S12485" t="s">
        <v>170</v>
      </c>
      <c r="T12485">
        <v>212903.22580645164</v>
      </c>
      <c r="U12485">
        <v>455000</v>
      </c>
      <c r="V12485">
        <v>242096.77419354836</v>
      </c>
      <c r="W12485">
        <v>1.1371212121212118</v>
      </c>
      <c r="X12485" t="s">
        <v>411</v>
      </c>
    </row>
    <row r="12486" spans="1:24" x14ac:dyDescent="0.35">
      <c r="A12486">
        <v>3301070031</v>
      </c>
      <c r="B12486" t="s">
        <v>168</v>
      </c>
      <c r="C12486" t="s">
        <v>168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362000</v>
      </c>
      <c r="O12486">
        <v>362000</v>
      </c>
      <c r="P12486" t="s">
        <v>5</v>
      </c>
      <c r="Q12486" t="s">
        <v>12</v>
      </c>
      <c r="R12486" t="s">
        <v>169</v>
      </c>
      <c r="S12486" t="s">
        <v>170</v>
      </c>
      <c r="T12486">
        <v>233548.38709677421</v>
      </c>
      <c r="U12486">
        <v>430000</v>
      </c>
      <c r="V12486">
        <v>196451.61290322579</v>
      </c>
      <c r="W12486">
        <v>0.84116022099447507</v>
      </c>
      <c r="X12486" t="s">
        <v>406</v>
      </c>
    </row>
    <row r="12487" spans="1:24" x14ac:dyDescent="0.35">
      <c r="A12487">
        <v>3301052806</v>
      </c>
      <c r="B12487" t="s">
        <v>168</v>
      </c>
      <c r="C12487" t="s">
        <v>168</v>
      </c>
      <c r="D12487">
        <v>0</v>
      </c>
      <c r="E12487">
        <v>0</v>
      </c>
      <c r="F12487">
        <v>3</v>
      </c>
      <c r="G12487">
        <v>134297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1089100</v>
      </c>
      <c r="O12487">
        <v>1223397</v>
      </c>
      <c r="P12487" t="s">
        <v>5</v>
      </c>
      <c r="Q12487" t="s">
        <v>7</v>
      </c>
      <c r="R12487" t="s">
        <v>169</v>
      </c>
      <c r="S12487" t="s">
        <v>170</v>
      </c>
      <c r="T12487">
        <v>789288.3870967743</v>
      </c>
      <c r="U12487">
        <v>836399</v>
      </c>
      <c r="V12487">
        <v>47110.612903225701</v>
      </c>
      <c r="W12487">
        <v>5.9687452233412319E-2</v>
      </c>
      <c r="X12487" t="s">
        <v>317</v>
      </c>
    </row>
    <row r="12488" spans="1:24" x14ac:dyDescent="0.35">
      <c r="A12488">
        <v>3301059184</v>
      </c>
      <c r="B12488" t="s">
        <v>168</v>
      </c>
      <c r="C12488" t="s">
        <v>168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1819200</v>
      </c>
      <c r="O12488">
        <v>1819200</v>
      </c>
      <c r="P12488" t="s">
        <v>5</v>
      </c>
      <c r="Q12488" t="s">
        <v>16</v>
      </c>
      <c r="R12488" t="s">
        <v>169</v>
      </c>
      <c r="S12488" t="s">
        <v>170</v>
      </c>
      <c r="T12488">
        <v>1173677.4193548386</v>
      </c>
      <c r="U12488">
        <v>435960</v>
      </c>
      <c r="V12488">
        <v>-737717.41935483855</v>
      </c>
      <c r="W12488">
        <v>-0.62855211081794193</v>
      </c>
      <c r="X12488" t="s">
        <v>330</v>
      </c>
    </row>
    <row r="12489" spans="1:24" x14ac:dyDescent="0.35">
      <c r="A12489">
        <v>3300018257</v>
      </c>
      <c r="B12489" t="s">
        <v>168</v>
      </c>
      <c r="C12489" t="s">
        <v>168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41544000</v>
      </c>
      <c r="O12489">
        <v>41544000</v>
      </c>
      <c r="P12489" t="s">
        <v>5</v>
      </c>
      <c r="Q12489" t="s">
        <v>7</v>
      </c>
      <c r="R12489" t="s">
        <v>169</v>
      </c>
      <c r="S12489" t="s">
        <v>170</v>
      </c>
      <c r="T12489">
        <v>26802580.64516129</v>
      </c>
      <c r="U12489">
        <v>4196100</v>
      </c>
      <c r="V12489">
        <v>-22606480.64516129</v>
      </c>
      <c r="W12489">
        <v>-0.84344417966493357</v>
      </c>
      <c r="X12489" t="s">
        <v>351</v>
      </c>
    </row>
    <row r="12490" spans="1:24" x14ac:dyDescent="0.35">
      <c r="A12490">
        <v>3301073433</v>
      </c>
      <c r="B12490" t="s">
        <v>168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 t="s">
        <v>5</v>
      </c>
      <c r="Q12490" t="s">
        <v>13</v>
      </c>
      <c r="R12490" t="s">
        <v>169</v>
      </c>
      <c r="S12490" t="s">
        <v>170</v>
      </c>
      <c r="T12490">
        <v>0</v>
      </c>
      <c r="U12490">
        <v>0</v>
      </c>
      <c r="V12490">
        <v>0</v>
      </c>
      <c r="W12490">
        <v>0</v>
      </c>
      <c r="X12490" t="s">
        <v>280</v>
      </c>
    </row>
    <row r="12491" spans="1:24" x14ac:dyDescent="0.35">
      <c r="A12491">
        <v>3300018206</v>
      </c>
      <c r="B12491" t="s">
        <v>168</v>
      </c>
      <c r="C12491" t="s">
        <v>168</v>
      </c>
      <c r="D12491">
        <v>0</v>
      </c>
      <c r="E12491">
        <v>0</v>
      </c>
      <c r="F12491">
        <v>46</v>
      </c>
      <c r="G12491">
        <v>2162257</v>
      </c>
      <c r="H12491">
        <v>9</v>
      </c>
      <c r="I12491">
        <v>215000</v>
      </c>
      <c r="J12491">
        <v>0</v>
      </c>
      <c r="K12491">
        <v>0</v>
      </c>
      <c r="L12491">
        <v>3</v>
      </c>
      <c r="M12491">
        <v>227200</v>
      </c>
      <c r="N12491">
        <v>1489800</v>
      </c>
      <c r="O12491">
        <v>4094257</v>
      </c>
      <c r="P12491" t="s">
        <v>5</v>
      </c>
      <c r="Q12491" t="s">
        <v>7</v>
      </c>
      <c r="R12491" t="s">
        <v>169</v>
      </c>
      <c r="S12491" t="s">
        <v>170</v>
      </c>
      <c r="T12491">
        <v>2641456.1290322579</v>
      </c>
      <c r="U12491">
        <v>2388778</v>
      </c>
      <c r="V12491">
        <v>-252678.12903225794</v>
      </c>
      <c r="W12491">
        <v>-9.5658650641618159E-2</v>
      </c>
      <c r="X12491" t="s">
        <v>307</v>
      </c>
    </row>
    <row r="12492" spans="1:24" x14ac:dyDescent="0.35">
      <c r="A12492">
        <v>3300016617</v>
      </c>
      <c r="B12492" t="s">
        <v>168</v>
      </c>
      <c r="C12492" t="s">
        <v>168</v>
      </c>
      <c r="D12492">
        <v>0</v>
      </c>
      <c r="E12492">
        <v>0</v>
      </c>
      <c r="F12492">
        <v>265</v>
      </c>
      <c r="G12492">
        <v>10356211</v>
      </c>
      <c r="H12492">
        <v>3</v>
      </c>
      <c r="I12492">
        <v>20000</v>
      </c>
      <c r="J12492">
        <v>0</v>
      </c>
      <c r="K12492">
        <v>0</v>
      </c>
      <c r="L12492">
        <v>1</v>
      </c>
      <c r="M12492">
        <v>1514</v>
      </c>
      <c r="N12492">
        <v>931500</v>
      </c>
      <c r="O12492">
        <v>11309225</v>
      </c>
      <c r="P12492" t="s">
        <v>5</v>
      </c>
      <c r="Q12492" t="s">
        <v>7</v>
      </c>
      <c r="R12492" t="s">
        <v>169</v>
      </c>
      <c r="S12492" t="s">
        <v>170</v>
      </c>
      <c r="T12492">
        <v>7296274.1935483869</v>
      </c>
      <c r="U12492">
        <v>8451447</v>
      </c>
      <c r="V12492">
        <v>1155172.8064516131</v>
      </c>
      <c r="W12492">
        <v>0.15832365613028299</v>
      </c>
      <c r="X12492" t="s">
        <v>394</v>
      </c>
    </row>
    <row r="12493" spans="1:24" x14ac:dyDescent="0.35">
      <c r="A12493">
        <v>3300017066</v>
      </c>
      <c r="B12493" t="s">
        <v>168</v>
      </c>
      <c r="C12493" t="s">
        <v>168</v>
      </c>
      <c r="D12493">
        <v>0</v>
      </c>
      <c r="E12493">
        <v>0</v>
      </c>
      <c r="F12493">
        <v>5</v>
      </c>
      <c r="G12493">
        <v>152387</v>
      </c>
      <c r="H12493">
        <v>2</v>
      </c>
      <c r="I12493">
        <v>20000</v>
      </c>
      <c r="J12493">
        <v>0</v>
      </c>
      <c r="K12493">
        <v>0</v>
      </c>
      <c r="L12493">
        <v>0</v>
      </c>
      <c r="M12493">
        <v>0</v>
      </c>
      <c r="N12493">
        <v>1762000</v>
      </c>
      <c r="O12493">
        <v>1934387</v>
      </c>
      <c r="P12493" t="s">
        <v>5</v>
      </c>
      <c r="Q12493" t="s">
        <v>6</v>
      </c>
      <c r="R12493" t="s">
        <v>169</v>
      </c>
      <c r="S12493" t="s">
        <v>170</v>
      </c>
      <c r="T12493">
        <v>1247991.6129032257</v>
      </c>
      <c r="U12493">
        <v>1119985</v>
      </c>
      <c r="V12493">
        <v>-128006.6129032257</v>
      </c>
      <c r="W12493">
        <v>-0.10257009067988976</v>
      </c>
      <c r="X12493" t="s">
        <v>348</v>
      </c>
    </row>
    <row r="12494" spans="1:24" x14ac:dyDescent="0.35">
      <c r="A12494">
        <v>3300017762</v>
      </c>
      <c r="B12494" t="s">
        <v>168</v>
      </c>
      <c r="C12494" t="s">
        <v>168</v>
      </c>
      <c r="D12494">
        <v>0</v>
      </c>
      <c r="E12494">
        <v>0</v>
      </c>
      <c r="F12494">
        <v>148</v>
      </c>
      <c r="G12494">
        <v>6823397</v>
      </c>
      <c r="H12494">
        <v>1</v>
      </c>
      <c r="I12494">
        <v>50000</v>
      </c>
      <c r="J12494">
        <v>0</v>
      </c>
      <c r="K12494">
        <v>0</v>
      </c>
      <c r="L12494">
        <v>0</v>
      </c>
      <c r="M12494">
        <v>0</v>
      </c>
      <c r="N12494">
        <v>1641700</v>
      </c>
      <c r="O12494">
        <v>8515097</v>
      </c>
      <c r="P12494" t="s">
        <v>5</v>
      </c>
      <c r="Q12494" t="s">
        <v>7</v>
      </c>
      <c r="R12494" t="s">
        <v>169</v>
      </c>
      <c r="S12494" t="s">
        <v>170</v>
      </c>
      <c r="T12494">
        <v>5493610.9677419355</v>
      </c>
      <c r="U12494">
        <v>3143342</v>
      </c>
      <c r="V12494">
        <v>-2350268.9677419355</v>
      </c>
      <c r="W12494">
        <v>-0.42781860265361626</v>
      </c>
      <c r="X12494" t="s">
        <v>288</v>
      </c>
    </row>
    <row r="12495" spans="1:24" x14ac:dyDescent="0.35">
      <c r="A12495">
        <v>3301003346</v>
      </c>
      <c r="B12495" t="s">
        <v>168</v>
      </c>
      <c r="C12495" t="s">
        <v>168</v>
      </c>
      <c r="D12495">
        <v>0</v>
      </c>
      <c r="E12495">
        <v>0</v>
      </c>
      <c r="F12495">
        <v>21</v>
      </c>
      <c r="G12495">
        <v>575972</v>
      </c>
      <c r="H12495">
        <v>28</v>
      </c>
      <c r="I12495">
        <v>780000</v>
      </c>
      <c r="J12495">
        <v>0</v>
      </c>
      <c r="K12495">
        <v>0</v>
      </c>
      <c r="L12495">
        <v>13</v>
      </c>
      <c r="M12495">
        <v>881200</v>
      </c>
      <c r="N12495">
        <v>44000</v>
      </c>
      <c r="O12495">
        <v>2281172</v>
      </c>
      <c r="P12495" t="s">
        <v>5</v>
      </c>
      <c r="Q12495" t="s">
        <v>9</v>
      </c>
      <c r="R12495" t="s">
        <v>169</v>
      </c>
      <c r="S12495" t="s">
        <v>170</v>
      </c>
      <c r="T12495">
        <v>1471723.8709677418</v>
      </c>
      <c r="U12495">
        <v>959379</v>
      </c>
      <c r="V12495">
        <v>-512344.87096774182</v>
      </c>
      <c r="W12495">
        <v>-0.34812567837935937</v>
      </c>
      <c r="X12495" t="s">
        <v>243</v>
      </c>
    </row>
    <row r="12496" spans="1:24" x14ac:dyDescent="0.35">
      <c r="A12496">
        <v>3301005865</v>
      </c>
      <c r="B12496" t="s">
        <v>168</v>
      </c>
      <c r="C12496" t="s">
        <v>168</v>
      </c>
      <c r="D12496">
        <v>0</v>
      </c>
      <c r="E12496">
        <v>0</v>
      </c>
      <c r="F12496">
        <v>0</v>
      </c>
      <c r="G12496">
        <v>0</v>
      </c>
      <c r="H12496">
        <v>23</v>
      </c>
      <c r="I12496">
        <v>355000</v>
      </c>
      <c r="J12496">
        <v>0</v>
      </c>
      <c r="K12496">
        <v>0</v>
      </c>
      <c r="L12496">
        <v>1</v>
      </c>
      <c r="M12496">
        <v>22400</v>
      </c>
      <c r="N12496">
        <v>180000</v>
      </c>
      <c r="O12496">
        <v>557400</v>
      </c>
      <c r="P12496" t="s">
        <v>5</v>
      </c>
      <c r="Q12496" t="s">
        <v>13</v>
      </c>
      <c r="R12496" t="s">
        <v>169</v>
      </c>
      <c r="S12496" t="s">
        <v>170</v>
      </c>
      <c r="T12496">
        <v>359612.90322580643</v>
      </c>
      <c r="U12496">
        <v>184800</v>
      </c>
      <c r="V12496">
        <v>-174812.90322580643</v>
      </c>
      <c r="W12496">
        <v>-0.48611410118406884</v>
      </c>
      <c r="X12496" t="s">
        <v>242</v>
      </c>
    </row>
    <row r="12497" spans="1:24" x14ac:dyDescent="0.35">
      <c r="A12497">
        <v>3300009133</v>
      </c>
      <c r="B12497" t="s">
        <v>168</v>
      </c>
      <c r="C12497" t="s">
        <v>168</v>
      </c>
      <c r="D12497">
        <v>0</v>
      </c>
      <c r="E12497">
        <v>0</v>
      </c>
      <c r="F12497">
        <v>1</v>
      </c>
      <c r="G12497">
        <v>17900</v>
      </c>
      <c r="H12497">
        <v>1</v>
      </c>
      <c r="I12497">
        <v>5000</v>
      </c>
      <c r="J12497">
        <v>0</v>
      </c>
      <c r="K12497">
        <v>0</v>
      </c>
      <c r="L12497">
        <v>0</v>
      </c>
      <c r="M12497">
        <v>0</v>
      </c>
      <c r="N12497">
        <v>672000</v>
      </c>
      <c r="O12497">
        <v>694900</v>
      </c>
      <c r="P12497" t="s">
        <v>5</v>
      </c>
      <c r="Q12497" t="s">
        <v>12</v>
      </c>
      <c r="R12497" t="s">
        <v>169</v>
      </c>
      <c r="S12497" t="s">
        <v>170</v>
      </c>
      <c r="T12497">
        <v>448322.58064516127</v>
      </c>
      <c r="U12497">
        <v>552398</v>
      </c>
      <c r="V12497">
        <v>104075.41935483873</v>
      </c>
      <c r="W12497">
        <v>0.23214404950352563</v>
      </c>
      <c r="X12497" t="s">
        <v>304</v>
      </c>
    </row>
    <row r="12498" spans="1:24" x14ac:dyDescent="0.35">
      <c r="A12498">
        <v>3300002932</v>
      </c>
      <c r="B12498" t="s">
        <v>168</v>
      </c>
      <c r="C12498" t="s">
        <v>168</v>
      </c>
      <c r="D12498">
        <v>0</v>
      </c>
      <c r="E12498">
        <v>0</v>
      </c>
      <c r="F12498">
        <v>181</v>
      </c>
      <c r="G12498">
        <v>5120706</v>
      </c>
      <c r="H12498">
        <v>6</v>
      </c>
      <c r="I12498">
        <v>75000</v>
      </c>
      <c r="J12498">
        <v>0</v>
      </c>
      <c r="K12498">
        <v>0</v>
      </c>
      <c r="L12498">
        <v>0</v>
      </c>
      <c r="M12498">
        <v>0</v>
      </c>
      <c r="N12498">
        <v>171000</v>
      </c>
      <c r="O12498">
        <v>5366706</v>
      </c>
      <c r="P12498" t="s">
        <v>5</v>
      </c>
      <c r="Q12498" t="s">
        <v>13</v>
      </c>
      <c r="R12498" t="s">
        <v>169</v>
      </c>
      <c r="S12498" t="s">
        <v>170</v>
      </c>
      <c r="T12498">
        <v>3462390.9677419355</v>
      </c>
      <c r="U12498">
        <v>3304483</v>
      </c>
      <c r="V12498">
        <v>-157907.96774193551</v>
      </c>
      <c r="W12498">
        <v>-4.5606625367590525E-2</v>
      </c>
      <c r="X12498" t="s">
        <v>67</v>
      </c>
    </row>
    <row r="12499" spans="1:24" x14ac:dyDescent="0.35">
      <c r="A12499">
        <v>3300023791</v>
      </c>
      <c r="B12499" t="s">
        <v>168</v>
      </c>
      <c r="C12499" t="s">
        <v>168</v>
      </c>
      <c r="D12499">
        <v>0</v>
      </c>
      <c r="E12499">
        <v>0</v>
      </c>
      <c r="F12499">
        <v>46</v>
      </c>
      <c r="G12499">
        <v>2277323</v>
      </c>
      <c r="H12499">
        <v>1</v>
      </c>
      <c r="I12499">
        <v>10000</v>
      </c>
      <c r="J12499">
        <v>0</v>
      </c>
      <c r="K12499">
        <v>0</v>
      </c>
      <c r="L12499">
        <v>0</v>
      </c>
      <c r="M12499">
        <v>0</v>
      </c>
      <c r="N12499">
        <v>671000</v>
      </c>
      <c r="O12499">
        <v>2958323</v>
      </c>
      <c r="P12499" t="s">
        <v>5</v>
      </c>
      <c r="Q12499" t="s">
        <v>12</v>
      </c>
      <c r="R12499" t="s">
        <v>169</v>
      </c>
      <c r="S12499" t="s">
        <v>170</v>
      </c>
      <c r="T12499">
        <v>1908595.4838709678</v>
      </c>
      <c r="U12499">
        <v>1244682</v>
      </c>
      <c r="V12499">
        <v>-663913.48387096776</v>
      </c>
      <c r="W12499">
        <v>-0.34785447701282113</v>
      </c>
      <c r="X12499" t="s">
        <v>338</v>
      </c>
    </row>
    <row r="12500" spans="1:24" x14ac:dyDescent="0.35">
      <c r="A12500">
        <v>6001125785</v>
      </c>
      <c r="B12500" t="s">
        <v>168</v>
      </c>
      <c r="C12500" t="s">
        <v>168</v>
      </c>
      <c r="D12500">
        <v>0</v>
      </c>
      <c r="E12500">
        <v>0</v>
      </c>
      <c r="F12500">
        <v>63</v>
      </c>
      <c r="G12500">
        <v>1738428</v>
      </c>
      <c r="H12500">
        <v>60</v>
      </c>
      <c r="I12500">
        <v>1760000</v>
      </c>
      <c r="J12500">
        <v>0</v>
      </c>
      <c r="K12500">
        <v>0</v>
      </c>
      <c r="L12500">
        <v>38</v>
      </c>
      <c r="M12500">
        <v>2111200</v>
      </c>
      <c r="N12500">
        <v>30000</v>
      </c>
      <c r="O12500">
        <v>5639628</v>
      </c>
      <c r="P12500" t="s">
        <v>5</v>
      </c>
      <c r="Q12500" t="s">
        <v>14</v>
      </c>
      <c r="R12500" t="s">
        <v>169</v>
      </c>
      <c r="S12500" t="s">
        <v>170</v>
      </c>
      <c r="T12500">
        <v>3638469.6774193547</v>
      </c>
      <c r="U12500">
        <v>2291668</v>
      </c>
      <c r="V12500">
        <v>-1346801.6774193547</v>
      </c>
      <c r="W12500">
        <v>-0.37015608121670429</v>
      </c>
      <c r="X12500" t="s">
        <v>366</v>
      </c>
    </row>
    <row r="12501" spans="1:24" x14ac:dyDescent="0.35">
      <c r="A12501">
        <v>3301001928</v>
      </c>
      <c r="B12501" t="s">
        <v>168</v>
      </c>
      <c r="C12501" t="s">
        <v>168</v>
      </c>
      <c r="D12501">
        <v>0</v>
      </c>
      <c r="E12501">
        <v>0</v>
      </c>
      <c r="F12501">
        <v>32</v>
      </c>
      <c r="G12501">
        <v>1748348</v>
      </c>
      <c r="H12501">
        <v>165</v>
      </c>
      <c r="I12501">
        <v>7555000</v>
      </c>
      <c r="J12501">
        <v>0</v>
      </c>
      <c r="K12501">
        <v>0</v>
      </c>
      <c r="L12501">
        <v>86</v>
      </c>
      <c r="M12501">
        <v>4393700</v>
      </c>
      <c r="N12501">
        <v>1852500</v>
      </c>
      <c r="O12501">
        <v>15549548</v>
      </c>
      <c r="P12501" t="s">
        <v>5</v>
      </c>
      <c r="Q12501" t="s">
        <v>17</v>
      </c>
      <c r="R12501" t="s">
        <v>169</v>
      </c>
      <c r="S12501" t="s">
        <v>170</v>
      </c>
      <c r="T12501">
        <v>10031966.451612903</v>
      </c>
      <c r="U12501">
        <v>11092452</v>
      </c>
      <c r="V12501">
        <v>1060485.5483870972</v>
      </c>
      <c r="W12501">
        <v>0.10571063544740977</v>
      </c>
      <c r="X12501" t="s">
        <v>184</v>
      </c>
    </row>
    <row r="12502" spans="1:24" x14ac:dyDescent="0.35">
      <c r="A12502">
        <v>3300010696</v>
      </c>
      <c r="B12502" t="s">
        <v>168</v>
      </c>
      <c r="C12502" t="s">
        <v>168</v>
      </c>
      <c r="D12502">
        <v>0</v>
      </c>
      <c r="E12502">
        <v>0</v>
      </c>
      <c r="F12502">
        <v>0</v>
      </c>
      <c r="G12502">
        <v>0</v>
      </c>
      <c r="H12502">
        <v>5</v>
      </c>
      <c r="I12502">
        <v>85000</v>
      </c>
      <c r="J12502">
        <v>0</v>
      </c>
      <c r="K12502">
        <v>0</v>
      </c>
      <c r="L12502">
        <v>6</v>
      </c>
      <c r="M12502">
        <v>485772</v>
      </c>
      <c r="N12502">
        <v>412600</v>
      </c>
      <c r="O12502">
        <v>983372</v>
      </c>
      <c r="P12502" t="s">
        <v>5</v>
      </c>
      <c r="Q12502" t="s">
        <v>16</v>
      </c>
      <c r="R12502" t="s">
        <v>169</v>
      </c>
      <c r="S12502" t="s">
        <v>170</v>
      </c>
      <c r="T12502">
        <v>634433.54838709673</v>
      </c>
      <c r="U12502">
        <v>712684</v>
      </c>
      <c r="V12502">
        <v>78250.451612903271</v>
      </c>
      <c r="W12502">
        <v>0.12333908225981638</v>
      </c>
      <c r="X12502" t="s">
        <v>349</v>
      </c>
    </row>
    <row r="12503" spans="1:24" x14ac:dyDescent="0.35">
      <c r="A12503">
        <v>3301028288</v>
      </c>
      <c r="B12503" t="s">
        <v>168</v>
      </c>
      <c r="C12503" t="s">
        <v>168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386000</v>
      </c>
      <c r="O12503">
        <v>386000</v>
      </c>
      <c r="P12503" t="s">
        <v>5</v>
      </c>
      <c r="Q12503" t="s">
        <v>12</v>
      </c>
      <c r="R12503" t="s">
        <v>169</v>
      </c>
      <c r="S12503" t="s">
        <v>170</v>
      </c>
      <c r="T12503">
        <v>249032.25806451612</v>
      </c>
      <c r="U12503">
        <v>405000</v>
      </c>
      <c r="V12503">
        <v>155967.74193548388</v>
      </c>
      <c r="W12503">
        <v>0.62629533678756477</v>
      </c>
      <c r="X12503" t="s">
        <v>256</v>
      </c>
    </row>
    <row r="12504" spans="1:24" x14ac:dyDescent="0.35">
      <c r="A12504">
        <v>3300001145</v>
      </c>
      <c r="B12504" t="s">
        <v>168</v>
      </c>
      <c r="C12504" t="s">
        <v>168</v>
      </c>
      <c r="D12504">
        <v>0</v>
      </c>
      <c r="E12504">
        <v>0</v>
      </c>
      <c r="F12504">
        <v>10</v>
      </c>
      <c r="G12504">
        <v>164982</v>
      </c>
      <c r="H12504">
        <v>0</v>
      </c>
      <c r="I12504">
        <v>0</v>
      </c>
      <c r="J12504">
        <v>0</v>
      </c>
      <c r="K12504">
        <v>0</v>
      </c>
      <c r="L12504">
        <v>1</v>
      </c>
      <c r="M12504">
        <v>52400</v>
      </c>
      <c r="N12504">
        <v>254000</v>
      </c>
      <c r="O12504">
        <v>471382</v>
      </c>
      <c r="P12504" t="s">
        <v>5</v>
      </c>
      <c r="Q12504" t="s">
        <v>11</v>
      </c>
      <c r="R12504" t="s">
        <v>169</v>
      </c>
      <c r="S12504" t="s">
        <v>170</v>
      </c>
      <c r="T12504">
        <v>304117.41935483873</v>
      </c>
      <c r="U12504">
        <v>259785</v>
      </c>
      <c r="V12504">
        <v>-44332.419354838727</v>
      </c>
      <c r="W12504">
        <v>-0.14577402191852895</v>
      </c>
      <c r="X12504" t="s">
        <v>308</v>
      </c>
    </row>
    <row r="12505" spans="1:24" x14ac:dyDescent="0.35">
      <c r="A12505">
        <v>3301076935</v>
      </c>
      <c r="B12505" t="s">
        <v>168</v>
      </c>
      <c r="C12505" t="s">
        <v>168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217500</v>
      </c>
      <c r="O12505">
        <v>217500</v>
      </c>
      <c r="P12505" t="s">
        <v>5</v>
      </c>
      <c r="Q12505" t="s">
        <v>12</v>
      </c>
      <c r="R12505" t="s">
        <v>169</v>
      </c>
      <c r="S12505" t="s">
        <v>170</v>
      </c>
      <c r="T12505">
        <v>140322.58064516127</v>
      </c>
      <c r="U12505">
        <v>408300</v>
      </c>
      <c r="V12505">
        <v>267977.41935483873</v>
      </c>
      <c r="W12505">
        <v>1.9097241379310348</v>
      </c>
      <c r="X12505" t="s">
        <v>380</v>
      </c>
    </row>
    <row r="12506" spans="1:24" x14ac:dyDescent="0.35">
      <c r="A12506">
        <v>3301063394</v>
      </c>
      <c r="B12506" t="s">
        <v>168</v>
      </c>
      <c r="C12506" t="s">
        <v>168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21000</v>
      </c>
      <c r="O12506">
        <v>21000</v>
      </c>
      <c r="P12506" t="s">
        <v>5</v>
      </c>
      <c r="Q12506" t="s">
        <v>13</v>
      </c>
      <c r="R12506" t="s">
        <v>169</v>
      </c>
      <c r="S12506" t="s">
        <v>170</v>
      </c>
      <c r="T12506">
        <v>13548.387096774193</v>
      </c>
      <c r="U12506">
        <v>30000</v>
      </c>
      <c r="V12506">
        <v>16451.612903225807</v>
      </c>
      <c r="W12506">
        <v>1.2142857142857144</v>
      </c>
      <c r="X12506" t="s">
        <v>297</v>
      </c>
    </row>
    <row r="12507" spans="1:24" x14ac:dyDescent="0.35">
      <c r="A12507">
        <v>3301006437</v>
      </c>
      <c r="B12507" t="s">
        <v>168</v>
      </c>
      <c r="C12507" t="s">
        <v>168</v>
      </c>
      <c r="D12507">
        <v>0</v>
      </c>
      <c r="E12507">
        <v>0</v>
      </c>
      <c r="F12507">
        <v>10</v>
      </c>
      <c r="G12507">
        <v>589489</v>
      </c>
      <c r="H12507">
        <v>8</v>
      </c>
      <c r="I12507">
        <v>115000</v>
      </c>
      <c r="J12507">
        <v>0</v>
      </c>
      <c r="K12507">
        <v>0</v>
      </c>
      <c r="L12507">
        <v>5</v>
      </c>
      <c r="M12507">
        <v>282000</v>
      </c>
      <c r="N12507">
        <v>150000</v>
      </c>
      <c r="O12507">
        <v>1136489</v>
      </c>
      <c r="P12507" t="s">
        <v>5</v>
      </c>
      <c r="Q12507" t="s">
        <v>14</v>
      </c>
      <c r="R12507" t="s">
        <v>169</v>
      </c>
      <c r="S12507" t="s">
        <v>170</v>
      </c>
      <c r="T12507">
        <v>733218.70967741939</v>
      </c>
      <c r="U12507">
        <v>560697</v>
      </c>
      <c r="V12507">
        <v>-172521.70967741939</v>
      </c>
      <c r="W12507">
        <v>-0.23529365440404615</v>
      </c>
      <c r="X12507" t="s">
        <v>382</v>
      </c>
    </row>
    <row r="12508" spans="1:24" x14ac:dyDescent="0.35">
      <c r="A12508">
        <v>3301003317</v>
      </c>
      <c r="B12508" t="s">
        <v>168</v>
      </c>
      <c r="C12508" t="s">
        <v>168</v>
      </c>
      <c r="D12508">
        <v>0</v>
      </c>
      <c r="E12508">
        <v>0</v>
      </c>
      <c r="F12508">
        <v>4</v>
      </c>
      <c r="G12508">
        <v>275696</v>
      </c>
      <c r="H12508">
        <v>2</v>
      </c>
      <c r="I12508">
        <v>75000</v>
      </c>
      <c r="J12508">
        <v>0</v>
      </c>
      <c r="K12508">
        <v>0</v>
      </c>
      <c r="L12508">
        <v>1</v>
      </c>
      <c r="M12508">
        <v>102400</v>
      </c>
      <c r="N12508">
        <v>30000</v>
      </c>
      <c r="O12508">
        <v>483096</v>
      </c>
      <c r="P12508" t="s">
        <v>5</v>
      </c>
      <c r="Q12508" t="s">
        <v>10</v>
      </c>
      <c r="R12508" t="s">
        <v>169</v>
      </c>
      <c r="S12508" t="s">
        <v>170</v>
      </c>
      <c r="T12508">
        <v>311674.83870967745</v>
      </c>
      <c r="U12508">
        <v>30000</v>
      </c>
      <c r="V12508">
        <v>-281674.83870967745</v>
      </c>
      <c r="W12508">
        <v>-0.90374583933628094</v>
      </c>
      <c r="X12508" t="s">
        <v>182</v>
      </c>
    </row>
    <row r="12509" spans="1:24" x14ac:dyDescent="0.35">
      <c r="A12509">
        <v>3300016200</v>
      </c>
      <c r="B12509" t="s">
        <v>168</v>
      </c>
      <c r="C12509" t="s">
        <v>168</v>
      </c>
      <c r="D12509">
        <v>0</v>
      </c>
      <c r="E12509">
        <v>0</v>
      </c>
      <c r="F12509">
        <v>229</v>
      </c>
      <c r="G12509">
        <v>10965104</v>
      </c>
      <c r="H12509">
        <v>88</v>
      </c>
      <c r="I12509">
        <v>2700000</v>
      </c>
      <c r="J12509">
        <v>0</v>
      </c>
      <c r="K12509">
        <v>0</v>
      </c>
      <c r="L12509">
        <v>24</v>
      </c>
      <c r="M12509">
        <v>1980000</v>
      </c>
      <c r="N12509">
        <v>1188000</v>
      </c>
      <c r="O12509">
        <v>16833104</v>
      </c>
      <c r="P12509" t="s">
        <v>5</v>
      </c>
      <c r="Q12509" t="s">
        <v>8</v>
      </c>
      <c r="R12509" t="s">
        <v>169</v>
      </c>
      <c r="S12509" t="s">
        <v>170</v>
      </c>
      <c r="T12509">
        <v>10860067.096774194</v>
      </c>
      <c r="U12509">
        <v>12870784</v>
      </c>
      <c r="V12509">
        <v>2010716.9032258056</v>
      </c>
      <c r="W12509">
        <v>0.18514774221082453</v>
      </c>
      <c r="X12509" t="s">
        <v>335</v>
      </c>
    </row>
    <row r="12510" spans="1:24" x14ac:dyDescent="0.35">
      <c r="A12510">
        <v>3300021376</v>
      </c>
      <c r="B12510" t="s">
        <v>168</v>
      </c>
      <c r="C12510" t="s">
        <v>168</v>
      </c>
      <c r="D12510">
        <v>0</v>
      </c>
      <c r="E12510">
        <v>0</v>
      </c>
      <c r="F12510">
        <v>12</v>
      </c>
      <c r="G12510">
        <v>939084</v>
      </c>
      <c r="H12510">
        <v>8</v>
      </c>
      <c r="I12510">
        <v>590000</v>
      </c>
      <c r="J12510">
        <v>0</v>
      </c>
      <c r="K12510">
        <v>0</v>
      </c>
      <c r="L12510">
        <v>26</v>
      </c>
      <c r="M12510">
        <v>6248074</v>
      </c>
      <c r="N12510">
        <v>2489000</v>
      </c>
      <c r="O12510">
        <v>10266158</v>
      </c>
      <c r="P12510" t="s">
        <v>5</v>
      </c>
      <c r="Q12510" t="s">
        <v>8</v>
      </c>
      <c r="R12510" t="s">
        <v>169</v>
      </c>
      <c r="S12510" t="s">
        <v>170</v>
      </c>
      <c r="T12510">
        <v>6623327.7419354841</v>
      </c>
      <c r="U12510">
        <v>8028235</v>
      </c>
      <c r="V12510">
        <v>1404907.2580645159</v>
      </c>
      <c r="W12510">
        <v>0.21211501420492462</v>
      </c>
      <c r="X12510" t="s">
        <v>336</v>
      </c>
    </row>
    <row r="12511" spans="1:24" x14ac:dyDescent="0.35">
      <c r="A12511">
        <v>3301070564</v>
      </c>
      <c r="B12511" t="s">
        <v>168</v>
      </c>
      <c r="C12511" t="s">
        <v>168</v>
      </c>
      <c r="D12511">
        <v>0</v>
      </c>
      <c r="E12511">
        <v>0</v>
      </c>
      <c r="F12511">
        <v>34</v>
      </c>
      <c r="G12511">
        <v>1468465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410000</v>
      </c>
      <c r="O12511">
        <v>1878465</v>
      </c>
      <c r="P12511" t="s">
        <v>5</v>
      </c>
      <c r="Q12511" t="s">
        <v>14</v>
      </c>
      <c r="R12511" t="s">
        <v>169</v>
      </c>
      <c r="S12511" t="s">
        <v>170</v>
      </c>
      <c r="T12511">
        <v>1211912.9032258065</v>
      </c>
      <c r="U12511">
        <v>2399945</v>
      </c>
      <c r="V12511">
        <v>1188032.0967741935</v>
      </c>
      <c r="W12511">
        <v>0.98029494826893226</v>
      </c>
      <c r="X12511" t="s">
        <v>313</v>
      </c>
    </row>
    <row r="12512" spans="1:24" x14ac:dyDescent="0.35">
      <c r="A12512">
        <v>3301068249</v>
      </c>
      <c r="B12512" t="s">
        <v>168</v>
      </c>
      <c r="C12512" t="s">
        <v>168</v>
      </c>
      <c r="D12512">
        <v>0</v>
      </c>
      <c r="E12512">
        <v>0</v>
      </c>
      <c r="F12512">
        <v>0</v>
      </c>
      <c r="G12512">
        <v>0</v>
      </c>
      <c r="H12512">
        <v>11</v>
      </c>
      <c r="I12512">
        <v>282000</v>
      </c>
      <c r="J12512">
        <v>0</v>
      </c>
      <c r="K12512">
        <v>0</v>
      </c>
      <c r="L12512">
        <v>8</v>
      </c>
      <c r="M12512">
        <v>209200</v>
      </c>
      <c r="N12512">
        <v>30000</v>
      </c>
      <c r="O12512">
        <v>521200</v>
      </c>
      <c r="P12512" t="s">
        <v>5</v>
      </c>
      <c r="Q12512" t="s">
        <v>11</v>
      </c>
      <c r="R12512" t="s">
        <v>169</v>
      </c>
      <c r="S12512" t="s">
        <v>170</v>
      </c>
      <c r="T12512">
        <v>336258.06451612903</v>
      </c>
      <c r="U12512">
        <v>689799</v>
      </c>
      <c r="V12512">
        <v>353540.93548387097</v>
      </c>
      <c r="W12512">
        <v>1.0513976400613969</v>
      </c>
      <c r="X12512" t="s">
        <v>365</v>
      </c>
    </row>
    <row r="12513" spans="1:24" x14ac:dyDescent="0.35">
      <c r="A12513">
        <v>3301028484</v>
      </c>
      <c r="B12513" t="s">
        <v>168</v>
      </c>
      <c r="C12513" t="s">
        <v>168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846500</v>
      </c>
      <c r="O12513">
        <v>846500</v>
      </c>
      <c r="P12513" t="s">
        <v>5</v>
      </c>
      <c r="Q12513" t="s">
        <v>8</v>
      </c>
      <c r="R12513" t="s">
        <v>169</v>
      </c>
      <c r="S12513" t="s">
        <v>170</v>
      </c>
      <c r="T12513">
        <v>546129.03225806449</v>
      </c>
      <c r="U12513">
        <v>1776800</v>
      </c>
      <c r="V12513">
        <v>1230670.9677419355</v>
      </c>
      <c r="W12513">
        <v>2.2534435912581219</v>
      </c>
      <c r="X12513" t="s">
        <v>226</v>
      </c>
    </row>
    <row r="12514" spans="1:24" x14ac:dyDescent="0.35">
      <c r="A12514">
        <v>3300027045</v>
      </c>
      <c r="B12514" t="s">
        <v>168</v>
      </c>
      <c r="C12514" t="s">
        <v>168</v>
      </c>
      <c r="D12514">
        <v>0</v>
      </c>
      <c r="E12514">
        <v>0</v>
      </c>
      <c r="F12514">
        <v>148</v>
      </c>
      <c r="G12514">
        <v>6224348</v>
      </c>
      <c r="H12514">
        <v>100</v>
      </c>
      <c r="I12514">
        <v>4420000</v>
      </c>
      <c r="J12514">
        <v>0</v>
      </c>
      <c r="K12514">
        <v>0</v>
      </c>
      <c r="L12514">
        <v>3</v>
      </c>
      <c r="M12514">
        <v>607200</v>
      </c>
      <c r="N12514">
        <v>150000</v>
      </c>
      <c r="O12514">
        <v>11401548</v>
      </c>
      <c r="P12514" t="s">
        <v>5</v>
      </c>
      <c r="Q12514" t="s">
        <v>14</v>
      </c>
      <c r="R12514" t="s">
        <v>169</v>
      </c>
      <c r="S12514" t="s">
        <v>170</v>
      </c>
      <c r="T12514">
        <v>7355837.4193548393</v>
      </c>
      <c r="U12514">
        <v>6329705</v>
      </c>
      <c r="V12514">
        <v>-1026132.4193548393</v>
      </c>
      <c r="W12514">
        <v>-0.13949906188177263</v>
      </c>
      <c r="X12514" t="s">
        <v>266</v>
      </c>
    </row>
    <row r="12515" spans="1:24" x14ac:dyDescent="0.35">
      <c r="A12515">
        <v>3301024791</v>
      </c>
      <c r="B12515" t="s">
        <v>168</v>
      </c>
      <c r="C12515" t="s">
        <v>168</v>
      </c>
      <c r="D12515">
        <v>0</v>
      </c>
      <c r="E12515">
        <v>0</v>
      </c>
      <c r="F12515">
        <v>136</v>
      </c>
      <c r="G12515">
        <v>5657892</v>
      </c>
      <c r="H12515">
        <v>24</v>
      </c>
      <c r="I12515">
        <v>1520000</v>
      </c>
      <c r="J12515">
        <v>0</v>
      </c>
      <c r="K12515">
        <v>0</v>
      </c>
      <c r="L12515">
        <v>0</v>
      </c>
      <c r="M12515">
        <v>0</v>
      </c>
      <c r="N12515">
        <v>15000</v>
      </c>
      <c r="O12515">
        <v>7192892</v>
      </c>
      <c r="P12515" t="s">
        <v>5</v>
      </c>
      <c r="Q12515" t="s">
        <v>14</v>
      </c>
      <c r="R12515" t="s">
        <v>169</v>
      </c>
      <c r="S12515" t="s">
        <v>170</v>
      </c>
      <c r="T12515">
        <v>4640575.4838709682</v>
      </c>
      <c r="U12515">
        <v>4362397</v>
      </c>
      <c r="V12515">
        <v>-278178.48387096822</v>
      </c>
      <c r="W12515">
        <v>-5.9944824696380961E-2</v>
      </c>
      <c r="X12515" t="s">
        <v>367</v>
      </c>
    </row>
    <row r="12516" spans="1:24" x14ac:dyDescent="0.35">
      <c r="A12516">
        <v>3301000367</v>
      </c>
      <c r="B12516" t="s">
        <v>168</v>
      </c>
      <c r="C12516" t="s">
        <v>168</v>
      </c>
      <c r="D12516">
        <v>0</v>
      </c>
      <c r="E12516">
        <v>0</v>
      </c>
      <c r="F12516">
        <v>0</v>
      </c>
      <c r="G12516">
        <v>0</v>
      </c>
      <c r="H12516">
        <v>1</v>
      </c>
      <c r="I12516">
        <v>2000</v>
      </c>
      <c r="J12516">
        <v>0</v>
      </c>
      <c r="K12516">
        <v>0</v>
      </c>
      <c r="L12516">
        <v>0</v>
      </c>
      <c r="M12516">
        <v>0</v>
      </c>
      <c r="N12516">
        <v>330000</v>
      </c>
      <c r="O12516">
        <v>332000</v>
      </c>
      <c r="P12516" t="s">
        <v>5</v>
      </c>
      <c r="Q12516" t="s">
        <v>12</v>
      </c>
      <c r="R12516" t="s">
        <v>169</v>
      </c>
      <c r="S12516" t="s">
        <v>170</v>
      </c>
      <c r="T12516">
        <v>214193.54838709679</v>
      </c>
      <c r="U12516">
        <v>335000</v>
      </c>
      <c r="V12516">
        <v>120806.45161290321</v>
      </c>
      <c r="W12516">
        <v>0.56400602409638534</v>
      </c>
      <c r="X12516" t="s">
        <v>383</v>
      </c>
    </row>
    <row r="12517" spans="1:24" x14ac:dyDescent="0.35">
      <c r="A12517">
        <v>3301051335</v>
      </c>
      <c r="B12517" t="s">
        <v>168</v>
      </c>
      <c r="C12517" t="s">
        <v>168</v>
      </c>
      <c r="D12517">
        <v>0</v>
      </c>
      <c r="E12517">
        <v>0</v>
      </c>
      <c r="F12517">
        <v>67</v>
      </c>
      <c r="G12517">
        <v>2109727</v>
      </c>
      <c r="H12517">
        <v>25</v>
      </c>
      <c r="I12517">
        <v>998000</v>
      </c>
      <c r="J12517">
        <v>0</v>
      </c>
      <c r="K12517">
        <v>0</v>
      </c>
      <c r="L12517">
        <v>11</v>
      </c>
      <c r="M12517">
        <v>566400</v>
      </c>
      <c r="N12517">
        <v>150000</v>
      </c>
      <c r="O12517">
        <v>3824127</v>
      </c>
      <c r="P12517" t="s">
        <v>5</v>
      </c>
      <c r="Q12517" t="s">
        <v>14</v>
      </c>
      <c r="R12517" t="s">
        <v>207</v>
      </c>
      <c r="S12517" t="s">
        <v>170</v>
      </c>
      <c r="T12517">
        <v>2467178.7096774196</v>
      </c>
      <c r="U12517">
        <v>3977837</v>
      </c>
      <c r="V12517">
        <v>1510658.2903225804</v>
      </c>
      <c r="W12517">
        <v>0.61230193191805582</v>
      </c>
      <c r="X12517" t="s">
        <v>213</v>
      </c>
    </row>
    <row r="12518" spans="1:24" x14ac:dyDescent="0.35">
      <c r="A12518">
        <v>3301054846</v>
      </c>
      <c r="B12518" t="s">
        <v>168</v>
      </c>
      <c r="C12518" t="s">
        <v>168</v>
      </c>
      <c r="D12518">
        <v>0</v>
      </c>
      <c r="E12518">
        <v>0</v>
      </c>
      <c r="F12518">
        <v>220</v>
      </c>
      <c r="G12518">
        <v>6995294</v>
      </c>
      <c r="H12518">
        <v>65</v>
      </c>
      <c r="I12518">
        <v>1920000</v>
      </c>
      <c r="J12518">
        <v>0</v>
      </c>
      <c r="K12518">
        <v>0</v>
      </c>
      <c r="L12518">
        <v>2</v>
      </c>
      <c r="M12518">
        <v>74800</v>
      </c>
      <c r="N12518">
        <v>3042000</v>
      </c>
      <c r="O12518">
        <v>12032094</v>
      </c>
      <c r="P12518" t="s">
        <v>5</v>
      </c>
      <c r="Q12518" t="s">
        <v>17</v>
      </c>
      <c r="R12518" t="s">
        <v>169</v>
      </c>
      <c r="S12518" t="s">
        <v>170</v>
      </c>
      <c r="T12518">
        <v>7762641.2903225804</v>
      </c>
      <c r="U12518">
        <v>9599578</v>
      </c>
      <c r="V12518">
        <v>1836936.7096774196</v>
      </c>
      <c r="W12518">
        <v>0.23663810306003263</v>
      </c>
      <c r="X12518" t="s">
        <v>332</v>
      </c>
    </row>
    <row r="12519" spans="1:24" x14ac:dyDescent="0.35">
      <c r="A12519">
        <v>3300000030</v>
      </c>
      <c r="B12519" t="s">
        <v>168</v>
      </c>
      <c r="C12519" t="s">
        <v>168</v>
      </c>
      <c r="D12519">
        <v>0</v>
      </c>
      <c r="E12519">
        <v>0</v>
      </c>
      <c r="F12519">
        <v>74</v>
      </c>
      <c r="G12519">
        <v>2061532</v>
      </c>
      <c r="H12519">
        <v>82</v>
      </c>
      <c r="I12519">
        <v>2500000</v>
      </c>
      <c r="J12519">
        <v>0</v>
      </c>
      <c r="K12519">
        <v>0</v>
      </c>
      <c r="L12519">
        <v>9</v>
      </c>
      <c r="M12519">
        <v>461600</v>
      </c>
      <c r="N12519">
        <v>150000</v>
      </c>
      <c r="O12519">
        <v>5173132</v>
      </c>
      <c r="P12519" t="s">
        <v>5</v>
      </c>
      <c r="Q12519" t="s">
        <v>10</v>
      </c>
      <c r="R12519" t="s">
        <v>169</v>
      </c>
      <c r="S12519" t="s">
        <v>170</v>
      </c>
      <c r="T12519">
        <v>3337504.5161290322</v>
      </c>
      <c r="U12519">
        <v>3142574</v>
      </c>
      <c r="V12519">
        <v>-194930.51612903224</v>
      </c>
      <c r="W12519">
        <v>-5.8406068122754284E-2</v>
      </c>
      <c r="X12519" t="s">
        <v>272</v>
      </c>
    </row>
    <row r="12520" spans="1:24" x14ac:dyDescent="0.35">
      <c r="A12520">
        <v>3300006215</v>
      </c>
      <c r="B12520" t="s">
        <v>168</v>
      </c>
      <c r="C12520" t="s">
        <v>168</v>
      </c>
      <c r="D12520">
        <v>0</v>
      </c>
      <c r="E12520">
        <v>0</v>
      </c>
      <c r="F12520">
        <v>489</v>
      </c>
      <c r="G12520">
        <v>22735716</v>
      </c>
      <c r="H12520">
        <v>249</v>
      </c>
      <c r="I12520">
        <v>12294000</v>
      </c>
      <c r="J12520">
        <v>0</v>
      </c>
      <c r="K12520">
        <v>0</v>
      </c>
      <c r="L12520">
        <v>250</v>
      </c>
      <c r="M12520">
        <v>11410000</v>
      </c>
      <c r="N12520">
        <v>135000</v>
      </c>
      <c r="O12520">
        <v>46574716</v>
      </c>
      <c r="P12520" t="s">
        <v>5</v>
      </c>
      <c r="Q12520" t="s">
        <v>14</v>
      </c>
      <c r="R12520" t="s">
        <v>169</v>
      </c>
      <c r="S12520" t="s">
        <v>170</v>
      </c>
      <c r="T12520">
        <v>30048203.870967742</v>
      </c>
      <c r="U12520">
        <v>24343139</v>
      </c>
      <c r="V12520">
        <v>-5705064.8709677421</v>
      </c>
      <c r="W12520">
        <v>-0.18986375676450717</v>
      </c>
      <c r="X12520" t="s">
        <v>339</v>
      </c>
    </row>
    <row r="12521" spans="1:24" x14ac:dyDescent="0.35">
      <c r="A12521">
        <v>3300016980</v>
      </c>
      <c r="B12521" t="s">
        <v>168</v>
      </c>
      <c r="C12521" t="s">
        <v>168</v>
      </c>
      <c r="D12521">
        <v>0</v>
      </c>
      <c r="E12521">
        <v>0</v>
      </c>
      <c r="F12521">
        <v>13</v>
      </c>
      <c r="G12521">
        <v>279166</v>
      </c>
      <c r="H12521">
        <v>10</v>
      </c>
      <c r="I12521">
        <v>240000</v>
      </c>
      <c r="J12521">
        <v>0</v>
      </c>
      <c r="K12521">
        <v>0</v>
      </c>
      <c r="L12521">
        <v>0</v>
      </c>
      <c r="M12521">
        <v>0</v>
      </c>
      <c r="N12521">
        <v>325600</v>
      </c>
      <c r="O12521">
        <v>844766</v>
      </c>
      <c r="P12521" t="s">
        <v>5</v>
      </c>
      <c r="Q12521" t="s">
        <v>6</v>
      </c>
      <c r="R12521" t="s">
        <v>169</v>
      </c>
      <c r="S12521" t="s">
        <v>170</v>
      </c>
      <c r="T12521">
        <v>545010.32258064509</v>
      </c>
      <c r="U12521">
        <v>754979</v>
      </c>
      <c r="V12521">
        <v>209968.67741935491</v>
      </c>
      <c r="W12521">
        <v>0.38525633133909287</v>
      </c>
      <c r="X12521" t="s">
        <v>245</v>
      </c>
    </row>
    <row r="12522" spans="1:24" x14ac:dyDescent="0.35">
      <c r="A12522">
        <v>3300017180</v>
      </c>
      <c r="B12522" t="s">
        <v>168</v>
      </c>
      <c r="C12522" t="s">
        <v>168</v>
      </c>
      <c r="D12522">
        <v>0</v>
      </c>
      <c r="E12522">
        <v>0</v>
      </c>
      <c r="F12522">
        <v>8</v>
      </c>
      <c r="G12522">
        <v>261776</v>
      </c>
      <c r="H12522">
        <v>3</v>
      </c>
      <c r="I12522">
        <v>180000</v>
      </c>
      <c r="J12522">
        <v>0</v>
      </c>
      <c r="K12522">
        <v>0</v>
      </c>
      <c r="L12522">
        <v>0</v>
      </c>
      <c r="M12522">
        <v>0</v>
      </c>
      <c r="N12522">
        <v>1417500</v>
      </c>
      <c r="O12522">
        <v>1859276</v>
      </c>
      <c r="P12522" t="s">
        <v>5</v>
      </c>
      <c r="Q12522" t="s">
        <v>6</v>
      </c>
      <c r="R12522" t="s">
        <v>169</v>
      </c>
      <c r="S12522" t="s">
        <v>170</v>
      </c>
      <c r="T12522">
        <v>1199532.9032258065</v>
      </c>
      <c r="U12522">
        <v>889791</v>
      </c>
      <c r="V12522">
        <v>-309741.90322580654</v>
      </c>
      <c r="W12522">
        <v>-0.25821876364778551</v>
      </c>
      <c r="X12522" t="s">
        <v>348</v>
      </c>
    </row>
    <row r="12523" spans="1:24" x14ac:dyDescent="0.35">
      <c r="A12523">
        <v>3301000714</v>
      </c>
      <c r="B12523" t="s">
        <v>168</v>
      </c>
      <c r="C12523" t="s">
        <v>168</v>
      </c>
      <c r="D12523">
        <v>0</v>
      </c>
      <c r="E12523">
        <v>0</v>
      </c>
      <c r="F12523">
        <v>99</v>
      </c>
      <c r="G12523">
        <v>5474458</v>
      </c>
      <c r="H12523">
        <v>45</v>
      </c>
      <c r="I12523">
        <v>1470000</v>
      </c>
      <c r="J12523">
        <v>0</v>
      </c>
      <c r="K12523">
        <v>0</v>
      </c>
      <c r="L12523">
        <v>0</v>
      </c>
      <c r="M12523">
        <v>0</v>
      </c>
      <c r="N12523">
        <v>1516000</v>
      </c>
      <c r="O12523">
        <v>8460458</v>
      </c>
      <c r="P12523" t="s">
        <v>5</v>
      </c>
      <c r="Q12523" t="s">
        <v>6</v>
      </c>
      <c r="R12523" t="s">
        <v>169</v>
      </c>
      <c r="S12523" t="s">
        <v>170</v>
      </c>
      <c r="T12523">
        <v>5458360</v>
      </c>
      <c r="U12523">
        <v>4618551</v>
      </c>
      <c r="V12523">
        <v>-839809</v>
      </c>
      <c r="W12523">
        <v>-0.15385738573490937</v>
      </c>
      <c r="X12523" t="s">
        <v>261</v>
      </c>
    </row>
    <row r="12524" spans="1:24" x14ac:dyDescent="0.35">
      <c r="A12524">
        <v>3301065407</v>
      </c>
      <c r="B12524" t="s">
        <v>168</v>
      </c>
      <c r="C12524" t="s">
        <v>168</v>
      </c>
      <c r="D12524">
        <v>0</v>
      </c>
      <c r="E12524">
        <v>0</v>
      </c>
      <c r="F12524">
        <v>15</v>
      </c>
      <c r="G12524">
        <v>688682</v>
      </c>
      <c r="H12524">
        <v>10</v>
      </c>
      <c r="I12524">
        <v>330000</v>
      </c>
      <c r="J12524">
        <v>0</v>
      </c>
      <c r="K12524">
        <v>0</v>
      </c>
      <c r="L12524">
        <v>10</v>
      </c>
      <c r="M12524">
        <v>334000</v>
      </c>
      <c r="N12524">
        <v>30000</v>
      </c>
      <c r="O12524">
        <v>1382682</v>
      </c>
      <c r="P12524" t="s">
        <v>5</v>
      </c>
      <c r="Q12524" t="s">
        <v>14</v>
      </c>
      <c r="R12524" t="s">
        <v>169</v>
      </c>
      <c r="S12524" t="s">
        <v>170</v>
      </c>
      <c r="T12524">
        <v>892052.90322580654</v>
      </c>
      <c r="U12524">
        <v>793790</v>
      </c>
      <c r="V12524">
        <v>-98262.903225806542</v>
      </c>
      <c r="W12524">
        <v>-0.11015367235561047</v>
      </c>
      <c r="X12524" t="s">
        <v>382</v>
      </c>
    </row>
    <row r="12525" spans="1:24" x14ac:dyDescent="0.35">
      <c r="A12525">
        <v>3301073661</v>
      </c>
      <c r="B12525" t="s">
        <v>168</v>
      </c>
      <c r="C12525" t="s">
        <v>168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150000</v>
      </c>
      <c r="O12525">
        <v>150000</v>
      </c>
      <c r="P12525" t="s">
        <v>5</v>
      </c>
      <c r="Q12525" t="s">
        <v>14</v>
      </c>
      <c r="R12525" t="s">
        <v>169</v>
      </c>
      <c r="S12525" t="s">
        <v>170</v>
      </c>
      <c r="T12525">
        <v>96774.193548387106</v>
      </c>
      <c r="U12525">
        <v>150000</v>
      </c>
      <c r="V12525">
        <v>53225.806451612894</v>
      </c>
      <c r="W12525">
        <v>0.54999999999999982</v>
      </c>
      <c r="X12525" t="s">
        <v>366</v>
      </c>
    </row>
    <row r="12526" spans="1:24" x14ac:dyDescent="0.35">
      <c r="A12526">
        <v>3301026565</v>
      </c>
      <c r="B12526" t="s">
        <v>168</v>
      </c>
      <c r="C12526" t="s">
        <v>168</v>
      </c>
      <c r="D12526">
        <v>0</v>
      </c>
      <c r="E12526">
        <v>0</v>
      </c>
      <c r="F12526">
        <v>0</v>
      </c>
      <c r="G12526">
        <v>0</v>
      </c>
      <c r="H12526">
        <v>1</v>
      </c>
      <c r="I12526">
        <v>10000</v>
      </c>
      <c r="J12526">
        <v>0</v>
      </c>
      <c r="K12526">
        <v>0</v>
      </c>
      <c r="L12526">
        <v>0</v>
      </c>
      <c r="M12526">
        <v>0</v>
      </c>
      <c r="N12526">
        <v>1330000</v>
      </c>
      <c r="O12526">
        <v>1340000</v>
      </c>
      <c r="P12526" t="s">
        <v>5</v>
      </c>
      <c r="Q12526" t="s">
        <v>12</v>
      </c>
      <c r="R12526" t="s">
        <v>169</v>
      </c>
      <c r="S12526" t="s">
        <v>170</v>
      </c>
      <c r="T12526">
        <v>864516.12903225806</v>
      </c>
      <c r="U12526">
        <v>467297</v>
      </c>
      <c r="V12526">
        <v>-397219.12903225806</v>
      </c>
      <c r="W12526">
        <v>-0.45946988805970146</v>
      </c>
      <c r="X12526" t="s">
        <v>411</v>
      </c>
    </row>
    <row r="12527" spans="1:24" x14ac:dyDescent="0.35">
      <c r="A12527">
        <v>3300015375</v>
      </c>
      <c r="B12527" t="s">
        <v>168</v>
      </c>
      <c r="C12527" t="s">
        <v>168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1031100</v>
      </c>
      <c r="O12527">
        <v>1031100</v>
      </c>
      <c r="P12527" t="s">
        <v>5</v>
      </c>
      <c r="Q12527" t="s">
        <v>8</v>
      </c>
      <c r="R12527" t="s">
        <v>169</v>
      </c>
      <c r="S12527" t="s">
        <v>170</v>
      </c>
      <c r="T12527">
        <v>665225.80645161285</v>
      </c>
      <c r="U12527">
        <v>1423500</v>
      </c>
      <c r="V12527">
        <v>758274.19354838715</v>
      </c>
      <c r="W12527">
        <v>1.1398748908932208</v>
      </c>
      <c r="X12527" t="s">
        <v>386</v>
      </c>
    </row>
    <row r="12528" spans="1:24" x14ac:dyDescent="0.35">
      <c r="A12528">
        <v>3301016377</v>
      </c>
      <c r="B12528" t="s">
        <v>168</v>
      </c>
      <c r="C12528" t="s">
        <v>168</v>
      </c>
      <c r="D12528">
        <v>0</v>
      </c>
      <c r="E12528">
        <v>0</v>
      </c>
      <c r="F12528">
        <v>4</v>
      </c>
      <c r="G12528">
        <v>157495</v>
      </c>
      <c r="H12528">
        <v>21</v>
      </c>
      <c r="I12528">
        <v>820000</v>
      </c>
      <c r="J12528">
        <v>0</v>
      </c>
      <c r="K12528">
        <v>0</v>
      </c>
      <c r="L12528">
        <v>0</v>
      </c>
      <c r="M12528">
        <v>0</v>
      </c>
      <c r="N12528">
        <v>150000</v>
      </c>
      <c r="O12528">
        <v>1127495</v>
      </c>
      <c r="P12528" t="s">
        <v>5</v>
      </c>
      <c r="Q12528" t="s">
        <v>10</v>
      </c>
      <c r="R12528" t="s">
        <v>169</v>
      </c>
      <c r="S12528" t="s">
        <v>170</v>
      </c>
      <c r="T12528">
        <v>727416.12903225806</v>
      </c>
      <c r="U12528">
        <v>782999</v>
      </c>
      <c r="V12528">
        <v>55582.870967741939</v>
      </c>
      <c r="W12528">
        <v>7.6411380981733945E-2</v>
      </c>
      <c r="X12528" t="s">
        <v>334</v>
      </c>
    </row>
    <row r="12529" spans="1:24" x14ac:dyDescent="0.35">
      <c r="A12529">
        <v>3301063091</v>
      </c>
      <c r="B12529" t="s">
        <v>168</v>
      </c>
      <c r="C12529" t="s">
        <v>168</v>
      </c>
      <c r="D12529">
        <v>0</v>
      </c>
      <c r="E12529">
        <v>0</v>
      </c>
      <c r="F12529">
        <v>150</v>
      </c>
      <c r="G12529">
        <v>6647695</v>
      </c>
      <c r="H12529">
        <v>37</v>
      </c>
      <c r="I12529">
        <v>1597000</v>
      </c>
      <c r="J12529">
        <v>0</v>
      </c>
      <c r="K12529">
        <v>0</v>
      </c>
      <c r="L12529">
        <v>27</v>
      </c>
      <c r="M12529">
        <v>3070523</v>
      </c>
      <c r="N12529">
        <v>30000</v>
      </c>
      <c r="O12529">
        <v>11345218</v>
      </c>
      <c r="P12529" t="s">
        <v>5</v>
      </c>
      <c r="Q12529" t="s">
        <v>14</v>
      </c>
      <c r="R12529" t="s">
        <v>169</v>
      </c>
      <c r="S12529" t="s">
        <v>170</v>
      </c>
      <c r="T12529">
        <v>7319495.4838709673</v>
      </c>
      <c r="U12529">
        <v>5563647</v>
      </c>
      <c r="V12529">
        <v>-1755848.4838709673</v>
      </c>
      <c r="W12529">
        <v>-0.23988654515056473</v>
      </c>
      <c r="X12529" t="s">
        <v>367</v>
      </c>
    </row>
    <row r="12530" spans="1:24" x14ac:dyDescent="0.35">
      <c r="A12530">
        <v>3300024548</v>
      </c>
      <c r="B12530" t="s">
        <v>168</v>
      </c>
      <c r="C12530" t="s">
        <v>168</v>
      </c>
      <c r="D12530">
        <v>0</v>
      </c>
      <c r="E12530">
        <v>0</v>
      </c>
      <c r="F12530">
        <v>9</v>
      </c>
      <c r="G12530">
        <v>360990</v>
      </c>
      <c r="H12530">
        <v>7</v>
      </c>
      <c r="I12530">
        <v>390000</v>
      </c>
      <c r="J12530">
        <v>0</v>
      </c>
      <c r="K12530">
        <v>0</v>
      </c>
      <c r="L12530">
        <v>6</v>
      </c>
      <c r="M12530">
        <v>294400</v>
      </c>
      <c r="N12530">
        <v>0</v>
      </c>
      <c r="O12530">
        <v>1045390</v>
      </c>
      <c r="P12530" t="s">
        <v>5</v>
      </c>
      <c r="Q12530" t="s">
        <v>10</v>
      </c>
      <c r="R12530" t="s">
        <v>207</v>
      </c>
      <c r="S12530" t="s">
        <v>170</v>
      </c>
      <c r="T12530">
        <v>674445.16129032255</v>
      </c>
      <c r="U12530">
        <v>1172088</v>
      </c>
      <c r="V12530">
        <v>497642.83870967745</v>
      </c>
      <c r="W12530">
        <v>0.737855154535628</v>
      </c>
      <c r="X12530" t="s">
        <v>362</v>
      </c>
    </row>
    <row r="12531" spans="1:24" x14ac:dyDescent="0.35">
      <c r="A12531">
        <v>3300011744</v>
      </c>
      <c r="B12531" t="s">
        <v>168</v>
      </c>
      <c r="C12531" t="s">
        <v>168</v>
      </c>
      <c r="D12531">
        <v>0</v>
      </c>
      <c r="E12531">
        <v>0</v>
      </c>
      <c r="F12531">
        <v>1</v>
      </c>
      <c r="G12531">
        <v>25700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302000</v>
      </c>
      <c r="O12531">
        <v>327700</v>
      </c>
      <c r="P12531" t="s">
        <v>5</v>
      </c>
      <c r="Q12531" t="s">
        <v>12</v>
      </c>
      <c r="R12531" t="s">
        <v>169</v>
      </c>
      <c r="S12531" t="s">
        <v>170</v>
      </c>
      <c r="T12531">
        <v>211419.35483870967</v>
      </c>
      <c r="U12531">
        <v>247000</v>
      </c>
      <c r="V12531">
        <v>35580.645161290333</v>
      </c>
      <c r="W12531">
        <v>0.16829417149832171</v>
      </c>
      <c r="X12531" t="s">
        <v>294</v>
      </c>
    </row>
    <row r="12532" spans="1:24" x14ac:dyDescent="0.35">
      <c r="A12532">
        <v>3301061844</v>
      </c>
      <c r="B12532" t="s">
        <v>168</v>
      </c>
      <c r="C12532" t="s">
        <v>168</v>
      </c>
      <c r="D12532">
        <v>0</v>
      </c>
      <c r="E12532">
        <v>0</v>
      </c>
      <c r="F12532">
        <v>25</v>
      </c>
      <c r="G12532">
        <v>807458</v>
      </c>
      <c r="H12532">
        <v>8</v>
      </c>
      <c r="I12532">
        <v>355000</v>
      </c>
      <c r="J12532">
        <v>0</v>
      </c>
      <c r="K12532">
        <v>0</v>
      </c>
      <c r="L12532">
        <v>0</v>
      </c>
      <c r="M12532">
        <v>0</v>
      </c>
      <c r="N12532">
        <v>576700</v>
      </c>
      <c r="O12532">
        <v>1739158</v>
      </c>
      <c r="P12532" t="s">
        <v>5</v>
      </c>
      <c r="Q12532" t="s">
        <v>8</v>
      </c>
      <c r="R12532" t="s">
        <v>169</v>
      </c>
      <c r="S12532" t="s">
        <v>170</v>
      </c>
      <c r="T12532">
        <v>1122037.4193548386</v>
      </c>
      <c r="U12532">
        <v>1667686</v>
      </c>
      <c r="V12532">
        <v>545648.58064516145</v>
      </c>
      <c r="W12532">
        <v>0.48630158961980463</v>
      </c>
      <c r="X12532" t="s">
        <v>191</v>
      </c>
    </row>
    <row r="12533" spans="1:24" x14ac:dyDescent="0.35">
      <c r="A12533">
        <v>3300014303</v>
      </c>
      <c r="B12533" t="s">
        <v>168</v>
      </c>
      <c r="C12533" t="s">
        <v>168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985700</v>
      </c>
      <c r="O12533">
        <v>985700</v>
      </c>
      <c r="P12533" t="s">
        <v>5</v>
      </c>
      <c r="Q12533" t="s">
        <v>7</v>
      </c>
      <c r="R12533" t="s">
        <v>169</v>
      </c>
      <c r="S12533" t="s">
        <v>170</v>
      </c>
      <c r="T12533">
        <v>635935.48387096776</v>
      </c>
      <c r="U12533">
        <v>2281500</v>
      </c>
      <c r="V12533">
        <v>1645564.5161290322</v>
      </c>
      <c r="W12533">
        <v>2.5876280815663995</v>
      </c>
      <c r="X12533" t="s">
        <v>215</v>
      </c>
    </row>
    <row r="12534" spans="1:24" x14ac:dyDescent="0.35">
      <c r="A12534">
        <v>3301071695</v>
      </c>
      <c r="B12534" t="s">
        <v>168</v>
      </c>
      <c r="C12534" t="s">
        <v>168</v>
      </c>
      <c r="D12534">
        <v>0</v>
      </c>
      <c r="E12534">
        <v>0</v>
      </c>
      <c r="F12534">
        <v>6</v>
      </c>
      <c r="G12534">
        <v>164994</v>
      </c>
      <c r="H12534">
        <v>0</v>
      </c>
      <c r="I12534">
        <v>0</v>
      </c>
      <c r="J12534">
        <v>0</v>
      </c>
      <c r="K12534">
        <v>0</v>
      </c>
      <c r="L12534">
        <v>1</v>
      </c>
      <c r="M12534">
        <v>22400</v>
      </c>
      <c r="N12534">
        <v>150000</v>
      </c>
      <c r="O12534">
        <v>337394</v>
      </c>
      <c r="P12534" t="s">
        <v>5</v>
      </c>
      <c r="Q12534" t="s">
        <v>10</v>
      </c>
      <c r="R12534" t="s">
        <v>169</v>
      </c>
      <c r="S12534" t="s">
        <v>170</v>
      </c>
      <c r="T12534">
        <v>217673.54838709679</v>
      </c>
      <c r="U12534">
        <v>663193</v>
      </c>
      <c r="V12534">
        <v>445519.45161290321</v>
      </c>
      <c r="W12534">
        <v>2.0467321588409986</v>
      </c>
      <c r="X12534" t="s">
        <v>198</v>
      </c>
    </row>
    <row r="12535" spans="1:24" x14ac:dyDescent="0.35">
      <c r="A12535">
        <v>3300017315</v>
      </c>
      <c r="B12535" t="s">
        <v>168</v>
      </c>
      <c r="C12535" t="s">
        <v>168</v>
      </c>
      <c r="D12535">
        <v>0</v>
      </c>
      <c r="E12535">
        <v>0</v>
      </c>
      <c r="F12535">
        <v>41</v>
      </c>
      <c r="G12535">
        <v>1481059</v>
      </c>
      <c r="H12535">
        <v>25</v>
      </c>
      <c r="I12535">
        <v>1285000</v>
      </c>
      <c r="J12535">
        <v>0</v>
      </c>
      <c r="K12535">
        <v>0</v>
      </c>
      <c r="L12535">
        <v>1</v>
      </c>
      <c r="M12535">
        <v>22400</v>
      </c>
      <c r="N12535">
        <v>1637700</v>
      </c>
      <c r="O12535">
        <v>4426159</v>
      </c>
      <c r="P12535" t="s">
        <v>5</v>
      </c>
      <c r="Q12535" t="s">
        <v>7</v>
      </c>
      <c r="R12535" t="s">
        <v>169</v>
      </c>
      <c r="S12535" t="s">
        <v>170</v>
      </c>
      <c r="T12535">
        <v>2855586.4516129028</v>
      </c>
      <c r="U12535">
        <v>3103673</v>
      </c>
      <c r="V12535">
        <v>248086.54838709719</v>
      </c>
      <c r="W12535">
        <v>8.6877617817163966E-2</v>
      </c>
      <c r="X12535" t="s">
        <v>351</v>
      </c>
    </row>
    <row r="12536" spans="1:24" x14ac:dyDescent="0.35">
      <c r="A12536">
        <v>3300006899</v>
      </c>
      <c r="B12536" t="s">
        <v>168</v>
      </c>
      <c r="C12536" t="s">
        <v>168</v>
      </c>
      <c r="D12536">
        <v>0</v>
      </c>
      <c r="E12536">
        <v>0</v>
      </c>
      <c r="F12536">
        <v>131</v>
      </c>
      <c r="G12536">
        <v>3357355</v>
      </c>
      <c r="H12536">
        <v>124</v>
      </c>
      <c r="I12536">
        <v>2880000</v>
      </c>
      <c r="J12536">
        <v>0</v>
      </c>
      <c r="K12536">
        <v>0</v>
      </c>
      <c r="L12536">
        <v>48</v>
      </c>
      <c r="M12536">
        <v>2399900</v>
      </c>
      <c r="N12536">
        <v>164000</v>
      </c>
      <c r="O12536">
        <v>8801255</v>
      </c>
      <c r="P12536" t="s">
        <v>5</v>
      </c>
      <c r="Q12536" t="s">
        <v>9</v>
      </c>
      <c r="R12536" t="s">
        <v>169</v>
      </c>
      <c r="S12536" t="s">
        <v>170</v>
      </c>
      <c r="T12536">
        <v>5678229.0322580645</v>
      </c>
      <c r="U12536">
        <v>5879207</v>
      </c>
      <c r="V12536">
        <v>200977.96774193551</v>
      </c>
      <c r="W12536">
        <v>3.5394480673494932E-2</v>
      </c>
      <c r="X12536" t="s">
        <v>224</v>
      </c>
    </row>
    <row r="12537" spans="1:24" x14ac:dyDescent="0.35">
      <c r="A12537">
        <v>3300013747</v>
      </c>
      <c r="B12537" t="s">
        <v>168</v>
      </c>
      <c r="C12537" t="s">
        <v>168</v>
      </c>
      <c r="D12537">
        <v>0</v>
      </c>
      <c r="E12537">
        <v>0</v>
      </c>
      <c r="F12537">
        <v>19</v>
      </c>
      <c r="G12537">
        <v>716396</v>
      </c>
      <c r="H12537">
        <v>52</v>
      </c>
      <c r="I12537">
        <v>1825000</v>
      </c>
      <c r="J12537">
        <v>0</v>
      </c>
      <c r="K12537">
        <v>0</v>
      </c>
      <c r="L12537">
        <v>0</v>
      </c>
      <c r="M12537">
        <v>0</v>
      </c>
      <c r="N12537">
        <v>342000</v>
      </c>
      <c r="O12537">
        <v>2883396</v>
      </c>
      <c r="P12537" t="s">
        <v>5</v>
      </c>
      <c r="Q12537" t="s">
        <v>8</v>
      </c>
      <c r="R12537" t="s">
        <v>169</v>
      </c>
      <c r="S12537" t="s">
        <v>170</v>
      </c>
      <c r="T12537">
        <v>1860255.4838709678</v>
      </c>
      <c r="U12537">
        <v>2916683</v>
      </c>
      <c r="V12537">
        <v>1056427.5161290322</v>
      </c>
      <c r="W12537">
        <v>0.56789377872480928</v>
      </c>
      <c r="X12537" t="s">
        <v>372</v>
      </c>
    </row>
    <row r="12538" spans="1:24" x14ac:dyDescent="0.35">
      <c r="A12538">
        <v>3300023497</v>
      </c>
      <c r="B12538" t="s">
        <v>168</v>
      </c>
      <c r="C12538" t="s">
        <v>168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303000</v>
      </c>
      <c r="O12538">
        <v>303000</v>
      </c>
      <c r="P12538" t="s">
        <v>5</v>
      </c>
      <c r="Q12538" t="s">
        <v>12</v>
      </c>
      <c r="R12538" t="s">
        <v>169</v>
      </c>
      <c r="S12538" t="s">
        <v>170</v>
      </c>
      <c r="T12538">
        <v>195483.87096774194</v>
      </c>
      <c r="U12538">
        <v>455000</v>
      </c>
      <c r="V12538">
        <v>259516.12903225806</v>
      </c>
      <c r="W12538">
        <v>1.3275577557755773</v>
      </c>
      <c r="X12538" t="s">
        <v>354</v>
      </c>
    </row>
    <row r="12539" spans="1:24" x14ac:dyDescent="0.35">
      <c r="A12539">
        <v>3301072114</v>
      </c>
      <c r="B12539" t="s">
        <v>168</v>
      </c>
      <c r="C12539" t="s">
        <v>168</v>
      </c>
      <c r="D12539">
        <v>0</v>
      </c>
      <c r="E12539">
        <v>0</v>
      </c>
      <c r="F12539">
        <v>19</v>
      </c>
      <c r="G12539">
        <v>728281</v>
      </c>
      <c r="H12539">
        <v>65</v>
      </c>
      <c r="I12539">
        <v>2585000</v>
      </c>
      <c r="J12539">
        <v>0</v>
      </c>
      <c r="K12539">
        <v>0</v>
      </c>
      <c r="L12539">
        <v>4</v>
      </c>
      <c r="M12539">
        <v>149600</v>
      </c>
      <c r="N12539">
        <v>57000</v>
      </c>
      <c r="O12539">
        <v>3519881</v>
      </c>
      <c r="P12539" t="s">
        <v>5</v>
      </c>
      <c r="Q12539" t="s">
        <v>11</v>
      </c>
      <c r="R12539" t="s">
        <v>169</v>
      </c>
      <c r="S12539" t="s">
        <v>170</v>
      </c>
      <c r="T12539">
        <v>2270890.9677419355</v>
      </c>
      <c r="U12539">
        <v>2887681</v>
      </c>
      <c r="V12539">
        <v>616790.03225806449</v>
      </c>
      <c r="W12539">
        <v>0.27160706569341397</v>
      </c>
      <c r="X12539" t="s">
        <v>217</v>
      </c>
    </row>
    <row r="12540" spans="1:24" x14ac:dyDescent="0.35">
      <c r="A12540">
        <v>3300012184</v>
      </c>
      <c r="B12540" t="s">
        <v>168</v>
      </c>
      <c r="C12540" t="s">
        <v>168</v>
      </c>
      <c r="D12540">
        <v>0</v>
      </c>
      <c r="E12540">
        <v>0</v>
      </c>
      <c r="F12540">
        <v>58</v>
      </c>
      <c r="G12540">
        <v>3261453</v>
      </c>
      <c r="H12540">
        <v>9</v>
      </c>
      <c r="I12540">
        <v>380000</v>
      </c>
      <c r="J12540">
        <v>0</v>
      </c>
      <c r="K12540">
        <v>0</v>
      </c>
      <c r="L12540">
        <v>0</v>
      </c>
      <c r="M12540">
        <v>0</v>
      </c>
      <c r="N12540">
        <v>330000</v>
      </c>
      <c r="O12540">
        <v>3971453</v>
      </c>
      <c r="P12540" t="s">
        <v>5</v>
      </c>
      <c r="Q12540" t="s">
        <v>12</v>
      </c>
      <c r="R12540" t="s">
        <v>169</v>
      </c>
      <c r="S12540" t="s">
        <v>170</v>
      </c>
      <c r="T12540">
        <v>2562227.7419354841</v>
      </c>
      <c r="U12540">
        <v>2179375</v>
      </c>
      <c r="V12540">
        <v>-382852.74193548411</v>
      </c>
      <c r="W12540">
        <v>-0.14942182370029311</v>
      </c>
      <c r="X12540" t="s">
        <v>396</v>
      </c>
    </row>
    <row r="12541" spans="1:24" x14ac:dyDescent="0.35">
      <c r="A12541">
        <v>3300013773</v>
      </c>
      <c r="B12541" t="s">
        <v>168</v>
      </c>
      <c r="C12541" t="s">
        <v>168</v>
      </c>
      <c r="D12541">
        <v>0</v>
      </c>
      <c r="E12541">
        <v>0</v>
      </c>
      <c r="F12541">
        <v>19</v>
      </c>
      <c r="G12541">
        <v>916766</v>
      </c>
      <c r="H12541">
        <v>6</v>
      </c>
      <c r="I12541">
        <v>150000</v>
      </c>
      <c r="J12541">
        <v>0</v>
      </c>
      <c r="K12541">
        <v>0</v>
      </c>
      <c r="L12541">
        <v>0</v>
      </c>
      <c r="M12541">
        <v>0</v>
      </c>
      <c r="N12541">
        <v>1188000</v>
      </c>
      <c r="O12541">
        <v>2254766</v>
      </c>
      <c r="P12541" t="s">
        <v>5</v>
      </c>
      <c r="Q12541" t="s">
        <v>8</v>
      </c>
      <c r="R12541" t="s">
        <v>169</v>
      </c>
      <c r="S12541" t="s">
        <v>170</v>
      </c>
      <c r="T12541">
        <v>1454687.7419354839</v>
      </c>
      <c r="U12541">
        <v>1847073</v>
      </c>
      <c r="V12541">
        <v>392385.25806451612</v>
      </c>
      <c r="W12541">
        <v>0.26973847840529785</v>
      </c>
      <c r="X12541" t="s">
        <v>227</v>
      </c>
    </row>
    <row r="12542" spans="1:24" x14ac:dyDescent="0.35">
      <c r="A12542">
        <v>3301075890</v>
      </c>
      <c r="B12542" t="s">
        <v>168</v>
      </c>
      <c r="C12542" t="s">
        <v>168</v>
      </c>
      <c r="D12542">
        <v>0</v>
      </c>
      <c r="E12542">
        <v>0</v>
      </c>
      <c r="F12542">
        <v>40</v>
      </c>
      <c r="G12542">
        <v>1027951</v>
      </c>
      <c r="H12542">
        <v>58</v>
      </c>
      <c r="I12542">
        <v>1545000</v>
      </c>
      <c r="J12542">
        <v>0</v>
      </c>
      <c r="K12542">
        <v>0</v>
      </c>
      <c r="L12542">
        <v>48</v>
      </c>
      <c r="M12542">
        <v>2321150</v>
      </c>
      <c r="N12542">
        <v>150000</v>
      </c>
      <c r="O12542">
        <v>5044101</v>
      </c>
      <c r="P12542" t="s">
        <v>5</v>
      </c>
      <c r="Q12542" t="s">
        <v>14</v>
      </c>
      <c r="R12542" t="s">
        <v>169</v>
      </c>
      <c r="S12542" t="s">
        <v>170</v>
      </c>
      <c r="T12542">
        <v>3254258.7096774196</v>
      </c>
      <c r="U12542">
        <v>3086714</v>
      </c>
      <c r="V12542">
        <v>-167544.70967741963</v>
      </c>
      <c r="W12542">
        <v>-5.1484754171258751E-2</v>
      </c>
      <c r="X12542" t="s">
        <v>195</v>
      </c>
    </row>
    <row r="12543" spans="1:24" x14ac:dyDescent="0.35">
      <c r="A12543">
        <v>3301075529</v>
      </c>
      <c r="B12543" t="s">
        <v>168</v>
      </c>
      <c r="C12543" t="s">
        <v>168</v>
      </c>
      <c r="D12543">
        <v>0</v>
      </c>
      <c r="E12543">
        <v>0</v>
      </c>
      <c r="F12543">
        <v>6</v>
      </c>
      <c r="G12543">
        <v>359991</v>
      </c>
      <c r="H12543">
        <v>1</v>
      </c>
      <c r="I12543">
        <v>20000</v>
      </c>
      <c r="J12543">
        <v>0</v>
      </c>
      <c r="K12543">
        <v>0</v>
      </c>
      <c r="L12543">
        <v>1</v>
      </c>
      <c r="M12543">
        <v>50000</v>
      </c>
      <c r="N12543">
        <v>150000</v>
      </c>
      <c r="O12543">
        <v>579991</v>
      </c>
      <c r="P12543" t="s">
        <v>5</v>
      </c>
      <c r="Q12543" t="s">
        <v>14</v>
      </c>
      <c r="R12543" t="s">
        <v>169</v>
      </c>
      <c r="S12543" t="s">
        <v>170</v>
      </c>
      <c r="T12543">
        <v>374187.74193548388</v>
      </c>
      <c r="U12543">
        <v>176998</v>
      </c>
      <c r="V12543">
        <v>-197189.74193548388</v>
      </c>
      <c r="W12543">
        <v>-0.52698076349460599</v>
      </c>
      <c r="X12543" t="s">
        <v>268</v>
      </c>
    </row>
    <row r="12544" spans="1:24" x14ac:dyDescent="0.35">
      <c r="A12544">
        <v>3300009182</v>
      </c>
      <c r="B12544" t="s">
        <v>168</v>
      </c>
      <c r="C12544" t="s">
        <v>168</v>
      </c>
      <c r="D12544">
        <v>0</v>
      </c>
      <c r="E12544">
        <v>0</v>
      </c>
      <c r="F12544">
        <v>14</v>
      </c>
      <c r="G12544">
        <v>694354</v>
      </c>
      <c r="H12544">
        <v>6</v>
      </c>
      <c r="I12544">
        <v>180000</v>
      </c>
      <c r="J12544">
        <v>0</v>
      </c>
      <c r="K12544">
        <v>0</v>
      </c>
      <c r="L12544">
        <v>1</v>
      </c>
      <c r="M12544">
        <v>78986</v>
      </c>
      <c r="N12544">
        <v>426500</v>
      </c>
      <c r="O12544">
        <v>1379840</v>
      </c>
      <c r="P12544" t="s">
        <v>5</v>
      </c>
      <c r="Q12544" t="s">
        <v>12</v>
      </c>
      <c r="R12544" t="s">
        <v>169</v>
      </c>
      <c r="S12544" t="s">
        <v>170</v>
      </c>
      <c r="T12544">
        <v>890219.3548387097</v>
      </c>
      <c r="U12544">
        <v>1381690</v>
      </c>
      <c r="V12544">
        <v>491470.6451612903</v>
      </c>
      <c r="W12544">
        <v>0.55207813949443407</v>
      </c>
      <c r="X12544" t="s">
        <v>188</v>
      </c>
    </row>
    <row r="12545" spans="1:24" x14ac:dyDescent="0.35">
      <c r="A12545">
        <v>3300026274</v>
      </c>
      <c r="B12545" t="s">
        <v>168</v>
      </c>
      <c r="C12545" t="s">
        <v>168</v>
      </c>
      <c r="D12545">
        <v>0</v>
      </c>
      <c r="E12545">
        <v>0</v>
      </c>
      <c r="F12545">
        <v>17</v>
      </c>
      <c r="G12545">
        <v>398194</v>
      </c>
      <c r="H12545">
        <v>13</v>
      </c>
      <c r="I12545">
        <v>160000</v>
      </c>
      <c r="J12545">
        <v>0</v>
      </c>
      <c r="K12545">
        <v>0</v>
      </c>
      <c r="L12545">
        <v>8</v>
      </c>
      <c r="M12545">
        <v>209200</v>
      </c>
      <c r="N12545">
        <v>3282000</v>
      </c>
      <c r="O12545">
        <v>4049394</v>
      </c>
      <c r="P12545" t="s">
        <v>5</v>
      </c>
      <c r="Q12545" t="s">
        <v>17</v>
      </c>
      <c r="R12545" t="s">
        <v>169</v>
      </c>
      <c r="S12545" t="s">
        <v>170</v>
      </c>
      <c r="T12545">
        <v>2612512.2580645159</v>
      </c>
      <c r="U12545">
        <v>1179494</v>
      </c>
      <c r="V12545">
        <v>-1433018.2580645159</v>
      </c>
      <c r="W12545">
        <v>-0.54852116143798302</v>
      </c>
      <c r="X12545" t="s">
        <v>389</v>
      </c>
    </row>
    <row r="12546" spans="1:24" x14ac:dyDescent="0.35">
      <c r="A12546">
        <v>3301036043</v>
      </c>
      <c r="B12546" t="s">
        <v>168</v>
      </c>
      <c r="C12546" t="s">
        <v>168</v>
      </c>
      <c r="D12546">
        <v>0</v>
      </c>
      <c r="E12546">
        <v>0</v>
      </c>
      <c r="F12546">
        <v>132</v>
      </c>
      <c r="G12546">
        <v>3824286</v>
      </c>
      <c r="H12546">
        <v>94</v>
      </c>
      <c r="I12546">
        <v>2653000</v>
      </c>
      <c r="J12546">
        <v>0</v>
      </c>
      <c r="K12546">
        <v>0</v>
      </c>
      <c r="L12546">
        <v>12</v>
      </c>
      <c r="M12546">
        <v>558800</v>
      </c>
      <c r="N12546">
        <v>150000</v>
      </c>
      <c r="O12546">
        <v>7186086</v>
      </c>
      <c r="P12546" t="s">
        <v>5</v>
      </c>
      <c r="Q12546" t="s">
        <v>13</v>
      </c>
      <c r="R12546" t="s">
        <v>169</v>
      </c>
      <c r="S12546" t="s">
        <v>170</v>
      </c>
      <c r="T12546">
        <v>4636184.5161290318</v>
      </c>
      <c r="U12546">
        <v>5280451</v>
      </c>
      <c r="V12546">
        <v>644266.48387096822</v>
      </c>
      <c r="W12546">
        <v>0.13896480643287612</v>
      </c>
      <c r="X12546" t="s">
        <v>397</v>
      </c>
    </row>
    <row r="12547" spans="1:24" x14ac:dyDescent="0.35">
      <c r="A12547">
        <v>3300015193</v>
      </c>
      <c r="B12547" t="s">
        <v>168</v>
      </c>
      <c r="C12547" t="s">
        <v>168</v>
      </c>
      <c r="D12547">
        <v>0</v>
      </c>
      <c r="E12547">
        <v>0</v>
      </c>
      <c r="F12547">
        <v>20</v>
      </c>
      <c r="G12547">
        <v>556643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1010500</v>
      </c>
      <c r="O12547">
        <v>1567143</v>
      </c>
      <c r="P12547" t="s">
        <v>5</v>
      </c>
      <c r="Q12547" t="s">
        <v>7</v>
      </c>
      <c r="R12547" t="s">
        <v>169</v>
      </c>
      <c r="S12547" t="s">
        <v>170</v>
      </c>
      <c r="T12547">
        <v>1011060</v>
      </c>
      <c r="U12547">
        <v>1101095</v>
      </c>
      <c r="V12547">
        <v>90035</v>
      </c>
      <c r="W12547">
        <v>8.9050105829525439E-2</v>
      </c>
      <c r="X12547" t="s">
        <v>218</v>
      </c>
    </row>
    <row r="12548" spans="1:24" x14ac:dyDescent="0.35">
      <c r="A12548">
        <v>3301000213</v>
      </c>
      <c r="B12548" t="s">
        <v>168</v>
      </c>
      <c r="C12548" t="s">
        <v>168</v>
      </c>
      <c r="D12548">
        <v>0</v>
      </c>
      <c r="E12548">
        <v>0</v>
      </c>
      <c r="F12548">
        <v>40</v>
      </c>
      <c r="G12548">
        <v>1106951</v>
      </c>
      <c r="H12548">
        <v>57</v>
      </c>
      <c r="I12548">
        <v>1651000</v>
      </c>
      <c r="J12548">
        <v>0</v>
      </c>
      <c r="K12548">
        <v>0</v>
      </c>
      <c r="L12548">
        <v>38</v>
      </c>
      <c r="M12548">
        <v>1741200</v>
      </c>
      <c r="N12548">
        <v>30000</v>
      </c>
      <c r="O12548">
        <v>4529151</v>
      </c>
      <c r="P12548" t="s">
        <v>5</v>
      </c>
      <c r="Q12548" t="s">
        <v>9</v>
      </c>
      <c r="R12548" t="s">
        <v>169</v>
      </c>
      <c r="S12548" t="s">
        <v>170</v>
      </c>
      <c r="T12548">
        <v>2922032.9032258065</v>
      </c>
      <c r="U12548">
        <v>2601480</v>
      </c>
      <c r="V12548">
        <v>-320552.90322580654</v>
      </c>
      <c r="W12548">
        <v>-0.10970201700053717</v>
      </c>
      <c r="X12548" t="s">
        <v>239</v>
      </c>
    </row>
    <row r="12549" spans="1:24" x14ac:dyDescent="0.35">
      <c r="A12549">
        <v>3300015920</v>
      </c>
      <c r="B12549" t="s">
        <v>168</v>
      </c>
      <c r="C12549" t="s">
        <v>168</v>
      </c>
      <c r="D12549">
        <v>0</v>
      </c>
      <c r="E12549">
        <v>0</v>
      </c>
      <c r="F12549">
        <v>86</v>
      </c>
      <c r="G12549">
        <v>3197624</v>
      </c>
      <c r="H12549">
        <v>0</v>
      </c>
      <c r="I12549">
        <v>0</v>
      </c>
      <c r="J12549">
        <v>0</v>
      </c>
      <c r="K12549">
        <v>0</v>
      </c>
      <c r="L12549">
        <v>1</v>
      </c>
      <c r="M12549">
        <v>22400</v>
      </c>
      <c r="N12549">
        <v>711300</v>
      </c>
      <c r="O12549">
        <v>3931324</v>
      </c>
      <c r="P12549" t="s">
        <v>5</v>
      </c>
      <c r="Q12549" t="s">
        <v>7</v>
      </c>
      <c r="R12549" t="s">
        <v>169</v>
      </c>
      <c r="S12549" t="s">
        <v>170</v>
      </c>
      <c r="T12549">
        <v>2536338.064516129</v>
      </c>
      <c r="U12549">
        <v>2302755</v>
      </c>
      <c r="V12549">
        <v>-233583.06451612897</v>
      </c>
      <c r="W12549">
        <v>-9.2094609856628429E-2</v>
      </c>
      <c r="X12549" t="s">
        <v>317</v>
      </c>
    </row>
    <row r="12550" spans="1:24" x14ac:dyDescent="0.35">
      <c r="A12550">
        <v>3301063866</v>
      </c>
      <c r="B12550" t="s">
        <v>168</v>
      </c>
      <c r="C12550" t="s">
        <v>168</v>
      </c>
      <c r="D12550">
        <v>0</v>
      </c>
      <c r="E12550">
        <v>0</v>
      </c>
      <c r="F12550">
        <v>11</v>
      </c>
      <c r="G12550">
        <v>545688</v>
      </c>
      <c r="H12550">
        <v>57</v>
      </c>
      <c r="I12550">
        <v>1658000</v>
      </c>
      <c r="J12550">
        <v>0</v>
      </c>
      <c r="K12550">
        <v>0</v>
      </c>
      <c r="L12550">
        <v>9</v>
      </c>
      <c r="M12550">
        <v>341600</v>
      </c>
      <c r="N12550">
        <v>60000</v>
      </c>
      <c r="O12550">
        <v>2605288</v>
      </c>
      <c r="P12550" t="s">
        <v>5</v>
      </c>
      <c r="Q12550" t="s">
        <v>11</v>
      </c>
      <c r="R12550" t="s">
        <v>169</v>
      </c>
      <c r="S12550" t="s">
        <v>170</v>
      </c>
      <c r="T12550">
        <v>1680830.9677419355</v>
      </c>
      <c r="U12550">
        <v>974995</v>
      </c>
      <c r="V12550">
        <v>-705835.96774193551</v>
      </c>
      <c r="W12550">
        <v>-0.41993274831803629</v>
      </c>
      <c r="X12550" t="s">
        <v>298</v>
      </c>
    </row>
    <row r="12551" spans="1:24" x14ac:dyDescent="0.35">
      <c r="A12551">
        <v>3300012015</v>
      </c>
      <c r="B12551" t="s">
        <v>168</v>
      </c>
      <c r="C12551" t="s">
        <v>168</v>
      </c>
      <c r="D12551">
        <v>0</v>
      </c>
      <c r="E12551">
        <v>0</v>
      </c>
      <c r="F12551">
        <v>58</v>
      </c>
      <c r="G12551">
        <v>2025696</v>
      </c>
      <c r="H12551">
        <v>47</v>
      </c>
      <c r="I12551">
        <v>1604000</v>
      </c>
      <c r="J12551">
        <v>0</v>
      </c>
      <c r="K12551">
        <v>0</v>
      </c>
      <c r="L12551">
        <v>0</v>
      </c>
      <c r="M12551">
        <v>0</v>
      </c>
      <c r="N12551">
        <v>495500</v>
      </c>
      <c r="O12551">
        <v>4125196</v>
      </c>
      <c r="P12551" t="s">
        <v>5</v>
      </c>
      <c r="Q12551" t="s">
        <v>17</v>
      </c>
      <c r="R12551" t="s">
        <v>169</v>
      </c>
      <c r="S12551" t="s">
        <v>170</v>
      </c>
      <c r="T12551">
        <v>2661416.7741935486</v>
      </c>
      <c r="U12551">
        <v>2856128</v>
      </c>
      <c r="V12551">
        <v>194711.2258064514</v>
      </c>
      <c r="W12551">
        <v>7.3160741938079976E-2</v>
      </c>
      <c r="X12551" t="s">
        <v>291</v>
      </c>
    </row>
    <row r="12552" spans="1:24" x14ac:dyDescent="0.35">
      <c r="A12552">
        <v>3300016363</v>
      </c>
      <c r="B12552" t="s">
        <v>168</v>
      </c>
      <c r="C12552" t="s">
        <v>168</v>
      </c>
      <c r="D12552">
        <v>0</v>
      </c>
      <c r="E12552">
        <v>0</v>
      </c>
      <c r="F12552">
        <v>263</v>
      </c>
      <c r="G12552">
        <v>10948266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342000</v>
      </c>
      <c r="O12552">
        <v>11290266</v>
      </c>
      <c r="P12552" t="s">
        <v>5</v>
      </c>
      <c r="Q12552" t="s">
        <v>8</v>
      </c>
      <c r="R12552" t="s">
        <v>169</v>
      </c>
      <c r="S12552" t="s">
        <v>170</v>
      </c>
      <c r="T12552">
        <v>7284042.5806451607</v>
      </c>
      <c r="U12552">
        <v>7486940</v>
      </c>
      <c r="V12552">
        <v>202897.41935483925</v>
      </c>
      <c r="W12552">
        <v>2.7855056736484363E-2</v>
      </c>
      <c r="X12552" t="s">
        <v>187</v>
      </c>
    </row>
    <row r="12553" spans="1:24" x14ac:dyDescent="0.35">
      <c r="A12553">
        <v>3301074340</v>
      </c>
      <c r="B12553" t="s">
        <v>168</v>
      </c>
      <c r="C12553" t="s">
        <v>168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2711500</v>
      </c>
      <c r="O12553">
        <v>2711500</v>
      </c>
      <c r="P12553" t="s">
        <v>5</v>
      </c>
      <c r="Q12553" t="s">
        <v>6</v>
      </c>
      <c r="R12553" t="s">
        <v>181</v>
      </c>
      <c r="S12553" t="s">
        <v>170</v>
      </c>
      <c r="T12553">
        <v>1749354.8387096773</v>
      </c>
      <c r="U12553">
        <v>1425000</v>
      </c>
      <c r="V12553">
        <v>-324354.83870967734</v>
      </c>
      <c r="W12553">
        <v>-0.18541397750322697</v>
      </c>
      <c r="X12553" t="s">
        <v>316</v>
      </c>
    </row>
    <row r="12554" spans="1:24" x14ac:dyDescent="0.35">
      <c r="A12554">
        <v>3300009718</v>
      </c>
      <c r="B12554" t="s">
        <v>168</v>
      </c>
      <c r="C12554" t="s">
        <v>168</v>
      </c>
      <c r="D12554">
        <v>0</v>
      </c>
      <c r="E12554">
        <v>0</v>
      </c>
      <c r="F12554">
        <v>1</v>
      </c>
      <c r="G12554">
        <v>23699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295500</v>
      </c>
      <c r="O12554">
        <v>319199</v>
      </c>
      <c r="P12554" t="s">
        <v>5</v>
      </c>
      <c r="Q12554" t="s">
        <v>12</v>
      </c>
      <c r="R12554" t="s">
        <v>169</v>
      </c>
      <c r="S12554" t="s">
        <v>170</v>
      </c>
      <c r="T12554">
        <v>205934.83870967742</v>
      </c>
      <c r="U12554">
        <v>86000</v>
      </c>
      <c r="V12554">
        <v>-119934.83870967742</v>
      </c>
      <c r="W12554">
        <v>-0.58239217541408339</v>
      </c>
      <c r="X12554" t="s">
        <v>248</v>
      </c>
    </row>
    <row r="12555" spans="1:24" x14ac:dyDescent="0.35">
      <c r="A12555">
        <v>3300015024</v>
      </c>
      <c r="B12555" t="s">
        <v>168</v>
      </c>
      <c r="C12555" t="s">
        <v>168</v>
      </c>
      <c r="D12555">
        <v>0</v>
      </c>
      <c r="E12555">
        <v>0</v>
      </c>
      <c r="F12555">
        <v>117</v>
      </c>
      <c r="G12555">
        <v>5058112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342000</v>
      </c>
      <c r="O12555">
        <v>5400112</v>
      </c>
      <c r="P12555" t="s">
        <v>5</v>
      </c>
      <c r="Q12555" t="s">
        <v>8</v>
      </c>
      <c r="R12555" t="s">
        <v>169</v>
      </c>
      <c r="S12555" t="s">
        <v>170</v>
      </c>
      <c r="T12555">
        <v>3483943.2258064514</v>
      </c>
      <c r="U12555">
        <v>4322092</v>
      </c>
      <c r="V12555">
        <v>838148.7741935486</v>
      </c>
      <c r="W12555">
        <v>0.24057475104220072</v>
      </c>
      <c r="X12555" t="s">
        <v>238</v>
      </c>
    </row>
    <row r="12556" spans="1:24" x14ac:dyDescent="0.35">
      <c r="A12556">
        <v>6001126387</v>
      </c>
      <c r="B12556" t="s">
        <v>168</v>
      </c>
      <c r="C12556" t="s">
        <v>168</v>
      </c>
      <c r="D12556">
        <v>0</v>
      </c>
      <c r="E12556">
        <v>0</v>
      </c>
      <c r="F12556">
        <v>39</v>
      </c>
      <c r="G12556">
        <v>996255</v>
      </c>
      <c r="H12556">
        <v>28</v>
      </c>
      <c r="I12556">
        <v>1025000</v>
      </c>
      <c r="J12556">
        <v>0</v>
      </c>
      <c r="K12556">
        <v>0</v>
      </c>
      <c r="L12556">
        <v>11</v>
      </c>
      <c r="M12556">
        <v>816400</v>
      </c>
      <c r="N12556">
        <v>57000</v>
      </c>
      <c r="O12556">
        <v>2894655</v>
      </c>
      <c r="P12556" t="s">
        <v>5</v>
      </c>
      <c r="Q12556" t="s">
        <v>11</v>
      </c>
      <c r="R12556" t="s">
        <v>169</v>
      </c>
      <c r="S12556" t="s">
        <v>170</v>
      </c>
      <c r="T12556">
        <v>1867519.3548387098</v>
      </c>
      <c r="U12556">
        <v>1859381</v>
      </c>
      <c r="V12556">
        <v>-8138.3548387098126</v>
      </c>
      <c r="W12556">
        <v>-4.3578422989959398E-3</v>
      </c>
      <c r="X12556" t="s">
        <v>306</v>
      </c>
    </row>
    <row r="12557" spans="1:24" x14ac:dyDescent="0.35">
      <c r="A12557">
        <v>3300002453</v>
      </c>
      <c r="B12557" t="s">
        <v>168</v>
      </c>
      <c r="C12557" t="s">
        <v>168</v>
      </c>
      <c r="D12557">
        <v>0</v>
      </c>
      <c r="E12557">
        <v>0</v>
      </c>
      <c r="F12557">
        <v>77</v>
      </c>
      <c r="G12557">
        <v>3721320</v>
      </c>
      <c r="H12557">
        <v>48</v>
      </c>
      <c r="I12557">
        <v>2240000</v>
      </c>
      <c r="J12557">
        <v>0</v>
      </c>
      <c r="K12557">
        <v>0</v>
      </c>
      <c r="L12557">
        <v>8</v>
      </c>
      <c r="M12557">
        <v>574050</v>
      </c>
      <c r="N12557">
        <v>167000</v>
      </c>
      <c r="O12557">
        <v>6702370</v>
      </c>
      <c r="P12557" t="s">
        <v>5</v>
      </c>
      <c r="Q12557" t="s">
        <v>10</v>
      </c>
      <c r="R12557" t="s">
        <v>169</v>
      </c>
      <c r="S12557" t="s">
        <v>170</v>
      </c>
      <c r="T12557">
        <v>4324109.6774193542</v>
      </c>
      <c r="U12557">
        <v>4870738</v>
      </c>
      <c r="V12557">
        <v>546628.32258064579</v>
      </c>
      <c r="W12557">
        <v>0.12641407442442021</v>
      </c>
      <c r="X12557" t="s">
        <v>223</v>
      </c>
    </row>
    <row r="12558" spans="1:24" x14ac:dyDescent="0.35">
      <c r="A12558">
        <v>3300003182</v>
      </c>
      <c r="B12558" t="s">
        <v>168</v>
      </c>
      <c r="C12558" t="s">
        <v>168</v>
      </c>
      <c r="D12558">
        <v>0</v>
      </c>
      <c r="E12558">
        <v>0</v>
      </c>
      <c r="F12558">
        <v>20</v>
      </c>
      <c r="G12558">
        <v>686477</v>
      </c>
      <c r="H12558">
        <v>9</v>
      </c>
      <c r="I12558">
        <v>165000</v>
      </c>
      <c r="J12558">
        <v>0</v>
      </c>
      <c r="K12558">
        <v>0</v>
      </c>
      <c r="L12558">
        <v>9</v>
      </c>
      <c r="M12558">
        <v>550000</v>
      </c>
      <c r="N12558">
        <v>150000</v>
      </c>
      <c r="O12558">
        <v>1551477</v>
      </c>
      <c r="P12558" t="s">
        <v>5</v>
      </c>
      <c r="Q12558" t="s">
        <v>15</v>
      </c>
      <c r="R12558" t="s">
        <v>169</v>
      </c>
      <c r="S12558" t="s">
        <v>170</v>
      </c>
      <c r="T12558">
        <v>1000952.9032258065</v>
      </c>
      <c r="U12558">
        <v>1478477</v>
      </c>
      <c r="V12558">
        <v>477524.09677419346</v>
      </c>
      <c r="W12558">
        <v>0.47706949571279478</v>
      </c>
      <c r="X12558" t="s">
        <v>190</v>
      </c>
    </row>
    <row r="12559" spans="1:24" x14ac:dyDescent="0.35">
      <c r="A12559">
        <v>3301033711</v>
      </c>
      <c r="B12559" t="s">
        <v>168</v>
      </c>
      <c r="C12559" t="s">
        <v>168</v>
      </c>
      <c r="D12559">
        <v>0</v>
      </c>
      <c r="E12559">
        <v>0</v>
      </c>
      <c r="F12559">
        <v>75</v>
      </c>
      <c r="G12559">
        <v>2593900</v>
      </c>
      <c r="H12559">
        <v>7</v>
      </c>
      <c r="I12559">
        <v>255000</v>
      </c>
      <c r="J12559">
        <v>0</v>
      </c>
      <c r="K12559">
        <v>0</v>
      </c>
      <c r="L12559">
        <v>0</v>
      </c>
      <c r="M12559">
        <v>0</v>
      </c>
      <c r="N12559">
        <v>210000</v>
      </c>
      <c r="O12559">
        <v>3058900</v>
      </c>
      <c r="P12559" t="s">
        <v>5</v>
      </c>
      <c r="Q12559" t="s">
        <v>12</v>
      </c>
      <c r="R12559" t="s">
        <v>169</v>
      </c>
      <c r="S12559" t="s">
        <v>170</v>
      </c>
      <c r="T12559">
        <v>1973483.8709677418</v>
      </c>
      <c r="U12559">
        <v>2015290</v>
      </c>
      <c r="V12559">
        <v>41806.129032258177</v>
      </c>
      <c r="W12559">
        <v>2.1183922325018756E-2</v>
      </c>
      <c r="X12559" t="s">
        <v>354</v>
      </c>
    </row>
    <row r="12560" spans="1:24" x14ac:dyDescent="0.35">
      <c r="A12560">
        <v>6001130637</v>
      </c>
      <c r="B12560" t="s">
        <v>168</v>
      </c>
      <c r="C12560" t="s">
        <v>168</v>
      </c>
      <c r="D12560">
        <v>0</v>
      </c>
      <c r="E12560">
        <v>0</v>
      </c>
      <c r="F12560">
        <v>7</v>
      </c>
      <c r="G12560">
        <v>416993</v>
      </c>
      <c r="H12560">
        <v>1</v>
      </c>
      <c r="I12560">
        <v>100000</v>
      </c>
      <c r="J12560">
        <v>0</v>
      </c>
      <c r="K12560">
        <v>0</v>
      </c>
      <c r="L12560">
        <v>4</v>
      </c>
      <c r="M12560">
        <v>202400</v>
      </c>
      <c r="N12560">
        <v>60000</v>
      </c>
      <c r="O12560">
        <v>779393</v>
      </c>
      <c r="P12560" t="s">
        <v>5</v>
      </c>
      <c r="Q12560" t="s">
        <v>15</v>
      </c>
      <c r="R12560" t="s">
        <v>169</v>
      </c>
      <c r="S12560" t="s">
        <v>170</v>
      </c>
      <c r="T12560">
        <v>502834.19354838715</v>
      </c>
      <c r="U12560">
        <v>172798</v>
      </c>
      <c r="V12560">
        <v>-330036.19354838715</v>
      </c>
      <c r="W12560">
        <v>-0.65635193028420846</v>
      </c>
      <c r="X12560" t="s">
        <v>254</v>
      </c>
    </row>
    <row r="12561" spans="1:24" x14ac:dyDescent="0.35">
      <c r="A12561">
        <v>6001120264</v>
      </c>
      <c r="B12561" t="s">
        <v>168</v>
      </c>
      <c r="C12561" t="s">
        <v>168</v>
      </c>
      <c r="D12561">
        <v>0</v>
      </c>
      <c r="E12561">
        <v>0</v>
      </c>
      <c r="F12561">
        <v>67</v>
      </c>
      <c r="G12561">
        <v>1475570</v>
      </c>
      <c r="H12561">
        <v>17</v>
      </c>
      <c r="I12561">
        <v>410000</v>
      </c>
      <c r="J12561">
        <v>0</v>
      </c>
      <c r="K12561">
        <v>0</v>
      </c>
      <c r="L12561">
        <v>39</v>
      </c>
      <c r="M12561">
        <v>1648165</v>
      </c>
      <c r="N12561">
        <v>352500</v>
      </c>
      <c r="O12561">
        <v>3886235</v>
      </c>
      <c r="P12561" t="s">
        <v>5</v>
      </c>
      <c r="Q12561" t="s">
        <v>17</v>
      </c>
      <c r="R12561" t="s">
        <v>169</v>
      </c>
      <c r="S12561" t="s">
        <v>170</v>
      </c>
      <c r="T12561">
        <v>2507248.3870967743</v>
      </c>
      <c r="U12561">
        <v>2656737</v>
      </c>
      <c r="V12561">
        <v>149488.6129032257</v>
      </c>
      <c r="W12561">
        <v>5.9622578150832384E-2</v>
      </c>
      <c r="X12561" t="s">
        <v>253</v>
      </c>
    </row>
    <row r="12562" spans="1:24" x14ac:dyDescent="0.35">
      <c r="A12562">
        <v>3301062990</v>
      </c>
      <c r="B12562" t="s">
        <v>168</v>
      </c>
      <c r="C12562" t="s">
        <v>168</v>
      </c>
      <c r="D12562">
        <v>0</v>
      </c>
      <c r="E12562">
        <v>0</v>
      </c>
      <c r="F12562">
        <v>224</v>
      </c>
      <c r="G12562">
        <v>9746025</v>
      </c>
      <c r="H12562">
        <v>1</v>
      </c>
      <c r="I12562">
        <v>100000</v>
      </c>
      <c r="J12562">
        <v>0</v>
      </c>
      <c r="K12562">
        <v>0</v>
      </c>
      <c r="L12562">
        <v>0</v>
      </c>
      <c r="M12562">
        <v>0</v>
      </c>
      <c r="N12562">
        <v>933000</v>
      </c>
      <c r="O12562">
        <v>10779025</v>
      </c>
      <c r="P12562" t="s">
        <v>5</v>
      </c>
      <c r="Q12562" t="s">
        <v>17</v>
      </c>
      <c r="R12562" t="s">
        <v>169</v>
      </c>
      <c r="S12562" t="s">
        <v>170</v>
      </c>
      <c r="T12562">
        <v>6954209.6774193551</v>
      </c>
      <c r="U12562">
        <v>7873586</v>
      </c>
      <c r="V12562">
        <v>919376.32258064486</v>
      </c>
      <c r="W12562">
        <v>0.1322042856380794</v>
      </c>
      <c r="X12562" t="s">
        <v>269</v>
      </c>
    </row>
    <row r="12563" spans="1:24" x14ac:dyDescent="0.35">
      <c r="A12563">
        <v>3301069003</v>
      </c>
      <c r="B12563" t="s">
        <v>168</v>
      </c>
      <c r="C12563" t="s">
        <v>168</v>
      </c>
      <c r="D12563">
        <v>0</v>
      </c>
      <c r="E12563">
        <v>0</v>
      </c>
      <c r="F12563">
        <v>6</v>
      </c>
      <c r="G12563">
        <v>163192</v>
      </c>
      <c r="H12563">
        <v>6</v>
      </c>
      <c r="I12563">
        <v>135000</v>
      </c>
      <c r="J12563">
        <v>0</v>
      </c>
      <c r="K12563">
        <v>0</v>
      </c>
      <c r="L12563">
        <v>0</v>
      </c>
      <c r="M12563">
        <v>0</v>
      </c>
      <c r="N12563">
        <v>150000</v>
      </c>
      <c r="O12563">
        <v>448192</v>
      </c>
      <c r="P12563" t="s">
        <v>5</v>
      </c>
      <c r="Q12563" t="s">
        <v>11</v>
      </c>
      <c r="R12563" t="s">
        <v>169</v>
      </c>
      <c r="S12563" t="s">
        <v>170</v>
      </c>
      <c r="T12563">
        <v>289156.12903225806</v>
      </c>
      <c r="U12563">
        <v>573087</v>
      </c>
      <c r="V12563">
        <v>283930.87096774194</v>
      </c>
      <c r="W12563">
        <v>0.98192928477081254</v>
      </c>
      <c r="X12563" t="s">
        <v>217</v>
      </c>
    </row>
    <row r="12564" spans="1:24" x14ac:dyDescent="0.35">
      <c r="A12564">
        <v>3301041946</v>
      </c>
      <c r="B12564" t="s">
        <v>168</v>
      </c>
      <c r="C12564" t="s">
        <v>168</v>
      </c>
      <c r="D12564">
        <v>0</v>
      </c>
      <c r="E12564">
        <v>0</v>
      </c>
      <c r="F12564">
        <v>33</v>
      </c>
      <c r="G12564">
        <v>1300065</v>
      </c>
      <c r="H12564">
        <v>22</v>
      </c>
      <c r="I12564">
        <v>1077000</v>
      </c>
      <c r="J12564">
        <v>0</v>
      </c>
      <c r="K12564">
        <v>0</v>
      </c>
      <c r="L12564">
        <v>0</v>
      </c>
      <c r="M12564">
        <v>0</v>
      </c>
      <c r="N12564">
        <v>327000</v>
      </c>
      <c r="O12564">
        <v>2704065</v>
      </c>
      <c r="P12564" t="s">
        <v>5</v>
      </c>
      <c r="Q12564" t="s">
        <v>11</v>
      </c>
      <c r="R12564" t="s">
        <v>169</v>
      </c>
      <c r="S12564" t="s">
        <v>170</v>
      </c>
      <c r="T12564">
        <v>1744558.064516129</v>
      </c>
      <c r="U12564">
        <v>1021777</v>
      </c>
      <c r="V12564">
        <v>-722781.06451612897</v>
      </c>
      <c r="W12564">
        <v>-0.41430610950550373</v>
      </c>
      <c r="X12564" t="s">
        <v>308</v>
      </c>
    </row>
    <row r="12565" spans="1:24" x14ac:dyDescent="0.35">
      <c r="A12565">
        <v>6001118970</v>
      </c>
      <c r="B12565" t="s">
        <v>168</v>
      </c>
      <c r="C12565" t="s">
        <v>168</v>
      </c>
      <c r="D12565">
        <v>0</v>
      </c>
      <c r="E12565">
        <v>0</v>
      </c>
      <c r="F12565">
        <v>20</v>
      </c>
      <c r="G12565">
        <v>644398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385500</v>
      </c>
      <c r="O12565">
        <v>1029898</v>
      </c>
      <c r="P12565" t="s">
        <v>5</v>
      </c>
      <c r="Q12565" t="s">
        <v>17</v>
      </c>
      <c r="R12565" t="s">
        <v>169</v>
      </c>
      <c r="S12565" t="s">
        <v>170</v>
      </c>
      <c r="T12565">
        <v>664450.32258064509</v>
      </c>
      <c r="U12565">
        <v>799348</v>
      </c>
      <c r="V12565">
        <v>134897.67741935491</v>
      </c>
      <c r="W12565">
        <v>0.20302146426150958</v>
      </c>
      <c r="X12565" t="s">
        <v>404</v>
      </c>
    </row>
    <row r="12566" spans="1:24" x14ac:dyDescent="0.35">
      <c r="A12566">
        <v>3301018837</v>
      </c>
      <c r="B12566" t="s">
        <v>168</v>
      </c>
      <c r="C12566" t="s">
        <v>168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330000</v>
      </c>
      <c r="O12566">
        <v>330000</v>
      </c>
      <c r="P12566" t="s">
        <v>5</v>
      </c>
      <c r="Q12566" t="s">
        <v>12</v>
      </c>
      <c r="R12566" t="s">
        <v>169</v>
      </c>
      <c r="S12566" t="s">
        <v>170</v>
      </c>
      <c r="T12566">
        <v>212903.22580645164</v>
      </c>
      <c r="U12566">
        <v>460400</v>
      </c>
      <c r="V12566">
        <v>247496.77419354836</v>
      </c>
      <c r="W12566">
        <v>1.1624848484848482</v>
      </c>
      <c r="X12566" t="s">
        <v>398</v>
      </c>
    </row>
    <row r="12567" spans="1:24" x14ac:dyDescent="0.35">
      <c r="A12567">
        <v>3301026899</v>
      </c>
      <c r="B12567" t="s">
        <v>168</v>
      </c>
      <c r="C12567" t="s">
        <v>168</v>
      </c>
      <c r="D12567">
        <v>0</v>
      </c>
      <c r="E12567">
        <v>0</v>
      </c>
      <c r="F12567">
        <v>2</v>
      </c>
      <c r="G12567">
        <v>202398</v>
      </c>
      <c r="H12567">
        <v>6</v>
      </c>
      <c r="I12567">
        <v>180000</v>
      </c>
      <c r="J12567">
        <v>0</v>
      </c>
      <c r="K12567">
        <v>0</v>
      </c>
      <c r="L12567">
        <v>19</v>
      </c>
      <c r="M12567">
        <v>1605250</v>
      </c>
      <c r="N12567">
        <v>57000</v>
      </c>
      <c r="O12567">
        <v>2044648</v>
      </c>
      <c r="P12567" t="s">
        <v>5</v>
      </c>
      <c r="Q12567" t="s">
        <v>11</v>
      </c>
      <c r="R12567" t="s">
        <v>169</v>
      </c>
      <c r="S12567" t="s">
        <v>170</v>
      </c>
      <c r="T12567">
        <v>1319127.7419354839</v>
      </c>
      <c r="U12567">
        <v>2437692</v>
      </c>
      <c r="V12567">
        <v>1118564.2580645161</v>
      </c>
      <c r="W12567">
        <v>0.8479574968405319</v>
      </c>
      <c r="X12567" t="s">
        <v>306</v>
      </c>
    </row>
    <row r="12568" spans="1:24" x14ac:dyDescent="0.35">
      <c r="A12568">
        <v>3300018374</v>
      </c>
      <c r="B12568" t="s">
        <v>168</v>
      </c>
      <c r="C12568" t="s">
        <v>168</v>
      </c>
      <c r="D12568">
        <v>0</v>
      </c>
      <c r="E12568">
        <v>0</v>
      </c>
      <c r="F12568">
        <v>4</v>
      </c>
      <c r="G12568">
        <v>159997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981500</v>
      </c>
      <c r="O12568">
        <v>1141497</v>
      </c>
      <c r="P12568" t="s">
        <v>5</v>
      </c>
      <c r="Q12568" t="s">
        <v>7</v>
      </c>
      <c r="R12568" t="s">
        <v>169</v>
      </c>
      <c r="S12568" t="s">
        <v>170</v>
      </c>
      <c r="T12568">
        <v>736449.67741935491</v>
      </c>
      <c r="U12568">
        <v>576899</v>
      </c>
      <c r="V12568">
        <v>-159550.67741935491</v>
      </c>
      <c r="W12568">
        <v>-0.21664844498058256</v>
      </c>
      <c r="X12568" t="s">
        <v>351</v>
      </c>
    </row>
    <row r="12569" spans="1:24" x14ac:dyDescent="0.35">
      <c r="A12569">
        <v>3301071854</v>
      </c>
      <c r="B12569" t="s">
        <v>168</v>
      </c>
      <c r="C12569" t="s">
        <v>168</v>
      </c>
      <c r="D12569">
        <v>0</v>
      </c>
      <c r="E12569">
        <v>0</v>
      </c>
      <c r="F12569">
        <v>24</v>
      </c>
      <c r="G12569">
        <v>1395976</v>
      </c>
      <c r="H12569">
        <v>24</v>
      </c>
      <c r="I12569">
        <v>1148000</v>
      </c>
      <c r="J12569">
        <v>0</v>
      </c>
      <c r="K12569">
        <v>0</v>
      </c>
      <c r="L12569">
        <v>21</v>
      </c>
      <c r="M12569">
        <v>1130400</v>
      </c>
      <c r="N12569">
        <v>165000</v>
      </c>
      <c r="O12569">
        <v>3839376</v>
      </c>
      <c r="P12569" t="s">
        <v>5</v>
      </c>
      <c r="Q12569" t="s">
        <v>10</v>
      </c>
      <c r="R12569" t="s">
        <v>169</v>
      </c>
      <c r="S12569" t="s">
        <v>170</v>
      </c>
      <c r="T12569">
        <v>2477016.7741935486</v>
      </c>
      <c r="U12569">
        <v>1134895</v>
      </c>
      <c r="V12569">
        <v>-1342121.7741935486</v>
      </c>
      <c r="W12569">
        <v>-0.54182990933943431</v>
      </c>
      <c r="X12569" t="s">
        <v>198</v>
      </c>
    </row>
    <row r="12570" spans="1:24" x14ac:dyDescent="0.35">
      <c r="A12570">
        <v>3301011140</v>
      </c>
      <c r="B12570" t="s">
        <v>168</v>
      </c>
      <c r="C12570" t="s">
        <v>168</v>
      </c>
      <c r="D12570">
        <v>0</v>
      </c>
      <c r="E12570">
        <v>0</v>
      </c>
      <c r="F12570">
        <v>103</v>
      </c>
      <c r="G12570">
        <v>3747776</v>
      </c>
      <c r="H12570">
        <v>21</v>
      </c>
      <c r="I12570">
        <v>617000</v>
      </c>
      <c r="J12570">
        <v>0</v>
      </c>
      <c r="K12570">
        <v>0</v>
      </c>
      <c r="L12570">
        <v>0</v>
      </c>
      <c r="M12570">
        <v>0</v>
      </c>
      <c r="N12570">
        <v>165000</v>
      </c>
      <c r="O12570">
        <v>4529776</v>
      </c>
      <c r="P12570" t="s">
        <v>5</v>
      </c>
      <c r="Q12570" t="s">
        <v>14</v>
      </c>
      <c r="R12570" t="s">
        <v>169</v>
      </c>
      <c r="S12570" t="s">
        <v>170</v>
      </c>
      <c r="T12570">
        <v>2922436.1290322579</v>
      </c>
      <c r="U12570">
        <v>2551125</v>
      </c>
      <c r="V12570">
        <v>-371311.12903225794</v>
      </c>
      <c r="W12570">
        <v>-0.12705534445853395</v>
      </c>
      <c r="X12570" t="s">
        <v>409</v>
      </c>
    </row>
    <row r="12571" spans="1:24" x14ac:dyDescent="0.35">
      <c r="A12571">
        <v>3300024663</v>
      </c>
      <c r="B12571" t="s">
        <v>168</v>
      </c>
      <c r="C12571" t="s">
        <v>168</v>
      </c>
      <c r="D12571">
        <v>0</v>
      </c>
      <c r="E12571">
        <v>0</v>
      </c>
      <c r="F12571">
        <v>0</v>
      </c>
      <c r="G12571">
        <v>0</v>
      </c>
      <c r="H12571">
        <v>50</v>
      </c>
      <c r="I12571">
        <v>965000</v>
      </c>
      <c r="J12571">
        <v>0</v>
      </c>
      <c r="K12571">
        <v>0</v>
      </c>
      <c r="L12571">
        <v>0</v>
      </c>
      <c r="M12571">
        <v>0</v>
      </c>
      <c r="N12571">
        <v>1260800</v>
      </c>
      <c r="O12571">
        <v>2225800</v>
      </c>
      <c r="P12571" t="s">
        <v>5</v>
      </c>
      <c r="Q12571" t="s">
        <v>16</v>
      </c>
      <c r="R12571" t="s">
        <v>169</v>
      </c>
      <c r="S12571" t="s">
        <v>170</v>
      </c>
      <c r="T12571">
        <v>1436000</v>
      </c>
      <c r="U12571">
        <v>902000</v>
      </c>
      <c r="V12571">
        <v>-534000</v>
      </c>
      <c r="W12571">
        <v>-0.371866295264624</v>
      </c>
      <c r="X12571" t="s">
        <v>194</v>
      </c>
    </row>
    <row r="12572" spans="1:24" x14ac:dyDescent="0.35">
      <c r="A12572">
        <v>3300013721</v>
      </c>
      <c r="B12572" t="s">
        <v>168</v>
      </c>
      <c r="C12572" t="s">
        <v>168</v>
      </c>
      <c r="D12572">
        <v>0</v>
      </c>
      <c r="E12572">
        <v>0</v>
      </c>
      <c r="F12572">
        <v>4</v>
      </c>
      <c r="G12572">
        <v>112290</v>
      </c>
      <c r="H12572">
        <v>1</v>
      </c>
      <c r="I12572">
        <v>5000</v>
      </c>
      <c r="J12572">
        <v>0</v>
      </c>
      <c r="K12572">
        <v>0</v>
      </c>
      <c r="L12572">
        <v>0</v>
      </c>
      <c r="M12572">
        <v>0</v>
      </c>
      <c r="N12572">
        <v>1070000</v>
      </c>
      <c r="O12572">
        <v>1187290</v>
      </c>
      <c r="P12572" t="s">
        <v>5</v>
      </c>
      <c r="Q12572" t="s">
        <v>8</v>
      </c>
      <c r="R12572" t="s">
        <v>169</v>
      </c>
      <c r="S12572" t="s">
        <v>170</v>
      </c>
      <c r="T12572">
        <v>765993.54838709685</v>
      </c>
      <c r="U12572">
        <v>1357392</v>
      </c>
      <c r="V12572">
        <v>591398.45161290315</v>
      </c>
      <c r="W12572">
        <v>0.77206714450555447</v>
      </c>
      <c r="X12572" t="s">
        <v>350</v>
      </c>
    </row>
    <row r="12573" spans="1:24" x14ac:dyDescent="0.35">
      <c r="A12573">
        <v>6001130338</v>
      </c>
      <c r="B12573" t="s">
        <v>168</v>
      </c>
      <c r="C12573" t="s">
        <v>168</v>
      </c>
      <c r="D12573">
        <v>0</v>
      </c>
      <c r="E12573">
        <v>0</v>
      </c>
      <c r="F12573">
        <v>38</v>
      </c>
      <c r="G12573">
        <v>2647562</v>
      </c>
      <c r="H12573">
        <v>2</v>
      </c>
      <c r="I12573">
        <v>170000</v>
      </c>
      <c r="J12573">
        <v>0</v>
      </c>
      <c r="K12573">
        <v>0</v>
      </c>
      <c r="L12573">
        <v>13</v>
      </c>
      <c r="M12573">
        <v>851200</v>
      </c>
      <c r="N12573">
        <v>30000</v>
      </c>
      <c r="O12573">
        <v>3698762</v>
      </c>
      <c r="P12573" t="s">
        <v>5</v>
      </c>
      <c r="Q12573" t="s">
        <v>11</v>
      </c>
      <c r="R12573" t="s">
        <v>169</v>
      </c>
      <c r="S12573" t="s">
        <v>170</v>
      </c>
      <c r="T12573">
        <v>2386298.064516129</v>
      </c>
      <c r="U12573">
        <v>3196377</v>
      </c>
      <c r="V12573">
        <v>810078.93548387103</v>
      </c>
      <c r="W12573">
        <v>0.33947097704583329</v>
      </c>
      <c r="X12573" t="s">
        <v>172</v>
      </c>
    </row>
    <row r="12574" spans="1:24" x14ac:dyDescent="0.35">
      <c r="A12574">
        <v>3301001780</v>
      </c>
      <c r="B12574" t="s">
        <v>168</v>
      </c>
      <c r="C12574" t="s">
        <v>168</v>
      </c>
      <c r="D12574">
        <v>0</v>
      </c>
      <c r="E12574">
        <v>0</v>
      </c>
      <c r="F12574">
        <v>7</v>
      </c>
      <c r="G12574">
        <v>1317296</v>
      </c>
      <c r="H12574">
        <v>6</v>
      </c>
      <c r="I12574">
        <v>30000</v>
      </c>
      <c r="J12574">
        <v>0</v>
      </c>
      <c r="K12574">
        <v>0</v>
      </c>
      <c r="L12574">
        <v>0</v>
      </c>
      <c r="M12574">
        <v>0</v>
      </c>
      <c r="N12574">
        <v>330000</v>
      </c>
      <c r="O12574">
        <v>1677296</v>
      </c>
      <c r="P12574" t="s">
        <v>5</v>
      </c>
      <c r="Q12574" t="s">
        <v>12</v>
      </c>
      <c r="R12574" t="s">
        <v>169</v>
      </c>
      <c r="S12574" t="s">
        <v>170</v>
      </c>
      <c r="T12574">
        <v>1082126.4516129033</v>
      </c>
      <c r="U12574">
        <v>3091594</v>
      </c>
      <c r="V12574">
        <v>2009467.5483870967</v>
      </c>
      <c r="W12574">
        <v>1.8569618600414</v>
      </c>
      <c r="X12574" t="s">
        <v>229</v>
      </c>
    </row>
    <row r="12575" spans="1:24" x14ac:dyDescent="0.35">
      <c r="A12575">
        <v>3301025322</v>
      </c>
      <c r="B12575" t="s">
        <v>168</v>
      </c>
      <c r="C12575" t="s">
        <v>168</v>
      </c>
      <c r="D12575">
        <v>0</v>
      </c>
      <c r="E12575">
        <v>0</v>
      </c>
      <c r="F12575">
        <v>118</v>
      </c>
      <c r="G12575">
        <v>4647304</v>
      </c>
      <c r="H12575">
        <v>3</v>
      </c>
      <c r="I12575">
        <v>125000</v>
      </c>
      <c r="J12575">
        <v>0</v>
      </c>
      <c r="K12575">
        <v>0</v>
      </c>
      <c r="L12575">
        <v>0</v>
      </c>
      <c r="M12575">
        <v>0</v>
      </c>
      <c r="N12575">
        <v>416100</v>
      </c>
      <c r="O12575">
        <v>5188404</v>
      </c>
      <c r="P12575" t="s">
        <v>5</v>
      </c>
      <c r="Q12575" t="s">
        <v>6</v>
      </c>
      <c r="R12575" t="s">
        <v>169</v>
      </c>
      <c r="S12575" t="s">
        <v>170</v>
      </c>
      <c r="T12575">
        <v>3347357.4193548388</v>
      </c>
      <c r="U12575">
        <v>3520307</v>
      </c>
      <c r="V12575">
        <v>172949.58064516122</v>
      </c>
      <c r="W12575">
        <v>5.1667497365278425E-2</v>
      </c>
      <c r="X12575" t="s">
        <v>343</v>
      </c>
    </row>
    <row r="12576" spans="1:24" x14ac:dyDescent="0.35">
      <c r="A12576">
        <v>3301027902</v>
      </c>
      <c r="B12576" t="s">
        <v>168</v>
      </c>
      <c r="C12576" t="s">
        <v>168</v>
      </c>
      <c r="D12576">
        <v>0</v>
      </c>
      <c r="E12576">
        <v>0</v>
      </c>
      <c r="F12576">
        <v>3</v>
      </c>
      <c r="G12576">
        <v>107996</v>
      </c>
      <c r="H12576">
        <v>2</v>
      </c>
      <c r="I12576">
        <v>115000</v>
      </c>
      <c r="J12576">
        <v>0</v>
      </c>
      <c r="K12576">
        <v>0</v>
      </c>
      <c r="L12576">
        <v>4</v>
      </c>
      <c r="M12576">
        <v>149600</v>
      </c>
      <c r="N12576">
        <v>150000</v>
      </c>
      <c r="O12576">
        <v>522596</v>
      </c>
      <c r="P12576" t="s">
        <v>5</v>
      </c>
      <c r="Q12576" t="s">
        <v>14</v>
      </c>
      <c r="R12576" t="s">
        <v>169</v>
      </c>
      <c r="S12576" t="s">
        <v>170</v>
      </c>
      <c r="T12576">
        <v>337158.70967741933</v>
      </c>
      <c r="U12576">
        <v>260798</v>
      </c>
      <c r="V12576">
        <v>-76360.709677419334</v>
      </c>
      <c r="W12576">
        <v>-0.22648298111734488</v>
      </c>
      <c r="X12576" t="s">
        <v>211</v>
      </c>
    </row>
    <row r="12577" spans="1:24" x14ac:dyDescent="0.35">
      <c r="A12577">
        <v>3300016811</v>
      </c>
      <c r="B12577" t="s">
        <v>168</v>
      </c>
      <c r="C12577" t="s">
        <v>168</v>
      </c>
      <c r="D12577">
        <v>0</v>
      </c>
      <c r="E12577">
        <v>0</v>
      </c>
      <c r="F12577">
        <v>32</v>
      </c>
      <c r="G12577">
        <v>1088209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830300</v>
      </c>
      <c r="O12577">
        <v>1918509</v>
      </c>
      <c r="P12577" t="s">
        <v>5</v>
      </c>
      <c r="Q12577" t="s">
        <v>6</v>
      </c>
      <c r="R12577" t="s">
        <v>169</v>
      </c>
      <c r="S12577" t="s">
        <v>170</v>
      </c>
      <c r="T12577">
        <v>1237747.7419354839</v>
      </c>
      <c r="U12577">
        <v>1522955</v>
      </c>
      <c r="V12577">
        <v>285207.25806451612</v>
      </c>
      <c r="W12577">
        <v>0.23042438164220225</v>
      </c>
      <c r="X12577" t="s">
        <v>259</v>
      </c>
    </row>
    <row r="12578" spans="1:24" x14ac:dyDescent="0.35">
      <c r="A12578">
        <v>3300024117</v>
      </c>
      <c r="B12578" t="s">
        <v>168</v>
      </c>
      <c r="C12578" t="s">
        <v>168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160</v>
      </c>
      <c r="K12578">
        <v>2132000</v>
      </c>
      <c r="L12578">
        <v>0</v>
      </c>
      <c r="M12578">
        <v>0</v>
      </c>
      <c r="N12578">
        <v>280000</v>
      </c>
      <c r="O12578">
        <v>2412000</v>
      </c>
      <c r="P12578" t="s">
        <v>5</v>
      </c>
      <c r="Q12578" t="s">
        <v>16</v>
      </c>
      <c r="R12578" t="s">
        <v>169</v>
      </c>
      <c r="S12578" t="s">
        <v>170</v>
      </c>
      <c r="T12578">
        <v>1556129.0322580645</v>
      </c>
      <c r="U12578">
        <v>0</v>
      </c>
      <c r="V12578">
        <v>-1556129.0322580645</v>
      </c>
      <c r="W12578">
        <v>0</v>
      </c>
      <c r="X12578" t="s">
        <v>357</v>
      </c>
    </row>
    <row r="12579" spans="1:24" x14ac:dyDescent="0.35">
      <c r="A12579">
        <v>3300013856</v>
      </c>
      <c r="B12579" t="s">
        <v>168</v>
      </c>
      <c r="C12579" t="s">
        <v>168</v>
      </c>
      <c r="D12579">
        <v>0</v>
      </c>
      <c r="E12579">
        <v>0</v>
      </c>
      <c r="F12579">
        <v>184</v>
      </c>
      <c r="G12579">
        <v>7370558</v>
      </c>
      <c r="H12579">
        <v>0</v>
      </c>
      <c r="I12579">
        <v>0</v>
      </c>
      <c r="J12579">
        <v>0</v>
      </c>
      <c r="K12579">
        <v>0</v>
      </c>
      <c r="L12579">
        <v>13</v>
      </c>
      <c r="M12579">
        <v>4804034</v>
      </c>
      <c r="N12579">
        <v>980000</v>
      </c>
      <c r="O12579">
        <v>13154592</v>
      </c>
      <c r="P12579" t="s">
        <v>5</v>
      </c>
      <c r="Q12579" t="s">
        <v>8</v>
      </c>
      <c r="R12579" t="s">
        <v>169</v>
      </c>
      <c r="S12579" t="s">
        <v>170</v>
      </c>
      <c r="T12579">
        <v>8486833.5483870972</v>
      </c>
      <c r="U12579">
        <v>7023936</v>
      </c>
      <c r="V12579">
        <v>-1462897.5483870972</v>
      </c>
      <c r="W12579">
        <v>-0.17237259810110417</v>
      </c>
      <c r="X12579" t="s">
        <v>175</v>
      </c>
    </row>
    <row r="12580" spans="1:24" x14ac:dyDescent="0.35">
      <c r="A12580">
        <v>3301034422</v>
      </c>
      <c r="B12580" t="s">
        <v>168</v>
      </c>
      <c r="C12580" t="s">
        <v>168</v>
      </c>
      <c r="D12580">
        <v>0</v>
      </c>
      <c r="E12580">
        <v>0</v>
      </c>
      <c r="F12580">
        <v>3</v>
      </c>
      <c r="G12580">
        <v>62995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165000</v>
      </c>
      <c r="O12580">
        <v>227995</v>
      </c>
      <c r="P12580" t="s">
        <v>5</v>
      </c>
      <c r="Q12580" t="s">
        <v>14</v>
      </c>
      <c r="R12580" t="s">
        <v>169</v>
      </c>
      <c r="S12580" t="s">
        <v>170</v>
      </c>
      <c r="T12580">
        <v>147093.54838709679</v>
      </c>
      <c r="U12580">
        <v>253399</v>
      </c>
      <c r="V12580">
        <v>106305.45161290321</v>
      </c>
      <c r="W12580">
        <v>0.72270641900041643</v>
      </c>
      <c r="X12580" t="s">
        <v>231</v>
      </c>
    </row>
    <row r="12581" spans="1:24" x14ac:dyDescent="0.35">
      <c r="A12581">
        <v>3301070552</v>
      </c>
      <c r="B12581" t="s">
        <v>168</v>
      </c>
      <c r="C12581" t="s">
        <v>168</v>
      </c>
      <c r="D12581">
        <v>0</v>
      </c>
      <c r="E12581">
        <v>0</v>
      </c>
      <c r="F12581">
        <v>19</v>
      </c>
      <c r="G12581">
        <v>310022</v>
      </c>
      <c r="H12581">
        <v>17</v>
      </c>
      <c r="I12581">
        <v>310000</v>
      </c>
      <c r="J12581">
        <v>0</v>
      </c>
      <c r="K12581">
        <v>0</v>
      </c>
      <c r="L12581">
        <v>12</v>
      </c>
      <c r="M12581">
        <v>387240</v>
      </c>
      <c r="N12581">
        <v>2125000</v>
      </c>
      <c r="O12581">
        <v>3132262</v>
      </c>
      <c r="P12581" t="s">
        <v>5</v>
      </c>
      <c r="Q12581" t="s">
        <v>16</v>
      </c>
      <c r="R12581" t="s">
        <v>169</v>
      </c>
      <c r="S12581" t="s">
        <v>170</v>
      </c>
      <c r="T12581">
        <v>2020814.1935483869</v>
      </c>
      <c r="U12581">
        <v>1394401</v>
      </c>
      <c r="V12581">
        <v>-626413.19354838692</v>
      </c>
      <c r="W12581">
        <v>-0.3099805986855505</v>
      </c>
      <c r="X12581" t="s">
        <v>377</v>
      </c>
    </row>
    <row r="12582" spans="1:24" x14ac:dyDescent="0.35">
      <c r="A12582">
        <v>3300007600</v>
      </c>
      <c r="B12582" t="s">
        <v>168</v>
      </c>
      <c r="C12582" t="s">
        <v>168</v>
      </c>
      <c r="D12582">
        <v>0</v>
      </c>
      <c r="E12582">
        <v>0</v>
      </c>
      <c r="F12582">
        <v>29</v>
      </c>
      <c r="G12582">
        <v>816967</v>
      </c>
      <c r="H12582">
        <v>5</v>
      </c>
      <c r="I12582">
        <v>65000</v>
      </c>
      <c r="J12582">
        <v>0</v>
      </c>
      <c r="K12582">
        <v>0</v>
      </c>
      <c r="L12582">
        <v>0</v>
      </c>
      <c r="M12582">
        <v>0</v>
      </c>
      <c r="N12582">
        <v>165000</v>
      </c>
      <c r="O12582">
        <v>1046967</v>
      </c>
      <c r="P12582" t="s">
        <v>5</v>
      </c>
      <c r="Q12582" t="s">
        <v>14</v>
      </c>
      <c r="R12582" t="s">
        <v>169</v>
      </c>
      <c r="S12582" t="s">
        <v>170</v>
      </c>
      <c r="T12582">
        <v>675462.58064516133</v>
      </c>
      <c r="U12582">
        <v>1139468</v>
      </c>
      <c r="V12582">
        <v>464005.41935483867</v>
      </c>
      <c r="W12582">
        <v>0.68694466969828083</v>
      </c>
      <c r="X12582" t="s">
        <v>402</v>
      </c>
    </row>
    <row r="12583" spans="1:24" x14ac:dyDescent="0.35">
      <c r="A12583">
        <v>3301042451</v>
      </c>
      <c r="B12583" t="s">
        <v>168</v>
      </c>
      <c r="C12583" t="s">
        <v>168</v>
      </c>
      <c r="D12583">
        <v>0</v>
      </c>
      <c r="E12583">
        <v>0</v>
      </c>
      <c r="F12583">
        <v>5</v>
      </c>
      <c r="G12583">
        <v>160796</v>
      </c>
      <c r="H12583">
        <v>14</v>
      </c>
      <c r="I12583">
        <v>645000</v>
      </c>
      <c r="J12583">
        <v>0</v>
      </c>
      <c r="K12583">
        <v>0</v>
      </c>
      <c r="L12583">
        <v>4</v>
      </c>
      <c r="M12583">
        <v>209600</v>
      </c>
      <c r="N12583">
        <v>203000</v>
      </c>
      <c r="O12583">
        <v>1218396</v>
      </c>
      <c r="P12583" t="s">
        <v>5</v>
      </c>
      <c r="Q12583" t="s">
        <v>10</v>
      </c>
      <c r="R12583" t="s">
        <v>169</v>
      </c>
      <c r="S12583" t="s">
        <v>170</v>
      </c>
      <c r="T12583">
        <v>786061.93548387091</v>
      </c>
      <c r="U12583">
        <v>899198</v>
      </c>
      <c r="V12583">
        <v>113136.06451612909</v>
      </c>
      <c r="W12583">
        <v>0.14392767211973778</v>
      </c>
      <c r="X12583" t="s">
        <v>292</v>
      </c>
    </row>
    <row r="12584" spans="1:24" x14ac:dyDescent="0.35">
      <c r="A12584">
        <v>3300014558</v>
      </c>
      <c r="B12584" t="s">
        <v>168</v>
      </c>
      <c r="C12584" t="s">
        <v>168</v>
      </c>
      <c r="D12584">
        <v>0</v>
      </c>
      <c r="E12584">
        <v>0</v>
      </c>
      <c r="F12584">
        <v>13</v>
      </c>
      <c r="G12584">
        <v>773244</v>
      </c>
      <c r="H12584">
        <v>8</v>
      </c>
      <c r="I12584">
        <v>345000</v>
      </c>
      <c r="J12584">
        <v>0</v>
      </c>
      <c r="K12584">
        <v>0</v>
      </c>
      <c r="L12584">
        <v>0</v>
      </c>
      <c r="M12584">
        <v>0</v>
      </c>
      <c r="N12584">
        <v>342000</v>
      </c>
      <c r="O12584">
        <v>1460244</v>
      </c>
      <c r="P12584" t="s">
        <v>5</v>
      </c>
      <c r="Q12584" t="s">
        <v>8</v>
      </c>
      <c r="R12584" t="s">
        <v>169</v>
      </c>
      <c r="S12584" t="s">
        <v>170</v>
      </c>
      <c r="T12584">
        <v>942092.90322580654</v>
      </c>
      <c r="U12584">
        <v>2205096</v>
      </c>
      <c r="V12584">
        <v>1263003.0967741935</v>
      </c>
      <c r="W12584">
        <v>1.3406354006590675</v>
      </c>
      <c r="X12584" t="s">
        <v>391</v>
      </c>
    </row>
    <row r="12585" spans="1:24" x14ac:dyDescent="0.35">
      <c r="A12585">
        <v>3301003078</v>
      </c>
      <c r="B12585" t="s">
        <v>168</v>
      </c>
      <c r="C12585" t="s">
        <v>168</v>
      </c>
      <c r="D12585">
        <v>0</v>
      </c>
      <c r="E12585">
        <v>0</v>
      </c>
      <c r="F12585">
        <v>29</v>
      </c>
      <c r="G12585">
        <v>937470</v>
      </c>
      <c r="H12585">
        <v>30</v>
      </c>
      <c r="I12585">
        <v>650000</v>
      </c>
      <c r="J12585">
        <v>0</v>
      </c>
      <c r="K12585">
        <v>0</v>
      </c>
      <c r="L12585">
        <v>18</v>
      </c>
      <c r="M12585">
        <v>713200</v>
      </c>
      <c r="N12585">
        <v>30000</v>
      </c>
      <c r="O12585">
        <v>2330670</v>
      </c>
      <c r="P12585" t="s">
        <v>5</v>
      </c>
      <c r="Q12585" t="s">
        <v>10</v>
      </c>
      <c r="R12585" t="s">
        <v>169</v>
      </c>
      <c r="S12585" t="s">
        <v>170</v>
      </c>
      <c r="T12585">
        <v>1503658.064516129</v>
      </c>
      <c r="U12585">
        <v>1246281</v>
      </c>
      <c r="V12585">
        <v>-257377.06451612897</v>
      </c>
      <c r="W12585">
        <v>-0.17116728236944734</v>
      </c>
      <c r="X12585" t="s">
        <v>379</v>
      </c>
    </row>
    <row r="12586" spans="1:24" x14ac:dyDescent="0.35">
      <c r="A12586">
        <v>3301023979</v>
      </c>
      <c r="B12586" t="s">
        <v>168</v>
      </c>
      <c r="C12586" t="s">
        <v>168</v>
      </c>
      <c r="D12586">
        <v>0</v>
      </c>
      <c r="E12586">
        <v>0</v>
      </c>
      <c r="F12586">
        <v>17</v>
      </c>
      <c r="G12586">
        <v>733879</v>
      </c>
      <c r="H12586">
        <v>6</v>
      </c>
      <c r="I12586">
        <v>145000</v>
      </c>
      <c r="J12586">
        <v>0</v>
      </c>
      <c r="K12586">
        <v>0</v>
      </c>
      <c r="L12586">
        <v>2</v>
      </c>
      <c r="M12586">
        <v>154800</v>
      </c>
      <c r="N12586">
        <v>280000</v>
      </c>
      <c r="O12586">
        <v>1313679</v>
      </c>
      <c r="P12586" t="s">
        <v>5</v>
      </c>
      <c r="Q12586" t="s">
        <v>13</v>
      </c>
      <c r="R12586" t="s">
        <v>169</v>
      </c>
      <c r="S12586" t="s">
        <v>170</v>
      </c>
      <c r="T12586">
        <v>847534.83870967745</v>
      </c>
      <c r="U12586">
        <v>422198</v>
      </c>
      <c r="V12586">
        <v>-425336.83870967745</v>
      </c>
      <c r="W12586">
        <v>-0.50185174612671735</v>
      </c>
      <c r="X12586" t="s">
        <v>378</v>
      </c>
    </row>
    <row r="12587" spans="1:24" x14ac:dyDescent="0.35">
      <c r="A12587">
        <v>3301064476</v>
      </c>
      <c r="B12587" t="s">
        <v>168</v>
      </c>
      <c r="C12587" t="s">
        <v>168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90000</v>
      </c>
      <c r="O12587">
        <v>90000</v>
      </c>
      <c r="P12587" t="s">
        <v>5</v>
      </c>
      <c r="Q12587" t="s">
        <v>13</v>
      </c>
      <c r="R12587" t="s">
        <v>169</v>
      </c>
      <c r="S12587" t="s">
        <v>170</v>
      </c>
      <c r="T12587">
        <v>58064.516129032258</v>
      </c>
      <c r="U12587">
        <v>0</v>
      </c>
      <c r="V12587">
        <v>-58064.516129032258</v>
      </c>
      <c r="W12587">
        <v>0</v>
      </c>
      <c r="X12587" t="s">
        <v>375</v>
      </c>
    </row>
    <row r="12588" spans="1:24" x14ac:dyDescent="0.35">
      <c r="A12588">
        <v>3300005623</v>
      </c>
      <c r="B12588" t="s">
        <v>168</v>
      </c>
      <c r="C12588" t="s">
        <v>168</v>
      </c>
      <c r="D12588">
        <v>0</v>
      </c>
      <c r="E12588">
        <v>0</v>
      </c>
      <c r="F12588">
        <v>439</v>
      </c>
      <c r="G12588">
        <v>17786854</v>
      </c>
      <c r="H12588">
        <v>226</v>
      </c>
      <c r="I12588">
        <v>9806000</v>
      </c>
      <c r="J12588">
        <v>0</v>
      </c>
      <c r="K12588">
        <v>0</v>
      </c>
      <c r="L12588">
        <v>0</v>
      </c>
      <c r="M12588">
        <v>0</v>
      </c>
      <c r="N12588">
        <v>306000</v>
      </c>
      <c r="O12588">
        <v>27898854</v>
      </c>
      <c r="P12588" t="s">
        <v>5</v>
      </c>
      <c r="Q12588" t="s">
        <v>14</v>
      </c>
      <c r="R12588" t="s">
        <v>207</v>
      </c>
      <c r="S12588" t="s">
        <v>170</v>
      </c>
      <c r="T12588">
        <v>17999260.64516129</v>
      </c>
      <c r="U12588">
        <v>18419891</v>
      </c>
      <c r="V12588">
        <v>420630.35483871028</v>
      </c>
      <c r="W12588">
        <v>2.3369312947406407E-2</v>
      </c>
      <c r="X12588" t="s">
        <v>358</v>
      </c>
    </row>
    <row r="12589" spans="1:24" x14ac:dyDescent="0.35">
      <c r="A12589">
        <v>3300020151</v>
      </c>
      <c r="B12589" t="s">
        <v>168</v>
      </c>
      <c r="C12589" t="s">
        <v>168</v>
      </c>
      <c r="D12589">
        <v>0</v>
      </c>
      <c r="E12589">
        <v>0</v>
      </c>
      <c r="F12589">
        <v>21</v>
      </c>
      <c r="G12589">
        <v>1056979</v>
      </c>
      <c r="H12589">
        <v>84</v>
      </c>
      <c r="I12589">
        <v>3970000</v>
      </c>
      <c r="J12589">
        <v>0</v>
      </c>
      <c r="K12589">
        <v>0</v>
      </c>
      <c r="L12589">
        <v>10</v>
      </c>
      <c r="M12589">
        <v>474000</v>
      </c>
      <c r="N12589">
        <v>30000</v>
      </c>
      <c r="O12589">
        <v>5530979</v>
      </c>
      <c r="P12589" t="s">
        <v>5</v>
      </c>
      <c r="Q12589" t="s">
        <v>15</v>
      </c>
      <c r="R12589" t="s">
        <v>169</v>
      </c>
      <c r="S12589" t="s">
        <v>170</v>
      </c>
      <c r="T12589">
        <v>3568373.5483870972</v>
      </c>
      <c r="U12589">
        <v>2875485</v>
      </c>
      <c r="V12589">
        <v>-692888.54838709719</v>
      </c>
      <c r="W12589">
        <v>-0.19417489200374849</v>
      </c>
      <c r="X12589" t="s">
        <v>287</v>
      </c>
    </row>
    <row r="12590" spans="1:24" x14ac:dyDescent="0.35">
      <c r="A12590">
        <v>3300007996</v>
      </c>
      <c r="B12590" t="s">
        <v>168</v>
      </c>
      <c r="C12590" t="s">
        <v>168</v>
      </c>
      <c r="D12590">
        <v>0</v>
      </c>
      <c r="E12590">
        <v>0</v>
      </c>
      <c r="F12590">
        <v>0</v>
      </c>
      <c r="G12590">
        <v>0</v>
      </c>
      <c r="H12590">
        <v>69</v>
      </c>
      <c r="I12590">
        <v>1197000</v>
      </c>
      <c r="J12590">
        <v>0</v>
      </c>
      <c r="K12590">
        <v>0</v>
      </c>
      <c r="L12590">
        <v>0</v>
      </c>
      <c r="M12590">
        <v>0</v>
      </c>
      <c r="N12590">
        <v>150000</v>
      </c>
      <c r="O12590">
        <v>1347000</v>
      </c>
      <c r="P12590" t="s">
        <v>5</v>
      </c>
      <c r="Q12590" t="s">
        <v>14</v>
      </c>
      <c r="R12590" t="s">
        <v>169</v>
      </c>
      <c r="S12590" t="s">
        <v>170</v>
      </c>
      <c r="T12590">
        <v>869032.25806451612</v>
      </c>
      <c r="U12590">
        <v>545000</v>
      </c>
      <c r="V12590">
        <v>-324032.25806451612</v>
      </c>
      <c r="W12590">
        <v>-0.37286562731997031</v>
      </c>
      <c r="X12590" t="s">
        <v>171</v>
      </c>
    </row>
    <row r="12591" spans="1:24" x14ac:dyDescent="0.35">
      <c r="A12591">
        <v>3301022404</v>
      </c>
      <c r="B12591" t="s">
        <v>168</v>
      </c>
      <c r="C12591" t="s">
        <v>168</v>
      </c>
      <c r="D12591">
        <v>0</v>
      </c>
      <c r="E12591">
        <v>0</v>
      </c>
      <c r="F12591">
        <v>44</v>
      </c>
      <c r="G12591">
        <v>1416445</v>
      </c>
      <c r="H12591">
        <v>13</v>
      </c>
      <c r="I12591">
        <v>310000</v>
      </c>
      <c r="J12591">
        <v>0</v>
      </c>
      <c r="K12591">
        <v>0</v>
      </c>
      <c r="L12591">
        <v>23</v>
      </c>
      <c r="M12591">
        <v>1185200</v>
      </c>
      <c r="N12591">
        <v>135000</v>
      </c>
      <c r="O12591">
        <v>3046645</v>
      </c>
      <c r="P12591" t="s">
        <v>5</v>
      </c>
      <c r="Q12591" t="s">
        <v>14</v>
      </c>
      <c r="R12591" t="s">
        <v>169</v>
      </c>
      <c r="S12591" t="s">
        <v>170</v>
      </c>
      <c r="T12591">
        <v>1965577.4193548388</v>
      </c>
      <c r="U12591">
        <v>1760325</v>
      </c>
      <c r="V12591">
        <v>-205252.41935483878</v>
      </c>
      <c r="W12591">
        <v>-0.10442347237699179</v>
      </c>
      <c r="X12591" t="s">
        <v>213</v>
      </c>
    </row>
    <row r="12592" spans="1:24" x14ac:dyDescent="0.35">
      <c r="A12592">
        <v>3301049389</v>
      </c>
      <c r="B12592" t="s">
        <v>168</v>
      </c>
      <c r="C12592" t="s">
        <v>168</v>
      </c>
      <c r="D12592">
        <v>0</v>
      </c>
      <c r="E12592">
        <v>0</v>
      </c>
      <c r="F12592">
        <v>31</v>
      </c>
      <c r="G12592">
        <v>1050466</v>
      </c>
      <c r="H12592">
        <v>7</v>
      </c>
      <c r="I12592">
        <v>175000</v>
      </c>
      <c r="J12592">
        <v>0</v>
      </c>
      <c r="K12592">
        <v>0</v>
      </c>
      <c r="L12592">
        <v>6</v>
      </c>
      <c r="M12592">
        <v>244400</v>
      </c>
      <c r="N12592">
        <v>220000</v>
      </c>
      <c r="O12592">
        <v>1689866</v>
      </c>
      <c r="P12592" t="s">
        <v>5</v>
      </c>
      <c r="Q12592" t="s">
        <v>15</v>
      </c>
      <c r="R12592" t="s">
        <v>169</v>
      </c>
      <c r="S12592" t="s">
        <v>170</v>
      </c>
      <c r="T12592">
        <v>1090236.1290322579</v>
      </c>
      <c r="U12592">
        <v>2794015</v>
      </c>
      <c r="V12592">
        <v>1703778.8709677421</v>
      </c>
      <c r="W12592">
        <v>1.5627613372894658</v>
      </c>
      <c r="X12592" t="s">
        <v>177</v>
      </c>
    </row>
    <row r="12593" spans="1:24" x14ac:dyDescent="0.35">
      <c r="A12593">
        <v>3300005340</v>
      </c>
      <c r="B12593" t="s">
        <v>168</v>
      </c>
      <c r="C12593" t="s">
        <v>168</v>
      </c>
      <c r="D12593">
        <v>0</v>
      </c>
      <c r="E12593">
        <v>0</v>
      </c>
      <c r="F12593">
        <v>238</v>
      </c>
      <c r="G12593">
        <v>8004571</v>
      </c>
      <c r="H12593">
        <v>4</v>
      </c>
      <c r="I12593">
        <v>412000</v>
      </c>
      <c r="J12593">
        <v>0</v>
      </c>
      <c r="K12593">
        <v>0</v>
      </c>
      <c r="L12593">
        <v>0</v>
      </c>
      <c r="M12593">
        <v>0</v>
      </c>
      <c r="N12593">
        <v>164000</v>
      </c>
      <c r="O12593">
        <v>8580571</v>
      </c>
      <c r="P12593" t="s">
        <v>5</v>
      </c>
      <c r="Q12593" t="s">
        <v>9</v>
      </c>
      <c r="R12593" t="s">
        <v>169</v>
      </c>
      <c r="S12593" t="s">
        <v>170</v>
      </c>
      <c r="T12593">
        <v>5535852.2580645159</v>
      </c>
      <c r="U12593">
        <v>4570239</v>
      </c>
      <c r="V12593">
        <v>-965613.25806451589</v>
      </c>
      <c r="W12593">
        <v>-0.17442901527182741</v>
      </c>
      <c r="X12593" t="s">
        <v>344</v>
      </c>
    </row>
    <row r="12594" spans="1:24" x14ac:dyDescent="0.35">
      <c r="A12594">
        <v>3301051907</v>
      </c>
      <c r="B12594" t="s">
        <v>168</v>
      </c>
      <c r="C12594" t="s">
        <v>168</v>
      </c>
      <c r="D12594">
        <v>0</v>
      </c>
      <c r="E12594">
        <v>0</v>
      </c>
      <c r="F12594">
        <v>32</v>
      </c>
      <c r="G12594">
        <v>1007343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4108000</v>
      </c>
      <c r="O12594">
        <v>5115343</v>
      </c>
      <c r="P12594" t="s">
        <v>5</v>
      </c>
      <c r="Q12594" t="s">
        <v>16</v>
      </c>
      <c r="R12594" t="s">
        <v>169</v>
      </c>
      <c r="S12594" t="s">
        <v>170</v>
      </c>
      <c r="T12594">
        <v>3300221.2903225804</v>
      </c>
      <c r="U12594">
        <v>2335024</v>
      </c>
      <c r="V12594">
        <v>-965197.29032258037</v>
      </c>
      <c r="W12594">
        <v>-0.29246441538719881</v>
      </c>
      <c r="X12594" t="s">
        <v>303</v>
      </c>
    </row>
    <row r="12595" spans="1:24" x14ac:dyDescent="0.35">
      <c r="A12595">
        <v>6001128385</v>
      </c>
      <c r="B12595" t="s">
        <v>168</v>
      </c>
      <c r="C12595" t="s">
        <v>168</v>
      </c>
      <c r="D12595">
        <v>0</v>
      </c>
      <c r="E12595">
        <v>0</v>
      </c>
      <c r="F12595">
        <v>5</v>
      </c>
      <c r="G12595">
        <v>82993</v>
      </c>
      <c r="H12595">
        <v>28</v>
      </c>
      <c r="I12595">
        <v>580000</v>
      </c>
      <c r="J12595">
        <v>0</v>
      </c>
      <c r="K12595">
        <v>0</v>
      </c>
      <c r="L12595">
        <v>20</v>
      </c>
      <c r="M12595">
        <v>708000</v>
      </c>
      <c r="N12595">
        <v>202000</v>
      </c>
      <c r="O12595">
        <v>1572993</v>
      </c>
      <c r="P12595" t="s">
        <v>5</v>
      </c>
      <c r="Q12595" t="s">
        <v>9</v>
      </c>
      <c r="R12595" t="s">
        <v>169</v>
      </c>
      <c r="S12595" t="s">
        <v>170</v>
      </c>
      <c r="T12595">
        <v>1014834.1935483871</v>
      </c>
      <c r="U12595">
        <v>627291</v>
      </c>
      <c r="V12595">
        <v>-387543.19354838715</v>
      </c>
      <c r="W12595">
        <v>-0.38187833639437685</v>
      </c>
      <c r="X12595" t="s">
        <v>270</v>
      </c>
    </row>
    <row r="12596" spans="1:24" x14ac:dyDescent="0.35">
      <c r="A12596">
        <v>3301055029</v>
      </c>
      <c r="B12596" t="s">
        <v>168</v>
      </c>
      <c r="C12596" t="s">
        <v>168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203000</v>
      </c>
      <c r="O12596">
        <v>203000</v>
      </c>
      <c r="P12596" t="s">
        <v>5</v>
      </c>
      <c r="Q12596" t="s">
        <v>10</v>
      </c>
      <c r="R12596" t="s">
        <v>169</v>
      </c>
      <c r="S12596" t="s">
        <v>170</v>
      </c>
      <c r="T12596">
        <v>130967.74193548386</v>
      </c>
      <c r="U12596">
        <v>161000</v>
      </c>
      <c r="V12596">
        <v>30032.258064516136</v>
      </c>
      <c r="W12596">
        <v>0.22931034482758617</v>
      </c>
      <c r="X12596" t="s">
        <v>200</v>
      </c>
    </row>
    <row r="12597" spans="1:24" x14ac:dyDescent="0.35">
      <c r="A12597">
        <v>3301024458</v>
      </c>
      <c r="B12597" t="s">
        <v>168</v>
      </c>
      <c r="C12597" t="s">
        <v>168</v>
      </c>
      <c r="D12597">
        <v>0</v>
      </c>
      <c r="E12597">
        <v>0</v>
      </c>
      <c r="F12597">
        <v>0</v>
      </c>
      <c r="G12597">
        <v>0</v>
      </c>
      <c r="H12597">
        <v>2</v>
      </c>
      <c r="I12597">
        <v>4000</v>
      </c>
      <c r="J12597">
        <v>0</v>
      </c>
      <c r="K12597">
        <v>0</v>
      </c>
      <c r="L12597">
        <v>0</v>
      </c>
      <c r="M12597">
        <v>0</v>
      </c>
      <c r="N12597">
        <v>403100</v>
      </c>
      <c r="O12597">
        <v>407100</v>
      </c>
      <c r="P12597" t="s">
        <v>5</v>
      </c>
      <c r="Q12597" t="s">
        <v>6</v>
      </c>
      <c r="R12597" t="s">
        <v>207</v>
      </c>
      <c r="S12597" t="s">
        <v>170</v>
      </c>
      <c r="T12597">
        <v>262645.16129032255</v>
      </c>
      <c r="U12597">
        <v>386500</v>
      </c>
      <c r="V12597">
        <v>123854.83870967745</v>
      </c>
      <c r="W12597">
        <v>0.47156718251043994</v>
      </c>
      <c r="X12597" t="s">
        <v>363</v>
      </c>
    </row>
    <row r="12598" spans="1:24" x14ac:dyDescent="0.35">
      <c r="A12598">
        <v>3301050449</v>
      </c>
      <c r="B12598" t="s">
        <v>168</v>
      </c>
      <c r="C12598" t="s">
        <v>168</v>
      </c>
      <c r="D12598">
        <v>0</v>
      </c>
      <c r="E12598">
        <v>0</v>
      </c>
      <c r="F12598">
        <v>24</v>
      </c>
      <c r="G12598">
        <v>682975</v>
      </c>
      <c r="H12598">
        <v>22</v>
      </c>
      <c r="I12598">
        <v>465000</v>
      </c>
      <c r="J12598">
        <v>0</v>
      </c>
      <c r="K12598">
        <v>0</v>
      </c>
      <c r="L12598">
        <v>11</v>
      </c>
      <c r="M12598">
        <v>372400</v>
      </c>
      <c r="N12598">
        <v>135000</v>
      </c>
      <c r="O12598">
        <v>1655375</v>
      </c>
      <c r="P12598" t="s">
        <v>5</v>
      </c>
      <c r="Q12598" t="s">
        <v>14</v>
      </c>
      <c r="R12598" t="s">
        <v>169</v>
      </c>
      <c r="S12598" t="s">
        <v>170</v>
      </c>
      <c r="T12598">
        <v>1067983.8709677421</v>
      </c>
      <c r="U12598">
        <v>1008592</v>
      </c>
      <c r="V12598">
        <v>-59391.870967742056</v>
      </c>
      <c r="W12598">
        <v>-5.5611205920108819E-2</v>
      </c>
      <c r="X12598" t="s">
        <v>237</v>
      </c>
    </row>
    <row r="12599" spans="1:24" x14ac:dyDescent="0.35">
      <c r="A12599">
        <v>3300025348</v>
      </c>
      <c r="B12599" t="s">
        <v>168</v>
      </c>
      <c r="C12599" t="s">
        <v>168</v>
      </c>
      <c r="D12599">
        <v>0</v>
      </c>
      <c r="E12599">
        <v>0</v>
      </c>
      <c r="F12599">
        <v>18</v>
      </c>
      <c r="G12599">
        <v>1268225</v>
      </c>
      <c r="H12599">
        <v>59</v>
      </c>
      <c r="I12599">
        <v>1920000</v>
      </c>
      <c r="J12599">
        <v>0</v>
      </c>
      <c r="K12599">
        <v>0</v>
      </c>
      <c r="L12599">
        <v>0</v>
      </c>
      <c r="M12599">
        <v>0</v>
      </c>
      <c r="N12599">
        <v>1740000</v>
      </c>
      <c r="O12599">
        <v>4928225</v>
      </c>
      <c r="P12599" t="s">
        <v>5</v>
      </c>
      <c r="Q12599" t="s">
        <v>16</v>
      </c>
      <c r="R12599" t="s">
        <v>169</v>
      </c>
      <c r="S12599" t="s">
        <v>170</v>
      </c>
      <c r="T12599">
        <v>3179500</v>
      </c>
      <c r="U12599">
        <v>2027330</v>
      </c>
      <c r="V12599">
        <v>-1152170</v>
      </c>
      <c r="W12599">
        <v>-0.3623745871992452</v>
      </c>
      <c r="X12599" t="s">
        <v>234</v>
      </c>
    </row>
    <row r="12600" spans="1:24" x14ac:dyDescent="0.35">
      <c r="A12600">
        <v>3301065090</v>
      </c>
      <c r="B12600" t="s">
        <v>168</v>
      </c>
      <c r="C12600" t="s">
        <v>168</v>
      </c>
      <c r="D12600">
        <v>0</v>
      </c>
      <c r="E12600">
        <v>0</v>
      </c>
      <c r="F12600">
        <v>137</v>
      </c>
      <c r="G12600">
        <v>4832204</v>
      </c>
      <c r="H12600">
        <v>48</v>
      </c>
      <c r="I12600">
        <v>1410000</v>
      </c>
      <c r="J12600">
        <v>0</v>
      </c>
      <c r="K12600">
        <v>0</v>
      </c>
      <c r="L12600">
        <v>40</v>
      </c>
      <c r="M12600">
        <v>1746000</v>
      </c>
      <c r="N12600">
        <v>30000</v>
      </c>
      <c r="O12600">
        <v>8018204</v>
      </c>
      <c r="P12600" t="s">
        <v>5</v>
      </c>
      <c r="Q12600" t="s">
        <v>15</v>
      </c>
      <c r="R12600" t="s">
        <v>169</v>
      </c>
      <c r="S12600" t="s">
        <v>170</v>
      </c>
      <c r="T12600">
        <v>5173034.8387096776</v>
      </c>
      <c r="U12600">
        <v>3996523</v>
      </c>
      <c r="V12600">
        <v>-1176511.8387096776</v>
      </c>
      <c r="W12600">
        <v>-0.22743164803489657</v>
      </c>
      <c r="X12600" t="s">
        <v>251</v>
      </c>
    </row>
    <row r="12601" spans="1:24" x14ac:dyDescent="0.35">
      <c r="A12601">
        <v>3300022725</v>
      </c>
      <c r="B12601" t="s">
        <v>168</v>
      </c>
      <c r="C12601" t="s">
        <v>168</v>
      </c>
      <c r="D12601">
        <v>0</v>
      </c>
      <c r="E12601">
        <v>0</v>
      </c>
      <c r="F12601">
        <v>19</v>
      </c>
      <c r="G12601">
        <v>787978</v>
      </c>
      <c r="H12601">
        <v>6</v>
      </c>
      <c r="I12601">
        <v>235000</v>
      </c>
      <c r="J12601">
        <v>0</v>
      </c>
      <c r="K12601">
        <v>0</v>
      </c>
      <c r="L12601">
        <v>1</v>
      </c>
      <c r="M12601">
        <v>102400</v>
      </c>
      <c r="N12601">
        <v>135000</v>
      </c>
      <c r="O12601">
        <v>1260378</v>
      </c>
      <c r="P12601" t="s">
        <v>5</v>
      </c>
      <c r="Q12601" t="s">
        <v>14</v>
      </c>
      <c r="R12601" t="s">
        <v>169</v>
      </c>
      <c r="S12601" t="s">
        <v>170</v>
      </c>
      <c r="T12601">
        <v>813147.09677419346</v>
      </c>
      <c r="U12601">
        <v>490894</v>
      </c>
      <c r="V12601">
        <v>-322253.09677419346</v>
      </c>
      <c r="W12601">
        <v>-0.39630356924668619</v>
      </c>
      <c r="X12601" t="s">
        <v>339</v>
      </c>
    </row>
    <row r="12602" spans="1:24" x14ac:dyDescent="0.35">
      <c r="A12602">
        <v>3301074213</v>
      </c>
      <c r="B12602" t="s">
        <v>168</v>
      </c>
      <c r="C12602" t="s">
        <v>168</v>
      </c>
      <c r="D12602">
        <v>0</v>
      </c>
      <c r="E12602">
        <v>0</v>
      </c>
      <c r="F12602">
        <v>26</v>
      </c>
      <c r="G12602">
        <v>1320428</v>
      </c>
      <c r="H12602">
        <v>14</v>
      </c>
      <c r="I12602">
        <v>565000</v>
      </c>
      <c r="J12602">
        <v>0</v>
      </c>
      <c r="K12602">
        <v>0</v>
      </c>
      <c r="L12602">
        <v>0</v>
      </c>
      <c r="M12602">
        <v>0</v>
      </c>
      <c r="N12602">
        <v>602500</v>
      </c>
      <c r="O12602">
        <v>2487928</v>
      </c>
      <c r="P12602" t="s">
        <v>5</v>
      </c>
      <c r="Q12602" t="s">
        <v>12</v>
      </c>
      <c r="R12602" t="s">
        <v>169</v>
      </c>
      <c r="S12602" t="s">
        <v>170</v>
      </c>
      <c r="T12602">
        <v>1605114.8387096773</v>
      </c>
      <c r="U12602">
        <v>1395038</v>
      </c>
      <c r="V12602">
        <v>-210076.83870967734</v>
      </c>
      <c r="W12602">
        <v>-0.13087963156490057</v>
      </c>
      <c r="X12602" t="s">
        <v>205</v>
      </c>
    </row>
    <row r="12603" spans="1:24" x14ac:dyDescent="0.35">
      <c r="A12603">
        <v>3300014762</v>
      </c>
      <c r="B12603" t="s">
        <v>168</v>
      </c>
      <c r="C12603" t="s">
        <v>168</v>
      </c>
      <c r="D12603">
        <v>0</v>
      </c>
      <c r="E12603">
        <v>0</v>
      </c>
      <c r="F12603">
        <v>94</v>
      </c>
      <c r="G12603">
        <v>3404606</v>
      </c>
      <c r="H12603">
        <v>1</v>
      </c>
      <c r="I12603">
        <v>10000</v>
      </c>
      <c r="J12603">
        <v>0</v>
      </c>
      <c r="K12603">
        <v>0</v>
      </c>
      <c r="L12603">
        <v>1</v>
      </c>
      <c r="M12603">
        <v>102400</v>
      </c>
      <c r="N12603">
        <v>1134800</v>
      </c>
      <c r="O12603">
        <v>4651806</v>
      </c>
      <c r="P12603" t="s">
        <v>5</v>
      </c>
      <c r="Q12603" t="s">
        <v>7</v>
      </c>
      <c r="R12603" t="s">
        <v>169</v>
      </c>
      <c r="S12603" t="s">
        <v>170</v>
      </c>
      <c r="T12603">
        <v>3001165.1612903224</v>
      </c>
      <c r="U12603">
        <v>2446893</v>
      </c>
      <c r="V12603">
        <v>-554272.16129032243</v>
      </c>
      <c r="W12603">
        <v>-0.18468565757041455</v>
      </c>
      <c r="X12603" t="s">
        <v>176</v>
      </c>
    </row>
    <row r="12604" spans="1:24" x14ac:dyDescent="0.35">
      <c r="A12604">
        <v>3300007348</v>
      </c>
      <c r="B12604" t="s">
        <v>168</v>
      </c>
      <c r="C12604" t="s">
        <v>168</v>
      </c>
      <c r="D12604">
        <v>0</v>
      </c>
      <c r="E12604">
        <v>0</v>
      </c>
      <c r="F12604">
        <v>146</v>
      </c>
      <c r="G12604">
        <v>5595984</v>
      </c>
      <c r="H12604">
        <v>103</v>
      </c>
      <c r="I12604">
        <v>4710000</v>
      </c>
      <c r="J12604">
        <v>0</v>
      </c>
      <c r="K12604">
        <v>0</v>
      </c>
      <c r="L12604">
        <v>111</v>
      </c>
      <c r="M12604">
        <v>10143000</v>
      </c>
      <c r="N12604">
        <v>30000</v>
      </c>
      <c r="O12604">
        <v>20478984</v>
      </c>
      <c r="P12604" t="s">
        <v>5</v>
      </c>
      <c r="Q12604" t="s">
        <v>14</v>
      </c>
      <c r="R12604" t="s">
        <v>169</v>
      </c>
      <c r="S12604" t="s">
        <v>170</v>
      </c>
      <c r="T12604">
        <v>13212247.741935484</v>
      </c>
      <c r="U12604">
        <v>12385265</v>
      </c>
      <c r="V12604">
        <v>-826982.74193548411</v>
      </c>
      <c r="W12604">
        <v>-6.2592131035406839E-2</v>
      </c>
      <c r="X12604" t="s">
        <v>323</v>
      </c>
    </row>
    <row r="12605" spans="1:24" x14ac:dyDescent="0.35">
      <c r="A12605">
        <v>3301064978</v>
      </c>
      <c r="B12605" t="s">
        <v>168</v>
      </c>
      <c r="C12605" t="s">
        <v>168</v>
      </c>
      <c r="D12605">
        <v>0</v>
      </c>
      <c r="E12605">
        <v>0</v>
      </c>
      <c r="F12605">
        <v>240</v>
      </c>
      <c r="G12605">
        <v>6421564</v>
      </c>
      <c r="H12605">
        <v>132</v>
      </c>
      <c r="I12605">
        <v>4181000</v>
      </c>
      <c r="J12605">
        <v>0</v>
      </c>
      <c r="K12605">
        <v>0</v>
      </c>
      <c r="L12605">
        <v>2</v>
      </c>
      <c r="M12605">
        <v>340650</v>
      </c>
      <c r="N12605">
        <v>464000</v>
      </c>
      <c r="O12605">
        <v>11407214</v>
      </c>
      <c r="P12605" t="s">
        <v>5</v>
      </c>
      <c r="Q12605" t="s">
        <v>9</v>
      </c>
      <c r="R12605" t="s">
        <v>169</v>
      </c>
      <c r="S12605" t="s">
        <v>170</v>
      </c>
      <c r="T12605">
        <v>7359492.9032258056</v>
      </c>
      <c r="U12605">
        <v>6359496</v>
      </c>
      <c r="V12605">
        <v>-999996.90322580561</v>
      </c>
      <c r="W12605">
        <v>-0.13587850635571486</v>
      </c>
      <c r="X12605" t="s">
        <v>224</v>
      </c>
    </row>
    <row r="12606" spans="1:24" x14ac:dyDescent="0.35">
      <c r="A12606">
        <v>3301062901</v>
      </c>
      <c r="B12606" t="s">
        <v>168</v>
      </c>
      <c r="C12606" t="s">
        <v>168</v>
      </c>
      <c r="D12606">
        <v>0</v>
      </c>
      <c r="E12606">
        <v>0</v>
      </c>
      <c r="F12606">
        <v>115</v>
      </c>
      <c r="G12606">
        <v>3861345</v>
      </c>
      <c r="H12606">
        <v>2</v>
      </c>
      <c r="I12606">
        <v>25000</v>
      </c>
      <c r="J12606">
        <v>0</v>
      </c>
      <c r="K12606">
        <v>0</v>
      </c>
      <c r="L12606">
        <v>7</v>
      </c>
      <c r="M12606">
        <v>356800</v>
      </c>
      <c r="N12606">
        <v>135000</v>
      </c>
      <c r="O12606">
        <v>4378145</v>
      </c>
      <c r="P12606" t="s">
        <v>5</v>
      </c>
      <c r="Q12606" t="s">
        <v>14</v>
      </c>
      <c r="R12606" t="s">
        <v>169</v>
      </c>
      <c r="S12606" t="s">
        <v>170</v>
      </c>
      <c r="T12606">
        <v>2824609.6774193547</v>
      </c>
      <c r="U12606">
        <v>3780873</v>
      </c>
      <c r="V12606">
        <v>956263.32258064533</v>
      </c>
      <c r="W12606">
        <v>0.33854706730818651</v>
      </c>
      <c r="X12606" t="s">
        <v>268</v>
      </c>
    </row>
    <row r="12607" spans="1:24" x14ac:dyDescent="0.35">
      <c r="A12607">
        <v>3301070121</v>
      </c>
      <c r="B12607" t="s">
        <v>168</v>
      </c>
      <c r="C12607" t="s">
        <v>168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1445500</v>
      </c>
      <c r="O12607">
        <v>1445500</v>
      </c>
      <c r="P12607" t="s">
        <v>5</v>
      </c>
      <c r="Q12607" t="s">
        <v>12</v>
      </c>
      <c r="R12607" t="s">
        <v>169</v>
      </c>
      <c r="S12607" t="s">
        <v>170</v>
      </c>
      <c r="T12607">
        <v>932580.6451612903</v>
      </c>
      <c r="U12607">
        <v>320000</v>
      </c>
      <c r="V12607">
        <v>-612580.6451612903</v>
      </c>
      <c r="W12607">
        <v>-0.65686613628502255</v>
      </c>
      <c r="X12607" t="s">
        <v>353</v>
      </c>
    </row>
    <row r="12608" spans="1:24" x14ac:dyDescent="0.35">
      <c r="A12608">
        <v>3301076351</v>
      </c>
      <c r="B12608" t="s">
        <v>168</v>
      </c>
      <c r="C12608" t="s">
        <v>168</v>
      </c>
      <c r="D12608">
        <v>0</v>
      </c>
      <c r="E12608">
        <v>0</v>
      </c>
      <c r="F12608">
        <v>1</v>
      </c>
      <c r="G12608">
        <v>33499</v>
      </c>
      <c r="H12608">
        <v>36</v>
      </c>
      <c r="I12608">
        <v>620000</v>
      </c>
      <c r="J12608">
        <v>0</v>
      </c>
      <c r="K12608">
        <v>0</v>
      </c>
      <c r="L12608">
        <v>48</v>
      </c>
      <c r="M12608">
        <v>1509950</v>
      </c>
      <c r="N12608">
        <v>165000</v>
      </c>
      <c r="O12608">
        <v>2328449</v>
      </c>
      <c r="P12608" t="s">
        <v>5</v>
      </c>
      <c r="Q12608" t="s">
        <v>9</v>
      </c>
      <c r="R12608" t="s">
        <v>169</v>
      </c>
      <c r="S12608" t="s">
        <v>170</v>
      </c>
      <c r="T12608">
        <v>1502225.1612903227</v>
      </c>
      <c r="U12608">
        <v>1082897</v>
      </c>
      <c r="V12608">
        <v>-419328.16129032266</v>
      </c>
      <c r="W12608">
        <v>-0.27913802277825284</v>
      </c>
      <c r="X12608" t="s">
        <v>228</v>
      </c>
    </row>
    <row r="12609" spans="1:24" x14ac:dyDescent="0.35">
      <c r="A12609">
        <v>3301012403</v>
      </c>
      <c r="B12609" t="s">
        <v>168</v>
      </c>
      <c r="C12609" t="s">
        <v>168</v>
      </c>
      <c r="D12609">
        <v>0</v>
      </c>
      <c r="E12609">
        <v>0</v>
      </c>
      <c r="F12609">
        <v>132</v>
      </c>
      <c r="G12609">
        <v>4764673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954500</v>
      </c>
      <c r="O12609">
        <v>5719173</v>
      </c>
      <c r="P12609" t="s">
        <v>5</v>
      </c>
      <c r="Q12609" t="s">
        <v>7</v>
      </c>
      <c r="R12609" t="s">
        <v>169</v>
      </c>
      <c r="S12609" t="s">
        <v>170</v>
      </c>
      <c r="T12609">
        <v>3689789.0322580645</v>
      </c>
      <c r="U12609">
        <v>4271864</v>
      </c>
      <c r="V12609">
        <v>582074.96774193551</v>
      </c>
      <c r="W12609">
        <v>0.15775291287743887</v>
      </c>
      <c r="X12609" t="s">
        <v>299</v>
      </c>
    </row>
    <row r="12610" spans="1:24" x14ac:dyDescent="0.35">
      <c r="A12610">
        <v>3300022244</v>
      </c>
      <c r="B12610" t="s">
        <v>168</v>
      </c>
      <c r="C12610" t="s">
        <v>168</v>
      </c>
      <c r="D12610">
        <v>0</v>
      </c>
      <c r="E12610">
        <v>0</v>
      </c>
      <c r="F12610">
        <v>25</v>
      </c>
      <c r="G12610">
        <v>683771</v>
      </c>
      <c r="H12610">
        <v>13</v>
      </c>
      <c r="I12610">
        <v>425000</v>
      </c>
      <c r="J12610">
        <v>0</v>
      </c>
      <c r="K12610">
        <v>0</v>
      </c>
      <c r="L12610">
        <v>1</v>
      </c>
      <c r="M12610">
        <v>502400</v>
      </c>
      <c r="N12610">
        <v>0</v>
      </c>
      <c r="O12610">
        <v>1611171</v>
      </c>
      <c r="P12610" t="s">
        <v>5</v>
      </c>
      <c r="Q12610" t="s">
        <v>13</v>
      </c>
      <c r="R12610" t="s">
        <v>169</v>
      </c>
      <c r="S12610" t="s">
        <v>170</v>
      </c>
      <c r="T12610">
        <v>1039465.1612903225</v>
      </c>
      <c r="U12610">
        <v>1722476</v>
      </c>
      <c r="V12610">
        <v>683010.83870967745</v>
      </c>
      <c r="W12610">
        <v>0.6570791058180665</v>
      </c>
      <c r="X12610" t="s">
        <v>67</v>
      </c>
    </row>
    <row r="12611" spans="1:24" x14ac:dyDescent="0.35">
      <c r="A12611">
        <v>3301070352</v>
      </c>
      <c r="B12611" t="s">
        <v>168</v>
      </c>
      <c r="C12611" t="s">
        <v>168</v>
      </c>
      <c r="D12611">
        <v>0</v>
      </c>
      <c r="E12611">
        <v>0</v>
      </c>
      <c r="F12611">
        <v>5</v>
      </c>
      <c r="G12611">
        <v>182994</v>
      </c>
      <c r="H12611">
        <v>11</v>
      </c>
      <c r="I12611">
        <v>450000</v>
      </c>
      <c r="J12611">
        <v>0</v>
      </c>
      <c r="K12611">
        <v>0</v>
      </c>
      <c r="L12611">
        <v>1</v>
      </c>
      <c r="M12611">
        <v>52400</v>
      </c>
      <c r="N12611">
        <v>387000</v>
      </c>
      <c r="O12611">
        <v>1072394</v>
      </c>
      <c r="P12611" t="s">
        <v>5</v>
      </c>
      <c r="Q12611" t="s">
        <v>11</v>
      </c>
      <c r="R12611" t="s">
        <v>169</v>
      </c>
      <c r="S12611" t="s">
        <v>170</v>
      </c>
      <c r="T12611">
        <v>691867.09677419346</v>
      </c>
      <c r="U12611">
        <v>200293</v>
      </c>
      <c r="V12611">
        <v>-491574.09677419346</v>
      </c>
      <c r="W12611">
        <v>-0.71050364884548034</v>
      </c>
      <c r="X12611" t="s">
        <v>263</v>
      </c>
    </row>
    <row r="12612" spans="1:24" x14ac:dyDescent="0.35">
      <c r="A12612">
        <v>3301066457</v>
      </c>
      <c r="B12612" t="s">
        <v>168</v>
      </c>
      <c r="C12612" t="s">
        <v>168</v>
      </c>
      <c r="D12612">
        <v>0</v>
      </c>
      <c r="E12612">
        <v>0</v>
      </c>
      <c r="F12612">
        <v>7</v>
      </c>
      <c r="G12612">
        <v>195490</v>
      </c>
      <c r="H12612">
        <v>0</v>
      </c>
      <c r="I12612">
        <v>0</v>
      </c>
      <c r="J12612">
        <v>0</v>
      </c>
      <c r="K12612">
        <v>0</v>
      </c>
      <c r="L12612">
        <v>1</v>
      </c>
      <c r="M12612">
        <v>50000</v>
      </c>
      <c r="N12612">
        <v>150000</v>
      </c>
      <c r="O12612">
        <v>395490</v>
      </c>
      <c r="P12612" t="s">
        <v>5</v>
      </c>
      <c r="Q12612" t="s">
        <v>14</v>
      </c>
      <c r="R12612" t="s">
        <v>169</v>
      </c>
      <c r="S12612" t="s">
        <v>170</v>
      </c>
      <c r="T12612">
        <v>255154.83870967742</v>
      </c>
      <c r="U12612">
        <v>150000</v>
      </c>
      <c r="V12612">
        <v>-105154.83870967742</v>
      </c>
      <c r="W12612">
        <v>-0.41212167185010995</v>
      </c>
      <c r="X12612" t="s">
        <v>231</v>
      </c>
    </row>
    <row r="12613" spans="1:24" x14ac:dyDescent="0.35">
      <c r="A12613">
        <v>3301072858</v>
      </c>
      <c r="B12613" t="s">
        <v>168</v>
      </c>
      <c r="C12613" t="s">
        <v>168</v>
      </c>
      <c r="D12613">
        <v>0</v>
      </c>
      <c r="E12613">
        <v>0</v>
      </c>
      <c r="F12613">
        <v>1</v>
      </c>
      <c r="G12613">
        <v>25700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440000</v>
      </c>
      <c r="O12613">
        <v>465700</v>
      </c>
      <c r="P12613" t="s">
        <v>5</v>
      </c>
      <c r="Q12613" t="s">
        <v>12</v>
      </c>
      <c r="R12613" t="s">
        <v>169</v>
      </c>
      <c r="S12613" t="s">
        <v>170</v>
      </c>
      <c r="T12613">
        <v>300451.61290322582</v>
      </c>
      <c r="U12613">
        <v>382000</v>
      </c>
      <c r="V12613">
        <v>81548.387096774182</v>
      </c>
      <c r="W12613">
        <v>0.27141936869229122</v>
      </c>
      <c r="X12613" t="s">
        <v>411</v>
      </c>
    </row>
    <row r="12614" spans="1:24" x14ac:dyDescent="0.35">
      <c r="A12614">
        <v>3301068374</v>
      </c>
      <c r="B12614" t="s">
        <v>168</v>
      </c>
      <c r="C12614" t="s">
        <v>168</v>
      </c>
      <c r="D12614">
        <v>0</v>
      </c>
      <c r="E12614">
        <v>0</v>
      </c>
      <c r="F12614">
        <v>24</v>
      </c>
      <c r="G12614">
        <v>678974</v>
      </c>
      <c r="H12614">
        <v>15</v>
      </c>
      <c r="I12614">
        <v>360000</v>
      </c>
      <c r="J12614">
        <v>0</v>
      </c>
      <c r="K12614">
        <v>0</v>
      </c>
      <c r="L12614">
        <v>14</v>
      </c>
      <c r="M12614">
        <v>403600</v>
      </c>
      <c r="N12614">
        <v>82000</v>
      </c>
      <c r="O12614">
        <v>1524574</v>
      </c>
      <c r="P12614" t="s">
        <v>5</v>
      </c>
      <c r="Q12614" t="s">
        <v>9</v>
      </c>
      <c r="R12614" t="s">
        <v>169</v>
      </c>
      <c r="S12614" t="s">
        <v>170</v>
      </c>
      <c r="T12614">
        <v>983596.12903225806</v>
      </c>
      <c r="U12614">
        <v>1161186</v>
      </c>
      <c r="V12614">
        <v>177589.87096774194</v>
      </c>
      <c r="W12614">
        <v>0.18055161638595441</v>
      </c>
      <c r="X12614" t="s">
        <v>284</v>
      </c>
    </row>
    <row r="12615" spans="1:24" x14ac:dyDescent="0.35">
      <c r="A12615">
        <v>3301052254</v>
      </c>
      <c r="B12615" t="s">
        <v>168</v>
      </c>
      <c r="C12615" t="s">
        <v>168</v>
      </c>
      <c r="D12615">
        <v>0</v>
      </c>
      <c r="E12615">
        <v>0</v>
      </c>
      <c r="F12615">
        <v>2</v>
      </c>
      <c r="G12615">
        <v>167498</v>
      </c>
      <c r="H12615">
        <v>18</v>
      </c>
      <c r="I12615">
        <v>770000</v>
      </c>
      <c r="J12615">
        <v>0</v>
      </c>
      <c r="K12615">
        <v>0</v>
      </c>
      <c r="L12615">
        <v>2</v>
      </c>
      <c r="M12615">
        <v>104800</v>
      </c>
      <c r="N12615">
        <v>165000</v>
      </c>
      <c r="O12615">
        <v>1207298</v>
      </c>
      <c r="P12615" t="s">
        <v>5</v>
      </c>
      <c r="Q12615" t="s">
        <v>10</v>
      </c>
      <c r="R12615" t="s">
        <v>169</v>
      </c>
      <c r="S12615" t="s">
        <v>170</v>
      </c>
      <c r="T12615">
        <v>778901.93548387091</v>
      </c>
      <c r="U12615">
        <v>827896</v>
      </c>
      <c r="V12615">
        <v>48994.064516129089</v>
      </c>
      <c r="W12615">
        <v>6.2901454321965256E-2</v>
      </c>
      <c r="X12615" t="s">
        <v>272</v>
      </c>
    </row>
    <row r="12616" spans="1:24" x14ac:dyDescent="0.35">
      <c r="A12616">
        <v>3300017630</v>
      </c>
      <c r="B12616" t="s">
        <v>168</v>
      </c>
      <c r="C12616" t="s">
        <v>168</v>
      </c>
      <c r="D12616">
        <v>0</v>
      </c>
      <c r="E12616">
        <v>0</v>
      </c>
      <c r="F12616">
        <v>177</v>
      </c>
      <c r="G12616">
        <v>5121642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1061000</v>
      </c>
      <c r="O12616">
        <v>6182642</v>
      </c>
      <c r="P12616" t="s">
        <v>5</v>
      </c>
      <c r="Q12616" t="s">
        <v>6</v>
      </c>
      <c r="R12616" t="s">
        <v>169</v>
      </c>
      <c r="S12616" t="s">
        <v>170</v>
      </c>
      <c r="T12616">
        <v>3988801.2903225804</v>
      </c>
      <c r="U12616">
        <v>4520757</v>
      </c>
      <c r="V12616">
        <v>531955.70967741963</v>
      </c>
      <c r="W12616">
        <v>0.13336229883599926</v>
      </c>
      <c r="X12616" t="s">
        <v>363</v>
      </c>
    </row>
    <row r="12617" spans="1:24" x14ac:dyDescent="0.35">
      <c r="A12617">
        <v>3301072474</v>
      </c>
      <c r="B12617" t="s">
        <v>168</v>
      </c>
      <c r="C12617" t="s">
        <v>168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330000</v>
      </c>
      <c r="O12617">
        <v>330000</v>
      </c>
      <c r="P12617" t="s">
        <v>5</v>
      </c>
      <c r="Q12617" t="s">
        <v>12</v>
      </c>
      <c r="R12617" t="s">
        <v>169</v>
      </c>
      <c r="S12617" t="s">
        <v>170</v>
      </c>
      <c r="T12617">
        <v>212903.22580645164</v>
      </c>
      <c r="U12617">
        <v>455000</v>
      </c>
      <c r="V12617">
        <v>242096.77419354836</v>
      </c>
      <c r="W12617">
        <v>1.1371212121212118</v>
      </c>
      <c r="X12617" t="s">
        <v>206</v>
      </c>
    </row>
    <row r="12618" spans="1:24" x14ac:dyDescent="0.35">
      <c r="A12618">
        <v>3300014559</v>
      </c>
      <c r="B12618" t="s">
        <v>168</v>
      </c>
      <c r="C12618" t="s">
        <v>168</v>
      </c>
      <c r="D12618">
        <v>0</v>
      </c>
      <c r="E12618">
        <v>0</v>
      </c>
      <c r="F12618">
        <v>589</v>
      </c>
      <c r="G12618">
        <v>31052092</v>
      </c>
      <c r="H12618">
        <v>177</v>
      </c>
      <c r="I12618">
        <v>7375000</v>
      </c>
      <c r="J12618">
        <v>0</v>
      </c>
      <c r="K12618">
        <v>0</v>
      </c>
      <c r="L12618">
        <v>0</v>
      </c>
      <c r="M12618">
        <v>0</v>
      </c>
      <c r="N12618">
        <v>342000</v>
      </c>
      <c r="O12618">
        <v>38769092</v>
      </c>
      <c r="P12618" t="s">
        <v>5</v>
      </c>
      <c r="Q12618" t="s">
        <v>8</v>
      </c>
      <c r="R12618" t="s">
        <v>169</v>
      </c>
      <c r="S12618" t="s">
        <v>170</v>
      </c>
      <c r="T12618">
        <v>25012317.419354837</v>
      </c>
      <c r="U12618">
        <v>25794086</v>
      </c>
      <c r="V12618">
        <v>781768.58064516261</v>
      </c>
      <c r="W12618">
        <v>3.125534381873063E-2</v>
      </c>
      <c r="X12618" t="s">
        <v>391</v>
      </c>
    </row>
    <row r="12619" spans="1:24" x14ac:dyDescent="0.35">
      <c r="A12619">
        <v>3301069127</v>
      </c>
      <c r="B12619" t="s">
        <v>168</v>
      </c>
      <c r="C12619" t="s">
        <v>168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30000</v>
      </c>
      <c r="O12619">
        <v>30000</v>
      </c>
      <c r="P12619" t="s">
        <v>5</v>
      </c>
      <c r="Q12619" t="s">
        <v>11</v>
      </c>
      <c r="R12619" t="s">
        <v>169</v>
      </c>
      <c r="S12619" t="s">
        <v>170</v>
      </c>
      <c r="T12619">
        <v>19354.83870967742</v>
      </c>
      <c r="U12619">
        <v>60000</v>
      </c>
      <c r="V12619">
        <v>40645.161290322576</v>
      </c>
      <c r="W12619">
        <v>2.0999999999999996</v>
      </c>
      <c r="X12619" t="s">
        <v>376</v>
      </c>
    </row>
    <row r="12620" spans="1:24" x14ac:dyDescent="0.35">
      <c r="A12620">
        <v>3300027320</v>
      </c>
      <c r="B12620" t="s">
        <v>168</v>
      </c>
      <c r="C12620" t="s">
        <v>168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150000</v>
      </c>
      <c r="O12620">
        <v>150000</v>
      </c>
      <c r="P12620" t="s">
        <v>5</v>
      </c>
      <c r="Q12620" t="s">
        <v>13</v>
      </c>
      <c r="R12620" t="s">
        <v>169</v>
      </c>
      <c r="S12620" t="s">
        <v>170</v>
      </c>
      <c r="T12620">
        <v>96774.193548387106</v>
      </c>
      <c r="U12620">
        <v>0</v>
      </c>
      <c r="V12620">
        <v>-96774.193548387106</v>
      </c>
      <c r="W12620">
        <v>0</v>
      </c>
      <c r="X12620" t="s">
        <v>375</v>
      </c>
    </row>
    <row r="12621" spans="1:24" x14ac:dyDescent="0.35">
      <c r="A12621">
        <v>3300002628</v>
      </c>
      <c r="B12621" t="s">
        <v>168</v>
      </c>
      <c r="C12621" t="s">
        <v>168</v>
      </c>
      <c r="D12621">
        <v>0</v>
      </c>
      <c r="E12621">
        <v>0</v>
      </c>
      <c r="F12621">
        <v>10</v>
      </c>
      <c r="G12621">
        <v>144991</v>
      </c>
      <c r="H12621">
        <v>1</v>
      </c>
      <c r="I12621">
        <v>15000</v>
      </c>
      <c r="J12621">
        <v>0</v>
      </c>
      <c r="K12621">
        <v>0</v>
      </c>
      <c r="L12621">
        <v>10</v>
      </c>
      <c r="M12621">
        <v>488750</v>
      </c>
      <c r="N12621">
        <v>160000</v>
      </c>
      <c r="O12621">
        <v>808741</v>
      </c>
      <c r="P12621" t="s">
        <v>5</v>
      </c>
      <c r="Q12621" t="s">
        <v>11</v>
      </c>
      <c r="R12621" t="s">
        <v>169</v>
      </c>
      <c r="S12621" t="s">
        <v>170</v>
      </c>
      <c r="T12621">
        <v>521768.38709677418</v>
      </c>
      <c r="U12621">
        <v>317697</v>
      </c>
      <c r="V12621">
        <v>-204071.38709677418</v>
      </c>
      <c r="W12621">
        <v>-0.39111489339603156</v>
      </c>
      <c r="X12621" t="s">
        <v>385</v>
      </c>
    </row>
    <row r="12622" spans="1:24" x14ac:dyDescent="0.35">
      <c r="A12622">
        <v>3301017285</v>
      </c>
      <c r="B12622" t="s">
        <v>168</v>
      </c>
      <c r="C12622" t="s">
        <v>168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165000</v>
      </c>
      <c r="O12622">
        <v>165000</v>
      </c>
      <c r="P12622" t="s">
        <v>5</v>
      </c>
      <c r="Q12622" t="s">
        <v>10</v>
      </c>
      <c r="R12622" t="s">
        <v>169</v>
      </c>
      <c r="S12622" t="s">
        <v>170</v>
      </c>
      <c r="T12622">
        <v>106451.61290322582</v>
      </c>
      <c r="U12622">
        <v>203000</v>
      </c>
      <c r="V12622">
        <v>96548.387096774182</v>
      </c>
      <c r="W12622">
        <v>0.90696969696969676</v>
      </c>
      <c r="X12622" t="s">
        <v>200</v>
      </c>
    </row>
    <row r="12623" spans="1:24" x14ac:dyDescent="0.35">
      <c r="A12623">
        <v>3300014862</v>
      </c>
      <c r="B12623" t="s">
        <v>168</v>
      </c>
      <c r="C12623" t="s">
        <v>168</v>
      </c>
      <c r="D12623">
        <v>0</v>
      </c>
      <c r="E12623">
        <v>0</v>
      </c>
      <c r="F12623">
        <v>50</v>
      </c>
      <c r="G12623">
        <v>2937750</v>
      </c>
      <c r="H12623">
        <v>7</v>
      </c>
      <c r="I12623">
        <v>145000</v>
      </c>
      <c r="J12623">
        <v>0</v>
      </c>
      <c r="K12623">
        <v>0</v>
      </c>
      <c r="L12623">
        <v>1</v>
      </c>
      <c r="M12623">
        <v>100000</v>
      </c>
      <c r="N12623">
        <v>1377600</v>
      </c>
      <c r="O12623">
        <v>4560350</v>
      </c>
      <c r="P12623" t="s">
        <v>5</v>
      </c>
      <c r="Q12623" t="s">
        <v>7</v>
      </c>
      <c r="R12623" t="s">
        <v>169</v>
      </c>
      <c r="S12623" t="s">
        <v>170</v>
      </c>
      <c r="T12623">
        <v>2942161.2903225804</v>
      </c>
      <c r="U12623">
        <v>2423875</v>
      </c>
      <c r="V12623">
        <v>-518286.29032258037</v>
      </c>
      <c r="W12623">
        <v>-0.1761583540737004</v>
      </c>
      <c r="X12623" t="s">
        <v>204</v>
      </c>
    </row>
    <row r="12624" spans="1:24" x14ac:dyDescent="0.35">
      <c r="A12624">
        <v>6001124544</v>
      </c>
      <c r="B12624" t="s">
        <v>168</v>
      </c>
      <c r="C12624" t="s">
        <v>168</v>
      </c>
      <c r="D12624">
        <v>0</v>
      </c>
      <c r="E12624">
        <v>0</v>
      </c>
      <c r="F12624">
        <v>26</v>
      </c>
      <c r="G12624">
        <v>602987</v>
      </c>
      <c r="H12624">
        <v>29</v>
      </c>
      <c r="I12624">
        <v>695000</v>
      </c>
      <c r="J12624">
        <v>0</v>
      </c>
      <c r="K12624">
        <v>0</v>
      </c>
      <c r="L12624">
        <v>22</v>
      </c>
      <c r="M12624">
        <v>1122800</v>
      </c>
      <c r="N12624">
        <v>1419000</v>
      </c>
      <c r="O12624">
        <v>3839787</v>
      </c>
      <c r="P12624" t="s">
        <v>5</v>
      </c>
      <c r="Q12624" t="s">
        <v>17</v>
      </c>
      <c r="R12624" t="s">
        <v>169</v>
      </c>
      <c r="S12624" t="s">
        <v>170</v>
      </c>
      <c r="T12624">
        <v>2477281.935483871</v>
      </c>
      <c r="U12624">
        <v>2218227</v>
      </c>
      <c r="V12624">
        <v>-259054.93548387103</v>
      </c>
      <c r="W12624">
        <v>-0.1045722458042595</v>
      </c>
      <c r="X12624" t="s">
        <v>332</v>
      </c>
    </row>
    <row r="12625" spans="1:24" x14ac:dyDescent="0.35">
      <c r="A12625">
        <v>3300017041</v>
      </c>
      <c r="B12625" t="s">
        <v>168</v>
      </c>
      <c r="C12625" t="s">
        <v>168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790000</v>
      </c>
      <c r="O12625">
        <v>790000</v>
      </c>
      <c r="P12625" t="s">
        <v>5</v>
      </c>
      <c r="Q12625" t="s">
        <v>6</v>
      </c>
      <c r="R12625" t="s">
        <v>207</v>
      </c>
      <c r="S12625" t="s">
        <v>170</v>
      </c>
      <c r="T12625">
        <v>509677.41935483873</v>
      </c>
      <c r="U12625">
        <v>260000</v>
      </c>
      <c r="V12625">
        <v>-249677.41935483873</v>
      </c>
      <c r="W12625">
        <v>-0.48987341772151904</v>
      </c>
      <c r="X12625" t="s">
        <v>348</v>
      </c>
    </row>
    <row r="12626" spans="1:24" x14ac:dyDescent="0.35">
      <c r="A12626">
        <v>3301065795</v>
      </c>
      <c r="B12626" t="s">
        <v>168</v>
      </c>
      <c r="C12626" t="s">
        <v>168</v>
      </c>
      <c r="D12626">
        <v>0</v>
      </c>
      <c r="E12626">
        <v>0</v>
      </c>
      <c r="F12626">
        <v>1</v>
      </c>
      <c r="G12626">
        <v>17900</v>
      </c>
      <c r="H12626">
        <v>0</v>
      </c>
      <c r="I12626">
        <v>0</v>
      </c>
      <c r="J12626">
        <v>0</v>
      </c>
      <c r="K12626">
        <v>0</v>
      </c>
      <c r="L12626">
        <v>12</v>
      </c>
      <c r="M12626">
        <v>388800</v>
      </c>
      <c r="N12626">
        <v>330000</v>
      </c>
      <c r="O12626">
        <v>736700</v>
      </c>
      <c r="P12626" t="s">
        <v>5</v>
      </c>
      <c r="Q12626" t="s">
        <v>12</v>
      </c>
      <c r="R12626" t="s">
        <v>169</v>
      </c>
      <c r="S12626" t="s">
        <v>170</v>
      </c>
      <c r="T12626">
        <v>475290.32258064515</v>
      </c>
      <c r="U12626">
        <v>419600</v>
      </c>
      <c r="V12626">
        <v>-55690.322580645152</v>
      </c>
      <c r="W12626">
        <v>-0.11717116872539701</v>
      </c>
      <c r="X12626" t="s">
        <v>271</v>
      </c>
    </row>
    <row r="12627" spans="1:24" x14ac:dyDescent="0.35">
      <c r="A12627">
        <v>3300017775</v>
      </c>
      <c r="B12627" t="s">
        <v>168</v>
      </c>
      <c r="C12627" t="s">
        <v>168</v>
      </c>
      <c r="D12627">
        <v>0</v>
      </c>
      <c r="E12627">
        <v>0</v>
      </c>
      <c r="F12627">
        <v>472</v>
      </c>
      <c r="G12627">
        <v>22990454</v>
      </c>
      <c r="H12627">
        <v>229</v>
      </c>
      <c r="I12627">
        <v>7862000</v>
      </c>
      <c r="J12627">
        <v>0</v>
      </c>
      <c r="K12627">
        <v>0</v>
      </c>
      <c r="L12627">
        <v>0</v>
      </c>
      <c r="M12627">
        <v>0</v>
      </c>
      <c r="N12627">
        <v>1001500</v>
      </c>
      <c r="O12627">
        <v>31853954</v>
      </c>
      <c r="P12627" t="s">
        <v>5</v>
      </c>
      <c r="Q12627" t="s">
        <v>7</v>
      </c>
      <c r="R12627" t="s">
        <v>169</v>
      </c>
      <c r="S12627" t="s">
        <v>170</v>
      </c>
      <c r="T12627">
        <v>20550938.064516127</v>
      </c>
      <c r="U12627">
        <v>23990175</v>
      </c>
      <c r="V12627">
        <v>3439236.9354838729</v>
      </c>
      <c r="W12627">
        <v>0.16735182232008006</v>
      </c>
      <c r="X12627" t="s">
        <v>401</v>
      </c>
    </row>
    <row r="12628" spans="1:24" x14ac:dyDescent="0.35">
      <c r="A12628">
        <v>3300013725</v>
      </c>
      <c r="B12628" t="s">
        <v>168</v>
      </c>
      <c r="C12628" t="s">
        <v>168</v>
      </c>
      <c r="D12628">
        <v>0</v>
      </c>
      <c r="E12628">
        <v>0</v>
      </c>
      <c r="F12628">
        <v>2</v>
      </c>
      <c r="G12628">
        <v>123598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2316500</v>
      </c>
      <c r="O12628">
        <v>2440098</v>
      </c>
      <c r="P12628" t="s">
        <v>5</v>
      </c>
      <c r="Q12628" t="s">
        <v>8</v>
      </c>
      <c r="R12628" t="s">
        <v>169</v>
      </c>
      <c r="S12628" t="s">
        <v>170</v>
      </c>
      <c r="T12628">
        <v>1574256.7741935486</v>
      </c>
      <c r="U12628">
        <v>922898</v>
      </c>
      <c r="V12628">
        <v>-651358.7741935486</v>
      </c>
      <c r="W12628">
        <v>-0.41375637371941631</v>
      </c>
      <c r="X12628" t="s">
        <v>262</v>
      </c>
    </row>
    <row r="12629" spans="1:24" x14ac:dyDescent="0.35">
      <c r="A12629">
        <v>3301038424</v>
      </c>
      <c r="B12629" t="s">
        <v>168</v>
      </c>
      <c r="C12629" t="s">
        <v>168</v>
      </c>
      <c r="D12629">
        <v>0</v>
      </c>
      <c r="E12629">
        <v>0</v>
      </c>
      <c r="F12629">
        <v>297</v>
      </c>
      <c r="G12629">
        <v>7288875</v>
      </c>
      <c r="H12629">
        <v>12</v>
      </c>
      <c r="I12629">
        <v>825000</v>
      </c>
      <c r="J12629">
        <v>0</v>
      </c>
      <c r="K12629">
        <v>0</v>
      </c>
      <c r="L12629">
        <v>0</v>
      </c>
      <c r="M12629">
        <v>0</v>
      </c>
      <c r="N12629">
        <v>60000</v>
      </c>
      <c r="O12629">
        <v>8173875</v>
      </c>
      <c r="P12629" t="s">
        <v>5</v>
      </c>
      <c r="Q12629" t="s">
        <v>13</v>
      </c>
      <c r="R12629" t="s">
        <v>169</v>
      </c>
      <c r="S12629" t="s">
        <v>170</v>
      </c>
      <c r="T12629">
        <v>5273467.7419354841</v>
      </c>
      <c r="U12629">
        <v>7149990</v>
      </c>
      <c r="V12629">
        <v>1876522.2580645159</v>
      </c>
      <c r="W12629">
        <v>0.35584218011652968</v>
      </c>
      <c r="X12629" t="s">
        <v>250</v>
      </c>
    </row>
    <row r="12630" spans="1:24" x14ac:dyDescent="0.35">
      <c r="A12630">
        <v>3301067796</v>
      </c>
      <c r="B12630" t="s">
        <v>168</v>
      </c>
      <c r="C12630" t="s">
        <v>168</v>
      </c>
      <c r="D12630">
        <v>0</v>
      </c>
      <c r="E12630">
        <v>0</v>
      </c>
      <c r="F12630">
        <v>6</v>
      </c>
      <c r="G12630">
        <v>232739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303000</v>
      </c>
      <c r="O12630">
        <v>535739</v>
      </c>
      <c r="P12630" t="s">
        <v>5</v>
      </c>
      <c r="Q12630" t="s">
        <v>12</v>
      </c>
      <c r="R12630" t="s">
        <v>169</v>
      </c>
      <c r="S12630" t="s">
        <v>170</v>
      </c>
      <c r="T12630">
        <v>345638.06451612903</v>
      </c>
      <c r="U12630">
        <v>451990</v>
      </c>
      <c r="V12630">
        <v>106351.93548387097</v>
      </c>
      <c r="W12630">
        <v>0.3076974048930543</v>
      </c>
      <c r="X12630" t="s">
        <v>354</v>
      </c>
    </row>
    <row r="12631" spans="1:24" x14ac:dyDescent="0.35">
      <c r="A12631">
        <v>3300007925</v>
      </c>
      <c r="B12631" t="s">
        <v>168</v>
      </c>
      <c r="C12631" t="s">
        <v>168</v>
      </c>
      <c r="D12631">
        <v>0</v>
      </c>
      <c r="E12631">
        <v>0</v>
      </c>
      <c r="F12631">
        <v>7</v>
      </c>
      <c r="G12631">
        <v>342896</v>
      </c>
      <c r="H12631">
        <v>4</v>
      </c>
      <c r="I12631">
        <v>370000</v>
      </c>
      <c r="J12631">
        <v>0</v>
      </c>
      <c r="K12631">
        <v>0</v>
      </c>
      <c r="L12631">
        <v>5</v>
      </c>
      <c r="M12631">
        <v>812000</v>
      </c>
      <c r="N12631">
        <v>150000</v>
      </c>
      <c r="O12631">
        <v>1674896</v>
      </c>
      <c r="P12631" t="s">
        <v>5</v>
      </c>
      <c r="Q12631" t="s">
        <v>14</v>
      </c>
      <c r="R12631" t="s">
        <v>169</v>
      </c>
      <c r="S12631" t="s">
        <v>170</v>
      </c>
      <c r="T12631">
        <v>1080578.064516129</v>
      </c>
      <c r="U12631">
        <v>507896</v>
      </c>
      <c r="V12631">
        <v>-572682.06451612897</v>
      </c>
      <c r="W12631">
        <v>-0.52997750308078828</v>
      </c>
      <c r="X12631" t="s">
        <v>366</v>
      </c>
    </row>
    <row r="12632" spans="1:24" x14ac:dyDescent="0.35">
      <c r="A12632">
        <v>3300010851</v>
      </c>
      <c r="B12632" t="s">
        <v>168</v>
      </c>
      <c r="C12632" t="s">
        <v>168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292500</v>
      </c>
      <c r="O12632">
        <v>292500</v>
      </c>
      <c r="P12632" t="s">
        <v>5</v>
      </c>
      <c r="Q12632" t="s">
        <v>12</v>
      </c>
      <c r="R12632" t="s">
        <v>169</v>
      </c>
      <c r="S12632" t="s">
        <v>170</v>
      </c>
      <c r="T12632">
        <v>188709.67741935485</v>
      </c>
      <c r="U12632">
        <v>377500</v>
      </c>
      <c r="V12632">
        <v>188790.32258064515</v>
      </c>
      <c r="W12632">
        <v>1.0004273504273504</v>
      </c>
      <c r="X12632" t="s">
        <v>361</v>
      </c>
    </row>
    <row r="12633" spans="1:24" x14ac:dyDescent="0.35">
      <c r="A12633">
        <v>3301065972</v>
      </c>
      <c r="B12633" t="s">
        <v>168</v>
      </c>
      <c r="C12633" t="s">
        <v>168</v>
      </c>
      <c r="D12633">
        <v>0</v>
      </c>
      <c r="E12633">
        <v>0</v>
      </c>
      <c r="F12633">
        <v>67</v>
      </c>
      <c r="G12633">
        <v>1931327</v>
      </c>
      <c r="H12633">
        <v>1</v>
      </c>
      <c r="I12633">
        <v>50000</v>
      </c>
      <c r="J12633">
        <v>0</v>
      </c>
      <c r="K12633">
        <v>0</v>
      </c>
      <c r="L12633">
        <v>0</v>
      </c>
      <c r="M12633">
        <v>0</v>
      </c>
      <c r="N12633">
        <v>30000</v>
      </c>
      <c r="O12633">
        <v>2011327</v>
      </c>
      <c r="P12633" t="s">
        <v>5</v>
      </c>
      <c r="Q12633" t="s">
        <v>11</v>
      </c>
      <c r="R12633" t="s">
        <v>169</v>
      </c>
      <c r="S12633" t="s">
        <v>170</v>
      </c>
      <c r="T12633">
        <v>1297630.3225806451</v>
      </c>
      <c r="U12633">
        <v>1046261</v>
      </c>
      <c r="V12633">
        <v>-251369.32258064509</v>
      </c>
      <c r="W12633">
        <v>-0.19371412505276364</v>
      </c>
      <c r="X12633" t="s">
        <v>345</v>
      </c>
    </row>
    <row r="12634" spans="1:24" x14ac:dyDescent="0.35">
      <c r="A12634">
        <v>3300011829</v>
      </c>
      <c r="B12634" t="s">
        <v>168</v>
      </c>
      <c r="C12634" t="s">
        <v>168</v>
      </c>
      <c r="D12634">
        <v>0</v>
      </c>
      <c r="E12634">
        <v>0</v>
      </c>
      <c r="F12634">
        <v>2</v>
      </c>
      <c r="G12634">
        <v>27800</v>
      </c>
      <c r="H12634">
        <v>1</v>
      </c>
      <c r="I12634">
        <v>5000</v>
      </c>
      <c r="J12634">
        <v>0</v>
      </c>
      <c r="K12634">
        <v>0</v>
      </c>
      <c r="L12634">
        <v>0</v>
      </c>
      <c r="M12634">
        <v>0</v>
      </c>
      <c r="N12634">
        <v>392000</v>
      </c>
      <c r="O12634">
        <v>424800</v>
      </c>
      <c r="P12634" t="s">
        <v>5</v>
      </c>
      <c r="Q12634" t="s">
        <v>12</v>
      </c>
      <c r="R12634" t="s">
        <v>169</v>
      </c>
      <c r="S12634" t="s">
        <v>170</v>
      </c>
      <c r="T12634">
        <v>274064.51612903224</v>
      </c>
      <c r="U12634">
        <v>501699</v>
      </c>
      <c r="V12634">
        <v>227634.48387096776</v>
      </c>
      <c r="W12634">
        <v>0.83058721751412445</v>
      </c>
      <c r="X12634" t="s">
        <v>406</v>
      </c>
    </row>
    <row r="12635" spans="1:24" x14ac:dyDescent="0.35">
      <c r="A12635">
        <v>3301038549</v>
      </c>
      <c r="B12635" t="s">
        <v>168</v>
      </c>
      <c r="C12635" t="s">
        <v>168</v>
      </c>
      <c r="D12635">
        <v>0</v>
      </c>
      <c r="E12635">
        <v>0</v>
      </c>
      <c r="F12635">
        <v>4</v>
      </c>
      <c r="G12635">
        <v>341194</v>
      </c>
      <c r="H12635">
        <v>1</v>
      </c>
      <c r="I12635">
        <v>5000</v>
      </c>
      <c r="J12635">
        <v>0</v>
      </c>
      <c r="K12635">
        <v>0</v>
      </c>
      <c r="L12635">
        <v>0</v>
      </c>
      <c r="M12635">
        <v>0</v>
      </c>
      <c r="N12635">
        <v>1014000</v>
      </c>
      <c r="O12635">
        <v>1360194</v>
      </c>
      <c r="P12635" t="s">
        <v>5</v>
      </c>
      <c r="Q12635" t="s">
        <v>9</v>
      </c>
      <c r="R12635" t="s">
        <v>169</v>
      </c>
      <c r="S12635" t="s">
        <v>170</v>
      </c>
      <c r="T12635">
        <v>877544.51612903224</v>
      </c>
      <c r="U12635">
        <v>230992</v>
      </c>
      <c r="V12635">
        <v>-646552.51612903224</v>
      </c>
      <c r="W12635">
        <v>-0.7367746071516269</v>
      </c>
      <c r="X12635" t="s">
        <v>359</v>
      </c>
    </row>
    <row r="12636" spans="1:24" x14ac:dyDescent="0.35">
      <c r="A12636">
        <v>3300015443</v>
      </c>
      <c r="B12636" t="s">
        <v>168</v>
      </c>
      <c r="C12636" t="s">
        <v>168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326100</v>
      </c>
      <c r="O12636">
        <v>326100</v>
      </c>
      <c r="P12636" t="s">
        <v>5</v>
      </c>
      <c r="Q12636" t="s">
        <v>8</v>
      </c>
      <c r="R12636" t="s">
        <v>169</v>
      </c>
      <c r="S12636" t="s">
        <v>170</v>
      </c>
      <c r="T12636">
        <v>210387.09677419357</v>
      </c>
      <c r="U12636">
        <v>1116500</v>
      </c>
      <c r="V12636">
        <v>906112.90322580643</v>
      </c>
      <c r="W12636">
        <v>4.306884391291014</v>
      </c>
      <c r="X12636" t="s">
        <v>262</v>
      </c>
    </row>
    <row r="12637" spans="1:24" x14ac:dyDescent="0.35">
      <c r="A12637">
        <v>3301027040</v>
      </c>
      <c r="B12637" t="s">
        <v>168</v>
      </c>
      <c r="C12637" t="s">
        <v>168</v>
      </c>
      <c r="D12637">
        <v>0</v>
      </c>
      <c r="E12637">
        <v>0</v>
      </c>
      <c r="F12637">
        <v>2</v>
      </c>
      <c r="G12637">
        <v>181699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75000</v>
      </c>
      <c r="O12637">
        <v>256699</v>
      </c>
      <c r="P12637" t="s">
        <v>5</v>
      </c>
      <c r="Q12637" t="s">
        <v>14</v>
      </c>
      <c r="R12637" t="s">
        <v>169</v>
      </c>
      <c r="S12637" t="s">
        <v>170</v>
      </c>
      <c r="T12637">
        <v>165612.25806451612</v>
      </c>
      <c r="U12637">
        <v>595998</v>
      </c>
      <c r="V12637">
        <v>430385.74193548388</v>
      </c>
      <c r="W12637">
        <v>2.5987553515985651</v>
      </c>
      <c r="X12637" t="s">
        <v>266</v>
      </c>
    </row>
    <row r="12638" spans="1:24" x14ac:dyDescent="0.35">
      <c r="A12638">
        <v>3300027019</v>
      </c>
      <c r="B12638" t="s">
        <v>168</v>
      </c>
      <c r="C12638" t="s">
        <v>168</v>
      </c>
      <c r="D12638">
        <v>0</v>
      </c>
      <c r="E12638">
        <v>0</v>
      </c>
      <c r="F12638">
        <v>42</v>
      </c>
      <c r="G12638">
        <v>1914062</v>
      </c>
      <c r="H12638">
        <v>2</v>
      </c>
      <c r="I12638">
        <v>100000</v>
      </c>
      <c r="J12638">
        <v>0</v>
      </c>
      <c r="K12638">
        <v>0</v>
      </c>
      <c r="L12638">
        <v>3</v>
      </c>
      <c r="M12638">
        <v>177200</v>
      </c>
      <c r="N12638">
        <v>1056700</v>
      </c>
      <c r="O12638">
        <v>3247962</v>
      </c>
      <c r="P12638" t="s">
        <v>5</v>
      </c>
      <c r="Q12638" t="s">
        <v>7</v>
      </c>
      <c r="R12638" t="s">
        <v>169</v>
      </c>
      <c r="S12638" t="s">
        <v>170</v>
      </c>
      <c r="T12638">
        <v>2095459.3548387098</v>
      </c>
      <c r="U12638">
        <v>1767283</v>
      </c>
      <c r="V12638">
        <v>-328176.35483870981</v>
      </c>
      <c r="W12638">
        <v>-0.15661308537476737</v>
      </c>
      <c r="X12638" t="s">
        <v>289</v>
      </c>
    </row>
    <row r="12639" spans="1:24" x14ac:dyDescent="0.35">
      <c r="A12639">
        <v>3301073150</v>
      </c>
      <c r="B12639" t="s">
        <v>168</v>
      </c>
      <c r="C12639" t="s">
        <v>168</v>
      </c>
      <c r="D12639">
        <v>0</v>
      </c>
      <c r="E12639">
        <v>0</v>
      </c>
      <c r="F12639">
        <v>1</v>
      </c>
      <c r="G12639">
        <v>25700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303000</v>
      </c>
      <c r="O12639">
        <v>328700</v>
      </c>
      <c r="P12639" t="s">
        <v>5</v>
      </c>
      <c r="Q12639" t="s">
        <v>12</v>
      </c>
      <c r="R12639" t="s">
        <v>169</v>
      </c>
      <c r="S12639" t="s">
        <v>170</v>
      </c>
      <c r="T12639">
        <v>212064.51612903227</v>
      </c>
      <c r="U12639">
        <v>211900</v>
      </c>
      <c r="V12639">
        <v>-164.51612903227215</v>
      </c>
      <c r="W12639">
        <v>-7.7578338910866407E-4</v>
      </c>
      <c r="X12639" t="s">
        <v>233</v>
      </c>
    </row>
    <row r="12640" spans="1:24" x14ac:dyDescent="0.35">
      <c r="A12640">
        <v>3301067356</v>
      </c>
      <c r="B12640" t="s">
        <v>168</v>
      </c>
      <c r="C12640" t="s">
        <v>168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164000</v>
      </c>
      <c r="O12640">
        <v>164000</v>
      </c>
      <c r="P12640" t="s">
        <v>5</v>
      </c>
      <c r="Q12640" t="s">
        <v>9</v>
      </c>
      <c r="R12640" t="s">
        <v>169</v>
      </c>
      <c r="S12640" t="s">
        <v>170</v>
      </c>
      <c r="T12640">
        <v>105806.45161290321</v>
      </c>
      <c r="U12640">
        <v>255898</v>
      </c>
      <c r="V12640">
        <v>150091.54838709679</v>
      </c>
      <c r="W12640">
        <v>1.4185481707317078</v>
      </c>
      <c r="X12640" t="s">
        <v>344</v>
      </c>
    </row>
    <row r="12641" spans="1:24" x14ac:dyDescent="0.35">
      <c r="A12641">
        <v>3301061911</v>
      </c>
      <c r="B12641" t="s">
        <v>168</v>
      </c>
      <c r="C12641" t="s">
        <v>168</v>
      </c>
      <c r="D12641">
        <v>0</v>
      </c>
      <c r="E12641">
        <v>0</v>
      </c>
      <c r="F12641">
        <v>0</v>
      </c>
      <c r="G12641">
        <v>0</v>
      </c>
      <c r="H12641">
        <v>4</v>
      </c>
      <c r="I12641">
        <v>20000</v>
      </c>
      <c r="J12641">
        <v>0</v>
      </c>
      <c r="K12641">
        <v>0</v>
      </c>
      <c r="L12641">
        <v>2</v>
      </c>
      <c r="M12641">
        <v>531050</v>
      </c>
      <c r="N12641">
        <v>955000</v>
      </c>
      <c r="O12641">
        <v>1506050</v>
      </c>
      <c r="P12641" t="s">
        <v>5</v>
      </c>
      <c r="Q12641" t="s">
        <v>15</v>
      </c>
      <c r="R12641" t="s">
        <v>169</v>
      </c>
      <c r="S12641" t="s">
        <v>170</v>
      </c>
      <c r="T12641">
        <v>971645.16129032255</v>
      </c>
      <c r="U12641">
        <v>35000</v>
      </c>
      <c r="V12641">
        <v>-936645.16129032255</v>
      </c>
      <c r="W12641">
        <v>-0.96397861956774344</v>
      </c>
      <c r="X12641" t="s">
        <v>287</v>
      </c>
    </row>
    <row r="12642" spans="1:24" x14ac:dyDescent="0.35">
      <c r="A12642">
        <v>3300000260</v>
      </c>
      <c r="B12642" t="s">
        <v>168</v>
      </c>
      <c r="C12642" t="s">
        <v>168</v>
      </c>
      <c r="D12642">
        <v>0</v>
      </c>
      <c r="E12642">
        <v>0</v>
      </c>
      <c r="F12642">
        <v>195</v>
      </c>
      <c r="G12642">
        <v>5942494</v>
      </c>
      <c r="H12642">
        <v>60</v>
      </c>
      <c r="I12642">
        <v>2277000</v>
      </c>
      <c r="J12642">
        <v>0</v>
      </c>
      <c r="K12642">
        <v>0</v>
      </c>
      <c r="L12642">
        <v>8</v>
      </c>
      <c r="M12642">
        <v>779200</v>
      </c>
      <c r="N12642">
        <v>30000</v>
      </c>
      <c r="O12642">
        <v>9028694</v>
      </c>
      <c r="P12642" t="s">
        <v>5</v>
      </c>
      <c r="Q12642" t="s">
        <v>13</v>
      </c>
      <c r="R12642" t="s">
        <v>169</v>
      </c>
      <c r="S12642" t="s">
        <v>170</v>
      </c>
      <c r="T12642">
        <v>5824963.8709677421</v>
      </c>
      <c r="U12642">
        <v>5986058</v>
      </c>
      <c r="V12642">
        <v>161094.12903225794</v>
      </c>
      <c r="W12642">
        <v>2.7655816001738387E-2</v>
      </c>
      <c r="X12642" t="s">
        <v>397</v>
      </c>
    </row>
    <row r="12643" spans="1:24" x14ac:dyDescent="0.35">
      <c r="A12643">
        <v>3301049248</v>
      </c>
      <c r="B12643" t="s">
        <v>168</v>
      </c>
      <c r="C12643" t="s">
        <v>168</v>
      </c>
      <c r="D12643">
        <v>0</v>
      </c>
      <c r="E12643">
        <v>0</v>
      </c>
      <c r="F12643">
        <v>212</v>
      </c>
      <c r="G12643">
        <v>6522470</v>
      </c>
      <c r="H12643">
        <v>130</v>
      </c>
      <c r="I12643">
        <v>3595000</v>
      </c>
      <c r="J12643">
        <v>0</v>
      </c>
      <c r="K12643">
        <v>0</v>
      </c>
      <c r="L12643">
        <v>0</v>
      </c>
      <c r="M12643">
        <v>0</v>
      </c>
      <c r="N12643">
        <v>420000</v>
      </c>
      <c r="O12643">
        <v>10537470</v>
      </c>
      <c r="P12643" t="s">
        <v>5</v>
      </c>
      <c r="Q12643" t="s">
        <v>17</v>
      </c>
      <c r="R12643" t="s">
        <v>169</v>
      </c>
      <c r="S12643" t="s">
        <v>170</v>
      </c>
      <c r="T12643">
        <v>6798367.7419354841</v>
      </c>
      <c r="U12643">
        <v>5911287</v>
      </c>
      <c r="V12643">
        <v>-887080.74193548411</v>
      </c>
      <c r="W12643">
        <v>-0.1304843714857552</v>
      </c>
      <c r="X12643" t="s">
        <v>404</v>
      </c>
    </row>
    <row r="12644" spans="1:24" x14ac:dyDescent="0.35">
      <c r="A12644">
        <v>3301006755</v>
      </c>
      <c r="B12644" t="s">
        <v>168</v>
      </c>
      <c r="C12644" t="s">
        <v>168</v>
      </c>
      <c r="D12644">
        <v>0</v>
      </c>
      <c r="E12644">
        <v>0</v>
      </c>
      <c r="F12644">
        <v>35</v>
      </c>
      <c r="G12644">
        <v>1381960</v>
      </c>
      <c r="H12644">
        <v>9</v>
      </c>
      <c r="I12644">
        <v>345000</v>
      </c>
      <c r="J12644">
        <v>0</v>
      </c>
      <c r="K12644">
        <v>0</v>
      </c>
      <c r="L12644">
        <v>6</v>
      </c>
      <c r="M12644">
        <v>254400</v>
      </c>
      <c r="N12644">
        <v>120000</v>
      </c>
      <c r="O12644">
        <v>2101360</v>
      </c>
      <c r="P12644" t="s">
        <v>5</v>
      </c>
      <c r="Q12644" t="s">
        <v>14</v>
      </c>
      <c r="R12644" t="s">
        <v>169</v>
      </c>
      <c r="S12644" t="s">
        <v>170</v>
      </c>
      <c r="T12644">
        <v>1355716.1290322582</v>
      </c>
      <c r="U12644">
        <v>1359381</v>
      </c>
      <c r="V12644">
        <v>3664.8709677418228</v>
      </c>
      <c r="W12644">
        <v>2.7032731183613823E-3</v>
      </c>
      <c r="X12644" t="s">
        <v>213</v>
      </c>
    </row>
    <row r="12645" spans="1:24" x14ac:dyDescent="0.35">
      <c r="A12645">
        <v>3301054802</v>
      </c>
      <c r="B12645" t="s">
        <v>168</v>
      </c>
      <c r="C12645" t="s">
        <v>168</v>
      </c>
      <c r="D12645">
        <v>0</v>
      </c>
      <c r="E12645">
        <v>0</v>
      </c>
      <c r="F12645">
        <v>135</v>
      </c>
      <c r="G12645">
        <v>5952662</v>
      </c>
      <c r="H12645">
        <v>11</v>
      </c>
      <c r="I12645">
        <v>570000</v>
      </c>
      <c r="J12645">
        <v>0</v>
      </c>
      <c r="K12645">
        <v>0</v>
      </c>
      <c r="L12645">
        <v>1</v>
      </c>
      <c r="M12645">
        <v>196150</v>
      </c>
      <c r="N12645">
        <v>1188000</v>
      </c>
      <c r="O12645">
        <v>7906812</v>
      </c>
      <c r="P12645" t="s">
        <v>5</v>
      </c>
      <c r="Q12645" t="s">
        <v>8</v>
      </c>
      <c r="R12645" t="s">
        <v>169</v>
      </c>
      <c r="S12645" t="s">
        <v>170</v>
      </c>
      <c r="T12645">
        <v>5101169.0322580645</v>
      </c>
      <c r="U12645">
        <v>6962290</v>
      </c>
      <c r="V12645">
        <v>1861120.9677419355</v>
      </c>
      <c r="W12645">
        <v>0.36484205012083248</v>
      </c>
      <c r="X12645" t="s">
        <v>240</v>
      </c>
    </row>
    <row r="12646" spans="1:24" x14ac:dyDescent="0.35">
      <c r="A12646">
        <v>3301064462</v>
      </c>
      <c r="B12646" t="s">
        <v>168</v>
      </c>
      <c r="C12646" t="s">
        <v>168</v>
      </c>
      <c r="D12646">
        <v>0</v>
      </c>
      <c r="E12646">
        <v>0</v>
      </c>
      <c r="F12646">
        <v>1</v>
      </c>
      <c r="G12646">
        <v>4999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939300</v>
      </c>
      <c r="O12646">
        <v>944299</v>
      </c>
      <c r="P12646" t="s">
        <v>5</v>
      </c>
      <c r="Q12646" t="s">
        <v>7</v>
      </c>
      <c r="R12646" t="s">
        <v>169</v>
      </c>
      <c r="S12646" t="s">
        <v>170</v>
      </c>
      <c r="T12646">
        <v>609225.16129032255</v>
      </c>
      <c r="U12646">
        <v>1089500</v>
      </c>
      <c r="V12646">
        <v>480274.83870967745</v>
      </c>
      <c r="W12646">
        <v>0.78833716862985148</v>
      </c>
      <c r="X12646" t="s">
        <v>225</v>
      </c>
    </row>
    <row r="12647" spans="1:24" x14ac:dyDescent="0.35">
      <c r="A12647">
        <v>3301006504</v>
      </c>
      <c r="B12647" t="s">
        <v>168</v>
      </c>
      <c r="C12647" t="s">
        <v>168</v>
      </c>
      <c r="D12647">
        <v>0</v>
      </c>
      <c r="E12647">
        <v>0</v>
      </c>
      <c r="F12647">
        <v>26</v>
      </c>
      <c r="G12647">
        <v>653875</v>
      </c>
      <c r="H12647">
        <v>41</v>
      </c>
      <c r="I12647">
        <v>973000</v>
      </c>
      <c r="J12647">
        <v>0</v>
      </c>
      <c r="K12647">
        <v>0</v>
      </c>
      <c r="L12647">
        <v>0</v>
      </c>
      <c r="M12647">
        <v>0</v>
      </c>
      <c r="N12647">
        <v>44000</v>
      </c>
      <c r="O12647">
        <v>1670875</v>
      </c>
      <c r="P12647" t="s">
        <v>5</v>
      </c>
      <c r="Q12647" t="s">
        <v>9</v>
      </c>
      <c r="R12647" t="s">
        <v>169</v>
      </c>
      <c r="S12647" t="s">
        <v>170</v>
      </c>
      <c r="T12647">
        <v>1077983.8709677421</v>
      </c>
      <c r="U12647">
        <v>1081985</v>
      </c>
      <c r="V12647">
        <v>4001.1290322579443</v>
      </c>
      <c r="W12647">
        <v>3.7116780130170834E-3</v>
      </c>
      <c r="X12647" t="s">
        <v>243</v>
      </c>
    </row>
    <row r="12648" spans="1:24" x14ac:dyDescent="0.35">
      <c r="A12648">
        <v>3300009743</v>
      </c>
      <c r="B12648" t="s">
        <v>168</v>
      </c>
      <c r="C12648" t="s">
        <v>168</v>
      </c>
      <c r="D12648">
        <v>0</v>
      </c>
      <c r="E12648">
        <v>0</v>
      </c>
      <c r="F12648">
        <v>164</v>
      </c>
      <c r="G12648">
        <v>6342002</v>
      </c>
      <c r="H12648">
        <v>25</v>
      </c>
      <c r="I12648">
        <v>745000</v>
      </c>
      <c r="J12648">
        <v>0</v>
      </c>
      <c r="K12648">
        <v>0</v>
      </c>
      <c r="L12648">
        <v>22</v>
      </c>
      <c r="M12648">
        <v>1022800</v>
      </c>
      <c r="N12648">
        <v>1990000</v>
      </c>
      <c r="O12648">
        <v>10099802</v>
      </c>
      <c r="P12648" t="s">
        <v>5</v>
      </c>
      <c r="Q12648" t="s">
        <v>12</v>
      </c>
      <c r="R12648" t="s">
        <v>169</v>
      </c>
      <c r="S12648" t="s">
        <v>170</v>
      </c>
      <c r="T12648">
        <v>6516001.2903225804</v>
      </c>
      <c r="U12648">
        <v>7489232</v>
      </c>
      <c r="V12648">
        <v>973230.70967741963</v>
      </c>
      <c r="W12648">
        <v>0.149360116168614</v>
      </c>
      <c r="X12648" t="s">
        <v>381</v>
      </c>
    </row>
    <row r="12649" spans="1:24" x14ac:dyDescent="0.35">
      <c r="A12649">
        <v>3301001810</v>
      </c>
      <c r="B12649" t="s">
        <v>168</v>
      </c>
      <c r="C12649" t="s">
        <v>168</v>
      </c>
      <c r="D12649">
        <v>0</v>
      </c>
      <c r="E12649">
        <v>0</v>
      </c>
      <c r="F12649">
        <v>1569</v>
      </c>
      <c r="G12649">
        <v>31527789</v>
      </c>
      <c r="H12649">
        <v>554</v>
      </c>
      <c r="I12649">
        <v>17354000</v>
      </c>
      <c r="J12649">
        <v>0</v>
      </c>
      <c r="K12649">
        <v>0</v>
      </c>
      <c r="L12649">
        <v>375</v>
      </c>
      <c r="M12649">
        <v>15535000</v>
      </c>
      <c r="N12649">
        <v>21000</v>
      </c>
      <c r="O12649">
        <v>64437789</v>
      </c>
      <c r="P12649" t="s">
        <v>5</v>
      </c>
      <c r="Q12649" t="s">
        <v>13</v>
      </c>
      <c r="R12649" t="s">
        <v>207</v>
      </c>
      <c r="S12649" t="s">
        <v>170</v>
      </c>
      <c r="T12649">
        <v>41572767.096774191</v>
      </c>
      <c r="U12649">
        <v>40488216</v>
      </c>
      <c r="V12649">
        <v>-1084551.0967741907</v>
      </c>
      <c r="W12649">
        <v>-2.608801801067373E-2</v>
      </c>
      <c r="X12649" t="s">
        <v>392</v>
      </c>
    </row>
    <row r="12650" spans="1:24" x14ac:dyDescent="0.35">
      <c r="A12650">
        <v>3301051453</v>
      </c>
      <c r="B12650" t="s">
        <v>168</v>
      </c>
      <c r="C12650" t="s">
        <v>168</v>
      </c>
      <c r="D12650">
        <v>0</v>
      </c>
      <c r="E12650">
        <v>0</v>
      </c>
      <c r="F12650">
        <v>1</v>
      </c>
      <c r="G12650">
        <v>33499</v>
      </c>
      <c r="H12650">
        <v>13</v>
      </c>
      <c r="I12650">
        <v>700000</v>
      </c>
      <c r="J12650">
        <v>0</v>
      </c>
      <c r="K12650">
        <v>0</v>
      </c>
      <c r="L12650">
        <v>5</v>
      </c>
      <c r="M12650">
        <v>332000</v>
      </c>
      <c r="N12650">
        <v>30000</v>
      </c>
      <c r="O12650">
        <v>1095499</v>
      </c>
      <c r="P12650" t="s">
        <v>5</v>
      </c>
      <c r="Q12650" t="s">
        <v>15</v>
      </c>
      <c r="R12650" t="s">
        <v>169</v>
      </c>
      <c r="S12650" t="s">
        <v>170</v>
      </c>
      <c r="T12650">
        <v>706773.54838709685</v>
      </c>
      <c r="U12650">
        <v>1004895</v>
      </c>
      <c r="V12650">
        <v>298121.45161290315</v>
      </c>
      <c r="W12650">
        <v>0.42180618147529092</v>
      </c>
      <c r="X12650" t="s">
        <v>412</v>
      </c>
    </row>
    <row r="12651" spans="1:24" x14ac:dyDescent="0.35">
      <c r="A12651">
        <v>6001133274</v>
      </c>
      <c r="B12651" t="s">
        <v>168</v>
      </c>
      <c r="C12651" t="s">
        <v>168</v>
      </c>
      <c r="D12651">
        <v>0</v>
      </c>
      <c r="E12651">
        <v>0</v>
      </c>
      <c r="F12651">
        <v>59</v>
      </c>
      <c r="G12651">
        <v>1407035</v>
      </c>
      <c r="H12651">
        <v>6</v>
      </c>
      <c r="I12651">
        <v>168000</v>
      </c>
      <c r="J12651">
        <v>0</v>
      </c>
      <c r="K12651">
        <v>0</v>
      </c>
      <c r="L12651">
        <v>2</v>
      </c>
      <c r="M12651">
        <v>104800</v>
      </c>
      <c r="N12651">
        <v>0</v>
      </c>
      <c r="O12651">
        <v>1679835</v>
      </c>
      <c r="P12651" t="s">
        <v>5</v>
      </c>
      <c r="Q12651" t="s">
        <v>13</v>
      </c>
      <c r="R12651" t="s">
        <v>169</v>
      </c>
      <c r="S12651" t="s">
        <v>170</v>
      </c>
      <c r="T12651">
        <v>1083764.5161290322</v>
      </c>
      <c r="U12651">
        <v>861870</v>
      </c>
      <c r="V12651">
        <v>-221894.51612903224</v>
      </c>
      <c r="W12651">
        <v>-0.20474421594978076</v>
      </c>
      <c r="X12651" t="s">
        <v>283</v>
      </c>
    </row>
    <row r="12652" spans="1:24" x14ac:dyDescent="0.35">
      <c r="A12652">
        <v>3301040533</v>
      </c>
      <c r="B12652" t="s">
        <v>168</v>
      </c>
      <c r="C12652" t="s">
        <v>168</v>
      </c>
      <c r="D12652">
        <v>0</v>
      </c>
      <c r="E12652">
        <v>0</v>
      </c>
      <c r="F12652">
        <v>191</v>
      </c>
      <c r="G12652">
        <v>6735644</v>
      </c>
      <c r="H12652">
        <v>150</v>
      </c>
      <c r="I12652">
        <v>5828000</v>
      </c>
      <c r="J12652">
        <v>0</v>
      </c>
      <c r="K12652">
        <v>0</v>
      </c>
      <c r="L12652">
        <v>6</v>
      </c>
      <c r="M12652">
        <v>324400</v>
      </c>
      <c r="N12652">
        <v>1713500</v>
      </c>
      <c r="O12652">
        <v>14601544</v>
      </c>
      <c r="P12652" t="s">
        <v>5</v>
      </c>
      <c r="Q12652" t="s">
        <v>7</v>
      </c>
      <c r="R12652" t="s">
        <v>169</v>
      </c>
      <c r="S12652" t="s">
        <v>170</v>
      </c>
      <c r="T12652">
        <v>9420350.9677419364</v>
      </c>
      <c r="U12652">
        <v>10228733</v>
      </c>
      <c r="V12652">
        <v>808382.03225806355</v>
      </c>
      <c r="W12652">
        <v>8.581230519183447E-2</v>
      </c>
      <c r="X12652" t="s">
        <v>288</v>
      </c>
    </row>
    <row r="12653" spans="1:24" x14ac:dyDescent="0.35">
      <c r="A12653">
        <v>3300011053</v>
      </c>
      <c r="B12653" t="s">
        <v>168</v>
      </c>
      <c r="C12653" t="s">
        <v>168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375000</v>
      </c>
      <c r="O12653">
        <v>375000</v>
      </c>
      <c r="P12653" t="s">
        <v>5</v>
      </c>
      <c r="Q12653" t="s">
        <v>12</v>
      </c>
      <c r="R12653" t="s">
        <v>169</v>
      </c>
      <c r="S12653" t="s">
        <v>170</v>
      </c>
      <c r="T12653">
        <v>241935.48387096773</v>
      </c>
      <c r="U12653">
        <v>380000</v>
      </c>
      <c r="V12653">
        <v>138064.51612903227</v>
      </c>
      <c r="W12653">
        <v>0.57066666666666666</v>
      </c>
      <c r="X12653" t="s">
        <v>320</v>
      </c>
    </row>
    <row r="12654" spans="1:24" x14ac:dyDescent="0.35">
      <c r="A12654">
        <v>3300005629</v>
      </c>
      <c r="B12654" t="s">
        <v>168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 t="s">
        <v>5</v>
      </c>
      <c r="Q12654" t="s">
        <v>14</v>
      </c>
      <c r="R12654" t="s">
        <v>169</v>
      </c>
      <c r="S12654" t="s">
        <v>170</v>
      </c>
      <c r="T12654">
        <v>0</v>
      </c>
      <c r="U12654">
        <v>0</v>
      </c>
      <c r="V12654">
        <v>0</v>
      </c>
      <c r="W12654">
        <v>0</v>
      </c>
      <c r="X12654" t="s">
        <v>314</v>
      </c>
    </row>
    <row r="12655" spans="1:24" x14ac:dyDescent="0.35">
      <c r="A12655">
        <v>3301070840</v>
      </c>
      <c r="B12655" t="s">
        <v>168</v>
      </c>
      <c r="C12655" t="s">
        <v>168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167000</v>
      </c>
      <c r="O12655">
        <v>167000</v>
      </c>
      <c r="P12655" t="s">
        <v>5</v>
      </c>
      <c r="Q12655" t="s">
        <v>10</v>
      </c>
      <c r="R12655" t="s">
        <v>169</v>
      </c>
      <c r="S12655" t="s">
        <v>170</v>
      </c>
      <c r="T12655">
        <v>107741.93548387097</v>
      </c>
      <c r="U12655">
        <v>200999</v>
      </c>
      <c r="V12655">
        <v>93257.06451612903</v>
      </c>
      <c r="W12655">
        <v>0.86555958083832341</v>
      </c>
      <c r="X12655" t="s">
        <v>223</v>
      </c>
    </row>
    <row r="12656" spans="1:24" x14ac:dyDescent="0.35">
      <c r="A12656">
        <v>3301002555</v>
      </c>
      <c r="B12656" t="s">
        <v>168</v>
      </c>
      <c r="C12656" t="s">
        <v>168</v>
      </c>
      <c r="D12656">
        <v>0</v>
      </c>
      <c r="E12656">
        <v>0</v>
      </c>
      <c r="F12656">
        <v>19</v>
      </c>
      <c r="G12656">
        <v>492981</v>
      </c>
      <c r="H12656">
        <v>11</v>
      </c>
      <c r="I12656">
        <v>290000</v>
      </c>
      <c r="J12656">
        <v>0</v>
      </c>
      <c r="K12656">
        <v>0</v>
      </c>
      <c r="L12656">
        <v>28</v>
      </c>
      <c r="M12656">
        <v>1237200</v>
      </c>
      <c r="N12656">
        <v>164000</v>
      </c>
      <c r="O12656">
        <v>2184181</v>
      </c>
      <c r="P12656" t="s">
        <v>5</v>
      </c>
      <c r="Q12656" t="s">
        <v>9</v>
      </c>
      <c r="R12656" t="s">
        <v>169</v>
      </c>
      <c r="S12656" t="s">
        <v>170</v>
      </c>
      <c r="T12656">
        <v>1409149.0322580645</v>
      </c>
      <c r="U12656">
        <v>1384593</v>
      </c>
      <c r="V12656">
        <v>-24556.032258064486</v>
      </c>
      <c r="W12656">
        <v>-1.742614279677368E-2</v>
      </c>
      <c r="X12656" t="s">
        <v>224</v>
      </c>
    </row>
    <row r="12657" spans="1:24" x14ac:dyDescent="0.35">
      <c r="A12657">
        <v>3300017220</v>
      </c>
      <c r="B12657" t="s">
        <v>168</v>
      </c>
      <c r="C12657" t="s">
        <v>168</v>
      </c>
      <c r="D12657">
        <v>0</v>
      </c>
      <c r="E12657">
        <v>0</v>
      </c>
      <c r="F12657">
        <v>59</v>
      </c>
      <c r="G12657">
        <v>2272016</v>
      </c>
      <c r="H12657">
        <v>1</v>
      </c>
      <c r="I12657">
        <v>10000</v>
      </c>
      <c r="J12657">
        <v>0</v>
      </c>
      <c r="K12657">
        <v>0</v>
      </c>
      <c r="L12657">
        <v>0</v>
      </c>
      <c r="M12657">
        <v>0</v>
      </c>
      <c r="N12657">
        <v>1773500</v>
      </c>
      <c r="O12657">
        <v>4055516</v>
      </c>
      <c r="P12657" t="s">
        <v>5</v>
      </c>
      <c r="Q12657" t="s">
        <v>7</v>
      </c>
      <c r="R12657" t="s">
        <v>169</v>
      </c>
      <c r="S12657" t="s">
        <v>170</v>
      </c>
      <c r="T12657">
        <v>2616461.935483871</v>
      </c>
      <c r="U12657">
        <v>5717909</v>
      </c>
      <c r="V12657">
        <v>3101447.064516129</v>
      </c>
      <c r="W12657">
        <v>1.1853591380233737</v>
      </c>
      <c r="X12657" t="s">
        <v>288</v>
      </c>
    </row>
    <row r="12658" spans="1:24" x14ac:dyDescent="0.35">
      <c r="A12658">
        <v>3301003412</v>
      </c>
      <c r="B12658" t="s">
        <v>168</v>
      </c>
      <c r="C12658" t="s">
        <v>168</v>
      </c>
      <c r="D12658">
        <v>0</v>
      </c>
      <c r="E12658">
        <v>0</v>
      </c>
      <c r="F12658">
        <v>38</v>
      </c>
      <c r="G12658">
        <v>1126958</v>
      </c>
      <c r="H12658">
        <v>52</v>
      </c>
      <c r="I12658">
        <v>1475000</v>
      </c>
      <c r="J12658">
        <v>0</v>
      </c>
      <c r="K12658">
        <v>0</v>
      </c>
      <c r="L12658">
        <v>22</v>
      </c>
      <c r="M12658">
        <v>1302800</v>
      </c>
      <c r="N12658">
        <v>72000</v>
      </c>
      <c r="O12658">
        <v>3976758</v>
      </c>
      <c r="P12658" t="s">
        <v>5</v>
      </c>
      <c r="Q12658" t="s">
        <v>9</v>
      </c>
      <c r="R12658" t="s">
        <v>169</v>
      </c>
      <c r="S12658" t="s">
        <v>170</v>
      </c>
      <c r="T12658">
        <v>2565650.3225806453</v>
      </c>
      <c r="U12658">
        <v>3240975</v>
      </c>
      <c r="V12658">
        <v>675324.67741935467</v>
      </c>
      <c r="W12658">
        <v>0.26321773917346736</v>
      </c>
      <c r="X12658" t="s">
        <v>270</v>
      </c>
    </row>
    <row r="12659" spans="1:24" x14ac:dyDescent="0.35">
      <c r="A12659">
        <v>3301049669</v>
      </c>
      <c r="B12659" t="s">
        <v>168</v>
      </c>
      <c r="C12659" t="s">
        <v>168</v>
      </c>
      <c r="D12659">
        <v>0</v>
      </c>
      <c r="E12659">
        <v>0</v>
      </c>
      <c r="F12659">
        <v>70</v>
      </c>
      <c r="G12659">
        <v>2695561</v>
      </c>
      <c r="H12659">
        <v>15</v>
      </c>
      <c r="I12659">
        <v>290000</v>
      </c>
      <c r="J12659">
        <v>0</v>
      </c>
      <c r="K12659">
        <v>0</v>
      </c>
      <c r="L12659">
        <v>4</v>
      </c>
      <c r="M12659">
        <v>416650</v>
      </c>
      <c r="N12659">
        <v>1617500</v>
      </c>
      <c r="O12659">
        <v>5019711</v>
      </c>
      <c r="P12659" t="s">
        <v>5</v>
      </c>
      <c r="Q12659" t="s">
        <v>7</v>
      </c>
      <c r="R12659" t="s">
        <v>169</v>
      </c>
      <c r="S12659" t="s">
        <v>170</v>
      </c>
      <c r="T12659">
        <v>3238523.2258064514</v>
      </c>
      <c r="U12659">
        <v>2114422</v>
      </c>
      <c r="V12659">
        <v>-1124101.2258064514</v>
      </c>
      <c r="W12659">
        <v>-0.34710303043342527</v>
      </c>
      <c r="X12659" t="s">
        <v>351</v>
      </c>
    </row>
    <row r="12660" spans="1:24" x14ac:dyDescent="0.35">
      <c r="A12660">
        <v>3301069590</v>
      </c>
      <c r="B12660" t="s">
        <v>168</v>
      </c>
      <c r="C12660" t="s">
        <v>168</v>
      </c>
      <c r="D12660">
        <v>0</v>
      </c>
      <c r="E12660">
        <v>0</v>
      </c>
      <c r="F12660">
        <v>39</v>
      </c>
      <c r="G12660">
        <v>1118655</v>
      </c>
      <c r="H12660">
        <v>9</v>
      </c>
      <c r="I12660">
        <v>325000</v>
      </c>
      <c r="J12660">
        <v>0</v>
      </c>
      <c r="K12660">
        <v>0</v>
      </c>
      <c r="L12660">
        <v>7</v>
      </c>
      <c r="M12660">
        <v>486800</v>
      </c>
      <c r="N12660">
        <v>165000</v>
      </c>
      <c r="O12660">
        <v>2095455</v>
      </c>
      <c r="P12660" t="s">
        <v>5</v>
      </c>
      <c r="Q12660" t="s">
        <v>14</v>
      </c>
      <c r="R12660" t="s">
        <v>169</v>
      </c>
      <c r="S12660" t="s">
        <v>170</v>
      </c>
      <c r="T12660">
        <v>1351906.4516129033</v>
      </c>
      <c r="U12660">
        <v>1205372</v>
      </c>
      <c r="V12660">
        <v>-146534.45161290327</v>
      </c>
      <c r="W12660">
        <v>-0.10839096998026687</v>
      </c>
      <c r="X12660" t="s">
        <v>333</v>
      </c>
    </row>
    <row r="12661" spans="1:24" x14ac:dyDescent="0.35">
      <c r="A12661">
        <v>3300016773</v>
      </c>
      <c r="B12661" t="s">
        <v>168</v>
      </c>
      <c r="C12661" t="s">
        <v>168</v>
      </c>
      <c r="D12661">
        <v>0</v>
      </c>
      <c r="E12661">
        <v>0</v>
      </c>
      <c r="F12661">
        <v>2</v>
      </c>
      <c r="G12661">
        <v>61194</v>
      </c>
      <c r="H12661">
        <v>49</v>
      </c>
      <c r="I12661">
        <v>730000</v>
      </c>
      <c r="J12661">
        <v>0</v>
      </c>
      <c r="K12661">
        <v>0</v>
      </c>
      <c r="L12661">
        <v>6</v>
      </c>
      <c r="M12661">
        <v>164400</v>
      </c>
      <c r="N12661">
        <v>1455000</v>
      </c>
      <c r="O12661">
        <v>2410594</v>
      </c>
      <c r="P12661" t="s">
        <v>5</v>
      </c>
      <c r="Q12661" t="s">
        <v>6</v>
      </c>
      <c r="R12661" t="s">
        <v>169</v>
      </c>
      <c r="S12661" t="s">
        <v>170</v>
      </c>
      <c r="T12661">
        <v>1555221.935483871</v>
      </c>
      <c r="U12661">
        <v>3575589</v>
      </c>
      <c r="V12661">
        <v>2020367.064516129</v>
      </c>
      <c r="W12661">
        <v>1.2990860136547258</v>
      </c>
      <c r="X12661" t="s">
        <v>295</v>
      </c>
    </row>
    <row r="12662" spans="1:24" x14ac:dyDescent="0.35">
      <c r="A12662">
        <v>3301013140</v>
      </c>
      <c r="B12662" t="s">
        <v>168</v>
      </c>
      <c r="C12662" t="s">
        <v>168</v>
      </c>
      <c r="D12662">
        <v>0</v>
      </c>
      <c r="E12662">
        <v>0</v>
      </c>
      <c r="F12662">
        <v>17</v>
      </c>
      <c r="G12662">
        <v>662274</v>
      </c>
      <c r="H12662">
        <v>22</v>
      </c>
      <c r="I12662">
        <v>235000</v>
      </c>
      <c r="J12662">
        <v>280</v>
      </c>
      <c r="K12662">
        <v>3731000</v>
      </c>
      <c r="L12662">
        <v>17</v>
      </c>
      <c r="M12662">
        <v>1757750</v>
      </c>
      <c r="N12662">
        <v>5634000</v>
      </c>
      <c r="O12662">
        <v>12020024</v>
      </c>
      <c r="P12662" t="s">
        <v>5</v>
      </c>
      <c r="Q12662" t="s">
        <v>16</v>
      </c>
      <c r="R12662" t="s">
        <v>169</v>
      </c>
      <c r="S12662" t="s">
        <v>170</v>
      </c>
      <c r="T12662">
        <v>7754854.1935483869</v>
      </c>
      <c r="U12662">
        <v>3744750</v>
      </c>
      <c r="V12662">
        <v>-4010104.1935483869</v>
      </c>
      <c r="W12662">
        <v>-0.51710890926673692</v>
      </c>
      <c r="X12662" t="s">
        <v>277</v>
      </c>
    </row>
    <row r="12663" spans="1:24" x14ac:dyDescent="0.35">
      <c r="A12663">
        <v>6001139166</v>
      </c>
      <c r="B12663" t="s">
        <v>168</v>
      </c>
      <c r="C12663" t="s">
        <v>168</v>
      </c>
      <c r="D12663">
        <v>0</v>
      </c>
      <c r="E12663">
        <v>0</v>
      </c>
      <c r="F12663">
        <v>196</v>
      </c>
      <c r="G12663">
        <v>6086351</v>
      </c>
      <c r="H12663">
        <v>85</v>
      </c>
      <c r="I12663">
        <v>3090000</v>
      </c>
      <c r="J12663">
        <v>0</v>
      </c>
      <c r="K12663">
        <v>0</v>
      </c>
      <c r="L12663">
        <v>52</v>
      </c>
      <c r="M12663">
        <v>2124800</v>
      </c>
      <c r="N12663">
        <v>178000</v>
      </c>
      <c r="O12663">
        <v>11479151</v>
      </c>
      <c r="P12663" t="s">
        <v>5</v>
      </c>
      <c r="Q12663" t="s">
        <v>10</v>
      </c>
      <c r="R12663" t="s">
        <v>181</v>
      </c>
      <c r="S12663" t="s">
        <v>170</v>
      </c>
      <c r="T12663">
        <v>7405903.8709677421</v>
      </c>
      <c r="U12663">
        <v>6967859</v>
      </c>
      <c r="V12663">
        <v>-438044.87096774206</v>
      </c>
      <c r="W12663">
        <v>-5.9148063301894038E-2</v>
      </c>
      <c r="X12663" t="s">
        <v>334</v>
      </c>
    </row>
    <row r="12664" spans="1:24" x14ac:dyDescent="0.35">
      <c r="A12664">
        <v>3301004905</v>
      </c>
      <c r="B12664" t="s">
        <v>168</v>
      </c>
      <c r="C12664" t="s">
        <v>168</v>
      </c>
      <c r="D12664">
        <v>0</v>
      </c>
      <c r="E12664">
        <v>0</v>
      </c>
      <c r="F12664">
        <v>94</v>
      </c>
      <c r="G12664">
        <v>2340578</v>
      </c>
      <c r="H12664">
        <v>81</v>
      </c>
      <c r="I12664">
        <v>2610000</v>
      </c>
      <c r="J12664">
        <v>0</v>
      </c>
      <c r="K12664">
        <v>0</v>
      </c>
      <c r="L12664">
        <v>56</v>
      </c>
      <c r="M12664">
        <v>2654400</v>
      </c>
      <c r="N12664">
        <v>150000</v>
      </c>
      <c r="O12664">
        <v>7754978</v>
      </c>
      <c r="P12664" t="s">
        <v>5</v>
      </c>
      <c r="Q12664" t="s">
        <v>10</v>
      </c>
      <c r="R12664" t="s">
        <v>169</v>
      </c>
      <c r="S12664" t="s">
        <v>170</v>
      </c>
      <c r="T12664">
        <v>5003211.6129032262</v>
      </c>
      <c r="U12664">
        <v>6793903</v>
      </c>
      <c r="V12664">
        <v>1790691.3870967738</v>
      </c>
      <c r="W12664">
        <v>0.35790838478200704</v>
      </c>
      <c r="X12664" t="s">
        <v>379</v>
      </c>
    </row>
    <row r="12665" spans="1:24" x14ac:dyDescent="0.35">
      <c r="A12665">
        <v>3301073517</v>
      </c>
      <c r="B12665" t="s">
        <v>168</v>
      </c>
      <c r="C12665" t="s">
        <v>168</v>
      </c>
      <c r="D12665">
        <v>0</v>
      </c>
      <c r="E12665">
        <v>0</v>
      </c>
      <c r="F12665">
        <v>32</v>
      </c>
      <c r="G12665">
        <v>1475961</v>
      </c>
      <c r="H12665">
        <v>163</v>
      </c>
      <c r="I12665">
        <v>8890000</v>
      </c>
      <c r="J12665">
        <v>0</v>
      </c>
      <c r="K12665">
        <v>0</v>
      </c>
      <c r="L12665">
        <v>42</v>
      </c>
      <c r="M12665">
        <v>3100000</v>
      </c>
      <c r="N12665">
        <v>150000</v>
      </c>
      <c r="O12665">
        <v>13615961</v>
      </c>
      <c r="P12665" t="s">
        <v>5</v>
      </c>
      <c r="Q12665" t="s">
        <v>15</v>
      </c>
      <c r="R12665" t="s">
        <v>169</v>
      </c>
      <c r="S12665" t="s">
        <v>170</v>
      </c>
      <c r="T12665">
        <v>8784490.9677419364</v>
      </c>
      <c r="U12665">
        <v>7260473</v>
      </c>
      <c r="V12665">
        <v>-1524017.9677419364</v>
      </c>
      <c r="W12665">
        <v>-0.17348961634070492</v>
      </c>
      <c r="X12665" t="s">
        <v>369</v>
      </c>
    </row>
    <row r="12666" spans="1:24" x14ac:dyDescent="0.35">
      <c r="A12666">
        <v>3301071835</v>
      </c>
      <c r="B12666" t="s">
        <v>168</v>
      </c>
      <c r="C12666" t="s">
        <v>168</v>
      </c>
      <c r="D12666">
        <v>0</v>
      </c>
      <c r="E12666">
        <v>0</v>
      </c>
      <c r="F12666">
        <v>10</v>
      </c>
      <c r="G12666">
        <v>355890</v>
      </c>
      <c r="H12666">
        <v>1</v>
      </c>
      <c r="I12666">
        <v>5000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360890</v>
      </c>
      <c r="P12666" t="s">
        <v>5</v>
      </c>
      <c r="Q12666" t="s">
        <v>15</v>
      </c>
      <c r="R12666" t="s">
        <v>169</v>
      </c>
      <c r="S12666" t="s">
        <v>170</v>
      </c>
      <c r="T12666">
        <v>232832.25806451612</v>
      </c>
      <c r="U12666">
        <v>210990</v>
      </c>
      <c r="V12666">
        <v>-21842.258064516122</v>
      </c>
      <c r="W12666">
        <v>-9.3811133586411355E-2</v>
      </c>
      <c r="X12666" t="s">
        <v>408</v>
      </c>
    </row>
    <row r="12667" spans="1:24" x14ac:dyDescent="0.35">
      <c r="A12667">
        <v>3301052755</v>
      </c>
      <c r="B12667" t="s">
        <v>168</v>
      </c>
      <c r="C12667" t="s">
        <v>168</v>
      </c>
      <c r="D12667">
        <v>0</v>
      </c>
      <c r="E12667">
        <v>0</v>
      </c>
      <c r="F12667">
        <v>71</v>
      </c>
      <c r="G12667">
        <v>2637517</v>
      </c>
      <c r="H12667">
        <v>31</v>
      </c>
      <c r="I12667">
        <v>1435000</v>
      </c>
      <c r="J12667">
        <v>0</v>
      </c>
      <c r="K12667">
        <v>0</v>
      </c>
      <c r="L12667">
        <v>5</v>
      </c>
      <c r="M12667">
        <v>462000</v>
      </c>
      <c r="N12667">
        <v>30000</v>
      </c>
      <c r="O12667">
        <v>4564517</v>
      </c>
      <c r="P12667" t="s">
        <v>5</v>
      </c>
      <c r="Q12667" t="s">
        <v>11</v>
      </c>
      <c r="R12667" t="s">
        <v>169</v>
      </c>
      <c r="S12667" t="s">
        <v>170</v>
      </c>
      <c r="T12667">
        <v>2944849.6774193547</v>
      </c>
      <c r="U12667">
        <v>2484451</v>
      </c>
      <c r="V12667">
        <v>-460398.67741935467</v>
      </c>
      <c r="W12667">
        <v>-0.1563402984368335</v>
      </c>
      <c r="X12667" t="s">
        <v>365</v>
      </c>
    </row>
    <row r="12668" spans="1:24" x14ac:dyDescent="0.35">
      <c r="A12668">
        <v>3300011454</v>
      </c>
      <c r="B12668" t="s">
        <v>168</v>
      </c>
      <c r="C12668" t="s">
        <v>168</v>
      </c>
      <c r="D12668">
        <v>0</v>
      </c>
      <c r="E12668">
        <v>0</v>
      </c>
      <c r="F12668">
        <v>4</v>
      </c>
      <c r="G12668">
        <v>134350</v>
      </c>
      <c r="H12668">
        <v>2</v>
      </c>
      <c r="I12668">
        <v>182000</v>
      </c>
      <c r="J12668">
        <v>0</v>
      </c>
      <c r="K12668">
        <v>0</v>
      </c>
      <c r="L12668">
        <v>1</v>
      </c>
      <c r="M12668">
        <v>22400</v>
      </c>
      <c r="N12668">
        <v>1587000</v>
      </c>
      <c r="O12668">
        <v>1925750</v>
      </c>
      <c r="P12668" t="s">
        <v>5</v>
      </c>
      <c r="Q12668" t="s">
        <v>17</v>
      </c>
      <c r="R12668" t="s">
        <v>169</v>
      </c>
      <c r="S12668" t="s">
        <v>170</v>
      </c>
      <c r="T12668">
        <v>1242419.3548387098</v>
      </c>
      <c r="U12668">
        <v>815300</v>
      </c>
      <c r="V12668">
        <v>-427119.35483870981</v>
      </c>
      <c r="W12668">
        <v>-0.34378034532000523</v>
      </c>
      <c r="X12668" t="s">
        <v>332</v>
      </c>
    </row>
    <row r="12669" spans="1:24" x14ac:dyDescent="0.35">
      <c r="A12669">
        <v>3301000985</v>
      </c>
      <c r="B12669" t="s">
        <v>168</v>
      </c>
      <c r="C12669" t="s">
        <v>168</v>
      </c>
      <c r="D12669">
        <v>0</v>
      </c>
      <c r="E12669">
        <v>0</v>
      </c>
      <c r="F12669">
        <v>31</v>
      </c>
      <c r="G12669">
        <v>756091</v>
      </c>
      <c r="H12669">
        <v>5</v>
      </c>
      <c r="I12669">
        <v>220000</v>
      </c>
      <c r="J12669">
        <v>0</v>
      </c>
      <c r="K12669">
        <v>0</v>
      </c>
      <c r="L12669">
        <v>0</v>
      </c>
      <c r="M12669">
        <v>0</v>
      </c>
      <c r="N12669">
        <v>668400</v>
      </c>
      <c r="O12669">
        <v>1644491</v>
      </c>
      <c r="P12669" t="s">
        <v>5</v>
      </c>
      <c r="Q12669" t="s">
        <v>17</v>
      </c>
      <c r="R12669" t="s">
        <v>169</v>
      </c>
      <c r="S12669" t="s">
        <v>170</v>
      </c>
      <c r="T12669">
        <v>1060961.935483871</v>
      </c>
      <c r="U12669">
        <v>650496</v>
      </c>
      <c r="V12669">
        <v>-410465.93548387103</v>
      </c>
      <c r="W12669">
        <v>-0.38688092546569119</v>
      </c>
      <c r="X12669" t="s">
        <v>311</v>
      </c>
    </row>
    <row r="12670" spans="1:24" x14ac:dyDescent="0.35">
      <c r="A12670">
        <v>3300016650</v>
      </c>
      <c r="B12670" t="s">
        <v>168</v>
      </c>
      <c r="C12670" t="s">
        <v>168</v>
      </c>
      <c r="D12670">
        <v>0</v>
      </c>
      <c r="E12670">
        <v>0</v>
      </c>
      <c r="F12670">
        <v>30</v>
      </c>
      <c r="G12670">
        <v>1030171</v>
      </c>
      <c r="H12670">
        <v>23</v>
      </c>
      <c r="I12670">
        <v>892000</v>
      </c>
      <c r="J12670">
        <v>0</v>
      </c>
      <c r="K12670">
        <v>0</v>
      </c>
      <c r="L12670">
        <v>1</v>
      </c>
      <c r="M12670">
        <v>22400</v>
      </c>
      <c r="N12670">
        <v>1773500</v>
      </c>
      <c r="O12670">
        <v>3718071</v>
      </c>
      <c r="P12670" t="s">
        <v>5</v>
      </c>
      <c r="Q12670" t="s">
        <v>7</v>
      </c>
      <c r="R12670" t="s">
        <v>169</v>
      </c>
      <c r="S12670" t="s">
        <v>170</v>
      </c>
      <c r="T12670">
        <v>2398755.4838709678</v>
      </c>
      <c r="U12670">
        <v>2395190</v>
      </c>
      <c r="V12670">
        <v>-3565.483870967757</v>
      </c>
      <c r="W12670">
        <v>-1.4863890442113892E-3</v>
      </c>
      <c r="X12670" t="s">
        <v>394</v>
      </c>
    </row>
    <row r="12671" spans="1:24" x14ac:dyDescent="0.35">
      <c r="A12671">
        <v>3301072663</v>
      </c>
      <c r="B12671" t="s">
        <v>168</v>
      </c>
      <c r="C12671" t="s">
        <v>168</v>
      </c>
      <c r="D12671">
        <v>0</v>
      </c>
      <c r="E12671">
        <v>0</v>
      </c>
      <c r="F12671">
        <v>1</v>
      </c>
      <c r="G12671">
        <v>25700</v>
      </c>
      <c r="H12671">
        <v>1</v>
      </c>
      <c r="I12671">
        <v>5000</v>
      </c>
      <c r="J12671">
        <v>0</v>
      </c>
      <c r="K12671">
        <v>0</v>
      </c>
      <c r="L12671">
        <v>0</v>
      </c>
      <c r="M12671">
        <v>0</v>
      </c>
      <c r="N12671">
        <v>330000</v>
      </c>
      <c r="O12671">
        <v>360700</v>
      </c>
      <c r="P12671" t="s">
        <v>5</v>
      </c>
      <c r="Q12671" t="s">
        <v>12</v>
      </c>
      <c r="R12671" t="s">
        <v>169</v>
      </c>
      <c r="S12671" t="s">
        <v>170</v>
      </c>
      <c r="T12671">
        <v>232709.67741935485</v>
      </c>
      <c r="U12671">
        <v>455800</v>
      </c>
      <c r="V12671">
        <v>223090.32258064515</v>
      </c>
      <c r="W12671">
        <v>0.95866370945383972</v>
      </c>
      <c r="X12671" t="s">
        <v>383</v>
      </c>
    </row>
    <row r="12672" spans="1:24" x14ac:dyDescent="0.35">
      <c r="A12672">
        <v>3301048380</v>
      </c>
      <c r="B12672" t="s">
        <v>168</v>
      </c>
      <c r="C12672" t="s">
        <v>168</v>
      </c>
      <c r="D12672">
        <v>0</v>
      </c>
      <c r="E12672">
        <v>0</v>
      </c>
      <c r="F12672">
        <v>37</v>
      </c>
      <c r="G12672">
        <v>1903660</v>
      </c>
      <c r="H12672">
        <v>10</v>
      </c>
      <c r="I12672">
        <v>500000</v>
      </c>
      <c r="J12672">
        <v>0</v>
      </c>
      <c r="K12672">
        <v>0</v>
      </c>
      <c r="L12672">
        <v>34</v>
      </c>
      <c r="M12672">
        <v>2800000</v>
      </c>
      <c r="N12672">
        <v>150000</v>
      </c>
      <c r="O12672">
        <v>5353660</v>
      </c>
      <c r="P12672" t="s">
        <v>5</v>
      </c>
      <c r="Q12672" t="s">
        <v>15</v>
      </c>
      <c r="R12672" t="s">
        <v>169</v>
      </c>
      <c r="S12672" t="s">
        <v>170</v>
      </c>
      <c r="T12672">
        <v>3453974.1935483874</v>
      </c>
      <c r="U12672">
        <v>2763874</v>
      </c>
      <c r="V12672">
        <v>-690100.19354838738</v>
      </c>
      <c r="W12672">
        <v>-0.19979888524859635</v>
      </c>
      <c r="X12672" t="s">
        <v>369</v>
      </c>
    </row>
    <row r="12673" spans="1:24" x14ac:dyDescent="0.35">
      <c r="A12673">
        <v>3301020569</v>
      </c>
      <c r="B12673" t="s">
        <v>168</v>
      </c>
      <c r="C12673" t="s">
        <v>168</v>
      </c>
      <c r="D12673">
        <v>0</v>
      </c>
      <c r="E12673">
        <v>0</v>
      </c>
      <c r="F12673">
        <v>1</v>
      </c>
      <c r="G12673">
        <v>36699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1188000</v>
      </c>
      <c r="O12673">
        <v>1224699</v>
      </c>
      <c r="P12673" t="s">
        <v>5</v>
      </c>
      <c r="Q12673" t="s">
        <v>8</v>
      </c>
      <c r="R12673" t="s">
        <v>169</v>
      </c>
      <c r="S12673" t="s">
        <v>170</v>
      </c>
      <c r="T12673">
        <v>790128.3870967743</v>
      </c>
      <c r="U12673">
        <v>1642795</v>
      </c>
      <c r="V12673">
        <v>852666.6129032257</v>
      </c>
      <c r="W12673">
        <v>1.0791494481501167</v>
      </c>
      <c r="X12673" t="s">
        <v>227</v>
      </c>
    </row>
    <row r="12674" spans="1:24" x14ac:dyDescent="0.35">
      <c r="A12674">
        <v>6001123297</v>
      </c>
      <c r="B12674" t="s">
        <v>168</v>
      </c>
      <c r="C12674" t="s">
        <v>168</v>
      </c>
      <c r="D12674">
        <v>0</v>
      </c>
      <c r="E12674">
        <v>0</v>
      </c>
      <c r="F12674">
        <v>3</v>
      </c>
      <c r="G12674">
        <v>139847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699500</v>
      </c>
      <c r="O12674">
        <v>839347</v>
      </c>
      <c r="P12674" t="s">
        <v>5</v>
      </c>
      <c r="Q12674" t="s">
        <v>12</v>
      </c>
      <c r="R12674" t="s">
        <v>169</v>
      </c>
      <c r="S12674" t="s">
        <v>170</v>
      </c>
      <c r="T12674">
        <v>541514.19354838715</v>
      </c>
      <c r="U12674">
        <v>574196</v>
      </c>
      <c r="V12674">
        <v>32681.806451612851</v>
      </c>
      <c r="W12674">
        <v>6.0352631271690882E-2</v>
      </c>
      <c r="X12674" t="s">
        <v>235</v>
      </c>
    </row>
    <row r="12675" spans="1:24" x14ac:dyDescent="0.35">
      <c r="A12675">
        <v>3301037883</v>
      </c>
      <c r="B12675" t="s">
        <v>168</v>
      </c>
      <c r="C12675" t="s">
        <v>168</v>
      </c>
      <c r="D12675">
        <v>0</v>
      </c>
      <c r="E12675">
        <v>0</v>
      </c>
      <c r="F12675">
        <v>117</v>
      </c>
      <c r="G12675">
        <v>4995071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900000</v>
      </c>
      <c r="O12675">
        <v>5895071</v>
      </c>
      <c r="P12675" t="s">
        <v>5</v>
      </c>
      <c r="Q12675" t="s">
        <v>11</v>
      </c>
      <c r="R12675" t="s">
        <v>169</v>
      </c>
      <c r="S12675" t="s">
        <v>170</v>
      </c>
      <c r="T12675">
        <v>3803271.6129032262</v>
      </c>
      <c r="U12675">
        <v>3478933</v>
      </c>
      <c r="V12675">
        <v>-324338.61290322617</v>
      </c>
      <c r="W12675">
        <v>-8.5278845666150627E-2</v>
      </c>
      <c r="X12675" t="s">
        <v>290</v>
      </c>
    </row>
    <row r="12676" spans="1:24" x14ac:dyDescent="0.35">
      <c r="A12676">
        <v>3301068979</v>
      </c>
      <c r="B12676" t="s">
        <v>168</v>
      </c>
      <c r="C12676" t="s">
        <v>168</v>
      </c>
      <c r="D12676">
        <v>0</v>
      </c>
      <c r="E12676">
        <v>0</v>
      </c>
      <c r="F12676">
        <v>1</v>
      </c>
      <c r="G12676">
        <v>40025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60000</v>
      </c>
      <c r="O12676">
        <v>100025</v>
      </c>
      <c r="P12676" t="s">
        <v>5</v>
      </c>
      <c r="Q12676" t="s">
        <v>16</v>
      </c>
      <c r="R12676" t="s">
        <v>169</v>
      </c>
      <c r="S12676" t="s">
        <v>170</v>
      </c>
      <c r="T12676">
        <v>64532.258064516129</v>
      </c>
      <c r="U12676">
        <v>0</v>
      </c>
      <c r="V12676">
        <v>-64532.258064516129</v>
      </c>
      <c r="W12676">
        <v>0</v>
      </c>
      <c r="X12676" t="s">
        <v>330</v>
      </c>
    </row>
    <row r="12677" spans="1:24" x14ac:dyDescent="0.35">
      <c r="A12677">
        <v>3301000088</v>
      </c>
      <c r="B12677" t="s">
        <v>168</v>
      </c>
      <c r="C12677" t="s">
        <v>168</v>
      </c>
      <c r="D12677">
        <v>0</v>
      </c>
      <c r="E12677">
        <v>0</v>
      </c>
      <c r="F12677">
        <v>1</v>
      </c>
      <c r="G12677">
        <v>9900</v>
      </c>
      <c r="H12677">
        <v>1</v>
      </c>
      <c r="I12677">
        <v>2000</v>
      </c>
      <c r="J12677">
        <v>0</v>
      </c>
      <c r="K12677">
        <v>0</v>
      </c>
      <c r="L12677">
        <v>0</v>
      </c>
      <c r="M12677">
        <v>0</v>
      </c>
      <c r="N12677">
        <v>330000</v>
      </c>
      <c r="O12677">
        <v>341900</v>
      </c>
      <c r="P12677" t="s">
        <v>5</v>
      </c>
      <c r="Q12677" t="s">
        <v>12</v>
      </c>
      <c r="R12677" t="s">
        <v>169</v>
      </c>
      <c r="S12677" t="s">
        <v>170</v>
      </c>
      <c r="T12677">
        <v>220580.64516129033</v>
      </c>
      <c r="U12677">
        <v>338000</v>
      </c>
      <c r="V12677">
        <v>117419.35483870967</v>
      </c>
      <c r="W12677">
        <v>0.53231939163498088</v>
      </c>
      <c r="X12677" t="s">
        <v>383</v>
      </c>
    </row>
    <row r="12678" spans="1:24" x14ac:dyDescent="0.35">
      <c r="A12678">
        <v>3301043533</v>
      </c>
      <c r="B12678" t="s">
        <v>168</v>
      </c>
      <c r="C12678" t="s">
        <v>168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116000</v>
      </c>
      <c r="O12678">
        <v>116000</v>
      </c>
      <c r="P12678" t="s">
        <v>5</v>
      </c>
      <c r="Q12678" t="s">
        <v>9</v>
      </c>
      <c r="R12678" t="s">
        <v>169</v>
      </c>
      <c r="S12678" t="s">
        <v>170</v>
      </c>
      <c r="T12678">
        <v>74838.709677419363</v>
      </c>
      <c r="U12678">
        <v>194000</v>
      </c>
      <c r="V12678">
        <v>119161.29032258064</v>
      </c>
      <c r="W12678">
        <v>1.5922413793103445</v>
      </c>
      <c r="X12678" t="s">
        <v>267</v>
      </c>
    </row>
    <row r="12679" spans="1:24" x14ac:dyDescent="0.35">
      <c r="A12679">
        <v>3300008712</v>
      </c>
      <c r="B12679" t="s">
        <v>168</v>
      </c>
      <c r="C12679" t="s">
        <v>168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330000</v>
      </c>
      <c r="O12679">
        <v>330000</v>
      </c>
      <c r="P12679" t="s">
        <v>5</v>
      </c>
      <c r="Q12679" t="s">
        <v>12</v>
      </c>
      <c r="R12679" t="s">
        <v>169</v>
      </c>
      <c r="S12679" t="s">
        <v>170</v>
      </c>
      <c r="T12679">
        <v>212903.22580645164</v>
      </c>
      <c r="U12679">
        <v>430000</v>
      </c>
      <c r="V12679">
        <v>217096.77419354836</v>
      </c>
      <c r="W12679">
        <v>1.0196969696969695</v>
      </c>
      <c r="X12679" t="s">
        <v>279</v>
      </c>
    </row>
    <row r="12680" spans="1:24" x14ac:dyDescent="0.35">
      <c r="A12680">
        <v>3301062934</v>
      </c>
      <c r="B12680" t="s">
        <v>168</v>
      </c>
      <c r="C12680" t="s">
        <v>168</v>
      </c>
      <c r="D12680">
        <v>0</v>
      </c>
      <c r="E12680">
        <v>0</v>
      </c>
      <c r="F12680">
        <v>0</v>
      </c>
      <c r="G12680">
        <v>0</v>
      </c>
      <c r="H12680">
        <v>1</v>
      </c>
      <c r="I12680">
        <v>20000</v>
      </c>
      <c r="J12680">
        <v>0</v>
      </c>
      <c r="K12680">
        <v>0</v>
      </c>
      <c r="L12680">
        <v>1</v>
      </c>
      <c r="M12680">
        <v>52400</v>
      </c>
      <c r="N12680">
        <v>150000</v>
      </c>
      <c r="O12680">
        <v>222400</v>
      </c>
      <c r="P12680" t="s">
        <v>5</v>
      </c>
      <c r="Q12680" t="s">
        <v>9</v>
      </c>
      <c r="R12680" t="s">
        <v>169</v>
      </c>
      <c r="S12680" t="s">
        <v>170</v>
      </c>
      <c r="T12680">
        <v>143483.87096774194</v>
      </c>
      <c r="U12680">
        <v>390197</v>
      </c>
      <c r="V12680">
        <v>246713.12903225806</v>
      </c>
      <c r="W12680">
        <v>1.7194485161870503</v>
      </c>
      <c r="X12680" t="s">
        <v>228</v>
      </c>
    </row>
    <row r="12681" spans="1:24" x14ac:dyDescent="0.35">
      <c r="A12681">
        <v>3301075652</v>
      </c>
      <c r="B12681" t="s">
        <v>168</v>
      </c>
      <c r="C12681" t="s">
        <v>168</v>
      </c>
      <c r="D12681">
        <v>0</v>
      </c>
      <c r="E12681">
        <v>0</v>
      </c>
      <c r="F12681">
        <v>0</v>
      </c>
      <c r="G12681">
        <v>0</v>
      </c>
      <c r="H12681">
        <v>1</v>
      </c>
      <c r="I12681">
        <v>2000</v>
      </c>
      <c r="J12681">
        <v>0</v>
      </c>
      <c r="K12681">
        <v>0</v>
      </c>
      <c r="L12681">
        <v>0</v>
      </c>
      <c r="M12681">
        <v>0</v>
      </c>
      <c r="N12681">
        <v>810000</v>
      </c>
      <c r="O12681">
        <v>812000</v>
      </c>
      <c r="P12681" t="s">
        <v>5</v>
      </c>
      <c r="Q12681" t="s">
        <v>12</v>
      </c>
      <c r="R12681" t="s">
        <v>169</v>
      </c>
      <c r="S12681" t="s">
        <v>170</v>
      </c>
      <c r="T12681">
        <v>523870.96774193546</v>
      </c>
      <c r="U12681">
        <v>191000</v>
      </c>
      <c r="V12681">
        <v>-332870.96774193546</v>
      </c>
      <c r="W12681">
        <v>-0.63540640394088665</v>
      </c>
      <c r="X12681" t="s">
        <v>188</v>
      </c>
    </row>
    <row r="12682" spans="1:24" x14ac:dyDescent="0.35">
      <c r="A12682">
        <v>3301050043</v>
      </c>
      <c r="B12682" t="s">
        <v>168</v>
      </c>
      <c r="C12682" t="s">
        <v>168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203000</v>
      </c>
      <c r="O12682">
        <v>203000</v>
      </c>
      <c r="P12682" t="s">
        <v>5</v>
      </c>
      <c r="Q12682" t="s">
        <v>10</v>
      </c>
      <c r="R12682" t="s">
        <v>169</v>
      </c>
      <c r="S12682" t="s">
        <v>170</v>
      </c>
      <c r="T12682">
        <v>130967.74193548386</v>
      </c>
      <c r="U12682">
        <v>196000</v>
      </c>
      <c r="V12682">
        <v>65032.258064516136</v>
      </c>
      <c r="W12682">
        <v>0.49655172413793114</v>
      </c>
      <c r="X12682" t="s">
        <v>200</v>
      </c>
    </row>
    <row r="12683" spans="1:24" x14ac:dyDescent="0.35">
      <c r="A12683">
        <v>3300015218</v>
      </c>
      <c r="B12683" t="s">
        <v>168</v>
      </c>
      <c r="C12683" t="s">
        <v>168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3667500</v>
      </c>
      <c r="O12683">
        <v>3667500</v>
      </c>
      <c r="P12683" t="s">
        <v>5</v>
      </c>
      <c r="Q12683" t="s">
        <v>7</v>
      </c>
      <c r="R12683" t="s">
        <v>169</v>
      </c>
      <c r="S12683" t="s">
        <v>170</v>
      </c>
      <c r="T12683">
        <v>2366129.0322580645</v>
      </c>
      <c r="U12683">
        <v>7001500</v>
      </c>
      <c r="V12683">
        <v>4635370.9677419355</v>
      </c>
      <c r="W12683">
        <v>1.9590524880708928</v>
      </c>
      <c r="X12683" t="s">
        <v>225</v>
      </c>
    </row>
    <row r="12684" spans="1:24" x14ac:dyDescent="0.35">
      <c r="A12684">
        <v>3300008009</v>
      </c>
      <c r="B12684" t="s">
        <v>168</v>
      </c>
      <c r="C12684" t="s">
        <v>168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30000</v>
      </c>
      <c r="O12684">
        <v>30000</v>
      </c>
      <c r="P12684" t="s">
        <v>5</v>
      </c>
      <c r="Q12684" t="s">
        <v>14</v>
      </c>
      <c r="R12684" t="s">
        <v>207</v>
      </c>
      <c r="S12684" t="s">
        <v>170</v>
      </c>
      <c r="T12684">
        <v>19354.83870967742</v>
      </c>
      <c r="U12684">
        <v>30000</v>
      </c>
      <c r="V12684">
        <v>10645.16129032258</v>
      </c>
      <c r="W12684">
        <v>0.54999999999999982</v>
      </c>
      <c r="X12684" t="s">
        <v>212</v>
      </c>
    </row>
    <row r="12685" spans="1:24" x14ac:dyDescent="0.35">
      <c r="A12685">
        <v>3301063334</v>
      </c>
      <c r="B12685" t="s">
        <v>168</v>
      </c>
      <c r="C12685" t="s">
        <v>168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342000</v>
      </c>
      <c r="O12685">
        <v>342000</v>
      </c>
      <c r="P12685" t="s">
        <v>5</v>
      </c>
      <c r="Q12685" t="s">
        <v>8</v>
      </c>
      <c r="R12685" t="s">
        <v>169</v>
      </c>
      <c r="S12685" t="s">
        <v>170</v>
      </c>
      <c r="T12685">
        <v>220645.16129032258</v>
      </c>
      <c r="U12685">
        <v>1046500</v>
      </c>
      <c r="V12685">
        <v>825854.83870967745</v>
      </c>
      <c r="W12685">
        <v>3.7429093567251464</v>
      </c>
      <c r="X12685" t="s">
        <v>238</v>
      </c>
    </row>
    <row r="12686" spans="1:24" x14ac:dyDescent="0.35">
      <c r="A12686">
        <v>6001298612</v>
      </c>
      <c r="B12686" t="s">
        <v>168</v>
      </c>
      <c r="C12686" t="s">
        <v>168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134000</v>
      </c>
      <c r="O12686">
        <v>134000</v>
      </c>
      <c r="P12686" t="s">
        <v>5</v>
      </c>
      <c r="Q12686" t="s">
        <v>11</v>
      </c>
      <c r="R12686" t="s">
        <v>169</v>
      </c>
      <c r="S12686" t="s">
        <v>170</v>
      </c>
      <c r="T12686">
        <v>86451.612903225818</v>
      </c>
      <c r="U12686">
        <v>0</v>
      </c>
      <c r="V12686">
        <v>-86451.612903225818</v>
      </c>
      <c r="W12686">
        <v>0</v>
      </c>
      <c r="X12686" t="s">
        <v>306</v>
      </c>
    </row>
    <row r="12687" spans="1:24" x14ac:dyDescent="0.35">
      <c r="A12687">
        <v>3301042250</v>
      </c>
      <c r="B12687" t="s">
        <v>168</v>
      </c>
      <c r="C12687" t="s">
        <v>168</v>
      </c>
      <c r="D12687">
        <v>0</v>
      </c>
      <c r="E12687">
        <v>0</v>
      </c>
      <c r="F12687">
        <v>926</v>
      </c>
      <c r="G12687">
        <v>35144140</v>
      </c>
      <c r="H12687">
        <v>6</v>
      </c>
      <c r="I12687">
        <v>450000</v>
      </c>
      <c r="J12687">
        <v>0</v>
      </c>
      <c r="K12687">
        <v>0</v>
      </c>
      <c r="L12687">
        <v>0</v>
      </c>
      <c r="M12687">
        <v>0</v>
      </c>
      <c r="N12687">
        <v>150000</v>
      </c>
      <c r="O12687">
        <v>35744140</v>
      </c>
      <c r="P12687" t="s">
        <v>5</v>
      </c>
      <c r="Q12687" t="s">
        <v>14</v>
      </c>
      <c r="R12687" t="s">
        <v>169</v>
      </c>
      <c r="S12687" t="s">
        <v>170</v>
      </c>
      <c r="T12687">
        <v>23060735.483870968</v>
      </c>
      <c r="U12687">
        <v>24996743</v>
      </c>
      <c r="V12687">
        <v>1936007.5161290318</v>
      </c>
      <c r="W12687">
        <v>8.3952548585586317E-2</v>
      </c>
      <c r="X12687" t="s">
        <v>231</v>
      </c>
    </row>
    <row r="12688" spans="1:24" x14ac:dyDescent="0.35">
      <c r="A12688">
        <v>3301063377</v>
      </c>
      <c r="B12688" t="s">
        <v>168</v>
      </c>
      <c r="C12688" t="s">
        <v>168</v>
      </c>
      <c r="D12688">
        <v>0</v>
      </c>
      <c r="E12688">
        <v>0</v>
      </c>
      <c r="F12688">
        <v>123</v>
      </c>
      <c r="G12688">
        <v>3766772</v>
      </c>
      <c r="H12688">
        <v>3</v>
      </c>
      <c r="I12688">
        <v>145000</v>
      </c>
      <c r="J12688">
        <v>0</v>
      </c>
      <c r="K12688">
        <v>0</v>
      </c>
      <c r="L12688">
        <v>0</v>
      </c>
      <c r="M12688">
        <v>0</v>
      </c>
      <c r="N12688">
        <v>90000</v>
      </c>
      <c r="O12688">
        <v>4001772</v>
      </c>
      <c r="P12688" t="s">
        <v>5</v>
      </c>
      <c r="Q12688" t="s">
        <v>14</v>
      </c>
      <c r="R12688" t="s">
        <v>207</v>
      </c>
      <c r="S12688" t="s">
        <v>170</v>
      </c>
      <c r="T12688">
        <v>2581788.3870967743</v>
      </c>
      <c r="U12688">
        <v>2339925</v>
      </c>
      <c r="V12688">
        <v>-241863.3870967743</v>
      </c>
      <c r="W12688">
        <v>-9.3680562011029145E-2</v>
      </c>
      <c r="X12688" t="s">
        <v>409</v>
      </c>
    </row>
    <row r="12689" spans="1:24" x14ac:dyDescent="0.35">
      <c r="A12689">
        <v>3301004917</v>
      </c>
      <c r="B12689" t="s">
        <v>168</v>
      </c>
      <c r="C12689" t="s">
        <v>168</v>
      </c>
      <c r="D12689">
        <v>0</v>
      </c>
      <c r="E12689">
        <v>0</v>
      </c>
      <c r="F12689">
        <v>6</v>
      </c>
      <c r="G12689">
        <v>148494</v>
      </c>
      <c r="H12689">
        <v>2</v>
      </c>
      <c r="I12689">
        <v>60000</v>
      </c>
      <c r="J12689">
        <v>0</v>
      </c>
      <c r="K12689">
        <v>0</v>
      </c>
      <c r="L12689">
        <v>7</v>
      </c>
      <c r="M12689">
        <v>1236800</v>
      </c>
      <c r="N12689">
        <v>30000</v>
      </c>
      <c r="O12689">
        <v>1475294</v>
      </c>
      <c r="P12689" t="s">
        <v>5</v>
      </c>
      <c r="Q12689" t="s">
        <v>14</v>
      </c>
      <c r="R12689" t="s">
        <v>169</v>
      </c>
      <c r="S12689" t="s">
        <v>170</v>
      </c>
      <c r="T12689">
        <v>951802.58064516133</v>
      </c>
      <c r="U12689">
        <v>811698</v>
      </c>
      <c r="V12689">
        <v>-140104.58064516133</v>
      </c>
      <c r="W12689">
        <v>-0.14719920232848505</v>
      </c>
      <c r="X12689" t="s">
        <v>366</v>
      </c>
    </row>
    <row r="12690" spans="1:24" x14ac:dyDescent="0.35">
      <c r="A12690">
        <v>3300009345</v>
      </c>
      <c r="B12690" t="s">
        <v>168</v>
      </c>
      <c r="C12690" t="s">
        <v>168</v>
      </c>
      <c r="D12690">
        <v>0</v>
      </c>
      <c r="E12690">
        <v>0</v>
      </c>
      <c r="F12690">
        <v>3</v>
      </c>
      <c r="G12690">
        <v>111500</v>
      </c>
      <c r="H12690">
        <v>1</v>
      </c>
      <c r="I12690">
        <v>8000</v>
      </c>
      <c r="J12690">
        <v>0</v>
      </c>
      <c r="K12690">
        <v>0</v>
      </c>
      <c r="L12690">
        <v>0</v>
      </c>
      <c r="M12690">
        <v>0</v>
      </c>
      <c r="N12690">
        <v>751000</v>
      </c>
      <c r="O12690">
        <v>870500</v>
      </c>
      <c r="P12690" t="s">
        <v>5</v>
      </c>
      <c r="Q12690" t="s">
        <v>16</v>
      </c>
      <c r="R12690" t="s">
        <v>207</v>
      </c>
      <c r="S12690" t="s">
        <v>170</v>
      </c>
      <c r="T12690">
        <v>561612.90322580643</v>
      </c>
      <c r="U12690">
        <v>1157550</v>
      </c>
      <c r="V12690">
        <v>595937.09677419357</v>
      </c>
      <c r="W12690">
        <v>1.0611171740379093</v>
      </c>
      <c r="X12690" t="s">
        <v>234</v>
      </c>
    </row>
    <row r="12691" spans="1:24" x14ac:dyDescent="0.35">
      <c r="A12691">
        <v>3301072870</v>
      </c>
      <c r="B12691" t="s">
        <v>168</v>
      </c>
      <c r="C12691" t="s">
        <v>168</v>
      </c>
      <c r="D12691">
        <v>0</v>
      </c>
      <c r="E12691">
        <v>0</v>
      </c>
      <c r="F12691">
        <v>88</v>
      </c>
      <c r="G12691">
        <v>3265090</v>
      </c>
      <c r="H12691">
        <v>20</v>
      </c>
      <c r="I12691">
        <v>460000</v>
      </c>
      <c r="J12691">
        <v>0</v>
      </c>
      <c r="K12691">
        <v>0</v>
      </c>
      <c r="L12691">
        <v>47</v>
      </c>
      <c r="M12691">
        <v>2547550</v>
      </c>
      <c r="N12691">
        <v>3862500</v>
      </c>
      <c r="O12691">
        <v>10135140</v>
      </c>
      <c r="P12691" t="s">
        <v>5</v>
      </c>
      <c r="Q12691" t="s">
        <v>12</v>
      </c>
      <c r="R12691" t="s">
        <v>169</v>
      </c>
      <c r="S12691" t="s">
        <v>170</v>
      </c>
      <c r="T12691">
        <v>6538800</v>
      </c>
      <c r="U12691">
        <v>7119910</v>
      </c>
      <c r="V12691">
        <v>581110</v>
      </c>
      <c r="W12691">
        <v>8.8871046675230936E-2</v>
      </c>
      <c r="X12691" t="s">
        <v>235</v>
      </c>
    </row>
    <row r="12692" spans="1:24" x14ac:dyDescent="0.35">
      <c r="A12692">
        <v>3300016481</v>
      </c>
      <c r="B12692" t="s">
        <v>168</v>
      </c>
      <c r="C12692" t="s">
        <v>168</v>
      </c>
      <c r="D12692">
        <v>0</v>
      </c>
      <c r="E12692">
        <v>0</v>
      </c>
      <c r="F12692">
        <v>975</v>
      </c>
      <c r="G12692">
        <v>46187958</v>
      </c>
      <c r="H12692">
        <v>1</v>
      </c>
      <c r="I12692">
        <v>16000</v>
      </c>
      <c r="J12692">
        <v>0</v>
      </c>
      <c r="K12692">
        <v>0</v>
      </c>
      <c r="L12692">
        <v>0</v>
      </c>
      <c r="M12692">
        <v>0</v>
      </c>
      <c r="N12692">
        <v>1057500</v>
      </c>
      <c r="O12692">
        <v>47261458</v>
      </c>
      <c r="P12692" t="s">
        <v>5</v>
      </c>
      <c r="Q12692" t="s">
        <v>6</v>
      </c>
      <c r="R12692" t="s">
        <v>169</v>
      </c>
      <c r="S12692" t="s">
        <v>170</v>
      </c>
      <c r="T12692">
        <v>30491263.225806452</v>
      </c>
      <c r="U12692">
        <v>31270995</v>
      </c>
      <c r="V12692">
        <v>779731.77419354767</v>
      </c>
      <c r="W12692">
        <v>2.5572301430057509E-2</v>
      </c>
      <c r="X12692" t="s">
        <v>316</v>
      </c>
    </row>
    <row r="12693" spans="1:24" x14ac:dyDescent="0.35">
      <c r="A12693">
        <v>3300015321</v>
      </c>
      <c r="B12693" t="s">
        <v>168</v>
      </c>
      <c r="C12693" t="s">
        <v>168</v>
      </c>
      <c r="D12693">
        <v>0</v>
      </c>
      <c r="E12693">
        <v>0</v>
      </c>
      <c r="F12693">
        <v>40</v>
      </c>
      <c r="G12693">
        <v>1746021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980000</v>
      </c>
      <c r="O12693">
        <v>2726021</v>
      </c>
      <c r="P12693" t="s">
        <v>5</v>
      </c>
      <c r="Q12693" t="s">
        <v>8</v>
      </c>
      <c r="R12693" t="s">
        <v>169</v>
      </c>
      <c r="S12693" t="s">
        <v>170</v>
      </c>
      <c r="T12693">
        <v>1758723.2258064514</v>
      </c>
      <c r="U12693">
        <v>1810455</v>
      </c>
      <c r="V12693">
        <v>51731.774193548597</v>
      </c>
      <c r="W12693">
        <v>2.9414391892065517E-2</v>
      </c>
      <c r="X12693" t="s">
        <v>350</v>
      </c>
    </row>
    <row r="12694" spans="1:24" x14ac:dyDescent="0.35">
      <c r="A12694">
        <v>3300010277</v>
      </c>
      <c r="B12694" t="s">
        <v>168</v>
      </c>
      <c r="C12694" t="s">
        <v>168</v>
      </c>
      <c r="D12694">
        <v>0</v>
      </c>
      <c r="E12694">
        <v>0</v>
      </c>
      <c r="F12694">
        <v>338</v>
      </c>
      <c r="G12694">
        <v>14730500</v>
      </c>
      <c r="H12694">
        <v>103</v>
      </c>
      <c r="I12694">
        <v>3415000</v>
      </c>
      <c r="J12694">
        <v>0</v>
      </c>
      <c r="K12694">
        <v>0</v>
      </c>
      <c r="L12694">
        <v>0</v>
      </c>
      <c r="M12694">
        <v>0</v>
      </c>
      <c r="N12694">
        <v>362000</v>
      </c>
      <c r="O12694">
        <v>18507500</v>
      </c>
      <c r="P12694" t="s">
        <v>5</v>
      </c>
      <c r="Q12694" t="s">
        <v>12</v>
      </c>
      <c r="R12694" t="s">
        <v>169</v>
      </c>
      <c r="S12694" t="s">
        <v>170</v>
      </c>
      <c r="T12694">
        <v>11940322.580645161</v>
      </c>
      <c r="U12694">
        <v>10865806</v>
      </c>
      <c r="V12694">
        <v>-1074516.5806451607</v>
      </c>
      <c r="W12694">
        <v>-8.9990582196406876E-2</v>
      </c>
      <c r="X12694" t="s">
        <v>206</v>
      </c>
    </row>
    <row r="12695" spans="1:24" x14ac:dyDescent="0.35">
      <c r="A12695">
        <v>3300015581</v>
      </c>
      <c r="B12695" t="s">
        <v>168</v>
      </c>
      <c r="C12695" t="s">
        <v>168</v>
      </c>
      <c r="D12695">
        <v>0</v>
      </c>
      <c r="E12695">
        <v>0</v>
      </c>
      <c r="F12695">
        <v>0</v>
      </c>
      <c r="G12695">
        <v>0</v>
      </c>
      <c r="H12695">
        <v>1</v>
      </c>
      <c r="I12695">
        <v>2000</v>
      </c>
      <c r="J12695">
        <v>0</v>
      </c>
      <c r="K12695">
        <v>0</v>
      </c>
      <c r="L12695">
        <v>1</v>
      </c>
      <c r="M12695">
        <v>20000</v>
      </c>
      <c r="N12695">
        <v>730300</v>
      </c>
      <c r="O12695">
        <v>752300</v>
      </c>
      <c r="P12695" t="s">
        <v>5</v>
      </c>
      <c r="Q12695" t="s">
        <v>7</v>
      </c>
      <c r="R12695" t="s">
        <v>169</v>
      </c>
      <c r="S12695" t="s">
        <v>170</v>
      </c>
      <c r="T12695">
        <v>485354.83870967745</v>
      </c>
      <c r="U12695">
        <v>641500</v>
      </c>
      <c r="V12695">
        <v>156145.16129032255</v>
      </c>
      <c r="W12695">
        <v>0.32171341220257865</v>
      </c>
      <c r="X12695" t="s">
        <v>204</v>
      </c>
    </row>
    <row r="12696" spans="1:24" x14ac:dyDescent="0.35">
      <c r="A12696">
        <v>3300019562</v>
      </c>
      <c r="B12696" t="s">
        <v>168</v>
      </c>
      <c r="C12696" t="s">
        <v>168</v>
      </c>
      <c r="D12696">
        <v>0</v>
      </c>
      <c r="E12696">
        <v>0</v>
      </c>
      <c r="F12696">
        <v>1</v>
      </c>
      <c r="G12696">
        <v>8998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44000</v>
      </c>
      <c r="O12696">
        <v>52998</v>
      </c>
      <c r="P12696" t="s">
        <v>5</v>
      </c>
      <c r="Q12696" t="s">
        <v>9</v>
      </c>
      <c r="R12696" t="s">
        <v>169</v>
      </c>
      <c r="S12696" t="s">
        <v>170</v>
      </c>
      <c r="T12696">
        <v>34192.258064516129</v>
      </c>
      <c r="U12696">
        <v>480893</v>
      </c>
      <c r="V12696">
        <v>446700.74193548388</v>
      </c>
      <c r="W12696">
        <v>13.064382618212008</v>
      </c>
      <c r="X12696" t="s">
        <v>224</v>
      </c>
    </row>
    <row r="12697" spans="1:24" x14ac:dyDescent="0.35">
      <c r="A12697">
        <v>3300007005</v>
      </c>
      <c r="B12697" t="s">
        <v>168</v>
      </c>
      <c r="C12697" t="s">
        <v>168</v>
      </c>
      <c r="D12697">
        <v>0</v>
      </c>
      <c r="E12697">
        <v>0</v>
      </c>
      <c r="F12697">
        <v>34</v>
      </c>
      <c r="G12697">
        <v>1416665</v>
      </c>
      <c r="H12697">
        <v>31</v>
      </c>
      <c r="I12697">
        <v>1660000</v>
      </c>
      <c r="J12697">
        <v>0</v>
      </c>
      <c r="K12697">
        <v>0</v>
      </c>
      <c r="L12697">
        <v>17</v>
      </c>
      <c r="M12697">
        <v>3410800</v>
      </c>
      <c r="N12697">
        <v>215000</v>
      </c>
      <c r="O12697">
        <v>6702465</v>
      </c>
      <c r="P12697" t="s">
        <v>5</v>
      </c>
      <c r="Q12697" t="s">
        <v>14</v>
      </c>
      <c r="R12697" t="s">
        <v>169</v>
      </c>
      <c r="S12697" t="s">
        <v>170</v>
      </c>
      <c r="T12697">
        <v>4324170.9677419355</v>
      </c>
      <c r="U12697">
        <v>2231688</v>
      </c>
      <c r="V12697">
        <v>-2092482.9677419355</v>
      </c>
      <c r="W12697">
        <v>-0.48390384731587555</v>
      </c>
      <c r="X12697" t="s">
        <v>403</v>
      </c>
    </row>
    <row r="12698" spans="1:24" x14ac:dyDescent="0.35">
      <c r="A12698">
        <v>3300016284</v>
      </c>
      <c r="B12698" t="s">
        <v>168</v>
      </c>
      <c r="C12698" t="s">
        <v>168</v>
      </c>
      <c r="D12698">
        <v>0</v>
      </c>
      <c r="E12698">
        <v>0</v>
      </c>
      <c r="F12698">
        <v>28</v>
      </c>
      <c r="G12698">
        <v>960973</v>
      </c>
      <c r="H12698">
        <v>0</v>
      </c>
      <c r="I12698">
        <v>0</v>
      </c>
      <c r="J12698">
        <v>0</v>
      </c>
      <c r="K12698">
        <v>0</v>
      </c>
      <c r="L12698">
        <v>1</v>
      </c>
      <c r="M12698">
        <v>202400</v>
      </c>
      <c r="N12698">
        <v>855700</v>
      </c>
      <c r="O12698">
        <v>2019073</v>
      </c>
      <c r="P12698" t="s">
        <v>5</v>
      </c>
      <c r="Q12698" t="s">
        <v>7</v>
      </c>
      <c r="R12698" t="s">
        <v>169</v>
      </c>
      <c r="S12698" t="s">
        <v>170</v>
      </c>
      <c r="T12698">
        <v>1302627.7419354839</v>
      </c>
      <c r="U12698">
        <v>1656888</v>
      </c>
      <c r="V12698">
        <v>354260.25806451612</v>
      </c>
      <c r="W12698">
        <v>0.27195817090318175</v>
      </c>
      <c r="X12698" t="s">
        <v>176</v>
      </c>
    </row>
    <row r="12699" spans="1:24" x14ac:dyDescent="0.35">
      <c r="A12699">
        <v>3300008575</v>
      </c>
      <c r="B12699" t="s">
        <v>168</v>
      </c>
      <c r="C12699" t="s">
        <v>168</v>
      </c>
      <c r="D12699">
        <v>0</v>
      </c>
      <c r="E12699">
        <v>0</v>
      </c>
      <c r="F12699">
        <v>96</v>
      </c>
      <c r="G12699">
        <v>4421371</v>
      </c>
      <c r="H12699">
        <v>16</v>
      </c>
      <c r="I12699">
        <v>740000</v>
      </c>
      <c r="J12699">
        <v>0</v>
      </c>
      <c r="K12699">
        <v>0</v>
      </c>
      <c r="L12699">
        <v>24</v>
      </c>
      <c r="M12699">
        <v>1247600</v>
      </c>
      <c r="N12699">
        <v>390000</v>
      </c>
      <c r="O12699">
        <v>6798971</v>
      </c>
      <c r="P12699" t="s">
        <v>5</v>
      </c>
      <c r="Q12699" t="s">
        <v>12</v>
      </c>
      <c r="R12699" t="s">
        <v>169</v>
      </c>
      <c r="S12699" t="s">
        <v>170</v>
      </c>
      <c r="T12699">
        <v>4386432.9032258065</v>
      </c>
      <c r="U12699">
        <v>3818110</v>
      </c>
      <c r="V12699">
        <v>-568322.90322580654</v>
      </c>
      <c r="W12699">
        <v>-0.12956379722755107</v>
      </c>
      <c r="X12699" t="s">
        <v>302</v>
      </c>
    </row>
    <row r="12700" spans="1:24" x14ac:dyDescent="0.35">
      <c r="A12700">
        <v>3300008727</v>
      </c>
      <c r="B12700" t="s">
        <v>168</v>
      </c>
      <c r="C12700" t="s">
        <v>168</v>
      </c>
      <c r="D12700">
        <v>0</v>
      </c>
      <c r="E12700">
        <v>0</v>
      </c>
      <c r="F12700">
        <v>5</v>
      </c>
      <c r="G12700">
        <v>222446</v>
      </c>
      <c r="H12700">
        <v>3</v>
      </c>
      <c r="I12700">
        <v>235000</v>
      </c>
      <c r="J12700">
        <v>0</v>
      </c>
      <c r="K12700">
        <v>0</v>
      </c>
      <c r="L12700">
        <v>0</v>
      </c>
      <c r="M12700">
        <v>0</v>
      </c>
      <c r="N12700">
        <v>368000</v>
      </c>
      <c r="O12700">
        <v>825446</v>
      </c>
      <c r="P12700" t="s">
        <v>5</v>
      </c>
      <c r="Q12700" t="s">
        <v>12</v>
      </c>
      <c r="R12700" t="s">
        <v>169</v>
      </c>
      <c r="S12700" t="s">
        <v>170</v>
      </c>
      <c r="T12700">
        <v>532545.80645161285</v>
      </c>
      <c r="U12700">
        <v>595998</v>
      </c>
      <c r="V12700">
        <v>63452.193548387149</v>
      </c>
      <c r="W12700">
        <v>0.11914879955805713</v>
      </c>
      <c r="X12700" t="s">
        <v>256</v>
      </c>
    </row>
    <row r="12701" spans="1:24" x14ac:dyDescent="0.35">
      <c r="A12701">
        <v>3301068932</v>
      </c>
      <c r="B12701" t="s">
        <v>168</v>
      </c>
      <c r="C12701" t="s">
        <v>168</v>
      </c>
      <c r="D12701">
        <v>0</v>
      </c>
      <c r="E12701">
        <v>0</v>
      </c>
      <c r="F12701">
        <v>1</v>
      </c>
      <c r="G12701">
        <v>25550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2014000</v>
      </c>
      <c r="O12701">
        <v>2039550</v>
      </c>
      <c r="P12701" t="s">
        <v>5</v>
      </c>
      <c r="Q12701" t="s">
        <v>16</v>
      </c>
      <c r="R12701" t="s">
        <v>169</v>
      </c>
      <c r="S12701" t="s">
        <v>170</v>
      </c>
      <c r="T12701">
        <v>1315838.7096774194</v>
      </c>
      <c r="U12701">
        <v>820000</v>
      </c>
      <c r="V12701">
        <v>-495838.70967741939</v>
      </c>
      <c r="W12701">
        <v>-0.37682331886935849</v>
      </c>
      <c r="X12701" t="s">
        <v>234</v>
      </c>
    </row>
    <row r="12702" spans="1:24" x14ac:dyDescent="0.35">
      <c r="A12702">
        <v>3301039553</v>
      </c>
      <c r="B12702" t="s">
        <v>168</v>
      </c>
      <c r="C12702" t="s">
        <v>168</v>
      </c>
      <c r="D12702">
        <v>0</v>
      </c>
      <c r="E12702">
        <v>0</v>
      </c>
      <c r="F12702">
        <v>9</v>
      </c>
      <c r="G12702">
        <v>322893</v>
      </c>
      <c r="H12702">
        <v>4</v>
      </c>
      <c r="I12702">
        <v>130000</v>
      </c>
      <c r="J12702">
        <v>0</v>
      </c>
      <c r="K12702">
        <v>0</v>
      </c>
      <c r="L12702">
        <v>0</v>
      </c>
      <c r="M12702">
        <v>0</v>
      </c>
      <c r="N12702">
        <v>822000</v>
      </c>
      <c r="O12702">
        <v>1274893</v>
      </c>
      <c r="P12702" t="s">
        <v>5</v>
      </c>
      <c r="Q12702" t="s">
        <v>12</v>
      </c>
      <c r="R12702" t="s">
        <v>169</v>
      </c>
      <c r="S12702" t="s">
        <v>170</v>
      </c>
      <c r="T12702">
        <v>822511.6129032257</v>
      </c>
      <c r="U12702">
        <v>635547</v>
      </c>
      <c r="V12702">
        <v>-186964.6129032257</v>
      </c>
      <c r="W12702">
        <v>-0.22730938988605309</v>
      </c>
      <c r="X12702" t="s">
        <v>235</v>
      </c>
    </row>
    <row r="12703" spans="1:24" x14ac:dyDescent="0.35">
      <c r="A12703">
        <v>3300027449</v>
      </c>
      <c r="B12703" t="s">
        <v>168</v>
      </c>
      <c r="C12703" t="s">
        <v>168</v>
      </c>
      <c r="D12703">
        <v>0</v>
      </c>
      <c r="E12703">
        <v>0</v>
      </c>
      <c r="F12703">
        <v>1</v>
      </c>
      <c r="G12703">
        <v>6199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30000</v>
      </c>
      <c r="O12703">
        <v>36199</v>
      </c>
      <c r="P12703" t="s">
        <v>5</v>
      </c>
      <c r="Q12703" t="s">
        <v>13</v>
      </c>
      <c r="R12703" t="s">
        <v>169</v>
      </c>
      <c r="S12703" t="s">
        <v>170</v>
      </c>
      <c r="T12703">
        <v>23354.193548387098</v>
      </c>
      <c r="U12703">
        <v>78199</v>
      </c>
      <c r="V12703">
        <v>54844.806451612902</v>
      </c>
      <c r="W12703">
        <v>2.3483922207795791</v>
      </c>
      <c r="X12703" t="s">
        <v>374</v>
      </c>
    </row>
    <row r="12704" spans="1:24" x14ac:dyDescent="0.35">
      <c r="A12704">
        <v>3301003538</v>
      </c>
      <c r="B12704" t="s">
        <v>168</v>
      </c>
      <c r="C12704" t="s">
        <v>168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411000</v>
      </c>
      <c r="O12704">
        <v>411000</v>
      </c>
      <c r="P12704" t="s">
        <v>5</v>
      </c>
      <c r="Q12704" t="s">
        <v>12</v>
      </c>
      <c r="R12704" t="s">
        <v>169</v>
      </c>
      <c r="S12704" t="s">
        <v>170</v>
      </c>
      <c r="T12704">
        <v>265161.29032258067</v>
      </c>
      <c r="U12704">
        <v>206500</v>
      </c>
      <c r="V12704">
        <v>-58661.290322580666</v>
      </c>
      <c r="W12704">
        <v>-0.2212287104622872</v>
      </c>
      <c r="X12704" t="s">
        <v>338</v>
      </c>
    </row>
    <row r="12705" spans="1:24" x14ac:dyDescent="0.35">
      <c r="A12705">
        <v>3300014809</v>
      </c>
      <c r="B12705" t="s">
        <v>168</v>
      </c>
      <c r="C12705" t="s">
        <v>168</v>
      </c>
      <c r="D12705">
        <v>0</v>
      </c>
      <c r="E12705">
        <v>0</v>
      </c>
      <c r="F12705">
        <v>103</v>
      </c>
      <c r="G12705">
        <v>4366290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70000</v>
      </c>
      <c r="N12705">
        <v>1263700</v>
      </c>
      <c r="O12705">
        <v>5699990</v>
      </c>
      <c r="P12705" t="s">
        <v>5</v>
      </c>
      <c r="Q12705" t="s">
        <v>7</v>
      </c>
      <c r="R12705" t="s">
        <v>169</v>
      </c>
      <c r="S12705" t="s">
        <v>170</v>
      </c>
      <c r="T12705">
        <v>3677412.9032258065</v>
      </c>
      <c r="U12705">
        <v>4274382</v>
      </c>
      <c r="V12705">
        <v>596969.09677419346</v>
      </c>
      <c r="W12705">
        <v>0.16233398655085352</v>
      </c>
      <c r="X12705" t="s">
        <v>236</v>
      </c>
    </row>
    <row r="12706" spans="1:24" x14ac:dyDescent="0.35">
      <c r="A12706">
        <v>3301073169</v>
      </c>
      <c r="B12706" t="s">
        <v>168</v>
      </c>
      <c r="C12706" t="s">
        <v>168</v>
      </c>
      <c r="D12706">
        <v>0</v>
      </c>
      <c r="E12706">
        <v>0</v>
      </c>
      <c r="F12706">
        <v>213</v>
      </c>
      <c r="G12706">
        <v>10002884</v>
      </c>
      <c r="H12706">
        <v>77</v>
      </c>
      <c r="I12706">
        <v>2630000</v>
      </c>
      <c r="J12706">
        <v>0</v>
      </c>
      <c r="K12706">
        <v>0</v>
      </c>
      <c r="L12706">
        <v>41</v>
      </c>
      <c r="M12706">
        <v>2458400</v>
      </c>
      <c r="N12706">
        <v>4494800</v>
      </c>
      <c r="O12706">
        <v>19586084</v>
      </c>
      <c r="P12706" t="s">
        <v>5</v>
      </c>
      <c r="Q12706" t="s">
        <v>16</v>
      </c>
      <c r="R12706" t="s">
        <v>169</v>
      </c>
      <c r="S12706" t="s">
        <v>170</v>
      </c>
      <c r="T12706">
        <v>12636183.22580645</v>
      </c>
      <c r="U12706">
        <v>9195168</v>
      </c>
      <c r="V12706">
        <v>-3441015.2258064505</v>
      </c>
      <c r="W12706">
        <v>-0.27231444529697713</v>
      </c>
      <c r="X12706" t="s">
        <v>370</v>
      </c>
    </row>
    <row r="12707" spans="1:24" x14ac:dyDescent="0.35">
      <c r="A12707">
        <v>3301063778</v>
      </c>
      <c r="B12707" t="s">
        <v>168</v>
      </c>
      <c r="C12707" t="s">
        <v>168</v>
      </c>
      <c r="D12707">
        <v>0</v>
      </c>
      <c r="E12707">
        <v>0</v>
      </c>
      <c r="F12707">
        <v>1</v>
      </c>
      <c r="G12707">
        <v>25550</v>
      </c>
      <c r="H12707">
        <v>4</v>
      </c>
      <c r="I12707">
        <v>20000</v>
      </c>
      <c r="J12707">
        <v>0</v>
      </c>
      <c r="K12707">
        <v>0</v>
      </c>
      <c r="L12707">
        <v>1</v>
      </c>
      <c r="M12707">
        <v>22400</v>
      </c>
      <c r="N12707">
        <v>482800</v>
      </c>
      <c r="O12707">
        <v>550750</v>
      </c>
      <c r="P12707" t="s">
        <v>5</v>
      </c>
      <c r="Q12707" t="s">
        <v>16</v>
      </c>
      <c r="R12707" t="s">
        <v>169</v>
      </c>
      <c r="S12707" t="s">
        <v>170</v>
      </c>
      <c r="T12707">
        <v>355322.58064516127</v>
      </c>
      <c r="U12707">
        <v>345200</v>
      </c>
      <c r="V12707">
        <v>-10122.580645161273</v>
      </c>
      <c r="W12707">
        <v>-2.8488424875170226E-2</v>
      </c>
      <c r="X12707" t="s">
        <v>349</v>
      </c>
    </row>
    <row r="12708" spans="1:24" x14ac:dyDescent="0.35">
      <c r="A12708">
        <v>3301039240</v>
      </c>
      <c r="B12708" t="s">
        <v>168</v>
      </c>
      <c r="C12708" t="s">
        <v>168</v>
      </c>
      <c r="D12708">
        <v>0</v>
      </c>
      <c r="E12708">
        <v>0</v>
      </c>
      <c r="F12708">
        <v>21</v>
      </c>
      <c r="G12708">
        <v>823972</v>
      </c>
      <c r="H12708">
        <v>40</v>
      </c>
      <c r="I12708">
        <v>1425000</v>
      </c>
      <c r="J12708">
        <v>0</v>
      </c>
      <c r="K12708">
        <v>0</v>
      </c>
      <c r="L12708">
        <v>16</v>
      </c>
      <c r="M12708">
        <v>688400</v>
      </c>
      <c r="N12708">
        <v>30000</v>
      </c>
      <c r="O12708">
        <v>2967372</v>
      </c>
      <c r="P12708" t="s">
        <v>5</v>
      </c>
      <c r="Q12708" t="s">
        <v>15</v>
      </c>
      <c r="R12708" t="s">
        <v>207</v>
      </c>
      <c r="S12708" t="s">
        <v>170</v>
      </c>
      <c r="T12708">
        <v>1914433.5483870967</v>
      </c>
      <c r="U12708">
        <v>1295082</v>
      </c>
      <c r="V12708">
        <v>-619351.54838709673</v>
      </c>
      <c r="W12708">
        <v>-0.32351686947238156</v>
      </c>
      <c r="X12708" t="s">
        <v>329</v>
      </c>
    </row>
    <row r="12709" spans="1:24" x14ac:dyDescent="0.35">
      <c r="A12709">
        <v>3301054142</v>
      </c>
      <c r="B12709" t="s">
        <v>168</v>
      </c>
      <c r="C12709" t="s">
        <v>168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328100</v>
      </c>
      <c r="O12709">
        <v>328100</v>
      </c>
      <c r="P12709" t="s">
        <v>5</v>
      </c>
      <c r="Q12709" t="s">
        <v>6</v>
      </c>
      <c r="R12709" t="s">
        <v>169</v>
      </c>
      <c r="S12709" t="s">
        <v>170</v>
      </c>
      <c r="T12709">
        <v>211677.41935483873</v>
      </c>
      <c r="U12709">
        <v>648300</v>
      </c>
      <c r="V12709">
        <v>436622.58064516127</v>
      </c>
      <c r="W12709">
        <v>2.06267906126181</v>
      </c>
      <c r="X12709" t="s">
        <v>178</v>
      </c>
    </row>
    <row r="12710" spans="1:24" x14ac:dyDescent="0.35">
      <c r="A12710">
        <v>3300004604</v>
      </c>
      <c r="B12710" t="s">
        <v>168</v>
      </c>
      <c r="C12710" t="s">
        <v>168</v>
      </c>
      <c r="D12710">
        <v>0</v>
      </c>
      <c r="E12710">
        <v>0</v>
      </c>
      <c r="F12710">
        <v>166</v>
      </c>
      <c r="G12710">
        <v>4861246</v>
      </c>
      <c r="H12710">
        <v>77</v>
      </c>
      <c r="I12710">
        <v>2955000</v>
      </c>
      <c r="J12710">
        <v>0</v>
      </c>
      <c r="K12710">
        <v>0</v>
      </c>
      <c r="L12710">
        <v>79</v>
      </c>
      <c r="M12710">
        <v>4149600</v>
      </c>
      <c r="N12710">
        <v>114000</v>
      </c>
      <c r="O12710">
        <v>12079846</v>
      </c>
      <c r="P12710" t="s">
        <v>5</v>
      </c>
      <c r="Q12710" t="s">
        <v>11</v>
      </c>
      <c r="R12710" t="s">
        <v>169</v>
      </c>
      <c r="S12710" t="s">
        <v>170</v>
      </c>
      <c r="T12710">
        <v>7793449.0322580645</v>
      </c>
      <c r="U12710">
        <v>7780426</v>
      </c>
      <c r="V12710">
        <v>-13023.032258064486</v>
      </c>
      <c r="W12710">
        <v>-1.671022958405266E-3</v>
      </c>
      <c r="X12710" t="s">
        <v>217</v>
      </c>
    </row>
    <row r="12711" spans="1:24" x14ac:dyDescent="0.35">
      <c r="A12711">
        <v>3301002403</v>
      </c>
      <c r="B12711" t="s">
        <v>168</v>
      </c>
      <c r="C12711" t="s">
        <v>168</v>
      </c>
      <c r="D12711">
        <v>0</v>
      </c>
      <c r="E12711">
        <v>0</v>
      </c>
      <c r="F12711">
        <v>93</v>
      </c>
      <c r="G12711">
        <v>3834066</v>
      </c>
      <c r="H12711">
        <v>2</v>
      </c>
      <c r="I12711">
        <v>250000</v>
      </c>
      <c r="J12711">
        <v>0</v>
      </c>
      <c r="K12711">
        <v>0</v>
      </c>
      <c r="L12711">
        <v>2</v>
      </c>
      <c r="M12711">
        <v>104800</v>
      </c>
      <c r="N12711">
        <v>324500</v>
      </c>
      <c r="O12711">
        <v>4513366</v>
      </c>
      <c r="P12711" t="s">
        <v>5</v>
      </c>
      <c r="Q12711" t="s">
        <v>12</v>
      </c>
      <c r="R12711" t="s">
        <v>169</v>
      </c>
      <c r="S12711" t="s">
        <v>170</v>
      </c>
      <c r="T12711">
        <v>2911849.0322580645</v>
      </c>
      <c r="U12711">
        <v>2832260</v>
      </c>
      <c r="V12711">
        <v>-79589.032258064486</v>
      </c>
      <c r="W12711">
        <v>-2.7332815464112592E-2</v>
      </c>
      <c r="X12711" t="s">
        <v>205</v>
      </c>
    </row>
    <row r="12712" spans="1:24" x14ac:dyDescent="0.35">
      <c r="A12712">
        <v>3301068910</v>
      </c>
      <c r="B12712" t="s">
        <v>168</v>
      </c>
      <c r="C12712" t="s">
        <v>168</v>
      </c>
      <c r="D12712">
        <v>0</v>
      </c>
      <c r="E12712">
        <v>0</v>
      </c>
      <c r="F12712">
        <v>125</v>
      </c>
      <c r="G12712">
        <v>5005104</v>
      </c>
      <c r="H12712">
        <v>9</v>
      </c>
      <c r="I12712">
        <v>425000</v>
      </c>
      <c r="J12712">
        <v>0</v>
      </c>
      <c r="K12712">
        <v>0</v>
      </c>
      <c r="L12712">
        <v>0</v>
      </c>
      <c r="M12712">
        <v>0</v>
      </c>
      <c r="N12712">
        <v>1065400</v>
      </c>
      <c r="O12712">
        <v>6495504</v>
      </c>
      <c r="P12712" t="s">
        <v>5</v>
      </c>
      <c r="Q12712" t="s">
        <v>7</v>
      </c>
      <c r="R12712" t="s">
        <v>169</v>
      </c>
      <c r="S12712" t="s">
        <v>170</v>
      </c>
      <c r="T12712">
        <v>4190647.7419354836</v>
      </c>
      <c r="U12712">
        <v>4269520</v>
      </c>
      <c r="V12712">
        <v>78872.258064516354</v>
      </c>
      <c r="W12712">
        <v>1.8821018353618157E-2</v>
      </c>
      <c r="X12712" t="s">
        <v>289</v>
      </c>
    </row>
    <row r="12713" spans="1:24" x14ac:dyDescent="0.35">
      <c r="A12713">
        <v>3300014089</v>
      </c>
      <c r="B12713" t="s">
        <v>168</v>
      </c>
      <c r="C12713" t="s">
        <v>168</v>
      </c>
      <c r="D12713">
        <v>0</v>
      </c>
      <c r="E12713">
        <v>0</v>
      </c>
      <c r="F12713">
        <v>64</v>
      </c>
      <c r="G12713">
        <v>2360398</v>
      </c>
      <c r="H12713">
        <v>69</v>
      </c>
      <c r="I12713">
        <v>1880000</v>
      </c>
      <c r="J12713">
        <v>0</v>
      </c>
      <c r="K12713">
        <v>0</v>
      </c>
      <c r="L12713">
        <v>71</v>
      </c>
      <c r="M12713">
        <v>3750400</v>
      </c>
      <c r="N12713">
        <v>846500</v>
      </c>
      <c r="O12713">
        <v>8837298</v>
      </c>
      <c r="P12713" t="s">
        <v>5</v>
      </c>
      <c r="Q12713" t="s">
        <v>8</v>
      </c>
      <c r="R12713" t="s">
        <v>169</v>
      </c>
      <c r="S12713" t="s">
        <v>170</v>
      </c>
      <c r="T12713">
        <v>5701482.5806451607</v>
      </c>
      <c r="U12713">
        <v>4789317</v>
      </c>
      <c r="V12713">
        <v>-912165.58064516075</v>
      </c>
      <c r="W12713">
        <v>-0.15998743620504807</v>
      </c>
      <c r="X12713" t="s">
        <v>262</v>
      </c>
    </row>
    <row r="12714" spans="1:24" x14ac:dyDescent="0.35">
      <c r="A12714">
        <v>3300005279</v>
      </c>
      <c r="B12714" t="s">
        <v>168</v>
      </c>
      <c r="C12714" t="s">
        <v>168</v>
      </c>
      <c r="D12714">
        <v>0</v>
      </c>
      <c r="E12714">
        <v>0</v>
      </c>
      <c r="F12714">
        <v>180</v>
      </c>
      <c r="G12714">
        <v>5324210</v>
      </c>
      <c r="H12714">
        <v>2</v>
      </c>
      <c r="I12714">
        <v>105000</v>
      </c>
      <c r="J12714">
        <v>0</v>
      </c>
      <c r="K12714">
        <v>0</v>
      </c>
      <c r="L12714">
        <v>3</v>
      </c>
      <c r="M12714">
        <v>152400</v>
      </c>
      <c r="N12714">
        <v>150000</v>
      </c>
      <c r="O12714">
        <v>5731610</v>
      </c>
      <c r="P12714" t="s">
        <v>5</v>
      </c>
      <c r="Q12714" t="s">
        <v>10</v>
      </c>
      <c r="R12714" t="s">
        <v>169</v>
      </c>
      <c r="S12714" t="s">
        <v>170</v>
      </c>
      <c r="T12714">
        <v>3697812.9032258065</v>
      </c>
      <c r="U12714">
        <v>3809171</v>
      </c>
      <c r="V12714">
        <v>111358.09677419346</v>
      </c>
      <c r="W12714">
        <v>3.011458386038135E-2</v>
      </c>
      <c r="X12714" t="s">
        <v>334</v>
      </c>
    </row>
    <row r="12715" spans="1:24" x14ac:dyDescent="0.35">
      <c r="A12715">
        <v>3301017768</v>
      </c>
      <c r="B12715" t="s">
        <v>168</v>
      </c>
      <c r="C12715" t="s">
        <v>168</v>
      </c>
      <c r="D12715">
        <v>0</v>
      </c>
      <c r="E12715">
        <v>0</v>
      </c>
      <c r="F12715">
        <v>244</v>
      </c>
      <c r="G12715">
        <v>8351958</v>
      </c>
      <c r="H12715">
        <v>12</v>
      </c>
      <c r="I12715">
        <v>865000</v>
      </c>
      <c r="J12715">
        <v>0</v>
      </c>
      <c r="K12715">
        <v>0</v>
      </c>
      <c r="L12715">
        <v>0</v>
      </c>
      <c r="M12715">
        <v>0</v>
      </c>
      <c r="N12715">
        <v>409000</v>
      </c>
      <c r="O12715">
        <v>9625958</v>
      </c>
      <c r="P12715" t="s">
        <v>5</v>
      </c>
      <c r="Q12715" t="s">
        <v>10</v>
      </c>
      <c r="R12715" t="s">
        <v>169</v>
      </c>
      <c r="S12715" t="s">
        <v>170</v>
      </c>
      <c r="T12715">
        <v>6210295.4838709673</v>
      </c>
      <c r="U12715">
        <v>4215842</v>
      </c>
      <c r="V12715">
        <v>-1994453.4838709673</v>
      </c>
      <c r="W12715">
        <v>-0.32115275175727964</v>
      </c>
      <c r="X12715" t="s">
        <v>180</v>
      </c>
    </row>
    <row r="12716" spans="1:24" x14ac:dyDescent="0.35">
      <c r="A12716">
        <v>3301022591</v>
      </c>
      <c r="B12716" t="s">
        <v>168</v>
      </c>
      <c r="C12716" t="s">
        <v>168</v>
      </c>
      <c r="D12716">
        <v>0</v>
      </c>
      <c r="E12716">
        <v>0</v>
      </c>
      <c r="F12716">
        <v>125</v>
      </c>
      <c r="G12716">
        <v>4890361</v>
      </c>
      <c r="H12716">
        <v>96</v>
      </c>
      <c r="I12716">
        <v>2905000</v>
      </c>
      <c r="J12716">
        <v>0</v>
      </c>
      <c r="K12716">
        <v>0</v>
      </c>
      <c r="L12716">
        <v>53</v>
      </c>
      <c r="M12716">
        <v>2787200</v>
      </c>
      <c r="N12716">
        <v>85000</v>
      </c>
      <c r="O12716">
        <v>10667561</v>
      </c>
      <c r="P12716" t="s">
        <v>5</v>
      </c>
      <c r="Q12716" t="s">
        <v>10</v>
      </c>
      <c r="R12716" t="s">
        <v>169</v>
      </c>
      <c r="S12716" t="s">
        <v>170</v>
      </c>
      <c r="T12716">
        <v>6882297.4193548393</v>
      </c>
      <c r="U12716">
        <v>6686717</v>
      </c>
      <c r="V12716">
        <v>-195580.41935483925</v>
      </c>
      <c r="W12716">
        <v>-2.8417897024446415E-2</v>
      </c>
      <c r="X12716" t="s">
        <v>356</v>
      </c>
    </row>
    <row r="12717" spans="1:24" x14ac:dyDescent="0.35">
      <c r="A12717">
        <v>3300018805</v>
      </c>
      <c r="B12717" t="s">
        <v>168</v>
      </c>
      <c r="C12717" t="s">
        <v>168</v>
      </c>
      <c r="D12717">
        <v>0</v>
      </c>
      <c r="E12717">
        <v>0</v>
      </c>
      <c r="F12717">
        <v>35</v>
      </c>
      <c r="G12717">
        <v>1312263</v>
      </c>
      <c r="H12717">
        <v>17</v>
      </c>
      <c r="I12717">
        <v>520000</v>
      </c>
      <c r="J12717">
        <v>0</v>
      </c>
      <c r="K12717">
        <v>0</v>
      </c>
      <c r="L12717">
        <v>0</v>
      </c>
      <c r="M12717">
        <v>0</v>
      </c>
      <c r="N12717">
        <v>2186100</v>
      </c>
      <c r="O12717">
        <v>4018363</v>
      </c>
      <c r="P12717" t="s">
        <v>5</v>
      </c>
      <c r="Q12717" t="s">
        <v>7</v>
      </c>
      <c r="R12717" t="s">
        <v>169</v>
      </c>
      <c r="S12717" t="s">
        <v>170</v>
      </c>
      <c r="T12717">
        <v>2592492.2580645159</v>
      </c>
      <c r="U12717">
        <v>3295076</v>
      </c>
      <c r="V12717">
        <v>702583.74193548411</v>
      </c>
      <c r="W12717">
        <v>0.27100707427377779</v>
      </c>
      <c r="X12717" t="s">
        <v>221</v>
      </c>
    </row>
    <row r="12718" spans="1:24" x14ac:dyDescent="0.35">
      <c r="A12718">
        <v>3300009706</v>
      </c>
      <c r="B12718" t="s">
        <v>168</v>
      </c>
      <c r="C12718" t="s">
        <v>168</v>
      </c>
      <c r="D12718">
        <v>0</v>
      </c>
      <c r="E12718">
        <v>0</v>
      </c>
      <c r="F12718">
        <v>2</v>
      </c>
      <c r="G12718">
        <v>124800</v>
      </c>
      <c r="H12718">
        <v>17</v>
      </c>
      <c r="I12718">
        <v>580000</v>
      </c>
      <c r="J12718">
        <v>0</v>
      </c>
      <c r="K12718">
        <v>0</v>
      </c>
      <c r="L12718">
        <v>10</v>
      </c>
      <c r="M12718">
        <v>1470365</v>
      </c>
      <c r="N12718">
        <v>2147800</v>
      </c>
      <c r="O12718">
        <v>4322965</v>
      </c>
      <c r="P12718" t="s">
        <v>5</v>
      </c>
      <c r="Q12718" t="s">
        <v>16</v>
      </c>
      <c r="R12718" t="s">
        <v>169</v>
      </c>
      <c r="S12718" t="s">
        <v>170</v>
      </c>
      <c r="T12718">
        <v>2789009.6774193547</v>
      </c>
      <c r="U12718">
        <v>2625666</v>
      </c>
      <c r="V12718">
        <v>-163343.67741935467</v>
      </c>
      <c r="W12718">
        <v>-5.8566909516963417E-2</v>
      </c>
      <c r="X12718" t="s">
        <v>312</v>
      </c>
    </row>
    <row r="12719" spans="1:24" x14ac:dyDescent="0.35">
      <c r="A12719">
        <v>3300022123</v>
      </c>
      <c r="B12719" t="s">
        <v>168</v>
      </c>
      <c r="C12719" t="s">
        <v>168</v>
      </c>
      <c r="D12719">
        <v>0</v>
      </c>
      <c r="E12719">
        <v>0</v>
      </c>
      <c r="F12719">
        <v>86</v>
      </c>
      <c r="G12719">
        <v>4769053</v>
      </c>
      <c r="H12719">
        <v>48</v>
      </c>
      <c r="I12719">
        <v>1475000</v>
      </c>
      <c r="J12719">
        <v>0</v>
      </c>
      <c r="K12719">
        <v>0</v>
      </c>
      <c r="L12719">
        <v>117</v>
      </c>
      <c r="M12719">
        <v>6940800</v>
      </c>
      <c r="N12719">
        <v>1278000</v>
      </c>
      <c r="O12719">
        <v>14462853</v>
      </c>
      <c r="P12719" t="s">
        <v>5</v>
      </c>
      <c r="Q12719" t="s">
        <v>8</v>
      </c>
      <c r="R12719" t="s">
        <v>169</v>
      </c>
      <c r="S12719" t="s">
        <v>170</v>
      </c>
      <c r="T12719">
        <v>9330872.9032258056</v>
      </c>
      <c r="U12719">
        <v>9701369</v>
      </c>
      <c r="V12719">
        <v>370496.09677419439</v>
      </c>
      <c r="W12719">
        <v>3.9706477691503927E-2</v>
      </c>
      <c r="X12719" t="s">
        <v>240</v>
      </c>
    </row>
    <row r="12720" spans="1:24" x14ac:dyDescent="0.35">
      <c r="A12720">
        <v>3301001243</v>
      </c>
      <c r="B12720" t="s">
        <v>168</v>
      </c>
      <c r="C12720" t="s">
        <v>168</v>
      </c>
      <c r="D12720">
        <v>0</v>
      </c>
      <c r="E12720">
        <v>0</v>
      </c>
      <c r="F12720">
        <v>13</v>
      </c>
      <c r="G12720">
        <v>617238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306000</v>
      </c>
      <c r="O12720">
        <v>923238</v>
      </c>
      <c r="P12720" t="s">
        <v>5</v>
      </c>
      <c r="Q12720" t="s">
        <v>12</v>
      </c>
      <c r="R12720" t="s">
        <v>169</v>
      </c>
      <c r="S12720" t="s">
        <v>170</v>
      </c>
      <c r="T12720">
        <v>595637.41935483867</v>
      </c>
      <c r="U12720">
        <v>904592</v>
      </c>
      <c r="V12720">
        <v>308954.58064516133</v>
      </c>
      <c r="W12720">
        <v>0.51869572093003113</v>
      </c>
      <c r="X12720" t="s">
        <v>256</v>
      </c>
    </row>
    <row r="12721" spans="1:24" x14ac:dyDescent="0.35">
      <c r="A12721">
        <v>3301064787</v>
      </c>
      <c r="B12721" t="s">
        <v>168</v>
      </c>
      <c r="C12721" t="s">
        <v>168</v>
      </c>
      <c r="D12721">
        <v>0</v>
      </c>
      <c r="E12721">
        <v>0</v>
      </c>
      <c r="F12721">
        <v>1</v>
      </c>
      <c r="G12721">
        <v>9198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30000</v>
      </c>
      <c r="O12721">
        <v>39198</v>
      </c>
      <c r="P12721" t="s">
        <v>5</v>
      </c>
      <c r="Q12721" t="s">
        <v>11</v>
      </c>
      <c r="R12721" t="s">
        <v>169</v>
      </c>
      <c r="S12721" t="s">
        <v>170</v>
      </c>
      <c r="T12721">
        <v>25289.032258064515</v>
      </c>
      <c r="U12721">
        <v>30000</v>
      </c>
      <c r="V12721">
        <v>4710.9677419354848</v>
      </c>
      <c r="W12721">
        <v>0.18628501454155821</v>
      </c>
      <c r="X12721" t="s">
        <v>210</v>
      </c>
    </row>
    <row r="12722" spans="1:24" x14ac:dyDescent="0.35">
      <c r="A12722">
        <v>3300024032</v>
      </c>
      <c r="B12722" t="s">
        <v>168</v>
      </c>
      <c r="C12722" t="s">
        <v>168</v>
      </c>
      <c r="D12722">
        <v>0</v>
      </c>
      <c r="E12722">
        <v>0</v>
      </c>
      <c r="F12722">
        <v>6</v>
      </c>
      <c r="G12722">
        <v>236995</v>
      </c>
      <c r="H12722">
        <v>11</v>
      </c>
      <c r="I12722">
        <v>345000</v>
      </c>
      <c r="J12722">
        <v>0</v>
      </c>
      <c r="K12722">
        <v>0</v>
      </c>
      <c r="L12722">
        <v>5</v>
      </c>
      <c r="M12722">
        <v>362000</v>
      </c>
      <c r="N12722">
        <v>202000</v>
      </c>
      <c r="O12722">
        <v>1145995</v>
      </c>
      <c r="P12722" t="s">
        <v>5</v>
      </c>
      <c r="Q12722" t="s">
        <v>9</v>
      </c>
      <c r="R12722" t="s">
        <v>169</v>
      </c>
      <c r="S12722" t="s">
        <v>170</v>
      </c>
      <c r="T12722">
        <v>739351.6129032257</v>
      </c>
      <c r="U12722">
        <v>1667487</v>
      </c>
      <c r="V12722">
        <v>928135.3870967743</v>
      </c>
      <c r="W12722">
        <v>1.2553369342798182</v>
      </c>
      <c r="X12722" t="s">
        <v>270</v>
      </c>
    </row>
    <row r="12723" spans="1:24" x14ac:dyDescent="0.35">
      <c r="A12723">
        <v>3301063391</v>
      </c>
      <c r="B12723" t="s">
        <v>168</v>
      </c>
      <c r="C12723" t="s">
        <v>168</v>
      </c>
      <c r="D12723">
        <v>0</v>
      </c>
      <c r="E12723">
        <v>0</v>
      </c>
      <c r="F12723">
        <v>68</v>
      </c>
      <c r="G12723">
        <v>2363930</v>
      </c>
      <c r="H12723">
        <v>13</v>
      </c>
      <c r="I12723">
        <v>510000</v>
      </c>
      <c r="J12723">
        <v>0</v>
      </c>
      <c r="K12723">
        <v>0</v>
      </c>
      <c r="L12723">
        <v>7</v>
      </c>
      <c r="M12723">
        <v>436800</v>
      </c>
      <c r="N12723">
        <v>150000</v>
      </c>
      <c r="O12723">
        <v>3460730</v>
      </c>
      <c r="P12723" t="s">
        <v>5</v>
      </c>
      <c r="Q12723" t="s">
        <v>14</v>
      </c>
      <c r="R12723" t="s">
        <v>169</v>
      </c>
      <c r="S12723" t="s">
        <v>170</v>
      </c>
      <c r="T12723">
        <v>2232729.0322580645</v>
      </c>
      <c r="U12723">
        <v>2179165</v>
      </c>
      <c r="V12723">
        <v>-53564.032258064486</v>
      </c>
      <c r="W12723">
        <v>-2.3990386421361976E-2</v>
      </c>
      <c r="X12723" t="s">
        <v>249</v>
      </c>
    </row>
    <row r="12724" spans="1:24" x14ac:dyDescent="0.35">
      <c r="A12724">
        <v>3300001547</v>
      </c>
      <c r="B12724" t="s">
        <v>168</v>
      </c>
      <c r="C12724" t="s">
        <v>168</v>
      </c>
      <c r="D12724">
        <v>0</v>
      </c>
      <c r="E12724">
        <v>0</v>
      </c>
      <c r="F12724">
        <v>15</v>
      </c>
      <c r="G12724">
        <v>266681</v>
      </c>
      <c r="H12724">
        <v>44</v>
      </c>
      <c r="I12724">
        <v>995000</v>
      </c>
      <c r="J12724">
        <v>0</v>
      </c>
      <c r="K12724">
        <v>0</v>
      </c>
      <c r="L12724">
        <v>14</v>
      </c>
      <c r="M12724">
        <v>493600</v>
      </c>
      <c r="N12724">
        <v>165000</v>
      </c>
      <c r="O12724">
        <v>1920281</v>
      </c>
      <c r="P12724" t="s">
        <v>5</v>
      </c>
      <c r="Q12724" t="s">
        <v>10</v>
      </c>
      <c r="R12724" t="s">
        <v>169</v>
      </c>
      <c r="S12724" t="s">
        <v>170</v>
      </c>
      <c r="T12724">
        <v>1238890.9677419355</v>
      </c>
      <c r="U12724">
        <v>1551582</v>
      </c>
      <c r="V12724">
        <v>312691.03225806449</v>
      </c>
      <c r="W12724">
        <v>0.25239592538800304</v>
      </c>
      <c r="X12724" t="s">
        <v>272</v>
      </c>
    </row>
    <row r="12725" spans="1:24" x14ac:dyDescent="0.35">
      <c r="A12725">
        <v>3300027798</v>
      </c>
      <c r="B12725" t="s">
        <v>168</v>
      </c>
      <c r="C12725" t="s">
        <v>168</v>
      </c>
      <c r="D12725">
        <v>0</v>
      </c>
      <c r="E12725">
        <v>0</v>
      </c>
      <c r="F12725">
        <v>25</v>
      </c>
      <c r="G12725">
        <v>1020882</v>
      </c>
      <c r="H12725">
        <v>14</v>
      </c>
      <c r="I12725">
        <v>365000</v>
      </c>
      <c r="J12725">
        <v>0</v>
      </c>
      <c r="K12725">
        <v>0</v>
      </c>
      <c r="L12725">
        <v>6</v>
      </c>
      <c r="M12725">
        <v>312298</v>
      </c>
      <c r="N12725">
        <v>718500</v>
      </c>
      <c r="O12725">
        <v>2416680</v>
      </c>
      <c r="P12725" t="s">
        <v>5</v>
      </c>
      <c r="Q12725" t="s">
        <v>17</v>
      </c>
      <c r="R12725" t="s">
        <v>169</v>
      </c>
      <c r="S12725" t="s">
        <v>170</v>
      </c>
      <c r="T12725">
        <v>1559148.3870967743</v>
      </c>
      <c r="U12725">
        <v>1384493</v>
      </c>
      <c r="V12725">
        <v>-174655.3870967743</v>
      </c>
      <c r="W12725">
        <v>-0.11201973368422802</v>
      </c>
      <c r="X12725" t="s">
        <v>286</v>
      </c>
    </row>
    <row r="12726" spans="1:24" x14ac:dyDescent="0.35">
      <c r="A12726">
        <v>3301054506</v>
      </c>
      <c r="B12726" t="s">
        <v>168</v>
      </c>
      <c r="C12726" t="s">
        <v>168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190000</v>
      </c>
      <c r="O12726">
        <v>190000</v>
      </c>
      <c r="P12726" t="s">
        <v>5</v>
      </c>
      <c r="Q12726" t="s">
        <v>11</v>
      </c>
      <c r="R12726" t="s">
        <v>169</v>
      </c>
      <c r="S12726" t="s">
        <v>170</v>
      </c>
      <c r="T12726">
        <v>122580.64516129032</v>
      </c>
      <c r="U12726">
        <v>150000</v>
      </c>
      <c r="V12726">
        <v>27419.354838709682</v>
      </c>
      <c r="W12726">
        <v>0.22368421052631593</v>
      </c>
      <c r="X12726" t="s">
        <v>308</v>
      </c>
    </row>
    <row r="12727" spans="1:24" x14ac:dyDescent="0.35">
      <c r="A12727">
        <v>3301073558</v>
      </c>
      <c r="B12727" t="s">
        <v>168</v>
      </c>
      <c r="C12727" t="s">
        <v>168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215000</v>
      </c>
      <c r="O12727">
        <v>215000</v>
      </c>
      <c r="P12727" t="s">
        <v>5</v>
      </c>
      <c r="Q12727" t="s">
        <v>14</v>
      </c>
      <c r="R12727" t="s">
        <v>169</v>
      </c>
      <c r="S12727" t="s">
        <v>170</v>
      </c>
      <c r="T12727">
        <v>138709.67741935482</v>
      </c>
      <c r="U12727">
        <v>150000</v>
      </c>
      <c r="V12727">
        <v>11290.322580645181</v>
      </c>
      <c r="W12727">
        <v>8.1395348837209447E-2</v>
      </c>
      <c r="X12727" t="s">
        <v>403</v>
      </c>
    </row>
    <row r="12728" spans="1:24" x14ac:dyDescent="0.35">
      <c r="A12728">
        <v>3300018334</v>
      </c>
      <c r="B12728" t="s">
        <v>168</v>
      </c>
      <c r="C12728" t="s">
        <v>168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582900</v>
      </c>
      <c r="O12728">
        <v>582900</v>
      </c>
      <c r="P12728" t="s">
        <v>5</v>
      </c>
      <c r="Q12728" t="s">
        <v>6</v>
      </c>
      <c r="R12728" t="s">
        <v>169</v>
      </c>
      <c r="S12728" t="s">
        <v>170</v>
      </c>
      <c r="T12728">
        <v>376064.51612903224</v>
      </c>
      <c r="U12728">
        <v>423300</v>
      </c>
      <c r="V12728">
        <v>47235.483870967757</v>
      </c>
      <c r="W12728">
        <v>0.12560473494595992</v>
      </c>
      <c r="X12728" t="s">
        <v>371</v>
      </c>
    </row>
    <row r="12729" spans="1:24" x14ac:dyDescent="0.35">
      <c r="A12729">
        <v>3301074427</v>
      </c>
      <c r="B12729" t="s">
        <v>168</v>
      </c>
      <c r="C12729" t="s">
        <v>168</v>
      </c>
      <c r="D12729">
        <v>0</v>
      </c>
      <c r="E12729">
        <v>0</v>
      </c>
      <c r="F12729">
        <v>0</v>
      </c>
      <c r="G12729">
        <v>0</v>
      </c>
      <c r="H12729">
        <v>2</v>
      </c>
      <c r="I12729">
        <v>15000</v>
      </c>
      <c r="J12729">
        <v>0</v>
      </c>
      <c r="K12729">
        <v>0</v>
      </c>
      <c r="L12729">
        <v>0</v>
      </c>
      <c r="M12729">
        <v>0</v>
      </c>
      <c r="N12729">
        <v>330000</v>
      </c>
      <c r="O12729">
        <v>345000</v>
      </c>
      <c r="P12729" t="s">
        <v>5</v>
      </c>
      <c r="Q12729" t="s">
        <v>12</v>
      </c>
      <c r="R12729" t="s">
        <v>169</v>
      </c>
      <c r="S12729" t="s">
        <v>170</v>
      </c>
      <c r="T12729">
        <v>222580.64516129033</v>
      </c>
      <c r="U12729">
        <v>320000</v>
      </c>
      <c r="V12729">
        <v>97419.354838709667</v>
      </c>
      <c r="W12729">
        <v>0.43768115942028984</v>
      </c>
      <c r="X12729" t="s">
        <v>353</v>
      </c>
    </row>
    <row r="12730" spans="1:24" x14ac:dyDescent="0.35">
      <c r="A12730">
        <v>3300026759</v>
      </c>
      <c r="B12730" t="s">
        <v>168</v>
      </c>
      <c r="C12730" t="s">
        <v>168</v>
      </c>
      <c r="D12730">
        <v>0</v>
      </c>
      <c r="E12730">
        <v>0</v>
      </c>
      <c r="F12730">
        <v>154</v>
      </c>
      <c r="G12730">
        <v>5274036</v>
      </c>
      <c r="H12730">
        <v>22</v>
      </c>
      <c r="I12730">
        <v>650000</v>
      </c>
      <c r="J12730">
        <v>0</v>
      </c>
      <c r="K12730">
        <v>0</v>
      </c>
      <c r="L12730">
        <v>4</v>
      </c>
      <c r="M12730">
        <v>119600</v>
      </c>
      <c r="N12730">
        <v>320000</v>
      </c>
      <c r="O12730">
        <v>6363636</v>
      </c>
      <c r="P12730" t="s">
        <v>5</v>
      </c>
      <c r="Q12730" t="s">
        <v>9</v>
      </c>
      <c r="R12730" t="s">
        <v>169</v>
      </c>
      <c r="S12730" t="s">
        <v>170</v>
      </c>
      <c r="T12730">
        <v>4105571.6129032262</v>
      </c>
      <c r="U12730">
        <v>2809350</v>
      </c>
      <c r="V12730">
        <v>-1296221.6129032262</v>
      </c>
      <c r="W12730">
        <v>-0.31572256804128962</v>
      </c>
      <c r="X12730" t="s">
        <v>359</v>
      </c>
    </row>
    <row r="12731" spans="1:24" x14ac:dyDescent="0.35">
      <c r="A12731">
        <v>3301006585</v>
      </c>
      <c r="B12731" t="s">
        <v>168</v>
      </c>
      <c r="C12731" t="s">
        <v>168</v>
      </c>
      <c r="D12731">
        <v>0</v>
      </c>
      <c r="E12731">
        <v>0</v>
      </c>
      <c r="F12731">
        <v>100</v>
      </c>
      <c r="G12731">
        <v>2518462</v>
      </c>
      <c r="H12731">
        <v>33</v>
      </c>
      <c r="I12731">
        <v>863000</v>
      </c>
      <c r="J12731">
        <v>0</v>
      </c>
      <c r="K12731">
        <v>0</v>
      </c>
      <c r="L12731">
        <v>18</v>
      </c>
      <c r="M12731">
        <v>1053200</v>
      </c>
      <c r="N12731">
        <v>30000</v>
      </c>
      <c r="O12731">
        <v>4464662</v>
      </c>
      <c r="P12731" t="s">
        <v>5</v>
      </c>
      <c r="Q12731" t="s">
        <v>14</v>
      </c>
      <c r="R12731" t="s">
        <v>169</v>
      </c>
      <c r="S12731" t="s">
        <v>170</v>
      </c>
      <c r="T12731">
        <v>2880427.0967741935</v>
      </c>
      <c r="U12731">
        <v>3670302</v>
      </c>
      <c r="V12731">
        <v>789874.90322580654</v>
      </c>
      <c r="W12731">
        <v>0.27422145282218446</v>
      </c>
      <c r="X12731" t="s">
        <v>367</v>
      </c>
    </row>
    <row r="12732" spans="1:24" x14ac:dyDescent="0.35">
      <c r="A12732">
        <v>3301029693</v>
      </c>
      <c r="B12732" t="s">
        <v>168</v>
      </c>
      <c r="C12732" t="s">
        <v>168</v>
      </c>
      <c r="D12732">
        <v>0</v>
      </c>
      <c r="E12732">
        <v>0</v>
      </c>
      <c r="F12732">
        <v>24</v>
      </c>
      <c r="G12732">
        <v>1468172</v>
      </c>
      <c r="H12732">
        <v>6</v>
      </c>
      <c r="I12732">
        <v>120000</v>
      </c>
      <c r="J12732">
        <v>0</v>
      </c>
      <c r="K12732">
        <v>0</v>
      </c>
      <c r="L12732">
        <v>4</v>
      </c>
      <c r="M12732">
        <v>557080</v>
      </c>
      <c r="N12732">
        <v>619700</v>
      </c>
      <c r="O12732">
        <v>2764952</v>
      </c>
      <c r="P12732" t="s">
        <v>5</v>
      </c>
      <c r="Q12732" t="s">
        <v>7</v>
      </c>
      <c r="R12732" t="s">
        <v>169</v>
      </c>
      <c r="S12732" t="s">
        <v>170</v>
      </c>
      <c r="T12732">
        <v>1783840</v>
      </c>
      <c r="U12732">
        <v>665490</v>
      </c>
      <c r="V12732">
        <v>-1118350</v>
      </c>
      <c r="W12732">
        <v>-0.62693402995784375</v>
      </c>
      <c r="X12732" t="s">
        <v>201</v>
      </c>
    </row>
    <row r="12733" spans="1:24" x14ac:dyDescent="0.35">
      <c r="A12733">
        <v>3301069276</v>
      </c>
      <c r="B12733" t="s">
        <v>168</v>
      </c>
      <c r="C12733" t="s">
        <v>168</v>
      </c>
      <c r="D12733">
        <v>0</v>
      </c>
      <c r="E12733">
        <v>0</v>
      </c>
      <c r="F12733">
        <v>80</v>
      </c>
      <c r="G12733">
        <v>1874211</v>
      </c>
      <c r="H12733">
        <v>27</v>
      </c>
      <c r="I12733">
        <v>555000</v>
      </c>
      <c r="J12733">
        <v>0</v>
      </c>
      <c r="K12733">
        <v>0</v>
      </c>
      <c r="L12733">
        <v>15</v>
      </c>
      <c r="M12733">
        <v>366000</v>
      </c>
      <c r="N12733">
        <v>0</v>
      </c>
      <c r="O12733">
        <v>2795211</v>
      </c>
      <c r="P12733" t="s">
        <v>5</v>
      </c>
      <c r="Q12733" t="s">
        <v>13</v>
      </c>
      <c r="R12733" t="s">
        <v>207</v>
      </c>
      <c r="S12733" t="s">
        <v>170</v>
      </c>
      <c r="T12733">
        <v>1803361.935483871</v>
      </c>
      <c r="U12733">
        <v>1689752</v>
      </c>
      <c r="V12733">
        <v>-113609.93548387103</v>
      </c>
      <c r="W12733">
        <v>-6.2998965015521269E-2</v>
      </c>
      <c r="X12733" t="s">
        <v>67</v>
      </c>
    </row>
    <row r="12734" spans="1:24" x14ac:dyDescent="0.35">
      <c r="A12734">
        <v>3300015839</v>
      </c>
      <c r="B12734" t="s">
        <v>168</v>
      </c>
      <c r="C12734" t="s">
        <v>168</v>
      </c>
      <c r="D12734">
        <v>0</v>
      </c>
      <c r="E12734">
        <v>0</v>
      </c>
      <c r="F12734">
        <v>45</v>
      </c>
      <c r="G12734">
        <v>2011526</v>
      </c>
      <c r="H12734">
        <v>8</v>
      </c>
      <c r="I12734">
        <v>505000</v>
      </c>
      <c r="J12734">
        <v>0</v>
      </c>
      <c r="K12734">
        <v>0</v>
      </c>
      <c r="L12734">
        <v>6</v>
      </c>
      <c r="M12734">
        <v>400000</v>
      </c>
      <c r="N12734">
        <v>40500</v>
      </c>
      <c r="O12734">
        <v>2957026</v>
      </c>
      <c r="P12734" t="s">
        <v>5</v>
      </c>
      <c r="Q12734" t="s">
        <v>8</v>
      </c>
      <c r="R12734" t="s">
        <v>169</v>
      </c>
      <c r="S12734" t="s">
        <v>170</v>
      </c>
      <c r="T12734">
        <v>1907758.7096774194</v>
      </c>
      <c r="U12734">
        <v>3700154</v>
      </c>
      <c r="V12734">
        <v>1792395.2903225806</v>
      </c>
      <c r="W12734">
        <v>0.93952934468618121</v>
      </c>
      <c r="X12734" t="s">
        <v>226</v>
      </c>
    </row>
    <row r="12735" spans="1:24" x14ac:dyDescent="0.35">
      <c r="A12735">
        <v>3300015016</v>
      </c>
      <c r="B12735" t="s">
        <v>168</v>
      </c>
      <c r="C12735" t="s">
        <v>168</v>
      </c>
      <c r="D12735">
        <v>0</v>
      </c>
      <c r="E12735">
        <v>0</v>
      </c>
      <c r="F12735">
        <v>150</v>
      </c>
      <c r="G12735">
        <v>6392425</v>
      </c>
      <c r="H12735">
        <v>98</v>
      </c>
      <c r="I12735">
        <v>5823000</v>
      </c>
      <c r="J12735">
        <v>0</v>
      </c>
      <c r="K12735">
        <v>0</v>
      </c>
      <c r="L12735">
        <v>0</v>
      </c>
      <c r="M12735">
        <v>0</v>
      </c>
      <c r="N12735">
        <v>4385500</v>
      </c>
      <c r="O12735">
        <v>16600925</v>
      </c>
      <c r="P12735" t="s">
        <v>5</v>
      </c>
      <c r="Q12735" t="s">
        <v>8</v>
      </c>
      <c r="R12735" t="s">
        <v>169</v>
      </c>
      <c r="S12735" t="s">
        <v>170</v>
      </c>
      <c r="T12735">
        <v>10710274.193548389</v>
      </c>
      <c r="U12735">
        <v>7903080</v>
      </c>
      <c r="V12735">
        <v>-2807194.1935483888</v>
      </c>
      <c r="W12735">
        <v>-0.26210292498761378</v>
      </c>
      <c r="X12735" t="s">
        <v>336</v>
      </c>
    </row>
    <row r="12736" spans="1:24" x14ac:dyDescent="0.35">
      <c r="A12736">
        <v>3301064735</v>
      </c>
      <c r="B12736" t="s">
        <v>168</v>
      </c>
      <c r="C12736" t="s">
        <v>168</v>
      </c>
      <c r="D12736">
        <v>0</v>
      </c>
      <c r="E12736">
        <v>0</v>
      </c>
      <c r="F12736">
        <v>2</v>
      </c>
      <c r="G12736">
        <v>101998</v>
      </c>
      <c r="H12736">
        <v>0</v>
      </c>
      <c r="I12736">
        <v>0</v>
      </c>
      <c r="J12736">
        <v>0</v>
      </c>
      <c r="K12736">
        <v>0</v>
      </c>
      <c r="L12736">
        <v>1</v>
      </c>
      <c r="M12736">
        <v>52400</v>
      </c>
      <c r="N12736">
        <v>150000</v>
      </c>
      <c r="O12736">
        <v>304398</v>
      </c>
      <c r="P12736" t="s">
        <v>5</v>
      </c>
      <c r="Q12736" t="s">
        <v>10</v>
      </c>
      <c r="R12736" t="s">
        <v>169</v>
      </c>
      <c r="S12736" t="s">
        <v>170</v>
      </c>
      <c r="T12736">
        <v>196385.80645161291</v>
      </c>
      <c r="U12736">
        <v>132400</v>
      </c>
      <c r="V12736">
        <v>-63985.806451612909</v>
      </c>
      <c r="W12736">
        <v>-0.32581685819223516</v>
      </c>
      <c r="X12736" t="s">
        <v>198</v>
      </c>
    </row>
    <row r="12737" spans="1:24" x14ac:dyDescent="0.35">
      <c r="A12737">
        <v>3300015668</v>
      </c>
      <c r="B12737" t="s">
        <v>168</v>
      </c>
      <c r="C12737" t="s">
        <v>168</v>
      </c>
      <c r="D12737">
        <v>0</v>
      </c>
      <c r="E12737">
        <v>0</v>
      </c>
      <c r="F12737">
        <v>4</v>
      </c>
      <c r="G12737">
        <v>170096</v>
      </c>
      <c r="H12737">
        <v>6</v>
      </c>
      <c r="I12737">
        <v>150000</v>
      </c>
      <c r="J12737">
        <v>0</v>
      </c>
      <c r="K12737">
        <v>0</v>
      </c>
      <c r="L12737">
        <v>0</v>
      </c>
      <c r="M12737">
        <v>0</v>
      </c>
      <c r="N12737">
        <v>771700</v>
      </c>
      <c r="O12737">
        <v>1091796</v>
      </c>
      <c r="P12737" t="s">
        <v>5</v>
      </c>
      <c r="Q12737" t="s">
        <v>7</v>
      </c>
      <c r="R12737" t="s">
        <v>169</v>
      </c>
      <c r="S12737" t="s">
        <v>170</v>
      </c>
      <c r="T12737">
        <v>704384.51612903224</v>
      </c>
      <c r="U12737">
        <v>1226997</v>
      </c>
      <c r="V12737">
        <v>522612.48387096776</v>
      </c>
      <c r="W12737">
        <v>0.74194203862259989</v>
      </c>
      <c r="X12737" t="s">
        <v>176</v>
      </c>
    </row>
    <row r="12738" spans="1:24" x14ac:dyDescent="0.35">
      <c r="A12738">
        <v>3300011753</v>
      </c>
      <c r="B12738" t="s">
        <v>168</v>
      </c>
      <c r="C12738" t="s">
        <v>168</v>
      </c>
      <c r="D12738">
        <v>0</v>
      </c>
      <c r="E12738">
        <v>0</v>
      </c>
      <c r="F12738">
        <v>3</v>
      </c>
      <c r="G12738">
        <v>356200</v>
      </c>
      <c r="H12738">
        <v>4</v>
      </c>
      <c r="I12738">
        <v>70000</v>
      </c>
      <c r="J12738">
        <v>0</v>
      </c>
      <c r="K12738">
        <v>0</v>
      </c>
      <c r="L12738">
        <v>0</v>
      </c>
      <c r="M12738">
        <v>0</v>
      </c>
      <c r="N12738">
        <v>357000</v>
      </c>
      <c r="O12738">
        <v>783200</v>
      </c>
      <c r="P12738" t="s">
        <v>5</v>
      </c>
      <c r="Q12738" t="s">
        <v>16</v>
      </c>
      <c r="R12738" t="s">
        <v>169</v>
      </c>
      <c r="S12738" t="s">
        <v>170</v>
      </c>
      <c r="T12738">
        <v>505290.32258064515</v>
      </c>
      <c r="U12738">
        <v>30000</v>
      </c>
      <c r="V12738">
        <v>-475290.32258064515</v>
      </c>
      <c r="W12738">
        <v>-0.94062819203268644</v>
      </c>
      <c r="X12738" t="s">
        <v>349</v>
      </c>
    </row>
    <row r="12739" spans="1:24" x14ac:dyDescent="0.35">
      <c r="A12739">
        <v>3301006462</v>
      </c>
      <c r="B12739" t="s">
        <v>168</v>
      </c>
      <c r="C12739" t="s">
        <v>168</v>
      </c>
      <c r="D12739">
        <v>0</v>
      </c>
      <c r="E12739">
        <v>0</v>
      </c>
      <c r="F12739">
        <v>45</v>
      </c>
      <c r="G12739">
        <v>1379349</v>
      </c>
      <c r="H12739">
        <v>71</v>
      </c>
      <c r="I12739">
        <v>2623000</v>
      </c>
      <c r="J12739">
        <v>236</v>
      </c>
      <c r="K12739">
        <v>6501800</v>
      </c>
      <c r="L12739">
        <v>61</v>
      </c>
      <c r="M12739">
        <v>2768610</v>
      </c>
      <c r="N12739">
        <v>960000</v>
      </c>
      <c r="O12739">
        <v>14232759</v>
      </c>
      <c r="P12739" t="s">
        <v>5</v>
      </c>
      <c r="Q12739" t="s">
        <v>16</v>
      </c>
      <c r="R12739" t="s">
        <v>169</v>
      </c>
      <c r="S12739" t="s">
        <v>170</v>
      </c>
      <c r="T12739">
        <v>9182425.1612903215</v>
      </c>
      <c r="U12739">
        <v>5492881</v>
      </c>
      <c r="V12739">
        <v>-3689544.1612903215</v>
      </c>
      <c r="W12739">
        <v>-0.40180498032742629</v>
      </c>
      <c r="X12739" t="s">
        <v>377</v>
      </c>
    </row>
    <row r="12740" spans="1:24" x14ac:dyDescent="0.35">
      <c r="A12740">
        <v>3301018919</v>
      </c>
      <c r="B12740" t="s">
        <v>168</v>
      </c>
      <c r="C12740" t="s">
        <v>168</v>
      </c>
      <c r="D12740">
        <v>0</v>
      </c>
      <c r="E12740">
        <v>0</v>
      </c>
      <c r="F12740">
        <v>0</v>
      </c>
      <c r="G12740">
        <v>0</v>
      </c>
      <c r="H12740">
        <v>1</v>
      </c>
      <c r="I12740">
        <v>5000</v>
      </c>
      <c r="J12740">
        <v>0</v>
      </c>
      <c r="K12740">
        <v>0</v>
      </c>
      <c r="L12740">
        <v>0</v>
      </c>
      <c r="M12740">
        <v>0</v>
      </c>
      <c r="N12740">
        <v>75000</v>
      </c>
      <c r="O12740">
        <v>80000</v>
      </c>
      <c r="P12740" t="s">
        <v>5</v>
      </c>
      <c r="Q12740" t="s">
        <v>14</v>
      </c>
      <c r="R12740" t="s">
        <v>169</v>
      </c>
      <c r="S12740" t="s">
        <v>170</v>
      </c>
      <c r="T12740">
        <v>51612.903225806447</v>
      </c>
      <c r="U12740">
        <v>30000</v>
      </c>
      <c r="V12740">
        <v>-21612.903225806447</v>
      </c>
      <c r="W12740">
        <v>-0.41874999999999996</v>
      </c>
      <c r="X12740" t="s">
        <v>367</v>
      </c>
    </row>
    <row r="12741" spans="1:24" x14ac:dyDescent="0.35">
      <c r="A12741">
        <v>3300011818</v>
      </c>
      <c r="B12741" t="s">
        <v>168</v>
      </c>
      <c r="C12741" t="s">
        <v>168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303000</v>
      </c>
      <c r="O12741">
        <v>303000</v>
      </c>
      <c r="P12741" t="s">
        <v>5</v>
      </c>
      <c r="Q12741" t="s">
        <v>12</v>
      </c>
      <c r="R12741" t="s">
        <v>169</v>
      </c>
      <c r="S12741" t="s">
        <v>170</v>
      </c>
      <c r="T12741">
        <v>195483.87096774194</v>
      </c>
      <c r="U12741">
        <v>350349</v>
      </c>
      <c r="V12741">
        <v>154865.12903225806</v>
      </c>
      <c r="W12741">
        <v>0.79221435643564364</v>
      </c>
      <c r="X12741" t="s">
        <v>380</v>
      </c>
    </row>
    <row r="12742" spans="1:24" x14ac:dyDescent="0.35">
      <c r="A12742">
        <v>3301008030</v>
      </c>
      <c r="B12742" t="s">
        <v>168</v>
      </c>
      <c r="C12742" t="s">
        <v>168</v>
      </c>
      <c r="D12742">
        <v>0</v>
      </c>
      <c r="E12742">
        <v>0</v>
      </c>
      <c r="F12742">
        <v>6</v>
      </c>
      <c r="G12742">
        <v>327945</v>
      </c>
      <c r="H12742">
        <v>21</v>
      </c>
      <c r="I12742">
        <v>630000</v>
      </c>
      <c r="J12742">
        <v>0</v>
      </c>
      <c r="K12742">
        <v>0</v>
      </c>
      <c r="L12742">
        <v>56</v>
      </c>
      <c r="M12742">
        <v>2594400</v>
      </c>
      <c r="N12742">
        <v>1229500</v>
      </c>
      <c r="O12742">
        <v>4781845</v>
      </c>
      <c r="P12742" t="s">
        <v>5</v>
      </c>
      <c r="Q12742" t="s">
        <v>12</v>
      </c>
      <c r="R12742" t="s">
        <v>169</v>
      </c>
      <c r="S12742" t="s">
        <v>170</v>
      </c>
      <c r="T12742">
        <v>3085061.2903225804</v>
      </c>
      <c r="U12742">
        <v>4074197</v>
      </c>
      <c r="V12742">
        <v>989135.70967741963</v>
      </c>
      <c r="W12742">
        <v>0.3206210887220311</v>
      </c>
      <c r="X12742" t="s">
        <v>301</v>
      </c>
    </row>
    <row r="12743" spans="1:24" x14ac:dyDescent="0.35">
      <c r="A12743">
        <v>3300002921</v>
      </c>
      <c r="B12743" t="s">
        <v>168</v>
      </c>
      <c r="C12743" t="s">
        <v>168</v>
      </c>
      <c r="D12743">
        <v>0</v>
      </c>
      <c r="E12743">
        <v>0</v>
      </c>
      <c r="F12743">
        <v>111</v>
      </c>
      <c r="G12743">
        <v>3241675</v>
      </c>
      <c r="H12743">
        <v>163</v>
      </c>
      <c r="I12743">
        <v>4445000</v>
      </c>
      <c r="J12743">
        <v>0</v>
      </c>
      <c r="K12743">
        <v>0</v>
      </c>
      <c r="L12743">
        <v>46</v>
      </c>
      <c r="M12743">
        <v>2069200</v>
      </c>
      <c r="N12743">
        <v>0</v>
      </c>
      <c r="O12743">
        <v>9755875</v>
      </c>
      <c r="P12743" t="s">
        <v>5</v>
      </c>
      <c r="Q12743" t="s">
        <v>13</v>
      </c>
      <c r="R12743" t="s">
        <v>169</v>
      </c>
      <c r="S12743" t="s">
        <v>170</v>
      </c>
      <c r="T12743">
        <v>6294112.9032258056</v>
      </c>
      <c r="U12743">
        <v>6371425</v>
      </c>
      <c r="V12743">
        <v>77312.09677419439</v>
      </c>
      <c r="W12743">
        <v>1.2283239586403205E-2</v>
      </c>
      <c r="X12743" t="s">
        <v>283</v>
      </c>
    </row>
    <row r="12744" spans="1:24" x14ac:dyDescent="0.35">
      <c r="A12744">
        <v>3301069088</v>
      </c>
      <c r="B12744" t="s">
        <v>168</v>
      </c>
      <c r="C12744" t="s">
        <v>168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72000</v>
      </c>
      <c r="O12744">
        <v>72000</v>
      </c>
      <c r="P12744" t="s">
        <v>5</v>
      </c>
      <c r="Q12744" t="s">
        <v>11</v>
      </c>
      <c r="R12744" t="s">
        <v>169</v>
      </c>
      <c r="S12744" t="s">
        <v>170</v>
      </c>
      <c r="T12744">
        <v>46451.612903225803</v>
      </c>
      <c r="U12744">
        <v>72000</v>
      </c>
      <c r="V12744">
        <v>25548.387096774197</v>
      </c>
      <c r="W12744">
        <v>0.55000000000000004</v>
      </c>
      <c r="X12744" t="s">
        <v>217</v>
      </c>
    </row>
    <row r="12745" spans="1:24" x14ac:dyDescent="0.35">
      <c r="A12745">
        <v>3300026562</v>
      </c>
      <c r="B12745" t="s">
        <v>168</v>
      </c>
      <c r="C12745" t="s">
        <v>168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333500</v>
      </c>
      <c r="O12745">
        <v>333500</v>
      </c>
      <c r="P12745" t="s">
        <v>5</v>
      </c>
      <c r="Q12745" t="s">
        <v>12</v>
      </c>
      <c r="R12745" t="s">
        <v>169</v>
      </c>
      <c r="S12745" t="s">
        <v>170</v>
      </c>
      <c r="T12745">
        <v>215161.29032258064</v>
      </c>
      <c r="U12745">
        <v>151199</v>
      </c>
      <c r="V12745">
        <v>-63962.290322580637</v>
      </c>
      <c r="W12745">
        <v>-0.297276011994003</v>
      </c>
      <c r="X12745" t="s">
        <v>338</v>
      </c>
    </row>
    <row r="12746" spans="1:24" x14ac:dyDescent="0.35">
      <c r="A12746">
        <v>3301072064</v>
      </c>
      <c r="B12746" t="s">
        <v>168</v>
      </c>
      <c r="C12746" t="s">
        <v>168</v>
      </c>
      <c r="D12746">
        <v>0</v>
      </c>
      <c r="E12746">
        <v>0</v>
      </c>
      <c r="F12746">
        <v>0</v>
      </c>
      <c r="G12746">
        <v>0</v>
      </c>
      <c r="H12746">
        <v>1</v>
      </c>
      <c r="I12746">
        <v>12000</v>
      </c>
      <c r="J12746">
        <v>0</v>
      </c>
      <c r="K12746">
        <v>0</v>
      </c>
      <c r="L12746">
        <v>0</v>
      </c>
      <c r="M12746">
        <v>0</v>
      </c>
      <c r="N12746">
        <v>390000</v>
      </c>
      <c r="O12746">
        <v>402000</v>
      </c>
      <c r="P12746" t="s">
        <v>5</v>
      </c>
      <c r="Q12746" t="s">
        <v>14</v>
      </c>
      <c r="R12746" t="s">
        <v>169</v>
      </c>
      <c r="S12746" t="s">
        <v>170</v>
      </c>
      <c r="T12746">
        <v>259354.83870967742</v>
      </c>
      <c r="U12746">
        <v>202000</v>
      </c>
      <c r="V12746">
        <v>-57354.838709677424</v>
      </c>
      <c r="W12746">
        <v>-0.22114427860696517</v>
      </c>
      <c r="X12746" t="s">
        <v>403</v>
      </c>
    </row>
    <row r="12747" spans="1:24" x14ac:dyDescent="0.35">
      <c r="A12747">
        <v>3300018752</v>
      </c>
      <c r="B12747" t="s">
        <v>168</v>
      </c>
      <c r="C12747" t="s">
        <v>168</v>
      </c>
      <c r="D12747">
        <v>0</v>
      </c>
      <c r="E12747">
        <v>0</v>
      </c>
      <c r="F12747">
        <v>0</v>
      </c>
      <c r="G12747">
        <v>0</v>
      </c>
      <c r="H12747">
        <v>1</v>
      </c>
      <c r="I12747">
        <v>4000</v>
      </c>
      <c r="J12747">
        <v>0</v>
      </c>
      <c r="K12747">
        <v>0</v>
      </c>
      <c r="L12747">
        <v>0</v>
      </c>
      <c r="M12747">
        <v>0</v>
      </c>
      <c r="N12747">
        <v>1027000</v>
      </c>
      <c r="O12747">
        <v>1031000</v>
      </c>
      <c r="P12747" t="s">
        <v>5</v>
      </c>
      <c r="Q12747" t="s">
        <v>6</v>
      </c>
      <c r="R12747" t="s">
        <v>207</v>
      </c>
      <c r="S12747" t="s">
        <v>170</v>
      </c>
      <c r="T12747">
        <v>665161.29032258061</v>
      </c>
      <c r="U12747">
        <v>542000</v>
      </c>
      <c r="V12747">
        <v>-123161.29032258061</v>
      </c>
      <c r="W12747">
        <v>-0.18516003879728415</v>
      </c>
      <c r="X12747" t="s">
        <v>348</v>
      </c>
    </row>
    <row r="12748" spans="1:24" x14ac:dyDescent="0.35">
      <c r="A12748">
        <v>3301005890</v>
      </c>
      <c r="B12748" t="s">
        <v>168</v>
      </c>
      <c r="C12748" t="s">
        <v>168</v>
      </c>
      <c r="D12748">
        <v>0</v>
      </c>
      <c r="E12748">
        <v>0</v>
      </c>
      <c r="F12748">
        <v>268</v>
      </c>
      <c r="G12748">
        <v>8756713</v>
      </c>
      <c r="H12748">
        <v>23</v>
      </c>
      <c r="I12748">
        <v>785000</v>
      </c>
      <c r="J12748">
        <v>0</v>
      </c>
      <c r="K12748">
        <v>0</v>
      </c>
      <c r="L12748">
        <v>3</v>
      </c>
      <c r="M12748">
        <v>97200</v>
      </c>
      <c r="N12748">
        <v>150000</v>
      </c>
      <c r="O12748">
        <v>9788913</v>
      </c>
      <c r="P12748" t="s">
        <v>5</v>
      </c>
      <c r="Q12748" t="s">
        <v>14</v>
      </c>
      <c r="R12748" t="s">
        <v>207</v>
      </c>
      <c r="S12748" t="s">
        <v>170</v>
      </c>
      <c r="T12748">
        <v>6315427.7419354841</v>
      </c>
      <c r="U12748">
        <v>7273685</v>
      </c>
      <c r="V12748">
        <v>958257.25806451589</v>
      </c>
      <c r="W12748">
        <v>0.15173275623146298</v>
      </c>
      <c r="X12748" t="s">
        <v>358</v>
      </c>
    </row>
    <row r="12749" spans="1:24" x14ac:dyDescent="0.35">
      <c r="A12749">
        <v>3300004259</v>
      </c>
      <c r="B12749" t="s">
        <v>168</v>
      </c>
      <c r="C12749" t="s">
        <v>168</v>
      </c>
      <c r="D12749">
        <v>0</v>
      </c>
      <c r="E12749">
        <v>0</v>
      </c>
      <c r="F12749">
        <v>64</v>
      </c>
      <c r="G12749">
        <v>1812863</v>
      </c>
      <c r="H12749">
        <v>113</v>
      </c>
      <c r="I12749">
        <v>2747000</v>
      </c>
      <c r="J12749">
        <v>0</v>
      </c>
      <c r="K12749">
        <v>0</v>
      </c>
      <c r="L12749">
        <v>9</v>
      </c>
      <c r="M12749">
        <v>761600</v>
      </c>
      <c r="N12749">
        <v>290000</v>
      </c>
      <c r="O12749">
        <v>5611463</v>
      </c>
      <c r="P12749" t="s">
        <v>5</v>
      </c>
      <c r="Q12749" t="s">
        <v>13</v>
      </c>
      <c r="R12749" t="s">
        <v>169</v>
      </c>
      <c r="S12749" t="s">
        <v>170</v>
      </c>
      <c r="T12749">
        <v>3620298.7096774196</v>
      </c>
      <c r="U12749">
        <v>4342769</v>
      </c>
      <c r="V12749">
        <v>722470.29032258037</v>
      </c>
      <c r="W12749">
        <v>0.19956096119675015</v>
      </c>
      <c r="X12749" t="s">
        <v>397</v>
      </c>
    </row>
    <row r="12750" spans="1:24" x14ac:dyDescent="0.35">
      <c r="A12750">
        <v>3300016767</v>
      </c>
      <c r="B12750" t="s">
        <v>168</v>
      </c>
      <c r="C12750" t="s">
        <v>168</v>
      </c>
      <c r="D12750">
        <v>0</v>
      </c>
      <c r="E12750">
        <v>0</v>
      </c>
      <c r="F12750">
        <v>336</v>
      </c>
      <c r="G12750">
        <v>13684876</v>
      </c>
      <c r="H12750">
        <v>107</v>
      </c>
      <c r="I12750">
        <v>3419000</v>
      </c>
      <c r="J12750">
        <v>0</v>
      </c>
      <c r="K12750">
        <v>0</v>
      </c>
      <c r="L12750">
        <v>7</v>
      </c>
      <c r="M12750">
        <v>406800</v>
      </c>
      <c r="N12750">
        <v>709600</v>
      </c>
      <c r="O12750">
        <v>18220276</v>
      </c>
      <c r="P12750" t="s">
        <v>5</v>
      </c>
      <c r="Q12750" t="s">
        <v>6</v>
      </c>
      <c r="R12750" t="s">
        <v>169</v>
      </c>
      <c r="S12750" t="s">
        <v>170</v>
      </c>
      <c r="T12750">
        <v>11755016.77419355</v>
      </c>
      <c r="U12750">
        <v>11744888</v>
      </c>
      <c r="V12750">
        <v>-10128.774193549529</v>
      </c>
      <c r="W12750">
        <v>-8.6165544363880908E-4</v>
      </c>
      <c r="X12750" t="s">
        <v>245</v>
      </c>
    </row>
    <row r="12751" spans="1:24" x14ac:dyDescent="0.35">
      <c r="A12751">
        <v>3301001006</v>
      </c>
      <c r="B12751" t="s">
        <v>168</v>
      </c>
      <c r="C12751" t="s">
        <v>168</v>
      </c>
      <c r="D12751">
        <v>0</v>
      </c>
      <c r="E12751">
        <v>0</v>
      </c>
      <c r="F12751">
        <v>159</v>
      </c>
      <c r="G12751">
        <v>6227905</v>
      </c>
      <c r="H12751">
        <v>55</v>
      </c>
      <c r="I12751">
        <v>1070000</v>
      </c>
      <c r="J12751">
        <v>0</v>
      </c>
      <c r="K12751">
        <v>0</v>
      </c>
      <c r="L12751">
        <v>9</v>
      </c>
      <c r="M12751">
        <v>678374</v>
      </c>
      <c r="N12751">
        <v>1260000</v>
      </c>
      <c r="O12751">
        <v>9236279</v>
      </c>
      <c r="P12751" t="s">
        <v>5</v>
      </c>
      <c r="Q12751" t="s">
        <v>17</v>
      </c>
      <c r="R12751" t="s">
        <v>169</v>
      </c>
      <c r="S12751" t="s">
        <v>170</v>
      </c>
      <c r="T12751">
        <v>5958889.6774193551</v>
      </c>
      <c r="U12751">
        <v>6297285</v>
      </c>
      <c r="V12751">
        <v>338395.32258064486</v>
      </c>
      <c r="W12751">
        <v>5.6788318109489699E-2</v>
      </c>
      <c r="X12751" t="s">
        <v>192</v>
      </c>
    </row>
    <row r="12752" spans="1:24" x14ac:dyDescent="0.35">
      <c r="A12752">
        <v>3300023187</v>
      </c>
      <c r="B12752" t="s">
        <v>168</v>
      </c>
      <c r="C12752" t="s">
        <v>168</v>
      </c>
      <c r="D12752">
        <v>0</v>
      </c>
      <c r="E12752">
        <v>0</v>
      </c>
      <c r="F12752">
        <v>12</v>
      </c>
      <c r="G12752">
        <v>396688</v>
      </c>
      <c r="H12752">
        <v>15</v>
      </c>
      <c r="I12752">
        <v>445000</v>
      </c>
      <c r="J12752">
        <v>0</v>
      </c>
      <c r="K12752">
        <v>0</v>
      </c>
      <c r="L12752">
        <v>6</v>
      </c>
      <c r="M12752">
        <v>394400</v>
      </c>
      <c r="N12752">
        <v>150000</v>
      </c>
      <c r="O12752">
        <v>1386088</v>
      </c>
      <c r="P12752" t="s">
        <v>5</v>
      </c>
      <c r="Q12752" t="s">
        <v>15</v>
      </c>
      <c r="R12752" t="s">
        <v>169</v>
      </c>
      <c r="S12752" t="s">
        <v>170</v>
      </c>
      <c r="T12752">
        <v>894250.32258064509</v>
      </c>
      <c r="U12752">
        <v>1416984</v>
      </c>
      <c r="V12752">
        <v>522733.67741935491</v>
      </c>
      <c r="W12752">
        <v>0.58454961012576412</v>
      </c>
      <c r="X12752" t="s">
        <v>177</v>
      </c>
    </row>
    <row r="12753" spans="1:24" x14ac:dyDescent="0.35">
      <c r="A12753">
        <v>3301020711</v>
      </c>
      <c r="B12753" t="s">
        <v>168</v>
      </c>
      <c r="C12753" t="s">
        <v>168</v>
      </c>
      <c r="D12753">
        <v>0</v>
      </c>
      <c r="E12753">
        <v>0</v>
      </c>
      <c r="F12753">
        <v>196</v>
      </c>
      <c r="G12753">
        <v>7197187</v>
      </c>
      <c r="H12753">
        <v>137</v>
      </c>
      <c r="I12753">
        <v>4800000</v>
      </c>
      <c r="J12753">
        <v>0</v>
      </c>
      <c r="K12753">
        <v>0</v>
      </c>
      <c r="L12753">
        <v>124</v>
      </c>
      <c r="M12753">
        <v>7642800</v>
      </c>
      <c r="N12753">
        <v>260000</v>
      </c>
      <c r="O12753">
        <v>19899987</v>
      </c>
      <c r="P12753" t="s">
        <v>5</v>
      </c>
      <c r="Q12753" t="s">
        <v>15</v>
      </c>
      <c r="R12753" t="s">
        <v>169</v>
      </c>
      <c r="S12753" t="s">
        <v>170</v>
      </c>
      <c r="T12753">
        <v>12838701.290322581</v>
      </c>
      <c r="U12753">
        <v>7895012</v>
      </c>
      <c r="V12753">
        <v>-4943689.2903225813</v>
      </c>
      <c r="W12753">
        <v>-0.3850614776783523</v>
      </c>
      <c r="X12753" t="s">
        <v>321</v>
      </c>
    </row>
    <row r="12754" spans="1:24" x14ac:dyDescent="0.35">
      <c r="A12754">
        <v>3301026458</v>
      </c>
      <c r="B12754" t="s">
        <v>168</v>
      </c>
      <c r="C12754" t="s">
        <v>168</v>
      </c>
      <c r="D12754">
        <v>0</v>
      </c>
      <c r="E12754">
        <v>0</v>
      </c>
      <c r="F12754">
        <v>222</v>
      </c>
      <c r="G12754">
        <v>8507139</v>
      </c>
      <c r="H12754">
        <v>278</v>
      </c>
      <c r="I12754">
        <v>9773000</v>
      </c>
      <c r="J12754">
        <v>0</v>
      </c>
      <c r="K12754">
        <v>0</v>
      </c>
      <c r="L12754">
        <v>230</v>
      </c>
      <c r="M12754">
        <v>10291250</v>
      </c>
      <c r="N12754">
        <v>30000</v>
      </c>
      <c r="O12754">
        <v>28601389</v>
      </c>
      <c r="P12754" t="s">
        <v>5</v>
      </c>
      <c r="Q12754" t="s">
        <v>15</v>
      </c>
      <c r="R12754" t="s">
        <v>169</v>
      </c>
      <c r="S12754" t="s">
        <v>170</v>
      </c>
      <c r="T12754">
        <v>18452509.032258064</v>
      </c>
      <c r="U12754">
        <v>18257926</v>
      </c>
      <c r="V12754">
        <v>-194583.03225806355</v>
      </c>
      <c r="W12754">
        <v>-1.0545071779555881E-2</v>
      </c>
      <c r="X12754" t="s">
        <v>287</v>
      </c>
    </row>
    <row r="12755" spans="1:24" x14ac:dyDescent="0.35">
      <c r="A12755">
        <v>6001126487</v>
      </c>
      <c r="B12755" t="s">
        <v>168</v>
      </c>
      <c r="C12755" t="s">
        <v>168</v>
      </c>
      <c r="D12755">
        <v>0</v>
      </c>
      <c r="E12755">
        <v>0</v>
      </c>
      <c r="F12755">
        <v>3</v>
      </c>
      <c r="G12755">
        <v>68597</v>
      </c>
      <c r="H12755">
        <v>39</v>
      </c>
      <c r="I12755">
        <v>580000</v>
      </c>
      <c r="J12755">
        <v>0</v>
      </c>
      <c r="K12755">
        <v>0</v>
      </c>
      <c r="L12755">
        <v>20</v>
      </c>
      <c r="M12755">
        <v>448000</v>
      </c>
      <c r="N12755">
        <v>60000</v>
      </c>
      <c r="O12755">
        <v>1156597</v>
      </c>
      <c r="P12755" t="s">
        <v>5</v>
      </c>
      <c r="Q12755" t="s">
        <v>13</v>
      </c>
      <c r="R12755" t="s">
        <v>169</v>
      </c>
      <c r="S12755" t="s">
        <v>170</v>
      </c>
      <c r="T12755">
        <v>746191.6129032257</v>
      </c>
      <c r="U12755">
        <v>498798</v>
      </c>
      <c r="V12755">
        <v>-247393.6129032257</v>
      </c>
      <c r="W12755">
        <v>-0.33154166922445749</v>
      </c>
      <c r="X12755" t="s">
        <v>375</v>
      </c>
    </row>
    <row r="12756" spans="1:24" x14ac:dyDescent="0.35">
      <c r="A12756">
        <v>3300016032</v>
      </c>
      <c r="B12756" t="s">
        <v>168</v>
      </c>
      <c r="C12756" t="s">
        <v>168</v>
      </c>
      <c r="D12756">
        <v>0</v>
      </c>
      <c r="E12756">
        <v>0</v>
      </c>
      <c r="F12756">
        <v>140</v>
      </c>
      <c r="G12756">
        <v>5461662</v>
      </c>
      <c r="H12756">
        <v>126</v>
      </c>
      <c r="I12756">
        <v>4525000</v>
      </c>
      <c r="J12756">
        <v>0</v>
      </c>
      <c r="K12756">
        <v>0</v>
      </c>
      <c r="L12756">
        <v>319</v>
      </c>
      <c r="M12756">
        <v>20405600</v>
      </c>
      <c r="N12756">
        <v>1124000</v>
      </c>
      <c r="O12756">
        <v>31516262</v>
      </c>
      <c r="P12756" t="s">
        <v>5</v>
      </c>
      <c r="Q12756" t="s">
        <v>8</v>
      </c>
      <c r="R12756" t="s">
        <v>169</v>
      </c>
      <c r="S12756" t="s">
        <v>170</v>
      </c>
      <c r="T12756">
        <v>20333072.258064516</v>
      </c>
      <c r="U12756">
        <v>19357657</v>
      </c>
      <c r="V12756">
        <v>-975415.25806451589</v>
      </c>
      <c r="W12756">
        <v>-4.7971858147390689E-2</v>
      </c>
      <c r="X12756" t="s">
        <v>395</v>
      </c>
    </row>
    <row r="12757" spans="1:24" x14ac:dyDescent="0.35">
      <c r="A12757">
        <v>3301067152</v>
      </c>
      <c r="B12757" t="s">
        <v>168</v>
      </c>
      <c r="C12757" t="s">
        <v>168</v>
      </c>
      <c r="D12757">
        <v>0</v>
      </c>
      <c r="E12757">
        <v>0</v>
      </c>
      <c r="F12757">
        <v>711</v>
      </c>
      <c r="G12757">
        <v>20794539</v>
      </c>
      <c r="H12757">
        <v>79</v>
      </c>
      <c r="I12757">
        <v>2245000</v>
      </c>
      <c r="J12757">
        <v>0</v>
      </c>
      <c r="K12757">
        <v>0</v>
      </c>
      <c r="L12757">
        <v>1</v>
      </c>
      <c r="M12757">
        <v>52400</v>
      </c>
      <c r="N12757">
        <v>352500</v>
      </c>
      <c r="O12757">
        <v>23444439</v>
      </c>
      <c r="P12757" t="s">
        <v>5</v>
      </c>
      <c r="Q12757" t="s">
        <v>17</v>
      </c>
      <c r="R12757" t="s">
        <v>169</v>
      </c>
      <c r="S12757" t="s">
        <v>170</v>
      </c>
      <c r="T12757">
        <v>15125444.516129032</v>
      </c>
      <c r="U12757">
        <v>14757367</v>
      </c>
      <c r="V12757">
        <v>-368077.51612903178</v>
      </c>
      <c r="W12757">
        <v>-2.4334988352675002E-2</v>
      </c>
      <c r="X12757" t="s">
        <v>286</v>
      </c>
    </row>
    <row r="12758" spans="1:24" x14ac:dyDescent="0.35">
      <c r="A12758">
        <v>3301020215</v>
      </c>
      <c r="B12758" t="s">
        <v>168</v>
      </c>
      <c r="C12758" t="s">
        <v>168</v>
      </c>
      <c r="D12758">
        <v>0</v>
      </c>
      <c r="E12758">
        <v>0</v>
      </c>
      <c r="F12758">
        <v>37</v>
      </c>
      <c r="G12758">
        <v>1705296</v>
      </c>
      <c r="H12758">
        <v>1</v>
      </c>
      <c r="I12758">
        <v>25000</v>
      </c>
      <c r="J12758">
        <v>0</v>
      </c>
      <c r="K12758">
        <v>0</v>
      </c>
      <c r="L12758">
        <v>0</v>
      </c>
      <c r="M12758">
        <v>0</v>
      </c>
      <c r="N12758">
        <v>1915500</v>
      </c>
      <c r="O12758">
        <v>3645796</v>
      </c>
      <c r="P12758" t="s">
        <v>5</v>
      </c>
      <c r="Q12758" t="s">
        <v>17</v>
      </c>
      <c r="R12758" t="s">
        <v>169</v>
      </c>
      <c r="S12758" t="s">
        <v>170</v>
      </c>
      <c r="T12758">
        <v>2352126.4516129033</v>
      </c>
      <c r="U12758">
        <v>1554996</v>
      </c>
      <c r="V12758">
        <v>-797130.45161290327</v>
      </c>
      <c r="W12758">
        <v>-0.33889778802763515</v>
      </c>
      <c r="X12758" t="s">
        <v>199</v>
      </c>
    </row>
    <row r="12759" spans="1:24" x14ac:dyDescent="0.35">
      <c r="A12759">
        <v>3300010558</v>
      </c>
      <c r="B12759" t="s">
        <v>168</v>
      </c>
      <c r="C12759" t="s">
        <v>168</v>
      </c>
      <c r="D12759">
        <v>0</v>
      </c>
      <c r="E12759">
        <v>0</v>
      </c>
      <c r="F12759">
        <v>1</v>
      </c>
      <c r="G12759">
        <v>8849</v>
      </c>
      <c r="H12759">
        <v>19</v>
      </c>
      <c r="I12759">
        <v>495000</v>
      </c>
      <c r="J12759">
        <v>0</v>
      </c>
      <c r="K12759">
        <v>0</v>
      </c>
      <c r="L12759">
        <v>0</v>
      </c>
      <c r="M12759">
        <v>0</v>
      </c>
      <c r="N12759">
        <v>1135500</v>
      </c>
      <c r="O12759">
        <v>1639349</v>
      </c>
      <c r="P12759" t="s">
        <v>5</v>
      </c>
      <c r="Q12759" t="s">
        <v>17</v>
      </c>
      <c r="R12759" t="s">
        <v>169</v>
      </c>
      <c r="S12759" t="s">
        <v>170</v>
      </c>
      <c r="T12759">
        <v>1057644.5161290322</v>
      </c>
      <c r="U12759">
        <v>1005000</v>
      </c>
      <c r="V12759">
        <v>-52644.516129032243</v>
      </c>
      <c r="W12759">
        <v>-4.9775246149538654E-2</v>
      </c>
      <c r="X12759" t="s">
        <v>332</v>
      </c>
    </row>
    <row r="12760" spans="1:24" x14ac:dyDescent="0.35">
      <c r="A12760">
        <v>3301067545</v>
      </c>
      <c r="B12760" t="s">
        <v>168</v>
      </c>
      <c r="C12760" t="s">
        <v>168</v>
      </c>
      <c r="D12760">
        <v>0</v>
      </c>
      <c r="E12760">
        <v>0</v>
      </c>
      <c r="F12760">
        <v>67</v>
      </c>
      <c r="G12760">
        <v>2976095</v>
      </c>
      <c r="H12760">
        <v>17</v>
      </c>
      <c r="I12760">
        <v>480000</v>
      </c>
      <c r="J12760">
        <v>0</v>
      </c>
      <c r="K12760">
        <v>0</v>
      </c>
      <c r="L12760">
        <v>0</v>
      </c>
      <c r="M12760">
        <v>0</v>
      </c>
      <c r="N12760">
        <v>1122000</v>
      </c>
      <c r="O12760">
        <v>4578095</v>
      </c>
      <c r="P12760" t="s">
        <v>5</v>
      </c>
      <c r="Q12760" t="s">
        <v>17</v>
      </c>
      <c r="R12760" t="s">
        <v>169</v>
      </c>
      <c r="S12760" t="s">
        <v>170</v>
      </c>
      <c r="T12760">
        <v>2953609.6774193547</v>
      </c>
      <c r="U12760">
        <v>1669144</v>
      </c>
      <c r="V12760">
        <v>-1284465.6774193547</v>
      </c>
      <c r="W12760">
        <v>-0.4348799664489269</v>
      </c>
      <c r="X12760" t="s">
        <v>185</v>
      </c>
    </row>
    <row r="12761" spans="1:24" x14ac:dyDescent="0.35">
      <c r="A12761">
        <v>3301075933</v>
      </c>
      <c r="B12761" t="s">
        <v>168</v>
      </c>
      <c r="C12761" t="s">
        <v>168</v>
      </c>
      <c r="D12761">
        <v>0</v>
      </c>
      <c r="E12761">
        <v>0</v>
      </c>
      <c r="F12761">
        <v>61</v>
      </c>
      <c r="G12761">
        <v>2813933</v>
      </c>
      <c r="H12761">
        <v>32</v>
      </c>
      <c r="I12761">
        <v>1260000</v>
      </c>
      <c r="J12761">
        <v>0</v>
      </c>
      <c r="K12761">
        <v>0</v>
      </c>
      <c r="L12761">
        <v>20</v>
      </c>
      <c r="M12761">
        <v>988000</v>
      </c>
      <c r="N12761">
        <v>150000</v>
      </c>
      <c r="O12761">
        <v>5211933</v>
      </c>
      <c r="P12761" t="s">
        <v>5</v>
      </c>
      <c r="Q12761" t="s">
        <v>15</v>
      </c>
      <c r="R12761" t="s">
        <v>169</v>
      </c>
      <c r="S12761" t="s">
        <v>170</v>
      </c>
      <c r="T12761">
        <v>3362537.4193548388</v>
      </c>
      <c r="U12761">
        <v>2200190</v>
      </c>
      <c r="V12761">
        <v>-1162347.4193548388</v>
      </c>
      <c r="W12761">
        <v>-0.3456756830910912</v>
      </c>
      <c r="X12761" t="s">
        <v>177</v>
      </c>
    </row>
    <row r="12762" spans="1:24" x14ac:dyDescent="0.35">
      <c r="A12762">
        <v>3300010971</v>
      </c>
      <c r="B12762" t="s">
        <v>168</v>
      </c>
      <c r="C12762" t="s">
        <v>168</v>
      </c>
      <c r="D12762">
        <v>0</v>
      </c>
      <c r="E12762">
        <v>0</v>
      </c>
      <c r="F12762">
        <v>17</v>
      </c>
      <c r="G12762">
        <v>820642</v>
      </c>
      <c r="H12762">
        <v>14</v>
      </c>
      <c r="I12762">
        <v>235000</v>
      </c>
      <c r="J12762">
        <v>0</v>
      </c>
      <c r="K12762">
        <v>0</v>
      </c>
      <c r="L12762">
        <v>4</v>
      </c>
      <c r="M12762">
        <v>229600</v>
      </c>
      <c r="N12762">
        <v>1142000</v>
      </c>
      <c r="O12762">
        <v>2427242</v>
      </c>
      <c r="P12762" t="s">
        <v>5</v>
      </c>
      <c r="Q12762" t="s">
        <v>12</v>
      </c>
      <c r="R12762" t="s">
        <v>169</v>
      </c>
      <c r="S12762" t="s">
        <v>170</v>
      </c>
      <c r="T12762">
        <v>1565962.5806451612</v>
      </c>
      <c r="U12762">
        <v>1302845</v>
      </c>
      <c r="V12762">
        <v>-263117.58064516122</v>
      </c>
      <c r="W12762">
        <v>-0.16802290418507915</v>
      </c>
      <c r="X12762" t="s">
        <v>301</v>
      </c>
    </row>
    <row r="12763" spans="1:24" x14ac:dyDescent="0.35">
      <c r="A12763">
        <v>3301076887</v>
      </c>
      <c r="B12763" t="s">
        <v>168</v>
      </c>
      <c r="C12763" t="s">
        <v>168</v>
      </c>
      <c r="D12763">
        <v>0</v>
      </c>
      <c r="E12763">
        <v>0</v>
      </c>
      <c r="F12763">
        <v>47</v>
      </c>
      <c r="G12763">
        <v>1744726</v>
      </c>
      <c r="H12763">
        <v>6</v>
      </c>
      <c r="I12763">
        <v>115000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1859726</v>
      </c>
      <c r="P12763" t="s">
        <v>5</v>
      </c>
      <c r="Q12763" t="s">
        <v>12</v>
      </c>
      <c r="R12763" t="s">
        <v>169</v>
      </c>
      <c r="S12763" t="s">
        <v>170</v>
      </c>
      <c r="T12763">
        <v>1199823.2258064516</v>
      </c>
      <c r="U12763">
        <v>2971595</v>
      </c>
      <c r="V12763">
        <v>1771771.7741935484</v>
      </c>
      <c r="W12763">
        <v>1.47669401298901</v>
      </c>
      <c r="X12763" t="s">
        <v>304</v>
      </c>
    </row>
    <row r="12764" spans="1:24" x14ac:dyDescent="0.35">
      <c r="A12764">
        <v>3300008465</v>
      </c>
      <c r="B12764" t="s">
        <v>168</v>
      </c>
      <c r="C12764" t="s">
        <v>168</v>
      </c>
      <c r="D12764">
        <v>0</v>
      </c>
      <c r="E12764">
        <v>0</v>
      </c>
      <c r="F12764">
        <v>19</v>
      </c>
      <c r="G12764">
        <v>520978</v>
      </c>
      <c r="H12764">
        <v>2</v>
      </c>
      <c r="I12764">
        <v>50000</v>
      </c>
      <c r="J12764">
        <v>0</v>
      </c>
      <c r="K12764">
        <v>0</v>
      </c>
      <c r="L12764">
        <v>1</v>
      </c>
      <c r="M12764">
        <v>102400</v>
      </c>
      <c r="N12764">
        <v>150000</v>
      </c>
      <c r="O12764">
        <v>823378</v>
      </c>
      <c r="P12764" t="s">
        <v>5</v>
      </c>
      <c r="Q12764" t="s">
        <v>14</v>
      </c>
      <c r="R12764" t="s">
        <v>169</v>
      </c>
      <c r="S12764" t="s">
        <v>170</v>
      </c>
      <c r="T12764">
        <v>531211.61290322582</v>
      </c>
      <c r="U12764">
        <v>1262082</v>
      </c>
      <c r="V12764">
        <v>730870.38709677418</v>
      </c>
      <c r="W12764">
        <v>1.375855439421505</v>
      </c>
      <c r="X12764" t="s">
        <v>249</v>
      </c>
    </row>
    <row r="12765" spans="1:24" x14ac:dyDescent="0.35">
      <c r="A12765">
        <v>3301025233</v>
      </c>
      <c r="B12765" t="s">
        <v>168</v>
      </c>
      <c r="C12765" t="s">
        <v>168</v>
      </c>
      <c r="D12765">
        <v>0</v>
      </c>
      <c r="E12765">
        <v>0</v>
      </c>
      <c r="F12765">
        <v>156</v>
      </c>
      <c r="G12765">
        <v>5730847</v>
      </c>
      <c r="H12765">
        <v>7</v>
      </c>
      <c r="I12765">
        <v>305000</v>
      </c>
      <c r="J12765">
        <v>0</v>
      </c>
      <c r="K12765">
        <v>0</v>
      </c>
      <c r="L12765">
        <v>1</v>
      </c>
      <c r="M12765">
        <v>22400</v>
      </c>
      <c r="N12765">
        <v>1110000</v>
      </c>
      <c r="O12765">
        <v>7168247</v>
      </c>
      <c r="P12765" t="s">
        <v>5</v>
      </c>
      <c r="Q12765" t="s">
        <v>17</v>
      </c>
      <c r="R12765" t="s">
        <v>169</v>
      </c>
      <c r="S12765" t="s">
        <v>170</v>
      </c>
      <c r="T12765">
        <v>4624675.4838709682</v>
      </c>
      <c r="U12765">
        <v>3935991</v>
      </c>
      <c r="V12765">
        <v>-688684.48387096822</v>
      </c>
      <c r="W12765">
        <v>-0.1489152020012704</v>
      </c>
      <c r="X12765" t="s">
        <v>199</v>
      </c>
    </row>
    <row r="12766" spans="1:24" x14ac:dyDescent="0.35">
      <c r="A12766">
        <v>3301049378</v>
      </c>
      <c r="B12766" t="s">
        <v>168</v>
      </c>
      <c r="C12766" t="s">
        <v>168</v>
      </c>
      <c r="D12766">
        <v>0</v>
      </c>
      <c r="E12766">
        <v>0</v>
      </c>
      <c r="F12766">
        <v>7</v>
      </c>
      <c r="G12766">
        <v>362800</v>
      </c>
      <c r="H12766">
        <v>32</v>
      </c>
      <c r="I12766">
        <v>1194000</v>
      </c>
      <c r="J12766">
        <v>342</v>
      </c>
      <c r="K12766">
        <v>4557150</v>
      </c>
      <c r="L12766">
        <v>77</v>
      </c>
      <c r="M12766">
        <v>3394800</v>
      </c>
      <c r="N12766">
        <v>390000</v>
      </c>
      <c r="O12766">
        <v>9898750</v>
      </c>
      <c r="P12766" t="s">
        <v>5</v>
      </c>
      <c r="Q12766" t="s">
        <v>16</v>
      </c>
      <c r="R12766" t="s">
        <v>169</v>
      </c>
      <c r="S12766" t="s">
        <v>170</v>
      </c>
      <c r="T12766">
        <v>6386290.3225806449</v>
      </c>
      <c r="U12766">
        <v>2772825</v>
      </c>
      <c r="V12766">
        <v>-3613465.3225806449</v>
      </c>
      <c r="W12766">
        <v>-0.56581601212274268</v>
      </c>
      <c r="X12766" t="s">
        <v>357</v>
      </c>
    </row>
    <row r="12767" spans="1:24" x14ac:dyDescent="0.35">
      <c r="A12767">
        <v>3300017736</v>
      </c>
      <c r="B12767" t="s">
        <v>168</v>
      </c>
      <c r="C12767" t="s">
        <v>168</v>
      </c>
      <c r="D12767">
        <v>0</v>
      </c>
      <c r="E12767">
        <v>0</v>
      </c>
      <c r="F12767">
        <v>3</v>
      </c>
      <c r="G12767">
        <v>131890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1486000</v>
      </c>
      <c r="O12767">
        <v>1617890</v>
      </c>
      <c r="P12767" t="s">
        <v>5</v>
      </c>
      <c r="Q12767" t="s">
        <v>6</v>
      </c>
      <c r="R12767" t="s">
        <v>169</v>
      </c>
      <c r="S12767" t="s">
        <v>170</v>
      </c>
      <c r="T12767">
        <v>1043800</v>
      </c>
      <c r="U12767">
        <v>4197600</v>
      </c>
      <c r="V12767">
        <v>3153800</v>
      </c>
      <c r="W12767">
        <v>3.0214600498179731</v>
      </c>
      <c r="X12767" t="s">
        <v>295</v>
      </c>
    </row>
    <row r="12768" spans="1:24" x14ac:dyDescent="0.35">
      <c r="A12768">
        <v>3301072156</v>
      </c>
      <c r="B12768" t="s">
        <v>168</v>
      </c>
      <c r="C12768" t="s">
        <v>168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342000</v>
      </c>
      <c r="O12768">
        <v>342000</v>
      </c>
      <c r="P12768" t="s">
        <v>5</v>
      </c>
      <c r="Q12768" t="s">
        <v>8</v>
      </c>
      <c r="R12768" t="s">
        <v>169</v>
      </c>
      <c r="S12768" t="s">
        <v>170</v>
      </c>
      <c r="T12768">
        <v>220645.16129032258</v>
      </c>
      <c r="U12768">
        <v>1046500</v>
      </c>
      <c r="V12768">
        <v>825854.83870967745</v>
      </c>
      <c r="W12768">
        <v>3.7429093567251464</v>
      </c>
      <c r="X12768" t="s">
        <v>391</v>
      </c>
    </row>
    <row r="12769" spans="1:24" x14ac:dyDescent="0.35">
      <c r="A12769">
        <v>3300017025</v>
      </c>
      <c r="B12769" t="s">
        <v>168</v>
      </c>
      <c r="C12769" t="s">
        <v>168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1177500</v>
      </c>
      <c r="O12769">
        <v>1177500</v>
      </c>
      <c r="P12769" t="s">
        <v>5</v>
      </c>
      <c r="Q12769" t="s">
        <v>6</v>
      </c>
      <c r="R12769" t="s">
        <v>181</v>
      </c>
      <c r="S12769" t="s">
        <v>170</v>
      </c>
      <c r="T12769">
        <v>759677.41935483867</v>
      </c>
      <c r="U12769">
        <v>904000</v>
      </c>
      <c r="V12769">
        <v>144322.58064516133</v>
      </c>
      <c r="W12769">
        <v>0.18997876857749474</v>
      </c>
      <c r="X12769" t="s">
        <v>309</v>
      </c>
    </row>
    <row r="12770" spans="1:24" x14ac:dyDescent="0.35">
      <c r="A12770">
        <v>3301072252</v>
      </c>
      <c r="B12770" t="s">
        <v>168</v>
      </c>
      <c r="C12770" t="s">
        <v>168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150000</v>
      </c>
      <c r="O12770">
        <v>150000</v>
      </c>
      <c r="P12770" t="s">
        <v>5</v>
      </c>
      <c r="Q12770" t="s">
        <v>10</v>
      </c>
      <c r="R12770" t="s">
        <v>169</v>
      </c>
      <c r="S12770" t="s">
        <v>170</v>
      </c>
      <c r="T12770">
        <v>96774.193548387106</v>
      </c>
      <c r="U12770">
        <v>45000</v>
      </c>
      <c r="V12770">
        <v>-51774.193548387106</v>
      </c>
      <c r="W12770">
        <v>-0.53500000000000003</v>
      </c>
      <c r="X12770" t="s">
        <v>319</v>
      </c>
    </row>
    <row r="12771" spans="1:24" x14ac:dyDescent="0.35">
      <c r="A12771">
        <v>3300000617</v>
      </c>
      <c r="B12771" t="s">
        <v>168</v>
      </c>
      <c r="C12771" t="s">
        <v>168</v>
      </c>
      <c r="D12771">
        <v>0</v>
      </c>
      <c r="E12771">
        <v>0</v>
      </c>
      <c r="F12771">
        <v>0</v>
      </c>
      <c r="G12771">
        <v>0</v>
      </c>
      <c r="H12771">
        <v>2</v>
      </c>
      <c r="I12771">
        <v>150000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150000</v>
      </c>
      <c r="P12771" t="s">
        <v>5</v>
      </c>
      <c r="Q12771" t="s">
        <v>11</v>
      </c>
      <c r="R12771" t="s">
        <v>169</v>
      </c>
      <c r="S12771" t="s">
        <v>170</v>
      </c>
      <c r="T12771">
        <v>96774.193548387106</v>
      </c>
      <c r="U12771">
        <v>195000</v>
      </c>
      <c r="V12771">
        <v>98225.806451612894</v>
      </c>
      <c r="W12771">
        <v>1.0149999999999997</v>
      </c>
      <c r="X12771" t="s">
        <v>193</v>
      </c>
    </row>
    <row r="12772" spans="1:24" x14ac:dyDescent="0.35">
      <c r="A12772">
        <v>3300025211</v>
      </c>
      <c r="B12772" t="s">
        <v>168</v>
      </c>
      <c r="C12772" t="s">
        <v>168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317700</v>
      </c>
      <c r="O12772">
        <v>317700</v>
      </c>
      <c r="P12772" t="s">
        <v>5</v>
      </c>
      <c r="Q12772" t="s">
        <v>6</v>
      </c>
      <c r="R12772" t="s">
        <v>169</v>
      </c>
      <c r="S12772" t="s">
        <v>170</v>
      </c>
      <c r="T12772">
        <v>204967.74193548388</v>
      </c>
      <c r="U12772">
        <v>415400</v>
      </c>
      <c r="V12772">
        <v>210432.25806451612</v>
      </c>
      <c r="W12772">
        <v>1.0266603714195783</v>
      </c>
      <c r="X12772" t="s">
        <v>245</v>
      </c>
    </row>
    <row r="12773" spans="1:24" x14ac:dyDescent="0.35">
      <c r="A12773">
        <v>3301070903</v>
      </c>
      <c r="B12773" t="s">
        <v>168</v>
      </c>
      <c r="C12773" t="s">
        <v>168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290000</v>
      </c>
      <c r="O12773">
        <v>290000</v>
      </c>
      <c r="P12773" t="s">
        <v>5</v>
      </c>
      <c r="Q12773" t="s">
        <v>6</v>
      </c>
      <c r="R12773" t="s">
        <v>181</v>
      </c>
      <c r="S12773" t="s">
        <v>170</v>
      </c>
      <c r="T12773">
        <v>187096.77419354836</v>
      </c>
      <c r="U12773">
        <v>252500</v>
      </c>
      <c r="V12773">
        <v>65403.225806451635</v>
      </c>
      <c r="W12773">
        <v>0.34956896551724159</v>
      </c>
      <c r="X12773" t="s">
        <v>343</v>
      </c>
    </row>
    <row r="12774" spans="1:24" x14ac:dyDescent="0.35">
      <c r="A12774">
        <v>3300008899</v>
      </c>
      <c r="B12774" t="s">
        <v>168</v>
      </c>
      <c r="C12774" t="s">
        <v>168</v>
      </c>
      <c r="D12774">
        <v>0</v>
      </c>
      <c r="E12774">
        <v>0</v>
      </c>
      <c r="F12774">
        <v>4</v>
      </c>
      <c r="G12774">
        <v>167000</v>
      </c>
      <c r="H12774">
        <v>14</v>
      </c>
      <c r="I12774">
        <v>250000</v>
      </c>
      <c r="J12774">
        <v>0</v>
      </c>
      <c r="K12774">
        <v>0</v>
      </c>
      <c r="L12774">
        <v>6</v>
      </c>
      <c r="M12774">
        <v>404400</v>
      </c>
      <c r="N12774">
        <v>706500</v>
      </c>
      <c r="O12774">
        <v>1527900</v>
      </c>
      <c r="P12774" t="s">
        <v>5</v>
      </c>
      <c r="Q12774" t="s">
        <v>17</v>
      </c>
      <c r="R12774" t="s">
        <v>169</v>
      </c>
      <c r="S12774" t="s">
        <v>170</v>
      </c>
      <c r="T12774">
        <v>985741.93548387091</v>
      </c>
      <c r="U12774">
        <v>1080300</v>
      </c>
      <c r="V12774">
        <v>94558.064516129089</v>
      </c>
      <c r="W12774">
        <v>9.5925780483016032E-2</v>
      </c>
      <c r="X12774" t="s">
        <v>389</v>
      </c>
    </row>
    <row r="12775" spans="1:24" x14ac:dyDescent="0.35">
      <c r="A12775">
        <v>3300008806</v>
      </c>
      <c r="B12775" t="s">
        <v>168</v>
      </c>
      <c r="C12775" t="s">
        <v>168</v>
      </c>
      <c r="D12775">
        <v>0</v>
      </c>
      <c r="E12775">
        <v>0</v>
      </c>
      <c r="F12775">
        <v>16</v>
      </c>
      <c r="G12775">
        <v>691824</v>
      </c>
      <c r="H12775">
        <v>29</v>
      </c>
      <c r="I12775">
        <v>970000</v>
      </c>
      <c r="J12775">
        <v>0</v>
      </c>
      <c r="K12775">
        <v>0</v>
      </c>
      <c r="L12775">
        <v>133</v>
      </c>
      <c r="M12775">
        <v>4919200</v>
      </c>
      <c r="N12775">
        <v>303000</v>
      </c>
      <c r="O12775">
        <v>6884024</v>
      </c>
      <c r="P12775" t="s">
        <v>5</v>
      </c>
      <c r="Q12775" t="s">
        <v>12</v>
      </c>
      <c r="R12775" t="s">
        <v>169</v>
      </c>
      <c r="S12775" t="s">
        <v>170</v>
      </c>
      <c r="T12775">
        <v>4441305.8064516131</v>
      </c>
      <c r="U12775">
        <v>4048546</v>
      </c>
      <c r="V12775">
        <v>-392759.80645161308</v>
      </c>
      <c r="W12775">
        <v>-8.8433407553489052E-2</v>
      </c>
      <c r="X12775" t="s">
        <v>380</v>
      </c>
    </row>
    <row r="12776" spans="1:24" x14ac:dyDescent="0.35">
      <c r="A12776">
        <v>3301041918</v>
      </c>
      <c r="B12776" t="s">
        <v>168</v>
      </c>
      <c r="C12776" t="s">
        <v>168</v>
      </c>
      <c r="D12776">
        <v>0</v>
      </c>
      <c r="E12776">
        <v>0</v>
      </c>
      <c r="F12776">
        <v>113</v>
      </c>
      <c r="G12776">
        <v>3176602</v>
      </c>
      <c r="H12776">
        <v>2</v>
      </c>
      <c r="I12776">
        <v>15000</v>
      </c>
      <c r="J12776">
        <v>0</v>
      </c>
      <c r="K12776">
        <v>0</v>
      </c>
      <c r="L12776">
        <v>0</v>
      </c>
      <c r="M12776">
        <v>0</v>
      </c>
      <c r="N12776">
        <v>330000</v>
      </c>
      <c r="O12776">
        <v>3521602</v>
      </c>
      <c r="P12776" t="s">
        <v>5</v>
      </c>
      <c r="Q12776" t="s">
        <v>12</v>
      </c>
      <c r="R12776" t="s">
        <v>169</v>
      </c>
      <c r="S12776" t="s">
        <v>170</v>
      </c>
      <c r="T12776">
        <v>2272001.2903225804</v>
      </c>
      <c r="U12776">
        <v>2380969</v>
      </c>
      <c r="V12776">
        <v>108967.70967741963</v>
      </c>
      <c r="W12776">
        <v>4.7961112584556709E-2</v>
      </c>
      <c r="X12776" t="s">
        <v>205</v>
      </c>
    </row>
    <row r="12777" spans="1:24" x14ac:dyDescent="0.35">
      <c r="A12777">
        <v>6001129068</v>
      </c>
      <c r="B12777" t="s">
        <v>168</v>
      </c>
      <c r="C12777" t="s">
        <v>168</v>
      </c>
      <c r="D12777">
        <v>0</v>
      </c>
      <c r="E12777">
        <v>0</v>
      </c>
      <c r="F12777">
        <v>11</v>
      </c>
      <c r="G12777">
        <v>357487</v>
      </c>
      <c r="H12777">
        <v>4</v>
      </c>
      <c r="I12777">
        <v>285000</v>
      </c>
      <c r="J12777">
        <v>0</v>
      </c>
      <c r="K12777">
        <v>0</v>
      </c>
      <c r="L12777">
        <v>1</v>
      </c>
      <c r="M12777">
        <v>102400</v>
      </c>
      <c r="N12777">
        <v>150000</v>
      </c>
      <c r="O12777">
        <v>894887</v>
      </c>
      <c r="P12777" t="s">
        <v>5</v>
      </c>
      <c r="Q12777" t="s">
        <v>14</v>
      </c>
      <c r="R12777" t="s">
        <v>169</v>
      </c>
      <c r="S12777" t="s">
        <v>170</v>
      </c>
      <c r="T12777">
        <v>577346.45161290327</v>
      </c>
      <c r="U12777">
        <v>344391</v>
      </c>
      <c r="V12777">
        <v>-232955.45161290327</v>
      </c>
      <c r="W12777">
        <v>-0.40349334608727139</v>
      </c>
      <c r="X12777" t="s">
        <v>366</v>
      </c>
    </row>
    <row r="12778" spans="1:24" x14ac:dyDescent="0.35">
      <c r="A12778">
        <v>3300014108</v>
      </c>
      <c r="B12778" t="s">
        <v>168</v>
      </c>
      <c r="C12778" t="s">
        <v>168</v>
      </c>
      <c r="D12778">
        <v>0</v>
      </c>
      <c r="E12778">
        <v>0</v>
      </c>
      <c r="F12778">
        <v>33</v>
      </c>
      <c r="G12778">
        <v>1349144</v>
      </c>
      <c r="H12778">
        <v>3</v>
      </c>
      <c r="I12778">
        <v>130000</v>
      </c>
      <c r="J12778">
        <v>0</v>
      </c>
      <c r="K12778">
        <v>0</v>
      </c>
      <c r="L12778">
        <v>0</v>
      </c>
      <c r="M12778">
        <v>0</v>
      </c>
      <c r="N12778">
        <v>271500</v>
      </c>
      <c r="O12778">
        <v>1750644</v>
      </c>
      <c r="P12778" t="s">
        <v>5</v>
      </c>
      <c r="Q12778" t="s">
        <v>8</v>
      </c>
      <c r="R12778" t="s">
        <v>169</v>
      </c>
      <c r="S12778" t="s">
        <v>170</v>
      </c>
      <c r="T12778">
        <v>1129447.7419354839</v>
      </c>
      <c r="U12778">
        <v>1835658</v>
      </c>
      <c r="V12778">
        <v>706210.25806451612</v>
      </c>
      <c r="W12778">
        <v>0.62527041477307788</v>
      </c>
      <c r="X12778" t="s">
        <v>216</v>
      </c>
    </row>
    <row r="12779" spans="1:24" x14ac:dyDescent="0.35">
      <c r="A12779">
        <v>3300010606</v>
      </c>
      <c r="B12779" t="s">
        <v>168</v>
      </c>
      <c r="C12779" t="s">
        <v>168</v>
      </c>
      <c r="D12779">
        <v>0</v>
      </c>
      <c r="E12779">
        <v>0</v>
      </c>
      <c r="F12779">
        <v>1</v>
      </c>
      <c r="G12779">
        <v>25550</v>
      </c>
      <c r="H12779">
        <v>4</v>
      </c>
      <c r="I12779">
        <v>53000</v>
      </c>
      <c r="J12779">
        <v>58</v>
      </c>
      <c r="K12779">
        <v>1597900</v>
      </c>
      <c r="L12779">
        <v>8</v>
      </c>
      <c r="M12779">
        <v>269200</v>
      </c>
      <c r="N12779">
        <v>39900</v>
      </c>
      <c r="O12779">
        <v>1985550</v>
      </c>
      <c r="P12779" t="s">
        <v>5</v>
      </c>
      <c r="Q12779" t="s">
        <v>16</v>
      </c>
      <c r="R12779" t="s">
        <v>169</v>
      </c>
      <c r="S12779" t="s">
        <v>170</v>
      </c>
      <c r="T12779">
        <v>1281000</v>
      </c>
      <c r="U12779">
        <v>1333405</v>
      </c>
      <c r="V12779">
        <v>52405</v>
      </c>
      <c r="W12779">
        <v>4.0909445745511253E-2</v>
      </c>
      <c r="X12779" t="s">
        <v>330</v>
      </c>
    </row>
    <row r="12780" spans="1:24" x14ac:dyDescent="0.35">
      <c r="A12780">
        <v>3301062221</v>
      </c>
      <c r="B12780" t="s">
        <v>168</v>
      </c>
      <c r="C12780" t="s">
        <v>168</v>
      </c>
      <c r="D12780">
        <v>0</v>
      </c>
      <c r="E12780">
        <v>0</v>
      </c>
      <c r="F12780">
        <v>50</v>
      </c>
      <c r="G12780">
        <v>1818445</v>
      </c>
      <c r="H12780">
        <v>9</v>
      </c>
      <c r="I12780">
        <v>405000</v>
      </c>
      <c r="J12780">
        <v>0</v>
      </c>
      <c r="K12780">
        <v>0</v>
      </c>
      <c r="L12780">
        <v>9</v>
      </c>
      <c r="M12780">
        <v>638268</v>
      </c>
      <c r="N12780">
        <v>150000</v>
      </c>
      <c r="O12780">
        <v>3011713</v>
      </c>
      <c r="P12780" t="s">
        <v>5</v>
      </c>
      <c r="Q12780" t="s">
        <v>15</v>
      </c>
      <c r="R12780" t="s">
        <v>169</v>
      </c>
      <c r="S12780" t="s">
        <v>170</v>
      </c>
      <c r="T12780">
        <v>1943040.6451612902</v>
      </c>
      <c r="U12780">
        <v>1800761</v>
      </c>
      <c r="V12780">
        <v>-142279.64516129019</v>
      </c>
      <c r="W12780">
        <v>-7.3225254199188239E-2</v>
      </c>
      <c r="X12780" t="s">
        <v>173</v>
      </c>
    </row>
    <row r="12781" spans="1:24" x14ac:dyDescent="0.35">
      <c r="A12781">
        <v>3301069225</v>
      </c>
      <c r="B12781" t="s">
        <v>168</v>
      </c>
      <c r="C12781" t="s">
        <v>168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150000</v>
      </c>
      <c r="O12781">
        <v>150000</v>
      </c>
      <c r="P12781" t="s">
        <v>5</v>
      </c>
      <c r="Q12781" t="s">
        <v>11</v>
      </c>
      <c r="R12781" t="s">
        <v>169</v>
      </c>
      <c r="S12781" t="s">
        <v>170</v>
      </c>
      <c r="T12781">
        <v>96774.193548387106</v>
      </c>
      <c r="U12781">
        <v>134000</v>
      </c>
      <c r="V12781">
        <v>37225.806451612894</v>
      </c>
      <c r="W12781">
        <v>0.38466666666666649</v>
      </c>
      <c r="X12781" t="s">
        <v>306</v>
      </c>
    </row>
    <row r="12782" spans="1:24" x14ac:dyDescent="0.35">
      <c r="A12782">
        <v>6001118782</v>
      </c>
      <c r="B12782" t="s">
        <v>168</v>
      </c>
      <c r="C12782" t="s">
        <v>168</v>
      </c>
      <c r="D12782">
        <v>0</v>
      </c>
      <c r="E12782">
        <v>0</v>
      </c>
      <c r="F12782">
        <v>28</v>
      </c>
      <c r="G12782">
        <v>1340864</v>
      </c>
      <c r="H12782">
        <v>13</v>
      </c>
      <c r="I12782">
        <v>560000</v>
      </c>
      <c r="J12782">
        <v>0</v>
      </c>
      <c r="K12782">
        <v>0</v>
      </c>
      <c r="L12782">
        <v>10</v>
      </c>
      <c r="M12782">
        <v>514000</v>
      </c>
      <c r="N12782">
        <v>30000</v>
      </c>
      <c r="O12782">
        <v>2444864</v>
      </c>
      <c r="P12782" t="s">
        <v>5</v>
      </c>
      <c r="Q12782" t="s">
        <v>11</v>
      </c>
      <c r="R12782" t="s">
        <v>169</v>
      </c>
      <c r="S12782" t="s">
        <v>170</v>
      </c>
      <c r="T12782">
        <v>1577331.6129032257</v>
      </c>
      <c r="U12782">
        <v>1861070</v>
      </c>
      <c r="V12782">
        <v>283738.3870967743</v>
      </c>
      <c r="W12782">
        <v>0.17988505700112567</v>
      </c>
      <c r="X12782" t="s">
        <v>172</v>
      </c>
    </row>
    <row r="12783" spans="1:24" x14ac:dyDescent="0.35">
      <c r="A12783">
        <v>3301060740</v>
      </c>
      <c r="B12783" t="s">
        <v>168</v>
      </c>
      <c r="C12783" t="s">
        <v>168</v>
      </c>
      <c r="D12783">
        <v>0</v>
      </c>
      <c r="E12783">
        <v>0</v>
      </c>
      <c r="F12783">
        <v>37</v>
      </c>
      <c r="G12783">
        <v>1622459</v>
      </c>
      <c r="H12783">
        <v>42</v>
      </c>
      <c r="I12783">
        <v>1505000</v>
      </c>
      <c r="J12783">
        <v>0</v>
      </c>
      <c r="K12783">
        <v>0</v>
      </c>
      <c r="L12783">
        <v>33</v>
      </c>
      <c r="M12783">
        <v>1169200</v>
      </c>
      <c r="N12783">
        <v>0</v>
      </c>
      <c r="O12783">
        <v>4296659</v>
      </c>
      <c r="P12783" t="s">
        <v>5</v>
      </c>
      <c r="Q12783" t="s">
        <v>9</v>
      </c>
      <c r="R12783" t="s">
        <v>169</v>
      </c>
      <c r="S12783" t="s">
        <v>170</v>
      </c>
      <c r="T12783">
        <v>2772038.064516129</v>
      </c>
      <c r="U12783">
        <v>1962373</v>
      </c>
      <c r="V12783">
        <v>-809665.06451612897</v>
      </c>
      <c r="W12783">
        <v>-0.29208295328998646</v>
      </c>
      <c r="X12783" t="s">
        <v>315</v>
      </c>
    </row>
    <row r="12784" spans="1:24" x14ac:dyDescent="0.35">
      <c r="A12784">
        <v>3300003805</v>
      </c>
      <c r="B12784" t="s">
        <v>168</v>
      </c>
      <c r="C12784" t="s">
        <v>168</v>
      </c>
      <c r="D12784">
        <v>0</v>
      </c>
      <c r="E12784">
        <v>0</v>
      </c>
      <c r="F12784">
        <v>61</v>
      </c>
      <c r="G12784">
        <v>3372639</v>
      </c>
      <c r="H12784">
        <v>89</v>
      </c>
      <c r="I12784">
        <v>3973000</v>
      </c>
      <c r="J12784">
        <v>0</v>
      </c>
      <c r="K12784">
        <v>0</v>
      </c>
      <c r="L12784">
        <v>59</v>
      </c>
      <c r="M12784">
        <v>3671600</v>
      </c>
      <c r="N12784">
        <v>30000</v>
      </c>
      <c r="O12784">
        <v>11047239</v>
      </c>
      <c r="P12784" t="s">
        <v>5</v>
      </c>
      <c r="Q12784" t="s">
        <v>15</v>
      </c>
      <c r="R12784" t="s">
        <v>181</v>
      </c>
      <c r="S12784" t="s">
        <v>170</v>
      </c>
      <c r="T12784">
        <v>7127250.9677419355</v>
      </c>
      <c r="U12784">
        <v>5466162</v>
      </c>
      <c r="V12784">
        <v>-1661088.9677419355</v>
      </c>
      <c r="W12784">
        <v>-0.2330616636428342</v>
      </c>
      <c r="X12784" t="s">
        <v>329</v>
      </c>
    </row>
    <row r="12785" spans="1:24" x14ac:dyDescent="0.35">
      <c r="A12785">
        <v>3301017358</v>
      </c>
      <c r="B12785" t="s">
        <v>168</v>
      </c>
      <c r="C12785" t="s">
        <v>168</v>
      </c>
      <c r="D12785">
        <v>0</v>
      </c>
      <c r="E12785">
        <v>0</v>
      </c>
      <c r="F12785">
        <v>6</v>
      </c>
      <c r="G12785">
        <v>159848</v>
      </c>
      <c r="H12785">
        <v>39</v>
      </c>
      <c r="I12785">
        <v>585000</v>
      </c>
      <c r="J12785">
        <v>0</v>
      </c>
      <c r="K12785">
        <v>0</v>
      </c>
      <c r="L12785">
        <v>32</v>
      </c>
      <c r="M12785">
        <v>1266800</v>
      </c>
      <c r="N12785">
        <v>7560100</v>
      </c>
      <c r="O12785">
        <v>9571748</v>
      </c>
      <c r="P12785" t="s">
        <v>5</v>
      </c>
      <c r="Q12785" t="s">
        <v>16</v>
      </c>
      <c r="R12785" t="s">
        <v>169</v>
      </c>
      <c r="S12785" t="s">
        <v>170</v>
      </c>
      <c r="T12785">
        <v>6175321.2903225804</v>
      </c>
      <c r="U12785">
        <v>1669149</v>
      </c>
      <c r="V12785">
        <v>-4506172.2903225804</v>
      </c>
      <c r="W12785">
        <v>-0.72970653322674184</v>
      </c>
      <c r="X12785" t="s">
        <v>312</v>
      </c>
    </row>
    <row r="12786" spans="1:24" x14ac:dyDescent="0.35">
      <c r="A12786">
        <v>3301072248</v>
      </c>
      <c r="B12786" t="s">
        <v>168</v>
      </c>
      <c r="C12786" t="s">
        <v>168</v>
      </c>
      <c r="D12786">
        <v>0</v>
      </c>
      <c r="E12786">
        <v>0</v>
      </c>
      <c r="F12786">
        <v>10</v>
      </c>
      <c r="G12786">
        <v>531490</v>
      </c>
      <c r="H12786">
        <v>5</v>
      </c>
      <c r="I12786">
        <v>115000</v>
      </c>
      <c r="J12786">
        <v>0</v>
      </c>
      <c r="K12786">
        <v>0</v>
      </c>
      <c r="L12786">
        <v>0</v>
      </c>
      <c r="M12786">
        <v>0</v>
      </c>
      <c r="N12786">
        <v>165000</v>
      </c>
      <c r="O12786">
        <v>811490</v>
      </c>
      <c r="P12786" t="s">
        <v>5</v>
      </c>
      <c r="Q12786" t="s">
        <v>10</v>
      </c>
      <c r="R12786" t="s">
        <v>169</v>
      </c>
      <c r="S12786" t="s">
        <v>170</v>
      </c>
      <c r="T12786">
        <v>523541.93548387097</v>
      </c>
      <c r="U12786">
        <v>851885</v>
      </c>
      <c r="V12786">
        <v>328343.06451612903</v>
      </c>
      <c r="W12786">
        <v>0.62715714303318593</v>
      </c>
      <c r="X12786" t="s">
        <v>319</v>
      </c>
    </row>
    <row r="12787" spans="1:24" x14ac:dyDescent="0.35">
      <c r="A12787">
        <v>3300009208</v>
      </c>
      <c r="B12787" t="s">
        <v>168</v>
      </c>
      <c r="C12787" t="s">
        <v>168</v>
      </c>
      <c r="D12787">
        <v>0</v>
      </c>
      <c r="E12787">
        <v>0</v>
      </c>
      <c r="F12787">
        <v>7</v>
      </c>
      <c r="G12787">
        <v>304600</v>
      </c>
      <c r="H12787">
        <v>12</v>
      </c>
      <c r="I12787">
        <v>370000</v>
      </c>
      <c r="J12787">
        <v>0</v>
      </c>
      <c r="K12787">
        <v>0</v>
      </c>
      <c r="L12787">
        <v>0</v>
      </c>
      <c r="M12787">
        <v>0</v>
      </c>
      <c r="N12787">
        <v>1560000</v>
      </c>
      <c r="O12787">
        <v>2234600</v>
      </c>
      <c r="P12787" t="s">
        <v>5</v>
      </c>
      <c r="Q12787" t="s">
        <v>17</v>
      </c>
      <c r="R12787" t="s">
        <v>169</v>
      </c>
      <c r="S12787" t="s">
        <v>170</v>
      </c>
      <c r="T12787">
        <v>1441677.4193548388</v>
      </c>
      <c r="U12787">
        <v>1020050</v>
      </c>
      <c r="V12787">
        <v>-421627.41935483878</v>
      </c>
      <c r="W12787">
        <v>-0.29245614427638056</v>
      </c>
      <c r="X12787" t="s">
        <v>332</v>
      </c>
    </row>
    <row r="12788" spans="1:24" x14ac:dyDescent="0.35">
      <c r="A12788">
        <v>3300001923</v>
      </c>
      <c r="B12788" t="s">
        <v>168</v>
      </c>
      <c r="C12788" t="s">
        <v>168</v>
      </c>
      <c r="D12788">
        <v>0</v>
      </c>
      <c r="E12788">
        <v>0</v>
      </c>
      <c r="F12788">
        <v>264</v>
      </c>
      <c r="G12788">
        <v>9761622</v>
      </c>
      <c r="H12788">
        <v>1</v>
      </c>
      <c r="I12788">
        <v>10000</v>
      </c>
      <c r="J12788">
        <v>0</v>
      </c>
      <c r="K12788">
        <v>0</v>
      </c>
      <c r="L12788">
        <v>0</v>
      </c>
      <c r="M12788">
        <v>0</v>
      </c>
      <c r="N12788">
        <v>450000</v>
      </c>
      <c r="O12788">
        <v>10221622</v>
      </c>
      <c r="P12788" t="s">
        <v>5</v>
      </c>
      <c r="Q12788" t="s">
        <v>11</v>
      </c>
      <c r="R12788" t="s">
        <v>169</v>
      </c>
      <c r="S12788" t="s">
        <v>170</v>
      </c>
      <c r="T12788">
        <v>6594594.8387096776</v>
      </c>
      <c r="U12788">
        <v>3517287</v>
      </c>
      <c r="V12788">
        <v>-3077307.8387096776</v>
      </c>
      <c r="W12788">
        <v>-0.46664092548129843</v>
      </c>
      <c r="X12788" t="s">
        <v>365</v>
      </c>
    </row>
    <row r="12789" spans="1:24" x14ac:dyDescent="0.35">
      <c r="A12789">
        <v>3301008704</v>
      </c>
      <c r="B12789" t="s">
        <v>168</v>
      </c>
      <c r="C12789" t="s">
        <v>168</v>
      </c>
      <c r="D12789">
        <v>0</v>
      </c>
      <c r="E12789">
        <v>0</v>
      </c>
      <c r="F12789">
        <v>35</v>
      </c>
      <c r="G12789">
        <v>1193043</v>
      </c>
      <c r="H12789">
        <v>92</v>
      </c>
      <c r="I12789">
        <v>2516000</v>
      </c>
      <c r="J12789">
        <v>0</v>
      </c>
      <c r="K12789">
        <v>0</v>
      </c>
      <c r="L12789">
        <v>150</v>
      </c>
      <c r="M12789">
        <v>5850630</v>
      </c>
      <c r="N12789">
        <v>4834300</v>
      </c>
      <c r="O12789">
        <v>14393973</v>
      </c>
      <c r="P12789" t="s">
        <v>5</v>
      </c>
      <c r="Q12789" t="s">
        <v>16</v>
      </c>
      <c r="R12789" t="s">
        <v>169</v>
      </c>
      <c r="S12789" t="s">
        <v>170</v>
      </c>
      <c r="T12789">
        <v>9286434.1935483869</v>
      </c>
      <c r="U12789">
        <v>6702395</v>
      </c>
      <c r="V12789">
        <v>-2584039.1935483869</v>
      </c>
      <c r="W12789">
        <v>-0.27825957086344399</v>
      </c>
      <c r="X12789" t="s">
        <v>384</v>
      </c>
    </row>
    <row r="12790" spans="1:24" x14ac:dyDescent="0.35">
      <c r="A12790">
        <v>3300000519</v>
      </c>
      <c r="B12790" t="s">
        <v>168</v>
      </c>
      <c r="C12790" t="s">
        <v>168</v>
      </c>
      <c r="D12790">
        <v>0</v>
      </c>
      <c r="E12790">
        <v>0</v>
      </c>
      <c r="F12790">
        <v>0</v>
      </c>
      <c r="G12790">
        <v>0</v>
      </c>
      <c r="H12790">
        <v>24</v>
      </c>
      <c r="I12790">
        <v>575000</v>
      </c>
      <c r="J12790">
        <v>0</v>
      </c>
      <c r="K12790">
        <v>0</v>
      </c>
      <c r="L12790">
        <v>3</v>
      </c>
      <c r="M12790">
        <v>427200</v>
      </c>
      <c r="N12790">
        <v>120000</v>
      </c>
      <c r="O12790">
        <v>1122200</v>
      </c>
      <c r="P12790" t="s">
        <v>5</v>
      </c>
      <c r="Q12790" t="s">
        <v>13</v>
      </c>
      <c r="R12790" t="s">
        <v>169</v>
      </c>
      <c r="S12790" t="s">
        <v>170</v>
      </c>
      <c r="T12790">
        <v>724000</v>
      </c>
      <c r="U12790">
        <v>469800</v>
      </c>
      <c r="V12790">
        <v>-254200</v>
      </c>
      <c r="W12790">
        <v>-0.3511049723756906</v>
      </c>
      <c r="X12790" t="s">
        <v>252</v>
      </c>
    </row>
    <row r="12791" spans="1:24" x14ac:dyDescent="0.35">
      <c r="A12791">
        <v>3301054122</v>
      </c>
      <c r="B12791" t="s">
        <v>168</v>
      </c>
      <c r="C12791" t="s">
        <v>168</v>
      </c>
      <c r="D12791">
        <v>0</v>
      </c>
      <c r="E12791">
        <v>0</v>
      </c>
      <c r="F12791">
        <v>82</v>
      </c>
      <c r="G12791">
        <v>2915537</v>
      </c>
      <c r="H12791">
        <v>12</v>
      </c>
      <c r="I12791">
        <v>315000</v>
      </c>
      <c r="J12791">
        <v>0</v>
      </c>
      <c r="K12791">
        <v>0</v>
      </c>
      <c r="L12791">
        <v>1</v>
      </c>
      <c r="M12791">
        <v>20000</v>
      </c>
      <c r="N12791">
        <v>30000</v>
      </c>
      <c r="O12791">
        <v>3280537</v>
      </c>
      <c r="P12791" t="s">
        <v>5</v>
      </c>
      <c r="Q12791" t="s">
        <v>15</v>
      </c>
      <c r="R12791" t="s">
        <v>169</v>
      </c>
      <c r="S12791" t="s">
        <v>170</v>
      </c>
      <c r="T12791">
        <v>2116475.4838709678</v>
      </c>
      <c r="U12791">
        <v>3281209</v>
      </c>
      <c r="V12791">
        <v>1164733.5161290322</v>
      </c>
      <c r="W12791">
        <v>0.55031750899319221</v>
      </c>
      <c r="X12791" t="s">
        <v>251</v>
      </c>
    </row>
    <row r="12792" spans="1:24" x14ac:dyDescent="0.35">
      <c r="A12792">
        <v>3301062457</v>
      </c>
      <c r="B12792" t="s">
        <v>168</v>
      </c>
      <c r="C12792" t="s">
        <v>168</v>
      </c>
      <c r="D12792">
        <v>0</v>
      </c>
      <c r="E12792">
        <v>0</v>
      </c>
      <c r="F12792">
        <v>39</v>
      </c>
      <c r="G12792">
        <v>1257456</v>
      </c>
      <c r="H12792">
        <v>34</v>
      </c>
      <c r="I12792">
        <v>835000</v>
      </c>
      <c r="J12792">
        <v>0</v>
      </c>
      <c r="K12792">
        <v>0</v>
      </c>
      <c r="L12792">
        <v>36</v>
      </c>
      <c r="M12792">
        <v>1196400</v>
      </c>
      <c r="N12792">
        <v>30000</v>
      </c>
      <c r="O12792">
        <v>3318856</v>
      </c>
      <c r="P12792" t="s">
        <v>5</v>
      </c>
      <c r="Q12792" t="s">
        <v>10</v>
      </c>
      <c r="R12792" t="s">
        <v>169</v>
      </c>
      <c r="S12792" t="s">
        <v>170</v>
      </c>
      <c r="T12792">
        <v>2141197.4193548388</v>
      </c>
      <c r="U12792">
        <v>1863864</v>
      </c>
      <c r="V12792">
        <v>-277333.41935483878</v>
      </c>
      <c r="W12792">
        <v>-0.12952258248022819</v>
      </c>
      <c r="X12792" t="s">
        <v>379</v>
      </c>
    </row>
    <row r="12793" spans="1:24" x14ac:dyDescent="0.35">
      <c r="A12793">
        <v>3300016199</v>
      </c>
      <c r="B12793" t="s">
        <v>168</v>
      </c>
      <c r="C12793" t="s">
        <v>168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1</v>
      </c>
      <c r="M12793">
        <v>22400</v>
      </c>
      <c r="N12793">
        <v>446100</v>
      </c>
      <c r="O12793">
        <v>468500</v>
      </c>
      <c r="P12793" t="s">
        <v>5</v>
      </c>
      <c r="Q12793" t="s">
        <v>7</v>
      </c>
      <c r="R12793" t="s">
        <v>169</v>
      </c>
      <c r="S12793" t="s">
        <v>170</v>
      </c>
      <c r="T12793">
        <v>302258.06451612903</v>
      </c>
      <c r="U12793">
        <v>493200</v>
      </c>
      <c r="V12793">
        <v>190941.93548387097</v>
      </c>
      <c r="W12793">
        <v>0.63171824973319102</v>
      </c>
      <c r="X12793" t="s">
        <v>204</v>
      </c>
    </row>
    <row r="12794" spans="1:24" x14ac:dyDescent="0.35">
      <c r="A12794">
        <v>3301052344</v>
      </c>
      <c r="B12794" t="s">
        <v>168</v>
      </c>
      <c r="C12794" t="s">
        <v>168</v>
      </c>
      <c r="D12794">
        <v>0</v>
      </c>
      <c r="E12794">
        <v>0</v>
      </c>
      <c r="F12794">
        <v>166</v>
      </c>
      <c r="G12794">
        <v>7407725</v>
      </c>
      <c r="H12794">
        <v>44</v>
      </c>
      <c r="I12794">
        <v>1300000</v>
      </c>
      <c r="J12794">
        <v>0</v>
      </c>
      <c r="K12794">
        <v>0</v>
      </c>
      <c r="L12794">
        <v>0</v>
      </c>
      <c r="M12794">
        <v>0</v>
      </c>
      <c r="N12794">
        <v>933000</v>
      </c>
      <c r="O12794">
        <v>9640725</v>
      </c>
      <c r="P12794" t="s">
        <v>5</v>
      </c>
      <c r="Q12794" t="s">
        <v>17</v>
      </c>
      <c r="R12794" t="s">
        <v>169</v>
      </c>
      <c r="S12794" t="s">
        <v>170</v>
      </c>
      <c r="T12794">
        <v>6219822.5806451607</v>
      </c>
      <c r="U12794">
        <v>9413699</v>
      </c>
      <c r="V12794">
        <v>3193876.4193548393</v>
      </c>
      <c r="W12794">
        <v>0.51349960194902367</v>
      </c>
      <c r="X12794" t="s">
        <v>269</v>
      </c>
    </row>
    <row r="12795" spans="1:24" x14ac:dyDescent="0.35">
      <c r="A12795">
        <v>3300014677</v>
      </c>
      <c r="B12795" t="s">
        <v>168</v>
      </c>
      <c r="C12795" t="s">
        <v>168</v>
      </c>
      <c r="D12795">
        <v>0</v>
      </c>
      <c r="E12795">
        <v>0</v>
      </c>
      <c r="F12795">
        <v>6</v>
      </c>
      <c r="G12795">
        <v>217793</v>
      </c>
      <c r="H12795">
        <v>0</v>
      </c>
      <c r="I12795">
        <v>0</v>
      </c>
      <c r="J12795">
        <v>0</v>
      </c>
      <c r="K12795">
        <v>0</v>
      </c>
      <c r="L12795">
        <v>1</v>
      </c>
      <c r="M12795">
        <v>22400</v>
      </c>
      <c r="N12795">
        <v>851500</v>
      </c>
      <c r="O12795">
        <v>1091693</v>
      </c>
      <c r="P12795" t="s">
        <v>5</v>
      </c>
      <c r="Q12795" t="s">
        <v>7</v>
      </c>
      <c r="R12795" t="s">
        <v>169</v>
      </c>
      <c r="S12795" t="s">
        <v>170</v>
      </c>
      <c r="T12795">
        <v>704318.06451612909</v>
      </c>
      <c r="U12795">
        <v>1213992</v>
      </c>
      <c r="V12795">
        <v>509673.93548387091</v>
      </c>
      <c r="W12795">
        <v>0.72364171978752245</v>
      </c>
      <c r="X12795" t="s">
        <v>204</v>
      </c>
    </row>
    <row r="12796" spans="1:24" x14ac:dyDescent="0.35">
      <c r="A12796">
        <v>3301062728</v>
      </c>
      <c r="B12796" t="s">
        <v>168</v>
      </c>
      <c r="C12796" t="s">
        <v>168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390000</v>
      </c>
      <c r="O12796">
        <v>390000</v>
      </c>
      <c r="P12796" t="s">
        <v>5</v>
      </c>
      <c r="Q12796" t="s">
        <v>16</v>
      </c>
      <c r="R12796" t="s">
        <v>169</v>
      </c>
      <c r="S12796" t="s">
        <v>170</v>
      </c>
      <c r="T12796">
        <v>251612.90322580643</v>
      </c>
      <c r="U12796">
        <v>705000</v>
      </c>
      <c r="V12796">
        <v>453387.09677419357</v>
      </c>
      <c r="W12796">
        <v>1.8019230769230772</v>
      </c>
      <c r="X12796" t="s">
        <v>234</v>
      </c>
    </row>
    <row r="12797" spans="1:24" x14ac:dyDescent="0.35">
      <c r="A12797">
        <v>3300011871</v>
      </c>
      <c r="B12797" t="s">
        <v>168</v>
      </c>
      <c r="C12797" t="s">
        <v>168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303000</v>
      </c>
      <c r="O12797">
        <v>303000</v>
      </c>
      <c r="P12797" t="s">
        <v>5</v>
      </c>
      <c r="Q12797" t="s">
        <v>12</v>
      </c>
      <c r="R12797" t="s">
        <v>169</v>
      </c>
      <c r="S12797" t="s">
        <v>170</v>
      </c>
      <c r="T12797">
        <v>195483.87096774194</v>
      </c>
      <c r="U12797">
        <v>415699</v>
      </c>
      <c r="V12797">
        <v>220215.12903225806</v>
      </c>
      <c r="W12797">
        <v>1.1265130363036304</v>
      </c>
      <c r="X12797" t="s">
        <v>380</v>
      </c>
    </row>
    <row r="12798" spans="1:24" x14ac:dyDescent="0.35">
      <c r="A12798">
        <v>3301023809</v>
      </c>
      <c r="B12798" t="s">
        <v>168</v>
      </c>
      <c r="C12798" t="s">
        <v>168</v>
      </c>
      <c r="D12798">
        <v>0</v>
      </c>
      <c r="E12798">
        <v>0</v>
      </c>
      <c r="F12798">
        <v>22</v>
      </c>
      <c r="G12798">
        <v>1054477</v>
      </c>
      <c r="H12798">
        <v>9</v>
      </c>
      <c r="I12798">
        <v>215000</v>
      </c>
      <c r="J12798">
        <v>0</v>
      </c>
      <c r="K12798">
        <v>0</v>
      </c>
      <c r="L12798">
        <v>31</v>
      </c>
      <c r="M12798">
        <v>1476850</v>
      </c>
      <c r="N12798">
        <v>150000</v>
      </c>
      <c r="O12798">
        <v>2896327</v>
      </c>
      <c r="P12798" t="s">
        <v>5</v>
      </c>
      <c r="Q12798" t="s">
        <v>15</v>
      </c>
      <c r="R12798" t="s">
        <v>169</v>
      </c>
      <c r="S12798" t="s">
        <v>170</v>
      </c>
      <c r="T12798">
        <v>1868598.064516129</v>
      </c>
      <c r="U12798">
        <v>2124874</v>
      </c>
      <c r="V12798">
        <v>256275.93548387103</v>
      </c>
      <c r="W12798">
        <v>0.13714877498293543</v>
      </c>
      <c r="X12798" t="s">
        <v>214</v>
      </c>
    </row>
    <row r="12799" spans="1:24" x14ac:dyDescent="0.35">
      <c r="A12799">
        <v>3301033143</v>
      </c>
      <c r="B12799" t="s">
        <v>168</v>
      </c>
      <c r="C12799" t="s">
        <v>168</v>
      </c>
      <c r="D12799">
        <v>0</v>
      </c>
      <c r="E12799">
        <v>0</v>
      </c>
      <c r="F12799">
        <v>574</v>
      </c>
      <c r="G12799">
        <v>23952850</v>
      </c>
      <c r="H12799">
        <v>6</v>
      </c>
      <c r="I12799">
        <v>635000</v>
      </c>
      <c r="J12799">
        <v>0</v>
      </c>
      <c r="K12799">
        <v>0</v>
      </c>
      <c r="L12799">
        <v>2</v>
      </c>
      <c r="M12799">
        <v>207400</v>
      </c>
      <c r="N12799">
        <v>1979500</v>
      </c>
      <c r="O12799">
        <v>26774750</v>
      </c>
      <c r="P12799" t="s">
        <v>5</v>
      </c>
      <c r="Q12799" t="s">
        <v>17</v>
      </c>
      <c r="R12799" t="s">
        <v>169</v>
      </c>
      <c r="S12799" t="s">
        <v>170</v>
      </c>
      <c r="T12799">
        <v>17274032.258064516</v>
      </c>
      <c r="U12799">
        <v>15001988</v>
      </c>
      <c r="V12799">
        <v>-2272044.2580645159</v>
      </c>
      <c r="W12799">
        <v>-0.13152946712854463</v>
      </c>
      <c r="X12799" t="s">
        <v>291</v>
      </c>
    </row>
    <row r="12800" spans="1:24" x14ac:dyDescent="0.35">
      <c r="A12800">
        <v>3301054445</v>
      </c>
      <c r="B12800" t="s">
        <v>168</v>
      </c>
      <c r="C12800" t="s">
        <v>168</v>
      </c>
      <c r="D12800">
        <v>0</v>
      </c>
      <c r="E12800">
        <v>0</v>
      </c>
      <c r="F12800">
        <v>40</v>
      </c>
      <c r="G12800">
        <v>1061447</v>
      </c>
      <c r="H12800">
        <v>5</v>
      </c>
      <c r="I12800">
        <v>130000</v>
      </c>
      <c r="J12800">
        <v>0</v>
      </c>
      <c r="K12800">
        <v>0</v>
      </c>
      <c r="L12800">
        <v>21</v>
      </c>
      <c r="M12800">
        <v>970400</v>
      </c>
      <c r="N12800">
        <v>300000</v>
      </c>
      <c r="O12800">
        <v>2461847</v>
      </c>
      <c r="P12800" t="s">
        <v>5</v>
      </c>
      <c r="Q12800" t="s">
        <v>13</v>
      </c>
      <c r="R12800" t="s">
        <v>169</v>
      </c>
      <c r="S12800" t="s">
        <v>170</v>
      </c>
      <c r="T12800">
        <v>1588288.3870967743</v>
      </c>
      <c r="U12800">
        <v>1237564</v>
      </c>
      <c r="V12800">
        <v>-350724.3870967743</v>
      </c>
      <c r="W12800">
        <v>-0.22081908420791385</v>
      </c>
      <c r="X12800" t="s">
        <v>414</v>
      </c>
    </row>
    <row r="12801" spans="1:24" x14ac:dyDescent="0.35">
      <c r="A12801">
        <v>3301014953</v>
      </c>
      <c r="B12801" t="s">
        <v>168</v>
      </c>
      <c r="C12801" t="s">
        <v>168</v>
      </c>
      <c r="D12801">
        <v>0</v>
      </c>
      <c r="E12801">
        <v>0</v>
      </c>
      <c r="F12801">
        <v>12</v>
      </c>
      <c r="G12801">
        <v>521387</v>
      </c>
      <c r="H12801">
        <v>14</v>
      </c>
      <c r="I12801">
        <v>690000</v>
      </c>
      <c r="J12801">
        <v>0</v>
      </c>
      <c r="K12801">
        <v>0</v>
      </c>
      <c r="L12801">
        <v>9</v>
      </c>
      <c r="M12801">
        <v>311600</v>
      </c>
      <c r="N12801">
        <v>30000</v>
      </c>
      <c r="O12801">
        <v>1552987</v>
      </c>
      <c r="P12801" t="s">
        <v>5</v>
      </c>
      <c r="Q12801" t="s">
        <v>10</v>
      </c>
      <c r="R12801" t="s">
        <v>169</v>
      </c>
      <c r="S12801" t="s">
        <v>170</v>
      </c>
      <c r="T12801">
        <v>1001927.0967741935</v>
      </c>
      <c r="U12801">
        <v>704783</v>
      </c>
      <c r="V12801">
        <v>-297144.09677419346</v>
      </c>
      <c r="W12801">
        <v>-0.29657257272597892</v>
      </c>
      <c r="X12801" t="s">
        <v>182</v>
      </c>
    </row>
    <row r="12802" spans="1:24" x14ac:dyDescent="0.35">
      <c r="A12802">
        <v>3301065451</v>
      </c>
      <c r="B12802" t="s">
        <v>168</v>
      </c>
      <c r="C12802" t="s">
        <v>168</v>
      </c>
      <c r="D12802">
        <v>0</v>
      </c>
      <c r="E12802">
        <v>0</v>
      </c>
      <c r="F12802">
        <v>33</v>
      </c>
      <c r="G12802">
        <v>1019965</v>
      </c>
      <c r="H12802">
        <v>42</v>
      </c>
      <c r="I12802">
        <v>1410000</v>
      </c>
      <c r="J12802">
        <v>0</v>
      </c>
      <c r="K12802">
        <v>0</v>
      </c>
      <c r="L12802">
        <v>9</v>
      </c>
      <c r="M12802">
        <v>231600</v>
      </c>
      <c r="N12802">
        <v>150000</v>
      </c>
      <c r="O12802">
        <v>2811565</v>
      </c>
      <c r="P12802" t="s">
        <v>5</v>
      </c>
      <c r="Q12802" t="s">
        <v>14</v>
      </c>
      <c r="R12802" t="s">
        <v>169</v>
      </c>
      <c r="S12802" t="s">
        <v>170</v>
      </c>
      <c r="T12802">
        <v>1813912.9032258063</v>
      </c>
      <c r="U12802">
        <v>1180086</v>
      </c>
      <c r="V12802">
        <v>-633826.90322580631</v>
      </c>
      <c r="W12802">
        <v>-0.34942521335981913</v>
      </c>
      <c r="X12802" t="s">
        <v>247</v>
      </c>
    </row>
    <row r="12803" spans="1:24" x14ac:dyDescent="0.35">
      <c r="A12803">
        <v>3300009046</v>
      </c>
      <c r="B12803" t="s">
        <v>168</v>
      </c>
      <c r="C12803" t="s">
        <v>168</v>
      </c>
      <c r="D12803">
        <v>0</v>
      </c>
      <c r="E12803">
        <v>0</v>
      </c>
      <c r="F12803">
        <v>0</v>
      </c>
      <c r="G12803">
        <v>0</v>
      </c>
      <c r="H12803">
        <v>19</v>
      </c>
      <c r="I12803">
        <v>592000</v>
      </c>
      <c r="J12803">
        <v>0</v>
      </c>
      <c r="K12803">
        <v>0</v>
      </c>
      <c r="L12803">
        <v>0</v>
      </c>
      <c r="M12803">
        <v>0</v>
      </c>
      <c r="N12803">
        <v>352500</v>
      </c>
      <c r="O12803">
        <v>944500</v>
      </c>
      <c r="P12803" t="s">
        <v>5</v>
      </c>
      <c r="Q12803" t="s">
        <v>17</v>
      </c>
      <c r="R12803" t="s">
        <v>169</v>
      </c>
      <c r="S12803" t="s">
        <v>170</v>
      </c>
      <c r="T12803">
        <v>609354.83870967745</v>
      </c>
      <c r="U12803">
        <v>687500</v>
      </c>
      <c r="V12803">
        <v>78145.161290322547</v>
      </c>
      <c r="W12803">
        <v>0.12824245632609843</v>
      </c>
      <c r="X12803" t="s">
        <v>192</v>
      </c>
    </row>
    <row r="12804" spans="1:24" x14ac:dyDescent="0.35">
      <c r="A12804">
        <v>3300017023</v>
      </c>
      <c r="B12804" t="s">
        <v>168</v>
      </c>
      <c r="C12804" t="s">
        <v>168</v>
      </c>
      <c r="D12804">
        <v>0</v>
      </c>
      <c r="E12804">
        <v>0</v>
      </c>
      <c r="F12804">
        <v>11</v>
      </c>
      <c r="G12804">
        <v>382869</v>
      </c>
      <c r="H12804">
        <v>5</v>
      </c>
      <c r="I12804">
        <v>205000</v>
      </c>
      <c r="J12804">
        <v>0</v>
      </c>
      <c r="K12804">
        <v>0</v>
      </c>
      <c r="L12804">
        <v>0</v>
      </c>
      <c r="M12804">
        <v>0</v>
      </c>
      <c r="N12804">
        <v>836100</v>
      </c>
      <c r="O12804">
        <v>1423969</v>
      </c>
      <c r="P12804" t="s">
        <v>5</v>
      </c>
      <c r="Q12804" t="s">
        <v>6</v>
      </c>
      <c r="R12804" t="s">
        <v>169</v>
      </c>
      <c r="S12804" t="s">
        <v>170</v>
      </c>
      <c r="T12804">
        <v>918689.67741935491</v>
      </c>
      <c r="U12804">
        <v>530889</v>
      </c>
      <c r="V12804">
        <v>-387800.67741935491</v>
      </c>
      <c r="W12804">
        <v>-0.42212369089495627</v>
      </c>
      <c r="X12804" t="s">
        <v>245</v>
      </c>
    </row>
    <row r="12805" spans="1:24" x14ac:dyDescent="0.35">
      <c r="A12805">
        <v>3301041806</v>
      </c>
      <c r="B12805" t="s">
        <v>168</v>
      </c>
      <c r="C12805" t="s">
        <v>168</v>
      </c>
      <c r="D12805">
        <v>0</v>
      </c>
      <c r="E12805">
        <v>0</v>
      </c>
      <c r="F12805">
        <v>103</v>
      </c>
      <c r="G12805">
        <v>3011976</v>
      </c>
      <c r="H12805">
        <v>144</v>
      </c>
      <c r="I12805">
        <v>5375000</v>
      </c>
      <c r="J12805">
        <v>0</v>
      </c>
      <c r="K12805">
        <v>0</v>
      </c>
      <c r="L12805">
        <v>30</v>
      </c>
      <c r="M12805">
        <v>1982000</v>
      </c>
      <c r="N12805">
        <v>45000</v>
      </c>
      <c r="O12805">
        <v>10413976</v>
      </c>
      <c r="P12805" t="s">
        <v>5</v>
      </c>
      <c r="Q12805" t="s">
        <v>10</v>
      </c>
      <c r="R12805" t="s">
        <v>169</v>
      </c>
      <c r="S12805" t="s">
        <v>170</v>
      </c>
      <c r="T12805">
        <v>6718694.1935483869</v>
      </c>
      <c r="U12805">
        <v>7582638</v>
      </c>
      <c r="V12805">
        <v>863943.80645161308</v>
      </c>
      <c r="W12805">
        <v>0.12858805320849598</v>
      </c>
      <c r="X12805" t="s">
        <v>241</v>
      </c>
    </row>
    <row r="12806" spans="1:24" x14ac:dyDescent="0.35">
      <c r="A12806">
        <v>3301049628</v>
      </c>
      <c r="B12806" t="s">
        <v>168</v>
      </c>
      <c r="C12806" t="s">
        <v>168</v>
      </c>
      <c r="D12806">
        <v>0</v>
      </c>
      <c r="E12806">
        <v>0</v>
      </c>
      <c r="F12806">
        <v>5</v>
      </c>
      <c r="G12806">
        <v>274994</v>
      </c>
      <c r="H12806">
        <v>53</v>
      </c>
      <c r="I12806">
        <v>1185000</v>
      </c>
      <c r="J12806">
        <v>0</v>
      </c>
      <c r="K12806">
        <v>0</v>
      </c>
      <c r="L12806">
        <v>12</v>
      </c>
      <c r="M12806">
        <v>578800</v>
      </c>
      <c r="N12806">
        <v>30000</v>
      </c>
      <c r="O12806">
        <v>2068794</v>
      </c>
      <c r="P12806" t="s">
        <v>5</v>
      </c>
      <c r="Q12806" t="s">
        <v>11</v>
      </c>
      <c r="R12806" t="s">
        <v>169</v>
      </c>
      <c r="S12806" t="s">
        <v>170</v>
      </c>
      <c r="T12806">
        <v>1334705.8064516131</v>
      </c>
      <c r="U12806">
        <v>203599</v>
      </c>
      <c r="V12806">
        <v>-1131106.8064516131</v>
      </c>
      <c r="W12806">
        <v>-0.84745777008247325</v>
      </c>
      <c r="X12806" t="s">
        <v>298</v>
      </c>
    </row>
    <row r="12807" spans="1:24" x14ac:dyDescent="0.35">
      <c r="A12807">
        <v>6001127461</v>
      </c>
      <c r="B12807" t="s">
        <v>168</v>
      </c>
      <c r="C12807" t="s">
        <v>168</v>
      </c>
      <c r="D12807">
        <v>0</v>
      </c>
      <c r="E12807">
        <v>0</v>
      </c>
      <c r="F12807">
        <v>0</v>
      </c>
      <c r="G12807">
        <v>0</v>
      </c>
      <c r="H12807">
        <v>7</v>
      </c>
      <c r="I12807">
        <v>185000</v>
      </c>
      <c r="J12807">
        <v>0</v>
      </c>
      <c r="K12807">
        <v>0</v>
      </c>
      <c r="L12807">
        <v>1</v>
      </c>
      <c r="M12807">
        <v>102400</v>
      </c>
      <c r="N12807">
        <v>144000</v>
      </c>
      <c r="O12807">
        <v>431400</v>
      </c>
      <c r="P12807" t="s">
        <v>5</v>
      </c>
      <c r="Q12807" t="s">
        <v>11</v>
      </c>
      <c r="R12807" t="s">
        <v>169</v>
      </c>
      <c r="S12807" t="s">
        <v>170</v>
      </c>
      <c r="T12807">
        <v>278322.58064516127</v>
      </c>
      <c r="U12807">
        <v>314000</v>
      </c>
      <c r="V12807">
        <v>35677.419354838727</v>
      </c>
      <c r="W12807">
        <v>0.12818729717199817</v>
      </c>
      <c r="X12807" t="s">
        <v>290</v>
      </c>
    </row>
    <row r="12808" spans="1:24" x14ac:dyDescent="0.35">
      <c r="A12808">
        <v>3301059922</v>
      </c>
      <c r="B12808" t="s">
        <v>168</v>
      </c>
      <c r="C12808" t="s">
        <v>168</v>
      </c>
      <c r="D12808">
        <v>0</v>
      </c>
      <c r="E12808">
        <v>0</v>
      </c>
      <c r="F12808">
        <v>266</v>
      </c>
      <c r="G12808">
        <v>15916595</v>
      </c>
      <c r="H12808">
        <v>17</v>
      </c>
      <c r="I12808">
        <v>1925000</v>
      </c>
      <c r="J12808">
        <v>0</v>
      </c>
      <c r="K12808">
        <v>0</v>
      </c>
      <c r="L12808">
        <v>0</v>
      </c>
      <c r="M12808">
        <v>0</v>
      </c>
      <c r="N12808">
        <v>1591500</v>
      </c>
      <c r="O12808">
        <v>19433095</v>
      </c>
      <c r="P12808" t="s">
        <v>5</v>
      </c>
      <c r="Q12808" t="s">
        <v>7</v>
      </c>
      <c r="R12808" t="s">
        <v>169</v>
      </c>
      <c r="S12808" t="s">
        <v>170</v>
      </c>
      <c r="T12808">
        <v>12537480.64516129</v>
      </c>
      <c r="U12808">
        <v>12717603</v>
      </c>
      <c r="V12808">
        <v>180122.35483871028</v>
      </c>
      <c r="W12808">
        <v>1.436671050082361E-2</v>
      </c>
      <c r="X12808" t="s">
        <v>305</v>
      </c>
    </row>
    <row r="12809" spans="1:24" x14ac:dyDescent="0.35">
      <c r="A12809">
        <v>3300009857</v>
      </c>
      <c r="B12809" t="s">
        <v>168</v>
      </c>
      <c r="C12809" t="s">
        <v>168</v>
      </c>
      <c r="D12809">
        <v>0</v>
      </c>
      <c r="E12809">
        <v>0</v>
      </c>
      <c r="F12809">
        <v>25</v>
      </c>
      <c r="G12809">
        <v>1314031</v>
      </c>
      <c r="H12809">
        <v>6</v>
      </c>
      <c r="I12809">
        <v>295000</v>
      </c>
      <c r="J12809">
        <v>1</v>
      </c>
      <c r="K12809">
        <v>13400</v>
      </c>
      <c r="L12809">
        <v>21</v>
      </c>
      <c r="M12809">
        <v>1470400</v>
      </c>
      <c r="N12809">
        <v>303000</v>
      </c>
      <c r="O12809">
        <v>3395831</v>
      </c>
      <c r="P12809" t="s">
        <v>5</v>
      </c>
      <c r="Q12809" t="s">
        <v>12</v>
      </c>
      <c r="R12809" t="s">
        <v>169</v>
      </c>
      <c r="S12809" t="s">
        <v>170</v>
      </c>
      <c r="T12809">
        <v>2190858.7096774196</v>
      </c>
      <c r="U12809">
        <v>1251241</v>
      </c>
      <c r="V12809">
        <v>-939617.70967741963</v>
      </c>
      <c r="W12809">
        <v>-0.42888101616364305</v>
      </c>
      <c r="X12809" t="s">
        <v>189</v>
      </c>
    </row>
    <row r="12810" spans="1:24" x14ac:dyDescent="0.35">
      <c r="A12810">
        <v>3301070162</v>
      </c>
      <c r="B12810" t="s">
        <v>168</v>
      </c>
      <c r="C12810" t="s">
        <v>168</v>
      </c>
      <c r="D12810">
        <v>0</v>
      </c>
      <c r="E12810">
        <v>0</v>
      </c>
      <c r="F12810">
        <v>2</v>
      </c>
      <c r="G12810">
        <v>190998</v>
      </c>
      <c r="H12810">
        <v>2</v>
      </c>
      <c r="I12810">
        <v>4000</v>
      </c>
      <c r="J12810">
        <v>0</v>
      </c>
      <c r="K12810">
        <v>0</v>
      </c>
      <c r="L12810">
        <v>0</v>
      </c>
      <c r="M12810">
        <v>0</v>
      </c>
      <c r="N12810">
        <v>150000</v>
      </c>
      <c r="O12810">
        <v>344998</v>
      </c>
      <c r="P12810" t="s">
        <v>5</v>
      </c>
      <c r="Q12810" t="s">
        <v>15</v>
      </c>
      <c r="R12810" t="s">
        <v>169</v>
      </c>
      <c r="S12810" t="s">
        <v>170</v>
      </c>
      <c r="T12810">
        <v>222579.35483870967</v>
      </c>
      <c r="U12810">
        <v>454397</v>
      </c>
      <c r="V12810">
        <v>231817.64516129033</v>
      </c>
      <c r="W12810">
        <v>1.0415056029310317</v>
      </c>
      <c r="X12810" t="s">
        <v>177</v>
      </c>
    </row>
    <row r="12811" spans="1:24" x14ac:dyDescent="0.35">
      <c r="A12811">
        <v>3300011212</v>
      </c>
      <c r="B12811" t="s">
        <v>168</v>
      </c>
      <c r="C12811" t="s">
        <v>168</v>
      </c>
      <c r="D12811">
        <v>0</v>
      </c>
      <c r="E12811">
        <v>0</v>
      </c>
      <c r="F12811">
        <v>108</v>
      </c>
      <c r="G12811">
        <v>3388341</v>
      </c>
      <c r="H12811">
        <v>2</v>
      </c>
      <c r="I12811">
        <v>175000</v>
      </c>
      <c r="J12811">
        <v>0</v>
      </c>
      <c r="K12811">
        <v>0</v>
      </c>
      <c r="L12811">
        <v>1</v>
      </c>
      <c r="M12811">
        <v>22400</v>
      </c>
      <c r="N12811">
        <v>1702500</v>
      </c>
      <c r="O12811">
        <v>5288241</v>
      </c>
      <c r="P12811" t="s">
        <v>5</v>
      </c>
      <c r="Q12811" t="s">
        <v>17</v>
      </c>
      <c r="R12811" t="s">
        <v>169</v>
      </c>
      <c r="S12811" t="s">
        <v>170</v>
      </c>
      <c r="T12811">
        <v>3411768.3870967738</v>
      </c>
      <c r="U12811">
        <v>2709660</v>
      </c>
      <c r="V12811">
        <v>-702108.38709677383</v>
      </c>
      <c r="W12811">
        <v>-0.20579016727868482</v>
      </c>
      <c r="X12811" t="s">
        <v>253</v>
      </c>
    </row>
    <row r="12812" spans="1:24" x14ac:dyDescent="0.35">
      <c r="A12812">
        <v>3301060248</v>
      </c>
      <c r="B12812" t="s">
        <v>168</v>
      </c>
      <c r="C12812" t="s">
        <v>168</v>
      </c>
      <c r="D12812">
        <v>0</v>
      </c>
      <c r="E12812">
        <v>0</v>
      </c>
      <c r="F12812">
        <v>173</v>
      </c>
      <c r="G12812">
        <v>3339342</v>
      </c>
      <c r="H12812">
        <v>39</v>
      </c>
      <c r="I12812">
        <v>1080000</v>
      </c>
      <c r="J12812">
        <v>0</v>
      </c>
      <c r="K12812">
        <v>0</v>
      </c>
      <c r="L12812">
        <v>2</v>
      </c>
      <c r="M12812">
        <v>74800</v>
      </c>
      <c r="N12812">
        <v>0</v>
      </c>
      <c r="O12812">
        <v>4494142</v>
      </c>
      <c r="P12812" t="s">
        <v>5</v>
      </c>
      <c r="Q12812" t="s">
        <v>13</v>
      </c>
      <c r="R12812" t="s">
        <v>169</v>
      </c>
      <c r="S12812" t="s">
        <v>170</v>
      </c>
      <c r="T12812">
        <v>2899446.4516129028</v>
      </c>
      <c r="U12812">
        <v>1532723</v>
      </c>
      <c r="V12812">
        <v>-1366723.4516129028</v>
      </c>
      <c r="W12812">
        <v>-0.47137392409941647</v>
      </c>
      <c r="X12812" t="s">
        <v>297</v>
      </c>
    </row>
    <row r="12813" spans="1:24" x14ac:dyDescent="0.35">
      <c r="A12813">
        <v>3300000770</v>
      </c>
      <c r="B12813" t="s">
        <v>168</v>
      </c>
      <c r="C12813" t="s">
        <v>168</v>
      </c>
      <c r="D12813">
        <v>0</v>
      </c>
      <c r="E12813">
        <v>0</v>
      </c>
      <c r="F12813">
        <v>14</v>
      </c>
      <c r="G12813">
        <v>390286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60000</v>
      </c>
      <c r="O12813">
        <v>450286</v>
      </c>
      <c r="P12813" t="s">
        <v>5</v>
      </c>
      <c r="Q12813" t="s">
        <v>11</v>
      </c>
      <c r="R12813" t="s">
        <v>169</v>
      </c>
      <c r="S12813" t="s">
        <v>170</v>
      </c>
      <c r="T12813">
        <v>290507.09677419357</v>
      </c>
      <c r="U12813">
        <v>663367</v>
      </c>
      <c r="V12813">
        <v>372859.90322580643</v>
      </c>
      <c r="W12813">
        <v>1.2834794996957486</v>
      </c>
      <c r="X12813" t="s">
        <v>308</v>
      </c>
    </row>
    <row r="12814" spans="1:24" x14ac:dyDescent="0.35">
      <c r="A12814">
        <v>3301063498</v>
      </c>
      <c r="B12814" t="s">
        <v>168</v>
      </c>
      <c r="C12814" t="s">
        <v>168</v>
      </c>
      <c r="D12814">
        <v>0</v>
      </c>
      <c r="E12814">
        <v>0</v>
      </c>
      <c r="F12814">
        <v>4</v>
      </c>
      <c r="G12814">
        <v>130996</v>
      </c>
      <c r="H12814">
        <v>6</v>
      </c>
      <c r="I12814">
        <v>180000</v>
      </c>
      <c r="J12814">
        <v>0</v>
      </c>
      <c r="K12814">
        <v>0</v>
      </c>
      <c r="L12814">
        <v>2</v>
      </c>
      <c r="M12814">
        <v>204800</v>
      </c>
      <c r="N12814">
        <v>75000</v>
      </c>
      <c r="O12814">
        <v>590796</v>
      </c>
      <c r="P12814" t="s">
        <v>5</v>
      </c>
      <c r="Q12814" t="s">
        <v>14</v>
      </c>
      <c r="R12814" t="s">
        <v>169</v>
      </c>
      <c r="S12814" t="s">
        <v>170</v>
      </c>
      <c r="T12814">
        <v>381158.70967741933</v>
      </c>
      <c r="U12814">
        <v>45000</v>
      </c>
      <c r="V12814">
        <v>-336158.70967741933</v>
      </c>
      <c r="W12814">
        <v>-0.88193894339162759</v>
      </c>
      <c r="X12814" t="s">
        <v>323</v>
      </c>
    </row>
    <row r="12815" spans="1:24" x14ac:dyDescent="0.35">
      <c r="A12815">
        <v>3301069964</v>
      </c>
      <c r="B12815" t="s">
        <v>168</v>
      </c>
      <c r="C12815" t="s">
        <v>168</v>
      </c>
      <c r="D12815">
        <v>0</v>
      </c>
      <c r="E12815">
        <v>0</v>
      </c>
      <c r="F12815">
        <v>62</v>
      </c>
      <c r="G12815">
        <v>2473836</v>
      </c>
      <c r="H12815">
        <v>2</v>
      </c>
      <c r="I12815">
        <v>65000</v>
      </c>
      <c r="J12815">
        <v>0</v>
      </c>
      <c r="K12815">
        <v>0</v>
      </c>
      <c r="L12815">
        <v>1</v>
      </c>
      <c r="M12815">
        <v>22400</v>
      </c>
      <c r="N12815">
        <v>30000</v>
      </c>
      <c r="O12815">
        <v>2591236</v>
      </c>
      <c r="P12815" t="s">
        <v>5</v>
      </c>
      <c r="Q12815" t="s">
        <v>11</v>
      </c>
      <c r="R12815" t="s">
        <v>169</v>
      </c>
      <c r="S12815" t="s">
        <v>170</v>
      </c>
      <c r="T12815">
        <v>1671765.1612903227</v>
      </c>
      <c r="U12815">
        <v>2473040</v>
      </c>
      <c r="V12815">
        <v>801274.83870967734</v>
      </c>
      <c r="W12815">
        <v>0.47929868217329474</v>
      </c>
      <c r="X12815" t="s">
        <v>193</v>
      </c>
    </row>
    <row r="12816" spans="1:24" x14ac:dyDescent="0.35">
      <c r="A12816">
        <v>3301045075</v>
      </c>
      <c r="B12816" t="s">
        <v>168</v>
      </c>
      <c r="C12816" t="s">
        <v>168</v>
      </c>
      <c r="D12816">
        <v>0</v>
      </c>
      <c r="E12816">
        <v>0</v>
      </c>
      <c r="F12816">
        <v>11</v>
      </c>
      <c r="G12816">
        <v>180900</v>
      </c>
      <c r="H12816">
        <v>7</v>
      </c>
      <c r="I12816">
        <v>330000</v>
      </c>
      <c r="J12816">
        <v>0</v>
      </c>
      <c r="K12816">
        <v>0</v>
      </c>
      <c r="L12816">
        <v>0</v>
      </c>
      <c r="M12816">
        <v>0</v>
      </c>
      <c r="N12816">
        <v>330000</v>
      </c>
      <c r="O12816">
        <v>840900</v>
      </c>
      <c r="P12816" t="s">
        <v>5</v>
      </c>
      <c r="Q12816" t="s">
        <v>12</v>
      </c>
      <c r="R12816" t="s">
        <v>169</v>
      </c>
      <c r="S12816" t="s">
        <v>170</v>
      </c>
      <c r="T12816">
        <v>542516.12903225806</v>
      </c>
      <c r="U12816">
        <v>692500</v>
      </c>
      <c r="V12816">
        <v>149983.87096774194</v>
      </c>
      <c r="W12816">
        <v>0.27645974551076224</v>
      </c>
      <c r="X12816" t="s">
        <v>219</v>
      </c>
    </row>
    <row r="12817" spans="1:24" x14ac:dyDescent="0.35">
      <c r="A12817">
        <v>3301048873</v>
      </c>
      <c r="B12817" t="s">
        <v>168</v>
      </c>
      <c r="C12817" t="s">
        <v>168</v>
      </c>
      <c r="D12817">
        <v>0</v>
      </c>
      <c r="E12817">
        <v>0</v>
      </c>
      <c r="F12817">
        <v>0</v>
      </c>
      <c r="G12817">
        <v>0</v>
      </c>
      <c r="H12817">
        <v>1</v>
      </c>
      <c r="I12817">
        <v>2000</v>
      </c>
      <c r="J12817">
        <v>0</v>
      </c>
      <c r="K12817">
        <v>0</v>
      </c>
      <c r="L12817">
        <v>0</v>
      </c>
      <c r="M12817">
        <v>0</v>
      </c>
      <c r="N12817">
        <v>398000</v>
      </c>
      <c r="O12817">
        <v>400000</v>
      </c>
      <c r="P12817" t="s">
        <v>5</v>
      </c>
      <c r="Q12817" t="s">
        <v>6</v>
      </c>
      <c r="R12817" t="s">
        <v>207</v>
      </c>
      <c r="S12817" t="s">
        <v>170</v>
      </c>
      <c r="T12817">
        <v>258064.51612903227</v>
      </c>
      <c r="U12817">
        <v>282000</v>
      </c>
      <c r="V12817">
        <v>23935.483870967728</v>
      </c>
      <c r="W12817">
        <v>9.2749999999999888E-2</v>
      </c>
      <c r="X12817" t="s">
        <v>197</v>
      </c>
    </row>
    <row r="12818" spans="1:24" x14ac:dyDescent="0.35">
      <c r="A12818">
        <v>3301053170</v>
      </c>
      <c r="B12818" t="s">
        <v>168</v>
      </c>
      <c r="C12818" t="s">
        <v>168</v>
      </c>
      <c r="D12818">
        <v>0</v>
      </c>
      <c r="E12818">
        <v>0</v>
      </c>
      <c r="F12818">
        <v>158</v>
      </c>
      <c r="G12818">
        <v>5647529</v>
      </c>
      <c r="H12818">
        <v>48</v>
      </c>
      <c r="I12818">
        <v>1565000</v>
      </c>
      <c r="J12818">
        <v>0</v>
      </c>
      <c r="K12818">
        <v>0</v>
      </c>
      <c r="L12818">
        <v>80</v>
      </c>
      <c r="M12818">
        <v>3482000</v>
      </c>
      <c r="N12818">
        <v>150000</v>
      </c>
      <c r="O12818">
        <v>10844529</v>
      </c>
      <c r="P12818" t="s">
        <v>5</v>
      </c>
      <c r="Q12818" t="s">
        <v>15</v>
      </c>
      <c r="R12818" t="s">
        <v>169</v>
      </c>
      <c r="S12818" t="s">
        <v>170</v>
      </c>
      <c r="T12818">
        <v>6996470.3225806449</v>
      </c>
      <c r="U12818">
        <v>5636617</v>
      </c>
      <c r="V12818">
        <v>-1359853.3225806449</v>
      </c>
      <c r="W12818">
        <v>-0.19436276577802503</v>
      </c>
      <c r="X12818" t="s">
        <v>214</v>
      </c>
    </row>
    <row r="12819" spans="1:24" x14ac:dyDescent="0.35">
      <c r="A12819">
        <v>6001125645</v>
      </c>
      <c r="B12819" t="s">
        <v>168</v>
      </c>
      <c r="C12819" t="s">
        <v>168</v>
      </c>
      <c r="D12819">
        <v>0</v>
      </c>
      <c r="E12819">
        <v>0</v>
      </c>
      <c r="F12819">
        <v>4</v>
      </c>
      <c r="G12819">
        <v>50796</v>
      </c>
      <c r="H12819">
        <v>1</v>
      </c>
      <c r="I12819">
        <v>5000</v>
      </c>
      <c r="J12819">
        <v>0</v>
      </c>
      <c r="K12819">
        <v>0</v>
      </c>
      <c r="L12819">
        <v>0</v>
      </c>
      <c r="M12819">
        <v>0</v>
      </c>
      <c r="N12819">
        <v>180000</v>
      </c>
      <c r="O12819">
        <v>235796</v>
      </c>
      <c r="P12819" t="s">
        <v>5</v>
      </c>
      <c r="Q12819" t="s">
        <v>13</v>
      </c>
      <c r="R12819" t="s">
        <v>169</v>
      </c>
      <c r="S12819" t="s">
        <v>170</v>
      </c>
      <c r="T12819">
        <v>152126.45161290321</v>
      </c>
      <c r="U12819">
        <v>30000</v>
      </c>
      <c r="V12819">
        <v>-122126.45161290321</v>
      </c>
      <c r="W12819">
        <v>-0.80279563690647848</v>
      </c>
      <c r="X12819" t="s">
        <v>242</v>
      </c>
    </row>
    <row r="12820" spans="1:24" x14ac:dyDescent="0.35">
      <c r="A12820">
        <v>3301072297</v>
      </c>
      <c r="B12820" t="s">
        <v>168</v>
      </c>
      <c r="C12820" t="s">
        <v>168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1518000</v>
      </c>
      <c r="O12820">
        <v>1518000</v>
      </c>
      <c r="P12820" t="s">
        <v>5</v>
      </c>
      <c r="Q12820" t="s">
        <v>8</v>
      </c>
      <c r="R12820" t="s">
        <v>169</v>
      </c>
      <c r="S12820" t="s">
        <v>170</v>
      </c>
      <c r="T12820">
        <v>979354.83870967745</v>
      </c>
      <c r="U12820">
        <v>0</v>
      </c>
      <c r="V12820">
        <v>-979354.83870967745</v>
      </c>
      <c r="W12820">
        <v>0</v>
      </c>
      <c r="X12820" t="s">
        <v>335</v>
      </c>
    </row>
    <row r="12821" spans="1:24" x14ac:dyDescent="0.35">
      <c r="A12821">
        <v>3300021632</v>
      </c>
      <c r="B12821" t="s">
        <v>168</v>
      </c>
      <c r="C12821" t="s">
        <v>168</v>
      </c>
      <c r="D12821">
        <v>0</v>
      </c>
      <c r="E12821">
        <v>0</v>
      </c>
      <c r="F12821">
        <v>257</v>
      </c>
      <c r="G12821">
        <v>9742683</v>
      </c>
      <c r="H12821">
        <v>1</v>
      </c>
      <c r="I12821">
        <v>35000</v>
      </c>
      <c r="J12821">
        <v>0</v>
      </c>
      <c r="K12821">
        <v>0</v>
      </c>
      <c r="L12821">
        <v>0</v>
      </c>
      <c r="M12821">
        <v>0</v>
      </c>
      <c r="N12821">
        <v>1010500</v>
      </c>
      <c r="O12821">
        <v>10788183</v>
      </c>
      <c r="P12821" t="s">
        <v>5</v>
      </c>
      <c r="Q12821" t="s">
        <v>7</v>
      </c>
      <c r="R12821" t="s">
        <v>169</v>
      </c>
      <c r="S12821" t="s">
        <v>170</v>
      </c>
      <c r="T12821">
        <v>6960118.064516129</v>
      </c>
      <c r="U12821">
        <v>6459158</v>
      </c>
      <c r="V12821">
        <v>-500960.06451612897</v>
      </c>
      <c r="W12821">
        <v>-7.1975799817262986E-2</v>
      </c>
      <c r="X12821" t="s">
        <v>289</v>
      </c>
    </row>
    <row r="12822" spans="1:24" x14ac:dyDescent="0.35">
      <c r="A12822">
        <v>3300023997</v>
      </c>
      <c r="B12822" t="s">
        <v>168</v>
      </c>
      <c r="C12822" t="s">
        <v>168</v>
      </c>
      <c r="D12822">
        <v>0</v>
      </c>
      <c r="E12822">
        <v>0</v>
      </c>
      <c r="F12822">
        <v>75</v>
      </c>
      <c r="G12822">
        <v>2495014</v>
      </c>
      <c r="H12822">
        <v>12</v>
      </c>
      <c r="I12822">
        <v>232000</v>
      </c>
      <c r="J12822">
        <v>0</v>
      </c>
      <c r="K12822">
        <v>0</v>
      </c>
      <c r="L12822">
        <v>0</v>
      </c>
      <c r="M12822">
        <v>0</v>
      </c>
      <c r="N12822">
        <v>150000</v>
      </c>
      <c r="O12822">
        <v>2877014</v>
      </c>
      <c r="P12822" t="s">
        <v>5</v>
      </c>
      <c r="Q12822" t="s">
        <v>13</v>
      </c>
      <c r="R12822" t="s">
        <v>169</v>
      </c>
      <c r="S12822" t="s">
        <v>170</v>
      </c>
      <c r="T12822">
        <v>1856138.064516129</v>
      </c>
      <c r="U12822">
        <v>2588837</v>
      </c>
      <c r="V12822">
        <v>732698.93548387103</v>
      </c>
      <c r="W12822">
        <v>0.39474376906056086</v>
      </c>
      <c r="X12822" t="s">
        <v>67</v>
      </c>
    </row>
    <row r="12823" spans="1:24" x14ac:dyDescent="0.35">
      <c r="A12823">
        <v>3300017123</v>
      </c>
      <c r="B12823" t="s">
        <v>168</v>
      </c>
      <c r="C12823" t="s">
        <v>168</v>
      </c>
      <c r="D12823">
        <v>0</v>
      </c>
      <c r="E12823">
        <v>0</v>
      </c>
      <c r="F12823">
        <v>0</v>
      </c>
      <c r="G12823">
        <v>0</v>
      </c>
      <c r="H12823">
        <v>1</v>
      </c>
      <c r="I12823">
        <v>2000</v>
      </c>
      <c r="J12823">
        <v>0</v>
      </c>
      <c r="K12823">
        <v>0</v>
      </c>
      <c r="L12823">
        <v>0</v>
      </c>
      <c r="M12823">
        <v>0</v>
      </c>
      <c r="N12823">
        <v>855000</v>
      </c>
      <c r="O12823">
        <v>857000</v>
      </c>
      <c r="P12823" t="s">
        <v>5</v>
      </c>
      <c r="Q12823" t="s">
        <v>6</v>
      </c>
      <c r="R12823" t="s">
        <v>169</v>
      </c>
      <c r="S12823" t="s">
        <v>170</v>
      </c>
      <c r="T12823">
        <v>552903.22580645164</v>
      </c>
      <c r="U12823">
        <v>1012500</v>
      </c>
      <c r="V12823">
        <v>459596.77419354836</v>
      </c>
      <c r="W12823">
        <v>0.83124270711785297</v>
      </c>
      <c r="X12823" t="s">
        <v>197</v>
      </c>
    </row>
    <row r="12824" spans="1:24" x14ac:dyDescent="0.35">
      <c r="A12824">
        <v>3301032094</v>
      </c>
      <c r="B12824" t="s">
        <v>168</v>
      </c>
      <c r="C12824" t="s">
        <v>168</v>
      </c>
      <c r="D12824">
        <v>0</v>
      </c>
      <c r="E12824">
        <v>0</v>
      </c>
      <c r="F12824">
        <v>77</v>
      </c>
      <c r="G12824">
        <v>1426789</v>
      </c>
      <c r="H12824">
        <v>47</v>
      </c>
      <c r="I12824">
        <v>1605000</v>
      </c>
      <c r="J12824">
        <v>0</v>
      </c>
      <c r="K12824">
        <v>0</v>
      </c>
      <c r="L12824">
        <v>19</v>
      </c>
      <c r="M12824">
        <v>1115600</v>
      </c>
      <c r="N12824">
        <v>190000</v>
      </c>
      <c r="O12824">
        <v>4337389</v>
      </c>
      <c r="P12824" t="s">
        <v>5</v>
      </c>
      <c r="Q12824" t="s">
        <v>11</v>
      </c>
      <c r="R12824" t="s">
        <v>169</v>
      </c>
      <c r="S12824" t="s">
        <v>170</v>
      </c>
      <c r="T12824">
        <v>2798315.4838709678</v>
      </c>
      <c r="U12824">
        <v>2595483</v>
      </c>
      <c r="V12824">
        <v>-202832.48387096776</v>
      </c>
      <c r="W12824">
        <v>-7.2483779988375518E-2</v>
      </c>
      <c r="X12824" t="s">
        <v>263</v>
      </c>
    </row>
    <row r="12825" spans="1:24" x14ac:dyDescent="0.35">
      <c r="A12825">
        <v>3300017208</v>
      </c>
      <c r="B12825" t="s">
        <v>168</v>
      </c>
      <c r="C12825" t="s">
        <v>168</v>
      </c>
      <c r="D12825">
        <v>0</v>
      </c>
      <c r="E12825">
        <v>0</v>
      </c>
      <c r="F12825">
        <v>51</v>
      </c>
      <c r="G12825">
        <v>1833252</v>
      </c>
      <c r="H12825">
        <v>3</v>
      </c>
      <c r="I12825">
        <v>55000</v>
      </c>
      <c r="J12825">
        <v>0</v>
      </c>
      <c r="K12825">
        <v>0</v>
      </c>
      <c r="L12825">
        <v>1</v>
      </c>
      <c r="M12825">
        <v>22400</v>
      </c>
      <c r="N12825">
        <v>2623500</v>
      </c>
      <c r="O12825">
        <v>4534152</v>
      </c>
      <c r="P12825" t="s">
        <v>5</v>
      </c>
      <c r="Q12825" t="s">
        <v>7</v>
      </c>
      <c r="R12825" t="s">
        <v>169</v>
      </c>
      <c r="S12825" t="s">
        <v>170</v>
      </c>
      <c r="T12825">
        <v>2925259.3548387098</v>
      </c>
      <c r="U12825">
        <v>1560836</v>
      </c>
      <c r="V12825">
        <v>-1364423.3548387098</v>
      </c>
      <c r="W12825">
        <v>-0.46642816561950284</v>
      </c>
      <c r="X12825" t="s">
        <v>203</v>
      </c>
    </row>
    <row r="12826" spans="1:24" x14ac:dyDescent="0.35">
      <c r="A12826">
        <v>3300007687</v>
      </c>
      <c r="B12826" t="s">
        <v>168</v>
      </c>
      <c r="C12826" t="s">
        <v>168</v>
      </c>
      <c r="D12826">
        <v>0</v>
      </c>
      <c r="E12826">
        <v>0</v>
      </c>
      <c r="F12826">
        <v>63</v>
      </c>
      <c r="G12826">
        <v>1879831</v>
      </c>
      <c r="H12826">
        <v>87</v>
      </c>
      <c r="I12826">
        <v>2420000</v>
      </c>
      <c r="J12826">
        <v>0</v>
      </c>
      <c r="K12826">
        <v>0</v>
      </c>
      <c r="L12826">
        <v>18</v>
      </c>
      <c r="M12826">
        <v>893200</v>
      </c>
      <c r="N12826">
        <v>150000</v>
      </c>
      <c r="O12826">
        <v>5343031</v>
      </c>
      <c r="P12826" t="s">
        <v>5</v>
      </c>
      <c r="Q12826" t="s">
        <v>14</v>
      </c>
      <c r="R12826" t="s">
        <v>207</v>
      </c>
      <c r="S12826" t="s">
        <v>170</v>
      </c>
      <c r="T12826">
        <v>3447116.7741935486</v>
      </c>
      <c r="U12826">
        <v>3824820</v>
      </c>
      <c r="V12826">
        <v>377703.2258064514</v>
      </c>
      <c r="W12826">
        <v>0.10957076610635408</v>
      </c>
      <c r="X12826" t="s">
        <v>358</v>
      </c>
    </row>
    <row r="12827" spans="1:24" x14ac:dyDescent="0.35">
      <c r="A12827">
        <v>3300004269</v>
      </c>
      <c r="B12827" t="s">
        <v>168</v>
      </c>
      <c r="C12827" t="s">
        <v>168</v>
      </c>
      <c r="D12827">
        <v>0</v>
      </c>
      <c r="E12827">
        <v>0</v>
      </c>
      <c r="F12827">
        <v>242</v>
      </c>
      <c r="G12827">
        <v>7450185</v>
      </c>
      <c r="H12827">
        <v>188</v>
      </c>
      <c r="I12827">
        <v>6247000</v>
      </c>
      <c r="J12827">
        <v>0</v>
      </c>
      <c r="K12827">
        <v>0</v>
      </c>
      <c r="L12827">
        <v>91</v>
      </c>
      <c r="M12827">
        <v>6248400</v>
      </c>
      <c r="N12827">
        <v>177000</v>
      </c>
      <c r="O12827">
        <v>20122585</v>
      </c>
      <c r="P12827" t="s">
        <v>5</v>
      </c>
      <c r="Q12827" t="s">
        <v>13</v>
      </c>
      <c r="R12827" t="s">
        <v>169</v>
      </c>
      <c r="S12827" t="s">
        <v>170</v>
      </c>
      <c r="T12827">
        <v>12982312.903225806</v>
      </c>
      <c r="U12827">
        <v>13118716</v>
      </c>
      <c r="V12827">
        <v>136403.09677419439</v>
      </c>
      <c r="W12827">
        <v>1.0506840945136986E-2</v>
      </c>
      <c r="X12827" t="s">
        <v>186</v>
      </c>
    </row>
    <row r="12828" spans="1:24" x14ac:dyDescent="0.35">
      <c r="A12828">
        <v>3301002312</v>
      </c>
      <c r="B12828" t="s">
        <v>168</v>
      </c>
      <c r="C12828" t="s">
        <v>168</v>
      </c>
      <c r="D12828">
        <v>0</v>
      </c>
      <c r="E12828">
        <v>0</v>
      </c>
      <c r="F12828">
        <v>114</v>
      </c>
      <c r="G12828">
        <v>5276381</v>
      </c>
      <c r="H12828">
        <v>5</v>
      </c>
      <c r="I12828">
        <v>63000</v>
      </c>
      <c r="J12828">
        <v>0</v>
      </c>
      <c r="K12828">
        <v>0</v>
      </c>
      <c r="L12828">
        <v>5</v>
      </c>
      <c r="M12828">
        <v>402000</v>
      </c>
      <c r="N12828">
        <v>530000</v>
      </c>
      <c r="O12828">
        <v>6271381</v>
      </c>
      <c r="P12828" t="s">
        <v>5</v>
      </c>
      <c r="Q12828" t="s">
        <v>14</v>
      </c>
      <c r="R12828" t="s">
        <v>169</v>
      </c>
      <c r="S12828" t="s">
        <v>170</v>
      </c>
      <c r="T12828">
        <v>4046052.2580645164</v>
      </c>
      <c r="U12828">
        <v>2824265</v>
      </c>
      <c r="V12828">
        <v>-1221787.2580645164</v>
      </c>
      <c r="W12828">
        <v>-0.30197021198361262</v>
      </c>
      <c r="X12828" t="s">
        <v>327</v>
      </c>
    </row>
    <row r="12829" spans="1:24" x14ac:dyDescent="0.35">
      <c r="A12829">
        <v>3301066727</v>
      </c>
      <c r="B12829" t="s">
        <v>168</v>
      </c>
      <c r="C12829" t="s">
        <v>168</v>
      </c>
      <c r="D12829">
        <v>0</v>
      </c>
      <c r="E12829">
        <v>0</v>
      </c>
      <c r="F12829">
        <v>78</v>
      </c>
      <c r="G12829">
        <v>3122315</v>
      </c>
      <c r="H12829">
        <v>31</v>
      </c>
      <c r="I12829">
        <v>1365000</v>
      </c>
      <c r="J12829">
        <v>0</v>
      </c>
      <c r="K12829">
        <v>0</v>
      </c>
      <c r="L12829">
        <v>27</v>
      </c>
      <c r="M12829">
        <v>1290000</v>
      </c>
      <c r="N12829">
        <v>230000</v>
      </c>
      <c r="O12829">
        <v>6007315</v>
      </c>
      <c r="P12829" t="s">
        <v>5</v>
      </c>
      <c r="Q12829" t="s">
        <v>15</v>
      </c>
      <c r="R12829" t="s">
        <v>169</v>
      </c>
      <c r="S12829" t="s">
        <v>170</v>
      </c>
      <c r="T12829">
        <v>3875687.0967741935</v>
      </c>
      <c r="U12829">
        <v>4649747</v>
      </c>
      <c r="V12829">
        <v>774059.90322580654</v>
      </c>
      <c r="W12829">
        <v>0.19972198061862922</v>
      </c>
      <c r="X12829" t="s">
        <v>321</v>
      </c>
    </row>
    <row r="12830" spans="1:24" x14ac:dyDescent="0.35">
      <c r="A12830">
        <v>3301035451</v>
      </c>
      <c r="B12830" t="s">
        <v>168</v>
      </c>
      <c r="C12830" t="s">
        <v>168</v>
      </c>
      <c r="D12830">
        <v>0</v>
      </c>
      <c r="E12830">
        <v>0</v>
      </c>
      <c r="F12830">
        <v>7</v>
      </c>
      <c r="G12830">
        <v>121997</v>
      </c>
      <c r="H12830">
        <v>1</v>
      </c>
      <c r="I12830">
        <v>5000</v>
      </c>
      <c r="J12830">
        <v>0</v>
      </c>
      <c r="K12830">
        <v>0</v>
      </c>
      <c r="L12830">
        <v>0</v>
      </c>
      <c r="M12830">
        <v>0</v>
      </c>
      <c r="N12830">
        <v>730500</v>
      </c>
      <c r="O12830">
        <v>857497</v>
      </c>
      <c r="P12830" t="s">
        <v>5</v>
      </c>
      <c r="Q12830" t="s">
        <v>17</v>
      </c>
      <c r="R12830" t="s">
        <v>169</v>
      </c>
      <c r="S12830" t="s">
        <v>170</v>
      </c>
      <c r="T12830">
        <v>553223.87096774194</v>
      </c>
      <c r="U12830">
        <v>377800</v>
      </c>
      <c r="V12830">
        <v>-175423.87096774194</v>
      </c>
      <c r="W12830">
        <v>-0.31709382073639913</v>
      </c>
      <c r="X12830" t="s">
        <v>185</v>
      </c>
    </row>
    <row r="12831" spans="1:24" x14ac:dyDescent="0.35">
      <c r="A12831">
        <v>3301065579</v>
      </c>
      <c r="B12831" t="s">
        <v>168</v>
      </c>
      <c r="C12831" t="s">
        <v>168</v>
      </c>
      <c r="D12831">
        <v>0</v>
      </c>
      <c r="E12831">
        <v>0</v>
      </c>
      <c r="F12831">
        <v>8</v>
      </c>
      <c r="G12831">
        <v>314398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305000</v>
      </c>
      <c r="O12831">
        <v>619398</v>
      </c>
      <c r="P12831" t="s">
        <v>5</v>
      </c>
      <c r="Q12831" t="s">
        <v>12</v>
      </c>
      <c r="R12831" t="s">
        <v>169</v>
      </c>
      <c r="S12831" t="s">
        <v>170</v>
      </c>
      <c r="T12831">
        <v>399611.61290322582</v>
      </c>
      <c r="U12831">
        <v>255800</v>
      </c>
      <c r="V12831">
        <v>-143811.61290322582</v>
      </c>
      <c r="W12831">
        <v>-0.35987846263630174</v>
      </c>
      <c r="X12831" t="s">
        <v>381</v>
      </c>
    </row>
    <row r="12832" spans="1:24" x14ac:dyDescent="0.35">
      <c r="A12832">
        <v>3301007249</v>
      </c>
      <c r="B12832" t="s">
        <v>168</v>
      </c>
      <c r="C12832" t="s">
        <v>168</v>
      </c>
      <c r="D12832">
        <v>0</v>
      </c>
      <c r="E12832">
        <v>0</v>
      </c>
      <c r="F12832">
        <v>27</v>
      </c>
      <c r="G12832">
        <v>752374</v>
      </c>
      <c r="H12832">
        <v>28</v>
      </c>
      <c r="I12832">
        <v>480000</v>
      </c>
      <c r="J12832">
        <v>0</v>
      </c>
      <c r="K12832">
        <v>0</v>
      </c>
      <c r="L12832">
        <v>95</v>
      </c>
      <c r="M12832">
        <v>4318000</v>
      </c>
      <c r="N12832">
        <v>1722100</v>
      </c>
      <c r="O12832">
        <v>7272474</v>
      </c>
      <c r="P12832" t="s">
        <v>5</v>
      </c>
      <c r="Q12832" t="s">
        <v>16</v>
      </c>
      <c r="R12832" t="s">
        <v>169</v>
      </c>
      <c r="S12832" t="s">
        <v>170</v>
      </c>
      <c r="T12832">
        <v>4691918.7096774196</v>
      </c>
      <c r="U12832">
        <v>4361498</v>
      </c>
      <c r="V12832">
        <v>-330420.70967741963</v>
      </c>
      <c r="W12832">
        <v>-7.0423366243729468E-2</v>
      </c>
      <c r="X12832" t="s">
        <v>277</v>
      </c>
    </row>
    <row r="12833" spans="1:24" x14ac:dyDescent="0.35">
      <c r="A12833">
        <v>3301064009</v>
      </c>
      <c r="B12833" t="s">
        <v>168</v>
      </c>
      <c r="C12833" t="s">
        <v>168</v>
      </c>
      <c r="D12833">
        <v>0</v>
      </c>
      <c r="E12833">
        <v>0</v>
      </c>
      <c r="F12833">
        <v>15</v>
      </c>
      <c r="G12833">
        <v>271496</v>
      </c>
      <c r="H12833">
        <v>9</v>
      </c>
      <c r="I12833">
        <v>250000</v>
      </c>
      <c r="J12833">
        <v>0</v>
      </c>
      <c r="K12833">
        <v>0</v>
      </c>
      <c r="L12833">
        <v>0</v>
      </c>
      <c r="M12833">
        <v>0</v>
      </c>
      <c r="N12833">
        <v>352500</v>
      </c>
      <c r="O12833">
        <v>873996</v>
      </c>
      <c r="P12833" t="s">
        <v>5</v>
      </c>
      <c r="Q12833" t="s">
        <v>17</v>
      </c>
      <c r="R12833" t="s">
        <v>169</v>
      </c>
      <c r="S12833" t="s">
        <v>170</v>
      </c>
      <c r="T12833">
        <v>563868.38709677418</v>
      </c>
      <c r="U12833">
        <v>430347</v>
      </c>
      <c r="V12833">
        <v>-133521.38709677418</v>
      </c>
      <c r="W12833">
        <v>-0.2367953056993396</v>
      </c>
      <c r="X12833" t="s">
        <v>293</v>
      </c>
    </row>
    <row r="12834" spans="1:24" x14ac:dyDescent="0.35">
      <c r="A12834">
        <v>3301017683</v>
      </c>
      <c r="B12834" t="s">
        <v>168</v>
      </c>
      <c r="C12834" t="s">
        <v>168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305000</v>
      </c>
      <c r="O12834">
        <v>305000</v>
      </c>
      <c r="P12834" t="s">
        <v>5</v>
      </c>
      <c r="Q12834" t="s">
        <v>12</v>
      </c>
      <c r="R12834" t="s">
        <v>169</v>
      </c>
      <c r="S12834" t="s">
        <v>170</v>
      </c>
      <c r="T12834">
        <v>196774.19354838709</v>
      </c>
      <c r="U12834">
        <v>355000</v>
      </c>
      <c r="V12834">
        <v>158225.80645161291</v>
      </c>
      <c r="W12834">
        <v>0.8040983606557377</v>
      </c>
      <c r="X12834" t="s">
        <v>256</v>
      </c>
    </row>
    <row r="12835" spans="1:24" x14ac:dyDescent="0.35">
      <c r="A12835">
        <v>3301060870</v>
      </c>
      <c r="B12835" t="s">
        <v>168</v>
      </c>
      <c r="C12835" t="s">
        <v>168</v>
      </c>
      <c r="D12835">
        <v>0</v>
      </c>
      <c r="E12835">
        <v>0</v>
      </c>
      <c r="F12835">
        <v>3</v>
      </c>
      <c r="G12835">
        <v>40328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30000</v>
      </c>
      <c r="O12835">
        <v>70328</v>
      </c>
      <c r="P12835" t="s">
        <v>5</v>
      </c>
      <c r="Q12835" t="s">
        <v>15</v>
      </c>
      <c r="R12835" t="s">
        <v>169</v>
      </c>
      <c r="S12835" t="s">
        <v>170</v>
      </c>
      <c r="T12835">
        <v>45372.903225806447</v>
      </c>
      <c r="U12835">
        <v>79994</v>
      </c>
      <c r="V12835">
        <v>34621.096774193553</v>
      </c>
      <c r="W12835">
        <v>0.76303463769764557</v>
      </c>
      <c r="X12835" t="s">
        <v>329</v>
      </c>
    </row>
    <row r="12836" spans="1:24" x14ac:dyDescent="0.35">
      <c r="A12836">
        <v>3301006698</v>
      </c>
      <c r="B12836" t="s">
        <v>168</v>
      </c>
      <c r="C12836" t="s">
        <v>168</v>
      </c>
      <c r="D12836">
        <v>0</v>
      </c>
      <c r="E12836">
        <v>0</v>
      </c>
      <c r="F12836">
        <v>4</v>
      </c>
      <c r="G12836">
        <v>179149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540000</v>
      </c>
      <c r="O12836">
        <v>719149</v>
      </c>
      <c r="P12836" t="s">
        <v>5</v>
      </c>
      <c r="Q12836" t="s">
        <v>16</v>
      </c>
      <c r="R12836" t="s">
        <v>169</v>
      </c>
      <c r="S12836" t="s">
        <v>170</v>
      </c>
      <c r="T12836">
        <v>463967.09677419357</v>
      </c>
      <c r="U12836">
        <v>119025</v>
      </c>
      <c r="V12836">
        <v>-344942.09677419357</v>
      </c>
      <c r="W12836">
        <v>-0.74346241182286288</v>
      </c>
      <c r="X12836" t="s">
        <v>349</v>
      </c>
    </row>
    <row r="12837" spans="1:24" x14ac:dyDescent="0.35">
      <c r="A12837">
        <v>3300009169</v>
      </c>
      <c r="B12837" t="s">
        <v>168</v>
      </c>
      <c r="C12837" t="s">
        <v>168</v>
      </c>
      <c r="D12837">
        <v>0</v>
      </c>
      <c r="E12837">
        <v>0</v>
      </c>
      <c r="F12837">
        <v>5</v>
      </c>
      <c r="G12837">
        <v>197748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465000</v>
      </c>
      <c r="O12837">
        <v>662748</v>
      </c>
      <c r="P12837" t="s">
        <v>5</v>
      </c>
      <c r="Q12837" t="s">
        <v>12</v>
      </c>
      <c r="R12837" t="s">
        <v>169</v>
      </c>
      <c r="S12837" t="s">
        <v>170</v>
      </c>
      <c r="T12837">
        <v>427579.3548387097</v>
      </c>
      <c r="U12837">
        <v>751699</v>
      </c>
      <c r="V12837">
        <v>324119.6451612903</v>
      </c>
      <c r="W12837">
        <v>0.75803389825393652</v>
      </c>
      <c r="X12837" t="s">
        <v>302</v>
      </c>
    </row>
    <row r="12838" spans="1:24" x14ac:dyDescent="0.35">
      <c r="A12838">
        <v>3300017010</v>
      </c>
      <c r="B12838" t="s">
        <v>168</v>
      </c>
      <c r="C12838" t="s">
        <v>168</v>
      </c>
      <c r="D12838">
        <v>0</v>
      </c>
      <c r="E12838">
        <v>0</v>
      </c>
      <c r="F12838">
        <v>12</v>
      </c>
      <c r="G12838">
        <v>455765</v>
      </c>
      <c r="H12838">
        <v>15</v>
      </c>
      <c r="I12838">
        <v>470000</v>
      </c>
      <c r="J12838">
        <v>0</v>
      </c>
      <c r="K12838">
        <v>0</v>
      </c>
      <c r="L12838">
        <v>5</v>
      </c>
      <c r="M12838">
        <v>222000</v>
      </c>
      <c r="N12838">
        <v>1147500</v>
      </c>
      <c r="O12838">
        <v>2295265</v>
      </c>
      <c r="P12838" t="s">
        <v>5</v>
      </c>
      <c r="Q12838" t="s">
        <v>6</v>
      </c>
      <c r="R12838" t="s">
        <v>169</v>
      </c>
      <c r="S12838" t="s">
        <v>170</v>
      </c>
      <c r="T12838">
        <v>1480816.1290322582</v>
      </c>
      <c r="U12838">
        <v>5864960</v>
      </c>
      <c r="V12838">
        <v>4384143.8709677421</v>
      </c>
      <c r="W12838">
        <v>2.9606267685866334</v>
      </c>
      <c r="X12838" t="s">
        <v>255</v>
      </c>
    </row>
    <row r="12839" spans="1:24" x14ac:dyDescent="0.35">
      <c r="A12839">
        <v>3301022960</v>
      </c>
      <c r="B12839" t="s">
        <v>168</v>
      </c>
      <c r="C12839" t="s">
        <v>168</v>
      </c>
      <c r="D12839">
        <v>0</v>
      </c>
      <c r="E12839">
        <v>0</v>
      </c>
      <c r="F12839">
        <v>35</v>
      </c>
      <c r="G12839">
        <v>1057665</v>
      </c>
      <c r="H12839">
        <v>33</v>
      </c>
      <c r="I12839">
        <v>780000</v>
      </c>
      <c r="J12839">
        <v>0</v>
      </c>
      <c r="K12839">
        <v>0</v>
      </c>
      <c r="L12839">
        <v>6</v>
      </c>
      <c r="M12839">
        <v>334400</v>
      </c>
      <c r="N12839">
        <v>150000</v>
      </c>
      <c r="O12839">
        <v>2322065</v>
      </c>
      <c r="P12839" t="s">
        <v>5</v>
      </c>
      <c r="Q12839" t="s">
        <v>14</v>
      </c>
      <c r="R12839" t="s">
        <v>169</v>
      </c>
      <c r="S12839" t="s">
        <v>170</v>
      </c>
      <c r="T12839">
        <v>1498106.4516129033</v>
      </c>
      <c r="U12839">
        <v>1097778</v>
      </c>
      <c r="V12839">
        <v>-400328.45161290327</v>
      </c>
      <c r="W12839">
        <v>-0.26722296748799024</v>
      </c>
      <c r="X12839" t="s">
        <v>366</v>
      </c>
    </row>
    <row r="12840" spans="1:24" x14ac:dyDescent="0.35">
      <c r="A12840">
        <v>3301004953</v>
      </c>
      <c r="B12840" t="s">
        <v>168</v>
      </c>
      <c r="C12840" t="s">
        <v>168</v>
      </c>
      <c r="D12840">
        <v>0</v>
      </c>
      <c r="E12840">
        <v>0</v>
      </c>
      <c r="F12840">
        <v>418</v>
      </c>
      <c r="G12840">
        <v>10526471</v>
      </c>
      <c r="H12840">
        <v>122</v>
      </c>
      <c r="I12840">
        <v>4189000</v>
      </c>
      <c r="J12840">
        <v>0</v>
      </c>
      <c r="K12840">
        <v>0</v>
      </c>
      <c r="L12840">
        <v>124</v>
      </c>
      <c r="M12840">
        <v>5537600</v>
      </c>
      <c r="N12840">
        <v>150000</v>
      </c>
      <c r="O12840">
        <v>20403071</v>
      </c>
      <c r="P12840" t="s">
        <v>5</v>
      </c>
      <c r="Q12840" t="s">
        <v>10</v>
      </c>
      <c r="R12840" t="s">
        <v>181</v>
      </c>
      <c r="S12840" t="s">
        <v>170</v>
      </c>
      <c r="T12840">
        <v>13163271.612903226</v>
      </c>
      <c r="U12840">
        <v>12942201</v>
      </c>
      <c r="V12840">
        <v>-221070.61290322617</v>
      </c>
      <c r="W12840">
        <v>-1.6794503631340607E-2</v>
      </c>
      <c r="X12840" t="s">
        <v>337</v>
      </c>
    </row>
    <row r="12841" spans="1:24" x14ac:dyDescent="0.35">
      <c r="A12841">
        <v>3301050249</v>
      </c>
      <c r="B12841" t="s">
        <v>168</v>
      </c>
      <c r="C12841" t="s">
        <v>168</v>
      </c>
      <c r="D12841">
        <v>0</v>
      </c>
      <c r="E12841">
        <v>0</v>
      </c>
      <c r="F12841">
        <v>122</v>
      </c>
      <c r="G12841">
        <v>3291254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150000</v>
      </c>
      <c r="O12841">
        <v>3441254</v>
      </c>
      <c r="P12841" t="s">
        <v>5</v>
      </c>
      <c r="Q12841" t="s">
        <v>10</v>
      </c>
      <c r="R12841" t="s">
        <v>169</v>
      </c>
      <c r="S12841" t="s">
        <v>170</v>
      </c>
      <c r="T12841">
        <v>2220163.8709677421</v>
      </c>
      <c r="U12841">
        <v>2840591</v>
      </c>
      <c r="V12841">
        <v>620427.12903225794</v>
      </c>
      <c r="W12841">
        <v>0.27945105185493424</v>
      </c>
      <c r="X12841" t="s">
        <v>198</v>
      </c>
    </row>
    <row r="12842" spans="1:24" x14ac:dyDescent="0.35">
      <c r="A12842">
        <v>3301068554</v>
      </c>
      <c r="B12842" t="s">
        <v>168</v>
      </c>
      <c r="C12842" t="s">
        <v>168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57000</v>
      </c>
      <c r="O12842">
        <v>57000</v>
      </c>
      <c r="P12842" t="s">
        <v>5</v>
      </c>
      <c r="Q12842" t="s">
        <v>11</v>
      </c>
      <c r="R12842" t="s">
        <v>169</v>
      </c>
      <c r="S12842" t="s">
        <v>170</v>
      </c>
      <c r="T12842">
        <v>36774.193548387098</v>
      </c>
      <c r="U12842">
        <v>0</v>
      </c>
      <c r="V12842">
        <v>-36774.193548387098</v>
      </c>
      <c r="W12842">
        <v>0</v>
      </c>
      <c r="X12842" t="s">
        <v>290</v>
      </c>
    </row>
    <row r="12843" spans="1:24" x14ac:dyDescent="0.35">
      <c r="A12843">
        <v>3301072190</v>
      </c>
      <c r="B12843" t="s">
        <v>168</v>
      </c>
      <c r="C12843" t="s">
        <v>168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342000</v>
      </c>
      <c r="O12843">
        <v>342000</v>
      </c>
      <c r="P12843" t="s">
        <v>5</v>
      </c>
      <c r="Q12843" t="s">
        <v>8</v>
      </c>
      <c r="R12843" t="s">
        <v>169</v>
      </c>
      <c r="S12843" t="s">
        <v>170</v>
      </c>
      <c r="T12843">
        <v>220645.16129032258</v>
      </c>
      <c r="U12843">
        <v>1046500</v>
      </c>
      <c r="V12843">
        <v>825854.83870967745</v>
      </c>
      <c r="W12843">
        <v>3.7429093567251464</v>
      </c>
      <c r="X12843" t="s">
        <v>372</v>
      </c>
    </row>
    <row r="12844" spans="1:24" x14ac:dyDescent="0.35">
      <c r="A12844">
        <v>3301072247</v>
      </c>
      <c r="B12844" t="s">
        <v>168</v>
      </c>
      <c r="C12844" t="s">
        <v>168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192000</v>
      </c>
      <c r="O12844">
        <v>192000</v>
      </c>
      <c r="P12844" t="s">
        <v>5</v>
      </c>
      <c r="Q12844" t="s">
        <v>10</v>
      </c>
      <c r="R12844" t="s">
        <v>169</v>
      </c>
      <c r="S12844" t="s">
        <v>170</v>
      </c>
      <c r="T12844">
        <v>123870.96774193548</v>
      </c>
      <c r="U12844">
        <v>35000</v>
      </c>
      <c r="V12844">
        <v>-88870.967741935485</v>
      </c>
      <c r="W12844">
        <v>-0.71744791666666674</v>
      </c>
      <c r="X12844" t="s">
        <v>319</v>
      </c>
    </row>
    <row r="12845" spans="1:24" x14ac:dyDescent="0.35">
      <c r="A12845">
        <v>3301036786</v>
      </c>
      <c r="B12845" t="s">
        <v>168</v>
      </c>
      <c r="C12845" t="s">
        <v>168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796000</v>
      </c>
      <c r="O12845">
        <v>796000</v>
      </c>
      <c r="P12845" t="s">
        <v>5</v>
      </c>
      <c r="Q12845" t="s">
        <v>14</v>
      </c>
      <c r="R12845" t="s">
        <v>169</v>
      </c>
      <c r="S12845" t="s">
        <v>170</v>
      </c>
      <c r="T12845">
        <v>513548.38709677418</v>
      </c>
      <c r="U12845">
        <v>708000</v>
      </c>
      <c r="V12845">
        <v>194451.61290322582</v>
      </c>
      <c r="W12845">
        <v>0.37864321608040208</v>
      </c>
      <c r="X12845" t="s">
        <v>266</v>
      </c>
    </row>
    <row r="12846" spans="1:24" x14ac:dyDescent="0.35">
      <c r="A12846">
        <v>3301026215</v>
      </c>
      <c r="B12846" t="s">
        <v>168</v>
      </c>
      <c r="C12846" t="s">
        <v>168</v>
      </c>
      <c r="D12846">
        <v>0</v>
      </c>
      <c r="E12846">
        <v>0</v>
      </c>
      <c r="F12846">
        <v>52</v>
      </c>
      <c r="G12846">
        <v>1819445</v>
      </c>
      <c r="H12846">
        <v>39</v>
      </c>
      <c r="I12846">
        <v>1102000</v>
      </c>
      <c r="J12846">
        <v>0</v>
      </c>
      <c r="K12846">
        <v>0</v>
      </c>
      <c r="L12846">
        <v>17</v>
      </c>
      <c r="M12846">
        <v>670800</v>
      </c>
      <c r="N12846">
        <v>54000</v>
      </c>
      <c r="O12846">
        <v>3646245</v>
      </c>
      <c r="P12846" t="s">
        <v>5</v>
      </c>
      <c r="Q12846" t="s">
        <v>14</v>
      </c>
      <c r="R12846" t="s">
        <v>169</v>
      </c>
      <c r="S12846" t="s">
        <v>170</v>
      </c>
      <c r="T12846">
        <v>2352416.1290322579</v>
      </c>
      <c r="U12846">
        <v>2297869</v>
      </c>
      <c r="V12846">
        <v>-54547.129032257944</v>
      </c>
      <c r="W12846">
        <v>-2.3187704062672676E-2</v>
      </c>
      <c r="X12846" t="s">
        <v>382</v>
      </c>
    </row>
    <row r="12847" spans="1:24" x14ac:dyDescent="0.35">
      <c r="A12847">
        <v>3301045080</v>
      </c>
      <c r="B12847" t="s">
        <v>168</v>
      </c>
      <c r="C12847" t="s">
        <v>168</v>
      </c>
      <c r="D12847">
        <v>0</v>
      </c>
      <c r="E12847">
        <v>0</v>
      </c>
      <c r="F12847">
        <v>28</v>
      </c>
      <c r="G12847">
        <v>857494</v>
      </c>
      <c r="H12847">
        <v>18</v>
      </c>
      <c r="I12847">
        <v>530000</v>
      </c>
      <c r="J12847">
        <v>0</v>
      </c>
      <c r="K12847">
        <v>0</v>
      </c>
      <c r="L12847">
        <v>8</v>
      </c>
      <c r="M12847">
        <v>539200</v>
      </c>
      <c r="N12847">
        <v>631500</v>
      </c>
      <c r="O12847">
        <v>2558194</v>
      </c>
      <c r="P12847" t="s">
        <v>5</v>
      </c>
      <c r="Q12847" t="s">
        <v>17</v>
      </c>
      <c r="R12847" t="s">
        <v>169</v>
      </c>
      <c r="S12847" t="s">
        <v>170</v>
      </c>
      <c r="T12847">
        <v>1650447.7419354839</v>
      </c>
      <c r="U12847">
        <v>2218847</v>
      </c>
      <c r="V12847">
        <v>568399.25806451612</v>
      </c>
      <c r="W12847">
        <v>0.34439094533096393</v>
      </c>
      <c r="X12847" t="s">
        <v>291</v>
      </c>
    </row>
    <row r="12848" spans="1:24" x14ac:dyDescent="0.35">
      <c r="A12848">
        <v>3301063405</v>
      </c>
      <c r="B12848" t="s">
        <v>168</v>
      </c>
      <c r="C12848" t="s">
        <v>168</v>
      </c>
      <c r="D12848">
        <v>0</v>
      </c>
      <c r="E12848">
        <v>0</v>
      </c>
      <c r="F12848">
        <v>1</v>
      </c>
      <c r="G12848">
        <v>20100</v>
      </c>
      <c r="H12848">
        <v>1</v>
      </c>
      <c r="I12848">
        <v>5000</v>
      </c>
      <c r="J12848">
        <v>0</v>
      </c>
      <c r="K12848">
        <v>0</v>
      </c>
      <c r="L12848">
        <v>1</v>
      </c>
      <c r="M12848">
        <v>202400</v>
      </c>
      <c r="N12848">
        <v>1176000</v>
      </c>
      <c r="O12848">
        <v>1403500</v>
      </c>
      <c r="P12848" t="s">
        <v>5</v>
      </c>
      <c r="Q12848" t="s">
        <v>17</v>
      </c>
      <c r="R12848" t="s">
        <v>169</v>
      </c>
      <c r="S12848" t="s">
        <v>170</v>
      </c>
      <c r="T12848">
        <v>905483.87096774194</v>
      </c>
      <c r="U12848">
        <v>433000</v>
      </c>
      <c r="V12848">
        <v>-472483.87096774194</v>
      </c>
      <c r="W12848">
        <v>-0.52180263626647672</v>
      </c>
      <c r="X12848" t="s">
        <v>244</v>
      </c>
    </row>
    <row r="12849" spans="1:24" x14ac:dyDescent="0.35">
      <c r="A12849">
        <v>3300014094</v>
      </c>
      <c r="B12849" t="s">
        <v>168</v>
      </c>
      <c r="C12849" t="s">
        <v>168</v>
      </c>
      <c r="D12849">
        <v>0</v>
      </c>
      <c r="E12849">
        <v>0</v>
      </c>
      <c r="F12849">
        <v>1</v>
      </c>
      <c r="G12849">
        <v>30598</v>
      </c>
      <c r="H12849">
        <v>2</v>
      </c>
      <c r="I12849">
        <v>20000</v>
      </c>
      <c r="J12849">
        <v>0</v>
      </c>
      <c r="K12849">
        <v>0</v>
      </c>
      <c r="L12849">
        <v>4</v>
      </c>
      <c r="M12849">
        <v>346759</v>
      </c>
      <c r="N12849">
        <v>1031100</v>
      </c>
      <c r="O12849">
        <v>1428457</v>
      </c>
      <c r="P12849" t="s">
        <v>5</v>
      </c>
      <c r="Q12849" t="s">
        <v>8</v>
      </c>
      <c r="R12849" t="s">
        <v>169</v>
      </c>
      <c r="S12849" t="s">
        <v>170</v>
      </c>
      <c r="T12849">
        <v>921585.16129032255</v>
      </c>
      <c r="U12849">
        <v>1321880</v>
      </c>
      <c r="V12849">
        <v>400294.83870967745</v>
      </c>
      <c r="W12849">
        <v>0.4343546918108141</v>
      </c>
      <c r="X12849" t="s">
        <v>216</v>
      </c>
    </row>
    <row r="12850" spans="1:24" x14ac:dyDescent="0.35">
      <c r="A12850">
        <v>3301065740</v>
      </c>
      <c r="B12850" t="s">
        <v>168</v>
      </c>
      <c r="C12850" t="s">
        <v>168</v>
      </c>
      <c r="D12850">
        <v>0</v>
      </c>
      <c r="E12850">
        <v>0</v>
      </c>
      <c r="F12850">
        <v>16</v>
      </c>
      <c r="G12850">
        <v>659984</v>
      </c>
      <c r="H12850">
        <v>31</v>
      </c>
      <c r="I12850">
        <v>915000</v>
      </c>
      <c r="J12850">
        <v>0</v>
      </c>
      <c r="K12850">
        <v>0</v>
      </c>
      <c r="L12850">
        <v>11</v>
      </c>
      <c r="M12850">
        <v>446400</v>
      </c>
      <c r="N12850">
        <v>150000</v>
      </c>
      <c r="O12850">
        <v>2171384</v>
      </c>
      <c r="P12850" t="s">
        <v>5</v>
      </c>
      <c r="Q12850" t="s">
        <v>14</v>
      </c>
      <c r="R12850" t="s">
        <v>169</v>
      </c>
      <c r="S12850" t="s">
        <v>170</v>
      </c>
      <c r="T12850">
        <v>1400892.9032258063</v>
      </c>
      <c r="U12850">
        <v>1547087</v>
      </c>
      <c r="V12850">
        <v>146194.09677419369</v>
      </c>
      <c r="W12850">
        <v>0.10435779668635314</v>
      </c>
      <c r="X12850" t="s">
        <v>313</v>
      </c>
    </row>
    <row r="12851" spans="1:24" x14ac:dyDescent="0.35">
      <c r="A12851">
        <v>3301070222</v>
      </c>
      <c r="B12851" t="s">
        <v>168</v>
      </c>
      <c r="C12851" t="s">
        <v>168</v>
      </c>
      <c r="D12851">
        <v>0</v>
      </c>
      <c r="E12851">
        <v>0</v>
      </c>
      <c r="F12851">
        <v>84</v>
      </c>
      <c r="G12851">
        <v>2843414</v>
      </c>
      <c r="H12851">
        <v>11</v>
      </c>
      <c r="I12851">
        <v>580000</v>
      </c>
      <c r="J12851">
        <v>0</v>
      </c>
      <c r="K12851">
        <v>0</v>
      </c>
      <c r="L12851">
        <v>0</v>
      </c>
      <c r="M12851">
        <v>0</v>
      </c>
      <c r="N12851">
        <v>150000</v>
      </c>
      <c r="O12851">
        <v>3573414</v>
      </c>
      <c r="P12851" t="s">
        <v>5</v>
      </c>
      <c r="Q12851" t="s">
        <v>14</v>
      </c>
      <c r="R12851" t="s">
        <v>169</v>
      </c>
      <c r="S12851" t="s">
        <v>170</v>
      </c>
      <c r="T12851">
        <v>2305428.3870967743</v>
      </c>
      <c r="U12851">
        <v>2245951</v>
      </c>
      <c r="V12851">
        <v>-59477.387096774299</v>
      </c>
      <c r="W12851">
        <v>-2.5798843906695401E-2</v>
      </c>
      <c r="X12851" t="s">
        <v>314</v>
      </c>
    </row>
    <row r="12852" spans="1:24" x14ac:dyDescent="0.35">
      <c r="A12852">
        <v>3301077033</v>
      </c>
      <c r="B12852" t="s">
        <v>168</v>
      </c>
      <c r="C12852" t="s">
        <v>168</v>
      </c>
      <c r="D12852">
        <v>0</v>
      </c>
      <c r="E12852">
        <v>0</v>
      </c>
      <c r="F12852">
        <v>1</v>
      </c>
      <c r="G12852">
        <v>10999</v>
      </c>
      <c r="H12852">
        <v>2</v>
      </c>
      <c r="I12852">
        <v>60000</v>
      </c>
      <c r="J12852">
        <v>0</v>
      </c>
      <c r="K12852">
        <v>0</v>
      </c>
      <c r="L12852">
        <v>2</v>
      </c>
      <c r="M12852">
        <v>124800</v>
      </c>
      <c r="N12852">
        <v>150000</v>
      </c>
      <c r="O12852">
        <v>345799</v>
      </c>
      <c r="P12852" t="s">
        <v>5</v>
      </c>
      <c r="Q12852" t="s">
        <v>14</v>
      </c>
      <c r="R12852" t="s">
        <v>181</v>
      </c>
      <c r="S12852" t="s">
        <v>170</v>
      </c>
      <c r="T12852">
        <v>223096.12903225806</v>
      </c>
      <c r="U12852">
        <v>417494</v>
      </c>
      <c r="V12852">
        <v>194397.87096774194</v>
      </c>
      <c r="W12852">
        <v>0.87136371128892809</v>
      </c>
      <c r="X12852" t="s">
        <v>213</v>
      </c>
    </row>
    <row r="12853" spans="1:24" x14ac:dyDescent="0.35">
      <c r="A12853">
        <v>3301073047</v>
      </c>
      <c r="B12853" t="s">
        <v>168</v>
      </c>
      <c r="C12853" t="s">
        <v>168</v>
      </c>
      <c r="D12853">
        <v>0</v>
      </c>
      <c r="E12853">
        <v>0</v>
      </c>
      <c r="F12853">
        <v>110</v>
      </c>
      <c r="G12853">
        <v>2711034</v>
      </c>
      <c r="H12853">
        <v>39</v>
      </c>
      <c r="I12853">
        <v>993000</v>
      </c>
      <c r="J12853">
        <v>0</v>
      </c>
      <c r="K12853">
        <v>0</v>
      </c>
      <c r="L12853">
        <v>19</v>
      </c>
      <c r="M12853">
        <v>760000</v>
      </c>
      <c r="N12853">
        <v>180000</v>
      </c>
      <c r="O12853">
        <v>4644034</v>
      </c>
      <c r="P12853" t="s">
        <v>5</v>
      </c>
      <c r="Q12853" t="s">
        <v>15</v>
      </c>
      <c r="R12853" t="s">
        <v>169</v>
      </c>
      <c r="S12853" t="s">
        <v>170</v>
      </c>
      <c r="T12853">
        <v>2996150.9677419355</v>
      </c>
      <c r="U12853">
        <v>2647781</v>
      </c>
      <c r="V12853">
        <v>-348369.96774193551</v>
      </c>
      <c r="W12853">
        <v>-0.11627250145024781</v>
      </c>
      <c r="X12853" t="s">
        <v>179</v>
      </c>
    </row>
    <row r="12854" spans="1:24" x14ac:dyDescent="0.35">
      <c r="A12854">
        <v>3301058583</v>
      </c>
      <c r="B12854" t="s">
        <v>168</v>
      </c>
      <c r="C12854" t="s">
        <v>168</v>
      </c>
      <c r="D12854">
        <v>0</v>
      </c>
      <c r="E12854">
        <v>0</v>
      </c>
      <c r="F12854">
        <v>6</v>
      </c>
      <c r="G12854">
        <v>208254</v>
      </c>
      <c r="H12854">
        <v>2</v>
      </c>
      <c r="I12854">
        <v>90000</v>
      </c>
      <c r="J12854">
        <v>0</v>
      </c>
      <c r="K12854">
        <v>0</v>
      </c>
      <c r="L12854">
        <v>0</v>
      </c>
      <c r="M12854">
        <v>0</v>
      </c>
      <c r="N12854">
        <v>75000</v>
      </c>
      <c r="O12854">
        <v>373254</v>
      </c>
      <c r="P12854" t="s">
        <v>5</v>
      </c>
      <c r="Q12854" t="s">
        <v>14</v>
      </c>
      <c r="R12854" t="s">
        <v>207</v>
      </c>
      <c r="S12854" t="s">
        <v>170</v>
      </c>
      <c r="T12854">
        <v>240809.03225806452</v>
      </c>
      <c r="U12854">
        <v>150000</v>
      </c>
      <c r="V12854">
        <v>-90809.032258064515</v>
      </c>
      <c r="W12854">
        <v>-0.37709977655966176</v>
      </c>
      <c r="X12854" t="s">
        <v>313</v>
      </c>
    </row>
    <row r="12855" spans="1:24" x14ac:dyDescent="0.35">
      <c r="A12855">
        <v>3300024496</v>
      </c>
      <c r="B12855" t="s">
        <v>168</v>
      </c>
      <c r="C12855" t="s">
        <v>168</v>
      </c>
      <c r="D12855">
        <v>0</v>
      </c>
      <c r="E12855">
        <v>0</v>
      </c>
      <c r="F12855">
        <v>26</v>
      </c>
      <c r="G12855">
        <v>697270</v>
      </c>
      <c r="H12855">
        <v>22</v>
      </c>
      <c r="I12855">
        <v>260000</v>
      </c>
      <c r="J12855">
        <v>0</v>
      </c>
      <c r="K12855">
        <v>0</v>
      </c>
      <c r="L12855">
        <v>46</v>
      </c>
      <c r="M12855">
        <v>1977030</v>
      </c>
      <c r="N12855">
        <v>2020500</v>
      </c>
      <c r="O12855">
        <v>4954800</v>
      </c>
      <c r="P12855" t="s">
        <v>5</v>
      </c>
      <c r="Q12855" t="s">
        <v>17</v>
      </c>
      <c r="R12855" t="s">
        <v>169</v>
      </c>
      <c r="S12855" t="s">
        <v>170</v>
      </c>
      <c r="T12855">
        <v>3196645.1612903224</v>
      </c>
      <c r="U12855">
        <v>1711098</v>
      </c>
      <c r="V12855">
        <v>-1485547.1612903224</v>
      </c>
      <c r="W12855">
        <v>-0.46472069508355529</v>
      </c>
      <c r="X12855" t="s">
        <v>293</v>
      </c>
    </row>
    <row r="12856" spans="1:24" x14ac:dyDescent="0.35">
      <c r="A12856">
        <v>3301000689</v>
      </c>
      <c r="B12856" t="s">
        <v>168</v>
      </c>
      <c r="C12856" t="s">
        <v>168</v>
      </c>
      <c r="D12856">
        <v>0</v>
      </c>
      <c r="E12856">
        <v>0</v>
      </c>
      <c r="F12856">
        <v>29</v>
      </c>
      <c r="G12856">
        <v>934997</v>
      </c>
      <c r="H12856">
        <v>35</v>
      </c>
      <c r="I12856">
        <v>962000</v>
      </c>
      <c r="J12856">
        <v>0</v>
      </c>
      <c r="K12856">
        <v>0</v>
      </c>
      <c r="L12856">
        <v>28</v>
      </c>
      <c r="M12856">
        <v>1134007</v>
      </c>
      <c r="N12856">
        <v>1132500</v>
      </c>
      <c r="O12856">
        <v>4163504</v>
      </c>
      <c r="P12856" t="s">
        <v>5</v>
      </c>
      <c r="Q12856" t="s">
        <v>17</v>
      </c>
      <c r="R12856" t="s">
        <v>169</v>
      </c>
      <c r="S12856" t="s">
        <v>170</v>
      </c>
      <c r="T12856">
        <v>2686131.6129032262</v>
      </c>
      <c r="U12856">
        <v>2207859</v>
      </c>
      <c r="V12856">
        <v>-478272.61290322617</v>
      </c>
      <c r="W12856">
        <v>-0.1780525610159136</v>
      </c>
      <c r="X12856" t="s">
        <v>253</v>
      </c>
    </row>
    <row r="12857" spans="1:24" x14ac:dyDescent="0.35">
      <c r="A12857">
        <v>3301072473</v>
      </c>
      <c r="B12857" t="s">
        <v>168</v>
      </c>
      <c r="C12857" t="s">
        <v>168</v>
      </c>
      <c r="D12857">
        <v>0</v>
      </c>
      <c r="E12857">
        <v>0</v>
      </c>
      <c r="F12857">
        <v>16</v>
      </c>
      <c r="G12857">
        <v>560979</v>
      </c>
      <c r="H12857">
        <v>10</v>
      </c>
      <c r="I12857">
        <v>178000</v>
      </c>
      <c r="J12857">
        <v>0</v>
      </c>
      <c r="K12857">
        <v>0</v>
      </c>
      <c r="L12857">
        <v>5</v>
      </c>
      <c r="M12857">
        <v>172000</v>
      </c>
      <c r="N12857">
        <v>150000</v>
      </c>
      <c r="O12857">
        <v>1060979</v>
      </c>
      <c r="P12857" t="s">
        <v>5</v>
      </c>
      <c r="Q12857" t="s">
        <v>14</v>
      </c>
      <c r="R12857" t="s">
        <v>207</v>
      </c>
      <c r="S12857" t="s">
        <v>170</v>
      </c>
      <c r="T12857">
        <v>684502.58064516133</v>
      </c>
      <c r="U12857">
        <v>1184080</v>
      </c>
      <c r="V12857">
        <v>499577.41935483867</v>
      </c>
      <c r="W12857">
        <v>0.72984008166042869</v>
      </c>
      <c r="X12857" t="s">
        <v>212</v>
      </c>
    </row>
    <row r="12858" spans="1:24" x14ac:dyDescent="0.35">
      <c r="A12858">
        <v>3301061967</v>
      </c>
      <c r="B12858" t="s">
        <v>168</v>
      </c>
      <c r="C12858" t="s">
        <v>168</v>
      </c>
      <c r="D12858">
        <v>0</v>
      </c>
      <c r="E12858">
        <v>0</v>
      </c>
      <c r="F12858">
        <v>88</v>
      </c>
      <c r="G12858">
        <v>3595460</v>
      </c>
      <c r="H12858">
        <v>0</v>
      </c>
      <c r="I12858">
        <v>0</v>
      </c>
      <c r="J12858">
        <v>0</v>
      </c>
      <c r="K12858">
        <v>0</v>
      </c>
      <c r="L12858">
        <v>1</v>
      </c>
      <c r="M12858">
        <v>102400</v>
      </c>
      <c r="N12858">
        <v>939500</v>
      </c>
      <c r="O12858">
        <v>4637360</v>
      </c>
      <c r="P12858" t="s">
        <v>5</v>
      </c>
      <c r="Q12858" t="s">
        <v>7</v>
      </c>
      <c r="R12858" t="s">
        <v>169</v>
      </c>
      <c r="S12858" t="s">
        <v>170</v>
      </c>
      <c r="T12858">
        <v>2991845.1612903224</v>
      </c>
      <c r="U12858">
        <v>3920949</v>
      </c>
      <c r="V12858">
        <v>929103.83870967757</v>
      </c>
      <c r="W12858">
        <v>0.31054542886469894</v>
      </c>
      <c r="X12858" t="s">
        <v>288</v>
      </c>
    </row>
    <row r="12859" spans="1:24" x14ac:dyDescent="0.35">
      <c r="A12859">
        <v>6001144953</v>
      </c>
      <c r="B12859" t="s">
        <v>168</v>
      </c>
      <c r="C12859" t="s">
        <v>168</v>
      </c>
      <c r="D12859">
        <v>0</v>
      </c>
      <c r="E12859">
        <v>0</v>
      </c>
      <c r="F12859">
        <v>0</v>
      </c>
      <c r="G12859">
        <v>0</v>
      </c>
      <c r="H12859">
        <v>19</v>
      </c>
      <c r="I12859">
        <v>650000</v>
      </c>
      <c r="J12859">
        <v>0</v>
      </c>
      <c r="K12859">
        <v>0</v>
      </c>
      <c r="L12859">
        <v>0</v>
      </c>
      <c r="M12859">
        <v>0</v>
      </c>
      <c r="N12859">
        <v>150000</v>
      </c>
      <c r="O12859">
        <v>800000</v>
      </c>
      <c r="P12859" t="s">
        <v>5</v>
      </c>
      <c r="Q12859" t="s">
        <v>10</v>
      </c>
      <c r="R12859" t="s">
        <v>169</v>
      </c>
      <c r="S12859" t="s">
        <v>170</v>
      </c>
      <c r="T12859">
        <v>516129.03225806454</v>
      </c>
      <c r="U12859">
        <v>685000</v>
      </c>
      <c r="V12859">
        <v>168870.96774193546</v>
      </c>
      <c r="W12859">
        <v>0.32718749999999996</v>
      </c>
      <c r="X12859" t="s">
        <v>400</v>
      </c>
    </row>
    <row r="12860" spans="1:24" x14ac:dyDescent="0.35">
      <c r="A12860">
        <v>3300016820</v>
      </c>
      <c r="B12860" t="s">
        <v>168</v>
      </c>
      <c r="C12860" t="s">
        <v>168</v>
      </c>
      <c r="D12860">
        <v>0</v>
      </c>
      <c r="E12860">
        <v>0</v>
      </c>
      <c r="F12860">
        <v>767</v>
      </c>
      <c r="G12860">
        <v>33624426</v>
      </c>
      <c r="H12860">
        <v>305</v>
      </c>
      <c r="I12860">
        <v>9123000</v>
      </c>
      <c r="J12860">
        <v>0</v>
      </c>
      <c r="K12860">
        <v>0</v>
      </c>
      <c r="L12860">
        <v>0</v>
      </c>
      <c r="M12860">
        <v>0</v>
      </c>
      <c r="N12860">
        <v>418000</v>
      </c>
      <c r="O12860">
        <v>43165426</v>
      </c>
      <c r="P12860" t="s">
        <v>5</v>
      </c>
      <c r="Q12860" t="s">
        <v>6</v>
      </c>
      <c r="R12860" t="s">
        <v>169</v>
      </c>
      <c r="S12860" t="s">
        <v>170</v>
      </c>
      <c r="T12860">
        <v>27848661.935483869</v>
      </c>
      <c r="U12860">
        <v>29979196</v>
      </c>
      <c r="V12860">
        <v>2130534.0645161308</v>
      </c>
      <c r="W12860">
        <v>7.6504001142025269E-2</v>
      </c>
      <c r="X12860" t="s">
        <v>343</v>
      </c>
    </row>
    <row r="12861" spans="1:24" x14ac:dyDescent="0.35">
      <c r="A12861">
        <v>3300015406</v>
      </c>
      <c r="B12861" t="s">
        <v>168</v>
      </c>
      <c r="C12861" t="s">
        <v>168</v>
      </c>
      <c r="D12861">
        <v>0</v>
      </c>
      <c r="E12861">
        <v>0</v>
      </c>
      <c r="F12861">
        <v>1</v>
      </c>
      <c r="G12861">
        <v>9000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576700</v>
      </c>
      <c r="O12861">
        <v>585700</v>
      </c>
      <c r="P12861" t="s">
        <v>5</v>
      </c>
      <c r="Q12861" t="s">
        <v>8</v>
      </c>
      <c r="R12861" t="s">
        <v>169</v>
      </c>
      <c r="S12861" t="s">
        <v>170</v>
      </c>
      <c r="T12861">
        <v>377870.96774193546</v>
      </c>
      <c r="U12861">
        <v>1519024</v>
      </c>
      <c r="V12861">
        <v>1141153.0322580645</v>
      </c>
      <c r="W12861">
        <v>3.0199542427864099</v>
      </c>
      <c r="X12861" t="s">
        <v>275</v>
      </c>
    </row>
    <row r="12862" spans="1:24" x14ac:dyDescent="0.35">
      <c r="A12862">
        <v>3300016982</v>
      </c>
      <c r="B12862" t="s">
        <v>168</v>
      </c>
      <c r="C12862" t="s">
        <v>168</v>
      </c>
      <c r="D12862">
        <v>0</v>
      </c>
      <c r="E12862">
        <v>0</v>
      </c>
      <c r="F12862">
        <v>13</v>
      </c>
      <c r="G12862">
        <v>534295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760000</v>
      </c>
      <c r="O12862">
        <v>1294295</v>
      </c>
      <c r="P12862" t="s">
        <v>5</v>
      </c>
      <c r="Q12862" t="s">
        <v>6</v>
      </c>
      <c r="R12862" t="s">
        <v>169</v>
      </c>
      <c r="S12862" t="s">
        <v>170</v>
      </c>
      <c r="T12862">
        <v>835029.03225806449</v>
      </c>
      <c r="U12862">
        <v>1610873</v>
      </c>
      <c r="V12862">
        <v>775843.96774193551</v>
      </c>
      <c r="W12862">
        <v>0.92912214757841149</v>
      </c>
      <c r="X12862" t="s">
        <v>259</v>
      </c>
    </row>
    <row r="12863" spans="1:24" x14ac:dyDescent="0.35">
      <c r="A12863">
        <v>3301073847</v>
      </c>
      <c r="B12863" t="s">
        <v>168</v>
      </c>
      <c r="C12863" t="s">
        <v>168</v>
      </c>
      <c r="D12863">
        <v>0</v>
      </c>
      <c r="E12863">
        <v>0</v>
      </c>
      <c r="F12863">
        <v>9</v>
      </c>
      <c r="G12863">
        <v>350225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2099000</v>
      </c>
      <c r="O12863">
        <v>2449225</v>
      </c>
      <c r="P12863" t="s">
        <v>5</v>
      </c>
      <c r="Q12863" t="s">
        <v>16</v>
      </c>
      <c r="R12863" t="s">
        <v>207</v>
      </c>
      <c r="S12863" t="s">
        <v>170</v>
      </c>
      <c r="T12863">
        <v>1580145.1612903227</v>
      </c>
      <c r="U12863">
        <v>2407804</v>
      </c>
      <c r="V12863">
        <v>827658.83870967734</v>
      </c>
      <c r="W12863">
        <v>0.52378658555257274</v>
      </c>
      <c r="X12863" t="s">
        <v>246</v>
      </c>
    </row>
    <row r="12864" spans="1:24" x14ac:dyDescent="0.35">
      <c r="A12864">
        <v>3301064861</v>
      </c>
      <c r="B12864" t="s">
        <v>168</v>
      </c>
      <c r="C12864" t="s">
        <v>168</v>
      </c>
      <c r="D12864">
        <v>0</v>
      </c>
      <c r="E12864">
        <v>0</v>
      </c>
      <c r="F12864">
        <v>68</v>
      </c>
      <c r="G12864">
        <v>2996386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526100</v>
      </c>
      <c r="O12864">
        <v>3522486</v>
      </c>
      <c r="P12864" t="s">
        <v>5</v>
      </c>
      <c r="Q12864" t="s">
        <v>16</v>
      </c>
      <c r="R12864" t="s">
        <v>169</v>
      </c>
      <c r="S12864" t="s">
        <v>170</v>
      </c>
      <c r="T12864">
        <v>2272571.6129032257</v>
      </c>
      <c r="U12864">
        <v>2925543</v>
      </c>
      <c r="V12864">
        <v>652971.3870967743</v>
      </c>
      <c r="W12864">
        <v>0.2873270894476232</v>
      </c>
      <c r="X12864" t="s">
        <v>246</v>
      </c>
    </row>
    <row r="12865" spans="1:24" x14ac:dyDescent="0.35">
      <c r="A12865">
        <v>3300016371</v>
      </c>
      <c r="B12865" t="s">
        <v>168</v>
      </c>
      <c r="C12865" t="s">
        <v>168</v>
      </c>
      <c r="D12865">
        <v>0</v>
      </c>
      <c r="E12865">
        <v>0</v>
      </c>
      <c r="F12865">
        <v>109</v>
      </c>
      <c r="G12865">
        <v>5156699</v>
      </c>
      <c r="H12865">
        <v>0</v>
      </c>
      <c r="I12865">
        <v>0</v>
      </c>
      <c r="J12865">
        <v>0</v>
      </c>
      <c r="K12865">
        <v>0</v>
      </c>
      <c r="L12865">
        <v>4</v>
      </c>
      <c r="M12865">
        <v>1081340</v>
      </c>
      <c r="N12865">
        <v>1278000</v>
      </c>
      <c r="O12865">
        <v>7516039</v>
      </c>
      <c r="P12865" t="s">
        <v>5</v>
      </c>
      <c r="Q12865" t="s">
        <v>8</v>
      </c>
      <c r="R12865" t="s">
        <v>169</v>
      </c>
      <c r="S12865" t="s">
        <v>170</v>
      </c>
      <c r="T12865">
        <v>4849057.4193548393</v>
      </c>
      <c r="U12865">
        <v>4444028</v>
      </c>
      <c r="V12865">
        <v>-405029.41935483925</v>
      </c>
      <c r="W12865">
        <v>-8.3527453755894654E-2</v>
      </c>
      <c r="X12865" t="s">
        <v>335</v>
      </c>
    </row>
    <row r="12866" spans="1:24" x14ac:dyDescent="0.35">
      <c r="A12866">
        <v>3301070334</v>
      </c>
      <c r="B12866" t="s">
        <v>168</v>
      </c>
      <c r="C12866" t="s">
        <v>168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998500</v>
      </c>
      <c r="O12866">
        <v>998500</v>
      </c>
      <c r="P12866" t="s">
        <v>5</v>
      </c>
      <c r="Q12866" t="s">
        <v>6</v>
      </c>
      <c r="R12866" t="s">
        <v>181</v>
      </c>
      <c r="S12866" t="s">
        <v>170</v>
      </c>
      <c r="T12866">
        <v>644193.54838709673</v>
      </c>
      <c r="U12866">
        <v>727500</v>
      </c>
      <c r="V12866">
        <v>83306.451612903271</v>
      </c>
      <c r="W12866">
        <v>0.12931897846770157</v>
      </c>
      <c r="X12866" t="s">
        <v>276</v>
      </c>
    </row>
    <row r="12867" spans="1:24" x14ac:dyDescent="0.35">
      <c r="A12867">
        <v>3300002927</v>
      </c>
      <c r="B12867" t="s">
        <v>168</v>
      </c>
      <c r="C12867" t="s">
        <v>168</v>
      </c>
      <c r="D12867">
        <v>0</v>
      </c>
      <c r="E12867">
        <v>0</v>
      </c>
      <c r="F12867">
        <v>88</v>
      </c>
      <c r="G12867">
        <v>2170000</v>
      </c>
      <c r="H12867">
        <v>135</v>
      </c>
      <c r="I12867">
        <v>3929000</v>
      </c>
      <c r="J12867">
        <v>0</v>
      </c>
      <c r="K12867">
        <v>0</v>
      </c>
      <c r="L12867">
        <v>74</v>
      </c>
      <c r="M12867">
        <v>2947600</v>
      </c>
      <c r="N12867">
        <v>51000</v>
      </c>
      <c r="O12867">
        <v>9097600</v>
      </c>
      <c r="P12867" t="s">
        <v>5</v>
      </c>
      <c r="Q12867" t="s">
        <v>13</v>
      </c>
      <c r="R12867" t="s">
        <v>169</v>
      </c>
      <c r="S12867" t="s">
        <v>170</v>
      </c>
      <c r="T12867">
        <v>5869419.3548387093</v>
      </c>
      <c r="U12867">
        <v>5207345</v>
      </c>
      <c r="V12867">
        <v>-662074.35483870935</v>
      </c>
      <c r="W12867">
        <v>-0.11280065621702418</v>
      </c>
      <c r="X12867" t="s">
        <v>283</v>
      </c>
    </row>
    <row r="12868" spans="1:24" x14ac:dyDescent="0.35">
      <c r="A12868">
        <v>3301076980</v>
      </c>
      <c r="B12868" t="s">
        <v>168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 t="s">
        <v>5</v>
      </c>
      <c r="Q12868" t="s">
        <v>12</v>
      </c>
      <c r="R12868" t="s">
        <v>169</v>
      </c>
      <c r="S12868" t="s">
        <v>170</v>
      </c>
      <c r="T12868">
        <v>0</v>
      </c>
      <c r="U12868">
        <v>396099</v>
      </c>
      <c r="V12868">
        <v>396099</v>
      </c>
      <c r="W12868">
        <v>1</v>
      </c>
      <c r="X12868" t="s">
        <v>331</v>
      </c>
    </row>
    <row r="12869" spans="1:24" x14ac:dyDescent="0.35">
      <c r="A12869">
        <v>3301000708</v>
      </c>
      <c r="B12869" t="s">
        <v>168</v>
      </c>
      <c r="C12869" t="s">
        <v>168</v>
      </c>
      <c r="D12869">
        <v>0</v>
      </c>
      <c r="E12869">
        <v>0</v>
      </c>
      <c r="F12869">
        <v>0</v>
      </c>
      <c r="G12869">
        <v>0</v>
      </c>
      <c r="H12869">
        <v>6</v>
      </c>
      <c r="I12869">
        <v>60000</v>
      </c>
      <c r="J12869">
        <v>0</v>
      </c>
      <c r="K12869">
        <v>0</v>
      </c>
      <c r="L12869">
        <v>20</v>
      </c>
      <c r="M12869">
        <v>808000</v>
      </c>
      <c r="N12869">
        <v>352500</v>
      </c>
      <c r="O12869">
        <v>1220500</v>
      </c>
      <c r="P12869" t="s">
        <v>5</v>
      </c>
      <c r="Q12869" t="s">
        <v>17</v>
      </c>
      <c r="R12869" t="s">
        <v>169</v>
      </c>
      <c r="S12869" t="s">
        <v>170</v>
      </c>
      <c r="T12869">
        <v>787419.3548387097</v>
      </c>
      <c r="U12869">
        <v>961200</v>
      </c>
      <c r="V12869">
        <v>173780.6451612903</v>
      </c>
      <c r="W12869">
        <v>0.22069643588693166</v>
      </c>
      <c r="X12869" t="s">
        <v>192</v>
      </c>
    </row>
    <row r="12870" spans="1:24" x14ac:dyDescent="0.35">
      <c r="A12870">
        <v>3301056708</v>
      </c>
      <c r="B12870" t="s">
        <v>168</v>
      </c>
      <c r="C12870" t="s">
        <v>168</v>
      </c>
      <c r="D12870">
        <v>0</v>
      </c>
      <c r="E12870">
        <v>0</v>
      </c>
      <c r="F12870">
        <v>19</v>
      </c>
      <c r="G12870">
        <v>724893</v>
      </c>
      <c r="H12870">
        <v>1</v>
      </c>
      <c r="I12870">
        <v>50000</v>
      </c>
      <c r="J12870">
        <v>0</v>
      </c>
      <c r="K12870">
        <v>0</v>
      </c>
      <c r="L12870">
        <v>0</v>
      </c>
      <c r="M12870">
        <v>0</v>
      </c>
      <c r="N12870">
        <v>330000</v>
      </c>
      <c r="O12870">
        <v>1104893</v>
      </c>
      <c r="P12870" t="s">
        <v>5</v>
      </c>
      <c r="Q12870" t="s">
        <v>12</v>
      </c>
      <c r="R12870" t="s">
        <v>169</v>
      </c>
      <c r="S12870" t="s">
        <v>170</v>
      </c>
      <c r="T12870">
        <v>712834.19354838715</v>
      </c>
      <c r="U12870">
        <v>1263209</v>
      </c>
      <c r="V12870">
        <v>550374.80645161285</v>
      </c>
      <c r="W12870">
        <v>0.77209372310259905</v>
      </c>
      <c r="X12870" t="s">
        <v>407</v>
      </c>
    </row>
    <row r="12871" spans="1:24" x14ac:dyDescent="0.35">
      <c r="A12871">
        <v>3301015395</v>
      </c>
      <c r="B12871" t="s">
        <v>168</v>
      </c>
      <c r="C12871" t="s">
        <v>168</v>
      </c>
      <c r="D12871">
        <v>0</v>
      </c>
      <c r="E12871">
        <v>0</v>
      </c>
      <c r="F12871">
        <v>159</v>
      </c>
      <c r="G12871">
        <v>7552353</v>
      </c>
      <c r="H12871">
        <v>44</v>
      </c>
      <c r="I12871">
        <v>2070000</v>
      </c>
      <c r="J12871">
        <v>0</v>
      </c>
      <c r="K12871">
        <v>0</v>
      </c>
      <c r="L12871">
        <v>18</v>
      </c>
      <c r="M12871">
        <v>1493200</v>
      </c>
      <c r="N12871">
        <v>180000</v>
      </c>
      <c r="O12871">
        <v>11295553</v>
      </c>
      <c r="P12871" t="s">
        <v>5</v>
      </c>
      <c r="Q12871" t="s">
        <v>15</v>
      </c>
      <c r="R12871" t="s">
        <v>169</v>
      </c>
      <c r="S12871" t="s">
        <v>170</v>
      </c>
      <c r="T12871">
        <v>7287453.5483870972</v>
      </c>
      <c r="U12871">
        <v>7992071</v>
      </c>
      <c r="V12871">
        <v>704617.45161290281</v>
      </c>
      <c r="W12871">
        <v>9.6689117389825885E-2</v>
      </c>
      <c r="X12871" t="s">
        <v>190</v>
      </c>
    </row>
    <row r="12872" spans="1:24" x14ac:dyDescent="0.35">
      <c r="A12872">
        <v>3301075791</v>
      </c>
      <c r="B12872" t="s">
        <v>168</v>
      </c>
      <c r="C12872" t="s">
        <v>168</v>
      </c>
      <c r="D12872">
        <v>0</v>
      </c>
      <c r="E12872">
        <v>0</v>
      </c>
      <c r="F12872">
        <v>79</v>
      </c>
      <c r="G12872">
        <v>2221518</v>
      </c>
      <c r="H12872">
        <v>69</v>
      </c>
      <c r="I12872">
        <v>2072000</v>
      </c>
      <c r="J12872">
        <v>0</v>
      </c>
      <c r="K12872">
        <v>0</v>
      </c>
      <c r="L12872">
        <v>23</v>
      </c>
      <c r="M12872">
        <v>835200</v>
      </c>
      <c r="N12872">
        <v>150000</v>
      </c>
      <c r="O12872">
        <v>5278718</v>
      </c>
      <c r="P12872" t="s">
        <v>5</v>
      </c>
      <c r="Q12872" t="s">
        <v>13</v>
      </c>
      <c r="R12872" t="s">
        <v>207</v>
      </c>
      <c r="S12872" t="s">
        <v>170</v>
      </c>
      <c r="T12872">
        <v>3405624.5161290322</v>
      </c>
      <c r="U12872">
        <v>4821503</v>
      </c>
      <c r="V12872">
        <v>1415878.4838709678</v>
      </c>
      <c r="W12872">
        <v>0.4157470904867433</v>
      </c>
      <c r="X12872" t="s">
        <v>67</v>
      </c>
    </row>
    <row r="12873" spans="1:24" x14ac:dyDescent="0.35">
      <c r="A12873">
        <v>3301015305</v>
      </c>
      <c r="B12873" t="s">
        <v>168</v>
      </c>
      <c r="C12873" t="s">
        <v>168</v>
      </c>
      <c r="D12873">
        <v>0</v>
      </c>
      <c r="E12873">
        <v>0</v>
      </c>
      <c r="F12873">
        <v>46</v>
      </c>
      <c r="G12873">
        <v>1733701</v>
      </c>
      <c r="H12873">
        <v>21</v>
      </c>
      <c r="I12873">
        <v>615000</v>
      </c>
      <c r="J12873">
        <v>0</v>
      </c>
      <c r="K12873">
        <v>0</v>
      </c>
      <c r="L12873">
        <v>19</v>
      </c>
      <c r="M12873">
        <v>755600</v>
      </c>
      <c r="N12873">
        <v>165000</v>
      </c>
      <c r="O12873">
        <v>3269301</v>
      </c>
      <c r="P12873" t="s">
        <v>5</v>
      </c>
      <c r="Q12873" t="s">
        <v>10</v>
      </c>
      <c r="R12873" t="s">
        <v>169</v>
      </c>
      <c r="S12873" t="s">
        <v>170</v>
      </c>
      <c r="T12873">
        <v>2109226.4516129033</v>
      </c>
      <c r="U12873">
        <v>2127769</v>
      </c>
      <c r="V12873">
        <v>18542.548387096729</v>
      </c>
      <c r="W12873">
        <v>8.7911605569508389E-3</v>
      </c>
      <c r="X12873" t="s">
        <v>198</v>
      </c>
    </row>
    <row r="12874" spans="1:24" x14ac:dyDescent="0.35">
      <c r="A12874">
        <v>3301019169</v>
      </c>
      <c r="B12874" t="s">
        <v>168</v>
      </c>
      <c r="C12874" t="s">
        <v>168</v>
      </c>
      <c r="D12874">
        <v>0</v>
      </c>
      <c r="E12874">
        <v>0</v>
      </c>
      <c r="F12874">
        <v>84</v>
      </c>
      <c r="G12874">
        <v>2944342</v>
      </c>
      <c r="H12874">
        <v>3</v>
      </c>
      <c r="I12874">
        <v>175000</v>
      </c>
      <c r="J12874">
        <v>0</v>
      </c>
      <c r="K12874">
        <v>0</v>
      </c>
      <c r="L12874">
        <v>30</v>
      </c>
      <c r="M12874">
        <v>1392000</v>
      </c>
      <c r="N12874">
        <v>215000</v>
      </c>
      <c r="O12874">
        <v>4726342</v>
      </c>
      <c r="P12874" t="s">
        <v>5</v>
      </c>
      <c r="Q12874" t="s">
        <v>10</v>
      </c>
      <c r="R12874" t="s">
        <v>169</v>
      </c>
      <c r="S12874" t="s">
        <v>170</v>
      </c>
      <c r="T12874">
        <v>3049252.9032258065</v>
      </c>
      <c r="U12874">
        <v>3787322</v>
      </c>
      <c r="V12874">
        <v>738069.09677419346</v>
      </c>
      <c r="W12874">
        <v>0.24204915767839053</v>
      </c>
      <c r="X12874" t="s">
        <v>292</v>
      </c>
    </row>
    <row r="12875" spans="1:24" x14ac:dyDescent="0.35">
      <c r="A12875">
        <v>6001131952</v>
      </c>
      <c r="B12875" t="s">
        <v>168</v>
      </c>
      <c r="C12875" t="s">
        <v>168</v>
      </c>
      <c r="D12875">
        <v>0</v>
      </c>
      <c r="E12875">
        <v>0</v>
      </c>
      <c r="F12875">
        <v>6</v>
      </c>
      <c r="G12875">
        <v>551493</v>
      </c>
      <c r="H12875">
        <v>3</v>
      </c>
      <c r="I12875">
        <v>55000</v>
      </c>
      <c r="J12875">
        <v>3</v>
      </c>
      <c r="K12875">
        <v>265597</v>
      </c>
      <c r="L12875">
        <v>14</v>
      </c>
      <c r="M12875">
        <v>4323600</v>
      </c>
      <c r="N12875">
        <v>60000</v>
      </c>
      <c r="O12875">
        <v>5255690</v>
      </c>
      <c r="P12875" t="s">
        <v>5</v>
      </c>
      <c r="Q12875" t="s">
        <v>11</v>
      </c>
      <c r="R12875" t="s">
        <v>169</v>
      </c>
      <c r="S12875" t="s">
        <v>170</v>
      </c>
      <c r="T12875">
        <v>3390767.7419354836</v>
      </c>
      <c r="U12875">
        <v>5026394</v>
      </c>
      <c r="V12875">
        <v>1635626.2580645164</v>
      </c>
      <c r="W12875">
        <v>0.48237637684110002</v>
      </c>
      <c r="X12875" t="s">
        <v>385</v>
      </c>
    </row>
    <row r="12876" spans="1:24" x14ac:dyDescent="0.35">
      <c r="A12876">
        <v>3301041400</v>
      </c>
      <c r="B12876" t="s">
        <v>168</v>
      </c>
      <c r="C12876" t="s">
        <v>168</v>
      </c>
      <c r="D12876">
        <v>0</v>
      </c>
      <c r="E12876">
        <v>0</v>
      </c>
      <c r="F12876">
        <v>485</v>
      </c>
      <c r="G12876">
        <v>17409535</v>
      </c>
      <c r="H12876">
        <v>23</v>
      </c>
      <c r="I12876">
        <v>260000</v>
      </c>
      <c r="J12876">
        <v>0</v>
      </c>
      <c r="K12876">
        <v>0</v>
      </c>
      <c r="L12876">
        <v>21</v>
      </c>
      <c r="M12876">
        <v>1906622</v>
      </c>
      <c r="N12876">
        <v>1294500</v>
      </c>
      <c r="O12876">
        <v>20870657</v>
      </c>
      <c r="P12876" t="s">
        <v>5</v>
      </c>
      <c r="Q12876" t="s">
        <v>17</v>
      </c>
      <c r="R12876" t="s">
        <v>169</v>
      </c>
      <c r="S12876" t="s">
        <v>170</v>
      </c>
      <c r="T12876">
        <v>13464940</v>
      </c>
      <c r="U12876">
        <v>11646510</v>
      </c>
      <c r="V12876">
        <v>-1818430</v>
      </c>
      <c r="W12876">
        <v>-0.13504924641327776</v>
      </c>
      <c r="X12876" t="s">
        <v>293</v>
      </c>
    </row>
    <row r="12877" spans="1:24" x14ac:dyDescent="0.35">
      <c r="A12877">
        <v>3301042909</v>
      </c>
      <c r="B12877" t="s">
        <v>168</v>
      </c>
      <c r="C12877" t="s">
        <v>168</v>
      </c>
      <c r="D12877">
        <v>0</v>
      </c>
      <c r="E12877">
        <v>0</v>
      </c>
      <c r="F12877">
        <v>170</v>
      </c>
      <c r="G12877">
        <v>8044519</v>
      </c>
      <c r="H12877">
        <v>1</v>
      </c>
      <c r="I12877">
        <v>100000</v>
      </c>
      <c r="J12877">
        <v>0</v>
      </c>
      <c r="K12877">
        <v>0</v>
      </c>
      <c r="L12877">
        <v>0</v>
      </c>
      <c r="M12877">
        <v>0</v>
      </c>
      <c r="N12877">
        <v>293000</v>
      </c>
      <c r="O12877">
        <v>8437519</v>
      </c>
      <c r="P12877" t="s">
        <v>5</v>
      </c>
      <c r="Q12877" t="s">
        <v>12</v>
      </c>
      <c r="R12877" t="s">
        <v>169</v>
      </c>
      <c r="S12877" t="s">
        <v>170</v>
      </c>
      <c r="T12877">
        <v>5443560.6451612907</v>
      </c>
      <c r="U12877">
        <v>4152045</v>
      </c>
      <c r="V12877">
        <v>-1291515.6451612907</v>
      </c>
      <c r="W12877">
        <v>-0.23725567314278051</v>
      </c>
      <c r="X12877" t="s">
        <v>361</v>
      </c>
    </row>
    <row r="12878" spans="1:24" x14ac:dyDescent="0.35">
      <c r="A12878">
        <v>3300014973</v>
      </c>
      <c r="B12878" t="s">
        <v>168</v>
      </c>
      <c r="C12878" t="s">
        <v>168</v>
      </c>
      <c r="D12878">
        <v>0</v>
      </c>
      <c r="E12878">
        <v>0</v>
      </c>
      <c r="F12878">
        <v>22</v>
      </c>
      <c r="G12878">
        <v>906130</v>
      </c>
      <c r="H12878">
        <v>0</v>
      </c>
      <c r="I12878">
        <v>0</v>
      </c>
      <c r="J12878">
        <v>0</v>
      </c>
      <c r="K12878">
        <v>0</v>
      </c>
      <c r="L12878">
        <v>1</v>
      </c>
      <c r="M12878">
        <v>22400</v>
      </c>
      <c r="N12878">
        <v>1010500</v>
      </c>
      <c r="O12878">
        <v>1939030</v>
      </c>
      <c r="P12878" t="s">
        <v>5</v>
      </c>
      <c r="Q12878" t="s">
        <v>7</v>
      </c>
      <c r="R12878" t="s">
        <v>169</v>
      </c>
      <c r="S12878" t="s">
        <v>170</v>
      </c>
      <c r="T12878">
        <v>1250987.0967741935</v>
      </c>
      <c r="U12878">
        <v>1720986</v>
      </c>
      <c r="V12878">
        <v>469998.90322580654</v>
      </c>
      <c r="W12878">
        <v>0.37570243884829013</v>
      </c>
      <c r="X12878" t="s">
        <v>215</v>
      </c>
    </row>
    <row r="12879" spans="1:24" x14ac:dyDescent="0.35">
      <c r="A12879">
        <v>6001143054</v>
      </c>
      <c r="B12879" t="s">
        <v>168</v>
      </c>
      <c r="C12879" t="s">
        <v>168</v>
      </c>
      <c r="D12879">
        <v>0</v>
      </c>
      <c r="E12879">
        <v>0</v>
      </c>
      <c r="F12879">
        <v>25</v>
      </c>
      <c r="G12879">
        <v>1201976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164000</v>
      </c>
      <c r="O12879">
        <v>1365976</v>
      </c>
      <c r="P12879" t="s">
        <v>5</v>
      </c>
      <c r="Q12879" t="s">
        <v>9</v>
      </c>
      <c r="R12879" t="s">
        <v>181</v>
      </c>
      <c r="S12879" t="s">
        <v>170</v>
      </c>
      <c r="T12879">
        <v>881274.83870967745</v>
      </c>
      <c r="U12879">
        <v>795578</v>
      </c>
      <c r="V12879">
        <v>-85696.838709677453</v>
      </c>
      <c r="W12879">
        <v>-9.7241898832776008E-2</v>
      </c>
      <c r="X12879" t="s">
        <v>224</v>
      </c>
    </row>
    <row r="12880" spans="1:24" x14ac:dyDescent="0.35">
      <c r="A12880">
        <v>3301001257</v>
      </c>
      <c r="B12880" t="s">
        <v>168</v>
      </c>
      <c r="C12880" t="s">
        <v>168</v>
      </c>
      <c r="D12880">
        <v>0</v>
      </c>
      <c r="E12880">
        <v>0</v>
      </c>
      <c r="F12880">
        <v>525</v>
      </c>
      <c r="G12880">
        <v>22896968</v>
      </c>
      <c r="H12880">
        <v>207</v>
      </c>
      <c r="I12880">
        <v>6808000</v>
      </c>
      <c r="J12880">
        <v>0</v>
      </c>
      <c r="K12880">
        <v>0</v>
      </c>
      <c r="L12880">
        <v>31</v>
      </c>
      <c r="M12880">
        <v>2193600</v>
      </c>
      <c r="N12880">
        <v>420000</v>
      </c>
      <c r="O12880">
        <v>32318568</v>
      </c>
      <c r="P12880" t="s">
        <v>5</v>
      </c>
      <c r="Q12880" t="s">
        <v>17</v>
      </c>
      <c r="R12880" t="s">
        <v>169</v>
      </c>
      <c r="S12880" t="s">
        <v>170</v>
      </c>
      <c r="T12880">
        <v>20850689.032258064</v>
      </c>
      <c r="U12880">
        <v>22988712</v>
      </c>
      <c r="V12880">
        <v>2138022.9677419364</v>
      </c>
      <c r="W12880">
        <v>0.10253967935708053</v>
      </c>
      <c r="X12880" t="s">
        <v>192</v>
      </c>
    </row>
    <row r="12881" spans="1:24" x14ac:dyDescent="0.35">
      <c r="A12881">
        <v>6001141938</v>
      </c>
      <c r="B12881" t="s">
        <v>168</v>
      </c>
      <c r="C12881" t="s">
        <v>168</v>
      </c>
      <c r="D12881">
        <v>0</v>
      </c>
      <c r="E12881">
        <v>0</v>
      </c>
      <c r="F12881">
        <v>7</v>
      </c>
      <c r="G12881">
        <v>231491</v>
      </c>
      <c r="H12881">
        <v>3</v>
      </c>
      <c r="I12881">
        <v>60000</v>
      </c>
      <c r="J12881">
        <v>0</v>
      </c>
      <c r="K12881">
        <v>0</v>
      </c>
      <c r="L12881">
        <v>1</v>
      </c>
      <c r="M12881">
        <v>50000</v>
      </c>
      <c r="N12881">
        <v>30000</v>
      </c>
      <c r="O12881">
        <v>371491</v>
      </c>
      <c r="P12881" t="s">
        <v>5</v>
      </c>
      <c r="Q12881" t="s">
        <v>15</v>
      </c>
      <c r="R12881" t="s">
        <v>169</v>
      </c>
      <c r="S12881" t="s">
        <v>170</v>
      </c>
      <c r="T12881">
        <v>239671.61290322579</v>
      </c>
      <c r="U12881">
        <v>305997</v>
      </c>
      <c r="V12881">
        <v>66325.387096774211</v>
      </c>
      <c r="W12881">
        <v>0.27673442963624972</v>
      </c>
      <c r="X12881" t="s">
        <v>329</v>
      </c>
    </row>
    <row r="12882" spans="1:24" x14ac:dyDescent="0.35">
      <c r="A12882">
        <v>3300019912</v>
      </c>
      <c r="B12882" t="s">
        <v>168</v>
      </c>
      <c r="C12882" t="s">
        <v>168</v>
      </c>
      <c r="D12882">
        <v>0</v>
      </c>
      <c r="E12882">
        <v>0</v>
      </c>
      <c r="F12882">
        <v>21</v>
      </c>
      <c r="G12882">
        <v>749675</v>
      </c>
      <c r="H12882">
        <v>15</v>
      </c>
      <c r="I12882">
        <v>455000</v>
      </c>
      <c r="J12882">
        <v>0</v>
      </c>
      <c r="K12882">
        <v>0</v>
      </c>
      <c r="L12882">
        <v>12</v>
      </c>
      <c r="M12882">
        <v>1150000</v>
      </c>
      <c r="N12882">
        <v>180000</v>
      </c>
      <c r="O12882">
        <v>2534675</v>
      </c>
      <c r="P12882" t="s">
        <v>5</v>
      </c>
      <c r="Q12882" t="s">
        <v>15</v>
      </c>
      <c r="R12882" t="s">
        <v>169</v>
      </c>
      <c r="S12882" t="s">
        <v>170</v>
      </c>
      <c r="T12882">
        <v>1635274.1935483869</v>
      </c>
      <c r="U12882">
        <v>1399480</v>
      </c>
      <c r="V12882">
        <v>-235794.19354838692</v>
      </c>
      <c r="W12882">
        <v>-0.14419245070867059</v>
      </c>
      <c r="X12882" t="s">
        <v>341</v>
      </c>
    </row>
    <row r="12883" spans="1:24" x14ac:dyDescent="0.35">
      <c r="A12883">
        <v>3301060585</v>
      </c>
      <c r="B12883" t="s">
        <v>168</v>
      </c>
      <c r="C12883" t="s">
        <v>168</v>
      </c>
      <c r="D12883">
        <v>0</v>
      </c>
      <c r="E12883">
        <v>0</v>
      </c>
      <c r="F12883">
        <v>1</v>
      </c>
      <c r="G12883">
        <v>75449</v>
      </c>
      <c r="H12883">
        <v>0</v>
      </c>
      <c r="I12883">
        <v>0</v>
      </c>
      <c r="J12883">
        <v>0</v>
      </c>
      <c r="K12883">
        <v>0</v>
      </c>
      <c r="L12883">
        <v>5</v>
      </c>
      <c r="M12883">
        <v>142000</v>
      </c>
      <c r="N12883">
        <v>465000</v>
      </c>
      <c r="O12883">
        <v>682449</v>
      </c>
      <c r="P12883" t="s">
        <v>5</v>
      </c>
      <c r="Q12883" t="s">
        <v>12</v>
      </c>
      <c r="R12883" t="s">
        <v>169</v>
      </c>
      <c r="S12883" t="s">
        <v>170</v>
      </c>
      <c r="T12883">
        <v>440289.67741935485</v>
      </c>
      <c r="U12883">
        <v>807400</v>
      </c>
      <c r="V12883">
        <v>367110.32258064515</v>
      </c>
      <c r="W12883">
        <v>0.83379270831959595</v>
      </c>
      <c r="X12883" t="s">
        <v>257</v>
      </c>
    </row>
    <row r="12884" spans="1:24" x14ac:dyDescent="0.35">
      <c r="A12884">
        <v>3301063859</v>
      </c>
      <c r="B12884" t="s">
        <v>168</v>
      </c>
      <c r="C12884" t="s">
        <v>168</v>
      </c>
      <c r="D12884">
        <v>0</v>
      </c>
      <c r="E12884">
        <v>0</v>
      </c>
      <c r="F12884">
        <v>6</v>
      </c>
      <c r="G12884">
        <v>201194</v>
      </c>
      <c r="H12884">
        <v>11</v>
      </c>
      <c r="I12884">
        <v>350000</v>
      </c>
      <c r="J12884">
        <v>0</v>
      </c>
      <c r="K12884">
        <v>0</v>
      </c>
      <c r="L12884">
        <v>9</v>
      </c>
      <c r="M12884">
        <v>451600</v>
      </c>
      <c r="N12884">
        <v>171000</v>
      </c>
      <c r="O12884">
        <v>1173794</v>
      </c>
      <c r="P12884" t="s">
        <v>5</v>
      </c>
      <c r="Q12884" t="s">
        <v>13</v>
      </c>
      <c r="R12884" t="s">
        <v>169</v>
      </c>
      <c r="S12884" t="s">
        <v>170</v>
      </c>
      <c r="T12884">
        <v>757286.45161290315</v>
      </c>
      <c r="U12884">
        <v>87898</v>
      </c>
      <c r="V12884">
        <v>-669388.45161290315</v>
      </c>
      <c r="W12884">
        <v>-0.88393031485933649</v>
      </c>
      <c r="X12884" t="s">
        <v>387</v>
      </c>
    </row>
    <row r="12885" spans="1:24" x14ac:dyDescent="0.35">
      <c r="A12885">
        <v>3301075631</v>
      </c>
      <c r="B12885" t="s">
        <v>168</v>
      </c>
      <c r="C12885" t="s">
        <v>168</v>
      </c>
      <c r="D12885">
        <v>0</v>
      </c>
      <c r="E12885">
        <v>0</v>
      </c>
      <c r="F12885">
        <v>15</v>
      </c>
      <c r="G12885">
        <v>530979</v>
      </c>
      <c r="H12885">
        <v>14</v>
      </c>
      <c r="I12885">
        <v>790000</v>
      </c>
      <c r="J12885">
        <v>0</v>
      </c>
      <c r="K12885">
        <v>0</v>
      </c>
      <c r="L12885">
        <v>5</v>
      </c>
      <c r="M12885">
        <v>382000</v>
      </c>
      <c r="N12885">
        <v>195500</v>
      </c>
      <c r="O12885">
        <v>1898479</v>
      </c>
      <c r="P12885" t="s">
        <v>5</v>
      </c>
      <c r="Q12885" t="s">
        <v>13</v>
      </c>
      <c r="R12885" t="s">
        <v>169</v>
      </c>
      <c r="S12885" t="s">
        <v>170</v>
      </c>
      <c r="T12885">
        <v>1224825.1612903227</v>
      </c>
      <c r="U12885">
        <v>1186583</v>
      </c>
      <c r="V12885">
        <v>-38242.161290322663</v>
      </c>
      <c r="W12885">
        <v>-3.1222547102180309E-2</v>
      </c>
      <c r="X12885" t="s">
        <v>282</v>
      </c>
    </row>
    <row r="12886" spans="1:24" x14ac:dyDescent="0.35">
      <c r="A12886">
        <v>3300015324</v>
      </c>
      <c r="B12886" t="s">
        <v>168</v>
      </c>
      <c r="C12886" t="s">
        <v>168</v>
      </c>
      <c r="D12886">
        <v>0</v>
      </c>
      <c r="E12886">
        <v>0</v>
      </c>
      <c r="F12886">
        <v>32</v>
      </c>
      <c r="G12886">
        <v>1177802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74800</v>
      </c>
      <c r="N12886">
        <v>912300</v>
      </c>
      <c r="O12886">
        <v>2164902</v>
      </c>
      <c r="P12886" t="s">
        <v>5</v>
      </c>
      <c r="Q12886" t="s">
        <v>7</v>
      </c>
      <c r="R12886" t="s">
        <v>169</v>
      </c>
      <c r="S12886" t="s">
        <v>170</v>
      </c>
      <c r="T12886">
        <v>1396710.9677419355</v>
      </c>
      <c r="U12886">
        <v>1888165</v>
      </c>
      <c r="V12886">
        <v>491454.03225806449</v>
      </c>
      <c r="W12886">
        <v>0.35186523454641372</v>
      </c>
      <c r="X12886" t="s">
        <v>196</v>
      </c>
    </row>
    <row r="12887" spans="1:24" x14ac:dyDescent="0.35">
      <c r="A12887">
        <v>3301069826</v>
      </c>
      <c r="B12887" t="s">
        <v>168</v>
      </c>
      <c r="C12887" t="s">
        <v>168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261000</v>
      </c>
      <c r="O12887">
        <v>261000</v>
      </c>
      <c r="P12887" t="s">
        <v>5</v>
      </c>
      <c r="Q12887" t="s">
        <v>13</v>
      </c>
      <c r="R12887" t="s">
        <v>169</v>
      </c>
      <c r="S12887" t="s">
        <v>170</v>
      </c>
      <c r="T12887">
        <v>168387.09677419357</v>
      </c>
      <c r="U12887">
        <v>30000</v>
      </c>
      <c r="V12887">
        <v>-138387.09677419357</v>
      </c>
      <c r="W12887">
        <v>-0.82183908045977017</v>
      </c>
      <c r="X12887" t="s">
        <v>282</v>
      </c>
    </row>
    <row r="12888" spans="1:24" x14ac:dyDescent="0.35">
      <c r="A12888">
        <v>3301052375</v>
      </c>
      <c r="B12888" t="s">
        <v>168</v>
      </c>
      <c r="C12888" t="s">
        <v>168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30000</v>
      </c>
      <c r="O12888">
        <v>30000</v>
      </c>
      <c r="P12888" t="s">
        <v>5</v>
      </c>
      <c r="Q12888" t="s">
        <v>15</v>
      </c>
      <c r="R12888" t="s">
        <v>169</v>
      </c>
      <c r="S12888" t="s">
        <v>170</v>
      </c>
      <c r="T12888">
        <v>19354.83870967742</v>
      </c>
      <c r="U12888">
        <v>0</v>
      </c>
      <c r="V12888">
        <v>-19354.83870967742</v>
      </c>
      <c r="W12888">
        <v>0</v>
      </c>
      <c r="X12888" t="s">
        <v>329</v>
      </c>
    </row>
    <row r="12889" spans="1:24" x14ac:dyDescent="0.35">
      <c r="A12889">
        <v>3300020435</v>
      </c>
      <c r="B12889" t="s">
        <v>168</v>
      </c>
      <c r="C12889" t="s">
        <v>168</v>
      </c>
      <c r="D12889">
        <v>0</v>
      </c>
      <c r="E12889">
        <v>0</v>
      </c>
      <c r="F12889">
        <v>94</v>
      </c>
      <c r="G12889">
        <v>1670470</v>
      </c>
      <c r="H12889">
        <v>53</v>
      </c>
      <c r="I12889">
        <v>1132000</v>
      </c>
      <c r="J12889">
        <v>0</v>
      </c>
      <c r="K12889">
        <v>0</v>
      </c>
      <c r="L12889">
        <v>10</v>
      </c>
      <c r="M12889">
        <v>504000</v>
      </c>
      <c r="N12889">
        <v>150000</v>
      </c>
      <c r="O12889">
        <v>3456470</v>
      </c>
      <c r="P12889" t="s">
        <v>5</v>
      </c>
      <c r="Q12889" t="s">
        <v>13</v>
      </c>
      <c r="R12889" t="s">
        <v>169</v>
      </c>
      <c r="S12889" t="s">
        <v>170</v>
      </c>
      <c r="T12889">
        <v>2229980.6451612902</v>
      </c>
      <c r="U12889">
        <v>2965097</v>
      </c>
      <c r="V12889">
        <v>735116.35483870981</v>
      </c>
      <c r="W12889">
        <v>0.32965145075756497</v>
      </c>
      <c r="X12889" t="s">
        <v>252</v>
      </c>
    </row>
    <row r="12890" spans="1:24" x14ac:dyDescent="0.35">
      <c r="A12890">
        <v>3301064567</v>
      </c>
      <c r="B12890" t="s">
        <v>168</v>
      </c>
      <c r="C12890" t="s">
        <v>168</v>
      </c>
      <c r="D12890">
        <v>0</v>
      </c>
      <c r="E12890">
        <v>0</v>
      </c>
      <c r="F12890">
        <v>235</v>
      </c>
      <c r="G12890">
        <v>7404659</v>
      </c>
      <c r="H12890">
        <v>56</v>
      </c>
      <c r="I12890">
        <v>1005000</v>
      </c>
      <c r="J12890">
        <v>0</v>
      </c>
      <c r="K12890">
        <v>0</v>
      </c>
      <c r="L12890">
        <v>3</v>
      </c>
      <c r="M12890">
        <v>553400</v>
      </c>
      <c r="N12890">
        <v>420000</v>
      </c>
      <c r="O12890">
        <v>9383059</v>
      </c>
      <c r="P12890" t="s">
        <v>5</v>
      </c>
      <c r="Q12890" t="s">
        <v>17</v>
      </c>
      <c r="R12890" t="s">
        <v>169</v>
      </c>
      <c r="S12890" t="s">
        <v>170</v>
      </c>
      <c r="T12890">
        <v>6053586.4516129028</v>
      </c>
      <c r="U12890">
        <v>5482452</v>
      </c>
      <c r="V12890">
        <v>-571134.45161290281</v>
      </c>
      <c r="W12890">
        <v>-9.4346459933801863E-2</v>
      </c>
      <c r="X12890" t="s">
        <v>311</v>
      </c>
    </row>
    <row r="12891" spans="1:24" x14ac:dyDescent="0.35">
      <c r="A12891">
        <v>3300014729</v>
      </c>
      <c r="B12891" t="s">
        <v>168</v>
      </c>
      <c r="C12891" t="s">
        <v>168</v>
      </c>
      <c r="D12891">
        <v>0</v>
      </c>
      <c r="E12891">
        <v>0</v>
      </c>
      <c r="F12891">
        <v>52</v>
      </c>
      <c r="G12891">
        <v>1775551</v>
      </c>
      <c r="H12891">
        <v>1</v>
      </c>
      <c r="I12891">
        <v>30000</v>
      </c>
      <c r="J12891">
        <v>0</v>
      </c>
      <c r="K12891">
        <v>0</v>
      </c>
      <c r="L12891">
        <v>1</v>
      </c>
      <c r="M12891">
        <v>52400</v>
      </c>
      <c r="N12891">
        <v>1613800</v>
      </c>
      <c r="O12891">
        <v>3471751</v>
      </c>
      <c r="P12891" t="s">
        <v>5</v>
      </c>
      <c r="Q12891" t="s">
        <v>7</v>
      </c>
      <c r="R12891" t="s">
        <v>169</v>
      </c>
      <c r="S12891" t="s">
        <v>170</v>
      </c>
      <c r="T12891">
        <v>2239839.3548387098</v>
      </c>
      <c r="U12891">
        <v>2682678</v>
      </c>
      <c r="V12891">
        <v>442838.64516129019</v>
      </c>
      <c r="W12891">
        <v>0.19771000281990259</v>
      </c>
      <c r="X12891" t="s">
        <v>218</v>
      </c>
    </row>
    <row r="12892" spans="1:24" x14ac:dyDescent="0.35">
      <c r="A12892">
        <v>3301001098</v>
      </c>
      <c r="B12892" t="s">
        <v>168</v>
      </c>
      <c r="C12892" t="s">
        <v>168</v>
      </c>
      <c r="D12892">
        <v>0</v>
      </c>
      <c r="E12892">
        <v>0</v>
      </c>
      <c r="F12892">
        <v>31</v>
      </c>
      <c r="G12892">
        <v>1139418</v>
      </c>
      <c r="H12892">
        <v>48</v>
      </c>
      <c r="I12892">
        <v>2365000</v>
      </c>
      <c r="J12892">
        <v>0</v>
      </c>
      <c r="K12892">
        <v>0</v>
      </c>
      <c r="L12892">
        <v>0</v>
      </c>
      <c r="M12892">
        <v>0</v>
      </c>
      <c r="N12892">
        <v>150000</v>
      </c>
      <c r="O12892">
        <v>3654418</v>
      </c>
      <c r="P12892" t="s">
        <v>5</v>
      </c>
      <c r="Q12892" t="s">
        <v>14</v>
      </c>
      <c r="R12892" t="s">
        <v>169</v>
      </c>
      <c r="S12892" t="s">
        <v>170</v>
      </c>
      <c r="T12892">
        <v>2357689.0322580645</v>
      </c>
      <c r="U12892">
        <v>2709975</v>
      </c>
      <c r="V12892">
        <v>352285.96774193551</v>
      </c>
      <c r="W12892">
        <v>0.14942003076823718</v>
      </c>
      <c r="X12892" t="s">
        <v>231</v>
      </c>
    </row>
    <row r="12893" spans="1:24" x14ac:dyDescent="0.35">
      <c r="A12893">
        <v>3301066043</v>
      </c>
      <c r="B12893" t="s">
        <v>168</v>
      </c>
      <c r="C12893" t="s">
        <v>168</v>
      </c>
      <c r="D12893">
        <v>0</v>
      </c>
      <c r="E12893">
        <v>0</v>
      </c>
      <c r="F12893">
        <v>11</v>
      </c>
      <c r="G12893">
        <v>248989</v>
      </c>
      <c r="H12893">
        <v>5</v>
      </c>
      <c r="I12893">
        <v>140000</v>
      </c>
      <c r="J12893">
        <v>0</v>
      </c>
      <c r="K12893">
        <v>0</v>
      </c>
      <c r="L12893">
        <v>5</v>
      </c>
      <c r="M12893">
        <v>220000</v>
      </c>
      <c r="N12893">
        <v>180000</v>
      </c>
      <c r="O12893">
        <v>788989</v>
      </c>
      <c r="P12893" t="s">
        <v>5</v>
      </c>
      <c r="Q12893" t="s">
        <v>15</v>
      </c>
      <c r="R12893" t="s">
        <v>169</v>
      </c>
      <c r="S12893" t="s">
        <v>170</v>
      </c>
      <c r="T12893">
        <v>509025.16129032255</v>
      </c>
      <c r="U12893">
        <v>432225</v>
      </c>
      <c r="V12893">
        <v>-76800.161290322547</v>
      </c>
      <c r="W12893">
        <v>-0.15087694505246585</v>
      </c>
      <c r="X12893" t="s">
        <v>254</v>
      </c>
    </row>
    <row r="12894" spans="1:24" x14ac:dyDescent="0.35">
      <c r="A12894">
        <v>3300026552</v>
      </c>
      <c r="B12894" t="s">
        <v>168</v>
      </c>
      <c r="C12894" t="s">
        <v>168</v>
      </c>
      <c r="D12894">
        <v>0</v>
      </c>
      <c r="E12894">
        <v>0</v>
      </c>
      <c r="F12894">
        <v>32</v>
      </c>
      <c r="G12894">
        <v>1134065</v>
      </c>
      <c r="H12894">
        <v>24</v>
      </c>
      <c r="I12894">
        <v>815000</v>
      </c>
      <c r="J12894">
        <v>0</v>
      </c>
      <c r="K12894">
        <v>0</v>
      </c>
      <c r="L12894">
        <v>1</v>
      </c>
      <c r="M12894">
        <v>52400</v>
      </c>
      <c r="N12894">
        <v>1209100</v>
      </c>
      <c r="O12894">
        <v>3210565</v>
      </c>
      <c r="P12894" t="s">
        <v>5</v>
      </c>
      <c r="Q12894" t="s">
        <v>7</v>
      </c>
      <c r="R12894" t="s">
        <v>169</v>
      </c>
      <c r="S12894" t="s">
        <v>170</v>
      </c>
      <c r="T12894">
        <v>2071332.2580645161</v>
      </c>
      <c r="U12894">
        <v>2796570</v>
      </c>
      <c r="V12894">
        <v>725237.74193548388</v>
      </c>
      <c r="W12894">
        <v>0.350131051699623</v>
      </c>
      <c r="X12894" t="s">
        <v>289</v>
      </c>
    </row>
    <row r="12895" spans="1:24" x14ac:dyDescent="0.35">
      <c r="A12895">
        <v>3300006065</v>
      </c>
      <c r="B12895" t="s">
        <v>168</v>
      </c>
      <c r="C12895" t="s">
        <v>168</v>
      </c>
      <c r="D12895">
        <v>0</v>
      </c>
      <c r="E12895">
        <v>0</v>
      </c>
      <c r="F12895">
        <v>127</v>
      </c>
      <c r="G12895">
        <v>5122364</v>
      </c>
      <c r="H12895">
        <v>121</v>
      </c>
      <c r="I12895">
        <v>4345000</v>
      </c>
      <c r="J12895">
        <v>0</v>
      </c>
      <c r="K12895">
        <v>0</v>
      </c>
      <c r="L12895">
        <v>77</v>
      </c>
      <c r="M12895">
        <v>3864800</v>
      </c>
      <c r="N12895">
        <v>150000</v>
      </c>
      <c r="O12895">
        <v>13482164</v>
      </c>
      <c r="P12895" t="s">
        <v>5</v>
      </c>
      <c r="Q12895" t="s">
        <v>14</v>
      </c>
      <c r="R12895" t="s">
        <v>169</v>
      </c>
      <c r="S12895" t="s">
        <v>170</v>
      </c>
      <c r="T12895">
        <v>8698170.3225806449</v>
      </c>
      <c r="U12895">
        <v>6929003</v>
      </c>
      <c r="V12895">
        <v>-1769167.3225806449</v>
      </c>
      <c r="W12895">
        <v>-0.20339534143035198</v>
      </c>
      <c r="X12895" t="s">
        <v>314</v>
      </c>
    </row>
    <row r="12896" spans="1:24" x14ac:dyDescent="0.35">
      <c r="A12896">
        <v>6001115730</v>
      </c>
      <c r="B12896" t="s">
        <v>168</v>
      </c>
      <c r="C12896" t="s">
        <v>168</v>
      </c>
      <c r="D12896">
        <v>0</v>
      </c>
      <c r="E12896">
        <v>0</v>
      </c>
      <c r="F12896">
        <v>11</v>
      </c>
      <c r="G12896">
        <v>522644</v>
      </c>
      <c r="H12896">
        <v>6</v>
      </c>
      <c r="I12896">
        <v>160000</v>
      </c>
      <c r="J12896">
        <v>0</v>
      </c>
      <c r="K12896">
        <v>0</v>
      </c>
      <c r="L12896">
        <v>1</v>
      </c>
      <c r="M12896">
        <v>262750</v>
      </c>
      <c r="N12896">
        <v>330000</v>
      </c>
      <c r="O12896">
        <v>1275394</v>
      </c>
      <c r="P12896" t="s">
        <v>5</v>
      </c>
      <c r="Q12896" t="s">
        <v>12</v>
      </c>
      <c r="R12896" t="s">
        <v>169</v>
      </c>
      <c r="S12896" t="s">
        <v>170</v>
      </c>
      <c r="T12896">
        <v>822834.83870967745</v>
      </c>
      <c r="U12896">
        <v>1137592</v>
      </c>
      <c r="V12896">
        <v>314757.16129032255</v>
      </c>
      <c r="W12896">
        <v>0.38252775220833724</v>
      </c>
      <c r="X12896" t="s">
        <v>229</v>
      </c>
    </row>
    <row r="12897" spans="1:24" x14ac:dyDescent="0.35">
      <c r="A12897">
        <v>3300015897</v>
      </c>
      <c r="B12897" t="s">
        <v>168</v>
      </c>
      <c r="C12897" t="s">
        <v>168</v>
      </c>
      <c r="D12897">
        <v>0</v>
      </c>
      <c r="E12897">
        <v>0</v>
      </c>
      <c r="F12897">
        <v>2</v>
      </c>
      <c r="G12897">
        <v>68296</v>
      </c>
      <c r="H12897">
        <v>1</v>
      </c>
      <c r="I12897">
        <v>20000</v>
      </c>
      <c r="J12897">
        <v>0</v>
      </c>
      <c r="K12897">
        <v>0</v>
      </c>
      <c r="L12897">
        <v>0</v>
      </c>
      <c r="M12897">
        <v>0</v>
      </c>
      <c r="N12897">
        <v>342000</v>
      </c>
      <c r="O12897">
        <v>430296</v>
      </c>
      <c r="P12897" t="s">
        <v>5</v>
      </c>
      <c r="Q12897" t="s">
        <v>8</v>
      </c>
      <c r="R12897" t="s">
        <v>169</v>
      </c>
      <c r="S12897" t="s">
        <v>170</v>
      </c>
      <c r="T12897">
        <v>277610.32258064515</v>
      </c>
      <c r="U12897">
        <v>1146500</v>
      </c>
      <c r="V12897">
        <v>868889.67741935491</v>
      </c>
      <c r="W12897">
        <v>3.1298896573521482</v>
      </c>
      <c r="X12897" t="s">
        <v>372</v>
      </c>
    </row>
    <row r="12898" spans="1:24" x14ac:dyDescent="0.35">
      <c r="A12898">
        <v>3301061250</v>
      </c>
      <c r="B12898" t="s">
        <v>168</v>
      </c>
      <c r="C12898" t="s">
        <v>168</v>
      </c>
      <c r="D12898">
        <v>0</v>
      </c>
      <c r="E12898">
        <v>0</v>
      </c>
      <c r="F12898">
        <v>75</v>
      </c>
      <c r="G12898">
        <v>2616719</v>
      </c>
      <c r="H12898">
        <v>19</v>
      </c>
      <c r="I12898">
        <v>625000</v>
      </c>
      <c r="J12898">
        <v>0</v>
      </c>
      <c r="K12898">
        <v>0</v>
      </c>
      <c r="L12898">
        <v>26</v>
      </c>
      <c r="M12898">
        <v>1472400</v>
      </c>
      <c r="N12898">
        <v>180000</v>
      </c>
      <c r="O12898">
        <v>4894119</v>
      </c>
      <c r="P12898" t="s">
        <v>5</v>
      </c>
      <c r="Q12898" t="s">
        <v>15</v>
      </c>
      <c r="R12898" t="s">
        <v>169</v>
      </c>
      <c r="S12898" t="s">
        <v>170</v>
      </c>
      <c r="T12898">
        <v>3157496.1290322579</v>
      </c>
      <c r="U12898">
        <v>1898567</v>
      </c>
      <c r="V12898">
        <v>-1258929.1290322579</v>
      </c>
      <c r="W12898">
        <v>-0.39871121850531221</v>
      </c>
      <c r="X12898" t="s">
        <v>173</v>
      </c>
    </row>
    <row r="12899" spans="1:24" x14ac:dyDescent="0.35">
      <c r="A12899">
        <v>3300006142</v>
      </c>
      <c r="B12899" t="s">
        <v>168</v>
      </c>
      <c r="C12899" t="s">
        <v>168</v>
      </c>
      <c r="D12899">
        <v>0</v>
      </c>
      <c r="E12899">
        <v>0</v>
      </c>
      <c r="F12899">
        <v>81</v>
      </c>
      <c r="G12899">
        <v>3144415</v>
      </c>
      <c r="H12899">
        <v>19</v>
      </c>
      <c r="I12899">
        <v>1480000</v>
      </c>
      <c r="J12899">
        <v>0</v>
      </c>
      <c r="K12899">
        <v>0</v>
      </c>
      <c r="L12899">
        <v>0</v>
      </c>
      <c r="M12899">
        <v>0</v>
      </c>
      <c r="N12899">
        <v>135000</v>
      </c>
      <c r="O12899">
        <v>4759415</v>
      </c>
      <c r="P12899" t="s">
        <v>5</v>
      </c>
      <c r="Q12899" t="s">
        <v>14</v>
      </c>
      <c r="R12899" t="s">
        <v>169</v>
      </c>
      <c r="S12899" t="s">
        <v>170</v>
      </c>
      <c r="T12899">
        <v>3070590.3225806453</v>
      </c>
      <c r="U12899">
        <v>3323923</v>
      </c>
      <c r="V12899">
        <v>253332.67741935467</v>
      </c>
      <c r="W12899">
        <v>8.2502923153370711E-2</v>
      </c>
      <c r="X12899" t="s">
        <v>183</v>
      </c>
    </row>
    <row r="12900" spans="1:24" x14ac:dyDescent="0.35">
      <c r="A12900">
        <v>3301026966</v>
      </c>
      <c r="B12900" t="s">
        <v>168</v>
      </c>
      <c r="C12900" t="s">
        <v>168</v>
      </c>
      <c r="D12900">
        <v>0</v>
      </c>
      <c r="E12900">
        <v>0</v>
      </c>
      <c r="F12900">
        <v>13</v>
      </c>
      <c r="G12900">
        <v>664837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330000</v>
      </c>
      <c r="O12900">
        <v>994837</v>
      </c>
      <c r="P12900" t="s">
        <v>5</v>
      </c>
      <c r="Q12900" t="s">
        <v>12</v>
      </c>
      <c r="R12900" t="s">
        <v>169</v>
      </c>
      <c r="S12900" t="s">
        <v>170</v>
      </c>
      <c r="T12900">
        <v>641830.32258064509</v>
      </c>
      <c r="U12900">
        <v>1021342</v>
      </c>
      <c r="V12900">
        <v>379511.67741935491</v>
      </c>
      <c r="W12900">
        <v>0.59129596104688531</v>
      </c>
      <c r="X12900" t="s">
        <v>398</v>
      </c>
    </row>
    <row r="12901" spans="1:24" x14ac:dyDescent="0.35">
      <c r="A12901">
        <v>3300005646</v>
      </c>
      <c r="B12901" t="s">
        <v>168</v>
      </c>
      <c r="C12901" t="s">
        <v>168</v>
      </c>
      <c r="D12901">
        <v>0</v>
      </c>
      <c r="E12901">
        <v>0</v>
      </c>
      <c r="F12901">
        <v>1</v>
      </c>
      <c r="G12901">
        <v>52498</v>
      </c>
      <c r="H12901">
        <v>24</v>
      </c>
      <c r="I12901">
        <v>805000</v>
      </c>
      <c r="J12901">
        <v>0</v>
      </c>
      <c r="K12901">
        <v>0</v>
      </c>
      <c r="L12901">
        <v>6</v>
      </c>
      <c r="M12901">
        <v>224400</v>
      </c>
      <c r="N12901">
        <v>75000</v>
      </c>
      <c r="O12901">
        <v>1156898</v>
      </c>
      <c r="P12901" t="s">
        <v>5</v>
      </c>
      <c r="Q12901" t="s">
        <v>14</v>
      </c>
      <c r="R12901" t="s">
        <v>169</v>
      </c>
      <c r="S12901" t="s">
        <v>170</v>
      </c>
      <c r="T12901">
        <v>746385.80645161285</v>
      </c>
      <c r="U12901">
        <v>1476792</v>
      </c>
      <c r="V12901">
        <v>730406.19354838715</v>
      </c>
      <c r="W12901">
        <v>0.97859067955861301</v>
      </c>
      <c r="X12901" t="s">
        <v>211</v>
      </c>
    </row>
    <row r="12902" spans="1:24" x14ac:dyDescent="0.35">
      <c r="A12902">
        <v>6001116361</v>
      </c>
      <c r="B12902" t="s">
        <v>168</v>
      </c>
      <c r="C12902" t="s">
        <v>168</v>
      </c>
      <c r="D12902">
        <v>0</v>
      </c>
      <c r="E12902">
        <v>0</v>
      </c>
      <c r="F12902">
        <v>0</v>
      </c>
      <c r="G12902">
        <v>0</v>
      </c>
      <c r="H12902">
        <v>10</v>
      </c>
      <c r="I12902">
        <v>173000</v>
      </c>
      <c r="J12902">
        <v>0</v>
      </c>
      <c r="K12902">
        <v>0</v>
      </c>
      <c r="L12902">
        <v>0</v>
      </c>
      <c r="M12902">
        <v>0</v>
      </c>
      <c r="N12902">
        <v>1365000</v>
      </c>
      <c r="O12902">
        <v>1538000</v>
      </c>
      <c r="P12902" t="s">
        <v>5</v>
      </c>
      <c r="Q12902" t="s">
        <v>17</v>
      </c>
      <c r="R12902" t="s">
        <v>169</v>
      </c>
      <c r="S12902" t="s">
        <v>170</v>
      </c>
      <c r="T12902">
        <v>992258.06451612909</v>
      </c>
      <c r="U12902">
        <v>736500</v>
      </c>
      <c r="V12902">
        <v>-255758.06451612909</v>
      </c>
      <c r="W12902">
        <v>-0.2577535760728219</v>
      </c>
      <c r="X12902" t="s">
        <v>332</v>
      </c>
    </row>
    <row r="12903" spans="1:24" x14ac:dyDescent="0.35">
      <c r="A12903">
        <v>3301021440</v>
      </c>
      <c r="B12903" t="s">
        <v>168</v>
      </c>
      <c r="C12903" t="s">
        <v>168</v>
      </c>
      <c r="D12903">
        <v>0</v>
      </c>
      <c r="E12903">
        <v>0</v>
      </c>
      <c r="F12903">
        <v>0</v>
      </c>
      <c r="G12903">
        <v>0</v>
      </c>
      <c r="H12903">
        <v>57</v>
      </c>
      <c r="I12903">
        <v>1624000</v>
      </c>
      <c r="J12903">
        <v>0</v>
      </c>
      <c r="K12903">
        <v>0</v>
      </c>
      <c r="L12903">
        <v>0</v>
      </c>
      <c r="M12903">
        <v>0</v>
      </c>
      <c r="N12903">
        <v>21000</v>
      </c>
      <c r="O12903">
        <v>1645000</v>
      </c>
      <c r="P12903" t="s">
        <v>5</v>
      </c>
      <c r="Q12903" t="s">
        <v>13</v>
      </c>
      <c r="R12903" t="s">
        <v>169</v>
      </c>
      <c r="S12903" t="s">
        <v>170</v>
      </c>
      <c r="T12903">
        <v>1061290.3225806451</v>
      </c>
      <c r="U12903">
        <v>1067000</v>
      </c>
      <c r="V12903">
        <v>5709.6774193549063</v>
      </c>
      <c r="W12903">
        <v>5.3799392097264587E-3</v>
      </c>
      <c r="X12903" t="s">
        <v>297</v>
      </c>
    </row>
    <row r="12904" spans="1:24" x14ac:dyDescent="0.35">
      <c r="A12904">
        <v>3300005829</v>
      </c>
      <c r="B12904" t="s">
        <v>168</v>
      </c>
      <c r="C12904" t="s">
        <v>168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1</v>
      </c>
      <c r="M12904">
        <v>52400</v>
      </c>
      <c r="N12904">
        <v>150000</v>
      </c>
      <c r="O12904">
        <v>202400</v>
      </c>
      <c r="P12904" t="s">
        <v>5</v>
      </c>
      <c r="Q12904" t="s">
        <v>14</v>
      </c>
      <c r="R12904" t="s">
        <v>169</v>
      </c>
      <c r="S12904" t="s">
        <v>170</v>
      </c>
      <c r="T12904">
        <v>130580.64516129032</v>
      </c>
      <c r="U12904">
        <v>212400</v>
      </c>
      <c r="V12904">
        <v>81819.354838709682</v>
      </c>
      <c r="W12904">
        <v>0.62658102766798418</v>
      </c>
      <c r="X12904" t="s">
        <v>314</v>
      </c>
    </row>
    <row r="12905" spans="1:24" x14ac:dyDescent="0.35">
      <c r="A12905">
        <v>3301070184</v>
      </c>
      <c r="B12905" t="s">
        <v>168</v>
      </c>
      <c r="C12905" t="s">
        <v>168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187000</v>
      </c>
      <c r="O12905">
        <v>187000</v>
      </c>
      <c r="P12905" t="s">
        <v>5</v>
      </c>
      <c r="Q12905" t="s">
        <v>14</v>
      </c>
      <c r="R12905" t="s">
        <v>169</v>
      </c>
      <c r="S12905" t="s">
        <v>170</v>
      </c>
      <c r="T12905">
        <v>120645.16129032258</v>
      </c>
      <c r="U12905">
        <v>150000</v>
      </c>
      <c r="V12905">
        <v>29354.838709677424</v>
      </c>
      <c r="W12905">
        <v>0.24331550802139046</v>
      </c>
      <c r="X12905" t="s">
        <v>333</v>
      </c>
    </row>
    <row r="12906" spans="1:24" x14ac:dyDescent="0.35">
      <c r="A12906">
        <v>3300010319</v>
      </c>
      <c r="B12906" t="s">
        <v>168</v>
      </c>
      <c r="C12906" t="s">
        <v>168</v>
      </c>
      <c r="D12906">
        <v>0</v>
      </c>
      <c r="E12906">
        <v>0</v>
      </c>
      <c r="F12906">
        <v>56</v>
      </c>
      <c r="G12906">
        <v>2578796</v>
      </c>
      <c r="H12906">
        <v>42</v>
      </c>
      <c r="I12906">
        <v>1235000</v>
      </c>
      <c r="J12906">
        <v>0</v>
      </c>
      <c r="K12906">
        <v>0</v>
      </c>
      <c r="L12906">
        <v>103</v>
      </c>
      <c r="M12906">
        <v>5017200</v>
      </c>
      <c r="N12906">
        <v>280000</v>
      </c>
      <c r="O12906">
        <v>9110996</v>
      </c>
      <c r="P12906" t="s">
        <v>5</v>
      </c>
      <c r="Q12906" t="s">
        <v>12</v>
      </c>
      <c r="R12906" t="s">
        <v>169</v>
      </c>
      <c r="S12906" t="s">
        <v>170</v>
      </c>
      <c r="T12906">
        <v>5878061.935483871</v>
      </c>
      <c r="U12906">
        <v>5165560</v>
      </c>
      <c r="V12906">
        <v>-712501.93548387103</v>
      </c>
      <c r="W12906">
        <v>-0.12121375094446318</v>
      </c>
      <c r="X12906" t="s">
        <v>413</v>
      </c>
    </row>
    <row r="12907" spans="1:24" x14ac:dyDescent="0.35">
      <c r="A12907">
        <v>3300021236</v>
      </c>
      <c r="B12907" t="s">
        <v>168</v>
      </c>
      <c r="C12907" t="s">
        <v>168</v>
      </c>
      <c r="D12907">
        <v>0</v>
      </c>
      <c r="E12907">
        <v>0</v>
      </c>
      <c r="F12907">
        <v>31</v>
      </c>
      <c r="G12907">
        <v>868769</v>
      </c>
      <c r="H12907">
        <v>15</v>
      </c>
      <c r="I12907">
        <v>440000</v>
      </c>
      <c r="J12907">
        <v>0</v>
      </c>
      <c r="K12907">
        <v>0</v>
      </c>
      <c r="L12907">
        <v>1</v>
      </c>
      <c r="M12907">
        <v>20000</v>
      </c>
      <c r="N12907">
        <v>859700</v>
      </c>
      <c r="O12907">
        <v>2188469</v>
      </c>
      <c r="P12907" t="s">
        <v>5</v>
      </c>
      <c r="Q12907" t="s">
        <v>7</v>
      </c>
      <c r="R12907" t="s">
        <v>169</v>
      </c>
      <c r="S12907" t="s">
        <v>170</v>
      </c>
      <c r="T12907">
        <v>1411915.4838709678</v>
      </c>
      <c r="U12907">
        <v>1345788</v>
      </c>
      <c r="V12907">
        <v>-66127.483870967757</v>
      </c>
      <c r="W12907">
        <v>-4.6835299014973519E-2</v>
      </c>
      <c r="X12907" t="s">
        <v>196</v>
      </c>
    </row>
    <row r="12908" spans="1:24" x14ac:dyDescent="0.35">
      <c r="A12908">
        <v>3300002333</v>
      </c>
      <c r="B12908" t="s">
        <v>168</v>
      </c>
      <c r="C12908" t="s">
        <v>168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21000</v>
      </c>
      <c r="O12908">
        <v>21000</v>
      </c>
      <c r="P12908" t="s">
        <v>5</v>
      </c>
      <c r="Q12908" t="s">
        <v>13</v>
      </c>
      <c r="R12908" t="s">
        <v>169</v>
      </c>
      <c r="S12908" t="s">
        <v>170</v>
      </c>
      <c r="T12908">
        <v>13548.387096774193</v>
      </c>
      <c r="U12908">
        <v>150000</v>
      </c>
      <c r="V12908">
        <v>136451.61290322582</v>
      </c>
      <c r="W12908">
        <v>10.071428571428571</v>
      </c>
      <c r="X12908" t="s">
        <v>325</v>
      </c>
    </row>
    <row r="12909" spans="1:24" x14ac:dyDescent="0.35">
      <c r="A12909">
        <v>3300002551</v>
      </c>
      <c r="B12909" t="s">
        <v>168</v>
      </c>
      <c r="C12909" t="s">
        <v>168</v>
      </c>
      <c r="D12909">
        <v>0</v>
      </c>
      <c r="E12909">
        <v>0</v>
      </c>
      <c r="F12909">
        <v>35</v>
      </c>
      <c r="G12909">
        <v>1250461</v>
      </c>
      <c r="H12909">
        <v>0</v>
      </c>
      <c r="I12909">
        <v>0</v>
      </c>
      <c r="J12909">
        <v>0</v>
      </c>
      <c r="K12909">
        <v>0</v>
      </c>
      <c r="L12909">
        <v>15</v>
      </c>
      <c r="M12909">
        <v>836000</v>
      </c>
      <c r="N12909">
        <v>30000</v>
      </c>
      <c r="O12909">
        <v>2116461</v>
      </c>
      <c r="P12909" t="s">
        <v>5</v>
      </c>
      <c r="Q12909" t="s">
        <v>11</v>
      </c>
      <c r="R12909" t="s">
        <v>169</v>
      </c>
      <c r="S12909" t="s">
        <v>170</v>
      </c>
      <c r="T12909">
        <v>1365458.7096774194</v>
      </c>
      <c r="U12909">
        <v>1590566</v>
      </c>
      <c r="V12909">
        <v>225107.29032258061</v>
      </c>
      <c r="W12909">
        <v>0.16485836497814033</v>
      </c>
      <c r="X12909" t="s">
        <v>298</v>
      </c>
    </row>
    <row r="12910" spans="1:24" x14ac:dyDescent="0.35">
      <c r="A12910">
        <v>3301063892</v>
      </c>
      <c r="B12910" t="s">
        <v>168</v>
      </c>
      <c r="C12910" t="s">
        <v>168</v>
      </c>
      <c r="D12910">
        <v>0</v>
      </c>
      <c r="E12910">
        <v>0</v>
      </c>
      <c r="F12910">
        <v>112</v>
      </c>
      <c r="G12910">
        <v>4765887</v>
      </c>
      <c r="H12910">
        <v>11</v>
      </c>
      <c r="I12910">
        <v>1120000</v>
      </c>
      <c r="J12910">
        <v>0</v>
      </c>
      <c r="K12910">
        <v>0</v>
      </c>
      <c r="L12910">
        <v>114</v>
      </c>
      <c r="M12910">
        <v>5003600</v>
      </c>
      <c r="N12910">
        <v>150000</v>
      </c>
      <c r="O12910">
        <v>11039487</v>
      </c>
      <c r="P12910" t="s">
        <v>5</v>
      </c>
      <c r="Q12910" t="s">
        <v>9</v>
      </c>
      <c r="R12910" t="s">
        <v>169</v>
      </c>
      <c r="S12910" t="s">
        <v>170</v>
      </c>
      <c r="T12910">
        <v>7122249.6774193551</v>
      </c>
      <c r="U12910">
        <v>6641107</v>
      </c>
      <c r="V12910">
        <v>-481142.67741935514</v>
      </c>
      <c r="W12910">
        <v>-6.755487370020008E-2</v>
      </c>
      <c r="X12910" t="s">
        <v>228</v>
      </c>
    </row>
    <row r="12911" spans="1:24" x14ac:dyDescent="0.35">
      <c r="A12911">
        <v>3301029703</v>
      </c>
      <c r="B12911" t="s">
        <v>168</v>
      </c>
      <c r="C12911" t="s">
        <v>168</v>
      </c>
      <c r="D12911">
        <v>0</v>
      </c>
      <c r="E12911">
        <v>0</v>
      </c>
      <c r="F12911">
        <v>14</v>
      </c>
      <c r="G12911">
        <v>855450</v>
      </c>
      <c r="H12911">
        <v>2</v>
      </c>
      <c r="I12911">
        <v>20000</v>
      </c>
      <c r="J12911">
        <v>0</v>
      </c>
      <c r="K12911">
        <v>0</v>
      </c>
      <c r="L12911">
        <v>31</v>
      </c>
      <c r="M12911">
        <v>1284400</v>
      </c>
      <c r="N12911">
        <v>519000</v>
      </c>
      <c r="O12911">
        <v>2678850</v>
      </c>
      <c r="P12911" t="s">
        <v>5</v>
      </c>
      <c r="Q12911" t="s">
        <v>12</v>
      </c>
      <c r="R12911" t="s">
        <v>169</v>
      </c>
      <c r="S12911" t="s">
        <v>170</v>
      </c>
      <c r="T12911">
        <v>1728290.3225806451</v>
      </c>
      <c r="U12911">
        <v>1286994</v>
      </c>
      <c r="V12911">
        <v>-441296.32258064509</v>
      </c>
      <c r="W12911">
        <v>-0.2553369169606361</v>
      </c>
      <c r="X12911" t="s">
        <v>257</v>
      </c>
    </row>
    <row r="12912" spans="1:24" x14ac:dyDescent="0.35">
      <c r="A12912">
        <v>3301000769</v>
      </c>
      <c r="B12912" t="s">
        <v>168</v>
      </c>
      <c r="C12912" t="s">
        <v>168</v>
      </c>
      <c r="D12912">
        <v>0</v>
      </c>
      <c r="E12912">
        <v>0</v>
      </c>
      <c r="F12912">
        <v>736</v>
      </c>
      <c r="G12912">
        <v>36373683</v>
      </c>
      <c r="H12912">
        <v>516</v>
      </c>
      <c r="I12912">
        <v>15745000</v>
      </c>
      <c r="J12912">
        <v>0</v>
      </c>
      <c r="K12912">
        <v>0</v>
      </c>
      <c r="L12912">
        <v>107</v>
      </c>
      <c r="M12912">
        <v>7018526</v>
      </c>
      <c r="N12912">
        <v>433500</v>
      </c>
      <c r="O12912">
        <v>59570709</v>
      </c>
      <c r="P12912" t="s">
        <v>5</v>
      </c>
      <c r="Q12912" t="s">
        <v>17</v>
      </c>
      <c r="R12912" t="s">
        <v>169</v>
      </c>
      <c r="S12912" t="s">
        <v>170</v>
      </c>
      <c r="T12912">
        <v>38432715.483870968</v>
      </c>
      <c r="U12912">
        <v>39820021</v>
      </c>
      <c r="V12912">
        <v>1387305.5161290318</v>
      </c>
      <c r="W12912">
        <v>3.6096994413814976E-2</v>
      </c>
      <c r="X12912" t="s">
        <v>286</v>
      </c>
    </row>
    <row r="12913" spans="1:24" x14ac:dyDescent="0.35">
      <c r="A12913">
        <v>3301041937</v>
      </c>
      <c r="B12913" t="s">
        <v>168</v>
      </c>
      <c r="C12913" t="s">
        <v>168</v>
      </c>
      <c r="D12913">
        <v>0</v>
      </c>
      <c r="E12913">
        <v>0</v>
      </c>
      <c r="F12913">
        <v>136</v>
      </c>
      <c r="G12913">
        <v>4427352</v>
      </c>
      <c r="H12913">
        <v>173</v>
      </c>
      <c r="I12913">
        <v>6830000</v>
      </c>
      <c r="J12913">
        <v>0</v>
      </c>
      <c r="K12913">
        <v>0</v>
      </c>
      <c r="L12913">
        <v>127</v>
      </c>
      <c r="M12913">
        <v>6664800</v>
      </c>
      <c r="N12913">
        <v>150000</v>
      </c>
      <c r="O12913">
        <v>18072152</v>
      </c>
      <c r="P12913" t="s">
        <v>5</v>
      </c>
      <c r="Q12913" t="s">
        <v>13</v>
      </c>
      <c r="R12913" t="s">
        <v>207</v>
      </c>
      <c r="S12913" t="s">
        <v>170</v>
      </c>
      <c r="T12913">
        <v>11659452.903225806</v>
      </c>
      <c r="U12913">
        <v>10926624</v>
      </c>
      <c r="V12913">
        <v>-732828.90322580561</v>
      </c>
      <c r="W12913">
        <v>-6.285276927728356E-2</v>
      </c>
      <c r="X12913" t="s">
        <v>67</v>
      </c>
    </row>
    <row r="12914" spans="1:24" x14ac:dyDescent="0.35">
      <c r="A12914">
        <v>3301030335</v>
      </c>
      <c r="B12914" t="s">
        <v>168</v>
      </c>
      <c r="C12914" t="s">
        <v>168</v>
      </c>
      <c r="D12914">
        <v>0</v>
      </c>
      <c r="E12914">
        <v>0</v>
      </c>
      <c r="F12914">
        <v>47</v>
      </c>
      <c r="G12914">
        <v>1401050</v>
      </c>
      <c r="H12914">
        <v>109</v>
      </c>
      <c r="I12914">
        <v>3028000</v>
      </c>
      <c r="J12914">
        <v>0</v>
      </c>
      <c r="K12914">
        <v>0</v>
      </c>
      <c r="L12914">
        <v>70</v>
      </c>
      <c r="M12914">
        <v>2627200</v>
      </c>
      <c r="N12914">
        <v>270000</v>
      </c>
      <c r="O12914">
        <v>7326250</v>
      </c>
      <c r="P12914" t="s">
        <v>5</v>
      </c>
      <c r="Q12914" t="s">
        <v>15</v>
      </c>
      <c r="R12914" t="s">
        <v>169</v>
      </c>
      <c r="S12914" t="s">
        <v>170</v>
      </c>
      <c r="T12914">
        <v>4726612.9032258065</v>
      </c>
      <c r="U12914">
        <v>4118567</v>
      </c>
      <c r="V12914">
        <v>-608045.90322580654</v>
      </c>
      <c r="W12914">
        <v>-0.12864305067394644</v>
      </c>
      <c r="X12914" t="s">
        <v>190</v>
      </c>
    </row>
    <row r="12915" spans="1:24" x14ac:dyDescent="0.35">
      <c r="A12915">
        <v>6001312890</v>
      </c>
      <c r="B12915" t="s">
        <v>168</v>
      </c>
      <c r="C12915" t="s">
        <v>168</v>
      </c>
      <c r="D12915">
        <v>0</v>
      </c>
      <c r="E12915">
        <v>0</v>
      </c>
      <c r="F12915">
        <v>63</v>
      </c>
      <c r="G12915">
        <v>2870822</v>
      </c>
      <c r="H12915">
        <v>86</v>
      </c>
      <c r="I12915">
        <v>2979000</v>
      </c>
      <c r="J12915">
        <v>0</v>
      </c>
      <c r="K12915">
        <v>0</v>
      </c>
      <c r="L12915">
        <v>0</v>
      </c>
      <c r="M12915">
        <v>0</v>
      </c>
      <c r="N12915">
        <v>3082700</v>
      </c>
      <c r="O12915">
        <v>8932522</v>
      </c>
      <c r="P12915" t="s">
        <v>5</v>
      </c>
      <c r="Q12915" t="s">
        <v>16</v>
      </c>
      <c r="R12915" t="s">
        <v>169</v>
      </c>
      <c r="S12915" t="s">
        <v>170</v>
      </c>
      <c r="T12915">
        <v>5762917.4193548393</v>
      </c>
      <c r="U12915">
        <v>5714471</v>
      </c>
      <c r="V12915">
        <v>-48446.41935483925</v>
      </c>
      <c r="W12915">
        <v>-8.4065787915217349E-3</v>
      </c>
      <c r="X12915" t="s">
        <v>384</v>
      </c>
    </row>
    <row r="12916" spans="1:24" x14ac:dyDescent="0.35">
      <c r="A12916">
        <v>3301072464</v>
      </c>
      <c r="B12916" t="s">
        <v>168</v>
      </c>
      <c r="C12916" t="s">
        <v>168</v>
      </c>
      <c r="D12916">
        <v>0</v>
      </c>
      <c r="E12916">
        <v>0</v>
      </c>
      <c r="F12916">
        <v>13</v>
      </c>
      <c r="G12916">
        <v>1077992</v>
      </c>
      <c r="H12916">
        <v>0</v>
      </c>
      <c r="I12916">
        <v>0</v>
      </c>
      <c r="J12916">
        <v>0</v>
      </c>
      <c r="K12916">
        <v>0</v>
      </c>
      <c r="L12916">
        <v>1</v>
      </c>
      <c r="M12916">
        <v>50000</v>
      </c>
      <c r="N12916">
        <v>1641700</v>
      </c>
      <c r="O12916">
        <v>2769692</v>
      </c>
      <c r="P12916" t="s">
        <v>5</v>
      </c>
      <c r="Q12916" t="s">
        <v>7</v>
      </c>
      <c r="R12916" t="s">
        <v>169</v>
      </c>
      <c r="S12916" t="s">
        <v>170</v>
      </c>
      <c r="T12916">
        <v>1786898.064516129</v>
      </c>
      <c r="U12916">
        <v>2685087</v>
      </c>
      <c r="V12916">
        <v>898188.93548387103</v>
      </c>
      <c r="W12916">
        <v>0.50265258736350482</v>
      </c>
      <c r="X12916" t="s">
        <v>305</v>
      </c>
    </row>
    <row r="12917" spans="1:24" x14ac:dyDescent="0.35">
      <c r="A12917">
        <v>3301042516</v>
      </c>
      <c r="B12917" t="s">
        <v>168</v>
      </c>
      <c r="C12917" t="s">
        <v>168</v>
      </c>
      <c r="D12917">
        <v>0</v>
      </c>
      <c r="E12917">
        <v>0</v>
      </c>
      <c r="F12917">
        <v>229</v>
      </c>
      <c r="G12917">
        <v>10189150</v>
      </c>
      <c r="H12917">
        <v>3</v>
      </c>
      <c r="I12917">
        <v>120000</v>
      </c>
      <c r="J12917">
        <v>0</v>
      </c>
      <c r="K12917">
        <v>0</v>
      </c>
      <c r="L12917">
        <v>6</v>
      </c>
      <c r="M12917">
        <v>1131350</v>
      </c>
      <c r="N12917">
        <v>300000</v>
      </c>
      <c r="O12917">
        <v>11740500</v>
      </c>
      <c r="P12917" t="s">
        <v>5</v>
      </c>
      <c r="Q12917" t="s">
        <v>10</v>
      </c>
      <c r="R12917" t="s">
        <v>169</v>
      </c>
      <c r="S12917" t="s">
        <v>170</v>
      </c>
      <c r="T12917">
        <v>7574516.1290322579</v>
      </c>
      <c r="U12917">
        <v>7281578</v>
      </c>
      <c r="V12917">
        <v>-292938.12903225794</v>
      </c>
      <c r="W12917">
        <v>-3.8674170606021852E-2</v>
      </c>
      <c r="X12917" t="s">
        <v>379</v>
      </c>
    </row>
    <row r="12918" spans="1:24" x14ac:dyDescent="0.35">
      <c r="A12918">
        <v>3300013879</v>
      </c>
      <c r="B12918" t="s">
        <v>168</v>
      </c>
      <c r="C12918" t="s">
        <v>168</v>
      </c>
      <c r="D12918">
        <v>0</v>
      </c>
      <c r="E12918">
        <v>0</v>
      </c>
      <c r="F12918">
        <v>285</v>
      </c>
      <c r="G12918">
        <v>12014999</v>
      </c>
      <c r="H12918">
        <v>3</v>
      </c>
      <c r="I12918">
        <v>165000</v>
      </c>
      <c r="J12918">
        <v>0</v>
      </c>
      <c r="K12918">
        <v>0</v>
      </c>
      <c r="L12918">
        <v>3</v>
      </c>
      <c r="M12918">
        <v>499550</v>
      </c>
      <c r="N12918">
        <v>921700</v>
      </c>
      <c r="O12918">
        <v>13601249</v>
      </c>
      <c r="P12918" t="s">
        <v>5</v>
      </c>
      <c r="Q12918" t="s">
        <v>7</v>
      </c>
      <c r="R12918" t="s">
        <v>169</v>
      </c>
      <c r="S12918" t="s">
        <v>170</v>
      </c>
      <c r="T12918">
        <v>8774999.3548387084</v>
      </c>
      <c r="U12918">
        <v>10072954</v>
      </c>
      <c r="V12918">
        <v>1297954.6451612916</v>
      </c>
      <c r="W12918">
        <v>0.14791507015274874</v>
      </c>
      <c r="X12918" t="s">
        <v>196</v>
      </c>
    </row>
    <row r="12919" spans="1:24" x14ac:dyDescent="0.35">
      <c r="A12919">
        <v>3300014630</v>
      </c>
      <c r="B12919" t="s">
        <v>168</v>
      </c>
      <c r="C12919" t="s">
        <v>168</v>
      </c>
      <c r="D12919">
        <v>0</v>
      </c>
      <c r="E12919">
        <v>0</v>
      </c>
      <c r="F12919">
        <v>136</v>
      </c>
      <c r="G12919">
        <v>6237183</v>
      </c>
      <c r="H12919">
        <v>92</v>
      </c>
      <c r="I12919">
        <v>3615000</v>
      </c>
      <c r="J12919">
        <v>0</v>
      </c>
      <c r="K12919">
        <v>0</v>
      </c>
      <c r="L12919">
        <v>44</v>
      </c>
      <c r="M12919">
        <v>4728945</v>
      </c>
      <c r="N12919">
        <v>1056700</v>
      </c>
      <c r="O12919">
        <v>15637828</v>
      </c>
      <c r="P12919" t="s">
        <v>5</v>
      </c>
      <c r="Q12919" t="s">
        <v>7</v>
      </c>
      <c r="R12919" t="s">
        <v>169</v>
      </c>
      <c r="S12919" t="s">
        <v>170</v>
      </c>
      <c r="T12919">
        <v>10088921.290322581</v>
      </c>
      <c r="U12919">
        <v>8256496</v>
      </c>
      <c r="V12919">
        <v>-1832425.2903225813</v>
      </c>
      <c r="W12919">
        <v>-0.18162747409678637</v>
      </c>
      <c r="X12919" t="s">
        <v>204</v>
      </c>
    </row>
    <row r="12920" spans="1:24" x14ac:dyDescent="0.35">
      <c r="A12920">
        <v>3300015742</v>
      </c>
      <c r="B12920" t="s">
        <v>168</v>
      </c>
      <c r="C12920" t="s">
        <v>168</v>
      </c>
      <c r="D12920">
        <v>0</v>
      </c>
      <c r="E12920">
        <v>0</v>
      </c>
      <c r="F12920">
        <v>19</v>
      </c>
      <c r="G12920">
        <v>603578</v>
      </c>
      <c r="H12920">
        <v>35</v>
      </c>
      <c r="I12920">
        <v>1055000</v>
      </c>
      <c r="J12920">
        <v>0</v>
      </c>
      <c r="K12920">
        <v>0</v>
      </c>
      <c r="L12920">
        <v>0</v>
      </c>
      <c r="M12920">
        <v>0</v>
      </c>
      <c r="N12920">
        <v>1061400</v>
      </c>
      <c r="O12920">
        <v>2719978</v>
      </c>
      <c r="P12920" t="s">
        <v>5</v>
      </c>
      <c r="Q12920" t="s">
        <v>7</v>
      </c>
      <c r="R12920" t="s">
        <v>169</v>
      </c>
      <c r="S12920" t="s">
        <v>170</v>
      </c>
      <c r="T12920">
        <v>1754824.5161290322</v>
      </c>
      <c r="U12920">
        <v>1266793</v>
      </c>
      <c r="V12920">
        <v>-488031.51612903224</v>
      </c>
      <c r="W12920">
        <v>-0.27810844425947567</v>
      </c>
      <c r="X12920" t="s">
        <v>204</v>
      </c>
    </row>
    <row r="12921" spans="1:24" x14ac:dyDescent="0.35">
      <c r="A12921">
        <v>3301065507</v>
      </c>
      <c r="B12921" t="s">
        <v>168</v>
      </c>
      <c r="C12921" t="s">
        <v>168</v>
      </c>
      <c r="D12921">
        <v>0</v>
      </c>
      <c r="E12921">
        <v>0</v>
      </c>
      <c r="F12921">
        <v>87</v>
      </c>
      <c r="G12921">
        <v>2903755</v>
      </c>
      <c r="H12921">
        <v>16</v>
      </c>
      <c r="I12921">
        <v>670000</v>
      </c>
      <c r="J12921">
        <v>0</v>
      </c>
      <c r="K12921">
        <v>0</v>
      </c>
      <c r="L12921">
        <v>1</v>
      </c>
      <c r="M12921">
        <v>102400</v>
      </c>
      <c r="N12921">
        <v>1067700</v>
      </c>
      <c r="O12921">
        <v>4743855</v>
      </c>
      <c r="P12921" t="s">
        <v>5</v>
      </c>
      <c r="Q12921" t="s">
        <v>7</v>
      </c>
      <c r="R12921" t="s">
        <v>169</v>
      </c>
      <c r="S12921" t="s">
        <v>170</v>
      </c>
      <c r="T12921">
        <v>3060551.6129032262</v>
      </c>
      <c r="U12921">
        <v>2321023</v>
      </c>
      <c r="V12921">
        <v>-739528.61290322617</v>
      </c>
      <c r="W12921">
        <v>-0.24163245925518395</v>
      </c>
      <c r="X12921" t="s">
        <v>221</v>
      </c>
    </row>
    <row r="12922" spans="1:24" x14ac:dyDescent="0.35">
      <c r="A12922">
        <v>6001127475</v>
      </c>
      <c r="B12922" t="s">
        <v>168</v>
      </c>
      <c r="C12922" t="s">
        <v>168</v>
      </c>
      <c r="D12922">
        <v>0</v>
      </c>
      <c r="E12922">
        <v>0</v>
      </c>
      <c r="F12922">
        <v>0</v>
      </c>
      <c r="G12922">
        <v>0</v>
      </c>
      <c r="H12922">
        <v>16</v>
      </c>
      <c r="I12922">
        <v>620000</v>
      </c>
      <c r="J12922">
        <v>0</v>
      </c>
      <c r="K12922">
        <v>0</v>
      </c>
      <c r="L12922">
        <v>0</v>
      </c>
      <c r="M12922">
        <v>0</v>
      </c>
      <c r="N12922">
        <v>30000</v>
      </c>
      <c r="O12922">
        <v>650000</v>
      </c>
      <c r="P12922" t="s">
        <v>5</v>
      </c>
      <c r="Q12922" t="s">
        <v>11</v>
      </c>
      <c r="R12922" t="s">
        <v>169</v>
      </c>
      <c r="S12922" t="s">
        <v>170</v>
      </c>
      <c r="T12922">
        <v>419354.83870967745</v>
      </c>
      <c r="U12922">
        <v>160699</v>
      </c>
      <c r="V12922">
        <v>-258655.83870967745</v>
      </c>
      <c r="W12922">
        <v>-0.61679469230769235</v>
      </c>
      <c r="X12922" t="s">
        <v>376</v>
      </c>
    </row>
    <row r="12923" spans="1:24" x14ac:dyDescent="0.35">
      <c r="A12923">
        <v>3301006516</v>
      </c>
      <c r="B12923" t="s">
        <v>168</v>
      </c>
      <c r="C12923" t="s">
        <v>168</v>
      </c>
      <c r="D12923">
        <v>0</v>
      </c>
      <c r="E12923">
        <v>0</v>
      </c>
      <c r="F12923">
        <v>6</v>
      </c>
      <c r="G12923">
        <v>256149</v>
      </c>
      <c r="H12923">
        <v>21</v>
      </c>
      <c r="I12923">
        <v>585000</v>
      </c>
      <c r="J12923">
        <v>0</v>
      </c>
      <c r="K12923">
        <v>0</v>
      </c>
      <c r="L12923">
        <v>0</v>
      </c>
      <c r="M12923">
        <v>0</v>
      </c>
      <c r="N12923">
        <v>1585200</v>
      </c>
      <c r="O12923">
        <v>2426349</v>
      </c>
      <c r="P12923" t="s">
        <v>5</v>
      </c>
      <c r="Q12923" t="s">
        <v>16</v>
      </c>
      <c r="R12923" t="s">
        <v>169</v>
      </c>
      <c r="S12923" t="s">
        <v>170</v>
      </c>
      <c r="T12923">
        <v>1565386.4516129033</v>
      </c>
      <c r="U12923">
        <v>3185448</v>
      </c>
      <c r="V12923">
        <v>1620061.5483870967</v>
      </c>
      <c r="W12923">
        <v>1.0349275392781498</v>
      </c>
      <c r="X12923" t="s">
        <v>277</v>
      </c>
    </row>
    <row r="12924" spans="1:24" x14ac:dyDescent="0.35">
      <c r="A12924">
        <v>3301023174</v>
      </c>
      <c r="B12924" t="s">
        <v>168</v>
      </c>
      <c r="C12924" t="s">
        <v>168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30000</v>
      </c>
      <c r="O12924">
        <v>30000</v>
      </c>
      <c r="P12924" t="s">
        <v>5</v>
      </c>
      <c r="Q12924" t="s">
        <v>10</v>
      </c>
      <c r="R12924" t="s">
        <v>169</v>
      </c>
      <c r="S12924" t="s">
        <v>170</v>
      </c>
      <c r="T12924">
        <v>19354.83870967742</v>
      </c>
      <c r="U12924">
        <v>30000</v>
      </c>
      <c r="V12924">
        <v>10645.16129032258</v>
      </c>
      <c r="W12924">
        <v>0.54999999999999982</v>
      </c>
      <c r="X12924" t="s">
        <v>182</v>
      </c>
    </row>
    <row r="12925" spans="1:24" x14ac:dyDescent="0.35">
      <c r="A12925">
        <v>6001122710</v>
      </c>
      <c r="B12925" t="s">
        <v>168</v>
      </c>
      <c r="C12925" t="s">
        <v>168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231000</v>
      </c>
      <c r="O12925">
        <v>231000</v>
      </c>
      <c r="P12925" t="s">
        <v>5</v>
      </c>
      <c r="Q12925" t="s">
        <v>13</v>
      </c>
      <c r="R12925" t="s">
        <v>169</v>
      </c>
      <c r="S12925" t="s">
        <v>170</v>
      </c>
      <c r="T12925">
        <v>149032.25806451612</v>
      </c>
      <c r="U12925">
        <v>5199</v>
      </c>
      <c r="V12925">
        <v>-143833.25806451612</v>
      </c>
      <c r="W12925">
        <v>-0.96511493506493506</v>
      </c>
      <c r="X12925" t="s">
        <v>375</v>
      </c>
    </row>
    <row r="12926" spans="1:24" x14ac:dyDescent="0.35">
      <c r="A12926">
        <v>3301058830</v>
      </c>
      <c r="B12926" t="s">
        <v>168</v>
      </c>
      <c r="C12926" t="s">
        <v>168</v>
      </c>
      <c r="D12926">
        <v>0</v>
      </c>
      <c r="E12926">
        <v>0</v>
      </c>
      <c r="F12926">
        <v>3</v>
      </c>
      <c r="G12926">
        <v>76597</v>
      </c>
      <c r="H12926">
        <v>1</v>
      </c>
      <c r="I12926">
        <v>15000</v>
      </c>
      <c r="J12926">
        <v>0</v>
      </c>
      <c r="K12926">
        <v>0</v>
      </c>
      <c r="L12926">
        <v>2</v>
      </c>
      <c r="M12926">
        <v>104800</v>
      </c>
      <c r="N12926">
        <v>30000</v>
      </c>
      <c r="O12926">
        <v>226397</v>
      </c>
      <c r="P12926" t="s">
        <v>5</v>
      </c>
      <c r="Q12926" t="s">
        <v>13</v>
      </c>
      <c r="R12926" t="s">
        <v>169</v>
      </c>
      <c r="S12926" t="s">
        <v>170</v>
      </c>
      <c r="T12926">
        <v>146062.58064516127</v>
      </c>
      <c r="U12926">
        <v>30000</v>
      </c>
      <c r="V12926">
        <v>-116062.58064516127</v>
      </c>
      <c r="W12926">
        <v>-0.79460858580281535</v>
      </c>
      <c r="X12926" t="s">
        <v>282</v>
      </c>
    </row>
    <row r="12927" spans="1:24" x14ac:dyDescent="0.35">
      <c r="A12927">
        <v>3300022136</v>
      </c>
      <c r="B12927" t="s">
        <v>168</v>
      </c>
      <c r="C12927" t="s">
        <v>168</v>
      </c>
      <c r="D12927">
        <v>0</v>
      </c>
      <c r="E12927">
        <v>0</v>
      </c>
      <c r="F12927">
        <v>3</v>
      </c>
      <c r="G12927">
        <v>128997</v>
      </c>
      <c r="H12927">
        <v>0</v>
      </c>
      <c r="I12927">
        <v>0</v>
      </c>
      <c r="J12927">
        <v>0</v>
      </c>
      <c r="K12927">
        <v>0</v>
      </c>
      <c r="L12927">
        <v>3</v>
      </c>
      <c r="M12927">
        <v>90000</v>
      </c>
      <c r="N12927">
        <v>30000</v>
      </c>
      <c r="O12927">
        <v>248997</v>
      </c>
      <c r="P12927" t="s">
        <v>5</v>
      </c>
      <c r="Q12927" t="s">
        <v>15</v>
      </c>
      <c r="R12927" t="s">
        <v>169</v>
      </c>
      <c r="S12927" t="s">
        <v>170</v>
      </c>
      <c r="T12927">
        <v>160643.22580645161</v>
      </c>
      <c r="U12927">
        <v>186997</v>
      </c>
      <c r="V12927">
        <v>26353.774193548394</v>
      </c>
      <c r="W12927">
        <v>0.16405157491857336</v>
      </c>
      <c r="X12927" t="s">
        <v>412</v>
      </c>
    </row>
    <row r="12928" spans="1:24" x14ac:dyDescent="0.35">
      <c r="A12928">
        <v>3300025122</v>
      </c>
      <c r="B12928" t="s">
        <v>168</v>
      </c>
      <c r="C12928" t="s">
        <v>168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330000</v>
      </c>
      <c r="O12928">
        <v>330000</v>
      </c>
      <c r="P12928" t="s">
        <v>5</v>
      </c>
      <c r="Q12928" t="s">
        <v>12</v>
      </c>
      <c r="R12928" t="s">
        <v>169</v>
      </c>
      <c r="S12928" t="s">
        <v>170</v>
      </c>
      <c r="T12928">
        <v>212903.22580645164</v>
      </c>
      <c r="U12928">
        <v>543699</v>
      </c>
      <c r="V12928">
        <v>330795.77419354836</v>
      </c>
      <c r="W12928">
        <v>1.5537377272727269</v>
      </c>
      <c r="X12928" t="s">
        <v>407</v>
      </c>
    </row>
    <row r="12929" spans="1:24" x14ac:dyDescent="0.35">
      <c r="A12929">
        <v>3300016808</v>
      </c>
      <c r="B12929" t="s">
        <v>168</v>
      </c>
      <c r="C12929" t="s">
        <v>168</v>
      </c>
      <c r="D12929">
        <v>0</v>
      </c>
      <c r="E12929">
        <v>0</v>
      </c>
      <c r="F12929">
        <v>35</v>
      </c>
      <c r="G12929">
        <v>1153856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436500</v>
      </c>
      <c r="O12929">
        <v>1590356</v>
      </c>
      <c r="P12929" t="s">
        <v>5</v>
      </c>
      <c r="Q12929" t="s">
        <v>6</v>
      </c>
      <c r="R12929" t="s">
        <v>169</v>
      </c>
      <c r="S12929" t="s">
        <v>170</v>
      </c>
      <c r="T12929">
        <v>1026036.1290322581</v>
      </c>
      <c r="U12929">
        <v>1440826</v>
      </c>
      <c r="V12929">
        <v>414789.87096774194</v>
      </c>
      <c r="W12929">
        <v>0.4042643911174606</v>
      </c>
      <c r="X12929" t="s">
        <v>363</v>
      </c>
    </row>
    <row r="12930" spans="1:24" x14ac:dyDescent="0.35">
      <c r="A12930">
        <v>3300013432</v>
      </c>
      <c r="B12930" t="s">
        <v>168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 t="s">
        <v>5</v>
      </c>
      <c r="Q12930" t="s">
        <v>12</v>
      </c>
      <c r="R12930" t="s">
        <v>169</v>
      </c>
      <c r="S12930" t="s">
        <v>170</v>
      </c>
      <c r="T12930">
        <v>0</v>
      </c>
      <c r="U12930">
        <v>0</v>
      </c>
      <c r="V12930">
        <v>0</v>
      </c>
      <c r="W12930">
        <v>0</v>
      </c>
      <c r="X12930" t="s">
        <v>189</v>
      </c>
    </row>
    <row r="12931" spans="1:24" x14ac:dyDescent="0.35">
      <c r="A12931">
        <v>3301063878</v>
      </c>
      <c r="B12931" t="s">
        <v>168</v>
      </c>
      <c r="C12931" t="s">
        <v>168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765000</v>
      </c>
      <c r="O12931">
        <v>765000</v>
      </c>
      <c r="P12931" t="s">
        <v>5</v>
      </c>
      <c r="Q12931" t="s">
        <v>14</v>
      </c>
      <c r="R12931" t="s">
        <v>169</v>
      </c>
      <c r="S12931" t="s">
        <v>170</v>
      </c>
      <c r="T12931">
        <v>493548.38709677418</v>
      </c>
      <c r="U12931">
        <v>150000</v>
      </c>
      <c r="V12931">
        <v>-343548.38709677418</v>
      </c>
      <c r="W12931">
        <v>-0.69607843137254899</v>
      </c>
      <c r="X12931" t="s">
        <v>323</v>
      </c>
    </row>
    <row r="12932" spans="1:24" x14ac:dyDescent="0.35">
      <c r="A12932">
        <v>3301069153</v>
      </c>
      <c r="B12932" t="s">
        <v>168</v>
      </c>
      <c r="C12932" t="s">
        <v>168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280000</v>
      </c>
      <c r="O12932">
        <v>280000</v>
      </c>
      <c r="P12932" t="s">
        <v>5</v>
      </c>
      <c r="Q12932" t="s">
        <v>11</v>
      </c>
      <c r="R12932" t="s">
        <v>169</v>
      </c>
      <c r="S12932" t="s">
        <v>170</v>
      </c>
      <c r="T12932">
        <v>180645.16129032258</v>
      </c>
      <c r="U12932">
        <v>30000</v>
      </c>
      <c r="V12932">
        <v>-150645.16129032258</v>
      </c>
      <c r="W12932">
        <v>-0.83392857142857146</v>
      </c>
      <c r="X12932" t="s">
        <v>306</v>
      </c>
    </row>
    <row r="12933" spans="1:24" x14ac:dyDescent="0.35">
      <c r="A12933">
        <v>3300002420</v>
      </c>
      <c r="B12933" t="s">
        <v>168</v>
      </c>
      <c r="C12933" t="s">
        <v>168</v>
      </c>
      <c r="D12933">
        <v>0</v>
      </c>
      <c r="E12933">
        <v>0</v>
      </c>
      <c r="F12933">
        <v>5</v>
      </c>
      <c r="G12933">
        <v>65995</v>
      </c>
      <c r="H12933">
        <v>399</v>
      </c>
      <c r="I12933">
        <v>13755000</v>
      </c>
      <c r="J12933">
        <v>0</v>
      </c>
      <c r="K12933">
        <v>0</v>
      </c>
      <c r="L12933">
        <v>0</v>
      </c>
      <c r="M12933">
        <v>0</v>
      </c>
      <c r="N12933">
        <v>150000</v>
      </c>
      <c r="O12933">
        <v>13970995</v>
      </c>
      <c r="P12933" t="s">
        <v>5</v>
      </c>
      <c r="Q12933" t="s">
        <v>13</v>
      </c>
      <c r="R12933" t="s">
        <v>169</v>
      </c>
      <c r="S12933" t="s">
        <v>170</v>
      </c>
      <c r="T12933">
        <v>9013545.1612903215</v>
      </c>
      <c r="U12933">
        <v>10796397</v>
      </c>
      <c r="V12933">
        <v>1782851.8387096785</v>
      </c>
      <c r="W12933">
        <v>0.19779696077480535</v>
      </c>
      <c r="X12933" t="s">
        <v>399</v>
      </c>
    </row>
    <row r="12934" spans="1:24" x14ac:dyDescent="0.35">
      <c r="A12934">
        <v>3301061742</v>
      </c>
      <c r="B12934" t="s">
        <v>168</v>
      </c>
      <c r="C12934" t="s">
        <v>168</v>
      </c>
      <c r="D12934">
        <v>0</v>
      </c>
      <c r="E12934">
        <v>0</v>
      </c>
      <c r="F12934">
        <v>192</v>
      </c>
      <c r="G12934">
        <v>8023921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1057500</v>
      </c>
      <c r="O12934">
        <v>9081421</v>
      </c>
      <c r="P12934" t="s">
        <v>5</v>
      </c>
      <c r="Q12934" t="s">
        <v>6</v>
      </c>
      <c r="R12934" t="s">
        <v>169</v>
      </c>
      <c r="S12934" t="s">
        <v>170</v>
      </c>
      <c r="T12934">
        <v>5858981.2903225804</v>
      </c>
      <c r="U12934">
        <v>3488869</v>
      </c>
      <c r="V12934">
        <v>-2370112.2903225804</v>
      </c>
      <c r="W12934">
        <v>-0.40452634560164091</v>
      </c>
      <c r="X12934" t="s">
        <v>316</v>
      </c>
    </row>
    <row r="12935" spans="1:24" x14ac:dyDescent="0.35">
      <c r="A12935">
        <v>3301072234</v>
      </c>
      <c r="B12935" t="s">
        <v>168</v>
      </c>
      <c r="C12935" t="s">
        <v>168</v>
      </c>
      <c r="D12935">
        <v>0</v>
      </c>
      <c r="E12935">
        <v>0</v>
      </c>
      <c r="F12935">
        <v>81</v>
      </c>
      <c r="G12935">
        <v>2423189</v>
      </c>
      <c r="H12935">
        <v>17</v>
      </c>
      <c r="I12935">
        <v>405000</v>
      </c>
      <c r="J12935">
        <v>0</v>
      </c>
      <c r="K12935">
        <v>0</v>
      </c>
      <c r="L12935">
        <v>2</v>
      </c>
      <c r="M12935">
        <v>154800</v>
      </c>
      <c r="N12935">
        <v>1087500</v>
      </c>
      <c r="O12935">
        <v>4070489</v>
      </c>
      <c r="P12935" t="s">
        <v>5</v>
      </c>
      <c r="Q12935" t="s">
        <v>6</v>
      </c>
      <c r="R12935" t="s">
        <v>169</v>
      </c>
      <c r="S12935" t="s">
        <v>170</v>
      </c>
      <c r="T12935">
        <v>2626121.935483871</v>
      </c>
      <c r="U12935">
        <v>3647058</v>
      </c>
      <c r="V12935">
        <v>1020936.064516129</v>
      </c>
      <c r="W12935">
        <v>0.38876186620329878</v>
      </c>
      <c r="X12935" t="s">
        <v>352</v>
      </c>
    </row>
    <row r="12936" spans="1:24" x14ac:dyDescent="0.35">
      <c r="A12936">
        <v>3301072152</v>
      </c>
      <c r="B12936" t="s">
        <v>168</v>
      </c>
      <c r="C12936" t="s">
        <v>168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150000</v>
      </c>
      <c r="O12936">
        <v>150000</v>
      </c>
      <c r="P12936" t="s">
        <v>5</v>
      </c>
      <c r="Q12936" t="s">
        <v>9</v>
      </c>
      <c r="R12936" t="s">
        <v>169</v>
      </c>
      <c r="S12936" t="s">
        <v>170</v>
      </c>
      <c r="T12936">
        <v>96774.193548387106</v>
      </c>
      <c r="U12936">
        <v>30000</v>
      </c>
      <c r="V12936">
        <v>-66774.193548387106</v>
      </c>
      <c r="W12936">
        <v>-0.69</v>
      </c>
      <c r="X12936" t="s">
        <v>258</v>
      </c>
    </row>
    <row r="12937" spans="1:24" x14ac:dyDescent="0.35">
      <c r="A12937">
        <v>3300028413</v>
      </c>
      <c r="B12937" t="s">
        <v>168</v>
      </c>
      <c r="C12937" t="s">
        <v>168</v>
      </c>
      <c r="D12937">
        <v>0</v>
      </c>
      <c r="E12937">
        <v>0</v>
      </c>
      <c r="F12937">
        <v>27</v>
      </c>
      <c r="G12937">
        <v>551089</v>
      </c>
      <c r="H12937">
        <v>41</v>
      </c>
      <c r="I12937">
        <v>950000</v>
      </c>
      <c r="J12937">
        <v>0</v>
      </c>
      <c r="K12937">
        <v>0</v>
      </c>
      <c r="L12937">
        <v>0</v>
      </c>
      <c r="M12937">
        <v>0</v>
      </c>
      <c r="N12937">
        <v>3145500</v>
      </c>
      <c r="O12937">
        <v>4646589</v>
      </c>
      <c r="P12937" t="s">
        <v>5</v>
      </c>
      <c r="Q12937" t="s">
        <v>17</v>
      </c>
      <c r="R12937" t="s">
        <v>169</v>
      </c>
      <c r="S12937" t="s">
        <v>170</v>
      </c>
      <c r="T12937">
        <v>2997799.3548387098</v>
      </c>
      <c r="U12937">
        <v>4463090</v>
      </c>
      <c r="V12937">
        <v>1465290.6451612902</v>
      </c>
      <c r="W12937">
        <v>0.48878876526415382</v>
      </c>
      <c r="X12937" t="s">
        <v>269</v>
      </c>
    </row>
    <row r="12938" spans="1:24" x14ac:dyDescent="0.35">
      <c r="A12938">
        <v>3301001263</v>
      </c>
      <c r="B12938" t="s">
        <v>168</v>
      </c>
      <c r="C12938" t="s">
        <v>168</v>
      </c>
      <c r="D12938">
        <v>0</v>
      </c>
      <c r="E12938">
        <v>0</v>
      </c>
      <c r="F12938">
        <v>141</v>
      </c>
      <c r="G12938">
        <v>5765927</v>
      </c>
      <c r="H12938">
        <v>2</v>
      </c>
      <c r="I12938">
        <v>180000</v>
      </c>
      <c r="J12938">
        <v>0</v>
      </c>
      <c r="K12938">
        <v>0</v>
      </c>
      <c r="L12938">
        <v>0</v>
      </c>
      <c r="M12938">
        <v>0</v>
      </c>
      <c r="N12938">
        <v>573500</v>
      </c>
      <c r="O12938">
        <v>6519427</v>
      </c>
      <c r="P12938" t="s">
        <v>5</v>
      </c>
      <c r="Q12938" t="s">
        <v>7</v>
      </c>
      <c r="R12938" t="s">
        <v>169</v>
      </c>
      <c r="S12938" t="s">
        <v>170</v>
      </c>
      <c r="T12938">
        <v>4206081.935483871</v>
      </c>
      <c r="U12938">
        <v>4935341</v>
      </c>
      <c r="V12938">
        <v>729259.06451612897</v>
      </c>
      <c r="W12938">
        <v>0.17338203955654374</v>
      </c>
      <c r="X12938" t="s">
        <v>288</v>
      </c>
    </row>
    <row r="12939" spans="1:24" x14ac:dyDescent="0.35">
      <c r="A12939">
        <v>3301013868</v>
      </c>
      <c r="B12939" t="s">
        <v>168</v>
      </c>
      <c r="C12939" t="s">
        <v>168</v>
      </c>
      <c r="D12939">
        <v>0</v>
      </c>
      <c r="E12939">
        <v>0</v>
      </c>
      <c r="F12939">
        <v>437</v>
      </c>
      <c r="G12939">
        <v>14663133</v>
      </c>
      <c r="H12939">
        <v>225</v>
      </c>
      <c r="I12939">
        <v>7705000</v>
      </c>
      <c r="J12939">
        <v>0</v>
      </c>
      <c r="K12939">
        <v>0</v>
      </c>
      <c r="L12939">
        <v>178</v>
      </c>
      <c r="M12939">
        <v>7317200</v>
      </c>
      <c r="N12939">
        <v>95000</v>
      </c>
      <c r="O12939">
        <v>29780333</v>
      </c>
      <c r="P12939" t="s">
        <v>5</v>
      </c>
      <c r="Q12939" t="s">
        <v>9</v>
      </c>
      <c r="R12939" t="s">
        <v>169</v>
      </c>
      <c r="S12939" t="s">
        <v>170</v>
      </c>
      <c r="T12939">
        <v>19213118.064516127</v>
      </c>
      <c r="U12939">
        <v>16035216</v>
      </c>
      <c r="V12939">
        <v>-3177902.0645161271</v>
      </c>
      <c r="W12939">
        <v>-0.16540272400580602</v>
      </c>
      <c r="X12939" t="s">
        <v>270</v>
      </c>
    </row>
    <row r="12940" spans="1:24" x14ac:dyDescent="0.35">
      <c r="A12940">
        <v>3300013084</v>
      </c>
      <c r="B12940" t="s">
        <v>168</v>
      </c>
      <c r="C12940" t="s">
        <v>168</v>
      </c>
      <c r="D12940">
        <v>0</v>
      </c>
      <c r="E12940">
        <v>0</v>
      </c>
      <c r="F12940">
        <v>1155</v>
      </c>
      <c r="G12940">
        <v>47762013</v>
      </c>
      <c r="H12940">
        <v>42</v>
      </c>
      <c r="I12940">
        <v>805000</v>
      </c>
      <c r="J12940">
        <v>0</v>
      </c>
      <c r="K12940">
        <v>0</v>
      </c>
      <c r="L12940">
        <v>4</v>
      </c>
      <c r="M12940">
        <v>390300</v>
      </c>
      <c r="N12940">
        <v>2220000</v>
      </c>
      <c r="O12940">
        <v>51177313</v>
      </c>
      <c r="P12940" t="s">
        <v>5</v>
      </c>
      <c r="Q12940" t="s">
        <v>12</v>
      </c>
      <c r="R12940" t="s">
        <v>169</v>
      </c>
      <c r="S12940" t="s">
        <v>170</v>
      </c>
      <c r="T12940">
        <v>33017621.290322579</v>
      </c>
      <c r="U12940">
        <v>29302927</v>
      </c>
      <c r="V12940">
        <v>-3714694.2903225794</v>
      </c>
      <c r="W12940">
        <v>-0.11250641763861258</v>
      </c>
      <c r="X12940" t="s">
        <v>320</v>
      </c>
    </row>
    <row r="12941" spans="1:24" x14ac:dyDescent="0.35">
      <c r="A12941">
        <v>3300017484</v>
      </c>
      <c r="B12941" t="s">
        <v>168</v>
      </c>
      <c r="C12941" t="s">
        <v>168</v>
      </c>
      <c r="D12941">
        <v>0</v>
      </c>
      <c r="E12941">
        <v>0</v>
      </c>
      <c r="F12941">
        <v>13</v>
      </c>
      <c r="G12941">
        <v>470473</v>
      </c>
      <c r="H12941">
        <v>17</v>
      </c>
      <c r="I12941">
        <v>570000</v>
      </c>
      <c r="J12941">
        <v>0</v>
      </c>
      <c r="K12941">
        <v>0</v>
      </c>
      <c r="L12941">
        <v>3</v>
      </c>
      <c r="M12941">
        <v>277200</v>
      </c>
      <c r="N12941">
        <v>908500</v>
      </c>
      <c r="O12941">
        <v>2226173</v>
      </c>
      <c r="P12941" t="s">
        <v>5</v>
      </c>
      <c r="Q12941" t="s">
        <v>6</v>
      </c>
      <c r="R12941" t="s">
        <v>181</v>
      </c>
      <c r="S12941" t="s">
        <v>170</v>
      </c>
      <c r="T12941">
        <v>1436240.6451612902</v>
      </c>
      <c r="U12941">
        <v>2167772</v>
      </c>
      <c r="V12941">
        <v>731531.35483870981</v>
      </c>
      <c r="W12941">
        <v>0.50933759415822588</v>
      </c>
      <c r="X12941" t="s">
        <v>255</v>
      </c>
    </row>
    <row r="12942" spans="1:24" x14ac:dyDescent="0.35">
      <c r="A12942">
        <v>3301002192</v>
      </c>
      <c r="B12942" t="s">
        <v>168</v>
      </c>
      <c r="C12942" t="s">
        <v>168</v>
      </c>
      <c r="D12942">
        <v>0</v>
      </c>
      <c r="E12942">
        <v>0</v>
      </c>
      <c r="F12942">
        <v>492</v>
      </c>
      <c r="G12942">
        <v>16361575</v>
      </c>
      <c r="H12942">
        <v>201</v>
      </c>
      <c r="I12942">
        <v>5046000</v>
      </c>
      <c r="J12942">
        <v>0</v>
      </c>
      <c r="K12942">
        <v>0</v>
      </c>
      <c r="L12942">
        <v>193</v>
      </c>
      <c r="M12942">
        <v>8110176</v>
      </c>
      <c r="N12942">
        <v>352500</v>
      </c>
      <c r="O12942">
        <v>29870251</v>
      </c>
      <c r="P12942" t="s">
        <v>5</v>
      </c>
      <c r="Q12942" t="s">
        <v>17</v>
      </c>
      <c r="R12942" t="s">
        <v>169</v>
      </c>
      <c r="S12942" t="s">
        <v>170</v>
      </c>
      <c r="T12942">
        <v>19271129.677419357</v>
      </c>
      <c r="U12942">
        <v>19089724</v>
      </c>
      <c r="V12942">
        <v>-181405.677419357</v>
      </c>
      <c r="W12942">
        <v>-9.4133390442552312E-3</v>
      </c>
      <c r="X12942" t="s">
        <v>185</v>
      </c>
    </row>
    <row r="12943" spans="1:24" x14ac:dyDescent="0.35">
      <c r="A12943">
        <v>3301062928</v>
      </c>
      <c r="B12943" t="s">
        <v>168</v>
      </c>
      <c r="C12943" t="s">
        <v>168</v>
      </c>
      <c r="D12943">
        <v>0</v>
      </c>
      <c r="E12943">
        <v>0</v>
      </c>
      <c r="F12943">
        <v>11</v>
      </c>
      <c r="G12943">
        <v>340098</v>
      </c>
      <c r="H12943">
        <v>1</v>
      </c>
      <c r="I12943">
        <v>20000</v>
      </c>
      <c r="J12943">
        <v>0</v>
      </c>
      <c r="K12943">
        <v>0</v>
      </c>
      <c r="L12943">
        <v>3</v>
      </c>
      <c r="M12943">
        <v>157200</v>
      </c>
      <c r="N12943">
        <v>420000</v>
      </c>
      <c r="O12943">
        <v>937298</v>
      </c>
      <c r="P12943" t="s">
        <v>5</v>
      </c>
      <c r="Q12943" t="s">
        <v>17</v>
      </c>
      <c r="R12943" t="s">
        <v>169</v>
      </c>
      <c r="S12943" t="s">
        <v>170</v>
      </c>
      <c r="T12943">
        <v>604708.38709677418</v>
      </c>
      <c r="U12943">
        <v>757048</v>
      </c>
      <c r="V12943">
        <v>152339.61290322582</v>
      </c>
      <c r="W12943">
        <v>0.25192244088859672</v>
      </c>
      <c r="X12943" t="s">
        <v>291</v>
      </c>
    </row>
    <row r="12944" spans="1:24" x14ac:dyDescent="0.35">
      <c r="A12944">
        <v>3301049084</v>
      </c>
      <c r="B12944" t="s">
        <v>168</v>
      </c>
      <c r="C12944" t="s">
        <v>168</v>
      </c>
      <c r="D12944">
        <v>0</v>
      </c>
      <c r="E12944">
        <v>0</v>
      </c>
      <c r="F12944">
        <v>295</v>
      </c>
      <c r="G12944">
        <v>13282279</v>
      </c>
      <c r="H12944">
        <v>244</v>
      </c>
      <c r="I12944">
        <v>11710000</v>
      </c>
      <c r="J12944">
        <v>0</v>
      </c>
      <c r="K12944">
        <v>0</v>
      </c>
      <c r="L12944">
        <v>125</v>
      </c>
      <c r="M12944">
        <v>7453600</v>
      </c>
      <c r="N12944">
        <v>30000</v>
      </c>
      <c r="O12944">
        <v>32475879</v>
      </c>
      <c r="P12944" t="s">
        <v>5</v>
      </c>
      <c r="Q12944" t="s">
        <v>15</v>
      </c>
      <c r="R12944" t="s">
        <v>169</v>
      </c>
      <c r="S12944" t="s">
        <v>170</v>
      </c>
      <c r="T12944">
        <v>20952180</v>
      </c>
      <c r="U12944">
        <v>19325766</v>
      </c>
      <c r="V12944">
        <v>-1626414</v>
      </c>
      <c r="W12944">
        <v>-7.7625049040243033E-2</v>
      </c>
      <c r="X12944" t="s">
        <v>412</v>
      </c>
    </row>
    <row r="12945" spans="1:24" x14ac:dyDescent="0.35">
      <c r="A12945">
        <v>6001127869</v>
      </c>
      <c r="B12945" t="s">
        <v>168</v>
      </c>
      <c r="C12945" t="s">
        <v>168</v>
      </c>
      <c r="D12945">
        <v>0</v>
      </c>
      <c r="E12945">
        <v>0</v>
      </c>
      <c r="F12945">
        <v>1</v>
      </c>
      <c r="G12945">
        <v>4998</v>
      </c>
      <c r="H12945">
        <v>9</v>
      </c>
      <c r="I12945">
        <v>240000</v>
      </c>
      <c r="J12945">
        <v>0</v>
      </c>
      <c r="K12945">
        <v>0</v>
      </c>
      <c r="L12945">
        <v>0</v>
      </c>
      <c r="M12945">
        <v>0</v>
      </c>
      <c r="N12945">
        <v>75000</v>
      </c>
      <c r="O12945">
        <v>319998</v>
      </c>
      <c r="P12945" t="s">
        <v>5</v>
      </c>
      <c r="Q12945" t="s">
        <v>14</v>
      </c>
      <c r="R12945" t="s">
        <v>207</v>
      </c>
      <c r="S12945" t="s">
        <v>170</v>
      </c>
      <c r="T12945">
        <v>206450.32258064515</v>
      </c>
      <c r="U12945">
        <v>453994</v>
      </c>
      <c r="V12945">
        <v>247543.67741935485</v>
      </c>
      <c r="W12945">
        <v>1.1990471815448847</v>
      </c>
      <c r="X12945" t="s">
        <v>211</v>
      </c>
    </row>
    <row r="12946" spans="1:24" x14ac:dyDescent="0.35">
      <c r="A12946">
        <v>3300013864</v>
      </c>
      <c r="B12946" t="s">
        <v>168</v>
      </c>
      <c r="C12946" t="s">
        <v>168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1</v>
      </c>
      <c r="M12946">
        <v>20000</v>
      </c>
      <c r="N12946">
        <v>851500</v>
      </c>
      <c r="O12946">
        <v>871500</v>
      </c>
      <c r="P12946" t="s">
        <v>5</v>
      </c>
      <c r="Q12946" t="s">
        <v>7</v>
      </c>
      <c r="R12946" t="s">
        <v>169</v>
      </c>
      <c r="S12946" t="s">
        <v>170</v>
      </c>
      <c r="T12946">
        <v>562258.06451612897</v>
      </c>
      <c r="U12946">
        <v>921700</v>
      </c>
      <c r="V12946">
        <v>359441.93548387103</v>
      </c>
      <c r="W12946">
        <v>0.63928284566838811</v>
      </c>
      <c r="X12946" t="s">
        <v>204</v>
      </c>
    </row>
    <row r="12947" spans="1:24" x14ac:dyDescent="0.35">
      <c r="A12947">
        <v>3300014486</v>
      </c>
      <c r="B12947" t="s">
        <v>168</v>
      </c>
      <c r="C12947" t="s">
        <v>168</v>
      </c>
      <c r="D12947">
        <v>0</v>
      </c>
      <c r="E12947">
        <v>0</v>
      </c>
      <c r="F12947">
        <v>58</v>
      </c>
      <c r="G12947">
        <v>2266012</v>
      </c>
      <c r="H12947">
        <v>31</v>
      </c>
      <c r="I12947">
        <v>950000</v>
      </c>
      <c r="J12947">
        <v>0</v>
      </c>
      <c r="K12947">
        <v>0</v>
      </c>
      <c r="L12947">
        <v>18</v>
      </c>
      <c r="M12947">
        <v>1533200</v>
      </c>
      <c r="N12947">
        <v>342000</v>
      </c>
      <c r="O12947">
        <v>5091212</v>
      </c>
      <c r="P12947" t="s">
        <v>5</v>
      </c>
      <c r="Q12947" t="s">
        <v>8</v>
      </c>
      <c r="R12947" t="s">
        <v>169</v>
      </c>
      <c r="S12947" t="s">
        <v>170</v>
      </c>
      <c r="T12947">
        <v>3284652.9032258065</v>
      </c>
      <c r="U12947">
        <v>5001416</v>
      </c>
      <c r="V12947">
        <v>1716763.0967741935</v>
      </c>
      <c r="W12947">
        <v>0.52266195161387885</v>
      </c>
      <c r="X12947" t="s">
        <v>264</v>
      </c>
    </row>
    <row r="12948" spans="1:24" x14ac:dyDescent="0.35">
      <c r="A12948">
        <v>3301073973</v>
      </c>
      <c r="B12948" t="s">
        <v>168</v>
      </c>
      <c r="C12948" t="s">
        <v>168</v>
      </c>
      <c r="D12948">
        <v>0</v>
      </c>
      <c r="E12948">
        <v>0</v>
      </c>
      <c r="F12948">
        <v>155</v>
      </c>
      <c r="G12948">
        <v>6008047</v>
      </c>
      <c r="H12948">
        <v>64</v>
      </c>
      <c r="I12948">
        <v>2325000</v>
      </c>
      <c r="J12948">
        <v>0</v>
      </c>
      <c r="K12948">
        <v>0</v>
      </c>
      <c r="L12948">
        <v>34</v>
      </c>
      <c r="M12948">
        <v>1791600</v>
      </c>
      <c r="N12948">
        <v>150000</v>
      </c>
      <c r="O12948">
        <v>10274647</v>
      </c>
      <c r="P12948" t="s">
        <v>5</v>
      </c>
      <c r="Q12948" t="s">
        <v>15</v>
      </c>
      <c r="R12948" t="s">
        <v>207</v>
      </c>
      <c r="S12948" t="s">
        <v>170</v>
      </c>
      <c r="T12948">
        <v>6628804.5161290327</v>
      </c>
      <c r="U12948">
        <v>6345441</v>
      </c>
      <c r="V12948">
        <v>-283363.51612903271</v>
      </c>
      <c r="W12948">
        <v>-4.2747303143358617E-2</v>
      </c>
      <c r="X12948" t="s">
        <v>190</v>
      </c>
    </row>
    <row r="12949" spans="1:24" x14ac:dyDescent="0.35">
      <c r="A12949">
        <v>3301068941</v>
      </c>
      <c r="B12949" t="s">
        <v>168</v>
      </c>
      <c r="C12949" t="s">
        <v>168</v>
      </c>
      <c r="D12949">
        <v>0</v>
      </c>
      <c r="E12949">
        <v>0</v>
      </c>
      <c r="F12949">
        <v>8</v>
      </c>
      <c r="G12949">
        <v>170949</v>
      </c>
      <c r="H12949">
        <v>0</v>
      </c>
      <c r="I12949">
        <v>0</v>
      </c>
      <c r="J12949">
        <v>0</v>
      </c>
      <c r="K12949">
        <v>0</v>
      </c>
      <c r="L12949">
        <v>3</v>
      </c>
      <c r="M12949">
        <v>67200</v>
      </c>
      <c r="N12949">
        <v>933000</v>
      </c>
      <c r="O12949">
        <v>1171149</v>
      </c>
      <c r="P12949" t="s">
        <v>5</v>
      </c>
      <c r="Q12949" t="s">
        <v>17</v>
      </c>
      <c r="R12949" t="s">
        <v>169</v>
      </c>
      <c r="S12949" t="s">
        <v>170</v>
      </c>
      <c r="T12949">
        <v>755580</v>
      </c>
      <c r="U12949">
        <v>452499</v>
      </c>
      <c r="V12949">
        <v>-303081</v>
      </c>
      <c r="W12949">
        <v>-0.40112364011752566</v>
      </c>
      <c r="X12949" t="s">
        <v>199</v>
      </c>
    </row>
    <row r="12950" spans="1:24" x14ac:dyDescent="0.35">
      <c r="A12950">
        <v>3301030184</v>
      </c>
      <c r="B12950" t="s">
        <v>168</v>
      </c>
      <c r="C12950" t="s">
        <v>168</v>
      </c>
      <c r="D12950">
        <v>0</v>
      </c>
      <c r="E12950">
        <v>0</v>
      </c>
      <c r="F12950">
        <v>23</v>
      </c>
      <c r="G12950">
        <v>482971</v>
      </c>
      <c r="H12950">
        <v>2</v>
      </c>
      <c r="I12950">
        <v>15000</v>
      </c>
      <c r="J12950">
        <v>0</v>
      </c>
      <c r="K12950">
        <v>0</v>
      </c>
      <c r="L12950">
        <v>0</v>
      </c>
      <c r="M12950">
        <v>0</v>
      </c>
      <c r="N12950">
        <v>75000</v>
      </c>
      <c r="O12950">
        <v>572971</v>
      </c>
      <c r="P12950" t="s">
        <v>5</v>
      </c>
      <c r="Q12950" t="s">
        <v>14</v>
      </c>
      <c r="R12950" t="s">
        <v>207</v>
      </c>
      <c r="S12950" t="s">
        <v>170</v>
      </c>
      <c r="T12950">
        <v>369658.70967741933</v>
      </c>
      <c r="U12950">
        <v>567678</v>
      </c>
      <c r="V12950">
        <v>198019.29032258067</v>
      </c>
      <c r="W12950">
        <v>0.5356813870160968</v>
      </c>
      <c r="X12950" t="s">
        <v>211</v>
      </c>
    </row>
    <row r="12951" spans="1:24" x14ac:dyDescent="0.35">
      <c r="A12951">
        <v>3301067272</v>
      </c>
      <c r="B12951" t="s">
        <v>168</v>
      </c>
      <c r="C12951" t="s">
        <v>168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303000</v>
      </c>
      <c r="O12951">
        <v>303000</v>
      </c>
      <c r="P12951" t="s">
        <v>5</v>
      </c>
      <c r="Q12951" t="s">
        <v>12</v>
      </c>
      <c r="R12951" t="s">
        <v>169</v>
      </c>
      <c r="S12951" t="s">
        <v>170</v>
      </c>
      <c r="T12951">
        <v>195483.87096774194</v>
      </c>
      <c r="U12951">
        <v>380000</v>
      </c>
      <c r="V12951">
        <v>184516.12903225806</v>
      </c>
      <c r="W12951">
        <v>0.94389438943894377</v>
      </c>
      <c r="X12951" t="s">
        <v>354</v>
      </c>
    </row>
    <row r="12952" spans="1:24" x14ac:dyDescent="0.35">
      <c r="A12952">
        <v>3301054341</v>
      </c>
      <c r="B12952" t="s">
        <v>168</v>
      </c>
      <c r="C12952" t="s">
        <v>168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330000</v>
      </c>
      <c r="O12952">
        <v>330000</v>
      </c>
      <c r="P12952" t="s">
        <v>5</v>
      </c>
      <c r="Q12952" t="s">
        <v>12</v>
      </c>
      <c r="R12952" t="s">
        <v>169</v>
      </c>
      <c r="S12952" t="s">
        <v>170</v>
      </c>
      <c r="T12952">
        <v>212903.22580645164</v>
      </c>
      <c r="U12952">
        <v>501700</v>
      </c>
      <c r="V12952">
        <v>288796.77419354836</v>
      </c>
      <c r="W12952">
        <v>1.3564696969696968</v>
      </c>
      <c r="X12952" t="s">
        <v>222</v>
      </c>
    </row>
    <row r="12953" spans="1:24" x14ac:dyDescent="0.35">
      <c r="A12953">
        <v>3301001373</v>
      </c>
      <c r="B12953" t="s">
        <v>168</v>
      </c>
      <c r="C12953" t="s">
        <v>168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150000</v>
      </c>
      <c r="O12953">
        <v>150000</v>
      </c>
      <c r="P12953" t="s">
        <v>5</v>
      </c>
      <c r="Q12953" t="s">
        <v>14</v>
      </c>
      <c r="R12953" t="s">
        <v>169</v>
      </c>
      <c r="S12953" t="s">
        <v>170</v>
      </c>
      <c r="T12953">
        <v>96774.193548387106</v>
      </c>
      <c r="U12953">
        <v>30000</v>
      </c>
      <c r="V12953">
        <v>-66774.193548387106</v>
      </c>
      <c r="W12953">
        <v>-0.69</v>
      </c>
      <c r="X12953" t="s">
        <v>171</v>
      </c>
    </row>
    <row r="12954" spans="1:24" x14ac:dyDescent="0.35">
      <c r="A12954">
        <v>3301037168</v>
      </c>
      <c r="B12954" t="s">
        <v>168</v>
      </c>
      <c r="C12954" t="s">
        <v>168</v>
      </c>
      <c r="D12954">
        <v>0</v>
      </c>
      <c r="E12954">
        <v>0</v>
      </c>
      <c r="F12954">
        <v>77</v>
      </c>
      <c r="G12954">
        <v>3372120</v>
      </c>
      <c r="H12954">
        <v>82</v>
      </c>
      <c r="I12954">
        <v>3480000</v>
      </c>
      <c r="J12954">
        <v>0</v>
      </c>
      <c r="K12954">
        <v>0</v>
      </c>
      <c r="L12954">
        <v>59</v>
      </c>
      <c r="M12954">
        <v>2841600</v>
      </c>
      <c r="N12954">
        <v>30000</v>
      </c>
      <c r="O12954">
        <v>9723720</v>
      </c>
      <c r="P12954" t="s">
        <v>5</v>
      </c>
      <c r="Q12954" t="s">
        <v>11</v>
      </c>
      <c r="R12954" t="s">
        <v>169</v>
      </c>
      <c r="S12954" t="s">
        <v>170</v>
      </c>
      <c r="T12954">
        <v>6273367.7419354841</v>
      </c>
      <c r="U12954">
        <v>11561457</v>
      </c>
      <c r="V12954">
        <v>5288089.2580645159</v>
      </c>
      <c r="W12954">
        <v>0.84294265466303009</v>
      </c>
      <c r="X12954" t="s">
        <v>210</v>
      </c>
    </row>
    <row r="12955" spans="1:24" x14ac:dyDescent="0.35">
      <c r="A12955">
        <v>3301072834</v>
      </c>
      <c r="B12955" t="s">
        <v>168</v>
      </c>
      <c r="C12955" t="s">
        <v>168</v>
      </c>
      <c r="D12955">
        <v>0</v>
      </c>
      <c r="E12955">
        <v>0</v>
      </c>
      <c r="F12955">
        <v>202</v>
      </c>
      <c r="G12955">
        <v>6710056</v>
      </c>
      <c r="H12955">
        <v>196</v>
      </c>
      <c r="I12955">
        <v>5205000</v>
      </c>
      <c r="J12955">
        <v>0</v>
      </c>
      <c r="K12955">
        <v>0</v>
      </c>
      <c r="L12955">
        <v>40</v>
      </c>
      <c r="M12955">
        <v>1976000</v>
      </c>
      <c r="N12955">
        <v>30000</v>
      </c>
      <c r="O12955">
        <v>13921056</v>
      </c>
      <c r="P12955" t="s">
        <v>5</v>
      </c>
      <c r="Q12955" t="s">
        <v>13</v>
      </c>
      <c r="R12955" t="s">
        <v>169</v>
      </c>
      <c r="S12955" t="s">
        <v>170</v>
      </c>
      <c r="T12955">
        <v>8981326.4516129028</v>
      </c>
      <c r="U12955">
        <v>4140715</v>
      </c>
      <c r="V12955">
        <v>-4840611.4516129028</v>
      </c>
      <c r="W12955">
        <v>-0.53896398017506719</v>
      </c>
      <c r="X12955" t="s">
        <v>325</v>
      </c>
    </row>
    <row r="12956" spans="1:24" x14ac:dyDescent="0.35">
      <c r="A12956">
        <v>3301061310</v>
      </c>
      <c r="B12956" t="s">
        <v>168</v>
      </c>
      <c r="C12956" t="s">
        <v>168</v>
      </c>
      <c r="D12956">
        <v>0</v>
      </c>
      <c r="E12956">
        <v>0</v>
      </c>
      <c r="F12956">
        <v>73</v>
      </c>
      <c r="G12956">
        <v>2959029</v>
      </c>
      <c r="H12956">
        <v>2</v>
      </c>
      <c r="I12956">
        <v>70000</v>
      </c>
      <c r="J12956">
        <v>0</v>
      </c>
      <c r="K12956">
        <v>0</v>
      </c>
      <c r="L12956">
        <v>0</v>
      </c>
      <c r="M12956">
        <v>0</v>
      </c>
      <c r="N12956">
        <v>1337600</v>
      </c>
      <c r="O12956">
        <v>4366629</v>
      </c>
      <c r="P12956" t="s">
        <v>5</v>
      </c>
      <c r="Q12956" t="s">
        <v>6</v>
      </c>
      <c r="R12956" t="s">
        <v>169</v>
      </c>
      <c r="S12956" t="s">
        <v>170</v>
      </c>
      <c r="T12956">
        <v>2817180</v>
      </c>
      <c r="U12956">
        <v>2344763</v>
      </c>
      <c r="V12956">
        <v>-472417</v>
      </c>
      <c r="W12956">
        <v>-0.16769145031556376</v>
      </c>
      <c r="X12956" t="s">
        <v>261</v>
      </c>
    </row>
    <row r="12957" spans="1:24" x14ac:dyDescent="0.35">
      <c r="A12957">
        <v>3300014712</v>
      </c>
      <c r="B12957" t="s">
        <v>168</v>
      </c>
      <c r="C12957" t="s">
        <v>168</v>
      </c>
      <c r="D12957">
        <v>0</v>
      </c>
      <c r="E12957">
        <v>0</v>
      </c>
      <c r="F12957">
        <v>73</v>
      </c>
      <c r="G12957">
        <v>2535791</v>
      </c>
      <c r="H12957">
        <v>10</v>
      </c>
      <c r="I12957">
        <v>200000</v>
      </c>
      <c r="J12957">
        <v>0</v>
      </c>
      <c r="K12957">
        <v>0</v>
      </c>
      <c r="L12957">
        <v>2</v>
      </c>
      <c r="M12957">
        <v>70000</v>
      </c>
      <c r="N12957">
        <v>1538800</v>
      </c>
      <c r="O12957">
        <v>4344591</v>
      </c>
      <c r="P12957" t="s">
        <v>5</v>
      </c>
      <c r="Q12957" t="s">
        <v>7</v>
      </c>
      <c r="R12957" t="s">
        <v>169</v>
      </c>
      <c r="S12957" t="s">
        <v>170</v>
      </c>
      <c r="T12957">
        <v>2802961.935483871</v>
      </c>
      <c r="U12957">
        <v>2875967</v>
      </c>
      <c r="V12957">
        <v>73005.064516128972</v>
      </c>
      <c r="W12957">
        <v>2.6045685313070832E-2</v>
      </c>
      <c r="X12957" t="s">
        <v>236</v>
      </c>
    </row>
    <row r="12958" spans="1:24" x14ac:dyDescent="0.35">
      <c r="A12958">
        <v>3301053057</v>
      </c>
      <c r="B12958" t="s">
        <v>168</v>
      </c>
      <c r="C12958" t="s">
        <v>168</v>
      </c>
      <c r="D12958">
        <v>0</v>
      </c>
      <c r="E12958">
        <v>0</v>
      </c>
      <c r="F12958">
        <v>3</v>
      </c>
      <c r="G12958">
        <v>143300</v>
      </c>
      <c r="H12958">
        <v>3</v>
      </c>
      <c r="I12958">
        <v>36000</v>
      </c>
      <c r="J12958">
        <v>0</v>
      </c>
      <c r="K12958">
        <v>0</v>
      </c>
      <c r="L12958">
        <v>0</v>
      </c>
      <c r="M12958">
        <v>0</v>
      </c>
      <c r="N12958">
        <v>324500</v>
      </c>
      <c r="O12958">
        <v>503800</v>
      </c>
      <c r="P12958" t="s">
        <v>5</v>
      </c>
      <c r="Q12958" t="s">
        <v>12</v>
      </c>
      <c r="R12958" t="s">
        <v>169</v>
      </c>
      <c r="S12958" t="s">
        <v>170</v>
      </c>
      <c r="T12958">
        <v>325032.25806451612</v>
      </c>
      <c r="U12958">
        <v>187600</v>
      </c>
      <c r="V12958">
        <v>-137432.25806451612</v>
      </c>
      <c r="W12958">
        <v>-0.4228265184597062</v>
      </c>
      <c r="X12958" t="s">
        <v>205</v>
      </c>
    </row>
    <row r="12959" spans="1:24" x14ac:dyDescent="0.35">
      <c r="A12959">
        <v>3301029321</v>
      </c>
      <c r="B12959" t="s">
        <v>168</v>
      </c>
      <c r="C12959" t="s">
        <v>168</v>
      </c>
      <c r="D12959">
        <v>0</v>
      </c>
      <c r="E12959">
        <v>0</v>
      </c>
      <c r="F12959">
        <v>191</v>
      </c>
      <c r="G12959">
        <v>6014185</v>
      </c>
      <c r="H12959">
        <v>89</v>
      </c>
      <c r="I12959">
        <v>3460000</v>
      </c>
      <c r="J12959">
        <v>0</v>
      </c>
      <c r="K12959">
        <v>0</v>
      </c>
      <c r="L12959">
        <v>49</v>
      </c>
      <c r="M12959">
        <v>3127600</v>
      </c>
      <c r="N12959">
        <v>300000</v>
      </c>
      <c r="O12959">
        <v>12901785</v>
      </c>
      <c r="P12959" t="s">
        <v>5</v>
      </c>
      <c r="Q12959" t="s">
        <v>15</v>
      </c>
      <c r="R12959" t="s">
        <v>169</v>
      </c>
      <c r="S12959" t="s">
        <v>170</v>
      </c>
      <c r="T12959">
        <v>8323732.2580645159</v>
      </c>
      <c r="U12959">
        <v>12016599</v>
      </c>
      <c r="V12959">
        <v>3692866.7419354841</v>
      </c>
      <c r="W12959">
        <v>0.44365515701897063</v>
      </c>
      <c r="X12959" t="s">
        <v>173</v>
      </c>
    </row>
    <row r="12960" spans="1:24" x14ac:dyDescent="0.35">
      <c r="A12960">
        <v>3300012451</v>
      </c>
      <c r="B12960" t="s">
        <v>168</v>
      </c>
      <c r="C12960" t="s">
        <v>168</v>
      </c>
      <c r="D12960">
        <v>0</v>
      </c>
      <c r="E12960">
        <v>0</v>
      </c>
      <c r="F12960">
        <v>0</v>
      </c>
      <c r="G12960">
        <v>0</v>
      </c>
      <c r="H12960">
        <v>11</v>
      </c>
      <c r="I12960">
        <v>30000</v>
      </c>
      <c r="J12960">
        <v>0</v>
      </c>
      <c r="K12960">
        <v>0</v>
      </c>
      <c r="L12960">
        <v>0</v>
      </c>
      <c r="M12960">
        <v>0</v>
      </c>
      <c r="N12960">
        <v>541500</v>
      </c>
      <c r="O12960">
        <v>571500</v>
      </c>
      <c r="P12960" t="s">
        <v>5</v>
      </c>
      <c r="Q12960" t="s">
        <v>17</v>
      </c>
      <c r="R12960" t="s">
        <v>169</v>
      </c>
      <c r="S12960" t="s">
        <v>170</v>
      </c>
      <c r="T12960">
        <v>368709.67741935485</v>
      </c>
      <c r="U12960">
        <v>738000</v>
      </c>
      <c r="V12960">
        <v>369290.32258064515</v>
      </c>
      <c r="W12960">
        <v>1.0015748031496061</v>
      </c>
      <c r="X12960" t="s">
        <v>278</v>
      </c>
    </row>
    <row r="12961" spans="1:24" x14ac:dyDescent="0.35">
      <c r="A12961">
        <v>3300014430</v>
      </c>
      <c r="B12961" t="s">
        <v>168</v>
      </c>
      <c r="C12961" t="s">
        <v>168</v>
      </c>
      <c r="D12961">
        <v>0</v>
      </c>
      <c r="E12961">
        <v>0</v>
      </c>
      <c r="F12961">
        <v>107</v>
      </c>
      <c r="G12961">
        <v>4447998</v>
      </c>
      <c r="H12961">
        <v>0</v>
      </c>
      <c r="I12961">
        <v>0</v>
      </c>
      <c r="J12961">
        <v>0</v>
      </c>
      <c r="K12961">
        <v>0</v>
      </c>
      <c r="L12961">
        <v>1</v>
      </c>
      <c r="M12961">
        <v>22400</v>
      </c>
      <c r="N12961">
        <v>754100</v>
      </c>
      <c r="O12961">
        <v>5224498</v>
      </c>
      <c r="P12961" t="s">
        <v>5</v>
      </c>
      <c r="Q12961" t="s">
        <v>7</v>
      </c>
      <c r="R12961" t="s">
        <v>169</v>
      </c>
      <c r="S12961" t="s">
        <v>170</v>
      </c>
      <c r="T12961">
        <v>3370643.8709677421</v>
      </c>
      <c r="U12961">
        <v>3510765</v>
      </c>
      <c r="V12961">
        <v>140121.12903225794</v>
      </c>
      <c r="W12961">
        <v>4.1571027493933377E-2</v>
      </c>
      <c r="X12961" t="s">
        <v>196</v>
      </c>
    </row>
    <row r="12962" spans="1:24" x14ac:dyDescent="0.35">
      <c r="A12962">
        <v>3300005371</v>
      </c>
      <c r="B12962" t="s">
        <v>168</v>
      </c>
      <c r="C12962" t="s">
        <v>168</v>
      </c>
      <c r="D12962">
        <v>0</v>
      </c>
      <c r="E12962">
        <v>0</v>
      </c>
      <c r="F12962">
        <v>98</v>
      </c>
      <c r="G12962">
        <v>3334502</v>
      </c>
      <c r="H12962">
        <v>96</v>
      </c>
      <c r="I12962">
        <v>2375000</v>
      </c>
      <c r="J12962">
        <v>0</v>
      </c>
      <c r="K12962">
        <v>0</v>
      </c>
      <c r="L12962">
        <v>37</v>
      </c>
      <c r="M12962">
        <v>1738800</v>
      </c>
      <c r="N12962">
        <v>72000</v>
      </c>
      <c r="O12962">
        <v>7520302</v>
      </c>
      <c r="P12962" t="s">
        <v>5</v>
      </c>
      <c r="Q12962" t="s">
        <v>9</v>
      </c>
      <c r="R12962" t="s">
        <v>169</v>
      </c>
      <c r="S12962" t="s">
        <v>170</v>
      </c>
      <c r="T12962">
        <v>4851807.7419354841</v>
      </c>
      <c r="U12962">
        <v>4783455</v>
      </c>
      <c r="V12962">
        <v>-68352.741935484111</v>
      </c>
      <c r="W12962">
        <v>-1.4088097791817411E-2</v>
      </c>
      <c r="X12962" t="s">
        <v>284</v>
      </c>
    </row>
    <row r="12963" spans="1:24" x14ac:dyDescent="0.35">
      <c r="A12963">
        <v>3300027581</v>
      </c>
      <c r="B12963" t="s">
        <v>168</v>
      </c>
      <c r="C12963" t="s">
        <v>168</v>
      </c>
      <c r="D12963">
        <v>0</v>
      </c>
      <c r="E12963">
        <v>0</v>
      </c>
      <c r="F12963">
        <v>445</v>
      </c>
      <c r="G12963">
        <v>8845049</v>
      </c>
      <c r="H12963">
        <v>71</v>
      </c>
      <c r="I12963">
        <v>1816000</v>
      </c>
      <c r="J12963">
        <v>0</v>
      </c>
      <c r="K12963">
        <v>0</v>
      </c>
      <c r="L12963">
        <v>82</v>
      </c>
      <c r="M12963">
        <v>3156800</v>
      </c>
      <c r="N12963">
        <v>21000</v>
      </c>
      <c r="O12963">
        <v>13838849</v>
      </c>
      <c r="P12963" t="s">
        <v>5</v>
      </c>
      <c r="Q12963" t="s">
        <v>13</v>
      </c>
      <c r="R12963" t="s">
        <v>169</v>
      </c>
      <c r="S12963" t="s">
        <v>170</v>
      </c>
      <c r="T12963">
        <v>8928289.6774193551</v>
      </c>
      <c r="U12963">
        <v>7138653</v>
      </c>
      <c r="V12963">
        <v>-1789636.6774193551</v>
      </c>
      <c r="W12963">
        <v>-0.2004456331592317</v>
      </c>
      <c r="X12963" t="s">
        <v>325</v>
      </c>
    </row>
    <row r="12964" spans="1:24" x14ac:dyDescent="0.35">
      <c r="A12964">
        <v>3301021059</v>
      </c>
      <c r="B12964" t="s">
        <v>168</v>
      </c>
      <c r="C12964" t="s">
        <v>168</v>
      </c>
      <c r="D12964">
        <v>0</v>
      </c>
      <c r="E12964">
        <v>0</v>
      </c>
      <c r="F12964">
        <v>68</v>
      </c>
      <c r="G12964">
        <v>2342084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191700</v>
      </c>
      <c r="O12964">
        <v>2533784</v>
      </c>
      <c r="P12964" t="s">
        <v>5</v>
      </c>
      <c r="Q12964" t="s">
        <v>8</v>
      </c>
      <c r="R12964" t="s">
        <v>169</v>
      </c>
      <c r="S12964" t="s">
        <v>170</v>
      </c>
      <c r="T12964">
        <v>1634699.3548387098</v>
      </c>
      <c r="U12964">
        <v>2725051</v>
      </c>
      <c r="V12964">
        <v>1090351.6451612902</v>
      </c>
      <c r="W12964">
        <v>0.6670043894822919</v>
      </c>
      <c r="X12964" t="s">
        <v>275</v>
      </c>
    </row>
    <row r="12965" spans="1:24" x14ac:dyDescent="0.35">
      <c r="A12965">
        <v>3300017434</v>
      </c>
      <c r="B12965" t="s">
        <v>168</v>
      </c>
      <c r="C12965" t="s">
        <v>168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1</v>
      </c>
      <c r="M12965">
        <v>5599</v>
      </c>
      <c r="N12965">
        <v>1010500</v>
      </c>
      <c r="O12965">
        <v>1016099</v>
      </c>
      <c r="P12965" t="s">
        <v>5</v>
      </c>
      <c r="Q12965" t="s">
        <v>7</v>
      </c>
      <c r="R12965" t="s">
        <v>169</v>
      </c>
      <c r="S12965" t="s">
        <v>170</v>
      </c>
      <c r="T12965">
        <v>655547.74193548388</v>
      </c>
      <c r="U12965">
        <v>1299299</v>
      </c>
      <c r="V12965">
        <v>643751.25806451612</v>
      </c>
      <c r="W12965">
        <v>0.9820051491045656</v>
      </c>
      <c r="X12965" t="s">
        <v>401</v>
      </c>
    </row>
    <row r="12966" spans="1:24" x14ac:dyDescent="0.35">
      <c r="A12966">
        <v>3301073830</v>
      </c>
      <c r="B12966" t="s">
        <v>168</v>
      </c>
      <c r="C12966" t="s">
        <v>168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30000</v>
      </c>
      <c r="O12966">
        <v>30000</v>
      </c>
      <c r="P12966" t="s">
        <v>5</v>
      </c>
      <c r="Q12966" t="s">
        <v>15</v>
      </c>
      <c r="R12966" t="s">
        <v>169</v>
      </c>
      <c r="S12966" t="s">
        <v>170</v>
      </c>
      <c r="T12966">
        <v>19354.83870967742</v>
      </c>
      <c r="U12966">
        <v>30000</v>
      </c>
      <c r="V12966">
        <v>10645.16129032258</v>
      </c>
      <c r="W12966">
        <v>0.54999999999999982</v>
      </c>
      <c r="X12966" t="s">
        <v>287</v>
      </c>
    </row>
    <row r="12967" spans="1:24" x14ac:dyDescent="0.35">
      <c r="A12967">
        <v>3300014251</v>
      </c>
      <c r="B12967" t="s">
        <v>168</v>
      </c>
      <c r="C12967" t="s">
        <v>168</v>
      </c>
      <c r="D12967">
        <v>0</v>
      </c>
      <c r="E12967">
        <v>0</v>
      </c>
      <c r="F12967">
        <v>32</v>
      </c>
      <c r="G12967">
        <v>1625552</v>
      </c>
      <c r="H12967">
        <v>24</v>
      </c>
      <c r="I12967">
        <v>670000</v>
      </c>
      <c r="J12967">
        <v>0</v>
      </c>
      <c r="K12967">
        <v>0</v>
      </c>
      <c r="L12967">
        <v>0</v>
      </c>
      <c r="M12967">
        <v>0</v>
      </c>
      <c r="N12967">
        <v>1031100</v>
      </c>
      <c r="O12967">
        <v>3326652</v>
      </c>
      <c r="P12967" t="s">
        <v>5</v>
      </c>
      <c r="Q12967" t="s">
        <v>8</v>
      </c>
      <c r="R12967" t="s">
        <v>169</v>
      </c>
      <c r="S12967" t="s">
        <v>170</v>
      </c>
      <c r="T12967">
        <v>2146227.0967741935</v>
      </c>
      <c r="U12967">
        <v>2610865</v>
      </c>
      <c r="V12967">
        <v>464637.90322580654</v>
      </c>
      <c r="W12967">
        <v>0.21649055867580991</v>
      </c>
      <c r="X12967" t="s">
        <v>418</v>
      </c>
    </row>
    <row r="12968" spans="1:24" x14ac:dyDescent="0.35">
      <c r="A12968">
        <v>3301001994</v>
      </c>
      <c r="B12968" t="s">
        <v>168</v>
      </c>
      <c r="C12968" t="s">
        <v>168</v>
      </c>
      <c r="D12968">
        <v>0</v>
      </c>
      <c r="E12968">
        <v>0</v>
      </c>
      <c r="F12968">
        <v>38</v>
      </c>
      <c r="G12968">
        <v>1875690</v>
      </c>
      <c r="H12968">
        <v>9</v>
      </c>
      <c r="I12968">
        <v>70000</v>
      </c>
      <c r="J12968">
        <v>0</v>
      </c>
      <c r="K12968">
        <v>0</v>
      </c>
      <c r="L12968">
        <v>16</v>
      </c>
      <c r="M12968">
        <v>1053309</v>
      </c>
      <c r="N12968">
        <v>270000</v>
      </c>
      <c r="O12968">
        <v>3268999</v>
      </c>
      <c r="P12968" t="s">
        <v>5</v>
      </c>
      <c r="Q12968" t="s">
        <v>17</v>
      </c>
      <c r="R12968" t="s">
        <v>169</v>
      </c>
      <c r="S12968" t="s">
        <v>170</v>
      </c>
      <c r="T12968">
        <v>2109031.6129032257</v>
      </c>
      <c r="U12968">
        <v>1834322</v>
      </c>
      <c r="V12968">
        <v>-274709.6129032257</v>
      </c>
      <c r="W12968">
        <v>-0.13025390953010385</v>
      </c>
      <c r="X12968" t="s">
        <v>291</v>
      </c>
    </row>
    <row r="12969" spans="1:24" x14ac:dyDescent="0.35">
      <c r="A12969">
        <v>3300009438</v>
      </c>
      <c r="B12969" t="s">
        <v>168</v>
      </c>
      <c r="C12969" t="s">
        <v>168</v>
      </c>
      <c r="D12969">
        <v>0</v>
      </c>
      <c r="E12969">
        <v>0</v>
      </c>
      <c r="F12969">
        <v>11</v>
      </c>
      <c r="G12969">
        <v>563144</v>
      </c>
      <c r="H12969">
        <v>6</v>
      </c>
      <c r="I12969">
        <v>200000</v>
      </c>
      <c r="J12969">
        <v>0</v>
      </c>
      <c r="K12969">
        <v>0</v>
      </c>
      <c r="L12969">
        <v>15</v>
      </c>
      <c r="M12969">
        <v>666000</v>
      </c>
      <c r="N12969">
        <v>303000</v>
      </c>
      <c r="O12969">
        <v>1732144</v>
      </c>
      <c r="P12969" t="s">
        <v>5</v>
      </c>
      <c r="Q12969" t="s">
        <v>12</v>
      </c>
      <c r="R12969" t="s">
        <v>169</v>
      </c>
      <c r="S12969" t="s">
        <v>170</v>
      </c>
      <c r="T12969">
        <v>1117512.2580645161</v>
      </c>
      <c r="U12969">
        <v>878646</v>
      </c>
      <c r="V12969">
        <v>-238866.25806451612</v>
      </c>
      <c r="W12969">
        <v>-0.21374822185684328</v>
      </c>
      <c r="X12969" t="s">
        <v>233</v>
      </c>
    </row>
    <row r="12970" spans="1:24" x14ac:dyDescent="0.35">
      <c r="A12970">
        <v>3301073498</v>
      </c>
      <c r="B12970" t="s">
        <v>168</v>
      </c>
      <c r="C12970" t="s">
        <v>168</v>
      </c>
      <c r="D12970">
        <v>0</v>
      </c>
      <c r="E12970">
        <v>0</v>
      </c>
      <c r="F12970">
        <v>27</v>
      </c>
      <c r="G12970">
        <v>819160</v>
      </c>
      <c r="H12970">
        <v>30</v>
      </c>
      <c r="I12970">
        <v>945000</v>
      </c>
      <c r="J12970">
        <v>0</v>
      </c>
      <c r="K12970">
        <v>0</v>
      </c>
      <c r="L12970">
        <v>22</v>
      </c>
      <c r="M12970">
        <v>1487100</v>
      </c>
      <c r="N12970">
        <v>84000</v>
      </c>
      <c r="O12970">
        <v>3335260</v>
      </c>
      <c r="P12970" t="s">
        <v>5</v>
      </c>
      <c r="Q12970" t="s">
        <v>13</v>
      </c>
      <c r="R12970" t="s">
        <v>169</v>
      </c>
      <c r="S12970" t="s">
        <v>170</v>
      </c>
      <c r="T12970">
        <v>2151780.6451612902</v>
      </c>
      <c r="U12970">
        <v>2224881</v>
      </c>
      <c r="V12970">
        <v>73100.354838709813</v>
      </c>
      <c r="W12970">
        <v>3.3972029167141482E-2</v>
      </c>
      <c r="X12970" t="s">
        <v>282</v>
      </c>
    </row>
    <row r="12971" spans="1:24" x14ac:dyDescent="0.35">
      <c r="A12971">
        <v>3301065364</v>
      </c>
      <c r="B12971" t="s">
        <v>168</v>
      </c>
      <c r="C12971" t="s">
        <v>168</v>
      </c>
      <c r="D12971">
        <v>0</v>
      </c>
      <c r="E12971">
        <v>0</v>
      </c>
      <c r="F12971">
        <v>0</v>
      </c>
      <c r="G12971">
        <v>0</v>
      </c>
      <c r="H12971">
        <v>2</v>
      </c>
      <c r="I12971">
        <v>10000</v>
      </c>
      <c r="J12971">
        <v>0</v>
      </c>
      <c r="K12971">
        <v>0</v>
      </c>
      <c r="L12971">
        <v>0</v>
      </c>
      <c r="M12971">
        <v>0</v>
      </c>
      <c r="N12971">
        <v>258000</v>
      </c>
      <c r="O12971">
        <v>268000</v>
      </c>
      <c r="P12971" t="s">
        <v>5</v>
      </c>
      <c r="Q12971" t="s">
        <v>9</v>
      </c>
      <c r="R12971" t="s">
        <v>169</v>
      </c>
      <c r="S12971" t="s">
        <v>170</v>
      </c>
      <c r="T12971">
        <v>172903.22580645164</v>
      </c>
      <c r="U12971">
        <v>164000</v>
      </c>
      <c r="V12971">
        <v>-8903.2258064516354</v>
      </c>
      <c r="W12971">
        <v>-5.1492537313432951E-2</v>
      </c>
      <c r="X12971" t="s">
        <v>359</v>
      </c>
    </row>
    <row r="12972" spans="1:24" x14ac:dyDescent="0.35">
      <c r="A12972">
        <v>3300025039</v>
      </c>
      <c r="B12972" t="s">
        <v>168</v>
      </c>
      <c r="C12972" t="s">
        <v>168</v>
      </c>
      <c r="D12972">
        <v>0</v>
      </c>
      <c r="E12972">
        <v>0</v>
      </c>
      <c r="F12972">
        <v>0</v>
      </c>
      <c r="G12972">
        <v>0</v>
      </c>
      <c r="H12972">
        <v>1</v>
      </c>
      <c r="I12972">
        <v>10000</v>
      </c>
      <c r="J12972">
        <v>0</v>
      </c>
      <c r="K12972">
        <v>0</v>
      </c>
      <c r="L12972">
        <v>3</v>
      </c>
      <c r="M12972">
        <v>127200</v>
      </c>
      <c r="N12972">
        <v>870000</v>
      </c>
      <c r="O12972">
        <v>1007200</v>
      </c>
      <c r="P12972" t="s">
        <v>5</v>
      </c>
      <c r="Q12972" t="s">
        <v>12</v>
      </c>
      <c r="R12972" t="s">
        <v>169</v>
      </c>
      <c r="S12972" t="s">
        <v>170</v>
      </c>
      <c r="T12972">
        <v>649806.45161290327</v>
      </c>
      <c r="U12972">
        <v>667200</v>
      </c>
      <c r="V12972">
        <v>17393.548387096729</v>
      </c>
      <c r="W12972">
        <v>2.6767275615567909E-2</v>
      </c>
      <c r="X12972" t="s">
        <v>304</v>
      </c>
    </row>
    <row r="12973" spans="1:24" x14ac:dyDescent="0.35">
      <c r="A12973">
        <v>3301072135</v>
      </c>
      <c r="B12973" t="s">
        <v>168</v>
      </c>
      <c r="C12973" t="s">
        <v>168</v>
      </c>
      <c r="D12973">
        <v>0</v>
      </c>
      <c r="E12973">
        <v>0</v>
      </c>
      <c r="F12973">
        <v>3</v>
      </c>
      <c r="G12973">
        <v>90799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330000</v>
      </c>
      <c r="O12973">
        <v>420799</v>
      </c>
      <c r="P12973" t="s">
        <v>5</v>
      </c>
      <c r="Q12973" t="s">
        <v>12</v>
      </c>
      <c r="R12973" t="s">
        <v>169</v>
      </c>
      <c r="S12973" t="s">
        <v>170</v>
      </c>
      <c r="T12973">
        <v>271483.22580645164</v>
      </c>
      <c r="U12973">
        <v>534199</v>
      </c>
      <c r="V12973">
        <v>262715.77419354836</v>
      </c>
      <c r="W12973">
        <v>0.96770536526940409</v>
      </c>
      <c r="X12973" t="s">
        <v>229</v>
      </c>
    </row>
    <row r="12974" spans="1:24" x14ac:dyDescent="0.35">
      <c r="A12974">
        <v>3300017635</v>
      </c>
      <c r="B12974" t="s">
        <v>168</v>
      </c>
      <c r="C12974" t="s">
        <v>168</v>
      </c>
      <c r="D12974">
        <v>0</v>
      </c>
      <c r="E12974">
        <v>0</v>
      </c>
      <c r="F12974">
        <v>21</v>
      </c>
      <c r="G12974">
        <v>651277</v>
      </c>
      <c r="H12974">
        <v>9</v>
      </c>
      <c r="I12974">
        <v>345000</v>
      </c>
      <c r="J12974">
        <v>0</v>
      </c>
      <c r="K12974">
        <v>0</v>
      </c>
      <c r="L12974">
        <v>2</v>
      </c>
      <c r="M12974">
        <v>154800</v>
      </c>
      <c r="N12974">
        <v>1121500</v>
      </c>
      <c r="O12974">
        <v>2272577</v>
      </c>
      <c r="P12974" t="s">
        <v>5</v>
      </c>
      <c r="Q12974" t="s">
        <v>7</v>
      </c>
      <c r="R12974" t="s">
        <v>169</v>
      </c>
      <c r="S12974" t="s">
        <v>170</v>
      </c>
      <c r="T12974">
        <v>1466178.7096774194</v>
      </c>
      <c r="U12974">
        <v>2543682</v>
      </c>
      <c r="V12974">
        <v>1077503.2903225806</v>
      </c>
      <c r="W12974">
        <v>0.73490583597387449</v>
      </c>
      <c r="X12974" t="s">
        <v>305</v>
      </c>
    </row>
    <row r="12975" spans="1:24" x14ac:dyDescent="0.35">
      <c r="A12975">
        <v>3300003227</v>
      </c>
      <c r="B12975" t="s">
        <v>168</v>
      </c>
      <c r="C12975" t="s">
        <v>168</v>
      </c>
      <c r="D12975">
        <v>0</v>
      </c>
      <c r="E12975">
        <v>0</v>
      </c>
      <c r="F12975">
        <v>103</v>
      </c>
      <c r="G12975">
        <v>2559091</v>
      </c>
      <c r="H12975">
        <v>2</v>
      </c>
      <c r="I12975">
        <v>80000</v>
      </c>
      <c r="J12975">
        <v>0</v>
      </c>
      <c r="K12975">
        <v>0</v>
      </c>
      <c r="L12975">
        <v>25</v>
      </c>
      <c r="M12975">
        <v>1110000</v>
      </c>
      <c r="N12975">
        <v>150000</v>
      </c>
      <c r="O12975">
        <v>3899091</v>
      </c>
      <c r="P12975" t="s">
        <v>5</v>
      </c>
      <c r="Q12975" t="s">
        <v>13</v>
      </c>
      <c r="R12975" t="s">
        <v>169</v>
      </c>
      <c r="S12975" t="s">
        <v>170</v>
      </c>
      <c r="T12975">
        <v>2515542.5806451612</v>
      </c>
      <c r="U12975">
        <v>2882709</v>
      </c>
      <c r="V12975">
        <v>367166.41935483878</v>
      </c>
      <c r="W12975">
        <v>0.14595913509071723</v>
      </c>
      <c r="X12975" t="s">
        <v>392</v>
      </c>
    </row>
    <row r="12976" spans="1:24" x14ac:dyDescent="0.35">
      <c r="A12976">
        <v>3300017395</v>
      </c>
      <c r="B12976" t="s">
        <v>168</v>
      </c>
      <c r="C12976" t="s">
        <v>168</v>
      </c>
      <c r="D12976">
        <v>0</v>
      </c>
      <c r="E12976">
        <v>0</v>
      </c>
      <c r="F12976">
        <v>369</v>
      </c>
      <c r="G12976">
        <v>15197569</v>
      </c>
      <c r="H12976">
        <v>4</v>
      </c>
      <c r="I12976">
        <v>390000</v>
      </c>
      <c r="J12976">
        <v>0</v>
      </c>
      <c r="K12976">
        <v>0</v>
      </c>
      <c r="L12976">
        <v>1</v>
      </c>
      <c r="M12976">
        <v>3599</v>
      </c>
      <c r="N12976">
        <v>1109800</v>
      </c>
      <c r="O12976">
        <v>16700968</v>
      </c>
      <c r="P12976" t="s">
        <v>5</v>
      </c>
      <c r="Q12976" t="s">
        <v>7</v>
      </c>
      <c r="R12976" t="s">
        <v>169</v>
      </c>
      <c r="S12976" t="s">
        <v>170</v>
      </c>
      <c r="T12976">
        <v>10774818.064516129</v>
      </c>
      <c r="U12976">
        <v>10937884</v>
      </c>
      <c r="V12976">
        <v>163065.93548387103</v>
      </c>
      <c r="W12976">
        <v>1.5133985048052301E-2</v>
      </c>
      <c r="X12976" t="s">
        <v>221</v>
      </c>
    </row>
    <row r="12977" spans="1:24" x14ac:dyDescent="0.35">
      <c r="A12977">
        <v>3300016587</v>
      </c>
      <c r="B12977" t="s">
        <v>168</v>
      </c>
      <c r="C12977" t="s">
        <v>168</v>
      </c>
      <c r="D12977">
        <v>0</v>
      </c>
      <c r="E12977">
        <v>0</v>
      </c>
      <c r="F12977">
        <v>36</v>
      </c>
      <c r="G12977">
        <v>1846163</v>
      </c>
      <c r="H12977">
        <v>62</v>
      </c>
      <c r="I12977">
        <v>1530000</v>
      </c>
      <c r="J12977">
        <v>0</v>
      </c>
      <c r="K12977">
        <v>0</v>
      </c>
      <c r="L12977">
        <v>1</v>
      </c>
      <c r="M12977">
        <v>22400</v>
      </c>
      <c r="N12977">
        <v>1121500</v>
      </c>
      <c r="O12977">
        <v>4520063</v>
      </c>
      <c r="P12977" t="s">
        <v>5</v>
      </c>
      <c r="Q12977" t="s">
        <v>7</v>
      </c>
      <c r="R12977" t="s">
        <v>169</v>
      </c>
      <c r="S12977" t="s">
        <v>170</v>
      </c>
      <c r="T12977">
        <v>2916169.6774193547</v>
      </c>
      <c r="U12977">
        <v>5330849</v>
      </c>
      <c r="V12977">
        <v>2414679.3225806453</v>
      </c>
      <c r="W12977">
        <v>0.82803114691100554</v>
      </c>
      <c r="X12977" t="s">
        <v>305</v>
      </c>
    </row>
    <row r="12978" spans="1:24" x14ac:dyDescent="0.35">
      <c r="A12978">
        <v>3300016770</v>
      </c>
      <c r="B12978" t="s">
        <v>168</v>
      </c>
      <c r="C12978" t="s">
        <v>168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2857500</v>
      </c>
      <c r="O12978">
        <v>2857500</v>
      </c>
      <c r="P12978" t="s">
        <v>5</v>
      </c>
      <c r="Q12978" t="s">
        <v>6</v>
      </c>
      <c r="R12978" t="s">
        <v>169</v>
      </c>
      <c r="S12978" t="s">
        <v>170</v>
      </c>
      <c r="T12978">
        <v>1843548.3870967743</v>
      </c>
      <c r="U12978">
        <v>1425000</v>
      </c>
      <c r="V12978">
        <v>-418548.3870967743</v>
      </c>
      <c r="W12978">
        <v>-0.22703412073490814</v>
      </c>
      <c r="X12978" t="s">
        <v>309</v>
      </c>
    </row>
    <row r="12979" spans="1:24" x14ac:dyDescent="0.35">
      <c r="A12979">
        <v>3301049701</v>
      </c>
      <c r="B12979" t="s">
        <v>168</v>
      </c>
      <c r="C12979" t="s">
        <v>168</v>
      </c>
      <c r="D12979">
        <v>0</v>
      </c>
      <c r="E12979">
        <v>0</v>
      </c>
      <c r="F12979">
        <v>170</v>
      </c>
      <c r="G12979">
        <v>6152549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150000</v>
      </c>
      <c r="O12979">
        <v>6302549</v>
      </c>
      <c r="P12979" t="s">
        <v>5</v>
      </c>
      <c r="Q12979" t="s">
        <v>15</v>
      </c>
      <c r="R12979" t="s">
        <v>169</v>
      </c>
      <c r="S12979" t="s">
        <v>170</v>
      </c>
      <c r="T12979">
        <v>4066160.6451612902</v>
      </c>
      <c r="U12979">
        <v>4139882</v>
      </c>
      <c r="V12979">
        <v>73721.354838709813</v>
      </c>
      <c r="W12979">
        <v>1.8130458009925965E-2</v>
      </c>
      <c r="X12979" t="s">
        <v>179</v>
      </c>
    </row>
    <row r="12980" spans="1:24" x14ac:dyDescent="0.35">
      <c r="A12980">
        <v>3301071609</v>
      </c>
      <c r="B12980" t="s">
        <v>168</v>
      </c>
      <c r="C12980" t="s">
        <v>168</v>
      </c>
      <c r="D12980">
        <v>0</v>
      </c>
      <c r="E12980">
        <v>0</v>
      </c>
      <c r="F12980">
        <v>103</v>
      </c>
      <c r="G12980">
        <v>5003562</v>
      </c>
      <c r="H12980">
        <v>0</v>
      </c>
      <c r="I12980">
        <v>0</v>
      </c>
      <c r="J12980">
        <v>196</v>
      </c>
      <c r="K12980">
        <v>5399800</v>
      </c>
      <c r="L12980">
        <v>0</v>
      </c>
      <c r="M12980">
        <v>0</v>
      </c>
      <c r="N12980">
        <v>552100</v>
      </c>
      <c r="O12980">
        <v>10955462</v>
      </c>
      <c r="P12980" t="s">
        <v>5</v>
      </c>
      <c r="Q12980" t="s">
        <v>16</v>
      </c>
      <c r="R12980" t="s">
        <v>169</v>
      </c>
      <c r="S12980" t="s">
        <v>170</v>
      </c>
      <c r="T12980">
        <v>7068040</v>
      </c>
      <c r="U12980">
        <v>5287289</v>
      </c>
      <c r="V12980">
        <v>-1780751</v>
      </c>
      <c r="W12980">
        <v>-0.25194410331577066</v>
      </c>
      <c r="X12980" t="s">
        <v>194</v>
      </c>
    </row>
    <row r="12981" spans="1:24" x14ac:dyDescent="0.35">
      <c r="A12981">
        <v>3301074468</v>
      </c>
      <c r="B12981" t="s">
        <v>168</v>
      </c>
      <c r="C12981" t="s">
        <v>168</v>
      </c>
      <c r="D12981">
        <v>0</v>
      </c>
      <c r="E12981">
        <v>0</v>
      </c>
      <c r="F12981">
        <v>26</v>
      </c>
      <c r="G12981">
        <v>1186775</v>
      </c>
      <c r="H12981">
        <v>4</v>
      </c>
      <c r="I12981">
        <v>445000</v>
      </c>
      <c r="J12981">
        <v>0</v>
      </c>
      <c r="K12981">
        <v>0</v>
      </c>
      <c r="L12981">
        <v>0</v>
      </c>
      <c r="M12981">
        <v>0</v>
      </c>
      <c r="N12981">
        <v>167000</v>
      </c>
      <c r="O12981">
        <v>1798775</v>
      </c>
      <c r="P12981" t="s">
        <v>5</v>
      </c>
      <c r="Q12981" t="s">
        <v>10</v>
      </c>
      <c r="R12981" t="s">
        <v>169</v>
      </c>
      <c r="S12981" t="s">
        <v>170</v>
      </c>
      <c r="T12981">
        <v>1160500</v>
      </c>
      <c r="U12981">
        <v>967690</v>
      </c>
      <c r="V12981">
        <v>-192810</v>
      </c>
      <c r="W12981">
        <v>-0.16614390348987507</v>
      </c>
      <c r="X12981" t="s">
        <v>272</v>
      </c>
    </row>
    <row r="12982" spans="1:24" x14ac:dyDescent="0.35">
      <c r="A12982">
        <v>3301045545</v>
      </c>
      <c r="B12982" t="s">
        <v>168</v>
      </c>
      <c r="C12982" t="s">
        <v>168</v>
      </c>
      <c r="D12982">
        <v>0</v>
      </c>
      <c r="E12982">
        <v>0</v>
      </c>
      <c r="F12982">
        <v>74</v>
      </c>
      <c r="G12982">
        <v>2471111</v>
      </c>
      <c r="H12982">
        <v>91</v>
      </c>
      <c r="I12982">
        <v>3330000</v>
      </c>
      <c r="J12982">
        <v>0</v>
      </c>
      <c r="K12982">
        <v>0</v>
      </c>
      <c r="L12982">
        <v>47</v>
      </c>
      <c r="M12982">
        <v>1992800</v>
      </c>
      <c r="N12982">
        <v>150000</v>
      </c>
      <c r="O12982">
        <v>7943911</v>
      </c>
      <c r="P12982" t="s">
        <v>5</v>
      </c>
      <c r="Q12982" t="s">
        <v>14</v>
      </c>
      <c r="R12982" t="s">
        <v>169</v>
      </c>
      <c r="S12982" t="s">
        <v>170</v>
      </c>
      <c r="T12982">
        <v>5125103.8709677421</v>
      </c>
      <c r="U12982">
        <v>4553571</v>
      </c>
      <c r="V12982">
        <v>-571532.87096774206</v>
      </c>
      <c r="W12982">
        <v>-0.11151634881105799</v>
      </c>
      <c r="X12982" t="s">
        <v>183</v>
      </c>
    </row>
    <row r="12983" spans="1:24" x14ac:dyDescent="0.35">
      <c r="A12983">
        <v>3301072971</v>
      </c>
      <c r="B12983" t="s">
        <v>168</v>
      </c>
      <c r="C12983" t="s">
        <v>168</v>
      </c>
      <c r="D12983">
        <v>0</v>
      </c>
      <c r="E12983">
        <v>0</v>
      </c>
      <c r="F12983">
        <v>1</v>
      </c>
      <c r="G12983">
        <v>25700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280000</v>
      </c>
      <c r="O12983">
        <v>305700</v>
      </c>
      <c r="P12983" t="s">
        <v>5</v>
      </c>
      <c r="Q12983" t="s">
        <v>12</v>
      </c>
      <c r="R12983" t="s">
        <v>169</v>
      </c>
      <c r="S12983" t="s">
        <v>170</v>
      </c>
      <c r="T12983">
        <v>197225.80645161291</v>
      </c>
      <c r="U12983">
        <v>245000</v>
      </c>
      <c r="V12983">
        <v>47774.193548387091</v>
      </c>
      <c r="W12983">
        <v>0.24223094537127898</v>
      </c>
      <c r="X12983" t="s">
        <v>381</v>
      </c>
    </row>
    <row r="12984" spans="1:24" x14ac:dyDescent="0.35">
      <c r="A12984">
        <v>3300011418</v>
      </c>
      <c r="B12984" t="s">
        <v>168</v>
      </c>
      <c r="C12984" t="s">
        <v>168</v>
      </c>
      <c r="D12984">
        <v>0</v>
      </c>
      <c r="E12984">
        <v>0</v>
      </c>
      <c r="F12984">
        <v>29</v>
      </c>
      <c r="G12984">
        <v>949537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330000</v>
      </c>
      <c r="O12984">
        <v>1279537</v>
      </c>
      <c r="P12984" t="s">
        <v>5</v>
      </c>
      <c r="Q12984" t="s">
        <v>12</v>
      </c>
      <c r="R12984" t="s">
        <v>169</v>
      </c>
      <c r="S12984" t="s">
        <v>170</v>
      </c>
      <c r="T12984">
        <v>825507.74193548388</v>
      </c>
      <c r="U12984">
        <v>347900</v>
      </c>
      <c r="V12984">
        <v>-477607.74193548388</v>
      </c>
      <c r="W12984">
        <v>-0.57856240186880092</v>
      </c>
      <c r="X12984" t="s">
        <v>396</v>
      </c>
    </row>
    <row r="12985" spans="1:24" x14ac:dyDescent="0.35">
      <c r="A12985">
        <v>3300027141</v>
      </c>
      <c r="B12985" t="s">
        <v>168</v>
      </c>
      <c r="C12985" t="s">
        <v>168</v>
      </c>
      <c r="D12985">
        <v>0</v>
      </c>
      <c r="E12985">
        <v>0</v>
      </c>
      <c r="F12985">
        <v>94</v>
      </c>
      <c r="G12985">
        <v>2407470</v>
      </c>
      <c r="H12985">
        <v>108</v>
      </c>
      <c r="I12985">
        <v>3840000</v>
      </c>
      <c r="J12985">
        <v>0</v>
      </c>
      <c r="K12985">
        <v>0</v>
      </c>
      <c r="L12985">
        <v>37</v>
      </c>
      <c r="M12985">
        <v>1778800</v>
      </c>
      <c r="N12985">
        <v>30000</v>
      </c>
      <c r="O12985">
        <v>8056270</v>
      </c>
      <c r="P12985" t="s">
        <v>5</v>
      </c>
      <c r="Q12985" t="s">
        <v>11</v>
      </c>
      <c r="R12985" t="s">
        <v>169</v>
      </c>
      <c r="S12985" t="s">
        <v>170</v>
      </c>
      <c r="T12985">
        <v>5197593.5483870972</v>
      </c>
      <c r="U12985">
        <v>4565809</v>
      </c>
      <c r="V12985">
        <v>-631784.54838709719</v>
      </c>
      <c r="W12985">
        <v>-0.12155328086074579</v>
      </c>
      <c r="X12985" t="s">
        <v>172</v>
      </c>
    </row>
    <row r="12986" spans="1:24" x14ac:dyDescent="0.35">
      <c r="A12986">
        <v>3301072763</v>
      </c>
      <c r="B12986" t="s">
        <v>168</v>
      </c>
      <c r="C12986" t="s">
        <v>168</v>
      </c>
      <c r="D12986">
        <v>0</v>
      </c>
      <c r="E12986">
        <v>0</v>
      </c>
      <c r="F12986">
        <v>1</v>
      </c>
      <c r="G12986">
        <v>25700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330000</v>
      </c>
      <c r="O12986">
        <v>355700</v>
      </c>
      <c r="P12986" t="s">
        <v>5</v>
      </c>
      <c r="Q12986" t="s">
        <v>12</v>
      </c>
      <c r="R12986" t="s">
        <v>169</v>
      </c>
      <c r="S12986" t="s">
        <v>170</v>
      </c>
      <c r="T12986">
        <v>229483.87096774194</v>
      </c>
      <c r="U12986">
        <v>453699</v>
      </c>
      <c r="V12986">
        <v>224215.12903225806</v>
      </c>
      <c r="W12986">
        <v>0.9770409052572393</v>
      </c>
      <c r="X12986" t="s">
        <v>415</v>
      </c>
    </row>
    <row r="12987" spans="1:24" x14ac:dyDescent="0.35">
      <c r="A12987">
        <v>3301041404</v>
      </c>
      <c r="B12987" t="s">
        <v>168</v>
      </c>
      <c r="C12987" t="s">
        <v>168</v>
      </c>
      <c r="D12987">
        <v>0</v>
      </c>
      <c r="E12987">
        <v>0</v>
      </c>
      <c r="F12987">
        <v>1</v>
      </c>
      <c r="G12987">
        <v>10999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150000</v>
      </c>
      <c r="O12987">
        <v>160999</v>
      </c>
      <c r="P12987" t="s">
        <v>5</v>
      </c>
      <c r="Q12987" t="s">
        <v>14</v>
      </c>
      <c r="R12987" t="s">
        <v>169</v>
      </c>
      <c r="S12987" t="s">
        <v>170</v>
      </c>
      <c r="T12987">
        <v>103870.32258064517</v>
      </c>
      <c r="U12987">
        <v>210995</v>
      </c>
      <c r="V12987">
        <v>107124.67741935483</v>
      </c>
      <c r="W12987">
        <v>1.031330939943726</v>
      </c>
      <c r="X12987" t="s">
        <v>333</v>
      </c>
    </row>
    <row r="12988" spans="1:24" x14ac:dyDescent="0.35">
      <c r="A12988">
        <v>3301072379</v>
      </c>
      <c r="B12988" t="s">
        <v>168</v>
      </c>
      <c r="C12988" t="s">
        <v>168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150000</v>
      </c>
      <c r="O12988">
        <v>150000</v>
      </c>
      <c r="P12988" t="s">
        <v>5</v>
      </c>
      <c r="Q12988" t="s">
        <v>13</v>
      </c>
      <c r="R12988" t="s">
        <v>207</v>
      </c>
      <c r="S12988" t="s">
        <v>170</v>
      </c>
      <c r="T12988">
        <v>96774.193548387106</v>
      </c>
      <c r="U12988">
        <v>1110796</v>
      </c>
      <c r="V12988">
        <v>1014021.8064516129</v>
      </c>
      <c r="W12988">
        <v>10.478225333333333</v>
      </c>
      <c r="X12988" t="s">
        <v>297</v>
      </c>
    </row>
    <row r="12989" spans="1:24" x14ac:dyDescent="0.35">
      <c r="A12989">
        <v>3301028425</v>
      </c>
      <c r="B12989" t="s">
        <v>168</v>
      </c>
      <c r="C12989" t="s">
        <v>168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85000</v>
      </c>
      <c r="O12989">
        <v>85000</v>
      </c>
      <c r="P12989" t="s">
        <v>5</v>
      </c>
      <c r="Q12989" t="s">
        <v>10</v>
      </c>
      <c r="R12989" t="s">
        <v>169</v>
      </c>
      <c r="S12989" t="s">
        <v>170</v>
      </c>
      <c r="T12989">
        <v>54838.709677419356</v>
      </c>
      <c r="U12989">
        <v>406399</v>
      </c>
      <c r="V12989">
        <v>351560.29032258067</v>
      </c>
      <c r="W12989">
        <v>6.4108052941176465</v>
      </c>
      <c r="X12989" t="s">
        <v>356</v>
      </c>
    </row>
    <row r="12990" spans="1:24" x14ac:dyDescent="0.35">
      <c r="A12990">
        <v>3301073061</v>
      </c>
      <c r="B12990" t="s">
        <v>168</v>
      </c>
      <c r="C12990" t="s">
        <v>168</v>
      </c>
      <c r="D12990">
        <v>0</v>
      </c>
      <c r="E12990">
        <v>0</v>
      </c>
      <c r="F12990">
        <v>158</v>
      </c>
      <c r="G12990">
        <v>4068229</v>
      </c>
      <c r="H12990">
        <v>19</v>
      </c>
      <c r="I12990">
        <v>585000</v>
      </c>
      <c r="J12990">
        <v>0</v>
      </c>
      <c r="K12990">
        <v>0</v>
      </c>
      <c r="L12990">
        <v>0</v>
      </c>
      <c r="M12990">
        <v>0</v>
      </c>
      <c r="N12990">
        <v>150000</v>
      </c>
      <c r="O12990">
        <v>4803229</v>
      </c>
      <c r="P12990" t="s">
        <v>5</v>
      </c>
      <c r="Q12990" t="s">
        <v>13</v>
      </c>
      <c r="R12990" t="s">
        <v>169</v>
      </c>
      <c r="S12990" t="s">
        <v>170</v>
      </c>
      <c r="T12990">
        <v>3098857.4193548388</v>
      </c>
      <c r="U12990">
        <v>3616458</v>
      </c>
      <c r="V12990">
        <v>517600.58064516122</v>
      </c>
      <c r="W12990">
        <v>0.16702949203546202</v>
      </c>
      <c r="X12990" t="s">
        <v>242</v>
      </c>
    </row>
    <row r="12991" spans="1:24" x14ac:dyDescent="0.35">
      <c r="A12991">
        <v>3301074536</v>
      </c>
      <c r="B12991" t="s">
        <v>168</v>
      </c>
      <c r="C12991" t="s">
        <v>168</v>
      </c>
      <c r="D12991">
        <v>0</v>
      </c>
      <c r="E12991">
        <v>0</v>
      </c>
      <c r="F12991">
        <v>0</v>
      </c>
      <c r="G12991">
        <v>0</v>
      </c>
      <c r="H12991">
        <v>3</v>
      </c>
      <c r="I12991">
        <v>65000</v>
      </c>
      <c r="J12991">
        <v>0</v>
      </c>
      <c r="K12991">
        <v>0</v>
      </c>
      <c r="L12991">
        <v>1</v>
      </c>
      <c r="M12991">
        <v>22400</v>
      </c>
      <c r="N12991">
        <v>362000</v>
      </c>
      <c r="O12991">
        <v>449400</v>
      </c>
      <c r="P12991" t="s">
        <v>5</v>
      </c>
      <c r="Q12991" t="s">
        <v>12</v>
      </c>
      <c r="R12991" t="s">
        <v>169</v>
      </c>
      <c r="S12991" t="s">
        <v>170</v>
      </c>
      <c r="T12991">
        <v>289935.48387096776</v>
      </c>
      <c r="U12991">
        <v>502100</v>
      </c>
      <c r="V12991">
        <v>212164.51612903224</v>
      </c>
      <c r="W12991">
        <v>0.73176457498887393</v>
      </c>
      <c r="X12991" t="s">
        <v>361</v>
      </c>
    </row>
    <row r="12992" spans="1:24" x14ac:dyDescent="0.35">
      <c r="A12992">
        <v>3300019145</v>
      </c>
      <c r="B12992" t="s">
        <v>168</v>
      </c>
      <c r="C12992" t="s">
        <v>168</v>
      </c>
      <c r="D12992">
        <v>0</v>
      </c>
      <c r="E12992">
        <v>0</v>
      </c>
      <c r="F12992">
        <v>45</v>
      </c>
      <c r="G12992">
        <v>2197148</v>
      </c>
      <c r="H12992">
        <v>55</v>
      </c>
      <c r="I12992">
        <v>1799000</v>
      </c>
      <c r="J12992">
        <v>0</v>
      </c>
      <c r="K12992">
        <v>0</v>
      </c>
      <c r="L12992">
        <v>47</v>
      </c>
      <c r="M12992">
        <v>2202800</v>
      </c>
      <c r="N12992">
        <v>2515000</v>
      </c>
      <c r="O12992">
        <v>8713948</v>
      </c>
      <c r="P12992" t="s">
        <v>5</v>
      </c>
      <c r="Q12992" t="s">
        <v>16</v>
      </c>
      <c r="R12992" t="s">
        <v>169</v>
      </c>
      <c r="S12992" t="s">
        <v>170</v>
      </c>
      <c r="T12992">
        <v>5621901.935483871</v>
      </c>
      <c r="U12992">
        <v>4472650</v>
      </c>
      <c r="V12992">
        <v>-1149251.935483871</v>
      </c>
      <c r="W12992">
        <v>-0.20442404522037538</v>
      </c>
      <c r="X12992" t="s">
        <v>377</v>
      </c>
    </row>
    <row r="12993" spans="1:24" x14ac:dyDescent="0.35">
      <c r="A12993">
        <v>3301035854</v>
      </c>
      <c r="B12993" t="s">
        <v>168</v>
      </c>
      <c r="C12993" t="s">
        <v>168</v>
      </c>
      <c r="D12993">
        <v>0</v>
      </c>
      <c r="E12993">
        <v>0</v>
      </c>
      <c r="F12993">
        <v>199</v>
      </c>
      <c r="G12993">
        <v>7743979</v>
      </c>
      <c r="H12993">
        <v>57</v>
      </c>
      <c r="I12993">
        <v>1510000</v>
      </c>
      <c r="J12993">
        <v>0</v>
      </c>
      <c r="K12993">
        <v>0</v>
      </c>
      <c r="L12993">
        <v>4</v>
      </c>
      <c r="M12993">
        <v>290000</v>
      </c>
      <c r="N12993">
        <v>828100</v>
      </c>
      <c r="O12993">
        <v>10372079</v>
      </c>
      <c r="P12993" t="s">
        <v>5</v>
      </c>
      <c r="Q12993" t="s">
        <v>7</v>
      </c>
      <c r="R12993" t="s">
        <v>169</v>
      </c>
      <c r="S12993" t="s">
        <v>170</v>
      </c>
      <c r="T12993">
        <v>6691663.8709677421</v>
      </c>
      <c r="U12993">
        <v>6711372</v>
      </c>
      <c r="V12993">
        <v>19708.129032257944</v>
      </c>
      <c r="W12993">
        <v>2.9451761792405051E-3</v>
      </c>
      <c r="X12993" t="s">
        <v>401</v>
      </c>
    </row>
    <row r="12994" spans="1:24" x14ac:dyDescent="0.35">
      <c r="A12994">
        <v>3300013935</v>
      </c>
      <c r="B12994" t="s">
        <v>168</v>
      </c>
      <c r="C12994" t="s">
        <v>168</v>
      </c>
      <c r="D12994">
        <v>0</v>
      </c>
      <c r="E12994">
        <v>0</v>
      </c>
      <c r="F12994">
        <v>77</v>
      </c>
      <c r="G12994">
        <v>3359780</v>
      </c>
      <c r="H12994">
        <v>54</v>
      </c>
      <c r="I12994">
        <v>2520000</v>
      </c>
      <c r="J12994">
        <v>0</v>
      </c>
      <c r="K12994">
        <v>0</v>
      </c>
      <c r="L12994">
        <v>5</v>
      </c>
      <c r="M12994">
        <v>1007200</v>
      </c>
      <c r="N12994">
        <v>1276200</v>
      </c>
      <c r="O12994">
        <v>8163180</v>
      </c>
      <c r="P12994" t="s">
        <v>5</v>
      </c>
      <c r="Q12994" t="s">
        <v>7</v>
      </c>
      <c r="R12994" t="s">
        <v>169</v>
      </c>
      <c r="S12994" t="s">
        <v>170</v>
      </c>
      <c r="T12994">
        <v>5266567.7419354841</v>
      </c>
      <c r="U12994">
        <v>3632258</v>
      </c>
      <c r="V12994">
        <v>-1634309.7419354841</v>
      </c>
      <c r="W12994">
        <v>-0.31031780507106299</v>
      </c>
      <c r="X12994" t="s">
        <v>225</v>
      </c>
    </row>
    <row r="12995" spans="1:24" x14ac:dyDescent="0.35">
      <c r="A12995">
        <v>3301033073</v>
      </c>
      <c r="B12995" t="s">
        <v>168</v>
      </c>
      <c r="C12995" t="s">
        <v>168</v>
      </c>
      <c r="D12995">
        <v>0</v>
      </c>
      <c r="E12995">
        <v>0</v>
      </c>
      <c r="F12995">
        <v>29</v>
      </c>
      <c r="G12995">
        <v>2076471</v>
      </c>
      <c r="H12995">
        <v>5</v>
      </c>
      <c r="I12995">
        <v>445000</v>
      </c>
      <c r="J12995">
        <v>0</v>
      </c>
      <c r="K12995">
        <v>0</v>
      </c>
      <c r="L12995">
        <v>1</v>
      </c>
      <c r="M12995">
        <v>102400</v>
      </c>
      <c r="N12995">
        <v>1121500</v>
      </c>
      <c r="O12995">
        <v>3745371</v>
      </c>
      <c r="P12995" t="s">
        <v>5</v>
      </c>
      <c r="Q12995" t="s">
        <v>7</v>
      </c>
      <c r="R12995" t="s">
        <v>169</v>
      </c>
      <c r="S12995" t="s">
        <v>170</v>
      </c>
      <c r="T12995">
        <v>2416368.3870967743</v>
      </c>
      <c r="U12995">
        <v>3888282</v>
      </c>
      <c r="V12995">
        <v>1471913.6129032257</v>
      </c>
      <c r="W12995">
        <v>0.60914288597845179</v>
      </c>
      <c r="X12995" t="s">
        <v>203</v>
      </c>
    </row>
    <row r="12996" spans="1:24" x14ac:dyDescent="0.35">
      <c r="A12996">
        <v>3301070245</v>
      </c>
      <c r="B12996" t="s">
        <v>168</v>
      </c>
      <c r="C12996" t="s">
        <v>168</v>
      </c>
      <c r="D12996">
        <v>0</v>
      </c>
      <c r="E12996">
        <v>0</v>
      </c>
      <c r="F12996">
        <v>2</v>
      </c>
      <c r="G12996">
        <v>153799</v>
      </c>
      <c r="H12996">
        <v>0</v>
      </c>
      <c r="I12996">
        <v>0</v>
      </c>
      <c r="J12996">
        <v>0</v>
      </c>
      <c r="K12996">
        <v>0</v>
      </c>
      <c r="L12996">
        <v>1</v>
      </c>
      <c r="M12996">
        <v>283050</v>
      </c>
      <c r="N12996">
        <v>1134800</v>
      </c>
      <c r="O12996">
        <v>1571649</v>
      </c>
      <c r="P12996" t="s">
        <v>5</v>
      </c>
      <c r="Q12996" t="s">
        <v>7</v>
      </c>
      <c r="R12996" t="s">
        <v>169</v>
      </c>
      <c r="S12996" t="s">
        <v>170</v>
      </c>
      <c r="T12996">
        <v>1013967.0967741935</v>
      </c>
      <c r="U12996">
        <v>1052750</v>
      </c>
      <c r="V12996">
        <v>38782.903225806542</v>
      </c>
      <c r="W12996">
        <v>3.8248680207858099E-2</v>
      </c>
      <c r="X12996" t="s">
        <v>176</v>
      </c>
    </row>
    <row r="12997" spans="1:24" x14ac:dyDescent="0.35">
      <c r="A12997">
        <v>3300010127</v>
      </c>
      <c r="B12997" t="s">
        <v>168</v>
      </c>
      <c r="C12997" t="s">
        <v>168</v>
      </c>
      <c r="D12997">
        <v>0</v>
      </c>
      <c r="E12997">
        <v>0</v>
      </c>
      <c r="F12997">
        <v>10</v>
      </c>
      <c r="G12997">
        <v>456600</v>
      </c>
      <c r="H12997">
        <v>31</v>
      </c>
      <c r="I12997">
        <v>855000</v>
      </c>
      <c r="J12997">
        <v>0</v>
      </c>
      <c r="K12997">
        <v>0</v>
      </c>
      <c r="L12997">
        <v>0</v>
      </c>
      <c r="M12997">
        <v>0</v>
      </c>
      <c r="N12997">
        <v>1158000</v>
      </c>
      <c r="O12997">
        <v>2469600</v>
      </c>
      <c r="P12997" t="s">
        <v>5</v>
      </c>
      <c r="Q12997" t="s">
        <v>17</v>
      </c>
      <c r="R12997" t="s">
        <v>169</v>
      </c>
      <c r="S12997" t="s">
        <v>170</v>
      </c>
      <c r="T12997">
        <v>1593290.3225806451</v>
      </c>
      <c r="U12997">
        <v>690598</v>
      </c>
      <c r="V12997">
        <v>-902692.32258064509</v>
      </c>
      <c r="W12997">
        <v>-0.56655859248461282</v>
      </c>
      <c r="X12997" t="s">
        <v>278</v>
      </c>
    </row>
    <row r="12998" spans="1:24" x14ac:dyDescent="0.35">
      <c r="A12998">
        <v>3300006781</v>
      </c>
      <c r="B12998" t="s">
        <v>168</v>
      </c>
      <c r="C12998" t="s">
        <v>168</v>
      </c>
      <c r="D12998">
        <v>0</v>
      </c>
      <c r="E12998">
        <v>0</v>
      </c>
      <c r="F12998">
        <v>0</v>
      </c>
      <c r="G12998">
        <v>0</v>
      </c>
      <c r="H12998">
        <v>1</v>
      </c>
      <c r="I12998">
        <v>2000</v>
      </c>
      <c r="J12998">
        <v>0</v>
      </c>
      <c r="K12998">
        <v>0</v>
      </c>
      <c r="L12998">
        <v>0</v>
      </c>
      <c r="M12998">
        <v>0</v>
      </c>
      <c r="N12998">
        <v>150000</v>
      </c>
      <c r="O12998">
        <v>152000</v>
      </c>
      <c r="P12998" t="s">
        <v>5</v>
      </c>
      <c r="Q12998" t="s">
        <v>14</v>
      </c>
      <c r="R12998" t="s">
        <v>169</v>
      </c>
      <c r="S12998" t="s">
        <v>170</v>
      </c>
      <c r="T12998">
        <v>98064.516129032258</v>
      </c>
      <c r="U12998">
        <v>30000</v>
      </c>
      <c r="V12998">
        <v>-68064.516129032258</v>
      </c>
      <c r="W12998">
        <v>-0.69407894736842102</v>
      </c>
      <c r="X12998" t="s">
        <v>260</v>
      </c>
    </row>
    <row r="12999" spans="1:24" x14ac:dyDescent="0.35">
      <c r="A12999">
        <v>3301001900</v>
      </c>
      <c r="B12999" t="s">
        <v>168</v>
      </c>
      <c r="C12999" t="s">
        <v>168</v>
      </c>
      <c r="D12999">
        <v>0</v>
      </c>
      <c r="E12999">
        <v>0</v>
      </c>
      <c r="F12999">
        <v>266</v>
      </c>
      <c r="G12999">
        <v>11411830</v>
      </c>
      <c r="H12999">
        <v>40</v>
      </c>
      <c r="I12999">
        <v>1285000</v>
      </c>
      <c r="J12999">
        <v>0</v>
      </c>
      <c r="K12999">
        <v>0</v>
      </c>
      <c r="L12999">
        <v>31</v>
      </c>
      <c r="M12999">
        <v>1154400</v>
      </c>
      <c r="N12999">
        <v>465000</v>
      </c>
      <c r="O12999">
        <v>14316230</v>
      </c>
      <c r="P12999" t="s">
        <v>5</v>
      </c>
      <c r="Q12999" t="s">
        <v>12</v>
      </c>
      <c r="R12999" t="s">
        <v>169</v>
      </c>
      <c r="S12999" t="s">
        <v>170</v>
      </c>
      <c r="T12999">
        <v>9236277.4193548393</v>
      </c>
      <c r="U12999">
        <v>10083141</v>
      </c>
      <c r="V12999">
        <v>846863.58064516075</v>
      </c>
      <c r="W12999">
        <v>9.168884196467908E-2</v>
      </c>
      <c r="X12999" t="s">
        <v>302</v>
      </c>
    </row>
    <row r="13000" spans="1:24" x14ac:dyDescent="0.35">
      <c r="A13000">
        <v>3301071070</v>
      </c>
      <c r="B13000" t="s">
        <v>168</v>
      </c>
      <c r="C13000" t="s">
        <v>168</v>
      </c>
      <c r="D13000">
        <v>0</v>
      </c>
      <c r="E13000">
        <v>0</v>
      </c>
      <c r="F13000">
        <v>61</v>
      </c>
      <c r="G13000">
        <v>2307609</v>
      </c>
      <c r="H13000">
        <v>47</v>
      </c>
      <c r="I13000">
        <v>1000000</v>
      </c>
      <c r="J13000">
        <v>0</v>
      </c>
      <c r="K13000">
        <v>0</v>
      </c>
      <c r="L13000">
        <v>22</v>
      </c>
      <c r="M13000">
        <v>1452800</v>
      </c>
      <c r="N13000">
        <v>2051700</v>
      </c>
      <c r="O13000">
        <v>6812109</v>
      </c>
      <c r="P13000" t="s">
        <v>5</v>
      </c>
      <c r="Q13000" t="s">
        <v>7</v>
      </c>
      <c r="R13000" t="s">
        <v>169</v>
      </c>
      <c r="S13000" t="s">
        <v>170</v>
      </c>
      <c r="T13000">
        <v>4394909.0322580645</v>
      </c>
      <c r="U13000">
        <v>3318439</v>
      </c>
      <c r="V13000">
        <v>-1076470.0322580645</v>
      </c>
      <c r="W13000">
        <v>-0.24493567997810961</v>
      </c>
      <c r="X13000" t="s">
        <v>401</v>
      </c>
    </row>
    <row r="13001" spans="1:24" x14ac:dyDescent="0.35">
      <c r="A13001">
        <v>3301053459</v>
      </c>
      <c r="B13001" t="s">
        <v>168</v>
      </c>
      <c r="C13001" t="s">
        <v>168</v>
      </c>
      <c r="D13001">
        <v>0</v>
      </c>
      <c r="E13001">
        <v>0</v>
      </c>
      <c r="F13001">
        <v>4</v>
      </c>
      <c r="G13001">
        <v>27494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165000</v>
      </c>
      <c r="O13001">
        <v>192494</v>
      </c>
      <c r="P13001" t="s">
        <v>5</v>
      </c>
      <c r="Q13001" t="s">
        <v>10</v>
      </c>
      <c r="R13001" t="s">
        <v>169</v>
      </c>
      <c r="S13001" t="s">
        <v>170</v>
      </c>
      <c r="T13001">
        <v>124189.67741935483</v>
      </c>
      <c r="U13001">
        <v>483891</v>
      </c>
      <c r="V13001">
        <v>359701.32258064515</v>
      </c>
      <c r="W13001">
        <v>2.8963866406225649</v>
      </c>
      <c r="X13001" t="s">
        <v>198</v>
      </c>
    </row>
    <row r="13002" spans="1:24" x14ac:dyDescent="0.35">
      <c r="A13002">
        <v>3301072555</v>
      </c>
      <c r="B13002" t="s">
        <v>168</v>
      </c>
      <c r="C13002" t="s">
        <v>168</v>
      </c>
      <c r="D13002">
        <v>0</v>
      </c>
      <c r="E13002">
        <v>0</v>
      </c>
      <c r="F13002">
        <v>16</v>
      </c>
      <c r="G13002">
        <v>556481</v>
      </c>
      <c r="H13002">
        <v>13</v>
      </c>
      <c r="I13002">
        <v>600000</v>
      </c>
      <c r="J13002">
        <v>0</v>
      </c>
      <c r="K13002">
        <v>0</v>
      </c>
      <c r="L13002">
        <v>16</v>
      </c>
      <c r="M13002">
        <v>868400</v>
      </c>
      <c r="N13002">
        <v>165000</v>
      </c>
      <c r="O13002">
        <v>2189881</v>
      </c>
      <c r="P13002" t="s">
        <v>5</v>
      </c>
      <c r="Q13002" t="s">
        <v>10</v>
      </c>
      <c r="R13002" t="s">
        <v>169</v>
      </c>
      <c r="S13002" t="s">
        <v>170</v>
      </c>
      <c r="T13002">
        <v>1412826.4516129033</v>
      </c>
      <c r="U13002">
        <v>1010792</v>
      </c>
      <c r="V13002">
        <v>-402034.45161290327</v>
      </c>
      <c r="W13002">
        <v>-0.28456039392094823</v>
      </c>
      <c r="X13002" t="s">
        <v>319</v>
      </c>
    </row>
    <row r="13003" spans="1:24" x14ac:dyDescent="0.35">
      <c r="A13003">
        <v>3300014697</v>
      </c>
      <c r="B13003" t="s">
        <v>168</v>
      </c>
      <c r="C13003" t="s">
        <v>168</v>
      </c>
      <c r="D13003">
        <v>0</v>
      </c>
      <c r="E13003">
        <v>0</v>
      </c>
      <c r="F13003">
        <v>8</v>
      </c>
      <c r="G13003">
        <v>507492</v>
      </c>
      <c r="H13003">
        <v>2</v>
      </c>
      <c r="I13003">
        <v>100000</v>
      </c>
      <c r="J13003">
        <v>0</v>
      </c>
      <c r="K13003">
        <v>0</v>
      </c>
      <c r="L13003">
        <v>0</v>
      </c>
      <c r="M13003">
        <v>0</v>
      </c>
      <c r="N13003">
        <v>1188000</v>
      </c>
      <c r="O13003">
        <v>1795492</v>
      </c>
      <c r="P13003" t="s">
        <v>5</v>
      </c>
      <c r="Q13003" t="s">
        <v>8</v>
      </c>
      <c r="R13003" t="s">
        <v>169</v>
      </c>
      <c r="S13003" t="s">
        <v>170</v>
      </c>
      <c r="T13003">
        <v>1158381.935483871</v>
      </c>
      <c r="U13003">
        <v>1760788</v>
      </c>
      <c r="V13003">
        <v>602406.06451612897</v>
      </c>
      <c r="W13003">
        <v>0.52004096927193211</v>
      </c>
      <c r="X13003" t="s">
        <v>240</v>
      </c>
    </row>
    <row r="13004" spans="1:24" x14ac:dyDescent="0.35">
      <c r="A13004">
        <v>3301008531</v>
      </c>
      <c r="B13004" t="s">
        <v>168</v>
      </c>
      <c r="C13004" t="s">
        <v>168</v>
      </c>
      <c r="D13004">
        <v>0</v>
      </c>
      <c r="E13004">
        <v>0</v>
      </c>
      <c r="F13004">
        <v>10</v>
      </c>
      <c r="G13004">
        <v>343395</v>
      </c>
      <c r="H13004">
        <v>8</v>
      </c>
      <c r="I13004">
        <v>275000</v>
      </c>
      <c r="J13004">
        <v>0</v>
      </c>
      <c r="K13004">
        <v>0</v>
      </c>
      <c r="L13004">
        <v>66</v>
      </c>
      <c r="M13004">
        <v>2988400</v>
      </c>
      <c r="N13004">
        <v>707000</v>
      </c>
      <c r="O13004">
        <v>4313795</v>
      </c>
      <c r="P13004" t="s">
        <v>5</v>
      </c>
      <c r="Q13004" t="s">
        <v>12</v>
      </c>
      <c r="R13004" t="s">
        <v>169</v>
      </c>
      <c r="S13004" t="s">
        <v>170</v>
      </c>
      <c r="T13004">
        <v>2783093.5483870972</v>
      </c>
      <c r="U13004">
        <v>578597</v>
      </c>
      <c r="V13004">
        <v>-2204496.5483870972</v>
      </c>
      <c r="W13004">
        <v>-0.79210292793236581</v>
      </c>
      <c r="X13004" t="s">
        <v>304</v>
      </c>
    </row>
    <row r="13005" spans="1:24" x14ac:dyDescent="0.35">
      <c r="A13005">
        <v>3301026534</v>
      </c>
      <c r="B13005" t="s">
        <v>168</v>
      </c>
      <c r="C13005" t="s">
        <v>168</v>
      </c>
      <c r="D13005">
        <v>0</v>
      </c>
      <c r="E13005">
        <v>0</v>
      </c>
      <c r="F13005">
        <v>109</v>
      </c>
      <c r="G13005">
        <v>2864836</v>
      </c>
      <c r="H13005">
        <v>26</v>
      </c>
      <c r="I13005">
        <v>297000</v>
      </c>
      <c r="J13005">
        <v>0</v>
      </c>
      <c r="K13005">
        <v>0</v>
      </c>
      <c r="L13005">
        <v>49</v>
      </c>
      <c r="M13005">
        <v>2417762</v>
      </c>
      <c r="N13005">
        <v>420000</v>
      </c>
      <c r="O13005">
        <v>5999598</v>
      </c>
      <c r="P13005" t="s">
        <v>5</v>
      </c>
      <c r="Q13005" t="s">
        <v>17</v>
      </c>
      <c r="R13005" t="s">
        <v>169</v>
      </c>
      <c r="S13005" t="s">
        <v>170</v>
      </c>
      <c r="T13005">
        <v>3870708.3870967738</v>
      </c>
      <c r="U13005">
        <v>3599272</v>
      </c>
      <c r="V13005">
        <v>-271436.38709677383</v>
      </c>
      <c r="W13005">
        <v>-7.0125765092927783E-2</v>
      </c>
      <c r="X13005" t="s">
        <v>185</v>
      </c>
    </row>
    <row r="13006" spans="1:24" x14ac:dyDescent="0.35">
      <c r="A13006">
        <v>3300000500</v>
      </c>
      <c r="B13006" t="s">
        <v>168</v>
      </c>
      <c r="C13006" t="s">
        <v>168</v>
      </c>
      <c r="D13006">
        <v>0</v>
      </c>
      <c r="E13006">
        <v>0</v>
      </c>
      <c r="F13006">
        <v>53</v>
      </c>
      <c r="G13006">
        <v>1429537</v>
      </c>
      <c r="H13006">
        <v>6</v>
      </c>
      <c r="I13006">
        <v>210000</v>
      </c>
      <c r="J13006">
        <v>0</v>
      </c>
      <c r="K13006">
        <v>0</v>
      </c>
      <c r="L13006">
        <v>1</v>
      </c>
      <c r="M13006">
        <v>22400</v>
      </c>
      <c r="N13006">
        <v>30000</v>
      </c>
      <c r="O13006">
        <v>1691937</v>
      </c>
      <c r="P13006" t="s">
        <v>5</v>
      </c>
      <c r="Q13006" t="s">
        <v>13</v>
      </c>
      <c r="R13006" t="s">
        <v>169</v>
      </c>
      <c r="S13006" t="s">
        <v>170</v>
      </c>
      <c r="T13006">
        <v>1091572.2580645161</v>
      </c>
      <c r="U13006">
        <v>1281056</v>
      </c>
      <c r="V13006">
        <v>189483.74193548388</v>
      </c>
      <c r="W13006">
        <v>0.17358790545983682</v>
      </c>
      <c r="X13006" t="s">
        <v>397</v>
      </c>
    </row>
    <row r="13007" spans="1:24" x14ac:dyDescent="0.35">
      <c r="A13007">
        <v>3301059739</v>
      </c>
      <c r="B13007" t="s">
        <v>168</v>
      </c>
      <c r="C13007" t="s">
        <v>168</v>
      </c>
      <c r="D13007">
        <v>0</v>
      </c>
      <c r="E13007">
        <v>0</v>
      </c>
      <c r="F13007">
        <v>64</v>
      </c>
      <c r="G13007">
        <v>1728627</v>
      </c>
      <c r="H13007">
        <v>10</v>
      </c>
      <c r="I13007">
        <v>370000</v>
      </c>
      <c r="J13007">
        <v>0</v>
      </c>
      <c r="K13007">
        <v>0</v>
      </c>
      <c r="L13007">
        <v>7</v>
      </c>
      <c r="M13007">
        <v>386800</v>
      </c>
      <c r="N13007">
        <v>95000</v>
      </c>
      <c r="O13007">
        <v>2580427</v>
      </c>
      <c r="P13007" t="s">
        <v>5</v>
      </c>
      <c r="Q13007" t="s">
        <v>9</v>
      </c>
      <c r="R13007" t="s">
        <v>169</v>
      </c>
      <c r="S13007" t="s">
        <v>170</v>
      </c>
      <c r="T13007">
        <v>1664791.6129032257</v>
      </c>
      <c r="U13007">
        <v>1559461</v>
      </c>
      <c r="V13007">
        <v>-105330.6129032257</v>
      </c>
      <c r="W13007">
        <v>-6.3269548024416089E-2</v>
      </c>
      <c r="X13007" t="s">
        <v>243</v>
      </c>
    </row>
    <row r="13008" spans="1:24" x14ac:dyDescent="0.35">
      <c r="A13008">
        <v>3301050674</v>
      </c>
      <c r="B13008" t="s">
        <v>168</v>
      </c>
      <c r="C13008" t="s">
        <v>168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980000</v>
      </c>
      <c r="O13008">
        <v>980000</v>
      </c>
      <c r="P13008" t="s">
        <v>5</v>
      </c>
      <c r="Q13008" t="s">
        <v>8</v>
      </c>
      <c r="R13008" t="s">
        <v>169</v>
      </c>
      <c r="S13008" t="s">
        <v>170</v>
      </c>
      <c r="T13008">
        <v>632258.06451612897</v>
      </c>
      <c r="U13008">
        <v>1220000</v>
      </c>
      <c r="V13008">
        <v>587741.93548387103</v>
      </c>
      <c r="W13008">
        <v>0.92959183673469403</v>
      </c>
      <c r="X13008" t="s">
        <v>350</v>
      </c>
    </row>
    <row r="13009" spans="1:24" x14ac:dyDescent="0.35">
      <c r="A13009">
        <v>3301073173</v>
      </c>
      <c r="B13009" t="s">
        <v>168</v>
      </c>
      <c r="C13009" t="s">
        <v>168</v>
      </c>
      <c r="D13009">
        <v>0</v>
      </c>
      <c r="E13009">
        <v>0</v>
      </c>
      <c r="F13009">
        <v>84</v>
      </c>
      <c r="G13009">
        <v>2958037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362000</v>
      </c>
      <c r="O13009">
        <v>3320037</v>
      </c>
      <c r="P13009" t="s">
        <v>5</v>
      </c>
      <c r="Q13009" t="s">
        <v>12</v>
      </c>
      <c r="R13009" t="s">
        <v>169</v>
      </c>
      <c r="S13009" t="s">
        <v>170</v>
      </c>
      <c r="T13009">
        <v>2141959.3548387098</v>
      </c>
      <c r="U13009">
        <v>2440161</v>
      </c>
      <c r="V13009">
        <v>298201.64516129019</v>
      </c>
      <c r="W13009">
        <v>0.13921909605224281</v>
      </c>
      <c r="X13009" t="s">
        <v>406</v>
      </c>
    </row>
    <row r="13010" spans="1:24" x14ac:dyDescent="0.35">
      <c r="A13010">
        <v>3301065359</v>
      </c>
      <c r="B13010" t="s">
        <v>168</v>
      </c>
      <c r="C13010" t="s">
        <v>168</v>
      </c>
      <c r="D13010">
        <v>0</v>
      </c>
      <c r="E13010">
        <v>0</v>
      </c>
      <c r="F13010">
        <v>2</v>
      </c>
      <c r="G13010">
        <v>80700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1007700</v>
      </c>
      <c r="O13010">
        <v>1088400</v>
      </c>
      <c r="P13010" t="s">
        <v>5</v>
      </c>
      <c r="Q13010" t="s">
        <v>17</v>
      </c>
      <c r="R13010" t="s">
        <v>169</v>
      </c>
      <c r="S13010" t="s">
        <v>170</v>
      </c>
      <c r="T13010">
        <v>702193.54838709685</v>
      </c>
      <c r="U13010">
        <v>258000</v>
      </c>
      <c r="V13010">
        <v>-444193.54838709685</v>
      </c>
      <c r="W13010">
        <v>-0.63257993384785016</v>
      </c>
      <c r="X13010" t="s">
        <v>202</v>
      </c>
    </row>
    <row r="13011" spans="1:24" x14ac:dyDescent="0.35">
      <c r="A13011">
        <v>3301064985</v>
      </c>
      <c r="B13011" t="s">
        <v>168</v>
      </c>
      <c r="C13011" t="s">
        <v>168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30000</v>
      </c>
      <c r="O13011">
        <v>30000</v>
      </c>
      <c r="P13011" t="s">
        <v>5</v>
      </c>
      <c r="Q13011" t="s">
        <v>11</v>
      </c>
      <c r="R13011" t="s">
        <v>169</v>
      </c>
      <c r="S13011" t="s">
        <v>170</v>
      </c>
      <c r="T13011">
        <v>19354.83870967742</v>
      </c>
      <c r="U13011">
        <v>76000</v>
      </c>
      <c r="V13011">
        <v>56645.161290322576</v>
      </c>
      <c r="W13011">
        <v>2.9266666666666663</v>
      </c>
      <c r="X13011" t="s">
        <v>210</v>
      </c>
    </row>
    <row r="13012" spans="1:24" x14ac:dyDescent="0.35">
      <c r="A13012">
        <v>3300009111</v>
      </c>
      <c r="B13012" t="s">
        <v>168</v>
      </c>
      <c r="C13012" t="s">
        <v>168</v>
      </c>
      <c r="D13012">
        <v>0</v>
      </c>
      <c r="E13012">
        <v>0</v>
      </c>
      <c r="F13012">
        <v>1</v>
      </c>
      <c r="G13012">
        <v>25700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330000</v>
      </c>
      <c r="O13012">
        <v>355700</v>
      </c>
      <c r="P13012" t="s">
        <v>5</v>
      </c>
      <c r="Q13012" t="s">
        <v>12</v>
      </c>
      <c r="R13012" t="s">
        <v>169</v>
      </c>
      <c r="S13012" t="s">
        <v>170</v>
      </c>
      <c r="T13012">
        <v>229483.87096774194</v>
      </c>
      <c r="U13012">
        <v>382000</v>
      </c>
      <c r="V13012">
        <v>152516.12903225806</v>
      </c>
      <c r="W13012">
        <v>0.66460500421703683</v>
      </c>
      <c r="X13012" t="s">
        <v>410</v>
      </c>
    </row>
    <row r="13013" spans="1:24" x14ac:dyDescent="0.35">
      <c r="A13013">
        <v>3300025294</v>
      </c>
      <c r="B13013" t="s">
        <v>168</v>
      </c>
      <c r="C13013" t="s">
        <v>168</v>
      </c>
      <c r="D13013">
        <v>0</v>
      </c>
      <c r="E13013">
        <v>0</v>
      </c>
      <c r="F13013">
        <v>1</v>
      </c>
      <c r="G13013">
        <v>6499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1010500</v>
      </c>
      <c r="O13013">
        <v>1016999</v>
      </c>
      <c r="P13013" t="s">
        <v>5</v>
      </c>
      <c r="Q13013" t="s">
        <v>7</v>
      </c>
      <c r="R13013" t="s">
        <v>169</v>
      </c>
      <c r="S13013" t="s">
        <v>170</v>
      </c>
      <c r="T13013">
        <v>656128.3870967743</v>
      </c>
      <c r="U13013">
        <v>1001500</v>
      </c>
      <c r="V13013">
        <v>345371.6129032257</v>
      </c>
      <c r="W13013">
        <v>0.52637809870019514</v>
      </c>
      <c r="X13013" t="s">
        <v>196</v>
      </c>
    </row>
    <row r="13014" spans="1:24" x14ac:dyDescent="0.35">
      <c r="A13014">
        <v>3301075280</v>
      </c>
      <c r="B13014" t="s">
        <v>168</v>
      </c>
      <c r="C13014" t="s">
        <v>168</v>
      </c>
      <c r="D13014">
        <v>0</v>
      </c>
      <c r="E13014">
        <v>0</v>
      </c>
      <c r="F13014">
        <v>11</v>
      </c>
      <c r="G13014">
        <v>499550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684000</v>
      </c>
      <c r="O13014">
        <v>1183550</v>
      </c>
      <c r="P13014" t="s">
        <v>5</v>
      </c>
      <c r="Q13014" t="s">
        <v>17</v>
      </c>
      <c r="R13014" t="s">
        <v>169</v>
      </c>
      <c r="S13014" t="s">
        <v>170</v>
      </c>
      <c r="T13014">
        <v>763580.6451612903</v>
      </c>
      <c r="U13014">
        <v>1323800</v>
      </c>
      <c r="V13014">
        <v>560219.3548387097</v>
      </c>
      <c r="W13014">
        <v>0.73367411600692845</v>
      </c>
      <c r="X13014" t="s">
        <v>293</v>
      </c>
    </row>
    <row r="13015" spans="1:24" x14ac:dyDescent="0.35">
      <c r="A13015">
        <v>3300002869</v>
      </c>
      <c r="B13015" t="s">
        <v>168</v>
      </c>
      <c r="C13015" t="s">
        <v>168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150000</v>
      </c>
      <c r="O13015">
        <v>150000</v>
      </c>
      <c r="P13015" t="s">
        <v>5</v>
      </c>
      <c r="Q13015" t="s">
        <v>13</v>
      </c>
      <c r="R13015" t="s">
        <v>169</v>
      </c>
      <c r="S13015" t="s">
        <v>170</v>
      </c>
      <c r="T13015">
        <v>96774.193548387106</v>
      </c>
      <c r="U13015">
        <v>0</v>
      </c>
      <c r="V13015">
        <v>-96774.193548387106</v>
      </c>
      <c r="W13015">
        <v>0</v>
      </c>
      <c r="X13015" t="s">
        <v>67</v>
      </c>
    </row>
    <row r="13016" spans="1:24" x14ac:dyDescent="0.35">
      <c r="A13016">
        <v>3300024967</v>
      </c>
      <c r="B13016" t="s">
        <v>168</v>
      </c>
      <c r="C13016" t="s">
        <v>168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303000</v>
      </c>
      <c r="O13016">
        <v>303000</v>
      </c>
      <c r="P13016" t="s">
        <v>5</v>
      </c>
      <c r="Q13016" t="s">
        <v>12</v>
      </c>
      <c r="R13016" t="s">
        <v>169</v>
      </c>
      <c r="S13016" t="s">
        <v>170</v>
      </c>
      <c r="T13016">
        <v>195483.87096774194</v>
      </c>
      <c r="U13016">
        <v>693900</v>
      </c>
      <c r="V13016">
        <v>498416.12903225806</v>
      </c>
      <c r="W13016">
        <v>2.5496534653465344</v>
      </c>
      <c r="X13016" t="s">
        <v>331</v>
      </c>
    </row>
    <row r="13017" spans="1:24" x14ac:dyDescent="0.35">
      <c r="A13017">
        <v>3301073455</v>
      </c>
      <c r="B13017" t="s">
        <v>168</v>
      </c>
      <c r="C13017" t="s">
        <v>168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330000</v>
      </c>
      <c r="O13017">
        <v>330000</v>
      </c>
      <c r="P13017" t="s">
        <v>5</v>
      </c>
      <c r="Q13017" t="s">
        <v>12</v>
      </c>
      <c r="R13017" t="s">
        <v>169</v>
      </c>
      <c r="S13017" t="s">
        <v>170</v>
      </c>
      <c r="T13017">
        <v>212903.22580645164</v>
      </c>
      <c r="U13017">
        <v>330000</v>
      </c>
      <c r="V13017">
        <v>117096.77419354836</v>
      </c>
      <c r="W13017">
        <v>0.54999999999999982</v>
      </c>
      <c r="X13017" t="s">
        <v>396</v>
      </c>
    </row>
    <row r="13018" spans="1:24" x14ac:dyDescent="0.35">
      <c r="A13018">
        <v>3301053338</v>
      </c>
      <c r="B13018" t="s">
        <v>168</v>
      </c>
      <c r="C13018" t="s">
        <v>168</v>
      </c>
      <c r="D13018">
        <v>0</v>
      </c>
      <c r="E13018">
        <v>0</v>
      </c>
      <c r="F13018">
        <v>2</v>
      </c>
      <c r="G13018">
        <v>116998</v>
      </c>
      <c r="H13018">
        <v>1</v>
      </c>
      <c r="I13018">
        <v>55000</v>
      </c>
      <c r="J13018">
        <v>0</v>
      </c>
      <c r="K13018">
        <v>0</v>
      </c>
      <c r="L13018">
        <v>2</v>
      </c>
      <c r="M13018">
        <v>304800</v>
      </c>
      <c r="N13018">
        <v>0</v>
      </c>
      <c r="O13018">
        <v>476798</v>
      </c>
      <c r="P13018" t="s">
        <v>5</v>
      </c>
      <c r="Q13018" t="s">
        <v>14</v>
      </c>
      <c r="R13018" t="s">
        <v>169</v>
      </c>
      <c r="S13018" t="s">
        <v>170</v>
      </c>
      <c r="T13018">
        <v>307611.61290322582</v>
      </c>
      <c r="U13018">
        <v>2798262</v>
      </c>
      <c r="V13018">
        <v>2490650.3870967743</v>
      </c>
      <c r="W13018">
        <v>8.0967371926895666</v>
      </c>
      <c r="X13018" t="s">
        <v>324</v>
      </c>
    </row>
    <row r="13019" spans="1:24" x14ac:dyDescent="0.35">
      <c r="A13019">
        <v>3300012623</v>
      </c>
      <c r="B13019" t="s">
        <v>168</v>
      </c>
      <c r="C13019" t="s">
        <v>168</v>
      </c>
      <c r="D13019">
        <v>0</v>
      </c>
      <c r="E13019">
        <v>0</v>
      </c>
      <c r="F13019">
        <v>20</v>
      </c>
      <c r="G13019">
        <v>423048</v>
      </c>
      <c r="H13019">
        <v>2</v>
      </c>
      <c r="I13019">
        <v>20000</v>
      </c>
      <c r="J13019">
        <v>0</v>
      </c>
      <c r="K13019">
        <v>0</v>
      </c>
      <c r="L13019">
        <v>1</v>
      </c>
      <c r="M13019">
        <v>102400</v>
      </c>
      <c r="N13019">
        <v>312000</v>
      </c>
      <c r="O13019">
        <v>857448</v>
      </c>
      <c r="P13019" t="s">
        <v>5</v>
      </c>
      <c r="Q13019" t="s">
        <v>17</v>
      </c>
      <c r="R13019" t="s">
        <v>169</v>
      </c>
      <c r="S13019" t="s">
        <v>170</v>
      </c>
      <c r="T13019">
        <v>553192.25806451612</v>
      </c>
      <c r="U13019">
        <v>813049</v>
      </c>
      <c r="V13019">
        <v>259856.74193548388</v>
      </c>
      <c r="W13019">
        <v>0.46974038075778357</v>
      </c>
      <c r="X13019" t="s">
        <v>293</v>
      </c>
    </row>
    <row r="13020" spans="1:24" x14ac:dyDescent="0.35">
      <c r="A13020">
        <v>3301037414</v>
      </c>
      <c r="B13020" t="s">
        <v>168</v>
      </c>
      <c r="C13020" t="s">
        <v>168</v>
      </c>
      <c r="D13020">
        <v>0</v>
      </c>
      <c r="E13020">
        <v>0</v>
      </c>
      <c r="F13020">
        <v>5</v>
      </c>
      <c r="G13020">
        <v>193494</v>
      </c>
      <c r="H13020">
        <v>2</v>
      </c>
      <c r="I13020">
        <v>40000</v>
      </c>
      <c r="J13020">
        <v>0</v>
      </c>
      <c r="K13020">
        <v>0</v>
      </c>
      <c r="L13020">
        <v>3</v>
      </c>
      <c r="M13020">
        <v>127200</v>
      </c>
      <c r="N13020">
        <v>44000</v>
      </c>
      <c r="O13020">
        <v>404694</v>
      </c>
      <c r="P13020" t="s">
        <v>5</v>
      </c>
      <c r="Q13020" t="s">
        <v>9</v>
      </c>
      <c r="R13020" t="s">
        <v>169</v>
      </c>
      <c r="S13020" t="s">
        <v>170</v>
      </c>
      <c r="T13020">
        <v>261092.90322580643</v>
      </c>
      <c r="U13020">
        <v>255000</v>
      </c>
      <c r="V13020">
        <v>-6092.9032258064253</v>
      </c>
      <c r="W13020">
        <v>-2.3336150276505152E-2</v>
      </c>
      <c r="X13020" t="s">
        <v>224</v>
      </c>
    </row>
    <row r="13021" spans="1:24" x14ac:dyDescent="0.35">
      <c r="A13021">
        <v>3301065321</v>
      </c>
      <c r="B13021" t="s">
        <v>168</v>
      </c>
      <c r="C13021" t="s">
        <v>168</v>
      </c>
      <c r="D13021">
        <v>0</v>
      </c>
      <c r="E13021">
        <v>0</v>
      </c>
      <c r="F13021">
        <v>100</v>
      </c>
      <c r="G13021">
        <v>2885383</v>
      </c>
      <c r="H13021">
        <v>28</v>
      </c>
      <c r="I13021">
        <v>905000</v>
      </c>
      <c r="J13021">
        <v>0</v>
      </c>
      <c r="K13021">
        <v>0</v>
      </c>
      <c r="L13021">
        <v>0</v>
      </c>
      <c r="M13021">
        <v>0</v>
      </c>
      <c r="N13021">
        <v>240000</v>
      </c>
      <c r="O13021">
        <v>4030383</v>
      </c>
      <c r="P13021" t="s">
        <v>5</v>
      </c>
      <c r="Q13021" t="s">
        <v>15</v>
      </c>
      <c r="R13021" t="s">
        <v>169</v>
      </c>
      <c r="S13021" t="s">
        <v>170</v>
      </c>
      <c r="T13021">
        <v>2600247.0967741935</v>
      </c>
      <c r="U13021">
        <v>2029316</v>
      </c>
      <c r="V13021">
        <v>-570931.09677419346</v>
      </c>
      <c r="W13021">
        <v>-0.21956801624064015</v>
      </c>
      <c r="X13021" t="s">
        <v>285</v>
      </c>
    </row>
    <row r="13022" spans="1:24" x14ac:dyDescent="0.35">
      <c r="A13022">
        <v>3300011094</v>
      </c>
      <c r="B13022" t="s">
        <v>168</v>
      </c>
      <c r="C13022" t="s">
        <v>168</v>
      </c>
      <c r="D13022">
        <v>0</v>
      </c>
      <c r="E13022">
        <v>0</v>
      </c>
      <c r="F13022">
        <v>59</v>
      </c>
      <c r="G13022">
        <v>1549497</v>
      </c>
      <c r="H13022">
        <v>9</v>
      </c>
      <c r="I13022">
        <v>245000</v>
      </c>
      <c r="J13022">
        <v>0</v>
      </c>
      <c r="K13022">
        <v>0</v>
      </c>
      <c r="L13022">
        <v>2</v>
      </c>
      <c r="M13022">
        <v>74800</v>
      </c>
      <c r="N13022">
        <v>335000</v>
      </c>
      <c r="O13022">
        <v>2204297</v>
      </c>
      <c r="P13022" t="s">
        <v>5</v>
      </c>
      <c r="Q13022" t="s">
        <v>12</v>
      </c>
      <c r="R13022" t="s">
        <v>169</v>
      </c>
      <c r="S13022" t="s">
        <v>170</v>
      </c>
      <c r="T13022">
        <v>1422127.0967741937</v>
      </c>
      <c r="U13022">
        <v>1519485</v>
      </c>
      <c r="V13022">
        <v>97357.903225806309</v>
      </c>
      <c r="W13022">
        <v>6.8459354615099333E-2</v>
      </c>
      <c r="X13022" t="s">
        <v>233</v>
      </c>
    </row>
    <row r="13023" spans="1:24" x14ac:dyDescent="0.35">
      <c r="A13023">
        <v>3301000667</v>
      </c>
      <c r="B13023" t="s">
        <v>168</v>
      </c>
      <c r="C13023" t="s">
        <v>168</v>
      </c>
      <c r="D13023">
        <v>0</v>
      </c>
      <c r="E13023">
        <v>0</v>
      </c>
      <c r="F13023">
        <v>14</v>
      </c>
      <c r="G13023">
        <v>758848</v>
      </c>
      <c r="H13023">
        <v>1</v>
      </c>
      <c r="I13023">
        <v>110000</v>
      </c>
      <c r="J13023">
        <v>0</v>
      </c>
      <c r="K13023">
        <v>0</v>
      </c>
      <c r="L13023">
        <v>0</v>
      </c>
      <c r="M13023">
        <v>0</v>
      </c>
      <c r="N13023">
        <v>487500</v>
      </c>
      <c r="O13023">
        <v>1356348</v>
      </c>
      <c r="P13023" t="s">
        <v>5</v>
      </c>
      <c r="Q13023" t="s">
        <v>17</v>
      </c>
      <c r="R13023" t="s">
        <v>169</v>
      </c>
      <c r="S13023" t="s">
        <v>170</v>
      </c>
      <c r="T13023">
        <v>875063.22580645164</v>
      </c>
      <c r="U13023">
        <v>1536196</v>
      </c>
      <c r="V13023">
        <v>661132.77419354836</v>
      </c>
      <c r="W13023">
        <v>0.75552572053779699</v>
      </c>
      <c r="X13023" t="s">
        <v>291</v>
      </c>
    </row>
    <row r="13024" spans="1:24" x14ac:dyDescent="0.35">
      <c r="A13024">
        <v>3301068473</v>
      </c>
      <c r="B13024" t="s">
        <v>168</v>
      </c>
      <c r="C13024" t="s">
        <v>168</v>
      </c>
      <c r="D13024">
        <v>0</v>
      </c>
      <c r="E13024">
        <v>0</v>
      </c>
      <c r="F13024">
        <v>26</v>
      </c>
      <c r="G13024">
        <v>1143474</v>
      </c>
      <c r="H13024">
        <v>28</v>
      </c>
      <c r="I13024">
        <v>935000</v>
      </c>
      <c r="J13024">
        <v>0</v>
      </c>
      <c r="K13024">
        <v>0</v>
      </c>
      <c r="L13024">
        <v>13</v>
      </c>
      <c r="M13024">
        <v>551200</v>
      </c>
      <c r="N13024">
        <v>0</v>
      </c>
      <c r="O13024">
        <v>2629674</v>
      </c>
      <c r="P13024" t="s">
        <v>5</v>
      </c>
      <c r="Q13024" t="s">
        <v>10</v>
      </c>
      <c r="R13024" t="s">
        <v>169</v>
      </c>
      <c r="S13024" t="s">
        <v>170</v>
      </c>
      <c r="T13024">
        <v>1696563.8709677418</v>
      </c>
      <c r="U13024">
        <v>1327786</v>
      </c>
      <c r="V13024">
        <v>-368777.87096774182</v>
      </c>
      <c r="W13024">
        <v>-0.21736751399603138</v>
      </c>
      <c r="X13024" t="s">
        <v>319</v>
      </c>
    </row>
    <row r="13025" spans="1:24" x14ac:dyDescent="0.35">
      <c r="A13025">
        <v>3300015966</v>
      </c>
      <c r="B13025" t="s">
        <v>168</v>
      </c>
      <c r="C13025" t="s">
        <v>168</v>
      </c>
      <c r="D13025">
        <v>0</v>
      </c>
      <c r="E13025">
        <v>0</v>
      </c>
      <c r="F13025">
        <v>2</v>
      </c>
      <c r="G13025">
        <v>61297</v>
      </c>
      <c r="H13025">
        <v>3</v>
      </c>
      <c r="I13025">
        <v>40000</v>
      </c>
      <c r="J13025">
        <v>0</v>
      </c>
      <c r="K13025">
        <v>0</v>
      </c>
      <c r="L13025">
        <v>0</v>
      </c>
      <c r="M13025">
        <v>0</v>
      </c>
      <c r="N13025">
        <v>2139000</v>
      </c>
      <c r="O13025">
        <v>2240297</v>
      </c>
      <c r="P13025" t="s">
        <v>5</v>
      </c>
      <c r="Q13025" t="s">
        <v>8</v>
      </c>
      <c r="R13025" t="s">
        <v>169</v>
      </c>
      <c r="S13025" t="s">
        <v>170</v>
      </c>
      <c r="T13025">
        <v>1445352.9032258063</v>
      </c>
      <c r="U13025">
        <v>560000</v>
      </c>
      <c r="V13025">
        <v>-885352.90322580631</v>
      </c>
      <c r="W13025">
        <v>-0.61255137153689887</v>
      </c>
      <c r="X13025" t="s">
        <v>395</v>
      </c>
    </row>
    <row r="13026" spans="1:24" x14ac:dyDescent="0.35">
      <c r="A13026">
        <v>3301002889</v>
      </c>
      <c r="B13026" t="s">
        <v>168</v>
      </c>
      <c r="C13026" t="s">
        <v>168</v>
      </c>
      <c r="D13026">
        <v>0</v>
      </c>
      <c r="E13026">
        <v>0</v>
      </c>
      <c r="F13026">
        <v>5</v>
      </c>
      <c r="G13026">
        <v>310495</v>
      </c>
      <c r="H13026">
        <v>13</v>
      </c>
      <c r="I13026">
        <v>565000</v>
      </c>
      <c r="J13026">
        <v>0</v>
      </c>
      <c r="K13026">
        <v>0</v>
      </c>
      <c r="L13026">
        <v>7</v>
      </c>
      <c r="M13026">
        <v>916800</v>
      </c>
      <c r="N13026">
        <v>552000</v>
      </c>
      <c r="O13026">
        <v>2344295</v>
      </c>
      <c r="P13026" t="s">
        <v>5</v>
      </c>
      <c r="Q13026" t="s">
        <v>14</v>
      </c>
      <c r="R13026" t="s">
        <v>169</v>
      </c>
      <c r="S13026" t="s">
        <v>170</v>
      </c>
      <c r="T13026">
        <v>1512448.3870967743</v>
      </c>
      <c r="U13026">
        <v>1098999</v>
      </c>
      <c r="V13026">
        <v>-413449.3870967743</v>
      </c>
      <c r="W13026">
        <v>-0.27336429502259751</v>
      </c>
      <c r="X13026" t="s">
        <v>323</v>
      </c>
    </row>
    <row r="13027" spans="1:24" x14ac:dyDescent="0.35">
      <c r="A13027">
        <v>3300013117</v>
      </c>
      <c r="B13027" t="s">
        <v>168</v>
      </c>
      <c r="C13027" t="s">
        <v>168</v>
      </c>
      <c r="D13027">
        <v>0</v>
      </c>
      <c r="E13027">
        <v>0</v>
      </c>
      <c r="F13027">
        <v>0</v>
      </c>
      <c r="G13027">
        <v>0</v>
      </c>
      <c r="H13027">
        <v>5</v>
      </c>
      <c r="I13027">
        <v>45000</v>
      </c>
      <c r="J13027">
        <v>0</v>
      </c>
      <c r="K13027">
        <v>0</v>
      </c>
      <c r="L13027">
        <v>0</v>
      </c>
      <c r="M13027">
        <v>0</v>
      </c>
      <c r="N13027">
        <v>1123500</v>
      </c>
      <c r="O13027">
        <v>1168500</v>
      </c>
      <c r="P13027" t="s">
        <v>5</v>
      </c>
      <c r="Q13027" t="s">
        <v>16</v>
      </c>
      <c r="R13027" t="s">
        <v>207</v>
      </c>
      <c r="S13027" t="s">
        <v>170</v>
      </c>
      <c r="T13027">
        <v>753870.96774193551</v>
      </c>
      <c r="U13027">
        <v>988400</v>
      </c>
      <c r="V13027">
        <v>234529.03225806449</v>
      </c>
      <c r="W13027">
        <v>0.3110997004706888</v>
      </c>
      <c r="X13027" t="s">
        <v>246</v>
      </c>
    </row>
    <row r="13028" spans="1:24" x14ac:dyDescent="0.35">
      <c r="A13028">
        <v>3300014355</v>
      </c>
      <c r="B13028" t="s">
        <v>168</v>
      </c>
      <c r="C13028" t="s">
        <v>168</v>
      </c>
      <c r="D13028">
        <v>0</v>
      </c>
      <c r="E13028">
        <v>0</v>
      </c>
      <c r="F13028">
        <v>80</v>
      </c>
      <c r="G13028">
        <v>3046016</v>
      </c>
      <c r="H13028">
        <v>51</v>
      </c>
      <c r="I13028">
        <v>1628000</v>
      </c>
      <c r="J13028">
        <v>0</v>
      </c>
      <c r="K13028">
        <v>0</v>
      </c>
      <c r="L13028">
        <v>0</v>
      </c>
      <c r="M13028">
        <v>0</v>
      </c>
      <c r="N13028">
        <v>342000</v>
      </c>
      <c r="O13028">
        <v>5016016</v>
      </c>
      <c r="P13028" t="s">
        <v>5</v>
      </c>
      <c r="Q13028" t="s">
        <v>8</v>
      </c>
      <c r="R13028" t="s">
        <v>169</v>
      </c>
      <c r="S13028" t="s">
        <v>170</v>
      </c>
      <c r="T13028">
        <v>3236139.3548387098</v>
      </c>
      <c r="U13028">
        <v>3788214</v>
      </c>
      <c r="V13028">
        <v>552074.64516129019</v>
      </c>
      <c r="W13028">
        <v>0.17059668469957034</v>
      </c>
      <c r="X13028" t="s">
        <v>187</v>
      </c>
    </row>
    <row r="13029" spans="1:24" x14ac:dyDescent="0.35">
      <c r="A13029">
        <v>3301068258</v>
      </c>
      <c r="B13029" t="s">
        <v>168</v>
      </c>
      <c r="C13029" t="s">
        <v>168</v>
      </c>
      <c r="D13029">
        <v>0</v>
      </c>
      <c r="E13029">
        <v>0</v>
      </c>
      <c r="F13029">
        <v>14</v>
      </c>
      <c r="G13029">
        <v>261784</v>
      </c>
      <c r="H13029">
        <v>28</v>
      </c>
      <c r="I13029">
        <v>930000</v>
      </c>
      <c r="J13029">
        <v>0</v>
      </c>
      <c r="K13029">
        <v>0</v>
      </c>
      <c r="L13029">
        <v>32</v>
      </c>
      <c r="M13029">
        <v>1736800</v>
      </c>
      <c r="N13029">
        <v>150000</v>
      </c>
      <c r="O13029">
        <v>3078584</v>
      </c>
      <c r="P13029" t="s">
        <v>5</v>
      </c>
      <c r="Q13029" t="s">
        <v>13</v>
      </c>
      <c r="R13029" t="s">
        <v>169</v>
      </c>
      <c r="S13029" t="s">
        <v>170</v>
      </c>
      <c r="T13029">
        <v>1986183.2258064514</v>
      </c>
      <c r="U13029">
        <v>1565089</v>
      </c>
      <c r="V13029">
        <v>-421094.2258064514</v>
      </c>
      <c r="W13029">
        <v>-0.21201177229531487</v>
      </c>
      <c r="X13029" t="s">
        <v>186</v>
      </c>
    </row>
    <row r="13030" spans="1:24" x14ac:dyDescent="0.35">
      <c r="A13030">
        <v>3301037722</v>
      </c>
      <c r="B13030" t="s">
        <v>168</v>
      </c>
      <c r="C13030" t="s">
        <v>168</v>
      </c>
      <c r="D13030">
        <v>0</v>
      </c>
      <c r="E13030">
        <v>0</v>
      </c>
      <c r="F13030">
        <v>34</v>
      </c>
      <c r="G13030">
        <v>1127816</v>
      </c>
      <c r="H13030">
        <v>17</v>
      </c>
      <c r="I13030">
        <v>475000</v>
      </c>
      <c r="J13030">
        <v>0</v>
      </c>
      <c r="K13030">
        <v>0</v>
      </c>
      <c r="L13030">
        <v>12</v>
      </c>
      <c r="M13030">
        <v>518800</v>
      </c>
      <c r="N13030">
        <v>85000</v>
      </c>
      <c r="O13030">
        <v>2206616</v>
      </c>
      <c r="P13030" t="s">
        <v>5</v>
      </c>
      <c r="Q13030" t="s">
        <v>10</v>
      </c>
      <c r="R13030" t="s">
        <v>169</v>
      </c>
      <c r="S13030" t="s">
        <v>170</v>
      </c>
      <c r="T13030">
        <v>1423623.2258064514</v>
      </c>
      <c r="U13030">
        <v>2032469</v>
      </c>
      <c r="V13030">
        <v>608845.7741935486</v>
      </c>
      <c r="W13030">
        <v>0.42767339219873346</v>
      </c>
      <c r="X13030" t="s">
        <v>356</v>
      </c>
    </row>
    <row r="13031" spans="1:24" x14ac:dyDescent="0.35">
      <c r="A13031">
        <v>3301069115</v>
      </c>
      <c r="B13031" t="s">
        <v>168</v>
      </c>
      <c r="C13031" t="s">
        <v>168</v>
      </c>
      <c r="D13031">
        <v>0</v>
      </c>
      <c r="E13031">
        <v>0</v>
      </c>
      <c r="F13031">
        <v>53</v>
      </c>
      <c r="G13031">
        <v>1823940</v>
      </c>
      <c r="H13031">
        <v>24</v>
      </c>
      <c r="I13031">
        <v>1105000</v>
      </c>
      <c r="J13031">
        <v>0</v>
      </c>
      <c r="K13031">
        <v>0</v>
      </c>
      <c r="L13031">
        <v>14</v>
      </c>
      <c r="M13031">
        <v>493600</v>
      </c>
      <c r="N13031">
        <v>75000</v>
      </c>
      <c r="O13031">
        <v>3497540</v>
      </c>
      <c r="P13031" t="s">
        <v>5</v>
      </c>
      <c r="Q13031" t="s">
        <v>14</v>
      </c>
      <c r="R13031" t="s">
        <v>169</v>
      </c>
      <c r="S13031" t="s">
        <v>170</v>
      </c>
      <c r="T13031">
        <v>2256477.4193548388</v>
      </c>
      <c r="U13031">
        <v>2180262</v>
      </c>
      <c r="V13031">
        <v>-76215.419354838785</v>
      </c>
      <c r="W13031">
        <v>-3.3776282758739007E-2</v>
      </c>
      <c r="X13031" t="s">
        <v>266</v>
      </c>
    </row>
    <row r="13032" spans="1:24" x14ac:dyDescent="0.35">
      <c r="A13032">
        <v>3301043231</v>
      </c>
      <c r="B13032" t="s">
        <v>168</v>
      </c>
      <c r="C13032" t="s">
        <v>168</v>
      </c>
      <c r="D13032">
        <v>0</v>
      </c>
      <c r="E13032">
        <v>0</v>
      </c>
      <c r="F13032">
        <v>897</v>
      </c>
      <c r="G13032">
        <v>25959115</v>
      </c>
      <c r="H13032">
        <v>118</v>
      </c>
      <c r="I13032">
        <v>2879000</v>
      </c>
      <c r="J13032">
        <v>0</v>
      </c>
      <c r="K13032">
        <v>0</v>
      </c>
      <c r="L13032">
        <v>14</v>
      </c>
      <c r="M13032">
        <v>1330909</v>
      </c>
      <c r="N13032">
        <v>352500</v>
      </c>
      <c r="O13032">
        <v>30521524</v>
      </c>
      <c r="P13032" t="s">
        <v>5</v>
      </c>
      <c r="Q13032" t="s">
        <v>17</v>
      </c>
      <c r="R13032" t="s">
        <v>169</v>
      </c>
      <c r="S13032" t="s">
        <v>170</v>
      </c>
      <c r="T13032">
        <v>19691305.806451611</v>
      </c>
      <c r="U13032">
        <v>18982615</v>
      </c>
      <c r="V13032">
        <v>-708690.80645161122</v>
      </c>
      <c r="W13032">
        <v>-3.5990036080767007E-2</v>
      </c>
      <c r="X13032" t="s">
        <v>311</v>
      </c>
    </row>
    <row r="13033" spans="1:24" x14ac:dyDescent="0.35">
      <c r="A13033">
        <v>3300007085</v>
      </c>
      <c r="B13033" t="s">
        <v>168</v>
      </c>
      <c r="C13033" t="s">
        <v>168</v>
      </c>
      <c r="D13033">
        <v>0</v>
      </c>
      <c r="E13033">
        <v>0</v>
      </c>
      <c r="F13033">
        <v>39</v>
      </c>
      <c r="G13033">
        <v>1447457</v>
      </c>
      <c r="H13033">
        <v>15</v>
      </c>
      <c r="I13033">
        <v>310000</v>
      </c>
      <c r="J13033">
        <v>0</v>
      </c>
      <c r="K13033">
        <v>0</v>
      </c>
      <c r="L13033">
        <v>19</v>
      </c>
      <c r="M13033">
        <v>1105600</v>
      </c>
      <c r="N13033">
        <v>150000</v>
      </c>
      <c r="O13033">
        <v>3013057</v>
      </c>
      <c r="P13033" t="s">
        <v>5</v>
      </c>
      <c r="Q13033" t="s">
        <v>14</v>
      </c>
      <c r="R13033" t="s">
        <v>169</v>
      </c>
      <c r="S13033" t="s">
        <v>170</v>
      </c>
      <c r="T13033">
        <v>1943907.7419354839</v>
      </c>
      <c r="U13033">
        <v>3337245</v>
      </c>
      <c r="V13033">
        <v>1393337.2580645161</v>
      </c>
      <c r="W13033">
        <v>0.71677128909277199</v>
      </c>
      <c r="X13033" t="s">
        <v>313</v>
      </c>
    </row>
    <row r="13034" spans="1:24" x14ac:dyDescent="0.35">
      <c r="A13034">
        <v>3301070111</v>
      </c>
      <c r="B13034" t="s">
        <v>168</v>
      </c>
      <c r="C13034" t="s">
        <v>168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6</v>
      </c>
      <c r="M13034">
        <v>564400</v>
      </c>
      <c r="N13034">
        <v>171000</v>
      </c>
      <c r="O13034">
        <v>735400</v>
      </c>
      <c r="P13034" t="s">
        <v>5</v>
      </c>
      <c r="Q13034" t="s">
        <v>13</v>
      </c>
      <c r="R13034" t="s">
        <v>169</v>
      </c>
      <c r="S13034" t="s">
        <v>170</v>
      </c>
      <c r="T13034">
        <v>474451.61290322582</v>
      </c>
      <c r="U13034">
        <v>667598</v>
      </c>
      <c r="V13034">
        <v>193146.38709677418</v>
      </c>
      <c r="W13034">
        <v>0.40709396246940432</v>
      </c>
      <c r="X13034" t="s">
        <v>387</v>
      </c>
    </row>
    <row r="13035" spans="1:24" x14ac:dyDescent="0.35">
      <c r="A13035">
        <v>3301076310</v>
      </c>
      <c r="B13035" t="s">
        <v>168</v>
      </c>
      <c r="C13035" t="s">
        <v>168</v>
      </c>
      <c r="D13035">
        <v>0</v>
      </c>
      <c r="E13035">
        <v>0</v>
      </c>
      <c r="F13035">
        <v>11</v>
      </c>
      <c r="G13035">
        <v>422890</v>
      </c>
      <c r="H13035">
        <v>8</v>
      </c>
      <c r="I13035">
        <v>200000</v>
      </c>
      <c r="J13035">
        <v>0</v>
      </c>
      <c r="K13035">
        <v>0</v>
      </c>
      <c r="L13035">
        <v>0</v>
      </c>
      <c r="M13035">
        <v>0</v>
      </c>
      <c r="N13035">
        <v>312000</v>
      </c>
      <c r="O13035">
        <v>934890</v>
      </c>
      <c r="P13035" t="s">
        <v>5</v>
      </c>
      <c r="Q13035" t="s">
        <v>12</v>
      </c>
      <c r="R13035" t="s">
        <v>169</v>
      </c>
      <c r="S13035" t="s">
        <v>170</v>
      </c>
      <c r="T13035">
        <v>603154.83870967745</v>
      </c>
      <c r="U13035">
        <v>1005389</v>
      </c>
      <c r="V13035">
        <v>402234.16129032255</v>
      </c>
      <c r="W13035">
        <v>0.6668837510295329</v>
      </c>
      <c r="X13035" t="s">
        <v>410</v>
      </c>
    </row>
    <row r="13036" spans="1:24" x14ac:dyDescent="0.35">
      <c r="A13036">
        <v>3301073712</v>
      </c>
      <c r="B13036" t="s">
        <v>168</v>
      </c>
      <c r="C13036" t="s">
        <v>168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1022700</v>
      </c>
      <c r="O13036">
        <v>1022700</v>
      </c>
      <c r="P13036" t="s">
        <v>5</v>
      </c>
      <c r="Q13036" t="s">
        <v>7</v>
      </c>
      <c r="R13036" t="s">
        <v>169</v>
      </c>
      <c r="S13036" t="s">
        <v>170</v>
      </c>
      <c r="T13036">
        <v>659806.45161290315</v>
      </c>
      <c r="U13036">
        <v>1138298</v>
      </c>
      <c r="V13036">
        <v>478491.54838709685</v>
      </c>
      <c r="W13036">
        <v>0.72519986310746076</v>
      </c>
      <c r="X13036" t="s">
        <v>299</v>
      </c>
    </row>
    <row r="13037" spans="1:24" x14ac:dyDescent="0.35">
      <c r="A13037">
        <v>3301063915</v>
      </c>
      <c r="B13037" t="s">
        <v>168</v>
      </c>
      <c r="C13037" t="s">
        <v>168</v>
      </c>
      <c r="D13037">
        <v>0</v>
      </c>
      <c r="E13037">
        <v>0</v>
      </c>
      <c r="F13037">
        <v>27</v>
      </c>
      <c r="G13037">
        <v>1161570</v>
      </c>
      <c r="H13037">
        <v>95</v>
      </c>
      <c r="I13037">
        <v>3710000</v>
      </c>
      <c r="J13037">
        <v>0</v>
      </c>
      <c r="K13037">
        <v>0</v>
      </c>
      <c r="L13037">
        <v>63</v>
      </c>
      <c r="M13037">
        <v>5937150</v>
      </c>
      <c r="N13037">
        <v>231000</v>
      </c>
      <c r="O13037">
        <v>11039720</v>
      </c>
      <c r="P13037" t="s">
        <v>5</v>
      </c>
      <c r="Q13037" t="s">
        <v>13</v>
      </c>
      <c r="R13037" t="s">
        <v>169</v>
      </c>
      <c r="S13037" t="s">
        <v>170</v>
      </c>
      <c r="T13037">
        <v>7122400</v>
      </c>
      <c r="U13037">
        <v>6658394</v>
      </c>
      <c r="V13037">
        <v>-464006</v>
      </c>
      <c r="W13037">
        <v>-6.5147422217230133E-2</v>
      </c>
      <c r="X13037" t="s">
        <v>282</v>
      </c>
    </row>
    <row r="13038" spans="1:24" x14ac:dyDescent="0.35">
      <c r="A13038">
        <v>3300014728</v>
      </c>
      <c r="B13038" t="s">
        <v>168</v>
      </c>
      <c r="C13038" t="s">
        <v>168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1056700</v>
      </c>
      <c r="O13038">
        <v>1056700</v>
      </c>
      <c r="P13038" t="s">
        <v>5</v>
      </c>
      <c r="Q13038" t="s">
        <v>7</v>
      </c>
      <c r="R13038" t="s">
        <v>169</v>
      </c>
      <c r="S13038" t="s">
        <v>170</v>
      </c>
      <c r="T13038">
        <v>681741.93548387091</v>
      </c>
      <c r="U13038">
        <v>1011500</v>
      </c>
      <c r="V13038">
        <v>329758.06451612909</v>
      </c>
      <c r="W13038">
        <v>0.48369925238951472</v>
      </c>
      <c r="X13038" t="s">
        <v>218</v>
      </c>
    </row>
    <row r="13039" spans="1:24" x14ac:dyDescent="0.35">
      <c r="A13039">
        <v>3300017417</v>
      </c>
      <c r="B13039" t="s">
        <v>168</v>
      </c>
      <c r="C13039" t="s">
        <v>168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3923000</v>
      </c>
      <c r="O13039">
        <v>3923000</v>
      </c>
      <c r="P13039" t="s">
        <v>5</v>
      </c>
      <c r="Q13039" t="s">
        <v>6</v>
      </c>
      <c r="R13039" t="s">
        <v>169</v>
      </c>
      <c r="S13039" t="s">
        <v>170</v>
      </c>
      <c r="T13039">
        <v>2530967.7419354841</v>
      </c>
      <c r="U13039">
        <v>1693000</v>
      </c>
      <c r="V13039">
        <v>-837967.74193548411</v>
      </c>
      <c r="W13039">
        <v>-0.33108590364516954</v>
      </c>
      <c r="X13039" t="s">
        <v>371</v>
      </c>
    </row>
    <row r="13040" spans="1:24" x14ac:dyDescent="0.35">
      <c r="A13040">
        <v>3301074242</v>
      </c>
      <c r="B13040" t="s">
        <v>168</v>
      </c>
      <c r="C13040" t="s">
        <v>168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644000</v>
      </c>
      <c r="O13040">
        <v>644000</v>
      </c>
      <c r="P13040" t="s">
        <v>5</v>
      </c>
      <c r="Q13040" t="s">
        <v>9</v>
      </c>
      <c r="R13040" t="s">
        <v>169</v>
      </c>
      <c r="S13040" t="s">
        <v>170</v>
      </c>
      <c r="T13040">
        <v>415483.87096774194</v>
      </c>
      <c r="U13040">
        <v>30000</v>
      </c>
      <c r="V13040">
        <v>-385483.87096774194</v>
      </c>
      <c r="W13040">
        <v>-0.92779503105590067</v>
      </c>
      <c r="X13040" t="s">
        <v>284</v>
      </c>
    </row>
    <row r="13041" spans="1:24" x14ac:dyDescent="0.35">
      <c r="A13041">
        <v>3300016927</v>
      </c>
      <c r="B13041" t="s">
        <v>168</v>
      </c>
      <c r="C13041" t="s">
        <v>168</v>
      </c>
      <c r="D13041">
        <v>0</v>
      </c>
      <c r="E13041">
        <v>0</v>
      </c>
      <c r="F13041">
        <v>28</v>
      </c>
      <c r="G13041">
        <v>847226</v>
      </c>
      <c r="H13041">
        <v>19</v>
      </c>
      <c r="I13041">
        <v>545000</v>
      </c>
      <c r="J13041">
        <v>0</v>
      </c>
      <c r="K13041">
        <v>0</v>
      </c>
      <c r="L13041">
        <v>3</v>
      </c>
      <c r="M13041">
        <v>157200</v>
      </c>
      <c r="N13041">
        <v>1519000</v>
      </c>
      <c r="O13041">
        <v>3068426</v>
      </c>
      <c r="P13041" t="s">
        <v>5</v>
      </c>
      <c r="Q13041" t="s">
        <v>6</v>
      </c>
      <c r="R13041" t="s">
        <v>169</v>
      </c>
      <c r="S13041" t="s">
        <v>170</v>
      </c>
      <c r="T13041">
        <v>1979629.6774193549</v>
      </c>
      <c r="U13041">
        <v>2191951</v>
      </c>
      <c r="V13041">
        <v>212321.32258064509</v>
      </c>
      <c r="W13041">
        <v>0.10725305091274806</v>
      </c>
      <c r="X13041" t="s">
        <v>197</v>
      </c>
    </row>
    <row r="13042" spans="1:24" x14ac:dyDescent="0.35">
      <c r="A13042">
        <v>3301066540</v>
      </c>
      <c r="B13042" t="s">
        <v>168</v>
      </c>
      <c r="C13042" t="s">
        <v>168</v>
      </c>
      <c r="D13042">
        <v>0</v>
      </c>
      <c r="E13042">
        <v>0</v>
      </c>
      <c r="F13042">
        <v>210</v>
      </c>
      <c r="G13042">
        <v>6589167</v>
      </c>
      <c r="H13042">
        <v>76</v>
      </c>
      <c r="I13042">
        <v>2640000</v>
      </c>
      <c r="J13042">
        <v>0</v>
      </c>
      <c r="K13042">
        <v>0</v>
      </c>
      <c r="L13042">
        <v>41</v>
      </c>
      <c r="M13042">
        <v>1788400</v>
      </c>
      <c r="N13042">
        <v>150000</v>
      </c>
      <c r="O13042">
        <v>11167567</v>
      </c>
      <c r="P13042" t="s">
        <v>5</v>
      </c>
      <c r="Q13042" t="s">
        <v>15</v>
      </c>
      <c r="R13042" t="s">
        <v>169</v>
      </c>
      <c r="S13042" t="s">
        <v>170</v>
      </c>
      <c r="T13042">
        <v>7204881.935483871</v>
      </c>
      <c r="U13042">
        <v>8050952</v>
      </c>
      <c r="V13042">
        <v>846070.06451612897</v>
      </c>
      <c r="W13042">
        <v>0.11743010809785148</v>
      </c>
      <c r="X13042" t="s">
        <v>177</v>
      </c>
    </row>
    <row r="13043" spans="1:24" x14ac:dyDescent="0.35">
      <c r="A13043">
        <v>3301071844</v>
      </c>
      <c r="B13043" t="s">
        <v>168</v>
      </c>
      <c r="C13043" t="s">
        <v>168</v>
      </c>
      <c r="D13043">
        <v>0</v>
      </c>
      <c r="E13043">
        <v>0</v>
      </c>
      <c r="F13043">
        <v>17</v>
      </c>
      <c r="G13043">
        <v>516977</v>
      </c>
      <c r="H13043">
        <v>33</v>
      </c>
      <c r="I13043">
        <v>1400000</v>
      </c>
      <c r="J13043">
        <v>0</v>
      </c>
      <c r="K13043">
        <v>0</v>
      </c>
      <c r="L13043">
        <v>36</v>
      </c>
      <c r="M13043">
        <v>1746400</v>
      </c>
      <c r="N13043">
        <v>180000</v>
      </c>
      <c r="O13043">
        <v>3843377</v>
      </c>
      <c r="P13043" t="s">
        <v>5</v>
      </c>
      <c r="Q13043" t="s">
        <v>15</v>
      </c>
      <c r="R13043" t="s">
        <v>169</v>
      </c>
      <c r="S13043" t="s">
        <v>170</v>
      </c>
      <c r="T13043">
        <v>2479598.064516129</v>
      </c>
      <c r="U13043">
        <v>1949292</v>
      </c>
      <c r="V13043">
        <v>-530306.06451612897</v>
      </c>
      <c r="W13043">
        <v>-0.21386775223976207</v>
      </c>
      <c r="X13043" t="s">
        <v>412</v>
      </c>
    </row>
    <row r="13044" spans="1:24" x14ac:dyDescent="0.35">
      <c r="A13044">
        <v>6001122071</v>
      </c>
      <c r="B13044" t="s">
        <v>168</v>
      </c>
      <c r="C13044" t="s">
        <v>168</v>
      </c>
      <c r="D13044">
        <v>0</v>
      </c>
      <c r="E13044">
        <v>0</v>
      </c>
      <c r="F13044">
        <v>39</v>
      </c>
      <c r="G13044">
        <v>1299937</v>
      </c>
      <c r="H13044">
        <v>20</v>
      </c>
      <c r="I13044">
        <v>200000</v>
      </c>
      <c r="J13044">
        <v>0</v>
      </c>
      <c r="K13044">
        <v>0</v>
      </c>
      <c r="L13044">
        <v>0</v>
      </c>
      <c r="M13044">
        <v>0</v>
      </c>
      <c r="N13044">
        <v>1027500</v>
      </c>
      <c r="O13044">
        <v>2527437</v>
      </c>
      <c r="P13044" t="s">
        <v>5</v>
      </c>
      <c r="Q13044" t="s">
        <v>17</v>
      </c>
      <c r="R13044" t="s">
        <v>169</v>
      </c>
      <c r="S13044" t="s">
        <v>170</v>
      </c>
      <c r="T13044">
        <v>1630604.5161290322</v>
      </c>
      <c r="U13044">
        <v>1233342</v>
      </c>
      <c r="V13044">
        <v>-397262.51612903224</v>
      </c>
      <c r="W13044">
        <v>-0.24362898066301952</v>
      </c>
      <c r="X13044" t="s">
        <v>199</v>
      </c>
    </row>
    <row r="13045" spans="1:24" x14ac:dyDescent="0.35">
      <c r="A13045">
        <v>3300013892</v>
      </c>
      <c r="B13045" t="s">
        <v>168</v>
      </c>
      <c r="C13045" t="s">
        <v>168</v>
      </c>
      <c r="D13045">
        <v>0</v>
      </c>
      <c r="E13045">
        <v>0</v>
      </c>
      <c r="F13045">
        <v>319</v>
      </c>
      <c r="G13045">
        <v>14165322</v>
      </c>
      <c r="H13045">
        <v>1</v>
      </c>
      <c r="I13045">
        <v>10000</v>
      </c>
      <c r="J13045">
        <v>0</v>
      </c>
      <c r="K13045">
        <v>0</v>
      </c>
      <c r="L13045">
        <v>1</v>
      </c>
      <c r="M13045">
        <v>22400</v>
      </c>
      <c r="N13045">
        <v>1257100</v>
      </c>
      <c r="O13045">
        <v>15454822</v>
      </c>
      <c r="P13045" t="s">
        <v>5</v>
      </c>
      <c r="Q13045" t="s">
        <v>7</v>
      </c>
      <c r="R13045" t="s">
        <v>169</v>
      </c>
      <c r="S13045" t="s">
        <v>170</v>
      </c>
      <c r="T13045">
        <v>9970852.9032258056</v>
      </c>
      <c r="U13045">
        <v>11492467</v>
      </c>
      <c r="V13045">
        <v>1521614.0967741944</v>
      </c>
      <c r="W13045">
        <v>0.15260621248177442</v>
      </c>
      <c r="X13045" t="s">
        <v>236</v>
      </c>
    </row>
    <row r="13046" spans="1:24" x14ac:dyDescent="0.35">
      <c r="A13046">
        <v>3301010441</v>
      </c>
      <c r="B13046" t="s">
        <v>168</v>
      </c>
      <c r="C13046" t="s">
        <v>168</v>
      </c>
      <c r="D13046">
        <v>0</v>
      </c>
      <c r="E13046">
        <v>0</v>
      </c>
      <c r="F13046">
        <v>0</v>
      </c>
      <c r="G13046">
        <v>0</v>
      </c>
      <c r="H13046">
        <v>6</v>
      </c>
      <c r="I13046">
        <v>415000</v>
      </c>
      <c r="J13046">
        <v>0</v>
      </c>
      <c r="K13046">
        <v>0</v>
      </c>
      <c r="L13046">
        <v>0</v>
      </c>
      <c r="M13046">
        <v>0</v>
      </c>
      <c r="N13046">
        <v>30000</v>
      </c>
      <c r="O13046">
        <v>445000</v>
      </c>
      <c r="P13046" t="s">
        <v>5</v>
      </c>
      <c r="Q13046" t="s">
        <v>13</v>
      </c>
      <c r="R13046" t="s">
        <v>169</v>
      </c>
      <c r="S13046" t="s">
        <v>170</v>
      </c>
      <c r="T13046">
        <v>287096.77419354836</v>
      </c>
      <c r="U13046">
        <v>375000</v>
      </c>
      <c r="V13046">
        <v>87903.225806451635</v>
      </c>
      <c r="W13046">
        <v>0.30617977528089901</v>
      </c>
      <c r="X13046" t="s">
        <v>252</v>
      </c>
    </row>
    <row r="13047" spans="1:24" x14ac:dyDescent="0.35">
      <c r="A13047">
        <v>3300010274</v>
      </c>
      <c r="B13047" t="s">
        <v>168</v>
      </c>
      <c r="C13047" t="s">
        <v>168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330000</v>
      </c>
      <c r="O13047">
        <v>330000</v>
      </c>
      <c r="P13047" t="s">
        <v>5</v>
      </c>
      <c r="Q13047" t="s">
        <v>12</v>
      </c>
      <c r="R13047" t="s">
        <v>169</v>
      </c>
      <c r="S13047" t="s">
        <v>170</v>
      </c>
      <c r="T13047">
        <v>212903.22580645164</v>
      </c>
      <c r="U13047">
        <v>380000</v>
      </c>
      <c r="V13047">
        <v>167096.77419354836</v>
      </c>
      <c r="W13047">
        <v>0.78484848484848468</v>
      </c>
      <c r="X13047" t="s">
        <v>415</v>
      </c>
    </row>
    <row r="13048" spans="1:24" x14ac:dyDescent="0.35">
      <c r="A13048">
        <v>3301043174</v>
      </c>
      <c r="B13048" t="s">
        <v>168</v>
      </c>
      <c r="C13048" t="s">
        <v>168</v>
      </c>
      <c r="D13048">
        <v>0</v>
      </c>
      <c r="E13048">
        <v>0</v>
      </c>
      <c r="F13048">
        <v>46</v>
      </c>
      <c r="G13048">
        <v>1417644</v>
      </c>
      <c r="H13048">
        <v>22</v>
      </c>
      <c r="I13048">
        <v>520000</v>
      </c>
      <c r="J13048">
        <v>0</v>
      </c>
      <c r="K13048">
        <v>0</v>
      </c>
      <c r="L13048">
        <v>9</v>
      </c>
      <c r="M13048">
        <v>611600</v>
      </c>
      <c r="N13048">
        <v>164000</v>
      </c>
      <c r="O13048">
        <v>2713244</v>
      </c>
      <c r="P13048" t="s">
        <v>5</v>
      </c>
      <c r="Q13048" t="s">
        <v>9</v>
      </c>
      <c r="R13048" t="s">
        <v>169</v>
      </c>
      <c r="S13048" t="s">
        <v>170</v>
      </c>
      <c r="T13048">
        <v>1750480</v>
      </c>
      <c r="U13048">
        <v>1409577</v>
      </c>
      <c r="V13048">
        <v>-340903</v>
      </c>
      <c r="W13048">
        <v>-0.1947482976097985</v>
      </c>
      <c r="X13048" t="s">
        <v>243</v>
      </c>
    </row>
    <row r="13049" spans="1:24" x14ac:dyDescent="0.35">
      <c r="A13049">
        <v>3300015685</v>
      </c>
      <c r="B13049" t="s">
        <v>168</v>
      </c>
      <c r="C13049" t="s">
        <v>168</v>
      </c>
      <c r="D13049">
        <v>0</v>
      </c>
      <c r="E13049">
        <v>0</v>
      </c>
      <c r="F13049">
        <v>309</v>
      </c>
      <c r="G13049">
        <v>13914506</v>
      </c>
      <c r="H13049">
        <v>420</v>
      </c>
      <c r="I13049">
        <v>16636000</v>
      </c>
      <c r="J13049">
        <v>0</v>
      </c>
      <c r="K13049">
        <v>0</v>
      </c>
      <c r="L13049">
        <v>0</v>
      </c>
      <c r="M13049">
        <v>0</v>
      </c>
      <c r="N13049">
        <v>1737800</v>
      </c>
      <c r="O13049">
        <v>32288306</v>
      </c>
      <c r="P13049" t="s">
        <v>5</v>
      </c>
      <c r="Q13049" t="s">
        <v>8</v>
      </c>
      <c r="R13049" t="s">
        <v>169</v>
      </c>
      <c r="S13049" t="s">
        <v>170</v>
      </c>
      <c r="T13049">
        <v>20831165.161290321</v>
      </c>
      <c r="U13049">
        <v>20706657</v>
      </c>
      <c r="V13049">
        <v>-124508.1612903215</v>
      </c>
      <c r="W13049">
        <v>-5.9770137832563242E-3</v>
      </c>
      <c r="X13049" t="s">
        <v>393</v>
      </c>
    </row>
    <row r="13050" spans="1:24" x14ac:dyDescent="0.35">
      <c r="A13050">
        <v>3300009661</v>
      </c>
      <c r="B13050" t="s">
        <v>168</v>
      </c>
      <c r="C13050" t="s">
        <v>168</v>
      </c>
      <c r="D13050">
        <v>0</v>
      </c>
      <c r="E13050">
        <v>0</v>
      </c>
      <c r="F13050">
        <v>13</v>
      </c>
      <c r="G13050">
        <v>684041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330000</v>
      </c>
      <c r="O13050">
        <v>1014041</v>
      </c>
      <c r="P13050" t="s">
        <v>5</v>
      </c>
      <c r="Q13050" t="s">
        <v>12</v>
      </c>
      <c r="R13050" t="s">
        <v>169</v>
      </c>
      <c r="S13050" t="s">
        <v>170</v>
      </c>
      <c r="T13050">
        <v>654220</v>
      </c>
      <c r="U13050">
        <v>535396</v>
      </c>
      <c r="V13050">
        <v>-118824</v>
      </c>
      <c r="W13050">
        <v>-0.18162697563510743</v>
      </c>
      <c r="X13050" t="s">
        <v>188</v>
      </c>
    </row>
    <row r="13051" spans="1:24" x14ac:dyDescent="0.35">
      <c r="A13051">
        <v>3300010144</v>
      </c>
      <c r="B13051" t="s">
        <v>168</v>
      </c>
      <c r="C13051" t="s">
        <v>168</v>
      </c>
      <c r="D13051">
        <v>0</v>
      </c>
      <c r="E13051">
        <v>0</v>
      </c>
      <c r="F13051">
        <v>18</v>
      </c>
      <c r="G13051">
        <v>672238</v>
      </c>
      <c r="H13051">
        <v>9</v>
      </c>
      <c r="I13051">
        <v>200000</v>
      </c>
      <c r="J13051">
        <v>0</v>
      </c>
      <c r="K13051">
        <v>0</v>
      </c>
      <c r="L13051">
        <v>0</v>
      </c>
      <c r="M13051">
        <v>0</v>
      </c>
      <c r="N13051">
        <v>330000</v>
      </c>
      <c r="O13051">
        <v>1202238</v>
      </c>
      <c r="P13051" t="s">
        <v>5</v>
      </c>
      <c r="Q13051" t="s">
        <v>12</v>
      </c>
      <c r="R13051" t="s">
        <v>169</v>
      </c>
      <c r="S13051" t="s">
        <v>170</v>
      </c>
      <c r="T13051">
        <v>775637.41935483867</v>
      </c>
      <c r="U13051">
        <v>946493</v>
      </c>
      <c r="V13051">
        <v>170855.58064516133</v>
      </c>
      <c r="W13051">
        <v>0.22027764053373788</v>
      </c>
      <c r="X13051" t="s">
        <v>390</v>
      </c>
    </row>
    <row r="13052" spans="1:24" x14ac:dyDescent="0.35">
      <c r="A13052">
        <v>3300023247</v>
      </c>
      <c r="B13052" t="s">
        <v>168</v>
      </c>
      <c r="C13052" t="s">
        <v>168</v>
      </c>
      <c r="D13052">
        <v>0</v>
      </c>
      <c r="E13052">
        <v>0</v>
      </c>
      <c r="F13052">
        <v>122</v>
      </c>
      <c r="G13052">
        <v>5033473</v>
      </c>
      <c r="H13052">
        <v>23</v>
      </c>
      <c r="I13052">
        <v>655000</v>
      </c>
      <c r="J13052">
        <v>0</v>
      </c>
      <c r="K13052">
        <v>0</v>
      </c>
      <c r="L13052">
        <v>1</v>
      </c>
      <c r="M13052">
        <v>102400</v>
      </c>
      <c r="N13052">
        <v>922500</v>
      </c>
      <c r="O13052">
        <v>6713373</v>
      </c>
      <c r="P13052" t="s">
        <v>5</v>
      </c>
      <c r="Q13052" t="s">
        <v>7</v>
      </c>
      <c r="R13052" t="s">
        <v>169</v>
      </c>
      <c r="S13052" t="s">
        <v>170</v>
      </c>
      <c r="T13052">
        <v>4331208.3870967738</v>
      </c>
      <c r="U13052">
        <v>4704723</v>
      </c>
      <c r="V13052">
        <v>373514.61290322617</v>
      </c>
      <c r="W13052">
        <v>8.6237968603859905E-2</v>
      </c>
      <c r="X13052" t="s">
        <v>317</v>
      </c>
    </row>
    <row r="13053" spans="1:24" x14ac:dyDescent="0.35">
      <c r="A13053">
        <v>3301073256</v>
      </c>
      <c r="B13053" t="s">
        <v>168</v>
      </c>
      <c r="C13053" t="s">
        <v>168</v>
      </c>
      <c r="D13053">
        <v>0</v>
      </c>
      <c r="E13053">
        <v>0</v>
      </c>
      <c r="F13053">
        <v>6</v>
      </c>
      <c r="G13053">
        <v>148492</v>
      </c>
      <c r="H13053">
        <v>8</v>
      </c>
      <c r="I13053">
        <v>102000</v>
      </c>
      <c r="J13053">
        <v>0</v>
      </c>
      <c r="K13053">
        <v>0</v>
      </c>
      <c r="L13053">
        <v>3</v>
      </c>
      <c r="M13053">
        <v>97200</v>
      </c>
      <c r="N13053">
        <v>150000</v>
      </c>
      <c r="O13053">
        <v>497692</v>
      </c>
      <c r="P13053" t="s">
        <v>5</v>
      </c>
      <c r="Q13053" t="s">
        <v>13</v>
      </c>
      <c r="R13053" t="s">
        <v>169</v>
      </c>
      <c r="S13053" t="s">
        <v>170</v>
      </c>
      <c r="T13053">
        <v>321091.61290322582</v>
      </c>
      <c r="U13053">
        <v>326449</v>
      </c>
      <c r="V13053">
        <v>5357.3870967741823</v>
      </c>
      <c r="W13053">
        <v>1.6684917579547154E-2</v>
      </c>
      <c r="X13053" t="s">
        <v>378</v>
      </c>
    </row>
    <row r="13054" spans="1:24" x14ac:dyDescent="0.35">
      <c r="A13054">
        <v>3300014223</v>
      </c>
      <c r="B13054" t="s">
        <v>168</v>
      </c>
      <c r="C13054" t="s">
        <v>168</v>
      </c>
      <c r="D13054">
        <v>0</v>
      </c>
      <c r="E13054">
        <v>0</v>
      </c>
      <c r="F13054">
        <v>471</v>
      </c>
      <c r="G13054">
        <v>20170988</v>
      </c>
      <c r="H13054">
        <v>13</v>
      </c>
      <c r="I13054">
        <v>310000</v>
      </c>
      <c r="J13054">
        <v>0</v>
      </c>
      <c r="K13054">
        <v>0</v>
      </c>
      <c r="L13054">
        <v>1</v>
      </c>
      <c r="M13054">
        <v>202400</v>
      </c>
      <c r="N13054">
        <v>920700</v>
      </c>
      <c r="O13054">
        <v>21604088</v>
      </c>
      <c r="P13054" t="s">
        <v>5</v>
      </c>
      <c r="Q13054" t="s">
        <v>7</v>
      </c>
      <c r="R13054" t="s">
        <v>169</v>
      </c>
      <c r="S13054" t="s">
        <v>170</v>
      </c>
      <c r="T13054">
        <v>13938121.290322581</v>
      </c>
      <c r="U13054">
        <v>15388994</v>
      </c>
      <c r="V13054">
        <v>1450872.7096774187</v>
      </c>
      <c r="W13054">
        <v>0.10409385020094342</v>
      </c>
      <c r="X13054" t="s">
        <v>317</v>
      </c>
    </row>
    <row r="13055" spans="1:24" x14ac:dyDescent="0.35">
      <c r="A13055">
        <v>6001119846</v>
      </c>
      <c r="B13055" t="s">
        <v>168</v>
      </c>
      <c r="C13055" t="s">
        <v>168</v>
      </c>
      <c r="D13055">
        <v>0</v>
      </c>
      <c r="E13055">
        <v>0</v>
      </c>
      <c r="F13055">
        <v>52</v>
      </c>
      <c r="G13055">
        <v>2427894</v>
      </c>
      <c r="H13055">
        <v>16</v>
      </c>
      <c r="I13055">
        <v>765000</v>
      </c>
      <c r="J13055">
        <v>300</v>
      </c>
      <c r="K13055">
        <v>4597500</v>
      </c>
      <c r="L13055">
        <v>3</v>
      </c>
      <c r="M13055">
        <v>207200</v>
      </c>
      <c r="N13055">
        <v>725000</v>
      </c>
      <c r="O13055">
        <v>8722594</v>
      </c>
      <c r="P13055" t="s">
        <v>5</v>
      </c>
      <c r="Q13055" t="s">
        <v>16</v>
      </c>
      <c r="R13055" t="s">
        <v>169</v>
      </c>
      <c r="S13055" t="s">
        <v>170</v>
      </c>
      <c r="T13055">
        <v>5627480</v>
      </c>
      <c r="U13055">
        <v>1834549</v>
      </c>
      <c r="V13055">
        <v>-3792931</v>
      </c>
      <c r="W13055">
        <v>-0.67400168459061605</v>
      </c>
      <c r="X13055" t="s">
        <v>234</v>
      </c>
    </row>
    <row r="13056" spans="1:24" x14ac:dyDescent="0.35">
      <c r="A13056">
        <v>3301023256</v>
      </c>
      <c r="B13056" t="s">
        <v>168</v>
      </c>
      <c r="C13056" t="s">
        <v>168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330000</v>
      </c>
      <c r="O13056">
        <v>330000</v>
      </c>
      <c r="P13056" t="s">
        <v>5</v>
      </c>
      <c r="Q13056" t="s">
        <v>12</v>
      </c>
      <c r="R13056" t="s">
        <v>169</v>
      </c>
      <c r="S13056" t="s">
        <v>170</v>
      </c>
      <c r="T13056">
        <v>212903.22580645164</v>
      </c>
      <c r="U13056">
        <v>428000</v>
      </c>
      <c r="V13056">
        <v>215096.77419354836</v>
      </c>
      <c r="W13056">
        <v>1.0103030303030303</v>
      </c>
      <c r="X13056" t="s">
        <v>219</v>
      </c>
    </row>
    <row r="13057" spans="1:24" x14ac:dyDescent="0.35">
      <c r="A13057">
        <v>3301069789</v>
      </c>
      <c r="B13057" t="s">
        <v>168</v>
      </c>
      <c r="C13057" t="s">
        <v>168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30000</v>
      </c>
      <c r="O13057">
        <v>30000</v>
      </c>
      <c r="P13057" t="s">
        <v>5</v>
      </c>
      <c r="Q13057" t="s">
        <v>11</v>
      </c>
      <c r="R13057" t="s">
        <v>169</v>
      </c>
      <c r="S13057" t="s">
        <v>170</v>
      </c>
      <c r="T13057">
        <v>19354.83870967742</v>
      </c>
      <c r="U13057">
        <v>208899</v>
      </c>
      <c r="V13057">
        <v>189544.16129032258</v>
      </c>
      <c r="W13057">
        <v>9.7931150000000002</v>
      </c>
      <c r="X13057" t="s">
        <v>345</v>
      </c>
    </row>
    <row r="13058" spans="1:24" x14ac:dyDescent="0.35">
      <c r="A13058">
        <v>6001121396</v>
      </c>
      <c r="B13058" t="s">
        <v>168</v>
      </c>
      <c r="C13058" t="s">
        <v>168</v>
      </c>
      <c r="D13058">
        <v>0</v>
      </c>
      <c r="E13058">
        <v>0</v>
      </c>
      <c r="F13058">
        <v>231</v>
      </c>
      <c r="G13058">
        <v>7603562</v>
      </c>
      <c r="H13058">
        <v>361</v>
      </c>
      <c r="I13058">
        <v>11658000</v>
      </c>
      <c r="J13058">
        <v>0</v>
      </c>
      <c r="K13058">
        <v>0</v>
      </c>
      <c r="L13058">
        <v>4</v>
      </c>
      <c r="M13058">
        <v>279600</v>
      </c>
      <c r="N13058">
        <v>160000</v>
      </c>
      <c r="O13058">
        <v>19701162</v>
      </c>
      <c r="P13058" t="s">
        <v>5</v>
      </c>
      <c r="Q13058" t="s">
        <v>13</v>
      </c>
      <c r="R13058" t="s">
        <v>169</v>
      </c>
      <c r="S13058" t="s">
        <v>170</v>
      </c>
      <c r="T13058">
        <v>12710427.096774194</v>
      </c>
      <c r="U13058">
        <v>19637377</v>
      </c>
      <c r="V13058">
        <v>6926949.9032258056</v>
      </c>
      <c r="W13058">
        <v>0.54498167925323382</v>
      </c>
      <c r="X13058" t="s">
        <v>374</v>
      </c>
    </row>
    <row r="13059" spans="1:24" x14ac:dyDescent="0.35">
      <c r="A13059">
        <v>3300018027</v>
      </c>
      <c r="B13059" t="s">
        <v>168</v>
      </c>
      <c r="C13059" t="s">
        <v>168</v>
      </c>
      <c r="D13059">
        <v>0</v>
      </c>
      <c r="E13059">
        <v>0</v>
      </c>
      <c r="F13059">
        <v>211</v>
      </c>
      <c r="G13059">
        <v>9901375</v>
      </c>
      <c r="H13059">
        <v>126</v>
      </c>
      <c r="I13059">
        <v>5775000</v>
      </c>
      <c r="J13059">
        <v>0</v>
      </c>
      <c r="K13059">
        <v>0</v>
      </c>
      <c r="L13059">
        <v>0</v>
      </c>
      <c r="M13059">
        <v>0</v>
      </c>
      <c r="N13059">
        <v>524500</v>
      </c>
      <c r="O13059">
        <v>16200875</v>
      </c>
      <c r="P13059" t="s">
        <v>5</v>
      </c>
      <c r="Q13059" t="s">
        <v>6</v>
      </c>
      <c r="R13059" t="s">
        <v>169</v>
      </c>
      <c r="S13059" t="s">
        <v>170</v>
      </c>
      <c r="T13059">
        <v>10452177.419354839</v>
      </c>
      <c r="U13059">
        <v>10512518</v>
      </c>
      <c r="V13059">
        <v>60340.58064516075</v>
      </c>
      <c r="W13059">
        <v>5.7730153463932954E-3</v>
      </c>
      <c r="X13059" t="s">
        <v>232</v>
      </c>
    </row>
    <row r="13060" spans="1:24" x14ac:dyDescent="0.35">
      <c r="A13060">
        <v>3301064579</v>
      </c>
      <c r="B13060" t="s">
        <v>168</v>
      </c>
      <c r="C13060" t="s">
        <v>168</v>
      </c>
      <c r="D13060">
        <v>0</v>
      </c>
      <c r="E13060">
        <v>0</v>
      </c>
      <c r="F13060">
        <v>91</v>
      </c>
      <c r="G13060">
        <v>2301015</v>
      </c>
      <c r="H13060">
        <v>145</v>
      </c>
      <c r="I13060">
        <v>4678000</v>
      </c>
      <c r="J13060">
        <v>0</v>
      </c>
      <c r="K13060">
        <v>0</v>
      </c>
      <c r="L13060">
        <v>56</v>
      </c>
      <c r="M13060">
        <v>4339151</v>
      </c>
      <c r="N13060">
        <v>165000</v>
      </c>
      <c r="O13060">
        <v>11483166</v>
      </c>
      <c r="P13060" t="s">
        <v>5</v>
      </c>
      <c r="Q13060" t="s">
        <v>10</v>
      </c>
      <c r="R13060" t="s">
        <v>169</v>
      </c>
      <c r="S13060" t="s">
        <v>170</v>
      </c>
      <c r="T13060">
        <v>7408494.1935483869</v>
      </c>
      <c r="U13060">
        <v>6700630</v>
      </c>
      <c r="V13060">
        <v>-707864.19354838692</v>
      </c>
      <c r="W13060">
        <v>-9.5547647748016495E-2</v>
      </c>
      <c r="X13060" t="s">
        <v>272</v>
      </c>
    </row>
    <row r="13061" spans="1:24" x14ac:dyDescent="0.35">
      <c r="A13061">
        <v>3300001198</v>
      </c>
      <c r="B13061" t="s">
        <v>168</v>
      </c>
      <c r="C13061" t="s">
        <v>168</v>
      </c>
      <c r="D13061">
        <v>0</v>
      </c>
      <c r="E13061">
        <v>0</v>
      </c>
      <c r="F13061">
        <v>0</v>
      </c>
      <c r="G13061">
        <v>0</v>
      </c>
      <c r="H13061">
        <v>7</v>
      </c>
      <c r="I13061">
        <v>95000</v>
      </c>
      <c r="J13061">
        <v>0</v>
      </c>
      <c r="K13061">
        <v>0</v>
      </c>
      <c r="L13061">
        <v>0</v>
      </c>
      <c r="M13061">
        <v>0</v>
      </c>
      <c r="N13061">
        <v>165000</v>
      </c>
      <c r="O13061">
        <v>260000</v>
      </c>
      <c r="P13061" t="s">
        <v>5</v>
      </c>
      <c r="Q13061" t="s">
        <v>10</v>
      </c>
      <c r="R13061" t="s">
        <v>169</v>
      </c>
      <c r="S13061" t="s">
        <v>170</v>
      </c>
      <c r="T13061">
        <v>167741.93548387097</v>
      </c>
      <c r="U13061">
        <v>140000</v>
      </c>
      <c r="V13061">
        <v>-27741.93548387097</v>
      </c>
      <c r="W13061">
        <v>-0.16538461538461535</v>
      </c>
      <c r="X13061" t="s">
        <v>198</v>
      </c>
    </row>
    <row r="13062" spans="1:24" x14ac:dyDescent="0.35">
      <c r="A13062">
        <v>6001113866</v>
      </c>
      <c r="B13062" t="s">
        <v>168</v>
      </c>
      <c r="C13062" t="s">
        <v>168</v>
      </c>
      <c r="D13062">
        <v>0</v>
      </c>
      <c r="E13062">
        <v>0</v>
      </c>
      <c r="F13062">
        <v>122</v>
      </c>
      <c r="G13062">
        <v>5230482</v>
      </c>
      <c r="H13062">
        <v>39</v>
      </c>
      <c r="I13062">
        <v>1062000</v>
      </c>
      <c r="J13062">
        <v>0</v>
      </c>
      <c r="K13062">
        <v>0</v>
      </c>
      <c r="L13062">
        <v>14</v>
      </c>
      <c r="M13062">
        <v>637492</v>
      </c>
      <c r="N13062">
        <v>352500</v>
      </c>
      <c r="O13062">
        <v>7282474</v>
      </c>
      <c r="P13062" t="s">
        <v>5</v>
      </c>
      <c r="Q13062" t="s">
        <v>17</v>
      </c>
      <c r="R13062" t="s">
        <v>169</v>
      </c>
      <c r="S13062" t="s">
        <v>170</v>
      </c>
      <c r="T13062">
        <v>4698370.3225806458</v>
      </c>
      <c r="U13062">
        <v>4577913</v>
      </c>
      <c r="V13062">
        <v>-120457.32258064579</v>
      </c>
      <c r="W13062">
        <v>-2.5638107324516546E-2</v>
      </c>
      <c r="X13062" t="s">
        <v>192</v>
      </c>
    </row>
    <row r="13063" spans="1:24" x14ac:dyDescent="0.35">
      <c r="A13063">
        <v>3301068685</v>
      </c>
      <c r="B13063" t="s">
        <v>168</v>
      </c>
      <c r="C13063" t="s">
        <v>168</v>
      </c>
      <c r="D13063">
        <v>0</v>
      </c>
      <c r="E13063">
        <v>0</v>
      </c>
      <c r="F13063">
        <v>34</v>
      </c>
      <c r="G13063">
        <v>953257</v>
      </c>
      <c r="H13063">
        <v>18</v>
      </c>
      <c r="I13063">
        <v>630000</v>
      </c>
      <c r="J13063">
        <v>0</v>
      </c>
      <c r="K13063">
        <v>0</v>
      </c>
      <c r="L13063">
        <v>13</v>
      </c>
      <c r="M13063">
        <v>511200</v>
      </c>
      <c r="N13063">
        <v>150000</v>
      </c>
      <c r="O13063">
        <v>2244457</v>
      </c>
      <c r="P13063" t="s">
        <v>5</v>
      </c>
      <c r="Q13063" t="s">
        <v>13</v>
      </c>
      <c r="R13063" t="s">
        <v>169</v>
      </c>
      <c r="S13063" t="s">
        <v>170</v>
      </c>
      <c r="T13063">
        <v>1448036.7741935486</v>
      </c>
      <c r="U13063">
        <v>1094979</v>
      </c>
      <c r="V13063">
        <v>-353057.7741935486</v>
      </c>
      <c r="W13063">
        <v>-0.2438182375514435</v>
      </c>
      <c r="X13063" t="s">
        <v>378</v>
      </c>
    </row>
    <row r="13064" spans="1:24" x14ac:dyDescent="0.35">
      <c r="A13064">
        <v>3301017961</v>
      </c>
      <c r="B13064" t="s">
        <v>168</v>
      </c>
      <c r="C13064" t="s">
        <v>168</v>
      </c>
      <c r="D13064">
        <v>0</v>
      </c>
      <c r="E13064">
        <v>0</v>
      </c>
      <c r="F13064">
        <v>63</v>
      </c>
      <c r="G13064">
        <v>1183024</v>
      </c>
      <c r="H13064">
        <v>18</v>
      </c>
      <c r="I13064">
        <v>221000</v>
      </c>
      <c r="J13064">
        <v>0</v>
      </c>
      <c r="K13064">
        <v>0</v>
      </c>
      <c r="L13064">
        <v>6</v>
      </c>
      <c r="M13064">
        <v>164400</v>
      </c>
      <c r="N13064">
        <v>120000</v>
      </c>
      <c r="O13064">
        <v>1688424</v>
      </c>
      <c r="P13064" t="s">
        <v>5</v>
      </c>
      <c r="Q13064" t="s">
        <v>11</v>
      </c>
      <c r="R13064" t="s">
        <v>169</v>
      </c>
      <c r="S13064" t="s">
        <v>170</v>
      </c>
      <c r="T13064">
        <v>1089305.8064516129</v>
      </c>
      <c r="U13064">
        <v>1114848</v>
      </c>
      <c r="V13064">
        <v>25542.193548387149</v>
      </c>
      <c r="W13064">
        <v>2.3448138619209358E-2</v>
      </c>
      <c r="X13064" t="s">
        <v>210</v>
      </c>
    </row>
    <row r="13065" spans="1:24" x14ac:dyDescent="0.35">
      <c r="A13065">
        <v>3301054203</v>
      </c>
      <c r="B13065" t="s">
        <v>168</v>
      </c>
      <c r="C13065" t="s">
        <v>168</v>
      </c>
      <c r="D13065">
        <v>2</v>
      </c>
      <c r="E13065">
        <v>40000</v>
      </c>
      <c r="F13065">
        <v>5</v>
      </c>
      <c r="G13065">
        <v>246493</v>
      </c>
      <c r="H13065">
        <v>8</v>
      </c>
      <c r="I13065">
        <v>220000</v>
      </c>
      <c r="J13065">
        <v>0</v>
      </c>
      <c r="K13065">
        <v>0</v>
      </c>
      <c r="L13065">
        <v>7</v>
      </c>
      <c r="M13065">
        <v>616350</v>
      </c>
      <c r="N13065">
        <v>150000</v>
      </c>
      <c r="O13065">
        <v>1272843</v>
      </c>
      <c r="P13065" t="s">
        <v>5</v>
      </c>
      <c r="Q13065" t="s">
        <v>15</v>
      </c>
      <c r="R13065" t="s">
        <v>169</v>
      </c>
      <c r="S13065" t="s">
        <v>170</v>
      </c>
      <c r="T13065">
        <v>821189.03225806449</v>
      </c>
      <c r="U13065">
        <v>504497</v>
      </c>
      <c r="V13065">
        <v>-316692.03225806449</v>
      </c>
      <c r="W13065">
        <v>-0.38565058691448983</v>
      </c>
      <c r="X13065" t="s">
        <v>190</v>
      </c>
    </row>
    <row r="13066" spans="1:24" x14ac:dyDescent="0.35">
      <c r="A13066">
        <v>3300009069</v>
      </c>
      <c r="B13066" t="s">
        <v>168</v>
      </c>
      <c r="C13066" t="s">
        <v>168</v>
      </c>
      <c r="D13066">
        <v>0</v>
      </c>
      <c r="E13066">
        <v>0</v>
      </c>
      <c r="F13066">
        <v>66</v>
      </c>
      <c r="G13066">
        <v>2248943</v>
      </c>
      <c r="H13066">
        <v>2</v>
      </c>
      <c r="I13066">
        <v>45000</v>
      </c>
      <c r="J13066">
        <v>0</v>
      </c>
      <c r="K13066">
        <v>0</v>
      </c>
      <c r="L13066">
        <v>0</v>
      </c>
      <c r="M13066">
        <v>0</v>
      </c>
      <c r="N13066">
        <v>330000</v>
      </c>
      <c r="O13066">
        <v>2623943</v>
      </c>
      <c r="P13066" t="s">
        <v>5</v>
      </c>
      <c r="Q13066" t="s">
        <v>12</v>
      </c>
      <c r="R13066" t="s">
        <v>169</v>
      </c>
      <c r="S13066" t="s">
        <v>170</v>
      </c>
      <c r="T13066">
        <v>1692866.4516129033</v>
      </c>
      <c r="U13066">
        <v>1551324</v>
      </c>
      <c r="V13066">
        <v>-141542.45161290327</v>
      </c>
      <c r="W13066">
        <v>-8.3611115028032312E-2</v>
      </c>
      <c r="X13066" t="s">
        <v>229</v>
      </c>
    </row>
    <row r="13067" spans="1:24" x14ac:dyDescent="0.35">
      <c r="A13067">
        <v>3301028283</v>
      </c>
      <c r="B13067" t="s">
        <v>168</v>
      </c>
      <c r="C13067" t="s">
        <v>168</v>
      </c>
      <c r="D13067">
        <v>0</v>
      </c>
      <c r="E13067">
        <v>0</v>
      </c>
      <c r="F13067">
        <v>1</v>
      </c>
      <c r="G13067">
        <v>46699</v>
      </c>
      <c r="H13067">
        <v>10</v>
      </c>
      <c r="I13067">
        <v>2331000</v>
      </c>
      <c r="J13067">
        <v>0</v>
      </c>
      <c r="K13067">
        <v>0</v>
      </c>
      <c r="L13067">
        <v>0</v>
      </c>
      <c r="M13067">
        <v>0</v>
      </c>
      <c r="N13067">
        <v>1751900</v>
      </c>
      <c r="O13067">
        <v>4129599</v>
      </c>
      <c r="P13067" t="s">
        <v>5</v>
      </c>
      <c r="Q13067" t="s">
        <v>16</v>
      </c>
      <c r="R13067" t="s">
        <v>169</v>
      </c>
      <c r="S13067" t="s">
        <v>170</v>
      </c>
      <c r="T13067">
        <v>2664257.4193548388</v>
      </c>
      <c r="U13067">
        <v>900000</v>
      </c>
      <c r="V13067">
        <v>-1764257.4193548388</v>
      </c>
      <c r="W13067">
        <v>-0.66219480390226759</v>
      </c>
      <c r="X13067" t="s">
        <v>312</v>
      </c>
    </row>
    <row r="13068" spans="1:24" x14ac:dyDescent="0.35">
      <c r="A13068">
        <v>3300024178</v>
      </c>
      <c r="B13068" t="s">
        <v>168</v>
      </c>
      <c r="C13068" t="s">
        <v>168</v>
      </c>
      <c r="D13068">
        <v>0</v>
      </c>
      <c r="E13068">
        <v>0</v>
      </c>
      <c r="F13068">
        <v>97</v>
      </c>
      <c r="G13068">
        <v>3599165</v>
      </c>
      <c r="H13068">
        <v>40</v>
      </c>
      <c r="I13068">
        <v>1455000</v>
      </c>
      <c r="J13068">
        <v>0</v>
      </c>
      <c r="K13068">
        <v>0</v>
      </c>
      <c r="L13068">
        <v>56</v>
      </c>
      <c r="M13068">
        <v>2704400</v>
      </c>
      <c r="N13068">
        <v>622500</v>
      </c>
      <c r="O13068">
        <v>8381065</v>
      </c>
      <c r="P13068" t="s">
        <v>5</v>
      </c>
      <c r="Q13068" t="s">
        <v>17</v>
      </c>
      <c r="R13068" t="s">
        <v>169</v>
      </c>
      <c r="S13068" t="s">
        <v>170</v>
      </c>
      <c r="T13068">
        <v>5407138.7096774196</v>
      </c>
      <c r="U13068">
        <v>5236122</v>
      </c>
      <c r="V13068">
        <v>-171016.70967741963</v>
      </c>
      <c r="W13068">
        <v>-3.1627949431247693E-2</v>
      </c>
      <c r="X13068" t="s">
        <v>192</v>
      </c>
    </row>
    <row r="13069" spans="1:24" x14ac:dyDescent="0.35">
      <c r="A13069">
        <v>3300014577</v>
      </c>
      <c r="B13069" t="s">
        <v>168</v>
      </c>
      <c r="C13069" t="s">
        <v>168</v>
      </c>
      <c r="D13069">
        <v>0</v>
      </c>
      <c r="E13069">
        <v>0</v>
      </c>
      <c r="F13069">
        <v>388</v>
      </c>
      <c r="G13069">
        <v>13137176</v>
      </c>
      <c r="H13069">
        <v>1</v>
      </c>
      <c r="I13069">
        <v>10000</v>
      </c>
      <c r="J13069">
        <v>0</v>
      </c>
      <c r="K13069">
        <v>0</v>
      </c>
      <c r="L13069">
        <v>1</v>
      </c>
      <c r="M13069">
        <v>102400</v>
      </c>
      <c r="N13069">
        <v>596100</v>
      </c>
      <c r="O13069">
        <v>13845676</v>
      </c>
      <c r="P13069" t="s">
        <v>5</v>
      </c>
      <c r="Q13069" t="s">
        <v>7</v>
      </c>
      <c r="R13069" t="s">
        <v>169</v>
      </c>
      <c r="S13069" t="s">
        <v>170</v>
      </c>
      <c r="T13069">
        <v>8932694.1935483869</v>
      </c>
      <c r="U13069">
        <v>10416242</v>
      </c>
      <c r="V13069">
        <v>1483547.8064516131</v>
      </c>
      <c r="W13069">
        <v>0.16608066662833942</v>
      </c>
      <c r="X13069" t="s">
        <v>225</v>
      </c>
    </row>
    <row r="13070" spans="1:24" x14ac:dyDescent="0.35">
      <c r="A13070">
        <v>3301074998</v>
      </c>
      <c r="B13070" t="s">
        <v>168</v>
      </c>
      <c r="C13070" t="s">
        <v>168</v>
      </c>
      <c r="D13070">
        <v>0</v>
      </c>
      <c r="E13070">
        <v>0</v>
      </c>
      <c r="F13070">
        <v>8</v>
      </c>
      <c r="G13070">
        <v>265750</v>
      </c>
      <c r="H13070">
        <v>3</v>
      </c>
      <c r="I13070">
        <v>40000</v>
      </c>
      <c r="J13070">
        <v>0</v>
      </c>
      <c r="K13070">
        <v>0</v>
      </c>
      <c r="L13070">
        <v>2</v>
      </c>
      <c r="M13070">
        <v>217200</v>
      </c>
      <c r="N13070">
        <v>852000</v>
      </c>
      <c r="O13070">
        <v>1374950</v>
      </c>
      <c r="P13070" t="s">
        <v>5</v>
      </c>
      <c r="Q13070" t="s">
        <v>17</v>
      </c>
      <c r="R13070" t="s">
        <v>169</v>
      </c>
      <c r="S13070" t="s">
        <v>170</v>
      </c>
      <c r="T13070">
        <v>887064.51612903224</v>
      </c>
      <c r="U13070">
        <v>377849</v>
      </c>
      <c r="V13070">
        <v>-509215.51612903224</v>
      </c>
      <c r="W13070">
        <v>-0.57404563802320085</v>
      </c>
      <c r="X13070" t="s">
        <v>244</v>
      </c>
    </row>
    <row r="13071" spans="1:24" x14ac:dyDescent="0.35">
      <c r="A13071">
        <v>3301002193</v>
      </c>
      <c r="B13071" t="s">
        <v>168</v>
      </c>
      <c r="C13071" t="s">
        <v>168</v>
      </c>
      <c r="D13071">
        <v>0</v>
      </c>
      <c r="E13071">
        <v>0</v>
      </c>
      <c r="F13071">
        <v>1</v>
      </c>
      <c r="G13071">
        <v>25700</v>
      </c>
      <c r="H13071">
        <v>1</v>
      </c>
      <c r="I13071">
        <v>2000</v>
      </c>
      <c r="J13071">
        <v>0</v>
      </c>
      <c r="K13071">
        <v>0</v>
      </c>
      <c r="L13071">
        <v>0</v>
      </c>
      <c r="M13071">
        <v>0</v>
      </c>
      <c r="N13071">
        <v>330000</v>
      </c>
      <c r="O13071">
        <v>357700</v>
      </c>
      <c r="P13071" t="s">
        <v>5</v>
      </c>
      <c r="Q13071" t="s">
        <v>12</v>
      </c>
      <c r="R13071" t="s">
        <v>169</v>
      </c>
      <c r="S13071" t="s">
        <v>170</v>
      </c>
      <c r="T13071">
        <v>230774.19354838709</v>
      </c>
      <c r="U13071">
        <v>177500</v>
      </c>
      <c r="V13071">
        <v>-53274.193548387091</v>
      </c>
      <c r="W13071">
        <v>-0.2308498741962538</v>
      </c>
      <c r="X13071" t="s">
        <v>383</v>
      </c>
    </row>
    <row r="13072" spans="1:24" x14ac:dyDescent="0.35">
      <c r="A13072">
        <v>3301055129</v>
      </c>
      <c r="B13072" t="s">
        <v>168</v>
      </c>
      <c r="C13072" t="s">
        <v>168</v>
      </c>
      <c r="D13072">
        <v>0</v>
      </c>
      <c r="E13072">
        <v>0</v>
      </c>
      <c r="F13072">
        <v>395</v>
      </c>
      <c r="G13072">
        <v>10007838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258000</v>
      </c>
      <c r="O13072">
        <v>10265838</v>
      </c>
      <c r="P13072" t="s">
        <v>5</v>
      </c>
      <c r="Q13072" t="s">
        <v>10</v>
      </c>
      <c r="R13072" t="s">
        <v>169</v>
      </c>
      <c r="S13072" t="s">
        <v>170</v>
      </c>
      <c r="T13072">
        <v>6623121.2903225804</v>
      </c>
      <c r="U13072">
        <v>5952308</v>
      </c>
      <c r="V13072">
        <v>-670813.29032258037</v>
      </c>
      <c r="W13072">
        <v>-0.10128355814693346</v>
      </c>
      <c r="X13072" t="s">
        <v>241</v>
      </c>
    </row>
    <row r="13073" spans="1:24" x14ac:dyDescent="0.35">
      <c r="A13073">
        <v>3301039849</v>
      </c>
      <c r="B13073" t="s">
        <v>168</v>
      </c>
      <c r="C13073" t="s">
        <v>168</v>
      </c>
      <c r="D13073">
        <v>0</v>
      </c>
      <c r="E13073">
        <v>0</v>
      </c>
      <c r="F13073">
        <v>243</v>
      </c>
      <c r="G13073">
        <v>9768820</v>
      </c>
      <c r="H13073">
        <v>5</v>
      </c>
      <c r="I13073">
        <v>29000</v>
      </c>
      <c r="J13073">
        <v>0</v>
      </c>
      <c r="K13073">
        <v>0</v>
      </c>
      <c r="L13073">
        <v>0</v>
      </c>
      <c r="M13073">
        <v>0</v>
      </c>
      <c r="N13073">
        <v>60000</v>
      </c>
      <c r="O13073">
        <v>9857820</v>
      </c>
      <c r="P13073" t="s">
        <v>5</v>
      </c>
      <c r="Q13073" t="s">
        <v>11</v>
      </c>
      <c r="R13073" t="s">
        <v>169</v>
      </c>
      <c r="S13073" t="s">
        <v>170</v>
      </c>
      <c r="T13073">
        <v>6359883.8709677421</v>
      </c>
      <c r="U13073">
        <v>7237095</v>
      </c>
      <c r="V13073">
        <v>877211.12903225794</v>
      </c>
      <c r="W13073">
        <v>0.13792879663049229</v>
      </c>
      <c r="X13073" t="s">
        <v>263</v>
      </c>
    </row>
    <row r="13074" spans="1:24" x14ac:dyDescent="0.35">
      <c r="A13074">
        <v>3301063317</v>
      </c>
      <c r="B13074" t="s">
        <v>168</v>
      </c>
      <c r="C13074" t="s">
        <v>168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231000</v>
      </c>
      <c r="O13074">
        <v>231000</v>
      </c>
      <c r="P13074" t="s">
        <v>5</v>
      </c>
      <c r="Q13074" t="s">
        <v>13</v>
      </c>
      <c r="R13074" t="s">
        <v>169</v>
      </c>
      <c r="S13074" t="s">
        <v>170</v>
      </c>
      <c r="T13074">
        <v>149032.25806451612</v>
      </c>
      <c r="U13074">
        <v>0</v>
      </c>
      <c r="V13074">
        <v>-149032.25806451612</v>
      </c>
      <c r="W13074">
        <v>0</v>
      </c>
      <c r="X13074" t="s">
        <v>282</v>
      </c>
    </row>
    <row r="13075" spans="1:24" x14ac:dyDescent="0.35">
      <c r="A13075">
        <v>3300004010</v>
      </c>
      <c r="B13075" t="s">
        <v>168</v>
      </c>
      <c r="C13075" t="s">
        <v>168</v>
      </c>
      <c r="D13075">
        <v>0</v>
      </c>
      <c r="E13075">
        <v>0</v>
      </c>
      <c r="F13075">
        <v>244</v>
      </c>
      <c r="G13075">
        <v>9543561</v>
      </c>
      <c r="H13075">
        <v>82</v>
      </c>
      <c r="I13075">
        <v>3340000</v>
      </c>
      <c r="J13075">
        <v>0</v>
      </c>
      <c r="K13075">
        <v>0</v>
      </c>
      <c r="L13075">
        <v>80</v>
      </c>
      <c r="M13075">
        <v>3502000</v>
      </c>
      <c r="N13075">
        <v>180000</v>
      </c>
      <c r="O13075">
        <v>16565561</v>
      </c>
      <c r="P13075" t="s">
        <v>5</v>
      </c>
      <c r="Q13075" t="s">
        <v>15</v>
      </c>
      <c r="R13075" t="s">
        <v>169</v>
      </c>
      <c r="S13075" t="s">
        <v>170</v>
      </c>
      <c r="T13075">
        <v>10687458.709677419</v>
      </c>
      <c r="U13075">
        <v>9577233</v>
      </c>
      <c r="V13075">
        <v>-1110225.7096774187</v>
      </c>
      <c r="W13075">
        <v>-0.10388116949374659</v>
      </c>
      <c r="X13075" t="s">
        <v>173</v>
      </c>
    </row>
    <row r="13076" spans="1:24" x14ac:dyDescent="0.35">
      <c r="A13076">
        <v>3301059354</v>
      </c>
      <c r="B13076" t="s">
        <v>168</v>
      </c>
      <c r="C13076" t="s">
        <v>168</v>
      </c>
      <c r="D13076">
        <v>0</v>
      </c>
      <c r="E13076">
        <v>0</v>
      </c>
      <c r="F13076">
        <v>1</v>
      </c>
      <c r="G13076">
        <v>23699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919500</v>
      </c>
      <c r="O13076">
        <v>943199</v>
      </c>
      <c r="P13076" t="s">
        <v>5</v>
      </c>
      <c r="Q13076" t="s">
        <v>12</v>
      </c>
      <c r="R13076" t="s">
        <v>169</v>
      </c>
      <c r="S13076" t="s">
        <v>170</v>
      </c>
      <c r="T13076">
        <v>608515.48387096776</v>
      </c>
      <c r="U13076">
        <v>534800</v>
      </c>
      <c r="V13076">
        <v>-73715.483870967757</v>
      </c>
      <c r="W13076">
        <v>-0.12113986550028155</v>
      </c>
      <c r="X13076" t="s">
        <v>364</v>
      </c>
    </row>
    <row r="13077" spans="1:24" x14ac:dyDescent="0.35">
      <c r="A13077">
        <v>3301025083</v>
      </c>
      <c r="B13077" t="s">
        <v>168</v>
      </c>
      <c r="C13077" t="s">
        <v>168</v>
      </c>
      <c r="D13077">
        <v>0</v>
      </c>
      <c r="E13077">
        <v>0</v>
      </c>
      <c r="F13077">
        <v>3</v>
      </c>
      <c r="G13077">
        <v>127098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303000</v>
      </c>
      <c r="O13077">
        <v>430098</v>
      </c>
      <c r="P13077" t="s">
        <v>5</v>
      </c>
      <c r="Q13077" t="s">
        <v>12</v>
      </c>
      <c r="R13077" t="s">
        <v>169</v>
      </c>
      <c r="S13077" t="s">
        <v>170</v>
      </c>
      <c r="T13077">
        <v>277482.58064516127</v>
      </c>
      <c r="U13077">
        <v>500398</v>
      </c>
      <c r="V13077">
        <v>222915.41935483873</v>
      </c>
      <c r="W13077">
        <v>0.80334923668559277</v>
      </c>
      <c r="X13077" t="s">
        <v>354</v>
      </c>
    </row>
    <row r="13078" spans="1:24" x14ac:dyDescent="0.35">
      <c r="A13078">
        <v>3301070253</v>
      </c>
      <c r="B13078" t="s">
        <v>168</v>
      </c>
      <c r="C13078" t="s">
        <v>168</v>
      </c>
      <c r="D13078">
        <v>0</v>
      </c>
      <c r="E13078">
        <v>0</v>
      </c>
      <c r="F13078">
        <v>2984</v>
      </c>
      <c r="G13078">
        <v>188558702</v>
      </c>
      <c r="H13078">
        <v>2</v>
      </c>
      <c r="I13078">
        <v>30000</v>
      </c>
      <c r="J13078">
        <v>0</v>
      </c>
      <c r="K13078">
        <v>0</v>
      </c>
      <c r="L13078">
        <v>0</v>
      </c>
      <c r="M13078">
        <v>0</v>
      </c>
      <c r="N13078">
        <v>920700</v>
      </c>
      <c r="O13078">
        <v>189509402</v>
      </c>
      <c r="P13078" t="s">
        <v>5</v>
      </c>
      <c r="Q13078" t="s">
        <v>7</v>
      </c>
      <c r="R13078" t="s">
        <v>169</v>
      </c>
      <c r="S13078" t="s">
        <v>170</v>
      </c>
      <c r="T13078">
        <v>122264130.32258065</v>
      </c>
      <c r="U13078">
        <v>141895292</v>
      </c>
      <c r="V13078">
        <v>19631161.67741935</v>
      </c>
      <c r="W13078">
        <v>0.16056354079994395</v>
      </c>
      <c r="X13078" t="s">
        <v>299</v>
      </c>
    </row>
    <row r="13079" spans="1:24" x14ac:dyDescent="0.35">
      <c r="A13079">
        <v>3301074178</v>
      </c>
      <c r="B13079" t="s">
        <v>168</v>
      </c>
      <c r="C13079" t="s">
        <v>168</v>
      </c>
      <c r="D13079">
        <v>0</v>
      </c>
      <c r="E13079">
        <v>0</v>
      </c>
      <c r="F13079">
        <v>0</v>
      </c>
      <c r="G13079">
        <v>0</v>
      </c>
      <c r="H13079">
        <v>1</v>
      </c>
      <c r="I13079">
        <v>2000</v>
      </c>
      <c r="J13079">
        <v>0</v>
      </c>
      <c r="K13079">
        <v>0</v>
      </c>
      <c r="L13079">
        <v>0</v>
      </c>
      <c r="M13079">
        <v>0</v>
      </c>
      <c r="N13079">
        <v>519000</v>
      </c>
      <c r="O13079">
        <v>521000</v>
      </c>
      <c r="P13079" t="s">
        <v>5</v>
      </c>
      <c r="Q13079" t="s">
        <v>12</v>
      </c>
      <c r="R13079" t="s">
        <v>169</v>
      </c>
      <c r="S13079" t="s">
        <v>170</v>
      </c>
      <c r="T13079">
        <v>336129.03225806454</v>
      </c>
      <c r="U13079">
        <v>202500</v>
      </c>
      <c r="V13079">
        <v>-133629.03225806454</v>
      </c>
      <c r="W13079">
        <v>-0.39755278310940501</v>
      </c>
      <c r="X13079" t="s">
        <v>189</v>
      </c>
    </row>
    <row r="13080" spans="1:24" x14ac:dyDescent="0.35">
      <c r="A13080">
        <v>3301066962</v>
      </c>
      <c r="B13080" t="s">
        <v>168</v>
      </c>
      <c r="C13080" t="s">
        <v>168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300000</v>
      </c>
      <c r="O13080">
        <v>300000</v>
      </c>
      <c r="P13080" t="s">
        <v>5</v>
      </c>
      <c r="Q13080" t="s">
        <v>15</v>
      </c>
      <c r="R13080" t="s">
        <v>169</v>
      </c>
      <c r="S13080" t="s">
        <v>170</v>
      </c>
      <c r="T13080">
        <v>193548.38709677421</v>
      </c>
      <c r="U13080">
        <v>30000</v>
      </c>
      <c r="V13080">
        <v>-163548.38709677421</v>
      </c>
      <c r="W13080">
        <v>-0.84499999999999997</v>
      </c>
      <c r="X13080" t="s">
        <v>329</v>
      </c>
    </row>
    <row r="13081" spans="1:24" x14ac:dyDescent="0.35">
      <c r="A13081">
        <v>3301058387</v>
      </c>
      <c r="B13081" t="s">
        <v>168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 t="s">
        <v>5</v>
      </c>
      <c r="Q13081" t="s">
        <v>16</v>
      </c>
      <c r="R13081" t="s">
        <v>169</v>
      </c>
      <c r="S13081" t="s">
        <v>170</v>
      </c>
      <c r="T13081">
        <v>0</v>
      </c>
      <c r="U13081">
        <v>0</v>
      </c>
      <c r="V13081">
        <v>0</v>
      </c>
      <c r="W13081">
        <v>0</v>
      </c>
      <c r="X13081" t="s">
        <v>330</v>
      </c>
    </row>
    <row r="13082" spans="1:24" x14ac:dyDescent="0.35">
      <c r="A13082">
        <v>3300015459</v>
      </c>
      <c r="B13082" t="s">
        <v>168</v>
      </c>
      <c r="C13082" t="s">
        <v>168</v>
      </c>
      <c r="D13082">
        <v>0</v>
      </c>
      <c r="E13082">
        <v>0</v>
      </c>
      <c r="F13082">
        <v>90</v>
      </c>
      <c r="G13082">
        <v>3452411</v>
      </c>
      <c r="H13082">
        <v>1</v>
      </c>
      <c r="I13082">
        <v>15000</v>
      </c>
      <c r="J13082">
        <v>0</v>
      </c>
      <c r="K13082">
        <v>0</v>
      </c>
      <c r="L13082">
        <v>1</v>
      </c>
      <c r="M13082">
        <v>52400</v>
      </c>
      <c r="N13082">
        <v>1089100</v>
      </c>
      <c r="O13082">
        <v>4608911</v>
      </c>
      <c r="P13082" t="s">
        <v>5</v>
      </c>
      <c r="Q13082" t="s">
        <v>7</v>
      </c>
      <c r="R13082" t="s">
        <v>169</v>
      </c>
      <c r="S13082" t="s">
        <v>170</v>
      </c>
      <c r="T13082">
        <v>2973490.9677419355</v>
      </c>
      <c r="U13082">
        <v>4143608</v>
      </c>
      <c r="V13082">
        <v>1170117.0322580645</v>
      </c>
      <c r="W13082">
        <v>0.39351625579231198</v>
      </c>
      <c r="X13082" t="s">
        <v>299</v>
      </c>
    </row>
    <row r="13083" spans="1:24" x14ac:dyDescent="0.35">
      <c r="A13083">
        <v>3301002375</v>
      </c>
      <c r="B13083" t="s">
        <v>168</v>
      </c>
      <c r="C13083" t="s">
        <v>168</v>
      </c>
      <c r="D13083">
        <v>0</v>
      </c>
      <c r="E13083">
        <v>0</v>
      </c>
      <c r="F13083">
        <v>637</v>
      </c>
      <c r="G13083">
        <v>25010248</v>
      </c>
      <c r="H13083">
        <v>1</v>
      </c>
      <c r="I13083">
        <v>10000</v>
      </c>
      <c r="J13083">
        <v>0</v>
      </c>
      <c r="K13083">
        <v>0</v>
      </c>
      <c r="L13083">
        <v>1</v>
      </c>
      <c r="M13083">
        <v>139220</v>
      </c>
      <c r="N13083">
        <v>1203000</v>
      </c>
      <c r="O13083">
        <v>26362468</v>
      </c>
      <c r="P13083" t="s">
        <v>5</v>
      </c>
      <c r="Q13083" t="s">
        <v>17</v>
      </c>
      <c r="R13083" t="s">
        <v>169</v>
      </c>
      <c r="S13083" t="s">
        <v>170</v>
      </c>
      <c r="T13083">
        <v>17008043.870967742</v>
      </c>
      <c r="U13083">
        <v>16205715</v>
      </c>
      <c r="V13083">
        <v>-802328.87096774206</v>
      </c>
      <c r="W13083">
        <v>-4.7173494909505398E-2</v>
      </c>
      <c r="X13083" t="s">
        <v>202</v>
      </c>
    </row>
    <row r="13084" spans="1:24" x14ac:dyDescent="0.35">
      <c r="A13084">
        <v>3301049597</v>
      </c>
      <c r="B13084" t="s">
        <v>168</v>
      </c>
      <c r="C13084" t="s">
        <v>168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636000</v>
      </c>
      <c r="O13084">
        <v>636000</v>
      </c>
      <c r="P13084" t="s">
        <v>5</v>
      </c>
      <c r="Q13084" t="s">
        <v>17</v>
      </c>
      <c r="R13084" t="s">
        <v>169</v>
      </c>
      <c r="S13084" t="s">
        <v>170</v>
      </c>
      <c r="T13084">
        <v>410322.58064516127</v>
      </c>
      <c r="U13084">
        <v>933000</v>
      </c>
      <c r="V13084">
        <v>522677.41935483873</v>
      </c>
      <c r="W13084">
        <v>1.2738207547169811</v>
      </c>
      <c r="X13084" t="s">
        <v>192</v>
      </c>
    </row>
    <row r="13085" spans="1:24" x14ac:dyDescent="0.35">
      <c r="A13085">
        <v>3301022242</v>
      </c>
      <c r="B13085" t="s">
        <v>168</v>
      </c>
      <c r="C13085" t="s">
        <v>168</v>
      </c>
      <c r="D13085">
        <v>0</v>
      </c>
      <c r="E13085">
        <v>0</v>
      </c>
      <c r="F13085">
        <v>5</v>
      </c>
      <c r="G13085">
        <v>202495</v>
      </c>
      <c r="H13085">
        <v>1</v>
      </c>
      <c r="I13085">
        <v>30000</v>
      </c>
      <c r="J13085">
        <v>0</v>
      </c>
      <c r="K13085">
        <v>0</v>
      </c>
      <c r="L13085">
        <v>1</v>
      </c>
      <c r="M13085">
        <v>102400</v>
      </c>
      <c r="N13085">
        <v>470000</v>
      </c>
      <c r="O13085">
        <v>804895</v>
      </c>
      <c r="P13085" t="s">
        <v>5</v>
      </c>
      <c r="Q13085" t="s">
        <v>14</v>
      </c>
      <c r="R13085" t="s">
        <v>169</v>
      </c>
      <c r="S13085" t="s">
        <v>170</v>
      </c>
      <c r="T13085">
        <v>519287.09677419357</v>
      </c>
      <c r="U13085">
        <v>0</v>
      </c>
      <c r="V13085">
        <v>-519287.09677419357</v>
      </c>
      <c r="W13085">
        <v>0</v>
      </c>
      <c r="X13085" t="s">
        <v>323</v>
      </c>
    </row>
    <row r="13086" spans="1:24" x14ac:dyDescent="0.35">
      <c r="A13086">
        <v>3300024381</v>
      </c>
      <c r="B13086" t="s">
        <v>168</v>
      </c>
      <c r="C13086" t="s">
        <v>168</v>
      </c>
      <c r="D13086">
        <v>0</v>
      </c>
      <c r="E13086">
        <v>0</v>
      </c>
      <c r="F13086">
        <v>101</v>
      </c>
      <c r="G13086">
        <v>4641869</v>
      </c>
      <c r="H13086">
        <v>1</v>
      </c>
      <c r="I13086">
        <v>25000</v>
      </c>
      <c r="J13086">
        <v>117</v>
      </c>
      <c r="K13086">
        <v>1662300</v>
      </c>
      <c r="L13086">
        <v>0</v>
      </c>
      <c r="M13086">
        <v>0</v>
      </c>
      <c r="N13086">
        <v>303000</v>
      </c>
      <c r="O13086">
        <v>6632169</v>
      </c>
      <c r="P13086" t="s">
        <v>5</v>
      </c>
      <c r="Q13086" t="s">
        <v>12</v>
      </c>
      <c r="R13086" t="s">
        <v>169</v>
      </c>
      <c r="S13086" t="s">
        <v>170</v>
      </c>
      <c r="T13086">
        <v>4278818.7096774196</v>
      </c>
      <c r="U13086">
        <v>3668435</v>
      </c>
      <c r="V13086">
        <v>-610383.70967741963</v>
      </c>
      <c r="W13086">
        <v>-0.14265238868309904</v>
      </c>
      <c r="X13086" t="s">
        <v>189</v>
      </c>
    </row>
    <row r="13087" spans="1:24" x14ac:dyDescent="0.35">
      <c r="A13087">
        <v>3300025723</v>
      </c>
      <c r="B13087" t="s">
        <v>168</v>
      </c>
      <c r="C13087" t="s">
        <v>168</v>
      </c>
      <c r="D13087">
        <v>0</v>
      </c>
      <c r="E13087">
        <v>0</v>
      </c>
      <c r="F13087">
        <v>67</v>
      </c>
      <c r="G13087">
        <v>3297898</v>
      </c>
      <c r="H13087">
        <v>39</v>
      </c>
      <c r="I13087">
        <v>1340000</v>
      </c>
      <c r="J13087">
        <v>0</v>
      </c>
      <c r="K13087">
        <v>0</v>
      </c>
      <c r="L13087">
        <v>21</v>
      </c>
      <c r="M13087">
        <v>2490400</v>
      </c>
      <c r="N13087">
        <v>407000</v>
      </c>
      <c r="O13087">
        <v>7535298</v>
      </c>
      <c r="P13087" t="s">
        <v>5</v>
      </c>
      <c r="Q13087" t="s">
        <v>12</v>
      </c>
      <c r="R13087" t="s">
        <v>169</v>
      </c>
      <c r="S13087" t="s">
        <v>170</v>
      </c>
      <c r="T13087">
        <v>4861482.5806451607</v>
      </c>
      <c r="U13087">
        <v>3365603</v>
      </c>
      <c r="V13087">
        <v>-1495879.5806451607</v>
      </c>
      <c r="W13087">
        <v>-0.30770028604044586</v>
      </c>
      <c r="X13087" t="s">
        <v>361</v>
      </c>
    </row>
    <row r="13088" spans="1:24" x14ac:dyDescent="0.35">
      <c r="A13088">
        <v>3300022536</v>
      </c>
      <c r="B13088" t="s">
        <v>168</v>
      </c>
      <c r="C13088" t="s">
        <v>168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1</v>
      </c>
      <c r="M13088">
        <v>52400</v>
      </c>
      <c r="N13088">
        <v>573500</v>
      </c>
      <c r="O13088">
        <v>625900</v>
      </c>
      <c r="P13088" t="s">
        <v>5</v>
      </c>
      <c r="Q13088" t="s">
        <v>7</v>
      </c>
      <c r="R13088" t="s">
        <v>169</v>
      </c>
      <c r="S13088" t="s">
        <v>170</v>
      </c>
      <c r="T13088">
        <v>403806.45161290327</v>
      </c>
      <c r="U13088">
        <v>2150700</v>
      </c>
      <c r="V13088">
        <v>1746893.5483870967</v>
      </c>
      <c r="W13088">
        <v>4.3260664642914195</v>
      </c>
      <c r="X13088" t="s">
        <v>351</v>
      </c>
    </row>
    <row r="13089" spans="1:24" x14ac:dyDescent="0.35">
      <c r="A13089">
        <v>3301070046</v>
      </c>
      <c r="B13089" t="s">
        <v>168</v>
      </c>
      <c r="C13089" t="s">
        <v>168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30000</v>
      </c>
      <c r="O13089">
        <v>30000</v>
      </c>
      <c r="P13089" t="s">
        <v>5</v>
      </c>
      <c r="Q13089" t="s">
        <v>11</v>
      </c>
      <c r="R13089" t="s">
        <v>169</v>
      </c>
      <c r="S13089" t="s">
        <v>170</v>
      </c>
      <c r="T13089">
        <v>19354.83870967742</v>
      </c>
      <c r="U13089">
        <v>60000</v>
      </c>
      <c r="V13089">
        <v>40645.161290322576</v>
      </c>
      <c r="W13089">
        <v>2.0999999999999996</v>
      </c>
      <c r="X13089" t="s">
        <v>376</v>
      </c>
    </row>
    <row r="13090" spans="1:24" x14ac:dyDescent="0.35">
      <c r="A13090">
        <v>3301071100</v>
      </c>
      <c r="B13090" t="s">
        <v>168</v>
      </c>
      <c r="C13090" t="s">
        <v>168</v>
      </c>
      <c r="D13090">
        <v>0</v>
      </c>
      <c r="E13090">
        <v>0</v>
      </c>
      <c r="F13090">
        <v>16</v>
      </c>
      <c r="G13090">
        <v>414479</v>
      </c>
      <c r="H13090">
        <v>4</v>
      </c>
      <c r="I13090">
        <v>85000</v>
      </c>
      <c r="J13090">
        <v>0</v>
      </c>
      <c r="K13090">
        <v>0</v>
      </c>
      <c r="L13090">
        <v>5</v>
      </c>
      <c r="M13090">
        <v>142000</v>
      </c>
      <c r="N13090">
        <v>150000</v>
      </c>
      <c r="O13090">
        <v>791479</v>
      </c>
      <c r="P13090" t="s">
        <v>5</v>
      </c>
      <c r="Q13090" t="s">
        <v>15</v>
      </c>
      <c r="R13090" t="s">
        <v>169</v>
      </c>
      <c r="S13090" t="s">
        <v>170</v>
      </c>
      <c r="T13090">
        <v>510631.61290322582</v>
      </c>
      <c r="U13090">
        <v>555685</v>
      </c>
      <c r="V13090">
        <v>45053.387096774182</v>
      </c>
      <c r="W13090">
        <v>8.8230704794441728E-2</v>
      </c>
      <c r="X13090" t="s">
        <v>322</v>
      </c>
    </row>
    <row r="13091" spans="1:24" x14ac:dyDescent="0.35">
      <c r="A13091">
        <v>3300014790</v>
      </c>
      <c r="B13091" t="s">
        <v>168</v>
      </c>
      <c r="C13091" t="s">
        <v>168</v>
      </c>
      <c r="D13091">
        <v>0</v>
      </c>
      <c r="E13091">
        <v>0</v>
      </c>
      <c r="F13091">
        <v>195</v>
      </c>
      <c r="G13091">
        <v>6492652</v>
      </c>
      <c r="H13091">
        <v>31</v>
      </c>
      <c r="I13091">
        <v>520000</v>
      </c>
      <c r="J13091">
        <v>0</v>
      </c>
      <c r="K13091">
        <v>0</v>
      </c>
      <c r="L13091">
        <v>26</v>
      </c>
      <c r="M13091">
        <v>1460000</v>
      </c>
      <c r="N13091">
        <v>1504000</v>
      </c>
      <c r="O13091">
        <v>9976652</v>
      </c>
      <c r="P13091" t="s">
        <v>5</v>
      </c>
      <c r="Q13091" t="s">
        <v>8</v>
      </c>
      <c r="R13091" t="s">
        <v>169</v>
      </c>
      <c r="S13091" t="s">
        <v>170</v>
      </c>
      <c r="T13091">
        <v>6436549.6774193551</v>
      </c>
      <c r="U13091">
        <v>7280965</v>
      </c>
      <c r="V13091">
        <v>844415.32258064486</v>
      </c>
      <c r="W13091">
        <v>0.13119067899732295</v>
      </c>
      <c r="X13091" t="s">
        <v>310</v>
      </c>
    </row>
    <row r="13092" spans="1:24" x14ac:dyDescent="0.35">
      <c r="A13092">
        <v>3301022997</v>
      </c>
      <c r="B13092" t="s">
        <v>168</v>
      </c>
      <c r="C13092" t="s">
        <v>168</v>
      </c>
      <c r="D13092">
        <v>0</v>
      </c>
      <c r="E13092">
        <v>0</v>
      </c>
      <c r="F13092">
        <v>52</v>
      </c>
      <c r="G13092">
        <v>1818590</v>
      </c>
      <c r="H13092">
        <v>4</v>
      </c>
      <c r="I13092">
        <v>55000</v>
      </c>
      <c r="J13092">
        <v>0</v>
      </c>
      <c r="K13092">
        <v>0</v>
      </c>
      <c r="L13092">
        <v>6</v>
      </c>
      <c r="M13092">
        <v>464400</v>
      </c>
      <c r="N13092">
        <v>30000</v>
      </c>
      <c r="O13092">
        <v>2367990</v>
      </c>
      <c r="P13092" t="s">
        <v>5</v>
      </c>
      <c r="Q13092" t="s">
        <v>14</v>
      </c>
      <c r="R13092" t="s">
        <v>169</v>
      </c>
      <c r="S13092" t="s">
        <v>170</v>
      </c>
      <c r="T13092">
        <v>1527735.4838709678</v>
      </c>
      <c r="U13092">
        <v>1875336</v>
      </c>
      <c r="V13092">
        <v>347600.51612903224</v>
      </c>
      <c r="W13092">
        <v>0.22752663651451233</v>
      </c>
      <c r="X13092" t="s">
        <v>366</v>
      </c>
    </row>
    <row r="13093" spans="1:24" x14ac:dyDescent="0.35">
      <c r="A13093">
        <v>3301072557</v>
      </c>
      <c r="B13093" t="s">
        <v>168</v>
      </c>
      <c r="C13093" t="s">
        <v>168</v>
      </c>
      <c r="D13093">
        <v>0</v>
      </c>
      <c r="E13093">
        <v>0</v>
      </c>
      <c r="F13093">
        <v>37</v>
      </c>
      <c r="G13093">
        <v>1466959</v>
      </c>
      <c r="H13093">
        <v>30</v>
      </c>
      <c r="I13093">
        <v>755000</v>
      </c>
      <c r="J13093">
        <v>0</v>
      </c>
      <c r="K13093">
        <v>0</v>
      </c>
      <c r="L13093">
        <v>33</v>
      </c>
      <c r="M13093">
        <v>1219200</v>
      </c>
      <c r="N13093">
        <v>165000</v>
      </c>
      <c r="O13093">
        <v>3606159</v>
      </c>
      <c r="P13093" t="s">
        <v>5</v>
      </c>
      <c r="Q13093" t="s">
        <v>10</v>
      </c>
      <c r="R13093" t="s">
        <v>169</v>
      </c>
      <c r="S13093" t="s">
        <v>170</v>
      </c>
      <c r="T13093">
        <v>2326554.1935483869</v>
      </c>
      <c r="U13093">
        <v>2401972</v>
      </c>
      <c r="V13093">
        <v>75417.806451613083</v>
      </c>
      <c r="W13093">
        <v>3.2416097016243706E-2</v>
      </c>
      <c r="X13093" t="s">
        <v>180</v>
      </c>
    </row>
    <row r="13094" spans="1:24" x14ac:dyDescent="0.35">
      <c r="A13094">
        <v>3301073546</v>
      </c>
      <c r="B13094" t="s">
        <v>168</v>
      </c>
      <c r="C13094" t="s">
        <v>168</v>
      </c>
      <c r="D13094">
        <v>0</v>
      </c>
      <c r="E13094">
        <v>0</v>
      </c>
      <c r="F13094">
        <v>25</v>
      </c>
      <c r="G13094">
        <v>860972</v>
      </c>
      <c r="H13094">
        <v>4</v>
      </c>
      <c r="I13094">
        <v>265000</v>
      </c>
      <c r="J13094">
        <v>0</v>
      </c>
      <c r="K13094">
        <v>0</v>
      </c>
      <c r="L13094">
        <v>1</v>
      </c>
      <c r="M13094">
        <v>52400</v>
      </c>
      <c r="N13094">
        <v>30000</v>
      </c>
      <c r="O13094">
        <v>1208372</v>
      </c>
      <c r="P13094" t="s">
        <v>5</v>
      </c>
      <c r="Q13094" t="s">
        <v>14</v>
      </c>
      <c r="R13094" t="s">
        <v>169</v>
      </c>
      <c r="S13094" t="s">
        <v>170</v>
      </c>
      <c r="T13094">
        <v>779594.83870967745</v>
      </c>
      <c r="U13094">
        <v>804485</v>
      </c>
      <c r="V13094">
        <v>24890.161290322547</v>
      </c>
      <c r="W13094">
        <v>3.1927047300003508E-2</v>
      </c>
      <c r="X13094" t="s">
        <v>260</v>
      </c>
    </row>
    <row r="13095" spans="1:24" x14ac:dyDescent="0.35">
      <c r="A13095">
        <v>3301069377</v>
      </c>
      <c r="B13095" t="s">
        <v>168</v>
      </c>
      <c r="C13095" t="s">
        <v>168</v>
      </c>
      <c r="D13095">
        <v>0</v>
      </c>
      <c r="E13095">
        <v>0</v>
      </c>
      <c r="F13095">
        <v>169</v>
      </c>
      <c r="G13095">
        <v>4495080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234000</v>
      </c>
      <c r="O13095">
        <v>4729080</v>
      </c>
      <c r="P13095" t="s">
        <v>5</v>
      </c>
      <c r="Q13095" t="s">
        <v>9</v>
      </c>
      <c r="R13095" t="s">
        <v>169</v>
      </c>
      <c r="S13095" t="s">
        <v>170</v>
      </c>
      <c r="T13095">
        <v>3051019.3548387098</v>
      </c>
      <c r="U13095">
        <v>2812510</v>
      </c>
      <c r="V13095">
        <v>-238509.35483870981</v>
      </c>
      <c r="W13095">
        <v>-7.8173661684725171E-2</v>
      </c>
      <c r="X13095" t="s">
        <v>267</v>
      </c>
    </row>
    <row r="13096" spans="1:24" x14ac:dyDescent="0.35">
      <c r="A13096">
        <v>3300000518</v>
      </c>
      <c r="B13096" t="s">
        <v>168</v>
      </c>
      <c r="C13096" t="s">
        <v>168</v>
      </c>
      <c r="D13096">
        <v>0</v>
      </c>
      <c r="E13096">
        <v>0</v>
      </c>
      <c r="F13096">
        <v>10</v>
      </c>
      <c r="G13096">
        <v>175987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60000</v>
      </c>
      <c r="O13096">
        <v>235987</v>
      </c>
      <c r="P13096" t="s">
        <v>5</v>
      </c>
      <c r="Q13096" t="s">
        <v>13</v>
      </c>
      <c r="R13096" t="s">
        <v>169</v>
      </c>
      <c r="S13096" t="s">
        <v>170</v>
      </c>
      <c r="T13096">
        <v>152249.67741935482</v>
      </c>
      <c r="U13096">
        <v>101795</v>
      </c>
      <c r="V13096">
        <v>-50454.677419354819</v>
      </c>
      <c r="W13096">
        <v>-0.33139431409357289</v>
      </c>
      <c r="X13096" t="s">
        <v>250</v>
      </c>
    </row>
    <row r="13097" spans="1:24" x14ac:dyDescent="0.35">
      <c r="A13097">
        <v>3300018322</v>
      </c>
      <c r="B13097" t="s">
        <v>168</v>
      </c>
      <c r="C13097" t="s">
        <v>168</v>
      </c>
      <c r="D13097">
        <v>0</v>
      </c>
      <c r="E13097">
        <v>0</v>
      </c>
      <c r="F13097">
        <v>73</v>
      </c>
      <c r="G13097">
        <v>2912232</v>
      </c>
      <c r="H13097">
        <v>12</v>
      </c>
      <c r="I13097">
        <v>295000</v>
      </c>
      <c r="J13097">
        <v>0</v>
      </c>
      <c r="K13097">
        <v>0</v>
      </c>
      <c r="L13097">
        <v>0</v>
      </c>
      <c r="M13097">
        <v>0</v>
      </c>
      <c r="N13097">
        <v>1641700</v>
      </c>
      <c r="O13097">
        <v>4848932</v>
      </c>
      <c r="P13097" t="s">
        <v>5</v>
      </c>
      <c r="Q13097" t="s">
        <v>7</v>
      </c>
      <c r="R13097" t="s">
        <v>169</v>
      </c>
      <c r="S13097" t="s">
        <v>170</v>
      </c>
      <c r="T13097">
        <v>3128343.2258064514</v>
      </c>
      <c r="U13097">
        <v>3022187</v>
      </c>
      <c r="V13097">
        <v>-106156.2258064514</v>
      </c>
      <c r="W13097">
        <v>-3.3933688903040826E-2</v>
      </c>
      <c r="X13097" t="s">
        <v>288</v>
      </c>
    </row>
    <row r="13098" spans="1:24" x14ac:dyDescent="0.35">
      <c r="A13098">
        <v>3301006779</v>
      </c>
      <c r="B13098" t="s">
        <v>168</v>
      </c>
      <c r="C13098" t="s">
        <v>168</v>
      </c>
      <c r="D13098">
        <v>0</v>
      </c>
      <c r="E13098">
        <v>0</v>
      </c>
      <c r="F13098">
        <v>204</v>
      </c>
      <c r="G13098">
        <v>8662821</v>
      </c>
      <c r="H13098">
        <v>4</v>
      </c>
      <c r="I13098">
        <v>120000</v>
      </c>
      <c r="J13098">
        <v>0</v>
      </c>
      <c r="K13098">
        <v>0</v>
      </c>
      <c r="L13098">
        <v>0</v>
      </c>
      <c r="M13098">
        <v>0</v>
      </c>
      <c r="N13098">
        <v>6591000</v>
      </c>
      <c r="O13098">
        <v>15373821</v>
      </c>
      <c r="P13098" t="s">
        <v>5</v>
      </c>
      <c r="Q13098" t="s">
        <v>12</v>
      </c>
      <c r="R13098" t="s">
        <v>169</v>
      </c>
      <c r="S13098" t="s">
        <v>170</v>
      </c>
      <c r="T13098">
        <v>9918594.1935483869</v>
      </c>
      <c r="U13098">
        <v>10348418</v>
      </c>
      <c r="V13098">
        <v>429823.80645161308</v>
      </c>
      <c r="W13098">
        <v>4.3335153960749162E-2</v>
      </c>
      <c r="X13098" t="s">
        <v>235</v>
      </c>
    </row>
    <row r="13099" spans="1:24" x14ac:dyDescent="0.35">
      <c r="A13099">
        <v>3300018041</v>
      </c>
      <c r="B13099" t="s">
        <v>168</v>
      </c>
      <c r="C13099" t="s">
        <v>168</v>
      </c>
      <c r="D13099">
        <v>0</v>
      </c>
      <c r="E13099">
        <v>0</v>
      </c>
      <c r="F13099">
        <v>20</v>
      </c>
      <c r="G13099">
        <v>619044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607500</v>
      </c>
      <c r="O13099">
        <v>1226544</v>
      </c>
      <c r="P13099" t="s">
        <v>5</v>
      </c>
      <c r="Q13099" t="s">
        <v>6</v>
      </c>
      <c r="R13099" t="s">
        <v>169</v>
      </c>
      <c r="S13099" t="s">
        <v>170</v>
      </c>
      <c r="T13099">
        <v>791318.70967741939</v>
      </c>
      <c r="U13099">
        <v>1430973</v>
      </c>
      <c r="V13099">
        <v>639654.29032258061</v>
      </c>
      <c r="W13099">
        <v>0.80833965189997259</v>
      </c>
      <c r="X13099" t="s">
        <v>352</v>
      </c>
    </row>
    <row r="13100" spans="1:24" x14ac:dyDescent="0.35">
      <c r="A13100">
        <v>3300014851</v>
      </c>
      <c r="B13100" t="s">
        <v>168</v>
      </c>
      <c r="C13100" t="s">
        <v>168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846500</v>
      </c>
      <c r="O13100">
        <v>846500</v>
      </c>
      <c r="P13100" t="s">
        <v>5</v>
      </c>
      <c r="Q13100" t="s">
        <v>8</v>
      </c>
      <c r="R13100" t="s">
        <v>169</v>
      </c>
      <c r="S13100" t="s">
        <v>170</v>
      </c>
      <c r="T13100">
        <v>546129.03225806449</v>
      </c>
      <c r="U13100">
        <v>1301100</v>
      </c>
      <c r="V13100">
        <v>754970.96774193551</v>
      </c>
      <c r="W13100">
        <v>1.3824040165386888</v>
      </c>
      <c r="X13100" t="s">
        <v>216</v>
      </c>
    </row>
    <row r="13101" spans="1:24" x14ac:dyDescent="0.35">
      <c r="A13101">
        <v>6001118575</v>
      </c>
      <c r="B13101" t="s">
        <v>168</v>
      </c>
      <c r="C13101" t="s">
        <v>168</v>
      </c>
      <c r="D13101">
        <v>0</v>
      </c>
      <c r="E13101">
        <v>0</v>
      </c>
      <c r="F13101">
        <v>69</v>
      </c>
      <c r="G13101">
        <v>2686297</v>
      </c>
      <c r="H13101">
        <v>75</v>
      </c>
      <c r="I13101">
        <v>1990000</v>
      </c>
      <c r="J13101">
        <v>0</v>
      </c>
      <c r="K13101">
        <v>0</v>
      </c>
      <c r="L13101">
        <v>0</v>
      </c>
      <c r="M13101">
        <v>0</v>
      </c>
      <c r="N13101">
        <v>3732000</v>
      </c>
      <c r="O13101">
        <v>8408297</v>
      </c>
      <c r="P13101" t="s">
        <v>5</v>
      </c>
      <c r="Q13101" t="s">
        <v>16</v>
      </c>
      <c r="R13101" t="s">
        <v>169</v>
      </c>
      <c r="S13101" t="s">
        <v>170</v>
      </c>
      <c r="T13101">
        <v>5424707.7419354841</v>
      </c>
      <c r="U13101">
        <v>2609444</v>
      </c>
      <c r="V13101">
        <v>-2815263.7419354841</v>
      </c>
      <c r="W13101">
        <v>-0.51897058346059854</v>
      </c>
      <c r="X13101" t="s">
        <v>377</v>
      </c>
    </row>
    <row r="13102" spans="1:24" x14ac:dyDescent="0.35">
      <c r="A13102">
        <v>3301069058</v>
      </c>
      <c r="B13102" t="s">
        <v>168</v>
      </c>
      <c r="C13102" t="s">
        <v>168</v>
      </c>
      <c r="D13102">
        <v>0</v>
      </c>
      <c r="E13102">
        <v>0</v>
      </c>
      <c r="F13102">
        <v>31</v>
      </c>
      <c r="G13102">
        <v>1265494</v>
      </c>
      <c r="H13102">
        <v>36</v>
      </c>
      <c r="I13102">
        <v>1385000</v>
      </c>
      <c r="J13102">
        <v>0</v>
      </c>
      <c r="K13102">
        <v>0</v>
      </c>
      <c r="L13102">
        <v>12</v>
      </c>
      <c r="M13102">
        <v>608800</v>
      </c>
      <c r="N13102">
        <v>30000</v>
      </c>
      <c r="O13102">
        <v>3289294</v>
      </c>
      <c r="P13102" t="s">
        <v>5</v>
      </c>
      <c r="Q13102" t="s">
        <v>11</v>
      </c>
      <c r="R13102" t="s">
        <v>169</v>
      </c>
      <c r="S13102" t="s">
        <v>170</v>
      </c>
      <c r="T13102">
        <v>2122125.1612903229</v>
      </c>
      <c r="U13102">
        <v>2190753</v>
      </c>
      <c r="V13102">
        <v>68627.838709677104</v>
      </c>
      <c r="W13102">
        <v>3.2339204096684337E-2</v>
      </c>
      <c r="X13102" t="s">
        <v>210</v>
      </c>
    </row>
    <row r="13103" spans="1:24" x14ac:dyDescent="0.35">
      <c r="A13103">
        <v>3301075203</v>
      </c>
      <c r="B13103" t="s">
        <v>168</v>
      </c>
      <c r="C13103" t="s">
        <v>168</v>
      </c>
      <c r="D13103">
        <v>0</v>
      </c>
      <c r="E13103">
        <v>0</v>
      </c>
      <c r="F13103">
        <v>24</v>
      </c>
      <c r="G13103">
        <v>684771</v>
      </c>
      <c r="H13103">
        <v>2</v>
      </c>
      <c r="I13103">
        <v>20000</v>
      </c>
      <c r="J13103">
        <v>0</v>
      </c>
      <c r="K13103">
        <v>0</v>
      </c>
      <c r="L13103">
        <v>2</v>
      </c>
      <c r="M13103">
        <v>44800</v>
      </c>
      <c r="N13103">
        <v>60000</v>
      </c>
      <c r="O13103">
        <v>809571</v>
      </c>
      <c r="P13103" t="s">
        <v>5</v>
      </c>
      <c r="Q13103" t="s">
        <v>13</v>
      </c>
      <c r="R13103" t="s">
        <v>169</v>
      </c>
      <c r="S13103" t="s">
        <v>170</v>
      </c>
      <c r="T13103">
        <v>522303.87096774194</v>
      </c>
      <c r="U13103">
        <v>386175</v>
      </c>
      <c r="V13103">
        <v>-136128.87096774194</v>
      </c>
      <c r="W13103">
        <v>-0.26063155671337046</v>
      </c>
      <c r="X13103" t="s">
        <v>250</v>
      </c>
    </row>
    <row r="13104" spans="1:24" x14ac:dyDescent="0.35">
      <c r="A13104">
        <v>3300006733</v>
      </c>
      <c r="B13104" t="s">
        <v>168</v>
      </c>
      <c r="C13104" t="s">
        <v>168</v>
      </c>
      <c r="D13104">
        <v>0</v>
      </c>
      <c r="E13104">
        <v>0</v>
      </c>
      <c r="F13104">
        <v>109</v>
      </c>
      <c r="G13104">
        <v>3320030</v>
      </c>
      <c r="H13104">
        <v>76</v>
      </c>
      <c r="I13104">
        <v>3114000</v>
      </c>
      <c r="J13104">
        <v>0</v>
      </c>
      <c r="K13104">
        <v>0</v>
      </c>
      <c r="L13104">
        <v>2</v>
      </c>
      <c r="M13104">
        <v>124800</v>
      </c>
      <c r="N13104">
        <v>75000</v>
      </c>
      <c r="O13104">
        <v>6633830</v>
      </c>
      <c r="P13104" t="s">
        <v>5</v>
      </c>
      <c r="Q13104" t="s">
        <v>14</v>
      </c>
      <c r="R13104" t="s">
        <v>169</v>
      </c>
      <c r="S13104" t="s">
        <v>170</v>
      </c>
      <c r="T13104">
        <v>4279890.3225806458</v>
      </c>
      <c r="U13104">
        <v>3926130</v>
      </c>
      <c r="V13104">
        <v>-353760.32258064579</v>
      </c>
      <c r="W13104">
        <v>-8.2656399093736344E-2</v>
      </c>
      <c r="X13104" t="s">
        <v>247</v>
      </c>
    </row>
    <row r="13105" spans="1:24" x14ac:dyDescent="0.35">
      <c r="A13105">
        <v>3301014257</v>
      </c>
      <c r="B13105" t="s">
        <v>168</v>
      </c>
      <c r="C13105" t="s">
        <v>168</v>
      </c>
      <c r="D13105">
        <v>0</v>
      </c>
      <c r="E13105">
        <v>0</v>
      </c>
      <c r="F13105">
        <v>0</v>
      </c>
      <c r="G13105">
        <v>0</v>
      </c>
      <c r="H13105">
        <v>24</v>
      </c>
      <c r="I13105">
        <v>785000</v>
      </c>
      <c r="J13105">
        <v>0</v>
      </c>
      <c r="K13105">
        <v>0</v>
      </c>
      <c r="L13105">
        <v>0</v>
      </c>
      <c r="M13105">
        <v>0</v>
      </c>
      <c r="N13105">
        <v>30000</v>
      </c>
      <c r="O13105">
        <v>815000</v>
      </c>
      <c r="P13105" t="s">
        <v>5</v>
      </c>
      <c r="Q13105" t="s">
        <v>11</v>
      </c>
      <c r="R13105" t="s">
        <v>169</v>
      </c>
      <c r="S13105" t="s">
        <v>170</v>
      </c>
      <c r="T13105">
        <v>525806.45161290327</v>
      </c>
      <c r="U13105">
        <v>995000</v>
      </c>
      <c r="V13105">
        <v>469193.54838709673</v>
      </c>
      <c r="W13105">
        <v>0.89233128834355813</v>
      </c>
      <c r="X13105" t="s">
        <v>345</v>
      </c>
    </row>
    <row r="13106" spans="1:24" x14ac:dyDescent="0.35">
      <c r="A13106">
        <v>3301073820</v>
      </c>
      <c r="B13106" t="s">
        <v>168</v>
      </c>
      <c r="C13106" t="s">
        <v>168</v>
      </c>
      <c r="D13106">
        <v>0</v>
      </c>
      <c r="E13106">
        <v>0</v>
      </c>
      <c r="F13106">
        <v>90</v>
      </c>
      <c r="G13106">
        <v>3728660</v>
      </c>
      <c r="H13106">
        <v>27</v>
      </c>
      <c r="I13106">
        <v>1060000</v>
      </c>
      <c r="J13106">
        <v>0</v>
      </c>
      <c r="K13106">
        <v>0</v>
      </c>
      <c r="L13106">
        <v>35</v>
      </c>
      <c r="M13106">
        <v>1450000</v>
      </c>
      <c r="N13106">
        <v>1215000</v>
      </c>
      <c r="O13106">
        <v>7453660</v>
      </c>
      <c r="P13106" t="s">
        <v>5</v>
      </c>
      <c r="Q13106" t="s">
        <v>15</v>
      </c>
      <c r="R13106" t="s">
        <v>207</v>
      </c>
      <c r="S13106" t="s">
        <v>170</v>
      </c>
      <c r="T13106">
        <v>4808812.9032258065</v>
      </c>
      <c r="U13106">
        <v>4691496</v>
      </c>
      <c r="V13106">
        <v>-117316.90322580654</v>
      </c>
      <c r="W13106">
        <v>-2.4396229503358069E-2</v>
      </c>
      <c r="X13106" t="s">
        <v>341</v>
      </c>
    </row>
    <row r="13107" spans="1:24" x14ac:dyDescent="0.35">
      <c r="A13107">
        <v>3300014104</v>
      </c>
      <c r="B13107" t="s">
        <v>168</v>
      </c>
      <c r="C13107" t="s">
        <v>168</v>
      </c>
      <c r="D13107">
        <v>0</v>
      </c>
      <c r="E13107">
        <v>0</v>
      </c>
      <c r="F13107">
        <v>77</v>
      </c>
      <c r="G13107">
        <v>2715223</v>
      </c>
      <c r="H13107">
        <v>6</v>
      </c>
      <c r="I13107">
        <v>160000</v>
      </c>
      <c r="J13107">
        <v>0</v>
      </c>
      <c r="K13107">
        <v>0</v>
      </c>
      <c r="L13107">
        <v>8</v>
      </c>
      <c r="M13107">
        <v>429200</v>
      </c>
      <c r="N13107">
        <v>1089100</v>
      </c>
      <c r="O13107">
        <v>4393523</v>
      </c>
      <c r="P13107" t="s">
        <v>5</v>
      </c>
      <c r="Q13107" t="s">
        <v>7</v>
      </c>
      <c r="R13107" t="s">
        <v>169</v>
      </c>
      <c r="S13107" t="s">
        <v>170</v>
      </c>
      <c r="T13107">
        <v>2834530.9677419355</v>
      </c>
      <c r="U13107">
        <v>2845948</v>
      </c>
      <c r="V13107">
        <v>11417.032258064486</v>
      </c>
      <c r="W13107">
        <v>4.0278382518994515E-3</v>
      </c>
      <c r="X13107" t="s">
        <v>299</v>
      </c>
    </row>
    <row r="13108" spans="1:24" x14ac:dyDescent="0.35">
      <c r="A13108">
        <v>3301054117</v>
      </c>
      <c r="B13108" t="s">
        <v>168</v>
      </c>
      <c r="C13108" t="s">
        <v>168</v>
      </c>
      <c r="D13108">
        <v>0</v>
      </c>
      <c r="E13108">
        <v>0</v>
      </c>
      <c r="F13108">
        <v>1</v>
      </c>
      <c r="G13108">
        <v>119999</v>
      </c>
      <c r="H13108">
        <v>24</v>
      </c>
      <c r="I13108">
        <v>905000</v>
      </c>
      <c r="J13108">
        <v>0</v>
      </c>
      <c r="K13108">
        <v>0</v>
      </c>
      <c r="L13108">
        <v>1</v>
      </c>
      <c r="M13108">
        <v>52400</v>
      </c>
      <c r="N13108">
        <v>150000</v>
      </c>
      <c r="O13108">
        <v>1227399</v>
      </c>
      <c r="P13108" t="s">
        <v>5</v>
      </c>
      <c r="Q13108" t="s">
        <v>14</v>
      </c>
      <c r="R13108" t="s">
        <v>169</v>
      </c>
      <c r="S13108" t="s">
        <v>170</v>
      </c>
      <c r="T13108">
        <v>791870.32258064509</v>
      </c>
      <c r="U13108">
        <v>1007797</v>
      </c>
      <c r="V13108">
        <v>215926.67741935491</v>
      </c>
      <c r="W13108">
        <v>0.27267934062191679</v>
      </c>
      <c r="X13108" t="s">
        <v>323</v>
      </c>
    </row>
    <row r="13109" spans="1:24" x14ac:dyDescent="0.35">
      <c r="A13109">
        <v>3301035848</v>
      </c>
      <c r="B13109" t="s">
        <v>168</v>
      </c>
      <c r="C13109" t="s">
        <v>168</v>
      </c>
      <c r="D13109">
        <v>0</v>
      </c>
      <c r="E13109">
        <v>0</v>
      </c>
      <c r="F13109">
        <v>82</v>
      </c>
      <c r="G13109">
        <v>3161716</v>
      </c>
      <c r="H13109">
        <v>18</v>
      </c>
      <c r="I13109">
        <v>405000</v>
      </c>
      <c r="J13109">
        <v>0</v>
      </c>
      <c r="K13109">
        <v>0</v>
      </c>
      <c r="L13109">
        <v>2</v>
      </c>
      <c r="M13109">
        <v>304800</v>
      </c>
      <c r="N13109">
        <v>1677900</v>
      </c>
      <c r="O13109">
        <v>5549416</v>
      </c>
      <c r="P13109" t="s">
        <v>5</v>
      </c>
      <c r="Q13109" t="s">
        <v>7</v>
      </c>
      <c r="R13109" t="s">
        <v>169</v>
      </c>
      <c r="S13109" t="s">
        <v>170</v>
      </c>
      <c r="T13109">
        <v>3580268.3870967738</v>
      </c>
      <c r="U13109">
        <v>3562646</v>
      </c>
      <c r="V13109">
        <v>-17622.387096773833</v>
      </c>
      <c r="W13109">
        <v>-4.922085495122297E-3</v>
      </c>
      <c r="X13109" t="s">
        <v>346</v>
      </c>
    </row>
    <row r="13110" spans="1:24" x14ac:dyDescent="0.35">
      <c r="A13110">
        <v>3301035929</v>
      </c>
      <c r="B13110" t="s">
        <v>168</v>
      </c>
      <c r="C13110" t="s">
        <v>168</v>
      </c>
      <c r="D13110">
        <v>0</v>
      </c>
      <c r="E13110">
        <v>0</v>
      </c>
      <c r="F13110">
        <v>167</v>
      </c>
      <c r="G13110">
        <v>6077704</v>
      </c>
      <c r="H13110">
        <v>1</v>
      </c>
      <c r="I13110">
        <v>10000</v>
      </c>
      <c r="J13110">
        <v>0</v>
      </c>
      <c r="K13110">
        <v>0</v>
      </c>
      <c r="L13110">
        <v>18</v>
      </c>
      <c r="M13110">
        <v>2702149</v>
      </c>
      <c r="N13110">
        <v>352500</v>
      </c>
      <c r="O13110">
        <v>9142353</v>
      </c>
      <c r="P13110" t="s">
        <v>5</v>
      </c>
      <c r="Q13110" t="s">
        <v>17</v>
      </c>
      <c r="R13110" t="s">
        <v>169</v>
      </c>
      <c r="S13110" t="s">
        <v>170</v>
      </c>
      <c r="T13110">
        <v>5898292.2580645159</v>
      </c>
      <c r="U13110">
        <v>4809316</v>
      </c>
      <c r="V13110">
        <v>-1088976.2580645159</v>
      </c>
      <c r="W13110">
        <v>-0.18462568662575152</v>
      </c>
      <c r="X13110" t="s">
        <v>185</v>
      </c>
    </row>
    <row r="13111" spans="1:24" x14ac:dyDescent="0.35">
      <c r="A13111">
        <v>3301053492</v>
      </c>
      <c r="B13111" t="s">
        <v>168</v>
      </c>
      <c r="C13111" t="s">
        <v>168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387000</v>
      </c>
      <c r="O13111">
        <v>387000</v>
      </c>
      <c r="P13111" t="s">
        <v>5</v>
      </c>
      <c r="Q13111" t="s">
        <v>11</v>
      </c>
      <c r="R13111" t="s">
        <v>169</v>
      </c>
      <c r="S13111" t="s">
        <v>170</v>
      </c>
      <c r="T13111">
        <v>249677.41935483873</v>
      </c>
      <c r="U13111">
        <v>310000</v>
      </c>
      <c r="V13111">
        <v>60322.580645161273</v>
      </c>
      <c r="W13111">
        <v>0.24160206718346244</v>
      </c>
      <c r="X13111" t="s">
        <v>290</v>
      </c>
    </row>
    <row r="13112" spans="1:24" x14ac:dyDescent="0.35">
      <c r="A13112">
        <v>3300017727</v>
      </c>
      <c r="B13112" t="s">
        <v>168</v>
      </c>
      <c r="C13112" t="s">
        <v>168</v>
      </c>
      <c r="D13112">
        <v>0</v>
      </c>
      <c r="E13112">
        <v>0</v>
      </c>
      <c r="F13112">
        <v>3</v>
      </c>
      <c r="G13112">
        <v>78794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423300</v>
      </c>
      <c r="O13112">
        <v>502094</v>
      </c>
      <c r="P13112" t="s">
        <v>5</v>
      </c>
      <c r="Q13112" t="s">
        <v>6</v>
      </c>
      <c r="R13112" t="s">
        <v>169</v>
      </c>
      <c r="S13112" t="s">
        <v>170</v>
      </c>
      <c r="T13112">
        <v>323931.61290322582</v>
      </c>
      <c r="U13112">
        <v>619200</v>
      </c>
      <c r="V13112">
        <v>295268.38709677418</v>
      </c>
      <c r="W13112">
        <v>0.91151457695172611</v>
      </c>
      <c r="X13112" t="s">
        <v>261</v>
      </c>
    </row>
    <row r="13113" spans="1:24" x14ac:dyDescent="0.35">
      <c r="A13113">
        <v>3301000848</v>
      </c>
      <c r="B13113" t="s">
        <v>168</v>
      </c>
      <c r="C13113" t="s">
        <v>168</v>
      </c>
      <c r="D13113">
        <v>0</v>
      </c>
      <c r="E13113">
        <v>0</v>
      </c>
      <c r="F13113">
        <v>1</v>
      </c>
      <c r="G13113">
        <v>5350</v>
      </c>
      <c r="H13113">
        <v>29</v>
      </c>
      <c r="I13113">
        <v>1140000</v>
      </c>
      <c r="J13113">
        <v>0</v>
      </c>
      <c r="K13113">
        <v>0</v>
      </c>
      <c r="L13113">
        <v>0</v>
      </c>
      <c r="M13113">
        <v>0</v>
      </c>
      <c r="N13113">
        <v>2241600</v>
      </c>
      <c r="O13113">
        <v>3386950</v>
      </c>
      <c r="P13113" t="s">
        <v>5</v>
      </c>
      <c r="Q13113" t="s">
        <v>17</v>
      </c>
      <c r="R13113" t="s">
        <v>169</v>
      </c>
      <c r="S13113" t="s">
        <v>170</v>
      </c>
      <c r="T13113">
        <v>2185129.0322580645</v>
      </c>
      <c r="U13113">
        <v>1002100</v>
      </c>
      <c r="V13113">
        <v>-1183029.0322580645</v>
      </c>
      <c r="W13113">
        <v>-0.54140007971774007</v>
      </c>
      <c r="X13113" t="s">
        <v>269</v>
      </c>
    </row>
    <row r="13114" spans="1:24" x14ac:dyDescent="0.35">
      <c r="A13114">
        <v>6001309399</v>
      </c>
      <c r="B13114" t="s">
        <v>168</v>
      </c>
      <c r="C13114" t="s">
        <v>168</v>
      </c>
      <c r="D13114">
        <v>0</v>
      </c>
      <c r="E13114">
        <v>0</v>
      </c>
      <c r="F13114">
        <v>47</v>
      </c>
      <c r="G13114">
        <v>2447722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271500</v>
      </c>
      <c r="O13114">
        <v>2719222</v>
      </c>
      <c r="P13114" t="s">
        <v>5</v>
      </c>
      <c r="Q13114" t="s">
        <v>8</v>
      </c>
      <c r="R13114" t="s">
        <v>169</v>
      </c>
      <c r="S13114" t="s">
        <v>170</v>
      </c>
      <c r="T13114">
        <v>1754336.7741935486</v>
      </c>
      <c r="U13114">
        <v>2310443</v>
      </c>
      <c r="V13114">
        <v>556106.2258064514</v>
      </c>
      <c r="W13114">
        <v>0.31698943668446322</v>
      </c>
      <c r="X13114" t="s">
        <v>386</v>
      </c>
    </row>
    <row r="13115" spans="1:24" x14ac:dyDescent="0.35">
      <c r="A13115">
        <v>3300013840</v>
      </c>
      <c r="B13115" t="s">
        <v>168</v>
      </c>
      <c r="C13115" t="s">
        <v>168</v>
      </c>
      <c r="D13115">
        <v>0</v>
      </c>
      <c r="E13115">
        <v>0</v>
      </c>
      <c r="F13115">
        <v>67</v>
      </c>
      <c r="G13115">
        <v>2583435</v>
      </c>
      <c r="H13115">
        <v>0</v>
      </c>
      <c r="I13115">
        <v>0</v>
      </c>
      <c r="J13115">
        <v>0</v>
      </c>
      <c r="K13115">
        <v>0</v>
      </c>
      <c r="L13115">
        <v>1</v>
      </c>
      <c r="M13115">
        <v>100000</v>
      </c>
      <c r="N13115">
        <v>962500</v>
      </c>
      <c r="O13115">
        <v>3645935</v>
      </c>
      <c r="P13115" t="s">
        <v>5</v>
      </c>
      <c r="Q13115" t="s">
        <v>7</v>
      </c>
      <c r="R13115" t="s">
        <v>169</v>
      </c>
      <c r="S13115" t="s">
        <v>170</v>
      </c>
      <c r="T13115">
        <v>2352216.1290322579</v>
      </c>
      <c r="U13115">
        <v>2648051</v>
      </c>
      <c r="V13115">
        <v>295834.87096774206</v>
      </c>
      <c r="W13115">
        <v>0.12576857513916195</v>
      </c>
      <c r="X13115" t="s">
        <v>196</v>
      </c>
    </row>
    <row r="13116" spans="1:24" x14ac:dyDescent="0.35">
      <c r="A13116">
        <v>3301065327</v>
      </c>
      <c r="B13116" t="s">
        <v>168</v>
      </c>
      <c r="C13116" t="s">
        <v>168</v>
      </c>
      <c r="D13116">
        <v>0</v>
      </c>
      <c r="E13116">
        <v>0</v>
      </c>
      <c r="F13116">
        <v>9</v>
      </c>
      <c r="G13116">
        <v>185082</v>
      </c>
      <c r="H13116">
        <v>5</v>
      </c>
      <c r="I13116">
        <v>75000</v>
      </c>
      <c r="J13116">
        <v>0</v>
      </c>
      <c r="K13116">
        <v>0</v>
      </c>
      <c r="L13116">
        <v>0</v>
      </c>
      <c r="M13116">
        <v>0</v>
      </c>
      <c r="N13116">
        <v>1638000</v>
      </c>
      <c r="O13116">
        <v>1898082</v>
      </c>
      <c r="P13116" t="s">
        <v>5</v>
      </c>
      <c r="Q13116" t="s">
        <v>8</v>
      </c>
      <c r="R13116" t="s">
        <v>169</v>
      </c>
      <c r="S13116" t="s">
        <v>170</v>
      </c>
      <c r="T13116">
        <v>1224569.0322580645</v>
      </c>
      <c r="U13116">
        <v>662796</v>
      </c>
      <c r="V13116">
        <v>-561773.03225806449</v>
      </c>
      <c r="W13116">
        <v>-0.45875162400781422</v>
      </c>
      <c r="X13116" t="s">
        <v>216</v>
      </c>
    </row>
    <row r="13117" spans="1:24" x14ac:dyDescent="0.35">
      <c r="A13117">
        <v>3301047351</v>
      </c>
      <c r="B13117" t="s">
        <v>168</v>
      </c>
      <c r="C13117" t="s">
        <v>168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1</v>
      </c>
      <c r="M13117">
        <v>22400</v>
      </c>
      <c r="N13117">
        <v>1863500</v>
      </c>
      <c r="O13117">
        <v>1885900</v>
      </c>
      <c r="P13117" t="s">
        <v>5</v>
      </c>
      <c r="Q13117" t="s">
        <v>7</v>
      </c>
      <c r="R13117" t="s">
        <v>169</v>
      </c>
      <c r="S13117" t="s">
        <v>170</v>
      </c>
      <c r="T13117">
        <v>1216709.6774193549</v>
      </c>
      <c r="U13117">
        <v>1095500</v>
      </c>
      <c r="V13117">
        <v>-121209.67741935491</v>
      </c>
      <c r="W13117">
        <v>-9.9620870671827788E-2</v>
      </c>
      <c r="X13117" t="s">
        <v>203</v>
      </c>
    </row>
    <row r="13118" spans="1:24" x14ac:dyDescent="0.35">
      <c r="A13118">
        <v>3301043347</v>
      </c>
      <c r="B13118" t="s">
        <v>168</v>
      </c>
      <c r="C13118" t="s">
        <v>168</v>
      </c>
      <c r="D13118">
        <v>0</v>
      </c>
      <c r="E13118">
        <v>0</v>
      </c>
      <c r="F13118">
        <v>4</v>
      </c>
      <c r="G13118">
        <v>256225</v>
      </c>
      <c r="H13118">
        <v>0</v>
      </c>
      <c r="I13118">
        <v>0</v>
      </c>
      <c r="J13118">
        <v>64</v>
      </c>
      <c r="K13118">
        <v>852800</v>
      </c>
      <c r="L13118">
        <v>0</v>
      </c>
      <c r="M13118">
        <v>0</v>
      </c>
      <c r="N13118">
        <v>0</v>
      </c>
      <c r="O13118">
        <v>1109025</v>
      </c>
      <c r="P13118" t="s">
        <v>5</v>
      </c>
      <c r="Q13118" t="s">
        <v>16</v>
      </c>
      <c r="R13118" t="s">
        <v>169</v>
      </c>
      <c r="S13118" t="s">
        <v>170</v>
      </c>
      <c r="T13118">
        <v>715500</v>
      </c>
      <c r="U13118">
        <v>741600</v>
      </c>
      <c r="V13118">
        <v>26100</v>
      </c>
      <c r="W13118">
        <v>3.647798742138364E-2</v>
      </c>
      <c r="X13118" t="s">
        <v>349</v>
      </c>
    </row>
    <row r="13119" spans="1:24" x14ac:dyDescent="0.35">
      <c r="A13119">
        <v>3300015034</v>
      </c>
      <c r="B13119" t="s">
        <v>168</v>
      </c>
      <c r="C13119" t="s">
        <v>168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889000</v>
      </c>
      <c r="O13119">
        <v>889000</v>
      </c>
      <c r="P13119" t="s">
        <v>5</v>
      </c>
      <c r="Q13119" t="s">
        <v>8</v>
      </c>
      <c r="R13119" t="s">
        <v>169</v>
      </c>
      <c r="S13119" t="s">
        <v>170</v>
      </c>
      <c r="T13119">
        <v>573548.38709677418</v>
      </c>
      <c r="U13119">
        <v>560000</v>
      </c>
      <c r="V13119">
        <v>-13548.387096774182</v>
      </c>
      <c r="W13119">
        <v>-2.3622047244094446E-2</v>
      </c>
      <c r="X13119" t="s">
        <v>395</v>
      </c>
    </row>
    <row r="13120" spans="1:24" x14ac:dyDescent="0.35">
      <c r="A13120">
        <v>3301061852</v>
      </c>
      <c r="B13120" t="s">
        <v>168</v>
      </c>
      <c r="C13120" t="s">
        <v>168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3289500</v>
      </c>
      <c r="O13120">
        <v>3289500</v>
      </c>
      <c r="P13120" t="s">
        <v>5</v>
      </c>
      <c r="Q13120" t="s">
        <v>7</v>
      </c>
      <c r="R13120" t="s">
        <v>169</v>
      </c>
      <c r="S13120" t="s">
        <v>170</v>
      </c>
      <c r="T13120">
        <v>2122258.064516129</v>
      </c>
      <c r="U13120">
        <v>596100</v>
      </c>
      <c r="V13120">
        <v>-1526158.064516129</v>
      </c>
      <c r="W13120">
        <v>-0.7191199270405837</v>
      </c>
      <c r="X13120" t="s">
        <v>394</v>
      </c>
    </row>
    <row r="13121" spans="1:24" x14ac:dyDescent="0.35">
      <c r="A13121">
        <v>3301050988</v>
      </c>
      <c r="B13121" t="s">
        <v>168</v>
      </c>
      <c r="C13121" t="s">
        <v>168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1879500</v>
      </c>
      <c r="O13121">
        <v>1879500</v>
      </c>
      <c r="P13121" t="s">
        <v>5</v>
      </c>
      <c r="Q13121" t="s">
        <v>7</v>
      </c>
      <c r="R13121" t="s">
        <v>169</v>
      </c>
      <c r="S13121" t="s">
        <v>170</v>
      </c>
      <c r="T13121">
        <v>1212580.6451612902</v>
      </c>
      <c r="U13121">
        <v>2781200</v>
      </c>
      <c r="V13121">
        <v>1568619.3548387098</v>
      </c>
      <c r="W13121">
        <v>1.2936206437882416</v>
      </c>
      <c r="X13121" t="s">
        <v>203</v>
      </c>
    </row>
    <row r="13122" spans="1:24" x14ac:dyDescent="0.35">
      <c r="A13122">
        <v>3300000715</v>
      </c>
      <c r="B13122" t="s">
        <v>168</v>
      </c>
      <c r="C13122" t="s">
        <v>168</v>
      </c>
      <c r="D13122">
        <v>0</v>
      </c>
      <c r="E13122">
        <v>0</v>
      </c>
      <c r="F13122">
        <v>236</v>
      </c>
      <c r="G13122">
        <v>11249580</v>
      </c>
      <c r="H13122">
        <v>114</v>
      </c>
      <c r="I13122">
        <v>5140000</v>
      </c>
      <c r="J13122">
        <v>0</v>
      </c>
      <c r="K13122">
        <v>0</v>
      </c>
      <c r="L13122">
        <v>26</v>
      </c>
      <c r="M13122">
        <v>2182400</v>
      </c>
      <c r="N13122">
        <v>1030000</v>
      </c>
      <c r="O13122">
        <v>19601980</v>
      </c>
      <c r="P13122" t="s">
        <v>5</v>
      </c>
      <c r="Q13122" t="s">
        <v>13</v>
      </c>
      <c r="R13122" t="s">
        <v>169</v>
      </c>
      <c r="S13122" t="s">
        <v>170</v>
      </c>
      <c r="T13122">
        <v>12646438.709677419</v>
      </c>
      <c r="U13122">
        <v>12342528</v>
      </c>
      <c r="V13122">
        <v>-303910.70967741869</v>
      </c>
      <c r="W13122">
        <v>-2.4031327447533335E-2</v>
      </c>
      <c r="X13122" t="s">
        <v>186</v>
      </c>
    </row>
    <row r="13123" spans="1:24" x14ac:dyDescent="0.35">
      <c r="A13123">
        <v>3301055344</v>
      </c>
      <c r="B13123" t="s">
        <v>168</v>
      </c>
      <c r="C13123" t="s">
        <v>168</v>
      </c>
      <c r="D13123">
        <v>0</v>
      </c>
      <c r="E13123">
        <v>0</v>
      </c>
      <c r="F13123">
        <v>17</v>
      </c>
      <c r="G13123">
        <v>620377</v>
      </c>
      <c r="H13123">
        <v>26</v>
      </c>
      <c r="I13123">
        <v>175000</v>
      </c>
      <c r="J13123">
        <v>0</v>
      </c>
      <c r="K13123">
        <v>0</v>
      </c>
      <c r="L13123">
        <v>1</v>
      </c>
      <c r="M13123">
        <v>52400</v>
      </c>
      <c r="N13123">
        <v>866100</v>
      </c>
      <c r="O13123">
        <v>1713877</v>
      </c>
      <c r="P13123" t="s">
        <v>5</v>
      </c>
      <c r="Q13123" t="s">
        <v>7</v>
      </c>
      <c r="R13123" t="s">
        <v>169</v>
      </c>
      <c r="S13123" t="s">
        <v>170</v>
      </c>
      <c r="T13123">
        <v>1105727.0967741935</v>
      </c>
      <c r="U13123">
        <v>1144400</v>
      </c>
      <c r="V13123">
        <v>38672.903225806542</v>
      </c>
      <c r="W13123">
        <v>3.4975088644050967E-2</v>
      </c>
      <c r="X13123" t="s">
        <v>196</v>
      </c>
    </row>
    <row r="13124" spans="1:24" x14ac:dyDescent="0.35">
      <c r="A13124">
        <v>3300017125</v>
      </c>
      <c r="B13124" t="s">
        <v>168</v>
      </c>
      <c r="C13124" t="s">
        <v>168</v>
      </c>
      <c r="D13124">
        <v>0</v>
      </c>
      <c r="E13124">
        <v>0</v>
      </c>
      <c r="F13124">
        <v>56</v>
      </c>
      <c r="G13124">
        <v>2095649</v>
      </c>
      <c r="H13124">
        <v>90</v>
      </c>
      <c r="I13124">
        <v>2525000</v>
      </c>
      <c r="J13124">
        <v>0</v>
      </c>
      <c r="K13124">
        <v>0</v>
      </c>
      <c r="L13124">
        <v>214</v>
      </c>
      <c r="M13124">
        <v>9503600</v>
      </c>
      <c r="N13124">
        <v>1799000</v>
      </c>
      <c r="O13124">
        <v>15923249</v>
      </c>
      <c r="P13124" t="s">
        <v>5</v>
      </c>
      <c r="Q13124" t="s">
        <v>6</v>
      </c>
      <c r="R13124" t="s">
        <v>169</v>
      </c>
      <c r="S13124" t="s">
        <v>170</v>
      </c>
      <c r="T13124">
        <v>10273063.870967742</v>
      </c>
      <c r="U13124">
        <v>6780651</v>
      </c>
      <c r="V13124">
        <v>-3492412.8709677421</v>
      </c>
      <c r="W13124">
        <v>-0.33995825537866053</v>
      </c>
      <c r="X13124" t="s">
        <v>348</v>
      </c>
    </row>
    <row r="13125" spans="1:24" x14ac:dyDescent="0.35">
      <c r="A13125">
        <v>3300006461</v>
      </c>
      <c r="B13125" t="s">
        <v>168</v>
      </c>
      <c r="C13125" t="s">
        <v>168</v>
      </c>
      <c r="D13125">
        <v>0</v>
      </c>
      <c r="E13125">
        <v>0</v>
      </c>
      <c r="F13125">
        <v>37</v>
      </c>
      <c r="G13125">
        <v>922963</v>
      </c>
      <c r="H13125">
        <v>30</v>
      </c>
      <c r="I13125">
        <v>875000</v>
      </c>
      <c r="J13125">
        <v>0</v>
      </c>
      <c r="K13125">
        <v>0</v>
      </c>
      <c r="L13125">
        <v>8</v>
      </c>
      <c r="M13125">
        <v>239200</v>
      </c>
      <c r="N13125">
        <v>30000</v>
      </c>
      <c r="O13125">
        <v>2067163</v>
      </c>
      <c r="P13125" t="s">
        <v>5</v>
      </c>
      <c r="Q13125" t="s">
        <v>14</v>
      </c>
      <c r="R13125" t="s">
        <v>169</v>
      </c>
      <c r="S13125" t="s">
        <v>170</v>
      </c>
      <c r="T13125">
        <v>1333653.5483870967</v>
      </c>
      <c r="U13125">
        <v>910874</v>
      </c>
      <c r="V13125">
        <v>-422779.54838709673</v>
      </c>
      <c r="W13125">
        <v>-0.3170085281131676</v>
      </c>
      <c r="X13125" t="s">
        <v>382</v>
      </c>
    </row>
    <row r="13126" spans="1:24" x14ac:dyDescent="0.35">
      <c r="A13126">
        <v>3300014819</v>
      </c>
      <c r="B13126" t="s">
        <v>168</v>
      </c>
      <c r="C13126" t="s">
        <v>168</v>
      </c>
      <c r="D13126">
        <v>0</v>
      </c>
      <c r="E13126">
        <v>0</v>
      </c>
      <c r="F13126">
        <v>75</v>
      </c>
      <c r="G13126">
        <v>2741059</v>
      </c>
      <c r="H13126">
        <v>0</v>
      </c>
      <c r="I13126">
        <v>0</v>
      </c>
      <c r="J13126">
        <v>0</v>
      </c>
      <c r="K13126">
        <v>0</v>
      </c>
      <c r="L13126">
        <v>1</v>
      </c>
      <c r="M13126">
        <v>22400</v>
      </c>
      <c r="N13126">
        <v>1109800</v>
      </c>
      <c r="O13126">
        <v>3873259</v>
      </c>
      <c r="P13126" t="s">
        <v>5</v>
      </c>
      <c r="Q13126" t="s">
        <v>7</v>
      </c>
      <c r="R13126" t="s">
        <v>169</v>
      </c>
      <c r="S13126" t="s">
        <v>170</v>
      </c>
      <c r="T13126">
        <v>2498876.7741935486</v>
      </c>
      <c r="U13126">
        <v>3310935</v>
      </c>
      <c r="V13126">
        <v>812058.2258064514</v>
      </c>
      <c r="W13126">
        <v>0.32496929588235623</v>
      </c>
      <c r="X13126" t="s">
        <v>289</v>
      </c>
    </row>
    <row r="13127" spans="1:24" x14ac:dyDescent="0.35">
      <c r="A13127">
        <v>3300011605</v>
      </c>
      <c r="B13127" t="s">
        <v>168</v>
      </c>
      <c r="C13127" t="s">
        <v>168</v>
      </c>
      <c r="D13127">
        <v>0</v>
      </c>
      <c r="E13127">
        <v>0</v>
      </c>
      <c r="F13127">
        <v>4</v>
      </c>
      <c r="G13127">
        <v>138998</v>
      </c>
      <c r="H13127">
        <v>1</v>
      </c>
      <c r="I13127">
        <v>25000</v>
      </c>
      <c r="J13127">
        <v>0</v>
      </c>
      <c r="K13127">
        <v>0</v>
      </c>
      <c r="L13127">
        <v>0</v>
      </c>
      <c r="M13127">
        <v>0</v>
      </c>
      <c r="N13127">
        <v>312000</v>
      </c>
      <c r="O13127">
        <v>475998</v>
      </c>
      <c r="P13127" t="s">
        <v>5</v>
      </c>
      <c r="Q13127" t="s">
        <v>12</v>
      </c>
      <c r="R13127" t="s">
        <v>169</v>
      </c>
      <c r="S13127" t="s">
        <v>170</v>
      </c>
      <c r="T13127">
        <v>307095.48387096776</v>
      </c>
      <c r="U13127">
        <v>481699</v>
      </c>
      <c r="V13127">
        <v>174603.51612903224</v>
      </c>
      <c r="W13127">
        <v>0.56856425867335569</v>
      </c>
      <c r="X13127" t="s">
        <v>406</v>
      </c>
    </row>
    <row r="13128" spans="1:24" x14ac:dyDescent="0.35">
      <c r="A13128">
        <v>3301073263</v>
      </c>
      <c r="B13128" t="s">
        <v>168</v>
      </c>
      <c r="C13128" t="s">
        <v>168</v>
      </c>
      <c r="D13128">
        <v>0</v>
      </c>
      <c r="E13128">
        <v>0</v>
      </c>
      <c r="F13128">
        <v>12</v>
      </c>
      <c r="G13128">
        <v>506788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1538800</v>
      </c>
      <c r="O13128">
        <v>2045588</v>
      </c>
      <c r="P13128" t="s">
        <v>5</v>
      </c>
      <c r="Q13128" t="s">
        <v>7</v>
      </c>
      <c r="R13128" t="s">
        <v>169</v>
      </c>
      <c r="S13128" t="s">
        <v>170</v>
      </c>
      <c r="T13128">
        <v>1319734.1935483869</v>
      </c>
      <c r="U13128">
        <v>2434543</v>
      </c>
      <c r="V13128">
        <v>1114808.8064516131</v>
      </c>
      <c r="W13128">
        <v>0.84472222656761797</v>
      </c>
      <c r="X13128" t="s">
        <v>346</v>
      </c>
    </row>
    <row r="13129" spans="1:24" x14ac:dyDescent="0.35">
      <c r="A13129">
        <v>3300009495</v>
      </c>
      <c r="B13129" t="s">
        <v>168</v>
      </c>
      <c r="C13129" t="s">
        <v>168</v>
      </c>
      <c r="D13129">
        <v>0</v>
      </c>
      <c r="E13129">
        <v>0</v>
      </c>
      <c r="F13129">
        <v>1</v>
      </c>
      <c r="G13129">
        <v>25550</v>
      </c>
      <c r="H13129">
        <v>4</v>
      </c>
      <c r="I13129">
        <v>40000</v>
      </c>
      <c r="J13129">
        <v>205</v>
      </c>
      <c r="K13129">
        <v>2731625</v>
      </c>
      <c r="L13129">
        <v>0</v>
      </c>
      <c r="M13129">
        <v>0</v>
      </c>
      <c r="N13129">
        <v>1009500</v>
      </c>
      <c r="O13129">
        <v>3806675</v>
      </c>
      <c r="P13129" t="s">
        <v>5</v>
      </c>
      <c r="Q13129" t="s">
        <v>16</v>
      </c>
      <c r="R13129" t="s">
        <v>207</v>
      </c>
      <c r="S13129" t="s">
        <v>170</v>
      </c>
      <c r="T13129">
        <v>2455919.3548387098</v>
      </c>
      <c r="U13129">
        <v>1320000</v>
      </c>
      <c r="V13129">
        <v>-1135919.3548387098</v>
      </c>
      <c r="W13129">
        <v>-0.46252306803181253</v>
      </c>
      <c r="X13129" t="s">
        <v>246</v>
      </c>
    </row>
    <row r="13130" spans="1:24" x14ac:dyDescent="0.35">
      <c r="A13130">
        <v>3300017165</v>
      </c>
      <c r="B13130" t="s">
        <v>168</v>
      </c>
      <c r="C13130" t="s">
        <v>168</v>
      </c>
      <c r="D13130">
        <v>0</v>
      </c>
      <c r="E13130">
        <v>0</v>
      </c>
      <c r="F13130">
        <v>226</v>
      </c>
      <c r="G13130">
        <v>10983357</v>
      </c>
      <c r="H13130">
        <v>91</v>
      </c>
      <c r="I13130">
        <v>2977000</v>
      </c>
      <c r="J13130">
        <v>0</v>
      </c>
      <c r="K13130">
        <v>0</v>
      </c>
      <c r="L13130">
        <v>21</v>
      </c>
      <c r="M13130">
        <v>1930400</v>
      </c>
      <c r="N13130">
        <v>4132500</v>
      </c>
      <c r="O13130">
        <v>20023257</v>
      </c>
      <c r="P13130" t="s">
        <v>5</v>
      </c>
      <c r="Q13130" t="s">
        <v>6</v>
      </c>
      <c r="R13130" t="s">
        <v>169</v>
      </c>
      <c r="S13130" t="s">
        <v>170</v>
      </c>
      <c r="T13130">
        <v>12918230.322580645</v>
      </c>
      <c r="U13130">
        <v>13467902</v>
      </c>
      <c r="V13130">
        <v>549671.67741935514</v>
      </c>
      <c r="W13130">
        <v>4.2550075644536722E-2</v>
      </c>
      <c r="X13130" t="s">
        <v>255</v>
      </c>
    </row>
    <row r="13131" spans="1:24" x14ac:dyDescent="0.35">
      <c r="A13131">
        <v>3300024669</v>
      </c>
      <c r="B13131" t="s">
        <v>168</v>
      </c>
      <c r="C13131" t="s">
        <v>168</v>
      </c>
      <c r="D13131">
        <v>0</v>
      </c>
      <c r="E13131">
        <v>0</v>
      </c>
      <c r="F13131">
        <v>54</v>
      </c>
      <c r="G13131">
        <v>1455076</v>
      </c>
      <c r="H13131">
        <v>4</v>
      </c>
      <c r="I13131">
        <v>225000</v>
      </c>
      <c r="J13131">
        <v>0</v>
      </c>
      <c r="K13131">
        <v>0</v>
      </c>
      <c r="L13131">
        <v>0</v>
      </c>
      <c r="M13131">
        <v>0</v>
      </c>
      <c r="N13131">
        <v>922500</v>
      </c>
      <c r="O13131">
        <v>2602576</v>
      </c>
      <c r="P13131" t="s">
        <v>5</v>
      </c>
      <c r="Q13131" t="s">
        <v>17</v>
      </c>
      <c r="R13131" t="s">
        <v>169</v>
      </c>
      <c r="S13131" t="s">
        <v>170</v>
      </c>
      <c r="T13131">
        <v>1679081.2903225806</v>
      </c>
      <c r="U13131">
        <v>1213488</v>
      </c>
      <c r="V13131">
        <v>-465593.29032258061</v>
      </c>
      <c r="W13131">
        <v>-0.27729049987397103</v>
      </c>
      <c r="X13131" t="s">
        <v>404</v>
      </c>
    </row>
    <row r="13132" spans="1:24" x14ac:dyDescent="0.35">
      <c r="A13132">
        <v>3300006248</v>
      </c>
      <c r="B13132" t="s">
        <v>168</v>
      </c>
      <c r="C13132" t="s">
        <v>168</v>
      </c>
      <c r="D13132">
        <v>0</v>
      </c>
      <c r="E13132">
        <v>0</v>
      </c>
      <c r="F13132">
        <v>7</v>
      </c>
      <c r="G13132">
        <v>153991</v>
      </c>
      <c r="H13132">
        <v>28</v>
      </c>
      <c r="I13132">
        <v>1732000</v>
      </c>
      <c r="J13132">
        <v>0</v>
      </c>
      <c r="K13132">
        <v>0</v>
      </c>
      <c r="L13132">
        <v>0</v>
      </c>
      <c r="M13132">
        <v>0</v>
      </c>
      <c r="N13132">
        <v>75000</v>
      </c>
      <c r="O13132">
        <v>1960991</v>
      </c>
      <c r="P13132" t="s">
        <v>5</v>
      </c>
      <c r="Q13132" t="s">
        <v>14</v>
      </c>
      <c r="R13132" t="s">
        <v>207</v>
      </c>
      <c r="S13132" t="s">
        <v>170</v>
      </c>
      <c r="T13132">
        <v>1265155.4838709678</v>
      </c>
      <c r="U13132">
        <v>1365581</v>
      </c>
      <c r="V13132">
        <v>100425.51612903224</v>
      </c>
      <c r="W13132">
        <v>7.9378003264675812E-2</v>
      </c>
      <c r="X13132" t="s">
        <v>211</v>
      </c>
    </row>
    <row r="13133" spans="1:24" x14ac:dyDescent="0.35">
      <c r="A13133">
        <v>6001116342</v>
      </c>
      <c r="B13133" t="s">
        <v>168</v>
      </c>
      <c r="C13133" t="s">
        <v>168</v>
      </c>
      <c r="D13133">
        <v>0</v>
      </c>
      <c r="E13133">
        <v>0</v>
      </c>
      <c r="F13133">
        <v>71</v>
      </c>
      <c r="G13133">
        <v>3008339</v>
      </c>
      <c r="H13133">
        <v>22</v>
      </c>
      <c r="I13133">
        <v>540000</v>
      </c>
      <c r="J13133">
        <v>0</v>
      </c>
      <c r="K13133">
        <v>0</v>
      </c>
      <c r="L13133">
        <v>5</v>
      </c>
      <c r="M13133">
        <v>402000</v>
      </c>
      <c r="N13133">
        <v>420000</v>
      </c>
      <c r="O13133">
        <v>4370339</v>
      </c>
      <c r="P13133" t="s">
        <v>5</v>
      </c>
      <c r="Q13133" t="s">
        <v>17</v>
      </c>
      <c r="R13133" t="s">
        <v>169</v>
      </c>
      <c r="S13133" t="s">
        <v>170</v>
      </c>
      <c r="T13133">
        <v>2819573.5483870972</v>
      </c>
      <c r="U13133">
        <v>4311535</v>
      </c>
      <c r="V13133">
        <v>1491961.4516129028</v>
      </c>
      <c r="W13133">
        <v>0.52914436385827246</v>
      </c>
      <c r="X13133" t="s">
        <v>184</v>
      </c>
    </row>
    <row r="13134" spans="1:24" x14ac:dyDescent="0.35">
      <c r="A13134">
        <v>3301020578</v>
      </c>
      <c r="B13134" t="s">
        <v>168</v>
      </c>
      <c r="C13134" t="s">
        <v>168</v>
      </c>
      <c r="D13134">
        <v>0</v>
      </c>
      <c r="E13134">
        <v>0</v>
      </c>
      <c r="F13134">
        <v>36</v>
      </c>
      <c r="G13134">
        <v>1580070</v>
      </c>
      <c r="H13134">
        <v>0</v>
      </c>
      <c r="I13134">
        <v>0</v>
      </c>
      <c r="J13134">
        <v>0</v>
      </c>
      <c r="K13134">
        <v>0</v>
      </c>
      <c r="L13134">
        <v>3</v>
      </c>
      <c r="M13134">
        <v>189985</v>
      </c>
      <c r="N13134">
        <v>1281000</v>
      </c>
      <c r="O13134">
        <v>3051055</v>
      </c>
      <c r="P13134" t="s">
        <v>5</v>
      </c>
      <c r="Q13134" t="s">
        <v>12</v>
      </c>
      <c r="R13134" t="s">
        <v>169</v>
      </c>
      <c r="S13134" t="s">
        <v>170</v>
      </c>
      <c r="T13134">
        <v>1968422.5806451612</v>
      </c>
      <c r="U13134">
        <v>1695757</v>
      </c>
      <c r="V13134">
        <v>-272665.58064516122</v>
      </c>
      <c r="W13134">
        <v>-0.13851983985867178</v>
      </c>
      <c r="X13134" t="s">
        <v>222</v>
      </c>
    </row>
    <row r="13135" spans="1:24" x14ac:dyDescent="0.35">
      <c r="A13135">
        <v>3301070062</v>
      </c>
      <c r="B13135" t="s">
        <v>168</v>
      </c>
      <c r="C13135" t="s">
        <v>168</v>
      </c>
      <c r="D13135">
        <v>0</v>
      </c>
      <c r="E13135">
        <v>0</v>
      </c>
      <c r="F13135">
        <v>0</v>
      </c>
      <c r="G13135">
        <v>0</v>
      </c>
      <c r="H13135">
        <v>2</v>
      </c>
      <c r="I13135">
        <v>4000</v>
      </c>
      <c r="J13135">
        <v>0</v>
      </c>
      <c r="K13135">
        <v>0</v>
      </c>
      <c r="L13135">
        <v>0</v>
      </c>
      <c r="M13135">
        <v>0</v>
      </c>
      <c r="N13135">
        <v>180000</v>
      </c>
      <c r="O13135">
        <v>184000</v>
      </c>
      <c r="P13135" t="s">
        <v>5</v>
      </c>
      <c r="Q13135" t="s">
        <v>15</v>
      </c>
      <c r="R13135" t="s">
        <v>169</v>
      </c>
      <c r="S13135" t="s">
        <v>170</v>
      </c>
      <c r="T13135">
        <v>118709.67741935483</v>
      </c>
      <c r="U13135">
        <v>154000</v>
      </c>
      <c r="V13135">
        <v>35290.322580645166</v>
      </c>
      <c r="W13135">
        <v>0.29728260869565215</v>
      </c>
      <c r="X13135" t="s">
        <v>177</v>
      </c>
    </row>
    <row r="13136" spans="1:24" x14ac:dyDescent="0.35">
      <c r="A13136">
        <v>3300013711</v>
      </c>
      <c r="B13136" t="s">
        <v>168</v>
      </c>
      <c r="C13136" t="s">
        <v>168</v>
      </c>
      <c r="D13136">
        <v>0</v>
      </c>
      <c r="E13136">
        <v>0</v>
      </c>
      <c r="F13136">
        <v>36</v>
      </c>
      <c r="G13136">
        <v>1897243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1350600</v>
      </c>
      <c r="O13136">
        <v>3247843</v>
      </c>
      <c r="P13136" t="s">
        <v>5</v>
      </c>
      <c r="Q13136" t="s">
        <v>8</v>
      </c>
      <c r="R13136" t="s">
        <v>169</v>
      </c>
      <c r="S13136" t="s">
        <v>170</v>
      </c>
      <c r="T13136">
        <v>2095382.5806451612</v>
      </c>
      <c r="U13136">
        <v>1929179</v>
      </c>
      <c r="V13136">
        <v>-166203.58064516122</v>
      </c>
      <c r="W13136">
        <v>-7.931896646481984E-2</v>
      </c>
      <c r="X13136" t="s">
        <v>386</v>
      </c>
    </row>
    <row r="13137" spans="1:24" x14ac:dyDescent="0.35">
      <c r="A13137">
        <v>3300010300</v>
      </c>
      <c r="B13137" t="s">
        <v>168</v>
      </c>
      <c r="C13137" t="s">
        <v>168</v>
      </c>
      <c r="D13137">
        <v>0</v>
      </c>
      <c r="E13137">
        <v>0</v>
      </c>
      <c r="F13137">
        <v>1</v>
      </c>
      <c r="G13137">
        <v>23699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303000</v>
      </c>
      <c r="O13137">
        <v>326699</v>
      </c>
      <c r="P13137" t="s">
        <v>5</v>
      </c>
      <c r="Q13137" t="s">
        <v>12</v>
      </c>
      <c r="R13137" t="s">
        <v>169</v>
      </c>
      <c r="S13137" t="s">
        <v>170</v>
      </c>
      <c r="T13137">
        <v>210773.54838709679</v>
      </c>
      <c r="U13137">
        <v>191000</v>
      </c>
      <c r="V13137">
        <v>-19773.548387096787</v>
      </c>
      <c r="W13137">
        <v>-9.3814183698144205E-2</v>
      </c>
      <c r="X13137" t="s">
        <v>189</v>
      </c>
    </row>
    <row r="13138" spans="1:24" x14ac:dyDescent="0.35">
      <c r="A13138">
        <v>3301073997</v>
      </c>
      <c r="B13138" t="s">
        <v>168</v>
      </c>
      <c r="C13138" t="s">
        <v>168</v>
      </c>
      <c r="D13138">
        <v>0</v>
      </c>
      <c r="E13138">
        <v>0</v>
      </c>
      <c r="F13138">
        <v>2</v>
      </c>
      <c r="G13138">
        <v>76998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150000</v>
      </c>
      <c r="O13138">
        <v>226998</v>
      </c>
      <c r="P13138" t="s">
        <v>5</v>
      </c>
      <c r="Q13138" t="s">
        <v>14</v>
      </c>
      <c r="R13138" t="s">
        <v>169</v>
      </c>
      <c r="S13138" t="s">
        <v>170</v>
      </c>
      <c r="T13138">
        <v>146450.32258064518</v>
      </c>
      <c r="U13138">
        <v>419496</v>
      </c>
      <c r="V13138">
        <v>273045.67741935479</v>
      </c>
      <c r="W13138">
        <v>1.8644252372267593</v>
      </c>
      <c r="X13138" t="s">
        <v>266</v>
      </c>
    </row>
    <row r="13139" spans="1:24" x14ac:dyDescent="0.35">
      <c r="A13139">
        <v>3301064647</v>
      </c>
      <c r="B13139" t="s">
        <v>168</v>
      </c>
      <c r="C13139" t="s">
        <v>168</v>
      </c>
      <c r="D13139">
        <v>0</v>
      </c>
      <c r="E13139">
        <v>0</v>
      </c>
      <c r="F13139">
        <v>2</v>
      </c>
      <c r="G13139">
        <v>122148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283000</v>
      </c>
      <c r="O13139">
        <v>405148</v>
      </c>
      <c r="P13139" t="s">
        <v>5</v>
      </c>
      <c r="Q13139" t="s">
        <v>12</v>
      </c>
      <c r="R13139" t="s">
        <v>169</v>
      </c>
      <c r="S13139" t="s">
        <v>170</v>
      </c>
      <c r="T13139">
        <v>261385.80645161291</v>
      </c>
      <c r="U13139">
        <v>620996</v>
      </c>
      <c r="V13139">
        <v>359610.19354838709</v>
      </c>
      <c r="W13139">
        <v>1.3757831705944494</v>
      </c>
      <c r="X13139" t="s">
        <v>294</v>
      </c>
    </row>
    <row r="13140" spans="1:24" x14ac:dyDescent="0.35">
      <c r="A13140">
        <v>3301074551</v>
      </c>
      <c r="B13140" t="s">
        <v>168</v>
      </c>
      <c r="C13140" t="s">
        <v>168</v>
      </c>
      <c r="D13140">
        <v>0</v>
      </c>
      <c r="E13140">
        <v>0</v>
      </c>
      <c r="F13140">
        <v>40</v>
      </c>
      <c r="G13140">
        <v>713959</v>
      </c>
      <c r="H13140">
        <v>23</v>
      </c>
      <c r="I13140">
        <v>605000</v>
      </c>
      <c r="J13140">
        <v>0</v>
      </c>
      <c r="K13140">
        <v>0</v>
      </c>
      <c r="L13140">
        <v>7</v>
      </c>
      <c r="M13140">
        <v>306800</v>
      </c>
      <c r="N13140">
        <v>76000</v>
      </c>
      <c r="O13140">
        <v>1701759</v>
      </c>
      <c r="P13140" t="s">
        <v>5</v>
      </c>
      <c r="Q13140" t="s">
        <v>11</v>
      </c>
      <c r="R13140" t="s">
        <v>169</v>
      </c>
      <c r="S13140" t="s">
        <v>170</v>
      </c>
      <c r="T13140">
        <v>1097909.0322580645</v>
      </c>
      <c r="U13140">
        <v>0</v>
      </c>
      <c r="V13140">
        <v>-1097909.0322580645</v>
      </c>
      <c r="W13140">
        <v>0</v>
      </c>
      <c r="X13140" t="s">
        <v>172</v>
      </c>
    </row>
    <row r="13141" spans="1:24" x14ac:dyDescent="0.35">
      <c r="A13141">
        <v>3301075014</v>
      </c>
      <c r="B13141" t="s">
        <v>168</v>
      </c>
      <c r="C13141" t="s">
        <v>168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60000</v>
      </c>
      <c r="O13141">
        <v>60000</v>
      </c>
      <c r="P13141" t="s">
        <v>5</v>
      </c>
      <c r="Q13141" t="s">
        <v>13</v>
      </c>
      <c r="R13141" t="s">
        <v>169</v>
      </c>
      <c r="S13141" t="s">
        <v>170</v>
      </c>
      <c r="T13141">
        <v>38709.677419354841</v>
      </c>
      <c r="U13141">
        <v>0</v>
      </c>
      <c r="V13141">
        <v>-38709.677419354841</v>
      </c>
      <c r="W13141">
        <v>0</v>
      </c>
      <c r="X13141" t="s">
        <v>375</v>
      </c>
    </row>
    <row r="13142" spans="1:24" x14ac:dyDescent="0.35">
      <c r="A13142">
        <v>3301062255</v>
      </c>
      <c r="B13142" t="s">
        <v>168</v>
      </c>
      <c r="C13142" t="s">
        <v>168</v>
      </c>
      <c r="D13142">
        <v>0</v>
      </c>
      <c r="E13142">
        <v>0</v>
      </c>
      <c r="F13142">
        <v>0</v>
      </c>
      <c r="G13142">
        <v>0</v>
      </c>
      <c r="H13142">
        <v>1</v>
      </c>
      <c r="I13142">
        <v>20000</v>
      </c>
      <c r="J13142">
        <v>0</v>
      </c>
      <c r="K13142">
        <v>0</v>
      </c>
      <c r="L13142">
        <v>0</v>
      </c>
      <c r="M13142">
        <v>0</v>
      </c>
      <c r="N13142">
        <v>994100</v>
      </c>
      <c r="O13142">
        <v>1014100</v>
      </c>
      <c r="P13142" t="s">
        <v>5</v>
      </c>
      <c r="Q13142" t="s">
        <v>7</v>
      </c>
      <c r="R13142" t="s">
        <v>169</v>
      </c>
      <c r="S13142" t="s">
        <v>170</v>
      </c>
      <c r="T13142">
        <v>654258.06451612897</v>
      </c>
      <c r="U13142">
        <v>1011514</v>
      </c>
      <c r="V13142">
        <v>357255.93548387103</v>
      </c>
      <c r="W13142">
        <v>0.54604743121980093</v>
      </c>
      <c r="X13142" t="s">
        <v>221</v>
      </c>
    </row>
    <row r="13143" spans="1:24" x14ac:dyDescent="0.35">
      <c r="A13143">
        <v>3300025201</v>
      </c>
      <c r="B13143" t="s">
        <v>168</v>
      </c>
      <c r="C13143" t="s">
        <v>168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619500</v>
      </c>
      <c r="O13143">
        <v>619500</v>
      </c>
      <c r="P13143" t="s">
        <v>5</v>
      </c>
      <c r="Q13143" t="s">
        <v>6</v>
      </c>
      <c r="R13143" t="s">
        <v>169</v>
      </c>
      <c r="S13143" t="s">
        <v>170</v>
      </c>
      <c r="T13143">
        <v>399677.41935483873</v>
      </c>
      <c r="U13143">
        <v>267200</v>
      </c>
      <c r="V13143">
        <v>-132477.41935483873</v>
      </c>
      <c r="W13143">
        <v>-0.33146085552865212</v>
      </c>
      <c r="X13143" t="s">
        <v>259</v>
      </c>
    </row>
    <row r="13144" spans="1:24" x14ac:dyDescent="0.35">
      <c r="A13144">
        <v>3301074001</v>
      </c>
      <c r="B13144" t="s">
        <v>168</v>
      </c>
      <c r="C13144" t="s">
        <v>168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360000</v>
      </c>
      <c r="O13144">
        <v>360000</v>
      </c>
      <c r="P13144" t="s">
        <v>5</v>
      </c>
      <c r="Q13144" t="s">
        <v>12</v>
      </c>
      <c r="R13144" t="s">
        <v>169</v>
      </c>
      <c r="S13144" t="s">
        <v>170</v>
      </c>
      <c r="T13144">
        <v>232258.06451612903</v>
      </c>
      <c r="U13144">
        <v>312500</v>
      </c>
      <c r="V13144">
        <v>80241.93548387097</v>
      </c>
      <c r="W13144">
        <v>0.34548611111111116</v>
      </c>
      <c r="X13144" t="s">
        <v>338</v>
      </c>
    </row>
    <row r="13145" spans="1:24" x14ac:dyDescent="0.35">
      <c r="A13145">
        <v>3301068933</v>
      </c>
      <c r="B13145" t="s">
        <v>168</v>
      </c>
      <c r="C13145" t="s">
        <v>168</v>
      </c>
      <c r="D13145">
        <v>0</v>
      </c>
      <c r="E13145">
        <v>0</v>
      </c>
      <c r="F13145">
        <v>156</v>
      </c>
      <c r="G13145">
        <v>4742262</v>
      </c>
      <c r="H13145">
        <v>52</v>
      </c>
      <c r="I13145">
        <v>1935000</v>
      </c>
      <c r="J13145">
        <v>0</v>
      </c>
      <c r="K13145">
        <v>0</v>
      </c>
      <c r="L13145">
        <v>10</v>
      </c>
      <c r="M13145">
        <v>501600</v>
      </c>
      <c r="N13145">
        <v>30000</v>
      </c>
      <c r="O13145">
        <v>7208862</v>
      </c>
      <c r="P13145" t="s">
        <v>5</v>
      </c>
      <c r="Q13145" t="s">
        <v>15</v>
      </c>
      <c r="R13145" t="s">
        <v>169</v>
      </c>
      <c r="S13145" t="s">
        <v>170</v>
      </c>
      <c r="T13145">
        <v>4650878.7096774196</v>
      </c>
      <c r="U13145">
        <v>5195089</v>
      </c>
      <c r="V13145">
        <v>544210.29032258037</v>
      </c>
      <c r="W13145">
        <v>0.11701235923228936</v>
      </c>
      <c r="X13145" t="s">
        <v>341</v>
      </c>
    </row>
    <row r="13146" spans="1:24" x14ac:dyDescent="0.35">
      <c r="A13146">
        <v>3301002249</v>
      </c>
      <c r="B13146" t="s">
        <v>168</v>
      </c>
      <c r="C13146" t="s">
        <v>168</v>
      </c>
      <c r="D13146">
        <v>0</v>
      </c>
      <c r="E13146">
        <v>0</v>
      </c>
      <c r="F13146">
        <v>196</v>
      </c>
      <c r="G13146">
        <v>6663388</v>
      </c>
      <c r="H13146">
        <v>105</v>
      </c>
      <c r="I13146">
        <v>4097000</v>
      </c>
      <c r="J13146">
        <v>0</v>
      </c>
      <c r="K13146">
        <v>0</v>
      </c>
      <c r="L13146">
        <v>6</v>
      </c>
      <c r="M13146">
        <v>164400</v>
      </c>
      <c r="N13146">
        <v>420000</v>
      </c>
      <c r="O13146">
        <v>11344788</v>
      </c>
      <c r="P13146" t="s">
        <v>5</v>
      </c>
      <c r="Q13146" t="s">
        <v>17</v>
      </c>
      <c r="R13146" t="s">
        <v>169</v>
      </c>
      <c r="S13146" t="s">
        <v>170</v>
      </c>
      <c r="T13146">
        <v>7319218.064516129</v>
      </c>
      <c r="U13146">
        <v>6668619</v>
      </c>
      <c r="V13146">
        <v>-650599.06451612897</v>
      </c>
      <c r="W13146">
        <v>-8.8889148920191396E-2</v>
      </c>
      <c r="X13146" t="s">
        <v>192</v>
      </c>
    </row>
    <row r="13147" spans="1:24" x14ac:dyDescent="0.35">
      <c r="A13147">
        <v>3300014752</v>
      </c>
      <c r="B13147" t="s">
        <v>168</v>
      </c>
      <c r="C13147" t="s">
        <v>168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4337500</v>
      </c>
      <c r="O13147">
        <v>4337500</v>
      </c>
      <c r="P13147" t="s">
        <v>5</v>
      </c>
      <c r="Q13147" t="s">
        <v>7</v>
      </c>
      <c r="R13147" t="s">
        <v>169</v>
      </c>
      <c r="S13147" t="s">
        <v>170</v>
      </c>
      <c r="T13147">
        <v>2798387.0967741935</v>
      </c>
      <c r="U13147">
        <v>2883700</v>
      </c>
      <c r="V13147">
        <v>85312.903225806542</v>
      </c>
      <c r="W13147">
        <v>3.0486455331412143E-2</v>
      </c>
      <c r="X13147" t="s">
        <v>201</v>
      </c>
    </row>
    <row r="13148" spans="1:24" x14ac:dyDescent="0.35">
      <c r="A13148">
        <v>3300026674</v>
      </c>
      <c r="B13148" t="s">
        <v>168</v>
      </c>
      <c r="C13148" t="s">
        <v>168</v>
      </c>
      <c r="D13148">
        <v>0</v>
      </c>
      <c r="E13148">
        <v>0</v>
      </c>
      <c r="F13148">
        <v>107</v>
      </c>
      <c r="G13148">
        <v>3138084</v>
      </c>
      <c r="H13148">
        <v>1</v>
      </c>
      <c r="I13148">
        <v>10000</v>
      </c>
      <c r="J13148">
        <v>0</v>
      </c>
      <c r="K13148">
        <v>0</v>
      </c>
      <c r="L13148">
        <v>2</v>
      </c>
      <c r="M13148">
        <v>104800</v>
      </c>
      <c r="N13148">
        <v>258000</v>
      </c>
      <c r="O13148">
        <v>3510884</v>
      </c>
      <c r="P13148" t="s">
        <v>5</v>
      </c>
      <c r="Q13148" t="s">
        <v>9</v>
      </c>
      <c r="R13148" t="s">
        <v>169</v>
      </c>
      <c r="S13148" t="s">
        <v>170</v>
      </c>
      <c r="T13148">
        <v>2265086.4516129033</v>
      </c>
      <c r="U13148">
        <v>2586510</v>
      </c>
      <c r="V13148">
        <v>321423.54838709673</v>
      </c>
      <c r="W13148">
        <v>0.14190343514624804</v>
      </c>
      <c r="X13148" t="s">
        <v>359</v>
      </c>
    </row>
    <row r="13149" spans="1:24" x14ac:dyDescent="0.35">
      <c r="A13149">
        <v>3300014470</v>
      </c>
      <c r="B13149" t="s">
        <v>168</v>
      </c>
      <c r="C13149" t="s">
        <v>168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851500</v>
      </c>
      <c r="O13149">
        <v>851500</v>
      </c>
      <c r="P13149" t="s">
        <v>5</v>
      </c>
      <c r="Q13149" t="s">
        <v>7</v>
      </c>
      <c r="R13149" t="s">
        <v>169</v>
      </c>
      <c r="S13149" t="s">
        <v>170</v>
      </c>
      <c r="T13149">
        <v>549354.83870967745</v>
      </c>
      <c r="U13149">
        <v>4521500</v>
      </c>
      <c r="V13149">
        <v>3972145.1612903224</v>
      </c>
      <c r="W13149">
        <v>7.2305637110980623</v>
      </c>
      <c r="X13149" t="s">
        <v>317</v>
      </c>
    </row>
    <row r="13150" spans="1:24" x14ac:dyDescent="0.35">
      <c r="A13150">
        <v>3301075336</v>
      </c>
      <c r="B13150" t="s">
        <v>168</v>
      </c>
      <c r="C13150" t="s">
        <v>168</v>
      </c>
      <c r="D13150">
        <v>0</v>
      </c>
      <c r="E13150">
        <v>0</v>
      </c>
      <c r="F13150">
        <v>68</v>
      </c>
      <c r="G13150">
        <v>2218431</v>
      </c>
      <c r="H13150">
        <v>40</v>
      </c>
      <c r="I13150">
        <v>1285000</v>
      </c>
      <c r="J13150">
        <v>0</v>
      </c>
      <c r="K13150">
        <v>0</v>
      </c>
      <c r="L13150">
        <v>22</v>
      </c>
      <c r="M13150">
        <v>782800</v>
      </c>
      <c r="N13150">
        <v>150000</v>
      </c>
      <c r="O13150">
        <v>4436231</v>
      </c>
      <c r="P13150" t="s">
        <v>5</v>
      </c>
      <c r="Q13150" t="s">
        <v>14</v>
      </c>
      <c r="R13150" t="s">
        <v>169</v>
      </c>
      <c r="S13150" t="s">
        <v>170</v>
      </c>
      <c r="T13150">
        <v>2862084.5161290322</v>
      </c>
      <c r="U13150">
        <v>3442237</v>
      </c>
      <c r="V13150">
        <v>580152.48387096776</v>
      </c>
      <c r="W13150">
        <v>0.2027027785523341</v>
      </c>
      <c r="X13150" t="s">
        <v>212</v>
      </c>
    </row>
    <row r="13151" spans="1:24" x14ac:dyDescent="0.35">
      <c r="A13151">
        <v>3300003686</v>
      </c>
      <c r="B13151" t="s">
        <v>168</v>
      </c>
      <c r="C13151" t="s">
        <v>168</v>
      </c>
      <c r="D13151">
        <v>0</v>
      </c>
      <c r="E13151">
        <v>0</v>
      </c>
      <c r="F13151">
        <v>3</v>
      </c>
      <c r="G13151">
        <v>120597</v>
      </c>
      <c r="H13151">
        <v>86</v>
      </c>
      <c r="I13151">
        <v>1740000</v>
      </c>
      <c r="J13151">
        <v>0</v>
      </c>
      <c r="K13151">
        <v>0</v>
      </c>
      <c r="L13151">
        <v>19</v>
      </c>
      <c r="M13151">
        <v>1304850</v>
      </c>
      <c r="N13151">
        <v>30000</v>
      </c>
      <c r="O13151">
        <v>3195447</v>
      </c>
      <c r="P13151" t="s">
        <v>5</v>
      </c>
      <c r="Q13151" t="s">
        <v>13</v>
      </c>
      <c r="R13151" t="s">
        <v>169</v>
      </c>
      <c r="S13151" t="s">
        <v>170</v>
      </c>
      <c r="T13151">
        <v>2061578.7096774194</v>
      </c>
      <c r="U13151">
        <v>2314490</v>
      </c>
      <c r="V13151">
        <v>252911.29032258061</v>
      </c>
      <c r="W13151">
        <v>0.122678454688812</v>
      </c>
      <c r="X13151" t="s">
        <v>252</v>
      </c>
    </row>
    <row r="13152" spans="1:24" x14ac:dyDescent="0.35">
      <c r="A13152">
        <v>3300015627</v>
      </c>
      <c r="B13152" t="s">
        <v>168</v>
      </c>
      <c r="C13152" t="s">
        <v>168</v>
      </c>
      <c r="D13152">
        <v>0</v>
      </c>
      <c r="E13152">
        <v>0</v>
      </c>
      <c r="F13152">
        <v>25</v>
      </c>
      <c r="G13152">
        <v>995575</v>
      </c>
      <c r="H13152">
        <v>4</v>
      </c>
      <c r="I13152">
        <v>180000</v>
      </c>
      <c r="J13152">
        <v>0</v>
      </c>
      <c r="K13152">
        <v>0</v>
      </c>
      <c r="L13152">
        <v>6</v>
      </c>
      <c r="M13152">
        <v>400000</v>
      </c>
      <c r="N13152">
        <v>1260000</v>
      </c>
      <c r="O13152">
        <v>2835575</v>
      </c>
      <c r="P13152" t="s">
        <v>5</v>
      </c>
      <c r="Q13152" t="s">
        <v>7</v>
      </c>
      <c r="R13152" t="s">
        <v>169</v>
      </c>
      <c r="S13152" t="s">
        <v>170</v>
      </c>
      <c r="T13152">
        <v>1829403.2258064514</v>
      </c>
      <c r="U13152">
        <v>2254978</v>
      </c>
      <c r="V13152">
        <v>425574.7741935486</v>
      </c>
      <c r="W13152">
        <v>0.23263038360826305</v>
      </c>
      <c r="X13152" t="s">
        <v>236</v>
      </c>
    </row>
    <row r="13153" spans="1:24" x14ac:dyDescent="0.35">
      <c r="A13153">
        <v>3301073394</v>
      </c>
      <c r="B13153" t="s">
        <v>168</v>
      </c>
      <c r="C13153" t="s">
        <v>168</v>
      </c>
      <c r="D13153">
        <v>0</v>
      </c>
      <c r="E13153">
        <v>0</v>
      </c>
      <c r="F13153">
        <v>2</v>
      </c>
      <c r="G13153">
        <v>64599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302000</v>
      </c>
      <c r="O13153">
        <v>366599</v>
      </c>
      <c r="P13153" t="s">
        <v>5</v>
      </c>
      <c r="Q13153" t="s">
        <v>12</v>
      </c>
      <c r="R13153" t="s">
        <v>169</v>
      </c>
      <c r="S13153" t="s">
        <v>170</v>
      </c>
      <c r="T13153">
        <v>236515.48387096773</v>
      </c>
      <c r="U13153">
        <v>414525</v>
      </c>
      <c r="V13153">
        <v>178009.51612903227</v>
      </c>
      <c r="W13153">
        <v>0.75263366784961239</v>
      </c>
      <c r="X13153" t="s">
        <v>353</v>
      </c>
    </row>
    <row r="13154" spans="1:24" x14ac:dyDescent="0.35">
      <c r="A13154">
        <v>3300010269</v>
      </c>
      <c r="B13154" t="s">
        <v>168</v>
      </c>
      <c r="C13154" t="s">
        <v>168</v>
      </c>
      <c r="D13154">
        <v>0</v>
      </c>
      <c r="E13154">
        <v>0</v>
      </c>
      <c r="F13154">
        <v>9</v>
      </c>
      <c r="G13154">
        <v>669949</v>
      </c>
      <c r="H13154">
        <v>5</v>
      </c>
      <c r="I13154">
        <v>215000</v>
      </c>
      <c r="J13154">
        <v>0</v>
      </c>
      <c r="K13154">
        <v>0</v>
      </c>
      <c r="L13154">
        <v>2</v>
      </c>
      <c r="M13154">
        <v>154800</v>
      </c>
      <c r="N13154">
        <v>2013000</v>
      </c>
      <c r="O13154">
        <v>3052749</v>
      </c>
      <c r="P13154" t="s">
        <v>5</v>
      </c>
      <c r="Q13154" t="s">
        <v>17</v>
      </c>
      <c r="R13154" t="s">
        <v>169</v>
      </c>
      <c r="S13154" t="s">
        <v>170</v>
      </c>
      <c r="T13154">
        <v>1969515.4838709678</v>
      </c>
      <c r="U13154">
        <v>1112749</v>
      </c>
      <c r="V13154">
        <v>-856766.48387096776</v>
      </c>
      <c r="W13154">
        <v>-0.43501383507127511</v>
      </c>
      <c r="X13154" t="s">
        <v>202</v>
      </c>
    </row>
    <row r="13155" spans="1:24" x14ac:dyDescent="0.35">
      <c r="A13155">
        <v>3300007855</v>
      </c>
      <c r="B13155" t="s">
        <v>168</v>
      </c>
      <c r="C13155" t="s">
        <v>168</v>
      </c>
      <c r="D13155">
        <v>0</v>
      </c>
      <c r="E13155">
        <v>0</v>
      </c>
      <c r="F13155">
        <v>230</v>
      </c>
      <c r="G13155">
        <v>10043956</v>
      </c>
      <c r="H13155">
        <v>4</v>
      </c>
      <c r="I13155">
        <v>490000</v>
      </c>
      <c r="J13155">
        <v>0</v>
      </c>
      <c r="K13155">
        <v>0</v>
      </c>
      <c r="L13155">
        <v>0</v>
      </c>
      <c r="M13155">
        <v>0</v>
      </c>
      <c r="N13155">
        <v>164000</v>
      </c>
      <c r="O13155">
        <v>10697956</v>
      </c>
      <c r="P13155" t="s">
        <v>5</v>
      </c>
      <c r="Q13155" t="s">
        <v>9</v>
      </c>
      <c r="R13155" t="s">
        <v>169</v>
      </c>
      <c r="S13155" t="s">
        <v>170</v>
      </c>
      <c r="T13155">
        <v>6901907.0967741944</v>
      </c>
      <c r="U13155">
        <v>6191248</v>
      </c>
      <c r="V13155">
        <v>-710659.09677419439</v>
      </c>
      <c r="W13155">
        <v>-0.1029656132442498</v>
      </c>
      <c r="X13155" t="s">
        <v>359</v>
      </c>
    </row>
    <row r="13156" spans="1:24" x14ac:dyDescent="0.35">
      <c r="A13156">
        <v>3301029940</v>
      </c>
      <c r="B13156" t="s">
        <v>168</v>
      </c>
      <c r="C13156" t="s">
        <v>168</v>
      </c>
      <c r="D13156">
        <v>0</v>
      </c>
      <c r="E13156">
        <v>0</v>
      </c>
      <c r="F13156">
        <v>287</v>
      </c>
      <c r="G13156">
        <v>11872957</v>
      </c>
      <c r="H13156">
        <v>2</v>
      </c>
      <c r="I13156">
        <v>30000</v>
      </c>
      <c r="J13156">
        <v>0</v>
      </c>
      <c r="K13156">
        <v>0</v>
      </c>
      <c r="L13156">
        <v>1</v>
      </c>
      <c r="M13156">
        <v>102400</v>
      </c>
      <c r="N13156">
        <v>1010500</v>
      </c>
      <c r="O13156">
        <v>13015857</v>
      </c>
      <c r="P13156" t="s">
        <v>5</v>
      </c>
      <c r="Q13156" t="s">
        <v>7</v>
      </c>
      <c r="R13156" t="s">
        <v>169</v>
      </c>
      <c r="S13156" t="s">
        <v>170</v>
      </c>
      <c r="T13156">
        <v>8397327.0967741944</v>
      </c>
      <c r="U13156">
        <v>8911921</v>
      </c>
      <c r="V13156">
        <v>514593.90322580561</v>
      </c>
      <c r="W13156">
        <v>6.1280678636834951E-2</v>
      </c>
      <c r="X13156" t="s">
        <v>289</v>
      </c>
    </row>
    <row r="13157" spans="1:24" x14ac:dyDescent="0.35">
      <c r="A13157">
        <v>3300022904</v>
      </c>
      <c r="B13157" t="s">
        <v>168</v>
      </c>
      <c r="C13157" t="s">
        <v>168</v>
      </c>
      <c r="D13157">
        <v>0</v>
      </c>
      <c r="E13157">
        <v>0</v>
      </c>
      <c r="F13157">
        <v>6</v>
      </c>
      <c r="G13157">
        <v>162492</v>
      </c>
      <c r="H13157">
        <v>3</v>
      </c>
      <c r="I13157">
        <v>105000</v>
      </c>
      <c r="J13157">
        <v>0</v>
      </c>
      <c r="K13157">
        <v>0</v>
      </c>
      <c r="L13157">
        <v>4</v>
      </c>
      <c r="M13157">
        <v>309600</v>
      </c>
      <c r="N13157">
        <v>150000</v>
      </c>
      <c r="O13157">
        <v>727092</v>
      </c>
      <c r="P13157" t="s">
        <v>5</v>
      </c>
      <c r="Q13157" t="s">
        <v>15</v>
      </c>
      <c r="R13157" t="s">
        <v>169</v>
      </c>
      <c r="S13157" t="s">
        <v>170</v>
      </c>
      <c r="T13157">
        <v>469091.61290322582</v>
      </c>
      <c r="U13157">
        <v>695688</v>
      </c>
      <c r="V13157">
        <v>226596.38709677418</v>
      </c>
      <c r="W13157">
        <v>0.48305358881682103</v>
      </c>
      <c r="X13157" t="s">
        <v>173</v>
      </c>
    </row>
    <row r="13158" spans="1:24" x14ac:dyDescent="0.35">
      <c r="A13158">
        <v>3300016287</v>
      </c>
      <c r="B13158" t="s">
        <v>168</v>
      </c>
      <c r="C13158" t="s">
        <v>168</v>
      </c>
      <c r="D13158">
        <v>0</v>
      </c>
      <c r="E13158">
        <v>0</v>
      </c>
      <c r="F13158">
        <v>1</v>
      </c>
      <c r="G13158">
        <v>4999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2315500</v>
      </c>
      <c r="O13158">
        <v>2320499</v>
      </c>
      <c r="P13158" t="s">
        <v>5</v>
      </c>
      <c r="Q13158" t="s">
        <v>7</v>
      </c>
      <c r="R13158" t="s">
        <v>169</v>
      </c>
      <c r="S13158" t="s">
        <v>170</v>
      </c>
      <c r="T13158">
        <v>1497096.1290322582</v>
      </c>
      <c r="U13158">
        <v>1513000</v>
      </c>
      <c r="V13158">
        <v>15903.870967741823</v>
      </c>
      <c r="W13158">
        <v>1.0623146142273665E-2</v>
      </c>
      <c r="X13158" t="s">
        <v>215</v>
      </c>
    </row>
    <row r="13159" spans="1:24" x14ac:dyDescent="0.35">
      <c r="A13159">
        <v>3301019478</v>
      </c>
      <c r="B13159" t="s">
        <v>168</v>
      </c>
      <c r="C13159" t="s">
        <v>168</v>
      </c>
      <c r="D13159">
        <v>0</v>
      </c>
      <c r="E13159">
        <v>0</v>
      </c>
      <c r="F13159">
        <v>45</v>
      </c>
      <c r="G13159">
        <v>1287824</v>
      </c>
      <c r="H13159">
        <v>17</v>
      </c>
      <c r="I13159">
        <v>640000</v>
      </c>
      <c r="J13159">
        <v>0</v>
      </c>
      <c r="K13159">
        <v>0</v>
      </c>
      <c r="L13159">
        <v>4</v>
      </c>
      <c r="M13159">
        <v>209600</v>
      </c>
      <c r="N13159">
        <v>825000</v>
      </c>
      <c r="O13159">
        <v>2962424</v>
      </c>
      <c r="P13159" t="s">
        <v>5</v>
      </c>
      <c r="Q13159" t="s">
        <v>17</v>
      </c>
      <c r="R13159" t="s">
        <v>169</v>
      </c>
      <c r="S13159" t="s">
        <v>170</v>
      </c>
      <c r="T13159">
        <v>1911241.2903225806</v>
      </c>
      <c r="U13159">
        <v>1974293</v>
      </c>
      <c r="V13159">
        <v>63051.709677419392</v>
      </c>
      <c r="W13159">
        <v>3.2989926492628996E-2</v>
      </c>
      <c r="X13159" t="s">
        <v>291</v>
      </c>
    </row>
    <row r="13160" spans="1:24" x14ac:dyDescent="0.35">
      <c r="A13160">
        <v>6001121574</v>
      </c>
      <c r="B13160" t="s">
        <v>168</v>
      </c>
      <c r="C13160" t="s">
        <v>168</v>
      </c>
      <c r="D13160">
        <v>0</v>
      </c>
      <c r="E13160">
        <v>0</v>
      </c>
      <c r="F13160">
        <v>31</v>
      </c>
      <c r="G13160">
        <v>923495</v>
      </c>
      <c r="H13160">
        <v>33</v>
      </c>
      <c r="I13160">
        <v>1495000</v>
      </c>
      <c r="J13160">
        <v>0</v>
      </c>
      <c r="K13160">
        <v>0</v>
      </c>
      <c r="L13160">
        <v>52</v>
      </c>
      <c r="M13160">
        <v>2134800</v>
      </c>
      <c r="N13160">
        <v>420000</v>
      </c>
      <c r="O13160">
        <v>4973295</v>
      </c>
      <c r="P13160" t="s">
        <v>5</v>
      </c>
      <c r="Q13160" t="s">
        <v>17</v>
      </c>
      <c r="R13160" t="s">
        <v>169</v>
      </c>
      <c r="S13160" t="s">
        <v>170</v>
      </c>
      <c r="T13160">
        <v>3208577.4193548388</v>
      </c>
      <c r="U13160">
        <v>2962149</v>
      </c>
      <c r="V13160">
        <v>-246428.41935483878</v>
      </c>
      <c r="W13160">
        <v>-7.6803014902594779E-2</v>
      </c>
      <c r="X13160" t="s">
        <v>417</v>
      </c>
    </row>
    <row r="13161" spans="1:24" x14ac:dyDescent="0.35">
      <c r="A13161">
        <v>3301037063</v>
      </c>
      <c r="B13161" t="s">
        <v>168</v>
      </c>
      <c r="C13161" t="s">
        <v>168</v>
      </c>
      <c r="D13161">
        <v>0</v>
      </c>
      <c r="E13161">
        <v>0</v>
      </c>
      <c r="F13161">
        <v>2</v>
      </c>
      <c r="G13161">
        <v>169897</v>
      </c>
      <c r="H13161">
        <v>4</v>
      </c>
      <c r="I13161">
        <v>85000</v>
      </c>
      <c r="J13161">
        <v>0</v>
      </c>
      <c r="K13161">
        <v>0</v>
      </c>
      <c r="L13161">
        <v>0</v>
      </c>
      <c r="M13161">
        <v>0</v>
      </c>
      <c r="N13161">
        <v>2353300</v>
      </c>
      <c r="O13161">
        <v>2608197</v>
      </c>
      <c r="P13161" t="s">
        <v>5</v>
      </c>
      <c r="Q13161" t="s">
        <v>7</v>
      </c>
      <c r="R13161" t="s">
        <v>169</v>
      </c>
      <c r="S13161" t="s">
        <v>170</v>
      </c>
      <c r="T13161">
        <v>1682707.7419354839</v>
      </c>
      <c r="U13161">
        <v>5850197</v>
      </c>
      <c r="V13161">
        <v>4167489.2580645159</v>
      </c>
      <c r="W13161">
        <v>2.4766566137450505</v>
      </c>
      <c r="X13161" t="s">
        <v>203</v>
      </c>
    </row>
    <row r="13162" spans="1:24" x14ac:dyDescent="0.35">
      <c r="A13162">
        <v>3301029159</v>
      </c>
      <c r="B13162" t="s">
        <v>168</v>
      </c>
      <c r="C13162" t="s">
        <v>168</v>
      </c>
      <c r="D13162">
        <v>0</v>
      </c>
      <c r="E13162">
        <v>0</v>
      </c>
      <c r="F13162">
        <v>38</v>
      </c>
      <c r="G13162">
        <v>806441</v>
      </c>
      <c r="H13162">
        <v>11</v>
      </c>
      <c r="I13162">
        <v>435000</v>
      </c>
      <c r="J13162">
        <v>0</v>
      </c>
      <c r="K13162">
        <v>0</v>
      </c>
      <c r="L13162">
        <v>7</v>
      </c>
      <c r="M13162">
        <v>566800</v>
      </c>
      <c r="N13162">
        <v>150000</v>
      </c>
      <c r="O13162">
        <v>1958241</v>
      </c>
      <c r="P13162" t="s">
        <v>5</v>
      </c>
      <c r="Q13162" t="s">
        <v>14</v>
      </c>
      <c r="R13162" t="s">
        <v>169</v>
      </c>
      <c r="S13162" t="s">
        <v>170</v>
      </c>
      <c r="T13162">
        <v>1263381.2903225806</v>
      </c>
      <c r="U13162">
        <v>847469</v>
      </c>
      <c r="V13162">
        <v>-415912.29032258061</v>
      </c>
      <c r="W13162">
        <v>-0.32920567488884156</v>
      </c>
      <c r="X13162" t="s">
        <v>195</v>
      </c>
    </row>
    <row r="13163" spans="1:24" x14ac:dyDescent="0.35">
      <c r="A13163">
        <v>3300013801</v>
      </c>
      <c r="B13163" t="s">
        <v>168</v>
      </c>
      <c r="C13163" t="s">
        <v>168</v>
      </c>
      <c r="D13163">
        <v>0</v>
      </c>
      <c r="E13163">
        <v>0</v>
      </c>
      <c r="F13163">
        <v>64</v>
      </c>
      <c r="G13163">
        <v>2962993</v>
      </c>
      <c r="H13163">
        <v>36</v>
      </c>
      <c r="I13163">
        <v>1113000</v>
      </c>
      <c r="J13163">
        <v>0</v>
      </c>
      <c r="K13163">
        <v>0</v>
      </c>
      <c r="L13163">
        <v>0</v>
      </c>
      <c r="M13163">
        <v>0</v>
      </c>
      <c r="N13163">
        <v>529800</v>
      </c>
      <c r="O13163">
        <v>4605793</v>
      </c>
      <c r="P13163" t="s">
        <v>5</v>
      </c>
      <c r="Q13163" t="s">
        <v>8</v>
      </c>
      <c r="R13163" t="s">
        <v>169</v>
      </c>
      <c r="S13163" t="s">
        <v>170</v>
      </c>
      <c r="T13163">
        <v>2971479.3548387098</v>
      </c>
      <c r="U13163">
        <v>2962838</v>
      </c>
      <c r="V13163">
        <v>-8641.3548387098126</v>
      </c>
      <c r="W13163">
        <v>-2.9080985619631683E-3</v>
      </c>
      <c r="X13163" t="s">
        <v>386</v>
      </c>
    </row>
    <row r="13164" spans="1:24" x14ac:dyDescent="0.35">
      <c r="A13164">
        <v>3301038253</v>
      </c>
      <c r="B13164" t="s">
        <v>168</v>
      </c>
      <c r="C13164" t="s">
        <v>168</v>
      </c>
      <c r="D13164">
        <v>0</v>
      </c>
      <c r="E13164">
        <v>0</v>
      </c>
      <c r="F13164">
        <v>301</v>
      </c>
      <c r="G13164">
        <v>8492285</v>
      </c>
      <c r="H13164">
        <v>134</v>
      </c>
      <c r="I13164">
        <v>4150000</v>
      </c>
      <c r="J13164">
        <v>0</v>
      </c>
      <c r="K13164">
        <v>0</v>
      </c>
      <c r="L13164">
        <v>57</v>
      </c>
      <c r="M13164">
        <v>2676800</v>
      </c>
      <c r="N13164">
        <v>150000</v>
      </c>
      <c r="O13164">
        <v>15469085</v>
      </c>
      <c r="P13164" t="s">
        <v>5</v>
      </c>
      <c r="Q13164" t="s">
        <v>13</v>
      </c>
      <c r="R13164" t="s">
        <v>169</v>
      </c>
      <c r="S13164" t="s">
        <v>170</v>
      </c>
      <c r="T13164">
        <v>9980054.8387096785</v>
      </c>
      <c r="U13164">
        <v>12986337</v>
      </c>
      <c r="V13164">
        <v>3006282.1612903215</v>
      </c>
      <c r="W13164">
        <v>0.30122902227248716</v>
      </c>
      <c r="X13164" t="s">
        <v>250</v>
      </c>
    </row>
    <row r="13165" spans="1:24" x14ac:dyDescent="0.35">
      <c r="A13165">
        <v>3300005104</v>
      </c>
      <c r="B13165" t="s">
        <v>168</v>
      </c>
      <c r="C13165" t="s">
        <v>168</v>
      </c>
      <c r="D13165">
        <v>0</v>
      </c>
      <c r="E13165">
        <v>0</v>
      </c>
      <c r="F13165">
        <v>29</v>
      </c>
      <c r="G13165">
        <v>642464</v>
      </c>
      <c r="H13165">
        <v>134</v>
      </c>
      <c r="I13165">
        <v>3553000</v>
      </c>
      <c r="J13165">
        <v>0</v>
      </c>
      <c r="K13165">
        <v>0</v>
      </c>
      <c r="L13165">
        <v>27</v>
      </c>
      <c r="M13165">
        <v>1114800</v>
      </c>
      <c r="N13165">
        <v>82000</v>
      </c>
      <c r="O13165">
        <v>5392264</v>
      </c>
      <c r="P13165" t="s">
        <v>5</v>
      </c>
      <c r="Q13165" t="s">
        <v>9</v>
      </c>
      <c r="R13165" t="s">
        <v>169</v>
      </c>
      <c r="S13165" t="s">
        <v>170</v>
      </c>
      <c r="T13165">
        <v>3478880</v>
      </c>
      <c r="U13165">
        <v>3459581</v>
      </c>
      <c r="V13165">
        <v>-19299</v>
      </c>
      <c r="W13165">
        <v>-5.5474750494411973E-3</v>
      </c>
      <c r="X13165" t="s">
        <v>284</v>
      </c>
    </row>
    <row r="13166" spans="1:24" x14ac:dyDescent="0.35">
      <c r="A13166">
        <v>3301002338</v>
      </c>
      <c r="B13166" t="s">
        <v>168</v>
      </c>
      <c r="C13166" t="s">
        <v>168</v>
      </c>
      <c r="D13166">
        <v>0</v>
      </c>
      <c r="E13166">
        <v>0</v>
      </c>
      <c r="F13166">
        <v>43</v>
      </c>
      <c r="G13166">
        <v>1659812</v>
      </c>
      <c r="H13166">
        <v>3</v>
      </c>
      <c r="I13166">
        <v>70000</v>
      </c>
      <c r="J13166">
        <v>0</v>
      </c>
      <c r="K13166">
        <v>0</v>
      </c>
      <c r="L13166">
        <v>0</v>
      </c>
      <c r="M13166">
        <v>0</v>
      </c>
      <c r="N13166">
        <v>303000</v>
      </c>
      <c r="O13166">
        <v>2032812</v>
      </c>
      <c r="P13166" t="s">
        <v>5</v>
      </c>
      <c r="Q13166" t="s">
        <v>12</v>
      </c>
      <c r="R13166" t="s">
        <v>169</v>
      </c>
      <c r="S13166" t="s">
        <v>170</v>
      </c>
      <c r="T13166">
        <v>1311491.6129032257</v>
      </c>
      <c r="U13166">
        <v>1725578</v>
      </c>
      <c r="V13166">
        <v>414086.3870967743</v>
      </c>
      <c r="W13166">
        <v>0.31573696928196027</v>
      </c>
      <c r="X13166" t="s">
        <v>354</v>
      </c>
    </row>
    <row r="13167" spans="1:24" x14ac:dyDescent="0.35">
      <c r="A13167">
        <v>3300006004</v>
      </c>
      <c r="B13167" t="s">
        <v>168</v>
      </c>
      <c r="C13167" t="s">
        <v>168</v>
      </c>
      <c r="D13167">
        <v>0</v>
      </c>
      <c r="E13167">
        <v>0</v>
      </c>
      <c r="F13167">
        <v>57</v>
      </c>
      <c r="G13167">
        <v>1841137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192000</v>
      </c>
      <c r="O13167">
        <v>2033137</v>
      </c>
      <c r="P13167" t="s">
        <v>5</v>
      </c>
      <c r="Q13167" t="s">
        <v>9</v>
      </c>
      <c r="R13167" t="s">
        <v>169</v>
      </c>
      <c r="S13167" t="s">
        <v>170</v>
      </c>
      <c r="T13167">
        <v>1311701.2903225806</v>
      </c>
      <c r="U13167">
        <v>500487</v>
      </c>
      <c r="V13167">
        <v>-811214.29032258061</v>
      </c>
      <c r="W13167">
        <v>-0.61844437930154239</v>
      </c>
      <c r="X13167" t="s">
        <v>228</v>
      </c>
    </row>
    <row r="13168" spans="1:24" x14ac:dyDescent="0.35">
      <c r="A13168">
        <v>6001142422</v>
      </c>
      <c r="B13168" t="s">
        <v>168</v>
      </c>
      <c r="C13168" t="s">
        <v>168</v>
      </c>
      <c r="D13168">
        <v>0</v>
      </c>
      <c r="E13168">
        <v>0</v>
      </c>
      <c r="F13168">
        <v>9</v>
      </c>
      <c r="G13168">
        <v>366473</v>
      </c>
      <c r="H13168">
        <v>0</v>
      </c>
      <c r="I13168">
        <v>0</v>
      </c>
      <c r="J13168">
        <v>0</v>
      </c>
      <c r="K13168">
        <v>0</v>
      </c>
      <c r="L13168">
        <v>11</v>
      </c>
      <c r="M13168">
        <v>676400</v>
      </c>
      <c r="N13168">
        <v>2145000</v>
      </c>
      <c r="O13168">
        <v>3187873</v>
      </c>
      <c r="P13168" t="s">
        <v>5</v>
      </c>
      <c r="Q13168" t="s">
        <v>6</v>
      </c>
      <c r="R13168" t="s">
        <v>181</v>
      </c>
      <c r="S13168" t="s">
        <v>170</v>
      </c>
      <c r="T13168">
        <v>2056692.2580645161</v>
      </c>
      <c r="U13168">
        <v>1655875</v>
      </c>
      <c r="V13168">
        <v>-400817.25806451612</v>
      </c>
      <c r="W13168">
        <v>-0.19488441038899607</v>
      </c>
      <c r="X13168" t="s">
        <v>276</v>
      </c>
    </row>
    <row r="13169" spans="1:24" x14ac:dyDescent="0.35">
      <c r="A13169">
        <v>3301075418</v>
      </c>
      <c r="B13169" t="s">
        <v>168</v>
      </c>
      <c r="C13169" t="s">
        <v>168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342000</v>
      </c>
      <c r="O13169">
        <v>342000</v>
      </c>
      <c r="P13169" t="s">
        <v>5</v>
      </c>
      <c r="Q13169" t="s">
        <v>8</v>
      </c>
      <c r="R13169" t="s">
        <v>207</v>
      </c>
      <c r="S13169" t="s">
        <v>170</v>
      </c>
      <c r="T13169">
        <v>220645.16129032258</v>
      </c>
      <c r="U13169">
        <v>1046500</v>
      </c>
      <c r="V13169">
        <v>825854.83870967745</v>
      </c>
      <c r="W13169">
        <v>3.7429093567251464</v>
      </c>
      <c r="X13169" t="s">
        <v>187</v>
      </c>
    </row>
    <row r="13170" spans="1:24" x14ac:dyDescent="0.35">
      <c r="A13170">
        <v>3301042664</v>
      </c>
      <c r="B13170" t="s">
        <v>168</v>
      </c>
      <c r="C13170" t="s">
        <v>168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160000</v>
      </c>
      <c r="O13170">
        <v>160000</v>
      </c>
      <c r="P13170" t="s">
        <v>5</v>
      </c>
      <c r="Q13170" t="s">
        <v>11</v>
      </c>
      <c r="R13170" t="s">
        <v>169</v>
      </c>
      <c r="S13170" t="s">
        <v>170</v>
      </c>
      <c r="T13170">
        <v>103225.80645161289</v>
      </c>
      <c r="U13170">
        <v>0</v>
      </c>
      <c r="V13170">
        <v>-103225.80645161289</v>
      </c>
      <c r="W13170">
        <v>0</v>
      </c>
      <c r="X13170" t="s">
        <v>385</v>
      </c>
    </row>
    <row r="13171" spans="1:24" x14ac:dyDescent="0.35">
      <c r="A13171">
        <v>6001115740</v>
      </c>
      <c r="B13171" t="s">
        <v>168</v>
      </c>
      <c r="C13171" t="s">
        <v>168</v>
      </c>
      <c r="D13171">
        <v>0</v>
      </c>
      <c r="E13171">
        <v>0</v>
      </c>
      <c r="F13171">
        <v>0</v>
      </c>
      <c r="G13171">
        <v>0</v>
      </c>
      <c r="H13171">
        <v>3</v>
      </c>
      <c r="I13171">
        <v>70000</v>
      </c>
      <c r="J13171">
        <v>0</v>
      </c>
      <c r="K13171">
        <v>0</v>
      </c>
      <c r="L13171">
        <v>2</v>
      </c>
      <c r="M13171">
        <v>44800</v>
      </c>
      <c r="N13171">
        <v>1781000</v>
      </c>
      <c r="O13171">
        <v>1895800</v>
      </c>
      <c r="P13171" t="s">
        <v>5</v>
      </c>
      <c r="Q13171" t="s">
        <v>16</v>
      </c>
      <c r="R13171" t="s">
        <v>169</v>
      </c>
      <c r="S13171" t="s">
        <v>170</v>
      </c>
      <c r="T13171">
        <v>1223096.7741935484</v>
      </c>
      <c r="U13171">
        <v>595800</v>
      </c>
      <c r="V13171">
        <v>-627296.77419354836</v>
      </c>
      <c r="W13171">
        <v>-0.51287583078383792</v>
      </c>
      <c r="X13171" t="s">
        <v>303</v>
      </c>
    </row>
    <row r="13172" spans="1:24" x14ac:dyDescent="0.35">
      <c r="A13172">
        <v>3301062744</v>
      </c>
      <c r="B13172" t="s">
        <v>168</v>
      </c>
      <c r="C13172" t="s">
        <v>168</v>
      </c>
      <c r="D13172">
        <v>0</v>
      </c>
      <c r="E13172">
        <v>0</v>
      </c>
      <c r="F13172">
        <v>28</v>
      </c>
      <c r="G13172">
        <v>1155469</v>
      </c>
      <c r="H13172">
        <v>40</v>
      </c>
      <c r="I13172">
        <v>1555000</v>
      </c>
      <c r="J13172">
        <v>0</v>
      </c>
      <c r="K13172">
        <v>0</v>
      </c>
      <c r="L13172">
        <v>13</v>
      </c>
      <c r="M13172">
        <v>1391200</v>
      </c>
      <c r="N13172">
        <v>177000</v>
      </c>
      <c r="O13172">
        <v>4278669</v>
      </c>
      <c r="P13172" t="s">
        <v>5</v>
      </c>
      <c r="Q13172" t="s">
        <v>13</v>
      </c>
      <c r="R13172" t="s">
        <v>169</v>
      </c>
      <c r="S13172" t="s">
        <v>170</v>
      </c>
      <c r="T13172">
        <v>2760431.6129032262</v>
      </c>
      <c r="U13172">
        <v>2659173</v>
      </c>
      <c r="V13172">
        <v>-101258.61290322617</v>
      </c>
      <c r="W13172">
        <v>-3.6682166814025696E-2</v>
      </c>
      <c r="X13172" t="s">
        <v>186</v>
      </c>
    </row>
    <row r="13173" spans="1:24" x14ac:dyDescent="0.35">
      <c r="A13173">
        <v>3301014862</v>
      </c>
      <c r="B13173" t="s">
        <v>168</v>
      </c>
      <c r="C13173" t="s">
        <v>168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1531000</v>
      </c>
      <c r="O13173">
        <v>1531000</v>
      </c>
      <c r="P13173" t="s">
        <v>5</v>
      </c>
      <c r="Q13173" t="s">
        <v>6</v>
      </c>
      <c r="R13173" t="s">
        <v>169</v>
      </c>
      <c r="S13173" t="s">
        <v>170</v>
      </c>
      <c r="T13173">
        <v>987741.93548387091</v>
      </c>
      <c r="U13173">
        <v>1012500</v>
      </c>
      <c r="V13173">
        <v>24758.064516129089</v>
      </c>
      <c r="W13173">
        <v>2.5065316786414105E-2</v>
      </c>
      <c r="X13173" t="s">
        <v>309</v>
      </c>
    </row>
    <row r="13174" spans="1:24" x14ac:dyDescent="0.35">
      <c r="A13174">
        <v>3301054406</v>
      </c>
      <c r="B13174" t="s">
        <v>168</v>
      </c>
      <c r="C13174" t="s">
        <v>168</v>
      </c>
      <c r="D13174">
        <v>0</v>
      </c>
      <c r="E13174">
        <v>0</v>
      </c>
      <c r="F13174">
        <v>98</v>
      </c>
      <c r="G13174">
        <v>3395354</v>
      </c>
      <c r="H13174">
        <v>10</v>
      </c>
      <c r="I13174">
        <v>500000</v>
      </c>
      <c r="J13174">
        <v>0</v>
      </c>
      <c r="K13174">
        <v>0</v>
      </c>
      <c r="L13174">
        <v>40</v>
      </c>
      <c r="M13174">
        <v>2617604</v>
      </c>
      <c r="N13174">
        <v>3100000</v>
      </c>
      <c r="O13174">
        <v>9612958</v>
      </c>
      <c r="P13174" t="s">
        <v>5</v>
      </c>
      <c r="Q13174" t="s">
        <v>16</v>
      </c>
      <c r="R13174" t="s">
        <v>169</v>
      </c>
      <c r="S13174" t="s">
        <v>170</v>
      </c>
      <c r="T13174">
        <v>6201908.3870967748</v>
      </c>
      <c r="U13174">
        <v>2891951</v>
      </c>
      <c r="V13174">
        <v>-3309957.3870967748</v>
      </c>
      <c r="W13174">
        <v>-0.53369981955606183</v>
      </c>
      <c r="X13174" t="s">
        <v>265</v>
      </c>
    </row>
    <row r="13175" spans="1:24" x14ac:dyDescent="0.35">
      <c r="A13175">
        <v>3301069653</v>
      </c>
      <c r="B13175" t="s">
        <v>168</v>
      </c>
      <c r="C13175" t="s">
        <v>168</v>
      </c>
      <c r="D13175">
        <v>0</v>
      </c>
      <c r="E13175">
        <v>0</v>
      </c>
      <c r="F13175">
        <v>60</v>
      </c>
      <c r="G13175">
        <v>1519556</v>
      </c>
      <c r="H13175">
        <v>10</v>
      </c>
      <c r="I13175">
        <v>160000</v>
      </c>
      <c r="J13175">
        <v>0</v>
      </c>
      <c r="K13175">
        <v>0</v>
      </c>
      <c r="L13175">
        <v>1</v>
      </c>
      <c r="M13175">
        <v>52400</v>
      </c>
      <c r="N13175">
        <v>90000</v>
      </c>
      <c r="O13175">
        <v>1821956</v>
      </c>
      <c r="P13175" t="s">
        <v>5</v>
      </c>
      <c r="Q13175" t="s">
        <v>13</v>
      </c>
      <c r="R13175" t="s">
        <v>169</v>
      </c>
      <c r="S13175" t="s">
        <v>170</v>
      </c>
      <c r="T13175">
        <v>1175455.4838709678</v>
      </c>
      <c r="U13175">
        <v>928066</v>
      </c>
      <c r="V13175">
        <v>-247389.48387096776</v>
      </c>
      <c r="W13175">
        <v>-0.21046265661739361</v>
      </c>
      <c r="X13175" t="s">
        <v>250</v>
      </c>
    </row>
    <row r="13176" spans="1:24" x14ac:dyDescent="0.35">
      <c r="A13176">
        <v>3300002456</v>
      </c>
      <c r="B13176" t="s">
        <v>168</v>
      </c>
      <c r="C13176" t="s">
        <v>168</v>
      </c>
      <c r="D13176">
        <v>0</v>
      </c>
      <c r="E13176">
        <v>0</v>
      </c>
      <c r="F13176">
        <v>139</v>
      </c>
      <c r="G13176">
        <v>4711982</v>
      </c>
      <c r="H13176">
        <v>5</v>
      </c>
      <c r="I13176">
        <v>320000</v>
      </c>
      <c r="J13176">
        <v>0</v>
      </c>
      <c r="K13176">
        <v>0</v>
      </c>
      <c r="L13176">
        <v>0</v>
      </c>
      <c r="M13176">
        <v>0</v>
      </c>
      <c r="N13176">
        <v>150000</v>
      </c>
      <c r="O13176">
        <v>5181982</v>
      </c>
      <c r="P13176" t="s">
        <v>5</v>
      </c>
      <c r="Q13176" t="s">
        <v>13</v>
      </c>
      <c r="R13176" t="s">
        <v>169</v>
      </c>
      <c r="S13176" t="s">
        <v>170</v>
      </c>
      <c r="T13176">
        <v>3343214.1935483874</v>
      </c>
      <c r="U13176">
        <v>3539783</v>
      </c>
      <c r="V13176">
        <v>196568.80645161262</v>
      </c>
      <c r="W13176">
        <v>5.8796354367884662E-2</v>
      </c>
      <c r="X13176" t="s">
        <v>399</v>
      </c>
    </row>
    <row r="13177" spans="1:24" x14ac:dyDescent="0.35">
      <c r="A13177">
        <v>3301050205</v>
      </c>
      <c r="B13177" t="s">
        <v>168</v>
      </c>
      <c r="C13177" t="s">
        <v>168</v>
      </c>
      <c r="D13177">
        <v>0</v>
      </c>
      <c r="E13177">
        <v>0</v>
      </c>
      <c r="F13177">
        <v>38</v>
      </c>
      <c r="G13177">
        <v>1594057</v>
      </c>
      <c r="H13177">
        <v>45</v>
      </c>
      <c r="I13177">
        <v>1770000</v>
      </c>
      <c r="J13177">
        <v>0</v>
      </c>
      <c r="K13177">
        <v>0</v>
      </c>
      <c r="L13177">
        <v>25</v>
      </c>
      <c r="M13177">
        <v>1130000</v>
      </c>
      <c r="N13177">
        <v>150000</v>
      </c>
      <c r="O13177">
        <v>4644057</v>
      </c>
      <c r="P13177" t="s">
        <v>5</v>
      </c>
      <c r="Q13177" t="s">
        <v>13</v>
      </c>
      <c r="R13177" t="s">
        <v>169</v>
      </c>
      <c r="S13177" t="s">
        <v>170</v>
      </c>
      <c r="T13177">
        <v>2996165.8064516126</v>
      </c>
      <c r="U13177">
        <v>2951068</v>
      </c>
      <c r="V13177">
        <v>-45097.806451612618</v>
      </c>
      <c r="W13177">
        <v>-1.505183937234178E-2</v>
      </c>
      <c r="X13177" t="s">
        <v>387</v>
      </c>
    </row>
    <row r="13178" spans="1:24" x14ac:dyDescent="0.35">
      <c r="A13178">
        <v>3300008841</v>
      </c>
      <c r="B13178" t="s">
        <v>168</v>
      </c>
      <c r="C13178" t="s">
        <v>168</v>
      </c>
      <c r="D13178">
        <v>0</v>
      </c>
      <c r="E13178">
        <v>0</v>
      </c>
      <c r="F13178">
        <v>11</v>
      </c>
      <c r="G13178">
        <v>237247</v>
      </c>
      <c r="H13178">
        <v>8</v>
      </c>
      <c r="I13178">
        <v>215000</v>
      </c>
      <c r="J13178">
        <v>0</v>
      </c>
      <c r="K13178">
        <v>0</v>
      </c>
      <c r="L13178">
        <v>15</v>
      </c>
      <c r="M13178">
        <v>856000</v>
      </c>
      <c r="N13178">
        <v>1000500</v>
      </c>
      <c r="O13178">
        <v>2308747</v>
      </c>
      <c r="P13178" t="s">
        <v>5</v>
      </c>
      <c r="Q13178" t="s">
        <v>17</v>
      </c>
      <c r="R13178" t="s">
        <v>169</v>
      </c>
      <c r="S13178" t="s">
        <v>170</v>
      </c>
      <c r="T13178">
        <v>1489514.1935483869</v>
      </c>
      <c r="U13178">
        <v>1853750</v>
      </c>
      <c r="V13178">
        <v>364235.80645161308</v>
      </c>
      <c r="W13178">
        <v>0.24453329013529856</v>
      </c>
      <c r="X13178" t="s">
        <v>192</v>
      </c>
    </row>
    <row r="13179" spans="1:24" x14ac:dyDescent="0.35">
      <c r="A13179">
        <v>3300022873</v>
      </c>
      <c r="B13179" t="s">
        <v>168</v>
      </c>
      <c r="C13179" t="s">
        <v>168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30000</v>
      </c>
      <c r="O13179">
        <v>30000</v>
      </c>
      <c r="P13179" t="s">
        <v>5</v>
      </c>
      <c r="Q13179" t="s">
        <v>14</v>
      </c>
      <c r="R13179" t="s">
        <v>169</v>
      </c>
      <c r="S13179" t="s">
        <v>170</v>
      </c>
      <c r="T13179">
        <v>19354.83870967742</v>
      </c>
      <c r="U13179">
        <v>176398</v>
      </c>
      <c r="V13179">
        <v>157043.16129032258</v>
      </c>
      <c r="W13179">
        <v>8.1138966666666654</v>
      </c>
      <c r="X13179" t="s">
        <v>183</v>
      </c>
    </row>
    <row r="13180" spans="1:24" x14ac:dyDescent="0.35">
      <c r="A13180">
        <v>3300006513</v>
      </c>
      <c r="B13180" t="s">
        <v>168</v>
      </c>
      <c r="C13180" t="s">
        <v>168</v>
      </c>
      <c r="D13180">
        <v>0</v>
      </c>
      <c r="E13180">
        <v>0</v>
      </c>
      <c r="F13180">
        <v>14</v>
      </c>
      <c r="G13180">
        <v>351983</v>
      </c>
      <c r="H13180">
        <v>3</v>
      </c>
      <c r="I13180">
        <v>135000</v>
      </c>
      <c r="J13180">
        <v>0</v>
      </c>
      <c r="K13180">
        <v>0</v>
      </c>
      <c r="L13180">
        <v>0</v>
      </c>
      <c r="M13180">
        <v>0</v>
      </c>
      <c r="N13180">
        <v>150000</v>
      </c>
      <c r="O13180">
        <v>636983</v>
      </c>
      <c r="P13180" t="s">
        <v>5</v>
      </c>
      <c r="Q13180" t="s">
        <v>14</v>
      </c>
      <c r="R13180" t="s">
        <v>207</v>
      </c>
      <c r="S13180" t="s">
        <v>170</v>
      </c>
      <c r="T13180">
        <v>410956.77419354842</v>
      </c>
      <c r="U13180">
        <v>237994</v>
      </c>
      <c r="V13180">
        <v>-172962.77419354842</v>
      </c>
      <c r="W13180">
        <v>-0.42087826519703042</v>
      </c>
      <c r="X13180" t="s">
        <v>249</v>
      </c>
    </row>
    <row r="13181" spans="1:24" x14ac:dyDescent="0.35">
      <c r="A13181">
        <v>3300017743</v>
      </c>
      <c r="B13181" t="s">
        <v>168</v>
      </c>
      <c r="C13181" t="s">
        <v>168</v>
      </c>
      <c r="D13181">
        <v>0</v>
      </c>
      <c r="E13181">
        <v>0</v>
      </c>
      <c r="F13181">
        <v>87</v>
      </c>
      <c r="G13181">
        <v>3296915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1010500</v>
      </c>
      <c r="O13181">
        <v>4307415</v>
      </c>
      <c r="P13181" t="s">
        <v>5</v>
      </c>
      <c r="Q13181" t="s">
        <v>7</v>
      </c>
      <c r="R13181" t="s">
        <v>169</v>
      </c>
      <c r="S13181" t="s">
        <v>170</v>
      </c>
      <c r="T13181">
        <v>2778977.4193548388</v>
      </c>
      <c r="U13181">
        <v>3743026</v>
      </c>
      <c r="V13181">
        <v>964048.58064516122</v>
      </c>
      <c r="W13181">
        <v>0.34690766968123565</v>
      </c>
      <c r="X13181" t="s">
        <v>307</v>
      </c>
    </row>
    <row r="13182" spans="1:24" x14ac:dyDescent="0.35">
      <c r="A13182">
        <v>3301050105</v>
      </c>
      <c r="B13182" t="s">
        <v>168</v>
      </c>
      <c r="C13182" t="s">
        <v>168</v>
      </c>
      <c r="D13182">
        <v>0</v>
      </c>
      <c r="E13182">
        <v>0</v>
      </c>
      <c r="F13182">
        <v>86</v>
      </c>
      <c r="G13182">
        <v>2994437</v>
      </c>
      <c r="H13182">
        <v>62</v>
      </c>
      <c r="I13182">
        <v>1892000</v>
      </c>
      <c r="J13182">
        <v>0</v>
      </c>
      <c r="K13182">
        <v>0</v>
      </c>
      <c r="L13182">
        <v>49</v>
      </c>
      <c r="M13182">
        <v>2097600</v>
      </c>
      <c r="N13182">
        <v>135000</v>
      </c>
      <c r="O13182">
        <v>7119037</v>
      </c>
      <c r="P13182" t="s">
        <v>5</v>
      </c>
      <c r="Q13182" t="s">
        <v>14</v>
      </c>
      <c r="R13182" t="s">
        <v>169</v>
      </c>
      <c r="S13182" t="s">
        <v>170</v>
      </c>
      <c r="T13182">
        <v>4592927.0967741935</v>
      </c>
      <c r="U13182">
        <v>3389754</v>
      </c>
      <c r="V13182">
        <v>-1203173.0967741935</v>
      </c>
      <c r="W13182">
        <v>-0.26196215864589545</v>
      </c>
      <c r="X13182" t="s">
        <v>339</v>
      </c>
    </row>
    <row r="13183" spans="1:24" x14ac:dyDescent="0.35">
      <c r="A13183">
        <v>3300010874</v>
      </c>
      <c r="B13183" t="s">
        <v>168</v>
      </c>
      <c r="C13183" t="s">
        <v>168</v>
      </c>
      <c r="D13183">
        <v>0</v>
      </c>
      <c r="E13183">
        <v>0</v>
      </c>
      <c r="F13183">
        <v>79</v>
      </c>
      <c r="G13183">
        <v>2067997</v>
      </c>
      <c r="H13183">
        <v>33</v>
      </c>
      <c r="I13183">
        <v>775000</v>
      </c>
      <c r="J13183">
        <v>0</v>
      </c>
      <c r="K13183">
        <v>0</v>
      </c>
      <c r="L13183">
        <v>62</v>
      </c>
      <c r="M13183">
        <v>2208800</v>
      </c>
      <c r="N13183">
        <v>1176000</v>
      </c>
      <c r="O13183">
        <v>6227797</v>
      </c>
      <c r="P13183" t="s">
        <v>5</v>
      </c>
      <c r="Q13183" t="s">
        <v>17</v>
      </c>
      <c r="R13183" t="s">
        <v>169</v>
      </c>
      <c r="S13183" t="s">
        <v>170</v>
      </c>
      <c r="T13183">
        <v>4017933.5483870972</v>
      </c>
      <c r="U13183">
        <v>4565346</v>
      </c>
      <c r="V13183">
        <v>547412.45161290281</v>
      </c>
      <c r="W13183">
        <v>0.1362422859961554</v>
      </c>
      <c r="X13183" t="s">
        <v>278</v>
      </c>
    </row>
    <row r="13184" spans="1:24" x14ac:dyDescent="0.35">
      <c r="A13184">
        <v>3300020489</v>
      </c>
      <c r="B13184" t="s">
        <v>168</v>
      </c>
      <c r="C13184" t="s">
        <v>168</v>
      </c>
      <c r="D13184">
        <v>0</v>
      </c>
      <c r="E13184">
        <v>0</v>
      </c>
      <c r="F13184">
        <v>39</v>
      </c>
      <c r="G13184">
        <v>1174247</v>
      </c>
      <c r="H13184">
        <v>0</v>
      </c>
      <c r="I13184">
        <v>0</v>
      </c>
      <c r="J13184">
        <v>0</v>
      </c>
      <c r="K13184">
        <v>0</v>
      </c>
      <c r="L13184">
        <v>3</v>
      </c>
      <c r="M13184">
        <v>106255</v>
      </c>
      <c r="N13184">
        <v>1624200</v>
      </c>
      <c r="O13184">
        <v>2904702</v>
      </c>
      <c r="P13184" t="s">
        <v>5</v>
      </c>
      <c r="Q13184" t="s">
        <v>16</v>
      </c>
      <c r="R13184" t="s">
        <v>169</v>
      </c>
      <c r="S13184" t="s">
        <v>170</v>
      </c>
      <c r="T13184">
        <v>1874001.2903225806</v>
      </c>
      <c r="U13184">
        <v>1652814</v>
      </c>
      <c r="V13184">
        <v>-221187.29032258061</v>
      </c>
      <c r="W13184">
        <v>-0.1180294226395685</v>
      </c>
      <c r="X13184" t="s">
        <v>330</v>
      </c>
    </row>
    <row r="13185" spans="1:24" x14ac:dyDescent="0.35">
      <c r="A13185">
        <v>3301041313</v>
      </c>
      <c r="B13185" t="s">
        <v>168</v>
      </c>
      <c r="C13185" t="s">
        <v>168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225000</v>
      </c>
      <c r="O13185">
        <v>225000</v>
      </c>
      <c r="P13185" t="s">
        <v>5</v>
      </c>
      <c r="Q13185" t="s">
        <v>12</v>
      </c>
      <c r="R13185" t="s">
        <v>169</v>
      </c>
      <c r="S13185" t="s">
        <v>170</v>
      </c>
      <c r="T13185">
        <v>145161.29032258064</v>
      </c>
      <c r="U13185">
        <v>395000</v>
      </c>
      <c r="V13185">
        <v>249838.70967741936</v>
      </c>
      <c r="W13185">
        <v>1.7211111111111115</v>
      </c>
      <c r="X13185" t="s">
        <v>361</v>
      </c>
    </row>
    <row r="13186" spans="1:24" x14ac:dyDescent="0.35">
      <c r="A13186">
        <v>3301011973</v>
      </c>
      <c r="B13186" t="s">
        <v>168</v>
      </c>
      <c r="C13186" t="s">
        <v>168</v>
      </c>
      <c r="D13186">
        <v>0</v>
      </c>
      <c r="E13186">
        <v>0</v>
      </c>
      <c r="F13186">
        <v>126</v>
      </c>
      <c r="G13186">
        <v>5405001</v>
      </c>
      <c r="H13186">
        <v>4</v>
      </c>
      <c r="I13186">
        <v>235000</v>
      </c>
      <c r="J13186">
        <v>0</v>
      </c>
      <c r="K13186">
        <v>0</v>
      </c>
      <c r="L13186">
        <v>0</v>
      </c>
      <c r="M13186">
        <v>0</v>
      </c>
      <c r="N13186">
        <v>150000</v>
      </c>
      <c r="O13186">
        <v>5790001</v>
      </c>
      <c r="P13186" t="s">
        <v>5</v>
      </c>
      <c r="Q13186" t="s">
        <v>14</v>
      </c>
      <c r="R13186" t="s">
        <v>169</v>
      </c>
      <c r="S13186" t="s">
        <v>170</v>
      </c>
      <c r="T13186">
        <v>3735484.5161290322</v>
      </c>
      <c r="U13186">
        <v>3431583</v>
      </c>
      <c r="V13186">
        <v>-303901.51612903224</v>
      </c>
      <c r="W13186">
        <v>-8.1355314100982068E-2</v>
      </c>
      <c r="X13186" t="s">
        <v>213</v>
      </c>
    </row>
    <row r="13187" spans="1:24" x14ac:dyDescent="0.35">
      <c r="A13187">
        <v>3300027897</v>
      </c>
      <c r="B13187" t="s">
        <v>168</v>
      </c>
      <c r="C13187" t="s">
        <v>168</v>
      </c>
      <c r="D13187">
        <v>0</v>
      </c>
      <c r="E13187">
        <v>0</v>
      </c>
      <c r="F13187">
        <v>79</v>
      </c>
      <c r="G13187">
        <v>3069919</v>
      </c>
      <c r="H13187">
        <v>164</v>
      </c>
      <c r="I13187">
        <v>4035000</v>
      </c>
      <c r="J13187">
        <v>0</v>
      </c>
      <c r="K13187">
        <v>0</v>
      </c>
      <c r="L13187">
        <v>45</v>
      </c>
      <c r="M13187">
        <v>1908000</v>
      </c>
      <c r="N13187">
        <v>209000</v>
      </c>
      <c r="O13187">
        <v>9221919</v>
      </c>
      <c r="P13187" t="s">
        <v>5</v>
      </c>
      <c r="Q13187" t="s">
        <v>10</v>
      </c>
      <c r="R13187" t="s">
        <v>169</v>
      </c>
      <c r="S13187" t="s">
        <v>170</v>
      </c>
      <c r="T13187">
        <v>5949625.1612903224</v>
      </c>
      <c r="U13187">
        <v>6988647</v>
      </c>
      <c r="V13187">
        <v>1039021.8387096776</v>
      </c>
      <c r="W13187">
        <v>0.17463652088030712</v>
      </c>
      <c r="X13187" t="s">
        <v>180</v>
      </c>
    </row>
    <row r="13188" spans="1:24" x14ac:dyDescent="0.35">
      <c r="A13188">
        <v>3300009240</v>
      </c>
      <c r="B13188" t="s">
        <v>168</v>
      </c>
      <c r="C13188" t="s">
        <v>168</v>
      </c>
      <c r="D13188">
        <v>0</v>
      </c>
      <c r="E13188">
        <v>0</v>
      </c>
      <c r="F13188">
        <v>12</v>
      </c>
      <c r="G13188">
        <v>394894</v>
      </c>
      <c r="H13188">
        <v>7</v>
      </c>
      <c r="I13188">
        <v>545000</v>
      </c>
      <c r="J13188">
        <v>0</v>
      </c>
      <c r="K13188">
        <v>0</v>
      </c>
      <c r="L13188">
        <v>4</v>
      </c>
      <c r="M13188">
        <v>229600</v>
      </c>
      <c r="N13188">
        <v>555000</v>
      </c>
      <c r="O13188">
        <v>1724494</v>
      </c>
      <c r="P13188" t="s">
        <v>5</v>
      </c>
      <c r="Q13188" t="s">
        <v>17</v>
      </c>
      <c r="R13188" t="s">
        <v>169</v>
      </c>
      <c r="S13188" t="s">
        <v>170</v>
      </c>
      <c r="T13188">
        <v>1112576.7741935484</v>
      </c>
      <c r="U13188">
        <v>529544</v>
      </c>
      <c r="V13188">
        <v>-583032.77419354836</v>
      </c>
      <c r="W13188">
        <v>-0.52403823962275309</v>
      </c>
      <c r="X13188" t="s">
        <v>291</v>
      </c>
    </row>
    <row r="13189" spans="1:24" x14ac:dyDescent="0.35">
      <c r="A13189">
        <v>3300014168</v>
      </c>
      <c r="B13189" t="s">
        <v>168</v>
      </c>
      <c r="C13189" t="s">
        <v>168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576700</v>
      </c>
      <c r="O13189">
        <v>576700</v>
      </c>
      <c r="P13189" t="s">
        <v>5</v>
      </c>
      <c r="Q13189" t="s">
        <v>8</v>
      </c>
      <c r="R13189" t="s">
        <v>169</v>
      </c>
      <c r="S13189" t="s">
        <v>170</v>
      </c>
      <c r="T13189">
        <v>372064.51612903224</v>
      </c>
      <c r="U13189">
        <v>1301100</v>
      </c>
      <c r="V13189">
        <v>929035.48387096776</v>
      </c>
      <c r="W13189">
        <v>2.4969741633431597</v>
      </c>
      <c r="X13189" t="s">
        <v>393</v>
      </c>
    </row>
    <row r="13190" spans="1:24" x14ac:dyDescent="0.35">
      <c r="A13190">
        <v>3300009149</v>
      </c>
      <c r="B13190" t="s">
        <v>168</v>
      </c>
      <c r="C13190" t="s">
        <v>168</v>
      </c>
      <c r="D13190">
        <v>0</v>
      </c>
      <c r="E13190">
        <v>0</v>
      </c>
      <c r="F13190">
        <v>0</v>
      </c>
      <c r="G13190">
        <v>0</v>
      </c>
      <c r="H13190">
        <v>1</v>
      </c>
      <c r="I13190">
        <v>2000</v>
      </c>
      <c r="J13190">
        <v>0</v>
      </c>
      <c r="K13190">
        <v>0</v>
      </c>
      <c r="L13190">
        <v>0</v>
      </c>
      <c r="M13190">
        <v>0</v>
      </c>
      <c r="N13190">
        <v>330000</v>
      </c>
      <c r="O13190">
        <v>332000</v>
      </c>
      <c r="P13190" t="s">
        <v>5</v>
      </c>
      <c r="Q13190" t="s">
        <v>12</v>
      </c>
      <c r="R13190" t="s">
        <v>169</v>
      </c>
      <c r="S13190" t="s">
        <v>170</v>
      </c>
      <c r="T13190">
        <v>214193.54838709679</v>
      </c>
      <c r="U13190">
        <v>432000</v>
      </c>
      <c r="V13190">
        <v>217806.45161290321</v>
      </c>
      <c r="W13190">
        <v>1.0168674698795179</v>
      </c>
      <c r="X13190" t="s">
        <v>390</v>
      </c>
    </row>
    <row r="13191" spans="1:24" x14ac:dyDescent="0.35">
      <c r="A13191">
        <v>3301070589</v>
      </c>
      <c r="B13191" t="s">
        <v>168</v>
      </c>
      <c r="C13191" t="s">
        <v>168</v>
      </c>
      <c r="D13191">
        <v>0</v>
      </c>
      <c r="E13191">
        <v>0</v>
      </c>
      <c r="F13191">
        <v>1</v>
      </c>
      <c r="G13191">
        <v>2000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215000</v>
      </c>
      <c r="O13191">
        <v>217000</v>
      </c>
      <c r="P13191" t="s">
        <v>5</v>
      </c>
      <c r="Q13191" t="s">
        <v>10</v>
      </c>
      <c r="R13191" t="s">
        <v>169</v>
      </c>
      <c r="S13191" t="s">
        <v>170</v>
      </c>
      <c r="T13191">
        <v>140000</v>
      </c>
      <c r="U13191">
        <v>356795</v>
      </c>
      <c r="V13191">
        <v>216795</v>
      </c>
      <c r="W13191">
        <v>1.5485357142857143</v>
      </c>
      <c r="X13191" t="s">
        <v>292</v>
      </c>
    </row>
    <row r="13192" spans="1:24" x14ac:dyDescent="0.35">
      <c r="A13192">
        <v>3301067061</v>
      </c>
      <c r="B13192" t="s">
        <v>168</v>
      </c>
      <c r="C13192" t="s">
        <v>168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30000</v>
      </c>
      <c r="O13192">
        <v>30000</v>
      </c>
      <c r="P13192" t="s">
        <v>5</v>
      </c>
      <c r="Q13192" t="s">
        <v>11</v>
      </c>
      <c r="R13192" t="s">
        <v>169</v>
      </c>
      <c r="S13192" t="s">
        <v>170</v>
      </c>
      <c r="T13192">
        <v>19354.83870967742</v>
      </c>
      <c r="U13192">
        <v>30000</v>
      </c>
      <c r="V13192">
        <v>10645.16129032258</v>
      </c>
      <c r="W13192">
        <v>0.54999999999999982</v>
      </c>
      <c r="X13192" t="s">
        <v>360</v>
      </c>
    </row>
    <row r="13193" spans="1:24" x14ac:dyDescent="0.35">
      <c r="A13193">
        <v>3300010514</v>
      </c>
      <c r="B13193" t="s">
        <v>168</v>
      </c>
      <c r="C13193" t="s">
        <v>168</v>
      </c>
      <c r="D13193">
        <v>0</v>
      </c>
      <c r="E13193">
        <v>0</v>
      </c>
      <c r="F13193">
        <v>0</v>
      </c>
      <c r="G13193">
        <v>0</v>
      </c>
      <c r="H13193">
        <v>29</v>
      </c>
      <c r="I13193">
        <v>570000</v>
      </c>
      <c r="J13193">
        <v>0</v>
      </c>
      <c r="K13193">
        <v>0</v>
      </c>
      <c r="L13193">
        <v>0</v>
      </c>
      <c r="M13193">
        <v>0</v>
      </c>
      <c r="N13193">
        <v>985400</v>
      </c>
      <c r="O13193">
        <v>1555400</v>
      </c>
      <c r="P13193" t="s">
        <v>5</v>
      </c>
      <c r="Q13193" t="s">
        <v>17</v>
      </c>
      <c r="R13193" t="s">
        <v>169</v>
      </c>
      <c r="S13193" t="s">
        <v>170</v>
      </c>
      <c r="T13193">
        <v>1003483.8709677419</v>
      </c>
      <c r="U13193">
        <v>1062500</v>
      </c>
      <c r="V13193">
        <v>59016.129032258061</v>
      </c>
      <c r="W13193">
        <v>5.8811238266683885E-2</v>
      </c>
      <c r="X13193" t="s">
        <v>332</v>
      </c>
    </row>
    <row r="13194" spans="1:24" x14ac:dyDescent="0.35">
      <c r="A13194">
        <v>3301040790</v>
      </c>
      <c r="B13194" t="s">
        <v>168</v>
      </c>
      <c r="C13194" t="s">
        <v>168</v>
      </c>
      <c r="D13194">
        <v>0</v>
      </c>
      <c r="E13194">
        <v>0</v>
      </c>
      <c r="F13194">
        <v>118</v>
      </c>
      <c r="G13194">
        <v>4492575</v>
      </c>
      <c r="H13194">
        <v>320</v>
      </c>
      <c r="I13194">
        <v>11274000</v>
      </c>
      <c r="J13194">
        <v>0</v>
      </c>
      <c r="K13194">
        <v>0</v>
      </c>
      <c r="L13194">
        <v>114</v>
      </c>
      <c r="M13194">
        <v>4573600</v>
      </c>
      <c r="N13194">
        <v>215000</v>
      </c>
      <c r="O13194">
        <v>20555175</v>
      </c>
      <c r="P13194" t="s">
        <v>5</v>
      </c>
      <c r="Q13194" t="s">
        <v>10</v>
      </c>
      <c r="R13194" t="s">
        <v>169</v>
      </c>
      <c r="S13194" t="s">
        <v>170</v>
      </c>
      <c r="T13194">
        <v>13261403.22580645</v>
      </c>
      <c r="U13194">
        <v>13332899</v>
      </c>
      <c r="V13194">
        <v>71495.774193549529</v>
      </c>
      <c r="W13194">
        <v>5.3912676491443268E-3</v>
      </c>
      <c r="X13194" t="s">
        <v>362</v>
      </c>
    </row>
    <row r="13195" spans="1:24" x14ac:dyDescent="0.35">
      <c r="A13195">
        <v>3300005308</v>
      </c>
      <c r="B13195" t="s">
        <v>168</v>
      </c>
      <c r="C13195" t="s">
        <v>168</v>
      </c>
      <c r="D13195">
        <v>0</v>
      </c>
      <c r="E13195">
        <v>0</v>
      </c>
      <c r="F13195">
        <v>60</v>
      </c>
      <c r="G13195">
        <v>1682433</v>
      </c>
      <c r="H13195">
        <v>83</v>
      </c>
      <c r="I13195">
        <v>2092000</v>
      </c>
      <c r="J13195">
        <v>0</v>
      </c>
      <c r="K13195">
        <v>0</v>
      </c>
      <c r="L13195">
        <v>29</v>
      </c>
      <c r="M13195">
        <v>1379600</v>
      </c>
      <c r="N13195">
        <v>30000</v>
      </c>
      <c r="O13195">
        <v>5184033</v>
      </c>
      <c r="P13195" t="s">
        <v>5</v>
      </c>
      <c r="Q13195" t="s">
        <v>9</v>
      </c>
      <c r="R13195" t="s">
        <v>169</v>
      </c>
      <c r="S13195" t="s">
        <v>170</v>
      </c>
      <c r="T13195">
        <v>3344537.4193548388</v>
      </c>
      <c r="U13195">
        <v>2921142</v>
      </c>
      <c r="V13195">
        <v>-423395.41935483878</v>
      </c>
      <c r="W13195">
        <v>-0.12659311775214399</v>
      </c>
      <c r="X13195" t="s">
        <v>315</v>
      </c>
    </row>
    <row r="13196" spans="1:24" x14ac:dyDescent="0.35">
      <c r="A13196">
        <v>3301033825</v>
      </c>
      <c r="B13196" t="s">
        <v>168</v>
      </c>
      <c r="C13196" t="s">
        <v>168</v>
      </c>
      <c r="D13196">
        <v>0</v>
      </c>
      <c r="E13196">
        <v>0</v>
      </c>
      <c r="F13196">
        <v>261</v>
      </c>
      <c r="G13196">
        <v>11906475</v>
      </c>
      <c r="H13196">
        <v>60</v>
      </c>
      <c r="I13196">
        <v>2020000</v>
      </c>
      <c r="J13196">
        <v>0</v>
      </c>
      <c r="K13196">
        <v>0</v>
      </c>
      <c r="L13196">
        <v>18</v>
      </c>
      <c r="M13196">
        <v>728468</v>
      </c>
      <c r="N13196">
        <v>3979500</v>
      </c>
      <c r="O13196">
        <v>18634443</v>
      </c>
      <c r="P13196" t="s">
        <v>5</v>
      </c>
      <c r="Q13196" t="s">
        <v>17</v>
      </c>
      <c r="R13196" t="s">
        <v>169</v>
      </c>
      <c r="S13196" t="s">
        <v>170</v>
      </c>
      <c r="T13196">
        <v>12022221.290322581</v>
      </c>
      <c r="U13196">
        <v>12456366</v>
      </c>
      <c r="V13196">
        <v>434144.70967741869</v>
      </c>
      <c r="W13196">
        <v>3.6111854805641386E-2</v>
      </c>
      <c r="X13196" t="s">
        <v>291</v>
      </c>
    </row>
    <row r="13197" spans="1:24" x14ac:dyDescent="0.35">
      <c r="A13197">
        <v>3301066004</v>
      </c>
      <c r="B13197" t="s">
        <v>168</v>
      </c>
      <c r="C13197" t="s">
        <v>168</v>
      </c>
      <c r="D13197">
        <v>0</v>
      </c>
      <c r="E13197">
        <v>0</v>
      </c>
      <c r="F13197">
        <v>1</v>
      </c>
      <c r="G13197">
        <v>94999</v>
      </c>
      <c r="H13197">
        <v>1</v>
      </c>
      <c r="I13197">
        <v>3000</v>
      </c>
      <c r="J13197">
        <v>0</v>
      </c>
      <c r="K13197">
        <v>0</v>
      </c>
      <c r="L13197">
        <v>0</v>
      </c>
      <c r="M13197">
        <v>0</v>
      </c>
      <c r="N13197">
        <v>30000</v>
      </c>
      <c r="O13197">
        <v>127999</v>
      </c>
      <c r="P13197" t="s">
        <v>5</v>
      </c>
      <c r="Q13197" t="s">
        <v>15</v>
      </c>
      <c r="R13197" t="s">
        <v>169</v>
      </c>
      <c r="S13197" t="s">
        <v>170</v>
      </c>
      <c r="T13197">
        <v>82580</v>
      </c>
      <c r="U13197">
        <v>403994</v>
      </c>
      <c r="V13197">
        <v>321414</v>
      </c>
      <c r="W13197">
        <v>3.8921530636958099</v>
      </c>
      <c r="X13197" t="s">
        <v>254</v>
      </c>
    </row>
    <row r="13198" spans="1:24" x14ac:dyDescent="0.35">
      <c r="A13198">
        <v>3300010252</v>
      </c>
      <c r="B13198" t="s">
        <v>168</v>
      </c>
      <c r="C13198" t="s">
        <v>168</v>
      </c>
      <c r="D13198">
        <v>0</v>
      </c>
      <c r="E13198">
        <v>0</v>
      </c>
      <c r="F13198">
        <v>0</v>
      </c>
      <c r="G13198">
        <v>0</v>
      </c>
      <c r="H13198">
        <v>1</v>
      </c>
      <c r="I13198">
        <v>2000</v>
      </c>
      <c r="J13198">
        <v>0</v>
      </c>
      <c r="K13198">
        <v>0</v>
      </c>
      <c r="L13198">
        <v>0</v>
      </c>
      <c r="M13198">
        <v>0</v>
      </c>
      <c r="N13198">
        <v>324500</v>
      </c>
      <c r="O13198">
        <v>326500</v>
      </c>
      <c r="P13198" t="s">
        <v>5</v>
      </c>
      <c r="Q13198" t="s">
        <v>12</v>
      </c>
      <c r="R13198" t="s">
        <v>169</v>
      </c>
      <c r="S13198" t="s">
        <v>170</v>
      </c>
      <c r="T13198">
        <v>210645.16129032258</v>
      </c>
      <c r="U13198">
        <v>396199</v>
      </c>
      <c r="V13198">
        <v>185553.83870967742</v>
      </c>
      <c r="W13198">
        <v>0.88088346094946401</v>
      </c>
      <c r="X13198" t="s">
        <v>248</v>
      </c>
    </row>
    <row r="13199" spans="1:24" x14ac:dyDescent="0.35">
      <c r="A13199">
        <v>3301075725</v>
      </c>
      <c r="B13199" t="s">
        <v>168</v>
      </c>
      <c r="C13199" t="s">
        <v>168</v>
      </c>
      <c r="D13199">
        <v>0</v>
      </c>
      <c r="E13199">
        <v>0</v>
      </c>
      <c r="F13199">
        <v>3</v>
      </c>
      <c r="G13199">
        <v>62597</v>
      </c>
      <c r="H13199">
        <v>1</v>
      </c>
      <c r="I13199">
        <v>5000</v>
      </c>
      <c r="J13199">
        <v>0</v>
      </c>
      <c r="K13199">
        <v>0</v>
      </c>
      <c r="L13199">
        <v>0</v>
      </c>
      <c r="M13199">
        <v>0</v>
      </c>
      <c r="N13199">
        <v>30000</v>
      </c>
      <c r="O13199">
        <v>97597</v>
      </c>
      <c r="P13199" t="s">
        <v>5</v>
      </c>
      <c r="Q13199" t="s">
        <v>11</v>
      </c>
      <c r="R13199" t="s">
        <v>169</v>
      </c>
      <c r="S13199" t="s">
        <v>170</v>
      </c>
      <c r="T13199">
        <v>62965.806451612909</v>
      </c>
      <c r="U13199">
        <v>464482</v>
      </c>
      <c r="V13199">
        <v>401516.19354838709</v>
      </c>
      <c r="W13199">
        <v>6.3767339160015162</v>
      </c>
      <c r="X13199" t="s">
        <v>360</v>
      </c>
    </row>
    <row r="13200" spans="1:24" x14ac:dyDescent="0.35">
      <c r="A13200">
        <v>3301003210</v>
      </c>
      <c r="B13200" t="s">
        <v>168</v>
      </c>
      <c r="C13200" t="s">
        <v>168</v>
      </c>
      <c r="D13200">
        <v>0</v>
      </c>
      <c r="E13200">
        <v>0</v>
      </c>
      <c r="F13200">
        <v>236</v>
      </c>
      <c r="G13200">
        <v>7071345</v>
      </c>
      <c r="H13200">
        <v>37</v>
      </c>
      <c r="I13200">
        <v>1598000</v>
      </c>
      <c r="J13200">
        <v>0</v>
      </c>
      <c r="K13200">
        <v>0</v>
      </c>
      <c r="L13200">
        <v>62</v>
      </c>
      <c r="M13200">
        <v>2258800</v>
      </c>
      <c r="N13200">
        <v>495500</v>
      </c>
      <c r="O13200">
        <v>11423645</v>
      </c>
      <c r="P13200" t="s">
        <v>5</v>
      </c>
      <c r="Q13200" t="s">
        <v>17</v>
      </c>
      <c r="R13200" t="s">
        <v>169</v>
      </c>
      <c r="S13200" t="s">
        <v>170</v>
      </c>
      <c r="T13200">
        <v>7370093.5483870972</v>
      </c>
      <c r="U13200">
        <v>7333478</v>
      </c>
      <c r="V13200">
        <v>-36615.548387097195</v>
      </c>
      <c r="W13200">
        <v>-4.968125322521888E-3</v>
      </c>
      <c r="X13200" t="s">
        <v>291</v>
      </c>
    </row>
    <row r="13201" spans="1:24" x14ac:dyDescent="0.35">
      <c r="A13201">
        <v>3300008900</v>
      </c>
      <c r="B13201" t="s">
        <v>168</v>
      </c>
      <c r="C13201" t="s">
        <v>168</v>
      </c>
      <c r="D13201">
        <v>0</v>
      </c>
      <c r="E13201">
        <v>0</v>
      </c>
      <c r="F13201">
        <v>20</v>
      </c>
      <c r="G13201">
        <v>584995</v>
      </c>
      <c r="H13201">
        <v>14</v>
      </c>
      <c r="I13201">
        <v>315000</v>
      </c>
      <c r="J13201">
        <v>0</v>
      </c>
      <c r="K13201">
        <v>0</v>
      </c>
      <c r="L13201">
        <v>6</v>
      </c>
      <c r="M13201">
        <v>248523</v>
      </c>
      <c r="N13201">
        <v>1454800</v>
      </c>
      <c r="O13201">
        <v>2603318</v>
      </c>
      <c r="P13201" t="s">
        <v>5</v>
      </c>
      <c r="Q13201" t="s">
        <v>17</v>
      </c>
      <c r="R13201" t="s">
        <v>169</v>
      </c>
      <c r="S13201" t="s">
        <v>170</v>
      </c>
      <c r="T13201">
        <v>1679560</v>
      </c>
      <c r="U13201">
        <v>1255854</v>
      </c>
      <c r="V13201">
        <v>-423706</v>
      </c>
      <c r="W13201">
        <v>-0.25227202362523515</v>
      </c>
      <c r="X13201" t="s">
        <v>389</v>
      </c>
    </row>
    <row r="13202" spans="1:24" x14ac:dyDescent="0.35">
      <c r="A13202">
        <v>3300011587</v>
      </c>
      <c r="B13202" t="s">
        <v>168</v>
      </c>
      <c r="C13202" t="s">
        <v>168</v>
      </c>
      <c r="D13202">
        <v>0</v>
      </c>
      <c r="E13202">
        <v>0</v>
      </c>
      <c r="F13202">
        <v>1</v>
      </c>
      <c r="G13202">
        <v>25700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330000</v>
      </c>
      <c r="O13202">
        <v>355700</v>
      </c>
      <c r="P13202" t="s">
        <v>5</v>
      </c>
      <c r="Q13202" t="s">
        <v>12</v>
      </c>
      <c r="R13202" t="s">
        <v>169</v>
      </c>
      <c r="S13202" t="s">
        <v>170</v>
      </c>
      <c r="T13202">
        <v>229483.87096774194</v>
      </c>
      <c r="U13202">
        <v>363699</v>
      </c>
      <c r="V13202">
        <v>134215.12903225806</v>
      </c>
      <c r="W13202">
        <v>0.58485648017992697</v>
      </c>
      <c r="X13202" t="s">
        <v>396</v>
      </c>
    </row>
    <row r="13203" spans="1:24" x14ac:dyDescent="0.35">
      <c r="A13203">
        <v>3300011354</v>
      </c>
      <c r="B13203" t="s">
        <v>168</v>
      </c>
      <c r="C13203" t="s">
        <v>168</v>
      </c>
      <c r="D13203">
        <v>0</v>
      </c>
      <c r="E13203">
        <v>0</v>
      </c>
      <c r="F13203">
        <v>56</v>
      </c>
      <c r="G13203">
        <v>2094468</v>
      </c>
      <c r="H13203">
        <v>1</v>
      </c>
      <c r="I13203">
        <v>10000</v>
      </c>
      <c r="J13203">
        <v>0</v>
      </c>
      <c r="K13203">
        <v>0</v>
      </c>
      <c r="L13203">
        <v>0</v>
      </c>
      <c r="M13203">
        <v>0</v>
      </c>
      <c r="N13203">
        <v>330000</v>
      </c>
      <c r="O13203">
        <v>2434468</v>
      </c>
      <c r="P13203" t="s">
        <v>5</v>
      </c>
      <c r="Q13203" t="s">
        <v>12</v>
      </c>
      <c r="R13203" t="s">
        <v>169</v>
      </c>
      <c r="S13203" t="s">
        <v>170</v>
      </c>
      <c r="T13203">
        <v>1570624.5161290322</v>
      </c>
      <c r="U13203">
        <v>1806183</v>
      </c>
      <c r="V13203">
        <v>235558.48387096776</v>
      </c>
      <c r="W13203">
        <v>0.14997759264036326</v>
      </c>
      <c r="X13203" t="s">
        <v>415</v>
      </c>
    </row>
    <row r="13204" spans="1:24" x14ac:dyDescent="0.35">
      <c r="A13204">
        <v>3301050199</v>
      </c>
      <c r="B13204" t="s">
        <v>168</v>
      </c>
      <c r="C13204" t="s">
        <v>168</v>
      </c>
      <c r="D13204">
        <v>0</v>
      </c>
      <c r="E13204">
        <v>0</v>
      </c>
      <c r="F13204">
        <v>0</v>
      </c>
      <c r="G13204">
        <v>0</v>
      </c>
      <c r="H13204">
        <v>1</v>
      </c>
      <c r="I13204">
        <v>5000</v>
      </c>
      <c r="J13204">
        <v>0</v>
      </c>
      <c r="K13204">
        <v>0</v>
      </c>
      <c r="L13204">
        <v>0</v>
      </c>
      <c r="M13204">
        <v>0</v>
      </c>
      <c r="N13204">
        <v>150000</v>
      </c>
      <c r="O13204">
        <v>155000</v>
      </c>
      <c r="P13204" t="s">
        <v>5</v>
      </c>
      <c r="Q13204" t="s">
        <v>15</v>
      </c>
      <c r="R13204" t="s">
        <v>169</v>
      </c>
      <c r="S13204" t="s">
        <v>170</v>
      </c>
      <c r="T13204">
        <v>100000</v>
      </c>
      <c r="U13204">
        <v>228999</v>
      </c>
      <c r="V13204">
        <v>128999</v>
      </c>
      <c r="W13204">
        <v>1.28999</v>
      </c>
      <c r="X13204" t="s">
        <v>296</v>
      </c>
    </row>
    <row r="13205" spans="1:24" x14ac:dyDescent="0.35">
      <c r="A13205">
        <v>3301070724</v>
      </c>
      <c r="B13205" t="s">
        <v>168</v>
      </c>
      <c r="C13205" t="s">
        <v>168</v>
      </c>
      <c r="D13205">
        <v>0</v>
      </c>
      <c r="E13205">
        <v>0</v>
      </c>
      <c r="F13205">
        <v>36</v>
      </c>
      <c r="G13205">
        <v>1503642</v>
      </c>
      <c r="H13205">
        <v>1</v>
      </c>
      <c r="I13205">
        <v>50000</v>
      </c>
      <c r="J13205">
        <v>0</v>
      </c>
      <c r="K13205">
        <v>0</v>
      </c>
      <c r="L13205">
        <v>3</v>
      </c>
      <c r="M13205">
        <v>425450</v>
      </c>
      <c r="N13205">
        <v>1049100</v>
      </c>
      <c r="O13205">
        <v>3028192</v>
      </c>
      <c r="P13205" t="s">
        <v>5</v>
      </c>
      <c r="Q13205" t="s">
        <v>8</v>
      </c>
      <c r="R13205" t="s">
        <v>169</v>
      </c>
      <c r="S13205" t="s">
        <v>170</v>
      </c>
      <c r="T13205">
        <v>1953672.2580645161</v>
      </c>
      <c r="U13205">
        <v>1934120</v>
      </c>
      <c r="V13205">
        <v>-19552.258064516122</v>
      </c>
      <c r="W13205">
        <v>-1.0007951939639215E-2</v>
      </c>
      <c r="X13205" t="s">
        <v>226</v>
      </c>
    </row>
    <row r="13206" spans="1:24" x14ac:dyDescent="0.35">
      <c r="A13206">
        <v>3301039096</v>
      </c>
      <c r="B13206" t="s">
        <v>168</v>
      </c>
      <c r="C13206" t="s">
        <v>168</v>
      </c>
      <c r="D13206">
        <v>0</v>
      </c>
      <c r="E13206">
        <v>0</v>
      </c>
      <c r="F13206">
        <v>368</v>
      </c>
      <c r="G13206">
        <v>10958215</v>
      </c>
      <c r="H13206">
        <v>227</v>
      </c>
      <c r="I13206">
        <v>4355000</v>
      </c>
      <c r="J13206">
        <v>0</v>
      </c>
      <c r="K13206">
        <v>0</v>
      </c>
      <c r="L13206">
        <v>74</v>
      </c>
      <c r="M13206">
        <v>3137600</v>
      </c>
      <c r="N13206">
        <v>150000</v>
      </c>
      <c r="O13206">
        <v>18600815</v>
      </c>
      <c r="P13206" t="s">
        <v>5</v>
      </c>
      <c r="Q13206" t="s">
        <v>13</v>
      </c>
      <c r="R13206" t="s">
        <v>169</v>
      </c>
      <c r="S13206" t="s">
        <v>170</v>
      </c>
      <c r="T13206">
        <v>12000525.806451611</v>
      </c>
      <c r="U13206">
        <v>11998538</v>
      </c>
      <c r="V13206">
        <v>-1987.8064516112208</v>
      </c>
      <c r="W13206">
        <v>-1.656432796088847E-4</v>
      </c>
      <c r="X13206" t="s">
        <v>399</v>
      </c>
    </row>
    <row r="13207" spans="1:24" x14ac:dyDescent="0.35">
      <c r="A13207">
        <v>3300019831</v>
      </c>
      <c r="B13207" t="s">
        <v>168</v>
      </c>
      <c r="C13207" t="s">
        <v>168</v>
      </c>
      <c r="D13207">
        <v>0</v>
      </c>
      <c r="E13207">
        <v>0</v>
      </c>
      <c r="F13207">
        <v>345</v>
      </c>
      <c r="G13207">
        <v>9985074</v>
      </c>
      <c r="H13207">
        <v>270</v>
      </c>
      <c r="I13207">
        <v>6180000</v>
      </c>
      <c r="J13207">
        <v>0</v>
      </c>
      <c r="K13207">
        <v>0</v>
      </c>
      <c r="L13207">
        <v>6</v>
      </c>
      <c r="M13207">
        <v>404400</v>
      </c>
      <c r="N13207">
        <v>150000</v>
      </c>
      <c r="O13207">
        <v>16719474</v>
      </c>
      <c r="P13207" t="s">
        <v>5</v>
      </c>
      <c r="Q13207" t="s">
        <v>15</v>
      </c>
      <c r="R13207" t="s">
        <v>169</v>
      </c>
      <c r="S13207" t="s">
        <v>170</v>
      </c>
      <c r="T13207">
        <v>10786757.419354839</v>
      </c>
      <c r="U13207">
        <v>8437463</v>
      </c>
      <c r="V13207">
        <v>-2349294.4193548393</v>
      </c>
      <c r="W13207">
        <v>-0.21779431278759132</v>
      </c>
      <c r="X13207" t="s">
        <v>296</v>
      </c>
    </row>
    <row r="13208" spans="1:24" x14ac:dyDescent="0.35">
      <c r="A13208">
        <v>3300010289</v>
      </c>
      <c r="B13208" t="s">
        <v>168</v>
      </c>
      <c r="C13208" t="s">
        <v>168</v>
      </c>
      <c r="D13208">
        <v>0</v>
      </c>
      <c r="E13208">
        <v>0</v>
      </c>
      <c r="F13208">
        <v>43</v>
      </c>
      <c r="G13208">
        <v>1294531</v>
      </c>
      <c r="H13208">
        <v>1</v>
      </c>
      <c r="I13208">
        <v>50000</v>
      </c>
      <c r="J13208">
        <v>0</v>
      </c>
      <c r="K13208">
        <v>0</v>
      </c>
      <c r="L13208">
        <v>0</v>
      </c>
      <c r="M13208">
        <v>0</v>
      </c>
      <c r="N13208">
        <v>324500</v>
      </c>
      <c r="O13208">
        <v>1669031</v>
      </c>
      <c r="P13208" t="s">
        <v>5</v>
      </c>
      <c r="Q13208" t="s">
        <v>12</v>
      </c>
      <c r="R13208" t="s">
        <v>169</v>
      </c>
      <c r="S13208" t="s">
        <v>170</v>
      </c>
      <c r="T13208">
        <v>1076794.1935483871</v>
      </c>
      <c r="U13208">
        <v>1107635</v>
      </c>
      <c r="V13208">
        <v>30840.806451612851</v>
      </c>
      <c r="W13208">
        <v>2.8641319424264733E-2</v>
      </c>
      <c r="X13208" t="s">
        <v>205</v>
      </c>
    </row>
    <row r="13209" spans="1:24" x14ac:dyDescent="0.35">
      <c r="A13209">
        <v>3301073575</v>
      </c>
      <c r="B13209" t="s">
        <v>168</v>
      </c>
      <c r="C13209" t="s">
        <v>168</v>
      </c>
      <c r="D13209">
        <v>0</v>
      </c>
      <c r="E13209">
        <v>0</v>
      </c>
      <c r="F13209">
        <v>36</v>
      </c>
      <c r="G13209">
        <v>1044041</v>
      </c>
      <c r="H13209">
        <v>12</v>
      </c>
      <c r="I13209">
        <v>535000</v>
      </c>
      <c r="J13209">
        <v>0</v>
      </c>
      <c r="K13209">
        <v>0</v>
      </c>
      <c r="L13209">
        <v>21</v>
      </c>
      <c r="M13209">
        <v>778000</v>
      </c>
      <c r="N13209">
        <v>550000</v>
      </c>
      <c r="O13209">
        <v>2907041</v>
      </c>
      <c r="P13209" t="s">
        <v>5</v>
      </c>
      <c r="Q13209" t="s">
        <v>12</v>
      </c>
      <c r="R13209" t="s">
        <v>169</v>
      </c>
      <c r="S13209" t="s">
        <v>170</v>
      </c>
      <c r="T13209">
        <v>1875510.3225806451</v>
      </c>
      <c r="U13209">
        <v>1221523</v>
      </c>
      <c r="V13209">
        <v>-653987.32258064509</v>
      </c>
      <c r="W13209">
        <v>-0.34869833277205242</v>
      </c>
      <c r="X13209" t="s">
        <v>381</v>
      </c>
    </row>
    <row r="13210" spans="1:24" x14ac:dyDescent="0.35">
      <c r="A13210">
        <v>3300018228</v>
      </c>
      <c r="B13210" t="s">
        <v>168</v>
      </c>
      <c r="C13210" t="s">
        <v>168</v>
      </c>
      <c r="D13210">
        <v>0</v>
      </c>
      <c r="E13210">
        <v>0</v>
      </c>
      <c r="F13210">
        <v>85</v>
      </c>
      <c r="G13210">
        <v>4198186</v>
      </c>
      <c r="H13210">
        <v>52</v>
      </c>
      <c r="I13210">
        <v>1295000</v>
      </c>
      <c r="J13210">
        <v>0</v>
      </c>
      <c r="K13210">
        <v>0</v>
      </c>
      <c r="L13210">
        <v>0</v>
      </c>
      <c r="M13210">
        <v>0</v>
      </c>
      <c r="N13210">
        <v>2145000</v>
      </c>
      <c r="O13210">
        <v>7638186</v>
      </c>
      <c r="P13210" t="s">
        <v>5</v>
      </c>
      <c r="Q13210" t="s">
        <v>6</v>
      </c>
      <c r="R13210" t="s">
        <v>169</v>
      </c>
      <c r="S13210" t="s">
        <v>170</v>
      </c>
      <c r="T13210">
        <v>4927861.935483871</v>
      </c>
      <c r="U13210">
        <v>4255412</v>
      </c>
      <c r="V13210">
        <v>-672449.93548387103</v>
      </c>
      <c r="W13210">
        <v>-0.13645876128180179</v>
      </c>
      <c r="X13210" t="s">
        <v>352</v>
      </c>
    </row>
    <row r="13211" spans="1:24" x14ac:dyDescent="0.35">
      <c r="A13211">
        <v>3301062056</v>
      </c>
      <c r="B13211" t="s">
        <v>168</v>
      </c>
      <c r="C13211" t="s">
        <v>168</v>
      </c>
      <c r="D13211">
        <v>0</v>
      </c>
      <c r="E13211">
        <v>0</v>
      </c>
      <c r="F13211">
        <v>48</v>
      </c>
      <c r="G13211">
        <v>1601037</v>
      </c>
      <c r="H13211">
        <v>49</v>
      </c>
      <c r="I13211">
        <v>1110000</v>
      </c>
      <c r="J13211">
        <v>0</v>
      </c>
      <c r="K13211">
        <v>0</v>
      </c>
      <c r="L13211">
        <v>0</v>
      </c>
      <c r="M13211">
        <v>0</v>
      </c>
      <c r="N13211">
        <v>1770000</v>
      </c>
      <c r="O13211">
        <v>4481037</v>
      </c>
      <c r="P13211" t="s">
        <v>5</v>
      </c>
      <c r="Q13211" t="s">
        <v>17</v>
      </c>
      <c r="R13211" t="s">
        <v>169</v>
      </c>
      <c r="S13211" t="s">
        <v>170</v>
      </c>
      <c r="T13211">
        <v>2890991.6129032262</v>
      </c>
      <c r="U13211">
        <v>3543545</v>
      </c>
      <c r="V13211">
        <v>652553.38709677383</v>
      </c>
      <c r="W13211">
        <v>0.22571957116176433</v>
      </c>
      <c r="X13211" t="s">
        <v>417</v>
      </c>
    </row>
    <row r="13212" spans="1:24" x14ac:dyDescent="0.35">
      <c r="A13212">
        <v>3301025661</v>
      </c>
      <c r="B13212" t="s">
        <v>168</v>
      </c>
      <c r="C13212" t="s">
        <v>168</v>
      </c>
      <c r="D13212">
        <v>0</v>
      </c>
      <c r="E13212">
        <v>0</v>
      </c>
      <c r="F13212">
        <v>17</v>
      </c>
      <c r="G13212">
        <v>365468</v>
      </c>
      <c r="H13212">
        <v>20</v>
      </c>
      <c r="I13212">
        <v>445000</v>
      </c>
      <c r="J13212">
        <v>0</v>
      </c>
      <c r="K13212">
        <v>0</v>
      </c>
      <c r="L13212">
        <v>8</v>
      </c>
      <c r="M13212">
        <v>539200</v>
      </c>
      <c r="N13212">
        <v>30000</v>
      </c>
      <c r="O13212">
        <v>1379668</v>
      </c>
      <c r="P13212" t="s">
        <v>5</v>
      </c>
      <c r="Q13212" t="s">
        <v>13</v>
      </c>
      <c r="R13212" t="s">
        <v>169</v>
      </c>
      <c r="S13212" t="s">
        <v>170</v>
      </c>
      <c r="T13212">
        <v>890108.3870967743</v>
      </c>
      <c r="U13212">
        <v>1315688</v>
      </c>
      <c r="V13212">
        <v>425579.6129032257</v>
      </c>
      <c r="W13212">
        <v>0.47812111319534822</v>
      </c>
      <c r="X13212" t="s">
        <v>414</v>
      </c>
    </row>
    <row r="13213" spans="1:24" x14ac:dyDescent="0.35">
      <c r="A13213">
        <v>3301063688</v>
      </c>
      <c r="B13213" t="s">
        <v>168</v>
      </c>
      <c r="C13213" t="s">
        <v>168</v>
      </c>
      <c r="D13213">
        <v>0</v>
      </c>
      <c r="E13213">
        <v>0</v>
      </c>
      <c r="F13213">
        <v>3</v>
      </c>
      <c r="G13213">
        <v>67097</v>
      </c>
      <c r="H13213">
        <v>4</v>
      </c>
      <c r="I13213">
        <v>45000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112097</v>
      </c>
      <c r="P13213" t="s">
        <v>5</v>
      </c>
      <c r="Q13213" t="s">
        <v>13</v>
      </c>
      <c r="R13213" t="s">
        <v>169</v>
      </c>
      <c r="S13213" t="s">
        <v>170</v>
      </c>
      <c r="T13213">
        <v>72320.645161290318</v>
      </c>
      <c r="U13213">
        <v>600794</v>
      </c>
      <c r="V13213">
        <v>528473.3548387097</v>
      </c>
      <c r="W13213">
        <v>7.3073650499121303</v>
      </c>
      <c r="X13213" t="s">
        <v>297</v>
      </c>
    </row>
    <row r="13214" spans="1:24" x14ac:dyDescent="0.35">
      <c r="A13214">
        <v>3300004085</v>
      </c>
      <c r="B13214" t="s">
        <v>168</v>
      </c>
      <c r="C13214" t="s">
        <v>168</v>
      </c>
      <c r="D13214">
        <v>0</v>
      </c>
      <c r="E13214">
        <v>0</v>
      </c>
      <c r="F13214">
        <v>62</v>
      </c>
      <c r="G13214">
        <v>1789121</v>
      </c>
      <c r="H13214">
        <v>7</v>
      </c>
      <c r="I13214">
        <v>390000</v>
      </c>
      <c r="J13214">
        <v>0</v>
      </c>
      <c r="K13214">
        <v>0</v>
      </c>
      <c r="L13214">
        <v>13</v>
      </c>
      <c r="M13214">
        <v>608800</v>
      </c>
      <c r="N13214">
        <v>150000</v>
      </c>
      <c r="O13214">
        <v>2937921</v>
      </c>
      <c r="P13214" t="s">
        <v>5</v>
      </c>
      <c r="Q13214" t="s">
        <v>10</v>
      </c>
      <c r="R13214" t="s">
        <v>169</v>
      </c>
      <c r="S13214" t="s">
        <v>170</v>
      </c>
      <c r="T13214">
        <v>1895432.9032258063</v>
      </c>
      <c r="U13214">
        <v>2454636</v>
      </c>
      <c r="V13214">
        <v>559203.09677419369</v>
      </c>
      <c r="W13214">
        <v>0.29502658512601276</v>
      </c>
      <c r="X13214" t="s">
        <v>198</v>
      </c>
    </row>
    <row r="13215" spans="1:24" x14ac:dyDescent="0.35">
      <c r="A13215">
        <v>3300014179</v>
      </c>
      <c r="B13215" t="s">
        <v>168</v>
      </c>
      <c r="C13215" t="s">
        <v>168</v>
      </c>
      <c r="D13215">
        <v>0</v>
      </c>
      <c r="E13215">
        <v>0</v>
      </c>
      <c r="F13215">
        <v>61</v>
      </c>
      <c r="G13215">
        <v>2564995</v>
      </c>
      <c r="H13215">
        <v>13</v>
      </c>
      <c r="I13215">
        <v>720000</v>
      </c>
      <c r="J13215">
        <v>0</v>
      </c>
      <c r="K13215">
        <v>0</v>
      </c>
      <c r="L13215">
        <v>9</v>
      </c>
      <c r="M13215">
        <v>441600</v>
      </c>
      <c r="N13215">
        <v>326100</v>
      </c>
      <c r="O13215">
        <v>4052695</v>
      </c>
      <c r="P13215" t="s">
        <v>5</v>
      </c>
      <c r="Q13215" t="s">
        <v>8</v>
      </c>
      <c r="R13215" t="s">
        <v>169</v>
      </c>
      <c r="S13215" t="s">
        <v>170</v>
      </c>
      <c r="T13215">
        <v>2614641.935483871</v>
      </c>
      <c r="U13215">
        <v>2257819</v>
      </c>
      <c r="V13215">
        <v>-356822.93548387103</v>
      </c>
      <c r="W13215">
        <v>-0.13647105197899179</v>
      </c>
      <c r="X13215" t="s">
        <v>393</v>
      </c>
    </row>
    <row r="13216" spans="1:24" x14ac:dyDescent="0.35">
      <c r="A13216">
        <v>3301055851</v>
      </c>
      <c r="B13216" t="s">
        <v>168</v>
      </c>
      <c r="C13216" t="s">
        <v>168</v>
      </c>
      <c r="D13216">
        <v>0</v>
      </c>
      <c r="E13216">
        <v>0</v>
      </c>
      <c r="F13216">
        <v>12</v>
      </c>
      <c r="G13216">
        <v>286846</v>
      </c>
      <c r="H13216">
        <v>2</v>
      </c>
      <c r="I13216">
        <v>80000</v>
      </c>
      <c r="J13216">
        <v>0</v>
      </c>
      <c r="K13216">
        <v>0</v>
      </c>
      <c r="L13216">
        <v>0</v>
      </c>
      <c r="M13216">
        <v>0</v>
      </c>
      <c r="N13216">
        <v>2193000</v>
      </c>
      <c r="O13216">
        <v>2559846</v>
      </c>
      <c r="P13216" t="s">
        <v>5</v>
      </c>
      <c r="Q13216" t="s">
        <v>17</v>
      </c>
      <c r="R13216" t="s">
        <v>169</v>
      </c>
      <c r="S13216" t="s">
        <v>170</v>
      </c>
      <c r="T13216">
        <v>1651513.5483870967</v>
      </c>
      <c r="U13216">
        <v>2449800</v>
      </c>
      <c r="V13216">
        <v>798286.45161290327</v>
      </c>
      <c r="W13216">
        <v>0.48336657752067902</v>
      </c>
      <c r="X13216" t="s">
        <v>332</v>
      </c>
    </row>
    <row r="13217" spans="1:24" x14ac:dyDescent="0.35">
      <c r="A13217">
        <v>6001124644</v>
      </c>
      <c r="B13217" t="s">
        <v>168</v>
      </c>
      <c r="C13217" t="s">
        <v>168</v>
      </c>
      <c r="D13217">
        <v>0</v>
      </c>
      <c r="E13217">
        <v>0</v>
      </c>
      <c r="F13217">
        <v>230</v>
      </c>
      <c r="G13217">
        <v>7099992</v>
      </c>
      <c r="H13217">
        <v>17</v>
      </c>
      <c r="I13217">
        <v>626000</v>
      </c>
      <c r="J13217">
        <v>0</v>
      </c>
      <c r="K13217">
        <v>0</v>
      </c>
      <c r="L13217">
        <v>40</v>
      </c>
      <c r="M13217">
        <v>1946000</v>
      </c>
      <c r="N13217">
        <v>8351500</v>
      </c>
      <c r="O13217">
        <v>18023492</v>
      </c>
      <c r="P13217" t="s">
        <v>5</v>
      </c>
      <c r="Q13217" t="s">
        <v>16</v>
      </c>
      <c r="R13217" t="s">
        <v>169</v>
      </c>
      <c r="S13217" t="s">
        <v>170</v>
      </c>
      <c r="T13217">
        <v>11628059.35483871</v>
      </c>
      <c r="U13217">
        <v>6212374</v>
      </c>
      <c r="V13217">
        <v>-5415685.3548387103</v>
      </c>
      <c r="W13217">
        <v>-0.46574283718160725</v>
      </c>
      <c r="X13217" t="s">
        <v>370</v>
      </c>
    </row>
    <row r="13218" spans="1:24" x14ac:dyDescent="0.35">
      <c r="A13218">
        <v>3301073429</v>
      </c>
      <c r="B13218" t="s">
        <v>168</v>
      </c>
      <c r="C13218" t="s">
        <v>168</v>
      </c>
      <c r="D13218">
        <v>0</v>
      </c>
      <c r="E13218">
        <v>0</v>
      </c>
      <c r="F13218">
        <v>1</v>
      </c>
      <c r="G13218">
        <v>46999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150000</v>
      </c>
      <c r="O13218">
        <v>196999</v>
      </c>
      <c r="P13218" t="s">
        <v>5</v>
      </c>
      <c r="Q13218" t="s">
        <v>14</v>
      </c>
      <c r="R13218" t="s">
        <v>181</v>
      </c>
      <c r="S13218" t="s">
        <v>170</v>
      </c>
      <c r="T13218">
        <v>127096.12903225806</v>
      </c>
      <c r="U13218">
        <v>333896</v>
      </c>
      <c r="V13218">
        <v>206799.87096774194</v>
      </c>
      <c r="W13218">
        <v>1.6271138432174785</v>
      </c>
      <c r="X13218" t="s">
        <v>333</v>
      </c>
    </row>
    <row r="13219" spans="1:24" x14ac:dyDescent="0.35">
      <c r="A13219">
        <v>3301054931</v>
      </c>
      <c r="B13219" t="s">
        <v>168</v>
      </c>
      <c r="C13219" t="s">
        <v>168</v>
      </c>
      <c r="D13219">
        <v>0</v>
      </c>
      <c r="E13219">
        <v>0</v>
      </c>
      <c r="F13219">
        <v>103</v>
      </c>
      <c r="G13219">
        <v>2992471</v>
      </c>
      <c r="H13219">
        <v>19</v>
      </c>
      <c r="I13219">
        <v>774000</v>
      </c>
      <c r="J13219">
        <v>0</v>
      </c>
      <c r="K13219">
        <v>0</v>
      </c>
      <c r="L13219">
        <v>22</v>
      </c>
      <c r="M13219">
        <v>3152800</v>
      </c>
      <c r="N13219">
        <v>150000</v>
      </c>
      <c r="O13219">
        <v>7069271</v>
      </c>
      <c r="P13219" t="s">
        <v>5</v>
      </c>
      <c r="Q13219" t="s">
        <v>13</v>
      </c>
      <c r="R13219" t="s">
        <v>169</v>
      </c>
      <c r="S13219" t="s">
        <v>170</v>
      </c>
      <c r="T13219">
        <v>4560820</v>
      </c>
      <c r="U13219">
        <v>2797721</v>
      </c>
      <c r="V13219">
        <v>-1763099</v>
      </c>
      <c r="W13219">
        <v>-0.38657500186369997</v>
      </c>
      <c r="X13219" t="s">
        <v>186</v>
      </c>
    </row>
    <row r="13220" spans="1:24" x14ac:dyDescent="0.35">
      <c r="A13220">
        <v>3300018204</v>
      </c>
      <c r="B13220" t="s">
        <v>168</v>
      </c>
      <c r="C13220" t="s">
        <v>168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350000</v>
      </c>
      <c r="O13220">
        <v>350000</v>
      </c>
      <c r="P13220" t="s">
        <v>5</v>
      </c>
      <c r="Q13220" t="s">
        <v>6</v>
      </c>
      <c r="R13220" t="s">
        <v>169</v>
      </c>
      <c r="S13220" t="s">
        <v>170</v>
      </c>
      <c r="T13220">
        <v>225806.45161290321</v>
      </c>
      <c r="U13220">
        <v>342000</v>
      </c>
      <c r="V13220">
        <v>116193.54838709679</v>
      </c>
      <c r="W13220">
        <v>0.51457142857142868</v>
      </c>
      <c r="X13220" t="s">
        <v>343</v>
      </c>
    </row>
    <row r="13221" spans="1:24" x14ac:dyDescent="0.35">
      <c r="A13221">
        <v>3300014354</v>
      </c>
      <c r="B13221" t="s">
        <v>168</v>
      </c>
      <c r="C13221" t="s">
        <v>168</v>
      </c>
      <c r="D13221">
        <v>0</v>
      </c>
      <c r="E13221">
        <v>0</v>
      </c>
      <c r="F13221">
        <v>2</v>
      </c>
      <c r="G13221">
        <v>49496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342000</v>
      </c>
      <c r="O13221">
        <v>391496</v>
      </c>
      <c r="P13221" t="s">
        <v>5</v>
      </c>
      <c r="Q13221" t="s">
        <v>8</v>
      </c>
      <c r="R13221" t="s">
        <v>169</v>
      </c>
      <c r="S13221" t="s">
        <v>170</v>
      </c>
      <c r="T13221">
        <v>252578.06451612903</v>
      </c>
      <c r="U13221">
        <v>1080098</v>
      </c>
      <c r="V13221">
        <v>827519.93548387103</v>
      </c>
      <c r="W13221">
        <v>3.276293755236324</v>
      </c>
      <c r="X13221" t="s">
        <v>187</v>
      </c>
    </row>
    <row r="13222" spans="1:24" x14ac:dyDescent="0.35">
      <c r="A13222">
        <v>3301050775</v>
      </c>
      <c r="B13222" t="s">
        <v>168</v>
      </c>
      <c r="C13222" t="s">
        <v>168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75000</v>
      </c>
      <c r="O13222">
        <v>75000</v>
      </c>
      <c r="P13222" t="s">
        <v>5</v>
      </c>
      <c r="Q13222" t="s">
        <v>14</v>
      </c>
      <c r="R13222" t="s">
        <v>207</v>
      </c>
      <c r="S13222" t="s">
        <v>170</v>
      </c>
      <c r="T13222">
        <v>48387.096774193553</v>
      </c>
      <c r="U13222">
        <v>150000</v>
      </c>
      <c r="V13222">
        <v>101612.90322580645</v>
      </c>
      <c r="W13222">
        <v>2.0999999999999996</v>
      </c>
      <c r="X13222" t="s">
        <v>313</v>
      </c>
    </row>
    <row r="13223" spans="1:24" x14ac:dyDescent="0.35">
      <c r="A13223">
        <v>3301019109</v>
      </c>
      <c r="B13223" t="s">
        <v>168</v>
      </c>
      <c r="C13223" t="s">
        <v>168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330000</v>
      </c>
      <c r="O13223">
        <v>330000</v>
      </c>
      <c r="P13223" t="s">
        <v>5</v>
      </c>
      <c r="Q13223" t="s">
        <v>12</v>
      </c>
      <c r="R13223" t="s">
        <v>169</v>
      </c>
      <c r="S13223" t="s">
        <v>170</v>
      </c>
      <c r="T13223">
        <v>212903.22580645164</v>
      </c>
      <c r="U13223">
        <v>380000</v>
      </c>
      <c r="V13223">
        <v>167096.77419354836</v>
      </c>
      <c r="W13223">
        <v>0.78484848484848468</v>
      </c>
      <c r="X13223" t="s">
        <v>390</v>
      </c>
    </row>
    <row r="13224" spans="1:24" x14ac:dyDescent="0.35">
      <c r="A13224">
        <v>3300014079</v>
      </c>
      <c r="B13224" t="s">
        <v>168</v>
      </c>
      <c r="C13224" t="s">
        <v>168</v>
      </c>
      <c r="D13224">
        <v>0</v>
      </c>
      <c r="E13224">
        <v>0</v>
      </c>
      <c r="F13224">
        <v>85</v>
      </c>
      <c r="G13224">
        <v>3767922</v>
      </c>
      <c r="H13224">
        <v>2</v>
      </c>
      <c r="I13224">
        <v>20000</v>
      </c>
      <c r="J13224">
        <v>0</v>
      </c>
      <c r="K13224">
        <v>0</v>
      </c>
      <c r="L13224">
        <v>1</v>
      </c>
      <c r="M13224">
        <v>22400</v>
      </c>
      <c r="N13224">
        <v>1040800</v>
      </c>
      <c r="O13224">
        <v>4851122</v>
      </c>
      <c r="P13224" t="s">
        <v>5</v>
      </c>
      <c r="Q13224" t="s">
        <v>7</v>
      </c>
      <c r="R13224" t="s">
        <v>169</v>
      </c>
      <c r="S13224" t="s">
        <v>170</v>
      </c>
      <c r="T13224">
        <v>3129756.1290322579</v>
      </c>
      <c r="U13224">
        <v>3187150</v>
      </c>
      <c r="V13224">
        <v>57393.870967742056</v>
      </c>
      <c r="W13224">
        <v>1.8338128787525942E-2</v>
      </c>
      <c r="X13224" t="s">
        <v>317</v>
      </c>
    </row>
    <row r="13225" spans="1:24" x14ac:dyDescent="0.35">
      <c r="A13225">
        <v>3301038947</v>
      </c>
      <c r="B13225" t="s">
        <v>168</v>
      </c>
      <c r="C13225" t="s">
        <v>168</v>
      </c>
      <c r="D13225">
        <v>0</v>
      </c>
      <c r="E13225">
        <v>0</v>
      </c>
      <c r="F13225">
        <v>124</v>
      </c>
      <c r="G13225">
        <v>3474224</v>
      </c>
      <c r="H13225">
        <v>285</v>
      </c>
      <c r="I13225">
        <v>7362000</v>
      </c>
      <c r="J13225">
        <v>0</v>
      </c>
      <c r="K13225">
        <v>0</v>
      </c>
      <c r="L13225">
        <v>117</v>
      </c>
      <c r="M13225">
        <v>6013600</v>
      </c>
      <c r="N13225">
        <v>161000</v>
      </c>
      <c r="O13225">
        <v>17010824</v>
      </c>
      <c r="P13225" t="s">
        <v>5</v>
      </c>
      <c r="Q13225" t="s">
        <v>10</v>
      </c>
      <c r="R13225" t="s">
        <v>169</v>
      </c>
      <c r="S13225" t="s">
        <v>170</v>
      </c>
      <c r="T13225">
        <v>10974725.161290321</v>
      </c>
      <c r="U13225">
        <v>15295585</v>
      </c>
      <c r="V13225">
        <v>4320859.8387096785</v>
      </c>
      <c r="W13225">
        <v>0.39371007248090995</v>
      </c>
      <c r="X13225" t="s">
        <v>200</v>
      </c>
    </row>
    <row r="13226" spans="1:24" x14ac:dyDescent="0.35">
      <c r="A13226">
        <v>3300022000</v>
      </c>
      <c r="B13226" t="s">
        <v>168</v>
      </c>
      <c r="C13226" t="s">
        <v>168</v>
      </c>
      <c r="D13226">
        <v>0</v>
      </c>
      <c r="E13226">
        <v>0</v>
      </c>
      <c r="F13226">
        <v>4</v>
      </c>
      <c r="G13226">
        <v>64387</v>
      </c>
      <c r="H13226">
        <v>1</v>
      </c>
      <c r="I13226">
        <v>10000</v>
      </c>
      <c r="J13226">
        <v>0</v>
      </c>
      <c r="K13226">
        <v>0</v>
      </c>
      <c r="L13226">
        <v>1</v>
      </c>
      <c r="M13226">
        <v>22400</v>
      </c>
      <c r="N13226">
        <v>2145000</v>
      </c>
      <c r="O13226">
        <v>2241787</v>
      </c>
      <c r="P13226" t="s">
        <v>5</v>
      </c>
      <c r="Q13226" t="s">
        <v>6</v>
      </c>
      <c r="R13226" t="s">
        <v>181</v>
      </c>
      <c r="S13226" t="s">
        <v>170</v>
      </c>
      <c r="T13226">
        <v>1446314.1935483869</v>
      </c>
      <c r="U13226">
        <v>854754</v>
      </c>
      <c r="V13226">
        <v>-591560.19354838692</v>
      </c>
      <c r="W13226">
        <v>-0.40901222997546149</v>
      </c>
      <c r="X13226" t="s">
        <v>276</v>
      </c>
    </row>
    <row r="13227" spans="1:24" x14ac:dyDescent="0.35">
      <c r="A13227">
        <v>3300004219</v>
      </c>
      <c r="B13227" t="s">
        <v>168</v>
      </c>
      <c r="C13227" t="s">
        <v>168</v>
      </c>
      <c r="D13227">
        <v>0</v>
      </c>
      <c r="E13227">
        <v>0</v>
      </c>
      <c r="F13227">
        <v>39</v>
      </c>
      <c r="G13227">
        <v>1488259</v>
      </c>
      <c r="H13227">
        <v>91</v>
      </c>
      <c r="I13227">
        <v>3255000</v>
      </c>
      <c r="J13227">
        <v>0</v>
      </c>
      <c r="K13227">
        <v>0</v>
      </c>
      <c r="L13227">
        <v>38</v>
      </c>
      <c r="M13227">
        <v>2761200</v>
      </c>
      <c r="N13227">
        <v>30000</v>
      </c>
      <c r="O13227">
        <v>7534459</v>
      </c>
      <c r="P13227" t="s">
        <v>5</v>
      </c>
      <c r="Q13227" t="s">
        <v>11</v>
      </c>
      <c r="R13227" t="s">
        <v>169</v>
      </c>
      <c r="S13227" t="s">
        <v>170</v>
      </c>
      <c r="T13227">
        <v>4860941.2903225804</v>
      </c>
      <c r="U13227">
        <v>3689072</v>
      </c>
      <c r="V13227">
        <v>-1171869.2903225804</v>
      </c>
      <c r="W13227">
        <v>-0.24107867598722077</v>
      </c>
      <c r="X13227" t="s">
        <v>193</v>
      </c>
    </row>
    <row r="13228" spans="1:24" x14ac:dyDescent="0.35">
      <c r="A13228">
        <v>3300003055</v>
      </c>
      <c r="B13228" t="s">
        <v>168</v>
      </c>
      <c r="C13228" t="s">
        <v>168</v>
      </c>
      <c r="D13228">
        <v>0</v>
      </c>
      <c r="E13228">
        <v>0</v>
      </c>
      <c r="F13228">
        <v>204</v>
      </c>
      <c r="G13228">
        <v>8866630</v>
      </c>
      <c r="H13228">
        <v>131</v>
      </c>
      <c r="I13228">
        <v>5735000</v>
      </c>
      <c r="J13228">
        <v>0</v>
      </c>
      <c r="K13228">
        <v>0</v>
      </c>
      <c r="L13228">
        <v>42</v>
      </c>
      <c r="M13228">
        <v>2350800</v>
      </c>
      <c r="N13228">
        <v>220000</v>
      </c>
      <c r="O13228">
        <v>17172430</v>
      </c>
      <c r="P13228" t="s">
        <v>5</v>
      </c>
      <c r="Q13228" t="s">
        <v>15</v>
      </c>
      <c r="R13228" t="s">
        <v>169</v>
      </c>
      <c r="S13228" t="s">
        <v>170</v>
      </c>
      <c r="T13228">
        <v>11078987.096774194</v>
      </c>
      <c r="U13228">
        <v>14584927</v>
      </c>
      <c r="V13228">
        <v>3505939.9032258056</v>
      </c>
      <c r="W13228">
        <v>0.31644949782878706</v>
      </c>
      <c r="X13228" t="s">
        <v>296</v>
      </c>
    </row>
    <row r="13229" spans="1:24" x14ac:dyDescent="0.35">
      <c r="A13229">
        <v>3300015326</v>
      </c>
      <c r="B13229" t="s">
        <v>168</v>
      </c>
      <c r="C13229" t="s">
        <v>168</v>
      </c>
      <c r="D13229">
        <v>0</v>
      </c>
      <c r="E13229">
        <v>0</v>
      </c>
      <c r="F13229">
        <v>316</v>
      </c>
      <c r="G13229">
        <v>14326563</v>
      </c>
      <c r="H13229">
        <v>145</v>
      </c>
      <c r="I13229">
        <v>4065000</v>
      </c>
      <c r="J13229">
        <v>0</v>
      </c>
      <c r="K13229">
        <v>0</v>
      </c>
      <c r="L13229">
        <v>1</v>
      </c>
      <c r="M13229">
        <v>52400</v>
      </c>
      <c r="N13229">
        <v>1188000</v>
      </c>
      <c r="O13229">
        <v>19631963</v>
      </c>
      <c r="P13229" t="s">
        <v>5</v>
      </c>
      <c r="Q13229" t="s">
        <v>8</v>
      </c>
      <c r="R13229" t="s">
        <v>169</v>
      </c>
      <c r="S13229" t="s">
        <v>170</v>
      </c>
      <c r="T13229">
        <v>12665782.580645161</v>
      </c>
      <c r="U13229">
        <v>13026545</v>
      </c>
      <c r="V13229">
        <v>360762.41935483925</v>
      </c>
      <c r="W13229">
        <v>2.8483231656457386E-2</v>
      </c>
      <c r="X13229" t="s">
        <v>335</v>
      </c>
    </row>
    <row r="13230" spans="1:24" x14ac:dyDescent="0.35">
      <c r="A13230">
        <v>3300016934</v>
      </c>
      <c r="B13230" t="s">
        <v>168</v>
      </c>
      <c r="C13230" t="s">
        <v>168</v>
      </c>
      <c r="D13230">
        <v>0</v>
      </c>
      <c r="E13230">
        <v>0</v>
      </c>
      <c r="F13230">
        <v>5</v>
      </c>
      <c r="G13230">
        <v>105690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254800</v>
      </c>
      <c r="N13230">
        <v>2834500</v>
      </c>
      <c r="O13230">
        <v>3194990</v>
      </c>
      <c r="P13230" t="s">
        <v>5</v>
      </c>
      <c r="Q13230" t="s">
        <v>7</v>
      </c>
      <c r="R13230" t="s">
        <v>169</v>
      </c>
      <c r="S13230" t="s">
        <v>170</v>
      </c>
      <c r="T13230">
        <v>2061283.8709677418</v>
      </c>
      <c r="U13230">
        <v>3335982</v>
      </c>
      <c r="V13230">
        <v>1274698.1290322582</v>
      </c>
      <c r="W13230">
        <v>0.6184000888891672</v>
      </c>
      <c r="X13230" t="s">
        <v>203</v>
      </c>
    </row>
    <row r="13231" spans="1:24" x14ac:dyDescent="0.35">
      <c r="A13231">
        <v>3300014920</v>
      </c>
      <c r="B13231" t="s">
        <v>168</v>
      </c>
      <c r="C13231" t="s">
        <v>168</v>
      </c>
      <c r="D13231">
        <v>0</v>
      </c>
      <c r="E13231">
        <v>0</v>
      </c>
      <c r="F13231">
        <v>61</v>
      </c>
      <c r="G13231">
        <v>2222040</v>
      </c>
      <c r="H13231">
        <v>0</v>
      </c>
      <c r="I13231">
        <v>0</v>
      </c>
      <c r="J13231">
        <v>0</v>
      </c>
      <c r="K13231">
        <v>0</v>
      </c>
      <c r="L13231">
        <v>1</v>
      </c>
      <c r="M13231">
        <v>100000</v>
      </c>
      <c r="N13231">
        <v>859700</v>
      </c>
      <c r="O13231">
        <v>3181740</v>
      </c>
      <c r="P13231" t="s">
        <v>5</v>
      </c>
      <c r="Q13231" t="s">
        <v>7</v>
      </c>
      <c r="R13231" t="s">
        <v>169</v>
      </c>
      <c r="S13231" t="s">
        <v>170</v>
      </c>
      <c r="T13231">
        <v>2052735.4838709678</v>
      </c>
      <c r="U13231">
        <v>2887257</v>
      </c>
      <c r="V13231">
        <v>834521.51612903224</v>
      </c>
      <c r="W13231">
        <v>0.40654118501197467</v>
      </c>
      <c r="X13231" t="s">
        <v>289</v>
      </c>
    </row>
    <row r="13232" spans="1:24" x14ac:dyDescent="0.35">
      <c r="A13232">
        <v>3301039473</v>
      </c>
      <c r="B13232" t="s">
        <v>168</v>
      </c>
      <c r="C13232" t="s">
        <v>168</v>
      </c>
      <c r="D13232">
        <v>0</v>
      </c>
      <c r="E13232">
        <v>0</v>
      </c>
      <c r="F13232">
        <v>13</v>
      </c>
      <c r="G13232">
        <v>355086</v>
      </c>
      <c r="H13232">
        <v>5</v>
      </c>
      <c r="I13232">
        <v>405000</v>
      </c>
      <c r="J13232">
        <v>0</v>
      </c>
      <c r="K13232">
        <v>0</v>
      </c>
      <c r="L13232">
        <v>5</v>
      </c>
      <c r="M13232">
        <v>482000</v>
      </c>
      <c r="N13232">
        <v>51000</v>
      </c>
      <c r="O13232">
        <v>1293086</v>
      </c>
      <c r="P13232" t="s">
        <v>5</v>
      </c>
      <c r="Q13232" t="s">
        <v>13</v>
      </c>
      <c r="R13232" t="s">
        <v>169</v>
      </c>
      <c r="S13232" t="s">
        <v>170</v>
      </c>
      <c r="T13232">
        <v>834249.03225806449</v>
      </c>
      <c r="U13232">
        <v>683996</v>
      </c>
      <c r="V13232">
        <v>-150253.03225806449</v>
      </c>
      <c r="W13232">
        <v>-0.18010573156000453</v>
      </c>
      <c r="X13232" t="s">
        <v>283</v>
      </c>
    </row>
    <row r="13233" spans="1:24" x14ac:dyDescent="0.35">
      <c r="A13233">
        <v>3300014393</v>
      </c>
      <c r="B13233" t="s">
        <v>168</v>
      </c>
      <c r="C13233" t="s">
        <v>168</v>
      </c>
      <c r="D13233">
        <v>0</v>
      </c>
      <c r="E13233">
        <v>0</v>
      </c>
      <c r="F13233">
        <v>4</v>
      </c>
      <c r="G13233">
        <v>119792</v>
      </c>
      <c r="H13233">
        <v>34</v>
      </c>
      <c r="I13233">
        <v>935000</v>
      </c>
      <c r="J13233">
        <v>0</v>
      </c>
      <c r="K13233">
        <v>0</v>
      </c>
      <c r="L13233">
        <v>0</v>
      </c>
      <c r="M13233">
        <v>0</v>
      </c>
      <c r="N13233">
        <v>191700</v>
      </c>
      <c r="O13233">
        <v>1246492</v>
      </c>
      <c r="P13233" t="s">
        <v>5</v>
      </c>
      <c r="Q13233" t="s">
        <v>8</v>
      </c>
      <c r="R13233" t="s">
        <v>169</v>
      </c>
      <c r="S13233" t="s">
        <v>170</v>
      </c>
      <c r="T13233">
        <v>804188.3870967743</v>
      </c>
      <c r="U13233">
        <v>1593892</v>
      </c>
      <c r="V13233">
        <v>789703.6129032257</v>
      </c>
      <c r="W13233">
        <v>0.98198833205507907</v>
      </c>
      <c r="X13233" t="s">
        <v>275</v>
      </c>
    </row>
    <row r="13234" spans="1:24" x14ac:dyDescent="0.35">
      <c r="A13234">
        <v>6001139290</v>
      </c>
      <c r="B13234" t="s">
        <v>168</v>
      </c>
      <c r="C13234" t="s">
        <v>168</v>
      </c>
      <c r="D13234">
        <v>0</v>
      </c>
      <c r="E13234">
        <v>0</v>
      </c>
      <c r="F13234">
        <v>25</v>
      </c>
      <c r="G13234">
        <v>724499</v>
      </c>
      <c r="H13234">
        <v>8</v>
      </c>
      <c r="I13234">
        <v>315000</v>
      </c>
      <c r="J13234">
        <v>0</v>
      </c>
      <c r="K13234">
        <v>0</v>
      </c>
      <c r="L13234">
        <v>12</v>
      </c>
      <c r="M13234">
        <v>587200</v>
      </c>
      <c r="N13234">
        <v>150000</v>
      </c>
      <c r="O13234">
        <v>1776699</v>
      </c>
      <c r="P13234" t="s">
        <v>5</v>
      </c>
      <c r="Q13234" t="s">
        <v>15</v>
      </c>
      <c r="R13234" t="s">
        <v>169</v>
      </c>
      <c r="S13234" t="s">
        <v>170</v>
      </c>
      <c r="T13234">
        <v>1146257.4193548386</v>
      </c>
      <c r="U13234">
        <v>712084</v>
      </c>
      <c r="V13234">
        <v>-434173.41935483855</v>
      </c>
      <c r="W13234">
        <v>-0.37877479528046099</v>
      </c>
      <c r="X13234" t="s">
        <v>321</v>
      </c>
    </row>
    <row r="13235" spans="1:24" x14ac:dyDescent="0.35">
      <c r="A13235">
        <v>3301002361</v>
      </c>
      <c r="B13235" t="s">
        <v>168</v>
      </c>
      <c r="C13235" t="s">
        <v>168</v>
      </c>
      <c r="D13235">
        <v>0</v>
      </c>
      <c r="E13235">
        <v>0</v>
      </c>
      <c r="F13235">
        <v>40</v>
      </c>
      <c r="G13235">
        <v>1157497</v>
      </c>
      <c r="H13235">
        <v>26</v>
      </c>
      <c r="I13235">
        <v>1031000</v>
      </c>
      <c r="J13235">
        <v>0</v>
      </c>
      <c r="K13235">
        <v>0</v>
      </c>
      <c r="L13235">
        <v>118</v>
      </c>
      <c r="M13235">
        <v>5530363</v>
      </c>
      <c r="N13235">
        <v>352500</v>
      </c>
      <c r="O13235">
        <v>8071360</v>
      </c>
      <c r="P13235" t="s">
        <v>5</v>
      </c>
      <c r="Q13235" t="s">
        <v>17</v>
      </c>
      <c r="R13235" t="s">
        <v>169</v>
      </c>
      <c r="S13235" t="s">
        <v>170</v>
      </c>
      <c r="T13235">
        <v>5207329.0322580645</v>
      </c>
      <c r="U13235">
        <v>5076840</v>
      </c>
      <c r="V13235">
        <v>-130489.03225806449</v>
      </c>
      <c r="W13235">
        <v>-2.5058726162629386E-2</v>
      </c>
      <c r="X13235" t="s">
        <v>185</v>
      </c>
    </row>
    <row r="13236" spans="1:24" x14ac:dyDescent="0.35">
      <c r="A13236">
        <v>3301054750</v>
      </c>
      <c r="B13236" t="s">
        <v>168</v>
      </c>
      <c r="C13236" t="s">
        <v>168</v>
      </c>
      <c r="D13236">
        <v>0</v>
      </c>
      <c r="E13236">
        <v>0</v>
      </c>
      <c r="F13236">
        <v>30</v>
      </c>
      <c r="G13236">
        <v>1040763</v>
      </c>
      <c r="H13236">
        <v>12</v>
      </c>
      <c r="I13236">
        <v>540000</v>
      </c>
      <c r="J13236">
        <v>0</v>
      </c>
      <c r="K13236">
        <v>0</v>
      </c>
      <c r="L13236">
        <v>4</v>
      </c>
      <c r="M13236">
        <v>229600</v>
      </c>
      <c r="N13236">
        <v>150000</v>
      </c>
      <c r="O13236">
        <v>1960363</v>
      </c>
      <c r="P13236" t="s">
        <v>5</v>
      </c>
      <c r="Q13236" t="s">
        <v>15</v>
      </c>
      <c r="R13236" t="s">
        <v>169</v>
      </c>
      <c r="S13236" t="s">
        <v>170</v>
      </c>
      <c r="T13236">
        <v>1264750.3225806451</v>
      </c>
      <c r="U13236">
        <v>787279</v>
      </c>
      <c r="V13236">
        <v>-477471.32258064509</v>
      </c>
      <c r="W13236">
        <v>-0.3775221986948335</v>
      </c>
      <c r="X13236" t="s">
        <v>177</v>
      </c>
    </row>
    <row r="13237" spans="1:24" x14ac:dyDescent="0.35">
      <c r="A13237">
        <v>3301075428</v>
      </c>
      <c r="B13237" t="s">
        <v>168</v>
      </c>
      <c r="C13237" t="s">
        <v>168</v>
      </c>
      <c r="D13237">
        <v>0</v>
      </c>
      <c r="E13237">
        <v>0</v>
      </c>
      <c r="F13237">
        <v>27</v>
      </c>
      <c r="G13237">
        <v>1058074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60000</v>
      </c>
      <c r="O13237">
        <v>1118074</v>
      </c>
      <c r="P13237" t="s">
        <v>5</v>
      </c>
      <c r="Q13237" t="s">
        <v>11</v>
      </c>
      <c r="R13237" t="s">
        <v>169</v>
      </c>
      <c r="S13237" t="s">
        <v>170</v>
      </c>
      <c r="T13237">
        <v>721338.06451612909</v>
      </c>
      <c r="U13237">
        <v>592777</v>
      </c>
      <c r="V13237">
        <v>-128561.06451612909</v>
      </c>
      <c r="W13237">
        <v>-0.17822581510705027</v>
      </c>
      <c r="X13237" t="s">
        <v>290</v>
      </c>
    </row>
    <row r="13238" spans="1:24" x14ac:dyDescent="0.35">
      <c r="A13238">
        <v>3300011425</v>
      </c>
      <c r="B13238" t="s">
        <v>168</v>
      </c>
      <c r="C13238" t="s">
        <v>168</v>
      </c>
      <c r="D13238">
        <v>0</v>
      </c>
      <c r="E13238">
        <v>0</v>
      </c>
      <c r="F13238">
        <v>6</v>
      </c>
      <c r="G13238">
        <v>127597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330000</v>
      </c>
      <c r="O13238">
        <v>457597</v>
      </c>
      <c r="P13238" t="s">
        <v>5</v>
      </c>
      <c r="Q13238" t="s">
        <v>12</v>
      </c>
      <c r="R13238" t="s">
        <v>169</v>
      </c>
      <c r="S13238" t="s">
        <v>170</v>
      </c>
      <c r="T13238">
        <v>295223.87096774194</v>
      </c>
      <c r="U13238">
        <v>167199</v>
      </c>
      <c r="V13238">
        <v>-128024.87096774194</v>
      </c>
      <c r="W13238">
        <v>-0.43365352045577221</v>
      </c>
      <c r="X13238" t="s">
        <v>233</v>
      </c>
    </row>
    <row r="13239" spans="1:24" x14ac:dyDescent="0.35">
      <c r="A13239">
        <v>3301074620</v>
      </c>
      <c r="B13239" t="s">
        <v>168</v>
      </c>
      <c r="C13239" t="s">
        <v>168</v>
      </c>
      <c r="D13239">
        <v>0</v>
      </c>
      <c r="E13239">
        <v>0</v>
      </c>
      <c r="F13239">
        <v>132</v>
      </c>
      <c r="G13239">
        <v>6155359</v>
      </c>
      <c r="H13239">
        <v>42</v>
      </c>
      <c r="I13239">
        <v>2260000</v>
      </c>
      <c r="J13239">
        <v>0</v>
      </c>
      <c r="K13239">
        <v>0</v>
      </c>
      <c r="L13239">
        <v>0</v>
      </c>
      <c r="M13239">
        <v>0</v>
      </c>
      <c r="N13239">
        <v>150000</v>
      </c>
      <c r="O13239">
        <v>8565359</v>
      </c>
      <c r="P13239" t="s">
        <v>5</v>
      </c>
      <c r="Q13239" t="s">
        <v>14</v>
      </c>
      <c r="R13239" t="s">
        <v>169</v>
      </c>
      <c r="S13239" t="s">
        <v>170</v>
      </c>
      <c r="T13239">
        <v>5526038.064516129</v>
      </c>
      <c r="U13239">
        <v>4286505</v>
      </c>
      <c r="V13239">
        <v>-1239533.064516129</v>
      </c>
      <c r="W13239">
        <v>-0.22430773187673747</v>
      </c>
      <c r="X13239" t="s">
        <v>402</v>
      </c>
    </row>
    <row r="13240" spans="1:24" x14ac:dyDescent="0.35">
      <c r="A13240">
        <v>3300024737</v>
      </c>
      <c r="B13240" t="s">
        <v>168</v>
      </c>
      <c r="C13240" t="s">
        <v>168</v>
      </c>
      <c r="D13240">
        <v>0</v>
      </c>
      <c r="E13240">
        <v>0</v>
      </c>
      <c r="F13240">
        <v>4</v>
      </c>
      <c r="G13240">
        <v>100399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195000</v>
      </c>
      <c r="O13240">
        <v>295399</v>
      </c>
      <c r="P13240" t="s">
        <v>5</v>
      </c>
      <c r="Q13240" t="s">
        <v>12</v>
      </c>
      <c r="R13240" t="s">
        <v>169</v>
      </c>
      <c r="S13240" t="s">
        <v>170</v>
      </c>
      <c r="T13240">
        <v>190580</v>
      </c>
      <c r="U13240">
        <v>367599</v>
      </c>
      <c r="V13240">
        <v>177019</v>
      </c>
      <c r="W13240">
        <v>0.92884353027599964</v>
      </c>
      <c r="X13240" t="s">
        <v>331</v>
      </c>
    </row>
    <row r="13241" spans="1:24" x14ac:dyDescent="0.35">
      <c r="A13241">
        <v>3301061835</v>
      </c>
      <c r="B13241" t="s">
        <v>168</v>
      </c>
      <c r="C13241" t="s">
        <v>168</v>
      </c>
      <c r="D13241">
        <v>0</v>
      </c>
      <c r="E13241">
        <v>0</v>
      </c>
      <c r="F13241">
        <v>10</v>
      </c>
      <c r="G13241">
        <v>335989</v>
      </c>
      <c r="H13241">
        <v>12</v>
      </c>
      <c r="I13241">
        <v>345000</v>
      </c>
      <c r="J13241">
        <v>0</v>
      </c>
      <c r="K13241">
        <v>0</v>
      </c>
      <c r="L13241">
        <v>6</v>
      </c>
      <c r="M13241">
        <v>120000</v>
      </c>
      <c r="N13241">
        <v>75000</v>
      </c>
      <c r="O13241">
        <v>875989</v>
      </c>
      <c r="P13241" t="s">
        <v>5</v>
      </c>
      <c r="Q13241" t="s">
        <v>14</v>
      </c>
      <c r="R13241" t="s">
        <v>169</v>
      </c>
      <c r="S13241" t="s">
        <v>170</v>
      </c>
      <c r="T13241">
        <v>565154.19354838715</v>
      </c>
      <c r="U13241">
        <v>285497</v>
      </c>
      <c r="V13241">
        <v>-279657.19354838715</v>
      </c>
      <c r="W13241">
        <v>-0.49483343968931126</v>
      </c>
      <c r="X13241" t="s">
        <v>326</v>
      </c>
    </row>
    <row r="13242" spans="1:24" x14ac:dyDescent="0.35">
      <c r="A13242">
        <v>3301074769</v>
      </c>
      <c r="B13242" t="s">
        <v>168</v>
      </c>
      <c r="C13242" t="s">
        <v>168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280000</v>
      </c>
      <c r="O13242">
        <v>280000</v>
      </c>
      <c r="P13242" t="s">
        <v>5</v>
      </c>
      <c r="Q13242" t="s">
        <v>12</v>
      </c>
      <c r="R13242" t="s">
        <v>169</v>
      </c>
      <c r="S13242" t="s">
        <v>170</v>
      </c>
      <c r="T13242">
        <v>180645.16129032258</v>
      </c>
      <c r="U13242">
        <v>380000</v>
      </c>
      <c r="V13242">
        <v>199354.83870967742</v>
      </c>
      <c r="W13242">
        <v>1.1035714285714286</v>
      </c>
      <c r="X13242" t="s">
        <v>410</v>
      </c>
    </row>
    <row r="13243" spans="1:24" x14ac:dyDescent="0.35">
      <c r="A13243">
        <v>6001137316</v>
      </c>
      <c r="B13243" t="s">
        <v>168</v>
      </c>
      <c r="C13243" t="s">
        <v>168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210000</v>
      </c>
      <c r="O13243">
        <v>210000</v>
      </c>
      <c r="P13243" t="s">
        <v>5</v>
      </c>
      <c r="Q13243" t="s">
        <v>10</v>
      </c>
      <c r="R13243" t="s">
        <v>169</v>
      </c>
      <c r="S13243" t="s">
        <v>170</v>
      </c>
      <c r="T13243">
        <v>135483.87096774194</v>
      </c>
      <c r="U13243">
        <v>150000</v>
      </c>
      <c r="V13243">
        <v>14516.129032258061</v>
      </c>
      <c r="W13243">
        <v>0.10714285714285721</v>
      </c>
      <c r="X13243" t="s">
        <v>272</v>
      </c>
    </row>
    <row r="13244" spans="1:24" x14ac:dyDescent="0.35">
      <c r="A13244">
        <v>3301063823</v>
      </c>
      <c r="B13244" t="s">
        <v>168</v>
      </c>
      <c r="C13244" t="s">
        <v>168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150000</v>
      </c>
      <c r="O13244">
        <v>150000</v>
      </c>
      <c r="P13244" t="s">
        <v>5</v>
      </c>
      <c r="Q13244" t="s">
        <v>15</v>
      </c>
      <c r="R13244" t="s">
        <v>169</v>
      </c>
      <c r="S13244" t="s">
        <v>170</v>
      </c>
      <c r="T13244">
        <v>96774.193548387106</v>
      </c>
      <c r="U13244">
        <v>30000</v>
      </c>
      <c r="V13244">
        <v>-66774.193548387106</v>
      </c>
      <c r="W13244">
        <v>-0.69</v>
      </c>
      <c r="X13244" t="s">
        <v>329</v>
      </c>
    </row>
    <row r="13245" spans="1:24" x14ac:dyDescent="0.35">
      <c r="A13245">
        <v>3301003039</v>
      </c>
      <c r="B13245" t="s">
        <v>168</v>
      </c>
      <c r="C13245" t="s">
        <v>168</v>
      </c>
      <c r="D13245">
        <v>0</v>
      </c>
      <c r="E13245">
        <v>0</v>
      </c>
      <c r="F13245">
        <v>51</v>
      </c>
      <c r="G13245">
        <v>2518544</v>
      </c>
      <c r="H13245">
        <v>108</v>
      </c>
      <c r="I13245">
        <v>4492000</v>
      </c>
      <c r="J13245">
        <v>0</v>
      </c>
      <c r="K13245">
        <v>0</v>
      </c>
      <c r="L13245">
        <v>30</v>
      </c>
      <c r="M13245">
        <v>1942000</v>
      </c>
      <c r="N13245">
        <v>150000</v>
      </c>
      <c r="O13245">
        <v>9102544</v>
      </c>
      <c r="P13245" t="s">
        <v>5</v>
      </c>
      <c r="Q13245" t="s">
        <v>14</v>
      </c>
      <c r="R13245" t="s">
        <v>169</v>
      </c>
      <c r="S13245" t="s">
        <v>170</v>
      </c>
      <c r="T13245">
        <v>5872609.0322580645</v>
      </c>
      <c r="U13245">
        <v>5050959</v>
      </c>
      <c r="V13245">
        <v>-821650.03225806449</v>
      </c>
      <c r="W13245">
        <v>-0.13991226518652367</v>
      </c>
      <c r="X13245" t="s">
        <v>171</v>
      </c>
    </row>
    <row r="13246" spans="1:24" x14ac:dyDescent="0.35">
      <c r="A13246">
        <v>3301065615</v>
      </c>
      <c r="B13246" t="s">
        <v>168</v>
      </c>
      <c r="C13246" t="s">
        <v>168</v>
      </c>
      <c r="D13246">
        <v>0</v>
      </c>
      <c r="E13246">
        <v>0</v>
      </c>
      <c r="F13246">
        <v>17</v>
      </c>
      <c r="G13246">
        <v>533791</v>
      </c>
      <c r="H13246">
        <v>1</v>
      </c>
      <c r="I13246">
        <v>100000</v>
      </c>
      <c r="J13246">
        <v>0</v>
      </c>
      <c r="K13246">
        <v>0</v>
      </c>
      <c r="L13246">
        <v>0</v>
      </c>
      <c r="M13246">
        <v>0</v>
      </c>
      <c r="N13246">
        <v>330000</v>
      </c>
      <c r="O13246">
        <v>963791</v>
      </c>
      <c r="P13246" t="s">
        <v>5</v>
      </c>
      <c r="Q13246" t="s">
        <v>12</v>
      </c>
      <c r="R13246" t="s">
        <v>169</v>
      </c>
      <c r="S13246" t="s">
        <v>170</v>
      </c>
      <c r="T13246">
        <v>621800.6451612903</v>
      </c>
      <c r="U13246">
        <v>626195</v>
      </c>
      <c r="V13246">
        <v>4394.3548387096962</v>
      </c>
      <c r="W13246">
        <v>7.0671442252521199E-3</v>
      </c>
      <c r="X13246" t="s">
        <v>279</v>
      </c>
    </row>
    <row r="13247" spans="1:24" x14ac:dyDescent="0.35">
      <c r="A13247">
        <v>3300008500</v>
      </c>
      <c r="B13247" t="s">
        <v>168</v>
      </c>
      <c r="C13247" t="s">
        <v>168</v>
      </c>
      <c r="D13247">
        <v>0</v>
      </c>
      <c r="E13247">
        <v>0</v>
      </c>
      <c r="F13247">
        <v>14</v>
      </c>
      <c r="G13247">
        <v>878486</v>
      </c>
      <c r="H13247">
        <v>5</v>
      </c>
      <c r="I13247">
        <v>125000</v>
      </c>
      <c r="J13247">
        <v>0</v>
      </c>
      <c r="K13247">
        <v>0</v>
      </c>
      <c r="L13247">
        <v>0</v>
      </c>
      <c r="M13247">
        <v>0</v>
      </c>
      <c r="N13247">
        <v>150000</v>
      </c>
      <c r="O13247">
        <v>1153486</v>
      </c>
      <c r="P13247" t="s">
        <v>5</v>
      </c>
      <c r="Q13247" t="s">
        <v>14</v>
      </c>
      <c r="R13247" t="s">
        <v>169</v>
      </c>
      <c r="S13247" t="s">
        <v>170</v>
      </c>
      <c r="T13247">
        <v>744184.51612903224</v>
      </c>
      <c r="U13247">
        <v>774392</v>
      </c>
      <c r="V13247">
        <v>30207.483870967757</v>
      </c>
      <c r="W13247">
        <v>4.0591389925842103E-2</v>
      </c>
      <c r="X13247" t="s">
        <v>195</v>
      </c>
    </row>
    <row r="13248" spans="1:24" x14ac:dyDescent="0.35">
      <c r="A13248">
        <v>3300009242</v>
      </c>
      <c r="B13248" t="s">
        <v>168</v>
      </c>
      <c r="C13248" t="s">
        <v>168</v>
      </c>
      <c r="D13248">
        <v>0</v>
      </c>
      <c r="E13248">
        <v>0</v>
      </c>
      <c r="F13248">
        <v>83</v>
      </c>
      <c r="G13248">
        <v>3434402</v>
      </c>
      <c r="H13248">
        <v>39</v>
      </c>
      <c r="I13248">
        <v>1320000</v>
      </c>
      <c r="J13248">
        <v>0</v>
      </c>
      <c r="K13248">
        <v>0</v>
      </c>
      <c r="L13248">
        <v>19</v>
      </c>
      <c r="M13248">
        <v>785600</v>
      </c>
      <c r="N13248">
        <v>420000</v>
      </c>
      <c r="O13248">
        <v>5960002</v>
      </c>
      <c r="P13248" t="s">
        <v>5</v>
      </c>
      <c r="Q13248" t="s">
        <v>17</v>
      </c>
      <c r="R13248" t="s">
        <v>169</v>
      </c>
      <c r="S13248" t="s">
        <v>170</v>
      </c>
      <c r="T13248">
        <v>3845162.5806451612</v>
      </c>
      <c r="U13248">
        <v>3317238</v>
      </c>
      <c r="V13248">
        <v>-527924.58064516122</v>
      </c>
      <c r="W13248">
        <v>-0.1372957760752429</v>
      </c>
      <c r="X13248" t="s">
        <v>192</v>
      </c>
    </row>
    <row r="13249" spans="1:24" x14ac:dyDescent="0.35">
      <c r="A13249">
        <v>3300016705</v>
      </c>
      <c r="B13249" t="s">
        <v>168</v>
      </c>
      <c r="C13249" t="s">
        <v>168</v>
      </c>
      <c r="D13249">
        <v>0</v>
      </c>
      <c r="E13249">
        <v>0</v>
      </c>
      <c r="F13249">
        <v>1</v>
      </c>
      <c r="G13249">
        <v>25597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949400</v>
      </c>
      <c r="O13249">
        <v>974997</v>
      </c>
      <c r="P13249" t="s">
        <v>5</v>
      </c>
      <c r="Q13249" t="s">
        <v>6</v>
      </c>
      <c r="R13249" t="s">
        <v>169</v>
      </c>
      <c r="S13249" t="s">
        <v>170</v>
      </c>
      <c r="T13249">
        <v>629030.32258064509</v>
      </c>
      <c r="U13249">
        <v>1147200</v>
      </c>
      <c r="V13249">
        <v>518169.67741935491</v>
      </c>
      <c r="W13249">
        <v>0.82375945772140846</v>
      </c>
      <c r="X13249" t="s">
        <v>259</v>
      </c>
    </row>
    <row r="13250" spans="1:24" x14ac:dyDescent="0.35">
      <c r="A13250">
        <v>3300006083</v>
      </c>
      <c r="B13250" t="s">
        <v>168</v>
      </c>
      <c r="C13250" t="s">
        <v>168</v>
      </c>
      <c r="D13250">
        <v>0</v>
      </c>
      <c r="E13250">
        <v>0</v>
      </c>
      <c r="F13250">
        <v>345</v>
      </c>
      <c r="G13250">
        <v>14215130</v>
      </c>
      <c r="H13250">
        <v>157</v>
      </c>
      <c r="I13250">
        <v>6560000</v>
      </c>
      <c r="J13250">
        <v>0</v>
      </c>
      <c r="K13250">
        <v>0</v>
      </c>
      <c r="L13250">
        <v>78</v>
      </c>
      <c r="M13250">
        <v>6329476</v>
      </c>
      <c r="N13250">
        <v>140000</v>
      </c>
      <c r="O13250">
        <v>27244606</v>
      </c>
      <c r="P13250" t="s">
        <v>5</v>
      </c>
      <c r="Q13250" t="s">
        <v>14</v>
      </c>
      <c r="R13250" t="s">
        <v>347</v>
      </c>
      <c r="S13250" t="s">
        <v>170</v>
      </c>
      <c r="T13250">
        <v>17577165.161290321</v>
      </c>
      <c r="U13250">
        <v>13353858</v>
      </c>
      <c r="V13250">
        <v>-4223307.1612903215</v>
      </c>
      <c r="W13250">
        <v>-0.24027237171277127</v>
      </c>
      <c r="X13250" t="s">
        <v>208</v>
      </c>
    </row>
    <row r="13251" spans="1:24" x14ac:dyDescent="0.35">
      <c r="A13251">
        <v>3300000388</v>
      </c>
      <c r="B13251" t="s">
        <v>168</v>
      </c>
      <c r="C13251" t="s">
        <v>168</v>
      </c>
      <c r="D13251">
        <v>0</v>
      </c>
      <c r="E13251">
        <v>0</v>
      </c>
      <c r="F13251">
        <v>132</v>
      </c>
      <c r="G13251">
        <v>3812944</v>
      </c>
      <c r="H13251">
        <v>3</v>
      </c>
      <c r="I13251">
        <v>235000</v>
      </c>
      <c r="J13251">
        <v>0</v>
      </c>
      <c r="K13251">
        <v>0</v>
      </c>
      <c r="L13251">
        <v>3</v>
      </c>
      <c r="M13251">
        <v>207200</v>
      </c>
      <c r="N13251">
        <v>280000</v>
      </c>
      <c r="O13251">
        <v>4535144</v>
      </c>
      <c r="P13251" t="s">
        <v>5</v>
      </c>
      <c r="Q13251" t="s">
        <v>11</v>
      </c>
      <c r="R13251" t="s">
        <v>169</v>
      </c>
      <c r="S13251" t="s">
        <v>170</v>
      </c>
      <c r="T13251">
        <v>2925899.3548387098</v>
      </c>
      <c r="U13251">
        <v>3517374</v>
      </c>
      <c r="V13251">
        <v>591474.64516129019</v>
      </c>
      <c r="W13251">
        <v>0.20215139805924576</v>
      </c>
      <c r="X13251" t="s">
        <v>306</v>
      </c>
    </row>
    <row r="13252" spans="1:24" x14ac:dyDescent="0.35">
      <c r="A13252">
        <v>3300009982</v>
      </c>
      <c r="B13252" t="s">
        <v>168</v>
      </c>
      <c r="C13252" t="s">
        <v>168</v>
      </c>
      <c r="D13252">
        <v>0</v>
      </c>
      <c r="E13252">
        <v>0</v>
      </c>
      <c r="F13252">
        <v>176</v>
      </c>
      <c r="G13252">
        <v>6998858</v>
      </c>
      <c r="H13252">
        <v>18</v>
      </c>
      <c r="I13252">
        <v>885000</v>
      </c>
      <c r="J13252">
        <v>0</v>
      </c>
      <c r="K13252">
        <v>0</v>
      </c>
      <c r="L13252">
        <v>1</v>
      </c>
      <c r="M13252">
        <v>102400</v>
      </c>
      <c r="N13252">
        <v>330000</v>
      </c>
      <c r="O13252">
        <v>8316258</v>
      </c>
      <c r="P13252" t="s">
        <v>5</v>
      </c>
      <c r="Q13252" t="s">
        <v>12</v>
      </c>
      <c r="R13252" t="s">
        <v>169</v>
      </c>
      <c r="S13252" t="s">
        <v>170</v>
      </c>
      <c r="T13252">
        <v>5365327.7419354841</v>
      </c>
      <c r="U13252">
        <v>5791031</v>
      </c>
      <c r="V13252">
        <v>425703.25806451589</v>
      </c>
      <c r="W13252">
        <v>7.934338376707406E-2</v>
      </c>
      <c r="X13252" t="s">
        <v>390</v>
      </c>
    </row>
    <row r="13253" spans="1:24" x14ac:dyDescent="0.35">
      <c r="A13253">
        <v>3301069069</v>
      </c>
      <c r="B13253" t="s">
        <v>168</v>
      </c>
      <c r="C13253" t="s">
        <v>168</v>
      </c>
      <c r="D13253">
        <v>0</v>
      </c>
      <c r="E13253">
        <v>0</v>
      </c>
      <c r="F13253">
        <v>0</v>
      </c>
      <c r="G13253">
        <v>0</v>
      </c>
      <c r="H13253">
        <v>1</v>
      </c>
      <c r="I13253">
        <v>10000</v>
      </c>
      <c r="J13253">
        <v>0</v>
      </c>
      <c r="K13253">
        <v>0</v>
      </c>
      <c r="L13253">
        <v>0</v>
      </c>
      <c r="M13253">
        <v>0</v>
      </c>
      <c r="N13253">
        <v>280000</v>
      </c>
      <c r="O13253">
        <v>290000</v>
      </c>
      <c r="P13253" t="s">
        <v>5</v>
      </c>
      <c r="Q13253" t="s">
        <v>12</v>
      </c>
      <c r="R13253" t="s">
        <v>169</v>
      </c>
      <c r="S13253" t="s">
        <v>170</v>
      </c>
      <c r="T13253">
        <v>187096.77419354836</v>
      </c>
      <c r="U13253">
        <v>672849</v>
      </c>
      <c r="V13253">
        <v>485752.22580645164</v>
      </c>
      <c r="W13253">
        <v>2.5962618965517246</v>
      </c>
      <c r="X13253" t="s">
        <v>415</v>
      </c>
    </row>
    <row r="13254" spans="1:24" x14ac:dyDescent="0.35">
      <c r="A13254">
        <v>3301071733</v>
      </c>
      <c r="B13254" t="s">
        <v>168</v>
      </c>
      <c r="C13254" t="s">
        <v>168</v>
      </c>
      <c r="D13254">
        <v>0</v>
      </c>
      <c r="E13254">
        <v>0</v>
      </c>
      <c r="F13254">
        <v>26</v>
      </c>
      <c r="G13254">
        <v>1296969</v>
      </c>
      <c r="H13254">
        <v>5</v>
      </c>
      <c r="I13254">
        <v>165000</v>
      </c>
      <c r="J13254">
        <v>0</v>
      </c>
      <c r="K13254">
        <v>0</v>
      </c>
      <c r="L13254">
        <v>12</v>
      </c>
      <c r="M13254">
        <v>658800</v>
      </c>
      <c r="N13254">
        <v>150000</v>
      </c>
      <c r="O13254">
        <v>2270769</v>
      </c>
      <c r="P13254" t="s">
        <v>5</v>
      </c>
      <c r="Q13254" t="s">
        <v>15</v>
      </c>
      <c r="R13254" t="s">
        <v>169</v>
      </c>
      <c r="S13254" t="s">
        <v>170</v>
      </c>
      <c r="T13254">
        <v>1465012.2580645161</v>
      </c>
      <c r="U13254">
        <v>1345680</v>
      </c>
      <c r="V13254">
        <v>-119332.25806451612</v>
      </c>
      <c r="W13254">
        <v>-8.1454784700689453E-2</v>
      </c>
      <c r="X13254" t="s">
        <v>318</v>
      </c>
    </row>
    <row r="13255" spans="1:24" x14ac:dyDescent="0.35">
      <c r="A13255">
        <v>3300009579</v>
      </c>
      <c r="B13255" t="s">
        <v>168</v>
      </c>
      <c r="C13255" t="s">
        <v>168</v>
      </c>
      <c r="D13255">
        <v>0</v>
      </c>
      <c r="E13255">
        <v>0</v>
      </c>
      <c r="F13255">
        <v>31</v>
      </c>
      <c r="G13255">
        <v>1803181</v>
      </c>
      <c r="H13255">
        <v>17</v>
      </c>
      <c r="I13255">
        <v>470000</v>
      </c>
      <c r="J13255">
        <v>0</v>
      </c>
      <c r="K13255">
        <v>0</v>
      </c>
      <c r="L13255">
        <v>64</v>
      </c>
      <c r="M13255">
        <v>2360137</v>
      </c>
      <c r="N13255">
        <v>330000</v>
      </c>
      <c r="O13255">
        <v>4963318</v>
      </c>
      <c r="P13255" t="s">
        <v>5</v>
      </c>
      <c r="Q13255" t="s">
        <v>12</v>
      </c>
      <c r="R13255" t="s">
        <v>169</v>
      </c>
      <c r="S13255" t="s">
        <v>170</v>
      </c>
      <c r="T13255">
        <v>3202140.6451612902</v>
      </c>
      <c r="U13255">
        <v>3380003</v>
      </c>
      <c r="V13255">
        <v>177862.35483870981</v>
      </c>
      <c r="W13255">
        <v>5.5544829084092529E-2</v>
      </c>
      <c r="X13255" t="s">
        <v>407</v>
      </c>
    </row>
    <row r="13256" spans="1:24" x14ac:dyDescent="0.35">
      <c r="A13256">
        <v>3300023328</v>
      </c>
      <c r="B13256" t="s">
        <v>168</v>
      </c>
      <c r="C13256" t="s">
        <v>168</v>
      </c>
      <c r="D13256">
        <v>0</v>
      </c>
      <c r="E13256">
        <v>0</v>
      </c>
      <c r="F13256">
        <v>296</v>
      </c>
      <c r="G13256">
        <v>9226717</v>
      </c>
      <c r="H13256">
        <v>0</v>
      </c>
      <c r="I13256">
        <v>0</v>
      </c>
      <c r="J13256">
        <v>0</v>
      </c>
      <c r="K13256">
        <v>0</v>
      </c>
      <c r="L13256">
        <v>4</v>
      </c>
      <c r="M13256">
        <v>1065600</v>
      </c>
      <c r="N13256">
        <v>342000</v>
      </c>
      <c r="O13256">
        <v>10634317</v>
      </c>
      <c r="P13256" t="s">
        <v>5</v>
      </c>
      <c r="Q13256" t="s">
        <v>8</v>
      </c>
      <c r="R13256" t="s">
        <v>169</v>
      </c>
      <c r="S13256" t="s">
        <v>170</v>
      </c>
      <c r="T13256">
        <v>6860849.6774193551</v>
      </c>
      <c r="U13256">
        <v>8343931</v>
      </c>
      <c r="V13256">
        <v>1483081.3225806449</v>
      </c>
      <c r="W13256">
        <v>0.21616583838905679</v>
      </c>
      <c r="X13256" t="s">
        <v>391</v>
      </c>
    </row>
    <row r="13257" spans="1:24" x14ac:dyDescent="0.35">
      <c r="A13257">
        <v>3301022462</v>
      </c>
      <c r="B13257" t="s">
        <v>168</v>
      </c>
      <c r="C13257" t="s">
        <v>168</v>
      </c>
      <c r="D13257">
        <v>0</v>
      </c>
      <c r="E13257">
        <v>0</v>
      </c>
      <c r="F13257">
        <v>420</v>
      </c>
      <c r="G13257">
        <v>19233857</v>
      </c>
      <c r="H13257">
        <v>241</v>
      </c>
      <c r="I13257">
        <v>11850000</v>
      </c>
      <c r="J13257">
        <v>0</v>
      </c>
      <c r="K13257">
        <v>0</v>
      </c>
      <c r="L13257">
        <v>142</v>
      </c>
      <c r="M13257">
        <v>8230800</v>
      </c>
      <c r="N13257">
        <v>192000</v>
      </c>
      <c r="O13257">
        <v>39506657</v>
      </c>
      <c r="P13257" t="s">
        <v>5</v>
      </c>
      <c r="Q13257" t="s">
        <v>10</v>
      </c>
      <c r="R13257" t="s">
        <v>169</v>
      </c>
      <c r="S13257" t="s">
        <v>170</v>
      </c>
      <c r="T13257">
        <v>25488165.806451611</v>
      </c>
      <c r="U13257">
        <v>26357330</v>
      </c>
      <c r="V13257">
        <v>869164.19354838878</v>
      </c>
      <c r="W13257">
        <v>3.4100695991564178E-2</v>
      </c>
      <c r="X13257" t="s">
        <v>319</v>
      </c>
    </row>
    <row r="13258" spans="1:24" x14ac:dyDescent="0.35">
      <c r="A13258">
        <v>3301033966</v>
      </c>
      <c r="B13258" t="s">
        <v>168</v>
      </c>
      <c r="C13258" t="s">
        <v>168</v>
      </c>
      <c r="D13258">
        <v>0</v>
      </c>
      <c r="E13258">
        <v>0</v>
      </c>
      <c r="F13258">
        <v>5</v>
      </c>
      <c r="G13258">
        <v>269495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154800</v>
      </c>
      <c r="N13258">
        <v>133500</v>
      </c>
      <c r="O13258">
        <v>557795</v>
      </c>
      <c r="P13258" t="s">
        <v>5</v>
      </c>
      <c r="Q13258" t="s">
        <v>12</v>
      </c>
      <c r="R13258" t="s">
        <v>169</v>
      </c>
      <c r="S13258" t="s">
        <v>170</v>
      </c>
      <c r="T13258">
        <v>359867.74193548388</v>
      </c>
      <c r="U13258">
        <v>190849</v>
      </c>
      <c r="V13258">
        <v>-169018.74193548388</v>
      </c>
      <c r="W13258">
        <v>-0.46966905404315207</v>
      </c>
      <c r="X13258" t="s">
        <v>233</v>
      </c>
    </row>
    <row r="13259" spans="1:24" x14ac:dyDescent="0.35">
      <c r="A13259">
        <v>3301073613</v>
      </c>
      <c r="B13259" t="s">
        <v>168</v>
      </c>
      <c r="C13259" t="s">
        <v>168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326100</v>
      </c>
      <c r="O13259">
        <v>326100</v>
      </c>
      <c r="P13259" t="s">
        <v>5</v>
      </c>
      <c r="Q13259" t="s">
        <v>8</v>
      </c>
      <c r="R13259" t="s">
        <v>169</v>
      </c>
      <c r="S13259" t="s">
        <v>170</v>
      </c>
      <c r="T13259">
        <v>210387.09677419357</v>
      </c>
      <c r="U13259">
        <v>1301100</v>
      </c>
      <c r="V13259">
        <v>1090712.9032258065</v>
      </c>
      <c r="W13259">
        <v>5.1843146274149028</v>
      </c>
      <c r="X13259" t="s">
        <v>226</v>
      </c>
    </row>
    <row r="13260" spans="1:24" x14ac:dyDescent="0.35">
      <c r="A13260">
        <v>6001140059</v>
      </c>
      <c r="B13260" t="s">
        <v>168</v>
      </c>
      <c r="C13260" t="s">
        <v>168</v>
      </c>
      <c r="D13260">
        <v>0</v>
      </c>
      <c r="E13260">
        <v>0</v>
      </c>
      <c r="F13260">
        <v>0</v>
      </c>
      <c r="G13260">
        <v>0</v>
      </c>
      <c r="H13260">
        <v>1</v>
      </c>
      <c r="I13260">
        <v>3000</v>
      </c>
      <c r="J13260">
        <v>0</v>
      </c>
      <c r="K13260">
        <v>0</v>
      </c>
      <c r="L13260">
        <v>0</v>
      </c>
      <c r="M13260">
        <v>0</v>
      </c>
      <c r="N13260">
        <v>150000</v>
      </c>
      <c r="O13260">
        <v>153000</v>
      </c>
      <c r="P13260" t="s">
        <v>5</v>
      </c>
      <c r="Q13260" t="s">
        <v>15</v>
      </c>
      <c r="R13260" t="s">
        <v>169</v>
      </c>
      <c r="S13260" t="s">
        <v>170</v>
      </c>
      <c r="T13260">
        <v>98709.677419354834</v>
      </c>
      <c r="U13260">
        <v>30000</v>
      </c>
      <c r="V13260">
        <v>-68709.677419354834</v>
      </c>
      <c r="W13260">
        <v>-0.69607843137254899</v>
      </c>
      <c r="X13260" t="s">
        <v>329</v>
      </c>
    </row>
    <row r="13261" spans="1:24" x14ac:dyDescent="0.35">
      <c r="A13261">
        <v>3301004164</v>
      </c>
      <c r="B13261" t="s">
        <v>168</v>
      </c>
      <c r="C13261" t="s">
        <v>168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150000</v>
      </c>
      <c r="O13261">
        <v>150000</v>
      </c>
      <c r="P13261" t="s">
        <v>5</v>
      </c>
      <c r="Q13261" t="s">
        <v>14</v>
      </c>
      <c r="R13261" t="s">
        <v>169</v>
      </c>
      <c r="S13261" t="s">
        <v>170</v>
      </c>
      <c r="T13261">
        <v>96774.193548387106</v>
      </c>
      <c r="U13261">
        <v>30000</v>
      </c>
      <c r="V13261">
        <v>-66774.193548387106</v>
      </c>
      <c r="W13261">
        <v>-0.69</v>
      </c>
      <c r="X13261" t="s">
        <v>366</v>
      </c>
    </row>
    <row r="13262" spans="1:24" x14ac:dyDescent="0.35">
      <c r="A13262">
        <v>3300015782</v>
      </c>
      <c r="B13262" t="s">
        <v>168</v>
      </c>
      <c r="C13262" t="s">
        <v>168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342000</v>
      </c>
      <c r="O13262">
        <v>342000</v>
      </c>
      <c r="P13262" t="s">
        <v>5</v>
      </c>
      <c r="Q13262" t="s">
        <v>8</v>
      </c>
      <c r="R13262" t="s">
        <v>169</v>
      </c>
      <c r="S13262" t="s">
        <v>170</v>
      </c>
      <c r="T13262">
        <v>220645.16129032258</v>
      </c>
      <c r="U13262">
        <v>1046500</v>
      </c>
      <c r="V13262">
        <v>825854.83870967745</v>
      </c>
      <c r="W13262">
        <v>3.7429093567251464</v>
      </c>
      <c r="X13262" t="s">
        <v>300</v>
      </c>
    </row>
    <row r="13263" spans="1:24" x14ac:dyDescent="0.35">
      <c r="A13263">
        <v>3301006682</v>
      </c>
      <c r="B13263" t="s">
        <v>168</v>
      </c>
      <c r="C13263" t="s">
        <v>168</v>
      </c>
      <c r="D13263">
        <v>0</v>
      </c>
      <c r="E13263">
        <v>0</v>
      </c>
      <c r="F13263">
        <v>1</v>
      </c>
      <c r="G13263">
        <v>62698</v>
      </c>
      <c r="H13263">
        <v>15</v>
      </c>
      <c r="I13263">
        <v>330000</v>
      </c>
      <c r="J13263">
        <v>0</v>
      </c>
      <c r="K13263">
        <v>0</v>
      </c>
      <c r="L13263">
        <v>0</v>
      </c>
      <c r="M13263">
        <v>0</v>
      </c>
      <c r="N13263">
        <v>150000</v>
      </c>
      <c r="O13263">
        <v>542698</v>
      </c>
      <c r="P13263" t="s">
        <v>5</v>
      </c>
      <c r="Q13263" t="s">
        <v>13</v>
      </c>
      <c r="R13263" t="s">
        <v>169</v>
      </c>
      <c r="S13263" t="s">
        <v>170</v>
      </c>
      <c r="T13263">
        <v>350127.74193548388</v>
      </c>
      <c r="U13263">
        <v>110000</v>
      </c>
      <c r="V13263">
        <v>-240127.74193548388</v>
      </c>
      <c r="W13263">
        <v>-0.68582895090824003</v>
      </c>
      <c r="X13263" t="s">
        <v>375</v>
      </c>
    </row>
    <row r="13264" spans="1:24" x14ac:dyDescent="0.35">
      <c r="A13264">
        <v>3300006643</v>
      </c>
      <c r="B13264" t="s">
        <v>168</v>
      </c>
      <c r="C13264" t="s">
        <v>168</v>
      </c>
      <c r="D13264">
        <v>0</v>
      </c>
      <c r="E13264">
        <v>0</v>
      </c>
      <c r="F13264">
        <v>171</v>
      </c>
      <c r="G13264">
        <v>8297674</v>
      </c>
      <c r="H13264">
        <v>105</v>
      </c>
      <c r="I13264">
        <v>5260000</v>
      </c>
      <c r="J13264">
        <v>0</v>
      </c>
      <c r="K13264">
        <v>0</v>
      </c>
      <c r="L13264">
        <v>0</v>
      </c>
      <c r="M13264">
        <v>0</v>
      </c>
      <c r="N13264">
        <v>30000</v>
      </c>
      <c r="O13264">
        <v>13587674</v>
      </c>
      <c r="P13264" t="s">
        <v>5</v>
      </c>
      <c r="Q13264" t="s">
        <v>14</v>
      </c>
      <c r="R13264" t="s">
        <v>169</v>
      </c>
      <c r="S13264" t="s">
        <v>170</v>
      </c>
      <c r="T13264">
        <v>8766241.2903225813</v>
      </c>
      <c r="U13264">
        <v>7611897</v>
      </c>
      <c r="V13264">
        <v>-1154344.2903225813</v>
      </c>
      <c r="W13264">
        <v>-0.13168064305929039</v>
      </c>
      <c r="X13264" t="s">
        <v>183</v>
      </c>
    </row>
    <row r="13265" spans="1:24" x14ac:dyDescent="0.35">
      <c r="A13265">
        <v>6001117981</v>
      </c>
      <c r="B13265" t="s">
        <v>168</v>
      </c>
      <c r="C13265" t="s">
        <v>168</v>
      </c>
      <c r="D13265">
        <v>0</v>
      </c>
      <c r="E13265">
        <v>0</v>
      </c>
      <c r="F13265">
        <v>142</v>
      </c>
      <c r="G13265">
        <v>4364811</v>
      </c>
      <c r="H13265">
        <v>112</v>
      </c>
      <c r="I13265">
        <v>3315000</v>
      </c>
      <c r="J13265">
        <v>0</v>
      </c>
      <c r="K13265">
        <v>0</v>
      </c>
      <c r="L13265">
        <v>10</v>
      </c>
      <c r="M13265">
        <v>1008960</v>
      </c>
      <c r="N13265">
        <v>1485000</v>
      </c>
      <c r="O13265">
        <v>10173771</v>
      </c>
      <c r="P13265" t="s">
        <v>5</v>
      </c>
      <c r="Q13265" t="s">
        <v>17</v>
      </c>
      <c r="R13265" t="s">
        <v>169</v>
      </c>
      <c r="S13265" t="s">
        <v>170</v>
      </c>
      <c r="T13265">
        <v>6563723.2258064523</v>
      </c>
      <c r="U13265">
        <v>5528680</v>
      </c>
      <c r="V13265">
        <v>-1035043.2258064523</v>
      </c>
      <c r="W13265">
        <v>-0.15769147939343253</v>
      </c>
      <c r="X13265" t="s">
        <v>244</v>
      </c>
    </row>
    <row r="13266" spans="1:24" x14ac:dyDescent="0.35">
      <c r="A13266">
        <v>3300023601</v>
      </c>
      <c r="B13266" t="s">
        <v>168</v>
      </c>
      <c r="C13266" t="s">
        <v>168</v>
      </c>
      <c r="D13266">
        <v>0</v>
      </c>
      <c r="E13266">
        <v>0</v>
      </c>
      <c r="F13266">
        <v>200</v>
      </c>
      <c r="G13266">
        <v>7897034</v>
      </c>
      <c r="H13266">
        <v>106</v>
      </c>
      <c r="I13266">
        <v>3940000</v>
      </c>
      <c r="J13266">
        <v>0</v>
      </c>
      <c r="K13266">
        <v>0</v>
      </c>
      <c r="L13266">
        <v>11</v>
      </c>
      <c r="M13266">
        <v>706400</v>
      </c>
      <c r="N13266">
        <v>556800</v>
      </c>
      <c r="O13266">
        <v>13100234</v>
      </c>
      <c r="P13266" t="s">
        <v>5</v>
      </c>
      <c r="Q13266" t="s">
        <v>6</v>
      </c>
      <c r="R13266" t="s">
        <v>169</v>
      </c>
      <c r="S13266" t="s">
        <v>170</v>
      </c>
      <c r="T13266">
        <v>8451763.8709677421</v>
      </c>
      <c r="U13266">
        <v>8716065</v>
      </c>
      <c r="V13266">
        <v>264301.12903225794</v>
      </c>
      <c r="W13266">
        <v>3.1271712398419638E-2</v>
      </c>
      <c r="X13266" t="s">
        <v>259</v>
      </c>
    </row>
    <row r="13267" spans="1:24" x14ac:dyDescent="0.35">
      <c r="A13267">
        <v>6001119435</v>
      </c>
      <c r="B13267" t="s">
        <v>168</v>
      </c>
      <c r="C13267" t="s">
        <v>168</v>
      </c>
      <c r="D13267">
        <v>0</v>
      </c>
      <c r="E13267">
        <v>0</v>
      </c>
      <c r="F13267">
        <v>0</v>
      </c>
      <c r="G13267">
        <v>0</v>
      </c>
      <c r="H13267">
        <v>7</v>
      </c>
      <c r="I13267">
        <v>265000</v>
      </c>
      <c r="J13267">
        <v>0</v>
      </c>
      <c r="K13267">
        <v>0</v>
      </c>
      <c r="L13267">
        <v>0</v>
      </c>
      <c r="M13267">
        <v>0</v>
      </c>
      <c r="N13267">
        <v>610000</v>
      </c>
      <c r="O13267">
        <v>875000</v>
      </c>
      <c r="P13267" t="s">
        <v>5</v>
      </c>
      <c r="Q13267" t="s">
        <v>16</v>
      </c>
      <c r="R13267" t="s">
        <v>169</v>
      </c>
      <c r="S13267" t="s">
        <v>170</v>
      </c>
      <c r="T13267">
        <v>564516.12903225806</v>
      </c>
      <c r="U13267">
        <v>1185000</v>
      </c>
      <c r="V13267">
        <v>620483.87096774194</v>
      </c>
      <c r="W13267">
        <v>1.0991428571428572</v>
      </c>
      <c r="X13267" t="s">
        <v>377</v>
      </c>
    </row>
    <row r="13268" spans="1:24" x14ac:dyDescent="0.35">
      <c r="A13268">
        <v>3300017312</v>
      </c>
      <c r="B13268" t="s">
        <v>168</v>
      </c>
      <c r="C13268" t="s">
        <v>168</v>
      </c>
      <c r="D13268">
        <v>0</v>
      </c>
      <c r="E13268">
        <v>0</v>
      </c>
      <c r="F13268">
        <v>3</v>
      </c>
      <c r="G13268">
        <v>90198</v>
      </c>
      <c r="H13268">
        <v>4</v>
      </c>
      <c r="I13268">
        <v>115000</v>
      </c>
      <c r="J13268">
        <v>0</v>
      </c>
      <c r="K13268">
        <v>0</v>
      </c>
      <c r="L13268">
        <v>1</v>
      </c>
      <c r="M13268">
        <v>22400</v>
      </c>
      <c r="N13268">
        <v>1033500</v>
      </c>
      <c r="O13268">
        <v>1261098</v>
      </c>
      <c r="P13268" t="s">
        <v>5</v>
      </c>
      <c r="Q13268" t="s">
        <v>7</v>
      </c>
      <c r="R13268" t="s">
        <v>169</v>
      </c>
      <c r="S13268" t="s">
        <v>170</v>
      </c>
      <c r="T13268">
        <v>813611.6129032257</v>
      </c>
      <c r="U13268">
        <v>2621897</v>
      </c>
      <c r="V13268">
        <v>1808285.3870967743</v>
      </c>
      <c r="W13268">
        <v>2.2225412695920541</v>
      </c>
      <c r="X13268" t="s">
        <v>305</v>
      </c>
    </row>
    <row r="13269" spans="1:24" x14ac:dyDescent="0.35">
      <c r="A13269">
        <v>3301053189</v>
      </c>
      <c r="B13269" t="s">
        <v>168</v>
      </c>
      <c r="C13269" t="s">
        <v>168</v>
      </c>
      <c r="D13269">
        <v>0</v>
      </c>
      <c r="E13269">
        <v>0</v>
      </c>
      <c r="F13269">
        <v>37</v>
      </c>
      <c r="G13269">
        <v>1030770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1637700</v>
      </c>
      <c r="O13269">
        <v>2668470</v>
      </c>
      <c r="P13269" t="s">
        <v>5</v>
      </c>
      <c r="Q13269" t="s">
        <v>7</v>
      </c>
      <c r="R13269" t="s">
        <v>169</v>
      </c>
      <c r="S13269" t="s">
        <v>170</v>
      </c>
      <c r="T13269">
        <v>1721593.5483870967</v>
      </c>
      <c r="U13269">
        <v>2175082</v>
      </c>
      <c r="V13269">
        <v>453488.45161290327</v>
      </c>
      <c r="W13269">
        <v>0.26341203011463499</v>
      </c>
      <c r="X13269" t="s">
        <v>203</v>
      </c>
    </row>
    <row r="13270" spans="1:24" x14ac:dyDescent="0.35">
      <c r="A13270">
        <v>3300015988</v>
      </c>
      <c r="B13270" t="s">
        <v>168</v>
      </c>
      <c r="C13270" t="s">
        <v>168</v>
      </c>
      <c r="D13270">
        <v>0</v>
      </c>
      <c r="E13270">
        <v>0</v>
      </c>
      <c r="F13270">
        <v>6</v>
      </c>
      <c r="G13270">
        <v>259694</v>
      </c>
      <c r="H13270">
        <v>1</v>
      </c>
      <c r="I13270">
        <v>9000</v>
      </c>
      <c r="J13270">
        <v>0</v>
      </c>
      <c r="K13270">
        <v>0</v>
      </c>
      <c r="L13270">
        <v>1</v>
      </c>
      <c r="M13270">
        <v>50000</v>
      </c>
      <c r="N13270">
        <v>1857700</v>
      </c>
      <c r="O13270">
        <v>2176394</v>
      </c>
      <c r="P13270" t="s">
        <v>5</v>
      </c>
      <c r="Q13270" t="s">
        <v>7</v>
      </c>
      <c r="R13270" t="s">
        <v>169</v>
      </c>
      <c r="S13270" t="s">
        <v>170</v>
      </c>
      <c r="T13270">
        <v>1404125.1612903227</v>
      </c>
      <c r="U13270">
        <v>1831890</v>
      </c>
      <c r="V13270">
        <v>427764.83870967734</v>
      </c>
      <c r="W13270">
        <v>0.30464865277151087</v>
      </c>
      <c r="X13270" t="s">
        <v>215</v>
      </c>
    </row>
    <row r="13271" spans="1:24" x14ac:dyDescent="0.35">
      <c r="A13271">
        <v>3300007906</v>
      </c>
      <c r="B13271" t="s">
        <v>168</v>
      </c>
      <c r="C13271" t="s">
        <v>168</v>
      </c>
      <c r="D13271">
        <v>0</v>
      </c>
      <c r="E13271">
        <v>0</v>
      </c>
      <c r="F13271">
        <v>166</v>
      </c>
      <c r="G13271">
        <v>7480038</v>
      </c>
      <c r="H13271">
        <v>31</v>
      </c>
      <c r="I13271">
        <v>1740000</v>
      </c>
      <c r="J13271">
        <v>0</v>
      </c>
      <c r="K13271">
        <v>0</v>
      </c>
      <c r="L13271">
        <v>1</v>
      </c>
      <c r="M13271">
        <v>102400</v>
      </c>
      <c r="N13271">
        <v>75000</v>
      </c>
      <c r="O13271">
        <v>9397438</v>
      </c>
      <c r="P13271" t="s">
        <v>5</v>
      </c>
      <c r="Q13271" t="s">
        <v>14</v>
      </c>
      <c r="R13271" t="s">
        <v>169</v>
      </c>
      <c r="S13271" t="s">
        <v>170</v>
      </c>
      <c r="T13271">
        <v>6062863.2258064523</v>
      </c>
      <c r="U13271">
        <v>4950919</v>
      </c>
      <c r="V13271">
        <v>-1111944.2258064523</v>
      </c>
      <c r="W13271">
        <v>-0.18340249225373995</v>
      </c>
      <c r="X13271" t="s">
        <v>266</v>
      </c>
    </row>
    <row r="13272" spans="1:24" x14ac:dyDescent="0.35">
      <c r="A13272">
        <v>3300015787</v>
      </c>
      <c r="B13272" t="s">
        <v>168</v>
      </c>
      <c r="C13272" t="s">
        <v>168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1010500</v>
      </c>
      <c r="O13272">
        <v>1010500</v>
      </c>
      <c r="P13272" t="s">
        <v>5</v>
      </c>
      <c r="Q13272" t="s">
        <v>7</v>
      </c>
      <c r="R13272" t="s">
        <v>169</v>
      </c>
      <c r="S13272" t="s">
        <v>170</v>
      </c>
      <c r="T13272">
        <v>651935.48387096776</v>
      </c>
      <c r="U13272">
        <v>1001500</v>
      </c>
      <c r="V13272">
        <v>349564.51612903224</v>
      </c>
      <c r="W13272">
        <v>0.53619495299356745</v>
      </c>
      <c r="X13272" t="s">
        <v>218</v>
      </c>
    </row>
    <row r="13273" spans="1:24" x14ac:dyDescent="0.35">
      <c r="A13273">
        <v>6001127944</v>
      </c>
      <c r="B13273" t="s">
        <v>168</v>
      </c>
      <c r="C13273" t="s">
        <v>168</v>
      </c>
      <c r="D13273">
        <v>0</v>
      </c>
      <c r="E13273">
        <v>0</v>
      </c>
      <c r="F13273">
        <v>21</v>
      </c>
      <c r="G13273">
        <v>491976</v>
      </c>
      <c r="H13273">
        <v>30</v>
      </c>
      <c r="I13273">
        <v>690000</v>
      </c>
      <c r="J13273">
        <v>0</v>
      </c>
      <c r="K13273">
        <v>0</v>
      </c>
      <c r="L13273">
        <v>13</v>
      </c>
      <c r="M13273">
        <v>681200</v>
      </c>
      <c r="N13273">
        <v>95000</v>
      </c>
      <c r="O13273">
        <v>1958176</v>
      </c>
      <c r="P13273" t="s">
        <v>5</v>
      </c>
      <c r="Q13273" t="s">
        <v>9</v>
      </c>
      <c r="R13273" t="s">
        <v>169</v>
      </c>
      <c r="S13273" t="s">
        <v>170</v>
      </c>
      <c r="T13273">
        <v>1263339.3548387098</v>
      </c>
      <c r="U13273">
        <v>1684100</v>
      </c>
      <c r="V13273">
        <v>420760.64516129019</v>
      </c>
      <c r="W13273">
        <v>0.33305433219485869</v>
      </c>
      <c r="X13273" t="s">
        <v>270</v>
      </c>
    </row>
    <row r="13274" spans="1:24" x14ac:dyDescent="0.35">
      <c r="A13274">
        <v>3300010645</v>
      </c>
      <c r="B13274" t="s">
        <v>168</v>
      </c>
      <c r="C13274" t="s">
        <v>168</v>
      </c>
      <c r="D13274">
        <v>0</v>
      </c>
      <c r="E13274">
        <v>0</v>
      </c>
      <c r="F13274">
        <v>8</v>
      </c>
      <c r="G13274">
        <v>152900</v>
      </c>
      <c r="H13274">
        <v>28</v>
      </c>
      <c r="I13274">
        <v>359000</v>
      </c>
      <c r="J13274">
        <v>0</v>
      </c>
      <c r="K13274">
        <v>0</v>
      </c>
      <c r="L13274">
        <v>4</v>
      </c>
      <c r="M13274">
        <v>89600</v>
      </c>
      <c r="N13274">
        <v>1027500</v>
      </c>
      <c r="O13274">
        <v>1629000</v>
      </c>
      <c r="P13274" t="s">
        <v>5</v>
      </c>
      <c r="Q13274" t="s">
        <v>17</v>
      </c>
      <c r="R13274" t="s">
        <v>169</v>
      </c>
      <c r="S13274" t="s">
        <v>170</v>
      </c>
      <c r="T13274">
        <v>1050967.7419354839</v>
      </c>
      <c r="U13274">
        <v>960100</v>
      </c>
      <c r="V13274">
        <v>-90867.741935483878</v>
      </c>
      <c r="W13274">
        <v>-8.6461019030079855E-2</v>
      </c>
      <c r="X13274" t="s">
        <v>311</v>
      </c>
    </row>
    <row r="13275" spans="1:24" x14ac:dyDescent="0.35">
      <c r="A13275">
        <v>3301042312</v>
      </c>
      <c r="B13275" t="s">
        <v>168</v>
      </c>
      <c r="C13275" t="s">
        <v>168</v>
      </c>
      <c r="D13275">
        <v>0</v>
      </c>
      <c r="E13275">
        <v>0</v>
      </c>
      <c r="F13275">
        <v>9</v>
      </c>
      <c r="G13275">
        <v>206742</v>
      </c>
      <c r="H13275">
        <v>6</v>
      </c>
      <c r="I13275">
        <v>140000</v>
      </c>
      <c r="J13275">
        <v>0</v>
      </c>
      <c r="K13275">
        <v>0</v>
      </c>
      <c r="L13275">
        <v>6</v>
      </c>
      <c r="M13275">
        <v>404400</v>
      </c>
      <c r="N13275">
        <v>150000</v>
      </c>
      <c r="O13275">
        <v>901142</v>
      </c>
      <c r="P13275" t="s">
        <v>5</v>
      </c>
      <c r="Q13275" t="s">
        <v>14</v>
      </c>
      <c r="R13275" t="s">
        <v>169</v>
      </c>
      <c r="S13275" t="s">
        <v>170</v>
      </c>
      <c r="T13275">
        <v>581381.93548387103</v>
      </c>
      <c r="U13275">
        <v>702948</v>
      </c>
      <c r="V13275">
        <v>121566.06451612897</v>
      </c>
      <c r="W13275">
        <v>0.20909845507145364</v>
      </c>
      <c r="X13275" t="s">
        <v>403</v>
      </c>
    </row>
    <row r="13276" spans="1:24" x14ac:dyDescent="0.35">
      <c r="A13276">
        <v>3301061923</v>
      </c>
      <c r="B13276" t="s">
        <v>168</v>
      </c>
      <c r="C13276" t="s">
        <v>168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3955500</v>
      </c>
      <c r="O13276">
        <v>3955500</v>
      </c>
      <c r="P13276" t="s">
        <v>5</v>
      </c>
      <c r="Q13276" t="s">
        <v>7</v>
      </c>
      <c r="R13276" t="s">
        <v>169</v>
      </c>
      <c r="S13276" t="s">
        <v>170</v>
      </c>
      <c r="T13276">
        <v>2551935.4838709678</v>
      </c>
      <c r="U13276">
        <v>596100</v>
      </c>
      <c r="V13276">
        <v>-1955835.4838709678</v>
      </c>
      <c r="W13276">
        <v>-0.76641259006446716</v>
      </c>
      <c r="X13276" t="s">
        <v>394</v>
      </c>
    </row>
    <row r="13277" spans="1:24" x14ac:dyDescent="0.35">
      <c r="A13277">
        <v>3300016607</v>
      </c>
      <c r="B13277" t="s">
        <v>168</v>
      </c>
      <c r="C13277" t="s">
        <v>168</v>
      </c>
      <c r="D13277">
        <v>0</v>
      </c>
      <c r="E13277">
        <v>0</v>
      </c>
      <c r="F13277">
        <v>1</v>
      </c>
      <c r="G13277">
        <v>25597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899500</v>
      </c>
      <c r="O13277">
        <v>925097</v>
      </c>
      <c r="P13277" t="s">
        <v>5</v>
      </c>
      <c r="Q13277" t="s">
        <v>6</v>
      </c>
      <c r="R13277" t="s">
        <v>181</v>
      </c>
      <c r="S13277" t="s">
        <v>170</v>
      </c>
      <c r="T13277">
        <v>596836.77419354836</v>
      </c>
      <c r="U13277">
        <v>574400</v>
      </c>
      <c r="V13277">
        <v>-22436.774193548365</v>
      </c>
      <c r="W13277">
        <v>-3.7592814591334678E-2</v>
      </c>
      <c r="X13277" t="s">
        <v>371</v>
      </c>
    </row>
    <row r="13278" spans="1:24" x14ac:dyDescent="0.35">
      <c r="A13278">
        <v>3301011780</v>
      </c>
      <c r="B13278" t="s">
        <v>168</v>
      </c>
      <c r="C13278" t="s">
        <v>168</v>
      </c>
      <c r="D13278">
        <v>0</v>
      </c>
      <c r="E13278">
        <v>0</v>
      </c>
      <c r="F13278">
        <v>17</v>
      </c>
      <c r="G13278">
        <v>754379</v>
      </c>
      <c r="H13278">
        <v>0</v>
      </c>
      <c r="I13278">
        <v>0</v>
      </c>
      <c r="J13278">
        <v>0</v>
      </c>
      <c r="K13278">
        <v>0</v>
      </c>
      <c r="L13278">
        <v>1</v>
      </c>
      <c r="M13278">
        <v>200000</v>
      </c>
      <c r="N13278">
        <v>801700</v>
      </c>
      <c r="O13278">
        <v>1756079</v>
      </c>
      <c r="P13278" t="s">
        <v>5</v>
      </c>
      <c r="Q13278" t="s">
        <v>7</v>
      </c>
      <c r="R13278" t="s">
        <v>169</v>
      </c>
      <c r="S13278" t="s">
        <v>170</v>
      </c>
      <c r="T13278">
        <v>1132954.1935483871</v>
      </c>
      <c r="U13278">
        <v>1820583</v>
      </c>
      <c r="V13278">
        <v>687628.80645161285</v>
      </c>
      <c r="W13278">
        <v>0.60693434065323926</v>
      </c>
      <c r="X13278" t="s">
        <v>196</v>
      </c>
    </row>
    <row r="13279" spans="1:24" x14ac:dyDescent="0.35">
      <c r="A13279">
        <v>3301005286</v>
      </c>
      <c r="B13279" t="s">
        <v>168</v>
      </c>
      <c r="C13279" t="s">
        <v>168</v>
      </c>
      <c r="D13279">
        <v>0</v>
      </c>
      <c r="E13279">
        <v>0</v>
      </c>
      <c r="F13279">
        <v>1</v>
      </c>
      <c r="G13279">
        <v>5999</v>
      </c>
      <c r="H13279">
        <v>20</v>
      </c>
      <c r="I13279">
        <v>380000</v>
      </c>
      <c r="J13279">
        <v>0</v>
      </c>
      <c r="K13279">
        <v>0</v>
      </c>
      <c r="L13279">
        <v>0</v>
      </c>
      <c r="M13279">
        <v>0</v>
      </c>
      <c r="N13279">
        <v>72000</v>
      </c>
      <c r="O13279">
        <v>457999</v>
      </c>
      <c r="P13279" t="s">
        <v>5</v>
      </c>
      <c r="Q13279" t="s">
        <v>9</v>
      </c>
      <c r="R13279" t="s">
        <v>169</v>
      </c>
      <c r="S13279" t="s">
        <v>170</v>
      </c>
      <c r="T13279">
        <v>295483.22580645164</v>
      </c>
      <c r="U13279">
        <v>842000</v>
      </c>
      <c r="V13279">
        <v>546516.77419354836</v>
      </c>
      <c r="W13279">
        <v>1.8495695405448482</v>
      </c>
      <c r="X13279" t="s">
        <v>284</v>
      </c>
    </row>
    <row r="13280" spans="1:24" x14ac:dyDescent="0.35">
      <c r="A13280">
        <v>3300025571</v>
      </c>
      <c r="B13280" t="s">
        <v>168</v>
      </c>
      <c r="C13280" t="s">
        <v>168</v>
      </c>
      <c r="D13280">
        <v>0</v>
      </c>
      <c r="E13280">
        <v>0</v>
      </c>
      <c r="F13280">
        <v>98</v>
      </c>
      <c r="G13280">
        <v>4473066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330000</v>
      </c>
      <c r="O13280">
        <v>4803066</v>
      </c>
      <c r="P13280" t="s">
        <v>5</v>
      </c>
      <c r="Q13280" t="s">
        <v>12</v>
      </c>
      <c r="R13280" t="s">
        <v>169</v>
      </c>
      <c r="S13280" t="s">
        <v>170</v>
      </c>
      <c r="T13280">
        <v>3098752.2580645164</v>
      </c>
      <c r="U13280">
        <v>3548027</v>
      </c>
      <c r="V13280">
        <v>449274.74193548365</v>
      </c>
      <c r="W13280">
        <v>0.14498569247226656</v>
      </c>
      <c r="X13280" t="s">
        <v>229</v>
      </c>
    </row>
    <row r="13281" spans="1:24" x14ac:dyDescent="0.35">
      <c r="A13281">
        <v>7001001130</v>
      </c>
      <c r="B13281" t="s">
        <v>168</v>
      </c>
      <c r="C13281" t="s">
        <v>168</v>
      </c>
      <c r="D13281">
        <v>0</v>
      </c>
      <c r="E13281">
        <v>0</v>
      </c>
      <c r="F13281">
        <v>20</v>
      </c>
      <c r="G13281">
        <v>795091</v>
      </c>
      <c r="H13281">
        <v>1</v>
      </c>
      <c r="I13281">
        <v>100000</v>
      </c>
      <c r="J13281">
        <v>0</v>
      </c>
      <c r="K13281">
        <v>0</v>
      </c>
      <c r="L13281">
        <v>0</v>
      </c>
      <c r="M13281">
        <v>0</v>
      </c>
      <c r="N13281">
        <v>330000</v>
      </c>
      <c r="O13281">
        <v>1225091</v>
      </c>
      <c r="P13281" t="s">
        <v>5</v>
      </c>
      <c r="Q13281" t="s">
        <v>12</v>
      </c>
      <c r="R13281" t="s">
        <v>169</v>
      </c>
      <c r="S13281" t="s">
        <v>170</v>
      </c>
      <c r="T13281">
        <v>790381.29032258061</v>
      </c>
      <c r="U13281">
        <v>1019347</v>
      </c>
      <c r="V13281">
        <v>228965.70967741939</v>
      </c>
      <c r="W13281">
        <v>0.28969019444269861</v>
      </c>
      <c r="X13281" t="s">
        <v>396</v>
      </c>
    </row>
    <row r="13282" spans="1:24" x14ac:dyDescent="0.35">
      <c r="A13282">
        <v>3301067395</v>
      </c>
      <c r="B13282" t="s">
        <v>168</v>
      </c>
      <c r="C13282" t="s">
        <v>168</v>
      </c>
      <c r="D13282">
        <v>0</v>
      </c>
      <c r="E13282">
        <v>0</v>
      </c>
      <c r="F13282">
        <v>1</v>
      </c>
      <c r="G13282">
        <v>3249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167000</v>
      </c>
      <c r="O13282">
        <v>170249</v>
      </c>
      <c r="P13282" t="s">
        <v>5</v>
      </c>
      <c r="Q13282" t="s">
        <v>10</v>
      </c>
      <c r="R13282" t="s">
        <v>169</v>
      </c>
      <c r="S13282" t="s">
        <v>170</v>
      </c>
      <c r="T13282">
        <v>109838.06451612903</v>
      </c>
      <c r="U13282">
        <v>150000</v>
      </c>
      <c r="V13282">
        <v>40161.93548387097</v>
      </c>
      <c r="W13282">
        <v>0.36564678794001737</v>
      </c>
      <c r="X13282" t="s">
        <v>272</v>
      </c>
    </row>
    <row r="13283" spans="1:24" x14ac:dyDescent="0.35">
      <c r="A13283">
        <v>3301003318</v>
      </c>
      <c r="B13283" t="s">
        <v>168</v>
      </c>
      <c r="C13283" t="s">
        <v>168</v>
      </c>
      <c r="D13283">
        <v>0</v>
      </c>
      <c r="E13283">
        <v>0</v>
      </c>
      <c r="F13283">
        <v>4</v>
      </c>
      <c r="G13283">
        <v>269348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303000</v>
      </c>
      <c r="O13283">
        <v>572348</v>
      </c>
      <c r="P13283" t="s">
        <v>5</v>
      </c>
      <c r="Q13283" t="s">
        <v>12</v>
      </c>
      <c r="R13283" t="s">
        <v>169</v>
      </c>
      <c r="S13283" t="s">
        <v>170</v>
      </c>
      <c r="T13283">
        <v>369256.77419354842</v>
      </c>
      <c r="U13283">
        <v>477449</v>
      </c>
      <c r="V13283">
        <v>108192.22580645158</v>
      </c>
      <c r="W13283">
        <v>0.29299997553935708</v>
      </c>
      <c r="X13283" t="s">
        <v>294</v>
      </c>
    </row>
    <row r="13284" spans="1:24" x14ac:dyDescent="0.35">
      <c r="A13284">
        <v>3300009139</v>
      </c>
      <c r="B13284" t="s">
        <v>168</v>
      </c>
      <c r="C13284" t="s">
        <v>168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347500</v>
      </c>
      <c r="O13284">
        <v>347500</v>
      </c>
      <c r="P13284" t="s">
        <v>5</v>
      </c>
      <c r="Q13284" t="s">
        <v>12</v>
      </c>
      <c r="R13284" t="s">
        <v>169</v>
      </c>
      <c r="S13284" t="s">
        <v>170</v>
      </c>
      <c r="T13284">
        <v>224193.54838709679</v>
      </c>
      <c r="U13284">
        <v>505000</v>
      </c>
      <c r="V13284">
        <v>280806.45161290321</v>
      </c>
      <c r="W13284">
        <v>1.2525179856115107</v>
      </c>
      <c r="X13284" t="s">
        <v>413</v>
      </c>
    </row>
    <row r="13285" spans="1:24" x14ac:dyDescent="0.35">
      <c r="A13285">
        <v>3300024067</v>
      </c>
      <c r="B13285" t="s">
        <v>168</v>
      </c>
      <c r="C13285" t="s">
        <v>168</v>
      </c>
      <c r="D13285">
        <v>0</v>
      </c>
      <c r="E13285">
        <v>0</v>
      </c>
      <c r="F13285">
        <v>2</v>
      </c>
      <c r="G13285">
        <v>177198</v>
      </c>
      <c r="H13285">
        <v>0</v>
      </c>
      <c r="I13285">
        <v>0</v>
      </c>
      <c r="J13285">
        <v>0</v>
      </c>
      <c r="K13285">
        <v>0</v>
      </c>
      <c r="L13285">
        <v>3</v>
      </c>
      <c r="M13285">
        <v>67200</v>
      </c>
      <c r="N13285">
        <v>165000</v>
      </c>
      <c r="O13285">
        <v>409398</v>
      </c>
      <c r="P13285" t="s">
        <v>5</v>
      </c>
      <c r="Q13285" t="s">
        <v>9</v>
      </c>
      <c r="R13285" t="s">
        <v>169</v>
      </c>
      <c r="S13285" t="s">
        <v>170</v>
      </c>
      <c r="T13285">
        <v>264127.74193548388</v>
      </c>
      <c r="U13285">
        <v>44000</v>
      </c>
      <c r="V13285">
        <v>-220127.74193548388</v>
      </c>
      <c r="W13285">
        <v>-0.83341393949164377</v>
      </c>
      <c r="X13285" t="s">
        <v>228</v>
      </c>
    </row>
    <row r="13286" spans="1:24" x14ac:dyDescent="0.35">
      <c r="A13286">
        <v>3300023250</v>
      </c>
      <c r="B13286" t="s">
        <v>168</v>
      </c>
      <c r="C13286" t="s">
        <v>168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1</v>
      </c>
      <c r="M13286">
        <v>22400</v>
      </c>
      <c r="N13286">
        <v>1469800</v>
      </c>
      <c r="O13286">
        <v>1492200</v>
      </c>
      <c r="P13286" t="s">
        <v>5</v>
      </c>
      <c r="Q13286" t="s">
        <v>7</v>
      </c>
      <c r="R13286" t="s">
        <v>169</v>
      </c>
      <c r="S13286" t="s">
        <v>170</v>
      </c>
      <c r="T13286">
        <v>962709.67741935491</v>
      </c>
      <c r="U13286">
        <v>1541500</v>
      </c>
      <c r="V13286">
        <v>578790.32258064509</v>
      </c>
      <c r="W13286">
        <v>0.60120962337488271</v>
      </c>
      <c r="X13286" t="s">
        <v>215</v>
      </c>
    </row>
    <row r="13287" spans="1:24" x14ac:dyDescent="0.35">
      <c r="A13287">
        <v>3301039471</v>
      </c>
      <c r="B13287" t="s">
        <v>168</v>
      </c>
      <c r="C13287" t="s">
        <v>168</v>
      </c>
      <c r="D13287">
        <v>0</v>
      </c>
      <c r="E13287">
        <v>0</v>
      </c>
      <c r="F13287">
        <v>11</v>
      </c>
      <c r="G13287">
        <v>254685</v>
      </c>
      <c r="H13287">
        <v>30</v>
      </c>
      <c r="I13287">
        <v>470000</v>
      </c>
      <c r="J13287">
        <v>0</v>
      </c>
      <c r="K13287">
        <v>0</v>
      </c>
      <c r="L13287">
        <v>33</v>
      </c>
      <c r="M13287">
        <v>1679200</v>
      </c>
      <c r="N13287">
        <v>30000</v>
      </c>
      <c r="O13287">
        <v>2433885</v>
      </c>
      <c r="P13287" t="s">
        <v>5</v>
      </c>
      <c r="Q13287" t="s">
        <v>11</v>
      </c>
      <c r="R13287" t="s">
        <v>169</v>
      </c>
      <c r="S13287" t="s">
        <v>170</v>
      </c>
      <c r="T13287">
        <v>1570248.3870967743</v>
      </c>
      <c r="U13287">
        <v>1744589</v>
      </c>
      <c r="V13287">
        <v>174340.6129032257</v>
      </c>
      <c r="W13287">
        <v>0.11102741090889667</v>
      </c>
      <c r="X13287" t="s">
        <v>172</v>
      </c>
    </row>
    <row r="13288" spans="1:24" x14ac:dyDescent="0.35">
      <c r="A13288">
        <v>3300014111</v>
      </c>
      <c r="B13288" t="s">
        <v>168</v>
      </c>
      <c r="C13288" t="s">
        <v>168</v>
      </c>
      <c r="D13288">
        <v>0</v>
      </c>
      <c r="E13288">
        <v>0</v>
      </c>
      <c r="F13288">
        <v>6</v>
      </c>
      <c r="G13288">
        <v>125587</v>
      </c>
      <c r="H13288">
        <v>5</v>
      </c>
      <c r="I13288">
        <v>110000</v>
      </c>
      <c r="J13288">
        <v>0</v>
      </c>
      <c r="K13288">
        <v>0</v>
      </c>
      <c r="L13288">
        <v>5</v>
      </c>
      <c r="M13288">
        <v>232000</v>
      </c>
      <c r="N13288">
        <v>1031100</v>
      </c>
      <c r="O13288">
        <v>1498687</v>
      </c>
      <c r="P13288" t="s">
        <v>5</v>
      </c>
      <c r="Q13288" t="s">
        <v>8</v>
      </c>
      <c r="R13288" t="s">
        <v>169</v>
      </c>
      <c r="S13288" t="s">
        <v>170</v>
      </c>
      <c r="T13288">
        <v>966894.83870967745</v>
      </c>
      <c r="U13288">
        <v>1496295</v>
      </c>
      <c r="V13288">
        <v>529400.16129032255</v>
      </c>
      <c r="W13288">
        <v>0.54752610118056677</v>
      </c>
      <c r="X13288" t="s">
        <v>216</v>
      </c>
    </row>
    <row r="13289" spans="1:24" x14ac:dyDescent="0.35">
      <c r="A13289">
        <v>3301068766</v>
      </c>
      <c r="B13289" t="s">
        <v>168</v>
      </c>
      <c r="C13289" t="s">
        <v>168</v>
      </c>
      <c r="D13289">
        <v>0</v>
      </c>
      <c r="E13289">
        <v>0</v>
      </c>
      <c r="F13289">
        <v>18</v>
      </c>
      <c r="G13289">
        <v>512177</v>
      </c>
      <c r="H13289">
        <v>1</v>
      </c>
      <c r="I13289">
        <v>30000</v>
      </c>
      <c r="J13289">
        <v>0</v>
      </c>
      <c r="K13289">
        <v>0</v>
      </c>
      <c r="L13289">
        <v>0</v>
      </c>
      <c r="M13289">
        <v>0</v>
      </c>
      <c r="N13289">
        <v>450000</v>
      </c>
      <c r="O13289">
        <v>992177</v>
      </c>
      <c r="P13289" t="s">
        <v>5</v>
      </c>
      <c r="Q13289" t="s">
        <v>10</v>
      </c>
      <c r="R13289" t="s">
        <v>169</v>
      </c>
      <c r="S13289" t="s">
        <v>170</v>
      </c>
      <c r="T13289">
        <v>640114.19354838715</v>
      </c>
      <c r="U13289">
        <v>333985</v>
      </c>
      <c r="V13289">
        <v>-306129.19354838715</v>
      </c>
      <c r="W13289">
        <v>-0.47824153351670118</v>
      </c>
      <c r="X13289" t="s">
        <v>182</v>
      </c>
    </row>
    <row r="13290" spans="1:24" x14ac:dyDescent="0.35">
      <c r="A13290">
        <v>3301004964</v>
      </c>
      <c r="B13290" t="s">
        <v>168</v>
      </c>
      <c r="C13290" t="s">
        <v>168</v>
      </c>
      <c r="D13290">
        <v>0</v>
      </c>
      <c r="E13290">
        <v>0</v>
      </c>
      <c r="F13290">
        <v>9</v>
      </c>
      <c r="G13290">
        <v>443490</v>
      </c>
      <c r="H13290">
        <v>67</v>
      </c>
      <c r="I13290">
        <v>2635000</v>
      </c>
      <c r="J13290">
        <v>0</v>
      </c>
      <c r="K13290">
        <v>0</v>
      </c>
      <c r="L13290">
        <v>28</v>
      </c>
      <c r="M13290">
        <v>1572800</v>
      </c>
      <c r="N13290">
        <v>30000</v>
      </c>
      <c r="O13290">
        <v>4681290</v>
      </c>
      <c r="P13290" t="s">
        <v>5</v>
      </c>
      <c r="Q13290" t="s">
        <v>15</v>
      </c>
      <c r="R13290" t="s">
        <v>169</v>
      </c>
      <c r="S13290" t="s">
        <v>170</v>
      </c>
      <c r="T13290">
        <v>3020187.0967741935</v>
      </c>
      <c r="U13290">
        <v>2088998</v>
      </c>
      <c r="V13290">
        <v>-931189.09677419346</v>
      </c>
      <c r="W13290">
        <v>-0.30832165920077581</v>
      </c>
      <c r="X13290" t="s">
        <v>412</v>
      </c>
    </row>
    <row r="13291" spans="1:24" x14ac:dyDescent="0.35">
      <c r="A13291">
        <v>3301072074</v>
      </c>
      <c r="B13291" t="s">
        <v>168</v>
      </c>
      <c r="C13291" t="s">
        <v>168</v>
      </c>
      <c r="D13291">
        <v>0</v>
      </c>
      <c r="E13291">
        <v>0</v>
      </c>
      <c r="F13291">
        <v>2</v>
      </c>
      <c r="G13291">
        <v>142149</v>
      </c>
      <c r="H13291">
        <v>1</v>
      </c>
      <c r="I13291">
        <v>2000</v>
      </c>
      <c r="J13291">
        <v>0</v>
      </c>
      <c r="K13291">
        <v>0</v>
      </c>
      <c r="L13291">
        <v>0</v>
      </c>
      <c r="M13291">
        <v>0</v>
      </c>
      <c r="N13291">
        <v>308000</v>
      </c>
      <c r="O13291">
        <v>452149</v>
      </c>
      <c r="P13291" t="s">
        <v>5</v>
      </c>
      <c r="Q13291" t="s">
        <v>12</v>
      </c>
      <c r="R13291" t="s">
        <v>169</v>
      </c>
      <c r="S13291" t="s">
        <v>170</v>
      </c>
      <c r="T13291">
        <v>291709.03225806449</v>
      </c>
      <c r="U13291">
        <v>160000</v>
      </c>
      <c r="V13291">
        <v>-131709.03225806449</v>
      </c>
      <c r="W13291">
        <v>-0.45150824175216575</v>
      </c>
      <c r="X13291" t="s">
        <v>380</v>
      </c>
    </row>
    <row r="13292" spans="1:24" x14ac:dyDescent="0.35">
      <c r="A13292">
        <v>3301063093</v>
      </c>
      <c r="B13292" t="s">
        <v>168</v>
      </c>
      <c r="C13292" t="s">
        <v>168</v>
      </c>
      <c r="D13292">
        <v>0</v>
      </c>
      <c r="E13292">
        <v>0</v>
      </c>
      <c r="F13292">
        <v>267</v>
      </c>
      <c r="G13292">
        <v>16170335</v>
      </c>
      <c r="H13292">
        <v>16</v>
      </c>
      <c r="I13292">
        <v>790000</v>
      </c>
      <c r="J13292">
        <v>0</v>
      </c>
      <c r="K13292">
        <v>0</v>
      </c>
      <c r="L13292">
        <v>23</v>
      </c>
      <c r="M13292">
        <v>1938850</v>
      </c>
      <c r="N13292">
        <v>258000</v>
      </c>
      <c r="O13292">
        <v>19157185</v>
      </c>
      <c r="P13292" t="s">
        <v>5</v>
      </c>
      <c r="Q13292" t="s">
        <v>17</v>
      </c>
      <c r="R13292" t="s">
        <v>181</v>
      </c>
      <c r="S13292" t="s">
        <v>170</v>
      </c>
      <c r="T13292">
        <v>12359474.193548389</v>
      </c>
      <c r="U13292">
        <v>20209962</v>
      </c>
      <c r="V13292">
        <v>7850487.8064516112</v>
      </c>
      <c r="W13292">
        <v>0.63517975631597201</v>
      </c>
      <c r="X13292" t="s">
        <v>405</v>
      </c>
    </row>
    <row r="13293" spans="1:24" x14ac:dyDescent="0.35">
      <c r="A13293">
        <v>3301075723</v>
      </c>
      <c r="B13293" t="s">
        <v>168</v>
      </c>
      <c r="C13293" t="s">
        <v>168</v>
      </c>
      <c r="D13293">
        <v>0</v>
      </c>
      <c r="E13293">
        <v>0</v>
      </c>
      <c r="F13293">
        <v>98</v>
      </c>
      <c r="G13293">
        <v>4050066</v>
      </c>
      <c r="H13293">
        <v>1</v>
      </c>
      <c r="I13293">
        <v>15000</v>
      </c>
      <c r="J13293">
        <v>0</v>
      </c>
      <c r="K13293">
        <v>0</v>
      </c>
      <c r="L13293">
        <v>0</v>
      </c>
      <c r="M13293">
        <v>0</v>
      </c>
      <c r="N13293">
        <v>330000</v>
      </c>
      <c r="O13293">
        <v>4395066</v>
      </c>
      <c r="P13293" t="s">
        <v>5</v>
      </c>
      <c r="Q13293" t="s">
        <v>12</v>
      </c>
      <c r="R13293" t="s">
        <v>169</v>
      </c>
      <c r="S13293" t="s">
        <v>170</v>
      </c>
      <c r="T13293">
        <v>2835526.4516129028</v>
      </c>
      <c r="U13293">
        <v>3623443</v>
      </c>
      <c r="V13293">
        <v>787916.54838709719</v>
      </c>
      <c r="W13293">
        <v>0.27787310816265354</v>
      </c>
      <c r="X13293" t="s">
        <v>411</v>
      </c>
    </row>
    <row r="13294" spans="1:24" x14ac:dyDescent="0.35">
      <c r="A13294">
        <v>3301072065</v>
      </c>
      <c r="B13294" t="s">
        <v>168</v>
      </c>
      <c r="C13294" t="s">
        <v>168</v>
      </c>
      <c r="D13294">
        <v>0</v>
      </c>
      <c r="E13294">
        <v>0</v>
      </c>
      <c r="F13294">
        <v>2</v>
      </c>
      <c r="G13294">
        <v>26497</v>
      </c>
      <c r="H13294">
        <v>19</v>
      </c>
      <c r="I13294">
        <v>465000</v>
      </c>
      <c r="J13294">
        <v>0</v>
      </c>
      <c r="K13294">
        <v>0</v>
      </c>
      <c r="L13294">
        <v>22</v>
      </c>
      <c r="M13294">
        <v>802800</v>
      </c>
      <c r="N13294">
        <v>150000</v>
      </c>
      <c r="O13294">
        <v>1444297</v>
      </c>
      <c r="P13294" t="s">
        <v>5</v>
      </c>
      <c r="Q13294" t="s">
        <v>14</v>
      </c>
      <c r="R13294" t="s">
        <v>169</v>
      </c>
      <c r="S13294" t="s">
        <v>170</v>
      </c>
      <c r="T13294">
        <v>931804.51612903224</v>
      </c>
      <c r="U13294">
        <v>1252598</v>
      </c>
      <c r="V13294">
        <v>320793.48387096776</v>
      </c>
      <c r="W13294">
        <v>0.34427122676291644</v>
      </c>
      <c r="X13294" t="s">
        <v>213</v>
      </c>
    </row>
    <row r="13295" spans="1:24" x14ac:dyDescent="0.35">
      <c r="A13295">
        <v>3300005690</v>
      </c>
      <c r="B13295" t="s">
        <v>168</v>
      </c>
      <c r="C13295" t="s">
        <v>168</v>
      </c>
      <c r="D13295">
        <v>0</v>
      </c>
      <c r="E13295">
        <v>0</v>
      </c>
      <c r="F13295">
        <v>31</v>
      </c>
      <c r="G13295">
        <v>1190968</v>
      </c>
      <c r="H13295">
        <v>16</v>
      </c>
      <c r="I13295">
        <v>492000</v>
      </c>
      <c r="J13295">
        <v>0</v>
      </c>
      <c r="K13295">
        <v>0</v>
      </c>
      <c r="L13295">
        <v>1</v>
      </c>
      <c r="M13295">
        <v>22400</v>
      </c>
      <c r="N13295">
        <v>150000</v>
      </c>
      <c r="O13295">
        <v>1855368</v>
      </c>
      <c r="P13295" t="s">
        <v>5</v>
      </c>
      <c r="Q13295" t="s">
        <v>10</v>
      </c>
      <c r="R13295" t="s">
        <v>169</v>
      </c>
      <c r="S13295" t="s">
        <v>170</v>
      </c>
      <c r="T13295">
        <v>1197011.6129032257</v>
      </c>
      <c r="U13295">
        <v>1198790</v>
      </c>
      <c r="V13295">
        <v>1778.3870967742987</v>
      </c>
      <c r="W13295">
        <v>1.4856890924066501E-3</v>
      </c>
      <c r="X13295" t="s">
        <v>334</v>
      </c>
    </row>
    <row r="13296" spans="1:24" x14ac:dyDescent="0.35">
      <c r="A13296">
        <v>3301058051</v>
      </c>
      <c r="B13296" t="s">
        <v>168</v>
      </c>
      <c r="C13296" t="s">
        <v>168</v>
      </c>
      <c r="D13296">
        <v>0</v>
      </c>
      <c r="E13296">
        <v>0</v>
      </c>
      <c r="F13296">
        <v>202</v>
      </c>
      <c r="G13296">
        <v>8700037</v>
      </c>
      <c r="H13296">
        <v>115</v>
      </c>
      <c r="I13296">
        <v>5830000</v>
      </c>
      <c r="J13296">
        <v>0</v>
      </c>
      <c r="K13296">
        <v>0</v>
      </c>
      <c r="L13296">
        <v>96</v>
      </c>
      <c r="M13296">
        <v>6030400</v>
      </c>
      <c r="N13296">
        <v>202000</v>
      </c>
      <c r="O13296">
        <v>20762437</v>
      </c>
      <c r="P13296" t="s">
        <v>5</v>
      </c>
      <c r="Q13296" t="s">
        <v>14</v>
      </c>
      <c r="R13296" t="s">
        <v>169</v>
      </c>
      <c r="S13296" t="s">
        <v>170</v>
      </c>
      <c r="T13296">
        <v>13395120.64516129</v>
      </c>
      <c r="U13296">
        <v>8988909</v>
      </c>
      <c r="V13296">
        <v>-4406211.6451612897</v>
      </c>
      <c r="W13296">
        <v>-0.32894154236325912</v>
      </c>
      <c r="X13296" t="s">
        <v>213</v>
      </c>
    </row>
    <row r="13297" spans="1:24" x14ac:dyDescent="0.35">
      <c r="A13297">
        <v>3300005368</v>
      </c>
      <c r="B13297" t="s">
        <v>168</v>
      </c>
      <c r="C13297" t="s">
        <v>168</v>
      </c>
      <c r="D13297">
        <v>0</v>
      </c>
      <c r="E13297">
        <v>0</v>
      </c>
      <c r="F13297">
        <v>60</v>
      </c>
      <c r="G13297">
        <v>2178637</v>
      </c>
      <c r="H13297">
        <v>60</v>
      </c>
      <c r="I13297">
        <v>1815000</v>
      </c>
      <c r="J13297">
        <v>0</v>
      </c>
      <c r="K13297">
        <v>0</v>
      </c>
      <c r="L13297">
        <v>36</v>
      </c>
      <c r="M13297">
        <v>1390000</v>
      </c>
      <c r="N13297">
        <v>194000</v>
      </c>
      <c r="O13297">
        <v>5577637</v>
      </c>
      <c r="P13297" t="s">
        <v>5</v>
      </c>
      <c r="Q13297" t="s">
        <v>9</v>
      </c>
      <c r="R13297" t="s">
        <v>169</v>
      </c>
      <c r="S13297" t="s">
        <v>170</v>
      </c>
      <c r="T13297">
        <v>3598475.4838709678</v>
      </c>
      <c r="U13297">
        <v>2433479</v>
      </c>
      <c r="V13297">
        <v>-1164996.4838709678</v>
      </c>
      <c r="W13297">
        <v>-0.32374723381962645</v>
      </c>
      <c r="X13297" t="s">
        <v>258</v>
      </c>
    </row>
    <row r="13298" spans="1:24" x14ac:dyDescent="0.35">
      <c r="A13298">
        <v>3300025494</v>
      </c>
      <c r="B13298" t="s">
        <v>168</v>
      </c>
      <c r="C13298" t="s">
        <v>168</v>
      </c>
      <c r="D13298">
        <v>0</v>
      </c>
      <c r="E13298">
        <v>0</v>
      </c>
      <c r="F13298">
        <v>66</v>
      </c>
      <c r="G13298">
        <v>2757297</v>
      </c>
      <c r="H13298">
        <v>30</v>
      </c>
      <c r="I13298">
        <v>990000</v>
      </c>
      <c r="J13298">
        <v>0</v>
      </c>
      <c r="K13298">
        <v>0</v>
      </c>
      <c r="L13298">
        <v>56</v>
      </c>
      <c r="M13298">
        <v>2124400</v>
      </c>
      <c r="N13298">
        <v>352500</v>
      </c>
      <c r="O13298">
        <v>6224197</v>
      </c>
      <c r="P13298" t="s">
        <v>5</v>
      </c>
      <c r="Q13298" t="s">
        <v>12</v>
      </c>
      <c r="R13298" t="s">
        <v>169</v>
      </c>
      <c r="S13298" t="s">
        <v>170</v>
      </c>
      <c r="T13298">
        <v>4015610.9677419355</v>
      </c>
      <c r="U13298">
        <v>4372016</v>
      </c>
      <c r="V13298">
        <v>356405.03225806449</v>
      </c>
      <c r="W13298">
        <v>8.8754870708623201E-2</v>
      </c>
      <c r="X13298" t="s">
        <v>302</v>
      </c>
    </row>
    <row r="13299" spans="1:24" x14ac:dyDescent="0.35">
      <c r="A13299">
        <v>3301072387</v>
      </c>
      <c r="B13299" t="s">
        <v>168</v>
      </c>
      <c r="C13299" t="s">
        <v>168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2273000</v>
      </c>
      <c r="O13299">
        <v>2273000</v>
      </c>
      <c r="P13299" t="s">
        <v>5</v>
      </c>
      <c r="Q13299" t="s">
        <v>17</v>
      </c>
      <c r="R13299" t="s">
        <v>169</v>
      </c>
      <c r="S13299" t="s">
        <v>170</v>
      </c>
      <c r="T13299">
        <v>1466451.6129032257</v>
      </c>
      <c r="U13299">
        <v>2374200</v>
      </c>
      <c r="V13299">
        <v>907748.3870967743</v>
      </c>
      <c r="W13299">
        <v>0.61901011878574574</v>
      </c>
      <c r="X13299" t="s">
        <v>293</v>
      </c>
    </row>
    <row r="13300" spans="1:24" x14ac:dyDescent="0.35">
      <c r="A13300">
        <v>3300009288</v>
      </c>
      <c r="B13300" t="s">
        <v>168</v>
      </c>
      <c r="C13300" t="s">
        <v>168</v>
      </c>
      <c r="D13300">
        <v>0</v>
      </c>
      <c r="E13300">
        <v>0</v>
      </c>
      <c r="F13300">
        <v>127</v>
      </c>
      <c r="G13300">
        <v>2815189</v>
      </c>
      <c r="H13300">
        <v>4</v>
      </c>
      <c r="I13300">
        <v>45000</v>
      </c>
      <c r="J13300">
        <v>0</v>
      </c>
      <c r="K13300">
        <v>0</v>
      </c>
      <c r="L13300">
        <v>3</v>
      </c>
      <c r="M13300">
        <v>143001</v>
      </c>
      <c r="N13300">
        <v>3697000</v>
      </c>
      <c r="O13300">
        <v>6700190</v>
      </c>
      <c r="P13300" t="s">
        <v>5</v>
      </c>
      <c r="Q13300" t="s">
        <v>16</v>
      </c>
      <c r="R13300" t="s">
        <v>169</v>
      </c>
      <c r="S13300" t="s">
        <v>170</v>
      </c>
      <c r="T13300">
        <v>4322703.2258064514</v>
      </c>
      <c r="U13300">
        <v>3050615</v>
      </c>
      <c r="V13300">
        <v>-1272088.2258064514</v>
      </c>
      <c r="W13300">
        <v>-0.29428072188997623</v>
      </c>
      <c r="X13300" t="s">
        <v>303</v>
      </c>
    </row>
    <row r="13301" spans="1:24" x14ac:dyDescent="0.35">
      <c r="A13301">
        <v>6001119818</v>
      </c>
      <c r="B13301" t="s">
        <v>168</v>
      </c>
      <c r="C13301" t="s">
        <v>168</v>
      </c>
      <c r="D13301">
        <v>0</v>
      </c>
      <c r="E13301">
        <v>0</v>
      </c>
      <c r="F13301">
        <v>41</v>
      </c>
      <c r="G13301">
        <v>1458120</v>
      </c>
      <c r="H13301">
        <v>87</v>
      </c>
      <c r="I13301">
        <v>1637000</v>
      </c>
      <c r="J13301">
        <v>0</v>
      </c>
      <c r="K13301">
        <v>0</v>
      </c>
      <c r="L13301">
        <v>42</v>
      </c>
      <c r="M13301">
        <v>2399179</v>
      </c>
      <c r="N13301">
        <v>4260000</v>
      </c>
      <c r="O13301">
        <v>9754299</v>
      </c>
      <c r="P13301" t="s">
        <v>5</v>
      </c>
      <c r="Q13301" t="s">
        <v>16</v>
      </c>
      <c r="R13301" t="s">
        <v>169</v>
      </c>
      <c r="S13301" t="s">
        <v>170</v>
      </c>
      <c r="T13301">
        <v>6293096.1290322579</v>
      </c>
      <c r="U13301">
        <v>3530261</v>
      </c>
      <c r="V13301">
        <v>-2762835.1290322579</v>
      </c>
      <c r="W13301">
        <v>-0.43902636673327322</v>
      </c>
      <c r="X13301" t="s">
        <v>357</v>
      </c>
    </row>
    <row r="13302" spans="1:24" x14ac:dyDescent="0.35">
      <c r="A13302">
        <v>3301059214</v>
      </c>
      <c r="B13302" t="s">
        <v>168</v>
      </c>
      <c r="C13302" t="s">
        <v>168</v>
      </c>
      <c r="D13302">
        <v>0</v>
      </c>
      <c r="E13302">
        <v>0</v>
      </c>
      <c r="F13302">
        <v>9</v>
      </c>
      <c r="G13302">
        <v>400691</v>
      </c>
      <c r="H13302">
        <v>19</v>
      </c>
      <c r="I13302">
        <v>570000</v>
      </c>
      <c r="J13302">
        <v>0</v>
      </c>
      <c r="K13302">
        <v>0</v>
      </c>
      <c r="L13302">
        <v>6</v>
      </c>
      <c r="M13302">
        <v>314400</v>
      </c>
      <c r="N13302">
        <v>150000</v>
      </c>
      <c r="O13302">
        <v>1435091</v>
      </c>
      <c r="P13302" t="s">
        <v>5</v>
      </c>
      <c r="Q13302" t="s">
        <v>14</v>
      </c>
      <c r="R13302" t="s">
        <v>169</v>
      </c>
      <c r="S13302" t="s">
        <v>170</v>
      </c>
      <c r="T13302">
        <v>925865.16129032255</v>
      </c>
      <c r="U13302">
        <v>691493</v>
      </c>
      <c r="V13302">
        <v>-234372.16129032255</v>
      </c>
      <c r="W13302">
        <v>-0.25313854661481394</v>
      </c>
      <c r="X13302" t="s">
        <v>339</v>
      </c>
    </row>
    <row r="13303" spans="1:24" x14ac:dyDescent="0.35">
      <c r="A13303">
        <v>3300014606</v>
      </c>
      <c r="B13303" t="s">
        <v>168</v>
      </c>
      <c r="C13303" t="s">
        <v>168</v>
      </c>
      <c r="D13303">
        <v>0</v>
      </c>
      <c r="E13303">
        <v>0</v>
      </c>
      <c r="F13303">
        <v>1</v>
      </c>
      <c r="G13303">
        <v>5999</v>
      </c>
      <c r="H13303">
        <v>0</v>
      </c>
      <c r="I13303">
        <v>0</v>
      </c>
      <c r="J13303">
        <v>0</v>
      </c>
      <c r="K13303">
        <v>0</v>
      </c>
      <c r="L13303">
        <v>1</v>
      </c>
      <c r="M13303">
        <v>22400</v>
      </c>
      <c r="N13303">
        <v>1319500</v>
      </c>
      <c r="O13303">
        <v>1347899</v>
      </c>
      <c r="P13303" t="s">
        <v>5</v>
      </c>
      <c r="Q13303" t="s">
        <v>7</v>
      </c>
      <c r="R13303" t="s">
        <v>169</v>
      </c>
      <c r="S13303" t="s">
        <v>170</v>
      </c>
      <c r="T13303">
        <v>869612.25806451612</v>
      </c>
      <c r="U13303">
        <v>904100</v>
      </c>
      <c r="V13303">
        <v>34487.741935483878</v>
      </c>
      <c r="W13303">
        <v>3.9658757814940104E-2</v>
      </c>
      <c r="X13303" t="s">
        <v>204</v>
      </c>
    </row>
    <row r="13304" spans="1:24" x14ac:dyDescent="0.35">
      <c r="A13304">
        <v>3301053783</v>
      </c>
      <c r="B13304" t="s">
        <v>168</v>
      </c>
      <c r="C13304" t="s">
        <v>168</v>
      </c>
      <c r="D13304">
        <v>0</v>
      </c>
      <c r="E13304">
        <v>0</v>
      </c>
      <c r="F13304">
        <v>4</v>
      </c>
      <c r="G13304">
        <v>292996</v>
      </c>
      <c r="H13304">
        <v>1</v>
      </c>
      <c r="I13304">
        <v>15000</v>
      </c>
      <c r="J13304">
        <v>0</v>
      </c>
      <c r="K13304">
        <v>0</v>
      </c>
      <c r="L13304">
        <v>0</v>
      </c>
      <c r="M13304">
        <v>0</v>
      </c>
      <c r="N13304">
        <v>150000</v>
      </c>
      <c r="O13304">
        <v>457996</v>
      </c>
      <c r="P13304" t="s">
        <v>5</v>
      </c>
      <c r="Q13304" t="s">
        <v>14</v>
      </c>
      <c r="R13304" t="s">
        <v>169</v>
      </c>
      <c r="S13304" t="s">
        <v>170</v>
      </c>
      <c r="T13304">
        <v>295481.29032258067</v>
      </c>
      <c r="U13304">
        <v>362400</v>
      </c>
      <c r="V13304">
        <v>66918.709677419334</v>
      </c>
      <c r="W13304">
        <v>0.22647359365583974</v>
      </c>
      <c r="X13304" t="s">
        <v>402</v>
      </c>
    </row>
    <row r="13305" spans="1:24" x14ac:dyDescent="0.35">
      <c r="A13305">
        <v>3300004423</v>
      </c>
      <c r="B13305" t="s">
        <v>168</v>
      </c>
      <c r="C13305" t="s">
        <v>168</v>
      </c>
      <c r="D13305">
        <v>0</v>
      </c>
      <c r="E13305">
        <v>0</v>
      </c>
      <c r="F13305">
        <v>10</v>
      </c>
      <c r="G13305">
        <v>240290</v>
      </c>
      <c r="H13305">
        <v>18</v>
      </c>
      <c r="I13305">
        <v>355000</v>
      </c>
      <c r="J13305">
        <v>0</v>
      </c>
      <c r="K13305">
        <v>0</v>
      </c>
      <c r="L13305">
        <v>5</v>
      </c>
      <c r="M13305">
        <v>172000</v>
      </c>
      <c r="N13305">
        <v>30000</v>
      </c>
      <c r="O13305">
        <v>797290</v>
      </c>
      <c r="P13305" t="s">
        <v>5</v>
      </c>
      <c r="Q13305" t="s">
        <v>11</v>
      </c>
      <c r="R13305" t="s">
        <v>169</v>
      </c>
      <c r="S13305" t="s">
        <v>170</v>
      </c>
      <c r="T13305">
        <v>514380.6451612903</v>
      </c>
      <c r="U13305">
        <v>575186</v>
      </c>
      <c r="V13305">
        <v>60805.354838709696</v>
      </c>
      <c r="W13305">
        <v>0.11821081413287526</v>
      </c>
      <c r="X13305" t="s">
        <v>193</v>
      </c>
    </row>
    <row r="13306" spans="1:24" x14ac:dyDescent="0.35">
      <c r="A13306">
        <v>3300007537</v>
      </c>
      <c r="B13306" t="s">
        <v>168</v>
      </c>
      <c r="C13306" t="s">
        <v>168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165000</v>
      </c>
      <c r="O13306">
        <v>165000</v>
      </c>
      <c r="P13306" t="s">
        <v>5</v>
      </c>
      <c r="Q13306" t="s">
        <v>10</v>
      </c>
      <c r="R13306" t="s">
        <v>169</v>
      </c>
      <c r="S13306" t="s">
        <v>170</v>
      </c>
      <c r="T13306">
        <v>106451.61290322582</v>
      </c>
      <c r="U13306">
        <v>165000</v>
      </c>
      <c r="V13306">
        <v>58548.387096774182</v>
      </c>
      <c r="W13306">
        <v>0.54999999999999982</v>
      </c>
      <c r="X13306" t="s">
        <v>334</v>
      </c>
    </row>
    <row r="13307" spans="1:24" x14ac:dyDescent="0.35">
      <c r="A13307">
        <v>3301062502</v>
      </c>
      <c r="B13307" t="s">
        <v>168</v>
      </c>
      <c r="C13307" t="s">
        <v>168</v>
      </c>
      <c r="D13307">
        <v>0</v>
      </c>
      <c r="E13307">
        <v>0</v>
      </c>
      <c r="F13307">
        <v>0</v>
      </c>
      <c r="G13307">
        <v>0</v>
      </c>
      <c r="H13307">
        <v>3</v>
      </c>
      <c r="I13307">
        <v>165000</v>
      </c>
      <c r="J13307">
        <v>0</v>
      </c>
      <c r="K13307">
        <v>0</v>
      </c>
      <c r="L13307">
        <v>2</v>
      </c>
      <c r="M13307">
        <v>224800</v>
      </c>
      <c r="N13307">
        <v>165000</v>
      </c>
      <c r="O13307">
        <v>554800</v>
      </c>
      <c r="P13307" t="s">
        <v>5</v>
      </c>
      <c r="Q13307" t="s">
        <v>14</v>
      </c>
      <c r="R13307" t="s">
        <v>169</v>
      </c>
      <c r="S13307" t="s">
        <v>170</v>
      </c>
      <c r="T13307">
        <v>357935.48387096776</v>
      </c>
      <c r="U13307">
        <v>150000</v>
      </c>
      <c r="V13307">
        <v>-207935.48387096776</v>
      </c>
      <c r="W13307">
        <v>-0.58093006488824805</v>
      </c>
      <c r="X13307" t="s">
        <v>231</v>
      </c>
    </row>
    <row r="13308" spans="1:24" x14ac:dyDescent="0.35">
      <c r="A13308">
        <v>3301054540</v>
      </c>
      <c r="B13308" t="s">
        <v>168</v>
      </c>
      <c r="C13308" t="s">
        <v>168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202000</v>
      </c>
      <c r="O13308">
        <v>202000</v>
      </c>
      <c r="P13308" t="s">
        <v>5</v>
      </c>
      <c r="Q13308" t="s">
        <v>9</v>
      </c>
      <c r="R13308" t="s">
        <v>169</v>
      </c>
      <c r="S13308" t="s">
        <v>170</v>
      </c>
      <c r="T13308">
        <v>130322.58064516129</v>
      </c>
      <c r="U13308">
        <v>30000</v>
      </c>
      <c r="V13308">
        <v>-100322.58064516129</v>
      </c>
      <c r="W13308">
        <v>-0.76980198019801982</v>
      </c>
      <c r="X13308" t="s">
        <v>315</v>
      </c>
    </row>
    <row r="13309" spans="1:24" x14ac:dyDescent="0.35">
      <c r="A13309">
        <v>3301011363</v>
      </c>
      <c r="B13309" t="s">
        <v>168</v>
      </c>
      <c r="C13309" t="s">
        <v>168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362000</v>
      </c>
      <c r="O13309">
        <v>362000</v>
      </c>
      <c r="P13309" t="s">
        <v>5</v>
      </c>
      <c r="Q13309" t="s">
        <v>12</v>
      </c>
      <c r="R13309" t="s">
        <v>169</v>
      </c>
      <c r="S13309" t="s">
        <v>170</v>
      </c>
      <c r="T13309">
        <v>233548.38709677421</v>
      </c>
      <c r="U13309">
        <v>202500</v>
      </c>
      <c r="V13309">
        <v>-31048.387096774211</v>
      </c>
      <c r="W13309">
        <v>-0.13294198895027631</v>
      </c>
      <c r="X13309" t="s">
        <v>383</v>
      </c>
    </row>
    <row r="13310" spans="1:24" x14ac:dyDescent="0.35">
      <c r="A13310">
        <v>3300007799</v>
      </c>
      <c r="B13310" t="s">
        <v>168</v>
      </c>
      <c r="C13310" t="s">
        <v>168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900000</v>
      </c>
      <c r="O13310">
        <v>900000</v>
      </c>
      <c r="P13310" t="s">
        <v>5</v>
      </c>
      <c r="Q13310" t="s">
        <v>9</v>
      </c>
      <c r="R13310" t="s">
        <v>169</v>
      </c>
      <c r="S13310" t="s">
        <v>170</v>
      </c>
      <c r="T13310">
        <v>580645.16129032255</v>
      </c>
      <c r="U13310">
        <v>257494</v>
      </c>
      <c r="V13310">
        <v>-323151.16129032255</v>
      </c>
      <c r="W13310">
        <v>-0.55653811111111107</v>
      </c>
      <c r="X13310" t="s">
        <v>315</v>
      </c>
    </row>
    <row r="13311" spans="1:24" x14ac:dyDescent="0.35">
      <c r="A13311">
        <v>6001143839</v>
      </c>
      <c r="B13311" t="s">
        <v>168</v>
      </c>
      <c r="C13311" t="s">
        <v>168</v>
      </c>
      <c r="D13311">
        <v>0</v>
      </c>
      <c r="E13311">
        <v>0</v>
      </c>
      <c r="F13311">
        <v>149</v>
      </c>
      <c r="G13311">
        <v>5302729</v>
      </c>
      <c r="H13311">
        <v>66</v>
      </c>
      <c r="I13311">
        <v>2565000</v>
      </c>
      <c r="J13311">
        <v>0</v>
      </c>
      <c r="K13311">
        <v>0</v>
      </c>
      <c r="L13311">
        <v>56</v>
      </c>
      <c r="M13311">
        <v>2914400</v>
      </c>
      <c r="N13311">
        <v>140000</v>
      </c>
      <c r="O13311">
        <v>10922129</v>
      </c>
      <c r="P13311" t="s">
        <v>5</v>
      </c>
      <c r="Q13311" t="s">
        <v>14</v>
      </c>
      <c r="R13311" t="s">
        <v>207</v>
      </c>
      <c r="S13311" t="s">
        <v>170</v>
      </c>
      <c r="T13311">
        <v>7046534.8387096776</v>
      </c>
      <c r="U13311">
        <v>4524942</v>
      </c>
      <c r="V13311">
        <v>-2521592.8387096776</v>
      </c>
      <c r="W13311">
        <v>-0.35784863006104395</v>
      </c>
      <c r="X13311" t="s">
        <v>409</v>
      </c>
    </row>
    <row r="13312" spans="1:24" x14ac:dyDescent="0.35">
      <c r="A13312">
        <v>3300011205</v>
      </c>
      <c r="B13312" t="s">
        <v>168</v>
      </c>
      <c r="C13312" t="s">
        <v>168</v>
      </c>
      <c r="D13312">
        <v>0</v>
      </c>
      <c r="E13312">
        <v>0</v>
      </c>
      <c r="F13312">
        <v>42</v>
      </c>
      <c r="G13312">
        <v>1710467</v>
      </c>
      <c r="H13312">
        <v>2</v>
      </c>
      <c r="I13312">
        <v>35000</v>
      </c>
      <c r="J13312">
        <v>0</v>
      </c>
      <c r="K13312">
        <v>0</v>
      </c>
      <c r="L13312">
        <v>0</v>
      </c>
      <c r="M13312">
        <v>0</v>
      </c>
      <c r="N13312">
        <v>280000</v>
      </c>
      <c r="O13312">
        <v>2025467</v>
      </c>
      <c r="P13312" t="s">
        <v>5</v>
      </c>
      <c r="Q13312" t="s">
        <v>12</v>
      </c>
      <c r="R13312" t="s">
        <v>169</v>
      </c>
      <c r="S13312" t="s">
        <v>170</v>
      </c>
      <c r="T13312">
        <v>1306752.9032258065</v>
      </c>
      <c r="U13312">
        <v>1387836</v>
      </c>
      <c r="V13312">
        <v>81083.096774193458</v>
      </c>
      <c r="W13312">
        <v>6.2049295298318707E-2</v>
      </c>
      <c r="X13312" t="s">
        <v>410</v>
      </c>
    </row>
    <row r="13313" spans="1:24" x14ac:dyDescent="0.35">
      <c r="A13313">
        <v>3300005684</v>
      </c>
      <c r="B13313" t="s">
        <v>168</v>
      </c>
      <c r="C13313" t="s">
        <v>168</v>
      </c>
      <c r="D13313">
        <v>0</v>
      </c>
      <c r="E13313">
        <v>0</v>
      </c>
      <c r="F13313">
        <v>11</v>
      </c>
      <c r="G13313">
        <v>582290</v>
      </c>
      <c r="H13313">
        <v>3</v>
      </c>
      <c r="I13313">
        <v>105000</v>
      </c>
      <c r="J13313">
        <v>0</v>
      </c>
      <c r="K13313">
        <v>0</v>
      </c>
      <c r="L13313">
        <v>2</v>
      </c>
      <c r="M13313">
        <v>154800</v>
      </c>
      <c r="N13313">
        <v>75000</v>
      </c>
      <c r="O13313">
        <v>917090</v>
      </c>
      <c r="P13313" t="s">
        <v>5</v>
      </c>
      <c r="Q13313" t="s">
        <v>14</v>
      </c>
      <c r="R13313" t="s">
        <v>169</v>
      </c>
      <c r="S13313" t="s">
        <v>170</v>
      </c>
      <c r="T13313">
        <v>591670.96774193551</v>
      </c>
      <c r="U13313">
        <v>359494</v>
      </c>
      <c r="V13313">
        <v>-232176.96774193551</v>
      </c>
      <c r="W13313">
        <v>-0.39240892387879056</v>
      </c>
      <c r="X13313" t="s">
        <v>266</v>
      </c>
    </row>
    <row r="13314" spans="1:24" x14ac:dyDescent="0.35">
      <c r="A13314">
        <v>3300015298</v>
      </c>
      <c r="B13314" t="s">
        <v>168</v>
      </c>
      <c r="C13314" t="s">
        <v>168</v>
      </c>
      <c r="D13314">
        <v>0</v>
      </c>
      <c r="E13314">
        <v>0</v>
      </c>
      <c r="F13314">
        <v>613</v>
      </c>
      <c r="G13314">
        <v>40051748</v>
      </c>
      <c r="H13314">
        <v>100</v>
      </c>
      <c r="I13314">
        <v>3325000</v>
      </c>
      <c r="J13314">
        <v>0</v>
      </c>
      <c r="K13314">
        <v>0</v>
      </c>
      <c r="L13314">
        <v>117</v>
      </c>
      <c r="M13314">
        <v>6656650</v>
      </c>
      <c r="N13314">
        <v>1188000</v>
      </c>
      <c r="O13314">
        <v>51221398</v>
      </c>
      <c r="P13314" t="s">
        <v>5</v>
      </c>
      <c r="Q13314" t="s">
        <v>8</v>
      </c>
      <c r="R13314" t="s">
        <v>169</v>
      </c>
      <c r="S13314" t="s">
        <v>170</v>
      </c>
      <c r="T13314">
        <v>33046063.225806452</v>
      </c>
      <c r="U13314">
        <v>29495327</v>
      </c>
      <c r="V13314">
        <v>-3550736.2258064523</v>
      </c>
      <c r="W13314">
        <v>-0.10744808546615614</v>
      </c>
      <c r="X13314" t="s">
        <v>227</v>
      </c>
    </row>
    <row r="13315" spans="1:24" x14ac:dyDescent="0.35">
      <c r="A13315">
        <v>3301042632</v>
      </c>
      <c r="B13315" t="s">
        <v>168</v>
      </c>
      <c r="C13315" t="s">
        <v>168</v>
      </c>
      <c r="D13315">
        <v>0</v>
      </c>
      <c r="E13315">
        <v>0</v>
      </c>
      <c r="F13315">
        <v>102</v>
      </c>
      <c r="G13315">
        <v>4162893</v>
      </c>
      <c r="H13315">
        <v>69</v>
      </c>
      <c r="I13315">
        <v>2395000</v>
      </c>
      <c r="J13315">
        <v>0</v>
      </c>
      <c r="K13315">
        <v>0</v>
      </c>
      <c r="L13315">
        <v>37</v>
      </c>
      <c r="M13315">
        <v>1708800</v>
      </c>
      <c r="N13315">
        <v>195000</v>
      </c>
      <c r="O13315">
        <v>8461693</v>
      </c>
      <c r="P13315" t="s">
        <v>5</v>
      </c>
      <c r="Q13315" t="s">
        <v>14</v>
      </c>
      <c r="R13315" t="s">
        <v>169</v>
      </c>
      <c r="S13315" t="s">
        <v>170</v>
      </c>
      <c r="T13315">
        <v>5459156.7741935477</v>
      </c>
      <c r="U13315">
        <v>3573247</v>
      </c>
      <c r="V13315">
        <v>-1885909.7741935477</v>
      </c>
      <c r="W13315">
        <v>-0.34545807204302958</v>
      </c>
      <c r="X13315" t="s">
        <v>247</v>
      </c>
    </row>
    <row r="13316" spans="1:24" x14ac:dyDescent="0.35">
      <c r="A13316">
        <v>3300005220</v>
      </c>
      <c r="B13316" t="s">
        <v>168</v>
      </c>
      <c r="C13316" t="s">
        <v>168</v>
      </c>
      <c r="D13316">
        <v>0</v>
      </c>
      <c r="E13316">
        <v>0</v>
      </c>
      <c r="F13316">
        <v>188</v>
      </c>
      <c r="G13316">
        <v>7142766</v>
      </c>
      <c r="H13316">
        <v>136</v>
      </c>
      <c r="I13316">
        <v>5619000</v>
      </c>
      <c r="J13316">
        <v>0</v>
      </c>
      <c r="K13316">
        <v>0</v>
      </c>
      <c r="L13316">
        <v>36</v>
      </c>
      <c r="M13316">
        <v>5256400</v>
      </c>
      <c r="N13316">
        <v>14000</v>
      </c>
      <c r="O13316">
        <v>18032166</v>
      </c>
      <c r="P13316" t="s">
        <v>5</v>
      </c>
      <c r="Q13316" t="s">
        <v>9</v>
      </c>
      <c r="R13316" t="s">
        <v>169</v>
      </c>
      <c r="S13316" t="s">
        <v>170</v>
      </c>
      <c r="T13316">
        <v>11633655.483870968</v>
      </c>
      <c r="U13316">
        <v>10845453</v>
      </c>
      <c r="V13316">
        <v>-788202.48387096822</v>
      </c>
      <c r="W13316">
        <v>-6.7751918987436155E-2</v>
      </c>
      <c r="X13316" t="s">
        <v>281</v>
      </c>
    </row>
    <row r="13317" spans="1:24" x14ac:dyDescent="0.35">
      <c r="A13317">
        <v>3301002268</v>
      </c>
      <c r="B13317" t="s">
        <v>168</v>
      </c>
      <c r="C13317" t="s">
        <v>168</v>
      </c>
      <c r="D13317">
        <v>0</v>
      </c>
      <c r="E13317">
        <v>0</v>
      </c>
      <c r="F13317">
        <v>2</v>
      </c>
      <c r="G13317">
        <v>270800</v>
      </c>
      <c r="H13317">
        <v>13</v>
      </c>
      <c r="I13317">
        <v>375000</v>
      </c>
      <c r="J13317">
        <v>0</v>
      </c>
      <c r="K13317">
        <v>0</v>
      </c>
      <c r="L13317">
        <v>16</v>
      </c>
      <c r="M13317">
        <v>1148400</v>
      </c>
      <c r="N13317">
        <v>626500</v>
      </c>
      <c r="O13317">
        <v>2420700</v>
      </c>
      <c r="P13317" t="s">
        <v>5</v>
      </c>
      <c r="Q13317" t="s">
        <v>16</v>
      </c>
      <c r="R13317" t="s">
        <v>169</v>
      </c>
      <c r="S13317" t="s">
        <v>170</v>
      </c>
      <c r="T13317">
        <v>1561741.935483871</v>
      </c>
      <c r="U13317">
        <v>1717600</v>
      </c>
      <c r="V13317">
        <v>155858.06451612897</v>
      </c>
      <c r="W13317">
        <v>9.9797579212624443E-2</v>
      </c>
      <c r="X13317" t="s">
        <v>349</v>
      </c>
    </row>
    <row r="13318" spans="1:24" x14ac:dyDescent="0.35">
      <c r="A13318">
        <v>3301028340</v>
      </c>
      <c r="B13318" t="s">
        <v>168</v>
      </c>
      <c r="C13318" t="s">
        <v>168</v>
      </c>
      <c r="D13318">
        <v>0</v>
      </c>
      <c r="E13318">
        <v>0</v>
      </c>
      <c r="F13318">
        <v>60</v>
      </c>
      <c r="G13318">
        <v>2075896</v>
      </c>
      <c r="H13318">
        <v>44</v>
      </c>
      <c r="I13318">
        <v>1385000</v>
      </c>
      <c r="J13318">
        <v>0</v>
      </c>
      <c r="K13318">
        <v>0</v>
      </c>
      <c r="L13318">
        <v>50</v>
      </c>
      <c r="M13318">
        <v>2410000</v>
      </c>
      <c r="N13318">
        <v>30000</v>
      </c>
      <c r="O13318">
        <v>5900896</v>
      </c>
      <c r="P13318" t="s">
        <v>5</v>
      </c>
      <c r="Q13318" t="s">
        <v>15</v>
      </c>
      <c r="R13318" t="s">
        <v>169</v>
      </c>
      <c r="S13318" t="s">
        <v>170</v>
      </c>
      <c r="T13318">
        <v>3807029.6774193547</v>
      </c>
      <c r="U13318">
        <v>3076919</v>
      </c>
      <c r="V13318">
        <v>-730110.67741935467</v>
      </c>
      <c r="W13318">
        <v>-0.19177961279100664</v>
      </c>
      <c r="X13318" t="s">
        <v>341</v>
      </c>
    </row>
    <row r="13319" spans="1:24" x14ac:dyDescent="0.35">
      <c r="A13319">
        <v>3301008160</v>
      </c>
      <c r="B13319" t="s">
        <v>168</v>
      </c>
      <c r="C13319" t="s">
        <v>168</v>
      </c>
      <c r="D13319">
        <v>0</v>
      </c>
      <c r="E13319">
        <v>0</v>
      </c>
      <c r="F13319">
        <v>233</v>
      </c>
      <c r="G13319">
        <v>8720695</v>
      </c>
      <c r="H13319">
        <v>1</v>
      </c>
      <c r="I13319">
        <v>100000</v>
      </c>
      <c r="J13319">
        <v>0</v>
      </c>
      <c r="K13319">
        <v>0</v>
      </c>
      <c r="L13319">
        <v>0</v>
      </c>
      <c r="M13319">
        <v>0</v>
      </c>
      <c r="N13319">
        <v>150000</v>
      </c>
      <c r="O13319">
        <v>8970695</v>
      </c>
      <c r="P13319" t="s">
        <v>5</v>
      </c>
      <c r="Q13319" t="s">
        <v>10</v>
      </c>
      <c r="R13319" t="s">
        <v>181</v>
      </c>
      <c r="S13319" t="s">
        <v>170</v>
      </c>
      <c r="T13319">
        <v>5787545.1612903224</v>
      </c>
      <c r="U13319">
        <v>7772894</v>
      </c>
      <c r="V13319">
        <v>1985348.8387096776</v>
      </c>
      <c r="W13319">
        <v>0.34303815925076053</v>
      </c>
      <c r="X13319" t="s">
        <v>379</v>
      </c>
    </row>
    <row r="13320" spans="1:24" x14ac:dyDescent="0.35">
      <c r="A13320">
        <v>3301071931</v>
      </c>
      <c r="B13320" t="s">
        <v>168</v>
      </c>
      <c r="C13320" t="s">
        <v>168</v>
      </c>
      <c r="D13320">
        <v>0</v>
      </c>
      <c r="E13320">
        <v>0</v>
      </c>
      <c r="F13320">
        <v>76</v>
      </c>
      <c r="G13320">
        <v>2170918</v>
      </c>
      <c r="H13320">
        <v>12</v>
      </c>
      <c r="I13320">
        <v>326000</v>
      </c>
      <c r="J13320">
        <v>0</v>
      </c>
      <c r="K13320">
        <v>0</v>
      </c>
      <c r="L13320">
        <v>3</v>
      </c>
      <c r="M13320">
        <v>127200</v>
      </c>
      <c r="N13320">
        <v>150000</v>
      </c>
      <c r="O13320">
        <v>2774118</v>
      </c>
      <c r="P13320" t="s">
        <v>5</v>
      </c>
      <c r="Q13320" t="s">
        <v>15</v>
      </c>
      <c r="R13320" t="s">
        <v>169</v>
      </c>
      <c r="S13320" t="s">
        <v>170</v>
      </c>
      <c r="T13320">
        <v>1789753.5483870967</v>
      </c>
      <c r="U13320">
        <v>1612056</v>
      </c>
      <c r="V13320">
        <v>-177697.54838709673</v>
      </c>
      <c r="W13320">
        <v>-9.9286043347831643E-2</v>
      </c>
      <c r="X13320" t="s">
        <v>285</v>
      </c>
    </row>
    <row r="13321" spans="1:24" x14ac:dyDescent="0.35">
      <c r="A13321">
        <v>3300009556</v>
      </c>
      <c r="B13321" t="s">
        <v>168</v>
      </c>
      <c r="C13321" t="s">
        <v>168</v>
      </c>
      <c r="D13321">
        <v>0</v>
      </c>
      <c r="E13321">
        <v>0</v>
      </c>
      <c r="F13321">
        <v>12</v>
      </c>
      <c r="G13321">
        <v>534839</v>
      </c>
      <c r="H13321">
        <v>5</v>
      </c>
      <c r="I13321">
        <v>380000</v>
      </c>
      <c r="J13321">
        <v>0</v>
      </c>
      <c r="K13321">
        <v>0</v>
      </c>
      <c r="L13321">
        <v>0</v>
      </c>
      <c r="M13321">
        <v>0</v>
      </c>
      <c r="N13321">
        <v>303000</v>
      </c>
      <c r="O13321">
        <v>1217839</v>
      </c>
      <c r="P13321" t="s">
        <v>5</v>
      </c>
      <c r="Q13321" t="s">
        <v>12</v>
      </c>
      <c r="R13321" t="s">
        <v>169</v>
      </c>
      <c r="S13321" t="s">
        <v>170</v>
      </c>
      <c r="T13321">
        <v>785702.58064516133</v>
      </c>
      <c r="U13321">
        <v>708747</v>
      </c>
      <c r="V13321">
        <v>-76955.580645161332</v>
      </c>
      <c r="W13321">
        <v>-9.7944925396542648E-2</v>
      </c>
      <c r="X13321" t="s">
        <v>279</v>
      </c>
    </row>
    <row r="13322" spans="1:24" x14ac:dyDescent="0.35">
      <c r="A13322">
        <v>3301070752</v>
      </c>
      <c r="B13322" t="s">
        <v>168</v>
      </c>
      <c r="C13322" t="s">
        <v>168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330000</v>
      </c>
      <c r="O13322">
        <v>330000</v>
      </c>
      <c r="P13322" t="s">
        <v>5</v>
      </c>
      <c r="Q13322" t="s">
        <v>12</v>
      </c>
      <c r="R13322" t="s">
        <v>169</v>
      </c>
      <c r="S13322" t="s">
        <v>170</v>
      </c>
      <c r="T13322">
        <v>212903.22580645164</v>
      </c>
      <c r="U13322">
        <v>191000</v>
      </c>
      <c r="V13322">
        <v>-21903.225806451635</v>
      </c>
      <c r="W13322">
        <v>-0.10287878787878801</v>
      </c>
      <c r="X13322" t="s">
        <v>383</v>
      </c>
    </row>
    <row r="13323" spans="1:24" x14ac:dyDescent="0.35">
      <c r="A13323">
        <v>3300013925</v>
      </c>
      <c r="B13323" t="s">
        <v>168</v>
      </c>
      <c r="C13323" t="s">
        <v>168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866100</v>
      </c>
      <c r="O13323">
        <v>866100</v>
      </c>
      <c r="P13323" t="s">
        <v>5</v>
      </c>
      <c r="Q13323" t="s">
        <v>7</v>
      </c>
      <c r="R13323" t="s">
        <v>169</v>
      </c>
      <c r="S13323" t="s">
        <v>170</v>
      </c>
      <c r="T13323">
        <v>558774.19354838715</v>
      </c>
      <c r="U13323">
        <v>789700</v>
      </c>
      <c r="V13323">
        <v>230925.80645161285</v>
      </c>
      <c r="W13323">
        <v>0.41327213947581098</v>
      </c>
      <c r="X13323" t="s">
        <v>176</v>
      </c>
    </row>
    <row r="13324" spans="1:24" x14ac:dyDescent="0.35">
      <c r="A13324">
        <v>3301001865</v>
      </c>
      <c r="B13324" t="s">
        <v>168</v>
      </c>
      <c r="C13324" t="s">
        <v>168</v>
      </c>
      <c r="D13324">
        <v>0</v>
      </c>
      <c r="E13324">
        <v>0</v>
      </c>
      <c r="F13324">
        <v>24</v>
      </c>
      <c r="G13324">
        <v>649473</v>
      </c>
      <c r="H13324">
        <v>11</v>
      </c>
      <c r="I13324">
        <v>295000</v>
      </c>
      <c r="J13324">
        <v>0</v>
      </c>
      <c r="K13324">
        <v>0</v>
      </c>
      <c r="L13324">
        <v>13</v>
      </c>
      <c r="M13324">
        <v>601200</v>
      </c>
      <c r="N13324">
        <v>30000</v>
      </c>
      <c r="O13324">
        <v>1575673</v>
      </c>
      <c r="P13324" t="s">
        <v>5</v>
      </c>
      <c r="Q13324" t="s">
        <v>15</v>
      </c>
      <c r="R13324" t="s">
        <v>169</v>
      </c>
      <c r="S13324" t="s">
        <v>170</v>
      </c>
      <c r="T13324">
        <v>1016563.2258064516</v>
      </c>
      <c r="U13324">
        <v>1327474</v>
      </c>
      <c r="V13324">
        <v>310910.77419354836</v>
      </c>
      <c r="W13324">
        <v>0.30584499448806945</v>
      </c>
      <c r="X13324" t="s">
        <v>254</v>
      </c>
    </row>
    <row r="13325" spans="1:24" x14ac:dyDescent="0.35">
      <c r="A13325">
        <v>3301048942</v>
      </c>
      <c r="B13325" t="s">
        <v>168</v>
      </c>
      <c r="C13325" t="s">
        <v>168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1207500</v>
      </c>
      <c r="O13325">
        <v>1207500</v>
      </c>
      <c r="P13325" t="s">
        <v>5</v>
      </c>
      <c r="Q13325" t="s">
        <v>6</v>
      </c>
      <c r="R13325" t="s">
        <v>169</v>
      </c>
      <c r="S13325" t="s">
        <v>170</v>
      </c>
      <c r="T13325">
        <v>779032.25806451612</v>
      </c>
      <c r="U13325">
        <v>970597</v>
      </c>
      <c r="V13325">
        <v>191564.74193548388</v>
      </c>
      <c r="W13325">
        <v>0.24590091097308497</v>
      </c>
      <c r="X13325" t="s">
        <v>373</v>
      </c>
    </row>
    <row r="13326" spans="1:24" x14ac:dyDescent="0.35">
      <c r="A13326">
        <v>3301007321</v>
      </c>
      <c r="B13326" t="s">
        <v>168</v>
      </c>
      <c r="C13326" t="s">
        <v>168</v>
      </c>
      <c r="D13326">
        <v>0</v>
      </c>
      <c r="E13326">
        <v>0</v>
      </c>
      <c r="F13326">
        <v>21</v>
      </c>
      <c r="G13326">
        <v>612179</v>
      </c>
      <c r="H13326">
        <v>23</v>
      </c>
      <c r="I13326">
        <v>905000</v>
      </c>
      <c r="J13326">
        <v>0</v>
      </c>
      <c r="K13326">
        <v>0</v>
      </c>
      <c r="L13326">
        <v>40</v>
      </c>
      <c r="M13326">
        <v>1993900</v>
      </c>
      <c r="N13326">
        <v>215000</v>
      </c>
      <c r="O13326">
        <v>3726079</v>
      </c>
      <c r="P13326" t="s">
        <v>5</v>
      </c>
      <c r="Q13326" t="s">
        <v>9</v>
      </c>
      <c r="R13326" t="s">
        <v>169</v>
      </c>
      <c r="S13326" t="s">
        <v>170</v>
      </c>
      <c r="T13326">
        <v>2403921.935483871</v>
      </c>
      <c r="U13326">
        <v>1175189</v>
      </c>
      <c r="V13326">
        <v>-1228732.935483871</v>
      </c>
      <c r="W13326">
        <v>-0.51113678749162328</v>
      </c>
      <c r="X13326" t="s">
        <v>228</v>
      </c>
    </row>
    <row r="13327" spans="1:24" x14ac:dyDescent="0.35">
      <c r="A13327">
        <v>3301048731</v>
      </c>
      <c r="B13327" t="s">
        <v>168</v>
      </c>
      <c r="C13327" t="s">
        <v>168</v>
      </c>
      <c r="D13327">
        <v>0</v>
      </c>
      <c r="E13327">
        <v>0</v>
      </c>
      <c r="F13327">
        <v>44</v>
      </c>
      <c r="G13327">
        <v>1900151</v>
      </c>
      <c r="H13327">
        <v>1</v>
      </c>
      <c r="I13327">
        <v>30000</v>
      </c>
      <c r="J13327">
        <v>0</v>
      </c>
      <c r="K13327">
        <v>0</v>
      </c>
      <c r="L13327">
        <v>2</v>
      </c>
      <c r="M13327">
        <v>104800</v>
      </c>
      <c r="N13327">
        <v>150000</v>
      </c>
      <c r="O13327">
        <v>2184951</v>
      </c>
      <c r="P13327" t="s">
        <v>5</v>
      </c>
      <c r="Q13327" t="s">
        <v>15</v>
      </c>
      <c r="R13327" t="s">
        <v>169</v>
      </c>
      <c r="S13327" t="s">
        <v>170</v>
      </c>
      <c r="T13327">
        <v>1409645.8064516131</v>
      </c>
      <c r="U13327">
        <v>206693</v>
      </c>
      <c r="V13327">
        <v>-1202952.8064516131</v>
      </c>
      <c r="W13327">
        <v>-0.85337238684071182</v>
      </c>
      <c r="X13327" t="s">
        <v>322</v>
      </c>
    </row>
    <row r="13328" spans="1:24" x14ac:dyDescent="0.35">
      <c r="A13328">
        <v>6001128858</v>
      </c>
      <c r="B13328" t="s">
        <v>168</v>
      </c>
      <c r="C13328" t="s">
        <v>168</v>
      </c>
      <c r="D13328">
        <v>0</v>
      </c>
      <c r="E13328">
        <v>0</v>
      </c>
      <c r="F13328">
        <v>13</v>
      </c>
      <c r="G13328">
        <v>608485</v>
      </c>
      <c r="H13328">
        <v>12</v>
      </c>
      <c r="I13328">
        <v>425000</v>
      </c>
      <c r="J13328">
        <v>0</v>
      </c>
      <c r="K13328">
        <v>0</v>
      </c>
      <c r="L13328">
        <v>2</v>
      </c>
      <c r="M13328">
        <v>44800</v>
      </c>
      <c r="N13328">
        <v>150000</v>
      </c>
      <c r="O13328">
        <v>1228285</v>
      </c>
      <c r="P13328" t="s">
        <v>5</v>
      </c>
      <c r="Q13328" t="s">
        <v>10</v>
      </c>
      <c r="R13328" t="s">
        <v>181</v>
      </c>
      <c r="S13328" t="s">
        <v>170</v>
      </c>
      <c r="T13328">
        <v>792441.93548387091</v>
      </c>
      <c r="U13328">
        <v>397997</v>
      </c>
      <c r="V13328">
        <v>-394444.93548387091</v>
      </c>
      <c r="W13328">
        <v>-0.49775878562385767</v>
      </c>
      <c r="X13328" t="s">
        <v>337</v>
      </c>
    </row>
    <row r="13329" spans="1:24" x14ac:dyDescent="0.35">
      <c r="A13329">
        <v>3301053421</v>
      </c>
      <c r="B13329" t="s">
        <v>168</v>
      </c>
      <c r="C13329" t="s">
        <v>168</v>
      </c>
      <c r="D13329">
        <v>0</v>
      </c>
      <c r="E13329">
        <v>0</v>
      </c>
      <c r="F13329">
        <v>1</v>
      </c>
      <c r="G13329">
        <v>8998</v>
      </c>
      <c r="H13329">
        <v>0</v>
      </c>
      <c r="I13329">
        <v>0</v>
      </c>
      <c r="J13329">
        <v>0</v>
      </c>
      <c r="K13329">
        <v>0</v>
      </c>
      <c r="L13329">
        <v>1</v>
      </c>
      <c r="M13329">
        <v>52400</v>
      </c>
      <c r="N13329">
        <v>851500</v>
      </c>
      <c r="O13329">
        <v>912898</v>
      </c>
      <c r="P13329" t="s">
        <v>5</v>
      </c>
      <c r="Q13329" t="s">
        <v>7</v>
      </c>
      <c r="R13329" t="s">
        <v>169</v>
      </c>
      <c r="S13329" t="s">
        <v>170</v>
      </c>
      <c r="T13329">
        <v>588966.45161290327</v>
      </c>
      <c r="U13329">
        <v>2160049</v>
      </c>
      <c r="V13329">
        <v>1571082.5483870967</v>
      </c>
      <c r="W13329">
        <v>2.6675246851236389</v>
      </c>
      <c r="X13329" t="s">
        <v>394</v>
      </c>
    </row>
    <row r="13330" spans="1:24" x14ac:dyDescent="0.35">
      <c r="A13330">
        <v>3300005134</v>
      </c>
      <c r="B13330" t="s">
        <v>168</v>
      </c>
      <c r="C13330" t="s">
        <v>168</v>
      </c>
      <c r="D13330">
        <v>0</v>
      </c>
      <c r="E13330">
        <v>0</v>
      </c>
      <c r="F13330">
        <v>173</v>
      </c>
      <c r="G13330">
        <v>6078842</v>
      </c>
      <c r="H13330">
        <v>47</v>
      </c>
      <c r="I13330">
        <v>1315000</v>
      </c>
      <c r="J13330">
        <v>0</v>
      </c>
      <c r="K13330">
        <v>0</v>
      </c>
      <c r="L13330">
        <v>8</v>
      </c>
      <c r="M13330">
        <v>469200</v>
      </c>
      <c r="N13330">
        <v>75000</v>
      </c>
      <c r="O13330">
        <v>7938042</v>
      </c>
      <c r="P13330" t="s">
        <v>5</v>
      </c>
      <c r="Q13330" t="s">
        <v>14</v>
      </c>
      <c r="R13330" t="s">
        <v>169</v>
      </c>
      <c r="S13330" t="s">
        <v>170</v>
      </c>
      <c r="T13330">
        <v>5121317.4193548393</v>
      </c>
      <c r="U13330">
        <v>2535133</v>
      </c>
      <c r="V13330">
        <v>-2586184.4193548393</v>
      </c>
      <c r="W13330">
        <v>-0.50498420769252672</v>
      </c>
      <c r="X13330" t="s">
        <v>211</v>
      </c>
    </row>
    <row r="13331" spans="1:24" x14ac:dyDescent="0.35">
      <c r="A13331">
        <v>3300019857</v>
      </c>
      <c r="B13331" t="s">
        <v>168</v>
      </c>
      <c r="C13331" t="s">
        <v>168</v>
      </c>
      <c r="D13331">
        <v>0</v>
      </c>
      <c r="E13331">
        <v>0</v>
      </c>
      <c r="F13331">
        <v>14</v>
      </c>
      <c r="G13331">
        <v>585485</v>
      </c>
      <c r="H13331">
        <v>11</v>
      </c>
      <c r="I13331">
        <v>600000</v>
      </c>
      <c r="J13331">
        <v>0</v>
      </c>
      <c r="K13331">
        <v>0</v>
      </c>
      <c r="L13331">
        <v>3</v>
      </c>
      <c r="M13331">
        <v>307200</v>
      </c>
      <c r="N13331">
        <v>150000</v>
      </c>
      <c r="O13331">
        <v>1642685</v>
      </c>
      <c r="P13331" t="s">
        <v>5</v>
      </c>
      <c r="Q13331" t="s">
        <v>14</v>
      </c>
      <c r="R13331" t="s">
        <v>169</v>
      </c>
      <c r="S13331" t="s">
        <v>170</v>
      </c>
      <c r="T13331">
        <v>1059796.7741935484</v>
      </c>
      <c r="U13331">
        <v>1051592</v>
      </c>
      <c r="V13331">
        <v>-8204.7741935483646</v>
      </c>
      <c r="W13331">
        <v>-7.7418372968646176E-3</v>
      </c>
      <c r="X13331" t="s">
        <v>314</v>
      </c>
    </row>
    <row r="13332" spans="1:24" x14ac:dyDescent="0.35">
      <c r="A13332">
        <v>3300010639</v>
      </c>
      <c r="B13332" t="s">
        <v>168</v>
      </c>
      <c r="C13332" t="s">
        <v>168</v>
      </c>
      <c r="D13332">
        <v>0</v>
      </c>
      <c r="E13332">
        <v>0</v>
      </c>
      <c r="F13332">
        <v>4</v>
      </c>
      <c r="G13332">
        <v>134924</v>
      </c>
      <c r="H13332">
        <v>4</v>
      </c>
      <c r="I13332">
        <v>100000</v>
      </c>
      <c r="J13332">
        <v>0</v>
      </c>
      <c r="K13332">
        <v>0</v>
      </c>
      <c r="L13332">
        <v>4</v>
      </c>
      <c r="M13332">
        <v>229600</v>
      </c>
      <c r="N13332">
        <v>2347800</v>
      </c>
      <c r="O13332">
        <v>2812324</v>
      </c>
      <c r="P13332" t="s">
        <v>5</v>
      </c>
      <c r="Q13332" t="s">
        <v>16</v>
      </c>
      <c r="R13332" t="s">
        <v>169</v>
      </c>
      <c r="S13332" t="s">
        <v>170</v>
      </c>
      <c r="T13332">
        <v>1814402.5806451612</v>
      </c>
      <c r="U13332">
        <v>985600</v>
      </c>
      <c r="V13332">
        <v>-828802.58064516122</v>
      </c>
      <c r="W13332">
        <v>-0.45679089607029633</v>
      </c>
      <c r="X13332" t="s">
        <v>384</v>
      </c>
    </row>
    <row r="13333" spans="1:24" x14ac:dyDescent="0.35">
      <c r="A13333">
        <v>3301070849</v>
      </c>
      <c r="B13333" t="s">
        <v>168</v>
      </c>
      <c r="C13333" t="s">
        <v>168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402000</v>
      </c>
      <c r="O13333">
        <v>402000</v>
      </c>
      <c r="P13333" t="s">
        <v>5</v>
      </c>
      <c r="Q13333" t="s">
        <v>6</v>
      </c>
      <c r="R13333" t="s">
        <v>181</v>
      </c>
      <c r="S13333" t="s">
        <v>170</v>
      </c>
      <c r="T13333">
        <v>259354.83870967742</v>
      </c>
      <c r="U13333">
        <v>290000</v>
      </c>
      <c r="V13333">
        <v>30645.161290322576</v>
      </c>
      <c r="W13333">
        <v>0.11815920398009938</v>
      </c>
      <c r="X13333" t="s">
        <v>259</v>
      </c>
    </row>
    <row r="13334" spans="1:24" x14ac:dyDescent="0.35">
      <c r="A13334">
        <v>3300002744</v>
      </c>
      <c r="B13334" t="s">
        <v>168</v>
      </c>
      <c r="C13334" t="s">
        <v>168</v>
      </c>
      <c r="D13334">
        <v>0</v>
      </c>
      <c r="E13334">
        <v>0</v>
      </c>
      <c r="F13334">
        <v>34</v>
      </c>
      <c r="G13334">
        <v>866261</v>
      </c>
      <c r="H13334">
        <v>21</v>
      </c>
      <c r="I13334">
        <v>300000</v>
      </c>
      <c r="J13334">
        <v>0</v>
      </c>
      <c r="K13334">
        <v>0</v>
      </c>
      <c r="L13334">
        <v>11</v>
      </c>
      <c r="M13334">
        <v>466400</v>
      </c>
      <c r="N13334">
        <v>150000</v>
      </c>
      <c r="O13334">
        <v>1782661</v>
      </c>
      <c r="P13334" t="s">
        <v>5</v>
      </c>
      <c r="Q13334" t="s">
        <v>13</v>
      </c>
      <c r="R13334" t="s">
        <v>169</v>
      </c>
      <c r="S13334" t="s">
        <v>170</v>
      </c>
      <c r="T13334">
        <v>1150103.8709677421</v>
      </c>
      <c r="U13334">
        <v>1069671</v>
      </c>
      <c r="V13334">
        <v>-80432.870967742056</v>
      </c>
      <c r="W13334">
        <v>-6.9935310190776701E-2</v>
      </c>
      <c r="X13334" t="s">
        <v>280</v>
      </c>
    </row>
    <row r="13335" spans="1:24" x14ac:dyDescent="0.35">
      <c r="A13335">
        <v>3301027460</v>
      </c>
      <c r="B13335" t="s">
        <v>168</v>
      </c>
      <c r="C13335" t="s">
        <v>168</v>
      </c>
      <c r="D13335">
        <v>0</v>
      </c>
      <c r="E13335">
        <v>0</v>
      </c>
      <c r="F13335">
        <v>1</v>
      </c>
      <c r="G13335">
        <v>12700</v>
      </c>
      <c r="H13335">
        <v>3</v>
      </c>
      <c r="I13335">
        <v>121000</v>
      </c>
      <c r="J13335">
        <v>0</v>
      </c>
      <c r="K13335">
        <v>0</v>
      </c>
      <c r="L13335">
        <v>1</v>
      </c>
      <c r="M13335">
        <v>102400</v>
      </c>
      <c r="N13335">
        <v>21000</v>
      </c>
      <c r="O13335">
        <v>257100</v>
      </c>
      <c r="P13335" t="s">
        <v>5</v>
      </c>
      <c r="Q13335" t="s">
        <v>13</v>
      </c>
      <c r="R13335" t="s">
        <v>169</v>
      </c>
      <c r="S13335" t="s">
        <v>170</v>
      </c>
      <c r="T13335">
        <v>165870.96774193548</v>
      </c>
      <c r="U13335">
        <v>341198</v>
      </c>
      <c r="V13335">
        <v>175327.03225806452</v>
      </c>
      <c r="W13335">
        <v>1.0570085569817191</v>
      </c>
      <c r="X13335" t="s">
        <v>283</v>
      </c>
    </row>
    <row r="13336" spans="1:24" x14ac:dyDescent="0.35">
      <c r="A13336">
        <v>3300002375</v>
      </c>
      <c r="B13336" t="s">
        <v>168</v>
      </c>
      <c r="C13336" t="s">
        <v>168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30000</v>
      </c>
      <c r="O13336">
        <v>30000</v>
      </c>
      <c r="P13336" t="s">
        <v>5</v>
      </c>
      <c r="Q13336" t="s">
        <v>11</v>
      </c>
      <c r="R13336" t="s">
        <v>169</v>
      </c>
      <c r="S13336" t="s">
        <v>170</v>
      </c>
      <c r="T13336">
        <v>19354.83870967742</v>
      </c>
      <c r="U13336">
        <v>30000</v>
      </c>
      <c r="V13336">
        <v>10645.16129032258</v>
      </c>
      <c r="W13336">
        <v>0.54999999999999982</v>
      </c>
      <c r="X13336" t="s">
        <v>298</v>
      </c>
    </row>
    <row r="13337" spans="1:24" x14ac:dyDescent="0.35">
      <c r="A13337">
        <v>3301002298</v>
      </c>
      <c r="B13337" t="s">
        <v>168</v>
      </c>
      <c r="C13337" t="s">
        <v>168</v>
      </c>
      <c r="D13337">
        <v>0</v>
      </c>
      <c r="E13337">
        <v>0</v>
      </c>
      <c r="F13337">
        <v>1</v>
      </c>
      <c r="G13337">
        <v>30700</v>
      </c>
      <c r="H13337">
        <v>0</v>
      </c>
      <c r="I13337">
        <v>0</v>
      </c>
      <c r="J13337">
        <v>0</v>
      </c>
      <c r="K13337">
        <v>0</v>
      </c>
      <c r="L13337">
        <v>4</v>
      </c>
      <c r="M13337">
        <v>467247</v>
      </c>
      <c r="N13337">
        <v>1365000</v>
      </c>
      <c r="O13337">
        <v>1862947</v>
      </c>
      <c r="P13337" t="s">
        <v>5</v>
      </c>
      <c r="Q13337" t="s">
        <v>17</v>
      </c>
      <c r="R13337" t="s">
        <v>169</v>
      </c>
      <c r="S13337" t="s">
        <v>170</v>
      </c>
      <c r="T13337">
        <v>1201901.2903225806</v>
      </c>
      <c r="U13337">
        <v>0</v>
      </c>
      <c r="V13337">
        <v>-1201901.2903225806</v>
      </c>
      <c r="W13337">
        <v>0</v>
      </c>
      <c r="X13337" t="s">
        <v>404</v>
      </c>
    </row>
    <row r="13338" spans="1:24" x14ac:dyDescent="0.35">
      <c r="A13338">
        <v>3300013136</v>
      </c>
      <c r="B13338" t="s">
        <v>168</v>
      </c>
      <c r="C13338" t="s">
        <v>168</v>
      </c>
      <c r="D13338">
        <v>0</v>
      </c>
      <c r="E13338">
        <v>0</v>
      </c>
      <c r="F13338">
        <v>2</v>
      </c>
      <c r="G13338">
        <v>47398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280000</v>
      </c>
      <c r="O13338">
        <v>327398</v>
      </c>
      <c r="P13338" t="s">
        <v>5</v>
      </c>
      <c r="Q13338" t="s">
        <v>12</v>
      </c>
      <c r="R13338" t="s">
        <v>169</v>
      </c>
      <c r="S13338" t="s">
        <v>170</v>
      </c>
      <c r="T13338">
        <v>211224.51612903227</v>
      </c>
      <c r="U13338">
        <v>1160449</v>
      </c>
      <c r="V13338">
        <v>949224.48387096776</v>
      </c>
      <c r="W13338">
        <v>4.4939124551768792</v>
      </c>
      <c r="X13338" t="s">
        <v>381</v>
      </c>
    </row>
    <row r="13339" spans="1:24" x14ac:dyDescent="0.35">
      <c r="A13339">
        <v>3301001351</v>
      </c>
      <c r="B13339" t="s">
        <v>168</v>
      </c>
      <c r="C13339" t="s">
        <v>168</v>
      </c>
      <c r="D13339">
        <v>0</v>
      </c>
      <c r="E13339">
        <v>0</v>
      </c>
      <c r="F13339">
        <v>0</v>
      </c>
      <c r="G13339">
        <v>0</v>
      </c>
      <c r="H13339">
        <v>5</v>
      </c>
      <c r="I13339">
        <v>222000</v>
      </c>
      <c r="J13339">
        <v>0</v>
      </c>
      <c r="K13339">
        <v>0</v>
      </c>
      <c r="L13339">
        <v>0</v>
      </c>
      <c r="M13339">
        <v>0</v>
      </c>
      <c r="N13339">
        <v>30000</v>
      </c>
      <c r="O13339">
        <v>252000</v>
      </c>
      <c r="P13339" t="s">
        <v>5</v>
      </c>
      <c r="Q13339" t="s">
        <v>9</v>
      </c>
      <c r="R13339" t="s">
        <v>169</v>
      </c>
      <c r="S13339" t="s">
        <v>170</v>
      </c>
      <c r="T13339">
        <v>162580.64516129033</v>
      </c>
      <c r="U13339">
        <v>150000</v>
      </c>
      <c r="V13339">
        <v>-12580.645161290333</v>
      </c>
      <c r="W13339">
        <v>-7.7380952380952439E-2</v>
      </c>
      <c r="X13339" t="s">
        <v>209</v>
      </c>
    </row>
    <row r="13340" spans="1:24" x14ac:dyDescent="0.35">
      <c r="A13340">
        <v>3301069628</v>
      </c>
      <c r="B13340" t="s">
        <v>168</v>
      </c>
      <c r="C13340" t="s">
        <v>168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15000</v>
      </c>
      <c r="O13340">
        <v>15000</v>
      </c>
      <c r="P13340" t="s">
        <v>5</v>
      </c>
      <c r="Q13340" t="s">
        <v>14</v>
      </c>
      <c r="R13340" t="s">
        <v>169</v>
      </c>
      <c r="S13340" t="s">
        <v>170</v>
      </c>
      <c r="T13340">
        <v>9677.4193548387102</v>
      </c>
      <c r="U13340">
        <v>150000</v>
      </c>
      <c r="V13340">
        <v>140322.5806451613</v>
      </c>
      <c r="W13340">
        <v>14.5</v>
      </c>
      <c r="X13340" t="s">
        <v>367</v>
      </c>
    </row>
    <row r="13341" spans="1:24" x14ac:dyDescent="0.35">
      <c r="A13341">
        <v>3301069963</v>
      </c>
      <c r="B13341" t="s">
        <v>168</v>
      </c>
      <c r="C13341" t="s">
        <v>168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164000</v>
      </c>
      <c r="O13341">
        <v>164000</v>
      </c>
      <c r="P13341" t="s">
        <v>5</v>
      </c>
      <c r="Q13341" t="s">
        <v>11</v>
      </c>
      <c r="R13341" t="s">
        <v>169</v>
      </c>
      <c r="S13341" t="s">
        <v>170</v>
      </c>
      <c r="T13341">
        <v>105806.45161290321</v>
      </c>
      <c r="U13341">
        <v>30000</v>
      </c>
      <c r="V13341">
        <v>-75806.451612903213</v>
      </c>
      <c r="W13341">
        <v>-0.71646341463414631</v>
      </c>
      <c r="X13341" t="s">
        <v>290</v>
      </c>
    </row>
    <row r="13342" spans="1:24" x14ac:dyDescent="0.35">
      <c r="A13342">
        <v>6001143762</v>
      </c>
      <c r="B13342" t="s">
        <v>168</v>
      </c>
      <c r="C13342" t="s">
        <v>168</v>
      </c>
      <c r="D13342">
        <v>0</v>
      </c>
      <c r="E13342">
        <v>0</v>
      </c>
      <c r="F13342">
        <v>10</v>
      </c>
      <c r="G13342">
        <v>738690</v>
      </c>
      <c r="H13342">
        <v>3</v>
      </c>
      <c r="I13342">
        <v>320000</v>
      </c>
      <c r="J13342">
        <v>0</v>
      </c>
      <c r="K13342">
        <v>0</v>
      </c>
      <c r="L13342">
        <v>3</v>
      </c>
      <c r="M13342">
        <v>97200</v>
      </c>
      <c r="N13342">
        <v>150000</v>
      </c>
      <c r="O13342">
        <v>1305890</v>
      </c>
      <c r="P13342" t="s">
        <v>5</v>
      </c>
      <c r="Q13342" t="s">
        <v>10</v>
      </c>
      <c r="R13342" t="s">
        <v>169</v>
      </c>
      <c r="S13342" t="s">
        <v>170</v>
      </c>
      <c r="T13342">
        <v>842509.67741935491</v>
      </c>
      <c r="U13342">
        <v>560397</v>
      </c>
      <c r="V13342">
        <v>-282112.67741935491</v>
      </c>
      <c r="W13342">
        <v>-0.33484799638560681</v>
      </c>
      <c r="X13342" t="s">
        <v>334</v>
      </c>
    </row>
    <row r="13343" spans="1:24" x14ac:dyDescent="0.35">
      <c r="A13343">
        <v>3301060339</v>
      </c>
      <c r="B13343" t="s">
        <v>168</v>
      </c>
      <c r="C13343" t="s">
        <v>168</v>
      </c>
      <c r="D13343">
        <v>0</v>
      </c>
      <c r="E13343">
        <v>0</v>
      </c>
      <c r="F13343">
        <v>34</v>
      </c>
      <c r="G13343">
        <v>1275962</v>
      </c>
      <c r="H13343">
        <v>34</v>
      </c>
      <c r="I13343">
        <v>1115000</v>
      </c>
      <c r="J13343">
        <v>0</v>
      </c>
      <c r="K13343">
        <v>0</v>
      </c>
      <c r="L13343">
        <v>6</v>
      </c>
      <c r="M13343">
        <v>404400</v>
      </c>
      <c r="N13343">
        <v>180000</v>
      </c>
      <c r="O13343">
        <v>2975362</v>
      </c>
      <c r="P13343" t="s">
        <v>5</v>
      </c>
      <c r="Q13343" t="s">
        <v>15</v>
      </c>
      <c r="R13343" t="s">
        <v>169</v>
      </c>
      <c r="S13343" t="s">
        <v>170</v>
      </c>
      <c r="T13343">
        <v>1919588.3870967743</v>
      </c>
      <c r="U13343">
        <v>1249339</v>
      </c>
      <c r="V13343">
        <v>-670249.3870967743</v>
      </c>
      <c r="W13343">
        <v>-0.34916307662731461</v>
      </c>
      <c r="X13343" t="s">
        <v>341</v>
      </c>
    </row>
    <row r="13344" spans="1:24" x14ac:dyDescent="0.35">
      <c r="A13344">
        <v>3301071477</v>
      </c>
      <c r="B13344" t="s">
        <v>168</v>
      </c>
      <c r="C13344" t="s">
        <v>168</v>
      </c>
      <c r="D13344">
        <v>0</v>
      </c>
      <c r="E13344">
        <v>0</v>
      </c>
      <c r="F13344">
        <v>25</v>
      </c>
      <c r="G13344">
        <v>623198</v>
      </c>
      <c r="H13344">
        <v>10</v>
      </c>
      <c r="I13344">
        <v>230000</v>
      </c>
      <c r="J13344">
        <v>0</v>
      </c>
      <c r="K13344">
        <v>0</v>
      </c>
      <c r="L13344">
        <v>13</v>
      </c>
      <c r="M13344">
        <v>531200</v>
      </c>
      <c r="N13344">
        <v>852000</v>
      </c>
      <c r="O13344">
        <v>2236398</v>
      </c>
      <c r="P13344" t="s">
        <v>5</v>
      </c>
      <c r="Q13344" t="s">
        <v>17</v>
      </c>
      <c r="R13344" t="s">
        <v>169</v>
      </c>
      <c r="S13344" t="s">
        <v>170</v>
      </c>
      <c r="T13344">
        <v>1442837.4193548388</v>
      </c>
      <c r="U13344">
        <v>1526200</v>
      </c>
      <c r="V13344">
        <v>83362.580645161215</v>
      </c>
      <c r="W13344">
        <v>5.7776835786832237E-2</v>
      </c>
      <c r="X13344" t="s">
        <v>293</v>
      </c>
    </row>
    <row r="13345" spans="1:24" x14ac:dyDescent="0.35">
      <c r="A13345">
        <v>3300005136</v>
      </c>
      <c r="B13345" t="s">
        <v>168</v>
      </c>
      <c r="C13345" t="s">
        <v>168</v>
      </c>
      <c r="D13345">
        <v>0</v>
      </c>
      <c r="E13345">
        <v>0</v>
      </c>
      <c r="F13345">
        <v>4</v>
      </c>
      <c r="G13345">
        <v>49996</v>
      </c>
      <c r="H13345">
        <v>0</v>
      </c>
      <c r="I13345">
        <v>0</v>
      </c>
      <c r="J13345">
        <v>0</v>
      </c>
      <c r="K13345">
        <v>0</v>
      </c>
      <c r="L13345">
        <v>1</v>
      </c>
      <c r="M13345">
        <v>22400</v>
      </c>
      <c r="N13345">
        <v>356000</v>
      </c>
      <c r="O13345">
        <v>428396</v>
      </c>
      <c r="P13345" t="s">
        <v>5</v>
      </c>
      <c r="Q13345" t="s">
        <v>9</v>
      </c>
      <c r="R13345" t="s">
        <v>169</v>
      </c>
      <c r="S13345" t="s">
        <v>170</v>
      </c>
      <c r="T13345">
        <v>276384.51612903224</v>
      </c>
      <c r="U13345">
        <v>169000</v>
      </c>
      <c r="V13345">
        <v>-107384.51612903224</v>
      </c>
      <c r="W13345">
        <v>-0.3885330395241785</v>
      </c>
      <c r="X13345" t="s">
        <v>281</v>
      </c>
    </row>
    <row r="13346" spans="1:24" x14ac:dyDescent="0.35">
      <c r="A13346">
        <v>3301030606</v>
      </c>
      <c r="B13346" t="s">
        <v>168</v>
      </c>
      <c r="C13346" t="s">
        <v>168</v>
      </c>
      <c r="D13346">
        <v>0</v>
      </c>
      <c r="E13346">
        <v>0</v>
      </c>
      <c r="F13346">
        <v>1</v>
      </c>
      <c r="G13346">
        <v>11199</v>
      </c>
      <c r="H13346">
        <v>1</v>
      </c>
      <c r="I13346">
        <v>55000</v>
      </c>
      <c r="J13346">
        <v>0</v>
      </c>
      <c r="K13346">
        <v>0</v>
      </c>
      <c r="L13346">
        <v>0</v>
      </c>
      <c r="M13346">
        <v>0</v>
      </c>
      <c r="N13346">
        <v>30000</v>
      </c>
      <c r="O13346">
        <v>96199</v>
      </c>
      <c r="P13346" t="s">
        <v>5</v>
      </c>
      <c r="Q13346" t="s">
        <v>11</v>
      </c>
      <c r="R13346" t="s">
        <v>169</v>
      </c>
      <c r="S13346" t="s">
        <v>170</v>
      </c>
      <c r="T13346">
        <v>62063.870967741932</v>
      </c>
      <c r="U13346">
        <v>141198</v>
      </c>
      <c r="V13346">
        <v>79134.129032258061</v>
      </c>
      <c r="W13346">
        <v>1.2750433996195389</v>
      </c>
      <c r="X13346" t="s">
        <v>376</v>
      </c>
    </row>
    <row r="13347" spans="1:24" x14ac:dyDescent="0.35">
      <c r="A13347">
        <v>3301069581</v>
      </c>
      <c r="B13347" t="s">
        <v>168</v>
      </c>
      <c r="C13347" t="s">
        <v>168</v>
      </c>
      <c r="D13347">
        <v>0</v>
      </c>
      <c r="E13347">
        <v>0</v>
      </c>
      <c r="F13347">
        <v>3</v>
      </c>
      <c r="G13347">
        <v>25897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164000</v>
      </c>
      <c r="O13347">
        <v>189897</v>
      </c>
      <c r="P13347" t="s">
        <v>5</v>
      </c>
      <c r="Q13347" t="s">
        <v>9</v>
      </c>
      <c r="R13347" t="s">
        <v>169</v>
      </c>
      <c r="S13347" t="s">
        <v>170</v>
      </c>
      <c r="T13347">
        <v>122514.19354838711</v>
      </c>
      <c r="U13347">
        <v>272999</v>
      </c>
      <c r="V13347">
        <v>150484.80645161291</v>
      </c>
      <c r="W13347">
        <v>1.2283050811755847</v>
      </c>
      <c r="X13347" t="s">
        <v>243</v>
      </c>
    </row>
    <row r="13348" spans="1:24" x14ac:dyDescent="0.35">
      <c r="A13348">
        <v>3301017754</v>
      </c>
      <c r="B13348" t="s">
        <v>168</v>
      </c>
      <c r="C13348" t="s">
        <v>168</v>
      </c>
      <c r="D13348">
        <v>0</v>
      </c>
      <c r="E13348">
        <v>0</v>
      </c>
      <c r="F13348">
        <v>16</v>
      </c>
      <c r="G13348">
        <v>819934</v>
      </c>
      <c r="H13348">
        <v>4</v>
      </c>
      <c r="I13348">
        <v>90000</v>
      </c>
      <c r="J13348">
        <v>0</v>
      </c>
      <c r="K13348">
        <v>0</v>
      </c>
      <c r="L13348">
        <v>8</v>
      </c>
      <c r="M13348">
        <v>258218</v>
      </c>
      <c r="N13348">
        <v>362000</v>
      </c>
      <c r="O13348">
        <v>1530152</v>
      </c>
      <c r="P13348" t="s">
        <v>5</v>
      </c>
      <c r="Q13348" t="s">
        <v>12</v>
      </c>
      <c r="R13348" t="s">
        <v>169</v>
      </c>
      <c r="S13348" t="s">
        <v>170</v>
      </c>
      <c r="T13348">
        <v>987194.83870967745</v>
      </c>
      <c r="U13348">
        <v>1097189</v>
      </c>
      <c r="V13348">
        <v>109994.16129032255</v>
      </c>
      <c r="W13348">
        <v>0.11142092419576621</v>
      </c>
      <c r="X13348" t="s">
        <v>320</v>
      </c>
    </row>
    <row r="13349" spans="1:24" x14ac:dyDescent="0.35">
      <c r="A13349">
        <v>3301074041</v>
      </c>
      <c r="B13349" t="s">
        <v>168</v>
      </c>
      <c r="C13349" t="s">
        <v>168</v>
      </c>
      <c r="D13349">
        <v>0</v>
      </c>
      <c r="E13349">
        <v>0</v>
      </c>
      <c r="F13349">
        <v>14</v>
      </c>
      <c r="G13349">
        <v>656611</v>
      </c>
      <c r="H13349">
        <v>4</v>
      </c>
      <c r="I13349">
        <v>70000</v>
      </c>
      <c r="J13349">
        <v>0</v>
      </c>
      <c r="K13349">
        <v>0</v>
      </c>
      <c r="L13349">
        <v>0</v>
      </c>
      <c r="M13349">
        <v>0</v>
      </c>
      <c r="N13349">
        <v>330000</v>
      </c>
      <c r="O13349">
        <v>1056611</v>
      </c>
      <c r="P13349" t="s">
        <v>5</v>
      </c>
      <c r="Q13349" t="s">
        <v>12</v>
      </c>
      <c r="R13349" t="s">
        <v>169</v>
      </c>
      <c r="S13349" t="s">
        <v>170</v>
      </c>
      <c r="T13349">
        <v>681684.51612903224</v>
      </c>
      <c r="U13349">
        <v>598945</v>
      </c>
      <c r="V13349">
        <v>-82739.516129032243</v>
      </c>
      <c r="W13349">
        <v>-0.12137508505968608</v>
      </c>
      <c r="X13349" t="s">
        <v>383</v>
      </c>
    </row>
    <row r="13350" spans="1:24" x14ac:dyDescent="0.35">
      <c r="A13350">
        <v>6001123164</v>
      </c>
      <c r="B13350" t="s">
        <v>168</v>
      </c>
      <c r="C13350" t="s">
        <v>168</v>
      </c>
      <c r="D13350">
        <v>0</v>
      </c>
      <c r="E13350">
        <v>0</v>
      </c>
      <c r="F13350">
        <v>35</v>
      </c>
      <c r="G13350">
        <v>333465</v>
      </c>
      <c r="H13350">
        <v>34</v>
      </c>
      <c r="I13350">
        <v>660000</v>
      </c>
      <c r="J13350">
        <v>0</v>
      </c>
      <c r="K13350">
        <v>0</v>
      </c>
      <c r="L13350">
        <v>15</v>
      </c>
      <c r="M13350">
        <v>776000</v>
      </c>
      <c r="N13350">
        <v>0</v>
      </c>
      <c r="O13350">
        <v>1769465</v>
      </c>
      <c r="P13350" t="s">
        <v>5</v>
      </c>
      <c r="Q13350" t="s">
        <v>13</v>
      </c>
      <c r="R13350" t="s">
        <v>169</v>
      </c>
      <c r="S13350" t="s">
        <v>170</v>
      </c>
      <c r="T13350">
        <v>1141590.3225806451</v>
      </c>
      <c r="U13350">
        <v>1139080</v>
      </c>
      <c r="V13350">
        <v>-2510.3225806450937</v>
      </c>
      <c r="W13350">
        <v>-2.1989697450923718E-3</v>
      </c>
      <c r="X13350" t="s">
        <v>297</v>
      </c>
    </row>
    <row r="13351" spans="1:24" x14ac:dyDescent="0.35">
      <c r="A13351">
        <v>3300011488</v>
      </c>
      <c r="B13351" t="s">
        <v>168</v>
      </c>
      <c r="C13351" t="s">
        <v>168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264500</v>
      </c>
      <c r="O13351">
        <v>264500</v>
      </c>
      <c r="P13351" t="s">
        <v>5</v>
      </c>
      <c r="Q13351" t="s">
        <v>12</v>
      </c>
      <c r="R13351" t="s">
        <v>169</v>
      </c>
      <c r="S13351" t="s">
        <v>170</v>
      </c>
      <c r="T13351">
        <v>170645.16129032258</v>
      </c>
      <c r="U13351">
        <v>321000</v>
      </c>
      <c r="V13351">
        <v>150354.83870967742</v>
      </c>
      <c r="W13351">
        <v>0.88109640831758029</v>
      </c>
      <c r="X13351" t="s">
        <v>205</v>
      </c>
    </row>
    <row r="13352" spans="1:24" x14ac:dyDescent="0.35">
      <c r="A13352">
        <v>3300016758</v>
      </c>
      <c r="B13352" t="s">
        <v>168</v>
      </c>
      <c r="C13352" t="s">
        <v>168</v>
      </c>
      <c r="D13352">
        <v>0</v>
      </c>
      <c r="E13352">
        <v>0</v>
      </c>
      <c r="F13352">
        <v>0</v>
      </c>
      <c r="G13352">
        <v>0</v>
      </c>
      <c r="H13352">
        <v>1</v>
      </c>
      <c r="I13352">
        <v>2000</v>
      </c>
      <c r="J13352">
        <v>0</v>
      </c>
      <c r="K13352">
        <v>0</v>
      </c>
      <c r="L13352">
        <v>0</v>
      </c>
      <c r="M13352">
        <v>0</v>
      </c>
      <c r="N13352">
        <v>806000</v>
      </c>
      <c r="O13352">
        <v>808000</v>
      </c>
      <c r="P13352" t="s">
        <v>5</v>
      </c>
      <c r="Q13352" t="s">
        <v>6</v>
      </c>
      <c r="R13352" t="s">
        <v>169</v>
      </c>
      <c r="S13352" t="s">
        <v>170</v>
      </c>
      <c r="T13352">
        <v>521290.32258064515</v>
      </c>
      <c r="U13352">
        <v>547500</v>
      </c>
      <c r="V13352">
        <v>26209.677419354848</v>
      </c>
      <c r="W13352">
        <v>5.0278465346534684E-2</v>
      </c>
      <c r="X13352" t="s">
        <v>363</v>
      </c>
    </row>
    <row r="13353" spans="1:24" x14ac:dyDescent="0.35">
      <c r="A13353">
        <v>3300016628</v>
      </c>
      <c r="B13353" t="s">
        <v>168</v>
      </c>
      <c r="C13353" t="s">
        <v>168</v>
      </c>
      <c r="D13353">
        <v>0</v>
      </c>
      <c r="E13353">
        <v>0</v>
      </c>
      <c r="F13353">
        <v>33</v>
      </c>
      <c r="G13353">
        <v>878008</v>
      </c>
      <c r="H13353">
        <v>18</v>
      </c>
      <c r="I13353">
        <v>425000</v>
      </c>
      <c r="J13353">
        <v>0</v>
      </c>
      <c r="K13353">
        <v>0</v>
      </c>
      <c r="L13353">
        <v>0</v>
      </c>
      <c r="M13353">
        <v>0</v>
      </c>
      <c r="N13353">
        <v>1002900</v>
      </c>
      <c r="O13353">
        <v>2305908</v>
      </c>
      <c r="P13353" t="s">
        <v>5</v>
      </c>
      <c r="Q13353" t="s">
        <v>6</v>
      </c>
      <c r="R13353" t="s">
        <v>169</v>
      </c>
      <c r="S13353" t="s">
        <v>170</v>
      </c>
      <c r="T13353">
        <v>1487682.5806451612</v>
      </c>
      <c r="U13353">
        <v>2074441</v>
      </c>
      <c r="V13353">
        <v>586758.41935483878</v>
      </c>
      <c r="W13353">
        <v>0.39441103027527569</v>
      </c>
      <c r="X13353" t="s">
        <v>178</v>
      </c>
    </row>
    <row r="13354" spans="1:24" x14ac:dyDescent="0.35">
      <c r="A13354">
        <v>3300020075</v>
      </c>
      <c r="B13354" t="s">
        <v>168</v>
      </c>
      <c r="C13354" t="s">
        <v>168</v>
      </c>
      <c r="D13354">
        <v>0</v>
      </c>
      <c r="E13354">
        <v>0</v>
      </c>
      <c r="F13354">
        <v>2</v>
      </c>
      <c r="G13354">
        <v>181097</v>
      </c>
      <c r="H13354">
        <v>10</v>
      </c>
      <c r="I13354">
        <v>435000</v>
      </c>
      <c r="J13354">
        <v>0</v>
      </c>
      <c r="K13354">
        <v>0</v>
      </c>
      <c r="L13354">
        <v>1</v>
      </c>
      <c r="M13354">
        <v>22400</v>
      </c>
      <c r="N13354">
        <v>30000</v>
      </c>
      <c r="O13354">
        <v>668497</v>
      </c>
      <c r="P13354" t="s">
        <v>5</v>
      </c>
      <c r="Q13354" t="s">
        <v>13</v>
      </c>
      <c r="R13354" t="s">
        <v>169</v>
      </c>
      <c r="S13354" t="s">
        <v>170</v>
      </c>
      <c r="T13354">
        <v>431288.38709677418</v>
      </c>
      <c r="U13354">
        <v>480000</v>
      </c>
      <c r="V13354">
        <v>48711.612903225818</v>
      </c>
      <c r="W13354">
        <v>0.11294441111927211</v>
      </c>
      <c r="X13354" t="s">
        <v>252</v>
      </c>
    </row>
    <row r="13355" spans="1:24" x14ac:dyDescent="0.35">
      <c r="A13355">
        <v>6001139017</v>
      </c>
      <c r="B13355" t="s">
        <v>168</v>
      </c>
      <c r="C13355" t="s">
        <v>168</v>
      </c>
      <c r="D13355">
        <v>0</v>
      </c>
      <c r="E13355">
        <v>0</v>
      </c>
      <c r="F13355">
        <v>39</v>
      </c>
      <c r="G13355">
        <v>1045957</v>
      </c>
      <c r="H13355">
        <v>23</v>
      </c>
      <c r="I13355">
        <v>735000</v>
      </c>
      <c r="J13355">
        <v>0</v>
      </c>
      <c r="K13355">
        <v>0</v>
      </c>
      <c r="L13355">
        <v>6</v>
      </c>
      <c r="M13355">
        <v>194400</v>
      </c>
      <c r="N13355">
        <v>30000</v>
      </c>
      <c r="O13355">
        <v>2005357</v>
      </c>
      <c r="P13355" t="s">
        <v>5</v>
      </c>
      <c r="Q13355" t="s">
        <v>14</v>
      </c>
      <c r="R13355" t="s">
        <v>169</v>
      </c>
      <c r="S13355" t="s">
        <v>170</v>
      </c>
      <c r="T13355">
        <v>1293778.7096774194</v>
      </c>
      <c r="U13355">
        <v>1153875</v>
      </c>
      <c r="V13355">
        <v>-139903.70967741939</v>
      </c>
      <c r="W13355">
        <v>-0.10813573343798633</v>
      </c>
      <c r="X13355" t="s">
        <v>382</v>
      </c>
    </row>
    <row r="13356" spans="1:24" x14ac:dyDescent="0.35">
      <c r="A13356">
        <v>3301002676</v>
      </c>
      <c r="B13356" t="s">
        <v>168</v>
      </c>
      <c r="C13356" t="s">
        <v>168</v>
      </c>
      <c r="D13356">
        <v>0</v>
      </c>
      <c r="E13356">
        <v>0</v>
      </c>
      <c r="F13356">
        <v>21</v>
      </c>
      <c r="G13356">
        <v>889177</v>
      </c>
      <c r="H13356">
        <v>11</v>
      </c>
      <c r="I13356">
        <v>545000</v>
      </c>
      <c r="J13356">
        <v>0</v>
      </c>
      <c r="K13356">
        <v>0</v>
      </c>
      <c r="L13356">
        <v>10</v>
      </c>
      <c r="M13356">
        <v>564000</v>
      </c>
      <c r="N13356">
        <v>150000</v>
      </c>
      <c r="O13356">
        <v>2148177</v>
      </c>
      <c r="P13356" t="s">
        <v>5</v>
      </c>
      <c r="Q13356" t="s">
        <v>14</v>
      </c>
      <c r="R13356" t="s">
        <v>169</v>
      </c>
      <c r="S13356" t="s">
        <v>170</v>
      </c>
      <c r="T13356">
        <v>1385920.6451612902</v>
      </c>
      <c r="U13356">
        <v>1954779</v>
      </c>
      <c r="V13356">
        <v>568858.35483870981</v>
      </c>
      <c r="W13356">
        <v>0.4104552138860067</v>
      </c>
      <c r="X13356" t="s">
        <v>323</v>
      </c>
    </row>
    <row r="13357" spans="1:24" x14ac:dyDescent="0.35">
      <c r="A13357">
        <v>3301071696</v>
      </c>
      <c r="B13357" t="s">
        <v>168</v>
      </c>
      <c r="C13357" t="s">
        <v>168</v>
      </c>
      <c r="D13357">
        <v>0</v>
      </c>
      <c r="E13357">
        <v>0</v>
      </c>
      <c r="F13357">
        <v>33</v>
      </c>
      <c r="G13357">
        <v>1481270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330000</v>
      </c>
      <c r="O13357">
        <v>1811270</v>
      </c>
      <c r="P13357" t="s">
        <v>5</v>
      </c>
      <c r="Q13357" t="s">
        <v>12</v>
      </c>
      <c r="R13357" t="s">
        <v>169</v>
      </c>
      <c r="S13357" t="s">
        <v>170</v>
      </c>
      <c r="T13357">
        <v>1168561.2903225806</v>
      </c>
      <c r="U13357">
        <v>1153787</v>
      </c>
      <c r="V13357">
        <v>-14774.290322580608</v>
      </c>
      <c r="W13357">
        <v>-1.2643145417303825E-2</v>
      </c>
      <c r="X13357" t="s">
        <v>396</v>
      </c>
    </row>
    <row r="13358" spans="1:24" x14ac:dyDescent="0.35">
      <c r="A13358">
        <v>3300011588</v>
      </c>
      <c r="B13358" t="s">
        <v>168</v>
      </c>
      <c r="C13358" t="s">
        <v>168</v>
      </c>
      <c r="D13358">
        <v>0</v>
      </c>
      <c r="E13358">
        <v>0</v>
      </c>
      <c r="F13358">
        <v>2</v>
      </c>
      <c r="G13358">
        <v>43600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303000</v>
      </c>
      <c r="O13358">
        <v>346600</v>
      </c>
      <c r="P13358" t="s">
        <v>5</v>
      </c>
      <c r="Q13358" t="s">
        <v>12</v>
      </c>
      <c r="R13358" t="s">
        <v>169</v>
      </c>
      <c r="S13358" t="s">
        <v>170</v>
      </c>
      <c r="T13358">
        <v>223612.90322580643</v>
      </c>
      <c r="U13358">
        <v>570898</v>
      </c>
      <c r="V13358">
        <v>347285.09677419357</v>
      </c>
      <c r="W13358">
        <v>1.5530637622619738</v>
      </c>
      <c r="X13358" t="s">
        <v>354</v>
      </c>
    </row>
    <row r="13359" spans="1:24" x14ac:dyDescent="0.35">
      <c r="A13359">
        <v>3301019075</v>
      </c>
      <c r="B13359" t="s">
        <v>168</v>
      </c>
      <c r="C13359" t="s">
        <v>168</v>
      </c>
      <c r="D13359">
        <v>0</v>
      </c>
      <c r="E13359">
        <v>0</v>
      </c>
      <c r="F13359">
        <v>16</v>
      </c>
      <c r="G13359">
        <v>681680</v>
      </c>
      <c r="H13359">
        <v>7</v>
      </c>
      <c r="I13359">
        <v>330000</v>
      </c>
      <c r="J13359">
        <v>0</v>
      </c>
      <c r="K13359">
        <v>0</v>
      </c>
      <c r="L13359">
        <v>2</v>
      </c>
      <c r="M13359">
        <v>74800</v>
      </c>
      <c r="N13359">
        <v>171000</v>
      </c>
      <c r="O13359">
        <v>1257480</v>
      </c>
      <c r="P13359" t="s">
        <v>5</v>
      </c>
      <c r="Q13359" t="s">
        <v>13</v>
      </c>
      <c r="R13359" t="s">
        <v>169</v>
      </c>
      <c r="S13359" t="s">
        <v>170</v>
      </c>
      <c r="T13359">
        <v>811277.41935483867</v>
      </c>
      <c r="U13359">
        <v>1231182</v>
      </c>
      <c r="V13359">
        <v>419904.58064516133</v>
      </c>
      <c r="W13359">
        <v>0.51758445462353286</v>
      </c>
      <c r="X13359" t="s">
        <v>242</v>
      </c>
    </row>
    <row r="13360" spans="1:24" x14ac:dyDescent="0.35">
      <c r="A13360">
        <v>3301052654</v>
      </c>
      <c r="B13360" t="s">
        <v>168</v>
      </c>
      <c r="C13360" t="s">
        <v>168</v>
      </c>
      <c r="D13360">
        <v>0</v>
      </c>
      <c r="E13360">
        <v>0</v>
      </c>
      <c r="F13360">
        <v>102</v>
      </c>
      <c r="G13360">
        <v>3496695</v>
      </c>
      <c r="H13360">
        <v>0</v>
      </c>
      <c r="I13360">
        <v>0</v>
      </c>
      <c r="J13360">
        <v>0</v>
      </c>
      <c r="K13360">
        <v>0</v>
      </c>
      <c r="L13360">
        <v>1</v>
      </c>
      <c r="M13360">
        <v>52400</v>
      </c>
      <c r="N13360">
        <v>994100</v>
      </c>
      <c r="O13360">
        <v>4543195</v>
      </c>
      <c r="P13360" t="s">
        <v>5</v>
      </c>
      <c r="Q13360" t="s">
        <v>7</v>
      </c>
      <c r="R13360" t="s">
        <v>169</v>
      </c>
      <c r="S13360" t="s">
        <v>170</v>
      </c>
      <c r="T13360">
        <v>2931093.5483870972</v>
      </c>
      <c r="U13360">
        <v>3188230</v>
      </c>
      <c r="V13360">
        <v>257136.45161290281</v>
      </c>
      <c r="W13360">
        <v>8.772713916087671E-2</v>
      </c>
      <c r="X13360" t="s">
        <v>221</v>
      </c>
    </row>
    <row r="13361" spans="1:24" x14ac:dyDescent="0.35">
      <c r="A13361">
        <v>3300016143</v>
      </c>
      <c r="B13361" t="s">
        <v>168</v>
      </c>
      <c r="C13361" t="s">
        <v>168</v>
      </c>
      <c r="D13361">
        <v>0</v>
      </c>
      <c r="E13361">
        <v>0</v>
      </c>
      <c r="F13361">
        <v>6</v>
      </c>
      <c r="G13361">
        <v>10884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939500</v>
      </c>
      <c r="O13361">
        <v>950384</v>
      </c>
      <c r="P13361" t="s">
        <v>5</v>
      </c>
      <c r="Q13361" t="s">
        <v>7</v>
      </c>
      <c r="R13361" t="s">
        <v>169</v>
      </c>
      <c r="S13361" t="s">
        <v>170</v>
      </c>
      <c r="T13361">
        <v>613150.96774193551</v>
      </c>
      <c r="U13361">
        <v>2012384</v>
      </c>
      <c r="V13361">
        <v>1399233.0322580645</v>
      </c>
      <c r="W13361">
        <v>2.2820367346251618</v>
      </c>
      <c r="X13361" t="s">
        <v>236</v>
      </c>
    </row>
    <row r="13362" spans="1:24" x14ac:dyDescent="0.35">
      <c r="A13362">
        <v>6001298585</v>
      </c>
      <c r="B13362" t="s">
        <v>168</v>
      </c>
      <c r="C13362" t="s">
        <v>168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171000</v>
      </c>
      <c r="O13362">
        <v>171000</v>
      </c>
      <c r="P13362" t="s">
        <v>5</v>
      </c>
      <c r="Q13362" t="s">
        <v>13</v>
      </c>
      <c r="R13362" t="s">
        <v>207</v>
      </c>
      <c r="S13362" t="s">
        <v>170</v>
      </c>
      <c r="T13362">
        <v>110322.58064516129</v>
      </c>
      <c r="U13362">
        <v>0</v>
      </c>
      <c r="V13362">
        <v>-110322.58064516129</v>
      </c>
      <c r="W13362">
        <v>0</v>
      </c>
      <c r="X13362" t="s">
        <v>67</v>
      </c>
    </row>
    <row r="13363" spans="1:24" x14ac:dyDescent="0.35">
      <c r="A13363">
        <v>3300010071</v>
      </c>
      <c r="B13363" t="s">
        <v>168</v>
      </c>
      <c r="C13363" t="s">
        <v>168</v>
      </c>
      <c r="D13363">
        <v>0</v>
      </c>
      <c r="E13363">
        <v>0</v>
      </c>
      <c r="F13363">
        <v>47</v>
      </c>
      <c r="G13363">
        <v>1987508</v>
      </c>
      <c r="H13363">
        <v>22</v>
      </c>
      <c r="I13363">
        <v>550000</v>
      </c>
      <c r="J13363">
        <v>0</v>
      </c>
      <c r="K13363">
        <v>0</v>
      </c>
      <c r="L13363">
        <v>0</v>
      </c>
      <c r="M13363">
        <v>0</v>
      </c>
      <c r="N13363">
        <v>478000</v>
      </c>
      <c r="O13363">
        <v>3015508</v>
      </c>
      <c r="P13363" t="s">
        <v>5</v>
      </c>
      <c r="Q13363" t="s">
        <v>12</v>
      </c>
      <c r="R13363" t="s">
        <v>169</v>
      </c>
      <c r="S13363" t="s">
        <v>170</v>
      </c>
      <c r="T13363">
        <v>1945489.0322580645</v>
      </c>
      <c r="U13363">
        <v>2643795</v>
      </c>
      <c r="V13363">
        <v>698305.96774193551</v>
      </c>
      <c r="W13363">
        <v>0.35893595705930803</v>
      </c>
      <c r="X13363" t="s">
        <v>233</v>
      </c>
    </row>
    <row r="13364" spans="1:24" x14ac:dyDescent="0.35">
      <c r="A13364">
        <v>3301070161</v>
      </c>
      <c r="B13364" t="s">
        <v>168</v>
      </c>
      <c r="C13364" t="s">
        <v>168</v>
      </c>
      <c r="D13364">
        <v>0</v>
      </c>
      <c r="E13364">
        <v>0</v>
      </c>
      <c r="F13364">
        <v>65</v>
      </c>
      <c r="G13364">
        <v>2315420</v>
      </c>
      <c r="H13364">
        <v>19</v>
      </c>
      <c r="I13364">
        <v>531000</v>
      </c>
      <c r="J13364">
        <v>0</v>
      </c>
      <c r="K13364">
        <v>0</v>
      </c>
      <c r="L13364">
        <v>15</v>
      </c>
      <c r="M13364">
        <v>1086000</v>
      </c>
      <c r="N13364">
        <v>150000</v>
      </c>
      <c r="O13364">
        <v>4082420</v>
      </c>
      <c r="P13364" t="s">
        <v>5</v>
      </c>
      <c r="Q13364" t="s">
        <v>15</v>
      </c>
      <c r="R13364" t="s">
        <v>169</v>
      </c>
      <c r="S13364" t="s">
        <v>170</v>
      </c>
      <c r="T13364">
        <v>2633819.3548387098</v>
      </c>
      <c r="U13364">
        <v>2791096</v>
      </c>
      <c r="V13364">
        <v>157276.64516129019</v>
      </c>
      <c r="W13364">
        <v>5.9714287114015718E-2</v>
      </c>
      <c r="X13364" t="s">
        <v>296</v>
      </c>
    </row>
    <row r="13365" spans="1:24" x14ac:dyDescent="0.35">
      <c r="A13365">
        <v>3301030814</v>
      </c>
      <c r="B13365" t="s">
        <v>168</v>
      </c>
      <c r="C13365" t="s">
        <v>168</v>
      </c>
      <c r="D13365">
        <v>0</v>
      </c>
      <c r="E13365">
        <v>0</v>
      </c>
      <c r="F13365">
        <v>3</v>
      </c>
      <c r="G13365">
        <v>119393</v>
      </c>
      <c r="H13365">
        <v>0</v>
      </c>
      <c r="I13365">
        <v>0</v>
      </c>
      <c r="J13365">
        <v>0</v>
      </c>
      <c r="K13365">
        <v>0</v>
      </c>
      <c r="L13365">
        <v>1</v>
      </c>
      <c r="M13365">
        <v>22400</v>
      </c>
      <c r="N13365">
        <v>150000</v>
      </c>
      <c r="O13365">
        <v>291793</v>
      </c>
      <c r="P13365" t="s">
        <v>5</v>
      </c>
      <c r="Q13365" t="s">
        <v>13</v>
      </c>
      <c r="R13365" t="s">
        <v>169</v>
      </c>
      <c r="S13365" t="s">
        <v>170</v>
      </c>
      <c r="T13365">
        <v>188253.54838709679</v>
      </c>
      <c r="U13365">
        <v>150000</v>
      </c>
      <c r="V13365">
        <v>-38253.548387096787</v>
      </c>
      <c r="W13365">
        <v>-0.20320227010243563</v>
      </c>
      <c r="X13365" t="s">
        <v>387</v>
      </c>
    </row>
    <row r="13366" spans="1:24" x14ac:dyDescent="0.35">
      <c r="A13366">
        <v>3301063773</v>
      </c>
      <c r="B13366" t="s">
        <v>168</v>
      </c>
      <c r="C13366" t="s">
        <v>168</v>
      </c>
      <c r="D13366">
        <v>0</v>
      </c>
      <c r="E13366">
        <v>0</v>
      </c>
      <c r="F13366">
        <v>6</v>
      </c>
      <c r="G13366">
        <v>222994</v>
      </c>
      <c r="H13366">
        <v>6</v>
      </c>
      <c r="I13366">
        <v>195000</v>
      </c>
      <c r="J13366">
        <v>0</v>
      </c>
      <c r="K13366">
        <v>0</v>
      </c>
      <c r="L13366">
        <v>3</v>
      </c>
      <c r="M13366">
        <v>177200</v>
      </c>
      <c r="N13366">
        <v>202000</v>
      </c>
      <c r="O13366">
        <v>797194</v>
      </c>
      <c r="P13366" t="s">
        <v>5</v>
      </c>
      <c r="Q13366" t="s">
        <v>14</v>
      </c>
      <c r="R13366" t="s">
        <v>169</v>
      </c>
      <c r="S13366" t="s">
        <v>170</v>
      </c>
      <c r="T13366">
        <v>514318.70967741933</v>
      </c>
      <c r="U13366">
        <v>884988</v>
      </c>
      <c r="V13366">
        <v>370669.29032258067</v>
      </c>
      <c r="W13366">
        <v>0.72069960386054088</v>
      </c>
      <c r="X13366" t="s">
        <v>333</v>
      </c>
    </row>
    <row r="13367" spans="1:24" x14ac:dyDescent="0.35">
      <c r="A13367">
        <v>3301002286</v>
      </c>
      <c r="B13367" t="s">
        <v>168</v>
      </c>
      <c r="C13367" t="s">
        <v>168</v>
      </c>
      <c r="D13367">
        <v>0</v>
      </c>
      <c r="E13367">
        <v>0</v>
      </c>
      <c r="F13367">
        <v>9</v>
      </c>
      <c r="G13367">
        <v>388346</v>
      </c>
      <c r="H13367">
        <v>14</v>
      </c>
      <c r="I13367">
        <v>315000</v>
      </c>
      <c r="J13367">
        <v>0</v>
      </c>
      <c r="K13367">
        <v>0</v>
      </c>
      <c r="L13367">
        <v>0</v>
      </c>
      <c r="M13367">
        <v>0</v>
      </c>
      <c r="N13367">
        <v>478000</v>
      </c>
      <c r="O13367">
        <v>1181346</v>
      </c>
      <c r="P13367" t="s">
        <v>5</v>
      </c>
      <c r="Q13367" t="s">
        <v>12</v>
      </c>
      <c r="R13367" t="s">
        <v>169</v>
      </c>
      <c r="S13367" t="s">
        <v>170</v>
      </c>
      <c r="T13367">
        <v>762158.70967741939</v>
      </c>
      <c r="U13367">
        <v>812152</v>
      </c>
      <c r="V13367">
        <v>49993.290322580608</v>
      </c>
      <c r="W13367">
        <v>6.5594330534830547E-2</v>
      </c>
      <c r="X13367" t="s">
        <v>233</v>
      </c>
    </row>
    <row r="13368" spans="1:24" x14ac:dyDescent="0.35">
      <c r="A13368">
        <v>3301016555</v>
      </c>
      <c r="B13368" t="s">
        <v>168</v>
      </c>
      <c r="C13368" t="s">
        <v>168</v>
      </c>
      <c r="D13368">
        <v>0</v>
      </c>
      <c r="E13368">
        <v>0</v>
      </c>
      <c r="F13368">
        <v>8</v>
      </c>
      <c r="G13368">
        <v>222491</v>
      </c>
      <c r="H13368">
        <v>1</v>
      </c>
      <c r="I13368">
        <v>10000</v>
      </c>
      <c r="J13368">
        <v>0</v>
      </c>
      <c r="K13368">
        <v>0</v>
      </c>
      <c r="L13368">
        <v>2</v>
      </c>
      <c r="M13368">
        <v>74800</v>
      </c>
      <c r="N13368">
        <v>150000</v>
      </c>
      <c r="O13368">
        <v>457291</v>
      </c>
      <c r="P13368" t="s">
        <v>5</v>
      </c>
      <c r="Q13368" t="s">
        <v>14</v>
      </c>
      <c r="R13368" t="s">
        <v>169</v>
      </c>
      <c r="S13368" t="s">
        <v>170</v>
      </c>
      <c r="T13368">
        <v>295026.45161290321</v>
      </c>
      <c r="U13368">
        <v>528392</v>
      </c>
      <c r="V13368">
        <v>233365.54838709679</v>
      </c>
      <c r="W13368">
        <v>0.79099872947422978</v>
      </c>
      <c r="X13368" t="s">
        <v>213</v>
      </c>
    </row>
    <row r="13369" spans="1:24" x14ac:dyDescent="0.35">
      <c r="A13369">
        <v>3301004915</v>
      </c>
      <c r="B13369" t="s">
        <v>168</v>
      </c>
      <c r="C13369" t="s">
        <v>168</v>
      </c>
      <c r="D13369">
        <v>0</v>
      </c>
      <c r="E13369">
        <v>0</v>
      </c>
      <c r="F13369">
        <v>317</v>
      </c>
      <c r="G13369">
        <v>8261770</v>
      </c>
      <c r="H13369">
        <v>3</v>
      </c>
      <c r="I13369">
        <v>25000</v>
      </c>
      <c r="J13369">
        <v>0</v>
      </c>
      <c r="K13369">
        <v>0</v>
      </c>
      <c r="L13369">
        <v>3</v>
      </c>
      <c r="M13369">
        <v>97200</v>
      </c>
      <c r="N13369">
        <v>15000</v>
      </c>
      <c r="O13369">
        <v>8398970</v>
      </c>
      <c r="P13369" t="s">
        <v>5</v>
      </c>
      <c r="Q13369" t="s">
        <v>10</v>
      </c>
      <c r="R13369" t="s">
        <v>207</v>
      </c>
      <c r="S13369" t="s">
        <v>170</v>
      </c>
      <c r="T13369">
        <v>5418690.3225806449</v>
      </c>
      <c r="U13369">
        <v>5832496</v>
      </c>
      <c r="V13369">
        <v>413805.67741935514</v>
      </c>
      <c r="W13369">
        <v>7.6366363970820306E-2</v>
      </c>
      <c r="X13369" t="s">
        <v>356</v>
      </c>
    </row>
    <row r="13370" spans="1:24" x14ac:dyDescent="0.35">
      <c r="A13370">
        <v>3301053917</v>
      </c>
      <c r="B13370" t="s">
        <v>168</v>
      </c>
      <c r="C13370" t="s">
        <v>168</v>
      </c>
      <c r="D13370">
        <v>0</v>
      </c>
      <c r="E13370">
        <v>0</v>
      </c>
      <c r="F13370">
        <v>284</v>
      </c>
      <c r="G13370">
        <v>11063521</v>
      </c>
      <c r="H13370">
        <v>86</v>
      </c>
      <c r="I13370">
        <v>3935000</v>
      </c>
      <c r="J13370">
        <v>0</v>
      </c>
      <c r="K13370">
        <v>0</v>
      </c>
      <c r="L13370">
        <v>50</v>
      </c>
      <c r="M13370">
        <v>2970000</v>
      </c>
      <c r="N13370">
        <v>180000</v>
      </c>
      <c r="O13370">
        <v>18148521</v>
      </c>
      <c r="P13370" t="s">
        <v>5</v>
      </c>
      <c r="Q13370" t="s">
        <v>14</v>
      </c>
      <c r="R13370" t="s">
        <v>169</v>
      </c>
      <c r="S13370" t="s">
        <v>170</v>
      </c>
      <c r="T13370">
        <v>11708723.22580645</v>
      </c>
      <c r="U13370">
        <v>9524416</v>
      </c>
      <c r="V13370">
        <v>-2184307.2258064505</v>
      </c>
      <c r="W13370">
        <v>-0.18655383543375237</v>
      </c>
      <c r="X13370" t="s">
        <v>212</v>
      </c>
    </row>
    <row r="13371" spans="1:24" x14ac:dyDescent="0.35">
      <c r="A13371">
        <v>3301054604</v>
      </c>
      <c r="B13371" t="s">
        <v>168</v>
      </c>
      <c r="C13371" t="s">
        <v>168</v>
      </c>
      <c r="D13371">
        <v>0</v>
      </c>
      <c r="E13371">
        <v>0</v>
      </c>
      <c r="F13371">
        <v>97</v>
      </c>
      <c r="G13371">
        <v>1729276</v>
      </c>
      <c r="H13371">
        <v>3</v>
      </c>
      <c r="I13371">
        <v>35000</v>
      </c>
      <c r="J13371">
        <v>0</v>
      </c>
      <c r="K13371">
        <v>0</v>
      </c>
      <c r="L13371">
        <v>0</v>
      </c>
      <c r="M13371">
        <v>0</v>
      </c>
      <c r="N13371">
        <v>30000</v>
      </c>
      <c r="O13371">
        <v>1794276</v>
      </c>
      <c r="P13371" t="s">
        <v>5</v>
      </c>
      <c r="Q13371" t="s">
        <v>11</v>
      </c>
      <c r="R13371" t="s">
        <v>169</v>
      </c>
      <c r="S13371" t="s">
        <v>170</v>
      </c>
      <c r="T13371">
        <v>1157597.4193548386</v>
      </c>
      <c r="U13371">
        <v>862244</v>
      </c>
      <c r="V13371">
        <v>-295353.41935483855</v>
      </c>
      <c r="W13371">
        <v>-0.25514346733724347</v>
      </c>
      <c r="X13371" t="s">
        <v>360</v>
      </c>
    </row>
    <row r="13372" spans="1:24" x14ac:dyDescent="0.35">
      <c r="A13372">
        <v>6001123265</v>
      </c>
      <c r="B13372" t="s">
        <v>168</v>
      </c>
      <c r="C13372" t="s">
        <v>168</v>
      </c>
      <c r="D13372">
        <v>0</v>
      </c>
      <c r="E13372">
        <v>0</v>
      </c>
      <c r="F13372">
        <v>106</v>
      </c>
      <c r="G13372">
        <v>4210513</v>
      </c>
      <c r="H13372">
        <v>57</v>
      </c>
      <c r="I13372">
        <v>1182000</v>
      </c>
      <c r="J13372">
        <v>0</v>
      </c>
      <c r="K13372">
        <v>0</v>
      </c>
      <c r="L13372">
        <v>33</v>
      </c>
      <c r="M13372">
        <v>1732025</v>
      </c>
      <c r="N13372">
        <v>430800</v>
      </c>
      <c r="O13372">
        <v>7555338</v>
      </c>
      <c r="P13372" t="s">
        <v>5</v>
      </c>
      <c r="Q13372" t="s">
        <v>17</v>
      </c>
      <c r="R13372" t="s">
        <v>169</v>
      </c>
      <c r="S13372" t="s">
        <v>170</v>
      </c>
      <c r="T13372">
        <v>4874411.6129032262</v>
      </c>
      <c r="U13372">
        <v>4695316</v>
      </c>
      <c r="V13372">
        <v>-179095.61290322617</v>
      </c>
      <c r="W13372">
        <v>-3.6741996188655035E-2</v>
      </c>
      <c r="X13372" t="s">
        <v>286</v>
      </c>
    </row>
    <row r="13373" spans="1:24" x14ac:dyDescent="0.35">
      <c r="A13373">
        <v>3301076509</v>
      </c>
      <c r="B13373" t="s">
        <v>168</v>
      </c>
      <c r="C13373" t="s">
        <v>168</v>
      </c>
      <c r="D13373">
        <v>0</v>
      </c>
      <c r="E13373">
        <v>0</v>
      </c>
      <c r="F13373">
        <v>81</v>
      </c>
      <c r="G13373">
        <v>1683407</v>
      </c>
      <c r="H13373">
        <v>26</v>
      </c>
      <c r="I13373">
        <v>680000</v>
      </c>
      <c r="J13373">
        <v>0</v>
      </c>
      <c r="K13373">
        <v>0</v>
      </c>
      <c r="L13373">
        <v>37</v>
      </c>
      <c r="M13373">
        <v>1408800</v>
      </c>
      <c r="N13373">
        <v>150000</v>
      </c>
      <c r="O13373">
        <v>3922207</v>
      </c>
      <c r="P13373" t="s">
        <v>5</v>
      </c>
      <c r="Q13373" t="s">
        <v>10</v>
      </c>
      <c r="R13373" t="s">
        <v>169</v>
      </c>
      <c r="S13373" t="s">
        <v>170</v>
      </c>
      <c r="T13373">
        <v>2530456.1290322579</v>
      </c>
      <c r="U13373">
        <v>1811758</v>
      </c>
      <c r="V13373">
        <v>-718698.12903225794</v>
      </c>
      <c r="W13373">
        <v>-0.28401920143429449</v>
      </c>
      <c r="X13373" t="s">
        <v>400</v>
      </c>
    </row>
    <row r="13374" spans="1:24" x14ac:dyDescent="0.35">
      <c r="A13374">
        <v>3300008735</v>
      </c>
      <c r="B13374" t="s">
        <v>168</v>
      </c>
      <c r="C13374" t="s">
        <v>168</v>
      </c>
      <c r="D13374">
        <v>0</v>
      </c>
      <c r="E13374">
        <v>0</v>
      </c>
      <c r="F13374">
        <v>18</v>
      </c>
      <c r="G13374">
        <v>970488</v>
      </c>
      <c r="H13374">
        <v>13</v>
      </c>
      <c r="I13374">
        <v>450000</v>
      </c>
      <c r="J13374">
        <v>0</v>
      </c>
      <c r="K13374">
        <v>0</v>
      </c>
      <c r="L13374">
        <v>0</v>
      </c>
      <c r="M13374">
        <v>0</v>
      </c>
      <c r="N13374">
        <v>303000</v>
      </c>
      <c r="O13374">
        <v>1723488</v>
      </c>
      <c r="P13374" t="s">
        <v>5</v>
      </c>
      <c r="Q13374" t="s">
        <v>12</v>
      </c>
      <c r="R13374" t="s">
        <v>169</v>
      </c>
      <c r="S13374" t="s">
        <v>170</v>
      </c>
      <c r="T13374">
        <v>1111927.7419354839</v>
      </c>
      <c r="U13374">
        <v>991045</v>
      </c>
      <c r="V13374">
        <v>-120882.74193548388</v>
      </c>
      <c r="W13374">
        <v>-0.10871456604281549</v>
      </c>
      <c r="X13374" t="s">
        <v>294</v>
      </c>
    </row>
    <row r="13375" spans="1:24" x14ac:dyDescent="0.35">
      <c r="A13375">
        <v>3301075714</v>
      </c>
      <c r="B13375" t="s">
        <v>168</v>
      </c>
      <c r="C13375" t="s">
        <v>168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1</v>
      </c>
      <c r="M13375">
        <v>102400</v>
      </c>
      <c r="N13375">
        <v>194000</v>
      </c>
      <c r="O13375">
        <v>296400</v>
      </c>
      <c r="P13375" t="s">
        <v>5</v>
      </c>
      <c r="Q13375" t="s">
        <v>9</v>
      </c>
      <c r="R13375" t="s">
        <v>169</v>
      </c>
      <c r="S13375" t="s">
        <v>170</v>
      </c>
      <c r="T13375">
        <v>191225.80645161291</v>
      </c>
      <c r="U13375">
        <v>366000</v>
      </c>
      <c r="V13375">
        <v>174774.19354838709</v>
      </c>
      <c r="W13375">
        <v>0.91396761133603244</v>
      </c>
      <c r="X13375" t="s">
        <v>281</v>
      </c>
    </row>
    <row r="13376" spans="1:24" x14ac:dyDescent="0.35">
      <c r="A13376">
        <v>3300007909</v>
      </c>
      <c r="B13376" t="s">
        <v>168</v>
      </c>
      <c r="C13376" t="s">
        <v>168</v>
      </c>
      <c r="D13376">
        <v>0</v>
      </c>
      <c r="E13376">
        <v>0</v>
      </c>
      <c r="F13376">
        <v>740</v>
      </c>
      <c r="G13376">
        <v>29447856</v>
      </c>
      <c r="H13376">
        <v>200</v>
      </c>
      <c r="I13376">
        <v>7894000</v>
      </c>
      <c r="J13376">
        <v>0</v>
      </c>
      <c r="K13376">
        <v>0</v>
      </c>
      <c r="L13376">
        <v>38</v>
      </c>
      <c r="M13376">
        <v>2271200</v>
      </c>
      <c r="N13376">
        <v>150000</v>
      </c>
      <c r="O13376">
        <v>39763056</v>
      </c>
      <c r="P13376" t="s">
        <v>5</v>
      </c>
      <c r="Q13376" t="s">
        <v>14</v>
      </c>
      <c r="R13376" t="s">
        <v>169</v>
      </c>
      <c r="S13376" t="s">
        <v>170</v>
      </c>
      <c r="T13376">
        <v>25653584.516129032</v>
      </c>
      <c r="U13376">
        <v>26125032</v>
      </c>
      <c r="V13376">
        <v>471447.48387096822</v>
      </c>
      <c r="W13376">
        <v>1.8377450666769768E-2</v>
      </c>
      <c r="X13376" t="s">
        <v>409</v>
      </c>
    </row>
    <row r="13377" spans="1:24" x14ac:dyDescent="0.35">
      <c r="A13377">
        <v>3300017640</v>
      </c>
      <c r="B13377" t="s">
        <v>168</v>
      </c>
      <c r="C13377" t="s">
        <v>168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1012500</v>
      </c>
      <c r="O13377">
        <v>1012500</v>
      </c>
      <c r="P13377" t="s">
        <v>5</v>
      </c>
      <c r="Q13377" t="s">
        <v>6</v>
      </c>
      <c r="R13377" t="s">
        <v>181</v>
      </c>
      <c r="S13377" t="s">
        <v>170</v>
      </c>
      <c r="T13377">
        <v>653225.80645161285</v>
      </c>
      <c r="U13377">
        <v>2887500</v>
      </c>
      <c r="V13377">
        <v>2234274.1935483869</v>
      </c>
      <c r="W13377">
        <v>3.4203703703703709</v>
      </c>
      <c r="X13377" t="s">
        <v>352</v>
      </c>
    </row>
    <row r="13378" spans="1:24" x14ac:dyDescent="0.35">
      <c r="A13378">
        <v>3301030816</v>
      </c>
      <c r="B13378" t="s">
        <v>168</v>
      </c>
      <c r="C13378" t="s">
        <v>168</v>
      </c>
      <c r="D13378">
        <v>0</v>
      </c>
      <c r="E13378">
        <v>0</v>
      </c>
      <c r="F13378">
        <v>163</v>
      </c>
      <c r="G13378">
        <v>7424028</v>
      </c>
      <c r="H13378">
        <v>11</v>
      </c>
      <c r="I13378">
        <v>335000</v>
      </c>
      <c r="J13378">
        <v>0</v>
      </c>
      <c r="K13378">
        <v>0</v>
      </c>
      <c r="L13378">
        <v>10</v>
      </c>
      <c r="M13378">
        <v>484000</v>
      </c>
      <c r="N13378">
        <v>13659500</v>
      </c>
      <c r="O13378">
        <v>21902528</v>
      </c>
      <c r="P13378" t="s">
        <v>5</v>
      </c>
      <c r="Q13378" t="s">
        <v>12</v>
      </c>
      <c r="R13378" t="s">
        <v>169</v>
      </c>
      <c r="S13378" t="s">
        <v>170</v>
      </c>
      <c r="T13378">
        <v>14130663.22580645</v>
      </c>
      <c r="U13378">
        <v>5919674</v>
      </c>
      <c r="V13378">
        <v>-8210989.2258064505</v>
      </c>
      <c r="W13378">
        <v>-0.58107599725474612</v>
      </c>
      <c r="X13378" t="s">
        <v>364</v>
      </c>
    </row>
    <row r="13379" spans="1:24" x14ac:dyDescent="0.35">
      <c r="A13379">
        <v>3301011648</v>
      </c>
      <c r="B13379" t="s">
        <v>168</v>
      </c>
      <c r="C13379" t="s">
        <v>168</v>
      </c>
      <c r="D13379">
        <v>0</v>
      </c>
      <c r="E13379">
        <v>0</v>
      </c>
      <c r="F13379">
        <v>14</v>
      </c>
      <c r="G13379">
        <v>411485</v>
      </c>
      <c r="H13379">
        <v>4</v>
      </c>
      <c r="I13379">
        <v>80000</v>
      </c>
      <c r="J13379">
        <v>0</v>
      </c>
      <c r="K13379">
        <v>0</v>
      </c>
      <c r="L13379">
        <v>14</v>
      </c>
      <c r="M13379">
        <v>733600</v>
      </c>
      <c r="N13379">
        <v>150000</v>
      </c>
      <c r="O13379">
        <v>1375085</v>
      </c>
      <c r="P13379" t="s">
        <v>5</v>
      </c>
      <c r="Q13379" t="s">
        <v>14</v>
      </c>
      <c r="R13379" t="s">
        <v>169</v>
      </c>
      <c r="S13379" t="s">
        <v>170</v>
      </c>
      <c r="T13379">
        <v>887151.6129032257</v>
      </c>
      <c r="U13379">
        <v>182995</v>
      </c>
      <c r="V13379">
        <v>-704156.6129032257</v>
      </c>
      <c r="W13379">
        <v>-0.7937274786649553</v>
      </c>
      <c r="X13379" t="s">
        <v>212</v>
      </c>
    </row>
    <row r="13380" spans="1:24" x14ac:dyDescent="0.35">
      <c r="A13380">
        <v>3301075495</v>
      </c>
      <c r="B13380" t="s">
        <v>168</v>
      </c>
      <c r="C13380" t="s">
        <v>168</v>
      </c>
      <c r="D13380">
        <v>0</v>
      </c>
      <c r="E13380">
        <v>0</v>
      </c>
      <c r="F13380">
        <v>19</v>
      </c>
      <c r="G13380">
        <v>575500</v>
      </c>
      <c r="H13380">
        <v>4</v>
      </c>
      <c r="I13380">
        <v>100000</v>
      </c>
      <c r="J13380">
        <v>0</v>
      </c>
      <c r="K13380">
        <v>0</v>
      </c>
      <c r="L13380">
        <v>6</v>
      </c>
      <c r="M13380">
        <v>244400</v>
      </c>
      <c r="N13380">
        <v>150000</v>
      </c>
      <c r="O13380">
        <v>1069900</v>
      </c>
      <c r="P13380" t="s">
        <v>5</v>
      </c>
      <c r="Q13380" t="s">
        <v>14</v>
      </c>
      <c r="R13380" t="s">
        <v>181</v>
      </c>
      <c r="S13380" t="s">
        <v>170</v>
      </c>
      <c r="T13380">
        <v>690258.06451612909</v>
      </c>
      <c r="U13380">
        <v>1016732</v>
      </c>
      <c r="V13380">
        <v>326473.93548387091</v>
      </c>
      <c r="W13380">
        <v>0.47297373586316471</v>
      </c>
      <c r="X13380" t="s">
        <v>333</v>
      </c>
    </row>
    <row r="13381" spans="1:24" x14ac:dyDescent="0.35">
      <c r="A13381">
        <v>3301071156</v>
      </c>
      <c r="B13381" t="s">
        <v>168</v>
      </c>
      <c r="C13381" t="s">
        <v>168</v>
      </c>
      <c r="D13381">
        <v>0</v>
      </c>
      <c r="E13381">
        <v>0</v>
      </c>
      <c r="F13381">
        <v>36</v>
      </c>
      <c r="G13381">
        <v>1669157</v>
      </c>
      <c r="H13381">
        <v>24</v>
      </c>
      <c r="I13381">
        <v>792000</v>
      </c>
      <c r="J13381">
        <v>0</v>
      </c>
      <c r="K13381">
        <v>0</v>
      </c>
      <c r="L13381">
        <v>8</v>
      </c>
      <c r="M13381">
        <v>409200</v>
      </c>
      <c r="N13381">
        <v>150000</v>
      </c>
      <c r="O13381">
        <v>3020357</v>
      </c>
      <c r="P13381" t="s">
        <v>5</v>
      </c>
      <c r="Q13381" t="s">
        <v>14</v>
      </c>
      <c r="R13381" t="s">
        <v>169</v>
      </c>
      <c r="S13381" t="s">
        <v>170</v>
      </c>
      <c r="T13381">
        <v>1948617.4193548388</v>
      </c>
      <c r="U13381">
        <v>1783174</v>
      </c>
      <c r="V13381">
        <v>-165443.41935483878</v>
      </c>
      <c r="W13381">
        <v>-8.4902976701098587E-2</v>
      </c>
      <c r="X13381" t="s">
        <v>268</v>
      </c>
    </row>
    <row r="13382" spans="1:24" x14ac:dyDescent="0.35">
      <c r="A13382">
        <v>3301063582</v>
      </c>
      <c r="B13382" t="s">
        <v>168</v>
      </c>
      <c r="C13382" t="s">
        <v>168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150000</v>
      </c>
      <c r="O13382">
        <v>150000</v>
      </c>
      <c r="P13382" t="s">
        <v>5</v>
      </c>
      <c r="Q13382" t="s">
        <v>13</v>
      </c>
      <c r="R13382" t="s">
        <v>169</v>
      </c>
      <c r="S13382" t="s">
        <v>170</v>
      </c>
      <c r="T13382">
        <v>96774.193548387106</v>
      </c>
      <c r="U13382">
        <v>0</v>
      </c>
      <c r="V13382">
        <v>-96774.193548387106</v>
      </c>
      <c r="W13382">
        <v>0</v>
      </c>
      <c r="X13382" t="s">
        <v>242</v>
      </c>
    </row>
    <row r="13383" spans="1:24" x14ac:dyDescent="0.35">
      <c r="A13383">
        <v>3300016890</v>
      </c>
      <c r="B13383" t="s">
        <v>168</v>
      </c>
      <c r="C13383" t="s">
        <v>168</v>
      </c>
      <c r="D13383">
        <v>0</v>
      </c>
      <c r="E13383">
        <v>0</v>
      </c>
      <c r="F13383">
        <v>114</v>
      </c>
      <c r="G13383">
        <v>4762289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2806500</v>
      </c>
      <c r="O13383">
        <v>7568789</v>
      </c>
      <c r="P13383" t="s">
        <v>5</v>
      </c>
      <c r="Q13383" t="s">
        <v>7</v>
      </c>
      <c r="R13383" t="s">
        <v>169</v>
      </c>
      <c r="S13383" t="s">
        <v>170</v>
      </c>
      <c r="T13383">
        <v>4883089.6774193542</v>
      </c>
      <c r="U13383">
        <v>5047528</v>
      </c>
      <c r="V13383">
        <v>164438.32258064579</v>
      </c>
      <c r="W13383">
        <v>3.3675056868410547E-2</v>
      </c>
      <c r="X13383" t="s">
        <v>203</v>
      </c>
    </row>
    <row r="13384" spans="1:24" x14ac:dyDescent="0.35">
      <c r="A13384">
        <v>6001121842</v>
      </c>
      <c r="B13384" t="s">
        <v>168</v>
      </c>
      <c r="C13384" t="s">
        <v>168</v>
      </c>
      <c r="D13384">
        <v>0</v>
      </c>
      <c r="E13384">
        <v>0</v>
      </c>
      <c r="F13384">
        <v>0</v>
      </c>
      <c r="G13384">
        <v>0</v>
      </c>
      <c r="H13384">
        <v>5</v>
      </c>
      <c r="I13384">
        <v>305000</v>
      </c>
      <c r="J13384">
        <v>0</v>
      </c>
      <c r="K13384">
        <v>0</v>
      </c>
      <c r="L13384">
        <v>0</v>
      </c>
      <c r="M13384">
        <v>0</v>
      </c>
      <c r="N13384">
        <v>60000</v>
      </c>
      <c r="O13384">
        <v>365000</v>
      </c>
      <c r="P13384" t="s">
        <v>5</v>
      </c>
      <c r="Q13384" t="s">
        <v>11</v>
      </c>
      <c r="R13384" t="s">
        <v>169</v>
      </c>
      <c r="S13384" t="s">
        <v>170</v>
      </c>
      <c r="T13384">
        <v>235483.87096774194</v>
      </c>
      <c r="U13384">
        <v>30000</v>
      </c>
      <c r="V13384">
        <v>-205483.87096774194</v>
      </c>
      <c r="W13384">
        <v>-0.87260273972602742</v>
      </c>
      <c r="X13384" t="s">
        <v>172</v>
      </c>
    </row>
    <row r="13385" spans="1:24" x14ac:dyDescent="0.35">
      <c r="A13385">
        <v>6001133083</v>
      </c>
      <c r="B13385" t="s">
        <v>168</v>
      </c>
      <c r="C13385" t="s">
        <v>168</v>
      </c>
      <c r="D13385">
        <v>0</v>
      </c>
      <c r="E13385">
        <v>0</v>
      </c>
      <c r="F13385">
        <v>143</v>
      </c>
      <c r="G13385">
        <v>4024525</v>
      </c>
      <c r="H13385">
        <v>8</v>
      </c>
      <c r="I13385">
        <v>445000</v>
      </c>
      <c r="J13385">
        <v>0</v>
      </c>
      <c r="K13385">
        <v>0</v>
      </c>
      <c r="L13385">
        <v>1</v>
      </c>
      <c r="M13385">
        <v>52400</v>
      </c>
      <c r="N13385">
        <v>171000</v>
      </c>
      <c r="O13385">
        <v>4692925</v>
      </c>
      <c r="P13385" t="s">
        <v>5</v>
      </c>
      <c r="Q13385" t="s">
        <v>13</v>
      </c>
      <c r="R13385" t="s">
        <v>207</v>
      </c>
      <c r="S13385" t="s">
        <v>170</v>
      </c>
      <c r="T13385">
        <v>3027693.5483870972</v>
      </c>
      <c r="U13385">
        <v>3162364</v>
      </c>
      <c r="V13385">
        <v>134670.45161290281</v>
      </c>
      <c r="W13385">
        <v>4.4479551665538963E-2</v>
      </c>
      <c r="X13385" t="s">
        <v>67</v>
      </c>
    </row>
    <row r="13386" spans="1:24" x14ac:dyDescent="0.35">
      <c r="A13386">
        <v>3301075153</v>
      </c>
      <c r="B13386" t="s">
        <v>168</v>
      </c>
      <c r="C13386" t="s">
        <v>168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241000</v>
      </c>
      <c r="O13386">
        <v>241000</v>
      </c>
      <c r="P13386" t="s">
        <v>5</v>
      </c>
      <c r="Q13386" t="s">
        <v>14</v>
      </c>
      <c r="R13386" t="s">
        <v>207</v>
      </c>
      <c r="S13386" t="s">
        <v>170</v>
      </c>
      <c r="T13386">
        <v>155483.87096774194</v>
      </c>
      <c r="U13386">
        <v>150000</v>
      </c>
      <c r="V13386">
        <v>-5483.8709677419392</v>
      </c>
      <c r="W13386">
        <v>-3.526970954356845E-2</v>
      </c>
      <c r="X13386" t="s">
        <v>249</v>
      </c>
    </row>
    <row r="13387" spans="1:24" x14ac:dyDescent="0.35">
      <c r="A13387">
        <v>3301038201</v>
      </c>
      <c r="B13387" t="s">
        <v>168</v>
      </c>
      <c r="C13387" t="s">
        <v>168</v>
      </c>
      <c r="D13387">
        <v>0</v>
      </c>
      <c r="E13387">
        <v>0</v>
      </c>
      <c r="F13387">
        <v>7</v>
      </c>
      <c r="G13387">
        <v>393199</v>
      </c>
      <c r="H13387">
        <v>1</v>
      </c>
      <c r="I13387">
        <v>5000</v>
      </c>
      <c r="J13387">
        <v>0</v>
      </c>
      <c r="K13387">
        <v>0</v>
      </c>
      <c r="L13387">
        <v>0</v>
      </c>
      <c r="M13387">
        <v>0</v>
      </c>
      <c r="N13387">
        <v>177000</v>
      </c>
      <c r="O13387">
        <v>575199</v>
      </c>
      <c r="P13387" t="s">
        <v>5</v>
      </c>
      <c r="Q13387" t="s">
        <v>11</v>
      </c>
      <c r="R13387" t="s">
        <v>169</v>
      </c>
      <c r="S13387" t="s">
        <v>170</v>
      </c>
      <c r="T13387">
        <v>371096.12903225806</v>
      </c>
      <c r="U13387">
        <v>2734353</v>
      </c>
      <c r="V13387">
        <v>2363256.8709677421</v>
      </c>
      <c r="W13387">
        <v>6.3683145311448737</v>
      </c>
      <c r="X13387" t="s">
        <v>308</v>
      </c>
    </row>
    <row r="13388" spans="1:24" x14ac:dyDescent="0.35">
      <c r="A13388">
        <v>3300016595</v>
      </c>
      <c r="B13388" t="s">
        <v>168</v>
      </c>
      <c r="C13388" t="s">
        <v>168</v>
      </c>
      <c r="D13388">
        <v>0</v>
      </c>
      <c r="E13388">
        <v>0</v>
      </c>
      <c r="F13388">
        <v>210</v>
      </c>
      <c r="G13388">
        <v>10693379</v>
      </c>
      <c r="H13388">
        <v>156</v>
      </c>
      <c r="I13388">
        <v>4595000</v>
      </c>
      <c r="J13388">
        <v>0</v>
      </c>
      <c r="K13388">
        <v>0</v>
      </c>
      <c r="L13388">
        <v>0</v>
      </c>
      <c r="M13388">
        <v>0</v>
      </c>
      <c r="N13388">
        <v>7042500</v>
      </c>
      <c r="O13388">
        <v>22330879</v>
      </c>
      <c r="P13388" t="s">
        <v>5</v>
      </c>
      <c r="Q13388" t="s">
        <v>6</v>
      </c>
      <c r="R13388" t="s">
        <v>169</v>
      </c>
      <c r="S13388" t="s">
        <v>170</v>
      </c>
      <c r="T13388">
        <v>14407018.709677419</v>
      </c>
      <c r="U13388">
        <v>10325778</v>
      </c>
      <c r="V13388">
        <v>-4081240.7096774187</v>
      </c>
      <c r="W13388">
        <v>-0.28328141941927132</v>
      </c>
      <c r="X13388" t="s">
        <v>255</v>
      </c>
    </row>
    <row r="13389" spans="1:24" x14ac:dyDescent="0.35">
      <c r="A13389">
        <v>3300026559</v>
      </c>
      <c r="B13389" t="s">
        <v>168</v>
      </c>
      <c r="C13389" t="s">
        <v>168</v>
      </c>
      <c r="D13389">
        <v>0</v>
      </c>
      <c r="E13389">
        <v>0</v>
      </c>
      <c r="F13389">
        <v>18</v>
      </c>
      <c r="G13389">
        <v>764782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362000</v>
      </c>
      <c r="O13389">
        <v>1126782</v>
      </c>
      <c r="P13389" t="s">
        <v>5</v>
      </c>
      <c r="Q13389" t="s">
        <v>12</v>
      </c>
      <c r="R13389" t="s">
        <v>169</v>
      </c>
      <c r="S13389" t="s">
        <v>170</v>
      </c>
      <c r="T13389">
        <v>726956.12903225806</v>
      </c>
      <c r="U13389">
        <v>1259841</v>
      </c>
      <c r="V13389">
        <v>532884.87096774194</v>
      </c>
      <c r="W13389">
        <v>0.73303580461881723</v>
      </c>
      <c r="X13389" t="s">
        <v>279</v>
      </c>
    </row>
    <row r="13390" spans="1:24" x14ac:dyDescent="0.35">
      <c r="A13390">
        <v>3300013746</v>
      </c>
      <c r="B13390" t="s">
        <v>168</v>
      </c>
      <c r="C13390" t="s">
        <v>168</v>
      </c>
      <c r="D13390">
        <v>0</v>
      </c>
      <c r="E13390">
        <v>0</v>
      </c>
      <c r="F13390">
        <v>273</v>
      </c>
      <c r="G13390">
        <v>13598070</v>
      </c>
      <c r="H13390">
        <v>115</v>
      </c>
      <c r="I13390">
        <v>3690000</v>
      </c>
      <c r="J13390">
        <v>0</v>
      </c>
      <c r="K13390">
        <v>0</v>
      </c>
      <c r="L13390">
        <v>67</v>
      </c>
      <c r="M13390">
        <v>5160800</v>
      </c>
      <c r="N13390">
        <v>1188000</v>
      </c>
      <c r="O13390">
        <v>23636870</v>
      </c>
      <c r="P13390" t="s">
        <v>5</v>
      </c>
      <c r="Q13390" t="s">
        <v>8</v>
      </c>
      <c r="R13390" t="s">
        <v>169</v>
      </c>
      <c r="S13390" t="s">
        <v>170</v>
      </c>
      <c r="T13390">
        <v>15249593.548387095</v>
      </c>
      <c r="U13390">
        <v>13990390</v>
      </c>
      <c r="V13390">
        <v>-1259203.5483870953</v>
      </c>
      <c r="W13390">
        <v>-8.2572925264639441E-2</v>
      </c>
      <c r="X13390" t="s">
        <v>227</v>
      </c>
    </row>
    <row r="13391" spans="1:24" x14ac:dyDescent="0.35">
      <c r="A13391">
        <v>3301076687</v>
      </c>
      <c r="B13391" t="s">
        <v>168</v>
      </c>
      <c r="C13391" t="s">
        <v>168</v>
      </c>
      <c r="D13391">
        <v>0</v>
      </c>
      <c r="E13391">
        <v>0</v>
      </c>
      <c r="F13391">
        <v>35</v>
      </c>
      <c r="G13391">
        <v>872964</v>
      </c>
      <c r="H13391">
        <v>8</v>
      </c>
      <c r="I13391">
        <v>310000</v>
      </c>
      <c r="J13391">
        <v>0</v>
      </c>
      <c r="K13391">
        <v>0</v>
      </c>
      <c r="L13391">
        <v>13</v>
      </c>
      <c r="M13391">
        <v>731200</v>
      </c>
      <c r="N13391">
        <v>150000</v>
      </c>
      <c r="O13391">
        <v>2064164</v>
      </c>
      <c r="P13391" t="s">
        <v>5</v>
      </c>
      <c r="Q13391" t="s">
        <v>10</v>
      </c>
      <c r="R13391" t="s">
        <v>169</v>
      </c>
      <c r="S13391" t="s">
        <v>170</v>
      </c>
      <c r="T13391">
        <v>1331718.7096774194</v>
      </c>
      <c r="U13391">
        <v>1275874</v>
      </c>
      <c r="V13391">
        <v>-55844.709677419392</v>
      </c>
      <c r="W13391">
        <v>-4.1934313358822251E-2</v>
      </c>
      <c r="X13391" t="s">
        <v>223</v>
      </c>
    </row>
    <row r="13392" spans="1:24" x14ac:dyDescent="0.35">
      <c r="A13392">
        <v>3300011019</v>
      </c>
      <c r="B13392" t="s">
        <v>168</v>
      </c>
      <c r="C13392" t="s">
        <v>168</v>
      </c>
      <c r="D13392">
        <v>0</v>
      </c>
      <c r="E13392">
        <v>0</v>
      </c>
      <c r="F13392">
        <v>1</v>
      </c>
      <c r="G13392">
        <v>25700</v>
      </c>
      <c r="H13392">
        <v>0</v>
      </c>
      <c r="I13392">
        <v>0</v>
      </c>
      <c r="J13392">
        <v>0</v>
      </c>
      <c r="K13392">
        <v>0</v>
      </c>
      <c r="L13392">
        <v>6</v>
      </c>
      <c r="M13392">
        <v>314400</v>
      </c>
      <c r="N13392">
        <v>280000</v>
      </c>
      <c r="O13392">
        <v>620100</v>
      </c>
      <c r="P13392" t="s">
        <v>5</v>
      </c>
      <c r="Q13392" t="s">
        <v>12</v>
      </c>
      <c r="R13392" t="s">
        <v>169</v>
      </c>
      <c r="S13392" t="s">
        <v>170</v>
      </c>
      <c r="T13392">
        <v>400064.51612903224</v>
      </c>
      <c r="U13392">
        <v>361099</v>
      </c>
      <c r="V13392">
        <v>-38965.516129032243</v>
      </c>
      <c r="W13392">
        <v>-9.7398080954684718E-2</v>
      </c>
      <c r="X13392" t="s">
        <v>381</v>
      </c>
    </row>
    <row r="13393" spans="1:24" x14ac:dyDescent="0.35">
      <c r="A13393">
        <v>3301027745</v>
      </c>
      <c r="B13393" t="s">
        <v>168</v>
      </c>
      <c r="C13393" t="s">
        <v>168</v>
      </c>
      <c r="D13393">
        <v>0</v>
      </c>
      <c r="E13393">
        <v>0</v>
      </c>
      <c r="F13393">
        <v>79</v>
      </c>
      <c r="G13393">
        <v>3496963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997500</v>
      </c>
      <c r="O13393">
        <v>4494463</v>
      </c>
      <c r="P13393" t="s">
        <v>5</v>
      </c>
      <c r="Q13393" t="s">
        <v>12</v>
      </c>
      <c r="R13393" t="s">
        <v>169</v>
      </c>
      <c r="S13393" t="s">
        <v>170</v>
      </c>
      <c r="T13393">
        <v>2899653.5483870972</v>
      </c>
      <c r="U13393">
        <v>2953708</v>
      </c>
      <c r="V13393">
        <v>54054.451612902805</v>
      </c>
      <c r="W13393">
        <v>1.8641693123294001E-2</v>
      </c>
      <c r="X13393" t="s">
        <v>302</v>
      </c>
    </row>
    <row r="13394" spans="1:24" x14ac:dyDescent="0.35">
      <c r="A13394">
        <v>3301024047</v>
      </c>
      <c r="B13394" t="s">
        <v>168</v>
      </c>
      <c r="C13394" t="s">
        <v>168</v>
      </c>
      <c r="D13394">
        <v>0</v>
      </c>
      <c r="E13394">
        <v>0</v>
      </c>
      <c r="F13394">
        <v>9</v>
      </c>
      <c r="G13394">
        <v>337490</v>
      </c>
      <c r="H13394">
        <v>4</v>
      </c>
      <c r="I13394">
        <v>140000</v>
      </c>
      <c r="J13394">
        <v>0</v>
      </c>
      <c r="K13394">
        <v>0</v>
      </c>
      <c r="L13394">
        <v>3</v>
      </c>
      <c r="M13394">
        <v>152400</v>
      </c>
      <c r="N13394">
        <v>150000</v>
      </c>
      <c r="O13394">
        <v>779890</v>
      </c>
      <c r="P13394" t="s">
        <v>5</v>
      </c>
      <c r="Q13394" t="s">
        <v>14</v>
      </c>
      <c r="R13394" t="s">
        <v>169</v>
      </c>
      <c r="S13394" t="s">
        <v>170</v>
      </c>
      <c r="T13394">
        <v>503154.83870967745</v>
      </c>
      <c r="U13394">
        <v>165000</v>
      </c>
      <c r="V13394">
        <v>-338154.83870967745</v>
      </c>
      <c r="W13394">
        <v>-0.67206913795535272</v>
      </c>
      <c r="X13394" t="s">
        <v>195</v>
      </c>
    </row>
    <row r="13395" spans="1:24" x14ac:dyDescent="0.35">
      <c r="A13395">
        <v>3300022296</v>
      </c>
      <c r="B13395" t="s">
        <v>168</v>
      </c>
      <c r="C13395" t="s">
        <v>168</v>
      </c>
      <c r="D13395">
        <v>0</v>
      </c>
      <c r="E13395">
        <v>0</v>
      </c>
      <c r="F13395">
        <v>42</v>
      </c>
      <c r="G13395">
        <v>1914016</v>
      </c>
      <c r="H13395">
        <v>34</v>
      </c>
      <c r="I13395">
        <v>1585000</v>
      </c>
      <c r="J13395">
        <v>0</v>
      </c>
      <c r="K13395">
        <v>0</v>
      </c>
      <c r="L13395">
        <v>18</v>
      </c>
      <c r="M13395">
        <v>2663200</v>
      </c>
      <c r="N13395">
        <v>30000</v>
      </c>
      <c r="O13395">
        <v>6192216</v>
      </c>
      <c r="P13395" t="s">
        <v>5</v>
      </c>
      <c r="Q13395" t="s">
        <v>15</v>
      </c>
      <c r="R13395" t="s">
        <v>169</v>
      </c>
      <c r="S13395" t="s">
        <v>170</v>
      </c>
      <c r="T13395">
        <v>3994978.064516129</v>
      </c>
      <c r="U13395">
        <v>4596229</v>
      </c>
      <c r="V13395">
        <v>601250.93548387103</v>
      </c>
      <c r="W13395">
        <v>0.15050168631068428</v>
      </c>
      <c r="X13395" t="s">
        <v>287</v>
      </c>
    </row>
    <row r="13396" spans="1:24" x14ac:dyDescent="0.35">
      <c r="A13396">
        <v>3301003490</v>
      </c>
      <c r="B13396" t="s">
        <v>168</v>
      </c>
      <c r="C13396" t="s">
        <v>168</v>
      </c>
      <c r="D13396">
        <v>0</v>
      </c>
      <c r="E13396">
        <v>0</v>
      </c>
      <c r="F13396">
        <v>104</v>
      </c>
      <c r="G13396">
        <v>3687551</v>
      </c>
      <c r="H13396">
        <v>190</v>
      </c>
      <c r="I13396">
        <v>6428000</v>
      </c>
      <c r="J13396">
        <v>0</v>
      </c>
      <c r="K13396">
        <v>0</v>
      </c>
      <c r="L13396">
        <v>49</v>
      </c>
      <c r="M13396">
        <v>2327600</v>
      </c>
      <c r="N13396">
        <v>30000</v>
      </c>
      <c r="O13396">
        <v>12473151</v>
      </c>
      <c r="P13396" t="s">
        <v>5</v>
      </c>
      <c r="Q13396" t="s">
        <v>9</v>
      </c>
      <c r="R13396" t="s">
        <v>169</v>
      </c>
      <c r="S13396" t="s">
        <v>170</v>
      </c>
      <c r="T13396">
        <v>8047194.1935483869</v>
      </c>
      <c r="U13396">
        <v>7749145</v>
      </c>
      <c r="V13396">
        <v>-298049.19354838692</v>
      </c>
      <c r="W13396">
        <v>-3.703765391760272E-2</v>
      </c>
      <c r="X13396" t="s">
        <v>209</v>
      </c>
    </row>
    <row r="13397" spans="1:24" x14ac:dyDescent="0.35">
      <c r="A13397">
        <v>3301063754</v>
      </c>
      <c r="B13397" t="s">
        <v>168</v>
      </c>
      <c r="C13397" t="s">
        <v>168</v>
      </c>
      <c r="D13397">
        <v>0</v>
      </c>
      <c r="E13397">
        <v>0</v>
      </c>
      <c r="F13397">
        <v>168</v>
      </c>
      <c r="G13397">
        <v>7740952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330000</v>
      </c>
      <c r="O13397">
        <v>8070952</v>
      </c>
      <c r="P13397" t="s">
        <v>5</v>
      </c>
      <c r="Q13397" t="s">
        <v>12</v>
      </c>
      <c r="R13397" t="s">
        <v>169</v>
      </c>
      <c r="S13397" t="s">
        <v>170</v>
      </c>
      <c r="T13397">
        <v>5207065.8064516131</v>
      </c>
      <c r="U13397">
        <v>6086687</v>
      </c>
      <c r="V13397">
        <v>879621.19354838692</v>
      </c>
      <c r="W13397">
        <v>0.16892838044384351</v>
      </c>
      <c r="X13397" t="s">
        <v>381</v>
      </c>
    </row>
    <row r="13398" spans="1:24" x14ac:dyDescent="0.35">
      <c r="A13398">
        <v>3301066967</v>
      </c>
      <c r="B13398" t="s">
        <v>168</v>
      </c>
      <c r="C13398" t="s">
        <v>168</v>
      </c>
      <c r="D13398">
        <v>0</v>
      </c>
      <c r="E13398">
        <v>0</v>
      </c>
      <c r="F13398">
        <v>345</v>
      </c>
      <c r="G13398">
        <v>13603303</v>
      </c>
      <c r="H13398">
        <v>69</v>
      </c>
      <c r="I13398">
        <v>2855000</v>
      </c>
      <c r="J13398">
        <v>0</v>
      </c>
      <c r="K13398">
        <v>0</v>
      </c>
      <c r="L13398">
        <v>9</v>
      </c>
      <c r="M13398">
        <v>381600</v>
      </c>
      <c r="N13398">
        <v>7771500</v>
      </c>
      <c r="O13398">
        <v>24611403</v>
      </c>
      <c r="P13398" t="s">
        <v>5</v>
      </c>
      <c r="Q13398" t="s">
        <v>12</v>
      </c>
      <c r="R13398" t="s">
        <v>169</v>
      </c>
      <c r="S13398" t="s">
        <v>170</v>
      </c>
      <c r="T13398">
        <v>15878324.516129032</v>
      </c>
      <c r="U13398">
        <v>15579635</v>
      </c>
      <c r="V13398">
        <v>-298689.51612903178</v>
      </c>
      <c r="W13398">
        <v>-1.8811148230761132E-2</v>
      </c>
      <c r="X13398" t="s">
        <v>257</v>
      </c>
    </row>
    <row r="13399" spans="1:24" x14ac:dyDescent="0.35">
      <c r="A13399">
        <v>3300000809</v>
      </c>
      <c r="B13399" t="s">
        <v>168</v>
      </c>
      <c r="C13399" t="s">
        <v>168</v>
      </c>
      <c r="D13399">
        <v>0</v>
      </c>
      <c r="E13399">
        <v>0</v>
      </c>
      <c r="F13399">
        <v>3</v>
      </c>
      <c r="G13399">
        <v>179596</v>
      </c>
      <c r="H13399">
        <v>31</v>
      </c>
      <c r="I13399">
        <v>1070000</v>
      </c>
      <c r="J13399">
        <v>0</v>
      </c>
      <c r="K13399">
        <v>0</v>
      </c>
      <c r="L13399">
        <v>11</v>
      </c>
      <c r="M13399">
        <v>636400</v>
      </c>
      <c r="N13399">
        <v>30000</v>
      </c>
      <c r="O13399">
        <v>1915996</v>
      </c>
      <c r="P13399" t="s">
        <v>5</v>
      </c>
      <c r="Q13399" t="s">
        <v>11</v>
      </c>
      <c r="R13399" t="s">
        <v>169</v>
      </c>
      <c r="S13399" t="s">
        <v>170</v>
      </c>
      <c r="T13399">
        <v>1236126.4516129033</v>
      </c>
      <c r="U13399">
        <v>1442295</v>
      </c>
      <c r="V13399">
        <v>206168.54838709673</v>
      </c>
      <c r="W13399">
        <v>0.16678596928177303</v>
      </c>
      <c r="X13399" t="s">
        <v>172</v>
      </c>
    </row>
    <row r="13400" spans="1:24" x14ac:dyDescent="0.35">
      <c r="A13400">
        <v>3300001163</v>
      </c>
      <c r="B13400" t="s">
        <v>168</v>
      </c>
      <c r="C13400" t="s">
        <v>168</v>
      </c>
      <c r="D13400">
        <v>0</v>
      </c>
      <c r="E13400">
        <v>0</v>
      </c>
      <c r="F13400">
        <v>267</v>
      </c>
      <c r="G13400">
        <v>8803703</v>
      </c>
      <c r="H13400">
        <v>17</v>
      </c>
      <c r="I13400">
        <v>600000</v>
      </c>
      <c r="J13400">
        <v>0</v>
      </c>
      <c r="K13400">
        <v>0</v>
      </c>
      <c r="L13400">
        <v>135</v>
      </c>
      <c r="M13400">
        <v>7439063</v>
      </c>
      <c r="N13400">
        <v>150000</v>
      </c>
      <c r="O13400">
        <v>16992766</v>
      </c>
      <c r="P13400" t="s">
        <v>5</v>
      </c>
      <c r="Q13400" t="s">
        <v>13</v>
      </c>
      <c r="R13400" t="s">
        <v>169</v>
      </c>
      <c r="S13400" t="s">
        <v>170</v>
      </c>
      <c r="T13400">
        <v>10963074.838709679</v>
      </c>
      <c r="U13400">
        <v>18362365</v>
      </c>
      <c r="V13400">
        <v>7399290.1612903215</v>
      </c>
      <c r="W13400">
        <v>0.67492836363426623</v>
      </c>
      <c r="X13400" t="s">
        <v>387</v>
      </c>
    </row>
    <row r="13401" spans="1:24" x14ac:dyDescent="0.35">
      <c r="A13401">
        <v>3301071552</v>
      </c>
      <c r="B13401" t="s">
        <v>168</v>
      </c>
      <c r="C13401" t="s">
        <v>168</v>
      </c>
      <c r="D13401">
        <v>0</v>
      </c>
      <c r="E13401">
        <v>0</v>
      </c>
      <c r="F13401">
        <v>2</v>
      </c>
      <c r="G13401">
        <v>40897</v>
      </c>
      <c r="H13401">
        <v>6</v>
      </c>
      <c r="I13401">
        <v>175000</v>
      </c>
      <c r="J13401">
        <v>0</v>
      </c>
      <c r="K13401">
        <v>0</v>
      </c>
      <c r="L13401">
        <v>0</v>
      </c>
      <c r="M13401">
        <v>0</v>
      </c>
      <c r="N13401">
        <v>21000</v>
      </c>
      <c r="O13401">
        <v>236897</v>
      </c>
      <c r="P13401" t="s">
        <v>5</v>
      </c>
      <c r="Q13401" t="s">
        <v>13</v>
      </c>
      <c r="R13401" t="s">
        <v>169</v>
      </c>
      <c r="S13401" t="s">
        <v>170</v>
      </c>
      <c r="T13401">
        <v>152836.77419354839</v>
      </c>
      <c r="U13401">
        <v>61699</v>
      </c>
      <c r="V13401">
        <v>-91137.774193548394</v>
      </c>
      <c r="W13401">
        <v>-0.59630788908259702</v>
      </c>
      <c r="X13401" t="s">
        <v>297</v>
      </c>
    </row>
    <row r="13402" spans="1:24" x14ac:dyDescent="0.35">
      <c r="A13402">
        <v>3301066679</v>
      </c>
      <c r="B13402" t="s">
        <v>168</v>
      </c>
      <c r="C13402" t="s">
        <v>168</v>
      </c>
      <c r="D13402">
        <v>0</v>
      </c>
      <c r="E13402">
        <v>0</v>
      </c>
      <c r="F13402">
        <v>1</v>
      </c>
      <c r="G13402">
        <v>25700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303000</v>
      </c>
      <c r="O13402">
        <v>328700</v>
      </c>
      <c r="P13402" t="s">
        <v>5</v>
      </c>
      <c r="Q13402" t="s">
        <v>12</v>
      </c>
      <c r="R13402" t="s">
        <v>169</v>
      </c>
      <c r="S13402" t="s">
        <v>170</v>
      </c>
      <c r="T13402">
        <v>212064.51612903227</v>
      </c>
      <c r="U13402">
        <v>437900</v>
      </c>
      <c r="V13402">
        <v>225835.48387096773</v>
      </c>
      <c r="W13402">
        <v>1.064937633100091</v>
      </c>
      <c r="X13402" t="s">
        <v>331</v>
      </c>
    </row>
    <row r="13403" spans="1:24" x14ac:dyDescent="0.35">
      <c r="A13403">
        <v>3300011523</v>
      </c>
      <c r="B13403" t="s">
        <v>168</v>
      </c>
      <c r="C13403" t="s">
        <v>168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330000</v>
      </c>
      <c r="O13403">
        <v>330000</v>
      </c>
      <c r="P13403" t="s">
        <v>5</v>
      </c>
      <c r="Q13403" t="s">
        <v>12</v>
      </c>
      <c r="R13403" t="s">
        <v>169</v>
      </c>
      <c r="S13403" t="s">
        <v>170</v>
      </c>
      <c r="T13403">
        <v>212903.22580645164</v>
      </c>
      <c r="U13403">
        <v>380000</v>
      </c>
      <c r="V13403">
        <v>167096.77419354836</v>
      </c>
      <c r="W13403">
        <v>0.78484848484848468</v>
      </c>
      <c r="X13403" t="s">
        <v>271</v>
      </c>
    </row>
    <row r="13404" spans="1:24" x14ac:dyDescent="0.35">
      <c r="A13404">
        <v>3301048274</v>
      </c>
      <c r="B13404" t="s">
        <v>168</v>
      </c>
      <c r="C13404" t="s">
        <v>168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30000</v>
      </c>
      <c r="O13404">
        <v>30000</v>
      </c>
      <c r="P13404" t="s">
        <v>5</v>
      </c>
      <c r="Q13404" t="s">
        <v>11</v>
      </c>
      <c r="R13404" t="s">
        <v>169</v>
      </c>
      <c r="S13404" t="s">
        <v>170</v>
      </c>
      <c r="T13404">
        <v>19354.83870967742</v>
      </c>
      <c r="U13404">
        <v>60000</v>
      </c>
      <c r="V13404">
        <v>40645.161290322576</v>
      </c>
      <c r="W13404">
        <v>2.0999999999999996</v>
      </c>
      <c r="X13404" t="s">
        <v>193</v>
      </c>
    </row>
    <row r="13405" spans="1:24" x14ac:dyDescent="0.35">
      <c r="A13405">
        <v>3301032937</v>
      </c>
      <c r="B13405" t="s">
        <v>168</v>
      </c>
      <c r="C13405" t="s">
        <v>168</v>
      </c>
      <c r="D13405">
        <v>0</v>
      </c>
      <c r="E13405">
        <v>0</v>
      </c>
      <c r="F13405">
        <v>27</v>
      </c>
      <c r="G13405">
        <v>490860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30000</v>
      </c>
      <c r="O13405">
        <v>520860</v>
      </c>
      <c r="P13405" t="s">
        <v>5</v>
      </c>
      <c r="Q13405" t="s">
        <v>13</v>
      </c>
      <c r="R13405" t="s">
        <v>169</v>
      </c>
      <c r="S13405" t="s">
        <v>170</v>
      </c>
      <c r="T13405">
        <v>336038.70967741933</v>
      </c>
      <c r="U13405">
        <v>2652407</v>
      </c>
      <c r="V13405">
        <v>2316368.2903225808</v>
      </c>
      <c r="W13405">
        <v>6.8931591022539651</v>
      </c>
      <c r="X13405" t="s">
        <v>374</v>
      </c>
    </row>
    <row r="13406" spans="1:24" x14ac:dyDescent="0.35">
      <c r="A13406">
        <v>3300002372</v>
      </c>
      <c r="B13406" t="s">
        <v>168</v>
      </c>
      <c r="C13406" t="s">
        <v>168</v>
      </c>
      <c r="D13406">
        <v>0</v>
      </c>
      <c r="E13406">
        <v>0</v>
      </c>
      <c r="F13406">
        <v>0</v>
      </c>
      <c r="G13406">
        <v>0</v>
      </c>
      <c r="H13406">
        <v>15</v>
      </c>
      <c r="I13406">
        <v>415000</v>
      </c>
      <c r="J13406">
        <v>0</v>
      </c>
      <c r="K13406">
        <v>0</v>
      </c>
      <c r="L13406">
        <v>0</v>
      </c>
      <c r="M13406">
        <v>0</v>
      </c>
      <c r="N13406">
        <v>150000</v>
      </c>
      <c r="O13406">
        <v>565000</v>
      </c>
      <c r="P13406" t="s">
        <v>5</v>
      </c>
      <c r="Q13406" t="s">
        <v>13</v>
      </c>
      <c r="R13406" t="s">
        <v>169</v>
      </c>
      <c r="S13406" t="s">
        <v>170</v>
      </c>
      <c r="T13406">
        <v>364516.12903225806</v>
      </c>
      <c r="U13406">
        <v>60198</v>
      </c>
      <c r="V13406">
        <v>-304318.12903225806</v>
      </c>
      <c r="W13406">
        <v>-0.83485504424778756</v>
      </c>
      <c r="X13406" t="s">
        <v>399</v>
      </c>
    </row>
    <row r="13407" spans="1:24" x14ac:dyDescent="0.35">
      <c r="A13407">
        <v>3301059054</v>
      </c>
      <c r="B13407" t="s">
        <v>168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 t="s">
        <v>5</v>
      </c>
      <c r="Q13407" t="s">
        <v>15</v>
      </c>
      <c r="R13407" t="s">
        <v>169</v>
      </c>
      <c r="S13407" t="s">
        <v>170</v>
      </c>
      <c r="T13407">
        <v>0</v>
      </c>
      <c r="U13407">
        <v>0</v>
      </c>
      <c r="V13407">
        <v>0</v>
      </c>
      <c r="W13407">
        <v>0</v>
      </c>
      <c r="X13407" t="s">
        <v>408</v>
      </c>
    </row>
    <row r="13408" spans="1:24" x14ac:dyDescent="0.35">
      <c r="A13408">
        <v>3301041482</v>
      </c>
      <c r="B13408" t="s">
        <v>168</v>
      </c>
      <c r="C13408" t="s">
        <v>168</v>
      </c>
      <c r="D13408">
        <v>0</v>
      </c>
      <c r="E13408">
        <v>0</v>
      </c>
      <c r="F13408">
        <v>28</v>
      </c>
      <c r="G13408">
        <v>1612972</v>
      </c>
      <c r="H13408">
        <v>29</v>
      </c>
      <c r="I13408">
        <v>910000</v>
      </c>
      <c r="J13408">
        <v>0</v>
      </c>
      <c r="K13408">
        <v>0</v>
      </c>
      <c r="L13408">
        <v>10</v>
      </c>
      <c r="M13408">
        <v>501600</v>
      </c>
      <c r="N13408">
        <v>44000</v>
      </c>
      <c r="O13408">
        <v>3068572</v>
      </c>
      <c r="P13408" t="s">
        <v>5</v>
      </c>
      <c r="Q13408" t="s">
        <v>9</v>
      </c>
      <c r="R13408" t="s">
        <v>169</v>
      </c>
      <c r="S13408" t="s">
        <v>170</v>
      </c>
      <c r="T13408">
        <v>1979723.8709677418</v>
      </c>
      <c r="U13408">
        <v>4658950</v>
      </c>
      <c r="V13408">
        <v>2679226.1290322579</v>
      </c>
      <c r="W13408">
        <v>1.3533332442582413</v>
      </c>
      <c r="X13408" t="s">
        <v>239</v>
      </c>
    </row>
    <row r="13409" spans="1:24" x14ac:dyDescent="0.35">
      <c r="A13409">
        <v>3301026662</v>
      </c>
      <c r="B13409" t="s">
        <v>168</v>
      </c>
      <c r="C13409" t="s">
        <v>168</v>
      </c>
      <c r="D13409">
        <v>0</v>
      </c>
      <c r="E13409">
        <v>0</v>
      </c>
      <c r="F13409">
        <v>22</v>
      </c>
      <c r="G13409">
        <v>1081779</v>
      </c>
      <c r="H13409">
        <v>31</v>
      </c>
      <c r="I13409">
        <v>1060000</v>
      </c>
      <c r="J13409">
        <v>0</v>
      </c>
      <c r="K13409">
        <v>0</v>
      </c>
      <c r="L13409">
        <v>16</v>
      </c>
      <c r="M13409">
        <v>1150000</v>
      </c>
      <c r="N13409">
        <v>410000</v>
      </c>
      <c r="O13409">
        <v>3701779</v>
      </c>
      <c r="P13409" t="s">
        <v>5</v>
      </c>
      <c r="Q13409" t="s">
        <v>15</v>
      </c>
      <c r="R13409" t="s">
        <v>169</v>
      </c>
      <c r="S13409" t="s">
        <v>170</v>
      </c>
      <c r="T13409">
        <v>2388244.5161290322</v>
      </c>
      <c r="U13409">
        <v>785794</v>
      </c>
      <c r="V13409">
        <v>-1602450.5161290322</v>
      </c>
      <c r="W13409">
        <v>-0.67097422617611691</v>
      </c>
      <c r="X13409" t="s">
        <v>179</v>
      </c>
    </row>
    <row r="13410" spans="1:24" x14ac:dyDescent="0.35">
      <c r="A13410">
        <v>3301072640</v>
      </c>
      <c r="B13410" t="s">
        <v>168</v>
      </c>
      <c r="C13410" t="s">
        <v>168</v>
      </c>
      <c r="D13410">
        <v>0</v>
      </c>
      <c r="E13410">
        <v>0</v>
      </c>
      <c r="F13410">
        <v>34</v>
      </c>
      <c r="G13410">
        <v>1219360</v>
      </c>
      <c r="H13410">
        <v>23</v>
      </c>
      <c r="I13410">
        <v>350000</v>
      </c>
      <c r="J13410">
        <v>0</v>
      </c>
      <c r="K13410">
        <v>0</v>
      </c>
      <c r="L13410">
        <v>11</v>
      </c>
      <c r="M13410">
        <v>370000</v>
      </c>
      <c r="N13410">
        <v>150000</v>
      </c>
      <c r="O13410">
        <v>2089360</v>
      </c>
      <c r="P13410" t="s">
        <v>5</v>
      </c>
      <c r="Q13410" t="s">
        <v>15</v>
      </c>
      <c r="R13410" t="s">
        <v>169</v>
      </c>
      <c r="S13410" t="s">
        <v>170</v>
      </c>
      <c r="T13410">
        <v>1347974.1935483869</v>
      </c>
      <c r="U13410">
        <v>1121983</v>
      </c>
      <c r="V13410">
        <v>-225991.19354838692</v>
      </c>
      <c r="W13410">
        <v>-0.16765246295516323</v>
      </c>
      <c r="X13410" t="s">
        <v>318</v>
      </c>
    </row>
    <row r="13411" spans="1:24" x14ac:dyDescent="0.35">
      <c r="A13411">
        <v>3300015431</v>
      </c>
      <c r="B13411" t="s">
        <v>168</v>
      </c>
      <c r="C13411" t="s">
        <v>168</v>
      </c>
      <c r="D13411">
        <v>0</v>
      </c>
      <c r="E13411">
        <v>0</v>
      </c>
      <c r="F13411">
        <v>56</v>
      </c>
      <c r="G13411">
        <v>1895939</v>
      </c>
      <c r="H13411">
        <v>2</v>
      </c>
      <c r="I13411">
        <v>45000</v>
      </c>
      <c r="J13411">
        <v>0</v>
      </c>
      <c r="K13411">
        <v>0</v>
      </c>
      <c r="L13411">
        <v>0</v>
      </c>
      <c r="M13411">
        <v>0</v>
      </c>
      <c r="N13411">
        <v>619700</v>
      </c>
      <c r="O13411">
        <v>2560639</v>
      </c>
      <c r="P13411" t="s">
        <v>5</v>
      </c>
      <c r="Q13411" t="s">
        <v>7</v>
      </c>
      <c r="R13411" t="s">
        <v>169</v>
      </c>
      <c r="S13411" t="s">
        <v>170</v>
      </c>
      <c r="T13411">
        <v>1652025.1612903227</v>
      </c>
      <c r="U13411">
        <v>1638368</v>
      </c>
      <c r="V13411">
        <v>-13657.161290322663</v>
      </c>
      <c r="W13411">
        <v>-8.2669208740474565E-3</v>
      </c>
      <c r="X13411" t="s">
        <v>176</v>
      </c>
    </row>
    <row r="13412" spans="1:24" x14ac:dyDescent="0.35">
      <c r="A13412">
        <v>6001122968</v>
      </c>
      <c r="B13412" t="s">
        <v>168</v>
      </c>
      <c r="C13412" t="s">
        <v>168</v>
      </c>
      <c r="D13412">
        <v>0</v>
      </c>
      <c r="E13412">
        <v>0</v>
      </c>
      <c r="F13412">
        <v>0</v>
      </c>
      <c r="G13412">
        <v>0</v>
      </c>
      <c r="H13412">
        <v>18</v>
      </c>
      <c r="I13412">
        <v>445000</v>
      </c>
      <c r="J13412">
        <v>0</v>
      </c>
      <c r="K13412">
        <v>0</v>
      </c>
      <c r="L13412">
        <v>4</v>
      </c>
      <c r="M13412">
        <v>89600</v>
      </c>
      <c r="N13412">
        <v>1650000</v>
      </c>
      <c r="O13412">
        <v>2184600</v>
      </c>
      <c r="P13412" t="s">
        <v>5</v>
      </c>
      <c r="Q13412" t="s">
        <v>17</v>
      </c>
      <c r="R13412" t="s">
        <v>169</v>
      </c>
      <c r="S13412" t="s">
        <v>170</v>
      </c>
      <c r="T13412">
        <v>1409419.3548387098</v>
      </c>
      <c r="U13412">
        <v>554900</v>
      </c>
      <c r="V13412">
        <v>-854519.35483870981</v>
      </c>
      <c r="W13412">
        <v>-0.60629176966034981</v>
      </c>
      <c r="X13412" t="s">
        <v>328</v>
      </c>
    </row>
    <row r="13413" spans="1:24" x14ac:dyDescent="0.35">
      <c r="A13413">
        <v>6001119307</v>
      </c>
      <c r="B13413" t="s">
        <v>168</v>
      </c>
      <c r="C13413" t="s">
        <v>168</v>
      </c>
      <c r="D13413">
        <v>0</v>
      </c>
      <c r="E13413">
        <v>0</v>
      </c>
      <c r="F13413">
        <v>108</v>
      </c>
      <c r="G13413">
        <v>3065483</v>
      </c>
      <c r="H13413">
        <v>1</v>
      </c>
      <c r="I13413">
        <v>20000</v>
      </c>
      <c r="J13413">
        <v>0</v>
      </c>
      <c r="K13413">
        <v>0</v>
      </c>
      <c r="L13413">
        <v>0</v>
      </c>
      <c r="M13413">
        <v>0</v>
      </c>
      <c r="N13413">
        <v>150000</v>
      </c>
      <c r="O13413">
        <v>3235483</v>
      </c>
      <c r="P13413" t="s">
        <v>5</v>
      </c>
      <c r="Q13413" t="s">
        <v>13</v>
      </c>
      <c r="R13413" t="s">
        <v>207</v>
      </c>
      <c r="S13413" t="s">
        <v>170</v>
      </c>
      <c r="T13413">
        <v>2087408.3870967743</v>
      </c>
      <c r="U13413">
        <v>2451811</v>
      </c>
      <c r="V13413">
        <v>364402.6129032257</v>
      </c>
      <c r="W13413">
        <v>0.17457178727256473</v>
      </c>
      <c r="X13413" t="s">
        <v>399</v>
      </c>
    </row>
    <row r="13414" spans="1:24" x14ac:dyDescent="0.35">
      <c r="A13414">
        <v>3300018127</v>
      </c>
      <c r="B13414" t="s">
        <v>168</v>
      </c>
      <c r="C13414" t="s">
        <v>168</v>
      </c>
      <c r="D13414">
        <v>0</v>
      </c>
      <c r="E13414">
        <v>0</v>
      </c>
      <c r="F13414">
        <v>20</v>
      </c>
      <c r="G13414">
        <v>973512</v>
      </c>
      <c r="H13414">
        <v>8</v>
      </c>
      <c r="I13414">
        <v>190000</v>
      </c>
      <c r="J13414">
        <v>0</v>
      </c>
      <c r="K13414">
        <v>0</v>
      </c>
      <c r="L13414">
        <v>0</v>
      </c>
      <c r="M13414">
        <v>0</v>
      </c>
      <c r="N13414">
        <v>3771000</v>
      </c>
      <c r="O13414">
        <v>4934512</v>
      </c>
      <c r="P13414" t="s">
        <v>5</v>
      </c>
      <c r="Q13414" t="s">
        <v>6</v>
      </c>
      <c r="R13414" t="s">
        <v>169</v>
      </c>
      <c r="S13414" t="s">
        <v>170</v>
      </c>
      <c r="T13414">
        <v>3183556.1290322579</v>
      </c>
      <c r="U13414">
        <v>2316488</v>
      </c>
      <c r="V13414">
        <v>-867068.12903225794</v>
      </c>
      <c r="W13414">
        <v>-0.27235836086729548</v>
      </c>
      <c r="X13414" t="s">
        <v>295</v>
      </c>
    </row>
    <row r="13415" spans="1:24" x14ac:dyDescent="0.35">
      <c r="A13415">
        <v>3300009439</v>
      </c>
      <c r="B13415" t="s">
        <v>168</v>
      </c>
      <c r="C13415" t="s">
        <v>168</v>
      </c>
      <c r="D13415">
        <v>0</v>
      </c>
      <c r="E13415">
        <v>0</v>
      </c>
      <c r="F13415">
        <v>40</v>
      </c>
      <c r="G13415">
        <v>1746869</v>
      </c>
      <c r="H13415">
        <v>3</v>
      </c>
      <c r="I13415">
        <v>70000</v>
      </c>
      <c r="J13415">
        <v>0</v>
      </c>
      <c r="K13415">
        <v>0</v>
      </c>
      <c r="L13415">
        <v>2</v>
      </c>
      <c r="M13415">
        <v>82119</v>
      </c>
      <c r="N13415">
        <v>810000</v>
      </c>
      <c r="O13415">
        <v>2708988</v>
      </c>
      <c r="P13415" t="s">
        <v>5</v>
      </c>
      <c r="Q13415" t="s">
        <v>12</v>
      </c>
      <c r="R13415" t="s">
        <v>169</v>
      </c>
      <c r="S13415" t="s">
        <v>170</v>
      </c>
      <c r="T13415">
        <v>1747734.1935483869</v>
      </c>
      <c r="U13415">
        <v>1773270</v>
      </c>
      <c r="V13415">
        <v>25535.806451613083</v>
      </c>
      <c r="W13415">
        <v>1.4610806692388456E-2</v>
      </c>
      <c r="X13415" t="s">
        <v>188</v>
      </c>
    </row>
    <row r="13416" spans="1:24" x14ac:dyDescent="0.35">
      <c r="A13416">
        <v>3300001306</v>
      </c>
      <c r="B13416" t="s">
        <v>168</v>
      </c>
      <c r="C13416" t="s">
        <v>168</v>
      </c>
      <c r="D13416">
        <v>0</v>
      </c>
      <c r="E13416">
        <v>0</v>
      </c>
      <c r="F13416">
        <v>4</v>
      </c>
      <c r="G13416">
        <v>142796</v>
      </c>
      <c r="H13416">
        <v>0</v>
      </c>
      <c r="I13416">
        <v>0</v>
      </c>
      <c r="J13416">
        <v>0</v>
      </c>
      <c r="K13416">
        <v>0</v>
      </c>
      <c r="L13416">
        <v>3</v>
      </c>
      <c r="M13416">
        <v>67200</v>
      </c>
      <c r="N13416">
        <v>30000</v>
      </c>
      <c r="O13416">
        <v>239996</v>
      </c>
      <c r="P13416" t="s">
        <v>5</v>
      </c>
      <c r="Q13416" t="s">
        <v>11</v>
      </c>
      <c r="R13416" t="s">
        <v>169</v>
      </c>
      <c r="S13416" t="s">
        <v>170</v>
      </c>
      <c r="T13416">
        <v>154836.12903225806</v>
      </c>
      <c r="U13416">
        <v>1541077</v>
      </c>
      <c r="V13416">
        <v>1386240.8709677421</v>
      </c>
      <c r="W13416">
        <v>8.9529548409140158</v>
      </c>
      <c r="X13416" t="s">
        <v>193</v>
      </c>
    </row>
    <row r="13417" spans="1:24" x14ac:dyDescent="0.35">
      <c r="A13417">
        <v>3300006951</v>
      </c>
      <c r="B13417" t="s">
        <v>168</v>
      </c>
      <c r="C13417" t="s">
        <v>168</v>
      </c>
      <c r="D13417">
        <v>0</v>
      </c>
      <c r="E13417">
        <v>0</v>
      </c>
      <c r="F13417">
        <v>24</v>
      </c>
      <c r="G13417">
        <v>424472</v>
      </c>
      <c r="H13417">
        <v>19</v>
      </c>
      <c r="I13417">
        <v>485000</v>
      </c>
      <c r="J13417">
        <v>0</v>
      </c>
      <c r="K13417">
        <v>0</v>
      </c>
      <c r="L13417">
        <v>11</v>
      </c>
      <c r="M13417">
        <v>336400</v>
      </c>
      <c r="N13417">
        <v>194000</v>
      </c>
      <c r="O13417">
        <v>1439872</v>
      </c>
      <c r="P13417" t="s">
        <v>5</v>
      </c>
      <c r="Q13417" t="s">
        <v>9</v>
      </c>
      <c r="R13417" t="s">
        <v>169</v>
      </c>
      <c r="S13417" t="s">
        <v>170</v>
      </c>
      <c r="T13417">
        <v>928949.67741935491</v>
      </c>
      <c r="U13417">
        <v>1018275</v>
      </c>
      <c r="V13417">
        <v>89325.322580645094</v>
      </c>
      <c r="W13417">
        <v>9.6157332040625709E-2</v>
      </c>
      <c r="X13417" t="s">
        <v>267</v>
      </c>
    </row>
    <row r="13418" spans="1:24" x14ac:dyDescent="0.35">
      <c r="A13418">
        <v>3300015173</v>
      </c>
      <c r="B13418" t="s">
        <v>168</v>
      </c>
      <c r="C13418" t="s">
        <v>168</v>
      </c>
      <c r="D13418">
        <v>0</v>
      </c>
      <c r="E13418">
        <v>0</v>
      </c>
      <c r="F13418">
        <v>14</v>
      </c>
      <c r="G13418">
        <v>320883</v>
      </c>
      <c r="H13418">
        <v>9</v>
      </c>
      <c r="I13418">
        <v>75000</v>
      </c>
      <c r="J13418">
        <v>0</v>
      </c>
      <c r="K13418">
        <v>0</v>
      </c>
      <c r="L13418">
        <v>1</v>
      </c>
      <c r="M13418">
        <v>102400</v>
      </c>
      <c r="N13418">
        <v>774500</v>
      </c>
      <c r="O13418">
        <v>1272783</v>
      </c>
      <c r="P13418" t="s">
        <v>5</v>
      </c>
      <c r="Q13418" t="s">
        <v>7</v>
      </c>
      <c r="R13418" t="s">
        <v>169</v>
      </c>
      <c r="S13418" t="s">
        <v>170</v>
      </c>
      <c r="T13418">
        <v>821150.32258064509</v>
      </c>
      <c r="U13418">
        <v>1414095</v>
      </c>
      <c r="V13418">
        <v>592944.67741935491</v>
      </c>
      <c r="W13418">
        <v>0.72209029347500731</v>
      </c>
      <c r="X13418" t="s">
        <v>196</v>
      </c>
    </row>
    <row r="13419" spans="1:24" x14ac:dyDescent="0.35">
      <c r="A13419">
        <v>3301039466</v>
      </c>
      <c r="B13419" t="s">
        <v>168</v>
      </c>
      <c r="C13419" t="s">
        <v>168</v>
      </c>
      <c r="D13419">
        <v>0</v>
      </c>
      <c r="E13419">
        <v>0</v>
      </c>
      <c r="F13419">
        <v>101</v>
      </c>
      <c r="G13419">
        <v>2996395</v>
      </c>
      <c r="H13419">
        <v>70</v>
      </c>
      <c r="I13419">
        <v>2495000</v>
      </c>
      <c r="J13419">
        <v>0</v>
      </c>
      <c r="K13419">
        <v>0</v>
      </c>
      <c r="L13419">
        <v>60</v>
      </c>
      <c r="M13419">
        <v>2240000</v>
      </c>
      <c r="N13419">
        <v>150000</v>
      </c>
      <c r="O13419">
        <v>7881395</v>
      </c>
      <c r="P13419" t="s">
        <v>5</v>
      </c>
      <c r="Q13419" t="s">
        <v>9</v>
      </c>
      <c r="R13419" t="s">
        <v>169</v>
      </c>
      <c r="S13419" t="s">
        <v>170</v>
      </c>
      <c r="T13419">
        <v>5084770.9677419355</v>
      </c>
      <c r="U13419">
        <v>4874445</v>
      </c>
      <c r="V13419">
        <v>-210325.96774193551</v>
      </c>
      <c r="W13419">
        <v>-4.1363901948830106E-2</v>
      </c>
      <c r="X13419" t="s">
        <v>228</v>
      </c>
    </row>
    <row r="13420" spans="1:24" x14ac:dyDescent="0.35">
      <c r="A13420">
        <v>3300019834</v>
      </c>
      <c r="B13420" t="s">
        <v>168</v>
      </c>
      <c r="C13420" t="s">
        <v>168</v>
      </c>
      <c r="D13420">
        <v>0</v>
      </c>
      <c r="E13420">
        <v>0</v>
      </c>
      <c r="F13420">
        <v>257</v>
      </c>
      <c r="G13420">
        <v>10194921</v>
      </c>
      <c r="H13420">
        <v>2</v>
      </c>
      <c r="I13420">
        <v>245000</v>
      </c>
      <c r="J13420">
        <v>0</v>
      </c>
      <c r="K13420">
        <v>0</v>
      </c>
      <c r="L13420">
        <v>0</v>
      </c>
      <c r="M13420">
        <v>0</v>
      </c>
      <c r="N13420">
        <v>900000</v>
      </c>
      <c r="O13420">
        <v>11339921</v>
      </c>
      <c r="P13420" t="s">
        <v>5</v>
      </c>
      <c r="Q13420" t="s">
        <v>11</v>
      </c>
      <c r="R13420" t="s">
        <v>169</v>
      </c>
      <c r="S13420" t="s">
        <v>170</v>
      </c>
      <c r="T13420">
        <v>7316078.064516129</v>
      </c>
      <c r="U13420">
        <v>5731648</v>
      </c>
      <c r="V13420">
        <v>-1584430.064516129</v>
      </c>
      <c r="W13420">
        <v>-0.21656822829718125</v>
      </c>
      <c r="X13420" t="s">
        <v>263</v>
      </c>
    </row>
    <row r="13421" spans="1:24" x14ac:dyDescent="0.35">
      <c r="A13421">
        <v>3301030525</v>
      </c>
      <c r="B13421" t="s">
        <v>168</v>
      </c>
      <c r="C13421" t="s">
        <v>168</v>
      </c>
      <c r="D13421">
        <v>0</v>
      </c>
      <c r="E13421">
        <v>0</v>
      </c>
      <c r="F13421">
        <v>495</v>
      </c>
      <c r="G13421">
        <v>19574296</v>
      </c>
      <c r="H13421">
        <v>24</v>
      </c>
      <c r="I13421">
        <v>1195000</v>
      </c>
      <c r="J13421">
        <v>366</v>
      </c>
      <c r="K13421">
        <v>4876950</v>
      </c>
      <c r="L13421">
        <v>32</v>
      </c>
      <c r="M13421">
        <v>8161557</v>
      </c>
      <c r="N13421">
        <v>14802500</v>
      </c>
      <c r="O13421">
        <v>48610303</v>
      </c>
      <c r="P13421" t="s">
        <v>5</v>
      </c>
      <c r="Q13421" t="s">
        <v>16</v>
      </c>
      <c r="R13421" t="s">
        <v>169</v>
      </c>
      <c r="S13421" t="s">
        <v>170</v>
      </c>
      <c r="T13421">
        <v>31361485.806451611</v>
      </c>
      <c r="U13421">
        <v>20484458</v>
      </c>
      <c r="V13421">
        <v>-10877027.806451611</v>
      </c>
      <c r="W13421">
        <v>-0.34682756657575242</v>
      </c>
      <c r="X13421" t="s">
        <v>265</v>
      </c>
    </row>
    <row r="13422" spans="1:24" x14ac:dyDescent="0.35">
      <c r="A13422">
        <v>3301015179</v>
      </c>
      <c r="B13422" t="s">
        <v>168</v>
      </c>
      <c r="C13422" t="s">
        <v>168</v>
      </c>
      <c r="D13422">
        <v>0</v>
      </c>
      <c r="E13422">
        <v>0</v>
      </c>
      <c r="F13422">
        <v>16</v>
      </c>
      <c r="G13422">
        <v>619833</v>
      </c>
      <c r="H13422">
        <v>7</v>
      </c>
      <c r="I13422">
        <v>200000</v>
      </c>
      <c r="J13422">
        <v>0</v>
      </c>
      <c r="K13422">
        <v>0</v>
      </c>
      <c r="L13422">
        <v>18</v>
      </c>
      <c r="M13422">
        <v>493200</v>
      </c>
      <c r="N13422">
        <v>262000</v>
      </c>
      <c r="O13422">
        <v>1575033</v>
      </c>
      <c r="P13422" t="s">
        <v>5</v>
      </c>
      <c r="Q13422" t="s">
        <v>9</v>
      </c>
      <c r="R13422" t="s">
        <v>169</v>
      </c>
      <c r="S13422" t="s">
        <v>170</v>
      </c>
      <c r="T13422">
        <v>1016150.3225806451</v>
      </c>
      <c r="U13422">
        <v>780392</v>
      </c>
      <c r="V13422">
        <v>-235758.32258064509</v>
      </c>
      <c r="W13422">
        <v>-0.23201126579570075</v>
      </c>
      <c r="X13422" t="s">
        <v>281</v>
      </c>
    </row>
    <row r="13423" spans="1:24" x14ac:dyDescent="0.35">
      <c r="A13423">
        <v>3301026882</v>
      </c>
      <c r="B13423" t="s">
        <v>168</v>
      </c>
      <c r="C13423" t="s">
        <v>168</v>
      </c>
      <c r="D13423">
        <v>0</v>
      </c>
      <c r="E13423">
        <v>0</v>
      </c>
      <c r="F13423">
        <v>165</v>
      </c>
      <c r="G13423">
        <v>3499502</v>
      </c>
      <c r="H13423">
        <v>63</v>
      </c>
      <c r="I13423">
        <v>1670000</v>
      </c>
      <c r="J13423">
        <v>0</v>
      </c>
      <c r="K13423">
        <v>0</v>
      </c>
      <c r="L13423">
        <v>54</v>
      </c>
      <c r="M13423">
        <v>1907420</v>
      </c>
      <c r="N13423">
        <v>165000</v>
      </c>
      <c r="O13423">
        <v>7241922</v>
      </c>
      <c r="P13423" t="s">
        <v>5</v>
      </c>
      <c r="Q13423" t="s">
        <v>14</v>
      </c>
      <c r="R13423" t="s">
        <v>169</v>
      </c>
      <c r="S13423" t="s">
        <v>170</v>
      </c>
      <c r="T13423">
        <v>4672207.7419354841</v>
      </c>
      <c r="U13423">
        <v>3953546</v>
      </c>
      <c r="V13423">
        <v>-718661.74193548411</v>
      </c>
      <c r="W13423">
        <v>-0.15381630732835849</v>
      </c>
      <c r="X13423" t="s">
        <v>402</v>
      </c>
    </row>
    <row r="13424" spans="1:24" x14ac:dyDescent="0.35">
      <c r="A13424">
        <v>3301032112</v>
      </c>
      <c r="B13424" t="s">
        <v>168</v>
      </c>
      <c r="C13424" t="s">
        <v>168</v>
      </c>
      <c r="D13424">
        <v>0</v>
      </c>
      <c r="E13424">
        <v>0</v>
      </c>
      <c r="F13424">
        <v>65</v>
      </c>
      <c r="G13424">
        <v>1394133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90000</v>
      </c>
      <c r="O13424">
        <v>1484133</v>
      </c>
      <c r="P13424" t="s">
        <v>5</v>
      </c>
      <c r="Q13424" t="s">
        <v>13</v>
      </c>
      <c r="R13424" t="s">
        <v>169</v>
      </c>
      <c r="S13424" t="s">
        <v>170</v>
      </c>
      <c r="T13424">
        <v>957505.16129032255</v>
      </c>
      <c r="U13424">
        <v>481779</v>
      </c>
      <c r="V13424">
        <v>-475726.16129032255</v>
      </c>
      <c r="W13424">
        <v>-0.49683926575313664</v>
      </c>
      <c r="X13424" t="s">
        <v>250</v>
      </c>
    </row>
    <row r="13425" spans="1:24" x14ac:dyDescent="0.35">
      <c r="A13425">
        <v>3301050747</v>
      </c>
      <c r="B13425" t="s">
        <v>168</v>
      </c>
      <c r="C13425" t="s">
        <v>168</v>
      </c>
      <c r="D13425">
        <v>0</v>
      </c>
      <c r="E13425">
        <v>0</v>
      </c>
      <c r="F13425">
        <v>2</v>
      </c>
      <c r="G13425">
        <v>22897</v>
      </c>
      <c r="H13425">
        <v>2</v>
      </c>
      <c r="I13425">
        <v>15000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37897</v>
      </c>
      <c r="P13425" t="s">
        <v>5</v>
      </c>
      <c r="Q13425" t="s">
        <v>13</v>
      </c>
      <c r="R13425" t="s">
        <v>207</v>
      </c>
      <c r="S13425" t="s">
        <v>170</v>
      </c>
      <c r="T13425">
        <v>24449.677419354841</v>
      </c>
      <c r="U13425">
        <v>488144</v>
      </c>
      <c r="V13425">
        <v>463694.32258064515</v>
      </c>
      <c r="W13425">
        <v>18.96525318626804</v>
      </c>
      <c r="X13425" t="s">
        <v>399</v>
      </c>
    </row>
    <row r="13426" spans="1:24" x14ac:dyDescent="0.35">
      <c r="A13426">
        <v>3301076947</v>
      </c>
      <c r="B13426" t="s">
        <v>168</v>
      </c>
      <c r="C13426" t="s">
        <v>168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30000</v>
      </c>
      <c r="O13426">
        <v>30000</v>
      </c>
      <c r="P13426" t="s">
        <v>5</v>
      </c>
      <c r="Q13426" t="s">
        <v>14</v>
      </c>
      <c r="R13426" t="s">
        <v>207</v>
      </c>
      <c r="S13426" t="s">
        <v>170</v>
      </c>
      <c r="T13426">
        <v>19354.83870967742</v>
      </c>
      <c r="U13426">
        <v>30000</v>
      </c>
      <c r="V13426">
        <v>10645.16129032258</v>
      </c>
      <c r="W13426">
        <v>0.54999999999999982</v>
      </c>
      <c r="X13426" t="s">
        <v>212</v>
      </c>
    </row>
    <row r="13427" spans="1:24" x14ac:dyDescent="0.35">
      <c r="A13427">
        <v>3301072615</v>
      </c>
      <c r="B13427" t="s">
        <v>168</v>
      </c>
      <c r="C13427" t="s">
        <v>168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330000</v>
      </c>
      <c r="O13427">
        <v>330000</v>
      </c>
      <c r="P13427" t="s">
        <v>5</v>
      </c>
      <c r="Q13427" t="s">
        <v>12</v>
      </c>
      <c r="R13427" t="s">
        <v>169</v>
      </c>
      <c r="S13427" t="s">
        <v>170</v>
      </c>
      <c r="T13427">
        <v>212903.22580645164</v>
      </c>
      <c r="U13427">
        <v>320000</v>
      </c>
      <c r="V13427">
        <v>107096.77419354836</v>
      </c>
      <c r="W13427">
        <v>0.50303030303030294</v>
      </c>
      <c r="X13427" t="s">
        <v>381</v>
      </c>
    </row>
    <row r="13428" spans="1:24" x14ac:dyDescent="0.35">
      <c r="A13428">
        <v>3301050802</v>
      </c>
      <c r="B13428" t="s">
        <v>168</v>
      </c>
      <c r="C13428" t="s">
        <v>168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1615000</v>
      </c>
      <c r="O13428">
        <v>1615000</v>
      </c>
      <c r="P13428" t="s">
        <v>5</v>
      </c>
      <c r="Q13428" t="s">
        <v>8</v>
      </c>
      <c r="R13428" t="s">
        <v>169</v>
      </c>
      <c r="S13428" t="s">
        <v>170</v>
      </c>
      <c r="T13428">
        <v>1041935.4838709678</v>
      </c>
      <c r="U13428">
        <v>2170000</v>
      </c>
      <c r="V13428">
        <v>1128064.5161290322</v>
      </c>
      <c r="W13428">
        <v>1.0826625386996902</v>
      </c>
      <c r="X13428" t="s">
        <v>310</v>
      </c>
    </row>
    <row r="13429" spans="1:24" x14ac:dyDescent="0.35">
      <c r="A13429">
        <v>3301037234</v>
      </c>
      <c r="B13429" t="s">
        <v>168</v>
      </c>
      <c r="C13429" t="s">
        <v>168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815700</v>
      </c>
      <c r="O13429">
        <v>815700</v>
      </c>
      <c r="P13429" t="s">
        <v>5</v>
      </c>
      <c r="Q13429" t="s">
        <v>6</v>
      </c>
      <c r="R13429" t="s">
        <v>169</v>
      </c>
      <c r="S13429" t="s">
        <v>170</v>
      </c>
      <c r="T13429">
        <v>526258.06451612897</v>
      </c>
      <c r="U13429">
        <v>579000</v>
      </c>
      <c r="V13429">
        <v>52741.935483871028</v>
      </c>
      <c r="W13429">
        <v>0.10022066936373686</v>
      </c>
      <c r="X13429" t="s">
        <v>178</v>
      </c>
    </row>
    <row r="13430" spans="1:24" x14ac:dyDescent="0.35">
      <c r="A13430">
        <v>3301064778</v>
      </c>
      <c r="B13430" t="s">
        <v>168</v>
      </c>
      <c r="C13430" t="s">
        <v>168</v>
      </c>
      <c r="D13430">
        <v>0</v>
      </c>
      <c r="E13430">
        <v>0</v>
      </c>
      <c r="F13430">
        <v>50</v>
      </c>
      <c r="G13430">
        <v>1288946</v>
      </c>
      <c r="H13430">
        <v>86</v>
      </c>
      <c r="I13430">
        <v>2365000</v>
      </c>
      <c r="J13430">
        <v>0</v>
      </c>
      <c r="K13430">
        <v>0</v>
      </c>
      <c r="L13430">
        <v>15</v>
      </c>
      <c r="M13430">
        <v>506000</v>
      </c>
      <c r="N13430">
        <v>83000</v>
      </c>
      <c r="O13430">
        <v>4242946</v>
      </c>
      <c r="P13430" t="s">
        <v>5</v>
      </c>
      <c r="Q13430" t="s">
        <v>10</v>
      </c>
      <c r="R13430" t="s">
        <v>169</v>
      </c>
      <c r="S13430" t="s">
        <v>170</v>
      </c>
      <c r="T13430">
        <v>2737384.5161290322</v>
      </c>
      <c r="U13430">
        <v>2339866</v>
      </c>
      <c r="V13430">
        <v>-397518.51612903224</v>
      </c>
      <c r="W13430">
        <v>-0.14521836950081379</v>
      </c>
      <c r="X13430" t="s">
        <v>362</v>
      </c>
    </row>
    <row r="13431" spans="1:24" x14ac:dyDescent="0.35">
      <c r="A13431">
        <v>3300010586</v>
      </c>
      <c r="B13431" t="s">
        <v>168</v>
      </c>
      <c r="C13431" t="s">
        <v>168</v>
      </c>
      <c r="D13431">
        <v>0</v>
      </c>
      <c r="E13431">
        <v>0</v>
      </c>
      <c r="F13431">
        <v>2</v>
      </c>
      <c r="G13431">
        <v>48400</v>
      </c>
      <c r="H13431">
        <v>4</v>
      </c>
      <c r="I13431">
        <v>30000</v>
      </c>
      <c r="J13431">
        <v>0</v>
      </c>
      <c r="K13431">
        <v>0</v>
      </c>
      <c r="L13431">
        <v>35</v>
      </c>
      <c r="M13431">
        <v>1273200</v>
      </c>
      <c r="N13431">
        <v>1068000</v>
      </c>
      <c r="O13431">
        <v>2419600</v>
      </c>
      <c r="P13431" t="s">
        <v>5</v>
      </c>
      <c r="Q13431" t="s">
        <v>17</v>
      </c>
      <c r="R13431" t="s">
        <v>169</v>
      </c>
      <c r="S13431" t="s">
        <v>170</v>
      </c>
      <c r="T13431">
        <v>1561032.2580645161</v>
      </c>
      <c r="U13431">
        <v>2037200</v>
      </c>
      <c r="V13431">
        <v>476167.74193548388</v>
      </c>
      <c r="W13431">
        <v>0.30503388989915692</v>
      </c>
      <c r="X13431" t="s">
        <v>199</v>
      </c>
    </row>
    <row r="13432" spans="1:24" x14ac:dyDescent="0.35">
      <c r="A13432">
        <v>3300010063</v>
      </c>
      <c r="B13432" t="s">
        <v>168</v>
      </c>
      <c r="C13432" t="s">
        <v>168</v>
      </c>
      <c r="D13432">
        <v>0</v>
      </c>
      <c r="E13432">
        <v>0</v>
      </c>
      <c r="F13432">
        <v>37</v>
      </c>
      <c r="G13432">
        <v>1518199</v>
      </c>
      <c r="H13432">
        <v>41</v>
      </c>
      <c r="I13432">
        <v>1118000</v>
      </c>
      <c r="J13432">
        <v>0</v>
      </c>
      <c r="K13432">
        <v>0</v>
      </c>
      <c r="L13432">
        <v>11</v>
      </c>
      <c r="M13432">
        <v>546400</v>
      </c>
      <c r="N13432">
        <v>2399500</v>
      </c>
      <c r="O13432">
        <v>5582099</v>
      </c>
      <c r="P13432" t="s">
        <v>5</v>
      </c>
      <c r="Q13432" t="s">
        <v>17</v>
      </c>
      <c r="R13432" t="s">
        <v>169</v>
      </c>
      <c r="S13432" t="s">
        <v>170</v>
      </c>
      <c r="T13432">
        <v>3601354.1935483874</v>
      </c>
      <c r="U13432">
        <v>5890350</v>
      </c>
      <c r="V13432">
        <v>2288995.8064516126</v>
      </c>
      <c r="W13432">
        <v>0.635593080667326</v>
      </c>
      <c r="X13432" t="s">
        <v>328</v>
      </c>
    </row>
    <row r="13433" spans="1:24" x14ac:dyDescent="0.35">
      <c r="A13433">
        <v>3301002306</v>
      </c>
      <c r="B13433" t="s">
        <v>168</v>
      </c>
      <c r="C13433" t="s">
        <v>168</v>
      </c>
      <c r="D13433">
        <v>0</v>
      </c>
      <c r="E13433">
        <v>0</v>
      </c>
      <c r="F13433">
        <v>1</v>
      </c>
      <c r="G13433">
        <v>25700</v>
      </c>
      <c r="H13433">
        <v>1</v>
      </c>
      <c r="I13433">
        <v>2000</v>
      </c>
      <c r="J13433">
        <v>0</v>
      </c>
      <c r="K13433">
        <v>0</v>
      </c>
      <c r="L13433">
        <v>0</v>
      </c>
      <c r="M13433">
        <v>0</v>
      </c>
      <c r="N13433">
        <v>349500</v>
      </c>
      <c r="O13433">
        <v>377200</v>
      </c>
      <c r="P13433" t="s">
        <v>5</v>
      </c>
      <c r="Q13433" t="s">
        <v>12</v>
      </c>
      <c r="R13433" t="s">
        <v>169</v>
      </c>
      <c r="S13433" t="s">
        <v>170</v>
      </c>
      <c r="T13433">
        <v>243354.83870967742</v>
      </c>
      <c r="U13433">
        <v>191199</v>
      </c>
      <c r="V13433">
        <v>-52155.838709677424</v>
      </c>
      <c r="W13433">
        <v>-0.21432012195121952</v>
      </c>
      <c r="X13433" t="s">
        <v>205</v>
      </c>
    </row>
    <row r="13434" spans="1:24" x14ac:dyDescent="0.35">
      <c r="A13434">
        <v>3300016614</v>
      </c>
      <c r="B13434" t="s">
        <v>168</v>
      </c>
      <c r="C13434" t="s">
        <v>168</v>
      </c>
      <c r="D13434">
        <v>0</v>
      </c>
      <c r="E13434">
        <v>0</v>
      </c>
      <c r="F13434">
        <v>112</v>
      </c>
      <c r="G13434">
        <v>4483275</v>
      </c>
      <c r="H13434">
        <v>81</v>
      </c>
      <c r="I13434">
        <v>2158000</v>
      </c>
      <c r="J13434">
        <v>0</v>
      </c>
      <c r="K13434">
        <v>0</v>
      </c>
      <c r="L13434">
        <v>0</v>
      </c>
      <c r="M13434">
        <v>0</v>
      </c>
      <c r="N13434">
        <v>2326000</v>
      </c>
      <c r="O13434">
        <v>8967275</v>
      </c>
      <c r="P13434" t="s">
        <v>5</v>
      </c>
      <c r="Q13434" t="s">
        <v>6</v>
      </c>
      <c r="R13434" t="s">
        <v>169</v>
      </c>
      <c r="S13434" t="s">
        <v>170</v>
      </c>
      <c r="T13434">
        <v>5785338.7096774196</v>
      </c>
      <c r="U13434">
        <v>4997502</v>
      </c>
      <c r="V13434">
        <v>-787836.70967741963</v>
      </c>
      <c r="W13434">
        <v>-0.13617814776506798</v>
      </c>
      <c r="X13434" t="s">
        <v>178</v>
      </c>
    </row>
    <row r="13435" spans="1:24" x14ac:dyDescent="0.35">
      <c r="A13435">
        <v>3300005595</v>
      </c>
      <c r="B13435" t="s">
        <v>168</v>
      </c>
      <c r="C13435" t="s">
        <v>168</v>
      </c>
      <c r="D13435">
        <v>0</v>
      </c>
      <c r="E13435">
        <v>0</v>
      </c>
      <c r="F13435">
        <v>2</v>
      </c>
      <c r="G13435">
        <v>44498</v>
      </c>
      <c r="H13435">
        <v>3</v>
      </c>
      <c r="I13435">
        <v>105000</v>
      </c>
      <c r="J13435">
        <v>0</v>
      </c>
      <c r="K13435">
        <v>0</v>
      </c>
      <c r="L13435">
        <v>0</v>
      </c>
      <c r="M13435">
        <v>0</v>
      </c>
      <c r="N13435">
        <v>150000</v>
      </c>
      <c r="O13435">
        <v>299498</v>
      </c>
      <c r="P13435" t="s">
        <v>5</v>
      </c>
      <c r="Q13435" t="s">
        <v>14</v>
      </c>
      <c r="R13435" t="s">
        <v>169</v>
      </c>
      <c r="S13435" t="s">
        <v>170</v>
      </c>
      <c r="T13435">
        <v>193224.51612903227</v>
      </c>
      <c r="U13435">
        <v>575092</v>
      </c>
      <c r="V13435">
        <v>381867.48387096776</v>
      </c>
      <c r="W13435">
        <v>1.976288990243674</v>
      </c>
      <c r="X13435" t="s">
        <v>249</v>
      </c>
    </row>
    <row r="13436" spans="1:24" x14ac:dyDescent="0.35">
      <c r="A13436">
        <v>3301000390</v>
      </c>
      <c r="B13436" t="s">
        <v>168</v>
      </c>
      <c r="C13436" t="s">
        <v>168</v>
      </c>
      <c r="D13436">
        <v>0</v>
      </c>
      <c r="E13436">
        <v>0</v>
      </c>
      <c r="F13436">
        <v>83</v>
      </c>
      <c r="G13436">
        <v>1625438</v>
      </c>
      <c r="H13436">
        <v>58</v>
      </c>
      <c r="I13436">
        <v>870000</v>
      </c>
      <c r="J13436">
        <v>34</v>
      </c>
      <c r="K13436">
        <v>936700</v>
      </c>
      <c r="L13436">
        <v>4</v>
      </c>
      <c r="M13436">
        <v>179600</v>
      </c>
      <c r="N13436">
        <v>850000</v>
      </c>
      <c r="O13436">
        <v>4461738</v>
      </c>
      <c r="P13436" t="s">
        <v>5</v>
      </c>
      <c r="Q13436" t="s">
        <v>16</v>
      </c>
      <c r="R13436" t="s">
        <v>169</v>
      </c>
      <c r="S13436" t="s">
        <v>170</v>
      </c>
      <c r="T13436">
        <v>2878540.6451612902</v>
      </c>
      <c r="U13436">
        <v>1747013</v>
      </c>
      <c r="V13436">
        <v>-1131527.6451612902</v>
      </c>
      <c r="W13436">
        <v>-0.39309073056284338</v>
      </c>
      <c r="X13436" t="s">
        <v>357</v>
      </c>
    </row>
    <row r="13437" spans="1:24" x14ac:dyDescent="0.35">
      <c r="A13437">
        <v>3300009509</v>
      </c>
      <c r="B13437" t="s">
        <v>168</v>
      </c>
      <c r="C13437" t="s">
        <v>168</v>
      </c>
      <c r="D13437">
        <v>0</v>
      </c>
      <c r="E13437">
        <v>0</v>
      </c>
      <c r="F13437">
        <v>4</v>
      </c>
      <c r="G13437">
        <v>89699</v>
      </c>
      <c r="H13437">
        <v>0</v>
      </c>
      <c r="I13437">
        <v>0</v>
      </c>
      <c r="J13437">
        <v>68</v>
      </c>
      <c r="K13437">
        <v>906100</v>
      </c>
      <c r="L13437">
        <v>1</v>
      </c>
      <c r="M13437">
        <v>102400</v>
      </c>
      <c r="N13437">
        <v>2470000</v>
      </c>
      <c r="O13437">
        <v>3568199</v>
      </c>
      <c r="P13437" t="s">
        <v>5</v>
      </c>
      <c r="Q13437" t="s">
        <v>16</v>
      </c>
      <c r="R13437" t="s">
        <v>169</v>
      </c>
      <c r="S13437" t="s">
        <v>170</v>
      </c>
      <c r="T13437">
        <v>2302063.8709677421</v>
      </c>
      <c r="U13437">
        <v>1523625</v>
      </c>
      <c r="V13437">
        <v>-778438.87096774206</v>
      </c>
      <c r="W13437">
        <v>-0.3381482507001432</v>
      </c>
      <c r="X13437" t="s">
        <v>277</v>
      </c>
    </row>
    <row r="13438" spans="1:24" x14ac:dyDescent="0.35">
      <c r="A13438">
        <v>3301030565</v>
      </c>
      <c r="B13438" t="s">
        <v>168</v>
      </c>
      <c r="C13438" t="s">
        <v>168</v>
      </c>
      <c r="D13438">
        <v>0</v>
      </c>
      <c r="E13438">
        <v>0</v>
      </c>
      <c r="F13438">
        <v>57</v>
      </c>
      <c r="G13438">
        <v>2217235</v>
      </c>
      <c r="H13438">
        <v>12</v>
      </c>
      <c r="I13438">
        <v>375000</v>
      </c>
      <c r="J13438">
        <v>0</v>
      </c>
      <c r="K13438">
        <v>0</v>
      </c>
      <c r="L13438">
        <v>20</v>
      </c>
      <c r="M13438">
        <v>778000</v>
      </c>
      <c r="N13438">
        <v>75000</v>
      </c>
      <c r="O13438">
        <v>3445235</v>
      </c>
      <c r="P13438" t="s">
        <v>5</v>
      </c>
      <c r="Q13438" t="s">
        <v>14</v>
      </c>
      <c r="R13438" t="s">
        <v>169</v>
      </c>
      <c r="S13438" t="s">
        <v>170</v>
      </c>
      <c r="T13438">
        <v>2222732.2580645159</v>
      </c>
      <c r="U13438">
        <v>1844960</v>
      </c>
      <c r="V13438">
        <v>-377772.25806451589</v>
      </c>
      <c r="W13438">
        <v>-0.16995850791020051</v>
      </c>
      <c r="X13438" t="s">
        <v>247</v>
      </c>
    </row>
    <row r="13439" spans="1:24" x14ac:dyDescent="0.35">
      <c r="A13439">
        <v>3301053788</v>
      </c>
      <c r="B13439" t="s">
        <v>168</v>
      </c>
      <c r="C13439" t="s">
        <v>168</v>
      </c>
      <c r="D13439">
        <v>0</v>
      </c>
      <c r="E13439">
        <v>0</v>
      </c>
      <c r="F13439">
        <v>22</v>
      </c>
      <c r="G13439">
        <v>959975</v>
      </c>
      <c r="H13439">
        <v>9</v>
      </c>
      <c r="I13439">
        <v>358000</v>
      </c>
      <c r="J13439">
        <v>0</v>
      </c>
      <c r="K13439">
        <v>0</v>
      </c>
      <c r="L13439">
        <v>10</v>
      </c>
      <c r="M13439">
        <v>341600</v>
      </c>
      <c r="N13439">
        <v>220000</v>
      </c>
      <c r="O13439">
        <v>1879575</v>
      </c>
      <c r="P13439" t="s">
        <v>5</v>
      </c>
      <c r="Q13439" t="s">
        <v>15</v>
      </c>
      <c r="R13439" t="s">
        <v>169</v>
      </c>
      <c r="S13439" t="s">
        <v>170</v>
      </c>
      <c r="T13439">
        <v>1212629.0322580645</v>
      </c>
      <c r="U13439">
        <v>1435982</v>
      </c>
      <c r="V13439">
        <v>223352.96774193551</v>
      </c>
      <c r="W13439">
        <v>0.18418903209502147</v>
      </c>
      <c r="X13439" t="s">
        <v>321</v>
      </c>
    </row>
    <row r="13440" spans="1:24" x14ac:dyDescent="0.35">
      <c r="A13440">
        <v>3300013228</v>
      </c>
      <c r="B13440" t="s">
        <v>168</v>
      </c>
      <c r="C13440" t="s">
        <v>168</v>
      </c>
      <c r="D13440">
        <v>0</v>
      </c>
      <c r="E13440">
        <v>0</v>
      </c>
      <c r="F13440">
        <v>89</v>
      </c>
      <c r="G13440">
        <v>3303798</v>
      </c>
      <c r="H13440">
        <v>61</v>
      </c>
      <c r="I13440">
        <v>1732000</v>
      </c>
      <c r="J13440">
        <v>0</v>
      </c>
      <c r="K13440">
        <v>0</v>
      </c>
      <c r="L13440">
        <v>0</v>
      </c>
      <c r="M13440">
        <v>0</v>
      </c>
      <c r="N13440">
        <v>622500</v>
      </c>
      <c r="O13440">
        <v>5658298</v>
      </c>
      <c r="P13440" t="s">
        <v>5</v>
      </c>
      <c r="Q13440" t="s">
        <v>17</v>
      </c>
      <c r="R13440" t="s">
        <v>169</v>
      </c>
      <c r="S13440" t="s">
        <v>170</v>
      </c>
      <c r="T13440">
        <v>3650514.8387096776</v>
      </c>
      <c r="U13440">
        <v>3448161</v>
      </c>
      <c r="V13440">
        <v>-202353.83870967757</v>
      </c>
      <c r="W13440">
        <v>-5.5431589145711335E-2</v>
      </c>
      <c r="X13440" t="s">
        <v>192</v>
      </c>
    </row>
    <row r="13441" spans="1:24" x14ac:dyDescent="0.35">
      <c r="A13441">
        <v>3301067523</v>
      </c>
      <c r="B13441" t="s">
        <v>168</v>
      </c>
      <c r="C13441" t="s">
        <v>168</v>
      </c>
      <c r="D13441">
        <v>0</v>
      </c>
      <c r="E13441">
        <v>0</v>
      </c>
      <c r="F13441">
        <v>6</v>
      </c>
      <c r="G13441">
        <v>248994</v>
      </c>
      <c r="H13441">
        <v>7</v>
      </c>
      <c r="I13441">
        <v>235000</v>
      </c>
      <c r="J13441">
        <v>0</v>
      </c>
      <c r="K13441">
        <v>0</v>
      </c>
      <c r="L13441">
        <v>0</v>
      </c>
      <c r="M13441">
        <v>0</v>
      </c>
      <c r="N13441">
        <v>30000</v>
      </c>
      <c r="O13441">
        <v>513994</v>
      </c>
      <c r="P13441" t="s">
        <v>5</v>
      </c>
      <c r="Q13441" t="s">
        <v>15</v>
      </c>
      <c r="R13441" t="s">
        <v>169</v>
      </c>
      <c r="S13441" t="s">
        <v>170</v>
      </c>
      <c r="T13441">
        <v>331609.03225806454</v>
      </c>
      <c r="U13441">
        <v>285999</v>
      </c>
      <c r="V13441">
        <v>-45610.032258064544</v>
      </c>
      <c r="W13441">
        <v>-0.1375415860885536</v>
      </c>
      <c r="X13441" t="s">
        <v>412</v>
      </c>
    </row>
    <row r="13442" spans="1:24" x14ac:dyDescent="0.35">
      <c r="A13442">
        <v>3300000577</v>
      </c>
      <c r="B13442" t="s">
        <v>168</v>
      </c>
      <c r="C13442" t="s">
        <v>168</v>
      </c>
      <c r="D13442">
        <v>0</v>
      </c>
      <c r="E13442">
        <v>0</v>
      </c>
      <c r="F13442">
        <v>283</v>
      </c>
      <c r="G13442">
        <v>9948333</v>
      </c>
      <c r="H13442">
        <v>230</v>
      </c>
      <c r="I13442">
        <v>8115000</v>
      </c>
      <c r="J13442">
        <v>0</v>
      </c>
      <c r="K13442">
        <v>0</v>
      </c>
      <c r="L13442">
        <v>24</v>
      </c>
      <c r="M13442">
        <v>997600</v>
      </c>
      <c r="N13442">
        <v>150000</v>
      </c>
      <c r="O13442">
        <v>19210933</v>
      </c>
      <c r="P13442" t="s">
        <v>5</v>
      </c>
      <c r="Q13442" t="s">
        <v>10</v>
      </c>
      <c r="R13442" t="s">
        <v>169</v>
      </c>
      <c r="S13442" t="s">
        <v>170</v>
      </c>
      <c r="T13442">
        <v>12394150.322580645</v>
      </c>
      <c r="U13442">
        <v>13008096</v>
      </c>
      <c r="V13442">
        <v>613945.67741935514</v>
      </c>
      <c r="W13442">
        <v>4.9535116279880942E-2</v>
      </c>
      <c r="X13442" t="s">
        <v>272</v>
      </c>
    </row>
    <row r="13443" spans="1:24" x14ac:dyDescent="0.35">
      <c r="A13443">
        <v>3300014485</v>
      </c>
      <c r="B13443" t="s">
        <v>168</v>
      </c>
      <c r="C13443" t="s">
        <v>168</v>
      </c>
      <c r="D13443">
        <v>0</v>
      </c>
      <c r="E13443">
        <v>0</v>
      </c>
      <c r="F13443">
        <v>63</v>
      </c>
      <c r="G13443">
        <v>2578986</v>
      </c>
      <c r="H13443">
        <v>15</v>
      </c>
      <c r="I13443">
        <v>300000</v>
      </c>
      <c r="J13443">
        <v>0</v>
      </c>
      <c r="K13443">
        <v>0</v>
      </c>
      <c r="L13443">
        <v>2</v>
      </c>
      <c r="M13443">
        <v>250000</v>
      </c>
      <c r="N13443">
        <v>721800</v>
      </c>
      <c r="O13443">
        <v>3850786</v>
      </c>
      <c r="P13443" t="s">
        <v>5</v>
      </c>
      <c r="Q13443" t="s">
        <v>7</v>
      </c>
      <c r="R13443" t="s">
        <v>169</v>
      </c>
      <c r="S13443" t="s">
        <v>170</v>
      </c>
      <c r="T13443">
        <v>2484378.064516129</v>
      </c>
      <c r="U13443">
        <v>4216677</v>
      </c>
      <c r="V13443">
        <v>1732298.935483871</v>
      </c>
      <c r="W13443">
        <v>0.69727669883499122</v>
      </c>
      <c r="X13443" t="s">
        <v>317</v>
      </c>
    </row>
    <row r="13444" spans="1:24" x14ac:dyDescent="0.35">
      <c r="A13444">
        <v>6001116099</v>
      </c>
      <c r="B13444" t="s">
        <v>168</v>
      </c>
      <c r="C13444" t="s">
        <v>168</v>
      </c>
      <c r="D13444">
        <v>0</v>
      </c>
      <c r="E13444">
        <v>0</v>
      </c>
      <c r="F13444">
        <v>4</v>
      </c>
      <c r="G13444">
        <v>181200</v>
      </c>
      <c r="H13444">
        <v>41</v>
      </c>
      <c r="I13444">
        <v>820000</v>
      </c>
      <c r="J13444">
        <v>0</v>
      </c>
      <c r="K13444">
        <v>0</v>
      </c>
      <c r="L13444">
        <v>24</v>
      </c>
      <c r="M13444">
        <v>1759050</v>
      </c>
      <c r="N13444">
        <v>982500</v>
      </c>
      <c r="O13444">
        <v>3742750</v>
      </c>
      <c r="P13444" t="s">
        <v>5</v>
      </c>
      <c r="Q13444" t="s">
        <v>17</v>
      </c>
      <c r="R13444" t="s">
        <v>169</v>
      </c>
      <c r="S13444" t="s">
        <v>170</v>
      </c>
      <c r="T13444">
        <v>2414677.4193548388</v>
      </c>
      <c r="U13444">
        <v>1010700</v>
      </c>
      <c r="V13444">
        <v>-1403977.4193548388</v>
      </c>
      <c r="W13444">
        <v>-0.58143477389619935</v>
      </c>
      <c r="X13444" t="s">
        <v>404</v>
      </c>
    </row>
    <row r="13445" spans="1:24" x14ac:dyDescent="0.35">
      <c r="A13445">
        <v>6001123840</v>
      </c>
      <c r="B13445" t="s">
        <v>168</v>
      </c>
      <c r="C13445" t="s">
        <v>168</v>
      </c>
      <c r="D13445">
        <v>0</v>
      </c>
      <c r="E13445">
        <v>0</v>
      </c>
      <c r="F13445">
        <v>13</v>
      </c>
      <c r="G13445">
        <v>770548</v>
      </c>
      <c r="H13445">
        <v>15</v>
      </c>
      <c r="I13445">
        <v>670000</v>
      </c>
      <c r="J13445">
        <v>0</v>
      </c>
      <c r="K13445">
        <v>0</v>
      </c>
      <c r="L13445">
        <v>0</v>
      </c>
      <c r="M13445">
        <v>0</v>
      </c>
      <c r="N13445">
        <v>724500</v>
      </c>
      <c r="O13445">
        <v>2165048</v>
      </c>
      <c r="P13445" t="s">
        <v>5</v>
      </c>
      <c r="Q13445" t="s">
        <v>17</v>
      </c>
      <c r="R13445" t="s">
        <v>169</v>
      </c>
      <c r="S13445" t="s">
        <v>170</v>
      </c>
      <c r="T13445">
        <v>1396805.1612903227</v>
      </c>
      <c r="U13445">
        <v>2118296</v>
      </c>
      <c r="V13445">
        <v>721490.83870967734</v>
      </c>
      <c r="W13445">
        <v>0.51652933329884587</v>
      </c>
      <c r="X13445" t="s">
        <v>389</v>
      </c>
    </row>
    <row r="13446" spans="1:24" x14ac:dyDescent="0.35">
      <c r="A13446">
        <v>3300016489</v>
      </c>
      <c r="B13446" t="s">
        <v>168</v>
      </c>
      <c r="C13446" t="s">
        <v>168</v>
      </c>
      <c r="D13446">
        <v>0</v>
      </c>
      <c r="E13446">
        <v>0</v>
      </c>
      <c r="F13446">
        <v>11</v>
      </c>
      <c r="G13446">
        <v>559526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1411000</v>
      </c>
      <c r="O13446">
        <v>1970526</v>
      </c>
      <c r="P13446" t="s">
        <v>5</v>
      </c>
      <c r="Q13446" t="s">
        <v>6</v>
      </c>
      <c r="R13446" t="s">
        <v>181</v>
      </c>
      <c r="S13446" t="s">
        <v>170</v>
      </c>
      <c r="T13446">
        <v>1271307.0967741935</v>
      </c>
      <c r="U13446">
        <v>3408682</v>
      </c>
      <c r="V13446">
        <v>2137374.9032258065</v>
      </c>
      <c r="W13446">
        <v>1.6812420135537418</v>
      </c>
      <c r="X13446" t="s">
        <v>309</v>
      </c>
    </row>
    <row r="13447" spans="1:24" x14ac:dyDescent="0.35">
      <c r="A13447">
        <v>3301076044</v>
      </c>
      <c r="B13447" t="s">
        <v>168</v>
      </c>
      <c r="C13447" t="s">
        <v>168</v>
      </c>
      <c r="D13447">
        <v>0</v>
      </c>
      <c r="E13447">
        <v>0</v>
      </c>
      <c r="F13447">
        <v>12</v>
      </c>
      <c r="G13447">
        <v>412547</v>
      </c>
      <c r="H13447">
        <v>2</v>
      </c>
      <c r="I13447">
        <v>15000</v>
      </c>
      <c r="J13447">
        <v>0</v>
      </c>
      <c r="K13447">
        <v>0</v>
      </c>
      <c r="L13447">
        <v>0</v>
      </c>
      <c r="M13447">
        <v>0</v>
      </c>
      <c r="N13447">
        <v>335000</v>
      </c>
      <c r="O13447">
        <v>762547</v>
      </c>
      <c r="P13447" t="s">
        <v>5</v>
      </c>
      <c r="Q13447" t="s">
        <v>12</v>
      </c>
      <c r="R13447" t="s">
        <v>169</v>
      </c>
      <c r="S13447" t="s">
        <v>170</v>
      </c>
      <c r="T13447">
        <v>491965.80645161285</v>
      </c>
      <c r="U13447">
        <v>453097</v>
      </c>
      <c r="V13447">
        <v>-38868.806451612851</v>
      </c>
      <c r="W13447">
        <v>-7.9007130052311414E-2</v>
      </c>
      <c r="X13447" t="s">
        <v>294</v>
      </c>
    </row>
    <row r="13448" spans="1:24" x14ac:dyDescent="0.35">
      <c r="A13448">
        <v>3301075263</v>
      </c>
      <c r="B13448" t="s">
        <v>168</v>
      </c>
      <c r="C13448" t="s">
        <v>168</v>
      </c>
      <c r="D13448">
        <v>0</v>
      </c>
      <c r="E13448">
        <v>0</v>
      </c>
      <c r="F13448">
        <v>32</v>
      </c>
      <c r="G13448">
        <v>1236166</v>
      </c>
      <c r="H13448">
        <v>8</v>
      </c>
      <c r="I13448">
        <v>166000</v>
      </c>
      <c r="J13448">
        <v>0</v>
      </c>
      <c r="K13448">
        <v>0</v>
      </c>
      <c r="L13448">
        <v>13</v>
      </c>
      <c r="M13448">
        <v>621200</v>
      </c>
      <c r="N13448">
        <v>150000</v>
      </c>
      <c r="O13448">
        <v>2173366</v>
      </c>
      <c r="P13448" t="s">
        <v>5</v>
      </c>
      <c r="Q13448" t="s">
        <v>14</v>
      </c>
      <c r="R13448" t="s">
        <v>169</v>
      </c>
      <c r="S13448" t="s">
        <v>170</v>
      </c>
      <c r="T13448">
        <v>1402171.6129032257</v>
      </c>
      <c r="U13448">
        <v>1617671</v>
      </c>
      <c r="V13448">
        <v>215499.3870967743</v>
      </c>
      <c r="W13448">
        <v>0.15368973748554104</v>
      </c>
      <c r="X13448" t="s">
        <v>231</v>
      </c>
    </row>
    <row r="13449" spans="1:24" x14ac:dyDescent="0.35">
      <c r="A13449">
        <v>3301002116</v>
      </c>
      <c r="B13449" t="s">
        <v>168</v>
      </c>
      <c r="C13449" t="s">
        <v>168</v>
      </c>
      <c r="D13449">
        <v>0</v>
      </c>
      <c r="E13449">
        <v>0</v>
      </c>
      <c r="F13449">
        <v>53</v>
      </c>
      <c r="G13449">
        <v>2716644</v>
      </c>
      <c r="H13449">
        <v>13</v>
      </c>
      <c r="I13449">
        <v>665000</v>
      </c>
      <c r="J13449">
        <v>0</v>
      </c>
      <c r="K13449">
        <v>0</v>
      </c>
      <c r="L13449">
        <v>0</v>
      </c>
      <c r="M13449">
        <v>0</v>
      </c>
      <c r="N13449">
        <v>90000</v>
      </c>
      <c r="O13449">
        <v>3471644</v>
      </c>
      <c r="P13449" t="s">
        <v>5</v>
      </c>
      <c r="Q13449" t="s">
        <v>14</v>
      </c>
      <c r="R13449" t="s">
        <v>207</v>
      </c>
      <c r="S13449" t="s">
        <v>170</v>
      </c>
      <c r="T13449">
        <v>2239770.3225806453</v>
      </c>
      <c r="U13449">
        <v>2967746</v>
      </c>
      <c r="V13449">
        <v>727975.67741935467</v>
      </c>
      <c r="W13449">
        <v>0.32502246774150789</v>
      </c>
      <c r="X13449" t="s">
        <v>409</v>
      </c>
    </row>
    <row r="13450" spans="1:24" x14ac:dyDescent="0.35">
      <c r="A13450">
        <v>6001141915</v>
      </c>
      <c r="B13450" t="s">
        <v>168</v>
      </c>
      <c r="C13450" t="s">
        <v>168</v>
      </c>
      <c r="D13450">
        <v>0</v>
      </c>
      <c r="E13450">
        <v>0</v>
      </c>
      <c r="F13450">
        <v>20</v>
      </c>
      <c r="G13450">
        <v>732480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192000</v>
      </c>
      <c r="O13450">
        <v>924480</v>
      </c>
      <c r="P13450" t="s">
        <v>5</v>
      </c>
      <c r="Q13450" t="s">
        <v>10</v>
      </c>
      <c r="R13450" t="s">
        <v>169</v>
      </c>
      <c r="S13450" t="s">
        <v>170</v>
      </c>
      <c r="T13450">
        <v>596438.70967741928</v>
      </c>
      <c r="U13450">
        <v>1130473</v>
      </c>
      <c r="V13450">
        <v>534034.29032258072</v>
      </c>
      <c r="W13450">
        <v>0.89537161431291135</v>
      </c>
      <c r="X13450" t="s">
        <v>319</v>
      </c>
    </row>
    <row r="13451" spans="1:24" x14ac:dyDescent="0.35">
      <c r="A13451">
        <v>3301021851</v>
      </c>
      <c r="B13451" t="s">
        <v>168</v>
      </c>
      <c r="C13451" t="s">
        <v>168</v>
      </c>
      <c r="D13451">
        <v>0</v>
      </c>
      <c r="E13451">
        <v>0</v>
      </c>
      <c r="F13451">
        <v>29</v>
      </c>
      <c r="G13451">
        <v>905767</v>
      </c>
      <c r="H13451">
        <v>11</v>
      </c>
      <c r="I13451">
        <v>425000</v>
      </c>
      <c r="J13451">
        <v>0</v>
      </c>
      <c r="K13451">
        <v>0</v>
      </c>
      <c r="L13451">
        <v>9</v>
      </c>
      <c r="M13451">
        <v>1020800</v>
      </c>
      <c r="N13451">
        <v>53000</v>
      </c>
      <c r="O13451">
        <v>2404567</v>
      </c>
      <c r="P13451" t="s">
        <v>5</v>
      </c>
      <c r="Q13451" t="s">
        <v>11</v>
      </c>
      <c r="R13451" t="s">
        <v>169</v>
      </c>
      <c r="S13451" t="s">
        <v>170</v>
      </c>
      <c r="T13451">
        <v>1551333.5483870967</v>
      </c>
      <c r="U13451">
        <v>1225514</v>
      </c>
      <c r="V13451">
        <v>-325819.54838709673</v>
      </c>
      <c r="W13451">
        <v>-0.21002546404404621</v>
      </c>
      <c r="X13451" t="s">
        <v>217</v>
      </c>
    </row>
    <row r="13452" spans="1:24" x14ac:dyDescent="0.35">
      <c r="A13452">
        <v>3300018708</v>
      </c>
      <c r="B13452" t="s">
        <v>168</v>
      </c>
      <c r="C13452" t="s">
        <v>168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1162500</v>
      </c>
      <c r="O13452">
        <v>1162500</v>
      </c>
      <c r="P13452" t="s">
        <v>5</v>
      </c>
      <c r="Q13452" t="s">
        <v>6</v>
      </c>
      <c r="R13452" t="s">
        <v>181</v>
      </c>
      <c r="S13452" t="s">
        <v>170</v>
      </c>
      <c r="T13452">
        <v>750000</v>
      </c>
      <c r="U13452">
        <v>2092500</v>
      </c>
      <c r="V13452">
        <v>1342500</v>
      </c>
      <c r="W13452">
        <v>1.79</v>
      </c>
      <c r="X13452" t="s">
        <v>295</v>
      </c>
    </row>
    <row r="13453" spans="1:24" x14ac:dyDescent="0.35">
      <c r="A13453">
        <v>3300015498</v>
      </c>
      <c r="B13453" t="s">
        <v>168</v>
      </c>
      <c r="C13453" t="s">
        <v>168</v>
      </c>
      <c r="D13453">
        <v>0</v>
      </c>
      <c r="E13453">
        <v>0</v>
      </c>
      <c r="F13453">
        <v>1</v>
      </c>
      <c r="G13453">
        <v>25598</v>
      </c>
      <c r="H13453">
        <v>0</v>
      </c>
      <c r="I13453">
        <v>0</v>
      </c>
      <c r="J13453">
        <v>0</v>
      </c>
      <c r="K13453">
        <v>0</v>
      </c>
      <c r="L13453">
        <v>1</v>
      </c>
      <c r="M13453">
        <v>20000</v>
      </c>
      <c r="N13453">
        <v>871100</v>
      </c>
      <c r="O13453">
        <v>916698</v>
      </c>
      <c r="P13453" t="s">
        <v>5</v>
      </c>
      <c r="Q13453" t="s">
        <v>7</v>
      </c>
      <c r="R13453" t="s">
        <v>169</v>
      </c>
      <c r="S13453" t="s">
        <v>170</v>
      </c>
      <c r="T13453">
        <v>591418.06451612897</v>
      </c>
      <c r="U13453">
        <v>1155700</v>
      </c>
      <c r="V13453">
        <v>564281.93548387103</v>
      </c>
      <c r="W13453">
        <v>0.95411684109706818</v>
      </c>
      <c r="X13453" t="s">
        <v>176</v>
      </c>
    </row>
    <row r="13454" spans="1:24" x14ac:dyDescent="0.35">
      <c r="A13454">
        <v>3301076765</v>
      </c>
      <c r="B13454" t="s">
        <v>168</v>
      </c>
      <c r="C13454" t="s">
        <v>168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30000</v>
      </c>
      <c r="O13454">
        <v>30000</v>
      </c>
      <c r="P13454" t="s">
        <v>5</v>
      </c>
      <c r="Q13454" t="s">
        <v>14</v>
      </c>
      <c r="R13454" t="s">
        <v>207</v>
      </c>
      <c r="S13454" t="s">
        <v>170</v>
      </c>
      <c r="T13454">
        <v>19354.83870967742</v>
      </c>
      <c r="U13454">
        <v>65000</v>
      </c>
      <c r="V13454">
        <v>45645.161290322576</v>
      </c>
      <c r="W13454">
        <v>2.3583333333333329</v>
      </c>
      <c r="X13454" t="s">
        <v>212</v>
      </c>
    </row>
    <row r="13455" spans="1:24" x14ac:dyDescent="0.35">
      <c r="A13455">
        <v>3300008942</v>
      </c>
      <c r="B13455" t="s">
        <v>168</v>
      </c>
      <c r="C13455" t="s">
        <v>168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1826300</v>
      </c>
      <c r="O13455">
        <v>1826300</v>
      </c>
      <c r="P13455" t="s">
        <v>5</v>
      </c>
      <c r="Q13455" t="s">
        <v>16</v>
      </c>
      <c r="R13455" t="s">
        <v>169</v>
      </c>
      <c r="S13455" t="s">
        <v>170</v>
      </c>
      <c r="T13455">
        <v>1178258.064516129</v>
      </c>
      <c r="U13455">
        <v>445000</v>
      </c>
      <c r="V13455">
        <v>-733258.06451612897</v>
      </c>
      <c r="W13455">
        <v>-0.62232382412528064</v>
      </c>
      <c r="X13455" t="s">
        <v>194</v>
      </c>
    </row>
    <row r="13456" spans="1:24" x14ac:dyDescent="0.35">
      <c r="A13456">
        <v>3301074886</v>
      </c>
      <c r="B13456" t="s">
        <v>168</v>
      </c>
      <c r="C13456" t="s">
        <v>168</v>
      </c>
      <c r="D13456">
        <v>0</v>
      </c>
      <c r="E13456">
        <v>0</v>
      </c>
      <c r="F13456">
        <v>9</v>
      </c>
      <c r="G13456">
        <v>362991</v>
      </c>
      <c r="H13456">
        <v>8</v>
      </c>
      <c r="I13456">
        <v>165000</v>
      </c>
      <c r="J13456">
        <v>0</v>
      </c>
      <c r="K13456">
        <v>0</v>
      </c>
      <c r="L13456">
        <v>10</v>
      </c>
      <c r="M13456">
        <v>444000</v>
      </c>
      <c r="N13456">
        <v>215000</v>
      </c>
      <c r="O13456">
        <v>1186991</v>
      </c>
      <c r="P13456" t="s">
        <v>5</v>
      </c>
      <c r="Q13456" t="s">
        <v>10</v>
      </c>
      <c r="R13456" t="s">
        <v>169</v>
      </c>
      <c r="S13456" t="s">
        <v>170</v>
      </c>
      <c r="T13456">
        <v>765800.6451612903</v>
      </c>
      <c r="U13456">
        <v>3532646</v>
      </c>
      <c r="V13456">
        <v>2766845.3548387098</v>
      </c>
      <c r="W13456">
        <v>3.6130099554251043</v>
      </c>
      <c r="X13456" t="s">
        <v>319</v>
      </c>
    </row>
    <row r="13457" spans="1:24" x14ac:dyDescent="0.35">
      <c r="A13457">
        <v>3301020078</v>
      </c>
      <c r="B13457" t="s">
        <v>168</v>
      </c>
      <c r="C13457" t="s">
        <v>168</v>
      </c>
      <c r="D13457">
        <v>0</v>
      </c>
      <c r="E13457">
        <v>0</v>
      </c>
      <c r="F13457">
        <v>19</v>
      </c>
      <c r="G13457">
        <v>897475</v>
      </c>
      <c r="H13457">
        <v>20</v>
      </c>
      <c r="I13457">
        <v>645000</v>
      </c>
      <c r="J13457">
        <v>0</v>
      </c>
      <c r="K13457">
        <v>0</v>
      </c>
      <c r="L13457">
        <v>9</v>
      </c>
      <c r="M13457">
        <v>1170000</v>
      </c>
      <c r="N13457">
        <v>150000</v>
      </c>
      <c r="O13457">
        <v>2862475</v>
      </c>
      <c r="P13457" t="s">
        <v>5</v>
      </c>
      <c r="Q13457" t="s">
        <v>15</v>
      </c>
      <c r="R13457" t="s">
        <v>169</v>
      </c>
      <c r="S13457" t="s">
        <v>170</v>
      </c>
      <c r="T13457">
        <v>1846758.064516129</v>
      </c>
      <c r="U13457">
        <v>1865087</v>
      </c>
      <c r="V13457">
        <v>18328.935483871028</v>
      </c>
      <c r="W13457">
        <v>9.9249251085162804E-3</v>
      </c>
      <c r="X13457" t="s">
        <v>369</v>
      </c>
    </row>
    <row r="13458" spans="1:24" x14ac:dyDescent="0.35">
      <c r="A13458">
        <v>3300000574</v>
      </c>
      <c r="B13458" t="s">
        <v>168</v>
      </c>
      <c r="C13458" t="s">
        <v>168</v>
      </c>
      <c r="D13458">
        <v>0</v>
      </c>
      <c r="E13458">
        <v>0</v>
      </c>
      <c r="F13458">
        <v>4</v>
      </c>
      <c r="G13458">
        <v>78996</v>
      </c>
      <c r="H13458">
        <v>68</v>
      </c>
      <c r="I13458">
        <v>1710000</v>
      </c>
      <c r="J13458">
        <v>0</v>
      </c>
      <c r="K13458">
        <v>0</v>
      </c>
      <c r="L13458">
        <v>0</v>
      </c>
      <c r="M13458">
        <v>0</v>
      </c>
      <c r="N13458">
        <v>150000</v>
      </c>
      <c r="O13458">
        <v>1938996</v>
      </c>
      <c r="P13458" t="s">
        <v>5</v>
      </c>
      <c r="Q13458" t="s">
        <v>15</v>
      </c>
      <c r="R13458" t="s">
        <v>169</v>
      </c>
      <c r="S13458" t="s">
        <v>170</v>
      </c>
      <c r="T13458">
        <v>1250965.1612903227</v>
      </c>
      <c r="U13458">
        <v>588491</v>
      </c>
      <c r="V13458">
        <v>-662474.16129032266</v>
      </c>
      <c r="W13458">
        <v>-0.5295704323268331</v>
      </c>
      <c r="X13458" t="s">
        <v>173</v>
      </c>
    </row>
    <row r="13459" spans="1:24" x14ac:dyDescent="0.35">
      <c r="A13459">
        <v>3301024856</v>
      </c>
      <c r="B13459" t="s">
        <v>168</v>
      </c>
      <c r="C13459" t="s">
        <v>168</v>
      </c>
      <c r="D13459">
        <v>0</v>
      </c>
      <c r="E13459">
        <v>0</v>
      </c>
      <c r="F13459">
        <v>11</v>
      </c>
      <c r="G13459">
        <v>211249</v>
      </c>
      <c r="H13459">
        <v>19</v>
      </c>
      <c r="I13459">
        <v>634000</v>
      </c>
      <c r="J13459">
        <v>0</v>
      </c>
      <c r="K13459">
        <v>0</v>
      </c>
      <c r="L13459">
        <v>60</v>
      </c>
      <c r="M13459">
        <v>2873180</v>
      </c>
      <c r="N13459">
        <v>352500</v>
      </c>
      <c r="O13459">
        <v>4070929</v>
      </c>
      <c r="P13459" t="s">
        <v>5</v>
      </c>
      <c r="Q13459" t="s">
        <v>17</v>
      </c>
      <c r="R13459" t="s">
        <v>169</v>
      </c>
      <c r="S13459" t="s">
        <v>170</v>
      </c>
      <c r="T13459">
        <v>2626405.8064516126</v>
      </c>
      <c r="U13459">
        <v>2728000</v>
      </c>
      <c r="V13459">
        <v>101594.19354838738</v>
      </c>
      <c r="W13459">
        <v>3.8681834048198915E-2</v>
      </c>
      <c r="X13459" t="s">
        <v>311</v>
      </c>
    </row>
    <row r="13460" spans="1:24" x14ac:dyDescent="0.35">
      <c r="A13460">
        <v>3301024348</v>
      </c>
      <c r="B13460" t="s">
        <v>168</v>
      </c>
      <c r="C13460" t="s">
        <v>168</v>
      </c>
      <c r="D13460">
        <v>0</v>
      </c>
      <c r="E13460">
        <v>0</v>
      </c>
      <c r="F13460">
        <v>64</v>
      </c>
      <c r="G13460">
        <v>3295860</v>
      </c>
      <c r="H13460">
        <v>1</v>
      </c>
      <c r="I13460">
        <v>100000</v>
      </c>
      <c r="J13460">
        <v>0</v>
      </c>
      <c r="K13460">
        <v>0</v>
      </c>
      <c r="L13460">
        <v>0</v>
      </c>
      <c r="M13460">
        <v>0</v>
      </c>
      <c r="N13460">
        <v>561500</v>
      </c>
      <c r="O13460">
        <v>3957360</v>
      </c>
      <c r="P13460" t="s">
        <v>5</v>
      </c>
      <c r="Q13460" t="s">
        <v>12</v>
      </c>
      <c r="R13460" t="s">
        <v>169</v>
      </c>
      <c r="S13460" t="s">
        <v>170</v>
      </c>
      <c r="T13460">
        <v>2553135.4838709678</v>
      </c>
      <c r="U13460">
        <v>2801224</v>
      </c>
      <c r="V13460">
        <v>248088.51612903224</v>
      </c>
      <c r="W13460">
        <v>9.7170133624436383E-2</v>
      </c>
      <c r="X13460" t="s">
        <v>205</v>
      </c>
    </row>
    <row r="13461" spans="1:24" x14ac:dyDescent="0.35">
      <c r="A13461">
        <v>3301050404</v>
      </c>
      <c r="B13461" t="s">
        <v>168</v>
      </c>
      <c r="C13461" t="s">
        <v>168</v>
      </c>
      <c r="D13461">
        <v>0</v>
      </c>
      <c r="E13461">
        <v>0</v>
      </c>
      <c r="F13461">
        <v>51</v>
      </c>
      <c r="G13461">
        <v>1483643</v>
      </c>
      <c r="H13461">
        <v>1</v>
      </c>
      <c r="I13461">
        <v>150000</v>
      </c>
      <c r="J13461">
        <v>0</v>
      </c>
      <c r="K13461">
        <v>0</v>
      </c>
      <c r="L13461">
        <v>2</v>
      </c>
      <c r="M13461">
        <v>74800</v>
      </c>
      <c r="N13461">
        <v>30000</v>
      </c>
      <c r="O13461">
        <v>1738443</v>
      </c>
      <c r="P13461" t="s">
        <v>5</v>
      </c>
      <c r="Q13461" t="s">
        <v>11</v>
      </c>
      <c r="R13461" t="s">
        <v>169</v>
      </c>
      <c r="S13461" t="s">
        <v>170</v>
      </c>
      <c r="T13461">
        <v>1121576.1290322579</v>
      </c>
      <c r="U13461">
        <v>732971</v>
      </c>
      <c r="V13461">
        <v>-388605.12903225794</v>
      </c>
      <c r="W13461">
        <v>-0.34648127663662243</v>
      </c>
      <c r="X13461" t="s">
        <v>360</v>
      </c>
    </row>
    <row r="13462" spans="1:24" x14ac:dyDescent="0.35">
      <c r="A13462">
        <v>3301002304</v>
      </c>
      <c r="B13462" t="s">
        <v>168</v>
      </c>
      <c r="C13462" t="s">
        <v>168</v>
      </c>
      <c r="D13462">
        <v>0</v>
      </c>
      <c r="E13462">
        <v>0</v>
      </c>
      <c r="F13462">
        <v>66</v>
      </c>
      <c r="G13462">
        <v>3328547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4110500</v>
      </c>
      <c r="O13462">
        <v>7439047</v>
      </c>
      <c r="P13462" t="s">
        <v>5</v>
      </c>
      <c r="Q13462" t="s">
        <v>6</v>
      </c>
      <c r="R13462" t="s">
        <v>169</v>
      </c>
      <c r="S13462" t="s">
        <v>170</v>
      </c>
      <c r="T13462">
        <v>4799385.1612903224</v>
      </c>
      <c r="U13462">
        <v>2920727</v>
      </c>
      <c r="V13462">
        <v>-1878658.1612903224</v>
      </c>
      <c r="W13462">
        <v>-0.39143725668086249</v>
      </c>
      <c r="X13462" t="s">
        <v>348</v>
      </c>
    </row>
    <row r="13463" spans="1:24" x14ac:dyDescent="0.35">
      <c r="A13463">
        <v>3300019633</v>
      </c>
      <c r="B13463" t="s">
        <v>168</v>
      </c>
      <c r="C13463" t="s">
        <v>168</v>
      </c>
      <c r="D13463">
        <v>0</v>
      </c>
      <c r="E13463">
        <v>0</v>
      </c>
      <c r="F13463">
        <v>4</v>
      </c>
      <c r="G13463">
        <v>70688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1350600</v>
      </c>
      <c r="O13463">
        <v>1421288</v>
      </c>
      <c r="P13463" t="s">
        <v>5</v>
      </c>
      <c r="Q13463" t="s">
        <v>8</v>
      </c>
      <c r="R13463" t="s">
        <v>169</v>
      </c>
      <c r="S13463" t="s">
        <v>170</v>
      </c>
      <c r="T13463">
        <v>916960</v>
      </c>
      <c r="U13463">
        <v>1498277</v>
      </c>
      <c r="V13463">
        <v>581317</v>
      </c>
      <c r="W13463">
        <v>0.63396113243761998</v>
      </c>
      <c r="X13463" t="s">
        <v>418</v>
      </c>
    </row>
    <row r="13464" spans="1:24" x14ac:dyDescent="0.35">
      <c r="A13464">
        <v>3300012667</v>
      </c>
      <c r="B13464" t="s">
        <v>168</v>
      </c>
      <c r="C13464" t="s">
        <v>168</v>
      </c>
      <c r="D13464">
        <v>0</v>
      </c>
      <c r="E13464">
        <v>0</v>
      </c>
      <c r="F13464">
        <v>13</v>
      </c>
      <c r="G13464">
        <v>314296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305000</v>
      </c>
      <c r="O13464">
        <v>619296</v>
      </c>
      <c r="P13464" t="s">
        <v>5</v>
      </c>
      <c r="Q13464" t="s">
        <v>12</v>
      </c>
      <c r="R13464" t="s">
        <v>169</v>
      </c>
      <c r="S13464" t="s">
        <v>170</v>
      </c>
      <c r="T13464">
        <v>399545.80645161285</v>
      </c>
      <c r="U13464">
        <v>536997</v>
      </c>
      <c r="V13464">
        <v>137451.19354838715</v>
      </c>
      <c r="W13464">
        <v>0.34401861145558854</v>
      </c>
      <c r="X13464" t="s">
        <v>415</v>
      </c>
    </row>
    <row r="13465" spans="1:24" x14ac:dyDescent="0.35">
      <c r="A13465">
        <v>3300000467</v>
      </c>
      <c r="B13465" t="s">
        <v>168</v>
      </c>
      <c r="C13465" t="s">
        <v>168</v>
      </c>
      <c r="D13465">
        <v>0</v>
      </c>
      <c r="E13465">
        <v>0</v>
      </c>
      <c r="F13465">
        <v>342</v>
      </c>
      <c r="G13465">
        <v>11709637</v>
      </c>
      <c r="H13465">
        <v>376</v>
      </c>
      <c r="I13465">
        <v>12440000</v>
      </c>
      <c r="J13465">
        <v>0</v>
      </c>
      <c r="K13465">
        <v>0</v>
      </c>
      <c r="L13465">
        <v>89</v>
      </c>
      <c r="M13465">
        <v>5043600</v>
      </c>
      <c r="N13465">
        <v>165000</v>
      </c>
      <c r="O13465">
        <v>29358237</v>
      </c>
      <c r="P13465" t="s">
        <v>5</v>
      </c>
      <c r="Q13465" t="s">
        <v>10</v>
      </c>
      <c r="R13465" t="s">
        <v>169</v>
      </c>
      <c r="S13465" t="s">
        <v>170</v>
      </c>
      <c r="T13465">
        <v>18940798.064516127</v>
      </c>
      <c r="U13465">
        <v>14750283</v>
      </c>
      <c r="V13465">
        <v>-4190515.0645161271</v>
      </c>
      <c r="W13465">
        <v>-0.22124279295108895</v>
      </c>
      <c r="X13465" t="s">
        <v>198</v>
      </c>
    </row>
    <row r="13466" spans="1:24" x14ac:dyDescent="0.35">
      <c r="A13466">
        <v>3300014270</v>
      </c>
      <c r="B13466" t="s">
        <v>168</v>
      </c>
      <c r="C13466" t="s">
        <v>168</v>
      </c>
      <c r="D13466">
        <v>0</v>
      </c>
      <c r="E13466">
        <v>0</v>
      </c>
      <c r="F13466">
        <v>64</v>
      </c>
      <c r="G13466">
        <v>1808393</v>
      </c>
      <c r="H13466">
        <v>0</v>
      </c>
      <c r="I13466">
        <v>0</v>
      </c>
      <c r="J13466">
        <v>0</v>
      </c>
      <c r="K13466">
        <v>0</v>
      </c>
      <c r="L13466">
        <v>1</v>
      </c>
      <c r="M13466">
        <v>53172</v>
      </c>
      <c r="N13466">
        <v>191700</v>
      </c>
      <c r="O13466">
        <v>2053265</v>
      </c>
      <c r="P13466" t="s">
        <v>5</v>
      </c>
      <c r="Q13466" t="s">
        <v>8</v>
      </c>
      <c r="R13466" t="s">
        <v>169</v>
      </c>
      <c r="S13466" t="s">
        <v>170</v>
      </c>
      <c r="T13466">
        <v>1324687.0967741937</v>
      </c>
      <c r="U13466">
        <v>2048267</v>
      </c>
      <c r="V13466">
        <v>723579.90322580631</v>
      </c>
      <c r="W13466">
        <v>0.54622703352952473</v>
      </c>
      <c r="X13466" t="s">
        <v>275</v>
      </c>
    </row>
    <row r="13467" spans="1:24" x14ac:dyDescent="0.35">
      <c r="A13467">
        <v>3301071473</v>
      </c>
      <c r="B13467" t="s">
        <v>168</v>
      </c>
      <c r="C13467" t="s">
        <v>168</v>
      </c>
      <c r="D13467">
        <v>0</v>
      </c>
      <c r="E13467">
        <v>0</v>
      </c>
      <c r="F13467">
        <v>32</v>
      </c>
      <c r="G13467">
        <v>1217165</v>
      </c>
      <c r="H13467">
        <v>26</v>
      </c>
      <c r="I13467">
        <v>685000</v>
      </c>
      <c r="J13467">
        <v>0</v>
      </c>
      <c r="K13467">
        <v>0</v>
      </c>
      <c r="L13467">
        <v>11</v>
      </c>
      <c r="M13467">
        <v>576400</v>
      </c>
      <c r="N13467">
        <v>75000</v>
      </c>
      <c r="O13467">
        <v>2553565</v>
      </c>
      <c r="P13467" t="s">
        <v>5</v>
      </c>
      <c r="Q13467" t="s">
        <v>14</v>
      </c>
      <c r="R13467" t="s">
        <v>169</v>
      </c>
      <c r="S13467" t="s">
        <v>170</v>
      </c>
      <c r="T13467">
        <v>1647461.2903225806</v>
      </c>
      <c r="U13467">
        <v>2633568</v>
      </c>
      <c r="V13467">
        <v>986106.70967741939</v>
      </c>
      <c r="W13467">
        <v>0.5985613837908963</v>
      </c>
      <c r="X13467" t="s">
        <v>247</v>
      </c>
    </row>
    <row r="13468" spans="1:24" x14ac:dyDescent="0.35">
      <c r="A13468">
        <v>3301003309</v>
      </c>
      <c r="B13468" t="s">
        <v>168</v>
      </c>
      <c r="C13468" t="s">
        <v>168</v>
      </c>
      <c r="D13468">
        <v>0</v>
      </c>
      <c r="E13468">
        <v>0</v>
      </c>
      <c r="F13468">
        <v>10</v>
      </c>
      <c r="G13468">
        <v>368189</v>
      </c>
      <c r="H13468">
        <v>9</v>
      </c>
      <c r="I13468">
        <v>163000</v>
      </c>
      <c r="J13468">
        <v>0</v>
      </c>
      <c r="K13468">
        <v>0</v>
      </c>
      <c r="L13468">
        <v>16</v>
      </c>
      <c r="M13468">
        <v>688400</v>
      </c>
      <c r="N13468">
        <v>164000</v>
      </c>
      <c r="O13468">
        <v>1383589</v>
      </c>
      <c r="P13468" t="s">
        <v>5</v>
      </c>
      <c r="Q13468" t="s">
        <v>9</v>
      </c>
      <c r="R13468" t="s">
        <v>169</v>
      </c>
      <c r="S13468" t="s">
        <v>170</v>
      </c>
      <c r="T13468">
        <v>892638.06451612909</v>
      </c>
      <c r="U13468">
        <v>874395</v>
      </c>
      <c r="V13468">
        <v>-18243.064516129089</v>
      </c>
      <c r="W13468">
        <v>-2.0437246899187578E-2</v>
      </c>
      <c r="X13468" t="s">
        <v>344</v>
      </c>
    </row>
    <row r="13469" spans="1:24" x14ac:dyDescent="0.35">
      <c r="A13469">
        <v>3300013749</v>
      </c>
      <c r="B13469" t="s">
        <v>168</v>
      </c>
      <c r="C13469" t="s">
        <v>168</v>
      </c>
      <c r="D13469">
        <v>0</v>
      </c>
      <c r="E13469">
        <v>0</v>
      </c>
      <c r="F13469">
        <v>51</v>
      </c>
      <c r="G13469">
        <v>2447910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1031100</v>
      </c>
      <c r="O13469">
        <v>3479010</v>
      </c>
      <c r="P13469" t="s">
        <v>5</v>
      </c>
      <c r="Q13469" t="s">
        <v>8</v>
      </c>
      <c r="R13469" t="s">
        <v>169</v>
      </c>
      <c r="S13469" t="s">
        <v>170</v>
      </c>
      <c r="T13469">
        <v>2244522.5806451612</v>
      </c>
      <c r="U13469">
        <v>2308646</v>
      </c>
      <c r="V13469">
        <v>64123.419354838785</v>
      </c>
      <c r="W13469">
        <v>2.8568845734849857E-2</v>
      </c>
      <c r="X13469" t="s">
        <v>386</v>
      </c>
    </row>
    <row r="13470" spans="1:24" x14ac:dyDescent="0.35">
      <c r="A13470">
        <v>3301066764</v>
      </c>
      <c r="B13470" t="s">
        <v>168</v>
      </c>
      <c r="C13470" t="s">
        <v>168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1411000</v>
      </c>
      <c r="O13470">
        <v>1411000</v>
      </c>
      <c r="P13470" t="s">
        <v>5</v>
      </c>
      <c r="Q13470" t="s">
        <v>6</v>
      </c>
      <c r="R13470" t="s">
        <v>181</v>
      </c>
      <c r="S13470" t="s">
        <v>170</v>
      </c>
      <c r="T13470">
        <v>910322.58064516133</v>
      </c>
      <c r="U13470">
        <v>2669000</v>
      </c>
      <c r="V13470">
        <v>1758677.4193548388</v>
      </c>
      <c r="W13470">
        <v>1.9319277108433734</v>
      </c>
      <c r="X13470" t="s">
        <v>309</v>
      </c>
    </row>
    <row r="13471" spans="1:24" x14ac:dyDescent="0.35">
      <c r="A13471">
        <v>3301002750</v>
      </c>
      <c r="B13471" t="s">
        <v>168</v>
      </c>
      <c r="C13471" t="s">
        <v>168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280000</v>
      </c>
      <c r="O13471">
        <v>280000</v>
      </c>
      <c r="P13471" t="s">
        <v>5</v>
      </c>
      <c r="Q13471" t="s">
        <v>12</v>
      </c>
      <c r="R13471" t="s">
        <v>169</v>
      </c>
      <c r="S13471" t="s">
        <v>170</v>
      </c>
      <c r="T13471">
        <v>180645.16129032258</v>
      </c>
      <c r="U13471">
        <v>320000</v>
      </c>
      <c r="V13471">
        <v>139354.83870967742</v>
      </c>
      <c r="W13471">
        <v>0.77142857142857157</v>
      </c>
      <c r="X13471" t="s">
        <v>381</v>
      </c>
    </row>
    <row r="13472" spans="1:24" x14ac:dyDescent="0.35">
      <c r="A13472">
        <v>3301075616</v>
      </c>
      <c r="B13472" t="s">
        <v>168</v>
      </c>
      <c r="C13472" t="s">
        <v>168</v>
      </c>
      <c r="D13472">
        <v>0</v>
      </c>
      <c r="E13472">
        <v>0</v>
      </c>
      <c r="F13472">
        <v>6</v>
      </c>
      <c r="G13472">
        <v>275279</v>
      </c>
      <c r="H13472">
        <v>2</v>
      </c>
      <c r="I13472">
        <v>30000</v>
      </c>
      <c r="J13472">
        <v>0</v>
      </c>
      <c r="K13472">
        <v>0</v>
      </c>
      <c r="L13472">
        <v>1</v>
      </c>
      <c r="M13472">
        <v>52400</v>
      </c>
      <c r="N13472">
        <v>330000</v>
      </c>
      <c r="O13472">
        <v>687679</v>
      </c>
      <c r="P13472" t="s">
        <v>5</v>
      </c>
      <c r="Q13472" t="s">
        <v>12</v>
      </c>
      <c r="R13472" t="s">
        <v>169</v>
      </c>
      <c r="S13472" t="s">
        <v>170</v>
      </c>
      <c r="T13472">
        <v>443663.87096774194</v>
      </c>
      <c r="U13472">
        <v>521155</v>
      </c>
      <c r="V13472">
        <v>77491.129032258061</v>
      </c>
      <c r="W13472">
        <v>0.17466179714663377</v>
      </c>
      <c r="X13472" t="s">
        <v>396</v>
      </c>
    </row>
    <row r="13473" spans="1:24" x14ac:dyDescent="0.35">
      <c r="A13473">
        <v>3301016023</v>
      </c>
      <c r="B13473" t="s">
        <v>168</v>
      </c>
      <c r="C13473" t="s">
        <v>168</v>
      </c>
      <c r="D13473">
        <v>0</v>
      </c>
      <c r="E13473">
        <v>0</v>
      </c>
      <c r="F13473">
        <v>108</v>
      </c>
      <c r="G13473">
        <v>4409993</v>
      </c>
      <c r="H13473">
        <v>0</v>
      </c>
      <c r="I13473">
        <v>0</v>
      </c>
      <c r="J13473">
        <v>0</v>
      </c>
      <c r="K13473">
        <v>0</v>
      </c>
      <c r="L13473">
        <v>5</v>
      </c>
      <c r="M13473">
        <v>512000</v>
      </c>
      <c r="N13473">
        <v>1389700</v>
      </c>
      <c r="O13473">
        <v>6311693</v>
      </c>
      <c r="P13473" t="s">
        <v>5</v>
      </c>
      <c r="Q13473" t="s">
        <v>7</v>
      </c>
      <c r="R13473" t="s">
        <v>169</v>
      </c>
      <c r="S13473" t="s">
        <v>170</v>
      </c>
      <c r="T13473">
        <v>4072060</v>
      </c>
      <c r="U13473">
        <v>5288875</v>
      </c>
      <c r="V13473">
        <v>1216815</v>
      </c>
      <c r="W13473">
        <v>0.29882049871563776</v>
      </c>
      <c r="X13473" t="s">
        <v>307</v>
      </c>
    </row>
    <row r="13474" spans="1:24" x14ac:dyDescent="0.35">
      <c r="A13474">
        <v>3300014391</v>
      </c>
      <c r="B13474" t="s">
        <v>168</v>
      </c>
      <c r="C13474" t="s">
        <v>168</v>
      </c>
      <c r="D13474">
        <v>0</v>
      </c>
      <c r="E13474">
        <v>0</v>
      </c>
      <c r="F13474">
        <v>54</v>
      </c>
      <c r="G13474">
        <v>1900324</v>
      </c>
      <c r="H13474">
        <v>9</v>
      </c>
      <c r="I13474">
        <v>260000</v>
      </c>
      <c r="J13474">
        <v>0</v>
      </c>
      <c r="K13474">
        <v>0</v>
      </c>
      <c r="L13474">
        <v>5</v>
      </c>
      <c r="M13474">
        <v>172000</v>
      </c>
      <c r="N13474">
        <v>1368600</v>
      </c>
      <c r="O13474">
        <v>3700924</v>
      </c>
      <c r="P13474" t="s">
        <v>5</v>
      </c>
      <c r="Q13474" t="s">
        <v>8</v>
      </c>
      <c r="R13474" t="s">
        <v>169</v>
      </c>
      <c r="S13474" t="s">
        <v>170</v>
      </c>
      <c r="T13474">
        <v>2387692.9032258065</v>
      </c>
      <c r="U13474">
        <v>1541774</v>
      </c>
      <c r="V13474">
        <v>-845918.90322580654</v>
      </c>
      <c r="W13474">
        <v>-0.35428295744522176</v>
      </c>
      <c r="X13474" t="s">
        <v>418</v>
      </c>
    </row>
    <row r="13475" spans="1:24" x14ac:dyDescent="0.35">
      <c r="A13475">
        <v>3300016914</v>
      </c>
      <c r="B13475" t="s">
        <v>168</v>
      </c>
      <c r="C13475" t="s">
        <v>168</v>
      </c>
      <c r="D13475">
        <v>0</v>
      </c>
      <c r="E13475">
        <v>0</v>
      </c>
      <c r="F13475">
        <v>103</v>
      </c>
      <c r="G13475">
        <v>4053692</v>
      </c>
      <c r="H13475">
        <v>11</v>
      </c>
      <c r="I13475">
        <v>350000</v>
      </c>
      <c r="J13475">
        <v>0</v>
      </c>
      <c r="K13475">
        <v>0</v>
      </c>
      <c r="L13475">
        <v>2</v>
      </c>
      <c r="M13475">
        <v>403950</v>
      </c>
      <c r="N13475">
        <v>1471500</v>
      </c>
      <c r="O13475">
        <v>6279142</v>
      </c>
      <c r="P13475" t="s">
        <v>5</v>
      </c>
      <c r="Q13475" t="s">
        <v>7</v>
      </c>
      <c r="R13475" t="s">
        <v>169</v>
      </c>
      <c r="S13475" t="s">
        <v>170</v>
      </c>
      <c r="T13475">
        <v>4051059.3548387098</v>
      </c>
      <c r="U13475">
        <v>4124799</v>
      </c>
      <c r="V13475">
        <v>73739.645161290187</v>
      </c>
      <c r="W13475">
        <v>1.8202558566122518E-2</v>
      </c>
      <c r="X13475" t="s">
        <v>288</v>
      </c>
    </row>
    <row r="13476" spans="1:24" x14ac:dyDescent="0.35">
      <c r="A13476">
        <v>3301059199</v>
      </c>
      <c r="B13476" t="s">
        <v>168</v>
      </c>
      <c r="C13476" t="s">
        <v>168</v>
      </c>
      <c r="D13476">
        <v>0</v>
      </c>
      <c r="E13476">
        <v>0</v>
      </c>
      <c r="F13476">
        <v>1</v>
      </c>
      <c r="G13476">
        <v>57698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40500</v>
      </c>
      <c r="O13476">
        <v>98198</v>
      </c>
      <c r="P13476" t="s">
        <v>5</v>
      </c>
      <c r="Q13476" t="s">
        <v>8</v>
      </c>
      <c r="R13476" t="s">
        <v>169</v>
      </c>
      <c r="S13476" t="s">
        <v>170</v>
      </c>
      <c r="T13476">
        <v>63353.548387096773</v>
      </c>
      <c r="U13476">
        <v>1151500</v>
      </c>
      <c r="V13476">
        <v>1088146.4516129033</v>
      </c>
      <c r="W13476">
        <v>17.1757775107436</v>
      </c>
      <c r="X13476" t="s">
        <v>226</v>
      </c>
    </row>
    <row r="13477" spans="1:24" x14ac:dyDescent="0.35">
      <c r="A13477">
        <v>3300014598</v>
      </c>
      <c r="B13477" t="s">
        <v>168</v>
      </c>
      <c r="C13477" t="s">
        <v>168</v>
      </c>
      <c r="D13477">
        <v>0</v>
      </c>
      <c r="E13477">
        <v>0</v>
      </c>
      <c r="F13477">
        <v>195</v>
      </c>
      <c r="G13477">
        <v>8117516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921700</v>
      </c>
      <c r="O13477">
        <v>9039216</v>
      </c>
      <c r="P13477" t="s">
        <v>5</v>
      </c>
      <c r="Q13477" t="s">
        <v>7</v>
      </c>
      <c r="R13477" t="s">
        <v>169</v>
      </c>
      <c r="S13477" t="s">
        <v>170</v>
      </c>
      <c r="T13477">
        <v>5831752.2580645159</v>
      </c>
      <c r="U13477">
        <v>5485693</v>
      </c>
      <c r="V13477">
        <v>-346059.25806451589</v>
      </c>
      <c r="W13477">
        <v>-5.9340527983842817E-2</v>
      </c>
      <c r="X13477" t="s">
        <v>196</v>
      </c>
    </row>
    <row r="13478" spans="1:24" x14ac:dyDescent="0.35">
      <c r="A13478">
        <v>3300014689</v>
      </c>
      <c r="B13478" t="s">
        <v>168</v>
      </c>
      <c r="C13478" t="s">
        <v>168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1</v>
      </c>
      <c r="M13478">
        <v>22400</v>
      </c>
      <c r="N13478">
        <v>446100</v>
      </c>
      <c r="O13478">
        <v>468500</v>
      </c>
      <c r="P13478" t="s">
        <v>5</v>
      </c>
      <c r="Q13478" t="s">
        <v>7</v>
      </c>
      <c r="R13478" t="s">
        <v>169</v>
      </c>
      <c r="S13478" t="s">
        <v>170</v>
      </c>
      <c r="T13478">
        <v>302258.06451612903</v>
      </c>
      <c r="U13478">
        <v>493200</v>
      </c>
      <c r="V13478">
        <v>190941.93548387097</v>
      </c>
      <c r="W13478">
        <v>0.63171824973319102</v>
      </c>
      <c r="X13478" t="s">
        <v>204</v>
      </c>
    </row>
    <row r="13479" spans="1:24" x14ac:dyDescent="0.35">
      <c r="A13479">
        <v>3300015512</v>
      </c>
      <c r="B13479" t="s">
        <v>168</v>
      </c>
      <c r="C13479" t="s">
        <v>168</v>
      </c>
      <c r="D13479">
        <v>0</v>
      </c>
      <c r="E13479">
        <v>0</v>
      </c>
      <c r="F13479">
        <v>260</v>
      </c>
      <c r="G13479">
        <v>8432304</v>
      </c>
      <c r="H13479">
        <v>1</v>
      </c>
      <c r="I13479">
        <v>200000</v>
      </c>
      <c r="J13479">
        <v>0</v>
      </c>
      <c r="K13479">
        <v>0</v>
      </c>
      <c r="L13479">
        <v>0</v>
      </c>
      <c r="M13479">
        <v>0</v>
      </c>
      <c r="N13479">
        <v>2186100</v>
      </c>
      <c r="O13479">
        <v>10818404</v>
      </c>
      <c r="P13479" t="s">
        <v>5</v>
      </c>
      <c r="Q13479" t="s">
        <v>7</v>
      </c>
      <c r="R13479" t="s">
        <v>169</v>
      </c>
      <c r="S13479" t="s">
        <v>170</v>
      </c>
      <c r="T13479">
        <v>6979615.4838709673</v>
      </c>
      <c r="U13479">
        <v>6217964</v>
      </c>
      <c r="V13479">
        <v>-761651.48387096729</v>
      </c>
      <c r="W13479">
        <v>-0.10912513527873424</v>
      </c>
      <c r="X13479" t="s">
        <v>221</v>
      </c>
    </row>
    <row r="13480" spans="1:24" x14ac:dyDescent="0.35">
      <c r="A13480">
        <v>3301074714</v>
      </c>
      <c r="B13480" t="s">
        <v>168</v>
      </c>
      <c r="C13480" t="s">
        <v>168</v>
      </c>
      <c r="D13480">
        <v>0</v>
      </c>
      <c r="E13480">
        <v>0</v>
      </c>
      <c r="F13480">
        <v>22</v>
      </c>
      <c r="G13480">
        <v>1343678</v>
      </c>
      <c r="H13480">
        <v>1</v>
      </c>
      <c r="I13480">
        <v>50000</v>
      </c>
      <c r="J13480">
        <v>0</v>
      </c>
      <c r="K13480">
        <v>0</v>
      </c>
      <c r="L13480">
        <v>2</v>
      </c>
      <c r="M13480">
        <v>329550</v>
      </c>
      <c r="N13480">
        <v>150000</v>
      </c>
      <c r="O13480">
        <v>1873228</v>
      </c>
      <c r="P13480" t="s">
        <v>5</v>
      </c>
      <c r="Q13480" t="s">
        <v>9</v>
      </c>
      <c r="R13480" t="s">
        <v>169</v>
      </c>
      <c r="S13480" t="s">
        <v>170</v>
      </c>
      <c r="T13480">
        <v>1208534.1935483871</v>
      </c>
      <c r="U13480">
        <v>38998</v>
      </c>
      <c r="V13480">
        <v>-1169536.1935483871</v>
      </c>
      <c r="W13480">
        <v>-0.96773115712556079</v>
      </c>
      <c r="X13480" t="s">
        <v>258</v>
      </c>
    </row>
    <row r="13481" spans="1:24" x14ac:dyDescent="0.35">
      <c r="A13481">
        <v>3301015625</v>
      </c>
      <c r="B13481" t="s">
        <v>168</v>
      </c>
      <c r="C13481" t="s">
        <v>168</v>
      </c>
      <c r="D13481">
        <v>0</v>
      </c>
      <c r="E13481">
        <v>0</v>
      </c>
      <c r="F13481">
        <v>106</v>
      </c>
      <c r="G13481">
        <v>5552517</v>
      </c>
      <c r="H13481">
        <v>34</v>
      </c>
      <c r="I13481">
        <v>1325000</v>
      </c>
      <c r="J13481">
        <v>460</v>
      </c>
      <c r="K13481">
        <v>6129500</v>
      </c>
      <c r="L13481">
        <v>1</v>
      </c>
      <c r="M13481">
        <v>50994</v>
      </c>
      <c r="N13481">
        <v>876000</v>
      </c>
      <c r="O13481">
        <v>13934011</v>
      </c>
      <c r="P13481" t="s">
        <v>5</v>
      </c>
      <c r="Q13481" t="s">
        <v>16</v>
      </c>
      <c r="R13481" t="s">
        <v>169</v>
      </c>
      <c r="S13481" t="s">
        <v>170</v>
      </c>
      <c r="T13481">
        <v>8989684.5161290318</v>
      </c>
      <c r="U13481">
        <v>8683272</v>
      </c>
      <c r="V13481">
        <v>-306412.51612903178</v>
      </c>
      <c r="W13481">
        <v>-3.4084902042922138E-2</v>
      </c>
      <c r="X13481" t="s">
        <v>194</v>
      </c>
    </row>
    <row r="13482" spans="1:24" x14ac:dyDescent="0.35">
      <c r="A13482">
        <v>3301060425</v>
      </c>
      <c r="B13482" t="s">
        <v>168</v>
      </c>
      <c r="C13482" t="s">
        <v>168</v>
      </c>
      <c r="D13482">
        <v>0</v>
      </c>
      <c r="E13482">
        <v>0</v>
      </c>
      <c r="F13482">
        <v>110</v>
      </c>
      <c r="G13482">
        <v>2788280</v>
      </c>
      <c r="H13482">
        <v>3</v>
      </c>
      <c r="I13482">
        <v>135000</v>
      </c>
      <c r="J13482">
        <v>0</v>
      </c>
      <c r="K13482">
        <v>0</v>
      </c>
      <c r="L13482">
        <v>0</v>
      </c>
      <c r="M13482">
        <v>0</v>
      </c>
      <c r="N13482">
        <v>30000</v>
      </c>
      <c r="O13482">
        <v>2953280</v>
      </c>
      <c r="P13482" t="s">
        <v>5</v>
      </c>
      <c r="Q13482" t="s">
        <v>13</v>
      </c>
      <c r="R13482" t="s">
        <v>169</v>
      </c>
      <c r="S13482" t="s">
        <v>170</v>
      </c>
      <c r="T13482">
        <v>1905341.935483871</v>
      </c>
      <c r="U13482">
        <v>1809918</v>
      </c>
      <c r="V13482">
        <v>-95423.935483871028</v>
      </c>
      <c r="W13482">
        <v>-5.0082315256257504E-2</v>
      </c>
      <c r="X13482" t="s">
        <v>282</v>
      </c>
    </row>
    <row r="13483" spans="1:24" x14ac:dyDescent="0.35">
      <c r="A13483">
        <v>3301007657</v>
      </c>
      <c r="B13483" t="s">
        <v>168</v>
      </c>
      <c r="C13483" t="s">
        <v>168</v>
      </c>
      <c r="D13483">
        <v>0</v>
      </c>
      <c r="E13483">
        <v>0</v>
      </c>
      <c r="F13483">
        <v>101</v>
      </c>
      <c r="G13483">
        <v>3251128</v>
      </c>
      <c r="H13483">
        <v>40</v>
      </c>
      <c r="I13483">
        <v>835000</v>
      </c>
      <c r="J13483">
        <v>0</v>
      </c>
      <c r="K13483">
        <v>0</v>
      </c>
      <c r="L13483">
        <v>64</v>
      </c>
      <c r="M13483">
        <v>2700748</v>
      </c>
      <c r="N13483">
        <v>420000</v>
      </c>
      <c r="O13483">
        <v>7206876</v>
      </c>
      <c r="P13483" t="s">
        <v>5</v>
      </c>
      <c r="Q13483" t="s">
        <v>17</v>
      </c>
      <c r="R13483" t="s">
        <v>169</v>
      </c>
      <c r="S13483" t="s">
        <v>170</v>
      </c>
      <c r="T13483">
        <v>4649597.4193548393</v>
      </c>
      <c r="U13483">
        <v>4888780</v>
      </c>
      <c r="V13483">
        <v>239182.58064516075</v>
      </c>
      <c r="W13483">
        <v>5.1441567747245731E-2</v>
      </c>
      <c r="X13483" t="s">
        <v>253</v>
      </c>
    </row>
    <row r="13484" spans="1:24" x14ac:dyDescent="0.35">
      <c r="A13484">
        <v>3300015370</v>
      </c>
      <c r="B13484" t="s">
        <v>168</v>
      </c>
      <c r="C13484" t="s">
        <v>168</v>
      </c>
      <c r="D13484">
        <v>0</v>
      </c>
      <c r="E13484">
        <v>0</v>
      </c>
      <c r="F13484">
        <v>40</v>
      </c>
      <c r="G13484">
        <v>1562128</v>
      </c>
      <c r="H13484">
        <v>28</v>
      </c>
      <c r="I13484">
        <v>800000</v>
      </c>
      <c r="J13484">
        <v>0</v>
      </c>
      <c r="K13484">
        <v>0</v>
      </c>
      <c r="L13484">
        <v>6</v>
      </c>
      <c r="M13484">
        <v>194400</v>
      </c>
      <c r="N13484">
        <v>980000</v>
      </c>
      <c r="O13484">
        <v>3536528</v>
      </c>
      <c r="P13484" t="s">
        <v>5</v>
      </c>
      <c r="Q13484" t="s">
        <v>8</v>
      </c>
      <c r="R13484" t="s">
        <v>169</v>
      </c>
      <c r="S13484" t="s">
        <v>170</v>
      </c>
      <c r="T13484">
        <v>2281630.9677419355</v>
      </c>
      <c r="U13484">
        <v>2965157</v>
      </c>
      <c r="V13484">
        <v>683526.03225806449</v>
      </c>
      <c r="W13484">
        <v>0.2995778203933348</v>
      </c>
      <c r="X13484" t="s">
        <v>175</v>
      </c>
    </row>
    <row r="13485" spans="1:24" x14ac:dyDescent="0.35">
      <c r="A13485">
        <v>3300016959</v>
      </c>
      <c r="B13485" t="s">
        <v>168</v>
      </c>
      <c r="C13485" t="s">
        <v>168</v>
      </c>
      <c r="D13485">
        <v>0</v>
      </c>
      <c r="E13485">
        <v>0</v>
      </c>
      <c r="F13485">
        <v>197</v>
      </c>
      <c r="G13485">
        <v>8873591</v>
      </c>
      <c r="H13485">
        <v>2</v>
      </c>
      <c r="I13485">
        <v>55000</v>
      </c>
      <c r="J13485">
        <v>0</v>
      </c>
      <c r="K13485">
        <v>0</v>
      </c>
      <c r="L13485">
        <v>0</v>
      </c>
      <c r="M13485">
        <v>0</v>
      </c>
      <c r="N13485">
        <v>1567900</v>
      </c>
      <c r="O13485">
        <v>10496491</v>
      </c>
      <c r="P13485" t="s">
        <v>5</v>
      </c>
      <c r="Q13485" t="s">
        <v>7</v>
      </c>
      <c r="R13485" t="s">
        <v>169</v>
      </c>
      <c r="S13485" t="s">
        <v>170</v>
      </c>
      <c r="T13485">
        <v>6771929.6774193551</v>
      </c>
      <c r="U13485">
        <v>6641393</v>
      </c>
      <c r="V13485">
        <v>-130536.67741935514</v>
      </c>
      <c r="W13485">
        <v>-1.9276141903041721E-2</v>
      </c>
      <c r="X13485" t="s">
        <v>307</v>
      </c>
    </row>
    <row r="13486" spans="1:24" x14ac:dyDescent="0.35">
      <c r="A13486">
        <v>3300024194</v>
      </c>
      <c r="B13486" t="s">
        <v>168</v>
      </c>
      <c r="C13486" t="s">
        <v>168</v>
      </c>
      <c r="D13486">
        <v>0</v>
      </c>
      <c r="E13486">
        <v>0</v>
      </c>
      <c r="F13486">
        <v>98</v>
      </c>
      <c r="G13486">
        <v>4136985</v>
      </c>
      <c r="H13486">
        <v>46</v>
      </c>
      <c r="I13486">
        <v>1467000</v>
      </c>
      <c r="J13486">
        <v>0</v>
      </c>
      <c r="K13486">
        <v>0</v>
      </c>
      <c r="L13486">
        <v>34</v>
      </c>
      <c r="M13486">
        <v>1543137</v>
      </c>
      <c r="N13486">
        <v>725000</v>
      </c>
      <c r="O13486">
        <v>7872122</v>
      </c>
      <c r="P13486" t="s">
        <v>5</v>
      </c>
      <c r="Q13486" t="s">
        <v>16</v>
      </c>
      <c r="R13486" t="s">
        <v>169</v>
      </c>
      <c r="S13486" t="s">
        <v>170</v>
      </c>
      <c r="T13486">
        <v>5078788.3870967738</v>
      </c>
      <c r="U13486">
        <v>5961288</v>
      </c>
      <c r="V13486">
        <v>882499.61290322617</v>
      </c>
      <c r="W13486">
        <v>0.17376183956498648</v>
      </c>
      <c r="X13486" t="s">
        <v>370</v>
      </c>
    </row>
    <row r="13487" spans="1:24" x14ac:dyDescent="0.35">
      <c r="A13487">
        <v>3301062909</v>
      </c>
      <c r="B13487" t="s">
        <v>168</v>
      </c>
      <c r="C13487" t="s">
        <v>168</v>
      </c>
      <c r="D13487">
        <v>0</v>
      </c>
      <c r="E13487">
        <v>0</v>
      </c>
      <c r="F13487">
        <v>238</v>
      </c>
      <c r="G13487">
        <v>7949825</v>
      </c>
      <c r="H13487">
        <v>127</v>
      </c>
      <c r="I13487">
        <v>4440000</v>
      </c>
      <c r="J13487">
        <v>60</v>
      </c>
      <c r="K13487">
        <v>618000</v>
      </c>
      <c r="L13487">
        <v>20</v>
      </c>
      <c r="M13487">
        <v>2455150</v>
      </c>
      <c r="N13487">
        <v>2508000</v>
      </c>
      <c r="O13487">
        <v>17970975</v>
      </c>
      <c r="P13487" t="s">
        <v>5</v>
      </c>
      <c r="Q13487" t="s">
        <v>17</v>
      </c>
      <c r="R13487" t="s">
        <v>169</v>
      </c>
      <c r="S13487" t="s">
        <v>170</v>
      </c>
      <c r="T13487">
        <v>11594177.419354839</v>
      </c>
      <c r="U13487">
        <v>12946682</v>
      </c>
      <c r="V13487">
        <v>1352504.5806451607</v>
      </c>
      <c r="W13487">
        <v>0.11665377643672636</v>
      </c>
      <c r="X13487" t="s">
        <v>220</v>
      </c>
    </row>
    <row r="13488" spans="1:24" x14ac:dyDescent="0.35">
      <c r="A13488">
        <v>3300005169</v>
      </c>
      <c r="B13488" t="s">
        <v>168</v>
      </c>
      <c r="C13488" t="s">
        <v>168</v>
      </c>
      <c r="D13488">
        <v>0</v>
      </c>
      <c r="E13488">
        <v>0</v>
      </c>
      <c r="F13488">
        <v>32</v>
      </c>
      <c r="G13488">
        <v>886962</v>
      </c>
      <c r="H13488">
        <v>43</v>
      </c>
      <c r="I13488">
        <v>1815000</v>
      </c>
      <c r="J13488">
        <v>0</v>
      </c>
      <c r="K13488">
        <v>0</v>
      </c>
      <c r="L13488">
        <v>39</v>
      </c>
      <c r="M13488">
        <v>2773600</v>
      </c>
      <c r="N13488">
        <v>150000</v>
      </c>
      <c r="O13488">
        <v>5625562</v>
      </c>
      <c r="P13488" t="s">
        <v>5</v>
      </c>
      <c r="Q13488" t="s">
        <v>14</v>
      </c>
      <c r="R13488" t="s">
        <v>169</v>
      </c>
      <c r="S13488" t="s">
        <v>170</v>
      </c>
      <c r="T13488">
        <v>3629394.8387096776</v>
      </c>
      <c r="U13488">
        <v>2171179</v>
      </c>
      <c r="V13488">
        <v>-1458215.8387096776</v>
      </c>
      <c r="W13488">
        <v>-0.40177933333594051</v>
      </c>
      <c r="X13488" t="s">
        <v>403</v>
      </c>
    </row>
    <row r="13489" spans="1:24" x14ac:dyDescent="0.35">
      <c r="A13489">
        <v>3301059605</v>
      </c>
      <c r="B13489" t="s">
        <v>168</v>
      </c>
      <c r="C13489" t="s">
        <v>168</v>
      </c>
      <c r="D13489">
        <v>0</v>
      </c>
      <c r="E13489">
        <v>0</v>
      </c>
      <c r="F13489">
        <v>64</v>
      </c>
      <c r="G13489">
        <v>2957464</v>
      </c>
      <c r="H13489">
        <v>84</v>
      </c>
      <c r="I13489">
        <v>4050000</v>
      </c>
      <c r="J13489">
        <v>0</v>
      </c>
      <c r="K13489">
        <v>0</v>
      </c>
      <c r="L13489">
        <v>38</v>
      </c>
      <c r="M13489">
        <v>2731200</v>
      </c>
      <c r="N13489">
        <v>245000</v>
      </c>
      <c r="O13489">
        <v>9983664</v>
      </c>
      <c r="P13489" t="s">
        <v>5</v>
      </c>
      <c r="Q13489" t="s">
        <v>10</v>
      </c>
      <c r="R13489" t="s">
        <v>169</v>
      </c>
      <c r="S13489" t="s">
        <v>170</v>
      </c>
      <c r="T13489">
        <v>6441073.5483870972</v>
      </c>
      <c r="U13489">
        <v>4804039</v>
      </c>
      <c r="V13489">
        <v>-1637034.5483870972</v>
      </c>
      <c r="W13489">
        <v>-0.2541555434958549</v>
      </c>
      <c r="X13489" t="s">
        <v>292</v>
      </c>
    </row>
    <row r="13490" spans="1:24" x14ac:dyDescent="0.35">
      <c r="A13490">
        <v>3301066304</v>
      </c>
      <c r="B13490" t="s">
        <v>168</v>
      </c>
      <c r="C13490" t="s">
        <v>168</v>
      </c>
      <c r="D13490">
        <v>0</v>
      </c>
      <c r="E13490">
        <v>0</v>
      </c>
      <c r="F13490">
        <v>0</v>
      </c>
      <c r="G13490">
        <v>0</v>
      </c>
      <c r="H13490">
        <v>1</v>
      </c>
      <c r="I13490">
        <v>50000</v>
      </c>
      <c r="J13490">
        <v>0</v>
      </c>
      <c r="K13490">
        <v>0</v>
      </c>
      <c r="L13490">
        <v>1</v>
      </c>
      <c r="M13490">
        <v>102400</v>
      </c>
      <c r="N13490">
        <v>87000</v>
      </c>
      <c r="O13490">
        <v>239400</v>
      </c>
      <c r="P13490" t="s">
        <v>5</v>
      </c>
      <c r="Q13490" t="s">
        <v>11</v>
      </c>
      <c r="R13490" t="s">
        <v>169</v>
      </c>
      <c r="S13490" t="s">
        <v>170</v>
      </c>
      <c r="T13490">
        <v>154451.61290322582</v>
      </c>
      <c r="U13490">
        <v>221198</v>
      </c>
      <c r="V13490">
        <v>66746.387096774182</v>
      </c>
      <c r="W13490">
        <v>0.43215079365079356</v>
      </c>
      <c r="X13490" t="s">
        <v>290</v>
      </c>
    </row>
    <row r="13491" spans="1:24" x14ac:dyDescent="0.35">
      <c r="A13491">
        <v>3300007166</v>
      </c>
      <c r="B13491" t="s">
        <v>168</v>
      </c>
      <c r="C13491" t="s">
        <v>168</v>
      </c>
      <c r="D13491">
        <v>0</v>
      </c>
      <c r="E13491">
        <v>0</v>
      </c>
      <c r="F13491">
        <v>240</v>
      </c>
      <c r="G13491">
        <v>8257405</v>
      </c>
      <c r="H13491">
        <v>271</v>
      </c>
      <c r="I13491">
        <v>9385000</v>
      </c>
      <c r="J13491">
        <v>0</v>
      </c>
      <c r="K13491">
        <v>0</v>
      </c>
      <c r="L13491">
        <v>114</v>
      </c>
      <c r="M13491">
        <v>4723600</v>
      </c>
      <c r="N13491">
        <v>95000</v>
      </c>
      <c r="O13491">
        <v>22461005</v>
      </c>
      <c r="P13491" t="s">
        <v>5</v>
      </c>
      <c r="Q13491" t="s">
        <v>9</v>
      </c>
      <c r="R13491" t="s">
        <v>169</v>
      </c>
      <c r="S13491" t="s">
        <v>170</v>
      </c>
      <c r="T13491">
        <v>14490970.967741935</v>
      </c>
      <c r="U13491">
        <v>15101793</v>
      </c>
      <c r="V13491">
        <v>610822.03225806542</v>
      </c>
      <c r="W13491">
        <v>4.2151905046101001E-2</v>
      </c>
      <c r="X13491" t="s">
        <v>270</v>
      </c>
    </row>
    <row r="13492" spans="1:24" x14ac:dyDescent="0.35">
      <c r="A13492">
        <v>3301000158</v>
      </c>
      <c r="B13492" t="s">
        <v>168</v>
      </c>
      <c r="C13492" t="s">
        <v>168</v>
      </c>
      <c r="D13492">
        <v>0</v>
      </c>
      <c r="E13492">
        <v>0</v>
      </c>
      <c r="F13492">
        <v>10</v>
      </c>
      <c r="G13492">
        <v>586488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900000</v>
      </c>
      <c r="O13492">
        <v>1486488</v>
      </c>
      <c r="P13492" t="s">
        <v>5</v>
      </c>
      <c r="Q13492" t="s">
        <v>11</v>
      </c>
      <c r="R13492" t="s">
        <v>169</v>
      </c>
      <c r="S13492" t="s">
        <v>170</v>
      </c>
      <c r="T13492">
        <v>959024.51612903224</v>
      </c>
      <c r="U13492">
        <v>1050493</v>
      </c>
      <c r="V13492">
        <v>91468.483870967757</v>
      </c>
      <c r="W13492">
        <v>9.5376585616567366E-2</v>
      </c>
      <c r="X13492" t="s">
        <v>172</v>
      </c>
    </row>
    <row r="13493" spans="1:24" x14ac:dyDescent="0.35">
      <c r="A13493">
        <v>3300014201</v>
      </c>
      <c r="B13493" t="s">
        <v>168</v>
      </c>
      <c r="C13493" t="s">
        <v>168</v>
      </c>
      <c r="D13493">
        <v>0</v>
      </c>
      <c r="E13493">
        <v>0</v>
      </c>
      <c r="F13493">
        <v>9</v>
      </c>
      <c r="G13493">
        <v>441583</v>
      </c>
      <c r="H13493">
        <v>21</v>
      </c>
      <c r="I13493">
        <v>1075000</v>
      </c>
      <c r="J13493">
        <v>0</v>
      </c>
      <c r="K13493">
        <v>0</v>
      </c>
      <c r="L13493">
        <v>0</v>
      </c>
      <c r="M13493">
        <v>0</v>
      </c>
      <c r="N13493">
        <v>846500</v>
      </c>
      <c r="O13493">
        <v>2363083</v>
      </c>
      <c r="P13493" t="s">
        <v>5</v>
      </c>
      <c r="Q13493" t="s">
        <v>8</v>
      </c>
      <c r="R13493" t="s">
        <v>169</v>
      </c>
      <c r="S13493" t="s">
        <v>170</v>
      </c>
      <c r="T13493">
        <v>1524569.6774193549</v>
      </c>
      <c r="U13493">
        <v>848895</v>
      </c>
      <c r="V13493">
        <v>-675674.67741935491</v>
      </c>
      <c r="W13493">
        <v>-0.44319042115744567</v>
      </c>
      <c r="X13493" t="s">
        <v>226</v>
      </c>
    </row>
    <row r="13494" spans="1:24" x14ac:dyDescent="0.35">
      <c r="A13494">
        <v>6001147532</v>
      </c>
      <c r="B13494" t="s">
        <v>168</v>
      </c>
      <c r="C13494" t="s">
        <v>168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311700</v>
      </c>
      <c r="O13494">
        <v>311700</v>
      </c>
      <c r="P13494" t="s">
        <v>5</v>
      </c>
      <c r="Q13494" t="s">
        <v>7</v>
      </c>
      <c r="R13494" t="s">
        <v>169</v>
      </c>
      <c r="S13494" t="s">
        <v>170</v>
      </c>
      <c r="T13494">
        <v>201096.77419354836</v>
      </c>
      <c r="U13494">
        <v>0</v>
      </c>
      <c r="V13494">
        <v>-201096.77419354836</v>
      </c>
      <c r="W13494">
        <v>0</v>
      </c>
      <c r="X13494" t="s">
        <v>201</v>
      </c>
    </row>
    <row r="13495" spans="1:24" x14ac:dyDescent="0.35">
      <c r="A13495">
        <v>3300015257</v>
      </c>
      <c r="B13495" t="s">
        <v>168</v>
      </c>
      <c r="C13495" t="s">
        <v>168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1</v>
      </c>
      <c r="M13495">
        <v>20000</v>
      </c>
      <c r="N13495">
        <v>851500</v>
      </c>
      <c r="O13495">
        <v>871500</v>
      </c>
      <c r="P13495" t="s">
        <v>5</v>
      </c>
      <c r="Q13495" t="s">
        <v>7</v>
      </c>
      <c r="R13495" t="s">
        <v>169</v>
      </c>
      <c r="S13495" t="s">
        <v>170</v>
      </c>
      <c r="T13495">
        <v>562258.06451612897</v>
      </c>
      <c r="U13495">
        <v>921700</v>
      </c>
      <c r="V13495">
        <v>359441.93548387103</v>
      </c>
      <c r="W13495">
        <v>0.63928284566838811</v>
      </c>
      <c r="X13495" t="s">
        <v>204</v>
      </c>
    </row>
    <row r="13496" spans="1:24" x14ac:dyDescent="0.35">
      <c r="A13496">
        <v>3301072730</v>
      </c>
      <c r="B13496" t="s">
        <v>168</v>
      </c>
      <c r="C13496" t="s">
        <v>168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330000</v>
      </c>
      <c r="O13496">
        <v>330000</v>
      </c>
      <c r="P13496" t="s">
        <v>5</v>
      </c>
      <c r="Q13496" t="s">
        <v>12</v>
      </c>
      <c r="R13496" t="s">
        <v>169</v>
      </c>
      <c r="S13496" t="s">
        <v>170</v>
      </c>
      <c r="T13496">
        <v>212903.22580645164</v>
      </c>
      <c r="U13496">
        <v>430000</v>
      </c>
      <c r="V13496">
        <v>217096.77419354836</v>
      </c>
      <c r="W13496">
        <v>1.0196969696969695</v>
      </c>
      <c r="X13496" t="s">
        <v>390</v>
      </c>
    </row>
    <row r="13497" spans="1:24" x14ac:dyDescent="0.35">
      <c r="A13497">
        <v>3301075352</v>
      </c>
      <c r="B13497" t="s">
        <v>168</v>
      </c>
      <c r="C13497" t="s">
        <v>168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1526200</v>
      </c>
      <c r="O13497">
        <v>1526200</v>
      </c>
      <c r="P13497" t="s">
        <v>5</v>
      </c>
      <c r="Q13497" t="s">
        <v>16</v>
      </c>
      <c r="R13497" t="s">
        <v>169</v>
      </c>
      <c r="S13497" t="s">
        <v>170</v>
      </c>
      <c r="T13497">
        <v>984645.16129032255</v>
      </c>
      <c r="U13497">
        <v>1844700</v>
      </c>
      <c r="V13497">
        <v>860054.83870967745</v>
      </c>
      <c r="W13497">
        <v>0.87346678023850099</v>
      </c>
      <c r="X13497" t="s">
        <v>194</v>
      </c>
    </row>
    <row r="13498" spans="1:24" x14ac:dyDescent="0.35">
      <c r="A13498">
        <v>3301000560</v>
      </c>
      <c r="B13498" t="s">
        <v>168</v>
      </c>
      <c r="C13498" t="s">
        <v>168</v>
      </c>
      <c r="D13498">
        <v>0</v>
      </c>
      <c r="E13498">
        <v>0</v>
      </c>
      <c r="F13498">
        <v>0</v>
      </c>
      <c r="G13498">
        <v>0</v>
      </c>
      <c r="H13498">
        <v>6</v>
      </c>
      <c r="I13498">
        <v>65000</v>
      </c>
      <c r="J13498">
        <v>0</v>
      </c>
      <c r="K13498">
        <v>0</v>
      </c>
      <c r="L13498">
        <v>0</v>
      </c>
      <c r="M13498">
        <v>0</v>
      </c>
      <c r="N13498">
        <v>962000</v>
      </c>
      <c r="O13498">
        <v>1027000</v>
      </c>
      <c r="P13498" t="s">
        <v>5</v>
      </c>
      <c r="Q13498" t="s">
        <v>16</v>
      </c>
      <c r="R13498" t="s">
        <v>169</v>
      </c>
      <c r="S13498" t="s">
        <v>170</v>
      </c>
      <c r="T13498">
        <v>662580.6451612903</v>
      </c>
      <c r="U13498">
        <v>220000</v>
      </c>
      <c r="V13498">
        <v>-442580.6451612903</v>
      </c>
      <c r="W13498">
        <v>-0.66796494644595916</v>
      </c>
      <c r="X13498" t="s">
        <v>330</v>
      </c>
    </row>
    <row r="13499" spans="1:24" x14ac:dyDescent="0.35">
      <c r="A13499">
        <v>3300008474</v>
      </c>
      <c r="B13499" t="s">
        <v>168</v>
      </c>
      <c r="C13499" t="s">
        <v>168</v>
      </c>
      <c r="D13499">
        <v>0</v>
      </c>
      <c r="E13499">
        <v>0</v>
      </c>
      <c r="F13499">
        <v>15</v>
      </c>
      <c r="G13499">
        <v>508980</v>
      </c>
      <c r="H13499">
        <v>7</v>
      </c>
      <c r="I13499">
        <v>155000</v>
      </c>
      <c r="J13499">
        <v>0</v>
      </c>
      <c r="K13499">
        <v>0</v>
      </c>
      <c r="L13499">
        <v>1</v>
      </c>
      <c r="M13499">
        <v>52400</v>
      </c>
      <c r="N13499">
        <v>150000</v>
      </c>
      <c r="O13499">
        <v>866380</v>
      </c>
      <c r="P13499" t="s">
        <v>5</v>
      </c>
      <c r="Q13499" t="s">
        <v>14</v>
      </c>
      <c r="R13499" t="s">
        <v>169</v>
      </c>
      <c r="S13499" t="s">
        <v>170</v>
      </c>
      <c r="T13499">
        <v>558954.83870967745</v>
      </c>
      <c r="U13499">
        <v>596293</v>
      </c>
      <c r="V13499">
        <v>37338.161290322547</v>
      </c>
      <c r="W13499">
        <v>6.6799960756250165E-2</v>
      </c>
      <c r="X13499" t="s">
        <v>323</v>
      </c>
    </row>
    <row r="13500" spans="1:24" x14ac:dyDescent="0.35">
      <c r="A13500">
        <v>3301037896</v>
      </c>
      <c r="B13500" t="s">
        <v>168</v>
      </c>
      <c r="C13500" t="s">
        <v>168</v>
      </c>
      <c r="D13500">
        <v>0</v>
      </c>
      <c r="E13500">
        <v>0</v>
      </c>
      <c r="F13500">
        <v>51</v>
      </c>
      <c r="G13500">
        <v>2587543</v>
      </c>
      <c r="H13500">
        <v>41</v>
      </c>
      <c r="I13500">
        <v>2005000</v>
      </c>
      <c r="J13500">
        <v>0</v>
      </c>
      <c r="K13500">
        <v>0</v>
      </c>
      <c r="L13500">
        <v>11</v>
      </c>
      <c r="M13500">
        <v>1126400</v>
      </c>
      <c r="N13500">
        <v>150000</v>
      </c>
      <c r="O13500">
        <v>5868943</v>
      </c>
      <c r="P13500" t="s">
        <v>5</v>
      </c>
      <c r="Q13500" t="s">
        <v>15</v>
      </c>
      <c r="R13500" t="s">
        <v>169</v>
      </c>
      <c r="S13500" t="s">
        <v>170</v>
      </c>
      <c r="T13500">
        <v>3786414.8387096776</v>
      </c>
      <c r="U13500">
        <v>3902966</v>
      </c>
      <c r="V13500">
        <v>116551.16129032243</v>
      </c>
      <c r="W13500">
        <v>3.078140305673438E-2</v>
      </c>
      <c r="X13500" t="s">
        <v>369</v>
      </c>
    </row>
    <row r="13501" spans="1:24" x14ac:dyDescent="0.35">
      <c r="A13501">
        <v>3301074378</v>
      </c>
      <c r="B13501" t="s">
        <v>168</v>
      </c>
      <c r="C13501" t="s">
        <v>168</v>
      </c>
      <c r="D13501">
        <v>0</v>
      </c>
      <c r="E13501">
        <v>0</v>
      </c>
      <c r="F13501">
        <v>60</v>
      </c>
      <c r="G13501">
        <v>951300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44800</v>
      </c>
      <c r="N13501">
        <v>2055000</v>
      </c>
      <c r="O13501">
        <v>3051100</v>
      </c>
      <c r="P13501" t="s">
        <v>5</v>
      </c>
      <c r="Q13501" t="s">
        <v>16</v>
      </c>
      <c r="R13501" t="s">
        <v>169</v>
      </c>
      <c r="S13501" t="s">
        <v>170</v>
      </c>
      <c r="T13501">
        <v>1968451.6129032257</v>
      </c>
      <c r="U13501">
        <v>643400</v>
      </c>
      <c r="V13501">
        <v>-1325051.6129032257</v>
      </c>
      <c r="W13501">
        <v>-0.67314411195962109</v>
      </c>
      <c r="X13501" t="s">
        <v>265</v>
      </c>
    </row>
    <row r="13502" spans="1:24" x14ac:dyDescent="0.35">
      <c r="A13502">
        <v>6001124648</v>
      </c>
      <c r="B13502" t="s">
        <v>168</v>
      </c>
      <c r="C13502" t="s">
        <v>168</v>
      </c>
      <c r="D13502">
        <v>0</v>
      </c>
      <c r="E13502">
        <v>0</v>
      </c>
      <c r="F13502">
        <v>89</v>
      </c>
      <c r="G13502">
        <v>2154747</v>
      </c>
      <c r="H13502">
        <v>41</v>
      </c>
      <c r="I13502">
        <v>5358000</v>
      </c>
      <c r="J13502">
        <v>0</v>
      </c>
      <c r="K13502">
        <v>0</v>
      </c>
      <c r="L13502">
        <v>4</v>
      </c>
      <c r="M13502">
        <v>705900</v>
      </c>
      <c r="N13502">
        <v>5869300</v>
      </c>
      <c r="O13502">
        <v>14087947</v>
      </c>
      <c r="P13502" t="s">
        <v>5</v>
      </c>
      <c r="Q13502" t="s">
        <v>16</v>
      </c>
      <c r="R13502" t="s">
        <v>169</v>
      </c>
      <c r="S13502" t="s">
        <v>170</v>
      </c>
      <c r="T13502">
        <v>9088998.064516129</v>
      </c>
      <c r="U13502">
        <v>4061023</v>
      </c>
      <c r="V13502">
        <v>-5027975.064516129</v>
      </c>
      <c r="W13502">
        <v>-0.55319354551802324</v>
      </c>
      <c r="X13502" t="s">
        <v>416</v>
      </c>
    </row>
    <row r="13503" spans="1:24" x14ac:dyDescent="0.35">
      <c r="A13503">
        <v>6001122909</v>
      </c>
      <c r="B13503" t="s">
        <v>168</v>
      </c>
      <c r="C13503" t="s">
        <v>168</v>
      </c>
      <c r="D13503">
        <v>0</v>
      </c>
      <c r="E13503">
        <v>0</v>
      </c>
      <c r="F13503">
        <v>29</v>
      </c>
      <c r="G13503">
        <v>1606974</v>
      </c>
      <c r="H13503">
        <v>52</v>
      </c>
      <c r="I13503">
        <v>1925000</v>
      </c>
      <c r="J13503">
        <v>0</v>
      </c>
      <c r="K13503">
        <v>0</v>
      </c>
      <c r="L13503">
        <v>0</v>
      </c>
      <c r="M13503">
        <v>0</v>
      </c>
      <c r="N13503">
        <v>1211000</v>
      </c>
      <c r="O13503">
        <v>4742974</v>
      </c>
      <c r="P13503" t="s">
        <v>5</v>
      </c>
      <c r="Q13503" t="s">
        <v>16</v>
      </c>
      <c r="R13503" t="s">
        <v>207</v>
      </c>
      <c r="S13503" t="s">
        <v>170</v>
      </c>
      <c r="T13503">
        <v>3059983.2258064514</v>
      </c>
      <c r="U13503">
        <v>2871225</v>
      </c>
      <c r="V13503">
        <v>-188758.2258064514</v>
      </c>
      <c r="W13503">
        <v>-6.1686032856178352E-2</v>
      </c>
      <c r="X13503" t="s">
        <v>246</v>
      </c>
    </row>
    <row r="13504" spans="1:24" x14ac:dyDescent="0.35">
      <c r="A13504">
        <v>3301061238</v>
      </c>
      <c r="B13504" t="s">
        <v>168</v>
      </c>
      <c r="C13504" t="s">
        <v>168</v>
      </c>
      <c r="D13504">
        <v>0</v>
      </c>
      <c r="E13504">
        <v>0</v>
      </c>
      <c r="F13504">
        <v>438</v>
      </c>
      <c r="G13504">
        <v>19839926</v>
      </c>
      <c r="H13504">
        <v>146</v>
      </c>
      <c r="I13504">
        <v>6643000</v>
      </c>
      <c r="J13504">
        <v>0</v>
      </c>
      <c r="K13504">
        <v>0</v>
      </c>
      <c r="L13504">
        <v>65</v>
      </c>
      <c r="M13504">
        <v>4576000</v>
      </c>
      <c r="N13504">
        <v>150000</v>
      </c>
      <c r="O13504">
        <v>31208926</v>
      </c>
      <c r="P13504" t="s">
        <v>5</v>
      </c>
      <c r="Q13504" t="s">
        <v>14</v>
      </c>
      <c r="R13504" t="s">
        <v>169</v>
      </c>
      <c r="S13504" t="s">
        <v>170</v>
      </c>
      <c r="T13504">
        <v>20134790.967741936</v>
      </c>
      <c r="U13504">
        <v>20650853</v>
      </c>
      <c r="V13504">
        <v>516062.03225806355</v>
      </c>
      <c r="W13504">
        <v>2.5630364530967897E-2</v>
      </c>
      <c r="X13504" t="s">
        <v>402</v>
      </c>
    </row>
    <row r="13505" spans="1:24" x14ac:dyDescent="0.35">
      <c r="A13505">
        <v>6001143067</v>
      </c>
      <c r="B13505" t="s">
        <v>168</v>
      </c>
      <c r="C13505" t="s">
        <v>168</v>
      </c>
      <c r="D13505">
        <v>0</v>
      </c>
      <c r="E13505">
        <v>0</v>
      </c>
      <c r="F13505">
        <v>0</v>
      </c>
      <c r="G13505">
        <v>0</v>
      </c>
      <c r="H13505">
        <v>72</v>
      </c>
      <c r="I13505">
        <v>2050000</v>
      </c>
      <c r="J13505">
        <v>0</v>
      </c>
      <c r="K13505">
        <v>0</v>
      </c>
      <c r="L13505">
        <v>0</v>
      </c>
      <c r="M13505">
        <v>0</v>
      </c>
      <c r="N13505">
        <v>150000</v>
      </c>
      <c r="O13505">
        <v>2200000</v>
      </c>
      <c r="P13505" t="s">
        <v>5</v>
      </c>
      <c r="Q13505" t="s">
        <v>15</v>
      </c>
      <c r="R13505" t="s">
        <v>169</v>
      </c>
      <c r="S13505" t="s">
        <v>170</v>
      </c>
      <c r="T13505">
        <v>1419354.8387096773</v>
      </c>
      <c r="U13505">
        <v>830000</v>
      </c>
      <c r="V13505">
        <v>-589354.83870967734</v>
      </c>
      <c r="W13505">
        <v>-0.41522727272727267</v>
      </c>
      <c r="X13505" t="s">
        <v>179</v>
      </c>
    </row>
    <row r="13506" spans="1:24" x14ac:dyDescent="0.35">
      <c r="A13506">
        <v>3300015633</v>
      </c>
      <c r="B13506" t="s">
        <v>168</v>
      </c>
      <c r="C13506" t="s">
        <v>168</v>
      </c>
      <c r="D13506">
        <v>0</v>
      </c>
      <c r="E13506">
        <v>0</v>
      </c>
      <c r="F13506">
        <v>0</v>
      </c>
      <c r="G13506">
        <v>0</v>
      </c>
      <c r="H13506">
        <v>3</v>
      </c>
      <c r="I13506">
        <v>75000</v>
      </c>
      <c r="J13506">
        <v>0</v>
      </c>
      <c r="K13506">
        <v>0</v>
      </c>
      <c r="L13506">
        <v>1</v>
      </c>
      <c r="M13506">
        <v>52400</v>
      </c>
      <c r="N13506">
        <v>326100</v>
      </c>
      <c r="O13506">
        <v>453500</v>
      </c>
      <c r="P13506" t="s">
        <v>5</v>
      </c>
      <c r="Q13506" t="s">
        <v>8</v>
      </c>
      <c r="R13506" t="s">
        <v>169</v>
      </c>
      <c r="S13506" t="s">
        <v>170</v>
      </c>
      <c r="T13506">
        <v>292580.64516129036</v>
      </c>
      <c r="U13506">
        <v>16998</v>
      </c>
      <c r="V13506">
        <v>-275582.64516129036</v>
      </c>
      <c r="W13506">
        <v>-0.94190319735391403</v>
      </c>
      <c r="X13506" t="s">
        <v>262</v>
      </c>
    </row>
    <row r="13507" spans="1:24" x14ac:dyDescent="0.35">
      <c r="A13507">
        <v>3300017539</v>
      </c>
      <c r="B13507" t="s">
        <v>168</v>
      </c>
      <c r="C13507" t="s">
        <v>168</v>
      </c>
      <c r="D13507">
        <v>0</v>
      </c>
      <c r="E13507">
        <v>0</v>
      </c>
      <c r="F13507">
        <v>9</v>
      </c>
      <c r="G13507">
        <v>534169</v>
      </c>
      <c r="H13507">
        <v>29</v>
      </c>
      <c r="I13507">
        <v>1955000</v>
      </c>
      <c r="J13507">
        <v>0</v>
      </c>
      <c r="K13507">
        <v>0</v>
      </c>
      <c r="L13507">
        <v>1</v>
      </c>
      <c r="M13507">
        <v>102400</v>
      </c>
      <c r="N13507">
        <v>908500</v>
      </c>
      <c r="O13507">
        <v>3500069</v>
      </c>
      <c r="P13507" t="s">
        <v>5</v>
      </c>
      <c r="Q13507" t="s">
        <v>6</v>
      </c>
      <c r="R13507" t="s">
        <v>181</v>
      </c>
      <c r="S13507" t="s">
        <v>170</v>
      </c>
      <c r="T13507">
        <v>2258109.0322580645</v>
      </c>
      <c r="U13507">
        <v>3248984</v>
      </c>
      <c r="V13507">
        <v>990874.96774193551</v>
      </c>
      <c r="W13507">
        <v>0.43880740636827453</v>
      </c>
      <c r="X13507" t="s">
        <v>255</v>
      </c>
    </row>
    <row r="13508" spans="1:24" x14ac:dyDescent="0.35">
      <c r="A13508">
        <v>3300009678</v>
      </c>
      <c r="B13508" t="s">
        <v>168</v>
      </c>
      <c r="C13508" t="s">
        <v>168</v>
      </c>
      <c r="D13508">
        <v>0</v>
      </c>
      <c r="E13508">
        <v>0</v>
      </c>
      <c r="F13508">
        <v>88</v>
      </c>
      <c r="G13508">
        <v>7225977</v>
      </c>
      <c r="H13508">
        <v>19</v>
      </c>
      <c r="I13508">
        <v>695000</v>
      </c>
      <c r="J13508">
        <v>0</v>
      </c>
      <c r="K13508">
        <v>0</v>
      </c>
      <c r="L13508">
        <v>5</v>
      </c>
      <c r="M13508">
        <v>202000</v>
      </c>
      <c r="N13508">
        <v>380000</v>
      </c>
      <c r="O13508">
        <v>8502977</v>
      </c>
      <c r="P13508" t="s">
        <v>5</v>
      </c>
      <c r="Q13508" t="s">
        <v>12</v>
      </c>
      <c r="R13508" t="s">
        <v>169</v>
      </c>
      <c r="S13508" t="s">
        <v>170</v>
      </c>
      <c r="T13508">
        <v>5485791.6129032252</v>
      </c>
      <c r="U13508">
        <v>4443301</v>
      </c>
      <c r="V13508">
        <v>-1042490.6129032252</v>
      </c>
      <c r="W13508">
        <v>-0.1900346725623272</v>
      </c>
      <c r="X13508" t="s">
        <v>294</v>
      </c>
    </row>
    <row r="13509" spans="1:24" x14ac:dyDescent="0.35">
      <c r="A13509">
        <v>6001130614</v>
      </c>
      <c r="B13509" t="s">
        <v>168</v>
      </c>
      <c r="C13509" t="s">
        <v>168</v>
      </c>
      <c r="D13509">
        <v>0</v>
      </c>
      <c r="E13509">
        <v>0</v>
      </c>
      <c r="F13509">
        <v>53</v>
      </c>
      <c r="G13509">
        <v>1686944</v>
      </c>
      <c r="H13509">
        <v>21</v>
      </c>
      <c r="I13509">
        <v>880000</v>
      </c>
      <c r="J13509">
        <v>0</v>
      </c>
      <c r="K13509">
        <v>0</v>
      </c>
      <c r="L13509">
        <v>29</v>
      </c>
      <c r="M13509">
        <v>1009600</v>
      </c>
      <c r="N13509">
        <v>150000</v>
      </c>
      <c r="O13509">
        <v>3726544</v>
      </c>
      <c r="P13509" t="s">
        <v>5</v>
      </c>
      <c r="Q13509" t="s">
        <v>14</v>
      </c>
      <c r="R13509" t="s">
        <v>169</v>
      </c>
      <c r="S13509" t="s">
        <v>170</v>
      </c>
      <c r="T13509">
        <v>2404221.935483871</v>
      </c>
      <c r="U13509">
        <v>2074662</v>
      </c>
      <c r="V13509">
        <v>-329559.93548387103</v>
      </c>
      <c r="W13509">
        <v>-0.13707550481089181</v>
      </c>
      <c r="X13509" t="s">
        <v>314</v>
      </c>
    </row>
    <row r="13510" spans="1:24" x14ac:dyDescent="0.35">
      <c r="A13510">
        <v>3301059602</v>
      </c>
      <c r="B13510" t="s">
        <v>168</v>
      </c>
      <c r="C13510" t="s">
        <v>168</v>
      </c>
      <c r="D13510">
        <v>0</v>
      </c>
      <c r="E13510">
        <v>0</v>
      </c>
      <c r="F13510">
        <v>1</v>
      </c>
      <c r="G13510">
        <v>19899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44800</v>
      </c>
      <c r="N13510">
        <v>1060000</v>
      </c>
      <c r="O13510">
        <v>1124699</v>
      </c>
      <c r="P13510" t="s">
        <v>5</v>
      </c>
      <c r="Q13510" t="s">
        <v>12</v>
      </c>
      <c r="R13510" t="s">
        <v>169</v>
      </c>
      <c r="S13510" t="s">
        <v>170</v>
      </c>
      <c r="T13510">
        <v>725612.25806451612</v>
      </c>
      <c r="U13510">
        <v>1235198</v>
      </c>
      <c r="V13510">
        <v>509585.74193548388</v>
      </c>
      <c r="W13510">
        <v>0.7022838110463332</v>
      </c>
      <c r="X13510" t="s">
        <v>235</v>
      </c>
    </row>
    <row r="13511" spans="1:24" x14ac:dyDescent="0.35">
      <c r="A13511">
        <v>6001131198</v>
      </c>
      <c r="B13511" t="s">
        <v>168</v>
      </c>
      <c r="C13511" t="s">
        <v>168</v>
      </c>
      <c r="D13511">
        <v>0</v>
      </c>
      <c r="E13511">
        <v>0</v>
      </c>
      <c r="F13511">
        <v>209</v>
      </c>
      <c r="G13511">
        <v>3718941</v>
      </c>
      <c r="H13511">
        <v>72</v>
      </c>
      <c r="I13511">
        <v>1741000</v>
      </c>
      <c r="J13511">
        <v>0</v>
      </c>
      <c r="K13511">
        <v>0</v>
      </c>
      <c r="L13511">
        <v>36</v>
      </c>
      <c r="M13511">
        <v>1266400</v>
      </c>
      <c r="N13511">
        <v>0</v>
      </c>
      <c r="O13511">
        <v>6726341</v>
      </c>
      <c r="P13511" t="s">
        <v>5</v>
      </c>
      <c r="Q13511" t="s">
        <v>13</v>
      </c>
      <c r="R13511" t="s">
        <v>169</v>
      </c>
      <c r="S13511" t="s">
        <v>170</v>
      </c>
      <c r="T13511">
        <v>4339574.8387096776</v>
      </c>
      <c r="U13511">
        <v>3586381</v>
      </c>
      <c r="V13511">
        <v>-753193.83870967757</v>
      </c>
      <c r="W13511">
        <v>-0.17356397036665261</v>
      </c>
      <c r="X13511" t="s">
        <v>297</v>
      </c>
    </row>
    <row r="13512" spans="1:24" x14ac:dyDescent="0.35">
      <c r="A13512">
        <v>3301050081</v>
      </c>
      <c r="B13512" t="s">
        <v>168</v>
      </c>
      <c r="C13512" t="s">
        <v>168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264500</v>
      </c>
      <c r="O13512">
        <v>264500</v>
      </c>
      <c r="P13512" t="s">
        <v>5</v>
      </c>
      <c r="Q13512" t="s">
        <v>12</v>
      </c>
      <c r="R13512" t="s">
        <v>169</v>
      </c>
      <c r="S13512" t="s">
        <v>170</v>
      </c>
      <c r="T13512">
        <v>170645.16129032258</v>
      </c>
      <c r="U13512">
        <v>247000</v>
      </c>
      <c r="V13512">
        <v>76354.838709677424</v>
      </c>
      <c r="W13512">
        <v>0.44744801512287347</v>
      </c>
      <c r="X13512" t="s">
        <v>248</v>
      </c>
    </row>
    <row r="13513" spans="1:24" x14ac:dyDescent="0.35">
      <c r="A13513">
        <v>3301068902</v>
      </c>
      <c r="B13513" t="s">
        <v>168</v>
      </c>
      <c r="C13513" t="s">
        <v>168</v>
      </c>
      <c r="D13513">
        <v>0</v>
      </c>
      <c r="E13513">
        <v>0</v>
      </c>
      <c r="F13513">
        <v>1</v>
      </c>
      <c r="G13513">
        <v>35550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2668800</v>
      </c>
      <c r="O13513">
        <v>2704350</v>
      </c>
      <c r="P13513" t="s">
        <v>5</v>
      </c>
      <c r="Q13513" t="s">
        <v>16</v>
      </c>
      <c r="R13513" t="s">
        <v>169</v>
      </c>
      <c r="S13513" t="s">
        <v>170</v>
      </c>
      <c r="T13513">
        <v>1744741.935483871</v>
      </c>
      <c r="U13513">
        <v>651900</v>
      </c>
      <c r="V13513">
        <v>-1092841.935483871</v>
      </c>
      <c r="W13513">
        <v>-0.62636308170170285</v>
      </c>
      <c r="X13513" t="s">
        <v>384</v>
      </c>
    </row>
    <row r="13514" spans="1:24" x14ac:dyDescent="0.35">
      <c r="A13514">
        <v>3300021799</v>
      </c>
      <c r="B13514" t="s">
        <v>168</v>
      </c>
      <c r="C13514" t="s">
        <v>168</v>
      </c>
      <c r="D13514">
        <v>0</v>
      </c>
      <c r="E13514">
        <v>0</v>
      </c>
      <c r="F13514">
        <v>49</v>
      </c>
      <c r="G13514">
        <v>1816652</v>
      </c>
      <c r="H13514">
        <v>0</v>
      </c>
      <c r="I13514">
        <v>0</v>
      </c>
      <c r="J13514">
        <v>0</v>
      </c>
      <c r="K13514">
        <v>0</v>
      </c>
      <c r="L13514">
        <v>1</v>
      </c>
      <c r="M13514">
        <v>22400</v>
      </c>
      <c r="N13514">
        <v>1239700</v>
      </c>
      <c r="O13514">
        <v>3078752</v>
      </c>
      <c r="P13514" t="s">
        <v>5</v>
      </c>
      <c r="Q13514" t="s">
        <v>7</v>
      </c>
      <c r="R13514" t="s">
        <v>169</v>
      </c>
      <c r="S13514" t="s">
        <v>170</v>
      </c>
      <c r="T13514">
        <v>1986291.6129032257</v>
      </c>
      <c r="U13514">
        <v>2248662</v>
      </c>
      <c r="V13514">
        <v>262370.3870967743</v>
      </c>
      <c r="W13514">
        <v>0.13209056786646034</v>
      </c>
      <c r="X13514" t="s">
        <v>176</v>
      </c>
    </row>
    <row r="13515" spans="1:24" x14ac:dyDescent="0.35">
      <c r="A13515">
        <v>3300010702</v>
      </c>
      <c r="B13515" t="s">
        <v>168</v>
      </c>
      <c r="C13515" t="s">
        <v>168</v>
      </c>
      <c r="D13515">
        <v>0</v>
      </c>
      <c r="E13515">
        <v>0</v>
      </c>
      <c r="F13515">
        <v>2</v>
      </c>
      <c r="G13515">
        <v>94679</v>
      </c>
      <c r="H13515">
        <v>1</v>
      </c>
      <c r="I13515">
        <v>10000</v>
      </c>
      <c r="J13515">
        <v>0</v>
      </c>
      <c r="K13515">
        <v>0</v>
      </c>
      <c r="L13515">
        <v>13</v>
      </c>
      <c r="M13515">
        <v>711200</v>
      </c>
      <c r="N13515">
        <v>293000</v>
      </c>
      <c r="O13515">
        <v>1108879</v>
      </c>
      <c r="P13515" t="s">
        <v>5</v>
      </c>
      <c r="Q13515" t="s">
        <v>12</v>
      </c>
      <c r="R13515" t="s">
        <v>169</v>
      </c>
      <c r="S13515" t="s">
        <v>170</v>
      </c>
      <c r="T13515">
        <v>715405.80645161285</v>
      </c>
      <c r="U13515">
        <v>508160</v>
      </c>
      <c r="V13515">
        <v>-207245.80645161285</v>
      </c>
      <c r="W13515">
        <v>-0.28968985795564706</v>
      </c>
      <c r="X13515" t="s">
        <v>361</v>
      </c>
    </row>
    <row r="13516" spans="1:24" x14ac:dyDescent="0.35">
      <c r="A13516">
        <v>3300015242</v>
      </c>
      <c r="B13516" t="s">
        <v>168</v>
      </c>
      <c r="C13516" t="s">
        <v>168</v>
      </c>
      <c r="D13516">
        <v>0</v>
      </c>
      <c r="E13516">
        <v>0</v>
      </c>
      <c r="F13516">
        <v>17</v>
      </c>
      <c r="G13516">
        <v>1106989</v>
      </c>
      <c r="H13516">
        <v>14</v>
      </c>
      <c r="I13516">
        <v>1350000</v>
      </c>
      <c r="J13516">
        <v>0</v>
      </c>
      <c r="K13516">
        <v>0</v>
      </c>
      <c r="L13516">
        <v>0</v>
      </c>
      <c r="M13516">
        <v>0</v>
      </c>
      <c r="N13516">
        <v>771700</v>
      </c>
      <c r="O13516">
        <v>3228689</v>
      </c>
      <c r="P13516" t="s">
        <v>5</v>
      </c>
      <c r="Q13516" t="s">
        <v>7</v>
      </c>
      <c r="R13516" t="s">
        <v>169</v>
      </c>
      <c r="S13516" t="s">
        <v>170</v>
      </c>
      <c r="T13516">
        <v>2083025.1612903227</v>
      </c>
      <c r="U13516">
        <v>2242235</v>
      </c>
      <c r="V13516">
        <v>159209.83870967734</v>
      </c>
      <c r="W13516">
        <v>7.643202860356002E-2</v>
      </c>
      <c r="X13516" t="s">
        <v>299</v>
      </c>
    </row>
    <row r="13517" spans="1:24" x14ac:dyDescent="0.35">
      <c r="A13517">
        <v>6001136417</v>
      </c>
      <c r="B13517" t="s">
        <v>168</v>
      </c>
      <c r="C13517" t="s">
        <v>168</v>
      </c>
      <c r="D13517">
        <v>0</v>
      </c>
      <c r="E13517">
        <v>0</v>
      </c>
      <c r="F13517">
        <v>22</v>
      </c>
      <c r="G13517">
        <v>1096279</v>
      </c>
      <c r="H13517">
        <v>0</v>
      </c>
      <c r="I13517">
        <v>0</v>
      </c>
      <c r="J13517">
        <v>0</v>
      </c>
      <c r="K13517">
        <v>0</v>
      </c>
      <c r="L13517">
        <v>1</v>
      </c>
      <c r="M13517">
        <v>218350</v>
      </c>
      <c r="N13517">
        <v>150000</v>
      </c>
      <c r="O13517">
        <v>1464629</v>
      </c>
      <c r="P13517" t="s">
        <v>5</v>
      </c>
      <c r="Q13517" t="s">
        <v>10</v>
      </c>
      <c r="R13517" t="s">
        <v>169</v>
      </c>
      <c r="S13517" t="s">
        <v>170</v>
      </c>
      <c r="T13517">
        <v>944921.93548387091</v>
      </c>
      <c r="U13517">
        <v>1434967</v>
      </c>
      <c r="V13517">
        <v>490045.06451612909</v>
      </c>
      <c r="W13517">
        <v>0.51860904706925792</v>
      </c>
      <c r="X13517" t="s">
        <v>337</v>
      </c>
    </row>
    <row r="13518" spans="1:24" x14ac:dyDescent="0.35">
      <c r="A13518">
        <v>3301069769</v>
      </c>
      <c r="B13518" t="s">
        <v>168</v>
      </c>
      <c r="C13518" t="s">
        <v>168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30000</v>
      </c>
      <c r="O13518">
        <v>30000</v>
      </c>
      <c r="P13518" t="s">
        <v>5</v>
      </c>
      <c r="Q13518" t="s">
        <v>13</v>
      </c>
      <c r="R13518" t="s">
        <v>169</v>
      </c>
      <c r="S13518" t="s">
        <v>170</v>
      </c>
      <c r="T13518">
        <v>19354.83870967742</v>
      </c>
      <c r="U13518">
        <v>0</v>
      </c>
      <c r="V13518">
        <v>-19354.83870967742</v>
      </c>
      <c r="W13518">
        <v>0</v>
      </c>
      <c r="X13518" t="s">
        <v>397</v>
      </c>
    </row>
    <row r="13519" spans="1:24" x14ac:dyDescent="0.35">
      <c r="A13519">
        <v>3300012947</v>
      </c>
      <c r="B13519" t="s">
        <v>168</v>
      </c>
      <c r="C13519" t="s">
        <v>168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330000</v>
      </c>
      <c r="O13519">
        <v>330000</v>
      </c>
      <c r="P13519" t="s">
        <v>5</v>
      </c>
      <c r="Q13519" t="s">
        <v>12</v>
      </c>
      <c r="R13519" t="s">
        <v>169</v>
      </c>
      <c r="S13519" t="s">
        <v>170</v>
      </c>
      <c r="T13519">
        <v>212903.22580645164</v>
      </c>
      <c r="U13519">
        <v>430000</v>
      </c>
      <c r="V13519">
        <v>217096.77419354836</v>
      </c>
      <c r="W13519">
        <v>1.0196969696969695</v>
      </c>
      <c r="X13519" t="s">
        <v>415</v>
      </c>
    </row>
    <row r="13520" spans="1:24" x14ac:dyDescent="0.35">
      <c r="A13520">
        <v>3300018076</v>
      </c>
      <c r="B13520" t="s">
        <v>168</v>
      </c>
      <c r="C13520" t="s">
        <v>168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2145000</v>
      </c>
      <c r="O13520">
        <v>2145000</v>
      </c>
      <c r="P13520" t="s">
        <v>5</v>
      </c>
      <c r="Q13520" t="s">
        <v>6</v>
      </c>
      <c r="R13520" t="s">
        <v>181</v>
      </c>
      <c r="S13520" t="s">
        <v>170</v>
      </c>
      <c r="T13520">
        <v>1383870.9677419355</v>
      </c>
      <c r="U13520">
        <v>1004800</v>
      </c>
      <c r="V13520">
        <v>-379070.96774193551</v>
      </c>
      <c r="W13520">
        <v>-0.27392074592074589</v>
      </c>
      <c r="X13520" t="s">
        <v>276</v>
      </c>
    </row>
    <row r="13521" spans="1:24" x14ac:dyDescent="0.35">
      <c r="A13521">
        <v>3301068091</v>
      </c>
      <c r="B13521" t="s">
        <v>168</v>
      </c>
      <c r="C13521" t="s">
        <v>168</v>
      </c>
      <c r="D13521">
        <v>0</v>
      </c>
      <c r="E13521">
        <v>0</v>
      </c>
      <c r="F13521">
        <v>69</v>
      </c>
      <c r="G13521">
        <v>2699000</v>
      </c>
      <c r="H13521">
        <v>14</v>
      </c>
      <c r="I13521">
        <v>410000</v>
      </c>
      <c r="J13521">
        <v>0</v>
      </c>
      <c r="K13521">
        <v>0</v>
      </c>
      <c r="L13521">
        <v>2</v>
      </c>
      <c r="M13521">
        <v>44800</v>
      </c>
      <c r="N13521">
        <v>1889000</v>
      </c>
      <c r="O13521">
        <v>5042800</v>
      </c>
      <c r="P13521" t="s">
        <v>5</v>
      </c>
      <c r="Q13521" t="s">
        <v>12</v>
      </c>
      <c r="R13521" t="s">
        <v>169</v>
      </c>
      <c r="S13521" t="s">
        <v>170</v>
      </c>
      <c r="T13521">
        <v>3253419.3548387098</v>
      </c>
      <c r="U13521">
        <v>3064780</v>
      </c>
      <c r="V13521">
        <v>-188639.35483870981</v>
      </c>
      <c r="W13521">
        <v>-5.7981875148726991E-2</v>
      </c>
      <c r="X13521" t="s">
        <v>257</v>
      </c>
    </row>
    <row r="13522" spans="1:24" x14ac:dyDescent="0.35">
      <c r="A13522">
        <v>3301068889</v>
      </c>
      <c r="B13522" t="s">
        <v>168</v>
      </c>
      <c r="C13522" t="s">
        <v>168</v>
      </c>
      <c r="D13522">
        <v>0</v>
      </c>
      <c r="E13522">
        <v>0</v>
      </c>
      <c r="F13522">
        <v>95</v>
      </c>
      <c r="G13522">
        <v>5034542</v>
      </c>
      <c r="H13522">
        <v>33</v>
      </c>
      <c r="I13522">
        <v>1255000</v>
      </c>
      <c r="J13522">
        <v>0</v>
      </c>
      <c r="K13522">
        <v>0</v>
      </c>
      <c r="L13522">
        <v>0</v>
      </c>
      <c r="M13522">
        <v>0</v>
      </c>
      <c r="N13522">
        <v>352500</v>
      </c>
      <c r="O13522">
        <v>6642042</v>
      </c>
      <c r="P13522" t="s">
        <v>5</v>
      </c>
      <c r="Q13522" t="s">
        <v>17</v>
      </c>
      <c r="R13522" t="s">
        <v>169</v>
      </c>
      <c r="S13522" t="s">
        <v>170</v>
      </c>
      <c r="T13522">
        <v>4285188.3870967738</v>
      </c>
      <c r="U13522">
        <v>3229389</v>
      </c>
      <c r="V13522">
        <v>-1055799.3870967738</v>
      </c>
      <c r="W13522">
        <v>-0.24638342395305535</v>
      </c>
      <c r="X13522" t="s">
        <v>269</v>
      </c>
    </row>
    <row r="13523" spans="1:24" x14ac:dyDescent="0.35">
      <c r="A13523">
        <v>3301060945</v>
      </c>
      <c r="B13523" t="s">
        <v>168</v>
      </c>
      <c r="C13523" t="s">
        <v>168</v>
      </c>
      <c r="D13523">
        <v>0</v>
      </c>
      <c r="E13523">
        <v>0</v>
      </c>
      <c r="F13523">
        <v>12</v>
      </c>
      <c r="G13523">
        <v>347488</v>
      </c>
      <c r="H13523">
        <v>8</v>
      </c>
      <c r="I13523">
        <v>90000</v>
      </c>
      <c r="J13523">
        <v>0</v>
      </c>
      <c r="K13523">
        <v>0</v>
      </c>
      <c r="L13523">
        <v>20</v>
      </c>
      <c r="M13523">
        <v>1228000</v>
      </c>
      <c r="N13523">
        <v>150000</v>
      </c>
      <c r="O13523">
        <v>1815488</v>
      </c>
      <c r="P13523" t="s">
        <v>5</v>
      </c>
      <c r="Q13523" t="s">
        <v>9</v>
      </c>
      <c r="R13523" t="s">
        <v>169</v>
      </c>
      <c r="S13523" t="s">
        <v>170</v>
      </c>
      <c r="T13523">
        <v>1171282.5806451614</v>
      </c>
      <c r="U13523">
        <v>917793</v>
      </c>
      <c r="V13523">
        <v>-253489.58064516145</v>
      </c>
      <c r="W13523">
        <v>-0.21642051613670821</v>
      </c>
      <c r="X13523" t="s">
        <v>228</v>
      </c>
    </row>
    <row r="13524" spans="1:24" x14ac:dyDescent="0.35">
      <c r="A13524">
        <v>3301068223</v>
      </c>
      <c r="B13524" t="s">
        <v>168</v>
      </c>
      <c r="C13524" t="s">
        <v>168</v>
      </c>
      <c r="D13524">
        <v>0</v>
      </c>
      <c r="E13524">
        <v>0</v>
      </c>
      <c r="F13524">
        <v>453</v>
      </c>
      <c r="G13524">
        <v>10282652</v>
      </c>
      <c r="H13524">
        <v>46</v>
      </c>
      <c r="I13524">
        <v>1415000</v>
      </c>
      <c r="J13524">
        <v>0</v>
      </c>
      <c r="K13524">
        <v>0</v>
      </c>
      <c r="L13524">
        <v>2</v>
      </c>
      <c r="M13524">
        <v>74800</v>
      </c>
      <c r="N13524">
        <v>352500</v>
      </c>
      <c r="O13524">
        <v>12124952</v>
      </c>
      <c r="P13524" t="s">
        <v>5</v>
      </c>
      <c r="Q13524" t="s">
        <v>17</v>
      </c>
      <c r="R13524" t="s">
        <v>169</v>
      </c>
      <c r="S13524" t="s">
        <v>170</v>
      </c>
      <c r="T13524">
        <v>7822549.6774193551</v>
      </c>
      <c r="U13524">
        <v>7604407</v>
      </c>
      <c r="V13524">
        <v>-218142.67741935514</v>
      </c>
      <c r="W13524">
        <v>-2.7886390807980166E-2</v>
      </c>
      <c r="X13524" t="s">
        <v>311</v>
      </c>
    </row>
    <row r="13525" spans="1:24" x14ac:dyDescent="0.35">
      <c r="A13525">
        <v>3300012309</v>
      </c>
      <c r="B13525" t="s">
        <v>168</v>
      </c>
      <c r="C13525" t="s">
        <v>168</v>
      </c>
      <c r="D13525">
        <v>0</v>
      </c>
      <c r="E13525">
        <v>0</v>
      </c>
      <c r="F13525">
        <v>37</v>
      </c>
      <c r="G13525">
        <v>1723256</v>
      </c>
      <c r="H13525">
        <v>18</v>
      </c>
      <c r="I13525">
        <v>815000</v>
      </c>
      <c r="J13525">
        <v>0</v>
      </c>
      <c r="K13525">
        <v>0</v>
      </c>
      <c r="L13525">
        <v>0</v>
      </c>
      <c r="M13525">
        <v>0</v>
      </c>
      <c r="N13525">
        <v>813500</v>
      </c>
      <c r="O13525">
        <v>3351756</v>
      </c>
      <c r="P13525" t="s">
        <v>5</v>
      </c>
      <c r="Q13525" t="s">
        <v>12</v>
      </c>
      <c r="R13525" t="s">
        <v>169</v>
      </c>
      <c r="S13525" t="s">
        <v>170</v>
      </c>
      <c r="T13525">
        <v>2162423.2258064514</v>
      </c>
      <c r="U13525">
        <v>1629584</v>
      </c>
      <c r="V13525">
        <v>-532839.2258064514</v>
      </c>
      <c r="W13525">
        <v>-0.24640839010954252</v>
      </c>
      <c r="X13525" t="s">
        <v>188</v>
      </c>
    </row>
    <row r="13526" spans="1:24" x14ac:dyDescent="0.35">
      <c r="A13526">
        <v>3301073100</v>
      </c>
      <c r="B13526" t="s">
        <v>168</v>
      </c>
      <c r="C13526" t="s">
        <v>168</v>
      </c>
      <c r="D13526">
        <v>0</v>
      </c>
      <c r="E13526">
        <v>0</v>
      </c>
      <c r="F13526">
        <v>84</v>
      </c>
      <c r="G13526">
        <v>2589864</v>
      </c>
      <c r="H13526">
        <v>141</v>
      </c>
      <c r="I13526">
        <v>4835000</v>
      </c>
      <c r="J13526">
        <v>0</v>
      </c>
      <c r="K13526">
        <v>0</v>
      </c>
      <c r="L13526">
        <v>47</v>
      </c>
      <c r="M13526">
        <v>2174250</v>
      </c>
      <c r="N13526">
        <v>150000</v>
      </c>
      <c r="O13526">
        <v>9749114</v>
      </c>
      <c r="P13526" t="s">
        <v>5</v>
      </c>
      <c r="Q13526" t="s">
        <v>14</v>
      </c>
      <c r="R13526" t="s">
        <v>169</v>
      </c>
      <c r="S13526" t="s">
        <v>170</v>
      </c>
      <c r="T13526">
        <v>6289750.9677419355</v>
      </c>
      <c r="U13526">
        <v>6877784</v>
      </c>
      <c r="V13526">
        <v>588033.03225806449</v>
      </c>
      <c r="W13526">
        <v>9.3490670023963274E-2</v>
      </c>
      <c r="X13526" t="s">
        <v>260</v>
      </c>
    </row>
    <row r="13527" spans="1:24" x14ac:dyDescent="0.35">
      <c r="A13527">
        <v>3301035657</v>
      </c>
      <c r="B13527" t="s">
        <v>168</v>
      </c>
      <c r="C13527" t="s">
        <v>168</v>
      </c>
      <c r="D13527">
        <v>0</v>
      </c>
      <c r="E13527">
        <v>0</v>
      </c>
      <c r="F13527">
        <v>26</v>
      </c>
      <c r="G13527">
        <v>1037473</v>
      </c>
      <c r="H13527">
        <v>23</v>
      </c>
      <c r="I13527">
        <v>717000</v>
      </c>
      <c r="J13527">
        <v>0</v>
      </c>
      <c r="K13527">
        <v>0</v>
      </c>
      <c r="L13527">
        <v>11</v>
      </c>
      <c r="M13527">
        <v>330000</v>
      </c>
      <c r="N13527">
        <v>45000</v>
      </c>
      <c r="O13527">
        <v>2129473</v>
      </c>
      <c r="P13527" t="s">
        <v>5</v>
      </c>
      <c r="Q13527" t="s">
        <v>14</v>
      </c>
      <c r="R13527" t="s">
        <v>169</v>
      </c>
      <c r="S13527" t="s">
        <v>170</v>
      </c>
      <c r="T13527">
        <v>1373853.5483870967</v>
      </c>
      <c r="U13527">
        <v>1186981</v>
      </c>
      <c r="V13527">
        <v>-186872.54838709673</v>
      </c>
      <c r="W13527">
        <v>-0.13602071968040919</v>
      </c>
      <c r="X13527" t="s">
        <v>260</v>
      </c>
    </row>
    <row r="13528" spans="1:24" x14ac:dyDescent="0.35">
      <c r="A13528">
        <v>3300015629</v>
      </c>
      <c r="B13528" t="s">
        <v>168</v>
      </c>
      <c r="C13528" t="s">
        <v>168</v>
      </c>
      <c r="D13528">
        <v>0</v>
      </c>
      <c r="E13528">
        <v>0</v>
      </c>
      <c r="F13528">
        <v>7</v>
      </c>
      <c r="G13528">
        <v>247294</v>
      </c>
      <c r="H13528">
        <v>5</v>
      </c>
      <c r="I13528">
        <v>40000</v>
      </c>
      <c r="J13528">
        <v>0</v>
      </c>
      <c r="K13528">
        <v>0</v>
      </c>
      <c r="L13528">
        <v>0</v>
      </c>
      <c r="M13528">
        <v>0</v>
      </c>
      <c r="N13528">
        <v>920700</v>
      </c>
      <c r="O13528">
        <v>1207994</v>
      </c>
      <c r="P13528" t="s">
        <v>5</v>
      </c>
      <c r="Q13528" t="s">
        <v>7</v>
      </c>
      <c r="R13528" t="s">
        <v>169</v>
      </c>
      <c r="S13528" t="s">
        <v>170</v>
      </c>
      <c r="T13528">
        <v>779350.96774193551</v>
      </c>
      <c r="U13528">
        <v>1305794</v>
      </c>
      <c r="V13528">
        <v>526443.03225806449</v>
      </c>
      <c r="W13528">
        <v>0.67548903388592985</v>
      </c>
      <c r="X13528" t="s">
        <v>176</v>
      </c>
    </row>
    <row r="13529" spans="1:24" x14ac:dyDescent="0.35">
      <c r="A13529">
        <v>3300025700</v>
      </c>
      <c r="B13529" t="s">
        <v>168</v>
      </c>
      <c r="C13529" t="s">
        <v>168</v>
      </c>
      <c r="D13529">
        <v>0</v>
      </c>
      <c r="E13529">
        <v>0</v>
      </c>
      <c r="F13529">
        <v>2</v>
      </c>
      <c r="G13529">
        <v>31375</v>
      </c>
      <c r="H13529">
        <v>4</v>
      </c>
      <c r="I13529">
        <v>105000</v>
      </c>
      <c r="J13529">
        <v>0</v>
      </c>
      <c r="K13529">
        <v>0</v>
      </c>
      <c r="L13529">
        <v>0</v>
      </c>
      <c r="M13529">
        <v>0</v>
      </c>
      <c r="N13529">
        <v>1983000</v>
      </c>
      <c r="O13529">
        <v>2119375</v>
      </c>
      <c r="P13529" t="s">
        <v>5</v>
      </c>
      <c r="Q13529" t="s">
        <v>16</v>
      </c>
      <c r="R13529" t="s">
        <v>169</v>
      </c>
      <c r="S13529" t="s">
        <v>170</v>
      </c>
      <c r="T13529">
        <v>1367338.7096774194</v>
      </c>
      <c r="U13529">
        <v>2130950</v>
      </c>
      <c r="V13529">
        <v>763611.29032258061</v>
      </c>
      <c r="W13529">
        <v>0.55846534945443826</v>
      </c>
      <c r="X13529" t="s">
        <v>312</v>
      </c>
    </row>
    <row r="13530" spans="1:24" x14ac:dyDescent="0.35">
      <c r="A13530">
        <v>3300004243</v>
      </c>
      <c r="B13530" t="s">
        <v>168</v>
      </c>
      <c r="C13530" t="s">
        <v>168</v>
      </c>
      <c r="D13530">
        <v>0</v>
      </c>
      <c r="E13530">
        <v>0</v>
      </c>
      <c r="F13530">
        <v>0</v>
      </c>
      <c r="G13530">
        <v>0</v>
      </c>
      <c r="H13530">
        <v>92</v>
      </c>
      <c r="I13530">
        <v>3590000</v>
      </c>
      <c r="J13530">
        <v>0</v>
      </c>
      <c r="K13530">
        <v>0</v>
      </c>
      <c r="L13530">
        <v>22</v>
      </c>
      <c r="M13530">
        <v>912800</v>
      </c>
      <c r="N13530">
        <v>30000</v>
      </c>
      <c r="O13530">
        <v>4532800</v>
      </c>
      <c r="P13530" t="s">
        <v>5</v>
      </c>
      <c r="Q13530" t="s">
        <v>13</v>
      </c>
      <c r="R13530" t="s">
        <v>169</v>
      </c>
      <c r="S13530" t="s">
        <v>170</v>
      </c>
      <c r="T13530">
        <v>2924387.0967741935</v>
      </c>
      <c r="U13530">
        <v>1875697</v>
      </c>
      <c r="V13530">
        <v>-1048690.0967741935</v>
      </c>
      <c r="W13530">
        <v>-0.35860167004941756</v>
      </c>
      <c r="X13530" t="s">
        <v>280</v>
      </c>
    </row>
    <row r="13531" spans="1:24" x14ac:dyDescent="0.35">
      <c r="A13531">
        <v>3300026279</v>
      </c>
      <c r="B13531" t="s">
        <v>168</v>
      </c>
      <c r="C13531" t="s">
        <v>168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150000</v>
      </c>
      <c r="O13531">
        <v>150000</v>
      </c>
      <c r="P13531" t="s">
        <v>5</v>
      </c>
      <c r="Q13531" t="s">
        <v>9</v>
      </c>
      <c r="R13531" t="s">
        <v>169</v>
      </c>
      <c r="S13531" t="s">
        <v>170</v>
      </c>
      <c r="T13531">
        <v>96774.193548387106</v>
      </c>
      <c r="U13531">
        <v>30000</v>
      </c>
      <c r="V13531">
        <v>-66774.193548387106</v>
      </c>
      <c r="W13531">
        <v>-0.69</v>
      </c>
      <c r="X13531" t="s">
        <v>228</v>
      </c>
    </row>
    <row r="13532" spans="1:24" x14ac:dyDescent="0.35">
      <c r="A13532">
        <v>3301022265</v>
      </c>
      <c r="B13532" t="s">
        <v>168</v>
      </c>
      <c r="C13532" t="s">
        <v>168</v>
      </c>
      <c r="D13532">
        <v>0</v>
      </c>
      <c r="E13532">
        <v>0</v>
      </c>
      <c r="F13532">
        <v>38</v>
      </c>
      <c r="G13532">
        <v>1590014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2652100</v>
      </c>
      <c r="O13532">
        <v>4242114</v>
      </c>
      <c r="P13532" t="s">
        <v>5</v>
      </c>
      <c r="Q13532" t="s">
        <v>6</v>
      </c>
      <c r="R13532" t="s">
        <v>169</v>
      </c>
      <c r="S13532" t="s">
        <v>170</v>
      </c>
      <c r="T13532">
        <v>2736847.7419354836</v>
      </c>
      <c r="U13532">
        <v>2131954</v>
      </c>
      <c r="V13532">
        <v>-604893.74193548365</v>
      </c>
      <c r="W13532">
        <v>-0.22101841204644657</v>
      </c>
      <c r="X13532" t="s">
        <v>245</v>
      </c>
    </row>
    <row r="13533" spans="1:24" x14ac:dyDescent="0.35">
      <c r="A13533">
        <v>3300015767</v>
      </c>
      <c r="B13533" t="s">
        <v>168</v>
      </c>
      <c r="C13533" t="s">
        <v>168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1</v>
      </c>
      <c r="M13533">
        <v>22400</v>
      </c>
      <c r="N13533">
        <v>902100</v>
      </c>
      <c r="O13533">
        <v>924500</v>
      </c>
      <c r="P13533" t="s">
        <v>5</v>
      </c>
      <c r="Q13533" t="s">
        <v>7</v>
      </c>
      <c r="R13533" t="s">
        <v>169</v>
      </c>
      <c r="S13533" t="s">
        <v>170</v>
      </c>
      <c r="T13533">
        <v>596451.61290322582</v>
      </c>
      <c r="U13533">
        <v>921700</v>
      </c>
      <c r="V13533">
        <v>325248.38709677418</v>
      </c>
      <c r="W13533">
        <v>0.54530557057869111</v>
      </c>
      <c r="X13533" t="s">
        <v>204</v>
      </c>
    </row>
    <row r="13534" spans="1:24" x14ac:dyDescent="0.35">
      <c r="A13534">
        <v>3301001520</v>
      </c>
      <c r="B13534" t="s">
        <v>168</v>
      </c>
      <c r="C13534" t="s">
        <v>168</v>
      </c>
      <c r="D13534">
        <v>0</v>
      </c>
      <c r="E13534">
        <v>0</v>
      </c>
      <c r="F13534">
        <v>12</v>
      </c>
      <c r="G13534">
        <v>610596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303000</v>
      </c>
      <c r="O13534">
        <v>913596</v>
      </c>
      <c r="P13534" t="s">
        <v>5</v>
      </c>
      <c r="Q13534" t="s">
        <v>12</v>
      </c>
      <c r="R13534" t="s">
        <v>169</v>
      </c>
      <c r="S13534" t="s">
        <v>170</v>
      </c>
      <c r="T13534">
        <v>589416.77419354836</v>
      </c>
      <c r="U13534">
        <v>296598</v>
      </c>
      <c r="V13534">
        <v>-292818.77419354836</v>
      </c>
      <c r="W13534">
        <v>-0.49679409717205414</v>
      </c>
      <c r="X13534" t="s">
        <v>233</v>
      </c>
    </row>
    <row r="13535" spans="1:24" x14ac:dyDescent="0.35">
      <c r="A13535">
        <v>3300013792</v>
      </c>
      <c r="B13535" t="s">
        <v>168</v>
      </c>
      <c r="C13535" t="s">
        <v>168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1047000</v>
      </c>
      <c r="O13535">
        <v>1047000</v>
      </c>
      <c r="P13535" t="s">
        <v>5</v>
      </c>
      <c r="Q13535" t="s">
        <v>8</v>
      </c>
      <c r="R13535" t="s">
        <v>169</v>
      </c>
      <c r="S13535" t="s">
        <v>170</v>
      </c>
      <c r="T13535">
        <v>675483.87096774194</v>
      </c>
      <c r="U13535">
        <v>0</v>
      </c>
      <c r="V13535">
        <v>-675483.87096774194</v>
      </c>
      <c r="W13535">
        <v>0</v>
      </c>
      <c r="X13535" t="s">
        <v>395</v>
      </c>
    </row>
    <row r="13536" spans="1:24" x14ac:dyDescent="0.35">
      <c r="A13536">
        <v>3301070665</v>
      </c>
      <c r="B13536" t="s">
        <v>168</v>
      </c>
      <c r="C13536" t="s">
        <v>168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485000</v>
      </c>
      <c r="O13536">
        <v>485000</v>
      </c>
      <c r="P13536" t="s">
        <v>5</v>
      </c>
      <c r="Q13536" t="s">
        <v>14</v>
      </c>
      <c r="R13536" t="s">
        <v>181</v>
      </c>
      <c r="S13536" t="s">
        <v>170</v>
      </c>
      <c r="T13536">
        <v>312903.22580645164</v>
      </c>
      <c r="U13536">
        <v>30000</v>
      </c>
      <c r="V13536">
        <v>-282903.22580645164</v>
      </c>
      <c r="W13536">
        <v>-0.90412371134020619</v>
      </c>
      <c r="X13536" t="s">
        <v>314</v>
      </c>
    </row>
    <row r="13537" spans="1:24" x14ac:dyDescent="0.35">
      <c r="A13537">
        <v>3300008559</v>
      </c>
      <c r="B13537" t="s">
        <v>168</v>
      </c>
      <c r="C13537" t="s">
        <v>168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794000</v>
      </c>
      <c r="O13537">
        <v>794000</v>
      </c>
      <c r="P13537" t="s">
        <v>5</v>
      </c>
      <c r="Q13537" t="s">
        <v>16</v>
      </c>
      <c r="R13537" t="s">
        <v>169</v>
      </c>
      <c r="S13537" t="s">
        <v>170</v>
      </c>
      <c r="T13537">
        <v>512258.06451612903</v>
      </c>
      <c r="U13537">
        <v>878900</v>
      </c>
      <c r="V13537">
        <v>366641.93548387097</v>
      </c>
      <c r="W13537">
        <v>0.7157367758186397</v>
      </c>
      <c r="X13537" t="s">
        <v>330</v>
      </c>
    </row>
    <row r="13538" spans="1:24" x14ac:dyDescent="0.35">
      <c r="A13538">
        <v>3301002744</v>
      </c>
      <c r="B13538" t="s">
        <v>168</v>
      </c>
      <c r="C13538" t="s">
        <v>168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225000</v>
      </c>
      <c r="O13538">
        <v>225000</v>
      </c>
      <c r="P13538" t="s">
        <v>5</v>
      </c>
      <c r="Q13538" t="s">
        <v>10</v>
      </c>
      <c r="R13538" t="s">
        <v>169</v>
      </c>
      <c r="S13538" t="s">
        <v>170</v>
      </c>
      <c r="T13538">
        <v>145161.29032258064</v>
      </c>
      <c r="U13538">
        <v>180000</v>
      </c>
      <c r="V13538">
        <v>34838.709677419363</v>
      </c>
      <c r="W13538">
        <v>0.24</v>
      </c>
      <c r="X13538" t="s">
        <v>223</v>
      </c>
    </row>
    <row r="13539" spans="1:24" x14ac:dyDescent="0.35">
      <c r="A13539">
        <v>3301020175</v>
      </c>
      <c r="B13539" t="s">
        <v>168</v>
      </c>
      <c r="C13539" t="s">
        <v>168</v>
      </c>
      <c r="D13539">
        <v>0</v>
      </c>
      <c r="E13539">
        <v>0</v>
      </c>
      <c r="F13539">
        <v>53</v>
      </c>
      <c r="G13539">
        <v>2137037</v>
      </c>
      <c r="H13539">
        <v>1</v>
      </c>
      <c r="I13539">
        <v>10000</v>
      </c>
      <c r="J13539">
        <v>0</v>
      </c>
      <c r="K13539">
        <v>0</v>
      </c>
      <c r="L13539">
        <v>1</v>
      </c>
      <c r="M13539">
        <v>102400</v>
      </c>
      <c r="N13539">
        <v>1703900</v>
      </c>
      <c r="O13539">
        <v>3953337</v>
      </c>
      <c r="P13539" t="s">
        <v>5</v>
      </c>
      <c r="Q13539" t="s">
        <v>7</v>
      </c>
      <c r="R13539" t="s">
        <v>169</v>
      </c>
      <c r="S13539" t="s">
        <v>170</v>
      </c>
      <c r="T13539">
        <v>2550540</v>
      </c>
      <c r="U13539">
        <v>2787068</v>
      </c>
      <c r="V13539">
        <v>236528</v>
      </c>
      <c r="W13539">
        <v>9.2736440126404585E-2</v>
      </c>
      <c r="X13539" t="s">
        <v>401</v>
      </c>
    </row>
    <row r="13540" spans="1:24" x14ac:dyDescent="0.35">
      <c r="A13540">
        <v>3301071010</v>
      </c>
      <c r="B13540" t="s">
        <v>168</v>
      </c>
      <c r="C13540" t="s">
        <v>168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184000</v>
      </c>
      <c r="O13540">
        <v>184000</v>
      </c>
      <c r="P13540" t="s">
        <v>5</v>
      </c>
      <c r="Q13540" t="s">
        <v>6</v>
      </c>
      <c r="R13540" t="s">
        <v>181</v>
      </c>
      <c r="S13540" t="s">
        <v>170</v>
      </c>
      <c r="T13540">
        <v>118709.67741935483</v>
      </c>
      <c r="U13540">
        <v>357000</v>
      </c>
      <c r="V13540">
        <v>238290.32258064515</v>
      </c>
      <c r="W13540">
        <v>2.0073369565217392</v>
      </c>
      <c r="X13540" t="s">
        <v>371</v>
      </c>
    </row>
    <row r="13541" spans="1:24" x14ac:dyDescent="0.35">
      <c r="A13541">
        <v>3301066805</v>
      </c>
      <c r="B13541" t="s">
        <v>168</v>
      </c>
      <c r="C13541" t="s">
        <v>168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330000</v>
      </c>
      <c r="O13541">
        <v>330000</v>
      </c>
      <c r="P13541" t="s">
        <v>5</v>
      </c>
      <c r="Q13541" t="s">
        <v>12</v>
      </c>
      <c r="R13541" t="s">
        <v>169</v>
      </c>
      <c r="S13541" t="s">
        <v>170</v>
      </c>
      <c r="T13541">
        <v>212903.22580645164</v>
      </c>
      <c r="U13541">
        <v>380000</v>
      </c>
      <c r="V13541">
        <v>167096.77419354836</v>
      </c>
      <c r="W13541">
        <v>0.78484848484848468</v>
      </c>
      <c r="X13541" t="s">
        <v>410</v>
      </c>
    </row>
    <row r="13542" spans="1:24" x14ac:dyDescent="0.35">
      <c r="A13542">
        <v>3301014131</v>
      </c>
      <c r="B13542" t="s">
        <v>168</v>
      </c>
      <c r="C13542" t="s">
        <v>168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1085000</v>
      </c>
      <c r="O13542">
        <v>1085000</v>
      </c>
      <c r="P13542" t="s">
        <v>5</v>
      </c>
      <c r="Q13542" t="s">
        <v>6</v>
      </c>
      <c r="R13542" t="s">
        <v>169</v>
      </c>
      <c r="S13542" t="s">
        <v>170</v>
      </c>
      <c r="T13542">
        <v>700000</v>
      </c>
      <c r="U13542">
        <v>260000</v>
      </c>
      <c r="V13542">
        <v>-440000</v>
      </c>
      <c r="W13542">
        <v>-0.62857142857142856</v>
      </c>
      <c r="X13542" t="s">
        <v>348</v>
      </c>
    </row>
    <row r="13543" spans="1:24" x14ac:dyDescent="0.35">
      <c r="A13543">
        <v>3301072182</v>
      </c>
      <c r="B13543" t="s">
        <v>168</v>
      </c>
      <c r="C13543" t="s">
        <v>168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342000</v>
      </c>
      <c r="O13543">
        <v>342000</v>
      </c>
      <c r="P13543" t="s">
        <v>5</v>
      </c>
      <c r="Q13543" t="s">
        <v>8</v>
      </c>
      <c r="R13543" t="s">
        <v>169</v>
      </c>
      <c r="S13543" t="s">
        <v>170</v>
      </c>
      <c r="T13543">
        <v>220645.16129032258</v>
      </c>
      <c r="U13543">
        <v>1046500</v>
      </c>
      <c r="V13543">
        <v>825854.83870967745</v>
      </c>
      <c r="W13543">
        <v>3.7429093567251464</v>
      </c>
      <c r="X13543" t="s">
        <v>264</v>
      </c>
    </row>
    <row r="13544" spans="1:24" x14ac:dyDescent="0.35">
      <c r="A13544">
        <v>3301072907</v>
      </c>
      <c r="B13544" t="s">
        <v>168</v>
      </c>
      <c r="C13544" t="s">
        <v>168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326100</v>
      </c>
      <c r="O13544">
        <v>326100</v>
      </c>
      <c r="P13544" t="s">
        <v>5</v>
      </c>
      <c r="Q13544" t="s">
        <v>8</v>
      </c>
      <c r="R13544" t="s">
        <v>169</v>
      </c>
      <c r="S13544" t="s">
        <v>170</v>
      </c>
      <c r="T13544">
        <v>210387.09677419357</v>
      </c>
      <c r="U13544">
        <v>0</v>
      </c>
      <c r="V13544">
        <v>-210387.09677419357</v>
      </c>
      <c r="W13544">
        <v>0</v>
      </c>
      <c r="X13544" t="s">
        <v>393</v>
      </c>
    </row>
    <row r="13545" spans="1:24" x14ac:dyDescent="0.35">
      <c r="A13545">
        <v>3301073227</v>
      </c>
      <c r="B13545" t="s">
        <v>168</v>
      </c>
      <c r="C13545" t="s">
        <v>168</v>
      </c>
      <c r="D13545">
        <v>0</v>
      </c>
      <c r="E13545">
        <v>0</v>
      </c>
      <c r="F13545">
        <v>158</v>
      </c>
      <c r="G13545">
        <v>4692821</v>
      </c>
      <c r="H13545">
        <v>23</v>
      </c>
      <c r="I13545">
        <v>795000</v>
      </c>
      <c r="J13545">
        <v>0</v>
      </c>
      <c r="K13545">
        <v>0</v>
      </c>
      <c r="L13545">
        <v>0</v>
      </c>
      <c r="M13545">
        <v>0</v>
      </c>
      <c r="N13545">
        <v>1506800</v>
      </c>
      <c r="O13545">
        <v>6994621</v>
      </c>
      <c r="P13545" t="s">
        <v>5</v>
      </c>
      <c r="Q13545" t="s">
        <v>8</v>
      </c>
      <c r="R13545" t="s">
        <v>169</v>
      </c>
      <c r="S13545" t="s">
        <v>170</v>
      </c>
      <c r="T13545">
        <v>4512658.7096774196</v>
      </c>
      <c r="U13545">
        <v>3347940</v>
      </c>
      <c r="V13545">
        <v>-1164718.7096774196</v>
      </c>
      <c r="W13545">
        <v>-0.25810033166914981</v>
      </c>
      <c r="X13545" t="s">
        <v>393</v>
      </c>
    </row>
    <row r="13546" spans="1:24" x14ac:dyDescent="0.35">
      <c r="A13546">
        <v>3301064805</v>
      </c>
      <c r="B13546" t="s">
        <v>168</v>
      </c>
      <c r="C13546" t="s">
        <v>168</v>
      </c>
      <c r="D13546">
        <v>0</v>
      </c>
      <c r="E13546">
        <v>0</v>
      </c>
      <c r="F13546">
        <v>40</v>
      </c>
      <c r="G13546">
        <v>1318291</v>
      </c>
      <c r="H13546">
        <v>44</v>
      </c>
      <c r="I13546">
        <v>920000</v>
      </c>
      <c r="J13546">
        <v>0</v>
      </c>
      <c r="K13546">
        <v>0</v>
      </c>
      <c r="L13546">
        <v>26</v>
      </c>
      <c r="M13546">
        <v>732400</v>
      </c>
      <c r="N13546">
        <v>150000</v>
      </c>
      <c r="O13546">
        <v>3120691</v>
      </c>
      <c r="P13546" t="s">
        <v>5</v>
      </c>
      <c r="Q13546" t="s">
        <v>13</v>
      </c>
      <c r="R13546" t="s">
        <v>169</v>
      </c>
      <c r="S13546" t="s">
        <v>170</v>
      </c>
      <c r="T13546">
        <v>2013349.0322580645</v>
      </c>
      <c r="U13546">
        <v>1697577</v>
      </c>
      <c r="V13546">
        <v>-315772.03225806449</v>
      </c>
      <c r="W13546">
        <v>-0.1568391904228903</v>
      </c>
      <c r="X13546" t="s">
        <v>186</v>
      </c>
    </row>
    <row r="13547" spans="1:24" x14ac:dyDescent="0.35">
      <c r="A13547">
        <v>3300012065</v>
      </c>
      <c r="B13547" t="s">
        <v>168</v>
      </c>
      <c r="C13547" t="s">
        <v>168</v>
      </c>
      <c r="D13547">
        <v>0</v>
      </c>
      <c r="E13547">
        <v>0</v>
      </c>
      <c r="F13547">
        <v>22</v>
      </c>
      <c r="G13547">
        <v>882387</v>
      </c>
      <c r="H13547">
        <v>7</v>
      </c>
      <c r="I13547">
        <v>200000</v>
      </c>
      <c r="J13547">
        <v>0</v>
      </c>
      <c r="K13547">
        <v>0</v>
      </c>
      <c r="L13547">
        <v>57</v>
      </c>
      <c r="M13547">
        <v>2656800</v>
      </c>
      <c r="N13547">
        <v>292500</v>
      </c>
      <c r="O13547">
        <v>4031687</v>
      </c>
      <c r="P13547" t="s">
        <v>5</v>
      </c>
      <c r="Q13547" t="s">
        <v>12</v>
      </c>
      <c r="R13547" t="s">
        <v>169</v>
      </c>
      <c r="S13547" t="s">
        <v>170</v>
      </c>
      <c r="T13547">
        <v>2601088.3870967743</v>
      </c>
      <c r="U13547">
        <v>2991190</v>
      </c>
      <c r="V13547">
        <v>390101.6129032257</v>
      </c>
      <c r="W13547">
        <v>0.14997630024354569</v>
      </c>
      <c r="X13547" t="s">
        <v>188</v>
      </c>
    </row>
    <row r="13548" spans="1:24" x14ac:dyDescent="0.35">
      <c r="A13548">
        <v>3301064853</v>
      </c>
      <c r="B13548" t="s">
        <v>168</v>
      </c>
      <c r="C13548" t="s">
        <v>168</v>
      </c>
      <c r="D13548">
        <v>0</v>
      </c>
      <c r="E13548">
        <v>0</v>
      </c>
      <c r="F13548">
        <v>264</v>
      </c>
      <c r="G13548">
        <v>10380535</v>
      </c>
      <c r="H13548">
        <v>27</v>
      </c>
      <c r="I13548">
        <v>810000</v>
      </c>
      <c r="J13548">
        <v>0</v>
      </c>
      <c r="K13548">
        <v>0</v>
      </c>
      <c r="L13548">
        <v>1</v>
      </c>
      <c r="M13548">
        <v>329350</v>
      </c>
      <c r="N13548">
        <v>178000</v>
      </c>
      <c r="O13548">
        <v>11697885</v>
      </c>
      <c r="P13548" t="s">
        <v>5</v>
      </c>
      <c r="Q13548" t="s">
        <v>9</v>
      </c>
      <c r="R13548" t="s">
        <v>169</v>
      </c>
      <c r="S13548" t="s">
        <v>170</v>
      </c>
      <c r="T13548">
        <v>7547022.5806451607</v>
      </c>
      <c r="U13548">
        <v>7126419</v>
      </c>
      <c r="V13548">
        <v>-420603.58064516075</v>
      </c>
      <c r="W13548">
        <v>-5.5731061640629798E-2</v>
      </c>
      <c r="X13548" t="s">
        <v>258</v>
      </c>
    </row>
    <row r="13549" spans="1:24" x14ac:dyDescent="0.35">
      <c r="A13549">
        <v>3301009903</v>
      </c>
      <c r="B13549" t="s">
        <v>168</v>
      </c>
      <c r="C13549" t="s">
        <v>168</v>
      </c>
      <c r="D13549">
        <v>0</v>
      </c>
      <c r="E13549">
        <v>0</v>
      </c>
      <c r="F13549">
        <v>45</v>
      </c>
      <c r="G13549">
        <v>1967413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330000</v>
      </c>
      <c r="O13549">
        <v>2297413</v>
      </c>
      <c r="P13549" t="s">
        <v>5</v>
      </c>
      <c r="Q13549" t="s">
        <v>12</v>
      </c>
      <c r="R13549" t="s">
        <v>169</v>
      </c>
      <c r="S13549" t="s">
        <v>170</v>
      </c>
      <c r="T13549">
        <v>1482201.935483871</v>
      </c>
      <c r="U13549">
        <v>1689104</v>
      </c>
      <c r="V13549">
        <v>206902.06451612897</v>
      </c>
      <c r="W13549">
        <v>0.1395910095398607</v>
      </c>
      <c r="X13549" t="s">
        <v>390</v>
      </c>
    </row>
    <row r="13550" spans="1:24" x14ac:dyDescent="0.35">
      <c r="A13550">
        <v>3300005891</v>
      </c>
      <c r="B13550" t="s">
        <v>168</v>
      </c>
      <c r="C13550" t="s">
        <v>168</v>
      </c>
      <c r="D13550">
        <v>0</v>
      </c>
      <c r="E13550">
        <v>0</v>
      </c>
      <c r="F13550">
        <v>58</v>
      </c>
      <c r="G13550">
        <v>2260759</v>
      </c>
      <c r="H13550">
        <v>33</v>
      </c>
      <c r="I13550">
        <v>1743000</v>
      </c>
      <c r="J13550">
        <v>0</v>
      </c>
      <c r="K13550">
        <v>0</v>
      </c>
      <c r="L13550">
        <v>0</v>
      </c>
      <c r="M13550">
        <v>0</v>
      </c>
      <c r="N13550">
        <v>150000</v>
      </c>
      <c r="O13550">
        <v>4153759</v>
      </c>
      <c r="P13550" t="s">
        <v>5</v>
      </c>
      <c r="Q13550" t="s">
        <v>14</v>
      </c>
      <c r="R13550" t="s">
        <v>207</v>
      </c>
      <c r="S13550" t="s">
        <v>170</v>
      </c>
      <c r="T13550">
        <v>2679844.5161290322</v>
      </c>
      <c r="U13550">
        <v>2658946</v>
      </c>
      <c r="V13550">
        <v>-20898.516129032243</v>
      </c>
      <c r="W13550">
        <v>-7.7984062147081756E-3</v>
      </c>
      <c r="X13550" t="s">
        <v>313</v>
      </c>
    </row>
    <row r="13551" spans="1:24" x14ac:dyDescent="0.35">
      <c r="A13551">
        <v>3301074345</v>
      </c>
      <c r="B13551" t="s">
        <v>168</v>
      </c>
      <c r="C13551" t="s">
        <v>168</v>
      </c>
      <c r="D13551">
        <v>0</v>
      </c>
      <c r="E13551">
        <v>0</v>
      </c>
      <c r="F13551">
        <v>137</v>
      </c>
      <c r="G13551">
        <v>4345962</v>
      </c>
      <c r="H13551">
        <v>4</v>
      </c>
      <c r="I13551">
        <v>135000</v>
      </c>
      <c r="J13551">
        <v>0</v>
      </c>
      <c r="K13551">
        <v>0</v>
      </c>
      <c r="L13551">
        <v>2</v>
      </c>
      <c r="M13551">
        <v>74800</v>
      </c>
      <c r="N13551">
        <v>324000</v>
      </c>
      <c r="O13551">
        <v>4879762</v>
      </c>
      <c r="P13551" t="s">
        <v>5</v>
      </c>
      <c r="Q13551" t="s">
        <v>9</v>
      </c>
      <c r="R13551" t="s">
        <v>169</v>
      </c>
      <c r="S13551" t="s">
        <v>170</v>
      </c>
      <c r="T13551">
        <v>3148233.5483870972</v>
      </c>
      <c r="U13551">
        <v>3034057</v>
      </c>
      <c r="V13551">
        <v>-114176.54838709719</v>
      </c>
      <c r="W13551">
        <v>-3.6266860965760372E-2</v>
      </c>
      <c r="X13551" t="s">
        <v>267</v>
      </c>
    </row>
    <row r="13552" spans="1:24" x14ac:dyDescent="0.35">
      <c r="A13552">
        <v>3301036087</v>
      </c>
      <c r="B13552" t="s">
        <v>168</v>
      </c>
      <c r="C13552" t="s">
        <v>168</v>
      </c>
      <c r="D13552">
        <v>0</v>
      </c>
      <c r="E13552">
        <v>0</v>
      </c>
      <c r="F13552">
        <v>227</v>
      </c>
      <c r="G13552">
        <v>10971190</v>
      </c>
      <c r="H13552">
        <v>1</v>
      </c>
      <c r="I13552">
        <v>5000</v>
      </c>
      <c r="J13552">
        <v>125</v>
      </c>
      <c r="K13552">
        <v>2550550</v>
      </c>
      <c r="L13552">
        <v>0</v>
      </c>
      <c r="M13552">
        <v>0</v>
      </c>
      <c r="N13552">
        <v>4739100</v>
      </c>
      <c r="O13552">
        <v>18265840</v>
      </c>
      <c r="P13552" t="s">
        <v>5</v>
      </c>
      <c r="Q13552" t="s">
        <v>16</v>
      </c>
      <c r="R13552" t="s">
        <v>169</v>
      </c>
      <c r="S13552" t="s">
        <v>170</v>
      </c>
      <c r="T13552">
        <v>11784412.903225806</v>
      </c>
      <c r="U13552">
        <v>8780896</v>
      </c>
      <c r="V13552">
        <v>-3003516.9032258056</v>
      </c>
      <c r="W13552">
        <v>-0.25487200150663747</v>
      </c>
      <c r="X13552" t="s">
        <v>303</v>
      </c>
    </row>
    <row r="13553" spans="1:24" x14ac:dyDescent="0.35">
      <c r="A13553">
        <v>3301068701</v>
      </c>
      <c r="B13553" t="s">
        <v>168</v>
      </c>
      <c r="C13553" t="s">
        <v>168</v>
      </c>
      <c r="D13553">
        <v>0</v>
      </c>
      <c r="E13553">
        <v>0</v>
      </c>
      <c r="F13553">
        <v>48</v>
      </c>
      <c r="G13553">
        <v>1728049</v>
      </c>
      <c r="H13553">
        <v>55</v>
      </c>
      <c r="I13553">
        <v>2390000</v>
      </c>
      <c r="J13553">
        <v>0</v>
      </c>
      <c r="K13553">
        <v>0</v>
      </c>
      <c r="L13553">
        <v>9</v>
      </c>
      <c r="M13553">
        <v>261600</v>
      </c>
      <c r="N13553">
        <v>165000</v>
      </c>
      <c r="O13553">
        <v>4544649</v>
      </c>
      <c r="P13553" t="s">
        <v>5</v>
      </c>
      <c r="Q13553" t="s">
        <v>10</v>
      </c>
      <c r="R13553" t="s">
        <v>169</v>
      </c>
      <c r="S13553" t="s">
        <v>170</v>
      </c>
      <c r="T13553">
        <v>2932031.6129032262</v>
      </c>
      <c r="U13553">
        <v>2550370</v>
      </c>
      <c r="V13553">
        <v>-381661.61290322617</v>
      </c>
      <c r="W13553">
        <v>-0.13016967867045404</v>
      </c>
      <c r="X13553" t="s">
        <v>198</v>
      </c>
    </row>
    <row r="13554" spans="1:24" x14ac:dyDescent="0.35">
      <c r="A13554">
        <v>3301001451</v>
      </c>
      <c r="B13554" t="s">
        <v>168</v>
      </c>
      <c r="C13554" t="s">
        <v>168</v>
      </c>
      <c r="D13554">
        <v>0</v>
      </c>
      <c r="E13554">
        <v>0</v>
      </c>
      <c r="F13554">
        <v>4</v>
      </c>
      <c r="G13554">
        <v>99993</v>
      </c>
      <c r="H13554">
        <v>0</v>
      </c>
      <c r="I13554">
        <v>0</v>
      </c>
      <c r="J13554">
        <v>0</v>
      </c>
      <c r="K13554">
        <v>0</v>
      </c>
      <c r="L13554">
        <v>1</v>
      </c>
      <c r="M13554">
        <v>207250</v>
      </c>
      <c r="N13554">
        <v>150000</v>
      </c>
      <c r="O13554">
        <v>457243</v>
      </c>
      <c r="P13554" t="s">
        <v>5</v>
      </c>
      <c r="Q13554" t="s">
        <v>14</v>
      </c>
      <c r="R13554" t="s">
        <v>169</v>
      </c>
      <c r="S13554" t="s">
        <v>170</v>
      </c>
      <c r="T13554">
        <v>294995.48387096776</v>
      </c>
      <c r="U13554">
        <v>449399</v>
      </c>
      <c r="V13554">
        <v>154403.51612903224</v>
      </c>
      <c r="W13554">
        <v>0.5234097624239189</v>
      </c>
      <c r="X13554" t="s">
        <v>402</v>
      </c>
    </row>
    <row r="13555" spans="1:24" x14ac:dyDescent="0.35">
      <c r="A13555">
        <v>3300013899</v>
      </c>
      <c r="B13555" t="s">
        <v>168</v>
      </c>
      <c r="C13555" t="s">
        <v>168</v>
      </c>
      <c r="D13555">
        <v>0</v>
      </c>
      <c r="E13555">
        <v>0</v>
      </c>
      <c r="F13555">
        <v>375</v>
      </c>
      <c r="G13555">
        <v>12697691</v>
      </c>
      <c r="H13555">
        <v>0</v>
      </c>
      <c r="I13555">
        <v>0</v>
      </c>
      <c r="J13555">
        <v>0</v>
      </c>
      <c r="K13555">
        <v>0</v>
      </c>
      <c r="L13555">
        <v>1</v>
      </c>
      <c r="M13555">
        <v>22400</v>
      </c>
      <c r="N13555">
        <v>2315500</v>
      </c>
      <c r="O13555">
        <v>15035591</v>
      </c>
      <c r="P13555" t="s">
        <v>5</v>
      </c>
      <c r="Q13555" t="s">
        <v>7</v>
      </c>
      <c r="R13555" t="s">
        <v>169</v>
      </c>
      <c r="S13555" t="s">
        <v>170</v>
      </c>
      <c r="T13555">
        <v>9700381.2903225813</v>
      </c>
      <c r="U13555">
        <v>9481428</v>
      </c>
      <c r="V13555">
        <v>-218953.29032258131</v>
      </c>
      <c r="W13555">
        <v>-2.2571616905514458E-2</v>
      </c>
      <c r="X13555" t="s">
        <v>215</v>
      </c>
    </row>
    <row r="13556" spans="1:24" x14ac:dyDescent="0.35">
      <c r="A13556">
        <v>3300015549</v>
      </c>
      <c r="B13556" t="s">
        <v>168</v>
      </c>
      <c r="C13556" t="s">
        <v>168</v>
      </c>
      <c r="D13556">
        <v>0</v>
      </c>
      <c r="E13556">
        <v>0</v>
      </c>
      <c r="F13556">
        <v>204</v>
      </c>
      <c r="G13556">
        <v>9466340</v>
      </c>
      <c r="H13556">
        <v>95</v>
      </c>
      <c r="I13556">
        <v>2845000</v>
      </c>
      <c r="J13556">
        <v>0</v>
      </c>
      <c r="K13556">
        <v>0</v>
      </c>
      <c r="L13556">
        <v>1</v>
      </c>
      <c r="M13556">
        <v>52400</v>
      </c>
      <c r="N13556">
        <v>342000</v>
      </c>
      <c r="O13556">
        <v>12705740</v>
      </c>
      <c r="P13556" t="s">
        <v>5</v>
      </c>
      <c r="Q13556" t="s">
        <v>8</v>
      </c>
      <c r="R13556" t="s">
        <v>169</v>
      </c>
      <c r="S13556" t="s">
        <v>170</v>
      </c>
      <c r="T13556">
        <v>8197251.6129032252</v>
      </c>
      <c r="U13556">
        <v>8651800</v>
      </c>
      <c r="V13556">
        <v>454548.38709677476</v>
      </c>
      <c r="W13556">
        <v>5.5451315704555748E-2</v>
      </c>
      <c r="X13556" t="s">
        <v>372</v>
      </c>
    </row>
    <row r="13557" spans="1:24" x14ac:dyDescent="0.35">
      <c r="A13557">
        <v>3301043352</v>
      </c>
      <c r="B13557" t="s">
        <v>168</v>
      </c>
      <c r="C13557" t="s">
        <v>168</v>
      </c>
      <c r="D13557">
        <v>0</v>
      </c>
      <c r="E13557">
        <v>0</v>
      </c>
      <c r="F13557">
        <v>467</v>
      </c>
      <c r="G13557">
        <v>21073297</v>
      </c>
      <c r="H13557">
        <v>141</v>
      </c>
      <c r="I13557">
        <v>5976000</v>
      </c>
      <c r="J13557">
        <v>0</v>
      </c>
      <c r="K13557">
        <v>0</v>
      </c>
      <c r="L13557">
        <v>91</v>
      </c>
      <c r="M13557">
        <v>5383050</v>
      </c>
      <c r="N13557">
        <v>318000</v>
      </c>
      <c r="O13557">
        <v>32750347</v>
      </c>
      <c r="P13557" t="s">
        <v>5</v>
      </c>
      <c r="Q13557" t="s">
        <v>15</v>
      </c>
      <c r="R13557" t="s">
        <v>169</v>
      </c>
      <c r="S13557" t="s">
        <v>170</v>
      </c>
      <c r="T13557">
        <v>21129256.129032258</v>
      </c>
      <c r="U13557">
        <v>19714823</v>
      </c>
      <c r="V13557">
        <v>-1414433.1290322579</v>
      </c>
      <c r="W13557">
        <v>-6.6941927363395548E-2</v>
      </c>
      <c r="X13557" t="s">
        <v>329</v>
      </c>
    </row>
    <row r="13558" spans="1:24" x14ac:dyDescent="0.35">
      <c r="A13558">
        <v>3300016460</v>
      </c>
      <c r="B13558" t="s">
        <v>168</v>
      </c>
      <c r="C13558" t="s">
        <v>168</v>
      </c>
      <c r="D13558">
        <v>0</v>
      </c>
      <c r="E13558">
        <v>0</v>
      </c>
      <c r="F13558">
        <v>29</v>
      </c>
      <c r="G13558">
        <v>1064418</v>
      </c>
      <c r="H13558">
        <v>30</v>
      </c>
      <c r="I13558">
        <v>615000</v>
      </c>
      <c r="J13558">
        <v>0</v>
      </c>
      <c r="K13558">
        <v>0</v>
      </c>
      <c r="L13558">
        <v>4</v>
      </c>
      <c r="M13558">
        <v>828730</v>
      </c>
      <c r="N13558">
        <v>1425000</v>
      </c>
      <c r="O13558">
        <v>3933148</v>
      </c>
      <c r="P13558" t="s">
        <v>5</v>
      </c>
      <c r="Q13558" t="s">
        <v>6</v>
      </c>
      <c r="R13558" t="s">
        <v>169</v>
      </c>
      <c r="S13558" t="s">
        <v>170</v>
      </c>
      <c r="T13558">
        <v>2537514.8387096771</v>
      </c>
      <c r="U13558">
        <v>6127555</v>
      </c>
      <c r="V13558">
        <v>3590040.1612903229</v>
      </c>
      <c r="W13558">
        <v>1.4147858788939551</v>
      </c>
      <c r="X13558" t="s">
        <v>295</v>
      </c>
    </row>
    <row r="13559" spans="1:24" x14ac:dyDescent="0.35">
      <c r="A13559">
        <v>3301067341</v>
      </c>
      <c r="B13559" t="s">
        <v>168</v>
      </c>
      <c r="C13559" t="s">
        <v>168</v>
      </c>
      <c r="D13559">
        <v>0</v>
      </c>
      <c r="E13559">
        <v>0</v>
      </c>
      <c r="F13559">
        <v>32</v>
      </c>
      <c r="G13559">
        <v>587498</v>
      </c>
      <c r="H13559">
        <v>3</v>
      </c>
      <c r="I13559">
        <v>25000</v>
      </c>
      <c r="J13559">
        <v>0</v>
      </c>
      <c r="K13559">
        <v>0</v>
      </c>
      <c r="L13559">
        <v>26</v>
      </c>
      <c r="M13559">
        <v>672400</v>
      </c>
      <c r="N13559">
        <v>312000</v>
      </c>
      <c r="O13559">
        <v>1596898</v>
      </c>
      <c r="P13559" t="s">
        <v>5</v>
      </c>
      <c r="Q13559" t="s">
        <v>17</v>
      </c>
      <c r="R13559" t="s">
        <v>169</v>
      </c>
      <c r="S13559" t="s">
        <v>170</v>
      </c>
      <c r="T13559">
        <v>1030256.7741935484</v>
      </c>
      <c r="U13559">
        <v>955048</v>
      </c>
      <c r="V13559">
        <v>-75208.774193548365</v>
      </c>
      <c r="W13559">
        <v>-7.3000028805847328E-2</v>
      </c>
      <c r="X13559" t="s">
        <v>293</v>
      </c>
    </row>
    <row r="13560" spans="1:24" x14ac:dyDescent="0.35">
      <c r="A13560">
        <v>3300011050</v>
      </c>
      <c r="B13560" t="s">
        <v>168</v>
      </c>
      <c r="C13560" t="s">
        <v>168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330000</v>
      </c>
      <c r="O13560">
        <v>330000</v>
      </c>
      <c r="P13560" t="s">
        <v>5</v>
      </c>
      <c r="Q13560" t="s">
        <v>12</v>
      </c>
      <c r="R13560" t="s">
        <v>169</v>
      </c>
      <c r="S13560" t="s">
        <v>170</v>
      </c>
      <c r="T13560">
        <v>212903.22580645164</v>
      </c>
      <c r="U13560">
        <v>331010</v>
      </c>
      <c r="V13560">
        <v>118106.77419354836</v>
      </c>
      <c r="W13560">
        <v>0.55474393939393929</v>
      </c>
      <c r="X13560" t="s">
        <v>406</v>
      </c>
    </row>
    <row r="13561" spans="1:24" x14ac:dyDescent="0.35">
      <c r="A13561">
        <v>3300015964</v>
      </c>
      <c r="B13561" t="s">
        <v>168</v>
      </c>
      <c r="C13561" t="s">
        <v>168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699000</v>
      </c>
      <c r="O13561">
        <v>699000</v>
      </c>
      <c r="P13561" t="s">
        <v>5</v>
      </c>
      <c r="Q13561" t="s">
        <v>8</v>
      </c>
      <c r="R13561" t="s">
        <v>169</v>
      </c>
      <c r="S13561" t="s">
        <v>170</v>
      </c>
      <c r="T13561">
        <v>450967.74193548388</v>
      </c>
      <c r="U13561">
        <v>2170000</v>
      </c>
      <c r="V13561">
        <v>1719032.2580645161</v>
      </c>
      <c r="W13561">
        <v>3.8118741058655221</v>
      </c>
      <c r="X13561" t="s">
        <v>310</v>
      </c>
    </row>
    <row r="13562" spans="1:24" x14ac:dyDescent="0.35">
      <c r="A13562">
        <v>3301028882</v>
      </c>
      <c r="B13562" t="s">
        <v>168</v>
      </c>
      <c r="C13562" t="s">
        <v>168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1188000</v>
      </c>
      <c r="O13562">
        <v>1188000</v>
      </c>
      <c r="P13562" t="s">
        <v>5</v>
      </c>
      <c r="Q13562" t="s">
        <v>8</v>
      </c>
      <c r="R13562" t="s">
        <v>169</v>
      </c>
      <c r="S13562" t="s">
        <v>170</v>
      </c>
      <c r="T13562">
        <v>766451.6129032257</v>
      </c>
      <c r="U13562">
        <v>1428000</v>
      </c>
      <c r="V13562">
        <v>661548.3870967743</v>
      </c>
      <c r="W13562">
        <v>0.86313131313131342</v>
      </c>
      <c r="X13562" t="s">
        <v>335</v>
      </c>
    </row>
    <row r="13563" spans="1:24" x14ac:dyDescent="0.35">
      <c r="A13563">
        <v>3301062669</v>
      </c>
      <c r="B13563" t="s">
        <v>168</v>
      </c>
      <c r="C13563" t="s">
        <v>168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150000</v>
      </c>
      <c r="O13563">
        <v>150000</v>
      </c>
      <c r="P13563" t="s">
        <v>5</v>
      </c>
      <c r="Q13563" t="s">
        <v>14</v>
      </c>
      <c r="R13563" t="s">
        <v>169</v>
      </c>
      <c r="S13563" t="s">
        <v>170</v>
      </c>
      <c r="T13563">
        <v>96774.193548387106</v>
      </c>
      <c r="U13563">
        <v>30000</v>
      </c>
      <c r="V13563">
        <v>-66774.193548387106</v>
      </c>
      <c r="W13563">
        <v>-0.69</v>
      </c>
      <c r="X13563" t="s">
        <v>195</v>
      </c>
    </row>
    <row r="13564" spans="1:24" x14ac:dyDescent="0.35">
      <c r="A13564">
        <v>3301075847</v>
      </c>
      <c r="B13564" t="s">
        <v>168</v>
      </c>
      <c r="C13564" t="s">
        <v>168</v>
      </c>
      <c r="D13564">
        <v>0</v>
      </c>
      <c r="E13564">
        <v>0</v>
      </c>
      <c r="F13564">
        <v>12</v>
      </c>
      <c r="G13564">
        <v>186566</v>
      </c>
      <c r="H13564">
        <v>4</v>
      </c>
      <c r="I13564">
        <v>40000</v>
      </c>
      <c r="J13564">
        <v>0</v>
      </c>
      <c r="K13564">
        <v>0</v>
      </c>
      <c r="L13564">
        <v>0</v>
      </c>
      <c r="M13564">
        <v>0</v>
      </c>
      <c r="N13564">
        <v>502000</v>
      </c>
      <c r="O13564">
        <v>728566</v>
      </c>
      <c r="P13564" t="s">
        <v>5</v>
      </c>
      <c r="Q13564" t="s">
        <v>6</v>
      </c>
      <c r="R13564" t="s">
        <v>207</v>
      </c>
      <c r="S13564" t="s">
        <v>170</v>
      </c>
      <c r="T13564">
        <v>470042.58064516127</v>
      </c>
      <c r="U13564">
        <v>607263</v>
      </c>
      <c r="V13564">
        <v>137220.41935483873</v>
      </c>
      <c r="W13564">
        <v>0.29193189086506921</v>
      </c>
      <c r="X13564" t="s">
        <v>197</v>
      </c>
    </row>
    <row r="13565" spans="1:24" x14ac:dyDescent="0.35">
      <c r="A13565">
        <v>3301042913</v>
      </c>
      <c r="B13565" t="s">
        <v>168</v>
      </c>
      <c r="C13565" t="s">
        <v>168</v>
      </c>
      <c r="D13565">
        <v>0</v>
      </c>
      <c r="E13565">
        <v>0</v>
      </c>
      <c r="F13565">
        <v>175</v>
      </c>
      <c r="G13565">
        <v>6412806</v>
      </c>
      <c r="H13565">
        <v>5</v>
      </c>
      <c r="I13565">
        <v>270000</v>
      </c>
      <c r="J13565">
        <v>0</v>
      </c>
      <c r="K13565">
        <v>0</v>
      </c>
      <c r="L13565">
        <v>19</v>
      </c>
      <c r="M13565">
        <v>915600</v>
      </c>
      <c r="N13565">
        <v>171000</v>
      </c>
      <c r="O13565">
        <v>7769406</v>
      </c>
      <c r="P13565" t="s">
        <v>5</v>
      </c>
      <c r="Q13565" t="s">
        <v>13</v>
      </c>
      <c r="R13565" t="s">
        <v>169</v>
      </c>
      <c r="S13565" t="s">
        <v>170</v>
      </c>
      <c r="T13565">
        <v>5012520</v>
      </c>
      <c r="U13565">
        <v>5298397</v>
      </c>
      <c r="V13565">
        <v>285877</v>
      </c>
      <c r="W13565">
        <v>5.7032590393654381E-2</v>
      </c>
      <c r="X13565" t="s">
        <v>67</v>
      </c>
    </row>
    <row r="13566" spans="1:24" x14ac:dyDescent="0.35">
      <c r="A13566">
        <v>3300026848</v>
      </c>
      <c r="B13566" t="s">
        <v>168</v>
      </c>
      <c r="C13566" t="s">
        <v>168</v>
      </c>
      <c r="D13566">
        <v>0</v>
      </c>
      <c r="E13566">
        <v>0</v>
      </c>
      <c r="F13566">
        <v>68</v>
      </c>
      <c r="G13566">
        <v>1769089</v>
      </c>
      <c r="H13566">
        <v>29</v>
      </c>
      <c r="I13566">
        <v>703000</v>
      </c>
      <c r="J13566">
        <v>0</v>
      </c>
      <c r="K13566">
        <v>0</v>
      </c>
      <c r="L13566">
        <v>39</v>
      </c>
      <c r="M13566">
        <v>1453600</v>
      </c>
      <c r="N13566">
        <v>2671800</v>
      </c>
      <c r="O13566">
        <v>6597489</v>
      </c>
      <c r="P13566" t="s">
        <v>5</v>
      </c>
      <c r="Q13566" t="s">
        <v>17</v>
      </c>
      <c r="R13566" t="s">
        <v>169</v>
      </c>
      <c r="S13566" t="s">
        <v>170</v>
      </c>
      <c r="T13566">
        <v>4256444.5161290318</v>
      </c>
      <c r="U13566">
        <v>2500943</v>
      </c>
      <c r="V13566">
        <v>-1755501.5161290318</v>
      </c>
      <c r="W13566">
        <v>-0.41243378351976023</v>
      </c>
      <c r="X13566" t="s">
        <v>184</v>
      </c>
    </row>
    <row r="13567" spans="1:24" x14ac:dyDescent="0.35">
      <c r="A13567">
        <v>3300017396</v>
      </c>
      <c r="B13567" t="s">
        <v>168</v>
      </c>
      <c r="C13567" t="s">
        <v>168</v>
      </c>
      <c r="D13567">
        <v>0</v>
      </c>
      <c r="E13567">
        <v>0</v>
      </c>
      <c r="F13567">
        <v>172</v>
      </c>
      <c r="G13567">
        <v>6211688</v>
      </c>
      <c r="H13567">
        <v>140</v>
      </c>
      <c r="I13567">
        <v>5205000</v>
      </c>
      <c r="J13567">
        <v>0</v>
      </c>
      <c r="K13567">
        <v>0</v>
      </c>
      <c r="L13567">
        <v>1</v>
      </c>
      <c r="M13567">
        <v>3599</v>
      </c>
      <c r="N13567">
        <v>1443500</v>
      </c>
      <c r="O13567">
        <v>12863787</v>
      </c>
      <c r="P13567" t="s">
        <v>5</v>
      </c>
      <c r="Q13567" t="s">
        <v>7</v>
      </c>
      <c r="R13567" t="s">
        <v>169</v>
      </c>
      <c r="S13567" t="s">
        <v>170</v>
      </c>
      <c r="T13567">
        <v>8299217.4193548393</v>
      </c>
      <c r="U13567">
        <v>9184156</v>
      </c>
      <c r="V13567">
        <v>884938.58064516075</v>
      </c>
      <c r="W13567">
        <v>0.10662915982672905</v>
      </c>
      <c r="X13567" t="s">
        <v>221</v>
      </c>
    </row>
    <row r="13568" spans="1:24" x14ac:dyDescent="0.35">
      <c r="A13568">
        <v>3300014462</v>
      </c>
      <c r="B13568" t="s">
        <v>168</v>
      </c>
      <c r="C13568" t="s">
        <v>168</v>
      </c>
      <c r="D13568">
        <v>0</v>
      </c>
      <c r="E13568">
        <v>0</v>
      </c>
      <c r="F13568">
        <v>82</v>
      </c>
      <c r="G13568">
        <v>3576369</v>
      </c>
      <c r="H13568">
        <v>18</v>
      </c>
      <c r="I13568">
        <v>560000</v>
      </c>
      <c r="J13568">
        <v>0</v>
      </c>
      <c r="K13568">
        <v>0</v>
      </c>
      <c r="L13568">
        <v>7</v>
      </c>
      <c r="M13568">
        <v>406800</v>
      </c>
      <c r="N13568">
        <v>466800</v>
      </c>
      <c r="O13568">
        <v>5009969</v>
      </c>
      <c r="P13568" t="s">
        <v>5</v>
      </c>
      <c r="Q13568" t="s">
        <v>8</v>
      </c>
      <c r="R13568" t="s">
        <v>169</v>
      </c>
      <c r="S13568" t="s">
        <v>170</v>
      </c>
      <c r="T13568">
        <v>3232238.064516129</v>
      </c>
      <c r="U13568">
        <v>3034624</v>
      </c>
      <c r="V13568">
        <v>-197614.06451612897</v>
      </c>
      <c r="W13568">
        <v>-6.1138462134196825E-2</v>
      </c>
      <c r="X13568" t="s">
        <v>226</v>
      </c>
    </row>
    <row r="13569" spans="1:24" x14ac:dyDescent="0.35">
      <c r="A13569">
        <v>3301005500</v>
      </c>
      <c r="B13569" t="s">
        <v>168</v>
      </c>
      <c r="C13569" t="s">
        <v>168</v>
      </c>
      <c r="D13569">
        <v>0</v>
      </c>
      <c r="E13569">
        <v>0</v>
      </c>
      <c r="F13569">
        <v>36</v>
      </c>
      <c r="G13569">
        <v>2163963</v>
      </c>
      <c r="H13569">
        <v>67</v>
      </c>
      <c r="I13569">
        <v>3975000</v>
      </c>
      <c r="J13569">
        <v>0</v>
      </c>
      <c r="K13569">
        <v>0</v>
      </c>
      <c r="L13569">
        <v>47</v>
      </c>
      <c r="M13569">
        <v>8538650</v>
      </c>
      <c r="N13569">
        <v>30000</v>
      </c>
      <c r="O13569">
        <v>14707613</v>
      </c>
      <c r="P13569" t="s">
        <v>5</v>
      </c>
      <c r="Q13569" t="s">
        <v>15</v>
      </c>
      <c r="R13569" t="s">
        <v>169</v>
      </c>
      <c r="S13569" t="s">
        <v>170</v>
      </c>
      <c r="T13569">
        <v>9488782.5806451607</v>
      </c>
      <c r="U13569">
        <v>7655781</v>
      </c>
      <c r="V13569">
        <v>-1833001.5806451607</v>
      </c>
      <c r="W13569">
        <v>-0.19317563291881557</v>
      </c>
      <c r="X13569" t="s">
        <v>214</v>
      </c>
    </row>
    <row r="13570" spans="1:24" x14ac:dyDescent="0.35">
      <c r="A13570">
        <v>6001128019</v>
      </c>
      <c r="B13570" t="s">
        <v>168</v>
      </c>
      <c r="C13570" t="s">
        <v>168</v>
      </c>
      <c r="D13570">
        <v>0</v>
      </c>
      <c r="E13570">
        <v>0</v>
      </c>
      <c r="F13570">
        <v>7</v>
      </c>
      <c r="G13570">
        <v>466893</v>
      </c>
      <c r="H13570">
        <v>0</v>
      </c>
      <c r="I13570">
        <v>0</v>
      </c>
      <c r="J13570">
        <v>0</v>
      </c>
      <c r="K13570">
        <v>0</v>
      </c>
      <c r="L13570">
        <v>4</v>
      </c>
      <c r="M13570">
        <v>409600</v>
      </c>
      <c r="N13570">
        <v>30000</v>
      </c>
      <c r="O13570">
        <v>906493</v>
      </c>
      <c r="P13570" t="s">
        <v>5</v>
      </c>
      <c r="Q13570" t="s">
        <v>11</v>
      </c>
      <c r="R13570" t="s">
        <v>169</v>
      </c>
      <c r="S13570" t="s">
        <v>170</v>
      </c>
      <c r="T13570">
        <v>584834.19354838715</v>
      </c>
      <c r="U13570">
        <v>763190</v>
      </c>
      <c r="V13570">
        <v>178355.80645161285</v>
      </c>
      <c r="W13570">
        <v>0.30496815750369821</v>
      </c>
      <c r="X13570" t="s">
        <v>193</v>
      </c>
    </row>
    <row r="13571" spans="1:24" x14ac:dyDescent="0.35">
      <c r="A13571">
        <v>3300012479</v>
      </c>
      <c r="B13571" t="s">
        <v>168</v>
      </c>
      <c r="C13571" t="s">
        <v>168</v>
      </c>
      <c r="D13571">
        <v>0</v>
      </c>
      <c r="E13571">
        <v>0</v>
      </c>
      <c r="F13571">
        <v>2</v>
      </c>
      <c r="G13571">
        <v>33299</v>
      </c>
      <c r="H13571">
        <v>1</v>
      </c>
      <c r="I13571">
        <v>2000</v>
      </c>
      <c r="J13571">
        <v>0</v>
      </c>
      <c r="K13571">
        <v>0</v>
      </c>
      <c r="L13571">
        <v>0</v>
      </c>
      <c r="M13571">
        <v>0</v>
      </c>
      <c r="N13571">
        <v>303000</v>
      </c>
      <c r="O13571">
        <v>338299</v>
      </c>
      <c r="P13571" t="s">
        <v>5</v>
      </c>
      <c r="Q13571" t="s">
        <v>12</v>
      </c>
      <c r="R13571" t="s">
        <v>169</v>
      </c>
      <c r="S13571" t="s">
        <v>170</v>
      </c>
      <c r="T13571">
        <v>218257.41935483873</v>
      </c>
      <c r="U13571">
        <v>330000</v>
      </c>
      <c r="V13571">
        <v>111742.58064516127</v>
      </c>
      <c r="W13571">
        <v>0.51197609215516438</v>
      </c>
      <c r="X13571" t="s">
        <v>354</v>
      </c>
    </row>
    <row r="13572" spans="1:24" x14ac:dyDescent="0.35">
      <c r="A13572">
        <v>3300014415</v>
      </c>
      <c r="B13572" t="s">
        <v>168</v>
      </c>
      <c r="C13572" t="s">
        <v>168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342000</v>
      </c>
      <c r="O13572">
        <v>342000</v>
      </c>
      <c r="P13572" t="s">
        <v>5</v>
      </c>
      <c r="Q13572" t="s">
        <v>8</v>
      </c>
      <c r="R13572" t="s">
        <v>169</v>
      </c>
      <c r="S13572" t="s">
        <v>170</v>
      </c>
      <c r="T13572">
        <v>220645.16129032258</v>
      </c>
      <c r="U13572">
        <v>1046500</v>
      </c>
      <c r="V13572">
        <v>825854.83870967745</v>
      </c>
      <c r="W13572">
        <v>3.7429093567251464</v>
      </c>
      <c r="X13572" t="s">
        <v>273</v>
      </c>
    </row>
    <row r="13573" spans="1:24" x14ac:dyDescent="0.35">
      <c r="A13573">
        <v>3301075417</v>
      </c>
      <c r="B13573" t="s">
        <v>168</v>
      </c>
      <c r="C13573" t="s">
        <v>168</v>
      </c>
      <c r="D13573">
        <v>0</v>
      </c>
      <c r="E13573">
        <v>0</v>
      </c>
      <c r="F13573">
        <v>42</v>
      </c>
      <c r="G13573">
        <v>2319671</v>
      </c>
      <c r="H13573">
        <v>4</v>
      </c>
      <c r="I13573">
        <v>175000</v>
      </c>
      <c r="J13573">
        <v>0</v>
      </c>
      <c r="K13573">
        <v>0</v>
      </c>
      <c r="L13573">
        <v>0</v>
      </c>
      <c r="M13573">
        <v>0</v>
      </c>
      <c r="N13573">
        <v>303000</v>
      </c>
      <c r="O13573">
        <v>2797671</v>
      </c>
      <c r="P13573" t="s">
        <v>5</v>
      </c>
      <c r="Q13573" t="s">
        <v>12</v>
      </c>
      <c r="R13573" t="s">
        <v>169</v>
      </c>
      <c r="S13573" t="s">
        <v>170</v>
      </c>
      <c r="T13573">
        <v>1804949.0322580645</v>
      </c>
      <c r="U13573">
        <v>1211891</v>
      </c>
      <c r="V13573">
        <v>-593058.03225806449</v>
      </c>
      <c r="W13573">
        <v>-0.32857328470717251</v>
      </c>
      <c r="X13573" t="s">
        <v>331</v>
      </c>
    </row>
    <row r="13574" spans="1:24" x14ac:dyDescent="0.35">
      <c r="A13574">
        <v>3301067559</v>
      </c>
      <c r="B13574" t="s">
        <v>168</v>
      </c>
      <c r="C13574" t="s">
        <v>168</v>
      </c>
      <c r="D13574">
        <v>0</v>
      </c>
      <c r="E13574">
        <v>0</v>
      </c>
      <c r="F13574">
        <v>41</v>
      </c>
      <c r="G13574">
        <v>1197882</v>
      </c>
      <c r="H13574">
        <v>5</v>
      </c>
      <c r="I13574">
        <v>125000</v>
      </c>
      <c r="J13574">
        <v>0</v>
      </c>
      <c r="K13574">
        <v>0</v>
      </c>
      <c r="L13574">
        <v>52</v>
      </c>
      <c r="M13574">
        <v>1794800</v>
      </c>
      <c r="N13574">
        <v>660000</v>
      </c>
      <c r="O13574">
        <v>3777682</v>
      </c>
      <c r="P13574" t="s">
        <v>5</v>
      </c>
      <c r="Q13574" t="s">
        <v>12</v>
      </c>
      <c r="R13574" t="s">
        <v>169</v>
      </c>
      <c r="S13574" t="s">
        <v>170</v>
      </c>
      <c r="T13574">
        <v>2437214.1935483869</v>
      </c>
      <c r="U13574">
        <v>2076244</v>
      </c>
      <c r="V13574">
        <v>-360970.19354838692</v>
      </c>
      <c r="W13574">
        <v>-0.14810770202468071</v>
      </c>
      <c r="X13574" t="s">
        <v>381</v>
      </c>
    </row>
    <row r="13575" spans="1:24" x14ac:dyDescent="0.35">
      <c r="A13575">
        <v>3301004315</v>
      </c>
      <c r="B13575" t="s">
        <v>168</v>
      </c>
      <c r="C13575" t="s">
        <v>168</v>
      </c>
      <c r="D13575">
        <v>0</v>
      </c>
      <c r="E13575">
        <v>0</v>
      </c>
      <c r="F13575">
        <v>111</v>
      </c>
      <c r="G13575">
        <v>3491588</v>
      </c>
      <c r="H13575">
        <v>79</v>
      </c>
      <c r="I13575">
        <v>1752000</v>
      </c>
      <c r="J13575">
        <v>0</v>
      </c>
      <c r="K13575">
        <v>0</v>
      </c>
      <c r="L13575">
        <v>2</v>
      </c>
      <c r="M13575">
        <v>44800</v>
      </c>
      <c r="N13575">
        <v>72000</v>
      </c>
      <c r="O13575">
        <v>5360388</v>
      </c>
      <c r="P13575" t="s">
        <v>5</v>
      </c>
      <c r="Q13575" t="s">
        <v>9</v>
      </c>
      <c r="R13575" t="s">
        <v>169</v>
      </c>
      <c r="S13575" t="s">
        <v>170</v>
      </c>
      <c r="T13575">
        <v>3458314.8387096776</v>
      </c>
      <c r="U13575">
        <v>3208820</v>
      </c>
      <c r="V13575">
        <v>-249494.83870967757</v>
      </c>
      <c r="W13575">
        <v>-7.2143471703913997E-2</v>
      </c>
      <c r="X13575" t="s">
        <v>270</v>
      </c>
    </row>
    <row r="13576" spans="1:24" x14ac:dyDescent="0.35">
      <c r="A13576">
        <v>3301069306</v>
      </c>
      <c r="B13576" t="s">
        <v>168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 t="s">
        <v>5</v>
      </c>
      <c r="Q13576" t="s">
        <v>16</v>
      </c>
      <c r="R13576" t="s">
        <v>169</v>
      </c>
      <c r="S13576" t="s">
        <v>170</v>
      </c>
      <c r="T13576">
        <v>0</v>
      </c>
      <c r="U13576">
        <v>0</v>
      </c>
      <c r="V13576">
        <v>0</v>
      </c>
      <c r="W13576">
        <v>0</v>
      </c>
      <c r="X13576" t="s">
        <v>246</v>
      </c>
    </row>
    <row r="13577" spans="1:24" x14ac:dyDescent="0.35">
      <c r="A13577">
        <v>3300000910</v>
      </c>
      <c r="B13577" t="s">
        <v>168</v>
      </c>
      <c r="C13577" t="s">
        <v>168</v>
      </c>
      <c r="D13577">
        <v>0</v>
      </c>
      <c r="E13577">
        <v>0</v>
      </c>
      <c r="F13577">
        <v>352</v>
      </c>
      <c r="G13577">
        <v>11599592</v>
      </c>
      <c r="H13577">
        <v>6</v>
      </c>
      <c r="I13577">
        <v>530000</v>
      </c>
      <c r="J13577">
        <v>0</v>
      </c>
      <c r="K13577">
        <v>0</v>
      </c>
      <c r="L13577">
        <v>9</v>
      </c>
      <c r="M13577">
        <v>1592240</v>
      </c>
      <c r="N13577">
        <v>90000</v>
      </c>
      <c r="O13577">
        <v>13811832</v>
      </c>
      <c r="P13577" t="s">
        <v>5</v>
      </c>
      <c r="Q13577" t="s">
        <v>13</v>
      </c>
      <c r="R13577" t="s">
        <v>169</v>
      </c>
      <c r="S13577" t="s">
        <v>170</v>
      </c>
      <c r="T13577">
        <v>8910859.3548387084</v>
      </c>
      <c r="U13577">
        <v>7629986</v>
      </c>
      <c r="V13577">
        <v>-1280873.3548387084</v>
      </c>
      <c r="W13577">
        <v>-0.14374296617566729</v>
      </c>
      <c r="X13577" t="s">
        <v>397</v>
      </c>
    </row>
    <row r="13578" spans="1:24" x14ac:dyDescent="0.35">
      <c r="A13578">
        <v>3301013359</v>
      </c>
      <c r="B13578" t="s">
        <v>168</v>
      </c>
      <c r="C13578" t="s">
        <v>168</v>
      </c>
      <c r="D13578">
        <v>0</v>
      </c>
      <c r="E13578">
        <v>0</v>
      </c>
      <c r="F13578">
        <v>1868</v>
      </c>
      <c r="G13578">
        <v>67913689</v>
      </c>
      <c r="H13578">
        <v>572</v>
      </c>
      <c r="I13578">
        <v>20240000</v>
      </c>
      <c r="J13578">
        <v>0</v>
      </c>
      <c r="K13578">
        <v>0</v>
      </c>
      <c r="L13578">
        <v>321</v>
      </c>
      <c r="M13578">
        <v>14950400</v>
      </c>
      <c r="N13578">
        <v>180000</v>
      </c>
      <c r="O13578">
        <v>103284089</v>
      </c>
      <c r="P13578" t="s">
        <v>5</v>
      </c>
      <c r="Q13578" t="s">
        <v>15</v>
      </c>
      <c r="R13578" t="s">
        <v>169</v>
      </c>
      <c r="S13578" t="s">
        <v>170</v>
      </c>
      <c r="T13578">
        <v>66634896.129032262</v>
      </c>
      <c r="U13578">
        <v>63498579</v>
      </c>
      <c r="V13578">
        <v>-3136317.1290322617</v>
      </c>
      <c r="W13578">
        <v>-4.7067187183110093E-2</v>
      </c>
      <c r="X13578" t="s">
        <v>173</v>
      </c>
    </row>
    <row r="13579" spans="1:24" x14ac:dyDescent="0.35">
      <c r="A13579">
        <v>3300016386</v>
      </c>
      <c r="B13579" t="s">
        <v>168</v>
      </c>
      <c r="C13579" t="s">
        <v>168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1</v>
      </c>
      <c r="M13579">
        <v>22400</v>
      </c>
      <c r="N13579">
        <v>1031100</v>
      </c>
      <c r="O13579">
        <v>1053500</v>
      </c>
      <c r="P13579" t="s">
        <v>5</v>
      </c>
      <c r="Q13579" t="s">
        <v>8</v>
      </c>
      <c r="R13579" t="s">
        <v>169</v>
      </c>
      <c r="S13579" t="s">
        <v>170</v>
      </c>
      <c r="T13579">
        <v>679677.41935483867</v>
      </c>
      <c r="U13579">
        <v>1116500</v>
      </c>
      <c r="V13579">
        <v>436822.58064516133</v>
      </c>
      <c r="W13579">
        <v>0.64269102990033233</v>
      </c>
      <c r="X13579" t="s">
        <v>418</v>
      </c>
    </row>
    <row r="13580" spans="1:24" x14ac:dyDescent="0.35">
      <c r="A13580">
        <v>3300004695</v>
      </c>
      <c r="B13580" t="s">
        <v>168</v>
      </c>
      <c r="C13580" t="s">
        <v>168</v>
      </c>
      <c r="D13580">
        <v>0</v>
      </c>
      <c r="E13580">
        <v>0</v>
      </c>
      <c r="F13580">
        <v>446</v>
      </c>
      <c r="G13580">
        <v>20520816</v>
      </c>
      <c r="H13580">
        <v>250</v>
      </c>
      <c r="I13580">
        <v>11651000</v>
      </c>
      <c r="J13580">
        <v>0</v>
      </c>
      <c r="K13580">
        <v>0</v>
      </c>
      <c r="L13580">
        <v>173</v>
      </c>
      <c r="M13580">
        <v>9825200</v>
      </c>
      <c r="N13580">
        <v>150000</v>
      </c>
      <c r="O13580">
        <v>42147016</v>
      </c>
      <c r="P13580" t="s">
        <v>5</v>
      </c>
      <c r="Q13580" t="s">
        <v>15</v>
      </c>
      <c r="R13580" t="s">
        <v>169</v>
      </c>
      <c r="S13580" t="s">
        <v>170</v>
      </c>
      <c r="T13580">
        <v>27191623.225806452</v>
      </c>
      <c r="U13580">
        <v>25787413</v>
      </c>
      <c r="V13580">
        <v>-1404210.2258064523</v>
      </c>
      <c r="W13580">
        <v>-5.1641279895117576E-2</v>
      </c>
      <c r="X13580" t="s">
        <v>318</v>
      </c>
    </row>
    <row r="13581" spans="1:24" x14ac:dyDescent="0.35">
      <c r="A13581">
        <v>3300011857</v>
      </c>
      <c r="B13581" t="s">
        <v>168</v>
      </c>
      <c r="C13581" t="s">
        <v>168</v>
      </c>
      <c r="D13581">
        <v>0</v>
      </c>
      <c r="E13581">
        <v>0</v>
      </c>
      <c r="F13581">
        <v>41</v>
      </c>
      <c r="G13581">
        <v>1552023</v>
      </c>
      <c r="H13581">
        <v>21</v>
      </c>
      <c r="I13581">
        <v>505000</v>
      </c>
      <c r="J13581">
        <v>0</v>
      </c>
      <c r="K13581">
        <v>0</v>
      </c>
      <c r="L13581">
        <v>48</v>
      </c>
      <c r="M13581">
        <v>2025200</v>
      </c>
      <c r="N13581">
        <v>2328000</v>
      </c>
      <c r="O13581">
        <v>6410223</v>
      </c>
      <c r="P13581" t="s">
        <v>5</v>
      </c>
      <c r="Q13581" t="s">
        <v>12</v>
      </c>
      <c r="R13581" t="s">
        <v>169</v>
      </c>
      <c r="S13581" t="s">
        <v>170</v>
      </c>
      <c r="T13581">
        <v>4135627.7419354836</v>
      </c>
      <c r="U13581">
        <v>3138610</v>
      </c>
      <c r="V13581">
        <v>-997017.74193548365</v>
      </c>
      <c r="W13581">
        <v>-0.24108014650972354</v>
      </c>
      <c r="X13581" t="s">
        <v>222</v>
      </c>
    </row>
    <row r="13582" spans="1:24" x14ac:dyDescent="0.35">
      <c r="A13582">
        <v>3301038516</v>
      </c>
      <c r="B13582" t="s">
        <v>168</v>
      </c>
      <c r="C13582" t="s">
        <v>168</v>
      </c>
      <c r="D13582">
        <v>0</v>
      </c>
      <c r="E13582">
        <v>0</v>
      </c>
      <c r="F13582">
        <v>17</v>
      </c>
      <c r="G13582">
        <v>981483</v>
      </c>
      <c r="H13582">
        <v>13</v>
      </c>
      <c r="I13582">
        <v>300000</v>
      </c>
      <c r="J13582">
        <v>0</v>
      </c>
      <c r="K13582">
        <v>0</v>
      </c>
      <c r="L13582">
        <v>6</v>
      </c>
      <c r="M13582">
        <v>404400</v>
      </c>
      <c r="N13582">
        <v>178000</v>
      </c>
      <c r="O13582">
        <v>1863883</v>
      </c>
      <c r="P13582" t="s">
        <v>5</v>
      </c>
      <c r="Q13582" t="s">
        <v>15</v>
      </c>
      <c r="R13582" t="s">
        <v>169</v>
      </c>
      <c r="S13582" t="s">
        <v>170</v>
      </c>
      <c r="T13582">
        <v>1202505.1612903227</v>
      </c>
      <c r="U13582">
        <v>1526684</v>
      </c>
      <c r="V13582">
        <v>324178.83870967734</v>
      </c>
      <c r="W13582">
        <v>0.26958623475829757</v>
      </c>
      <c r="X13582" t="s">
        <v>321</v>
      </c>
    </row>
    <row r="13583" spans="1:24" x14ac:dyDescent="0.35">
      <c r="A13583">
        <v>3300014633</v>
      </c>
      <c r="B13583" t="s">
        <v>168</v>
      </c>
      <c r="C13583" t="s">
        <v>168</v>
      </c>
      <c r="D13583">
        <v>0</v>
      </c>
      <c r="E13583">
        <v>0</v>
      </c>
      <c r="F13583">
        <v>62</v>
      </c>
      <c r="G13583">
        <v>2079092</v>
      </c>
      <c r="H13583">
        <v>31</v>
      </c>
      <c r="I13583">
        <v>1075000</v>
      </c>
      <c r="J13583">
        <v>0</v>
      </c>
      <c r="K13583">
        <v>0</v>
      </c>
      <c r="L13583">
        <v>0</v>
      </c>
      <c r="M13583">
        <v>0</v>
      </c>
      <c r="N13583">
        <v>342000</v>
      </c>
      <c r="O13583">
        <v>3496092</v>
      </c>
      <c r="P13583" t="s">
        <v>5</v>
      </c>
      <c r="Q13583" t="s">
        <v>8</v>
      </c>
      <c r="R13583" t="s">
        <v>169</v>
      </c>
      <c r="S13583" t="s">
        <v>170</v>
      </c>
      <c r="T13583">
        <v>2255543.2258064514</v>
      </c>
      <c r="U13583">
        <v>3124933</v>
      </c>
      <c r="V13583">
        <v>869389.7741935486</v>
      </c>
      <c r="W13583">
        <v>0.38544584925110681</v>
      </c>
      <c r="X13583" t="s">
        <v>300</v>
      </c>
    </row>
    <row r="13584" spans="1:24" x14ac:dyDescent="0.35">
      <c r="A13584">
        <v>3300011056</v>
      </c>
      <c r="B13584" t="s">
        <v>168</v>
      </c>
      <c r="C13584" t="s">
        <v>168</v>
      </c>
      <c r="D13584">
        <v>0</v>
      </c>
      <c r="E13584">
        <v>0</v>
      </c>
      <c r="F13584">
        <v>1</v>
      </c>
      <c r="G13584">
        <v>13400</v>
      </c>
      <c r="H13584">
        <v>0</v>
      </c>
      <c r="I13584">
        <v>0</v>
      </c>
      <c r="J13584">
        <v>0</v>
      </c>
      <c r="K13584">
        <v>0</v>
      </c>
      <c r="L13584">
        <v>8</v>
      </c>
      <c r="M13584">
        <v>741668</v>
      </c>
      <c r="N13584">
        <v>280000</v>
      </c>
      <c r="O13584">
        <v>1035068</v>
      </c>
      <c r="P13584" t="s">
        <v>5</v>
      </c>
      <c r="Q13584" t="s">
        <v>12</v>
      </c>
      <c r="R13584" t="s">
        <v>169</v>
      </c>
      <c r="S13584" t="s">
        <v>170</v>
      </c>
      <c r="T13584">
        <v>667785.80645161285</v>
      </c>
      <c r="U13584">
        <v>1193303</v>
      </c>
      <c r="V13584">
        <v>525517.19354838715</v>
      </c>
      <c r="W13584">
        <v>0.78695472181537851</v>
      </c>
      <c r="X13584" t="s">
        <v>413</v>
      </c>
    </row>
    <row r="13585" spans="1:24" x14ac:dyDescent="0.35">
      <c r="A13585">
        <v>3300006783</v>
      </c>
      <c r="B13585" t="s">
        <v>168</v>
      </c>
      <c r="C13585" t="s">
        <v>168</v>
      </c>
      <c r="D13585">
        <v>0</v>
      </c>
      <c r="E13585">
        <v>0</v>
      </c>
      <c r="F13585">
        <v>74</v>
      </c>
      <c r="G13585">
        <v>3439825</v>
      </c>
      <c r="H13585">
        <v>26</v>
      </c>
      <c r="I13585">
        <v>1090000</v>
      </c>
      <c r="J13585">
        <v>0</v>
      </c>
      <c r="K13585">
        <v>0</v>
      </c>
      <c r="L13585">
        <v>0</v>
      </c>
      <c r="M13585">
        <v>0</v>
      </c>
      <c r="N13585">
        <v>135000</v>
      </c>
      <c r="O13585">
        <v>4664825</v>
      </c>
      <c r="P13585" t="s">
        <v>5</v>
      </c>
      <c r="Q13585" t="s">
        <v>14</v>
      </c>
      <c r="R13585" t="s">
        <v>169</v>
      </c>
      <c r="S13585" t="s">
        <v>170</v>
      </c>
      <c r="T13585">
        <v>3009564.5161290322</v>
      </c>
      <c r="U13585">
        <v>2663690</v>
      </c>
      <c r="V13585">
        <v>-345874.51612903224</v>
      </c>
      <c r="W13585">
        <v>-0.11492510437154657</v>
      </c>
      <c r="X13585" t="s">
        <v>231</v>
      </c>
    </row>
    <row r="13586" spans="1:24" x14ac:dyDescent="0.35">
      <c r="A13586">
        <v>3301000229</v>
      </c>
      <c r="B13586" t="s">
        <v>168</v>
      </c>
      <c r="C13586" t="s">
        <v>168</v>
      </c>
      <c r="D13586">
        <v>0</v>
      </c>
      <c r="E13586">
        <v>0</v>
      </c>
      <c r="F13586">
        <v>34</v>
      </c>
      <c r="G13586">
        <v>1138960</v>
      </c>
      <c r="H13586">
        <v>31</v>
      </c>
      <c r="I13586">
        <v>965000</v>
      </c>
      <c r="J13586">
        <v>0</v>
      </c>
      <c r="K13586">
        <v>0</v>
      </c>
      <c r="L13586">
        <v>4</v>
      </c>
      <c r="M13586">
        <v>179600</v>
      </c>
      <c r="N13586">
        <v>415000</v>
      </c>
      <c r="O13586">
        <v>2698560</v>
      </c>
      <c r="P13586" t="s">
        <v>5</v>
      </c>
      <c r="Q13586" t="s">
        <v>10</v>
      </c>
      <c r="R13586" t="s">
        <v>169</v>
      </c>
      <c r="S13586" t="s">
        <v>170</v>
      </c>
      <c r="T13586">
        <v>1741006.4516129033</v>
      </c>
      <c r="U13586">
        <v>1602480</v>
      </c>
      <c r="V13586">
        <v>-138526.45161290327</v>
      </c>
      <c r="W13586">
        <v>-7.9566880113838501E-2</v>
      </c>
      <c r="X13586" t="s">
        <v>200</v>
      </c>
    </row>
    <row r="13587" spans="1:24" x14ac:dyDescent="0.35">
      <c r="A13587">
        <v>3300017706</v>
      </c>
      <c r="B13587" t="s">
        <v>168</v>
      </c>
      <c r="C13587" t="s">
        <v>168</v>
      </c>
      <c r="D13587">
        <v>0</v>
      </c>
      <c r="E13587">
        <v>0</v>
      </c>
      <c r="F13587">
        <v>1</v>
      </c>
      <c r="G13587">
        <v>25001</v>
      </c>
      <c r="H13587">
        <v>1</v>
      </c>
      <c r="I13587">
        <v>5000</v>
      </c>
      <c r="J13587">
        <v>0</v>
      </c>
      <c r="K13587">
        <v>0</v>
      </c>
      <c r="L13587">
        <v>0</v>
      </c>
      <c r="M13587">
        <v>0</v>
      </c>
      <c r="N13587">
        <v>1207500</v>
      </c>
      <c r="O13587">
        <v>1237501</v>
      </c>
      <c r="P13587" t="s">
        <v>5</v>
      </c>
      <c r="Q13587" t="s">
        <v>6</v>
      </c>
      <c r="R13587" t="s">
        <v>181</v>
      </c>
      <c r="S13587" t="s">
        <v>170</v>
      </c>
      <c r="T13587">
        <v>798387.74193548388</v>
      </c>
      <c r="U13587">
        <v>1590000</v>
      </c>
      <c r="V13587">
        <v>791612.25806451612</v>
      </c>
      <c r="W13587">
        <v>0.99151354221127908</v>
      </c>
      <c r="X13587" t="s">
        <v>342</v>
      </c>
    </row>
    <row r="13588" spans="1:24" x14ac:dyDescent="0.35">
      <c r="A13588">
        <v>3301042406</v>
      </c>
      <c r="B13588" t="s">
        <v>168</v>
      </c>
      <c r="C13588" t="s">
        <v>168</v>
      </c>
      <c r="D13588">
        <v>0</v>
      </c>
      <c r="E13588">
        <v>0</v>
      </c>
      <c r="F13588">
        <v>0</v>
      </c>
      <c r="G13588">
        <v>0</v>
      </c>
      <c r="H13588">
        <v>4</v>
      </c>
      <c r="I13588">
        <v>90000</v>
      </c>
      <c r="J13588">
        <v>0</v>
      </c>
      <c r="K13588">
        <v>0</v>
      </c>
      <c r="L13588">
        <v>2</v>
      </c>
      <c r="M13588">
        <v>104800</v>
      </c>
      <c r="N13588">
        <v>180000</v>
      </c>
      <c r="O13588">
        <v>374800</v>
      </c>
      <c r="P13588" t="s">
        <v>5</v>
      </c>
      <c r="Q13588" t="s">
        <v>13</v>
      </c>
      <c r="R13588" t="s">
        <v>169</v>
      </c>
      <c r="S13588" t="s">
        <v>170</v>
      </c>
      <c r="T13588">
        <v>241806.45161290321</v>
      </c>
      <c r="U13588">
        <v>409496</v>
      </c>
      <c r="V13588">
        <v>167689.54838709679</v>
      </c>
      <c r="W13588">
        <v>0.69348665955176103</v>
      </c>
      <c r="X13588" t="s">
        <v>242</v>
      </c>
    </row>
    <row r="13589" spans="1:24" x14ac:dyDescent="0.35">
      <c r="A13589">
        <v>3300026359</v>
      </c>
      <c r="B13589" t="s">
        <v>168</v>
      </c>
      <c r="C13589" t="s">
        <v>168</v>
      </c>
      <c r="D13589">
        <v>0</v>
      </c>
      <c r="E13589">
        <v>0</v>
      </c>
      <c r="F13589">
        <v>30</v>
      </c>
      <c r="G13589">
        <v>1288568</v>
      </c>
      <c r="H13589">
        <v>13</v>
      </c>
      <c r="I13589">
        <v>420000</v>
      </c>
      <c r="J13589">
        <v>0</v>
      </c>
      <c r="K13589">
        <v>0</v>
      </c>
      <c r="L13589">
        <v>11</v>
      </c>
      <c r="M13589">
        <v>596400</v>
      </c>
      <c r="N13589">
        <v>202000</v>
      </c>
      <c r="O13589">
        <v>2506968</v>
      </c>
      <c r="P13589" t="s">
        <v>5</v>
      </c>
      <c r="Q13589" t="s">
        <v>14</v>
      </c>
      <c r="R13589" t="s">
        <v>169</v>
      </c>
      <c r="S13589" t="s">
        <v>170</v>
      </c>
      <c r="T13589">
        <v>1617398.7096774194</v>
      </c>
      <c r="U13589">
        <v>1105891</v>
      </c>
      <c r="V13589">
        <v>-511507.70967741939</v>
      </c>
      <c r="W13589">
        <v>-0.31625331874998008</v>
      </c>
      <c r="X13589" t="s">
        <v>213</v>
      </c>
    </row>
    <row r="13590" spans="1:24" x14ac:dyDescent="0.35">
      <c r="A13590">
        <v>3300011764</v>
      </c>
      <c r="B13590" t="s">
        <v>168</v>
      </c>
      <c r="C13590" t="s">
        <v>168</v>
      </c>
      <c r="D13590">
        <v>0</v>
      </c>
      <c r="E13590">
        <v>0</v>
      </c>
      <c r="F13590">
        <v>17</v>
      </c>
      <c r="G13590">
        <v>628492</v>
      </c>
      <c r="H13590">
        <v>16</v>
      </c>
      <c r="I13590">
        <v>775000</v>
      </c>
      <c r="J13590">
        <v>0</v>
      </c>
      <c r="K13590">
        <v>0</v>
      </c>
      <c r="L13590">
        <v>0</v>
      </c>
      <c r="M13590">
        <v>0</v>
      </c>
      <c r="N13590">
        <v>303000</v>
      </c>
      <c r="O13590">
        <v>1706492</v>
      </c>
      <c r="P13590" t="s">
        <v>5</v>
      </c>
      <c r="Q13590" t="s">
        <v>12</v>
      </c>
      <c r="R13590" t="s">
        <v>169</v>
      </c>
      <c r="S13590" t="s">
        <v>170</v>
      </c>
      <c r="T13590">
        <v>1100962.5806451614</v>
      </c>
      <c r="U13590">
        <v>1365299</v>
      </c>
      <c r="V13590">
        <v>264336.41935483855</v>
      </c>
      <c r="W13590">
        <v>0.24009573440719301</v>
      </c>
      <c r="X13590" t="s">
        <v>233</v>
      </c>
    </row>
    <row r="13591" spans="1:24" x14ac:dyDescent="0.35">
      <c r="A13591">
        <v>3300009797</v>
      </c>
      <c r="B13591" t="s">
        <v>168</v>
      </c>
      <c r="C13591" t="s">
        <v>168</v>
      </c>
      <c r="D13591">
        <v>0</v>
      </c>
      <c r="E13591">
        <v>0</v>
      </c>
      <c r="F13591">
        <v>13</v>
      </c>
      <c r="G13591">
        <v>528646</v>
      </c>
      <c r="H13591">
        <v>21</v>
      </c>
      <c r="I13591">
        <v>720000</v>
      </c>
      <c r="J13591">
        <v>0</v>
      </c>
      <c r="K13591">
        <v>0</v>
      </c>
      <c r="L13591">
        <v>0</v>
      </c>
      <c r="M13591">
        <v>0</v>
      </c>
      <c r="N13591">
        <v>305000</v>
      </c>
      <c r="O13591">
        <v>1553646</v>
      </c>
      <c r="P13591" t="s">
        <v>5</v>
      </c>
      <c r="Q13591" t="s">
        <v>12</v>
      </c>
      <c r="R13591" t="s">
        <v>169</v>
      </c>
      <c r="S13591" t="s">
        <v>170</v>
      </c>
      <c r="T13591">
        <v>1002352.2580645161</v>
      </c>
      <c r="U13591">
        <v>949097</v>
      </c>
      <c r="V13591">
        <v>-53255.258064516122</v>
      </c>
      <c r="W13591">
        <v>-5.3130281930375389E-2</v>
      </c>
      <c r="X13591" t="s">
        <v>381</v>
      </c>
    </row>
    <row r="13592" spans="1:24" x14ac:dyDescent="0.35">
      <c r="A13592">
        <v>3300010590</v>
      </c>
      <c r="B13592" t="s">
        <v>168</v>
      </c>
      <c r="C13592" t="s">
        <v>168</v>
      </c>
      <c r="D13592">
        <v>0</v>
      </c>
      <c r="E13592">
        <v>0</v>
      </c>
      <c r="F13592">
        <v>1</v>
      </c>
      <c r="G13592">
        <v>46699</v>
      </c>
      <c r="H13592">
        <v>1</v>
      </c>
      <c r="I13592">
        <v>5000</v>
      </c>
      <c r="J13592">
        <v>0</v>
      </c>
      <c r="K13592">
        <v>0</v>
      </c>
      <c r="L13592">
        <v>0</v>
      </c>
      <c r="M13592">
        <v>0</v>
      </c>
      <c r="N13592">
        <v>330000</v>
      </c>
      <c r="O13592">
        <v>381699</v>
      </c>
      <c r="P13592" t="s">
        <v>5</v>
      </c>
      <c r="Q13592" t="s">
        <v>12</v>
      </c>
      <c r="R13592" t="s">
        <v>169</v>
      </c>
      <c r="S13592" t="s">
        <v>170</v>
      </c>
      <c r="T13592">
        <v>246257.41935483873</v>
      </c>
      <c r="U13592">
        <v>460398</v>
      </c>
      <c r="V13592">
        <v>214140.58064516127</v>
      </c>
      <c r="W13592">
        <v>0.86958021896834925</v>
      </c>
      <c r="X13592" t="s">
        <v>410</v>
      </c>
    </row>
    <row r="13593" spans="1:24" x14ac:dyDescent="0.35">
      <c r="A13593">
        <v>3301070853</v>
      </c>
      <c r="B13593" t="s">
        <v>168</v>
      </c>
      <c r="C13593" t="s">
        <v>168</v>
      </c>
      <c r="D13593">
        <v>0</v>
      </c>
      <c r="E13593">
        <v>0</v>
      </c>
      <c r="F13593">
        <v>9</v>
      </c>
      <c r="G13593">
        <v>216791</v>
      </c>
      <c r="H13593">
        <v>1</v>
      </c>
      <c r="I13593">
        <v>25000</v>
      </c>
      <c r="J13593">
        <v>0</v>
      </c>
      <c r="K13593">
        <v>0</v>
      </c>
      <c r="L13593">
        <v>0</v>
      </c>
      <c r="M13593">
        <v>0</v>
      </c>
      <c r="N13593">
        <v>51000</v>
      </c>
      <c r="O13593">
        <v>292791</v>
      </c>
      <c r="P13593" t="s">
        <v>5</v>
      </c>
      <c r="Q13593" t="s">
        <v>13</v>
      </c>
      <c r="R13593" t="s">
        <v>169</v>
      </c>
      <c r="S13593" t="s">
        <v>170</v>
      </c>
      <c r="T13593">
        <v>188897.41935483873</v>
      </c>
      <c r="U13593">
        <v>184594</v>
      </c>
      <c r="V13593">
        <v>-4303.4193548387266</v>
      </c>
      <c r="W13593">
        <v>-2.2781779494588372E-2</v>
      </c>
      <c r="X13593" t="s">
        <v>399</v>
      </c>
    </row>
    <row r="13594" spans="1:24" x14ac:dyDescent="0.35">
      <c r="A13594">
        <v>3301005061</v>
      </c>
      <c r="B13594" t="s">
        <v>168</v>
      </c>
      <c r="C13594" t="s">
        <v>168</v>
      </c>
      <c r="D13594">
        <v>0</v>
      </c>
      <c r="E13594">
        <v>0</v>
      </c>
      <c r="F13594">
        <v>19</v>
      </c>
      <c r="G13594">
        <v>525980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202000</v>
      </c>
      <c r="O13594">
        <v>727980</v>
      </c>
      <c r="P13594" t="s">
        <v>5</v>
      </c>
      <c r="Q13594" t="s">
        <v>14</v>
      </c>
      <c r="R13594" t="s">
        <v>169</v>
      </c>
      <c r="S13594" t="s">
        <v>170</v>
      </c>
      <c r="T13594">
        <v>469664.51612903224</v>
      </c>
      <c r="U13594">
        <v>446991</v>
      </c>
      <c r="V13594">
        <v>-22673.516129032243</v>
      </c>
      <c r="W13594">
        <v>-4.8275982856671895E-2</v>
      </c>
      <c r="X13594" t="s">
        <v>403</v>
      </c>
    </row>
    <row r="13595" spans="1:24" x14ac:dyDescent="0.35">
      <c r="A13595">
        <v>3300003624</v>
      </c>
      <c r="B13595" t="s">
        <v>168</v>
      </c>
      <c r="C13595" t="s">
        <v>168</v>
      </c>
      <c r="D13595">
        <v>0</v>
      </c>
      <c r="E13595">
        <v>0</v>
      </c>
      <c r="F13595">
        <v>0</v>
      </c>
      <c r="G13595">
        <v>0</v>
      </c>
      <c r="H13595">
        <v>69</v>
      </c>
      <c r="I13595">
        <v>1755000</v>
      </c>
      <c r="J13595">
        <v>0</v>
      </c>
      <c r="K13595">
        <v>0</v>
      </c>
      <c r="L13595">
        <v>0</v>
      </c>
      <c r="M13595">
        <v>0</v>
      </c>
      <c r="N13595">
        <v>57000</v>
      </c>
      <c r="O13595">
        <v>1812000</v>
      </c>
      <c r="P13595" t="s">
        <v>5</v>
      </c>
      <c r="Q13595" t="s">
        <v>11</v>
      </c>
      <c r="R13595" t="s">
        <v>169</v>
      </c>
      <c r="S13595" t="s">
        <v>170</v>
      </c>
      <c r="T13595">
        <v>1169032.2580645161</v>
      </c>
      <c r="U13595">
        <v>579000</v>
      </c>
      <c r="V13595">
        <v>-590032.25806451612</v>
      </c>
      <c r="W13595">
        <v>-0.50471854304635766</v>
      </c>
      <c r="X13595" t="s">
        <v>306</v>
      </c>
    </row>
    <row r="13596" spans="1:24" x14ac:dyDescent="0.35">
      <c r="A13596">
        <v>3300005897</v>
      </c>
      <c r="B13596" t="s">
        <v>168</v>
      </c>
      <c r="C13596" t="s">
        <v>168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247000</v>
      </c>
      <c r="O13596">
        <v>247000</v>
      </c>
      <c r="P13596" t="s">
        <v>5</v>
      </c>
      <c r="Q13596" t="s">
        <v>10</v>
      </c>
      <c r="R13596" t="s">
        <v>169</v>
      </c>
      <c r="S13596" t="s">
        <v>170</v>
      </c>
      <c r="T13596">
        <v>159354.83870967742</v>
      </c>
      <c r="U13596">
        <v>161000</v>
      </c>
      <c r="V13596">
        <v>1645.161290322576</v>
      </c>
      <c r="W13596">
        <v>1.0323886639675983E-2</v>
      </c>
      <c r="X13596" t="s">
        <v>180</v>
      </c>
    </row>
    <row r="13597" spans="1:24" x14ac:dyDescent="0.35">
      <c r="A13597">
        <v>3300010355</v>
      </c>
      <c r="B13597" t="s">
        <v>168</v>
      </c>
      <c r="C13597" t="s">
        <v>168</v>
      </c>
      <c r="D13597">
        <v>0</v>
      </c>
      <c r="E13597">
        <v>0</v>
      </c>
      <c r="F13597">
        <v>9</v>
      </c>
      <c r="G13597">
        <v>414675</v>
      </c>
      <c r="H13597">
        <v>20</v>
      </c>
      <c r="I13597">
        <v>475000</v>
      </c>
      <c r="J13597">
        <v>0</v>
      </c>
      <c r="K13597">
        <v>0</v>
      </c>
      <c r="L13597">
        <v>26</v>
      </c>
      <c r="M13597">
        <v>1432129</v>
      </c>
      <c r="N13597">
        <v>560000</v>
      </c>
      <c r="O13597">
        <v>2881804</v>
      </c>
      <c r="P13597" t="s">
        <v>5</v>
      </c>
      <c r="Q13597" t="s">
        <v>16</v>
      </c>
      <c r="R13597" t="s">
        <v>169</v>
      </c>
      <c r="S13597" t="s">
        <v>170</v>
      </c>
      <c r="T13597">
        <v>1859228.3870967743</v>
      </c>
      <c r="U13597">
        <v>1769489</v>
      </c>
      <c r="V13597">
        <v>-89739.387096774299</v>
      </c>
      <c r="W13597">
        <v>-4.826700566728348E-2</v>
      </c>
      <c r="X13597" t="s">
        <v>312</v>
      </c>
    </row>
    <row r="13598" spans="1:24" x14ac:dyDescent="0.35">
      <c r="A13598">
        <v>3301076169</v>
      </c>
      <c r="B13598" t="s">
        <v>168</v>
      </c>
      <c r="C13598" t="s">
        <v>168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275000</v>
      </c>
      <c r="O13598">
        <v>275000</v>
      </c>
      <c r="P13598" t="s">
        <v>5</v>
      </c>
      <c r="Q13598" t="s">
        <v>15</v>
      </c>
      <c r="R13598" t="s">
        <v>169</v>
      </c>
      <c r="S13598" t="s">
        <v>170</v>
      </c>
      <c r="T13598">
        <v>177419.35483870967</v>
      </c>
      <c r="U13598">
        <v>17151832</v>
      </c>
      <c r="V13598">
        <v>16974412.64516129</v>
      </c>
      <c r="W13598">
        <v>95.673962181818183</v>
      </c>
      <c r="X13598" t="s">
        <v>322</v>
      </c>
    </row>
    <row r="13599" spans="1:24" x14ac:dyDescent="0.35">
      <c r="A13599">
        <v>3301045162</v>
      </c>
      <c r="B13599" t="s">
        <v>168</v>
      </c>
      <c r="C13599" t="s">
        <v>168</v>
      </c>
      <c r="D13599">
        <v>0</v>
      </c>
      <c r="E13599">
        <v>0</v>
      </c>
      <c r="F13599">
        <v>15</v>
      </c>
      <c r="G13599">
        <v>990184</v>
      </c>
      <c r="H13599">
        <v>11</v>
      </c>
      <c r="I13599">
        <v>370000</v>
      </c>
      <c r="J13599">
        <v>0</v>
      </c>
      <c r="K13599">
        <v>0</v>
      </c>
      <c r="L13599">
        <v>6</v>
      </c>
      <c r="M13599">
        <v>354400</v>
      </c>
      <c r="N13599">
        <v>90000</v>
      </c>
      <c r="O13599">
        <v>1804584</v>
      </c>
      <c r="P13599" t="s">
        <v>5</v>
      </c>
      <c r="Q13599" t="s">
        <v>14</v>
      </c>
      <c r="R13599" t="s">
        <v>169</v>
      </c>
      <c r="S13599" t="s">
        <v>170</v>
      </c>
      <c r="T13599">
        <v>1164247.7419354839</v>
      </c>
      <c r="U13599">
        <v>770691</v>
      </c>
      <c r="V13599">
        <v>-393556.74193548388</v>
      </c>
      <c r="W13599">
        <v>-0.33803522030562172</v>
      </c>
      <c r="X13599" t="s">
        <v>326</v>
      </c>
    </row>
    <row r="13600" spans="1:24" x14ac:dyDescent="0.35">
      <c r="A13600">
        <v>3301054326</v>
      </c>
      <c r="B13600" t="s">
        <v>168</v>
      </c>
      <c r="C13600" t="s">
        <v>168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330000</v>
      </c>
      <c r="O13600">
        <v>330000</v>
      </c>
      <c r="P13600" t="s">
        <v>5</v>
      </c>
      <c r="Q13600" t="s">
        <v>12</v>
      </c>
      <c r="R13600" t="s">
        <v>169</v>
      </c>
      <c r="S13600" t="s">
        <v>170</v>
      </c>
      <c r="T13600">
        <v>212903.22580645164</v>
      </c>
      <c r="U13600">
        <v>650000</v>
      </c>
      <c r="V13600">
        <v>437096.77419354836</v>
      </c>
      <c r="W13600">
        <v>2.0530303030303028</v>
      </c>
      <c r="X13600" t="s">
        <v>222</v>
      </c>
    </row>
    <row r="13601" spans="1:24" x14ac:dyDescent="0.35">
      <c r="A13601">
        <v>3300017419</v>
      </c>
      <c r="B13601" t="s">
        <v>168</v>
      </c>
      <c r="C13601" t="s">
        <v>168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30</v>
      </c>
      <c r="K13601">
        <v>1013970</v>
      </c>
      <c r="L13601">
        <v>0</v>
      </c>
      <c r="M13601">
        <v>0</v>
      </c>
      <c r="N13601">
        <v>0</v>
      </c>
      <c r="O13601">
        <v>1013970</v>
      </c>
      <c r="P13601" t="s">
        <v>5</v>
      </c>
      <c r="Q13601" t="s">
        <v>7</v>
      </c>
      <c r="R13601" t="s">
        <v>169</v>
      </c>
      <c r="S13601" t="s">
        <v>170</v>
      </c>
      <c r="T13601">
        <v>654174.19354838715</v>
      </c>
      <c r="U13601">
        <v>4018</v>
      </c>
      <c r="V13601">
        <v>-650156.19354838715</v>
      </c>
      <c r="W13601">
        <v>-0.99385790506622484</v>
      </c>
      <c r="X13601" t="s">
        <v>368</v>
      </c>
    </row>
    <row r="13602" spans="1:24" x14ac:dyDescent="0.35">
      <c r="A13602">
        <v>3300026888</v>
      </c>
      <c r="B13602" t="s">
        <v>168</v>
      </c>
      <c r="C13602" t="s">
        <v>168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615000</v>
      </c>
      <c r="O13602">
        <v>615000</v>
      </c>
      <c r="P13602" t="s">
        <v>5</v>
      </c>
      <c r="Q13602" t="s">
        <v>12</v>
      </c>
      <c r="R13602" t="s">
        <v>169</v>
      </c>
      <c r="S13602" t="s">
        <v>170</v>
      </c>
      <c r="T13602">
        <v>396774.19354838715</v>
      </c>
      <c r="U13602">
        <v>204900</v>
      </c>
      <c r="V13602">
        <v>-191874.19354838715</v>
      </c>
      <c r="W13602">
        <v>-0.48358536585365863</v>
      </c>
      <c r="X13602" t="s">
        <v>188</v>
      </c>
    </row>
    <row r="13603" spans="1:24" x14ac:dyDescent="0.35">
      <c r="A13603">
        <v>3301072515</v>
      </c>
      <c r="B13603" t="s">
        <v>168</v>
      </c>
      <c r="C13603" t="s">
        <v>168</v>
      </c>
      <c r="D13603">
        <v>0</v>
      </c>
      <c r="E13603">
        <v>0</v>
      </c>
      <c r="F13603">
        <v>46</v>
      </c>
      <c r="G13603">
        <v>1130133</v>
      </c>
      <c r="H13603">
        <v>2</v>
      </c>
      <c r="I13603">
        <v>120000</v>
      </c>
      <c r="J13603">
        <v>0</v>
      </c>
      <c r="K13603">
        <v>0</v>
      </c>
      <c r="L13603">
        <v>0</v>
      </c>
      <c r="M13603">
        <v>0</v>
      </c>
      <c r="N13603">
        <v>150000</v>
      </c>
      <c r="O13603">
        <v>1400133</v>
      </c>
      <c r="P13603" t="s">
        <v>5</v>
      </c>
      <c r="Q13603" t="s">
        <v>13</v>
      </c>
      <c r="R13603" t="s">
        <v>169</v>
      </c>
      <c r="S13603" t="s">
        <v>170</v>
      </c>
      <c r="T13603">
        <v>903311.6129032257</v>
      </c>
      <c r="U13603">
        <v>1381028</v>
      </c>
      <c r="V13603">
        <v>477716.3870967743</v>
      </c>
      <c r="W13603">
        <v>0.52885004496001464</v>
      </c>
      <c r="X13603" t="s">
        <v>280</v>
      </c>
    </row>
    <row r="13604" spans="1:24" x14ac:dyDescent="0.35">
      <c r="A13604">
        <v>3300015762</v>
      </c>
      <c r="B13604" t="s">
        <v>168</v>
      </c>
      <c r="C13604" t="s">
        <v>168</v>
      </c>
      <c r="D13604">
        <v>0</v>
      </c>
      <c r="E13604">
        <v>0</v>
      </c>
      <c r="F13604">
        <v>50</v>
      </c>
      <c r="G13604">
        <v>2373912</v>
      </c>
      <c r="H13604">
        <v>11</v>
      </c>
      <c r="I13604">
        <v>245000</v>
      </c>
      <c r="J13604">
        <v>0</v>
      </c>
      <c r="K13604">
        <v>0</v>
      </c>
      <c r="L13604">
        <v>0</v>
      </c>
      <c r="M13604">
        <v>0</v>
      </c>
      <c r="N13604">
        <v>1368600</v>
      </c>
      <c r="O13604">
        <v>3987512</v>
      </c>
      <c r="P13604" t="s">
        <v>5</v>
      </c>
      <c r="Q13604" t="s">
        <v>8</v>
      </c>
      <c r="R13604" t="s">
        <v>169</v>
      </c>
      <c r="S13604" t="s">
        <v>170</v>
      </c>
      <c r="T13604">
        <v>2572588.3870967743</v>
      </c>
      <c r="U13604">
        <v>3210931</v>
      </c>
      <c r="V13604">
        <v>638342.6129032257</v>
      </c>
      <c r="W13604">
        <v>0.24813243195255574</v>
      </c>
      <c r="X13604" t="s">
        <v>418</v>
      </c>
    </row>
    <row r="13605" spans="1:24" x14ac:dyDescent="0.35">
      <c r="A13605">
        <v>6001137712</v>
      </c>
      <c r="B13605" t="s">
        <v>168</v>
      </c>
      <c r="C13605" t="s">
        <v>168</v>
      </c>
      <c r="D13605">
        <v>0</v>
      </c>
      <c r="E13605">
        <v>0</v>
      </c>
      <c r="F13605">
        <v>35</v>
      </c>
      <c r="G13605">
        <v>1422958</v>
      </c>
      <c r="H13605">
        <v>46</v>
      </c>
      <c r="I13605">
        <v>1414000</v>
      </c>
      <c r="J13605">
        <v>0</v>
      </c>
      <c r="K13605">
        <v>0</v>
      </c>
      <c r="L13605">
        <v>12</v>
      </c>
      <c r="M13605">
        <v>628800</v>
      </c>
      <c r="N13605">
        <v>30000</v>
      </c>
      <c r="O13605">
        <v>3495758</v>
      </c>
      <c r="P13605" t="s">
        <v>5</v>
      </c>
      <c r="Q13605" t="s">
        <v>15</v>
      </c>
      <c r="R13605" t="s">
        <v>169</v>
      </c>
      <c r="S13605" t="s">
        <v>170</v>
      </c>
      <c r="T13605">
        <v>2255327.7419354841</v>
      </c>
      <c r="U13605">
        <v>2354676</v>
      </c>
      <c r="V13605">
        <v>99348.258064515889</v>
      </c>
      <c r="W13605">
        <v>4.4050474889852032E-2</v>
      </c>
      <c r="X13605" t="s">
        <v>214</v>
      </c>
    </row>
    <row r="13606" spans="1:24" x14ac:dyDescent="0.35">
      <c r="A13606">
        <v>3301059082</v>
      </c>
      <c r="B13606" t="s">
        <v>168</v>
      </c>
      <c r="C13606" t="s">
        <v>168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1</v>
      </c>
      <c r="M13606">
        <v>52400</v>
      </c>
      <c r="N13606">
        <v>1796100</v>
      </c>
      <c r="O13606">
        <v>1848500</v>
      </c>
      <c r="P13606" t="s">
        <v>5</v>
      </c>
      <c r="Q13606" t="s">
        <v>7</v>
      </c>
      <c r="R13606" t="s">
        <v>169</v>
      </c>
      <c r="S13606" t="s">
        <v>170</v>
      </c>
      <c r="T13606">
        <v>1192580.6451612902</v>
      </c>
      <c r="U13606">
        <v>1578449</v>
      </c>
      <c r="V13606">
        <v>385868.35483870981</v>
      </c>
      <c r="W13606">
        <v>0.3235574519880986</v>
      </c>
      <c r="X13606" t="s">
        <v>351</v>
      </c>
    </row>
    <row r="13607" spans="1:24" x14ac:dyDescent="0.35">
      <c r="A13607">
        <v>3301068774</v>
      </c>
      <c r="B13607" t="s">
        <v>168</v>
      </c>
      <c r="C13607" t="s">
        <v>168</v>
      </c>
      <c r="D13607">
        <v>0</v>
      </c>
      <c r="E13607">
        <v>0</v>
      </c>
      <c r="F13607">
        <v>34</v>
      </c>
      <c r="G13607">
        <v>1062465</v>
      </c>
      <c r="H13607">
        <v>42</v>
      </c>
      <c r="I13607">
        <v>980000</v>
      </c>
      <c r="J13607">
        <v>0</v>
      </c>
      <c r="K13607">
        <v>0</v>
      </c>
      <c r="L13607">
        <v>61</v>
      </c>
      <c r="M13607">
        <v>2426400</v>
      </c>
      <c r="N13607">
        <v>30000</v>
      </c>
      <c r="O13607">
        <v>4498865</v>
      </c>
      <c r="P13607" t="s">
        <v>5</v>
      </c>
      <c r="Q13607" t="s">
        <v>10</v>
      </c>
      <c r="R13607" t="s">
        <v>169</v>
      </c>
      <c r="S13607" t="s">
        <v>170</v>
      </c>
      <c r="T13607">
        <v>2902493.5483870972</v>
      </c>
      <c r="U13607">
        <v>2827965</v>
      </c>
      <c r="V13607">
        <v>-74528.548387097195</v>
      </c>
      <c r="W13607">
        <v>-2.5677420860594991E-2</v>
      </c>
      <c r="X13607" t="s">
        <v>379</v>
      </c>
    </row>
    <row r="13608" spans="1:24" x14ac:dyDescent="0.35">
      <c r="A13608">
        <v>3301000039</v>
      </c>
      <c r="B13608" t="s">
        <v>168</v>
      </c>
      <c r="C13608" t="s">
        <v>168</v>
      </c>
      <c r="D13608">
        <v>0</v>
      </c>
      <c r="E13608">
        <v>0</v>
      </c>
      <c r="F13608">
        <v>812</v>
      </c>
      <c r="G13608">
        <v>32879308</v>
      </c>
      <c r="H13608">
        <v>0</v>
      </c>
      <c r="I13608">
        <v>0</v>
      </c>
      <c r="J13608">
        <v>0</v>
      </c>
      <c r="K13608">
        <v>0</v>
      </c>
      <c r="L13608">
        <v>3</v>
      </c>
      <c r="M13608">
        <v>282000</v>
      </c>
      <c r="N13608">
        <v>215000</v>
      </c>
      <c r="O13608">
        <v>33376308</v>
      </c>
      <c r="P13608" t="s">
        <v>5</v>
      </c>
      <c r="Q13608" t="s">
        <v>10</v>
      </c>
      <c r="R13608" t="s">
        <v>169</v>
      </c>
      <c r="S13608" t="s">
        <v>170</v>
      </c>
      <c r="T13608">
        <v>21533101.935483869</v>
      </c>
      <c r="U13608">
        <v>20846639</v>
      </c>
      <c r="V13608">
        <v>-686462.93548386917</v>
      </c>
      <c r="W13608">
        <v>-3.1879426268477506E-2</v>
      </c>
      <c r="X13608" t="s">
        <v>292</v>
      </c>
    </row>
    <row r="13609" spans="1:24" x14ac:dyDescent="0.35">
      <c r="A13609">
        <v>3300015437</v>
      </c>
      <c r="B13609" t="s">
        <v>168</v>
      </c>
      <c r="C13609" t="s">
        <v>168</v>
      </c>
      <c r="D13609">
        <v>0</v>
      </c>
      <c r="E13609">
        <v>0</v>
      </c>
      <c r="F13609">
        <v>128</v>
      </c>
      <c r="G13609">
        <v>4996968</v>
      </c>
      <c r="H13609">
        <v>42</v>
      </c>
      <c r="I13609">
        <v>1190000</v>
      </c>
      <c r="J13609">
        <v>0</v>
      </c>
      <c r="K13609">
        <v>0</v>
      </c>
      <c r="L13609">
        <v>15</v>
      </c>
      <c r="M13609">
        <v>610000</v>
      </c>
      <c r="N13609">
        <v>1205800</v>
      </c>
      <c r="O13609">
        <v>8002768</v>
      </c>
      <c r="P13609" t="s">
        <v>5</v>
      </c>
      <c r="Q13609" t="s">
        <v>7</v>
      </c>
      <c r="R13609" t="s">
        <v>169</v>
      </c>
      <c r="S13609" t="s">
        <v>170</v>
      </c>
      <c r="T13609">
        <v>5163076.1290322579</v>
      </c>
      <c r="U13609">
        <v>6640120</v>
      </c>
      <c r="V13609">
        <v>1477043.8709677421</v>
      </c>
      <c r="W13609">
        <v>0.28607826691964577</v>
      </c>
      <c r="X13609" t="s">
        <v>215</v>
      </c>
    </row>
    <row r="13610" spans="1:24" x14ac:dyDescent="0.35">
      <c r="A13610">
        <v>3300004768</v>
      </c>
      <c r="B13610" t="s">
        <v>168</v>
      </c>
      <c r="C13610" t="s">
        <v>168</v>
      </c>
      <c r="D13610">
        <v>0</v>
      </c>
      <c r="E13610">
        <v>0</v>
      </c>
      <c r="F13610">
        <v>194</v>
      </c>
      <c r="G13610">
        <v>9938096</v>
      </c>
      <c r="H13610">
        <v>145</v>
      </c>
      <c r="I13610">
        <v>6325000</v>
      </c>
      <c r="J13610">
        <v>0</v>
      </c>
      <c r="K13610">
        <v>0</v>
      </c>
      <c r="L13610">
        <v>0</v>
      </c>
      <c r="M13610">
        <v>0</v>
      </c>
      <c r="N13610">
        <v>1050000</v>
      </c>
      <c r="O13610">
        <v>17313096</v>
      </c>
      <c r="P13610" t="s">
        <v>5</v>
      </c>
      <c r="Q13610" t="s">
        <v>13</v>
      </c>
      <c r="R13610" t="s">
        <v>169</v>
      </c>
      <c r="S13610" t="s">
        <v>170</v>
      </c>
      <c r="T13610">
        <v>11169739.35483871</v>
      </c>
      <c r="U13610">
        <v>10501549</v>
      </c>
      <c r="V13610">
        <v>-668190.35483871028</v>
      </c>
      <c r="W13610">
        <v>-5.9821481380337826E-2</v>
      </c>
      <c r="X13610" t="s">
        <v>186</v>
      </c>
    </row>
    <row r="13611" spans="1:24" x14ac:dyDescent="0.35">
      <c r="A13611">
        <v>3301054805</v>
      </c>
      <c r="B13611" t="s">
        <v>168</v>
      </c>
      <c r="C13611" t="s">
        <v>168</v>
      </c>
      <c r="D13611">
        <v>0</v>
      </c>
      <c r="E13611">
        <v>0</v>
      </c>
      <c r="F13611">
        <v>25</v>
      </c>
      <c r="G13611">
        <v>1047799</v>
      </c>
      <c r="H13611">
        <v>17</v>
      </c>
      <c r="I13611">
        <v>770000</v>
      </c>
      <c r="J13611">
        <v>0</v>
      </c>
      <c r="K13611">
        <v>0</v>
      </c>
      <c r="L13611">
        <v>21</v>
      </c>
      <c r="M13611">
        <v>970400</v>
      </c>
      <c r="N13611">
        <v>180000</v>
      </c>
      <c r="O13611">
        <v>2968199</v>
      </c>
      <c r="P13611" t="s">
        <v>5</v>
      </c>
      <c r="Q13611" t="s">
        <v>15</v>
      </c>
      <c r="R13611" t="s">
        <v>169</v>
      </c>
      <c r="S13611" t="s">
        <v>170</v>
      </c>
      <c r="T13611">
        <v>1914967.0967741937</v>
      </c>
      <c r="U13611">
        <v>3765253</v>
      </c>
      <c r="V13611">
        <v>1850285.9032258063</v>
      </c>
      <c r="W13611">
        <v>0.96622333947285854</v>
      </c>
      <c r="X13611" t="s">
        <v>251</v>
      </c>
    </row>
    <row r="13612" spans="1:24" x14ac:dyDescent="0.35">
      <c r="A13612">
        <v>3300000620</v>
      </c>
      <c r="B13612" t="s">
        <v>168</v>
      </c>
      <c r="C13612" t="s">
        <v>168</v>
      </c>
      <c r="D13612">
        <v>0</v>
      </c>
      <c r="E13612">
        <v>0</v>
      </c>
      <c r="F13612">
        <v>0</v>
      </c>
      <c r="G13612">
        <v>0</v>
      </c>
      <c r="H13612">
        <v>13</v>
      </c>
      <c r="I13612">
        <v>333000</v>
      </c>
      <c r="J13612">
        <v>0</v>
      </c>
      <c r="K13612">
        <v>0</v>
      </c>
      <c r="L13612">
        <v>0</v>
      </c>
      <c r="M13612">
        <v>0</v>
      </c>
      <c r="N13612">
        <v>30000</v>
      </c>
      <c r="O13612">
        <v>363000</v>
      </c>
      <c r="P13612" t="s">
        <v>5</v>
      </c>
      <c r="Q13612" t="s">
        <v>11</v>
      </c>
      <c r="R13612" t="s">
        <v>169</v>
      </c>
      <c r="S13612" t="s">
        <v>170</v>
      </c>
      <c r="T13612">
        <v>234193.54838709679</v>
      </c>
      <c r="U13612">
        <v>115000</v>
      </c>
      <c r="V13612">
        <v>-119193.54838709679</v>
      </c>
      <c r="W13612">
        <v>-0.50895316804407709</v>
      </c>
      <c r="X13612" t="s">
        <v>172</v>
      </c>
    </row>
    <row r="13613" spans="1:24" x14ac:dyDescent="0.35">
      <c r="A13613">
        <v>3300015381</v>
      </c>
      <c r="B13613" t="s">
        <v>168</v>
      </c>
      <c r="C13613" t="s">
        <v>168</v>
      </c>
      <c r="D13613">
        <v>0</v>
      </c>
      <c r="E13613">
        <v>0</v>
      </c>
      <c r="F13613">
        <v>247</v>
      </c>
      <c r="G13613">
        <v>4324548</v>
      </c>
      <c r="H13613">
        <v>7</v>
      </c>
      <c r="I13613">
        <v>257000</v>
      </c>
      <c r="J13613">
        <v>0</v>
      </c>
      <c r="K13613">
        <v>0</v>
      </c>
      <c r="L13613">
        <v>64</v>
      </c>
      <c r="M13613">
        <v>6584989</v>
      </c>
      <c r="N13613">
        <v>1031100</v>
      </c>
      <c r="O13613">
        <v>12197637</v>
      </c>
      <c r="P13613" t="s">
        <v>5</v>
      </c>
      <c r="Q13613" t="s">
        <v>8</v>
      </c>
      <c r="R13613" t="s">
        <v>169</v>
      </c>
      <c r="S13613" t="s">
        <v>170</v>
      </c>
      <c r="T13613">
        <v>7869443.2258064523</v>
      </c>
      <c r="U13613">
        <v>4645899</v>
      </c>
      <c r="V13613">
        <v>-3223544.2258064523</v>
      </c>
      <c r="W13613">
        <v>-0.40962799188072252</v>
      </c>
      <c r="X13613" t="s">
        <v>418</v>
      </c>
    </row>
    <row r="13614" spans="1:24" x14ac:dyDescent="0.35">
      <c r="A13614">
        <v>3301017691</v>
      </c>
      <c r="B13614" t="s">
        <v>168</v>
      </c>
      <c r="C13614" t="s">
        <v>168</v>
      </c>
      <c r="D13614">
        <v>0</v>
      </c>
      <c r="E13614">
        <v>0</v>
      </c>
      <c r="F13614">
        <v>14</v>
      </c>
      <c r="G13614">
        <v>468847</v>
      </c>
      <c r="H13614">
        <v>8</v>
      </c>
      <c r="I13614">
        <v>180000</v>
      </c>
      <c r="J13614">
        <v>0</v>
      </c>
      <c r="K13614">
        <v>0</v>
      </c>
      <c r="L13614">
        <v>0</v>
      </c>
      <c r="M13614">
        <v>0</v>
      </c>
      <c r="N13614">
        <v>352500</v>
      </c>
      <c r="O13614">
        <v>1001347</v>
      </c>
      <c r="P13614" t="s">
        <v>5</v>
      </c>
      <c r="Q13614" t="s">
        <v>17</v>
      </c>
      <c r="R13614" t="s">
        <v>169</v>
      </c>
      <c r="S13614" t="s">
        <v>170</v>
      </c>
      <c r="T13614">
        <v>646030.32258064509</v>
      </c>
      <c r="U13614">
        <v>816698</v>
      </c>
      <c r="V13614">
        <v>170667.67741935491</v>
      </c>
      <c r="W13614">
        <v>0.26417905081854753</v>
      </c>
      <c r="X13614" t="s">
        <v>311</v>
      </c>
    </row>
    <row r="13615" spans="1:24" x14ac:dyDescent="0.35">
      <c r="A13615">
        <v>3301076652</v>
      </c>
      <c r="B13615" t="s">
        <v>168</v>
      </c>
      <c r="C13615" t="s">
        <v>168</v>
      </c>
      <c r="D13615">
        <v>0</v>
      </c>
      <c r="E13615">
        <v>0</v>
      </c>
      <c r="F13615">
        <v>18</v>
      </c>
      <c r="G13615">
        <v>708582</v>
      </c>
      <c r="H13615">
        <v>12</v>
      </c>
      <c r="I13615">
        <v>630000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1338582</v>
      </c>
      <c r="P13615" t="s">
        <v>5</v>
      </c>
      <c r="Q13615" t="s">
        <v>14</v>
      </c>
      <c r="R13615" t="s">
        <v>169</v>
      </c>
      <c r="S13615" t="s">
        <v>170</v>
      </c>
      <c r="T13615">
        <v>863601.29032258061</v>
      </c>
      <c r="U13615">
        <v>552484</v>
      </c>
      <c r="V13615">
        <v>-311117.29032258061</v>
      </c>
      <c r="W13615">
        <v>-0.36025570342347346</v>
      </c>
      <c r="X13615" t="s">
        <v>326</v>
      </c>
    </row>
    <row r="13616" spans="1:24" x14ac:dyDescent="0.35">
      <c r="A13616">
        <v>3301058549</v>
      </c>
      <c r="B13616" t="s">
        <v>168</v>
      </c>
      <c r="C13616" t="s">
        <v>168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150000</v>
      </c>
      <c r="O13616">
        <v>150000</v>
      </c>
      <c r="P13616" t="s">
        <v>5</v>
      </c>
      <c r="Q13616" t="s">
        <v>13</v>
      </c>
      <c r="R13616" t="s">
        <v>169</v>
      </c>
      <c r="S13616" t="s">
        <v>170</v>
      </c>
      <c r="T13616">
        <v>96774.193548387106</v>
      </c>
      <c r="U13616">
        <v>0</v>
      </c>
      <c r="V13616">
        <v>-96774.193548387106</v>
      </c>
      <c r="W13616">
        <v>0</v>
      </c>
      <c r="X13616" t="s">
        <v>242</v>
      </c>
    </row>
    <row r="13617" spans="1:24" x14ac:dyDescent="0.35">
      <c r="A13617">
        <v>3301018227</v>
      </c>
      <c r="B13617" t="s">
        <v>168</v>
      </c>
      <c r="C13617" t="s">
        <v>168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731500</v>
      </c>
      <c r="O13617">
        <v>731500</v>
      </c>
      <c r="P13617" t="s">
        <v>5</v>
      </c>
      <c r="Q13617" t="s">
        <v>16</v>
      </c>
      <c r="R13617" t="s">
        <v>169</v>
      </c>
      <c r="S13617" t="s">
        <v>170</v>
      </c>
      <c r="T13617">
        <v>471935.48387096776</v>
      </c>
      <c r="U13617">
        <v>799500</v>
      </c>
      <c r="V13617">
        <v>327564.51612903224</v>
      </c>
      <c r="W13617">
        <v>0.69408749145591253</v>
      </c>
      <c r="X13617" t="s">
        <v>330</v>
      </c>
    </row>
    <row r="13618" spans="1:24" x14ac:dyDescent="0.35">
      <c r="A13618">
        <v>3301019141</v>
      </c>
      <c r="B13618" t="s">
        <v>168</v>
      </c>
      <c r="C13618" t="s">
        <v>168</v>
      </c>
      <c r="D13618">
        <v>0</v>
      </c>
      <c r="E13618">
        <v>0</v>
      </c>
      <c r="F13618">
        <v>2</v>
      </c>
      <c r="G13618">
        <v>60397</v>
      </c>
      <c r="H13618">
        <v>13</v>
      </c>
      <c r="I13618">
        <v>340000</v>
      </c>
      <c r="J13618">
        <v>0</v>
      </c>
      <c r="K13618">
        <v>0</v>
      </c>
      <c r="L13618">
        <v>2</v>
      </c>
      <c r="M13618">
        <v>204800</v>
      </c>
      <c r="N13618">
        <v>73500</v>
      </c>
      <c r="O13618">
        <v>678697</v>
      </c>
      <c r="P13618" t="s">
        <v>5</v>
      </c>
      <c r="Q13618" t="s">
        <v>11</v>
      </c>
      <c r="R13618" t="s">
        <v>169</v>
      </c>
      <c r="S13618" t="s">
        <v>170</v>
      </c>
      <c r="T13618">
        <v>437869.03225806454</v>
      </c>
      <c r="U13618">
        <v>387893</v>
      </c>
      <c r="V13618">
        <v>-49976.032258064544</v>
      </c>
      <c r="W13618">
        <v>-0.11413465802854594</v>
      </c>
      <c r="X13618" t="s">
        <v>217</v>
      </c>
    </row>
    <row r="13619" spans="1:24" x14ac:dyDescent="0.35">
      <c r="A13619">
        <v>6001123747</v>
      </c>
      <c r="B13619" t="s">
        <v>168</v>
      </c>
      <c r="C13619" t="s">
        <v>168</v>
      </c>
      <c r="D13619">
        <v>0</v>
      </c>
      <c r="E13619">
        <v>0</v>
      </c>
      <c r="F13619">
        <v>37</v>
      </c>
      <c r="G13619">
        <v>890688</v>
      </c>
      <c r="H13619">
        <v>20</v>
      </c>
      <c r="I13619">
        <v>382000</v>
      </c>
      <c r="J13619">
        <v>0</v>
      </c>
      <c r="K13619">
        <v>0</v>
      </c>
      <c r="L13619">
        <v>5</v>
      </c>
      <c r="M13619">
        <v>192000</v>
      </c>
      <c r="N13619">
        <v>258000</v>
      </c>
      <c r="O13619">
        <v>1722688</v>
      </c>
      <c r="P13619" t="s">
        <v>5</v>
      </c>
      <c r="Q13619" t="s">
        <v>17</v>
      </c>
      <c r="R13619" t="s">
        <v>169</v>
      </c>
      <c r="S13619" t="s">
        <v>170</v>
      </c>
      <c r="T13619">
        <v>1111411.6129032257</v>
      </c>
      <c r="U13619">
        <v>556548</v>
      </c>
      <c r="V13619">
        <v>-554863.6129032257</v>
      </c>
      <c r="W13619">
        <v>-0.49924223074636842</v>
      </c>
      <c r="X13619" t="s">
        <v>192</v>
      </c>
    </row>
    <row r="13620" spans="1:24" x14ac:dyDescent="0.35">
      <c r="A13620">
        <v>3301058500</v>
      </c>
      <c r="B13620" t="s">
        <v>168</v>
      </c>
      <c r="C13620" t="s">
        <v>168</v>
      </c>
      <c r="D13620">
        <v>0</v>
      </c>
      <c r="E13620">
        <v>0</v>
      </c>
      <c r="F13620">
        <v>43</v>
      </c>
      <c r="G13620">
        <v>1219952</v>
      </c>
      <c r="H13620">
        <v>13</v>
      </c>
      <c r="I13620">
        <v>460000</v>
      </c>
      <c r="J13620">
        <v>0</v>
      </c>
      <c r="K13620">
        <v>0</v>
      </c>
      <c r="L13620">
        <v>10</v>
      </c>
      <c r="M13620">
        <v>454000</v>
      </c>
      <c r="N13620">
        <v>150000</v>
      </c>
      <c r="O13620">
        <v>2283952</v>
      </c>
      <c r="P13620" t="s">
        <v>5</v>
      </c>
      <c r="Q13620" t="s">
        <v>14</v>
      </c>
      <c r="R13620" t="s">
        <v>169</v>
      </c>
      <c r="S13620" t="s">
        <v>170</v>
      </c>
      <c r="T13620">
        <v>1473517.4193548388</v>
      </c>
      <c r="U13620">
        <v>1202778</v>
      </c>
      <c r="V13620">
        <v>-270739.41935483878</v>
      </c>
      <c r="W13620">
        <v>-0.18373682984581119</v>
      </c>
      <c r="X13620" t="s">
        <v>339</v>
      </c>
    </row>
    <row r="13621" spans="1:24" x14ac:dyDescent="0.35">
      <c r="A13621">
        <v>6001135952</v>
      </c>
      <c r="B13621" t="s">
        <v>168</v>
      </c>
      <c r="C13621" t="s">
        <v>168</v>
      </c>
      <c r="D13621">
        <v>0</v>
      </c>
      <c r="E13621">
        <v>0</v>
      </c>
      <c r="F13621">
        <v>115</v>
      </c>
      <c r="G13621">
        <v>3806612</v>
      </c>
      <c r="H13621">
        <v>13</v>
      </c>
      <c r="I13621">
        <v>515000</v>
      </c>
      <c r="J13621">
        <v>0</v>
      </c>
      <c r="K13621">
        <v>0</v>
      </c>
      <c r="L13621">
        <v>1</v>
      </c>
      <c r="M13621">
        <v>20000</v>
      </c>
      <c r="N13621">
        <v>195000</v>
      </c>
      <c r="O13621">
        <v>4536612</v>
      </c>
      <c r="P13621" t="s">
        <v>5</v>
      </c>
      <c r="Q13621" t="s">
        <v>14</v>
      </c>
      <c r="R13621" t="s">
        <v>169</v>
      </c>
      <c r="S13621" t="s">
        <v>170</v>
      </c>
      <c r="T13621">
        <v>2926846.4516129028</v>
      </c>
      <c r="U13621">
        <v>2234918</v>
      </c>
      <c r="V13621">
        <v>-691928.45161290281</v>
      </c>
      <c r="W13621">
        <v>-0.23640749969360386</v>
      </c>
      <c r="X13621" t="s">
        <v>213</v>
      </c>
    </row>
    <row r="13622" spans="1:24" x14ac:dyDescent="0.35">
      <c r="A13622">
        <v>3300007254</v>
      </c>
      <c r="B13622" t="s">
        <v>168</v>
      </c>
      <c r="C13622" t="s">
        <v>168</v>
      </c>
      <c r="D13622">
        <v>0</v>
      </c>
      <c r="E13622">
        <v>0</v>
      </c>
      <c r="F13622">
        <v>13</v>
      </c>
      <c r="G13622">
        <v>256981</v>
      </c>
      <c r="H13622">
        <v>2</v>
      </c>
      <c r="I13622">
        <v>40000</v>
      </c>
      <c r="J13622">
        <v>0</v>
      </c>
      <c r="K13622">
        <v>0</v>
      </c>
      <c r="L13622">
        <v>1</v>
      </c>
      <c r="M13622">
        <v>202400</v>
      </c>
      <c r="N13622">
        <v>165000</v>
      </c>
      <c r="O13622">
        <v>664381</v>
      </c>
      <c r="P13622" t="s">
        <v>5</v>
      </c>
      <c r="Q13622" t="s">
        <v>14</v>
      </c>
      <c r="R13622" t="s">
        <v>169</v>
      </c>
      <c r="S13622" t="s">
        <v>170</v>
      </c>
      <c r="T13622">
        <v>428632.90322580643</v>
      </c>
      <c r="U13622">
        <v>150000</v>
      </c>
      <c r="V13622">
        <v>-278632.90322580643</v>
      </c>
      <c r="W13622">
        <v>-0.65005019710075995</v>
      </c>
      <c r="X13622" t="s">
        <v>333</v>
      </c>
    </row>
    <row r="13623" spans="1:24" x14ac:dyDescent="0.35">
      <c r="A13623">
        <v>3300015412</v>
      </c>
      <c r="B13623" t="s">
        <v>168</v>
      </c>
      <c r="C13623" t="s">
        <v>168</v>
      </c>
      <c r="D13623">
        <v>0</v>
      </c>
      <c r="E13623">
        <v>0</v>
      </c>
      <c r="F13623">
        <v>127</v>
      </c>
      <c r="G13623">
        <v>5584379</v>
      </c>
      <c r="H13623">
        <v>2</v>
      </c>
      <c r="I13623">
        <v>120000</v>
      </c>
      <c r="J13623">
        <v>0</v>
      </c>
      <c r="K13623">
        <v>0</v>
      </c>
      <c r="L13623">
        <v>1</v>
      </c>
      <c r="M13623">
        <v>22400</v>
      </c>
      <c r="N13623">
        <v>939500</v>
      </c>
      <c r="O13623">
        <v>6666279</v>
      </c>
      <c r="P13623" t="s">
        <v>5</v>
      </c>
      <c r="Q13623" t="s">
        <v>7</v>
      </c>
      <c r="R13623" t="s">
        <v>169</v>
      </c>
      <c r="S13623" t="s">
        <v>170</v>
      </c>
      <c r="T13623">
        <v>4300825.1612903224</v>
      </c>
      <c r="U13623">
        <v>4738900</v>
      </c>
      <c r="V13623">
        <v>438074.83870967757</v>
      </c>
      <c r="W13623">
        <v>0.10185832306148601</v>
      </c>
      <c r="X13623" t="s">
        <v>204</v>
      </c>
    </row>
    <row r="13624" spans="1:24" x14ac:dyDescent="0.35">
      <c r="A13624">
        <v>3301003291</v>
      </c>
      <c r="B13624" t="s">
        <v>168</v>
      </c>
      <c r="C13624" t="s">
        <v>168</v>
      </c>
      <c r="D13624">
        <v>0</v>
      </c>
      <c r="E13624">
        <v>0</v>
      </c>
      <c r="F13624">
        <v>1</v>
      </c>
      <c r="G13624">
        <v>8998</v>
      </c>
      <c r="H13624">
        <v>9</v>
      </c>
      <c r="I13624">
        <v>290000</v>
      </c>
      <c r="J13624">
        <v>0</v>
      </c>
      <c r="K13624">
        <v>0</v>
      </c>
      <c r="L13624">
        <v>0</v>
      </c>
      <c r="M13624">
        <v>0</v>
      </c>
      <c r="N13624">
        <v>82000</v>
      </c>
      <c r="O13624">
        <v>380998</v>
      </c>
      <c r="P13624" t="s">
        <v>5</v>
      </c>
      <c r="Q13624" t="s">
        <v>9</v>
      </c>
      <c r="R13624" t="s">
        <v>169</v>
      </c>
      <c r="S13624" t="s">
        <v>170</v>
      </c>
      <c r="T13624">
        <v>245805.16129032258</v>
      </c>
      <c r="U13624">
        <v>317400</v>
      </c>
      <c r="V13624">
        <v>71594.838709677424</v>
      </c>
      <c r="W13624">
        <v>0.2912666208221566</v>
      </c>
      <c r="X13624" t="s">
        <v>284</v>
      </c>
    </row>
    <row r="13625" spans="1:24" x14ac:dyDescent="0.35">
      <c r="A13625">
        <v>3300025299</v>
      </c>
      <c r="B13625" t="s">
        <v>168</v>
      </c>
      <c r="C13625" t="s">
        <v>168</v>
      </c>
      <c r="D13625">
        <v>0</v>
      </c>
      <c r="E13625">
        <v>0</v>
      </c>
      <c r="F13625">
        <v>118</v>
      </c>
      <c r="G13625">
        <v>2387939</v>
      </c>
      <c r="H13625">
        <v>55</v>
      </c>
      <c r="I13625">
        <v>1675000</v>
      </c>
      <c r="J13625">
        <v>0</v>
      </c>
      <c r="K13625">
        <v>0</v>
      </c>
      <c r="L13625">
        <v>20</v>
      </c>
      <c r="M13625">
        <v>668000</v>
      </c>
      <c r="N13625">
        <v>30000</v>
      </c>
      <c r="O13625">
        <v>4760939</v>
      </c>
      <c r="P13625" t="s">
        <v>5</v>
      </c>
      <c r="Q13625" t="s">
        <v>13</v>
      </c>
      <c r="R13625" t="s">
        <v>169</v>
      </c>
      <c r="S13625" t="s">
        <v>170</v>
      </c>
      <c r="T13625">
        <v>3071573.5483870972</v>
      </c>
      <c r="U13625">
        <v>2557002</v>
      </c>
      <c r="V13625">
        <v>-514571.54838709719</v>
      </c>
      <c r="W13625">
        <v>-0.16752701515394353</v>
      </c>
      <c r="X13625" t="s">
        <v>374</v>
      </c>
    </row>
    <row r="13626" spans="1:24" x14ac:dyDescent="0.35">
      <c r="A13626">
        <v>3301008875</v>
      </c>
      <c r="B13626" t="s">
        <v>168</v>
      </c>
      <c r="C13626" t="s">
        <v>168</v>
      </c>
      <c r="D13626">
        <v>0</v>
      </c>
      <c r="E13626">
        <v>0</v>
      </c>
      <c r="F13626">
        <v>22</v>
      </c>
      <c r="G13626">
        <v>556973</v>
      </c>
      <c r="H13626">
        <v>25</v>
      </c>
      <c r="I13626">
        <v>460000</v>
      </c>
      <c r="J13626">
        <v>0</v>
      </c>
      <c r="K13626">
        <v>0</v>
      </c>
      <c r="L13626">
        <v>1</v>
      </c>
      <c r="M13626">
        <v>22400</v>
      </c>
      <c r="N13626">
        <v>164000</v>
      </c>
      <c r="O13626">
        <v>1203373</v>
      </c>
      <c r="P13626" t="s">
        <v>5</v>
      </c>
      <c r="Q13626" t="s">
        <v>9</v>
      </c>
      <c r="R13626" t="s">
        <v>169</v>
      </c>
      <c r="S13626" t="s">
        <v>170</v>
      </c>
      <c r="T13626">
        <v>776369.67741935491</v>
      </c>
      <c r="U13626">
        <v>586984</v>
      </c>
      <c r="V13626">
        <v>-189385.67741935491</v>
      </c>
      <c r="W13626">
        <v>-0.24393749901319051</v>
      </c>
      <c r="X13626" t="s">
        <v>281</v>
      </c>
    </row>
    <row r="13627" spans="1:24" x14ac:dyDescent="0.35">
      <c r="A13627">
        <v>6001130757</v>
      </c>
      <c r="B13627" t="s">
        <v>168</v>
      </c>
      <c r="C13627" t="s">
        <v>168</v>
      </c>
      <c r="D13627">
        <v>0</v>
      </c>
      <c r="E13627">
        <v>0</v>
      </c>
      <c r="F13627">
        <v>0</v>
      </c>
      <c r="G13627">
        <v>0</v>
      </c>
      <c r="H13627">
        <v>52</v>
      </c>
      <c r="I13627">
        <v>1750000</v>
      </c>
      <c r="J13627">
        <v>0</v>
      </c>
      <c r="K13627">
        <v>0</v>
      </c>
      <c r="L13627">
        <v>0</v>
      </c>
      <c r="M13627">
        <v>0</v>
      </c>
      <c r="N13627">
        <v>85000</v>
      </c>
      <c r="O13627">
        <v>1835000</v>
      </c>
      <c r="P13627" t="s">
        <v>5</v>
      </c>
      <c r="Q13627" t="s">
        <v>10</v>
      </c>
      <c r="R13627" t="s">
        <v>169</v>
      </c>
      <c r="S13627" t="s">
        <v>170</v>
      </c>
      <c r="T13627">
        <v>1183870.9677419355</v>
      </c>
      <c r="U13627">
        <v>1335000</v>
      </c>
      <c r="V13627">
        <v>151129.03225806449</v>
      </c>
      <c r="W13627">
        <v>0.12765667574931872</v>
      </c>
      <c r="X13627" t="s">
        <v>356</v>
      </c>
    </row>
    <row r="13628" spans="1:24" x14ac:dyDescent="0.35">
      <c r="A13628">
        <v>3301000096</v>
      </c>
      <c r="B13628" t="s">
        <v>168</v>
      </c>
      <c r="C13628" t="s">
        <v>168</v>
      </c>
      <c r="D13628">
        <v>0</v>
      </c>
      <c r="E13628">
        <v>0</v>
      </c>
      <c r="F13628">
        <v>27</v>
      </c>
      <c r="G13628">
        <v>972973</v>
      </c>
      <c r="H13628">
        <v>41</v>
      </c>
      <c r="I13628">
        <v>1709000</v>
      </c>
      <c r="J13628">
        <v>0</v>
      </c>
      <c r="K13628">
        <v>0</v>
      </c>
      <c r="L13628">
        <v>0</v>
      </c>
      <c r="M13628">
        <v>0</v>
      </c>
      <c r="N13628">
        <v>150000</v>
      </c>
      <c r="O13628">
        <v>2831973</v>
      </c>
      <c r="P13628" t="s">
        <v>5</v>
      </c>
      <c r="Q13628" t="s">
        <v>14</v>
      </c>
      <c r="R13628" t="s">
        <v>169</v>
      </c>
      <c r="S13628" t="s">
        <v>170</v>
      </c>
      <c r="T13628">
        <v>1827079.3548387098</v>
      </c>
      <c r="U13628">
        <v>2234984</v>
      </c>
      <c r="V13628">
        <v>407904.64516129019</v>
      </c>
      <c r="W13628">
        <v>0.22325502397092056</v>
      </c>
      <c r="X13628" t="s">
        <v>211</v>
      </c>
    </row>
    <row r="13629" spans="1:24" x14ac:dyDescent="0.35">
      <c r="A13629">
        <v>3300013831</v>
      </c>
      <c r="B13629" t="s">
        <v>168</v>
      </c>
      <c r="C13629" t="s">
        <v>168</v>
      </c>
      <c r="D13629">
        <v>0</v>
      </c>
      <c r="E13629">
        <v>0</v>
      </c>
      <c r="F13629">
        <v>7</v>
      </c>
      <c r="G13629">
        <v>169096</v>
      </c>
      <c r="H13629">
        <v>1</v>
      </c>
      <c r="I13629">
        <v>20000</v>
      </c>
      <c r="J13629">
        <v>0</v>
      </c>
      <c r="K13629">
        <v>0</v>
      </c>
      <c r="L13629">
        <v>0</v>
      </c>
      <c r="M13629">
        <v>0</v>
      </c>
      <c r="N13629">
        <v>980000</v>
      </c>
      <c r="O13629">
        <v>1169096</v>
      </c>
      <c r="P13629" t="s">
        <v>5</v>
      </c>
      <c r="Q13629" t="s">
        <v>8</v>
      </c>
      <c r="R13629" t="s">
        <v>169</v>
      </c>
      <c r="S13629" t="s">
        <v>170</v>
      </c>
      <c r="T13629">
        <v>754255.48387096776</v>
      </c>
      <c r="U13629">
        <v>1253000</v>
      </c>
      <c r="V13629">
        <v>498744.51612903224</v>
      </c>
      <c r="W13629">
        <v>0.66124082196842693</v>
      </c>
      <c r="X13629" t="s">
        <v>175</v>
      </c>
    </row>
    <row r="13630" spans="1:24" x14ac:dyDescent="0.35">
      <c r="A13630">
        <v>3301014801</v>
      </c>
      <c r="B13630" t="s">
        <v>168</v>
      </c>
      <c r="C13630" t="s">
        <v>168</v>
      </c>
      <c r="D13630">
        <v>0</v>
      </c>
      <c r="E13630">
        <v>0</v>
      </c>
      <c r="F13630">
        <v>4</v>
      </c>
      <c r="G13630">
        <v>201546</v>
      </c>
      <c r="H13630">
        <v>3</v>
      </c>
      <c r="I13630">
        <v>155000</v>
      </c>
      <c r="J13630">
        <v>0</v>
      </c>
      <c r="K13630">
        <v>0</v>
      </c>
      <c r="L13630">
        <v>0</v>
      </c>
      <c r="M13630">
        <v>0</v>
      </c>
      <c r="N13630">
        <v>280000</v>
      </c>
      <c r="O13630">
        <v>636546</v>
      </c>
      <c r="P13630" t="s">
        <v>5</v>
      </c>
      <c r="Q13630" t="s">
        <v>12</v>
      </c>
      <c r="R13630" t="s">
        <v>169</v>
      </c>
      <c r="S13630" t="s">
        <v>170</v>
      </c>
      <c r="T13630">
        <v>410674.83870967745</v>
      </c>
      <c r="U13630">
        <v>536149</v>
      </c>
      <c r="V13630">
        <v>125474.16129032255</v>
      </c>
      <c r="W13630">
        <v>0.30553165050129905</v>
      </c>
      <c r="X13630" t="s">
        <v>219</v>
      </c>
    </row>
    <row r="13631" spans="1:24" x14ac:dyDescent="0.35">
      <c r="A13631">
        <v>3300016843</v>
      </c>
      <c r="B13631" t="s">
        <v>168</v>
      </c>
      <c r="C13631" t="s">
        <v>168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1577700</v>
      </c>
      <c r="O13631">
        <v>1577700</v>
      </c>
      <c r="P13631" t="s">
        <v>5</v>
      </c>
      <c r="Q13631" t="s">
        <v>6</v>
      </c>
      <c r="R13631" t="s">
        <v>207</v>
      </c>
      <c r="S13631" t="s">
        <v>170</v>
      </c>
      <c r="T13631">
        <v>1017870.9677419355</v>
      </c>
      <c r="U13631">
        <v>898500</v>
      </c>
      <c r="V13631">
        <v>-119370.96774193551</v>
      </c>
      <c r="W13631">
        <v>-0.11727514736641953</v>
      </c>
      <c r="X13631" t="s">
        <v>388</v>
      </c>
    </row>
    <row r="13632" spans="1:24" x14ac:dyDescent="0.35">
      <c r="A13632">
        <v>3301005418</v>
      </c>
      <c r="B13632" t="s">
        <v>168</v>
      </c>
      <c r="C13632" t="s">
        <v>168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1596000</v>
      </c>
      <c r="O13632">
        <v>1596000</v>
      </c>
      <c r="P13632" t="s">
        <v>5</v>
      </c>
      <c r="Q13632" t="s">
        <v>16</v>
      </c>
      <c r="R13632" t="s">
        <v>169</v>
      </c>
      <c r="S13632" t="s">
        <v>170</v>
      </c>
      <c r="T13632">
        <v>1029677.4193548387</v>
      </c>
      <c r="U13632">
        <v>324380</v>
      </c>
      <c r="V13632">
        <v>-705297.41935483867</v>
      </c>
      <c r="W13632">
        <v>-0.68496929824561403</v>
      </c>
      <c r="X13632" t="s">
        <v>194</v>
      </c>
    </row>
    <row r="13633" spans="1:24" x14ac:dyDescent="0.35">
      <c r="A13633">
        <v>3301066166</v>
      </c>
      <c r="B13633" t="s">
        <v>168</v>
      </c>
      <c r="C13633" t="s">
        <v>168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180000</v>
      </c>
      <c r="O13633">
        <v>180000</v>
      </c>
      <c r="P13633" t="s">
        <v>5</v>
      </c>
      <c r="Q13633" t="s">
        <v>11</v>
      </c>
      <c r="R13633" t="s">
        <v>169</v>
      </c>
      <c r="S13633" t="s">
        <v>170</v>
      </c>
      <c r="T13633">
        <v>116129.03225806452</v>
      </c>
      <c r="U13633">
        <v>299000</v>
      </c>
      <c r="V13633">
        <v>182870.96774193548</v>
      </c>
      <c r="W13633">
        <v>1.5747222222222224</v>
      </c>
      <c r="X13633" t="s">
        <v>210</v>
      </c>
    </row>
    <row r="13634" spans="1:24" x14ac:dyDescent="0.35">
      <c r="A13634">
        <v>3300018580</v>
      </c>
      <c r="B13634" t="s">
        <v>168</v>
      </c>
      <c r="C13634" t="s">
        <v>168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694500</v>
      </c>
      <c r="O13634">
        <v>694500</v>
      </c>
      <c r="P13634" t="s">
        <v>5</v>
      </c>
      <c r="Q13634" t="s">
        <v>6</v>
      </c>
      <c r="R13634" t="s">
        <v>169</v>
      </c>
      <c r="S13634" t="s">
        <v>170</v>
      </c>
      <c r="T13634">
        <v>448064.51612903224</v>
      </c>
      <c r="U13634">
        <v>784500</v>
      </c>
      <c r="V13634">
        <v>336435.48387096776</v>
      </c>
      <c r="W13634">
        <v>0.75086393088552916</v>
      </c>
      <c r="X13634" t="s">
        <v>178</v>
      </c>
    </row>
    <row r="13635" spans="1:24" x14ac:dyDescent="0.35">
      <c r="A13635">
        <v>3301064743</v>
      </c>
      <c r="B13635" t="s">
        <v>168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 t="s">
        <v>5</v>
      </c>
      <c r="Q13635" t="s">
        <v>10</v>
      </c>
      <c r="R13635" t="s">
        <v>169</v>
      </c>
      <c r="S13635" t="s">
        <v>170</v>
      </c>
      <c r="T13635">
        <v>0</v>
      </c>
      <c r="U13635">
        <v>279997</v>
      </c>
      <c r="V13635">
        <v>279997</v>
      </c>
      <c r="W13635">
        <v>1</v>
      </c>
      <c r="X13635" t="s">
        <v>362</v>
      </c>
    </row>
    <row r="13636" spans="1:24" x14ac:dyDescent="0.35">
      <c r="A13636">
        <v>3300019206</v>
      </c>
      <c r="B13636" t="s">
        <v>168</v>
      </c>
      <c r="C13636" t="s">
        <v>168</v>
      </c>
      <c r="D13636">
        <v>0</v>
      </c>
      <c r="E13636">
        <v>0</v>
      </c>
      <c r="F13636">
        <v>0</v>
      </c>
      <c r="G13636">
        <v>0</v>
      </c>
      <c r="H13636">
        <v>1</v>
      </c>
      <c r="I13636">
        <v>5000</v>
      </c>
      <c r="J13636">
        <v>0</v>
      </c>
      <c r="K13636">
        <v>0</v>
      </c>
      <c r="L13636">
        <v>0</v>
      </c>
      <c r="M13636">
        <v>0</v>
      </c>
      <c r="N13636">
        <v>95000</v>
      </c>
      <c r="O13636">
        <v>100000</v>
      </c>
      <c r="P13636" t="s">
        <v>5</v>
      </c>
      <c r="Q13636" t="s">
        <v>13</v>
      </c>
      <c r="R13636" t="s">
        <v>169</v>
      </c>
      <c r="S13636" t="s">
        <v>170</v>
      </c>
      <c r="T13636">
        <v>64516.129032258068</v>
      </c>
      <c r="U13636">
        <v>30000</v>
      </c>
      <c r="V13636">
        <v>-34516.129032258068</v>
      </c>
      <c r="W13636">
        <v>-0.53500000000000003</v>
      </c>
      <c r="X13636" t="s">
        <v>414</v>
      </c>
    </row>
    <row r="13637" spans="1:24" x14ac:dyDescent="0.35">
      <c r="A13637">
        <v>3301072255</v>
      </c>
      <c r="B13637" t="s">
        <v>168</v>
      </c>
      <c r="C13637" t="s">
        <v>168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194000</v>
      </c>
      <c r="O13637">
        <v>194000</v>
      </c>
      <c r="P13637" t="s">
        <v>5</v>
      </c>
      <c r="Q13637" t="s">
        <v>9</v>
      </c>
      <c r="R13637" t="s">
        <v>169</v>
      </c>
      <c r="S13637" t="s">
        <v>170</v>
      </c>
      <c r="T13637">
        <v>125161.29032258064</v>
      </c>
      <c r="U13637">
        <v>0</v>
      </c>
      <c r="V13637">
        <v>-125161.29032258064</v>
      </c>
      <c r="W13637">
        <v>0</v>
      </c>
      <c r="X13637" t="s">
        <v>209</v>
      </c>
    </row>
    <row r="13638" spans="1:24" x14ac:dyDescent="0.35">
      <c r="A13638">
        <v>3301009279</v>
      </c>
      <c r="B13638" t="s">
        <v>168</v>
      </c>
      <c r="C13638" t="s">
        <v>168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570000</v>
      </c>
      <c r="O13638">
        <v>570000</v>
      </c>
      <c r="P13638" t="s">
        <v>5</v>
      </c>
      <c r="Q13638" t="s">
        <v>15</v>
      </c>
      <c r="R13638" t="s">
        <v>169</v>
      </c>
      <c r="S13638" t="s">
        <v>170</v>
      </c>
      <c r="T13638">
        <v>367741.93548387097</v>
      </c>
      <c r="U13638">
        <v>30000</v>
      </c>
      <c r="V13638">
        <v>-337741.93548387097</v>
      </c>
      <c r="W13638">
        <v>-0.91842105263157892</v>
      </c>
      <c r="X13638" t="s">
        <v>287</v>
      </c>
    </row>
    <row r="13639" spans="1:24" x14ac:dyDescent="0.35">
      <c r="A13639">
        <v>3301037437</v>
      </c>
      <c r="B13639" t="s">
        <v>168</v>
      </c>
      <c r="C13639" t="s">
        <v>168</v>
      </c>
      <c r="D13639">
        <v>0</v>
      </c>
      <c r="E13639">
        <v>0</v>
      </c>
      <c r="F13639">
        <v>18</v>
      </c>
      <c r="G13639">
        <v>597197</v>
      </c>
      <c r="H13639">
        <v>7</v>
      </c>
      <c r="I13639">
        <v>142000</v>
      </c>
      <c r="J13639">
        <v>0</v>
      </c>
      <c r="K13639">
        <v>0</v>
      </c>
      <c r="L13639">
        <v>3</v>
      </c>
      <c r="M13639">
        <v>607200</v>
      </c>
      <c r="N13639">
        <v>1129000</v>
      </c>
      <c r="O13639">
        <v>2475397</v>
      </c>
      <c r="P13639" t="s">
        <v>5</v>
      </c>
      <c r="Q13639" t="s">
        <v>16</v>
      </c>
      <c r="R13639" t="s">
        <v>169</v>
      </c>
      <c r="S13639" t="s">
        <v>170</v>
      </c>
      <c r="T13639">
        <v>1597030.3225806451</v>
      </c>
      <c r="U13639">
        <v>1041971</v>
      </c>
      <c r="V13639">
        <v>-555059.32258064509</v>
      </c>
      <c r="W13639">
        <v>-0.34755715951825095</v>
      </c>
      <c r="X13639" t="s">
        <v>384</v>
      </c>
    </row>
    <row r="13640" spans="1:24" x14ac:dyDescent="0.35">
      <c r="A13640">
        <v>6001146790</v>
      </c>
      <c r="B13640" t="s">
        <v>168</v>
      </c>
      <c r="C13640" t="s">
        <v>168</v>
      </c>
      <c r="D13640">
        <v>0</v>
      </c>
      <c r="E13640">
        <v>0</v>
      </c>
      <c r="F13640">
        <v>473</v>
      </c>
      <c r="G13640">
        <v>18386494</v>
      </c>
      <c r="H13640">
        <v>147</v>
      </c>
      <c r="I13640">
        <v>4937000</v>
      </c>
      <c r="J13640">
        <v>0</v>
      </c>
      <c r="K13640">
        <v>0</v>
      </c>
      <c r="L13640">
        <v>7</v>
      </c>
      <c r="M13640">
        <v>326800</v>
      </c>
      <c r="N13640">
        <v>180000</v>
      </c>
      <c r="O13640">
        <v>23830294</v>
      </c>
      <c r="P13640" t="s">
        <v>5</v>
      </c>
      <c r="Q13640" t="s">
        <v>15</v>
      </c>
      <c r="R13640" t="s">
        <v>169</v>
      </c>
      <c r="S13640" t="s">
        <v>170</v>
      </c>
      <c r="T13640">
        <v>15374383.22580645</v>
      </c>
      <c r="U13640">
        <v>15394463</v>
      </c>
      <c r="V13640">
        <v>20079.774193549529</v>
      </c>
      <c r="W13640">
        <v>1.3060539664344617E-3</v>
      </c>
      <c r="X13640" t="s">
        <v>321</v>
      </c>
    </row>
    <row r="13641" spans="1:24" x14ac:dyDescent="0.35">
      <c r="A13641">
        <v>3301063993</v>
      </c>
      <c r="B13641" t="s">
        <v>168</v>
      </c>
      <c r="C13641" t="s">
        <v>168</v>
      </c>
      <c r="D13641">
        <v>0</v>
      </c>
      <c r="E13641">
        <v>0</v>
      </c>
      <c r="F13641">
        <v>588</v>
      </c>
      <c r="G13641">
        <v>29078186</v>
      </c>
      <c r="H13641">
        <v>210</v>
      </c>
      <c r="I13641">
        <v>10595000</v>
      </c>
      <c r="J13641">
        <v>0</v>
      </c>
      <c r="K13641">
        <v>0</v>
      </c>
      <c r="L13641">
        <v>76</v>
      </c>
      <c r="M13641">
        <v>4432400</v>
      </c>
      <c r="N13641">
        <v>60000</v>
      </c>
      <c r="O13641">
        <v>44165586</v>
      </c>
      <c r="P13641" t="s">
        <v>5</v>
      </c>
      <c r="Q13641" t="s">
        <v>15</v>
      </c>
      <c r="R13641" t="s">
        <v>169</v>
      </c>
      <c r="S13641" t="s">
        <v>170</v>
      </c>
      <c r="T13641">
        <v>28493926.451612901</v>
      </c>
      <c r="U13641">
        <v>27370264</v>
      </c>
      <c r="V13641">
        <v>-1123662.4516129009</v>
      </c>
      <c r="W13641">
        <v>-3.9435156594548437E-2</v>
      </c>
      <c r="X13641" t="s">
        <v>251</v>
      </c>
    </row>
    <row r="13642" spans="1:24" x14ac:dyDescent="0.35">
      <c r="A13642">
        <v>3300018259</v>
      </c>
      <c r="B13642" t="s">
        <v>168</v>
      </c>
      <c r="C13642" t="s">
        <v>168</v>
      </c>
      <c r="D13642">
        <v>0</v>
      </c>
      <c r="E13642">
        <v>0</v>
      </c>
      <c r="F13642">
        <v>7</v>
      </c>
      <c r="G13642">
        <v>151788</v>
      </c>
      <c r="H13642">
        <v>5</v>
      </c>
      <c r="I13642">
        <v>90000</v>
      </c>
      <c r="J13642">
        <v>0</v>
      </c>
      <c r="K13642">
        <v>0</v>
      </c>
      <c r="L13642">
        <v>3</v>
      </c>
      <c r="M13642">
        <v>127200</v>
      </c>
      <c r="N13642">
        <v>2160500</v>
      </c>
      <c r="O13642">
        <v>2529488</v>
      </c>
      <c r="P13642" t="s">
        <v>5</v>
      </c>
      <c r="Q13642" t="s">
        <v>6</v>
      </c>
      <c r="R13642" t="s">
        <v>169</v>
      </c>
      <c r="S13642" t="s">
        <v>170</v>
      </c>
      <c r="T13642">
        <v>1631927.7419354839</v>
      </c>
      <c r="U13642">
        <v>799997</v>
      </c>
      <c r="V13642">
        <v>-831930.74193548388</v>
      </c>
      <c r="W13642">
        <v>-0.50978405511312963</v>
      </c>
      <c r="X13642" t="s">
        <v>348</v>
      </c>
    </row>
    <row r="13643" spans="1:24" x14ac:dyDescent="0.35">
      <c r="A13643">
        <v>3301065554</v>
      </c>
      <c r="B13643" t="s">
        <v>168</v>
      </c>
      <c r="C13643" t="s">
        <v>168</v>
      </c>
      <c r="D13643">
        <v>0</v>
      </c>
      <c r="E13643">
        <v>0</v>
      </c>
      <c r="F13643">
        <v>53</v>
      </c>
      <c r="G13643">
        <v>1656123</v>
      </c>
      <c r="H13643">
        <v>26</v>
      </c>
      <c r="I13643">
        <v>815000</v>
      </c>
      <c r="J13643">
        <v>0</v>
      </c>
      <c r="K13643">
        <v>0</v>
      </c>
      <c r="L13643">
        <v>17</v>
      </c>
      <c r="M13643">
        <v>530800</v>
      </c>
      <c r="N13643">
        <v>192000</v>
      </c>
      <c r="O13643">
        <v>3193923</v>
      </c>
      <c r="P13643" t="s">
        <v>5</v>
      </c>
      <c r="Q13643" t="s">
        <v>14</v>
      </c>
      <c r="R13643" t="s">
        <v>169</v>
      </c>
      <c r="S13643" t="s">
        <v>170</v>
      </c>
      <c r="T13643">
        <v>2060595.4838709678</v>
      </c>
      <c r="U13643">
        <v>1876917</v>
      </c>
      <c r="V13643">
        <v>-183678.48387096776</v>
      </c>
      <c r="W13643">
        <v>-8.9138545293671823E-2</v>
      </c>
      <c r="X13643" t="s">
        <v>208</v>
      </c>
    </row>
    <row r="13644" spans="1:24" x14ac:dyDescent="0.35">
      <c r="A13644">
        <v>3301000487</v>
      </c>
      <c r="B13644" t="s">
        <v>168</v>
      </c>
      <c r="C13644" t="s">
        <v>168</v>
      </c>
      <c r="D13644">
        <v>0</v>
      </c>
      <c r="E13644">
        <v>0</v>
      </c>
      <c r="F13644">
        <v>16</v>
      </c>
      <c r="G13644">
        <v>682649</v>
      </c>
      <c r="H13644">
        <v>3</v>
      </c>
      <c r="I13644">
        <v>60000</v>
      </c>
      <c r="J13644">
        <v>0</v>
      </c>
      <c r="K13644">
        <v>0</v>
      </c>
      <c r="L13644">
        <v>4</v>
      </c>
      <c r="M13644">
        <v>229600</v>
      </c>
      <c r="N13644">
        <v>352500</v>
      </c>
      <c r="O13644">
        <v>1324749</v>
      </c>
      <c r="P13644" t="s">
        <v>5</v>
      </c>
      <c r="Q13644" t="s">
        <v>17</v>
      </c>
      <c r="R13644" t="s">
        <v>169</v>
      </c>
      <c r="S13644" t="s">
        <v>170</v>
      </c>
      <c r="T13644">
        <v>854676.77419354836</v>
      </c>
      <c r="U13644">
        <v>960148</v>
      </c>
      <c r="V13644">
        <v>105471.22580645164</v>
      </c>
      <c r="W13644">
        <v>0.12340481102457912</v>
      </c>
      <c r="X13644" t="s">
        <v>404</v>
      </c>
    </row>
    <row r="13645" spans="1:24" x14ac:dyDescent="0.35">
      <c r="A13645">
        <v>3301034504</v>
      </c>
      <c r="B13645" t="s">
        <v>168</v>
      </c>
      <c r="C13645" t="s">
        <v>168</v>
      </c>
      <c r="D13645">
        <v>0</v>
      </c>
      <c r="E13645">
        <v>0</v>
      </c>
      <c r="F13645">
        <v>208</v>
      </c>
      <c r="G13645">
        <v>8732189</v>
      </c>
      <c r="H13645">
        <v>163</v>
      </c>
      <c r="I13645">
        <v>7268000</v>
      </c>
      <c r="J13645">
        <v>0</v>
      </c>
      <c r="K13645">
        <v>0</v>
      </c>
      <c r="L13645">
        <v>98</v>
      </c>
      <c r="M13645">
        <v>7114300</v>
      </c>
      <c r="N13645">
        <v>150000</v>
      </c>
      <c r="O13645">
        <v>23264489</v>
      </c>
      <c r="P13645" t="s">
        <v>5</v>
      </c>
      <c r="Q13645" t="s">
        <v>14</v>
      </c>
      <c r="R13645" t="s">
        <v>169</v>
      </c>
      <c r="S13645" t="s">
        <v>170</v>
      </c>
      <c r="T13645">
        <v>15009347.741935484</v>
      </c>
      <c r="U13645">
        <v>13530174</v>
      </c>
      <c r="V13645">
        <v>-1479173.7419354841</v>
      </c>
      <c r="W13645">
        <v>-9.8550168026471652E-2</v>
      </c>
      <c r="X13645" t="s">
        <v>403</v>
      </c>
    </row>
    <row r="13646" spans="1:24" x14ac:dyDescent="0.35">
      <c r="A13646">
        <v>6001124784</v>
      </c>
      <c r="B13646" t="s">
        <v>168</v>
      </c>
      <c r="C13646" t="s">
        <v>168</v>
      </c>
      <c r="D13646">
        <v>0</v>
      </c>
      <c r="E13646">
        <v>0</v>
      </c>
      <c r="F13646">
        <v>267</v>
      </c>
      <c r="G13646">
        <v>7046433</v>
      </c>
      <c r="H13646">
        <v>145</v>
      </c>
      <c r="I13646">
        <v>3305000</v>
      </c>
      <c r="J13646">
        <v>0</v>
      </c>
      <c r="K13646">
        <v>0</v>
      </c>
      <c r="L13646">
        <v>46</v>
      </c>
      <c r="M13646">
        <v>2180400</v>
      </c>
      <c r="N13646">
        <v>30000</v>
      </c>
      <c r="O13646">
        <v>12561833</v>
      </c>
      <c r="P13646" t="s">
        <v>5</v>
      </c>
      <c r="Q13646" t="s">
        <v>13</v>
      </c>
      <c r="R13646" t="s">
        <v>169</v>
      </c>
      <c r="S13646" t="s">
        <v>170</v>
      </c>
      <c r="T13646">
        <v>8104408.3870967748</v>
      </c>
      <c r="U13646">
        <v>8016168</v>
      </c>
      <c r="V13646">
        <v>-88240.387096774764</v>
      </c>
      <c r="W13646">
        <v>-1.0887949234797301E-2</v>
      </c>
      <c r="X13646" t="s">
        <v>280</v>
      </c>
    </row>
    <row r="13647" spans="1:24" x14ac:dyDescent="0.35">
      <c r="A13647">
        <v>3300010521</v>
      </c>
      <c r="B13647" t="s">
        <v>168</v>
      </c>
      <c r="C13647" t="s">
        <v>168</v>
      </c>
      <c r="D13647">
        <v>0</v>
      </c>
      <c r="E13647">
        <v>0</v>
      </c>
      <c r="F13647">
        <v>9</v>
      </c>
      <c r="G13647">
        <v>676773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1057500</v>
      </c>
      <c r="O13647">
        <v>1734273</v>
      </c>
      <c r="P13647" t="s">
        <v>5</v>
      </c>
      <c r="Q13647" t="s">
        <v>16</v>
      </c>
      <c r="R13647" t="s">
        <v>169</v>
      </c>
      <c r="S13647" t="s">
        <v>170</v>
      </c>
      <c r="T13647">
        <v>1118885.8064516129</v>
      </c>
      <c r="U13647">
        <v>329995</v>
      </c>
      <c r="V13647">
        <v>-788890.80645161285</v>
      </c>
      <c r="W13647">
        <v>-0.70506820437151474</v>
      </c>
      <c r="X13647" t="s">
        <v>370</v>
      </c>
    </row>
    <row r="13648" spans="1:24" x14ac:dyDescent="0.35">
      <c r="A13648">
        <v>3301073811</v>
      </c>
      <c r="B13648" t="s">
        <v>168</v>
      </c>
      <c r="C13648" t="s">
        <v>168</v>
      </c>
      <c r="D13648">
        <v>0</v>
      </c>
      <c r="E13648">
        <v>0</v>
      </c>
      <c r="F13648">
        <v>868</v>
      </c>
      <c r="G13648">
        <v>25510884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156000</v>
      </c>
      <c r="O13648">
        <v>25666884</v>
      </c>
      <c r="P13648" t="s">
        <v>5</v>
      </c>
      <c r="Q13648" t="s">
        <v>13</v>
      </c>
      <c r="R13648" t="s">
        <v>169</v>
      </c>
      <c r="S13648" t="s">
        <v>170</v>
      </c>
      <c r="T13648">
        <v>16559280</v>
      </c>
      <c r="U13648">
        <v>19748274</v>
      </c>
      <c r="V13648">
        <v>3188994</v>
      </c>
      <c r="W13648">
        <v>0.19258047451338456</v>
      </c>
      <c r="X13648" t="s">
        <v>67</v>
      </c>
    </row>
    <row r="13649" spans="1:24" x14ac:dyDescent="0.35">
      <c r="A13649">
        <v>3300011554</v>
      </c>
      <c r="B13649" t="s">
        <v>168</v>
      </c>
      <c r="C13649" t="s">
        <v>168</v>
      </c>
      <c r="D13649">
        <v>0</v>
      </c>
      <c r="E13649">
        <v>0</v>
      </c>
      <c r="F13649">
        <v>3</v>
      </c>
      <c r="G13649">
        <v>131249</v>
      </c>
      <c r="H13649">
        <v>3</v>
      </c>
      <c r="I13649">
        <v>32000</v>
      </c>
      <c r="J13649">
        <v>0</v>
      </c>
      <c r="K13649">
        <v>0</v>
      </c>
      <c r="L13649">
        <v>0</v>
      </c>
      <c r="M13649">
        <v>0</v>
      </c>
      <c r="N13649">
        <v>303000</v>
      </c>
      <c r="O13649">
        <v>466249</v>
      </c>
      <c r="P13649" t="s">
        <v>5</v>
      </c>
      <c r="Q13649" t="s">
        <v>12</v>
      </c>
      <c r="R13649" t="s">
        <v>169</v>
      </c>
      <c r="S13649" t="s">
        <v>170</v>
      </c>
      <c r="T13649">
        <v>300805.80645161291</v>
      </c>
      <c r="U13649">
        <v>456048</v>
      </c>
      <c r="V13649">
        <v>155242.19354838709</v>
      </c>
      <c r="W13649">
        <v>0.51608775568419452</v>
      </c>
      <c r="X13649" t="s">
        <v>354</v>
      </c>
    </row>
    <row r="13650" spans="1:24" x14ac:dyDescent="0.35">
      <c r="A13650">
        <v>3301029024</v>
      </c>
      <c r="B13650" t="s">
        <v>168</v>
      </c>
      <c r="C13650" t="s">
        <v>168</v>
      </c>
      <c r="D13650">
        <v>0</v>
      </c>
      <c r="E13650">
        <v>0</v>
      </c>
      <c r="F13650">
        <v>80</v>
      </c>
      <c r="G13650">
        <v>2604315</v>
      </c>
      <c r="H13650">
        <v>4</v>
      </c>
      <c r="I13650">
        <v>70000</v>
      </c>
      <c r="J13650">
        <v>0</v>
      </c>
      <c r="K13650">
        <v>0</v>
      </c>
      <c r="L13650">
        <v>2</v>
      </c>
      <c r="M13650">
        <v>250000</v>
      </c>
      <c r="N13650">
        <v>215000</v>
      </c>
      <c r="O13650">
        <v>3139315</v>
      </c>
      <c r="P13650" t="s">
        <v>5</v>
      </c>
      <c r="Q13650" t="s">
        <v>10</v>
      </c>
      <c r="R13650" t="s">
        <v>169</v>
      </c>
      <c r="S13650" t="s">
        <v>170</v>
      </c>
      <c r="T13650">
        <v>2025364.5161290322</v>
      </c>
      <c r="U13650">
        <v>2663814</v>
      </c>
      <c r="V13650">
        <v>638449.48387096776</v>
      </c>
      <c r="W13650">
        <v>0.3152269523765534</v>
      </c>
      <c r="X13650" t="s">
        <v>292</v>
      </c>
    </row>
    <row r="13651" spans="1:24" x14ac:dyDescent="0.35">
      <c r="A13651">
        <v>6001119089</v>
      </c>
      <c r="B13651" t="s">
        <v>168</v>
      </c>
      <c r="C13651" t="s">
        <v>168</v>
      </c>
      <c r="D13651">
        <v>0</v>
      </c>
      <c r="E13651">
        <v>0</v>
      </c>
      <c r="F13651">
        <v>9</v>
      </c>
      <c r="G13651">
        <v>272224</v>
      </c>
      <c r="H13651">
        <v>31</v>
      </c>
      <c r="I13651">
        <v>1480000</v>
      </c>
      <c r="J13651">
        <v>0</v>
      </c>
      <c r="K13651">
        <v>0</v>
      </c>
      <c r="L13651">
        <v>40</v>
      </c>
      <c r="M13651">
        <v>2806000</v>
      </c>
      <c r="N13651">
        <v>1565000</v>
      </c>
      <c r="O13651">
        <v>6123224</v>
      </c>
      <c r="P13651" t="s">
        <v>5</v>
      </c>
      <c r="Q13651" t="s">
        <v>16</v>
      </c>
      <c r="R13651" t="s">
        <v>169</v>
      </c>
      <c r="S13651" t="s">
        <v>170</v>
      </c>
      <c r="T13651">
        <v>3950467.0967741935</v>
      </c>
      <c r="U13651">
        <v>3121255</v>
      </c>
      <c r="V13651">
        <v>-829212.09677419346</v>
      </c>
      <c r="W13651">
        <v>-0.20990229166857199</v>
      </c>
      <c r="X13651" t="s">
        <v>234</v>
      </c>
    </row>
    <row r="13652" spans="1:24" x14ac:dyDescent="0.35">
      <c r="A13652">
        <v>3301069345</v>
      </c>
      <c r="B13652" t="s">
        <v>168</v>
      </c>
      <c r="C13652" t="s">
        <v>168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1</v>
      </c>
      <c r="M13652">
        <v>3599</v>
      </c>
      <c r="N13652">
        <v>1489800</v>
      </c>
      <c r="O13652">
        <v>1493399</v>
      </c>
      <c r="P13652" t="s">
        <v>5</v>
      </c>
      <c r="Q13652" t="s">
        <v>7</v>
      </c>
      <c r="R13652" t="s">
        <v>169</v>
      </c>
      <c r="S13652" t="s">
        <v>170</v>
      </c>
      <c r="T13652">
        <v>963483.22580645164</v>
      </c>
      <c r="U13652">
        <v>1751800</v>
      </c>
      <c r="V13652">
        <v>788316.77419354836</v>
      </c>
      <c r="W13652">
        <v>0.81819460171059433</v>
      </c>
      <c r="X13652" t="s">
        <v>307</v>
      </c>
    </row>
    <row r="13653" spans="1:24" x14ac:dyDescent="0.35">
      <c r="A13653">
        <v>3301024969</v>
      </c>
      <c r="B13653" t="s">
        <v>168</v>
      </c>
      <c r="C13653" t="s">
        <v>168</v>
      </c>
      <c r="D13653">
        <v>0</v>
      </c>
      <c r="E13653">
        <v>0</v>
      </c>
      <c r="F13653">
        <v>7</v>
      </c>
      <c r="G13653">
        <v>809892</v>
      </c>
      <c r="H13653">
        <v>0</v>
      </c>
      <c r="I13653">
        <v>0</v>
      </c>
      <c r="J13653">
        <v>0</v>
      </c>
      <c r="K13653">
        <v>0</v>
      </c>
      <c r="L13653">
        <v>3</v>
      </c>
      <c r="M13653">
        <v>307200</v>
      </c>
      <c r="N13653">
        <v>196000</v>
      </c>
      <c r="O13653">
        <v>1313092</v>
      </c>
      <c r="P13653" t="s">
        <v>5</v>
      </c>
      <c r="Q13653" t="s">
        <v>11</v>
      </c>
      <c r="R13653" t="s">
        <v>169</v>
      </c>
      <c r="S13653" t="s">
        <v>170</v>
      </c>
      <c r="T13653">
        <v>847156.12903225806</v>
      </c>
      <c r="U13653">
        <v>830096</v>
      </c>
      <c r="V13653">
        <v>-17060.129032258061</v>
      </c>
      <c r="W13653">
        <v>-2.013811675038768E-2</v>
      </c>
      <c r="X13653" t="s">
        <v>306</v>
      </c>
    </row>
    <row r="13654" spans="1:24" x14ac:dyDescent="0.35">
      <c r="A13654">
        <v>3301040645</v>
      </c>
      <c r="B13654" t="s">
        <v>168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 t="s">
        <v>5</v>
      </c>
      <c r="Q13654" t="s">
        <v>7</v>
      </c>
      <c r="R13654" t="s">
        <v>169</v>
      </c>
      <c r="S13654" t="s">
        <v>170</v>
      </c>
      <c r="T13654">
        <v>0</v>
      </c>
      <c r="U13654">
        <v>0</v>
      </c>
      <c r="V13654">
        <v>0</v>
      </c>
      <c r="W13654">
        <v>0</v>
      </c>
      <c r="X13654" t="s">
        <v>201</v>
      </c>
    </row>
    <row r="13655" spans="1:24" x14ac:dyDescent="0.35">
      <c r="A13655">
        <v>3301069136</v>
      </c>
      <c r="B13655" t="s">
        <v>168</v>
      </c>
      <c r="C13655" t="s">
        <v>168</v>
      </c>
      <c r="D13655">
        <v>0</v>
      </c>
      <c r="E13655">
        <v>0</v>
      </c>
      <c r="F13655">
        <v>59</v>
      </c>
      <c r="G13655">
        <v>1517568</v>
      </c>
      <c r="H13655">
        <v>83</v>
      </c>
      <c r="I13655">
        <v>2755000</v>
      </c>
      <c r="J13655">
        <v>0</v>
      </c>
      <c r="K13655">
        <v>0</v>
      </c>
      <c r="L13655">
        <v>36</v>
      </c>
      <c r="M13655">
        <v>1436400</v>
      </c>
      <c r="N13655">
        <v>30000</v>
      </c>
      <c r="O13655">
        <v>5738968</v>
      </c>
      <c r="P13655" t="s">
        <v>5</v>
      </c>
      <c r="Q13655" t="s">
        <v>11</v>
      </c>
      <c r="R13655" t="s">
        <v>169</v>
      </c>
      <c r="S13655" t="s">
        <v>170</v>
      </c>
      <c r="T13655">
        <v>3702560</v>
      </c>
      <c r="U13655">
        <v>3246449</v>
      </c>
      <c r="V13655">
        <v>-456111</v>
      </c>
      <c r="W13655">
        <v>-0.12318801045762928</v>
      </c>
      <c r="X13655" t="s">
        <v>360</v>
      </c>
    </row>
    <row r="13656" spans="1:24" x14ac:dyDescent="0.35">
      <c r="A13656">
        <v>3301073086</v>
      </c>
      <c r="B13656" t="s">
        <v>168</v>
      </c>
      <c r="C13656" t="s">
        <v>168</v>
      </c>
      <c r="D13656">
        <v>0</v>
      </c>
      <c r="E13656">
        <v>0</v>
      </c>
      <c r="F13656">
        <v>14</v>
      </c>
      <c r="G13656">
        <v>362185</v>
      </c>
      <c r="H13656">
        <v>11</v>
      </c>
      <c r="I13656">
        <v>340000</v>
      </c>
      <c r="J13656">
        <v>0</v>
      </c>
      <c r="K13656">
        <v>0</v>
      </c>
      <c r="L13656">
        <v>0</v>
      </c>
      <c r="M13656">
        <v>0</v>
      </c>
      <c r="N13656">
        <v>164000</v>
      </c>
      <c r="O13656">
        <v>866185</v>
      </c>
      <c r="P13656" t="s">
        <v>5</v>
      </c>
      <c r="Q13656" t="s">
        <v>9</v>
      </c>
      <c r="R13656" t="s">
        <v>169</v>
      </c>
      <c r="S13656" t="s">
        <v>170</v>
      </c>
      <c r="T13656">
        <v>558829.03225806449</v>
      </c>
      <c r="U13656">
        <v>228497</v>
      </c>
      <c r="V13656">
        <v>-330332.03225806449</v>
      </c>
      <c r="W13656">
        <v>-0.59111465795413221</v>
      </c>
      <c r="X13656" t="s">
        <v>267</v>
      </c>
    </row>
    <row r="13657" spans="1:24" x14ac:dyDescent="0.35">
      <c r="A13657">
        <v>3301069045</v>
      </c>
      <c r="B13657" t="s">
        <v>168</v>
      </c>
      <c r="C13657" t="s">
        <v>168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72000</v>
      </c>
      <c r="O13657">
        <v>72000</v>
      </c>
      <c r="P13657" t="s">
        <v>5</v>
      </c>
      <c r="Q13657" t="s">
        <v>11</v>
      </c>
      <c r="R13657" t="s">
        <v>169</v>
      </c>
      <c r="S13657" t="s">
        <v>170</v>
      </c>
      <c r="T13657">
        <v>46451.612903225803</v>
      </c>
      <c r="U13657">
        <v>72000</v>
      </c>
      <c r="V13657">
        <v>25548.387096774197</v>
      </c>
      <c r="W13657">
        <v>0.55000000000000004</v>
      </c>
      <c r="X13657" t="s">
        <v>217</v>
      </c>
    </row>
    <row r="13658" spans="1:24" x14ac:dyDescent="0.35">
      <c r="A13658">
        <v>3300009145</v>
      </c>
      <c r="B13658" t="s">
        <v>168</v>
      </c>
      <c r="C13658" t="s">
        <v>168</v>
      </c>
      <c r="D13658">
        <v>0</v>
      </c>
      <c r="E13658">
        <v>0</v>
      </c>
      <c r="F13658">
        <v>492</v>
      </c>
      <c r="G13658">
        <v>24245837</v>
      </c>
      <c r="H13658">
        <v>102</v>
      </c>
      <c r="I13658">
        <v>2832000</v>
      </c>
      <c r="J13658">
        <v>74</v>
      </c>
      <c r="K13658">
        <v>1073650</v>
      </c>
      <c r="L13658">
        <v>12</v>
      </c>
      <c r="M13658">
        <v>3516737</v>
      </c>
      <c r="N13658">
        <v>25019500</v>
      </c>
      <c r="O13658">
        <v>56687724</v>
      </c>
      <c r="P13658" t="s">
        <v>5</v>
      </c>
      <c r="Q13658" t="s">
        <v>12</v>
      </c>
      <c r="R13658" t="s">
        <v>169</v>
      </c>
      <c r="S13658" t="s">
        <v>170</v>
      </c>
      <c r="T13658">
        <v>36572725.161290325</v>
      </c>
      <c r="U13658">
        <v>30974194</v>
      </c>
      <c r="V13658">
        <v>-5598531.1612903252</v>
      </c>
      <c r="W13658">
        <v>-0.15307940922094532</v>
      </c>
      <c r="X13658" t="s">
        <v>304</v>
      </c>
    </row>
    <row r="13659" spans="1:24" x14ac:dyDescent="0.35">
      <c r="A13659">
        <v>3301003214</v>
      </c>
      <c r="B13659" t="s">
        <v>168</v>
      </c>
      <c r="C13659" t="s">
        <v>168</v>
      </c>
      <c r="D13659">
        <v>0</v>
      </c>
      <c r="E13659">
        <v>0</v>
      </c>
      <c r="F13659">
        <v>13</v>
      </c>
      <c r="G13659">
        <v>458725</v>
      </c>
      <c r="H13659">
        <v>7</v>
      </c>
      <c r="I13659">
        <v>55000</v>
      </c>
      <c r="J13659">
        <v>124</v>
      </c>
      <c r="K13659">
        <v>3416200</v>
      </c>
      <c r="L13659">
        <v>5</v>
      </c>
      <c r="M13659">
        <v>282000</v>
      </c>
      <c r="N13659">
        <v>1310000</v>
      </c>
      <c r="O13659">
        <v>5521925</v>
      </c>
      <c r="P13659" t="s">
        <v>5</v>
      </c>
      <c r="Q13659" t="s">
        <v>16</v>
      </c>
      <c r="R13659" t="s">
        <v>169</v>
      </c>
      <c r="S13659" t="s">
        <v>170</v>
      </c>
      <c r="T13659">
        <v>3562532.2580645164</v>
      </c>
      <c r="U13659">
        <v>790544</v>
      </c>
      <c r="V13659">
        <v>-2771988.2580645164</v>
      </c>
      <c r="W13659">
        <v>-0.77809492160795379</v>
      </c>
      <c r="X13659" t="s">
        <v>357</v>
      </c>
    </row>
    <row r="13660" spans="1:24" x14ac:dyDescent="0.35">
      <c r="A13660">
        <v>3301058952</v>
      </c>
      <c r="B13660" t="s">
        <v>168</v>
      </c>
      <c r="C13660" t="s">
        <v>168</v>
      </c>
      <c r="D13660">
        <v>0</v>
      </c>
      <c r="E13660">
        <v>0</v>
      </c>
      <c r="F13660">
        <v>8</v>
      </c>
      <c r="G13660">
        <v>245491</v>
      </c>
      <c r="H13660">
        <v>6</v>
      </c>
      <c r="I13660">
        <v>210000</v>
      </c>
      <c r="J13660">
        <v>0</v>
      </c>
      <c r="K13660">
        <v>0</v>
      </c>
      <c r="L13660">
        <v>3</v>
      </c>
      <c r="M13660">
        <v>127200</v>
      </c>
      <c r="N13660">
        <v>0</v>
      </c>
      <c r="O13660">
        <v>582691</v>
      </c>
      <c r="P13660" t="s">
        <v>5</v>
      </c>
      <c r="Q13660" t="s">
        <v>10</v>
      </c>
      <c r="R13660" t="s">
        <v>169</v>
      </c>
      <c r="S13660" t="s">
        <v>170</v>
      </c>
      <c r="T13660">
        <v>375929.67741935485</v>
      </c>
      <c r="U13660">
        <v>290998</v>
      </c>
      <c r="V13660">
        <v>-84931.677419354848</v>
      </c>
      <c r="W13660">
        <v>-0.22592437501179874</v>
      </c>
      <c r="X13660" t="s">
        <v>362</v>
      </c>
    </row>
    <row r="13661" spans="1:24" x14ac:dyDescent="0.35">
      <c r="A13661">
        <v>3300021176</v>
      </c>
      <c r="B13661" t="s">
        <v>168</v>
      </c>
      <c r="C13661" t="s">
        <v>168</v>
      </c>
      <c r="D13661">
        <v>0</v>
      </c>
      <c r="E13661">
        <v>0</v>
      </c>
      <c r="F13661">
        <v>194</v>
      </c>
      <c r="G13661">
        <v>6082019</v>
      </c>
      <c r="H13661">
        <v>16</v>
      </c>
      <c r="I13661">
        <v>625000</v>
      </c>
      <c r="J13661">
        <v>0</v>
      </c>
      <c r="K13661">
        <v>0</v>
      </c>
      <c r="L13661">
        <v>9</v>
      </c>
      <c r="M13661">
        <v>261600</v>
      </c>
      <c r="N13661">
        <v>420000</v>
      </c>
      <c r="O13661">
        <v>7388619</v>
      </c>
      <c r="P13661" t="s">
        <v>5</v>
      </c>
      <c r="Q13661" t="s">
        <v>17</v>
      </c>
      <c r="R13661" t="s">
        <v>169</v>
      </c>
      <c r="S13661" t="s">
        <v>170</v>
      </c>
      <c r="T13661">
        <v>4766850.9677419355</v>
      </c>
      <c r="U13661">
        <v>3571089</v>
      </c>
      <c r="V13661">
        <v>-1195761.9677419355</v>
      </c>
      <c r="W13661">
        <v>-0.25084945508761514</v>
      </c>
      <c r="X13661" t="s">
        <v>311</v>
      </c>
    </row>
    <row r="13662" spans="1:24" x14ac:dyDescent="0.35">
      <c r="A13662">
        <v>3300009102</v>
      </c>
      <c r="B13662" t="s">
        <v>168</v>
      </c>
      <c r="C13662" t="s">
        <v>168</v>
      </c>
      <c r="D13662">
        <v>0</v>
      </c>
      <c r="E13662">
        <v>0</v>
      </c>
      <c r="F13662">
        <v>236</v>
      </c>
      <c r="G13662">
        <v>10255300</v>
      </c>
      <c r="H13662">
        <v>4</v>
      </c>
      <c r="I13662">
        <v>160000</v>
      </c>
      <c r="J13662">
        <v>0</v>
      </c>
      <c r="K13662">
        <v>0</v>
      </c>
      <c r="L13662">
        <v>0</v>
      </c>
      <c r="M13662">
        <v>0</v>
      </c>
      <c r="N13662">
        <v>330000</v>
      </c>
      <c r="O13662">
        <v>10745300</v>
      </c>
      <c r="P13662" t="s">
        <v>5</v>
      </c>
      <c r="Q13662" t="s">
        <v>12</v>
      </c>
      <c r="R13662" t="s">
        <v>169</v>
      </c>
      <c r="S13662" t="s">
        <v>170</v>
      </c>
      <c r="T13662">
        <v>6932451.6129032252</v>
      </c>
      <c r="U13662">
        <v>8367358</v>
      </c>
      <c r="V13662">
        <v>1434906.3870967748</v>
      </c>
      <c r="W13662">
        <v>0.20698397438880267</v>
      </c>
      <c r="X13662" t="s">
        <v>390</v>
      </c>
    </row>
    <row r="13663" spans="1:24" x14ac:dyDescent="0.35">
      <c r="A13663">
        <v>3301020583</v>
      </c>
      <c r="B13663" t="s">
        <v>168</v>
      </c>
      <c r="C13663" t="s">
        <v>168</v>
      </c>
      <c r="D13663">
        <v>0</v>
      </c>
      <c r="E13663">
        <v>0</v>
      </c>
      <c r="F13663">
        <v>49</v>
      </c>
      <c r="G13663">
        <v>3144797</v>
      </c>
      <c r="H13663">
        <v>10</v>
      </c>
      <c r="I13663">
        <v>521000</v>
      </c>
      <c r="J13663">
        <v>0</v>
      </c>
      <c r="K13663">
        <v>0</v>
      </c>
      <c r="L13663">
        <v>2</v>
      </c>
      <c r="M13663">
        <v>104800</v>
      </c>
      <c r="N13663">
        <v>436000</v>
      </c>
      <c r="O13663">
        <v>4206597</v>
      </c>
      <c r="P13663" t="s">
        <v>5</v>
      </c>
      <c r="Q13663" t="s">
        <v>14</v>
      </c>
      <c r="R13663" t="s">
        <v>169</v>
      </c>
      <c r="S13663" t="s">
        <v>170</v>
      </c>
      <c r="T13663">
        <v>2713933.5483870972</v>
      </c>
      <c r="U13663">
        <v>1498784</v>
      </c>
      <c r="V13663">
        <v>-1215149.5483870972</v>
      </c>
      <c r="W13663">
        <v>-0.44774476851478773</v>
      </c>
      <c r="X13663" t="s">
        <v>324</v>
      </c>
    </row>
    <row r="13664" spans="1:24" x14ac:dyDescent="0.35">
      <c r="A13664">
        <v>3300009640</v>
      </c>
      <c r="B13664" t="s">
        <v>168</v>
      </c>
      <c r="C13664" t="s">
        <v>168</v>
      </c>
      <c r="D13664">
        <v>0</v>
      </c>
      <c r="E13664">
        <v>0</v>
      </c>
      <c r="F13664">
        <v>25</v>
      </c>
      <c r="G13664">
        <v>905898</v>
      </c>
      <c r="H13664">
        <v>34</v>
      </c>
      <c r="I13664">
        <v>1225000</v>
      </c>
      <c r="J13664">
        <v>0</v>
      </c>
      <c r="K13664">
        <v>0</v>
      </c>
      <c r="L13664">
        <v>28</v>
      </c>
      <c r="M13664">
        <v>3117465</v>
      </c>
      <c r="N13664">
        <v>1444500</v>
      </c>
      <c r="O13664">
        <v>6692863</v>
      </c>
      <c r="P13664" t="s">
        <v>5</v>
      </c>
      <c r="Q13664" t="s">
        <v>17</v>
      </c>
      <c r="R13664" t="s">
        <v>169</v>
      </c>
      <c r="S13664" t="s">
        <v>170</v>
      </c>
      <c r="T13664">
        <v>4317976.1290322579</v>
      </c>
      <c r="U13664">
        <v>3932799</v>
      </c>
      <c r="V13664">
        <v>-385177.12903225794</v>
      </c>
      <c r="W13664">
        <v>-8.9203163130636254E-2</v>
      </c>
      <c r="X13664" t="s">
        <v>220</v>
      </c>
    </row>
    <row r="13665" spans="1:24" x14ac:dyDescent="0.35">
      <c r="A13665">
        <v>3301051443</v>
      </c>
      <c r="B13665" t="s">
        <v>168</v>
      </c>
      <c r="C13665" t="s">
        <v>168</v>
      </c>
      <c r="D13665">
        <v>0</v>
      </c>
      <c r="E13665">
        <v>0</v>
      </c>
      <c r="F13665">
        <v>19</v>
      </c>
      <c r="G13665">
        <v>551781</v>
      </c>
      <c r="H13665">
        <v>23</v>
      </c>
      <c r="I13665">
        <v>535000</v>
      </c>
      <c r="J13665">
        <v>0</v>
      </c>
      <c r="K13665">
        <v>0</v>
      </c>
      <c r="L13665">
        <v>10</v>
      </c>
      <c r="M13665">
        <v>424000</v>
      </c>
      <c r="N13665">
        <v>171000</v>
      </c>
      <c r="O13665">
        <v>1681781</v>
      </c>
      <c r="P13665" t="s">
        <v>5</v>
      </c>
      <c r="Q13665" t="s">
        <v>13</v>
      </c>
      <c r="R13665" t="s">
        <v>169</v>
      </c>
      <c r="S13665" t="s">
        <v>170</v>
      </c>
      <c r="T13665">
        <v>1085020</v>
      </c>
      <c r="U13665">
        <v>2145381</v>
      </c>
      <c r="V13665">
        <v>1060361</v>
      </c>
      <c r="W13665">
        <v>0.97727322998654409</v>
      </c>
      <c r="X13665" t="s">
        <v>375</v>
      </c>
    </row>
    <row r="13666" spans="1:24" x14ac:dyDescent="0.35">
      <c r="A13666">
        <v>3301059216</v>
      </c>
      <c r="B13666" t="s">
        <v>168</v>
      </c>
      <c r="C13666" t="s">
        <v>168</v>
      </c>
      <c r="D13666">
        <v>0</v>
      </c>
      <c r="E13666">
        <v>0</v>
      </c>
      <c r="F13666">
        <v>17</v>
      </c>
      <c r="G13666">
        <v>945883</v>
      </c>
      <c r="H13666">
        <v>33</v>
      </c>
      <c r="I13666">
        <v>805000</v>
      </c>
      <c r="J13666">
        <v>0</v>
      </c>
      <c r="K13666">
        <v>0</v>
      </c>
      <c r="L13666">
        <v>18</v>
      </c>
      <c r="M13666">
        <v>493200</v>
      </c>
      <c r="N13666">
        <v>30000</v>
      </c>
      <c r="O13666">
        <v>2274083</v>
      </c>
      <c r="P13666" t="s">
        <v>5</v>
      </c>
      <c r="Q13666" t="s">
        <v>11</v>
      </c>
      <c r="R13666" t="s">
        <v>169</v>
      </c>
      <c r="S13666" t="s">
        <v>170</v>
      </c>
      <c r="T13666">
        <v>1467150.3225806451</v>
      </c>
      <c r="U13666">
        <v>1707889</v>
      </c>
      <c r="V13666">
        <v>240738.67741935491</v>
      </c>
      <c r="W13666">
        <v>0.16408589748043512</v>
      </c>
      <c r="X13666" t="s">
        <v>210</v>
      </c>
    </row>
    <row r="13667" spans="1:24" x14ac:dyDescent="0.35">
      <c r="A13667">
        <v>3300011103</v>
      </c>
      <c r="B13667" t="s">
        <v>168</v>
      </c>
      <c r="C13667" t="s">
        <v>168</v>
      </c>
      <c r="D13667">
        <v>0</v>
      </c>
      <c r="E13667">
        <v>0</v>
      </c>
      <c r="F13667">
        <v>264</v>
      </c>
      <c r="G13667">
        <v>10353609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330000</v>
      </c>
      <c r="O13667">
        <v>10683609</v>
      </c>
      <c r="P13667" t="s">
        <v>5</v>
      </c>
      <c r="Q13667" t="s">
        <v>12</v>
      </c>
      <c r="R13667" t="s">
        <v>169</v>
      </c>
      <c r="S13667" t="s">
        <v>170</v>
      </c>
      <c r="T13667">
        <v>6892650.9677419355</v>
      </c>
      <c r="U13667">
        <v>6561901</v>
      </c>
      <c r="V13667">
        <v>-330749.96774193551</v>
      </c>
      <c r="W13667">
        <v>-4.7985886604423711E-2</v>
      </c>
      <c r="X13667" t="s">
        <v>390</v>
      </c>
    </row>
    <row r="13668" spans="1:24" x14ac:dyDescent="0.35">
      <c r="A13668">
        <v>3300014660</v>
      </c>
      <c r="B13668" t="s">
        <v>168</v>
      </c>
      <c r="C13668" t="s">
        <v>168</v>
      </c>
      <c r="D13668">
        <v>0</v>
      </c>
      <c r="E13668">
        <v>0</v>
      </c>
      <c r="F13668">
        <v>54</v>
      </c>
      <c r="G13668">
        <v>2631450</v>
      </c>
      <c r="H13668">
        <v>27</v>
      </c>
      <c r="I13668">
        <v>705000</v>
      </c>
      <c r="J13668">
        <v>0</v>
      </c>
      <c r="K13668">
        <v>0</v>
      </c>
      <c r="L13668">
        <v>1</v>
      </c>
      <c r="M13668">
        <v>20000</v>
      </c>
      <c r="N13668">
        <v>771700</v>
      </c>
      <c r="O13668">
        <v>4128150</v>
      </c>
      <c r="P13668" t="s">
        <v>5</v>
      </c>
      <c r="Q13668" t="s">
        <v>7</v>
      </c>
      <c r="R13668" t="s">
        <v>169</v>
      </c>
      <c r="S13668" t="s">
        <v>170</v>
      </c>
      <c r="T13668">
        <v>2663322.5806451612</v>
      </c>
      <c r="U13668">
        <v>3443436</v>
      </c>
      <c r="V13668">
        <v>780113.41935483878</v>
      </c>
      <c r="W13668">
        <v>0.29290985065949648</v>
      </c>
      <c r="X13668" t="s">
        <v>299</v>
      </c>
    </row>
    <row r="13669" spans="1:24" x14ac:dyDescent="0.35">
      <c r="A13669">
        <v>3301047094</v>
      </c>
      <c r="B13669" t="s">
        <v>168</v>
      </c>
      <c r="C13669" t="s">
        <v>168</v>
      </c>
      <c r="D13669">
        <v>0</v>
      </c>
      <c r="E13669">
        <v>0</v>
      </c>
      <c r="F13669">
        <v>47</v>
      </c>
      <c r="G13669">
        <v>1759446</v>
      </c>
      <c r="H13669">
        <v>27</v>
      </c>
      <c r="I13669">
        <v>920000</v>
      </c>
      <c r="J13669">
        <v>0</v>
      </c>
      <c r="K13669">
        <v>0</v>
      </c>
      <c r="L13669">
        <v>5</v>
      </c>
      <c r="M13669">
        <v>242400</v>
      </c>
      <c r="N13669">
        <v>83000</v>
      </c>
      <c r="O13669">
        <v>3004846</v>
      </c>
      <c r="P13669" t="s">
        <v>5</v>
      </c>
      <c r="Q13669" t="s">
        <v>10</v>
      </c>
      <c r="R13669" t="s">
        <v>169</v>
      </c>
      <c r="S13669" t="s">
        <v>170</v>
      </c>
      <c r="T13669">
        <v>1938610.3225806451</v>
      </c>
      <c r="U13669">
        <v>3253452</v>
      </c>
      <c r="V13669">
        <v>1314841.6774193549</v>
      </c>
      <c r="W13669">
        <v>0.67823928414301449</v>
      </c>
      <c r="X13669" t="s">
        <v>241</v>
      </c>
    </row>
    <row r="13670" spans="1:24" x14ac:dyDescent="0.35">
      <c r="A13670">
        <v>6001118335</v>
      </c>
      <c r="B13670" t="s">
        <v>168</v>
      </c>
      <c r="C13670" t="s">
        <v>168</v>
      </c>
      <c r="D13670">
        <v>0</v>
      </c>
      <c r="E13670">
        <v>0</v>
      </c>
      <c r="F13670">
        <v>0</v>
      </c>
      <c r="G13670">
        <v>0</v>
      </c>
      <c r="H13670">
        <v>17</v>
      </c>
      <c r="I13670">
        <v>345000</v>
      </c>
      <c r="J13670">
        <v>0</v>
      </c>
      <c r="K13670">
        <v>0</v>
      </c>
      <c r="L13670">
        <v>0</v>
      </c>
      <c r="M13670">
        <v>0</v>
      </c>
      <c r="N13670">
        <v>160000</v>
      </c>
      <c r="O13670">
        <v>505000</v>
      </c>
      <c r="P13670" t="s">
        <v>5</v>
      </c>
      <c r="Q13670" t="s">
        <v>13</v>
      </c>
      <c r="R13670" t="s">
        <v>169</v>
      </c>
      <c r="S13670" t="s">
        <v>170</v>
      </c>
      <c r="T13670">
        <v>325806.45161290321</v>
      </c>
      <c r="U13670">
        <v>130000</v>
      </c>
      <c r="V13670">
        <v>-195806.45161290321</v>
      </c>
      <c r="W13670">
        <v>-0.60099009900990097</v>
      </c>
      <c r="X13670" t="s">
        <v>374</v>
      </c>
    </row>
    <row r="13671" spans="1:24" x14ac:dyDescent="0.35">
      <c r="A13671">
        <v>3301005363</v>
      </c>
      <c r="B13671" t="s">
        <v>168</v>
      </c>
      <c r="C13671" t="s">
        <v>168</v>
      </c>
      <c r="D13671">
        <v>0</v>
      </c>
      <c r="E13671">
        <v>0</v>
      </c>
      <c r="F13671">
        <v>774</v>
      </c>
      <c r="G13671">
        <v>26424184</v>
      </c>
      <c r="H13671">
        <v>574</v>
      </c>
      <c r="I13671">
        <v>18707000</v>
      </c>
      <c r="J13671">
        <v>0</v>
      </c>
      <c r="K13671">
        <v>0</v>
      </c>
      <c r="L13671">
        <v>100</v>
      </c>
      <c r="M13671">
        <v>3960000</v>
      </c>
      <c r="N13671">
        <v>14000</v>
      </c>
      <c r="O13671">
        <v>49105184</v>
      </c>
      <c r="P13671" t="s">
        <v>5</v>
      </c>
      <c r="Q13671" t="s">
        <v>9</v>
      </c>
      <c r="R13671" t="s">
        <v>169</v>
      </c>
      <c r="S13671" t="s">
        <v>170</v>
      </c>
      <c r="T13671">
        <v>31680763.870967742</v>
      </c>
      <c r="U13671">
        <v>26963102</v>
      </c>
      <c r="V13671">
        <v>-4717661.8709677421</v>
      </c>
      <c r="W13671">
        <v>-0.14891250382037058</v>
      </c>
      <c r="X13671" t="s">
        <v>267</v>
      </c>
    </row>
    <row r="13672" spans="1:24" x14ac:dyDescent="0.35">
      <c r="A13672">
        <v>3301065410</v>
      </c>
      <c r="B13672" t="s">
        <v>168</v>
      </c>
      <c r="C13672" t="s">
        <v>168</v>
      </c>
      <c r="D13672">
        <v>0</v>
      </c>
      <c r="E13672">
        <v>0</v>
      </c>
      <c r="F13672">
        <v>70</v>
      </c>
      <c r="G13672">
        <v>2653437</v>
      </c>
      <c r="H13672">
        <v>2</v>
      </c>
      <c r="I13672">
        <v>65000</v>
      </c>
      <c r="J13672">
        <v>0</v>
      </c>
      <c r="K13672">
        <v>0</v>
      </c>
      <c r="L13672">
        <v>1</v>
      </c>
      <c r="M13672">
        <v>102400</v>
      </c>
      <c r="N13672">
        <v>1713500</v>
      </c>
      <c r="O13672">
        <v>4534337</v>
      </c>
      <c r="P13672" t="s">
        <v>5</v>
      </c>
      <c r="Q13672" t="s">
        <v>7</v>
      </c>
      <c r="R13672" t="s">
        <v>169</v>
      </c>
      <c r="S13672" t="s">
        <v>170</v>
      </c>
      <c r="T13672">
        <v>2925378.7096774196</v>
      </c>
      <c r="U13672">
        <v>5243332</v>
      </c>
      <c r="V13672">
        <v>2317953.2903225804</v>
      </c>
      <c r="W13672">
        <v>0.79236007381012907</v>
      </c>
      <c r="X13672" t="s">
        <v>305</v>
      </c>
    </row>
    <row r="13673" spans="1:24" x14ac:dyDescent="0.35">
      <c r="A13673">
        <v>3300007753</v>
      </c>
      <c r="B13673" t="s">
        <v>168</v>
      </c>
      <c r="C13673" t="s">
        <v>168</v>
      </c>
      <c r="D13673">
        <v>0</v>
      </c>
      <c r="E13673">
        <v>0</v>
      </c>
      <c r="F13673">
        <v>355</v>
      </c>
      <c r="G13673">
        <v>12813460</v>
      </c>
      <c r="H13673">
        <v>163</v>
      </c>
      <c r="I13673">
        <v>6595000</v>
      </c>
      <c r="J13673">
        <v>0</v>
      </c>
      <c r="K13673">
        <v>0</v>
      </c>
      <c r="L13673">
        <v>109</v>
      </c>
      <c r="M13673">
        <v>8061600</v>
      </c>
      <c r="N13673">
        <v>172000</v>
      </c>
      <c r="O13673">
        <v>27642060</v>
      </c>
      <c r="P13673" t="s">
        <v>5</v>
      </c>
      <c r="Q13673" t="s">
        <v>14</v>
      </c>
      <c r="R13673" t="s">
        <v>169</v>
      </c>
      <c r="S13673" t="s">
        <v>170</v>
      </c>
      <c r="T13673">
        <v>17833587.096774194</v>
      </c>
      <c r="U13673">
        <v>18037306</v>
      </c>
      <c r="V13673">
        <v>203718.90322580561</v>
      </c>
      <c r="W13673">
        <v>1.1423327349698198E-2</v>
      </c>
      <c r="X13673" t="s">
        <v>213</v>
      </c>
    </row>
    <row r="13674" spans="1:24" x14ac:dyDescent="0.35">
      <c r="A13674">
        <v>3301042340</v>
      </c>
      <c r="B13674" t="s">
        <v>168</v>
      </c>
      <c r="C13674" t="s">
        <v>168</v>
      </c>
      <c r="D13674">
        <v>0</v>
      </c>
      <c r="E13674">
        <v>0</v>
      </c>
      <c r="F13674">
        <v>18</v>
      </c>
      <c r="G13674">
        <v>636975</v>
      </c>
      <c r="H13674">
        <v>6</v>
      </c>
      <c r="I13674">
        <v>432000</v>
      </c>
      <c r="J13674">
        <v>0</v>
      </c>
      <c r="K13674">
        <v>0</v>
      </c>
      <c r="L13674">
        <v>0</v>
      </c>
      <c r="M13674">
        <v>0</v>
      </c>
      <c r="N13674">
        <v>150000</v>
      </c>
      <c r="O13674">
        <v>1218975</v>
      </c>
      <c r="P13674" t="s">
        <v>5</v>
      </c>
      <c r="Q13674" t="s">
        <v>14</v>
      </c>
      <c r="R13674" t="s">
        <v>169</v>
      </c>
      <c r="S13674" t="s">
        <v>170</v>
      </c>
      <c r="T13674">
        <v>786435.48387096776</v>
      </c>
      <c r="U13674">
        <v>1235981</v>
      </c>
      <c r="V13674">
        <v>449545.51612903224</v>
      </c>
      <c r="W13674">
        <v>0.57162415143870882</v>
      </c>
      <c r="X13674" t="s">
        <v>208</v>
      </c>
    </row>
    <row r="13675" spans="1:24" x14ac:dyDescent="0.35">
      <c r="A13675">
        <v>3300028252</v>
      </c>
      <c r="B13675" t="s">
        <v>168</v>
      </c>
      <c r="C13675" t="s">
        <v>168</v>
      </c>
      <c r="D13675">
        <v>0</v>
      </c>
      <c r="E13675">
        <v>0</v>
      </c>
      <c r="F13675">
        <v>3</v>
      </c>
      <c r="G13675">
        <v>110097</v>
      </c>
      <c r="H13675">
        <v>24</v>
      </c>
      <c r="I13675">
        <v>405000</v>
      </c>
      <c r="J13675">
        <v>0</v>
      </c>
      <c r="K13675">
        <v>0</v>
      </c>
      <c r="L13675">
        <v>6</v>
      </c>
      <c r="M13675">
        <v>274400</v>
      </c>
      <c r="N13675">
        <v>30000</v>
      </c>
      <c r="O13675">
        <v>819497</v>
      </c>
      <c r="P13675" t="s">
        <v>5</v>
      </c>
      <c r="Q13675" t="s">
        <v>11</v>
      </c>
      <c r="R13675" t="s">
        <v>169</v>
      </c>
      <c r="S13675" t="s">
        <v>170</v>
      </c>
      <c r="T13675">
        <v>528707.74193548388</v>
      </c>
      <c r="U13675">
        <v>417497</v>
      </c>
      <c r="V13675">
        <v>-111210.74193548388</v>
      </c>
      <c r="W13675">
        <v>-0.2103444551962973</v>
      </c>
      <c r="X13675" t="s">
        <v>298</v>
      </c>
    </row>
    <row r="13676" spans="1:24" x14ac:dyDescent="0.35">
      <c r="A13676">
        <v>3301053722</v>
      </c>
      <c r="B13676" t="s">
        <v>168</v>
      </c>
      <c r="C13676" t="s">
        <v>168</v>
      </c>
      <c r="D13676">
        <v>0</v>
      </c>
      <c r="E13676">
        <v>0</v>
      </c>
      <c r="F13676">
        <v>67</v>
      </c>
      <c r="G13676">
        <v>2221777</v>
      </c>
      <c r="H13676">
        <v>20</v>
      </c>
      <c r="I13676">
        <v>452000</v>
      </c>
      <c r="J13676">
        <v>0</v>
      </c>
      <c r="K13676">
        <v>0</v>
      </c>
      <c r="L13676">
        <v>16</v>
      </c>
      <c r="M13676">
        <v>478400</v>
      </c>
      <c r="N13676">
        <v>30000</v>
      </c>
      <c r="O13676">
        <v>3182177</v>
      </c>
      <c r="P13676" t="s">
        <v>5</v>
      </c>
      <c r="Q13676" t="s">
        <v>15</v>
      </c>
      <c r="R13676" t="s">
        <v>169</v>
      </c>
      <c r="S13676" t="s">
        <v>170</v>
      </c>
      <c r="T13676">
        <v>2053017.4193548388</v>
      </c>
      <c r="U13676">
        <v>1579666</v>
      </c>
      <c r="V13676">
        <v>-473351.41935483878</v>
      </c>
      <c r="W13676">
        <v>-0.23056376185234195</v>
      </c>
      <c r="X13676" t="s">
        <v>285</v>
      </c>
    </row>
    <row r="13677" spans="1:24" x14ac:dyDescent="0.35">
      <c r="A13677">
        <v>3300014284</v>
      </c>
      <c r="B13677" t="s">
        <v>168</v>
      </c>
      <c r="C13677" t="s">
        <v>168</v>
      </c>
      <c r="D13677">
        <v>0</v>
      </c>
      <c r="E13677">
        <v>0</v>
      </c>
      <c r="F13677">
        <v>80</v>
      </c>
      <c r="G13677">
        <v>4138028</v>
      </c>
      <c r="H13677">
        <v>119</v>
      </c>
      <c r="I13677">
        <v>4070000</v>
      </c>
      <c r="J13677">
        <v>0</v>
      </c>
      <c r="K13677">
        <v>0</v>
      </c>
      <c r="L13677">
        <v>212</v>
      </c>
      <c r="M13677">
        <v>23721441</v>
      </c>
      <c r="N13677">
        <v>926500</v>
      </c>
      <c r="O13677">
        <v>32855969</v>
      </c>
      <c r="P13677" t="s">
        <v>5</v>
      </c>
      <c r="Q13677" t="s">
        <v>7</v>
      </c>
      <c r="R13677" t="s">
        <v>169</v>
      </c>
      <c r="S13677" t="s">
        <v>170</v>
      </c>
      <c r="T13677">
        <v>21197399.35483871</v>
      </c>
      <c r="U13677">
        <v>10619782</v>
      </c>
      <c r="V13677">
        <v>-10577617.35483871</v>
      </c>
      <c r="W13677">
        <v>-0.49900542881568943</v>
      </c>
      <c r="X13677" t="s">
        <v>196</v>
      </c>
    </row>
    <row r="13678" spans="1:24" x14ac:dyDescent="0.35">
      <c r="A13678">
        <v>3300015624</v>
      </c>
      <c r="B13678" t="s">
        <v>168</v>
      </c>
      <c r="C13678" t="s">
        <v>168</v>
      </c>
      <c r="D13678">
        <v>0</v>
      </c>
      <c r="E13678">
        <v>0</v>
      </c>
      <c r="F13678">
        <v>41</v>
      </c>
      <c r="G13678">
        <v>1687459</v>
      </c>
      <c r="H13678">
        <v>0</v>
      </c>
      <c r="I13678">
        <v>0</v>
      </c>
      <c r="J13678">
        <v>0</v>
      </c>
      <c r="K13678">
        <v>0</v>
      </c>
      <c r="L13678">
        <v>1</v>
      </c>
      <c r="M13678">
        <v>20000</v>
      </c>
      <c r="N13678">
        <v>939300</v>
      </c>
      <c r="O13678">
        <v>2646759</v>
      </c>
      <c r="P13678" t="s">
        <v>5</v>
      </c>
      <c r="Q13678" t="s">
        <v>7</v>
      </c>
      <c r="R13678" t="s">
        <v>169</v>
      </c>
      <c r="S13678" t="s">
        <v>170</v>
      </c>
      <c r="T13678">
        <v>1707586.4516129033</v>
      </c>
      <c r="U13678">
        <v>3597560</v>
      </c>
      <c r="V13678">
        <v>1889973.5483870967</v>
      </c>
      <c r="W13678">
        <v>1.1068098757763738</v>
      </c>
      <c r="X13678" t="s">
        <v>204</v>
      </c>
    </row>
    <row r="13679" spans="1:24" x14ac:dyDescent="0.35">
      <c r="A13679">
        <v>3301071910</v>
      </c>
      <c r="B13679" t="s">
        <v>168</v>
      </c>
      <c r="C13679" t="s">
        <v>168</v>
      </c>
      <c r="D13679">
        <v>0</v>
      </c>
      <c r="E13679">
        <v>0</v>
      </c>
      <c r="F13679">
        <v>24</v>
      </c>
      <c r="G13679">
        <v>530275</v>
      </c>
      <c r="H13679">
        <v>10</v>
      </c>
      <c r="I13679">
        <v>338000</v>
      </c>
      <c r="J13679">
        <v>0</v>
      </c>
      <c r="K13679">
        <v>0</v>
      </c>
      <c r="L13679">
        <v>0</v>
      </c>
      <c r="M13679">
        <v>0</v>
      </c>
      <c r="N13679">
        <v>150000</v>
      </c>
      <c r="O13679">
        <v>1018275</v>
      </c>
      <c r="P13679" t="s">
        <v>5</v>
      </c>
      <c r="Q13679" t="s">
        <v>13</v>
      </c>
      <c r="R13679" t="s">
        <v>169</v>
      </c>
      <c r="S13679" t="s">
        <v>170</v>
      </c>
      <c r="T13679">
        <v>656951.6129032257</v>
      </c>
      <c r="U13679">
        <v>677982</v>
      </c>
      <c r="V13679">
        <v>21030.387096774299</v>
      </c>
      <c r="W13679">
        <v>3.2012079251675818E-2</v>
      </c>
      <c r="X13679" t="s">
        <v>242</v>
      </c>
    </row>
    <row r="13680" spans="1:24" x14ac:dyDescent="0.35">
      <c r="A13680">
        <v>3301072371</v>
      </c>
      <c r="B13680" t="s">
        <v>168</v>
      </c>
      <c r="C13680" t="s">
        <v>168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1506800</v>
      </c>
      <c r="O13680">
        <v>1506800</v>
      </c>
      <c r="P13680" t="s">
        <v>5</v>
      </c>
      <c r="Q13680" t="s">
        <v>8</v>
      </c>
      <c r="R13680" t="s">
        <v>169</v>
      </c>
      <c r="S13680" t="s">
        <v>170</v>
      </c>
      <c r="T13680">
        <v>972129.03225806449</v>
      </c>
      <c r="U13680">
        <v>0</v>
      </c>
      <c r="V13680">
        <v>-972129.03225806449</v>
      </c>
      <c r="W13680">
        <v>0</v>
      </c>
      <c r="X13680" t="s">
        <v>393</v>
      </c>
    </row>
    <row r="13681" spans="1:24" x14ac:dyDescent="0.35">
      <c r="A13681">
        <v>3300016139</v>
      </c>
      <c r="B13681" t="s">
        <v>168</v>
      </c>
      <c r="C13681" t="s">
        <v>168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1</v>
      </c>
      <c r="M13681">
        <v>22400</v>
      </c>
      <c r="N13681">
        <v>446100</v>
      </c>
      <c r="O13681">
        <v>468500</v>
      </c>
      <c r="P13681" t="s">
        <v>5</v>
      </c>
      <c r="Q13681" t="s">
        <v>7</v>
      </c>
      <c r="R13681" t="s">
        <v>169</v>
      </c>
      <c r="S13681" t="s">
        <v>170</v>
      </c>
      <c r="T13681">
        <v>302258.06451612903</v>
      </c>
      <c r="U13681">
        <v>461700</v>
      </c>
      <c r="V13681">
        <v>159441.93548387097</v>
      </c>
      <c r="W13681">
        <v>0.52750266808964774</v>
      </c>
      <c r="X13681" t="s">
        <v>204</v>
      </c>
    </row>
    <row r="13682" spans="1:24" x14ac:dyDescent="0.35">
      <c r="A13682">
        <v>3301058917</v>
      </c>
      <c r="B13682" t="s">
        <v>168</v>
      </c>
      <c r="C13682" t="s">
        <v>168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44000</v>
      </c>
      <c r="O13682">
        <v>44000</v>
      </c>
      <c r="P13682" t="s">
        <v>5</v>
      </c>
      <c r="Q13682" t="s">
        <v>9</v>
      </c>
      <c r="R13682" t="s">
        <v>169</v>
      </c>
      <c r="S13682" t="s">
        <v>170</v>
      </c>
      <c r="T13682">
        <v>28387.096774193546</v>
      </c>
      <c r="U13682">
        <v>425495</v>
      </c>
      <c r="V13682">
        <v>397107.90322580643</v>
      </c>
      <c r="W13682">
        <v>13.98902840909091</v>
      </c>
      <c r="X13682" t="s">
        <v>239</v>
      </c>
    </row>
    <row r="13683" spans="1:24" x14ac:dyDescent="0.35">
      <c r="A13683">
        <v>3300008936</v>
      </c>
      <c r="B13683" t="s">
        <v>168</v>
      </c>
      <c r="C13683" t="s">
        <v>168</v>
      </c>
      <c r="D13683">
        <v>0</v>
      </c>
      <c r="E13683">
        <v>0</v>
      </c>
      <c r="F13683">
        <v>0</v>
      </c>
      <c r="G13683">
        <v>0</v>
      </c>
      <c r="H13683">
        <v>35</v>
      </c>
      <c r="I13683">
        <v>350000</v>
      </c>
      <c r="J13683">
        <v>0</v>
      </c>
      <c r="K13683">
        <v>0</v>
      </c>
      <c r="L13683">
        <v>0</v>
      </c>
      <c r="M13683">
        <v>0</v>
      </c>
      <c r="N13683">
        <v>3097600</v>
      </c>
      <c r="O13683">
        <v>3447600</v>
      </c>
      <c r="P13683" t="s">
        <v>5</v>
      </c>
      <c r="Q13683" t="s">
        <v>16</v>
      </c>
      <c r="R13683" t="s">
        <v>169</v>
      </c>
      <c r="S13683" t="s">
        <v>170</v>
      </c>
      <c r="T13683">
        <v>2224258.064516129</v>
      </c>
      <c r="U13683">
        <v>1570000</v>
      </c>
      <c r="V13683">
        <v>-654258.06451612897</v>
      </c>
      <c r="W13683">
        <v>-0.29414665274393781</v>
      </c>
      <c r="X13683" t="s">
        <v>384</v>
      </c>
    </row>
    <row r="13684" spans="1:24" x14ac:dyDescent="0.35">
      <c r="A13684">
        <v>3301063913</v>
      </c>
      <c r="B13684" t="s">
        <v>168</v>
      </c>
      <c r="C13684" t="s">
        <v>168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330000</v>
      </c>
      <c r="O13684">
        <v>330000</v>
      </c>
      <c r="P13684" t="s">
        <v>5</v>
      </c>
      <c r="Q13684" t="s">
        <v>12</v>
      </c>
      <c r="R13684" t="s">
        <v>169</v>
      </c>
      <c r="S13684" t="s">
        <v>170</v>
      </c>
      <c r="T13684">
        <v>212903.22580645164</v>
      </c>
      <c r="U13684">
        <v>355000</v>
      </c>
      <c r="V13684">
        <v>142096.77419354836</v>
      </c>
      <c r="W13684">
        <v>0.66742424242424225</v>
      </c>
      <c r="X13684" t="s">
        <v>256</v>
      </c>
    </row>
    <row r="13685" spans="1:24" x14ac:dyDescent="0.35">
      <c r="A13685">
        <v>6001125223</v>
      </c>
      <c r="B13685" t="s">
        <v>168</v>
      </c>
      <c r="C13685" t="s">
        <v>168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205000</v>
      </c>
      <c r="O13685">
        <v>205000</v>
      </c>
      <c r="P13685" t="s">
        <v>5</v>
      </c>
      <c r="Q13685" t="s">
        <v>10</v>
      </c>
      <c r="R13685" t="s">
        <v>169</v>
      </c>
      <c r="S13685" t="s">
        <v>170</v>
      </c>
      <c r="T13685">
        <v>132258.06451612903</v>
      </c>
      <c r="U13685">
        <v>215000</v>
      </c>
      <c r="V13685">
        <v>82741.93548387097</v>
      </c>
      <c r="W13685">
        <v>0.62560975609756109</v>
      </c>
      <c r="X13685" t="s">
        <v>241</v>
      </c>
    </row>
    <row r="13686" spans="1:24" x14ac:dyDescent="0.35">
      <c r="A13686">
        <v>3300007814</v>
      </c>
      <c r="B13686" t="s">
        <v>168</v>
      </c>
      <c r="C13686" t="s">
        <v>168</v>
      </c>
      <c r="D13686">
        <v>0</v>
      </c>
      <c r="E13686">
        <v>0</v>
      </c>
      <c r="F13686">
        <v>128</v>
      </c>
      <c r="G13686">
        <v>3629164</v>
      </c>
      <c r="H13686">
        <v>63</v>
      </c>
      <c r="I13686">
        <v>1951000</v>
      </c>
      <c r="J13686">
        <v>0</v>
      </c>
      <c r="K13686">
        <v>0</v>
      </c>
      <c r="L13686">
        <v>22</v>
      </c>
      <c r="M13686">
        <v>842800</v>
      </c>
      <c r="N13686">
        <v>150000</v>
      </c>
      <c r="O13686">
        <v>6572964</v>
      </c>
      <c r="P13686" t="s">
        <v>5</v>
      </c>
      <c r="Q13686" t="s">
        <v>14</v>
      </c>
      <c r="R13686" t="s">
        <v>169</v>
      </c>
      <c r="S13686" t="s">
        <v>170</v>
      </c>
      <c r="T13686">
        <v>4240621.935483871</v>
      </c>
      <c r="U13686">
        <v>3056029</v>
      </c>
      <c r="V13686">
        <v>-1184592.935483871</v>
      </c>
      <c r="W13686">
        <v>-0.27934415128395651</v>
      </c>
      <c r="X13686" t="s">
        <v>382</v>
      </c>
    </row>
    <row r="13687" spans="1:24" x14ac:dyDescent="0.35">
      <c r="A13687">
        <v>3301001549</v>
      </c>
      <c r="B13687" t="s">
        <v>168</v>
      </c>
      <c r="C13687" t="s">
        <v>168</v>
      </c>
      <c r="D13687">
        <v>0</v>
      </c>
      <c r="E13687">
        <v>0</v>
      </c>
      <c r="F13687">
        <v>19</v>
      </c>
      <c r="G13687">
        <v>760745</v>
      </c>
      <c r="H13687">
        <v>11</v>
      </c>
      <c r="I13687">
        <v>315000</v>
      </c>
      <c r="J13687">
        <v>88</v>
      </c>
      <c r="K13687">
        <v>2424400</v>
      </c>
      <c r="L13687">
        <v>2</v>
      </c>
      <c r="M13687">
        <v>735259</v>
      </c>
      <c r="N13687">
        <v>1590000</v>
      </c>
      <c r="O13687">
        <v>5825404</v>
      </c>
      <c r="P13687" t="s">
        <v>5</v>
      </c>
      <c r="Q13687" t="s">
        <v>16</v>
      </c>
      <c r="R13687" t="s">
        <v>169</v>
      </c>
      <c r="S13687" t="s">
        <v>170</v>
      </c>
      <c r="T13687">
        <v>3758325.1612903224</v>
      </c>
      <c r="U13687">
        <v>2520175</v>
      </c>
      <c r="V13687">
        <v>-1238150.1612903224</v>
      </c>
      <c r="W13687">
        <v>-0.32944200093246745</v>
      </c>
      <c r="X13687" t="s">
        <v>377</v>
      </c>
    </row>
    <row r="13688" spans="1:24" x14ac:dyDescent="0.35">
      <c r="A13688">
        <v>3301042691</v>
      </c>
      <c r="B13688" t="s">
        <v>168</v>
      </c>
      <c r="C13688" t="s">
        <v>168</v>
      </c>
      <c r="D13688">
        <v>0</v>
      </c>
      <c r="E13688">
        <v>0</v>
      </c>
      <c r="F13688">
        <v>437</v>
      </c>
      <c r="G13688">
        <v>17354624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480000</v>
      </c>
      <c r="O13688">
        <v>17834624</v>
      </c>
      <c r="P13688" t="s">
        <v>5</v>
      </c>
      <c r="Q13688" t="s">
        <v>15</v>
      </c>
      <c r="R13688" t="s">
        <v>169</v>
      </c>
      <c r="S13688" t="s">
        <v>170</v>
      </c>
      <c r="T13688">
        <v>11506209.032258065</v>
      </c>
      <c r="U13688">
        <v>12255125</v>
      </c>
      <c r="V13688">
        <v>748915.96774193458</v>
      </c>
      <c r="W13688">
        <v>6.5087985594762143E-2</v>
      </c>
      <c r="X13688" t="s">
        <v>287</v>
      </c>
    </row>
    <row r="13689" spans="1:24" x14ac:dyDescent="0.35">
      <c r="A13689">
        <v>3300014078</v>
      </c>
      <c r="B13689" t="s">
        <v>168</v>
      </c>
      <c r="C13689" t="s">
        <v>168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1188000</v>
      </c>
      <c r="O13689">
        <v>1188000</v>
      </c>
      <c r="P13689" t="s">
        <v>5</v>
      </c>
      <c r="Q13689" t="s">
        <v>8</v>
      </c>
      <c r="R13689" t="s">
        <v>169</v>
      </c>
      <c r="S13689" t="s">
        <v>170</v>
      </c>
      <c r="T13689">
        <v>766451.6129032257</v>
      </c>
      <c r="U13689">
        <v>1203897</v>
      </c>
      <c r="V13689">
        <v>437445.3870967743</v>
      </c>
      <c r="W13689">
        <v>0.5707410353535356</v>
      </c>
      <c r="X13689" t="s">
        <v>227</v>
      </c>
    </row>
    <row r="13690" spans="1:24" x14ac:dyDescent="0.35">
      <c r="A13690">
        <v>3301065210</v>
      </c>
      <c r="B13690" t="s">
        <v>168</v>
      </c>
      <c r="C13690" t="s">
        <v>168</v>
      </c>
      <c r="D13690">
        <v>0</v>
      </c>
      <c r="E13690">
        <v>0</v>
      </c>
      <c r="F13690">
        <v>79</v>
      </c>
      <c r="G13690">
        <v>5988133</v>
      </c>
      <c r="H13690">
        <v>10</v>
      </c>
      <c r="I13690">
        <v>460000</v>
      </c>
      <c r="J13690">
        <v>0</v>
      </c>
      <c r="K13690">
        <v>0</v>
      </c>
      <c r="L13690">
        <v>2</v>
      </c>
      <c r="M13690">
        <v>100000</v>
      </c>
      <c r="N13690">
        <v>2501500</v>
      </c>
      <c r="O13690">
        <v>9049633</v>
      </c>
      <c r="P13690" t="s">
        <v>5</v>
      </c>
      <c r="Q13690" t="s">
        <v>7</v>
      </c>
      <c r="R13690" t="s">
        <v>169</v>
      </c>
      <c r="S13690" t="s">
        <v>170</v>
      </c>
      <c r="T13690">
        <v>5838472.9032258056</v>
      </c>
      <c r="U13690">
        <v>2981789</v>
      </c>
      <c r="V13690">
        <v>-2856683.9032258056</v>
      </c>
      <c r="W13690">
        <v>-0.48928614563706607</v>
      </c>
      <c r="X13690" t="s">
        <v>203</v>
      </c>
    </row>
    <row r="13691" spans="1:24" x14ac:dyDescent="0.35">
      <c r="A13691">
        <v>3301045726</v>
      </c>
      <c r="B13691" t="s">
        <v>168</v>
      </c>
      <c r="C13691" t="s">
        <v>168</v>
      </c>
      <c r="D13691">
        <v>0</v>
      </c>
      <c r="E13691">
        <v>0</v>
      </c>
      <c r="F13691">
        <v>64</v>
      </c>
      <c r="G13691">
        <v>2802894</v>
      </c>
      <c r="H13691">
        <v>1</v>
      </c>
      <c r="I13691">
        <v>50000</v>
      </c>
      <c r="J13691">
        <v>0</v>
      </c>
      <c r="K13691">
        <v>0</v>
      </c>
      <c r="L13691">
        <v>7</v>
      </c>
      <c r="M13691">
        <v>316258</v>
      </c>
      <c r="N13691">
        <v>420000</v>
      </c>
      <c r="O13691">
        <v>3589152</v>
      </c>
      <c r="P13691" t="s">
        <v>5</v>
      </c>
      <c r="Q13691" t="s">
        <v>17</v>
      </c>
      <c r="R13691" t="s">
        <v>169</v>
      </c>
      <c r="S13691" t="s">
        <v>170</v>
      </c>
      <c r="T13691">
        <v>2315581.935483871</v>
      </c>
      <c r="U13691">
        <v>3130761</v>
      </c>
      <c r="V13691">
        <v>815179.06451612897</v>
      </c>
      <c r="W13691">
        <v>0.35204069094872548</v>
      </c>
      <c r="X13691" t="s">
        <v>311</v>
      </c>
    </row>
    <row r="13692" spans="1:24" x14ac:dyDescent="0.35">
      <c r="A13692">
        <v>3301028009</v>
      </c>
      <c r="B13692" t="s">
        <v>168</v>
      </c>
      <c r="C13692" t="s">
        <v>168</v>
      </c>
      <c r="D13692">
        <v>0</v>
      </c>
      <c r="E13692">
        <v>0</v>
      </c>
      <c r="F13692">
        <v>109</v>
      </c>
      <c r="G13692">
        <v>4581285</v>
      </c>
      <c r="H13692">
        <v>52</v>
      </c>
      <c r="I13692">
        <v>2009000</v>
      </c>
      <c r="J13692">
        <v>0</v>
      </c>
      <c r="K13692">
        <v>0</v>
      </c>
      <c r="L13692">
        <v>17</v>
      </c>
      <c r="M13692">
        <v>610800</v>
      </c>
      <c r="N13692">
        <v>60000</v>
      </c>
      <c r="O13692">
        <v>7261085</v>
      </c>
      <c r="P13692" t="s">
        <v>5</v>
      </c>
      <c r="Q13692" t="s">
        <v>15</v>
      </c>
      <c r="R13692" t="s">
        <v>207</v>
      </c>
      <c r="S13692" t="s">
        <v>170</v>
      </c>
      <c r="T13692">
        <v>4684570.9677419355</v>
      </c>
      <c r="U13692">
        <v>4656717</v>
      </c>
      <c r="V13692">
        <v>-27853.967741935514</v>
      </c>
      <c r="W13692">
        <v>-5.9458951382610481E-3</v>
      </c>
      <c r="X13692" t="s">
        <v>285</v>
      </c>
    </row>
    <row r="13693" spans="1:24" x14ac:dyDescent="0.35">
      <c r="A13693">
        <v>3300012494</v>
      </c>
      <c r="B13693" t="s">
        <v>168</v>
      </c>
      <c r="C13693" t="s">
        <v>168</v>
      </c>
      <c r="D13693">
        <v>0</v>
      </c>
      <c r="E13693">
        <v>0</v>
      </c>
      <c r="F13693">
        <v>1</v>
      </c>
      <c r="G13693">
        <v>25550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780000</v>
      </c>
      <c r="O13693">
        <v>805550</v>
      </c>
      <c r="P13693" t="s">
        <v>5</v>
      </c>
      <c r="Q13693" t="s">
        <v>16</v>
      </c>
      <c r="R13693" t="s">
        <v>169</v>
      </c>
      <c r="S13693" t="s">
        <v>170</v>
      </c>
      <c r="T13693">
        <v>519709.67741935485</v>
      </c>
      <c r="U13693">
        <v>69000</v>
      </c>
      <c r="V13693">
        <v>-450709.67741935485</v>
      </c>
      <c r="W13693">
        <v>-0.86723356712804911</v>
      </c>
      <c r="X13693" t="s">
        <v>377</v>
      </c>
    </row>
    <row r="13694" spans="1:24" x14ac:dyDescent="0.35">
      <c r="A13694">
        <v>3301073250</v>
      </c>
      <c r="B13694" t="s">
        <v>168</v>
      </c>
      <c r="C13694" t="s">
        <v>168</v>
      </c>
      <c r="D13694">
        <v>0</v>
      </c>
      <c r="E13694">
        <v>0</v>
      </c>
      <c r="F13694">
        <v>21</v>
      </c>
      <c r="G13694">
        <v>1037050</v>
      </c>
      <c r="H13694">
        <v>4</v>
      </c>
      <c r="I13694">
        <v>145000</v>
      </c>
      <c r="J13694">
        <v>0</v>
      </c>
      <c r="K13694">
        <v>0</v>
      </c>
      <c r="L13694">
        <v>6</v>
      </c>
      <c r="M13694">
        <v>354400</v>
      </c>
      <c r="N13694">
        <v>1419000</v>
      </c>
      <c r="O13694">
        <v>2955450</v>
      </c>
      <c r="P13694" t="s">
        <v>5</v>
      </c>
      <c r="Q13694" t="s">
        <v>17</v>
      </c>
      <c r="R13694" t="s">
        <v>169</v>
      </c>
      <c r="S13694" t="s">
        <v>170</v>
      </c>
      <c r="T13694">
        <v>1906741.935483871</v>
      </c>
      <c r="U13694">
        <v>677900</v>
      </c>
      <c r="V13694">
        <v>-1228841.935483871</v>
      </c>
      <c r="W13694">
        <v>-0.64447207701026921</v>
      </c>
      <c r="X13694" t="s">
        <v>291</v>
      </c>
    </row>
    <row r="13695" spans="1:24" x14ac:dyDescent="0.35">
      <c r="A13695">
        <v>7001009535</v>
      </c>
      <c r="B13695" t="s">
        <v>168</v>
      </c>
      <c r="C13695" t="s">
        <v>168</v>
      </c>
      <c r="D13695">
        <v>0</v>
      </c>
      <c r="E13695">
        <v>0</v>
      </c>
      <c r="F13695">
        <v>71</v>
      </c>
      <c r="G13695">
        <v>2367973</v>
      </c>
      <c r="H13695">
        <v>9</v>
      </c>
      <c r="I13695">
        <v>460000</v>
      </c>
      <c r="J13695">
        <v>0</v>
      </c>
      <c r="K13695">
        <v>0</v>
      </c>
      <c r="L13695">
        <v>27</v>
      </c>
      <c r="M13695">
        <v>1304800</v>
      </c>
      <c r="N13695">
        <v>330000</v>
      </c>
      <c r="O13695">
        <v>4462773</v>
      </c>
      <c r="P13695" t="s">
        <v>5</v>
      </c>
      <c r="Q13695" t="s">
        <v>12</v>
      </c>
      <c r="R13695" t="s">
        <v>169</v>
      </c>
      <c r="S13695" t="s">
        <v>170</v>
      </c>
      <c r="T13695">
        <v>2879208.3870967738</v>
      </c>
      <c r="U13695">
        <v>5505778</v>
      </c>
      <c r="V13695">
        <v>2626569.6129032262</v>
      </c>
      <c r="W13695">
        <v>0.91225408507221872</v>
      </c>
      <c r="X13695" t="s">
        <v>222</v>
      </c>
    </row>
    <row r="13696" spans="1:24" x14ac:dyDescent="0.35">
      <c r="A13696">
        <v>3301059548</v>
      </c>
      <c r="B13696" t="s">
        <v>168</v>
      </c>
      <c r="C13696" t="s">
        <v>168</v>
      </c>
      <c r="D13696">
        <v>0</v>
      </c>
      <c r="E13696">
        <v>0</v>
      </c>
      <c r="F13696">
        <v>2</v>
      </c>
      <c r="G13696">
        <v>6396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60000</v>
      </c>
      <c r="O13696">
        <v>66396</v>
      </c>
      <c r="P13696" t="s">
        <v>5</v>
      </c>
      <c r="Q13696" t="s">
        <v>13</v>
      </c>
      <c r="R13696" t="s">
        <v>169</v>
      </c>
      <c r="S13696" t="s">
        <v>170</v>
      </c>
      <c r="T13696">
        <v>42836.129032258068</v>
      </c>
      <c r="U13696">
        <v>60000</v>
      </c>
      <c r="V13696">
        <v>17163.870967741932</v>
      </c>
      <c r="W13696">
        <v>0.40068678836074456</v>
      </c>
      <c r="X13696" t="s">
        <v>274</v>
      </c>
    </row>
    <row r="13697" spans="1:24" x14ac:dyDescent="0.35">
      <c r="A13697">
        <v>3301001873</v>
      </c>
      <c r="B13697" t="s">
        <v>168</v>
      </c>
      <c r="C13697" t="s">
        <v>168</v>
      </c>
      <c r="D13697">
        <v>0</v>
      </c>
      <c r="E13697">
        <v>0</v>
      </c>
      <c r="F13697">
        <v>1</v>
      </c>
      <c r="G13697">
        <v>16825</v>
      </c>
      <c r="H13697">
        <v>0</v>
      </c>
      <c r="I13697">
        <v>0</v>
      </c>
      <c r="J13697">
        <v>0</v>
      </c>
      <c r="K13697">
        <v>0</v>
      </c>
      <c r="L13697">
        <v>6</v>
      </c>
      <c r="M13697">
        <v>224400</v>
      </c>
      <c r="N13697">
        <v>1329000</v>
      </c>
      <c r="O13697">
        <v>1570225</v>
      </c>
      <c r="P13697" t="s">
        <v>5</v>
      </c>
      <c r="Q13697" t="s">
        <v>16</v>
      </c>
      <c r="R13697" t="s">
        <v>169</v>
      </c>
      <c r="S13697" t="s">
        <v>170</v>
      </c>
      <c r="T13697">
        <v>1013048.3870967743</v>
      </c>
      <c r="U13697">
        <v>1030000</v>
      </c>
      <c r="V13697">
        <v>16951.612903225701</v>
      </c>
      <c r="W13697">
        <v>1.6733270709611503E-2</v>
      </c>
      <c r="X13697" t="s">
        <v>312</v>
      </c>
    </row>
    <row r="13698" spans="1:24" x14ac:dyDescent="0.35">
      <c r="A13698">
        <v>3301072543</v>
      </c>
      <c r="B13698" t="s">
        <v>168</v>
      </c>
      <c r="C13698" t="s">
        <v>168</v>
      </c>
      <c r="D13698">
        <v>0</v>
      </c>
      <c r="E13698">
        <v>0</v>
      </c>
      <c r="F13698">
        <v>4</v>
      </c>
      <c r="G13698">
        <v>152149</v>
      </c>
      <c r="H13698">
        <v>7</v>
      </c>
      <c r="I13698">
        <v>225000</v>
      </c>
      <c r="J13698">
        <v>0</v>
      </c>
      <c r="K13698">
        <v>0</v>
      </c>
      <c r="L13698">
        <v>0</v>
      </c>
      <c r="M13698">
        <v>0</v>
      </c>
      <c r="N13698">
        <v>1621500</v>
      </c>
      <c r="O13698">
        <v>1998649</v>
      </c>
      <c r="P13698" t="s">
        <v>5</v>
      </c>
      <c r="Q13698" t="s">
        <v>17</v>
      </c>
      <c r="R13698" t="s">
        <v>169</v>
      </c>
      <c r="S13698" t="s">
        <v>170</v>
      </c>
      <c r="T13698">
        <v>1289450.9677419355</v>
      </c>
      <c r="U13698">
        <v>258000</v>
      </c>
      <c r="V13698">
        <v>-1031450.9677419355</v>
      </c>
      <c r="W13698">
        <v>-0.79991484247609257</v>
      </c>
      <c r="X13698" t="s">
        <v>286</v>
      </c>
    </row>
    <row r="13699" spans="1:24" x14ac:dyDescent="0.35">
      <c r="A13699">
        <v>3300006705</v>
      </c>
      <c r="B13699" t="s">
        <v>168</v>
      </c>
      <c r="C13699" t="s">
        <v>168</v>
      </c>
      <c r="D13699">
        <v>0</v>
      </c>
      <c r="E13699">
        <v>0</v>
      </c>
      <c r="F13699">
        <v>207</v>
      </c>
      <c r="G13699">
        <v>7842270</v>
      </c>
      <c r="H13699">
        <v>108</v>
      </c>
      <c r="I13699">
        <v>3887000</v>
      </c>
      <c r="J13699">
        <v>0</v>
      </c>
      <c r="K13699">
        <v>0</v>
      </c>
      <c r="L13699">
        <v>0</v>
      </c>
      <c r="M13699">
        <v>0</v>
      </c>
      <c r="N13699">
        <v>290000</v>
      </c>
      <c r="O13699">
        <v>12019270</v>
      </c>
      <c r="P13699" t="s">
        <v>5</v>
      </c>
      <c r="Q13699" t="s">
        <v>14</v>
      </c>
      <c r="R13699" t="s">
        <v>169</v>
      </c>
      <c r="S13699" t="s">
        <v>170</v>
      </c>
      <c r="T13699">
        <v>7754367.7419354841</v>
      </c>
      <c r="U13699">
        <v>7672330</v>
      </c>
      <c r="V13699">
        <v>-82037.741935484111</v>
      </c>
      <c r="W13699">
        <v>-1.0579552668340098E-2</v>
      </c>
      <c r="X13699" t="s">
        <v>314</v>
      </c>
    </row>
    <row r="13700" spans="1:24" x14ac:dyDescent="0.35">
      <c r="A13700">
        <v>3300006822</v>
      </c>
      <c r="B13700" t="s">
        <v>168</v>
      </c>
      <c r="C13700" t="s">
        <v>168</v>
      </c>
      <c r="D13700">
        <v>0</v>
      </c>
      <c r="E13700">
        <v>0</v>
      </c>
      <c r="F13700">
        <v>68</v>
      </c>
      <c r="G13700">
        <v>1942421</v>
      </c>
      <c r="H13700">
        <v>2</v>
      </c>
      <c r="I13700">
        <v>20000</v>
      </c>
      <c r="J13700">
        <v>0</v>
      </c>
      <c r="K13700">
        <v>0</v>
      </c>
      <c r="L13700">
        <v>1</v>
      </c>
      <c r="M13700">
        <v>502400</v>
      </c>
      <c r="N13700">
        <v>30000</v>
      </c>
      <c r="O13700">
        <v>2494821</v>
      </c>
      <c r="P13700" t="s">
        <v>5</v>
      </c>
      <c r="Q13700" t="s">
        <v>9</v>
      </c>
      <c r="R13700" t="s">
        <v>169</v>
      </c>
      <c r="S13700" t="s">
        <v>170</v>
      </c>
      <c r="T13700">
        <v>1609561.935483871</v>
      </c>
      <c r="U13700">
        <v>1123154</v>
      </c>
      <c r="V13700">
        <v>-486407.93548387103</v>
      </c>
      <c r="W13700">
        <v>-0.30219895535591534</v>
      </c>
      <c r="X13700" t="s">
        <v>315</v>
      </c>
    </row>
    <row r="13701" spans="1:24" x14ac:dyDescent="0.35">
      <c r="A13701">
        <v>3301051307</v>
      </c>
      <c r="B13701" t="s">
        <v>168</v>
      </c>
      <c r="C13701" t="s">
        <v>168</v>
      </c>
      <c r="D13701">
        <v>0</v>
      </c>
      <c r="E13701">
        <v>0</v>
      </c>
      <c r="F13701">
        <v>11</v>
      </c>
      <c r="G13701">
        <v>501689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501689</v>
      </c>
      <c r="P13701" t="s">
        <v>5</v>
      </c>
      <c r="Q13701" t="s">
        <v>13</v>
      </c>
      <c r="R13701" t="s">
        <v>207</v>
      </c>
      <c r="S13701" t="s">
        <v>170</v>
      </c>
      <c r="T13701">
        <v>323670.32258064515</v>
      </c>
      <c r="U13701">
        <v>664895</v>
      </c>
      <c r="V13701">
        <v>341224.67741935485</v>
      </c>
      <c r="W13701">
        <v>1.054235293179639</v>
      </c>
      <c r="X13701" t="s">
        <v>392</v>
      </c>
    </row>
    <row r="13702" spans="1:24" x14ac:dyDescent="0.35">
      <c r="A13702">
        <v>3301071202</v>
      </c>
      <c r="B13702" t="s">
        <v>168</v>
      </c>
      <c r="C13702" t="s">
        <v>168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216500</v>
      </c>
      <c r="O13702">
        <v>216500</v>
      </c>
      <c r="P13702" t="s">
        <v>5</v>
      </c>
      <c r="Q13702" t="s">
        <v>13</v>
      </c>
      <c r="R13702" t="s">
        <v>169</v>
      </c>
      <c r="S13702" t="s">
        <v>170</v>
      </c>
      <c r="T13702">
        <v>139677.41935483873</v>
      </c>
      <c r="U13702">
        <v>0</v>
      </c>
      <c r="V13702">
        <v>-139677.41935483873</v>
      </c>
      <c r="W13702">
        <v>0</v>
      </c>
      <c r="X13702" t="s">
        <v>242</v>
      </c>
    </row>
    <row r="13703" spans="1:24" x14ac:dyDescent="0.35">
      <c r="A13703">
        <v>3301065148</v>
      </c>
      <c r="B13703" t="s">
        <v>168</v>
      </c>
      <c r="C13703" t="s">
        <v>168</v>
      </c>
      <c r="D13703">
        <v>0</v>
      </c>
      <c r="E13703">
        <v>0</v>
      </c>
      <c r="F13703">
        <v>36</v>
      </c>
      <c r="G13703">
        <v>1375415</v>
      </c>
      <c r="H13703">
        <v>10</v>
      </c>
      <c r="I13703">
        <v>690000</v>
      </c>
      <c r="J13703">
        <v>0</v>
      </c>
      <c r="K13703">
        <v>0</v>
      </c>
      <c r="L13703">
        <v>6</v>
      </c>
      <c r="M13703">
        <v>354400</v>
      </c>
      <c r="N13703">
        <v>342000</v>
      </c>
      <c r="O13703">
        <v>2761815</v>
      </c>
      <c r="P13703" t="s">
        <v>5</v>
      </c>
      <c r="Q13703" t="s">
        <v>10</v>
      </c>
      <c r="R13703" t="s">
        <v>169</v>
      </c>
      <c r="S13703" t="s">
        <v>170</v>
      </c>
      <c r="T13703">
        <v>1781816.1290322582</v>
      </c>
      <c r="U13703">
        <v>1816865</v>
      </c>
      <c r="V13703">
        <v>35048.870967741823</v>
      </c>
      <c r="W13703">
        <v>1.9670307388438335E-2</v>
      </c>
      <c r="X13703" t="s">
        <v>319</v>
      </c>
    </row>
    <row r="13704" spans="1:24" x14ac:dyDescent="0.35">
      <c r="A13704">
        <v>3300019646</v>
      </c>
      <c r="B13704" t="s">
        <v>168</v>
      </c>
      <c r="C13704" t="s">
        <v>168</v>
      </c>
      <c r="D13704">
        <v>0</v>
      </c>
      <c r="E13704">
        <v>0</v>
      </c>
      <c r="F13704">
        <v>0</v>
      </c>
      <c r="G13704">
        <v>0</v>
      </c>
      <c r="H13704">
        <v>12</v>
      </c>
      <c r="I13704">
        <v>2220000</v>
      </c>
      <c r="J13704">
        <v>0</v>
      </c>
      <c r="K13704">
        <v>0</v>
      </c>
      <c r="L13704">
        <v>0</v>
      </c>
      <c r="M13704">
        <v>0</v>
      </c>
      <c r="N13704">
        <v>2145000</v>
      </c>
      <c r="O13704">
        <v>4365000</v>
      </c>
      <c r="P13704" t="s">
        <v>5</v>
      </c>
      <c r="Q13704" t="s">
        <v>6</v>
      </c>
      <c r="R13704" t="s">
        <v>181</v>
      </c>
      <c r="S13704" t="s">
        <v>170</v>
      </c>
      <c r="T13704">
        <v>2816129.0322580645</v>
      </c>
      <c r="U13704">
        <v>0</v>
      </c>
      <c r="V13704">
        <v>-2816129.0322580645</v>
      </c>
      <c r="W13704">
        <v>0</v>
      </c>
      <c r="X13704" t="s">
        <v>276</v>
      </c>
    </row>
    <row r="13705" spans="1:24" x14ac:dyDescent="0.35">
      <c r="A13705">
        <v>3301062463</v>
      </c>
      <c r="B13705" t="s">
        <v>168</v>
      </c>
      <c r="C13705" t="s">
        <v>168</v>
      </c>
      <c r="D13705">
        <v>0</v>
      </c>
      <c r="E13705">
        <v>0</v>
      </c>
      <c r="F13705">
        <v>19</v>
      </c>
      <c r="G13705">
        <v>455274</v>
      </c>
      <c r="H13705">
        <v>34</v>
      </c>
      <c r="I13705">
        <v>915000</v>
      </c>
      <c r="J13705">
        <v>0</v>
      </c>
      <c r="K13705">
        <v>0</v>
      </c>
      <c r="L13705">
        <v>16</v>
      </c>
      <c r="M13705">
        <v>748400</v>
      </c>
      <c r="N13705">
        <v>150000</v>
      </c>
      <c r="O13705">
        <v>2268674</v>
      </c>
      <c r="P13705" t="s">
        <v>5</v>
      </c>
      <c r="Q13705" t="s">
        <v>13</v>
      </c>
      <c r="R13705" t="s">
        <v>169</v>
      </c>
      <c r="S13705" t="s">
        <v>170</v>
      </c>
      <c r="T13705">
        <v>1463660.6451612902</v>
      </c>
      <c r="U13705">
        <v>1035493</v>
      </c>
      <c r="V13705">
        <v>-428167.64516129019</v>
      </c>
      <c r="W13705">
        <v>-0.29253204735453386</v>
      </c>
      <c r="X13705" t="s">
        <v>378</v>
      </c>
    </row>
    <row r="13706" spans="1:24" x14ac:dyDescent="0.35">
      <c r="A13706">
        <v>3301061212</v>
      </c>
      <c r="B13706" t="s">
        <v>168</v>
      </c>
      <c r="C13706" t="s">
        <v>168</v>
      </c>
      <c r="D13706">
        <v>0</v>
      </c>
      <c r="E13706">
        <v>0</v>
      </c>
      <c r="F13706">
        <v>16</v>
      </c>
      <c r="G13706">
        <v>531482</v>
      </c>
      <c r="H13706">
        <v>5</v>
      </c>
      <c r="I13706">
        <v>175000</v>
      </c>
      <c r="J13706">
        <v>0</v>
      </c>
      <c r="K13706">
        <v>0</v>
      </c>
      <c r="L13706">
        <v>3</v>
      </c>
      <c r="M13706">
        <v>257200</v>
      </c>
      <c r="N13706">
        <v>120000</v>
      </c>
      <c r="O13706">
        <v>1083682</v>
      </c>
      <c r="P13706" t="s">
        <v>5</v>
      </c>
      <c r="Q13706" t="s">
        <v>14</v>
      </c>
      <c r="R13706" t="s">
        <v>169</v>
      </c>
      <c r="S13706" t="s">
        <v>170</v>
      </c>
      <c r="T13706">
        <v>699149.67741935491</v>
      </c>
      <c r="U13706">
        <v>618488</v>
      </c>
      <c r="V13706">
        <v>-80661.677419354906</v>
      </c>
      <c r="W13706">
        <v>-0.11537111440441028</v>
      </c>
      <c r="X13706" t="s">
        <v>213</v>
      </c>
    </row>
    <row r="13707" spans="1:24" x14ac:dyDescent="0.35">
      <c r="A13707">
        <v>3300021392</v>
      </c>
      <c r="B13707" t="s">
        <v>168</v>
      </c>
      <c r="C13707" t="s">
        <v>168</v>
      </c>
      <c r="D13707">
        <v>0</v>
      </c>
      <c r="E13707">
        <v>0</v>
      </c>
      <c r="F13707">
        <v>179</v>
      </c>
      <c r="G13707">
        <v>4946598</v>
      </c>
      <c r="H13707">
        <v>3</v>
      </c>
      <c r="I13707">
        <v>250000</v>
      </c>
      <c r="J13707">
        <v>0</v>
      </c>
      <c r="K13707">
        <v>0</v>
      </c>
      <c r="L13707">
        <v>0</v>
      </c>
      <c r="M13707">
        <v>0</v>
      </c>
      <c r="N13707">
        <v>150000</v>
      </c>
      <c r="O13707">
        <v>5346598</v>
      </c>
      <c r="P13707" t="s">
        <v>5</v>
      </c>
      <c r="Q13707" t="s">
        <v>13</v>
      </c>
      <c r="R13707" t="s">
        <v>169</v>
      </c>
      <c r="S13707" t="s">
        <v>170</v>
      </c>
      <c r="T13707">
        <v>3449418.064516129</v>
      </c>
      <c r="U13707">
        <v>1114056</v>
      </c>
      <c r="V13707">
        <v>-2335362.064516129</v>
      </c>
      <c r="W13707">
        <v>-0.67703073992097407</v>
      </c>
      <c r="X13707" t="s">
        <v>414</v>
      </c>
    </row>
    <row r="13708" spans="1:24" x14ac:dyDescent="0.35">
      <c r="A13708">
        <v>3300014237</v>
      </c>
      <c r="B13708" t="s">
        <v>168</v>
      </c>
      <c r="C13708" t="s">
        <v>168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5033700</v>
      </c>
      <c r="O13708">
        <v>5033700</v>
      </c>
      <c r="P13708" t="s">
        <v>5</v>
      </c>
      <c r="Q13708" t="s">
        <v>7</v>
      </c>
      <c r="R13708" t="s">
        <v>169</v>
      </c>
      <c r="S13708" t="s">
        <v>170</v>
      </c>
      <c r="T13708">
        <v>3247548.3870967738</v>
      </c>
      <c r="U13708">
        <v>3869700</v>
      </c>
      <c r="V13708">
        <v>622151.61290322617</v>
      </c>
      <c r="W13708">
        <v>0.19157577924786939</v>
      </c>
      <c r="X13708" t="s">
        <v>215</v>
      </c>
    </row>
    <row r="13709" spans="1:24" x14ac:dyDescent="0.35">
      <c r="A13709">
        <v>3300000158</v>
      </c>
      <c r="B13709" t="s">
        <v>168</v>
      </c>
      <c r="C13709" t="s">
        <v>168</v>
      </c>
      <c r="D13709">
        <v>0</v>
      </c>
      <c r="E13709">
        <v>0</v>
      </c>
      <c r="F13709">
        <v>1</v>
      </c>
      <c r="G13709">
        <v>62498</v>
      </c>
      <c r="H13709">
        <v>19</v>
      </c>
      <c r="I13709">
        <v>850000</v>
      </c>
      <c r="J13709">
        <v>0</v>
      </c>
      <c r="K13709">
        <v>0</v>
      </c>
      <c r="L13709">
        <v>0</v>
      </c>
      <c r="M13709">
        <v>0</v>
      </c>
      <c r="N13709">
        <v>150000</v>
      </c>
      <c r="O13709">
        <v>1062498</v>
      </c>
      <c r="P13709" t="s">
        <v>5</v>
      </c>
      <c r="Q13709" t="s">
        <v>15</v>
      </c>
      <c r="R13709" t="s">
        <v>169</v>
      </c>
      <c r="S13709" t="s">
        <v>170</v>
      </c>
      <c r="T13709">
        <v>685482.58064516133</v>
      </c>
      <c r="U13709">
        <v>557498</v>
      </c>
      <c r="V13709">
        <v>-127984.58064516133</v>
      </c>
      <c r="W13709">
        <v>-0.18670726909603597</v>
      </c>
      <c r="X13709" t="s">
        <v>287</v>
      </c>
    </row>
    <row r="13710" spans="1:24" x14ac:dyDescent="0.35">
      <c r="A13710">
        <v>3300014538</v>
      </c>
      <c r="B13710" t="s">
        <v>168</v>
      </c>
      <c r="C13710" t="s">
        <v>168</v>
      </c>
      <c r="D13710">
        <v>0</v>
      </c>
      <c r="E13710">
        <v>0</v>
      </c>
      <c r="F13710">
        <v>20</v>
      </c>
      <c r="G13710">
        <v>966469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342000</v>
      </c>
      <c r="O13710">
        <v>1308469</v>
      </c>
      <c r="P13710" t="s">
        <v>5</v>
      </c>
      <c r="Q13710" t="s">
        <v>8</v>
      </c>
      <c r="R13710" t="s">
        <v>169</v>
      </c>
      <c r="S13710" t="s">
        <v>170</v>
      </c>
      <c r="T13710">
        <v>844173.54838709685</v>
      </c>
      <c r="U13710">
        <v>1988062</v>
      </c>
      <c r="V13710">
        <v>1143888.4516129033</v>
      </c>
      <c r="W13710">
        <v>1.3550394392224803</v>
      </c>
      <c r="X13710" t="s">
        <v>300</v>
      </c>
    </row>
    <row r="13711" spans="1:24" x14ac:dyDescent="0.35">
      <c r="A13711">
        <v>3301023395</v>
      </c>
      <c r="B13711" t="s">
        <v>168</v>
      </c>
      <c r="C13711" t="s">
        <v>168</v>
      </c>
      <c r="D13711">
        <v>0</v>
      </c>
      <c r="E13711">
        <v>0</v>
      </c>
      <c r="F13711">
        <v>72</v>
      </c>
      <c r="G13711">
        <v>2219924</v>
      </c>
      <c r="H13711">
        <v>18</v>
      </c>
      <c r="I13711">
        <v>905000</v>
      </c>
      <c r="J13711">
        <v>0</v>
      </c>
      <c r="K13711">
        <v>0</v>
      </c>
      <c r="L13711">
        <v>6</v>
      </c>
      <c r="M13711">
        <v>484400</v>
      </c>
      <c r="N13711">
        <v>178000</v>
      </c>
      <c r="O13711">
        <v>3787324</v>
      </c>
      <c r="P13711" t="s">
        <v>5</v>
      </c>
      <c r="Q13711" t="s">
        <v>9</v>
      </c>
      <c r="R13711" t="s">
        <v>169</v>
      </c>
      <c r="S13711" t="s">
        <v>170</v>
      </c>
      <c r="T13711">
        <v>2443434.8387096771</v>
      </c>
      <c r="U13711">
        <v>2178755</v>
      </c>
      <c r="V13711">
        <v>-264679.8387096771</v>
      </c>
      <c r="W13711">
        <v>-0.10832285539869302</v>
      </c>
      <c r="X13711" t="s">
        <v>281</v>
      </c>
    </row>
    <row r="13712" spans="1:24" x14ac:dyDescent="0.35">
      <c r="A13712">
        <v>3301029863</v>
      </c>
      <c r="B13712" t="s">
        <v>168</v>
      </c>
      <c r="C13712" t="s">
        <v>168</v>
      </c>
      <c r="D13712">
        <v>0</v>
      </c>
      <c r="E13712">
        <v>0</v>
      </c>
      <c r="F13712">
        <v>21</v>
      </c>
      <c r="G13712">
        <v>940197</v>
      </c>
      <c r="H13712">
        <v>19</v>
      </c>
      <c r="I13712">
        <v>770000</v>
      </c>
      <c r="J13712">
        <v>0</v>
      </c>
      <c r="K13712">
        <v>0</v>
      </c>
      <c r="L13712">
        <v>6</v>
      </c>
      <c r="M13712">
        <v>402878</v>
      </c>
      <c r="N13712">
        <v>682500</v>
      </c>
      <c r="O13712">
        <v>2795575</v>
      </c>
      <c r="P13712" t="s">
        <v>5</v>
      </c>
      <c r="Q13712" t="s">
        <v>17</v>
      </c>
      <c r="R13712" t="s">
        <v>169</v>
      </c>
      <c r="S13712" t="s">
        <v>170</v>
      </c>
      <c r="T13712">
        <v>1803596.7741935486</v>
      </c>
      <c r="U13712">
        <v>1301598</v>
      </c>
      <c r="V13712">
        <v>-501998.7741935486</v>
      </c>
      <c r="W13712">
        <v>-0.27833204260304234</v>
      </c>
      <c r="X13712" t="s">
        <v>244</v>
      </c>
    </row>
    <row r="13713" spans="1:24" x14ac:dyDescent="0.35">
      <c r="A13713">
        <v>3301065788</v>
      </c>
      <c r="B13713" t="s">
        <v>168</v>
      </c>
      <c r="C13713" t="s">
        <v>168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180000</v>
      </c>
      <c r="O13713">
        <v>180000</v>
      </c>
      <c r="P13713" t="s">
        <v>5</v>
      </c>
      <c r="Q13713" t="s">
        <v>13</v>
      </c>
      <c r="R13713" t="s">
        <v>169</v>
      </c>
      <c r="S13713" t="s">
        <v>170</v>
      </c>
      <c r="T13713">
        <v>116129.03225806452</v>
      </c>
      <c r="U13713">
        <v>0</v>
      </c>
      <c r="V13713">
        <v>-116129.03225806452</v>
      </c>
      <c r="W13713">
        <v>0</v>
      </c>
      <c r="X13713" t="s">
        <v>397</v>
      </c>
    </row>
    <row r="13714" spans="1:24" x14ac:dyDescent="0.35">
      <c r="A13714">
        <v>3301000521</v>
      </c>
      <c r="B13714" t="s">
        <v>168</v>
      </c>
      <c r="C13714" t="s">
        <v>168</v>
      </c>
      <c r="D13714">
        <v>0</v>
      </c>
      <c r="E13714">
        <v>0</v>
      </c>
      <c r="F13714">
        <v>0</v>
      </c>
      <c r="G13714">
        <v>0</v>
      </c>
      <c r="H13714">
        <v>20</v>
      </c>
      <c r="I13714">
        <v>400000</v>
      </c>
      <c r="J13714">
        <v>0</v>
      </c>
      <c r="K13714">
        <v>0</v>
      </c>
      <c r="L13714">
        <v>0</v>
      </c>
      <c r="M13714">
        <v>0</v>
      </c>
      <c r="N13714">
        <v>750000</v>
      </c>
      <c r="O13714">
        <v>1150000</v>
      </c>
      <c r="P13714" t="s">
        <v>5</v>
      </c>
      <c r="Q13714" t="s">
        <v>17</v>
      </c>
      <c r="R13714" t="s">
        <v>169</v>
      </c>
      <c r="S13714" t="s">
        <v>170</v>
      </c>
      <c r="T13714">
        <v>741935.48387096776</v>
      </c>
      <c r="U13714">
        <v>703850</v>
      </c>
      <c r="V13714">
        <v>-38085.483870967757</v>
      </c>
      <c r="W13714">
        <v>-5.1332608695652149E-2</v>
      </c>
      <c r="X13714" t="s">
        <v>404</v>
      </c>
    </row>
    <row r="13715" spans="1:24" x14ac:dyDescent="0.35">
      <c r="A13715">
        <v>3300021402</v>
      </c>
      <c r="B13715" t="s">
        <v>168</v>
      </c>
      <c r="C13715" t="s">
        <v>168</v>
      </c>
      <c r="D13715">
        <v>0</v>
      </c>
      <c r="E13715">
        <v>0</v>
      </c>
      <c r="F13715">
        <v>0</v>
      </c>
      <c r="G13715">
        <v>0</v>
      </c>
      <c r="H13715">
        <v>1</v>
      </c>
      <c r="I13715">
        <v>2000</v>
      </c>
      <c r="J13715">
        <v>0</v>
      </c>
      <c r="K13715">
        <v>0</v>
      </c>
      <c r="L13715">
        <v>0</v>
      </c>
      <c r="M13715">
        <v>0</v>
      </c>
      <c r="N13715">
        <v>1157000</v>
      </c>
      <c r="O13715">
        <v>1159000</v>
      </c>
      <c r="P13715" t="s">
        <v>5</v>
      </c>
      <c r="Q13715" t="s">
        <v>6</v>
      </c>
      <c r="R13715" t="s">
        <v>169</v>
      </c>
      <c r="S13715" t="s">
        <v>170</v>
      </c>
      <c r="T13715">
        <v>747741.93548387091</v>
      </c>
      <c r="U13715">
        <v>560000</v>
      </c>
      <c r="V13715">
        <v>-187741.93548387091</v>
      </c>
      <c r="W13715">
        <v>-0.25107851596203623</v>
      </c>
      <c r="X13715" t="s">
        <v>388</v>
      </c>
    </row>
    <row r="13716" spans="1:24" x14ac:dyDescent="0.35">
      <c r="A13716">
        <v>3301072637</v>
      </c>
      <c r="B13716" t="s">
        <v>168</v>
      </c>
      <c r="C13716" t="s">
        <v>168</v>
      </c>
      <c r="D13716">
        <v>0</v>
      </c>
      <c r="E13716">
        <v>0</v>
      </c>
      <c r="F13716">
        <v>36</v>
      </c>
      <c r="G13716">
        <v>530160</v>
      </c>
      <c r="H13716">
        <v>7</v>
      </c>
      <c r="I13716">
        <v>212000</v>
      </c>
      <c r="J13716">
        <v>0</v>
      </c>
      <c r="K13716">
        <v>0</v>
      </c>
      <c r="L13716">
        <v>2</v>
      </c>
      <c r="M13716">
        <v>124800</v>
      </c>
      <c r="N13716">
        <v>150000</v>
      </c>
      <c r="O13716">
        <v>1016960</v>
      </c>
      <c r="P13716" t="s">
        <v>5</v>
      </c>
      <c r="Q13716" t="s">
        <v>13</v>
      </c>
      <c r="R13716" t="s">
        <v>169</v>
      </c>
      <c r="S13716" t="s">
        <v>170</v>
      </c>
      <c r="T13716">
        <v>656103.22580645164</v>
      </c>
      <c r="U13716">
        <v>664371</v>
      </c>
      <c r="V13716">
        <v>8267.7741935483646</v>
      </c>
      <c r="W13716">
        <v>1.2601331419131556E-2</v>
      </c>
      <c r="X13716" t="s">
        <v>250</v>
      </c>
    </row>
    <row r="13717" spans="1:24" x14ac:dyDescent="0.35">
      <c r="A13717">
        <v>3301004620</v>
      </c>
      <c r="B13717" t="s">
        <v>168</v>
      </c>
      <c r="C13717" t="s">
        <v>168</v>
      </c>
      <c r="D13717">
        <v>0</v>
      </c>
      <c r="E13717">
        <v>0</v>
      </c>
      <c r="F13717">
        <v>76</v>
      </c>
      <c r="G13717">
        <v>2789415</v>
      </c>
      <c r="H13717">
        <v>141</v>
      </c>
      <c r="I13717">
        <v>5350000</v>
      </c>
      <c r="J13717">
        <v>0</v>
      </c>
      <c r="K13717">
        <v>0</v>
      </c>
      <c r="L13717">
        <v>19</v>
      </c>
      <c r="M13717">
        <v>1461550</v>
      </c>
      <c r="N13717">
        <v>150000</v>
      </c>
      <c r="O13717">
        <v>9750965</v>
      </c>
      <c r="P13717" t="s">
        <v>5</v>
      </c>
      <c r="Q13717" t="s">
        <v>10</v>
      </c>
      <c r="R13717" t="s">
        <v>169</v>
      </c>
      <c r="S13717" t="s">
        <v>170</v>
      </c>
      <c r="T13717">
        <v>6290945.1612903224</v>
      </c>
      <c r="U13717">
        <v>6673574</v>
      </c>
      <c r="V13717">
        <v>382628.83870967757</v>
      </c>
      <c r="W13717">
        <v>6.0822154525218775E-2</v>
      </c>
      <c r="X13717" t="s">
        <v>337</v>
      </c>
    </row>
    <row r="13718" spans="1:24" x14ac:dyDescent="0.35">
      <c r="A13718">
        <v>3301072120</v>
      </c>
      <c r="B13718" t="s">
        <v>168</v>
      </c>
      <c r="C13718" t="s">
        <v>168</v>
      </c>
      <c r="D13718">
        <v>0</v>
      </c>
      <c r="E13718">
        <v>0</v>
      </c>
      <c r="F13718">
        <v>1</v>
      </c>
      <c r="G13718">
        <v>25700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640000</v>
      </c>
      <c r="O13718">
        <v>665700</v>
      </c>
      <c r="P13718" t="s">
        <v>5</v>
      </c>
      <c r="Q13718" t="s">
        <v>12</v>
      </c>
      <c r="R13718" t="s">
        <v>169</v>
      </c>
      <c r="S13718" t="s">
        <v>170</v>
      </c>
      <c r="T13718">
        <v>429483.87096774194</v>
      </c>
      <c r="U13718">
        <v>450000</v>
      </c>
      <c r="V13718">
        <v>20516.129032258061</v>
      </c>
      <c r="W13718">
        <v>4.776926543488047E-2</v>
      </c>
      <c r="X13718" t="s">
        <v>398</v>
      </c>
    </row>
    <row r="13719" spans="1:24" x14ac:dyDescent="0.35">
      <c r="A13719">
        <v>3301011217</v>
      </c>
      <c r="B13719" t="s">
        <v>168</v>
      </c>
      <c r="C13719" t="s">
        <v>168</v>
      </c>
      <c r="D13719">
        <v>0</v>
      </c>
      <c r="E13719">
        <v>0</v>
      </c>
      <c r="F13719">
        <v>45</v>
      </c>
      <c r="G13719">
        <v>1087952</v>
      </c>
      <c r="H13719">
        <v>22</v>
      </c>
      <c r="I13719">
        <v>600000</v>
      </c>
      <c r="J13719">
        <v>0</v>
      </c>
      <c r="K13719">
        <v>0</v>
      </c>
      <c r="L13719">
        <v>12</v>
      </c>
      <c r="M13719">
        <v>410000</v>
      </c>
      <c r="N13719">
        <v>150000</v>
      </c>
      <c r="O13719">
        <v>2247952</v>
      </c>
      <c r="P13719" t="s">
        <v>5</v>
      </c>
      <c r="Q13719" t="s">
        <v>10</v>
      </c>
      <c r="R13719" t="s">
        <v>169</v>
      </c>
      <c r="S13719" t="s">
        <v>170</v>
      </c>
      <c r="T13719">
        <v>1450291.6129032257</v>
      </c>
      <c r="U13719">
        <v>1173984</v>
      </c>
      <c r="V13719">
        <v>-276307.6129032257</v>
      </c>
      <c r="W13719">
        <v>-0.19051865876139695</v>
      </c>
      <c r="X13719" t="s">
        <v>198</v>
      </c>
    </row>
    <row r="13720" spans="1:24" x14ac:dyDescent="0.35">
      <c r="A13720">
        <v>3300013284</v>
      </c>
      <c r="B13720" t="s">
        <v>168</v>
      </c>
      <c r="C13720" t="s">
        <v>168</v>
      </c>
      <c r="D13720">
        <v>0</v>
      </c>
      <c r="E13720">
        <v>0</v>
      </c>
      <c r="F13720">
        <v>60</v>
      </c>
      <c r="G13720">
        <v>2294859</v>
      </c>
      <c r="H13720">
        <v>25</v>
      </c>
      <c r="I13720">
        <v>720000</v>
      </c>
      <c r="J13720">
        <v>0</v>
      </c>
      <c r="K13720">
        <v>0</v>
      </c>
      <c r="L13720">
        <v>23</v>
      </c>
      <c r="M13720">
        <v>865200</v>
      </c>
      <c r="N13720">
        <v>390000</v>
      </c>
      <c r="O13720">
        <v>4270059</v>
      </c>
      <c r="P13720" t="s">
        <v>5</v>
      </c>
      <c r="Q13720" t="s">
        <v>12</v>
      </c>
      <c r="R13720" t="s">
        <v>169</v>
      </c>
      <c r="S13720" t="s">
        <v>170</v>
      </c>
      <c r="T13720">
        <v>2754876.7741935486</v>
      </c>
      <c r="U13720">
        <v>3502180</v>
      </c>
      <c r="V13720">
        <v>747303.2258064514</v>
      </c>
      <c r="W13720">
        <v>0.27126557267709872</v>
      </c>
      <c r="X13720" t="s">
        <v>222</v>
      </c>
    </row>
    <row r="13721" spans="1:24" x14ac:dyDescent="0.35">
      <c r="A13721">
        <v>3300012097</v>
      </c>
      <c r="B13721" t="s">
        <v>168</v>
      </c>
      <c r="C13721" t="s">
        <v>168</v>
      </c>
      <c r="D13721">
        <v>0</v>
      </c>
      <c r="E13721">
        <v>0</v>
      </c>
      <c r="F13721">
        <v>4</v>
      </c>
      <c r="G13721">
        <v>71600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275000</v>
      </c>
      <c r="O13721">
        <v>346600</v>
      </c>
      <c r="P13721" t="s">
        <v>5</v>
      </c>
      <c r="Q13721" t="s">
        <v>12</v>
      </c>
      <c r="R13721" t="s">
        <v>169</v>
      </c>
      <c r="S13721" t="s">
        <v>170</v>
      </c>
      <c r="T13721">
        <v>223612.90322580643</v>
      </c>
      <c r="U13721">
        <v>285097</v>
      </c>
      <c r="V13721">
        <v>61484.096774193575</v>
      </c>
      <c r="W13721">
        <v>0.27495773225620335</v>
      </c>
      <c r="X13721" t="s">
        <v>380</v>
      </c>
    </row>
    <row r="13722" spans="1:24" x14ac:dyDescent="0.35">
      <c r="A13722">
        <v>3301012091</v>
      </c>
      <c r="B13722" t="s">
        <v>168</v>
      </c>
      <c r="C13722" t="s">
        <v>168</v>
      </c>
      <c r="D13722">
        <v>0</v>
      </c>
      <c r="E13722">
        <v>0</v>
      </c>
      <c r="F13722">
        <v>61</v>
      </c>
      <c r="G13722">
        <v>2533481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2533481</v>
      </c>
      <c r="P13722" t="s">
        <v>5</v>
      </c>
      <c r="Q13722" t="s">
        <v>13</v>
      </c>
      <c r="R13722" t="s">
        <v>169</v>
      </c>
      <c r="S13722" t="s">
        <v>170</v>
      </c>
      <c r="T13722">
        <v>1634503.8709677418</v>
      </c>
      <c r="U13722">
        <v>1607754</v>
      </c>
      <c r="V13722">
        <v>-26749.870967741823</v>
      </c>
      <c r="W13722">
        <v>-1.6365743417850687E-2</v>
      </c>
      <c r="X13722" t="s">
        <v>397</v>
      </c>
    </row>
    <row r="13723" spans="1:24" x14ac:dyDescent="0.35">
      <c r="A13723">
        <v>3300016883</v>
      </c>
      <c r="B13723" t="s">
        <v>168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 t="s">
        <v>5</v>
      </c>
      <c r="Q13723" t="s">
        <v>7</v>
      </c>
      <c r="R13723" t="s">
        <v>169</v>
      </c>
      <c r="S13723" t="s">
        <v>170</v>
      </c>
      <c r="T13723">
        <v>0</v>
      </c>
      <c r="U13723">
        <v>0</v>
      </c>
      <c r="V13723">
        <v>0</v>
      </c>
      <c r="W13723">
        <v>0</v>
      </c>
      <c r="X13723" t="s">
        <v>368</v>
      </c>
    </row>
    <row r="13724" spans="1:24" x14ac:dyDescent="0.35">
      <c r="A13724">
        <v>3301069161</v>
      </c>
      <c r="B13724" t="s">
        <v>168</v>
      </c>
      <c r="C13724" t="s">
        <v>168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280000</v>
      </c>
      <c r="O13724">
        <v>280000</v>
      </c>
      <c r="P13724" t="s">
        <v>5</v>
      </c>
      <c r="Q13724" t="s">
        <v>11</v>
      </c>
      <c r="R13724" t="s">
        <v>169</v>
      </c>
      <c r="S13724" t="s">
        <v>170</v>
      </c>
      <c r="T13724">
        <v>180645.16129032258</v>
      </c>
      <c r="U13724">
        <v>30000</v>
      </c>
      <c r="V13724">
        <v>-150645.16129032258</v>
      </c>
      <c r="W13724">
        <v>-0.83392857142857146</v>
      </c>
      <c r="X13724" t="s">
        <v>306</v>
      </c>
    </row>
    <row r="13725" spans="1:24" x14ac:dyDescent="0.35">
      <c r="A13725">
        <v>3301066443</v>
      </c>
      <c r="B13725" t="s">
        <v>168</v>
      </c>
      <c r="C13725" t="s">
        <v>168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829500</v>
      </c>
      <c r="O13725">
        <v>829500</v>
      </c>
      <c r="P13725" t="s">
        <v>5</v>
      </c>
      <c r="Q13725" t="s">
        <v>6</v>
      </c>
      <c r="R13725" t="s">
        <v>181</v>
      </c>
      <c r="S13725" t="s">
        <v>170</v>
      </c>
      <c r="T13725">
        <v>535161.29032258072</v>
      </c>
      <c r="U13725">
        <v>1207500</v>
      </c>
      <c r="V13725">
        <v>672338.70967741928</v>
      </c>
      <c r="W13725">
        <v>1.2563291139240502</v>
      </c>
      <c r="X13725" t="s">
        <v>352</v>
      </c>
    </row>
    <row r="13726" spans="1:24" x14ac:dyDescent="0.35">
      <c r="A13726">
        <v>3301074360</v>
      </c>
      <c r="B13726" t="s">
        <v>168</v>
      </c>
      <c r="C13726" t="s">
        <v>168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330000</v>
      </c>
      <c r="O13726">
        <v>330000</v>
      </c>
      <c r="P13726" t="s">
        <v>5</v>
      </c>
      <c r="Q13726" t="s">
        <v>12</v>
      </c>
      <c r="R13726" t="s">
        <v>169</v>
      </c>
      <c r="S13726" t="s">
        <v>170</v>
      </c>
      <c r="T13726">
        <v>212903.22580645164</v>
      </c>
      <c r="U13726">
        <v>455000</v>
      </c>
      <c r="V13726">
        <v>242096.77419354836</v>
      </c>
      <c r="W13726">
        <v>1.1371212121212118</v>
      </c>
      <c r="X13726" t="s">
        <v>206</v>
      </c>
    </row>
    <row r="13727" spans="1:24" x14ac:dyDescent="0.35">
      <c r="A13727">
        <v>3301021077</v>
      </c>
      <c r="B13727" t="s">
        <v>168</v>
      </c>
      <c r="C13727" t="s">
        <v>168</v>
      </c>
      <c r="D13727">
        <v>0</v>
      </c>
      <c r="E13727">
        <v>0</v>
      </c>
      <c r="F13727">
        <v>8</v>
      </c>
      <c r="G13727">
        <v>429591</v>
      </c>
      <c r="H13727">
        <v>12</v>
      </c>
      <c r="I13727">
        <v>290000</v>
      </c>
      <c r="J13727">
        <v>0</v>
      </c>
      <c r="K13727">
        <v>0</v>
      </c>
      <c r="L13727">
        <v>8</v>
      </c>
      <c r="M13727">
        <v>399200</v>
      </c>
      <c r="N13727">
        <v>30000</v>
      </c>
      <c r="O13727">
        <v>1148791</v>
      </c>
      <c r="P13727" t="s">
        <v>5</v>
      </c>
      <c r="Q13727" t="s">
        <v>11</v>
      </c>
      <c r="R13727" t="s">
        <v>169</v>
      </c>
      <c r="S13727" t="s">
        <v>170</v>
      </c>
      <c r="T13727">
        <v>741155.48387096776</v>
      </c>
      <c r="U13727">
        <v>682790</v>
      </c>
      <c r="V13727">
        <v>-58365.483870967757</v>
      </c>
      <c r="W13727">
        <v>-7.8749311232417352E-2</v>
      </c>
      <c r="X13727" t="s">
        <v>193</v>
      </c>
    </row>
    <row r="13728" spans="1:24" x14ac:dyDescent="0.35">
      <c r="A13728">
        <v>3301074147</v>
      </c>
      <c r="B13728" t="s">
        <v>168</v>
      </c>
      <c r="C13728" t="s">
        <v>168</v>
      </c>
      <c r="D13728">
        <v>0</v>
      </c>
      <c r="E13728">
        <v>0</v>
      </c>
      <c r="F13728">
        <v>49</v>
      </c>
      <c r="G13728">
        <v>1435981</v>
      </c>
      <c r="H13728">
        <v>1</v>
      </c>
      <c r="I13728">
        <v>80000</v>
      </c>
      <c r="J13728">
        <v>0</v>
      </c>
      <c r="K13728">
        <v>0</v>
      </c>
      <c r="L13728">
        <v>0</v>
      </c>
      <c r="M13728">
        <v>0</v>
      </c>
      <c r="N13728">
        <v>767900</v>
      </c>
      <c r="O13728">
        <v>2283881</v>
      </c>
      <c r="P13728" t="s">
        <v>5</v>
      </c>
      <c r="Q13728" t="s">
        <v>7</v>
      </c>
      <c r="R13728" t="s">
        <v>169</v>
      </c>
      <c r="S13728" t="s">
        <v>170</v>
      </c>
      <c r="T13728">
        <v>1473471.6129032257</v>
      </c>
      <c r="U13728">
        <v>2157706</v>
      </c>
      <c r="V13728">
        <v>684234.3870967743</v>
      </c>
      <c r="W13728">
        <v>0.46436889662815184</v>
      </c>
      <c r="X13728" t="s">
        <v>221</v>
      </c>
    </row>
    <row r="13729" spans="1:24" x14ac:dyDescent="0.35">
      <c r="A13729">
        <v>3301074196</v>
      </c>
      <c r="B13729" t="s">
        <v>168</v>
      </c>
      <c r="C13729" t="s">
        <v>168</v>
      </c>
      <c r="D13729">
        <v>0</v>
      </c>
      <c r="E13729">
        <v>0</v>
      </c>
      <c r="F13729">
        <v>20</v>
      </c>
      <c r="G13729">
        <v>788978</v>
      </c>
      <c r="H13729">
        <v>13</v>
      </c>
      <c r="I13729">
        <v>555000</v>
      </c>
      <c r="J13729">
        <v>0</v>
      </c>
      <c r="K13729">
        <v>0</v>
      </c>
      <c r="L13729">
        <v>12</v>
      </c>
      <c r="M13729">
        <v>448800</v>
      </c>
      <c r="N13729">
        <v>30000</v>
      </c>
      <c r="O13729">
        <v>1822778</v>
      </c>
      <c r="P13729" t="s">
        <v>5</v>
      </c>
      <c r="Q13729" t="s">
        <v>10</v>
      </c>
      <c r="R13729" t="s">
        <v>169</v>
      </c>
      <c r="S13729" t="s">
        <v>170</v>
      </c>
      <c r="T13729">
        <v>1175985.8064516129</v>
      </c>
      <c r="U13729">
        <v>721721</v>
      </c>
      <c r="V13729">
        <v>-454264.80645161285</v>
      </c>
      <c r="W13729">
        <v>-0.3862842595203585</v>
      </c>
      <c r="X13729" t="s">
        <v>182</v>
      </c>
    </row>
    <row r="13730" spans="1:24" x14ac:dyDescent="0.35">
      <c r="A13730">
        <v>3300026533</v>
      </c>
      <c r="B13730" t="s">
        <v>168</v>
      </c>
      <c r="C13730" t="s">
        <v>168</v>
      </c>
      <c r="D13730">
        <v>0</v>
      </c>
      <c r="E13730">
        <v>0</v>
      </c>
      <c r="F13730">
        <v>4</v>
      </c>
      <c r="G13730">
        <v>351796</v>
      </c>
      <c r="H13730">
        <v>0</v>
      </c>
      <c r="I13730">
        <v>0</v>
      </c>
      <c r="J13730">
        <v>0</v>
      </c>
      <c r="K13730">
        <v>0</v>
      </c>
      <c r="L13730">
        <v>5</v>
      </c>
      <c r="M13730">
        <v>1005550</v>
      </c>
      <c r="N13730">
        <v>30000</v>
      </c>
      <c r="O13730">
        <v>1387346</v>
      </c>
      <c r="P13730" t="s">
        <v>5</v>
      </c>
      <c r="Q13730" t="s">
        <v>11</v>
      </c>
      <c r="R13730" t="s">
        <v>169</v>
      </c>
      <c r="S13730" t="s">
        <v>170</v>
      </c>
      <c r="T13730">
        <v>895061.93548387091</v>
      </c>
      <c r="U13730">
        <v>673399</v>
      </c>
      <c r="V13730">
        <v>-221662.93548387091</v>
      </c>
      <c r="W13730">
        <v>-0.24765094648342945</v>
      </c>
      <c r="X13730" t="s">
        <v>298</v>
      </c>
    </row>
    <row r="13731" spans="1:24" x14ac:dyDescent="0.35">
      <c r="A13731">
        <v>3300009539</v>
      </c>
      <c r="B13731" t="s">
        <v>168</v>
      </c>
      <c r="C13731" t="s">
        <v>168</v>
      </c>
      <c r="D13731">
        <v>0</v>
      </c>
      <c r="E13731">
        <v>0</v>
      </c>
      <c r="F13731">
        <v>0</v>
      </c>
      <c r="G13731">
        <v>0</v>
      </c>
      <c r="H13731">
        <v>17</v>
      </c>
      <c r="I13731">
        <v>565000</v>
      </c>
      <c r="J13731">
        <v>90</v>
      </c>
      <c r="K13731">
        <v>1199250</v>
      </c>
      <c r="L13731">
        <v>8</v>
      </c>
      <c r="M13731">
        <v>1555050</v>
      </c>
      <c r="N13731">
        <v>598500</v>
      </c>
      <c r="O13731">
        <v>3917800</v>
      </c>
      <c r="P13731" t="s">
        <v>5</v>
      </c>
      <c r="Q13731" t="s">
        <v>16</v>
      </c>
      <c r="R13731" t="s">
        <v>169</v>
      </c>
      <c r="S13731" t="s">
        <v>170</v>
      </c>
      <c r="T13731">
        <v>2527612.9032258065</v>
      </c>
      <c r="U13731">
        <v>2016000</v>
      </c>
      <c r="V13731">
        <v>-511612.90322580654</v>
      </c>
      <c r="W13731">
        <v>-0.2024095155444382</v>
      </c>
      <c r="X13731" t="s">
        <v>349</v>
      </c>
    </row>
    <row r="13732" spans="1:24" x14ac:dyDescent="0.35">
      <c r="A13732">
        <v>3301073501</v>
      </c>
      <c r="B13732" t="s">
        <v>168</v>
      </c>
      <c r="C13732" t="s">
        <v>168</v>
      </c>
      <c r="D13732">
        <v>0</v>
      </c>
      <c r="E13732">
        <v>0</v>
      </c>
      <c r="F13732">
        <v>33</v>
      </c>
      <c r="G13732">
        <v>1342458</v>
      </c>
      <c r="H13732">
        <v>33</v>
      </c>
      <c r="I13732">
        <v>1577000</v>
      </c>
      <c r="J13732">
        <v>0</v>
      </c>
      <c r="K13732">
        <v>0</v>
      </c>
      <c r="L13732">
        <v>9</v>
      </c>
      <c r="M13732">
        <v>226800</v>
      </c>
      <c r="N13732">
        <v>150000</v>
      </c>
      <c r="O13732">
        <v>3296258</v>
      </c>
      <c r="P13732" t="s">
        <v>5</v>
      </c>
      <c r="Q13732" t="s">
        <v>15</v>
      </c>
      <c r="R13732" t="s">
        <v>169</v>
      </c>
      <c r="S13732" t="s">
        <v>170</v>
      </c>
      <c r="T13732">
        <v>2126618.064516129</v>
      </c>
      <c r="U13732">
        <v>1808379</v>
      </c>
      <c r="V13732">
        <v>-318239.06451612897</v>
      </c>
      <c r="W13732">
        <v>-0.14964561329847359</v>
      </c>
      <c r="X13732" t="s">
        <v>369</v>
      </c>
    </row>
    <row r="13733" spans="1:24" x14ac:dyDescent="0.35">
      <c r="A13733">
        <v>3301061857</v>
      </c>
      <c r="B13733" t="s">
        <v>168</v>
      </c>
      <c r="C13733" t="s">
        <v>168</v>
      </c>
      <c r="D13733">
        <v>0</v>
      </c>
      <c r="E13733">
        <v>0</v>
      </c>
      <c r="F13733">
        <v>28</v>
      </c>
      <c r="G13733">
        <v>1140374</v>
      </c>
      <c r="H13733">
        <v>2</v>
      </c>
      <c r="I13733">
        <v>30000</v>
      </c>
      <c r="J13733">
        <v>0</v>
      </c>
      <c r="K13733">
        <v>0</v>
      </c>
      <c r="L13733">
        <v>0</v>
      </c>
      <c r="M13733">
        <v>0</v>
      </c>
      <c r="N13733">
        <v>6572500</v>
      </c>
      <c r="O13733">
        <v>7742874</v>
      </c>
      <c r="P13733" t="s">
        <v>5</v>
      </c>
      <c r="Q13733" t="s">
        <v>16</v>
      </c>
      <c r="R13733" t="s">
        <v>169</v>
      </c>
      <c r="S13733" t="s">
        <v>170</v>
      </c>
      <c r="T13733">
        <v>4995402.5806451607</v>
      </c>
      <c r="U13733">
        <v>1678549</v>
      </c>
      <c r="V13733">
        <v>-3316853.5806451607</v>
      </c>
      <c r="W13733">
        <v>-0.66398123616631244</v>
      </c>
      <c r="X13733" t="s">
        <v>370</v>
      </c>
    </row>
    <row r="13734" spans="1:24" x14ac:dyDescent="0.35">
      <c r="A13734">
        <v>3301062575</v>
      </c>
      <c r="B13734" t="s">
        <v>168</v>
      </c>
      <c r="C13734" t="s">
        <v>168</v>
      </c>
      <c r="D13734">
        <v>0</v>
      </c>
      <c r="E13734">
        <v>0</v>
      </c>
      <c r="F13734">
        <v>92</v>
      </c>
      <c r="G13734">
        <v>2875949</v>
      </c>
      <c r="H13734">
        <v>31</v>
      </c>
      <c r="I13734">
        <v>820000</v>
      </c>
      <c r="J13734">
        <v>0</v>
      </c>
      <c r="K13734">
        <v>0</v>
      </c>
      <c r="L13734">
        <v>20</v>
      </c>
      <c r="M13734">
        <v>958000</v>
      </c>
      <c r="N13734">
        <v>30000</v>
      </c>
      <c r="O13734">
        <v>4683949</v>
      </c>
      <c r="P13734" t="s">
        <v>5</v>
      </c>
      <c r="Q13734" t="s">
        <v>15</v>
      </c>
      <c r="R13734" t="s">
        <v>169</v>
      </c>
      <c r="S13734" t="s">
        <v>170</v>
      </c>
      <c r="T13734">
        <v>3021902.5806451612</v>
      </c>
      <c r="U13734">
        <v>2017838</v>
      </c>
      <c r="V13734">
        <v>-1004064.5806451612</v>
      </c>
      <c r="W13734">
        <v>-0.33226239226772114</v>
      </c>
      <c r="X13734" t="s">
        <v>341</v>
      </c>
    </row>
    <row r="13735" spans="1:24" x14ac:dyDescent="0.35">
      <c r="A13735">
        <v>3301070420</v>
      </c>
      <c r="B13735" t="s">
        <v>168</v>
      </c>
      <c r="C13735" t="s">
        <v>168</v>
      </c>
      <c r="D13735">
        <v>0</v>
      </c>
      <c r="E13735">
        <v>0</v>
      </c>
      <c r="F13735">
        <v>5</v>
      </c>
      <c r="G13735">
        <v>221818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280000</v>
      </c>
      <c r="O13735">
        <v>501818</v>
      </c>
      <c r="P13735" t="s">
        <v>5</v>
      </c>
      <c r="Q13735" t="s">
        <v>12</v>
      </c>
      <c r="R13735" t="s">
        <v>169</v>
      </c>
      <c r="S13735" t="s">
        <v>170</v>
      </c>
      <c r="T13735">
        <v>323753.54838709679</v>
      </c>
      <c r="U13735">
        <v>403000</v>
      </c>
      <c r="V13735">
        <v>79246.451612903213</v>
      </c>
      <c r="W13735">
        <v>0.24477400172971064</v>
      </c>
      <c r="X13735" t="s">
        <v>219</v>
      </c>
    </row>
    <row r="13736" spans="1:24" x14ac:dyDescent="0.35">
      <c r="A13736">
        <v>3301070961</v>
      </c>
      <c r="B13736" t="s">
        <v>168</v>
      </c>
      <c r="C13736" t="s">
        <v>168</v>
      </c>
      <c r="D13736">
        <v>0</v>
      </c>
      <c r="E13736">
        <v>0</v>
      </c>
      <c r="F13736">
        <v>1</v>
      </c>
      <c r="G13736">
        <v>31200</v>
      </c>
      <c r="H13736">
        <v>1</v>
      </c>
      <c r="I13736">
        <v>10000</v>
      </c>
      <c r="J13736">
        <v>0</v>
      </c>
      <c r="K13736">
        <v>0</v>
      </c>
      <c r="L13736">
        <v>1</v>
      </c>
      <c r="M13736">
        <v>52400</v>
      </c>
      <c r="N13736">
        <v>665000</v>
      </c>
      <c r="O13736">
        <v>758600</v>
      </c>
      <c r="P13736" t="s">
        <v>5</v>
      </c>
      <c r="Q13736" t="s">
        <v>12</v>
      </c>
      <c r="R13736" t="s">
        <v>169</v>
      </c>
      <c r="S13736" t="s">
        <v>170</v>
      </c>
      <c r="T13736">
        <v>489419.3548387097</v>
      </c>
      <c r="U13736">
        <v>919199</v>
      </c>
      <c r="V13736">
        <v>429779.6451612903</v>
      </c>
      <c r="W13736">
        <v>0.87814190614289478</v>
      </c>
      <c r="X13736" t="s">
        <v>301</v>
      </c>
    </row>
    <row r="13737" spans="1:24" x14ac:dyDescent="0.35">
      <c r="A13737">
        <v>3300012259</v>
      </c>
      <c r="B13737" t="s">
        <v>168</v>
      </c>
      <c r="C13737" t="s">
        <v>168</v>
      </c>
      <c r="D13737">
        <v>0</v>
      </c>
      <c r="E13737">
        <v>0</v>
      </c>
      <c r="F13737">
        <v>2</v>
      </c>
      <c r="G13737">
        <v>43600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284000</v>
      </c>
      <c r="O13737">
        <v>327600</v>
      </c>
      <c r="P13737" t="s">
        <v>5</v>
      </c>
      <c r="Q13737" t="s">
        <v>12</v>
      </c>
      <c r="R13737" t="s">
        <v>169</v>
      </c>
      <c r="S13737" t="s">
        <v>170</v>
      </c>
      <c r="T13737">
        <v>211354.83870967742</v>
      </c>
      <c r="U13737">
        <v>455000</v>
      </c>
      <c r="V13737">
        <v>243645.16129032258</v>
      </c>
      <c r="W13737">
        <v>1.1527777777777777</v>
      </c>
      <c r="X13737" t="s">
        <v>256</v>
      </c>
    </row>
    <row r="13738" spans="1:24" x14ac:dyDescent="0.35">
      <c r="A13738">
        <v>3301061161</v>
      </c>
      <c r="B13738" t="s">
        <v>168</v>
      </c>
      <c r="C13738" t="s">
        <v>168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1223500</v>
      </c>
      <c r="O13738">
        <v>1223500</v>
      </c>
      <c r="P13738" t="s">
        <v>5</v>
      </c>
      <c r="Q13738" t="s">
        <v>7</v>
      </c>
      <c r="R13738" t="s">
        <v>169</v>
      </c>
      <c r="S13738" t="s">
        <v>170</v>
      </c>
      <c r="T13738">
        <v>789354.83870967745</v>
      </c>
      <c r="U13738">
        <v>904100</v>
      </c>
      <c r="V13738">
        <v>114745.16129032255</v>
      </c>
      <c r="W13738">
        <v>0.14536575398447082</v>
      </c>
      <c r="X13738" t="s">
        <v>204</v>
      </c>
    </row>
    <row r="13739" spans="1:24" x14ac:dyDescent="0.35">
      <c r="A13739">
        <v>3300004884</v>
      </c>
      <c r="B13739" t="s">
        <v>168</v>
      </c>
      <c r="C13739" t="s">
        <v>168</v>
      </c>
      <c r="D13739">
        <v>0</v>
      </c>
      <c r="E13739">
        <v>0</v>
      </c>
      <c r="F13739">
        <v>291</v>
      </c>
      <c r="G13739">
        <v>11333081</v>
      </c>
      <c r="H13739">
        <v>84</v>
      </c>
      <c r="I13739">
        <v>3605000</v>
      </c>
      <c r="J13739">
        <v>0</v>
      </c>
      <c r="K13739">
        <v>0</v>
      </c>
      <c r="L13739">
        <v>4</v>
      </c>
      <c r="M13739">
        <v>199600</v>
      </c>
      <c r="N13739">
        <v>30000</v>
      </c>
      <c r="O13739">
        <v>15167681</v>
      </c>
      <c r="P13739" t="s">
        <v>5</v>
      </c>
      <c r="Q13739" t="s">
        <v>15</v>
      </c>
      <c r="R13739" t="s">
        <v>169</v>
      </c>
      <c r="S13739" t="s">
        <v>170</v>
      </c>
      <c r="T13739">
        <v>9785600.6451612916</v>
      </c>
      <c r="U13739">
        <v>6455657</v>
      </c>
      <c r="V13739">
        <v>-3329943.6451612916</v>
      </c>
      <c r="W13739">
        <v>-0.34029016367103193</v>
      </c>
      <c r="X13739" t="s">
        <v>254</v>
      </c>
    </row>
    <row r="13740" spans="1:24" x14ac:dyDescent="0.35">
      <c r="A13740">
        <v>3301061312</v>
      </c>
      <c r="B13740" t="s">
        <v>168</v>
      </c>
      <c r="C13740" t="s">
        <v>168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44000</v>
      </c>
      <c r="O13740">
        <v>44000</v>
      </c>
      <c r="P13740" t="s">
        <v>5</v>
      </c>
      <c r="Q13740" t="s">
        <v>9</v>
      </c>
      <c r="R13740" t="s">
        <v>169</v>
      </c>
      <c r="S13740" t="s">
        <v>170</v>
      </c>
      <c r="T13740">
        <v>28387.096774193546</v>
      </c>
      <c r="U13740">
        <v>164000</v>
      </c>
      <c r="V13740">
        <v>135612.90322580645</v>
      </c>
      <c r="W13740">
        <v>4.7772727272727282</v>
      </c>
      <c r="X13740" t="s">
        <v>243</v>
      </c>
    </row>
    <row r="13741" spans="1:24" x14ac:dyDescent="0.35">
      <c r="A13741">
        <v>3300008939</v>
      </c>
      <c r="B13741" t="s">
        <v>168</v>
      </c>
      <c r="C13741" t="s">
        <v>168</v>
      </c>
      <c r="D13741">
        <v>0</v>
      </c>
      <c r="E13741">
        <v>0</v>
      </c>
      <c r="F13741">
        <v>0</v>
      </c>
      <c r="G13741">
        <v>0</v>
      </c>
      <c r="H13741">
        <v>3</v>
      </c>
      <c r="I13741">
        <v>15000</v>
      </c>
      <c r="J13741">
        <v>0</v>
      </c>
      <c r="K13741">
        <v>0</v>
      </c>
      <c r="L13741">
        <v>0</v>
      </c>
      <c r="M13741">
        <v>0</v>
      </c>
      <c r="N13741">
        <v>1233100</v>
      </c>
      <c r="O13741">
        <v>1248100</v>
      </c>
      <c r="P13741" t="s">
        <v>5</v>
      </c>
      <c r="Q13741" t="s">
        <v>16</v>
      </c>
      <c r="R13741" t="s">
        <v>169</v>
      </c>
      <c r="S13741" t="s">
        <v>170</v>
      </c>
      <c r="T13741">
        <v>805225.80645161285</v>
      </c>
      <c r="U13741">
        <v>1366500</v>
      </c>
      <c r="V13741">
        <v>561274.19354838715</v>
      </c>
      <c r="W13741">
        <v>0.6970395000400611</v>
      </c>
      <c r="X13741" t="s">
        <v>277</v>
      </c>
    </row>
    <row r="13742" spans="1:24" x14ac:dyDescent="0.35">
      <c r="A13742">
        <v>3300016521</v>
      </c>
      <c r="B13742" t="s">
        <v>168</v>
      </c>
      <c r="C13742" t="s">
        <v>168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3205500</v>
      </c>
      <c r="O13742">
        <v>3205500</v>
      </c>
      <c r="P13742" t="s">
        <v>5</v>
      </c>
      <c r="Q13742" t="s">
        <v>6</v>
      </c>
      <c r="R13742" t="s">
        <v>169</v>
      </c>
      <c r="S13742" t="s">
        <v>170</v>
      </c>
      <c r="T13742">
        <v>2068064.5161290322</v>
      </c>
      <c r="U13742">
        <v>1177500</v>
      </c>
      <c r="V13742">
        <v>-890564.51612903224</v>
      </c>
      <c r="W13742">
        <v>-0.43062704726251755</v>
      </c>
      <c r="X13742" t="s">
        <v>316</v>
      </c>
    </row>
    <row r="13743" spans="1:24" x14ac:dyDescent="0.35">
      <c r="A13743">
        <v>3301075408</v>
      </c>
      <c r="B13743" t="s">
        <v>168</v>
      </c>
      <c r="C13743" t="s">
        <v>168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342000</v>
      </c>
      <c r="O13743">
        <v>342000</v>
      </c>
      <c r="P13743" t="s">
        <v>5</v>
      </c>
      <c r="Q13743" t="s">
        <v>8</v>
      </c>
      <c r="R13743" t="s">
        <v>207</v>
      </c>
      <c r="S13743" t="s">
        <v>170</v>
      </c>
      <c r="T13743">
        <v>220645.16129032258</v>
      </c>
      <c r="U13743">
        <v>1046500</v>
      </c>
      <c r="V13743">
        <v>825854.83870967745</v>
      </c>
      <c r="W13743">
        <v>3.7429093567251464</v>
      </c>
      <c r="X13743" t="s">
        <v>264</v>
      </c>
    </row>
    <row r="13744" spans="1:24" x14ac:dyDescent="0.35">
      <c r="A13744">
        <v>3301039141</v>
      </c>
      <c r="B13744" t="s">
        <v>168</v>
      </c>
      <c r="C13744" t="s">
        <v>168</v>
      </c>
      <c r="D13744">
        <v>0</v>
      </c>
      <c r="E13744">
        <v>0</v>
      </c>
      <c r="F13744">
        <v>169</v>
      </c>
      <c r="G13744">
        <v>3307127</v>
      </c>
      <c r="H13744">
        <v>8</v>
      </c>
      <c r="I13744">
        <v>193000</v>
      </c>
      <c r="J13744">
        <v>0</v>
      </c>
      <c r="K13744">
        <v>0</v>
      </c>
      <c r="L13744">
        <v>4</v>
      </c>
      <c r="M13744">
        <v>179600</v>
      </c>
      <c r="N13744">
        <v>0</v>
      </c>
      <c r="O13744">
        <v>3679727</v>
      </c>
      <c r="P13744" t="s">
        <v>5</v>
      </c>
      <c r="Q13744" t="s">
        <v>13</v>
      </c>
      <c r="R13744" t="s">
        <v>169</v>
      </c>
      <c r="S13744" t="s">
        <v>170</v>
      </c>
      <c r="T13744">
        <v>2374017.4193548388</v>
      </c>
      <c r="U13744">
        <v>1629737</v>
      </c>
      <c r="V13744">
        <v>-744280.41935483878</v>
      </c>
      <c r="W13744">
        <v>-0.31351093437094657</v>
      </c>
      <c r="X13744" t="s">
        <v>399</v>
      </c>
    </row>
    <row r="13745" spans="1:24" x14ac:dyDescent="0.35">
      <c r="A13745">
        <v>3301074758</v>
      </c>
      <c r="B13745" t="s">
        <v>168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 t="s">
        <v>5</v>
      </c>
      <c r="Q13745" t="s">
        <v>12</v>
      </c>
      <c r="R13745" t="s">
        <v>169</v>
      </c>
      <c r="S13745" t="s">
        <v>170</v>
      </c>
      <c r="T13745">
        <v>0</v>
      </c>
      <c r="U13745">
        <v>0</v>
      </c>
      <c r="V13745">
        <v>0</v>
      </c>
      <c r="W13745">
        <v>0</v>
      </c>
      <c r="X13745" t="s">
        <v>410</v>
      </c>
    </row>
    <row r="13746" spans="1:24" x14ac:dyDescent="0.35">
      <c r="A13746">
        <v>3301071120</v>
      </c>
      <c r="B13746" t="s">
        <v>168</v>
      </c>
      <c r="C13746" t="s">
        <v>168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150000</v>
      </c>
      <c r="O13746">
        <v>150000</v>
      </c>
      <c r="P13746" t="s">
        <v>5</v>
      </c>
      <c r="Q13746" t="s">
        <v>13</v>
      </c>
      <c r="R13746" t="s">
        <v>169</v>
      </c>
      <c r="S13746" t="s">
        <v>170</v>
      </c>
      <c r="T13746">
        <v>96774.193548387106</v>
      </c>
      <c r="U13746">
        <v>0</v>
      </c>
      <c r="V13746">
        <v>-96774.193548387106</v>
      </c>
      <c r="W13746">
        <v>0</v>
      </c>
      <c r="X13746" t="s">
        <v>387</v>
      </c>
    </row>
    <row r="13747" spans="1:24" x14ac:dyDescent="0.35">
      <c r="A13747">
        <v>3300024845</v>
      </c>
      <c r="B13747" t="s">
        <v>168</v>
      </c>
      <c r="C13747" t="s">
        <v>168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314000</v>
      </c>
      <c r="O13747">
        <v>314000</v>
      </c>
      <c r="P13747" t="s">
        <v>5</v>
      </c>
      <c r="Q13747" t="s">
        <v>8</v>
      </c>
      <c r="R13747" t="s">
        <v>169</v>
      </c>
      <c r="S13747" t="s">
        <v>170</v>
      </c>
      <c r="T13747">
        <v>202580.64516129033</v>
      </c>
      <c r="U13747">
        <v>3876178</v>
      </c>
      <c r="V13747">
        <v>3673597.3548387098</v>
      </c>
      <c r="W13747">
        <v>18.13399968152866</v>
      </c>
      <c r="X13747" t="s">
        <v>395</v>
      </c>
    </row>
    <row r="13748" spans="1:24" x14ac:dyDescent="0.35">
      <c r="A13748">
        <v>3300012145</v>
      </c>
      <c r="B13748" t="s">
        <v>168</v>
      </c>
      <c r="C13748" t="s">
        <v>168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195000</v>
      </c>
      <c r="O13748">
        <v>195000</v>
      </c>
      <c r="P13748" t="s">
        <v>5</v>
      </c>
      <c r="Q13748" t="s">
        <v>12</v>
      </c>
      <c r="R13748" t="s">
        <v>169</v>
      </c>
      <c r="S13748" t="s">
        <v>170</v>
      </c>
      <c r="T13748">
        <v>125806.45161290321</v>
      </c>
      <c r="U13748">
        <v>303000</v>
      </c>
      <c r="V13748">
        <v>177193.54838709679</v>
      </c>
      <c r="W13748">
        <v>1.4084615384615389</v>
      </c>
      <c r="X13748" t="s">
        <v>331</v>
      </c>
    </row>
    <row r="13749" spans="1:24" x14ac:dyDescent="0.35">
      <c r="A13749">
        <v>3300027223</v>
      </c>
      <c r="B13749" t="s">
        <v>168</v>
      </c>
      <c r="C13749" t="s">
        <v>168</v>
      </c>
      <c r="D13749">
        <v>0</v>
      </c>
      <c r="E13749">
        <v>0</v>
      </c>
      <c r="F13749">
        <v>29</v>
      </c>
      <c r="G13749">
        <v>816621</v>
      </c>
      <c r="H13749">
        <v>26</v>
      </c>
      <c r="I13749">
        <v>712000</v>
      </c>
      <c r="J13749">
        <v>0</v>
      </c>
      <c r="K13749">
        <v>0</v>
      </c>
      <c r="L13749">
        <v>1</v>
      </c>
      <c r="M13749">
        <v>52400</v>
      </c>
      <c r="N13749">
        <v>30000</v>
      </c>
      <c r="O13749">
        <v>1611021</v>
      </c>
      <c r="P13749" t="s">
        <v>5</v>
      </c>
      <c r="Q13749" t="s">
        <v>11</v>
      </c>
      <c r="R13749" t="s">
        <v>169</v>
      </c>
      <c r="S13749" t="s">
        <v>170</v>
      </c>
      <c r="T13749">
        <v>1039368.3870967743</v>
      </c>
      <c r="U13749">
        <v>1404975</v>
      </c>
      <c r="V13749">
        <v>365606.6129032257</v>
      </c>
      <c r="W13749">
        <v>0.35175845007606954</v>
      </c>
      <c r="X13749" t="s">
        <v>193</v>
      </c>
    </row>
    <row r="13750" spans="1:24" x14ac:dyDescent="0.35">
      <c r="A13750">
        <v>3301075232</v>
      </c>
      <c r="B13750" t="s">
        <v>168</v>
      </c>
      <c r="C13750" t="s">
        <v>168</v>
      </c>
      <c r="D13750">
        <v>0</v>
      </c>
      <c r="E13750">
        <v>0</v>
      </c>
      <c r="F13750">
        <v>0</v>
      </c>
      <c r="G13750">
        <v>0</v>
      </c>
      <c r="H13750">
        <v>25</v>
      </c>
      <c r="I13750">
        <v>1060000</v>
      </c>
      <c r="J13750">
        <v>0</v>
      </c>
      <c r="K13750">
        <v>0</v>
      </c>
      <c r="L13750">
        <v>1</v>
      </c>
      <c r="M13750">
        <v>52400</v>
      </c>
      <c r="N13750">
        <v>165000</v>
      </c>
      <c r="O13750">
        <v>1277400</v>
      </c>
      <c r="P13750" t="s">
        <v>5</v>
      </c>
      <c r="Q13750" t="s">
        <v>10</v>
      </c>
      <c r="R13750" t="s">
        <v>169</v>
      </c>
      <c r="S13750" t="s">
        <v>170</v>
      </c>
      <c r="T13750">
        <v>824129.03225806449</v>
      </c>
      <c r="U13750">
        <v>657800</v>
      </c>
      <c r="V13750">
        <v>-166329.03225806449</v>
      </c>
      <c r="W13750">
        <v>-0.20182401753561918</v>
      </c>
      <c r="X13750" t="s">
        <v>319</v>
      </c>
    </row>
    <row r="13751" spans="1:24" x14ac:dyDescent="0.35">
      <c r="A13751">
        <v>3301032088</v>
      </c>
      <c r="B13751" t="s">
        <v>168</v>
      </c>
      <c r="C13751" t="s">
        <v>168</v>
      </c>
      <c r="D13751">
        <v>0</v>
      </c>
      <c r="E13751">
        <v>0</v>
      </c>
      <c r="F13751">
        <v>61</v>
      </c>
      <c r="G13751">
        <v>1600530</v>
      </c>
      <c r="H13751">
        <v>3</v>
      </c>
      <c r="I13751">
        <v>20000</v>
      </c>
      <c r="J13751">
        <v>0</v>
      </c>
      <c r="K13751">
        <v>0</v>
      </c>
      <c r="L13751">
        <v>0</v>
      </c>
      <c r="M13751">
        <v>0</v>
      </c>
      <c r="N13751">
        <v>742000</v>
      </c>
      <c r="O13751">
        <v>2362530</v>
      </c>
      <c r="P13751" t="s">
        <v>5</v>
      </c>
      <c r="Q13751" t="s">
        <v>12</v>
      </c>
      <c r="R13751" t="s">
        <v>169</v>
      </c>
      <c r="S13751" t="s">
        <v>170</v>
      </c>
      <c r="T13751">
        <v>1524212.9032258063</v>
      </c>
      <c r="U13751">
        <v>1802442</v>
      </c>
      <c r="V13751">
        <v>278229.09677419369</v>
      </c>
      <c r="W13751">
        <v>0.18253952330764056</v>
      </c>
      <c r="X13751" t="s">
        <v>364</v>
      </c>
    </row>
    <row r="13752" spans="1:24" x14ac:dyDescent="0.35">
      <c r="A13752">
        <v>3300016641</v>
      </c>
      <c r="B13752" t="s">
        <v>168</v>
      </c>
      <c r="C13752" t="s">
        <v>168</v>
      </c>
      <c r="D13752">
        <v>0</v>
      </c>
      <c r="E13752">
        <v>0</v>
      </c>
      <c r="F13752">
        <v>128</v>
      </c>
      <c r="G13752">
        <v>3748845</v>
      </c>
      <c r="H13752">
        <v>25</v>
      </c>
      <c r="I13752">
        <v>550000</v>
      </c>
      <c r="J13752">
        <v>0</v>
      </c>
      <c r="K13752">
        <v>0</v>
      </c>
      <c r="L13752">
        <v>0</v>
      </c>
      <c r="M13752">
        <v>0</v>
      </c>
      <c r="N13752">
        <v>1930500</v>
      </c>
      <c r="O13752">
        <v>6229345</v>
      </c>
      <c r="P13752" t="s">
        <v>5</v>
      </c>
      <c r="Q13752" t="s">
        <v>6</v>
      </c>
      <c r="R13752" t="s">
        <v>169</v>
      </c>
      <c r="S13752" t="s">
        <v>170</v>
      </c>
      <c r="T13752">
        <v>4018932.2580645164</v>
      </c>
      <c r="U13752">
        <v>3588168</v>
      </c>
      <c r="V13752">
        <v>-430764.25806451635</v>
      </c>
      <c r="W13752">
        <v>-0.10718375687973625</v>
      </c>
      <c r="X13752" t="s">
        <v>388</v>
      </c>
    </row>
    <row r="13753" spans="1:24" x14ac:dyDescent="0.35">
      <c r="A13753">
        <v>3300021801</v>
      </c>
      <c r="B13753" t="s">
        <v>168</v>
      </c>
      <c r="C13753" t="s">
        <v>168</v>
      </c>
      <c r="D13753">
        <v>0</v>
      </c>
      <c r="E13753">
        <v>0</v>
      </c>
      <c r="F13753">
        <v>220</v>
      </c>
      <c r="G13753">
        <v>8807528</v>
      </c>
      <c r="H13753">
        <v>160</v>
      </c>
      <c r="I13753">
        <v>4088000</v>
      </c>
      <c r="J13753">
        <v>0</v>
      </c>
      <c r="K13753">
        <v>0</v>
      </c>
      <c r="L13753">
        <v>33</v>
      </c>
      <c r="M13753">
        <v>1369200</v>
      </c>
      <c r="N13753">
        <v>4030500</v>
      </c>
      <c r="O13753">
        <v>18295228</v>
      </c>
      <c r="P13753" t="s">
        <v>5</v>
      </c>
      <c r="Q13753" t="s">
        <v>16</v>
      </c>
      <c r="R13753" t="s">
        <v>169</v>
      </c>
      <c r="S13753" t="s">
        <v>170</v>
      </c>
      <c r="T13753">
        <v>11803372.903225806</v>
      </c>
      <c r="U13753">
        <v>10206704</v>
      </c>
      <c r="V13753">
        <v>-1596668.9032258056</v>
      </c>
      <c r="W13753">
        <v>-0.13527225788057951</v>
      </c>
      <c r="X13753" t="s">
        <v>384</v>
      </c>
    </row>
    <row r="13754" spans="1:24" x14ac:dyDescent="0.35">
      <c r="A13754">
        <v>3300019147</v>
      </c>
      <c r="B13754" t="s">
        <v>168</v>
      </c>
      <c r="C13754" t="s">
        <v>168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342000</v>
      </c>
      <c r="O13754">
        <v>342000</v>
      </c>
      <c r="P13754" t="s">
        <v>5</v>
      </c>
      <c r="Q13754" t="s">
        <v>8</v>
      </c>
      <c r="R13754" t="s">
        <v>169</v>
      </c>
      <c r="S13754" t="s">
        <v>170</v>
      </c>
      <c r="T13754">
        <v>220645.16129032258</v>
      </c>
      <c r="U13754">
        <v>1046500</v>
      </c>
      <c r="V13754">
        <v>825854.83870967745</v>
      </c>
      <c r="W13754">
        <v>3.7429093567251464</v>
      </c>
      <c r="X13754" t="s">
        <v>273</v>
      </c>
    </row>
    <row r="13755" spans="1:24" x14ac:dyDescent="0.35">
      <c r="A13755">
        <v>3301061017</v>
      </c>
      <c r="B13755" t="s">
        <v>168</v>
      </c>
      <c r="C13755" t="s">
        <v>168</v>
      </c>
      <c r="D13755">
        <v>0</v>
      </c>
      <c r="E13755">
        <v>0</v>
      </c>
      <c r="F13755">
        <v>35</v>
      </c>
      <c r="G13755">
        <v>1705968</v>
      </c>
      <c r="H13755">
        <v>13</v>
      </c>
      <c r="I13755">
        <v>510000</v>
      </c>
      <c r="J13755">
        <v>0</v>
      </c>
      <c r="K13755">
        <v>0</v>
      </c>
      <c r="L13755">
        <v>7</v>
      </c>
      <c r="M13755">
        <v>420000</v>
      </c>
      <c r="N13755">
        <v>150000</v>
      </c>
      <c r="O13755">
        <v>2785968</v>
      </c>
      <c r="P13755" t="s">
        <v>5</v>
      </c>
      <c r="Q13755" t="s">
        <v>15</v>
      </c>
      <c r="R13755" t="s">
        <v>169</v>
      </c>
      <c r="S13755" t="s">
        <v>170</v>
      </c>
      <c r="T13755">
        <v>1797398.7096774194</v>
      </c>
      <c r="U13755">
        <v>1505479</v>
      </c>
      <c r="V13755">
        <v>-291919.70967741939</v>
      </c>
      <c r="W13755">
        <v>-0.16241232849767118</v>
      </c>
      <c r="X13755" t="s">
        <v>190</v>
      </c>
    </row>
    <row r="13756" spans="1:24" x14ac:dyDescent="0.35">
      <c r="A13756">
        <v>3301008657</v>
      </c>
      <c r="B13756" t="s">
        <v>168</v>
      </c>
      <c r="C13756" t="s">
        <v>168</v>
      </c>
      <c r="D13756">
        <v>0</v>
      </c>
      <c r="E13756">
        <v>0</v>
      </c>
      <c r="F13756">
        <v>16</v>
      </c>
      <c r="G13756">
        <v>353086</v>
      </c>
      <c r="H13756">
        <v>17</v>
      </c>
      <c r="I13756">
        <v>700000</v>
      </c>
      <c r="J13756">
        <v>0</v>
      </c>
      <c r="K13756">
        <v>0</v>
      </c>
      <c r="L13756">
        <v>5</v>
      </c>
      <c r="M13756">
        <v>312000</v>
      </c>
      <c r="N13756">
        <v>233000</v>
      </c>
      <c r="O13756">
        <v>1598086</v>
      </c>
      <c r="P13756" t="s">
        <v>5</v>
      </c>
      <c r="Q13756" t="s">
        <v>11</v>
      </c>
      <c r="R13756" t="s">
        <v>169</v>
      </c>
      <c r="S13756" t="s">
        <v>170</v>
      </c>
      <c r="T13756">
        <v>1031023.2258064516</v>
      </c>
      <c r="U13756">
        <v>220391</v>
      </c>
      <c r="V13756">
        <v>-810632.22580645164</v>
      </c>
      <c r="W13756">
        <v>-0.78624050895884201</v>
      </c>
      <c r="X13756" t="s">
        <v>217</v>
      </c>
    </row>
    <row r="13757" spans="1:24" x14ac:dyDescent="0.35">
      <c r="A13757">
        <v>3300001813</v>
      </c>
      <c r="B13757" t="s">
        <v>168</v>
      </c>
      <c r="C13757" t="s">
        <v>168</v>
      </c>
      <c r="D13757">
        <v>0</v>
      </c>
      <c r="E13757">
        <v>0</v>
      </c>
      <c r="F13757">
        <v>124</v>
      </c>
      <c r="G13757">
        <v>2719735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150000</v>
      </c>
      <c r="O13757">
        <v>2869735</v>
      </c>
      <c r="P13757" t="s">
        <v>5</v>
      </c>
      <c r="Q13757" t="s">
        <v>13</v>
      </c>
      <c r="R13757" t="s">
        <v>169</v>
      </c>
      <c r="S13757" t="s">
        <v>170</v>
      </c>
      <c r="T13757">
        <v>1851441.935483871</v>
      </c>
      <c r="U13757">
        <v>1384124</v>
      </c>
      <c r="V13757">
        <v>-467317.93548387103</v>
      </c>
      <c r="W13757">
        <v>-0.2524075567953139</v>
      </c>
      <c r="X13757" t="s">
        <v>387</v>
      </c>
    </row>
    <row r="13758" spans="1:24" x14ac:dyDescent="0.35">
      <c r="A13758">
        <v>3300003077</v>
      </c>
      <c r="B13758" t="s">
        <v>168</v>
      </c>
      <c r="C13758" t="s">
        <v>168</v>
      </c>
      <c r="D13758">
        <v>0</v>
      </c>
      <c r="E13758">
        <v>0</v>
      </c>
      <c r="F13758">
        <v>0</v>
      </c>
      <c r="G13758">
        <v>0</v>
      </c>
      <c r="H13758">
        <v>10</v>
      </c>
      <c r="I13758">
        <v>310000</v>
      </c>
      <c r="J13758">
        <v>0</v>
      </c>
      <c r="K13758">
        <v>0</v>
      </c>
      <c r="L13758">
        <v>0</v>
      </c>
      <c r="M13758">
        <v>0</v>
      </c>
      <c r="N13758">
        <v>316000</v>
      </c>
      <c r="O13758">
        <v>626000</v>
      </c>
      <c r="P13758" t="s">
        <v>5</v>
      </c>
      <c r="Q13758" t="s">
        <v>15</v>
      </c>
      <c r="R13758" t="s">
        <v>169</v>
      </c>
      <c r="S13758" t="s">
        <v>170</v>
      </c>
      <c r="T13758">
        <v>403870.96774193546</v>
      </c>
      <c r="U13758">
        <v>325000</v>
      </c>
      <c r="V13758">
        <v>-78870.967741935456</v>
      </c>
      <c r="W13758">
        <v>-0.19528753993610215</v>
      </c>
      <c r="X13758" t="s">
        <v>412</v>
      </c>
    </row>
    <row r="13759" spans="1:24" x14ac:dyDescent="0.35">
      <c r="A13759">
        <v>3300020645</v>
      </c>
      <c r="B13759" t="s">
        <v>168</v>
      </c>
      <c r="C13759" t="s">
        <v>168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305000</v>
      </c>
      <c r="O13759">
        <v>305000</v>
      </c>
      <c r="P13759" t="s">
        <v>5</v>
      </c>
      <c r="Q13759" t="s">
        <v>12</v>
      </c>
      <c r="R13759" t="s">
        <v>169</v>
      </c>
      <c r="S13759" t="s">
        <v>170</v>
      </c>
      <c r="T13759">
        <v>196774.19354838709</v>
      </c>
      <c r="U13759">
        <v>355000</v>
      </c>
      <c r="V13759">
        <v>158225.80645161291</v>
      </c>
      <c r="W13759">
        <v>0.8040983606557377</v>
      </c>
      <c r="X13759" t="s">
        <v>256</v>
      </c>
    </row>
    <row r="13760" spans="1:24" x14ac:dyDescent="0.35">
      <c r="A13760">
        <v>3301053961</v>
      </c>
      <c r="B13760" t="s">
        <v>168</v>
      </c>
      <c r="C13760" t="s">
        <v>168</v>
      </c>
      <c r="D13760">
        <v>0</v>
      </c>
      <c r="E13760">
        <v>0</v>
      </c>
      <c r="F13760">
        <v>204</v>
      </c>
      <c r="G13760">
        <v>8913637</v>
      </c>
      <c r="H13760">
        <v>13</v>
      </c>
      <c r="I13760">
        <v>640000</v>
      </c>
      <c r="J13760">
        <v>0</v>
      </c>
      <c r="K13760">
        <v>0</v>
      </c>
      <c r="L13760">
        <v>0</v>
      </c>
      <c r="M13760">
        <v>0</v>
      </c>
      <c r="N13760">
        <v>367000</v>
      </c>
      <c r="O13760">
        <v>9920637</v>
      </c>
      <c r="P13760" t="s">
        <v>5</v>
      </c>
      <c r="Q13760" t="s">
        <v>14</v>
      </c>
      <c r="R13760" t="s">
        <v>169</v>
      </c>
      <c r="S13760" t="s">
        <v>170</v>
      </c>
      <c r="T13760">
        <v>6400410.9677419355</v>
      </c>
      <c r="U13760">
        <v>4749215</v>
      </c>
      <c r="V13760">
        <v>-1651195.9677419355</v>
      </c>
      <c r="W13760">
        <v>-0.25798280392680428</v>
      </c>
      <c r="X13760" t="s">
        <v>324</v>
      </c>
    </row>
    <row r="13761" spans="1:24" x14ac:dyDescent="0.35">
      <c r="A13761">
        <v>3300000976</v>
      </c>
      <c r="B13761" t="s">
        <v>168</v>
      </c>
      <c r="C13761" t="s">
        <v>168</v>
      </c>
      <c r="D13761">
        <v>0</v>
      </c>
      <c r="E13761">
        <v>0</v>
      </c>
      <c r="F13761">
        <v>3</v>
      </c>
      <c r="G13761">
        <v>135597</v>
      </c>
      <c r="H13761">
        <v>1</v>
      </c>
      <c r="I13761">
        <v>5000</v>
      </c>
      <c r="J13761">
        <v>0</v>
      </c>
      <c r="K13761">
        <v>0</v>
      </c>
      <c r="L13761">
        <v>4</v>
      </c>
      <c r="M13761">
        <v>625450</v>
      </c>
      <c r="N13761">
        <v>177000</v>
      </c>
      <c r="O13761">
        <v>943047</v>
      </c>
      <c r="P13761" t="s">
        <v>5</v>
      </c>
      <c r="Q13761" t="s">
        <v>11</v>
      </c>
      <c r="R13761" t="s">
        <v>169</v>
      </c>
      <c r="S13761" t="s">
        <v>170</v>
      </c>
      <c r="T13761">
        <v>608417.41935483867</v>
      </c>
      <c r="U13761">
        <v>452693</v>
      </c>
      <c r="V13761">
        <v>-155724.41935483867</v>
      </c>
      <c r="W13761">
        <v>-0.25594996855936125</v>
      </c>
      <c r="X13761" t="s">
        <v>308</v>
      </c>
    </row>
    <row r="13762" spans="1:24" x14ac:dyDescent="0.35">
      <c r="A13762">
        <v>3301030867</v>
      </c>
      <c r="B13762" t="s">
        <v>168</v>
      </c>
      <c r="C13762" t="s">
        <v>168</v>
      </c>
      <c r="D13762">
        <v>0</v>
      </c>
      <c r="E13762">
        <v>0</v>
      </c>
      <c r="F13762">
        <v>48</v>
      </c>
      <c r="G13762">
        <v>1428323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1445000</v>
      </c>
      <c r="O13762">
        <v>2873323</v>
      </c>
      <c r="P13762" t="s">
        <v>5</v>
      </c>
      <c r="Q13762" t="s">
        <v>12</v>
      </c>
      <c r="R13762" t="s">
        <v>169</v>
      </c>
      <c r="S13762" t="s">
        <v>170</v>
      </c>
      <c r="T13762">
        <v>1853756.7741935486</v>
      </c>
      <c r="U13762">
        <v>1002241</v>
      </c>
      <c r="V13762">
        <v>-851515.7741935486</v>
      </c>
      <c r="W13762">
        <v>-0.45934600808889225</v>
      </c>
      <c r="X13762" t="s">
        <v>364</v>
      </c>
    </row>
    <row r="13763" spans="1:24" x14ac:dyDescent="0.35">
      <c r="A13763">
        <v>3301039265</v>
      </c>
      <c r="B13763" t="s">
        <v>168</v>
      </c>
      <c r="C13763" t="s">
        <v>168</v>
      </c>
      <c r="D13763">
        <v>0</v>
      </c>
      <c r="E13763">
        <v>0</v>
      </c>
      <c r="F13763">
        <v>9</v>
      </c>
      <c r="G13763">
        <v>252673</v>
      </c>
      <c r="H13763">
        <v>2</v>
      </c>
      <c r="I13763">
        <v>15000</v>
      </c>
      <c r="J13763">
        <v>0</v>
      </c>
      <c r="K13763">
        <v>0</v>
      </c>
      <c r="L13763">
        <v>0</v>
      </c>
      <c r="M13763">
        <v>0</v>
      </c>
      <c r="N13763">
        <v>1280500</v>
      </c>
      <c r="O13763">
        <v>1548173</v>
      </c>
      <c r="P13763" t="s">
        <v>5</v>
      </c>
      <c r="Q13763" t="s">
        <v>16</v>
      </c>
      <c r="R13763" t="s">
        <v>169</v>
      </c>
      <c r="S13763" t="s">
        <v>170</v>
      </c>
      <c r="T13763">
        <v>998821.29032258061</v>
      </c>
      <c r="U13763">
        <v>1657073</v>
      </c>
      <c r="V13763">
        <v>658251.70967741939</v>
      </c>
      <c r="W13763">
        <v>0.65902851296334464</v>
      </c>
      <c r="X13763" t="s">
        <v>277</v>
      </c>
    </row>
    <row r="13764" spans="1:24" x14ac:dyDescent="0.35">
      <c r="A13764">
        <v>3301055136</v>
      </c>
      <c r="B13764" t="s">
        <v>168</v>
      </c>
      <c r="C13764" t="s">
        <v>168</v>
      </c>
      <c r="D13764">
        <v>0</v>
      </c>
      <c r="E13764">
        <v>0</v>
      </c>
      <c r="F13764">
        <v>30</v>
      </c>
      <c r="G13764">
        <v>1127963</v>
      </c>
      <c r="H13764">
        <v>18</v>
      </c>
      <c r="I13764">
        <v>710000</v>
      </c>
      <c r="J13764">
        <v>0</v>
      </c>
      <c r="K13764">
        <v>0</v>
      </c>
      <c r="L13764">
        <v>11</v>
      </c>
      <c r="M13764">
        <v>816400</v>
      </c>
      <c r="N13764">
        <v>150000</v>
      </c>
      <c r="O13764">
        <v>2804363</v>
      </c>
      <c r="P13764" t="s">
        <v>5</v>
      </c>
      <c r="Q13764" t="s">
        <v>13</v>
      </c>
      <c r="R13764" t="s">
        <v>169</v>
      </c>
      <c r="S13764" t="s">
        <v>170</v>
      </c>
      <c r="T13764">
        <v>1809266.4516129033</v>
      </c>
      <c r="U13764">
        <v>2731677</v>
      </c>
      <c r="V13764">
        <v>922410.54838709673</v>
      </c>
      <c r="W13764">
        <v>0.50982570729966126</v>
      </c>
      <c r="X13764" t="s">
        <v>378</v>
      </c>
    </row>
    <row r="13765" spans="1:24" x14ac:dyDescent="0.35">
      <c r="A13765">
        <v>3301067209</v>
      </c>
      <c r="B13765" t="s">
        <v>168</v>
      </c>
      <c r="C13765" t="s">
        <v>168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1746500</v>
      </c>
      <c r="O13765">
        <v>1746500</v>
      </c>
      <c r="P13765" t="s">
        <v>5</v>
      </c>
      <c r="Q13765" t="s">
        <v>17</v>
      </c>
      <c r="R13765" t="s">
        <v>169</v>
      </c>
      <c r="S13765" t="s">
        <v>170</v>
      </c>
      <c r="T13765">
        <v>1126774.1935483871</v>
      </c>
      <c r="U13765">
        <v>0</v>
      </c>
      <c r="V13765">
        <v>-1126774.1935483871</v>
      </c>
      <c r="W13765">
        <v>0</v>
      </c>
      <c r="X13765" t="s">
        <v>293</v>
      </c>
    </row>
    <row r="13766" spans="1:24" x14ac:dyDescent="0.35">
      <c r="A13766">
        <v>3301013291</v>
      </c>
      <c r="B13766" t="s">
        <v>168</v>
      </c>
      <c r="C13766" t="s">
        <v>168</v>
      </c>
      <c r="D13766">
        <v>0</v>
      </c>
      <c r="E13766">
        <v>0</v>
      </c>
      <c r="F13766">
        <v>23</v>
      </c>
      <c r="G13766">
        <v>1039843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537800</v>
      </c>
      <c r="O13766">
        <v>1577643</v>
      </c>
      <c r="P13766" t="s">
        <v>5</v>
      </c>
      <c r="Q13766" t="s">
        <v>6</v>
      </c>
      <c r="R13766" t="s">
        <v>169</v>
      </c>
      <c r="S13766" t="s">
        <v>170</v>
      </c>
      <c r="T13766">
        <v>1017834.1935483871</v>
      </c>
      <c r="U13766">
        <v>1384339</v>
      </c>
      <c r="V13766">
        <v>366504.80645161285</v>
      </c>
      <c r="W13766">
        <v>0.36008301624638772</v>
      </c>
      <c r="X13766" t="s">
        <v>261</v>
      </c>
    </row>
    <row r="13767" spans="1:24" x14ac:dyDescent="0.35">
      <c r="A13767">
        <v>3300011458</v>
      </c>
      <c r="B13767" t="s">
        <v>168</v>
      </c>
      <c r="C13767" t="s">
        <v>168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303000</v>
      </c>
      <c r="O13767">
        <v>303000</v>
      </c>
      <c r="P13767" t="s">
        <v>5</v>
      </c>
      <c r="Q13767" t="s">
        <v>12</v>
      </c>
      <c r="R13767" t="s">
        <v>169</v>
      </c>
      <c r="S13767" t="s">
        <v>170</v>
      </c>
      <c r="T13767">
        <v>195483.87096774194</v>
      </c>
      <c r="U13767">
        <v>330000</v>
      </c>
      <c r="V13767">
        <v>134516.12903225806</v>
      </c>
      <c r="W13767">
        <v>0.68811881188118806</v>
      </c>
      <c r="X13767" t="s">
        <v>354</v>
      </c>
    </row>
    <row r="13768" spans="1:24" x14ac:dyDescent="0.35">
      <c r="A13768">
        <v>3300024860</v>
      </c>
      <c r="B13768" t="s">
        <v>168</v>
      </c>
      <c r="C13768" t="s">
        <v>168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150000</v>
      </c>
      <c r="O13768">
        <v>150000</v>
      </c>
      <c r="P13768" t="s">
        <v>5</v>
      </c>
      <c r="Q13768" t="s">
        <v>13</v>
      </c>
      <c r="R13768" t="s">
        <v>169</v>
      </c>
      <c r="S13768" t="s">
        <v>170</v>
      </c>
      <c r="T13768">
        <v>96774.193548387106</v>
      </c>
      <c r="U13768">
        <v>30000</v>
      </c>
      <c r="V13768">
        <v>-66774.193548387106</v>
      </c>
      <c r="W13768">
        <v>-0.69</v>
      </c>
      <c r="X13768" t="s">
        <v>67</v>
      </c>
    </row>
    <row r="13769" spans="1:24" x14ac:dyDescent="0.35">
      <c r="A13769">
        <v>3301045374</v>
      </c>
      <c r="B13769" t="s">
        <v>168</v>
      </c>
      <c r="C13769" t="s">
        <v>168</v>
      </c>
      <c r="D13769">
        <v>0</v>
      </c>
      <c r="E13769">
        <v>0</v>
      </c>
      <c r="F13769">
        <v>426</v>
      </c>
      <c r="G13769">
        <v>17458821</v>
      </c>
      <c r="H13769">
        <v>203</v>
      </c>
      <c r="I13769">
        <v>5565000</v>
      </c>
      <c r="J13769">
        <v>0</v>
      </c>
      <c r="K13769">
        <v>0</v>
      </c>
      <c r="L13769">
        <v>39</v>
      </c>
      <c r="M13769">
        <v>3979320</v>
      </c>
      <c r="N13769">
        <v>2350500</v>
      </c>
      <c r="O13769">
        <v>29353641</v>
      </c>
      <c r="P13769" t="s">
        <v>5</v>
      </c>
      <c r="Q13769" t="s">
        <v>17</v>
      </c>
      <c r="R13769" t="s">
        <v>169</v>
      </c>
      <c r="S13769" t="s">
        <v>170</v>
      </c>
      <c r="T13769">
        <v>18937832.903225806</v>
      </c>
      <c r="U13769">
        <v>13904542</v>
      </c>
      <c r="V13769">
        <v>-5033290.9032258056</v>
      </c>
      <c r="W13769">
        <v>-0.26577966597056901</v>
      </c>
      <c r="X13769" t="s">
        <v>404</v>
      </c>
    </row>
    <row r="13770" spans="1:24" x14ac:dyDescent="0.35">
      <c r="A13770">
        <v>3300028241</v>
      </c>
      <c r="B13770" t="s">
        <v>168</v>
      </c>
      <c r="C13770" t="s">
        <v>168</v>
      </c>
      <c r="D13770">
        <v>0</v>
      </c>
      <c r="E13770">
        <v>0</v>
      </c>
      <c r="F13770">
        <v>70</v>
      </c>
      <c r="G13770">
        <v>3709229</v>
      </c>
      <c r="H13770">
        <v>53</v>
      </c>
      <c r="I13770">
        <v>1785000</v>
      </c>
      <c r="J13770">
        <v>0</v>
      </c>
      <c r="K13770">
        <v>0</v>
      </c>
      <c r="L13770">
        <v>25</v>
      </c>
      <c r="M13770">
        <v>1220000</v>
      </c>
      <c r="N13770">
        <v>330000</v>
      </c>
      <c r="O13770">
        <v>7044229</v>
      </c>
      <c r="P13770" t="s">
        <v>5</v>
      </c>
      <c r="Q13770" t="s">
        <v>10</v>
      </c>
      <c r="R13770" t="s">
        <v>181</v>
      </c>
      <c r="S13770" t="s">
        <v>170</v>
      </c>
      <c r="T13770">
        <v>4544663.8709677421</v>
      </c>
      <c r="U13770">
        <v>3205662</v>
      </c>
      <c r="V13770">
        <v>-1339001.8709677421</v>
      </c>
      <c r="W13770">
        <v>-0.29463166231535065</v>
      </c>
      <c r="X13770" t="s">
        <v>182</v>
      </c>
    </row>
    <row r="13771" spans="1:24" x14ac:dyDescent="0.35">
      <c r="A13771">
        <v>3300012394</v>
      </c>
      <c r="B13771" t="s">
        <v>168</v>
      </c>
      <c r="C13771" t="s">
        <v>168</v>
      </c>
      <c r="D13771">
        <v>0</v>
      </c>
      <c r="E13771">
        <v>0</v>
      </c>
      <c r="F13771">
        <v>30</v>
      </c>
      <c r="G13771">
        <v>1126238</v>
      </c>
      <c r="H13771">
        <v>1</v>
      </c>
      <c r="I13771">
        <v>70000</v>
      </c>
      <c r="J13771">
        <v>0</v>
      </c>
      <c r="K13771">
        <v>0</v>
      </c>
      <c r="L13771">
        <v>0</v>
      </c>
      <c r="M13771">
        <v>0</v>
      </c>
      <c r="N13771">
        <v>127500</v>
      </c>
      <c r="O13771">
        <v>1323738</v>
      </c>
      <c r="P13771" t="s">
        <v>5</v>
      </c>
      <c r="Q13771" t="s">
        <v>12</v>
      </c>
      <c r="R13771" t="s">
        <v>169</v>
      </c>
      <c r="S13771" t="s">
        <v>170</v>
      </c>
      <c r="T13771">
        <v>854024.51612903224</v>
      </c>
      <c r="U13771">
        <v>1517506</v>
      </c>
      <c r="V13771">
        <v>663481.48387096776</v>
      </c>
      <c r="W13771">
        <v>0.77688810021318422</v>
      </c>
      <c r="X13771" t="s">
        <v>188</v>
      </c>
    </row>
    <row r="13772" spans="1:24" x14ac:dyDescent="0.35">
      <c r="A13772">
        <v>3301063668</v>
      </c>
      <c r="B13772" t="s">
        <v>168</v>
      </c>
      <c r="C13772" t="s">
        <v>168</v>
      </c>
      <c r="D13772">
        <v>0</v>
      </c>
      <c r="E13772">
        <v>0</v>
      </c>
      <c r="F13772">
        <v>0</v>
      </c>
      <c r="G13772">
        <v>0</v>
      </c>
      <c r="H13772">
        <v>2</v>
      </c>
      <c r="I13772">
        <v>4000</v>
      </c>
      <c r="J13772">
        <v>0</v>
      </c>
      <c r="K13772">
        <v>0</v>
      </c>
      <c r="L13772">
        <v>0</v>
      </c>
      <c r="M13772">
        <v>0</v>
      </c>
      <c r="N13772">
        <v>150000</v>
      </c>
      <c r="O13772">
        <v>154000</v>
      </c>
      <c r="P13772" t="s">
        <v>5</v>
      </c>
      <c r="Q13772" t="s">
        <v>15</v>
      </c>
      <c r="R13772" t="s">
        <v>169</v>
      </c>
      <c r="S13772" t="s">
        <v>170</v>
      </c>
      <c r="T13772">
        <v>99354.838709677424</v>
      </c>
      <c r="U13772">
        <v>150000</v>
      </c>
      <c r="V13772">
        <v>50645.161290322576</v>
      </c>
      <c r="W13772">
        <v>0.5097402597402596</v>
      </c>
      <c r="X13772" t="s">
        <v>177</v>
      </c>
    </row>
    <row r="13773" spans="1:24" x14ac:dyDescent="0.35">
      <c r="A13773">
        <v>3301022643</v>
      </c>
      <c r="B13773" t="s">
        <v>168</v>
      </c>
      <c r="C13773" t="s">
        <v>168</v>
      </c>
      <c r="D13773">
        <v>0</v>
      </c>
      <c r="E13773">
        <v>0</v>
      </c>
      <c r="F13773">
        <v>57</v>
      </c>
      <c r="G13773">
        <v>1201732</v>
      </c>
      <c r="H13773">
        <v>25</v>
      </c>
      <c r="I13773">
        <v>527000</v>
      </c>
      <c r="J13773">
        <v>0</v>
      </c>
      <c r="K13773">
        <v>0</v>
      </c>
      <c r="L13773">
        <v>20</v>
      </c>
      <c r="M13773">
        <v>628000</v>
      </c>
      <c r="N13773">
        <v>30000</v>
      </c>
      <c r="O13773">
        <v>2386732</v>
      </c>
      <c r="P13773" t="s">
        <v>5</v>
      </c>
      <c r="Q13773" t="s">
        <v>14</v>
      </c>
      <c r="R13773" t="s">
        <v>169</v>
      </c>
      <c r="S13773" t="s">
        <v>170</v>
      </c>
      <c r="T13773">
        <v>1539827.0967741937</v>
      </c>
      <c r="U13773">
        <v>1210973</v>
      </c>
      <c r="V13773">
        <v>-328854.09677419369</v>
      </c>
      <c r="W13773">
        <v>-0.21356559932158292</v>
      </c>
      <c r="X13773" t="s">
        <v>323</v>
      </c>
    </row>
    <row r="13774" spans="1:24" x14ac:dyDescent="0.35">
      <c r="A13774">
        <v>3301013254</v>
      </c>
      <c r="B13774" t="s">
        <v>168</v>
      </c>
      <c r="C13774" t="s">
        <v>168</v>
      </c>
      <c r="D13774">
        <v>0</v>
      </c>
      <c r="E13774">
        <v>0</v>
      </c>
      <c r="F13774">
        <v>10</v>
      </c>
      <c r="G13774">
        <v>265989</v>
      </c>
      <c r="H13774">
        <v>1</v>
      </c>
      <c r="I13774">
        <v>10000</v>
      </c>
      <c r="J13774">
        <v>0</v>
      </c>
      <c r="K13774">
        <v>0</v>
      </c>
      <c r="L13774">
        <v>3</v>
      </c>
      <c r="M13774">
        <v>127200</v>
      </c>
      <c r="N13774">
        <v>134500</v>
      </c>
      <c r="O13774">
        <v>537689</v>
      </c>
      <c r="P13774" t="s">
        <v>5</v>
      </c>
      <c r="Q13774" t="s">
        <v>11</v>
      </c>
      <c r="R13774" t="s">
        <v>169</v>
      </c>
      <c r="S13774" t="s">
        <v>170</v>
      </c>
      <c r="T13774">
        <v>346896.12903225806</v>
      </c>
      <c r="U13774">
        <v>40198</v>
      </c>
      <c r="V13774">
        <v>-306698.12903225806</v>
      </c>
      <c r="W13774">
        <v>-0.88412093236052813</v>
      </c>
      <c r="X13774" t="s">
        <v>210</v>
      </c>
    </row>
    <row r="13775" spans="1:24" x14ac:dyDescent="0.35">
      <c r="A13775">
        <v>3301057003</v>
      </c>
      <c r="B13775" t="s">
        <v>168</v>
      </c>
      <c r="C13775" t="s">
        <v>168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482000</v>
      </c>
      <c r="O13775">
        <v>482000</v>
      </c>
      <c r="P13775" t="s">
        <v>5</v>
      </c>
      <c r="Q13775" t="s">
        <v>12</v>
      </c>
      <c r="R13775" t="s">
        <v>169</v>
      </c>
      <c r="S13775" t="s">
        <v>170</v>
      </c>
      <c r="T13775">
        <v>310967.74193548388</v>
      </c>
      <c r="U13775">
        <v>707900</v>
      </c>
      <c r="V13775">
        <v>396932.25806451612</v>
      </c>
      <c r="W13775">
        <v>1.2764419087136929</v>
      </c>
      <c r="X13775" t="s">
        <v>364</v>
      </c>
    </row>
    <row r="13776" spans="1:24" x14ac:dyDescent="0.35">
      <c r="A13776">
        <v>3301047284</v>
      </c>
      <c r="B13776" t="s">
        <v>168</v>
      </c>
      <c r="C13776" t="s">
        <v>168</v>
      </c>
      <c r="D13776">
        <v>0</v>
      </c>
      <c r="E13776">
        <v>0</v>
      </c>
      <c r="F13776">
        <v>352</v>
      </c>
      <c r="G13776">
        <v>13158126</v>
      </c>
      <c r="H13776">
        <v>239</v>
      </c>
      <c r="I13776">
        <v>8715000</v>
      </c>
      <c r="J13776">
        <v>0</v>
      </c>
      <c r="K13776">
        <v>0</v>
      </c>
      <c r="L13776">
        <v>4</v>
      </c>
      <c r="M13776">
        <v>89600</v>
      </c>
      <c r="N13776">
        <v>180000</v>
      </c>
      <c r="O13776">
        <v>22142726</v>
      </c>
      <c r="P13776" t="s">
        <v>5</v>
      </c>
      <c r="Q13776" t="s">
        <v>15</v>
      </c>
      <c r="R13776" t="s">
        <v>169</v>
      </c>
      <c r="S13776" t="s">
        <v>170</v>
      </c>
      <c r="T13776">
        <v>14285629.677419355</v>
      </c>
      <c r="U13776">
        <v>11883972</v>
      </c>
      <c r="V13776">
        <v>-2401657.6774193551</v>
      </c>
      <c r="W13776">
        <v>-0.1681170331060412</v>
      </c>
      <c r="X13776" t="s">
        <v>254</v>
      </c>
    </row>
    <row r="13777" spans="1:24" x14ac:dyDescent="0.35">
      <c r="A13777">
        <v>3300015778</v>
      </c>
      <c r="B13777" t="s">
        <v>168</v>
      </c>
      <c r="C13777" t="s">
        <v>168</v>
      </c>
      <c r="D13777">
        <v>0</v>
      </c>
      <c r="E13777">
        <v>0</v>
      </c>
      <c r="F13777">
        <v>8</v>
      </c>
      <c r="G13777">
        <v>417590</v>
      </c>
      <c r="H13777">
        <v>3</v>
      </c>
      <c r="I13777">
        <v>150000</v>
      </c>
      <c r="J13777">
        <v>0</v>
      </c>
      <c r="K13777">
        <v>0</v>
      </c>
      <c r="L13777">
        <v>0</v>
      </c>
      <c r="M13777">
        <v>0</v>
      </c>
      <c r="N13777">
        <v>1495000</v>
      </c>
      <c r="O13777">
        <v>2062590</v>
      </c>
      <c r="P13777" t="s">
        <v>5</v>
      </c>
      <c r="Q13777" t="s">
        <v>8</v>
      </c>
      <c r="R13777" t="s">
        <v>169</v>
      </c>
      <c r="S13777" t="s">
        <v>170</v>
      </c>
      <c r="T13777">
        <v>1330703.2258064514</v>
      </c>
      <c r="U13777">
        <v>1771994</v>
      </c>
      <c r="V13777">
        <v>441290.7741935486</v>
      </c>
      <c r="W13777">
        <v>0.33162223224198728</v>
      </c>
      <c r="X13777" t="s">
        <v>395</v>
      </c>
    </row>
    <row r="13778" spans="1:24" x14ac:dyDescent="0.35">
      <c r="A13778">
        <v>3301062550</v>
      </c>
      <c r="B13778" t="s">
        <v>168</v>
      </c>
      <c r="C13778" t="s">
        <v>168</v>
      </c>
      <c r="D13778">
        <v>0</v>
      </c>
      <c r="E13778">
        <v>0</v>
      </c>
      <c r="F13778">
        <v>274</v>
      </c>
      <c r="G13778">
        <v>7842211</v>
      </c>
      <c r="H13778">
        <v>115</v>
      </c>
      <c r="I13778">
        <v>3897000</v>
      </c>
      <c r="J13778">
        <v>0</v>
      </c>
      <c r="K13778">
        <v>0</v>
      </c>
      <c r="L13778">
        <v>1</v>
      </c>
      <c r="M13778">
        <v>102400</v>
      </c>
      <c r="N13778">
        <v>150000</v>
      </c>
      <c r="O13778">
        <v>11991611</v>
      </c>
      <c r="P13778" t="s">
        <v>5</v>
      </c>
      <c r="Q13778" t="s">
        <v>14</v>
      </c>
      <c r="R13778" t="s">
        <v>169</v>
      </c>
      <c r="S13778" t="s">
        <v>170</v>
      </c>
      <c r="T13778">
        <v>7736523.2258064523</v>
      </c>
      <c r="U13778">
        <v>7842011</v>
      </c>
      <c r="V13778">
        <v>105487.77419354767</v>
      </c>
      <c r="W13778">
        <v>1.3635036193218708E-2</v>
      </c>
      <c r="X13778" t="s">
        <v>195</v>
      </c>
    </row>
    <row r="13779" spans="1:24" x14ac:dyDescent="0.35">
      <c r="A13779">
        <v>3300008150</v>
      </c>
      <c r="B13779" t="s">
        <v>168</v>
      </c>
      <c r="C13779" t="s">
        <v>168</v>
      </c>
      <c r="D13779">
        <v>0</v>
      </c>
      <c r="E13779">
        <v>0</v>
      </c>
      <c r="F13779">
        <v>7</v>
      </c>
      <c r="G13779">
        <v>158589</v>
      </c>
      <c r="H13779">
        <v>15</v>
      </c>
      <c r="I13779">
        <v>330000</v>
      </c>
      <c r="J13779">
        <v>0</v>
      </c>
      <c r="K13779">
        <v>0</v>
      </c>
      <c r="L13779">
        <v>9</v>
      </c>
      <c r="M13779">
        <v>511600</v>
      </c>
      <c r="N13779">
        <v>215000</v>
      </c>
      <c r="O13779">
        <v>1215189</v>
      </c>
      <c r="P13779" t="s">
        <v>5</v>
      </c>
      <c r="Q13779" t="s">
        <v>14</v>
      </c>
      <c r="R13779" t="s">
        <v>169</v>
      </c>
      <c r="S13779" t="s">
        <v>170</v>
      </c>
      <c r="T13779">
        <v>783992.90322580654</v>
      </c>
      <c r="U13779">
        <v>175000</v>
      </c>
      <c r="V13779">
        <v>-608992.90322580654</v>
      </c>
      <c r="W13779">
        <v>-0.7767836937299466</v>
      </c>
      <c r="X13779" t="s">
        <v>409</v>
      </c>
    </row>
    <row r="13780" spans="1:24" x14ac:dyDescent="0.35">
      <c r="A13780">
        <v>3301066779</v>
      </c>
      <c r="B13780" t="s">
        <v>168</v>
      </c>
      <c r="C13780" t="s">
        <v>168</v>
      </c>
      <c r="D13780">
        <v>0</v>
      </c>
      <c r="E13780">
        <v>0</v>
      </c>
      <c r="F13780">
        <v>26</v>
      </c>
      <c r="G13780">
        <v>928169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258000</v>
      </c>
      <c r="O13780">
        <v>1186169</v>
      </c>
      <c r="P13780" t="s">
        <v>5</v>
      </c>
      <c r="Q13780" t="s">
        <v>10</v>
      </c>
      <c r="R13780" t="s">
        <v>169</v>
      </c>
      <c r="S13780" t="s">
        <v>170</v>
      </c>
      <c r="T13780">
        <v>765270.32258064509</v>
      </c>
      <c r="U13780">
        <v>819474</v>
      </c>
      <c r="V13780">
        <v>54203.677419354906</v>
      </c>
      <c r="W13780">
        <v>7.0829451789753417E-2</v>
      </c>
      <c r="X13780" t="s">
        <v>241</v>
      </c>
    </row>
    <row r="13781" spans="1:24" x14ac:dyDescent="0.35">
      <c r="A13781">
        <v>3300006090</v>
      </c>
      <c r="B13781" t="s">
        <v>168</v>
      </c>
      <c r="C13781" t="s">
        <v>168</v>
      </c>
      <c r="D13781">
        <v>0</v>
      </c>
      <c r="E13781">
        <v>0</v>
      </c>
      <c r="F13781">
        <v>672</v>
      </c>
      <c r="G13781">
        <v>29250090</v>
      </c>
      <c r="H13781">
        <v>463</v>
      </c>
      <c r="I13781">
        <v>21260000</v>
      </c>
      <c r="J13781">
        <v>0</v>
      </c>
      <c r="K13781">
        <v>0</v>
      </c>
      <c r="L13781">
        <v>173</v>
      </c>
      <c r="M13781">
        <v>7325200</v>
      </c>
      <c r="N13781">
        <v>140000</v>
      </c>
      <c r="O13781">
        <v>57975290</v>
      </c>
      <c r="P13781" t="s">
        <v>5</v>
      </c>
      <c r="Q13781" t="s">
        <v>14</v>
      </c>
      <c r="R13781" t="s">
        <v>169</v>
      </c>
      <c r="S13781" t="s">
        <v>170</v>
      </c>
      <c r="T13781">
        <v>37403412.903225809</v>
      </c>
      <c r="U13781">
        <v>9601407</v>
      </c>
      <c r="V13781">
        <v>-27802005.903225809</v>
      </c>
      <c r="W13781">
        <v>-0.74330131250744924</v>
      </c>
      <c r="X13781" t="s">
        <v>208</v>
      </c>
    </row>
    <row r="13782" spans="1:24" x14ac:dyDescent="0.35">
      <c r="A13782">
        <v>3301062672</v>
      </c>
      <c r="B13782" t="s">
        <v>168</v>
      </c>
      <c r="C13782" t="s">
        <v>168</v>
      </c>
      <c r="D13782">
        <v>0</v>
      </c>
      <c r="E13782">
        <v>0</v>
      </c>
      <c r="F13782">
        <v>1</v>
      </c>
      <c r="G13782">
        <v>9900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330000</v>
      </c>
      <c r="O13782">
        <v>339900</v>
      </c>
      <c r="P13782" t="s">
        <v>5</v>
      </c>
      <c r="Q13782" t="s">
        <v>12</v>
      </c>
      <c r="R13782" t="s">
        <v>169</v>
      </c>
      <c r="S13782" t="s">
        <v>170</v>
      </c>
      <c r="T13782">
        <v>219290.32258064515</v>
      </c>
      <c r="U13782">
        <v>330000</v>
      </c>
      <c r="V13782">
        <v>110709.67741935485</v>
      </c>
      <c r="W13782">
        <v>0.50485436893203883</v>
      </c>
      <c r="X13782" t="s">
        <v>407</v>
      </c>
    </row>
    <row r="13783" spans="1:24" x14ac:dyDescent="0.35">
      <c r="A13783">
        <v>3300012304</v>
      </c>
      <c r="B13783" t="s">
        <v>168</v>
      </c>
      <c r="C13783" t="s">
        <v>168</v>
      </c>
      <c r="D13783">
        <v>0</v>
      </c>
      <c r="E13783">
        <v>0</v>
      </c>
      <c r="F13783">
        <v>1</v>
      </c>
      <c r="G13783">
        <v>8900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303000</v>
      </c>
      <c r="O13783">
        <v>311900</v>
      </c>
      <c r="P13783" t="s">
        <v>5</v>
      </c>
      <c r="Q13783" t="s">
        <v>12</v>
      </c>
      <c r="R13783" t="s">
        <v>169</v>
      </c>
      <c r="S13783" t="s">
        <v>170</v>
      </c>
      <c r="T13783">
        <v>201225.80645161291</v>
      </c>
      <c r="U13783">
        <v>270000</v>
      </c>
      <c r="V13783">
        <v>68774.193548387091</v>
      </c>
      <c r="W13783">
        <v>0.34177621032382177</v>
      </c>
      <c r="X13783" t="s">
        <v>205</v>
      </c>
    </row>
    <row r="13784" spans="1:24" x14ac:dyDescent="0.35">
      <c r="A13784">
        <v>3301038147</v>
      </c>
      <c r="B13784" t="s">
        <v>168</v>
      </c>
      <c r="C13784" t="s">
        <v>168</v>
      </c>
      <c r="D13784">
        <v>0</v>
      </c>
      <c r="E13784">
        <v>0</v>
      </c>
      <c r="F13784">
        <v>89</v>
      </c>
      <c r="G13784">
        <v>2564299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160000</v>
      </c>
      <c r="O13784">
        <v>2724299</v>
      </c>
      <c r="P13784" t="s">
        <v>5</v>
      </c>
      <c r="Q13784" t="s">
        <v>11</v>
      </c>
      <c r="R13784" t="s">
        <v>169</v>
      </c>
      <c r="S13784" t="s">
        <v>170</v>
      </c>
      <c r="T13784">
        <v>1757612.2580645161</v>
      </c>
      <c r="U13784">
        <v>1472545</v>
      </c>
      <c r="V13784">
        <v>-285067.25806451612</v>
      </c>
      <c r="W13784">
        <v>-0.16219007164778898</v>
      </c>
      <c r="X13784" t="s">
        <v>365</v>
      </c>
    </row>
    <row r="13785" spans="1:24" x14ac:dyDescent="0.35">
      <c r="A13785">
        <v>3300005863</v>
      </c>
      <c r="B13785" t="s">
        <v>168</v>
      </c>
      <c r="C13785" t="s">
        <v>168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44000</v>
      </c>
      <c r="O13785">
        <v>44000</v>
      </c>
      <c r="P13785" t="s">
        <v>5</v>
      </c>
      <c r="Q13785" t="s">
        <v>9</v>
      </c>
      <c r="R13785" t="s">
        <v>169</v>
      </c>
      <c r="S13785" t="s">
        <v>170</v>
      </c>
      <c r="T13785">
        <v>28387.096774193546</v>
      </c>
      <c r="U13785">
        <v>30000</v>
      </c>
      <c r="V13785">
        <v>1612.9032258064544</v>
      </c>
      <c r="W13785">
        <v>5.6818181818181879E-2</v>
      </c>
      <c r="X13785" t="s">
        <v>258</v>
      </c>
    </row>
    <row r="13786" spans="1:24" x14ac:dyDescent="0.35">
      <c r="A13786">
        <v>3300013877</v>
      </c>
      <c r="B13786" t="s">
        <v>168</v>
      </c>
      <c r="C13786" t="s">
        <v>168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1</v>
      </c>
      <c r="M13786">
        <v>20000</v>
      </c>
      <c r="N13786">
        <v>1205800</v>
      </c>
      <c r="O13786">
        <v>1225800</v>
      </c>
      <c r="P13786" t="s">
        <v>5</v>
      </c>
      <c r="Q13786" t="s">
        <v>7</v>
      </c>
      <c r="R13786" t="s">
        <v>169</v>
      </c>
      <c r="S13786" t="s">
        <v>170</v>
      </c>
      <c r="T13786">
        <v>790838.70967741939</v>
      </c>
      <c r="U13786">
        <v>2001500</v>
      </c>
      <c r="V13786">
        <v>1210661.2903225806</v>
      </c>
      <c r="W13786">
        <v>1.5308573992494696</v>
      </c>
      <c r="X13786" t="s">
        <v>215</v>
      </c>
    </row>
    <row r="13787" spans="1:24" x14ac:dyDescent="0.35">
      <c r="A13787">
        <v>3301060781</v>
      </c>
      <c r="B13787" t="s">
        <v>168</v>
      </c>
      <c r="C13787" t="s">
        <v>168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150000</v>
      </c>
      <c r="O13787">
        <v>150000</v>
      </c>
      <c r="P13787" t="s">
        <v>5</v>
      </c>
      <c r="Q13787" t="s">
        <v>15</v>
      </c>
      <c r="R13787" t="s">
        <v>169</v>
      </c>
      <c r="S13787" t="s">
        <v>170</v>
      </c>
      <c r="T13787">
        <v>96774.193548387106</v>
      </c>
      <c r="U13787">
        <v>0</v>
      </c>
      <c r="V13787">
        <v>-96774.193548387106</v>
      </c>
      <c r="W13787">
        <v>0</v>
      </c>
      <c r="X13787" t="s">
        <v>179</v>
      </c>
    </row>
    <row r="13788" spans="1:24" x14ac:dyDescent="0.35">
      <c r="A13788">
        <v>3301064229</v>
      </c>
      <c r="B13788" t="s">
        <v>168</v>
      </c>
      <c r="C13788" t="s">
        <v>168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565000</v>
      </c>
      <c r="O13788">
        <v>565000</v>
      </c>
      <c r="P13788" t="s">
        <v>5</v>
      </c>
      <c r="Q13788" t="s">
        <v>10</v>
      </c>
      <c r="R13788" t="s">
        <v>169</v>
      </c>
      <c r="S13788" t="s">
        <v>170</v>
      </c>
      <c r="T13788">
        <v>364516.12903225806</v>
      </c>
      <c r="U13788">
        <v>165000</v>
      </c>
      <c r="V13788">
        <v>-199516.12903225806</v>
      </c>
      <c r="W13788">
        <v>-0.54734513274336283</v>
      </c>
      <c r="X13788" t="s">
        <v>241</v>
      </c>
    </row>
    <row r="13789" spans="1:24" x14ac:dyDescent="0.35">
      <c r="A13789">
        <v>3301039824</v>
      </c>
      <c r="B13789" t="s">
        <v>168</v>
      </c>
      <c r="C13789" t="s">
        <v>168</v>
      </c>
      <c r="D13789">
        <v>0</v>
      </c>
      <c r="E13789">
        <v>0</v>
      </c>
      <c r="F13789">
        <v>251</v>
      </c>
      <c r="G13789">
        <v>11160841</v>
      </c>
      <c r="H13789">
        <v>77</v>
      </c>
      <c r="I13789">
        <v>3920000</v>
      </c>
      <c r="J13789">
        <v>0</v>
      </c>
      <c r="K13789">
        <v>0</v>
      </c>
      <c r="L13789">
        <v>22</v>
      </c>
      <c r="M13789">
        <v>1200686</v>
      </c>
      <c r="N13789">
        <v>772500</v>
      </c>
      <c r="O13789">
        <v>17054027</v>
      </c>
      <c r="P13789" t="s">
        <v>5</v>
      </c>
      <c r="Q13789" t="s">
        <v>17</v>
      </c>
      <c r="R13789" t="s">
        <v>169</v>
      </c>
      <c r="S13789" t="s">
        <v>170</v>
      </c>
      <c r="T13789">
        <v>11002598.064516129</v>
      </c>
      <c r="U13789">
        <v>9641467</v>
      </c>
      <c r="V13789">
        <v>-1361131.064516129</v>
      </c>
      <c r="W13789">
        <v>-0.12370996891232788</v>
      </c>
      <c r="X13789" t="s">
        <v>291</v>
      </c>
    </row>
    <row r="13790" spans="1:24" x14ac:dyDescent="0.35">
      <c r="A13790">
        <v>3300015519</v>
      </c>
      <c r="B13790" t="s">
        <v>168</v>
      </c>
      <c r="C13790" t="s">
        <v>168</v>
      </c>
      <c r="D13790">
        <v>0</v>
      </c>
      <c r="E13790">
        <v>0</v>
      </c>
      <c r="F13790">
        <v>94</v>
      </c>
      <c r="G13790">
        <v>3079978</v>
      </c>
      <c r="H13790">
        <v>0</v>
      </c>
      <c r="I13790">
        <v>0</v>
      </c>
      <c r="J13790">
        <v>0</v>
      </c>
      <c r="K13790">
        <v>0</v>
      </c>
      <c r="L13790">
        <v>1</v>
      </c>
      <c r="M13790">
        <v>52400</v>
      </c>
      <c r="N13790">
        <v>920700</v>
      </c>
      <c r="O13790">
        <v>4053078</v>
      </c>
      <c r="P13790" t="s">
        <v>5</v>
      </c>
      <c r="Q13790" t="s">
        <v>7</v>
      </c>
      <c r="R13790" t="s">
        <v>169</v>
      </c>
      <c r="S13790" t="s">
        <v>170</v>
      </c>
      <c r="T13790">
        <v>2614889.0322580645</v>
      </c>
      <c r="U13790">
        <v>3353645</v>
      </c>
      <c r="V13790">
        <v>738755.96774193551</v>
      </c>
      <c r="W13790">
        <v>0.28251905095337415</v>
      </c>
      <c r="X13790" t="s">
        <v>176</v>
      </c>
    </row>
    <row r="13791" spans="1:24" x14ac:dyDescent="0.35">
      <c r="A13791">
        <v>3301033924</v>
      </c>
      <c r="B13791" t="s">
        <v>168</v>
      </c>
      <c r="C13791" t="s">
        <v>168</v>
      </c>
      <c r="D13791">
        <v>0</v>
      </c>
      <c r="E13791">
        <v>0</v>
      </c>
      <c r="F13791">
        <v>122</v>
      </c>
      <c r="G13791">
        <v>5051987</v>
      </c>
      <c r="H13791">
        <v>73</v>
      </c>
      <c r="I13791">
        <v>1570000</v>
      </c>
      <c r="J13791">
        <v>0</v>
      </c>
      <c r="K13791">
        <v>0</v>
      </c>
      <c r="L13791">
        <v>5</v>
      </c>
      <c r="M13791">
        <v>332000</v>
      </c>
      <c r="N13791">
        <v>420000</v>
      </c>
      <c r="O13791">
        <v>7373987</v>
      </c>
      <c r="P13791" t="s">
        <v>5</v>
      </c>
      <c r="Q13791" t="s">
        <v>17</v>
      </c>
      <c r="R13791" t="s">
        <v>169</v>
      </c>
      <c r="S13791" t="s">
        <v>170</v>
      </c>
      <c r="T13791">
        <v>4757410.9677419355</v>
      </c>
      <c r="U13791">
        <v>3834134</v>
      </c>
      <c r="V13791">
        <v>-923276.96774193551</v>
      </c>
      <c r="W13791">
        <v>-0.19407130769283976</v>
      </c>
      <c r="X13791" t="s">
        <v>404</v>
      </c>
    </row>
    <row r="13792" spans="1:24" x14ac:dyDescent="0.35">
      <c r="A13792">
        <v>3300013934</v>
      </c>
      <c r="B13792" t="s">
        <v>168</v>
      </c>
      <c r="C13792" t="s">
        <v>168</v>
      </c>
      <c r="D13792">
        <v>0</v>
      </c>
      <c r="E13792">
        <v>0</v>
      </c>
      <c r="F13792">
        <v>0</v>
      </c>
      <c r="G13792">
        <v>0</v>
      </c>
      <c r="H13792">
        <v>32</v>
      </c>
      <c r="I13792">
        <v>1157000</v>
      </c>
      <c r="J13792">
        <v>0</v>
      </c>
      <c r="K13792">
        <v>0</v>
      </c>
      <c r="L13792">
        <v>0</v>
      </c>
      <c r="M13792">
        <v>0</v>
      </c>
      <c r="N13792">
        <v>980000</v>
      </c>
      <c r="O13792">
        <v>2137000</v>
      </c>
      <c r="P13792" t="s">
        <v>5</v>
      </c>
      <c r="Q13792" t="s">
        <v>8</v>
      </c>
      <c r="R13792" t="s">
        <v>169</v>
      </c>
      <c r="S13792" t="s">
        <v>170</v>
      </c>
      <c r="T13792">
        <v>1378709.6774193549</v>
      </c>
      <c r="U13792">
        <v>1823000</v>
      </c>
      <c r="V13792">
        <v>444290.32258064509</v>
      </c>
      <c r="W13792">
        <v>0.32225081890500706</v>
      </c>
      <c r="X13792" t="s">
        <v>350</v>
      </c>
    </row>
    <row r="13793" spans="1:24" x14ac:dyDescent="0.35">
      <c r="A13793">
        <v>3301070511</v>
      </c>
      <c r="B13793" t="s">
        <v>168</v>
      </c>
      <c r="C13793" t="s">
        <v>168</v>
      </c>
      <c r="D13793">
        <v>0</v>
      </c>
      <c r="E13793">
        <v>0</v>
      </c>
      <c r="F13793">
        <v>1</v>
      </c>
      <c r="G13793">
        <v>35597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3412500</v>
      </c>
      <c r="O13793">
        <v>3448097</v>
      </c>
      <c r="P13793" t="s">
        <v>5</v>
      </c>
      <c r="Q13793" t="s">
        <v>6</v>
      </c>
      <c r="R13793" t="s">
        <v>181</v>
      </c>
      <c r="S13793" t="s">
        <v>170</v>
      </c>
      <c r="T13793">
        <v>2224578.7096774196</v>
      </c>
      <c r="U13793">
        <v>1012500</v>
      </c>
      <c r="V13793">
        <v>-1212078.7096774196</v>
      </c>
      <c r="W13793">
        <v>-0.54485764176587848</v>
      </c>
      <c r="X13793" t="s">
        <v>316</v>
      </c>
    </row>
    <row r="13794" spans="1:24" x14ac:dyDescent="0.35">
      <c r="A13794">
        <v>3301052609</v>
      </c>
      <c r="B13794" t="s">
        <v>168</v>
      </c>
      <c r="C13794" t="s">
        <v>168</v>
      </c>
      <c r="D13794">
        <v>0</v>
      </c>
      <c r="E13794">
        <v>0</v>
      </c>
      <c r="F13794">
        <v>32</v>
      </c>
      <c r="G13794">
        <v>1369163</v>
      </c>
      <c r="H13794">
        <v>49</v>
      </c>
      <c r="I13794">
        <v>2171000</v>
      </c>
      <c r="J13794">
        <v>0</v>
      </c>
      <c r="K13794">
        <v>0</v>
      </c>
      <c r="L13794">
        <v>20</v>
      </c>
      <c r="M13794">
        <v>1030000</v>
      </c>
      <c r="N13794">
        <v>150000</v>
      </c>
      <c r="O13794">
        <v>4720163</v>
      </c>
      <c r="P13794" t="s">
        <v>5</v>
      </c>
      <c r="Q13794" t="s">
        <v>15</v>
      </c>
      <c r="R13794" t="s">
        <v>169</v>
      </c>
      <c r="S13794" t="s">
        <v>170</v>
      </c>
      <c r="T13794">
        <v>3045266.4516129028</v>
      </c>
      <c r="U13794">
        <v>2258981</v>
      </c>
      <c r="V13794">
        <v>-786285.45161290281</v>
      </c>
      <c r="W13794">
        <v>-0.25819922956050445</v>
      </c>
      <c r="X13794" t="s">
        <v>369</v>
      </c>
    </row>
    <row r="13795" spans="1:24" x14ac:dyDescent="0.35">
      <c r="A13795">
        <v>6001128458</v>
      </c>
      <c r="B13795" t="s">
        <v>168</v>
      </c>
      <c r="C13795" t="s">
        <v>168</v>
      </c>
      <c r="D13795">
        <v>0</v>
      </c>
      <c r="E13795">
        <v>0</v>
      </c>
      <c r="F13795">
        <v>2</v>
      </c>
      <c r="G13795">
        <v>144099</v>
      </c>
      <c r="H13795">
        <v>2</v>
      </c>
      <c r="I13795">
        <v>210000</v>
      </c>
      <c r="J13795">
        <v>0</v>
      </c>
      <c r="K13795">
        <v>0</v>
      </c>
      <c r="L13795">
        <v>0</v>
      </c>
      <c r="M13795">
        <v>0</v>
      </c>
      <c r="N13795">
        <v>180000</v>
      </c>
      <c r="O13795">
        <v>534099</v>
      </c>
      <c r="P13795" t="s">
        <v>5</v>
      </c>
      <c r="Q13795" t="s">
        <v>10</v>
      </c>
      <c r="R13795" t="s">
        <v>169</v>
      </c>
      <c r="S13795" t="s">
        <v>170</v>
      </c>
      <c r="T13795">
        <v>344580</v>
      </c>
      <c r="U13795">
        <v>92548</v>
      </c>
      <c r="V13795">
        <v>-252032</v>
      </c>
      <c r="W13795">
        <v>-0.73141795809391141</v>
      </c>
      <c r="X13795" t="s">
        <v>198</v>
      </c>
    </row>
    <row r="13796" spans="1:24" x14ac:dyDescent="0.35">
      <c r="A13796">
        <v>3300017622</v>
      </c>
      <c r="B13796" t="s">
        <v>168</v>
      </c>
      <c r="C13796" t="s">
        <v>168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1147500</v>
      </c>
      <c r="O13796">
        <v>1147500</v>
      </c>
      <c r="P13796" t="s">
        <v>5</v>
      </c>
      <c r="Q13796" t="s">
        <v>6</v>
      </c>
      <c r="R13796" t="s">
        <v>169</v>
      </c>
      <c r="S13796" t="s">
        <v>170</v>
      </c>
      <c r="T13796">
        <v>740322.58064516133</v>
      </c>
      <c r="U13796">
        <v>3412500</v>
      </c>
      <c r="V13796">
        <v>2672177.4193548388</v>
      </c>
      <c r="W13796">
        <v>3.6094771241830061</v>
      </c>
      <c r="X13796" t="s">
        <v>309</v>
      </c>
    </row>
    <row r="13797" spans="1:24" x14ac:dyDescent="0.35">
      <c r="A13797">
        <v>3301013376</v>
      </c>
      <c r="B13797" t="s">
        <v>168</v>
      </c>
      <c r="C13797" t="s">
        <v>168</v>
      </c>
      <c r="D13797">
        <v>0</v>
      </c>
      <c r="E13797">
        <v>0</v>
      </c>
      <c r="F13797">
        <v>143</v>
      </c>
      <c r="G13797">
        <v>5002626</v>
      </c>
      <c r="H13797">
        <v>3</v>
      </c>
      <c r="I13797">
        <v>285000</v>
      </c>
      <c r="J13797">
        <v>0</v>
      </c>
      <c r="K13797">
        <v>0</v>
      </c>
      <c r="L13797">
        <v>0</v>
      </c>
      <c r="M13797">
        <v>0</v>
      </c>
      <c r="N13797">
        <v>985200</v>
      </c>
      <c r="O13797">
        <v>6272826</v>
      </c>
      <c r="P13797" t="s">
        <v>5</v>
      </c>
      <c r="Q13797" t="s">
        <v>6</v>
      </c>
      <c r="R13797" t="s">
        <v>169</v>
      </c>
      <c r="S13797" t="s">
        <v>170</v>
      </c>
      <c r="T13797">
        <v>4046984.5161290322</v>
      </c>
      <c r="U13797">
        <v>4354731</v>
      </c>
      <c r="V13797">
        <v>307746.48387096776</v>
      </c>
      <c r="W13797">
        <v>7.6043405316837953E-2</v>
      </c>
      <c r="X13797" t="s">
        <v>245</v>
      </c>
    </row>
    <row r="13798" spans="1:24" x14ac:dyDescent="0.35">
      <c r="A13798">
        <v>3301070058</v>
      </c>
      <c r="B13798" t="s">
        <v>168</v>
      </c>
      <c r="C13798" t="s">
        <v>168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2842500</v>
      </c>
      <c r="O13798">
        <v>2842500</v>
      </c>
      <c r="P13798" t="s">
        <v>5</v>
      </c>
      <c r="Q13798" t="s">
        <v>6</v>
      </c>
      <c r="R13798" t="s">
        <v>181</v>
      </c>
      <c r="S13798" t="s">
        <v>170</v>
      </c>
      <c r="T13798">
        <v>1833870.9677419355</v>
      </c>
      <c r="U13798">
        <v>1012500</v>
      </c>
      <c r="V13798">
        <v>-821370.96774193551</v>
      </c>
      <c r="W13798">
        <v>-0.44788918205804751</v>
      </c>
      <c r="X13798" t="s">
        <v>276</v>
      </c>
    </row>
    <row r="13799" spans="1:24" x14ac:dyDescent="0.35">
      <c r="A13799">
        <v>3300012780</v>
      </c>
      <c r="B13799" t="s">
        <v>168</v>
      </c>
      <c r="C13799" t="s">
        <v>168</v>
      </c>
      <c r="D13799">
        <v>0</v>
      </c>
      <c r="E13799">
        <v>0</v>
      </c>
      <c r="F13799">
        <v>0</v>
      </c>
      <c r="G13799">
        <v>0</v>
      </c>
      <c r="H13799">
        <v>12</v>
      </c>
      <c r="I13799">
        <v>675000</v>
      </c>
      <c r="J13799">
        <v>0</v>
      </c>
      <c r="K13799">
        <v>0</v>
      </c>
      <c r="L13799">
        <v>0</v>
      </c>
      <c r="M13799">
        <v>0</v>
      </c>
      <c r="N13799">
        <v>1803400</v>
      </c>
      <c r="O13799">
        <v>2478400</v>
      </c>
      <c r="P13799" t="s">
        <v>5</v>
      </c>
      <c r="Q13799" t="s">
        <v>16</v>
      </c>
      <c r="R13799" t="s">
        <v>169</v>
      </c>
      <c r="S13799" t="s">
        <v>170</v>
      </c>
      <c r="T13799">
        <v>1598967.7419354839</v>
      </c>
      <c r="U13799">
        <v>2703780</v>
      </c>
      <c r="V13799">
        <v>1104812.2580645161</v>
      </c>
      <c r="W13799">
        <v>0.690953437701743</v>
      </c>
      <c r="X13799" t="s">
        <v>246</v>
      </c>
    </row>
    <row r="13800" spans="1:24" x14ac:dyDescent="0.35">
      <c r="A13800">
        <v>3301065920</v>
      </c>
      <c r="B13800" t="s">
        <v>168</v>
      </c>
      <c r="C13800" t="s">
        <v>168</v>
      </c>
      <c r="D13800">
        <v>0</v>
      </c>
      <c r="E13800">
        <v>0</v>
      </c>
      <c r="F13800">
        <v>26</v>
      </c>
      <c r="G13800">
        <v>1044474</v>
      </c>
      <c r="H13800">
        <v>52</v>
      </c>
      <c r="I13800">
        <v>1331000</v>
      </c>
      <c r="J13800">
        <v>0</v>
      </c>
      <c r="K13800">
        <v>0</v>
      </c>
      <c r="L13800">
        <v>30</v>
      </c>
      <c r="M13800">
        <v>1152000</v>
      </c>
      <c r="N13800">
        <v>165000</v>
      </c>
      <c r="O13800">
        <v>3692474</v>
      </c>
      <c r="P13800" t="s">
        <v>5</v>
      </c>
      <c r="Q13800" t="s">
        <v>10</v>
      </c>
      <c r="R13800" t="s">
        <v>181</v>
      </c>
      <c r="S13800" t="s">
        <v>170</v>
      </c>
      <c r="T13800">
        <v>2382241.2903225804</v>
      </c>
      <c r="U13800">
        <v>2687579</v>
      </c>
      <c r="V13800">
        <v>305337.70967741963</v>
      </c>
      <c r="W13800">
        <v>0.12817245294076551</v>
      </c>
      <c r="X13800" t="s">
        <v>334</v>
      </c>
    </row>
    <row r="13801" spans="1:24" x14ac:dyDescent="0.35">
      <c r="A13801">
        <v>3301022574</v>
      </c>
      <c r="B13801" t="s">
        <v>168</v>
      </c>
      <c r="C13801" t="s">
        <v>168</v>
      </c>
      <c r="D13801">
        <v>0</v>
      </c>
      <c r="E13801">
        <v>0</v>
      </c>
      <c r="F13801">
        <v>447</v>
      </c>
      <c r="G13801">
        <v>18508826</v>
      </c>
      <c r="H13801">
        <v>1</v>
      </c>
      <c r="I13801">
        <v>10000</v>
      </c>
      <c r="J13801">
        <v>0</v>
      </c>
      <c r="K13801">
        <v>0</v>
      </c>
      <c r="L13801">
        <v>0</v>
      </c>
      <c r="M13801">
        <v>0</v>
      </c>
      <c r="N13801">
        <v>1410000</v>
      </c>
      <c r="O13801">
        <v>19928826</v>
      </c>
      <c r="P13801" t="s">
        <v>5</v>
      </c>
      <c r="Q13801" t="s">
        <v>12</v>
      </c>
      <c r="R13801" t="s">
        <v>169</v>
      </c>
      <c r="S13801" t="s">
        <v>170</v>
      </c>
      <c r="T13801">
        <v>12857307.096774194</v>
      </c>
      <c r="U13801">
        <v>11474397</v>
      </c>
      <c r="V13801">
        <v>-1382910.0967741944</v>
      </c>
      <c r="W13801">
        <v>-0.10755830022300361</v>
      </c>
      <c r="X13801" t="s">
        <v>257</v>
      </c>
    </row>
    <row r="13802" spans="1:24" x14ac:dyDescent="0.35">
      <c r="A13802">
        <v>3301002018</v>
      </c>
      <c r="B13802" t="s">
        <v>168</v>
      </c>
      <c r="C13802" t="s">
        <v>168</v>
      </c>
      <c r="D13802">
        <v>0</v>
      </c>
      <c r="E13802">
        <v>0</v>
      </c>
      <c r="F13802">
        <v>13</v>
      </c>
      <c r="G13802">
        <v>588986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180000</v>
      </c>
      <c r="O13802">
        <v>768986</v>
      </c>
      <c r="P13802" t="s">
        <v>5</v>
      </c>
      <c r="Q13802" t="s">
        <v>15</v>
      </c>
      <c r="R13802" t="s">
        <v>169</v>
      </c>
      <c r="S13802" t="s">
        <v>170</v>
      </c>
      <c r="T13802">
        <v>496120</v>
      </c>
      <c r="U13802">
        <v>507989</v>
      </c>
      <c r="V13802">
        <v>11869</v>
      </c>
      <c r="W13802">
        <v>2.3923647504636048E-2</v>
      </c>
      <c r="X13802" t="s">
        <v>251</v>
      </c>
    </row>
    <row r="13803" spans="1:24" x14ac:dyDescent="0.35">
      <c r="A13803">
        <v>3301071688</v>
      </c>
      <c r="B13803" t="s">
        <v>168</v>
      </c>
      <c r="C13803" t="s">
        <v>168</v>
      </c>
      <c r="D13803">
        <v>0</v>
      </c>
      <c r="E13803">
        <v>0</v>
      </c>
      <c r="F13803">
        <v>4</v>
      </c>
      <c r="G13803">
        <v>34275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312000</v>
      </c>
      <c r="O13803">
        <v>346275</v>
      </c>
      <c r="P13803" t="s">
        <v>5</v>
      </c>
      <c r="Q13803" t="s">
        <v>17</v>
      </c>
      <c r="R13803" t="s">
        <v>169</v>
      </c>
      <c r="S13803" t="s">
        <v>170</v>
      </c>
      <c r="T13803">
        <v>223403.22580645164</v>
      </c>
      <c r="U13803">
        <v>380498</v>
      </c>
      <c r="V13803">
        <v>157094.77419354836</v>
      </c>
      <c r="W13803">
        <v>0.70318937260847569</v>
      </c>
      <c r="X13803" t="s">
        <v>244</v>
      </c>
    </row>
    <row r="13804" spans="1:24" x14ac:dyDescent="0.35">
      <c r="A13804">
        <v>3300005392</v>
      </c>
      <c r="B13804" t="s">
        <v>168</v>
      </c>
      <c r="C13804" t="s">
        <v>168</v>
      </c>
      <c r="D13804">
        <v>0</v>
      </c>
      <c r="E13804">
        <v>0</v>
      </c>
      <c r="F13804">
        <v>11</v>
      </c>
      <c r="G13804">
        <v>244687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30000</v>
      </c>
      <c r="O13804">
        <v>274687</v>
      </c>
      <c r="P13804" t="s">
        <v>5</v>
      </c>
      <c r="Q13804" t="s">
        <v>14</v>
      </c>
      <c r="R13804" t="s">
        <v>169</v>
      </c>
      <c r="S13804" t="s">
        <v>170</v>
      </c>
      <c r="T13804">
        <v>177217.41935483873</v>
      </c>
      <c r="U13804">
        <v>0</v>
      </c>
      <c r="V13804">
        <v>-177217.41935483873</v>
      </c>
      <c r="W13804">
        <v>0</v>
      </c>
      <c r="X13804" t="s">
        <v>326</v>
      </c>
    </row>
    <row r="13805" spans="1:24" x14ac:dyDescent="0.35">
      <c r="A13805">
        <v>3301069483</v>
      </c>
      <c r="B13805" t="s">
        <v>168</v>
      </c>
      <c r="C13805" t="s">
        <v>168</v>
      </c>
      <c r="D13805">
        <v>0</v>
      </c>
      <c r="E13805">
        <v>0</v>
      </c>
      <c r="F13805">
        <v>25</v>
      </c>
      <c r="G13805">
        <v>842803</v>
      </c>
      <c r="H13805">
        <v>42</v>
      </c>
      <c r="I13805">
        <v>965000</v>
      </c>
      <c r="J13805">
        <v>0</v>
      </c>
      <c r="K13805">
        <v>0</v>
      </c>
      <c r="L13805">
        <v>19</v>
      </c>
      <c r="M13805">
        <v>1295600</v>
      </c>
      <c r="N13805">
        <v>51000</v>
      </c>
      <c r="O13805">
        <v>3154403</v>
      </c>
      <c r="P13805" t="s">
        <v>5</v>
      </c>
      <c r="Q13805" t="s">
        <v>13</v>
      </c>
      <c r="R13805" t="s">
        <v>207</v>
      </c>
      <c r="S13805" t="s">
        <v>170</v>
      </c>
      <c r="T13805">
        <v>2035098.7096774194</v>
      </c>
      <c r="U13805">
        <v>2386809</v>
      </c>
      <c r="V13805">
        <v>351710.29032258061</v>
      </c>
      <c r="W13805">
        <v>0.17282222658296997</v>
      </c>
      <c r="X13805" t="s">
        <v>283</v>
      </c>
    </row>
    <row r="13806" spans="1:24" x14ac:dyDescent="0.35">
      <c r="A13806">
        <v>6001118327</v>
      </c>
      <c r="B13806" t="s">
        <v>168</v>
      </c>
      <c r="C13806" t="s">
        <v>168</v>
      </c>
      <c r="D13806">
        <v>0</v>
      </c>
      <c r="E13806">
        <v>0</v>
      </c>
      <c r="F13806">
        <v>328</v>
      </c>
      <c r="G13806">
        <v>10020840</v>
      </c>
      <c r="H13806">
        <v>10</v>
      </c>
      <c r="I13806">
        <v>175000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10195840</v>
      </c>
      <c r="P13806" t="s">
        <v>5</v>
      </c>
      <c r="Q13806" t="s">
        <v>13</v>
      </c>
      <c r="R13806" t="s">
        <v>169</v>
      </c>
      <c r="S13806" t="s">
        <v>170</v>
      </c>
      <c r="T13806">
        <v>6577961.2903225804</v>
      </c>
      <c r="U13806">
        <v>6412045</v>
      </c>
      <c r="V13806">
        <v>-165916.29032258037</v>
      </c>
      <c r="W13806">
        <v>-2.5223056658401855E-2</v>
      </c>
      <c r="X13806" t="s">
        <v>283</v>
      </c>
    </row>
    <row r="13807" spans="1:24" x14ac:dyDescent="0.35">
      <c r="A13807">
        <v>3301062301</v>
      </c>
      <c r="B13807" t="s">
        <v>168</v>
      </c>
      <c r="C13807" t="s">
        <v>168</v>
      </c>
      <c r="D13807">
        <v>0</v>
      </c>
      <c r="E13807">
        <v>0</v>
      </c>
      <c r="F13807">
        <v>181</v>
      </c>
      <c r="G13807">
        <v>5428942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44000</v>
      </c>
      <c r="O13807">
        <v>5472942</v>
      </c>
      <c r="P13807" t="s">
        <v>5</v>
      </c>
      <c r="Q13807" t="s">
        <v>9</v>
      </c>
      <c r="R13807" t="s">
        <v>169</v>
      </c>
      <c r="S13807" t="s">
        <v>170</v>
      </c>
      <c r="T13807">
        <v>3530930.3225806453</v>
      </c>
      <c r="U13807">
        <v>3838853</v>
      </c>
      <c r="V13807">
        <v>307922.67741935467</v>
      </c>
      <c r="W13807">
        <v>8.7207236985153536E-2</v>
      </c>
      <c r="X13807" t="s">
        <v>224</v>
      </c>
    </row>
    <row r="13808" spans="1:24" x14ac:dyDescent="0.35">
      <c r="A13808">
        <v>3300015175</v>
      </c>
      <c r="B13808" t="s">
        <v>168</v>
      </c>
      <c r="C13808" t="s">
        <v>168</v>
      </c>
      <c r="D13808">
        <v>0</v>
      </c>
      <c r="E13808">
        <v>0</v>
      </c>
      <c r="F13808">
        <v>119</v>
      </c>
      <c r="G13808">
        <v>5232308</v>
      </c>
      <c r="H13808">
        <v>37</v>
      </c>
      <c r="I13808">
        <v>1265000</v>
      </c>
      <c r="J13808">
        <v>0</v>
      </c>
      <c r="K13808">
        <v>0</v>
      </c>
      <c r="L13808">
        <v>0</v>
      </c>
      <c r="M13808">
        <v>0</v>
      </c>
      <c r="N13808">
        <v>342000</v>
      </c>
      <c r="O13808">
        <v>6839308</v>
      </c>
      <c r="P13808" t="s">
        <v>5</v>
      </c>
      <c r="Q13808" t="s">
        <v>8</v>
      </c>
      <c r="R13808" t="s">
        <v>169</v>
      </c>
      <c r="S13808" t="s">
        <v>170</v>
      </c>
      <c r="T13808">
        <v>4412456.7741935486</v>
      </c>
      <c r="U13808">
        <v>4227216</v>
      </c>
      <c r="V13808">
        <v>-185240.7741935486</v>
      </c>
      <c r="W13808">
        <v>-4.1981323256680358E-2</v>
      </c>
      <c r="X13808" t="s">
        <v>238</v>
      </c>
    </row>
    <row r="13809" spans="1:24" x14ac:dyDescent="0.35">
      <c r="A13809">
        <v>3301075752</v>
      </c>
      <c r="B13809" t="s">
        <v>168</v>
      </c>
      <c r="C13809" t="s">
        <v>168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30000</v>
      </c>
      <c r="O13809">
        <v>30000</v>
      </c>
      <c r="P13809" t="s">
        <v>5</v>
      </c>
      <c r="Q13809" t="s">
        <v>11</v>
      </c>
      <c r="R13809" t="s">
        <v>169</v>
      </c>
      <c r="S13809" t="s">
        <v>170</v>
      </c>
      <c r="T13809">
        <v>19354.83870967742</v>
      </c>
      <c r="U13809">
        <v>0</v>
      </c>
      <c r="V13809">
        <v>-19354.83870967742</v>
      </c>
      <c r="W13809">
        <v>0</v>
      </c>
      <c r="X13809" t="s">
        <v>385</v>
      </c>
    </row>
    <row r="13810" spans="1:24" x14ac:dyDescent="0.35">
      <c r="A13810">
        <v>3301069927</v>
      </c>
      <c r="B13810" t="s">
        <v>168</v>
      </c>
      <c r="C13810" t="s">
        <v>168</v>
      </c>
      <c r="D13810">
        <v>0</v>
      </c>
      <c r="E13810">
        <v>0</v>
      </c>
      <c r="F13810">
        <v>3</v>
      </c>
      <c r="G13810">
        <v>212299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497000</v>
      </c>
      <c r="O13810">
        <v>709299</v>
      </c>
      <c r="P13810" t="s">
        <v>5</v>
      </c>
      <c r="Q13810" t="s">
        <v>12</v>
      </c>
      <c r="R13810" t="s">
        <v>169</v>
      </c>
      <c r="S13810" t="s">
        <v>170</v>
      </c>
      <c r="T13810">
        <v>457612.25806451612</v>
      </c>
      <c r="U13810">
        <v>427700</v>
      </c>
      <c r="V13810">
        <v>-29912.258064516122</v>
      </c>
      <c r="W13810">
        <v>-6.5365945814106596E-2</v>
      </c>
      <c r="X13810" t="s">
        <v>320</v>
      </c>
    </row>
    <row r="13811" spans="1:24" x14ac:dyDescent="0.35">
      <c r="A13811">
        <v>3301020308</v>
      </c>
      <c r="B13811" t="s">
        <v>168</v>
      </c>
      <c r="C13811" t="s">
        <v>168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1780400</v>
      </c>
      <c r="O13811">
        <v>1780400</v>
      </c>
      <c r="P13811" t="s">
        <v>5</v>
      </c>
      <c r="Q13811" t="s">
        <v>16</v>
      </c>
      <c r="R13811" t="s">
        <v>169</v>
      </c>
      <c r="S13811" t="s">
        <v>170</v>
      </c>
      <c r="T13811">
        <v>1148645.1612903227</v>
      </c>
      <c r="U13811">
        <v>120000</v>
      </c>
      <c r="V13811">
        <v>-1028645.1612903227</v>
      </c>
      <c r="W13811">
        <v>-0.89552909458548646</v>
      </c>
      <c r="X13811" t="s">
        <v>330</v>
      </c>
    </row>
    <row r="13812" spans="1:24" x14ac:dyDescent="0.35">
      <c r="A13812">
        <v>3301072883</v>
      </c>
      <c r="B13812" t="s">
        <v>168</v>
      </c>
      <c r="C13812" t="s">
        <v>168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2170000</v>
      </c>
      <c r="O13812">
        <v>2170000</v>
      </c>
      <c r="P13812" t="s">
        <v>5</v>
      </c>
      <c r="Q13812" t="s">
        <v>16</v>
      </c>
      <c r="R13812" t="s">
        <v>169</v>
      </c>
      <c r="S13812" t="s">
        <v>170</v>
      </c>
      <c r="T13812">
        <v>1400000</v>
      </c>
      <c r="U13812">
        <v>532000</v>
      </c>
      <c r="V13812">
        <v>-868000</v>
      </c>
      <c r="W13812">
        <v>-0.62</v>
      </c>
      <c r="X13812" t="s">
        <v>357</v>
      </c>
    </row>
    <row r="13813" spans="1:24" x14ac:dyDescent="0.35">
      <c r="A13813">
        <v>3301069703</v>
      </c>
      <c r="B13813" t="s">
        <v>168</v>
      </c>
      <c r="C13813" t="s">
        <v>168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1177500</v>
      </c>
      <c r="O13813">
        <v>1177500</v>
      </c>
      <c r="P13813" t="s">
        <v>5</v>
      </c>
      <c r="Q13813" t="s">
        <v>6</v>
      </c>
      <c r="R13813" t="s">
        <v>181</v>
      </c>
      <c r="S13813" t="s">
        <v>170</v>
      </c>
      <c r="T13813">
        <v>759677.41935483867</v>
      </c>
      <c r="U13813">
        <v>1087500</v>
      </c>
      <c r="V13813">
        <v>327822.58064516133</v>
      </c>
      <c r="W13813">
        <v>0.43152866242038224</v>
      </c>
      <c r="X13813" t="s">
        <v>342</v>
      </c>
    </row>
    <row r="13814" spans="1:24" x14ac:dyDescent="0.35">
      <c r="A13814">
        <v>3300016863</v>
      </c>
      <c r="B13814" t="s">
        <v>168</v>
      </c>
      <c r="C13814" t="s">
        <v>168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260000</v>
      </c>
      <c r="O13814">
        <v>260000</v>
      </c>
      <c r="P13814" t="s">
        <v>5</v>
      </c>
      <c r="Q13814" t="s">
        <v>6</v>
      </c>
      <c r="R13814" t="s">
        <v>181</v>
      </c>
      <c r="S13814" t="s">
        <v>170</v>
      </c>
      <c r="T13814">
        <v>167741.93548387097</v>
      </c>
      <c r="U13814">
        <v>267000</v>
      </c>
      <c r="V13814">
        <v>99258.06451612903</v>
      </c>
      <c r="W13814">
        <v>0.59173076923076917</v>
      </c>
      <c r="X13814" t="s">
        <v>261</v>
      </c>
    </row>
    <row r="13815" spans="1:24" x14ac:dyDescent="0.35">
      <c r="A13815">
        <v>3301022366</v>
      </c>
      <c r="B13815" t="s">
        <v>168</v>
      </c>
      <c r="C13815" t="s">
        <v>168</v>
      </c>
      <c r="D13815">
        <v>0</v>
      </c>
      <c r="E13815">
        <v>0</v>
      </c>
      <c r="F13815">
        <v>1</v>
      </c>
      <c r="G13815">
        <v>28200</v>
      </c>
      <c r="H13815">
        <v>5</v>
      </c>
      <c r="I13815">
        <v>112000</v>
      </c>
      <c r="J13815">
        <v>0</v>
      </c>
      <c r="K13815">
        <v>0</v>
      </c>
      <c r="L13815">
        <v>0</v>
      </c>
      <c r="M13815">
        <v>0</v>
      </c>
      <c r="N13815">
        <v>862500</v>
      </c>
      <c r="O13815">
        <v>1002700</v>
      </c>
      <c r="P13815" t="s">
        <v>5</v>
      </c>
      <c r="Q13815" t="s">
        <v>17</v>
      </c>
      <c r="R13815" t="s">
        <v>169</v>
      </c>
      <c r="S13815" t="s">
        <v>170</v>
      </c>
      <c r="T13815">
        <v>646903.22580645164</v>
      </c>
      <c r="U13815">
        <v>352500</v>
      </c>
      <c r="V13815">
        <v>-294403.22580645164</v>
      </c>
      <c r="W13815">
        <v>-0.45509624015159067</v>
      </c>
      <c r="X13815" t="s">
        <v>185</v>
      </c>
    </row>
    <row r="13816" spans="1:24" x14ac:dyDescent="0.35">
      <c r="A13816">
        <v>3300010665</v>
      </c>
      <c r="B13816" t="s">
        <v>168</v>
      </c>
      <c r="C13816" t="s">
        <v>168</v>
      </c>
      <c r="D13816">
        <v>0</v>
      </c>
      <c r="E13816">
        <v>0</v>
      </c>
      <c r="F13816">
        <v>1</v>
      </c>
      <c r="G13816">
        <v>25100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514500</v>
      </c>
      <c r="O13816">
        <v>539600</v>
      </c>
      <c r="P13816" t="s">
        <v>5</v>
      </c>
      <c r="Q13816" t="s">
        <v>17</v>
      </c>
      <c r="R13816" t="s">
        <v>169</v>
      </c>
      <c r="S13816" t="s">
        <v>170</v>
      </c>
      <c r="T13816">
        <v>348129.03225806454</v>
      </c>
      <c r="U13816">
        <v>501000</v>
      </c>
      <c r="V13816">
        <v>152870.96774193546</v>
      </c>
      <c r="W13816">
        <v>0.43912157153446985</v>
      </c>
      <c r="X13816" t="s">
        <v>417</v>
      </c>
    </row>
    <row r="13817" spans="1:24" x14ac:dyDescent="0.35">
      <c r="A13817">
        <v>6001128871</v>
      </c>
      <c r="B13817" t="s">
        <v>168</v>
      </c>
      <c r="C13817" t="s">
        <v>168</v>
      </c>
      <c r="D13817">
        <v>0</v>
      </c>
      <c r="E13817">
        <v>0</v>
      </c>
      <c r="F13817">
        <v>0</v>
      </c>
      <c r="G13817">
        <v>0</v>
      </c>
      <c r="H13817">
        <v>15</v>
      </c>
      <c r="I13817">
        <v>185000</v>
      </c>
      <c r="J13817">
        <v>0</v>
      </c>
      <c r="K13817">
        <v>0</v>
      </c>
      <c r="L13817">
        <v>0</v>
      </c>
      <c r="M13817">
        <v>0</v>
      </c>
      <c r="N13817">
        <v>150000</v>
      </c>
      <c r="O13817">
        <v>335000</v>
      </c>
      <c r="P13817" t="s">
        <v>5</v>
      </c>
      <c r="Q13817" t="s">
        <v>14</v>
      </c>
      <c r="R13817" t="s">
        <v>169</v>
      </c>
      <c r="S13817" t="s">
        <v>170</v>
      </c>
      <c r="T13817">
        <v>216129.03225806452</v>
      </c>
      <c r="U13817">
        <v>410000</v>
      </c>
      <c r="V13817">
        <v>193870.96774193548</v>
      </c>
      <c r="W13817">
        <v>0.89701492537313432</v>
      </c>
      <c r="X13817" t="s">
        <v>260</v>
      </c>
    </row>
    <row r="13818" spans="1:24" x14ac:dyDescent="0.35">
      <c r="A13818">
        <v>3301069929</v>
      </c>
      <c r="B13818" t="s">
        <v>168</v>
      </c>
      <c r="C13818" t="s">
        <v>168</v>
      </c>
      <c r="D13818">
        <v>0</v>
      </c>
      <c r="E13818">
        <v>0</v>
      </c>
      <c r="F13818">
        <v>5</v>
      </c>
      <c r="G13818">
        <v>232995</v>
      </c>
      <c r="H13818">
        <v>1</v>
      </c>
      <c r="I13818">
        <v>10000</v>
      </c>
      <c r="J13818">
        <v>0</v>
      </c>
      <c r="K13818">
        <v>0</v>
      </c>
      <c r="L13818">
        <v>0</v>
      </c>
      <c r="M13818">
        <v>0</v>
      </c>
      <c r="N13818">
        <v>202000</v>
      </c>
      <c r="O13818">
        <v>444995</v>
      </c>
      <c r="P13818" t="s">
        <v>5</v>
      </c>
      <c r="Q13818" t="s">
        <v>14</v>
      </c>
      <c r="R13818" t="s">
        <v>169</v>
      </c>
      <c r="S13818" t="s">
        <v>170</v>
      </c>
      <c r="T13818">
        <v>287093.54838709679</v>
      </c>
      <c r="U13818">
        <v>222998</v>
      </c>
      <c r="V13818">
        <v>-64095.548387096787</v>
      </c>
      <c r="W13818">
        <v>-0.22325666580523384</v>
      </c>
      <c r="X13818" t="s">
        <v>333</v>
      </c>
    </row>
    <row r="13819" spans="1:24" x14ac:dyDescent="0.35">
      <c r="A13819">
        <v>3301002387</v>
      </c>
      <c r="B13819" t="s">
        <v>168</v>
      </c>
      <c r="C13819" t="s">
        <v>168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465000</v>
      </c>
      <c r="O13819">
        <v>465000</v>
      </c>
      <c r="P13819" t="s">
        <v>5</v>
      </c>
      <c r="Q13819" t="s">
        <v>12</v>
      </c>
      <c r="R13819" t="s">
        <v>169</v>
      </c>
      <c r="S13819" t="s">
        <v>170</v>
      </c>
      <c r="T13819">
        <v>300000</v>
      </c>
      <c r="U13819">
        <v>636200</v>
      </c>
      <c r="V13819">
        <v>336200</v>
      </c>
      <c r="W13819">
        <v>1.1206666666666667</v>
      </c>
      <c r="X13819" t="s">
        <v>364</v>
      </c>
    </row>
    <row r="13820" spans="1:24" x14ac:dyDescent="0.35">
      <c r="A13820">
        <v>3300016947</v>
      </c>
      <c r="B13820" t="s">
        <v>168</v>
      </c>
      <c r="C13820" t="s">
        <v>168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1</v>
      </c>
      <c r="M13820">
        <v>3599</v>
      </c>
      <c r="N13820">
        <v>2218700</v>
      </c>
      <c r="O13820">
        <v>2222299</v>
      </c>
      <c r="P13820" t="s">
        <v>5</v>
      </c>
      <c r="Q13820" t="s">
        <v>7</v>
      </c>
      <c r="R13820" t="s">
        <v>169</v>
      </c>
      <c r="S13820" t="s">
        <v>170</v>
      </c>
      <c r="T13820">
        <v>1433741.2903225806</v>
      </c>
      <c r="U13820">
        <v>2018500</v>
      </c>
      <c r="V13820">
        <v>584758.70967741939</v>
      </c>
      <c r="W13820">
        <v>0.40785510860599761</v>
      </c>
      <c r="X13820" t="s">
        <v>307</v>
      </c>
    </row>
    <row r="13821" spans="1:24" x14ac:dyDescent="0.35">
      <c r="A13821">
        <v>6001146879</v>
      </c>
      <c r="B13821" t="s">
        <v>168</v>
      </c>
      <c r="C13821" t="s">
        <v>168</v>
      </c>
      <c r="D13821">
        <v>0</v>
      </c>
      <c r="E13821">
        <v>0</v>
      </c>
      <c r="F13821">
        <v>6</v>
      </c>
      <c r="G13821">
        <v>173994</v>
      </c>
      <c r="H13821">
        <v>20</v>
      </c>
      <c r="I13821">
        <v>605000</v>
      </c>
      <c r="J13821">
        <v>0</v>
      </c>
      <c r="K13821">
        <v>0</v>
      </c>
      <c r="L13821">
        <v>6</v>
      </c>
      <c r="M13821">
        <v>564400</v>
      </c>
      <c r="N13821">
        <v>83000</v>
      </c>
      <c r="O13821">
        <v>1426394</v>
      </c>
      <c r="P13821" t="s">
        <v>5</v>
      </c>
      <c r="Q13821" t="s">
        <v>10</v>
      </c>
      <c r="R13821" t="s">
        <v>169</v>
      </c>
      <c r="S13821" t="s">
        <v>170</v>
      </c>
      <c r="T13821">
        <v>920254.19354838715</v>
      </c>
      <c r="U13821">
        <v>873196</v>
      </c>
      <c r="V13821">
        <v>-47058.193548387149</v>
      </c>
      <c r="W13821">
        <v>-5.1136081615598572E-2</v>
      </c>
      <c r="X13821" t="s">
        <v>356</v>
      </c>
    </row>
    <row r="13822" spans="1:24" x14ac:dyDescent="0.35">
      <c r="A13822">
        <v>3300015285</v>
      </c>
      <c r="B13822" t="s">
        <v>168</v>
      </c>
      <c r="C13822" t="s">
        <v>168</v>
      </c>
      <c r="D13822">
        <v>0</v>
      </c>
      <c r="E13822">
        <v>0</v>
      </c>
      <c r="F13822">
        <v>13</v>
      </c>
      <c r="G13822">
        <v>554581</v>
      </c>
      <c r="H13822">
        <v>21</v>
      </c>
      <c r="I13822">
        <v>525000</v>
      </c>
      <c r="J13822">
        <v>0</v>
      </c>
      <c r="K13822">
        <v>0</v>
      </c>
      <c r="L13822">
        <v>0</v>
      </c>
      <c r="M13822">
        <v>0</v>
      </c>
      <c r="N13822">
        <v>1188000</v>
      </c>
      <c r="O13822">
        <v>2267581</v>
      </c>
      <c r="P13822" t="s">
        <v>5</v>
      </c>
      <c r="Q13822" t="s">
        <v>8</v>
      </c>
      <c r="R13822" t="s">
        <v>169</v>
      </c>
      <c r="S13822" t="s">
        <v>170</v>
      </c>
      <c r="T13822">
        <v>1462955.4838709678</v>
      </c>
      <c r="U13822">
        <v>1879589</v>
      </c>
      <c r="V13822">
        <v>416633.51612903224</v>
      </c>
      <c r="W13822">
        <v>0.28478892264488009</v>
      </c>
      <c r="X13822" t="s">
        <v>335</v>
      </c>
    </row>
    <row r="13823" spans="1:24" x14ac:dyDescent="0.35">
      <c r="A13823">
        <v>3301070349</v>
      </c>
      <c r="B13823" t="s">
        <v>168</v>
      </c>
      <c r="C13823" t="s">
        <v>168</v>
      </c>
      <c r="D13823">
        <v>0</v>
      </c>
      <c r="E13823">
        <v>0</v>
      </c>
      <c r="F13823">
        <v>69</v>
      </c>
      <c r="G13823">
        <v>1162725</v>
      </c>
      <c r="H13823">
        <v>18</v>
      </c>
      <c r="I13823">
        <v>625000</v>
      </c>
      <c r="J13823">
        <v>0</v>
      </c>
      <c r="K13823">
        <v>0</v>
      </c>
      <c r="L13823">
        <v>11</v>
      </c>
      <c r="M13823">
        <v>366400</v>
      </c>
      <c r="N13823">
        <v>21000</v>
      </c>
      <c r="O13823">
        <v>2175125</v>
      </c>
      <c r="P13823" t="s">
        <v>5</v>
      </c>
      <c r="Q13823" t="s">
        <v>13</v>
      </c>
      <c r="R13823" t="s">
        <v>207</v>
      </c>
      <c r="S13823" t="s">
        <v>170</v>
      </c>
      <c r="T13823">
        <v>1403306.4516129033</v>
      </c>
      <c r="U13823">
        <v>1170354</v>
      </c>
      <c r="V13823">
        <v>-232952.45161290327</v>
      </c>
      <c r="W13823">
        <v>-0.16600255157749555</v>
      </c>
      <c r="X13823" t="s">
        <v>297</v>
      </c>
    </row>
    <row r="13824" spans="1:24" x14ac:dyDescent="0.35">
      <c r="A13824">
        <v>3301072258</v>
      </c>
      <c r="B13824" t="s">
        <v>168</v>
      </c>
      <c r="C13824" t="s">
        <v>168</v>
      </c>
      <c r="D13824">
        <v>0</v>
      </c>
      <c r="E13824">
        <v>0</v>
      </c>
      <c r="F13824">
        <v>0</v>
      </c>
      <c r="G13824">
        <v>0</v>
      </c>
      <c r="H13824">
        <v>5</v>
      </c>
      <c r="I13824">
        <v>10000</v>
      </c>
      <c r="J13824">
        <v>0</v>
      </c>
      <c r="K13824">
        <v>0</v>
      </c>
      <c r="L13824">
        <v>0</v>
      </c>
      <c r="M13824">
        <v>0</v>
      </c>
      <c r="N13824">
        <v>1518000</v>
      </c>
      <c r="O13824">
        <v>1528000</v>
      </c>
      <c r="P13824" t="s">
        <v>5</v>
      </c>
      <c r="Q13824" t="s">
        <v>8</v>
      </c>
      <c r="R13824" t="s">
        <v>169</v>
      </c>
      <c r="S13824" t="s">
        <v>170</v>
      </c>
      <c r="T13824">
        <v>985806.45161290315</v>
      </c>
      <c r="U13824">
        <v>0</v>
      </c>
      <c r="V13824">
        <v>-985806.45161290315</v>
      </c>
      <c r="W13824">
        <v>0</v>
      </c>
      <c r="X13824" t="s">
        <v>240</v>
      </c>
    </row>
    <row r="13825" spans="1:24" x14ac:dyDescent="0.35">
      <c r="A13825">
        <v>3300027738</v>
      </c>
      <c r="B13825" t="s">
        <v>168</v>
      </c>
      <c r="C13825" t="s">
        <v>168</v>
      </c>
      <c r="D13825">
        <v>0</v>
      </c>
      <c r="E13825">
        <v>0</v>
      </c>
      <c r="F13825">
        <v>376</v>
      </c>
      <c r="G13825">
        <v>16079600</v>
      </c>
      <c r="H13825">
        <v>65</v>
      </c>
      <c r="I13825">
        <v>1365000</v>
      </c>
      <c r="J13825">
        <v>0</v>
      </c>
      <c r="K13825">
        <v>0</v>
      </c>
      <c r="L13825">
        <v>1</v>
      </c>
      <c r="M13825">
        <v>22400</v>
      </c>
      <c r="N13825">
        <v>711300</v>
      </c>
      <c r="O13825">
        <v>18178300</v>
      </c>
      <c r="P13825" t="s">
        <v>5</v>
      </c>
      <c r="Q13825" t="s">
        <v>7</v>
      </c>
      <c r="R13825" t="s">
        <v>169</v>
      </c>
      <c r="S13825" t="s">
        <v>170</v>
      </c>
      <c r="T13825">
        <v>11727935.483870968</v>
      </c>
      <c r="U13825">
        <v>12569801</v>
      </c>
      <c r="V13825">
        <v>841865.51612903178</v>
      </c>
      <c r="W13825">
        <v>7.1782925246035134E-2</v>
      </c>
      <c r="X13825" t="s">
        <v>317</v>
      </c>
    </row>
    <row r="13826" spans="1:24" x14ac:dyDescent="0.35">
      <c r="A13826">
        <v>3301068280</v>
      </c>
      <c r="B13826" t="s">
        <v>168</v>
      </c>
      <c r="C13826" t="s">
        <v>168</v>
      </c>
      <c r="D13826">
        <v>0</v>
      </c>
      <c r="E13826">
        <v>0</v>
      </c>
      <c r="F13826">
        <v>121</v>
      </c>
      <c r="G13826">
        <v>6483378</v>
      </c>
      <c r="H13826">
        <v>2</v>
      </c>
      <c r="I13826">
        <v>70000</v>
      </c>
      <c r="J13826">
        <v>0</v>
      </c>
      <c r="K13826">
        <v>0</v>
      </c>
      <c r="L13826">
        <v>1</v>
      </c>
      <c r="M13826">
        <v>52400</v>
      </c>
      <c r="N13826">
        <v>150000</v>
      </c>
      <c r="O13826">
        <v>6755778</v>
      </c>
      <c r="P13826" t="s">
        <v>5</v>
      </c>
      <c r="Q13826" t="s">
        <v>10</v>
      </c>
      <c r="R13826" t="s">
        <v>169</v>
      </c>
      <c r="S13826" t="s">
        <v>170</v>
      </c>
      <c r="T13826">
        <v>4358566.4516129028</v>
      </c>
      <c r="U13826">
        <v>5648605</v>
      </c>
      <c r="V13826">
        <v>1290038.5483870972</v>
      </c>
      <c r="W13826">
        <v>0.29597771714819543</v>
      </c>
      <c r="X13826" t="s">
        <v>198</v>
      </c>
    </row>
    <row r="13827" spans="1:24" x14ac:dyDescent="0.35">
      <c r="A13827">
        <v>3301066510</v>
      </c>
      <c r="B13827" t="s">
        <v>168</v>
      </c>
      <c r="C13827" t="s">
        <v>168</v>
      </c>
      <c r="D13827">
        <v>0</v>
      </c>
      <c r="E13827">
        <v>0</v>
      </c>
      <c r="F13827">
        <v>4</v>
      </c>
      <c r="G13827">
        <v>140496</v>
      </c>
      <c r="H13827">
        <v>1</v>
      </c>
      <c r="I13827">
        <v>3000</v>
      </c>
      <c r="J13827">
        <v>0</v>
      </c>
      <c r="K13827">
        <v>0</v>
      </c>
      <c r="L13827">
        <v>4</v>
      </c>
      <c r="M13827">
        <v>110000</v>
      </c>
      <c r="N13827">
        <v>180000</v>
      </c>
      <c r="O13827">
        <v>433496</v>
      </c>
      <c r="P13827" t="s">
        <v>5</v>
      </c>
      <c r="Q13827" t="s">
        <v>14</v>
      </c>
      <c r="R13827" t="s">
        <v>169</v>
      </c>
      <c r="S13827" t="s">
        <v>170</v>
      </c>
      <c r="T13827">
        <v>279674.83870967745</v>
      </c>
      <c r="U13827">
        <v>237999</v>
      </c>
      <c r="V13827">
        <v>-41675.838709677453</v>
      </c>
      <c r="W13827">
        <v>-0.14901533116799237</v>
      </c>
      <c r="X13827" t="s">
        <v>333</v>
      </c>
    </row>
    <row r="13828" spans="1:24" x14ac:dyDescent="0.35">
      <c r="A13828">
        <v>3301067674</v>
      </c>
      <c r="B13828" t="s">
        <v>168</v>
      </c>
      <c r="C13828" t="s">
        <v>168</v>
      </c>
      <c r="D13828">
        <v>0</v>
      </c>
      <c r="E13828">
        <v>0</v>
      </c>
      <c r="F13828">
        <v>112</v>
      </c>
      <c r="G13828">
        <v>3450287</v>
      </c>
      <c r="H13828">
        <v>15</v>
      </c>
      <c r="I13828">
        <v>480000</v>
      </c>
      <c r="J13828">
        <v>0</v>
      </c>
      <c r="K13828">
        <v>0</v>
      </c>
      <c r="L13828">
        <v>26</v>
      </c>
      <c r="M13828">
        <v>852400</v>
      </c>
      <c r="N13828">
        <v>180000</v>
      </c>
      <c r="O13828">
        <v>4962687</v>
      </c>
      <c r="P13828" t="s">
        <v>5</v>
      </c>
      <c r="Q13828" t="s">
        <v>15</v>
      </c>
      <c r="R13828" t="s">
        <v>169</v>
      </c>
      <c r="S13828" t="s">
        <v>170</v>
      </c>
      <c r="T13828">
        <v>3201733.5483870972</v>
      </c>
      <c r="U13828">
        <v>3291707</v>
      </c>
      <c r="V13828">
        <v>89973.451612902805</v>
      </c>
      <c r="W13828">
        <v>2.8101480105434673E-2</v>
      </c>
      <c r="X13828" t="s">
        <v>341</v>
      </c>
    </row>
    <row r="13829" spans="1:24" x14ac:dyDescent="0.35">
      <c r="A13829">
        <v>3300011944</v>
      </c>
      <c r="B13829" t="s">
        <v>168</v>
      </c>
      <c r="C13829" t="s">
        <v>168</v>
      </c>
      <c r="D13829">
        <v>0</v>
      </c>
      <c r="E13829">
        <v>0</v>
      </c>
      <c r="F13829">
        <v>3</v>
      </c>
      <c r="G13829">
        <v>62799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270500</v>
      </c>
      <c r="O13829">
        <v>333299</v>
      </c>
      <c r="P13829" t="s">
        <v>5</v>
      </c>
      <c r="Q13829" t="s">
        <v>12</v>
      </c>
      <c r="R13829" t="s">
        <v>169</v>
      </c>
      <c r="S13829" t="s">
        <v>170</v>
      </c>
      <c r="T13829">
        <v>215031.61290322579</v>
      </c>
      <c r="U13829">
        <v>337500</v>
      </c>
      <c r="V13829">
        <v>122468.38709677421</v>
      </c>
      <c r="W13829">
        <v>0.56953666227621458</v>
      </c>
      <c r="X13829" t="s">
        <v>188</v>
      </c>
    </row>
    <row r="13830" spans="1:24" x14ac:dyDescent="0.35">
      <c r="A13830">
        <v>3301023861</v>
      </c>
      <c r="B13830" t="s">
        <v>168</v>
      </c>
      <c r="C13830" t="s">
        <v>168</v>
      </c>
      <c r="D13830">
        <v>0</v>
      </c>
      <c r="E13830">
        <v>0</v>
      </c>
      <c r="F13830">
        <v>170</v>
      </c>
      <c r="G13830">
        <v>5699741</v>
      </c>
      <c r="H13830">
        <v>93</v>
      </c>
      <c r="I13830">
        <v>3129000</v>
      </c>
      <c r="J13830">
        <v>0</v>
      </c>
      <c r="K13830">
        <v>0</v>
      </c>
      <c r="L13830">
        <v>45</v>
      </c>
      <c r="M13830">
        <v>1239600</v>
      </c>
      <c r="N13830">
        <v>45000</v>
      </c>
      <c r="O13830">
        <v>10113341</v>
      </c>
      <c r="P13830" t="s">
        <v>5</v>
      </c>
      <c r="Q13830" t="s">
        <v>14</v>
      </c>
      <c r="R13830" t="s">
        <v>169</v>
      </c>
      <c r="S13830" t="s">
        <v>170</v>
      </c>
      <c r="T13830">
        <v>6524736.1290322579</v>
      </c>
      <c r="U13830">
        <v>5434197</v>
      </c>
      <c r="V13830">
        <v>-1090539.1290322579</v>
      </c>
      <c r="W13830">
        <v>-0.16713919267628763</v>
      </c>
      <c r="X13830" t="s">
        <v>260</v>
      </c>
    </row>
    <row r="13831" spans="1:24" x14ac:dyDescent="0.35">
      <c r="A13831">
        <v>3300007815</v>
      </c>
      <c r="B13831" t="s">
        <v>168</v>
      </c>
      <c r="C13831" t="s">
        <v>168</v>
      </c>
      <c r="D13831">
        <v>0</v>
      </c>
      <c r="E13831">
        <v>0</v>
      </c>
      <c r="F13831">
        <v>5</v>
      </c>
      <c r="G13831">
        <v>131997</v>
      </c>
      <c r="H13831">
        <v>3</v>
      </c>
      <c r="I13831">
        <v>140000</v>
      </c>
      <c r="J13831">
        <v>0</v>
      </c>
      <c r="K13831">
        <v>0</v>
      </c>
      <c r="L13831">
        <v>1</v>
      </c>
      <c r="M13831">
        <v>502400</v>
      </c>
      <c r="N13831">
        <v>44000</v>
      </c>
      <c r="O13831">
        <v>818397</v>
      </c>
      <c r="P13831" t="s">
        <v>5</v>
      </c>
      <c r="Q13831" t="s">
        <v>9</v>
      </c>
      <c r="R13831" t="s">
        <v>169</v>
      </c>
      <c r="S13831" t="s">
        <v>170</v>
      </c>
      <c r="T13831">
        <v>527998.06451612897</v>
      </c>
      <c r="U13831">
        <v>172998</v>
      </c>
      <c r="V13831">
        <v>-355000.06451612897</v>
      </c>
      <c r="W13831">
        <v>-0.67235107166815122</v>
      </c>
      <c r="X13831" t="s">
        <v>243</v>
      </c>
    </row>
    <row r="13832" spans="1:24" x14ac:dyDescent="0.35">
      <c r="A13832">
        <v>3301038906</v>
      </c>
      <c r="B13832" t="s">
        <v>168</v>
      </c>
      <c r="C13832" t="s">
        <v>168</v>
      </c>
      <c r="D13832">
        <v>0</v>
      </c>
      <c r="E13832">
        <v>0</v>
      </c>
      <c r="F13832">
        <v>4</v>
      </c>
      <c r="G13832">
        <v>165797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1845500</v>
      </c>
      <c r="O13832">
        <v>2011297</v>
      </c>
      <c r="P13832" t="s">
        <v>5</v>
      </c>
      <c r="Q13832" t="s">
        <v>12</v>
      </c>
      <c r="R13832" t="s">
        <v>169</v>
      </c>
      <c r="S13832" t="s">
        <v>170</v>
      </c>
      <c r="T13832">
        <v>1297610.9677419355</v>
      </c>
      <c r="U13832">
        <v>792399</v>
      </c>
      <c r="V13832">
        <v>-505211.96774193551</v>
      </c>
      <c r="W13832">
        <v>-0.38934008751566773</v>
      </c>
      <c r="X13832" t="s">
        <v>353</v>
      </c>
    </row>
    <row r="13833" spans="1:24" x14ac:dyDescent="0.35">
      <c r="A13833">
        <v>6001129303</v>
      </c>
      <c r="B13833" t="s">
        <v>168</v>
      </c>
      <c r="C13833" t="s">
        <v>168</v>
      </c>
      <c r="D13833">
        <v>0</v>
      </c>
      <c r="E13833">
        <v>0</v>
      </c>
      <c r="F13833">
        <v>4</v>
      </c>
      <c r="G13833">
        <v>62796</v>
      </c>
      <c r="H13833">
        <v>3</v>
      </c>
      <c r="I13833">
        <v>40000</v>
      </c>
      <c r="J13833">
        <v>0</v>
      </c>
      <c r="K13833">
        <v>0</v>
      </c>
      <c r="L13833">
        <v>3</v>
      </c>
      <c r="M13833">
        <v>67200</v>
      </c>
      <c r="N13833">
        <v>57000</v>
      </c>
      <c r="O13833">
        <v>226996</v>
      </c>
      <c r="P13833" t="s">
        <v>5</v>
      </c>
      <c r="Q13833" t="s">
        <v>11</v>
      </c>
      <c r="R13833" t="s">
        <v>169</v>
      </c>
      <c r="S13833" t="s">
        <v>170</v>
      </c>
      <c r="T13833">
        <v>146449.03225806452</v>
      </c>
      <c r="U13833">
        <v>134000</v>
      </c>
      <c r="V13833">
        <v>-12449.032258064515</v>
      </c>
      <c r="W13833">
        <v>-8.5005903187721388E-2</v>
      </c>
      <c r="X13833" t="s">
        <v>306</v>
      </c>
    </row>
    <row r="13834" spans="1:24" x14ac:dyDescent="0.35">
      <c r="A13834">
        <v>3300009458</v>
      </c>
      <c r="B13834" t="s">
        <v>168</v>
      </c>
      <c r="C13834" t="s">
        <v>168</v>
      </c>
      <c r="D13834">
        <v>0</v>
      </c>
      <c r="E13834">
        <v>0</v>
      </c>
      <c r="F13834">
        <v>53</v>
      </c>
      <c r="G13834">
        <v>1869492</v>
      </c>
      <c r="H13834">
        <v>50</v>
      </c>
      <c r="I13834">
        <v>2543000</v>
      </c>
      <c r="J13834">
        <v>0</v>
      </c>
      <c r="K13834">
        <v>0</v>
      </c>
      <c r="L13834">
        <v>0</v>
      </c>
      <c r="M13834">
        <v>0</v>
      </c>
      <c r="N13834">
        <v>352500</v>
      </c>
      <c r="O13834">
        <v>4764992</v>
      </c>
      <c r="P13834" t="s">
        <v>5</v>
      </c>
      <c r="Q13834" t="s">
        <v>17</v>
      </c>
      <c r="R13834" t="s">
        <v>169</v>
      </c>
      <c r="S13834" t="s">
        <v>170</v>
      </c>
      <c r="T13834">
        <v>3074188.3870967738</v>
      </c>
      <c r="U13834">
        <v>3439686</v>
      </c>
      <c r="V13834">
        <v>365497.61290322617</v>
      </c>
      <c r="W13834">
        <v>0.11889239268397533</v>
      </c>
      <c r="X13834" t="s">
        <v>220</v>
      </c>
    </row>
    <row r="13835" spans="1:24" x14ac:dyDescent="0.35">
      <c r="A13835">
        <v>3300000332</v>
      </c>
      <c r="B13835" t="s">
        <v>168</v>
      </c>
      <c r="C13835" t="s">
        <v>168</v>
      </c>
      <c r="D13835">
        <v>0</v>
      </c>
      <c r="E13835">
        <v>0</v>
      </c>
      <c r="F13835">
        <v>0</v>
      </c>
      <c r="G13835">
        <v>0</v>
      </c>
      <c r="H13835">
        <v>23</v>
      </c>
      <c r="I13835">
        <v>705000</v>
      </c>
      <c r="J13835">
        <v>0</v>
      </c>
      <c r="K13835">
        <v>0</v>
      </c>
      <c r="L13835">
        <v>16</v>
      </c>
      <c r="M13835">
        <v>1428700</v>
      </c>
      <c r="N13835">
        <v>30000</v>
      </c>
      <c r="O13835">
        <v>2163700</v>
      </c>
      <c r="P13835" t="s">
        <v>5</v>
      </c>
      <c r="Q13835" t="s">
        <v>13</v>
      </c>
      <c r="R13835" t="s">
        <v>169</v>
      </c>
      <c r="S13835" t="s">
        <v>170</v>
      </c>
      <c r="T13835">
        <v>1395935.4838709678</v>
      </c>
      <c r="U13835">
        <v>1246600</v>
      </c>
      <c r="V13835">
        <v>-149335.48387096776</v>
      </c>
      <c r="W13835">
        <v>-0.106978786338217</v>
      </c>
      <c r="X13835" t="s">
        <v>397</v>
      </c>
    </row>
    <row r="13836" spans="1:24" x14ac:dyDescent="0.35">
      <c r="A13836">
        <v>3300024969</v>
      </c>
      <c r="B13836" t="s">
        <v>168</v>
      </c>
      <c r="C13836" t="s">
        <v>168</v>
      </c>
      <c r="D13836">
        <v>0</v>
      </c>
      <c r="E13836">
        <v>0</v>
      </c>
      <c r="F13836">
        <v>0</v>
      </c>
      <c r="G13836">
        <v>0</v>
      </c>
      <c r="H13836">
        <v>16</v>
      </c>
      <c r="I13836">
        <v>230000</v>
      </c>
      <c r="J13836">
        <v>0</v>
      </c>
      <c r="K13836">
        <v>0</v>
      </c>
      <c r="L13836">
        <v>0</v>
      </c>
      <c r="M13836">
        <v>0</v>
      </c>
      <c r="N13836">
        <v>985200</v>
      </c>
      <c r="O13836">
        <v>1215200</v>
      </c>
      <c r="P13836" t="s">
        <v>5</v>
      </c>
      <c r="Q13836" t="s">
        <v>17</v>
      </c>
      <c r="R13836" t="s">
        <v>169</v>
      </c>
      <c r="S13836" t="s">
        <v>170</v>
      </c>
      <c r="T13836">
        <v>784000</v>
      </c>
      <c r="U13836">
        <v>592500</v>
      </c>
      <c r="V13836">
        <v>-191500</v>
      </c>
      <c r="W13836">
        <v>-0.24426020408163263</v>
      </c>
      <c r="X13836" t="s">
        <v>184</v>
      </c>
    </row>
    <row r="13837" spans="1:24" x14ac:dyDescent="0.35">
      <c r="A13837">
        <v>3301064415</v>
      </c>
      <c r="B13837" t="s">
        <v>168</v>
      </c>
      <c r="C13837" t="s">
        <v>168</v>
      </c>
      <c r="D13837">
        <v>0</v>
      </c>
      <c r="E13837">
        <v>0</v>
      </c>
      <c r="F13837">
        <v>6</v>
      </c>
      <c r="G13837">
        <v>220994</v>
      </c>
      <c r="H13837">
        <v>9</v>
      </c>
      <c r="I13837">
        <v>170000</v>
      </c>
      <c r="J13837">
        <v>0</v>
      </c>
      <c r="K13837">
        <v>0</v>
      </c>
      <c r="L13837">
        <v>2</v>
      </c>
      <c r="M13837">
        <v>154800</v>
      </c>
      <c r="N13837">
        <v>83000</v>
      </c>
      <c r="O13837">
        <v>628794</v>
      </c>
      <c r="P13837" t="s">
        <v>5</v>
      </c>
      <c r="Q13837" t="s">
        <v>10</v>
      </c>
      <c r="R13837" t="s">
        <v>169</v>
      </c>
      <c r="S13837" t="s">
        <v>170</v>
      </c>
      <c r="T13837">
        <v>405673.54838709673</v>
      </c>
      <c r="U13837">
        <v>689798</v>
      </c>
      <c r="V13837">
        <v>284124.45161290327</v>
      </c>
      <c r="W13837">
        <v>0.70037707102803171</v>
      </c>
      <c r="X13837" t="s">
        <v>356</v>
      </c>
    </row>
    <row r="13838" spans="1:24" x14ac:dyDescent="0.35">
      <c r="A13838">
        <v>3300017040</v>
      </c>
      <c r="B13838" t="s">
        <v>168</v>
      </c>
      <c r="C13838" t="s">
        <v>168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1087500</v>
      </c>
      <c r="O13838">
        <v>1087500</v>
      </c>
      <c r="P13838" t="s">
        <v>5</v>
      </c>
      <c r="Q13838" t="s">
        <v>6</v>
      </c>
      <c r="R13838" t="s">
        <v>181</v>
      </c>
      <c r="S13838" t="s">
        <v>170</v>
      </c>
      <c r="T13838">
        <v>701612.90322580654</v>
      </c>
      <c r="U13838">
        <v>1177500</v>
      </c>
      <c r="V13838">
        <v>475887.09677419346</v>
      </c>
      <c r="W13838">
        <v>0.67827586206896529</v>
      </c>
      <c r="X13838" t="s">
        <v>352</v>
      </c>
    </row>
    <row r="13839" spans="1:24" x14ac:dyDescent="0.35">
      <c r="A13839">
        <v>3300014184</v>
      </c>
      <c r="B13839" t="s">
        <v>168</v>
      </c>
      <c r="C13839" t="s">
        <v>168</v>
      </c>
      <c r="D13839">
        <v>0</v>
      </c>
      <c r="E13839">
        <v>0</v>
      </c>
      <c r="F13839">
        <v>2</v>
      </c>
      <c r="G13839">
        <v>169398</v>
      </c>
      <c r="H13839">
        <v>1</v>
      </c>
      <c r="I13839">
        <v>10000</v>
      </c>
      <c r="J13839">
        <v>0</v>
      </c>
      <c r="K13839">
        <v>0</v>
      </c>
      <c r="L13839">
        <v>1</v>
      </c>
      <c r="M13839">
        <v>22400</v>
      </c>
      <c r="N13839">
        <v>866100</v>
      </c>
      <c r="O13839">
        <v>1067898</v>
      </c>
      <c r="P13839" t="s">
        <v>5</v>
      </c>
      <c r="Q13839" t="s">
        <v>7</v>
      </c>
      <c r="R13839" t="s">
        <v>169</v>
      </c>
      <c r="S13839" t="s">
        <v>170</v>
      </c>
      <c r="T13839">
        <v>688966.45161290315</v>
      </c>
      <c r="U13839">
        <v>1521500</v>
      </c>
      <c r="V13839">
        <v>832533.54838709685</v>
      </c>
      <c r="W13839">
        <v>1.2083803883891533</v>
      </c>
      <c r="X13839" t="s">
        <v>317</v>
      </c>
    </row>
    <row r="13840" spans="1:24" x14ac:dyDescent="0.35">
      <c r="A13840">
        <v>3300011706</v>
      </c>
      <c r="B13840" t="s">
        <v>168</v>
      </c>
      <c r="C13840" t="s">
        <v>168</v>
      </c>
      <c r="D13840">
        <v>0</v>
      </c>
      <c r="E13840">
        <v>0</v>
      </c>
      <c r="F13840">
        <v>4</v>
      </c>
      <c r="G13840">
        <v>133949</v>
      </c>
      <c r="H13840">
        <v>0</v>
      </c>
      <c r="I13840">
        <v>0</v>
      </c>
      <c r="J13840">
        <v>0</v>
      </c>
      <c r="K13840">
        <v>0</v>
      </c>
      <c r="L13840">
        <v>12</v>
      </c>
      <c r="M13840">
        <v>468800</v>
      </c>
      <c r="N13840">
        <v>1285000</v>
      </c>
      <c r="O13840">
        <v>1887749</v>
      </c>
      <c r="P13840" t="s">
        <v>5</v>
      </c>
      <c r="Q13840" t="s">
        <v>12</v>
      </c>
      <c r="R13840" t="s">
        <v>169</v>
      </c>
      <c r="S13840" t="s">
        <v>170</v>
      </c>
      <c r="T13840">
        <v>1217902.5806451614</v>
      </c>
      <c r="U13840">
        <v>1467600</v>
      </c>
      <c r="V13840">
        <v>249697.41935483855</v>
      </c>
      <c r="W13840">
        <v>0.20502248974837212</v>
      </c>
      <c r="X13840" t="s">
        <v>302</v>
      </c>
    </row>
    <row r="13841" spans="1:24" x14ac:dyDescent="0.35">
      <c r="A13841">
        <v>3301076311</v>
      </c>
      <c r="B13841" t="s">
        <v>168</v>
      </c>
      <c r="C13841" t="s">
        <v>168</v>
      </c>
      <c r="D13841">
        <v>0</v>
      </c>
      <c r="E13841">
        <v>0</v>
      </c>
      <c r="F13841">
        <v>65</v>
      </c>
      <c r="G13841">
        <v>2506990</v>
      </c>
      <c r="H13841">
        <v>22</v>
      </c>
      <c r="I13841">
        <v>710000</v>
      </c>
      <c r="J13841">
        <v>0</v>
      </c>
      <c r="K13841">
        <v>0</v>
      </c>
      <c r="L13841">
        <v>0</v>
      </c>
      <c r="M13841">
        <v>0</v>
      </c>
      <c r="N13841">
        <v>312000</v>
      </c>
      <c r="O13841">
        <v>3528990</v>
      </c>
      <c r="P13841" t="s">
        <v>5</v>
      </c>
      <c r="Q13841" t="s">
        <v>12</v>
      </c>
      <c r="R13841" t="s">
        <v>169</v>
      </c>
      <c r="S13841" t="s">
        <v>170</v>
      </c>
      <c r="T13841">
        <v>2276767.7419354841</v>
      </c>
      <c r="U13841">
        <v>2709306</v>
      </c>
      <c r="V13841">
        <v>432538.25806451589</v>
      </c>
      <c r="W13841">
        <v>0.18997908750095616</v>
      </c>
      <c r="X13841" t="s">
        <v>410</v>
      </c>
    </row>
    <row r="13842" spans="1:24" x14ac:dyDescent="0.35">
      <c r="A13842">
        <v>3300015252</v>
      </c>
      <c r="B13842" t="s">
        <v>168</v>
      </c>
      <c r="C13842" t="s">
        <v>168</v>
      </c>
      <c r="D13842">
        <v>0</v>
      </c>
      <c r="E13842">
        <v>0</v>
      </c>
      <c r="F13842">
        <v>50</v>
      </c>
      <c r="G13842">
        <v>1773582</v>
      </c>
      <c r="H13842">
        <v>0</v>
      </c>
      <c r="I13842">
        <v>0</v>
      </c>
      <c r="J13842">
        <v>0</v>
      </c>
      <c r="K13842">
        <v>0</v>
      </c>
      <c r="L13842">
        <v>1</v>
      </c>
      <c r="M13842">
        <v>50000</v>
      </c>
      <c r="N13842">
        <v>754100</v>
      </c>
      <c r="O13842">
        <v>2577682</v>
      </c>
      <c r="P13842" t="s">
        <v>5</v>
      </c>
      <c r="Q13842" t="s">
        <v>7</v>
      </c>
      <c r="R13842" t="s">
        <v>169</v>
      </c>
      <c r="S13842" t="s">
        <v>170</v>
      </c>
      <c r="T13842">
        <v>1663020.6451612902</v>
      </c>
      <c r="U13842">
        <v>1731873</v>
      </c>
      <c r="V13842">
        <v>68852.354838709813</v>
      </c>
      <c r="W13842">
        <v>4.1401984418559135E-2</v>
      </c>
      <c r="X13842" t="s">
        <v>176</v>
      </c>
    </row>
    <row r="13843" spans="1:24" x14ac:dyDescent="0.35">
      <c r="A13843">
        <v>3300007346</v>
      </c>
      <c r="B13843" t="s">
        <v>168</v>
      </c>
      <c r="C13843" t="s">
        <v>168</v>
      </c>
      <c r="D13843">
        <v>0</v>
      </c>
      <c r="E13843">
        <v>0</v>
      </c>
      <c r="F13843">
        <v>3</v>
      </c>
      <c r="G13843">
        <v>171697</v>
      </c>
      <c r="H13843">
        <v>20</v>
      </c>
      <c r="I13843">
        <v>1360000</v>
      </c>
      <c r="J13843">
        <v>0</v>
      </c>
      <c r="K13843">
        <v>0</v>
      </c>
      <c r="L13843">
        <v>0</v>
      </c>
      <c r="M13843">
        <v>0</v>
      </c>
      <c r="N13843">
        <v>75000</v>
      </c>
      <c r="O13843">
        <v>1606697</v>
      </c>
      <c r="P13843" t="s">
        <v>5</v>
      </c>
      <c r="Q13843" t="s">
        <v>14</v>
      </c>
      <c r="R13843" t="s">
        <v>207</v>
      </c>
      <c r="S13843" t="s">
        <v>170</v>
      </c>
      <c r="T13843">
        <v>1036578.7096774194</v>
      </c>
      <c r="U13843">
        <v>768998</v>
      </c>
      <c r="V13843">
        <v>-267580.70967741939</v>
      </c>
      <c r="W13843">
        <v>-0.25813834220142318</v>
      </c>
      <c r="X13843" t="s">
        <v>323</v>
      </c>
    </row>
    <row r="13844" spans="1:24" x14ac:dyDescent="0.35">
      <c r="A13844">
        <v>3301020071</v>
      </c>
      <c r="B13844" t="s">
        <v>168</v>
      </c>
      <c r="C13844" t="s">
        <v>168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180000</v>
      </c>
      <c r="O13844">
        <v>180000</v>
      </c>
      <c r="P13844" t="s">
        <v>5</v>
      </c>
      <c r="Q13844" t="s">
        <v>15</v>
      </c>
      <c r="R13844" t="s">
        <v>169</v>
      </c>
      <c r="S13844" t="s">
        <v>170</v>
      </c>
      <c r="T13844">
        <v>116129.03225806452</v>
      </c>
      <c r="U13844">
        <v>0</v>
      </c>
      <c r="V13844">
        <v>-116129.03225806452</v>
      </c>
      <c r="W13844">
        <v>0</v>
      </c>
      <c r="X13844" t="s">
        <v>287</v>
      </c>
    </row>
    <row r="13845" spans="1:24" x14ac:dyDescent="0.35">
      <c r="A13845">
        <v>3301000791</v>
      </c>
      <c r="B13845" t="s">
        <v>168</v>
      </c>
      <c r="C13845" t="s">
        <v>168</v>
      </c>
      <c r="D13845">
        <v>0</v>
      </c>
      <c r="E13845">
        <v>0</v>
      </c>
      <c r="F13845">
        <v>73</v>
      </c>
      <c r="G13845">
        <v>2484682</v>
      </c>
      <c r="H13845">
        <v>83</v>
      </c>
      <c r="I13845">
        <v>2110000</v>
      </c>
      <c r="J13845">
        <v>0</v>
      </c>
      <c r="K13845">
        <v>0</v>
      </c>
      <c r="L13845">
        <v>110</v>
      </c>
      <c r="M13845">
        <v>5924000</v>
      </c>
      <c r="N13845">
        <v>933000</v>
      </c>
      <c r="O13845">
        <v>11451682</v>
      </c>
      <c r="P13845" t="s">
        <v>5</v>
      </c>
      <c r="Q13845" t="s">
        <v>17</v>
      </c>
      <c r="R13845" t="s">
        <v>169</v>
      </c>
      <c r="S13845" t="s">
        <v>170</v>
      </c>
      <c r="T13845">
        <v>7388181.935483871</v>
      </c>
      <c r="U13845">
        <v>4656242</v>
      </c>
      <c r="V13845">
        <v>-2731939.935483871</v>
      </c>
      <c r="W13845">
        <v>-0.36977161084284382</v>
      </c>
      <c r="X13845" t="s">
        <v>269</v>
      </c>
    </row>
    <row r="13846" spans="1:24" x14ac:dyDescent="0.35">
      <c r="A13846">
        <v>3300001114</v>
      </c>
      <c r="B13846" t="s">
        <v>168</v>
      </c>
      <c r="C13846" t="s">
        <v>168</v>
      </c>
      <c r="D13846">
        <v>0</v>
      </c>
      <c r="E13846">
        <v>0</v>
      </c>
      <c r="F13846">
        <v>275</v>
      </c>
      <c r="G13846">
        <v>7568206</v>
      </c>
      <c r="H13846">
        <v>45</v>
      </c>
      <c r="I13846">
        <v>1755000</v>
      </c>
      <c r="J13846">
        <v>0</v>
      </c>
      <c r="K13846">
        <v>0</v>
      </c>
      <c r="L13846">
        <v>1</v>
      </c>
      <c r="M13846">
        <v>102400</v>
      </c>
      <c r="N13846">
        <v>150000</v>
      </c>
      <c r="O13846">
        <v>9575606</v>
      </c>
      <c r="P13846" t="s">
        <v>5</v>
      </c>
      <c r="Q13846" t="s">
        <v>13</v>
      </c>
      <c r="R13846" t="s">
        <v>169</v>
      </c>
      <c r="S13846" t="s">
        <v>170</v>
      </c>
      <c r="T13846">
        <v>6177810.3225806449</v>
      </c>
      <c r="U13846">
        <v>6089201</v>
      </c>
      <c r="V13846">
        <v>-88609.322580644861</v>
      </c>
      <c r="W13846">
        <v>-1.4343160109135611E-2</v>
      </c>
      <c r="X13846" t="s">
        <v>252</v>
      </c>
    </row>
    <row r="13847" spans="1:24" x14ac:dyDescent="0.35">
      <c r="A13847">
        <v>3300014906</v>
      </c>
      <c r="B13847" t="s">
        <v>168</v>
      </c>
      <c r="C13847" t="s">
        <v>168</v>
      </c>
      <c r="D13847">
        <v>0</v>
      </c>
      <c r="E13847">
        <v>0</v>
      </c>
      <c r="F13847">
        <v>1</v>
      </c>
      <c r="G13847">
        <v>42598</v>
      </c>
      <c r="H13847">
        <v>19</v>
      </c>
      <c r="I13847">
        <v>1505000</v>
      </c>
      <c r="J13847">
        <v>0</v>
      </c>
      <c r="K13847">
        <v>0</v>
      </c>
      <c r="L13847">
        <v>6</v>
      </c>
      <c r="M13847">
        <v>484400</v>
      </c>
      <c r="N13847">
        <v>1362000</v>
      </c>
      <c r="O13847">
        <v>3393998</v>
      </c>
      <c r="P13847" t="s">
        <v>5</v>
      </c>
      <c r="Q13847" t="s">
        <v>8</v>
      </c>
      <c r="R13847" t="s">
        <v>169</v>
      </c>
      <c r="S13847" t="s">
        <v>170</v>
      </c>
      <c r="T13847">
        <v>2189676.1290322579</v>
      </c>
      <c r="U13847">
        <v>2527000</v>
      </c>
      <c r="V13847">
        <v>337323.87096774206</v>
      </c>
      <c r="W13847">
        <v>0.1540519469958439</v>
      </c>
      <c r="X13847" t="s">
        <v>336</v>
      </c>
    </row>
    <row r="13848" spans="1:24" x14ac:dyDescent="0.35">
      <c r="A13848">
        <v>3300028001</v>
      </c>
      <c r="B13848" t="s">
        <v>168</v>
      </c>
      <c r="C13848" t="s">
        <v>168</v>
      </c>
      <c r="D13848">
        <v>0</v>
      </c>
      <c r="E13848">
        <v>0</v>
      </c>
      <c r="F13848">
        <v>71</v>
      </c>
      <c r="G13848">
        <v>2747428</v>
      </c>
      <c r="H13848">
        <v>35</v>
      </c>
      <c r="I13848">
        <v>1283000</v>
      </c>
      <c r="J13848">
        <v>0</v>
      </c>
      <c r="K13848">
        <v>0</v>
      </c>
      <c r="L13848">
        <v>12</v>
      </c>
      <c r="M13848">
        <v>608800</v>
      </c>
      <c r="N13848">
        <v>150000</v>
      </c>
      <c r="O13848">
        <v>4789228</v>
      </c>
      <c r="P13848" t="s">
        <v>5</v>
      </c>
      <c r="Q13848" t="s">
        <v>10</v>
      </c>
      <c r="R13848" t="s">
        <v>181</v>
      </c>
      <c r="S13848" t="s">
        <v>170</v>
      </c>
      <c r="T13848">
        <v>3089824.5161290322</v>
      </c>
      <c r="U13848">
        <v>2882961</v>
      </c>
      <c r="V13848">
        <v>-206863.51612903224</v>
      </c>
      <c r="W13848">
        <v>-6.6949923870820105E-2</v>
      </c>
      <c r="X13848" t="s">
        <v>379</v>
      </c>
    </row>
    <row r="13849" spans="1:24" x14ac:dyDescent="0.35">
      <c r="A13849">
        <v>3301073497</v>
      </c>
      <c r="B13849" t="s">
        <v>168</v>
      </c>
      <c r="C13849" t="s">
        <v>168</v>
      </c>
      <c r="D13849">
        <v>0</v>
      </c>
      <c r="E13849">
        <v>0</v>
      </c>
      <c r="F13849">
        <v>8</v>
      </c>
      <c r="G13849">
        <v>277592</v>
      </c>
      <c r="H13849">
        <v>8</v>
      </c>
      <c r="I13849">
        <v>580000</v>
      </c>
      <c r="J13849">
        <v>0</v>
      </c>
      <c r="K13849">
        <v>0</v>
      </c>
      <c r="L13849">
        <v>9</v>
      </c>
      <c r="M13849">
        <v>321600</v>
      </c>
      <c r="N13849">
        <v>150000</v>
      </c>
      <c r="O13849">
        <v>1329192</v>
      </c>
      <c r="P13849" t="s">
        <v>5</v>
      </c>
      <c r="Q13849" t="s">
        <v>13</v>
      </c>
      <c r="R13849" t="s">
        <v>207</v>
      </c>
      <c r="S13849" t="s">
        <v>170</v>
      </c>
      <c r="T13849">
        <v>857543.22580645164</v>
      </c>
      <c r="U13849">
        <v>183597</v>
      </c>
      <c r="V13849">
        <v>-673946.22580645164</v>
      </c>
      <c r="W13849">
        <v>-0.7859035037827492</v>
      </c>
      <c r="X13849" t="s">
        <v>399</v>
      </c>
    </row>
    <row r="13850" spans="1:24" x14ac:dyDescent="0.35">
      <c r="A13850">
        <v>3301022197</v>
      </c>
      <c r="B13850" t="s">
        <v>168</v>
      </c>
      <c r="C13850" t="s">
        <v>168</v>
      </c>
      <c r="D13850">
        <v>0</v>
      </c>
      <c r="E13850">
        <v>0</v>
      </c>
      <c r="F13850">
        <v>25</v>
      </c>
      <c r="G13850">
        <v>700773</v>
      </c>
      <c r="H13850">
        <v>0</v>
      </c>
      <c r="I13850">
        <v>0</v>
      </c>
      <c r="J13850">
        <v>0</v>
      </c>
      <c r="K13850">
        <v>0</v>
      </c>
      <c r="L13850">
        <v>1</v>
      </c>
      <c r="M13850">
        <v>3599</v>
      </c>
      <c r="N13850">
        <v>1574500</v>
      </c>
      <c r="O13850">
        <v>2278872</v>
      </c>
      <c r="P13850" t="s">
        <v>5</v>
      </c>
      <c r="Q13850" t="s">
        <v>7</v>
      </c>
      <c r="R13850" t="s">
        <v>169</v>
      </c>
      <c r="S13850" t="s">
        <v>170</v>
      </c>
      <c r="T13850">
        <v>1470240</v>
      </c>
      <c r="U13850">
        <v>2359730</v>
      </c>
      <c r="V13850">
        <v>889490</v>
      </c>
      <c r="W13850">
        <v>0.60499646316247691</v>
      </c>
      <c r="X13850" t="s">
        <v>307</v>
      </c>
    </row>
    <row r="13851" spans="1:24" x14ac:dyDescent="0.35">
      <c r="A13851">
        <v>3301076288</v>
      </c>
      <c r="B13851" t="s">
        <v>168</v>
      </c>
      <c r="C13851" t="s">
        <v>168</v>
      </c>
      <c r="D13851">
        <v>0</v>
      </c>
      <c r="E13851">
        <v>0</v>
      </c>
      <c r="F13851">
        <v>2</v>
      </c>
      <c r="G13851">
        <v>48575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1216000</v>
      </c>
      <c r="O13851">
        <v>1264575</v>
      </c>
      <c r="P13851" t="s">
        <v>5</v>
      </c>
      <c r="Q13851" t="s">
        <v>16</v>
      </c>
      <c r="R13851" t="s">
        <v>169</v>
      </c>
      <c r="S13851" t="s">
        <v>170</v>
      </c>
      <c r="T13851">
        <v>815854.83870967745</v>
      </c>
      <c r="U13851">
        <v>818380</v>
      </c>
      <c r="V13851">
        <v>2525.1612903225468</v>
      </c>
      <c r="W13851">
        <v>3.095111005673834E-3</v>
      </c>
      <c r="X13851" t="s">
        <v>265</v>
      </c>
    </row>
    <row r="13852" spans="1:24" x14ac:dyDescent="0.35">
      <c r="A13852">
        <v>3300013767</v>
      </c>
      <c r="B13852" t="s">
        <v>168</v>
      </c>
      <c r="C13852" t="s">
        <v>168</v>
      </c>
      <c r="D13852">
        <v>0</v>
      </c>
      <c r="E13852">
        <v>0</v>
      </c>
      <c r="F13852">
        <v>48</v>
      </c>
      <c r="G13852">
        <v>2358280</v>
      </c>
      <c r="H13852">
        <v>26</v>
      </c>
      <c r="I13852">
        <v>1250000</v>
      </c>
      <c r="J13852">
        <v>0</v>
      </c>
      <c r="K13852">
        <v>0</v>
      </c>
      <c r="L13852">
        <v>4</v>
      </c>
      <c r="M13852">
        <v>559600</v>
      </c>
      <c r="N13852">
        <v>342000</v>
      </c>
      <c r="O13852">
        <v>4509880</v>
      </c>
      <c r="P13852" t="s">
        <v>5</v>
      </c>
      <c r="Q13852" t="s">
        <v>8</v>
      </c>
      <c r="R13852" t="s">
        <v>169</v>
      </c>
      <c r="S13852" t="s">
        <v>170</v>
      </c>
      <c r="T13852">
        <v>2909600</v>
      </c>
      <c r="U13852">
        <v>4772446</v>
      </c>
      <c r="V13852">
        <v>1862846</v>
      </c>
      <c r="W13852">
        <v>0.64024127027770139</v>
      </c>
      <c r="X13852" t="s">
        <v>391</v>
      </c>
    </row>
    <row r="13853" spans="1:24" x14ac:dyDescent="0.35">
      <c r="A13853">
        <v>3301062225</v>
      </c>
      <c r="B13853" t="s">
        <v>168</v>
      </c>
      <c r="C13853" t="s">
        <v>168</v>
      </c>
      <c r="D13853">
        <v>0</v>
      </c>
      <c r="E13853">
        <v>0</v>
      </c>
      <c r="F13853">
        <v>20</v>
      </c>
      <c r="G13853">
        <v>846832</v>
      </c>
      <c r="H13853">
        <v>19</v>
      </c>
      <c r="I13853">
        <v>795000</v>
      </c>
      <c r="J13853">
        <v>0</v>
      </c>
      <c r="K13853">
        <v>0</v>
      </c>
      <c r="L13853">
        <v>0</v>
      </c>
      <c r="M13853">
        <v>0</v>
      </c>
      <c r="N13853">
        <v>293000</v>
      </c>
      <c r="O13853">
        <v>1934832</v>
      </c>
      <c r="P13853" t="s">
        <v>5</v>
      </c>
      <c r="Q13853" t="s">
        <v>12</v>
      </c>
      <c r="R13853" t="s">
        <v>169</v>
      </c>
      <c r="S13853" t="s">
        <v>170</v>
      </c>
      <c r="T13853">
        <v>1248278.7096774194</v>
      </c>
      <c r="U13853">
        <v>1474144</v>
      </c>
      <c r="V13853">
        <v>225865.29032258061</v>
      </c>
      <c r="W13853">
        <v>0.18094139439496559</v>
      </c>
      <c r="X13853" t="s">
        <v>361</v>
      </c>
    </row>
    <row r="13854" spans="1:24" x14ac:dyDescent="0.35">
      <c r="A13854">
        <v>3300023176</v>
      </c>
      <c r="B13854" t="s">
        <v>168</v>
      </c>
      <c r="C13854" t="s">
        <v>168</v>
      </c>
      <c r="D13854">
        <v>0</v>
      </c>
      <c r="E13854">
        <v>0</v>
      </c>
      <c r="F13854">
        <v>94</v>
      </c>
      <c r="G13854">
        <v>4328823</v>
      </c>
      <c r="H13854">
        <v>0</v>
      </c>
      <c r="I13854">
        <v>0</v>
      </c>
      <c r="J13854">
        <v>0</v>
      </c>
      <c r="K13854">
        <v>0</v>
      </c>
      <c r="L13854">
        <v>12</v>
      </c>
      <c r="M13854">
        <v>505010</v>
      </c>
      <c r="N13854">
        <v>330000</v>
      </c>
      <c r="O13854">
        <v>5163833</v>
      </c>
      <c r="P13854" t="s">
        <v>5</v>
      </c>
      <c r="Q13854" t="s">
        <v>12</v>
      </c>
      <c r="R13854" t="s">
        <v>169</v>
      </c>
      <c r="S13854" t="s">
        <v>170</v>
      </c>
      <c r="T13854">
        <v>3331505.1612903224</v>
      </c>
      <c r="U13854">
        <v>2809687</v>
      </c>
      <c r="V13854">
        <v>-521818.16129032243</v>
      </c>
      <c r="W13854">
        <v>-0.1566313531053386</v>
      </c>
      <c r="X13854" t="s">
        <v>248</v>
      </c>
    </row>
    <row r="13855" spans="1:24" x14ac:dyDescent="0.35">
      <c r="A13855">
        <v>3301056450</v>
      </c>
      <c r="B13855" t="s">
        <v>168</v>
      </c>
      <c r="C13855" t="s">
        <v>168</v>
      </c>
      <c r="D13855">
        <v>0</v>
      </c>
      <c r="E13855">
        <v>0</v>
      </c>
      <c r="F13855">
        <v>534</v>
      </c>
      <c r="G13855">
        <v>9950657</v>
      </c>
      <c r="H13855">
        <v>30</v>
      </c>
      <c r="I13855">
        <v>705000</v>
      </c>
      <c r="J13855">
        <v>0</v>
      </c>
      <c r="K13855">
        <v>0</v>
      </c>
      <c r="L13855">
        <v>10</v>
      </c>
      <c r="M13855">
        <v>424000</v>
      </c>
      <c r="N13855">
        <v>0</v>
      </c>
      <c r="O13855">
        <v>11079657</v>
      </c>
      <c r="P13855" t="s">
        <v>5</v>
      </c>
      <c r="Q13855" t="s">
        <v>13</v>
      </c>
      <c r="R13855" t="s">
        <v>169</v>
      </c>
      <c r="S13855" t="s">
        <v>170</v>
      </c>
      <c r="T13855">
        <v>7148165.8064516131</v>
      </c>
      <c r="U13855">
        <v>5947890</v>
      </c>
      <c r="V13855">
        <v>-1200275.8064516131</v>
      </c>
      <c r="W13855">
        <v>-0.16791381718766207</v>
      </c>
      <c r="X13855" t="s">
        <v>392</v>
      </c>
    </row>
    <row r="13856" spans="1:24" x14ac:dyDescent="0.35">
      <c r="A13856">
        <v>3300002185</v>
      </c>
      <c r="B13856" t="s">
        <v>168</v>
      </c>
      <c r="C13856" t="s">
        <v>168</v>
      </c>
      <c r="D13856">
        <v>0</v>
      </c>
      <c r="E13856">
        <v>0</v>
      </c>
      <c r="F13856">
        <v>6</v>
      </c>
      <c r="G13856">
        <v>214193</v>
      </c>
      <c r="H13856">
        <v>28</v>
      </c>
      <c r="I13856">
        <v>995000</v>
      </c>
      <c r="J13856">
        <v>0</v>
      </c>
      <c r="K13856">
        <v>0</v>
      </c>
      <c r="L13856">
        <v>35</v>
      </c>
      <c r="M13856">
        <v>1114000</v>
      </c>
      <c r="N13856">
        <v>165000</v>
      </c>
      <c r="O13856">
        <v>2488193</v>
      </c>
      <c r="P13856" t="s">
        <v>5</v>
      </c>
      <c r="Q13856" t="s">
        <v>10</v>
      </c>
      <c r="R13856" t="s">
        <v>169</v>
      </c>
      <c r="S13856" t="s">
        <v>170</v>
      </c>
      <c r="T13856">
        <v>1605285.8064516131</v>
      </c>
      <c r="U13856">
        <v>1397447</v>
      </c>
      <c r="V13856">
        <v>-207838.80645161308</v>
      </c>
      <c r="W13856">
        <v>-0.12947152813306695</v>
      </c>
      <c r="X13856" t="s">
        <v>272</v>
      </c>
    </row>
    <row r="13857" spans="1:24" x14ac:dyDescent="0.35">
      <c r="A13857">
        <v>3301003501</v>
      </c>
      <c r="B13857" t="s">
        <v>168</v>
      </c>
      <c r="C13857" t="s">
        <v>168</v>
      </c>
      <c r="D13857">
        <v>0</v>
      </c>
      <c r="E13857">
        <v>0</v>
      </c>
      <c r="F13857">
        <v>6</v>
      </c>
      <c r="G13857">
        <v>138993</v>
      </c>
      <c r="H13857">
        <v>6</v>
      </c>
      <c r="I13857">
        <v>110000</v>
      </c>
      <c r="J13857">
        <v>0</v>
      </c>
      <c r="K13857">
        <v>0</v>
      </c>
      <c r="L13857">
        <v>1</v>
      </c>
      <c r="M13857">
        <v>22400</v>
      </c>
      <c r="N13857">
        <v>150000</v>
      </c>
      <c r="O13857">
        <v>421393</v>
      </c>
      <c r="P13857" t="s">
        <v>5</v>
      </c>
      <c r="Q13857" t="s">
        <v>9</v>
      </c>
      <c r="R13857" t="s">
        <v>169</v>
      </c>
      <c r="S13857" t="s">
        <v>170</v>
      </c>
      <c r="T13857">
        <v>271866.45161290321</v>
      </c>
      <c r="U13857">
        <v>30000</v>
      </c>
      <c r="V13857">
        <v>-241866.45161290321</v>
      </c>
      <c r="W13857">
        <v>-0.88965170280474526</v>
      </c>
      <c r="X13857" t="s">
        <v>209</v>
      </c>
    </row>
    <row r="13858" spans="1:24" x14ac:dyDescent="0.35">
      <c r="A13858">
        <v>3300013149</v>
      </c>
      <c r="B13858" t="s">
        <v>168</v>
      </c>
      <c r="C13858" t="s">
        <v>168</v>
      </c>
      <c r="D13858">
        <v>0</v>
      </c>
      <c r="E13858">
        <v>0</v>
      </c>
      <c r="F13858">
        <v>72</v>
      </c>
      <c r="G13858">
        <v>3628095</v>
      </c>
      <c r="H13858">
        <v>17</v>
      </c>
      <c r="I13858">
        <v>450000</v>
      </c>
      <c r="J13858">
        <v>0</v>
      </c>
      <c r="K13858">
        <v>0</v>
      </c>
      <c r="L13858">
        <v>0</v>
      </c>
      <c r="M13858">
        <v>0</v>
      </c>
      <c r="N13858">
        <v>330000</v>
      </c>
      <c r="O13858">
        <v>4408095</v>
      </c>
      <c r="P13858" t="s">
        <v>5</v>
      </c>
      <c r="Q13858" t="s">
        <v>12</v>
      </c>
      <c r="R13858" t="s">
        <v>169</v>
      </c>
      <c r="S13858" t="s">
        <v>170</v>
      </c>
      <c r="T13858">
        <v>2843932.2580645164</v>
      </c>
      <c r="U13858">
        <v>3498376</v>
      </c>
      <c r="V13858">
        <v>654443.74193548365</v>
      </c>
      <c r="W13858">
        <v>0.23011931457920021</v>
      </c>
      <c r="X13858" t="s">
        <v>410</v>
      </c>
    </row>
    <row r="13859" spans="1:24" x14ac:dyDescent="0.35">
      <c r="A13859">
        <v>3301060956</v>
      </c>
      <c r="B13859" t="s">
        <v>168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 t="s">
        <v>5</v>
      </c>
      <c r="Q13859" t="s">
        <v>13</v>
      </c>
      <c r="R13859" t="s">
        <v>181</v>
      </c>
      <c r="S13859" t="s">
        <v>170</v>
      </c>
      <c r="T13859">
        <v>0</v>
      </c>
      <c r="U13859">
        <v>0</v>
      </c>
      <c r="V13859">
        <v>0</v>
      </c>
      <c r="W13859">
        <v>0</v>
      </c>
      <c r="X13859" t="s">
        <v>340</v>
      </c>
    </row>
    <row r="13860" spans="1:24" x14ac:dyDescent="0.35">
      <c r="A13860">
        <v>3301049221</v>
      </c>
      <c r="B13860" t="s">
        <v>168</v>
      </c>
      <c r="C13860" t="s">
        <v>168</v>
      </c>
      <c r="D13860">
        <v>0</v>
      </c>
      <c r="E13860">
        <v>0</v>
      </c>
      <c r="F13860">
        <v>179</v>
      </c>
      <c r="G13860">
        <v>4722102</v>
      </c>
      <c r="H13860">
        <v>46</v>
      </c>
      <c r="I13860">
        <v>2550000</v>
      </c>
      <c r="J13860">
        <v>0</v>
      </c>
      <c r="K13860">
        <v>0</v>
      </c>
      <c r="L13860">
        <v>0</v>
      </c>
      <c r="M13860">
        <v>0</v>
      </c>
      <c r="N13860">
        <v>30000</v>
      </c>
      <c r="O13860">
        <v>7302102</v>
      </c>
      <c r="P13860" t="s">
        <v>5</v>
      </c>
      <c r="Q13860" t="s">
        <v>13</v>
      </c>
      <c r="R13860" t="s">
        <v>169</v>
      </c>
      <c r="S13860" t="s">
        <v>170</v>
      </c>
      <c r="T13860">
        <v>4711033.5483870972</v>
      </c>
      <c r="U13860">
        <v>4352416</v>
      </c>
      <c r="V13860">
        <v>-358617.54838709719</v>
      </c>
      <c r="W13860">
        <v>-7.6122902692950634E-2</v>
      </c>
      <c r="X13860" t="s">
        <v>414</v>
      </c>
    </row>
    <row r="13861" spans="1:24" x14ac:dyDescent="0.35">
      <c r="A13861">
        <v>3301030079</v>
      </c>
      <c r="B13861" t="s">
        <v>168</v>
      </c>
      <c r="C13861" t="s">
        <v>168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564000</v>
      </c>
      <c r="O13861">
        <v>564000</v>
      </c>
      <c r="P13861" t="s">
        <v>5</v>
      </c>
      <c r="Q13861" t="s">
        <v>6</v>
      </c>
      <c r="R13861" t="s">
        <v>207</v>
      </c>
      <c r="S13861" t="s">
        <v>170</v>
      </c>
      <c r="T13861">
        <v>363870.96774193546</v>
      </c>
      <c r="U13861">
        <v>345000</v>
      </c>
      <c r="V13861">
        <v>-18870.967741935456</v>
      </c>
      <c r="W13861">
        <v>-5.1861702127659504E-2</v>
      </c>
      <c r="X13861" t="s">
        <v>178</v>
      </c>
    </row>
    <row r="13862" spans="1:24" x14ac:dyDescent="0.35">
      <c r="A13862">
        <v>3301070943</v>
      </c>
      <c r="B13862" t="s">
        <v>168</v>
      </c>
      <c r="C13862" t="s">
        <v>168</v>
      </c>
      <c r="D13862">
        <v>0</v>
      </c>
      <c r="E13862">
        <v>0</v>
      </c>
      <c r="F13862">
        <v>79</v>
      </c>
      <c r="G13862">
        <v>3046681</v>
      </c>
      <c r="H13862">
        <v>15</v>
      </c>
      <c r="I13862">
        <v>172000</v>
      </c>
      <c r="J13862">
        <v>0</v>
      </c>
      <c r="K13862">
        <v>0</v>
      </c>
      <c r="L13862">
        <v>0</v>
      </c>
      <c r="M13862">
        <v>0</v>
      </c>
      <c r="N13862">
        <v>150000</v>
      </c>
      <c r="O13862">
        <v>3368681</v>
      </c>
      <c r="P13862" t="s">
        <v>5</v>
      </c>
      <c r="Q13862" t="s">
        <v>14</v>
      </c>
      <c r="R13862" t="s">
        <v>169</v>
      </c>
      <c r="S13862" t="s">
        <v>170</v>
      </c>
      <c r="T13862">
        <v>2173342.5806451612</v>
      </c>
      <c r="U13862">
        <v>1920950</v>
      </c>
      <c r="V13862">
        <v>-252392.58064516122</v>
      </c>
      <c r="W13862">
        <v>-0.11613106138574714</v>
      </c>
      <c r="X13862" t="s">
        <v>358</v>
      </c>
    </row>
    <row r="13863" spans="1:24" x14ac:dyDescent="0.35">
      <c r="A13863">
        <v>6001122585</v>
      </c>
      <c r="B13863" t="s">
        <v>168</v>
      </c>
      <c r="C13863" t="s">
        <v>168</v>
      </c>
      <c r="D13863">
        <v>0</v>
      </c>
      <c r="E13863">
        <v>0</v>
      </c>
      <c r="F13863">
        <v>0</v>
      </c>
      <c r="G13863">
        <v>0</v>
      </c>
      <c r="H13863">
        <v>9</v>
      </c>
      <c r="I13863">
        <v>250000</v>
      </c>
      <c r="J13863">
        <v>0</v>
      </c>
      <c r="K13863">
        <v>0</v>
      </c>
      <c r="L13863">
        <v>5</v>
      </c>
      <c r="M13863">
        <v>112000</v>
      </c>
      <c r="N13863">
        <v>420000</v>
      </c>
      <c r="O13863">
        <v>782000</v>
      </c>
      <c r="P13863" t="s">
        <v>5</v>
      </c>
      <c r="Q13863" t="s">
        <v>17</v>
      </c>
      <c r="R13863" t="s">
        <v>169</v>
      </c>
      <c r="S13863" t="s">
        <v>170</v>
      </c>
      <c r="T13863">
        <v>504516.12903225806</v>
      </c>
      <c r="U13863">
        <v>357500</v>
      </c>
      <c r="V13863">
        <v>-147016.12903225806</v>
      </c>
      <c r="W13863">
        <v>-0.2914002557544757</v>
      </c>
      <c r="X13863" t="s">
        <v>278</v>
      </c>
    </row>
    <row r="13864" spans="1:24" x14ac:dyDescent="0.35">
      <c r="A13864">
        <v>3300013055</v>
      </c>
      <c r="B13864" t="s">
        <v>168</v>
      </c>
      <c r="C13864" t="s">
        <v>168</v>
      </c>
      <c r="D13864">
        <v>0</v>
      </c>
      <c r="E13864">
        <v>0</v>
      </c>
      <c r="F13864">
        <v>4</v>
      </c>
      <c r="G13864">
        <v>180797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303000</v>
      </c>
      <c r="O13864">
        <v>483797</v>
      </c>
      <c r="P13864" t="s">
        <v>5</v>
      </c>
      <c r="Q13864" t="s">
        <v>12</v>
      </c>
      <c r="R13864" t="s">
        <v>169</v>
      </c>
      <c r="S13864" t="s">
        <v>170</v>
      </c>
      <c r="T13864">
        <v>312127.09677419357</v>
      </c>
      <c r="U13864">
        <v>742246</v>
      </c>
      <c r="V13864">
        <v>430118.90322580643</v>
      </c>
      <c r="W13864">
        <v>1.3780248740690824</v>
      </c>
      <c r="X13864" t="s">
        <v>354</v>
      </c>
    </row>
    <row r="13865" spans="1:24" x14ac:dyDescent="0.35">
      <c r="A13865">
        <v>3300014138</v>
      </c>
      <c r="B13865" t="s">
        <v>168</v>
      </c>
      <c r="C13865" t="s">
        <v>168</v>
      </c>
      <c r="D13865">
        <v>0</v>
      </c>
      <c r="E13865">
        <v>0</v>
      </c>
      <c r="F13865">
        <v>35</v>
      </c>
      <c r="G13865">
        <v>1542652</v>
      </c>
      <c r="H13865">
        <v>25</v>
      </c>
      <c r="I13865">
        <v>1065000</v>
      </c>
      <c r="J13865">
        <v>0</v>
      </c>
      <c r="K13865">
        <v>0</v>
      </c>
      <c r="L13865">
        <v>0</v>
      </c>
      <c r="M13865">
        <v>0</v>
      </c>
      <c r="N13865">
        <v>342000</v>
      </c>
      <c r="O13865">
        <v>2949652</v>
      </c>
      <c r="P13865" t="s">
        <v>5</v>
      </c>
      <c r="Q13865" t="s">
        <v>8</v>
      </c>
      <c r="R13865" t="s">
        <v>169</v>
      </c>
      <c r="S13865" t="s">
        <v>170</v>
      </c>
      <c r="T13865">
        <v>1903001.2903225806</v>
      </c>
      <c r="U13865">
        <v>2444168</v>
      </c>
      <c r="V13865">
        <v>541166.70967741939</v>
      </c>
      <c r="W13865">
        <v>0.28437537716313654</v>
      </c>
      <c r="X13865" t="s">
        <v>391</v>
      </c>
    </row>
    <row r="13866" spans="1:24" x14ac:dyDescent="0.35">
      <c r="A13866">
        <v>3300014081</v>
      </c>
      <c r="B13866" t="s">
        <v>168</v>
      </c>
      <c r="C13866" t="s">
        <v>168</v>
      </c>
      <c r="D13866">
        <v>0</v>
      </c>
      <c r="E13866">
        <v>0</v>
      </c>
      <c r="F13866">
        <v>17</v>
      </c>
      <c r="G13866">
        <v>596469</v>
      </c>
      <c r="H13866">
        <v>12</v>
      </c>
      <c r="I13866">
        <v>665000</v>
      </c>
      <c r="J13866">
        <v>0</v>
      </c>
      <c r="K13866">
        <v>0</v>
      </c>
      <c r="L13866">
        <v>22</v>
      </c>
      <c r="M13866">
        <v>2072800</v>
      </c>
      <c r="N13866">
        <v>1188000</v>
      </c>
      <c r="O13866">
        <v>4522269</v>
      </c>
      <c r="P13866" t="s">
        <v>5</v>
      </c>
      <c r="Q13866" t="s">
        <v>8</v>
      </c>
      <c r="R13866" t="s">
        <v>169</v>
      </c>
      <c r="S13866" t="s">
        <v>170</v>
      </c>
      <c r="T13866">
        <v>2917592.9032258065</v>
      </c>
      <c r="U13866">
        <v>2802442</v>
      </c>
      <c r="V13866">
        <v>-115150.90322580654</v>
      </c>
      <c r="W13866">
        <v>-3.9467776021284928E-2</v>
      </c>
      <c r="X13866" t="s">
        <v>227</v>
      </c>
    </row>
    <row r="13867" spans="1:24" x14ac:dyDescent="0.35">
      <c r="A13867">
        <v>3301015656</v>
      </c>
      <c r="B13867" t="s">
        <v>168</v>
      </c>
      <c r="C13867" t="s">
        <v>168</v>
      </c>
      <c r="D13867">
        <v>0</v>
      </c>
      <c r="E13867">
        <v>0</v>
      </c>
      <c r="F13867">
        <v>24</v>
      </c>
      <c r="G13867">
        <v>940296</v>
      </c>
      <c r="H13867">
        <v>14</v>
      </c>
      <c r="I13867">
        <v>695000</v>
      </c>
      <c r="J13867">
        <v>0</v>
      </c>
      <c r="K13867">
        <v>0</v>
      </c>
      <c r="L13867">
        <v>6</v>
      </c>
      <c r="M13867">
        <v>384400</v>
      </c>
      <c r="N13867">
        <v>165000</v>
      </c>
      <c r="O13867">
        <v>2184696</v>
      </c>
      <c r="P13867" t="s">
        <v>5</v>
      </c>
      <c r="Q13867" t="s">
        <v>14</v>
      </c>
      <c r="R13867" t="s">
        <v>169</v>
      </c>
      <c r="S13867" t="s">
        <v>170</v>
      </c>
      <c r="T13867">
        <v>1409481.2903225806</v>
      </c>
      <c r="U13867">
        <v>1367586</v>
      </c>
      <c r="V13867">
        <v>-41895.290322580608</v>
      </c>
      <c r="W13867">
        <v>-2.9723906667106115E-2</v>
      </c>
      <c r="X13867" t="s">
        <v>355</v>
      </c>
    </row>
    <row r="13868" spans="1:24" x14ac:dyDescent="0.35">
      <c r="A13868">
        <v>3300016063</v>
      </c>
      <c r="B13868" t="s">
        <v>168</v>
      </c>
      <c r="C13868" t="s">
        <v>168</v>
      </c>
      <c r="D13868">
        <v>0</v>
      </c>
      <c r="E13868">
        <v>0</v>
      </c>
      <c r="F13868">
        <v>119</v>
      </c>
      <c r="G13868">
        <v>4928601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154800</v>
      </c>
      <c r="N13868">
        <v>922500</v>
      </c>
      <c r="O13868">
        <v>6005901</v>
      </c>
      <c r="P13868" t="s">
        <v>5</v>
      </c>
      <c r="Q13868" t="s">
        <v>7</v>
      </c>
      <c r="R13868" t="s">
        <v>169</v>
      </c>
      <c r="S13868" t="s">
        <v>170</v>
      </c>
      <c r="T13868">
        <v>3874774.8387096776</v>
      </c>
      <c r="U13868">
        <v>4303027</v>
      </c>
      <c r="V13868">
        <v>428252.16129032243</v>
      </c>
      <c r="W13868">
        <v>0.11052310885577366</v>
      </c>
      <c r="X13868" t="s">
        <v>317</v>
      </c>
    </row>
    <row r="13869" spans="1:24" x14ac:dyDescent="0.35">
      <c r="A13869">
        <v>3300015199</v>
      </c>
      <c r="B13869" t="s">
        <v>168</v>
      </c>
      <c r="C13869" t="s">
        <v>168</v>
      </c>
      <c r="D13869">
        <v>0</v>
      </c>
      <c r="E13869">
        <v>0</v>
      </c>
      <c r="F13869">
        <v>76</v>
      </c>
      <c r="G13869">
        <v>3246231</v>
      </c>
      <c r="H13869">
        <v>1</v>
      </c>
      <c r="I13869">
        <v>10000</v>
      </c>
      <c r="J13869">
        <v>0</v>
      </c>
      <c r="K13869">
        <v>0</v>
      </c>
      <c r="L13869">
        <v>1</v>
      </c>
      <c r="M13869">
        <v>52400</v>
      </c>
      <c r="N13869">
        <v>855700</v>
      </c>
      <c r="O13869">
        <v>4164331</v>
      </c>
      <c r="P13869" t="s">
        <v>5</v>
      </c>
      <c r="Q13869" t="s">
        <v>7</v>
      </c>
      <c r="R13869" t="s">
        <v>169</v>
      </c>
      <c r="S13869" t="s">
        <v>170</v>
      </c>
      <c r="T13869">
        <v>2686665.1612903224</v>
      </c>
      <c r="U13869">
        <v>2834256</v>
      </c>
      <c r="V13869">
        <v>147590.83870967757</v>
      </c>
      <c r="W13869">
        <v>5.4934586131601959E-2</v>
      </c>
      <c r="X13869" t="s">
        <v>176</v>
      </c>
    </row>
    <row r="13870" spans="1:24" x14ac:dyDescent="0.35">
      <c r="A13870">
        <v>3300005327</v>
      </c>
      <c r="B13870" t="s">
        <v>168</v>
      </c>
      <c r="C13870" t="s">
        <v>168</v>
      </c>
      <c r="D13870">
        <v>0</v>
      </c>
      <c r="E13870">
        <v>0</v>
      </c>
      <c r="F13870">
        <v>904</v>
      </c>
      <c r="G13870">
        <v>38706900</v>
      </c>
      <c r="H13870">
        <v>13</v>
      </c>
      <c r="I13870">
        <v>200000</v>
      </c>
      <c r="J13870">
        <v>0</v>
      </c>
      <c r="K13870">
        <v>0</v>
      </c>
      <c r="L13870">
        <v>3</v>
      </c>
      <c r="M13870">
        <v>923300</v>
      </c>
      <c r="N13870">
        <v>300000</v>
      </c>
      <c r="O13870">
        <v>40130200</v>
      </c>
      <c r="P13870" t="s">
        <v>5</v>
      </c>
      <c r="Q13870" t="s">
        <v>10</v>
      </c>
      <c r="R13870" t="s">
        <v>169</v>
      </c>
      <c r="S13870" t="s">
        <v>170</v>
      </c>
      <c r="T13870">
        <v>25890451.612903222</v>
      </c>
      <c r="U13870">
        <v>25759401</v>
      </c>
      <c r="V13870">
        <v>-131050.61290322244</v>
      </c>
      <c r="W13870">
        <v>-5.061735301593151E-3</v>
      </c>
      <c r="X13870" t="s">
        <v>379</v>
      </c>
    </row>
    <row r="13871" spans="1:24" x14ac:dyDescent="0.35">
      <c r="A13871">
        <v>3300006012</v>
      </c>
      <c r="B13871" t="s">
        <v>168</v>
      </c>
      <c r="C13871" t="s">
        <v>168</v>
      </c>
      <c r="D13871">
        <v>0</v>
      </c>
      <c r="E13871">
        <v>0</v>
      </c>
      <c r="F13871">
        <v>13</v>
      </c>
      <c r="G13871">
        <v>338687</v>
      </c>
      <c r="H13871">
        <v>74</v>
      </c>
      <c r="I13871">
        <v>2333000</v>
      </c>
      <c r="J13871">
        <v>0</v>
      </c>
      <c r="K13871">
        <v>0</v>
      </c>
      <c r="L13871">
        <v>0</v>
      </c>
      <c r="M13871">
        <v>0</v>
      </c>
      <c r="N13871">
        <v>150000</v>
      </c>
      <c r="O13871">
        <v>2821687</v>
      </c>
      <c r="P13871" t="s">
        <v>5</v>
      </c>
      <c r="Q13871" t="s">
        <v>14</v>
      </c>
      <c r="R13871" t="s">
        <v>169</v>
      </c>
      <c r="S13871" t="s">
        <v>170</v>
      </c>
      <c r="T13871">
        <v>1820443.2258064514</v>
      </c>
      <c r="U13871">
        <v>1260492</v>
      </c>
      <c r="V13871">
        <v>-559951.2258064514</v>
      </c>
      <c r="W13871">
        <v>-0.3075906009419187</v>
      </c>
      <c r="X13871" t="s">
        <v>231</v>
      </c>
    </row>
    <row r="13872" spans="1:24" x14ac:dyDescent="0.35">
      <c r="A13872">
        <v>3301074963</v>
      </c>
      <c r="B13872" t="s">
        <v>168</v>
      </c>
      <c r="C13872" t="s">
        <v>168</v>
      </c>
      <c r="D13872">
        <v>0</v>
      </c>
      <c r="E13872">
        <v>0</v>
      </c>
      <c r="F13872">
        <v>8</v>
      </c>
      <c r="G13872">
        <v>201990</v>
      </c>
      <c r="H13872">
        <v>17</v>
      </c>
      <c r="I13872">
        <v>655000</v>
      </c>
      <c r="J13872">
        <v>0</v>
      </c>
      <c r="K13872">
        <v>0</v>
      </c>
      <c r="L13872">
        <v>3</v>
      </c>
      <c r="M13872">
        <v>307200</v>
      </c>
      <c r="N13872">
        <v>180000</v>
      </c>
      <c r="O13872">
        <v>1344190</v>
      </c>
      <c r="P13872" t="s">
        <v>5</v>
      </c>
      <c r="Q13872" t="s">
        <v>14</v>
      </c>
      <c r="R13872" t="s">
        <v>169</v>
      </c>
      <c r="S13872" t="s">
        <v>170</v>
      </c>
      <c r="T13872">
        <v>867219.3548387097</v>
      </c>
      <c r="U13872">
        <v>876389</v>
      </c>
      <c r="V13872">
        <v>9169.6451612903038</v>
      </c>
      <c r="W13872">
        <v>1.0573616825002352E-2</v>
      </c>
      <c r="X13872" t="s">
        <v>333</v>
      </c>
    </row>
    <row r="13873" spans="1:24" x14ac:dyDescent="0.35">
      <c r="A13873">
        <v>6001119652</v>
      </c>
      <c r="B13873" t="s">
        <v>168</v>
      </c>
      <c r="C13873" t="s">
        <v>168</v>
      </c>
      <c r="D13873">
        <v>0</v>
      </c>
      <c r="E13873">
        <v>0</v>
      </c>
      <c r="F13873">
        <v>8</v>
      </c>
      <c r="G13873">
        <v>269591</v>
      </c>
      <c r="H13873">
        <v>2</v>
      </c>
      <c r="I13873">
        <v>55000</v>
      </c>
      <c r="J13873">
        <v>0</v>
      </c>
      <c r="K13873">
        <v>0</v>
      </c>
      <c r="L13873">
        <v>3</v>
      </c>
      <c r="M13873">
        <v>97200</v>
      </c>
      <c r="N13873">
        <v>150000</v>
      </c>
      <c r="O13873">
        <v>571791</v>
      </c>
      <c r="P13873" t="s">
        <v>5</v>
      </c>
      <c r="Q13873" t="s">
        <v>13</v>
      </c>
      <c r="R13873" t="s">
        <v>207</v>
      </c>
      <c r="S13873" t="s">
        <v>170</v>
      </c>
      <c r="T13873">
        <v>368897.41935483873</v>
      </c>
      <c r="U13873">
        <v>60000</v>
      </c>
      <c r="V13873">
        <v>-308897.41935483873</v>
      </c>
      <c r="W13873">
        <v>-0.83735315875905703</v>
      </c>
      <c r="X13873" t="s">
        <v>375</v>
      </c>
    </row>
    <row r="13874" spans="1:24" x14ac:dyDescent="0.35">
      <c r="A13874">
        <v>3300010428</v>
      </c>
      <c r="B13874" t="s">
        <v>168</v>
      </c>
      <c r="C13874" t="s">
        <v>168</v>
      </c>
      <c r="D13874">
        <v>0</v>
      </c>
      <c r="E13874">
        <v>0</v>
      </c>
      <c r="F13874">
        <v>9</v>
      </c>
      <c r="G13874">
        <v>330799</v>
      </c>
      <c r="H13874">
        <v>34</v>
      </c>
      <c r="I13874">
        <v>705000</v>
      </c>
      <c r="J13874">
        <v>0</v>
      </c>
      <c r="K13874">
        <v>0</v>
      </c>
      <c r="L13874">
        <v>41</v>
      </c>
      <c r="M13874">
        <v>1578400</v>
      </c>
      <c r="N13874">
        <v>2472000</v>
      </c>
      <c r="O13874">
        <v>5086199</v>
      </c>
      <c r="P13874" t="s">
        <v>5</v>
      </c>
      <c r="Q13874" t="s">
        <v>17</v>
      </c>
      <c r="R13874" t="s">
        <v>169</v>
      </c>
      <c r="S13874" t="s">
        <v>170</v>
      </c>
      <c r="T13874">
        <v>3281418.7096774196</v>
      </c>
      <c r="U13874">
        <v>4189650</v>
      </c>
      <c r="V13874">
        <v>908231.29032258037</v>
      </c>
      <c r="W13874">
        <v>0.27678006700091751</v>
      </c>
      <c r="X13874" t="s">
        <v>192</v>
      </c>
    </row>
    <row r="13875" spans="1:24" x14ac:dyDescent="0.35">
      <c r="A13875">
        <v>3300017504</v>
      </c>
      <c r="B13875" t="s">
        <v>168</v>
      </c>
      <c r="C13875" t="s">
        <v>168</v>
      </c>
      <c r="D13875">
        <v>0</v>
      </c>
      <c r="E13875">
        <v>0</v>
      </c>
      <c r="F13875">
        <v>16</v>
      </c>
      <c r="G13875">
        <v>1050856</v>
      </c>
      <c r="H13875">
        <v>11</v>
      </c>
      <c r="I13875">
        <v>420000</v>
      </c>
      <c r="J13875">
        <v>0</v>
      </c>
      <c r="K13875">
        <v>0</v>
      </c>
      <c r="L13875">
        <v>0</v>
      </c>
      <c r="M13875">
        <v>0</v>
      </c>
      <c r="N13875">
        <v>296100</v>
      </c>
      <c r="O13875">
        <v>1766956</v>
      </c>
      <c r="P13875" t="s">
        <v>5</v>
      </c>
      <c r="Q13875" t="s">
        <v>6</v>
      </c>
      <c r="R13875" t="s">
        <v>169</v>
      </c>
      <c r="S13875" t="s">
        <v>170</v>
      </c>
      <c r="T13875">
        <v>1139971.6129032257</v>
      </c>
      <c r="U13875">
        <v>2071416</v>
      </c>
      <c r="V13875">
        <v>931444.3870967743</v>
      </c>
      <c r="W13875">
        <v>0.81707682590851172</v>
      </c>
      <c r="X13875" t="s">
        <v>245</v>
      </c>
    </row>
    <row r="13876" spans="1:24" x14ac:dyDescent="0.35">
      <c r="A13876">
        <v>3301067881</v>
      </c>
      <c r="B13876" t="s">
        <v>168</v>
      </c>
      <c r="C13876" t="s">
        <v>168</v>
      </c>
      <c r="D13876">
        <v>0</v>
      </c>
      <c r="E13876">
        <v>0</v>
      </c>
      <c r="F13876">
        <v>188</v>
      </c>
      <c r="G13876">
        <v>6818276</v>
      </c>
      <c r="H13876">
        <v>19</v>
      </c>
      <c r="I13876">
        <v>1509000</v>
      </c>
      <c r="J13876">
        <v>0</v>
      </c>
      <c r="K13876">
        <v>0</v>
      </c>
      <c r="L13876">
        <v>0</v>
      </c>
      <c r="M13876">
        <v>0</v>
      </c>
      <c r="N13876">
        <v>75000</v>
      </c>
      <c r="O13876">
        <v>8402276</v>
      </c>
      <c r="P13876" t="s">
        <v>5</v>
      </c>
      <c r="Q13876" t="s">
        <v>14</v>
      </c>
      <c r="R13876" t="s">
        <v>169</v>
      </c>
      <c r="S13876" t="s">
        <v>170</v>
      </c>
      <c r="T13876">
        <v>5420823.2258064523</v>
      </c>
      <c r="U13876">
        <v>4930925</v>
      </c>
      <c r="V13876">
        <v>-489898.22580645233</v>
      </c>
      <c r="W13876">
        <v>-9.0373400016852679E-2</v>
      </c>
      <c r="X13876" t="s">
        <v>247</v>
      </c>
    </row>
    <row r="13877" spans="1:24" x14ac:dyDescent="0.35">
      <c r="A13877">
        <v>3300018007</v>
      </c>
      <c r="B13877" t="s">
        <v>168</v>
      </c>
      <c r="C13877" t="s">
        <v>168</v>
      </c>
      <c r="D13877">
        <v>0</v>
      </c>
      <c r="E13877">
        <v>0</v>
      </c>
      <c r="F13877">
        <v>27</v>
      </c>
      <c r="G13877">
        <v>1537673</v>
      </c>
      <c r="H13877">
        <v>17</v>
      </c>
      <c r="I13877">
        <v>955000</v>
      </c>
      <c r="J13877">
        <v>0</v>
      </c>
      <c r="K13877">
        <v>0</v>
      </c>
      <c r="L13877">
        <v>2</v>
      </c>
      <c r="M13877">
        <v>404800</v>
      </c>
      <c r="N13877">
        <v>1591500</v>
      </c>
      <c r="O13877">
        <v>4488973</v>
      </c>
      <c r="P13877" t="s">
        <v>5</v>
      </c>
      <c r="Q13877" t="s">
        <v>7</v>
      </c>
      <c r="R13877" t="s">
        <v>169</v>
      </c>
      <c r="S13877" t="s">
        <v>170</v>
      </c>
      <c r="T13877">
        <v>2896111.6129032262</v>
      </c>
      <c r="U13877">
        <v>2313491</v>
      </c>
      <c r="V13877">
        <v>-582620.61290322617</v>
      </c>
      <c r="W13877">
        <v>-0.20117339756777342</v>
      </c>
      <c r="X13877" t="s">
        <v>394</v>
      </c>
    </row>
    <row r="13878" spans="1:24" x14ac:dyDescent="0.35">
      <c r="A13878">
        <v>3301029454</v>
      </c>
      <c r="B13878" t="s">
        <v>168</v>
      </c>
      <c r="C13878" t="s">
        <v>168</v>
      </c>
      <c r="D13878">
        <v>0</v>
      </c>
      <c r="E13878">
        <v>0</v>
      </c>
      <c r="F13878">
        <v>213</v>
      </c>
      <c r="G13878">
        <v>8670117</v>
      </c>
      <c r="H13878">
        <v>98</v>
      </c>
      <c r="I13878">
        <v>4035000</v>
      </c>
      <c r="J13878">
        <v>0</v>
      </c>
      <c r="K13878">
        <v>0</v>
      </c>
      <c r="L13878">
        <v>0</v>
      </c>
      <c r="M13878">
        <v>0</v>
      </c>
      <c r="N13878">
        <v>385500</v>
      </c>
      <c r="O13878">
        <v>13090617</v>
      </c>
      <c r="P13878" t="s">
        <v>5</v>
      </c>
      <c r="Q13878" t="s">
        <v>17</v>
      </c>
      <c r="R13878" t="s">
        <v>169</v>
      </c>
      <c r="S13878" t="s">
        <v>170</v>
      </c>
      <c r="T13878">
        <v>8445559.3548387084</v>
      </c>
      <c r="U13878">
        <v>7880478</v>
      </c>
      <c r="V13878">
        <v>-565081.35483870842</v>
      </c>
      <c r="W13878">
        <v>-6.6908694983589978E-2</v>
      </c>
      <c r="X13878" t="s">
        <v>199</v>
      </c>
    </row>
    <row r="13879" spans="1:24" x14ac:dyDescent="0.35">
      <c r="A13879">
        <v>3300025589</v>
      </c>
      <c r="B13879" t="s">
        <v>168</v>
      </c>
      <c r="C13879" t="s">
        <v>168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330000</v>
      </c>
      <c r="O13879">
        <v>330000</v>
      </c>
      <c r="P13879" t="s">
        <v>5</v>
      </c>
      <c r="Q13879" t="s">
        <v>12</v>
      </c>
      <c r="R13879" t="s">
        <v>169</v>
      </c>
      <c r="S13879" t="s">
        <v>170</v>
      </c>
      <c r="T13879">
        <v>212903.22580645164</v>
      </c>
      <c r="U13879">
        <v>380000</v>
      </c>
      <c r="V13879">
        <v>167096.77419354836</v>
      </c>
      <c r="W13879">
        <v>0.78484848484848468</v>
      </c>
      <c r="X13879" t="s">
        <v>271</v>
      </c>
    </row>
    <row r="13880" spans="1:24" x14ac:dyDescent="0.35">
      <c r="A13880">
        <v>3301025109</v>
      </c>
      <c r="B13880" t="s">
        <v>168</v>
      </c>
      <c r="C13880" t="s">
        <v>168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1031100</v>
      </c>
      <c r="O13880">
        <v>1031100</v>
      </c>
      <c r="P13880" t="s">
        <v>5</v>
      </c>
      <c r="Q13880" t="s">
        <v>8</v>
      </c>
      <c r="R13880" t="s">
        <v>169</v>
      </c>
      <c r="S13880" t="s">
        <v>170</v>
      </c>
      <c r="T13880">
        <v>665225.80645161285</v>
      </c>
      <c r="U13880">
        <v>1116500</v>
      </c>
      <c r="V13880">
        <v>451274.19354838715</v>
      </c>
      <c r="W13880">
        <v>0.67837746096401919</v>
      </c>
      <c r="X13880" t="s">
        <v>191</v>
      </c>
    </row>
    <row r="13881" spans="1:24" x14ac:dyDescent="0.35">
      <c r="A13881">
        <v>3300013718</v>
      </c>
      <c r="B13881" t="s">
        <v>168</v>
      </c>
      <c r="C13881" t="s">
        <v>168</v>
      </c>
      <c r="D13881">
        <v>0</v>
      </c>
      <c r="E13881">
        <v>0</v>
      </c>
      <c r="F13881">
        <v>11</v>
      </c>
      <c r="G13881">
        <v>474875</v>
      </c>
      <c r="H13881">
        <v>12</v>
      </c>
      <c r="I13881">
        <v>235000</v>
      </c>
      <c r="J13881">
        <v>0</v>
      </c>
      <c r="K13881">
        <v>0</v>
      </c>
      <c r="L13881">
        <v>11</v>
      </c>
      <c r="M13881">
        <v>360000</v>
      </c>
      <c r="N13881">
        <v>1031100</v>
      </c>
      <c r="O13881">
        <v>2100975</v>
      </c>
      <c r="P13881" t="s">
        <v>5</v>
      </c>
      <c r="Q13881" t="s">
        <v>8</v>
      </c>
      <c r="R13881" t="s">
        <v>169</v>
      </c>
      <c r="S13881" t="s">
        <v>170</v>
      </c>
      <c r="T13881">
        <v>1355467.7419354839</v>
      </c>
      <c r="U13881">
        <v>1547091</v>
      </c>
      <c r="V13881">
        <v>191623.25806451612</v>
      </c>
      <c r="W13881">
        <v>0.14137057794595376</v>
      </c>
      <c r="X13881" t="s">
        <v>386</v>
      </c>
    </row>
    <row r="13882" spans="1:24" x14ac:dyDescent="0.35">
      <c r="A13882">
        <v>3301059829</v>
      </c>
      <c r="B13882" t="s">
        <v>168</v>
      </c>
      <c r="C13882" t="s">
        <v>168</v>
      </c>
      <c r="D13882">
        <v>0</v>
      </c>
      <c r="E13882">
        <v>0</v>
      </c>
      <c r="F13882">
        <v>176</v>
      </c>
      <c r="G13882">
        <v>6030648</v>
      </c>
      <c r="H13882">
        <v>33</v>
      </c>
      <c r="I13882">
        <v>999000</v>
      </c>
      <c r="J13882">
        <v>0</v>
      </c>
      <c r="K13882">
        <v>0</v>
      </c>
      <c r="L13882">
        <v>0</v>
      </c>
      <c r="M13882">
        <v>0</v>
      </c>
      <c r="N13882">
        <v>352500</v>
      </c>
      <c r="O13882">
        <v>7382148</v>
      </c>
      <c r="P13882" t="s">
        <v>5</v>
      </c>
      <c r="Q13882" t="s">
        <v>17</v>
      </c>
      <c r="R13882" t="s">
        <v>169</v>
      </c>
      <c r="S13882" t="s">
        <v>170</v>
      </c>
      <c r="T13882">
        <v>4762676.1290322579</v>
      </c>
      <c r="U13882">
        <v>6302254</v>
      </c>
      <c r="V13882">
        <v>1539577.8709677421</v>
      </c>
      <c r="W13882">
        <v>0.32325898911807238</v>
      </c>
      <c r="X13882" t="s">
        <v>192</v>
      </c>
    </row>
    <row r="13883" spans="1:24" x14ac:dyDescent="0.35">
      <c r="A13883">
        <v>3301075830</v>
      </c>
      <c r="B13883" t="s">
        <v>168</v>
      </c>
      <c r="C13883" t="s">
        <v>168</v>
      </c>
      <c r="D13883">
        <v>0</v>
      </c>
      <c r="E13883">
        <v>0</v>
      </c>
      <c r="F13883">
        <v>9</v>
      </c>
      <c r="G13883">
        <v>292989</v>
      </c>
      <c r="H13883">
        <v>8</v>
      </c>
      <c r="I13883">
        <v>210000</v>
      </c>
      <c r="J13883">
        <v>0</v>
      </c>
      <c r="K13883">
        <v>0</v>
      </c>
      <c r="L13883">
        <v>10</v>
      </c>
      <c r="M13883">
        <v>424000</v>
      </c>
      <c r="N13883">
        <v>0</v>
      </c>
      <c r="O13883">
        <v>926989</v>
      </c>
      <c r="P13883" t="s">
        <v>5</v>
      </c>
      <c r="Q13883" t="s">
        <v>10</v>
      </c>
      <c r="R13883" t="s">
        <v>169</v>
      </c>
      <c r="S13883" t="s">
        <v>170</v>
      </c>
      <c r="T13883">
        <v>598057.41935483867</v>
      </c>
      <c r="U13883">
        <v>953484</v>
      </c>
      <c r="V13883">
        <v>355426.58064516133</v>
      </c>
      <c r="W13883">
        <v>0.59430176625612607</v>
      </c>
      <c r="X13883" t="s">
        <v>180</v>
      </c>
    </row>
    <row r="13884" spans="1:24" x14ac:dyDescent="0.35">
      <c r="A13884">
        <v>3300007310</v>
      </c>
      <c r="B13884" t="s">
        <v>168</v>
      </c>
      <c r="C13884" t="s">
        <v>168</v>
      </c>
      <c r="D13884">
        <v>0</v>
      </c>
      <c r="E13884">
        <v>0</v>
      </c>
      <c r="F13884">
        <v>157</v>
      </c>
      <c r="G13884">
        <v>4004810</v>
      </c>
      <c r="H13884">
        <v>69</v>
      </c>
      <c r="I13884">
        <v>2354000</v>
      </c>
      <c r="J13884">
        <v>0</v>
      </c>
      <c r="K13884">
        <v>0</v>
      </c>
      <c r="L13884">
        <v>46</v>
      </c>
      <c r="M13884">
        <v>1650400</v>
      </c>
      <c r="N13884">
        <v>241000</v>
      </c>
      <c r="O13884">
        <v>8250210</v>
      </c>
      <c r="P13884" t="s">
        <v>5</v>
      </c>
      <c r="Q13884" t="s">
        <v>14</v>
      </c>
      <c r="R13884" t="s">
        <v>169</v>
      </c>
      <c r="S13884" t="s">
        <v>170</v>
      </c>
      <c r="T13884">
        <v>5322716.1290322579</v>
      </c>
      <c r="U13884">
        <v>5846528</v>
      </c>
      <c r="V13884">
        <v>523811.87096774206</v>
      </c>
      <c r="W13884">
        <v>9.8410634395972973E-2</v>
      </c>
      <c r="X13884" t="s">
        <v>355</v>
      </c>
    </row>
    <row r="13885" spans="1:24" x14ac:dyDescent="0.35">
      <c r="A13885">
        <v>3301039599</v>
      </c>
      <c r="B13885" t="s">
        <v>168</v>
      </c>
      <c r="C13885" t="s">
        <v>168</v>
      </c>
      <c r="D13885">
        <v>0</v>
      </c>
      <c r="E13885">
        <v>0</v>
      </c>
      <c r="F13885">
        <v>1</v>
      </c>
      <c r="G13885">
        <v>47999</v>
      </c>
      <c r="H13885">
        <v>3</v>
      </c>
      <c r="I13885">
        <v>152000</v>
      </c>
      <c r="J13885">
        <v>0</v>
      </c>
      <c r="K13885">
        <v>0</v>
      </c>
      <c r="L13885">
        <v>0</v>
      </c>
      <c r="M13885">
        <v>0</v>
      </c>
      <c r="N13885">
        <v>150000</v>
      </c>
      <c r="O13885">
        <v>349999</v>
      </c>
      <c r="P13885" t="s">
        <v>5</v>
      </c>
      <c r="Q13885" t="s">
        <v>14</v>
      </c>
      <c r="R13885" t="s">
        <v>169</v>
      </c>
      <c r="S13885" t="s">
        <v>170</v>
      </c>
      <c r="T13885">
        <v>225805.80645161291</v>
      </c>
      <c r="U13885">
        <v>336000</v>
      </c>
      <c r="V13885">
        <v>110194.19354838709</v>
      </c>
      <c r="W13885">
        <v>0.48800425144071835</v>
      </c>
      <c r="X13885" t="s">
        <v>266</v>
      </c>
    </row>
    <row r="13886" spans="1:24" x14ac:dyDescent="0.35">
      <c r="A13886">
        <v>3301002204</v>
      </c>
      <c r="B13886" t="s">
        <v>168</v>
      </c>
      <c r="C13886" t="s">
        <v>168</v>
      </c>
      <c r="D13886">
        <v>0</v>
      </c>
      <c r="E13886">
        <v>0</v>
      </c>
      <c r="F13886">
        <v>48</v>
      </c>
      <c r="G13886">
        <v>2034172</v>
      </c>
      <c r="H13886">
        <v>14</v>
      </c>
      <c r="I13886">
        <v>285000</v>
      </c>
      <c r="J13886">
        <v>0</v>
      </c>
      <c r="K13886">
        <v>0</v>
      </c>
      <c r="L13886">
        <v>3</v>
      </c>
      <c r="M13886">
        <v>152730</v>
      </c>
      <c r="N13886">
        <v>1837000</v>
      </c>
      <c r="O13886">
        <v>4308902</v>
      </c>
      <c r="P13886" t="s">
        <v>5</v>
      </c>
      <c r="Q13886" t="s">
        <v>12</v>
      </c>
      <c r="R13886" t="s">
        <v>169</v>
      </c>
      <c r="S13886" t="s">
        <v>170</v>
      </c>
      <c r="T13886">
        <v>2779936.7741935486</v>
      </c>
      <c r="U13886">
        <v>1311540</v>
      </c>
      <c r="V13886">
        <v>-1468396.7741935486</v>
      </c>
      <c r="W13886">
        <v>-0.52821229166966432</v>
      </c>
      <c r="X13886" t="s">
        <v>364</v>
      </c>
    </row>
    <row r="13887" spans="1:24" x14ac:dyDescent="0.35">
      <c r="A13887">
        <v>3300026054</v>
      </c>
      <c r="B13887" t="s">
        <v>168</v>
      </c>
      <c r="C13887" t="s">
        <v>168</v>
      </c>
      <c r="D13887">
        <v>0</v>
      </c>
      <c r="E13887">
        <v>0</v>
      </c>
      <c r="F13887">
        <v>3</v>
      </c>
      <c r="G13887">
        <v>69097</v>
      </c>
      <c r="H13887">
        <v>6</v>
      </c>
      <c r="I13887">
        <v>85000</v>
      </c>
      <c r="J13887">
        <v>0</v>
      </c>
      <c r="K13887">
        <v>0</v>
      </c>
      <c r="L13887">
        <v>4</v>
      </c>
      <c r="M13887">
        <v>209600</v>
      </c>
      <c r="N13887">
        <v>150000</v>
      </c>
      <c r="O13887">
        <v>513697</v>
      </c>
      <c r="P13887" t="s">
        <v>5</v>
      </c>
      <c r="Q13887" t="s">
        <v>13</v>
      </c>
      <c r="R13887" t="s">
        <v>169</v>
      </c>
      <c r="S13887" t="s">
        <v>170</v>
      </c>
      <c r="T13887">
        <v>331417.41935483873</v>
      </c>
      <c r="U13887">
        <v>150000</v>
      </c>
      <c r="V13887">
        <v>-181417.41935483873</v>
      </c>
      <c r="W13887">
        <v>-0.54739856374477558</v>
      </c>
      <c r="X13887" t="s">
        <v>387</v>
      </c>
    </row>
    <row r="13888" spans="1:24" x14ac:dyDescent="0.35">
      <c r="A13888">
        <v>3300016385</v>
      </c>
      <c r="B13888" t="s">
        <v>168</v>
      </c>
      <c r="C13888" t="s">
        <v>168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342000</v>
      </c>
      <c r="O13888">
        <v>342000</v>
      </c>
      <c r="P13888" t="s">
        <v>5</v>
      </c>
      <c r="Q13888" t="s">
        <v>8</v>
      </c>
      <c r="R13888" t="s">
        <v>169</v>
      </c>
      <c r="S13888" t="s">
        <v>170</v>
      </c>
      <c r="T13888">
        <v>220645.16129032258</v>
      </c>
      <c r="U13888">
        <v>1046500</v>
      </c>
      <c r="V13888">
        <v>825854.83870967745</v>
      </c>
      <c r="W13888">
        <v>3.7429093567251464</v>
      </c>
      <c r="X13888" t="s">
        <v>391</v>
      </c>
    </row>
    <row r="13889" spans="1:24" x14ac:dyDescent="0.35">
      <c r="A13889">
        <v>3300026350</v>
      </c>
      <c r="B13889" t="s">
        <v>168</v>
      </c>
      <c r="C13889" t="s">
        <v>168</v>
      </c>
      <c r="D13889">
        <v>0</v>
      </c>
      <c r="E13889">
        <v>0</v>
      </c>
      <c r="F13889">
        <v>117</v>
      </c>
      <c r="G13889">
        <v>5238027</v>
      </c>
      <c r="H13889">
        <v>1</v>
      </c>
      <c r="I13889">
        <v>65000</v>
      </c>
      <c r="J13889">
        <v>0</v>
      </c>
      <c r="K13889">
        <v>0</v>
      </c>
      <c r="L13889">
        <v>1</v>
      </c>
      <c r="M13889">
        <v>22400</v>
      </c>
      <c r="N13889">
        <v>940000</v>
      </c>
      <c r="O13889">
        <v>6265427</v>
      </c>
      <c r="P13889" t="s">
        <v>5</v>
      </c>
      <c r="Q13889" t="s">
        <v>12</v>
      </c>
      <c r="R13889" t="s">
        <v>169</v>
      </c>
      <c r="S13889" t="s">
        <v>170</v>
      </c>
      <c r="T13889">
        <v>4042210.9677419355</v>
      </c>
      <c r="U13889">
        <v>3816134</v>
      </c>
      <c r="V13889">
        <v>-226076.96774193551</v>
      </c>
      <c r="W13889">
        <v>-5.5929037238802715E-2</v>
      </c>
      <c r="X13889" t="s">
        <v>398</v>
      </c>
    </row>
    <row r="13890" spans="1:24" x14ac:dyDescent="0.35">
      <c r="A13890">
        <v>3300004361</v>
      </c>
      <c r="B13890" t="s">
        <v>168</v>
      </c>
      <c r="C13890" t="s">
        <v>168</v>
      </c>
      <c r="D13890">
        <v>0</v>
      </c>
      <c r="E13890">
        <v>0</v>
      </c>
      <c r="F13890">
        <v>165</v>
      </c>
      <c r="G13890">
        <v>4678331</v>
      </c>
      <c r="H13890">
        <v>139</v>
      </c>
      <c r="I13890">
        <v>4537000</v>
      </c>
      <c r="J13890">
        <v>0</v>
      </c>
      <c r="K13890">
        <v>0</v>
      </c>
      <c r="L13890">
        <v>118</v>
      </c>
      <c r="M13890">
        <v>5043200</v>
      </c>
      <c r="N13890">
        <v>0</v>
      </c>
      <c r="O13890">
        <v>14258531</v>
      </c>
      <c r="P13890" t="s">
        <v>5</v>
      </c>
      <c r="Q13890" t="s">
        <v>13</v>
      </c>
      <c r="R13890" t="s">
        <v>169</v>
      </c>
      <c r="S13890" t="s">
        <v>170</v>
      </c>
      <c r="T13890">
        <v>9199052.2580645159</v>
      </c>
      <c r="U13890">
        <v>10061177</v>
      </c>
      <c r="V13890">
        <v>862124.74193548411</v>
      </c>
      <c r="W13890">
        <v>9.3718865568970688E-2</v>
      </c>
      <c r="X13890" t="s">
        <v>283</v>
      </c>
    </row>
    <row r="13891" spans="1:24" x14ac:dyDescent="0.35">
      <c r="A13891">
        <v>3300008601</v>
      </c>
      <c r="B13891" t="s">
        <v>168</v>
      </c>
      <c r="C13891" t="s">
        <v>168</v>
      </c>
      <c r="D13891">
        <v>0</v>
      </c>
      <c r="E13891">
        <v>0</v>
      </c>
      <c r="F13891">
        <v>85</v>
      </c>
      <c r="G13891">
        <v>4280043</v>
      </c>
      <c r="H13891">
        <v>72</v>
      </c>
      <c r="I13891">
        <v>2486000</v>
      </c>
      <c r="J13891">
        <v>0</v>
      </c>
      <c r="K13891">
        <v>0</v>
      </c>
      <c r="L13891">
        <v>37</v>
      </c>
      <c r="M13891">
        <v>2990772</v>
      </c>
      <c r="N13891">
        <v>933000</v>
      </c>
      <c r="O13891">
        <v>10689815</v>
      </c>
      <c r="P13891" t="s">
        <v>5</v>
      </c>
      <c r="Q13891" t="s">
        <v>17</v>
      </c>
      <c r="R13891" t="s">
        <v>169</v>
      </c>
      <c r="S13891" t="s">
        <v>170</v>
      </c>
      <c r="T13891">
        <v>6896654.8387096776</v>
      </c>
      <c r="U13891">
        <v>6552063</v>
      </c>
      <c r="V13891">
        <v>-344591.83870967757</v>
      </c>
      <c r="W13891">
        <v>-4.9965069554524622E-2</v>
      </c>
      <c r="X13891" t="s">
        <v>389</v>
      </c>
    </row>
    <row r="13892" spans="1:24" x14ac:dyDescent="0.35">
      <c r="A13892">
        <v>3301006863</v>
      </c>
      <c r="B13892" t="s">
        <v>168</v>
      </c>
      <c r="C13892" t="s">
        <v>168</v>
      </c>
      <c r="D13892">
        <v>0</v>
      </c>
      <c r="E13892">
        <v>0</v>
      </c>
      <c r="F13892">
        <v>179</v>
      </c>
      <c r="G13892">
        <v>5661518</v>
      </c>
      <c r="H13892">
        <v>88</v>
      </c>
      <c r="I13892">
        <v>2600000</v>
      </c>
      <c r="J13892">
        <v>0</v>
      </c>
      <c r="K13892">
        <v>0</v>
      </c>
      <c r="L13892">
        <v>38</v>
      </c>
      <c r="M13892">
        <v>1261200</v>
      </c>
      <c r="N13892">
        <v>276000</v>
      </c>
      <c r="O13892">
        <v>9798718</v>
      </c>
      <c r="P13892" t="s">
        <v>5</v>
      </c>
      <c r="Q13892" t="s">
        <v>15</v>
      </c>
      <c r="R13892" t="s">
        <v>169</v>
      </c>
      <c r="S13892" t="s">
        <v>170</v>
      </c>
      <c r="T13892">
        <v>6321753.5483870972</v>
      </c>
      <c r="U13892">
        <v>4753612</v>
      </c>
      <c r="V13892">
        <v>-1568141.5483870972</v>
      </c>
      <c r="W13892">
        <v>-0.24805483737770595</v>
      </c>
      <c r="X13892" t="s">
        <v>322</v>
      </c>
    </row>
    <row r="13893" spans="1:24" x14ac:dyDescent="0.35">
      <c r="A13893">
        <v>3301002491</v>
      </c>
      <c r="B13893" t="s">
        <v>168</v>
      </c>
      <c r="C13893" t="s">
        <v>168</v>
      </c>
      <c r="D13893">
        <v>0</v>
      </c>
      <c r="E13893">
        <v>0</v>
      </c>
      <c r="F13893">
        <v>52</v>
      </c>
      <c r="G13893">
        <v>1270206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164000</v>
      </c>
      <c r="O13893">
        <v>1434206</v>
      </c>
      <c r="P13893" t="s">
        <v>5</v>
      </c>
      <c r="Q13893" t="s">
        <v>9</v>
      </c>
      <c r="R13893" t="s">
        <v>169</v>
      </c>
      <c r="S13893" t="s">
        <v>170</v>
      </c>
      <c r="T13893">
        <v>925294.19354838715</v>
      </c>
      <c r="U13893">
        <v>3576388</v>
      </c>
      <c r="V13893">
        <v>2651093.8064516131</v>
      </c>
      <c r="W13893">
        <v>2.8651361101543289</v>
      </c>
      <c r="X13893" t="s">
        <v>281</v>
      </c>
    </row>
    <row r="13894" spans="1:24" x14ac:dyDescent="0.35">
      <c r="A13894">
        <v>3301073939</v>
      </c>
      <c r="B13894" t="s">
        <v>168</v>
      </c>
      <c r="C13894" t="s">
        <v>168</v>
      </c>
      <c r="D13894">
        <v>0</v>
      </c>
      <c r="E13894">
        <v>0</v>
      </c>
      <c r="F13894">
        <v>4</v>
      </c>
      <c r="G13894">
        <v>186796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1073500</v>
      </c>
      <c r="O13894">
        <v>1260296</v>
      </c>
      <c r="P13894" t="s">
        <v>5</v>
      </c>
      <c r="Q13894" t="s">
        <v>12</v>
      </c>
      <c r="R13894" t="s">
        <v>169</v>
      </c>
      <c r="S13894" t="s">
        <v>170</v>
      </c>
      <c r="T13894">
        <v>813094.19354838715</v>
      </c>
      <c r="U13894">
        <v>867799</v>
      </c>
      <c r="V13894">
        <v>54704.806451612851</v>
      </c>
      <c r="W13894">
        <v>6.7279789827151548E-2</v>
      </c>
      <c r="X13894" t="s">
        <v>235</v>
      </c>
    </row>
    <row r="13895" spans="1:24" x14ac:dyDescent="0.35">
      <c r="A13895">
        <v>3300010695</v>
      </c>
      <c r="B13895" t="s">
        <v>168</v>
      </c>
      <c r="C13895" t="s">
        <v>168</v>
      </c>
      <c r="D13895">
        <v>0</v>
      </c>
      <c r="E13895">
        <v>0</v>
      </c>
      <c r="F13895">
        <v>30</v>
      </c>
      <c r="G13895">
        <v>1080996</v>
      </c>
      <c r="H13895">
        <v>52</v>
      </c>
      <c r="I13895">
        <v>1267000</v>
      </c>
      <c r="J13895">
        <v>0</v>
      </c>
      <c r="K13895">
        <v>0</v>
      </c>
      <c r="L13895">
        <v>53</v>
      </c>
      <c r="M13895">
        <v>2257200</v>
      </c>
      <c r="N13895">
        <v>1042500</v>
      </c>
      <c r="O13895">
        <v>5647696</v>
      </c>
      <c r="P13895" t="s">
        <v>5</v>
      </c>
      <c r="Q13895" t="s">
        <v>17</v>
      </c>
      <c r="R13895" t="s">
        <v>169</v>
      </c>
      <c r="S13895" t="s">
        <v>170</v>
      </c>
      <c r="T13895">
        <v>3643674.8387096776</v>
      </c>
      <c r="U13895">
        <v>3816041</v>
      </c>
      <c r="V13895">
        <v>172366.16129032243</v>
      </c>
      <c r="W13895">
        <v>4.7305582665922552E-2</v>
      </c>
      <c r="X13895" t="s">
        <v>404</v>
      </c>
    </row>
    <row r="13896" spans="1:24" x14ac:dyDescent="0.35">
      <c r="A13896">
        <v>3300007491</v>
      </c>
      <c r="B13896" t="s">
        <v>168</v>
      </c>
      <c r="C13896" t="s">
        <v>168</v>
      </c>
      <c r="D13896">
        <v>0</v>
      </c>
      <c r="E13896">
        <v>0</v>
      </c>
      <c r="F13896">
        <v>343</v>
      </c>
      <c r="G13896">
        <v>10574718</v>
      </c>
      <c r="H13896">
        <v>16</v>
      </c>
      <c r="I13896">
        <v>505000</v>
      </c>
      <c r="J13896">
        <v>0</v>
      </c>
      <c r="K13896">
        <v>0</v>
      </c>
      <c r="L13896">
        <v>71</v>
      </c>
      <c r="M13896">
        <v>3480400</v>
      </c>
      <c r="N13896">
        <v>264000</v>
      </c>
      <c r="O13896">
        <v>14824118</v>
      </c>
      <c r="P13896" t="s">
        <v>5</v>
      </c>
      <c r="Q13896" t="s">
        <v>9</v>
      </c>
      <c r="R13896" t="s">
        <v>169</v>
      </c>
      <c r="S13896" t="s">
        <v>170</v>
      </c>
      <c r="T13896">
        <v>9563947.0967741944</v>
      </c>
      <c r="U13896">
        <v>7083212</v>
      </c>
      <c r="V13896">
        <v>-2480735.0967741944</v>
      </c>
      <c r="W13896">
        <v>-0.25938402541048322</v>
      </c>
      <c r="X13896" t="s">
        <v>281</v>
      </c>
    </row>
    <row r="13897" spans="1:24" x14ac:dyDescent="0.35">
      <c r="A13897">
        <v>3300024059</v>
      </c>
      <c r="B13897" t="s">
        <v>168</v>
      </c>
      <c r="C13897" t="s">
        <v>168</v>
      </c>
      <c r="D13897">
        <v>0</v>
      </c>
      <c r="E13897">
        <v>0</v>
      </c>
      <c r="F13897">
        <v>16</v>
      </c>
      <c r="G13897">
        <v>388433</v>
      </c>
      <c r="H13897">
        <v>1</v>
      </c>
      <c r="I13897">
        <v>15000</v>
      </c>
      <c r="J13897">
        <v>0</v>
      </c>
      <c r="K13897">
        <v>0</v>
      </c>
      <c r="L13897">
        <v>0</v>
      </c>
      <c r="M13897">
        <v>0</v>
      </c>
      <c r="N13897">
        <v>150000</v>
      </c>
      <c r="O13897">
        <v>553433</v>
      </c>
      <c r="P13897" t="s">
        <v>5</v>
      </c>
      <c r="Q13897" t="s">
        <v>10</v>
      </c>
      <c r="R13897" t="s">
        <v>169</v>
      </c>
      <c r="S13897" t="s">
        <v>170</v>
      </c>
      <c r="T13897">
        <v>357053.54838709673</v>
      </c>
      <c r="U13897">
        <v>444115</v>
      </c>
      <c r="V13897">
        <v>87061.451612903271</v>
      </c>
      <c r="W13897">
        <v>0.24383303850691962</v>
      </c>
      <c r="X13897" t="s">
        <v>379</v>
      </c>
    </row>
    <row r="13898" spans="1:24" x14ac:dyDescent="0.35">
      <c r="A13898">
        <v>3301073848</v>
      </c>
      <c r="B13898" t="s">
        <v>168</v>
      </c>
      <c r="C13898" t="s">
        <v>168</v>
      </c>
      <c r="D13898">
        <v>0</v>
      </c>
      <c r="E13898">
        <v>0</v>
      </c>
      <c r="F13898">
        <v>12</v>
      </c>
      <c r="G13898">
        <v>835775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1292000</v>
      </c>
      <c r="O13898">
        <v>2127775</v>
      </c>
      <c r="P13898" t="s">
        <v>5</v>
      </c>
      <c r="Q13898" t="s">
        <v>16</v>
      </c>
      <c r="R13898" t="s">
        <v>169</v>
      </c>
      <c r="S13898" t="s">
        <v>170</v>
      </c>
      <c r="T13898">
        <v>1372758.064516129</v>
      </c>
      <c r="U13898">
        <v>1355925</v>
      </c>
      <c r="V13898">
        <v>-16833.064516128972</v>
      </c>
      <c r="W13898">
        <v>-1.2262222274441514E-2</v>
      </c>
      <c r="X13898" t="s">
        <v>377</v>
      </c>
    </row>
    <row r="13899" spans="1:24" x14ac:dyDescent="0.35">
      <c r="A13899">
        <v>3300010023</v>
      </c>
      <c r="B13899" t="s">
        <v>168</v>
      </c>
      <c r="C13899" t="s">
        <v>168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397500</v>
      </c>
      <c r="O13899">
        <v>397500</v>
      </c>
      <c r="P13899" t="s">
        <v>5</v>
      </c>
      <c r="Q13899" t="s">
        <v>12</v>
      </c>
      <c r="R13899" t="s">
        <v>169</v>
      </c>
      <c r="S13899" t="s">
        <v>170</v>
      </c>
      <c r="T13899">
        <v>256451.61290322579</v>
      </c>
      <c r="U13899">
        <v>551000</v>
      </c>
      <c r="V13899">
        <v>294548.38709677418</v>
      </c>
      <c r="W13899">
        <v>1.1485534591194968</v>
      </c>
      <c r="X13899" t="s">
        <v>257</v>
      </c>
    </row>
    <row r="13900" spans="1:24" x14ac:dyDescent="0.35">
      <c r="A13900">
        <v>3301045164</v>
      </c>
      <c r="B13900" t="s">
        <v>168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 t="s">
        <v>5</v>
      </c>
      <c r="Q13900" t="s">
        <v>14</v>
      </c>
      <c r="R13900" t="s">
        <v>169</v>
      </c>
      <c r="S13900" t="s">
        <v>170</v>
      </c>
      <c r="T13900">
        <v>0</v>
      </c>
      <c r="U13900">
        <v>0</v>
      </c>
      <c r="V13900">
        <v>0</v>
      </c>
      <c r="W13900">
        <v>0</v>
      </c>
      <c r="X13900" t="s">
        <v>212</v>
      </c>
    </row>
    <row r="13901" spans="1:24" x14ac:dyDescent="0.35">
      <c r="A13901">
        <v>3301072143</v>
      </c>
      <c r="B13901" t="s">
        <v>168</v>
      </c>
      <c r="C13901" t="s">
        <v>168</v>
      </c>
      <c r="D13901">
        <v>0</v>
      </c>
      <c r="E13901">
        <v>0</v>
      </c>
      <c r="F13901">
        <v>2</v>
      </c>
      <c r="G13901">
        <v>189998</v>
      </c>
      <c r="H13901">
        <v>1</v>
      </c>
      <c r="I13901">
        <v>45000</v>
      </c>
      <c r="J13901">
        <v>0</v>
      </c>
      <c r="K13901">
        <v>0</v>
      </c>
      <c r="L13901">
        <v>0</v>
      </c>
      <c r="M13901">
        <v>0</v>
      </c>
      <c r="N13901">
        <v>165000</v>
      </c>
      <c r="O13901">
        <v>399998</v>
      </c>
      <c r="P13901" t="s">
        <v>5</v>
      </c>
      <c r="Q13901" t="s">
        <v>10</v>
      </c>
      <c r="R13901" t="s">
        <v>169</v>
      </c>
      <c r="S13901" t="s">
        <v>170</v>
      </c>
      <c r="T13901">
        <v>258063.22580645164</v>
      </c>
      <c r="U13901">
        <v>1233797</v>
      </c>
      <c r="V13901">
        <v>975733.77419354836</v>
      </c>
      <c r="W13901">
        <v>3.780987279936399</v>
      </c>
      <c r="X13901" t="s">
        <v>319</v>
      </c>
    </row>
    <row r="13902" spans="1:24" x14ac:dyDescent="0.35">
      <c r="A13902">
        <v>3301001675</v>
      </c>
      <c r="B13902" t="s">
        <v>168</v>
      </c>
      <c r="C13902" t="s">
        <v>168</v>
      </c>
      <c r="D13902">
        <v>0</v>
      </c>
      <c r="E13902">
        <v>0</v>
      </c>
      <c r="F13902">
        <v>314</v>
      </c>
      <c r="G13902">
        <v>7047870</v>
      </c>
      <c r="H13902">
        <v>151</v>
      </c>
      <c r="I13902">
        <v>4955000</v>
      </c>
      <c r="J13902">
        <v>0</v>
      </c>
      <c r="K13902">
        <v>0</v>
      </c>
      <c r="L13902">
        <v>75</v>
      </c>
      <c r="M13902">
        <v>3500000</v>
      </c>
      <c r="N13902">
        <v>30000</v>
      </c>
      <c r="O13902">
        <v>15532870</v>
      </c>
      <c r="P13902" t="s">
        <v>5</v>
      </c>
      <c r="Q13902" t="s">
        <v>11</v>
      </c>
      <c r="R13902" t="s">
        <v>169</v>
      </c>
      <c r="S13902" t="s">
        <v>170</v>
      </c>
      <c r="T13902">
        <v>10021206.451612903</v>
      </c>
      <c r="U13902">
        <v>10309040</v>
      </c>
      <c r="V13902">
        <v>287833.54838709719</v>
      </c>
      <c r="W13902">
        <v>2.8722444725282514E-2</v>
      </c>
      <c r="X13902" t="s">
        <v>172</v>
      </c>
    </row>
    <row r="13903" spans="1:24" x14ac:dyDescent="0.35">
      <c r="A13903">
        <v>6001304150</v>
      </c>
      <c r="B13903" t="s">
        <v>168</v>
      </c>
      <c r="C13903" t="s">
        <v>168</v>
      </c>
      <c r="D13903">
        <v>0</v>
      </c>
      <c r="E13903">
        <v>0</v>
      </c>
      <c r="F13903">
        <v>12</v>
      </c>
      <c r="G13903">
        <v>753886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104800</v>
      </c>
      <c r="N13903">
        <v>943500</v>
      </c>
      <c r="O13903">
        <v>1802186</v>
      </c>
      <c r="P13903" t="s">
        <v>5</v>
      </c>
      <c r="Q13903" t="s">
        <v>17</v>
      </c>
      <c r="R13903" t="s">
        <v>169</v>
      </c>
      <c r="S13903" t="s">
        <v>170</v>
      </c>
      <c r="T13903">
        <v>1162700.6451612902</v>
      </c>
      <c r="U13903">
        <v>356348</v>
      </c>
      <c r="V13903">
        <v>-806352.64516129019</v>
      </c>
      <c r="W13903">
        <v>-0.69351698437342202</v>
      </c>
      <c r="X13903" t="s">
        <v>253</v>
      </c>
    </row>
    <row r="13904" spans="1:24" x14ac:dyDescent="0.35">
      <c r="A13904">
        <v>3301040759</v>
      </c>
      <c r="B13904" t="s">
        <v>168</v>
      </c>
      <c r="C13904" t="s">
        <v>168</v>
      </c>
      <c r="D13904">
        <v>0</v>
      </c>
      <c r="E13904">
        <v>0</v>
      </c>
      <c r="F13904">
        <v>153</v>
      </c>
      <c r="G13904">
        <v>3976932</v>
      </c>
      <c r="H13904">
        <v>41</v>
      </c>
      <c r="I13904">
        <v>996000</v>
      </c>
      <c r="J13904">
        <v>0</v>
      </c>
      <c r="K13904">
        <v>0</v>
      </c>
      <c r="L13904">
        <v>14</v>
      </c>
      <c r="M13904">
        <v>403600</v>
      </c>
      <c r="N13904">
        <v>314000</v>
      </c>
      <c r="O13904">
        <v>5690532</v>
      </c>
      <c r="P13904" t="s">
        <v>5</v>
      </c>
      <c r="Q13904" t="s">
        <v>9</v>
      </c>
      <c r="R13904" t="s">
        <v>169</v>
      </c>
      <c r="S13904" t="s">
        <v>170</v>
      </c>
      <c r="T13904">
        <v>3671310.9677419355</v>
      </c>
      <c r="U13904">
        <v>3577286</v>
      </c>
      <c r="V13904">
        <v>-94024.967741935514</v>
      </c>
      <c r="W13904">
        <v>-2.5610733759163451E-2</v>
      </c>
      <c r="X13904" t="s">
        <v>281</v>
      </c>
    </row>
    <row r="13905" spans="1:24" x14ac:dyDescent="0.35">
      <c r="A13905">
        <v>3301071104</v>
      </c>
      <c r="B13905" t="s">
        <v>168</v>
      </c>
      <c r="C13905" t="s">
        <v>168</v>
      </c>
      <c r="D13905">
        <v>0</v>
      </c>
      <c r="E13905">
        <v>0</v>
      </c>
      <c r="F13905">
        <v>0</v>
      </c>
      <c r="G13905">
        <v>0</v>
      </c>
      <c r="H13905">
        <v>4</v>
      </c>
      <c r="I13905">
        <v>25000</v>
      </c>
      <c r="J13905">
        <v>0</v>
      </c>
      <c r="K13905">
        <v>0</v>
      </c>
      <c r="L13905">
        <v>2</v>
      </c>
      <c r="M13905">
        <v>74800</v>
      </c>
      <c r="N13905">
        <v>312000</v>
      </c>
      <c r="O13905">
        <v>411800</v>
      </c>
      <c r="P13905" t="s">
        <v>5</v>
      </c>
      <c r="Q13905" t="s">
        <v>17</v>
      </c>
      <c r="R13905" t="s">
        <v>169</v>
      </c>
      <c r="S13905" t="s">
        <v>170</v>
      </c>
      <c r="T13905">
        <v>265677.41935483873</v>
      </c>
      <c r="U13905">
        <v>352500</v>
      </c>
      <c r="V13905">
        <v>86822.580645161273</v>
      </c>
      <c r="W13905">
        <v>0.32679698882952879</v>
      </c>
      <c r="X13905" t="s">
        <v>293</v>
      </c>
    </row>
    <row r="13906" spans="1:24" x14ac:dyDescent="0.35">
      <c r="A13906">
        <v>3301025913</v>
      </c>
      <c r="B13906" t="s">
        <v>168</v>
      </c>
      <c r="C13906" t="s">
        <v>168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455000</v>
      </c>
      <c r="O13906">
        <v>455000</v>
      </c>
      <c r="P13906" t="s">
        <v>5</v>
      </c>
      <c r="Q13906" t="s">
        <v>12</v>
      </c>
      <c r="R13906" t="s">
        <v>169</v>
      </c>
      <c r="S13906" t="s">
        <v>170</v>
      </c>
      <c r="T13906">
        <v>293548.38709677418</v>
      </c>
      <c r="U13906">
        <v>192500</v>
      </c>
      <c r="V13906">
        <v>-101048.38709677418</v>
      </c>
      <c r="W13906">
        <v>-0.34423076923076923</v>
      </c>
      <c r="X13906" t="s">
        <v>338</v>
      </c>
    </row>
    <row r="13907" spans="1:24" x14ac:dyDescent="0.35">
      <c r="A13907">
        <v>3301055080</v>
      </c>
      <c r="B13907" t="s">
        <v>168</v>
      </c>
      <c r="C13907" t="s">
        <v>168</v>
      </c>
      <c r="D13907">
        <v>0</v>
      </c>
      <c r="E13907">
        <v>0</v>
      </c>
      <c r="F13907">
        <v>4</v>
      </c>
      <c r="G13907">
        <v>99294</v>
      </c>
      <c r="H13907">
        <v>2</v>
      </c>
      <c r="I13907">
        <v>102000</v>
      </c>
      <c r="J13907">
        <v>0</v>
      </c>
      <c r="K13907">
        <v>0</v>
      </c>
      <c r="L13907">
        <v>2</v>
      </c>
      <c r="M13907">
        <v>104800</v>
      </c>
      <c r="N13907">
        <v>30000</v>
      </c>
      <c r="O13907">
        <v>336094</v>
      </c>
      <c r="P13907" t="s">
        <v>5</v>
      </c>
      <c r="Q13907" t="s">
        <v>11</v>
      </c>
      <c r="R13907" t="s">
        <v>169</v>
      </c>
      <c r="S13907" t="s">
        <v>170</v>
      </c>
      <c r="T13907">
        <v>216834.83870967742</v>
      </c>
      <c r="U13907">
        <v>772287</v>
      </c>
      <c r="V13907">
        <v>555452.16129032255</v>
      </c>
      <c r="W13907">
        <v>2.5616370717715875</v>
      </c>
      <c r="X13907" t="s">
        <v>360</v>
      </c>
    </row>
    <row r="13908" spans="1:24" x14ac:dyDescent="0.35">
      <c r="A13908">
        <v>3300004907</v>
      </c>
      <c r="B13908" t="s">
        <v>168</v>
      </c>
      <c r="C13908" t="s">
        <v>168</v>
      </c>
      <c r="D13908">
        <v>0</v>
      </c>
      <c r="E13908">
        <v>0</v>
      </c>
      <c r="F13908">
        <v>28</v>
      </c>
      <c r="G13908">
        <v>1546274</v>
      </c>
      <c r="H13908">
        <v>37</v>
      </c>
      <c r="I13908">
        <v>1515000</v>
      </c>
      <c r="J13908">
        <v>0</v>
      </c>
      <c r="K13908">
        <v>0</v>
      </c>
      <c r="L13908">
        <v>6</v>
      </c>
      <c r="M13908">
        <v>2014400</v>
      </c>
      <c r="N13908">
        <v>284000</v>
      </c>
      <c r="O13908">
        <v>5359674</v>
      </c>
      <c r="P13908" t="s">
        <v>5</v>
      </c>
      <c r="Q13908" t="s">
        <v>11</v>
      </c>
      <c r="R13908" t="s">
        <v>169</v>
      </c>
      <c r="S13908" t="s">
        <v>170</v>
      </c>
      <c r="T13908">
        <v>3457854.1935483874</v>
      </c>
      <c r="U13908">
        <v>4545255</v>
      </c>
      <c r="V13908">
        <v>1087400.8064516126</v>
      </c>
      <c r="W13908">
        <v>0.31447271793023224</v>
      </c>
      <c r="X13908" t="s">
        <v>365</v>
      </c>
    </row>
    <row r="13909" spans="1:24" x14ac:dyDescent="0.35">
      <c r="A13909">
        <v>3300018341</v>
      </c>
      <c r="B13909" t="s">
        <v>168</v>
      </c>
      <c r="C13909" t="s">
        <v>168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19</v>
      </c>
      <c r="M13909">
        <v>992529</v>
      </c>
      <c r="N13909">
        <v>4951000</v>
      </c>
      <c r="O13909">
        <v>5943529</v>
      </c>
      <c r="P13909" t="s">
        <v>5</v>
      </c>
      <c r="Q13909" t="s">
        <v>6</v>
      </c>
      <c r="R13909" t="s">
        <v>169</v>
      </c>
      <c r="S13909" t="s">
        <v>170</v>
      </c>
      <c r="T13909">
        <v>3834534.8387096776</v>
      </c>
      <c r="U13909">
        <v>3713970</v>
      </c>
      <c r="V13909">
        <v>-120564.83870967757</v>
      </c>
      <c r="W13909">
        <v>-3.1441842043674728E-2</v>
      </c>
      <c r="X13909" t="s">
        <v>309</v>
      </c>
    </row>
    <row r="13910" spans="1:24" x14ac:dyDescent="0.35">
      <c r="A13910">
        <v>3300012649</v>
      </c>
      <c r="B13910" t="s">
        <v>168</v>
      </c>
      <c r="C13910" t="s">
        <v>168</v>
      </c>
      <c r="D13910">
        <v>0</v>
      </c>
      <c r="E13910">
        <v>0</v>
      </c>
      <c r="F13910">
        <v>8</v>
      </c>
      <c r="G13910">
        <v>191392</v>
      </c>
      <c r="H13910">
        <v>2</v>
      </c>
      <c r="I13910">
        <v>20000</v>
      </c>
      <c r="J13910">
        <v>0</v>
      </c>
      <c r="K13910">
        <v>0</v>
      </c>
      <c r="L13910">
        <v>21</v>
      </c>
      <c r="M13910">
        <v>940400</v>
      </c>
      <c r="N13910">
        <v>280000</v>
      </c>
      <c r="O13910">
        <v>1431792</v>
      </c>
      <c r="P13910" t="s">
        <v>5</v>
      </c>
      <c r="Q13910" t="s">
        <v>12</v>
      </c>
      <c r="R13910" t="s">
        <v>169</v>
      </c>
      <c r="S13910" t="s">
        <v>170</v>
      </c>
      <c r="T13910">
        <v>923736.77419354836</v>
      </c>
      <c r="U13910">
        <v>918494</v>
      </c>
      <c r="V13910">
        <v>-5242.7741935483646</v>
      </c>
      <c r="W13910">
        <v>-5.6756148937834316E-3</v>
      </c>
      <c r="X13910" t="s">
        <v>413</v>
      </c>
    </row>
    <row r="13911" spans="1:24" x14ac:dyDescent="0.35">
      <c r="A13911">
        <v>3300005398</v>
      </c>
      <c r="B13911" t="s">
        <v>168</v>
      </c>
      <c r="C13911" t="s">
        <v>168</v>
      </c>
      <c r="D13911">
        <v>0</v>
      </c>
      <c r="E13911">
        <v>0</v>
      </c>
      <c r="F13911">
        <v>6</v>
      </c>
      <c r="G13911">
        <v>378994</v>
      </c>
      <c r="H13911">
        <v>7</v>
      </c>
      <c r="I13911">
        <v>200000</v>
      </c>
      <c r="J13911">
        <v>0</v>
      </c>
      <c r="K13911">
        <v>0</v>
      </c>
      <c r="L13911">
        <v>0</v>
      </c>
      <c r="M13911">
        <v>0</v>
      </c>
      <c r="N13911">
        <v>75000</v>
      </c>
      <c r="O13911">
        <v>653994</v>
      </c>
      <c r="P13911" t="s">
        <v>5</v>
      </c>
      <c r="Q13911" t="s">
        <v>14</v>
      </c>
      <c r="R13911" t="s">
        <v>169</v>
      </c>
      <c r="S13911" t="s">
        <v>170</v>
      </c>
      <c r="T13911">
        <v>421931.61290322582</v>
      </c>
      <c r="U13911">
        <v>401498</v>
      </c>
      <c r="V13911">
        <v>-20433.612903225818</v>
      </c>
      <c r="W13911">
        <v>-4.842873176206508E-2</v>
      </c>
      <c r="X13911" t="s">
        <v>326</v>
      </c>
    </row>
    <row r="13912" spans="1:24" x14ac:dyDescent="0.35">
      <c r="A13912">
        <v>3300010617</v>
      </c>
      <c r="B13912" t="s">
        <v>168</v>
      </c>
      <c r="C13912" t="s">
        <v>168</v>
      </c>
      <c r="D13912">
        <v>0</v>
      </c>
      <c r="E13912">
        <v>0</v>
      </c>
      <c r="F13912">
        <v>1</v>
      </c>
      <c r="G13912">
        <v>8849</v>
      </c>
      <c r="H13912">
        <v>12</v>
      </c>
      <c r="I13912">
        <v>155000</v>
      </c>
      <c r="J13912">
        <v>0</v>
      </c>
      <c r="K13912">
        <v>0</v>
      </c>
      <c r="L13912">
        <v>0</v>
      </c>
      <c r="M13912">
        <v>0</v>
      </c>
      <c r="N13912">
        <v>933000</v>
      </c>
      <c r="O13912">
        <v>1096849</v>
      </c>
      <c r="P13912" t="s">
        <v>5</v>
      </c>
      <c r="Q13912" t="s">
        <v>17</v>
      </c>
      <c r="R13912" t="s">
        <v>169</v>
      </c>
      <c r="S13912" t="s">
        <v>170</v>
      </c>
      <c r="T13912">
        <v>707644.51612903224</v>
      </c>
      <c r="U13912">
        <v>396200</v>
      </c>
      <c r="V13912">
        <v>-311444.51612903224</v>
      </c>
      <c r="W13912">
        <v>-0.44011436396441073</v>
      </c>
      <c r="X13912" t="s">
        <v>278</v>
      </c>
    </row>
    <row r="13913" spans="1:24" x14ac:dyDescent="0.35">
      <c r="A13913">
        <v>3301062938</v>
      </c>
      <c r="B13913" t="s">
        <v>168</v>
      </c>
      <c r="C13913" t="s">
        <v>168</v>
      </c>
      <c r="D13913">
        <v>0</v>
      </c>
      <c r="E13913">
        <v>0</v>
      </c>
      <c r="F13913">
        <v>14</v>
      </c>
      <c r="G13913">
        <v>405047</v>
      </c>
      <c r="H13913">
        <v>10</v>
      </c>
      <c r="I13913">
        <v>195000</v>
      </c>
      <c r="J13913">
        <v>0</v>
      </c>
      <c r="K13913">
        <v>0</v>
      </c>
      <c r="L13913">
        <v>3</v>
      </c>
      <c r="M13913">
        <v>127200</v>
      </c>
      <c r="N13913">
        <v>2976000</v>
      </c>
      <c r="O13913">
        <v>3703247</v>
      </c>
      <c r="P13913" t="s">
        <v>5</v>
      </c>
      <c r="Q13913" t="s">
        <v>16</v>
      </c>
      <c r="R13913" t="s">
        <v>169</v>
      </c>
      <c r="S13913" t="s">
        <v>170</v>
      </c>
      <c r="T13913">
        <v>2389191.6129032257</v>
      </c>
      <c r="U13913">
        <v>2797219</v>
      </c>
      <c r="V13913">
        <v>408027.3870967743</v>
      </c>
      <c r="W13913">
        <v>0.17078052044597625</v>
      </c>
      <c r="X13913" t="s">
        <v>246</v>
      </c>
    </row>
    <row r="13914" spans="1:24" x14ac:dyDescent="0.35">
      <c r="A13914">
        <v>3300026998</v>
      </c>
      <c r="B13914" t="s">
        <v>168</v>
      </c>
      <c r="C13914" t="s">
        <v>168</v>
      </c>
      <c r="D13914">
        <v>0</v>
      </c>
      <c r="E13914">
        <v>0</v>
      </c>
      <c r="F13914">
        <v>1</v>
      </c>
      <c r="G13914">
        <v>5999</v>
      </c>
      <c r="H13914">
        <v>54</v>
      </c>
      <c r="I13914">
        <v>2030000</v>
      </c>
      <c r="J13914">
        <v>0</v>
      </c>
      <c r="K13914">
        <v>0</v>
      </c>
      <c r="L13914">
        <v>0</v>
      </c>
      <c r="M13914">
        <v>0</v>
      </c>
      <c r="N13914">
        <v>30000</v>
      </c>
      <c r="O13914">
        <v>2065999</v>
      </c>
      <c r="P13914" t="s">
        <v>5</v>
      </c>
      <c r="Q13914" t="s">
        <v>9</v>
      </c>
      <c r="R13914" t="s">
        <v>169</v>
      </c>
      <c r="S13914" t="s">
        <v>170</v>
      </c>
      <c r="T13914">
        <v>1332902.5806451612</v>
      </c>
      <c r="U13914">
        <v>1330000</v>
      </c>
      <c r="V13914">
        <v>-2902.5806451612152</v>
      </c>
      <c r="W13914">
        <v>-2.1776390017612668E-3</v>
      </c>
      <c r="X13914" t="s">
        <v>239</v>
      </c>
    </row>
    <row r="13915" spans="1:24" x14ac:dyDescent="0.35">
      <c r="A13915">
        <v>3301030966</v>
      </c>
      <c r="B13915" t="s">
        <v>168</v>
      </c>
      <c r="C13915" t="s">
        <v>168</v>
      </c>
      <c r="D13915">
        <v>0</v>
      </c>
      <c r="E13915">
        <v>0</v>
      </c>
      <c r="F13915">
        <v>1</v>
      </c>
      <c r="G13915">
        <v>26199</v>
      </c>
      <c r="H13915">
        <v>2</v>
      </c>
      <c r="I13915">
        <v>55000</v>
      </c>
      <c r="J13915">
        <v>0</v>
      </c>
      <c r="K13915">
        <v>0</v>
      </c>
      <c r="L13915">
        <v>0</v>
      </c>
      <c r="M13915">
        <v>0</v>
      </c>
      <c r="N13915">
        <v>81000</v>
      </c>
      <c r="O13915">
        <v>162199</v>
      </c>
      <c r="P13915" t="s">
        <v>5</v>
      </c>
      <c r="Q13915" t="s">
        <v>13</v>
      </c>
      <c r="R13915" t="s">
        <v>169</v>
      </c>
      <c r="S13915" t="s">
        <v>170</v>
      </c>
      <c r="T13915">
        <v>104644.51612903226</v>
      </c>
      <c r="U13915">
        <v>0</v>
      </c>
      <c r="V13915">
        <v>-104644.51612903226</v>
      </c>
      <c r="W13915">
        <v>0</v>
      </c>
      <c r="X13915" t="s">
        <v>375</v>
      </c>
    </row>
    <row r="13916" spans="1:24" x14ac:dyDescent="0.35">
      <c r="A13916">
        <v>3301007413</v>
      </c>
      <c r="B13916" t="s">
        <v>168</v>
      </c>
      <c r="C13916" t="s">
        <v>168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1282500</v>
      </c>
      <c r="O13916">
        <v>1282500</v>
      </c>
      <c r="P13916" t="s">
        <v>5</v>
      </c>
      <c r="Q13916" t="s">
        <v>17</v>
      </c>
      <c r="R13916" t="s">
        <v>169</v>
      </c>
      <c r="S13916" t="s">
        <v>170</v>
      </c>
      <c r="T13916">
        <v>827419.3548387097</v>
      </c>
      <c r="U13916">
        <v>258000</v>
      </c>
      <c r="V13916">
        <v>-569419.3548387097</v>
      </c>
      <c r="W13916">
        <v>-0.68818713450292401</v>
      </c>
      <c r="X13916" t="s">
        <v>293</v>
      </c>
    </row>
    <row r="13917" spans="1:24" x14ac:dyDescent="0.35">
      <c r="A13917">
        <v>3301042943</v>
      </c>
      <c r="B13917" t="s">
        <v>168</v>
      </c>
      <c r="C13917" t="s">
        <v>168</v>
      </c>
      <c r="D13917">
        <v>0</v>
      </c>
      <c r="E13917">
        <v>0</v>
      </c>
      <c r="F13917">
        <v>1</v>
      </c>
      <c r="G13917">
        <v>194400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304800</v>
      </c>
      <c r="N13917">
        <v>349500</v>
      </c>
      <c r="O13917">
        <v>848700</v>
      </c>
      <c r="P13917" t="s">
        <v>5</v>
      </c>
      <c r="Q13917" t="s">
        <v>16</v>
      </c>
      <c r="R13917" t="s">
        <v>169</v>
      </c>
      <c r="S13917" t="s">
        <v>170</v>
      </c>
      <c r="T13917">
        <v>547548.38709677418</v>
      </c>
      <c r="U13917">
        <v>610870</v>
      </c>
      <c r="V13917">
        <v>63321.612903225818</v>
      </c>
      <c r="W13917">
        <v>0.11564569341345599</v>
      </c>
      <c r="X13917" t="s">
        <v>330</v>
      </c>
    </row>
    <row r="13918" spans="1:24" x14ac:dyDescent="0.35">
      <c r="A13918">
        <v>3300015932</v>
      </c>
      <c r="B13918" t="s">
        <v>168</v>
      </c>
      <c r="C13918" t="s">
        <v>168</v>
      </c>
      <c r="D13918">
        <v>0</v>
      </c>
      <c r="E13918">
        <v>0</v>
      </c>
      <c r="F13918">
        <v>147</v>
      </c>
      <c r="G13918">
        <v>6291156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1040800</v>
      </c>
      <c r="O13918">
        <v>7331956</v>
      </c>
      <c r="P13918" t="s">
        <v>5</v>
      </c>
      <c r="Q13918" t="s">
        <v>7</v>
      </c>
      <c r="R13918" t="s">
        <v>169</v>
      </c>
      <c r="S13918" t="s">
        <v>170</v>
      </c>
      <c r="T13918">
        <v>4730294.1935483869</v>
      </c>
      <c r="U13918">
        <v>4555910</v>
      </c>
      <c r="V13918">
        <v>-174384.19354838692</v>
      </c>
      <c r="W13918">
        <v>-3.6865401265364861E-2</v>
      </c>
      <c r="X13918" t="s">
        <v>317</v>
      </c>
    </row>
    <row r="13919" spans="1:24" x14ac:dyDescent="0.35">
      <c r="A13919">
        <v>3301068342</v>
      </c>
      <c r="B13919" t="s">
        <v>168</v>
      </c>
      <c r="C13919" t="s">
        <v>168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150000</v>
      </c>
      <c r="O13919">
        <v>150000</v>
      </c>
      <c r="P13919" t="s">
        <v>5</v>
      </c>
      <c r="Q13919" t="s">
        <v>10</v>
      </c>
      <c r="R13919" t="s">
        <v>169</v>
      </c>
      <c r="S13919" t="s">
        <v>170</v>
      </c>
      <c r="T13919">
        <v>96774.193548387106</v>
      </c>
      <c r="U13919">
        <v>150000</v>
      </c>
      <c r="V13919">
        <v>53225.806451612894</v>
      </c>
      <c r="W13919">
        <v>0.54999999999999982</v>
      </c>
      <c r="X13919" t="s">
        <v>198</v>
      </c>
    </row>
    <row r="13920" spans="1:24" x14ac:dyDescent="0.35">
      <c r="A13920">
        <v>3300015166</v>
      </c>
      <c r="B13920" t="s">
        <v>168</v>
      </c>
      <c r="C13920" t="s">
        <v>168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5033600</v>
      </c>
      <c r="O13920">
        <v>5033600</v>
      </c>
      <c r="P13920" t="s">
        <v>5</v>
      </c>
      <c r="Q13920" t="s">
        <v>7</v>
      </c>
      <c r="R13920" t="s">
        <v>169</v>
      </c>
      <c r="S13920" t="s">
        <v>170</v>
      </c>
      <c r="T13920">
        <v>3247483.8709677421</v>
      </c>
      <c r="U13920">
        <v>5283797</v>
      </c>
      <c r="V13920">
        <v>2036313.1290322579</v>
      </c>
      <c r="W13920">
        <v>0.62704333876350926</v>
      </c>
      <c r="X13920" t="s">
        <v>368</v>
      </c>
    </row>
    <row r="13921" spans="1:24" x14ac:dyDescent="0.35">
      <c r="A13921">
        <v>3300020001</v>
      </c>
      <c r="B13921" t="s">
        <v>168</v>
      </c>
      <c r="C13921" t="s">
        <v>168</v>
      </c>
      <c r="D13921">
        <v>0</v>
      </c>
      <c r="E13921">
        <v>0</v>
      </c>
      <c r="F13921">
        <v>58</v>
      </c>
      <c r="G13921">
        <v>1628461</v>
      </c>
      <c r="H13921">
        <v>28</v>
      </c>
      <c r="I13921">
        <v>896000</v>
      </c>
      <c r="J13921">
        <v>0</v>
      </c>
      <c r="K13921">
        <v>0</v>
      </c>
      <c r="L13921">
        <v>15</v>
      </c>
      <c r="M13921">
        <v>696000</v>
      </c>
      <c r="N13921">
        <v>75000</v>
      </c>
      <c r="O13921">
        <v>3295461</v>
      </c>
      <c r="P13921" t="s">
        <v>5</v>
      </c>
      <c r="Q13921" t="s">
        <v>14</v>
      </c>
      <c r="R13921" t="s">
        <v>169</v>
      </c>
      <c r="S13921" t="s">
        <v>170</v>
      </c>
      <c r="T13921">
        <v>2126103.8709677421</v>
      </c>
      <c r="U13921">
        <v>974584</v>
      </c>
      <c r="V13921">
        <v>-1151519.8709677421</v>
      </c>
      <c r="W13921">
        <v>-0.54161035436316807</v>
      </c>
      <c r="X13921" t="s">
        <v>195</v>
      </c>
    </row>
    <row r="13922" spans="1:24" x14ac:dyDescent="0.35">
      <c r="A13922">
        <v>3300014306</v>
      </c>
      <c r="B13922" t="s">
        <v>168</v>
      </c>
      <c r="C13922" t="s">
        <v>168</v>
      </c>
      <c r="D13922">
        <v>0</v>
      </c>
      <c r="E13922">
        <v>0</v>
      </c>
      <c r="F13922">
        <v>12</v>
      </c>
      <c r="G13922">
        <v>571680</v>
      </c>
      <c r="H13922">
        <v>3</v>
      </c>
      <c r="I13922">
        <v>55000</v>
      </c>
      <c r="J13922">
        <v>0</v>
      </c>
      <c r="K13922">
        <v>0</v>
      </c>
      <c r="L13922">
        <v>14</v>
      </c>
      <c r="M13922">
        <v>823600</v>
      </c>
      <c r="N13922">
        <v>1031100</v>
      </c>
      <c r="O13922">
        <v>2481380</v>
      </c>
      <c r="P13922" t="s">
        <v>5</v>
      </c>
      <c r="Q13922" t="s">
        <v>8</v>
      </c>
      <c r="R13922" t="s">
        <v>169</v>
      </c>
      <c r="S13922" t="s">
        <v>170</v>
      </c>
      <c r="T13922">
        <v>1600890.3225806451</v>
      </c>
      <c r="U13922">
        <v>2285488</v>
      </c>
      <c r="V13922">
        <v>684597.67741935491</v>
      </c>
      <c r="W13922">
        <v>0.42763558987337702</v>
      </c>
      <c r="X13922" t="s">
        <v>191</v>
      </c>
    </row>
    <row r="13923" spans="1:24" x14ac:dyDescent="0.35">
      <c r="A13923">
        <v>3300010104</v>
      </c>
      <c r="B13923" t="s">
        <v>168</v>
      </c>
      <c r="C13923" t="s">
        <v>168</v>
      </c>
      <c r="D13923">
        <v>0</v>
      </c>
      <c r="E13923">
        <v>0</v>
      </c>
      <c r="F13923">
        <v>14</v>
      </c>
      <c r="G13923">
        <v>646141</v>
      </c>
      <c r="H13923">
        <v>9</v>
      </c>
      <c r="I13923">
        <v>265000</v>
      </c>
      <c r="J13923">
        <v>0</v>
      </c>
      <c r="K13923">
        <v>0</v>
      </c>
      <c r="L13923">
        <v>0</v>
      </c>
      <c r="M13923">
        <v>0</v>
      </c>
      <c r="N13923">
        <v>280000</v>
      </c>
      <c r="O13923">
        <v>1191141</v>
      </c>
      <c r="P13923" t="s">
        <v>5</v>
      </c>
      <c r="Q13923" t="s">
        <v>12</v>
      </c>
      <c r="R13923" t="s">
        <v>169</v>
      </c>
      <c r="S13923" t="s">
        <v>170</v>
      </c>
      <c r="T13923">
        <v>768478.06451612909</v>
      </c>
      <c r="U13923">
        <v>1582073</v>
      </c>
      <c r="V13923">
        <v>813594.93548387091</v>
      </c>
      <c r="W13923">
        <v>1.0587093803336463</v>
      </c>
      <c r="X13923" t="s">
        <v>219</v>
      </c>
    </row>
    <row r="13924" spans="1:24" x14ac:dyDescent="0.35">
      <c r="A13924">
        <v>3300017912</v>
      </c>
      <c r="B13924" t="s">
        <v>168</v>
      </c>
      <c r="C13924" t="s">
        <v>168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1012500</v>
      </c>
      <c r="O13924">
        <v>1012500</v>
      </c>
      <c r="P13924" t="s">
        <v>5</v>
      </c>
      <c r="Q13924" t="s">
        <v>6</v>
      </c>
      <c r="R13924" t="s">
        <v>181</v>
      </c>
      <c r="S13924" t="s">
        <v>170</v>
      </c>
      <c r="T13924">
        <v>653225.80645161285</v>
      </c>
      <c r="U13924">
        <v>1057500</v>
      </c>
      <c r="V13924">
        <v>404274.19354838715</v>
      </c>
      <c r="W13924">
        <v>0.61888888888888904</v>
      </c>
      <c r="X13924" t="s">
        <v>352</v>
      </c>
    </row>
    <row r="13925" spans="1:24" x14ac:dyDescent="0.35">
      <c r="A13925">
        <v>3300011076</v>
      </c>
      <c r="B13925" t="s">
        <v>168</v>
      </c>
      <c r="C13925" t="s">
        <v>168</v>
      </c>
      <c r="D13925">
        <v>0</v>
      </c>
      <c r="E13925">
        <v>0</v>
      </c>
      <c r="F13925">
        <v>20</v>
      </c>
      <c r="G13925">
        <v>1158995</v>
      </c>
      <c r="H13925">
        <v>12</v>
      </c>
      <c r="I13925">
        <v>270000</v>
      </c>
      <c r="J13925">
        <v>242</v>
      </c>
      <c r="K13925">
        <v>3224650</v>
      </c>
      <c r="L13925">
        <v>12</v>
      </c>
      <c r="M13925">
        <v>746532</v>
      </c>
      <c r="N13925">
        <v>266000</v>
      </c>
      <c r="O13925">
        <v>5666177</v>
      </c>
      <c r="P13925" t="s">
        <v>5</v>
      </c>
      <c r="Q13925" t="s">
        <v>16</v>
      </c>
      <c r="R13925" t="s">
        <v>169</v>
      </c>
      <c r="S13925" t="s">
        <v>170</v>
      </c>
      <c r="T13925">
        <v>3655598.064516129</v>
      </c>
      <c r="U13925">
        <v>3806591</v>
      </c>
      <c r="V13925">
        <v>150992.93548387103</v>
      </c>
      <c r="W13925">
        <v>4.1304578025006977E-2</v>
      </c>
      <c r="X13925" t="s">
        <v>370</v>
      </c>
    </row>
    <row r="13926" spans="1:24" x14ac:dyDescent="0.35">
      <c r="A13926">
        <v>3301076138</v>
      </c>
      <c r="B13926" t="s">
        <v>168</v>
      </c>
      <c r="C13926" t="s">
        <v>168</v>
      </c>
      <c r="D13926">
        <v>0</v>
      </c>
      <c r="E13926">
        <v>0</v>
      </c>
      <c r="F13926">
        <v>54</v>
      </c>
      <c r="G13926">
        <v>2109443</v>
      </c>
      <c r="H13926">
        <v>6</v>
      </c>
      <c r="I13926">
        <v>475000</v>
      </c>
      <c r="J13926">
        <v>0</v>
      </c>
      <c r="K13926">
        <v>0</v>
      </c>
      <c r="L13926">
        <v>0</v>
      </c>
      <c r="M13926">
        <v>0</v>
      </c>
      <c r="N13926">
        <v>167000</v>
      </c>
      <c r="O13926">
        <v>2751443</v>
      </c>
      <c r="P13926" t="s">
        <v>5</v>
      </c>
      <c r="Q13926" t="s">
        <v>10</v>
      </c>
      <c r="R13926" t="s">
        <v>169</v>
      </c>
      <c r="S13926" t="s">
        <v>170</v>
      </c>
      <c r="T13926">
        <v>1775124.5161290322</v>
      </c>
      <c r="U13926">
        <v>1997957</v>
      </c>
      <c r="V13926">
        <v>222832.48387096776</v>
      </c>
      <c r="W13926">
        <v>0.12553062156839156</v>
      </c>
      <c r="X13926" t="s">
        <v>223</v>
      </c>
    </row>
    <row r="13927" spans="1:24" x14ac:dyDescent="0.35">
      <c r="A13927">
        <v>3301072133</v>
      </c>
      <c r="B13927" t="s">
        <v>168</v>
      </c>
      <c r="C13927" t="s">
        <v>168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280000</v>
      </c>
      <c r="O13927">
        <v>280000</v>
      </c>
      <c r="P13927" t="s">
        <v>5</v>
      </c>
      <c r="Q13927" t="s">
        <v>12</v>
      </c>
      <c r="R13927" t="s">
        <v>169</v>
      </c>
      <c r="S13927" t="s">
        <v>170</v>
      </c>
      <c r="T13927">
        <v>180645.16129032258</v>
      </c>
      <c r="U13927">
        <v>405000</v>
      </c>
      <c r="V13927">
        <v>224354.83870967742</v>
      </c>
      <c r="W13927">
        <v>1.2419642857142859</v>
      </c>
      <c r="X13927" t="s">
        <v>410</v>
      </c>
    </row>
    <row r="13928" spans="1:24" x14ac:dyDescent="0.35">
      <c r="A13928">
        <v>3301074796</v>
      </c>
      <c r="B13928" t="s">
        <v>168</v>
      </c>
      <c r="C13928" t="s">
        <v>168</v>
      </c>
      <c r="D13928">
        <v>0</v>
      </c>
      <c r="E13928">
        <v>0</v>
      </c>
      <c r="F13928">
        <v>3</v>
      </c>
      <c r="G13928">
        <v>146997</v>
      </c>
      <c r="H13928">
        <v>10</v>
      </c>
      <c r="I13928">
        <v>330000</v>
      </c>
      <c r="J13928">
        <v>0</v>
      </c>
      <c r="K13928">
        <v>0</v>
      </c>
      <c r="L13928">
        <v>3</v>
      </c>
      <c r="M13928">
        <v>97200</v>
      </c>
      <c r="N13928">
        <v>150000</v>
      </c>
      <c r="O13928">
        <v>724197</v>
      </c>
      <c r="P13928" t="s">
        <v>5</v>
      </c>
      <c r="Q13928" t="s">
        <v>15</v>
      </c>
      <c r="R13928" t="s">
        <v>169</v>
      </c>
      <c r="S13928" t="s">
        <v>170</v>
      </c>
      <c r="T13928">
        <v>467223.87096774194</v>
      </c>
      <c r="U13928">
        <v>556392</v>
      </c>
      <c r="V13928">
        <v>89168.129032258061</v>
      </c>
      <c r="W13928">
        <v>0.19084668950575612</v>
      </c>
      <c r="X13928" t="s">
        <v>179</v>
      </c>
    </row>
    <row r="13929" spans="1:24" x14ac:dyDescent="0.35">
      <c r="A13929">
        <v>3301002621</v>
      </c>
      <c r="B13929" t="s">
        <v>168</v>
      </c>
      <c r="C13929" t="s">
        <v>168</v>
      </c>
      <c r="D13929">
        <v>0</v>
      </c>
      <c r="E13929">
        <v>0</v>
      </c>
      <c r="F13929">
        <v>60</v>
      </c>
      <c r="G13929">
        <v>1637934</v>
      </c>
      <c r="H13929">
        <v>58</v>
      </c>
      <c r="I13929">
        <v>1084000</v>
      </c>
      <c r="J13929">
        <v>0</v>
      </c>
      <c r="K13929">
        <v>0</v>
      </c>
      <c r="L13929">
        <v>59</v>
      </c>
      <c r="M13929">
        <v>2031600</v>
      </c>
      <c r="N13929">
        <v>164000</v>
      </c>
      <c r="O13929">
        <v>4917534</v>
      </c>
      <c r="P13929" t="s">
        <v>5</v>
      </c>
      <c r="Q13929" t="s">
        <v>9</v>
      </c>
      <c r="R13929" t="s">
        <v>169</v>
      </c>
      <c r="S13929" t="s">
        <v>170</v>
      </c>
      <c r="T13929">
        <v>3172602.5806451612</v>
      </c>
      <c r="U13929">
        <v>2716397</v>
      </c>
      <c r="V13929">
        <v>-456205.58064516122</v>
      </c>
      <c r="W13929">
        <v>-0.14379537589368974</v>
      </c>
      <c r="X13929" t="s">
        <v>243</v>
      </c>
    </row>
    <row r="13930" spans="1:24" x14ac:dyDescent="0.35">
      <c r="A13930">
        <v>3300022926</v>
      </c>
      <c r="B13930" t="s">
        <v>168</v>
      </c>
      <c r="C13930" t="s">
        <v>168</v>
      </c>
      <c r="D13930">
        <v>0</v>
      </c>
      <c r="E13930">
        <v>0</v>
      </c>
      <c r="F13930">
        <v>83</v>
      </c>
      <c r="G13930">
        <v>4155596</v>
      </c>
      <c r="H13930">
        <v>33</v>
      </c>
      <c r="I13930">
        <v>761000</v>
      </c>
      <c r="J13930">
        <v>0</v>
      </c>
      <c r="K13930">
        <v>0</v>
      </c>
      <c r="L13930">
        <v>12</v>
      </c>
      <c r="M13930">
        <v>825148</v>
      </c>
      <c r="N13930">
        <v>892500</v>
      </c>
      <c r="O13930">
        <v>6634244</v>
      </c>
      <c r="P13930" t="s">
        <v>5</v>
      </c>
      <c r="Q13930" t="s">
        <v>6</v>
      </c>
      <c r="R13930" t="s">
        <v>169</v>
      </c>
      <c r="S13930" t="s">
        <v>170</v>
      </c>
      <c r="T13930">
        <v>4280157.4193548393</v>
      </c>
      <c r="U13930">
        <v>5476040</v>
      </c>
      <c r="V13930">
        <v>1195882.5806451607</v>
      </c>
      <c r="W13930">
        <v>0.27940154145672036</v>
      </c>
      <c r="X13930" t="s">
        <v>255</v>
      </c>
    </row>
    <row r="13931" spans="1:24" x14ac:dyDescent="0.35">
      <c r="A13931">
        <v>3300000153</v>
      </c>
      <c r="B13931" t="s">
        <v>168</v>
      </c>
      <c r="C13931" t="s">
        <v>168</v>
      </c>
      <c r="D13931">
        <v>0</v>
      </c>
      <c r="E13931">
        <v>0</v>
      </c>
      <c r="F13931">
        <v>39</v>
      </c>
      <c r="G13931">
        <v>1375856</v>
      </c>
      <c r="H13931">
        <v>50</v>
      </c>
      <c r="I13931">
        <v>1622000</v>
      </c>
      <c r="J13931">
        <v>0</v>
      </c>
      <c r="K13931">
        <v>0</v>
      </c>
      <c r="L13931">
        <v>0</v>
      </c>
      <c r="M13931">
        <v>0</v>
      </c>
      <c r="N13931">
        <v>410000</v>
      </c>
      <c r="O13931">
        <v>3407856</v>
      </c>
      <c r="P13931" t="s">
        <v>5</v>
      </c>
      <c r="Q13931" t="s">
        <v>15</v>
      </c>
      <c r="R13931" t="s">
        <v>169</v>
      </c>
      <c r="S13931" t="s">
        <v>170</v>
      </c>
      <c r="T13931">
        <v>2198616.7741935486</v>
      </c>
      <c r="U13931">
        <v>1756071</v>
      </c>
      <c r="V13931">
        <v>-442545.7741935486</v>
      </c>
      <c r="W13931">
        <v>-0.20128372501655012</v>
      </c>
      <c r="X13931" t="s">
        <v>179</v>
      </c>
    </row>
    <row r="13932" spans="1:24" x14ac:dyDescent="0.35">
      <c r="A13932">
        <v>3301055451</v>
      </c>
      <c r="B13932" t="s">
        <v>168</v>
      </c>
      <c r="C13932" t="s">
        <v>168</v>
      </c>
      <c r="D13932">
        <v>0</v>
      </c>
      <c r="E13932">
        <v>0</v>
      </c>
      <c r="F13932">
        <v>829</v>
      </c>
      <c r="G13932">
        <v>34205801</v>
      </c>
      <c r="H13932">
        <v>272</v>
      </c>
      <c r="I13932">
        <v>11059000</v>
      </c>
      <c r="J13932">
        <v>0</v>
      </c>
      <c r="K13932">
        <v>0</v>
      </c>
      <c r="L13932">
        <v>127</v>
      </c>
      <c r="M13932">
        <v>6959198</v>
      </c>
      <c r="N13932">
        <v>150000</v>
      </c>
      <c r="O13932">
        <v>52373999</v>
      </c>
      <c r="P13932" t="s">
        <v>5</v>
      </c>
      <c r="Q13932" t="s">
        <v>15</v>
      </c>
      <c r="R13932" t="s">
        <v>169</v>
      </c>
      <c r="S13932" t="s">
        <v>170</v>
      </c>
      <c r="T13932">
        <v>33789676.774193548</v>
      </c>
      <c r="U13932">
        <v>36513278</v>
      </c>
      <c r="V13932">
        <v>2723601.2258064523</v>
      </c>
      <c r="W13932">
        <v>8.0604536231804635E-2</v>
      </c>
      <c r="X13932" t="s">
        <v>177</v>
      </c>
    </row>
    <row r="13933" spans="1:24" x14ac:dyDescent="0.35">
      <c r="A13933">
        <v>3300020037</v>
      </c>
      <c r="B13933" t="s">
        <v>168</v>
      </c>
      <c r="C13933" t="s">
        <v>168</v>
      </c>
      <c r="D13933">
        <v>0</v>
      </c>
      <c r="E13933">
        <v>0</v>
      </c>
      <c r="F13933">
        <v>7</v>
      </c>
      <c r="G13933">
        <v>140491</v>
      </c>
      <c r="H13933">
        <v>4</v>
      </c>
      <c r="I13933">
        <v>50000</v>
      </c>
      <c r="J13933">
        <v>0</v>
      </c>
      <c r="K13933">
        <v>0</v>
      </c>
      <c r="L13933">
        <v>6</v>
      </c>
      <c r="M13933">
        <v>164400</v>
      </c>
      <c r="N13933">
        <v>150000</v>
      </c>
      <c r="O13933">
        <v>504891</v>
      </c>
      <c r="P13933" t="s">
        <v>5</v>
      </c>
      <c r="Q13933" t="s">
        <v>14</v>
      </c>
      <c r="R13933" t="s">
        <v>169</v>
      </c>
      <c r="S13933" t="s">
        <v>170</v>
      </c>
      <c r="T13933">
        <v>325736.12903225806</v>
      </c>
      <c r="U13933">
        <v>562086</v>
      </c>
      <c r="V13933">
        <v>236349.87096774194</v>
      </c>
      <c r="W13933">
        <v>0.7255869088575555</v>
      </c>
      <c r="X13933" t="s">
        <v>212</v>
      </c>
    </row>
    <row r="13934" spans="1:24" x14ac:dyDescent="0.35">
      <c r="A13934">
        <v>3300017105</v>
      </c>
      <c r="B13934" t="s">
        <v>168</v>
      </c>
      <c r="C13934" t="s">
        <v>168</v>
      </c>
      <c r="D13934">
        <v>0</v>
      </c>
      <c r="E13934">
        <v>0</v>
      </c>
      <c r="F13934">
        <v>51</v>
      </c>
      <c r="G13934">
        <v>2004963</v>
      </c>
      <c r="H13934">
        <v>31</v>
      </c>
      <c r="I13934">
        <v>1025000</v>
      </c>
      <c r="J13934">
        <v>0</v>
      </c>
      <c r="K13934">
        <v>0</v>
      </c>
      <c r="L13934">
        <v>0</v>
      </c>
      <c r="M13934">
        <v>0</v>
      </c>
      <c r="N13934">
        <v>1431000</v>
      </c>
      <c r="O13934">
        <v>4460963</v>
      </c>
      <c r="P13934" t="s">
        <v>5</v>
      </c>
      <c r="Q13934" t="s">
        <v>6</v>
      </c>
      <c r="R13934" t="s">
        <v>169</v>
      </c>
      <c r="S13934" t="s">
        <v>170</v>
      </c>
      <c r="T13934">
        <v>2878040.6451612902</v>
      </c>
      <c r="U13934">
        <v>2473242</v>
      </c>
      <c r="V13934">
        <v>-404798.64516129019</v>
      </c>
      <c r="W13934">
        <v>-0.14065077428348982</v>
      </c>
      <c r="X13934" t="s">
        <v>178</v>
      </c>
    </row>
    <row r="13935" spans="1:24" x14ac:dyDescent="0.35">
      <c r="A13935">
        <v>3300010214</v>
      </c>
      <c r="B13935" t="s">
        <v>168</v>
      </c>
      <c r="C13935" t="s">
        <v>168</v>
      </c>
      <c r="D13935">
        <v>0</v>
      </c>
      <c r="E13935">
        <v>0</v>
      </c>
      <c r="F13935">
        <v>47</v>
      </c>
      <c r="G13935">
        <v>2151114</v>
      </c>
      <c r="H13935">
        <v>1</v>
      </c>
      <c r="I13935">
        <v>150000</v>
      </c>
      <c r="J13935">
        <v>0</v>
      </c>
      <c r="K13935">
        <v>0</v>
      </c>
      <c r="L13935">
        <v>2</v>
      </c>
      <c r="M13935">
        <v>74800</v>
      </c>
      <c r="N13935">
        <v>1065000</v>
      </c>
      <c r="O13935">
        <v>3440914</v>
      </c>
      <c r="P13935" t="s">
        <v>5</v>
      </c>
      <c r="Q13935" t="s">
        <v>12</v>
      </c>
      <c r="R13935" t="s">
        <v>169</v>
      </c>
      <c r="S13935" t="s">
        <v>170</v>
      </c>
      <c r="T13935">
        <v>2219944.5161290322</v>
      </c>
      <c r="U13935">
        <v>1616479</v>
      </c>
      <c r="V13935">
        <v>-603465.51612903224</v>
      </c>
      <c r="W13935">
        <v>-0.27183810754933135</v>
      </c>
      <c r="X13935" t="s">
        <v>411</v>
      </c>
    </row>
    <row r="13936" spans="1:24" x14ac:dyDescent="0.35">
      <c r="A13936">
        <v>3301072388</v>
      </c>
      <c r="B13936" t="s">
        <v>168</v>
      </c>
      <c r="C13936" t="s">
        <v>168</v>
      </c>
      <c r="D13936">
        <v>0</v>
      </c>
      <c r="E13936">
        <v>0</v>
      </c>
      <c r="F13936">
        <v>288</v>
      </c>
      <c r="G13936">
        <v>12596552</v>
      </c>
      <c r="H13936">
        <v>18</v>
      </c>
      <c r="I13936">
        <v>1035000</v>
      </c>
      <c r="J13936">
        <v>0</v>
      </c>
      <c r="K13936">
        <v>0</v>
      </c>
      <c r="L13936">
        <v>0</v>
      </c>
      <c r="M13936">
        <v>0</v>
      </c>
      <c r="N13936">
        <v>30000</v>
      </c>
      <c r="O13936">
        <v>13661552</v>
      </c>
      <c r="P13936" t="s">
        <v>5</v>
      </c>
      <c r="Q13936" t="s">
        <v>15</v>
      </c>
      <c r="R13936" t="s">
        <v>169</v>
      </c>
      <c r="S13936" t="s">
        <v>170</v>
      </c>
      <c r="T13936">
        <v>8813904.5161290318</v>
      </c>
      <c r="U13936">
        <v>9222087</v>
      </c>
      <c r="V13936">
        <v>408182.48387096822</v>
      </c>
      <c r="W13936">
        <v>4.6311198756920247E-2</v>
      </c>
      <c r="X13936" t="s">
        <v>412</v>
      </c>
    </row>
    <row r="13937" spans="1:24" x14ac:dyDescent="0.35">
      <c r="A13937">
        <v>3301069307</v>
      </c>
      <c r="B13937" t="s">
        <v>168</v>
      </c>
      <c r="C13937" t="s">
        <v>168</v>
      </c>
      <c r="D13937">
        <v>0</v>
      </c>
      <c r="E13937">
        <v>0</v>
      </c>
      <c r="F13937">
        <v>186</v>
      </c>
      <c r="G13937">
        <v>7841709</v>
      </c>
      <c r="H13937">
        <v>82</v>
      </c>
      <c r="I13937">
        <v>4085000</v>
      </c>
      <c r="J13937">
        <v>0</v>
      </c>
      <c r="K13937">
        <v>0</v>
      </c>
      <c r="L13937">
        <v>43</v>
      </c>
      <c r="M13937">
        <v>1803200</v>
      </c>
      <c r="N13937">
        <v>44000</v>
      </c>
      <c r="O13937">
        <v>13773909</v>
      </c>
      <c r="P13937" t="s">
        <v>5</v>
      </c>
      <c r="Q13937" t="s">
        <v>9</v>
      </c>
      <c r="R13937" t="s">
        <v>169</v>
      </c>
      <c r="S13937" t="s">
        <v>170</v>
      </c>
      <c r="T13937">
        <v>8886392.9032258056</v>
      </c>
      <c r="U13937">
        <v>7839384</v>
      </c>
      <c r="V13937">
        <v>-1047008.9032258056</v>
      </c>
      <c r="W13937">
        <v>-0.1178215857241397</v>
      </c>
      <c r="X13937" t="s">
        <v>239</v>
      </c>
    </row>
    <row r="13938" spans="1:24" x14ac:dyDescent="0.35">
      <c r="A13938">
        <v>3300009770</v>
      </c>
      <c r="B13938" t="s">
        <v>168</v>
      </c>
      <c r="C13938" t="s">
        <v>168</v>
      </c>
      <c r="D13938">
        <v>0</v>
      </c>
      <c r="E13938">
        <v>0</v>
      </c>
      <c r="F13938">
        <v>118</v>
      </c>
      <c r="G13938">
        <v>5736950</v>
      </c>
      <c r="H13938">
        <v>16</v>
      </c>
      <c r="I13938">
        <v>580000</v>
      </c>
      <c r="J13938">
        <v>0</v>
      </c>
      <c r="K13938">
        <v>0</v>
      </c>
      <c r="L13938">
        <v>0</v>
      </c>
      <c r="M13938">
        <v>0</v>
      </c>
      <c r="N13938">
        <v>330000</v>
      </c>
      <c r="O13938">
        <v>6646950</v>
      </c>
      <c r="P13938" t="s">
        <v>5</v>
      </c>
      <c r="Q13938" t="s">
        <v>12</v>
      </c>
      <c r="R13938" t="s">
        <v>169</v>
      </c>
      <c r="S13938" t="s">
        <v>170</v>
      </c>
      <c r="T13938">
        <v>4288354.8387096776</v>
      </c>
      <c r="U13938">
        <v>3953508</v>
      </c>
      <c r="V13938">
        <v>-334846.83870967757</v>
      </c>
      <c r="W13938">
        <v>-7.8082819939972459E-2</v>
      </c>
      <c r="X13938" t="s">
        <v>390</v>
      </c>
    </row>
    <row r="13939" spans="1:24" x14ac:dyDescent="0.35">
      <c r="A13939">
        <v>3300005139</v>
      </c>
      <c r="B13939" t="s">
        <v>168</v>
      </c>
      <c r="C13939" t="s">
        <v>168</v>
      </c>
      <c r="D13939">
        <v>0</v>
      </c>
      <c r="E13939">
        <v>0</v>
      </c>
      <c r="F13939">
        <v>15</v>
      </c>
      <c r="G13939">
        <v>557982</v>
      </c>
      <c r="H13939">
        <v>9</v>
      </c>
      <c r="I13939">
        <v>265000</v>
      </c>
      <c r="J13939">
        <v>0</v>
      </c>
      <c r="K13939">
        <v>0</v>
      </c>
      <c r="L13939">
        <v>0</v>
      </c>
      <c r="M13939">
        <v>0</v>
      </c>
      <c r="N13939">
        <v>150000</v>
      </c>
      <c r="O13939">
        <v>972982</v>
      </c>
      <c r="P13939" t="s">
        <v>5</v>
      </c>
      <c r="Q13939" t="s">
        <v>14</v>
      </c>
      <c r="R13939" t="s">
        <v>169</v>
      </c>
      <c r="S13939" t="s">
        <v>170</v>
      </c>
      <c r="T13939">
        <v>627730.32258064509</v>
      </c>
      <c r="U13939">
        <v>1483076</v>
      </c>
      <c r="V13939">
        <v>855345.67741935491</v>
      </c>
      <c r="W13939">
        <v>1.3626005414283102</v>
      </c>
      <c r="X13939" t="s">
        <v>211</v>
      </c>
    </row>
    <row r="13940" spans="1:24" x14ac:dyDescent="0.35">
      <c r="A13940">
        <v>3301005552</v>
      </c>
      <c r="B13940" t="s">
        <v>168</v>
      </c>
      <c r="C13940" t="s">
        <v>168</v>
      </c>
      <c r="D13940">
        <v>0</v>
      </c>
      <c r="E13940">
        <v>0</v>
      </c>
      <c r="F13940">
        <v>25</v>
      </c>
      <c r="G13940">
        <v>1005974</v>
      </c>
      <c r="H13940">
        <v>51</v>
      </c>
      <c r="I13940">
        <v>1156000</v>
      </c>
      <c r="J13940">
        <v>0</v>
      </c>
      <c r="K13940">
        <v>0</v>
      </c>
      <c r="L13940">
        <v>10</v>
      </c>
      <c r="M13940">
        <v>1413750</v>
      </c>
      <c r="N13940">
        <v>30000</v>
      </c>
      <c r="O13940">
        <v>3605724</v>
      </c>
      <c r="P13940" t="s">
        <v>5</v>
      </c>
      <c r="Q13940" t="s">
        <v>13</v>
      </c>
      <c r="R13940" t="s">
        <v>169</v>
      </c>
      <c r="S13940" t="s">
        <v>170</v>
      </c>
      <c r="T13940">
        <v>2326273.5483870967</v>
      </c>
      <c r="U13940">
        <v>1633185</v>
      </c>
      <c r="V13940">
        <v>-693088.54838709673</v>
      </c>
      <c r="W13940">
        <v>-0.2979394013518506</v>
      </c>
      <c r="X13940" t="s">
        <v>414</v>
      </c>
    </row>
    <row r="13941" spans="1:24" x14ac:dyDescent="0.35">
      <c r="A13941">
        <v>3300015189</v>
      </c>
      <c r="B13941" t="s">
        <v>168</v>
      </c>
      <c r="C13941" t="s">
        <v>168</v>
      </c>
      <c r="D13941">
        <v>0</v>
      </c>
      <c r="E13941">
        <v>0</v>
      </c>
      <c r="F13941">
        <v>55</v>
      </c>
      <c r="G13941">
        <v>2127602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1031100</v>
      </c>
      <c r="O13941">
        <v>3158702</v>
      </c>
      <c r="P13941" t="s">
        <v>5</v>
      </c>
      <c r="Q13941" t="s">
        <v>8</v>
      </c>
      <c r="R13941" t="s">
        <v>169</v>
      </c>
      <c r="S13941" t="s">
        <v>170</v>
      </c>
      <c r="T13941">
        <v>2037872.2580645161</v>
      </c>
      <c r="U13941">
        <v>2431544</v>
      </c>
      <c r="V13941">
        <v>393671.74193548388</v>
      </c>
      <c r="W13941">
        <v>0.19317783064056049</v>
      </c>
      <c r="X13941" t="s">
        <v>216</v>
      </c>
    </row>
    <row r="13942" spans="1:24" x14ac:dyDescent="0.35">
      <c r="A13942">
        <v>3300017695</v>
      </c>
      <c r="B13942" t="s">
        <v>168</v>
      </c>
      <c r="C13942" t="s">
        <v>168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500700</v>
      </c>
      <c r="O13942">
        <v>500700</v>
      </c>
      <c r="P13942" t="s">
        <v>5</v>
      </c>
      <c r="Q13942" t="s">
        <v>6</v>
      </c>
      <c r="R13942" t="s">
        <v>207</v>
      </c>
      <c r="S13942" t="s">
        <v>170</v>
      </c>
      <c r="T13942">
        <v>323032.25806451612</v>
      </c>
      <c r="U13942">
        <v>372000</v>
      </c>
      <c r="V13942">
        <v>48967.741935483878</v>
      </c>
      <c r="W13942">
        <v>0.15158777711204308</v>
      </c>
      <c r="X13942" t="s">
        <v>363</v>
      </c>
    </row>
    <row r="13943" spans="1:24" x14ac:dyDescent="0.35">
      <c r="A13943">
        <v>3301064657</v>
      </c>
      <c r="B13943" t="s">
        <v>168</v>
      </c>
      <c r="C13943" t="s">
        <v>168</v>
      </c>
      <c r="D13943">
        <v>0</v>
      </c>
      <c r="E13943">
        <v>0</v>
      </c>
      <c r="F13943">
        <v>51</v>
      </c>
      <c r="G13943">
        <v>2684748</v>
      </c>
      <c r="H13943">
        <v>0</v>
      </c>
      <c r="I13943">
        <v>0</v>
      </c>
      <c r="J13943">
        <v>0</v>
      </c>
      <c r="K13943">
        <v>0</v>
      </c>
      <c r="L13943">
        <v>1</v>
      </c>
      <c r="M13943">
        <v>102400</v>
      </c>
      <c r="N13943">
        <v>420000</v>
      </c>
      <c r="O13943">
        <v>3207148</v>
      </c>
      <c r="P13943" t="s">
        <v>5</v>
      </c>
      <c r="Q13943" t="s">
        <v>17</v>
      </c>
      <c r="R13943" t="s">
        <v>169</v>
      </c>
      <c r="S13943" t="s">
        <v>170</v>
      </c>
      <c r="T13943">
        <v>2069127.7419354839</v>
      </c>
      <c r="U13943">
        <v>3007393</v>
      </c>
      <c r="V13943">
        <v>938265.25806451612</v>
      </c>
      <c r="W13943">
        <v>0.45345931961979935</v>
      </c>
      <c r="X13943" t="s">
        <v>185</v>
      </c>
    </row>
    <row r="13944" spans="1:24" x14ac:dyDescent="0.35">
      <c r="A13944">
        <v>3300016756</v>
      </c>
      <c r="B13944" t="s">
        <v>168</v>
      </c>
      <c r="C13944" t="s">
        <v>168</v>
      </c>
      <c r="D13944">
        <v>0</v>
      </c>
      <c r="E13944">
        <v>0</v>
      </c>
      <c r="F13944">
        <v>0</v>
      </c>
      <c r="G13944">
        <v>0</v>
      </c>
      <c r="H13944">
        <v>3</v>
      </c>
      <c r="I13944">
        <v>42000</v>
      </c>
      <c r="J13944">
        <v>0</v>
      </c>
      <c r="K13944">
        <v>0</v>
      </c>
      <c r="L13944">
        <v>0</v>
      </c>
      <c r="M13944">
        <v>0</v>
      </c>
      <c r="N13944">
        <v>815000</v>
      </c>
      <c r="O13944">
        <v>857000</v>
      </c>
      <c r="P13944" t="s">
        <v>5</v>
      </c>
      <c r="Q13944" t="s">
        <v>6</v>
      </c>
      <c r="R13944" t="s">
        <v>169</v>
      </c>
      <c r="S13944" t="s">
        <v>170</v>
      </c>
      <c r="T13944">
        <v>552903.22580645164</v>
      </c>
      <c r="U13944">
        <v>546000</v>
      </c>
      <c r="V13944">
        <v>-6903.2258064516354</v>
      </c>
      <c r="W13944">
        <v>-1.2485414235706038E-2</v>
      </c>
      <c r="X13944" t="s">
        <v>363</v>
      </c>
    </row>
    <row r="13945" spans="1:24" x14ac:dyDescent="0.35">
      <c r="A13945">
        <v>3301034662</v>
      </c>
      <c r="B13945" t="s">
        <v>168</v>
      </c>
      <c r="C13945" t="s">
        <v>168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695000</v>
      </c>
      <c r="O13945">
        <v>695000</v>
      </c>
      <c r="P13945" t="s">
        <v>5</v>
      </c>
      <c r="Q13945" t="s">
        <v>9</v>
      </c>
      <c r="R13945" t="s">
        <v>169</v>
      </c>
      <c r="S13945" t="s">
        <v>170</v>
      </c>
      <c r="T13945">
        <v>448387.09677419357</v>
      </c>
      <c r="U13945">
        <v>30000</v>
      </c>
      <c r="V13945">
        <v>-418387.09677419357</v>
      </c>
      <c r="W13945">
        <v>-0.93309352517985611</v>
      </c>
      <c r="X13945" t="s">
        <v>284</v>
      </c>
    </row>
    <row r="13946" spans="1:24" x14ac:dyDescent="0.35">
      <c r="A13946">
        <v>3301070813</v>
      </c>
      <c r="B13946" t="s">
        <v>168</v>
      </c>
      <c r="C13946" t="s">
        <v>168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150000</v>
      </c>
      <c r="O13946">
        <v>150000</v>
      </c>
      <c r="P13946" t="s">
        <v>5</v>
      </c>
      <c r="Q13946" t="s">
        <v>15</v>
      </c>
      <c r="R13946" t="s">
        <v>169</v>
      </c>
      <c r="S13946" t="s">
        <v>170</v>
      </c>
      <c r="T13946">
        <v>96774.193548387106</v>
      </c>
      <c r="U13946">
        <v>0</v>
      </c>
      <c r="V13946">
        <v>-96774.193548387106</v>
      </c>
      <c r="W13946">
        <v>0</v>
      </c>
      <c r="X13946" t="s">
        <v>285</v>
      </c>
    </row>
    <row r="13947" spans="1:24" x14ac:dyDescent="0.35">
      <c r="A13947">
        <v>3301002169</v>
      </c>
      <c r="B13947" t="s">
        <v>168</v>
      </c>
      <c r="C13947" t="s">
        <v>168</v>
      </c>
      <c r="D13947">
        <v>0</v>
      </c>
      <c r="E13947">
        <v>0</v>
      </c>
      <c r="F13947">
        <v>11</v>
      </c>
      <c r="G13947">
        <v>707643</v>
      </c>
      <c r="H13947">
        <v>8</v>
      </c>
      <c r="I13947">
        <v>185000</v>
      </c>
      <c r="J13947">
        <v>200</v>
      </c>
      <c r="K13947">
        <v>2669125</v>
      </c>
      <c r="L13947">
        <v>9</v>
      </c>
      <c r="M13947">
        <v>411600</v>
      </c>
      <c r="N13947">
        <v>4639000</v>
      </c>
      <c r="O13947">
        <v>8612368</v>
      </c>
      <c r="P13947" t="s">
        <v>5</v>
      </c>
      <c r="Q13947" t="s">
        <v>16</v>
      </c>
      <c r="R13947" t="s">
        <v>169</v>
      </c>
      <c r="S13947" t="s">
        <v>170</v>
      </c>
      <c r="T13947">
        <v>5556366.4516129028</v>
      </c>
      <c r="U13947">
        <v>1661671</v>
      </c>
      <c r="V13947">
        <v>-3894695.4516129028</v>
      </c>
      <c r="W13947">
        <v>-0.70094287076446338</v>
      </c>
      <c r="X13947" t="s">
        <v>357</v>
      </c>
    </row>
    <row r="13948" spans="1:24" x14ac:dyDescent="0.35">
      <c r="A13948">
        <v>3301043022</v>
      </c>
      <c r="B13948" t="s">
        <v>168</v>
      </c>
      <c r="C13948" t="s">
        <v>168</v>
      </c>
      <c r="D13948">
        <v>0</v>
      </c>
      <c r="E13948">
        <v>0</v>
      </c>
      <c r="F13948">
        <v>36</v>
      </c>
      <c r="G13948">
        <v>762153</v>
      </c>
      <c r="H13948">
        <v>29</v>
      </c>
      <c r="I13948">
        <v>810000</v>
      </c>
      <c r="J13948">
        <v>0</v>
      </c>
      <c r="K13948">
        <v>0</v>
      </c>
      <c r="L13948">
        <v>25</v>
      </c>
      <c r="M13948">
        <v>710000</v>
      </c>
      <c r="N13948">
        <v>211000</v>
      </c>
      <c r="O13948">
        <v>2493153</v>
      </c>
      <c r="P13948" t="s">
        <v>5</v>
      </c>
      <c r="Q13948" t="s">
        <v>13</v>
      </c>
      <c r="R13948" t="s">
        <v>169</v>
      </c>
      <c r="S13948" t="s">
        <v>170</v>
      </c>
      <c r="T13948">
        <v>1608485.8064516131</v>
      </c>
      <c r="U13948">
        <v>1562752</v>
      </c>
      <c r="V13948">
        <v>-45733.806451613083</v>
      </c>
      <c r="W13948">
        <v>-2.843283183984302E-2</v>
      </c>
      <c r="X13948" t="s">
        <v>274</v>
      </c>
    </row>
    <row r="13949" spans="1:24" x14ac:dyDescent="0.35">
      <c r="A13949">
        <v>3300018705</v>
      </c>
      <c r="B13949" t="s">
        <v>168</v>
      </c>
      <c r="C13949" t="s">
        <v>168</v>
      </c>
      <c r="D13949">
        <v>0</v>
      </c>
      <c r="E13949">
        <v>0</v>
      </c>
      <c r="F13949">
        <v>34</v>
      </c>
      <c r="G13949">
        <v>1722310</v>
      </c>
      <c r="H13949">
        <v>38</v>
      </c>
      <c r="I13949">
        <v>1140000</v>
      </c>
      <c r="J13949">
        <v>0</v>
      </c>
      <c r="K13949">
        <v>0</v>
      </c>
      <c r="L13949">
        <v>0</v>
      </c>
      <c r="M13949">
        <v>0</v>
      </c>
      <c r="N13949">
        <v>700000</v>
      </c>
      <c r="O13949">
        <v>3562310</v>
      </c>
      <c r="P13949" t="s">
        <v>5</v>
      </c>
      <c r="Q13949" t="s">
        <v>6</v>
      </c>
      <c r="R13949" t="s">
        <v>169</v>
      </c>
      <c r="S13949" t="s">
        <v>170</v>
      </c>
      <c r="T13949">
        <v>2298264.5161290322</v>
      </c>
      <c r="U13949">
        <v>2273431</v>
      </c>
      <c r="V13949">
        <v>-24833.516129032243</v>
      </c>
      <c r="W13949">
        <v>-1.0805334179226356E-2</v>
      </c>
      <c r="X13949" t="s">
        <v>178</v>
      </c>
    </row>
    <row r="13950" spans="1:24" x14ac:dyDescent="0.35">
      <c r="A13950">
        <v>3301067127</v>
      </c>
      <c r="B13950" t="s">
        <v>168</v>
      </c>
      <c r="C13950" t="s">
        <v>168</v>
      </c>
      <c r="D13950">
        <v>0</v>
      </c>
      <c r="E13950">
        <v>0</v>
      </c>
      <c r="F13950">
        <v>11</v>
      </c>
      <c r="G13950">
        <v>934488</v>
      </c>
      <c r="H13950">
        <v>2</v>
      </c>
      <c r="I13950">
        <v>100000</v>
      </c>
      <c r="J13950">
        <v>0</v>
      </c>
      <c r="K13950">
        <v>0</v>
      </c>
      <c r="L13950">
        <v>1</v>
      </c>
      <c r="M13950">
        <v>52400</v>
      </c>
      <c r="N13950">
        <v>58000</v>
      </c>
      <c r="O13950">
        <v>1144888</v>
      </c>
      <c r="P13950" t="s">
        <v>5</v>
      </c>
      <c r="Q13950" t="s">
        <v>15</v>
      </c>
      <c r="R13950" t="s">
        <v>169</v>
      </c>
      <c r="S13950" t="s">
        <v>170</v>
      </c>
      <c r="T13950">
        <v>738637.41935483867</v>
      </c>
      <c r="U13950">
        <v>21998</v>
      </c>
      <c r="V13950">
        <v>-716639.41935483867</v>
      </c>
      <c r="W13950">
        <v>-0.97021813487432829</v>
      </c>
      <c r="X13950" t="s">
        <v>254</v>
      </c>
    </row>
    <row r="13951" spans="1:24" x14ac:dyDescent="0.35">
      <c r="A13951">
        <v>3300008640</v>
      </c>
      <c r="B13951" t="s">
        <v>168</v>
      </c>
      <c r="C13951" t="s">
        <v>168</v>
      </c>
      <c r="D13951">
        <v>0</v>
      </c>
      <c r="E13951">
        <v>0</v>
      </c>
      <c r="F13951">
        <v>71</v>
      </c>
      <c r="G13951">
        <v>1909429</v>
      </c>
      <c r="H13951">
        <v>29</v>
      </c>
      <c r="I13951">
        <v>525000</v>
      </c>
      <c r="J13951">
        <v>0</v>
      </c>
      <c r="K13951">
        <v>0</v>
      </c>
      <c r="L13951">
        <v>5</v>
      </c>
      <c r="M13951">
        <v>222000</v>
      </c>
      <c r="N13951">
        <v>1829700</v>
      </c>
      <c r="O13951">
        <v>4486129</v>
      </c>
      <c r="P13951" t="s">
        <v>5</v>
      </c>
      <c r="Q13951" t="s">
        <v>17</v>
      </c>
      <c r="R13951" t="s">
        <v>169</v>
      </c>
      <c r="S13951" t="s">
        <v>170</v>
      </c>
      <c r="T13951">
        <v>2894276.7741935486</v>
      </c>
      <c r="U13951">
        <v>1762034</v>
      </c>
      <c r="V13951">
        <v>-1132242.7741935486</v>
      </c>
      <c r="W13951">
        <v>-0.39120058741066077</v>
      </c>
      <c r="X13951" t="s">
        <v>293</v>
      </c>
    </row>
    <row r="13952" spans="1:24" x14ac:dyDescent="0.35">
      <c r="A13952">
        <v>3300018192</v>
      </c>
      <c r="B13952" t="s">
        <v>168</v>
      </c>
      <c r="C13952" t="s">
        <v>168</v>
      </c>
      <c r="D13952">
        <v>0</v>
      </c>
      <c r="E13952">
        <v>0</v>
      </c>
      <c r="F13952">
        <v>80</v>
      </c>
      <c r="G13952">
        <v>2041955</v>
      </c>
      <c r="H13952">
        <v>30</v>
      </c>
      <c r="I13952">
        <v>645000</v>
      </c>
      <c r="J13952">
        <v>0</v>
      </c>
      <c r="K13952">
        <v>0</v>
      </c>
      <c r="L13952">
        <v>3</v>
      </c>
      <c r="M13952">
        <v>170000</v>
      </c>
      <c r="N13952">
        <v>1811500</v>
      </c>
      <c r="O13952">
        <v>4668455</v>
      </c>
      <c r="P13952" t="s">
        <v>5</v>
      </c>
      <c r="Q13952" t="s">
        <v>7</v>
      </c>
      <c r="R13952" t="s">
        <v>169</v>
      </c>
      <c r="S13952" t="s">
        <v>170</v>
      </c>
      <c r="T13952">
        <v>3011906.4516129028</v>
      </c>
      <c r="U13952">
        <v>3911100</v>
      </c>
      <c r="V13952">
        <v>899193.54838709719</v>
      </c>
      <c r="W13952">
        <v>0.2985463070758958</v>
      </c>
      <c r="X13952" t="s">
        <v>401</v>
      </c>
    </row>
    <row r="13953" spans="1:24" x14ac:dyDescent="0.35">
      <c r="A13953">
        <v>3300005495</v>
      </c>
      <c r="B13953" t="s">
        <v>168</v>
      </c>
      <c r="C13953" t="s">
        <v>168</v>
      </c>
      <c r="D13953">
        <v>0</v>
      </c>
      <c r="E13953">
        <v>0</v>
      </c>
      <c r="F13953">
        <v>9</v>
      </c>
      <c r="G13953">
        <v>307989</v>
      </c>
      <c r="H13953">
        <v>1</v>
      </c>
      <c r="I13953">
        <v>10000</v>
      </c>
      <c r="J13953">
        <v>0</v>
      </c>
      <c r="K13953">
        <v>0</v>
      </c>
      <c r="L13953">
        <v>3</v>
      </c>
      <c r="M13953">
        <v>67200</v>
      </c>
      <c r="N13953">
        <v>75000</v>
      </c>
      <c r="O13953">
        <v>460189</v>
      </c>
      <c r="P13953" t="s">
        <v>5</v>
      </c>
      <c r="Q13953" t="s">
        <v>14</v>
      </c>
      <c r="R13953" t="s">
        <v>169</v>
      </c>
      <c r="S13953" t="s">
        <v>170</v>
      </c>
      <c r="T13953">
        <v>296896.12903225806</v>
      </c>
      <c r="U13953">
        <v>603390</v>
      </c>
      <c r="V13953">
        <v>306493.87096774194</v>
      </c>
      <c r="W13953">
        <v>1.0323269352374784</v>
      </c>
      <c r="X13953" t="s">
        <v>327</v>
      </c>
    </row>
    <row r="13954" spans="1:24" x14ac:dyDescent="0.35">
      <c r="A13954">
        <v>6001120494</v>
      </c>
      <c r="B13954" t="s">
        <v>168</v>
      </c>
      <c r="C13954" t="s">
        <v>168</v>
      </c>
      <c r="D13954">
        <v>0</v>
      </c>
      <c r="E13954">
        <v>0</v>
      </c>
      <c r="F13954">
        <v>14</v>
      </c>
      <c r="G13954">
        <v>393786</v>
      </c>
      <c r="H13954">
        <v>115</v>
      </c>
      <c r="I13954">
        <v>2730000</v>
      </c>
      <c r="J13954">
        <v>0</v>
      </c>
      <c r="K13954">
        <v>0</v>
      </c>
      <c r="L13954">
        <v>27</v>
      </c>
      <c r="M13954">
        <v>1110700</v>
      </c>
      <c r="N13954">
        <v>150000</v>
      </c>
      <c r="O13954">
        <v>4384486</v>
      </c>
      <c r="P13954" t="s">
        <v>5</v>
      </c>
      <c r="Q13954" t="s">
        <v>13</v>
      </c>
      <c r="R13954" t="s">
        <v>169</v>
      </c>
      <c r="S13954" t="s">
        <v>170</v>
      </c>
      <c r="T13954">
        <v>2828700.6451612902</v>
      </c>
      <c r="U13954">
        <v>2187176</v>
      </c>
      <c r="V13954">
        <v>-641524.64516129019</v>
      </c>
      <c r="W13954">
        <v>-0.2267912818058947</v>
      </c>
      <c r="X13954" t="s">
        <v>375</v>
      </c>
    </row>
    <row r="13955" spans="1:24" x14ac:dyDescent="0.35">
      <c r="A13955">
        <v>3300006477</v>
      </c>
      <c r="B13955" t="s">
        <v>168</v>
      </c>
      <c r="C13955" t="s">
        <v>168</v>
      </c>
      <c r="D13955">
        <v>0</v>
      </c>
      <c r="E13955">
        <v>0</v>
      </c>
      <c r="F13955">
        <v>18</v>
      </c>
      <c r="G13955">
        <v>618979</v>
      </c>
      <c r="H13955">
        <v>17</v>
      </c>
      <c r="I13955">
        <v>515000</v>
      </c>
      <c r="J13955">
        <v>0</v>
      </c>
      <c r="K13955">
        <v>0</v>
      </c>
      <c r="L13955">
        <v>11</v>
      </c>
      <c r="M13955">
        <v>446400</v>
      </c>
      <c r="N13955">
        <v>75000</v>
      </c>
      <c r="O13955">
        <v>1655379</v>
      </c>
      <c r="P13955" t="s">
        <v>5</v>
      </c>
      <c r="Q13955" t="s">
        <v>14</v>
      </c>
      <c r="R13955" t="s">
        <v>169</v>
      </c>
      <c r="S13955" t="s">
        <v>170</v>
      </c>
      <c r="T13955">
        <v>1067986.4516129033</v>
      </c>
      <c r="U13955">
        <v>1413179</v>
      </c>
      <c r="V13955">
        <v>345192.54838709673</v>
      </c>
      <c r="W13955">
        <v>0.32321809688294945</v>
      </c>
      <c r="X13955" t="s">
        <v>237</v>
      </c>
    </row>
    <row r="13956" spans="1:24" x14ac:dyDescent="0.35">
      <c r="A13956">
        <v>3301043098</v>
      </c>
      <c r="B13956" t="s">
        <v>168</v>
      </c>
      <c r="C13956" t="s">
        <v>168</v>
      </c>
      <c r="D13956">
        <v>0</v>
      </c>
      <c r="E13956">
        <v>0</v>
      </c>
      <c r="F13956">
        <v>28</v>
      </c>
      <c r="G13956">
        <v>1271846</v>
      </c>
      <c r="H13956">
        <v>10</v>
      </c>
      <c r="I13956">
        <v>675000</v>
      </c>
      <c r="J13956">
        <v>0</v>
      </c>
      <c r="K13956">
        <v>0</v>
      </c>
      <c r="L13956">
        <v>0</v>
      </c>
      <c r="M13956">
        <v>0</v>
      </c>
      <c r="N13956">
        <v>495500</v>
      </c>
      <c r="O13956">
        <v>2442346</v>
      </c>
      <c r="P13956" t="s">
        <v>5</v>
      </c>
      <c r="Q13956" t="s">
        <v>17</v>
      </c>
      <c r="R13956" t="s">
        <v>169</v>
      </c>
      <c r="S13956" t="s">
        <v>170</v>
      </c>
      <c r="T13956">
        <v>1575707.0967741937</v>
      </c>
      <c r="U13956">
        <v>1916594</v>
      </c>
      <c r="V13956">
        <v>340886.90322580631</v>
      </c>
      <c r="W13956">
        <v>0.21633900356460534</v>
      </c>
      <c r="X13956" t="s">
        <v>291</v>
      </c>
    </row>
    <row r="13957" spans="1:24" x14ac:dyDescent="0.35">
      <c r="A13957">
        <v>3300014246</v>
      </c>
      <c r="B13957" t="s">
        <v>168</v>
      </c>
      <c r="C13957" t="s">
        <v>168</v>
      </c>
      <c r="D13957">
        <v>0</v>
      </c>
      <c r="E13957">
        <v>0</v>
      </c>
      <c r="F13957">
        <v>36</v>
      </c>
      <c r="G13957">
        <v>1952444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2755000</v>
      </c>
      <c r="O13957">
        <v>4707444</v>
      </c>
      <c r="P13957" t="s">
        <v>5</v>
      </c>
      <c r="Q13957" t="s">
        <v>8</v>
      </c>
      <c r="R13957" t="s">
        <v>169</v>
      </c>
      <c r="S13957" t="s">
        <v>170</v>
      </c>
      <c r="T13957">
        <v>3037060.6451612902</v>
      </c>
      <c r="U13957">
        <v>2453670</v>
      </c>
      <c r="V13957">
        <v>-583390.64516129019</v>
      </c>
      <c r="W13957">
        <v>-0.19209054850147977</v>
      </c>
      <c r="X13957" t="s">
        <v>310</v>
      </c>
    </row>
    <row r="13958" spans="1:24" x14ac:dyDescent="0.35">
      <c r="A13958">
        <v>3300008623</v>
      </c>
      <c r="B13958" t="s">
        <v>168</v>
      </c>
      <c r="C13958" t="s">
        <v>168</v>
      </c>
      <c r="D13958">
        <v>0</v>
      </c>
      <c r="E13958">
        <v>0</v>
      </c>
      <c r="F13958">
        <v>363</v>
      </c>
      <c r="G13958">
        <v>15485432</v>
      </c>
      <c r="H13958">
        <v>214</v>
      </c>
      <c r="I13958">
        <v>7040000</v>
      </c>
      <c r="J13958">
        <v>0</v>
      </c>
      <c r="K13958">
        <v>0</v>
      </c>
      <c r="L13958">
        <v>69</v>
      </c>
      <c r="M13958">
        <v>3025600</v>
      </c>
      <c r="N13958">
        <v>385500</v>
      </c>
      <c r="O13958">
        <v>25936532</v>
      </c>
      <c r="P13958" t="s">
        <v>5</v>
      </c>
      <c r="Q13958" t="s">
        <v>17</v>
      </c>
      <c r="R13958" t="s">
        <v>169</v>
      </c>
      <c r="S13958" t="s">
        <v>170</v>
      </c>
      <c r="T13958">
        <v>16733246.451612905</v>
      </c>
      <c r="U13958">
        <v>15845937</v>
      </c>
      <c r="V13958">
        <v>-887309.45161290467</v>
      </c>
      <c r="W13958">
        <v>-5.3026736573725475E-2</v>
      </c>
      <c r="X13958" t="s">
        <v>278</v>
      </c>
    </row>
    <row r="13959" spans="1:24" x14ac:dyDescent="0.35">
      <c r="A13959">
        <v>3301028958</v>
      </c>
      <c r="B13959" t="s">
        <v>168</v>
      </c>
      <c r="C13959" t="s">
        <v>168</v>
      </c>
      <c r="D13959">
        <v>0</v>
      </c>
      <c r="E13959">
        <v>0</v>
      </c>
      <c r="F13959">
        <v>25</v>
      </c>
      <c r="G13959">
        <v>1391274</v>
      </c>
      <c r="H13959">
        <v>8</v>
      </c>
      <c r="I13959">
        <v>400000</v>
      </c>
      <c r="J13959">
        <v>0</v>
      </c>
      <c r="K13959">
        <v>0</v>
      </c>
      <c r="L13959">
        <v>9</v>
      </c>
      <c r="M13959">
        <v>560000</v>
      </c>
      <c r="N13959">
        <v>150000</v>
      </c>
      <c r="O13959">
        <v>2501274</v>
      </c>
      <c r="P13959" t="s">
        <v>5</v>
      </c>
      <c r="Q13959" t="s">
        <v>15</v>
      </c>
      <c r="R13959" t="s">
        <v>169</v>
      </c>
      <c r="S13959" t="s">
        <v>170</v>
      </c>
      <c r="T13959">
        <v>1613725.1612903227</v>
      </c>
      <c r="U13959">
        <v>1397986</v>
      </c>
      <c r="V13959">
        <v>-215739.16129032266</v>
      </c>
      <c r="W13959">
        <v>-0.13369015149879626</v>
      </c>
      <c r="X13959" t="s">
        <v>329</v>
      </c>
    </row>
    <row r="13960" spans="1:24" x14ac:dyDescent="0.35">
      <c r="A13960">
        <v>3300012732</v>
      </c>
      <c r="B13960" t="s">
        <v>168</v>
      </c>
      <c r="C13960" t="s">
        <v>168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1770000</v>
      </c>
      <c r="O13960">
        <v>1770000</v>
      </c>
      <c r="P13960" t="s">
        <v>5</v>
      </c>
      <c r="Q13960" t="s">
        <v>16</v>
      </c>
      <c r="R13960" t="s">
        <v>169</v>
      </c>
      <c r="S13960" t="s">
        <v>170</v>
      </c>
      <c r="T13960">
        <v>1141935.4838709678</v>
      </c>
      <c r="U13960">
        <v>0</v>
      </c>
      <c r="V13960">
        <v>-1141935.4838709678</v>
      </c>
      <c r="W13960">
        <v>0</v>
      </c>
      <c r="X13960" t="s">
        <v>370</v>
      </c>
    </row>
    <row r="13961" spans="1:24" x14ac:dyDescent="0.35">
      <c r="A13961">
        <v>3301005988</v>
      </c>
      <c r="B13961" t="s">
        <v>168</v>
      </c>
      <c r="C13961" t="s">
        <v>168</v>
      </c>
      <c r="D13961">
        <v>0</v>
      </c>
      <c r="E13961">
        <v>0</v>
      </c>
      <c r="F13961">
        <v>131</v>
      </c>
      <c r="G13961">
        <v>3382791</v>
      </c>
      <c r="H13961">
        <v>80</v>
      </c>
      <c r="I13961">
        <v>2225000</v>
      </c>
      <c r="J13961">
        <v>0</v>
      </c>
      <c r="K13961">
        <v>0</v>
      </c>
      <c r="L13961">
        <v>61</v>
      </c>
      <c r="M13961">
        <v>3626400</v>
      </c>
      <c r="N13961">
        <v>171000</v>
      </c>
      <c r="O13961">
        <v>9405191</v>
      </c>
      <c r="P13961" t="s">
        <v>5</v>
      </c>
      <c r="Q13961" t="s">
        <v>13</v>
      </c>
      <c r="R13961" t="s">
        <v>169</v>
      </c>
      <c r="S13961" t="s">
        <v>170</v>
      </c>
      <c r="T13961">
        <v>6067865.1612903224</v>
      </c>
      <c r="U13961">
        <v>5544477</v>
      </c>
      <c r="V13961">
        <v>-523388.16129032243</v>
      </c>
      <c r="W13961">
        <v>-8.6255733668779255E-2</v>
      </c>
      <c r="X13961" t="s">
        <v>392</v>
      </c>
    </row>
    <row r="13962" spans="1:24" x14ac:dyDescent="0.35">
      <c r="A13962">
        <v>3301073788</v>
      </c>
      <c r="B13962" t="s">
        <v>168</v>
      </c>
      <c r="C13962" t="s">
        <v>168</v>
      </c>
      <c r="D13962">
        <v>0</v>
      </c>
      <c r="E13962">
        <v>0</v>
      </c>
      <c r="F13962">
        <v>133</v>
      </c>
      <c r="G13962">
        <v>3451354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30000</v>
      </c>
      <c r="O13962">
        <v>3481354</v>
      </c>
      <c r="P13962" t="s">
        <v>5</v>
      </c>
      <c r="Q13962" t="s">
        <v>13</v>
      </c>
      <c r="R13962" t="s">
        <v>169</v>
      </c>
      <c r="S13962" t="s">
        <v>170</v>
      </c>
      <c r="T13962">
        <v>2246034.8387096771</v>
      </c>
      <c r="U13962">
        <v>1924050</v>
      </c>
      <c r="V13962">
        <v>-321984.8387096771</v>
      </c>
      <c r="W13962">
        <v>-0.14335700994498102</v>
      </c>
      <c r="X13962" t="s">
        <v>280</v>
      </c>
    </row>
    <row r="13963" spans="1:24" x14ac:dyDescent="0.35">
      <c r="A13963">
        <v>3300013462</v>
      </c>
      <c r="B13963" t="s">
        <v>168</v>
      </c>
      <c r="C13963" t="s">
        <v>168</v>
      </c>
      <c r="D13963">
        <v>0</v>
      </c>
      <c r="E13963">
        <v>0</v>
      </c>
      <c r="F13963">
        <v>1</v>
      </c>
      <c r="G13963">
        <v>9899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275000</v>
      </c>
      <c r="O13963">
        <v>284899</v>
      </c>
      <c r="P13963" t="s">
        <v>5</v>
      </c>
      <c r="Q13963" t="s">
        <v>12</v>
      </c>
      <c r="R13963" t="s">
        <v>169</v>
      </c>
      <c r="S13963" t="s">
        <v>170</v>
      </c>
      <c r="T13963">
        <v>183805.80645161291</v>
      </c>
      <c r="U13963">
        <v>240000</v>
      </c>
      <c r="V13963">
        <v>56194.193548387091</v>
      </c>
      <c r="W13963">
        <v>0.30572588882375862</v>
      </c>
      <c r="X13963" t="s">
        <v>294</v>
      </c>
    </row>
    <row r="13964" spans="1:24" x14ac:dyDescent="0.35">
      <c r="A13964">
        <v>3300015335</v>
      </c>
      <c r="B13964" t="s">
        <v>168</v>
      </c>
      <c r="C13964" t="s">
        <v>168</v>
      </c>
      <c r="D13964">
        <v>0</v>
      </c>
      <c r="E13964">
        <v>0</v>
      </c>
      <c r="F13964">
        <v>12</v>
      </c>
      <c r="G13964">
        <v>443376</v>
      </c>
      <c r="H13964">
        <v>1</v>
      </c>
      <c r="I13964">
        <v>25000</v>
      </c>
      <c r="J13964">
        <v>0</v>
      </c>
      <c r="K13964">
        <v>0</v>
      </c>
      <c r="L13964">
        <v>1</v>
      </c>
      <c r="M13964">
        <v>22400</v>
      </c>
      <c r="N13964">
        <v>1188000</v>
      </c>
      <c r="O13964">
        <v>1678776</v>
      </c>
      <c r="P13964" t="s">
        <v>5</v>
      </c>
      <c r="Q13964" t="s">
        <v>8</v>
      </c>
      <c r="R13964" t="s">
        <v>169</v>
      </c>
      <c r="S13964" t="s">
        <v>170</v>
      </c>
      <c r="T13964">
        <v>1083081.2903225806</v>
      </c>
      <c r="U13964">
        <v>1428000</v>
      </c>
      <c r="V13964">
        <v>344918.70967741939</v>
      </c>
      <c r="W13964">
        <v>0.31846059271755145</v>
      </c>
      <c r="X13964" t="s">
        <v>335</v>
      </c>
    </row>
    <row r="13965" spans="1:24" x14ac:dyDescent="0.35">
      <c r="A13965">
        <v>3301075627</v>
      </c>
      <c r="B13965" t="s">
        <v>168</v>
      </c>
      <c r="C13965" t="s">
        <v>168</v>
      </c>
      <c r="D13965">
        <v>0</v>
      </c>
      <c r="E13965">
        <v>0</v>
      </c>
      <c r="F13965">
        <v>20</v>
      </c>
      <c r="G13965">
        <v>362974</v>
      </c>
      <c r="H13965">
        <v>6</v>
      </c>
      <c r="I13965">
        <v>160000</v>
      </c>
      <c r="J13965">
        <v>0</v>
      </c>
      <c r="K13965">
        <v>0</v>
      </c>
      <c r="L13965">
        <v>4</v>
      </c>
      <c r="M13965">
        <v>229600</v>
      </c>
      <c r="N13965">
        <v>0</v>
      </c>
      <c r="O13965">
        <v>752574</v>
      </c>
      <c r="P13965" t="s">
        <v>5</v>
      </c>
      <c r="Q13965" t="s">
        <v>13</v>
      </c>
      <c r="R13965" t="s">
        <v>207</v>
      </c>
      <c r="S13965" t="s">
        <v>170</v>
      </c>
      <c r="T13965">
        <v>485531.61290322582</v>
      </c>
      <c r="U13965">
        <v>296793</v>
      </c>
      <c r="V13965">
        <v>-188738.61290322582</v>
      </c>
      <c r="W13965">
        <v>-0.38872569342018193</v>
      </c>
      <c r="X13965" t="s">
        <v>414</v>
      </c>
    </row>
    <row r="13966" spans="1:24" x14ac:dyDescent="0.35">
      <c r="A13966">
        <v>3301049397</v>
      </c>
      <c r="B13966" t="s">
        <v>168</v>
      </c>
      <c r="C13966" t="s">
        <v>168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980000</v>
      </c>
      <c r="O13966">
        <v>980000</v>
      </c>
      <c r="P13966" t="s">
        <v>5</v>
      </c>
      <c r="Q13966" t="s">
        <v>8</v>
      </c>
      <c r="R13966" t="s">
        <v>169</v>
      </c>
      <c r="S13966" t="s">
        <v>170</v>
      </c>
      <c r="T13966">
        <v>632258.06451612897</v>
      </c>
      <c r="U13966">
        <v>1220000</v>
      </c>
      <c r="V13966">
        <v>587741.93548387103</v>
      </c>
      <c r="W13966">
        <v>0.92959183673469403</v>
      </c>
      <c r="X13966" t="s">
        <v>350</v>
      </c>
    </row>
    <row r="13967" spans="1:24" x14ac:dyDescent="0.35">
      <c r="A13967">
        <v>3301048584</v>
      </c>
      <c r="B13967" t="s">
        <v>168</v>
      </c>
      <c r="C13967" t="s">
        <v>168</v>
      </c>
      <c r="D13967">
        <v>0</v>
      </c>
      <c r="E13967">
        <v>0</v>
      </c>
      <c r="F13967">
        <v>66</v>
      </c>
      <c r="G13967">
        <v>2597871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150000</v>
      </c>
      <c r="O13967">
        <v>2747871</v>
      </c>
      <c r="P13967" t="s">
        <v>5</v>
      </c>
      <c r="Q13967" t="s">
        <v>13</v>
      </c>
      <c r="R13967" t="s">
        <v>169</v>
      </c>
      <c r="S13967" t="s">
        <v>170</v>
      </c>
      <c r="T13967">
        <v>1772820</v>
      </c>
      <c r="U13967">
        <v>2091248</v>
      </c>
      <c r="V13967">
        <v>318428</v>
      </c>
      <c r="W13967">
        <v>0.17961665594927845</v>
      </c>
      <c r="X13967" t="s">
        <v>387</v>
      </c>
    </row>
    <row r="13968" spans="1:24" x14ac:dyDescent="0.35">
      <c r="A13968">
        <v>3301067645</v>
      </c>
      <c r="B13968" t="s">
        <v>168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 t="s">
        <v>5</v>
      </c>
      <c r="Q13968" t="s">
        <v>15</v>
      </c>
      <c r="R13968" t="s">
        <v>169</v>
      </c>
      <c r="S13968" t="s">
        <v>170</v>
      </c>
      <c r="T13968">
        <v>0</v>
      </c>
      <c r="U13968">
        <v>0</v>
      </c>
      <c r="V13968">
        <v>0</v>
      </c>
      <c r="W13968">
        <v>0</v>
      </c>
      <c r="X13968" t="s">
        <v>341</v>
      </c>
    </row>
    <row r="13969" spans="1:24" x14ac:dyDescent="0.35">
      <c r="A13969">
        <v>3301070539</v>
      </c>
      <c r="B13969" t="s">
        <v>168</v>
      </c>
      <c r="C13969" t="s">
        <v>168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998500</v>
      </c>
      <c r="O13969">
        <v>998500</v>
      </c>
      <c r="P13969" t="s">
        <v>5</v>
      </c>
      <c r="Q13969" t="s">
        <v>6</v>
      </c>
      <c r="R13969" t="s">
        <v>181</v>
      </c>
      <c r="S13969" t="s">
        <v>170</v>
      </c>
      <c r="T13969">
        <v>644193.54838709673</v>
      </c>
      <c r="U13969">
        <v>2767500</v>
      </c>
      <c r="V13969">
        <v>2123306.4516129033</v>
      </c>
      <c r="W13969">
        <v>3.2960691036554834</v>
      </c>
      <c r="X13969" t="s">
        <v>316</v>
      </c>
    </row>
    <row r="13970" spans="1:24" x14ac:dyDescent="0.35">
      <c r="A13970">
        <v>3300001919</v>
      </c>
      <c r="B13970" t="s">
        <v>168</v>
      </c>
      <c r="C13970" t="s">
        <v>168</v>
      </c>
      <c r="D13970">
        <v>0</v>
      </c>
      <c r="E13970">
        <v>0</v>
      </c>
      <c r="F13970">
        <v>32</v>
      </c>
      <c r="G13970">
        <v>767361</v>
      </c>
      <c r="H13970">
        <v>3</v>
      </c>
      <c r="I13970">
        <v>23000</v>
      </c>
      <c r="J13970">
        <v>0</v>
      </c>
      <c r="K13970">
        <v>0</v>
      </c>
      <c r="L13970">
        <v>0</v>
      </c>
      <c r="M13970">
        <v>0</v>
      </c>
      <c r="N13970">
        <v>30000</v>
      </c>
      <c r="O13970">
        <v>820361</v>
      </c>
      <c r="P13970" t="s">
        <v>5</v>
      </c>
      <c r="Q13970" t="s">
        <v>13</v>
      </c>
      <c r="R13970" t="s">
        <v>169</v>
      </c>
      <c r="S13970" t="s">
        <v>170</v>
      </c>
      <c r="T13970">
        <v>529265.16129032255</v>
      </c>
      <c r="U13970">
        <v>751375</v>
      </c>
      <c r="V13970">
        <v>222109.83870967745</v>
      </c>
      <c r="W13970">
        <v>0.4196570168498992</v>
      </c>
      <c r="X13970" t="s">
        <v>397</v>
      </c>
    </row>
    <row r="13971" spans="1:24" x14ac:dyDescent="0.35">
      <c r="A13971">
        <v>6001146717</v>
      </c>
      <c r="B13971" t="s">
        <v>168</v>
      </c>
      <c r="C13971" t="s">
        <v>168</v>
      </c>
      <c r="D13971">
        <v>0</v>
      </c>
      <c r="E13971">
        <v>0</v>
      </c>
      <c r="F13971">
        <v>124</v>
      </c>
      <c r="G13971">
        <v>4273207</v>
      </c>
      <c r="H13971">
        <v>35</v>
      </c>
      <c r="I13971">
        <v>1205000</v>
      </c>
      <c r="J13971">
        <v>0</v>
      </c>
      <c r="K13971">
        <v>0</v>
      </c>
      <c r="L13971">
        <v>11</v>
      </c>
      <c r="M13971">
        <v>396400</v>
      </c>
      <c r="N13971">
        <v>150000</v>
      </c>
      <c r="O13971">
        <v>6024607</v>
      </c>
      <c r="P13971" t="s">
        <v>5</v>
      </c>
      <c r="Q13971" t="s">
        <v>14</v>
      </c>
      <c r="R13971" t="s">
        <v>169</v>
      </c>
      <c r="S13971" t="s">
        <v>170</v>
      </c>
      <c r="T13971">
        <v>3886843.2258064514</v>
      </c>
      <c r="U13971">
        <v>4553102</v>
      </c>
      <c r="V13971">
        <v>666258.7741935486</v>
      </c>
      <c r="W13971">
        <v>0.17141385321897351</v>
      </c>
      <c r="X13971" t="s">
        <v>213</v>
      </c>
    </row>
    <row r="13972" spans="1:24" x14ac:dyDescent="0.35">
      <c r="A13972">
        <v>3300013932</v>
      </c>
      <c r="B13972" t="s">
        <v>168</v>
      </c>
      <c r="C13972" t="s">
        <v>168</v>
      </c>
      <c r="D13972">
        <v>0</v>
      </c>
      <c r="E13972">
        <v>0</v>
      </c>
      <c r="F13972">
        <v>48</v>
      </c>
      <c r="G13972">
        <v>1798255</v>
      </c>
      <c r="H13972">
        <v>16</v>
      </c>
      <c r="I13972">
        <v>855000</v>
      </c>
      <c r="J13972">
        <v>0</v>
      </c>
      <c r="K13972">
        <v>0</v>
      </c>
      <c r="L13972">
        <v>4</v>
      </c>
      <c r="M13972">
        <v>229600</v>
      </c>
      <c r="N13972">
        <v>1172200</v>
      </c>
      <c r="O13972">
        <v>4055055</v>
      </c>
      <c r="P13972" t="s">
        <v>5</v>
      </c>
      <c r="Q13972" t="s">
        <v>7</v>
      </c>
      <c r="R13972" t="s">
        <v>169</v>
      </c>
      <c r="S13972" t="s">
        <v>170</v>
      </c>
      <c r="T13972">
        <v>2616164.5161290322</v>
      </c>
      <c r="U13972">
        <v>3988769</v>
      </c>
      <c r="V13972">
        <v>1372604.4838709678</v>
      </c>
      <c r="W13972">
        <v>0.52466290839458396</v>
      </c>
      <c r="X13972" t="s">
        <v>225</v>
      </c>
    </row>
    <row r="13973" spans="1:24" x14ac:dyDescent="0.35">
      <c r="A13973">
        <v>3301013540</v>
      </c>
      <c r="B13973" t="s">
        <v>168</v>
      </c>
      <c r="C13973" t="s">
        <v>168</v>
      </c>
      <c r="D13973">
        <v>0</v>
      </c>
      <c r="E13973">
        <v>0</v>
      </c>
      <c r="F13973">
        <v>2</v>
      </c>
      <c r="G13973">
        <v>12398</v>
      </c>
      <c r="H13973">
        <v>41</v>
      </c>
      <c r="I13973">
        <v>645000</v>
      </c>
      <c r="J13973">
        <v>0</v>
      </c>
      <c r="K13973">
        <v>0</v>
      </c>
      <c r="L13973">
        <v>0</v>
      </c>
      <c r="M13973">
        <v>0</v>
      </c>
      <c r="N13973">
        <v>30000</v>
      </c>
      <c r="O13973">
        <v>687398</v>
      </c>
      <c r="P13973" t="s">
        <v>5</v>
      </c>
      <c r="Q13973" t="s">
        <v>11</v>
      </c>
      <c r="R13973" t="s">
        <v>169</v>
      </c>
      <c r="S13973" t="s">
        <v>170</v>
      </c>
      <c r="T13973">
        <v>443482.58064516127</v>
      </c>
      <c r="U13973">
        <v>564198</v>
      </c>
      <c r="V13973">
        <v>120715.41935483873</v>
      </c>
      <c r="W13973">
        <v>0.27219878440146772</v>
      </c>
      <c r="X13973" t="s">
        <v>193</v>
      </c>
    </row>
    <row r="13974" spans="1:24" x14ac:dyDescent="0.35">
      <c r="A13974">
        <v>3301055471</v>
      </c>
      <c r="B13974" t="s">
        <v>168</v>
      </c>
      <c r="C13974" t="s">
        <v>168</v>
      </c>
      <c r="D13974">
        <v>0</v>
      </c>
      <c r="E13974">
        <v>0</v>
      </c>
      <c r="F13974">
        <v>752</v>
      </c>
      <c r="G13974">
        <v>22210856</v>
      </c>
      <c r="H13974">
        <v>549</v>
      </c>
      <c r="I13974">
        <v>16871000</v>
      </c>
      <c r="J13974">
        <v>0</v>
      </c>
      <c r="K13974">
        <v>0</v>
      </c>
      <c r="L13974">
        <v>11</v>
      </c>
      <c r="M13974">
        <v>2925770</v>
      </c>
      <c r="N13974">
        <v>150000</v>
      </c>
      <c r="O13974">
        <v>42157626</v>
      </c>
      <c r="P13974" t="s">
        <v>5</v>
      </c>
      <c r="Q13974" t="s">
        <v>13</v>
      </c>
      <c r="R13974" t="s">
        <v>169</v>
      </c>
      <c r="S13974" t="s">
        <v>170</v>
      </c>
      <c r="T13974">
        <v>27198468.387096778</v>
      </c>
      <c r="U13974">
        <v>26076466</v>
      </c>
      <c r="V13974">
        <v>-1122002.3870967776</v>
      </c>
      <c r="W13974">
        <v>-4.125241065519214E-2</v>
      </c>
      <c r="X13974" t="s">
        <v>397</v>
      </c>
    </row>
    <row r="13975" spans="1:24" x14ac:dyDescent="0.35">
      <c r="A13975">
        <v>6001135793</v>
      </c>
      <c r="B13975" t="s">
        <v>168</v>
      </c>
      <c r="C13975" t="s">
        <v>168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178000</v>
      </c>
      <c r="O13975">
        <v>178000</v>
      </c>
      <c r="P13975" t="s">
        <v>5</v>
      </c>
      <c r="Q13975" t="s">
        <v>10</v>
      </c>
      <c r="R13975" t="s">
        <v>181</v>
      </c>
      <c r="S13975" t="s">
        <v>170</v>
      </c>
      <c r="T13975">
        <v>114838.70967741936</v>
      </c>
      <c r="U13975">
        <v>290400</v>
      </c>
      <c r="V13975">
        <v>175561.29032258064</v>
      </c>
      <c r="W13975">
        <v>1.52876404494382</v>
      </c>
      <c r="X13975" t="s">
        <v>334</v>
      </c>
    </row>
    <row r="13976" spans="1:24" x14ac:dyDescent="0.35">
      <c r="A13976">
        <v>3300016075</v>
      </c>
      <c r="B13976" t="s">
        <v>168</v>
      </c>
      <c r="C13976" t="s">
        <v>168</v>
      </c>
      <c r="D13976">
        <v>0</v>
      </c>
      <c r="E13976">
        <v>0</v>
      </c>
      <c r="F13976">
        <v>27</v>
      </c>
      <c r="G13976">
        <v>1326550</v>
      </c>
      <c r="H13976">
        <v>4</v>
      </c>
      <c r="I13976">
        <v>275000</v>
      </c>
      <c r="J13976">
        <v>0</v>
      </c>
      <c r="K13976">
        <v>0</v>
      </c>
      <c r="L13976">
        <v>12</v>
      </c>
      <c r="M13976">
        <v>1468800</v>
      </c>
      <c r="N13976">
        <v>1188000</v>
      </c>
      <c r="O13976">
        <v>4258350</v>
      </c>
      <c r="P13976" t="s">
        <v>5</v>
      </c>
      <c r="Q13976" t="s">
        <v>8</v>
      </c>
      <c r="R13976" t="s">
        <v>169</v>
      </c>
      <c r="S13976" t="s">
        <v>170</v>
      </c>
      <c r="T13976">
        <v>2747322.5806451612</v>
      </c>
      <c r="U13976">
        <v>2736673</v>
      </c>
      <c r="V13976">
        <v>-10649.580645161215</v>
      </c>
      <c r="W13976">
        <v>-3.8763488205525443E-3</v>
      </c>
      <c r="X13976" t="s">
        <v>335</v>
      </c>
    </row>
    <row r="13977" spans="1:24" x14ac:dyDescent="0.35">
      <c r="A13977">
        <v>6001143026</v>
      </c>
      <c r="B13977" t="s">
        <v>168</v>
      </c>
      <c r="C13977" t="s">
        <v>168</v>
      </c>
      <c r="D13977">
        <v>0</v>
      </c>
      <c r="E13977">
        <v>0</v>
      </c>
      <c r="F13977">
        <v>41</v>
      </c>
      <c r="G13977">
        <v>1832911</v>
      </c>
      <c r="H13977">
        <v>20</v>
      </c>
      <c r="I13977">
        <v>855000</v>
      </c>
      <c r="J13977">
        <v>0</v>
      </c>
      <c r="K13977">
        <v>0</v>
      </c>
      <c r="L13977">
        <v>9</v>
      </c>
      <c r="M13977">
        <v>551600</v>
      </c>
      <c r="N13977">
        <v>165000</v>
      </c>
      <c r="O13977">
        <v>3404511</v>
      </c>
      <c r="P13977" t="s">
        <v>5</v>
      </c>
      <c r="Q13977" t="s">
        <v>10</v>
      </c>
      <c r="R13977" t="s">
        <v>181</v>
      </c>
      <c r="S13977" t="s">
        <v>170</v>
      </c>
      <c r="T13977">
        <v>2196458.7096774196</v>
      </c>
      <c r="U13977">
        <v>2112224</v>
      </c>
      <c r="V13977">
        <v>-84234.709677419625</v>
      </c>
      <c r="W13977">
        <v>-3.8350235907594454E-2</v>
      </c>
      <c r="X13977" t="s">
        <v>334</v>
      </c>
    </row>
    <row r="13978" spans="1:24" x14ac:dyDescent="0.35">
      <c r="A13978">
        <v>3300014694</v>
      </c>
      <c r="B13978" t="s">
        <v>168</v>
      </c>
      <c r="C13978" t="s">
        <v>168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1</v>
      </c>
      <c r="M13978">
        <v>20000</v>
      </c>
      <c r="N13978">
        <v>866100</v>
      </c>
      <c r="O13978">
        <v>886100</v>
      </c>
      <c r="P13978" t="s">
        <v>5</v>
      </c>
      <c r="Q13978" t="s">
        <v>7</v>
      </c>
      <c r="R13978" t="s">
        <v>169</v>
      </c>
      <c r="S13978" t="s">
        <v>170</v>
      </c>
      <c r="T13978">
        <v>571677.41935483867</v>
      </c>
      <c r="U13978">
        <v>461700</v>
      </c>
      <c r="V13978">
        <v>-109977.41935483867</v>
      </c>
      <c r="W13978">
        <v>-0.19237670691795505</v>
      </c>
      <c r="X13978" t="s">
        <v>196</v>
      </c>
    </row>
    <row r="13979" spans="1:24" x14ac:dyDescent="0.35">
      <c r="A13979">
        <v>3301002133</v>
      </c>
      <c r="B13979" t="s">
        <v>168</v>
      </c>
      <c r="C13979" t="s">
        <v>168</v>
      </c>
      <c r="D13979">
        <v>0</v>
      </c>
      <c r="E13979">
        <v>0</v>
      </c>
      <c r="F13979">
        <v>84</v>
      </c>
      <c r="G13979">
        <v>2786156</v>
      </c>
      <c r="H13979">
        <v>25</v>
      </c>
      <c r="I13979">
        <v>1300000</v>
      </c>
      <c r="J13979">
        <v>0</v>
      </c>
      <c r="K13979">
        <v>0</v>
      </c>
      <c r="L13979">
        <v>5</v>
      </c>
      <c r="M13979">
        <v>172000</v>
      </c>
      <c r="N13979">
        <v>150000</v>
      </c>
      <c r="O13979">
        <v>4408156</v>
      </c>
      <c r="P13979" t="s">
        <v>5</v>
      </c>
      <c r="Q13979" t="s">
        <v>14</v>
      </c>
      <c r="R13979" t="s">
        <v>207</v>
      </c>
      <c r="S13979" t="s">
        <v>170</v>
      </c>
      <c r="T13979">
        <v>2843971.6129032262</v>
      </c>
      <c r="U13979">
        <v>3558230</v>
      </c>
      <c r="V13979">
        <v>714258.38709677383</v>
      </c>
      <c r="W13979">
        <v>0.2511482125405724</v>
      </c>
      <c r="X13979" t="s">
        <v>211</v>
      </c>
    </row>
    <row r="13980" spans="1:24" x14ac:dyDescent="0.35">
      <c r="A13980">
        <v>3301018875</v>
      </c>
      <c r="B13980" t="s">
        <v>168</v>
      </c>
      <c r="C13980" t="s">
        <v>168</v>
      </c>
      <c r="D13980">
        <v>0</v>
      </c>
      <c r="E13980">
        <v>0</v>
      </c>
      <c r="F13980">
        <v>7</v>
      </c>
      <c r="G13980">
        <v>278798</v>
      </c>
      <c r="H13980">
        <v>5</v>
      </c>
      <c r="I13980">
        <v>135000</v>
      </c>
      <c r="J13980">
        <v>0</v>
      </c>
      <c r="K13980">
        <v>0</v>
      </c>
      <c r="L13980">
        <v>11</v>
      </c>
      <c r="M13980">
        <v>1181100</v>
      </c>
      <c r="N13980">
        <v>362000</v>
      </c>
      <c r="O13980">
        <v>1956898</v>
      </c>
      <c r="P13980" t="s">
        <v>5</v>
      </c>
      <c r="Q13980" t="s">
        <v>12</v>
      </c>
      <c r="R13980" t="s">
        <v>169</v>
      </c>
      <c r="S13980" t="s">
        <v>170</v>
      </c>
      <c r="T13980">
        <v>1262514.8387096773</v>
      </c>
      <c r="U13980">
        <v>1051693</v>
      </c>
      <c r="V13980">
        <v>-210821.83870967734</v>
      </c>
      <c r="W13980">
        <v>-0.16698563236305619</v>
      </c>
      <c r="X13980" t="s">
        <v>407</v>
      </c>
    </row>
    <row r="13981" spans="1:24" x14ac:dyDescent="0.35">
      <c r="A13981">
        <v>3300006158</v>
      </c>
      <c r="B13981" t="s">
        <v>168</v>
      </c>
      <c r="C13981" t="s">
        <v>168</v>
      </c>
      <c r="D13981">
        <v>0</v>
      </c>
      <c r="E13981">
        <v>0</v>
      </c>
      <c r="F13981">
        <v>0</v>
      </c>
      <c r="G13981">
        <v>0</v>
      </c>
      <c r="H13981">
        <v>20</v>
      </c>
      <c r="I13981">
        <v>720000</v>
      </c>
      <c r="J13981">
        <v>0</v>
      </c>
      <c r="K13981">
        <v>0</v>
      </c>
      <c r="L13981">
        <v>0</v>
      </c>
      <c r="M13981">
        <v>0</v>
      </c>
      <c r="N13981">
        <v>45000</v>
      </c>
      <c r="O13981">
        <v>765000</v>
      </c>
      <c r="P13981" t="s">
        <v>5</v>
      </c>
      <c r="Q13981" t="s">
        <v>14</v>
      </c>
      <c r="R13981" t="s">
        <v>169</v>
      </c>
      <c r="S13981" t="s">
        <v>170</v>
      </c>
      <c r="T13981">
        <v>493548.38709677418</v>
      </c>
      <c r="U13981">
        <v>560000</v>
      </c>
      <c r="V13981">
        <v>66451.612903225818</v>
      </c>
      <c r="W13981">
        <v>0.13464052287581696</v>
      </c>
      <c r="X13981" t="s">
        <v>326</v>
      </c>
    </row>
    <row r="13982" spans="1:24" x14ac:dyDescent="0.35">
      <c r="A13982">
        <v>3300017837</v>
      </c>
      <c r="B13982" t="s">
        <v>168</v>
      </c>
      <c r="C13982" t="s">
        <v>168</v>
      </c>
      <c r="D13982">
        <v>0</v>
      </c>
      <c r="E13982">
        <v>0</v>
      </c>
      <c r="F13982">
        <v>183</v>
      </c>
      <c r="G13982">
        <v>7816872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2287500</v>
      </c>
      <c r="O13982">
        <v>10104372</v>
      </c>
      <c r="P13982" t="s">
        <v>5</v>
      </c>
      <c r="Q13982" t="s">
        <v>6</v>
      </c>
      <c r="R13982" t="s">
        <v>169</v>
      </c>
      <c r="S13982" t="s">
        <v>170</v>
      </c>
      <c r="T13982">
        <v>6518949.6774193551</v>
      </c>
      <c r="U13982">
        <v>8505262</v>
      </c>
      <c r="V13982">
        <v>1986312.3225806449</v>
      </c>
      <c r="W13982">
        <v>0.30469821380289641</v>
      </c>
      <c r="X13982" t="s">
        <v>276</v>
      </c>
    </row>
    <row r="13983" spans="1:24" x14ac:dyDescent="0.35">
      <c r="A13983">
        <v>3301027202</v>
      </c>
      <c r="B13983" t="s">
        <v>168</v>
      </c>
      <c r="C13983" t="s">
        <v>168</v>
      </c>
      <c r="D13983">
        <v>0</v>
      </c>
      <c r="E13983">
        <v>0</v>
      </c>
      <c r="F13983">
        <v>0</v>
      </c>
      <c r="G13983">
        <v>0</v>
      </c>
      <c r="H13983">
        <v>1</v>
      </c>
      <c r="I13983">
        <v>2000</v>
      </c>
      <c r="J13983">
        <v>0</v>
      </c>
      <c r="K13983">
        <v>0</v>
      </c>
      <c r="L13983">
        <v>0</v>
      </c>
      <c r="M13983">
        <v>0</v>
      </c>
      <c r="N13983">
        <v>619800</v>
      </c>
      <c r="O13983">
        <v>621800</v>
      </c>
      <c r="P13983" t="s">
        <v>5</v>
      </c>
      <c r="Q13983" t="s">
        <v>6</v>
      </c>
      <c r="R13983" t="s">
        <v>169</v>
      </c>
      <c r="S13983" t="s">
        <v>170</v>
      </c>
      <c r="T13983">
        <v>401161.29032258067</v>
      </c>
      <c r="U13983">
        <v>412300</v>
      </c>
      <c r="V13983">
        <v>11138.709677419334</v>
      </c>
      <c r="W13983">
        <v>2.7766162753296797E-2</v>
      </c>
      <c r="X13983" t="s">
        <v>363</v>
      </c>
    </row>
    <row r="13984" spans="1:24" x14ac:dyDescent="0.35">
      <c r="A13984">
        <v>3301073063</v>
      </c>
      <c r="B13984" t="s">
        <v>168</v>
      </c>
      <c r="C13984" t="s">
        <v>168</v>
      </c>
      <c r="D13984">
        <v>0</v>
      </c>
      <c r="E13984">
        <v>0</v>
      </c>
      <c r="F13984">
        <v>40</v>
      </c>
      <c r="G13984">
        <v>1445354</v>
      </c>
      <c r="H13984">
        <v>2</v>
      </c>
      <c r="I13984">
        <v>85000</v>
      </c>
      <c r="J13984">
        <v>0</v>
      </c>
      <c r="K13984">
        <v>0</v>
      </c>
      <c r="L13984">
        <v>0</v>
      </c>
      <c r="M13984">
        <v>0</v>
      </c>
      <c r="N13984">
        <v>699000</v>
      </c>
      <c r="O13984">
        <v>2229354</v>
      </c>
      <c r="P13984" t="s">
        <v>5</v>
      </c>
      <c r="Q13984" t="s">
        <v>6</v>
      </c>
      <c r="R13984" t="s">
        <v>169</v>
      </c>
      <c r="S13984" t="s">
        <v>170</v>
      </c>
      <c r="T13984">
        <v>1438292.9032258063</v>
      </c>
      <c r="U13984">
        <v>1219708</v>
      </c>
      <c r="V13984">
        <v>-218584.90322580631</v>
      </c>
      <c r="W13984">
        <v>-0.15197523587550466</v>
      </c>
      <c r="X13984" t="s">
        <v>261</v>
      </c>
    </row>
    <row r="13985" spans="1:24" x14ac:dyDescent="0.35">
      <c r="A13985">
        <v>3301073476</v>
      </c>
      <c r="B13985" t="s">
        <v>168</v>
      </c>
      <c r="C13985" t="s">
        <v>168</v>
      </c>
      <c r="D13985">
        <v>0</v>
      </c>
      <c r="E13985">
        <v>0</v>
      </c>
      <c r="F13985">
        <v>47</v>
      </c>
      <c r="G13985">
        <v>1216448</v>
      </c>
      <c r="H13985">
        <v>84</v>
      </c>
      <c r="I13985">
        <v>2140000</v>
      </c>
      <c r="J13985">
        <v>0</v>
      </c>
      <c r="K13985">
        <v>0</v>
      </c>
      <c r="L13985">
        <v>98</v>
      </c>
      <c r="M13985">
        <v>2805200</v>
      </c>
      <c r="N13985">
        <v>192000</v>
      </c>
      <c r="O13985">
        <v>6353648</v>
      </c>
      <c r="P13985" t="s">
        <v>5</v>
      </c>
      <c r="Q13985" t="s">
        <v>9</v>
      </c>
      <c r="R13985" t="s">
        <v>169</v>
      </c>
      <c r="S13985" t="s">
        <v>170</v>
      </c>
      <c r="T13985">
        <v>4099127.7419354836</v>
      </c>
      <c r="U13985">
        <v>3624782</v>
      </c>
      <c r="V13985">
        <v>-474345.74193548365</v>
      </c>
      <c r="W13985">
        <v>-0.11571870207477652</v>
      </c>
      <c r="X13985" t="s">
        <v>228</v>
      </c>
    </row>
    <row r="13986" spans="1:24" x14ac:dyDescent="0.35">
      <c r="A13986">
        <v>3300009108</v>
      </c>
      <c r="B13986" t="s">
        <v>168</v>
      </c>
      <c r="C13986" t="s">
        <v>168</v>
      </c>
      <c r="D13986">
        <v>0</v>
      </c>
      <c r="E13986">
        <v>0</v>
      </c>
      <c r="F13986">
        <v>21</v>
      </c>
      <c r="G13986">
        <v>893133</v>
      </c>
      <c r="H13986">
        <v>4</v>
      </c>
      <c r="I13986">
        <v>180000</v>
      </c>
      <c r="J13986">
        <v>0</v>
      </c>
      <c r="K13986">
        <v>0</v>
      </c>
      <c r="L13986">
        <v>0</v>
      </c>
      <c r="M13986">
        <v>0</v>
      </c>
      <c r="N13986">
        <v>330000</v>
      </c>
      <c r="O13986">
        <v>1403133</v>
      </c>
      <c r="P13986" t="s">
        <v>5</v>
      </c>
      <c r="Q13986" t="s">
        <v>12</v>
      </c>
      <c r="R13986" t="s">
        <v>169</v>
      </c>
      <c r="S13986" t="s">
        <v>170</v>
      </c>
      <c r="T13986">
        <v>905247.09677419346</v>
      </c>
      <c r="U13986">
        <v>1360140</v>
      </c>
      <c r="V13986">
        <v>454892.90322580654</v>
      </c>
      <c r="W13986">
        <v>0.50250688993844506</v>
      </c>
      <c r="X13986" t="s">
        <v>206</v>
      </c>
    </row>
    <row r="13987" spans="1:24" x14ac:dyDescent="0.35">
      <c r="A13987">
        <v>3300015110</v>
      </c>
      <c r="B13987" t="s">
        <v>168</v>
      </c>
      <c r="C13987" t="s">
        <v>168</v>
      </c>
      <c r="D13987">
        <v>0</v>
      </c>
      <c r="E13987">
        <v>0</v>
      </c>
      <c r="F13987">
        <v>0</v>
      </c>
      <c r="G13987">
        <v>0</v>
      </c>
      <c r="H13987">
        <v>1</v>
      </c>
      <c r="I13987">
        <v>5000</v>
      </c>
      <c r="J13987">
        <v>0</v>
      </c>
      <c r="K13987">
        <v>0</v>
      </c>
      <c r="L13987">
        <v>0</v>
      </c>
      <c r="M13987">
        <v>0</v>
      </c>
      <c r="N13987">
        <v>342000</v>
      </c>
      <c r="O13987">
        <v>347000</v>
      </c>
      <c r="P13987" t="s">
        <v>5</v>
      </c>
      <c r="Q13987" t="s">
        <v>8</v>
      </c>
      <c r="R13987" t="s">
        <v>169</v>
      </c>
      <c r="S13987" t="s">
        <v>170</v>
      </c>
      <c r="T13987">
        <v>223870.96774193548</v>
      </c>
      <c r="U13987">
        <v>1046500</v>
      </c>
      <c r="V13987">
        <v>822629.03225806449</v>
      </c>
      <c r="W13987">
        <v>3.674567723342939</v>
      </c>
      <c r="X13987" t="s">
        <v>238</v>
      </c>
    </row>
    <row r="13988" spans="1:24" x14ac:dyDescent="0.35">
      <c r="A13988">
        <v>3300025709</v>
      </c>
      <c r="B13988" t="s">
        <v>168</v>
      </c>
      <c r="C13988" t="s">
        <v>168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342000</v>
      </c>
      <c r="O13988">
        <v>342000</v>
      </c>
      <c r="P13988" t="s">
        <v>5</v>
      </c>
      <c r="Q13988" t="s">
        <v>8</v>
      </c>
      <c r="R13988" t="s">
        <v>169</v>
      </c>
      <c r="S13988" t="s">
        <v>170</v>
      </c>
      <c r="T13988">
        <v>220645.16129032258</v>
      </c>
      <c r="U13988">
        <v>1046500</v>
      </c>
      <c r="V13988">
        <v>825854.83870967745</v>
      </c>
      <c r="W13988">
        <v>3.7429093567251464</v>
      </c>
      <c r="X13988" t="s">
        <v>264</v>
      </c>
    </row>
    <row r="13989" spans="1:24" x14ac:dyDescent="0.35">
      <c r="A13989">
        <v>3301067017</v>
      </c>
      <c r="B13989" t="s">
        <v>168</v>
      </c>
      <c r="C13989" t="s">
        <v>168</v>
      </c>
      <c r="D13989">
        <v>0</v>
      </c>
      <c r="E13989">
        <v>0</v>
      </c>
      <c r="F13989">
        <v>23</v>
      </c>
      <c r="G13989">
        <v>763468</v>
      </c>
      <c r="H13989">
        <v>3</v>
      </c>
      <c r="I13989">
        <v>155000</v>
      </c>
      <c r="J13989">
        <v>0</v>
      </c>
      <c r="K13989">
        <v>0</v>
      </c>
      <c r="L13989">
        <v>22</v>
      </c>
      <c r="M13989">
        <v>1388400</v>
      </c>
      <c r="N13989">
        <v>180000</v>
      </c>
      <c r="O13989">
        <v>2486868</v>
      </c>
      <c r="P13989" t="s">
        <v>5</v>
      </c>
      <c r="Q13989" t="s">
        <v>15</v>
      </c>
      <c r="R13989" t="s">
        <v>169</v>
      </c>
      <c r="S13989" t="s">
        <v>170</v>
      </c>
      <c r="T13989">
        <v>1604430.9677419355</v>
      </c>
      <c r="U13989">
        <v>809880</v>
      </c>
      <c r="V13989">
        <v>-794550.96774193551</v>
      </c>
      <c r="W13989">
        <v>-0.49522290688528703</v>
      </c>
      <c r="X13989" t="s">
        <v>251</v>
      </c>
    </row>
    <row r="13990" spans="1:24" x14ac:dyDescent="0.35">
      <c r="A13990">
        <v>3301069390</v>
      </c>
      <c r="B13990" t="s">
        <v>168</v>
      </c>
      <c r="C13990" t="s">
        <v>168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165000</v>
      </c>
      <c r="O13990">
        <v>165000</v>
      </c>
      <c r="P13990" t="s">
        <v>5</v>
      </c>
      <c r="Q13990" t="s">
        <v>10</v>
      </c>
      <c r="R13990" t="s">
        <v>169</v>
      </c>
      <c r="S13990" t="s">
        <v>170</v>
      </c>
      <c r="T13990">
        <v>106451.61290322582</v>
      </c>
      <c r="U13990">
        <v>248000</v>
      </c>
      <c r="V13990">
        <v>141548.38709677418</v>
      </c>
      <c r="W13990">
        <v>1.3296969696969696</v>
      </c>
      <c r="X13990" t="s">
        <v>200</v>
      </c>
    </row>
    <row r="13991" spans="1:24" x14ac:dyDescent="0.35">
      <c r="A13991">
        <v>3301000988</v>
      </c>
      <c r="B13991" t="s">
        <v>168</v>
      </c>
      <c r="C13991" t="s">
        <v>168</v>
      </c>
      <c r="D13991">
        <v>0</v>
      </c>
      <c r="E13991">
        <v>0</v>
      </c>
      <c r="F13991">
        <v>455</v>
      </c>
      <c r="G13991">
        <v>16406635</v>
      </c>
      <c r="H13991">
        <v>114</v>
      </c>
      <c r="I13991">
        <v>4806000</v>
      </c>
      <c r="J13991">
        <v>0</v>
      </c>
      <c r="K13991">
        <v>0</v>
      </c>
      <c r="L13991">
        <v>5</v>
      </c>
      <c r="M13991">
        <v>732000</v>
      </c>
      <c r="N13991">
        <v>352500</v>
      </c>
      <c r="O13991">
        <v>22297135</v>
      </c>
      <c r="P13991" t="s">
        <v>5</v>
      </c>
      <c r="Q13991" t="s">
        <v>17</v>
      </c>
      <c r="R13991" t="s">
        <v>169</v>
      </c>
      <c r="S13991" t="s">
        <v>170</v>
      </c>
      <c r="T13991">
        <v>14385248.387096774</v>
      </c>
      <c r="U13991">
        <v>11379800</v>
      </c>
      <c r="V13991">
        <v>-3005448.3870967738</v>
      </c>
      <c r="W13991">
        <v>-0.20892572072600357</v>
      </c>
      <c r="X13991" t="s">
        <v>311</v>
      </c>
    </row>
    <row r="13992" spans="1:24" x14ac:dyDescent="0.35">
      <c r="A13992">
        <v>3301026631</v>
      </c>
      <c r="B13992" t="s">
        <v>168</v>
      </c>
      <c r="C13992" t="s">
        <v>168</v>
      </c>
      <c r="D13992">
        <v>0</v>
      </c>
      <c r="E13992">
        <v>0</v>
      </c>
      <c r="F13992">
        <v>0</v>
      </c>
      <c r="G13992">
        <v>0</v>
      </c>
      <c r="H13992">
        <v>1</v>
      </c>
      <c r="I13992">
        <v>5000</v>
      </c>
      <c r="J13992">
        <v>0</v>
      </c>
      <c r="K13992">
        <v>0</v>
      </c>
      <c r="L13992">
        <v>0</v>
      </c>
      <c r="M13992">
        <v>0</v>
      </c>
      <c r="N13992">
        <v>150000</v>
      </c>
      <c r="O13992">
        <v>155000</v>
      </c>
      <c r="P13992" t="s">
        <v>5</v>
      </c>
      <c r="Q13992" t="s">
        <v>13</v>
      </c>
      <c r="R13992" t="s">
        <v>169</v>
      </c>
      <c r="S13992" t="s">
        <v>170</v>
      </c>
      <c r="T13992">
        <v>100000</v>
      </c>
      <c r="U13992">
        <v>0</v>
      </c>
      <c r="V13992">
        <v>-100000</v>
      </c>
      <c r="W13992">
        <v>0</v>
      </c>
      <c r="X13992" t="s">
        <v>375</v>
      </c>
    </row>
    <row r="13993" spans="1:24" x14ac:dyDescent="0.35">
      <c r="A13993">
        <v>3301019569</v>
      </c>
      <c r="B13993" t="s">
        <v>168</v>
      </c>
      <c r="C13993" t="s">
        <v>168</v>
      </c>
      <c r="D13993">
        <v>0</v>
      </c>
      <c r="E13993">
        <v>0</v>
      </c>
      <c r="F13993">
        <v>795</v>
      </c>
      <c r="G13993">
        <v>17016561</v>
      </c>
      <c r="H13993">
        <v>3</v>
      </c>
      <c r="I13993">
        <v>90000</v>
      </c>
      <c r="J13993">
        <v>0</v>
      </c>
      <c r="K13993">
        <v>0</v>
      </c>
      <c r="L13993">
        <v>0</v>
      </c>
      <c r="M13993">
        <v>0</v>
      </c>
      <c r="N13993">
        <v>90000</v>
      </c>
      <c r="O13993">
        <v>17196561</v>
      </c>
      <c r="P13993" t="s">
        <v>5</v>
      </c>
      <c r="Q13993" t="s">
        <v>13</v>
      </c>
      <c r="R13993" t="s">
        <v>169</v>
      </c>
      <c r="S13993" t="s">
        <v>170</v>
      </c>
      <c r="T13993">
        <v>11094555.483870968</v>
      </c>
      <c r="U13993">
        <v>11773285</v>
      </c>
      <c r="V13993">
        <v>678729.51612903178</v>
      </c>
      <c r="W13993">
        <v>6.1176810293639416E-2</v>
      </c>
      <c r="X13993" t="s">
        <v>250</v>
      </c>
    </row>
    <row r="13994" spans="1:24" x14ac:dyDescent="0.35">
      <c r="A13994">
        <v>3301070837</v>
      </c>
      <c r="B13994" t="s">
        <v>168</v>
      </c>
      <c r="C13994" t="s">
        <v>168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280000</v>
      </c>
      <c r="O13994">
        <v>280000</v>
      </c>
      <c r="P13994" t="s">
        <v>5</v>
      </c>
      <c r="Q13994" t="s">
        <v>11</v>
      </c>
      <c r="R13994" t="s">
        <v>169</v>
      </c>
      <c r="S13994" t="s">
        <v>170</v>
      </c>
      <c r="T13994">
        <v>180645.16129032258</v>
      </c>
      <c r="U13994">
        <v>30000</v>
      </c>
      <c r="V13994">
        <v>-150645.16129032258</v>
      </c>
      <c r="W13994">
        <v>-0.83392857142857146</v>
      </c>
      <c r="X13994" t="s">
        <v>306</v>
      </c>
    </row>
    <row r="13995" spans="1:24" x14ac:dyDescent="0.35">
      <c r="A13995">
        <v>3301000138</v>
      </c>
      <c r="B13995" t="s">
        <v>168</v>
      </c>
      <c r="C13995" t="s">
        <v>168</v>
      </c>
      <c r="D13995">
        <v>0</v>
      </c>
      <c r="E13995">
        <v>0</v>
      </c>
      <c r="F13995">
        <v>161</v>
      </c>
      <c r="G13995">
        <v>7096428</v>
      </c>
      <c r="H13995">
        <v>95</v>
      </c>
      <c r="I13995">
        <v>4065000</v>
      </c>
      <c r="J13995">
        <v>0</v>
      </c>
      <c r="K13995">
        <v>0</v>
      </c>
      <c r="L13995">
        <v>19</v>
      </c>
      <c r="M13995">
        <v>3739400</v>
      </c>
      <c r="N13995">
        <v>870000</v>
      </c>
      <c r="O13995">
        <v>15770828</v>
      </c>
      <c r="P13995" t="s">
        <v>5</v>
      </c>
      <c r="Q13995" t="s">
        <v>11</v>
      </c>
      <c r="R13995" t="s">
        <v>169</v>
      </c>
      <c r="S13995" t="s">
        <v>170</v>
      </c>
      <c r="T13995">
        <v>10174727.741935484</v>
      </c>
      <c r="U13995">
        <v>11354556</v>
      </c>
      <c r="V13995">
        <v>1179828.2580645159</v>
      </c>
      <c r="W13995">
        <v>0.11595673987440613</v>
      </c>
      <c r="X13995" t="s">
        <v>308</v>
      </c>
    </row>
    <row r="13996" spans="1:24" x14ac:dyDescent="0.35">
      <c r="A13996">
        <v>3301064724</v>
      </c>
      <c r="B13996" t="s">
        <v>168</v>
      </c>
      <c r="C13996" t="s">
        <v>168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30000</v>
      </c>
      <c r="O13996">
        <v>30000</v>
      </c>
      <c r="P13996" t="s">
        <v>5</v>
      </c>
      <c r="Q13996" t="s">
        <v>14</v>
      </c>
      <c r="R13996" t="s">
        <v>169</v>
      </c>
      <c r="S13996" t="s">
        <v>170</v>
      </c>
      <c r="T13996">
        <v>19354.83870967742</v>
      </c>
      <c r="U13996">
        <v>30000</v>
      </c>
      <c r="V13996">
        <v>10645.16129032258</v>
      </c>
      <c r="W13996">
        <v>0.54999999999999982</v>
      </c>
      <c r="X13996" t="s">
        <v>339</v>
      </c>
    </row>
    <row r="13997" spans="1:24" x14ac:dyDescent="0.35">
      <c r="A13997">
        <v>3301042633</v>
      </c>
      <c r="B13997" t="s">
        <v>168</v>
      </c>
      <c r="C13997" t="s">
        <v>168</v>
      </c>
      <c r="D13997">
        <v>0</v>
      </c>
      <c r="E13997">
        <v>0</v>
      </c>
      <c r="F13997">
        <v>9</v>
      </c>
      <c r="G13997">
        <v>369871</v>
      </c>
      <c r="H13997">
        <v>7</v>
      </c>
      <c r="I13997">
        <v>213000</v>
      </c>
      <c r="J13997">
        <v>0</v>
      </c>
      <c r="K13997">
        <v>0</v>
      </c>
      <c r="L13997">
        <v>8</v>
      </c>
      <c r="M13997">
        <v>179200</v>
      </c>
      <c r="N13997">
        <v>150000</v>
      </c>
      <c r="O13997">
        <v>912071</v>
      </c>
      <c r="P13997" t="s">
        <v>5</v>
      </c>
      <c r="Q13997" t="s">
        <v>10</v>
      </c>
      <c r="R13997" t="s">
        <v>169</v>
      </c>
      <c r="S13997" t="s">
        <v>170</v>
      </c>
      <c r="T13997">
        <v>588432.90322580643</v>
      </c>
      <c r="U13997">
        <v>663190</v>
      </c>
      <c r="V13997">
        <v>74757.096774193575</v>
      </c>
      <c r="W13997">
        <v>0.12704438579891253</v>
      </c>
      <c r="X13997" t="s">
        <v>334</v>
      </c>
    </row>
    <row r="13998" spans="1:24" x14ac:dyDescent="0.35">
      <c r="A13998">
        <v>6001131100</v>
      </c>
      <c r="B13998" t="s">
        <v>168</v>
      </c>
      <c r="C13998" t="s">
        <v>168</v>
      </c>
      <c r="D13998">
        <v>0</v>
      </c>
      <c r="E13998">
        <v>0</v>
      </c>
      <c r="F13998">
        <v>76</v>
      </c>
      <c r="G13998">
        <v>2563814</v>
      </c>
      <c r="H13998">
        <v>33</v>
      </c>
      <c r="I13998">
        <v>998000</v>
      </c>
      <c r="J13998">
        <v>0</v>
      </c>
      <c r="K13998">
        <v>0</v>
      </c>
      <c r="L13998">
        <v>43</v>
      </c>
      <c r="M13998">
        <v>1413200</v>
      </c>
      <c r="N13998">
        <v>192000</v>
      </c>
      <c r="O13998">
        <v>5167014</v>
      </c>
      <c r="P13998" t="s">
        <v>5</v>
      </c>
      <c r="Q13998" t="s">
        <v>10</v>
      </c>
      <c r="R13998" t="s">
        <v>169</v>
      </c>
      <c r="S13998" t="s">
        <v>170</v>
      </c>
      <c r="T13998">
        <v>3333557.4193548388</v>
      </c>
      <c r="U13998">
        <v>2497947</v>
      </c>
      <c r="V13998">
        <v>-835610.41935483878</v>
      </c>
      <c r="W13998">
        <v>-0.25066627456399382</v>
      </c>
      <c r="X13998" t="s">
        <v>319</v>
      </c>
    </row>
    <row r="13999" spans="1:24" x14ac:dyDescent="0.35">
      <c r="A13999">
        <v>3301011898</v>
      </c>
      <c r="B13999" t="s">
        <v>168</v>
      </c>
      <c r="C13999" t="s">
        <v>168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1327000</v>
      </c>
      <c r="O13999">
        <v>1327000</v>
      </c>
      <c r="P13999" t="s">
        <v>5</v>
      </c>
      <c r="Q13999" t="s">
        <v>6</v>
      </c>
      <c r="R13999" t="s">
        <v>169</v>
      </c>
      <c r="S13999" t="s">
        <v>170</v>
      </c>
      <c r="T13999">
        <v>856129.03225806449</v>
      </c>
      <c r="U13999">
        <v>1129500</v>
      </c>
      <c r="V13999">
        <v>273370.96774193551</v>
      </c>
      <c r="W13999">
        <v>0.31931047475508678</v>
      </c>
      <c r="X13999" t="s">
        <v>348</v>
      </c>
    </row>
    <row r="14000" spans="1:24" x14ac:dyDescent="0.35">
      <c r="A14000">
        <v>3300025556</v>
      </c>
      <c r="B14000" t="s">
        <v>168</v>
      </c>
      <c r="C14000" t="s">
        <v>168</v>
      </c>
      <c r="D14000">
        <v>0</v>
      </c>
      <c r="E14000">
        <v>0</v>
      </c>
      <c r="F14000">
        <v>1</v>
      </c>
      <c r="G14000">
        <v>23699</v>
      </c>
      <c r="H14000">
        <v>1</v>
      </c>
      <c r="I14000">
        <v>10000</v>
      </c>
      <c r="J14000">
        <v>0</v>
      </c>
      <c r="K14000">
        <v>0</v>
      </c>
      <c r="L14000">
        <v>7</v>
      </c>
      <c r="M14000">
        <v>276800</v>
      </c>
      <c r="N14000">
        <v>305000</v>
      </c>
      <c r="O14000">
        <v>615499</v>
      </c>
      <c r="P14000" t="s">
        <v>5</v>
      </c>
      <c r="Q14000" t="s">
        <v>12</v>
      </c>
      <c r="R14000" t="s">
        <v>169</v>
      </c>
      <c r="S14000" t="s">
        <v>170</v>
      </c>
      <c r="T14000">
        <v>397096.12903225806</v>
      </c>
      <c r="U14000">
        <v>710100</v>
      </c>
      <c r="V14000">
        <v>313003.87096774194</v>
      </c>
      <c r="W14000">
        <v>0.78823198737934597</v>
      </c>
      <c r="X14000" t="s">
        <v>398</v>
      </c>
    </row>
    <row r="14001" spans="1:24" x14ac:dyDescent="0.35">
      <c r="A14001">
        <v>6001118906</v>
      </c>
      <c r="B14001" t="s">
        <v>168</v>
      </c>
      <c r="C14001" t="s">
        <v>168</v>
      </c>
      <c r="D14001">
        <v>0</v>
      </c>
      <c r="E14001">
        <v>0</v>
      </c>
      <c r="F14001">
        <v>8</v>
      </c>
      <c r="G14001">
        <v>163599</v>
      </c>
      <c r="H14001">
        <v>20</v>
      </c>
      <c r="I14001">
        <v>360000</v>
      </c>
      <c r="J14001">
        <v>0</v>
      </c>
      <c r="K14001">
        <v>0</v>
      </c>
      <c r="L14001">
        <v>3</v>
      </c>
      <c r="M14001">
        <v>307200</v>
      </c>
      <c r="N14001">
        <v>935000</v>
      </c>
      <c r="O14001">
        <v>1765799</v>
      </c>
      <c r="P14001" t="s">
        <v>5</v>
      </c>
      <c r="Q14001" t="s">
        <v>17</v>
      </c>
      <c r="R14001" t="s">
        <v>169</v>
      </c>
      <c r="S14001" t="s">
        <v>170</v>
      </c>
      <c r="T14001">
        <v>1139225.1612903227</v>
      </c>
      <c r="U14001">
        <v>919258</v>
      </c>
      <c r="V14001">
        <v>-219967.16129032266</v>
      </c>
      <c r="W14001">
        <v>-0.19308488678496261</v>
      </c>
      <c r="X14001" t="s">
        <v>185</v>
      </c>
    </row>
    <row r="14002" spans="1:24" x14ac:dyDescent="0.35">
      <c r="A14002">
        <v>3300014287</v>
      </c>
      <c r="B14002" t="s">
        <v>168</v>
      </c>
      <c r="C14002" t="s">
        <v>168</v>
      </c>
      <c r="D14002">
        <v>0</v>
      </c>
      <c r="E14002">
        <v>0</v>
      </c>
      <c r="F14002">
        <v>132</v>
      </c>
      <c r="G14002">
        <v>6072392</v>
      </c>
      <c r="H14002">
        <v>14</v>
      </c>
      <c r="I14002">
        <v>435000</v>
      </c>
      <c r="J14002">
        <v>0</v>
      </c>
      <c r="K14002">
        <v>0</v>
      </c>
      <c r="L14002">
        <v>0</v>
      </c>
      <c r="M14002">
        <v>0</v>
      </c>
      <c r="N14002">
        <v>326100</v>
      </c>
      <c r="O14002">
        <v>6833492</v>
      </c>
      <c r="P14002" t="s">
        <v>5</v>
      </c>
      <c r="Q14002" t="s">
        <v>8</v>
      </c>
      <c r="R14002" t="s">
        <v>169</v>
      </c>
      <c r="S14002" t="s">
        <v>170</v>
      </c>
      <c r="T14002">
        <v>4408704.5161290318</v>
      </c>
      <c r="U14002">
        <v>5071865</v>
      </c>
      <c r="V14002">
        <v>663160.48387096822</v>
      </c>
      <c r="W14002">
        <v>0.15042071462145579</v>
      </c>
      <c r="X14002" t="s">
        <v>191</v>
      </c>
    </row>
    <row r="14003" spans="1:24" x14ac:dyDescent="0.35">
      <c r="A14003">
        <v>3301069799</v>
      </c>
      <c r="B14003" t="s">
        <v>168</v>
      </c>
      <c r="C14003" t="s">
        <v>168</v>
      </c>
      <c r="D14003">
        <v>0</v>
      </c>
      <c r="E14003">
        <v>0</v>
      </c>
      <c r="F14003">
        <v>2</v>
      </c>
      <c r="G14003">
        <v>46400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280000</v>
      </c>
      <c r="O14003">
        <v>326400</v>
      </c>
      <c r="P14003" t="s">
        <v>5</v>
      </c>
      <c r="Q14003" t="s">
        <v>12</v>
      </c>
      <c r="R14003" t="s">
        <v>169</v>
      </c>
      <c r="S14003" t="s">
        <v>170</v>
      </c>
      <c r="T14003">
        <v>210580.64516129033</v>
      </c>
      <c r="U14003">
        <v>619497</v>
      </c>
      <c r="V14003">
        <v>408916.3548387097</v>
      </c>
      <c r="W14003">
        <v>1.9418515624999997</v>
      </c>
      <c r="X14003" t="s">
        <v>415</v>
      </c>
    </row>
    <row r="14004" spans="1:24" x14ac:dyDescent="0.35">
      <c r="A14004">
        <v>3300011893</v>
      </c>
      <c r="B14004" t="s">
        <v>168</v>
      </c>
      <c r="C14004" t="s">
        <v>168</v>
      </c>
      <c r="D14004">
        <v>0</v>
      </c>
      <c r="E14004">
        <v>0</v>
      </c>
      <c r="F14004">
        <v>7</v>
      </c>
      <c r="G14004">
        <v>272845</v>
      </c>
      <c r="H14004">
        <v>4</v>
      </c>
      <c r="I14004">
        <v>80000</v>
      </c>
      <c r="J14004">
        <v>0</v>
      </c>
      <c r="K14004">
        <v>0</v>
      </c>
      <c r="L14004">
        <v>0</v>
      </c>
      <c r="M14004">
        <v>0</v>
      </c>
      <c r="N14004">
        <v>280000</v>
      </c>
      <c r="O14004">
        <v>632845</v>
      </c>
      <c r="P14004" t="s">
        <v>5</v>
      </c>
      <c r="Q14004" t="s">
        <v>12</v>
      </c>
      <c r="R14004" t="s">
        <v>169</v>
      </c>
      <c r="S14004" t="s">
        <v>170</v>
      </c>
      <c r="T14004">
        <v>408287.09677419357</v>
      </c>
      <c r="U14004">
        <v>508000</v>
      </c>
      <c r="V14004">
        <v>99712.903225806425</v>
      </c>
      <c r="W14004">
        <v>0.2442225189422369</v>
      </c>
      <c r="X14004" t="s">
        <v>219</v>
      </c>
    </row>
    <row r="14005" spans="1:24" x14ac:dyDescent="0.35">
      <c r="A14005">
        <v>3301072188</v>
      </c>
      <c r="B14005" t="s">
        <v>168</v>
      </c>
      <c r="C14005" t="s">
        <v>168</v>
      </c>
      <c r="D14005">
        <v>0</v>
      </c>
      <c r="E14005">
        <v>0</v>
      </c>
      <c r="F14005">
        <v>9</v>
      </c>
      <c r="G14005">
        <v>105292</v>
      </c>
      <c r="H14005">
        <v>1</v>
      </c>
      <c r="I14005">
        <v>5000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110292</v>
      </c>
      <c r="P14005" t="s">
        <v>5</v>
      </c>
      <c r="Q14005" t="s">
        <v>13</v>
      </c>
      <c r="R14005" t="s">
        <v>169</v>
      </c>
      <c r="S14005" t="s">
        <v>170</v>
      </c>
      <c r="T14005">
        <v>71156.129032258061</v>
      </c>
      <c r="U14005">
        <v>66000</v>
      </c>
      <c r="V14005">
        <v>-5156.1290322580608</v>
      </c>
      <c r="W14005">
        <v>-7.2462191274072385E-2</v>
      </c>
      <c r="X14005" t="s">
        <v>392</v>
      </c>
    </row>
    <row r="14006" spans="1:24" x14ac:dyDescent="0.35">
      <c r="A14006">
        <v>3301003445</v>
      </c>
      <c r="B14006" t="s">
        <v>168</v>
      </c>
      <c r="C14006" t="s">
        <v>168</v>
      </c>
      <c r="D14006">
        <v>0</v>
      </c>
      <c r="E14006">
        <v>0</v>
      </c>
      <c r="F14006">
        <v>63</v>
      </c>
      <c r="G14006">
        <v>2119580</v>
      </c>
      <c r="H14006">
        <v>29</v>
      </c>
      <c r="I14006">
        <v>1280000</v>
      </c>
      <c r="J14006">
        <v>0</v>
      </c>
      <c r="K14006">
        <v>0</v>
      </c>
      <c r="L14006">
        <v>54</v>
      </c>
      <c r="M14006">
        <v>3259600</v>
      </c>
      <c r="N14006">
        <v>164000</v>
      </c>
      <c r="O14006">
        <v>6823180</v>
      </c>
      <c r="P14006" t="s">
        <v>5</v>
      </c>
      <c r="Q14006" t="s">
        <v>9</v>
      </c>
      <c r="R14006" t="s">
        <v>181</v>
      </c>
      <c r="S14006" t="s">
        <v>170</v>
      </c>
      <c r="T14006">
        <v>4402051.6129032262</v>
      </c>
      <c r="U14006">
        <v>2585969</v>
      </c>
      <c r="V14006">
        <v>-1816082.6129032262</v>
      </c>
      <c r="W14006">
        <v>-0.41255368464557585</v>
      </c>
      <c r="X14006" t="s">
        <v>224</v>
      </c>
    </row>
    <row r="14007" spans="1:24" x14ac:dyDescent="0.35">
      <c r="A14007">
        <v>3300006207</v>
      </c>
      <c r="B14007" t="s">
        <v>168</v>
      </c>
      <c r="C14007" t="s">
        <v>168</v>
      </c>
      <c r="D14007">
        <v>0</v>
      </c>
      <c r="E14007">
        <v>0</v>
      </c>
      <c r="F14007">
        <v>38</v>
      </c>
      <c r="G14007">
        <v>1226347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150000</v>
      </c>
      <c r="O14007">
        <v>1376347</v>
      </c>
      <c r="P14007" t="s">
        <v>5</v>
      </c>
      <c r="Q14007" t="s">
        <v>14</v>
      </c>
      <c r="R14007" t="s">
        <v>169</v>
      </c>
      <c r="S14007" t="s">
        <v>170</v>
      </c>
      <c r="T14007">
        <v>887965.80645161285</v>
      </c>
      <c r="U14007">
        <v>802134</v>
      </c>
      <c r="V14007">
        <v>-85831.806451612851</v>
      </c>
      <c r="W14007">
        <v>-9.6661161756446567E-2</v>
      </c>
      <c r="X14007" t="s">
        <v>323</v>
      </c>
    </row>
    <row r="14008" spans="1:24" x14ac:dyDescent="0.35">
      <c r="A14008">
        <v>3301003211</v>
      </c>
      <c r="B14008" t="s">
        <v>168</v>
      </c>
      <c r="C14008" t="s">
        <v>168</v>
      </c>
      <c r="D14008">
        <v>0</v>
      </c>
      <c r="E14008">
        <v>0</v>
      </c>
      <c r="F14008">
        <v>6</v>
      </c>
      <c r="G14008">
        <v>182498</v>
      </c>
      <c r="H14008">
        <v>18</v>
      </c>
      <c r="I14008">
        <v>245000</v>
      </c>
      <c r="J14008">
        <v>0</v>
      </c>
      <c r="K14008">
        <v>0</v>
      </c>
      <c r="L14008">
        <v>7</v>
      </c>
      <c r="M14008">
        <v>216800</v>
      </c>
      <c r="N14008">
        <v>1334100</v>
      </c>
      <c r="O14008">
        <v>1978398</v>
      </c>
      <c r="P14008" t="s">
        <v>5</v>
      </c>
      <c r="Q14008" t="s">
        <v>17</v>
      </c>
      <c r="R14008" t="s">
        <v>169</v>
      </c>
      <c r="S14008" t="s">
        <v>170</v>
      </c>
      <c r="T14008">
        <v>1276385.8064516129</v>
      </c>
      <c r="U14008">
        <v>867598</v>
      </c>
      <c r="V14008">
        <v>-408787.80645161285</v>
      </c>
      <c r="W14008">
        <v>-0.3202697839362959</v>
      </c>
      <c r="X14008" t="s">
        <v>244</v>
      </c>
    </row>
    <row r="14009" spans="1:24" x14ac:dyDescent="0.35">
      <c r="A14009">
        <v>3300010578</v>
      </c>
      <c r="B14009" t="s">
        <v>168</v>
      </c>
      <c r="C14009" t="s">
        <v>168</v>
      </c>
      <c r="D14009">
        <v>0</v>
      </c>
      <c r="E14009">
        <v>0</v>
      </c>
      <c r="F14009">
        <v>2</v>
      </c>
      <c r="G14009">
        <v>119148</v>
      </c>
      <c r="H14009">
        <v>0</v>
      </c>
      <c r="I14009">
        <v>0</v>
      </c>
      <c r="J14009">
        <v>0</v>
      </c>
      <c r="K14009">
        <v>0</v>
      </c>
      <c r="L14009">
        <v>3</v>
      </c>
      <c r="M14009">
        <v>67200</v>
      </c>
      <c r="N14009">
        <v>330000</v>
      </c>
      <c r="O14009">
        <v>516348</v>
      </c>
      <c r="P14009" t="s">
        <v>5</v>
      </c>
      <c r="Q14009" t="s">
        <v>12</v>
      </c>
      <c r="R14009" t="s">
        <v>169</v>
      </c>
      <c r="S14009" t="s">
        <v>170</v>
      </c>
      <c r="T14009">
        <v>333127.74193548388</v>
      </c>
      <c r="U14009">
        <v>1039698</v>
      </c>
      <c r="V14009">
        <v>706570.25806451612</v>
      </c>
      <c r="W14009">
        <v>2.1210189639545423</v>
      </c>
      <c r="X14009" t="s">
        <v>257</v>
      </c>
    </row>
    <row r="14010" spans="1:24" x14ac:dyDescent="0.35">
      <c r="A14010">
        <v>3301073629</v>
      </c>
      <c r="B14010" t="s">
        <v>168</v>
      </c>
      <c r="C14010" t="s">
        <v>168</v>
      </c>
      <c r="D14010">
        <v>0</v>
      </c>
      <c r="E14010">
        <v>0</v>
      </c>
      <c r="F14010">
        <v>1</v>
      </c>
      <c r="G14010">
        <v>13499</v>
      </c>
      <c r="H14010">
        <v>1</v>
      </c>
      <c r="I14010">
        <v>5000</v>
      </c>
      <c r="J14010">
        <v>0</v>
      </c>
      <c r="K14010">
        <v>0</v>
      </c>
      <c r="L14010">
        <v>0</v>
      </c>
      <c r="M14010">
        <v>0</v>
      </c>
      <c r="N14010">
        <v>258000</v>
      </c>
      <c r="O14010">
        <v>276499</v>
      </c>
      <c r="P14010" t="s">
        <v>5</v>
      </c>
      <c r="Q14010" t="s">
        <v>10</v>
      </c>
      <c r="R14010" t="s">
        <v>169</v>
      </c>
      <c r="S14010" t="s">
        <v>170</v>
      </c>
      <c r="T14010">
        <v>178386.45161290321</v>
      </c>
      <c r="U14010">
        <v>219998</v>
      </c>
      <c r="V14010">
        <v>41611.548387096787</v>
      </c>
      <c r="W14010">
        <v>0.23326630476059607</v>
      </c>
      <c r="X14010" t="s">
        <v>241</v>
      </c>
    </row>
    <row r="14011" spans="1:24" x14ac:dyDescent="0.35">
      <c r="A14011">
        <v>3300015558</v>
      </c>
      <c r="B14011" t="s">
        <v>168</v>
      </c>
      <c r="C14011" t="s">
        <v>168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576700</v>
      </c>
      <c r="O14011">
        <v>576700</v>
      </c>
      <c r="P14011" t="s">
        <v>5</v>
      </c>
      <c r="Q14011" t="s">
        <v>8</v>
      </c>
      <c r="R14011" t="s">
        <v>169</v>
      </c>
      <c r="S14011" t="s">
        <v>170</v>
      </c>
      <c r="T14011">
        <v>372064.51612903224</v>
      </c>
      <c r="U14011">
        <v>1301100</v>
      </c>
      <c r="V14011">
        <v>929035.48387096776</v>
      </c>
      <c r="W14011">
        <v>2.4969741633431597</v>
      </c>
      <c r="X14011" t="s">
        <v>275</v>
      </c>
    </row>
    <row r="14012" spans="1:24" x14ac:dyDescent="0.35">
      <c r="A14012">
        <v>3301012517</v>
      </c>
      <c r="B14012" t="s">
        <v>168</v>
      </c>
      <c r="C14012" t="s">
        <v>168</v>
      </c>
      <c r="D14012">
        <v>0</v>
      </c>
      <c r="E14012">
        <v>0</v>
      </c>
      <c r="F14012">
        <v>27</v>
      </c>
      <c r="G14012">
        <v>1219561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342000</v>
      </c>
      <c r="O14012">
        <v>1561561</v>
      </c>
      <c r="P14012" t="s">
        <v>5</v>
      </c>
      <c r="Q14012" t="s">
        <v>8</v>
      </c>
      <c r="R14012" t="s">
        <v>169</v>
      </c>
      <c r="S14012" t="s">
        <v>170</v>
      </c>
      <c r="T14012">
        <v>1007458.7096774194</v>
      </c>
      <c r="U14012">
        <v>2141868</v>
      </c>
      <c r="V14012">
        <v>1134409.2903225806</v>
      </c>
      <c r="W14012">
        <v>1.1260107033923106</v>
      </c>
      <c r="X14012" t="s">
        <v>391</v>
      </c>
    </row>
    <row r="14013" spans="1:24" x14ac:dyDescent="0.35">
      <c r="A14013">
        <v>3301051651</v>
      </c>
      <c r="B14013" t="s">
        <v>168</v>
      </c>
      <c r="C14013" t="s">
        <v>168</v>
      </c>
      <c r="D14013">
        <v>0</v>
      </c>
      <c r="E14013">
        <v>0</v>
      </c>
      <c r="F14013">
        <v>412</v>
      </c>
      <c r="G14013">
        <v>11082974</v>
      </c>
      <c r="H14013">
        <v>3</v>
      </c>
      <c r="I14013">
        <v>180000</v>
      </c>
      <c r="J14013">
        <v>0</v>
      </c>
      <c r="K14013">
        <v>0</v>
      </c>
      <c r="L14013">
        <v>7</v>
      </c>
      <c r="M14013">
        <v>456800</v>
      </c>
      <c r="N14013">
        <v>44000</v>
      </c>
      <c r="O14013">
        <v>11763774</v>
      </c>
      <c r="P14013" t="s">
        <v>5</v>
      </c>
      <c r="Q14013" t="s">
        <v>9</v>
      </c>
      <c r="R14013" t="s">
        <v>169</v>
      </c>
      <c r="S14013" t="s">
        <v>170</v>
      </c>
      <c r="T14013">
        <v>7589531.6129032252</v>
      </c>
      <c r="U14013">
        <v>9767112</v>
      </c>
      <c r="V14013">
        <v>2177580.3870967748</v>
      </c>
      <c r="W14013">
        <v>0.28691894284946318</v>
      </c>
      <c r="X14013" t="s">
        <v>224</v>
      </c>
    </row>
    <row r="14014" spans="1:24" x14ac:dyDescent="0.35">
      <c r="A14014">
        <v>3301068083</v>
      </c>
      <c r="B14014" t="s">
        <v>168</v>
      </c>
      <c r="C14014" t="s">
        <v>168</v>
      </c>
      <c r="D14014">
        <v>0</v>
      </c>
      <c r="E14014">
        <v>0</v>
      </c>
      <c r="F14014">
        <v>56</v>
      </c>
      <c r="G14014">
        <v>1665423</v>
      </c>
      <c r="H14014">
        <v>14</v>
      </c>
      <c r="I14014">
        <v>410000</v>
      </c>
      <c r="J14014">
        <v>0</v>
      </c>
      <c r="K14014">
        <v>0</v>
      </c>
      <c r="L14014">
        <v>6</v>
      </c>
      <c r="M14014">
        <v>164400</v>
      </c>
      <c r="N14014">
        <v>75000</v>
      </c>
      <c r="O14014">
        <v>2314823</v>
      </c>
      <c r="P14014" t="s">
        <v>5</v>
      </c>
      <c r="Q14014" t="s">
        <v>14</v>
      </c>
      <c r="R14014" t="s">
        <v>207</v>
      </c>
      <c r="S14014" t="s">
        <v>170</v>
      </c>
      <c r="T14014">
        <v>1493434.1935483869</v>
      </c>
      <c r="U14014">
        <v>1970840</v>
      </c>
      <c r="V14014">
        <v>477405.80645161308</v>
      </c>
      <c r="W14014">
        <v>0.31966979764759573</v>
      </c>
      <c r="X14014" t="s">
        <v>327</v>
      </c>
    </row>
    <row r="14015" spans="1:24" x14ac:dyDescent="0.35">
      <c r="A14015">
        <v>3301058694</v>
      </c>
      <c r="B14015" t="s">
        <v>168</v>
      </c>
      <c r="C14015" t="s">
        <v>168</v>
      </c>
      <c r="D14015">
        <v>0</v>
      </c>
      <c r="E14015">
        <v>0</v>
      </c>
      <c r="F14015">
        <v>86</v>
      </c>
      <c r="G14015">
        <v>2311104</v>
      </c>
      <c r="H14015">
        <v>42</v>
      </c>
      <c r="I14015">
        <v>1225000</v>
      </c>
      <c r="J14015">
        <v>0</v>
      </c>
      <c r="K14015">
        <v>0</v>
      </c>
      <c r="L14015">
        <v>21</v>
      </c>
      <c r="M14015">
        <v>880400</v>
      </c>
      <c r="N14015">
        <v>150000</v>
      </c>
      <c r="O14015">
        <v>4566504</v>
      </c>
      <c r="P14015" t="s">
        <v>5</v>
      </c>
      <c r="Q14015" t="s">
        <v>13</v>
      </c>
      <c r="R14015" t="s">
        <v>169</v>
      </c>
      <c r="S14015" t="s">
        <v>170</v>
      </c>
      <c r="T14015">
        <v>2946131.6129032262</v>
      </c>
      <c r="U14015">
        <v>2697758</v>
      </c>
      <c r="V14015">
        <v>-248373.61290322617</v>
      </c>
      <c r="W14015">
        <v>-8.4304995681598105E-2</v>
      </c>
      <c r="X14015" t="s">
        <v>378</v>
      </c>
    </row>
    <row r="14016" spans="1:24" x14ac:dyDescent="0.35">
      <c r="A14016">
        <v>3300017051</v>
      </c>
      <c r="B14016" t="s">
        <v>168</v>
      </c>
      <c r="C14016" t="s">
        <v>168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290000</v>
      </c>
      <c r="O14016">
        <v>290000</v>
      </c>
      <c r="P14016" t="s">
        <v>5</v>
      </c>
      <c r="Q14016" t="s">
        <v>6</v>
      </c>
      <c r="R14016" t="s">
        <v>169</v>
      </c>
      <c r="S14016" t="s">
        <v>170</v>
      </c>
      <c r="T14016">
        <v>187096.77419354836</v>
      </c>
      <c r="U14016">
        <v>380000</v>
      </c>
      <c r="V14016">
        <v>192903.22580645164</v>
      </c>
      <c r="W14016">
        <v>1.0310344827586211</v>
      </c>
      <c r="X14016" t="s">
        <v>343</v>
      </c>
    </row>
    <row r="14017" spans="1:24" x14ac:dyDescent="0.35">
      <c r="A14017">
        <v>3301023336</v>
      </c>
      <c r="B14017" t="s">
        <v>168</v>
      </c>
      <c r="C14017" t="s">
        <v>168</v>
      </c>
      <c r="D14017">
        <v>0</v>
      </c>
      <c r="E14017">
        <v>0</v>
      </c>
      <c r="F14017">
        <v>33</v>
      </c>
      <c r="G14017">
        <v>1015493</v>
      </c>
      <c r="H14017">
        <v>19</v>
      </c>
      <c r="I14017">
        <v>755000</v>
      </c>
      <c r="J14017">
        <v>0</v>
      </c>
      <c r="K14017">
        <v>0</v>
      </c>
      <c r="L14017">
        <v>16</v>
      </c>
      <c r="M14017">
        <v>1066500</v>
      </c>
      <c r="N14017">
        <v>150000</v>
      </c>
      <c r="O14017">
        <v>2986993</v>
      </c>
      <c r="P14017" t="s">
        <v>5</v>
      </c>
      <c r="Q14017" t="s">
        <v>10</v>
      </c>
      <c r="R14017" t="s">
        <v>169</v>
      </c>
      <c r="S14017" t="s">
        <v>170</v>
      </c>
      <c r="T14017">
        <v>1927092.2580645161</v>
      </c>
      <c r="U14017">
        <v>1882923</v>
      </c>
      <c r="V14017">
        <v>-44169.258064516122</v>
      </c>
      <c r="W14017">
        <v>-2.2920157496184257E-2</v>
      </c>
      <c r="X14017" t="s">
        <v>334</v>
      </c>
    </row>
    <row r="14018" spans="1:24" x14ac:dyDescent="0.35">
      <c r="A14018">
        <v>3300021384</v>
      </c>
      <c r="B14018" t="s">
        <v>168</v>
      </c>
      <c r="C14018" t="s">
        <v>168</v>
      </c>
      <c r="D14018">
        <v>0</v>
      </c>
      <c r="E14018">
        <v>0</v>
      </c>
      <c r="F14018">
        <v>193</v>
      </c>
      <c r="G14018">
        <v>4834489</v>
      </c>
      <c r="H14018">
        <v>28</v>
      </c>
      <c r="I14018">
        <v>791000</v>
      </c>
      <c r="J14018">
        <v>0</v>
      </c>
      <c r="K14018">
        <v>0</v>
      </c>
      <c r="L14018">
        <v>0</v>
      </c>
      <c r="M14018">
        <v>0</v>
      </c>
      <c r="N14018">
        <v>150000</v>
      </c>
      <c r="O14018">
        <v>5775489</v>
      </c>
      <c r="P14018" t="s">
        <v>5</v>
      </c>
      <c r="Q14018" t="s">
        <v>15</v>
      </c>
      <c r="R14018" t="s">
        <v>169</v>
      </c>
      <c r="S14018" t="s">
        <v>170</v>
      </c>
      <c r="T14018">
        <v>3726121.935483871</v>
      </c>
      <c r="U14018">
        <v>3545100</v>
      </c>
      <c r="V14018">
        <v>-181021.93548387103</v>
      </c>
      <c r="W14018">
        <v>-4.8581860341176286E-2</v>
      </c>
      <c r="X14018" t="s">
        <v>329</v>
      </c>
    </row>
    <row r="14019" spans="1:24" x14ac:dyDescent="0.35">
      <c r="A14019">
        <v>6001134830</v>
      </c>
      <c r="B14019" t="s">
        <v>168</v>
      </c>
      <c r="C14019" t="s">
        <v>168</v>
      </c>
      <c r="D14019">
        <v>0</v>
      </c>
      <c r="E14019">
        <v>0</v>
      </c>
      <c r="F14019">
        <v>14</v>
      </c>
      <c r="G14019">
        <v>610684</v>
      </c>
      <c r="H14019">
        <v>23</v>
      </c>
      <c r="I14019">
        <v>1100000</v>
      </c>
      <c r="J14019">
        <v>0</v>
      </c>
      <c r="K14019">
        <v>0</v>
      </c>
      <c r="L14019">
        <v>5</v>
      </c>
      <c r="M14019">
        <v>172000</v>
      </c>
      <c r="N14019">
        <v>30000</v>
      </c>
      <c r="O14019">
        <v>1912684</v>
      </c>
      <c r="P14019" t="s">
        <v>5</v>
      </c>
      <c r="Q14019" t="s">
        <v>9</v>
      </c>
      <c r="R14019" t="s">
        <v>169</v>
      </c>
      <c r="S14019" t="s">
        <v>170</v>
      </c>
      <c r="T14019">
        <v>1233989.6774193549</v>
      </c>
      <c r="U14019">
        <v>1164789</v>
      </c>
      <c r="V14019">
        <v>-69200.677419354906</v>
      </c>
      <c r="W14019">
        <v>-5.6078813855294452E-2</v>
      </c>
      <c r="X14019" t="s">
        <v>239</v>
      </c>
    </row>
    <row r="14020" spans="1:24" x14ac:dyDescent="0.35">
      <c r="A14020">
        <v>3301061075</v>
      </c>
      <c r="B14020" t="s">
        <v>168</v>
      </c>
      <c r="C14020" t="s">
        <v>168</v>
      </c>
      <c r="D14020">
        <v>0</v>
      </c>
      <c r="E14020">
        <v>0</v>
      </c>
      <c r="F14020">
        <v>28</v>
      </c>
      <c r="G14020">
        <v>1241649</v>
      </c>
      <c r="H14020">
        <v>15</v>
      </c>
      <c r="I14020">
        <v>835000</v>
      </c>
      <c r="J14020">
        <v>0</v>
      </c>
      <c r="K14020">
        <v>0</v>
      </c>
      <c r="L14020">
        <v>0</v>
      </c>
      <c r="M14020">
        <v>0</v>
      </c>
      <c r="N14020">
        <v>420000</v>
      </c>
      <c r="O14020">
        <v>2496649</v>
      </c>
      <c r="P14020" t="s">
        <v>5</v>
      </c>
      <c r="Q14020" t="s">
        <v>17</v>
      </c>
      <c r="R14020" t="s">
        <v>169</v>
      </c>
      <c r="S14020" t="s">
        <v>170</v>
      </c>
      <c r="T14020">
        <v>1610741.2903225806</v>
      </c>
      <c r="U14020">
        <v>1339694</v>
      </c>
      <c r="V14020">
        <v>-271047.29032258061</v>
      </c>
      <c r="W14020">
        <v>-0.16827487564331223</v>
      </c>
      <c r="X14020" t="s">
        <v>311</v>
      </c>
    </row>
    <row r="14021" spans="1:24" x14ac:dyDescent="0.35">
      <c r="A14021">
        <v>3301074062</v>
      </c>
      <c r="B14021" t="s">
        <v>168</v>
      </c>
      <c r="C14021" t="s">
        <v>168</v>
      </c>
      <c r="D14021">
        <v>0</v>
      </c>
      <c r="E14021">
        <v>0</v>
      </c>
      <c r="F14021">
        <v>289</v>
      </c>
      <c r="G14021">
        <v>10465804</v>
      </c>
      <c r="H14021">
        <v>68</v>
      </c>
      <c r="I14021">
        <v>1897000</v>
      </c>
      <c r="J14021">
        <v>0</v>
      </c>
      <c r="K14021">
        <v>0</v>
      </c>
      <c r="L14021">
        <v>28</v>
      </c>
      <c r="M14021">
        <v>1367200</v>
      </c>
      <c r="N14021">
        <v>202000</v>
      </c>
      <c r="O14021">
        <v>13932004</v>
      </c>
      <c r="P14021" t="s">
        <v>5</v>
      </c>
      <c r="Q14021" t="s">
        <v>14</v>
      </c>
      <c r="R14021" t="s">
        <v>169</v>
      </c>
      <c r="S14021" t="s">
        <v>170</v>
      </c>
      <c r="T14021">
        <v>8988389.6774193551</v>
      </c>
      <c r="U14021">
        <v>8334688</v>
      </c>
      <c r="V14021">
        <v>-653701.67741935514</v>
      </c>
      <c r="W14021">
        <v>-7.2727340589336609E-2</v>
      </c>
      <c r="X14021" t="s">
        <v>355</v>
      </c>
    </row>
    <row r="14022" spans="1:24" x14ac:dyDescent="0.35">
      <c r="A14022">
        <v>3301072953</v>
      </c>
      <c r="B14022" t="s">
        <v>168</v>
      </c>
      <c r="C14022" t="s">
        <v>168</v>
      </c>
      <c r="D14022">
        <v>0</v>
      </c>
      <c r="E14022">
        <v>0</v>
      </c>
      <c r="F14022">
        <v>43</v>
      </c>
      <c r="G14022">
        <v>2436454</v>
      </c>
      <c r="H14022">
        <v>0</v>
      </c>
      <c r="I14022">
        <v>0</v>
      </c>
      <c r="J14022">
        <v>0</v>
      </c>
      <c r="K14022">
        <v>0</v>
      </c>
      <c r="L14022">
        <v>1</v>
      </c>
      <c r="M14022">
        <v>52400</v>
      </c>
      <c r="N14022">
        <v>150000</v>
      </c>
      <c r="O14022">
        <v>2638854</v>
      </c>
      <c r="P14022" t="s">
        <v>5</v>
      </c>
      <c r="Q14022" t="s">
        <v>10</v>
      </c>
      <c r="R14022" t="s">
        <v>181</v>
      </c>
      <c r="S14022" t="s">
        <v>170</v>
      </c>
      <c r="T14022">
        <v>1702486.4516129033</v>
      </c>
      <c r="U14022">
        <v>1063982</v>
      </c>
      <c r="V14022">
        <v>-638504.45161290327</v>
      </c>
      <c r="W14022">
        <v>-0.37504231003306743</v>
      </c>
      <c r="X14022" t="s">
        <v>337</v>
      </c>
    </row>
    <row r="14023" spans="1:24" x14ac:dyDescent="0.35">
      <c r="A14023">
        <v>3301076422</v>
      </c>
      <c r="B14023" t="s">
        <v>168</v>
      </c>
      <c r="C14023" t="s">
        <v>168</v>
      </c>
      <c r="D14023">
        <v>0</v>
      </c>
      <c r="E14023">
        <v>0</v>
      </c>
      <c r="F14023">
        <v>64</v>
      </c>
      <c r="G14023">
        <v>2453627</v>
      </c>
      <c r="H14023">
        <v>43</v>
      </c>
      <c r="I14023">
        <v>1497000</v>
      </c>
      <c r="J14023">
        <v>0</v>
      </c>
      <c r="K14023">
        <v>0</v>
      </c>
      <c r="L14023">
        <v>5</v>
      </c>
      <c r="M14023">
        <v>232000</v>
      </c>
      <c r="N14023">
        <v>75000</v>
      </c>
      <c r="O14023">
        <v>4257627</v>
      </c>
      <c r="P14023" t="s">
        <v>5</v>
      </c>
      <c r="Q14023" t="s">
        <v>14</v>
      </c>
      <c r="R14023" t="s">
        <v>169</v>
      </c>
      <c r="S14023" t="s">
        <v>170</v>
      </c>
      <c r="T14023">
        <v>2746856.1290322579</v>
      </c>
      <c r="U14023">
        <v>2966832</v>
      </c>
      <c r="V14023">
        <v>219975.87096774206</v>
      </c>
      <c r="W14023">
        <v>8.0082778505491392E-2</v>
      </c>
      <c r="X14023" t="s">
        <v>367</v>
      </c>
    </row>
    <row r="14024" spans="1:24" x14ac:dyDescent="0.35">
      <c r="A14024">
        <v>3300003117</v>
      </c>
      <c r="B14024" t="s">
        <v>168</v>
      </c>
      <c r="C14024" t="s">
        <v>168</v>
      </c>
      <c r="D14024">
        <v>0</v>
      </c>
      <c r="E14024">
        <v>0</v>
      </c>
      <c r="F14024">
        <v>45</v>
      </c>
      <c r="G14024">
        <v>1899942</v>
      </c>
      <c r="H14024">
        <v>0</v>
      </c>
      <c r="I14024">
        <v>0</v>
      </c>
      <c r="J14024">
        <v>0</v>
      </c>
      <c r="K14024">
        <v>0</v>
      </c>
      <c r="L14024">
        <v>10</v>
      </c>
      <c r="M14024">
        <v>769950</v>
      </c>
      <c r="N14024">
        <v>150000</v>
      </c>
      <c r="O14024">
        <v>2819892</v>
      </c>
      <c r="P14024" t="s">
        <v>5</v>
      </c>
      <c r="Q14024" t="s">
        <v>10</v>
      </c>
      <c r="R14024" t="s">
        <v>169</v>
      </c>
      <c r="S14024" t="s">
        <v>170</v>
      </c>
      <c r="T14024">
        <v>1819285.1612903227</v>
      </c>
      <c r="U14024">
        <v>1921481</v>
      </c>
      <c r="V14024">
        <v>102195.83870967734</v>
      </c>
      <c r="W14024">
        <v>5.6173622961446679E-2</v>
      </c>
      <c r="X14024" t="s">
        <v>272</v>
      </c>
    </row>
    <row r="14025" spans="1:24" x14ac:dyDescent="0.35">
      <c r="A14025">
        <v>3301076412</v>
      </c>
      <c r="B14025" t="s">
        <v>168</v>
      </c>
      <c r="C14025" t="s">
        <v>168</v>
      </c>
      <c r="D14025">
        <v>0</v>
      </c>
      <c r="E14025">
        <v>0</v>
      </c>
      <c r="F14025">
        <v>76</v>
      </c>
      <c r="G14025">
        <v>2712604</v>
      </c>
      <c r="H14025">
        <v>48</v>
      </c>
      <c r="I14025">
        <v>1340000</v>
      </c>
      <c r="J14025">
        <v>0</v>
      </c>
      <c r="K14025">
        <v>0</v>
      </c>
      <c r="L14025">
        <v>0</v>
      </c>
      <c r="M14025">
        <v>0</v>
      </c>
      <c r="N14025">
        <v>150000</v>
      </c>
      <c r="O14025">
        <v>4202604</v>
      </c>
      <c r="P14025" t="s">
        <v>5</v>
      </c>
      <c r="Q14025" t="s">
        <v>15</v>
      </c>
      <c r="R14025" t="s">
        <v>169</v>
      </c>
      <c r="S14025" t="s">
        <v>170</v>
      </c>
      <c r="T14025">
        <v>2711357.4193548388</v>
      </c>
      <c r="U14025">
        <v>3178531</v>
      </c>
      <c r="V14025">
        <v>467173.58064516122</v>
      </c>
      <c r="W14025">
        <v>0.17230247008759325</v>
      </c>
      <c r="X14025" t="s">
        <v>177</v>
      </c>
    </row>
    <row r="14026" spans="1:24" x14ac:dyDescent="0.35">
      <c r="A14026">
        <v>3301073361</v>
      </c>
      <c r="B14026" t="s">
        <v>168</v>
      </c>
      <c r="C14026" t="s">
        <v>168</v>
      </c>
      <c r="D14026">
        <v>0</v>
      </c>
      <c r="E14026">
        <v>0</v>
      </c>
      <c r="F14026">
        <v>21</v>
      </c>
      <c r="G14026">
        <v>456577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74800</v>
      </c>
      <c r="N14026">
        <v>300000</v>
      </c>
      <c r="O14026">
        <v>831377</v>
      </c>
      <c r="P14026" t="s">
        <v>5</v>
      </c>
      <c r="Q14026" t="s">
        <v>13</v>
      </c>
      <c r="R14026" t="s">
        <v>169</v>
      </c>
      <c r="S14026" t="s">
        <v>170</v>
      </c>
      <c r="T14026">
        <v>536372.25806451612</v>
      </c>
      <c r="U14026">
        <v>770366</v>
      </c>
      <c r="V14026">
        <v>233993.74193548388</v>
      </c>
      <c r="W14026">
        <v>0.43625250638398705</v>
      </c>
      <c r="X14026" t="s">
        <v>387</v>
      </c>
    </row>
    <row r="14027" spans="1:24" x14ac:dyDescent="0.35">
      <c r="A14027">
        <v>3301065194</v>
      </c>
      <c r="B14027" t="s">
        <v>168</v>
      </c>
      <c r="C14027" t="s">
        <v>168</v>
      </c>
      <c r="D14027">
        <v>0</v>
      </c>
      <c r="E14027">
        <v>0</v>
      </c>
      <c r="F14027">
        <v>16</v>
      </c>
      <c r="G14027">
        <v>414883</v>
      </c>
      <c r="H14027">
        <v>5</v>
      </c>
      <c r="I14027">
        <v>115000</v>
      </c>
      <c r="J14027">
        <v>0</v>
      </c>
      <c r="K14027">
        <v>0</v>
      </c>
      <c r="L14027">
        <v>0</v>
      </c>
      <c r="M14027">
        <v>0</v>
      </c>
      <c r="N14027">
        <v>1137500</v>
      </c>
      <c r="O14027">
        <v>1667383</v>
      </c>
      <c r="P14027" t="s">
        <v>5</v>
      </c>
      <c r="Q14027" t="s">
        <v>7</v>
      </c>
      <c r="R14027" t="s">
        <v>169</v>
      </c>
      <c r="S14027" t="s">
        <v>170</v>
      </c>
      <c r="T14027">
        <v>1075730.9677419355</v>
      </c>
      <c r="U14027">
        <v>1502486</v>
      </c>
      <c r="V14027">
        <v>426755.03225806449</v>
      </c>
      <c r="W14027">
        <v>0.39671167332280577</v>
      </c>
      <c r="X14027" t="s">
        <v>394</v>
      </c>
    </row>
    <row r="14028" spans="1:24" x14ac:dyDescent="0.35">
      <c r="A14028">
        <v>3300017852</v>
      </c>
      <c r="B14028" t="s">
        <v>168</v>
      </c>
      <c r="C14028" t="s">
        <v>168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1012500</v>
      </c>
      <c r="O14028">
        <v>1012500</v>
      </c>
      <c r="P14028" t="s">
        <v>5</v>
      </c>
      <c r="Q14028" t="s">
        <v>6</v>
      </c>
      <c r="R14028" t="s">
        <v>181</v>
      </c>
      <c r="S14028" t="s">
        <v>170</v>
      </c>
      <c r="T14028">
        <v>653225.80645161285</v>
      </c>
      <c r="U14028">
        <v>1012500</v>
      </c>
      <c r="V14028">
        <v>359274.19354838715</v>
      </c>
      <c r="W14028">
        <v>0.55000000000000004</v>
      </c>
      <c r="X14028" t="s">
        <v>373</v>
      </c>
    </row>
    <row r="14029" spans="1:24" x14ac:dyDescent="0.35">
      <c r="A14029">
        <v>3301019579</v>
      </c>
      <c r="B14029" t="s">
        <v>168</v>
      </c>
      <c r="C14029" t="s">
        <v>168</v>
      </c>
      <c r="D14029">
        <v>0</v>
      </c>
      <c r="E14029">
        <v>0</v>
      </c>
      <c r="F14029">
        <v>708</v>
      </c>
      <c r="G14029">
        <v>26531487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191700</v>
      </c>
      <c r="O14029">
        <v>26723187</v>
      </c>
      <c r="P14029" t="s">
        <v>5</v>
      </c>
      <c r="Q14029" t="s">
        <v>8</v>
      </c>
      <c r="R14029" t="s">
        <v>169</v>
      </c>
      <c r="S14029" t="s">
        <v>170</v>
      </c>
      <c r="T14029">
        <v>17240765.806451611</v>
      </c>
      <c r="U14029">
        <v>19414438</v>
      </c>
      <c r="V14029">
        <v>2173672.1935483888</v>
      </c>
      <c r="W14029">
        <v>0.12607747346901421</v>
      </c>
      <c r="X14029" t="s">
        <v>275</v>
      </c>
    </row>
    <row r="14030" spans="1:24" x14ac:dyDescent="0.35">
      <c r="A14030">
        <v>3301052776</v>
      </c>
      <c r="B14030" t="s">
        <v>168</v>
      </c>
      <c r="C14030" t="s">
        <v>168</v>
      </c>
      <c r="D14030">
        <v>0</v>
      </c>
      <c r="E14030">
        <v>0</v>
      </c>
      <c r="F14030">
        <v>56</v>
      </c>
      <c r="G14030">
        <v>2791952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330000</v>
      </c>
      <c r="O14030">
        <v>3121952</v>
      </c>
      <c r="P14030" t="s">
        <v>5</v>
      </c>
      <c r="Q14030" t="s">
        <v>12</v>
      </c>
      <c r="R14030" t="s">
        <v>169</v>
      </c>
      <c r="S14030" t="s">
        <v>170</v>
      </c>
      <c r="T14030">
        <v>2014162.5806451612</v>
      </c>
      <c r="U14030">
        <v>1639822</v>
      </c>
      <c r="V14030">
        <v>-374340.58064516122</v>
      </c>
      <c r="W14030">
        <v>-0.18585420275519926</v>
      </c>
      <c r="X14030" t="s">
        <v>407</v>
      </c>
    </row>
    <row r="14031" spans="1:24" x14ac:dyDescent="0.35">
      <c r="A14031">
        <v>3300015864</v>
      </c>
      <c r="B14031" t="s">
        <v>168</v>
      </c>
      <c r="C14031" t="s">
        <v>168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342000</v>
      </c>
      <c r="O14031">
        <v>342000</v>
      </c>
      <c r="P14031" t="s">
        <v>5</v>
      </c>
      <c r="Q14031" t="s">
        <v>8</v>
      </c>
      <c r="R14031" t="s">
        <v>169</v>
      </c>
      <c r="S14031" t="s">
        <v>170</v>
      </c>
      <c r="T14031">
        <v>220645.16129032258</v>
      </c>
      <c r="U14031">
        <v>1046500</v>
      </c>
      <c r="V14031">
        <v>825854.83870967745</v>
      </c>
      <c r="W14031">
        <v>3.7429093567251464</v>
      </c>
      <c r="X14031" t="s">
        <v>238</v>
      </c>
    </row>
    <row r="14032" spans="1:24" x14ac:dyDescent="0.35">
      <c r="A14032">
        <v>3300014235</v>
      </c>
      <c r="B14032" t="s">
        <v>168</v>
      </c>
      <c r="C14032" t="s">
        <v>168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1407700</v>
      </c>
      <c r="O14032">
        <v>1407700</v>
      </c>
      <c r="P14032" t="s">
        <v>5</v>
      </c>
      <c r="Q14032" t="s">
        <v>7</v>
      </c>
      <c r="R14032" t="s">
        <v>169</v>
      </c>
      <c r="S14032" t="s">
        <v>170</v>
      </c>
      <c r="T14032">
        <v>908193.54838709685</v>
      </c>
      <c r="U14032">
        <v>1521500</v>
      </c>
      <c r="V14032">
        <v>613306.45161290315</v>
      </c>
      <c r="W14032">
        <v>0.67530368686509901</v>
      </c>
      <c r="X14032" t="s">
        <v>215</v>
      </c>
    </row>
    <row r="14033" spans="1:24" x14ac:dyDescent="0.35">
      <c r="A14033">
        <v>3301050160</v>
      </c>
      <c r="B14033" t="s">
        <v>168</v>
      </c>
      <c r="C14033" t="s">
        <v>168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72000</v>
      </c>
      <c r="O14033">
        <v>72000</v>
      </c>
      <c r="P14033" t="s">
        <v>5</v>
      </c>
      <c r="Q14033" t="s">
        <v>9</v>
      </c>
      <c r="R14033" t="s">
        <v>169</v>
      </c>
      <c r="S14033" t="s">
        <v>170</v>
      </c>
      <c r="T14033">
        <v>46451.612903225803</v>
      </c>
      <c r="U14033">
        <v>141489</v>
      </c>
      <c r="V14033">
        <v>95037.387096774197</v>
      </c>
      <c r="W14033">
        <v>2.0459437500000002</v>
      </c>
      <c r="X14033" t="s">
        <v>270</v>
      </c>
    </row>
    <row r="14034" spans="1:24" x14ac:dyDescent="0.35">
      <c r="A14034">
        <v>3301010666</v>
      </c>
      <c r="B14034" t="s">
        <v>168</v>
      </c>
      <c r="C14034" t="s">
        <v>168</v>
      </c>
      <c r="D14034">
        <v>0</v>
      </c>
      <c r="E14034">
        <v>0</v>
      </c>
      <c r="F14034">
        <v>0</v>
      </c>
      <c r="G14034">
        <v>0</v>
      </c>
      <c r="H14034">
        <v>12</v>
      </c>
      <c r="I14034">
        <v>390000</v>
      </c>
      <c r="J14034">
        <v>0</v>
      </c>
      <c r="K14034">
        <v>0</v>
      </c>
      <c r="L14034">
        <v>2</v>
      </c>
      <c r="M14034">
        <v>124800</v>
      </c>
      <c r="N14034">
        <v>165000</v>
      </c>
      <c r="O14034">
        <v>679800</v>
      </c>
      <c r="P14034" t="s">
        <v>5</v>
      </c>
      <c r="Q14034" t="s">
        <v>10</v>
      </c>
      <c r="R14034" t="s">
        <v>169</v>
      </c>
      <c r="S14034" t="s">
        <v>170</v>
      </c>
      <c r="T14034">
        <v>438580.6451612903</v>
      </c>
      <c r="U14034">
        <v>339600</v>
      </c>
      <c r="V14034">
        <v>-98980.645161290304</v>
      </c>
      <c r="W14034">
        <v>-0.22568402471315085</v>
      </c>
      <c r="X14034" t="s">
        <v>400</v>
      </c>
    </row>
    <row r="14035" spans="1:24" x14ac:dyDescent="0.35">
      <c r="A14035">
        <v>3301068733</v>
      </c>
      <c r="B14035" t="s">
        <v>168</v>
      </c>
      <c r="C14035" t="s">
        <v>168</v>
      </c>
      <c r="D14035">
        <v>0</v>
      </c>
      <c r="E14035">
        <v>0</v>
      </c>
      <c r="F14035">
        <v>4</v>
      </c>
      <c r="G14035">
        <v>185796</v>
      </c>
      <c r="H14035">
        <v>8</v>
      </c>
      <c r="I14035">
        <v>190000</v>
      </c>
      <c r="J14035">
        <v>0</v>
      </c>
      <c r="K14035">
        <v>0</v>
      </c>
      <c r="L14035">
        <v>14</v>
      </c>
      <c r="M14035">
        <v>763600</v>
      </c>
      <c r="N14035">
        <v>120000</v>
      </c>
      <c r="O14035">
        <v>1259396</v>
      </c>
      <c r="P14035" t="s">
        <v>5</v>
      </c>
      <c r="Q14035" t="s">
        <v>13</v>
      </c>
      <c r="R14035" t="s">
        <v>169</v>
      </c>
      <c r="S14035" t="s">
        <v>170</v>
      </c>
      <c r="T14035">
        <v>812513.54838709685</v>
      </c>
      <c r="U14035">
        <v>1065542</v>
      </c>
      <c r="V14035">
        <v>253028.45161290315</v>
      </c>
      <c r="W14035">
        <v>0.31141443993787488</v>
      </c>
      <c r="X14035" t="s">
        <v>252</v>
      </c>
    </row>
    <row r="14036" spans="1:24" x14ac:dyDescent="0.35">
      <c r="A14036">
        <v>3300009428</v>
      </c>
      <c r="B14036" t="s">
        <v>168</v>
      </c>
      <c r="C14036" t="s">
        <v>168</v>
      </c>
      <c r="D14036">
        <v>0</v>
      </c>
      <c r="E14036">
        <v>0</v>
      </c>
      <c r="F14036">
        <v>287</v>
      </c>
      <c r="G14036">
        <v>13901433</v>
      </c>
      <c r="H14036">
        <v>112</v>
      </c>
      <c r="I14036">
        <v>2729000</v>
      </c>
      <c r="J14036">
        <v>0</v>
      </c>
      <c r="K14036">
        <v>0</v>
      </c>
      <c r="L14036">
        <v>69</v>
      </c>
      <c r="M14036">
        <v>6409518</v>
      </c>
      <c r="N14036">
        <v>330000</v>
      </c>
      <c r="O14036">
        <v>23369951</v>
      </c>
      <c r="P14036" t="s">
        <v>5</v>
      </c>
      <c r="Q14036" t="s">
        <v>12</v>
      </c>
      <c r="R14036" t="s">
        <v>169</v>
      </c>
      <c r="S14036" t="s">
        <v>170</v>
      </c>
      <c r="T14036">
        <v>15077387.741935484</v>
      </c>
      <c r="U14036">
        <v>16577226</v>
      </c>
      <c r="V14036">
        <v>1499838.2580645159</v>
      </c>
      <c r="W14036">
        <v>9.947600232452336E-2</v>
      </c>
      <c r="X14036" t="s">
        <v>279</v>
      </c>
    </row>
    <row r="14037" spans="1:24" x14ac:dyDescent="0.35">
      <c r="A14037">
        <v>3301072681</v>
      </c>
      <c r="B14037" t="s">
        <v>168</v>
      </c>
      <c r="C14037" t="s">
        <v>168</v>
      </c>
      <c r="D14037">
        <v>0</v>
      </c>
      <c r="E14037">
        <v>0</v>
      </c>
      <c r="F14037">
        <v>61</v>
      </c>
      <c r="G14037">
        <v>2407438</v>
      </c>
      <c r="H14037">
        <v>38</v>
      </c>
      <c r="I14037">
        <v>1720000</v>
      </c>
      <c r="J14037">
        <v>0</v>
      </c>
      <c r="K14037">
        <v>0</v>
      </c>
      <c r="L14037">
        <v>37</v>
      </c>
      <c r="M14037">
        <v>2328800</v>
      </c>
      <c r="N14037">
        <v>30000</v>
      </c>
      <c r="O14037">
        <v>6486238</v>
      </c>
      <c r="P14037" t="s">
        <v>5</v>
      </c>
      <c r="Q14037" t="s">
        <v>14</v>
      </c>
      <c r="R14037" t="s">
        <v>347</v>
      </c>
      <c r="S14037" t="s">
        <v>170</v>
      </c>
      <c r="T14037">
        <v>4184669.6774193547</v>
      </c>
      <c r="U14037">
        <v>3924752</v>
      </c>
      <c r="V14037">
        <v>-259917.67741935467</v>
      </c>
      <c r="W14037">
        <v>-6.2111874402388523E-2</v>
      </c>
      <c r="X14037" t="s">
        <v>212</v>
      </c>
    </row>
    <row r="14038" spans="1:24" x14ac:dyDescent="0.35">
      <c r="A14038">
        <v>3300012017</v>
      </c>
      <c r="B14038" t="s">
        <v>168</v>
      </c>
      <c r="C14038" t="s">
        <v>168</v>
      </c>
      <c r="D14038">
        <v>0</v>
      </c>
      <c r="E14038">
        <v>0</v>
      </c>
      <c r="F14038">
        <v>24</v>
      </c>
      <c r="G14038">
        <v>793845</v>
      </c>
      <c r="H14038">
        <v>9</v>
      </c>
      <c r="I14038">
        <v>270000</v>
      </c>
      <c r="J14038">
        <v>0</v>
      </c>
      <c r="K14038">
        <v>0</v>
      </c>
      <c r="L14038">
        <v>20</v>
      </c>
      <c r="M14038">
        <v>1271670</v>
      </c>
      <c r="N14038">
        <v>379500</v>
      </c>
      <c r="O14038">
        <v>2715015</v>
      </c>
      <c r="P14038" t="s">
        <v>5</v>
      </c>
      <c r="Q14038" t="s">
        <v>17</v>
      </c>
      <c r="R14038" t="s">
        <v>169</v>
      </c>
      <c r="S14038" t="s">
        <v>170</v>
      </c>
      <c r="T14038">
        <v>1751622.5806451612</v>
      </c>
      <c r="U14038">
        <v>2072909</v>
      </c>
      <c r="V14038">
        <v>321286.41935483878</v>
      </c>
      <c r="W14038">
        <v>0.18342217262151417</v>
      </c>
      <c r="X14038" t="s">
        <v>286</v>
      </c>
    </row>
    <row r="14039" spans="1:24" x14ac:dyDescent="0.35">
      <c r="A14039">
        <v>3300002849</v>
      </c>
      <c r="B14039" t="s">
        <v>168</v>
      </c>
      <c r="C14039" t="s">
        <v>168</v>
      </c>
      <c r="D14039">
        <v>0</v>
      </c>
      <c r="E14039">
        <v>0</v>
      </c>
      <c r="F14039">
        <v>8</v>
      </c>
      <c r="G14039">
        <v>220392</v>
      </c>
      <c r="H14039">
        <v>20</v>
      </c>
      <c r="I14039">
        <v>765000</v>
      </c>
      <c r="J14039">
        <v>0</v>
      </c>
      <c r="K14039">
        <v>0</v>
      </c>
      <c r="L14039">
        <v>34</v>
      </c>
      <c r="M14039">
        <v>3556350</v>
      </c>
      <c r="N14039">
        <v>30000</v>
      </c>
      <c r="O14039">
        <v>4571742</v>
      </c>
      <c r="P14039" t="s">
        <v>5</v>
      </c>
      <c r="Q14039" t="s">
        <v>15</v>
      </c>
      <c r="R14039" t="s">
        <v>169</v>
      </c>
      <c r="S14039" t="s">
        <v>170</v>
      </c>
      <c r="T14039">
        <v>2949510.9677419355</v>
      </c>
      <c r="U14039">
        <v>1872639</v>
      </c>
      <c r="V14039">
        <v>-1076871.9677419355</v>
      </c>
      <c r="W14039">
        <v>-0.36510186926558852</v>
      </c>
      <c r="X14039" t="s">
        <v>412</v>
      </c>
    </row>
    <row r="14040" spans="1:24" x14ac:dyDescent="0.35">
      <c r="A14040">
        <v>6001136025</v>
      </c>
      <c r="B14040" t="s">
        <v>168</v>
      </c>
      <c r="C14040" t="s">
        <v>168</v>
      </c>
      <c r="D14040">
        <v>0</v>
      </c>
      <c r="E14040">
        <v>0</v>
      </c>
      <c r="F14040">
        <v>21</v>
      </c>
      <c r="G14040">
        <v>928979</v>
      </c>
      <c r="H14040">
        <v>3</v>
      </c>
      <c r="I14040">
        <v>300000</v>
      </c>
      <c r="J14040">
        <v>0</v>
      </c>
      <c r="K14040">
        <v>0</v>
      </c>
      <c r="L14040">
        <v>5</v>
      </c>
      <c r="M14040">
        <v>686050</v>
      </c>
      <c r="N14040">
        <v>150000</v>
      </c>
      <c r="O14040">
        <v>2065029</v>
      </c>
      <c r="P14040" t="s">
        <v>5</v>
      </c>
      <c r="Q14040" t="s">
        <v>14</v>
      </c>
      <c r="R14040" t="s">
        <v>169</v>
      </c>
      <c r="S14040" t="s">
        <v>170</v>
      </c>
      <c r="T14040">
        <v>1332276.7741935486</v>
      </c>
      <c r="U14040">
        <v>2048489</v>
      </c>
      <c r="V14040">
        <v>716212.2258064514</v>
      </c>
      <c r="W14040">
        <v>0.53758516224227337</v>
      </c>
      <c r="X14040" t="s">
        <v>402</v>
      </c>
    </row>
    <row r="14041" spans="1:24" x14ac:dyDescent="0.35">
      <c r="A14041">
        <v>3301044457</v>
      </c>
      <c r="B14041" t="s">
        <v>168</v>
      </c>
      <c r="C14041" t="s">
        <v>168</v>
      </c>
      <c r="D14041">
        <v>0</v>
      </c>
      <c r="E14041">
        <v>0</v>
      </c>
      <c r="F14041">
        <v>53</v>
      </c>
      <c r="G14041">
        <v>2016978</v>
      </c>
      <c r="H14041">
        <v>24</v>
      </c>
      <c r="I14041">
        <v>670000</v>
      </c>
      <c r="J14041">
        <v>0</v>
      </c>
      <c r="K14041">
        <v>0</v>
      </c>
      <c r="L14041">
        <v>29</v>
      </c>
      <c r="M14041">
        <v>1114800</v>
      </c>
      <c r="N14041">
        <v>180000</v>
      </c>
      <c r="O14041">
        <v>3981778</v>
      </c>
      <c r="P14041" t="s">
        <v>5</v>
      </c>
      <c r="Q14041" t="s">
        <v>15</v>
      </c>
      <c r="R14041" t="s">
        <v>169</v>
      </c>
      <c r="S14041" t="s">
        <v>170</v>
      </c>
      <c r="T14041">
        <v>2568889.0322580645</v>
      </c>
      <c r="U14041">
        <v>2090663</v>
      </c>
      <c r="V14041">
        <v>-478226.03225806449</v>
      </c>
      <c r="W14041">
        <v>-0.18616064230602514</v>
      </c>
      <c r="X14041" t="s">
        <v>321</v>
      </c>
    </row>
    <row r="14042" spans="1:24" x14ac:dyDescent="0.35">
      <c r="A14042">
        <v>3300010864</v>
      </c>
      <c r="B14042" t="s">
        <v>168</v>
      </c>
      <c r="C14042" t="s">
        <v>168</v>
      </c>
      <c r="D14042">
        <v>0</v>
      </c>
      <c r="E14042">
        <v>0</v>
      </c>
      <c r="F14042">
        <v>17</v>
      </c>
      <c r="G14042">
        <v>811593</v>
      </c>
      <c r="H14042">
        <v>19</v>
      </c>
      <c r="I14042">
        <v>585000</v>
      </c>
      <c r="J14042">
        <v>0</v>
      </c>
      <c r="K14042">
        <v>0</v>
      </c>
      <c r="L14042">
        <v>5</v>
      </c>
      <c r="M14042">
        <v>197652</v>
      </c>
      <c r="N14042">
        <v>397500</v>
      </c>
      <c r="O14042">
        <v>1991745</v>
      </c>
      <c r="P14042" t="s">
        <v>5</v>
      </c>
      <c r="Q14042" t="s">
        <v>12</v>
      </c>
      <c r="R14042" t="s">
        <v>169</v>
      </c>
      <c r="S14042" t="s">
        <v>170</v>
      </c>
      <c r="T14042">
        <v>1284996.7741935484</v>
      </c>
      <c r="U14042">
        <v>1076894</v>
      </c>
      <c r="V14042">
        <v>-208102.77419354836</v>
      </c>
      <c r="W14042">
        <v>-0.16194809074454808</v>
      </c>
      <c r="X14042" t="s">
        <v>205</v>
      </c>
    </row>
    <row r="14043" spans="1:24" x14ac:dyDescent="0.35">
      <c r="A14043">
        <v>3300013580</v>
      </c>
      <c r="B14043" t="s">
        <v>168</v>
      </c>
      <c r="C14043" t="s">
        <v>168</v>
      </c>
      <c r="D14043">
        <v>0</v>
      </c>
      <c r="E14043">
        <v>0</v>
      </c>
      <c r="F14043">
        <v>478</v>
      </c>
      <c r="G14043">
        <v>22602921</v>
      </c>
      <c r="H14043">
        <v>96</v>
      </c>
      <c r="I14043">
        <v>2992000</v>
      </c>
      <c r="J14043">
        <v>0</v>
      </c>
      <c r="K14043">
        <v>0</v>
      </c>
      <c r="L14043">
        <v>500</v>
      </c>
      <c r="M14043">
        <v>27337795</v>
      </c>
      <c r="N14043">
        <v>14240500</v>
      </c>
      <c r="O14043">
        <v>67173216</v>
      </c>
      <c r="P14043" t="s">
        <v>5</v>
      </c>
      <c r="Q14043" t="s">
        <v>12</v>
      </c>
      <c r="R14043" t="s">
        <v>169</v>
      </c>
      <c r="S14043" t="s">
        <v>170</v>
      </c>
      <c r="T14043">
        <v>43337558.709677421</v>
      </c>
      <c r="U14043">
        <v>32621835</v>
      </c>
      <c r="V14043">
        <v>-10715723.709677421</v>
      </c>
      <c r="W14043">
        <v>-0.2472618215867467</v>
      </c>
      <c r="X14043" t="s">
        <v>302</v>
      </c>
    </row>
    <row r="14044" spans="1:24" x14ac:dyDescent="0.35">
      <c r="A14044">
        <v>3300014294</v>
      </c>
      <c r="B14044" t="s">
        <v>168</v>
      </c>
      <c r="C14044" t="s">
        <v>168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342000</v>
      </c>
      <c r="O14044">
        <v>342000</v>
      </c>
      <c r="P14044" t="s">
        <v>5</v>
      </c>
      <c r="Q14044" t="s">
        <v>8</v>
      </c>
      <c r="R14044" t="s">
        <v>169</v>
      </c>
      <c r="S14044" t="s">
        <v>170</v>
      </c>
      <c r="T14044">
        <v>220645.16129032258</v>
      </c>
      <c r="U14044">
        <v>1046500</v>
      </c>
      <c r="V14044">
        <v>825854.83870967745</v>
      </c>
      <c r="W14044">
        <v>3.7429093567251464</v>
      </c>
      <c r="X14044" t="s">
        <v>264</v>
      </c>
    </row>
    <row r="14045" spans="1:24" x14ac:dyDescent="0.35">
      <c r="A14045">
        <v>6001133789</v>
      </c>
      <c r="B14045" t="s">
        <v>168</v>
      </c>
      <c r="C14045" t="s">
        <v>168</v>
      </c>
      <c r="D14045">
        <v>0</v>
      </c>
      <c r="E14045">
        <v>0</v>
      </c>
      <c r="F14045">
        <v>117</v>
      </c>
      <c r="G14045">
        <v>3292826</v>
      </c>
      <c r="H14045">
        <v>2</v>
      </c>
      <c r="I14045">
        <v>160000</v>
      </c>
      <c r="J14045">
        <v>0</v>
      </c>
      <c r="K14045">
        <v>0</v>
      </c>
      <c r="L14045">
        <v>8</v>
      </c>
      <c r="M14045">
        <v>499200</v>
      </c>
      <c r="N14045">
        <v>30000</v>
      </c>
      <c r="O14045">
        <v>3982026</v>
      </c>
      <c r="P14045" t="s">
        <v>5</v>
      </c>
      <c r="Q14045" t="s">
        <v>14</v>
      </c>
      <c r="R14045" t="s">
        <v>169</v>
      </c>
      <c r="S14045" t="s">
        <v>170</v>
      </c>
      <c r="T14045">
        <v>2569049.0322580645</v>
      </c>
      <c r="U14045">
        <v>3632647</v>
      </c>
      <c r="V14045">
        <v>1063597.9677419355</v>
      </c>
      <c r="W14045">
        <v>0.41400454190906832</v>
      </c>
      <c r="X14045" t="s">
        <v>231</v>
      </c>
    </row>
    <row r="14046" spans="1:24" x14ac:dyDescent="0.35">
      <c r="A14046">
        <v>3300005446</v>
      </c>
      <c r="B14046" t="s">
        <v>168</v>
      </c>
      <c r="C14046" t="s">
        <v>168</v>
      </c>
      <c r="D14046">
        <v>0</v>
      </c>
      <c r="E14046">
        <v>0</v>
      </c>
      <c r="F14046">
        <v>36</v>
      </c>
      <c r="G14046">
        <v>1263411</v>
      </c>
      <c r="H14046">
        <v>7</v>
      </c>
      <c r="I14046">
        <v>205000</v>
      </c>
      <c r="J14046">
        <v>0</v>
      </c>
      <c r="K14046">
        <v>0</v>
      </c>
      <c r="L14046">
        <v>2</v>
      </c>
      <c r="M14046">
        <v>104800</v>
      </c>
      <c r="N14046">
        <v>150000</v>
      </c>
      <c r="O14046">
        <v>1723211</v>
      </c>
      <c r="P14046" t="s">
        <v>5</v>
      </c>
      <c r="Q14046" t="s">
        <v>14</v>
      </c>
      <c r="R14046" t="s">
        <v>169</v>
      </c>
      <c r="S14046" t="s">
        <v>170</v>
      </c>
      <c r="T14046">
        <v>1111749.0322580645</v>
      </c>
      <c r="U14046">
        <v>1342072</v>
      </c>
      <c r="V14046">
        <v>230322.96774193551</v>
      </c>
      <c r="W14046">
        <v>0.20717172766422687</v>
      </c>
      <c r="X14046" t="s">
        <v>171</v>
      </c>
    </row>
    <row r="14047" spans="1:24" x14ac:dyDescent="0.35">
      <c r="A14047">
        <v>3301066307</v>
      </c>
      <c r="B14047" t="s">
        <v>168</v>
      </c>
      <c r="C14047" t="s">
        <v>168</v>
      </c>
      <c r="D14047">
        <v>0</v>
      </c>
      <c r="E14047">
        <v>0</v>
      </c>
      <c r="F14047">
        <v>61</v>
      </c>
      <c r="G14047">
        <v>2983363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154800</v>
      </c>
      <c r="N14047">
        <v>1145000</v>
      </c>
      <c r="O14047">
        <v>4283163</v>
      </c>
      <c r="P14047" t="s">
        <v>5</v>
      </c>
      <c r="Q14047" t="s">
        <v>12</v>
      </c>
      <c r="R14047" t="s">
        <v>169</v>
      </c>
      <c r="S14047" t="s">
        <v>170</v>
      </c>
      <c r="T14047">
        <v>2763330.9677419355</v>
      </c>
      <c r="U14047">
        <v>3360865</v>
      </c>
      <c r="V14047">
        <v>597534.03225806449</v>
      </c>
      <c r="W14047">
        <v>0.21623686747387394</v>
      </c>
      <c r="X14047" t="s">
        <v>257</v>
      </c>
    </row>
    <row r="14048" spans="1:24" x14ac:dyDescent="0.35">
      <c r="A14048">
        <v>3301009525</v>
      </c>
      <c r="B14048" t="s">
        <v>168</v>
      </c>
      <c r="C14048" t="s">
        <v>168</v>
      </c>
      <c r="D14048">
        <v>0</v>
      </c>
      <c r="E14048">
        <v>0</v>
      </c>
      <c r="F14048">
        <v>154</v>
      </c>
      <c r="G14048">
        <v>5620035</v>
      </c>
      <c r="H14048">
        <v>100</v>
      </c>
      <c r="I14048">
        <v>3945000</v>
      </c>
      <c r="J14048">
        <v>0</v>
      </c>
      <c r="K14048">
        <v>0</v>
      </c>
      <c r="L14048">
        <v>59</v>
      </c>
      <c r="M14048">
        <v>2559200</v>
      </c>
      <c r="N14048">
        <v>150000</v>
      </c>
      <c r="O14048">
        <v>12274235</v>
      </c>
      <c r="P14048" t="s">
        <v>5</v>
      </c>
      <c r="Q14048" t="s">
        <v>15</v>
      </c>
      <c r="R14048" t="s">
        <v>169</v>
      </c>
      <c r="S14048" t="s">
        <v>170</v>
      </c>
      <c r="T14048">
        <v>7918861.2903225804</v>
      </c>
      <c r="U14048">
        <v>9439877</v>
      </c>
      <c r="V14048">
        <v>1521015.7096774196</v>
      </c>
      <c r="W14048">
        <v>0.19207505396466673</v>
      </c>
      <c r="X14048" t="s">
        <v>321</v>
      </c>
    </row>
    <row r="14049" spans="1:24" x14ac:dyDescent="0.35">
      <c r="A14049">
        <v>3301000908</v>
      </c>
      <c r="B14049" t="s">
        <v>168</v>
      </c>
      <c r="C14049" t="s">
        <v>168</v>
      </c>
      <c r="D14049">
        <v>0</v>
      </c>
      <c r="E14049">
        <v>0</v>
      </c>
      <c r="F14049">
        <v>0</v>
      </c>
      <c r="G14049">
        <v>0</v>
      </c>
      <c r="H14049">
        <v>31</v>
      </c>
      <c r="I14049">
        <v>705000</v>
      </c>
      <c r="J14049">
        <v>0</v>
      </c>
      <c r="K14049">
        <v>0</v>
      </c>
      <c r="L14049">
        <v>0</v>
      </c>
      <c r="M14049">
        <v>0</v>
      </c>
      <c r="N14049">
        <v>495000</v>
      </c>
      <c r="O14049">
        <v>1200000</v>
      </c>
      <c r="P14049" t="s">
        <v>5</v>
      </c>
      <c r="Q14049" t="s">
        <v>17</v>
      </c>
      <c r="R14049" t="s">
        <v>169</v>
      </c>
      <c r="S14049" t="s">
        <v>170</v>
      </c>
      <c r="T14049">
        <v>774193.54838709685</v>
      </c>
      <c r="U14049">
        <v>932500</v>
      </c>
      <c r="V14049">
        <v>158306.45161290315</v>
      </c>
      <c r="W14049">
        <v>0.20447916666666655</v>
      </c>
      <c r="X14049" t="s">
        <v>311</v>
      </c>
    </row>
    <row r="14050" spans="1:24" x14ac:dyDescent="0.35">
      <c r="A14050">
        <v>3301070841</v>
      </c>
      <c r="B14050" t="s">
        <v>168</v>
      </c>
      <c r="C14050" t="s">
        <v>168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310000</v>
      </c>
      <c r="O14050">
        <v>310000</v>
      </c>
      <c r="P14050" t="s">
        <v>5</v>
      </c>
      <c r="Q14050" t="s">
        <v>10</v>
      </c>
      <c r="R14050" t="s">
        <v>169</v>
      </c>
      <c r="S14050" t="s">
        <v>170</v>
      </c>
      <c r="T14050">
        <v>200000</v>
      </c>
      <c r="U14050">
        <v>0</v>
      </c>
      <c r="V14050">
        <v>-200000</v>
      </c>
      <c r="W14050">
        <v>0</v>
      </c>
      <c r="X14050" t="s">
        <v>356</v>
      </c>
    </row>
    <row r="14051" spans="1:24" x14ac:dyDescent="0.35">
      <c r="A14051">
        <v>3301072257</v>
      </c>
      <c r="B14051" t="s">
        <v>168</v>
      </c>
      <c r="C14051" t="s">
        <v>168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207000</v>
      </c>
      <c r="O14051">
        <v>207000</v>
      </c>
      <c r="P14051" t="s">
        <v>5</v>
      </c>
      <c r="Q14051" t="s">
        <v>10</v>
      </c>
      <c r="R14051" t="s">
        <v>169</v>
      </c>
      <c r="S14051" t="s">
        <v>170</v>
      </c>
      <c r="T14051">
        <v>133548.38709677418</v>
      </c>
      <c r="U14051">
        <v>479200</v>
      </c>
      <c r="V14051">
        <v>345651.61290322582</v>
      </c>
      <c r="W14051">
        <v>2.5882125603864736</v>
      </c>
      <c r="X14051" t="s">
        <v>319</v>
      </c>
    </row>
    <row r="14052" spans="1:24" x14ac:dyDescent="0.35">
      <c r="A14052">
        <v>3300008652</v>
      </c>
      <c r="B14052" t="s">
        <v>168</v>
      </c>
      <c r="C14052" t="s">
        <v>168</v>
      </c>
      <c r="D14052">
        <v>0</v>
      </c>
      <c r="E14052">
        <v>0</v>
      </c>
      <c r="F14052">
        <v>3</v>
      </c>
      <c r="G14052">
        <v>82298</v>
      </c>
      <c r="H14052">
        <v>0</v>
      </c>
      <c r="I14052">
        <v>0</v>
      </c>
      <c r="J14052">
        <v>0</v>
      </c>
      <c r="K14052">
        <v>0</v>
      </c>
      <c r="L14052">
        <v>10</v>
      </c>
      <c r="M14052">
        <v>1394000</v>
      </c>
      <c r="N14052">
        <v>1125000</v>
      </c>
      <c r="O14052">
        <v>2601298</v>
      </c>
      <c r="P14052" t="s">
        <v>5</v>
      </c>
      <c r="Q14052" t="s">
        <v>12</v>
      </c>
      <c r="R14052" t="s">
        <v>169</v>
      </c>
      <c r="S14052" t="s">
        <v>170</v>
      </c>
      <c r="T14052">
        <v>1678256.7741935486</v>
      </c>
      <c r="U14052">
        <v>1759799</v>
      </c>
      <c r="V14052">
        <v>81542.225806451403</v>
      </c>
      <c r="W14052">
        <v>4.8587455185834072E-2</v>
      </c>
      <c r="X14052" t="s">
        <v>235</v>
      </c>
    </row>
    <row r="14053" spans="1:24" x14ac:dyDescent="0.35">
      <c r="A14053">
        <v>3301075747</v>
      </c>
      <c r="B14053" t="s">
        <v>168</v>
      </c>
      <c r="C14053" t="s">
        <v>168</v>
      </c>
      <c r="D14053">
        <v>0</v>
      </c>
      <c r="E14053">
        <v>0</v>
      </c>
      <c r="F14053">
        <v>30</v>
      </c>
      <c r="G14053">
        <v>787825</v>
      </c>
      <c r="H14053">
        <v>22</v>
      </c>
      <c r="I14053">
        <v>594000</v>
      </c>
      <c r="J14053">
        <v>0</v>
      </c>
      <c r="K14053">
        <v>0</v>
      </c>
      <c r="L14053">
        <v>0</v>
      </c>
      <c r="M14053">
        <v>0</v>
      </c>
      <c r="N14053">
        <v>280000</v>
      </c>
      <c r="O14053">
        <v>1661825</v>
      </c>
      <c r="P14053" t="s">
        <v>5</v>
      </c>
      <c r="Q14053" t="s">
        <v>13</v>
      </c>
      <c r="R14053" t="s">
        <v>169</v>
      </c>
      <c r="S14053" t="s">
        <v>170</v>
      </c>
      <c r="T14053">
        <v>1072145.1612903227</v>
      </c>
      <c r="U14053">
        <v>1200573</v>
      </c>
      <c r="V14053">
        <v>128427.83870967734</v>
      </c>
      <c r="W14053">
        <v>0.11978586794638413</v>
      </c>
      <c r="X14053" t="s">
        <v>186</v>
      </c>
    </row>
    <row r="14054" spans="1:24" x14ac:dyDescent="0.35">
      <c r="A14054">
        <v>3300027176</v>
      </c>
      <c r="B14054" t="s">
        <v>168</v>
      </c>
      <c r="C14054" t="s">
        <v>168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1207500</v>
      </c>
      <c r="O14054">
        <v>1207500</v>
      </c>
      <c r="P14054" t="s">
        <v>5</v>
      </c>
      <c r="Q14054" t="s">
        <v>6</v>
      </c>
      <c r="R14054" t="s">
        <v>181</v>
      </c>
      <c r="S14054" t="s">
        <v>170</v>
      </c>
      <c r="T14054">
        <v>779032.25806451612</v>
      </c>
      <c r="U14054">
        <v>901997</v>
      </c>
      <c r="V14054">
        <v>122964.74193548388</v>
      </c>
      <c r="W14054">
        <v>0.15784293995859211</v>
      </c>
      <c r="X14054" t="s">
        <v>373</v>
      </c>
    </row>
    <row r="14055" spans="1:24" x14ac:dyDescent="0.35">
      <c r="A14055">
        <v>3301070468</v>
      </c>
      <c r="B14055" t="s">
        <v>168</v>
      </c>
      <c r="C14055" t="s">
        <v>168</v>
      </c>
      <c r="D14055">
        <v>0</v>
      </c>
      <c r="E14055">
        <v>0</v>
      </c>
      <c r="F14055">
        <v>47</v>
      </c>
      <c r="G14055">
        <v>1412447</v>
      </c>
      <c r="H14055">
        <v>36</v>
      </c>
      <c r="I14055">
        <v>1210000</v>
      </c>
      <c r="J14055">
        <v>0</v>
      </c>
      <c r="K14055">
        <v>0</v>
      </c>
      <c r="L14055">
        <v>23</v>
      </c>
      <c r="M14055">
        <v>1165200</v>
      </c>
      <c r="N14055">
        <v>165000</v>
      </c>
      <c r="O14055">
        <v>3952647</v>
      </c>
      <c r="P14055" t="s">
        <v>5</v>
      </c>
      <c r="Q14055" t="s">
        <v>10</v>
      </c>
      <c r="R14055" t="s">
        <v>169</v>
      </c>
      <c r="S14055" t="s">
        <v>170</v>
      </c>
      <c r="T14055">
        <v>2550094.8387096771</v>
      </c>
      <c r="U14055">
        <v>3520157</v>
      </c>
      <c r="V14055">
        <v>970062.1612903229</v>
      </c>
      <c r="W14055">
        <v>0.38040238604661658</v>
      </c>
      <c r="X14055" t="s">
        <v>200</v>
      </c>
    </row>
    <row r="14056" spans="1:24" x14ac:dyDescent="0.35">
      <c r="A14056">
        <v>3301013132</v>
      </c>
      <c r="B14056" t="s">
        <v>168</v>
      </c>
      <c r="C14056" t="s">
        <v>168</v>
      </c>
      <c r="D14056">
        <v>0</v>
      </c>
      <c r="E14056">
        <v>0</v>
      </c>
      <c r="F14056">
        <v>6</v>
      </c>
      <c r="G14056">
        <v>158493</v>
      </c>
      <c r="H14056">
        <v>1</v>
      </c>
      <c r="I14056">
        <v>25000</v>
      </c>
      <c r="J14056">
        <v>0</v>
      </c>
      <c r="K14056">
        <v>0</v>
      </c>
      <c r="L14056">
        <v>2</v>
      </c>
      <c r="M14056">
        <v>74800</v>
      </c>
      <c r="N14056">
        <v>165000</v>
      </c>
      <c r="O14056">
        <v>423293</v>
      </c>
      <c r="P14056" t="s">
        <v>5</v>
      </c>
      <c r="Q14056" t="s">
        <v>10</v>
      </c>
      <c r="R14056" t="s">
        <v>169</v>
      </c>
      <c r="S14056" t="s">
        <v>170</v>
      </c>
      <c r="T14056">
        <v>273092.25806451612</v>
      </c>
      <c r="U14056">
        <v>626184</v>
      </c>
      <c r="V14056">
        <v>353091.74193548388</v>
      </c>
      <c r="W14056">
        <v>1.292939406037898</v>
      </c>
      <c r="X14056" t="s">
        <v>241</v>
      </c>
    </row>
    <row r="14057" spans="1:24" x14ac:dyDescent="0.35">
      <c r="A14057">
        <v>3301054390</v>
      </c>
      <c r="B14057" t="s">
        <v>168</v>
      </c>
      <c r="C14057" t="s">
        <v>168</v>
      </c>
      <c r="D14057">
        <v>0</v>
      </c>
      <c r="E14057">
        <v>0</v>
      </c>
      <c r="F14057">
        <v>0</v>
      </c>
      <c r="G14057">
        <v>0</v>
      </c>
      <c r="H14057">
        <v>3</v>
      </c>
      <c r="I14057">
        <v>15000</v>
      </c>
      <c r="J14057">
        <v>0</v>
      </c>
      <c r="K14057">
        <v>0</v>
      </c>
      <c r="L14057">
        <v>3</v>
      </c>
      <c r="M14057">
        <v>227200</v>
      </c>
      <c r="N14057">
        <v>150000</v>
      </c>
      <c r="O14057">
        <v>392200</v>
      </c>
      <c r="P14057" t="s">
        <v>5</v>
      </c>
      <c r="Q14057" t="s">
        <v>14</v>
      </c>
      <c r="R14057" t="s">
        <v>169</v>
      </c>
      <c r="S14057" t="s">
        <v>170</v>
      </c>
      <c r="T14057">
        <v>253032.25806451612</v>
      </c>
      <c r="U14057">
        <v>302200</v>
      </c>
      <c r="V14057">
        <v>49167.741935483878</v>
      </c>
      <c r="W14057">
        <v>0.19431412544620086</v>
      </c>
      <c r="X14057" t="s">
        <v>313</v>
      </c>
    </row>
    <row r="14058" spans="1:24" x14ac:dyDescent="0.35">
      <c r="A14058">
        <v>3300000466</v>
      </c>
      <c r="B14058" t="s">
        <v>168</v>
      </c>
      <c r="C14058" t="s">
        <v>168</v>
      </c>
      <c r="D14058">
        <v>0</v>
      </c>
      <c r="E14058">
        <v>0</v>
      </c>
      <c r="F14058">
        <v>15</v>
      </c>
      <c r="G14058">
        <v>455981</v>
      </c>
      <c r="H14058">
        <v>3</v>
      </c>
      <c r="I14058">
        <v>75000</v>
      </c>
      <c r="J14058">
        <v>0</v>
      </c>
      <c r="K14058">
        <v>0</v>
      </c>
      <c r="L14058">
        <v>0</v>
      </c>
      <c r="M14058">
        <v>0</v>
      </c>
      <c r="N14058">
        <v>150000</v>
      </c>
      <c r="O14058">
        <v>680981</v>
      </c>
      <c r="P14058" t="s">
        <v>5</v>
      </c>
      <c r="Q14058" t="s">
        <v>13</v>
      </c>
      <c r="R14058" t="s">
        <v>169</v>
      </c>
      <c r="S14058" t="s">
        <v>170</v>
      </c>
      <c r="T14058">
        <v>439342.58064516127</v>
      </c>
      <c r="U14058">
        <v>580087</v>
      </c>
      <c r="V14058">
        <v>140744.41935483873</v>
      </c>
      <c r="W14058">
        <v>0.32035232994753171</v>
      </c>
      <c r="X14058" t="s">
        <v>392</v>
      </c>
    </row>
    <row r="14059" spans="1:24" x14ac:dyDescent="0.35">
      <c r="A14059">
        <v>3300017086</v>
      </c>
      <c r="B14059" t="s">
        <v>168</v>
      </c>
      <c r="C14059" t="s">
        <v>168</v>
      </c>
      <c r="D14059">
        <v>0</v>
      </c>
      <c r="E14059">
        <v>0</v>
      </c>
      <c r="F14059">
        <v>228</v>
      </c>
      <c r="G14059">
        <v>11038174</v>
      </c>
      <c r="H14059">
        <v>9</v>
      </c>
      <c r="I14059">
        <v>585000</v>
      </c>
      <c r="J14059">
        <v>0</v>
      </c>
      <c r="K14059">
        <v>0</v>
      </c>
      <c r="L14059">
        <v>3</v>
      </c>
      <c r="M14059">
        <v>599558</v>
      </c>
      <c r="N14059">
        <v>1121500</v>
      </c>
      <c r="O14059">
        <v>13344232</v>
      </c>
      <c r="P14059" t="s">
        <v>5</v>
      </c>
      <c r="Q14059" t="s">
        <v>7</v>
      </c>
      <c r="R14059" t="s">
        <v>169</v>
      </c>
      <c r="S14059" t="s">
        <v>170</v>
      </c>
      <c r="T14059">
        <v>8609181.935483871</v>
      </c>
      <c r="U14059">
        <v>11719991</v>
      </c>
      <c r="V14059">
        <v>3110809.064516129</v>
      </c>
      <c r="W14059">
        <v>0.36133619754212898</v>
      </c>
      <c r="X14059" t="s">
        <v>203</v>
      </c>
    </row>
    <row r="14060" spans="1:24" x14ac:dyDescent="0.35">
      <c r="A14060">
        <v>3300024867</v>
      </c>
      <c r="B14060" t="s">
        <v>168</v>
      </c>
      <c r="C14060" t="s">
        <v>168</v>
      </c>
      <c r="D14060">
        <v>0</v>
      </c>
      <c r="E14060">
        <v>0</v>
      </c>
      <c r="F14060">
        <v>96</v>
      </c>
      <c r="G14060">
        <v>2665747</v>
      </c>
      <c r="H14060">
        <v>3</v>
      </c>
      <c r="I14060">
        <v>70000</v>
      </c>
      <c r="J14060">
        <v>0</v>
      </c>
      <c r="K14060">
        <v>0</v>
      </c>
      <c r="L14060">
        <v>0</v>
      </c>
      <c r="M14060">
        <v>0</v>
      </c>
      <c r="N14060">
        <v>846500</v>
      </c>
      <c r="O14060">
        <v>3582247</v>
      </c>
      <c r="P14060" t="s">
        <v>5</v>
      </c>
      <c r="Q14060" t="s">
        <v>8</v>
      </c>
      <c r="R14060" t="s">
        <v>169</v>
      </c>
      <c r="S14060" t="s">
        <v>170</v>
      </c>
      <c r="T14060">
        <v>2311127.0967741935</v>
      </c>
      <c r="U14060">
        <v>5218970</v>
      </c>
      <c r="V14060">
        <v>2907842.9032258065</v>
      </c>
      <c r="W14060">
        <v>1.2581925534448071</v>
      </c>
      <c r="X14060" t="s">
        <v>226</v>
      </c>
    </row>
    <row r="14061" spans="1:24" x14ac:dyDescent="0.35">
      <c r="A14061">
        <v>3300016534</v>
      </c>
      <c r="B14061" t="s">
        <v>168</v>
      </c>
      <c r="C14061" t="s">
        <v>168</v>
      </c>
      <c r="D14061">
        <v>0</v>
      </c>
      <c r="E14061">
        <v>0</v>
      </c>
      <c r="F14061">
        <v>1</v>
      </c>
      <c r="G14061">
        <v>25597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2887500</v>
      </c>
      <c r="O14061">
        <v>2913097</v>
      </c>
      <c r="P14061" t="s">
        <v>5</v>
      </c>
      <c r="Q14061" t="s">
        <v>6</v>
      </c>
      <c r="R14061" t="s">
        <v>169</v>
      </c>
      <c r="S14061" t="s">
        <v>170</v>
      </c>
      <c r="T14061">
        <v>1879417.4193548388</v>
      </c>
      <c r="U14061">
        <v>2797500</v>
      </c>
      <c r="V14061">
        <v>918082.58064516122</v>
      </c>
      <c r="W14061">
        <v>0.48849317410302495</v>
      </c>
      <c r="X14061" t="s">
        <v>309</v>
      </c>
    </row>
    <row r="14062" spans="1:24" x14ac:dyDescent="0.35">
      <c r="A14062">
        <v>3301006807</v>
      </c>
      <c r="B14062" t="s">
        <v>168</v>
      </c>
      <c r="C14062" t="s">
        <v>168</v>
      </c>
      <c r="D14062">
        <v>0</v>
      </c>
      <c r="E14062">
        <v>0</v>
      </c>
      <c r="F14062">
        <v>0</v>
      </c>
      <c r="G14062">
        <v>0</v>
      </c>
      <c r="H14062">
        <v>3</v>
      </c>
      <c r="I14062">
        <v>175000</v>
      </c>
      <c r="J14062">
        <v>0</v>
      </c>
      <c r="K14062">
        <v>0</v>
      </c>
      <c r="L14062">
        <v>0</v>
      </c>
      <c r="M14062">
        <v>0</v>
      </c>
      <c r="N14062">
        <v>190000</v>
      </c>
      <c r="O14062">
        <v>365000</v>
      </c>
      <c r="P14062" t="s">
        <v>5</v>
      </c>
      <c r="Q14062" t="s">
        <v>11</v>
      </c>
      <c r="R14062" t="s">
        <v>169</v>
      </c>
      <c r="S14062" t="s">
        <v>170</v>
      </c>
      <c r="T14062">
        <v>235483.87096774194</v>
      </c>
      <c r="U14062">
        <v>214000</v>
      </c>
      <c r="V14062">
        <v>-21483.870967741939</v>
      </c>
      <c r="W14062">
        <v>-9.1232876712328825E-2</v>
      </c>
      <c r="X14062" t="s">
        <v>263</v>
      </c>
    </row>
    <row r="14063" spans="1:24" x14ac:dyDescent="0.35">
      <c r="A14063">
        <v>3301023986</v>
      </c>
      <c r="B14063" t="s">
        <v>168</v>
      </c>
      <c r="C14063" t="s">
        <v>168</v>
      </c>
      <c r="D14063">
        <v>0</v>
      </c>
      <c r="E14063">
        <v>0</v>
      </c>
      <c r="F14063">
        <v>23</v>
      </c>
      <c r="G14063">
        <v>792477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150000</v>
      </c>
      <c r="O14063">
        <v>942477</v>
      </c>
      <c r="P14063" t="s">
        <v>5</v>
      </c>
      <c r="Q14063" t="s">
        <v>14</v>
      </c>
      <c r="R14063" t="s">
        <v>169</v>
      </c>
      <c r="S14063" t="s">
        <v>170</v>
      </c>
      <c r="T14063">
        <v>608049.67741935491</v>
      </c>
      <c r="U14063">
        <v>623478</v>
      </c>
      <c r="V14063">
        <v>15428.322580645094</v>
      </c>
      <c r="W14063">
        <v>2.5373457389410881E-2</v>
      </c>
      <c r="X14063" t="s">
        <v>268</v>
      </c>
    </row>
    <row r="14064" spans="1:24" x14ac:dyDescent="0.35">
      <c r="A14064">
        <v>3301001479</v>
      </c>
      <c r="B14064" t="s">
        <v>168</v>
      </c>
      <c r="C14064" t="s">
        <v>168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330000</v>
      </c>
      <c r="O14064">
        <v>330000</v>
      </c>
      <c r="P14064" t="s">
        <v>5</v>
      </c>
      <c r="Q14064" t="s">
        <v>12</v>
      </c>
      <c r="R14064" t="s">
        <v>169</v>
      </c>
      <c r="S14064" t="s">
        <v>170</v>
      </c>
      <c r="T14064">
        <v>212903.22580645164</v>
      </c>
      <c r="U14064">
        <v>177500</v>
      </c>
      <c r="V14064">
        <v>-35403.225806451635</v>
      </c>
      <c r="W14064">
        <v>-0.16628787878787887</v>
      </c>
      <c r="X14064" t="s">
        <v>383</v>
      </c>
    </row>
    <row r="14065" spans="1:24" x14ac:dyDescent="0.35">
      <c r="A14065">
        <v>3300008764</v>
      </c>
      <c r="B14065" t="s">
        <v>168</v>
      </c>
      <c r="C14065" t="s">
        <v>168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397500</v>
      </c>
      <c r="O14065">
        <v>397500</v>
      </c>
      <c r="P14065" t="s">
        <v>5</v>
      </c>
      <c r="Q14065" t="s">
        <v>12</v>
      </c>
      <c r="R14065" t="s">
        <v>169</v>
      </c>
      <c r="S14065" t="s">
        <v>170</v>
      </c>
      <c r="T14065">
        <v>256451.61290322579</v>
      </c>
      <c r="U14065">
        <v>574000</v>
      </c>
      <c r="V14065">
        <v>317548.38709677418</v>
      </c>
      <c r="W14065">
        <v>1.2382389937106919</v>
      </c>
      <c r="X14065" t="s">
        <v>257</v>
      </c>
    </row>
    <row r="14066" spans="1:24" x14ac:dyDescent="0.35">
      <c r="A14066">
        <v>3301001638</v>
      </c>
      <c r="B14066" t="s">
        <v>168</v>
      </c>
      <c r="C14066" t="s">
        <v>168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330000</v>
      </c>
      <c r="O14066">
        <v>330000</v>
      </c>
      <c r="P14066" t="s">
        <v>5</v>
      </c>
      <c r="Q14066" t="s">
        <v>12</v>
      </c>
      <c r="R14066" t="s">
        <v>169</v>
      </c>
      <c r="S14066" t="s">
        <v>170</v>
      </c>
      <c r="T14066">
        <v>212903.22580645164</v>
      </c>
      <c r="U14066">
        <v>330000</v>
      </c>
      <c r="V14066">
        <v>117096.77419354836</v>
      </c>
      <c r="W14066">
        <v>0.54999999999999982</v>
      </c>
      <c r="X14066" t="s">
        <v>271</v>
      </c>
    </row>
    <row r="14067" spans="1:24" x14ac:dyDescent="0.35">
      <c r="A14067">
        <v>3301076300</v>
      </c>
      <c r="B14067" t="s">
        <v>168</v>
      </c>
      <c r="C14067" t="s">
        <v>168</v>
      </c>
      <c r="D14067">
        <v>0</v>
      </c>
      <c r="E14067">
        <v>0</v>
      </c>
      <c r="F14067">
        <v>0</v>
      </c>
      <c r="G14067">
        <v>0</v>
      </c>
      <c r="H14067">
        <v>38</v>
      </c>
      <c r="I14067">
        <v>705000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705000</v>
      </c>
      <c r="P14067" t="s">
        <v>5</v>
      </c>
      <c r="Q14067" t="s">
        <v>9</v>
      </c>
      <c r="R14067" t="s">
        <v>169</v>
      </c>
      <c r="S14067" t="s">
        <v>170</v>
      </c>
      <c r="T14067">
        <v>454838.70967741933</v>
      </c>
      <c r="U14067">
        <v>360000</v>
      </c>
      <c r="V14067">
        <v>-94838.709677419334</v>
      </c>
      <c r="W14067">
        <v>-0.20851063829787231</v>
      </c>
      <c r="X14067" t="s">
        <v>258</v>
      </c>
    </row>
    <row r="14068" spans="1:24" x14ac:dyDescent="0.35">
      <c r="A14068">
        <v>3301064102</v>
      </c>
      <c r="B14068" t="s">
        <v>168</v>
      </c>
      <c r="C14068" t="s">
        <v>168</v>
      </c>
      <c r="D14068">
        <v>0</v>
      </c>
      <c r="E14068">
        <v>0</v>
      </c>
      <c r="F14068">
        <v>16</v>
      </c>
      <c r="G14068">
        <v>456483</v>
      </c>
      <c r="H14068">
        <v>22</v>
      </c>
      <c r="I14068">
        <v>570000</v>
      </c>
      <c r="J14068">
        <v>0</v>
      </c>
      <c r="K14068">
        <v>0</v>
      </c>
      <c r="L14068">
        <v>5</v>
      </c>
      <c r="M14068">
        <v>202000</v>
      </c>
      <c r="N14068">
        <v>30000</v>
      </c>
      <c r="O14068">
        <v>1258483</v>
      </c>
      <c r="P14068" t="s">
        <v>5</v>
      </c>
      <c r="Q14068" t="s">
        <v>15</v>
      </c>
      <c r="R14068" t="s">
        <v>169</v>
      </c>
      <c r="S14068" t="s">
        <v>170</v>
      </c>
      <c r="T14068">
        <v>811924.51612903224</v>
      </c>
      <c r="U14068">
        <v>804093</v>
      </c>
      <c r="V14068">
        <v>-7831.516129032243</v>
      </c>
      <c r="W14068">
        <v>-9.6456209579310892E-3</v>
      </c>
      <c r="X14068" t="s">
        <v>214</v>
      </c>
    </row>
    <row r="14069" spans="1:24" x14ac:dyDescent="0.35">
      <c r="A14069">
        <v>3300013779</v>
      </c>
      <c r="B14069" t="s">
        <v>168</v>
      </c>
      <c r="C14069" t="s">
        <v>168</v>
      </c>
      <c r="D14069">
        <v>0</v>
      </c>
      <c r="E14069">
        <v>0</v>
      </c>
      <c r="F14069">
        <v>32</v>
      </c>
      <c r="G14069">
        <v>1481648</v>
      </c>
      <c r="H14069">
        <v>11</v>
      </c>
      <c r="I14069">
        <v>395000</v>
      </c>
      <c r="J14069">
        <v>0</v>
      </c>
      <c r="K14069">
        <v>0</v>
      </c>
      <c r="L14069">
        <v>18</v>
      </c>
      <c r="M14069">
        <v>1193200</v>
      </c>
      <c r="N14069">
        <v>342000</v>
      </c>
      <c r="O14069">
        <v>3411848</v>
      </c>
      <c r="P14069" t="s">
        <v>5</v>
      </c>
      <c r="Q14069" t="s">
        <v>8</v>
      </c>
      <c r="R14069" t="s">
        <v>169</v>
      </c>
      <c r="S14069" t="s">
        <v>170</v>
      </c>
      <c r="T14069">
        <v>2201192.2580645159</v>
      </c>
      <c r="U14069">
        <v>2888879</v>
      </c>
      <c r="V14069">
        <v>687686.74193548411</v>
      </c>
      <c r="W14069">
        <v>0.31241557361289263</v>
      </c>
      <c r="X14069" t="s">
        <v>372</v>
      </c>
    </row>
    <row r="14070" spans="1:24" x14ac:dyDescent="0.35">
      <c r="A14070">
        <v>3301012806</v>
      </c>
      <c r="B14070" t="s">
        <v>168</v>
      </c>
      <c r="C14070" t="s">
        <v>168</v>
      </c>
      <c r="D14070">
        <v>0</v>
      </c>
      <c r="E14070">
        <v>0</v>
      </c>
      <c r="F14070">
        <v>58</v>
      </c>
      <c r="G14070">
        <v>1915416</v>
      </c>
      <c r="H14070">
        <v>100</v>
      </c>
      <c r="I14070">
        <v>1813000</v>
      </c>
      <c r="J14070">
        <v>286</v>
      </c>
      <c r="K14070">
        <v>3810950</v>
      </c>
      <c r="L14070">
        <v>16</v>
      </c>
      <c r="M14070">
        <v>757558</v>
      </c>
      <c r="N14070">
        <v>1604200</v>
      </c>
      <c r="O14070">
        <v>9901124</v>
      </c>
      <c r="P14070" t="s">
        <v>5</v>
      </c>
      <c r="Q14070" t="s">
        <v>16</v>
      </c>
      <c r="R14070" t="s">
        <v>169</v>
      </c>
      <c r="S14070" t="s">
        <v>170</v>
      </c>
      <c r="T14070">
        <v>6387821.935483871</v>
      </c>
      <c r="U14070">
        <v>5850252</v>
      </c>
      <c r="V14070">
        <v>-537569.93548387103</v>
      </c>
      <c r="W14070">
        <v>-8.4155435281893287E-2</v>
      </c>
      <c r="X14070" t="s">
        <v>384</v>
      </c>
    </row>
    <row r="14071" spans="1:24" x14ac:dyDescent="0.35">
      <c r="A14071">
        <v>3300024869</v>
      </c>
      <c r="B14071" t="s">
        <v>168</v>
      </c>
      <c r="C14071" t="s">
        <v>168</v>
      </c>
      <c r="D14071">
        <v>0</v>
      </c>
      <c r="E14071">
        <v>0</v>
      </c>
      <c r="F14071">
        <v>248</v>
      </c>
      <c r="G14071">
        <v>9676721</v>
      </c>
      <c r="H14071">
        <v>164</v>
      </c>
      <c r="I14071">
        <v>4945000</v>
      </c>
      <c r="J14071">
        <v>0</v>
      </c>
      <c r="K14071">
        <v>0</v>
      </c>
      <c r="L14071">
        <v>2</v>
      </c>
      <c r="M14071">
        <v>74800</v>
      </c>
      <c r="N14071">
        <v>1056700</v>
      </c>
      <c r="O14071">
        <v>15753221</v>
      </c>
      <c r="P14071" t="s">
        <v>5</v>
      </c>
      <c r="Q14071" t="s">
        <v>7</v>
      </c>
      <c r="R14071" t="s">
        <v>169</v>
      </c>
      <c r="S14071" t="s">
        <v>170</v>
      </c>
      <c r="T14071">
        <v>10163368.387096774</v>
      </c>
      <c r="U14071">
        <v>8573351</v>
      </c>
      <c r="V14071">
        <v>-1590017.3870967738</v>
      </c>
      <c r="W14071">
        <v>-0.15644590715765361</v>
      </c>
      <c r="X14071" t="s">
        <v>204</v>
      </c>
    </row>
    <row r="14072" spans="1:24" x14ac:dyDescent="0.35">
      <c r="A14072">
        <v>3300016542</v>
      </c>
      <c r="B14072" t="s">
        <v>168</v>
      </c>
      <c r="C14072" t="s">
        <v>168</v>
      </c>
      <c r="D14072">
        <v>0</v>
      </c>
      <c r="E14072">
        <v>0</v>
      </c>
      <c r="F14072">
        <v>140</v>
      </c>
      <c r="G14072">
        <v>6561874</v>
      </c>
      <c r="H14072">
        <v>39</v>
      </c>
      <c r="I14072">
        <v>915000</v>
      </c>
      <c r="J14072">
        <v>0</v>
      </c>
      <c r="K14072">
        <v>0</v>
      </c>
      <c r="L14072">
        <v>1</v>
      </c>
      <c r="M14072">
        <v>22400</v>
      </c>
      <c r="N14072">
        <v>1713500</v>
      </c>
      <c r="O14072">
        <v>9212774</v>
      </c>
      <c r="P14072" t="s">
        <v>5</v>
      </c>
      <c r="Q14072" t="s">
        <v>7</v>
      </c>
      <c r="R14072" t="s">
        <v>169</v>
      </c>
      <c r="S14072" t="s">
        <v>170</v>
      </c>
      <c r="T14072">
        <v>5943725.1612903224</v>
      </c>
      <c r="U14072">
        <v>7603966</v>
      </c>
      <c r="V14072">
        <v>1660240.8387096776</v>
      </c>
      <c r="W14072">
        <v>0.27932665014902147</v>
      </c>
      <c r="X14072" t="s">
        <v>305</v>
      </c>
    </row>
    <row r="14073" spans="1:24" x14ac:dyDescent="0.35">
      <c r="A14073">
        <v>3300012960</v>
      </c>
      <c r="B14073" t="s">
        <v>168</v>
      </c>
      <c r="C14073" t="s">
        <v>168</v>
      </c>
      <c r="D14073">
        <v>0</v>
      </c>
      <c r="E14073">
        <v>0</v>
      </c>
      <c r="F14073">
        <v>15</v>
      </c>
      <c r="G14073">
        <v>469398</v>
      </c>
      <c r="H14073">
        <v>21</v>
      </c>
      <c r="I14073">
        <v>390000</v>
      </c>
      <c r="J14073">
        <v>0</v>
      </c>
      <c r="K14073">
        <v>0</v>
      </c>
      <c r="L14073">
        <v>19</v>
      </c>
      <c r="M14073">
        <v>1161550</v>
      </c>
      <c r="N14073">
        <v>1304800</v>
      </c>
      <c r="O14073">
        <v>3325748</v>
      </c>
      <c r="P14073" t="s">
        <v>5</v>
      </c>
      <c r="Q14073" t="s">
        <v>17</v>
      </c>
      <c r="R14073" t="s">
        <v>169</v>
      </c>
      <c r="S14073" t="s">
        <v>170</v>
      </c>
      <c r="T14073">
        <v>2145643.8709677421</v>
      </c>
      <c r="U14073">
        <v>1420058</v>
      </c>
      <c r="V14073">
        <v>-725585.87096774206</v>
      </c>
      <c r="W14073">
        <v>-0.33816696274041214</v>
      </c>
      <c r="X14073" t="s">
        <v>253</v>
      </c>
    </row>
    <row r="14074" spans="1:24" x14ac:dyDescent="0.35">
      <c r="A14074">
        <v>3300011926</v>
      </c>
      <c r="B14074" t="s">
        <v>168</v>
      </c>
      <c r="C14074" t="s">
        <v>168</v>
      </c>
      <c r="D14074">
        <v>0</v>
      </c>
      <c r="E14074">
        <v>0</v>
      </c>
      <c r="F14074">
        <v>2</v>
      </c>
      <c r="G14074">
        <v>41400</v>
      </c>
      <c r="H14074">
        <v>1</v>
      </c>
      <c r="I14074">
        <v>50000</v>
      </c>
      <c r="J14074">
        <v>0</v>
      </c>
      <c r="K14074">
        <v>0</v>
      </c>
      <c r="L14074">
        <v>0</v>
      </c>
      <c r="M14074">
        <v>0</v>
      </c>
      <c r="N14074">
        <v>303000</v>
      </c>
      <c r="O14074">
        <v>394400</v>
      </c>
      <c r="P14074" t="s">
        <v>5</v>
      </c>
      <c r="Q14074" t="s">
        <v>12</v>
      </c>
      <c r="R14074" t="s">
        <v>169</v>
      </c>
      <c r="S14074" t="s">
        <v>170</v>
      </c>
      <c r="T14074">
        <v>254451.61290322579</v>
      </c>
      <c r="U14074">
        <v>204825</v>
      </c>
      <c r="V14074">
        <v>-49626.612903225789</v>
      </c>
      <c r="W14074">
        <v>-0.19503359533468556</v>
      </c>
      <c r="X14074" t="s">
        <v>248</v>
      </c>
    </row>
    <row r="14075" spans="1:24" x14ac:dyDescent="0.35">
      <c r="A14075">
        <v>3301042290</v>
      </c>
      <c r="B14075" t="s">
        <v>168</v>
      </c>
      <c r="C14075" t="s">
        <v>168</v>
      </c>
      <c r="D14075">
        <v>0</v>
      </c>
      <c r="E14075">
        <v>0</v>
      </c>
      <c r="F14075">
        <v>79</v>
      </c>
      <c r="G14075">
        <v>3312314</v>
      </c>
      <c r="H14075">
        <v>14</v>
      </c>
      <c r="I14075">
        <v>860000</v>
      </c>
      <c r="J14075">
        <v>0</v>
      </c>
      <c r="K14075">
        <v>0</v>
      </c>
      <c r="L14075">
        <v>2</v>
      </c>
      <c r="M14075">
        <v>304800</v>
      </c>
      <c r="N14075">
        <v>150000</v>
      </c>
      <c r="O14075">
        <v>4627114</v>
      </c>
      <c r="P14075" t="s">
        <v>5</v>
      </c>
      <c r="Q14075" t="s">
        <v>15</v>
      </c>
      <c r="R14075" t="s">
        <v>169</v>
      </c>
      <c r="S14075" t="s">
        <v>170</v>
      </c>
      <c r="T14075">
        <v>2985234.8387096776</v>
      </c>
      <c r="U14075">
        <v>2958337</v>
      </c>
      <c r="V14075">
        <v>-26897.83870967757</v>
      </c>
      <c r="W14075">
        <v>-9.0102923766305354E-3</v>
      </c>
      <c r="X14075" t="s">
        <v>173</v>
      </c>
    </row>
    <row r="14076" spans="1:24" x14ac:dyDescent="0.35">
      <c r="A14076">
        <v>6001142989</v>
      </c>
      <c r="B14076" t="s">
        <v>168</v>
      </c>
      <c r="C14076" t="s">
        <v>168</v>
      </c>
      <c r="D14076">
        <v>0</v>
      </c>
      <c r="E14076">
        <v>0</v>
      </c>
      <c r="F14076">
        <v>22</v>
      </c>
      <c r="G14076">
        <v>782478</v>
      </c>
      <c r="H14076">
        <v>26</v>
      </c>
      <c r="I14076">
        <v>975000</v>
      </c>
      <c r="J14076">
        <v>0</v>
      </c>
      <c r="K14076">
        <v>0</v>
      </c>
      <c r="L14076">
        <v>6</v>
      </c>
      <c r="M14076">
        <v>284400</v>
      </c>
      <c r="N14076">
        <v>150000</v>
      </c>
      <c r="O14076">
        <v>2191878</v>
      </c>
      <c r="P14076" t="s">
        <v>5</v>
      </c>
      <c r="Q14076" t="s">
        <v>14</v>
      </c>
      <c r="R14076" t="s">
        <v>169</v>
      </c>
      <c r="S14076" t="s">
        <v>170</v>
      </c>
      <c r="T14076">
        <v>1414114.8387096773</v>
      </c>
      <c r="U14076">
        <v>1115288</v>
      </c>
      <c r="V14076">
        <v>-298826.83870967734</v>
      </c>
      <c r="W14076">
        <v>-0.21131723572206118</v>
      </c>
      <c r="X14076" t="s">
        <v>313</v>
      </c>
    </row>
    <row r="14077" spans="1:24" x14ac:dyDescent="0.35">
      <c r="A14077">
        <v>3301042673</v>
      </c>
      <c r="B14077" t="s">
        <v>168</v>
      </c>
      <c r="C14077" t="s">
        <v>168</v>
      </c>
      <c r="D14077">
        <v>0</v>
      </c>
      <c r="E14077">
        <v>0</v>
      </c>
      <c r="F14077">
        <v>31</v>
      </c>
      <c r="G14077">
        <v>848198</v>
      </c>
      <c r="H14077">
        <v>28</v>
      </c>
      <c r="I14077">
        <v>355000</v>
      </c>
      <c r="J14077">
        <v>0</v>
      </c>
      <c r="K14077">
        <v>0</v>
      </c>
      <c r="L14077">
        <v>94</v>
      </c>
      <c r="M14077">
        <v>3075600</v>
      </c>
      <c r="N14077">
        <v>902500</v>
      </c>
      <c r="O14077">
        <v>5181298</v>
      </c>
      <c r="P14077" t="s">
        <v>5</v>
      </c>
      <c r="Q14077" t="s">
        <v>17</v>
      </c>
      <c r="R14077" t="s">
        <v>169</v>
      </c>
      <c r="S14077" t="s">
        <v>170</v>
      </c>
      <c r="T14077">
        <v>3342772.9032258065</v>
      </c>
      <c r="U14077">
        <v>3202697</v>
      </c>
      <c r="V14077">
        <v>-140075.90322580654</v>
      </c>
      <c r="W14077">
        <v>-4.190410395233013E-2</v>
      </c>
      <c r="X14077" t="s">
        <v>332</v>
      </c>
    </row>
    <row r="14078" spans="1:24" x14ac:dyDescent="0.35">
      <c r="A14078">
        <v>3300009287</v>
      </c>
      <c r="B14078" t="s">
        <v>168</v>
      </c>
      <c r="C14078" t="s">
        <v>168</v>
      </c>
      <c r="D14078">
        <v>0</v>
      </c>
      <c r="E14078">
        <v>0</v>
      </c>
      <c r="F14078">
        <v>13</v>
      </c>
      <c r="G14078">
        <v>488696</v>
      </c>
      <c r="H14078">
        <v>2</v>
      </c>
      <c r="I14078">
        <v>10000</v>
      </c>
      <c r="J14078">
        <v>0</v>
      </c>
      <c r="K14078">
        <v>0</v>
      </c>
      <c r="L14078">
        <v>1</v>
      </c>
      <c r="M14078">
        <v>22400</v>
      </c>
      <c r="N14078">
        <v>420000</v>
      </c>
      <c r="O14078">
        <v>941096</v>
      </c>
      <c r="P14078" t="s">
        <v>5</v>
      </c>
      <c r="Q14078" t="s">
        <v>17</v>
      </c>
      <c r="R14078" t="s">
        <v>169</v>
      </c>
      <c r="S14078" t="s">
        <v>170</v>
      </c>
      <c r="T14078">
        <v>607158.70967741928</v>
      </c>
      <c r="U14078">
        <v>901644</v>
      </c>
      <c r="V14078">
        <v>294485.29032258072</v>
      </c>
      <c r="W14078">
        <v>0.48502193187517562</v>
      </c>
      <c r="X14078" t="s">
        <v>253</v>
      </c>
    </row>
    <row r="14079" spans="1:24" x14ac:dyDescent="0.35">
      <c r="A14079">
        <v>3300023976</v>
      </c>
      <c r="B14079" t="s">
        <v>168</v>
      </c>
      <c r="C14079" t="s">
        <v>168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150000</v>
      </c>
      <c r="O14079">
        <v>150000</v>
      </c>
      <c r="P14079" t="s">
        <v>5</v>
      </c>
      <c r="Q14079" t="s">
        <v>10</v>
      </c>
      <c r="R14079" t="s">
        <v>169</v>
      </c>
      <c r="S14079" t="s">
        <v>170</v>
      </c>
      <c r="T14079">
        <v>96774.193548387106</v>
      </c>
      <c r="U14079">
        <v>150000</v>
      </c>
      <c r="V14079">
        <v>53225.806451612894</v>
      </c>
      <c r="W14079">
        <v>0.54999999999999982</v>
      </c>
      <c r="X14079" t="s">
        <v>272</v>
      </c>
    </row>
    <row r="14080" spans="1:24" x14ac:dyDescent="0.35">
      <c r="A14080">
        <v>3300006194</v>
      </c>
      <c r="B14080" t="s">
        <v>168</v>
      </c>
      <c r="C14080" t="s">
        <v>168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150000</v>
      </c>
      <c r="O14080">
        <v>150000</v>
      </c>
      <c r="P14080" t="s">
        <v>5</v>
      </c>
      <c r="Q14080" t="s">
        <v>14</v>
      </c>
      <c r="R14080" t="s">
        <v>169</v>
      </c>
      <c r="S14080" t="s">
        <v>170</v>
      </c>
      <c r="T14080">
        <v>96774.193548387106</v>
      </c>
      <c r="U14080">
        <v>30000</v>
      </c>
      <c r="V14080">
        <v>-66774.193548387106</v>
      </c>
      <c r="W14080">
        <v>-0.69</v>
      </c>
      <c r="X14080" t="s">
        <v>171</v>
      </c>
    </row>
    <row r="14081" spans="1:24" x14ac:dyDescent="0.35">
      <c r="A14081">
        <v>3300009673</v>
      </c>
      <c r="B14081" t="s">
        <v>168</v>
      </c>
      <c r="C14081" t="s">
        <v>168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370500</v>
      </c>
      <c r="O14081">
        <v>370500</v>
      </c>
      <c r="P14081" t="s">
        <v>5</v>
      </c>
      <c r="Q14081" t="s">
        <v>12</v>
      </c>
      <c r="R14081" t="s">
        <v>169</v>
      </c>
      <c r="S14081" t="s">
        <v>170</v>
      </c>
      <c r="T14081">
        <v>239032.25806451612</v>
      </c>
      <c r="U14081">
        <v>330000</v>
      </c>
      <c r="V14081">
        <v>90967.741935483878</v>
      </c>
      <c r="W14081">
        <v>0.38056680161943324</v>
      </c>
      <c r="X14081" t="s">
        <v>396</v>
      </c>
    </row>
    <row r="14082" spans="1:24" x14ac:dyDescent="0.35">
      <c r="A14082">
        <v>3300011736</v>
      </c>
      <c r="B14082" t="s">
        <v>168</v>
      </c>
      <c r="C14082" t="s">
        <v>168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717000</v>
      </c>
      <c r="O14082">
        <v>717000</v>
      </c>
      <c r="P14082" t="s">
        <v>5</v>
      </c>
      <c r="Q14082" t="s">
        <v>17</v>
      </c>
      <c r="R14082" t="s">
        <v>169</v>
      </c>
      <c r="S14082" t="s">
        <v>170</v>
      </c>
      <c r="T14082">
        <v>462580.6451612903</v>
      </c>
      <c r="U14082">
        <v>258000</v>
      </c>
      <c r="V14082">
        <v>-204580.6451612903</v>
      </c>
      <c r="W14082">
        <v>-0.44225941422594139</v>
      </c>
      <c r="X14082" t="s">
        <v>286</v>
      </c>
    </row>
    <row r="14083" spans="1:24" x14ac:dyDescent="0.35">
      <c r="A14083">
        <v>3300015632</v>
      </c>
      <c r="B14083" t="s">
        <v>168</v>
      </c>
      <c r="C14083" t="s">
        <v>168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566000</v>
      </c>
      <c r="O14083">
        <v>566000</v>
      </c>
      <c r="P14083" t="s">
        <v>5</v>
      </c>
      <c r="Q14083" t="s">
        <v>8</v>
      </c>
      <c r="R14083" t="s">
        <v>169</v>
      </c>
      <c r="S14083" t="s">
        <v>170</v>
      </c>
      <c r="T14083">
        <v>365161.29032258067</v>
      </c>
      <c r="U14083">
        <v>410000</v>
      </c>
      <c r="V14083">
        <v>44838.709677419334</v>
      </c>
      <c r="W14083">
        <v>0.12279151943462896</v>
      </c>
      <c r="X14083" t="s">
        <v>336</v>
      </c>
    </row>
    <row r="14084" spans="1:24" x14ac:dyDescent="0.35">
      <c r="A14084">
        <v>3301063596</v>
      </c>
      <c r="B14084" t="s">
        <v>168</v>
      </c>
      <c r="C14084" t="s">
        <v>168</v>
      </c>
      <c r="D14084">
        <v>0</v>
      </c>
      <c r="E14084">
        <v>0</v>
      </c>
      <c r="F14084">
        <v>241</v>
      </c>
      <c r="G14084">
        <v>10371972</v>
      </c>
      <c r="H14084">
        <v>57</v>
      </c>
      <c r="I14084">
        <v>1511000</v>
      </c>
      <c r="J14084">
        <v>0</v>
      </c>
      <c r="K14084">
        <v>0</v>
      </c>
      <c r="L14084">
        <v>0</v>
      </c>
      <c r="M14084">
        <v>0</v>
      </c>
      <c r="N14084">
        <v>352500</v>
      </c>
      <c r="O14084">
        <v>12235472</v>
      </c>
      <c r="P14084" t="s">
        <v>5</v>
      </c>
      <c r="Q14084" t="s">
        <v>17</v>
      </c>
      <c r="R14084" t="s">
        <v>169</v>
      </c>
      <c r="S14084" t="s">
        <v>170</v>
      </c>
      <c r="T14084">
        <v>7893852.9032258056</v>
      </c>
      <c r="U14084">
        <v>7874409</v>
      </c>
      <c r="V14084">
        <v>-19443.90322580561</v>
      </c>
      <c r="W14084">
        <v>-2.4631701989100696E-3</v>
      </c>
      <c r="X14084" t="s">
        <v>185</v>
      </c>
    </row>
    <row r="14085" spans="1:24" x14ac:dyDescent="0.35">
      <c r="A14085">
        <v>3300015391</v>
      </c>
      <c r="B14085" t="s">
        <v>168</v>
      </c>
      <c r="C14085" t="s">
        <v>168</v>
      </c>
      <c r="D14085">
        <v>0</v>
      </c>
      <c r="E14085">
        <v>0</v>
      </c>
      <c r="F14085">
        <v>33</v>
      </c>
      <c r="G14085">
        <v>1271139</v>
      </c>
      <c r="H14085">
        <v>19</v>
      </c>
      <c r="I14085">
        <v>617000</v>
      </c>
      <c r="J14085">
        <v>0</v>
      </c>
      <c r="K14085">
        <v>0</v>
      </c>
      <c r="L14085">
        <v>13</v>
      </c>
      <c r="M14085">
        <v>620447</v>
      </c>
      <c r="N14085">
        <v>1031100</v>
      </c>
      <c r="O14085">
        <v>3539686</v>
      </c>
      <c r="P14085" t="s">
        <v>5</v>
      </c>
      <c r="Q14085" t="s">
        <v>8</v>
      </c>
      <c r="R14085" t="s">
        <v>169</v>
      </c>
      <c r="S14085" t="s">
        <v>170</v>
      </c>
      <c r="T14085">
        <v>2283668.3870967743</v>
      </c>
      <c r="U14085">
        <v>4657356</v>
      </c>
      <c r="V14085">
        <v>2373687.6129032257</v>
      </c>
      <c r="W14085">
        <v>1.0394186942005588</v>
      </c>
      <c r="X14085" t="s">
        <v>393</v>
      </c>
    </row>
    <row r="14086" spans="1:24" x14ac:dyDescent="0.35">
      <c r="A14086">
        <v>3300015504</v>
      </c>
      <c r="B14086" t="s">
        <v>168</v>
      </c>
      <c r="C14086" t="s">
        <v>168</v>
      </c>
      <c r="D14086">
        <v>0</v>
      </c>
      <c r="E14086">
        <v>0</v>
      </c>
      <c r="F14086">
        <v>10</v>
      </c>
      <c r="G14086">
        <v>300481</v>
      </c>
      <c r="H14086">
        <v>1</v>
      </c>
      <c r="I14086">
        <v>10000</v>
      </c>
      <c r="J14086">
        <v>0</v>
      </c>
      <c r="K14086">
        <v>0</v>
      </c>
      <c r="L14086">
        <v>0</v>
      </c>
      <c r="M14086">
        <v>0</v>
      </c>
      <c r="N14086">
        <v>576700</v>
      </c>
      <c r="O14086">
        <v>887181</v>
      </c>
      <c r="P14086" t="s">
        <v>5</v>
      </c>
      <c r="Q14086" t="s">
        <v>8</v>
      </c>
      <c r="R14086" t="s">
        <v>169</v>
      </c>
      <c r="S14086" t="s">
        <v>170</v>
      </c>
      <c r="T14086">
        <v>572374.83870967745</v>
      </c>
      <c r="U14086">
        <v>1366373</v>
      </c>
      <c r="V14086">
        <v>793998.16129032255</v>
      </c>
      <c r="W14086">
        <v>1.3871996244283857</v>
      </c>
      <c r="X14086" t="s">
        <v>191</v>
      </c>
    </row>
    <row r="14087" spans="1:24" x14ac:dyDescent="0.35">
      <c r="A14087">
        <v>3301009738</v>
      </c>
      <c r="B14087" t="s">
        <v>168</v>
      </c>
      <c r="C14087" t="s">
        <v>168</v>
      </c>
      <c r="D14087">
        <v>0</v>
      </c>
      <c r="E14087">
        <v>0</v>
      </c>
      <c r="F14087">
        <v>350</v>
      </c>
      <c r="G14087">
        <v>13740268</v>
      </c>
      <c r="H14087">
        <v>177</v>
      </c>
      <c r="I14087">
        <v>5233000</v>
      </c>
      <c r="J14087">
        <v>0</v>
      </c>
      <c r="K14087">
        <v>0</v>
      </c>
      <c r="L14087">
        <v>2</v>
      </c>
      <c r="M14087">
        <v>304800</v>
      </c>
      <c r="N14087">
        <v>342000</v>
      </c>
      <c r="O14087">
        <v>19620068</v>
      </c>
      <c r="P14087" t="s">
        <v>5</v>
      </c>
      <c r="Q14087" t="s">
        <v>8</v>
      </c>
      <c r="R14087" t="s">
        <v>169</v>
      </c>
      <c r="S14087" t="s">
        <v>170</v>
      </c>
      <c r="T14087">
        <v>12658108.387096774</v>
      </c>
      <c r="U14087">
        <v>13540749</v>
      </c>
      <c r="V14087">
        <v>882640.61290322617</v>
      </c>
      <c r="W14087">
        <v>6.9729266483683938E-2</v>
      </c>
      <c r="X14087" t="s">
        <v>187</v>
      </c>
    </row>
    <row r="14088" spans="1:24" x14ac:dyDescent="0.35">
      <c r="A14088">
        <v>3300005602</v>
      </c>
      <c r="B14088" t="s">
        <v>168</v>
      </c>
      <c r="C14088" t="s">
        <v>168</v>
      </c>
      <c r="D14088">
        <v>0</v>
      </c>
      <c r="E14088">
        <v>0</v>
      </c>
      <c r="F14088">
        <v>49</v>
      </c>
      <c r="G14088">
        <v>1978951</v>
      </c>
      <c r="H14088">
        <v>35</v>
      </c>
      <c r="I14088">
        <v>1370000</v>
      </c>
      <c r="J14088">
        <v>0</v>
      </c>
      <c r="K14088">
        <v>0</v>
      </c>
      <c r="L14088">
        <v>0</v>
      </c>
      <c r="M14088">
        <v>0</v>
      </c>
      <c r="N14088">
        <v>150000</v>
      </c>
      <c r="O14088">
        <v>3498951</v>
      </c>
      <c r="P14088" t="s">
        <v>5</v>
      </c>
      <c r="Q14088" t="s">
        <v>14</v>
      </c>
      <c r="R14088" t="s">
        <v>207</v>
      </c>
      <c r="S14088" t="s">
        <v>170</v>
      </c>
      <c r="T14088">
        <v>2257387.7419354841</v>
      </c>
      <c r="U14088">
        <v>1986165</v>
      </c>
      <c r="V14088">
        <v>-271222.74193548411</v>
      </c>
      <c r="W14088">
        <v>-0.1201489389248378</v>
      </c>
      <c r="X14088" t="s">
        <v>266</v>
      </c>
    </row>
    <row r="14089" spans="1:24" x14ac:dyDescent="0.35">
      <c r="A14089">
        <v>3300013850</v>
      </c>
      <c r="B14089" t="s">
        <v>168</v>
      </c>
      <c r="C14089" t="s">
        <v>168</v>
      </c>
      <c r="D14089">
        <v>0</v>
      </c>
      <c r="E14089">
        <v>0</v>
      </c>
      <c r="F14089">
        <v>3</v>
      </c>
      <c r="G14089">
        <v>10497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1010500</v>
      </c>
      <c r="O14089">
        <v>1020997</v>
      </c>
      <c r="P14089" t="s">
        <v>5</v>
      </c>
      <c r="Q14089" t="s">
        <v>7</v>
      </c>
      <c r="R14089" t="s">
        <v>169</v>
      </c>
      <c r="S14089" t="s">
        <v>170</v>
      </c>
      <c r="T14089">
        <v>658707.74193548388</v>
      </c>
      <c r="U14089">
        <v>1099500</v>
      </c>
      <c r="V14089">
        <v>440792.25806451612</v>
      </c>
      <c r="W14089">
        <v>0.66917728455617409</v>
      </c>
      <c r="X14089" t="s">
        <v>215</v>
      </c>
    </row>
    <row r="14090" spans="1:24" x14ac:dyDescent="0.35">
      <c r="A14090">
        <v>3301070636</v>
      </c>
      <c r="B14090" t="s">
        <v>168</v>
      </c>
      <c r="C14090" t="s">
        <v>168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697500</v>
      </c>
      <c r="O14090">
        <v>697500</v>
      </c>
      <c r="P14090" t="s">
        <v>5</v>
      </c>
      <c r="Q14090" t="s">
        <v>6</v>
      </c>
      <c r="R14090" t="s">
        <v>181</v>
      </c>
      <c r="S14090" t="s">
        <v>170</v>
      </c>
      <c r="T14090">
        <v>450000</v>
      </c>
      <c r="U14090">
        <v>1574200</v>
      </c>
      <c r="V14090">
        <v>1124200</v>
      </c>
      <c r="W14090">
        <v>2.4982222222222221</v>
      </c>
      <c r="X14090" t="s">
        <v>342</v>
      </c>
    </row>
    <row r="14091" spans="1:24" x14ac:dyDescent="0.35">
      <c r="A14091">
        <v>3301055131</v>
      </c>
      <c r="B14091" t="s">
        <v>168</v>
      </c>
      <c r="C14091" t="s">
        <v>168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1595800</v>
      </c>
      <c r="O14091">
        <v>1595800</v>
      </c>
      <c r="P14091" t="s">
        <v>5</v>
      </c>
      <c r="Q14091" t="s">
        <v>16</v>
      </c>
      <c r="R14091" t="s">
        <v>169</v>
      </c>
      <c r="S14091" t="s">
        <v>170</v>
      </c>
      <c r="T14091">
        <v>1029548.3870967743</v>
      </c>
      <c r="U14091">
        <v>0</v>
      </c>
      <c r="V14091">
        <v>-1029548.3870967743</v>
      </c>
      <c r="W14091">
        <v>0</v>
      </c>
      <c r="X14091" t="s">
        <v>357</v>
      </c>
    </row>
    <row r="14092" spans="1:24" x14ac:dyDescent="0.35">
      <c r="A14092">
        <v>3300011313</v>
      </c>
      <c r="B14092" t="s">
        <v>168</v>
      </c>
      <c r="C14092" t="s">
        <v>168</v>
      </c>
      <c r="D14092">
        <v>0</v>
      </c>
      <c r="E14092">
        <v>0</v>
      </c>
      <c r="F14092">
        <v>13</v>
      </c>
      <c r="G14092">
        <v>498599</v>
      </c>
      <c r="H14092">
        <v>2</v>
      </c>
      <c r="I14092">
        <v>135000</v>
      </c>
      <c r="J14092">
        <v>0</v>
      </c>
      <c r="K14092">
        <v>0</v>
      </c>
      <c r="L14092">
        <v>4</v>
      </c>
      <c r="M14092">
        <v>179600</v>
      </c>
      <c r="N14092">
        <v>1176000</v>
      </c>
      <c r="O14092">
        <v>1989199</v>
      </c>
      <c r="P14092" t="s">
        <v>5</v>
      </c>
      <c r="Q14092" t="s">
        <v>17</v>
      </c>
      <c r="R14092" t="s">
        <v>169</v>
      </c>
      <c r="S14092" t="s">
        <v>170</v>
      </c>
      <c r="T14092">
        <v>1283354.1935483871</v>
      </c>
      <c r="U14092">
        <v>900143</v>
      </c>
      <c r="V14092">
        <v>-383211.19354838715</v>
      </c>
      <c r="W14092">
        <v>-0.29860127116492619</v>
      </c>
      <c r="X14092" t="s">
        <v>278</v>
      </c>
    </row>
    <row r="14093" spans="1:24" x14ac:dyDescent="0.35">
      <c r="A14093">
        <v>3301020289</v>
      </c>
      <c r="B14093" t="s">
        <v>168</v>
      </c>
      <c r="C14093" t="s">
        <v>168</v>
      </c>
      <c r="D14093">
        <v>0</v>
      </c>
      <c r="E14093">
        <v>0</v>
      </c>
      <c r="F14093">
        <v>163</v>
      </c>
      <c r="G14093">
        <v>4098925</v>
      </c>
      <c r="H14093">
        <v>12</v>
      </c>
      <c r="I14093">
        <v>200000</v>
      </c>
      <c r="J14093">
        <v>0</v>
      </c>
      <c r="K14093">
        <v>0</v>
      </c>
      <c r="L14093">
        <v>0</v>
      </c>
      <c r="M14093">
        <v>0</v>
      </c>
      <c r="N14093">
        <v>180000</v>
      </c>
      <c r="O14093">
        <v>4478925</v>
      </c>
      <c r="P14093" t="s">
        <v>5</v>
      </c>
      <c r="Q14093" t="s">
        <v>13</v>
      </c>
      <c r="R14093" t="s">
        <v>169</v>
      </c>
      <c r="S14093" t="s">
        <v>170</v>
      </c>
      <c r="T14093">
        <v>2889629.0322580645</v>
      </c>
      <c r="U14093">
        <v>2109509</v>
      </c>
      <c r="V14093">
        <v>-780120.03225806449</v>
      </c>
      <c r="W14093">
        <v>-0.26997238176571381</v>
      </c>
      <c r="X14093" t="s">
        <v>242</v>
      </c>
    </row>
    <row r="14094" spans="1:24" x14ac:dyDescent="0.35">
      <c r="A14094">
        <v>3301050372</v>
      </c>
      <c r="B14094" t="s">
        <v>168</v>
      </c>
      <c r="C14094" t="s">
        <v>168</v>
      </c>
      <c r="D14094">
        <v>0</v>
      </c>
      <c r="E14094">
        <v>0</v>
      </c>
      <c r="F14094">
        <v>30</v>
      </c>
      <c r="G14094">
        <v>998460</v>
      </c>
      <c r="H14094">
        <v>64</v>
      </c>
      <c r="I14094">
        <v>1700000</v>
      </c>
      <c r="J14094">
        <v>0</v>
      </c>
      <c r="K14094">
        <v>0</v>
      </c>
      <c r="L14094">
        <v>12</v>
      </c>
      <c r="M14094">
        <v>908800</v>
      </c>
      <c r="N14094">
        <v>764000</v>
      </c>
      <c r="O14094">
        <v>4371260</v>
      </c>
      <c r="P14094" t="s">
        <v>5</v>
      </c>
      <c r="Q14094" t="s">
        <v>9</v>
      </c>
      <c r="R14094" t="s">
        <v>169</v>
      </c>
      <c r="S14094" t="s">
        <v>170</v>
      </c>
      <c r="T14094">
        <v>2820167.7419354836</v>
      </c>
      <c r="U14094">
        <v>2634279</v>
      </c>
      <c r="V14094">
        <v>-185888.74193548365</v>
      </c>
      <c r="W14094">
        <v>-6.5914072830259407E-2</v>
      </c>
      <c r="X14094" t="s">
        <v>281</v>
      </c>
    </row>
    <row r="14095" spans="1:24" x14ac:dyDescent="0.35">
      <c r="A14095">
        <v>3300010329</v>
      </c>
      <c r="B14095" t="s">
        <v>168</v>
      </c>
      <c r="C14095" t="s">
        <v>168</v>
      </c>
      <c r="D14095">
        <v>0</v>
      </c>
      <c r="E14095">
        <v>0</v>
      </c>
      <c r="F14095">
        <v>98</v>
      </c>
      <c r="G14095">
        <v>4024486</v>
      </c>
      <c r="H14095">
        <v>36</v>
      </c>
      <c r="I14095">
        <v>950000</v>
      </c>
      <c r="J14095">
        <v>0</v>
      </c>
      <c r="K14095">
        <v>0</v>
      </c>
      <c r="L14095">
        <v>31</v>
      </c>
      <c r="M14095">
        <v>2224400</v>
      </c>
      <c r="N14095">
        <v>1054500</v>
      </c>
      <c r="O14095">
        <v>8253386</v>
      </c>
      <c r="P14095" t="s">
        <v>5</v>
      </c>
      <c r="Q14095" t="s">
        <v>17</v>
      </c>
      <c r="R14095" t="s">
        <v>169</v>
      </c>
      <c r="S14095" t="s">
        <v>170</v>
      </c>
      <c r="T14095">
        <v>5324765.1612903224</v>
      </c>
      <c r="U14095">
        <v>5441137</v>
      </c>
      <c r="V14095">
        <v>116371.83870967757</v>
      </c>
      <c r="W14095">
        <v>2.1854830247852286E-2</v>
      </c>
      <c r="X14095" t="s">
        <v>332</v>
      </c>
    </row>
    <row r="14096" spans="1:24" x14ac:dyDescent="0.35">
      <c r="A14096">
        <v>3301001649</v>
      </c>
      <c r="B14096" t="s">
        <v>168</v>
      </c>
      <c r="C14096" t="s">
        <v>168</v>
      </c>
      <c r="D14096">
        <v>0</v>
      </c>
      <c r="E14096">
        <v>0</v>
      </c>
      <c r="F14096">
        <v>2</v>
      </c>
      <c r="G14096">
        <v>129148</v>
      </c>
      <c r="H14096">
        <v>1</v>
      </c>
      <c r="I14096">
        <v>50000</v>
      </c>
      <c r="J14096">
        <v>0</v>
      </c>
      <c r="K14096">
        <v>0</v>
      </c>
      <c r="L14096">
        <v>16</v>
      </c>
      <c r="M14096">
        <v>418400</v>
      </c>
      <c r="N14096">
        <v>478000</v>
      </c>
      <c r="O14096">
        <v>1075548</v>
      </c>
      <c r="P14096" t="s">
        <v>5</v>
      </c>
      <c r="Q14096" t="s">
        <v>12</v>
      </c>
      <c r="R14096" t="s">
        <v>169</v>
      </c>
      <c r="S14096" t="s">
        <v>170</v>
      </c>
      <c r="T14096">
        <v>693901.93548387091</v>
      </c>
      <c r="U14096">
        <v>554523</v>
      </c>
      <c r="V14096">
        <v>-139378.93548387091</v>
      </c>
      <c r="W14096">
        <v>-0.20086258353880992</v>
      </c>
      <c r="X14096" t="s">
        <v>233</v>
      </c>
    </row>
    <row r="14097" spans="1:24" x14ac:dyDescent="0.35">
      <c r="A14097">
        <v>3300026924</v>
      </c>
      <c r="B14097" t="s">
        <v>168</v>
      </c>
      <c r="C14097" t="s">
        <v>168</v>
      </c>
      <c r="D14097">
        <v>0</v>
      </c>
      <c r="E14097">
        <v>0</v>
      </c>
      <c r="F14097">
        <v>0</v>
      </c>
      <c r="G14097">
        <v>0</v>
      </c>
      <c r="H14097">
        <v>3</v>
      </c>
      <c r="I14097">
        <v>50000</v>
      </c>
      <c r="J14097">
        <v>0</v>
      </c>
      <c r="K14097">
        <v>0</v>
      </c>
      <c r="L14097">
        <v>0</v>
      </c>
      <c r="M14097">
        <v>0</v>
      </c>
      <c r="N14097">
        <v>30000</v>
      </c>
      <c r="O14097">
        <v>80000</v>
      </c>
      <c r="P14097" t="s">
        <v>5</v>
      </c>
      <c r="Q14097" t="s">
        <v>10</v>
      </c>
      <c r="R14097" t="s">
        <v>169</v>
      </c>
      <c r="S14097" t="s">
        <v>170</v>
      </c>
      <c r="T14097">
        <v>51612.903225806447</v>
      </c>
      <c r="U14097">
        <v>189399</v>
      </c>
      <c r="V14097">
        <v>137786.09677419355</v>
      </c>
      <c r="W14097">
        <v>2.6696056250000004</v>
      </c>
      <c r="X14097" t="s">
        <v>337</v>
      </c>
    </row>
    <row r="14098" spans="1:24" x14ac:dyDescent="0.35">
      <c r="A14098">
        <v>3301063192</v>
      </c>
      <c r="B14098" t="s">
        <v>168</v>
      </c>
      <c r="C14098" t="s">
        <v>168</v>
      </c>
      <c r="D14098">
        <v>0</v>
      </c>
      <c r="E14098">
        <v>0</v>
      </c>
      <c r="F14098">
        <v>262</v>
      </c>
      <c r="G14098">
        <v>10981610</v>
      </c>
      <c r="H14098">
        <v>116</v>
      </c>
      <c r="I14098">
        <v>4487000</v>
      </c>
      <c r="J14098">
        <v>0</v>
      </c>
      <c r="K14098">
        <v>0</v>
      </c>
      <c r="L14098">
        <v>0</v>
      </c>
      <c r="M14098">
        <v>0</v>
      </c>
      <c r="N14098">
        <v>933000</v>
      </c>
      <c r="O14098">
        <v>16401610</v>
      </c>
      <c r="P14098" t="s">
        <v>5</v>
      </c>
      <c r="Q14098" t="s">
        <v>17</v>
      </c>
      <c r="R14098" t="s">
        <v>169</v>
      </c>
      <c r="S14098" t="s">
        <v>170</v>
      </c>
      <c r="T14098">
        <v>10581683.870967742</v>
      </c>
      <c r="U14098">
        <v>9969256</v>
      </c>
      <c r="V14098">
        <v>-612427.87096774206</v>
      </c>
      <c r="W14098">
        <v>-5.7876220688090951E-2</v>
      </c>
      <c r="X14098" t="s">
        <v>269</v>
      </c>
    </row>
    <row r="14099" spans="1:24" x14ac:dyDescent="0.35">
      <c r="A14099">
        <v>3300016412</v>
      </c>
      <c r="B14099" t="s">
        <v>168</v>
      </c>
      <c r="C14099" t="s">
        <v>168</v>
      </c>
      <c r="D14099">
        <v>0</v>
      </c>
      <c r="E14099">
        <v>0</v>
      </c>
      <c r="F14099">
        <v>33</v>
      </c>
      <c r="G14099">
        <v>1334168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304800</v>
      </c>
      <c r="N14099">
        <v>1773500</v>
      </c>
      <c r="O14099">
        <v>3412468</v>
      </c>
      <c r="P14099" t="s">
        <v>5</v>
      </c>
      <c r="Q14099" t="s">
        <v>7</v>
      </c>
      <c r="R14099" t="s">
        <v>169</v>
      </c>
      <c r="S14099" t="s">
        <v>170</v>
      </c>
      <c r="T14099">
        <v>2201592.2580645159</v>
      </c>
      <c r="U14099">
        <v>1834932</v>
      </c>
      <c r="V14099">
        <v>-366660.25806451589</v>
      </c>
      <c r="W14099">
        <v>-0.16654321740159894</v>
      </c>
      <c r="X14099" t="s">
        <v>203</v>
      </c>
    </row>
    <row r="14100" spans="1:24" x14ac:dyDescent="0.35">
      <c r="A14100">
        <v>3301064223</v>
      </c>
      <c r="B14100" t="s">
        <v>168</v>
      </c>
      <c r="C14100" t="s">
        <v>168</v>
      </c>
      <c r="D14100">
        <v>0</v>
      </c>
      <c r="E14100">
        <v>0</v>
      </c>
      <c r="F14100">
        <v>24</v>
      </c>
      <c r="G14100">
        <v>668622</v>
      </c>
      <c r="H14100">
        <v>32</v>
      </c>
      <c r="I14100">
        <v>635000</v>
      </c>
      <c r="J14100">
        <v>0</v>
      </c>
      <c r="K14100">
        <v>0</v>
      </c>
      <c r="L14100">
        <v>18</v>
      </c>
      <c r="M14100">
        <v>1126450</v>
      </c>
      <c r="N14100">
        <v>135000</v>
      </c>
      <c r="O14100">
        <v>2565072</v>
      </c>
      <c r="P14100" t="s">
        <v>5</v>
      </c>
      <c r="Q14100" t="s">
        <v>14</v>
      </c>
      <c r="R14100" t="s">
        <v>169</v>
      </c>
      <c r="S14100" t="s">
        <v>170</v>
      </c>
      <c r="T14100">
        <v>1654885.1612903227</v>
      </c>
      <c r="U14100">
        <v>1207988</v>
      </c>
      <c r="V14100">
        <v>-446897.16129032266</v>
      </c>
      <c r="W14100">
        <v>-0.27004723454156454</v>
      </c>
      <c r="X14100" t="s">
        <v>237</v>
      </c>
    </row>
    <row r="14101" spans="1:24" x14ac:dyDescent="0.35">
      <c r="A14101">
        <v>3300023322</v>
      </c>
      <c r="B14101" t="s">
        <v>168</v>
      </c>
      <c r="C14101" t="s">
        <v>168</v>
      </c>
      <c r="D14101">
        <v>0</v>
      </c>
      <c r="E14101">
        <v>0</v>
      </c>
      <c r="F14101">
        <v>115</v>
      </c>
      <c r="G14101">
        <v>5841931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330000</v>
      </c>
      <c r="O14101">
        <v>6171931</v>
      </c>
      <c r="P14101" t="s">
        <v>5</v>
      </c>
      <c r="Q14101" t="s">
        <v>12</v>
      </c>
      <c r="R14101" t="s">
        <v>169</v>
      </c>
      <c r="S14101" t="s">
        <v>170</v>
      </c>
      <c r="T14101">
        <v>3981890.9677419355</v>
      </c>
      <c r="U14101">
        <v>4336385</v>
      </c>
      <c r="V14101">
        <v>354494.03225806449</v>
      </c>
      <c r="W14101">
        <v>8.902655425020134E-2</v>
      </c>
      <c r="X14101" t="s">
        <v>383</v>
      </c>
    </row>
    <row r="14102" spans="1:24" x14ac:dyDescent="0.35">
      <c r="A14102">
        <v>3300016706</v>
      </c>
      <c r="B14102" t="s">
        <v>168</v>
      </c>
      <c r="C14102" t="s">
        <v>168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847100</v>
      </c>
      <c r="O14102">
        <v>847100</v>
      </c>
      <c r="P14102" t="s">
        <v>5</v>
      </c>
      <c r="Q14102" t="s">
        <v>6</v>
      </c>
      <c r="R14102" t="s">
        <v>169</v>
      </c>
      <c r="S14102" t="s">
        <v>170</v>
      </c>
      <c r="T14102">
        <v>546516.12903225806</v>
      </c>
      <c r="U14102">
        <v>479000</v>
      </c>
      <c r="V14102">
        <v>-67516.129032258061</v>
      </c>
      <c r="W14102">
        <v>-0.12353913351434309</v>
      </c>
      <c r="X14102" t="s">
        <v>363</v>
      </c>
    </row>
    <row r="14103" spans="1:24" x14ac:dyDescent="0.35">
      <c r="A14103">
        <v>3300027075</v>
      </c>
      <c r="B14103" t="s">
        <v>168</v>
      </c>
      <c r="C14103" t="s">
        <v>168</v>
      </c>
      <c r="D14103">
        <v>0</v>
      </c>
      <c r="E14103">
        <v>0</v>
      </c>
      <c r="F14103">
        <v>13</v>
      </c>
      <c r="G14103">
        <v>314686</v>
      </c>
      <c r="H14103">
        <v>58</v>
      </c>
      <c r="I14103">
        <v>1746000</v>
      </c>
      <c r="J14103">
        <v>0</v>
      </c>
      <c r="K14103">
        <v>0</v>
      </c>
      <c r="L14103">
        <v>5</v>
      </c>
      <c r="M14103">
        <v>172000</v>
      </c>
      <c r="N14103">
        <v>150000</v>
      </c>
      <c r="O14103">
        <v>2382686</v>
      </c>
      <c r="P14103" t="s">
        <v>5</v>
      </c>
      <c r="Q14103" t="s">
        <v>14</v>
      </c>
      <c r="R14103" t="s">
        <v>169</v>
      </c>
      <c r="S14103" t="s">
        <v>170</v>
      </c>
      <c r="T14103">
        <v>1537216.7741935486</v>
      </c>
      <c r="U14103">
        <v>2062672</v>
      </c>
      <c r="V14103">
        <v>525455.2258064514</v>
      </c>
      <c r="W14103">
        <v>0.34182246422734663</v>
      </c>
      <c r="X14103" t="s">
        <v>171</v>
      </c>
    </row>
    <row r="14104" spans="1:24" x14ac:dyDescent="0.35">
      <c r="A14104">
        <v>3301005470</v>
      </c>
      <c r="B14104" t="s">
        <v>168</v>
      </c>
      <c r="C14104" t="s">
        <v>168</v>
      </c>
      <c r="D14104">
        <v>0</v>
      </c>
      <c r="E14104">
        <v>0</v>
      </c>
      <c r="F14104">
        <v>32</v>
      </c>
      <c r="G14104">
        <v>2004865</v>
      </c>
      <c r="H14104">
        <v>10</v>
      </c>
      <c r="I14104">
        <v>780000</v>
      </c>
      <c r="J14104">
        <v>0</v>
      </c>
      <c r="K14104">
        <v>0</v>
      </c>
      <c r="L14104">
        <v>7</v>
      </c>
      <c r="M14104">
        <v>496800</v>
      </c>
      <c r="N14104">
        <v>150000</v>
      </c>
      <c r="O14104">
        <v>3431665</v>
      </c>
      <c r="P14104" t="s">
        <v>5</v>
      </c>
      <c r="Q14104" t="s">
        <v>10</v>
      </c>
      <c r="R14104" t="s">
        <v>169</v>
      </c>
      <c r="S14104" t="s">
        <v>170</v>
      </c>
      <c r="T14104">
        <v>2213977.4193548388</v>
      </c>
      <c r="U14104">
        <v>2344165</v>
      </c>
      <c r="V14104">
        <v>130187.58064516122</v>
      </c>
      <c r="W14104">
        <v>5.880257834025171E-2</v>
      </c>
      <c r="X14104" t="s">
        <v>334</v>
      </c>
    </row>
    <row r="14105" spans="1:24" x14ac:dyDescent="0.35">
      <c r="A14105">
        <v>3300017185</v>
      </c>
      <c r="B14105" t="s">
        <v>168</v>
      </c>
      <c r="C14105" t="s">
        <v>168</v>
      </c>
      <c r="D14105">
        <v>0</v>
      </c>
      <c r="E14105">
        <v>0</v>
      </c>
      <c r="F14105">
        <v>60</v>
      </c>
      <c r="G14105">
        <v>2624605</v>
      </c>
      <c r="H14105">
        <v>9</v>
      </c>
      <c r="I14105">
        <v>775000</v>
      </c>
      <c r="J14105">
        <v>0</v>
      </c>
      <c r="K14105">
        <v>0</v>
      </c>
      <c r="L14105">
        <v>2</v>
      </c>
      <c r="M14105">
        <v>304800</v>
      </c>
      <c r="N14105">
        <v>2113000</v>
      </c>
      <c r="O14105">
        <v>5817405</v>
      </c>
      <c r="P14105" t="s">
        <v>5</v>
      </c>
      <c r="Q14105" t="s">
        <v>7</v>
      </c>
      <c r="R14105" t="s">
        <v>169</v>
      </c>
      <c r="S14105" t="s">
        <v>170</v>
      </c>
      <c r="T14105">
        <v>3753164.5161290322</v>
      </c>
      <c r="U14105">
        <v>4919364</v>
      </c>
      <c r="V14105">
        <v>1166199.4838709678</v>
      </c>
      <c r="W14105">
        <v>0.31072431780149401</v>
      </c>
      <c r="X14105" t="s">
        <v>305</v>
      </c>
    </row>
    <row r="14106" spans="1:24" x14ac:dyDescent="0.35">
      <c r="A14106">
        <v>3300015536</v>
      </c>
      <c r="B14106" t="s">
        <v>168</v>
      </c>
      <c r="C14106" t="s">
        <v>168</v>
      </c>
      <c r="D14106">
        <v>0</v>
      </c>
      <c r="E14106">
        <v>0</v>
      </c>
      <c r="F14106">
        <v>105</v>
      </c>
      <c r="G14106">
        <v>4125971</v>
      </c>
      <c r="H14106">
        <v>5</v>
      </c>
      <c r="I14106">
        <v>160000</v>
      </c>
      <c r="J14106">
        <v>0</v>
      </c>
      <c r="K14106">
        <v>0</v>
      </c>
      <c r="L14106">
        <v>0</v>
      </c>
      <c r="M14106">
        <v>0</v>
      </c>
      <c r="N14106">
        <v>342000</v>
      </c>
      <c r="O14106">
        <v>4627971</v>
      </c>
      <c r="P14106" t="s">
        <v>5</v>
      </c>
      <c r="Q14106" t="s">
        <v>8</v>
      </c>
      <c r="R14106" t="s">
        <v>169</v>
      </c>
      <c r="S14106" t="s">
        <v>170</v>
      </c>
      <c r="T14106">
        <v>2985787.7419354836</v>
      </c>
      <c r="U14106">
        <v>3591680</v>
      </c>
      <c r="V14106">
        <v>605892.25806451635</v>
      </c>
      <c r="W14106">
        <v>0.20292542887585086</v>
      </c>
      <c r="X14106" t="s">
        <v>300</v>
      </c>
    </row>
    <row r="14107" spans="1:24" x14ac:dyDescent="0.35">
      <c r="A14107">
        <v>3300025662</v>
      </c>
      <c r="B14107" t="s">
        <v>168</v>
      </c>
      <c r="C14107" t="s">
        <v>168</v>
      </c>
      <c r="D14107">
        <v>0</v>
      </c>
      <c r="E14107">
        <v>0</v>
      </c>
      <c r="F14107">
        <v>104</v>
      </c>
      <c r="G14107">
        <v>4198706</v>
      </c>
      <c r="H14107">
        <v>93</v>
      </c>
      <c r="I14107">
        <v>3275000</v>
      </c>
      <c r="J14107">
        <v>0</v>
      </c>
      <c r="K14107">
        <v>0</v>
      </c>
      <c r="L14107">
        <v>2</v>
      </c>
      <c r="M14107">
        <v>74800</v>
      </c>
      <c r="N14107">
        <v>30000</v>
      </c>
      <c r="O14107">
        <v>7578506</v>
      </c>
      <c r="P14107" t="s">
        <v>5</v>
      </c>
      <c r="Q14107" t="s">
        <v>14</v>
      </c>
      <c r="R14107" t="s">
        <v>169</v>
      </c>
      <c r="S14107" t="s">
        <v>170</v>
      </c>
      <c r="T14107">
        <v>4889358.7096774196</v>
      </c>
      <c r="U14107">
        <v>4994644</v>
      </c>
      <c r="V14107">
        <v>105285.29032258037</v>
      </c>
      <c r="W14107">
        <v>2.1533558197354363E-2</v>
      </c>
      <c r="X14107" t="s">
        <v>339</v>
      </c>
    </row>
    <row r="14108" spans="1:24" x14ac:dyDescent="0.35">
      <c r="A14108">
        <v>3300005998</v>
      </c>
      <c r="B14108" t="s">
        <v>168</v>
      </c>
      <c r="C14108" t="s">
        <v>168</v>
      </c>
      <c r="D14108">
        <v>0</v>
      </c>
      <c r="E14108">
        <v>0</v>
      </c>
      <c r="F14108">
        <v>37</v>
      </c>
      <c r="G14108">
        <v>1489458</v>
      </c>
      <c r="H14108">
        <v>31</v>
      </c>
      <c r="I14108">
        <v>1275000</v>
      </c>
      <c r="J14108">
        <v>0</v>
      </c>
      <c r="K14108">
        <v>0</v>
      </c>
      <c r="L14108">
        <v>0</v>
      </c>
      <c r="M14108">
        <v>0</v>
      </c>
      <c r="N14108">
        <v>150000</v>
      </c>
      <c r="O14108">
        <v>2914458</v>
      </c>
      <c r="P14108" t="s">
        <v>5</v>
      </c>
      <c r="Q14108" t="s">
        <v>14</v>
      </c>
      <c r="R14108" t="s">
        <v>169</v>
      </c>
      <c r="S14108" t="s">
        <v>170</v>
      </c>
      <c r="T14108">
        <v>1880295.4838709678</v>
      </c>
      <c r="U14108">
        <v>2860262</v>
      </c>
      <c r="V14108">
        <v>979966.51612903224</v>
      </c>
      <c r="W14108">
        <v>0.52117687062225637</v>
      </c>
      <c r="X14108" t="s">
        <v>231</v>
      </c>
    </row>
    <row r="14109" spans="1:24" x14ac:dyDescent="0.35">
      <c r="A14109">
        <v>3301003298</v>
      </c>
      <c r="B14109" t="s">
        <v>168</v>
      </c>
      <c r="C14109" t="s">
        <v>168</v>
      </c>
      <c r="D14109">
        <v>0</v>
      </c>
      <c r="E14109">
        <v>0</v>
      </c>
      <c r="F14109">
        <v>66</v>
      </c>
      <c r="G14109">
        <v>2300921</v>
      </c>
      <c r="H14109">
        <v>49</v>
      </c>
      <c r="I14109">
        <v>1657000</v>
      </c>
      <c r="J14109">
        <v>0</v>
      </c>
      <c r="K14109">
        <v>0</v>
      </c>
      <c r="L14109">
        <v>30</v>
      </c>
      <c r="M14109">
        <v>1752000</v>
      </c>
      <c r="N14109">
        <v>30000</v>
      </c>
      <c r="O14109">
        <v>5739921</v>
      </c>
      <c r="P14109" t="s">
        <v>5</v>
      </c>
      <c r="Q14109" t="s">
        <v>9</v>
      </c>
      <c r="R14109" t="s">
        <v>169</v>
      </c>
      <c r="S14109" t="s">
        <v>170</v>
      </c>
      <c r="T14109">
        <v>3703174.8387096776</v>
      </c>
      <c r="U14109">
        <v>2820456</v>
      </c>
      <c r="V14109">
        <v>-882718.83870967757</v>
      </c>
      <c r="W14109">
        <v>-0.23836812388184436</v>
      </c>
      <c r="X14109" t="s">
        <v>239</v>
      </c>
    </row>
    <row r="14110" spans="1:24" x14ac:dyDescent="0.35">
      <c r="A14110">
        <v>3301039089</v>
      </c>
      <c r="B14110" t="s">
        <v>168</v>
      </c>
      <c r="C14110" t="s">
        <v>168</v>
      </c>
      <c r="D14110">
        <v>0</v>
      </c>
      <c r="E14110">
        <v>0</v>
      </c>
      <c r="F14110">
        <v>162</v>
      </c>
      <c r="G14110">
        <v>5329709</v>
      </c>
      <c r="H14110">
        <v>157</v>
      </c>
      <c r="I14110">
        <v>3490000</v>
      </c>
      <c r="J14110">
        <v>0</v>
      </c>
      <c r="K14110">
        <v>0</v>
      </c>
      <c r="L14110">
        <v>11</v>
      </c>
      <c r="M14110">
        <v>446400</v>
      </c>
      <c r="N14110">
        <v>6145000</v>
      </c>
      <c r="O14110">
        <v>15411109</v>
      </c>
      <c r="P14110" t="s">
        <v>5</v>
      </c>
      <c r="Q14110" t="s">
        <v>16</v>
      </c>
      <c r="R14110" t="s">
        <v>169</v>
      </c>
      <c r="S14110" t="s">
        <v>170</v>
      </c>
      <c r="T14110">
        <v>9942650.9677419364</v>
      </c>
      <c r="U14110">
        <v>13206125</v>
      </c>
      <c r="V14110">
        <v>3263474.0322580636</v>
      </c>
      <c r="W14110">
        <v>0.3282297691879279</v>
      </c>
      <c r="X14110" t="s">
        <v>312</v>
      </c>
    </row>
    <row r="14111" spans="1:24" x14ac:dyDescent="0.35">
      <c r="A14111">
        <v>3301044070</v>
      </c>
      <c r="B14111" t="s">
        <v>168</v>
      </c>
      <c r="C14111" t="s">
        <v>168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196000</v>
      </c>
      <c r="O14111">
        <v>196000</v>
      </c>
      <c r="P14111" t="s">
        <v>5</v>
      </c>
      <c r="Q14111" t="s">
        <v>11</v>
      </c>
      <c r="R14111" t="s">
        <v>169</v>
      </c>
      <c r="S14111" t="s">
        <v>170</v>
      </c>
      <c r="T14111">
        <v>126451.61290322582</v>
      </c>
      <c r="U14111">
        <v>202000</v>
      </c>
      <c r="V14111">
        <v>75548.387096774182</v>
      </c>
      <c r="W14111">
        <v>0.59744897959183652</v>
      </c>
      <c r="X14111" t="s">
        <v>172</v>
      </c>
    </row>
    <row r="14112" spans="1:24" x14ac:dyDescent="0.35">
      <c r="A14112">
        <v>3301076990</v>
      </c>
      <c r="B14112" t="s">
        <v>168</v>
      </c>
      <c r="C14112" t="s">
        <v>168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240000</v>
      </c>
      <c r="O14112">
        <v>240000</v>
      </c>
      <c r="P14112" t="s">
        <v>5</v>
      </c>
      <c r="Q14112" t="s">
        <v>12</v>
      </c>
      <c r="R14112" t="s">
        <v>169</v>
      </c>
      <c r="S14112" t="s">
        <v>170</v>
      </c>
      <c r="T14112">
        <v>154838.70967741936</v>
      </c>
      <c r="U14112">
        <v>130599</v>
      </c>
      <c r="V14112">
        <v>-24239.709677419363</v>
      </c>
      <c r="W14112">
        <v>-0.15654812500000004</v>
      </c>
      <c r="X14112" t="s">
        <v>380</v>
      </c>
    </row>
    <row r="14113" spans="1:24" x14ac:dyDescent="0.35">
      <c r="A14113">
        <v>3301048956</v>
      </c>
      <c r="B14113" t="s">
        <v>168</v>
      </c>
      <c r="C14113" t="s">
        <v>168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1920000</v>
      </c>
      <c r="O14113">
        <v>1920000</v>
      </c>
      <c r="P14113" t="s">
        <v>5</v>
      </c>
      <c r="Q14113" t="s">
        <v>6</v>
      </c>
      <c r="R14113" t="s">
        <v>169</v>
      </c>
      <c r="S14113" t="s">
        <v>170</v>
      </c>
      <c r="T14113">
        <v>1238709.6774193549</v>
      </c>
      <c r="U14113">
        <v>3292500</v>
      </c>
      <c r="V14113">
        <v>2053790.3225806451</v>
      </c>
      <c r="W14113">
        <v>1.6580078124999997</v>
      </c>
      <c r="X14113" t="s">
        <v>309</v>
      </c>
    </row>
    <row r="14114" spans="1:24" x14ac:dyDescent="0.35">
      <c r="A14114">
        <v>3301061239</v>
      </c>
      <c r="B14114" t="s">
        <v>168</v>
      </c>
      <c r="C14114" t="s">
        <v>168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30000</v>
      </c>
      <c r="O14114">
        <v>30000</v>
      </c>
      <c r="P14114" t="s">
        <v>5</v>
      </c>
      <c r="Q14114" t="s">
        <v>11</v>
      </c>
      <c r="R14114" t="s">
        <v>169</v>
      </c>
      <c r="S14114" t="s">
        <v>170</v>
      </c>
      <c r="T14114">
        <v>19354.83870967742</v>
      </c>
      <c r="U14114">
        <v>30000</v>
      </c>
      <c r="V14114">
        <v>10645.16129032258</v>
      </c>
      <c r="W14114">
        <v>0.54999999999999982</v>
      </c>
      <c r="X14114" t="s">
        <v>193</v>
      </c>
    </row>
    <row r="14115" spans="1:24" x14ac:dyDescent="0.35">
      <c r="A14115">
        <v>3300023252</v>
      </c>
      <c r="B14115" t="s">
        <v>168</v>
      </c>
      <c r="C14115" t="s">
        <v>168</v>
      </c>
      <c r="D14115">
        <v>0</v>
      </c>
      <c r="E14115">
        <v>0</v>
      </c>
      <c r="F14115">
        <v>0</v>
      </c>
      <c r="G14115">
        <v>0</v>
      </c>
      <c r="H14115">
        <v>2</v>
      </c>
      <c r="I14115">
        <v>20000</v>
      </c>
      <c r="J14115">
        <v>0</v>
      </c>
      <c r="K14115">
        <v>0</v>
      </c>
      <c r="L14115">
        <v>4</v>
      </c>
      <c r="M14115">
        <v>119600</v>
      </c>
      <c r="N14115">
        <v>303000</v>
      </c>
      <c r="O14115">
        <v>442600</v>
      </c>
      <c r="P14115" t="s">
        <v>5</v>
      </c>
      <c r="Q14115" t="s">
        <v>12</v>
      </c>
      <c r="R14115" t="s">
        <v>169</v>
      </c>
      <c r="S14115" t="s">
        <v>170</v>
      </c>
      <c r="T14115">
        <v>285548.38709677418</v>
      </c>
      <c r="U14115">
        <v>303000</v>
      </c>
      <c r="V14115">
        <v>17451.612903225818</v>
      </c>
      <c r="W14115">
        <v>6.1116131947582586E-2</v>
      </c>
      <c r="X14115" t="s">
        <v>219</v>
      </c>
    </row>
    <row r="14116" spans="1:24" x14ac:dyDescent="0.35">
      <c r="A14116">
        <v>3301024376</v>
      </c>
      <c r="B14116" t="s">
        <v>168</v>
      </c>
      <c r="C14116" t="s">
        <v>168</v>
      </c>
      <c r="D14116">
        <v>0</v>
      </c>
      <c r="E14116">
        <v>0</v>
      </c>
      <c r="F14116">
        <v>30</v>
      </c>
      <c r="G14116">
        <v>833463</v>
      </c>
      <c r="H14116">
        <v>20</v>
      </c>
      <c r="I14116">
        <v>485000</v>
      </c>
      <c r="J14116">
        <v>0</v>
      </c>
      <c r="K14116">
        <v>0</v>
      </c>
      <c r="L14116">
        <v>8</v>
      </c>
      <c r="M14116">
        <v>319200</v>
      </c>
      <c r="N14116">
        <v>150000</v>
      </c>
      <c r="O14116">
        <v>1787663</v>
      </c>
      <c r="P14116" t="s">
        <v>5</v>
      </c>
      <c r="Q14116" t="s">
        <v>15</v>
      </c>
      <c r="R14116" t="s">
        <v>169</v>
      </c>
      <c r="S14116" t="s">
        <v>170</v>
      </c>
      <c r="T14116">
        <v>1153330.9677419355</v>
      </c>
      <c r="U14116">
        <v>1792776</v>
      </c>
      <c r="V14116">
        <v>639445.03225806449</v>
      </c>
      <c r="W14116">
        <v>0.5544332460872099</v>
      </c>
      <c r="X14116" t="s">
        <v>322</v>
      </c>
    </row>
    <row r="14117" spans="1:24" x14ac:dyDescent="0.35">
      <c r="A14117">
        <v>3300000318</v>
      </c>
      <c r="B14117" t="s">
        <v>168</v>
      </c>
      <c r="C14117" t="s">
        <v>168</v>
      </c>
      <c r="D14117">
        <v>0</v>
      </c>
      <c r="E14117">
        <v>0</v>
      </c>
      <c r="F14117">
        <v>126</v>
      </c>
      <c r="G14117">
        <v>4256959</v>
      </c>
      <c r="H14117">
        <v>1</v>
      </c>
      <c r="I14117">
        <v>15000</v>
      </c>
      <c r="J14117">
        <v>0</v>
      </c>
      <c r="K14117">
        <v>0</v>
      </c>
      <c r="L14117">
        <v>0</v>
      </c>
      <c r="M14117">
        <v>0</v>
      </c>
      <c r="N14117">
        <v>150000</v>
      </c>
      <c r="O14117">
        <v>4421959</v>
      </c>
      <c r="P14117" t="s">
        <v>5</v>
      </c>
      <c r="Q14117" t="s">
        <v>13</v>
      </c>
      <c r="R14117" t="s">
        <v>169</v>
      </c>
      <c r="S14117" t="s">
        <v>170</v>
      </c>
      <c r="T14117">
        <v>2852876.7741935486</v>
      </c>
      <c r="U14117">
        <v>2628958</v>
      </c>
      <c r="V14117">
        <v>-223918.7741935486</v>
      </c>
      <c r="W14117">
        <v>-7.8488764821202595E-2</v>
      </c>
      <c r="X14117" t="s">
        <v>399</v>
      </c>
    </row>
    <row r="14118" spans="1:24" x14ac:dyDescent="0.35">
      <c r="A14118">
        <v>3300009597</v>
      </c>
      <c r="B14118" t="s">
        <v>168</v>
      </c>
      <c r="C14118" t="s">
        <v>168</v>
      </c>
      <c r="D14118">
        <v>0</v>
      </c>
      <c r="E14118">
        <v>0</v>
      </c>
      <c r="F14118">
        <v>2</v>
      </c>
      <c r="G14118">
        <v>175800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2572000</v>
      </c>
      <c r="O14118">
        <v>2747800</v>
      </c>
      <c r="P14118" t="s">
        <v>5</v>
      </c>
      <c r="Q14118" t="s">
        <v>16</v>
      </c>
      <c r="R14118" t="s">
        <v>169</v>
      </c>
      <c r="S14118" t="s">
        <v>170</v>
      </c>
      <c r="T14118">
        <v>1772774.1935483869</v>
      </c>
      <c r="U14118">
        <v>2498300</v>
      </c>
      <c r="V14118">
        <v>725525.80645161308</v>
      </c>
      <c r="W14118">
        <v>0.40926013538103234</v>
      </c>
      <c r="X14118" t="s">
        <v>234</v>
      </c>
    </row>
    <row r="14119" spans="1:24" x14ac:dyDescent="0.35">
      <c r="A14119">
        <v>3301070425</v>
      </c>
      <c r="B14119" t="s">
        <v>168</v>
      </c>
      <c r="C14119" t="s">
        <v>168</v>
      </c>
      <c r="D14119">
        <v>0</v>
      </c>
      <c r="E14119">
        <v>0</v>
      </c>
      <c r="F14119">
        <v>467</v>
      </c>
      <c r="G14119">
        <v>14364821</v>
      </c>
      <c r="H14119">
        <v>458</v>
      </c>
      <c r="I14119">
        <v>13505000</v>
      </c>
      <c r="J14119">
        <v>0</v>
      </c>
      <c r="K14119">
        <v>0</v>
      </c>
      <c r="L14119">
        <v>50</v>
      </c>
      <c r="M14119">
        <v>2180000</v>
      </c>
      <c r="N14119">
        <v>30000</v>
      </c>
      <c r="O14119">
        <v>30079821</v>
      </c>
      <c r="P14119" t="s">
        <v>5</v>
      </c>
      <c r="Q14119" t="s">
        <v>14</v>
      </c>
      <c r="R14119" t="s">
        <v>169</v>
      </c>
      <c r="S14119" t="s">
        <v>170</v>
      </c>
      <c r="T14119">
        <v>19406336.129032258</v>
      </c>
      <c r="U14119">
        <v>16037228</v>
      </c>
      <c r="V14119">
        <v>-3369108.1290322579</v>
      </c>
      <c r="W14119">
        <v>-0.17360866608880421</v>
      </c>
      <c r="X14119" t="s">
        <v>260</v>
      </c>
    </row>
    <row r="14120" spans="1:24" x14ac:dyDescent="0.35">
      <c r="A14120">
        <v>3300017647</v>
      </c>
      <c r="B14120" t="s">
        <v>168</v>
      </c>
      <c r="C14120" t="s">
        <v>168</v>
      </c>
      <c r="D14120">
        <v>0</v>
      </c>
      <c r="E14120">
        <v>0</v>
      </c>
      <c r="F14120">
        <v>77</v>
      </c>
      <c r="G14120">
        <v>3439304</v>
      </c>
      <c r="H14120">
        <v>47</v>
      </c>
      <c r="I14120">
        <v>1280000</v>
      </c>
      <c r="J14120">
        <v>0</v>
      </c>
      <c r="K14120">
        <v>0</v>
      </c>
      <c r="L14120">
        <v>0</v>
      </c>
      <c r="M14120">
        <v>0</v>
      </c>
      <c r="N14120">
        <v>341300</v>
      </c>
      <c r="O14120">
        <v>5060604</v>
      </c>
      <c r="P14120" t="s">
        <v>5</v>
      </c>
      <c r="Q14120" t="s">
        <v>6</v>
      </c>
      <c r="R14120" t="s">
        <v>169</v>
      </c>
      <c r="S14120" t="s">
        <v>170</v>
      </c>
      <c r="T14120">
        <v>3264905.8064516126</v>
      </c>
      <c r="U14120">
        <v>3522364</v>
      </c>
      <c r="V14120">
        <v>257458.19354838738</v>
      </c>
      <c r="W14120">
        <v>7.885623929475627E-2</v>
      </c>
      <c r="X14120" t="s">
        <v>232</v>
      </c>
    </row>
    <row r="14121" spans="1:24" x14ac:dyDescent="0.35">
      <c r="A14121">
        <v>3301001903</v>
      </c>
      <c r="B14121" t="s">
        <v>168</v>
      </c>
      <c r="C14121" t="s">
        <v>168</v>
      </c>
      <c r="D14121">
        <v>0</v>
      </c>
      <c r="E14121">
        <v>0</v>
      </c>
      <c r="F14121">
        <v>126</v>
      </c>
      <c r="G14121">
        <v>4137079</v>
      </c>
      <c r="H14121">
        <v>108</v>
      </c>
      <c r="I14121">
        <v>4408000</v>
      </c>
      <c r="J14121">
        <v>0</v>
      </c>
      <c r="K14121">
        <v>0</v>
      </c>
      <c r="L14121">
        <v>129</v>
      </c>
      <c r="M14121">
        <v>6739600</v>
      </c>
      <c r="N14121">
        <v>162000</v>
      </c>
      <c r="O14121">
        <v>15446679</v>
      </c>
      <c r="P14121" t="s">
        <v>5</v>
      </c>
      <c r="Q14121" t="s">
        <v>14</v>
      </c>
      <c r="R14121" t="s">
        <v>169</v>
      </c>
      <c r="S14121" t="s">
        <v>170</v>
      </c>
      <c r="T14121">
        <v>9965599.3548387084</v>
      </c>
      <c r="U14121">
        <v>8136219</v>
      </c>
      <c r="V14121">
        <v>-1829380.3548387084</v>
      </c>
      <c r="W14121">
        <v>-0.18356952649822</v>
      </c>
      <c r="X14121" t="s">
        <v>208</v>
      </c>
    </row>
    <row r="14122" spans="1:24" x14ac:dyDescent="0.35">
      <c r="A14122">
        <v>3301001488</v>
      </c>
      <c r="B14122" t="s">
        <v>168</v>
      </c>
      <c r="C14122" t="s">
        <v>168</v>
      </c>
      <c r="D14122">
        <v>0</v>
      </c>
      <c r="E14122">
        <v>0</v>
      </c>
      <c r="F14122">
        <v>8</v>
      </c>
      <c r="G14122">
        <v>232490</v>
      </c>
      <c r="H14122">
        <v>4</v>
      </c>
      <c r="I14122">
        <v>105000</v>
      </c>
      <c r="J14122">
        <v>0</v>
      </c>
      <c r="K14122">
        <v>0</v>
      </c>
      <c r="L14122">
        <v>4</v>
      </c>
      <c r="M14122">
        <v>409600</v>
      </c>
      <c r="N14122">
        <v>161000</v>
      </c>
      <c r="O14122">
        <v>908090</v>
      </c>
      <c r="P14122" t="s">
        <v>5</v>
      </c>
      <c r="Q14122" t="s">
        <v>10</v>
      </c>
      <c r="R14122" t="s">
        <v>169</v>
      </c>
      <c r="S14122" t="s">
        <v>170</v>
      </c>
      <c r="T14122">
        <v>585864.51612903224</v>
      </c>
      <c r="U14122">
        <v>1181791</v>
      </c>
      <c r="V14122">
        <v>595926.48387096776</v>
      </c>
      <c r="W14122">
        <v>1.0171745641951788</v>
      </c>
      <c r="X14122" t="s">
        <v>200</v>
      </c>
    </row>
    <row r="14123" spans="1:24" x14ac:dyDescent="0.35">
      <c r="A14123">
        <v>3300018242</v>
      </c>
      <c r="B14123" t="s">
        <v>168</v>
      </c>
      <c r="C14123" t="s">
        <v>168</v>
      </c>
      <c r="D14123">
        <v>0</v>
      </c>
      <c r="E14123">
        <v>0</v>
      </c>
      <c r="F14123">
        <v>72</v>
      </c>
      <c r="G14123">
        <v>5656440</v>
      </c>
      <c r="H14123">
        <v>43</v>
      </c>
      <c r="I14123">
        <v>3955000</v>
      </c>
      <c r="J14123">
        <v>0</v>
      </c>
      <c r="K14123">
        <v>0</v>
      </c>
      <c r="L14123">
        <v>0</v>
      </c>
      <c r="M14123">
        <v>0</v>
      </c>
      <c r="N14123">
        <v>1591500</v>
      </c>
      <c r="O14123">
        <v>11202940</v>
      </c>
      <c r="P14123" t="s">
        <v>5</v>
      </c>
      <c r="Q14123" t="s">
        <v>7</v>
      </c>
      <c r="R14123" t="s">
        <v>169</v>
      </c>
      <c r="S14123" t="s">
        <v>170</v>
      </c>
      <c r="T14123">
        <v>7227703.2258064523</v>
      </c>
      <c r="U14123">
        <v>9067564</v>
      </c>
      <c r="V14123">
        <v>1839860.7741935477</v>
      </c>
      <c r="W14123">
        <v>0.25455676813407901</v>
      </c>
      <c r="X14123" t="s">
        <v>394</v>
      </c>
    </row>
    <row r="14124" spans="1:24" x14ac:dyDescent="0.35">
      <c r="A14124">
        <v>3301063776</v>
      </c>
      <c r="B14124" t="s">
        <v>168</v>
      </c>
      <c r="C14124" t="s">
        <v>168</v>
      </c>
      <c r="D14124">
        <v>0</v>
      </c>
      <c r="E14124">
        <v>0</v>
      </c>
      <c r="F14124">
        <v>15</v>
      </c>
      <c r="G14124">
        <v>744824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1163400</v>
      </c>
      <c r="O14124">
        <v>1908224</v>
      </c>
      <c r="P14124" t="s">
        <v>5</v>
      </c>
      <c r="Q14124" t="s">
        <v>16</v>
      </c>
      <c r="R14124" t="s">
        <v>169</v>
      </c>
      <c r="S14124" t="s">
        <v>170</v>
      </c>
      <c r="T14124">
        <v>1231112.2580645161</v>
      </c>
      <c r="U14124">
        <v>250100</v>
      </c>
      <c r="V14124">
        <v>-981012.25806451612</v>
      </c>
      <c r="W14124">
        <v>-0.79685036976790991</v>
      </c>
      <c r="X14124" t="s">
        <v>377</v>
      </c>
    </row>
    <row r="14125" spans="1:24" x14ac:dyDescent="0.35">
      <c r="A14125">
        <v>3301048619</v>
      </c>
      <c r="B14125" t="s">
        <v>168</v>
      </c>
      <c r="C14125" t="s">
        <v>168</v>
      </c>
      <c r="D14125">
        <v>0</v>
      </c>
      <c r="E14125">
        <v>0</v>
      </c>
      <c r="F14125">
        <v>12</v>
      </c>
      <c r="G14125">
        <v>391047</v>
      </c>
      <c r="H14125">
        <v>0</v>
      </c>
      <c r="I14125">
        <v>0</v>
      </c>
      <c r="J14125">
        <v>0</v>
      </c>
      <c r="K14125">
        <v>0</v>
      </c>
      <c r="L14125">
        <v>1</v>
      </c>
      <c r="M14125">
        <v>22400</v>
      </c>
      <c r="N14125">
        <v>841500</v>
      </c>
      <c r="O14125">
        <v>1254947</v>
      </c>
      <c r="P14125" t="s">
        <v>5</v>
      </c>
      <c r="Q14125" t="s">
        <v>17</v>
      </c>
      <c r="R14125" t="s">
        <v>169</v>
      </c>
      <c r="S14125" t="s">
        <v>170</v>
      </c>
      <c r="T14125">
        <v>809643.22580645164</v>
      </c>
      <c r="U14125">
        <v>444449</v>
      </c>
      <c r="V14125">
        <v>-365194.22580645164</v>
      </c>
      <c r="W14125">
        <v>-0.45105574179626706</v>
      </c>
      <c r="X14125" t="s">
        <v>311</v>
      </c>
    </row>
    <row r="14126" spans="1:24" x14ac:dyDescent="0.35">
      <c r="A14126">
        <v>3300025693</v>
      </c>
      <c r="B14126" t="s">
        <v>168</v>
      </c>
      <c r="C14126" t="s">
        <v>168</v>
      </c>
      <c r="D14126">
        <v>0</v>
      </c>
      <c r="E14126">
        <v>0</v>
      </c>
      <c r="F14126">
        <v>20</v>
      </c>
      <c r="G14126">
        <v>627345</v>
      </c>
      <c r="H14126">
        <v>7</v>
      </c>
      <c r="I14126">
        <v>310000</v>
      </c>
      <c r="J14126">
        <v>0</v>
      </c>
      <c r="K14126">
        <v>0</v>
      </c>
      <c r="L14126">
        <v>0</v>
      </c>
      <c r="M14126">
        <v>0</v>
      </c>
      <c r="N14126">
        <v>1102800</v>
      </c>
      <c r="O14126">
        <v>2040145</v>
      </c>
      <c r="P14126" t="s">
        <v>5</v>
      </c>
      <c r="Q14126" t="s">
        <v>17</v>
      </c>
      <c r="R14126" t="s">
        <v>169</v>
      </c>
      <c r="S14126" t="s">
        <v>170</v>
      </c>
      <c r="T14126">
        <v>1316222.5806451612</v>
      </c>
      <c r="U14126">
        <v>360797</v>
      </c>
      <c r="V14126">
        <v>-955425.58064516122</v>
      </c>
      <c r="W14126">
        <v>-0.72588450820897532</v>
      </c>
      <c r="X14126" t="s">
        <v>404</v>
      </c>
    </row>
    <row r="14127" spans="1:24" x14ac:dyDescent="0.35">
      <c r="A14127">
        <v>3300000659</v>
      </c>
      <c r="B14127" t="s">
        <v>168</v>
      </c>
      <c r="C14127" t="s">
        <v>168</v>
      </c>
      <c r="D14127">
        <v>0</v>
      </c>
      <c r="E14127">
        <v>0</v>
      </c>
      <c r="F14127">
        <v>10</v>
      </c>
      <c r="G14127">
        <v>262986</v>
      </c>
      <c r="H14127">
        <v>1</v>
      </c>
      <c r="I14127">
        <v>50000</v>
      </c>
      <c r="J14127">
        <v>0</v>
      </c>
      <c r="K14127">
        <v>0</v>
      </c>
      <c r="L14127">
        <v>4</v>
      </c>
      <c r="M14127">
        <v>259600</v>
      </c>
      <c r="N14127">
        <v>193500</v>
      </c>
      <c r="O14127">
        <v>766086</v>
      </c>
      <c r="P14127" t="s">
        <v>5</v>
      </c>
      <c r="Q14127" t="s">
        <v>11</v>
      </c>
      <c r="R14127" t="s">
        <v>169</v>
      </c>
      <c r="S14127" t="s">
        <v>170</v>
      </c>
      <c r="T14127">
        <v>494249.03225806454</v>
      </c>
      <c r="U14127">
        <v>247197</v>
      </c>
      <c r="V14127">
        <v>-247052.03225806454</v>
      </c>
      <c r="W14127">
        <v>-0.49985334544685589</v>
      </c>
      <c r="X14127" t="s">
        <v>217</v>
      </c>
    </row>
    <row r="14128" spans="1:24" x14ac:dyDescent="0.35">
      <c r="A14128">
        <v>3301034424</v>
      </c>
      <c r="B14128" t="s">
        <v>168</v>
      </c>
      <c r="C14128" t="s">
        <v>168</v>
      </c>
      <c r="D14128">
        <v>0</v>
      </c>
      <c r="E14128">
        <v>0</v>
      </c>
      <c r="F14128">
        <v>45</v>
      </c>
      <c r="G14128">
        <v>1391153</v>
      </c>
      <c r="H14128">
        <v>42</v>
      </c>
      <c r="I14128">
        <v>990000</v>
      </c>
      <c r="J14128">
        <v>0</v>
      </c>
      <c r="K14128">
        <v>0</v>
      </c>
      <c r="L14128">
        <v>6</v>
      </c>
      <c r="M14128">
        <v>154800</v>
      </c>
      <c r="N14128">
        <v>165000</v>
      </c>
      <c r="O14128">
        <v>2700953</v>
      </c>
      <c r="P14128" t="s">
        <v>5</v>
      </c>
      <c r="Q14128" t="s">
        <v>10</v>
      </c>
      <c r="R14128" t="s">
        <v>169</v>
      </c>
      <c r="S14128" t="s">
        <v>170</v>
      </c>
      <c r="T14128">
        <v>1742550.3225806451</v>
      </c>
      <c r="U14128">
        <v>1919963</v>
      </c>
      <c r="V14128">
        <v>177412.67741935491</v>
      </c>
      <c r="W14128">
        <v>0.10181208262417019</v>
      </c>
      <c r="X14128" t="s">
        <v>223</v>
      </c>
    </row>
    <row r="14129" spans="1:24" x14ac:dyDescent="0.35">
      <c r="A14129">
        <v>3300016184</v>
      </c>
      <c r="B14129" t="s">
        <v>168</v>
      </c>
      <c r="C14129" t="s">
        <v>168</v>
      </c>
      <c r="D14129">
        <v>0</v>
      </c>
      <c r="E14129">
        <v>0</v>
      </c>
      <c r="F14129">
        <v>2</v>
      </c>
      <c r="G14129">
        <v>48298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2989000</v>
      </c>
      <c r="O14129">
        <v>3037298</v>
      </c>
      <c r="P14129" t="s">
        <v>5</v>
      </c>
      <c r="Q14129" t="s">
        <v>8</v>
      </c>
      <c r="R14129" t="s">
        <v>169</v>
      </c>
      <c r="S14129" t="s">
        <v>170</v>
      </c>
      <c r="T14129">
        <v>1959547.0967741937</v>
      </c>
      <c r="U14129">
        <v>1959993</v>
      </c>
      <c r="V14129">
        <v>445.90322580630891</v>
      </c>
      <c r="W14129">
        <v>2.2755422747455789E-4</v>
      </c>
      <c r="X14129" t="s">
        <v>310</v>
      </c>
    </row>
    <row r="14130" spans="1:24" x14ac:dyDescent="0.35">
      <c r="A14130">
        <v>3300002242</v>
      </c>
      <c r="B14130" t="s">
        <v>168</v>
      </c>
      <c r="C14130" t="s">
        <v>168</v>
      </c>
      <c r="D14130">
        <v>0</v>
      </c>
      <c r="E14130">
        <v>0</v>
      </c>
      <c r="F14130">
        <v>1</v>
      </c>
      <c r="G14130">
        <v>26199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150000</v>
      </c>
      <c r="O14130">
        <v>176199</v>
      </c>
      <c r="P14130" t="s">
        <v>5</v>
      </c>
      <c r="Q14130" t="s">
        <v>13</v>
      </c>
      <c r="R14130" t="s">
        <v>169</v>
      </c>
      <c r="S14130" t="s">
        <v>170</v>
      </c>
      <c r="T14130">
        <v>113676.77419354839</v>
      </c>
      <c r="U14130">
        <v>150000</v>
      </c>
      <c r="V14130">
        <v>36323.225806451606</v>
      </c>
      <c r="W14130">
        <v>0.31953075783631002</v>
      </c>
      <c r="X14130" t="s">
        <v>378</v>
      </c>
    </row>
    <row r="14131" spans="1:24" x14ac:dyDescent="0.35">
      <c r="A14131">
        <v>3301069208</v>
      </c>
      <c r="B14131" t="s">
        <v>168</v>
      </c>
      <c r="C14131" t="s">
        <v>168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1515000</v>
      </c>
      <c r="O14131">
        <v>1515000</v>
      </c>
      <c r="P14131" t="s">
        <v>5</v>
      </c>
      <c r="Q14131" t="s">
        <v>6</v>
      </c>
      <c r="R14131" t="s">
        <v>181</v>
      </c>
      <c r="S14131" t="s">
        <v>170</v>
      </c>
      <c r="T14131">
        <v>977419.3548387097</v>
      </c>
      <c r="U14131">
        <v>3292500</v>
      </c>
      <c r="V14131">
        <v>2315080.6451612902</v>
      </c>
      <c r="W14131">
        <v>2.3685643564356433</v>
      </c>
      <c r="X14131" t="s">
        <v>276</v>
      </c>
    </row>
    <row r="14132" spans="1:24" x14ac:dyDescent="0.35">
      <c r="A14132">
        <v>3300005273</v>
      </c>
      <c r="B14132" t="s">
        <v>168</v>
      </c>
      <c r="C14132" t="s">
        <v>168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150000</v>
      </c>
      <c r="O14132">
        <v>150000</v>
      </c>
      <c r="P14132" t="s">
        <v>5</v>
      </c>
      <c r="Q14132" t="s">
        <v>10</v>
      </c>
      <c r="R14132" t="s">
        <v>169</v>
      </c>
      <c r="S14132" t="s">
        <v>170</v>
      </c>
      <c r="T14132">
        <v>96774.193548387106</v>
      </c>
      <c r="U14132">
        <v>30000</v>
      </c>
      <c r="V14132">
        <v>-66774.193548387106</v>
      </c>
      <c r="W14132">
        <v>-0.69</v>
      </c>
      <c r="X14132" t="s">
        <v>182</v>
      </c>
    </row>
    <row r="14133" spans="1:24" x14ac:dyDescent="0.35">
      <c r="A14133">
        <v>3301010637</v>
      </c>
      <c r="B14133" t="s">
        <v>168</v>
      </c>
      <c r="C14133" t="s">
        <v>168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735000</v>
      </c>
      <c r="O14133">
        <v>735000</v>
      </c>
      <c r="P14133" t="s">
        <v>5</v>
      </c>
      <c r="Q14133" t="s">
        <v>12</v>
      </c>
      <c r="R14133" t="s">
        <v>169</v>
      </c>
      <c r="S14133" t="s">
        <v>170</v>
      </c>
      <c r="T14133">
        <v>474193.54838709673</v>
      </c>
      <c r="U14133">
        <v>455000</v>
      </c>
      <c r="V14133">
        <v>-19193.548387096729</v>
      </c>
      <c r="W14133">
        <v>-4.0476190476190332E-2</v>
      </c>
      <c r="X14133" t="s">
        <v>398</v>
      </c>
    </row>
    <row r="14134" spans="1:24" x14ac:dyDescent="0.35">
      <c r="A14134">
        <v>6001120962</v>
      </c>
      <c r="B14134" t="s">
        <v>168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 t="s">
        <v>5</v>
      </c>
      <c r="Q14134" t="s">
        <v>13</v>
      </c>
      <c r="R14134" t="s">
        <v>169</v>
      </c>
      <c r="S14134" t="s">
        <v>170</v>
      </c>
      <c r="T14134">
        <v>0</v>
      </c>
      <c r="U14134">
        <v>0</v>
      </c>
      <c r="V14134">
        <v>0</v>
      </c>
      <c r="W14134">
        <v>0</v>
      </c>
      <c r="X14134" t="s">
        <v>414</v>
      </c>
    </row>
    <row r="14135" spans="1:24" x14ac:dyDescent="0.35">
      <c r="A14135">
        <v>3301067552</v>
      </c>
      <c r="B14135" t="s">
        <v>168</v>
      </c>
      <c r="C14135" t="s">
        <v>168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30000</v>
      </c>
      <c r="O14135">
        <v>30000</v>
      </c>
      <c r="P14135" t="s">
        <v>5</v>
      </c>
      <c r="Q14135" t="s">
        <v>14</v>
      </c>
      <c r="R14135" t="s">
        <v>169</v>
      </c>
      <c r="S14135" t="s">
        <v>170</v>
      </c>
      <c r="T14135">
        <v>19354.83870967742</v>
      </c>
      <c r="U14135">
        <v>163499</v>
      </c>
      <c r="V14135">
        <v>144144.16129032258</v>
      </c>
      <c r="W14135">
        <v>7.4474483333333321</v>
      </c>
      <c r="X14135" t="s">
        <v>323</v>
      </c>
    </row>
    <row r="14136" spans="1:24" x14ac:dyDescent="0.35">
      <c r="A14136">
        <v>3301015043</v>
      </c>
      <c r="B14136" t="s">
        <v>168</v>
      </c>
      <c r="C14136" t="s">
        <v>168</v>
      </c>
      <c r="D14136">
        <v>0</v>
      </c>
      <c r="E14136">
        <v>0</v>
      </c>
      <c r="F14136">
        <v>13</v>
      </c>
      <c r="G14136">
        <v>503286</v>
      </c>
      <c r="H14136">
        <v>1</v>
      </c>
      <c r="I14136">
        <v>50000</v>
      </c>
      <c r="J14136">
        <v>0</v>
      </c>
      <c r="K14136">
        <v>0</v>
      </c>
      <c r="L14136">
        <v>3</v>
      </c>
      <c r="M14136">
        <v>67200</v>
      </c>
      <c r="N14136">
        <v>939500</v>
      </c>
      <c r="O14136">
        <v>1559986</v>
      </c>
      <c r="P14136" t="s">
        <v>5</v>
      </c>
      <c r="Q14136" t="s">
        <v>7</v>
      </c>
      <c r="R14136" t="s">
        <v>169</v>
      </c>
      <c r="S14136" t="s">
        <v>170</v>
      </c>
      <c r="T14136">
        <v>1006442.5806451613</v>
      </c>
      <c r="U14136">
        <v>921700</v>
      </c>
      <c r="V14136">
        <v>-84742.580645161332</v>
      </c>
      <c r="W14136">
        <v>-8.4200114616413302E-2</v>
      </c>
      <c r="X14136" t="s">
        <v>204</v>
      </c>
    </row>
    <row r="14137" spans="1:24" x14ac:dyDescent="0.35">
      <c r="A14137">
        <v>6001135433</v>
      </c>
      <c r="B14137" t="s">
        <v>168</v>
      </c>
      <c r="C14137" t="s">
        <v>168</v>
      </c>
      <c r="D14137">
        <v>0</v>
      </c>
      <c r="E14137">
        <v>0</v>
      </c>
      <c r="F14137">
        <v>37</v>
      </c>
      <c r="G14137">
        <v>1127050</v>
      </c>
      <c r="H14137">
        <v>4</v>
      </c>
      <c r="I14137">
        <v>325000</v>
      </c>
      <c r="J14137">
        <v>0</v>
      </c>
      <c r="K14137">
        <v>0</v>
      </c>
      <c r="L14137">
        <v>9</v>
      </c>
      <c r="M14137">
        <v>491600</v>
      </c>
      <c r="N14137">
        <v>605000</v>
      </c>
      <c r="O14137">
        <v>2548650</v>
      </c>
      <c r="P14137" t="s">
        <v>5</v>
      </c>
      <c r="Q14137" t="s">
        <v>14</v>
      </c>
      <c r="R14137" t="s">
        <v>169</v>
      </c>
      <c r="S14137" t="s">
        <v>170</v>
      </c>
      <c r="T14137">
        <v>1644290.3225806451</v>
      </c>
      <c r="U14137">
        <v>789385</v>
      </c>
      <c r="V14137">
        <v>-854905.32258064509</v>
      </c>
      <c r="W14137">
        <v>-0.51992358699703756</v>
      </c>
      <c r="X14137" t="s">
        <v>313</v>
      </c>
    </row>
    <row r="14138" spans="1:24" x14ac:dyDescent="0.35">
      <c r="A14138">
        <v>3300016936</v>
      </c>
      <c r="B14138" t="s">
        <v>168</v>
      </c>
      <c r="C14138" t="s">
        <v>168</v>
      </c>
      <c r="D14138">
        <v>0</v>
      </c>
      <c r="E14138">
        <v>0</v>
      </c>
      <c r="F14138">
        <v>88</v>
      </c>
      <c r="G14138">
        <v>3751264</v>
      </c>
      <c r="H14138">
        <v>2</v>
      </c>
      <c r="I14138">
        <v>60000</v>
      </c>
      <c r="J14138">
        <v>0</v>
      </c>
      <c r="K14138">
        <v>0</v>
      </c>
      <c r="L14138">
        <v>0</v>
      </c>
      <c r="M14138">
        <v>0</v>
      </c>
      <c r="N14138">
        <v>831200</v>
      </c>
      <c r="O14138">
        <v>4642464</v>
      </c>
      <c r="P14138" t="s">
        <v>5</v>
      </c>
      <c r="Q14138" t="s">
        <v>6</v>
      </c>
      <c r="R14138" t="s">
        <v>169</v>
      </c>
      <c r="S14138" t="s">
        <v>170</v>
      </c>
      <c r="T14138">
        <v>2995138.064516129</v>
      </c>
      <c r="U14138">
        <v>3462692</v>
      </c>
      <c r="V14138">
        <v>467553.93548387103</v>
      </c>
      <c r="W14138">
        <v>0.1561043015088539</v>
      </c>
      <c r="X14138" t="s">
        <v>261</v>
      </c>
    </row>
    <row r="14139" spans="1:24" x14ac:dyDescent="0.35">
      <c r="A14139">
        <v>3301030895</v>
      </c>
      <c r="B14139" t="s">
        <v>168</v>
      </c>
      <c r="C14139" t="s">
        <v>168</v>
      </c>
      <c r="D14139">
        <v>0</v>
      </c>
      <c r="E14139">
        <v>0</v>
      </c>
      <c r="F14139">
        <v>520</v>
      </c>
      <c r="G14139">
        <v>23927973</v>
      </c>
      <c r="H14139">
        <v>237</v>
      </c>
      <c r="I14139">
        <v>7928000</v>
      </c>
      <c r="J14139">
        <v>0</v>
      </c>
      <c r="K14139">
        <v>0</v>
      </c>
      <c r="L14139">
        <v>162</v>
      </c>
      <c r="M14139">
        <v>10645494</v>
      </c>
      <c r="N14139">
        <v>2215500</v>
      </c>
      <c r="O14139">
        <v>44716967</v>
      </c>
      <c r="P14139" t="s">
        <v>5</v>
      </c>
      <c r="Q14139" t="s">
        <v>17</v>
      </c>
      <c r="R14139" t="s">
        <v>169</v>
      </c>
      <c r="S14139" t="s">
        <v>170</v>
      </c>
      <c r="T14139">
        <v>28849656.129032258</v>
      </c>
      <c r="U14139">
        <v>27972969</v>
      </c>
      <c r="V14139">
        <v>-876687.12903225794</v>
      </c>
      <c r="W14139">
        <v>-3.0388130974983163E-2</v>
      </c>
      <c r="X14139" t="s">
        <v>244</v>
      </c>
    </row>
    <row r="14140" spans="1:24" x14ac:dyDescent="0.35">
      <c r="A14140">
        <v>3300027542</v>
      </c>
      <c r="B14140" t="s">
        <v>168</v>
      </c>
      <c r="C14140" t="s">
        <v>168</v>
      </c>
      <c r="D14140">
        <v>0</v>
      </c>
      <c r="E14140">
        <v>0</v>
      </c>
      <c r="F14140">
        <v>122</v>
      </c>
      <c r="G14140">
        <v>2882815</v>
      </c>
      <c r="H14140">
        <v>89</v>
      </c>
      <c r="I14140">
        <v>2295000</v>
      </c>
      <c r="J14140">
        <v>0</v>
      </c>
      <c r="K14140">
        <v>0</v>
      </c>
      <c r="L14140">
        <v>51</v>
      </c>
      <c r="M14140">
        <v>3119300</v>
      </c>
      <c r="N14140">
        <v>51000</v>
      </c>
      <c r="O14140">
        <v>8348115</v>
      </c>
      <c r="P14140" t="s">
        <v>5</v>
      </c>
      <c r="Q14140" t="s">
        <v>13</v>
      </c>
      <c r="R14140" t="s">
        <v>169</v>
      </c>
      <c r="S14140" t="s">
        <v>170</v>
      </c>
      <c r="T14140">
        <v>5385880.6451612907</v>
      </c>
      <c r="U14140">
        <v>5176780</v>
      </c>
      <c r="V14140">
        <v>-209100.64516129065</v>
      </c>
      <c r="W14140">
        <v>-3.8823854247336143E-2</v>
      </c>
      <c r="X14140" t="s">
        <v>283</v>
      </c>
    </row>
    <row r="14141" spans="1:24" x14ac:dyDescent="0.35">
      <c r="A14141">
        <v>3301020434</v>
      </c>
      <c r="B14141" t="s">
        <v>168</v>
      </c>
      <c r="C14141" t="s">
        <v>168</v>
      </c>
      <c r="D14141">
        <v>0</v>
      </c>
      <c r="E14141">
        <v>0</v>
      </c>
      <c r="F14141">
        <v>207</v>
      </c>
      <c r="G14141">
        <v>6566040</v>
      </c>
      <c r="H14141">
        <v>92</v>
      </c>
      <c r="I14141">
        <v>3302000</v>
      </c>
      <c r="J14141">
        <v>0</v>
      </c>
      <c r="K14141">
        <v>0</v>
      </c>
      <c r="L14141">
        <v>93</v>
      </c>
      <c r="M14141">
        <v>4203200</v>
      </c>
      <c r="N14141">
        <v>165000</v>
      </c>
      <c r="O14141">
        <v>14236240</v>
      </c>
      <c r="P14141" t="s">
        <v>5</v>
      </c>
      <c r="Q14141" t="s">
        <v>14</v>
      </c>
      <c r="R14141" t="s">
        <v>169</v>
      </c>
      <c r="S14141" t="s">
        <v>170</v>
      </c>
      <c r="T14141">
        <v>9184670.9677419364</v>
      </c>
      <c r="U14141">
        <v>6468059</v>
      </c>
      <c r="V14141">
        <v>-2716611.9677419364</v>
      </c>
      <c r="W14141">
        <v>-0.29577673247992453</v>
      </c>
      <c r="X14141" t="s">
        <v>237</v>
      </c>
    </row>
    <row r="14142" spans="1:24" x14ac:dyDescent="0.35">
      <c r="A14142">
        <v>3301053992</v>
      </c>
      <c r="B14142" t="s">
        <v>168</v>
      </c>
      <c r="C14142" t="s">
        <v>168</v>
      </c>
      <c r="D14142">
        <v>0</v>
      </c>
      <c r="E14142">
        <v>0</v>
      </c>
      <c r="F14142">
        <v>53</v>
      </c>
      <c r="G14142">
        <v>2061072</v>
      </c>
      <c r="H14142">
        <v>31</v>
      </c>
      <c r="I14142">
        <v>735000</v>
      </c>
      <c r="J14142">
        <v>0</v>
      </c>
      <c r="K14142">
        <v>0</v>
      </c>
      <c r="L14142">
        <v>0</v>
      </c>
      <c r="M14142">
        <v>0</v>
      </c>
      <c r="N14142">
        <v>1489800</v>
      </c>
      <c r="O14142">
        <v>4285872</v>
      </c>
      <c r="P14142" t="s">
        <v>5</v>
      </c>
      <c r="Q14142" t="s">
        <v>7</v>
      </c>
      <c r="R14142" t="s">
        <v>169</v>
      </c>
      <c r="S14142" t="s">
        <v>170</v>
      </c>
      <c r="T14142">
        <v>2765078.7096774196</v>
      </c>
      <c r="U14142">
        <v>4005165</v>
      </c>
      <c r="V14142">
        <v>1240086.2903225804</v>
      </c>
      <c r="W14142">
        <v>0.44848137088555129</v>
      </c>
      <c r="X14142" t="s">
        <v>307</v>
      </c>
    </row>
    <row r="14143" spans="1:24" x14ac:dyDescent="0.35">
      <c r="A14143">
        <v>3301051034</v>
      </c>
      <c r="B14143" t="s">
        <v>168</v>
      </c>
      <c r="C14143" t="s">
        <v>168</v>
      </c>
      <c r="D14143">
        <v>0</v>
      </c>
      <c r="E14143">
        <v>0</v>
      </c>
      <c r="F14143">
        <v>0</v>
      </c>
      <c r="G14143">
        <v>0</v>
      </c>
      <c r="H14143">
        <v>2</v>
      </c>
      <c r="I14143">
        <v>40000</v>
      </c>
      <c r="J14143">
        <v>0</v>
      </c>
      <c r="K14143">
        <v>0</v>
      </c>
      <c r="L14143">
        <v>1</v>
      </c>
      <c r="M14143">
        <v>22400</v>
      </c>
      <c r="N14143">
        <v>352500</v>
      </c>
      <c r="O14143">
        <v>414900</v>
      </c>
      <c r="P14143" t="s">
        <v>5</v>
      </c>
      <c r="Q14143" t="s">
        <v>17</v>
      </c>
      <c r="R14143" t="s">
        <v>169</v>
      </c>
      <c r="S14143" t="s">
        <v>170</v>
      </c>
      <c r="T14143">
        <v>267677.41935483873</v>
      </c>
      <c r="U14143">
        <v>759000</v>
      </c>
      <c r="V14143">
        <v>491322.58064516127</v>
      </c>
      <c r="W14143">
        <v>1.8355025307302961</v>
      </c>
      <c r="X14143" t="s">
        <v>389</v>
      </c>
    </row>
    <row r="14144" spans="1:24" x14ac:dyDescent="0.35">
      <c r="A14144">
        <v>3301017314</v>
      </c>
      <c r="B14144" t="s">
        <v>168</v>
      </c>
      <c r="C14144" t="s">
        <v>168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330000</v>
      </c>
      <c r="O14144">
        <v>330000</v>
      </c>
      <c r="P14144" t="s">
        <v>5</v>
      </c>
      <c r="Q14144" t="s">
        <v>12</v>
      </c>
      <c r="R14144" t="s">
        <v>169</v>
      </c>
      <c r="S14144" t="s">
        <v>170</v>
      </c>
      <c r="T14144">
        <v>212903.22580645164</v>
      </c>
      <c r="U14144">
        <v>405000</v>
      </c>
      <c r="V14144">
        <v>192096.77419354836</v>
      </c>
      <c r="W14144">
        <v>0.90227272727272712</v>
      </c>
      <c r="X14144" t="s">
        <v>406</v>
      </c>
    </row>
    <row r="14145" spans="1:24" x14ac:dyDescent="0.35">
      <c r="A14145">
        <v>3301069777</v>
      </c>
      <c r="B14145" t="s">
        <v>168</v>
      </c>
      <c r="C14145" t="s">
        <v>168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30000</v>
      </c>
      <c r="O14145">
        <v>30000</v>
      </c>
      <c r="P14145" t="s">
        <v>5</v>
      </c>
      <c r="Q14145" t="s">
        <v>11</v>
      </c>
      <c r="R14145" t="s">
        <v>169</v>
      </c>
      <c r="S14145" t="s">
        <v>170</v>
      </c>
      <c r="T14145">
        <v>19354.83870967742</v>
      </c>
      <c r="U14145">
        <v>30000</v>
      </c>
      <c r="V14145">
        <v>10645.16129032258</v>
      </c>
      <c r="W14145">
        <v>0.54999999999999982</v>
      </c>
      <c r="X14145" t="s">
        <v>345</v>
      </c>
    </row>
    <row r="14146" spans="1:24" x14ac:dyDescent="0.35">
      <c r="A14146">
        <v>3301067258</v>
      </c>
      <c r="B14146" t="s">
        <v>168</v>
      </c>
      <c r="C14146" t="s">
        <v>168</v>
      </c>
      <c r="D14146">
        <v>0</v>
      </c>
      <c r="E14146">
        <v>0</v>
      </c>
      <c r="F14146">
        <v>62</v>
      </c>
      <c r="G14146">
        <v>1804426</v>
      </c>
      <c r="H14146">
        <v>12</v>
      </c>
      <c r="I14146">
        <v>345000</v>
      </c>
      <c r="J14146">
        <v>0</v>
      </c>
      <c r="K14146">
        <v>0</v>
      </c>
      <c r="L14146">
        <v>1</v>
      </c>
      <c r="M14146">
        <v>22400</v>
      </c>
      <c r="N14146">
        <v>150000</v>
      </c>
      <c r="O14146">
        <v>2321826</v>
      </c>
      <c r="P14146" t="s">
        <v>5</v>
      </c>
      <c r="Q14146" t="s">
        <v>15</v>
      </c>
      <c r="R14146" t="s">
        <v>169</v>
      </c>
      <c r="S14146" t="s">
        <v>170</v>
      </c>
      <c r="T14146">
        <v>1497952.2580645161</v>
      </c>
      <c r="U14146">
        <v>1138218</v>
      </c>
      <c r="V14146">
        <v>-359734.25806451612</v>
      </c>
      <c r="W14146">
        <v>-0.24015068312612575</v>
      </c>
      <c r="X14146" t="s">
        <v>173</v>
      </c>
    </row>
    <row r="14147" spans="1:24" x14ac:dyDescent="0.35">
      <c r="A14147">
        <v>3301059964</v>
      </c>
      <c r="B14147" t="s">
        <v>168</v>
      </c>
      <c r="C14147" t="s">
        <v>168</v>
      </c>
      <c r="D14147">
        <v>0</v>
      </c>
      <c r="E14147">
        <v>0</v>
      </c>
      <c r="F14147">
        <v>161</v>
      </c>
      <c r="G14147">
        <v>5073829</v>
      </c>
      <c r="H14147">
        <v>57</v>
      </c>
      <c r="I14147">
        <v>2180000</v>
      </c>
      <c r="J14147">
        <v>0</v>
      </c>
      <c r="K14147">
        <v>0</v>
      </c>
      <c r="L14147">
        <v>51</v>
      </c>
      <c r="M14147">
        <v>2382400</v>
      </c>
      <c r="N14147">
        <v>600000</v>
      </c>
      <c r="O14147">
        <v>10236229</v>
      </c>
      <c r="P14147" t="s">
        <v>5</v>
      </c>
      <c r="Q14147" t="s">
        <v>15</v>
      </c>
      <c r="R14147" t="s">
        <v>169</v>
      </c>
      <c r="S14147" t="s">
        <v>170</v>
      </c>
      <c r="T14147">
        <v>6604018.7096774196</v>
      </c>
      <c r="U14147">
        <v>7758770</v>
      </c>
      <c r="V14147">
        <v>1154751.2903225804</v>
      </c>
      <c r="W14147">
        <v>0.17485584779316676</v>
      </c>
      <c r="X14147" t="s">
        <v>296</v>
      </c>
    </row>
    <row r="14148" spans="1:24" x14ac:dyDescent="0.35">
      <c r="A14148">
        <v>3301069068</v>
      </c>
      <c r="B14148" t="s">
        <v>168</v>
      </c>
      <c r="C14148" t="s">
        <v>168</v>
      </c>
      <c r="D14148">
        <v>0</v>
      </c>
      <c r="E14148">
        <v>0</v>
      </c>
      <c r="F14148">
        <v>1</v>
      </c>
      <c r="G14148">
        <v>19899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362000</v>
      </c>
      <c r="O14148">
        <v>381899</v>
      </c>
      <c r="P14148" t="s">
        <v>5</v>
      </c>
      <c r="Q14148" t="s">
        <v>12</v>
      </c>
      <c r="R14148" t="s">
        <v>169</v>
      </c>
      <c r="S14148" t="s">
        <v>170</v>
      </c>
      <c r="T14148">
        <v>246386.45161290321</v>
      </c>
      <c r="U14148">
        <v>399899</v>
      </c>
      <c r="V14148">
        <v>153512.54838709679</v>
      </c>
      <c r="W14148">
        <v>0.62305596505882455</v>
      </c>
      <c r="X14148" t="s">
        <v>415</v>
      </c>
    </row>
    <row r="14149" spans="1:24" x14ac:dyDescent="0.35">
      <c r="A14149">
        <v>3300018782</v>
      </c>
      <c r="B14149" t="s">
        <v>168</v>
      </c>
      <c r="C14149" t="s">
        <v>168</v>
      </c>
      <c r="D14149">
        <v>0</v>
      </c>
      <c r="E14149">
        <v>0</v>
      </c>
      <c r="F14149">
        <v>52</v>
      </c>
      <c r="G14149">
        <v>1516240</v>
      </c>
      <c r="H14149">
        <v>35</v>
      </c>
      <c r="I14149">
        <v>1260000</v>
      </c>
      <c r="J14149">
        <v>0</v>
      </c>
      <c r="K14149">
        <v>0</v>
      </c>
      <c r="L14149">
        <v>1</v>
      </c>
      <c r="M14149">
        <v>52400</v>
      </c>
      <c r="N14149">
        <v>1489800</v>
      </c>
      <c r="O14149">
        <v>4318440</v>
      </c>
      <c r="P14149" t="s">
        <v>5</v>
      </c>
      <c r="Q14149" t="s">
        <v>7</v>
      </c>
      <c r="R14149" t="s">
        <v>169</v>
      </c>
      <c r="S14149" t="s">
        <v>170</v>
      </c>
      <c r="T14149">
        <v>2786090.3225806453</v>
      </c>
      <c r="U14149">
        <v>3634075</v>
      </c>
      <c r="V14149">
        <v>847984.67741935467</v>
      </c>
      <c r="W14149">
        <v>0.30436367067737424</v>
      </c>
      <c r="X14149" t="s">
        <v>307</v>
      </c>
    </row>
    <row r="14150" spans="1:24" x14ac:dyDescent="0.35">
      <c r="A14150">
        <v>3300013982</v>
      </c>
      <c r="B14150" t="s">
        <v>168</v>
      </c>
      <c r="C14150" t="s">
        <v>168</v>
      </c>
      <c r="D14150">
        <v>0</v>
      </c>
      <c r="E14150">
        <v>0</v>
      </c>
      <c r="F14150">
        <v>152</v>
      </c>
      <c r="G14150">
        <v>7407458</v>
      </c>
      <c r="H14150">
        <v>88</v>
      </c>
      <c r="I14150">
        <v>3970000</v>
      </c>
      <c r="J14150">
        <v>0</v>
      </c>
      <c r="K14150">
        <v>0</v>
      </c>
      <c r="L14150">
        <v>1</v>
      </c>
      <c r="M14150">
        <v>52400</v>
      </c>
      <c r="N14150">
        <v>2577700</v>
      </c>
      <c r="O14150">
        <v>14007558</v>
      </c>
      <c r="P14150" t="s">
        <v>5</v>
      </c>
      <c r="Q14150" t="s">
        <v>7</v>
      </c>
      <c r="R14150" t="s">
        <v>169</v>
      </c>
      <c r="S14150" t="s">
        <v>170</v>
      </c>
      <c r="T14150">
        <v>9037134.1935483869</v>
      </c>
      <c r="U14150">
        <v>7464439</v>
      </c>
      <c r="V14150">
        <v>-1572695.1935483869</v>
      </c>
      <c r="W14150">
        <v>-0.17402587588786</v>
      </c>
      <c r="X14150" t="s">
        <v>317</v>
      </c>
    </row>
    <row r="14151" spans="1:24" x14ac:dyDescent="0.35">
      <c r="A14151">
        <v>3301040406</v>
      </c>
      <c r="B14151" t="s">
        <v>168</v>
      </c>
      <c r="C14151" t="s">
        <v>168</v>
      </c>
      <c r="D14151">
        <v>0</v>
      </c>
      <c r="E14151">
        <v>0</v>
      </c>
      <c r="F14151">
        <v>305</v>
      </c>
      <c r="G14151">
        <v>9707983</v>
      </c>
      <c r="H14151">
        <v>66</v>
      </c>
      <c r="I14151">
        <v>2205000</v>
      </c>
      <c r="J14151">
        <v>0</v>
      </c>
      <c r="K14151">
        <v>0</v>
      </c>
      <c r="L14151">
        <v>61</v>
      </c>
      <c r="M14151">
        <v>2361250</v>
      </c>
      <c r="N14151">
        <v>150000</v>
      </c>
      <c r="O14151">
        <v>14424233</v>
      </c>
      <c r="P14151" t="s">
        <v>5</v>
      </c>
      <c r="Q14151" t="s">
        <v>15</v>
      </c>
      <c r="R14151" t="s">
        <v>169</v>
      </c>
      <c r="S14151" t="s">
        <v>170</v>
      </c>
      <c r="T14151">
        <v>9305956.7741935477</v>
      </c>
      <c r="U14151">
        <v>10146441</v>
      </c>
      <c r="V14151">
        <v>840484.22580645233</v>
      </c>
      <c r="W14151">
        <v>9.0316798820429645E-2</v>
      </c>
      <c r="X14151" t="s">
        <v>190</v>
      </c>
    </row>
    <row r="14152" spans="1:24" x14ac:dyDescent="0.35">
      <c r="A14152">
        <v>3301061653</v>
      </c>
      <c r="B14152" t="s">
        <v>168</v>
      </c>
      <c r="C14152" t="s">
        <v>168</v>
      </c>
      <c r="D14152">
        <v>0</v>
      </c>
      <c r="E14152">
        <v>0</v>
      </c>
      <c r="F14152">
        <v>14</v>
      </c>
      <c r="G14152">
        <v>2706050</v>
      </c>
      <c r="H14152">
        <v>1</v>
      </c>
      <c r="I14152">
        <v>5000</v>
      </c>
      <c r="J14152">
        <v>0</v>
      </c>
      <c r="K14152">
        <v>0</v>
      </c>
      <c r="L14152">
        <v>1</v>
      </c>
      <c r="M14152">
        <v>318250</v>
      </c>
      <c r="N14152">
        <v>2254500</v>
      </c>
      <c r="O14152">
        <v>5283800</v>
      </c>
      <c r="P14152" t="s">
        <v>5</v>
      </c>
      <c r="Q14152" t="s">
        <v>16</v>
      </c>
      <c r="R14152" t="s">
        <v>169</v>
      </c>
      <c r="S14152" t="s">
        <v>170</v>
      </c>
      <c r="T14152">
        <v>3408903.2258064514</v>
      </c>
      <c r="U14152">
        <v>3521225</v>
      </c>
      <c r="V14152">
        <v>112321.7741935486</v>
      </c>
      <c r="W14152">
        <v>3.2949534425981364E-2</v>
      </c>
      <c r="X14152" t="s">
        <v>303</v>
      </c>
    </row>
    <row r="14153" spans="1:24" x14ac:dyDescent="0.35">
      <c r="A14153">
        <v>3301071262</v>
      </c>
      <c r="B14153" t="s">
        <v>168</v>
      </c>
      <c r="C14153" t="s">
        <v>168</v>
      </c>
      <c r="D14153">
        <v>0</v>
      </c>
      <c r="E14153">
        <v>0</v>
      </c>
      <c r="F14153">
        <v>12</v>
      </c>
      <c r="G14153">
        <v>346387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44800</v>
      </c>
      <c r="N14153">
        <v>30000</v>
      </c>
      <c r="O14153">
        <v>421187</v>
      </c>
      <c r="P14153" t="s">
        <v>5</v>
      </c>
      <c r="Q14153" t="s">
        <v>11</v>
      </c>
      <c r="R14153" t="s">
        <v>169</v>
      </c>
      <c r="S14153" t="s">
        <v>170</v>
      </c>
      <c r="T14153">
        <v>271733.54838709679</v>
      </c>
      <c r="U14153">
        <v>114000</v>
      </c>
      <c r="V14153">
        <v>-157733.54838709679</v>
      </c>
      <c r="W14153">
        <v>-0.58047138207019688</v>
      </c>
      <c r="X14153" t="s">
        <v>210</v>
      </c>
    </row>
    <row r="14154" spans="1:24" x14ac:dyDescent="0.35">
      <c r="A14154">
        <v>3300000544</v>
      </c>
      <c r="B14154" t="s">
        <v>168</v>
      </c>
      <c r="C14154" t="s">
        <v>168</v>
      </c>
      <c r="D14154">
        <v>0</v>
      </c>
      <c r="E14154">
        <v>0</v>
      </c>
      <c r="F14154">
        <v>9</v>
      </c>
      <c r="G14154">
        <v>336968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160000</v>
      </c>
      <c r="O14154">
        <v>496968</v>
      </c>
      <c r="P14154" t="s">
        <v>5</v>
      </c>
      <c r="Q14154" t="s">
        <v>11</v>
      </c>
      <c r="R14154" t="s">
        <v>169</v>
      </c>
      <c r="S14154" t="s">
        <v>170</v>
      </c>
      <c r="T14154">
        <v>320624.51612903224</v>
      </c>
      <c r="U14154">
        <v>357382</v>
      </c>
      <c r="V14154">
        <v>36757.483870967757</v>
      </c>
      <c r="W14154">
        <v>0.11464339756282094</v>
      </c>
      <c r="X14154" t="s">
        <v>365</v>
      </c>
    </row>
    <row r="14155" spans="1:24" x14ac:dyDescent="0.35">
      <c r="A14155">
        <v>3301049054</v>
      </c>
      <c r="B14155" t="s">
        <v>168</v>
      </c>
      <c r="C14155" t="s">
        <v>168</v>
      </c>
      <c r="D14155">
        <v>0</v>
      </c>
      <c r="E14155">
        <v>0</v>
      </c>
      <c r="F14155">
        <v>55</v>
      </c>
      <c r="G14155">
        <v>1829934</v>
      </c>
      <c r="H14155">
        <v>9</v>
      </c>
      <c r="I14155">
        <v>165000</v>
      </c>
      <c r="J14155">
        <v>0</v>
      </c>
      <c r="K14155">
        <v>0</v>
      </c>
      <c r="L14155">
        <v>0</v>
      </c>
      <c r="M14155">
        <v>0</v>
      </c>
      <c r="N14155">
        <v>30000</v>
      </c>
      <c r="O14155">
        <v>2024934</v>
      </c>
      <c r="P14155" t="s">
        <v>5</v>
      </c>
      <c r="Q14155" t="s">
        <v>11</v>
      </c>
      <c r="R14155" t="s">
        <v>169</v>
      </c>
      <c r="S14155" t="s">
        <v>170</v>
      </c>
      <c r="T14155">
        <v>1306409.0322580645</v>
      </c>
      <c r="U14155">
        <v>631570</v>
      </c>
      <c r="V14155">
        <v>-674839.03225806449</v>
      </c>
      <c r="W14155">
        <v>-0.51656029282929716</v>
      </c>
      <c r="X14155" t="s">
        <v>385</v>
      </c>
    </row>
    <row r="14156" spans="1:24" x14ac:dyDescent="0.35">
      <c r="A14156">
        <v>3300013036</v>
      </c>
      <c r="B14156" t="s">
        <v>168</v>
      </c>
      <c r="C14156" t="s">
        <v>168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426500</v>
      </c>
      <c r="O14156">
        <v>426500</v>
      </c>
      <c r="P14156" t="s">
        <v>5</v>
      </c>
      <c r="Q14156" t="s">
        <v>12</v>
      </c>
      <c r="R14156" t="s">
        <v>169</v>
      </c>
      <c r="S14156" t="s">
        <v>170</v>
      </c>
      <c r="T14156">
        <v>275161.29032258067</v>
      </c>
      <c r="U14156">
        <v>250000</v>
      </c>
      <c r="V14156">
        <v>-25161.290322580666</v>
      </c>
      <c r="W14156">
        <v>-9.144196951934358E-2</v>
      </c>
      <c r="X14156" t="s">
        <v>188</v>
      </c>
    </row>
    <row r="14157" spans="1:24" x14ac:dyDescent="0.35">
      <c r="A14157">
        <v>3300012996</v>
      </c>
      <c r="B14157" t="s">
        <v>168</v>
      </c>
      <c r="C14157" t="s">
        <v>168</v>
      </c>
      <c r="D14157">
        <v>0</v>
      </c>
      <c r="E14157">
        <v>0</v>
      </c>
      <c r="F14157">
        <v>17</v>
      </c>
      <c r="G14157">
        <v>935385</v>
      </c>
      <c r="H14157">
        <v>2</v>
      </c>
      <c r="I14157">
        <v>15000</v>
      </c>
      <c r="J14157">
        <v>0</v>
      </c>
      <c r="K14157">
        <v>0</v>
      </c>
      <c r="L14157">
        <v>0</v>
      </c>
      <c r="M14157">
        <v>0</v>
      </c>
      <c r="N14157">
        <v>303000</v>
      </c>
      <c r="O14157">
        <v>1253385</v>
      </c>
      <c r="P14157" t="s">
        <v>5</v>
      </c>
      <c r="Q14157" t="s">
        <v>12</v>
      </c>
      <c r="R14157" t="s">
        <v>169</v>
      </c>
      <c r="S14157" t="s">
        <v>170</v>
      </c>
      <c r="T14157">
        <v>808635.48387096776</v>
      </c>
      <c r="U14157">
        <v>1221690</v>
      </c>
      <c r="V14157">
        <v>413054.51612903224</v>
      </c>
      <c r="W14157">
        <v>0.51080434184229095</v>
      </c>
      <c r="X14157" t="s">
        <v>219</v>
      </c>
    </row>
    <row r="14158" spans="1:24" x14ac:dyDescent="0.35">
      <c r="A14158">
        <v>3301024252</v>
      </c>
      <c r="B14158" t="s">
        <v>168</v>
      </c>
      <c r="C14158" t="s">
        <v>168</v>
      </c>
      <c r="D14158">
        <v>0</v>
      </c>
      <c r="E14158">
        <v>0</v>
      </c>
      <c r="F14158">
        <v>67</v>
      </c>
      <c r="G14158">
        <v>2173465</v>
      </c>
      <c r="H14158">
        <v>34</v>
      </c>
      <c r="I14158">
        <v>1220000</v>
      </c>
      <c r="J14158">
        <v>0</v>
      </c>
      <c r="K14158">
        <v>0</v>
      </c>
      <c r="L14158">
        <v>46</v>
      </c>
      <c r="M14158">
        <v>2940750</v>
      </c>
      <c r="N14158">
        <v>1368600</v>
      </c>
      <c r="O14158">
        <v>7702815</v>
      </c>
      <c r="P14158" t="s">
        <v>5</v>
      </c>
      <c r="Q14158" t="s">
        <v>8</v>
      </c>
      <c r="R14158" t="s">
        <v>169</v>
      </c>
      <c r="S14158" t="s">
        <v>170</v>
      </c>
      <c r="T14158">
        <v>4969558.064516129</v>
      </c>
      <c r="U14158">
        <v>4194425</v>
      </c>
      <c r="V14158">
        <v>-775133.06451612897</v>
      </c>
      <c r="W14158">
        <v>-0.15597625673211679</v>
      </c>
      <c r="X14158" t="s">
        <v>418</v>
      </c>
    </row>
    <row r="14159" spans="1:24" x14ac:dyDescent="0.35">
      <c r="A14159">
        <v>3300015366</v>
      </c>
      <c r="B14159" t="s">
        <v>168</v>
      </c>
      <c r="C14159" t="s">
        <v>168</v>
      </c>
      <c r="D14159">
        <v>0</v>
      </c>
      <c r="E14159">
        <v>0</v>
      </c>
      <c r="F14159">
        <v>12</v>
      </c>
      <c r="G14159">
        <v>475184</v>
      </c>
      <c r="H14159">
        <v>38</v>
      </c>
      <c r="I14159">
        <v>1590000</v>
      </c>
      <c r="J14159">
        <v>0</v>
      </c>
      <c r="K14159">
        <v>0</v>
      </c>
      <c r="L14159">
        <v>19</v>
      </c>
      <c r="M14159">
        <v>1195600</v>
      </c>
      <c r="N14159">
        <v>1278000</v>
      </c>
      <c r="O14159">
        <v>4538784</v>
      </c>
      <c r="P14159" t="s">
        <v>5</v>
      </c>
      <c r="Q14159" t="s">
        <v>8</v>
      </c>
      <c r="R14159" t="s">
        <v>169</v>
      </c>
      <c r="S14159" t="s">
        <v>170</v>
      </c>
      <c r="T14159">
        <v>2928247.7419354836</v>
      </c>
      <c r="U14159">
        <v>3094185</v>
      </c>
      <c r="V14159">
        <v>165937.25806451635</v>
      </c>
      <c r="W14159">
        <v>5.6667766080077842E-2</v>
      </c>
      <c r="X14159" t="s">
        <v>240</v>
      </c>
    </row>
    <row r="14160" spans="1:24" x14ac:dyDescent="0.35">
      <c r="A14160">
        <v>6001139039</v>
      </c>
      <c r="B14160" t="s">
        <v>168</v>
      </c>
      <c r="C14160" t="s">
        <v>168</v>
      </c>
      <c r="D14160">
        <v>0</v>
      </c>
      <c r="E14160">
        <v>0</v>
      </c>
      <c r="F14160">
        <v>66</v>
      </c>
      <c r="G14160">
        <v>2378123</v>
      </c>
      <c r="H14160">
        <v>27</v>
      </c>
      <c r="I14160">
        <v>1336000</v>
      </c>
      <c r="J14160">
        <v>0</v>
      </c>
      <c r="K14160">
        <v>0</v>
      </c>
      <c r="L14160">
        <v>25</v>
      </c>
      <c r="M14160">
        <v>1110000</v>
      </c>
      <c r="N14160">
        <v>150000</v>
      </c>
      <c r="O14160">
        <v>4974123</v>
      </c>
      <c r="P14160" t="s">
        <v>5</v>
      </c>
      <c r="Q14160" t="s">
        <v>14</v>
      </c>
      <c r="R14160" t="s">
        <v>169</v>
      </c>
      <c r="S14160" t="s">
        <v>170</v>
      </c>
      <c r="T14160">
        <v>3209111.6129032262</v>
      </c>
      <c r="U14160">
        <v>3584041</v>
      </c>
      <c r="V14160">
        <v>374929.38709677383</v>
      </c>
      <c r="W14160">
        <v>0.1168327662987021</v>
      </c>
      <c r="X14160" t="s">
        <v>213</v>
      </c>
    </row>
    <row r="14161" spans="1:24" x14ac:dyDescent="0.35">
      <c r="A14161">
        <v>3301062636</v>
      </c>
      <c r="B14161" t="s">
        <v>168</v>
      </c>
      <c r="C14161" t="s">
        <v>168</v>
      </c>
      <c r="D14161">
        <v>0</v>
      </c>
      <c r="E14161">
        <v>0</v>
      </c>
      <c r="F14161">
        <v>61</v>
      </c>
      <c r="G14161">
        <v>2124451</v>
      </c>
      <c r="H14161">
        <v>1</v>
      </c>
      <c r="I14161">
        <v>5000</v>
      </c>
      <c r="J14161">
        <v>0</v>
      </c>
      <c r="K14161">
        <v>0</v>
      </c>
      <c r="L14161">
        <v>0</v>
      </c>
      <c r="M14161">
        <v>0</v>
      </c>
      <c r="N14161">
        <v>30000</v>
      </c>
      <c r="O14161">
        <v>2159451</v>
      </c>
      <c r="P14161" t="s">
        <v>5</v>
      </c>
      <c r="Q14161" t="s">
        <v>15</v>
      </c>
      <c r="R14161" t="s">
        <v>169</v>
      </c>
      <c r="S14161" t="s">
        <v>170</v>
      </c>
      <c r="T14161">
        <v>1393194.1935483869</v>
      </c>
      <c r="U14161">
        <v>1110461</v>
      </c>
      <c r="V14161">
        <v>-282733.19354838692</v>
      </c>
      <c r="W14161">
        <v>-0.20293882565522425</v>
      </c>
      <c r="X14161" t="s">
        <v>214</v>
      </c>
    </row>
    <row r="14162" spans="1:24" x14ac:dyDescent="0.35">
      <c r="A14162">
        <v>3301026531</v>
      </c>
      <c r="B14162" t="s">
        <v>168</v>
      </c>
      <c r="C14162" t="s">
        <v>168</v>
      </c>
      <c r="D14162">
        <v>0</v>
      </c>
      <c r="E14162">
        <v>0</v>
      </c>
      <c r="F14162">
        <v>718</v>
      </c>
      <c r="G14162">
        <v>23140961</v>
      </c>
      <c r="H14162">
        <v>1</v>
      </c>
      <c r="I14162">
        <v>105000</v>
      </c>
      <c r="J14162">
        <v>0</v>
      </c>
      <c r="K14162">
        <v>0</v>
      </c>
      <c r="L14162">
        <v>1</v>
      </c>
      <c r="M14162">
        <v>22400</v>
      </c>
      <c r="N14162">
        <v>570000</v>
      </c>
      <c r="O14162">
        <v>23838361</v>
      </c>
      <c r="P14162" t="s">
        <v>5</v>
      </c>
      <c r="Q14162" t="s">
        <v>11</v>
      </c>
      <c r="R14162" t="s">
        <v>169</v>
      </c>
      <c r="S14162" t="s">
        <v>170</v>
      </c>
      <c r="T14162">
        <v>15379587.741935484</v>
      </c>
      <c r="U14162">
        <v>14460324</v>
      </c>
      <c r="V14162">
        <v>-919263.74193548411</v>
      </c>
      <c r="W14162">
        <v>-5.9771676416847663E-2</v>
      </c>
      <c r="X14162" t="s">
        <v>306</v>
      </c>
    </row>
    <row r="14163" spans="1:24" x14ac:dyDescent="0.35">
      <c r="A14163">
        <v>6001129477</v>
      </c>
      <c r="B14163" t="s">
        <v>168</v>
      </c>
      <c r="C14163" t="s">
        <v>168</v>
      </c>
      <c r="D14163">
        <v>0</v>
      </c>
      <c r="E14163">
        <v>0</v>
      </c>
      <c r="F14163">
        <v>178</v>
      </c>
      <c r="G14163">
        <v>6128807</v>
      </c>
      <c r="H14163">
        <v>124</v>
      </c>
      <c r="I14163">
        <v>4919000</v>
      </c>
      <c r="J14163">
        <v>0</v>
      </c>
      <c r="K14163">
        <v>0</v>
      </c>
      <c r="L14163">
        <v>62</v>
      </c>
      <c r="M14163">
        <v>2418800</v>
      </c>
      <c r="N14163">
        <v>150000</v>
      </c>
      <c r="O14163">
        <v>13616607</v>
      </c>
      <c r="P14163" t="s">
        <v>5</v>
      </c>
      <c r="Q14163" t="s">
        <v>14</v>
      </c>
      <c r="R14163" t="s">
        <v>207</v>
      </c>
      <c r="S14163" t="s">
        <v>170</v>
      </c>
      <c r="T14163">
        <v>8784907.7419354841</v>
      </c>
      <c r="U14163">
        <v>7423673</v>
      </c>
      <c r="V14163">
        <v>-1361234.7419354841</v>
      </c>
      <c r="W14163">
        <v>-0.15495151251703165</v>
      </c>
      <c r="X14163" t="s">
        <v>212</v>
      </c>
    </row>
    <row r="14164" spans="1:24" x14ac:dyDescent="0.35">
      <c r="A14164">
        <v>3300004468</v>
      </c>
      <c r="B14164" t="s">
        <v>168</v>
      </c>
      <c r="C14164" t="s">
        <v>168</v>
      </c>
      <c r="D14164">
        <v>0</v>
      </c>
      <c r="E14164">
        <v>0</v>
      </c>
      <c r="F14164">
        <v>5</v>
      </c>
      <c r="G14164">
        <v>170795</v>
      </c>
      <c r="H14164">
        <v>1</v>
      </c>
      <c r="I14164">
        <v>20000</v>
      </c>
      <c r="J14164">
        <v>0</v>
      </c>
      <c r="K14164">
        <v>0</v>
      </c>
      <c r="L14164">
        <v>0</v>
      </c>
      <c r="M14164">
        <v>0</v>
      </c>
      <c r="N14164">
        <v>57000</v>
      </c>
      <c r="O14164">
        <v>247795</v>
      </c>
      <c r="P14164" t="s">
        <v>5</v>
      </c>
      <c r="Q14164" t="s">
        <v>11</v>
      </c>
      <c r="R14164" t="s">
        <v>169</v>
      </c>
      <c r="S14164" t="s">
        <v>170</v>
      </c>
      <c r="T14164">
        <v>159867.74193548388</v>
      </c>
      <c r="U14164">
        <v>392191</v>
      </c>
      <c r="V14164">
        <v>232323.25806451612</v>
      </c>
      <c r="W14164">
        <v>1.4532216146411345</v>
      </c>
      <c r="X14164" t="s">
        <v>306</v>
      </c>
    </row>
    <row r="14165" spans="1:24" x14ac:dyDescent="0.35">
      <c r="A14165">
        <v>6001134433</v>
      </c>
      <c r="B14165" t="s">
        <v>168</v>
      </c>
      <c r="C14165" t="s">
        <v>168</v>
      </c>
      <c r="D14165">
        <v>0</v>
      </c>
      <c r="E14165">
        <v>0</v>
      </c>
      <c r="F14165">
        <v>28</v>
      </c>
      <c r="G14165">
        <v>1280971</v>
      </c>
      <c r="H14165">
        <v>35</v>
      </c>
      <c r="I14165">
        <v>1505000</v>
      </c>
      <c r="J14165">
        <v>0</v>
      </c>
      <c r="K14165">
        <v>0</v>
      </c>
      <c r="L14165">
        <v>22</v>
      </c>
      <c r="M14165">
        <v>1422800</v>
      </c>
      <c r="N14165">
        <v>30000</v>
      </c>
      <c r="O14165">
        <v>4238771</v>
      </c>
      <c r="P14165" t="s">
        <v>5</v>
      </c>
      <c r="Q14165" t="s">
        <v>15</v>
      </c>
      <c r="R14165" t="s">
        <v>169</v>
      </c>
      <c r="S14165" t="s">
        <v>170</v>
      </c>
      <c r="T14165">
        <v>2734690.9677419355</v>
      </c>
      <c r="U14165">
        <v>2137786</v>
      </c>
      <c r="V14165">
        <v>-596904.96774193551</v>
      </c>
      <c r="W14165">
        <v>-0.21827145179581531</v>
      </c>
      <c r="X14165" t="s">
        <v>412</v>
      </c>
    </row>
    <row r="14166" spans="1:24" x14ac:dyDescent="0.35">
      <c r="A14166">
        <v>3300012481</v>
      </c>
      <c r="B14166" t="s">
        <v>168</v>
      </c>
      <c r="C14166" t="s">
        <v>168</v>
      </c>
      <c r="D14166">
        <v>0</v>
      </c>
      <c r="E14166">
        <v>0</v>
      </c>
      <c r="F14166">
        <v>129</v>
      </c>
      <c r="G14166">
        <v>5575760</v>
      </c>
      <c r="H14166">
        <v>5</v>
      </c>
      <c r="I14166">
        <v>250000</v>
      </c>
      <c r="J14166">
        <v>0</v>
      </c>
      <c r="K14166">
        <v>0</v>
      </c>
      <c r="L14166">
        <v>0</v>
      </c>
      <c r="M14166">
        <v>0</v>
      </c>
      <c r="N14166">
        <v>19417500</v>
      </c>
      <c r="O14166">
        <v>25243260</v>
      </c>
      <c r="P14166" t="s">
        <v>5</v>
      </c>
      <c r="Q14166" t="s">
        <v>12</v>
      </c>
      <c r="R14166" t="s">
        <v>169</v>
      </c>
      <c r="S14166" t="s">
        <v>170</v>
      </c>
      <c r="T14166">
        <v>16285974.193548389</v>
      </c>
      <c r="U14166">
        <v>14713934</v>
      </c>
      <c r="V14166">
        <v>-1572040.1935483888</v>
      </c>
      <c r="W14166">
        <v>-9.6527243311680166E-2</v>
      </c>
      <c r="X14166" t="s">
        <v>364</v>
      </c>
    </row>
    <row r="14167" spans="1:24" x14ac:dyDescent="0.35">
      <c r="A14167">
        <v>3301041967</v>
      </c>
      <c r="B14167" t="s">
        <v>168</v>
      </c>
      <c r="C14167" t="s">
        <v>168</v>
      </c>
      <c r="D14167">
        <v>0</v>
      </c>
      <c r="E14167">
        <v>0</v>
      </c>
      <c r="F14167">
        <v>93</v>
      </c>
      <c r="G14167">
        <v>4278099</v>
      </c>
      <c r="H14167">
        <v>58</v>
      </c>
      <c r="I14167">
        <v>3330000</v>
      </c>
      <c r="J14167">
        <v>0</v>
      </c>
      <c r="K14167">
        <v>0</v>
      </c>
      <c r="L14167">
        <v>5</v>
      </c>
      <c r="M14167">
        <v>160000</v>
      </c>
      <c r="N14167">
        <v>150000</v>
      </c>
      <c r="O14167">
        <v>7918099</v>
      </c>
      <c r="P14167" t="s">
        <v>5</v>
      </c>
      <c r="Q14167" t="s">
        <v>15</v>
      </c>
      <c r="R14167" t="s">
        <v>169</v>
      </c>
      <c r="S14167" t="s">
        <v>170</v>
      </c>
      <c r="T14167">
        <v>5108450.9677419355</v>
      </c>
      <c r="U14167">
        <v>3836939</v>
      </c>
      <c r="V14167">
        <v>-1271511.9677419355</v>
      </c>
      <c r="W14167">
        <v>-0.24890362573137825</v>
      </c>
      <c r="X14167" t="s">
        <v>214</v>
      </c>
    </row>
    <row r="14168" spans="1:24" x14ac:dyDescent="0.35">
      <c r="A14168">
        <v>3301064986</v>
      </c>
      <c r="B14168" t="s">
        <v>168</v>
      </c>
      <c r="C14168" t="s">
        <v>168</v>
      </c>
      <c r="D14168">
        <v>0</v>
      </c>
      <c r="E14168">
        <v>0</v>
      </c>
      <c r="F14168">
        <v>71</v>
      </c>
      <c r="G14168">
        <v>3378437</v>
      </c>
      <c r="H14168">
        <v>5</v>
      </c>
      <c r="I14168">
        <v>190000</v>
      </c>
      <c r="J14168">
        <v>0</v>
      </c>
      <c r="K14168">
        <v>0</v>
      </c>
      <c r="L14168">
        <v>1</v>
      </c>
      <c r="M14168">
        <v>22400</v>
      </c>
      <c r="N14168">
        <v>510000</v>
      </c>
      <c r="O14168">
        <v>4100837</v>
      </c>
      <c r="P14168" t="s">
        <v>5</v>
      </c>
      <c r="Q14168" t="s">
        <v>17</v>
      </c>
      <c r="R14168" t="s">
        <v>169</v>
      </c>
      <c r="S14168" t="s">
        <v>170</v>
      </c>
      <c r="T14168">
        <v>2645701.2903225804</v>
      </c>
      <c r="U14168">
        <v>3270790</v>
      </c>
      <c r="V14168">
        <v>625088.70967741963</v>
      </c>
      <c r="W14168">
        <v>0.23626579159327732</v>
      </c>
      <c r="X14168" t="s">
        <v>202</v>
      </c>
    </row>
    <row r="14169" spans="1:24" x14ac:dyDescent="0.35">
      <c r="A14169">
        <v>3301034563</v>
      </c>
      <c r="B14169" t="s">
        <v>168</v>
      </c>
      <c r="C14169" t="s">
        <v>168</v>
      </c>
      <c r="D14169">
        <v>0</v>
      </c>
      <c r="E14169">
        <v>0</v>
      </c>
      <c r="F14169">
        <v>146</v>
      </c>
      <c r="G14169">
        <v>7323836</v>
      </c>
      <c r="H14169">
        <v>41</v>
      </c>
      <c r="I14169">
        <v>1900000</v>
      </c>
      <c r="J14169">
        <v>0</v>
      </c>
      <c r="K14169">
        <v>0</v>
      </c>
      <c r="L14169">
        <v>12</v>
      </c>
      <c r="M14169">
        <v>2068800</v>
      </c>
      <c r="N14169">
        <v>150000</v>
      </c>
      <c r="O14169">
        <v>11442636</v>
      </c>
      <c r="P14169" t="s">
        <v>5</v>
      </c>
      <c r="Q14169" t="s">
        <v>14</v>
      </c>
      <c r="R14169" t="s">
        <v>169</v>
      </c>
      <c r="S14169" t="s">
        <v>170</v>
      </c>
      <c r="T14169">
        <v>7382345.8064516131</v>
      </c>
      <c r="U14169">
        <v>6375595</v>
      </c>
      <c r="V14169">
        <v>-1006750.8064516131</v>
      </c>
      <c r="W14169">
        <v>-0.13637275099898316</v>
      </c>
      <c r="X14169" t="s">
        <v>211</v>
      </c>
    </row>
    <row r="14170" spans="1:24" x14ac:dyDescent="0.35">
      <c r="A14170">
        <v>3301017064</v>
      </c>
      <c r="B14170" t="s">
        <v>168</v>
      </c>
      <c r="C14170" t="s">
        <v>168</v>
      </c>
      <c r="D14170">
        <v>0</v>
      </c>
      <c r="E14170">
        <v>0</v>
      </c>
      <c r="F14170">
        <v>4</v>
      </c>
      <c r="G14170">
        <v>186747</v>
      </c>
      <c r="H14170">
        <v>3</v>
      </c>
      <c r="I14170">
        <v>75000</v>
      </c>
      <c r="J14170">
        <v>0</v>
      </c>
      <c r="K14170">
        <v>0</v>
      </c>
      <c r="L14170">
        <v>2</v>
      </c>
      <c r="M14170">
        <v>74800</v>
      </c>
      <c r="N14170">
        <v>1235000</v>
      </c>
      <c r="O14170">
        <v>1571547</v>
      </c>
      <c r="P14170" t="s">
        <v>5</v>
      </c>
      <c r="Q14170" t="s">
        <v>12</v>
      </c>
      <c r="R14170" t="s">
        <v>169</v>
      </c>
      <c r="S14170" t="s">
        <v>170</v>
      </c>
      <c r="T14170">
        <v>1013901.2903225806</v>
      </c>
      <c r="U14170">
        <v>330000</v>
      </c>
      <c r="V14170">
        <v>-683901.29032258061</v>
      </c>
      <c r="W14170">
        <v>-0.67452452901504056</v>
      </c>
      <c r="X14170" t="s">
        <v>364</v>
      </c>
    </row>
    <row r="14171" spans="1:24" x14ac:dyDescent="0.35">
      <c r="A14171">
        <v>3301048994</v>
      </c>
      <c r="B14171" t="s">
        <v>168</v>
      </c>
      <c r="C14171" t="s">
        <v>168</v>
      </c>
      <c r="D14171">
        <v>0</v>
      </c>
      <c r="E14171">
        <v>0</v>
      </c>
      <c r="F14171">
        <v>6</v>
      </c>
      <c r="G14171">
        <v>140994</v>
      </c>
      <c r="H14171">
        <v>7</v>
      </c>
      <c r="I14171">
        <v>430000</v>
      </c>
      <c r="J14171">
        <v>0</v>
      </c>
      <c r="K14171">
        <v>0</v>
      </c>
      <c r="L14171">
        <v>0</v>
      </c>
      <c r="M14171">
        <v>0</v>
      </c>
      <c r="N14171">
        <v>30000</v>
      </c>
      <c r="O14171">
        <v>600994</v>
      </c>
      <c r="P14171" t="s">
        <v>5</v>
      </c>
      <c r="Q14171" t="s">
        <v>11</v>
      </c>
      <c r="R14171" t="s">
        <v>169</v>
      </c>
      <c r="S14171" t="s">
        <v>170</v>
      </c>
      <c r="T14171">
        <v>387738.06451612903</v>
      </c>
      <c r="U14171">
        <v>561594</v>
      </c>
      <c r="V14171">
        <v>173855.93548387097</v>
      </c>
      <c r="W14171">
        <v>0.4483850088353627</v>
      </c>
      <c r="X14171" t="s">
        <v>263</v>
      </c>
    </row>
    <row r="14172" spans="1:24" x14ac:dyDescent="0.35">
      <c r="A14172">
        <v>3301041561</v>
      </c>
      <c r="B14172" t="s">
        <v>168</v>
      </c>
      <c r="C14172" t="s">
        <v>168</v>
      </c>
      <c r="D14172">
        <v>0</v>
      </c>
      <c r="E14172">
        <v>0</v>
      </c>
      <c r="F14172">
        <v>137</v>
      </c>
      <c r="G14172">
        <v>4830217</v>
      </c>
      <c r="H14172">
        <v>47</v>
      </c>
      <c r="I14172">
        <v>1300000</v>
      </c>
      <c r="J14172">
        <v>0</v>
      </c>
      <c r="K14172">
        <v>0</v>
      </c>
      <c r="L14172">
        <v>0</v>
      </c>
      <c r="M14172">
        <v>0</v>
      </c>
      <c r="N14172">
        <v>844500</v>
      </c>
      <c r="O14172">
        <v>6974717</v>
      </c>
      <c r="P14172" t="s">
        <v>5</v>
      </c>
      <c r="Q14172" t="s">
        <v>17</v>
      </c>
      <c r="R14172" t="s">
        <v>169</v>
      </c>
      <c r="S14172" t="s">
        <v>170</v>
      </c>
      <c r="T14172">
        <v>4499817.4193548393</v>
      </c>
      <c r="U14172">
        <v>4360107</v>
      </c>
      <c r="V14172">
        <v>-139710.41935483925</v>
      </c>
      <c r="W14172">
        <v>-3.104801958273018E-2</v>
      </c>
      <c r="X14172" t="s">
        <v>253</v>
      </c>
    </row>
    <row r="14173" spans="1:24" x14ac:dyDescent="0.35">
      <c r="A14173">
        <v>3300015058</v>
      </c>
      <c r="B14173" t="s">
        <v>168</v>
      </c>
      <c r="C14173" t="s">
        <v>168</v>
      </c>
      <c r="D14173">
        <v>0</v>
      </c>
      <c r="E14173">
        <v>0</v>
      </c>
      <c r="F14173">
        <v>60</v>
      </c>
      <c r="G14173">
        <v>2681543</v>
      </c>
      <c r="H14173">
        <v>0</v>
      </c>
      <c r="I14173">
        <v>0</v>
      </c>
      <c r="J14173">
        <v>0</v>
      </c>
      <c r="K14173">
        <v>0</v>
      </c>
      <c r="L14173">
        <v>1</v>
      </c>
      <c r="M14173">
        <v>20000</v>
      </c>
      <c r="N14173">
        <v>1284100</v>
      </c>
      <c r="O14173">
        <v>3985643</v>
      </c>
      <c r="P14173" t="s">
        <v>5</v>
      </c>
      <c r="Q14173" t="s">
        <v>7</v>
      </c>
      <c r="R14173" t="s">
        <v>169</v>
      </c>
      <c r="S14173" t="s">
        <v>170</v>
      </c>
      <c r="T14173">
        <v>2571382.5806451612</v>
      </c>
      <c r="U14173">
        <v>3172950</v>
      </c>
      <c r="V14173">
        <v>601567.41935483878</v>
      </c>
      <c r="W14173">
        <v>0.23394706951927202</v>
      </c>
      <c r="X14173" t="s">
        <v>225</v>
      </c>
    </row>
    <row r="14174" spans="1:24" x14ac:dyDescent="0.35">
      <c r="A14174">
        <v>3300009716</v>
      </c>
      <c r="B14174" t="s">
        <v>168</v>
      </c>
      <c r="C14174" t="s">
        <v>168</v>
      </c>
      <c r="D14174">
        <v>0</v>
      </c>
      <c r="E14174">
        <v>0</v>
      </c>
      <c r="F14174">
        <v>1</v>
      </c>
      <c r="G14174">
        <v>17900</v>
      </c>
      <c r="H14174">
        <v>3</v>
      </c>
      <c r="I14174">
        <v>56000</v>
      </c>
      <c r="J14174">
        <v>0</v>
      </c>
      <c r="K14174">
        <v>0</v>
      </c>
      <c r="L14174">
        <v>0</v>
      </c>
      <c r="M14174">
        <v>0</v>
      </c>
      <c r="N14174">
        <v>330000</v>
      </c>
      <c r="O14174">
        <v>403900</v>
      </c>
      <c r="P14174" t="s">
        <v>5</v>
      </c>
      <c r="Q14174" t="s">
        <v>12</v>
      </c>
      <c r="R14174" t="s">
        <v>169</v>
      </c>
      <c r="S14174" t="s">
        <v>170</v>
      </c>
      <c r="T14174">
        <v>260580.64516129033</v>
      </c>
      <c r="U14174">
        <v>435000</v>
      </c>
      <c r="V14174">
        <v>174419.35483870967</v>
      </c>
      <c r="W14174">
        <v>0.66934884872493194</v>
      </c>
      <c r="X14174" t="s">
        <v>206</v>
      </c>
    </row>
    <row r="14175" spans="1:24" x14ac:dyDescent="0.35">
      <c r="A14175">
        <v>3300001640</v>
      </c>
      <c r="B14175" t="s">
        <v>168</v>
      </c>
      <c r="C14175" t="s">
        <v>168</v>
      </c>
      <c r="D14175">
        <v>0</v>
      </c>
      <c r="E14175">
        <v>0</v>
      </c>
      <c r="F14175">
        <v>1</v>
      </c>
      <c r="G14175">
        <v>21199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57000</v>
      </c>
      <c r="O14175">
        <v>78199</v>
      </c>
      <c r="P14175" t="s">
        <v>5</v>
      </c>
      <c r="Q14175" t="s">
        <v>11</v>
      </c>
      <c r="R14175" t="s">
        <v>169</v>
      </c>
      <c r="S14175" t="s">
        <v>170</v>
      </c>
      <c r="T14175">
        <v>50450.967741935485</v>
      </c>
      <c r="U14175">
        <v>222096</v>
      </c>
      <c r="V14175">
        <v>171645.03225806452</v>
      </c>
      <c r="W14175">
        <v>3.4022148620826353</v>
      </c>
      <c r="X14175" t="s">
        <v>306</v>
      </c>
    </row>
    <row r="14176" spans="1:24" x14ac:dyDescent="0.35">
      <c r="A14176">
        <v>3301052150</v>
      </c>
      <c r="B14176" t="s">
        <v>168</v>
      </c>
      <c r="C14176" t="s">
        <v>168</v>
      </c>
      <c r="D14176">
        <v>0</v>
      </c>
      <c r="E14176">
        <v>0</v>
      </c>
      <c r="F14176">
        <v>99</v>
      </c>
      <c r="G14176">
        <v>3784090</v>
      </c>
      <c r="H14176">
        <v>3</v>
      </c>
      <c r="I14176">
        <v>25000</v>
      </c>
      <c r="J14176">
        <v>0</v>
      </c>
      <c r="K14176">
        <v>0</v>
      </c>
      <c r="L14176">
        <v>0</v>
      </c>
      <c r="M14176">
        <v>0</v>
      </c>
      <c r="N14176">
        <v>150000</v>
      </c>
      <c r="O14176">
        <v>3959090</v>
      </c>
      <c r="P14176" t="s">
        <v>5</v>
      </c>
      <c r="Q14176" t="s">
        <v>15</v>
      </c>
      <c r="R14176" t="s">
        <v>169</v>
      </c>
      <c r="S14176" t="s">
        <v>170</v>
      </c>
      <c r="T14176">
        <v>2554251.6129032257</v>
      </c>
      <c r="U14176">
        <v>3562968</v>
      </c>
      <c r="V14176">
        <v>1008716.3870967743</v>
      </c>
      <c r="W14176">
        <v>0.39491660962493902</v>
      </c>
      <c r="X14176" t="s">
        <v>179</v>
      </c>
    </row>
    <row r="14177" spans="1:24" x14ac:dyDescent="0.35">
      <c r="A14177">
        <v>3301064010</v>
      </c>
      <c r="B14177" t="s">
        <v>168</v>
      </c>
      <c r="C14177" t="s">
        <v>168</v>
      </c>
      <c r="D14177">
        <v>0</v>
      </c>
      <c r="E14177">
        <v>0</v>
      </c>
      <c r="F14177">
        <v>12</v>
      </c>
      <c r="G14177">
        <v>382348</v>
      </c>
      <c r="H14177">
        <v>2</v>
      </c>
      <c r="I14177">
        <v>110000</v>
      </c>
      <c r="J14177">
        <v>0</v>
      </c>
      <c r="K14177">
        <v>0</v>
      </c>
      <c r="L14177">
        <v>0</v>
      </c>
      <c r="M14177">
        <v>0</v>
      </c>
      <c r="N14177">
        <v>303000</v>
      </c>
      <c r="O14177">
        <v>795348</v>
      </c>
      <c r="P14177" t="s">
        <v>5</v>
      </c>
      <c r="Q14177" t="s">
        <v>12</v>
      </c>
      <c r="R14177" t="s">
        <v>169</v>
      </c>
      <c r="S14177" t="s">
        <v>170</v>
      </c>
      <c r="T14177">
        <v>513127.74193548388</v>
      </c>
      <c r="U14177">
        <v>717999</v>
      </c>
      <c r="V14177">
        <v>204871.25806451612</v>
      </c>
      <c r="W14177">
        <v>0.39925975799272773</v>
      </c>
      <c r="X14177" t="s">
        <v>219</v>
      </c>
    </row>
    <row r="14178" spans="1:24" x14ac:dyDescent="0.35">
      <c r="A14178">
        <v>3301039381</v>
      </c>
      <c r="B14178" t="s">
        <v>168</v>
      </c>
      <c r="C14178" t="s">
        <v>168</v>
      </c>
      <c r="D14178">
        <v>0</v>
      </c>
      <c r="E14178">
        <v>0</v>
      </c>
      <c r="F14178">
        <v>220</v>
      </c>
      <c r="G14178">
        <v>8072423</v>
      </c>
      <c r="H14178">
        <v>172</v>
      </c>
      <c r="I14178">
        <v>5632000</v>
      </c>
      <c r="J14178">
        <v>0</v>
      </c>
      <c r="K14178">
        <v>0</v>
      </c>
      <c r="L14178">
        <v>3</v>
      </c>
      <c r="M14178">
        <v>147200</v>
      </c>
      <c r="N14178">
        <v>1713500</v>
      </c>
      <c r="O14178">
        <v>15565123</v>
      </c>
      <c r="P14178" t="s">
        <v>5</v>
      </c>
      <c r="Q14178" t="s">
        <v>7</v>
      </c>
      <c r="R14178" t="s">
        <v>169</v>
      </c>
      <c r="S14178" t="s">
        <v>170</v>
      </c>
      <c r="T14178">
        <v>10042014.838709679</v>
      </c>
      <c r="U14178">
        <v>11124311</v>
      </c>
      <c r="V14178">
        <v>1082296.1612903215</v>
      </c>
      <c r="W14178">
        <v>0.10777679366876813</v>
      </c>
      <c r="X14178" t="s">
        <v>394</v>
      </c>
    </row>
    <row r="14179" spans="1:24" x14ac:dyDescent="0.35">
      <c r="A14179">
        <v>3300018561</v>
      </c>
      <c r="B14179" t="s">
        <v>168</v>
      </c>
      <c r="C14179" t="s">
        <v>168</v>
      </c>
      <c r="D14179">
        <v>0</v>
      </c>
      <c r="E14179">
        <v>0</v>
      </c>
      <c r="F14179">
        <v>0</v>
      </c>
      <c r="G14179">
        <v>0</v>
      </c>
      <c r="H14179">
        <v>1</v>
      </c>
      <c r="I14179">
        <v>2000</v>
      </c>
      <c r="J14179">
        <v>0</v>
      </c>
      <c r="K14179">
        <v>0</v>
      </c>
      <c r="L14179">
        <v>0</v>
      </c>
      <c r="M14179">
        <v>0</v>
      </c>
      <c r="N14179">
        <v>733500</v>
      </c>
      <c r="O14179">
        <v>735500</v>
      </c>
      <c r="P14179" t="s">
        <v>5</v>
      </c>
      <c r="Q14179" t="s">
        <v>6</v>
      </c>
      <c r="R14179" t="s">
        <v>207</v>
      </c>
      <c r="S14179" t="s">
        <v>170</v>
      </c>
      <c r="T14179">
        <v>474516.12903225806</v>
      </c>
      <c r="U14179">
        <v>361400</v>
      </c>
      <c r="V14179">
        <v>-113116.12903225806</v>
      </c>
      <c r="W14179">
        <v>-0.23838205302515292</v>
      </c>
      <c r="X14179" t="s">
        <v>363</v>
      </c>
    </row>
    <row r="14180" spans="1:24" x14ac:dyDescent="0.35">
      <c r="A14180">
        <v>3300010921</v>
      </c>
      <c r="B14180" t="s">
        <v>168</v>
      </c>
      <c r="C14180" t="s">
        <v>168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330000</v>
      </c>
      <c r="O14180">
        <v>330000</v>
      </c>
      <c r="P14180" t="s">
        <v>5</v>
      </c>
      <c r="Q14180" t="s">
        <v>12</v>
      </c>
      <c r="R14180" t="s">
        <v>169</v>
      </c>
      <c r="S14180" t="s">
        <v>170</v>
      </c>
      <c r="T14180">
        <v>212903.22580645164</v>
      </c>
      <c r="U14180">
        <v>455000</v>
      </c>
      <c r="V14180">
        <v>242096.77419354836</v>
      </c>
      <c r="W14180">
        <v>1.1371212121212118</v>
      </c>
      <c r="X14180" t="s">
        <v>398</v>
      </c>
    </row>
    <row r="14181" spans="1:24" x14ac:dyDescent="0.35">
      <c r="A14181">
        <v>3300018460</v>
      </c>
      <c r="B14181" t="s">
        <v>168</v>
      </c>
      <c r="C14181" t="s">
        <v>168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862500</v>
      </c>
      <c r="O14181">
        <v>862500</v>
      </c>
      <c r="P14181" t="s">
        <v>5</v>
      </c>
      <c r="Q14181" t="s">
        <v>6</v>
      </c>
      <c r="R14181" t="s">
        <v>169</v>
      </c>
      <c r="S14181" t="s">
        <v>170</v>
      </c>
      <c r="T14181">
        <v>556451.61290322582</v>
      </c>
      <c r="U14181">
        <v>922500</v>
      </c>
      <c r="V14181">
        <v>366048.38709677418</v>
      </c>
      <c r="W14181">
        <v>0.65782608695652178</v>
      </c>
      <c r="X14181" t="s">
        <v>373</v>
      </c>
    </row>
    <row r="14182" spans="1:24" x14ac:dyDescent="0.35">
      <c r="A14182">
        <v>3300015517</v>
      </c>
      <c r="B14182" t="s">
        <v>168</v>
      </c>
      <c r="C14182" t="s">
        <v>168</v>
      </c>
      <c r="D14182">
        <v>0</v>
      </c>
      <c r="E14182">
        <v>0</v>
      </c>
      <c r="F14182">
        <v>115</v>
      </c>
      <c r="G14182">
        <v>4729800</v>
      </c>
      <c r="H14182">
        <v>9</v>
      </c>
      <c r="I14182">
        <v>170000</v>
      </c>
      <c r="J14182">
        <v>0</v>
      </c>
      <c r="K14182">
        <v>0</v>
      </c>
      <c r="L14182">
        <v>3</v>
      </c>
      <c r="M14182">
        <v>387950</v>
      </c>
      <c r="N14182">
        <v>1223500</v>
      </c>
      <c r="O14182">
        <v>6511250</v>
      </c>
      <c r="P14182" t="s">
        <v>5</v>
      </c>
      <c r="Q14182" t="s">
        <v>7</v>
      </c>
      <c r="R14182" t="s">
        <v>169</v>
      </c>
      <c r="S14182" t="s">
        <v>170</v>
      </c>
      <c r="T14182">
        <v>4200806.4516129028</v>
      </c>
      <c r="U14182">
        <v>5274984</v>
      </c>
      <c r="V14182">
        <v>1074177.5483870972</v>
      </c>
      <c r="W14182">
        <v>0.25570746016509904</v>
      </c>
      <c r="X14182" t="s">
        <v>218</v>
      </c>
    </row>
    <row r="14183" spans="1:24" x14ac:dyDescent="0.35">
      <c r="A14183">
        <v>3301026799</v>
      </c>
      <c r="B14183" t="s">
        <v>168</v>
      </c>
      <c r="C14183" t="s">
        <v>168</v>
      </c>
      <c r="D14183">
        <v>0</v>
      </c>
      <c r="E14183">
        <v>0</v>
      </c>
      <c r="F14183">
        <v>4</v>
      </c>
      <c r="G14183">
        <v>134798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164000</v>
      </c>
      <c r="O14183">
        <v>298798</v>
      </c>
      <c r="P14183" t="s">
        <v>5</v>
      </c>
      <c r="Q14183" t="s">
        <v>11</v>
      </c>
      <c r="R14183" t="s">
        <v>169</v>
      </c>
      <c r="S14183" t="s">
        <v>170</v>
      </c>
      <c r="T14183">
        <v>192772.90322580643</v>
      </c>
      <c r="U14183">
        <v>264889</v>
      </c>
      <c r="V14183">
        <v>72116.096774193575</v>
      </c>
      <c r="W14183">
        <v>0.37409872221366958</v>
      </c>
      <c r="X14183" t="s">
        <v>290</v>
      </c>
    </row>
    <row r="14184" spans="1:24" x14ac:dyDescent="0.35">
      <c r="A14184">
        <v>3301069129</v>
      </c>
      <c r="B14184" t="s">
        <v>168</v>
      </c>
      <c r="C14184" t="s">
        <v>168</v>
      </c>
      <c r="D14184">
        <v>0</v>
      </c>
      <c r="E14184">
        <v>0</v>
      </c>
      <c r="F14184">
        <v>28</v>
      </c>
      <c r="G14184">
        <v>721062</v>
      </c>
      <c r="H14184">
        <v>19</v>
      </c>
      <c r="I14184">
        <v>420000</v>
      </c>
      <c r="J14184">
        <v>0</v>
      </c>
      <c r="K14184">
        <v>0</v>
      </c>
      <c r="L14184">
        <v>2</v>
      </c>
      <c r="M14184">
        <v>74800</v>
      </c>
      <c r="N14184">
        <v>30000</v>
      </c>
      <c r="O14184">
        <v>1245862</v>
      </c>
      <c r="P14184" t="s">
        <v>5</v>
      </c>
      <c r="Q14184" t="s">
        <v>13</v>
      </c>
      <c r="R14184" t="s">
        <v>169</v>
      </c>
      <c r="S14184" t="s">
        <v>170</v>
      </c>
      <c r="T14184">
        <v>803781.93548387091</v>
      </c>
      <c r="U14184">
        <v>982377</v>
      </c>
      <c r="V14184">
        <v>178595.06451612909</v>
      </c>
      <c r="W14184">
        <v>0.22219342912778473</v>
      </c>
      <c r="X14184" t="s">
        <v>252</v>
      </c>
    </row>
    <row r="14185" spans="1:24" x14ac:dyDescent="0.35">
      <c r="A14185">
        <v>3301068999</v>
      </c>
      <c r="B14185" t="s">
        <v>168</v>
      </c>
      <c r="C14185" t="s">
        <v>168</v>
      </c>
      <c r="D14185">
        <v>0</v>
      </c>
      <c r="E14185">
        <v>0</v>
      </c>
      <c r="F14185">
        <v>47</v>
      </c>
      <c r="G14185">
        <v>2227160</v>
      </c>
      <c r="H14185">
        <v>1</v>
      </c>
      <c r="I14185">
        <v>10000</v>
      </c>
      <c r="J14185">
        <v>0</v>
      </c>
      <c r="K14185">
        <v>0</v>
      </c>
      <c r="L14185">
        <v>1</v>
      </c>
      <c r="M14185">
        <v>196150</v>
      </c>
      <c r="N14185">
        <v>1010500</v>
      </c>
      <c r="O14185">
        <v>3443810</v>
      </c>
      <c r="P14185" t="s">
        <v>5</v>
      </c>
      <c r="Q14185" t="s">
        <v>7</v>
      </c>
      <c r="R14185" t="s">
        <v>169</v>
      </c>
      <c r="S14185" t="s">
        <v>170</v>
      </c>
      <c r="T14185">
        <v>2221812.9032258065</v>
      </c>
      <c r="U14185">
        <v>3183165</v>
      </c>
      <c r="V14185">
        <v>961352.09677419346</v>
      </c>
      <c r="W14185">
        <v>0.43268814191259097</v>
      </c>
      <c r="X14185" t="s">
        <v>215</v>
      </c>
    </row>
    <row r="14186" spans="1:24" x14ac:dyDescent="0.35">
      <c r="A14186">
        <v>3300025794</v>
      </c>
      <c r="B14186" t="s">
        <v>168</v>
      </c>
      <c r="C14186" t="s">
        <v>168</v>
      </c>
      <c r="D14186">
        <v>0</v>
      </c>
      <c r="E14186">
        <v>0</v>
      </c>
      <c r="F14186">
        <v>21</v>
      </c>
      <c r="G14186">
        <v>792242</v>
      </c>
      <c r="H14186">
        <v>3</v>
      </c>
      <c r="I14186">
        <v>400000</v>
      </c>
      <c r="J14186">
        <v>0</v>
      </c>
      <c r="K14186">
        <v>0</v>
      </c>
      <c r="L14186">
        <v>6</v>
      </c>
      <c r="M14186">
        <v>194400</v>
      </c>
      <c r="N14186">
        <v>1266000</v>
      </c>
      <c r="O14186">
        <v>2652642</v>
      </c>
      <c r="P14186" t="s">
        <v>5</v>
      </c>
      <c r="Q14186" t="s">
        <v>12</v>
      </c>
      <c r="R14186" t="s">
        <v>169</v>
      </c>
      <c r="S14186" t="s">
        <v>170</v>
      </c>
      <c r="T14186">
        <v>1711381.935483871</v>
      </c>
      <c r="U14186">
        <v>1404642</v>
      </c>
      <c r="V14186">
        <v>-306739.93548387103</v>
      </c>
      <c r="W14186">
        <v>-0.17923523038540445</v>
      </c>
      <c r="X14186" t="s">
        <v>364</v>
      </c>
    </row>
    <row r="14187" spans="1:24" x14ac:dyDescent="0.35">
      <c r="A14187">
        <v>3300026544</v>
      </c>
      <c r="B14187" t="s">
        <v>168</v>
      </c>
      <c r="C14187" t="s">
        <v>168</v>
      </c>
      <c r="D14187">
        <v>0</v>
      </c>
      <c r="E14187">
        <v>0</v>
      </c>
      <c r="F14187">
        <v>32</v>
      </c>
      <c r="G14187">
        <v>1433625</v>
      </c>
      <c r="H14187">
        <v>13</v>
      </c>
      <c r="I14187">
        <v>410000</v>
      </c>
      <c r="J14187">
        <v>0</v>
      </c>
      <c r="K14187">
        <v>0</v>
      </c>
      <c r="L14187">
        <v>21</v>
      </c>
      <c r="M14187">
        <v>1600400</v>
      </c>
      <c r="N14187">
        <v>1085700</v>
      </c>
      <c r="O14187">
        <v>4529725</v>
      </c>
      <c r="P14187" t="s">
        <v>5</v>
      </c>
      <c r="Q14187" t="s">
        <v>6</v>
      </c>
      <c r="R14187" t="s">
        <v>169</v>
      </c>
      <c r="S14187" t="s">
        <v>170</v>
      </c>
      <c r="T14187">
        <v>2922403.2258064514</v>
      </c>
      <c r="U14187">
        <v>3960552</v>
      </c>
      <c r="V14187">
        <v>1038148.7741935486</v>
      </c>
      <c r="W14187">
        <v>0.35523803321393688</v>
      </c>
      <c r="X14187" t="s">
        <v>309</v>
      </c>
    </row>
    <row r="14188" spans="1:24" x14ac:dyDescent="0.35">
      <c r="A14188">
        <v>3301019473</v>
      </c>
      <c r="B14188" t="s">
        <v>168</v>
      </c>
      <c r="C14188" t="s">
        <v>168</v>
      </c>
      <c r="D14188">
        <v>0</v>
      </c>
      <c r="E14188">
        <v>0</v>
      </c>
      <c r="F14188">
        <v>29</v>
      </c>
      <c r="G14188">
        <v>1087285</v>
      </c>
      <c r="H14188">
        <v>58</v>
      </c>
      <c r="I14188">
        <v>1620000</v>
      </c>
      <c r="J14188">
        <v>0</v>
      </c>
      <c r="K14188">
        <v>0</v>
      </c>
      <c r="L14188">
        <v>29</v>
      </c>
      <c r="M14188">
        <v>1239600</v>
      </c>
      <c r="N14188">
        <v>150000</v>
      </c>
      <c r="O14188">
        <v>4096885</v>
      </c>
      <c r="P14188" t="s">
        <v>5</v>
      </c>
      <c r="Q14188" t="s">
        <v>10</v>
      </c>
      <c r="R14188" t="s">
        <v>169</v>
      </c>
      <c r="S14188" t="s">
        <v>170</v>
      </c>
      <c r="T14188">
        <v>2643151.6129032262</v>
      </c>
      <c r="U14188">
        <v>2123772</v>
      </c>
      <c r="V14188">
        <v>-519379.61290322617</v>
      </c>
      <c r="W14188">
        <v>-0.19650012143372353</v>
      </c>
      <c r="X14188" t="s">
        <v>337</v>
      </c>
    </row>
    <row r="14189" spans="1:24" x14ac:dyDescent="0.35">
      <c r="A14189">
        <v>6001129864</v>
      </c>
      <c r="B14189" t="s">
        <v>168</v>
      </c>
      <c r="C14189" t="s">
        <v>168</v>
      </c>
      <c r="D14189">
        <v>0</v>
      </c>
      <c r="E14189">
        <v>0</v>
      </c>
      <c r="F14189">
        <v>3</v>
      </c>
      <c r="G14189">
        <v>107096</v>
      </c>
      <c r="H14189">
        <v>2</v>
      </c>
      <c r="I14189">
        <v>10000</v>
      </c>
      <c r="J14189">
        <v>0</v>
      </c>
      <c r="K14189">
        <v>0</v>
      </c>
      <c r="L14189">
        <v>6</v>
      </c>
      <c r="M14189">
        <v>2749700</v>
      </c>
      <c r="N14189">
        <v>21000</v>
      </c>
      <c r="O14189">
        <v>2887796</v>
      </c>
      <c r="P14189" t="s">
        <v>5</v>
      </c>
      <c r="Q14189" t="s">
        <v>13</v>
      </c>
      <c r="R14189" t="s">
        <v>169</v>
      </c>
      <c r="S14189" t="s">
        <v>170</v>
      </c>
      <c r="T14189">
        <v>1863094.1935483869</v>
      </c>
      <c r="U14189">
        <v>2866797</v>
      </c>
      <c r="V14189">
        <v>1003702.8064516131</v>
      </c>
      <c r="W14189">
        <v>0.5387289649268856</v>
      </c>
      <c r="X14189" t="s">
        <v>392</v>
      </c>
    </row>
    <row r="14190" spans="1:24" x14ac:dyDescent="0.35">
      <c r="A14190">
        <v>6001141364</v>
      </c>
      <c r="B14190" t="s">
        <v>168</v>
      </c>
      <c r="C14190" t="s">
        <v>168</v>
      </c>
      <c r="D14190">
        <v>0</v>
      </c>
      <c r="E14190">
        <v>0</v>
      </c>
      <c r="F14190">
        <v>3</v>
      </c>
      <c r="G14190">
        <v>194495</v>
      </c>
      <c r="H14190">
        <v>2</v>
      </c>
      <c r="I14190">
        <v>90000</v>
      </c>
      <c r="J14190">
        <v>0</v>
      </c>
      <c r="K14190">
        <v>0</v>
      </c>
      <c r="L14190">
        <v>0</v>
      </c>
      <c r="M14190">
        <v>0</v>
      </c>
      <c r="N14190">
        <v>75000</v>
      </c>
      <c r="O14190">
        <v>359495</v>
      </c>
      <c r="P14190" t="s">
        <v>5</v>
      </c>
      <c r="Q14190" t="s">
        <v>14</v>
      </c>
      <c r="R14190" t="s">
        <v>169</v>
      </c>
      <c r="S14190" t="s">
        <v>170</v>
      </c>
      <c r="T14190">
        <v>231932.25806451612</v>
      </c>
      <c r="U14190">
        <v>897995</v>
      </c>
      <c r="V14190">
        <v>666062.74193548388</v>
      </c>
      <c r="W14190">
        <v>2.8717986341951907</v>
      </c>
      <c r="X14190" t="s">
        <v>313</v>
      </c>
    </row>
    <row r="14191" spans="1:24" x14ac:dyDescent="0.35">
      <c r="A14191">
        <v>3301046830</v>
      </c>
      <c r="B14191" t="s">
        <v>168</v>
      </c>
      <c r="C14191" t="s">
        <v>168</v>
      </c>
      <c r="D14191">
        <v>0</v>
      </c>
      <c r="E14191">
        <v>0</v>
      </c>
      <c r="F14191">
        <v>4</v>
      </c>
      <c r="G14191">
        <v>196998</v>
      </c>
      <c r="H14191">
        <v>1</v>
      </c>
      <c r="I14191">
        <v>10000</v>
      </c>
      <c r="J14191">
        <v>0</v>
      </c>
      <c r="K14191">
        <v>0</v>
      </c>
      <c r="L14191">
        <v>0</v>
      </c>
      <c r="M14191">
        <v>0</v>
      </c>
      <c r="N14191">
        <v>303000</v>
      </c>
      <c r="O14191">
        <v>509998</v>
      </c>
      <c r="P14191" t="s">
        <v>5</v>
      </c>
      <c r="Q14191" t="s">
        <v>12</v>
      </c>
      <c r="R14191" t="s">
        <v>169</v>
      </c>
      <c r="S14191" t="s">
        <v>170</v>
      </c>
      <c r="T14191">
        <v>329030.96774193546</v>
      </c>
      <c r="U14191">
        <v>563699</v>
      </c>
      <c r="V14191">
        <v>234668.03225806454</v>
      </c>
      <c r="W14191">
        <v>0.71320956160612403</v>
      </c>
      <c r="X14191" t="s">
        <v>354</v>
      </c>
    </row>
    <row r="14192" spans="1:24" x14ac:dyDescent="0.35">
      <c r="A14192">
        <v>3301007245</v>
      </c>
      <c r="B14192" t="s">
        <v>168</v>
      </c>
      <c r="C14192" t="s">
        <v>168</v>
      </c>
      <c r="D14192">
        <v>0</v>
      </c>
      <c r="E14192">
        <v>0</v>
      </c>
      <c r="F14192">
        <v>339</v>
      </c>
      <c r="G14192">
        <v>12861748</v>
      </c>
      <c r="H14192">
        <v>188</v>
      </c>
      <c r="I14192">
        <v>8288000</v>
      </c>
      <c r="J14192">
        <v>0</v>
      </c>
      <c r="K14192">
        <v>0</v>
      </c>
      <c r="L14192">
        <v>95</v>
      </c>
      <c r="M14192">
        <v>5868000</v>
      </c>
      <c r="N14192">
        <v>215000</v>
      </c>
      <c r="O14192">
        <v>27232748</v>
      </c>
      <c r="P14192" t="s">
        <v>5</v>
      </c>
      <c r="Q14192" t="s">
        <v>14</v>
      </c>
      <c r="R14192" t="s">
        <v>169</v>
      </c>
      <c r="S14192" t="s">
        <v>170</v>
      </c>
      <c r="T14192">
        <v>17569514.838709679</v>
      </c>
      <c r="U14192">
        <v>19164585</v>
      </c>
      <c r="V14192">
        <v>1595070.1612903215</v>
      </c>
      <c r="W14192">
        <v>9.0786238318659507E-2</v>
      </c>
      <c r="X14192" t="s">
        <v>402</v>
      </c>
    </row>
    <row r="14193" spans="1:24" x14ac:dyDescent="0.35">
      <c r="A14193">
        <v>3301002191</v>
      </c>
      <c r="B14193" t="s">
        <v>168</v>
      </c>
      <c r="C14193" t="s">
        <v>168</v>
      </c>
      <c r="D14193">
        <v>0</v>
      </c>
      <c r="E14193">
        <v>0</v>
      </c>
      <c r="F14193">
        <v>219</v>
      </c>
      <c r="G14193">
        <v>8814851</v>
      </c>
      <c r="H14193">
        <v>61</v>
      </c>
      <c r="I14193">
        <v>1645000</v>
      </c>
      <c r="J14193">
        <v>0</v>
      </c>
      <c r="K14193">
        <v>0</v>
      </c>
      <c r="L14193">
        <v>10</v>
      </c>
      <c r="M14193">
        <v>924000</v>
      </c>
      <c r="N14193">
        <v>3673500</v>
      </c>
      <c r="O14193">
        <v>15057351</v>
      </c>
      <c r="P14193" t="s">
        <v>5</v>
      </c>
      <c r="Q14193" t="s">
        <v>17</v>
      </c>
      <c r="R14193" t="s">
        <v>169</v>
      </c>
      <c r="S14193" t="s">
        <v>170</v>
      </c>
      <c r="T14193">
        <v>9714420</v>
      </c>
      <c r="U14193">
        <v>6606250</v>
      </c>
      <c r="V14193">
        <v>-3108170</v>
      </c>
      <c r="W14193">
        <v>-0.31995425357355356</v>
      </c>
      <c r="X14193" t="s">
        <v>293</v>
      </c>
    </row>
    <row r="14194" spans="1:24" x14ac:dyDescent="0.35">
      <c r="A14194">
        <v>3301068275</v>
      </c>
      <c r="B14194" t="s">
        <v>168</v>
      </c>
      <c r="C14194" t="s">
        <v>168</v>
      </c>
      <c r="D14194">
        <v>0</v>
      </c>
      <c r="E14194">
        <v>0</v>
      </c>
      <c r="F14194">
        <v>3</v>
      </c>
      <c r="G14194">
        <v>126400</v>
      </c>
      <c r="H14194">
        <v>10</v>
      </c>
      <c r="I14194">
        <v>185000</v>
      </c>
      <c r="J14194">
        <v>0</v>
      </c>
      <c r="K14194">
        <v>0</v>
      </c>
      <c r="L14194">
        <v>21</v>
      </c>
      <c r="M14194">
        <v>610400</v>
      </c>
      <c r="N14194">
        <v>1981500</v>
      </c>
      <c r="O14194">
        <v>2903300</v>
      </c>
      <c r="P14194" t="s">
        <v>5</v>
      </c>
      <c r="Q14194" t="s">
        <v>17</v>
      </c>
      <c r="R14194" t="s">
        <v>169</v>
      </c>
      <c r="S14194" t="s">
        <v>170</v>
      </c>
      <c r="T14194">
        <v>1873096.7741935486</v>
      </c>
      <c r="U14194">
        <v>2787400</v>
      </c>
      <c r="V14194">
        <v>914303.2258064514</v>
      </c>
      <c r="W14194">
        <v>0.48812385905693501</v>
      </c>
      <c r="X14194" t="s">
        <v>332</v>
      </c>
    </row>
    <row r="14195" spans="1:24" x14ac:dyDescent="0.35">
      <c r="A14195">
        <v>6001133913</v>
      </c>
      <c r="B14195" t="s">
        <v>168</v>
      </c>
      <c r="C14195" t="s">
        <v>168</v>
      </c>
      <c r="D14195">
        <v>0</v>
      </c>
      <c r="E14195">
        <v>0</v>
      </c>
      <c r="F14195">
        <v>8</v>
      </c>
      <c r="G14195">
        <v>196492</v>
      </c>
      <c r="H14195">
        <v>37</v>
      </c>
      <c r="I14195">
        <v>1000000</v>
      </c>
      <c r="J14195">
        <v>0</v>
      </c>
      <c r="K14195">
        <v>0</v>
      </c>
      <c r="L14195">
        <v>24</v>
      </c>
      <c r="M14195">
        <v>1364600</v>
      </c>
      <c r="N14195">
        <v>164000</v>
      </c>
      <c r="O14195">
        <v>2725092</v>
      </c>
      <c r="P14195" t="s">
        <v>5</v>
      </c>
      <c r="Q14195" t="s">
        <v>9</v>
      </c>
      <c r="R14195" t="s">
        <v>169</v>
      </c>
      <c r="S14195" t="s">
        <v>170</v>
      </c>
      <c r="T14195">
        <v>1758123.8709677418</v>
      </c>
      <c r="U14195">
        <v>2532477</v>
      </c>
      <c r="V14195">
        <v>774353.12903225818</v>
      </c>
      <c r="W14195">
        <v>0.44044287312134789</v>
      </c>
      <c r="X14195" t="s">
        <v>228</v>
      </c>
    </row>
    <row r="14196" spans="1:24" x14ac:dyDescent="0.35">
      <c r="A14196">
        <v>3300009629</v>
      </c>
      <c r="B14196" t="s">
        <v>168</v>
      </c>
      <c r="C14196" t="s">
        <v>168</v>
      </c>
      <c r="D14196">
        <v>0</v>
      </c>
      <c r="E14196">
        <v>0</v>
      </c>
      <c r="F14196">
        <v>18</v>
      </c>
      <c r="G14196">
        <v>607136</v>
      </c>
      <c r="H14196">
        <v>3</v>
      </c>
      <c r="I14196">
        <v>100000</v>
      </c>
      <c r="J14196">
        <v>0</v>
      </c>
      <c r="K14196">
        <v>0</v>
      </c>
      <c r="L14196">
        <v>0</v>
      </c>
      <c r="M14196">
        <v>0</v>
      </c>
      <c r="N14196">
        <v>330000</v>
      </c>
      <c r="O14196">
        <v>1037136</v>
      </c>
      <c r="P14196" t="s">
        <v>5</v>
      </c>
      <c r="Q14196" t="s">
        <v>12</v>
      </c>
      <c r="R14196" t="s">
        <v>169</v>
      </c>
      <c r="S14196" t="s">
        <v>170</v>
      </c>
      <c r="T14196">
        <v>669120</v>
      </c>
      <c r="U14196">
        <v>1218788</v>
      </c>
      <c r="V14196">
        <v>549668</v>
      </c>
      <c r="W14196">
        <v>0.82147895743663324</v>
      </c>
      <c r="X14196" t="s">
        <v>229</v>
      </c>
    </row>
    <row r="14197" spans="1:24" x14ac:dyDescent="0.35">
      <c r="A14197">
        <v>3301068907</v>
      </c>
      <c r="B14197" t="s">
        <v>168</v>
      </c>
      <c r="C14197" t="s">
        <v>168</v>
      </c>
      <c r="D14197">
        <v>0</v>
      </c>
      <c r="E14197">
        <v>0</v>
      </c>
      <c r="F14197">
        <v>25</v>
      </c>
      <c r="G14197">
        <v>840471</v>
      </c>
      <c r="H14197">
        <v>7</v>
      </c>
      <c r="I14197">
        <v>275000</v>
      </c>
      <c r="J14197">
        <v>0</v>
      </c>
      <c r="K14197">
        <v>0</v>
      </c>
      <c r="L14197">
        <v>12</v>
      </c>
      <c r="M14197">
        <v>478800</v>
      </c>
      <c r="N14197">
        <v>75000</v>
      </c>
      <c r="O14197">
        <v>1669271</v>
      </c>
      <c r="P14197" t="s">
        <v>5</v>
      </c>
      <c r="Q14197" t="s">
        <v>14</v>
      </c>
      <c r="R14197" t="s">
        <v>169</v>
      </c>
      <c r="S14197" t="s">
        <v>170</v>
      </c>
      <c r="T14197">
        <v>1076949.0322580645</v>
      </c>
      <c r="U14197">
        <v>1032841</v>
      </c>
      <c r="V14197">
        <v>-44108.032258064486</v>
      </c>
      <c r="W14197">
        <v>-4.0956471417762597E-2</v>
      </c>
      <c r="X14197" t="s">
        <v>323</v>
      </c>
    </row>
    <row r="14198" spans="1:24" x14ac:dyDescent="0.35">
      <c r="A14198">
        <v>3300000254</v>
      </c>
      <c r="B14198" t="s">
        <v>168</v>
      </c>
      <c r="C14198" t="s">
        <v>168</v>
      </c>
      <c r="D14198">
        <v>0</v>
      </c>
      <c r="E14198">
        <v>0</v>
      </c>
      <c r="F14198">
        <v>94</v>
      </c>
      <c r="G14198">
        <v>3133100</v>
      </c>
      <c r="H14198">
        <v>3</v>
      </c>
      <c r="I14198">
        <v>170000</v>
      </c>
      <c r="J14198">
        <v>0</v>
      </c>
      <c r="K14198">
        <v>0</v>
      </c>
      <c r="L14198">
        <v>0</v>
      </c>
      <c r="M14198">
        <v>0</v>
      </c>
      <c r="N14198">
        <v>30000</v>
      </c>
      <c r="O14198">
        <v>3333100</v>
      </c>
      <c r="P14198" t="s">
        <v>5</v>
      </c>
      <c r="Q14198" t="s">
        <v>11</v>
      </c>
      <c r="R14198" t="s">
        <v>169</v>
      </c>
      <c r="S14198" t="s">
        <v>170</v>
      </c>
      <c r="T14198">
        <v>2150387.0967741935</v>
      </c>
      <c r="U14198">
        <v>0</v>
      </c>
      <c r="V14198">
        <v>-2150387.0967741935</v>
      </c>
      <c r="W14198">
        <v>0</v>
      </c>
      <c r="X14198" t="s">
        <v>385</v>
      </c>
    </row>
    <row r="14199" spans="1:24" x14ac:dyDescent="0.35">
      <c r="A14199">
        <v>3301064464</v>
      </c>
      <c r="B14199" t="s">
        <v>168</v>
      </c>
      <c r="C14199" t="s">
        <v>168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939300</v>
      </c>
      <c r="O14199">
        <v>939300</v>
      </c>
      <c r="P14199" t="s">
        <v>5</v>
      </c>
      <c r="Q14199" t="s">
        <v>7</v>
      </c>
      <c r="R14199" t="s">
        <v>169</v>
      </c>
      <c r="S14199" t="s">
        <v>170</v>
      </c>
      <c r="T14199">
        <v>606000</v>
      </c>
      <c r="U14199">
        <v>1094499</v>
      </c>
      <c r="V14199">
        <v>488499</v>
      </c>
      <c r="W14199">
        <v>0.8061039603960396</v>
      </c>
      <c r="X14199" t="s">
        <v>225</v>
      </c>
    </row>
    <row r="14200" spans="1:24" x14ac:dyDescent="0.35">
      <c r="A14200">
        <v>3301075771</v>
      </c>
      <c r="B14200" t="s">
        <v>168</v>
      </c>
      <c r="C14200" t="s">
        <v>168</v>
      </c>
      <c r="D14200">
        <v>0</v>
      </c>
      <c r="E14200">
        <v>0</v>
      </c>
      <c r="F14200">
        <v>16</v>
      </c>
      <c r="G14200">
        <v>402181</v>
      </c>
      <c r="H14200">
        <v>13</v>
      </c>
      <c r="I14200">
        <v>320000</v>
      </c>
      <c r="J14200">
        <v>0</v>
      </c>
      <c r="K14200">
        <v>0</v>
      </c>
      <c r="L14200">
        <v>16</v>
      </c>
      <c r="M14200">
        <v>498400</v>
      </c>
      <c r="N14200">
        <v>30000</v>
      </c>
      <c r="O14200">
        <v>1250581</v>
      </c>
      <c r="P14200" t="s">
        <v>5</v>
      </c>
      <c r="Q14200" t="s">
        <v>11</v>
      </c>
      <c r="R14200" t="s">
        <v>169</v>
      </c>
      <c r="S14200" t="s">
        <v>170</v>
      </c>
      <c r="T14200">
        <v>806826.45161290315</v>
      </c>
      <c r="U14200">
        <v>557389</v>
      </c>
      <c r="V14200">
        <v>-249437.45161290315</v>
      </c>
      <c r="W14200">
        <v>-0.30915874301624602</v>
      </c>
      <c r="X14200" t="s">
        <v>385</v>
      </c>
    </row>
    <row r="14201" spans="1:24" x14ac:dyDescent="0.35">
      <c r="A14201">
        <v>6001138570</v>
      </c>
      <c r="B14201" t="s">
        <v>168</v>
      </c>
      <c r="C14201" t="s">
        <v>168</v>
      </c>
      <c r="D14201">
        <v>0</v>
      </c>
      <c r="E14201">
        <v>0</v>
      </c>
      <c r="F14201">
        <v>457</v>
      </c>
      <c r="G14201">
        <v>13659157</v>
      </c>
      <c r="H14201">
        <v>402</v>
      </c>
      <c r="I14201">
        <v>12160000</v>
      </c>
      <c r="J14201">
        <v>0</v>
      </c>
      <c r="K14201">
        <v>0</v>
      </c>
      <c r="L14201">
        <v>127</v>
      </c>
      <c r="M14201">
        <v>4584800</v>
      </c>
      <c r="N14201">
        <v>161000</v>
      </c>
      <c r="O14201">
        <v>30564957</v>
      </c>
      <c r="P14201" t="s">
        <v>5</v>
      </c>
      <c r="Q14201" t="s">
        <v>10</v>
      </c>
      <c r="R14201" t="s">
        <v>169</v>
      </c>
      <c r="S14201" t="s">
        <v>170</v>
      </c>
      <c r="T14201">
        <v>19719327.096774194</v>
      </c>
      <c r="U14201">
        <v>17665239</v>
      </c>
      <c r="V14201">
        <v>-2054088.0967741944</v>
      </c>
      <c r="W14201">
        <v>-0.10416623684437054</v>
      </c>
      <c r="X14201" t="s">
        <v>362</v>
      </c>
    </row>
    <row r="14202" spans="1:24" x14ac:dyDescent="0.35">
      <c r="A14202">
        <v>3300014044</v>
      </c>
      <c r="B14202" t="s">
        <v>168</v>
      </c>
      <c r="C14202" t="s">
        <v>168</v>
      </c>
      <c r="D14202">
        <v>0</v>
      </c>
      <c r="E14202">
        <v>0</v>
      </c>
      <c r="F14202">
        <v>20</v>
      </c>
      <c r="G14202">
        <v>811860</v>
      </c>
      <c r="H14202">
        <v>10</v>
      </c>
      <c r="I14202">
        <v>375000</v>
      </c>
      <c r="J14202">
        <v>0</v>
      </c>
      <c r="K14202">
        <v>0</v>
      </c>
      <c r="L14202">
        <v>0</v>
      </c>
      <c r="M14202">
        <v>0</v>
      </c>
      <c r="N14202">
        <v>1031100</v>
      </c>
      <c r="O14202">
        <v>2217960</v>
      </c>
      <c r="P14202" t="s">
        <v>5</v>
      </c>
      <c r="Q14202" t="s">
        <v>8</v>
      </c>
      <c r="R14202" t="s">
        <v>169</v>
      </c>
      <c r="S14202" t="s">
        <v>170</v>
      </c>
      <c r="T14202">
        <v>1430941.935483871</v>
      </c>
      <c r="U14202">
        <v>2712380</v>
      </c>
      <c r="V14202">
        <v>1281438.064516129</v>
      </c>
      <c r="W14202">
        <v>0.89552065862323937</v>
      </c>
      <c r="X14202" t="s">
        <v>216</v>
      </c>
    </row>
    <row r="14203" spans="1:24" x14ac:dyDescent="0.35">
      <c r="A14203">
        <v>3300014053</v>
      </c>
      <c r="B14203" t="s">
        <v>168</v>
      </c>
      <c r="C14203" t="s">
        <v>168</v>
      </c>
      <c r="D14203">
        <v>0</v>
      </c>
      <c r="E14203">
        <v>0</v>
      </c>
      <c r="F14203">
        <v>35</v>
      </c>
      <c r="G14203">
        <v>1249135</v>
      </c>
      <c r="H14203">
        <v>2</v>
      </c>
      <c r="I14203">
        <v>345000</v>
      </c>
      <c r="J14203">
        <v>0</v>
      </c>
      <c r="K14203">
        <v>0</v>
      </c>
      <c r="L14203">
        <v>0</v>
      </c>
      <c r="M14203">
        <v>0</v>
      </c>
      <c r="N14203">
        <v>271500</v>
      </c>
      <c r="O14203">
        <v>1865635</v>
      </c>
      <c r="P14203" t="s">
        <v>5</v>
      </c>
      <c r="Q14203" t="s">
        <v>8</v>
      </c>
      <c r="R14203" t="s">
        <v>169</v>
      </c>
      <c r="S14203" t="s">
        <v>170</v>
      </c>
      <c r="T14203">
        <v>1203635.4838709678</v>
      </c>
      <c r="U14203">
        <v>1680737</v>
      </c>
      <c r="V14203">
        <v>477101.51612903224</v>
      </c>
      <c r="W14203">
        <v>0.39638372457635063</v>
      </c>
      <c r="X14203" t="s">
        <v>262</v>
      </c>
    </row>
    <row r="14204" spans="1:24" x14ac:dyDescent="0.35">
      <c r="A14204">
        <v>3300000861</v>
      </c>
      <c r="B14204" t="s">
        <v>168</v>
      </c>
      <c r="C14204" t="s">
        <v>168</v>
      </c>
      <c r="D14204">
        <v>0</v>
      </c>
      <c r="E14204">
        <v>0</v>
      </c>
      <c r="F14204">
        <v>25</v>
      </c>
      <c r="G14204">
        <v>1352325</v>
      </c>
      <c r="H14204">
        <v>18</v>
      </c>
      <c r="I14204">
        <v>1010000</v>
      </c>
      <c r="J14204">
        <v>0</v>
      </c>
      <c r="K14204">
        <v>0</v>
      </c>
      <c r="L14204">
        <v>0</v>
      </c>
      <c r="M14204">
        <v>0</v>
      </c>
      <c r="N14204">
        <v>165000</v>
      </c>
      <c r="O14204">
        <v>2527325</v>
      </c>
      <c r="P14204" t="s">
        <v>5</v>
      </c>
      <c r="Q14204" t="s">
        <v>10</v>
      </c>
      <c r="R14204" t="s">
        <v>169</v>
      </c>
      <c r="S14204" t="s">
        <v>170</v>
      </c>
      <c r="T14204">
        <v>1630532.2580645161</v>
      </c>
      <c r="U14204">
        <v>2019160</v>
      </c>
      <c r="V14204">
        <v>388627.74193548388</v>
      </c>
      <c r="W14204">
        <v>0.23834409899795239</v>
      </c>
      <c r="X14204" t="s">
        <v>223</v>
      </c>
    </row>
    <row r="14205" spans="1:24" x14ac:dyDescent="0.35">
      <c r="A14205">
        <v>3300017470</v>
      </c>
      <c r="B14205" t="s">
        <v>168</v>
      </c>
      <c r="C14205" t="s">
        <v>168</v>
      </c>
      <c r="D14205">
        <v>0</v>
      </c>
      <c r="E14205">
        <v>0</v>
      </c>
      <c r="F14205">
        <v>5</v>
      </c>
      <c r="G14205">
        <v>195488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1425000</v>
      </c>
      <c r="O14205">
        <v>1620488</v>
      </c>
      <c r="P14205" t="s">
        <v>5</v>
      </c>
      <c r="Q14205" t="s">
        <v>6</v>
      </c>
      <c r="R14205" t="s">
        <v>169</v>
      </c>
      <c r="S14205" t="s">
        <v>170</v>
      </c>
      <c r="T14205">
        <v>1045476.1290322581</v>
      </c>
      <c r="U14205">
        <v>3999484</v>
      </c>
      <c r="V14205">
        <v>2954007.8709677421</v>
      </c>
      <c r="W14205">
        <v>2.8255144129422742</v>
      </c>
      <c r="X14205" t="s">
        <v>295</v>
      </c>
    </row>
    <row r="14206" spans="1:24" x14ac:dyDescent="0.35">
      <c r="A14206">
        <v>3300015269</v>
      </c>
      <c r="B14206" t="s">
        <v>168</v>
      </c>
      <c r="C14206" t="s">
        <v>168</v>
      </c>
      <c r="D14206">
        <v>0</v>
      </c>
      <c r="E14206">
        <v>0</v>
      </c>
      <c r="F14206">
        <v>6</v>
      </c>
      <c r="G14206">
        <v>376994</v>
      </c>
      <c r="H14206">
        <v>1</v>
      </c>
      <c r="I14206">
        <v>50000</v>
      </c>
      <c r="J14206">
        <v>0</v>
      </c>
      <c r="K14206">
        <v>0</v>
      </c>
      <c r="L14206">
        <v>2</v>
      </c>
      <c r="M14206">
        <v>154800</v>
      </c>
      <c r="N14206">
        <v>980000</v>
      </c>
      <c r="O14206">
        <v>1561794</v>
      </c>
      <c r="P14206" t="s">
        <v>5</v>
      </c>
      <c r="Q14206" t="s">
        <v>8</v>
      </c>
      <c r="R14206" t="s">
        <v>169</v>
      </c>
      <c r="S14206" t="s">
        <v>170</v>
      </c>
      <c r="T14206">
        <v>1007609.0322580645</v>
      </c>
      <c r="U14206">
        <v>1518400</v>
      </c>
      <c r="V14206">
        <v>510790.96774193551</v>
      </c>
      <c r="W14206">
        <v>0.50693369291980894</v>
      </c>
      <c r="X14206" t="s">
        <v>175</v>
      </c>
    </row>
    <row r="14207" spans="1:24" x14ac:dyDescent="0.35">
      <c r="A14207">
        <v>3301067204</v>
      </c>
      <c r="B14207" t="s">
        <v>168</v>
      </c>
      <c r="C14207" t="s">
        <v>168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343500</v>
      </c>
      <c r="O14207">
        <v>343500</v>
      </c>
      <c r="P14207" t="s">
        <v>5</v>
      </c>
      <c r="Q14207" t="s">
        <v>12</v>
      </c>
      <c r="R14207" t="s">
        <v>169</v>
      </c>
      <c r="S14207" t="s">
        <v>170</v>
      </c>
      <c r="T14207">
        <v>221612.90322580643</v>
      </c>
      <c r="U14207">
        <v>330000</v>
      </c>
      <c r="V14207">
        <v>108387.09677419357</v>
      </c>
      <c r="W14207">
        <v>0.48908296943231466</v>
      </c>
      <c r="X14207" t="s">
        <v>353</v>
      </c>
    </row>
    <row r="14208" spans="1:24" x14ac:dyDescent="0.35">
      <c r="A14208">
        <v>3300000412</v>
      </c>
      <c r="B14208" t="s">
        <v>168</v>
      </c>
      <c r="C14208" t="s">
        <v>168</v>
      </c>
      <c r="D14208">
        <v>0</v>
      </c>
      <c r="E14208">
        <v>0</v>
      </c>
      <c r="F14208">
        <v>590</v>
      </c>
      <c r="G14208">
        <v>16520055</v>
      </c>
      <c r="H14208">
        <v>3</v>
      </c>
      <c r="I14208">
        <v>345000</v>
      </c>
      <c r="J14208">
        <v>0</v>
      </c>
      <c r="K14208">
        <v>0</v>
      </c>
      <c r="L14208">
        <v>42</v>
      </c>
      <c r="M14208">
        <v>2098150</v>
      </c>
      <c r="N14208">
        <v>30000</v>
      </c>
      <c r="O14208">
        <v>18993205</v>
      </c>
      <c r="P14208" t="s">
        <v>5</v>
      </c>
      <c r="Q14208" t="s">
        <v>13</v>
      </c>
      <c r="R14208" t="s">
        <v>169</v>
      </c>
      <c r="S14208" t="s">
        <v>170</v>
      </c>
      <c r="T14208">
        <v>12253680.64516129</v>
      </c>
      <c r="U14208">
        <v>12793972</v>
      </c>
      <c r="V14208">
        <v>540291.35483871028</v>
      </c>
      <c r="W14208">
        <v>4.4092168751930005E-2</v>
      </c>
      <c r="X14208" t="s">
        <v>397</v>
      </c>
    </row>
    <row r="14209" spans="1:24" x14ac:dyDescent="0.35">
      <c r="A14209">
        <v>3301038839</v>
      </c>
      <c r="B14209" t="s">
        <v>168</v>
      </c>
      <c r="C14209" t="s">
        <v>168</v>
      </c>
      <c r="D14209">
        <v>0</v>
      </c>
      <c r="E14209">
        <v>0</v>
      </c>
      <c r="F14209">
        <v>145</v>
      </c>
      <c r="G14209">
        <v>5539174</v>
      </c>
      <c r="H14209">
        <v>2</v>
      </c>
      <c r="I14209">
        <v>40000</v>
      </c>
      <c r="J14209">
        <v>0</v>
      </c>
      <c r="K14209">
        <v>0</v>
      </c>
      <c r="L14209">
        <v>0</v>
      </c>
      <c r="M14209">
        <v>0</v>
      </c>
      <c r="N14209">
        <v>150000</v>
      </c>
      <c r="O14209">
        <v>5729174</v>
      </c>
      <c r="P14209" t="s">
        <v>5</v>
      </c>
      <c r="Q14209" t="s">
        <v>14</v>
      </c>
      <c r="R14209" t="s">
        <v>169</v>
      </c>
      <c r="S14209" t="s">
        <v>170</v>
      </c>
      <c r="T14209">
        <v>3696241.2903225804</v>
      </c>
      <c r="U14209">
        <v>2968817</v>
      </c>
      <c r="V14209">
        <v>-727424.29032258037</v>
      </c>
      <c r="W14209">
        <v>-0.19680108336734048</v>
      </c>
      <c r="X14209" t="s">
        <v>366</v>
      </c>
    </row>
    <row r="14210" spans="1:24" x14ac:dyDescent="0.35">
      <c r="A14210">
        <v>3301052939</v>
      </c>
      <c r="B14210" t="s">
        <v>168</v>
      </c>
      <c r="C14210" t="s">
        <v>168</v>
      </c>
      <c r="D14210">
        <v>0</v>
      </c>
      <c r="E14210">
        <v>0</v>
      </c>
      <c r="F14210">
        <v>48</v>
      </c>
      <c r="G14210">
        <v>1633944</v>
      </c>
      <c r="H14210">
        <v>26</v>
      </c>
      <c r="I14210">
        <v>1030000</v>
      </c>
      <c r="J14210">
        <v>0</v>
      </c>
      <c r="K14210">
        <v>0</v>
      </c>
      <c r="L14210">
        <v>8</v>
      </c>
      <c r="M14210">
        <v>269200</v>
      </c>
      <c r="N14210">
        <v>30000</v>
      </c>
      <c r="O14210">
        <v>2963144</v>
      </c>
      <c r="P14210" t="s">
        <v>5</v>
      </c>
      <c r="Q14210" t="s">
        <v>15</v>
      </c>
      <c r="R14210" t="s">
        <v>169</v>
      </c>
      <c r="S14210" t="s">
        <v>170</v>
      </c>
      <c r="T14210">
        <v>1911705.8064516131</v>
      </c>
      <c r="U14210">
        <v>1583074</v>
      </c>
      <c r="V14210">
        <v>-328631.80645161308</v>
      </c>
      <c r="W14210">
        <v>-0.1719050103538674</v>
      </c>
      <c r="X14210" t="s">
        <v>412</v>
      </c>
    </row>
    <row r="14211" spans="1:24" x14ac:dyDescent="0.35">
      <c r="A14211">
        <v>3301010958</v>
      </c>
      <c r="B14211" t="s">
        <v>168</v>
      </c>
      <c r="C14211" t="s">
        <v>168</v>
      </c>
      <c r="D14211">
        <v>0</v>
      </c>
      <c r="E14211">
        <v>0</v>
      </c>
      <c r="F14211">
        <v>773</v>
      </c>
      <c r="G14211">
        <v>33670477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561300</v>
      </c>
      <c r="O14211">
        <v>34231777</v>
      </c>
      <c r="P14211" t="s">
        <v>5</v>
      </c>
      <c r="Q14211" t="s">
        <v>17</v>
      </c>
      <c r="R14211" t="s">
        <v>169</v>
      </c>
      <c r="S14211" t="s">
        <v>170</v>
      </c>
      <c r="T14211">
        <v>22085017.419354837</v>
      </c>
      <c r="U14211">
        <v>24623819</v>
      </c>
      <c r="V14211">
        <v>2538801.5806451626</v>
      </c>
      <c r="W14211">
        <v>0.1149558332890519</v>
      </c>
      <c r="X14211" t="s">
        <v>220</v>
      </c>
    </row>
    <row r="14212" spans="1:24" x14ac:dyDescent="0.35">
      <c r="A14212">
        <v>3300003810</v>
      </c>
      <c r="B14212" t="s">
        <v>168</v>
      </c>
      <c r="C14212" t="s">
        <v>168</v>
      </c>
      <c r="D14212">
        <v>0</v>
      </c>
      <c r="E14212">
        <v>0</v>
      </c>
      <c r="F14212">
        <v>29</v>
      </c>
      <c r="G14212">
        <v>937270</v>
      </c>
      <c r="H14212">
        <v>37</v>
      </c>
      <c r="I14212">
        <v>1185000</v>
      </c>
      <c r="J14212">
        <v>0</v>
      </c>
      <c r="K14212">
        <v>0</v>
      </c>
      <c r="L14212">
        <v>5</v>
      </c>
      <c r="M14212">
        <v>382000</v>
      </c>
      <c r="N14212">
        <v>0</v>
      </c>
      <c r="O14212">
        <v>2504270</v>
      </c>
      <c r="P14212" t="s">
        <v>5</v>
      </c>
      <c r="Q14212" t="s">
        <v>13</v>
      </c>
      <c r="R14212" t="s">
        <v>169</v>
      </c>
      <c r="S14212" t="s">
        <v>170</v>
      </c>
      <c r="T14212">
        <v>1615658.064516129</v>
      </c>
      <c r="U14212">
        <v>1536473</v>
      </c>
      <c r="V14212">
        <v>-79185.064516128972</v>
      </c>
      <c r="W14212">
        <v>-4.9011029162190911E-2</v>
      </c>
      <c r="X14212" t="s">
        <v>325</v>
      </c>
    </row>
    <row r="14213" spans="1:24" x14ac:dyDescent="0.35">
      <c r="A14213">
        <v>3301076728</v>
      </c>
      <c r="B14213" t="s">
        <v>168</v>
      </c>
      <c r="C14213" t="s">
        <v>168</v>
      </c>
      <c r="D14213">
        <v>0</v>
      </c>
      <c r="E14213">
        <v>0</v>
      </c>
      <c r="F14213">
        <v>18</v>
      </c>
      <c r="G14213">
        <v>796973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796973</v>
      </c>
      <c r="P14213" t="s">
        <v>5</v>
      </c>
      <c r="Q14213" t="s">
        <v>12</v>
      </c>
      <c r="R14213" t="s">
        <v>169</v>
      </c>
      <c r="S14213" t="s">
        <v>170</v>
      </c>
      <c r="T14213">
        <v>514176.12903225806</v>
      </c>
      <c r="U14213">
        <v>705645</v>
      </c>
      <c r="V14213">
        <v>191468.87096774194</v>
      </c>
      <c r="W14213">
        <v>0.37237993006036585</v>
      </c>
      <c r="X14213" t="s">
        <v>233</v>
      </c>
    </row>
    <row r="14214" spans="1:24" x14ac:dyDescent="0.35">
      <c r="A14214">
        <v>3301047020</v>
      </c>
      <c r="B14214" t="s">
        <v>168</v>
      </c>
      <c r="C14214" t="s">
        <v>168</v>
      </c>
      <c r="D14214">
        <v>0</v>
      </c>
      <c r="E14214">
        <v>0</v>
      </c>
      <c r="F14214">
        <v>74</v>
      </c>
      <c r="G14214">
        <v>3971589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2315500</v>
      </c>
      <c r="O14214">
        <v>6287089</v>
      </c>
      <c r="P14214" t="s">
        <v>5</v>
      </c>
      <c r="Q14214" t="s">
        <v>7</v>
      </c>
      <c r="R14214" t="s">
        <v>169</v>
      </c>
      <c r="S14214" t="s">
        <v>170</v>
      </c>
      <c r="T14214">
        <v>4056186.4516129028</v>
      </c>
      <c r="U14214">
        <v>4997198</v>
      </c>
      <c r="V14214">
        <v>941011.54838709719</v>
      </c>
      <c r="W14214">
        <v>0.23199415500559972</v>
      </c>
      <c r="X14214" t="s">
        <v>401</v>
      </c>
    </row>
    <row r="14215" spans="1:24" x14ac:dyDescent="0.35">
      <c r="A14215">
        <v>3301048784</v>
      </c>
      <c r="B14215" t="s">
        <v>168</v>
      </c>
      <c r="C14215" t="s">
        <v>168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33950000</v>
      </c>
      <c r="O14215">
        <v>33950000</v>
      </c>
      <c r="P14215" t="s">
        <v>5</v>
      </c>
      <c r="Q14215" t="s">
        <v>7</v>
      </c>
      <c r="R14215" t="s">
        <v>169</v>
      </c>
      <c r="S14215" t="s">
        <v>170</v>
      </c>
      <c r="T14215">
        <v>21903225.806451611</v>
      </c>
      <c r="U14215">
        <v>33987100</v>
      </c>
      <c r="V14215">
        <v>12083874.193548389</v>
      </c>
      <c r="W14215">
        <v>0.5516938144329897</v>
      </c>
      <c r="X14215" t="s">
        <v>351</v>
      </c>
    </row>
    <row r="14216" spans="1:24" x14ac:dyDescent="0.35">
      <c r="A14216">
        <v>3301073004</v>
      </c>
      <c r="B14216" t="s">
        <v>168</v>
      </c>
      <c r="C14216" t="s">
        <v>168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330000</v>
      </c>
      <c r="O14216">
        <v>330000</v>
      </c>
      <c r="P14216" t="s">
        <v>5</v>
      </c>
      <c r="Q14216" t="s">
        <v>12</v>
      </c>
      <c r="R14216" t="s">
        <v>169</v>
      </c>
      <c r="S14216" t="s">
        <v>170</v>
      </c>
      <c r="T14216">
        <v>212903.22580645164</v>
      </c>
      <c r="U14216">
        <v>195000</v>
      </c>
      <c r="V14216">
        <v>-17903.225806451635</v>
      </c>
      <c r="W14216">
        <v>-8.4090909090909216E-2</v>
      </c>
      <c r="X14216" t="s">
        <v>398</v>
      </c>
    </row>
    <row r="14217" spans="1:24" x14ac:dyDescent="0.35">
      <c r="A14217">
        <v>3301041453</v>
      </c>
      <c r="B14217" t="s">
        <v>168</v>
      </c>
      <c r="C14217" t="s">
        <v>168</v>
      </c>
      <c r="D14217">
        <v>0</v>
      </c>
      <c r="E14217">
        <v>0</v>
      </c>
      <c r="F14217">
        <v>0</v>
      </c>
      <c r="G14217">
        <v>0</v>
      </c>
      <c r="H14217">
        <v>12</v>
      </c>
      <c r="I14217">
        <v>375000</v>
      </c>
      <c r="J14217">
        <v>0</v>
      </c>
      <c r="K14217">
        <v>0</v>
      </c>
      <c r="L14217">
        <v>2</v>
      </c>
      <c r="M14217">
        <v>104800</v>
      </c>
      <c r="N14217">
        <v>2509000</v>
      </c>
      <c r="O14217">
        <v>2988800</v>
      </c>
      <c r="P14217" t="s">
        <v>5</v>
      </c>
      <c r="Q14217" t="s">
        <v>16</v>
      </c>
      <c r="R14217" t="s">
        <v>169</v>
      </c>
      <c r="S14217" t="s">
        <v>170</v>
      </c>
      <c r="T14217">
        <v>1928258.064516129</v>
      </c>
      <c r="U14217">
        <v>1118200</v>
      </c>
      <c r="V14217">
        <v>-810058.06451612897</v>
      </c>
      <c r="W14217">
        <v>-0.42009836723768734</v>
      </c>
      <c r="X14217" t="s">
        <v>377</v>
      </c>
    </row>
    <row r="14218" spans="1:24" x14ac:dyDescent="0.35">
      <c r="A14218">
        <v>3301040828</v>
      </c>
      <c r="B14218" t="s">
        <v>168</v>
      </c>
      <c r="C14218" t="s">
        <v>168</v>
      </c>
      <c r="D14218">
        <v>0</v>
      </c>
      <c r="E14218">
        <v>0</v>
      </c>
      <c r="F14218">
        <v>0</v>
      </c>
      <c r="G14218">
        <v>0</v>
      </c>
      <c r="H14218">
        <v>1</v>
      </c>
      <c r="I14218">
        <v>2000</v>
      </c>
      <c r="J14218">
        <v>0</v>
      </c>
      <c r="K14218">
        <v>0</v>
      </c>
      <c r="L14218">
        <v>0</v>
      </c>
      <c r="M14218">
        <v>0</v>
      </c>
      <c r="N14218">
        <v>674000</v>
      </c>
      <c r="O14218">
        <v>676000</v>
      </c>
      <c r="P14218" t="s">
        <v>5</v>
      </c>
      <c r="Q14218" t="s">
        <v>6</v>
      </c>
      <c r="R14218" t="s">
        <v>169</v>
      </c>
      <c r="S14218" t="s">
        <v>170</v>
      </c>
      <c r="T14218">
        <v>436129.03225806454</v>
      </c>
      <c r="U14218">
        <v>458000</v>
      </c>
      <c r="V14218">
        <v>21870.967741935456</v>
      </c>
      <c r="W14218">
        <v>5.0147928994082713E-2</v>
      </c>
      <c r="X14218" t="s">
        <v>197</v>
      </c>
    </row>
    <row r="14219" spans="1:24" x14ac:dyDescent="0.35">
      <c r="A14219">
        <v>3300010968</v>
      </c>
      <c r="B14219" t="s">
        <v>168</v>
      </c>
      <c r="C14219" t="s">
        <v>168</v>
      </c>
      <c r="D14219">
        <v>0</v>
      </c>
      <c r="E14219">
        <v>0</v>
      </c>
      <c r="F14219">
        <v>30</v>
      </c>
      <c r="G14219">
        <v>416842</v>
      </c>
      <c r="H14219">
        <v>28</v>
      </c>
      <c r="I14219">
        <v>365000</v>
      </c>
      <c r="J14219">
        <v>0</v>
      </c>
      <c r="K14219">
        <v>0</v>
      </c>
      <c r="L14219">
        <v>3</v>
      </c>
      <c r="M14219">
        <v>122400</v>
      </c>
      <c r="N14219">
        <v>385500</v>
      </c>
      <c r="O14219">
        <v>1289742</v>
      </c>
      <c r="P14219" t="s">
        <v>5</v>
      </c>
      <c r="Q14219" t="s">
        <v>17</v>
      </c>
      <c r="R14219" t="s">
        <v>169</v>
      </c>
      <c r="S14219" t="s">
        <v>170</v>
      </c>
      <c r="T14219">
        <v>832091.6129032257</v>
      </c>
      <c r="U14219">
        <v>1206444</v>
      </c>
      <c r="V14219">
        <v>374352.3870967743</v>
      </c>
      <c r="W14219">
        <v>0.44989323446084595</v>
      </c>
      <c r="X14219" t="s">
        <v>199</v>
      </c>
    </row>
    <row r="14220" spans="1:24" x14ac:dyDescent="0.35">
      <c r="A14220">
        <v>3301073451</v>
      </c>
      <c r="B14220" t="s">
        <v>168</v>
      </c>
      <c r="C14220" t="s">
        <v>168</v>
      </c>
      <c r="D14220">
        <v>0</v>
      </c>
      <c r="E14220">
        <v>0</v>
      </c>
      <c r="F14220">
        <v>451</v>
      </c>
      <c r="G14220">
        <v>17712267</v>
      </c>
      <c r="H14220">
        <v>247</v>
      </c>
      <c r="I14220">
        <v>9477000</v>
      </c>
      <c r="J14220">
        <v>0</v>
      </c>
      <c r="K14220">
        <v>0</v>
      </c>
      <c r="L14220">
        <v>67</v>
      </c>
      <c r="M14220">
        <v>3689840</v>
      </c>
      <c r="N14220">
        <v>150000</v>
      </c>
      <c r="O14220">
        <v>31029107</v>
      </c>
      <c r="P14220" t="s">
        <v>5</v>
      </c>
      <c r="Q14220" t="s">
        <v>15</v>
      </c>
      <c r="R14220" t="s">
        <v>169</v>
      </c>
      <c r="S14220" t="s">
        <v>170</v>
      </c>
      <c r="T14220">
        <v>20018778.709677417</v>
      </c>
      <c r="U14220">
        <v>11688053</v>
      </c>
      <c r="V14220">
        <v>-8330725.7096774168</v>
      </c>
      <c r="W14220">
        <v>-0.41614555165896328</v>
      </c>
      <c r="X14220" t="s">
        <v>177</v>
      </c>
    </row>
    <row r="14221" spans="1:24" x14ac:dyDescent="0.35">
      <c r="A14221">
        <v>3301000976</v>
      </c>
      <c r="B14221" t="s">
        <v>168</v>
      </c>
      <c r="C14221" t="s">
        <v>168</v>
      </c>
      <c r="D14221">
        <v>0</v>
      </c>
      <c r="E14221">
        <v>0</v>
      </c>
      <c r="F14221">
        <v>4</v>
      </c>
      <c r="G14221">
        <v>255949</v>
      </c>
      <c r="H14221">
        <v>1</v>
      </c>
      <c r="I14221">
        <v>80000</v>
      </c>
      <c r="J14221">
        <v>0</v>
      </c>
      <c r="K14221">
        <v>0</v>
      </c>
      <c r="L14221">
        <v>3</v>
      </c>
      <c r="M14221">
        <v>157200</v>
      </c>
      <c r="N14221">
        <v>420000</v>
      </c>
      <c r="O14221">
        <v>913149</v>
      </c>
      <c r="P14221" t="s">
        <v>5</v>
      </c>
      <c r="Q14221" t="s">
        <v>17</v>
      </c>
      <c r="R14221" t="s">
        <v>169</v>
      </c>
      <c r="S14221" t="s">
        <v>170</v>
      </c>
      <c r="T14221">
        <v>589128.38709677418</v>
      </c>
      <c r="U14221">
        <v>611600</v>
      </c>
      <c r="V14221">
        <v>22471.612903225818</v>
      </c>
      <c r="W14221">
        <v>3.8143829758341852E-2</v>
      </c>
      <c r="X14221" t="s">
        <v>220</v>
      </c>
    </row>
    <row r="14222" spans="1:24" x14ac:dyDescent="0.35">
      <c r="A14222">
        <v>3300027943</v>
      </c>
      <c r="B14222" t="s">
        <v>168</v>
      </c>
      <c r="C14222" t="s">
        <v>168</v>
      </c>
      <c r="D14222">
        <v>0</v>
      </c>
      <c r="E14222">
        <v>0</v>
      </c>
      <c r="F14222">
        <v>90</v>
      </c>
      <c r="G14222">
        <v>3896523</v>
      </c>
      <c r="H14222">
        <v>42</v>
      </c>
      <c r="I14222">
        <v>990000</v>
      </c>
      <c r="J14222">
        <v>0</v>
      </c>
      <c r="K14222">
        <v>0</v>
      </c>
      <c r="L14222">
        <v>36</v>
      </c>
      <c r="M14222">
        <v>2096400</v>
      </c>
      <c r="N14222">
        <v>513000</v>
      </c>
      <c r="O14222">
        <v>7495923</v>
      </c>
      <c r="P14222" t="s">
        <v>5</v>
      </c>
      <c r="Q14222" t="s">
        <v>6</v>
      </c>
      <c r="R14222" t="s">
        <v>169</v>
      </c>
      <c r="S14222" t="s">
        <v>170</v>
      </c>
      <c r="T14222">
        <v>4836079.3548387093</v>
      </c>
      <c r="U14222">
        <v>4779643</v>
      </c>
      <c r="V14222">
        <v>-56436.354838709347</v>
      </c>
      <c r="W14222">
        <v>-1.1669857067635236E-2</v>
      </c>
      <c r="X14222" t="s">
        <v>363</v>
      </c>
    </row>
    <row r="14223" spans="1:24" x14ac:dyDescent="0.35">
      <c r="A14223">
        <v>3301071245</v>
      </c>
      <c r="B14223" t="s">
        <v>168</v>
      </c>
      <c r="C14223" t="s">
        <v>168</v>
      </c>
      <c r="D14223">
        <v>0</v>
      </c>
      <c r="E14223">
        <v>0</v>
      </c>
      <c r="F14223">
        <v>6</v>
      </c>
      <c r="G14223">
        <v>214874</v>
      </c>
      <c r="H14223">
        <v>1</v>
      </c>
      <c r="I14223">
        <v>50000</v>
      </c>
      <c r="J14223">
        <v>0</v>
      </c>
      <c r="K14223">
        <v>0</v>
      </c>
      <c r="L14223">
        <v>7</v>
      </c>
      <c r="M14223">
        <v>1176800</v>
      </c>
      <c r="N14223">
        <v>165000</v>
      </c>
      <c r="O14223">
        <v>1606674</v>
      </c>
      <c r="P14223" t="s">
        <v>5</v>
      </c>
      <c r="Q14223" t="s">
        <v>10</v>
      </c>
      <c r="R14223" t="s">
        <v>169</v>
      </c>
      <c r="S14223" t="s">
        <v>170</v>
      </c>
      <c r="T14223">
        <v>1036563.8709677419</v>
      </c>
      <c r="U14223">
        <v>1222496</v>
      </c>
      <c r="V14223">
        <v>185932.12903225806</v>
      </c>
      <c r="W14223">
        <v>0.17937353812907908</v>
      </c>
      <c r="X14223" t="s">
        <v>200</v>
      </c>
    </row>
    <row r="14224" spans="1:24" x14ac:dyDescent="0.35">
      <c r="A14224">
        <v>3301003982</v>
      </c>
      <c r="B14224" t="s">
        <v>168</v>
      </c>
      <c r="C14224" t="s">
        <v>168</v>
      </c>
      <c r="D14224">
        <v>0</v>
      </c>
      <c r="E14224">
        <v>0</v>
      </c>
      <c r="F14224">
        <v>64</v>
      </c>
      <c r="G14224">
        <v>1647135</v>
      </c>
      <c r="H14224">
        <v>6</v>
      </c>
      <c r="I14224">
        <v>120000</v>
      </c>
      <c r="J14224">
        <v>0</v>
      </c>
      <c r="K14224">
        <v>0</v>
      </c>
      <c r="L14224">
        <v>2</v>
      </c>
      <c r="M14224">
        <v>154800</v>
      </c>
      <c r="N14224">
        <v>30000</v>
      </c>
      <c r="O14224">
        <v>1951935</v>
      </c>
      <c r="P14224" t="s">
        <v>5</v>
      </c>
      <c r="Q14224" t="s">
        <v>14</v>
      </c>
      <c r="R14224" t="s">
        <v>169</v>
      </c>
      <c r="S14224" t="s">
        <v>170</v>
      </c>
      <c r="T14224">
        <v>1259312.9032258065</v>
      </c>
      <c r="U14224">
        <v>847459</v>
      </c>
      <c r="V14224">
        <v>-411853.90322580654</v>
      </c>
      <c r="W14224">
        <v>-0.32704652050401273</v>
      </c>
      <c r="X14224" t="s">
        <v>366</v>
      </c>
    </row>
    <row r="14225" spans="1:24" x14ac:dyDescent="0.35">
      <c r="A14225">
        <v>3300014481</v>
      </c>
      <c r="B14225" t="s">
        <v>168</v>
      </c>
      <c r="C14225" t="s">
        <v>168</v>
      </c>
      <c r="D14225">
        <v>0</v>
      </c>
      <c r="E14225">
        <v>0</v>
      </c>
      <c r="F14225">
        <v>62</v>
      </c>
      <c r="G14225">
        <v>2765654</v>
      </c>
      <c r="H14225">
        <v>57</v>
      </c>
      <c r="I14225">
        <v>1685000</v>
      </c>
      <c r="J14225">
        <v>0</v>
      </c>
      <c r="K14225">
        <v>0</v>
      </c>
      <c r="L14225">
        <v>69</v>
      </c>
      <c r="M14225">
        <v>4215600</v>
      </c>
      <c r="N14225">
        <v>1031100</v>
      </c>
      <c r="O14225">
        <v>9697354</v>
      </c>
      <c r="P14225" t="s">
        <v>5</v>
      </c>
      <c r="Q14225" t="s">
        <v>8</v>
      </c>
      <c r="R14225" t="s">
        <v>169</v>
      </c>
      <c r="S14225" t="s">
        <v>170</v>
      </c>
      <c r="T14225">
        <v>6256357.4193548393</v>
      </c>
      <c r="U14225">
        <v>5939908</v>
      </c>
      <c r="V14225">
        <v>-316449.41935483925</v>
      </c>
      <c r="W14225">
        <v>-5.0580457308251336E-2</v>
      </c>
      <c r="X14225" t="s">
        <v>216</v>
      </c>
    </row>
    <row r="14226" spans="1:24" x14ac:dyDescent="0.35">
      <c r="A14226">
        <v>3301053279</v>
      </c>
      <c r="B14226" t="s">
        <v>168</v>
      </c>
      <c r="C14226" t="s">
        <v>168</v>
      </c>
      <c r="D14226">
        <v>0</v>
      </c>
      <c r="E14226">
        <v>0</v>
      </c>
      <c r="F14226">
        <v>34</v>
      </c>
      <c r="G14226">
        <v>1330066</v>
      </c>
      <c r="H14226">
        <v>11</v>
      </c>
      <c r="I14226">
        <v>353000</v>
      </c>
      <c r="J14226">
        <v>0</v>
      </c>
      <c r="K14226">
        <v>0</v>
      </c>
      <c r="L14226">
        <v>5</v>
      </c>
      <c r="M14226">
        <v>282000</v>
      </c>
      <c r="N14226">
        <v>150000</v>
      </c>
      <c r="O14226">
        <v>2115066</v>
      </c>
      <c r="P14226" t="s">
        <v>5</v>
      </c>
      <c r="Q14226" t="s">
        <v>15</v>
      </c>
      <c r="R14226" t="s">
        <v>169</v>
      </c>
      <c r="S14226" t="s">
        <v>170</v>
      </c>
      <c r="T14226">
        <v>1364558.7096774194</v>
      </c>
      <c r="U14226">
        <v>8413247</v>
      </c>
      <c r="V14226">
        <v>7048688.2903225804</v>
      </c>
      <c r="W14226">
        <v>5.1655441721440374</v>
      </c>
      <c r="X14226" t="s">
        <v>173</v>
      </c>
    </row>
    <row r="14227" spans="1:24" x14ac:dyDescent="0.35">
      <c r="A14227">
        <v>3301070209</v>
      </c>
      <c r="B14227" t="s">
        <v>168</v>
      </c>
      <c r="C14227" t="s">
        <v>168</v>
      </c>
      <c r="D14227">
        <v>0</v>
      </c>
      <c r="E14227">
        <v>0</v>
      </c>
      <c r="F14227">
        <v>128</v>
      </c>
      <c r="G14227">
        <v>4733298</v>
      </c>
      <c r="H14227">
        <v>97</v>
      </c>
      <c r="I14227">
        <v>3700000</v>
      </c>
      <c r="J14227">
        <v>0</v>
      </c>
      <c r="K14227">
        <v>0</v>
      </c>
      <c r="L14227">
        <v>0</v>
      </c>
      <c r="M14227">
        <v>0</v>
      </c>
      <c r="N14227">
        <v>600000</v>
      </c>
      <c r="O14227">
        <v>9033298</v>
      </c>
      <c r="P14227" t="s">
        <v>5</v>
      </c>
      <c r="Q14227" t="s">
        <v>17</v>
      </c>
      <c r="R14227" t="s">
        <v>169</v>
      </c>
      <c r="S14227" t="s">
        <v>170</v>
      </c>
      <c r="T14227">
        <v>5827934.1935483869</v>
      </c>
      <c r="U14227">
        <v>5809204</v>
      </c>
      <c r="V14227">
        <v>-18730.193548386917</v>
      </c>
      <c r="W14227">
        <v>-3.2138649693611576E-3</v>
      </c>
      <c r="X14227" t="s">
        <v>192</v>
      </c>
    </row>
    <row r="14228" spans="1:24" x14ac:dyDescent="0.35">
      <c r="A14228">
        <v>3301004391</v>
      </c>
      <c r="B14228" t="s">
        <v>168</v>
      </c>
      <c r="C14228" t="s">
        <v>168</v>
      </c>
      <c r="D14228">
        <v>0</v>
      </c>
      <c r="E14228">
        <v>0</v>
      </c>
      <c r="F14228">
        <v>63</v>
      </c>
      <c r="G14228">
        <v>2126602</v>
      </c>
      <c r="H14228">
        <v>40</v>
      </c>
      <c r="I14228">
        <v>735000</v>
      </c>
      <c r="J14228">
        <v>0</v>
      </c>
      <c r="K14228">
        <v>0</v>
      </c>
      <c r="L14228">
        <v>54</v>
      </c>
      <c r="M14228">
        <v>1859600</v>
      </c>
      <c r="N14228">
        <v>165000</v>
      </c>
      <c r="O14228">
        <v>4886202</v>
      </c>
      <c r="P14228" t="s">
        <v>5</v>
      </c>
      <c r="Q14228" t="s">
        <v>10</v>
      </c>
      <c r="R14228" t="s">
        <v>169</v>
      </c>
      <c r="S14228" t="s">
        <v>170</v>
      </c>
      <c r="T14228">
        <v>3152388.3870967738</v>
      </c>
      <c r="U14228">
        <v>2288564</v>
      </c>
      <c r="V14228">
        <v>-863824.38709677383</v>
      </c>
      <c r="W14228">
        <v>-0.27402219556211549</v>
      </c>
      <c r="X14228" t="s">
        <v>319</v>
      </c>
    </row>
    <row r="14229" spans="1:24" x14ac:dyDescent="0.35">
      <c r="A14229">
        <v>3301072508</v>
      </c>
      <c r="B14229" t="s">
        <v>168</v>
      </c>
      <c r="C14229" t="s">
        <v>168</v>
      </c>
      <c r="D14229">
        <v>0</v>
      </c>
      <c r="E14229">
        <v>0</v>
      </c>
      <c r="F14229">
        <v>7</v>
      </c>
      <c r="G14229">
        <v>171993</v>
      </c>
      <c r="H14229">
        <v>12</v>
      </c>
      <c r="I14229">
        <v>295000</v>
      </c>
      <c r="J14229">
        <v>0</v>
      </c>
      <c r="K14229">
        <v>0</v>
      </c>
      <c r="L14229">
        <v>11</v>
      </c>
      <c r="M14229">
        <v>306400</v>
      </c>
      <c r="N14229">
        <v>194000</v>
      </c>
      <c r="O14229">
        <v>967393</v>
      </c>
      <c r="P14229" t="s">
        <v>5</v>
      </c>
      <c r="Q14229" t="s">
        <v>9</v>
      </c>
      <c r="R14229" t="s">
        <v>169</v>
      </c>
      <c r="S14229" t="s">
        <v>170</v>
      </c>
      <c r="T14229">
        <v>624124.51612903224</v>
      </c>
      <c r="U14229">
        <v>650592</v>
      </c>
      <c r="V14229">
        <v>26467.483870967757</v>
      </c>
      <c r="W14229">
        <v>4.2407377353361086E-2</v>
      </c>
      <c r="X14229" t="s">
        <v>281</v>
      </c>
    </row>
    <row r="14230" spans="1:24" x14ac:dyDescent="0.35">
      <c r="A14230">
        <v>3300005788</v>
      </c>
      <c r="B14230" t="s">
        <v>168</v>
      </c>
      <c r="C14230" t="s">
        <v>168</v>
      </c>
      <c r="D14230">
        <v>0</v>
      </c>
      <c r="E14230">
        <v>0</v>
      </c>
      <c r="F14230">
        <v>27</v>
      </c>
      <c r="G14230">
        <v>769969</v>
      </c>
      <c r="H14230">
        <v>33</v>
      </c>
      <c r="I14230">
        <v>1352000</v>
      </c>
      <c r="J14230">
        <v>0</v>
      </c>
      <c r="K14230">
        <v>0</v>
      </c>
      <c r="L14230">
        <v>17</v>
      </c>
      <c r="M14230">
        <v>1110800</v>
      </c>
      <c r="N14230">
        <v>150000</v>
      </c>
      <c r="O14230">
        <v>3382769</v>
      </c>
      <c r="P14230" t="s">
        <v>5</v>
      </c>
      <c r="Q14230" t="s">
        <v>14</v>
      </c>
      <c r="R14230" t="s">
        <v>169</v>
      </c>
      <c r="S14230" t="s">
        <v>170</v>
      </c>
      <c r="T14230">
        <v>2182431.6129032257</v>
      </c>
      <c r="U14230">
        <v>1854169</v>
      </c>
      <c r="V14230">
        <v>-328262.6129032257</v>
      </c>
      <c r="W14230">
        <v>-0.1504114085236089</v>
      </c>
      <c r="X14230" t="s">
        <v>249</v>
      </c>
    </row>
    <row r="14231" spans="1:24" x14ac:dyDescent="0.35">
      <c r="A14231">
        <v>3300016564</v>
      </c>
      <c r="B14231" t="s">
        <v>168</v>
      </c>
      <c r="C14231" t="s">
        <v>168</v>
      </c>
      <c r="D14231">
        <v>0</v>
      </c>
      <c r="E14231">
        <v>0</v>
      </c>
      <c r="F14231">
        <v>76</v>
      </c>
      <c r="G14231">
        <v>3401419</v>
      </c>
      <c r="H14231">
        <v>55</v>
      </c>
      <c r="I14231">
        <v>1990000</v>
      </c>
      <c r="J14231">
        <v>0</v>
      </c>
      <c r="K14231">
        <v>0</v>
      </c>
      <c r="L14231">
        <v>0</v>
      </c>
      <c r="M14231">
        <v>0</v>
      </c>
      <c r="N14231">
        <v>2217500</v>
      </c>
      <c r="O14231">
        <v>7608919</v>
      </c>
      <c r="P14231" t="s">
        <v>5</v>
      </c>
      <c r="Q14231" t="s">
        <v>7</v>
      </c>
      <c r="R14231" t="s">
        <v>169</v>
      </c>
      <c r="S14231" t="s">
        <v>170</v>
      </c>
      <c r="T14231">
        <v>4908980</v>
      </c>
      <c r="U14231">
        <v>5877344</v>
      </c>
      <c r="V14231">
        <v>968364</v>
      </c>
      <c r="W14231">
        <v>0.19726379003377481</v>
      </c>
      <c r="X14231" t="s">
        <v>203</v>
      </c>
    </row>
    <row r="14232" spans="1:24" x14ac:dyDescent="0.35">
      <c r="A14232">
        <v>3301067074</v>
      </c>
      <c r="B14232" t="s">
        <v>168</v>
      </c>
      <c r="C14232" t="s">
        <v>168</v>
      </c>
      <c r="D14232">
        <v>0</v>
      </c>
      <c r="E14232">
        <v>0</v>
      </c>
      <c r="F14232">
        <v>60</v>
      </c>
      <c r="G14232">
        <v>1616893</v>
      </c>
      <c r="H14232">
        <v>5</v>
      </c>
      <c r="I14232">
        <v>80000</v>
      </c>
      <c r="J14232">
        <v>0</v>
      </c>
      <c r="K14232">
        <v>0</v>
      </c>
      <c r="L14232">
        <v>1</v>
      </c>
      <c r="M14232">
        <v>52400</v>
      </c>
      <c r="N14232">
        <v>495000</v>
      </c>
      <c r="O14232">
        <v>2244293</v>
      </c>
      <c r="P14232" t="s">
        <v>5</v>
      </c>
      <c r="Q14232" t="s">
        <v>17</v>
      </c>
      <c r="R14232" t="s">
        <v>169</v>
      </c>
      <c r="S14232" t="s">
        <v>170</v>
      </c>
      <c r="T14232">
        <v>1447930.9677419355</v>
      </c>
      <c r="U14232">
        <v>1187347</v>
      </c>
      <c r="V14232">
        <v>-260583.96774193551</v>
      </c>
      <c r="W14232">
        <v>-0.17996988361145361</v>
      </c>
      <c r="X14232" t="s">
        <v>293</v>
      </c>
    </row>
    <row r="14233" spans="1:24" x14ac:dyDescent="0.35">
      <c r="A14233">
        <v>3301009226</v>
      </c>
      <c r="B14233" t="s">
        <v>168</v>
      </c>
      <c r="C14233" t="s">
        <v>168</v>
      </c>
      <c r="D14233">
        <v>0</v>
      </c>
      <c r="E14233">
        <v>0</v>
      </c>
      <c r="F14233">
        <v>31</v>
      </c>
      <c r="G14233">
        <v>1042664</v>
      </c>
      <c r="H14233">
        <v>2</v>
      </c>
      <c r="I14233">
        <v>20000</v>
      </c>
      <c r="J14233">
        <v>0</v>
      </c>
      <c r="K14233">
        <v>0</v>
      </c>
      <c r="L14233">
        <v>1</v>
      </c>
      <c r="M14233">
        <v>52400</v>
      </c>
      <c r="N14233">
        <v>76000</v>
      </c>
      <c r="O14233">
        <v>1191064</v>
      </c>
      <c r="P14233" t="s">
        <v>5</v>
      </c>
      <c r="Q14233" t="s">
        <v>11</v>
      </c>
      <c r="R14233" t="s">
        <v>169</v>
      </c>
      <c r="S14233" t="s">
        <v>170</v>
      </c>
      <c r="T14233">
        <v>768428.3870967743</v>
      </c>
      <c r="U14233">
        <v>913670</v>
      </c>
      <c r="V14233">
        <v>145241.6129032257</v>
      </c>
      <c r="W14233">
        <v>0.18901125380332195</v>
      </c>
      <c r="X14233" t="s">
        <v>210</v>
      </c>
    </row>
    <row r="14234" spans="1:24" x14ac:dyDescent="0.35">
      <c r="A14234">
        <v>3300015100</v>
      </c>
      <c r="B14234" t="s">
        <v>168</v>
      </c>
      <c r="C14234" t="s">
        <v>168</v>
      </c>
      <c r="D14234">
        <v>0</v>
      </c>
      <c r="E14234">
        <v>0</v>
      </c>
      <c r="F14234">
        <v>115</v>
      </c>
      <c r="G14234">
        <v>4415770</v>
      </c>
      <c r="H14234">
        <v>272</v>
      </c>
      <c r="I14234">
        <v>11250000</v>
      </c>
      <c r="J14234">
        <v>0</v>
      </c>
      <c r="K14234">
        <v>0</v>
      </c>
      <c r="L14234">
        <v>5</v>
      </c>
      <c r="M14234">
        <v>382000</v>
      </c>
      <c r="N14234">
        <v>981100</v>
      </c>
      <c r="O14234">
        <v>17028870</v>
      </c>
      <c r="P14234" t="s">
        <v>5</v>
      </c>
      <c r="Q14234" t="s">
        <v>7</v>
      </c>
      <c r="R14234" t="s">
        <v>169</v>
      </c>
      <c r="S14234" t="s">
        <v>170</v>
      </c>
      <c r="T14234">
        <v>10986367.741935484</v>
      </c>
      <c r="U14234">
        <v>12109797</v>
      </c>
      <c r="V14234">
        <v>1123429.2580645159</v>
      </c>
      <c r="W14234">
        <v>0.10225665883878365</v>
      </c>
      <c r="X14234" t="s">
        <v>225</v>
      </c>
    </row>
    <row r="14235" spans="1:24" x14ac:dyDescent="0.35">
      <c r="A14235">
        <v>3301002153</v>
      </c>
      <c r="B14235" t="s">
        <v>168</v>
      </c>
      <c r="C14235" t="s">
        <v>168</v>
      </c>
      <c r="D14235">
        <v>0</v>
      </c>
      <c r="E14235">
        <v>0</v>
      </c>
      <c r="F14235">
        <v>14</v>
      </c>
      <c r="G14235">
        <v>442344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303000</v>
      </c>
      <c r="O14235">
        <v>745344</v>
      </c>
      <c r="P14235" t="s">
        <v>5</v>
      </c>
      <c r="Q14235" t="s">
        <v>12</v>
      </c>
      <c r="R14235" t="s">
        <v>169</v>
      </c>
      <c r="S14235" t="s">
        <v>170</v>
      </c>
      <c r="T14235">
        <v>480867.09677419357</v>
      </c>
      <c r="U14235">
        <v>514098</v>
      </c>
      <c r="V14235">
        <v>33230.903225806425</v>
      </c>
      <c r="W14235">
        <v>6.9106211360123515E-2</v>
      </c>
      <c r="X14235" t="s">
        <v>189</v>
      </c>
    </row>
    <row r="14236" spans="1:24" x14ac:dyDescent="0.35">
      <c r="A14236">
        <v>3300008579</v>
      </c>
      <c r="B14236" t="s">
        <v>168</v>
      </c>
      <c r="C14236" t="s">
        <v>168</v>
      </c>
      <c r="D14236">
        <v>0</v>
      </c>
      <c r="E14236">
        <v>0</v>
      </c>
      <c r="F14236">
        <v>1</v>
      </c>
      <c r="G14236">
        <v>25100</v>
      </c>
      <c r="H14236">
        <v>13</v>
      </c>
      <c r="I14236">
        <v>435000</v>
      </c>
      <c r="J14236">
        <v>0</v>
      </c>
      <c r="K14236">
        <v>0</v>
      </c>
      <c r="L14236">
        <v>0</v>
      </c>
      <c r="M14236">
        <v>0</v>
      </c>
      <c r="N14236">
        <v>1779000</v>
      </c>
      <c r="O14236">
        <v>2239100</v>
      </c>
      <c r="P14236" t="s">
        <v>5</v>
      </c>
      <c r="Q14236" t="s">
        <v>17</v>
      </c>
      <c r="R14236" t="s">
        <v>169</v>
      </c>
      <c r="S14236" t="s">
        <v>170</v>
      </c>
      <c r="T14236">
        <v>1444580.6451612902</v>
      </c>
      <c r="U14236">
        <v>2087000</v>
      </c>
      <c r="V14236">
        <v>642419.35483870981</v>
      </c>
      <c r="W14236">
        <v>0.44470992809611021</v>
      </c>
      <c r="X14236" t="s">
        <v>291</v>
      </c>
    </row>
    <row r="14237" spans="1:24" x14ac:dyDescent="0.35">
      <c r="A14237">
        <v>3301045390</v>
      </c>
      <c r="B14237" t="s">
        <v>168</v>
      </c>
      <c r="C14237" t="s">
        <v>168</v>
      </c>
      <c r="D14237">
        <v>0</v>
      </c>
      <c r="E14237">
        <v>0</v>
      </c>
      <c r="F14237">
        <v>120</v>
      </c>
      <c r="G14237">
        <v>3170880</v>
      </c>
      <c r="H14237">
        <v>84</v>
      </c>
      <c r="I14237">
        <v>2297000</v>
      </c>
      <c r="J14237">
        <v>0</v>
      </c>
      <c r="K14237">
        <v>0</v>
      </c>
      <c r="L14237">
        <v>6</v>
      </c>
      <c r="M14237">
        <v>384400</v>
      </c>
      <c r="N14237">
        <v>150000</v>
      </c>
      <c r="O14237">
        <v>6002280</v>
      </c>
      <c r="P14237" t="s">
        <v>5</v>
      </c>
      <c r="Q14237" t="s">
        <v>14</v>
      </c>
      <c r="R14237" t="s">
        <v>169</v>
      </c>
      <c r="S14237" t="s">
        <v>170</v>
      </c>
      <c r="T14237">
        <v>3872438.7096774196</v>
      </c>
      <c r="U14237">
        <v>3148026</v>
      </c>
      <c r="V14237">
        <v>-724412.70967741963</v>
      </c>
      <c r="W14237">
        <v>-0.18706886383174404</v>
      </c>
      <c r="X14237" t="s">
        <v>313</v>
      </c>
    </row>
    <row r="14238" spans="1:24" x14ac:dyDescent="0.35">
      <c r="A14238">
        <v>3301050167</v>
      </c>
      <c r="B14238" t="s">
        <v>168</v>
      </c>
      <c r="C14238" t="s">
        <v>168</v>
      </c>
      <c r="D14238">
        <v>0</v>
      </c>
      <c r="E14238">
        <v>0</v>
      </c>
      <c r="F14238">
        <v>1</v>
      </c>
      <c r="G14238">
        <v>25999</v>
      </c>
      <c r="H14238">
        <v>0</v>
      </c>
      <c r="I14238">
        <v>0</v>
      </c>
      <c r="J14238">
        <v>0</v>
      </c>
      <c r="K14238">
        <v>0</v>
      </c>
      <c r="L14238">
        <v>5</v>
      </c>
      <c r="M14238">
        <v>84800</v>
      </c>
      <c r="N14238">
        <v>150000</v>
      </c>
      <c r="O14238">
        <v>260799</v>
      </c>
      <c r="P14238" t="s">
        <v>5</v>
      </c>
      <c r="Q14238" t="s">
        <v>9</v>
      </c>
      <c r="R14238" t="s">
        <v>169</v>
      </c>
      <c r="S14238" t="s">
        <v>170</v>
      </c>
      <c r="T14238">
        <v>168257.41935483873</v>
      </c>
      <c r="U14238">
        <v>0</v>
      </c>
      <c r="V14238">
        <v>-168257.41935483873</v>
      </c>
      <c r="W14238">
        <v>0</v>
      </c>
      <c r="X14238" t="s">
        <v>228</v>
      </c>
    </row>
    <row r="14239" spans="1:24" x14ac:dyDescent="0.35">
      <c r="A14239">
        <v>6001118671</v>
      </c>
      <c r="B14239" t="s">
        <v>168</v>
      </c>
      <c r="C14239" t="s">
        <v>168</v>
      </c>
      <c r="D14239">
        <v>0</v>
      </c>
      <c r="E14239">
        <v>0</v>
      </c>
      <c r="F14239">
        <v>24</v>
      </c>
      <c r="G14239">
        <v>807775</v>
      </c>
      <c r="H14239">
        <v>125</v>
      </c>
      <c r="I14239">
        <v>3681000</v>
      </c>
      <c r="J14239">
        <v>0</v>
      </c>
      <c r="K14239">
        <v>0</v>
      </c>
      <c r="L14239">
        <v>15</v>
      </c>
      <c r="M14239">
        <v>646000</v>
      </c>
      <c r="N14239">
        <v>30000</v>
      </c>
      <c r="O14239">
        <v>5164775</v>
      </c>
      <c r="P14239" t="s">
        <v>5</v>
      </c>
      <c r="Q14239" t="s">
        <v>13</v>
      </c>
      <c r="R14239" t="s">
        <v>169</v>
      </c>
      <c r="S14239" t="s">
        <v>170</v>
      </c>
      <c r="T14239">
        <v>3332112.9032258065</v>
      </c>
      <c r="U14239">
        <v>3161878</v>
      </c>
      <c r="V14239">
        <v>-170234.90322580654</v>
      </c>
      <c r="W14239">
        <v>-5.108917619838238E-2</v>
      </c>
      <c r="X14239" t="s">
        <v>374</v>
      </c>
    </row>
    <row r="14240" spans="1:24" x14ac:dyDescent="0.35">
      <c r="A14240">
        <v>3300019464</v>
      </c>
      <c r="B14240" t="s">
        <v>168</v>
      </c>
      <c r="C14240" t="s">
        <v>168</v>
      </c>
      <c r="D14240">
        <v>0</v>
      </c>
      <c r="E14240">
        <v>0</v>
      </c>
      <c r="F14240">
        <v>47</v>
      </c>
      <c r="G14240">
        <v>1999340</v>
      </c>
      <c r="H14240">
        <v>1</v>
      </c>
      <c r="I14240">
        <v>50000</v>
      </c>
      <c r="J14240">
        <v>0</v>
      </c>
      <c r="K14240">
        <v>0</v>
      </c>
      <c r="L14240">
        <v>0</v>
      </c>
      <c r="M14240">
        <v>0</v>
      </c>
      <c r="N14240">
        <v>862500</v>
      </c>
      <c r="O14240">
        <v>2911840</v>
      </c>
      <c r="P14240" t="s">
        <v>5</v>
      </c>
      <c r="Q14240" t="s">
        <v>6</v>
      </c>
      <c r="R14240" t="s">
        <v>169</v>
      </c>
      <c r="S14240" t="s">
        <v>170</v>
      </c>
      <c r="T14240">
        <v>1878606.4516129033</v>
      </c>
      <c r="U14240">
        <v>1075387</v>
      </c>
      <c r="V14240">
        <v>-803219.45161290327</v>
      </c>
      <c r="W14240">
        <v>-0.42756131861640756</v>
      </c>
      <c r="X14240" t="s">
        <v>373</v>
      </c>
    </row>
    <row r="14241" spans="1:24" x14ac:dyDescent="0.35">
      <c r="A14241">
        <v>3301066313</v>
      </c>
      <c r="B14241" t="s">
        <v>168</v>
      </c>
      <c r="C14241" t="s">
        <v>168</v>
      </c>
      <c r="D14241">
        <v>0</v>
      </c>
      <c r="E14241">
        <v>0</v>
      </c>
      <c r="F14241">
        <v>95</v>
      </c>
      <c r="G14241">
        <v>3376404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420000</v>
      </c>
      <c r="O14241">
        <v>3796404</v>
      </c>
      <c r="P14241" t="s">
        <v>5</v>
      </c>
      <c r="Q14241" t="s">
        <v>17</v>
      </c>
      <c r="R14241" t="s">
        <v>169</v>
      </c>
      <c r="S14241" t="s">
        <v>170</v>
      </c>
      <c r="T14241">
        <v>2449292.9032258065</v>
      </c>
      <c r="U14241">
        <v>2469881</v>
      </c>
      <c r="V14241">
        <v>20588.096774193458</v>
      </c>
      <c r="W14241">
        <v>8.4057307915594848E-3</v>
      </c>
      <c r="X14241" t="s">
        <v>220</v>
      </c>
    </row>
    <row r="14242" spans="1:24" x14ac:dyDescent="0.35">
      <c r="A14242">
        <v>3300016030</v>
      </c>
      <c r="B14242" t="s">
        <v>168</v>
      </c>
      <c r="C14242" t="s">
        <v>168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930700</v>
      </c>
      <c r="O14242">
        <v>930700</v>
      </c>
      <c r="P14242" t="s">
        <v>5</v>
      </c>
      <c r="Q14242" t="s">
        <v>7</v>
      </c>
      <c r="R14242" t="s">
        <v>169</v>
      </c>
      <c r="S14242" t="s">
        <v>170</v>
      </c>
      <c r="T14242">
        <v>600451.61290322582</v>
      </c>
      <c r="U14242">
        <v>1001500</v>
      </c>
      <c r="V14242">
        <v>401048.38709677418</v>
      </c>
      <c r="W14242">
        <v>0.66791124959707737</v>
      </c>
      <c r="X14242" t="s">
        <v>196</v>
      </c>
    </row>
    <row r="14243" spans="1:24" x14ac:dyDescent="0.35">
      <c r="A14243">
        <v>3300004170</v>
      </c>
      <c r="B14243" t="s">
        <v>168</v>
      </c>
      <c r="C14243" t="s">
        <v>168</v>
      </c>
      <c r="D14243">
        <v>0</v>
      </c>
      <c r="E14243">
        <v>0</v>
      </c>
      <c r="F14243">
        <v>3</v>
      </c>
      <c r="G14243">
        <v>63597</v>
      </c>
      <c r="H14243">
        <v>105</v>
      </c>
      <c r="I14243">
        <v>2296000</v>
      </c>
      <c r="J14243">
        <v>0</v>
      </c>
      <c r="K14243">
        <v>0</v>
      </c>
      <c r="L14243">
        <v>0</v>
      </c>
      <c r="M14243">
        <v>0</v>
      </c>
      <c r="N14243">
        <v>150000</v>
      </c>
      <c r="O14243">
        <v>2509597</v>
      </c>
      <c r="P14243" t="s">
        <v>5</v>
      </c>
      <c r="Q14243" t="s">
        <v>13</v>
      </c>
      <c r="R14243" t="s">
        <v>169</v>
      </c>
      <c r="S14243" t="s">
        <v>170</v>
      </c>
      <c r="T14243">
        <v>1619094.8387096773</v>
      </c>
      <c r="U14243">
        <v>1567000</v>
      </c>
      <c r="V14243">
        <v>-52094.838709677337</v>
      </c>
      <c r="W14243">
        <v>-3.2175285513968976E-2</v>
      </c>
      <c r="X14243" t="s">
        <v>392</v>
      </c>
    </row>
    <row r="14244" spans="1:24" x14ac:dyDescent="0.35">
      <c r="A14244">
        <v>3301062096</v>
      </c>
      <c r="B14244" t="s">
        <v>168</v>
      </c>
      <c r="C14244" t="s">
        <v>168</v>
      </c>
      <c r="D14244">
        <v>0</v>
      </c>
      <c r="E14244">
        <v>0</v>
      </c>
      <c r="F14244">
        <v>7</v>
      </c>
      <c r="G14244">
        <v>352393</v>
      </c>
      <c r="H14244">
        <v>1</v>
      </c>
      <c r="I14244">
        <v>10000</v>
      </c>
      <c r="J14244">
        <v>0</v>
      </c>
      <c r="K14244">
        <v>0</v>
      </c>
      <c r="L14244">
        <v>1</v>
      </c>
      <c r="M14244">
        <v>52400</v>
      </c>
      <c r="N14244">
        <v>1787700</v>
      </c>
      <c r="O14244">
        <v>2202493</v>
      </c>
      <c r="P14244" t="s">
        <v>5</v>
      </c>
      <c r="Q14244" t="s">
        <v>7</v>
      </c>
      <c r="R14244" t="s">
        <v>169</v>
      </c>
      <c r="S14244" t="s">
        <v>170</v>
      </c>
      <c r="T14244">
        <v>1420963.2258064514</v>
      </c>
      <c r="U14244">
        <v>1860898</v>
      </c>
      <c r="V14244">
        <v>439934.7741935486</v>
      </c>
      <c r="W14244">
        <v>0.30960320872756486</v>
      </c>
      <c r="X14244" t="s">
        <v>305</v>
      </c>
    </row>
    <row r="14245" spans="1:24" x14ac:dyDescent="0.35">
      <c r="A14245">
        <v>3301068143</v>
      </c>
      <c r="B14245" t="s">
        <v>168</v>
      </c>
      <c r="C14245" t="s">
        <v>168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862500</v>
      </c>
      <c r="O14245">
        <v>862500</v>
      </c>
      <c r="P14245" t="s">
        <v>5</v>
      </c>
      <c r="Q14245" t="s">
        <v>17</v>
      </c>
      <c r="R14245" t="s">
        <v>169</v>
      </c>
      <c r="S14245" t="s">
        <v>170</v>
      </c>
      <c r="T14245">
        <v>556451.61290322582</v>
      </c>
      <c r="U14245">
        <v>352500</v>
      </c>
      <c r="V14245">
        <v>-203951.61290322582</v>
      </c>
      <c r="W14245">
        <v>-0.36652173913043484</v>
      </c>
      <c r="X14245" t="s">
        <v>404</v>
      </c>
    </row>
    <row r="14246" spans="1:24" x14ac:dyDescent="0.35">
      <c r="A14246">
        <v>3301060958</v>
      </c>
      <c r="B14246" t="s">
        <v>168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 t="s">
        <v>5</v>
      </c>
      <c r="Q14246" t="s">
        <v>13</v>
      </c>
      <c r="R14246" t="s">
        <v>181</v>
      </c>
      <c r="S14246" t="s">
        <v>170</v>
      </c>
      <c r="T14246">
        <v>0</v>
      </c>
      <c r="U14246">
        <v>0</v>
      </c>
      <c r="V14246">
        <v>0</v>
      </c>
      <c r="W14246">
        <v>0</v>
      </c>
      <c r="X14246" t="s">
        <v>340</v>
      </c>
    </row>
    <row r="14247" spans="1:24" x14ac:dyDescent="0.35">
      <c r="A14247">
        <v>3301070481</v>
      </c>
      <c r="B14247" t="s">
        <v>168</v>
      </c>
      <c r="C14247" t="s">
        <v>168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60585000</v>
      </c>
      <c r="O14247">
        <v>60585000</v>
      </c>
      <c r="P14247" t="s">
        <v>5</v>
      </c>
      <c r="Q14247" t="s">
        <v>7</v>
      </c>
      <c r="R14247" t="s">
        <v>169</v>
      </c>
      <c r="S14247" t="s">
        <v>170</v>
      </c>
      <c r="T14247">
        <v>39087096.774193548</v>
      </c>
      <c r="U14247">
        <v>1007099</v>
      </c>
      <c r="V14247">
        <v>-38079997.774193548</v>
      </c>
      <c r="W14247">
        <v>-0.97423448956012215</v>
      </c>
      <c r="X14247" t="s">
        <v>401</v>
      </c>
    </row>
    <row r="14248" spans="1:24" x14ac:dyDescent="0.35">
      <c r="A14248">
        <v>3301019499</v>
      </c>
      <c r="B14248" t="s">
        <v>168</v>
      </c>
      <c r="C14248" t="s">
        <v>168</v>
      </c>
      <c r="D14248">
        <v>0</v>
      </c>
      <c r="E14248">
        <v>0</v>
      </c>
      <c r="F14248">
        <v>6</v>
      </c>
      <c r="G14248">
        <v>151693</v>
      </c>
      <c r="H14248">
        <v>5</v>
      </c>
      <c r="I14248">
        <v>50000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201693</v>
      </c>
      <c r="P14248" t="s">
        <v>5</v>
      </c>
      <c r="Q14248" t="s">
        <v>13</v>
      </c>
      <c r="R14248" t="s">
        <v>169</v>
      </c>
      <c r="S14248" t="s">
        <v>170</v>
      </c>
      <c r="T14248">
        <v>130124.51612903226</v>
      </c>
      <c r="U14248">
        <v>304626</v>
      </c>
      <c r="V14248">
        <v>174501.48387096776</v>
      </c>
      <c r="W14248">
        <v>1.3410346417575227</v>
      </c>
      <c r="X14248" t="s">
        <v>325</v>
      </c>
    </row>
    <row r="14249" spans="1:24" x14ac:dyDescent="0.35">
      <c r="A14249">
        <v>3301059524</v>
      </c>
      <c r="B14249" t="s">
        <v>168</v>
      </c>
      <c r="C14249" t="s">
        <v>168</v>
      </c>
      <c r="D14249">
        <v>0</v>
      </c>
      <c r="E14249">
        <v>0</v>
      </c>
      <c r="F14249">
        <v>39</v>
      </c>
      <c r="G14249">
        <v>1185462</v>
      </c>
      <c r="H14249">
        <v>47</v>
      </c>
      <c r="I14249">
        <v>1740000</v>
      </c>
      <c r="J14249">
        <v>0</v>
      </c>
      <c r="K14249">
        <v>0</v>
      </c>
      <c r="L14249">
        <v>35</v>
      </c>
      <c r="M14249">
        <v>1447750</v>
      </c>
      <c r="N14249">
        <v>30000</v>
      </c>
      <c r="O14249">
        <v>4403212</v>
      </c>
      <c r="P14249" t="s">
        <v>5</v>
      </c>
      <c r="Q14249" t="s">
        <v>11</v>
      </c>
      <c r="R14249" t="s">
        <v>169</v>
      </c>
      <c r="S14249" t="s">
        <v>170</v>
      </c>
      <c r="T14249">
        <v>2840781.935483871</v>
      </c>
      <c r="U14249">
        <v>2786775</v>
      </c>
      <c r="V14249">
        <v>-54006.935483871028</v>
      </c>
      <c r="W14249">
        <v>-1.9011292211231323E-2</v>
      </c>
      <c r="X14249" t="s">
        <v>290</v>
      </c>
    </row>
    <row r="14250" spans="1:24" x14ac:dyDescent="0.35">
      <c r="A14250">
        <v>3300018064</v>
      </c>
      <c r="B14250" t="s">
        <v>168</v>
      </c>
      <c r="C14250" t="s">
        <v>168</v>
      </c>
      <c r="D14250">
        <v>0</v>
      </c>
      <c r="E14250">
        <v>0</v>
      </c>
      <c r="F14250">
        <v>131</v>
      </c>
      <c r="G14250">
        <v>6610541</v>
      </c>
      <c r="H14250">
        <v>110</v>
      </c>
      <c r="I14250">
        <v>5260000</v>
      </c>
      <c r="J14250">
        <v>0</v>
      </c>
      <c r="K14250">
        <v>0</v>
      </c>
      <c r="L14250">
        <v>0</v>
      </c>
      <c r="M14250">
        <v>0</v>
      </c>
      <c r="N14250">
        <v>3118500</v>
      </c>
      <c r="O14250">
        <v>14989041</v>
      </c>
      <c r="P14250" t="s">
        <v>5</v>
      </c>
      <c r="Q14250" t="s">
        <v>6</v>
      </c>
      <c r="R14250" t="s">
        <v>169</v>
      </c>
      <c r="S14250" t="s">
        <v>170</v>
      </c>
      <c r="T14250">
        <v>9670349.0322580636</v>
      </c>
      <c r="U14250">
        <v>11919765</v>
      </c>
      <c r="V14250">
        <v>2249415.9677419364</v>
      </c>
      <c r="W14250">
        <v>0.2326095945697928</v>
      </c>
      <c r="X14250" t="s">
        <v>309</v>
      </c>
    </row>
    <row r="14251" spans="1:24" x14ac:dyDescent="0.35">
      <c r="A14251">
        <v>3300014581</v>
      </c>
      <c r="B14251" t="s">
        <v>168</v>
      </c>
      <c r="C14251" t="s">
        <v>168</v>
      </c>
      <c r="D14251">
        <v>0</v>
      </c>
      <c r="E14251">
        <v>0</v>
      </c>
      <c r="F14251">
        <v>99</v>
      </c>
      <c r="G14251">
        <v>3949565</v>
      </c>
      <c r="H14251">
        <v>1</v>
      </c>
      <c r="I14251">
        <v>50000</v>
      </c>
      <c r="J14251">
        <v>0</v>
      </c>
      <c r="K14251">
        <v>0</v>
      </c>
      <c r="L14251">
        <v>1</v>
      </c>
      <c r="M14251">
        <v>110800</v>
      </c>
      <c r="N14251">
        <v>1568500</v>
      </c>
      <c r="O14251">
        <v>5678865</v>
      </c>
      <c r="P14251" t="s">
        <v>5</v>
      </c>
      <c r="Q14251" t="s">
        <v>7</v>
      </c>
      <c r="R14251" t="s">
        <v>169</v>
      </c>
      <c r="S14251" t="s">
        <v>170</v>
      </c>
      <c r="T14251">
        <v>3663783.8709677421</v>
      </c>
      <c r="U14251">
        <v>3281440</v>
      </c>
      <c r="V14251">
        <v>-382343.87096774206</v>
      </c>
      <c r="W14251">
        <v>-0.1043576489316087</v>
      </c>
      <c r="X14251" t="s">
        <v>236</v>
      </c>
    </row>
    <row r="14252" spans="1:24" x14ac:dyDescent="0.35">
      <c r="A14252">
        <v>3300010099</v>
      </c>
      <c r="B14252" t="s">
        <v>168</v>
      </c>
      <c r="C14252" t="s">
        <v>168</v>
      </c>
      <c r="D14252">
        <v>0</v>
      </c>
      <c r="E14252">
        <v>0</v>
      </c>
      <c r="F14252">
        <v>1</v>
      </c>
      <c r="G14252">
        <v>32700</v>
      </c>
      <c r="H14252">
        <v>1</v>
      </c>
      <c r="I14252">
        <v>25000</v>
      </c>
      <c r="J14252">
        <v>0</v>
      </c>
      <c r="K14252">
        <v>0</v>
      </c>
      <c r="L14252">
        <v>0</v>
      </c>
      <c r="M14252">
        <v>0</v>
      </c>
      <c r="N14252">
        <v>460000</v>
      </c>
      <c r="O14252">
        <v>517700</v>
      </c>
      <c r="P14252" t="s">
        <v>5</v>
      </c>
      <c r="Q14252" t="s">
        <v>12</v>
      </c>
      <c r="R14252" t="s">
        <v>169</v>
      </c>
      <c r="S14252" t="s">
        <v>170</v>
      </c>
      <c r="T14252">
        <v>334000</v>
      </c>
      <c r="U14252">
        <v>444399</v>
      </c>
      <c r="V14252">
        <v>110399</v>
      </c>
      <c r="W14252">
        <v>0.33053592814371258</v>
      </c>
      <c r="X14252" t="s">
        <v>279</v>
      </c>
    </row>
    <row r="14253" spans="1:24" x14ac:dyDescent="0.35">
      <c r="A14253">
        <v>3300013682</v>
      </c>
      <c r="B14253" t="s">
        <v>168</v>
      </c>
      <c r="C14253" t="s">
        <v>168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1</v>
      </c>
      <c r="M14253">
        <v>22400</v>
      </c>
      <c r="N14253">
        <v>391500</v>
      </c>
      <c r="O14253">
        <v>413900</v>
      </c>
      <c r="P14253" t="s">
        <v>5</v>
      </c>
      <c r="Q14253" t="s">
        <v>7</v>
      </c>
      <c r="R14253" t="s">
        <v>169</v>
      </c>
      <c r="S14253" t="s">
        <v>170</v>
      </c>
      <c r="T14253">
        <v>267032.25806451612</v>
      </c>
      <c r="U14253">
        <v>921700</v>
      </c>
      <c r="V14253">
        <v>654667.74193548388</v>
      </c>
      <c r="W14253">
        <v>2.451642908915197</v>
      </c>
      <c r="X14253" t="s">
        <v>204</v>
      </c>
    </row>
    <row r="14254" spans="1:24" x14ac:dyDescent="0.35">
      <c r="A14254">
        <v>6001127504</v>
      </c>
      <c r="B14254" t="s">
        <v>168</v>
      </c>
      <c r="C14254" t="s">
        <v>168</v>
      </c>
      <c r="D14254">
        <v>0</v>
      </c>
      <c r="E14254">
        <v>0</v>
      </c>
      <c r="F14254">
        <v>5</v>
      </c>
      <c r="G14254">
        <v>332545</v>
      </c>
      <c r="H14254">
        <v>3</v>
      </c>
      <c r="I14254">
        <v>300000</v>
      </c>
      <c r="J14254">
        <v>0</v>
      </c>
      <c r="K14254">
        <v>0</v>
      </c>
      <c r="L14254">
        <v>2</v>
      </c>
      <c r="M14254">
        <v>524800</v>
      </c>
      <c r="N14254">
        <v>76000</v>
      </c>
      <c r="O14254">
        <v>1233345</v>
      </c>
      <c r="P14254" t="s">
        <v>5</v>
      </c>
      <c r="Q14254" t="s">
        <v>11</v>
      </c>
      <c r="R14254" t="s">
        <v>169</v>
      </c>
      <c r="S14254" t="s">
        <v>170</v>
      </c>
      <c r="T14254">
        <v>795706.45161290315</v>
      </c>
      <c r="U14254">
        <v>984298</v>
      </c>
      <c r="V14254">
        <v>188591.54838709685</v>
      </c>
      <c r="W14254">
        <v>0.23701146070239898</v>
      </c>
      <c r="X14254" t="s">
        <v>306</v>
      </c>
    </row>
    <row r="14255" spans="1:24" x14ac:dyDescent="0.35">
      <c r="A14255">
        <v>3300016589</v>
      </c>
      <c r="B14255" t="s">
        <v>168</v>
      </c>
      <c r="C14255" t="s">
        <v>168</v>
      </c>
      <c r="D14255">
        <v>0</v>
      </c>
      <c r="E14255">
        <v>0</v>
      </c>
      <c r="F14255">
        <v>166</v>
      </c>
      <c r="G14255">
        <v>7256730</v>
      </c>
      <c r="H14255">
        <v>2</v>
      </c>
      <c r="I14255">
        <v>110000</v>
      </c>
      <c r="J14255">
        <v>0</v>
      </c>
      <c r="K14255">
        <v>0</v>
      </c>
      <c r="L14255">
        <v>1</v>
      </c>
      <c r="M14255">
        <v>52400</v>
      </c>
      <c r="N14255">
        <v>2051700</v>
      </c>
      <c r="O14255">
        <v>9470830</v>
      </c>
      <c r="P14255" t="s">
        <v>5</v>
      </c>
      <c r="Q14255" t="s">
        <v>7</v>
      </c>
      <c r="R14255" t="s">
        <v>169</v>
      </c>
      <c r="S14255" t="s">
        <v>170</v>
      </c>
      <c r="T14255">
        <v>6110212.9032258056</v>
      </c>
      <c r="U14255">
        <v>4739390</v>
      </c>
      <c r="V14255">
        <v>-1370822.9032258056</v>
      </c>
      <c r="W14255">
        <v>-0.22434944983702576</v>
      </c>
      <c r="X14255" t="s">
        <v>307</v>
      </c>
    </row>
    <row r="14256" spans="1:24" x14ac:dyDescent="0.35">
      <c r="A14256">
        <v>3300017928</v>
      </c>
      <c r="B14256" t="s">
        <v>168</v>
      </c>
      <c r="C14256" t="s">
        <v>168</v>
      </c>
      <c r="D14256">
        <v>0</v>
      </c>
      <c r="E14256">
        <v>0</v>
      </c>
      <c r="F14256">
        <v>156</v>
      </c>
      <c r="G14256">
        <v>6686408</v>
      </c>
      <c r="H14256">
        <v>59</v>
      </c>
      <c r="I14256">
        <v>1355000</v>
      </c>
      <c r="J14256">
        <v>0</v>
      </c>
      <c r="K14256">
        <v>0</v>
      </c>
      <c r="L14256">
        <v>0</v>
      </c>
      <c r="M14256">
        <v>0</v>
      </c>
      <c r="N14256">
        <v>3076500</v>
      </c>
      <c r="O14256">
        <v>11117908</v>
      </c>
      <c r="P14256" t="s">
        <v>5</v>
      </c>
      <c r="Q14256" t="s">
        <v>7</v>
      </c>
      <c r="R14256" t="s">
        <v>169</v>
      </c>
      <c r="S14256" t="s">
        <v>170</v>
      </c>
      <c r="T14256">
        <v>7172843.8709677421</v>
      </c>
      <c r="U14256">
        <v>10374650</v>
      </c>
      <c r="V14256">
        <v>3201806.1290322579</v>
      </c>
      <c r="W14256">
        <v>0.44637889610167658</v>
      </c>
      <c r="X14256" t="s">
        <v>305</v>
      </c>
    </row>
    <row r="14257" spans="1:24" x14ac:dyDescent="0.35">
      <c r="A14257">
        <v>3301062876</v>
      </c>
      <c r="B14257" t="s">
        <v>168</v>
      </c>
      <c r="C14257" t="s">
        <v>168</v>
      </c>
      <c r="D14257">
        <v>0</v>
      </c>
      <c r="E14257">
        <v>0</v>
      </c>
      <c r="F14257">
        <v>41</v>
      </c>
      <c r="G14257">
        <v>830040</v>
      </c>
      <c r="H14257">
        <v>11</v>
      </c>
      <c r="I14257">
        <v>315000</v>
      </c>
      <c r="J14257">
        <v>0</v>
      </c>
      <c r="K14257">
        <v>0</v>
      </c>
      <c r="L14257">
        <v>13</v>
      </c>
      <c r="M14257">
        <v>761200</v>
      </c>
      <c r="N14257">
        <v>30000</v>
      </c>
      <c r="O14257">
        <v>1936240</v>
      </c>
      <c r="P14257" t="s">
        <v>5</v>
      </c>
      <c r="Q14257" t="s">
        <v>11</v>
      </c>
      <c r="R14257" t="s">
        <v>169</v>
      </c>
      <c r="S14257" t="s">
        <v>170</v>
      </c>
      <c r="T14257">
        <v>1249187.0967741935</v>
      </c>
      <c r="U14257">
        <v>1998053</v>
      </c>
      <c r="V14257">
        <v>748865.90322580654</v>
      </c>
      <c r="W14257">
        <v>0.59948257963888785</v>
      </c>
      <c r="X14257" t="s">
        <v>376</v>
      </c>
    </row>
    <row r="14258" spans="1:24" x14ac:dyDescent="0.35">
      <c r="A14258">
        <v>3300018444</v>
      </c>
      <c r="B14258" t="s">
        <v>168</v>
      </c>
      <c r="C14258" t="s">
        <v>168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402000</v>
      </c>
      <c r="O14258">
        <v>402000</v>
      </c>
      <c r="P14258" t="s">
        <v>5</v>
      </c>
      <c r="Q14258" t="s">
        <v>6</v>
      </c>
      <c r="R14258" t="s">
        <v>169</v>
      </c>
      <c r="S14258" t="s">
        <v>170</v>
      </c>
      <c r="T14258">
        <v>259354.83870967742</v>
      </c>
      <c r="U14258">
        <v>307999</v>
      </c>
      <c r="V14258">
        <v>48644.161290322576</v>
      </c>
      <c r="W14258">
        <v>0.18755833333333327</v>
      </c>
      <c r="X14258" t="s">
        <v>343</v>
      </c>
    </row>
    <row r="14259" spans="1:24" x14ac:dyDescent="0.35">
      <c r="A14259">
        <v>3300014960</v>
      </c>
      <c r="B14259" t="s">
        <v>168</v>
      </c>
      <c r="C14259" t="s">
        <v>168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3650000</v>
      </c>
      <c r="O14259">
        <v>3650000</v>
      </c>
      <c r="P14259" t="s">
        <v>5</v>
      </c>
      <c r="Q14259" t="s">
        <v>7</v>
      </c>
      <c r="R14259" t="s">
        <v>169</v>
      </c>
      <c r="S14259" t="s">
        <v>170</v>
      </c>
      <c r="T14259">
        <v>2354838.7096774196</v>
      </c>
      <c r="U14259">
        <v>813300</v>
      </c>
      <c r="V14259">
        <v>-1541538.7096774196</v>
      </c>
      <c r="W14259">
        <v>-0.65462602739726039</v>
      </c>
      <c r="X14259" t="s">
        <v>196</v>
      </c>
    </row>
    <row r="14260" spans="1:24" x14ac:dyDescent="0.35">
      <c r="A14260">
        <v>3300014621</v>
      </c>
      <c r="B14260" t="s">
        <v>168</v>
      </c>
      <c r="C14260" t="s">
        <v>168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342000</v>
      </c>
      <c r="O14260">
        <v>342000</v>
      </c>
      <c r="P14260" t="s">
        <v>5</v>
      </c>
      <c r="Q14260" t="s">
        <v>8</v>
      </c>
      <c r="R14260" t="s">
        <v>169</v>
      </c>
      <c r="S14260" t="s">
        <v>170</v>
      </c>
      <c r="T14260">
        <v>220645.16129032258</v>
      </c>
      <c r="U14260">
        <v>1046500</v>
      </c>
      <c r="V14260">
        <v>825854.83870967745</v>
      </c>
      <c r="W14260">
        <v>3.7429093567251464</v>
      </c>
      <c r="X14260" t="s">
        <v>264</v>
      </c>
    </row>
    <row r="14261" spans="1:24" x14ac:dyDescent="0.35">
      <c r="A14261">
        <v>3300018028</v>
      </c>
      <c r="B14261" t="s">
        <v>168</v>
      </c>
      <c r="C14261" t="s">
        <v>168</v>
      </c>
      <c r="D14261">
        <v>0</v>
      </c>
      <c r="E14261">
        <v>0</v>
      </c>
      <c r="F14261">
        <v>8</v>
      </c>
      <c r="G14261">
        <v>337183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93960</v>
      </c>
      <c r="N14261">
        <v>350000</v>
      </c>
      <c r="O14261">
        <v>781143</v>
      </c>
      <c r="P14261" t="s">
        <v>5</v>
      </c>
      <c r="Q14261" t="s">
        <v>6</v>
      </c>
      <c r="R14261" t="s">
        <v>169</v>
      </c>
      <c r="S14261" t="s">
        <v>170</v>
      </c>
      <c r="T14261">
        <v>503963.22580645158</v>
      </c>
      <c r="U14261">
        <v>1014133</v>
      </c>
      <c r="V14261">
        <v>510169.77419354842</v>
      </c>
      <c r="W14261">
        <v>1.0123154787279667</v>
      </c>
      <c r="X14261" t="s">
        <v>371</v>
      </c>
    </row>
    <row r="14262" spans="1:24" x14ac:dyDescent="0.35">
      <c r="A14262">
        <v>3301071507</v>
      </c>
      <c r="B14262" t="s">
        <v>168</v>
      </c>
      <c r="C14262" t="s">
        <v>168</v>
      </c>
      <c r="D14262">
        <v>0</v>
      </c>
      <c r="E14262">
        <v>0</v>
      </c>
      <c r="F14262">
        <v>15</v>
      </c>
      <c r="G14262">
        <v>911748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1102500</v>
      </c>
      <c r="O14262">
        <v>2014248</v>
      </c>
      <c r="P14262" t="s">
        <v>5</v>
      </c>
      <c r="Q14262" t="s">
        <v>17</v>
      </c>
      <c r="R14262" t="s">
        <v>169</v>
      </c>
      <c r="S14262" t="s">
        <v>170</v>
      </c>
      <c r="T14262">
        <v>1299514.8387096773</v>
      </c>
      <c r="U14262">
        <v>1333248</v>
      </c>
      <c r="V14262">
        <v>33733.161290322663</v>
      </c>
      <c r="W14262">
        <v>2.5958273261286635E-2</v>
      </c>
      <c r="X14262" t="s">
        <v>220</v>
      </c>
    </row>
    <row r="14263" spans="1:24" x14ac:dyDescent="0.35">
      <c r="A14263">
        <v>3301060580</v>
      </c>
      <c r="B14263" t="s">
        <v>168</v>
      </c>
      <c r="C14263" t="s">
        <v>168</v>
      </c>
      <c r="D14263">
        <v>0</v>
      </c>
      <c r="E14263">
        <v>0</v>
      </c>
      <c r="F14263">
        <v>133</v>
      </c>
      <c r="G14263">
        <v>4605477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2289000</v>
      </c>
      <c r="O14263">
        <v>6894477</v>
      </c>
      <c r="P14263" t="s">
        <v>5</v>
      </c>
      <c r="Q14263" t="s">
        <v>16</v>
      </c>
      <c r="R14263" t="s">
        <v>169</v>
      </c>
      <c r="S14263" t="s">
        <v>170</v>
      </c>
      <c r="T14263">
        <v>4448049.6774193542</v>
      </c>
      <c r="U14263">
        <v>3777541</v>
      </c>
      <c r="V14263">
        <v>-670508.67741935421</v>
      </c>
      <c r="W14263">
        <v>-0.15074217377184651</v>
      </c>
      <c r="X14263" t="s">
        <v>312</v>
      </c>
    </row>
    <row r="14264" spans="1:24" x14ac:dyDescent="0.35">
      <c r="A14264">
        <v>3301066722</v>
      </c>
      <c r="B14264" t="s">
        <v>168</v>
      </c>
      <c r="C14264" t="s">
        <v>168</v>
      </c>
      <c r="D14264">
        <v>0</v>
      </c>
      <c r="E14264">
        <v>0</v>
      </c>
      <c r="F14264">
        <v>134</v>
      </c>
      <c r="G14264">
        <v>3618799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1162000</v>
      </c>
      <c r="O14264">
        <v>4780799</v>
      </c>
      <c r="P14264" t="s">
        <v>5</v>
      </c>
      <c r="Q14264" t="s">
        <v>12</v>
      </c>
      <c r="R14264" t="s">
        <v>169</v>
      </c>
      <c r="S14264" t="s">
        <v>170</v>
      </c>
      <c r="T14264">
        <v>3084386.4516129028</v>
      </c>
      <c r="U14264">
        <v>2034809</v>
      </c>
      <c r="V14264">
        <v>-1049577.4516129028</v>
      </c>
      <c r="W14264">
        <v>-0.34028727206477405</v>
      </c>
      <c r="X14264" t="s">
        <v>235</v>
      </c>
    </row>
    <row r="14265" spans="1:24" x14ac:dyDescent="0.35">
      <c r="A14265">
        <v>3301056993</v>
      </c>
      <c r="B14265" t="s">
        <v>168</v>
      </c>
      <c r="C14265" t="s">
        <v>168</v>
      </c>
      <c r="D14265">
        <v>0</v>
      </c>
      <c r="E14265">
        <v>0</v>
      </c>
      <c r="F14265">
        <v>75</v>
      </c>
      <c r="G14265">
        <v>1901221</v>
      </c>
      <c r="H14265">
        <v>1</v>
      </c>
      <c r="I14265">
        <v>100000</v>
      </c>
      <c r="J14265">
        <v>0</v>
      </c>
      <c r="K14265">
        <v>0</v>
      </c>
      <c r="L14265">
        <v>0</v>
      </c>
      <c r="M14265">
        <v>0</v>
      </c>
      <c r="N14265">
        <v>150000</v>
      </c>
      <c r="O14265">
        <v>2151221</v>
      </c>
      <c r="P14265" t="s">
        <v>5</v>
      </c>
      <c r="Q14265" t="s">
        <v>13</v>
      </c>
      <c r="R14265" t="s">
        <v>169</v>
      </c>
      <c r="S14265" t="s">
        <v>170</v>
      </c>
      <c r="T14265">
        <v>1387884.5161290322</v>
      </c>
      <c r="U14265">
        <v>911566</v>
      </c>
      <c r="V14265">
        <v>-476318.51612903224</v>
      </c>
      <c r="W14265">
        <v>-0.34319751434185519</v>
      </c>
      <c r="X14265" t="s">
        <v>186</v>
      </c>
    </row>
    <row r="14266" spans="1:24" x14ac:dyDescent="0.35">
      <c r="A14266">
        <v>3300014553</v>
      </c>
      <c r="B14266" t="s">
        <v>168</v>
      </c>
      <c r="C14266" t="s">
        <v>168</v>
      </c>
      <c r="D14266">
        <v>0</v>
      </c>
      <c r="E14266">
        <v>0</v>
      </c>
      <c r="F14266">
        <v>304</v>
      </c>
      <c r="G14266">
        <v>14900919</v>
      </c>
      <c r="H14266">
        <v>88</v>
      </c>
      <c r="I14266">
        <v>3660000</v>
      </c>
      <c r="J14266">
        <v>0</v>
      </c>
      <c r="K14266">
        <v>0</v>
      </c>
      <c r="L14266">
        <v>23</v>
      </c>
      <c r="M14266">
        <v>1725200</v>
      </c>
      <c r="N14266">
        <v>342000</v>
      </c>
      <c r="O14266">
        <v>20628119</v>
      </c>
      <c r="P14266" t="s">
        <v>5</v>
      </c>
      <c r="Q14266" t="s">
        <v>8</v>
      </c>
      <c r="R14266" t="s">
        <v>169</v>
      </c>
      <c r="S14266" t="s">
        <v>170</v>
      </c>
      <c r="T14266">
        <v>13308463.870967742</v>
      </c>
      <c r="U14266">
        <v>11217838</v>
      </c>
      <c r="V14266">
        <v>-2090625.8709677421</v>
      </c>
      <c r="W14266">
        <v>-0.15708994601010395</v>
      </c>
      <c r="X14266" t="s">
        <v>391</v>
      </c>
    </row>
    <row r="14267" spans="1:24" x14ac:dyDescent="0.35">
      <c r="A14267">
        <v>3301051264</v>
      </c>
      <c r="B14267" t="s">
        <v>168</v>
      </c>
      <c r="C14267" t="s">
        <v>168</v>
      </c>
      <c r="D14267">
        <v>0</v>
      </c>
      <c r="E14267">
        <v>0</v>
      </c>
      <c r="F14267">
        <v>10</v>
      </c>
      <c r="G14267">
        <v>696184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44800</v>
      </c>
      <c r="N14267">
        <v>499500</v>
      </c>
      <c r="O14267">
        <v>1240484</v>
      </c>
      <c r="P14267" t="s">
        <v>5</v>
      </c>
      <c r="Q14267" t="s">
        <v>6</v>
      </c>
      <c r="R14267" t="s">
        <v>169</v>
      </c>
      <c r="S14267" t="s">
        <v>170</v>
      </c>
      <c r="T14267">
        <v>800312.25806451612</v>
      </c>
      <c r="U14267">
        <v>616993</v>
      </c>
      <c r="V14267">
        <v>-183319.25806451612</v>
      </c>
      <c r="W14267">
        <v>-0.22905966542091638</v>
      </c>
      <c r="X14267" t="s">
        <v>363</v>
      </c>
    </row>
    <row r="14268" spans="1:24" x14ac:dyDescent="0.35">
      <c r="A14268">
        <v>3300015919</v>
      </c>
      <c r="B14268" t="s">
        <v>168</v>
      </c>
      <c r="C14268" t="s">
        <v>168</v>
      </c>
      <c r="D14268">
        <v>0</v>
      </c>
      <c r="E14268">
        <v>0</v>
      </c>
      <c r="F14268">
        <v>445</v>
      </c>
      <c r="G14268">
        <v>19425433</v>
      </c>
      <c r="H14268">
        <v>4</v>
      </c>
      <c r="I14268">
        <v>41000</v>
      </c>
      <c r="J14268">
        <v>0</v>
      </c>
      <c r="K14268">
        <v>0</v>
      </c>
      <c r="L14268">
        <v>5</v>
      </c>
      <c r="M14268">
        <v>1204150</v>
      </c>
      <c r="N14268">
        <v>980000</v>
      </c>
      <c r="O14268">
        <v>21650583</v>
      </c>
      <c r="P14268" t="s">
        <v>5</v>
      </c>
      <c r="Q14268" t="s">
        <v>8</v>
      </c>
      <c r="R14268" t="s">
        <v>169</v>
      </c>
      <c r="S14268" t="s">
        <v>170</v>
      </c>
      <c r="T14268">
        <v>13968118.064516129</v>
      </c>
      <c r="U14268">
        <v>12636756</v>
      </c>
      <c r="V14268">
        <v>-1331362.064516129</v>
      </c>
      <c r="W14268">
        <v>-9.5314347886151563E-2</v>
      </c>
      <c r="X14268" t="s">
        <v>175</v>
      </c>
    </row>
    <row r="14269" spans="1:24" x14ac:dyDescent="0.35">
      <c r="A14269">
        <v>3300020131</v>
      </c>
      <c r="B14269" t="s">
        <v>168</v>
      </c>
      <c r="C14269" t="s">
        <v>168</v>
      </c>
      <c r="D14269">
        <v>0</v>
      </c>
      <c r="E14269">
        <v>0</v>
      </c>
      <c r="F14269">
        <v>0</v>
      </c>
      <c r="G14269">
        <v>0</v>
      </c>
      <c r="H14269">
        <v>19</v>
      </c>
      <c r="I14269">
        <v>1655000</v>
      </c>
      <c r="J14269">
        <v>0</v>
      </c>
      <c r="K14269">
        <v>0</v>
      </c>
      <c r="L14269">
        <v>0</v>
      </c>
      <c r="M14269">
        <v>0</v>
      </c>
      <c r="N14269">
        <v>15000</v>
      </c>
      <c r="O14269">
        <v>1670000</v>
      </c>
      <c r="P14269" t="s">
        <v>5</v>
      </c>
      <c r="Q14269" t="s">
        <v>14</v>
      </c>
      <c r="R14269" t="s">
        <v>169</v>
      </c>
      <c r="S14269" t="s">
        <v>170</v>
      </c>
      <c r="T14269">
        <v>1077419.3548387098</v>
      </c>
      <c r="U14269">
        <v>130000</v>
      </c>
      <c r="V14269">
        <v>-947419.35483870981</v>
      </c>
      <c r="W14269">
        <v>-0.87934131736526944</v>
      </c>
      <c r="X14269" t="s">
        <v>367</v>
      </c>
    </row>
    <row r="14270" spans="1:24" x14ac:dyDescent="0.35">
      <c r="A14270">
        <v>3301026918</v>
      </c>
      <c r="B14270" t="s">
        <v>168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 t="s">
        <v>5</v>
      </c>
      <c r="Q14270" t="s">
        <v>16</v>
      </c>
      <c r="R14270" t="s">
        <v>169</v>
      </c>
      <c r="S14270" t="s">
        <v>170</v>
      </c>
      <c r="T14270">
        <v>0</v>
      </c>
      <c r="U14270">
        <v>0</v>
      </c>
      <c r="V14270">
        <v>0</v>
      </c>
      <c r="W14270">
        <v>0</v>
      </c>
      <c r="X14270" t="s">
        <v>384</v>
      </c>
    </row>
    <row r="14271" spans="1:24" x14ac:dyDescent="0.35">
      <c r="A14271">
        <v>3300017036</v>
      </c>
      <c r="B14271" t="s">
        <v>168</v>
      </c>
      <c r="C14271" t="s">
        <v>168</v>
      </c>
      <c r="D14271">
        <v>0</v>
      </c>
      <c r="E14271">
        <v>0</v>
      </c>
      <c r="F14271">
        <v>203</v>
      </c>
      <c r="G14271">
        <v>9101594</v>
      </c>
      <c r="H14271">
        <v>3</v>
      </c>
      <c r="I14271">
        <v>175000</v>
      </c>
      <c r="J14271">
        <v>0</v>
      </c>
      <c r="K14271">
        <v>0</v>
      </c>
      <c r="L14271">
        <v>2</v>
      </c>
      <c r="M14271">
        <v>200000</v>
      </c>
      <c r="N14271">
        <v>2623500</v>
      </c>
      <c r="O14271">
        <v>12100094</v>
      </c>
      <c r="P14271" t="s">
        <v>5</v>
      </c>
      <c r="Q14271" t="s">
        <v>7</v>
      </c>
      <c r="R14271" t="s">
        <v>169</v>
      </c>
      <c r="S14271" t="s">
        <v>170</v>
      </c>
      <c r="T14271">
        <v>7806512.2580645159</v>
      </c>
      <c r="U14271">
        <v>9018570</v>
      </c>
      <c r="V14271">
        <v>1212057.7419354841</v>
      </c>
      <c r="W14271">
        <v>0.1552623888706981</v>
      </c>
      <c r="X14271" t="s">
        <v>351</v>
      </c>
    </row>
    <row r="14272" spans="1:24" x14ac:dyDescent="0.35">
      <c r="A14272">
        <v>3301054001</v>
      </c>
      <c r="B14272" t="s">
        <v>168</v>
      </c>
      <c r="C14272" t="s">
        <v>168</v>
      </c>
      <c r="D14272">
        <v>0</v>
      </c>
      <c r="E14272">
        <v>0</v>
      </c>
      <c r="F14272">
        <v>56</v>
      </c>
      <c r="G14272">
        <v>2139241</v>
      </c>
      <c r="H14272">
        <v>28</v>
      </c>
      <c r="I14272">
        <v>1210000</v>
      </c>
      <c r="J14272">
        <v>0</v>
      </c>
      <c r="K14272">
        <v>0</v>
      </c>
      <c r="L14272">
        <v>4</v>
      </c>
      <c r="M14272">
        <v>119600</v>
      </c>
      <c r="N14272">
        <v>1641700</v>
      </c>
      <c r="O14272">
        <v>5110541</v>
      </c>
      <c r="P14272" t="s">
        <v>5</v>
      </c>
      <c r="Q14272" t="s">
        <v>7</v>
      </c>
      <c r="R14272" t="s">
        <v>169</v>
      </c>
      <c r="S14272" t="s">
        <v>170</v>
      </c>
      <c r="T14272">
        <v>3297123.2258064514</v>
      </c>
      <c r="U14272">
        <v>4784717</v>
      </c>
      <c r="V14272">
        <v>1487593.7741935486</v>
      </c>
      <c r="W14272">
        <v>0.45117930763103176</v>
      </c>
      <c r="X14272" t="s">
        <v>288</v>
      </c>
    </row>
    <row r="14273" spans="1:24" x14ac:dyDescent="0.35">
      <c r="A14273">
        <v>3300003008</v>
      </c>
      <c r="B14273" t="s">
        <v>168</v>
      </c>
      <c r="C14273" t="s">
        <v>168</v>
      </c>
      <c r="D14273">
        <v>0</v>
      </c>
      <c r="E14273">
        <v>0</v>
      </c>
      <c r="F14273">
        <v>91</v>
      </c>
      <c r="G14273">
        <v>4253395</v>
      </c>
      <c r="H14273">
        <v>38</v>
      </c>
      <c r="I14273">
        <v>1875000</v>
      </c>
      <c r="J14273">
        <v>0</v>
      </c>
      <c r="K14273">
        <v>0</v>
      </c>
      <c r="L14273">
        <v>39</v>
      </c>
      <c r="M14273">
        <v>2306000</v>
      </c>
      <c r="N14273">
        <v>30000</v>
      </c>
      <c r="O14273">
        <v>8464395</v>
      </c>
      <c r="P14273" t="s">
        <v>5</v>
      </c>
      <c r="Q14273" t="s">
        <v>13</v>
      </c>
      <c r="R14273" t="s">
        <v>169</v>
      </c>
      <c r="S14273" t="s">
        <v>170</v>
      </c>
      <c r="T14273">
        <v>5460900</v>
      </c>
      <c r="U14273">
        <v>4263543</v>
      </c>
      <c r="V14273">
        <v>-1197357</v>
      </c>
      <c r="W14273">
        <v>-0.21926001208591994</v>
      </c>
      <c r="X14273" t="s">
        <v>374</v>
      </c>
    </row>
    <row r="14274" spans="1:24" x14ac:dyDescent="0.35">
      <c r="A14274">
        <v>3301007131</v>
      </c>
      <c r="B14274" t="s">
        <v>168</v>
      </c>
      <c r="C14274" t="s">
        <v>168</v>
      </c>
      <c r="D14274">
        <v>0</v>
      </c>
      <c r="E14274">
        <v>0</v>
      </c>
      <c r="F14274">
        <v>300</v>
      </c>
      <c r="G14274">
        <v>4918136</v>
      </c>
      <c r="H14274">
        <v>35</v>
      </c>
      <c r="I14274">
        <v>778000</v>
      </c>
      <c r="J14274">
        <v>0</v>
      </c>
      <c r="K14274">
        <v>0</v>
      </c>
      <c r="L14274">
        <v>40</v>
      </c>
      <c r="M14274">
        <v>1156000</v>
      </c>
      <c r="N14274">
        <v>60000</v>
      </c>
      <c r="O14274">
        <v>6912136</v>
      </c>
      <c r="P14274" t="s">
        <v>5</v>
      </c>
      <c r="Q14274" t="s">
        <v>13</v>
      </c>
      <c r="R14274" t="s">
        <v>169</v>
      </c>
      <c r="S14274" t="s">
        <v>170</v>
      </c>
      <c r="T14274">
        <v>4459442.5806451607</v>
      </c>
      <c r="U14274">
        <v>4768370</v>
      </c>
      <c r="V14274">
        <v>308927.41935483925</v>
      </c>
      <c r="W14274">
        <v>6.9274895632840616E-2</v>
      </c>
      <c r="X14274" t="s">
        <v>186</v>
      </c>
    </row>
    <row r="14275" spans="1:24" x14ac:dyDescent="0.35">
      <c r="A14275">
        <v>3300016596</v>
      </c>
      <c r="B14275" t="s">
        <v>168</v>
      </c>
      <c r="C14275" t="s">
        <v>168</v>
      </c>
      <c r="D14275">
        <v>0</v>
      </c>
      <c r="E14275">
        <v>0</v>
      </c>
      <c r="F14275">
        <v>26</v>
      </c>
      <c r="G14275">
        <v>1249521</v>
      </c>
      <c r="H14275">
        <v>75</v>
      </c>
      <c r="I14275">
        <v>2735000</v>
      </c>
      <c r="J14275">
        <v>0</v>
      </c>
      <c r="K14275">
        <v>0</v>
      </c>
      <c r="L14275">
        <v>5</v>
      </c>
      <c r="M14275">
        <v>252000</v>
      </c>
      <c r="N14275">
        <v>1012500</v>
      </c>
      <c r="O14275">
        <v>5249021</v>
      </c>
      <c r="P14275" t="s">
        <v>5</v>
      </c>
      <c r="Q14275" t="s">
        <v>6</v>
      </c>
      <c r="R14275" t="s">
        <v>181</v>
      </c>
      <c r="S14275" t="s">
        <v>170</v>
      </c>
      <c r="T14275">
        <v>3386465.1612903224</v>
      </c>
      <c r="U14275">
        <v>3963343</v>
      </c>
      <c r="V14275">
        <v>576877.83870967757</v>
      </c>
      <c r="W14275">
        <v>0.17034808014675495</v>
      </c>
      <c r="X14275" t="s">
        <v>255</v>
      </c>
    </row>
    <row r="14276" spans="1:24" x14ac:dyDescent="0.35">
      <c r="A14276">
        <v>3300024218</v>
      </c>
      <c r="B14276" t="s">
        <v>168</v>
      </c>
      <c r="C14276" t="s">
        <v>168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360000</v>
      </c>
      <c r="O14276">
        <v>360000</v>
      </c>
      <c r="P14276" t="s">
        <v>5</v>
      </c>
      <c r="Q14276" t="s">
        <v>12</v>
      </c>
      <c r="R14276" t="s">
        <v>169</v>
      </c>
      <c r="S14276" t="s">
        <v>170</v>
      </c>
      <c r="T14276">
        <v>232258.06451612903</v>
      </c>
      <c r="U14276">
        <v>202500</v>
      </c>
      <c r="V14276">
        <v>-29758.06451612903</v>
      </c>
      <c r="W14276">
        <v>-0.12812500000000004</v>
      </c>
      <c r="X14276" t="s">
        <v>338</v>
      </c>
    </row>
    <row r="14277" spans="1:24" x14ac:dyDescent="0.35">
      <c r="A14277">
        <v>6001146502</v>
      </c>
      <c r="B14277" t="s">
        <v>168</v>
      </c>
      <c r="C14277" t="s">
        <v>168</v>
      </c>
      <c r="D14277">
        <v>0</v>
      </c>
      <c r="E14277">
        <v>0</v>
      </c>
      <c r="F14277">
        <v>32</v>
      </c>
      <c r="G14277">
        <v>889939</v>
      </c>
      <c r="H14277">
        <v>62</v>
      </c>
      <c r="I14277">
        <v>1940000</v>
      </c>
      <c r="J14277">
        <v>0</v>
      </c>
      <c r="K14277">
        <v>0</v>
      </c>
      <c r="L14277">
        <v>0</v>
      </c>
      <c r="M14277">
        <v>0</v>
      </c>
      <c r="N14277">
        <v>120000</v>
      </c>
      <c r="O14277">
        <v>2949939</v>
      </c>
      <c r="P14277" t="s">
        <v>5</v>
      </c>
      <c r="Q14277" t="s">
        <v>14</v>
      </c>
      <c r="R14277" t="s">
        <v>169</v>
      </c>
      <c r="S14277" t="s">
        <v>170</v>
      </c>
      <c r="T14277">
        <v>1903186.4516129033</v>
      </c>
      <c r="U14277">
        <v>1748852</v>
      </c>
      <c r="V14277">
        <v>-154334.45161290327</v>
      </c>
      <c r="W14277">
        <v>-8.1092659882119666E-2</v>
      </c>
      <c r="X14277" t="s">
        <v>339</v>
      </c>
    </row>
    <row r="14278" spans="1:24" x14ac:dyDescent="0.35">
      <c r="A14278">
        <v>3301065581</v>
      </c>
      <c r="B14278" t="s">
        <v>168</v>
      </c>
      <c r="C14278" t="s">
        <v>168</v>
      </c>
      <c r="D14278">
        <v>0</v>
      </c>
      <c r="E14278">
        <v>0</v>
      </c>
      <c r="F14278">
        <v>19</v>
      </c>
      <c r="G14278">
        <v>1092687</v>
      </c>
      <c r="H14278">
        <v>3</v>
      </c>
      <c r="I14278">
        <v>45000</v>
      </c>
      <c r="J14278">
        <v>0</v>
      </c>
      <c r="K14278">
        <v>0</v>
      </c>
      <c r="L14278">
        <v>8</v>
      </c>
      <c r="M14278">
        <v>269200</v>
      </c>
      <c r="N14278">
        <v>330000</v>
      </c>
      <c r="O14278">
        <v>1736887</v>
      </c>
      <c r="P14278" t="s">
        <v>5</v>
      </c>
      <c r="Q14278" t="s">
        <v>12</v>
      </c>
      <c r="R14278" t="s">
        <v>169</v>
      </c>
      <c r="S14278" t="s">
        <v>170</v>
      </c>
      <c r="T14278">
        <v>1120572.2580645161</v>
      </c>
      <c r="U14278">
        <v>1413244</v>
      </c>
      <c r="V14278">
        <v>292671.74193548388</v>
      </c>
      <c r="W14278">
        <v>0.26118060645280905</v>
      </c>
      <c r="X14278" t="s">
        <v>271</v>
      </c>
    </row>
    <row r="14279" spans="1:24" x14ac:dyDescent="0.35">
      <c r="A14279">
        <v>3300010447</v>
      </c>
      <c r="B14279" t="s">
        <v>168</v>
      </c>
      <c r="C14279" t="s">
        <v>168</v>
      </c>
      <c r="D14279">
        <v>0</v>
      </c>
      <c r="E14279">
        <v>0</v>
      </c>
      <c r="F14279">
        <v>77</v>
      </c>
      <c r="G14279">
        <v>3177700</v>
      </c>
      <c r="H14279">
        <v>64</v>
      </c>
      <c r="I14279">
        <v>2143000</v>
      </c>
      <c r="J14279">
        <v>0</v>
      </c>
      <c r="K14279">
        <v>0</v>
      </c>
      <c r="L14279">
        <v>24</v>
      </c>
      <c r="M14279">
        <v>3708693</v>
      </c>
      <c r="N14279">
        <v>960000</v>
      </c>
      <c r="O14279">
        <v>9989393</v>
      </c>
      <c r="P14279" t="s">
        <v>5</v>
      </c>
      <c r="Q14279" t="s">
        <v>12</v>
      </c>
      <c r="R14279" t="s">
        <v>169</v>
      </c>
      <c r="S14279" t="s">
        <v>170</v>
      </c>
      <c r="T14279">
        <v>6444769.6774193551</v>
      </c>
      <c r="U14279">
        <v>6716499</v>
      </c>
      <c r="V14279">
        <v>271729.32258064486</v>
      </c>
      <c r="W14279">
        <v>4.2162767047006611E-2</v>
      </c>
      <c r="X14279" t="s">
        <v>189</v>
      </c>
    </row>
    <row r="14280" spans="1:24" x14ac:dyDescent="0.35">
      <c r="A14280">
        <v>3300017888</v>
      </c>
      <c r="B14280" t="s">
        <v>168</v>
      </c>
      <c r="C14280" t="s">
        <v>168</v>
      </c>
      <c r="D14280">
        <v>0</v>
      </c>
      <c r="E14280">
        <v>0</v>
      </c>
      <c r="F14280">
        <v>162</v>
      </c>
      <c r="G14280">
        <v>6386940</v>
      </c>
      <c r="H14280">
        <v>14</v>
      </c>
      <c r="I14280">
        <v>465000</v>
      </c>
      <c r="J14280">
        <v>0</v>
      </c>
      <c r="K14280">
        <v>0</v>
      </c>
      <c r="L14280">
        <v>0</v>
      </c>
      <c r="M14280">
        <v>0</v>
      </c>
      <c r="N14280">
        <v>1423800</v>
      </c>
      <c r="O14280">
        <v>8275740</v>
      </c>
      <c r="P14280" t="s">
        <v>5</v>
      </c>
      <c r="Q14280" t="s">
        <v>7</v>
      </c>
      <c r="R14280" t="s">
        <v>169</v>
      </c>
      <c r="S14280" t="s">
        <v>170</v>
      </c>
      <c r="T14280">
        <v>5339187.0967741944</v>
      </c>
      <c r="U14280">
        <v>5950898</v>
      </c>
      <c r="V14280">
        <v>611710.90322580561</v>
      </c>
      <c r="W14280">
        <v>0.11457004449148944</v>
      </c>
      <c r="X14280" t="s">
        <v>307</v>
      </c>
    </row>
    <row r="14281" spans="1:24" x14ac:dyDescent="0.35">
      <c r="A14281">
        <v>3300022290</v>
      </c>
      <c r="B14281" t="s">
        <v>168</v>
      </c>
      <c r="C14281" t="s">
        <v>168</v>
      </c>
      <c r="D14281">
        <v>0</v>
      </c>
      <c r="E14281">
        <v>0</v>
      </c>
      <c r="F14281">
        <v>92</v>
      </c>
      <c r="G14281">
        <v>3093388</v>
      </c>
      <c r="H14281">
        <v>45</v>
      </c>
      <c r="I14281">
        <v>1143000</v>
      </c>
      <c r="J14281">
        <v>0</v>
      </c>
      <c r="K14281">
        <v>0</v>
      </c>
      <c r="L14281">
        <v>25</v>
      </c>
      <c r="M14281">
        <v>2400000</v>
      </c>
      <c r="N14281">
        <v>150000</v>
      </c>
      <c r="O14281">
        <v>6786388</v>
      </c>
      <c r="P14281" t="s">
        <v>5</v>
      </c>
      <c r="Q14281" t="s">
        <v>15</v>
      </c>
      <c r="R14281" t="s">
        <v>169</v>
      </c>
      <c r="S14281" t="s">
        <v>170</v>
      </c>
      <c r="T14281">
        <v>4378314.8387096776</v>
      </c>
      <c r="U14281">
        <v>6013097</v>
      </c>
      <c r="V14281">
        <v>1634782.1612903224</v>
      </c>
      <c r="W14281">
        <v>0.3733815912087548</v>
      </c>
      <c r="X14281" t="s">
        <v>322</v>
      </c>
    </row>
    <row r="14282" spans="1:24" x14ac:dyDescent="0.35">
      <c r="A14282">
        <v>3300005878</v>
      </c>
      <c r="B14282" t="s">
        <v>168</v>
      </c>
      <c r="C14282" t="s">
        <v>168</v>
      </c>
      <c r="D14282">
        <v>0</v>
      </c>
      <c r="E14282">
        <v>0</v>
      </c>
      <c r="F14282">
        <v>85</v>
      </c>
      <c r="G14282">
        <v>3996411</v>
      </c>
      <c r="H14282">
        <v>4</v>
      </c>
      <c r="I14282">
        <v>160000</v>
      </c>
      <c r="J14282">
        <v>0</v>
      </c>
      <c r="K14282">
        <v>0</v>
      </c>
      <c r="L14282">
        <v>4</v>
      </c>
      <c r="M14282">
        <v>718644</v>
      </c>
      <c r="N14282">
        <v>165000</v>
      </c>
      <c r="O14282">
        <v>5040055</v>
      </c>
      <c r="P14282" t="s">
        <v>5</v>
      </c>
      <c r="Q14282" t="s">
        <v>14</v>
      </c>
      <c r="R14282" t="s">
        <v>169</v>
      </c>
      <c r="S14282" t="s">
        <v>170</v>
      </c>
      <c r="T14282">
        <v>3251648.3870967738</v>
      </c>
      <c r="U14282">
        <v>1519278</v>
      </c>
      <c r="V14282">
        <v>-1732370.3870967738</v>
      </c>
      <c r="W14282">
        <v>-0.53276682496520378</v>
      </c>
      <c r="X14282" t="s">
        <v>324</v>
      </c>
    </row>
    <row r="14283" spans="1:24" x14ac:dyDescent="0.35">
      <c r="A14283">
        <v>3301001344</v>
      </c>
      <c r="B14283" t="s">
        <v>168</v>
      </c>
      <c r="C14283" t="s">
        <v>168</v>
      </c>
      <c r="D14283">
        <v>0</v>
      </c>
      <c r="E14283">
        <v>0</v>
      </c>
      <c r="F14283">
        <v>56</v>
      </c>
      <c r="G14283">
        <v>1526541</v>
      </c>
      <c r="H14283">
        <v>54</v>
      </c>
      <c r="I14283">
        <v>1218000</v>
      </c>
      <c r="J14283">
        <v>0</v>
      </c>
      <c r="K14283">
        <v>0</v>
      </c>
      <c r="L14283">
        <v>44</v>
      </c>
      <c r="M14283">
        <v>1675600</v>
      </c>
      <c r="N14283">
        <v>1530000</v>
      </c>
      <c r="O14283">
        <v>5950141</v>
      </c>
      <c r="P14283" t="s">
        <v>5</v>
      </c>
      <c r="Q14283" t="s">
        <v>16</v>
      </c>
      <c r="R14283" t="s">
        <v>169</v>
      </c>
      <c r="S14283" t="s">
        <v>170</v>
      </c>
      <c r="T14283">
        <v>3838800.6451612902</v>
      </c>
      <c r="U14283">
        <v>2661349</v>
      </c>
      <c r="V14283">
        <v>-1177451.6451612902</v>
      </c>
      <c r="W14283">
        <v>-0.30672383225876498</v>
      </c>
      <c r="X14283" t="s">
        <v>349</v>
      </c>
    </row>
    <row r="14284" spans="1:24" x14ac:dyDescent="0.35">
      <c r="A14284">
        <v>3301072550</v>
      </c>
      <c r="B14284" t="s">
        <v>168</v>
      </c>
      <c r="C14284" t="s">
        <v>168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303000</v>
      </c>
      <c r="O14284">
        <v>303000</v>
      </c>
      <c r="P14284" t="s">
        <v>5</v>
      </c>
      <c r="Q14284" t="s">
        <v>12</v>
      </c>
      <c r="R14284" t="s">
        <v>169</v>
      </c>
      <c r="S14284" t="s">
        <v>170</v>
      </c>
      <c r="T14284">
        <v>195483.87096774194</v>
      </c>
      <c r="U14284">
        <v>353000</v>
      </c>
      <c r="V14284">
        <v>157516.12903225806</v>
      </c>
      <c r="W14284">
        <v>0.80577557755775575</v>
      </c>
      <c r="X14284" t="s">
        <v>331</v>
      </c>
    </row>
    <row r="14285" spans="1:24" x14ac:dyDescent="0.35">
      <c r="A14285">
        <v>3301037369</v>
      </c>
      <c r="B14285" t="s">
        <v>168</v>
      </c>
      <c r="C14285" t="s">
        <v>168</v>
      </c>
      <c r="D14285">
        <v>0</v>
      </c>
      <c r="E14285">
        <v>0</v>
      </c>
      <c r="F14285">
        <v>410</v>
      </c>
      <c r="G14285">
        <v>9604672</v>
      </c>
      <c r="H14285">
        <v>100</v>
      </c>
      <c r="I14285">
        <v>2845000</v>
      </c>
      <c r="J14285">
        <v>0</v>
      </c>
      <c r="K14285">
        <v>0</v>
      </c>
      <c r="L14285">
        <v>32</v>
      </c>
      <c r="M14285">
        <v>946800</v>
      </c>
      <c r="N14285">
        <v>30000</v>
      </c>
      <c r="O14285">
        <v>13426472</v>
      </c>
      <c r="P14285" t="s">
        <v>5</v>
      </c>
      <c r="Q14285" t="s">
        <v>10</v>
      </c>
      <c r="R14285" t="s">
        <v>181</v>
      </c>
      <c r="S14285" t="s">
        <v>170</v>
      </c>
      <c r="T14285">
        <v>8662240</v>
      </c>
      <c r="U14285">
        <v>7749696</v>
      </c>
      <c r="V14285">
        <v>-912544</v>
      </c>
      <c r="W14285">
        <v>-0.10534734664474776</v>
      </c>
      <c r="X14285" t="s">
        <v>379</v>
      </c>
    </row>
    <row r="14286" spans="1:24" x14ac:dyDescent="0.35">
      <c r="A14286">
        <v>3301039382</v>
      </c>
      <c r="B14286" t="s">
        <v>168</v>
      </c>
      <c r="C14286" t="s">
        <v>168</v>
      </c>
      <c r="D14286">
        <v>0</v>
      </c>
      <c r="E14286">
        <v>0</v>
      </c>
      <c r="F14286">
        <v>0</v>
      </c>
      <c r="G14286">
        <v>0</v>
      </c>
      <c r="H14286">
        <v>1</v>
      </c>
      <c r="I14286">
        <v>2000</v>
      </c>
      <c r="J14286">
        <v>0</v>
      </c>
      <c r="K14286">
        <v>0</v>
      </c>
      <c r="L14286">
        <v>0</v>
      </c>
      <c r="M14286">
        <v>0</v>
      </c>
      <c r="N14286">
        <v>280000</v>
      </c>
      <c r="O14286">
        <v>282000</v>
      </c>
      <c r="P14286" t="s">
        <v>5</v>
      </c>
      <c r="Q14286" t="s">
        <v>12</v>
      </c>
      <c r="R14286" t="s">
        <v>169</v>
      </c>
      <c r="S14286" t="s">
        <v>170</v>
      </c>
      <c r="T14286">
        <v>181935.48387096773</v>
      </c>
      <c r="U14286">
        <v>383000</v>
      </c>
      <c r="V14286">
        <v>201064.51612903227</v>
      </c>
      <c r="W14286">
        <v>1.1051418439716314</v>
      </c>
      <c r="X14286" t="s">
        <v>410</v>
      </c>
    </row>
    <row r="14287" spans="1:24" x14ac:dyDescent="0.35">
      <c r="A14287">
        <v>3300005259</v>
      </c>
      <c r="B14287" t="s">
        <v>168</v>
      </c>
      <c r="C14287" t="s">
        <v>168</v>
      </c>
      <c r="D14287">
        <v>0</v>
      </c>
      <c r="E14287">
        <v>0</v>
      </c>
      <c r="F14287">
        <v>263</v>
      </c>
      <c r="G14287">
        <v>11335176</v>
      </c>
      <c r="H14287">
        <v>4</v>
      </c>
      <c r="I14287">
        <v>320000</v>
      </c>
      <c r="J14287">
        <v>0</v>
      </c>
      <c r="K14287">
        <v>0</v>
      </c>
      <c r="L14287">
        <v>0</v>
      </c>
      <c r="M14287">
        <v>0</v>
      </c>
      <c r="N14287">
        <v>164000</v>
      </c>
      <c r="O14287">
        <v>11819176</v>
      </c>
      <c r="P14287" t="s">
        <v>5</v>
      </c>
      <c r="Q14287" t="s">
        <v>9</v>
      </c>
      <c r="R14287" t="s">
        <v>169</v>
      </c>
      <c r="S14287" t="s">
        <v>170</v>
      </c>
      <c r="T14287">
        <v>7625274.8387096776</v>
      </c>
      <c r="U14287">
        <v>359982</v>
      </c>
      <c r="V14287">
        <v>-7265292.8387096776</v>
      </c>
      <c r="W14287">
        <v>-0.95279094752459903</v>
      </c>
      <c r="X14287" t="s">
        <v>344</v>
      </c>
    </row>
    <row r="14288" spans="1:24" x14ac:dyDescent="0.35">
      <c r="A14288">
        <v>3301072017</v>
      </c>
      <c r="B14288" t="s">
        <v>168</v>
      </c>
      <c r="C14288" t="s">
        <v>168</v>
      </c>
      <c r="D14288">
        <v>0</v>
      </c>
      <c r="E14288">
        <v>0</v>
      </c>
      <c r="F14288">
        <v>7</v>
      </c>
      <c r="G14288">
        <v>163391</v>
      </c>
      <c r="H14288">
        <v>8</v>
      </c>
      <c r="I14288">
        <v>300000</v>
      </c>
      <c r="J14288">
        <v>0</v>
      </c>
      <c r="K14288">
        <v>0</v>
      </c>
      <c r="L14288">
        <v>0</v>
      </c>
      <c r="M14288">
        <v>0</v>
      </c>
      <c r="N14288">
        <v>30000</v>
      </c>
      <c r="O14288">
        <v>493391</v>
      </c>
      <c r="P14288" t="s">
        <v>5</v>
      </c>
      <c r="Q14288" t="s">
        <v>11</v>
      </c>
      <c r="R14288" t="s">
        <v>169</v>
      </c>
      <c r="S14288" t="s">
        <v>170</v>
      </c>
      <c r="T14288">
        <v>318316.77419354836</v>
      </c>
      <c r="U14288">
        <v>268483</v>
      </c>
      <c r="V14288">
        <v>-49833.774193548365</v>
      </c>
      <c r="W14288">
        <v>-0.15655403118419264</v>
      </c>
      <c r="X14288" t="s">
        <v>360</v>
      </c>
    </row>
    <row r="14289" spans="1:24" x14ac:dyDescent="0.35">
      <c r="A14289">
        <v>3300013957</v>
      </c>
      <c r="B14289" t="s">
        <v>168</v>
      </c>
      <c r="C14289" t="s">
        <v>168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1195500</v>
      </c>
      <c r="O14289">
        <v>1195500</v>
      </c>
      <c r="P14289" t="s">
        <v>5</v>
      </c>
      <c r="Q14289" t="s">
        <v>7</v>
      </c>
      <c r="R14289" t="s">
        <v>169</v>
      </c>
      <c r="S14289" t="s">
        <v>170</v>
      </c>
      <c r="T14289">
        <v>771290.32258064509</v>
      </c>
      <c r="U14289">
        <v>541500</v>
      </c>
      <c r="V14289">
        <v>-229790.32258064509</v>
      </c>
      <c r="W14289">
        <v>-0.29792973651191967</v>
      </c>
      <c r="X14289" t="s">
        <v>204</v>
      </c>
    </row>
    <row r="14290" spans="1:24" x14ac:dyDescent="0.35">
      <c r="A14290">
        <v>3301070137</v>
      </c>
      <c r="B14290" t="s">
        <v>168</v>
      </c>
      <c r="C14290" t="s">
        <v>168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30000</v>
      </c>
      <c r="O14290">
        <v>30000</v>
      </c>
      <c r="P14290" t="s">
        <v>5</v>
      </c>
      <c r="Q14290" t="s">
        <v>10</v>
      </c>
      <c r="R14290" t="s">
        <v>169</v>
      </c>
      <c r="S14290" t="s">
        <v>170</v>
      </c>
      <c r="T14290">
        <v>19354.83870967742</v>
      </c>
      <c r="U14290">
        <v>150000</v>
      </c>
      <c r="V14290">
        <v>130645.16129032258</v>
      </c>
      <c r="W14290">
        <v>6.75</v>
      </c>
      <c r="X14290" t="s">
        <v>362</v>
      </c>
    </row>
    <row r="14291" spans="1:24" x14ac:dyDescent="0.35">
      <c r="A14291">
        <v>3301025039</v>
      </c>
      <c r="B14291" t="s">
        <v>168</v>
      </c>
      <c r="C14291" t="s">
        <v>168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150000</v>
      </c>
      <c r="O14291">
        <v>150000</v>
      </c>
      <c r="P14291" t="s">
        <v>5</v>
      </c>
      <c r="Q14291" t="s">
        <v>14</v>
      </c>
      <c r="R14291" t="s">
        <v>169</v>
      </c>
      <c r="S14291" t="s">
        <v>170</v>
      </c>
      <c r="T14291">
        <v>96774.193548387106</v>
      </c>
      <c r="U14291">
        <v>45000</v>
      </c>
      <c r="V14291">
        <v>-51774.193548387106</v>
      </c>
      <c r="W14291">
        <v>-0.53500000000000003</v>
      </c>
      <c r="X14291" t="s">
        <v>358</v>
      </c>
    </row>
    <row r="14292" spans="1:24" x14ac:dyDescent="0.35">
      <c r="A14292">
        <v>3301075470</v>
      </c>
      <c r="B14292" t="s">
        <v>168</v>
      </c>
      <c r="C14292" t="s">
        <v>168</v>
      </c>
      <c r="D14292">
        <v>0</v>
      </c>
      <c r="E14292">
        <v>0</v>
      </c>
      <c r="F14292">
        <v>17</v>
      </c>
      <c r="G14292">
        <v>609039</v>
      </c>
      <c r="H14292">
        <v>1</v>
      </c>
      <c r="I14292">
        <v>5000</v>
      </c>
      <c r="J14292">
        <v>0</v>
      </c>
      <c r="K14292">
        <v>0</v>
      </c>
      <c r="L14292">
        <v>0</v>
      </c>
      <c r="M14292">
        <v>0</v>
      </c>
      <c r="N14292">
        <v>362000</v>
      </c>
      <c r="O14292">
        <v>976039</v>
      </c>
      <c r="P14292" t="s">
        <v>5</v>
      </c>
      <c r="Q14292" t="s">
        <v>12</v>
      </c>
      <c r="R14292" t="s">
        <v>169</v>
      </c>
      <c r="S14292" t="s">
        <v>170</v>
      </c>
      <c r="T14292">
        <v>629702.58064516133</v>
      </c>
      <c r="U14292">
        <v>965591</v>
      </c>
      <c r="V14292">
        <v>335888.41935483867</v>
      </c>
      <c r="W14292">
        <v>0.53340804004758002</v>
      </c>
      <c r="X14292" t="s">
        <v>413</v>
      </c>
    </row>
    <row r="14293" spans="1:24" x14ac:dyDescent="0.35">
      <c r="A14293">
        <v>3301003363</v>
      </c>
      <c r="B14293" t="s">
        <v>168</v>
      </c>
      <c r="C14293" t="s">
        <v>168</v>
      </c>
      <c r="D14293">
        <v>0</v>
      </c>
      <c r="E14293">
        <v>0</v>
      </c>
      <c r="F14293">
        <v>116</v>
      </c>
      <c r="G14293">
        <v>3943691</v>
      </c>
      <c r="H14293">
        <v>158</v>
      </c>
      <c r="I14293">
        <v>4985000</v>
      </c>
      <c r="J14293">
        <v>0</v>
      </c>
      <c r="K14293">
        <v>0</v>
      </c>
      <c r="L14293">
        <v>117</v>
      </c>
      <c r="M14293">
        <v>5006650</v>
      </c>
      <c r="N14293">
        <v>1282500</v>
      </c>
      <c r="O14293">
        <v>15217841</v>
      </c>
      <c r="P14293" t="s">
        <v>5</v>
      </c>
      <c r="Q14293" t="s">
        <v>17</v>
      </c>
      <c r="R14293" t="s">
        <v>169</v>
      </c>
      <c r="S14293" t="s">
        <v>170</v>
      </c>
      <c r="T14293">
        <v>9817961.935483871</v>
      </c>
      <c r="U14293">
        <v>9322543</v>
      </c>
      <c r="V14293">
        <v>-495418.93548387103</v>
      </c>
      <c r="W14293">
        <v>-5.0460466106854507E-2</v>
      </c>
      <c r="X14293" t="s">
        <v>278</v>
      </c>
    </row>
    <row r="14294" spans="1:24" x14ac:dyDescent="0.35">
      <c r="A14294">
        <v>3300013226</v>
      </c>
      <c r="B14294" t="s">
        <v>168</v>
      </c>
      <c r="C14294" t="s">
        <v>168</v>
      </c>
      <c r="D14294">
        <v>0</v>
      </c>
      <c r="E14294">
        <v>0</v>
      </c>
      <c r="F14294">
        <v>1</v>
      </c>
      <c r="G14294">
        <v>17900</v>
      </c>
      <c r="H14294">
        <v>9</v>
      </c>
      <c r="I14294">
        <v>140000</v>
      </c>
      <c r="J14294">
        <v>0</v>
      </c>
      <c r="K14294">
        <v>0</v>
      </c>
      <c r="L14294">
        <v>0</v>
      </c>
      <c r="M14294">
        <v>0</v>
      </c>
      <c r="N14294">
        <v>300000</v>
      </c>
      <c r="O14294">
        <v>457900</v>
      </c>
      <c r="P14294" t="s">
        <v>5</v>
      </c>
      <c r="Q14294" t="s">
        <v>12</v>
      </c>
      <c r="R14294" t="s">
        <v>169</v>
      </c>
      <c r="S14294" t="s">
        <v>170</v>
      </c>
      <c r="T14294">
        <v>295419.35483870964</v>
      </c>
      <c r="U14294">
        <v>607900</v>
      </c>
      <c r="V14294">
        <v>312480.64516129036</v>
      </c>
      <c r="W14294">
        <v>1.0577527844507539</v>
      </c>
      <c r="X14294" t="s">
        <v>256</v>
      </c>
    </row>
    <row r="14295" spans="1:24" x14ac:dyDescent="0.35">
      <c r="A14295">
        <v>3301004418</v>
      </c>
      <c r="B14295" t="s">
        <v>168</v>
      </c>
      <c r="C14295" t="s">
        <v>168</v>
      </c>
      <c r="D14295">
        <v>0</v>
      </c>
      <c r="E14295">
        <v>0</v>
      </c>
      <c r="F14295">
        <v>5</v>
      </c>
      <c r="G14295">
        <v>353995</v>
      </c>
      <c r="H14295">
        <v>10</v>
      </c>
      <c r="I14295">
        <v>279000</v>
      </c>
      <c r="J14295">
        <v>0</v>
      </c>
      <c r="K14295">
        <v>0</v>
      </c>
      <c r="L14295">
        <v>5</v>
      </c>
      <c r="M14295">
        <v>362000</v>
      </c>
      <c r="N14295">
        <v>165000</v>
      </c>
      <c r="O14295">
        <v>1159995</v>
      </c>
      <c r="P14295" t="s">
        <v>5</v>
      </c>
      <c r="Q14295" t="s">
        <v>9</v>
      </c>
      <c r="R14295" t="s">
        <v>169</v>
      </c>
      <c r="S14295" t="s">
        <v>170</v>
      </c>
      <c r="T14295">
        <v>748383.87096774194</v>
      </c>
      <c r="U14295">
        <v>693195</v>
      </c>
      <c r="V14295">
        <v>-55188.870967741939</v>
      </c>
      <c r="W14295">
        <v>-7.3744067862361429E-2</v>
      </c>
      <c r="X14295" t="s">
        <v>270</v>
      </c>
    </row>
    <row r="14296" spans="1:24" x14ac:dyDescent="0.35">
      <c r="A14296">
        <v>3300015060</v>
      </c>
      <c r="B14296" t="s">
        <v>168</v>
      </c>
      <c r="C14296" t="s">
        <v>168</v>
      </c>
      <c r="D14296">
        <v>0</v>
      </c>
      <c r="E14296">
        <v>0</v>
      </c>
      <c r="F14296">
        <v>30</v>
      </c>
      <c r="G14296">
        <v>1371713</v>
      </c>
      <c r="H14296">
        <v>0</v>
      </c>
      <c r="I14296">
        <v>0</v>
      </c>
      <c r="J14296">
        <v>0</v>
      </c>
      <c r="K14296">
        <v>0</v>
      </c>
      <c r="L14296">
        <v>3</v>
      </c>
      <c r="M14296">
        <v>150000</v>
      </c>
      <c r="N14296">
        <v>342000</v>
      </c>
      <c r="O14296">
        <v>1863713</v>
      </c>
      <c r="P14296" t="s">
        <v>5</v>
      </c>
      <c r="Q14296" t="s">
        <v>8</v>
      </c>
      <c r="R14296" t="s">
        <v>169</v>
      </c>
      <c r="S14296" t="s">
        <v>170</v>
      </c>
      <c r="T14296">
        <v>1202395.4838709678</v>
      </c>
      <c r="U14296">
        <v>1827475</v>
      </c>
      <c r="V14296">
        <v>625079.51612903224</v>
      </c>
      <c r="W14296">
        <v>0.51986182958427607</v>
      </c>
      <c r="X14296" t="s">
        <v>264</v>
      </c>
    </row>
    <row r="14297" spans="1:24" x14ac:dyDescent="0.35">
      <c r="A14297">
        <v>3300016301</v>
      </c>
      <c r="B14297" t="s">
        <v>168</v>
      </c>
      <c r="C14297" t="s">
        <v>168</v>
      </c>
      <c r="D14297">
        <v>0</v>
      </c>
      <c r="E14297">
        <v>0</v>
      </c>
      <c r="F14297">
        <v>35</v>
      </c>
      <c r="G14297">
        <v>2288841</v>
      </c>
      <c r="H14297">
        <v>1</v>
      </c>
      <c r="I14297">
        <v>30000</v>
      </c>
      <c r="J14297">
        <v>0</v>
      </c>
      <c r="K14297">
        <v>0</v>
      </c>
      <c r="L14297">
        <v>0</v>
      </c>
      <c r="M14297">
        <v>0</v>
      </c>
      <c r="N14297">
        <v>400200</v>
      </c>
      <c r="O14297">
        <v>2719041</v>
      </c>
      <c r="P14297" t="s">
        <v>5</v>
      </c>
      <c r="Q14297" t="s">
        <v>8</v>
      </c>
      <c r="R14297" t="s">
        <v>169</v>
      </c>
      <c r="S14297" t="s">
        <v>170</v>
      </c>
      <c r="T14297">
        <v>1754220</v>
      </c>
      <c r="U14297">
        <v>2441571</v>
      </c>
      <c r="V14297">
        <v>687351</v>
      </c>
      <c r="W14297">
        <v>0.39182713684714576</v>
      </c>
      <c r="X14297" t="s">
        <v>395</v>
      </c>
    </row>
    <row r="14298" spans="1:24" x14ac:dyDescent="0.35">
      <c r="A14298">
        <v>3301053605</v>
      </c>
      <c r="B14298" t="s">
        <v>168</v>
      </c>
      <c r="C14298" t="s">
        <v>168</v>
      </c>
      <c r="D14298">
        <v>0</v>
      </c>
      <c r="E14298">
        <v>0</v>
      </c>
      <c r="F14298">
        <v>133</v>
      </c>
      <c r="G14298">
        <v>3867160</v>
      </c>
      <c r="H14298">
        <v>22</v>
      </c>
      <c r="I14298">
        <v>1176000</v>
      </c>
      <c r="J14298">
        <v>0</v>
      </c>
      <c r="K14298">
        <v>0</v>
      </c>
      <c r="L14298">
        <v>0</v>
      </c>
      <c r="M14298">
        <v>0</v>
      </c>
      <c r="N14298">
        <v>150000</v>
      </c>
      <c r="O14298">
        <v>5193160</v>
      </c>
      <c r="P14298" t="s">
        <v>5</v>
      </c>
      <c r="Q14298" t="s">
        <v>14</v>
      </c>
      <c r="R14298" t="s">
        <v>169</v>
      </c>
      <c r="S14298" t="s">
        <v>170</v>
      </c>
      <c r="T14298">
        <v>3350425.8064516126</v>
      </c>
      <c r="U14298">
        <v>2848111</v>
      </c>
      <c r="V14298">
        <v>-502314.80645161262</v>
      </c>
      <c r="W14298">
        <v>-0.14992566183210221</v>
      </c>
      <c r="X14298" t="s">
        <v>208</v>
      </c>
    </row>
    <row r="14299" spans="1:24" x14ac:dyDescent="0.35">
      <c r="A14299">
        <v>3301007722</v>
      </c>
      <c r="B14299" t="s">
        <v>168</v>
      </c>
      <c r="C14299" t="s">
        <v>168</v>
      </c>
      <c r="D14299">
        <v>0</v>
      </c>
      <c r="E14299">
        <v>0</v>
      </c>
      <c r="F14299">
        <v>68</v>
      </c>
      <c r="G14299">
        <v>2609237</v>
      </c>
      <c r="H14299">
        <v>63</v>
      </c>
      <c r="I14299">
        <v>2775000</v>
      </c>
      <c r="J14299">
        <v>0</v>
      </c>
      <c r="K14299">
        <v>0</v>
      </c>
      <c r="L14299">
        <v>16</v>
      </c>
      <c r="M14299">
        <v>501200</v>
      </c>
      <c r="N14299">
        <v>165000</v>
      </c>
      <c r="O14299">
        <v>6050437</v>
      </c>
      <c r="P14299" t="s">
        <v>5</v>
      </c>
      <c r="Q14299" t="s">
        <v>9</v>
      </c>
      <c r="R14299" t="s">
        <v>169</v>
      </c>
      <c r="S14299" t="s">
        <v>170</v>
      </c>
      <c r="T14299">
        <v>3903507.7419354836</v>
      </c>
      <c r="U14299">
        <v>4064651</v>
      </c>
      <c r="V14299">
        <v>161143.25806451635</v>
      </c>
      <c r="W14299">
        <v>4.1281654531730494E-2</v>
      </c>
      <c r="X14299" t="s">
        <v>344</v>
      </c>
    </row>
    <row r="14300" spans="1:24" x14ac:dyDescent="0.35">
      <c r="A14300">
        <v>3301065244</v>
      </c>
      <c r="B14300" t="s">
        <v>168</v>
      </c>
      <c r="C14300" t="s">
        <v>168</v>
      </c>
      <c r="D14300">
        <v>0</v>
      </c>
      <c r="E14300">
        <v>0</v>
      </c>
      <c r="F14300">
        <v>9</v>
      </c>
      <c r="G14300">
        <v>342645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330000</v>
      </c>
      <c r="O14300">
        <v>672645</v>
      </c>
      <c r="P14300" t="s">
        <v>5</v>
      </c>
      <c r="Q14300" t="s">
        <v>12</v>
      </c>
      <c r="R14300" t="s">
        <v>169</v>
      </c>
      <c r="S14300" t="s">
        <v>170</v>
      </c>
      <c r="T14300">
        <v>433964.51612903224</v>
      </c>
      <c r="U14300">
        <v>654099</v>
      </c>
      <c r="V14300">
        <v>220134.48387096776</v>
      </c>
      <c r="W14300">
        <v>0.50726378699016572</v>
      </c>
      <c r="X14300" t="s">
        <v>398</v>
      </c>
    </row>
    <row r="14301" spans="1:24" x14ac:dyDescent="0.35">
      <c r="A14301">
        <v>3301073555</v>
      </c>
      <c r="B14301" t="s">
        <v>168</v>
      </c>
      <c r="C14301" t="s">
        <v>168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215000</v>
      </c>
      <c r="O14301">
        <v>215000</v>
      </c>
      <c r="P14301" t="s">
        <v>5</v>
      </c>
      <c r="Q14301" t="s">
        <v>14</v>
      </c>
      <c r="R14301" t="s">
        <v>169</v>
      </c>
      <c r="S14301" t="s">
        <v>170</v>
      </c>
      <c r="T14301">
        <v>138709.67741935482</v>
      </c>
      <c r="U14301">
        <v>120000</v>
      </c>
      <c r="V14301">
        <v>-18709.677419354819</v>
      </c>
      <c r="W14301">
        <v>-0.13488372093023249</v>
      </c>
      <c r="X14301" t="s">
        <v>403</v>
      </c>
    </row>
    <row r="14302" spans="1:24" x14ac:dyDescent="0.35">
      <c r="A14302">
        <v>3301073819</v>
      </c>
      <c r="B14302" t="s">
        <v>168</v>
      </c>
      <c r="C14302" t="s">
        <v>168</v>
      </c>
      <c r="D14302">
        <v>0</v>
      </c>
      <c r="E14302">
        <v>0</v>
      </c>
      <c r="F14302">
        <v>17</v>
      </c>
      <c r="G14302">
        <v>407199</v>
      </c>
      <c r="H14302">
        <v>1</v>
      </c>
      <c r="I14302">
        <v>2000</v>
      </c>
      <c r="J14302">
        <v>0</v>
      </c>
      <c r="K14302">
        <v>0</v>
      </c>
      <c r="L14302">
        <v>9</v>
      </c>
      <c r="M14302">
        <v>461600</v>
      </c>
      <c r="N14302">
        <v>1675500</v>
      </c>
      <c r="O14302">
        <v>2546299</v>
      </c>
      <c r="P14302" t="s">
        <v>5</v>
      </c>
      <c r="Q14302" t="s">
        <v>17</v>
      </c>
      <c r="R14302" t="s">
        <v>169</v>
      </c>
      <c r="S14302" t="s">
        <v>170</v>
      </c>
      <c r="T14302">
        <v>1642773.5483870967</v>
      </c>
      <c r="U14302">
        <v>0</v>
      </c>
      <c r="V14302">
        <v>-1642773.5483870967</v>
      </c>
      <c r="W14302">
        <v>0</v>
      </c>
      <c r="X14302" t="s">
        <v>311</v>
      </c>
    </row>
    <row r="14303" spans="1:24" x14ac:dyDescent="0.35">
      <c r="A14303">
        <v>6001147291</v>
      </c>
      <c r="B14303" t="s">
        <v>168</v>
      </c>
      <c r="C14303" t="s">
        <v>168</v>
      </c>
      <c r="D14303">
        <v>0</v>
      </c>
      <c r="E14303">
        <v>0</v>
      </c>
      <c r="F14303">
        <v>71</v>
      </c>
      <c r="G14303">
        <v>2518731</v>
      </c>
      <c r="H14303">
        <v>126</v>
      </c>
      <c r="I14303">
        <v>4250000</v>
      </c>
      <c r="J14303">
        <v>0</v>
      </c>
      <c r="K14303">
        <v>0</v>
      </c>
      <c r="L14303">
        <v>24</v>
      </c>
      <c r="M14303">
        <v>797600</v>
      </c>
      <c r="N14303">
        <v>150000</v>
      </c>
      <c r="O14303">
        <v>7716331</v>
      </c>
      <c r="P14303" t="s">
        <v>5</v>
      </c>
      <c r="Q14303" t="s">
        <v>10</v>
      </c>
      <c r="R14303" t="s">
        <v>169</v>
      </c>
      <c r="S14303" t="s">
        <v>170</v>
      </c>
      <c r="T14303">
        <v>4978278.064516129</v>
      </c>
      <c r="U14303">
        <v>4893041</v>
      </c>
      <c r="V14303">
        <v>-85237.064516128972</v>
      </c>
      <c r="W14303">
        <v>-1.7121796615515827E-2</v>
      </c>
      <c r="X14303" t="s">
        <v>223</v>
      </c>
    </row>
    <row r="14304" spans="1:24" x14ac:dyDescent="0.35">
      <c r="A14304">
        <v>3300010087</v>
      </c>
      <c r="B14304" t="s">
        <v>168</v>
      </c>
      <c r="C14304" t="s">
        <v>168</v>
      </c>
      <c r="D14304">
        <v>0</v>
      </c>
      <c r="E14304">
        <v>0</v>
      </c>
      <c r="F14304">
        <v>3</v>
      </c>
      <c r="G14304">
        <v>148850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303000</v>
      </c>
      <c r="O14304">
        <v>451850</v>
      </c>
      <c r="P14304" t="s">
        <v>5</v>
      </c>
      <c r="Q14304" t="s">
        <v>12</v>
      </c>
      <c r="R14304" t="s">
        <v>169</v>
      </c>
      <c r="S14304" t="s">
        <v>170</v>
      </c>
      <c r="T14304">
        <v>291516.12903225806</v>
      </c>
      <c r="U14304">
        <v>321400</v>
      </c>
      <c r="V14304">
        <v>29883.870967741939</v>
      </c>
      <c r="W14304">
        <v>0.10251189554055551</v>
      </c>
      <c r="X14304" t="s">
        <v>205</v>
      </c>
    </row>
    <row r="14305" spans="1:24" x14ac:dyDescent="0.35">
      <c r="A14305">
        <v>3301063939</v>
      </c>
      <c r="B14305" t="s">
        <v>168</v>
      </c>
      <c r="C14305" t="s">
        <v>168</v>
      </c>
      <c r="D14305">
        <v>0</v>
      </c>
      <c r="E14305">
        <v>0</v>
      </c>
      <c r="F14305">
        <v>121</v>
      </c>
      <c r="G14305">
        <v>3457568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57000</v>
      </c>
      <c r="O14305">
        <v>3514568</v>
      </c>
      <c r="P14305" t="s">
        <v>5</v>
      </c>
      <c r="Q14305" t="s">
        <v>13</v>
      </c>
      <c r="R14305" t="s">
        <v>169</v>
      </c>
      <c r="S14305" t="s">
        <v>170</v>
      </c>
      <c r="T14305">
        <v>2267463.2258064514</v>
      </c>
      <c r="U14305">
        <v>1769522</v>
      </c>
      <c r="V14305">
        <v>-497941.2258064514</v>
      </c>
      <c r="W14305">
        <v>-0.21960277906132408</v>
      </c>
      <c r="X14305" t="s">
        <v>374</v>
      </c>
    </row>
    <row r="14306" spans="1:24" x14ac:dyDescent="0.35">
      <c r="A14306">
        <v>3301071081</v>
      </c>
      <c r="B14306" t="s">
        <v>168</v>
      </c>
      <c r="C14306" t="s">
        <v>168</v>
      </c>
      <c r="D14306">
        <v>0</v>
      </c>
      <c r="E14306">
        <v>0</v>
      </c>
      <c r="F14306">
        <v>34</v>
      </c>
      <c r="G14306">
        <v>1088636</v>
      </c>
      <c r="H14306">
        <v>1</v>
      </c>
      <c r="I14306">
        <v>60000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1148636</v>
      </c>
      <c r="P14306" t="s">
        <v>5</v>
      </c>
      <c r="Q14306" t="s">
        <v>16</v>
      </c>
      <c r="R14306" t="s">
        <v>169</v>
      </c>
      <c r="S14306" t="s">
        <v>170</v>
      </c>
      <c r="T14306">
        <v>741055.48387096776</v>
      </c>
      <c r="U14306">
        <v>544164</v>
      </c>
      <c r="V14306">
        <v>-196891.48387096776</v>
      </c>
      <c r="W14306">
        <v>-0.26569061042836895</v>
      </c>
      <c r="X14306" t="s">
        <v>265</v>
      </c>
    </row>
    <row r="14307" spans="1:24" x14ac:dyDescent="0.35">
      <c r="A14307">
        <v>3301075273</v>
      </c>
      <c r="B14307" t="s">
        <v>168</v>
      </c>
      <c r="C14307" t="s">
        <v>168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1207500</v>
      </c>
      <c r="O14307">
        <v>1207500</v>
      </c>
      <c r="P14307" t="s">
        <v>5</v>
      </c>
      <c r="Q14307" t="s">
        <v>6</v>
      </c>
      <c r="R14307" t="s">
        <v>181</v>
      </c>
      <c r="S14307" t="s">
        <v>170</v>
      </c>
      <c r="T14307">
        <v>779032.25806451612</v>
      </c>
      <c r="U14307">
        <v>1012500</v>
      </c>
      <c r="V14307">
        <v>233467.74193548388</v>
      </c>
      <c r="W14307">
        <v>0.29968944099378891</v>
      </c>
      <c r="X14307" t="s">
        <v>316</v>
      </c>
    </row>
    <row r="14308" spans="1:24" x14ac:dyDescent="0.35">
      <c r="A14308">
        <v>3300014951</v>
      </c>
      <c r="B14308" t="s">
        <v>168</v>
      </c>
      <c r="C14308" t="s">
        <v>168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1</v>
      </c>
      <c r="M14308">
        <v>500000</v>
      </c>
      <c r="N14308">
        <v>1205800</v>
      </c>
      <c r="O14308">
        <v>1705800</v>
      </c>
      <c r="P14308" t="s">
        <v>5</v>
      </c>
      <c r="Q14308" t="s">
        <v>7</v>
      </c>
      <c r="R14308" t="s">
        <v>169</v>
      </c>
      <c r="S14308" t="s">
        <v>170</v>
      </c>
      <c r="T14308">
        <v>1100516.1290322579</v>
      </c>
      <c r="U14308">
        <v>2264999</v>
      </c>
      <c r="V14308">
        <v>1164482.8709677421</v>
      </c>
      <c r="W14308">
        <v>1.0581243111736431</v>
      </c>
      <c r="X14308" t="s">
        <v>236</v>
      </c>
    </row>
    <row r="14309" spans="1:24" x14ac:dyDescent="0.35">
      <c r="A14309">
        <v>3300017968</v>
      </c>
      <c r="B14309" t="s">
        <v>168</v>
      </c>
      <c r="C14309" t="s">
        <v>168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906000</v>
      </c>
      <c r="O14309">
        <v>906000</v>
      </c>
      <c r="P14309" t="s">
        <v>5</v>
      </c>
      <c r="Q14309" t="s">
        <v>6</v>
      </c>
      <c r="R14309" t="s">
        <v>207</v>
      </c>
      <c r="S14309" t="s">
        <v>170</v>
      </c>
      <c r="T14309">
        <v>584516.12903225806</v>
      </c>
      <c r="U14309">
        <v>391500</v>
      </c>
      <c r="V14309">
        <v>-193016.12903225806</v>
      </c>
      <c r="W14309">
        <v>-0.33021523178807943</v>
      </c>
      <c r="X14309" t="s">
        <v>178</v>
      </c>
    </row>
    <row r="14310" spans="1:24" x14ac:dyDescent="0.35">
      <c r="A14310">
        <v>3301034195</v>
      </c>
      <c r="B14310" t="s">
        <v>168</v>
      </c>
      <c r="C14310" t="s">
        <v>168</v>
      </c>
      <c r="D14310">
        <v>0</v>
      </c>
      <c r="E14310">
        <v>0</v>
      </c>
      <c r="F14310">
        <v>108</v>
      </c>
      <c r="G14310">
        <v>3880445</v>
      </c>
      <c r="H14310">
        <v>4</v>
      </c>
      <c r="I14310">
        <v>150000</v>
      </c>
      <c r="J14310">
        <v>0</v>
      </c>
      <c r="K14310">
        <v>0</v>
      </c>
      <c r="L14310">
        <v>0</v>
      </c>
      <c r="M14310">
        <v>0</v>
      </c>
      <c r="N14310">
        <v>352500</v>
      </c>
      <c r="O14310">
        <v>4382945</v>
      </c>
      <c r="P14310" t="s">
        <v>5</v>
      </c>
      <c r="Q14310" t="s">
        <v>17</v>
      </c>
      <c r="R14310" t="s">
        <v>169</v>
      </c>
      <c r="S14310" t="s">
        <v>170</v>
      </c>
      <c r="T14310">
        <v>2827706.4516129028</v>
      </c>
      <c r="U14310">
        <v>2724618</v>
      </c>
      <c r="V14310">
        <v>-103088.45161290281</v>
      </c>
      <c r="W14310">
        <v>-3.6456560600235499E-2</v>
      </c>
      <c r="X14310" t="s">
        <v>184</v>
      </c>
    </row>
    <row r="14311" spans="1:24" x14ac:dyDescent="0.35">
      <c r="A14311">
        <v>3301070065</v>
      </c>
      <c r="B14311" t="s">
        <v>168</v>
      </c>
      <c r="C14311" t="s">
        <v>168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3367500</v>
      </c>
      <c r="O14311">
        <v>3367500</v>
      </c>
      <c r="P14311" t="s">
        <v>5</v>
      </c>
      <c r="Q14311" t="s">
        <v>6</v>
      </c>
      <c r="R14311" t="s">
        <v>181</v>
      </c>
      <c r="S14311" t="s">
        <v>170</v>
      </c>
      <c r="T14311">
        <v>2172580.6451612902</v>
      </c>
      <c r="U14311">
        <v>892500</v>
      </c>
      <c r="V14311">
        <v>-1280080.6451612902</v>
      </c>
      <c r="W14311">
        <v>-0.58919821826280616</v>
      </c>
      <c r="X14311" t="s">
        <v>276</v>
      </c>
    </row>
    <row r="14312" spans="1:24" x14ac:dyDescent="0.35">
      <c r="A14312">
        <v>3300009080</v>
      </c>
      <c r="B14312" t="s">
        <v>168</v>
      </c>
      <c r="C14312" t="s">
        <v>168</v>
      </c>
      <c r="D14312">
        <v>0</v>
      </c>
      <c r="E14312">
        <v>0</v>
      </c>
      <c r="F14312">
        <v>55</v>
      </c>
      <c r="G14312">
        <v>2412100</v>
      </c>
      <c r="H14312">
        <v>18</v>
      </c>
      <c r="I14312">
        <v>380000</v>
      </c>
      <c r="J14312">
        <v>0</v>
      </c>
      <c r="K14312">
        <v>0</v>
      </c>
      <c r="L14312">
        <v>1</v>
      </c>
      <c r="M14312">
        <v>52400</v>
      </c>
      <c r="N14312">
        <v>362000</v>
      </c>
      <c r="O14312">
        <v>3206500</v>
      </c>
      <c r="P14312" t="s">
        <v>5</v>
      </c>
      <c r="Q14312" t="s">
        <v>12</v>
      </c>
      <c r="R14312" t="s">
        <v>169</v>
      </c>
      <c r="S14312" t="s">
        <v>170</v>
      </c>
      <c r="T14312">
        <v>2068709.6774193549</v>
      </c>
      <c r="U14312">
        <v>2651005</v>
      </c>
      <c r="V14312">
        <v>582295.32258064509</v>
      </c>
      <c r="W14312">
        <v>0.28147754561047877</v>
      </c>
      <c r="X14312" t="s">
        <v>410</v>
      </c>
    </row>
    <row r="14313" spans="1:24" x14ac:dyDescent="0.35">
      <c r="A14313">
        <v>6001121840</v>
      </c>
      <c r="B14313" t="s">
        <v>168</v>
      </c>
      <c r="C14313" t="s">
        <v>168</v>
      </c>
      <c r="D14313">
        <v>0</v>
      </c>
      <c r="E14313">
        <v>0</v>
      </c>
      <c r="F14313">
        <v>43</v>
      </c>
      <c r="G14313">
        <v>1373550</v>
      </c>
      <c r="H14313">
        <v>55</v>
      </c>
      <c r="I14313">
        <v>1970000</v>
      </c>
      <c r="J14313">
        <v>0</v>
      </c>
      <c r="K14313">
        <v>0</v>
      </c>
      <c r="L14313">
        <v>34</v>
      </c>
      <c r="M14313">
        <v>1271600</v>
      </c>
      <c r="N14313">
        <v>30000</v>
      </c>
      <c r="O14313">
        <v>4645150</v>
      </c>
      <c r="P14313" t="s">
        <v>5</v>
      </c>
      <c r="Q14313" t="s">
        <v>11</v>
      </c>
      <c r="R14313" t="s">
        <v>169</v>
      </c>
      <c r="S14313" t="s">
        <v>170</v>
      </c>
      <c r="T14313">
        <v>2996870.9677419355</v>
      </c>
      <c r="U14313">
        <v>2402129</v>
      </c>
      <c r="V14313">
        <v>-594741.96774193551</v>
      </c>
      <c r="W14313">
        <v>-0.19845431256256529</v>
      </c>
      <c r="X14313" t="s">
        <v>298</v>
      </c>
    </row>
    <row r="14314" spans="1:24" x14ac:dyDescent="0.35">
      <c r="A14314">
        <v>3301000687</v>
      </c>
      <c r="B14314" t="s">
        <v>168</v>
      </c>
      <c r="C14314" t="s">
        <v>168</v>
      </c>
      <c r="D14314">
        <v>0</v>
      </c>
      <c r="E14314">
        <v>0</v>
      </c>
      <c r="F14314">
        <v>119</v>
      </c>
      <c r="G14314">
        <v>3993129</v>
      </c>
      <c r="H14314">
        <v>22</v>
      </c>
      <c r="I14314">
        <v>340000</v>
      </c>
      <c r="J14314">
        <v>0</v>
      </c>
      <c r="K14314">
        <v>0</v>
      </c>
      <c r="L14314">
        <v>28</v>
      </c>
      <c r="M14314">
        <v>1472610</v>
      </c>
      <c r="N14314">
        <v>1536000</v>
      </c>
      <c r="O14314">
        <v>7341739</v>
      </c>
      <c r="P14314" t="s">
        <v>5</v>
      </c>
      <c r="Q14314" t="s">
        <v>17</v>
      </c>
      <c r="R14314" t="s">
        <v>169</v>
      </c>
      <c r="S14314" t="s">
        <v>170</v>
      </c>
      <c r="T14314">
        <v>4736605.8064516131</v>
      </c>
      <c r="U14314">
        <v>4228962</v>
      </c>
      <c r="V14314">
        <v>-507643.80645161308</v>
      </c>
      <c r="W14314">
        <v>-0.10717459446597055</v>
      </c>
      <c r="X14314" t="s">
        <v>253</v>
      </c>
    </row>
    <row r="14315" spans="1:24" x14ac:dyDescent="0.35">
      <c r="A14315">
        <v>3301019293</v>
      </c>
      <c r="B14315" t="s">
        <v>168</v>
      </c>
      <c r="C14315" t="s">
        <v>168</v>
      </c>
      <c r="D14315">
        <v>0</v>
      </c>
      <c r="E14315">
        <v>0</v>
      </c>
      <c r="F14315">
        <v>9</v>
      </c>
      <c r="G14315">
        <v>300790</v>
      </c>
      <c r="H14315">
        <v>9</v>
      </c>
      <c r="I14315">
        <v>330000</v>
      </c>
      <c r="J14315">
        <v>0</v>
      </c>
      <c r="K14315">
        <v>0</v>
      </c>
      <c r="L14315">
        <v>3</v>
      </c>
      <c r="M14315">
        <v>1057200</v>
      </c>
      <c r="N14315">
        <v>173000</v>
      </c>
      <c r="O14315">
        <v>1860990</v>
      </c>
      <c r="P14315" t="s">
        <v>5</v>
      </c>
      <c r="Q14315" t="s">
        <v>13</v>
      </c>
      <c r="R14315" t="s">
        <v>169</v>
      </c>
      <c r="S14315" t="s">
        <v>170</v>
      </c>
      <c r="T14315">
        <v>1200638.7096774194</v>
      </c>
      <c r="U14315">
        <v>525389</v>
      </c>
      <c r="V14315">
        <v>-675249.70967741939</v>
      </c>
      <c r="W14315">
        <v>-0.56240874480787117</v>
      </c>
      <c r="X14315" t="s">
        <v>280</v>
      </c>
    </row>
    <row r="14316" spans="1:24" x14ac:dyDescent="0.35">
      <c r="A14316">
        <v>3300001699</v>
      </c>
      <c r="B14316" t="s">
        <v>168</v>
      </c>
      <c r="C14316" t="s">
        <v>168</v>
      </c>
      <c r="D14316">
        <v>0</v>
      </c>
      <c r="E14316">
        <v>0</v>
      </c>
      <c r="F14316">
        <v>582</v>
      </c>
      <c r="G14316">
        <v>22533736</v>
      </c>
      <c r="H14316">
        <v>184</v>
      </c>
      <c r="I14316">
        <v>7845000</v>
      </c>
      <c r="J14316">
        <v>0</v>
      </c>
      <c r="K14316">
        <v>0</v>
      </c>
      <c r="L14316">
        <v>38</v>
      </c>
      <c r="M14316">
        <v>2421200</v>
      </c>
      <c r="N14316">
        <v>150000</v>
      </c>
      <c r="O14316">
        <v>32949936</v>
      </c>
      <c r="P14316" t="s">
        <v>5</v>
      </c>
      <c r="Q14316" t="s">
        <v>15</v>
      </c>
      <c r="R14316" t="s">
        <v>169</v>
      </c>
      <c r="S14316" t="s">
        <v>170</v>
      </c>
      <c r="T14316">
        <v>21258023.225806452</v>
      </c>
      <c r="U14316">
        <v>20329188</v>
      </c>
      <c r="V14316">
        <v>-928835.22580645233</v>
      </c>
      <c r="W14316">
        <v>-4.3693395944684132E-2</v>
      </c>
      <c r="X14316" t="s">
        <v>190</v>
      </c>
    </row>
    <row r="14317" spans="1:24" x14ac:dyDescent="0.35">
      <c r="A14317">
        <v>3300009186</v>
      </c>
      <c r="B14317" t="s">
        <v>168</v>
      </c>
      <c r="C14317" t="s">
        <v>168</v>
      </c>
      <c r="D14317">
        <v>0</v>
      </c>
      <c r="E14317">
        <v>0</v>
      </c>
      <c r="F14317">
        <v>161</v>
      </c>
      <c r="G14317">
        <v>5098189</v>
      </c>
      <c r="H14317">
        <v>17</v>
      </c>
      <c r="I14317">
        <v>644000</v>
      </c>
      <c r="J14317">
        <v>0</v>
      </c>
      <c r="K14317">
        <v>0</v>
      </c>
      <c r="L14317">
        <v>0</v>
      </c>
      <c r="M14317">
        <v>0</v>
      </c>
      <c r="N14317">
        <v>1068000</v>
      </c>
      <c r="O14317">
        <v>6810189</v>
      </c>
      <c r="P14317" t="s">
        <v>5</v>
      </c>
      <c r="Q14317" t="s">
        <v>17</v>
      </c>
      <c r="R14317" t="s">
        <v>169</v>
      </c>
      <c r="S14317" t="s">
        <v>170</v>
      </c>
      <c r="T14317">
        <v>4393670.3225806458</v>
      </c>
      <c r="U14317">
        <v>3648344</v>
      </c>
      <c r="V14317">
        <v>-745326.32258064579</v>
      </c>
      <c r="W14317">
        <v>-0.16963637866731762</v>
      </c>
      <c r="X14317" t="s">
        <v>184</v>
      </c>
    </row>
    <row r="14318" spans="1:24" x14ac:dyDescent="0.35">
      <c r="A14318">
        <v>3300010872</v>
      </c>
      <c r="B14318" t="s">
        <v>168</v>
      </c>
      <c r="C14318" t="s">
        <v>168</v>
      </c>
      <c r="D14318">
        <v>0</v>
      </c>
      <c r="E14318">
        <v>0</v>
      </c>
      <c r="F14318">
        <v>4</v>
      </c>
      <c r="G14318">
        <v>59500</v>
      </c>
      <c r="H14318">
        <v>15</v>
      </c>
      <c r="I14318">
        <v>495000</v>
      </c>
      <c r="J14318">
        <v>0</v>
      </c>
      <c r="K14318">
        <v>0</v>
      </c>
      <c r="L14318">
        <v>13</v>
      </c>
      <c r="M14318">
        <v>411200</v>
      </c>
      <c r="N14318">
        <v>1284000</v>
      </c>
      <c r="O14318">
        <v>2249700</v>
      </c>
      <c r="P14318" t="s">
        <v>5</v>
      </c>
      <c r="Q14318" t="s">
        <v>17</v>
      </c>
      <c r="R14318" t="s">
        <v>169</v>
      </c>
      <c r="S14318" t="s">
        <v>170</v>
      </c>
      <c r="T14318">
        <v>1451419.3548387098</v>
      </c>
      <c r="U14318">
        <v>1262700</v>
      </c>
      <c r="V14318">
        <v>-188719.35483870981</v>
      </c>
      <c r="W14318">
        <v>-0.13002400320042684</v>
      </c>
      <c r="X14318" t="s">
        <v>291</v>
      </c>
    </row>
    <row r="14319" spans="1:24" x14ac:dyDescent="0.35">
      <c r="A14319">
        <v>3301065940</v>
      </c>
      <c r="B14319" t="s">
        <v>168</v>
      </c>
      <c r="C14319" t="s">
        <v>168</v>
      </c>
      <c r="D14319">
        <v>0</v>
      </c>
      <c r="E14319">
        <v>0</v>
      </c>
      <c r="F14319">
        <v>34</v>
      </c>
      <c r="G14319">
        <v>1470681</v>
      </c>
      <c r="H14319">
        <v>75</v>
      </c>
      <c r="I14319">
        <v>1975000</v>
      </c>
      <c r="J14319">
        <v>0</v>
      </c>
      <c r="K14319">
        <v>0</v>
      </c>
      <c r="L14319">
        <v>0</v>
      </c>
      <c r="M14319">
        <v>0</v>
      </c>
      <c r="N14319">
        <v>330000</v>
      </c>
      <c r="O14319">
        <v>3775681</v>
      </c>
      <c r="P14319" t="s">
        <v>5</v>
      </c>
      <c r="Q14319" t="s">
        <v>12</v>
      </c>
      <c r="R14319" t="s">
        <v>169</v>
      </c>
      <c r="S14319" t="s">
        <v>170</v>
      </c>
      <c r="T14319">
        <v>2435923.2258064514</v>
      </c>
      <c r="U14319">
        <v>2528632</v>
      </c>
      <c r="V14319">
        <v>92708.774193548597</v>
      </c>
      <c r="W14319">
        <v>3.805898856391754E-2</v>
      </c>
      <c r="X14319" t="s">
        <v>279</v>
      </c>
    </row>
    <row r="14320" spans="1:24" x14ac:dyDescent="0.35">
      <c r="A14320">
        <v>3301071716</v>
      </c>
      <c r="B14320" t="s">
        <v>168</v>
      </c>
      <c r="C14320" t="s">
        <v>168</v>
      </c>
      <c r="D14320">
        <v>0</v>
      </c>
      <c r="E14320">
        <v>0</v>
      </c>
      <c r="F14320">
        <v>1</v>
      </c>
      <c r="G14320">
        <v>23999</v>
      </c>
      <c r="H14320">
        <v>1</v>
      </c>
      <c r="I14320">
        <v>5000</v>
      </c>
      <c r="J14320">
        <v>0</v>
      </c>
      <c r="K14320">
        <v>0</v>
      </c>
      <c r="L14320">
        <v>0</v>
      </c>
      <c r="M14320">
        <v>0</v>
      </c>
      <c r="N14320">
        <v>150000</v>
      </c>
      <c r="O14320">
        <v>178999</v>
      </c>
      <c r="P14320" t="s">
        <v>5</v>
      </c>
      <c r="Q14320" t="s">
        <v>15</v>
      </c>
      <c r="R14320" t="s">
        <v>169</v>
      </c>
      <c r="S14320" t="s">
        <v>170</v>
      </c>
      <c r="T14320">
        <v>115483.22580645161</v>
      </c>
      <c r="U14320">
        <v>0</v>
      </c>
      <c r="V14320">
        <v>-115483.22580645161</v>
      </c>
      <c r="W14320">
        <v>0</v>
      </c>
      <c r="X14320" t="s">
        <v>173</v>
      </c>
    </row>
    <row r="14321" spans="1:24" x14ac:dyDescent="0.35">
      <c r="A14321">
        <v>3301003692</v>
      </c>
      <c r="B14321" t="s">
        <v>168</v>
      </c>
      <c r="C14321" t="s">
        <v>168</v>
      </c>
      <c r="D14321">
        <v>0</v>
      </c>
      <c r="E14321">
        <v>0</v>
      </c>
      <c r="F14321">
        <v>3</v>
      </c>
      <c r="G14321">
        <v>70497</v>
      </c>
      <c r="H14321">
        <v>4</v>
      </c>
      <c r="I14321">
        <v>200000</v>
      </c>
      <c r="J14321">
        <v>0</v>
      </c>
      <c r="K14321">
        <v>0</v>
      </c>
      <c r="L14321">
        <v>1</v>
      </c>
      <c r="M14321">
        <v>102400</v>
      </c>
      <c r="N14321">
        <v>150000</v>
      </c>
      <c r="O14321">
        <v>522897</v>
      </c>
      <c r="P14321" t="s">
        <v>5</v>
      </c>
      <c r="Q14321" t="s">
        <v>9</v>
      </c>
      <c r="R14321" t="s">
        <v>169</v>
      </c>
      <c r="S14321" t="s">
        <v>170</v>
      </c>
      <c r="T14321">
        <v>337352.90322580643</v>
      </c>
      <c r="U14321">
        <v>1012194</v>
      </c>
      <c r="V14321">
        <v>674841.09677419357</v>
      </c>
      <c r="W14321">
        <v>2.0004010350030699</v>
      </c>
      <c r="X14321" t="s">
        <v>228</v>
      </c>
    </row>
    <row r="14322" spans="1:24" x14ac:dyDescent="0.35">
      <c r="A14322">
        <v>3301000436</v>
      </c>
      <c r="B14322" t="s">
        <v>168</v>
      </c>
      <c r="C14322" t="s">
        <v>168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330000</v>
      </c>
      <c r="O14322">
        <v>330000</v>
      </c>
      <c r="P14322" t="s">
        <v>5</v>
      </c>
      <c r="Q14322" t="s">
        <v>12</v>
      </c>
      <c r="R14322" t="s">
        <v>169</v>
      </c>
      <c r="S14322" t="s">
        <v>170</v>
      </c>
      <c r="T14322">
        <v>212903.22580645164</v>
      </c>
      <c r="U14322">
        <v>177500</v>
      </c>
      <c r="V14322">
        <v>-35403.225806451635</v>
      </c>
      <c r="W14322">
        <v>-0.16628787878787887</v>
      </c>
      <c r="X14322" t="s">
        <v>383</v>
      </c>
    </row>
    <row r="14323" spans="1:24" x14ac:dyDescent="0.35">
      <c r="A14323">
        <v>3300009271</v>
      </c>
      <c r="B14323" t="s">
        <v>168</v>
      </c>
      <c r="C14323" t="s">
        <v>168</v>
      </c>
      <c r="D14323">
        <v>0</v>
      </c>
      <c r="E14323">
        <v>0</v>
      </c>
      <c r="F14323">
        <v>8</v>
      </c>
      <c r="G14323">
        <v>468599</v>
      </c>
      <c r="H14323">
        <v>7</v>
      </c>
      <c r="I14323">
        <v>280000</v>
      </c>
      <c r="J14323">
        <v>0</v>
      </c>
      <c r="K14323">
        <v>0</v>
      </c>
      <c r="L14323">
        <v>3</v>
      </c>
      <c r="M14323">
        <v>97200</v>
      </c>
      <c r="N14323">
        <v>736000</v>
      </c>
      <c r="O14323">
        <v>1581799</v>
      </c>
      <c r="P14323" t="s">
        <v>5</v>
      </c>
      <c r="Q14323" t="s">
        <v>16</v>
      </c>
      <c r="R14323" t="s">
        <v>169</v>
      </c>
      <c r="S14323" t="s">
        <v>170</v>
      </c>
      <c r="T14323">
        <v>1020515.4838709678</v>
      </c>
      <c r="U14323">
        <v>1241925</v>
      </c>
      <c r="V14323">
        <v>221409.51612903224</v>
      </c>
      <c r="W14323">
        <v>0.21695850737040545</v>
      </c>
      <c r="X14323" t="s">
        <v>312</v>
      </c>
    </row>
    <row r="14324" spans="1:24" x14ac:dyDescent="0.35">
      <c r="A14324">
        <v>3301002489</v>
      </c>
      <c r="B14324" t="s">
        <v>168</v>
      </c>
      <c r="C14324" t="s">
        <v>168</v>
      </c>
      <c r="D14324">
        <v>0</v>
      </c>
      <c r="E14324">
        <v>0</v>
      </c>
      <c r="F14324">
        <v>7</v>
      </c>
      <c r="G14324">
        <v>328981</v>
      </c>
      <c r="H14324">
        <v>12</v>
      </c>
      <c r="I14324">
        <v>325000</v>
      </c>
      <c r="J14324">
        <v>0</v>
      </c>
      <c r="K14324">
        <v>0</v>
      </c>
      <c r="L14324">
        <v>1</v>
      </c>
      <c r="M14324">
        <v>52400</v>
      </c>
      <c r="N14324">
        <v>892500</v>
      </c>
      <c r="O14324">
        <v>1598881</v>
      </c>
      <c r="P14324" t="s">
        <v>5</v>
      </c>
      <c r="Q14324" t="s">
        <v>6</v>
      </c>
      <c r="R14324" t="s">
        <v>169</v>
      </c>
      <c r="S14324" t="s">
        <v>170</v>
      </c>
      <c r="T14324">
        <v>1031536.1290322581</v>
      </c>
      <c r="U14324">
        <v>1629491</v>
      </c>
      <c r="V14324">
        <v>597954.87096774194</v>
      </c>
      <c r="W14324">
        <v>0.57967419088725181</v>
      </c>
      <c r="X14324" t="s">
        <v>276</v>
      </c>
    </row>
    <row r="14325" spans="1:24" x14ac:dyDescent="0.35">
      <c r="A14325">
        <v>3301006729</v>
      </c>
      <c r="B14325" t="s">
        <v>168</v>
      </c>
      <c r="C14325" t="s">
        <v>168</v>
      </c>
      <c r="D14325">
        <v>0</v>
      </c>
      <c r="E14325">
        <v>0</v>
      </c>
      <c r="F14325">
        <v>6</v>
      </c>
      <c r="G14325">
        <v>115692</v>
      </c>
      <c r="H14325">
        <v>0</v>
      </c>
      <c r="I14325">
        <v>0</v>
      </c>
      <c r="J14325">
        <v>0</v>
      </c>
      <c r="K14325">
        <v>0</v>
      </c>
      <c r="L14325">
        <v>1</v>
      </c>
      <c r="M14325">
        <v>273850</v>
      </c>
      <c r="N14325">
        <v>30000</v>
      </c>
      <c r="O14325">
        <v>419542</v>
      </c>
      <c r="P14325" t="s">
        <v>5</v>
      </c>
      <c r="Q14325" t="s">
        <v>13</v>
      </c>
      <c r="R14325" t="s">
        <v>169</v>
      </c>
      <c r="S14325" t="s">
        <v>170</v>
      </c>
      <c r="T14325">
        <v>270672.25806451612</v>
      </c>
      <c r="U14325">
        <v>161191</v>
      </c>
      <c r="V14325">
        <v>-109481.25806451612</v>
      </c>
      <c r="W14325">
        <v>-0.40447905096510006</v>
      </c>
      <c r="X14325" t="s">
        <v>414</v>
      </c>
    </row>
    <row r="14326" spans="1:24" x14ac:dyDescent="0.35">
      <c r="A14326">
        <v>3300010471</v>
      </c>
      <c r="B14326" t="s">
        <v>168</v>
      </c>
      <c r="C14326" t="s">
        <v>168</v>
      </c>
      <c r="D14326">
        <v>0</v>
      </c>
      <c r="E14326">
        <v>0</v>
      </c>
      <c r="F14326">
        <v>19</v>
      </c>
      <c r="G14326">
        <v>746086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320000</v>
      </c>
      <c r="O14326">
        <v>1066086</v>
      </c>
      <c r="P14326" t="s">
        <v>5</v>
      </c>
      <c r="Q14326" t="s">
        <v>12</v>
      </c>
      <c r="R14326" t="s">
        <v>169</v>
      </c>
      <c r="S14326" t="s">
        <v>170</v>
      </c>
      <c r="T14326">
        <v>687797.41935483867</v>
      </c>
      <c r="U14326">
        <v>248198</v>
      </c>
      <c r="V14326">
        <v>-439599.41935483867</v>
      </c>
      <c r="W14326">
        <v>-0.63914083854398229</v>
      </c>
      <c r="X14326" t="s">
        <v>338</v>
      </c>
    </row>
    <row r="14327" spans="1:24" x14ac:dyDescent="0.35">
      <c r="A14327">
        <v>3301069052</v>
      </c>
      <c r="B14327" t="s">
        <v>168</v>
      </c>
      <c r="C14327" t="s">
        <v>168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180000</v>
      </c>
      <c r="O14327">
        <v>180000</v>
      </c>
      <c r="P14327" t="s">
        <v>5</v>
      </c>
      <c r="Q14327" t="s">
        <v>13</v>
      </c>
      <c r="R14327" t="s">
        <v>207</v>
      </c>
      <c r="S14327" t="s">
        <v>170</v>
      </c>
      <c r="T14327">
        <v>116129.03225806452</v>
      </c>
      <c r="U14327">
        <v>30000</v>
      </c>
      <c r="V14327">
        <v>-86129.032258064515</v>
      </c>
      <c r="W14327">
        <v>-0.7416666666666667</v>
      </c>
      <c r="X14327" t="s">
        <v>399</v>
      </c>
    </row>
    <row r="14328" spans="1:24" x14ac:dyDescent="0.35">
      <c r="A14328">
        <v>3300024376</v>
      </c>
      <c r="B14328" t="s">
        <v>168</v>
      </c>
      <c r="C14328" t="s">
        <v>168</v>
      </c>
      <c r="D14328">
        <v>0</v>
      </c>
      <c r="E14328">
        <v>0</v>
      </c>
      <c r="F14328">
        <v>0</v>
      </c>
      <c r="G14328">
        <v>0</v>
      </c>
      <c r="H14328">
        <v>2</v>
      </c>
      <c r="I14328">
        <v>6000</v>
      </c>
      <c r="J14328">
        <v>0</v>
      </c>
      <c r="K14328">
        <v>0</v>
      </c>
      <c r="L14328">
        <v>0</v>
      </c>
      <c r="M14328">
        <v>0</v>
      </c>
      <c r="N14328">
        <v>349500</v>
      </c>
      <c r="O14328">
        <v>355500</v>
      </c>
      <c r="P14328" t="s">
        <v>5</v>
      </c>
      <c r="Q14328" t="s">
        <v>12</v>
      </c>
      <c r="R14328" t="s">
        <v>169</v>
      </c>
      <c r="S14328" t="s">
        <v>170</v>
      </c>
      <c r="T14328">
        <v>229354.83870967742</v>
      </c>
      <c r="U14328">
        <v>165000</v>
      </c>
      <c r="V14328">
        <v>-64354.838709677424</v>
      </c>
      <c r="W14328">
        <v>-0.28059071729957807</v>
      </c>
      <c r="X14328" t="s">
        <v>205</v>
      </c>
    </row>
    <row r="14329" spans="1:24" x14ac:dyDescent="0.35">
      <c r="A14329">
        <v>3301072163</v>
      </c>
      <c r="B14329" t="s">
        <v>168</v>
      </c>
      <c r="C14329" t="s">
        <v>168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1726000</v>
      </c>
      <c r="O14329">
        <v>1726000</v>
      </c>
      <c r="P14329" t="s">
        <v>5</v>
      </c>
      <c r="Q14329" t="s">
        <v>8</v>
      </c>
      <c r="R14329" t="s">
        <v>169</v>
      </c>
      <c r="S14329" t="s">
        <v>170</v>
      </c>
      <c r="T14329">
        <v>1113548.3870967743</v>
      </c>
      <c r="U14329">
        <v>0</v>
      </c>
      <c r="V14329">
        <v>-1113548.3870967743</v>
      </c>
      <c r="W14329">
        <v>0</v>
      </c>
      <c r="X14329" t="s">
        <v>336</v>
      </c>
    </row>
    <row r="14330" spans="1:24" x14ac:dyDescent="0.35">
      <c r="A14330">
        <v>3301051480</v>
      </c>
      <c r="B14330" t="s">
        <v>168</v>
      </c>
      <c r="C14330" t="s">
        <v>168</v>
      </c>
      <c r="D14330">
        <v>0</v>
      </c>
      <c r="E14330">
        <v>0</v>
      </c>
      <c r="F14330">
        <v>53</v>
      </c>
      <c r="G14330">
        <v>1715445</v>
      </c>
      <c r="H14330">
        <v>14</v>
      </c>
      <c r="I14330">
        <v>445000</v>
      </c>
      <c r="J14330">
        <v>0</v>
      </c>
      <c r="K14330">
        <v>0</v>
      </c>
      <c r="L14330">
        <v>12</v>
      </c>
      <c r="M14330">
        <v>1028800</v>
      </c>
      <c r="N14330">
        <v>150000</v>
      </c>
      <c r="O14330">
        <v>3339245</v>
      </c>
      <c r="P14330" t="s">
        <v>5</v>
      </c>
      <c r="Q14330" t="s">
        <v>15</v>
      </c>
      <c r="R14330" t="s">
        <v>169</v>
      </c>
      <c r="S14330" t="s">
        <v>170</v>
      </c>
      <c r="T14330">
        <v>2154351.6129032257</v>
      </c>
      <c r="U14330">
        <v>2437313</v>
      </c>
      <c r="V14330">
        <v>282961.3870967743</v>
      </c>
      <c r="W14330">
        <v>0.13134410622760551</v>
      </c>
      <c r="X14330" t="s">
        <v>251</v>
      </c>
    </row>
    <row r="14331" spans="1:24" x14ac:dyDescent="0.35">
      <c r="A14331">
        <v>3301066617</v>
      </c>
      <c r="B14331" t="s">
        <v>168</v>
      </c>
      <c r="C14331" t="s">
        <v>168</v>
      </c>
      <c r="D14331">
        <v>0</v>
      </c>
      <c r="E14331">
        <v>0</v>
      </c>
      <c r="F14331">
        <v>66</v>
      </c>
      <c r="G14331">
        <v>2004231</v>
      </c>
      <c r="H14331">
        <v>1</v>
      </c>
      <c r="I14331">
        <v>100000</v>
      </c>
      <c r="J14331">
        <v>0</v>
      </c>
      <c r="K14331">
        <v>0</v>
      </c>
      <c r="L14331">
        <v>0</v>
      </c>
      <c r="M14331">
        <v>0</v>
      </c>
      <c r="N14331">
        <v>267000</v>
      </c>
      <c r="O14331">
        <v>2371231</v>
      </c>
      <c r="P14331" t="s">
        <v>5</v>
      </c>
      <c r="Q14331" t="s">
        <v>9</v>
      </c>
      <c r="R14331" t="s">
        <v>169</v>
      </c>
      <c r="S14331" t="s">
        <v>170</v>
      </c>
      <c r="T14331">
        <v>1529826.4516129033</v>
      </c>
      <c r="U14331">
        <v>1096670</v>
      </c>
      <c r="V14331">
        <v>-433156.45161290327</v>
      </c>
      <c r="W14331">
        <v>-0.28314090866727026</v>
      </c>
      <c r="X14331" t="s">
        <v>228</v>
      </c>
    </row>
    <row r="14332" spans="1:24" x14ac:dyDescent="0.35">
      <c r="A14332">
        <v>6001132224</v>
      </c>
      <c r="B14332" t="s">
        <v>168</v>
      </c>
      <c r="C14332" t="s">
        <v>168</v>
      </c>
      <c r="D14332">
        <v>0</v>
      </c>
      <c r="E14332">
        <v>0</v>
      </c>
      <c r="F14332">
        <v>40</v>
      </c>
      <c r="G14332">
        <v>1270952</v>
      </c>
      <c r="H14332">
        <v>19</v>
      </c>
      <c r="I14332">
        <v>595000</v>
      </c>
      <c r="J14332">
        <v>0</v>
      </c>
      <c r="K14332">
        <v>0</v>
      </c>
      <c r="L14332">
        <v>16</v>
      </c>
      <c r="M14332">
        <v>678400</v>
      </c>
      <c r="N14332">
        <v>150000</v>
      </c>
      <c r="O14332">
        <v>2694352</v>
      </c>
      <c r="P14332" t="s">
        <v>5</v>
      </c>
      <c r="Q14332" t="s">
        <v>14</v>
      </c>
      <c r="R14332" t="s">
        <v>169</v>
      </c>
      <c r="S14332" t="s">
        <v>170</v>
      </c>
      <c r="T14332">
        <v>1738291.6129032257</v>
      </c>
      <c r="U14332">
        <v>1870954</v>
      </c>
      <c r="V14332">
        <v>132662.3870967743</v>
      </c>
      <c r="W14332">
        <v>7.6317682322131652E-2</v>
      </c>
      <c r="X14332" t="s">
        <v>213</v>
      </c>
    </row>
    <row r="14333" spans="1:24" x14ac:dyDescent="0.35">
      <c r="A14333">
        <v>3300013803</v>
      </c>
      <c r="B14333" t="s">
        <v>168</v>
      </c>
      <c r="C14333" t="s">
        <v>168</v>
      </c>
      <c r="D14333">
        <v>0</v>
      </c>
      <c r="E14333">
        <v>0</v>
      </c>
      <c r="F14333">
        <v>366</v>
      </c>
      <c r="G14333">
        <v>16908486</v>
      </c>
      <c r="H14333">
        <v>69</v>
      </c>
      <c r="I14333">
        <v>2260000</v>
      </c>
      <c r="J14333">
        <v>0</v>
      </c>
      <c r="K14333">
        <v>0</v>
      </c>
      <c r="L14333">
        <v>2</v>
      </c>
      <c r="M14333">
        <v>74800</v>
      </c>
      <c r="N14333">
        <v>920700</v>
      </c>
      <c r="O14333">
        <v>20163986</v>
      </c>
      <c r="P14333" t="s">
        <v>5</v>
      </c>
      <c r="Q14333" t="s">
        <v>7</v>
      </c>
      <c r="R14333" t="s">
        <v>169</v>
      </c>
      <c r="S14333" t="s">
        <v>170</v>
      </c>
      <c r="T14333">
        <v>13009023.22580645</v>
      </c>
      <c r="U14333">
        <v>12807350</v>
      </c>
      <c r="V14333">
        <v>-201673.22580645047</v>
      </c>
      <c r="W14333">
        <v>-1.5502564820269127E-2</v>
      </c>
      <c r="X14333" t="s">
        <v>176</v>
      </c>
    </row>
    <row r="14334" spans="1:24" x14ac:dyDescent="0.35">
      <c r="A14334">
        <v>3301071568</v>
      </c>
      <c r="B14334" t="s">
        <v>168</v>
      </c>
      <c r="C14334" t="s">
        <v>168</v>
      </c>
      <c r="D14334">
        <v>0</v>
      </c>
      <c r="E14334">
        <v>0</v>
      </c>
      <c r="F14334">
        <v>278</v>
      </c>
      <c r="G14334">
        <v>8822254</v>
      </c>
      <c r="H14334">
        <v>173</v>
      </c>
      <c r="I14334">
        <v>4925000</v>
      </c>
      <c r="J14334">
        <v>0</v>
      </c>
      <c r="K14334">
        <v>0</v>
      </c>
      <c r="L14334">
        <v>133</v>
      </c>
      <c r="M14334">
        <v>6179200</v>
      </c>
      <c r="N14334">
        <v>82000</v>
      </c>
      <c r="O14334">
        <v>20008454</v>
      </c>
      <c r="P14334" t="s">
        <v>5</v>
      </c>
      <c r="Q14334" t="s">
        <v>9</v>
      </c>
      <c r="R14334" t="s">
        <v>169</v>
      </c>
      <c r="S14334" t="s">
        <v>170</v>
      </c>
      <c r="T14334">
        <v>12908680</v>
      </c>
      <c r="U14334">
        <v>10585162</v>
      </c>
      <c r="V14334">
        <v>-2323518</v>
      </c>
      <c r="W14334">
        <v>-0.17999656045389612</v>
      </c>
      <c r="X14334" t="s">
        <v>270</v>
      </c>
    </row>
    <row r="14335" spans="1:24" x14ac:dyDescent="0.35">
      <c r="A14335">
        <v>3301012887</v>
      </c>
      <c r="B14335" t="s">
        <v>168</v>
      </c>
      <c r="C14335" t="s">
        <v>168</v>
      </c>
      <c r="D14335">
        <v>0</v>
      </c>
      <c r="E14335">
        <v>0</v>
      </c>
      <c r="F14335">
        <v>0</v>
      </c>
      <c r="G14335">
        <v>0</v>
      </c>
      <c r="H14335">
        <v>19</v>
      </c>
      <c r="I14335">
        <v>725000</v>
      </c>
      <c r="J14335">
        <v>0</v>
      </c>
      <c r="K14335">
        <v>0</v>
      </c>
      <c r="L14335">
        <v>2</v>
      </c>
      <c r="M14335">
        <v>74800</v>
      </c>
      <c r="N14335">
        <v>30000</v>
      </c>
      <c r="O14335">
        <v>829800</v>
      </c>
      <c r="P14335" t="s">
        <v>5</v>
      </c>
      <c r="Q14335" t="s">
        <v>15</v>
      </c>
      <c r="R14335" t="s">
        <v>207</v>
      </c>
      <c r="S14335" t="s">
        <v>170</v>
      </c>
      <c r="T14335">
        <v>535354.83870967745</v>
      </c>
      <c r="U14335">
        <v>594800</v>
      </c>
      <c r="V14335">
        <v>59445.161290322547</v>
      </c>
      <c r="W14335">
        <v>0.11103880453121229</v>
      </c>
      <c r="X14335" t="s">
        <v>329</v>
      </c>
    </row>
    <row r="14336" spans="1:24" x14ac:dyDescent="0.35">
      <c r="A14336">
        <v>3300006481</v>
      </c>
      <c r="B14336" t="s">
        <v>168</v>
      </c>
      <c r="C14336" t="s">
        <v>168</v>
      </c>
      <c r="D14336">
        <v>0</v>
      </c>
      <c r="E14336">
        <v>0</v>
      </c>
      <c r="F14336">
        <v>1</v>
      </c>
      <c r="G14336">
        <v>61199</v>
      </c>
      <c r="H14336">
        <v>1</v>
      </c>
      <c r="I14336">
        <v>5000</v>
      </c>
      <c r="J14336">
        <v>0</v>
      </c>
      <c r="K14336">
        <v>0</v>
      </c>
      <c r="L14336">
        <v>5</v>
      </c>
      <c r="M14336">
        <v>112000</v>
      </c>
      <c r="N14336">
        <v>165000</v>
      </c>
      <c r="O14336">
        <v>343199</v>
      </c>
      <c r="P14336" t="s">
        <v>5</v>
      </c>
      <c r="Q14336" t="s">
        <v>9</v>
      </c>
      <c r="R14336" t="s">
        <v>169</v>
      </c>
      <c r="S14336" t="s">
        <v>170</v>
      </c>
      <c r="T14336">
        <v>221418.70967741936</v>
      </c>
      <c r="U14336">
        <v>138598</v>
      </c>
      <c r="V14336">
        <v>-82820.709677419363</v>
      </c>
      <c r="W14336">
        <v>-0.37404567029624214</v>
      </c>
      <c r="X14336" t="s">
        <v>228</v>
      </c>
    </row>
    <row r="14337" spans="1:24" x14ac:dyDescent="0.35">
      <c r="A14337">
        <v>3300015509</v>
      </c>
      <c r="B14337" t="s">
        <v>168</v>
      </c>
      <c r="C14337" t="s">
        <v>168</v>
      </c>
      <c r="D14337">
        <v>0</v>
      </c>
      <c r="E14337">
        <v>0</v>
      </c>
      <c r="F14337">
        <v>166</v>
      </c>
      <c r="G14337">
        <v>7449624</v>
      </c>
      <c r="H14337">
        <v>99</v>
      </c>
      <c r="I14337">
        <v>3770000</v>
      </c>
      <c r="J14337">
        <v>0</v>
      </c>
      <c r="K14337">
        <v>0</v>
      </c>
      <c r="L14337">
        <v>45</v>
      </c>
      <c r="M14337">
        <v>2218000</v>
      </c>
      <c r="N14337">
        <v>1031100</v>
      </c>
      <c r="O14337">
        <v>14468724</v>
      </c>
      <c r="P14337" t="s">
        <v>5</v>
      </c>
      <c r="Q14337" t="s">
        <v>8</v>
      </c>
      <c r="R14337" t="s">
        <v>169</v>
      </c>
      <c r="S14337" t="s">
        <v>170</v>
      </c>
      <c r="T14337">
        <v>9334660.6451612916</v>
      </c>
      <c r="U14337">
        <v>7564167</v>
      </c>
      <c r="V14337">
        <v>-1770493.6451612916</v>
      </c>
      <c r="W14337">
        <v>-0.18966877452358633</v>
      </c>
      <c r="X14337" t="s">
        <v>418</v>
      </c>
    </row>
    <row r="14338" spans="1:24" x14ac:dyDescent="0.35">
      <c r="A14338">
        <v>3301071224</v>
      </c>
      <c r="B14338" t="s">
        <v>168</v>
      </c>
      <c r="C14338" t="s">
        <v>168</v>
      </c>
      <c r="D14338">
        <v>0</v>
      </c>
      <c r="E14338">
        <v>0</v>
      </c>
      <c r="F14338">
        <v>36</v>
      </c>
      <c r="G14338">
        <v>1033842</v>
      </c>
      <c r="H14338">
        <v>75</v>
      </c>
      <c r="I14338">
        <v>1945000</v>
      </c>
      <c r="J14338">
        <v>0</v>
      </c>
      <c r="K14338">
        <v>0</v>
      </c>
      <c r="L14338">
        <v>19</v>
      </c>
      <c r="M14338">
        <v>935600</v>
      </c>
      <c r="N14338">
        <v>27000</v>
      </c>
      <c r="O14338">
        <v>3941442</v>
      </c>
      <c r="P14338" t="s">
        <v>5</v>
      </c>
      <c r="Q14338" t="s">
        <v>13</v>
      </c>
      <c r="R14338" t="s">
        <v>169</v>
      </c>
      <c r="S14338" t="s">
        <v>170</v>
      </c>
      <c r="T14338">
        <v>2542865.8064516131</v>
      </c>
      <c r="U14338">
        <v>2720363</v>
      </c>
      <c r="V14338">
        <v>177497.19354838692</v>
      </c>
      <c r="W14338">
        <v>6.9802029308055236E-2</v>
      </c>
      <c r="X14338" t="s">
        <v>297</v>
      </c>
    </row>
    <row r="14339" spans="1:24" x14ac:dyDescent="0.35">
      <c r="A14339">
        <v>6001132571</v>
      </c>
      <c r="B14339" t="s">
        <v>168</v>
      </c>
      <c r="C14339" t="s">
        <v>168</v>
      </c>
      <c r="D14339">
        <v>0</v>
      </c>
      <c r="E14339">
        <v>0</v>
      </c>
      <c r="F14339">
        <v>66</v>
      </c>
      <c r="G14339">
        <v>1223245</v>
      </c>
      <c r="H14339">
        <v>53</v>
      </c>
      <c r="I14339">
        <v>940000</v>
      </c>
      <c r="J14339">
        <v>0</v>
      </c>
      <c r="K14339">
        <v>0</v>
      </c>
      <c r="L14339">
        <v>16</v>
      </c>
      <c r="M14339">
        <v>968400</v>
      </c>
      <c r="N14339">
        <v>150000</v>
      </c>
      <c r="O14339">
        <v>3281645</v>
      </c>
      <c r="P14339" t="s">
        <v>5</v>
      </c>
      <c r="Q14339" t="s">
        <v>13</v>
      </c>
      <c r="R14339" t="s">
        <v>169</v>
      </c>
      <c r="S14339" t="s">
        <v>170</v>
      </c>
      <c r="T14339">
        <v>2117190.3225806453</v>
      </c>
      <c r="U14339">
        <v>2342207</v>
      </c>
      <c r="V14339">
        <v>225016.67741935467</v>
      </c>
      <c r="W14339">
        <v>0.10628079819724556</v>
      </c>
      <c r="X14339" t="s">
        <v>387</v>
      </c>
    </row>
    <row r="14340" spans="1:24" x14ac:dyDescent="0.35">
      <c r="A14340">
        <v>3300009304</v>
      </c>
      <c r="B14340" t="s">
        <v>168</v>
      </c>
      <c r="C14340" t="s">
        <v>168</v>
      </c>
      <c r="D14340">
        <v>0</v>
      </c>
      <c r="E14340">
        <v>0</v>
      </c>
      <c r="F14340">
        <v>138</v>
      </c>
      <c r="G14340">
        <v>4701977</v>
      </c>
      <c r="H14340">
        <v>49</v>
      </c>
      <c r="I14340">
        <v>755000</v>
      </c>
      <c r="J14340">
        <v>0</v>
      </c>
      <c r="K14340">
        <v>0</v>
      </c>
      <c r="L14340">
        <v>0</v>
      </c>
      <c r="M14340">
        <v>0</v>
      </c>
      <c r="N14340">
        <v>1849200</v>
      </c>
      <c r="O14340">
        <v>7306177</v>
      </c>
      <c r="P14340" t="s">
        <v>5</v>
      </c>
      <c r="Q14340" t="s">
        <v>17</v>
      </c>
      <c r="R14340" t="s">
        <v>169</v>
      </c>
      <c r="S14340" t="s">
        <v>170</v>
      </c>
      <c r="T14340">
        <v>4713662.5806451607</v>
      </c>
      <c r="U14340">
        <v>4853310</v>
      </c>
      <c r="V14340">
        <v>139647.41935483925</v>
      </c>
      <c r="W14340">
        <v>2.9626095836440935E-2</v>
      </c>
      <c r="X14340" t="s">
        <v>332</v>
      </c>
    </row>
    <row r="14341" spans="1:24" x14ac:dyDescent="0.35">
      <c r="A14341">
        <v>3301050482</v>
      </c>
      <c r="B14341" t="s">
        <v>168</v>
      </c>
      <c r="C14341" t="s">
        <v>168</v>
      </c>
      <c r="D14341">
        <v>0</v>
      </c>
      <c r="E14341">
        <v>0</v>
      </c>
      <c r="F14341">
        <v>193</v>
      </c>
      <c r="G14341">
        <v>4475980</v>
      </c>
      <c r="H14341">
        <v>101</v>
      </c>
      <c r="I14341">
        <v>2921000</v>
      </c>
      <c r="J14341">
        <v>0</v>
      </c>
      <c r="K14341">
        <v>0</v>
      </c>
      <c r="L14341">
        <v>35</v>
      </c>
      <c r="M14341">
        <v>1554000</v>
      </c>
      <c r="N14341">
        <v>171000</v>
      </c>
      <c r="O14341">
        <v>9121980</v>
      </c>
      <c r="P14341" t="s">
        <v>5</v>
      </c>
      <c r="Q14341" t="s">
        <v>13</v>
      </c>
      <c r="R14341" t="s">
        <v>207</v>
      </c>
      <c r="S14341" t="s">
        <v>170</v>
      </c>
      <c r="T14341">
        <v>5885148.3870967748</v>
      </c>
      <c r="U14341">
        <v>6214541</v>
      </c>
      <c r="V14341">
        <v>329392.61290322524</v>
      </c>
      <c r="W14341">
        <v>5.5970145735903643E-2</v>
      </c>
      <c r="X14341" t="s">
        <v>399</v>
      </c>
    </row>
    <row r="14342" spans="1:24" x14ac:dyDescent="0.35">
      <c r="A14342">
        <v>3300001172</v>
      </c>
      <c r="B14342" t="s">
        <v>168</v>
      </c>
      <c r="C14342" t="s">
        <v>168</v>
      </c>
      <c r="D14342">
        <v>0</v>
      </c>
      <c r="E14342">
        <v>0</v>
      </c>
      <c r="F14342">
        <v>165</v>
      </c>
      <c r="G14342">
        <v>6339246</v>
      </c>
      <c r="H14342">
        <v>141</v>
      </c>
      <c r="I14342">
        <v>5025000</v>
      </c>
      <c r="J14342">
        <v>0</v>
      </c>
      <c r="K14342">
        <v>0</v>
      </c>
      <c r="L14342">
        <v>36</v>
      </c>
      <c r="M14342">
        <v>5546400</v>
      </c>
      <c r="N14342">
        <v>60000</v>
      </c>
      <c r="O14342">
        <v>16970646</v>
      </c>
      <c r="P14342" t="s">
        <v>5</v>
      </c>
      <c r="Q14342" t="s">
        <v>13</v>
      </c>
      <c r="R14342" t="s">
        <v>169</v>
      </c>
      <c r="S14342" t="s">
        <v>170</v>
      </c>
      <c r="T14342">
        <v>10948803.870967742</v>
      </c>
      <c r="U14342">
        <v>10180888</v>
      </c>
      <c r="V14342">
        <v>-767915.87096774206</v>
      </c>
      <c r="W14342">
        <v>-7.013696473310449E-2</v>
      </c>
      <c r="X14342" t="s">
        <v>375</v>
      </c>
    </row>
    <row r="14343" spans="1:24" x14ac:dyDescent="0.35">
      <c r="A14343">
        <v>3300005977</v>
      </c>
      <c r="B14343" t="s">
        <v>168</v>
      </c>
      <c r="C14343" t="s">
        <v>168</v>
      </c>
      <c r="D14343">
        <v>0</v>
      </c>
      <c r="E14343">
        <v>0</v>
      </c>
      <c r="F14343">
        <v>57</v>
      </c>
      <c r="G14343">
        <v>2053433</v>
      </c>
      <c r="H14343">
        <v>23</v>
      </c>
      <c r="I14343">
        <v>1225000</v>
      </c>
      <c r="J14343">
        <v>0</v>
      </c>
      <c r="K14343">
        <v>0</v>
      </c>
      <c r="L14343">
        <v>0</v>
      </c>
      <c r="M14343">
        <v>0</v>
      </c>
      <c r="N14343">
        <v>30000</v>
      </c>
      <c r="O14343">
        <v>3308433</v>
      </c>
      <c r="P14343" t="s">
        <v>5</v>
      </c>
      <c r="Q14343" t="s">
        <v>14</v>
      </c>
      <c r="R14343" t="s">
        <v>169</v>
      </c>
      <c r="S14343" t="s">
        <v>170</v>
      </c>
      <c r="T14343">
        <v>2134472.9032258065</v>
      </c>
      <c r="U14343">
        <v>2271445</v>
      </c>
      <c r="V14343">
        <v>136972.09677419346</v>
      </c>
      <c r="W14343">
        <v>6.4171391713236936E-2</v>
      </c>
      <c r="X14343" t="s">
        <v>183</v>
      </c>
    </row>
    <row r="14344" spans="1:24" x14ac:dyDescent="0.35">
      <c r="A14344">
        <v>3301064701</v>
      </c>
      <c r="B14344" t="s">
        <v>168</v>
      </c>
      <c r="C14344" t="s">
        <v>168</v>
      </c>
      <c r="D14344">
        <v>0</v>
      </c>
      <c r="E14344">
        <v>0</v>
      </c>
      <c r="F14344">
        <v>29</v>
      </c>
      <c r="G14344">
        <v>1099895</v>
      </c>
      <c r="H14344">
        <v>62</v>
      </c>
      <c r="I14344">
        <v>2260000</v>
      </c>
      <c r="J14344">
        <v>0</v>
      </c>
      <c r="K14344">
        <v>0</v>
      </c>
      <c r="L14344">
        <v>18</v>
      </c>
      <c r="M14344">
        <v>1493200</v>
      </c>
      <c r="N14344">
        <v>150000</v>
      </c>
      <c r="O14344">
        <v>5003095</v>
      </c>
      <c r="P14344" t="s">
        <v>5</v>
      </c>
      <c r="Q14344" t="s">
        <v>13</v>
      </c>
      <c r="R14344" t="s">
        <v>169</v>
      </c>
      <c r="S14344" t="s">
        <v>170</v>
      </c>
      <c r="T14344">
        <v>3227803.2258064514</v>
      </c>
      <c r="U14344">
        <v>3060370</v>
      </c>
      <c r="V14344">
        <v>-167433.2258064514</v>
      </c>
      <c r="W14344">
        <v>-5.1872191113700561E-2</v>
      </c>
      <c r="X14344" t="s">
        <v>186</v>
      </c>
    </row>
    <row r="14345" spans="1:24" x14ac:dyDescent="0.35">
      <c r="A14345">
        <v>3300014905</v>
      </c>
      <c r="B14345" t="s">
        <v>168</v>
      </c>
      <c r="C14345" t="s">
        <v>168</v>
      </c>
      <c r="D14345">
        <v>0</v>
      </c>
      <c r="E14345">
        <v>0</v>
      </c>
      <c r="F14345">
        <v>158</v>
      </c>
      <c r="G14345">
        <v>5954492</v>
      </c>
      <c r="H14345">
        <v>80</v>
      </c>
      <c r="I14345">
        <v>3230000</v>
      </c>
      <c r="J14345">
        <v>0</v>
      </c>
      <c r="K14345">
        <v>0</v>
      </c>
      <c r="L14345">
        <v>1</v>
      </c>
      <c r="M14345">
        <v>52400</v>
      </c>
      <c r="N14345">
        <v>1019100</v>
      </c>
      <c r="O14345">
        <v>10255992</v>
      </c>
      <c r="P14345" t="s">
        <v>5</v>
      </c>
      <c r="Q14345" t="s">
        <v>7</v>
      </c>
      <c r="R14345" t="s">
        <v>169</v>
      </c>
      <c r="S14345" t="s">
        <v>170</v>
      </c>
      <c r="T14345">
        <v>6616769.0322580645</v>
      </c>
      <c r="U14345">
        <v>8370987</v>
      </c>
      <c r="V14345">
        <v>1754217.9677419355</v>
      </c>
      <c r="W14345">
        <v>0.26511700184633535</v>
      </c>
      <c r="X14345" t="s">
        <v>317</v>
      </c>
    </row>
    <row r="14346" spans="1:24" x14ac:dyDescent="0.35">
      <c r="A14346">
        <v>3301036617</v>
      </c>
      <c r="B14346" t="s">
        <v>168</v>
      </c>
      <c r="C14346" t="s">
        <v>168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95000</v>
      </c>
      <c r="O14346">
        <v>95000</v>
      </c>
      <c r="P14346" t="s">
        <v>5</v>
      </c>
      <c r="Q14346" t="s">
        <v>9</v>
      </c>
      <c r="R14346" t="s">
        <v>169</v>
      </c>
      <c r="S14346" t="s">
        <v>170</v>
      </c>
      <c r="T14346">
        <v>61290.322580645159</v>
      </c>
      <c r="U14346">
        <v>44000</v>
      </c>
      <c r="V14346">
        <v>-17290.322580645159</v>
      </c>
      <c r="W14346">
        <v>-0.28210526315789475</v>
      </c>
      <c r="X14346" t="s">
        <v>243</v>
      </c>
    </row>
    <row r="14347" spans="1:24" x14ac:dyDescent="0.35">
      <c r="A14347">
        <v>3301071866</v>
      </c>
      <c r="B14347" t="s">
        <v>168</v>
      </c>
      <c r="C14347" t="s">
        <v>168</v>
      </c>
      <c r="D14347">
        <v>0</v>
      </c>
      <c r="E14347">
        <v>0</v>
      </c>
      <c r="F14347">
        <v>17</v>
      </c>
      <c r="G14347">
        <v>841275</v>
      </c>
      <c r="H14347">
        <v>1</v>
      </c>
      <c r="I14347">
        <v>5000</v>
      </c>
      <c r="J14347">
        <v>0</v>
      </c>
      <c r="K14347">
        <v>0</v>
      </c>
      <c r="L14347">
        <v>0</v>
      </c>
      <c r="M14347">
        <v>0</v>
      </c>
      <c r="N14347">
        <v>1730200</v>
      </c>
      <c r="O14347">
        <v>2576475</v>
      </c>
      <c r="P14347" t="s">
        <v>5</v>
      </c>
      <c r="Q14347" t="s">
        <v>16</v>
      </c>
      <c r="R14347" t="s">
        <v>169</v>
      </c>
      <c r="S14347" t="s">
        <v>170</v>
      </c>
      <c r="T14347">
        <v>1662241.935483871</v>
      </c>
      <c r="U14347">
        <v>424800</v>
      </c>
      <c r="V14347">
        <v>-1237441.935483871</v>
      </c>
      <c r="W14347">
        <v>-0.74444153349052478</v>
      </c>
      <c r="X14347" t="s">
        <v>330</v>
      </c>
    </row>
    <row r="14348" spans="1:24" x14ac:dyDescent="0.35">
      <c r="A14348">
        <v>3300013324</v>
      </c>
      <c r="B14348" t="s">
        <v>168</v>
      </c>
      <c r="C14348" t="s">
        <v>168</v>
      </c>
      <c r="D14348">
        <v>0</v>
      </c>
      <c r="E14348">
        <v>0</v>
      </c>
      <c r="F14348">
        <v>37</v>
      </c>
      <c r="G14348">
        <v>1647390</v>
      </c>
      <c r="H14348">
        <v>42</v>
      </c>
      <c r="I14348">
        <v>1937000</v>
      </c>
      <c r="J14348">
        <v>86</v>
      </c>
      <c r="K14348">
        <v>2369300</v>
      </c>
      <c r="L14348">
        <v>15</v>
      </c>
      <c r="M14348">
        <v>833358</v>
      </c>
      <c r="N14348">
        <v>903000</v>
      </c>
      <c r="O14348">
        <v>7690048</v>
      </c>
      <c r="P14348" t="s">
        <v>5</v>
      </c>
      <c r="Q14348" t="s">
        <v>16</v>
      </c>
      <c r="R14348" t="s">
        <v>169</v>
      </c>
      <c r="S14348" t="s">
        <v>170</v>
      </c>
      <c r="T14348">
        <v>4961321.2903225804</v>
      </c>
      <c r="U14348">
        <v>2831805</v>
      </c>
      <c r="V14348">
        <v>-2129516.2903225804</v>
      </c>
      <c r="W14348">
        <v>-0.4292236212309728</v>
      </c>
      <c r="X14348" t="s">
        <v>377</v>
      </c>
    </row>
    <row r="14349" spans="1:24" x14ac:dyDescent="0.35">
      <c r="A14349">
        <v>3300010755</v>
      </c>
      <c r="B14349" t="s">
        <v>168</v>
      </c>
      <c r="C14349" t="s">
        <v>168</v>
      </c>
      <c r="D14349">
        <v>0</v>
      </c>
      <c r="E14349">
        <v>0</v>
      </c>
      <c r="F14349">
        <v>29</v>
      </c>
      <c r="G14349">
        <v>1226376</v>
      </c>
      <c r="H14349">
        <v>36</v>
      </c>
      <c r="I14349">
        <v>945000</v>
      </c>
      <c r="J14349">
        <v>0</v>
      </c>
      <c r="K14349">
        <v>0</v>
      </c>
      <c r="L14349">
        <v>0</v>
      </c>
      <c r="M14349">
        <v>0</v>
      </c>
      <c r="N14349">
        <v>1386600</v>
      </c>
      <c r="O14349">
        <v>3557976</v>
      </c>
      <c r="P14349" t="s">
        <v>5</v>
      </c>
      <c r="Q14349" t="s">
        <v>16</v>
      </c>
      <c r="R14349" t="s">
        <v>169</v>
      </c>
      <c r="S14349" t="s">
        <v>170</v>
      </c>
      <c r="T14349">
        <v>2295468.3870967743</v>
      </c>
      <c r="U14349">
        <v>1538950</v>
      </c>
      <c r="V14349">
        <v>-756518.3870967743</v>
      </c>
      <c r="W14349">
        <v>-0.32957037933926481</v>
      </c>
      <c r="X14349" t="s">
        <v>330</v>
      </c>
    </row>
    <row r="14350" spans="1:24" x14ac:dyDescent="0.35">
      <c r="A14350">
        <v>6001140920</v>
      </c>
      <c r="B14350" t="s">
        <v>168</v>
      </c>
      <c r="C14350" t="s">
        <v>168</v>
      </c>
      <c r="D14350">
        <v>0</v>
      </c>
      <c r="E14350">
        <v>0</v>
      </c>
      <c r="F14350">
        <v>111</v>
      </c>
      <c r="G14350">
        <v>4003386</v>
      </c>
      <c r="H14350">
        <v>28</v>
      </c>
      <c r="I14350">
        <v>1430000</v>
      </c>
      <c r="J14350">
        <v>0</v>
      </c>
      <c r="K14350">
        <v>0</v>
      </c>
      <c r="L14350">
        <v>3</v>
      </c>
      <c r="M14350">
        <v>177200</v>
      </c>
      <c r="N14350">
        <v>202000</v>
      </c>
      <c r="O14350">
        <v>5812586</v>
      </c>
      <c r="P14350" t="s">
        <v>5</v>
      </c>
      <c r="Q14350" t="s">
        <v>14</v>
      </c>
      <c r="R14350" t="s">
        <v>169</v>
      </c>
      <c r="S14350" t="s">
        <v>170</v>
      </c>
      <c r="T14350">
        <v>3750055.4838709678</v>
      </c>
      <c r="U14350">
        <v>2738444</v>
      </c>
      <c r="V14350">
        <v>-1011611.4838709678</v>
      </c>
      <c r="W14350">
        <v>-0.26975907109159336</v>
      </c>
      <c r="X14350" t="s">
        <v>324</v>
      </c>
    </row>
    <row r="14351" spans="1:24" x14ac:dyDescent="0.35">
      <c r="A14351">
        <v>3301034635</v>
      </c>
      <c r="B14351" t="s">
        <v>168</v>
      </c>
      <c r="C14351" t="s">
        <v>168</v>
      </c>
      <c r="D14351">
        <v>0</v>
      </c>
      <c r="E14351">
        <v>0</v>
      </c>
      <c r="F14351">
        <v>5</v>
      </c>
      <c r="G14351">
        <v>9070</v>
      </c>
      <c r="H14351">
        <v>0</v>
      </c>
      <c r="I14351">
        <v>0</v>
      </c>
      <c r="J14351">
        <v>0</v>
      </c>
      <c r="K14351">
        <v>0</v>
      </c>
      <c r="L14351">
        <v>1</v>
      </c>
      <c r="M14351">
        <v>20000</v>
      </c>
      <c r="N14351">
        <v>8473000</v>
      </c>
      <c r="O14351">
        <v>8502070</v>
      </c>
      <c r="P14351" t="s">
        <v>5</v>
      </c>
      <c r="Q14351" t="s">
        <v>7</v>
      </c>
      <c r="R14351" t="s">
        <v>169</v>
      </c>
      <c r="S14351" t="s">
        <v>170</v>
      </c>
      <c r="T14351">
        <v>5485206.4516129028</v>
      </c>
      <c r="U14351">
        <v>4651503</v>
      </c>
      <c r="V14351">
        <v>-833703.45161290281</v>
      </c>
      <c r="W14351">
        <v>-0.15199126212792879</v>
      </c>
      <c r="X14351" t="s">
        <v>288</v>
      </c>
    </row>
    <row r="14352" spans="1:24" x14ac:dyDescent="0.35">
      <c r="A14352">
        <v>3301003491</v>
      </c>
      <c r="B14352" t="s">
        <v>168</v>
      </c>
      <c r="C14352" t="s">
        <v>168</v>
      </c>
      <c r="D14352">
        <v>0</v>
      </c>
      <c r="E14352">
        <v>0</v>
      </c>
      <c r="F14352">
        <v>0</v>
      </c>
      <c r="G14352">
        <v>0</v>
      </c>
      <c r="H14352">
        <v>102</v>
      </c>
      <c r="I14352">
        <v>2191000</v>
      </c>
      <c r="J14352">
        <v>0</v>
      </c>
      <c r="K14352">
        <v>0</v>
      </c>
      <c r="L14352">
        <v>0</v>
      </c>
      <c r="M14352">
        <v>0</v>
      </c>
      <c r="N14352">
        <v>30000</v>
      </c>
      <c r="O14352">
        <v>2221000</v>
      </c>
      <c r="P14352" t="s">
        <v>5</v>
      </c>
      <c r="Q14352" t="s">
        <v>9</v>
      </c>
      <c r="R14352" t="s">
        <v>169</v>
      </c>
      <c r="S14352" t="s">
        <v>170</v>
      </c>
      <c r="T14352">
        <v>1432903.2258064514</v>
      </c>
      <c r="U14352">
        <v>1540000</v>
      </c>
      <c r="V14352">
        <v>107096.7741935486</v>
      </c>
      <c r="W14352">
        <v>7.4741107609185287E-2</v>
      </c>
      <c r="X14352" t="s">
        <v>209</v>
      </c>
    </row>
    <row r="14353" spans="1:24" x14ac:dyDescent="0.35">
      <c r="A14353">
        <v>3300017202</v>
      </c>
      <c r="B14353" t="s">
        <v>168</v>
      </c>
      <c r="C14353" t="s">
        <v>168</v>
      </c>
      <c r="D14353">
        <v>0</v>
      </c>
      <c r="E14353">
        <v>0</v>
      </c>
      <c r="F14353">
        <v>241</v>
      </c>
      <c r="G14353">
        <v>9366433</v>
      </c>
      <c r="H14353">
        <v>76</v>
      </c>
      <c r="I14353">
        <v>3700000</v>
      </c>
      <c r="J14353">
        <v>0</v>
      </c>
      <c r="K14353">
        <v>0</v>
      </c>
      <c r="L14353">
        <v>2</v>
      </c>
      <c r="M14353">
        <v>608750</v>
      </c>
      <c r="N14353">
        <v>2623500</v>
      </c>
      <c r="O14353">
        <v>16298683</v>
      </c>
      <c r="P14353" t="s">
        <v>5</v>
      </c>
      <c r="Q14353" t="s">
        <v>7</v>
      </c>
      <c r="R14353" t="s">
        <v>169</v>
      </c>
      <c r="S14353" t="s">
        <v>170</v>
      </c>
      <c r="T14353">
        <v>10515279.35483871</v>
      </c>
      <c r="U14353">
        <v>12266459</v>
      </c>
      <c r="V14353">
        <v>1751179.6451612897</v>
      </c>
      <c r="W14353">
        <v>0.16653667354595458</v>
      </c>
      <c r="X14353" t="s">
        <v>351</v>
      </c>
    </row>
    <row r="14354" spans="1:24" x14ac:dyDescent="0.35">
      <c r="A14354">
        <v>3300016979</v>
      </c>
      <c r="B14354" t="s">
        <v>168</v>
      </c>
      <c r="C14354" t="s">
        <v>168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356100</v>
      </c>
      <c r="O14354">
        <v>356100</v>
      </c>
      <c r="P14354" t="s">
        <v>5</v>
      </c>
      <c r="Q14354" t="s">
        <v>6</v>
      </c>
      <c r="R14354" t="s">
        <v>169</v>
      </c>
      <c r="S14354" t="s">
        <v>170</v>
      </c>
      <c r="T14354">
        <v>229741.93548387097</v>
      </c>
      <c r="U14354">
        <v>378900</v>
      </c>
      <c r="V14354">
        <v>149158.06451612903</v>
      </c>
      <c r="W14354">
        <v>0.64924178601516425</v>
      </c>
      <c r="X14354" t="s">
        <v>245</v>
      </c>
    </row>
    <row r="14355" spans="1:24" x14ac:dyDescent="0.35">
      <c r="A14355">
        <v>3300010768</v>
      </c>
      <c r="B14355" t="s">
        <v>168</v>
      </c>
      <c r="C14355" t="s">
        <v>168</v>
      </c>
      <c r="D14355">
        <v>0</v>
      </c>
      <c r="E14355">
        <v>0</v>
      </c>
      <c r="F14355">
        <v>0</v>
      </c>
      <c r="G14355">
        <v>0</v>
      </c>
      <c r="H14355">
        <v>1</v>
      </c>
      <c r="I14355">
        <v>14000</v>
      </c>
      <c r="J14355">
        <v>0</v>
      </c>
      <c r="K14355">
        <v>0</v>
      </c>
      <c r="L14355">
        <v>0</v>
      </c>
      <c r="M14355">
        <v>0</v>
      </c>
      <c r="N14355">
        <v>2353000</v>
      </c>
      <c r="O14355">
        <v>2367000</v>
      </c>
      <c r="P14355" t="s">
        <v>5</v>
      </c>
      <c r="Q14355" t="s">
        <v>16</v>
      </c>
      <c r="R14355" t="s">
        <v>169</v>
      </c>
      <c r="S14355" t="s">
        <v>170</v>
      </c>
      <c r="T14355">
        <v>1527096.7741935486</v>
      </c>
      <c r="U14355">
        <v>1902000</v>
      </c>
      <c r="V14355">
        <v>374903.2258064514</v>
      </c>
      <c r="W14355">
        <v>0.24550063371356123</v>
      </c>
      <c r="X14355" t="s">
        <v>194</v>
      </c>
    </row>
    <row r="14356" spans="1:24" x14ac:dyDescent="0.35">
      <c r="A14356">
        <v>3300011228</v>
      </c>
      <c r="B14356" t="s">
        <v>168</v>
      </c>
      <c r="C14356" t="s">
        <v>168</v>
      </c>
      <c r="D14356">
        <v>0</v>
      </c>
      <c r="E14356">
        <v>0</v>
      </c>
      <c r="F14356">
        <v>20</v>
      </c>
      <c r="G14356">
        <v>823334</v>
      </c>
      <c r="H14356">
        <v>1</v>
      </c>
      <c r="I14356">
        <v>50000</v>
      </c>
      <c r="J14356">
        <v>0</v>
      </c>
      <c r="K14356">
        <v>0</v>
      </c>
      <c r="L14356">
        <v>0</v>
      </c>
      <c r="M14356">
        <v>0</v>
      </c>
      <c r="N14356">
        <v>331000</v>
      </c>
      <c r="O14356">
        <v>1204334</v>
      </c>
      <c r="P14356" t="s">
        <v>5</v>
      </c>
      <c r="Q14356" t="s">
        <v>12</v>
      </c>
      <c r="R14356" t="s">
        <v>169</v>
      </c>
      <c r="S14356" t="s">
        <v>170</v>
      </c>
      <c r="T14356">
        <v>776989.67741935491</v>
      </c>
      <c r="U14356">
        <v>1088489</v>
      </c>
      <c r="V14356">
        <v>311499.32258064509</v>
      </c>
      <c r="W14356">
        <v>0.40090535515895076</v>
      </c>
      <c r="X14356" t="s">
        <v>413</v>
      </c>
    </row>
    <row r="14357" spans="1:24" x14ac:dyDescent="0.35">
      <c r="A14357">
        <v>3300016403</v>
      </c>
      <c r="B14357" t="s">
        <v>168</v>
      </c>
      <c r="C14357" t="s">
        <v>168</v>
      </c>
      <c r="D14357">
        <v>0</v>
      </c>
      <c r="E14357">
        <v>0</v>
      </c>
      <c r="F14357">
        <v>32</v>
      </c>
      <c r="G14357">
        <v>948958</v>
      </c>
      <c r="H14357">
        <v>46</v>
      </c>
      <c r="I14357">
        <v>1410000</v>
      </c>
      <c r="J14357">
        <v>0</v>
      </c>
      <c r="K14357">
        <v>0</v>
      </c>
      <c r="L14357">
        <v>3</v>
      </c>
      <c r="M14357">
        <v>207200</v>
      </c>
      <c r="N14357">
        <v>1380000</v>
      </c>
      <c r="O14357">
        <v>3946158</v>
      </c>
      <c r="P14357" t="s">
        <v>5</v>
      </c>
      <c r="Q14357" t="s">
        <v>7</v>
      </c>
      <c r="R14357" t="s">
        <v>169</v>
      </c>
      <c r="S14357" t="s">
        <v>170</v>
      </c>
      <c r="T14357">
        <v>2545908.3870967743</v>
      </c>
      <c r="U14357">
        <v>3649073</v>
      </c>
      <c r="V14357">
        <v>1103164.6129032257</v>
      </c>
      <c r="W14357">
        <v>0.43330884115638546</v>
      </c>
      <c r="X14357" t="s">
        <v>401</v>
      </c>
    </row>
    <row r="14358" spans="1:24" x14ac:dyDescent="0.35">
      <c r="A14358">
        <v>3301074792</v>
      </c>
      <c r="B14358" t="s">
        <v>168</v>
      </c>
      <c r="C14358" t="s">
        <v>168</v>
      </c>
      <c r="D14358">
        <v>0</v>
      </c>
      <c r="E14358">
        <v>0</v>
      </c>
      <c r="F14358">
        <v>35</v>
      </c>
      <c r="G14358">
        <v>2649059</v>
      </c>
      <c r="H14358">
        <v>2</v>
      </c>
      <c r="I14358">
        <v>25000</v>
      </c>
      <c r="J14358">
        <v>2</v>
      </c>
      <c r="K14358">
        <v>169398</v>
      </c>
      <c r="L14358">
        <v>16</v>
      </c>
      <c r="M14358">
        <v>928400</v>
      </c>
      <c r="N14358">
        <v>81000</v>
      </c>
      <c r="O14358">
        <v>3852857</v>
      </c>
      <c r="P14358" t="s">
        <v>5</v>
      </c>
      <c r="Q14358" t="s">
        <v>13</v>
      </c>
      <c r="R14358" t="s">
        <v>169</v>
      </c>
      <c r="S14358" t="s">
        <v>170</v>
      </c>
      <c r="T14358">
        <v>2485714.1935483869</v>
      </c>
      <c r="U14358">
        <v>2272268</v>
      </c>
      <c r="V14358">
        <v>-213446.19354838692</v>
      </c>
      <c r="W14358">
        <v>-8.5869161507940661E-2</v>
      </c>
      <c r="X14358" t="s">
        <v>375</v>
      </c>
    </row>
    <row r="14359" spans="1:24" x14ac:dyDescent="0.35">
      <c r="A14359">
        <v>3300024648</v>
      </c>
      <c r="B14359" t="s">
        <v>168</v>
      </c>
      <c r="C14359" t="s">
        <v>168</v>
      </c>
      <c r="D14359">
        <v>0</v>
      </c>
      <c r="E14359">
        <v>0</v>
      </c>
      <c r="F14359">
        <v>30</v>
      </c>
      <c r="G14359">
        <v>1044084</v>
      </c>
      <c r="H14359">
        <v>3</v>
      </c>
      <c r="I14359">
        <v>50000</v>
      </c>
      <c r="J14359">
        <v>0</v>
      </c>
      <c r="K14359">
        <v>0</v>
      </c>
      <c r="L14359">
        <v>0</v>
      </c>
      <c r="M14359">
        <v>0</v>
      </c>
      <c r="N14359">
        <v>303000</v>
      </c>
      <c r="O14359">
        <v>1397084</v>
      </c>
      <c r="P14359" t="s">
        <v>5</v>
      </c>
      <c r="Q14359" t="s">
        <v>12</v>
      </c>
      <c r="R14359" t="s">
        <v>169</v>
      </c>
      <c r="S14359" t="s">
        <v>170</v>
      </c>
      <c r="T14359">
        <v>901344.51612903224</v>
      </c>
      <c r="U14359">
        <v>911604</v>
      </c>
      <c r="V14359">
        <v>10259.483870967757</v>
      </c>
      <c r="W14359">
        <v>1.1382422245190815E-2</v>
      </c>
      <c r="X14359" t="s">
        <v>331</v>
      </c>
    </row>
    <row r="14360" spans="1:24" x14ac:dyDescent="0.35">
      <c r="A14360">
        <v>3300009630</v>
      </c>
      <c r="B14360" t="s">
        <v>168</v>
      </c>
      <c r="C14360" t="s">
        <v>168</v>
      </c>
      <c r="D14360">
        <v>0</v>
      </c>
      <c r="E14360">
        <v>0</v>
      </c>
      <c r="F14360">
        <v>39</v>
      </c>
      <c r="G14360">
        <v>1361230</v>
      </c>
      <c r="H14360">
        <v>3</v>
      </c>
      <c r="I14360">
        <v>70000</v>
      </c>
      <c r="J14360">
        <v>0</v>
      </c>
      <c r="K14360">
        <v>0</v>
      </c>
      <c r="L14360">
        <v>0</v>
      </c>
      <c r="M14360">
        <v>0</v>
      </c>
      <c r="N14360">
        <v>330000</v>
      </c>
      <c r="O14360">
        <v>1761230</v>
      </c>
      <c r="P14360" t="s">
        <v>5</v>
      </c>
      <c r="Q14360" t="s">
        <v>12</v>
      </c>
      <c r="R14360" t="s">
        <v>169</v>
      </c>
      <c r="S14360" t="s">
        <v>170</v>
      </c>
      <c r="T14360">
        <v>1136277.4193548386</v>
      </c>
      <c r="U14360">
        <v>936040</v>
      </c>
      <c r="V14360">
        <v>-200237.41935483855</v>
      </c>
      <c r="W14360">
        <v>-0.17622229918863508</v>
      </c>
      <c r="X14360" t="s">
        <v>407</v>
      </c>
    </row>
    <row r="14361" spans="1:24" x14ac:dyDescent="0.35">
      <c r="A14361">
        <v>3300015956</v>
      </c>
      <c r="B14361" t="s">
        <v>168</v>
      </c>
      <c r="C14361" t="s">
        <v>168</v>
      </c>
      <c r="D14361">
        <v>0</v>
      </c>
      <c r="E14361">
        <v>0</v>
      </c>
      <c r="F14361">
        <v>33</v>
      </c>
      <c r="G14361">
        <v>932258</v>
      </c>
      <c r="H14361">
        <v>11</v>
      </c>
      <c r="I14361">
        <v>460000</v>
      </c>
      <c r="J14361">
        <v>0</v>
      </c>
      <c r="K14361">
        <v>0</v>
      </c>
      <c r="L14361">
        <v>4</v>
      </c>
      <c r="M14361">
        <v>279600</v>
      </c>
      <c r="N14361">
        <v>866100</v>
      </c>
      <c r="O14361">
        <v>2537958</v>
      </c>
      <c r="P14361" t="s">
        <v>5</v>
      </c>
      <c r="Q14361" t="s">
        <v>7</v>
      </c>
      <c r="R14361" t="s">
        <v>169</v>
      </c>
      <c r="S14361" t="s">
        <v>170</v>
      </c>
      <c r="T14361">
        <v>1637392.2580645161</v>
      </c>
      <c r="U14361">
        <v>2031185</v>
      </c>
      <c r="V14361">
        <v>393792.74193548388</v>
      </c>
      <c r="W14361">
        <v>0.24049994129138463</v>
      </c>
      <c r="X14361" t="s">
        <v>289</v>
      </c>
    </row>
    <row r="14362" spans="1:24" x14ac:dyDescent="0.35">
      <c r="A14362">
        <v>3300006480</v>
      </c>
      <c r="B14362" t="s">
        <v>168</v>
      </c>
      <c r="C14362" t="s">
        <v>168</v>
      </c>
      <c r="D14362">
        <v>0</v>
      </c>
      <c r="E14362">
        <v>0</v>
      </c>
      <c r="F14362">
        <v>225</v>
      </c>
      <c r="G14362">
        <v>6844159</v>
      </c>
      <c r="H14362">
        <v>98</v>
      </c>
      <c r="I14362">
        <v>4473000</v>
      </c>
      <c r="J14362">
        <v>0</v>
      </c>
      <c r="K14362">
        <v>0</v>
      </c>
      <c r="L14362">
        <v>71</v>
      </c>
      <c r="M14362">
        <v>3706150</v>
      </c>
      <c r="N14362">
        <v>150000</v>
      </c>
      <c r="O14362">
        <v>15173309</v>
      </c>
      <c r="P14362" t="s">
        <v>5</v>
      </c>
      <c r="Q14362" t="s">
        <v>14</v>
      </c>
      <c r="R14362" t="s">
        <v>169</v>
      </c>
      <c r="S14362" t="s">
        <v>170</v>
      </c>
      <c r="T14362">
        <v>9789231.6129032262</v>
      </c>
      <c r="U14362">
        <v>8125160</v>
      </c>
      <c r="V14362">
        <v>-1664071.6129032262</v>
      </c>
      <c r="W14362">
        <v>-0.16999001338468755</v>
      </c>
      <c r="X14362" t="s">
        <v>339</v>
      </c>
    </row>
    <row r="14363" spans="1:24" x14ac:dyDescent="0.35">
      <c r="A14363">
        <v>3301057335</v>
      </c>
      <c r="B14363" t="s">
        <v>168</v>
      </c>
      <c r="C14363" t="s">
        <v>168</v>
      </c>
      <c r="D14363">
        <v>0</v>
      </c>
      <c r="E14363">
        <v>0</v>
      </c>
      <c r="F14363">
        <v>2</v>
      </c>
      <c r="G14363">
        <v>125896</v>
      </c>
      <c r="H14363">
        <v>21</v>
      </c>
      <c r="I14363">
        <v>1511000</v>
      </c>
      <c r="J14363">
        <v>0</v>
      </c>
      <c r="K14363">
        <v>0</v>
      </c>
      <c r="L14363">
        <v>12</v>
      </c>
      <c r="M14363">
        <v>928800</v>
      </c>
      <c r="N14363">
        <v>134000</v>
      </c>
      <c r="O14363">
        <v>2699696</v>
      </c>
      <c r="P14363" t="s">
        <v>5</v>
      </c>
      <c r="Q14363" t="s">
        <v>11</v>
      </c>
      <c r="R14363" t="s">
        <v>169</v>
      </c>
      <c r="S14363" t="s">
        <v>170</v>
      </c>
      <c r="T14363">
        <v>1741739.3548387098</v>
      </c>
      <c r="U14363">
        <v>1436598</v>
      </c>
      <c r="V14363">
        <v>-305141.35483870981</v>
      </c>
      <c r="W14363">
        <v>-0.17519346622730858</v>
      </c>
      <c r="X14363" t="s">
        <v>306</v>
      </c>
    </row>
    <row r="14364" spans="1:24" x14ac:dyDescent="0.35">
      <c r="A14364">
        <v>6001115344</v>
      </c>
      <c r="B14364" t="s">
        <v>168</v>
      </c>
      <c r="C14364" t="s">
        <v>168</v>
      </c>
      <c r="D14364">
        <v>0</v>
      </c>
      <c r="E14364">
        <v>0</v>
      </c>
      <c r="F14364">
        <v>17</v>
      </c>
      <c r="G14364">
        <v>925480</v>
      </c>
      <c r="H14364">
        <v>1</v>
      </c>
      <c r="I14364">
        <v>100000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1025480</v>
      </c>
      <c r="P14364" t="s">
        <v>5</v>
      </c>
      <c r="Q14364" t="s">
        <v>8</v>
      </c>
      <c r="R14364" t="s">
        <v>169</v>
      </c>
      <c r="S14364" t="s">
        <v>170</v>
      </c>
      <c r="T14364">
        <v>661600</v>
      </c>
      <c r="U14364">
        <v>680082</v>
      </c>
      <c r="V14364">
        <v>18482</v>
      </c>
      <c r="W14364">
        <v>2.7935308343409959E-2</v>
      </c>
      <c r="X14364" t="s">
        <v>419</v>
      </c>
    </row>
    <row r="14365" spans="1:24" x14ac:dyDescent="0.35">
      <c r="A14365">
        <v>3300010442</v>
      </c>
      <c r="B14365" t="s">
        <v>168</v>
      </c>
      <c r="C14365" t="s">
        <v>168</v>
      </c>
      <c r="D14365">
        <v>0</v>
      </c>
      <c r="E14365">
        <v>0</v>
      </c>
      <c r="F14365">
        <v>10</v>
      </c>
      <c r="G14365">
        <v>330198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303000</v>
      </c>
      <c r="O14365">
        <v>633198</v>
      </c>
      <c r="P14365" t="s">
        <v>5</v>
      </c>
      <c r="Q14365" t="s">
        <v>12</v>
      </c>
      <c r="R14365" t="s">
        <v>169</v>
      </c>
      <c r="S14365" t="s">
        <v>170</v>
      </c>
      <c r="T14365">
        <v>408514.83870967745</v>
      </c>
      <c r="U14365">
        <v>430749</v>
      </c>
      <c r="V14365">
        <v>22234.161290322547</v>
      </c>
      <c r="W14365">
        <v>5.4426814361384412E-2</v>
      </c>
      <c r="X14365" t="s">
        <v>331</v>
      </c>
    </row>
    <row r="14366" spans="1:24" x14ac:dyDescent="0.35">
      <c r="A14366">
        <v>3300010671</v>
      </c>
      <c r="B14366" t="s">
        <v>168</v>
      </c>
      <c r="C14366" t="s">
        <v>168</v>
      </c>
      <c r="D14366">
        <v>0</v>
      </c>
      <c r="E14366">
        <v>0</v>
      </c>
      <c r="F14366">
        <v>7</v>
      </c>
      <c r="G14366">
        <v>293875</v>
      </c>
      <c r="H14366">
        <v>8</v>
      </c>
      <c r="I14366">
        <v>350000</v>
      </c>
      <c r="J14366">
        <v>0</v>
      </c>
      <c r="K14366">
        <v>0</v>
      </c>
      <c r="L14366">
        <v>24</v>
      </c>
      <c r="M14366">
        <v>3052685</v>
      </c>
      <c r="N14366">
        <v>2994300</v>
      </c>
      <c r="O14366">
        <v>6690860</v>
      </c>
      <c r="P14366" t="s">
        <v>5</v>
      </c>
      <c r="Q14366" t="s">
        <v>16</v>
      </c>
      <c r="R14366" t="s">
        <v>169</v>
      </c>
      <c r="S14366" t="s">
        <v>170</v>
      </c>
      <c r="T14366">
        <v>4316683.8709677421</v>
      </c>
      <c r="U14366">
        <v>4110596</v>
      </c>
      <c r="V14366">
        <v>-206087.87096774206</v>
      </c>
      <c r="W14366">
        <v>-4.7742173651817543E-2</v>
      </c>
      <c r="X14366" t="s">
        <v>384</v>
      </c>
    </row>
    <row r="14367" spans="1:24" x14ac:dyDescent="0.35">
      <c r="A14367">
        <v>3301071032</v>
      </c>
      <c r="B14367" t="s">
        <v>168</v>
      </c>
      <c r="C14367" t="s">
        <v>168</v>
      </c>
      <c r="D14367">
        <v>0</v>
      </c>
      <c r="E14367">
        <v>0</v>
      </c>
      <c r="F14367">
        <v>1</v>
      </c>
      <c r="G14367">
        <v>61449</v>
      </c>
      <c r="H14367">
        <v>2</v>
      </c>
      <c r="I14367">
        <v>70000</v>
      </c>
      <c r="J14367">
        <v>0</v>
      </c>
      <c r="K14367">
        <v>0</v>
      </c>
      <c r="L14367">
        <v>10</v>
      </c>
      <c r="M14367">
        <v>1254000</v>
      </c>
      <c r="N14367">
        <v>462000</v>
      </c>
      <c r="O14367">
        <v>1847449</v>
      </c>
      <c r="P14367" t="s">
        <v>5</v>
      </c>
      <c r="Q14367" t="s">
        <v>12</v>
      </c>
      <c r="R14367" t="s">
        <v>169</v>
      </c>
      <c r="S14367" t="s">
        <v>170</v>
      </c>
      <c r="T14367">
        <v>1191902.5806451614</v>
      </c>
      <c r="U14367">
        <v>986300</v>
      </c>
      <c r="V14367">
        <v>-205602.58064516145</v>
      </c>
      <c r="W14367">
        <v>-0.17249948442419805</v>
      </c>
      <c r="X14367" t="s">
        <v>411</v>
      </c>
    </row>
    <row r="14368" spans="1:24" x14ac:dyDescent="0.35">
      <c r="A14368">
        <v>3300000710</v>
      </c>
      <c r="B14368" t="s">
        <v>168</v>
      </c>
      <c r="C14368" t="s">
        <v>168</v>
      </c>
      <c r="D14368">
        <v>0</v>
      </c>
      <c r="E14368">
        <v>0</v>
      </c>
      <c r="F14368">
        <v>34</v>
      </c>
      <c r="G14368">
        <v>1052415</v>
      </c>
      <c r="H14368">
        <v>1</v>
      </c>
      <c r="I14368">
        <v>125000</v>
      </c>
      <c r="J14368">
        <v>0</v>
      </c>
      <c r="K14368">
        <v>0</v>
      </c>
      <c r="L14368">
        <v>0</v>
      </c>
      <c r="M14368">
        <v>0</v>
      </c>
      <c r="N14368">
        <v>90000</v>
      </c>
      <c r="O14368">
        <v>1267415</v>
      </c>
      <c r="P14368" t="s">
        <v>5</v>
      </c>
      <c r="Q14368" t="s">
        <v>13</v>
      </c>
      <c r="R14368" t="s">
        <v>169</v>
      </c>
      <c r="S14368" t="s">
        <v>170</v>
      </c>
      <c r="T14368">
        <v>817687.09677419346</v>
      </c>
      <c r="U14368">
        <v>1193866</v>
      </c>
      <c r="V14368">
        <v>376178.90322580654</v>
      </c>
      <c r="W14368">
        <v>0.46005239010111154</v>
      </c>
      <c r="X14368" t="s">
        <v>250</v>
      </c>
    </row>
    <row r="14369" spans="1:24" x14ac:dyDescent="0.35">
      <c r="A14369">
        <v>3301003432</v>
      </c>
      <c r="B14369" t="s">
        <v>168</v>
      </c>
      <c r="C14369" t="s">
        <v>168</v>
      </c>
      <c r="D14369">
        <v>0</v>
      </c>
      <c r="E14369">
        <v>0</v>
      </c>
      <c r="F14369">
        <v>38</v>
      </c>
      <c r="G14369">
        <v>940658</v>
      </c>
      <c r="H14369">
        <v>73</v>
      </c>
      <c r="I14369">
        <v>1191000</v>
      </c>
      <c r="J14369">
        <v>0</v>
      </c>
      <c r="K14369">
        <v>0</v>
      </c>
      <c r="L14369">
        <v>32</v>
      </c>
      <c r="M14369">
        <v>1176800</v>
      </c>
      <c r="N14369">
        <v>164000</v>
      </c>
      <c r="O14369">
        <v>3472458</v>
      </c>
      <c r="P14369" t="s">
        <v>5</v>
      </c>
      <c r="Q14369" t="s">
        <v>9</v>
      </c>
      <c r="R14369" t="s">
        <v>169</v>
      </c>
      <c r="S14369" t="s">
        <v>170</v>
      </c>
      <c r="T14369">
        <v>2240295.4838709678</v>
      </c>
      <c r="U14369">
        <v>3346369</v>
      </c>
      <c r="V14369">
        <v>1106073.5161290322</v>
      </c>
      <c r="W14369">
        <v>0.49371769219382933</v>
      </c>
      <c r="X14369" t="s">
        <v>267</v>
      </c>
    </row>
    <row r="14370" spans="1:24" x14ac:dyDescent="0.35">
      <c r="A14370">
        <v>3301056903</v>
      </c>
      <c r="B14370" t="s">
        <v>168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 t="s">
        <v>5</v>
      </c>
      <c r="Q14370" t="s">
        <v>8</v>
      </c>
      <c r="R14370" t="s">
        <v>181</v>
      </c>
      <c r="S14370" t="s">
        <v>170</v>
      </c>
      <c r="T14370">
        <v>0</v>
      </c>
      <c r="U14370">
        <v>0</v>
      </c>
      <c r="V14370">
        <v>0</v>
      </c>
      <c r="W14370">
        <v>0</v>
      </c>
      <c r="X14370" t="s">
        <v>264</v>
      </c>
    </row>
    <row r="14371" spans="1:24" x14ac:dyDescent="0.35">
      <c r="A14371">
        <v>3300014014</v>
      </c>
      <c r="B14371" t="s">
        <v>168</v>
      </c>
      <c r="C14371" t="s">
        <v>168</v>
      </c>
      <c r="D14371">
        <v>0</v>
      </c>
      <c r="E14371">
        <v>0</v>
      </c>
      <c r="F14371">
        <v>138</v>
      </c>
      <c r="G14371">
        <v>5239936</v>
      </c>
      <c r="H14371">
        <v>19</v>
      </c>
      <c r="I14371">
        <v>718000</v>
      </c>
      <c r="J14371">
        <v>0</v>
      </c>
      <c r="K14371">
        <v>0</v>
      </c>
      <c r="L14371">
        <v>1</v>
      </c>
      <c r="M14371">
        <v>22400</v>
      </c>
      <c r="N14371">
        <v>576700</v>
      </c>
      <c r="O14371">
        <v>6557036</v>
      </c>
      <c r="P14371" t="s">
        <v>5</v>
      </c>
      <c r="Q14371" t="s">
        <v>8</v>
      </c>
      <c r="R14371" t="s">
        <v>169</v>
      </c>
      <c r="S14371" t="s">
        <v>170</v>
      </c>
      <c r="T14371">
        <v>4230345.8064516131</v>
      </c>
      <c r="U14371">
        <v>5502541</v>
      </c>
      <c r="V14371">
        <v>1272195.1935483869</v>
      </c>
      <c r="W14371">
        <v>0.30073077988286157</v>
      </c>
      <c r="X14371" t="s">
        <v>275</v>
      </c>
    </row>
    <row r="14372" spans="1:24" x14ac:dyDescent="0.35">
      <c r="A14372">
        <v>3300009695</v>
      </c>
      <c r="B14372" t="s">
        <v>168</v>
      </c>
      <c r="C14372" t="s">
        <v>168</v>
      </c>
      <c r="D14372">
        <v>0</v>
      </c>
      <c r="E14372">
        <v>0</v>
      </c>
      <c r="F14372">
        <v>7</v>
      </c>
      <c r="G14372">
        <v>338498</v>
      </c>
      <c r="H14372">
        <v>0</v>
      </c>
      <c r="I14372">
        <v>0</v>
      </c>
      <c r="J14372">
        <v>0</v>
      </c>
      <c r="K14372">
        <v>0</v>
      </c>
      <c r="L14372">
        <v>8</v>
      </c>
      <c r="M14372">
        <v>541242</v>
      </c>
      <c r="N14372">
        <v>330000</v>
      </c>
      <c r="O14372">
        <v>1209740</v>
      </c>
      <c r="P14372" t="s">
        <v>5</v>
      </c>
      <c r="Q14372" t="s">
        <v>12</v>
      </c>
      <c r="R14372" t="s">
        <v>169</v>
      </c>
      <c r="S14372" t="s">
        <v>170</v>
      </c>
      <c r="T14372">
        <v>780477.41935483867</v>
      </c>
      <c r="U14372">
        <v>1119399</v>
      </c>
      <c r="V14372">
        <v>338921.58064516133</v>
      </c>
      <c r="W14372">
        <v>0.43424905351563159</v>
      </c>
      <c r="X14372" t="s">
        <v>248</v>
      </c>
    </row>
    <row r="14373" spans="1:24" x14ac:dyDescent="0.35">
      <c r="A14373">
        <v>3301012936</v>
      </c>
      <c r="B14373" t="s">
        <v>168</v>
      </c>
      <c r="C14373" t="s">
        <v>168</v>
      </c>
      <c r="D14373">
        <v>0</v>
      </c>
      <c r="E14373">
        <v>0</v>
      </c>
      <c r="F14373">
        <v>2</v>
      </c>
      <c r="G14373">
        <v>72399</v>
      </c>
      <c r="H14373">
        <v>0</v>
      </c>
      <c r="I14373">
        <v>0</v>
      </c>
      <c r="J14373">
        <v>0</v>
      </c>
      <c r="K14373">
        <v>0</v>
      </c>
      <c r="L14373">
        <v>1</v>
      </c>
      <c r="M14373">
        <v>202400</v>
      </c>
      <c r="N14373">
        <v>347000</v>
      </c>
      <c r="O14373">
        <v>621799</v>
      </c>
      <c r="P14373" t="s">
        <v>5</v>
      </c>
      <c r="Q14373" t="s">
        <v>12</v>
      </c>
      <c r="R14373" t="s">
        <v>169</v>
      </c>
      <c r="S14373" t="s">
        <v>170</v>
      </c>
      <c r="T14373">
        <v>401160.6451612903</v>
      </c>
      <c r="U14373">
        <v>229900</v>
      </c>
      <c r="V14373">
        <v>-171260.6451612903</v>
      </c>
      <c r="W14373">
        <v>-0.42691287699079605</v>
      </c>
      <c r="X14373" t="s">
        <v>338</v>
      </c>
    </row>
    <row r="14374" spans="1:24" x14ac:dyDescent="0.35">
      <c r="A14374">
        <v>3301035941</v>
      </c>
      <c r="B14374" t="s">
        <v>168</v>
      </c>
      <c r="C14374" t="s">
        <v>168</v>
      </c>
      <c r="D14374">
        <v>0</v>
      </c>
      <c r="E14374">
        <v>0</v>
      </c>
      <c r="F14374">
        <v>16</v>
      </c>
      <c r="G14374">
        <v>419645</v>
      </c>
      <c r="H14374">
        <v>9</v>
      </c>
      <c r="I14374">
        <v>355000</v>
      </c>
      <c r="J14374">
        <v>0</v>
      </c>
      <c r="K14374">
        <v>0</v>
      </c>
      <c r="L14374">
        <v>0</v>
      </c>
      <c r="M14374">
        <v>0</v>
      </c>
      <c r="N14374">
        <v>330000</v>
      </c>
      <c r="O14374">
        <v>1104645</v>
      </c>
      <c r="P14374" t="s">
        <v>5</v>
      </c>
      <c r="Q14374" t="s">
        <v>12</v>
      </c>
      <c r="R14374" t="s">
        <v>169</v>
      </c>
      <c r="S14374" t="s">
        <v>170</v>
      </c>
      <c r="T14374">
        <v>712674.19354838715</v>
      </c>
      <c r="U14374">
        <v>819196</v>
      </c>
      <c r="V14374">
        <v>106521.80645161285</v>
      </c>
      <c r="W14374">
        <v>0.14946774755690728</v>
      </c>
      <c r="X14374" t="s">
        <v>189</v>
      </c>
    </row>
    <row r="14375" spans="1:24" x14ac:dyDescent="0.35">
      <c r="A14375">
        <v>3300026312</v>
      </c>
      <c r="B14375" t="s">
        <v>168</v>
      </c>
      <c r="C14375" t="s">
        <v>168</v>
      </c>
      <c r="D14375">
        <v>0</v>
      </c>
      <c r="E14375">
        <v>0</v>
      </c>
      <c r="F14375">
        <v>80</v>
      </c>
      <c r="G14375">
        <v>2829188</v>
      </c>
      <c r="H14375">
        <v>42</v>
      </c>
      <c r="I14375">
        <v>1182000</v>
      </c>
      <c r="J14375">
        <v>0</v>
      </c>
      <c r="K14375">
        <v>0</v>
      </c>
      <c r="L14375">
        <v>0</v>
      </c>
      <c r="M14375">
        <v>0</v>
      </c>
      <c r="N14375">
        <v>1648800</v>
      </c>
      <c r="O14375">
        <v>5659988</v>
      </c>
      <c r="P14375" t="s">
        <v>5</v>
      </c>
      <c r="Q14375" t="s">
        <v>17</v>
      </c>
      <c r="R14375" t="s">
        <v>169</v>
      </c>
      <c r="S14375" t="s">
        <v>170</v>
      </c>
      <c r="T14375">
        <v>3651605.1612903224</v>
      </c>
      <c r="U14375">
        <v>2654440</v>
      </c>
      <c r="V14375">
        <v>-997165.16129032243</v>
      </c>
      <c r="W14375">
        <v>-0.27307584397705431</v>
      </c>
      <c r="X14375" t="s">
        <v>404</v>
      </c>
    </row>
    <row r="14376" spans="1:24" x14ac:dyDescent="0.35">
      <c r="A14376">
        <v>3301062386</v>
      </c>
      <c r="B14376" t="s">
        <v>168</v>
      </c>
      <c r="C14376" t="s">
        <v>168</v>
      </c>
      <c r="D14376">
        <v>0</v>
      </c>
      <c r="E14376">
        <v>0</v>
      </c>
      <c r="F14376">
        <v>0</v>
      </c>
      <c r="G14376">
        <v>0</v>
      </c>
      <c r="H14376">
        <v>15</v>
      </c>
      <c r="I14376">
        <v>210000</v>
      </c>
      <c r="J14376">
        <v>0</v>
      </c>
      <c r="K14376">
        <v>0</v>
      </c>
      <c r="L14376">
        <v>0</v>
      </c>
      <c r="M14376">
        <v>0</v>
      </c>
      <c r="N14376">
        <v>30000</v>
      </c>
      <c r="O14376">
        <v>240000</v>
      </c>
      <c r="P14376" t="s">
        <v>5</v>
      </c>
      <c r="Q14376" t="s">
        <v>9</v>
      </c>
      <c r="R14376" t="s">
        <v>169</v>
      </c>
      <c r="S14376" t="s">
        <v>170</v>
      </c>
      <c r="T14376">
        <v>154838.70967741936</v>
      </c>
      <c r="U14376">
        <v>155000</v>
      </c>
      <c r="V14376">
        <v>161.29032258063671</v>
      </c>
      <c r="W14376">
        <v>1.0416666666666075E-3</v>
      </c>
      <c r="X14376" t="s">
        <v>209</v>
      </c>
    </row>
    <row r="14377" spans="1:24" x14ac:dyDescent="0.35">
      <c r="A14377">
        <v>3301045797</v>
      </c>
      <c r="B14377" t="s">
        <v>168</v>
      </c>
      <c r="C14377" t="s">
        <v>168</v>
      </c>
      <c r="D14377">
        <v>0</v>
      </c>
      <c r="E14377">
        <v>0</v>
      </c>
      <c r="F14377">
        <v>0</v>
      </c>
      <c r="G14377">
        <v>0</v>
      </c>
      <c r="H14377">
        <v>18</v>
      </c>
      <c r="I14377">
        <v>1035000</v>
      </c>
      <c r="J14377">
        <v>0</v>
      </c>
      <c r="K14377">
        <v>0</v>
      </c>
      <c r="L14377">
        <v>0</v>
      </c>
      <c r="M14377">
        <v>0</v>
      </c>
      <c r="N14377">
        <v>284000</v>
      </c>
      <c r="O14377">
        <v>1319000</v>
      </c>
      <c r="P14377" t="s">
        <v>5</v>
      </c>
      <c r="Q14377" t="s">
        <v>11</v>
      </c>
      <c r="R14377" t="s">
        <v>169</v>
      </c>
      <c r="S14377" t="s">
        <v>170</v>
      </c>
      <c r="T14377">
        <v>850967.74193548388</v>
      </c>
      <c r="U14377">
        <v>400000</v>
      </c>
      <c r="V14377">
        <v>-450967.74193548388</v>
      </c>
      <c r="W14377">
        <v>-0.52994692949203936</v>
      </c>
      <c r="X14377" t="s">
        <v>365</v>
      </c>
    </row>
    <row r="14378" spans="1:24" x14ac:dyDescent="0.35">
      <c r="A14378">
        <v>3301067146</v>
      </c>
      <c r="B14378" t="s">
        <v>168</v>
      </c>
      <c r="C14378" t="s">
        <v>168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114000</v>
      </c>
      <c r="O14378">
        <v>114000</v>
      </c>
      <c r="P14378" t="s">
        <v>5</v>
      </c>
      <c r="Q14378" t="s">
        <v>11</v>
      </c>
      <c r="R14378" t="s">
        <v>169</v>
      </c>
      <c r="S14378" t="s">
        <v>170</v>
      </c>
      <c r="T14378">
        <v>73548.387096774197</v>
      </c>
      <c r="U14378">
        <v>30000</v>
      </c>
      <c r="V14378">
        <v>-43548.387096774197</v>
      </c>
      <c r="W14378">
        <v>-0.59210526315789469</v>
      </c>
      <c r="X14378" t="s">
        <v>217</v>
      </c>
    </row>
    <row r="14379" spans="1:24" x14ac:dyDescent="0.35">
      <c r="A14379">
        <v>3301059811</v>
      </c>
      <c r="B14379" t="s">
        <v>168</v>
      </c>
      <c r="C14379" t="s">
        <v>168</v>
      </c>
      <c r="D14379">
        <v>0</v>
      </c>
      <c r="E14379">
        <v>0</v>
      </c>
      <c r="F14379">
        <v>69</v>
      </c>
      <c r="G14379">
        <v>3657337</v>
      </c>
      <c r="H14379">
        <v>18</v>
      </c>
      <c r="I14379">
        <v>970000</v>
      </c>
      <c r="J14379">
        <v>0</v>
      </c>
      <c r="K14379">
        <v>0</v>
      </c>
      <c r="L14379">
        <v>5</v>
      </c>
      <c r="M14379">
        <v>412000</v>
      </c>
      <c r="N14379">
        <v>1707300</v>
      </c>
      <c r="O14379">
        <v>6746637</v>
      </c>
      <c r="P14379" t="s">
        <v>5</v>
      </c>
      <c r="Q14379" t="s">
        <v>7</v>
      </c>
      <c r="R14379" t="s">
        <v>169</v>
      </c>
      <c r="S14379" t="s">
        <v>170</v>
      </c>
      <c r="T14379">
        <v>4352669.0322580645</v>
      </c>
      <c r="U14379">
        <v>8525293</v>
      </c>
      <c r="V14379">
        <v>4172623.9677419355</v>
      </c>
      <c r="W14379">
        <v>0.95863570990998914</v>
      </c>
      <c r="X14379" t="s">
        <v>203</v>
      </c>
    </row>
    <row r="14380" spans="1:24" x14ac:dyDescent="0.35">
      <c r="A14380">
        <v>3301067740</v>
      </c>
      <c r="B14380" t="s">
        <v>168</v>
      </c>
      <c r="C14380" t="s">
        <v>168</v>
      </c>
      <c r="D14380">
        <v>0</v>
      </c>
      <c r="E14380">
        <v>0</v>
      </c>
      <c r="F14380">
        <v>30</v>
      </c>
      <c r="G14380">
        <v>1280627</v>
      </c>
      <c r="H14380">
        <v>38</v>
      </c>
      <c r="I14380">
        <v>685000</v>
      </c>
      <c r="J14380">
        <v>316</v>
      </c>
      <c r="K14380">
        <v>4210700</v>
      </c>
      <c r="L14380">
        <v>47</v>
      </c>
      <c r="M14380">
        <v>2678210</v>
      </c>
      <c r="N14380">
        <v>824000</v>
      </c>
      <c r="O14380">
        <v>9678537</v>
      </c>
      <c r="P14380" t="s">
        <v>5</v>
      </c>
      <c r="Q14380" t="s">
        <v>16</v>
      </c>
      <c r="R14380" t="s">
        <v>169</v>
      </c>
      <c r="S14380" t="s">
        <v>170</v>
      </c>
      <c r="T14380">
        <v>6244217.4193548393</v>
      </c>
      <c r="U14380">
        <v>7007395</v>
      </c>
      <c r="V14380">
        <v>763177.58064516075</v>
      </c>
      <c r="W14380">
        <v>0.12222149380634684</v>
      </c>
      <c r="X14380" t="s">
        <v>303</v>
      </c>
    </row>
    <row r="14381" spans="1:24" x14ac:dyDescent="0.35">
      <c r="A14381">
        <v>3301070156</v>
      </c>
      <c r="B14381" t="s">
        <v>168</v>
      </c>
      <c r="C14381" t="s">
        <v>168</v>
      </c>
      <c r="D14381">
        <v>0</v>
      </c>
      <c r="E14381">
        <v>0</v>
      </c>
      <c r="F14381">
        <v>16</v>
      </c>
      <c r="G14381">
        <v>705484</v>
      </c>
      <c r="H14381">
        <v>31</v>
      </c>
      <c r="I14381">
        <v>735000</v>
      </c>
      <c r="J14381">
        <v>0</v>
      </c>
      <c r="K14381">
        <v>0</v>
      </c>
      <c r="L14381">
        <v>35</v>
      </c>
      <c r="M14381">
        <v>1377750</v>
      </c>
      <c r="N14381">
        <v>44000</v>
      </c>
      <c r="O14381">
        <v>2862234</v>
      </c>
      <c r="P14381" t="s">
        <v>5</v>
      </c>
      <c r="Q14381" t="s">
        <v>9</v>
      </c>
      <c r="R14381" t="s">
        <v>169</v>
      </c>
      <c r="S14381" t="s">
        <v>170</v>
      </c>
      <c r="T14381">
        <v>1846602.5806451612</v>
      </c>
      <c r="U14381">
        <v>1698493</v>
      </c>
      <c r="V14381">
        <v>-148109.58064516122</v>
      </c>
      <c r="W14381">
        <v>-8.0206527488667856E-2</v>
      </c>
      <c r="X14381" t="s">
        <v>243</v>
      </c>
    </row>
    <row r="14382" spans="1:24" x14ac:dyDescent="0.35">
      <c r="A14382">
        <v>3301052657</v>
      </c>
      <c r="B14382" t="s">
        <v>168</v>
      </c>
      <c r="C14382" t="s">
        <v>168</v>
      </c>
      <c r="D14382">
        <v>0</v>
      </c>
      <c r="E14382">
        <v>0</v>
      </c>
      <c r="F14382">
        <v>39</v>
      </c>
      <c r="G14382">
        <v>1005240</v>
      </c>
      <c r="H14382">
        <v>33</v>
      </c>
      <c r="I14382">
        <v>620000</v>
      </c>
      <c r="J14382">
        <v>0</v>
      </c>
      <c r="K14382">
        <v>0</v>
      </c>
      <c r="L14382">
        <v>18</v>
      </c>
      <c r="M14382">
        <v>403200</v>
      </c>
      <c r="N14382">
        <v>150000</v>
      </c>
      <c r="O14382">
        <v>2178440</v>
      </c>
      <c r="P14382" t="s">
        <v>5</v>
      </c>
      <c r="Q14382" t="s">
        <v>13</v>
      </c>
      <c r="R14382" t="s">
        <v>169</v>
      </c>
      <c r="S14382" t="s">
        <v>170</v>
      </c>
      <c r="T14382">
        <v>1405445.1612903227</v>
      </c>
      <c r="U14382">
        <v>1219367</v>
      </c>
      <c r="V14382">
        <v>-186078.16129032266</v>
      </c>
      <c r="W14382">
        <v>-0.13239802335616313</v>
      </c>
      <c r="X14382" t="s">
        <v>375</v>
      </c>
    </row>
    <row r="14383" spans="1:24" x14ac:dyDescent="0.35">
      <c r="A14383">
        <v>3301075364</v>
      </c>
      <c r="B14383" t="s">
        <v>168</v>
      </c>
      <c r="C14383" t="s">
        <v>168</v>
      </c>
      <c r="D14383">
        <v>0</v>
      </c>
      <c r="E14383">
        <v>0</v>
      </c>
      <c r="F14383">
        <v>36</v>
      </c>
      <c r="G14383">
        <v>1395235</v>
      </c>
      <c r="H14383">
        <v>9</v>
      </c>
      <c r="I14383">
        <v>330000</v>
      </c>
      <c r="J14383">
        <v>0</v>
      </c>
      <c r="K14383">
        <v>0</v>
      </c>
      <c r="L14383">
        <v>0</v>
      </c>
      <c r="M14383">
        <v>0</v>
      </c>
      <c r="N14383">
        <v>305000</v>
      </c>
      <c r="O14383">
        <v>2030235</v>
      </c>
      <c r="P14383" t="s">
        <v>5</v>
      </c>
      <c r="Q14383" t="s">
        <v>12</v>
      </c>
      <c r="R14383" t="s">
        <v>169</v>
      </c>
      <c r="S14383" t="s">
        <v>170</v>
      </c>
      <c r="T14383">
        <v>1309829.0322580645</v>
      </c>
      <c r="U14383">
        <v>1195590</v>
      </c>
      <c r="V14383">
        <v>-114239.03225806449</v>
      </c>
      <c r="W14383">
        <v>-8.7216750770231055E-2</v>
      </c>
      <c r="X14383" t="s">
        <v>381</v>
      </c>
    </row>
    <row r="14384" spans="1:24" x14ac:dyDescent="0.35">
      <c r="A14384">
        <v>3300003168</v>
      </c>
      <c r="B14384" t="s">
        <v>168</v>
      </c>
      <c r="C14384" t="s">
        <v>168</v>
      </c>
      <c r="D14384">
        <v>0</v>
      </c>
      <c r="E14384">
        <v>0</v>
      </c>
      <c r="F14384">
        <v>16</v>
      </c>
      <c r="G14384">
        <v>486481</v>
      </c>
      <c r="H14384">
        <v>1</v>
      </c>
      <c r="I14384">
        <v>20000</v>
      </c>
      <c r="J14384">
        <v>0</v>
      </c>
      <c r="K14384">
        <v>0</v>
      </c>
      <c r="L14384">
        <v>5</v>
      </c>
      <c r="M14384">
        <v>172000</v>
      </c>
      <c r="N14384">
        <v>150000</v>
      </c>
      <c r="O14384">
        <v>828481</v>
      </c>
      <c r="P14384" t="s">
        <v>5</v>
      </c>
      <c r="Q14384" t="s">
        <v>15</v>
      </c>
      <c r="R14384" t="s">
        <v>169</v>
      </c>
      <c r="S14384" t="s">
        <v>170</v>
      </c>
      <c r="T14384">
        <v>534503.87096774194</v>
      </c>
      <c r="U14384">
        <v>461796</v>
      </c>
      <c r="V14384">
        <v>-72707.870967741939</v>
      </c>
      <c r="W14384">
        <v>-0.13602870796071365</v>
      </c>
      <c r="X14384" t="s">
        <v>296</v>
      </c>
    </row>
    <row r="14385" spans="1:24" x14ac:dyDescent="0.35">
      <c r="A14385">
        <v>3300015426</v>
      </c>
      <c r="B14385" t="s">
        <v>168</v>
      </c>
      <c r="C14385" t="s">
        <v>168</v>
      </c>
      <c r="D14385">
        <v>0</v>
      </c>
      <c r="E14385">
        <v>0</v>
      </c>
      <c r="F14385">
        <v>150</v>
      </c>
      <c r="G14385">
        <v>5506219</v>
      </c>
      <c r="H14385">
        <v>2</v>
      </c>
      <c r="I14385">
        <v>150000</v>
      </c>
      <c r="J14385">
        <v>0</v>
      </c>
      <c r="K14385">
        <v>0</v>
      </c>
      <c r="L14385">
        <v>3</v>
      </c>
      <c r="M14385">
        <v>250000</v>
      </c>
      <c r="N14385">
        <v>1040800</v>
      </c>
      <c r="O14385">
        <v>6947019</v>
      </c>
      <c r="P14385" t="s">
        <v>5</v>
      </c>
      <c r="Q14385" t="s">
        <v>7</v>
      </c>
      <c r="R14385" t="s">
        <v>169</v>
      </c>
      <c r="S14385" t="s">
        <v>170</v>
      </c>
      <c r="T14385">
        <v>4481947.7419354841</v>
      </c>
      <c r="U14385">
        <v>4669602</v>
      </c>
      <c r="V14385">
        <v>187654.25806451589</v>
      </c>
      <c r="W14385">
        <v>4.1868908088490864E-2</v>
      </c>
      <c r="X14385" t="s">
        <v>317</v>
      </c>
    </row>
    <row r="14386" spans="1:24" x14ac:dyDescent="0.35">
      <c r="A14386">
        <v>3300013092</v>
      </c>
      <c r="B14386" t="s">
        <v>168</v>
      </c>
      <c r="C14386" t="s">
        <v>168</v>
      </c>
      <c r="D14386">
        <v>0</v>
      </c>
      <c r="E14386">
        <v>0</v>
      </c>
      <c r="F14386">
        <v>231</v>
      </c>
      <c r="G14386">
        <v>14559270</v>
      </c>
      <c r="H14386">
        <v>89</v>
      </c>
      <c r="I14386">
        <v>4765000</v>
      </c>
      <c r="J14386">
        <v>0</v>
      </c>
      <c r="K14386">
        <v>0</v>
      </c>
      <c r="L14386">
        <v>1</v>
      </c>
      <c r="M14386">
        <v>121500</v>
      </c>
      <c r="N14386">
        <v>2355600</v>
      </c>
      <c r="O14386">
        <v>21801370</v>
      </c>
      <c r="P14386" t="s">
        <v>5</v>
      </c>
      <c r="Q14386" t="s">
        <v>16</v>
      </c>
      <c r="R14386" t="s">
        <v>207</v>
      </c>
      <c r="S14386" t="s">
        <v>170</v>
      </c>
      <c r="T14386">
        <v>14065400</v>
      </c>
      <c r="U14386">
        <v>11893476</v>
      </c>
      <c r="V14386">
        <v>-2171924</v>
      </c>
      <c r="W14386">
        <v>-0.154416084860722</v>
      </c>
      <c r="X14386" t="s">
        <v>246</v>
      </c>
    </row>
    <row r="14387" spans="1:24" x14ac:dyDescent="0.35">
      <c r="A14387">
        <v>3300005119</v>
      </c>
      <c r="B14387" t="s">
        <v>168</v>
      </c>
      <c r="C14387" t="s">
        <v>168</v>
      </c>
      <c r="D14387">
        <v>0</v>
      </c>
      <c r="E14387">
        <v>0</v>
      </c>
      <c r="F14387">
        <v>11</v>
      </c>
      <c r="G14387">
        <v>254988</v>
      </c>
      <c r="H14387">
        <v>4</v>
      </c>
      <c r="I14387">
        <v>105000</v>
      </c>
      <c r="J14387">
        <v>0</v>
      </c>
      <c r="K14387">
        <v>0</v>
      </c>
      <c r="L14387">
        <v>11</v>
      </c>
      <c r="M14387">
        <v>1390200</v>
      </c>
      <c r="N14387">
        <v>44000</v>
      </c>
      <c r="O14387">
        <v>1794188</v>
      </c>
      <c r="P14387" t="s">
        <v>5</v>
      </c>
      <c r="Q14387" t="s">
        <v>9</v>
      </c>
      <c r="R14387" t="s">
        <v>169</v>
      </c>
      <c r="S14387" t="s">
        <v>170</v>
      </c>
      <c r="T14387">
        <v>1157540.6451612902</v>
      </c>
      <c r="U14387">
        <v>594187</v>
      </c>
      <c r="V14387">
        <v>-563353.64516129019</v>
      </c>
      <c r="W14387">
        <v>-0.4866815238982759</v>
      </c>
      <c r="X14387" t="s">
        <v>284</v>
      </c>
    </row>
    <row r="14388" spans="1:24" x14ac:dyDescent="0.35">
      <c r="A14388">
        <v>3301071951</v>
      </c>
      <c r="B14388" t="s">
        <v>168</v>
      </c>
      <c r="C14388" t="s">
        <v>168</v>
      </c>
      <c r="D14388">
        <v>0</v>
      </c>
      <c r="E14388">
        <v>0</v>
      </c>
      <c r="F14388">
        <v>92</v>
      </c>
      <c r="G14388">
        <v>3248126</v>
      </c>
      <c r="H14388">
        <v>6</v>
      </c>
      <c r="I14388">
        <v>410000</v>
      </c>
      <c r="J14388">
        <v>0</v>
      </c>
      <c r="K14388">
        <v>0</v>
      </c>
      <c r="L14388">
        <v>1</v>
      </c>
      <c r="M14388">
        <v>22400</v>
      </c>
      <c r="N14388">
        <v>699500</v>
      </c>
      <c r="O14388">
        <v>4380026</v>
      </c>
      <c r="P14388" t="s">
        <v>5</v>
      </c>
      <c r="Q14388" t="s">
        <v>7</v>
      </c>
      <c r="R14388" t="s">
        <v>169</v>
      </c>
      <c r="S14388" t="s">
        <v>170</v>
      </c>
      <c r="T14388">
        <v>2825823.2258064514</v>
      </c>
      <c r="U14388">
        <v>3198234</v>
      </c>
      <c r="V14388">
        <v>372410.7741935486</v>
      </c>
      <c r="W14388">
        <v>0.13178841860756085</v>
      </c>
      <c r="X14388" t="s">
        <v>317</v>
      </c>
    </row>
    <row r="14389" spans="1:24" x14ac:dyDescent="0.35">
      <c r="A14389">
        <v>3301045743</v>
      </c>
      <c r="B14389" t="s">
        <v>168</v>
      </c>
      <c r="C14389" t="s">
        <v>168</v>
      </c>
      <c r="D14389">
        <v>0</v>
      </c>
      <c r="E14389">
        <v>0</v>
      </c>
      <c r="F14389">
        <v>1</v>
      </c>
      <c r="G14389">
        <v>25550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2185500</v>
      </c>
      <c r="O14389">
        <v>2211050</v>
      </c>
      <c r="P14389" t="s">
        <v>5</v>
      </c>
      <c r="Q14389" t="s">
        <v>16</v>
      </c>
      <c r="R14389" t="s">
        <v>169</v>
      </c>
      <c r="S14389" t="s">
        <v>170</v>
      </c>
      <c r="T14389">
        <v>1426483.8709677418</v>
      </c>
      <c r="U14389">
        <v>488425</v>
      </c>
      <c r="V14389">
        <v>-938058.87096774182</v>
      </c>
      <c r="W14389">
        <v>-0.65760215734605731</v>
      </c>
      <c r="X14389" t="s">
        <v>234</v>
      </c>
    </row>
    <row r="14390" spans="1:24" x14ac:dyDescent="0.35">
      <c r="A14390">
        <v>3300018345</v>
      </c>
      <c r="B14390" t="s">
        <v>168</v>
      </c>
      <c r="C14390" t="s">
        <v>168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1043400</v>
      </c>
      <c r="O14390">
        <v>1043400</v>
      </c>
      <c r="P14390" t="s">
        <v>5</v>
      </c>
      <c r="Q14390" t="s">
        <v>6</v>
      </c>
      <c r="R14390" t="s">
        <v>169</v>
      </c>
      <c r="S14390" t="s">
        <v>170</v>
      </c>
      <c r="T14390">
        <v>673161.29032258061</v>
      </c>
      <c r="U14390">
        <v>1103400</v>
      </c>
      <c r="V14390">
        <v>430238.70967741939</v>
      </c>
      <c r="W14390">
        <v>0.63913168487636574</v>
      </c>
      <c r="X14390" t="s">
        <v>348</v>
      </c>
    </row>
    <row r="14391" spans="1:24" x14ac:dyDescent="0.35">
      <c r="A14391">
        <v>3300024033</v>
      </c>
      <c r="B14391" t="s">
        <v>168</v>
      </c>
      <c r="C14391" t="s">
        <v>168</v>
      </c>
      <c r="D14391">
        <v>0</v>
      </c>
      <c r="E14391">
        <v>0</v>
      </c>
      <c r="F14391">
        <v>48</v>
      </c>
      <c r="G14391">
        <v>899045</v>
      </c>
      <c r="H14391">
        <v>30</v>
      </c>
      <c r="I14391">
        <v>605000</v>
      </c>
      <c r="J14391">
        <v>0</v>
      </c>
      <c r="K14391">
        <v>0</v>
      </c>
      <c r="L14391">
        <v>17</v>
      </c>
      <c r="M14391">
        <v>640800</v>
      </c>
      <c r="N14391">
        <v>171000</v>
      </c>
      <c r="O14391">
        <v>2315845</v>
      </c>
      <c r="P14391" t="s">
        <v>5</v>
      </c>
      <c r="Q14391" t="s">
        <v>13</v>
      </c>
      <c r="R14391" t="s">
        <v>169</v>
      </c>
      <c r="S14391" t="s">
        <v>170</v>
      </c>
      <c r="T14391">
        <v>1494093.5483870967</v>
      </c>
      <c r="U14391">
        <v>989954</v>
      </c>
      <c r="V14391">
        <v>-504139.54838709673</v>
      </c>
      <c r="W14391">
        <v>-0.3374216754575543</v>
      </c>
      <c r="X14391" t="s">
        <v>392</v>
      </c>
    </row>
    <row r="14392" spans="1:24" x14ac:dyDescent="0.35">
      <c r="A14392">
        <v>3301070180</v>
      </c>
      <c r="B14392" t="s">
        <v>168</v>
      </c>
      <c r="C14392" t="s">
        <v>168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150000</v>
      </c>
      <c r="O14392">
        <v>150000</v>
      </c>
      <c r="P14392" t="s">
        <v>5</v>
      </c>
      <c r="Q14392" t="s">
        <v>14</v>
      </c>
      <c r="R14392" t="s">
        <v>169</v>
      </c>
      <c r="S14392" t="s">
        <v>170</v>
      </c>
      <c r="T14392">
        <v>96774.193548387106</v>
      </c>
      <c r="U14392">
        <v>0</v>
      </c>
      <c r="V14392">
        <v>-96774.193548387106</v>
      </c>
      <c r="W14392">
        <v>0</v>
      </c>
      <c r="X14392" t="s">
        <v>266</v>
      </c>
    </row>
    <row r="14393" spans="1:24" x14ac:dyDescent="0.35">
      <c r="A14393">
        <v>3300025538</v>
      </c>
      <c r="B14393" t="s">
        <v>168</v>
      </c>
      <c r="C14393" t="s">
        <v>168</v>
      </c>
      <c r="D14393">
        <v>0</v>
      </c>
      <c r="E14393">
        <v>0</v>
      </c>
      <c r="F14393">
        <v>176</v>
      </c>
      <c r="G14393">
        <v>7483288</v>
      </c>
      <c r="H14393">
        <v>7</v>
      </c>
      <c r="I14393">
        <v>735000</v>
      </c>
      <c r="J14393">
        <v>0</v>
      </c>
      <c r="K14393">
        <v>0</v>
      </c>
      <c r="L14393">
        <v>1</v>
      </c>
      <c r="M14393">
        <v>202400</v>
      </c>
      <c r="N14393">
        <v>1209100</v>
      </c>
      <c r="O14393">
        <v>9629788</v>
      </c>
      <c r="P14393" t="s">
        <v>5</v>
      </c>
      <c r="Q14393" t="s">
        <v>7</v>
      </c>
      <c r="R14393" t="s">
        <v>169</v>
      </c>
      <c r="S14393" t="s">
        <v>170</v>
      </c>
      <c r="T14393">
        <v>6212766.4516129028</v>
      </c>
      <c r="U14393">
        <v>5722543</v>
      </c>
      <c r="V14393">
        <v>-490223.45161290281</v>
      </c>
      <c r="W14393">
        <v>-7.890582326422968E-2</v>
      </c>
      <c r="X14393" t="s">
        <v>289</v>
      </c>
    </row>
    <row r="14394" spans="1:24" x14ac:dyDescent="0.35">
      <c r="A14394">
        <v>3300009502</v>
      </c>
      <c r="B14394" t="s">
        <v>168</v>
      </c>
      <c r="C14394" t="s">
        <v>168</v>
      </c>
      <c r="D14394">
        <v>0</v>
      </c>
      <c r="E14394">
        <v>0</v>
      </c>
      <c r="F14394">
        <v>163</v>
      </c>
      <c r="G14394">
        <v>5523143</v>
      </c>
      <c r="H14394">
        <v>3</v>
      </c>
      <c r="I14394">
        <v>123000</v>
      </c>
      <c r="J14394">
        <v>0</v>
      </c>
      <c r="K14394">
        <v>0</v>
      </c>
      <c r="L14394">
        <v>0</v>
      </c>
      <c r="M14394">
        <v>0</v>
      </c>
      <c r="N14394">
        <v>3816400</v>
      </c>
      <c r="O14394">
        <v>9462543</v>
      </c>
      <c r="P14394" t="s">
        <v>5</v>
      </c>
      <c r="Q14394" t="s">
        <v>16</v>
      </c>
      <c r="R14394" t="s">
        <v>169</v>
      </c>
      <c r="S14394" t="s">
        <v>170</v>
      </c>
      <c r="T14394">
        <v>6104866.4516129028</v>
      </c>
      <c r="U14394">
        <v>5059375</v>
      </c>
      <c r="V14394">
        <v>-1045491.4516129028</v>
      </c>
      <c r="W14394">
        <v>-0.17125541728053439</v>
      </c>
      <c r="X14394" t="s">
        <v>277</v>
      </c>
    </row>
    <row r="14395" spans="1:24" x14ac:dyDescent="0.35">
      <c r="A14395">
        <v>3301014832</v>
      </c>
      <c r="B14395" t="s">
        <v>168</v>
      </c>
      <c r="C14395" t="s">
        <v>168</v>
      </c>
      <c r="D14395">
        <v>0</v>
      </c>
      <c r="E14395">
        <v>0</v>
      </c>
      <c r="F14395">
        <v>0</v>
      </c>
      <c r="G14395">
        <v>0</v>
      </c>
      <c r="H14395">
        <v>79</v>
      </c>
      <c r="I14395">
        <v>1880000</v>
      </c>
      <c r="J14395">
        <v>0</v>
      </c>
      <c r="K14395">
        <v>0</v>
      </c>
      <c r="L14395">
        <v>0</v>
      </c>
      <c r="M14395">
        <v>0</v>
      </c>
      <c r="N14395">
        <v>326100</v>
      </c>
      <c r="O14395">
        <v>2206100</v>
      </c>
      <c r="P14395" t="s">
        <v>5</v>
      </c>
      <c r="Q14395" t="s">
        <v>8</v>
      </c>
      <c r="R14395" t="s">
        <v>169</v>
      </c>
      <c r="S14395" t="s">
        <v>170</v>
      </c>
      <c r="T14395">
        <v>1423290.3225806451</v>
      </c>
      <c r="U14395">
        <v>2346100</v>
      </c>
      <c r="V14395">
        <v>922809.67741935491</v>
      </c>
      <c r="W14395">
        <v>0.6483636281220253</v>
      </c>
      <c r="X14395" t="s">
        <v>226</v>
      </c>
    </row>
    <row r="14396" spans="1:24" x14ac:dyDescent="0.35">
      <c r="A14396">
        <v>3300010777</v>
      </c>
      <c r="B14396" t="s">
        <v>168</v>
      </c>
      <c r="C14396" t="s">
        <v>168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11</v>
      </c>
      <c r="M14396">
        <v>456400</v>
      </c>
      <c r="N14396">
        <v>303000</v>
      </c>
      <c r="O14396">
        <v>759400</v>
      </c>
      <c r="P14396" t="s">
        <v>5</v>
      </c>
      <c r="Q14396" t="s">
        <v>12</v>
      </c>
      <c r="R14396" t="s">
        <v>169</v>
      </c>
      <c r="S14396" t="s">
        <v>170</v>
      </c>
      <c r="T14396">
        <v>489935.48387096776</v>
      </c>
      <c r="U14396">
        <v>716800</v>
      </c>
      <c r="V14396">
        <v>226864.51612903224</v>
      </c>
      <c r="W14396">
        <v>0.46304977613905707</v>
      </c>
      <c r="X14396" t="s">
        <v>354</v>
      </c>
    </row>
    <row r="14397" spans="1:24" x14ac:dyDescent="0.35">
      <c r="A14397">
        <v>3300016138</v>
      </c>
      <c r="B14397" t="s">
        <v>168</v>
      </c>
      <c r="C14397" t="s">
        <v>168</v>
      </c>
      <c r="D14397">
        <v>0</v>
      </c>
      <c r="E14397">
        <v>0</v>
      </c>
      <c r="F14397">
        <v>346</v>
      </c>
      <c r="G14397">
        <v>10775977</v>
      </c>
      <c r="H14397">
        <v>106</v>
      </c>
      <c r="I14397">
        <v>3299000</v>
      </c>
      <c r="J14397">
        <v>0</v>
      </c>
      <c r="K14397">
        <v>0</v>
      </c>
      <c r="L14397">
        <v>15</v>
      </c>
      <c r="M14397">
        <v>966000</v>
      </c>
      <c r="N14397">
        <v>576700</v>
      </c>
      <c r="O14397">
        <v>15617677</v>
      </c>
      <c r="P14397" t="s">
        <v>5</v>
      </c>
      <c r="Q14397" t="s">
        <v>8</v>
      </c>
      <c r="R14397" t="s">
        <v>169</v>
      </c>
      <c r="S14397" t="s">
        <v>170</v>
      </c>
      <c r="T14397">
        <v>10075920.645161292</v>
      </c>
      <c r="U14397">
        <v>10936337</v>
      </c>
      <c r="V14397">
        <v>860416.35483870842</v>
      </c>
      <c r="W14397">
        <v>8.5393323859879855E-2</v>
      </c>
      <c r="X14397" t="s">
        <v>275</v>
      </c>
    </row>
    <row r="14398" spans="1:24" x14ac:dyDescent="0.35">
      <c r="A14398">
        <v>3301054765</v>
      </c>
      <c r="B14398" t="s">
        <v>168</v>
      </c>
      <c r="C14398" t="s">
        <v>168</v>
      </c>
      <c r="D14398">
        <v>0</v>
      </c>
      <c r="E14398">
        <v>0</v>
      </c>
      <c r="F14398">
        <v>122</v>
      </c>
      <c r="G14398">
        <v>4790875</v>
      </c>
      <c r="H14398">
        <v>56</v>
      </c>
      <c r="I14398">
        <v>3622000</v>
      </c>
      <c r="J14398">
        <v>0</v>
      </c>
      <c r="K14398">
        <v>0</v>
      </c>
      <c r="L14398">
        <v>18</v>
      </c>
      <c r="M14398">
        <v>713200</v>
      </c>
      <c r="N14398">
        <v>150000</v>
      </c>
      <c r="O14398">
        <v>9276075</v>
      </c>
      <c r="P14398" t="s">
        <v>5</v>
      </c>
      <c r="Q14398" t="s">
        <v>14</v>
      </c>
      <c r="R14398" t="s">
        <v>169</v>
      </c>
      <c r="S14398" t="s">
        <v>170</v>
      </c>
      <c r="T14398">
        <v>5984564.5161290327</v>
      </c>
      <c r="U14398">
        <v>5547338</v>
      </c>
      <c r="V14398">
        <v>-437226.51612903271</v>
      </c>
      <c r="W14398">
        <v>-7.3059036284204293E-2</v>
      </c>
      <c r="X14398" t="s">
        <v>211</v>
      </c>
    </row>
    <row r="14399" spans="1:24" x14ac:dyDescent="0.35">
      <c r="A14399">
        <v>3301010438</v>
      </c>
      <c r="B14399" t="s">
        <v>168</v>
      </c>
      <c r="C14399" t="s">
        <v>168</v>
      </c>
      <c r="D14399">
        <v>0</v>
      </c>
      <c r="E14399">
        <v>0</v>
      </c>
      <c r="F14399">
        <v>8</v>
      </c>
      <c r="G14399">
        <v>174991</v>
      </c>
      <c r="H14399">
        <v>9</v>
      </c>
      <c r="I14399">
        <v>280000</v>
      </c>
      <c r="J14399">
        <v>0</v>
      </c>
      <c r="K14399">
        <v>0</v>
      </c>
      <c r="L14399">
        <v>0</v>
      </c>
      <c r="M14399">
        <v>0</v>
      </c>
      <c r="N14399">
        <v>75000</v>
      </c>
      <c r="O14399">
        <v>529991</v>
      </c>
      <c r="P14399" t="s">
        <v>5</v>
      </c>
      <c r="Q14399" t="s">
        <v>14</v>
      </c>
      <c r="R14399" t="s">
        <v>207</v>
      </c>
      <c r="S14399" t="s">
        <v>170</v>
      </c>
      <c r="T14399">
        <v>341929.67741935485</v>
      </c>
      <c r="U14399">
        <v>631314</v>
      </c>
      <c r="V14399">
        <v>289384.32258064515</v>
      </c>
      <c r="W14399">
        <v>0.84632701310022251</v>
      </c>
      <c r="X14399" t="s">
        <v>313</v>
      </c>
    </row>
    <row r="14400" spans="1:24" x14ac:dyDescent="0.35">
      <c r="A14400">
        <v>3301002476</v>
      </c>
      <c r="B14400" t="s">
        <v>168</v>
      </c>
      <c r="C14400" t="s">
        <v>168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330000</v>
      </c>
      <c r="O14400">
        <v>330000</v>
      </c>
      <c r="P14400" t="s">
        <v>5</v>
      </c>
      <c r="Q14400" t="s">
        <v>12</v>
      </c>
      <c r="R14400" t="s">
        <v>169</v>
      </c>
      <c r="S14400" t="s">
        <v>170</v>
      </c>
      <c r="T14400">
        <v>212903.22580645164</v>
      </c>
      <c r="U14400">
        <v>455000</v>
      </c>
      <c r="V14400">
        <v>242096.77419354836</v>
      </c>
      <c r="W14400">
        <v>1.1371212121212118</v>
      </c>
      <c r="X14400" t="s">
        <v>271</v>
      </c>
    </row>
    <row r="14401" spans="1:24" x14ac:dyDescent="0.35">
      <c r="A14401">
        <v>3300015414</v>
      </c>
      <c r="B14401" t="s">
        <v>168</v>
      </c>
      <c r="C14401" t="s">
        <v>168</v>
      </c>
      <c r="D14401">
        <v>0</v>
      </c>
      <c r="E14401">
        <v>0</v>
      </c>
      <c r="F14401">
        <v>113</v>
      </c>
      <c r="G14401">
        <v>3966592</v>
      </c>
      <c r="H14401">
        <v>31</v>
      </c>
      <c r="I14401">
        <v>1030000</v>
      </c>
      <c r="J14401">
        <v>0</v>
      </c>
      <c r="K14401">
        <v>0</v>
      </c>
      <c r="L14401">
        <v>15</v>
      </c>
      <c r="M14401">
        <v>556000</v>
      </c>
      <c r="N14401">
        <v>1089100</v>
      </c>
      <c r="O14401">
        <v>6641692</v>
      </c>
      <c r="P14401" t="s">
        <v>5</v>
      </c>
      <c r="Q14401" t="s">
        <v>7</v>
      </c>
      <c r="R14401" t="s">
        <v>169</v>
      </c>
      <c r="S14401" t="s">
        <v>170</v>
      </c>
      <c r="T14401">
        <v>4284962.5806451607</v>
      </c>
      <c r="U14401">
        <v>6322608</v>
      </c>
      <c r="V14401">
        <v>2037645.4193548393</v>
      </c>
      <c r="W14401">
        <v>0.47553400549137192</v>
      </c>
      <c r="X14401" t="s">
        <v>299</v>
      </c>
    </row>
    <row r="14402" spans="1:24" x14ac:dyDescent="0.35">
      <c r="A14402">
        <v>3301043488</v>
      </c>
      <c r="B14402" t="s">
        <v>168</v>
      </c>
      <c r="C14402" t="s">
        <v>168</v>
      </c>
      <c r="D14402">
        <v>0</v>
      </c>
      <c r="E14402">
        <v>0</v>
      </c>
      <c r="F14402">
        <v>41</v>
      </c>
      <c r="G14402">
        <v>895940</v>
      </c>
      <c r="H14402">
        <v>23</v>
      </c>
      <c r="I14402">
        <v>410000</v>
      </c>
      <c r="J14402">
        <v>0</v>
      </c>
      <c r="K14402">
        <v>0</v>
      </c>
      <c r="L14402">
        <v>19</v>
      </c>
      <c r="M14402">
        <v>545600</v>
      </c>
      <c r="N14402">
        <v>150000</v>
      </c>
      <c r="O14402">
        <v>2001540</v>
      </c>
      <c r="P14402" t="s">
        <v>5</v>
      </c>
      <c r="Q14402" t="s">
        <v>13</v>
      </c>
      <c r="R14402" t="s">
        <v>169</v>
      </c>
      <c r="S14402" t="s">
        <v>170</v>
      </c>
      <c r="T14402">
        <v>1291316.1290322579</v>
      </c>
      <c r="U14402">
        <v>2138227</v>
      </c>
      <c r="V14402">
        <v>846910.87096774206</v>
      </c>
      <c r="W14402">
        <v>0.65585091979176058</v>
      </c>
      <c r="X14402" t="s">
        <v>387</v>
      </c>
    </row>
    <row r="14403" spans="1:24" x14ac:dyDescent="0.35">
      <c r="A14403">
        <v>3301070229</v>
      </c>
      <c r="B14403" t="s">
        <v>168</v>
      </c>
      <c r="C14403" t="s">
        <v>168</v>
      </c>
      <c r="D14403">
        <v>0</v>
      </c>
      <c r="E14403">
        <v>0</v>
      </c>
      <c r="F14403">
        <v>13</v>
      </c>
      <c r="G14403">
        <v>418385</v>
      </c>
      <c r="H14403">
        <v>0</v>
      </c>
      <c r="I14403">
        <v>0</v>
      </c>
      <c r="J14403">
        <v>0</v>
      </c>
      <c r="K14403">
        <v>0</v>
      </c>
      <c r="L14403">
        <v>13</v>
      </c>
      <c r="M14403">
        <v>3083658</v>
      </c>
      <c r="N14403">
        <v>1719800</v>
      </c>
      <c r="O14403">
        <v>5221843</v>
      </c>
      <c r="P14403" t="s">
        <v>5</v>
      </c>
      <c r="Q14403" t="s">
        <v>8</v>
      </c>
      <c r="R14403" t="s">
        <v>169</v>
      </c>
      <c r="S14403" t="s">
        <v>170</v>
      </c>
      <c r="T14403">
        <v>3368930.9677419355</v>
      </c>
      <c r="U14403">
        <v>705039</v>
      </c>
      <c r="V14403">
        <v>-2663891.9677419355</v>
      </c>
      <c r="W14403">
        <v>-0.79072322741223744</v>
      </c>
      <c r="X14403" t="s">
        <v>419</v>
      </c>
    </row>
    <row r="14404" spans="1:24" x14ac:dyDescent="0.35">
      <c r="A14404">
        <v>3300012349</v>
      </c>
      <c r="B14404" t="s">
        <v>168</v>
      </c>
      <c r="C14404" t="s">
        <v>168</v>
      </c>
      <c r="D14404">
        <v>0</v>
      </c>
      <c r="E14404">
        <v>0</v>
      </c>
      <c r="F14404">
        <v>2</v>
      </c>
      <c r="G14404">
        <v>77925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2650000</v>
      </c>
      <c r="O14404">
        <v>2727925</v>
      </c>
      <c r="P14404" t="s">
        <v>5</v>
      </c>
      <c r="Q14404" t="s">
        <v>16</v>
      </c>
      <c r="R14404" t="s">
        <v>169</v>
      </c>
      <c r="S14404" t="s">
        <v>170</v>
      </c>
      <c r="T14404">
        <v>1759951.6129032257</v>
      </c>
      <c r="U14404">
        <v>564825</v>
      </c>
      <c r="V14404">
        <v>-1195126.6129032257</v>
      </c>
      <c r="W14404">
        <v>-0.67906788126506412</v>
      </c>
      <c r="X14404" t="s">
        <v>265</v>
      </c>
    </row>
    <row r="14405" spans="1:24" x14ac:dyDescent="0.35">
      <c r="A14405">
        <v>3300005088</v>
      </c>
      <c r="B14405" t="s">
        <v>168</v>
      </c>
      <c r="C14405" t="s">
        <v>168</v>
      </c>
      <c r="D14405">
        <v>0</v>
      </c>
      <c r="E14405">
        <v>0</v>
      </c>
      <c r="F14405">
        <v>80</v>
      </c>
      <c r="G14405">
        <v>2580616</v>
      </c>
      <c r="H14405">
        <v>95</v>
      </c>
      <c r="I14405">
        <v>3510000</v>
      </c>
      <c r="J14405">
        <v>0</v>
      </c>
      <c r="K14405">
        <v>0</v>
      </c>
      <c r="L14405">
        <v>61</v>
      </c>
      <c r="M14405">
        <v>2206400</v>
      </c>
      <c r="N14405">
        <v>165000</v>
      </c>
      <c r="O14405">
        <v>8462016</v>
      </c>
      <c r="P14405" t="s">
        <v>5</v>
      </c>
      <c r="Q14405" t="s">
        <v>10</v>
      </c>
      <c r="R14405" t="s">
        <v>169</v>
      </c>
      <c r="S14405" t="s">
        <v>170</v>
      </c>
      <c r="T14405">
        <v>5459365.1612903224</v>
      </c>
      <c r="U14405">
        <v>4874143</v>
      </c>
      <c r="V14405">
        <v>-585222.16129032243</v>
      </c>
      <c r="W14405">
        <v>-0.10719600979246546</v>
      </c>
      <c r="X14405" t="s">
        <v>180</v>
      </c>
    </row>
    <row r="14406" spans="1:24" x14ac:dyDescent="0.35">
      <c r="A14406">
        <v>3301069214</v>
      </c>
      <c r="B14406" t="s">
        <v>168</v>
      </c>
      <c r="C14406" t="s">
        <v>168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72000</v>
      </c>
      <c r="O14406">
        <v>72000</v>
      </c>
      <c r="P14406" t="s">
        <v>5</v>
      </c>
      <c r="Q14406" t="s">
        <v>11</v>
      </c>
      <c r="R14406" t="s">
        <v>169</v>
      </c>
      <c r="S14406" t="s">
        <v>170</v>
      </c>
      <c r="T14406">
        <v>46451.612903225803</v>
      </c>
      <c r="U14406">
        <v>114000</v>
      </c>
      <c r="V14406">
        <v>67548.387096774197</v>
      </c>
      <c r="W14406">
        <v>1.4541666666666671</v>
      </c>
      <c r="X14406" t="s">
        <v>217</v>
      </c>
    </row>
    <row r="14407" spans="1:24" x14ac:dyDescent="0.35">
      <c r="A14407">
        <v>3300016074</v>
      </c>
      <c r="B14407" t="s">
        <v>168</v>
      </c>
      <c r="C14407" t="s">
        <v>168</v>
      </c>
      <c r="D14407">
        <v>0</v>
      </c>
      <c r="E14407">
        <v>0</v>
      </c>
      <c r="F14407">
        <v>21</v>
      </c>
      <c r="G14407">
        <v>541659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1031100</v>
      </c>
      <c r="O14407">
        <v>1572759</v>
      </c>
      <c r="P14407" t="s">
        <v>5</v>
      </c>
      <c r="Q14407" t="s">
        <v>8</v>
      </c>
      <c r="R14407" t="s">
        <v>169</v>
      </c>
      <c r="S14407" t="s">
        <v>170</v>
      </c>
      <c r="T14407">
        <v>1014683.2258064516</v>
      </c>
      <c r="U14407">
        <v>1042483</v>
      </c>
      <c r="V14407">
        <v>27799.774193548365</v>
      </c>
      <c r="W14407">
        <v>2.7397490651778211E-2</v>
      </c>
      <c r="X14407" t="s">
        <v>216</v>
      </c>
    </row>
    <row r="14408" spans="1:24" x14ac:dyDescent="0.35">
      <c r="A14408">
        <v>3300015446</v>
      </c>
      <c r="B14408" t="s">
        <v>168</v>
      </c>
      <c r="C14408" t="s">
        <v>168</v>
      </c>
      <c r="D14408">
        <v>0</v>
      </c>
      <c r="E14408">
        <v>0</v>
      </c>
      <c r="F14408">
        <v>407</v>
      </c>
      <c r="G14408">
        <v>18790149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939300</v>
      </c>
      <c r="O14408">
        <v>19729449</v>
      </c>
      <c r="P14408" t="s">
        <v>5</v>
      </c>
      <c r="Q14408" t="s">
        <v>7</v>
      </c>
      <c r="R14408" t="s">
        <v>169</v>
      </c>
      <c r="S14408" t="s">
        <v>170</v>
      </c>
      <c r="T14408">
        <v>12728676.77419355</v>
      </c>
      <c r="U14408">
        <v>11631714</v>
      </c>
      <c r="V14408">
        <v>-1096962.7741935495</v>
      </c>
      <c r="W14408">
        <v>-8.6180425008321349E-2</v>
      </c>
      <c r="X14408" t="s">
        <v>218</v>
      </c>
    </row>
    <row r="14409" spans="1:24" x14ac:dyDescent="0.35">
      <c r="A14409">
        <v>3300016664</v>
      </c>
      <c r="B14409" t="s">
        <v>168</v>
      </c>
      <c r="C14409" t="s">
        <v>168</v>
      </c>
      <c r="D14409">
        <v>0</v>
      </c>
      <c r="E14409">
        <v>0</v>
      </c>
      <c r="F14409">
        <v>57</v>
      </c>
      <c r="G14409">
        <v>2217245</v>
      </c>
      <c r="H14409">
        <v>55</v>
      </c>
      <c r="I14409">
        <v>1295000</v>
      </c>
      <c r="J14409">
        <v>0</v>
      </c>
      <c r="K14409">
        <v>0</v>
      </c>
      <c r="L14409">
        <v>0</v>
      </c>
      <c r="M14409">
        <v>0</v>
      </c>
      <c r="N14409">
        <v>709500</v>
      </c>
      <c r="O14409">
        <v>4221745</v>
      </c>
      <c r="P14409" t="s">
        <v>5</v>
      </c>
      <c r="Q14409" t="s">
        <v>6</v>
      </c>
      <c r="R14409" t="s">
        <v>169</v>
      </c>
      <c r="S14409" t="s">
        <v>170</v>
      </c>
      <c r="T14409">
        <v>2723706.4516129028</v>
      </c>
      <c r="U14409">
        <v>3415356</v>
      </c>
      <c r="V14409">
        <v>691649.54838709719</v>
      </c>
      <c r="W14409">
        <v>0.25393689102492001</v>
      </c>
      <c r="X14409" t="s">
        <v>232</v>
      </c>
    </row>
    <row r="14410" spans="1:24" x14ac:dyDescent="0.35">
      <c r="A14410">
        <v>3300021125</v>
      </c>
      <c r="B14410" t="s">
        <v>168</v>
      </c>
      <c r="C14410" t="s">
        <v>168</v>
      </c>
      <c r="D14410">
        <v>0</v>
      </c>
      <c r="E14410">
        <v>0</v>
      </c>
      <c r="F14410">
        <v>1</v>
      </c>
      <c r="G14410">
        <v>57999</v>
      </c>
      <c r="H14410">
        <v>6</v>
      </c>
      <c r="I14410">
        <v>95000</v>
      </c>
      <c r="J14410">
        <v>0</v>
      </c>
      <c r="K14410">
        <v>0</v>
      </c>
      <c r="L14410">
        <v>1</v>
      </c>
      <c r="M14410">
        <v>52400</v>
      </c>
      <c r="N14410">
        <v>30000</v>
      </c>
      <c r="O14410">
        <v>235399</v>
      </c>
      <c r="P14410" t="s">
        <v>5</v>
      </c>
      <c r="Q14410" t="s">
        <v>15</v>
      </c>
      <c r="R14410" t="s">
        <v>169</v>
      </c>
      <c r="S14410" t="s">
        <v>170</v>
      </c>
      <c r="T14410">
        <v>151870.32258064518</v>
      </c>
      <c r="U14410">
        <v>0</v>
      </c>
      <c r="V14410">
        <v>-151870.32258064518</v>
      </c>
      <c r="W14410">
        <v>0</v>
      </c>
      <c r="X14410" t="s">
        <v>251</v>
      </c>
    </row>
    <row r="14411" spans="1:24" x14ac:dyDescent="0.35">
      <c r="A14411">
        <v>3300014730</v>
      </c>
      <c r="B14411" t="s">
        <v>168</v>
      </c>
      <c r="C14411" t="s">
        <v>168</v>
      </c>
      <c r="D14411">
        <v>0</v>
      </c>
      <c r="E14411">
        <v>0</v>
      </c>
      <c r="F14411">
        <v>79</v>
      </c>
      <c r="G14411">
        <v>2918563</v>
      </c>
      <c r="H14411">
        <v>0</v>
      </c>
      <c r="I14411">
        <v>0</v>
      </c>
      <c r="J14411">
        <v>0</v>
      </c>
      <c r="K14411">
        <v>0</v>
      </c>
      <c r="L14411">
        <v>1</v>
      </c>
      <c r="M14411">
        <v>22400</v>
      </c>
      <c r="N14411">
        <v>1493800</v>
      </c>
      <c r="O14411">
        <v>4434763</v>
      </c>
      <c r="P14411" t="s">
        <v>5</v>
      </c>
      <c r="Q14411" t="s">
        <v>7</v>
      </c>
      <c r="R14411" t="s">
        <v>169</v>
      </c>
      <c r="S14411" t="s">
        <v>170</v>
      </c>
      <c r="T14411">
        <v>2861137.4193548388</v>
      </c>
      <c r="U14411">
        <v>3746937</v>
      </c>
      <c r="V14411">
        <v>885799.58064516122</v>
      </c>
      <c r="W14411">
        <v>0.30959700664950973</v>
      </c>
      <c r="X14411" t="s">
        <v>218</v>
      </c>
    </row>
    <row r="14412" spans="1:24" x14ac:dyDescent="0.35">
      <c r="A14412">
        <v>3300006208</v>
      </c>
      <c r="B14412" t="s">
        <v>168</v>
      </c>
      <c r="C14412" t="s">
        <v>168</v>
      </c>
      <c r="D14412">
        <v>0</v>
      </c>
      <c r="E14412">
        <v>0</v>
      </c>
      <c r="F14412">
        <v>108</v>
      </c>
      <c r="G14412">
        <v>3794892</v>
      </c>
      <c r="H14412">
        <v>97</v>
      </c>
      <c r="I14412">
        <v>2990000</v>
      </c>
      <c r="J14412">
        <v>0</v>
      </c>
      <c r="K14412">
        <v>0</v>
      </c>
      <c r="L14412">
        <v>102</v>
      </c>
      <c r="M14412">
        <v>4944800</v>
      </c>
      <c r="N14412">
        <v>30000</v>
      </c>
      <c r="O14412">
        <v>11759692</v>
      </c>
      <c r="P14412" t="s">
        <v>5</v>
      </c>
      <c r="Q14412" t="s">
        <v>14</v>
      </c>
      <c r="R14412" t="s">
        <v>169</v>
      </c>
      <c r="S14412" t="s">
        <v>170</v>
      </c>
      <c r="T14412">
        <v>7586898.064516129</v>
      </c>
      <c r="U14412">
        <v>6777132</v>
      </c>
      <c r="V14412">
        <v>-809766.06451612897</v>
      </c>
      <c r="W14412">
        <v>-0.10673216611455472</v>
      </c>
      <c r="X14412" t="s">
        <v>195</v>
      </c>
    </row>
    <row r="14413" spans="1:24" x14ac:dyDescent="0.35">
      <c r="A14413">
        <v>6001134258</v>
      </c>
      <c r="B14413" t="s">
        <v>168</v>
      </c>
      <c r="C14413" t="s">
        <v>168</v>
      </c>
      <c r="D14413">
        <v>0</v>
      </c>
      <c r="E14413">
        <v>0</v>
      </c>
      <c r="F14413">
        <v>1</v>
      </c>
      <c r="G14413">
        <v>61499</v>
      </c>
      <c r="H14413">
        <v>27</v>
      </c>
      <c r="I14413">
        <v>895000</v>
      </c>
      <c r="J14413">
        <v>0</v>
      </c>
      <c r="K14413">
        <v>0</v>
      </c>
      <c r="L14413">
        <v>0</v>
      </c>
      <c r="M14413">
        <v>0</v>
      </c>
      <c r="N14413">
        <v>161000</v>
      </c>
      <c r="O14413">
        <v>1117499</v>
      </c>
      <c r="P14413" t="s">
        <v>5</v>
      </c>
      <c r="Q14413" t="s">
        <v>10</v>
      </c>
      <c r="R14413" t="s">
        <v>169</v>
      </c>
      <c r="S14413" t="s">
        <v>170</v>
      </c>
      <c r="T14413">
        <v>720967.09677419346</v>
      </c>
      <c r="U14413">
        <v>700000</v>
      </c>
      <c r="V14413">
        <v>-20967.096774193458</v>
      </c>
      <c r="W14413">
        <v>-2.9081905218707016E-2</v>
      </c>
      <c r="X14413" t="s">
        <v>200</v>
      </c>
    </row>
    <row r="14414" spans="1:24" x14ac:dyDescent="0.35">
      <c r="A14414">
        <v>3301073874</v>
      </c>
      <c r="B14414" t="s">
        <v>168</v>
      </c>
      <c r="C14414" t="s">
        <v>168</v>
      </c>
      <c r="D14414">
        <v>0</v>
      </c>
      <c r="E14414">
        <v>0</v>
      </c>
      <c r="F14414">
        <v>3</v>
      </c>
      <c r="G14414">
        <v>74498</v>
      </c>
      <c r="H14414">
        <v>8</v>
      </c>
      <c r="I14414">
        <v>320000</v>
      </c>
      <c r="J14414">
        <v>0</v>
      </c>
      <c r="K14414">
        <v>0</v>
      </c>
      <c r="L14414">
        <v>0</v>
      </c>
      <c r="M14414">
        <v>0</v>
      </c>
      <c r="N14414">
        <v>397500</v>
      </c>
      <c r="O14414">
        <v>791998</v>
      </c>
      <c r="P14414" t="s">
        <v>5</v>
      </c>
      <c r="Q14414" t="s">
        <v>12</v>
      </c>
      <c r="R14414" t="s">
        <v>169</v>
      </c>
      <c r="S14414" t="s">
        <v>170</v>
      </c>
      <c r="T14414">
        <v>510966.45161290327</v>
      </c>
      <c r="U14414">
        <v>1244500</v>
      </c>
      <c r="V14414">
        <v>733533.54838709673</v>
      </c>
      <c r="W14414">
        <v>1.4355806454056701</v>
      </c>
      <c r="X14414" t="s">
        <v>257</v>
      </c>
    </row>
    <row r="14415" spans="1:24" x14ac:dyDescent="0.35">
      <c r="A14415">
        <v>3301064013</v>
      </c>
      <c r="B14415" t="s">
        <v>168</v>
      </c>
      <c r="C14415" t="s">
        <v>168</v>
      </c>
      <c r="D14415">
        <v>0</v>
      </c>
      <c r="E14415">
        <v>0</v>
      </c>
      <c r="F14415">
        <v>580</v>
      </c>
      <c r="G14415">
        <v>22731651</v>
      </c>
      <c r="H14415">
        <v>12</v>
      </c>
      <c r="I14415">
        <v>565000</v>
      </c>
      <c r="J14415">
        <v>0</v>
      </c>
      <c r="K14415">
        <v>0</v>
      </c>
      <c r="L14415">
        <v>2</v>
      </c>
      <c r="M14415">
        <v>466205</v>
      </c>
      <c r="N14415">
        <v>352500</v>
      </c>
      <c r="O14415">
        <v>24115356</v>
      </c>
      <c r="P14415" t="s">
        <v>5</v>
      </c>
      <c r="Q14415" t="s">
        <v>17</v>
      </c>
      <c r="R14415" t="s">
        <v>169</v>
      </c>
      <c r="S14415" t="s">
        <v>170</v>
      </c>
      <c r="T14415">
        <v>15558294.193548389</v>
      </c>
      <c r="U14415">
        <v>15988713</v>
      </c>
      <c r="V14415">
        <v>430418.80645161122</v>
      </c>
      <c r="W14415">
        <v>2.7664909860754205E-2</v>
      </c>
      <c r="X14415" t="s">
        <v>269</v>
      </c>
    </row>
    <row r="14416" spans="1:24" x14ac:dyDescent="0.35">
      <c r="A14416">
        <v>3301000740</v>
      </c>
      <c r="B14416" t="s">
        <v>168</v>
      </c>
      <c r="C14416" t="s">
        <v>168</v>
      </c>
      <c r="D14416">
        <v>0</v>
      </c>
      <c r="E14416">
        <v>0</v>
      </c>
      <c r="F14416">
        <v>85</v>
      </c>
      <c r="G14416">
        <v>3740953</v>
      </c>
      <c r="H14416">
        <v>4</v>
      </c>
      <c r="I14416">
        <v>115000</v>
      </c>
      <c r="J14416">
        <v>0</v>
      </c>
      <c r="K14416">
        <v>0</v>
      </c>
      <c r="L14416">
        <v>0</v>
      </c>
      <c r="M14416">
        <v>0</v>
      </c>
      <c r="N14416">
        <v>1434000</v>
      </c>
      <c r="O14416">
        <v>5289953</v>
      </c>
      <c r="P14416" t="s">
        <v>5</v>
      </c>
      <c r="Q14416" t="s">
        <v>6</v>
      </c>
      <c r="R14416" t="s">
        <v>169</v>
      </c>
      <c r="S14416" t="s">
        <v>170</v>
      </c>
      <c r="T14416">
        <v>3412872.9032258065</v>
      </c>
      <c r="U14416">
        <v>2736193</v>
      </c>
      <c r="V14416">
        <v>-676679.90322580654</v>
      </c>
      <c r="W14416">
        <v>-0.19827281074141867</v>
      </c>
      <c r="X14416" t="s">
        <v>197</v>
      </c>
    </row>
    <row r="14417" spans="1:24" x14ac:dyDescent="0.35">
      <c r="A14417">
        <v>3301064872</v>
      </c>
      <c r="B14417" t="s">
        <v>168</v>
      </c>
      <c r="C14417" t="s">
        <v>168</v>
      </c>
      <c r="D14417">
        <v>0</v>
      </c>
      <c r="E14417">
        <v>0</v>
      </c>
      <c r="F14417">
        <v>14</v>
      </c>
      <c r="G14417">
        <v>828581</v>
      </c>
      <c r="H14417">
        <v>20</v>
      </c>
      <c r="I14417">
        <v>715000</v>
      </c>
      <c r="J14417">
        <v>0</v>
      </c>
      <c r="K14417">
        <v>0</v>
      </c>
      <c r="L14417">
        <v>5</v>
      </c>
      <c r="M14417">
        <v>340000</v>
      </c>
      <c r="N14417">
        <v>150000</v>
      </c>
      <c r="O14417">
        <v>2033581</v>
      </c>
      <c r="P14417" t="s">
        <v>5</v>
      </c>
      <c r="Q14417" t="s">
        <v>15</v>
      </c>
      <c r="R14417" t="s">
        <v>169</v>
      </c>
      <c r="S14417" t="s">
        <v>170</v>
      </c>
      <c r="T14417">
        <v>1311987.7419354839</v>
      </c>
      <c r="U14417">
        <v>662888</v>
      </c>
      <c r="V14417">
        <v>-649099.74193548388</v>
      </c>
      <c r="W14417">
        <v>-0.49474527938646162</v>
      </c>
      <c r="X14417" t="s">
        <v>369</v>
      </c>
    </row>
    <row r="14418" spans="1:24" x14ac:dyDescent="0.35">
      <c r="A14418">
        <v>3300000489</v>
      </c>
      <c r="B14418" t="s">
        <v>168</v>
      </c>
      <c r="C14418" t="s">
        <v>168</v>
      </c>
      <c r="D14418">
        <v>0</v>
      </c>
      <c r="E14418">
        <v>0</v>
      </c>
      <c r="F14418">
        <v>119</v>
      </c>
      <c r="G14418">
        <v>4132660</v>
      </c>
      <c r="H14418">
        <v>153</v>
      </c>
      <c r="I14418">
        <v>5340000</v>
      </c>
      <c r="J14418">
        <v>0</v>
      </c>
      <c r="K14418">
        <v>0</v>
      </c>
      <c r="L14418">
        <v>0</v>
      </c>
      <c r="M14418">
        <v>0</v>
      </c>
      <c r="N14418">
        <v>30000</v>
      </c>
      <c r="O14418">
        <v>9502660</v>
      </c>
      <c r="P14418" t="s">
        <v>5</v>
      </c>
      <c r="Q14418" t="s">
        <v>13</v>
      </c>
      <c r="R14418" t="s">
        <v>169</v>
      </c>
      <c r="S14418" t="s">
        <v>170</v>
      </c>
      <c r="T14418">
        <v>6130748.3870967748</v>
      </c>
      <c r="U14418">
        <v>4872711</v>
      </c>
      <c r="V14418">
        <v>-1258037.3870967748</v>
      </c>
      <c r="W14418">
        <v>-0.20520127522188536</v>
      </c>
      <c r="X14418" t="s">
        <v>414</v>
      </c>
    </row>
    <row r="14419" spans="1:24" x14ac:dyDescent="0.35">
      <c r="A14419">
        <v>3301069717</v>
      </c>
      <c r="B14419" t="s">
        <v>168</v>
      </c>
      <c r="C14419" t="s">
        <v>168</v>
      </c>
      <c r="D14419">
        <v>0</v>
      </c>
      <c r="E14419">
        <v>0</v>
      </c>
      <c r="F14419">
        <v>9</v>
      </c>
      <c r="G14419">
        <v>369090</v>
      </c>
      <c r="H14419">
        <v>1</v>
      </c>
      <c r="I14419">
        <v>35000</v>
      </c>
      <c r="J14419">
        <v>0</v>
      </c>
      <c r="K14419">
        <v>0</v>
      </c>
      <c r="L14419">
        <v>0</v>
      </c>
      <c r="M14419">
        <v>0</v>
      </c>
      <c r="N14419">
        <v>180000</v>
      </c>
      <c r="O14419">
        <v>584090</v>
      </c>
      <c r="P14419" t="s">
        <v>5</v>
      </c>
      <c r="Q14419" t="s">
        <v>11</v>
      </c>
      <c r="R14419" t="s">
        <v>169</v>
      </c>
      <c r="S14419" t="s">
        <v>170</v>
      </c>
      <c r="T14419">
        <v>376832.25806451612</v>
      </c>
      <c r="U14419">
        <v>709178</v>
      </c>
      <c r="V14419">
        <v>332345.74193548388</v>
      </c>
      <c r="W14419">
        <v>0.88194610419627106</v>
      </c>
      <c r="X14419" t="s">
        <v>376</v>
      </c>
    </row>
    <row r="14420" spans="1:24" x14ac:dyDescent="0.35">
      <c r="A14420">
        <v>3301000989</v>
      </c>
      <c r="B14420" t="s">
        <v>168</v>
      </c>
      <c r="C14420" t="s">
        <v>168</v>
      </c>
      <c r="D14420">
        <v>0</v>
      </c>
      <c r="E14420">
        <v>0</v>
      </c>
      <c r="F14420">
        <v>312</v>
      </c>
      <c r="G14420">
        <v>7265537</v>
      </c>
      <c r="H14420">
        <v>142</v>
      </c>
      <c r="I14420">
        <v>4460000</v>
      </c>
      <c r="J14420">
        <v>0</v>
      </c>
      <c r="K14420">
        <v>0</v>
      </c>
      <c r="L14420">
        <v>1</v>
      </c>
      <c r="M14420">
        <v>22400</v>
      </c>
      <c r="N14420">
        <v>352500</v>
      </c>
      <c r="O14420">
        <v>12100437</v>
      </c>
      <c r="P14420" t="s">
        <v>5</v>
      </c>
      <c r="Q14420" t="s">
        <v>17</v>
      </c>
      <c r="R14420" t="s">
        <v>169</v>
      </c>
      <c r="S14420" t="s">
        <v>170</v>
      </c>
      <c r="T14420">
        <v>7806733.5483870972</v>
      </c>
      <c r="U14420">
        <v>9280740</v>
      </c>
      <c r="V14420">
        <v>1474006.4516129028</v>
      </c>
      <c r="W14420">
        <v>0.18881218917961395</v>
      </c>
      <c r="X14420" t="s">
        <v>311</v>
      </c>
    </row>
    <row r="14421" spans="1:24" x14ac:dyDescent="0.35">
      <c r="A14421">
        <v>3300014443</v>
      </c>
      <c r="B14421" t="s">
        <v>168</v>
      </c>
      <c r="C14421" t="s">
        <v>168</v>
      </c>
      <c r="D14421">
        <v>0</v>
      </c>
      <c r="E14421">
        <v>0</v>
      </c>
      <c r="F14421">
        <v>81</v>
      </c>
      <c r="G14421">
        <v>4162185</v>
      </c>
      <c r="H14421">
        <v>6</v>
      </c>
      <c r="I14421">
        <v>65000</v>
      </c>
      <c r="J14421">
        <v>0</v>
      </c>
      <c r="K14421">
        <v>0</v>
      </c>
      <c r="L14421">
        <v>2</v>
      </c>
      <c r="M14421">
        <v>202400</v>
      </c>
      <c r="N14421">
        <v>326100</v>
      </c>
      <c r="O14421">
        <v>4755685</v>
      </c>
      <c r="P14421" t="s">
        <v>5</v>
      </c>
      <c r="Q14421" t="s">
        <v>8</v>
      </c>
      <c r="R14421" t="s">
        <v>169</v>
      </c>
      <c r="S14421" t="s">
        <v>170</v>
      </c>
      <c r="T14421">
        <v>3068183.8709677421</v>
      </c>
      <c r="U14421">
        <v>3206674</v>
      </c>
      <c r="V14421">
        <v>138490.12903225794</v>
      </c>
      <c r="W14421">
        <v>4.5137493336921963E-2</v>
      </c>
      <c r="X14421" t="s">
        <v>262</v>
      </c>
    </row>
    <row r="14422" spans="1:24" x14ac:dyDescent="0.35">
      <c r="A14422">
        <v>3301000620</v>
      </c>
      <c r="B14422" t="s">
        <v>168</v>
      </c>
      <c r="C14422" t="s">
        <v>168</v>
      </c>
      <c r="D14422">
        <v>0</v>
      </c>
      <c r="E14422">
        <v>0</v>
      </c>
      <c r="F14422">
        <v>239</v>
      </c>
      <c r="G14422">
        <v>5436685</v>
      </c>
      <c r="H14422">
        <v>24</v>
      </c>
      <c r="I14422">
        <v>350000</v>
      </c>
      <c r="J14422">
        <v>0</v>
      </c>
      <c r="K14422">
        <v>0</v>
      </c>
      <c r="L14422">
        <v>9</v>
      </c>
      <c r="M14422">
        <v>401600</v>
      </c>
      <c r="N14422">
        <v>420000</v>
      </c>
      <c r="O14422">
        <v>6608285</v>
      </c>
      <c r="P14422" t="s">
        <v>5</v>
      </c>
      <c r="Q14422" t="s">
        <v>17</v>
      </c>
      <c r="R14422" t="s">
        <v>169</v>
      </c>
      <c r="S14422" t="s">
        <v>170</v>
      </c>
      <c r="T14422">
        <v>4263409.6774193542</v>
      </c>
      <c r="U14422">
        <v>3940528</v>
      </c>
      <c r="V14422">
        <v>-322881.67741935421</v>
      </c>
      <c r="W14422">
        <v>-7.5733204606036053E-2</v>
      </c>
      <c r="X14422" t="s">
        <v>278</v>
      </c>
    </row>
    <row r="14423" spans="1:24" x14ac:dyDescent="0.35">
      <c r="A14423">
        <v>3300021986</v>
      </c>
      <c r="B14423" t="s">
        <v>168</v>
      </c>
      <c r="C14423" t="s">
        <v>168</v>
      </c>
      <c r="D14423">
        <v>0</v>
      </c>
      <c r="E14423">
        <v>0</v>
      </c>
      <c r="F14423">
        <v>38</v>
      </c>
      <c r="G14423">
        <v>1289660</v>
      </c>
      <c r="H14423">
        <v>1</v>
      </c>
      <c r="I14423">
        <v>20000</v>
      </c>
      <c r="J14423">
        <v>0</v>
      </c>
      <c r="K14423">
        <v>0</v>
      </c>
      <c r="L14423">
        <v>1</v>
      </c>
      <c r="M14423">
        <v>20000</v>
      </c>
      <c r="N14423">
        <v>649800</v>
      </c>
      <c r="O14423">
        <v>1979460</v>
      </c>
      <c r="P14423" t="s">
        <v>5</v>
      </c>
      <c r="Q14423" t="s">
        <v>7</v>
      </c>
      <c r="R14423" t="s">
        <v>169</v>
      </c>
      <c r="S14423" t="s">
        <v>170</v>
      </c>
      <c r="T14423">
        <v>1277070.9677419355</v>
      </c>
      <c r="U14423">
        <v>1706481</v>
      </c>
      <c r="V14423">
        <v>429410.03225806449</v>
      </c>
      <c r="W14423">
        <v>0.33624602164226602</v>
      </c>
      <c r="X14423" t="s">
        <v>204</v>
      </c>
    </row>
    <row r="14424" spans="1:24" x14ac:dyDescent="0.35">
      <c r="A14424">
        <v>3301071628</v>
      </c>
      <c r="B14424" t="s">
        <v>168</v>
      </c>
      <c r="C14424" t="s">
        <v>168</v>
      </c>
      <c r="D14424">
        <v>0</v>
      </c>
      <c r="E14424">
        <v>0</v>
      </c>
      <c r="F14424">
        <v>13</v>
      </c>
      <c r="G14424">
        <v>558084</v>
      </c>
      <c r="H14424">
        <v>4</v>
      </c>
      <c r="I14424">
        <v>230000</v>
      </c>
      <c r="J14424">
        <v>0</v>
      </c>
      <c r="K14424">
        <v>0</v>
      </c>
      <c r="L14424">
        <v>0</v>
      </c>
      <c r="M14424">
        <v>0</v>
      </c>
      <c r="N14424">
        <v>30000</v>
      </c>
      <c r="O14424">
        <v>818084</v>
      </c>
      <c r="P14424" t="s">
        <v>5</v>
      </c>
      <c r="Q14424" t="s">
        <v>11</v>
      </c>
      <c r="R14424" t="s">
        <v>169</v>
      </c>
      <c r="S14424" t="s">
        <v>170</v>
      </c>
      <c r="T14424">
        <v>527796.12903225806</v>
      </c>
      <c r="U14424">
        <v>120397</v>
      </c>
      <c r="V14424">
        <v>-407399.12903225806</v>
      </c>
      <c r="W14424">
        <v>-0.77188730008165418</v>
      </c>
      <c r="X14424" t="s">
        <v>385</v>
      </c>
    </row>
    <row r="14425" spans="1:24" x14ac:dyDescent="0.35">
      <c r="A14425">
        <v>3301002389</v>
      </c>
      <c r="B14425" t="s">
        <v>168</v>
      </c>
      <c r="C14425" t="s">
        <v>168</v>
      </c>
      <c r="D14425">
        <v>0</v>
      </c>
      <c r="E14425">
        <v>0</v>
      </c>
      <c r="F14425">
        <v>82</v>
      </c>
      <c r="G14425">
        <v>2645638</v>
      </c>
      <c r="H14425">
        <v>1</v>
      </c>
      <c r="I14425">
        <v>10000</v>
      </c>
      <c r="J14425">
        <v>0</v>
      </c>
      <c r="K14425">
        <v>0</v>
      </c>
      <c r="L14425">
        <v>0</v>
      </c>
      <c r="M14425">
        <v>0</v>
      </c>
      <c r="N14425">
        <v>1065000</v>
      </c>
      <c r="O14425">
        <v>3720638</v>
      </c>
      <c r="P14425" t="s">
        <v>5</v>
      </c>
      <c r="Q14425" t="s">
        <v>17</v>
      </c>
      <c r="R14425" t="s">
        <v>169</v>
      </c>
      <c r="S14425" t="s">
        <v>170</v>
      </c>
      <c r="T14425">
        <v>2400411.6129032257</v>
      </c>
      <c r="U14425">
        <v>1577164</v>
      </c>
      <c r="V14425">
        <v>-823247.6129032257</v>
      </c>
      <c r="W14425">
        <v>-0.34296101905103371</v>
      </c>
      <c r="X14425" t="s">
        <v>311</v>
      </c>
    </row>
    <row r="14426" spans="1:24" x14ac:dyDescent="0.35">
      <c r="A14426">
        <v>3301033479</v>
      </c>
      <c r="B14426" t="s">
        <v>168</v>
      </c>
      <c r="C14426" t="s">
        <v>168</v>
      </c>
      <c r="D14426">
        <v>0</v>
      </c>
      <c r="E14426">
        <v>0</v>
      </c>
      <c r="F14426">
        <v>38</v>
      </c>
      <c r="G14426">
        <v>1416057</v>
      </c>
      <c r="H14426">
        <v>91</v>
      </c>
      <c r="I14426">
        <v>1765000</v>
      </c>
      <c r="J14426">
        <v>0</v>
      </c>
      <c r="K14426">
        <v>0</v>
      </c>
      <c r="L14426">
        <v>0</v>
      </c>
      <c r="M14426">
        <v>0</v>
      </c>
      <c r="N14426">
        <v>1335000</v>
      </c>
      <c r="O14426">
        <v>4516057</v>
      </c>
      <c r="P14426" t="s">
        <v>5</v>
      </c>
      <c r="Q14426" t="s">
        <v>6</v>
      </c>
      <c r="R14426" t="s">
        <v>169</v>
      </c>
      <c r="S14426" t="s">
        <v>170</v>
      </c>
      <c r="T14426">
        <v>2913585.1612903224</v>
      </c>
      <c r="U14426">
        <v>2830309</v>
      </c>
      <c r="V14426">
        <v>-83276.16129032243</v>
      </c>
      <c r="W14426">
        <v>-2.8582024097570047E-2</v>
      </c>
      <c r="X14426" t="s">
        <v>178</v>
      </c>
    </row>
    <row r="14427" spans="1:24" x14ac:dyDescent="0.35">
      <c r="A14427">
        <v>3301066635</v>
      </c>
      <c r="B14427" t="s">
        <v>168</v>
      </c>
      <c r="C14427" t="s">
        <v>168</v>
      </c>
      <c r="D14427">
        <v>0</v>
      </c>
      <c r="E14427">
        <v>0</v>
      </c>
      <c r="F14427">
        <v>0</v>
      </c>
      <c r="G14427">
        <v>0</v>
      </c>
      <c r="H14427">
        <v>12</v>
      </c>
      <c r="I14427">
        <v>395000</v>
      </c>
      <c r="J14427">
        <v>0</v>
      </c>
      <c r="K14427">
        <v>0</v>
      </c>
      <c r="L14427">
        <v>4</v>
      </c>
      <c r="M14427">
        <v>359600</v>
      </c>
      <c r="N14427">
        <v>160000</v>
      </c>
      <c r="O14427">
        <v>914600</v>
      </c>
      <c r="P14427" t="s">
        <v>5</v>
      </c>
      <c r="Q14427" t="s">
        <v>11</v>
      </c>
      <c r="R14427" t="s">
        <v>169</v>
      </c>
      <c r="S14427" t="s">
        <v>170</v>
      </c>
      <c r="T14427">
        <v>590064.51612903224</v>
      </c>
      <c r="U14427">
        <v>427200</v>
      </c>
      <c r="V14427">
        <v>-162864.51612903224</v>
      </c>
      <c r="W14427">
        <v>-0.27601137109118734</v>
      </c>
      <c r="X14427" t="s">
        <v>365</v>
      </c>
    </row>
    <row r="14428" spans="1:24" x14ac:dyDescent="0.35">
      <c r="A14428">
        <v>3301051747</v>
      </c>
      <c r="B14428" t="s">
        <v>168</v>
      </c>
      <c r="C14428" t="s">
        <v>168</v>
      </c>
      <c r="D14428">
        <v>0</v>
      </c>
      <c r="E14428">
        <v>0</v>
      </c>
      <c r="F14428">
        <v>79</v>
      </c>
      <c r="G14428">
        <v>3388620</v>
      </c>
      <c r="H14428">
        <v>0</v>
      </c>
      <c r="I14428">
        <v>0</v>
      </c>
      <c r="J14428">
        <v>0</v>
      </c>
      <c r="K14428">
        <v>0</v>
      </c>
      <c r="L14428">
        <v>1</v>
      </c>
      <c r="M14428">
        <v>202400</v>
      </c>
      <c r="N14428">
        <v>955500</v>
      </c>
      <c r="O14428">
        <v>4546520</v>
      </c>
      <c r="P14428" t="s">
        <v>5</v>
      </c>
      <c r="Q14428" t="s">
        <v>7</v>
      </c>
      <c r="R14428" t="s">
        <v>169</v>
      </c>
      <c r="S14428" t="s">
        <v>170</v>
      </c>
      <c r="T14428">
        <v>2933238.7096774196</v>
      </c>
      <c r="U14428">
        <v>4189786</v>
      </c>
      <c r="V14428">
        <v>1256547.2903225804</v>
      </c>
      <c r="W14428">
        <v>0.42838221320922365</v>
      </c>
      <c r="X14428" t="s">
        <v>394</v>
      </c>
    </row>
    <row r="14429" spans="1:24" x14ac:dyDescent="0.35">
      <c r="A14429">
        <v>3300007263</v>
      </c>
      <c r="B14429" t="s">
        <v>168</v>
      </c>
      <c r="C14429" t="s">
        <v>168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142000</v>
      </c>
      <c r="O14429">
        <v>142000</v>
      </c>
      <c r="P14429" t="s">
        <v>5</v>
      </c>
      <c r="Q14429" t="s">
        <v>10</v>
      </c>
      <c r="R14429" t="s">
        <v>169</v>
      </c>
      <c r="S14429" t="s">
        <v>170</v>
      </c>
      <c r="T14429">
        <v>91612.903225806454</v>
      </c>
      <c r="U14429">
        <v>223998</v>
      </c>
      <c r="V14429">
        <v>132385.09677419355</v>
      </c>
      <c r="W14429">
        <v>1.4450485915492957</v>
      </c>
      <c r="X14429" t="s">
        <v>356</v>
      </c>
    </row>
    <row r="14430" spans="1:24" x14ac:dyDescent="0.35">
      <c r="A14430">
        <v>3301071057</v>
      </c>
      <c r="B14430" t="s">
        <v>168</v>
      </c>
      <c r="C14430" t="s">
        <v>168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150000</v>
      </c>
      <c r="O14430">
        <v>150000</v>
      </c>
      <c r="P14430" t="s">
        <v>5</v>
      </c>
      <c r="Q14430" t="s">
        <v>10</v>
      </c>
      <c r="R14430" t="s">
        <v>169</v>
      </c>
      <c r="S14430" t="s">
        <v>170</v>
      </c>
      <c r="T14430">
        <v>96774.193548387106</v>
      </c>
      <c r="U14430">
        <v>30000</v>
      </c>
      <c r="V14430">
        <v>-66774.193548387106</v>
      </c>
      <c r="W14430">
        <v>-0.69</v>
      </c>
      <c r="X14430" t="s">
        <v>182</v>
      </c>
    </row>
    <row r="14431" spans="1:24" x14ac:dyDescent="0.35">
      <c r="A14431">
        <v>3301072052</v>
      </c>
      <c r="B14431" t="s">
        <v>168</v>
      </c>
      <c r="C14431" t="s">
        <v>168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30000</v>
      </c>
      <c r="O14431">
        <v>30000</v>
      </c>
      <c r="P14431" t="s">
        <v>5</v>
      </c>
      <c r="Q14431" t="s">
        <v>11</v>
      </c>
      <c r="R14431" t="s">
        <v>169</v>
      </c>
      <c r="S14431" t="s">
        <v>170</v>
      </c>
      <c r="T14431">
        <v>19354.83870967742</v>
      </c>
      <c r="U14431">
        <v>30000</v>
      </c>
      <c r="V14431">
        <v>10645.16129032258</v>
      </c>
      <c r="W14431">
        <v>0.54999999999999982</v>
      </c>
      <c r="X14431" t="s">
        <v>210</v>
      </c>
    </row>
    <row r="14432" spans="1:24" x14ac:dyDescent="0.35">
      <c r="A14432">
        <v>3301050466</v>
      </c>
      <c r="B14432" t="s">
        <v>168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 t="s">
        <v>5</v>
      </c>
      <c r="Q14432" t="s">
        <v>15</v>
      </c>
      <c r="R14432" t="s">
        <v>169</v>
      </c>
      <c r="S14432" t="s">
        <v>170</v>
      </c>
      <c r="T14432">
        <v>0</v>
      </c>
      <c r="U14432">
        <v>0</v>
      </c>
      <c r="V14432">
        <v>0</v>
      </c>
      <c r="W14432">
        <v>0</v>
      </c>
      <c r="X14432" t="s">
        <v>408</v>
      </c>
    </row>
    <row r="14433" spans="1:24" x14ac:dyDescent="0.35">
      <c r="A14433">
        <v>3301005081</v>
      </c>
      <c r="B14433" t="s">
        <v>168</v>
      </c>
      <c r="C14433" t="s">
        <v>168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82000</v>
      </c>
      <c r="O14433">
        <v>82000</v>
      </c>
      <c r="P14433" t="s">
        <v>5</v>
      </c>
      <c r="Q14433" t="s">
        <v>9</v>
      </c>
      <c r="R14433" t="s">
        <v>169</v>
      </c>
      <c r="S14433" t="s">
        <v>170</v>
      </c>
      <c r="T14433">
        <v>52903.225806451606</v>
      </c>
      <c r="U14433">
        <v>150000</v>
      </c>
      <c r="V14433">
        <v>97096.774193548394</v>
      </c>
      <c r="W14433">
        <v>1.8353658536585371</v>
      </c>
      <c r="X14433" t="s">
        <v>284</v>
      </c>
    </row>
    <row r="14434" spans="1:24" x14ac:dyDescent="0.35">
      <c r="A14434">
        <v>6001136707</v>
      </c>
      <c r="B14434" t="s">
        <v>168</v>
      </c>
      <c r="C14434" t="s">
        <v>168</v>
      </c>
      <c r="D14434">
        <v>0</v>
      </c>
      <c r="E14434">
        <v>0</v>
      </c>
      <c r="F14434">
        <v>6</v>
      </c>
      <c r="G14434">
        <v>396994</v>
      </c>
      <c r="H14434">
        <v>33</v>
      </c>
      <c r="I14434">
        <v>1395000</v>
      </c>
      <c r="J14434">
        <v>0</v>
      </c>
      <c r="K14434">
        <v>0</v>
      </c>
      <c r="L14434">
        <v>5</v>
      </c>
      <c r="M14434">
        <v>382000</v>
      </c>
      <c r="N14434">
        <v>30000</v>
      </c>
      <c r="O14434">
        <v>2203994</v>
      </c>
      <c r="P14434" t="s">
        <v>5</v>
      </c>
      <c r="Q14434" t="s">
        <v>15</v>
      </c>
      <c r="R14434" t="s">
        <v>169</v>
      </c>
      <c r="S14434" t="s">
        <v>170</v>
      </c>
      <c r="T14434">
        <v>1421931.6129032257</v>
      </c>
      <c r="U14434">
        <v>1731994</v>
      </c>
      <c r="V14434">
        <v>310062.3870967743</v>
      </c>
      <c r="W14434">
        <v>0.21805717256943535</v>
      </c>
      <c r="X14434" t="s">
        <v>412</v>
      </c>
    </row>
    <row r="14435" spans="1:24" x14ac:dyDescent="0.35">
      <c r="A14435">
        <v>3301051068</v>
      </c>
      <c r="B14435" t="s">
        <v>168</v>
      </c>
      <c r="C14435" t="s">
        <v>168</v>
      </c>
      <c r="D14435">
        <v>0</v>
      </c>
      <c r="E14435">
        <v>0</v>
      </c>
      <c r="F14435">
        <v>28</v>
      </c>
      <c r="G14435">
        <v>1046669</v>
      </c>
      <c r="H14435">
        <v>31</v>
      </c>
      <c r="I14435">
        <v>1125000</v>
      </c>
      <c r="J14435">
        <v>0</v>
      </c>
      <c r="K14435">
        <v>0</v>
      </c>
      <c r="L14435">
        <v>12</v>
      </c>
      <c r="M14435">
        <v>990000</v>
      </c>
      <c r="N14435">
        <v>150000</v>
      </c>
      <c r="O14435">
        <v>3311669</v>
      </c>
      <c r="P14435" t="s">
        <v>5</v>
      </c>
      <c r="Q14435" t="s">
        <v>15</v>
      </c>
      <c r="R14435" t="s">
        <v>169</v>
      </c>
      <c r="S14435" t="s">
        <v>170</v>
      </c>
      <c r="T14435">
        <v>2136560.6451612902</v>
      </c>
      <c r="U14435">
        <v>1578982</v>
      </c>
      <c r="V14435">
        <v>-557578.64516129019</v>
      </c>
      <c r="W14435">
        <v>-0.26097019357912876</v>
      </c>
      <c r="X14435" t="s">
        <v>230</v>
      </c>
    </row>
    <row r="14436" spans="1:24" x14ac:dyDescent="0.35">
      <c r="A14436">
        <v>6001121691</v>
      </c>
      <c r="B14436" t="s">
        <v>168</v>
      </c>
      <c r="C14436" t="s">
        <v>168</v>
      </c>
      <c r="D14436">
        <v>0</v>
      </c>
      <c r="E14436">
        <v>0</v>
      </c>
      <c r="F14436">
        <v>0</v>
      </c>
      <c r="G14436">
        <v>0</v>
      </c>
      <c r="H14436">
        <v>17</v>
      </c>
      <c r="I14436">
        <v>195000</v>
      </c>
      <c r="J14436">
        <v>0</v>
      </c>
      <c r="K14436">
        <v>0</v>
      </c>
      <c r="L14436">
        <v>0</v>
      </c>
      <c r="M14436">
        <v>0</v>
      </c>
      <c r="N14436">
        <v>896000</v>
      </c>
      <c r="O14436">
        <v>1091000</v>
      </c>
      <c r="P14436" t="s">
        <v>5</v>
      </c>
      <c r="Q14436" t="s">
        <v>16</v>
      </c>
      <c r="R14436" t="s">
        <v>169</v>
      </c>
      <c r="S14436" t="s">
        <v>170</v>
      </c>
      <c r="T14436">
        <v>703870.96774193551</v>
      </c>
      <c r="U14436">
        <v>497599</v>
      </c>
      <c r="V14436">
        <v>-206271.96774193551</v>
      </c>
      <c r="W14436">
        <v>-0.29305366636113661</v>
      </c>
      <c r="X14436" t="s">
        <v>277</v>
      </c>
    </row>
    <row r="14437" spans="1:24" x14ac:dyDescent="0.35">
      <c r="A14437">
        <v>3301000483</v>
      </c>
      <c r="B14437" t="s">
        <v>168</v>
      </c>
      <c r="C14437" t="s">
        <v>168</v>
      </c>
      <c r="D14437">
        <v>0</v>
      </c>
      <c r="E14437">
        <v>0</v>
      </c>
      <c r="F14437">
        <v>4</v>
      </c>
      <c r="G14437">
        <v>366797</v>
      </c>
      <c r="H14437">
        <v>2</v>
      </c>
      <c r="I14437">
        <v>30000</v>
      </c>
      <c r="J14437">
        <v>0</v>
      </c>
      <c r="K14437">
        <v>0</v>
      </c>
      <c r="L14437">
        <v>0</v>
      </c>
      <c r="M14437">
        <v>0</v>
      </c>
      <c r="N14437">
        <v>270500</v>
      </c>
      <c r="O14437">
        <v>667297</v>
      </c>
      <c r="P14437" t="s">
        <v>5</v>
      </c>
      <c r="Q14437" t="s">
        <v>12</v>
      </c>
      <c r="R14437" t="s">
        <v>169</v>
      </c>
      <c r="S14437" t="s">
        <v>170</v>
      </c>
      <c r="T14437">
        <v>430514.19354838715</v>
      </c>
      <c r="U14437">
        <v>278349</v>
      </c>
      <c r="V14437">
        <v>-152165.19354838715</v>
      </c>
      <c r="W14437">
        <v>-0.35344988813077238</v>
      </c>
      <c r="X14437" t="s">
        <v>189</v>
      </c>
    </row>
    <row r="14438" spans="1:24" x14ac:dyDescent="0.35">
      <c r="A14438">
        <v>3301070237</v>
      </c>
      <c r="B14438" t="s">
        <v>168</v>
      </c>
      <c r="C14438" t="s">
        <v>168</v>
      </c>
      <c r="D14438">
        <v>0</v>
      </c>
      <c r="E14438">
        <v>0</v>
      </c>
      <c r="F14438">
        <v>1</v>
      </c>
      <c r="G14438">
        <v>26199</v>
      </c>
      <c r="H14438">
        <v>21</v>
      </c>
      <c r="I14438">
        <v>705000</v>
      </c>
      <c r="J14438">
        <v>0</v>
      </c>
      <c r="K14438">
        <v>0</v>
      </c>
      <c r="L14438">
        <v>13</v>
      </c>
      <c r="M14438">
        <v>751200</v>
      </c>
      <c r="N14438">
        <v>30000</v>
      </c>
      <c r="O14438">
        <v>1512399</v>
      </c>
      <c r="P14438" t="s">
        <v>5</v>
      </c>
      <c r="Q14438" t="s">
        <v>11</v>
      </c>
      <c r="R14438" t="s">
        <v>169</v>
      </c>
      <c r="S14438" t="s">
        <v>170</v>
      </c>
      <c r="T14438">
        <v>975741.29032258061</v>
      </c>
      <c r="U14438">
        <v>906000</v>
      </c>
      <c r="V14438">
        <v>-69741.290322580608</v>
      </c>
      <c r="W14438">
        <v>-7.1475186111601419E-2</v>
      </c>
      <c r="X14438" t="s">
        <v>376</v>
      </c>
    </row>
    <row r="14439" spans="1:24" x14ac:dyDescent="0.35">
      <c r="A14439">
        <v>3301050157</v>
      </c>
      <c r="B14439" t="s">
        <v>168</v>
      </c>
      <c r="C14439" t="s">
        <v>168</v>
      </c>
      <c r="D14439">
        <v>0</v>
      </c>
      <c r="E14439">
        <v>0</v>
      </c>
      <c r="F14439">
        <v>91</v>
      </c>
      <c r="G14439">
        <v>2887402</v>
      </c>
      <c r="H14439">
        <v>141</v>
      </c>
      <c r="I14439">
        <v>6000000</v>
      </c>
      <c r="J14439">
        <v>0</v>
      </c>
      <c r="K14439">
        <v>0</v>
      </c>
      <c r="L14439">
        <v>85</v>
      </c>
      <c r="M14439">
        <v>4384000</v>
      </c>
      <c r="N14439">
        <v>30000</v>
      </c>
      <c r="O14439">
        <v>13301402</v>
      </c>
      <c r="P14439" t="s">
        <v>5</v>
      </c>
      <c r="Q14439" t="s">
        <v>13</v>
      </c>
      <c r="R14439" t="s">
        <v>169</v>
      </c>
      <c r="S14439" t="s">
        <v>170</v>
      </c>
      <c r="T14439">
        <v>8581549.6774193551</v>
      </c>
      <c r="U14439">
        <v>7561131</v>
      </c>
      <c r="V14439">
        <v>-1020418.6774193551</v>
      </c>
      <c r="W14439">
        <v>-0.11890843912543958</v>
      </c>
      <c r="X14439" t="s">
        <v>374</v>
      </c>
    </row>
    <row r="14440" spans="1:24" x14ac:dyDescent="0.35">
      <c r="A14440">
        <v>3300005786</v>
      </c>
      <c r="B14440" t="s">
        <v>168</v>
      </c>
      <c r="C14440" t="s">
        <v>168</v>
      </c>
      <c r="D14440">
        <v>0</v>
      </c>
      <c r="E14440">
        <v>0</v>
      </c>
      <c r="F14440">
        <v>1</v>
      </c>
      <c r="G14440">
        <v>25999</v>
      </c>
      <c r="H14440">
        <v>23</v>
      </c>
      <c r="I14440">
        <v>342000</v>
      </c>
      <c r="J14440">
        <v>0</v>
      </c>
      <c r="K14440">
        <v>0</v>
      </c>
      <c r="L14440">
        <v>0</v>
      </c>
      <c r="M14440">
        <v>0</v>
      </c>
      <c r="N14440">
        <v>75000</v>
      </c>
      <c r="O14440">
        <v>442999</v>
      </c>
      <c r="P14440" t="s">
        <v>5</v>
      </c>
      <c r="Q14440" t="s">
        <v>14</v>
      </c>
      <c r="R14440" t="s">
        <v>169</v>
      </c>
      <c r="S14440" t="s">
        <v>170</v>
      </c>
      <c r="T14440">
        <v>285805.80645161291</v>
      </c>
      <c r="U14440">
        <v>520497</v>
      </c>
      <c r="V14440">
        <v>234691.19354838709</v>
      </c>
      <c r="W14440">
        <v>0.82115614256465586</v>
      </c>
      <c r="X14440" t="s">
        <v>247</v>
      </c>
    </row>
    <row r="14441" spans="1:24" x14ac:dyDescent="0.35">
      <c r="A14441">
        <v>3300009513</v>
      </c>
      <c r="B14441" t="s">
        <v>168</v>
      </c>
      <c r="C14441" t="s">
        <v>168</v>
      </c>
      <c r="D14441">
        <v>0</v>
      </c>
      <c r="E14441">
        <v>0</v>
      </c>
      <c r="F14441">
        <v>11</v>
      </c>
      <c r="G14441">
        <v>488444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549000</v>
      </c>
      <c r="O14441">
        <v>1037444</v>
      </c>
      <c r="P14441" t="s">
        <v>5</v>
      </c>
      <c r="Q14441" t="s">
        <v>12</v>
      </c>
      <c r="R14441" t="s">
        <v>169</v>
      </c>
      <c r="S14441" t="s">
        <v>170</v>
      </c>
      <c r="T14441">
        <v>669318.70967741939</v>
      </c>
      <c r="U14441">
        <v>340047</v>
      </c>
      <c r="V14441">
        <v>-329271.70967741939</v>
      </c>
      <c r="W14441">
        <v>-0.49195055347565753</v>
      </c>
      <c r="X14441" t="s">
        <v>248</v>
      </c>
    </row>
    <row r="14442" spans="1:24" x14ac:dyDescent="0.35">
      <c r="A14442">
        <v>3301072905</v>
      </c>
      <c r="B14442" t="s">
        <v>168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 t="s">
        <v>5</v>
      </c>
      <c r="Q14442" t="s">
        <v>12</v>
      </c>
      <c r="R14442" t="s">
        <v>169</v>
      </c>
      <c r="S14442" t="s">
        <v>170</v>
      </c>
      <c r="T14442">
        <v>0</v>
      </c>
      <c r="U14442">
        <v>0</v>
      </c>
      <c r="V14442">
        <v>0</v>
      </c>
      <c r="W14442">
        <v>0</v>
      </c>
      <c r="X14442" t="s">
        <v>353</v>
      </c>
    </row>
    <row r="14443" spans="1:24" x14ac:dyDescent="0.35">
      <c r="A14443">
        <v>3300005531</v>
      </c>
      <c r="B14443" t="s">
        <v>168</v>
      </c>
      <c r="C14443" t="s">
        <v>168</v>
      </c>
      <c r="D14443">
        <v>0</v>
      </c>
      <c r="E14443">
        <v>0</v>
      </c>
      <c r="F14443">
        <v>149</v>
      </c>
      <c r="G14443">
        <v>5632527</v>
      </c>
      <c r="H14443">
        <v>76</v>
      </c>
      <c r="I14443">
        <v>3052000</v>
      </c>
      <c r="J14443">
        <v>0</v>
      </c>
      <c r="K14443">
        <v>0</v>
      </c>
      <c r="L14443">
        <v>89</v>
      </c>
      <c r="M14443">
        <v>2053600</v>
      </c>
      <c r="N14443">
        <v>56000</v>
      </c>
      <c r="O14443">
        <v>10794127</v>
      </c>
      <c r="P14443" t="s">
        <v>5</v>
      </c>
      <c r="Q14443" t="s">
        <v>9</v>
      </c>
      <c r="R14443" t="s">
        <v>169</v>
      </c>
      <c r="S14443" t="s">
        <v>170</v>
      </c>
      <c r="T14443">
        <v>6963952.9032258056</v>
      </c>
      <c r="U14443">
        <v>4842383</v>
      </c>
      <c r="V14443">
        <v>-2121569.9032258056</v>
      </c>
      <c r="W14443">
        <v>-0.30465023711505335</v>
      </c>
      <c r="X14443" t="s">
        <v>281</v>
      </c>
    </row>
    <row r="14444" spans="1:24" x14ac:dyDescent="0.35">
      <c r="A14444">
        <v>3300005272</v>
      </c>
      <c r="B14444" t="s">
        <v>168</v>
      </c>
      <c r="C14444" t="s">
        <v>168</v>
      </c>
      <c r="D14444">
        <v>0</v>
      </c>
      <c r="E14444">
        <v>0</v>
      </c>
      <c r="F14444">
        <v>527</v>
      </c>
      <c r="G14444">
        <v>17787460</v>
      </c>
      <c r="H14444">
        <v>91</v>
      </c>
      <c r="I14444">
        <v>4335000</v>
      </c>
      <c r="J14444">
        <v>0</v>
      </c>
      <c r="K14444">
        <v>0</v>
      </c>
      <c r="L14444">
        <v>51</v>
      </c>
      <c r="M14444">
        <v>4022400</v>
      </c>
      <c r="N14444">
        <v>150000</v>
      </c>
      <c r="O14444">
        <v>26294860</v>
      </c>
      <c r="P14444" t="s">
        <v>5</v>
      </c>
      <c r="Q14444" t="s">
        <v>9</v>
      </c>
      <c r="R14444" t="s">
        <v>169</v>
      </c>
      <c r="S14444" t="s">
        <v>170</v>
      </c>
      <c r="T14444">
        <v>16964425.806451611</v>
      </c>
      <c r="U14444">
        <v>15115478</v>
      </c>
      <c r="V14444">
        <v>-1848947.8064516112</v>
      </c>
      <c r="W14444">
        <v>-0.10898970749416415</v>
      </c>
      <c r="X14444" t="s">
        <v>228</v>
      </c>
    </row>
    <row r="14445" spans="1:24" x14ac:dyDescent="0.35">
      <c r="A14445">
        <v>3300014873</v>
      </c>
      <c r="B14445" t="s">
        <v>168</v>
      </c>
      <c r="C14445" t="s">
        <v>168</v>
      </c>
      <c r="D14445">
        <v>0</v>
      </c>
      <c r="E14445">
        <v>0</v>
      </c>
      <c r="F14445">
        <v>520</v>
      </c>
      <c r="G14445">
        <v>20706674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124800</v>
      </c>
      <c r="N14445">
        <v>980000</v>
      </c>
      <c r="O14445">
        <v>21811474</v>
      </c>
      <c r="P14445" t="s">
        <v>5</v>
      </c>
      <c r="Q14445" t="s">
        <v>8</v>
      </c>
      <c r="R14445" t="s">
        <v>169</v>
      </c>
      <c r="S14445" t="s">
        <v>170</v>
      </c>
      <c r="T14445">
        <v>14071918.709677419</v>
      </c>
      <c r="U14445">
        <v>15997427</v>
      </c>
      <c r="V14445">
        <v>1925508.2903225813</v>
      </c>
      <c r="W14445">
        <v>0.13683338640937337</v>
      </c>
      <c r="X14445" t="s">
        <v>175</v>
      </c>
    </row>
    <row r="14446" spans="1:24" x14ac:dyDescent="0.35">
      <c r="A14446">
        <v>3300017981</v>
      </c>
      <c r="B14446" t="s">
        <v>168</v>
      </c>
      <c r="C14446" t="s">
        <v>168</v>
      </c>
      <c r="D14446">
        <v>0</v>
      </c>
      <c r="E14446">
        <v>0</v>
      </c>
      <c r="F14446">
        <v>1</v>
      </c>
      <c r="G14446">
        <v>25597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270400</v>
      </c>
      <c r="O14446">
        <v>295997</v>
      </c>
      <c r="P14446" t="s">
        <v>5</v>
      </c>
      <c r="Q14446" t="s">
        <v>6</v>
      </c>
      <c r="R14446" t="s">
        <v>169</v>
      </c>
      <c r="S14446" t="s">
        <v>170</v>
      </c>
      <c r="T14446">
        <v>190965.80645161291</v>
      </c>
      <c r="U14446">
        <v>642600</v>
      </c>
      <c r="V14446">
        <v>451634.19354838709</v>
      </c>
      <c r="W14446">
        <v>2.3650003209491985</v>
      </c>
      <c r="X14446" t="s">
        <v>259</v>
      </c>
    </row>
    <row r="14447" spans="1:24" x14ac:dyDescent="0.35">
      <c r="A14447">
        <v>3301057413</v>
      </c>
      <c r="B14447" t="s">
        <v>168</v>
      </c>
      <c r="C14447" t="s">
        <v>168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30000</v>
      </c>
      <c r="O14447">
        <v>30000</v>
      </c>
      <c r="P14447" t="s">
        <v>5</v>
      </c>
      <c r="Q14447" t="s">
        <v>11</v>
      </c>
      <c r="R14447" t="s">
        <v>169</v>
      </c>
      <c r="S14447" t="s">
        <v>170</v>
      </c>
      <c r="T14447">
        <v>19354.83870967742</v>
      </c>
      <c r="U14447">
        <v>30000</v>
      </c>
      <c r="V14447">
        <v>10645.16129032258</v>
      </c>
      <c r="W14447">
        <v>0.54999999999999982</v>
      </c>
      <c r="X14447" t="s">
        <v>193</v>
      </c>
    </row>
    <row r="14448" spans="1:24" x14ac:dyDescent="0.35">
      <c r="A14448">
        <v>3301073075</v>
      </c>
      <c r="B14448" t="s">
        <v>168</v>
      </c>
      <c r="C14448" t="s">
        <v>168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982500</v>
      </c>
      <c r="O14448">
        <v>982500</v>
      </c>
      <c r="P14448" t="s">
        <v>5</v>
      </c>
      <c r="Q14448" t="s">
        <v>6</v>
      </c>
      <c r="R14448" t="s">
        <v>181</v>
      </c>
      <c r="S14448" t="s">
        <v>170</v>
      </c>
      <c r="T14448">
        <v>633870.96774193551</v>
      </c>
      <c r="U14448">
        <v>892500</v>
      </c>
      <c r="V14448">
        <v>258629.03225806449</v>
      </c>
      <c r="W14448">
        <v>0.40801526717557235</v>
      </c>
      <c r="X14448" t="s">
        <v>373</v>
      </c>
    </row>
    <row r="14449" spans="1:24" x14ac:dyDescent="0.35">
      <c r="A14449">
        <v>3300010840</v>
      </c>
      <c r="B14449" t="s">
        <v>168</v>
      </c>
      <c r="C14449" t="s">
        <v>168</v>
      </c>
      <c r="D14449">
        <v>0</v>
      </c>
      <c r="E14449">
        <v>0</v>
      </c>
      <c r="F14449">
        <v>20</v>
      </c>
      <c r="G14449">
        <v>868972</v>
      </c>
      <c r="H14449">
        <v>19</v>
      </c>
      <c r="I14449">
        <v>400000</v>
      </c>
      <c r="J14449">
        <v>0</v>
      </c>
      <c r="K14449">
        <v>0</v>
      </c>
      <c r="L14449">
        <v>2</v>
      </c>
      <c r="M14449">
        <v>124800</v>
      </c>
      <c r="N14449">
        <v>3219000</v>
      </c>
      <c r="O14449">
        <v>4612772</v>
      </c>
      <c r="P14449" t="s">
        <v>5</v>
      </c>
      <c r="Q14449" t="s">
        <v>16</v>
      </c>
      <c r="R14449" t="s">
        <v>169</v>
      </c>
      <c r="S14449" t="s">
        <v>170</v>
      </c>
      <c r="T14449">
        <v>2975981.935483871</v>
      </c>
      <c r="U14449">
        <v>1847268</v>
      </c>
      <c r="V14449">
        <v>-1128713.935483871</v>
      </c>
      <c r="W14449">
        <v>-0.37927445796150339</v>
      </c>
      <c r="X14449" t="s">
        <v>303</v>
      </c>
    </row>
    <row r="14450" spans="1:24" x14ac:dyDescent="0.35">
      <c r="A14450">
        <v>3300017350</v>
      </c>
      <c r="B14450" t="s">
        <v>168</v>
      </c>
      <c r="C14450" t="s">
        <v>168</v>
      </c>
      <c r="D14450">
        <v>0</v>
      </c>
      <c r="E14450">
        <v>0</v>
      </c>
      <c r="F14450">
        <v>168</v>
      </c>
      <c r="G14450">
        <v>5886231</v>
      </c>
      <c r="H14450">
        <v>54</v>
      </c>
      <c r="I14450">
        <v>2105000</v>
      </c>
      <c r="J14450">
        <v>0</v>
      </c>
      <c r="K14450">
        <v>0</v>
      </c>
      <c r="L14450">
        <v>5</v>
      </c>
      <c r="M14450">
        <v>662000</v>
      </c>
      <c r="N14450">
        <v>1591500</v>
      </c>
      <c r="O14450">
        <v>10244731</v>
      </c>
      <c r="P14450" t="s">
        <v>5</v>
      </c>
      <c r="Q14450" t="s">
        <v>7</v>
      </c>
      <c r="R14450" t="s">
        <v>169</v>
      </c>
      <c r="S14450" t="s">
        <v>170</v>
      </c>
      <c r="T14450">
        <v>6609503.8709677421</v>
      </c>
      <c r="U14450">
        <v>7952165</v>
      </c>
      <c r="V14450">
        <v>1342661.1290322579</v>
      </c>
      <c r="W14450">
        <v>0.2031409853513968</v>
      </c>
      <c r="X14450" t="s">
        <v>394</v>
      </c>
    </row>
    <row r="14451" spans="1:24" x14ac:dyDescent="0.35">
      <c r="A14451">
        <v>3300022334</v>
      </c>
      <c r="B14451" t="s">
        <v>168</v>
      </c>
      <c r="C14451" t="s">
        <v>168</v>
      </c>
      <c r="D14451">
        <v>0</v>
      </c>
      <c r="E14451">
        <v>0</v>
      </c>
      <c r="F14451">
        <v>0</v>
      </c>
      <c r="G14451">
        <v>0</v>
      </c>
      <c r="H14451">
        <v>1</v>
      </c>
      <c r="I14451">
        <v>5000</v>
      </c>
      <c r="J14451">
        <v>0</v>
      </c>
      <c r="K14451">
        <v>0</v>
      </c>
      <c r="L14451">
        <v>0</v>
      </c>
      <c r="M14451">
        <v>0</v>
      </c>
      <c r="N14451">
        <v>294200</v>
      </c>
      <c r="O14451">
        <v>299200</v>
      </c>
      <c r="P14451" t="s">
        <v>5</v>
      </c>
      <c r="Q14451" t="s">
        <v>6</v>
      </c>
      <c r="R14451" t="s">
        <v>207</v>
      </c>
      <c r="S14451" t="s">
        <v>170</v>
      </c>
      <c r="T14451">
        <v>193032.25806451612</v>
      </c>
      <c r="U14451">
        <v>282000</v>
      </c>
      <c r="V14451">
        <v>88967.741935483878</v>
      </c>
      <c r="W14451">
        <v>0.46089572192513373</v>
      </c>
      <c r="X14451" t="s">
        <v>197</v>
      </c>
    </row>
    <row r="14452" spans="1:24" x14ac:dyDescent="0.35">
      <c r="A14452">
        <v>6001113907</v>
      </c>
      <c r="B14452" t="s">
        <v>168</v>
      </c>
      <c r="C14452" t="s">
        <v>168</v>
      </c>
      <c r="D14452">
        <v>0</v>
      </c>
      <c r="E14452">
        <v>0</v>
      </c>
      <c r="F14452">
        <v>135</v>
      </c>
      <c r="G14452">
        <v>4358308</v>
      </c>
      <c r="H14452">
        <v>64</v>
      </c>
      <c r="I14452">
        <v>1895000</v>
      </c>
      <c r="J14452">
        <v>0</v>
      </c>
      <c r="K14452">
        <v>0</v>
      </c>
      <c r="L14452">
        <v>1</v>
      </c>
      <c r="M14452">
        <v>102400</v>
      </c>
      <c r="N14452">
        <v>1465500</v>
      </c>
      <c r="O14452">
        <v>7821208</v>
      </c>
      <c r="P14452" t="s">
        <v>5</v>
      </c>
      <c r="Q14452" t="s">
        <v>17</v>
      </c>
      <c r="R14452" t="s">
        <v>169</v>
      </c>
      <c r="S14452" t="s">
        <v>170</v>
      </c>
      <c r="T14452">
        <v>5045940.6451612907</v>
      </c>
      <c r="U14452">
        <v>5092741</v>
      </c>
      <c r="V14452">
        <v>46800.354838709347</v>
      </c>
      <c r="W14452">
        <v>9.2748524268884136E-3</v>
      </c>
      <c r="X14452" t="s">
        <v>269</v>
      </c>
    </row>
    <row r="14453" spans="1:24" x14ac:dyDescent="0.35">
      <c r="A14453">
        <v>3301044511</v>
      </c>
      <c r="B14453" t="s">
        <v>168</v>
      </c>
      <c r="C14453" t="s">
        <v>168</v>
      </c>
      <c r="D14453">
        <v>0</v>
      </c>
      <c r="E14453">
        <v>0</v>
      </c>
      <c r="F14453">
        <v>75</v>
      </c>
      <c r="G14453">
        <v>2155523</v>
      </c>
      <c r="H14453">
        <v>27</v>
      </c>
      <c r="I14453">
        <v>470000</v>
      </c>
      <c r="J14453">
        <v>0</v>
      </c>
      <c r="K14453">
        <v>0</v>
      </c>
      <c r="L14453">
        <v>25</v>
      </c>
      <c r="M14453">
        <v>710000</v>
      </c>
      <c r="N14453">
        <v>0</v>
      </c>
      <c r="O14453">
        <v>3335523</v>
      </c>
      <c r="P14453" t="s">
        <v>5</v>
      </c>
      <c r="Q14453" t="s">
        <v>9</v>
      </c>
      <c r="R14453" t="s">
        <v>169</v>
      </c>
      <c r="S14453" t="s">
        <v>170</v>
      </c>
      <c r="T14453">
        <v>2151950.3225806453</v>
      </c>
      <c r="U14453">
        <v>804677</v>
      </c>
      <c r="V14453">
        <v>-1347273.3225806453</v>
      </c>
      <c r="W14453">
        <v>-0.62607082907238243</v>
      </c>
      <c r="X14453" t="s">
        <v>239</v>
      </c>
    </row>
    <row r="14454" spans="1:24" x14ac:dyDescent="0.35">
      <c r="A14454">
        <v>3300009989</v>
      </c>
      <c r="B14454" t="s">
        <v>168</v>
      </c>
      <c r="C14454" t="s">
        <v>168</v>
      </c>
      <c r="D14454">
        <v>0</v>
      </c>
      <c r="E14454">
        <v>0</v>
      </c>
      <c r="F14454">
        <v>0</v>
      </c>
      <c r="G14454">
        <v>0</v>
      </c>
      <c r="H14454">
        <v>1</v>
      </c>
      <c r="I14454">
        <v>2000</v>
      </c>
      <c r="J14454">
        <v>0</v>
      </c>
      <c r="K14454">
        <v>0</v>
      </c>
      <c r="L14454">
        <v>0</v>
      </c>
      <c r="M14454">
        <v>0</v>
      </c>
      <c r="N14454">
        <v>330000</v>
      </c>
      <c r="O14454">
        <v>332000</v>
      </c>
      <c r="P14454" t="s">
        <v>5</v>
      </c>
      <c r="Q14454" t="s">
        <v>12</v>
      </c>
      <c r="R14454" t="s">
        <v>169</v>
      </c>
      <c r="S14454" t="s">
        <v>170</v>
      </c>
      <c r="T14454">
        <v>214193.54838709679</v>
      </c>
      <c r="U14454">
        <v>480000</v>
      </c>
      <c r="V14454">
        <v>265806.45161290321</v>
      </c>
      <c r="W14454">
        <v>1.2409638554216866</v>
      </c>
      <c r="X14454" t="s">
        <v>406</v>
      </c>
    </row>
    <row r="14455" spans="1:24" x14ac:dyDescent="0.35">
      <c r="A14455">
        <v>3300010775</v>
      </c>
      <c r="B14455" t="s">
        <v>168</v>
      </c>
      <c r="C14455" t="s">
        <v>168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362000</v>
      </c>
      <c r="O14455">
        <v>362000</v>
      </c>
      <c r="P14455" t="s">
        <v>5</v>
      </c>
      <c r="Q14455" t="s">
        <v>12</v>
      </c>
      <c r="R14455" t="s">
        <v>169</v>
      </c>
      <c r="S14455" t="s">
        <v>170</v>
      </c>
      <c r="T14455">
        <v>233548.38709677421</v>
      </c>
      <c r="U14455">
        <v>332000</v>
      </c>
      <c r="V14455">
        <v>98451.612903225789</v>
      </c>
      <c r="W14455">
        <v>0.42154696132596681</v>
      </c>
      <c r="X14455" t="s">
        <v>406</v>
      </c>
    </row>
    <row r="14456" spans="1:24" x14ac:dyDescent="0.35">
      <c r="A14456">
        <v>3301065551</v>
      </c>
      <c r="B14456" t="s">
        <v>168</v>
      </c>
      <c r="C14456" t="s">
        <v>168</v>
      </c>
      <c r="D14456">
        <v>0</v>
      </c>
      <c r="E14456">
        <v>0</v>
      </c>
      <c r="F14456">
        <v>4</v>
      </c>
      <c r="G14456">
        <v>209050</v>
      </c>
      <c r="H14456">
        <v>0</v>
      </c>
      <c r="I14456">
        <v>0</v>
      </c>
      <c r="J14456">
        <v>0</v>
      </c>
      <c r="K14456">
        <v>0</v>
      </c>
      <c r="L14456">
        <v>6</v>
      </c>
      <c r="M14456">
        <v>164400</v>
      </c>
      <c r="N14456">
        <v>560000</v>
      </c>
      <c r="O14456">
        <v>933450</v>
      </c>
      <c r="P14456" t="s">
        <v>5</v>
      </c>
      <c r="Q14456" t="s">
        <v>12</v>
      </c>
      <c r="R14456" t="s">
        <v>169</v>
      </c>
      <c r="S14456" t="s">
        <v>170</v>
      </c>
      <c r="T14456">
        <v>602225.80645161285</v>
      </c>
      <c r="U14456">
        <v>723109</v>
      </c>
      <c r="V14456">
        <v>120883.19354838715</v>
      </c>
      <c r="W14456">
        <v>0.2007273555091329</v>
      </c>
      <c r="X14456" t="s">
        <v>271</v>
      </c>
    </row>
    <row r="14457" spans="1:24" x14ac:dyDescent="0.35">
      <c r="A14457">
        <v>6001126082</v>
      </c>
      <c r="B14457" t="s">
        <v>168</v>
      </c>
      <c r="C14457" t="s">
        <v>168</v>
      </c>
      <c r="D14457">
        <v>0</v>
      </c>
      <c r="E14457">
        <v>0</v>
      </c>
      <c r="F14457">
        <v>1</v>
      </c>
      <c r="G14457">
        <v>95199</v>
      </c>
      <c r="H14457">
        <v>1</v>
      </c>
      <c r="I14457">
        <v>10000</v>
      </c>
      <c r="J14457">
        <v>0</v>
      </c>
      <c r="K14457">
        <v>0</v>
      </c>
      <c r="L14457">
        <v>1</v>
      </c>
      <c r="M14457">
        <v>52400</v>
      </c>
      <c r="N14457">
        <v>76000</v>
      </c>
      <c r="O14457">
        <v>233599</v>
      </c>
      <c r="P14457" t="s">
        <v>5</v>
      </c>
      <c r="Q14457" t="s">
        <v>11</v>
      </c>
      <c r="R14457" t="s">
        <v>169</v>
      </c>
      <c r="S14457" t="s">
        <v>170</v>
      </c>
      <c r="T14457">
        <v>150709.03225806452</v>
      </c>
      <c r="U14457">
        <v>347798</v>
      </c>
      <c r="V14457">
        <v>197088.96774193548</v>
      </c>
      <c r="W14457">
        <v>1.3077448961682201</v>
      </c>
      <c r="X14457" t="s">
        <v>263</v>
      </c>
    </row>
    <row r="14458" spans="1:24" x14ac:dyDescent="0.35">
      <c r="A14458">
        <v>3300014824</v>
      </c>
      <c r="B14458" t="s">
        <v>168</v>
      </c>
      <c r="C14458" t="s">
        <v>168</v>
      </c>
      <c r="D14458">
        <v>0</v>
      </c>
      <c r="E14458">
        <v>0</v>
      </c>
      <c r="F14458">
        <v>32</v>
      </c>
      <c r="G14458">
        <v>1375343</v>
      </c>
      <c r="H14458">
        <v>30</v>
      </c>
      <c r="I14458">
        <v>1125000</v>
      </c>
      <c r="J14458">
        <v>0</v>
      </c>
      <c r="K14458">
        <v>0</v>
      </c>
      <c r="L14458">
        <v>0</v>
      </c>
      <c r="M14458">
        <v>0</v>
      </c>
      <c r="N14458">
        <v>326100</v>
      </c>
      <c r="O14458">
        <v>2826443</v>
      </c>
      <c r="P14458" t="s">
        <v>5</v>
      </c>
      <c r="Q14458" t="s">
        <v>8</v>
      </c>
      <c r="R14458" t="s">
        <v>169</v>
      </c>
      <c r="S14458" t="s">
        <v>170</v>
      </c>
      <c r="T14458">
        <v>1823511.6129032257</v>
      </c>
      <c r="U14458">
        <v>3750334</v>
      </c>
      <c r="V14458">
        <v>1926822.3870967743</v>
      </c>
      <c r="W14458">
        <v>1.0566548485145466</v>
      </c>
      <c r="X14458" t="s">
        <v>226</v>
      </c>
    </row>
    <row r="14459" spans="1:24" x14ac:dyDescent="0.35">
      <c r="A14459">
        <v>3300014187</v>
      </c>
      <c r="B14459" t="s">
        <v>168</v>
      </c>
      <c r="C14459" t="s">
        <v>168</v>
      </c>
      <c r="D14459">
        <v>0</v>
      </c>
      <c r="E14459">
        <v>0</v>
      </c>
      <c r="F14459">
        <v>100</v>
      </c>
      <c r="G14459">
        <v>4737941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866100</v>
      </c>
      <c r="O14459">
        <v>5604041</v>
      </c>
      <c r="P14459" t="s">
        <v>5</v>
      </c>
      <c r="Q14459" t="s">
        <v>7</v>
      </c>
      <c r="R14459" t="s">
        <v>169</v>
      </c>
      <c r="S14459" t="s">
        <v>170</v>
      </c>
      <c r="T14459">
        <v>3615510.3225806453</v>
      </c>
      <c r="U14459">
        <v>4803715</v>
      </c>
      <c r="V14459">
        <v>1188204.6774193547</v>
      </c>
      <c r="W14459">
        <v>0.32864093071410427</v>
      </c>
      <c r="X14459" t="s">
        <v>317</v>
      </c>
    </row>
    <row r="14460" spans="1:24" x14ac:dyDescent="0.35">
      <c r="A14460">
        <v>3300022878</v>
      </c>
      <c r="B14460" t="s">
        <v>168</v>
      </c>
      <c r="C14460" t="s">
        <v>168</v>
      </c>
      <c r="D14460">
        <v>0</v>
      </c>
      <c r="E14460">
        <v>0</v>
      </c>
      <c r="F14460">
        <v>0</v>
      </c>
      <c r="G14460">
        <v>0</v>
      </c>
      <c r="H14460">
        <v>1</v>
      </c>
      <c r="I14460">
        <v>5000</v>
      </c>
      <c r="J14460">
        <v>0</v>
      </c>
      <c r="K14460">
        <v>0</v>
      </c>
      <c r="L14460">
        <v>0</v>
      </c>
      <c r="M14460">
        <v>0</v>
      </c>
      <c r="N14460">
        <v>1124000</v>
      </c>
      <c r="O14460">
        <v>1129000</v>
      </c>
      <c r="P14460" t="s">
        <v>5</v>
      </c>
      <c r="Q14460" t="s">
        <v>16</v>
      </c>
      <c r="R14460" t="s">
        <v>169</v>
      </c>
      <c r="S14460" t="s">
        <v>170</v>
      </c>
      <c r="T14460">
        <v>728387.09677419346</v>
      </c>
      <c r="U14460">
        <v>1149380</v>
      </c>
      <c r="V14460">
        <v>420992.90322580654</v>
      </c>
      <c r="W14460">
        <v>0.57797962798937141</v>
      </c>
      <c r="X14460" t="s">
        <v>312</v>
      </c>
    </row>
    <row r="14461" spans="1:24" x14ac:dyDescent="0.35">
      <c r="A14461">
        <v>3301072711</v>
      </c>
      <c r="B14461" t="s">
        <v>168</v>
      </c>
      <c r="C14461" t="s">
        <v>168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592000</v>
      </c>
      <c r="O14461">
        <v>592000</v>
      </c>
      <c r="P14461" t="s">
        <v>5</v>
      </c>
      <c r="Q14461" t="s">
        <v>12</v>
      </c>
      <c r="R14461" t="s">
        <v>169</v>
      </c>
      <c r="S14461" t="s">
        <v>170</v>
      </c>
      <c r="T14461">
        <v>381935.48387096776</v>
      </c>
      <c r="U14461">
        <v>515000</v>
      </c>
      <c r="V14461">
        <v>133064.51612903224</v>
      </c>
      <c r="W14461">
        <v>0.34839527027027017</v>
      </c>
      <c r="X14461" t="s">
        <v>381</v>
      </c>
    </row>
    <row r="14462" spans="1:24" x14ac:dyDescent="0.35">
      <c r="A14462">
        <v>3301003561</v>
      </c>
      <c r="B14462" t="s">
        <v>168</v>
      </c>
      <c r="C14462" t="s">
        <v>168</v>
      </c>
      <c r="D14462">
        <v>0</v>
      </c>
      <c r="E14462">
        <v>0</v>
      </c>
      <c r="F14462">
        <v>5</v>
      </c>
      <c r="G14462">
        <v>146898</v>
      </c>
      <c r="H14462">
        <v>2</v>
      </c>
      <c r="I14462">
        <v>52000</v>
      </c>
      <c r="J14462">
        <v>0</v>
      </c>
      <c r="K14462">
        <v>0</v>
      </c>
      <c r="L14462">
        <v>0</v>
      </c>
      <c r="M14462">
        <v>0</v>
      </c>
      <c r="N14462">
        <v>165000</v>
      </c>
      <c r="O14462">
        <v>363898</v>
      </c>
      <c r="P14462" t="s">
        <v>5</v>
      </c>
      <c r="Q14462" t="s">
        <v>10</v>
      </c>
      <c r="R14462" t="s">
        <v>169</v>
      </c>
      <c r="S14462" t="s">
        <v>170</v>
      </c>
      <c r="T14462">
        <v>234772.90322580643</v>
      </c>
      <c r="U14462">
        <v>479797</v>
      </c>
      <c r="V14462">
        <v>245024.09677419357</v>
      </c>
      <c r="W14462">
        <v>1.0436642960390001</v>
      </c>
      <c r="X14462" t="s">
        <v>241</v>
      </c>
    </row>
    <row r="14463" spans="1:24" x14ac:dyDescent="0.35">
      <c r="A14463">
        <v>6001131292</v>
      </c>
      <c r="B14463" t="s">
        <v>168</v>
      </c>
      <c r="C14463" t="s">
        <v>168</v>
      </c>
      <c r="D14463">
        <v>0</v>
      </c>
      <c r="E14463">
        <v>0</v>
      </c>
      <c r="F14463">
        <v>31</v>
      </c>
      <c r="G14463">
        <v>934667</v>
      </c>
      <c r="H14463">
        <v>189</v>
      </c>
      <c r="I14463">
        <v>4670000</v>
      </c>
      <c r="J14463">
        <v>0</v>
      </c>
      <c r="K14463">
        <v>0</v>
      </c>
      <c r="L14463">
        <v>49</v>
      </c>
      <c r="M14463">
        <v>1977600</v>
      </c>
      <c r="N14463">
        <v>30000</v>
      </c>
      <c r="O14463">
        <v>7612267</v>
      </c>
      <c r="P14463" t="s">
        <v>5</v>
      </c>
      <c r="Q14463" t="s">
        <v>13</v>
      </c>
      <c r="R14463" t="s">
        <v>169</v>
      </c>
      <c r="S14463" t="s">
        <v>170</v>
      </c>
      <c r="T14463">
        <v>4911140</v>
      </c>
      <c r="U14463">
        <v>5468281</v>
      </c>
      <c r="V14463">
        <v>557141</v>
      </c>
      <c r="W14463">
        <v>0.113444332680396</v>
      </c>
      <c r="X14463" t="s">
        <v>282</v>
      </c>
    </row>
    <row r="14464" spans="1:24" x14ac:dyDescent="0.35">
      <c r="A14464">
        <v>3301076068</v>
      </c>
      <c r="B14464" t="s">
        <v>168</v>
      </c>
      <c r="C14464" t="s">
        <v>168</v>
      </c>
      <c r="D14464">
        <v>0</v>
      </c>
      <c r="E14464">
        <v>0</v>
      </c>
      <c r="F14464">
        <v>34</v>
      </c>
      <c r="G14464">
        <v>969164</v>
      </c>
      <c r="H14464">
        <v>26</v>
      </c>
      <c r="I14464">
        <v>760000</v>
      </c>
      <c r="J14464">
        <v>0</v>
      </c>
      <c r="K14464">
        <v>0</v>
      </c>
      <c r="L14464">
        <v>20</v>
      </c>
      <c r="M14464">
        <v>628000</v>
      </c>
      <c r="N14464">
        <v>30000</v>
      </c>
      <c r="O14464">
        <v>2387164</v>
      </c>
      <c r="P14464" t="s">
        <v>5</v>
      </c>
      <c r="Q14464" t="s">
        <v>10</v>
      </c>
      <c r="R14464" t="s">
        <v>169</v>
      </c>
      <c r="S14464" t="s">
        <v>170</v>
      </c>
      <c r="T14464">
        <v>1540105.8064516131</v>
      </c>
      <c r="U14464">
        <v>547589</v>
      </c>
      <c r="V14464">
        <v>-992516.80645161308</v>
      </c>
      <c r="W14464">
        <v>-0.6444471557044259</v>
      </c>
      <c r="X14464" t="s">
        <v>379</v>
      </c>
    </row>
    <row r="14465" spans="1:24" x14ac:dyDescent="0.35">
      <c r="A14465">
        <v>3301070318</v>
      </c>
      <c r="B14465" t="s">
        <v>168</v>
      </c>
      <c r="C14465" t="s">
        <v>168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165</v>
      </c>
      <c r="K14465">
        <v>2198625</v>
      </c>
      <c r="L14465">
        <v>0</v>
      </c>
      <c r="M14465">
        <v>0</v>
      </c>
      <c r="N14465">
        <v>924000</v>
      </c>
      <c r="O14465">
        <v>3122625</v>
      </c>
      <c r="P14465" t="s">
        <v>5</v>
      </c>
      <c r="Q14465" t="s">
        <v>16</v>
      </c>
      <c r="R14465" t="s">
        <v>169</v>
      </c>
      <c r="S14465" t="s">
        <v>170</v>
      </c>
      <c r="T14465">
        <v>2014596.7741935486</v>
      </c>
      <c r="U14465">
        <v>1148200</v>
      </c>
      <c r="V14465">
        <v>-866396.7741935486</v>
      </c>
      <c r="W14465">
        <v>-0.43005964533045116</v>
      </c>
      <c r="X14465" t="s">
        <v>277</v>
      </c>
    </row>
    <row r="14466" spans="1:24" x14ac:dyDescent="0.35">
      <c r="A14466">
        <v>3301067953</v>
      </c>
      <c r="B14466" t="s">
        <v>168</v>
      </c>
      <c r="C14466" t="s">
        <v>168</v>
      </c>
      <c r="D14466">
        <v>0</v>
      </c>
      <c r="E14466">
        <v>0</v>
      </c>
      <c r="F14466">
        <v>36</v>
      </c>
      <c r="G14466">
        <v>1222359</v>
      </c>
      <c r="H14466">
        <v>0</v>
      </c>
      <c r="I14466">
        <v>0</v>
      </c>
      <c r="J14466">
        <v>0</v>
      </c>
      <c r="K14466">
        <v>0</v>
      </c>
      <c r="L14466">
        <v>1</v>
      </c>
      <c r="M14466">
        <v>50000</v>
      </c>
      <c r="N14466">
        <v>1591500</v>
      </c>
      <c r="O14466">
        <v>2863859</v>
      </c>
      <c r="P14466" t="s">
        <v>5</v>
      </c>
      <c r="Q14466" t="s">
        <v>7</v>
      </c>
      <c r="R14466" t="s">
        <v>169</v>
      </c>
      <c r="S14466" t="s">
        <v>170</v>
      </c>
      <c r="T14466">
        <v>1847650.9677419355</v>
      </c>
      <c r="U14466">
        <v>3766167</v>
      </c>
      <c r="V14466">
        <v>1918516.0322580645</v>
      </c>
      <c r="W14466">
        <v>1.0383541403400098</v>
      </c>
      <c r="X14466" t="s">
        <v>203</v>
      </c>
    </row>
    <row r="14467" spans="1:24" x14ac:dyDescent="0.35">
      <c r="A14467">
        <v>3301055357</v>
      </c>
      <c r="B14467" t="s">
        <v>168</v>
      </c>
      <c r="C14467" t="s">
        <v>168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150000</v>
      </c>
      <c r="O14467">
        <v>150000</v>
      </c>
      <c r="P14467" t="s">
        <v>5</v>
      </c>
      <c r="Q14467" t="s">
        <v>14</v>
      </c>
      <c r="R14467" t="s">
        <v>169</v>
      </c>
      <c r="S14467" t="s">
        <v>170</v>
      </c>
      <c r="T14467">
        <v>96774.193548387106</v>
      </c>
      <c r="U14467">
        <v>501092</v>
      </c>
      <c r="V14467">
        <v>404317.80645161291</v>
      </c>
      <c r="W14467">
        <v>4.1779506666666659</v>
      </c>
      <c r="X14467" t="s">
        <v>231</v>
      </c>
    </row>
    <row r="14468" spans="1:24" x14ac:dyDescent="0.35">
      <c r="A14468">
        <v>3301005461</v>
      </c>
      <c r="B14468" t="s">
        <v>168</v>
      </c>
      <c r="C14468" t="s">
        <v>168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265000</v>
      </c>
      <c r="O14468">
        <v>265000</v>
      </c>
      <c r="P14468" t="s">
        <v>5</v>
      </c>
      <c r="Q14468" t="s">
        <v>9</v>
      </c>
      <c r="R14468" t="s">
        <v>169</v>
      </c>
      <c r="S14468" t="s">
        <v>170</v>
      </c>
      <c r="T14468">
        <v>170967.74193548388</v>
      </c>
      <c r="U14468">
        <v>192000</v>
      </c>
      <c r="V14468">
        <v>21032.258064516122</v>
      </c>
      <c r="W14468">
        <v>0.12301886792452832</v>
      </c>
      <c r="X14468" t="s">
        <v>284</v>
      </c>
    </row>
    <row r="14469" spans="1:24" x14ac:dyDescent="0.35">
      <c r="A14469">
        <v>3301074419</v>
      </c>
      <c r="B14469" t="s">
        <v>168</v>
      </c>
      <c r="C14469" t="s">
        <v>168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60000</v>
      </c>
      <c r="O14469">
        <v>60000</v>
      </c>
      <c r="P14469" t="s">
        <v>5</v>
      </c>
      <c r="Q14469" t="s">
        <v>13</v>
      </c>
      <c r="R14469" t="s">
        <v>169</v>
      </c>
      <c r="S14469" t="s">
        <v>170</v>
      </c>
      <c r="T14469">
        <v>38709.677419354841</v>
      </c>
      <c r="U14469">
        <v>0</v>
      </c>
      <c r="V14469">
        <v>-38709.677419354841</v>
      </c>
      <c r="W14469">
        <v>0</v>
      </c>
      <c r="X14469" t="s">
        <v>274</v>
      </c>
    </row>
    <row r="14470" spans="1:24" x14ac:dyDescent="0.35">
      <c r="A14470">
        <v>3301069970</v>
      </c>
      <c r="B14470" t="s">
        <v>168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 t="s">
        <v>5</v>
      </c>
      <c r="Q14470" t="s">
        <v>11</v>
      </c>
      <c r="R14470" t="s">
        <v>169</v>
      </c>
      <c r="S14470" t="s">
        <v>170</v>
      </c>
      <c r="T14470">
        <v>0</v>
      </c>
      <c r="U14470">
        <v>0</v>
      </c>
      <c r="V14470">
        <v>0</v>
      </c>
      <c r="W14470">
        <v>0</v>
      </c>
      <c r="X14470" t="s">
        <v>193</v>
      </c>
    </row>
    <row r="14471" spans="1:24" x14ac:dyDescent="0.35">
      <c r="A14471">
        <v>3301018444</v>
      </c>
      <c r="B14471" t="s">
        <v>168</v>
      </c>
      <c r="C14471" t="s">
        <v>168</v>
      </c>
      <c r="D14471">
        <v>0</v>
      </c>
      <c r="E14471">
        <v>0</v>
      </c>
      <c r="F14471">
        <v>47</v>
      </c>
      <c r="G14471">
        <v>1144246</v>
      </c>
      <c r="H14471">
        <v>65</v>
      </c>
      <c r="I14471">
        <v>1625000</v>
      </c>
      <c r="J14471">
        <v>0</v>
      </c>
      <c r="K14471">
        <v>0</v>
      </c>
      <c r="L14471">
        <v>27</v>
      </c>
      <c r="M14471">
        <v>1044800</v>
      </c>
      <c r="N14471">
        <v>330000</v>
      </c>
      <c r="O14471">
        <v>4144046</v>
      </c>
      <c r="P14471" t="s">
        <v>5</v>
      </c>
      <c r="Q14471" t="s">
        <v>10</v>
      </c>
      <c r="R14471" t="s">
        <v>169</v>
      </c>
      <c r="S14471" t="s">
        <v>170</v>
      </c>
      <c r="T14471">
        <v>2673578.064516129</v>
      </c>
      <c r="U14471">
        <v>2270273</v>
      </c>
      <c r="V14471">
        <v>-403305.06451612897</v>
      </c>
      <c r="W14471">
        <v>-0.15084843411487225</v>
      </c>
      <c r="X14471" t="s">
        <v>400</v>
      </c>
    </row>
    <row r="14472" spans="1:24" x14ac:dyDescent="0.35">
      <c r="A14472">
        <v>3301004678</v>
      </c>
      <c r="B14472" t="s">
        <v>168</v>
      </c>
      <c r="C14472" t="s">
        <v>168</v>
      </c>
      <c r="D14472">
        <v>0</v>
      </c>
      <c r="E14472">
        <v>0</v>
      </c>
      <c r="F14472">
        <v>51</v>
      </c>
      <c r="G14472">
        <v>2590447</v>
      </c>
      <c r="H14472">
        <v>20</v>
      </c>
      <c r="I14472">
        <v>718000</v>
      </c>
      <c r="J14472">
        <v>0</v>
      </c>
      <c r="K14472">
        <v>0</v>
      </c>
      <c r="L14472">
        <v>26</v>
      </c>
      <c r="M14472">
        <v>2002400</v>
      </c>
      <c r="N14472">
        <v>300000</v>
      </c>
      <c r="O14472">
        <v>5610847</v>
      </c>
      <c r="P14472" t="s">
        <v>5</v>
      </c>
      <c r="Q14472" t="s">
        <v>14</v>
      </c>
      <c r="R14472" t="s">
        <v>169</v>
      </c>
      <c r="S14472" t="s">
        <v>170</v>
      </c>
      <c r="T14472">
        <v>3619901.2903225804</v>
      </c>
      <c r="U14472">
        <v>30764285</v>
      </c>
      <c r="V14472">
        <v>27144383.709677421</v>
      </c>
      <c r="W14472">
        <v>7.4986530108555804</v>
      </c>
      <c r="X14472" t="s">
        <v>324</v>
      </c>
    </row>
    <row r="14473" spans="1:24" x14ac:dyDescent="0.35">
      <c r="A14473">
        <v>3301074259</v>
      </c>
      <c r="B14473" t="s">
        <v>168</v>
      </c>
      <c r="C14473" t="s">
        <v>168</v>
      </c>
      <c r="D14473">
        <v>0</v>
      </c>
      <c r="E14473">
        <v>0</v>
      </c>
      <c r="F14473">
        <v>0</v>
      </c>
      <c r="G14473">
        <v>0</v>
      </c>
      <c r="H14473">
        <v>7</v>
      </c>
      <c r="I14473">
        <v>240000</v>
      </c>
      <c r="J14473">
        <v>0</v>
      </c>
      <c r="K14473">
        <v>0</v>
      </c>
      <c r="L14473">
        <v>4</v>
      </c>
      <c r="M14473">
        <v>229600</v>
      </c>
      <c r="N14473">
        <v>167000</v>
      </c>
      <c r="O14473">
        <v>636600</v>
      </c>
      <c r="P14473" t="s">
        <v>5</v>
      </c>
      <c r="Q14473" t="s">
        <v>10</v>
      </c>
      <c r="R14473" t="s">
        <v>169</v>
      </c>
      <c r="S14473" t="s">
        <v>170</v>
      </c>
      <c r="T14473">
        <v>410709.67741935485</v>
      </c>
      <c r="U14473">
        <v>620799</v>
      </c>
      <c r="V14473">
        <v>210089.32258064515</v>
      </c>
      <c r="W14473">
        <v>0.51152756833176238</v>
      </c>
      <c r="X14473" t="s">
        <v>223</v>
      </c>
    </row>
    <row r="14474" spans="1:24" x14ac:dyDescent="0.35">
      <c r="A14474">
        <v>6001147325</v>
      </c>
      <c r="B14474" t="s">
        <v>168</v>
      </c>
      <c r="C14474" t="s">
        <v>168</v>
      </c>
      <c r="D14474">
        <v>0</v>
      </c>
      <c r="E14474">
        <v>0</v>
      </c>
      <c r="F14474">
        <v>9</v>
      </c>
      <c r="G14474">
        <v>330990</v>
      </c>
      <c r="H14474">
        <v>4</v>
      </c>
      <c r="I14474">
        <v>205000</v>
      </c>
      <c r="J14474">
        <v>0</v>
      </c>
      <c r="K14474">
        <v>0</v>
      </c>
      <c r="L14474">
        <v>0</v>
      </c>
      <c r="M14474">
        <v>0</v>
      </c>
      <c r="N14474">
        <v>150000</v>
      </c>
      <c r="O14474">
        <v>685990</v>
      </c>
      <c r="P14474" t="s">
        <v>5</v>
      </c>
      <c r="Q14474" t="s">
        <v>14</v>
      </c>
      <c r="R14474" t="s">
        <v>169</v>
      </c>
      <c r="S14474" t="s">
        <v>170</v>
      </c>
      <c r="T14474">
        <v>442574.19354838715</v>
      </c>
      <c r="U14474">
        <v>275494</v>
      </c>
      <c r="V14474">
        <v>-167080.19354838715</v>
      </c>
      <c r="W14474">
        <v>-0.37751906004460711</v>
      </c>
      <c r="X14474" t="s">
        <v>195</v>
      </c>
    </row>
    <row r="14475" spans="1:24" x14ac:dyDescent="0.35">
      <c r="A14475">
        <v>6001135612</v>
      </c>
      <c r="B14475" t="s">
        <v>168</v>
      </c>
      <c r="C14475" t="s">
        <v>168</v>
      </c>
      <c r="D14475">
        <v>0</v>
      </c>
      <c r="E14475">
        <v>0</v>
      </c>
      <c r="F14475">
        <v>92</v>
      </c>
      <c r="G14475">
        <v>3880737</v>
      </c>
      <c r="H14475">
        <v>36</v>
      </c>
      <c r="I14475">
        <v>2662000</v>
      </c>
      <c r="J14475">
        <v>0</v>
      </c>
      <c r="K14475">
        <v>0</v>
      </c>
      <c r="L14475">
        <v>19</v>
      </c>
      <c r="M14475">
        <v>1225600</v>
      </c>
      <c r="N14475">
        <v>30000</v>
      </c>
      <c r="O14475">
        <v>7798337</v>
      </c>
      <c r="P14475" t="s">
        <v>5</v>
      </c>
      <c r="Q14475" t="s">
        <v>14</v>
      </c>
      <c r="R14475" t="s">
        <v>181</v>
      </c>
      <c r="S14475" t="s">
        <v>170</v>
      </c>
      <c r="T14475">
        <v>5031185.1612903224</v>
      </c>
      <c r="U14475">
        <v>5257436</v>
      </c>
      <c r="V14475">
        <v>226250.83870967757</v>
      </c>
      <c r="W14475">
        <v>4.4969690332695267E-2</v>
      </c>
      <c r="X14475" t="s">
        <v>323</v>
      </c>
    </row>
    <row r="14476" spans="1:24" x14ac:dyDescent="0.35">
      <c r="A14476">
        <v>3300017697</v>
      </c>
      <c r="B14476" t="s">
        <v>168</v>
      </c>
      <c r="C14476" t="s">
        <v>168</v>
      </c>
      <c r="D14476">
        <v>0</v>
      </c>
      <c r="E14476">
        <v>0</v>
      </c>
      <c r="F14476">
        <v>98</v>
      </c>
      <c r="G14476">
        <v>3643442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6247500</v>
      </c>
      <c r="O14476">
        <v>9890942</v>
      </c>
      <c r="P14476" t="s">
        <v>5</v>
      </c>
      <c r="Q14476" t="s">
        <v>6</v>
      </c>
      <c r="R14476" t="s">
        <v>169</v>
      </c>
      <c r="S14476" t="s">
        <v>170</v>
      </c>
      <c r="T14476">
        <v>6381252.9032258056</v>
      </c>
      <c r="U14476">
        <v>3874015</v>
      </c>
      <c r="V14476">
        <v>-2507237.9032258056</v>
      </c>
      <c r="W14476">
        <v>-0.39290683839820306</v>
      </c>
      <c r="X14476" t="s">
        <v>295</v>
      </c>
    </row>
    <row r="14477" spans="1:24" x14ac:dyDescent="0.35">
      <c r="A14477">
        <v>6001144256</v>
      </c>
      <c r="B14477" t="s">
        <v>168</v>
      </c>
      <c r="C14477" t="s">
        <v>168</v>
      </c>
      <c r="D14477">
        <v>0</v>
      </c>
      <c r="E14477">
        <v>0</v>
      </c>
      <c r="F14477">
        <v>709</v>
      </c>
      <c r="G14477">
        <v>33147312</v>
      </c>
      <c r="H14477">
        <v>156</v>
      </c>
      <c r="I14477">
        <v>7970000</v>
      </c>
      <c r="J14477">
        <v>0</v>
      </c>
      <c r="K14477">
        <v>0</v>
      </c>
      <c r="L14477">
        <v>216</v>
      </c>
      <c r="M14477">
        <v>12118400</v>
      </c>
      <c r="N14477">
        <v>180000</v>
      </c>
      <c r="O14477">
        <v>53415712</v>
      </c>
      <c r="P14477" t="s">
        <v>5</v>
      </c>
      <c r="Q14477" t="s">
        <v>15</v>
      </c>
      <c r="R14477" t="s">
        <v>169</v>
      </c>
      <c r="S14477" t="s">
        <v>170</v>
      </c>
      <c r="T14477">
        <v>34461749.677419357</v>
      </c>
      <c r="U14477">
        <v>33339842</v>
      </c>
      <c r="V14477">
        <v>-1121907.677419357</v>
      </c>
      <c r="W14477">
        <v>-3.2555157179221084E-2</v>
      </c>
      <c r="X14477" t="s">
        <v>251</v>
      </c>
    </row>
    <row r="14478" spans="1:24" x14ac:dyDescent="0.35">
      <c r="A14478">
        <v>3301071493</v>
      </c>
      <c r="B14478" t="s">
        <v>168</v>
      </c>
      <c r="C14478" t="s">
        <v>168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160000</v>
      </c>
      <c r="O14478">
        <v>160000</v>
      </c>
      <c r="P14478" t="s">
        <v>5</v>
      </c>
      <c r="Q14478" t="s">
        <v>11</v>
      </c>
      <c r="R14478" t="s">
        <v>169</v>
      </c>
      <c r="S14478" t="s">
        <v>170</v>
      </c>
      <c r="T14478">
        <v>103225.80645161289</v>
      </c>
      <c r="U14478">
        <v>318000</v>
      </c>
      <c r="V14478">
        <v>214774.19354838709</v>
      </c>
      <c r="W14478">
        <v>2.0806250000000004</v>
      </c>
      <c r="X14478" t="s">
        <v>210</v>
      </c>
    </row>
    <row r="14479" spans="1:24" x14ac:dyDescent="0.35">
      <c r="A14479">
        <v>3301067359</v>
      </c>
      <c r="B14479" t="s">
        <v>168</v>
      </c>
      <c r="C14479" t="s">
        <v>168</v>
      </c>
      <c r="D14479">
        <v>0</v>
      </c>
      <c r="E14479">
        <v>0</v>
      </c>
      <c r="F14479">
        <v>77</v>
      </c>
      <c r="G14479">
        <v>3114719</v>
      </c>
      <c r="H14479">
        <v>30</v>
      </c>
      <c r="I14479">
        <v>1335000</v>
      </c>
      <c r="J14479">
        <v>0</v>
      </c>
      <c r="K14479">
        <v>0</v>
      </c>
      <c r="L14479">
        <v>2</v>
      </c>
      <c r="M14479">
        <v>204800</v>
      </c>
      <c r="N14479">
        <v>150000</v>
      </c>
      <c r="O14479">
        <v>4804519</v>
      </c>
      <c r="P14479" t="s">
        <v>5</v>
      </c>
      <c r="Q14479" t="s">
        <v>10</v>
      </c>
      <c r="R14479" t="s">
        <v>181</v>
      </c>
      <c r="S14479" t="s">
        <v>170</v>
      </c>
      <c r="T14479">
        <v>3099689.6774193547</v>
      </c>
      <c r="U14479">
        <v>3796223</v>
      </c>
      <c r="V14479">
        <v>696533.32258064533</v>
      </c>
      <c r="W14479">
        <v>0.22471066302370746</v>
      </c>
      <c r="X14479" t="s">
        <v>337</v>
      </c>
    </row>
    <row r="14480" spans="1:24" x14ac:dyDescent="0.35">
      <c r="A14480">
        <v>3301065731</v>
      </c>
      <c r="B14480" t="s">
        <v>168</v>
      </c>
      <c r="C14480" t="s">
        <v>168</v>
      </c>
      <c r="D14480">
        <v>0</v>
      </c>
      <c r="E14480">
        <v>0</v>
      </c>
      <c r="F14480">
        <v>63</v>
      </c>
      <c r="G14480">
        <v>2678295</v>
      </c>
      <c r="H14480">
        <v>1</v>
      </c>
      <c r="I14480">
        <v>50000</v>
      </c>
      <c r="J14480">
        <v>0</v>
      </c>
      <c r="K14480">
        <v>0</v>
      </c>
      <c r="L14480">
        <v>1</v>
      </c>
      <c r="M14480">
        <v>52400</v>
      </c>
      <c r="N14480">
        <v>420000</v>
      </c>
      <c r="O14480">
        <v>3200695</v>
      </c>
      <c r="P14480" t="s">
        <v>5</v>
      </c>
      <c r="Q14480" t="s">
        <v>17</v>
      </c>
      <c r="R14480" t="s">
        <v>169</v>
      </c>
      <c r="S14480" t="s">
        <v>170</v>
      </c>
      <c r="T14480">
        <v>2064964.5161290322</v>
      </c>
      <c r="U14480">
        <v>2384635</v>
      </c>
      <c r="V14480">
        <v>319670.48387096776</v>
      </c>
      <c r="W14480">
        <v>0.15480676852995989</v>
      </c>
      <c r="X14480" t="s">
        <v>192</v>
      </c>
    </row>
    <row r="14481" spans="1:24" x14ac:dyDescent="0.35">
      <c r="A14481">
        <v>3301011399</v>
      </c>
      <c r="B14481" t="s">
        <v>168</v>
      </c>
      <c r="C14481" t="s">
        <v>168</v>
      </c>
      <c r="D14481">
        <v>0</v>
      </c>
      <c r="E14481">
        <v>0</v>
      </c>
      <c r="F14481">
        <v>243</v>
      </c>
      <c r="G14481">
        <v>15482125</v>
      </c>
      <c r="H14481">
        <v>4</v>
      </c>
      <c r="I14481">
        <v>115000</v>
      </c>
      <c r="J14481">
        <v>0</v>
      </c>
      <c r="K14481">
        <v>0</v>
      </c>
      <c r="L14481">
        <v>5</v>
      </c>
      <c r="M14481">
        <v>1441400</v>
      </c>
      <c r="N14481">
        <v>1278000</v>
      </c>
      <c r="O14481">
        <v>18316525</v>
      </c>
      <c r="P14481" t="s">
        <v>5</v>
      </c>
      <c r="Q14481" t="s">
        <v>8</v>
      </c>
      <c r="R14481" t="s">
        <v>169</v>
      </c>
      <c r="S14481" t="s">
        <v>170</v>
      </c>
      <c r="T14481">
        <v>11817112.903225806</v>
      </c>
      <c r="U14481">
        <v>10179698</v>
      </c>
      <c r="V14481">
        <v>-1637414.9032258056</v>
      </c>
      <c r="W14481">
        <v>-0.13856302437279988</v>
      </c>
      <c r="X14481" t="s">
        <v>227</v>
      </c>
    </row>
    <row r="14482" spans="1:24" x14ac:dyDescent="0.35">
      <c r="A14482">
        <v>3300005312</v>
      </c>
      <c r="B14482" t="s">
        <v>168</v>
      </c>
      <c r="C14482" t="s">
        <v>168</v>
      </c>
      <c r="D14482">
        <v>0</v>
      </c>
      <c r="E14482">
        <v>0</v>
      </c>
      <c r="F14482">
        <v>33</v>
      </c>
      <c r="G14482">
        <v>1003967</v>
      </c>
      <c r="H14482">
        <v>72</v>
      </c>
      <c r="I14482">
        <v>1890000</v>
      </c>
      <c r="J14482">
        <v>0</v>
      </c>
      <c r="K14482">
        <v>0</v>
      </c>
      <c r="L14482">
        <v>45</v>
      </c>
      <c r="M14482">
        <v>1729600</v>
      </c>
      <c r="N14482">
        <v>440000</v>
      </c>
      <c r="O14482">
        <v>5063567</v>
      </c>
      <c r="P14482" t="s">
        <v>5</v>
      </c>
      <c r="Q14482" t="s">
        <v>9</v>
      </c>
      <c r="R14482" t="s">
        <v>169</v>
      </c>
      <c r="S14482" t="s">
        <v>170</v>
      </c>
      <c r="T14482">
        <v>3266817.4193548388</v>
      </c>
      <c r="U14482">
        <v>2742276</v>
      </c>
      <c r="V14482">
        <v>-524541.41935483878</v>
      </c>
      <c r="W14482">
        <v>-0.1605664939359942</v>
      </c>
      <c r="X14482" t="s">
        <v>258</v>
      </c>
    </row>
    <row r="14483" spans="1:24" x14ac:dyDescent="0.35">
      <c r="A14483">
        <v>3300027553</v>
      </c>
      <c r="B14483" t="s">
        <v>168</v>
      </c>
      <c r="C14483" t="s">
        <v>168</v>
      </c>
      <c r="D14483">
        <v>0</v>
      </c>
      <c r="E14483">
        <v>0</v>
      </c>
      <c r="F14483">
        <v>6</v>
      </c>
      <c r="G14483">
        <v>224497</v>
      </c>
      <c r="H14483">
        <v>3</v>
      </c>
      <c r="I14483">
        <v>60000</v>
      </c>
      <c r="J14483">
        <v>0</v>
      </c>
      <c r="K14483">
        <v>0</v>
      </c>
      <c r="L14483">
        <v>45</v>
      </c>
      <c r="M14483">
        <v>1563929</v>
      </c>
      <c r="N14483">
        <v>303000</v>
      </c>
      <c r="O14483">
        <v>2151426</v>
      </c>
      <c r="P14483" t="s">
        <v>5</v>
      </c>
      <c r="Q14483" t="s">
        <v>12</v>
      </c>
      <c r="R14483" t="s">
        <v>169</v>
      </c>
      <c r="S14483" t="s">
        <v>170</v>
      </c>
      <c r="T14483">
        <v>1388016.7741935486</v>
      </c>
      <c r="U14483">
        <v>1427513</v>
      </c>
      <c r="V14483">
        <v>39496.225806451403</v>
      </c>
      <c r="W14483">
        <v>2.8455150211998737E-2</v>
      </c>
      <c r="X14483" t="s">
        <v>331</v>
      </c>
    </row>
    <row r="14484" spans="1:24" x14ac:dyDescent="0.35">
      <c r="A14484">
        <v>3301070873</v>
      </c>
      <c r="B14484" t="s">
        <v>168</v>
      </c>
      <c r="C14484" t="s">
        <v>168</v>
      </c>
      <c r="D14484">
        <v>0</v>
      </c>
      <c r="E14484">
        <v>0</v>
      </c>
      <c r="F14484">
        <v>6</v>
      </c>
      <c r="G14484">
        <v>233193</v>
      </c>
      <c r="H14484">
        <v>2</v>
      </c>
      <c r="I14484">
        <v>35000</v>
      </c>
      <c r="J14484">
        <v>0</v>
      </c>
      <c r="K14484">
        <v>0</v>
      </c>
      <c r="L14484">
        <v>1</v>
      </c>
      <c r="M14484">
        <v>102400</v>
      </c>
      <c r="N14484">
        <v>171000</v>
      </c>
      <c r="O14484">
        <v>541593</v>
      </c>
      <c r="P14484" t="s">
        <v>5</v>
      </c>
      <c r="Q14484" t="s">
        <v>13</v>
      </c>
      <c r="R14484" t="s">
        <v>207</v>
      </c>
      <c r="S14484" t="s">
        <v>170</v>
      </c>
      <c r="T14484">
        <v>349414.83870967745</v>
      </c>
      <c r="U14484">
        <v>358297</v>
      </c>
      <c r="V14484">
        <v>8882.1612903225468</v>
      </c>
      <c r="W14484">
        <v>2.5420103287893125E-2</v>
      </c>
      <c r="X14484" t="s">
        <v>67</v>
      </c>
    </row>
    <row r="14485" spans="1:24" x14ac:dyDescent="0.35">
      <c r="A14485">
        <v>3301014558</v>
      </c>
      <c r="B14485" t="s">
        <v>168</v>
      </c>
      <c r="C14485" t="s">
        <v>168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575000</v>
      </c>
      <c r="O14485">
        <v>575000</v>
      </c>
      <c r="P14485" t="s">
        <v>5</v>
      </c>
      <c r="Q14485" t="s">
        <v>14</v>
      </c>
      <c r="R14485" t="s">
        <v>169</v>
      </c>
      <c r="S14485" t="s">
        <v>170</v>
      </c>
      <c r="T14485">
        <v>370967.74193548388</v>
      </c>
      <c r="U14485">
        <v>150000</v>
      </c>
      <c r="V14485">
        <v>-220967.74193548388</v>
      </c>
      <c r="W14485">
        <v>-0.59565217391304348</v>
      </c>
      <c r="X14485" t="s">
        <v>266</v>
      </c>
    </row>
    <row r="14486" spans="1:24" x14ac:dyDescent="0.35">
      <c r="A14486">
        <v>3300016017</v>
      </c>
      <c r="B14486" t="s">
        <v>168</v>
      </c>
      <c r="C14486" t="s">
        <v>168</v>
      </c>
      <c r="D14486">
        <v>0</v>
      </c>
      <c r="E14486">
        <v>0</v>
      </c>
      <c r="F14486">
        <v>431</v>
      </c>
      <c r="G14486">
        <v>17573493</v>
      </c>
      <c r="H14486">
        <v>30</v>
      </c>
      <c r="I14486">
        <v>1370000</v>
      </c>
      <c r="J14486">
        <v>0</v>
      </c>
      <c r="K14486">
        <v>0</v>
      </c>
      <c r="L14486">
        <v>0</v>
      </c>
      <c r="M14486">
        <v>0</v>
      </c>
      <c r="N14486">
        <v>342000</v>
      </c>
      <c r="O14486">
        <v>19285493</v>
      </c>
      <c r="P14486" t="s">
        <v>5</v>
      </c>
      <c r="Q14486" t="s">
        <v>8</v>
      </c>
      <c r="R14486" t="s">
        <v>169</v>
      </c>
      <c r="S14486" t="s">
        <v>170</v>
      </c>
      <c r="T14486">
        <v>12442253.548387095</v>
      </c>
      <c r="U14486">
        <v>9318192</v>
      </c>
      <c r="V14486">
        <v>-3124061.5483870953</v>
      </c>
      <c r="W14486">
        <v>-0.25108486467003976</v>
      </c>
      <c r="X14486" t="s">
        <v>391</v>
      </c>
    </row>
    <row r="14487" spans="1:24" x14ac:dyDescent="0.35">
      <c r="A14487">
        <v>3300013825</v>
      </c>
      <c r="B14487" t="s">
        <v>168</v>
      </c>
      <c r="C14487" t="s">
        <v>168</v>
      </c>
      <c r="D14487">
        <v>0</v>
      </c>
      <c r="E14487">
        <v>0</v>
      </c>
      <c r="F14487">
        <v>94</v>
      </c>
      <c r="G14487">
        <v>4289747</v>
      </c>
      <c r="H14487">
        <v>31</v>
      </c>
      <c r="I14487">
        <v>1135000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5424747</v>
      </c>
      <c r="P14487" t="s">
        <v>5</v>
      </c>
      <c r="Q14487" t="s">
        <v>8</v>
      </c>
      <c r="R14487" t="s">
        <v>169</v>
      </c>
      <c r="S14487" t="s">
        <v>170</v>
      </c>
      <c r="T14487">
        <v>3499836.7741935486</v>
      </c>
      <c r="U14487">
        <v>3231802</v>
      </c>
      <c r="V14487">
        <v>-268034.7741935486</v>
      </c>
      <c r="W14487">
        <v>-7.6584935666124232E-2</v>
      </c>
      <c r="X14487" t="s">
        <v>238</v>
      </c>
    </row>
    <row r="14488" spans="1:24" x14ac:dyDescent="0.35">
      <c r="A14488">
        <v>3301025911</v>
      </c>
      <c r="B14488" t="s">
        <v>168</v>
      </c>
      <c r="C14488" t="s">
        <v>168</v>
      </c>
      <c r="D14488">
        <v>0</v>
      </c>
      <c r="E14488">
        <v>0</v>
      </c>
      <c r="F14488">
        <v>47</v>
      </c>
      <c r="G14488">
        <v>1686246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1198500</v>
      </c>
      <c r="O14488">
        <v>2884746</v>
      </c>
      <c r="P14488" t="s">
        <v>5</v>
      </c>
      <c r="Q14488" t="s">
        <v>6</v>
      </c>
      <c r="R14488" t="s">
        <v>169</v>
      </c>
      <c r="S14488" t="s">
        <v>170</v>
      </c>
      <c r="T14488">
        <v>1861126.4516129033</v>
      </c>
      <c r="U14488">
        <v>1988861</v>
      </c>
      <c r="V14488">
        <v>127734.54838709673</v>
      </c>
      <c r="W14488">
        <v>6.8632922967914567E-2</v>
      </c>
      <c r="X14488" t="s">
        <v>352</v>
      </c>
    </row>
    <row r="14489" spans="1:24" x14ac:dyDescent="0.35">
      <c r="A14489">
        <v>3301074713</v>
      </c>
      <c r="B14489" t="s">
        <v>168</v>
      </c>
      <c r="C14489" t="s">
        <v>168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465000</v>
      </c>
      <c r="O14489">
        <v>465000</v>
      </c>
      <c r="P14489" t="s">
        <v>5</v>
      </c>
      <c r="Q14489" t="s">
        <v>12</v>
      </c>
      <c r="R14489" t="s">
        <v>169</v>
      </c>
      <c r="S14489" t="s">
        <v>170</v>
      </c>
      <c r="T14489">
        <v>300000</v>
      </c>
      <c r="U14489">
        <v>453699</v>
      </c>
      <c r="V14489">
        <v>153699</v>
      </c>
      <c r="W14489">
        <v>0.51232999999999995</v>
      </c>
      <c r="X14489" t="s">
        <v>415</v>
      </c>
    </row>
    <row r="14490" spans="1:24" x14ac:dyDescent="0.35">
      <c r="A14490">
        <v>3300000442</v>
      </c>
      <c r="B14490" t="s">
        <v>168</v>
      </c>
      <c r="C14490" t="s">
        <v>168</v>
      </c>
      <c r="D14490">
        <v>0</v>
      </c>
      <c r="E14490">
        <v>0</v>
      </c>
      <c r="F14490">
        <v>16</v>
      </c>
      <c r="G14490">
        <v>540984</v>
      </c>
      <c r="H14490">
        <v>8</v>
      </c>
      <c r="I14490">
        <v>365000</v>
      </c>
      <c r="J14490">
        <v>0</v>
      </c>
      <c r="K14490">
        <v>0</v>
      </c>
      <c r="L14490">
        <v>0</v>
      </c>
      <c r="M14490">
        <v>0</v>
      </c>
      <c r="N14490">
        <v>76000</v>
      </c>
      <c r="O14490">
        <v>981984</v>
      </c>
      <c r="P14490" t="s">
        <v>5</v>
      </c>
      <c r="Q14490" t="s">
        <v>11</v>
      </c>
      <c r="R14490" t="s">
        <v>169</v>
      </c>
      <c r="S14490" t="s">
        <v>170</v>
      </c>
      <c r="T14490">
        <v>633538.06451612897</v>
      </c>
      <c r="U14490">
        <v>90397</v>
      </c>
      <c r="V14490">
        <v>-543141.06451612897</v>
      </c>
      <c r="W14490">
        <v>-0.85731401937302443</v>
      </c>
      <c r="X14490" t="s">
        <v>385</v>
      </c>
    </row>
    <row r="14491" spans="1:24" x14ac:dyDescent="0.35">
      <c r="A14491">
        <v>3301049271</v>
      </c>
      <c r="B14491" t="s">
        <v>168</v>
      </c>
      <c r="C14491" t="s">
        <v>168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980000</v>
      </c>
      <c r="O14491">
        <v>980000</v>
      </c>
      <c r="P14491" t="s">
        <v>5</v>
      </c>
      <c r="Q14491" t="s">
        <v>8</v>
      </c>
      <c r="R14491" t="s">
        <v>207</v>
      </c>
      <c r="S14491" t="s">
        <v>170</v>
      </c>
      <c r="T14491">
        <v>632258.06451612897</v>
      </c>
      <c r="U14491">
        <v>1220000</v>
      </c>
      <c r="V14491">
        <v>587741.93548387103</v>
      </c>
      <c r="W14491">
        <v>0.92959183673469403</v>
      </c>
      <c r="X14491" t="s">
        <v>350</v>
      </c>
    </row>
    <row r="14492" spans="1:24" x14ac:dyDescent="0.35">
      <c r="A14492">
        <v>3301041031</v>
      </c>
      <c r="B14492" t="s">
        <v>168</v>
      </c>
      <c r="C14492" t="s">
        <v>168</v>
      </c>
      <c r="D14492">
        <v>0</v>
      </c>
      <c r="E14492">
        <v>0</v>
      </c>
      <c r="F14492">
        <v>695</v>
      </c>
      <c r="G14492">
        <v>26827427</v>
      </c>
      <c r="H14492">
        <v>209</v>
      </c>
      <c r="I14492">
        <v>8250000</v>
      </c>
      <c r="J14492">
        <v>0</v>
      </c>
      <c r="K14492">
        <v>0</v>
      </c>
      <c r="L14492">
        <v>187</v>
      </c>
      <c r="M14492">
        <v>16543370</v>
      </c>
      <c r="N14492">
        <v>352500</v>
      </c>
      <c r="O14492">
        <v>51973297</v>
      </c>
      <c r="P14492" t="s">
        <v>5</v>
      </c>
      <c r="Q14492" t="s">
        <v>17</v>
      </c>
      <c r="R14492" t="s">
        <v>169</v>
      </c>
      <c r="S14492" t="s">
        <v>170</v>
      </c>
      <c r="T14492">
        <v>33531159.35483871</v>
      </c>
      <c r="U14492">
        <v>27242248</v>
      </c>
      <c r="V14492">
        <v>-6288911.3548387103</v>
      </c>
      <c r="W14492">
        <v>-0.18755424732820014</v>
      </c>
      <c r="X14492" t="s">
        <v>269</v>
      </c>
    </row>
    <row r="14493" spans="1:24" x14ac:dyDescent="0.35">
      <c r="A14493">
        <v>3300009831</v>
      </c>
      <c r="B14493" t="s">
        <v>168</v>
      </c>
      <c r="C14493" t="s">
        <v>168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360000</v>
      </c>
      <c r="O14493">
        <v>360000</v>
      </c>
      <c r="P14493" t="s">
        <v>5</v>
      </c>
      <c r="Q14493" t="s">
        <v>12</v>
      </c>
      <c r="R14493" t="s">
        <v>169</v>
      </c>
      <c r="S14493" t="s">
        <v>170</v>
      </c>
      <c r="T14493">
        <v>232258.06451612903</v>
      </c>
      <c r="U14493">
        <v>405000</v>
      </c>
      <c r="V14493">
        <v>172741.93548387097</v>
      </c>
      <c r="W14493">
        <v>0.74374999999999991</v>
      </c>
      <c r="X14493" t="s">
        <v>256</v>
      </c>
    </row>
    <row r="14494" spans="1:24" x14ac:dyDescent="0.35">
      <c r="A14494">
        <v>3301067264</v>
      </c>
      <c r="B14494" t="s">
        <v>168</v>
      </c>
      <c r="C14494" t="s">
        <v>168</v>
      </c>
      <c r="D14494">
        <v>0</v>
      </c>
      <c r="E14494">
        <v>0</v>
      </c>
      <c r="F14494">
        <v>21</v>
      </c>
      <c r="G14494">
        <v>769477</v>
      </c>
      <c r="H14494">
        <v>25</v>
      </c>
      <c r="I14494">
        <v>795000</v>
      </c>
      <c r="J14494">
        <v>0</v>
      </c>
      <c r="K14494">
        <v>0</v>
      </c>
      <c r="L14494">
        <v>5</v>
      </c>
      <c r="M14494">
        <v>282000</v>
      </c>
      <c r="N14494">
        <v>150000</v>
      </c>
      <c r="O14494">
        <v>1996477</v>
      </c>
      <c r="P14494" t="s">
        <v>5</v>
      </c>
      <c r="Q14494" t="s">
        <v>15</v>
      </c>
      <c r="R14494" t="s">
        <v>169</v>
      </c>
      <c r="S14494" t="s">
        <v>170</v>
      </c>
      <c r="T14494">
        <v>1288049.6774193549</v>
      </c>
      <c r="U14494">
        <v>1761983</v>
      </c>
      <c r="V14494">
        <v>473933.32258064509</v>
      </c>
      <c r="W14494">
        <v>0.36794646269403541</v>
      </c>
      <c r="X14494" t="s">
        <v>177</v>
      </c>
    </row>
    <row r="14495" spans="1:24" x14ac:dyDescent="0.35">
      <c r="A14495">
        <v>3300007626</v>
      </c>
      <c r="B14495" t="s">
        <v>168</v>
      </c>
      <c r="C14495" t="s">
        <v>168</v>
      </c>
      <c r="D14495">
        <v>0</v>
      </c>
      <c r="E14495">
        <v>0</v>
      </c>
      <c r="F14495">
        <v>128</v>
      </c>
      <c r="G14495">
        <v>4504468</v>
      </c>
      <c r="H14495">
        <v>186</v>
      </c>
      <c r="I14495">
        <v>7120000</v>
      </c>
      <c r="J14495">
        <v>0</v>
      </c>
      <c r="K14495">
        <v>0</v>
      </c>
      <c r="L14495">
        <v>95</v>
      </c>
      <c r="M14495">
        <v>4658000</v>
      </c>
      <c r="N14495">
        <v>203000</v>
      </c>
      <c r="O14495">
        <v>16485468</v>
      </c>
      <c r="P14495" t="s">
        <v>5</v>
      </c>
      <c r="Q14495" t="s">
        <v>10</v>
      </c>
      <c r="R14495" t="s">
        <v>169</v>
      </c>
      <c r="S14495" t="s">
        <v>170</v>
      </c>
      <c r="T14495">
        <v>10635785.806451611</v>
      </c>
      <c r="U14495">
        <v>11982782</v>
      </c>
      <c r="V14495">
        <v>1346996.1935483888</v>
      </c>
      <c r="W14495">
        <v>0.12664754801016276</v>
      </c>
      <c r="X14495" t="s">
        <v>362</v>
      </c>
    </row>
    <row r="14496" spans="1:24" x14ac:dyDescent="0.35">
      <c r="A14496">
        <v>3301015213</v>
      </c>
      <c r="B14496" t="s">
        <v>168</v>
      </c>
      <c r="C14496" t="s">
        <v>168</v>
      </c>
      <c r="D14496">
        <v>0</v>
      </c>
      <c r="E14496">
        <v>0</v>
      </c>
      <c r="F14496">
        <v>27</v>
      </c>
      <c r="G14496">
        <v>833597</v>
      </c>
      <c r="H14496">
        <v>3</v>
      </c>
      <c r="I14496">
        <v>120000</v>
      </c>
      <c r="J14496">
        <v>0</v>
      </c>
      <c r="K14496">
        <v>0</v>
      </c>
      <c r="L14496">
        <v>3</v>
      </c>
      <c r="M14496">
        <v>97200</v>
      </c>
      <c r="N14496">
        <v>352500</v>
      </c>
      <c r="O14496">
        <v>1403297</v>
      </c>
      <c r="P14496" t="s">
        <v>5</v>
      </c>
      <c r="Q14496" t="s">
        <v>17</v>
      </c>
      <c r="R14496" t="s">
        <v>169</v>
      </c>
      <c r="S14496" t="s">
        <v>170</v>
      </c>
      <c r="T14496">
        <v>905352.90322580654</v>
      </c>
      <c r="U14496">
        <v>648549</v>
      </c>
      <c r="V14496">
        <v>-256803.90322580654</v>
      </c>
      <c r="W14496">
        <v>-0.28365060995640989</v>
      </c>
      <c r="X14496" t="s">
        <v>185</v>
      </c>
    </row>
    <row r="14497" spans="1:24" x14ac:dyDescent="0.35">
      <c r="A14497">
        <v>3301062838</v>
      </c>
      <c r="B14497" t="s">
        <v>168</v>
      </c>
      <c r="C14497" t="s">
        <v>168</v>
      </c>
      <c r="D14497">
        <v>0</v>
      </c>
      <c r="E14497">
        <v>0</v>
      </c>
      <c r="F14497">
        <v>335</v>
      </c>
      <c r="G14497">
        <v>18290936</v>
      </c>
      <c r="H14497">
        <v>7</v>
      </c>
      <c r="I14497">
        <v>145000</v>
      </c>
      <c r="J14497">
        <v>0</v>
      </c>
      <c r="K14497">
        <v>0</v>
      </c>
      <c r="L14497">
        <v>29</v>
      </c>
      <c r="M14497">
        <v>4741551</v>
      </c>
      <c r="N14497">
        <v>150000</v>
      </c>
      <c r="O14497">
        <v>23327487</v>
      </c>
      <c r="P14497" t="s">
        <v>5</v>
      </c>
      <c r="Q14497" t="s">
        <v>9</v>
      </c>
      <c r="R14497" t="s">
        <v>169</v>
      </c>
      <c r="S14497" t="s">
        <v>170</v>
      </c>
      <c r="T14497">
        <v>15049991.612903226</v>
      </c>
      <c r="U14497">
        <v>10902815</v>
      </c>
      <c r="V14497">
        <v>-4147176.6129032262</v>
      </c>
      <c r="W14497">
        <v>-0.27556006139881251</v>
      </c>
      <c r="X14497" t="s">
        <v>258</v>
      </c>
    </row>
    <row r="14498" spans="1:24" x14ac:dyDescent="0.35">
      <c r="A14498">
        <v>3300004293</v>
      </c>
      <c r="B14498" t="s">
        <v>168</v>
      </c>
      <c r="C14498" t="s">
        <v>168</v>
      </c>
      <c r="D14498">
        <v>0</v>
      </c>
      <c r="E14498">
        <v>0</v>
      </c>
      <c r="F14498">
        <v>3</v>
      </c>
      <c r="G14498">
        <v>67396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186500</v>
      </c>
      <c r="O14498">
        <v>253896</v>
      </c>
      <c r="P14498" t="s">
        <v>5</v>
      </c>
      <c r="Q14498" t="s">
        <v>11</v>
      </c>
      <c r="R14498" t="s">
        <v>169</v>
      </c>
      <c r="S14498" t="s">
        <v>170</v>
      </c>
      <c r="T14498">
        <v>163803.87096774194</v>
      </c>
      <c r="U14498">
        <v>287893</v>
      </c>
      <c r="V14498">
        <v>124089.12903225806</v>
      </c>
      <c r="W14498">
        <v>0.75754698774301277</v>
      </c>
      <c r="X14498" t="s">
        <v>308</v>
      </c>
    </row>
    <row r="14499" spans="1:24" x14ac:dyDescent="0.35">
      <c r="A14499">
        <v>3300005025</v>
      </c>
      <c r="B14499" t="s">
        <v>168</v>
      </c>
      <c r="C14499" t="s">
        <v>168</v>
      </c>
      <c r="D14499">
        <v>0</v>
      </c>
      <c r="E14499">
        <v>0</v>
      </c>
      <c r="F14499">
        <v>3</v>
      </c>
      <c r="G14499">
        <v>39995</v>
      </c>
      <c r="H14499">
        <v>6</v>
      </c>
      <c r="I14499">
        <v>245000</v>
      </c>
      <c r="J14499">
        <v>0</v>
      </c>
      <c r="K14499">
        <v>0</v>
      </c>
      <c r="L14499">
        <v>4</v>
      </c>
      <c r="M14499">
        <v>179600</v>
      </c>
      <c r="N14499">
        <v>150000</v>
      </c>
      <c r="O14499">
        <v>614595</v>
      </c>
      <c r="P14499" t="s">
        <v>5</v>
      </c>
      <c r="Q14499" t="s">
        <v>14</v>
      </c>
      <c r="R14499" t="s">
        <v>169</v>
      </c>
      <c r="S14499" t="s">
        <v>170</v>
      </c>
      <c r="T14499">
        <v>396512.90322580643</v>
      </c>
      <c r="U14499">
        <v>158396</v>
      </c>
      <c r="V14499">
        <v>-238116.90322580643</v>
      </c>
      <c r="W14499">
        <v>-0.60052750185081227</v>
      </c>
      <c r="X14499" t="s">
        <v>366</v>
      </c>
    </row>
    <row r="14500" spans="1:24" x14ac:dyDescent="0.35">
      <c r="A14500">
        <v>3301066928</v>
      </c>
      <c r="B14500" t="s">
        <v>168</v>
      </c>
      <c r="C14500" t="s">
        <v>168</v>
      </c>
      <c r="D14500">
        <v>0</v>
      </c>
      <c r="E14500">
        <v>0</v>
      </c>
      <c r="F14500">
        <v>2</v>
      </c>
      <c r="G14500">
        <v>46998</v>
      </c>
      <c r="H14500">
        <v>1</v>
      </c>
      <c r="I14500">
        <v>10000</v>
      </c>
      <c r="J14500">
        <v>0</v>
      </c>
      <c r="K14500">
        <v>0</v>
      </c>
      <c r="L14500">
        <v>0</v>
      </c>
      <c r="M14500">
        <v>0</v>
      </c>
      <c r="N14500">
        <v>150000</v>
      </c>
      <c r="O14500">
        <v>206998</v>
      </c>
      <c r="P14500" t="s">
        <v>5</v>
      </c>
      <c r="Q14500" t="s">
        <v>15</v>
      </c>
      <c r="R14500" t="s">
        <v>169</v>
      </c>
      <c r="S14500" t="s">
        <v>170</v>
      </c>
      <c r="T14500">
        <v>133547.09677419355</v>
      </c>
      <c r="U14500">
        <v>520092</v>
      </c>
      <c r="V14500">
        <v>386544.90322580643</v>
      </c>
      <c r="W14500">
        <v>2.8944463231528808</v>
      </c>
      <c r="X14500" t="s">
        <v>296</v>
      </c>
    </row>
    <row r="14501" spans="1:24" x14ac:dyDescent="0.35">
      <c r="A14501">
        <v>3301072288</v>
      </c>
      <c r="B14501" t="s">
        <v>168</v>
      </c>
      <c r="C14501" t="s">
        <v>168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1518000</v>
      </c>
      <c r="O14501">
        <v>1518000</v>
      </c>
      <c r="P14501" t="s">
        <v>5</v>
      </c>
      <c r="Q14501" t="s">
        <v>8</v>
      </c>
      <c r="R14501" t="s">
        <v>169</v>
      </c>
      <c r="S14501" t="s">
        <v>170</v>
      </c>
      <c r="T14501">
        <v>979354.83870967745</v>
      </c>
      <c r="U14501">
        <v>0</v>
      </c>
      <c r="V14501">
        <v>-979354.83870967745</v>
      </c>
      <c r="W14501">
        <v>0</v>
      </c>
      <c r="X14501" t="s">
        <v>335</v>
      </c>
    </row>
    <row r="14502" spans="1:24" x14ac:dyDescent="0.35">
      <c r="A14502">
        <v>3300013821</v>
      </c>
      <c r="B14502" t="s">
        <v>168</v>
      </c>
      <c r="C14502" t="s">
        <v>168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1</v>
      </c>
      <c r="M14502">
        <v>22400</v>
      </c>
      <c r="N14502">
        <v>498500</v>
      </c>
      <c r="O14502">
        <v>520900</v>
      </c>
      <c r="P14502" t="s">
        <v>5</v>
      </c>
      <c r="Q14502" t="s">
        <v>7</v>
      </c>
      <c r="R14502" t="s">
        <v>169</v>
      </c>
      <c r="S14502" t="s">
        <v>170</v>
      </c>
      <c r="T14502">
        <v>336064.51612903224</v>
      </c>
      <c r="U14502">
        <v>461700</v>
      </c>
      <c r="V14502">
        <v>125635.48387096776</v>
      </c>
      <c r="W14502">
        <v>0.37384334805144959</v>
      </c>
      <c r="X14502" t="s">
        <v>204</v>
      </c>
    </row>
    <row r="14503" spans="1:24" x14ac:dyDescent="0.35">
      <c r="A14503">
        <v>3301004659</v>
      </c>
      <c r="B14503" t="s">
        <v>168</v>
      </c>
      <c r="C14503" t="s">
        <v>168</v>
      </c>
      <c r="D14503">
        <v>0</v>
      </c>
      <c r="E14503">
        <v>0</v>
      </c>
      <c r="F14503">
        <v>14</v>
      </c>
      <c r="G14503">
        <v>606486</v>
      </c>
      <c r="H14503">
        <v>26</v>
      </c>
      <c r="I14503">
        <v>973000</v>
      </c>
      <c r="J14503">
        <v>0</v>
      </c>
      <c r="K14503">
        <v>0</v>
      </c>
      <c r="L14503">
        <v>15</v>
      </c>
      <c r="M14503">
        <v>626000</v>
      </c>
      <c r="N14503">
        <v>0</v>
      </c>
      <c r="O14503">
        <v>2205486</v>
      </c>
      <c r="P14503" t="s">
        <v>5</v>
      </c>
      <c r="Q14503" t="s">
        <v>14</v>
      </c>
      <c r="R14503" t="s">
        <v>207</v>
      </c>
      <c r="S14503" t="s">
        <v>170</v>
      </c>
      <c r="T14503">
        <v>1422894.1935483869</v>
      </c>
      <c r="U14503">
        <v>1240377</v>
      </c>
      <c r="V14503">
        <v>-182517.19354838692</v>
      </c>
      <c r="W14503">
        <v>-0.1282717958762829</v>
      </c>
      <c r="X14503" t="s">
        <v>212</v>
      </c>
    </row>
    <row r="14504" spans="1:24" x14ac:dyDescent="0.35">
      <c r="A14504">
        <v>3301075764</v>
      </c>
      <c r="B14504" t="s">
        <v>168</v>
      </c>
      <c r="C14504" t="s">
        <v>168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215000</v>
      </c>
      <c r="O14504">
        <v>215000</v>
      </c>
      <c r="P14504" t="s">
        <v>5</v>
      </c>
      <c r="Q14504" t="s">
        <v>14</v>
      </c>
      <c r="R14504" t="s">
        <v>169</v>
      </c>
      <c r="S14504" t="s">
        <v>170</v>
      </c>
      <c r="T14504">
        <v>138709.67741935482</v>
      </c>
      <c r="U14504">
        <v>0</v>
      </c>
      <c r="V14504">
        <v>-138709.67741935482</v>
      </c>
      <c r="W14504">
        <v>0</v>
      </c>
      <c r="X14504" t="s">
        <v>355</v>
      </c>
    </row>
    <row r="14505" spans="1:24" x14ac:dyDescent="0.35">
      <c r="A14505">
        <v>3301038786</v>
      </c>
      <c r="B14505" t="s">
        <v>168</v>
      </c>
      <c r="C14505" t="s">
        <v>168</v>
      </c>
      <c r="D14505">
        <v>0</v>
      </c>
      <c r="E14505">
        <v>0</v>
      </c>
      <c r="F14505">
        <v>3</v>
      </c>
      <c r="G14505">
        <v>52997</v>
      </c>
      <c r="H14505">
        <v>15</v>
      </c>
      <c r="I14505">
        <v>240000</v>
      </c>
      <c r="J14505">
        <v>0</v>
      </c>
      <c r="K14505">
        <v>0</v>
      </c>
      <c r="L14505">
        <v>2</v>
      </c>
      <c r="M14505">
        <v>124800</v>
      </c>
      <c r="N14505">
        <v>248000</v>
      </c>
      <c r="O14505">
        <v>665797</v>
      </c>
      <c r="P14505" t="s">
        <v>5</v>
      </c>
      <c r="Q14505" t="s">
        <v>9</v>
      </c>
      <c r="R14505" t="s">
        <v>169</v>
      </c>
      <c r="S14505" t="s">
        <v>170</v>
      </c>
      <c r="T14505">
        <v>429546.45161290327</v>
      </c>
      <c r="U14505">
        <v>164000</v>
      </c>
      <c r="V14505">
        <v>-265546.45161290327</v>
      </c>
      <c r="W14505">
        <v>-0.61820194443651744</v>
      </c>
      <c r="X14505" t="s">
        <v>267</v>
      </c>
    </row>
    <row r="14506" spans="1:24" x14ac:dyDescent="0.35">
      <c r="A14506">
        <v>3301036534</v>
      </c>
      <c r="B14506" t="s">
        <v>168</v>
      </c>
      <c r="C14506" t="s">
        <v>168</v>
      </c>
      <c r="D14506">
        <v>0</v>
      </c>
      <c r="E14506">
        <v>0</v>
      </c>
      <c r="F14506">
        <v>24</v>
      </c>
      <c r="G14506">
        <v>820839</v>
      </c>
      <c r="H14506">
        <v>7</v>
      </c>
      <c r="I14506">
        <v>205000</v>
      </c>
      <c r="J14506">
        <v>0</v>
      </c>
      <c r="K14506">
        <v>0</v>
      </c>
      <c r="L14506">
        <v>0</v>
      </c>
      <c r="M14506">
        <v>0</v>
      </c>
      <c r="N14506">
        <v>730000</v>
      </c>
      <c r="O14506">
        <v>1755839</v>
      </c>
      <c r="P14506" t="s">
        <v>5</v>
      </c>
      <c r="Q14506" t="s">
        <v>12</v>
      </c>
      <c r="R14506" t="s">
        <v>169</v>
      </c>
      <c r="S14506" t="s">
        <v>170</v>
      </c>
      <c r="T14506">
        <v>1132799.3548387098</v>
      </c>
      <c r="U14506">
        <v>940744</v>
      </c>
      <c r="V14506">
        <v>-192055.35483870981</v>
      </c>
      <c r="W14506">
        <v>-0.16954048748205286</v>
      </c>
      <c r="X14506" t="s">
        <v>304</v>
      </c>
    </row>
    <row r="14507" spans="1:24" x14ac:dyDescent="0.35">
      <c r="A14507">
        <v>3300006959</v>
      </c>
      <c r="B14507" t="s">
        <v>168</v>
      </c>
      <c r="C14507" t="s">
        <v>168</v>
      </c>
      <c r="D14507">
        <v>0</v>
      </c>
      <c r="E14507">
        <v>0</v>
      </c>
      <c r="F14507">
        <v>481</v>
      </c>
      <c r="G14507">
        <v>19946586</v>
      </c>
      <c r="H14507">
        <v>16</v>
      </c>
      <c r="I14507">
        <v>1785000</v>
      </c>
      <c r="J14507">
        <v>0</v>
      </c>
      <c r="K14507">
        <v>0</v>
      </c>
      <c r="L14507">
        <v>3</v>
      </c>
      <c r="M14507">
        <v>277200</v>
      </c>
      <c r="N14507">
        <v>150000</v>
      </c>
      <c r="O14507">
        <v>22158786</v>
      </c>
      <c r="P14507" t="s">
        <v>5</v>
      </c>
      <c r="Q14507" t="s">
        <v>10</v>
      </c>
      <c r="R14507" t="s">
        <v>169</v>
      </c>
      <c r="S14507" t="s">
        <v>170</v>
      </c>
      <c r="T14507">
        <v>14295990.967741935</v>
      </c>
      <c r="U14507">
        <v>14790438</v>
      </c>
      <c r="V14507">
        <v>494447.03225806542</v>
      </c>
      <c r="W14507">
        <v>3.4586411909028003E-2</v>
      </c>
      <c r="X14507" t="s">
        <v>334</v>
      </c>
    </row>
    <row r="14508" spans="1:24" x14ac:dyDescent="0.35">
      <c r="A14508">
        <v>3301064352</v>
      </c>
      <c r="B14508" t="s">
        <v>168</v>
      </c>
      <c r="C14508" t="s">
        <v>168</v>
      </c>
      <c r="D14508">
        <v>0</v>
      </c>
      <c r="E14508">
        <v>0</v>
      </c>
      <c r="F14508">
        <v>3</v>
      </c>
      <c r="G14508">
        <v>155497</v>
      </c>
      <c r="H14508">
        <v>30</v>
      </c>
      <c r="I14508">
        <v>965000</v>
      </c>
      <c r="J14508">
        <v>0</v>
      </c>
      <c r="K14508">
        <v>0</v>
      </c>
      <c r="L14508">
        <v>13</v>
      </c>
      <c r="M14508">
        <v>811200</v>
      </c>
      <c r="N14508">
        <v>164000</v>
      </c>
      <c r="O14508">
        <v>2095697</v>
      </c>
      <c r="P14508" t="s">
        <v>5</v>
      </c>
      <c r="Q14508" t="s">
        <v>9</v>
      </c>
      <c r="R14508" t="s">
        <v>169</v>
      </c>
      <c r="S14508" t="s">
        <v>170</v>
      </c>
      <c r="T14508">
        <v>1352062.5806451612</v>
      </c>
      <c r="U14508">
        <v>1276496</v>
      </c>
      <c r="V14508">
        <v>-75566.580645161215</v>
      </c>
      <c r="W14508">
        <v>-5.5889854306228393E-2</v>
      </c>
      <c r="X14508" t="s">
        <v>344</v>
      </c>
    </row>
    <row r="14509" spans="1:24" x14ac:dyDescent="0.35">
      <c r="A14509">
        <v>3300022068</v>
      </c>
      <c r="B14509" t="s">
        <v>168</v>
      </c>
      <c r="C14509" t="s">
        <v>168</v>
      </c>
      <c r="D14509">
        <v>0</v>
      </c>
      <c r="E14509">
        <v>0</v>
      </c>
      <c r="F14509">
        <v>292</v>
      </c>
      <c r="G14509">
        <v>8530869</v>
      </c>
      <c r="H14509">
        <v>0</v>
      </c>
      <c r="I14509">
        <v>0</v>
      </c>
      <c r="J14509">
        <v>262</v>
      </c>
      <c r="K14509">
        <v>7218100</v>
      </c>
      <c r="L14509">
        <v>0</v>
      </c>
      <c r="M14509">
        <v>0</v>
      </c>
      <c r="N14509">
        <v>10721300</v>
      </c>
      <c r="O14509">
        <v>26470269</v>
      </c>
      <c r="P14509" t="s">
        <v>5</v>
      </c>
      <c r="Q14509" t="s">
        <v>16</v>
      </c>
      <c r="R14509" t="s">
        <v>169</v>
      </c>
      <c r="S14509" t="s">
        <v>170</v>
      </c>
      <c r="T14509">
        <v>17077592.903225806</v>
      </c>
      <c r="U14509">
        <v>11851097</v>
      </c>
      <c r="V14509">
        <v>-5226495.9032258056</v>
      </c>
      <c r="W14509">
        <v>-0.30604406211361124</v>
      </c>
      <c r="X14509" t="s">
        <v>370</v>
      </c>
    </row>
    <row r="14510" spans="1:24" x14ac:dyDescent="0.35">
      <c r="A14510">
        <v>3301075368</v>
      </c>
      <c r="B14510" t="s">
        <v>168</v>
      </c>
      <c r="C14510" t="s">
        <v>168</v>
      </c>
      <c r="D14510">
        <v>0</v>
      </c>
      <c r="E14510">
        <v>0</v>
      </c>
      <c r="F14510">
        <v>10</v>
      </c>
      <c r="G14510">
        <v>442690</v>
      </c>
      <c r="H14510">
        <v>25</v>
      </c>
      <c r="I14510">
        <v>1510000</v>
      </c>
      <c r="J14510">
        <v>0</v>
      </c>
      <c r="K14510">
        <v>0</v>
      </c>
      <c r="L14510">
        <v>4</v>
      </c>
      <c r="M14510">
        <v>650900</v>
      </c>
      <c r="N14510">
        <v>30000</v>
      </c>
      <c r="O14510">
        <v>2633590</v>
      </c>
      <c r="P14510" t="s">
        <v>5</v>
      </c>
      <c r="Q14510" t="s">
        <v>15</v>
      </c>
      <c r="R14510" t="s">
        <v>169</v>
      </c>
      <c r="S14510" t="s">
        <v>170</v>
      </c>
      <c r="T14510">
        <v>1699090.3225806451</v>
      </c>
      <c r="U14510">
        <v>2055492</v>
      </c>
      <c r="V14510">
        <v>356401.67741935491</v>
      </c>
      <c r="W14510">
        <v>0.2097602891870034</v>
      </c>
      <c r="X14510" t="s">
        <v>214</v>
      </c>
    </row>
    <row r="14511" spans="1:24" x14ac:dyDescent="0.35">
      <c r="A14511">
        <v>3300024161</v>
      </c>
      <c r="B14511" t="s">
        <v>168</v>
      </c>
      <c r="C14511" t="s">
        <v>168</v>
      </c>
      <c r="D14511">
        <v>0</v>
      </c>
      <c r="E14511">
        <v>0</v>
      </c>
      <c r="F14511">
        <v>17</v>
      </c>
      <c r="G14511">
        <v>828693</v>
      </c>
      <c r="H14511">
        <v>3</v>
      </c>
      <c r="I14511">
        <v>80000</v>
      </c>
      <c r="J14511">
        <v>0</v>
      </c>
      <c r="K14511">
        <v>0</v>
      </c>
      <c r="L14511">
        <v>0</v>
      </c>
      <c r="M14511">
        <v>0</v>
      </c>
      <c r="N14511">
        <v>330000</v>
      </c>
      <c r="O14511">
        <v>1238693</v>
      </c>
      <c r="P14511" t="s">
        <v>5</v>
      </c>
      <c r="Q14511" t="s">
        <v>12</v>
      </c>
      <c r="R14511" t="s">
        <v>169</v>
      </c>
      <c r="S14511" t="s">
        <v>170</v>
      </c>
      <c r="T14511">
        <v>799156.77419354836</v>
      </c>
      <c r="U14511">
        <v>953193</v>
      </c>
      <c r="V14511">
        <v>154036.22580645164</v>
      </c>
      <c r="W14511">
        <v>0.19274844533714175</v>
      </c>
      <c r="X14511" t="s">
        <v>407</v>
      </c>
    </row>
    <row r="14512" spans="1:24" x14ac:dyDescent="0.35">
      <c r="A14512">
        <v>3301030272</v>
      </c>
      <c r="B14512" t="s">
        <v>168</v>
      </c>
      <c r="C14512" t="s">
        <v>168</v>
      </c>
      <c r="D14512">
        <v>0</v>
      </c>
      <c r="E14512">
        <v>0</v>
      </c>
      <c r="F14512">
        <v>310</v>
      </c>
      <c r="G14512">
        <v>14646191</v>
      </c>
      <c r="H14512">
        <v>197</v>
      </c>
      <c r="I14512">
        <v>8750000</v>
      </c>
      <c r="J14512">
        <v>0</v>
      </c>
      <c r="K14512">
        <v>0</v>
      </c>
      <c r="L14512">
        <v>45</v>
      </c>
      <c r="M14512">
        <v>2868000</v>
      </c>
      <c r="N14512">
        <v>428000</v>
      </c>
      <c r="O14512">
        <v>26692191</v>
      </c>
      <c r="P14512" t="s">
        <v>5</v>
      </c>
      <c r="Q14512" t="s">
        <v>10</v>
      </c>
      <c r="R14512" t="s">
        <v>169</v>
      </c>
      <c r="S14512" t="s">
        <v>170</v>
      </c>
      <c r="T14512">
        <v>17220768.387096774</v>
      </c>
      <c r="U14512">
        <v>15461219</v>
      </c>
      <c r="V14512">
        <v>-1759549.3870967738</v>
      </c>
      <c r="W14512">
        <v>-0.10217600908070823</v>
      </c>
      <c r="X14512" t="s">
        <v>319</v>
      </c>
    </row>
    <row r="14513" spans="1:24" x14ac:dyDescent="0.35">
      <c r="A14513">
        <v>3301071231</v>
      </c>
      <c r="B14513" t="s">
        <v>168</v>
      </c>
      <c r="C14513" t="s">
        <v>168</v>
      </c>
      <c r="D14513">
        <v>0</v>
      </c>
      <c r="E14513">
        <v>0</v>
      </c>
      <c r="F14513">
        <v>6</v>
      </c>
      <c r="G14513">
        <v>235699</v>
      </c>
      <c r="H14513">
        <v>1</v>
      </c>
      <c r="I14513">
        <v>10000</v>
      </c>
      <c r="J14513">
        <v>0</v>
      </c>
      <c r="K14513">
        <v>0</v>
      </c>
      <c r="L14513">
        <v>0</v>
      </c>
      <c r="M14513">
        <v>0</v>
      </c>
      <c r="N14513">
        <v>2094000</v>
      </c>
      <c r="O14513">
        <v>2339699</v>
      </c>
      <c r="P14513" t="s">
        <v>5</v>
      </c>
      <c r="Q14513" t="s">
        <v>17</v>
      </c>
      <c r="R14513" t="s">
        <v>169</v>
      </c>
      <c r="S14513" t="s">
        <v>170</v>
      </c>
      <c r="T14513">
        <v>1509483.2258064514</v>
      </c>
      <c r="U14513">
        <v>448498</v>
      </c>
      <c r="V14513">
        <v>-1060985.2258064514</v>
      </c>
      <c r="W14513">
        <v>-0.70287977214163022</v>
      </c>
      <c r="X14513" t="s">
        <v>286</v>
      </c>
    </row>
    <row r="14514" spans="1:24" x14ac:dyDescent="0.35">
      <c r="A14514">
        <v>3300009177</v>
      </c>
      <c r="B14514" t="s">
        <v>168</v>
      </c>
      <c r="C14514" t="s">
        <v>168</v>
      </c>
      <c r="D14514">
        <v>0</v>
      </c>
      <c r="E14514">
        <v>0</v>
      </c>
      <c r="F14514">
        <v>14</v>
      </c>
      <c r="G14514">
        <v>407789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159500</v>
      </c>
      <c r="O14514">
        <v>567289</v>
      </c>
      <c r="P14514" t="s">
        <v>5</v>
      </c>
      <c r="Q14514" t="s">
        <v>12</v>
      </c>
      <c r="R14514" t="s">
        <v>169</v>
      </c>
      <c r="S14514" t="s">
        <v>170</v>
      </c>
      <c r="T14514">
        <v>365992.90322580643</v>
      </c>
      <c r="U14514">
        <v>775092</v>
      </c>
      <c r="V14514">
        <v>409099.09677419357</v>
      </c>
      <c r="W14514">
        <v>1.1177787688462142</v>
      </c>
      <c r="X14514" t="s">
        <v>361</v>
      </c>
    </row>
    <row r="14515" spans="1:24" x14ac:dyDescent="0.35">
      <c r="A14515">
        <v>3300013924</v>
      </c>
      <c r="B14515" t="s">
        <v>168</v>
      </c>
      <c r="C14515" t="s">
        <v>168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342000</v>
      </c>
      <c r="O14515">
        <v>342000</v>
      </c>
      <c r="P14515" t="s">
        <v>5</v>
      </c>
      <c r="Q14515" t="s">
        <v>8</v>
      </c>
      <c r="R14515" t="s">
        <v>169</v>
      </c>
      <c r="S14515" t="s">
        <v>170</v>
      </c>
      <c r="T14515">
        <v>220645.16129032258</v>
      </c>
      <c r="U14515">
        <v>1046500</v>
      </c>
      <c r="V14515">
        <v>825854.83870967745</v>
      </c>
      <c r="W14515">
        <v>3.7429093567251464</v>
      </c>
      <c r="X14515" t="s">
        <v>300</v>
      </c>
    </row>
    <row r="14516" spans="1:24" x14ac:dyDescent="0.35">
      <c r="A14516">
        <v>3301053849</v>
      </c>
      <c r="B14516" t="s">
        <v>168</v>
      </c>
      <c r="C14516" t="s">
        <v>168</v>
      </c>
      <c r="D14516">
        <v>0</v>
      </c>
      <c r="E14516">
        <v>0</v>
      </c>
      <c r="F14516">
        <v>102</v>
      </c>
      <c r="G14516">
        <v>6545188</v>
      </c>
      <c r="H14516">
        <v>37</v>
      </c>
      <c r="I14516">
        <v>1121000</v>
      </c>
      <c r="J14516">
        <v>3</v>
      </c>
      <c r="K14516">
        <v>50200</v>
      </c>
      <c r="L14516">
        <v>0</v>
      </c>
      <c r="M14516">
        <v>0</v>
      </c>
      <c r="N14516">
        <v>303000</v>
      </c>
      <c r="O14516">
        <v>8019388</v>
      </c>
      <c r="P14516" t="s">
        <v>5</v>
      </c>
      <c r="Q14516" t="s">
        <v>12</v>
      </c>
      <c r="R14516" t="s">
        <v>169</v>
      </c>
      <c r="S14516" t="s">
        <v>170</v>
      </c>
      <c r="T14516">
        <v>5173798.7096774196</v>
      </c>
      <c r="U14516">
        <v>5607015</v>
      </c>
      <c r="V14516">
        <v>433216.29032258037</v>
      </c>
      <c r="W14516">
        <v>8.3732729978896137E-2</v>
      </c>
      <c r="X14516" t="s">
        <v>189</v>
      </c>
    </row>
    <row r="14517" spans="1:24" x14ac:dyDescent="0.35">
      <c r="A14517">
        <v>3301012338</v>
      </c>
      <c r="B14517" t="s">
        <v>168</v>
      </c>
      <c r="C14517" t="s">
        <v>168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1</v>
      </c>
      <c r="M14517">
        <v>5599</v>
      </c>
      <c r="N14517">
        <v>1638500</v>
      </c>
      <c r="O14517">
        <v>1644099</v>
      </c>
      <c r="P14517" t="s">
        <v>5</v>
      </c>
      <c r="Q14517" t="s">
        <v>7</v>
      </c>
      <c r="R14517" t="s">
        <v>169</v>
      </c>
      <c r="S14517" t="s">
        <v>170</v>
      </c>
      <c r="T14517">
        <v>1060709.0322580645</v>
      </c>
      <c r="U14517">
        <v>909000</v>
      </c>
      <c r="V14517">
        <v>-151709.03225806449</v>
      </c>
      <c r="W14517">
        <v>-0.14302605864975282</v>
      </c>
      <c r="X14517" t="s">
        <v>221</v>
      </c>
    </row>
    <row r="14518" spans="1:24" x14ac:dyDescent="0.35">
      <c r="A14518">
        <v>3301073584</v>
      </c>
      <c r="B14518" t="s">
        <v>168</v>
      </c>
      <c r="C14518" t="s">
        <v>168</v>
      </c>
      <c r="D14518">
        <v>0</v>
      </c>
      <c r="E14518">
        <v>0</v>
      </c>
      <c r="F14518">
        <v>1</v>
      </c>
      <c r="G14518">
        <v>25550</v>
      </c>
      <c r="H14518">
        <v>0</v>
      </c>
      <c r="I14518">
        <v>0</v>
      </c>
      <c r="J14518">
        <v>157</v>
      </c>
      <c r="K14518">
        <v>2092025</v>
      </c>
      <c r="L14518">
        <v>0</v>
      </c>
      <c r="M14518">
        <v>0</v>
      </c>
      <c r="N14518">
        <v>820000</v>
      </c>
      <c r="O14518">
        <v>2937575</v>
      </c>
      <c r="P14518" t="s">
        <v>5</v>
      </c>
      <c r="Q14518" t="s">
        <v>16</v>
      </c>
      <c r="R14518" t="s">
        <v>169</v>
      </c>
      <c r="S14518" t="s">
        <v>170</v>
      </c>
      <c r="T14518">
        <v>1895209.6774193549</v>
      </c>
      <c r="U14518">
        <v>510749</v>
      </c>
      <c r="V14518">
        <v>-1384460.6774193549</v>
      </c>
      <c r="W14518">
        <v>-0.7305052807162371</v>
      </c>
      <c r="X14518" t="s">
        <v>377</v>
      </c>
    </row>
    <row r="14519" spans="1:24" x14ac:dyDescent="0.35">
      <c r="A14519">
        <v>3300009096</v>
      </c>
      <c r="B14519" t="s">
        <v>168</v>
      </c>
      <c r="C14519" t="s">
        <v>168</v>
      </c>
      <c r="D14519">
        <v>0</v>
      </c>
      <c r="E14519">
        <v>0</v>
      </c>
      <c r="F14519">
        <v>14</v>
      </c>
      <c r="G14519">
        <v>616524</v>
      </c>
      <c r="H14519">
        <v>22</v>
      </c>
      <c r="I14519">
        <v>605000</v>
      </c>
      <c r="J14519">
        <v>0</v>
      </c>
      <c r="K14519">
        <v>0</v>
      </c>
      <c r="L14519">
        <v>15</v>
      </c>
      <c r="M14519">
        <v>1119308</v>
      </c>
      <c r="N14519">
        <v>1713300</v>
      </c>
      <c r="O14519">
        <v>4054132</v>
      </c>
      <c r="P14519" t="s">
        <v>5</v>
      </c>
      <c r="Q14519" t="s">
        <v>16</v>
      </c>
      <c r="R14519" t="s">
        <v>169</v>
      </c>
      <c r="S14519" t="s">
        <v>170</v>
      </c>
      <c r="T14519">
        <v>2615569.0322580645</v>
      </c>
      <c r="U14519">
        <v>2761023</v>
      </c>
      <c r="V14519">
        <v>145453.96774193551</v>
      </c>
      <c r="W14519">
        <v>5.5610831122420379E-2</v>
      </c>
      <c r="X14519" t="s">
        <v>194</v>
      </c>
    </row>
    <row r="14520" spans="1:24" x14ac:dyDescent="0.35">
      <c r="A14520">
        <v>6001126780</v>
      </c>
      <c r="B14520" t="s">
        <v>168</v>
      </c>
      <c r="C14520" t="s">
        <v>168</v>
      </c>
      <c r="D14520">
        <v>0</v>
      </c>
      <c r="E14520">
        <v>0</v>
      </c>
      <c r="F14520">
        <v>65</v>
      </c>
      <c r="G14520">
        <v>2684937</v>
      </c>
      <c r="H14520">
        <v>150</v>
      </c>
      <c r="I14520">
        <v>5760000</v>
      </c>
      <c r="J14520">
        <v>0</v>
      </c>
      <c r="K14520">
        <v>0</v>
      </c>
      <c r="L14520">
        <v>69</v>
      </c>
      <c r="M14520">
        <v>2195600</v>
      </c>
      <c r="N14520">
        <v>30000</v>
      </c>
      <c r="O14520">
        <v>10670537</v>
      </c>
      <c r="P14520" t="s">
        <v>5</v>
      </c>
      <c r="Q14520" t="s">
        <v>9</v>
      </c>
      <c r="R14520" t="s">
        <v>169</v>
      </c>
      <c r="S14520" t="s">
        <v>170</v>
      </c>
      <c r="T14520">
        <v>6884217.4193548393</v>
      </c>
      <c r="U14520">
        <v>6420246</v>
      </c>
      <c r="V14520">
        <v>-463971.41935483925</v>
      </c>
      <c r="W14520">
        <v>-6.7396392515203352E-2</v>
      </c>
      <c r="X14520" t="s">
        <v>209</v>
      </c>
    </row>
    <row r="14521" spans="1:24" x14ac:dyDescent="0.35">
      <c r="A14521">
        <v>3301005335</v>
      </c>
      <c r="B14521" t="s">
        <v>168</v>
      </c>
      <c r="C14521" t="s">
        <v>168</v>
      </c>
      <c r="D14521">
        <v>0</v>
      </c>
      <c r="E14521">
        <v>0</v>
      </c>
      <c r="F14521">
        <v>52</v>
      </c>
      <c r="G14521">
        <v>1892446</v>
      </c>
      <c r="H14521">
        <v>27</v>
      </c>
      <c r="I14521">
        <v>850000</v>
      </c>
      <c r="J14521">
        <v>0</v>
      </c>
      <c r="K14521">
        <v>0</v>
      </c>
      <c r="L14521">
        <v>24</v>
      </c>
      <c r="M14521">
        <v>627600</v>
      </c>
      <c r="N14521">
        <v>150000</v>
      </c>
      <c r="O14521">
        <v>3520046</v>
      </c>
      <c r="P14521" t="s">
        <v>5</v>
      </c>
      <c r="Q14521" t="s">
        <v>15</v>
      </c>
      <c r="R14521" t="s">
        <v>169</v>
      </c>
      <c r="S14521" t="s">
        <v>170</v>
      </c>
      <c r="T14521">
        <v>2270997.4193548388</v>
      </c>
      <c r="U14521">
        <v>528544</v>
      </c>
      <c r="V14521">
        <v>-1742453.4193548388</v>
      </c>
      <c r="W14521">
        <v>-0.76726349598840471</v>
      </c>
      <c r="X14521" t="s">
        <v>322</v>
      </c>
    </row>
    <row r="14522" spans="1:24" x14ac:dyDescent="0.35">
      <c r="A14522">
        <v>3301001737</v>
      </c>
      <c r="B14522" t="s">
        <v>168</v>
      </c>
      <c r="C14522" t="s">
        <v>168</v>
      </c>
      <c r="D14522">
        <v>0</v>
      </c>
      <c r="E14522">
        <v>0</v>
      </c>
      <c r="F14522">
        <v>4</v>
      </c>
      <c r="G14522">
        <v>89846</v>
      </c>
      <c r="H14522">
        <v>3</v>
      </c>
      <c r="I14522">
        <v>38000</v>
      </c>
      <c r="J14522">
        <v>0</v>
      </c>
      <c r="K14522">
        <v>0</v>
      </c>
      <c r="L14522">
        <v>2</v>
      </c>
      <c r="M14522">
        <v>204800</v>
      </c>
      <c r="N14522">
        <v>254000</v>
      </c>
      <c r="O14522">
        <v>586646</v>
      </c>
      <c r="P14522" t="s">
        <v>5</v>
      </c>
      <c r="Q14522" t="s">
        <v>15</v>
      </c>
      <c r="R14522" t="s">
        <v>169</v>
      </c>
      <c r="S14522" t="s">
        <v>170</v>
      </c>
      <c r="T14522">
        <v>378481.29032258067</v>
      </c>
      <c r="U14522">
        <v>280399</v>
      </c>
      <c r="V14522">
        <v>-98082.290322580666</v>
      </c>
      <c r="W14522">
        <v>-0.25914699836016952</v>
      </c>
      <c r="X14522" t="s">
        <v>285</v>
      </c>
    </row>
    <row r="14523" spans="1:24" x14ac:dyDescent="0.35">
      <c r="A14523">
        <v>3301074106</v>
      </c>
      <c r="B14523" t="s">
        <v>168</v>
      </c>
      <c r="C14523" t="s">
        <v>168</v>
      </c>
      <c r="D14523">
        <v>0</v>
      </c>
      <c r="E14523">
        <v>0</v>
      </c>
      <c r="F14523">
        <v>11</v>
      </c>
      <c r="G14523">
        <v>187238</v>
      </c>
      <c r="H14523">
        <v>9</v>
      </c>
      <c r="I14523">
        <v>200000</v>
      </c>
      <c r="J14523">
        <v>0</v>
      </c>
      <c r="K14523">
        <v>0</v>
      </c>
      <c r="L14523">
        <v>8</v>
      </c>
      <c r="M14523">
        <v>289200</v>
      </c>
      <c r="N14523">
        <v>332000</v>
      </c>
      <c r="O14523">
        <v>1008438</v>
      </c>
      <c r="P14523" t="s">
        <v>5</v>
      </c>
      <c r="Q14523" t="s">
        <v>14</v>
      </c>
      <c r="R14523" t="s">
        <v>169</v>
      </c>
      <c r="S14523" t="s">
        <v>170</v>
      </c>
      <c r="T14523">
        <v>650605.16129032255</v>
      </c>
      <c r="U14523">
        <v>656289</v>
      </c>
      <c r="V14523">
        <v>5683.8387096774532</v>
      </c>
      <c r="W14523">
        <v>8.7362336603737933E-3</v>
      </c>
      <c r="X14523" t="s">
        <v>313</v>
      </c>
    </row>
    <row r="14524" spans="1:24" x14ac:dyDescent="0.35">
      <c r="A14524">
        <v>3301003197</v>
      </c>
      <c r="B14524" t="s">
        <v>168</v>
      </c>
      <c r="C14524" t="s">
        <v>168</v>
      </c>
      <c r="D14524">
        <v>0</v>
      </c>
      <c r="E14524">
        <v>0</v>
      </c>
      <c r="F14524">
        <v>76</v>
      </c>
      <c r="G14524">
        <v>3347917</v>
      </c>
      <c r="H14524">
        <v>84</v>
      </c>
      <c r="I14524">
        <v>3135000</v>
      </c>
      <c r="J14524">
        <v>0</v>
      </c>
      <c r="K14524">
        <v>0</v>
      </c>
      <c r="L14524">
        <v>17</v>
      </c>
      <c r="M14524">
        <v>700800</v>
      </c>
      <c r="N14524">
        <v>30000</v>
      </c>
      <c r="O14524">
        <v>7213717</v>
      </c>
      <c r="P14524" t="s">
        <v>5</v>
      </c>
      <c r="Q14524" t="s">
        <v>9</v>
      </c>
      <c r="R14524" t="s">
        <v>169</v>
      </c>
      <c r="S14524" t="s">
        <v>170</v>
      </c>
      <c r="T14524">
        <v>4654010.9677419355</v>
      </c>
      <c r="U14524">
        <v>6107922</v>
      </c>
      <c r="V14524">
        <v>1453911.0322580645</v>
      </c>
      <c r="W14524">
        <v>0.31239957153850084</v>
      </c>
      <c r="X14524" t="s">
        <v>209</v>
      </c>
    </row>
    <row r="14525" spans="1:24" x14ac:dyDescent="0.35">
      <c r="A14525">
        <v>3300016669</v>
      </c>
      <c r="B14525" t="s">
        <v>168</v>
      </c>
      <c r="C14525" t="s">
        <v>168</v>
      </c>
      <c r="D14525">
        <v>0</v>
      </c>
      <c r="E14525">
        <v>0</v>
      </c>
      <c r="F14525">
        <v>98</v>
      </c>
      <c r="G14525">
        <v>4632499</v>
      </c>
      <c r="H14525">
        <v>20</v>
      </c>
      <c r="I14525">
        <v>890000</v>
      </c>
      <c r="J14525">
        <v>0</v>
      </c>
      <c r="K14525">
        <v>0</v>
      </c>
      <c r="L14525">
        <v>0</v>
      </c>
      <c r="M14525">
        <v>0</v>
      </c>
      <c r="N14525">
        <v>2051700</v>
      </c>
      <c r="O14525">
        <v>7574199</v>
      </c>
      <c r="P14525" t="s">
        <v>5</v>
      </c>
      <c r="Q14525" t="s">
        <v>7</v>
      </c>
      <c r="R14525" t="s">
        <v>169</v>
      </c>
      <c r="S14525" t="s">
        <v>170</v>
      </c>
      <c r="T14525">
        <v>4886580</v>
      </c>
      <c r="U14525">
        <v>5034585</v>
      </c>
      <c r="V14525">
        <v>148005</v>
      </c>
      <c r="W14525">
        <v>3.0288054221971228E-2</v>
      </c>
      <c r="X14525" t="s">
        <v>307</v>
      </c>
    </row>
    <row r="14526" spans="1:24" x14ac:dyDescent="0.35">
      <c r="A14526">
        <v>3301067974</v>
      </c>
      <c r="B14526" t="s">
        <v>168</v>
      </c>
      <c r="C14526" t="s">
        <v>168</v>
      </c>
      <c r="D14526">
        <v>0</v>
      </c>
      <c r="E14526">
        <v>0</v>
      </c>
      <c r="F14526">
        <v>3</v>
      </c>
      <c r="G14526">
        <v>98996</v>
      </c>
      <c r="H14526">
        <v>0</v>
      </c>
      <c r="I14526">
        <v>0</v>
      </c>
      <c r="J14526">
        <v>0</v>
      </c>
      <c r="K14526">
        <v>0</v>
      </c>
      <c r="L14526">
        <v>1</v>
      </c>
      <c r="M14526">
        <v>50000</v>
      </c>
      <c r="N14526">
        <v>150000</v>
      </c>
      <c r="O14526">
        <v>298996</v>
      </c>
      <c r="P14526" t="s">
        <v>5</v>
      </c>
      <c r="Q14526" t="s">
        <v>15</v>
      </c>
      <c r="R14526" t="s">
        <v>169</v>
      </c>
      <c r="S14526" t="s">
        <v>170</v>
      </c>
      <c r="T14526">
        <v>192900.64516129033</v>
      </c>
      <c r="U14526">
        <v>150000</v>
      </c>
      <c r="V14526">
        <v>-42900.645161290333</v>
      </c>
      <c r="W14526">
        <v>-0.22239762404848229</v>
      </c>
      <c r="X14526" t="s">
        <v>285</v>
      </c>
    </row>
    <row r="14527" spans="1:24" x14ac:dyDescent="0.35">
      <c r="A14527">
        <v>3300018717</v>
      </c>
      <c r="B14527" t="s">
        <v>168</v>
      </c>
      <c r="C14527" t="s">
        <v>168</v>
      </c>
      <c r="D14527">
        <v>0</v>
      </c>
      <c r="E14527">
        <v>0</v>
      </c>
      <c r="F14527">
        <v>0</v>
      </c>
      <c r="G14527">
        <v>0</v>
      </c>
      <c r="H14527">
        <v>12</v>
      </c>
      <c r="I14527">
        <v>360000</v>
      </c>
      <c r="J14527">
        <v>0</v>
      </c>
      <c r="K14527">
        <v>0</v>
      </c>
      <c r="L14527">
        <v>29</v>
      </c>
      <c r="M14527">
        <v>2139600</v>
      </c>
      <c r="N14527">
        <v>878500</v>
      </c>
      <c r="O14527">
        <v>3378100</v>
      </c>
      <c r="P14527" t="s">
        <v>5</v>
      </c>
      <c r="Q14527" t="s">
        <v>6</v>
      </c>
      <c r="R14527" t="s">
        <v>169</v>
      </c>
      <c r="S14527" t="s">
        <v>170</v>
      </c>
      <c r="T14527">
        <v>2179419.3548387098</v>
      </c>
      <c r="U14527">
        <v>2978100</v>
      </c>
      <c r="V14527">
        <v>798680.64516129019</v>
      </c>
      <c r="W14527">
        <v>0.36646487670584049</v>
      </c>
      <c r="X14527" t="s">
        <v>276</v>
      </c>
    </row>
    <row r="14528" spans="1:24" x14ac:dyDescent="0.35">
      <c r="A14528">
        <v>6001122086</v>
      </c>
      <c r="B14528" t="s">
        <v>168</v>
      </c>
      <c r="C14528" t="s">
        <v>168</v>
      </c>
      <c r="D14528">
        <v>0</v>
      </c>
      <c r="E14528">
        <v>0</v>
      </c>
      <c r="F14528">
        <v>5</v>
      </c>
      <c r="G14528">
        <v>86100</v>
      </c>
      <c r="H14528">
        <v>1</v>
      </c>
      <c r="I14528">
        <v>5000</v>
      </c>
      <c r="J14528">
        <v>0</v>
      </c>
      <c r="K14528">
        <v>0</v>
      </c>
      <c r="L14528">
        <v>4</v>
      </c>
      <c r="M14528">
        <v>89600</v>
      </c>
      <c r="N14528">
        <v>933000</v>
      </c>
      <c r="O14528">
        <v>1113700</v>
      </c>
      <c r="P14528" t="s">
        <v>5</v>
      </c>
      <c r="Q14528" t="s">
        <v>17</v>
      </c>
      <c r="R14528" t="s">
        <v>169</v>
      </c>
      <c r="S14528" t="s">
        <v>170</v>
      </c>
      <c r="T14528">
        <v>718516.12903225806</v>
      </c>
      <c r="U14528">
        <v>495000</v>
      </c>
      <c r="V14528">
        <v>-223516.12903225806</v>
      </c>
      <c r="W14528">
        <v>-0.3110801831732064</v>
      </c>
      <c r="X14528" t="s">
        <v>199</v>
      </c>
    </row>
    <row r="14529" spans="1:24" x14ac:dyDescent="0.35">
      <c r="A14529">
        <v>3300017400</v>
      </c>
      <c r="B14529" t="s">
        <v>168</v>
      </c>
      <c r="C14529" t="s">
        <v>168</v>
      </c>
      <c r="D14529">
        <v>0</v>
      </c>
      <c r="E14529">
        <v>0</v>
      </c>
      <c r="F14529">
        <v>54</v>
      </c>
      <c r="G14529">
        <v>2551175</v>
      </c>
      <c r="H14529">
        <v>60</v>
      </c>
      <c r="I14529">
        <v>1615000</v>
      </c>
      <c r="J14529">
        <v>0</v>
      </c>
      <c r="K14529">
        <v>0</v>
      </c>
      <c r="L14529">
        <v>14</v>
      </c>
      <c r="M14529">
        <v>898188</v>
      </c>
      <c r="N14529">
        <v>1425000</v>
      </c>
      <c r="O14529">
        <v>6489363</v>
      </c>
      <c r="P14529" t="s">
        <v>5</v>
      </c>
      <c r="Q14529" t="s">
        <v>6</v>
      </c>
      <c r="R14529" t="s">
        <v>169</v>
      </c>
      <c r="S14529" t="s">
        <v>170</v>
      </c>
      <c r="T14529">
        <v>4186685.8064516126</v>
      </c>
      <c r="U14529">
        <v>5901985</v>
      </c>
      <c r="V14529">
        <v>1715299.1935483874</v>
      </c>
      <c r="W14529">
        <v>0.40970334838719924</v>
      </c>
      <c r="X14529" t="s">
        <v>295</v>
      </c>
    </row>
    <row r="14530" spans="1:24" x14ac:dyDescent="0.35">
      <c r="A14530">
        <v>3301054628</v>
      </c>
      <c r="B14530" t="s">
        <v>168</v>
      </c>
      <c r="C14530" t="s">
        <v>168</v>
      </c>
      <c r="D14530">
        <v>0</v>
      </c>
      <c r="E14530">
        <v>0</v>
      </c>
      <c r="F14530">
        <v>3</v>
      </c>
      <c r="G14530">
        <v>194097</v>
      </c>
      <c r="H14530">
        <v>0</v>
      </c>
      <c r="I14530">
        <v>0</v>
      </c>
      <c r="J14530">
        <v>0</v>
      </c>
      <c r="K14530">
        <v>0</v>
      </c>
      <c r="L14530">
        <v>1</v>
      </c>
      <c r="M14530">
        <v>100000</v>
      </c>
      <c r="N14530">
        <v>1033500</v>
      </c>
      <c r="O14530">
        <v>1327597</v>
      </c>
      <c r="P14530" t="s">
        <v>5</v>
      </c>
      <c r="Q14530" t="s">
        <v>7</v>
      </c>
      <c r="R14530" t="s">
        <v>169</v>
      </c>
      <c r="S14530" t="s">
        <v>170</v>
      </c>
      <c r="T14530">
        <v>856514.19354838715</v>
      </c>
      <c r="U14530">
        <v>1851498</v>
      </c>
      <c r="V14530">
        <v>994983.80645161285</v>
      </c>
      <c r="W14530">
        <v>1.1616664545038891</v>
      </c>
      <c r="X14530" t="s">
        <v>394</v>
      </c>
    </row>
    <row r="14531" spans="1:24" x14ac:dyDescent="0.35">
      <c r="A14531">
        <v>3301058910</v>
      </c>
      <c r="B14531" t="s">
        <v>168</v>
      </c>
      <c r="C14531" t="s">
        <v>168</v>
      </c>
      <c r="D14531">
        <v>0</v>
      </c>
      <c r="E14531">
        <v>0</v>
      </c>
      <c r="F14531">
        <v>47</v>
      </c>
      <c r="G14531">
        <v>1437046</v>
      </c>
      <c r="H14531">
        <v>29</v>
      </c>
      <c r="I14531">
        <v>917000</v>
      </c>
      <c r="J14531">
        <v>0</v>
      </c>
      <c r="K14531">
        <v>0</v>
      </c>
      <c r="L14531">
        <v>18</v>
      </c>
      <c r="M14531">
        <v>683200</v>
      </c>
      <c r="N14531">
        <v>150000</v>
      </c>
      <c r="O14531">
        <v>3187246</v>
      </c>
      <c r="P14531" t="s">
        <v>5</v>
      </c>
      <c r="Q14531" t="s">
        <v>15</v>
      </c>
      <c r="R14531" t="s">
        <v>169</v>
      </c>
      <c r="S14531" t="s">
        <v>170</v>
      </c>
      <c r="T14531">
        <v>2056287.7419354839</v>
      </c>
      <c r="U14531">
        <v>1436864</v>
      </c>
      <c r="V14531">
        <v>-619423.74193548388</v>
      </c>
      <c r="W14531">
        <v>-0.30123398068426477</v>
      </c>
      <c r="X14531" t="s">
        <v>329</v>
      </c>
    </row>
    <row r="14532" spans="1:24" x14ac:dyDescent="0.35">
      <c r="A14532">
        <v>3301063580</v>
      </c>
      <c r="B14532" t="s">
        <v>168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 t="s">
        <v>5</v>
      </c>
      <c r="Q14532" t="s">
        <v>12</v>
      </c>
      <c r="R14532" t="s">
        <v>169</v>
      </c>
      <c r="S14532" t="s">
        <v>170</v>
      </c>
      <c r="T14532">
        <v>0</v>
      </c>
      <c r="U14532">
        <v>0</v>
      </c>
      <c r="V14532">
        <v>0</v>
      </c>
      <c r="W14532">
        <v>0</v>
      </c>
      <c r="X14532" t="s">
        <v>353</v>
      </c>
    </row>
    <row r="14533" spans="1:24" x14ac:dyDescent="0.35">
      <c r="A14533">
        <v>3301074623</v>
      </c>
      <c r="B14533" t="s">
        <v>168</v>
      </c>
      <c r="C14533" t="s">
        <v>168</v>
      </c>
      <c r="D14533">
        <v>0</v>
      </c>
      <c r="E14533">
        <v>0</v>
      </c>
      <c r="F14533">
        <v>10</v>
      </c>
      <c r="G14533">
        <v>208486</v>
      </c>
      <c r="H14533">
        <v>7</v>
      </c>
      <c r="I14533">
        <v>242000</v>
      </c>
      <c r="J14533">
        <v>0</v>
      </c>
      <c r="K14533">
        <v>0</v>
      </c>
      <c r="L14533">
        <v>21</v>
      </c>
      <c r="M14533">
        <v>680400</v>
      </c>
      <c r="N14533">
        <v>30000</v>
      </c>
      <c r="O14533">
        <v>1160886</v>
      </c>
      <c r="P14533" t="s">
        <v>5</v>
      </c>
      <c r="Q14533" t="s">
        <v>15</v>
      </c>
      <c r="R14533" t="s">
        <v>169</v>
      </c>
      <c r="S14533" t="s">
        <v>170</v>
      </c>
      <c r="T14533">
        <v>748958.70967741939</v>
      </c>
      <c r="U14533">
        <v>318693</v>
      </c>
      <c r="V14533">
        <v>-430265.70967741939</v>
      </c>
      <c r="W14533">
        <v>-0.57448522077103181</v>
      </c>
      <c r="X14533" t="s">
        <v>341</v>
      </c>
    </row>
    <row r="14534" spans="1:24" x14ac:dyDescent="0.35">
      <c r="A14534">
        <v>3300022231</v>
      </c>
      <c r="B14534" t="s">
        <v>168</v>
      </c>
      <c r="C14534" t="s">
        <v>168</v>
      </c>
      <c r="D14534">
        <v>0</v>
      </c>
      <c r="E14534">
        <v>0</v>
      </c>
      <c r="F14534">
        <v>31</v>
      </c>
      <c r="G14534">
        <v>1200445</v>
      </c>
      <c r="H14534">
        <v>0</v>
      </c>
      <c r="I14534">
        <v>0</v>
      </c>
      <c r="J14534">
        <v>0</v>
      </c>
      <c r="K14534">
        <v>0</v>
      </c>
      <c r="L14534">
        <v>1</v>
      </c>
      <c r="M14534">
        <v>102400</v>
      </c>
      <c r="N14534">
        <v>1278000</v>
      </c>
      <c r="O14534">
        <v>2580845</v>
      </c>
      <c r="P14534" t="s">
        <v>5</v>
      </c>
      <c r="Q14534" t="s">
        <v>8</v>
      </c>
      <c r="R14534" t="s">
        <v>169</v>
      </c>
      <c r="S14534" t="s">
        <v>170</v>
      </c>
      <c r="T14534">
        <v>1665061.2903225806</v>
      </c>
      <c r="U14534">
        <v>3526411</v>
      </c>
      <c r="V14534">
        <v>1861349.7096774194</v>
      </c>
      <c r="W14534">
        <v>1.1178866030311778</v>
      </c>
      <c r="X14534" t="s">
        <v>240</v>
      </c>
    </row>
    <row r="14535" spans="1:24" x14ac:dyDescent="0.35">
      <c r="A14535">
        <v>3300019442</v>
      </c>
      <c r="B14535" t="s">
        <v>168</v>
      </c>
      <c r="C14535" t="s">
        <v>168</v>
      </c>
      <c r="D14535">
        <v>0</v>
      </c>
      <c r="E14535">
        <v>0</v>
      </c>
      <c r="F14535">
        <v>75</v>
      </c>
      <c r="G14535">
        <v>2890065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342000</v>
      </c>
      <c r="O14535">
        <v>3232065</v>
      </c>
      <c r="P14535" t="s">
        <v>5</v>
      </c>
      <c r="Q14535" t="s">
        <v>8</v>
      </c>
      <c r="R14535" t="s">
        <v>169</v>
      </c>
      <c r="S14535" t="s">
        <v>170</v>
      </c>
      <c r="T14535">
        <v>2085203.2258064514</v>
      </c>
      <c r="U14535">
        <v>3347495</v>
      </c>
      <c r="V14535">
        <v>1262291.7741935486</v>
      </c>
      <c r="W14535">
        <v>0.60535671467003316</v>
      </c>
      <c r="X14535" t="s">
        <v>238</v>
      </c>
    </row>
    <row r="14536" spans="1:24" x14ac:dyDescent="0.35">
      <c r="A14536">
        <v>3301042517</v>
      </c>
      <c r="B14536" t="s">
        <v>168</v>
      </c>
      <c r="C14536" t="s">
        <v>168</v>
      </c>
      <c r="D14536">
        <v>0</v>
      </c>
      <c r="E14536">
        <v>0</v>
      </c>
      <c r="F14536">
        <v>3</v>
      </c>
      <c r="G14536">
        <v>98096</v>
      </c>
      <c r="H14536">
        <v>21</v>
      </c>
      <c r="I14536">
        <v>527000</v>
      </c>
      <c r="J14536">
        <v>0</v>
      </c>
      <c r="K14536">
        <v>0</v>
      </c>
      <c r="L14536">
        <v>5</v>
      </c>
      <c r="M14536">
        <v>272000</v>
      </c>
      <c r="N14536">
        <v>90000</v>
      </c>
      <c r="O14536">
        <v>987096</v>
      </c>
      <c r="P14536" t="s">
        <v>5</v>
      </c>
      <c r="Q14536" t="s">
        <v>13</v>
      </c>
      <c r="R14536" t="s">
        <v>169</v>
      </c>
      <c r="S14536" t="s">
        <v>170</v>
      </c>
      <c r="T14536">
        <v>636836.12903225806</v>
      </c>
      <c r="U14536">
        <v>586087</v>
      </c>
      <c r="V14536">
        <v>-50749.129032258061</v>
      </c>
      <c r="W14536">
        <v>-7.9689462828336888E-2</v>
      </c>
      <c r="X14536" t="s">
        <v>250</v>
      </c>
    </row>
    <row r="14537" spans="1:24" x14ac:dyDescent="0.35">
      <c r="A14537">
        <v>3301009842</v>
      </c>
      <c r="B14537" t="s">
        <v>168</v>
      </c>
      <c r="C14537" t="s">
        <v>168</v>
      </c>
      <c r="D14537">
        <v>0</v>
      </c>
      <c r="E14537">
        <v>0</v>
      </c>
      <c r="F14537">
        <v>2</v>
      </c>
      <c r="G14537">
        <v>71594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71942</v>
      </c>
      <c r="N14537">
        <v>4064000</v>
      </c>
      <c r="O14537">
        <v>4207536</v>
      </c>
      <c r="P14537" t="s">
        <v>5</v>
      </c>
      <c r="Q14537" t="s">
        <v>6</v>
      </c>
      <c r="R14537" t="s">
        <v>181</v>
      </c>
      <c r="S14537" t="s">
        <v>170</v>
      </c>
      <c r="T14537">
        <v>2714539.3548387098</v>
      </c>
      <c r="U14537">
        <v>1278197</v>
      </c>
      <c r="V14537">
        <v>-1436342.3548387098</v>
      </c>
      <c r="W14537">
        <v>-0.52912931701594479</v>
      </c>
      <c r="X14537" t="s">
        <v>295</v>
      </c>
    </row>
    <row r="14538" spans="1:24" x14ac:dyDescent="0.35">
      <c r="A14538">
        <v>3300014783</v>
      </c>
      <c r="B14538" t="s">
        <v>168</v>
      </c>
      <c r="C14538" t="s">
        <v>168</v>
      </c>
      <c r="D14538">
        <v>0</v>
      </c>
      <c r="E14538">
        <v>0</v>
      </c>
      <c r="F14538">
        <v>102</v>
      </c>
      <c r="G14538">
        <v>4643038</v>
      </c>
      <c r="H14538">
        <v>30</v>
      </c>
      <c r="I14538">
        <v>1130000</v>
      </c>
      <c r="J14538">
        <v>0</v>
      </c>
      <c r="K14538">
        <v>0</v>
      </c>
      <c r="L14538">
        <v>0</v>
      </c>
      <c r="M14538">
        <v>0</v>
      </c>
      <c r="N14538">
        <v>342000</v>
      </c>
      <c r="O14538">
        <v>6115038</v>
      </c>
      <c r="P14538" t="s">
        <v>5</v>
      </c>
      <c r="Q14538" t="s">
        <v>8</v>
      </c>
      <c r="R14538" t="s">
        <v>169</v>
      </c>
      <c r="S14538" t="s">
        <v>170</v>
      </c>
      <c r="T14538">
        <v>3945185.8064516126</v>
      </c>
      <c r="U14538">
        <v>5071890</v>
      </c>
      <c r="V14538">
        <v>1126704.1935483874</v>
      </c>
      <c r="W14538">
        <v>0.28558963983543539</v>
      </c>
      <c r="X14538" t="s">
        <v>391</v>
      </c>
    </row>
    <row r="14539" spans="1:24" x14ac:dyDescent="0.35">
      <c r="A14539">
        <v>3301064124</v>
      </c>
      <c r="B14539" t="s">
        <v>168</v>
      </c>
      <c r="C14539" t="s">
        <v>168</v>
      </c>
      <c r="D14539">
        <v>0</v>
      </c>
      <c r="E14539">
        <v>0</v>
      </c>
      <c r="F14539">
        <v>29</v>
      </c>
      <c r="G14539">
        <v>1234502</v>
      </c>
      <c r="H14539">
        <v>10</v>
      </c>
      <c r="I14539">
        <v>275000</v>
      </c>
      <c r="J14539">
        <v>0</v>
      </c>
      <c r="K14539">
        <v>0</v>
      </c>
      <c r="L14539">
        <v>3</v>
      </c>
      <c r="M14539">
        <v>250000</v>
      </c>
      <c r="N14539">
        <v>240000</v>
      </c>
      <c r="O14539">
        <v>1999502</v>
      </c>
      <c r="P14539" t="s">
        <v>5</v>
      </c>
      <c r="Q14539" t="s">
        <v>15</v>
      </c>
      <c r="R14539" t="s">
        <v>207</v>
      </c>
      <c r="S14539" t="s">
        <v>170</v>
      </c>
      <c r="T14539">
        <v>1290001.2903225806</v>
      </c>
      <c r="U14539">
        <v>809990</v>
      </c>
      <c r="V14539">
        <v>-480011.29032258061</v>
      </c>
      <c r="W14539">
        <v>-0.3721014032494091</v>
      </c>
      <c r="X14539" t="s">
        <v>285</v>
      </c>
    </row>
    <row r="14540" spans="1:24" x14ac:dyDescent="0.35">
      <c r="A14540">
        <v>3301075474</v>
      </c>
      <c r="B14540" t="s">
        <v>168</v>
      </c>
      <c r="C14540" t="s">
        <v>168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1545000</v>
      </c>
      <c r="O14540">
        <v>1545000</v>
      </c>
      <c r="P14540" t="s">
        <v>5</v>
      </c>
      <c r="Q14540" t="s">
        <v>6</v>
      </c>
      <c r="R14540" t="s">
        <v>181</v>
      </c>
      <c r="S14540" t="s">
        <v>170</v>
      </c>
      <c r="T14540">
        <v>996774.19354838715</v>
      </c>
      <c r="U14540">
        <v>3412500</v>
      </c>
      <c r="V14540">
        <v>2415725.8064516131</v>
      </c>
      <c r="W14540">
        <v>2.4235436893203883</v>
      </c>
      <c r="X14540" t="s">
        <v>276</v>
      </c>
    </row>
    <row r="14541" spans="1:24" x14ac:dyDescent="0.35">
      <c r="A14541">
        <v>3301058060</v>
      </c>
      <c r="B14541" t="s">
        <v>168</v>
      </c>
      <c r="C14541" t="s">
        <v>168</v>
      </c>
      <c r="D14541">
        <v>0</v>
      </c>
      <c r="E14541">
        <v>0</v>
      </c>
      <c r="F14541">
        <v>2</v>
      </c>
      <c r="G14541">
        <v>93900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1409000</v>
      </c>
      <c r="O14541">
        <v>1502900</v>
      </c>
      <c r="P14541" t="s">
        <v>5</v>
      </c>
      <c r="Q14541" t="s">
        <v>17</v>
      </c>
      <c r="R14541" t="s">
        <v>169</v>
      </c>
      <c r="S14541" t="s">
        <v>170</v>
      </c>
      <c r="T14541">
        <v>969612.90322580654</v>
      </c>
      <c r="U14541">
        <v>357500</v>
      </c>
      <c r="V14541">
        <v>-612112.90322580654</v>
      </c>
      <c r="W14541">
        <v>-0.63129616075587203</v>
      </c>
      <c r="X14541" t="s">
        <v>185</v>
      </c>
    </row>
    <row r="14542" spans="1:24" x14ac:dyDescent="0.35">
      <c r="A14542">
        <v>3301001000</v>
      </c>
      <c r="B14542" t="s">
        <v>168</v>
      </c>
      <c r="C14542" t="s">
        <v>168</v>
      </c>
      <c r="D14542">
        <v>0</v>
      </c>
      <c r="E14542">
        <v>0</v>
      </c>
      <c r="F14542">
        <v>6</v>
      </c>
      <c r="G14542">
        <v>380190</v>
      </c>
      <c r="H14542">
        <v>1</v>
      </c>
      <c r="I14542">
        <v>5000</v>
      </c>
      <c r="J14542">
        <v>0</v>
      </c>
      <c r="K14542">
        <v>0</v>
      </c>
      <c r="L14542">
        <v>65</v>
      </c>
      <c r="M14542">
        <v>3476000</v>
      </c>
      <c r="N14542">
        <v>576700</v>
      </c>
      <c r="O14542">
        <v>4437890</v>
      </c>
      <c r="P14542" t="s">
        <v>5</v>
      </c>
      <c r="Q14542" t="s">
        <v>8</v>
      </c>
      <c r="R14542" t="s">
        <v>169</v>
      </c>
      <c r="S14542" t="s">
        <v>170</v>
      </c>
      <c r="T14542">
        <v>2863154.8387096776</v>
      </c>
      <c r="U14542">
        <v>2607997</v>
      </c>
      <c r="V14542">
        <v>-255157.83870967757</v>
      </c>
      <c r="W14542">
        <v>-8.9117722611421257E-2</v>
      </c>
      <c r="X14542" t="s">
        <v>191</v>
      </c>
    </row>
    <row r="14543" spans="1:24" x14ac:dyDescent="0.35">
      <c r="A14543">
        <v>3301072486</v>
      </c>
      <c r="B14543" t="s">
        <v>168</v>
      </c>
      <c r="C14543" t="s">
        <v>168</v>
      </c>
      <c r="D14543">
        <v>0</v>
      </c>
      <c r="E14543">
        <v>0</v>
      </c>
      <c r="F14543">
        <v>0</v>
      </c>
      <c r="G14543">
        <v>0</v>
      </c>
      <c r="H14543">
        <v>1</v>
      </c>
      <c r="I14543">
        <v>2000</v>
      </c>
      <c r="J14543">
        <v>0</v>
      </c>
      <c r="K14543">
        <v>0</v>
      </c>
      <c r="L14543">
        <v>0</v>
      </c>
      <c r="M14543">
        <v>0</v>
      </c>
      <c r="N14543">
        <v>330000</v>
      </c>
      <c r="O14543">
        <v>332000</v>
      </c>
      <c r="P14543" t="s">
        <v>5</v>
      </c>
      <c r="Q14543" t="s">
        <v>12</v>
      </c>
      <c r="R14543" t="s">
        <v>169</v>
      </c>
      <c r="S14543" t="s">
        <v>170</v>
      </c>
      <c r="T14543">
        <v>214193.54838709679</v>
      </c>
      <c r="U14543">
        <v>430000</v>
      </c>
      <c r="V14543">
        <v>215806.45161290321</v>
      </c>
      <c r="W14543">
        <v>1.0075301204819276</v>
      </c>
      <c r="X14543" t="s">
        <v>411</v>
      </c>
    </row>
    <row r="14544" spans="1:24" x14ac:dyDescent="0.35">
      <c r="A14544">
        <v>3301000940</v>
      </c>
      <c r="B14544" t="s">
        <v>168</v>
      </c>
      <c r="C14544" t="s">
        <v>168</v>
      </c>
      <c r="D14544">
        <v>0</v>
      </c>
      <c r="E14544">
        <v>0</v>
      </c>
      <c r="F14544">
        <v>2</v>
      </c>
      <c r="G14544">
        <v>94400</v>
      </c>
      <c r="H14544">
        <v>8</v>
      </c>
      <c r="I14544">
        <v>220000</v>
      </c>
      <c r="J14544">
        <v>0</v>
      </c>
      <c r="K14544">
        <v>0</v>
      </c>
      <c r="L14544">
        <v>0</v>
      </c>
      <c r="M14544">
        <v>0</v>
      </c>
      <c r="N14544">
        <v>278000</v>
      </c>
      <c r="O14544">
        <v>592400</v>
      </c>
      <c r="P14544" t="s">
        <v>5</v>
      </c>
      <c r="Q14544" t="s">
        <v>12</v>
      </c>
      <c r="R14544" t="s">
        <v>169</v>
      </c>
      <c r="S14544" t="s">
        <v>170</v>
      </c>
      <c r="T14544">
        <v>382193.54838709673</v>
      </c>
      <c r="U14544">
        <v>310000</v>
      </c>
      <c r="V14544">
        <v>-72193.548387096729</v>
      </c>
      <c r="W14544">
        <v>-0.18889264010803497</v>
      </c>
      <c r="X14544" t="s">
        <v>189</v>
      </c>
    </row>
    <row r="14545" spans="1:24" x14ac:dyDescent="0.35">
      <c r="A14545">
        <v>3301050398</v>
      </c>
      <c r="B14545" t="s">
        <v>168</v>
      </c>
      <c r="C14545" t="s">
        <v>168</v>
      </c>
      <c r="D14545">
        <v>0</v>
      </c>
      <c r="E14545">
        <v>0</v>
      </c>
      <c r="F14545">
        <v>7</v>
      </c>
      <c r="G14545">
        <v>212992</v>
      </c>
      <c r="H14545">
        <v>4</v>
      </c>
      <c r="I14545">
        <v>155000</v>
      </c>
      <c r="J14545">
        <v>0</v>
      </c>
      <c r="K14545">
        <v>0</v>
      </c>
      <c r="L14545">
        <v>7</v>
      </c>
      <c r="M14545">
        <v>412400</v>
      </c>
      <c r="N14545">
        <v>150000</v>
      </c>
      <c r="O14545">
        <v>930392</v>
      </c>
      <c r="P14545" t="s">
        <v>5</v>
      </c>
      <c r="Q14545" t="s">
        <v>15</v>
      </c>
      <c r="R14545" t="s">
        <v>169</v>
      </c>
      <c r="S14545" t="s">
        <v>170</v>
      </c>
      <c r="T14545">
        <v>600252.90322580643</v>
      </c>
      <c r="U14545">
        <v>277998</v>
      </c>
      <c r="V14545">
        <v>-322254.90322580643</v>
      </c>
      <c r="W14545">
        <v>-0.53686521380235419</v>
      </c>
      <c r="X14545" t="s">
        <v>173</v>
      </c>
    </row>
    <row r="14546" spans="1:24" x14ac:dyDescent="0.35">
      <c r="A14546">
        <v>3301064243</v>
      </c>
      <c r="B14546" t="s">
        <v>168</v>
      </c>
      <c r="C14546" t="s">
        <v>168</v>
      </c>
      <c r="D14546">
        <v>0</v>
      </c>
      <c r="E14546">
        <v>0</v>
      </c>
      <c r="F14546">
        <v>2</v>
      </c>
      <c r="G14546">
        <v>52398</v>
      </c>
      <c r="H14546">
        <v>1</v>
      </c>
      <c r="I14546">
        <v>50000</v>
      </c>
      <c r="J14546">
        <v>0</v>
      </c>
      <c r="K14546">
        <v>0</v>
      </c>
      <c r="L14546">
        <v>0</v>
      </c>
      <c r="M14546">
        <v>0</v>
      </c>
      <c r="N14546">
        <v>144000</v>
      </c>
      <c r="O14546">
        <v>246398</v>
      </c>
      <c r="P14546" t="s">
        <v>5</v>
      </c>
      <c r="Q14546" t="s">
        <v>11</v>
      </c>
      <c r="R14546" t="s">
        <v>169</v>
      </c>
      <c r="S14546" t="s">
        <v>170</v>
      </c>
      <c r="T14546">
        <v>158966.45161290321</v>
      </c>
      <c r="U14546">
        <v>219000</v>
      </c>
      <c r="V14546">
        <v>60033.548387096787</v>
      </c>
      <c r="W14546">
        <v>0.37764916923026992</v>
      </c>
      <c r="X14546" t="s">
        <v>290</v>
      </c>
    </row>
    <row r="14547" spans="1:24" x14ac:dyDescent="0.35">
      <c r="A14547">
        <v>3301018118</v>
      </c>
      <c r="B14547" t="s">
        <v>168</v>
      </c>
      <c r="C14547" t="s">
        <v>168</v>
      </c>
      <c r="D14547">
        <v>0</v>
      </c>
      <c r="E14547">
        <v>0</v>
      </c>
      <c r="F14547">
        <v>43</v>
      </c>
      <c r="G14547">
        <v>1463921</v>
      </c>
      <c r="H14547">
        <v>29</v>
      </c>
      <c r="I14547">
        <v>640000</v>
      </c>
      <c r="J14547">
        <v>0</v>
      </c>
      <c r="K14547">
        <v>0</v>
      </c>
      <c r="L14547">
        <v>33</v>
      </c>
      <c r="M14547">
        <v>2037934</v>
      </c>
      <c r="N14547">
        <v>1278000</v>
      </c>
      <c r="O14547">
        <v>5419855</v>
      </c>
      <c r="P14547" t="s">
        <v>5</v>
      </c>
      <c r="Q14547" t="s">
        <v>8</v>
      </c>
      <c r="R14547" t="s">
        <v>169</v>
      </c>
      <c r="S14547" t="s">
        <v>170</v>
      </c>
      <c r="T14547">
        <v>3496680.6451612902</v>
      </c>
      <c r="U14547">
        <v>4142991</v>
      </c>
      <c r="V14547">
        <v>646310.35483870981</v>
      </c>
      <c r="W14547">
        <v>0.18483539688792416</v>
      </c>
      <c r="X14547" t="s">
        <v>335</v>
      </c>
    </row>
    <row r="14548" spans="1:24" x14ac:dyDescent="0.35">
      <c r="A14548">
        <v>3300015403</v>
      </c>
      <c r="B14548" t="s">
        <v>168</v>
      </c>
      <c r="C14548" t="s">
        <v>168</v>
      </c>
      <c r="D14548">
        <v>0</v>
      </c>
      <c r="E14548">
        <v>0</v>
      </c>
      <c r="F14548">
        <v>27</v>
      </c>
      <c r="G14548">
        <v>934375</v>
      </c>
      <c r="H14548">
        <v>30</v>
      </c>
      <c r="I14548">
        <v>1265000</v>
      </c>
      <c r="J14548">
        <v>0</v>
      </c>
      <c r="K14548">
        <v>0</v>
      </c>
      <c r="L14548">
        <v>0</v>
      </c>
      <c r="M14548">
        <v>0</v>
      </c>
      <c r="N14548">
        <v>866100</v>
      </c>
      <c r="O14548">
        <v>3065475</v>
      </c>
      <c r="P14548" t="s">
        <v>5</v>
      </c>
      <c r="Q14548" t="s">
        <v>7</v>
      </c>
      <c r="R14548" t="s">
        <v>169</v>
      </c>
      <c r="S14548" t="s">
        <v>170</v>
      </c>
      <c r="T14548">
        <v>1977725.8064516131</v>
      </c>
      <c r="U14548">
        <v>1705586</v>
      </c>
      <c r="V14548">
        <v>-272139.80645161308</v>
      </c>
      <c r="W14548">
        <v>-0.13760239440869693</v>
      </c>
      <c r="X14548" t="s">
        <v>196</v>
      </c>
    </row>
    <row r="14549" spans="1:24" x14ac:dyDescent="0.35">
      <c r="A14549">
        <v>3300004864</v>
      </c>
      <c r="B14549" t="s">
        <v>168</v>
      </c>
      <c r="C14549" t="s">
        <v>168</v>
      </c>
      <c r="D14549">
        <v>0</v>
      </c>
      <c r="E14549">
        <v>0</v>
      </c>
      <c r="F14549">
        <v>12</v>
      </c>
      <c r="G14549">
        <v>225886</v>
      </c>
      <c r="H14549">
        <v>2</v>
      </c>
      <c r="I14549">
        <v>50000</v>
      </c>
      <c r="J14549">
        <v>0</v>
      </c>
      <c r="K14549">
        <v>0</v>
      </c>
      <c r="L14549">
        <v>0</v>
      </c>
      <c r="M14549">
        <v>0</v>
      </c>
      <c r="N14549">
        <v>150000</v>
      </c>
      <c r="O14549">
        <v>425886</v>
      </c>
      <c r="P14549" t="s">
        <v>5</v>
      </c>
      <c r="Q14549" t="s">
        <v>11</v>
      </c>
      <c r="R14549" t="s">
        <v>169</v>
      </c>
      <c r="S14549" t="s">
        <v>170</v>
      </c>
      <c r="T14549">
        <v>274765.16129032255</v>
      </c>
      <c r="U14549">
        <v>271591</v>
      </c>
      <c r="V14549">
        <v>-3174.1612903225468</v>
      </c>
      <c r="W14549">
        <v>-1.1552269856252462E-2</v>
      </c>
      <c r="X14549" t="s">
        <v>172</v>
      </c>
    </row>
    <row r="14550" spans="1:24" x14ac:dyDescent="0.35">
      <c r="A14550">
        <v>3300005369</v>
      </c>
      <c r="B14550" t="s">
        <v>168</v>
      </c>
      <c r="C14550" t="s">
        <v>168</v>
      </c>
      <c r="D14550">
        <v>0</v>
      </c>
      <c r="E14550">
        <v>0</v>
      </c>
      <c r="F14550">
        <v>939</v>
      </c>
      <c r="G14550">
        <v>47335552</v>
      </c>
      <c r="H14550">
        <v>739</v>
      </c>
      <c r="I14550">
        <v>35430000</v>
      </c>
      <c r="J14550">
        <v>0</v>
      </c>
      <c r="K14550">
        <v>0</v>
      </c>
      <c r="L14550">
        <v>23</v>
      </c>
      <c r="M14550">
        <v>2705200</v>
      </c>
      <c r="N14550">
        <v>44000</v>
      </c>
      <c r="O14550">
        <v>85514752</v>
      </c>
      <c r="P14550" t="s">
        <v>5</v>
      </c>
      <c r="Q14550" t="s">
        <v>9</v>
      </c>
      <c r="R14550" t="s">
        <v>169</v>
      </c>
      <c r="S14550" t="s">
        <v>170</v>
      </c>
      <c r="T14550">
        <v>55170807.741935484</v>
      </c>
      <c r="U14550">
        <v>47068749</v>
      </c>
      <c r="V14550">
        <v>-8102058.7419354841</v>
      </c>
      <c r="W14550">
        <v>-0.14685408957275581</v>
      </c>
      <c r="X14550" t="s">
        <v>258</v>
      </c>
    </row>
    <row r="14551" spans="1:24" x14ac:dyDescent="0.35">
      <c r="A14551">
        <v>3300016124</v>
      </c>
      <c r="B14551" t="s">
        <v>168</v>
      </c>
      <c r="C14551" t="s">
        <v>168</v>
      </c>
      <c r="D14551">
        <v>0</v>
      </c>
      <c r="E14551">
        <v>0</v>
      </c>
      <c r="F14551">
        <v>107</v>
      </c>
      <c r="G14551">
        <v>5996946</v>
      </c>
      <c r="H14551">
        <v>76</v>
      </c>
      <c r="I14551">
        <v>2680000</v>
      </c>
      <c r="J14551">
        <v>0</v>
      </c>
      <c r="K14551">
        <v>0</v>
      </c>
      <c r="L14551">
        <v>0</v>
      </c>
      <c r="M14551">
        <v>0</v>
      </c>
      <c r="N14551">
        <v>271500</v>
      </c>
      <c r="O14551">
        <v>8948446</v>
      </c>
      <c r="P14551" t="s">
        <v>5</v>
      </c>
      <c r="Q14551" t="s">
        <v>8</v>
      </c>
      <c r="R14551" t="s">
        <v>169</v>
      </c>
      <c r="S14551" t="s">
        <v>170</v>
      </c>
      <c r="T14551">
        <v>5773190.9677419355</v>
      </c>
      <c r="U14551">
        <v>6522134</v>
      </c>
      <c r="V14551">
        <v>748943.03225806449</v>
      </c>
      <c r="W14551">
        <v>0.12972774267174425</v>
      </c>
      <c r="X14551" t="s">
        <v>216</v>
      </c>
    </row>
    <row r="14552" spans="1:24" x14ac:dyDescent="0.35">
      <c r="A14552">
        <v>3301052452</v>
      </c>
      <c r="B14552" t="s">
        <v>168</v>
      </c>
      <c r="C14552" t="s">
        <v>168</v>
      </c>
      <c r="D14552">
        <v>0</v>
      </c>
      <c r="E14552">
        <v>0</v>
      </c>
      <c r="F14552">
        <v>21</v>
      </c>
      <c r="G14552">
        <v>910699</v>
      </c>
      <c r="H14552">
        <v>22</v>
      </c>
      <c r="I14552">
        <v>796000</v>
      </c>
      <c r="J14552">
        <v>0</v>
      </c>
      <c r="K14552">
        <v>0</v>
      </c>
      <c r="L14552">
        <v>12</v>
      </c>
      <c r="M14552">
        <v>847429</v>
      </c>
      <c r="N14552">
        <v>420000</v>
      </c>
      <c r="O14552">
        <v>2974128</v>
      </c>
      <c r="P14552" t="s">
        <v>5</v>
      </c>
      <c r="Q14552" t="s">
        <v>17</v>
      </c>
      <c r="R14552" t="s">
        <v>169</v>
      </c>
      <c r="S14552" t="s">
        <v>170</v>
      </c>
      <c r="T14552">
        <v>1918792.2580645161</v>
      </c>
      <c r="U14552">
        <v>1228649</v>
      </c>
      <c r="V14552">
        <v>-690143.25806451612</v>
      </c>
      <c r="W14552">
        <v>-0.35967586129447016</v>
      </c>
      <c r="X14552" t="s">
        <v>184</v>
      </c>
    </row>
    <row r="14553" spans="1:24" x14ac:dyDescent="0.35">
      <c r="A14553">
        <v>3301006054</v>
      </c>
      <c r="B14553" t="s">
        <v>168</v>
      </c>
      <c r="C14553" t="s">
        <v>168</v>
      </c>
      <c r="D14553">
        <v>0</v>
      </c>
      <c r="E14553">
        <v>0</v>
      </c>
      <c r="F14553">
        <v>71</v>
      </c>
      <c r="G14553">
        <v>2669213</v>
      </c>
      <c r="H14553">
        <v>57</v>
      </c>
      <c r="I14553">
        <v>2150000</v>
      </c>
      <c r="J14553">
        <v>0</v>
      </c>
      <c r="K14553">
        <v>0</v>
      </c>
      <c r="L14553">
        <v>18</v>
      </c>
      <c r="M14553">
        <v>703200</v>
      </c>
      <c r="N14553">
        <v>150000</v>
      </c>
      <c r="O14553">
        <v>5672413</v>
      </c>
      <c r="P14553" t="s">
        <v>5</v>
      </c>
      <c r="Q14553" t="s">
        <v>15</v>
      </c>
      <c r="R14553" t="s">
        <v>169</v>
      </c>
      <c r="S14553" t="s">
        <v>170</v>
      </c>
      <c r="T14553">
        <v>3659621.2903225804</v>
      </c>
      <c r="U14553">
        <v>5386699</v>
      </c>
      <c r="V14553">
        <v>1727077.7096774196</v>
      </c>
      <c r="W14553">
        <v>0.47192798726044827</v>
      </c>
      <c r="X14553" t="s">
        <v>173</v>
      </c>
    </row>
    <row r="14554" spans="1:24" x14ac:dyDescent="0.35">
      <c r="A14554">
        <v>3300009756</v>
      </c>
      <c r="B14554" t="s">
        <v>168</v>
      </c>
      <c r="C14554" t="s">
        <v>168</v>
      </c>
      <c r="D14554">
        <v>0</v>
      </c>
      <c r="E14554">
        <v>0</v>
      </c>
      <c r="F14554">
        <v>15</v>
      </c>
      <c r="G14554">
        <v>648485</v>
      </c>
      <c r="H14554">
        <v>1</v>
      </c>
      <c r="I14554">
        <v>25000</v>
      </c>
      <c r="J14554">
        <v>0</v>
      </c>
      <c r="K14554">
        <v>0</v>
      </c>
      <c r="L14554">
        <v>16</v>
      </c>
      <c r="M14554">
        <v>1068400</v>
      </c>
      <c r="N14554">
        <v>280000</v>
      </c>
      <c r="O14554">
        <v>2021885</v>
      </c>
      <c r="P14554" t="s">
        <v>5</v>
      </c>
      <c r="Q14554" t="s">
        <v>12</v>
      </c>
      <c r="R14554" t="s">
        <v>169</v>
      </c>
      <c r="S14554" t="s">
        <v>170</v>
      </c>
      <c r="T14554">
        <v>1304441.935483871</v>
      </c>
      <c r="U14554">
        <v>1080897</v>
      </c>
      <c r="V14554">
        <v>-223544.93548387103</v>
      </c>
      <c r="W14554">
        <v>-0.17137208594949771</v>
      </c>
      <c r="X14554" t="s">
        <v>410</v>
      </c>
    </row>
    <row r="14555" spans="1:24" x14ac:dyDescent="0.35">
      <c r="A14555">
        <v>3300017032</v>
      </c>
      <c r="B14555" t="s">
        <v>168</v>
      </c>
      <c r="C14555" t="s">
        <v>168</v>
      </c>
      <c r="D14555">
        <v>0</v>
      </c>
      <c r="E14555">
        <v>0</v>
      </c>
      <c r="F14555">
        <v>0</v>
      </c>
      <c r="G14555">
        <v>0</v>
      </c>
      <c r="H14555">
        <v>1</v>
      </c>
      <c r="I14555">
        <v>10000</v>
      </c>
      <c r="J14555">
        <v>0</v>
      </c>
      <c r="K14555">
        <v>0</v>
      </c>
      <c r="L14555">
        <v>0</v>
      </c>
      <c r="M14555">
        <v>0</v>
      </c>
      <c r="N14555">
        <v>1273000</v>
      </c>
      <c r="O14555">
        <v>1283000</v>
      </c>
      <c r="P14555" t="s">
        <v>5</v>
      </c>
      <c r="Q14555" t="s">
        <v>6</v>
      </c>
      <c r="R14555" t="s">
        <v>207</v>
      </c>
      <c r="S14555" t="s">
        <v>170</v>
      </c>
      <c r="T14555">
        <v>827741.93548387091</v>
      </c>
      <c r="U14555">
        <v>542000</v>
      </c>
      <c r="V14555">
        <v>-285741.93548387091</v>
      </c>
      <c r="W14555">
        <v>-0.34520654715510513</v>
      </c>
      <c r="X14555" t="s">
        <v>348</v>
      </c>
    </row>
    <row r="14556" spans="1:24" x14ac:dyDescent="0.35">
      <c r="A14556">
        <v>3300017128</v>
      </c>
      <c r="B14556" t="s">
        <v>168</v>
      </c>
      <c r="C14556" t="s">
        <v>168</v>
      </c>
      <c r="D14556">
        <v>0</v>
      </c>
      <c r="E14556">
        <v>0</v>
      </c>
      <c r="F14556">
        <v>84</v>
      </c>
      <c r="G14556">
        <v>3331020</v>
      </c>
      <c r="H14556">
        <v>1</v>
      </c>
      <c r="I14556">
        <v>20000</v>
      </c>
      <c r="J14556">
        <v>0</v>
      </c>
      <c r="K14556">
        <v>0</v>
      </c>
      <c r="L14556">
        <v>0</v>
      </c>
      <c r="M14556">
        <v>0</v>
      </c>
      <c r="N14556">
        <v>1816000</v>
      </c>
      <c r="O14556">
        <v>5167020</v>
      </c>
      <c r="P14556" t="s">
        <v>5</v>
      </c>
      <c r="Q14556" t="s">
        <v>6</v>
      </c>
      <c r="R14556" t="s">
        <v>169</v>
      </c>
      <c r="S14556" t="s">
        <v>170</v>
      </c>
      <c r="T14556">
        <v>3333561.2903225804</v>
      </c>
      <c r="U14556">
        <v>3452048</v>
      </c>
      <c r="V14556">
        <v>118486.70967741963</v>
      </c>
      <c r="W14556">
        <v>3.5543582180831645E-2</v>
      </c>
      <c r="X14556" t="s">
        <v>348</v>
      </c>
    </row>
    <row r="14557" spans="1:24" x14ac:dyDescent="0.35">
      <c r="A14557">
        <v>3301009318</v>
      </c>
      <c r="B14557" t="s">
        <v>168</v>
      </c>
      <c r="C14557" t="s">
        <v>168</v>
      </c>
      <c r="D14557">
        <v>0</v>
      </c>
      <c r="E14557">
        <v>0</v>
      </c>
      <c r="F14557">
        <v>2739</v>
      </c>
      <c r="G14557">
        <v>114082418</v>
      </c>
      <c r="H14557">
        <v>24</v>
      </c>
      <c r="I14557">
        <v>1234000</v>
      </c>
      <c r="J14557">
        <v>0</v>
      </c>
      <c r="K14557">
        <v>0</v>
      </c>
      <c r="L14557">
        <v>0</v>
      </c>
      <c r="M14557">
        <v>0</v>
      </c>
      <c r="N14557">
        <v>180000</v>
      </c>
      <c r="O14557">
        <v>115496418</v>
      </c>
      <c r="P14557" t="s">
        <v>5</v>
      </c>
      <c r="Q14557" t="s">
        <v>15</v>
      </c>
      <c r="R14557" t="s">
        <v>169</v>
      </c>
      <c r="S14557" t="s">
        <v>170</v>
      </c>
      <c r="T14557">
        <v>74513818.064516127</v>
      </c>
      <c r="U14557">
        <v>71696024</v>
      </c>
      <c r="V14557">
        <v>-2817794.0645161271</v>
      </c>
      <c r="W14557">
        <v>-3.7815725159545566E-2</v>
      </c>
      <c r="X14557" t="s">
        <v>230</v>
      </c>
    </row>
    <row r="14558" spans="1:24" x14ac:dyDescent="0.35">
      <c r="A14558">
        <v>3300015598</v>
      </c>
      <c r="B14558" t="s">
        <v>168</v>
      </c>
      <c r="C14558" t="s">
        <v>168</v>
      </c>
      <c r="D14558">
        <v>0</v>
      </c>
      <c r="E14558">
        <v>0</v>
      </c>
      <c r="F14558">
        <v>33</v>
      </c>
      <c r="G14558">
        <v>1356842</v>
      </c>
      <c r="H14558">
        <v>19</v>
      </c>
      <c r="I14558">
        <v>315000</v>
      </c>
      <c r="J14558">
        <v>0</v>
      </c>
      <c r="K14558">
        <v>0</v>
      </c>
      <c r="L14558">
        <v>0</v>
      </c>
      <c r="M14558">
        <v>0</v>
      </c>
      <c r="N14558">
        <v>2755000</v>
      </c>
      <c r="O14558">
        <v>4426842</v>
      </c>
      <c r="P14558" t="s">
        <v>5</v>
      </c>
      <c r="Q14558" t="s">
        <v>8</v>
      </c>
      <c r="R14558" t="s">
        <v>169</v>
      </c>
      <c r="S14558" t="s">
        <v>170</v>
      </c>
      <c r="T14558">
        <v>2856027.0967741935</v>
      </c>
      <c r="U14558">
        <v>2531767</v>
      </c>
      <c r="V14558">
        <v>-324260.09677419346</v>
      </c>
      <c r="W14558">
        <v>-0.11353537126466218</v>
      </c>
      <c r="X14558" t="s">
        <v>310</v>
      </c>
    </row>
    <row r="14559" spans="1:24" x14ac:dyDescent="0.35">
      <c r="A14559">
        <v>3301074218</v>
      </c>
      <c r="B14559" t="s">
        <v>168</v>
      </c>
      <c r="C14559" t="s">
        <v>168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171000</v>
      </c>
      <c r="O14559">
        <v>171000</v>
      </c>
      <c r="P14559" t="s">
        <v>5</v>
      </c>
      <c r="Q14559" t="s">
        <v>13</v>
      </c>
      <c r="R14559" t="s">
        <v>169</v>
      </c>
      <c r="S14559" t="s">
        <v>170</v>
      </c>
      <c r="T14559">
        <v>110322.58064516129</v>
      </c>
      <c r="U14559">
        <v>0</v>
      </c>
      <c r="V14559">
        <v>-110322.58064516129</v>
      </c>
      <c r="W14559">
        <v>0</v>
      </c>
      <c r="X14559" t="s">
        <v>378</v>
      </c>
    </row>
    <row r="14560" spans="1:24" x14ac:dyDescent="0.35">
      <c r="A14560">
        <v>3300013109</v>
      </c>
      <c r="B14560" t="s">
        <v>168</v>
      </c>
      <c r="C14560" t="s">
        <v>168</v>
      </c>
      <c r="D14560">
        <v>0</v>
      </c>
      <c r="E14560">
        <v>0</v>
      </c>
      <c r="F14560">
        <v>18</v>
      </c>
      <c r="G14560">
        <v>680677</v>
      </c>
      <c r="H14560">
        <v>2</v>
      </c>
      <c r="I14560">
        <v>40000</v>
      </c>
      <c r="J14560">
        <v>0</v>
      </c>
      <c r="K14560">
        <v>0</v>
      </c>
      <c r="L14560">
        <v>1</v>
      </c>
      <c r="M14560">
        <v>22400</v>
      </c>
      <c r="N14560">
        <v>4078500</v>
      </c>
      <c r="O14560">
        <v>4821577</v>
      </c>
      <c r="P14560" t="s">
        <v>5</v>
      </c>
      <c r="Q14560" t="s">
        <v>17</v>
      </c>
      <c r="R14560" t="s">
        <v>169</v>
      </c>
      <c r="S14560" t="s">
        <v>170</v>
      </c>
      <c r="T14560">
        <v>3110694.8387096776</v>
      </c>
      <c r="U14560">
        <v>517450</v>
      </c>
      <c r="V14560">
        <v>-2593244.8387096776</v>
      </c>
      <c r="W14560">
        <v>-0.8336545283835558</v>
      </c>
      <c r="X14560" t="s">
        <v>311</v>
      </c>
    </row>
    <row r="14561" spans="1:24" x14ac:dyDescent="0.35">
      <c r="A14561">
        <v>3301017758</v>
      </c>
      <c r="B14561" t="s">
        <v>168</v>
      </c>
      <c r="C14561" t="s">
        <v>168</v>
      </c>
      <c r="D14561">
        <v>0</v>
      </c>
      <c r="E14561">
        <v>0</v>
      </c>
      <c r="F14561">
        <v>4</v>
      </c>
      <c r="G14561">
        <v>105656</v>
      </c>
      <c r="H14561">
        <v>10</v>
      </c>
      <c r="I14561">
        <v>375000</v>
      </c>
      <c r="J14561">
        <v>0</v>
      </c>
      <c r="K14561">
        <v>0</v>
      </c>
      <c r="L14561">
        <v>8</v>
      </c>
      <c r="M14561">
        <v>329200</v>
      </c>
      <c r="N14561">
        <v>114000</v>
      </c>
      <c r="O14561">
        <v>923856</v>
      </c>
      <c r="P14561" t="s">
        <v>5</v>
      </c>
      <c r="Q14561" t="s">
        <v>11</v>
      </c>
      <c r="R14561" t="s">
        <v>169</v>
      </c>
      <c r="S14561" t="s">
        <v>170</v>
      </c>
      <c r="T14561">
        <v>596036.12903225806</v>
      </c>
      <c r="U14561">
        <v>605297</v>
      </c>
      <c r="V14561">
        <v>9260.8709677419392</v>
      </c>
      <c r="W14561">
        <v>1.5537432240522397E-2</v>
      </c>
      <c r="X14561" t="s">
        <v>365</v>
      </c>
    </row>
    <row r="14562" spans="1:24" x14ac:dyDescent="0.35">
      <c r="A14562">
        <v>3301039341</v>
      </c>
      <c r="B14562" t="s">
        <v>168</v>
      </c>
      <c r="C14562" t="s">
        <v>168</v>
      </c>
      <c r="D14562">
        <v>0</v>
      </c>
      <c r="E14562">
        <v>0</v>
      </c>
      <c r="F14562">
        <v>56</v>
      </c>
      <c r="G14562">
        <v>1882556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362000</v>
      </c>
      <c r="O14562">
        <v>2244556</v>
      </c>
      <c r="P14562" t="s">
        <v>5</v>
      </c>
      <c r="Q14562" t="s">
        <v>12</v>
      </c>
      <c r="R14562" t="s">
        <v>169</v>
      </c>
      <c r="S14562" t="s">
        <v>170</v>
      </c>
      <c r="T14562">
        <v>1448100.6451612902</v>
      </c>
      <c r="U14562">
        <v>1772418</v>
      </c>
      <c r="V14562">
        <v>324317.35483870981</v>
      </c>
      <c r="W14562">
        <v>0.22396050711142879</v>
      </c>
      <c r="X14562" t="s">
        <v>206</v>
      </c>
    </row>
    <row r="14563" spans="1:24" x14ac:dyDescent="0.35">
      <c r="A14563">
        <v>3301057339</v>
      </c>
      <c r="B14563" t="s">
        <v>168</v>
      </c>
      <c r="C14563" t="s">
        <v>168</v>
      </c>
      <c r="D14563">
        <v>0</v>
      </c>
      <c r="E14563">
        <v>0</v>
      </c>
      <c r="F14563">
        <v>62</v>
      </c>
      <c r="G14563">
        <v>2419535</v>
      </c>
      <c r="H14563">
        <v>18</v>
      </c>
      <c r="I14563">
        <v>855000</v>
      </c>
      <c r="J14563">
        <v>0</v>
      </c>
      <c r="K14563">
        <v>0</v>
      </c>
      <c r="L14563">
        <v>0</v>
      </c>
      <c r="M14563">
        <v>0</v>
      </c>
      <c r="N14563">
        <v>150000</v>
      </c>
      <c r="O14563">
        <v>3424535</v>
      </c>
      <c r="P14563" t="s">
        <v>5</v>
      </c>
      <c r="Q14563" t="s">
        <v>14</v>
      </c>
      <c r="R14563" t="s">
        <v>169</v>
      </c>
      <c r="S14563" t="s">
        <v>170</v>
      </c>
      <c r="T14563">
        <v>2209377.4193548388</v>
      </c>
      <c r="U14563">
        <v>2160932</v>
      </c>
      <c r="V14563">
        <v>-48445.419354838785</v>
      </c>
      <c r="W14563">
        <v>-2.1927181354548853E-2</v>
      </c>
      <c r="X14563" t="s">
        <v>333</v>
      </c>
    </row>
    <row r="14564" spans="1:24" x14ac:dyDescent="0.35">
      <c r="A14564">
        <v>3300014236</v>
      </c>
      <c r="B14564" t="s">
        <v>168</v>
      </c>
      <c r="C14564" t="s">
        <v>168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271500</v>
      </c>
      <c r="O14564">
        <v>271500</v>
      </c>
      <c r="P14564" t="s">
        <v>5</v>
      </c>
      <c r="Q14564" t="s">
        <v>8</v>
      </c>
      <c r="R14564" t="s">
        <v>169</v>
      </c>
      <c r="S14564" t="s">
        <v>170</v>
      </c>
      <c r="T14564">
        <v>175161.29032258064</v>
      </c>
      <c r="U14564">
        <v>1301100</v>
      </c>
      <c r="V14564">
        <v>1125938.7096774194</v>
      </c>
      <c r="W14564">
        <v>6.4280110497237573</v>
      </c>
      <c r="X14564" t="s">
        <v>216</v>
      </c>
    </row>
    <row r="14565" spans="1:24" x14ac:dyDescent="0.35">
      <c r="A14565">
        <v>3300005151</v>
      </c>
      <c r="B14565" t="s">
        <v>168</v>
      </c>
      <c r="C14565" t="s">
        <v>168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150000</v>
      </c>
      <c r="O14565">
        <v>150000</v>
      </c>
      <c r="P14565" t="s">
        <v>5</v>
      </c>
      <c r="Q14565" t="s">
        <v>14</v>
      </c>
      <c r="R14565" t="s">
        <v>169</v>
      </c>
      <c r="S14565" t="s">
        <v>170</v>
      </c>
      <c r="T14565">
        <v>96774.193548387106</v>
      </c>
      <c r="U14565">
        <v>150000</v>
      </c>
      <c r="V14565">
        <v>53225.806451612894</v>
      </c>
      <c r="W14565">
        <v>0.54999999999999982</v>
      </c>
      <c r="X14565" t="s">
        <v>327</v>
      </c>
    </row>
    <row r="14566" spans="1:24" x14ac:dyDescent="0.35">
      <c r="A14566">
        <v>3301065655</v>
      </c>
      <c r="B14566" t="s">
        <v>168</v>
      </c>
      <c r="C14566" t="s">
        <v>168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134000</v>
      </c>
      <c r="O14566">
        <v>134000</v>
      </c>
      <c r="P14566" t="s">
        <v>5</v>
      </c>
      <c r="Q14566" t="s">
        <v>11</v>
      </c>
      <c r="R14566" t="s">
        <v>169</v>
      </c>
      <c r="S14566" t="s">
        <v>170</v>
      </c>
      <c r="T14566">
        <v>86451.612903225818</v>
      </c>
      <c r="U14566">
        <v>60000</v>
      </c>
      <c r="V14566">
        <v>-26451.612903225818</v>
      </c>
      <c r="W14566">
        <v>-0.30597014925373145</v>
      </c>
      <c r="X14566" t="s">
        <v>263</v>
      </c>
    </row>
    <row r="14567" spans="1:24" x14ac:dyDescent="0.35">
      <c r="A14567">
        <v>3300009433</v>
      </c>
      <c r="B14567" t="s">
        <v>168</v>
      </c>
      <c r="C14567" t="s">
        <v>168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398000</v>
      </c>
      <c r="O14567">
        <v>398000</v>
      </c>
      <c r="P14567" t="s">
        <v>5</v>
      </c>
      <c r="Q14567" t="s">
        <v>12</v>
      </c>
      <c r="R14567" t="s">
        <v>169</v>
      </c>
      <c r="S14567" t="s">
        <v>170</v>
      </c>
      <c r="T14567">
        <v>256774.19354838709</v>
      </c>
      <c r="U14567">
        <v>205500</v>
      </c>
      <c r="V14567">
        <v>-51274.193548387091</v>
      </c>
      <c r="W14567">
        <v>-0.19968592964824117</v>
      </c>
      <c r="X14567" t="s">
        <v>338</v>
      </c>
    </row>
    <row r="14568" spans="1:24" x14ac:dyDescent="0.35">
      <c r="A14568">
        <v>3301031810</v>
      </c>
      <c r="B14568" t="s">
        <v>168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 t="s">
        <v>5</v>
      </c>
      <c r="Q14568" t="s">
        <v>14</v>
      </c>
      <c r="R14568" t="s">
        <v>169</v>
      </c>
      <c r="S14568" t="s">
        <v>170</v>
      </c>
      <c r="T14568">
        <v>0</v>
      </c>
      <c r="U14568">
        <v>202000</v>
      </c>
      <c r="V14568">
        <v>202000</v>
      </c>
      <c r="W14568">
        <v>1</v>
      </c>
      <c r="X14568" t="s">
        <v>195</v>
      </c>
    </row>
    <row r="14569" spans="1:24" x14ac:dyDescent="0.35">
      <c r="A14569">
        <v>3301001651</v>
      </c>
      <c r="B14569" t="s">
        <v>168</v>
      </c>
      <c r="C14569" t="s">
        <v>168</v>
      </c>
      <c r="D14569">
        <v>0</v>
      </c>
      <c r="E14569">
        <v>0</v>
      </c>
      <c r="F14569">
        <v>48</v>
      </c>
      <c r="G14569">
        <v>1053945</v>
      </c>
      <c r="H14569">
        <v>18</v>
      </c>
      <c r="I14569">
        <v>407000</v>
      </c>
      <c r="J14569">
        <v>0</v>
      </c>
      <c r="K14569">
        <v>0</v>
      </c>
      <c r="L14569">
        <v>7</v>
      </c>
      <c r="M14569">
        <v>296800</v>
      </c>
      <c r="N14569">
        <v>370000</v>
      </c>
      <c r="O14569">
        <v>2127745</v>
      </c>
      <c r="P14569" t="s">
        <v>5</v>
      </c>
      <c r="Q14569" t="s">
        <v>9</v>
      </c>
      <c r="R14569" t="s">
        <v>169</v>
      </c>
      <c r="S14569" t="s">
        <v>170</v>
      </c>
      <c r="T14569">
        <v>1372738.7096774194</v>
      </c>
      <c r="U14569">
        <v>3136342</v>
      </c>
      <c r="V14569">
        <v>1763603.2903225806</v>
      </c>
      <c r="W14569">
        <v>1.2847334149533896</v>
      </c>
      <c r="X14569" t="s">
        <v>359</v>
      </c>
    </row>
    <row r="14570" spans="1:24" x14ac:dyDescent="0.35">
      <c r="A14570">
        <v>3301061582</v>
      </c>
      <c r="B14570" t="s">
        <v>168</v>
      </c>
      <c r="C14570" t="s">
        <v>168</v>
      </c>
      <c r="D14570">
        <v>0</v>
      </c>
      <c r="E14570">
        <v>0</v>
      </c>
      <c r="F14570">
        <v>165</v>
      </c>
      <c r="G14570">
        <v>6161325</v>
      </c>
      <c r="H14570">
        <v>28</v>
      </c>
      <c r="I14570">
        <v>665000</v>
      </c>
      <c r="J14570">
        <v>0</v>
      </c>
      <c r="K14570">
        <v>0</v>
      </c>
      <c r="L14570">
        <v>2</v>
      </c>
      <c r="M14570">
        <v>124800</v>
      </c>
      <c r="N14570">
        <v>180000</v>
      </c>
      <c r="O14570">
        <v>7131125</v>
      </c>
      <c r="P14570" t="s">
        <v>5</v>
      </c>
      <c r="Q14570" t="s">
        <v>15</v>
      </c>
      <c r="R14570" t="s">
        <v>169</v>
      </c>
      <c r="S14570" t="s">
        <v>170</v>
      </c>
      <c r="T14570">
        <v>4600725.8064516131</v>
      </c>
      <c r="U14570">
        <v>4855720</v>
      </c>
      <c r="V14570">
        <v>254994.19354838692</v>
      </c>
      <c r="W14570">
        <v>5.5424775193254838E-2</v>
      </c>
      <c r="X14570" t="s">
        <v>321</v>
      </c>
    </row>
    <row r="14571" spans="1:24" x14ac:dyDescent="0.35">
      <c r="A14571">
        <v>3301070620</v>
      </c>
      <c r="B14571" t="s">
        <v>168</v>
      </c>
      <c r="C14571" t="s">
        <v>168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202000</v>
      </c>
      <c r="O14571">
        <v>202000</v>
      </c>
      <c r="P14571" t="s">
        <v>5</v>
      </c>
      <c r="Q14571" t="s">
        <v>14</v>
      </c>
      <c r="R14571" t="s">
        <v>169</v>
      </c>
      <c r="S14571" t="s">
        <v>170</v>
      </c>
      <c r="T14571">
        <v>130322.58064516129</v>
      </c>
      <c r="U14571">
        <v>150000</v>
      </c>
      <c r="V14571">
        <v>19677.419354838712</v>
      </c>
      <c r="W14571">
        <v>0.1509900990099009</v>
      </c>
      <c r="X14571" t="s">
        <v>403</v>
      </c>
    </row>
    <row r="14572" spans="1:24" x14ac:dyDescent="0.35">
      <c r="A14572">
        <v>3300013362</v>
      </c>
      <c r="B14572" t="s">
        <v>168</v>
      </c>
      <c r="C14572" t="s">
        <v>168</v>
      </c>
      <c r="D14572">
        <v>0</v>
      </c>
      <c r="E14572">
        <v>0</v>
      </c>
      <c r="F14572">
        <v>44</v>
      </c>
      <c r="G14572">
        <v>1812100</v>
      </c>
      <c r="H14572">
        <v>53</v>
      </c>
      <c r="I14572">
        <v>1045000</v>
      </c>
      <c r="J14572">
        <v>0</v>
      </c>
      <c r="K14572">
        <v>0</v>
      </c>
      <c r="L14572">
        <v>11</v>
      </c>
      <c r="M14572">
        <v>716400</v>
      </c>
      <c r="N14572">
        <v>1729500</v>
      </c>
      <c r="O14572">
        <v>5303000</v>
      </c>
      <c r="P14572" t="s">
        <v>5</v>
      </c>
      <c r="Q14572" t="s">
        <v>17</v>
      </c>
      <c r="R14572" t="s">
        <v>169</v>
      </c>
      <c r="S14572" t="s">
        <v>170</v>
      </c>
      <c r="T14572">
        <v>3421290.3225806453</v>
      </c>
      <c r="U14572">
        <v>3626849</v>
      </c>
      <c r="V14572">
        <v>205558.67741935467</v>
      </c>
      <c r="W14572">
        <v>6.0082208184046637E-2</v>
      </c>
      <c r="X14572" t="s">
        <v>404</v>
      </c>
    </row>
    <row r="14573" spans="1:24" x14ac:dyDescent="0.35">
      <c r="A14573">
        <v>3301066994</v>
      </c>
      <c r="B14573" t="s">
        <v>168</v>
      </c>
      <c r="C14573" t="s">
        <v>168</v>
      </c>
      <c r="D14573">
        <v>0</v>
      </c>
      <c r="E14573">
        <v>0</v>
      </c>
      <c r="F14573">
        <v>2</v>
      </c>
      <c r="G14573">
        <v>17996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95000</v>
      </c>
      <c r="O14573">
        <v>112996</v>
      </c>
      <c r="P14573" t="s">
        <v>5</v>
      </c>
      <c r="Q14573" t="s">
        <v>9</v>
      </c>
      <c r="R14573" t="s">
        <v>169</v>
      </c>
      <c r="S14573" t="s">
        <v>170</v>
      </c>
      <c r="T14573">
        <v>72900.645161290318</v>
      </c>
      <c r="U14573">
        <v>30000</v>
      </c>
      <c r="V14573">
        <v>-42900.645161290318</v>
      </c>
      <c r="W14573">
        <v>-0.58848100817728066</v>
      </c>
      <c r="X14573" t="s">
        <v>284</v>
      </c>
    </row>
    <row r="14574" spans="1:24" x14ac:dyDescent="0.35">
      <c r="A14574">
        <v>3301053752</v>
      </c>
      <c r="B14574" t="s">
        <v>168</v>
      </c>
      <c r="C14574" t="s">
        <v>168</v>
      </c>
      <c r="D14574">
        <v>0</v>
      </c>
      <c r="E14574">
        <v>0</v>
      </c>
      <c r="F14574">
        <v>3</v>
      </c>
      <c r="G14574">
        <v>70996</v>
      </c>
      <c r="H14574">
        <v>1</v>
      </c>
      <c r="I14574">
        <v>50000</v>
      </c>
      <c r="J14574">
        <v>0</v>
      </c>
      <c r="K14574">
        <v>0</v>
      </c>
      <c r="L14574">
        <v>1</v>
      </c>
      <c r="M14574">
        <v>22400</v>
      </c>
      <c r="N14574">
        <v>150000</v>
      </c>
      <c r="O14574">
        <v>293396</v>
      </c>
      <c r="P14574" t="s">
        <v>5</v>
      </c>
      <c r="Q14574" t="s">
        <v>10</v>
      </c>
      <c r="R14574" t="s">
        <v>169</v>
      </c>
      <c r="S14574" t="s">
        <v>170</v>
      </c>
      <c r="T14574">
        <v>189287.74193548388</v>
      </c>
      <c r="U14574">
        <v>150000</v>
      </c>
      <c r="V14574">
        <v>-39287.741935483878</v>
      </c>
      <c r="W14574">
        <v>-0.20755565856385227</v>
      </c>
      <c r="X14574" t="s">
        <v>337</v>
      </c>
    </row>
    <row r="14575" spans="1:24" x14ac:dyDescent="0.35">
      <c r="A14575">
        <v>3301068365</v>
      </c>
      <c r="B14575" t="s">
        <v>168</v>
      </c>
      <c r="C14575" t="s">
        <v>168</v>
      </c>
      <c r="D14575">
        <v>0</v>
      </c>
      <c r="E14575">
        <v>0</v>
      </c>
      <c r="F14575">
        <v>1</v>
      </c>
      <c r="G14575">
        <v>50450</v>
      </c>
      <c r="H14575">
        <v>1</v>
      </c>
      <c r="I14575">
        <v>50000</v>
      </c>
      <c r="J14575">
        <v>0</v>
      </c>
      <c r="K14575">
        <v>0</v>
      </c>
      <c r="L14575">
        <v>0</v>
      </c>
      <c r="M14575">
        <v>0</v>
      </c>
      <c r="N14575">
        <v>280000</v>
      </c>
      <c r="O14575">
        <v>380450</v>
      </c>
      <c r="P14575" t="s">
        <v>5</v>
      </c>
      <c r="Q14575" t="s">
        <v>12</v>
      </c>
      <c r="R14575" t="s">
        <v>169</v>
      </c>
      <c r="S14575" t="s">
        <v>170</v>
      </c>
      <c r="T14575">
        <v>245451.61290322579</v>
      </c>
      <c r="U14575">
        <v>349700</v>
      </c>
      <c r="V14575">
        <v>104248.38709677421</v>
      </c>
      <c r="W14575">
        <v>0.42472072545669604</v>
      </c>
      <c r="X14575" t="s">
        <v>219</v>
      </c>
    </row>
    <row r="14576" spans="1:24" x14ac:dyDescent="0.35">
      <c r="A14576">
        <v>3300003392</v>
      </c>
      <c r="B14576" t="s">
        <v>168</v>
      </c>
      <c r="C14576" t="s">
        <v>168</v>
      </c>
      <c r="D14576">
        <v>0</v>
      </c>
      <c r="E14576">
        <v>0</v>
      </c>
      <c r="F14576">
        <v>241</v>
      </c>
      <c r="G14576">
        <v>7745642</v>
      </c>
      <c r="H14576">
        <v>118</v>
      </c>
      <c r="I14576">
        <v>4925000</v>
      </c>
      <c r="J14576">
        <v>0</v>
      </c>
      <c r="K14576">
        <v>0</v>
      </c>
      <c r="L14576">
        <v>108</v>
      </c>
      <c r="M14576">
        <v>4779200</v>
      </c>
      <c r="N14576">
        <v>270000</v>
      </c>
      <c r="O14576">
        <v>17719842</v>
      </c>
      <c r="P14576" t="s">
        <v>5</v>
      </c>
      <c r="Q14576" t="s">
        <v>15</v>
      </c>
      <c r="R14576" t="s">
        <v>169</v>
      </c>
      <c r="S14576" t="s">
        <v>170</v>
      </c>
      <c r="T14576">
        <v>11432156.129032258</v>
      </c>
      <c r="U14576">
        <v>9595917</v>
      </c>
      <c r="V14576">
        <v>-1836239.1290322579</v>
      </c>
      <c r="W14576">
        <v>-0.16062054334344511</v>
      </c>
      <c r="X14576" t="s">
        <v>321</v>
      </c>
    </row>
    <row r="14577" spans="1:24" x14ac:dyDescent="0.35">
      <c r="A14577">
        <v>3300026639</v>
      </c>
      <c r="B14577" t="s">
        <v>168</v>
      </c>
      <c r="C14577" t="s">
        <v>168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150000</v>
      </c>
      <c r="O14577">
        <v>150000</v>
      </c>
      <c r="P14577" t="s">
        <v>5</v>
      </c>
      <c r="Q14577" t="s">
        <v>14</v>
      </c>
      <c r="R14577" t="s">
        <v>169</v>
      </c>
      <c r="S14577" t="s">
        <v>170</v>
      </c>
      <c r="T14577">
        <v>96774.193548387106</v>
      </c>
      <c r="U14577">
        <v>30000</v>
      </c>
      <c r="V14577">
        <v>-66774.193548387106</v>
      </c>
      <c r="W14577">
        <v>-0.69</v>
      </c>
      <c r="X14577" t="s">
        <v>366</v>
      </c>
    </row>
    <row r="14578" spans="1:24" x14ac:dyDescent="0.35">
      <c r="A14578">
        <v>3301071941</v>
      </c>
      <c r="B14578" t="s">
        <v>168</v>
      </c>
      <c r="C14578" t="s">
        <v>168</v>
      </c>
      <c r="D14578">
        <v>0</v>
      </c>
      <c r="E14578">
        <v>0</v>
      </c>
      <c r="F14578">
        <v>40</v>
      </c>
      <c r="G14578">
        <v>1368984</v>
      </c>
      <c r="H14578">
        <v>50</v>
      </c>
      <c r="I14578">
        <v>4639000</v>
      </c>
      <c r="J14578">
        <v>0</v>
      </c>
      <c r="K14578">
        <v>0</v>
      </c>
      <c r="L14578">
        <v>25</v>
      </c>
      <c r="M14578">
        <v>1784850</v>
      </c>
      <c r="N14578">
        <v>30000</v>
      </c>
      <c r="O14578">
        <v>7822834</v>
      </c>
      <c r="P14578" t="s">
        <v>5</v>
      </c>
      <c r="Q14578" t="s">
        <v>15</v>
      </c>
      <c r="R14578" t="s">
        <v>169</v>
      </c>
      <c r="S14578" t="s">
        <v>170</v>
      </c>
      <c r="T14578">
        <v>5046989.6774193542</v>
      </c>
      <c r="U14578">
        <v>2144833</v>
      </c>
      <c r="V14578">
        <v>-2902156.6774193542</v>
      </c>
      <c r="W14578">
        <v>-0.57502726633340284</v>
      </c>
      <c r="X14578" t="s">
        <v>287</v>
      </c>
    </row>
    <row r="14579" spans="1:24" x14ac:dyDescent="0.35">
      <c r="A14579">
        <v>3301073410</v>
      </c>
      <c r="B14579" t="s">
        <v>168</v>
      </c>
      <c r="C14579" t="s">
        <v>168</v>
      </c>
      <c r="D14579">
        <v>0</v>
      </c>
      <c r="E14579">
        <v>0</v>
      </c>
      <c r="F14579">
        <v>73</v>
      </c>
      <c r="G14579">
        <v>2471665</v>
      </c>
      <c r="H14579">
        <v>16</v>
      </c>
      <c r="I14579">
        <v>1015000</v>
      </c>
      <c r="J14579">
        <v>0</v>
      </c>
      <c r="K14579">
        <v>0</v>
      </c>
      <c r="L14579">
        <v>0</v>
      </c>
      <c r="M14579">
        <v>0</v>
      </c>
      <c r="N14579">
        <v>385500</v>
      </c>
      <c r="O14579">
        <v>3872165</v>
      </c>
      <c r="P14579" t="s">
        <v>5</v>
      </c>
      <c r="Q14579" t="s">
        <v>17</v>
      </c>
      <c r="R14579" t="s">
        <v>169</v>
      </c>
      <c r="S14579" t="s">
        <v>170</v>
      </c>
      <c r="T14579">
        <v>2498170.9677419355</v>
      </c>
      <c r="U14579">
        <v>1994804</v>
      </c>
      <c r="V14579">
        <v>-503366.96774193551</v>
      </c>
      <c r="W14579">
        <v>-0.20149420285550845</v>
      </c>
      <c r="X14579" t="s">
        <v>417</v>
      </c>
    </row>
    <row r="14580" spans="1:24" x14ac:dyDescent="0.35">
      <c r="A14580">
        <v>3300005853</v>
      </c>
      <c r="B14580" t="s">
        <v>168</v>
      </c>
      <c r="C14580" t="s">
        <v>168</v>
      </c>
      <c r="D14580">
        <v>0</v>
      </c>
      <c r="E14580">
        <v>0</v>
      </c>
      <c r="F14580">
        <v>108</v>
      </c>
      <c r="G14580">
        <v>3705363</v>
      </c>
      <c r="H14580">
        <v>93</v>
      </c>
      <c r="I14580">
        <v>3975000</v>
      </c>
      <c r="J14580">
        <v>0</v>
      </c>
      <c r="K14580">
        <v>0</v>
      </c>
      <c r="L14580">
        <v>2</v>
      </c>
      <c r="M14580">
        <v>304800</v>
      </c>
      <c r="N14580">
        <v>150000</v>
      </c>
      <c r="O14580">
        <v>8135163</v>
      </c>
      <c r="P14580" t="s">
        <v>5</v>
      </c>
      <c r="Q14580" t="s">
        <v>10</v>
      </c>
      <c r="R14580" t="s">
        <v>169</v>
      </c>
      <c r="S14580" t="s">
        <v>170</v>
      </c>
      <c r="T14580">
        <v>5248492.2580645159</v>
      </c>
      <c r="U14580">
        <v>5767242</v>
      </c>
      <c r="V14580">
        <v>518749.74193548411</v>
      </c>
      <c r="W14580">
        <v>9.8837859794573379E-2</v>
      </c>
      <c r="X14580" t="s">
        <v>379</v>
      </c>
    </row>
    <row r="14581" spans="1:24" x14ac:dyDescent="0.35">
      <c r="A14581">
        <v>3301063112</v>
      </c>
      <c r="B14581" t="s">
        <v>168</v>
      </c>
      <c r="C14581" t="s">
        <v>168</v>
      </c>
      <c r="D14581">
        <v>0</v>
      </c>
      <c r="E14581">
        <v>0</v>
      </c>
      <c r="F14581">
        <v>101</v>
      </c>
      <c r="G14581">
        <v>2822421</v>
      </c>
      <c r="H14581">
        <v>2</v>
      </c>
      <c r="I14581">
        <v>30000</v>
      </c>
      <c r="J14581">
        <v>0</v>
      </c>
      <c r="K14581">
        <v>0</v>
      </c>
      <c r="L14581">
        <v>0</v>
      </c>
      <c r="M14581">
        <v>0</v>
      </c>
      <c r="N14581">
        <v>864600</v>
      </c>
      <c r="O14581">
        <v>3717021</v>
      </c>
      <c r="P14581" t="s">
        <v>5</v>
      </c>
      <c r="Q14581" t="s">
        <v>17</v>
      </c>
      <c r="R14581" t="s">
        <v>169</v>
      </c>
      <c r="S14581" t="s">
        <v>170</v>
      </c>
      <c r="T14581">
        <v>2398078.064516129</v>
      </c>
      <c r="U14581">
        <v>1785137</v>
      </c>
      <c r="V14581">
        <v>-612941.06451612897</v>
      </c>
      <c r="W14581">
        <v>-0.25559679377652156</v>
      </c>
      <c r="X14581" t="s">
        <v>417</v>
      </c>
    </row>
    <row r="14582" spans="1:24" x14ac:dyDescent="0.35">
      <c r="A14582">
        <v>3301049661</v>
      </c>
      <c r="B14582" t="s">
        <v>168</v>
      </c>
      <c r="C14582" t="s">
        <v>168</v>
      </c>
      <c r="D14582">
        <v>0</v>
      </c>
      <c r="E14582">
        <v>0</v>
      </c>
      <c r="F14582">
        <v>1</v>
      </c>
      <c r="G14582">
        <v>7900</v>
      </c>
      <c r="H14582">
        <v>1</v>
      </c>
      <c r="I14582">
        <v>2000</v>
      </c>
      <c r="J14582">
        <v>0</v>
      </c>
      <c r="K14582">
        <v>0</v>
      </c>
      <c r="L14582">
        <v>0</v>
      </c>
      <c r="M14582">
        <v>0</v>
      </c>
      <c r="N14582">
        <v>855000</v>
      </c>
      <c r="O14582">
        <v>864900</v>
      </c>
      <c r="P14582" t="s">
        <v>5</v>
      </c>
      <c r="Q14582" t="s">
        <v>12</v>
      </c>
      <c r="R14582" t="s">
        <v>169</v>
      </c>
      <c r="S14582" t="s">
        <v>170</v>
      </c>
      <c r="T14582">
        <v>558000</v>
      </c>
      <c r="U14582">
        <v>381901</v>
      </c>
      <c r="V14582">
        <v>-176099</v>
      </c>
      <c r="W14582">
        <v>-0.31558960573476702</v>
      </c>
      <c r="X14582" t="s">
        <v>411</v>
      </c>
    </row>
    <row r="14583" spans="1:24" x14ac:dyDescent="0.35">
      <c r="A14583">
        <v>3301070503</v>
      </c>
      <c r="B14583" t="s">
        <v>168</v>
      </c>
      <c r="C14583" t="s">
        <v>168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1354600</v>
      </c>
      <c r="O14583">
        <v>1354600</v>
      </c>
      <c r="P14583" t="s">
        <v>5</v>
      </c>
      <c r="Q14583" t="s">
        <v>7</v>
      </c>
      <c r="R14583" t="s">
        <v>169</v>
      </c>
      <c r="S14583" t="s">
        <v>170</v>
      </c>
      <c r="T14583">
        <v>873935.48387096776</v>
      </c>
      <c r="U14583">
        <v>1898500</v>
      </c>
      <c r="V14583">
        <v>1024564.5161290322</v>
      </c>
      <c r="W14583">
        <v>1.1723571534032184</v>
      </c>
      <c r="X14583" t="s">
        <v>346</v>
      </c>
    </row>
    <row r="14584" spans="1:24" x14ac:dyDescent="0.35">
      <c r="A14584">
        <v>3300018198</v>
      </c>
      <c r="B14584" t="s">
        <v>168</v>
      </c>
      <c r="C14584" t="s">
        <v>168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3312500</v>
      </c>
      <c r="O14584">
        <v>3312500</v>
      </c>
      <c r="P14584" t="s">
        <v>5</v>
      </c>
      <c r="Q14584" t="s">
        <v>6</v>
      </c>
      <c r="R14584" t="s">
        <v>169</v>
      </c>
      <c r="S14584" t="s">
        <v>170</v>
      </c>
      <c r="T14584">
        <v>2137096.7741935486</v>
      </c>
      <c r="U14584">
        <v>1087500</v>
      </c>
      <c r="V14584">
        <v>-1049596.7741935486</v>
      </c>
      <c r="W14584">
        <v>-0.49113207547169813</v>
      </c>
      <c r="X14584" t="s">
        <v>309</v>
      </c>
    </row>
    <row r="14585" spans="1:24" x14ac:dyDescent="0.35">
      <c r="A14585">
        <v>3300014795</v>
      </c>
      <c r="B14585" t="s">
        <v>168</v>
      </c>
      <c r="C14585" t="s">
        <v>168</v>
      </c>
      <c r="D14585">
        <v>0</v>
      </c>
      <c r="E14585">
        <v>0</v>
      </c>
      <c r="F14585">
        <v>22</v>
      </c>
      <c r="G14585">
        <v>1213060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1031100</v>
      </c>
      <c r="O14585">
        <v>2244160</v>
      </c>
      <c r="P14585" t="s">
        <v>5</v>
      </c>
      <c r="Q14585" t="s">
        <v>8</v>
      </c>
      <c r="R14585" t="s">
        <v>169</v>
      </c>
      <c r="S14585" t="s">
        <v>170</v>
      </c>
      <c r="T14585">
        <v>1447845.1612903227</v>
      </c>
      <c r="U14585">
        <v>1935683</v>
      </c>
      <c r="V14585">
        <v>487837.83870967734</v>
      </c>
      <c r="W14585">
        <v>0.3369406147511762</v>
      </c>
      <c r="X14585" t="s">
        <v>386</v>
      </c>
    </row>
    <row r="14586" spans="1:24" x14ac:dyDescent="0.35">
      <c r="A14586">
        <v>3300023822</v>
      </c>
      <c r="B14586" t="s">
        <v>168</v>
      </c>
      <c r="C14586" t="s">
        <v>168</v>
      </c>
      <c r="D14586">
        <v>0</v>
      </c>
      <c r="E14586">
        <v>0</v>
      </c>
      <c r="F14586">
        <v>9</v>
      </c>
      <c r="G14586">
        <v>312691</v>
      </c>
      <c r="H14586">
        <v>7</v>
      </c>
      <c r="I14586">
        <v>105000</v>
      </c>
      <c r="J14586">
        <v>0</v>
      </c>
      <c r="K14586">
        <v>0</v>
      </c>
      <c r="L14586">
        <v>4</v>
      </c>
      <c r="M14586">
        <v>209600</v>
      </c>
      <c r="N14586">
        <v>247000</v>
      </c>
      <c r="O14586">
        <v>874291</v>
      </c>
      <c r="P14586" t="s">
        <v>5</v>
      </c>
      <c r="Q14586" t="s">
        <v>10</v>
      </c>
      <c r="R14586" t="s">
        <v>169</v>
      </c>
      <c r="S14586" t="s">
        <v>170</v>
      </c>
      <c r="T14586">
        <v>564058.70967741928</v>
      </c>
      <c r="U14586">
        <v>326196</v>
      </c>
      <c r="V14586">
        <v>-237862.70967741928</v>
      </c>
      <c r="W14586">
        <v>-0.42169849626726108</v>
      </c>
      <c r="X14586" t="s">
        <v>180</v>
      </c>
    </row>
    <row r="14587" spans="1:24" x14ac:dyDescent="0.35">
      <c r="A14587">
        <v>3301075797</v>
      </c>
      <c r="B14587" t="s">
        <v>168</v>
      </c>
      <c r="C14587" t="s">
        <v>168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1713500</v>
      </c>
      <c r="O14587">
        <v>1713500</v>
      </c>
      <c r="P14587" t="s">
        <v>5</v>
      </c>
      <c r="Q14587" t="s">
        <v>7</v>
      </c>
      <c r="R14587" t="s">
        <v>169</v>
      </c>
      <c r="S14587" t="s">
        <v>170</v>
      </c>
      <c r="T14587">
        <v>1105483.8709677421</v>
      </c>
      <c r="U14587">
        <v>596100</v>
      </c>
      <c r="V14587">
        <v>-509383.87096774206</v>
      </c>
      <c r="W14587">
        <v>-0.46077910709074998</v>
      </c>
      <c r="X14587" t="s">
        <v>394</v>
      </c>
    </row>
    <row r="14588" spans="1:24" x14ac:dyDescent="0.35">
      <c r="A14588">
        <v>3300016871</v>
      </c>
      <c r="B14588" t="s">
        <v>168</v>
      </c>
      <c r="C14588" t="s">
        <v>168</v>
      </c>
      <c r="D14588">
        <v>0</v>
      </c>
      <c r="E14588">
        <v>0</v>
      </c>
      <c r="F14588">
        <v>107</v>
      </c>
      <c r="G14588">
        <v>5388600</v>
      </c>
      <c r="H14588">
        <v>12</v>
      </c>
      <c r="I14588">
        <v>495000</v>
      </c>
      <c r="J14588">
        <v>0</v>
      </c>
      <c r="K14588">
        <v>0</v>
      </c>
      <c r="L14588">
        <v>3</v>
      </c>
      <c r="M14588">
        <v>227200</v>
      </c>
      <c r="N14588">
        <v>2177700</v>
      </c>
      <c r="O14588">
        <v>8288500</v>
      </c>
      <c r="P14588" t="s">
        <v>5</v>
      </c>
      <c r="Q14588" t="s">
        <v>7</v>
      </c>
      <c r="R14588" t="s">
        <v>169</v>
      </c>
      <c r="S14588" t="s">
        <v>170</v>
      </c>
      <c r="T14588">
        <v>5347419.3548387093</v>
      </c>
      <c r="U14588">
        <v>5073022</v>
      </c>
      <c r="V14588">
        <v>-274397.35483870935</v>
      </c>
      <c r="W14588">
        <v>-5.1313977197321559E-2</v>
      </c>
      <c r="X14588" t="s">
        <v>346</v>
      </c>
    </row>
    <row r="14589" spans="1:24" x14ac:dyDescent="0.35">
      <c r="A14589">
        <v>3301027788</v>
      </c>
      <c r="B14589" t="s">
        <v>168</v>
      </c>
      <c r="C14589" t="s">
        <v>168</v>
      </c>
      <c r="D14589">
        <v>0</v>
      </c>
      <c r="E14589">
        <v>0</v>
      </c>
      <c r="F14589">
        <v>64</v>
      </c>
      <c r="G14589">
        <v>2535580</v>
      </c>
      <c r="H14589">
        <v>22</v>
      </c>
      <c r="I14589">
        <v>865000</v>
      </c>
      <c r="J14589">
        <v>0</v>
      </c>
      <c r="K14589">
        <v>0</v>
      </c>
      <c r="L14589">
        <v>19</v>
      </c>
      <c r="M14589">
        <v>795600</v>
      </c>
      <c r="N14589">
        <v>75000</v>
      </c>
      <c r="O14589">
        <v>4271180</v>
      </c>
      <c r="P14589" t="s">
        <v>5</v>
      </c>
      <c r="Q14589" t="s">
        <v>14</v>
      </c>
      <c r="R14589" t="s">
        <v>169</v>
      </c>
      <c r="S14589" t="s">
        <v>170</v>
      </c>
      <c r="T14589">
        <v>2755600</v>
      </c>
      <c r="U14589">
        <v>3478944</v>
      </c>
      <c r="V14589">
        <v>723344</v>
      </c>
      <c r="W14589">
        <v>0.26249963710262736</v>
      </c>
      <c r="X14589" t="s">
        <v>314</v>
      </c>
    </row>
    <row r="14590" spans="1:24" x14ac:dyDescent="0.35">
      <c r="A14590">
        <v>3300014483</v>
      </c>
      <c r="B14590" t="s">
        <v>168</v>
      </c>
      <c r="C14590" t="s">
        <v>168</v>
      </c>
      <c r="D14590">
        <v>0</v>
      </c>
      <c r="E14590">
        <v>0</v>
      </c>
      <c r="F14590">
        <v>67</v>
      </c>
      <c r="G14590">
        <v>2210480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679700</v>
      </c>
      <c r="O14590">
        <v>2890180</v>
      </c>
      <c r="P14590" t="s">
        <v>5</v>
      </c>
      <c r="Q14590" t="s">
        <v>7</v>
      </c>
      <c r="R14590" t="s">
        <v>169</v>
      </c>
      <c r="S14590" t="s">
        <v>170</v>
      </c>
      <c r="T14590">
        <v>1864632.2580645161</v>
      </c>
      <c r="U14590">
        <v>2130049</v>
      </c>
      <c r="V14590">
        <v>265416.74193548388</v>
      </c>
      <c r="W14590">
        <v>0.14234267415870283</v>
      </c>
      <c r="X14590" t="s">
        <v>176</v>
      </c>
    </row>
    <row r="14591" spans="1:24" x14ac:dyDescent="0.35">
      <c r="A14591">
        <v>3301041457</v>
      </c>
      <c r="B14591" t="s">
        <v>168</v>
      </c>
      <c r="C14591" t="s">
        <v>168</v>
      </c>
      <c r="D14591">
        <v>0</v>
      </c>
      <c r="E14591">
        <v>0</v>
      </c>
      <c r="F14591">
        <v>174</v>
      </c>
      <c r="G14591">
        <v>6995408</v>
      </c>
      <c r="H14591">
        <v>199</v>
      </c>
      <c r="I14591">
        <v>8586000</v>
      </c>
      <c r="J14591">
        <v>0</v>
      </c>
      <c r="K14591">
        <v>0</v>
      </c>
      <c r="L14591">
        <v>93</v>
      </c>
      <c r="M14591">
        <v>6573200</v>
      </c>
      <c r="N14591">
        <v>150000</v>
      </c>
      <c r="O14591">
        <v>22304608</v>
      </c>
      <c r="P14591" t="s">
        <v>5</v>
      </c>
      <c r="Q14591" t="s">
        <v>14</v>
      </c>
      <c r="R14591" t="s">
        <v>169</v>
      </c>
      <c r="S14591" t="s">
        <v>170</v>
      </c>
      <c r="T14591">
        <v>14390069.677419355</v>
      </c>
      <c r="U14591">
        <v>14250690</v>
      </c>
      <c r="V14591">
        <v>-139379.67741935514</v>
      </c>
      <c r="W14591">
        <v>-9.6858236647782148E-3</v>
      </c>
      <c r="X14591" t="s">
        <v>403</v>
      </c>
    </row>
    <row r="14592" spans="1:24" x14ac:dyDescent="0.35">
      <c r="A14592">
        <v>3300018453</v>
      </c>
      <c r="B14592" t="s">
        <v>168</v>
      </c>
      <c r="C14592" t="s">
        <v>168</v>
      </c>
      <c r="D14592">
        <v>0</v>
      </c>
      <c r="E14592">
        <v>0</v>
      </c>
      <c r="F14592">
        <v>25</v>
      </c>
      <c r="G14592">
        <v>910070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2484900</v>
      </c>
      <c r="O14592">
        <v>3394970</v>
      </c>
      <c r="P14592" t="s">
        <v>5</v>
      </c>
      <c r="Q14592" t="s">
        <v>7</v>
      </c>
      <c r="R14592" t="s">
        <v>169</v>
      </c>
      <c r="S14592" t="s">
        <v>170</v>
      </c>
      <c r="T14592">
        <v>2190303.2258064514</v>
      </c>
      <c r="U14592">
        <v>2373077</v>
      </c>
      <c r="V14592">
        <v>182773.7741935486</v>
      </c>
      <c r="W14592">
        <v>8.3446790398737036E-2</v>
      </c>
      <c r="X14592" t="s">
        <v>221</v>
      </c>
    </row>
    <row r="14593" spans="1:24" x14ac:dyDescent="0.35">
      <c r="A14593">
        <v>3300005935</v>
      </c>
      <c r="B14593" t="s">
        <v>168</v>
      </c>
      <c r="C14593" t="s">
        <v>168</v>
      </c>
      <c r="D14593">
        <v>0</v>
      </c>
      <c r="E14593">
        <v>0</v>
      </c>
      <c r="F14593">
        <v>6</v>
      </c>
      <c r="G14593">
        <v>316494</v>
      </c>
      <c r="H14593">
        <v>5</v>
      </c>
      <c r="I14593">
        <v>80000</v>
      </c>
      <c r="J14593">
        <v>0</v>
      </c>
      <c r="K14593">
        <v>0</v>
      </c>
      <c r="L14593">
        <v>0</v>
      </c>
      <c r="M14593">
        <v>0</v>
      </c>
      <c r="N14593">
        <v>15000</v>
      </c>
      <c r="O14593">
        <v>411494</v>
      </c>
      <c r="P14593" t="s">
        <v>5</v>
      </c>
      <c r="Q14593" t="s">
        <v>14</v>
      </c>
      <c r="R14593" t="s">
        <v>169</v>
      </c>
      <c r="S14593" t="s">
        <v>170</v>
      </c>
      <c r="T14593">
        <v>265480</v>
      </c>
      <c r="U14593">
        <v>171998</v>
      </c>
      <c r="V14593">
        <v>-93482</v>
      </c>
      <c r="W14593">
        <v>-0.35212445381949675</v>
      </c>
      <c r="X14593" t="s">
        <v>268</v>
      </c>
    </row>
    <row r="14594" spans="1:24" x14ac:dyDescent="0.35">
      <c r="A14594">
        <v>3301003227</v>
      </c>
      <c r="B14594" t="s">
        <v>168</v>
      </c>
      <c r="C14594" t="s">
        <v>168</v>
      </c>
      <c r="D14594">
        <v>0</v>
      </c>
      <c r="E14594">
        <v>0</v>
      </c>
      <c r="F14594">
        <v>39</v>
      </c>
      <c r="G14594">
        <v>1218803</v>
      </c>
      <c r="H14594">
        <v>13</v>
      </c>
      <c r="I14594">
        <v>640000</v>
      </c>
      <c r="J14594">
        <v>0</v>
      </c>
      <c r="K14594">
        <v>0</v>
      </c>
      <c r="L14594">
        <v>16</v>
      </c>
      <c r="M14594">
        <v>1486450</v>
      </c>
      <c r="N14594">
        <v>180000</v>
      </c>
      <c r="O14594">
        <v>3525253</v>
      </c>
      <c r="P14594" t="s">
        <v>5</v>
      </c>
      <c r="Q14594" t="s">
        <v>15</v>
      </c>
      <c r="R14594" t="s">
        <v>169</v>
      </c>
      <c r="S14594" t="s">
        <v>170</v>
      </c>
      <c r="T14594">
        <v>2274356.7741935486</v>
      </c>
      <c r="U14594">
        <v>2116771</v>
      </c>
      <c r="V14594">
        <v>-157585.7741935486</v>
      </c>
      <c r="W14594">
        <v>-6.9288062445447274E-2</v>
      </c>
      <c r="X14594" t="s">
        <v>321</v>
      </c>
    </row>
    <row r="14595" spans="1:24" x14ac:dyDescent="0.35">
      <c r="A14595">
        <v>3301058031</v>
      </c>
      <c r="B14595" t="s">
        <v>168</v>
      </c>
      <c r="C14595" t="s">
        <v>168</v>
      </c>
      <c r="D14595">
        <v>0</v>
      </c>
      <c r="E14595">
        <v>0</v>
      </c>
      <c r="F14595">
        <v>2</v>
      </c>
      <c r="G14595">
        <v>113394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1012500</v>
      </c>
      <c r="O14595">
        <v>1125894</v>
      </c>
      <c r="P14595" t="s">
        <v>5</v>
      </c>
      <c r="Q14595" t="s">
        <v>6</v>
      </c>
      <c r="R14595" t="s">
        <v>181</v>
      </c>
      <c r="S14595" t="s">
        <v>170</v>
      </c>
      <c r="T14595">
        <v>726383.22580645164</v>
      </c>
      <c r="U14595">
        <v>1177500</v>
      </c>
      <c r="V14595">
        <v>451116.77419354836</v>
      </c>
      <c r="W14595">
        <v>0.62104514279319356</v>
      </c>
      <c r="X14595" t="s">
        <v>276</v>
      </c>
    </row>
    <row r="14596" spans="1:24" x14ac:dyDescent="0.35">
      <c r="A14596">
        <v>3300018289</v>
      </c>
      <c r="B14596" t="s">
        <v>168</v>
      </c>
      <c r="C14596" t="s">
        <v>168</v>
      </c>
      <c r="D14596">
        <v>0</v>
      </c>
      <c r="E14596">
        <v>0</v>
      </c>
      <c r="F14596">
        <v>118</v>
      </c>
      <c r="G14596">
        <v>6965885</v>
      </c>
      <c r="H14596">
        <v>44</v>
      </c>
      <c r="I14596">
        <v>1560000</v>
      </c>
      <c r="J14596">
        <v>0</v>
      </c>
      <c r="K14596">
        <v>0</v>
      </c>
      <c r="L14596">
        <v>0</v>
      </c>
      <c r="M14596">
        <v>0</v>
      </c>
      <c r="N14596">
        <v>1087500</v>
      </c>
      <c r="O14596">
        <v>9613385</v>
      </c>
      <c r="P14596" t="s">
        <v>5</v>
      </c>
      <c r="Q14596" t="s">
        <v>6</v>
      </c>
      <c r="R14596" t="s">
        <v>169</v>
      </c>
      <c r="S14596" t="s">
        <v>170</v>
      </c>
      <c r="T14596">
        <v>6202183.8709677421</v>
      </c>
      <c r="U14596">
        <v>4636891</v>
      </c>
      <c r="V14596">
        <v>-1565292.8709677421</v>
      </c>
      <c r="W14596">
        <v>-0.25237769526550746</v>
      </c>
      <c r="X14596" t="s">
        <v>352</v>
      </c>
    </row>
    <row r="14597" spans="1:24" x14ac:dyDescent="0.35">
      <c r="A14597">
        <v>3300025916</v>
      </c>
      <c r="B14597" t="s">
        <v>168</v>
      </c>
      <c r="C14597" t="s">
        <v>168</v>
      </c>
      <c r="D14597">
        <v>0</v>
      </c>
      <c r="E14597">
        <v>0</v>
      </c>
      <c r="F14597">
        <v>218</v>
      </c>
      <c r="G14597">
        <v>6225839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2968000</v>
      </c>
      <c r="O14597">
        <v>9193839</v>
      </c>
      <c r="P14597" t="s">
        <v>5</v>
      </c>
      <c r="Q14597" t="s">
        <v>12</v>
      </c>
      <c r="R14597" t="s">
        <v>169</v>
      </c>
      <c r="S14597" t="s">
        <v>170</v>
      </c>
      <c r="T14597">
        <v>5931509.0322580645</v>
      </c>
      <c r="U14597">
        <v>4988077</v>
      </c>
      <c r="V14597">
        <v>-943432.03225806449</v>
      </c>
      <c r="W14597">
        <v>-0.15905430256066044</v>
      </c>
      <c r="X14597" t="s">
        <v>235</v>
      </c>
    </row>
    <row r="14598" spans="1:24" x14ac:dyDescent="0.35">
      <c r="A14598">
        <v>3301038524</v>
      </c>
      <c r="B14598" t="s">
        <v>168</v>
      </c>
      <c r="C14598" t="s">
        <v>168</v>
      </c>
      <c r="D14598">
        <v>0</v>
      </c>
      <c r="E14598">
        <v>0</v>
      </c>
      <c r="F14598">
        <v>21</v>
      </c>
      <c r="G14598">
        <v>913678</v>
      </c>
      <c r="H14598">
        <v>10</v>
      </c>
      <c r="I14598">
        <v>530000</v>
      </c>
      <c r="J14598">
        <v>0</v>
      </c>
      <c r="K14598">
        <v>0</v>
      </c>
      <c r="L14598">
        <v>4</v>
      </c>
      <c r="M14598">
        <v>609600</v>
      </c>
      <c r="N14598">
        <v>422000</v>
      </c>
      <c r="O14598">
        <v>2475278</v>
      </c>
      <c r="P14598" t="s">
        <v>5</v>
      </c>
      <c r="Q14598" t="s">
        <v>11</v>
      </c>
      <c r="R14598" t="s">
        <v>169</v>
      </c>
      <c r="S14598" t="s">
        <v>170</v>
      </c>
      <c r="T14598">
        <v>1596953.5483870967</v>
      </c>
      <c r="U14598">
        <v>939087</v>
      </c>
      <c r="V14598">
        <v>-657866.54838709673</v>
      </c>
      <c r="W14598">
        <v>-0.41195096065977233</v>
      </c>
      <c r="X14598" t="s">
        <v>263</v>
      </c>
    </row>
    <row r="14599" spans="1:24" x14ac:dyDescent="0.35">
      <c r="A14599">
        <v>3301036542</v>
      </c>
      <c r="B14599" t="s">
        <v>168</v>
      </c>
      <c r="C14599" t="s">
        <v>168</v>
      </c>
      <c r="D14599">
        <v>0</v>
      </c>
      <c r="E14599">
        <v>0</v>
      </c>
      <c r="F14599">
        <v>26</v>
      </c>
      <c r="G14599">
        <v>1115783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465000</v>
      </c>
      <c r="O14599">
        <v>1580783</v>
      </c>
      <c r="P14599" t="s">
        <v>5</v>
      </c>
      <c r="Q14599" t="s">
        <v>12</v>
      </c>
      <c r="R14599" t="s">
        <v>169</v>
      </c>
      <c r="S14599" t="s">
        <v>170</v>
      </c>
      <c r="T14599">
        <v>1019860</v>
      </c>
      <c r="U14599">
        <v>789393</v>
      </c>
      <c r="V14599">
        <v>-230467</v>
      </c>
      <c r="W14599">
        <v>-0.2259790559488557</v>
      </c>
      <c r="X14599" t="s">
        <v>320</v>
      </c>
    </row>
    <row r="14600" spans="1:24" x14ac:dyDescent="0.35">
      <c r="A14600">
        <v>3300013492</v>
      </c>
      <c r="B14600" t="s">
        <v>168</v>
      </c>
      <c r="C14600" t="s">
        <v>168</v>
      </c>
      <c r="D14600">
        <v>0</v>
      </c>
      <c r="E14600">
        <v>0</v>
      </c>
      <c r="F14600">
        <v>3</v>
      </c>
      <c r="G14600">
        <v>172598</v>
      </c>
      <c r="H14600">
        <v>24</v>
      </c>
      <c r="I14600">
        <v>1005000</v>
      </c>
      <c r="J14600">
        <v>0</v>
      </c>
      <c r="K14600">
        <v>0</v>
      </c>
      <c r="L14600">
        <v>140</v>
      </c>
      <c r="M14600">
        <v>6677411</v>
      </c>
      <c r="N14600">
        <v>308000</v>
      </c>
      <c r="O14600">
        <v>8163009</v>
      </c>
      <c r="P14600" t="s">
        <v>5</v>
      </c>
      <c r="Q14600" t="s">
        <v>12</v>
      </c>
      <c r="R14600" t="s">
        <v>169</v>
      </c>
      <c r="S14600" t="s">
        <v>170</v>
      </c>
      <c r="T14600">
        <v>5266457.4193548393</v>
      </c>
      <c r="U14600">
        <v>4570928</v>
      </c>
      <c r="V14600">
        <v>-695529.41935483925</v>
      </c>
      <c r="W14600">
        <v>-0.13206779509859667</v>
      </c>
      <c r="X14600" t="s">
        <v>189</v>
      </c>
    </row>
    <row r="14601" spans="1:24" x14ac:dyDescent="0.35">
      <c r="A14601">
        <v>3300000207</v>
      </c>
      <c r="B14601" t="s">
        <v>168</v>
      </c>
      <c r="C14601" t="s">
        <v>168</v>
      </c>
      <c r="D14601">
        <v>0</v>
      </c>
      <c r="E14601">
        <v>0</v>
      </c>
      <c r="F14601">
        <v>1</v>
      </c>
      <c r="G14601">
        <v>9198</v>
      </c>
      <c r="H14601">
        <v>11</v>
      </c>
      <c r="I14601">
        <v>262000</v>
      </c>
      <c r="J14601">
        <v>0</v>
      </c>
      <c r="K14601">
        <v>0</v>
      </c>
      <c r="L14601">
        <v>3</v>
      </c>
      <c r="M14601">
        <v>407200</v>
      </c>
      <c r="N14601">
        <v>51000</v>
      </c>
      <c r="O14601">
        <v>729398</v>
      </c>
      <c r="P14601" t="s">
        <v>5</v>
      </c>
      <c r="Q14601" t="s">
        <v>13</v>
      </c>
      <c r="R14601" t="s">
        <v>169</v>
      </c>
      <c r="S14601" t="s">
        <v>170</v>
      </c>
      <c r="T14601">
        <v>470579.3548387097</v>
      </c>
      <c r="U14601">
        <v>527598</v>
      </c>
      <c r="V14601">
        <v>57018.645161290304</v>
      </c>
      <c r="W14601">
        <v>0.12116690750454473</v>
      </c>
      <c r="X14601" t="s">
        <v>283</v>
      </c>
    </row>
    <row r="14602" spans="1:24" x14ac:dyDescent="0.35">
      <c r="A14602">
        <v>3300000981</v>
      </c>
      <c r="B14602" t="s">
        <v>168</v>
      </c>
      <c r="C14602" t="s">
        <v>168</v>
      </c>
      <c r="D14602">
        <v>0</v>
      </c>
      <c r="E14602">
        <v>0</v>
      </c>
      <c r="F14602">
        <v>40</v>
      </c>
      <c r="G14602">
        <v>992957</v>
      </c>
      <c r="H14602">
        <v>0</v>
      </c>
      <c r="I14602">
        <v>0</v>
      </c>
      <c r="J14602">
        <v>0</v>
      </c>
      <c r="K14602">
        <v>0</v>
      </c>
      <c r="L14602">
        <v>1</v>
      </c>
      <c r="M14602">
        <v>22400</v>
      </c>
      <c r="N14602">
        <v>144000</v>
      </c>
      <c r="O14602">
        <v>1159357</v>
      </c>
      <c r="P14602" t="s">
        <v>5</v>
      </c>
      <c r="Q14602" t="s">
        <v>11</v>
      </c>
      <c r="R14602" t="s">
        <v>169</v>
      </c>
      <c r="S14602" t="s">
        <v>170</v>
      </c>
      <c r="T14602">
        <v>747972.25806451612</v>
      </c>
      <c r="U14602">
        <v>838869</v>
      </c>
      <c r="V14602">
        <v>90896.741935483878</v>
      </c>
      <c r="W14602">
        <v>0.12152421557811799</v>
      </c>
      <c r="X14602" t="s">
        <v>308</v>
      </c>
    </row>
    <row r="14603" spans="1:24" x14ac:dyDescent="0.35">
      <c r="A14603">
        <v>3301060791</v>
      </c>
      <c r="B14603" t="s">
        <v>168</v>
      </c>
      <c r="C14603" t="s">
        <v>168</v>
      </c>
      <c r="D14603">
        <v>0</v>
      </c>
      <c r="E14603">
        <v>0</v>
      </c>
      <c r="F14603">
        <v>139</v>
      </c>
      <c r="G14603">
        <v>3322811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150000</v>
      </c>
      <c r="O14603">
        <v>3472811</v>
      </c>
      <c r="P14603" t="s">
        <v>5</v>
      </c>
      <c r="Q14603" t="s">
        <v>13</v>
      </c>
      <c r="R14603" t="s">
        <v>207</v>
      </c>
      <c r="S14603" t="s">
        <v>170</v>
      </c>
      <c r="T14603">
        <v>2240523.2258064514</v>
      </c>
      <c r="U14603">
        <v>2191854</v>
      </c>
      <c r="V14603">
        <v>-48669.225806451403</v>
      </c>
      <c r="W14603">
        <v>-2.1722258999985811E-2</v>
      </c>
      <c r="X14603" t="s">
        <v>67</v>
      </c>
    </row>
    <row r="14604" spans="1:24" x14ac:dyDescent="0.35">
      <c r="A14604">
        <v>3301070320</v>
      </c>
      <c r="B14604" t="s">
        <v>168</v>
      </c>
      <c r="C14604" t="s">
        <v>168</v>
      </c>
      <c r="D14604">
        <v>0</v>
      </c>
      <c r="E14604">
        <v>0</v>
      </c>
      <c r="F14604">
        <v>1</v>
      </c>
      <c r="G14604">
        <v>55600</v>
      </c>
      <c r="H14604">
        <v>0</v>
      </c>
      <c r="I14604">
        <v>0</v>
      </c>
      <c r="J14604">
        <v>0</v>
      </c>
      <c r="K14604">
        <v>0</v>
      </c>
      <c r="L14604">
        <v>1</v>
      </c>
      <c r="M14604">
        <v>102400</v>
      </c>
      <c r="N14604">
        <v>690000</v>
      </c>
      <c r="O14604">
        <v>848000</v>
      </c>
      <c r="P14604" t="s">
        <v>5</v>
      </c>
      <c r="Q14604" t="s">
        <v>17</v>
      </c>
      <c r="R14604" t="s">
        <v>169</v>
      </c>
      <c r="S14604" t="s">
        <v>170</v>
      </c>
      <c r="T14604">
        <v>547096.77419354836</v>
      </c>
      <c r="U14604">
        <v>448400</v>
      </c>
      <c r="V14604">
        <v>-98696.774193548365</v>
      </c>
      <c r="W14604">
        <v>-0.18040094339622637</v>
      </c>
      <c r="X14604" t="s">
        <v>244</v>
      </c>
    </row>
    <row r="14605" spans="1:24" x14ac:dyDescent="0.35">
      <c r="A14605">
        <v>3301072611</v>
      </c>
      <c r="B14605" t="s">
        <v>168</v>
      </c>
      <c r="C14605" t="s">
        <v>168</v>
      </c>
      <c r="D14605">
        <v>0</v>
      </c>
      <c r="E14605">
        <v>0</v>
      </c>
      <c r="F14605">
        <v>1</v>
      </c>
      <c r="G14605">
        <v>25700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362000</v>
      </c>
      <c r="O14605">
        <v>387700</v>
      </c>
      <c r="P14605" t="s">
        <v>5</v>
      </c>
      <c r="Q14605" t="s">
        <v>12</v>
      </c>
      <c r="R14605" t="s">
        <v>169</v>
      </c>
      <c r="S14605" t="s">
        <v>170</v>
      </c>
      <c r="T14605">
        <v>250129.03225806452</v>
      </c>
      <c r="U14605">
        <v>170000</v>
      </c>
      <c r="V14605">
        <v>-80129.032258064515</v>
      </c>
      <c r="W14605">
        <v>-0.32035078669074024</v>
      </c>
      <c r="X14605" t="s">
        <v>381</v>
      </c>
    </row>
    <row r="14606" spans="1:24" x14ac:dyDescent="0.35">
      <c r="A14606">
        <v>3301069191</v>
      </c>
      <c r="B14606" t="s">
        <v>168</v>
      </c>
      <c r="C14606" t="s">
        <v>168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1209400</v>
      </c>
      <c r="O14606">
        <v>1209400</v>
      </c>
      <c r="P14606" t="s">
        <v>5</v>
      </c>
      <c r="Q14606" t="s">
        <v>6</v>
      </c>
      <c r="R14606" t="s">
        <v>181</v>
      </c>
      <c r="S14606" t="s">
        <v>170</v>
      </c>
      <c r="T14606">
        <v>780258.06451612909</v>
      </c>
      <c r="U14606">
        <v>1057500</v>
      </c>
      <c r="V14606">
        <v>277241.93548387091</v>
      </c>
      <c r="W14606">
        <v>0.35532082024144196</v>
      </c>
      <c r="X14606" t="s">
        <v>276</v>
      </c>
    </row>
    <row r="14607" spans="1:24" x14ac:dyDescent="0.35">
      <c r="A14607">
        <v>3300016004</v>
      </c>
      <c r="B14607" t="s">
        <v>168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 t="s">
        <v>5</v>
      </c>
      <c r="Q14607" t="s">
        <v>7</v>
      </c>
      <c r="R14607" t="s">
        <v>181</v>
      </c>
      <c r="S14607" t="s">
        <v>170</v>
      </c>
      <c r="T14607">
        <v>0</v>
      </c>
      <c r="U14607">
        <v>0</v>
      </c>
      <c r="V14607">
        <v>0</v>
      </c>
      <c r="W14607">
        <v>0</v>
      </c>
      <c r="X14607" t="s">
        <v>225</v>
      </c>
    </row>
    <row r="14608" spans="1:24" x14ac:dyDescent="0.35">
      <c r="A14608">
        <v>3301073689</v>
      </c>
      <c r="B14608" t="s">
        <v>168</v>
      </c>
      <c r="C14608" t="s">
        <v>168</v>
      </c>
      <c r="D14608">
        <v>0</v>
      </c>
      <c r="E14608">
        <v>0</v>
      </c>
      <c r="F14608">
        <v>181</v>
      </c>
      <c r="G14608">
        <v>8913912</v>
      </c>
      <c r="H14608">
        <v>117</v>
      </c>
      <c r="I14608">
        <v>4862000</v>
      </c>
      <c r="J14608">
        <v>0</v>
      </c>
      <c r="K14608">
        <v>0</v>
      </c>
      <c r="L14608">
        <v>26</v>
      </c>
      <c r="M14608">
        <v>2246300</v>
      </c>
      <c r="N14608">
        <v>150000</v>
      </c>
      <c r="O14608">
        <v>16172212</v>
      </c>
      <c r="P14608" t="s">
        <v>5</v>
      </c>
      <c r="Q14608" t="s">
        <v>15</v>
      </c>
      <c r="R14608" t="s">
        <v>169</v>
      </c>
      <c r="S14608" t="s">
        <v>170</v>
      </c>
      <c r="T14608">
        <v>10433685.161290321</v>
      </c>
      <c r="U14608">
        <v>644793</v>
      </c>
      <c r="V14608">
        <v>-9788892.1612903215</v>
      </c>
      <c r="W14608">
        <v>-0.9382008379558715</v>
      </c>
      <c r="X14608" t="s">
        <v>179</v>
      </c>
    </row>
    <row r="14609" spans="1:24" x14ac:dyDescent="0.35">
      <c r="A14609">
        <v>3301072551</v>
      </c>
      <c r="B14609" t="s">
        <v>168</v>
      </c>
      <c r="C14609" t="s">
        <v>168</v>
      </c>
      <c r="D14609">
        <v>0</v>
      </c>
      <c r="E14609">
        <v>0</v>
      </c>
      <c r="F14609">
        <v>171</v>
      </c>
      <c r="G14609">
        <v>8525807</v>
      </c>
      <c r="H14609">
        <v>49</v>
      </c>
      <c r="I14609">
        <v>2465000</v>
      </c>
      <c r="J14609">
        <v>0</v>
      </c>
      <c r="K14609">
        <v>0</v>
      </c>
      <c r="L14609">
        <v>25</v>
      </c>
      <c r="M14609">
        <v>1180000</v>
      </c>
      <c r="N14609">
        <v>30000</v>
      </c>
      <c r="O14609">
        <v>12200807</v>
      </c>
      <c r="P14609" t="s">
        <v>5</v>
      </c>
      <c r="Q14609" t="s">
        <v>15</v>
      </c>
      <c r="R14609" t="s">
        <v>181</v>
      </c>
      <c r="S14609" t="s">
        <v>170</v>
      </c>
      <c r="T14609">
        <v>7871488.3870967748</v>
      </c>
      <c r="U14609">
        <v>9952395</v>
      </c>
      <c r="V14609">
        <v>2080906.6129032252</v>
      </c>
      <c r="W14609">
        <v>0.2643599927447422</v>
      </c>
      <c r="X14609" t="s">
        <v>251</v>
      </c>
    </row>
    <row r="14610" spans="1:24" x14ac:dyDescent="0.35">
      <c r="A14610">
        <v>3300006354</v>
      </c>
      <c r="B14610" t="s">
        <v>168</v>
      </c>
      <c r="C14610" t="s">
        <v>168</v>
      </c>
      <c r="D14610">
        <v>0</v>
      </c>
      <c r="E14610">
        <v>0</v>
      </c>
      <c r="F14610">
        <v>2</v>
      </c>
      <c r="G14610">
        <v>97998</v>
      </c>
      <c r="H14610">
        <v>30</v>
      </c>
      <c r="I14610">
        <v>565000</v>
      </c>
      <c r="J14610">
        <v>0</v>
      </c>
      <c r="K14610">
        <v>0</v>
      </c>
      <c r="L14610">
        <v>0</v>
      </c>
      <c r="M14610">
        <v>0</v>
      </c>
      <c r="N14610">
        <v>30000</v>
      </c>
      <c r="O14610">
        <v>692998</v>
      </c>
      <c r="P14610" t="s">
        <v>5</v>
      </c>
      <c r="Q14610" t="s">
        <v>14</v>
      </c>
      <c r="R14610" t="s">
        <v>169</v>
      </c>
      <c r="S14610" t="s">
        <v>170</v>
      </c>
      <c r="T14610">
        <v>447095.48387096776</v>
      </c>
      <c r="U14610">
        <v>787998</v>
      </c>
      <c r="V14610">
        <v>340902.51612903224</v>
      </c>
      <c r="W14610">
        <v>0.76248257570728906</v>
      </c>
      <c r="X14610" t="s">
        <v>382</v>
      </c>
    </row>
    <row r="14611" spans="1:24" x14ac:dyDescent="0.35">
      <c r="A14611">
        <v>3301045055</v>
      </c>
      <c r="B14611" t="s">
        <v>168</v>
      </c>
      <c r="C14611" t="s">
        <v>168</v>
      </c>
      <c r="D14611">
        <v>0</v>
      </c>
      <c r="E14611">
        <v>0</v>
      </c>
      <c r="F14611">
        <v>40</v>
      </c>
      <c r="G14611">
        <v>1175846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1960800</v>
      </c>
      <c r="O14611">
        <v>3136646</v>
      </c>
      <c r="P14611" t="s">
        <v>5</v>
      </c>
      <c r="Q14611" t="s">
        <v>17</v>
      </c>
      <c r="R14611" t="s">
        <v>169</v>
      </c>
      <c r="S14611" t="s">
        <v>170</v>
      </c>
      <c r="T14611">
        <v>2023642.5806451612</v>
      </c>
      <c r="U14611">
        <v>1132896</v>
      </c>
      <c r="V14611">
        <v>-890746.58064516122</v>
      </c>
      <c r="W14611">
        <v>-0.44016991397817917</v>
      </c>
      <c r="X14611" t="s">
        <v>286</v>
      </c>
    </row>
    <row r="14612" spans="1:24" x14ac:dyDescent="0.35">
      <c r="A14612">
        <v>3300017594</v>
      </c>
      <c r="B14612" t="s">
        <v>168</v>
      </c>
      <c r="C14612" t="s">
        <v>168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15573500</v>
      </c>
      <c r="O14612">
        <v>15573500</v>
      </c>
      <c r="P14612" t="s">
        <v>5</v>
      </c>
      <c r="Q14612" t="s">
        <v>7</v>
      </c>
      <c r="R14612" t="s">
        <v>169</v>
      </c>
      <c r="S14612" t="s">
        <v>170</v>
      </c>
      <c r="T14612">
        <v>10047419.354838708</v>
      </c>
      <c r="U14612">
        <v>24167700</v>
      </c>
      <c r="V14612">
        <v>14120280.645161292</v>
      </c>
      <c r="W14612">
        <v>1.4053639194786016</v>
      </c>
      <c r="X14612" t="s">
        <v>203</v>
      </c>
    </row>
    <row r="14613" spans="1:24" x14ac:dyDescent="0.35">
      <c r="A14613">
        <v>3301031457</v>
      </c>
      <c r="B14613" t="s">
        <v>168</v>
      </c>
      <c r="C14613" t="s">
        <v>168</v>
      </c>
      <c r="D14613">
        <v>0</v>
      </c>
      <c r="E14613">
        <v>0</v>
      </c>
      <c r="F14613">
        <v>110</v>
      </c>
      <c r="G14613">
        <v>4250745</v>
      </c>
      <c r="H14613">
        <v>58</v>
      </c>
      <c r="I14613">
        <v>1955000</v>
      </c>
      <c r="J14613">
        <v>0</v>
      </c>
      <c r="K14613">
        <v>0</v>
      </c>
      <c r="L14613">
        <v>44</v>
      </c>
      <c r="M14613">
        <v>3186950</v>
      </c>
      <c r="N14613">
        <v>180000</v>
      </c>
      <c r="O14613">
        <v>9572695</v>
      </c>
      <c r="P14613" t="s">
        <v>5</v>
      </c>
      <c r="Q14613" t="s">
        <v>15</v>
      </c>
      <c r="R14613" t="s">
        <v>169</v>
      </c>
      <c r="S14613" t="s">
        <v>170</v>
      </c>
      <c r="T14613">
        <v>6175932.2580645159</v>
      </c>
      <c r="U14613">
        <v>7910422</v>
      </c>
      <c r="V14613">
        <v>1734489.7419354841</v>
      </c>
      <c r="W14613">
        <v>0.2808466267858738</v>
      </c>
      <c r="X14613" t="s">
        <v>190</v>
      </c>
    </row>
    <row r="14614" spans="1:24" x14ac:dyDescent="0.35">
      <c r="A14614">
        <v>3301034352</v>
      </c>
      <c r="B14614" t="s">
        <v>168</v>
      </c>
      <c r="C14614" t="s">
        <v>168</v>
      </c>
      <c r="D14614">
        <v>0</v>
      </c>
      <c r="E14614">
        <v>0</v>
      </c>
      <c r="F14614">
        <v>200</v>
      </c>
      <c r="G14614">
        <v>4523690</v>
      </c>
      <c r="H14614">
        <v>54</v>
      </c>
      <c r="I14614">
        <v>1295000</v>
      </c>
      <c r="J14614">
        <v>0</v>
      </c>
      <c r="K14614">
        <v>0</v>
      </c>
      <c r="L14614">
        <v>35</v>
      </c>
      <c r="M14614">
        <v>1574000</v>
      </c>
      <c r="N14614">
        <v>150000</v>
      </c>
      <c r="O14614">
        <v>7542690</v>
      </c>
      <c r="P14614" t="s">
        <v>5</v>
      </c>
      <c r="Q14614" t="s">
        <v>14</v>
      </c>
      <c r="R14614" t="s">
        <v>169</v>
      </c>
      <c r="S14614" t="s">
        <v>170</v>
      </c>
      <c r="T14614">
        <v>4866251.6129032262</v>
      </c>
      <c r="U14614">
        <v>4595361</v>
      </c>
      <c r="V14614">
        <v>-270890.61290322617</v>
      </c>
      <c r="W14614">
        <v>-5.5667202284596096E-2</v>
      </c>
      <c r="X14614" t="s">
        <v>314</v>
      </c>
    </row>
    <row r="14615" spans="1:24" x14ac:dyDescent="0.35">
      <c r="A14615">
        <v>3301074600</v>
      </c>
      <c r="B14615" t="s">
        <v>168</v>
      </c>
      <c r="C14615" t="s">
        <v>168</v>
      </c>
      <c r="D14615">
        <v>0</v>
      </c>
      <c r="E14615">
        <v>0</v>
      </c>
      <c r="F14615">
        <v>47</v>
      </c>
      <c r="G14615">
        <v>1780141</v>
      </c>
      <c r="H14615">
        <v>23</v>
      </c>
      <c r="I14615">
        <v>785000</v>
      </c>
      <c r="J14615">
        <v>0</v>
      </c>
      <c r="K14615">
        <v>0</v>
      </c>
      <c r="L14615">
        <v>2</v>
      </c>
      <c r="M14615">
        <v>74800</v>
      </c>
      <c r="N14615">
        <v>164000</v>
      </c>
      <c r="O14615">
        <v>2803941</v>
      </c>
      <c r="P14615" t="s">
        <v>5</v>
      </c>
      <c r="Q14615" t="s">
        <v>11</v>
      </c>
      <c r="R14615" t="s">
        <v>169</v>
      </c>
      <c r="S14615" t="s">
        <v>170</v>
      </c>
      <c r="T14615">
        <v>1808994.1935483869</v>
      </c>
      <c r="U14615">
        <v>1201721</v>
      </c>
      <c r="V14615">
        <v>-607273.19354838692</v>
      </c>
      <c r="W14615">
        <v>-0.33569659632638482</v>
      </c>
      <c r="X14615" t="s">
        <v>290</v>
      </c>
    </row>
    <row r="14616" spans="1:24" x14ac:dyDescent="0.35">
      <c r="A14616">
        <v>3301046034</v>
      </c>
      <c r="B14616" t="s">
        <v>168</v>
      </c>
      <c r="C14616" t="s">
        <v>168</v>
      </c>
      <c r="D14616">
        <v>0</v>
      </c>
      <c r="E14616">
        <v>0</v>
      </c>
      <c r="F14616">
        <v>80</v>
      </c>
      <c r="G14616">
        <v>3238495</v>
      </c>
      <c r="H14616">
        <v>55</v>
      </c>
      <c r="I14616">
        <v>2105000</v>
      </c>
      <c r="J14616">
        <v>0</v>
      </c>
      <c r="K14616">
        <v>0</v>
      </c>
      <c r="L14616">
        <v>0</v>
      </c>
      <c r="M14616">
        <v>0</v>
      </c>
      <c r="N14616">
        <v>1958000</v>
      </c>
      <c r="O14616">
        <v>7301495</v>
      </c>
      <c r="P14616" t="s">
        <v>5</v>
      </c>
      <c r="Q14616" t="s">
        <v>16</v>
      </c>
      <c r="R14616" t="s">
        <v>169</v>
      </c>
      <c r="S14616" t="s">
        <v>170</v>
      </c>
      <c r="T14616">
        <v>4710641.935483871</v>
      </c>
      <c r="U14616">
        <v>4124747</v>
      </c>
      <c r="V14616">
        <v>-585894.93548387103</v>
      </c>
      <c r="W14616">
        <v>-0.12437687761205074</v>
      </c>
      <c r="X14616" t="s">
        <v>357</v>
      </c>
    </row>
    <row r="14617" spans="1:24" x14ac:dyDescent="0.35">
      <c r="A14617">
        <v>3301000393</v>
      </c>
      <c r="B14617" t="s">
        <v>168</v>
      </c>
      <c r="C14617" t="s">
        <v>168</v>
      </c>
      <c r="D14617">
        <v>0</v>
      </c>
      <c r="E14617">
        <v>0</v>
      </c>
      <c r="F14617">
        <v>11</v>
      </c>
      <c r="G14617">
        <v>206198</v>
      </c>
      <c r="H14617">
        <v>0</v>
      </c>
      <c r="I14617">
        <v>0</v>
      </c>
      <c r="J14617">
        <v>0</v>
      </c>
      <c r="K14617">
        <v>0</v>
      </c>
      <c r="L14617">
        <v>5</v>
      </c>
      <c r="M14617">
        <v>262000</v>
      </c>
      <c r="N14617">
        <v>352500</v>
      </c>
      <c r="O14617">
        <v>820698</v>
      </c>
      <c r="P14617" t="s">
        <v>5</v>
      </c>
      <c r="Q14617" t="s">
        <v>17</v>
      </c>
      <c r="R14617" t="s">
        <v>169</v>
      </c>
      <c r="S14617" t="s">
        <v>170</v>
      </c>
      <c r="T14617">
        <v>529482.58064516133</v>
      </c>
      <c r="U14617">
        <v>686949</v>
      </c>
      <c r="V14617">
        <v>157466.41935483867</v>
      </c>
      <c r="W14617">
        <v>0.2973967890746656</v>
      </c>
      <c r="X14617" t="s">
        <v>269</v>
      </c>
    </row>
    <row r="14618" spans="1:24" x14ac:dyDescent="0.35">
      <c r="A14618">
        <v>3300019088</v>
      </c>
      <c r="B14618" t="s">
        <v>168</v>
      </c>
      <c r="C14618" t="s">
        <v>168</v>
      </c>
      <c r="D14618">
        <v>0</v>
      </c>
      <c r="E14618">
        <v>0</v>
      </c>
      <c r="F14618">
        <v>26</v>
      </c>
      <c r="G14618">
        <v>875525</v>
      </c>
      <c r="H14618">
        <v>47</v>
      </c>
      <c r="I14618">
        <v>1570000</v>
      </c>
      <c r="J14618">
        <v>0</v>
      </c>
      <c r="K14618">
        <v>0</v>
      </c>
      <c r="L14618">
        <v>15</v>
      </c>
      <c r="M14618">
        <v>1026000</v>
      </c>
      <c r="N14618">
        <v>203000</v>
      </c>
      <c r="O14618">
        <v>3674525</v>
      </c>
      <c r="P14618" t="s">
        <v>5</v>
      </c>
      <c r="Q14618" t="s">
        <v>10</v>
      </c>
      <c r="R14618" t="s">
        <v>169</v>
      </c>
      <c r="S14618" t="s">
        <v>170</v>
      </c>
      <c r="T14618">
        <v>2370661.2903225804</v>
      </c>
      <c r="U14618">
        <v>6315078</v>
      </c>
      <c r="V14618">
        <v>3944416.7096774196</v>
      </c>
      <c r="W14618">
        <v>1.6638465924167072</v>
      </c>
      <c r="X14618" t="s">
        <v>180</v>
      </c>
    </row>
    <row r="14619" spans="1:24" x14ac:dyDescent="0.35">
      <c r="A14619">
        <v>3301073692</v>
      </c>
      <c r="B14619" t="s">
        <v>168</v>
      </c>
      <c r="C14619" t="s">
        <v>168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425000</v>
      </c>
      <c r="O14619">
        <v>425000</v>
      </c>
      <c r="P14619" t="s">
        <v>5</v>
      </c>
      <c r="Q14619" t="s">
        <v>12</v>
      </c>
      <c r="R14619" t="s">
        <v>169</v>
      </c>
      <c r="S14619" t="s">
        <v>170</v>
      </c>
      <c r="T14619">
        <v>274193.54838709679</v>
      </c>
      <c r="U14619">
        <v>430000</v>
      </c>
      <c r="V14619">
        <v>155806.45161290321</v>
      </c>
      <c r="W14619">
        <v>0.56823529411764695</v>
      </c>
      <c r="X14619" t="s">
        <v>413</v>
      </c>
    </row>
    <row r="14620" spans="1:24" x14ac:dyDescent="0.35">
      <c r="A14620">
        <v>3300014204</v>
      </c>
      <c r="B14620" t="s">
        <v>168</v>
      </c>
      <c r="C14620" t="s">
        <v>168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14680000</v>
      </c>
      <c r="O14620">
        <v>14680000</v>
      </c>
      <c r="P14620" t="s">
        <v>5</v>
      </c>
      <c r="Q14620" t="s">
        <v>7</v>
      </c>
      <c r="R14620" t="s">
        <v>169</v>
      </c>
      <c r="S14620" t="s">
        <v>170</v>
      </c>
      <c r="T14620">
        <v>9470967.7419354841</v>
      </c>
      <c r="U14620">
        <v>15161700</v>
      </c>
      <c r="V14620">
        <v>5690732.2580645159</v>
      </c>
      <c r="W14620">
        <v>0.60086069482288829</v>
      </c>
      <c r="X14620" t="s">
        <v>201</v>
      </c>
    </row>
    <row r="14621" spans="1:24" x14ac:dyDescent="0.35">
      <c r="A14621">
        <v>3300016821</v>
      </c>
      <c r="B14621" t="s">
        <v>168</v>
      </c>
      <c r="C14621" t="s">
        <v>168</v>
      </c>
      <c r="D14621">
        <v>0</v>
      </c>
      <c r="E14621">
        <v>0</v>
      </c>
      <c r="F14621">
        <v>77</v>
      </c>
      <c r="G14621">
        <v>2803992</v>
      </c>
      <c r="H14621">
        <v>7</v>
      </c>
      <c r="I14621">
        <v>140000</v>
      </c>
      <c r="J14621">
        <v>0</v>
      </c>
      <c r="K14621">
        <v>0</v>
      </c>
      <c r="L14621">
        <v>0</v>
      </c>
      <c r="M14621">
        <v>0</v>
      </c>
      <c r="N14621">
        <v>639800</v>
      </c>
      <c r="O14621">
        <v>3583792</v>
      </c>
      <c r="P14621" t="s">
        <v>5</v>
      </c>
      <c r="Q14621" t="s">
        <v>6</v>
      </c>
      <c r="R14621" t="s">
        <v>169</v>
      </c>
      <c r="S14621" t="s">
        <v>170</v>
      </c>
      <c r="T14621">
        <v>2312123.8709677421</v>
      </c>
      <c r="U14621">
        <v>2663579</v>
      </c>
      <c r="V14621">
        <v>351455.12903225794</v>
      </c>
      <c r="W14621">
        <v>0.15200532006321787</v>
      </c>
      <c r="X14621" t="s">
        <v>259</v>
      </c>
    </row>
    <row r="14622" spans="1:24" x14ac:dyDescent="0.35">
      <c r="A14622">
        <v>3301073496</v>
      </c>
      <c r="B14622" t="s">
        <v>168</v>
      </c>
      <c r="C14622" t="s">
        <v>168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12571000</v>
      </c>
      <c r="O14622">
        <v>12571000</v>
      </c>
      <c r="P14622" t="s">
        <v>5</v>
      </c>
      <c r="Q14622" t="s">
        <v>16</v>
      </c>
      <c r="R14622" t="s">
        <v>169</v>
      </c>
      <c r="S14622" t="s">
        <v>170</v>
      </c>
      <c r="T14622">
        <v>8110322.5806451607</v>
      </c>
      <c r="U14622">
        <v>3170000</v>
      </c>
      <c r="V14622">
        <v>-4940322.5806451607</v>
      </c>
      <c r="W14622">
        <v>-0.60914008432105637</v>
      </c>
      <c r="X14622" t="s">
        <v>357</v>
      </c>
    </row>
    <row r="14623" spans="1:24" x14ac:dyDescent="0.35">
      <c r="A14623">
        <v>3301070608</v>
      </c>
      <c r="B14623" t="s">
        <v>168</v>
      </c>
      <c r="C14623" t="s">
        <v>168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150000</v>
      </c>
      <c r="O14623">
        <v>150000</v>
      </c>
      <c r="P14623" t="s">
        <v>5</v>
      </c>
      <c r="Q14623" t="s">
        <v>14</v>
      </c>
      <c r="R14623" t="s">
        <v>169</v>
      </c>
      <c r="S14623" t="s">
        <v>170</v>
      </c>
      <c r="T14623">
        <v>96774.193548387106</v>
      </c>
      <c r="U14623">
        <v>150000</v>
      </c>
      <c r="V14623">
        <v>53225.806451612894</v>
      </c>
      <c r="W14623">
        <v>0.54999999999999982</v>
      </c>
      <c r="X14623" t="s">
        <v>249</v>
      </c>
    </row>
    <row r="14624" spans="1:24" x14ac:dyDescent="0.35">
      <c r="A14624">
        <v>3301012439</v>
      </c>
      <c r="B14624" t="s">
        <v>168</v>
      </c>
      <c r="C14624" t="s">
        <v>168</v>
      </c>
      <c r="D14624">
        <v>0</v>
      </c>
      <c r="E14624">
        <v>0</v>
      </c>
      <c r="F14624">
        <v>7</v>
      </c>
      <c r="G14624">
        <v>154199</v>
      </c>
      <c r="H14624">
        <v>1</v>
      </c>
      <c r="I14624">
        <v>5000</v>
      </c>
      <c r="J14624">
        <v>0</v>
      </c>
      <c r="K14624">
        <v>0</v>
      </c>
      <c r="L14624">
        <v>1</v>
      </c>
      <c r="M14624">
        <v>102400</v>
      </c>
      <c r="N14624">
        <v>465000</v>
      </c>
      <c r="O14624">
        <v>726599</v>
      </c>
      <c r="P14624" t="s">
        <v>5</v>
      </c>
      <c r="Q14624" t="s">
        <v>12</v>
      </c>
      <c r="R14624" t="s">
        <v>169</v>
      </c>
      <c r="S14624" t="s">
        <v>170</v>
      </c>
      <c r="T14624">
        <v>468773.54838709673</v>
      </c>
      <c r="U14624">
        <v>0</v>
      </c>
      <c r="V14624">
        <v>-468773.54838709673</v>
      </c>
      <c r="W14624">
        <v>0</v>
      </c>
      <c r="X14624" t="s">
        <v>364</v>
      </c>
    </row>
    <row r="14625" spans="1:24" x14ac:dyDescent="0.35">
      <c r="A14625">
        <v>3301072624</v>
      </c>
      <c r="B14625" t="s">
        <v>168</v>
      </c>
      <c r="C14625" t="s">
        <v>168</v>
      </c>
      <c r="D14625">
        <v>0</v>
      </c>
      <c r="E14625">
        <v>0</v>
      </c>
      <c r="F14625">
        <v>78</v>
      </c>
      <c r="G14625">
        <v>2608619</v>
      </c>
      <c r="H14625">
        <v>2</v>
      </c>
      <c r="I14625">
        <v>70000</v>
      </c>
      <c r="J14625">
        <v>0</v>
      </c>
      <c r="K14625">
        <v>0</v>
      </c>
      <c r="L14625">
        <v>0</v>
      </c>
      <c r="M14625">
        <v>0</v>
      </c>
      <c r="N14625">
        <v>30000</v>
      </c>
      <c r="O14625">
        <v>2708619</v>
      </c>
      <c r="P14625" t="s">
        <v>5</v>
      </c>
      <c r="Q14625" t="s">
        <v>14</v>
      </c>
      <c r="R14625" t="s">
        <v>207</v>
      </c>
      <c r="S14625" t="s">
        <v>170</v>
      </c>
      <c r="T14625">
        <v>1747496.1290322582</v>
      </c>
      <c r="U14625">
        <v>1652449</v>
      </c>
      <c r="V14625">
        <v>-95047.129032258177</v>
      </c>
      <c r="W14625">
        <v>-5.4390466137910209E-2</v>
      </c>
      <c r="X14625" t="s">
        <v>195</v>
      </c>
    </row>
    <row r="14626" spans="1:24" x14ac:dyDescent="0.35">
      <c r="A14626">
        <v>3301030484</v>
      </c>
      <c r="B14626" t="s">
        <v>168</v>
      </c>
      <c r="C14626" t="s">
        <v>168</v>
      </c>
      <c r="D14626">
        <v>0</v>
      </c>
      <c r="E14626">
        <v>0</v>
      </c>
      <c r="F14626">
        <v>10</v>
      </c>
      <c r="G14626">
        <v>562099</v>
      </c>
      <c r="H14626">
        <v>3</v>
      </c>
      <c r="I14626">
        <v>90000</v>
      </c>
      <c r="J14626">
        <v>0</v>
      </c>
      <c r="K14626">
        <v>0</v>
      </c>
      <c r="L14626">
        <v>0</v>
      </c>
      <c r="M14626">
        <v>0</v>
      </c>
      <c r="N14626">
        <v>82000</v>
      </c>
      <c r="O14626">
        <v>734099</v>
      </c>
      <c r="P14626" t="s">
        <v>5</v>
      </c>
      <c r="Q14626" t="s">
        <v>9</v>
      </c>
      <c r="R14626" t="s">
        <v>169</v>
      </c>
      <c r="S14626" t="s">
        <v>170</v>
      </c>
      <c r="T14626">
        <v>473612.25806451612</v>
      </c>
      <c r="U14626">
        <v>985997</v>
      </c>
      <c r="V14626">
        <v>512384.74193548388</v>
      </c>
      <c r="W14626">
        <v>1.0818654568389277</v>
      </c>
      <c r="X14626" t="s">
        <v>284</v>
      </c>
    </row>
    <row r="14627" spans="1:24" x14ac:dyDescent="0.35">
      <c r="A14627">
        <v>3301069100</v>
      </c>
      <c r="B14627" t="s">
        <v>168</v>
      </c>
      <c r="C14627" t="s">
        <v>168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784500</v>
      </c>
      <c r="O14627">
        <v>784500</v>
      </c>
      <c r="P14627" t="s">
        <v>5</v>
      </c>
      <c r="Q14627" t="s">
        <v>12</v>
      </c>
      <c r="R14627" t="s">
        <v>169</v>
      </c>
      <c r="S14627" t="s">
        <v>170</v>
      </c>
      <c r="T14627">
        <v>506129.03225806454</v>
      </c>
      <c r="U14627">
        <v>465000</v>
      </c>
      <c r="V14627">
        <v>-41129.032258064544</v>
      </c>
      <c r="W14627">
        <v>-8.1261950286806939E-2</v>
      </c>
      <c r="X14627" t="s">
        <v>174</v>
      </c>
    </row>
    <row r="14628" spans="1:24" x14ac:dyDescent="0.35">
      <c r="A14628">
        <v>3301038847</v>
      </c>
      <c r="B14628" t="s">
        <v>168</v>
      </c>
      <c r="C14628" t="s">
        <v>168</v>
      </c>
      <c r="D14628">
        <v>0</v>
      </c>
      <c r="E14628">
        <v>0</v>
      </c>
      <c r="F14628">
        <v>151</v>
      </c>
      <c r="G14628">
        <v>6160618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2523500</v>
      </c>
      <c r="O14628">
        <v>8684118</v>
      </c>
      <c r="P14628" t="s">
        <v>5</v>
      </c>
      <c r="Q14628" t="s">
        <v>16</v>
      </c>
      <c r="R14628" t="s">
        <v>169</v>
      </c>
      <c r="S14628" t="s">
        <v>170</v>
      </c>
      <c r="T14628">
        <v>5602656.7741935477</v>
      </c>
      <c r="U14628">
        <v>5208304</v>
      </c>
      <c r="V14628">
        <v>-394352.77419354767</v>
      </c>
      <c r="W14628">
        <v>-7.0386745090289971E-2</v>
      </c>
      <c r="X14628" t="s">
        <v>303</v>
      </c>
    </row>
    <row r="14629" spans="1:24" x14ac:dyDescent="0.35">
      <c r="A14629">
        <v>3300000652</v>
      </c>
      <c r="B14629" t="s">
        <v>168</v>
      </c>
      <c r="C14629" t="s">
        <v>168</v>
      </c>
      <c r="D14629">
        <v>0</v>
      </c>
      <c r="E14629">
        <v>0</v>
      </c>
      <c r="F14629">
        <v>587</v>
      </c>
      <c r="G14629">
        <v>22188589</v>
      </c>
      <c r="H14629">
        <v>237</v>
      </c>
      <c r="I14629">
        <v>8355000</v>
      </c>
      <c r="J14629">
        <v>0</v>
      </c>
      <c r="K14629">
        <v>0</v>
      </c>
      <c r="L14629">
        <v>70</v>
      </c>
      <c r="M14629">
        <v>3841450</v>
      </c>
      <c r="N14629">
        <v>150000</v>
      </c>
      <c r="O14629">
        <v>34535039</v>
      </c>
      <c r="P14629" t="s">
        <v>5</v>
      </c>
      <c r="Q14629" t="s">
        <v>15</v>
      </c>
      <c r="R14629" t="s">
        <v>169</v>
      </c>
      <c r="S14629" t="s">
        <v>170</v>
      </c>
      <c r="T14629">
        <v>22280670.322580643</v>
      </c>
      <c r="U14629">
        <v>23024064</v>
      </c>
      <c r="V14629">
        <v>743393.677419357</v>
      </c>
      <c r="W14629">
        <v>3.3364960149603551E-2</v>
      </c>
      <c r="X14629" t="s">
        <v>296</v>
      </c>
    </row>
    <row r="14630" spans="1:24" x14ac:dyDescent="0.35">
      <c r="A14630">
        <v>3301068579</v>
      </c>
      <c r="B14630" t="s">
        <v>168</v>
      </c>
      <c r="C14630" t="s">
        <v>168</v>
      </c>
      <c r="D14630">
        <v>0</v>
      </c>
      <c r="E14630">
        <v>0</v>
      </c>
      <c r="F14630">
        <v>5</v>
      </c>
      <c r="G14630">
        <v>84200</v>
      </c>
      <c r="H14630">
        <v>11</v>
      </c>
      <c r="I14630">
        <v>87000</v>
      </c>
      <c r="J14630">
        <v>0</v>
      </c>
      <c r="K14630">
        <v>0</v>
      </c>
      <c r="L14630">
        <v>6</v>
      </c>
      <c r="M14630">
        <v>550000</v>
      </c>
      <c r="N14630">
        <v>690000</v>
      </c>
      <c r="O14630">
        <v>1411200</v>
      </c>
      <c r="P14630" t="s">
        <v>5</v>
      </c>
      <c r="Q14630" t="s">
        <v>17</v>
      </c>
      <c r="R14630" t="s">
        <v>169</v>
      </c>
      <c r="S14630" t="s">
        <v>170</v>
      </c>
      <c r="T14630">
        <v>910451.6129032257</v>
      </c>
      <c r="U14630">
        <v>727750</v>
      </c>
      <c r="V14630">
        <v>-182701.6129032257</v>
      </c>
      <c r="W14630">
        <v>-0.20067141439909286</v>
      </c>
      <c r="X14630" t="s">
        <v>293</v>
      </c>
    </row>
    <row r="14631" spans="1:24" x14ac:dyDescent="0.35">
      <c r="A14631">
        <v>3300000913</v>
      </c>
      <c r="B14631" t="s">
        <v>168</v>
      </c>
      <c r="C14631" t="s">
        <v>168</v>
      </c>
      <c r="D14631">
        <v>0</v>
      </c>
      <c r="E14631">
        <v>0</v>
      </c>
      <c r="F14631">
        <v>10</v>
      </c>
      <c r="G14631">
        <v>330990</v>
      </c>
      <c r="H14631">
        <v>1</v>
      </c>
      <c r="I14631">
        <v>175000</v>
      </c>
      <c r="J14631">
        <v>0</v>
      </c>
      <c r="K14631">
        <v>0</v>
      </c>
      <c r="L14631">
        <v>0</v>
      </c>
      <c r="M14631">
        <v>0</v>
      </c>
      <c r="N14631">
        <v>173000</v>
      </c>
      <c r="O14631">
        <v>678990</v>
      </c>
      <c r="P14631" t="s">
        <v>5</v>
      </c>
      <c r="Q14631" t="s">
        <v>10</v>
      </c>
      <c r="R14631" t="s">
        <v>169</v>
      </c>
      <c r="S14631" t="s">
        <v>170</v>
      </c>
      <c r="T14631">
        <v>438058.06451612903</v>
      </c>
      <c r="U14631">
        <v>379995</v>
      </c>
      <c r="V14631">
        <v>-58063.06451612903</v>
      </c>
      <c r="W14631">
        <v>-0.13254650289400438</v>
      </c>
      <c r="X14631" t="s">
        <v>223</v>
      </c>
    </row>
    <row r="14632" spans="1:24" x14ac:dyDescent="0.35">
      <c r="A14632">
        <v>6001146452</v>
      </c>
      <c r="B14632" t="s">
        <v>168</v>
      </c>
      <c r="C14632" t="s">
        <v>168</v>
      </c>
      <c r="D14632">
        <v>0</v>
      </c>
      <c r="E14632">
        <v>0</v>
      </c>
      <c r="F14632">
        <v>0</v>
      </c>
      <c r="G14632">
        <v>0</v>
      </c>
      <c r="H14632">
        <v>1</v>
      </c>
      <c r="I14632">
        <v>12000</v>
      </c>
      <c r="J14632">
        <v>0</v>
      </c>
      <c r="K14632">
        <v>0</v>
      </c>
      <c r="L14632">
        <v>0</v>
      </c>
      <c r="M14632">
        <v>0</v>
      </c>
      <c r="N14632">
        <v>165000</v>
      </c>
      <c r="O14632">
        <v>177000</v>
      </c>
      <c r="P14632" t="s">
        <v>5</v>
      </c>
      <c r="Q14632" t="s">
        <v>10</v>
      </c>
      <c r="R14632" t="s">
        <v>169</v>
      </c>
      <c r="S14632" t="s">
        <v>170</v>
      </c>
      <c r="T14632">
        <v>114193.54838709679</v>
      </c>
      <c r="U14632">
        <v>290199</v>
      </c>
      <c r="V14632">
        <v>176005.45161290321</v>
      </c>
      <c r="W14632">
        <v>1.5412906779661015</v>
      </c>
      <c r="X14632" t="s">
        <v>272</v>
      </c>
    </row>
    <row r="14633" spans="1:24" x14ac:dyDescent="0.35">
      <c r="A14633">
        <v>3300010616</v>
      </c>
      <c r="B14633" t="s">
        <v>168</v>
      </c>
      <c r="C14633" t="s">
        <v>168</v>
      </c>
      <c r="D14633">
        <v>0</v>
      </c>
      <c r="E14633">
        <v>0</v>
      </c>
      <c r="F14633">
        <v>3</v>
      </c>
      <c r="G14633">
        <v>225100</v>
      </c>
      <c r="H14633">
        <v>14</v>
      </c>
      <c r="I14633">
        <v>300000</v>
      </c>
      <c r="J14633">
        <v>0</v>
      </c>
      <c r="K14633">
        <v>0</v>
      </c>
      <c r="L14633">
        <v>4</v>
      </c>
      <c r="M14633">
        <v>249600</v>
      </c>
      <c r="N14633">
        <v>385500</v>
      </c>
      <c r="O14633">
        <v>1160200</v>
      </c>
      <c r="P14633" t="s">
        <v>5</v>
      </c>
      <c r="Q14633" t="s">
        <v>17</v>
      </c>
      <c r="R14633" t="s">
        <v>169</v>
      </c>
      <c r="S14633" t="s">
        <v>170</v>
      </c>
      <c r="T14633">
        <v>748516.12903225806</v>
      </c>
      <c r="U14633">
        <v>1048300</v>
      </c>
      <c r="V14633">
        <v>299783.87096774194</v>
      </c>
      <c r="W14633">
        <v>0.40050422340975689</v>
      </c>
      <c r="X14633" t="s">
        <v>184</v>
      </c>
    </row>
    <row r="14634" spans="1:24" x14ac:dyDescent="0.35">
      <c r="A14634">
        <v>3300015419</v>
      </c>
      <c r="B14634" t="s">
        <v>168</v>
      </c>
      <c r="C14634" t="s">
        <v>168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1</v>
      </c>
      <c r="M14634">
        <v>22400</v>
      </c>
      <c r="N14634">
        <v>391500</v>
      </c>
      <c r="O14634">
        <v>413900</v>
      </c>
      <c r="P14634" t="s">
        <v>5</v>
      </c>
      <c r="Q14634" t="s">
        <v>7</v>
      </c>
      <c r="R14634" t="s">
        <v>169</v>
      </c>
      <c r="S14634" t="s">
        <v>170</v>
      </c>
      <c r="T14634">
        <v>267032.25806451612</v>
      </c>
      <c r="U14634">
        <v>1346100</v>
      </c>
      <c r="V14634">
        <v>1079067.7419354839</v>
      </c>
      <c r="W14634">
        <v>4.0409640009664169</v>
      </c>
      <c r="X14634" t="s">
        <v>225</v>
      </c>
    </row>
    <row r="14635" spans="1:24" x14ac:dyDescent="0.35">
      <c r="A14635">
        <v>3300000282</v>
      </c>
      <c r="B14635" t="s">
        <v>168</v>
      </c>
      <c r="C14635" t="s">
        <v>168</v>
      </c>
      <c r="D14635">
        <v>0</v>
      </c>
      <c r="E14635">
        <v>0</v>
      </c>
      <c r="F14635">
        <v>2</v>
      </c>
      <c r="G14635">
        <v>61698</v>
      </c>
      <c r="H14635">
        <v>18</v>
      </c>
      <c r="I14635">
        <v>795000</v>
      </c>
      <c r="J14635">
        <v>0</v>
      </c>
      <c r="K14635">
        <v>0</v>
      </c>
      <c r="L14635">
        <v>6</v>
      </c>
      <c r="M14635">
        <v>474400</v>
      </c>
      <c r="N14635">
        <v>30000</v>
      </c>
      <c r="O14635">
        <v>1361098</v>
      </c>
      <c r="P14635" t="s">
        <v>5</v>
      </c>
      <c r="Q14635" t="s">
        <v>15</v>
      </c>
      <c r="R14635" t="s">
        <v>169</v>
      </c>
      <c r="S14635" t="s">
        <v>170</v>
      </c>
      <c r="T14635">
        <v>878127.74193548388</v>
      </c>
      <c r="U14635">
        <v>764800</v>
      </c>
      <c r="V14635">
        <v>-113327.74193548388</v>
      </c>
      <c r="W14635">
        <v>-0.12905610029549675</v>
      </c>
      <c r="X14635" t="s">
        <v>287</v>
      </c>
    </row>
    <row r="14636" spans="1:24" x14ac:dyDescent="0.35">
      <c r="A14636">
        <v>3300009668</v>
      </c>
      <c r="B14636" t="s">
        <v>168</v>
      </c>
      <c r="C14636" t="s">
        <v>168</v>
      </c>
      <c r="D14636">
        <v>0</v>
      </c>
      <c r="E14636">
        <v>0</v>
      </c>
      <c r="F14636">
        <v>219</v>
      </c>
      <c r="G14636">
        <v>10990158</v>
      </c>
      <c r="H14636">
        <v>3</v>
      </c>
      <c r="I14636">
        <v>140000</v>
      </c>
      <c r="J14636">
        <v>0</v>
      </c>
      <c r="K14636">
        <v>0</v>
      </c>
      <c r="L14636">
        <v>8</v>
      </c>
      <c r="M14636">
        <v>369200</v>
      </c>
      <c r="N14636">
        <v>4494000</v>
      </c>
      <c r="O14636">
        <v>15993358</v>
      </c>
      <c r="P14636" t="s">
        <v>5</v>
      </c>
      <c r="Q14636" t="s">
        <v>12</v>
      </c>
      <c r="R14636" t="s">
        <v>169</v>
      </c>
      <c r="S14636" t="s">
        <v>170</v>
      </c>
      <c r="T14636">
        <v>10318295.483870968</v>
      </c>
      <c r="U14636">
        <v>9705400</v>
      </c>
      <c r="V14636">
        <v>-612895.48387096822</v>
      </c>
      <c r="W14636">
        <v>-5.9398907971671799E-2</v>
      </c>
      <c r="X14636" t="s">
        <v>257</v>
      </c>
    </row>
    <row r="14637" spans="1:24" x14ac:dyDescent="0.35">
      <c r="A14637">
        <v>3301071932</v>
      </c>
      <c r="B14637" t="s">
        <v>168</v>
      </c>
      <c r="C14637" t="s">
        <v>168</v>
      </c>
      <c r="D14637">
        <v>0</v>
      </c>
      <c r="E14637">
        <v>0</v>
      </c>
      <c r="F14637">
        <v>29</v>
      </c>
      <c r="G14637">
        <v>722288</v>
      </c>
      <c r="H14637">
        <v>1</v>
      </c>
      <c r="I14637">
        <v>15000</v>
      </c>
      <c r="J14637">
        <v>0</v>
      </c>
      <c r="K14637">
        <v>0</v>
      </c>
      <c r="L14637">
        <v>1</v>
      </c>
      <c r="M14637">
        <v>22400</v>
      </c>
      <c r="N14637">
        <v>497000</v>
      </c>
      <c r="O14637">
        <v>1256688</v>
      </c>
      <c r="P14637" t="s">
        <v>5</v>
      </c>
      <c r="Q14637" t="s">
        <v>12</v>
      </c>
      <c r="R14637" t="s">
        <v>169</v>
      </c>
      <c r="S14637" t="s">
        <v>170</v>
      </c>
      <c r="T14637">
        <v>810766.45161290315</v>
      </c>
      <c r="U14637">
        <v>1448140</v>
      </c>
      <c r="V14637">
        <v>637373.54838709685</v>
      </c>
      <c r="W14637">
        <v>0.78613705231529241</v>
      </c>
      <c r="X14637" t="s">
        <v>302</v>
      </c>
    </row>
    <row r="14638" spans="1:24" x14ac:dyDescent="0.35">
      <c r="A14638">
        <v>3300008722</v>
      </c>
      <c r="B14638" t="s">
        <v>168</v>
      </c>
      <c r="C14638" t="s">
        <v>168</v>
      </c>
      <c r="D14638">
        <v>0</v>
      </c>
      <c r="E14638">
        <v>0</v>
      </c>
      <c r="F14638">
        <v>1</v>
      </c>
      <c r="G14638">
        <v>15900</v>
      </c>
      <c r="H14638">
        <v>4</v>
      </c>
      <c r="I14638">
        <v>35000</v>
      </c>
      <c r="J14638">
        <v>0</v>
      </c>
      <c r="K14638">
        <v>0</v>
      </c>
      <c r="L14638">
        <v>0</v>
      </c>
      <c r="M14638">
        <v>0</v>
      </c>
      <c r="N14638">
        <v>362000</v>
      </c>
      <c r="O14638">
        <v>412900</v>
      </c>
      <c r="P14638" t="s">
        <v>5</v>
      </c>
      <c r="Q14638" t="s">
        <v>12</v>
      </c>
      <c r="R14638" t="s">
        <v>169</v>
      </c>
      <c r="S14638" t="s">
        <v>170</v>
      </c>
      <c r="T14638">
        <v>266387.09677419357</v>
      </c>
      <c r="U14638">
        <v>595900</v>
      </c>
      <c r="V14638">
        <v>329512.90322580643</v>
      </c>
      <c r="W14638">
        <v>1.2369702107047709</v>
      </c>
      <c r="X14638" t="s">
        <v>229</v>
      </c>
    </row>
    <row r="14639" spans="1:24" x14ac:dyDescent="0.35">
      <c r="A14639">
        <v>3300006842</v>
      </c>
      <c r="B14639" t="s">
        <v>168</v>
      </c>
      <c r="C14639" t="s">
        <v>168</v>
      </c>
      <c r="D14639">
        <v>0</v>
      </c>
      <c r="E14639">
        <v>0</v>
      </c>
      <c r="F14639">
        <v>28</v>
      </c>
      <c r="G14639">
        <v>852470</v>
      </c>
      <c r="H14639">
        <v>60</v>
      </c>
      <c r="I14639">
        <v>1195000</v>
      </c>
      <c r="J14639">
        <v>0</v>
      </c>
      <c r="K14639">
        <v>0</v>
      </c>
      <c r="L14639">
        <v>0</v>
      </c>
      <c r="M14639">
        <v>0</v>
      </c>
      <c r="N14639">
        <v>194000</v>
      </c>
      <c r="O14639">
        <v>2241470</v>
      </c>
      <c r="P14639" t="s">
        <v>5</v>
      </c>
      <c r="Q14639" t="s">
        <v>9</v>
      </c>
      <c r="R14639" t="s">
        <v>169</v>
      </c>
      <c r="S14639" t="s">
        <v>170</v>
      </c>
      <c r="T14639">
        <v>1446109.6774193549</v>
      </c>
      <c r="U14639">
        <v>1672475</v>
      </c>
      <c r="V14639">
        <v>226365.32258064509</v>
      </c>
      <c r="W14639">
        <v>0.15653399331688567</v>
      </c>
      <c r="X14639" t="s">
        <v>359</v>
      </c>
    </row>
    <row r="14640" spans="1:24" x14ac:dyDescent="0.35">
      <c r="A14640">
        <v>3300014357</v>
      </c>
      <c r="B14640" t="s">
        <v>168</v>
      </c>
      <c r="C14640" t="s">
        <v>168</v>
      </c>
      <c r="D14640">
        <v>0</v>
      </c>
      <c r="E14640">
        <v>0</v>
      </c>
      <c r="F14640">
        <v>8</v>
      </c>
      <c r="G14640">
        <v>322487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342000</v>
      </c>
      <c r="O14640">
        <v>664487</v>
      </c>
      <c r="P14640" t="s">
        <v>5</v>
      </c>
      <c r="Q14640" t="s">
        <v>8</v>
      </c>
      <c r="R14640" t="s">
        <v>169</v>
      </c>
      <c r="S14640" t="s">
        <v>170</v>
      </c>
      <c r="T14640">
        <v>428701.29032258067</v>
      </c>
      <c r="U14640">
        <v>1290590</v>
      </c>
      <c r="V14640">
        <v>861888.70967741939</v>
      </c>
      <c r="W14640">
        <v>2.0104644635636211</v>
      </c>
      <c r="X14640" t="s">
        <v>187</v>
      </c>
    </row>
    <row r="14641" spans="1:24" x14ac:dyDescent="0.35">
      <c r="A14641">
        <v>3300018226</v>
      </c>
      <c r="B14641" t="s">
        <v>168</v>
      </c>
      <c r="C14641" t="s">
        <v>168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1043400</v>
      </c>
      <c r="O14641">
        <v>1043400</v>
      </c>
      <c r="P14641" t="s">
        <v>5</v>
      </c>
      <c r="Q14641" t="s">
        <v>6</v>
      </c>
      <c r="R14641" t="s">
        <v>207</v>
      </c>
      <c r="S14641" t="s">
        <v>170</v>
      </c>
      <c r="T14641">
        <v>673161.29032258061</v>
      </c>
      <c r="U14641">
        <v>1103400</v>
      </c>
      <c r="V14641">
        <v>430238.70967741939</v>
      </c>
      <c r="W14641">
        <v>0.63913168487636574</v>
      </c>
      <c r="X14641" t="s">
        <v>388</v>
      </c>
    </row>
    <row r="14642" spans="1:24" x14ac:dyDescent="0.35">
      <c r="A14642">
        <v>3300027961</v>
      </c>
      <c r="B14642" t="s">
        <v>168</v>
      </c>
      <c r="C14642" t="s">
        <v>168</v>
      </c>
      <c r="D14642">
        <v>0</v>
      </c>
      <c r="E14642">
        <v>0</v>
      </c>
      <c r="F14642">
        <v>7</v>
      </c>
      <c r="G14642">
        <v>311988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191700</v>
      </c>
      <c r="O14642">
        <v>503688</v>
      </c>
      <c r="P14642" t="s">
        <v>5</v>
      </c>
      <c r="Q14642" t="s">
        <v>8</v>
      </c>
      <c r="R14642" t="s">
        <v>169</v>
      </c>
      <c r="S14642" t="s">
        <v>170</v>
      </c>
      <c r="T14642">
        <v>324960</v>
      </c>
      <c r="U14642">
        <v>1249893</v>
      </c>
      <c r="V14642">
        <v>924933</v>
      </c>
      <c r="W14642">
        <v>2.8462980059084195</v>
      </c>
      <c r="X14642" t="s">
        <v>275</v>
      </c>
    </row>
    <row r="14643" spans="1:24" x14ac:dyDescent="0.35">
      <c r="A14643">
        <v>3301032695</v>
      </c>
      <c r="B14643" t="s">
        <v>168</v>
      </c>
      <c r="C14643" t="s">
        <v>168</v>
      </c>
      <c r="D14643">
        <v>0</v>
      </c>
      <c r="E14643">
        <v>0</v>
      </c>
      <c r="F14643">
        <v>0</v>
      </c>
      <c r="G14643">
        <v>0</v>
      </c>
      <c r="H14643">
        <v>2</v>
      </c>
      <c r="I14643">
        <v>160000</v>
      </c>
      <c r="J14643">
        <v>0</v>
      </c>
      <c r="K14643">
        <v>0</v>
      </c>
      <c r="L14643">
        <v>0</v>
      </c>
      <c r="M14643">
        <v>0</v>
      </c>
      <c r="N14643">
        <v>150000</v>
      </c>
      <c r="O14643">
        <v>310000</v>
      </c>
      <c r="P14643" t="s">
        <v>5</v>
      </c>
      <c r="Q14643" t="s">
        <v>15</v>
      </c>
      <c r="R14643" t="s">
        <v>169</v>
      </c>
      <c r="S14643" t="s">
        <v>170</v>
      </c>
      <c r="T14643">
        <v>200000</v>
      </c>
      <c r="U14643">
        <v>150000</v>
      </c>
      <c r="V14643">
        <v>-50000</v>
      </c>
      <c r="W14643">
        <v>-0.25</v>
      </c>
      <c r="X14643" t="s">
        <v>322</v>
      </c>
    </row>
    <row r="14644" spans="1:24" x14ac:dyDescent="0.35">
      <c r="A14644">
        <v>3300009178</v>
      </c>
      <c r="B14644" t="s">
        <v>168</v>
      </c>
      <c r="C14644" t="s">
        <v>168</v>
      </c>
      <c r="D14644">
        <v>0</v>
      </c>
      <c r="E14644">
        <v>0</v>
      </c>
      <c r="F14644">
        <v>36</v>
      </c>
      <c r="G14644">
        <v>1572600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362000</v>
      </c>
      <c r="O14644">
        <v>1934600</v>
      </c>
      <c r="P14644" t="s">
        <v>5</v>
      </c>
      <c r="Q14644" t="s">
        <v>12</v>
      </c>
      <c r="R14644" t="s">
        <v>169</v>
      </c>
      <c r="S14644" t="s">
        <v>170</v>
      </c>
      <c r="T14644">
        <v>1248129.0322580645</v>
      </c>
      <c r="U14644">
        <v>1483681</v>
      </c>
      <c r="V14644">
        <v>235551.96774193551</v>
      </c>
      <c r="W14644">
        <v>0.1887240514835109</v>
      </c>
      <c r="X14644" t="s">
        <v>383</v>
      </c>
    </row>
    <row r="14645" spans="1:24" x14ac:dyDescent="0.35">
      <c r="A14645">
        <v>3301066774</v>
      </c>
      <c r="B14645" t="s">
        <v>168</v>
      </c>
      <c r="C14645" t="s">
        <v>168</v>
      </c>
      <c r="D14645">
        <v>0</v>
      </c>
      <c r="E14645">
        <v>0</v>
      </c>
      <c r="F14645">
        <v>5</v>
      </c>
      <c r="G14645">
        <v>115990</v>
      </c>
      <c r="H14645">
        <v>1</v>
      </c>
      <c r="I14645">
        <v>4000</v>
      </c>
      <c r="J14645">
        <v>0</v>
      </c>
      <c r="K14645">
        <v>0</v>
      </c>
      <c r="L14645">
        <v>0</v>
      </c>
      <c r="M14645">
        <v>0</v>
      </c>
      <c r="N14645">
        <v>150000</v>
      </c>
      <c r="O14645">
        <v>269990</v>
      </c>
      <c r="P14645" t="s">
        <v>5</v>
      </c>
      <c r="Q14645" t="s">
        <v>13</v>
      </c>
      <c r="R14645" t="s">
        <v>169</v>
      </c>
      <c r="S14645" t="s">
        <v>170</v>
      </c>
      <c r="T14645">
        <v>174187.09677419357</v>
      </c>
      <c r="U14645">
        <v>58796</v>
      </c>
      <c r="V14645">
        <v>-115391.09677419357</v>
      </c>
      <c r="W14645">
        <v>-0.66245490573724952</v>
      </c>
      <c r="X14645" t="s">
        <v>414</v>
      </c>
    </row>
    <row r="14646" spans="1:24" x14ac:dyDescent="0.35">
      <c r="A14646">
        <v>3301070024</v>
      </c>
      <c r="B14646" t="s">
        <v>168</v>
      </c>
      <c r="C14646" t="s">
        <v>168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1710000</v>
      </c>
      <c r="O14646">
        <v>1710000</v>
      </c>
      <c r="P14646" t="s">
        <v>5</v>
      </c>
      <c r="Q14646" t="s">
        <v>16</v>
      </c>
      <c r="R14646" t="s">
        <v>169</v>
      </c>
      <c r="S14646" t="s">
        <v>170</v>
      </c>
      <c r="T14646">
        <v>1103225.8064516129</v>
      </c>
      <c r="U14646">
        <v>5918000</v>
      </c>
      <c r="V14646">
        <v>4814774.1935483869</v>
      </c>
      <c r="W14646">
        <v>4.3642690058479534</v>
      </c>
      <c r="X14646" t="s">
        <v>357</v>
      </c>
    </row>
    <row r="14647" spans="1:24" x14ac:dyDescent="0.35">
      <c r="A14647">
        <v>3300014588</v>
      </c>
      <c r="B14647" t="s">
        <v>168</v>
      </c>
      <c r="C14647" t="s">
        <v>168</v>
      </c>
      <c r="D14647">
        <v>0</v>
      </c>
      <c r="E14647">
        <v>0</v>
      </c>
      <c r="F14647">
        <v>69</v>
      </c>
      <c r="G14647">
        <v>2212621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1010500</v>
      </c>
      <c r="O14647">
        <v>3223121</v>
      </c>
      <c r="P14647" t="s">
        <v>5</v>
      </c>
      <c r="Q14647" t="s">
        <v>7</v>
      </c>
      <c r="R14647" t="s">
        <v>169</v>
      </c>
      <c r="S14647" t="s">
        <v>170</v>
      </c>
      <c r="T14647">
        <v>2079432.9032258063</v>
      </c>
      <c r="U14647">
        <v>1768862</v>
      </c>
      <c r="V14647">
        <v>-310570.90322580631</v>
      </c>
      <c r="W14647">
        <v>-0.14935365442377113</v>
      </c>
      <c r="X14647" t="s">
        <v>204</v>
      </c>
    </row>
    <row r="14648" spans="1:24" x14ac:dyDescent="0.35">
      <c r="A14648">
        <v>3300020288</v>
      </c>
      <c r="B14648" t="s">
        <v>168</v>
      </c>
      <c r="C14648" t="s">
        <v>168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998500</v>
      </c>
      <c r="O14648">
        <v>998500</v>
      </c>
      <c r="P14648" t="s">
        <v>5</v>
      </c>
      <c r="Q14648" t="s">
        <v>6</v>
      </c>
      <c r="R14648" t="s">
        <v>181</v>
      </c>
      <c r="S14648" t="s">
        <v>170</v>
      </c>
      <c r="T14648">
        <v>644193.54838709673</v>
      </c>
      <c r="U14648">
        <v>1710000</v>
      </c>
      <c r="V14648">
        <v>1065806.4516129033</v>
      </c>
      <c r="W14648">
        <v>1.6544817225838759</v>
      </c>
      <c r="X14648" t="s">
        <v>352</v>
      </c>
    </row>
    <row r="14649" spans="1:24" x14ac:dyDescent="0.35">
      <c r="A14649">
        <v>3301051015</v>
      </c>
      <c r="B14649" t="s">
        <v>168</v>
      </c>
      <c r="C14649" t="s">
        <v>168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30000</v>
      </c>
      <c r="O14649">
        <v>30000</v>
      </c>
      <c r="P14649" t="s">
        <v>5</v>
      </c>
      <c r="Q14649" t="s">
        <v>11</v>
      </c>
      <c r="R14649" t="s">
        <v>169</v>
      </c>
      <c r="S14649" t="s">
        <v>170</v>
      </c>
      <c r="T14649">
        <v>19354.83870967742</v>
      </c>
      <c r="U14649">
        <v>30000</v>
      </c>
      <c r="V14649">
        <v>10645.16129032258</v>
      </c>
      <c r="W14649">
        <v>0.54999999999999982</v>
      </c>
      <c r="X14649" t="s">
        <v>345</v>
      </c>
    </row>
    <row r="14650" spans="1:24" x14ac:dyDescent="0.35">
      <c r="A14650">
        <v>3301066507</v>
      </c>
      <c r="B14650" t="s">
        <v>168</v>
      </c>
      <c r="C14650" t="s">
        <v>168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21000</v>
      </c>
      <c r="O14650">
        <v>21000</v>
      </c>
      <c r="P14650" t="s">
        <v>5</v>
      </c>
      <c r="Q14650" t="s">
        <v>13</v>
      </c>
      <c r="R14650" t="s">
        <v>169</v>
      </c>
      <c r="S14650" t="s">
        <v>170</v>
      </c>
      <c r="T14650">
        <v>13548.387096774193</v>
      </c>
      <c r="U14650">
        <v>0</v>
      </c>
      <c r="V14650">
        <v>-13548.387096774193</v>
      </c>
      <c r="W14650">
        <v>0</v>
      </c>
      <c r="X14650" t="s">
        <v>297</v>
      </c>
    </row>
    <row r="14651" spans="1:24" x14ac:dyDescent="0.35">
      <c r="A14651">
        <v>6001137312</v>
      </c>
      <c r="B14651" t="s">
        <v>168</v>
      </c>
      <c r="C14651" t="s">
        <v>168</v>
      </c>
      <c r="D14651">
        <v>0</v>
      </c>
      <c r="E14651">
        <v>0</v>
      </c>
      <c r="F14651">
        <v>37</v>
      </c>
      <c r="G14651">
        <v>1206463</v>
      </c>
      <c r="H14651">
        <v>95</v>
      </c>
      <c r="I14651">
        <v>2960000</v>
      </c>
      <c r="J14651">
        <v>0</v>
      </c>
      <c r="K14651">
        <v>0</v>
      </c>
      <c r="L14651">
        <v>38</v>
      </c>
      <c r="M14651">
        <v>1321200</v>
      </c>
      <c r="N14651">
        <v>150000</v>
      </c>
      <c r="O14651">
        <v>5637663</v>
      </c>
      <c r="P14651" t="s">
        <v>5</v>
      </c>
      <c r="Q14651" t="s">
        <v>9</v>
      </c>
      <c r="R14651" t="s">
        <v>169</v>
      </c>
      <c r="S14651" t="s">
        <v>170</v>
      </c>
      <c r="T14651">
        <v>3637201.935483871</v>
      </c>
      <c r="U14651">
        <v>1780990</v>
      </c>
      <c r="V14651">
        <v>-1856211.935483871</v>
      </c>
      <c r="W14651">
        <v>-0.51034063227972304</v>
      </c>
      <c r="X14651" t="s">
        <v>239</v>
      </c>
    </row>
    <row r="14652" spans="1:24" x14ac:dyDescent="0.35">
      <c r="A14652">
        <v>3301060691</v>
      </c>
      <c r="B14652" t="s">
        <v>168</v>
      </c>
      <c r="C14652" t="s">
        <v>168</v>
      </c>
      <c r="D14652">
        <v>0</v>
      </c>
      <c r="E14652">
        <v>0</v>
      </c>
      <c r="F14652">
        <v>68</v>
      </c>
      <c r="G14652">
        <v>2446040</v>
      </c>
      <c r="H14652">
        <v>24</v>
      </c>
      <c r="I14652">
        <v>430000</v>
      </c>
      <c r="J14652">
        <v>0</v>
      </c>
      <c r="K14652">
        <v>0</v>
      </c>
      <c r="L14652">
        <v>36</v>
      </c>
      <c r="M14652">
        <v>1319444</v>
      </c>
      <c r="N14652">
        <v>330000</v>
      </c>
      <c r="O14652">
        <v>4525484</v>
      </c>
      <c r="P14652" t="s">
        <v>5</v>
      </c>
      <c r="Q14652" t="s">
        <v>12</v>
      </c>
      <c r="R14652" t="s">
        <v>169</v>
      </c>
      <c r="S14652" t="s">
        <v>170</v>
      </c>
      <c r="T14652">
        <v>2919667.0967741935</v>
      </c>
      <c r="U14652">
        <v>3360539</v>
      </c>
      <c r="V14652">
        <v>440871.90322580654</v>
      </c>
      <c r="W14652">
        <v>0.15100074378784689</v>
      </c>
      <c r="X14652" t="s">
        <v>222</v>
      </c>
    </row>
    <row r="14653" spans="1:24" x14ac:dyDescent="0.35">
      <c r="A14653">
        <v>3301018120</v>
      </c>
      <c r="B14653" t="s">
        <v>168</v>
      </c>
      <c r="C14653" t="s">
        <v>168</v>
      </c>
      <c r="D14653">
        <v>0</v>
      </c>
      <c r="E14653">
        <v>0</v>
      </c>
      <c r="F14653">
        <v>173</v>
      </c>
      <c r="G14653">
        <v>4648315</v>
      </c>
      <c r="H14653">
        <v>111</v>
      </c>
      <c r="I14653">
        <v>2087000</v>
      </c>
      <c r="J14653">
        <v>0</v>
      </c>
      <c r="K14653">
        <v>0</v>
      </c>
      <c r="L14653">
        <v>97</v>
      </c>
      <c r="M14653">
        <v>3132800</v>
      </c>
      <c r="N14653">
        <v>14000</v>
      </c>
      <c r="O14653">
        <v>9882115</v>
      </c>
      <c r="P14653" t="s">
        <v>5</v>
      </c>
      <c r="Q14653" t="s">
        <v>9</v>
      </c>
      <c r="R14653" t="s">
        <v>169</v>
      </c>
      <c r="S14653" t="s">
        <v>170</v>
      </c>
      <c r="T14653">
        <v>6375558.064516129</v>
      </c>
      <c r="U14653">
        <v>6590588</v>
      </c>
      <c r="V14653">
        <v>215029.93548387103</v>
      </c>
      <c r="W14653">
        <v>3.372723349202067E-2</v>
      </c>
      <c r="X14653" t="s">
        <v>359</v>
      </c>
    </row>
    <row r="14654" spans="1:24" x14ac:dyDescent="0.35">
      <c r="A14654">
        <v>3300017952</v>
      </c>
      <c r="B14654" t="s">
        <v>168</v>
      </c>
      <c r="C14654" t="s">
        <v>168</v>
      </c>
      <c r="D14654">
        <v>0</v>
      </c>
      <c r="E14654">
        <v>0</v>
      </c>
      <c r="F14654">
        <v>13</v>
      </c>
      <c r="G14654">
        <v>888390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1343500</v>
      </c>
      <c r="O14654">
        <v>2231890</v>
      </c>
      <c r="P14654" t="s">
        <v>5</v>
      </c>
      <c r="Q14654" t="s">
        <v>7</v>
      </c>
      <c r="R14654" t="s">
        <v>169</v>
      </c>
      <c r="S14654" t="s">
        <v>170</v>
      </c>
      <c r="T14654">
        <v>1439929.0322580645</v>
      </c>
      <c r="U14654">
        <v>2224291</v>
      </c>
      <c r="V14654">
        <v>784361.96774193551</v>
      </c>
      <c r="W14654">
        <v>0.5447226565825376</v>
      </c>
      <c r="X14654" t="s">
        <v>394</v>
      </c>
    </row>
    <row r="14655" spans="1:24" x14ac:dyDescent="0.35">
      <c r="A14655">
        <v>3301071661</v>
      </c>
      <c r="B14655" t="s">
        <v>168</v>
      </c>
      <c r="C14655" t="s">
        <v>168</v>
      </c>
      <c r="D14655">
        <v>0</v>
      </c>
      <c r="E14655">
        <v>0</v>
      </c>
      <c r="F14655">
        <v>60</v>
      </c>
      <c r="G14655">
        <v>1767922</v>
      </c>
      <c r="H14655">
        <v>27</v>
      </c>
      <c r="I14655">
        <v>1000000</v>
      </c>
      <c r="J14655">
        <v>0</v>
      </c>
      <c r="K14655">
        <v>0</v>
      </c>
      <c r="L14655">
        <v>19</v>
      </c>
      <c r="M14655">
        <v>605600</v>
      </c>
      <c r="N14655">
        <v>30000</v>
      </c>
      <c r="O14655">
        <v>3403522</v>
      </c>
      <c r="P14655" t="s">
        <v>5</v>
      </c>
      <c r="Q14655" t="s">
        <v>14</v>
      </c>
      <c r="R14655" t="s">
        <v>169</v>
      </c>
      <c r="S14655" t="s">
        <v>170</v>
      </c>
      <c r="T14655">
        <v>2195820.6451612902</v>
      </c>
      <c r="U14655">
        <v>2558238</v>
      </c>
      <c r="V14655">
        <v>362417.35483870981</v>
      </c>
      <c r="W14655">
        <v>0.16504870542925842</v>
      </c>
      <c r="X14655" t="s">
        <v>382</v>
      </c>
    </row>
    <row r="14656" spans="1:24" x14ac:dyDescent="0.35">
      <c r="A14656">
        <v>3300017300</v>
      </c>
      <c r="B14656" t="s">
        <v>168</v>
      </c>
      <c r="C14656" t="s">
        <v>168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3</v>
      </c>
      <c r="M14656">
        <v>1507200</v>
      </c>
      <c r="N14656">
        <v>2145000</v>
      </c>
      <c r="O14656">
        <v>3652200</v>
      </c>
      <c r="P14656" t="s">
        <v>5</v>
      </c>
      <c r="Q14656" t="s">
        <v>6</v>
      </c>
      <c r="R14656" t="s">
        <v>181</v>
      </c>
      <c r="S14656" t="s">
        <v>170</v>
      </c>
      <c r="T14656">
        <v>2356258.064516129</v>
      </c>
      <c r="U14656">
        <v>0</v>
      </c>
      <c r="V14656">
        <v>-2356258.064516129</v>
      </c>
      <c r="W14656">
        <v>0</v>
      </c>
      <c r="X14656" t="s">
        <v>276</v>
      </c>
    </row>
    <row r="14657" spans="1:24" x14ac:dyDescent="0.35">
      <c r="A14657">
        <v>3300009451</v>
      </c>
      <c r="B14657" t="s">
        <v>168</v>
      </c>
      <c r="C14657" t="s">
        <v>168</v>
      </c>
      <c r="D14657">
        <v>0</v>
      </c>
      <c r="E14657">
        <v>0</v>
      </c>
      <c r="F14657">
        <v>10</v>
      </c>
      <c r="G14657">
        <v>340228</v>
      </c>
      <c r="H14657">
        <v>4</v>
      </c>
      <c r="I14657">
        <v>85000</v>
      </c>
      <c r="J14657">
        <v>0</v>
      </c>
      <c r="K14657">
        <v>0</v>
      </c>
      <c r="L14657">
        <v>23</v>
      </c>
      <c r="M14657">
        <v>1225200</v>
      </c>
      <c r="N14657">
        <v>303000</v>
      </c>
      <c r="O14657">
        <v>1953428</v>
      </c>
      <c r="P14657" t="s">
        <v>5</v>
      </c>
      <c r="Q14657" t="s">
        <v>12</v>
      </c>
      <c r="R14657" t="s">
        <v>169</v>
      </c>
      <c r="S14657" t="s">
        <v>170</v>
      </c>
      <c r="T14657">
        <v>1260276.1290322579</v>
      </c>
      <c r="U14657">
        <v>1303860</v>
      </c>
      <c r="V14657">
        <v>43583.870967742056</v>
      </c>
      <c r="W14657">
        <v>3.458279496352068E-2</v>
      </c>
      <c r="X14657" t="s">
        <v>380</v>
      </c>
    </row>
    <row r="14658" spans="1:24" x14ac:dyDescent="0.35">
      <c r="A14658">
        <v>6001295234</v>
      </c>
      <c r="B14658" t="s">
        <v>168</v>
      </c>
      <c r="C14658" t="s">
        <v>168</v>
      </c>
      <c r="D14658">
        <v>0</v>
      </c>
      <c r="E14658">
        <v>0</v>
      </c>
      <c r="F14658">
        <v>10</v>
      </c>
      <c r="G14658">
        <v>561490</v>
      </c>
      <c r="H14658">
        <v>15</v>
      </c>
      <c r="I14658">
        <v>470000</v>
      </c>
      <c r="J14658">
        <v>0</v>
      </c>
      <c r="K14658">
        <v>0</v>
      </c>
      <c r="L14658">
        <v>1</v>
      </c>
      <c r="M14658">
        <v>100000</v>
      </c>
      <c r="N14658">
        <v>928100</v>
      </c>
      <c r="O14658">
        <v>2059590</v>
      </c>
      <c r="P14658" t="s">
        <v>5</v>
      </c>
      <c r="Q14658" t="s">
        <v>7</v>
      </c>
      <c r="R14658" t="s">
        <v>169</v>
      </c>
      <c r="S14658" t="s">
        <v>170</v>
      </c>
      <c r="T14658">
        <v>1328767.7419354839</v>
      </c>
      <c r="U14658">
        <v>1739991</v>
      </c>
      <c r="V14658">
        <v>411223.25806451612</v>
      </c>
      <c r="W14658">
        <v>0.3094771532198155</v>
      </c>
      <c r="X14658" t="s">
        <v>289</v>
      </c>
    </row>
    <row r="14659" spans="1:24" x14ac:dyDescent="0.35">
      <c r="A14659">
        <v>3301024315</v>
      </c>
      <c r="B14659" t="s">
        <v>168</v>
      </c>
      <c r="C14659" t="s">
        <v>168</v>
      </c>
      <c r="D14659">
        <v>0</v>
      </c>
      <c r="E14659">
        <v>0</v>
      </c>
      <c r="F14659">
        <v>465</v>
      </c>
      <c r="G14659">
        <v>19354810</v>
      </c>
      <c r="H14659">
        <v>213</v>
      </c>
      <c r="I14659">
        <v>7180000</v>
      </c>
      <c r="J14659">
        <v>0</v>
      </c>
      <c r="K14659">
        <v>0</v>
      </c>
      <c r="L14659">
        <v>0</v>
      </c>
      <c r="M14659">
        <v>0</v>
      </c>
      <c r="N14659">
        <v>342000</v>
      </c>
      <c r="O14659">
        <v>26876810</v>
      </c>
      <c r="P14659" t="s">
        <v>5</v>
      </c>
      <c r="Q14659" t="s">
        <v>8</v>
      </c>
      <c r="R14659" t="s">
        <v>169</v>
      </c>
      <c r="S14659" t="s">
        <v>170</v>
      </c>
      <c r="T14659">
        <v>17339877.419354837</v>
      </c>
      <c r="U14659">
        <v>18197054</v>
      </c>
      <c r="V14659">
        <v>857176.58064516261</v>
      </c>
      <c r="W14659">
        <v>4.9433831619154267E-2</v>
      </c>
      <c r="X14659" t="s">
        <v>264</v>
      </c>
    </row>
    <row r="14660" spans="1:24" x14ac:dyDescent="0.35">
      <c r="A14660">
        <v>3300002325</v>
      </c>
      <c r="B14660" t="s">
        <v>168</v>
      </c>
      <c r="C14660" t="s">
        <v>168</v>
      </c>
      <c r="D14660">
        <v>0</v>
      </c>
      <c r="E14660">
        <v>0</v>
      </c>
      <c r="F14660">
        <v>22</v>
      </c>
      <c r="G14660">
        <v>637374</v>
      </c>
      <c r="H14660">
        <v>131</v>
      </c>
      <c r="I14660">
        <v>4803000</v>
      </c>
      <c r="J14660">
        <v>0</v>
      </c>
      <c r="K14660">
        <v>0</v>
      </c>
      <c r="L14660">
        <v>0</v>
      </c>
      <c r="M14660">
        <v>0</v>
      </c>
      <c r="N14660">
        <v>30000</v>
      </c>
      <c r="O14660">
        <v>5470374</v>
      </c>
      <c r="P14660" t="s">
        <v>5</v>
      </c>
      <c r="Q14660" t="s">
        <v>11</v>
      </c>
      <c r="R14660" t="s">
        <v>169</v>
      </c>
      <c r="S14660" t="s">
        <v>170</v>
      </c>
      <c r="T14660">
        <v>3529273.5483870972</v>
      </c>
      <c r="U14660">
        <v>3554184</v>
      </c>
      <c r="V14660">
        <v>24910.451612902805</v>
      </c>
      <c r="W14660">
        <v>7.0582377000181218E-3</v>
      </c>
      <c r="X14660" t="s">
        <v>298</v>
      </c>
    </row>
    <row r="14661" spans="1:24" x14ac:dyDescent="0.35">
      <c r="A14661">
        <v>3300013186</v>
      </c>
      <c r="B14661" t="s">
        <v>168</v>
      </c>
      <c r="C14661" t="s">
        <v>168</v>
      </c>
      <c r="D14661">
        <v>0</v>
      </c>
      <c r="E14661">
        <v>0</v>
      </c>
      <c r="F14661">
        <v>38</v>
      </c>
      <c r="G14661">
        <v>1532561</v>
      </c>
      <c r="H14661">
        <v>92</v>
      </c>
      <c r="I14661">
        <v>1931000</v>
      </c>
      <c r="J14661">
        <v>0</v>
      </c>
      <c r="K14661">
        <v>0</v>
      </c>
      <c r="L14661">
        <v>0</v>
      </c>
      <c r="M14661">
        <v>0</v>
      </c>
      <c r="N14661">
        <v>1276000</v>
      </c>
      <c r="O14661">
        <v>4739561</v>
      </c>
      <c r="P14661" t="s">
        <v>5</v>
      </c>
      <c r="Q14661" t="s">
        <v>16</v>
      </c>
      <c r="R14661" t="s">
        <v>169</v>
      </c>
      <c r="S14661" t="s">
        <v>170</v>
      </c>
      <c r="T14661">
        <v>3057781.2903225804</v>
      </c>
      <c r="U14661">
        <v>3117389</v>
      </c>
      <c r="V14661">
        <v>59607.709677419625</v>
      </c>
      <c r="W14661">
        <v>1.9493778010241991E-2</v>
      </c>
      <c r="X14661" t="s">
        <v>303</v>
      </c>
    </row>
    <row r="14662" spans="1:24" x14ac:dyDescent="0.35">
      <c r="A14662">
        <v>3301032985</v>
      </c>
      <c r="B14662" t="s">
        <v>168</v>
      </c>
      <c r="C14662" t="s">
        <v>168</v>
      </c>
      <c r="D14662">
        <v>0</v>
      </c>
      <c r="E14662">
        <v>0</v>
      </c>
      <c r="F14662">
        <v>82</v>
      </c>
      <c r="G14662">
        <v>3274387</v>
      </c>
      <c r="H14662">
        <v>67</v>
      </c>
      <c r="I14662">
        <v>1960000</v>
      </c>
      <c r="J14662">
        <v>0</v>
      </c>
      <c r="K14662">
        <v>0</v>
      </c>
      <c r="L14662">
        <v>0</v>
      </c>
      <c r="M14662">
        <v>0</v>
      </c>
      <c r="N14662">
        <v>649500</v>
      </c>
      <c r="O14662">
        <v>5883887</v>
      </c>
      <c r="P14662" t="s">
        <v>5</v>
      </c>
      <c r="Q14662" t="s">
        <v>17</v>
      </c>
      <c r="R14662" t="s">
        <v>169</v>
      </c>
      <c r="S14662" t="s">
        <v>170</v>
      </c>
      <c r="T14662">
        <v>3796056.1290322579</v>
      </c>
      <c r="U14662">
        <v>3130343</v>
      </c>
      <c r="V14662">
        <v>-665713.12903225794</v>
      </c>
      <c r="W14662">
        <v>-0.17536967484249777</v>
      </c>
      <c r="X14662" t="s">
        <v>286</v>
      </c>
    </row>
    <row r="14663" spans="1:24" x14ac:dyDescent="0.35">
      <c r="A14663">
        <v>3301014130</v>
      </c>
      <c r="B14663" t="s">
        <v>168</v>
      </c>
      <c r="C14663" t="s">
        <v>168</v>
      </c>
      <c r="D14663">
        <v>0</v>
      </c>
      <c r="E14663">
        <v>0</v>
      </c>
      <c r="F14663">
        <v>175</v>
      </c>
      <c r="G14663">
        <v>5605326</v>
      </c>
      <c r="H14663">
        <v>104</v>
      </c>
      <c r="I14663">
        <v>2140000</v>
      </c>
      <c r="J14663">
        <v>0</v>
      </c>
      <c r="K14663">
        <v>0</v>
      </c>
      <c r="L14663">
        <v>8</v>
      </c>
      <c r="M14663">
        <v>329200</v>
      </c>
      <c r="N14663">
        <v>1689000</v>
      </c>
      <c r="O14663">
        <v>9763526</v>
      </c>
      <c r="P14663" t="s">
        <v>5</v>
      </c>
      <c r="Q14663" t="s">
        <v>17</v>
      </c>
      <c r="R14663" t="s">
        <v>169</v>
      </c>
      <c r="S14663" t="s">
        <v>170</v>
      </c>
      <c r="T14663">
        <v>6299049.0322580645</v>
      </c>
      <c r="U14663">
        <v>5191110</v>
      </c>
      <c r="V14663">
        <v>-1107939.0322580645</v>
      </c>
      <c r="W14663">
        <v>-0.17588988855050935</v>
      </c>
      <c r="X14663" t="s">
        <v>293</v>
      </c>
    </row>
    <row r="14664" spans="1:24" x14ac:dyDescent="0.35">
      <c r="A14664">
        <v>3301037600</v>
      </c>
      <c r="B14664" t="s">
        <v>168</v>
      </c>
      <c r="C14664" t="s">
        <v>168</v>
      </c>
      <c r="D14664">
        <v>0</v>
      </c>
      <c r="E14664">
        <v>0</v>
      </c>
      <c r="F14664">
        <v>9</v>
      </c>
      <c r="G14664">
        <v>332722</v>
      </c>
      <c r="H14664">
        <v>21</v>
      </c>
      <c r="I14664">
        <v>685000</v>
      </c>
      <c r="J14664">
        <v>0</v>
      </c>
      <c r="K14664">
        <v>0</v>
      </c>
      <c r="L14664">
        <v>18</v>
      </c>
      <c r="M14664">
        <v>703200</v>
      </c>
      <c r="N14664">
        <v>1671500</v>
      </c>
      <c r="O14664">
        <v>3392422</v>
      </c>
      <c r="P14664" t="s">
        <v>5</v>
      </c>
      <c r="Q14664" t="s">
        <v>16</v>
      </c>
      <c r="R14664" t="s">
        <v>169</v>
      </c>
      <c r="S14664" t="s">
        <v>170</v>
      </c>
      <c r="T14664">
        <v>2188659.3548387098</v>
      </c>
      <c r="U14664">
        <v>3230849</v>
      </c>
      <c r="V14664">
        <v>1042189.6451612902</v>
      </c>
      <c r="W14664">
        <v>0.47617718255570796</v>
      </c>
      <c r="X14664" t="s">
        <v>303</v>
      </c>
    </row>
    <row r="14665" spans="1:24" x14ac:dyDescent="0.35">
      <c r="A14665">
        <v>3301036917</v>
      </c>
      <c r="B14665" t="s">
        <v>168</v>
      </c>
      <c r="C14665" t="s">
        <v>168</v>
      </c>
      <c r="D14665">
        <v>0</v>
      </c>
      <c r="E14665">
        <v>0</v>
      </c>
      <c r="F14665">
        <v>17</v>
      </c>
      <c r="G14665">
        <v>519146</v>
      </c>
      <c r="H14665">
        <v>1</v>
      </c>
      <c r="I14665">
        <v>50000</v>
      </c>
      <c r="J14665">
        <v>0</v>
      </c>
      <c r="K14665">
        <v>0</v>
      </c>
      <c r="L14665">
        <v>0</v>
      </c>
      <c r="M14665">
        <v>0</v>
      </c>
      <c r="N14665">
        <v>854900</v>
      </c>
      <c r="O14665">
        <v>1424046</v>
      </c>
      <c r="P14665" t="s">
        <v>5</v>
      </c>
      <c r="Q14665" t="s">
        <v>17</v>
      </c>
      <c r="R14665" t="s">
        <v>169</v>
      </c>
      <c r="S14665" t="s">
        <v>170</v>
      </c>
      <c r="T14665">
        <v>918739.3548387097</v>
      </c>
      <c r="U14665">
        <v>572197</v>
      </c>
      <c r="V14665">
        <v>-346542.3548387097</v>
      </c>
      <c r="W14665">
        <v>-0.37719332802451611</v>
      </c>
      <c r="X14665" t="s">
        <v>244</v>
      </c>
    </row>
    <row r="14666" spans="1:24" x14ac:dyDescent="0.35">
      <c r="A14666">
        <v>3300025218</v>
      </c>
      <c r="B14666" t="s">
        <v>168</v>
      </c>
      <c r="C14666" t="s">
        <v>168</v>
      </c>
      <c r="D14666">
        <v>0</v>
      </c>
      <c r="E14666">
        <v>0</v>
      </c>
      <c r="F14666">
        <v>28</v>
      </c>
      <c r="G14666">
        <v>1173632</v>
      </c>
      <c r="H14666">
        <v>5</v>
      </c>
      <c r="I14666">
        <v>230000</v>
      </c>
      <c r="J14666">
        <v>0</v>
      </c>
      <c r="K14666">
        <v>0</v>
      </c>
      <c r="L14666">
        <v>0</v>
      </c>
      <c r="M14666">
        <v>0</v>
      </c>
      <c r="N14666">
        <v>657600</v>
      </c>
      <c r="O14666">
        <v>2061232</v>
      </c>
      <c r="P14666" t="s">
        <v>5</v>
      </c>
      <c r="Q14666" t="s">
        <v>6</v>
      </c>
      <c r="R14666" t="s">
        <v>169</v>
      </c>
      <c r="S14666" t="s">
        <v>170</v>
      </c>
      <c r="T14666">
        <v>1329827.0967741937</v>
      </c>
      <c r="U14666">
        <v>1492251</v>
      </c>
      <c r="V14666">
        <v>162423.90322580631</v>
      </c>
      <c r="W14666">
        <v>0.12213911388916898</v>
      </c>
      <c r="X14666" t="s">
        <v>371</v>
      </c>
    </row>
    <row r="14667" spans="1:24" x14ac:dyDescent="0.35">
      <c r="A14667">
        <v>3301051931</v>
      </c>
      <c r="B14667" t="s">
        <v>168</v>
      </c>
      <c r="C14667" t="s">
        <v>168</v>
      </c>
      <c r="D14667">
        <v>0</v>
      </c>
      <c r="E14667">
        <v>0</v>
      </c>
      <c r="F14667">
        <v>115</v>
      </c>
      <c r="G14667">
        <v>4161654</v>
      </c>
      <c r="H14667">
        <v>128</v>
      </c>
      <c r="I14667">
        <v>4955000</v>
      </c>
      <c r="J14667">
        <v>0</v>
      </c>
      <c r="K14667">
        <v>0</v>
      </c>
      <c r="L14667">
        <v>0</v>
      </c>
      <c r="M14667">
        <v>0</v>
      </c>
      <c r="N14667">
        <v>165000</v>
      </c>
      <c r="O14667">
        <v>9281654</v>
      </c>
      <c r="P14667" t="s">
        <v>5</v>
      </c>
      <c r="Q14667" t="s">
        <v>10</v>
      </c>
      <c r="R14667" t="s">
        <v>169</v>
      </c>
      <c r="S14667" t="s">
        <v>170</v>
      </c>
      <c r="T14667">
        <v>5988163.8709677421</v>
      </c>
      <c r="U14667">
        <v>6378103</v>
      </c>
      <c r="V14667">
        <v>389939.12903225794</v>
      </c>
      <c r="W14667">
        <v>6.511831296447812E-2</v>
      </c>
      <c r="X14667" t="s">
        <v>223</v>
      </c>
    </row>
    <row r="14668" spans="1:24" x14ac:dyDescent="0.35">
      <c r="A14668">
        <v>3301027618</v>
      </c>
      <c r="B14668" t="s">
        <v>168</v>
      </c>
      <c r="C14668" t="s">
        <v>168</v>
      </c>
      <c r="D14668">
        <v>0</v>
      </c>
      <c r="E14668">
        <v>0</v>
      </c>
      <c r="F14668">
        <v>111</v>
      </c>
      <c r="G14668">
        <v>4130038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844100</v>
      </c>
      <c r="O14668">
        <v>4974138</v>
      </c>
      <c r="P14668" t="s">
        <v>5</v>
      </c>
      <c r="Q14668" t="s">
        <v>6</v>
      </c>
      <c r="R14668" t="s">
        <v>169</v>
      </c>
      <c r="S14668" t="s">
        <v>170</v>
      </c>
      <c r="T14668">
        <v>3209121.2903225804</v>
      </c>
      <c r="U14668">
        <v>2807961</v>
      </c>
      <c r="V14668">
        <v>-401160.29032258037</v>
      </c>
      <c r="W14668">
        <v>-0.12500627244358709</v>
      </c>
      <c r="X14668" t="s">
        <v>259</v>
      </c>
    </row>
    <row r="14669" spans="1:24" x14ac:dyDescent="0.35">
      <c r="A14669">
        <v>3301069946</v>
      </c>
      <c r="B14669" t="s">
        <v>168</v>
      </c>
      <c r="C14669" t="s">
        <v>168</v>
      </c>
      <c r="D14669">
        <v>0</v>
      </c>
      <c r="E14669">
        <v>0</v>
      </c>
      <c r="F14669">
        <v>4</v>
      </c>
      <c r="G14669">
        <v>153296</v>
      </c>
      <c r="H14669">
        <v>2</v>
      </c>
      <c r="I14669">
        <v>20000</v>
      </c>
      <c r="J14669">
        <v>0</v>
      </c>
      <c r="K14669">
        <v>0</v>
      </c>
      <c r="L14669">
        <v>0</v>
      </c>
      <c r="M14669">
        <v>0</v>
      </c>
      <c r="N14669">
        <v>391500</v>
      </c>
      <c r="O14669">
        <v>564796</v>
      </c>
      <c r="P14669" t="s">
        <v>5</v>
      </c>
      <c r="Q14669" t="s">
        <v>7</v>
      </c>
      <c r="R14669" t="s">
        <v>169</v>
      </c>
      <c r="S14669" t="s">
        <v>170</v>
      </c>
      <c r="T14669">
        <v>364384.51612903224</v>
      </c>
      <c r="U14669">
        <v>750190</v>
      </c>
      <c r="V14669">
        <v>385805.48387096776</v>
      </c>
      <c r="W14669">
        <v>1.0587867123704844</v>
      </c>
      <c r="X14669" t="s">
        <v>305</v>
      </c>
    </row>
    <row r="14670" spans="1:24" x14ac:dyDescent="0.35">
      <c r="A14670">
        <v>3301065220</v>
      </c>
      <c r="B14670" t="s">
        <v>168</v>
      </c>
      <c r="C14670" t="s">
        <v>168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2879600</v>
      </c>
      <c r="O14670">
        <v>2879600</v>
      </c>
      <c r="P14670" t="s">
        <v>5</v>
      </c>
      <c r="Q14670" t="s">
        <v>16</v>
      </c>
      <c r="R14670" t="s">
        <v>169</v>
      </c>
      <c r="S14670" t="s">
        <v>170</v>
      </c>
      <c r="T14670">
        <v>1857806.4516129033</v>
      </c>
      <c r="U14670">
        <v>0</v>
      </c>
      <c r="V14670">
        <v>-1857806.4516129033</v>
      </c>
      <c r="W14670">
        <v>0</v>
      </c>
      <c r="X14670" t="s">
        <v>265</v>
      </c>
    </row>
    <row r="14671" spans="1:24" x14ac:dyDescent="0.35">
      <c r="A14671">
        <v>3300010769</v>
      </c>
      <c r="B14671" t="s">
        <v>168</v>
      </c>
      <c r="C14671" t="s">
        <v>168</v>
      </c>
      <c r="D14671">
        <v>0</v>
      </c>
      <c r="E14671">
        <v>0</v>
      </c>
      <c r="F14671">
        <v>3</v>
      </c>
      <c r="G14671">
        <v>184347</v>
      </c>
      <c r="H14671">
        <v>0</v>
      </c>
      <c r="I14671">
        <v>0</v>
      </c>
      <c r="J14671">
        <v>0</v>
      </c>
      <c r="K14671">
        <v>0</v>
      </c>
      <c r="L14671">
        <v>4</v>
      </c>
      <c r="M14671">
        <v>299600</v>
      </c>
      <c r="N14671">
        <v>330000</v>
      </c>
      <c r="O14671">
        <v>813947</v>
      </c>
      <c r="P14671" t="s">
        <v>5</v>
      </c>
      <c r="Q14671" t="s">
        <v>12</v>
      </c>
      <c r="R14671" t="s">
        <v>169</v>
      </c>
      <c r="S14671" t="s">
        <v>170</v>
      </c>
      <c r="T14671">
        <v>525127.09677419357</v>
      </c>
      <c r="U14671">
        <v>666249</v>
      </c>
      <c r="V14671">
        <v>141121.90322580643</v>
      </c>
      <c r="W14671">
        <v>0.26873856651600159</v>
      </c>
      <c r="X14671" t="s">
        <v>301</v>
      </c>
    </row>
    <row r="14672" spans="1:24" x14ac:dyDescent="0.35">
      <c r="A14672">
        <v>3301070644</v>
      </c>
      <c r="B14672" t="s">
        <v>168</v>
      </c>
      <c r="C14672" t="s">
        <v>168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1207500</v>
      </c>
      <c r="O14672">
        <v>1207500</v>
      </c>
      <c r="P14672" t="s">
        <v>5</v>
      </c>
      <c r="Q14672" t="s">
        <v>6</v>
      </c>
      <c r="R14672" t="s">
        <v>181</v>
      </c>
      <c r="S14672" t="s">
        <v>170</v>
      </c>
      <c r="T14672">
        <v>779032.25806451612</v>
      </c>
      <c r="U14672">
        <v>1668600</v>
      </c>
      <c r="V14672">
        <v>889567.74193548388</v>
      </c>
      <c r="W14672">
        <v>1.1418881987577638</v>
      </c>
      <c r="X14672" t="s">
        <v>342</v>
      </c>
    </row>
    <row r="14673" spans="1:24" x14ac:dyDescent="0.35">
      <c r="A14673">
        <v>3300020689</v>
      </c>
      <c r="B14673" t="s">
        <v>168</v>
      </c>
      <c r="C14673" t="s">
        <v>168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1031100</v>
      </c>
      <c r="O14673">
        <v>1031100</v>
      </c>
      <c r="P14673" t="s">
        <v>5</v>
      </c>
      <c r="Q14673" t="s">
        <v>8</v>
      </c>
      <c r="R14673" t="s">
        <v>169</v>
      </c>
      <c r="S14673" t="s">
        <v>170</v>
      </c>
      <c r="T14673">
        <v>665225.80645161285</v>
      </c>
      <c r="U14673">
        <v>1301100</v>
      </c>
      <c r="V14673">
        <v>635874.19354838715</v>
      </c>
      <c r="W14673">
        <v>0.95587721850450991</v>
      </c>
      <c r="X14673" t="s">
        <v>418</v>
      </c>
    </row>
    <row r="14674" spans="1:24" x14ac:dyDescent="0.35">
      <c r="A14674">
        <v>3300013950</v>
      </c>
      <c r="B14674" t="s">
        <v>168</v>
      </c>
      <c r="C14674" t="s">
        <v>168</v>
      </c>
      <c r="D14674">
        <v>0</v>
      </c>
      <c r="E14674">
        <v>0</v>
      </c>
      <c r="F14674">
        <v>130</v>
      </c>
      <c r="G14674">
        <v>5536479</v>
      </c>
      <c r="H14674">
        <v>5</v>
      </c>
      <c r="I14674">
        <v>525000</v>
      </c>
      <c r="J14674">
        <v>0</v>
      </c>
      <c r="K14674">
        <v>0</v>
      </c>
      <c r="L14674">
        <v>1</v>
      </c>
      <c r="M14674">
        <v>22400</v>
      </c>
      <c r="N14674">
        <v>1034000</v>
      </c>
      <c r="O14674">
        <v>7117879</v>
      </c>
      <c r="P14674" t="s">
        <v>5</v>
      </c>
      <c r="Q14674" t="s">
        <v>7</v>
      </c>
      <c r="R14674" t="s">
        <v>169</v>
      </c>
      <c r="S14674" t="s">
        <v>170</v>
      </c>
      <c r="T14674">
        <v>4592180</v>
      </c>
      <c r="U14674">
        <v>4289233</v>
      </c>
      <c r="V14674">
        <v>-302947</v>
      </c>
      <c r="W14674">
        <v>-6.5970192806031114E-2</v>
      </c>
      <c r="X14674" t="s">
        <v>299</v>
      </c>
    </row>
    <row r="14675" spans="1:24" x14ac:dyDescent="0.35">
      <c r="A14675">
        <v>3301031001</v>
      </c>
      <c r="B14675" t="s">
        <v>168</v>
      </c>
      <c r="C14675" t="s">
        <v>168</v>
      </c>
      <c r="D14675">
        <v>0</v>
      </c>
      <c r="E14675">
        <v>0</v>
      </c>
      <c r="F14675">
        <v>16</v>
      </c>
      <c r="G14675">
        <v>823048</v>
      </c>
      <c r="H14675">
        <v>10</v>
      </c>
      <c r="I14675">
        <v>155000</v>
      </c>
      <c r="J14675">
        <v>0</v>
      </c>
      <c r="K14675">
        <v>0</v>
      </c>
      <c r="L14675">
        <v>7</v>
      </c>
      <c r="M14675">
        <v>536800</v>
      </c>
      <c r="N14675">
        <v>1108500</v>
      </c>
      <c r="O14675">
        <v>2623348</v>
      </c>
      <c r="P14675" t="s">
        <v>5</v>
      </c>
      <c r="Q14675" t="s">
        <v>17</v>
      </c>
      <c r="R14675" t="s">
        <v>169</v>
      </c>
      <c r="S14675" t="s">
        <v>170</v>
      </c>
      <c r="T14675">
        <v>1692482.5806451612</v>
      </c>
      <c r="U14675">
        <v>1391148</v>
      </c>
      <c r="V14675">
        <v>-301334.58064516122</v>
      </c>
      <c r="W14675">
        <v>-0.1780429435972658</v>
      </c>
      <c r="X14675" t="s">
        <v>291</v>
      </c>
    </row>
    <row r="14676" spans="1:24" x14ac:dyDescent="0.35">
      <c r="A14676">
        <v>3301054716</v>
      </c>
      <c r="B14676" t="s">
        <v>168</v>
      </c>
      <c r="C14676" t="s">
        <v>168</v>
      </c>
      <c r="D14676">
        <v>0</v>
      </c>
      <c r="E14676">
        <v>0</v>
      </c>
      <c r="F14676">
        <v>118</v>
      </c>
      <c r="G14676">
        <v>3656821</v>
      </c>
      <c r="H14676">
        <v>118</v>
      </c>
      <c r="I14676">
        <v>3620000</v>
      </c>
      <c r="J14676">
        <v>0</v>
      </c>
      <c r="K14676">
        <v>0</v>
      </c>
      <c r="L14676">
        <v>87</v>
      </c>
      <c r="M14676">
        <v>3398800</v>
      </c>
      <c r="N14676">
        <v>150000</v>
      </c>
      <c r="O14676">
        <v>10825621</v>
      </c>
      <c r="P14676" t="s">
        <v>5</v>
      </c>
      <c r="Q14676" t="s">
        <v>10</v>
      </c>
      <c r="R14676" t="s">
        <v>169</v>
      </c>
      <c r="S14676" t="s">
        <v>170</v>
      </c>
      <c r="T14676">
        <v>6984271.6129032252</v>
      </c>
      <c r="U14676">
        <v>7003212</v>
      </c>
      <c r="V14676">
        <v>18940.387096774764</v>
      </c>
      <c r="W14676">
        <v>2.7118629037541364E-3</v>
      </c>
      <c r="X14676" t="s">
        <v>379</v>
      </c>
    </row>
    <row r="14677" spans="1:24" x14ac:dyDescent="0.35">
      <c r="A14677">
        <v>3301046400</v>
      </c>
      <c r="B14677" t="s">
        <v>168</v>
      </c>
      <c r="C14677" t="s">
        <v>168</v>
      </c>
      <c r="D14677">
        <v>0</v>
      </c>
      <c r="E14677">
        <v>0</v>
      </c>
      <c r="F14677">
        <v>9</v>
      </c>
      <c r="G14677">
        <v>333399</v>
      </c>
      <c r="H14677">
        <v>2</v>
      </c>
      <c r="I14677">
        <v>15000</v>
      </c>
      <c r="J14677">
        <v>0</v>
      </c>
      <c r="K14677">
        <v>0</v>
      </c>
      <c r="L14677">
        <v>4</v>
      </c>
      <c r="M14677">
        <v>169600</v>
      </c>
      <c r="N14677">
        <v>352500</v>
      </c>
      <c r="O14677">
        <v>870499</v>
      </c>
      <c r="P14677" t="s">
        <v>5</v>
      </c>
      <c r="Q14677" t="s">
        <v>17</v>
      </c>
      <c r="R14677" t="s">
        <v>169</v>
      </c>
      <c r="S14677" t="s">
        <v>170</v>
      </c>
      <c r="T14677">
        <v>561612.25806451612</v>
      </c>
      <c r="U14677">
        <v>0</v>
      </c>
      <c r="V14677">
        <v>-561612.25806451612</v>
      </c>
      <c r="W14677">
        <v>0</v>
      </c>
      <c r="X14677" t="s">
        <v>311</v>
      </c>
    </row>
    <row r="14678" spans="1:24" x14ac:dyDescent="0.35">
      <c r="A14678">
        <v>3300008985</v>
      </c>
      <c r="B14678" t="s">
        <v>168</v>
      </c>
      <c r="C14678" t="s">
        <v>168</v>
      </c>
      <c r="D14678">
        <v>0</v>
      </c>
      <c r="E14678">
        <v>0</v>
      </c>
      <c r="F14678">
        <v>270</v>
      </c>
      <c r="G14678">
        <v>9179163</v>
      </c>
      <c r="H14678">
        <v>121</v>
      </c>
      <c r="I14678">
        <v>3497000</v>
      </c>
      <c r="J14678">
        <v>360</v>
      </c>
      <c r="K14678">
        <v>4797000</v>
      </c>
      <c r="L14678">
        <v>21</v>
      </c>
      <c r="M14678">
        <v>680400</v>
      </c>
      <c r="N14678">
        <v>5318000</v>
      </c>
      <c r="O14678">
        <v>23471563</v>
      </c>
      <c r="P14678" t="s">
        <v>5</v>
      </c>
      <c r="Q14678" t="s">
        <v>16</v>
      </c>
      <c r="R14678" t="s">
        <v>169</v>
      </c>
      <c r="S14678" t="s">
        <v>170</v>
      </c>
      <c r="T14678">
        <v>15142943.870967742</v>
      </c>
      <c r="U14678">
        <v>12688672</v>
      </c>
      <c r="V14678">
        <v>-2454271.8709677421</v>
      </c>
      <c r="W14678">
        <v>-0.16207362926789326</v>
      </c>
      <c r="X14678" t="s">
        <v>312</v>
      </c>
    </row>
    <row r="14679" spans="1:24" x14ac:dyDescent="0.35">
      <c r="A14679">
        <v>3301049238</v>
      </c>
      <c r="B14679" t="s">
        <v>168</v>
      </c>
      <c r="C14679" t="s">
        <v>168</v>
      </c>
      <c r="D14679">
        <v>0</v>
      </c>
      <c r="E14679">
        <v>0</v>
      </c>
      <c r="F14679">
        <v>40</v>
      </c>
      <c r="G14679">
        <v>1716214</v>
      </c>
      <c r="H14679">
        <v>10</v>
      </c>
      <c r="I14679">
        <v>255000</v>
      </c>
      <c r="J14679">
        <v>0</v>
      </c>
      <c r="K14679">
        <v>0</v>
      </c>
      <c r="L14679">
        <v>0</v>
      </c>
      <c r="M14679">
        <v>0</v>
      </c>
      <c r="N14679">
        <v>492000</v>
      </c>
      <c r="O14679">
        <v>2463214</v>
      </c>
      <c r="P14679" t="s">
        <v>5</v>
      </c>
      <c r="Q14679" t="s">
        <v>12</v>
      </c>
      <c r="R14679" t="s">
        <v>169</v>
      </c>
      <c r="S14679" t="s">
        <v>170</v>
      </c>
      <c r="T14679">
        <v>1589170.3225806451</v>
      </c>
      <c r="U14679">
        <v>798843</v>
      </c>
      <c r="V14679">
        <v>-790327.32258064509</v>
      </c>
      <c r="W14679">
        <v>-0.4973207159426668</v>
      </c>
      <c r="X14679" t="s">
        <v>354</v>
      </c>
    </row>
    <row r="14680" spans="1:24" x14ac:dyDescent="0.35">
      <c r="A14680">
        <v>6001121073</v>
      </c>
      <c r="B14680" t="s">
        <v>168</v>
      </c>
      <c r="C14680" t="s">
        <v>168</v>
      </c>
      <c r="D14680">
        <v>0</v>
      </c>
      <c r="E14680">
        <v>0</v>
      </c>
      <c r="F14680">
        <v>22</v>
      </c>
      <c r="G14680">
        <v>787650</v>
      </c>
      <c r="H14680">
        <v>44</v>
      </c>
      <c r="I14680">
        <v>1033000</v>
      </c>
      <c r="J14680">
        <v>0</v>
      </c>
      <c r="K14680">
        <v>0</v>
      </c>
      <c r="L14680">
        <v>1</v>
      </c>
      <c r="M14680">
        <v>22400</v>
      </c>
      <c r="N14680">
        <v>1401000</v>
      </c>
      <c r="O14680">
        <v>3244050</v>
      </c>
      <c r="P14680" t="s">
        <v>5</v>
      </c>
      <c r="Q14680" t="s">
        <v>17</v>
      </c>
      <c r="R14680" t="s">
        <v>169</v>
      </c>
      <c r="S14680" t="s">
        <v>170</v>
      </c>
      <c r="T14680">
        <v>2092935.4838709678</v>
      </c>
      <c r="U14680">
        <v>1817148</v>
      </c>
      <c r="V14680">
        <v>-275787.48387096776</v>
      </c>
      <c r="W14680">
        <v>-0.1317706570490591</v>
      </c>
      <c r="X14680" t="s">
        <v>244</v>
      </c>
    </row>
    <row r="14681" spans="1:24" x14ac:dyDescent="0.35">
      <c r="A14681">
        <v>3300025028</v>
      </c>
      <c r="B14681" t="s">
        <v>168</v>
      </c>
      <c r="C14681" t="s">
        <v>168</v>
      </c>
      <c r="D14681">
        <v>0</v>
      </c>
      <c r="E14681">
        <v>0</v>
      </c>
      <c r="F14681">
        <v>4</v>
      </c>
      <c r="G14681">
        <v>174496</v>
      </c>
      <c r="H14681">
        <v>3</v>
      </c>
      <c r="I14681">
        <v>139000</v>
      </c>
      <c r="J14681">
        <v>0</v>
      </c>
      <c r="K14681">
        <v>0</v>
      </c>
      <c r="L14681">
        <v>0</v>
      </c>
      <c r="M14681">
        <v>0</v>
      </c>
      <c r="N14681">
        <v>60000</v>
      </c>
      <c r="O14681">
        <v>373496</v>
      </c>
      <c r="P14681" t="s">
        <v>5</v>
      </c>
      <c r="Q14681" t="s">
        <v>15</v>
      </c>
      <c r="R14681" t="s">
        <v>169</v>
      </c>
      <c r="S14681" t="s">
        <v>170</v>
      </c>
      <c r="T14681">
        <v>240965.16129032258</v>
      </c>
      <c r="U14681">
        <v>150000</v>
      </c>
      <c r="V14681">
        <v>-90965.161290322576</v>
      </c>
      <c r="W14681">
        <v>-0.37750337353010477</v>
      </c>
      <c r="X14681" t="s">
        <v>190</v>
      </c>
    </row>
    <row r="14682" spans="1:24" x14ac:dyDescent="0.35">
      <c r="A14682">
        <v>6001124345</v>
      </c>
      <c r="B14682" t="s">
        <v>168</v>
      </c>
      <c r="C14682" t="s">
        <v>168</v>
      </c>
      <c r="D14682">
        <v>0</v>
      </c>
      <c r="E14682">
        <v>0</v>
      </c>
      <c r="F14682">
        <v>11</v>
      </c>
      <c r="G14682">
        <v>230786</v>
      </c>
      <c r="H14682">
        <v>2</v>
      </c>
      <c r="I14682">
        <v>125000</v>
      </c>
      <c r="J14682">
        <v>1</v>
      </c>
      <c r="K14682">
        <v>43199</v>
      </c>
      <c r="L14682">
        <v>7</v>
      </c>
      <c r="M14682">
        <v>6752300</v>
      </c>
      <c r="N14682">
        <v>160000</v>
      </c>
      <c r="O14682">
        <v>7311285</v>
      </c>
      <c r="P14682" t="s">
        <v>5</v>
      </c>
      <c r="Q14682" t="s">
        <v>11</v>
      </c>
      <c r="R14682" t="s">
        <v>169</v>
      </c>
      <c r="S14682" t="s">
        <v>170</v>
      </c>
      <c r="T14682">
        <v>4716958.064516129</v>
      </c>
      <c r="U14682">
        <v>7881851</v>
      </c>
      <c r="V14682">
        <v>3164892.935483871</v>
      </c>
      <c r="W14682">
        <v>0.67096058353627308</v>
      </c>
      <c r="X14682" t="s">
        <v>385</v>
      </c>
    </row>
    <row r="14683" spans="1:24" x14ac:dyDescent="0.35">
      <c r="A14683">
        <v>3301074032</v>
      </c>
      <c r="B14683" t="s">
        <v>168</v>
      </c>
      <c r="C14683" t="s">
        <v>168</v>
      </c>
      <c r="D14683">
        <v>0</v>
      </c>
      <c r="E14683">
        <v>0</v>
      </c>
      <c r="F14683">
        <v>1</v>
      </c>
      <c r="G14683">
        <v>25700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1192000</v>
      </c>
      <c r="O14683">
        <v>1217700</v>
      </c>
      <c r="P14683" t="s">
        <v>5</v>
      </c>
      <c r="Q14683" t="s">
        <v>12</v>
      </c>
      <c r="R14683" t="s">
        <v>169</v>
      </c>
      <c r="S14683" t="s">
        <v>170</v>
      </c>
      <c r="T14683">
        <v>785612.90322580654</v>
      </c>
      <c r="U14683">
        <v>450000</v>
      </c>
      <c r="V14683">
        <v>-335612.90322580654</v>
      </c>
      <c r="W14683">
        <v>-0.42719881744271992</v>
      </c>
      <c r="X14683" t="s">
        <v>398</v>
      </c>
    </row>
    <row r="14684" spans="1:24" x14ac:dyDescent="0.35">
      <c r="A14684">
        <v>3301002506</v>
      </c>
      <c r="B14684" t="s">
        <v>168</v>
      </c>
      <c r="C14684" t="s">
        <v>168</v>
      </c>
      <c r="D14684">
        <v>0</v>
      </c>
      <c r="E14684">
        <v>0</v>
      </c>
      <c r="F14684">
        <v>128</v>
      </c>
      <c r="G14684">
        <v>3488595</v>
      </c>
      <c r="H14684">
        <v>161</v>
      </c>
      <c r="I14684">
        <v>4520000</v>
      </c>
      <c r="J14684">
        <v>0</v>
      </c>
      <c r="K14684">
        <v>0</v>
      </c>
      <c r="L14684">
        <v>52</v>
      </c>
      <c r="M14684">
        <v>1924800</v>
      </c>
      <c r="N14684">
        <v>44000</v>
      </c>
      <c r="O14684">
        <v>9977395</v>
      </c>
      <c r="P14684" t="s">
        <v>5</v>
      </c>
      <c r="Q14684" t="s">
        <v>9</v>
      </c>
      <c r="R14684" t="s">
        <v>169</v>
      </c>
      <c r="S14684" t="s">
        <v>170</v>
      </c>
      <c r="T14684">
        <v>6437029.0322580645</v>
      </c>
      <c r="U14684">
        <v>5534133</v>
      </c>
      <c r="V14684">
        <v>-902896.03225806449</v>
      </c>
      <c r="W14684">
        <v>-0.14026595619397653</v>
      </c>
      <c r="X14684" t="s">
        <v>224</v>
      </c>
    </row>
    <row r="14685" spans="1:24" x14ac:dyDescent="0.35">
      <c r="A14685">
        <v>3300015774</v>
      </c>
      <c r="B14685" t="s">
        <v>168</v>
      </c>
      <c r="C14685" t="s">
        <v>168</v>
      </c>
      <c r="D14685">
        <v>0</v>
      </c>
      <c r="E14685">
        <v>0</v>
      </c>
      <c r="F14685">
        <v>268</v>
      </c>
      <c r="G14685">
        <v>10791532</v>
      </c>
      <c r="H14685">
        <v>1</v>
      </c>
      <c r="I14685">
        <v>5000</v>
      </c>
      <c r="J14685">
        <v>0</v>
      </c>
      <c r="K14685">
        <v>0</v>
      </c>
      <c r="L14685">
        <v>1</v>
      </c>
      <c r="M14685">
        <v>22400</v>
      </c>
      <c r="N14685">
        <v>851500</v>
      </c>
      <c r="O14685">
        <v>11670432</v>
      </c>
      <c r="P14685" t="s">
        <v>5</v>
      </c>
      <c r="Q14685" t="s">
        <v>7</v>
      </c>
      <c r="R14685" t="s">
        <v>169</v>
      </c>
      <c r="S14685" t="s">
        <v>170</v>
      </c>
      <c r="T14685">
        <v>7529310.9677419355</v>
      </c>
      <c r="U14685">
        <v>8909953</v>
      </c>
      <c r="V14685">
        <v>1380642.0322580645</v>
      </c>
      <c r="W14685">
        <v>0.18336897468748381</v>
      </c>
      <c r="X14685" t="s">
        <v>225</v>
      </c>
    </row>
    <row r="14686" spans="1:24" x14ac:dyDescent="0.35">
      <c r="A14686">
        <v>3301072431</v>
      </c>
      <c r="B14686" t="s">
        <v>168</v>
      </c>
      <c r="C14686" t="s">
        <v>168</v>
      </c>
      <c r="D14686">
        <v>0</v>
      </c>
      <c r="E14686">
        <v>0</v>
      </c>
      <c r="F14686">
        <v>4</v>
      </c>
      <c r="G14686">
        <v>173996</v>
      </c>
      <c r="H14686">
        <v>12</v>
      </c>
      <c r="I14686">
        <v>525000</v>
      </c>
      <c r="J14686">
        <v>0</v>
      </c>
      <c r="K14686">
        <v>0</v>
      </c>
      <c r="L14686">
        <v>3</v>
      </c>
      <c r="M14686">
        <v>157200</v>
      </c>
      <c r="N14686">
        <v>150000</v>
      </c>
      <c r="O14686">
        <v>1006196</v>
      </c>
      <c r="P14686" t="s">
        <v>5</v>
      </c>
      <c r="Q14686" t="s">
        <v>10</v>
      </c>
      <c r="R14686" t="s">
        <v>181</v>
      </c>
      <c r="S14686" t="s">
        <v>170</v>
      </c>
      <c r="T14686">
        <v>649158.70967741928</v>
      </c>
      <c r="U14686">
        <v>562993</v>
      </c>
      <c r="V14686">
        <v>-86165.709677419276</v>
      </c>
      <c r="W14686">
        <v>-0.1327344274872887</v>
      </c>
      <c r="X14686" t="s">
        <v>337</v>
      </c>
    </row>
    <row r="14687" spans="1:24" x14ac:dyDescent="0.35">
      <c r="A14687">
        <v>3300020516</v>
      </c>
      <c r="B14687" t="s">
        <v>168</v>
      </c>
      <c r="C14687" t="s">
        <v>168</v>
      </c>
      <c r="D14687">
        <v>0</v>
      </c>
      <c r="E14687">
        <v>0</v>
      </c>
      <c r="F14687">
        <v>165</v>
      </c>
      <c r="G14687">
        <v>3596315</v>
      </c>
      <c r="H14687">
        <v>15</v>
      </c>
      <c r="I14687">
        <v>230000</v>
      </c>
      <c r="J14687">
        <v>0</v>
      </c>
      <c r="K14687">
        <v>0</v>
      </c>
      <c r="L14687">
        <v>0</v>
      </c>
      <c r="M14687">
        <v>0</v>
      </c>
      <c r="N14687">
        <v>270000</v>
      </c>
      <c r="O14687">
        <v>4096315</v>
      </c>
      <c r="P14687" t="s">
        <v>5</v>
      </c>
      <c r="Q14687" t="s">
        <v>13</v>
      </c>
      <c r="R14687" t="s">
        <v>169</v>
      </c>
      <c r="S14687" t="s">
        <v>170</v>
      </c>
      <c r="T14687">
        <v>2642783.8709677421</v>
      </c>
      <c r="U14687">
        <v>2845752</v>
      </c>
      <c r="V14687">
        <v>202968.12903225794</v>
      </c>
      <c r="W14687">
        <v>7.6800880791638271E-2</v>
      </c>
      <c r="X14687" t="s">
        <v>397</v>
      </c>
    </row>
    <row r="14688" spans="1:24" x14ac:dyDescent="0.35">
      <c r="A14688">
        <v>3301001383</v>
      </c>
      <c r="B14688" t="s">
        <v>168</v>
      </c>
      <c r="C14688" t="s">
        <v>168</v>
      </c>
      <c r="D14688">
        <v>0</v>
      </c>
      <c r="E14688">
        <v>0</v>
      </c>
      <c r="F14688">
        <v>8</v>
      </c>
      <c r="G14688">
        <v>265250</v>
      </c>
      <c r="H14688">
        <v>29</v>
      </c>
      <c r="I14688">
        <v>1280000</v>
      </c>
      <c r="J14688">
        <v>0</v>
      </c>
      <c r="K14688">
        <v>0</v>
      </c>
      <c r="L14688">
        <v>20</v>
      </c>
      <c r="M14688">
        <v>949600</v>
      </c>
      <c r="N14688">
        <v>323000</v>
      </c>
      <c r="O14688">
        <v>2817850</v>
      </c>
      <c r="P14688" t="s">
        <v>5</v>
      </c>
      <c r="Q14688" t="s">
        <v>10</v>
      </c>
      <c r="R14688" t="s">
        <v>169</v>
      </c>
      <c r="S14688" t="s">
        <v>170</v>
      </c>
      <c r="T14688">
        <v>1817967.7419354839</v>
      </c>
      <c r="U14688">
        <v>1593194</v>
      </c>
      <c r="V14688">
        <v>-224773.74193548388</v>
      </c>
      <c r="W14688">
        <v>-0.12364011569104105</v>
      </c>
      <c r="X14688" t="s">
        <v>292</v>
      </c>
    </row>
    <row r="14689" spans="1:24" x14ac:dyDescent="0.35">
      <c r="A14689">
        <v>3300002266</v>
      </c>
      <c r="B14689" t="s">
        <v>168</v>
      </c>
      <c r="C14689" t="s">
        <v>168</v>
      </c>
      <c r="D14689">
        <v>0</v>
      </c>
      <c r="E14689">
        <v>0</v>
      </c>
      <c r="F14689">
        <v>2</v>
      </c>
      <c r="G14689">
        <v>42398</v>
      </c>
      <c r="H14689">
        <v>31</v>
      </c>
      <c r="I14689">
        <v>940000</v>
      </c>
      <c r="J14689">
        <v>0</v>
      </c>
      <c r="K14689">
        <v>0</v>
      </c>
      <c r="L14689">
        <v>5</v>
      </c>
      <c r="M14689">
        <v>732000</v>
      </c>
      <c r="N14689">
        <v>171000</v>
      </c>
      <c r="O14689">
        <v>1885398</v>
      </c>
      <c r="P14689" t="s">
        <v>5</v>
      </c>
      <c r="Q14689" t="s">
        <v>13</v>
      </c>
      <c r="R14689" t="s">
        <v>169</v>
      </c>
      <c r="S14689" t="s">
        <v>170</v>
      </c>
      <c r="T14689">
        <v>1216385.8064516129</v>
      </c>
      <c r="U14689">
        <v>1155597</v>
      </c>
      <c r="V14689">
        <v>-60788.806451612851</v>
      </c>
      <c r="W14689">
        <v>-4.9974938978401329E-2</v>
      </c>
      <c r="X14689" t="s">
        <v>399</v>
      </c>
    </row>
    <row r="14690" spans="1:24" x14ac:dyDescent="0.35">
      <c r="A14690">
        <v>3300017403</v>
      </c>
      <c r="B14690" t="s">
        <v>168</v>
      </c>
      <c r="C14690" t="s">
        <v>168</v>
      </c>
      <c r="D14690">
        <v>0</v>
      </c>
      <c r="E14690">
        <v>0</v>
      </c>
      <c r="F14690">
        <v>366</v>
      </c>
      <c r="G14690">
        <v>17222390</v>
      </c>
      <c r="H14690">
        <v>191</v>
      </c>
      <c r="I14690">
        <v>13440000</v>
      </c>
      <c r="J14690">
        <v>0</v>
      </c>
      <c r="K14690">
        <v>0</v>
      </c>
      <c r="L14690">
        <v>2</v>
      </c>
      <c r="M14690">
        <v>154800</v>
      </c>
      <c r="N14690">
        <v>981500</v>
      </c>
      <c r="O14690">
        <v>31798690</v>
      </c>
      <c r="P14690" t="s">
        <v>5</v>
      </c>
      <c r="Q14690" t="s">
        <v>7</v>
      </c>
      <c r="R14690" t="s">
        <v>169</v>
      </c>
      <c r="S14690" t="s">
        <v>170</v>
      </c>
      <c r="T14690">
        <v>20515283.870967742</v>
      </c>
      <c r="U14690">
        <v>19837761</v>
      </c>
      <c r="V14690">
        <v>-677522.87096774206</v>
      </c>
      <c r="W14690">
        <v>-3.3025273997136395E-2</v>
      </c>
      <c r="X14690" t="s">
        <v>351</v>
      </c>
    </row>
    <row r="14691" spans="1:24" x14ac:dyDescent="0.35">
      <c r="A14691">
        <v>3301062542</v>
      </c>
      <c r="B14691" t="s">
        <v>168</v>
      </c>
      <c r="C14691" t="s">
        <v>168</v>
      </c>
      <c r="D14691">
        <v>0</v>
      </c>
      <c r="E14691">
        <v>0</v>
      </c>
      <c r="F14691">
        <v>1</v>
      </c>
      <c r="G14691">
        <v>95499</v>
      </c>
      <c r="H14691">
        <v>3</v>
      </c>
      <c r="I14691">
        <v>30000</v>
      </c>
      <c r="J14691">
        <v>0</v>
      </c>
      <c r="K14691">
        <v>0</v>
      </c>
      <c r="L14691">
        <v>0</v>
      </c>
      <c r="M14691">
        <v>0</v>
      </c>
      <c r="N14691">
        <v>150000</v>
      </c>
      <c r="O14691">
        <v>275499</v>
      </c>
      <c r="P14691" t="s">
        <v>5</v>
      </c>
      <c r="Q14691" t="s">
        <v>15</v>
      </c>
      <c r="R14691" t="s">
        <v>169</v>
      </c>
      <c r="S14691" t="s">
        <v>170</v>
      </c>
      <c r="T14691">
        <v>177741.29032258064</v>
      </c>
      <c r="U14691">
        <v>33000</v>
      </c>
      <c r="V14691">
        <v>-144741.29032258064</v>
      </c>
      <c r="W14691">
        <v>-0.81433689414480637</v>
      </c>
      <c r="X14691" t="s">
        <v>329</v>
      </c>
    </row>
    <row r="14692" spans="1:24" x14ac:dyDescent="0.35">
      <c r="A14692">
        <v>3300005353</v>
      </c>
      <c r="B14692" t="s">
        <v>168</v>
      </c>
      <c r="C14692" t="s">
        <v>168</v>
      </c>
      <c r="D14692">
        <v>0</v>
      </c>
      <c r="E14692">
        <v>0</v>
      </c>
      <c r="F14692">
        <v>5</v>
      </c>
      <c r="G14692">
        <v>306706</v>
      </c>
      <c r="H14692">
        <v>8</v>
      </c>
      <c r="I14692">
        <v>160000</v>
      </c>
      <c r="J14692">
        <v>0</v>
      </c>
      <c r="K14692">
        <v>0</v>
      </c>
      <c r="L14692">
        <v>1</v>
      </c>
      <c r="M14692">
        <v>22400</v>
      </c>
      <c r="N14692">
        <v>164000</v>
      </c>
      <c r="O14692">
        <v>653106</v>
      </c>
      <c r="P14692" t="s">
        <v>5</v>
      </c>
      <c r="Q14692" t="s">
        <v>9</v>
      </c>
      <c r="R14692" t="s">
        <v>169</v>
      </c>
      <c r="S14692" t="s">
        <v>170</v>
      </c>
      <c r="T14692">
        <v>421358.70967741933</v>
      </c>
      <c r="U14692">
        <v>150000</v>
      </c>
      <c r="V14692">
        <v>-271358.70967741933</v>
      </c>
      <c r="W14692">
        <v>-0.64400878264783967</v>
      </c>
      <c r="X14692" t="s">
        <v>239</v>
      </c>
    </row>
    <row r="14693" spans="1:24" x14ac:dyDescent="0.35">
      <c r="A14693">
        <v>3301020343</v>
      </c>
      <c r="B14693" t="s">
        <v>168</v>
      </c>
      <c r="C14693" t="s">
        <v>168</v>
      </c>
      <c r="D14693">
        <v>0</v>
      </c>
      <c r="E14693">
        <v>0</v>
      </c>
      <c r="F14693">
        <v>420</v>
      </c>
      <c r="G14693">
        <v>14679483</v>
      </c>
      <c r="H14693">
        <v>2</v>
      </c>
      <c r="I14693">
        <v>35000</v>
      </c>
      <c r="J14693">
        <v>0</v>
      </c>
      <c r="K14693">
        <v>0</v>
      </c>
      <c r="L14693">
        <v>0</v>
      </c>
      <c r="M14693">
        <v>0</v>
      </c>
      <c r="N14693">
        <v>351000</v>
      </c>
      <c r="O14693">
        <v>15065483</v>
      </c>
      <c r="P14693" t="s">
        <v>5</v>
      </c>
      <c r="Q14693" t="s">
        <v>13</v>
      </c>
      <c r="R14693" t="s">
        <v>169</v>
      </c>
      <c r="S14693" t="s">
        <v>170</v>
      </c>
      <c r="T14693">
        <v>9719666.4516129028</v>
      </c>
      <c r="U14693">
        <v>8689282</v>
      </c>
      <c r="V14693">
        <v>-1030384.4516129028</v>
      </c>
      <c r="W14693">
        <v>-0.10601026863858265</v>
      </c>
      <c r="X14693" t="s">
        <v>186</v>
      </c>
    </row>
    <row r="14694" spans="1:24" x14ac:dyDescent="0.35">
      <c r="A14694">
        <v>6001141388</v>
      </c>
      <c r="B14694" t="s">
        <v>168</v>
      </c>
      <c r="C14694" t="s">
        <v>168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4</v>
      </c>
      <c r="M14694">
        <v>440950</v>
      </c>
      <c r="N14694">
        <v>165000</v>
      </c>
      <c r="O14694">
        <v>605950</v>
      </c>
      <c r="P14694" t="s">
        <v>5</v>
      </c>
      <c r="Q14694" t="s">
        <v>10</v>
      </c>
      <c r="R14694" t="s">
        <v>169</v>
      </c>
      <c r="S14694" t="s">
        <v>170</v>
      </c>
      <c r="T14694">
        <v>390935.48387096776</v>
      </c>
      <c r="U14694">
        <v>302698</v>
      </c>
      <c r="V14694">
        <v>-88237.483870967757</v>
      </c>
      <c r="W14694">
        <v>-0.22570855681161817</v>
      </c>
      <c r="X14694" t="s">
        <v>319</v>
      </c>
    </row>
    <row r="14695" spans="1:24" x14ac:dyDescent="0.35">
      <c r="A14695">
        <v>3300005995</v>
      </c>
      <c r="B14695" t="s">
        <v>168</v>
      </c>
      <c r="C14695" t="s">
        <v>168</v>
      </c>
      <c r="D14695">
        <v>0</v>
      </c>
      <c r="E14695">
        <v>0</v>
      </c>
      <c r="F14695">
        <v>44</v>
      </c>
      <c r="G14695">
        <v>2057058</v>
      </c>
      <c r="H14695">
        <v>108</v>
      </c>
      <c r="I14695">
        <v>3690000</v>
      </c>
      <c r="J14695">
        <v>0</v>
      </c>
      <c r="K14695">
        <v>0</v>
      </c>
      <c r="L14695">
        <v>32</v>
      </c>
      <c r="M14695">
        <v>1916800</v>
      </c>
      <c r="N14695">
        <v>165000</v>
      </c>
      <c r="O14695">
        <v>7828858</v>
      </c>
      <c r="P14695" t="s">
        <v>5</v>
      </c>
      <c r="Q14695" t="s">
        <v>10</v>
      </c>
      <c r="R14695" t="s">
        <v>169</v>
      </c>
      <c r="S14695" t="s">
        <v>170</v>
      </c>
      <c r="T14695">
        <v>5050876.1290322579</v>
      </c>
      <c r="U14695">
        <v>5885667</v>
      </c>
      <c r="V14695">
        <v>834790.87096774206</v>
      </c>
      <c r="W14695">
        <v>0.16527644900443983</v>
      </c>
      <c r="X14695" t="s">
        <v>180</v>
      </c>
    </row>
    <row r="14696" spans="1:24" x14ac:dyDescent="0.35">
      <c r="A14696">
        <v>3300009886</v>
      </c>
      <c r="B14696" t="s">
        <v>168</v>
      </c>
      <c r="C14696" t="s">
        <v>168</v>
      </c>
      <c r="D14696">
        <v>0</v>
      </c>
      <c r="E14696">
        <v>0</v>
      </c>
      <c r="F14696">
        <v>22</v>
      </c>
      <c r="G14696">
        <v>820472</v>
      </c>
      <c r="H14696">
        <v>18</v>
      </c>
      <c r="I14696">
        <v>525000</v>
      </c>
      <c r="J14696">
        <v>0</v>
      </c>
      <c r="K14696">
        <v>0</v>
      </c>
      <c r="L14696">
        <v>1</v>
      </c>
      <c r="M14696">
        <v>502400</v>
      </c>
      <c r="N14696">
        <v>2562800</v>
      </c>
      <c r="O14696">
        <v>4410672</v>
      </c>
      <c r="P14696" t="s">
        <v>5</v>
      </c>
      <c r="Q14696" t="s">
        <v>16</v>
      </c>
      <c r="R14696" t="s">
        <v>169</v>
      </c>
      <c r="S14696" t="s">
        <v>170</v>
      </c>
      <c r="T14696">
        <v>2845594.8387096776</v>
      </c>
      <c r="U14696">
        <v>2020448</v>
      </c>
      <c r="V14696">
        <v>-825146.83870967757</v>
      </c>
      <c r="W14696">
        <v>-0.2899734099475092</v>
      </c>
      <c r="X14696" t="s">
        <v>303</v>
      </c>
    </row>
    <row r="14697" spans="1:24" x14ac:dyDescent="0.35">
      <c r="A14697">
        <v>3301057645</v>
      </c>
      <c r="B14697" t="s">
        <v>168</v>
      </c>
      <c r="C14697" t="s">
        <v>168</v>
      </c>
      <c r="D14697">
        <v>0</v>
      </c>
      <c r="E14697">
        <v>0</v>
      </c>
      <c r="F14697">
        <v>2</v>
      </c>
      <c r="G14697">
        <v>8957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190000</v>
      </c>
      <c r="O14697">
        <v>198957</v>
      </c>
      <c r="P14697" t="s">
        <v>5</v>
      </c>
      <c r="Q14697" t="s">
        <v>11</v>
      </c>
      <c r="R14697" t="s">
        <v>169</v>
      </c>
      <c r="S14697" t="s">
        <v>170</v>
      </c>
      <c r="T14697">
        <v>128359.35483870968</v>
      </c>
      <c r="U14697">
        <v>0</v>
      </c>
      <c r="V14697">
        <v>-128359.35483870968</v>
      </c>
      <c r="W14697">
        <v>0</v>
      </c>
      <c r="X14697" t="s">
        <v>263</v>
      </c>
    </row>
    <row r="14698" spans="1:24" x14ac:dyDescent="0.35">
      <c r="A14698">
        <v>3301049427</v>
      </c>
      <c r="B14698" t="s">
        <v>168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 t="s">
        <v>5</v>
      </c>
      <c r="Q14698" t="s">
        <v>12</v>
      </c>
      <c r="R14698" t="s">
        <v>169</v>
      </c>
      <c r="S14698" t="s">
        <v>170</v>
      </c>
      <c r="T14698">
        <v>0</v>
      </c>
      <c r="U14698">
        <v>0</v>
      </c>
      <c r="V14698">
        <v>0</v>
      </c>
      <c r="W14698">
        <v>0</v>
      </c>
      <c r="X14698" t="s">
        <v>279</v>
      </c>
    </row>
    <row r="14699" spans="1:24" x14ac:dyDescent="0.35">
      <c r="A14699">
        <v>3300015971</v>
      </c>
      <c r="B14699" t="s">
        <v>168</v>
      </c>
      <c r="C14699" t="s">
        <v>168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2139000</v>
      </c>
      <c r="O14699">
        <v>2139000</v>
      </c>
      <c r="P14699" t="s">
        <v>5</v>
      </c>
      <c r="Q14699" t="s">
        <v>8</v>
      </c>
      <c r="R14699" t="s">
        <v>169</v>
      </c>
      <c r="S14699" t="s">
        <v>170</v>
      </c>
      <c r="T14699">
        <v>1380000</v>
      </c>
      <c r="U14699">
        <v>1872000</v>
      </c>
      <c r="V14699">
        <v>492000</v>
      </c>
      <c r="W14699">
        <v>0.35652173913043472</v>
      </c>
      <c r="X14699" t="s">
        <v>310</v>
      </c>
    </row>
    <row r="14700" spans="1:24" x14ac:dyDescent="0.35">
      <c r="A14700">
        <v>3301067522</v>
      </c>
      <c r="B14700" t="s">
        <v>168</v>
      </c>
      <c r="C14700" t="s">
        <v>168</v>
      </c>
      <c r="D14700">
        <v>0</v>
      </c>
      <c r="E14700">
        <v>0</v>
      </c>
      <c r="F14700">
        <v>19</v>
      </c>
      <c r="G14700">
        <v>528680</v>
      </c>
      <c r="H14700">
        <v>29</v>
      </c>
      <c r="I14700">
        <v>772000</v>
      </c>
      <c r="J14700">
        <v>0</v>
      </c>
      <c r="K14700">
        <v>0</v>
      </c>
      <c r="L14700">
        <v>11</v>
      </c>
      <c r="M14700">
        <v>416400</v>
      </c>
      <c r="N14700">
        <v>202000</v>
      </c>
      <c r="O14700">
        <v>1919080</v>
      </c>
      <c r="P14700" t="s">
        <v>5</v>
      </c>
      <c r="Q14700" t="s">
        <v>9</v>
      </c>
      <c r="R14700" t="s">
        <v>169</v>
      </c>
      <c r="S14700" t="s">
        <v>170</v>
      </c>
      <c r="T14700">
        <v>1238116.1290322579</v>
      </c>
      <c r="U14700">
        <v>688794</v>
      </c>
      <c r="V14700">
        <v>-549322.12903225794</v>
      </c>
      <c r="W14700">
        <v>-0.44367577172395101</v>
      </c>
      <c r="X14700" t="s">
        <v>270</v>
      </c>
    </row>
    <row r="14701" spans="1:24" x14ac:dyDescent="0.35">
      <c r="A14701">
        <v>3301002114</v>
      </c>
      <c r="B14701" t="s">
        <v>168</v>
      </c>
      <c r="C14701" t="s">
        <v>168</v>
      </c>
      <c r="D14701">
        <v>0</v>
      </c>
      <c r="E14701">
        <v>0</v>
      </c>
      <c r="F14701">
        <v>21</v>
      </c>
      <c r="G14701">
        <v>488976</v>
      </c>
      <c r="H14701">
        <v>12</v>
      </c>
      <c r="I14701">
        <v>640000</v>
      </c>
      <c r="J14701">
        <v>0</v>
      </c>
      <c r="K14701">
        <v>0</v>
      </c>
      <c r="L14701">
        <v>9</v>
      </c>
      <c r="M14701">
        <v>501600</v>
      </c>
      <c r="N14701">
        <v>150000</v>
      </c>
      <c r="O14701">
        <v>1780576</v>
      </c>
      <c r="P14701" t="s">
        <v>5</v>
      </c>
      <c r="Q14701" t="s">
        <v>14</v>
      </c>
      <c r="R14701" t="s">
        <v>169</v>
      </c>
      <c r="S14701" t="s">
        <v>170</v>
      </c>
      <c r="T14701">
        <v>1148758.7096774194</v>
      </c>
      <c r="U14701">
        <v>1608970</v>
      </c>
      <c r="V14701">
        <v>460211.29032258061</v>
      </c>
      <c r="W14701">
        <v>0.40061614893158159</v>
      </c>
      <c r="X14701" t="s">
        <v>211</v>
      </c>
    </row>
    <row r="14702" spans="1:24" x14ac:dyDescent="0.35">
      <c r="A14702">
        <v>3300007813</v>
      </c>
      <c r="B14702" t="s">
        <v>168</v>
      </c>
      <c r="C14702" t="s">
        <v>168</v>
      </c>
      <c r="D14702">
        <v>0</v>
      </c>
      <c r="E14702">
        <v>0</v>
      </c>
      <c r="F14702">
        <v>151</v>
      </c>
      <c r="G14702">
        <v>6234184</v>
      </c>
      <c r="H14702">
        <v>35</v>
      </c>
      <c r="I14702">
        <v>2253000</v>
      </c>
      <c r="J14702">
        <v>0</v>
      </c>
      <c r="K14702">
        <v>0</v>
      </c>
      <c r="L14702">
        <v>0</v>
      </c>
      <c r="M14702">
        <v>0</v>
      </c>
      <c r="N14702">
        <v>30000</v>
      </c>
      <c r="O14702">
        <v>8517184</v>
      </c>
      <c r="P14702" t="s">
        <v>5</v>
      </c>
      <c r="Q14702" t="s">
        <v>9</v>
      </c>
      <c r="R14702" t="s">
        <v>169</v>
      </c>
      <c r="S14702" t="s">
        <v>170</v>
      </c>
      <c r="T14702">
        <v>5494957.4193548393</v>
      </c>
      <c r="U14702">
        <v>7163426</v>
      </c>
      <c r="V14702">
        <v>1668468.5806451607</v>
      </c>
      <c r="W14702">
        <v>0.30363630749318071</v>
      </c>
      <c r="X14702" t="s">
        <v>209</v>
      </c>
    </row>
    <row r="14703" spans="1:24" x14ac:dyDescent="0.35">
      <c r="A14703">
        <v>3301060942</v>
      </c>
      <c r="B14703" t="s">
        <v>168</v>
      </c>
      <c r="C14703" t="s">
        <v>168</v>
      </c>
      <c r="D14703">
        <v>0</v>
      </c>
      <c r="E14703">
        <v>0</v>
      </c>
      <c r="F14703">
        <v>20</v>
      </c>
      <c r="G14703">
        <v>762136</v>
      </c>
      <c r="H14703">
        <v>2</v>
      </c>
      <c r="I14703">
        <v>25000</v>
      </c>
      <c r="J14703">
        <v>0</v>
      </c>
      <c r="K14703">
        <v>0</v>
      </c>
      <c r="L14703">
        <v>1</v>
      </c>
      <c r="M14703">
        <v>52400</v>
      </c>
      <c r="N14703">
        <v>330000</v>
      </c>
      <c r="O14703">
        <v>1169536</v>
      </c>
      <c r="P14703" t="s">
        <v>5</v>
      </c>
      <c r="Q14703" t="s">
        <v>12</v>
      </c>
      <c r="R14703" t="s">
        <v>169</v>
      </c>
      <c r="S14703" t="s">
        <v>170</v>
      </c>
      <c r="T14703">
        <v>754539.3548387097</v>
      </c>
      <c r="U14703">
        <v>1356685</v>
      </c>
      <c r="V14703">
        <v>602145.6451612903</v>
      </c>
      <c r="W14703">
        <v>0.79803080024898754</v>
      </c>
      <c r="X14703" t="s">
        <v>396</v>
      </c>
    </row>
    <row r="14704" spans="1:24" x14ac:dyDescent="0.35">
      <c r="A14704">
        <v>3301064044</v>
      </c>
      <c r="B14704" t="s">
        <v>168</v>
      </c>
      <c r="C14704" t="s">
        <v>168</v>
      </c>
      <c r="D14704">
        <v>0</v>
      </c>
      <c r="E14704">
        <v>0</v>
      </c>
      <c r="F14704">
        <v>19</v>
      </c>
      <c r="G14704">
        <v>463271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342000</v>
      </c>
      <c r="O14704">
        <v>805271</v>
      </c>
      <c r="P14704" t="s">
        <v>5</v>
      </c>
      <c r="Q14704" t="s">
        <v>8</v>
      </c>
      <c r="R14704" t="s">
        <v>169</v>
      </c>
      <c r="S14704" t="s">
        <v>170</v>
      </c>
      <c r="T14704">
        <v>519529.67741935485</v>
      </c>
      <c r="U14704">
        <v>1232991</v>
      </c>
      <c r="V14704">
        <v>713461.32258064509</v>
      </c>
      <c r="W14704">
        <v>1.3732830935175859</v>
      </c>
      <c r="X14704" t="s">
        <v>273</v>
      </c>
    </row>
    <row r="14705" spans="1:24" x14ac:dyDescent="0.35">
      <c r="A14705">
        <v>3300016350</v>
      </c>
      <c r="B14705" t="s">
        <v>168</v>
      </c>
      <c r="C14705" t="s">
        <v>168</v>
      </c>
      <c r="D14705">
        <v>0</v>
      </c>
      <c r="E14705">
        <v>0</v>
      </c>
      <c r="F14705">
        <v>31</v>
      </c>
      <c r="G14705">
        <v>1329946</v>
      </c>
      <c r="H14705">
        <v>6</v>
      </c>
      <c r="I14705">
        <v>235000</v>
      </c>
      <c r="J14705">
        <v>0</v>
      </c>
      <c r="K14705">
        <v>0</v>
      </c>
      <c r="L14705">
        <v>0</v>
      </c>
      <c r="M14705">
        <v>0</v>
      </c>
      <c r="N14705">
        <v>342000</v>
      </c>
      <c r="O14705">
        <v>1906946</v>
      </c>
      <c r="P14705" t="s">
        <v>5</v>
      </c>
      <c r="Q14705" t="s">
        <v>8</v>
      </c>
      <c r="R14705" t="s">
        <v>169</v>
      </c>
      <c r="S14705" t="s">
        <v>170</v>
      </c>
      <c r="T14705">
        <v>1230287.7419354839</v>
      </c>
      <c r="U14705">
        <v>2013061</v>
      </c>
      <c r="V14705">
        <v>782773.25806451612</v>
      </c>
      <c r="W14705">
        <v>0.636252180187588</v>
      </c>
      <c r="X14705" t="s">
        <v>372</v>
      </c>
    </row>
    <row r="14706" spans="1:24" x14ac:dyDescent="0.35">
      <c r="A14706">
        <v>3300014512</v>
      </c>
      <c r="B14706" t="s">
        <v>168</v>
      </c>
      <c r="C14706" t="s">
        <v>168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3305000</v>
      </c>
      <c r="O14706">
        <v>3305000</v>
      </c>
      <c r="P14706" t="s">
        <v>5</v>
      </c>
      <c r="Q14706" t="s">
        <v>8</v>
      </c>
      <c r="R14706" t="s">
        <v>169</v>
      </c>
      <c r="S14706" t="s">
        <v>170</v>
      </c>
      <c r="T14706">
        <v>2132258.064516129</v>
      </c>
      <c r="U14706">
        <v>1476688</v>
      </c>
      <c r="V14706">
        <v>-655570.06451612897</v>
      </c>
      <c r="W14706">
        <v>-0.30745343419062021</v>
      </c>
      <c r="X14706" t="s">
        <v>336</v>
      </c>
    </row>
    <row r="14707" spans="1:24" x14ac:dyDescent="0.35">
      <c r="A14707">
        <v>3300008511</v>
      </c>
      <c r="B14707" t="s">
        <v>168</v>
      </c>
      <c r="C14707" t="s">
        <v>168</v>
      </c>
      <c r="D14707">
        <v>0</v>
      </c>
      <c r="E14707">
        <v>0</v>
      </c>
      <c r="F14707">
        <v>129</v>
      </c>
      <c r="G14707">
        <v>3970187</v>
      </c>
      <c r="H14707">
        <v>84</v>
      </c>
      <c r="I14707">
        <v>2665000</v>
      </c>
      <c r="J14707">
        <v>0</v>
      </c>
      <c r="K14707">
        <v>0</v>
      </c>
      <c r="L14707">
        <v>27</v>
      </c>
      <c r="M14707">
        <v>1284800</v>
      </c>
      <c r="N14707">
        <v>30000</v>
      </c>
      <c r="O14707">
        <v>7949987</v>
      </c>
      <c r="P14707" t="s">
        <v>5</v>
      </c>
      <c r="Q14707" t="s">
        <v>9</v>
      </c>
      <c r="R14707" t="s">
        <v>169</v>
      </c>
      <c r="S14707" t="s">
        <v>170</v>
      </c>
      <c r="T14707">
        <v>5129023.8709677421</v>
      </c>
      <c r="U14707">
        <v>4155809</v>
      </c>
      <c r="V14707">
        <v>-973214.87096774206</v>
      </c>
      <c r="W14707">
        <v>-0.18974660587495307</v>
      </c>
      <c r="X14707" t="s">
        <v>239</v>
      </c>
    </row>
    <row r="14708" spans="1:24" x14ac:dyDescent="0.35">
      <c r="A14708">
        <v>3300014469</v>
      </c>
      <c r="B14708" t="s">
        <v>168</v>
      </c>
      <c r="C14708" t="s">
        <v>168</v>
      </c>
      <c r="D14708">
        <v>1</v>
      </c>
      <c r="E14708">
        <v>20000</v>
      </c>
      <c r="F14708">
        <v>15</v>
      </c>
      <c r="G14708">
        <v>549380</v>
      </c>
      <c r="H14708">
        <v>0</v>
      </c>
      <c r="I14708">
        <v>0</v>
      </c>
      <c r="J14708">
        <v>0</v>
      </c>
      <c r="K14708">
        <v>0</v>
      </c>
      <c r="L14708">
        <v>1</v>
      </c>
      <c r="M14708">
        <v>502400</v>
      </c>
      <c r="N14708">
        <v>537300</v>
      </c>
      <c r="O14708">
        <v>1609080</v>
      </c>
      <c r="P14708" t="s">
        <v>5</v>
      </c>
      <c r="Q14708" t="s">
        <v>7</v>
      </c>
      <c r="R14708" t="s">
        <v>169</v>
      </c>
      <c r="S14708" t="s">
        <v>170</v>
      </c>
      <c r="T14708">
        <v>1038116.1290322581</v>
      </c>
      <c r="U14708">
        <v>1233094</v>
      </c>
      <c r="V14708">
        <v>194977.87096774194</v>
      </c>
      <c r="W14708">
        <v>0.18781894001541244</v>
      </c>
      <c r="X14708" t="s">
        <v>225</v>
      </c>
    </row>
    <row r="14709" spans="1:24" x14ac:dyDescent="0.35">
      <c r="A14709">
        <v>3301070743</v>
      </c>
      <c r="B14709" t="s">
        <v>168</v>
      </c>
      <c r="C14709" t="s">
        <v>168</v>
      </c>
      <c r="D14709">
        <v>0</v>
      </c>
      <c r="E14709">
        <v>0</v>
      </c>
      <c r="F14709">
        <v>24</v>
      </c>
      <c r="G14709">
        <v>922975</v>
      </c>
      <c r="H14709">
        <v>31</v>
      </c>
      <c r="I14709">
        <v>900000</v>
      </c>
      <c r="J14709">
        <v>0</v>
      </c>
      <c r="K14709">
        <v>0</v>
      </c>
      <c r="L14709">
        <v>19</v>
      </c>
      <c r="M14709">
        <v>747200</v>
      </c>
      <c r="N14709">
        <v>30000</v>
      </c>
      <c r="O14709">
        <v>2600175</v>
      </c>
      <c r="P14709" t="s">
        <v>5</v>
      </c>
      <c r="Q14709" t="s">
        <v>15</v>
      </c>
      <c r="R14709" t="s">
        <v>169</v>
      </c>
      <c r="S14709" t="s">
        <v>170</v>
      </c>
      <c r="T14709">
        <v>1677532.2580645161</v>
      </c>
      <c r="U14709">
        <v>1720892</v>
      </c>
      <c r="V14709">
        <v>43359.741935483878</v>
      </c>
      <c r="W14709">
        <v>2.5847337198457776E-2</v>
      </c>
      <c r="X14709" t="s">
        <v>412</v>
      </c>
    </row>
    <row r="14710" spans="1:24" x14ac:dyDescent="0.35">
      <c r="A14710">
        <v>3301000952</v>
      </c>
      <c r="B14710" t="s">
        <v>168</v>
      </c>
      <c r="C14710" t="s">
        <v>168</v>
      </c>
      <c r="D14710">
        <v>0</v>
      </c>
      <c r="E14710">
        <v>0</v>
      </c>
      <c r="F14710">
        <v>171</v>
      </c>
      <c r="G14710">
        <v>7958942</v>
      </c>
      <c r="H14710">
        <v>9</v>
      </c>
      <c r="I14710">
        <v>160000</v>
      </c>
      <c r="J14710">
        <v>0</v>
      </c>
      <c r="K14710">
        <v>0</v>
      </c>
      <c r="L14710">
        <v>0</v>
      </c>
      <c r="M14710">
        <v>0</v>
      </c>
      <c r="N14710">
        <v>654000</v>
      </c>
      <c r="O14710">
        <v>8772942</v>
      </c>
      <c r="P14710" t="s">
        <v>5</v>
      </c>
      <c r="Q14710" t="s">
        <v>17</v>
      </c>
      <c r="R14710" t="s">
        <v>169</v>
      </c>
      <c r="S14710" t="s">
        <v>170</v>
      </c>
      <c r="T14710">
        <v>5659962.5806451607</v>
      </c>
      <c r="U14710">
        <v>5629539</v>
      </c>
      <c r="V14710">
        <v>-30423.58064516075</v>
      </c>
      <c r="W14710">
        <v>-5.375226463368743E-3</v>
      </c>
      <c r="X14710" t="s">
        <v>202</v>
      </c>
    </row>
    <row r="14711" spans="1:24" x14ac:dyDescent="0.35">
      <c r="A14711">
        <v>6001127654</v>
      </c>
      <c r="B14711" t="s">
        <v>168</v>
      </c>
      <c r="C14711" t="s">
        <v>168</v>
      </c>
      <c r="D14711">
        <v>0</v>
      </c>
      <c r="E14711">
        <v>0</v>
      </c>
      <c r="F14711">
        <v>0</v>
      </c>
      <c r="G14711">
        <v>0</v>
      </c>
      <c r="H14711">
        <v>28</v>
      </c>
      <c r="I14711">
        <v>445000</v>
      </c>
      <c r="J14711">
        <v>0</v>
      </c>
      <c r="K14711">
        <v>0</v>
      </c>
      <c r="L14711">
        <v>10</v>
      </c>
      <c r="M14711">
        <v>374000</v>
      </c>
      <c r="N14711">
        <v>150000</v>
      </c>
      <c r="O14711">
        <v>969000</v>
      </c>
      <c r="P14711" t="s">
        <v>5</v>
      </c>
      <c r="Q14711" t="s">
        <v>13</v>
      </c>
      <c r="R14711" t="s">
        <v>169</v>
      </c>
      <c r="S14711" t="s">
        <v>170</v>
      </c>
      <c r="T14711">
        <v>625161.29032258072</v>
      </c>
      <c r="U14711">
        <v>594400</v>
      </c>
      <c r="V14711">
        <v>-30761.290322580724</v>
      </c>
      <c r="W14711">
        <v>-4.9205366357069291E-2</v>
      </c>
      <c r="X14711" t="s">
        <v>387</v>
      </c>
    </row>
    <row r="14712" spans="1:24" x14ac:dyDescent="0.35">
      <c r="A14712">
        <v>3301052326</v>
      </c>
      <c r="B14712" t="s">
        <v>168</v>
      </c>
      <c r="C14712" t="s">
        <v>168</v>
      </c>
      <c r="D14712">
        <v>0</v>
      </c>
      <c r="E14712">
        <v>0</v>
      </c>
      <c r="F14712">
        <v>155</v>
      </c>
      <c r="G14712">
        <v>3796162</v>
      </c>
      <c r="H14712">
        <v>26</v>
      </c>
      <c r="I14712">
        <v>1030000</v>
      </c>
      <c r="J14712">
        <v>0</v>
      </c>
      <c r="K14712">
        <v>0</v>
      </c>
      <c r="L14712">
        <v>1</v>
      </c>
      <c r="M14712">
        <v>52400</v>
      </c>
      <c r="N14712">
        <v>75000</v>
      </c>
      <c r="O14712">
        <v>4953562</v>
      </c>
      <c r="P14712" t="s">
        <v>5</v>
      </c>
      <c r="Q14712" t="s">
        <v>14</v>
      </c>
      <c r="R14712" t="s">
        <v>169</v>
      </c>
      <c r="S14712" t="s">
        <v>170</v>
      </c>
      <c r="T14712">
        <v>3195846.4516129028</v>
      </c>
      <c r="U14712">
        <v>3087615</v>
      </c>
      <c r="V14712">
        <v>-108231.45161290281</v>
      </c>
      <c r="W14712">
        <v>-3.3866286522708178E-2</v>
      </c>
      <c r="X14712" t="s">
        <v>313</v>
      </c>
    </row>
    <row r="14713" spans="1:24" x14ac:dyDescent="0.35">
      <c r="A14713">
        <v>3300005021</v>
      </c>
      <c r="B14713" t="s">
        <v>168</v>
      </c>
      <c r="C14713" t="s">
        <v>168</v>
      </c>
      <c r="D14713">
        <v>0</v>
      </c>
      <c r="E14713">
        <v>0</v>
      </c>
      <c r="F14713">
        <v>324</v>
      </c>
      <c r="G14713">
        <v>10946007</v>
      </c>
      <c r="H14713">
        <v>165</v>
      </c>
      <c r="I14713">
        <v>6495000</v>
      </c>
      <c r="J14713">
        <v>0</v>
      </c>
      <c r="K14713">
        <v>0</v>
      </c>
      <c r="L14713">
        <v>86</v>
      </c>
      <c r="M14713">
        <v>3266400</v>
      </c>
      <c r="N14713">
        <v>135000</v>
      </c>
      <c r="O14713">
        <v>20842407</v>
      </c>
      <c r="P14713" t="s">
        <v>5</v>
      </c>
      <c r="Q14713" t="s">
        <v>14</v>
      </c>
      <c r="R14713" t="s">
        <v>169</v>
      </c>
      <c r="S14713" t="s">
        <v>170</v>
      </c>
      <c r="T14713">
        <v>13446714.193548389</v>
      </c>
      <c r="U14713">
        <v>9764019</v>
      </c>
      <c r="V14713">
        <v>-3682695.1935483888</v>
      </c>
      <c r="W14713">
        <v>-0.27387324074421937</v>
      </c>
      <c r="X14713" t="s">
        <v>339</v>
      </c>
    </row>
    <row r="14714" spans="1:24" x14ac:dyDescent="0.35">
      <c r="A14714">
        <v>3301039703</v>
      </c>
      <c r="B14714" t="s">
        <v>168</v>
      </c>
      <c r="C14714" t="s">
        <v>168</v>
      </c>
      <c r="D14714">
        <v>0</v>
      </c>
      <c r="E14714">
        <v>0</v>
      </c>
      <c r="F14714">
        <v>25</v>
      </c>
      <c r="G14714">
        <v>1196188</v>
      </c>
      <c r="H14714">
        <v>4</v>
      </c>
      <c r="I14714">
        <v>280000</v>
      </c>
      <c r="J14714">
        <v>0</v>
      </c>
      <c r="K14714">
        <v>0</v>
      </c>
      <c r="L14714">
        <v>0</v>
      </c>
      <c r="M14714">
        <v>0</v>
      </c>
      <c r="N14714">
        <v>330000</v>
      </c>
      <c r="O14714">
        <v>1806188</v>
      </c>
      <c r="P14714" t="s">
        <v>5</v>
      </c>
      <c r="Q14714" t="s">
        <v>12</v>
      </c>
      <c r="R14714" t="s">
        <v>169</v>
      </c>
      <c r="S14714" t="s">
        <v>170</v>
      </c>
      <c r="T14714">
        <v>1165282.5806451614</v>
      </c>
      <c r="U14714">
        <v>1057419</v>
      </c>
      <c r="V14714">
        <v>-107863.58064516145</v>
      </c>
      <c r="W14714">
        <v>-9.256431224213657E-2</v>
      </c>
      <c r="X14714" t="s">
        <v>383</v>
      </c>
    </row>
    <row r="14715" spans="1:24" x14ac:dyDescent="0.35">
      <c r="A14715">
        <v>3301060663</v>
      </c>
      <c r="B14715" t="s">
        <v>168</v>
      </c>
      <c r="C14715" t="s">
        <v>168</v>
      </c>
      <c r="D14715">
        <v>0</v>
      </c>
      <c r="E14715">
        <v>0</v>
      </c>
      <c r="F14715">
        <v>103</v>
      </c>
      <c r="G14715">
        <v>4908952</v>
      </c>
      <c r="H14715">
        <v>70</v>
      </c>
      <c r="I14715">
        <v>3081000</v>
      </c>
      <c r="J14715">
        <v>0</v>
      </c>
      <c r="K14715">
        <v>0</v>
      </c>
      <c r="L14715">
        <v>5</v>
      </c>
      <c r="M14715">
        <v>512000</v>
      </c>
      <c r="N14715">
        <v>1121500</v>
      </c>
      <c r="O14715">
        <v>9623452</v>
      </c>
      <c r="P14715" t="s">
        <v>5</v>
      </c>
      <c r="Q14715" t="s">
        <v>7</v>
      </c>
      <c r="R14715" t="s">
        <v>169</v>
      </c>
      <c r="S14715" t="s">
        <v>170</v>
      </c>
      <c r="T14715">
        <v>6208678.7096774196</v>
      </c>
      <c r="U14715">
        <v>8140641</v>
      </c>
      <c r="V14715">
        <v>1931962.2903225804</v>
      </c>
      <c r="W14715">
        <v>0.31117124603520652</v>
      </c>
      <c r="X14715" t="s">
        <v>203</v>
      </c>
    </row>
    <row r="14716" spans="1:24" x14ac:dyDescent="0.35">
      <c r="A14716">
        <v>3301012421</v>
      </c>
      <c r="B14716" t="s">
        <v>168</v>
      </c>
      <c r="C14716" t="s">
        <v>168</v>
      </c>
      <c r="D14716">
        <v>0</v>
      </c>
      <c r="E14716">
        <v>0</v>
      </c>
      <c r="F14716">
        <v>37</v>
      </c>
      <c r="G14716">
        <v>1343907</v>
      </c>
      <c r="H14716">
        <v>15</v>
      </c>
      <c r="I14716">
        <v>610000</v>
      </c>
      <c r="J14716">
        <v>0</v>
      </c>
      <c r="K14716">
        <v>0</v>
      </c>
      <c r="L14716">
        <v>3</v>
      </c>
      <c r="M14716">
        <v>307200</v>
      </c>
      <c r="N14716">
        <v>180000</v>
      </c>
      <c r="O14716">
        <v>2441107</v>
      </c>
      <c r="P14716" t="s">
        <v>5</v>
      </c>
      <c r="Q14716" t="s">
        <v>15</v>
      </c>
      <c r="R14716" t="s">
        <v>169</v>
      </c>
      <c r="S14716" t="s">
        <v>170</v>
      </c>
      <c r="T14716">
        <v>1574907.7419354839</v>
      </c>
      <c r="U14716">
        <v>1759802</v>
      </c>
      <c r="V14716">
        <v>184894.25806451612</v>
      </c>
      <c r="W14716">
        <v>0.11740005661365926</v>
      </c>
      <c r="X14716" t="s">
        <v>173</v>
      </c>
    </row>
    <row r="14717" spans="1:24" x14ac:dyDescent="0.35">
      <c r="A14717">
        <v>3301039206</v>
      </c>
      <c r="B14717" t="s">
        <v>168</v>
      </c>
      <c r="C14717" t="s">
        <v>168</v>
      </c>
      <c r="D14717">
        <v>0</v>
      </c>
      <c r="E14717">
        <v>0</v>
      </c>
      <c r="F14717">
        <v>1</v>
      </c>
      <c r="G14717">
        <v>36699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150000</v>
      </c>
      <c r="O14717">
        <v>186699</v>
      </c>
      <c r="P14717" t="s">
        <v>5</v>
      </c>
      <c r="Q14717" t="s">
        <v>13</v>
      </c>
      <c r="R14717" t="s">
        <v>169</v>
      </c>
      <c r="S14717" t="s">
        <v>170</v>
      </c>
      <c r="T14717">
        <v>120450.96774193548</v>
      </c>
      <c r="U14717">
        <v>150000</v>
      </c>
      <c r="V14717">
        <v>29549.032258064515</v>
      </c>
      <c r="W14717">
        <v>0.24532000707020396</v>
      </c>
      <c r="X14717" t="s">
        <v>392</v>
      </c>
    </row>
    <row r="14718" spans="1:24" x14ac:dyDescent="0.35">
      <c r="A14718">
        <v>3300006062</v>
      </c>
      <c r="B14718" t="s">
        <v>168</v>
      </c>
      <c r="C14718" t="s">
        <v>168</v>
      </c>
      <c r="D14718">
        <v>0</v>
      </c>
      <c r="E14718">
        <v>0</v>
      </c>
      <c r="F14718">
        <v>13</v>
      </c>
      <c r="G14718">
        <v>370981</v>
      </c>
      <c r="H14718">
        <v>0</v>
      </c>
      <c r="I14718">
        <v>0</v>
      </c>
      <c r="J14718">
        <v>0</v>
      </c>
      <c r="K14718">
        <v>0</v>
      </c>
      <c r="L14718">
        <v>1</v>
      </c>
      <c r="M14718">
        <v>22400</v>
      </c>
      <c r="N14718">
        <v>30000</v>
      </c>
      <c r="O14718">
        <v>423381</v>
      </c>
      <c r="P14718" t="s">
        <v>5</v>
      </c>
      <c r="Q14718" t="s">
        <v>14</v>
      </c>
      <c r="R14718" t="s">
        <v>169</v>
      </c>
      <c r="S14718" t="s">
        <v>170</v>
      </c>
      <c r="T14718">
        <v>273149.03225806449</v>
      </c>
      <c r="U14718">
        <v>329991</v>
      </c>
      <c r="V14718">
        <v>56841.967741935514</v>
      </c>
      <c r="W14718">
        <v>0.2080987337646234</v>
      </c>
      <c r="X14718" t="s">
        <v>382</v>
      </c>
    </row>
    <row r="14719" spans="1:24" x14ac:dyDescent="0.35">
      <c r="A14719">
        <v>3301034448</v>
      </c>
      <c r="B14719" t="s">
        <v>168</v>
      </c>
      <c r="C14719" t="s">
        <v>168</v>
      </c>
      <c r="D14719">
        <v>0</v>
      </c>
      <c r="E14719">
        <v>0</v>
      </c>
      <c r="F14719">
        <v>96</v>
      </c>
      <c r="G14719">
        <v>3349446</v>
      </c>
      <c r="H14719">
        <v>45</v>
      </c>
      <c r="I14719">
        <v>1780000</v>
      </c>
      <c r="J14719">
        <v>0</v>
      </c>
      <c r="K14719">
        <v>0</v>
      </c>
      <c r="L14719">
        <v>188</v>
      </c>
      <c r="M14719">
        <v>25773004</v>
      </c>
      <c r="N14719">
        <v>705000</v>
      </c>
      <c r="O14719">
        <v>31607450</v>
      </c>
      <c r="P14719" t="s">
        <v>5</v>
      </c>
      <c r="Q14719" t="s">
        <v>17</v>
      </c>
      <c r="R14719" t="s">
        <v>169</v>
      </c>
      <c r="S14719" t="s">
        <v>170</v>
      </c>
      <c r="T14719">
        <v>20391903.225806452</v>
      </c>
      <c r="U14719">
        <v>14262200</v>
      </c>
      <c r="V14719">
        <v>-6129703.2258064523</v>
      </c>
      <c r="W14719">
        <v>-0.30059495467049702</v>
      </c>
      <c r="X14719" t="s">
        <v>278</v>
      </c>
    </row>
    <row r="14720" spans="1:24" x14ac:dyDescent="0.35">
      <c r="A14720">
        <v>3300013592</v>
      </c>
      <c r="B14720" t="s">
        <v>168</v>
      </c>
      <c r="C14720" t="s">
        <v>168</v>
      </c>
      <c r="D14720">
        <v>0</v>
      </c>
      <c r="E14720">
        <v>0</v>
      </c>
      <c r="F14720">
        <v>2</v>
      </c>
      <c r="G14720">
        <v>64398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303000</v>
      </c>
      <c r="O14720">
        <v>367398</v>
      </c>
      <c r="P14720" t="s">
        <v>5</v>
      </c>
      <c r="Q14720" t="s">
        <v>12</v>
      </c>
      <c r="R14720" t="s">
        <v>169</v>
      </c>
      <c r="S14720" t="s">
        <v>170</v>
      </c>
      <c r="T14720">
        <v>237030.96774193548</v>
      </c>
      <c r="U14720">
        <v>1267300</v>
      </c>
      <c r="V14720">
        <v>1030269.0322580645</v>
      </c>
      <c r="W14720">
        <v>4.3465587727750288</v>
      </c>
      <c r="X14720" t="s">
        <v>338</v>
      </c>
    </row>
    <row r="14721" spans="1:24" x14ac:dyDescent="0.35">
      <c r="A14721">
        <v>3301069216</v>
      </c>
      <c r="B14721" t="s">
        <v>168</v>
      </c>
      <c r="C14721" t="s">
        <v>168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72000</v>
      </c>
      <c r="O14721">
        <v>72000</v>
      </c>
      <c r="P14721" t="s">
        <v>5</v>
      </c>
      <c r="Q14721" t="s">
        <v>11</v>
      </c>
      <c r="R14721" t="s">
        <v>169</v>
      </c>
      <c r="S14721" t="s">
        <v>170</v>
      </c>
      <c r="T14721">
        <v>46451.612903225803</v>
      </c>
      <c r="U14721">
        <v>72000</v>
      </c>
      <c r="V14721">
        <v>25548.387096774197</v>
      </c>
      <c r="W14721">
        <v>0.55000000000000004</v>
      </c>
      <c r="X14721" t="s">
        <v>217</v>
      </c>
    </row>
    <row r="14722" spans="1:24" x14ac:dyDescent="0.35">
      <c r="A14722">
        <v>3300024995</v>
      </c>
      <c r="B14722" t="s">
        <v>168</v>
      </c>
      <c r="C14722" t="s">
        <v>168</v>
      </c>
      <c r="D14722">
        <v>0</v>
      </c>
      <c r="E14722">
        <v>0</v>
      </c>
      <c r="F14722">
        <v>85</v>
      </c>
      <c r="G14722">
        <v>3775864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1389700</v>
      </c>
      <c r="O14722">
        <v>5165564</v>
      </c>
      <c r="P14722" t="s">
        <v>5</v>
      </c>
      <c r="Q14722" t="s">
        <v>7</v>
      </c>
      <c r="R14722" t="s">
        <v>169</v>
      </c>
      <c r="S14722" t="s">
        <v>170</v>
      </c>
      <c r="T14722">
        <v>3332621.935483871</v>
      </c>
      <c r="U14722">
        <v>3748281</v>
      </c>
      <c r="V14722">
        <v>415659.06451612897</v>
      </c>
      <c r="W14722">
        <v>0.12472433794257509</v>
      </c>
      <c r="X14722" t="s">
        <v>204</v>
      </c>
    </row>
    <row r="14723" spans="1:24" x14ac:dyDescent="0.35">
      <c r="A14723">
        <v>3300013894</v>
      </c>
      <c r="B14723" t="s">
        <v>168</v>
      </c>
      <c r="C14723" t="s">
        <v>168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314000</v>
      </c>
      <c r="O14723">
        <v>314000</v>
      </c>
      <c r="P14723" t="s">
        <v>5</v>
      </c>
      <c r="Q14723" t="s">
        <v>8</v>
      </c>
      <c r="R14723" t="s">
        <v>169</v>
      </c>
      <c r="S14723" t="s">
        <v>170</v>
      </c>
      <c r="T14723">
        <v>202580.64516129033</v>
      </c>
      <c r="U14723">
        <v>4050000</v>
      </c>
      <c r="V14723">
        <v>3847419.3548387098</v>
      </c>
      <c r="W14723">
        <v>18.992038216560509</v>
      </c>
      <c r="X14723" t="s">
        <v>310</v>
      </c>
    </row>
    <row r="14724" spans="1:24" x14ac:dyDescent="0.35">
      <c r="A14724">
        <v>3301063690</v>
      </c>
      <c r="B14724" t="s">
        <v>168</v>
      </c>
      <c r="C14724" t="s">
        <v>168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280000</v>
      </c>
      <c r="O14724">
        <v>280000</v>
      </c>
      <c r="P14724" t="s">
        <v>5</v>
      </c>
      <c r="Q14724" t="s">
        <v>12</v>
      </c>
      <c r="R14724" t="s">
        <v>169</v>
      </c>
      <c r="S14724" t="s">
        <v>170</v>
      </c>
      <c r="T14724">
        <v>180645.16129032258</v>
      </c>
      <c r="U14724">
        <v>380000</v>
      </c>
      <c r="V14724">
        <v>199354.83870967742</v>
      </c>
      <c r="W14724">
        <v>1.1035714285714286</v>
      </c>
      <c r="X14724" t="s">
        <v>410</v>
      </c>
    </row>
    <row r="14725" spans="1:24" x14ac:dyDescent="0.35">
      <c r="A14725">
        <v>3301067333</v>
      </c>
      <c r="B14725" t="s">
        <v>168</v>
      </c>
      <c r="C14725" t="s">
        <v>168</v>
      </c>
      <c r="D14725">
        <v>0</v>
      </c>
      <c r="E14725">
        <v>0</v>
      </c>
      <c r="F14725">
        <v>12</v>
      </c>
      <c r="G14725">
        <v>361899</v>
      </c>
      <c r="H14725">
        <v>5</v>
      </c>
      <c r="I14725">
        <v>69000</v>
      </c>
      <c r="J14725">
        <v>0</v>
      </c>
      <c r="K14725">
        <v>0</v>
      </c>
      <c r="L14725">
        <v>3</v>
      </c>
      <c r="M14725">
        <v>67200</v>
      </c>
      <c r="N14725">
        <v>753000</v>
      </c>
      <c r="O14725">
        <v>1251099</v>
      </c>
      <c r="P14725" t="s">
        <v>5</v>
      </c>
      <c r="Q14725" t="s">
        <v>17</v>
      </c>
      <c r="R14725" t="s">
        <v>169</v>
      </c>
      <c r="S14725" t="s">
        <v>170</v>
      </c>
      <c r="T14725">
        <v>807160.6451612903</v>
      </c>
      <c r="U14725">
        <v>1049147</v>
      </c>
      <c r="V14725">
        <v>241986.3548387097</v>
      </c>
      <c r="W14725">
        <v>0.29979949628286806</v>
      </c>
      <c r="X14725" t="s">
        <v>192</v>
      </c>
    </row>
    <row r="14726" spans="1:24" x14ac:dyDescent="0.35">
      <c r="A14726">
        <v>3301003290</v>
      </c>
      <c r="B14726" t="s">
        <v>168</v>
      </c>
      <c r="C14726" t="s">
        <v>168</v>
      </c>
      <c r="D14726">
        <v>0</v>
      </c>
      <c r="E14726">
        <v>0</v>
      </c>
      <c r="F14726">
        <v>32</v>
      </c>
      <c r="G14726">
        <v>986963</v>
      </c>
      <c r="H14726">
        <v>52</v>
      </c>
      <c r="I14726">
        <v>1428000</v>
      </c>
      <c r="J14726">
        <v>0</v>
      </c>
      <c r="K14726">
        <v>0</v>
      </c>
      <c r="L14726">
        <v>2</v>
      </c>
      <c r="M14726">
        <v>270750</v>
      </c>
      <c r="N14726">
        <v>134000</v>
      </c>
      <c r="O14726">
        <v>2819713</v>
      </c>
      <c r="P14726" t="s">
        <v>5</v>
      </c>
      <c r="Q14726" t="s">
        <v>9</v>
      </c>
      <c r="R14726" t="s">
        <v>169</v>
      </c>
      <c r="S14726" t="s">
        <v>170</v>
      </c>
      <c r="T14726">
        <v>1819169.6774193549</v>
      </c>
      <c r="U14726">
        <v>1394776</v>
      </c>
      <c r="V14726">
        <v>-424393.67741935491</v>
      </c>
      <c r="W14726">
        <v>-0.23328977098023806</v>
      </c>
      <c r="X14726" t="s">
        <v>267</v>
      </c>
    </row>
    <row r="14727" spans="1:24" x14ac:dyDescent="0.35">
      <c r="A14727">
        <v>3301068844</v>
      </c>
      <c r="B14727" t="s">
        <v>168</v>
      </c>
      <c r="C14727" t="s">
        <v>168</v>
      </c>
      <c r="D14727">
        <v>0</v>
      </c>
      <c r="E14727">
        <v>0</v>
      </c>
      <c r="F14727">
        <v>3</v>
      </c>
      <c r="G14727">
        <v>70095</v>
      </c>
      <c r="H14727">
        <v>10</v>
      </c>
      <c r="I14727">
        <v>230000</v>
      </c>
      <c r="J14727">
        <v>0</v>
      </c>
      <c r="K14727">
        <v>0</v>
      </c>
      <c r="L14727">
        <v>0</v>
      </c>
      <c r="M14727">
        <v>0</v>
      </c>
      <c r="N14727">
        <v>21000</v>
      </c>
      <c r="O14727">
        <v>321095</v>
      </c>
      <c r="P14727" t="s">
        <v>5</v>
      </c>
      <c r="Q14727" t="s">
        <v>13</v>
      </c>
      <c r="R14727" t="s">
        <v>207</v>
      </c>
      <c r="S14727" t="s">
        <v>170</v>
      </c>
      <c r="T14727">
        <v>207158.06451612903</v>
      </c>
      <c r="U14727">
        <v>30000</v>
      </c>
      <c r="V14727">
        <v>-177158.06451612903</v>
      </c>
      <c r="W14727">
        <v>-0.85518304551612445</v>
      </c>
      <c r="X14727" t="s">
        <v>297</v>
      </c>
    </row>
    <row r="14728" spans="1:24" x14ac:dyDescent="0.35">
      <c r="A14728">
        <v>3301074582</v>
      </c>
      <c r="B14728" t="s">
        <v>168</v>
      </c>
      <c r="C14728" t="s">
        <v>168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305000</v>
      </c>
      <c r="O14728">
        <v>305000</v>
      </c>
      <c r="P14728" t="s">
        <v>5</v>
      </c>
      <c r="Q14728" t="s">
        <v>12</v>
      </c>
      <c r="R14728" t="s">
        <v>169</v>
      </c>
      <c r="S14728" t="s">
        <v>170</v>
      </c>
      <c r="T14728">
        <v>196774.19354838709</v>
      </c>
      <c r="U14728">
        <v>505000</v>
      </c>
      <c r="V14728">
        <v>308225.80645161291</v>
      </c>
      <c r="W14728">
        <v>1.5663934426229509</v>
      </c>
      <c r="X14728" t="s">
        <v>320</v>
      </c>
    </row>
    <row r="14729" spans="1:24" x14ac:dyDescent="0.35">
      <c r="A14729">
        <v>3300000339</v>
      </c>
      <c r="B14729" t="s">
        <v>168</v>
      </c>
      <c r="C14729" t="s">
        <v>168</v>
      </c>
      <c r="D14729">
        <v>0</v>
      </c>
      <c r="E14729">
        <v>0</v>
      </c>
      <c r="F14729">
        <v>253</v>
      </c>
      <c r="G14729">
        <v>9276409</v>
      </c>
      <c r="H14729">
        <v>112</v>
      </c>
      <c r="I14729">
        <v>4835000</v>
      </c>
      <c r="J14729">
        <v>0</v>
      </c>
      <c r="K14729">
        <v>0</v>
      </c>
      <c r="L14729">
        <v>27</v>
      </c>
      <c r="M14729">
        <v>3240800</v>
      </c>
      <c r="N14729">
        <v>30000</v>
      </c>
      <c r="O14729">
        <v>17382209</v>
      </c>
      <c r="P14729" t="s">
        <v>5</v>
      </c>
      <c r="Q14729" t="s">
        <v>13</v>
      </c>
      <c r="R14729" t="s">
        <v>169</v>
      </c>
      <c r="S14729" t="s">
        <v>170</v>
      </c>
      <c r="T14729">
        <v>11214328.387096774</v>
      </c>
      <c r="U14729">
        <v>12846359</v>
      </c>
      <c r="V14729">
        <v>1632030.6129032262</v>
      </c>
      <c r="W14729">
        <v>0.14553083845672332</v>
      </c>
      <c r="X14729" t="s">
        <v>325</v>
      </c>
    </row>
    <row r="14730" spans="1:24" x14ac:dyDescent="0.35">
      <c r="A14730">
        <v>3301047043</v>
      </c>
      <c r="B14730" t="s">
        <v>168</v>
      </c>
      <c r="C14730" t="s">
        <v>168</v>
      </c>
      <c r="D14730">
        <v>0</v>
      </c>
      <c r="E14730">
        <v>0</v>
      </c>
      <c r="F14730">
        <v>588</v>
      </c>
      <c r="G14730">
        <v>24857705</v>
      </c>
      <c r="H14730">
        <v>292</v>
      </c>
      <c r="I14730">
        <v>9507000</v>
      </c>
      <c r="J14730">
        <v>854</v>
      </c>
      <c r="K14730">
        <v>11379550</v>
      </c>
      <c r="L14730">
        <v>1</v>
      </c>
      <c r="M14730">
        <v>357100</v>
      </c>
      <c r="N14730">
        <v>304000</v>
      </c>
      <c r="O14730">
        <v>46405355</v>
      </c>
      <c r="P14730" t="s">
        <v>5</v>
      </c>
      <c r="Q14730" t="s">
        <v>16</v>
      </c>
      <c r="R14730" t="s">
        <v>169</v>
      </c>
      <c r="S14730" t="s">
        <v>170</v>
      </c>
      <c r="T14730">
        <v>29938938.709677421</v>
      </c>
      <c r="U14730">
        <v>23189429</v>
      </c>
      <c r="V14730">
        <v>-6749509.7096774206</v>
      </c>
      <c r="W14730">
        <v>-0.22544251735602505</v>
      </c>
      <c r="X14730" t="s">
        <v>330</v>
      </c>
    </row>
    <row r="14731" spans="1:24" x14ac:dyDescent="0.35">
      <c r="A14731">
        <v>3301018322</v>
      </c>
      <c r="B14731" t="s">
        <v>168</v>
      </c>
      <c r="C14731" t="s">
        <v>168</v>
      </c>
      <c r="D14731">
        <v>0</v>
      </c>
      <c r="E14731">
        <v>0</v>
      </c>
      <c r="F14731">
        <v>89</v>
      </c>
      <c r="G14731">
        <v>3150568</v>
      </c>
      <c r="H14731">
        <v>1</v>
      </c>
      <c r="I14731">
        <v>5000</v>
      </c>
      <c r="J14731">
        <v>0</v>
      </c>
      <c r="K14731">
        <v>0</v>
      </c>
      <c r="L14731">
        <v>0</v>
      </c>
      <c r="M14731">
        <v>0</v>
      </c>
      <c r="N14731">
        <v>532500</v>
      </c>
      <c r="O14731">
        <v>3688068</v>
      </c>
      <c r="P14731" t="s">
        <v>5</v>
      </c>
      <c r="Q14731" t="s">
        <v>12</v>
      </c>
      <c r="R14731" t="s">
        <v>169</v>
      </c>
      <c r="S14731" t="s">
        <v>170</v>
      </c>
      <c r="T14731">
        <v>2379398.7096774196</v>
      </c>
      <c r="U14731">
        <v>3175679</v>
      </c>
      <c r="V14731">
        <v>796280.29032258037</v>
      </c>
      <c r="W14731">
        <v>0.33465609907409499</v>
      </c>
      <c r="X14731" t="s">
        <v>174</v>
      </c>
    </row>
    <row r="14732" spans="1:24" x14ac:dyDescent="0.35">
      <c r="A14732">
        <v>3301026111</v>
      </c>
      <c r="B14732" t="s">
        <v>168</v>
      </c>
      <c r="C14732" t="s">
        <v>168</v>
      </c>
      <c r="D14732">
        <v>0</v>
      </c>
      <c r="E14732">
        <v>0</v>
      </c>
      <c r="F14732">
        <v>19</v>
      </c>
      <c r="G14732">
        <v>527378</v>
      </c>
      <c r="H14732">
        <v>1</v>
      </c>
      <c r="I14732">
        <v>10000</v>
      </c>
      <c r="J14732">
        <v>0</v>
      </c>
      <c r="K14732">
        <v>0</v>
      </c>
      <c r="L14732">
        <v>0</v>
      </c>
      <c r="M14732">
        <v>0</v>
      </c>
      <c r="N14732">
        <v>150000</v>
      </c>
      <c r="O14732">
        <v>687378</v>
      </c>
      <c r="P14732" t="s">
        <v>5</v>
      </c>
      <c r="Q14732" t="s">
        <v>13</v>
      </c>
      <c r="R14732" t="s">
        <v>169</v>
      </c>
      <c r="S14732" t="s">
        <v>170</v>
      </c>
      <c r="T14732">
        <v>443469.67741935485</v>
      </c>
      <c r="U14732">
        <v>467682</v>
      </c>
      <c r="V14732">
        <v>24212.322580645152</v>
      </c>
      <c r="W14732">
        <v>5.4597470387472313E-2</v>
      </c>
      <c r="X14732" t="s">
        <v>378</v>
      </c>
    </row>
    <row r="14733" spans="1:24" x14ac:dyDescent="0.35">
      <c r="A14733">
        <v>3301065668</v>
      </c>
      <c r="B14733" t="s">
        <v>168</v>
      </c>
      <c r="C14733" t="s">
        <v>168</v>
      </c>
      <c r="D14733">
        <v>0</v>
      </c>
      <c r="E14733">
        <v>0</v>
      </c>
      <c r="F14733">
        <v>51</v>
      </c>
      <c r="G14733">
        <v>1894092</v>
      </c>
      <c r="H14733">
        <v>13</v>
      </c>
      <c r="I14733">
        <v>355000</v>
      </c>
      <c r="J14733">
        <v>0</v>
      </c>
      <c r="K14733">
        <v>0</v>
      </c>
      <c r="L14733">
        <v>22</v>
      </c>
      <c r="M14733">
        <v>952409</v>
      </c>
      <c r="N14733">
        <v>420000</v>
      </c>
      <c r="O14733">
        <v>3621501</v>
      </c>
      <c r="P14733" t="s">
        <v>5</v>
      </c>
      <c r="Q14733" t="s">
        <v>17</v>
      </c>
      <c r="R14733" t="s">
        <v>169</v>
      </c>
      <c r="S14733" t="s">
        <v>170</v>
      </c>
      <c r="T14733">
        <v>2336452.2580645159</v>
      </c>
      <c r="U14733">
        <v>2151912</v>
      </c>
      <c r="V14733">
        <v>-184540.25806451589</v>
      </c>
      <c r="W14733">
        <v>-7.8983106728397923E-2</v>
      </c>
      <c r="X14733" t="s">
        <v>311</v>
      </c>
    </row>
    <row r="14734" spans="1:24" x14ac:dyDescent="0.35">
      <c r="A14734">
        <v>3301073589</v>
      </c>
      <c r="B14734" t="s">
        <v>168</v>
      </c>
      <c r="C14734" t="s">
        <v>168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150000</v>
      </c>
      <c r="O14734">
        <v>150000</v>
      </c>
      <c r="P14734" t="s">
        <v>5</v>
      </c>
      <c r="Q14734" t="s">
        <v>14</v>
      </c>
      <c r="R14734" t="s">
        <v>207</v>
      </c>
      <c r="S14734" t="s">
        <v>170</v>
      </c>
      <c r="T14734">
        <v>96774.193548387106</v>
      </c>
      <c r="U14734">
        <v>185000</v>
      </c>
      <c r="V14734">
        <v>88225.806451612894</v>
      </c>
      <c r="W14734">
        <v>0.9116666666666664</v>
      </c>
      <c r="X14734" t="s">
        <v>211</v>
      </c>
    </row>
    <row r="14735" spans="1:24" x14ac:dyDescent="0.35">
      <c r="A14735">
        <v>3300014040</v>
      </c>
      <c r="B14735" t="s">
        <v>168</v>
      </c>
      <c r="C14735" t="s">
        <v>168</v>
      </c>
      <c r="D14735">
        <v>0</v>
      </c>
      <c r="E14735">
        <v>0</v>
      </c>
      <c r="F14735">
        <v>15</v>
      </c>
      <c r="G14735">
        <v>614021</v>
      </c>
      <c r="H14735">
        <v>44</v>
      </c>
      <c r="I14735">
        <v>930000</v>
      </c>
      <c r="J14735">
        <v>0</v>
      </c>
      <c r="K14735">
        <v>0</v>
      </c>
      <c r="L14735">
        <v>201</v>
      </c>
      <c r="M14735">
        <v>12701289</v>
      </c>
      <c r="N14735">
        <v>366600</v>
      </c>
      <c r="O14735">
        <v>14611910</v>
      </c>
      <c r="P14735" t="s">
        <v>5</v>
      </c>
      <c r="Q14735" t="s">
        <v>8</v>
      </c>
      <c r="R14735" t="s">
        <v>169</v>
      </c>
      <c r="S14735" t="s">
        <v>170</v>
      </c>
      <c r="T14735">
        <v>9427038.7096774187</v>
      </c>
      <c r="U14735">
        <v>7999312</v>
      </c>
      <c r="V14735">
        <v>-1427726.7096774187</v>
      </c>
      <c r="W14735">
        <v>-0.15145018002437727</v>
      </c>
      <c r="X14735" t="s">
        <v>226</v>
      </c>
    </row>
    <row r="14736" spans="1:24" x14ac:dyDescent="0.35">
      <c r="A14736">
        <v>3300014722</v>
      </c>
      <c r="B14736" t="s">
        <v>168</v>
      </c>
      <c r="C14736" t="s">
        <v>168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1</v>
      </c>
      <c r="M14736">
        <v>22400</v>
      </c>
      <c r="N14736">
        <v>1135300</v>
      </c>
      <c r="O14736">
        <v>1157700</v>
      </c>
      <c r="P14736" t="s">
        <v>5</v>
      </c>
      <c r="Q14736" t="s">
        <v>7</v>
      </c>
      <c r="R14736" t="s">
        <v>169</v>
      </c>
      <c r="S14736" t="s">
        <v>170</v>
      </c>
      <c r="T14736">
        <v>746903.22580645164</v>
      </c>
      <c r="U14736">
        <v>877400</v>
      </c>
      <c r="V14736">
        <v>130496.77419354836</v>
      </c>
      <c r="W14736">
        <v>0.17471711151420921</v>
      </c>
      <c r="X14736" t="s">
        <v>299</v>
      </c>
    </row>
    <row r="14737" spans="1:24" x14ac:dyDescent="0.35">
      <c r="A14737">
        <v>3300009809</v>
      </c>
      <c r="B14737" t="s">
        <v>168</v>
      </c>
      <c r="C14737" t="s">
        <v>168</v>
      </c>
      <c r="D14737">
        <v>0</v>
      </c>
      <c r="E14737">
        <v>0</v>
      </c>
      <c r="F14737">
        <v>4</v>
      </c>
      <c r="G14737">
        <v>78199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330000</v>
      </c>
      <c r="O14737">
        <v>408199</v>
      </c>
      <c r="P14737" t="s">
        <v>5</v>
      </c>
      <c r="Q14737" t="s">
        <v>12</v>
      </c>
      <c r="R14737" t="s">
        <v>169</v>
      </c>
      <c r="S14737" t="s">
        <v>170</v>
      </c>
      <c r="T14737">
        <v>263354.19354838709</v>
      </c>
      <c r="U14737">
        <v>430450</v>
      </c>
      <c r="V14737">
        <v>167095.80645161291</v>
      </c>
      <c r="W14737">
        <v>0.63449077533261966</v>
      </c>
      <c r="X14737" t="s">
        <v>407</v>
      </c>
    </row>
    <row r="14738" spans="1:24" x14ac:dyDescent="0.35">
      <c r="A14738">
        <v>3301002211</v>
      </c>
      <c r="B14738" t="s">
        <v>168</v>
      </c>
      <c r="C14738" t="s">
        <v>168</v>
      </c>
      <c r="D14738">
        <v>0</v>
      </c>
      <c r="E14738">
        <v>0</v>
      </c>
      <c r="F14738">
        <v>1</v>
      </c>
      <c r="G14738">
        <v>25550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1028200</v>
      </c>
      <c r="O14738">
        <v>1053750</v>
      </c>
      <c r="P14738" t="s">
        <v>5</v>
      </c>
      <c r="Q14738" t="s">
        <v>16</v>
      </c>
      <c r="R14738" t="s">
        <v>169</v>
      </c>
      <c r="S14738" t="s">
        <v>170</v>
      </c>
      <c r="T14738">
        <v>679838.70967741939</v>
      </c>
      <c r="U14738">
        <v>738000</v>
      </c>
      <c r="V14738">
        <v>58161.290322580608</v>
      </c>
      <c r="W14738">
        <v>8.5551601423487389E-2</v>
      </c>
      <c r="X14738" t="s">
        <v>194</v>
      </c>
    </row>
    <row r="14739" spans="1:24" x14ac:dyDescent="0.35">
      <c r="A14739">
        <v>3300009009</v>
      </c>
      <c r="B14739" t="s">
        <v>168</v>
      </c>
      <c r="C14739" t="s">
        <v>168</v>
      </c>
      <c r="D14739">
        <v>0</v>
      </c>
      <c r="E14739">
        <v>0</v>
      </c>
      <c r="F14739">
        <v>21</v>
      </c>
      <c r="G14739">
        <v>717684</v>
      </c>
      <c r="H14739">
        <v>3</v>
      </c>
      <c r="I14739">
        <v>275000</v>
      </c>
      <c r="J14739">
        <v>0</v>
      </c>
      <c r="K14739">
        <v>0</v>
      </c>
      <c r="L14739">
        <v>0</v>
      </c>
      <c r="M14739">
        <v>0</v>
      </c>
      <c r="N14739">
        <v>330000</v>
      </c>
      <c r="O14739">
        <v>1322684</v>
      </c>
      <c r="P14739" t="s">
        <v>5</v>
      </c>
      <c r="Q14739" t="s">
        <v>12</v>
      </c>
      <c r="R14739" t="s">
        <v>169</v>
      </c>
      <c r="S14739" t="s">
        <v>170</v>
      </c>
      <c r="T14739">
        <v>853344.51612903224</v>
      </c>
      <c r="U14739">
        <v>1236341</v>
      </c>
      <c r="V14739">
        <v>382996.48387096776</v>
      </c>
      <c r="W14739">
        <v>0.44881812284718037</v>
      </c>
      <c r="X14739" t="s">
        <v>320</v>
      </c>
    </row>
    <row r="14740" spans="1:24" x14ac:dyDescent="0.35">
      <c r="A14740">
        <v>3300017854</v>
      </c>
      <c r="B14740" t="s">
        <v>168</v>
      </c>
      <c r="C14740" t="s">
        <v>168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366000</v>
      </c>
      <c r="O14740">
        <v>366000</v>
      </c>
      <c r="P14740" t="s">
        <v>5</v>
      </c>
      <c r="Q14740" t="s">
        <v>6</v>
      </c>
      <c r="R14740" t="s">
        <v>169</v>
      </c>
      <c r="S14740" t="s">
        <v>170</v>
      </c>
      <c r="T14740">
        <v>236129.03225806452</v>
      </c>
      <c r="U14740">
        <v>380000</v>
      </c>
      <c r="V14740">
        <v>143870.96774193548</v>
      </c>
      <c r="W14740">
        <v>0.6092896174863387</v>
      </c>
      <c r="X14740" t="s">
        <v>343</v>
      </c>
    </row>
    <row r="14741" spans="1:24" x14ac:dyDescent="0.35">
      <c r="A14741">
        <v>3300015823</v>
      </c>
      <c r="B14741" t="s">
        <v>168</v>
      </c>
      <c r="C14741" t="s">
        <v>168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980000</v>
      </c>
      <c r="O14741">
        <v>980000</v>
      </c>
      <c r="P14741" t="s">
        <v>5</v>
      </c>
      <c r="Q14741" t="s">
        <v>8</v>
      </c>
      <c r="R14741" t="s">
        <v>169</v>
      </c>
      <c r="S14741" t="s">
        <v>170</v>
      </c>
      <c r="T14741">
        <v>632258.06451612897</v>
      </c>
      <c r="U14741">
        <v>1220000</v>
      </c>
      <c r="V14741">
        <v>587741.93548387103</v>
      </c>
      <c r="W14741">
        <v>0.92959183673469403</v>
      </c>
      <c r="X14741" t="s">
        <v>175</v>
      </c>
    </row>
    <row r="14742" spans="1:24" x14ac:dyDescent="0.35">
      <c r="A14742">
        <v>3301053090</v>
      </c>
      <c r="B14742" t="s">
        <v>168</v>
      </c>
      <c r="C14742" t="s">
        <v>168</v>
      </c>
      <c r="D14742">
        <v>0</v>
      </c>
      <c r="E14742">
        <v>0</v>
      </c>
      <c r="F14742">
        <v>104</v>
      </c>
      <c r="G14742">
        <v>3457403</v>
      </c>
      <c r="H14742">
        <v>26</v>
      </c>
      <c r="I14742">
        <v>1140000</v>
      </c>
      <c r="J14742">
        <v>0</v>
      </c>
      <c r="K14742">
        <v>0</v>
      </c>
      <c r="L14742">
        <v>7</v>
      </c>
      <c r="M14742">
        <v>186800</v>
      </c>
      <c r="N14742">
        <v>775000</v>
      </c>
      <c r="O14742">
        <v>5559203</v>
      </c>
      <c r="P14742" t="s">
        <v>5</v>
      </c>
      <c r="Q14742" t="s">
        <v>15</v>
      </c>
      <c r="R14742" t="s">
        <v>169</v>
      </c>
      <c r="S14742" t="s">
        <v>170</v>
      </c>
      <c r="T14742">
        <v>3586582.5806451612</v>
      </c>
      <c r="U14742">
        <v>2580467</v>
      </c>
      <c r="V14742">
        <v>-1006115.5806451612</v>
      </c>
      <c r="W14742">
        <v>-0.28052207303816745</v>
      </c>
      <c r="X14742" t="s">
        <v>179</v>
      </c>
    </row>
    <row r="14743" spans="1:24" x14ac:dyDescent="0.35">
      <c r="A14743">
        <v>3300018383</v>
      </c>
      <c r="B14743" t="s">
        <v>168</v>
      </c>
      <c r="C14743" t="s">
        <v>168</v>
      </c>
      <c r="D14743">
        <v>0</v>
      </c>
      <c r="E14743">
        <v>0</v>
      </c>
      <c r="F14743">
        <v>1</v>
      </c>
      <c r="G14743">
        <v>25597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782400</v>
      </c>
      <c r="O14743">
        <v>807997</v>
      </c>
      <c r="P14743" t="s">
        <v>5</v>
      </c>
      <c r="Q14743" t="s">
        <v>6</v>
      </c>
      <c r="R14743" t="s">
        <v>169</v>
      </c>
      <c r="S14743" t="s">
        <v>170</v>
      </c>
      <c r="T14743">
        <v>521288.38709677418</v>
      </c>
      <c r="U14743">
        <v>342000</v>
      </c>
      <c r="V14743">
        <v>-179288.38709677418</v>
      </c>
      <c r="W14743">
        <v>-0.34393320767280078</v>
      </c>
      <c r="X14743" t="s">
        <v>232</v>
      </c>
    </row>
    <row r="14744" spans="1:24" x14ac:dyDescent="0.35">
      <c r="A14744">
        <v>3301070221</v>
      </c>
      <c r="B14744" t="s">
        <v>168</v>
      </c>
      <c r="C14744" t="s">
        <v>168</v>
      </c>
      <c r="D14744">
        <v>0</v>
      </c>
      <c r="E14744">
        <v>0</v>
      </c>
      <c r="F14744">
        <v>11</v>
      </c>
      <c r="G14744">
        <v>160689</v>
      </c>
      <c r="H14744">
        <v>1</v>
      </c>
      <c r="I14744">
        <v>5000</v>
      </c>
      <c r="J14744">
        <v>0</v>
      </c>
      <c r="K14744">
        <v>0</v>
      </c>
      <c r="L14744">
        <v>3</v>
      </c>
      <c r="M14744">
        <v>67200</v>
      </c>
      <c r="N14744">
        <v>30000</v>
      </c>
      <c r="O14744">
        <v>262889</v>
      </c>
      <c r="P14744" t="s">
        <v>5</v>
      </c>
      <c r="Q14744" t="s">
        <v>11</v>
      </c>
      <c r="R14744" t="s">
        <v>169</v>
      </c>
      <c r="S14744" t="s">
        <v>170</v>
      </c>
      <c r="T14744">
        <v>169605.80645161291</v>
      </c>
      <c r="U14744">
        <v>258791</v>
      </c>
      <c r="V14744">
        <v>89185.193548387091</v>
      </c>
      <c r="W14744">
        <v>0.5258380913617533</v>
      </c>
      <c r="X14744" t="s">
        <v>376</v>
      </c>
    </row>
    <row r="14745" spans="1:24" x14ac:dyDescent="0.35">
      <c r="A14745">
        <v>3301072043</v>
      </c>
      <c r="B14745" t="s">
        <v>168</v>
      </c>
      <c r="C14745" t="s">
        <v>168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377000</v>
      </c>
      <c r="O14745">
        <v>377000</v>
      </c>
      <c r="P14745" t="s">
        <v>5</v>
      </c>
      <c r="Q14745" t="s">
        <v>12</v>
      </c>
      <c r="R14745" t="s">
        <v>169</v>
      </c>
      <c r="S14745" t="s">
        <v>170</v>
      </c>
      <c r="T14745">
        <v>243225.80645161291</v>
      </c>
      <c r="U14745">
        <v>355000</v>
      </c>
      <c r="V14745">
        <v>111774.19354838709</v>
      </c>
      <c r="W14745">
        <v>0.45954907161803704</v>
      </c>
      <c r="X14745" t="s">
        <v>256</v>
      </c>
    </row>
    <row r="14746" spans="1:24" x14ac:dyDescent="0.35">
      <c r="A14746">
        <v>3301010199</v>
      </c>
      <c r="B14746" t="s">
        <v>168</v>
      </c>
      <c r="C14746" t="s">
        <v>168</v>
      </c>
      <c r="D14746">
        <v>0</v>
      </c>
      <c r="E14746">
        <v>0</v>
      </c>
      <c r="F14746">
        <v>174</v>
      </c>
      <c r="G14746">
        <v>6278313</v>
      </c>
      <c r="H14746">
        <v>34</v>
      </c>
      <c r="I14746">
        <v>1510000</v>
      </c>
      <c r="J14746">
        <v>0</v>
      </c>
      <c r="K14746">
        <v>0</v>
      </c>
      <c r="L14746">
        <v>36</v>
      </c>
      <c r="M14746">
        <v>1616400</v>
      </c>
      <c r="N14746">
        <v>150000</v>
      </c>
      <c r="O14746">
        <v>9554713</v>
      </c>
      <c r="P14746" t="s">
        <v>5</v>
      </c>
      <c r="Q14746" t="s">
        <v>15</v>
      </c>
      <c r="R14746" t="s">
        <v>169</v>
      </c>
      <c r="S14746" t="s">
        <v>170</v>
      </c>
      <c r="T14746">
        <v>6164330.9677419355</v>
      </c>
      <c r="U14746">
        <v>4689661</v>
      </c>
      <c r="V14746">
        <v>-1474669.9677419355</v>
      </c>
      <c r="W14746">
        <v>-0.23922628026608439</v>
      </c>
      <c r="X14746" t="s">
        <v>285</v>
      </c>
    </row>
    <row r="14747" spans="1:24" x14ac:dyDescent="0.35">
      <c r="A14747">
        <v>3300004661</v>
      </c>
      <c r="B14747" t="s">
        <v>168</v>
      </c>
      <c r="C14747" t="s">
        <v>168</v>
      </c>
      <c r="D14747">
        <v>0</v>
      </c>
      <c r="E14747">
        <v>0</v>
      </c>
      <c r="F14747">
        <v>1011</v>
      </c>
      <c r="G14747">
        <v>30372332</v>
      </c>
      <c r="H14747">
        <v>14</v>
      </c>
      <c r="I14747">
        <v>490000</v>
      </c>
      <c r="J14747">
        <v>0</v>
      </c>
      <c r="K14747">
        <v>0</v>
      </c>
      <c r="L14747">
        <v>10</v>
      </c>
      <c r="M14747">
        <v>484000</v>
      </c>
      <c r="N14747">
        <v>150000</v>
      </c>
      <c r="O14747">
        <v>31496332</v>
      </c>
      <c r="P14747" t="s">
        <v>5</v>
      </c>
      <c r="Q14747" t="s">
        <v>13</v>
      </c>
      <c r="R14747" t="s">
        <v>169</v>
      </c>
      <c r="S14747" t="s">
        <v>170</v>
      </c>
      <c r="T14747">
        <v>20320214.193548389</v>
      </c>
      <c r="U14747">
        <v>21699879</v>
      </c>
      <c r="V14747">
        <v>1379664.8064516112</v>
      </c>
      <c r="W14747">
        <v>6.7896174386274488E-2</v>
      </c>
      <c r="X14747" t="s">
        <v>399</v>
      </c>
    </row>
    <row r="14748" spans="1:24" x14ac:dyDescent="0.35">
      <c r="A14748">
        <v>3300016763</v>
      </c>
      <c r="B14748" t="s">
        <v>168</v>
      </c>
      <c r="C14748" t="s">
        <v>168</v>
      </c>
      <c r="D14748">
        <v>0</v>
      </c>
      <c r="E14748">
        <v>0</v>
      </c>
      <c r="F14748">
        <v>180</v>
      </c>
      <c r="G14748">
        <v>9265656</v>
      </c>
      <c r="H14748">
        <v>74</v>
      </c>
      <c r="I14748">
        <v>3100000</v>
      </c>
      <c r="J14748">
        <v>0</v>
      </c>
      <c r="K14748">
        <v>0</v>
      </c>
      <c r="L14748">
        <v>13</v>
      </c>
      <c r="M14748">
        <v>1570645</v>
      </c>
      <c r="N14748">
        <v>368500</v>
      </c>
      <c r="O14748">
        <v>14304801</v>
      </c>
      <c r="P14748" t="s">
        <v>5</v>
      </c>
      <c r="Q14748" t="s">
        <v>6</v>
      </c>
      <c r="R14748" t="s">
        <v>169</v>
      </c>
      <c r="S14748" t="s">
        <v>170</v>
      </c>
      <c r="T14748">
        <v>9228903.8709677421</v>
      </c>
      <c r="U14748">
        <v>9533550</v>
      </c>
      <c r="V14748">
        <v>304646.12903225794</v>
      </c>
      <c r="W14748">
        <v>3.3010001327526295E-2</v>
      </c>
      <c r="X14748" t="s">
        <v>371</v>
      </c>
    </row>
    <row r="14749" spans="1:24" x14ac:dyDescent="0.35">
      <c r="A14749">
        <v>3300002045</v>
      </c>
      <c r="B14749" t="s">
        <v>168</v>
      </c>
      <c r="C14749" t="s">
        <v>168</v>
      </c>
      <c r="D14749">
        <v>0</v>
      </c>
      <c r="E14749">
        <v>0</v>
      </c>
      <c r="F14749">
        <v>12</v>
      </c>
      <c r="G14749">
        <v>437386</v>
      </c>
      <c r="H14749">
        <v>16</v>
      </c>
      <c r="I14749">
        <v>575000</v>
      </c>
      <c r="J14749">
        <v>0</v>
      </c>
      <c r="K14749">
        <v>0</v>
      </c>
      <c r="L14749">
        <v>35</v>
      </c>
      <c r="M14749">
        <v>1554000</v>
      </c>
      <c r="N14749">
        <v>190000</v>
      </c>
      <c r="O14749">
        <v>2756386</v>
      </c>
      <c r="P14749" t="s">
        <v>5</v>
      </c>
      <c r="Q14749" t="s">
        <v>11</v>
      </c>
      <c r="R14749" t="s">
        <v>169</v>
      </c>
      <c r="S14749" t="s">
        <v>170</v>
      </c>
      <c r="T14749">
        <v>1778313.5483870967</v>
      </c>
      <c r="U14749">
        <v>1503887</v>
      </c>
      <c r="V14749">
        <v>-274426.54838709673</v>
      </c>
      <c r="W14749">
        <v>-0.15431842637424509</v>
      </c>
      <c r="X14749" t="s">
        <v>308</v>
      </c>
    </row>
    <row r="14750" spans="1:24" x14ac:dyDescent="0.35">
      <c r="A14750">
        <v>3300027296</v>
      </c>
      <c r="B14750" t="s">
        <v>168</v>
      </c>
      <c r="C14750" t="s">
        <v>168</v>
      </c>
      <c r="D14750">
        <v>0</v>
      </c>
      <c r="E14750">
        <v>0</v>
      </c>
      <c r="F14750">
        <v>3</v>
      </c>
      <c r="G14750">
        <v>84597</v>
      </c>
      <c r="H14750">
        <v>17</v>
      </c>
      <c r="I14750">
        <v>520000</v>
      </c>
      <c r="J14750">
        <v>0</v>
      </c>
      <c r="K14750">
        <v>0</v>
      </c>
      <c r="L14750">
        <v>4</v>
      </c>
      <c r="M14750">
        <v>779600</v>
      </c>
      <c r="N14750">
        <v>60000</v>
      </c>
      <c r="O14750">
        <v>1444197</v>
      </c>
      <c r="P14750" t="s">
        <v>5</v>
      </c>
      <c r="Q14750" t="s">
        <v>13</v>
      </c>
      <c r="R14750" t="s">
        <v>169</v>
      </c>
      <c r="S14750" t="s">
        <v>170</v>
      </c>
      <c r="T14750">
        <v>931740</v>
      </c>
      <c r="U14750">
        <v>1764394</v>
      </c>
      <c r="V14750">
        <v>832654</v>
      </c>
      <c r="W14750">
        <v>0.89365488226329237</v>
      </c>
      <c r="X14750" t="s">
        <v>375</v>
      </c>
    </row>
    <row r="14751" spans="1:24" x14ac:dyDescent="0.35">
      <c r="A14751">
        <v>3300016828</v>
      </c>
      <c r="B14751" t="s">
        <v>168</v>
      </c>
      <c r="C14751" t="s">
        <v>168</v>
      </c>
      <c r="D14751">
        <v>0</v>
      </c>
      <c r="E14751">
        <v>0</v>
      </c>
      <c r="F14751">
        <v>39</v>
      </c>
      <c r="G14751">
        <v>1593796</v>
      </c>
      <c r="H14751">
        <v>8</v>
      </c>
      <c r="I14751">
        <v>240000</v>
      </c>
      <c r="J14751">
        <v>0</v>
      </c>
      <c r="K14751">
        <v>0</v>
      </c>
      <c r="L14751">
        <v>0</v>
      </c>
      <c r="M14751">
        <v>0</v>
      </c>
      <c r="N14751">
        <v>1691800</v>
      </c>
      <c r="O14751">
        <v>3525596</v>
      </c>
      <c r="P14751" t="s">
        <v>5</v>
      </c>
      <c r="Q14751" t="s">
        <v>6</v>
      </c>
      <c r="R14751" t="s">
        <v>169</v>
      </c>
      <c r="S14751" t="s">
        <v>170</v>
      </c>
      <c r="T14751">
        <v>2274578.064516129</v>
      </c>
      <c r="U14751">
        <v>1954821</v>
      </c>
      <c r="V14751">
        <v>-319757.06451612897</v>
      </c>
      <c r="W14751">
        <v>-0.14057862840779256</v>
      </c>
      <c r="X14751" t="s">
        <v>348</v>
      </c>
    </row>
    <row r="14752" spans="1:24" x14ac:dyDescent="0.35">
      <c r="A14752">
        <v>3300003116</v>
      </c>
      <c r="B14752" t="s">
        <v>168</v>
      </c>
      <c r="C14752" t="s">
        <v>168</v>
      </c>
      <c r="D14752">
        <v>0</v>
      </c>
      <c r="E14752">
        <v>0</v>
      </c>
      <c r="F14752">
        <v>647</v>
      </c>
      <c r="G14752">
        <v>26144871</v>
      </c>
      <c r="H14752">
        <v>205</v>
      </c>
      <c r="I14752">
        <v>8590000</v>
      </c>
      <c r="J14752">
        <v>0</v>
      </c>
      <c r="K14752">
        <v>0</v>
      </c>
      <c r="L14752">
        <v>42</v>
      </c>
      <c r="M14752">
        <v>6500800</v>
      </c>
      <c r="N14752">
        <v>150000</v>
      </c>
      <c r="O14752">
        <v>41385671</v>
      </c>
      <c r="P14752" t="s">
        <v>5</v>
      </c>
      <c r="Q14752" t="s">
        <v>10</v>
      </c>
      <c r="R14752" t="s">
        <v>169</v>
      </c>
      <c r="S14752" t="s">
        <v>170</v>
      </c>
      <c r="T14752">
        <v>26700432.903225809</v>
      </c>
      <c r="U14752">
        <v>30929488</v>
      </c>
      <c r="V14752">
        <v>4229055.0967741907</v>
      </c>
      <c r="W14752">
        <v>0.15838900860155181</v>
      </c>
      <c r="X14752" t="s">
        <v>272</v>
      </c>
    </row>
    <row r="14753" spans="1:24" x14ac:dyDescent="0.35">
      <c r="A14753">
        <v>3301001861</v>
      </c>
      <c r="B14753" t="s">
        <v>168</v>
      </c>
      <c r="C14753" t="s">
        <v>168</v>
      </c>
      <c r="D14753">
        <v>0</v>
      </c>
      <c r="E14753">
        <v>0</v>
      </c>
      <c r="F14753">
        <v>79</v>
      </c>
      <c r="G14753">
        <v>3585638</v>
      </c>
      <c r="H14753">
        <v>10</v>
      </c>
      <c r="I14753">
        <v>210000</v>
      </c>
      <c r="J14753">
        <v>0</v>
      </c>
      <c r="K14753">
        <v>0</v>
      </c>
      <c r="L14753">
        <v>1</v>
      </c>
      <c r="M14753">
        <v>52400</v>
      </c>
      <c r="N14753">
        <v>465000</v>
      </c>
      <c r="O14753">
        <v>4313038</v>
      </c>
      <c r="P14753" t="s">
        <v>5</v>
      </c>
      <c r="Q14753" t="s">
        <v>12</v>
      </c>
      <c r="R14753" t="s">
        <v>169</v>
      </c>
      <c r="S14753" t="s">
        <v>170</v>
      </c>
      <c r="T14753">
        <v>2782605.1612903224</v>
      </c>
      <c r="U14753">
        <v>2663470</v>
      </c>
      <c r="V14753">
        <v>-119135.16129032243</v>
      </c>
      <c r="W14753">
        <v>-4.2814252969716415E-2</v>
      </c>
      <c r="X14753" t="s">
        <v>302</v>
      </c>
    </row>
    <row r="14754" spans="1:24" x14ac:dyDescent="0.35">
      <c r="A14754">
        <v>3301005796</v>
      </c>
      <c r="B14754" t="s">
        <v>168</v>
      </c>
      <c r="C14754" t="s">
        <v>168</v>
      </c>
      <c r="D14754">
        <v>0</v>
      </c>
      <c r="E14754">
        <v>0</v>
      </c>
      <c r="F14754">
        <v>0</v>
      </c>
      <c r="G14754">
        <v>0</v>
      </c>
      <c r="H14754">
        <v>5</v>
      </c>
      <c r="I14754">
        <v>95000</v>
      </c>
      <c r="J14754">
        <v>0</v>
      </c>
      <c r="K14754">
        <v>0</v>
      </c>
      <c r="L14754">
        <v>0</v>
      </c>
      <c r="M14754">
        <v>0</v>
      </c>
      <c r="N14754">
        <v>30000</v>
      </c>
      <c r="O14754">
        <v>125000</v>
      </c>
      <c r="P14754" t="s">
        <v>5</v>
      </c>
      <c r="Q14754" t="s">
        <v>11</v>
      </c>
      <c r="R14754" t="s">
        <v>169</v>
      </c>
      <c r="S14754" t="s">
        <v>170</v>
      </c>
      <c r="T14754">
        <v>80645.161290322591</v>
      </c>
      <c r="U14754">
        <v>210000</v>
      </c>
      <c r="V14754">
        <v>129354.83870967741</v>
      </c>
      <c r="W14754">
        <v>1.6039999999999996</v>
      </c>
      <c r="X14754" t="s">
        <v>263</v>
      </c>
    </row>
    <row r="14755" spans="1:24" x14ac:dyDescent="0.35">
      <c r="A14755">
        <v>3300027157</v>
      </c>
      <c r="B14755" t="s">
        <v>168</v>
      </c>
      <c r="C14755" t="s">
        <v>168</v>
      </c>
      <c r="D14755">
        <v>0</v>
      </c>
      <c r="E14755">
        <v>0</v>
      </c>
      <c r="F14755">
        <v>1</v>
      </c>
      <c r="G14755">
        <v>30999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288000</v>
      </c>
      <c r="O14755">
        <v>318999</v>
      </c>
      <c r="P14755" t="s">
        <v>5</v>
      </c>
      <c r="Q14755" t="s">
        <v>10</v>
      </c>
      <c r="R14755" t="s">
        <v>169</v>
      </c>
      <c r="S14755" t="s">
        <v>170</v>
      </c>
      <c r="T14755">
        <v>205805.80645161291</v>
      </c>
      <c r="U14755">
        <v>215000</v>
      </c>
      <c r="V14755">
        <v>9194.1935483870911</v>
      </c>
      <c r="W14755">
        <v>4.467412123548975E-2</v>
      </c>
      <c r="X14755" t="s">
        <v>241</v>
      </c>
    </row>
    <row r="14756" spans="1:24" x14ac:dyDescent="0.35">
      <c r="A14756">
        <v>6001122674</v>
      </c>
      <c r="B14756" t="s">
        <v>168</v>
      </c>
      <c r="C14756" t="s">
        <v>168</v>
      </c>
      <c r="D14756">
        <v>0</v>
      </c>
      <c r="E14756">
        <v>0</v>
      </c>
      <c r="F14756">
        <v>57</v>
      </c>
      <c r="G14756">
        <v>1868341</v>
      </c>
      <c r="H14756">
        <v>65</v>
      </c>
      <c r="I14756">
        <v>2160000</v>
      </c>
      <c r="J14756">
        <v>0</v>
      </c>
      <c r="K14756">
        <v>0</v>
      </c>
      <c r="L14756">
        <v>32</v>
      </c>
      <c r="M14756">
        <v>1086800</v>
      </c>
      <c r="N14756">
        <v>87000</v>
      </c>
      <c r="O14756">
        <v>5202141</v>
      </c>
      <c r="P14756" t="s">
        <v>5</v>
      </c>
      <c r="Q14756" t="s">
        <v>13</v>
      </c>
      <c r="R14756" t="s">
        <v>169</v>
      </c>
      <c r="S14756" t="s">
        <v>170</v>
      </c>
      <c r="T14756">
        <v>3356220</v>
      </c>
      <c r="U14756">
        <v>3402263</v>
      </c>
      <c r="V14756">
        <v>46043</v>
      </c>
      <c r="W14756">
        <v>1.3718707355298454E-2</v>
      </c>
      <c r="X14756" t="s">
        <v>274</v>
      </c>
    </row>
    <row r="14757" spans="1:24" x14ac:dyDescent="0.35">
      <c r="A14757">
        <v>3301070400</v>
      </c>
      <c r="B14757" t="s">
        <v>168</v>
      </c>
      <c r="C14757" t="s">
        <v>168</v>
      </c>
      <c r="D14757">
        <v>0</v>
      </c>
      <c r="E14757">
        <v>0</v>
      </c>
      <c r="F14757">
        <v>13</v>
      </c>
      <c r="G14757">
        <v>587284</v>
      </c>
      <c r="H14757">
        <v>9</v>
      </c>
      <c r="I14757">
        <v>245000</v>
      </c>
      <c r="J14757">
        <v>0</v>
      </c>
      <c r="K14757">
        <v>0</v>
      </c>
      <c r="L14757">
        <v>10</v>
      </c>
      <c r="M14757">
        <v>738667</v>
      </c>
      <c r="N14757">
        <v>1410500</v>
      </c>
      <c r="O14757">
        <v>2981451</v>
      </c>
      <c r="P14757" t="s">
        <v>5</v>
      </c>
      <c r="Q14757" t="s">
        <v>8</v>
      </c>
      <c r="R14757" t="s">
        <v>169</v>
      </c>
      <c r="S14757" t="s">
        <v>170</v>
      </c>
      <c r="T14757">
        <v>1923516.7741935486</v>
      </c>
      <c r="U14757">
        <v>2208221</v>
      </c>
      <c r="V14757">
        <v>284704.2258064514</v>
      </c>
      <c r="W14757">
        <v>0.14801234365414673</v>
      </c>
      <c r="X14757" t="s">
        <v>418</v>
      </c>
    </row>
    <row r="14758" spans="1:24" x14ac:dyDescent="0.35">
      <c r="A14758">
        <v>3301006734</v>
      </c>
      <c r="B14758" t="s">
        <v>168</v>
      </c>
      <c r="C14758" t="s">
        <v>168</v>
      </c>
      <c r="D14758">
        <v>0</v>
      </c>
      <c r="E14758">
        <v>0</v>
      </c>
      <c r="F14758">
        <v>0</v>
      </c>
      <c r="G14758">
        <v>0</v>
      </c>
      <c r="H14758">
        <v>16</v>
      </c>
      <c r="I14758">
        <v>545000</v>
      </c>
      <c r="J14758">
        <v>0</v>
      </c>
      <c r="K14758">
        <v>0</v>
      </c>
      <c r="L14758">
        <v>0</v>
      </c>
      <c r="M14758">
        <v>0</v>
      </c>
      <c r="N14758">
        <v>196000</v>
      </c>
      <c r="O14758">
        <v>741000</v>
      </c>
      <c r="P14758" t="s">
        <v>5</v>
      </c>
      <c r="Q14758" t="s">
        <v>11</v>
      </c>
      <c r="R14758" t="s">
        <v>169</v>
      </c>
      <c r="S14758" t="s">
        <v>170</v>
      </c>
      <c r="T14758">
        <v>478064.51612903224</v>
      </c>
      <c r="U14758">
        <v>604000</v>
      </c>
      <c r="V14758">
        <v>125935.48387096776</v>
      </c>
      <c r="W14758">
        <v>0.26342780026990553</v>
      </c>
      <c r="X14758" t="s">
        <v>308</v>
      </c>
    </row>
    <row r="14759" spans="1:24" x14ac:dyDescent="0.35">
      <c r="A14759">
        <v>3300008951</v>
      </c>
      <c r="B14759" t="s">
        <v>168</v>
      </c>
      <c r="C14759" t="s">
        <v>168</v>
      </c>
      <c r="D14759">
        <v>0</v>
      </c>
      <c r="E14759">
        <v>0</v>
      </c>
      <c r="F14759">
        <v>18</v>
      </c>
      <c r="G14759">
        <v>876049</v>
      </c>
      <c r="H14759">
        <v>2</v>
      </c>
      <c r="I14759">
        <v>35000</v>
      </c>
      <c r="J14759">
        <v>0</v>
      </c>
      <c r="K14759">
        <v>0</v>
      </c>
      <c r="L14759">
        <v>0</v>
      </c>
      <c r="M14759">
        <v>0</v>
      </c>
      <c r="N14759">
        <v>1695500</v>
      </c>
      <c r="O14759">
        <v>2606549</v>
      </c>
      <c r="P14759" t="s">
        <v>5</v>
      </c>
      <c r="Q14759" t="s">
        <v>16</v>
      </c>
      <c r="R14759" t="s">
        <v>169</v>
      </c>
      <c r="S14759" t="s">
        <v>170</v>
      </c>
      <c r="T14759">
        <v>1681644.5161290322</v>
      </c>
      <c r="U14759">
        <v>955598</v>
      </c>
      <c r="V14759">
        <v>-726046.51612903224</v>
      </c>
      <c r="W14759">
        <v>-0.43174791649802091</v>
      </c>
      <c r="X14759" t="s">
        <v>277</v>
      </c>
    </row>
    <row r="14760" spans="1:24" x14ac:dyDescent="0.35">
      <c r="A14760">
        <v>3300022447</v>
      </c>
      <c r="B14760" t="s">
        <v>168</v>
      </c>
      <c r="C14760" t="s">
        <v>168</v>
      </c>
      <c r="D14760">
        <v>0</v>
      </c>
      <c r="E14760">
        <v>0</v>
      </c>
      <c r="F14760">
        <v>0</v>
      </c>
      <c r="G14760">
        <v>0</v>
      </c>
      <c r="H14760">
        <v>1</v>
      </c>
      <c r="I14760">
        <v>2000</v>
      </c>
      <c r="J14760">
        <v>0</v>
      </c>
      <c r="K14760">
        <v>0</v>
      </c>
      <c r="L14760">
        <v>0</v>
      </c>
      <c r="M14760">
        <v>0</v>
      </c>
      <c r="N14760">
        <v>1146900</v>
      </c>
      <c r="O14760">
        <v>1148900</v>
      </c>
      <c r="P14760" t="s">
        <v>5</v>
      </c>
      <c r="Q14760" t="s">
        <v>6</v>
      </c>
      <c r="R14760" t="s">
        <v>207</v>
      </c>
      <c r="S14760" t="s">
        <v>170</v>
      </c>
      <c r="T14760">
        <v>741225.80645161285</v>
      </c>
      <c r="U14760">
        <v>1225500</v>
      </c>
      <c r="V14760">
        <v>484274.19354838715</v>
      </c>
      <c r="W14760">
        <v>0.65334232744364185</v>
      </c>
      <c r="X14760" t="s">
        <v>388</v>
      </c>
    </row>
    <row r="14761" spans="1:24" x14ac:dyDescent="0.35">
      <c r="A14761">
        <v>3301034968</v>
      </c>
      <c r="B14761" t="s">
        <v>168</v>
      </c>
      <c r="C14761" t="s">
        <v>168</v>
      </c>
      <c r="D14761">
        <v>0</v>
      </c>
      <c r="E14761">
        <v>0</v>
      </c>
      <c r="F14761">
        <v>9</v>
      </c>
      <c r="G14761">
        <v>384791</v>
      </c>
      <c r="H14761">
        <v>0</v>
      </c>
      <c r="I14761">
        <v>0</v>
      </c>
      <c r="J14761">
        <v>0</v>
      </c>
      <c r="K14761">
        <v>0</v>
      </c>
      <c r="L14761">
        <v>1</v>
      </c>
      <c r="M14761">
        <v>22400</v>
      </c>
      <c r="N14761">
        <v>60000</v>
      </c>
      <c r="O14761">
        <v>467191</v>
      </c>
      <c r="P14761" t="s">
        <v>5</v>
      </c>
      <c r="Q14761" t="s">
        <v>13</v>
      </c>
      <c r="R14761" t="s">
        <v>169</v>
      </c>
      <c r="S14761" t="s">
        <v>170</v>
      </c>
      <c r="T14761">
        <v>301413.54838709679</v>
      </c>
      <c r="U14761">
        <v>272398</v>
      </c>
      <c r="V14761">
        <v>-29015.548387096787</v>
      </c>
      <c r="W14761">
        <v>-9.6264910925082048E-2</v>
      </c>
      <c r="X14761" t="s">
        <v>375</v>
      </c>
    </row>
    <row r="14762" spans="1:24" x14ac:dyDescent="0.35">
      <c r="A14762">
        <v>3301075709</v>
      </c>
      <c r="B14762" t="s">
        <v>168</v>
      </c>
      <c r="C14762" t="s">
        <v>168</v>
      </c>
      <c r="D14762">
        <v>0</v>
      </c>
      <c r="E14762">
        <v>0</v>
      </c>
      <c r="F14762">
        <v>183</v>
      </c>
      <c r="G14762">
        <v>6876831</v>
      </c>
      <c r="H14762">
        <v>2</v>
      </c>
      <c r="I14762">
        <v>175000</v>
      </c>
      <c r="J14762">
        <v>0</v>
      </c>
      <c r="K14762">
        <v>0</v>
      </c>
      <c r="L14762">
        <v>1</v>
      </c>
      <c r="M14762">
        <v>52400</v>
      </c>
      <c r="N14762">
        <v>60000</v>
      </c>
      <c r="O14762">
        <v>7164231</v>
      </c>
      <c r="P14762" t="s">
        <v>5</v>
      </c>
      <c r="Q14762" t="s">
        <v>13</v>
      </c>
      <c r="R14762" t="s">
        <v>169</v>
      </c>
      <c r="S14762" t="s">
        <v>170</v>
      </c>
      <c r="T14762">
        <v>4622084.5161290318</v>
      </c>
      <c r="U14762">
        <v>5184376</v>
      </c>
      <c r="V14762">
        <v>562291.48387096822</v>
      </c>
      <c r="W14762">
        <v>0.12165322419112412</v>
      </c>
      <c r="X14762" t="s">
        <v>274</v>
      </c>
    </row>
    <row r="14763" spans="1:24" x14ac:dyDescent="0.35">
      <c r="A14763">
        <v>3301064665</v>
      </c>
      <c r="B14763" t="s">
        <v>168</v>
      </c>
      <c r="C14763" t="s">
        <v>168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605000</v>
      </c>
      <c r="O14763">
        <v>605000</v>
      </c>
      <c r="P14763" t="s">
        <v>5</v>
      </c>
      <c r="Q14763" t="s">
        <v>14</v>
      </c>
      <c r="R14763" t="s">
        <v>169</v>
      </c>
      <c r="S14763" t="s">
        <v>170</v>
      </c>
      <c r="T14763">
        <v>390322.58064516127</v>
      </c>
      <c r="U14763">
        <v>150000</v>
      </c>
      <c r="V14763">
        <v>-240322.58064516127</v>
      </c>
      <c r="W14763">
        <v>-0.61570247933884303</v>
      </c>
      <c r="X14763" t="s">
        <v>323</v>
      </c>
    </row>
    <row r="14764" spans="1:24" x14ac:dyDescent="0.35">
      <c r="A14764">
        <v>3301077005</v>
      </c>
      <c r="B14764" t="s">
        <v>168</v>
      </c>
      <c r="C14764" t="s">
        <v>168</v>
      </c>
      <c r="D14764">
        <v>0</v>
      </c>
      <c r="E14764">
        <v>0</v>
      </c>
      <c r="F14764">
        <v>0</v>
      </c>
      <c r="G14764">
        <v>0</v>
      </c>
      <c r="H14764">
        <v>2</v>
      </c>
      <c r="I14764">
        <v>75000</v>
      </c>
      <c r="J14764">
        <v>0</v>
      </c>
      <c r="K14764">
        <v>0</v>
      </c>
      <c r="L14764">
        <v>4</v>
      </c>
      <c r="M14764">
        <v>300000</v>
      </c>
      <c r="N14764">
        <v>0</v>
      </c>
      <c r="O14764">
        <v>375000</v>
      </c>
      <c r="P14764" t="s">
        <v>5</v>
      </c>
      <c r="Q14764" t="s">
        <v>9</v>
      </c>
      <c r="R14764" t="s">
        <v>169</v>
      </c>
      <c r="S14764" t="s">
        <v>170</v>
      </c>
      <c r="T14764">
        <v>241935.48387096773</v>
      </c>
      <c r="U14764">
        <v>674996</v>
      </c>
      <c r="V14764">
        <v>433060.51612903224</v>
      </c>
      <c r="W14764">
        <v>1.789983466666667</v>
      </c>
      <c r="X14764" t="s">
        <v>258</v>
      </c>
    </row>
    <row r="14765" spans="1:24" x14ac:dyDescent="0.35">
      <c r="A14765">
        <v>3300015637</v>
      </c>
      <c r="B14765" t="s">
        <v>168</v>
      </c>
      <c r="C14765" t="s">
        <v>168</v>
      </c>
      <c r="D14765">
        <v>0</v>
      </c>
      <c r="E14765">
        <v>0</v>
      </c>
      <c r="F14765">
        <v>2</v>
      </c>
      <c r="G14765">
        <v>39597</v>
      </c>
      <c r="H14765">
        <v>0</v>
      </c>
      <c r="I14765">
        <v>0</v>
      </c>
      <c r="J14765">
        <v>0</v>
      </c>
      <c r="K14765">
        <v>0</v>
      </c>
      <c r="L14765">
        <v>1</v>
      </c>
      <c r="M14765">
        <v>20000</v>
      </c>
      <c r="N14765">
        <v>894800</v>
      </c>
      <c r="O14765">
        <v>954397</v>
      </c>
      <c r="P14765" t="s">
        <v>5</v>
      </c>
      <c r="Q14765" t="s">
        <v>7</v>
      </c>
      <c r="R14765" t="s">
        <v>169</v>
      </c>
      <c r="S14765" t="s">
        <v>170</v>
      </c>
      <c r="T14765">
        <v>615740</v>
      </c>
      <c r="U14765">
        <v>769700</v>
      </c>
      <c r="V14765">
        <v>153960</v>
      </c>
      <c r="W14765">
        <v>0.25004060155260333</v>
      </c>
      <c r="X14765" t="s">
        <v>196</v>
      </c>
    </row>
    <row r="14766" spans="1:24" x14ac:dyDescent="0.35">
      <c r="A14766">
        <v>3301071334</v>
      </c>
      <c r="B14766" t="s">
        <v>168</v>
      </c>
      <c r="C14766" t="s">
        <v>168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760000</v>
      </c>
      <c r="O14766">
        <v>760000</v>
      </c>
      <c r="P14766" t="s">
        <v>5</v>
      </c>
      <c r="Q14766" t="s">
        <v>6</v>
      </c>
      <c r="R14766" t="s">
        <v>169</v>
      </c>
      <c r="S14766" t="s">
        <v>170</v>
      </c>
      <c r="T14766">
        <v>490322.58064516127</v>
      </c>
      <c r="U14766">
        <v>348500</v>
      </c>
      <c r="V14766">
        <v>-141822.58064516127</v>
      </c>
      <c r="W14766">
        <v>-0.28924342105263157</v>
      </c>
      <c r="X14766" t="s">
        <v>363</v>
      </c>
    </row>
    <row r="14767" spans="1:24" x14ac:dyDescent="0.35">
      <c r="A14767">
        <v>3300015316</v>
      </c>
      <c r="B14767" t="s">
        <v>168</v>
      </c>
      <c r="C14767" t="s">
        <v>168</v>
      </c>
      <c r="D14767">
        <v>0</v>
      </c>
      <c r="E14767">
        <v>0</v>
      </c>
      <c r="F14767">
        <v>12</v>
      </c>
      <c r="G14767">
        <v>232493</v>
      </c>
      <c r="H14767">
        <v>26</v>
      </c>
      <c r="I14767">
        <v>555000</v>
      </c>
      <c r="J14767">
        <v>0</v>
      </c>
      <c r="K14767">
        <v>0</v>
      </c>
      <c r="L14767">
        <v>7</v>
      </c>
      <c r="M14767">
        <v>406800</v>
      </c>
      <c r="N14767">
        <v>1070000</v>
      </c>
      <c r="O14767">
        <v>2264293</v>
      </c>
      <c r="P14767" t="s">
        <v>5</v>
      </c>
      <c r="Q14767" t="s">
        <v>8</v>
      </c>
      <c r="R14767" t="s">
        <v>169</v>
      </c>
      <c r="S14767" t="s">
        <v>170</v>
      </c>
      <c r="T14767">
        <v>1460834.1935483869</v>
      </c>
      <c r="U14767">
        <v>1813198</v>
      </c>
      <c r="V14767">
        <v>352363.80645161308</v>
      </c>
      <c r="W14767">
        <v>0.2412072554214495</v>
      </c>
      <c r="X14767" t="s">
        <v>350</v>
      </c>
    </row>
    <row r="14768" spans="1:24" x14ac:dyDescent="0.35">
      <c r="A14768">
        <v>6001134591</v>
      </c>
      <c r="B14768" t="s">
        <v>168</v>
      </c>
      <c r="C14768" t="s">
        <v>168</v>
      </c>
      <c r="D14768">
        <v>0</v>
      </c>
      <c r="E14768">
        <v>0</v>
      </c>
      <c r="F14768">
        <v>26</v>
      </c>
      <c r="G14768">
        <v>965973</v>
      </c>
      <c r="H14768">
        <v>23</v>
      </c>
      <c r="I14768">
        <v>825000</v>
      </c>
      <c r="J14768">
        <v>0</v>
      </c>
      <c r="K14768">
        <v>0</v>
      </c>
      <c r="L14768">
        <v>16</v>
      </c>
      <c r="M14768">
        <v>1586350</v>
      </c>
      <c r="N14768">
        <v>150000</v>
      </c>
      <c r="O14768">
        <v>3527323</v>
      </c>
      <c r="P14768" t="s">
        <v>5</v>
      </c>
      <c r="Q14768" t="s">
        <v>10</v>
      </c>
      <c r="R14768" t="s">
        <v>169</v>
      </c>
      <c r="S14768" t="s">
        <v>170</v>
      </c>
      <c r="T14768">
        <v>2275692.2580645159</v>
      </c>
      <c r="U14768">
        <v>2698887</v>
      </c>
      <c r="V14768">
        <v>423194.74193548411</v>
      </c>
      <c r="W14768">
        <v>0.18596308021692387</v>
      </c>
      <c r="X14768" t="s">
        <v>223</v>
      </c>
    </row>
    <row r="14769" spans="1:24" x14ac:dyDescent="0.35">
      <c r="A14769">
        <v>3300016520</v>
      </c>
      <c r="B14769" t="s">
        <v>168</v>
      </c>
      <c r="C14769" t="s">
        <v>168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892500</v>
      </c>
      <c r="O14769">
        <v>892500</v>
      </c>
      <c r="P14769" t="s">
        <v>5</v>
      </c>
      <c r="Q14769" t="s">
        <v>6</v>
      </c>
      <c r="R14769" t="s">
        <v>169</v>
      </c>
      <c r="S14769" t="s">
        <v>170</v>
      </c>
      <c r="T14769">
        <v>575806.45161290327</v>
      </c>
      <c r="U14769">
        <v>1590000</v>
      </c>
      <c r="V14769">
        <v>1014193.5483870967</v>
      </c>
      <c r="W14769">
        <v>1.761344537815126</v>
      </c>
      <c r="X14769" t="s">
        <v>342</v>
      </c>
    </row>
    <row r="14770" spans="1:24" x14ac:dyDescent="0.35">
      <c r="A14770">
        <v>3301054278</v>
      </c>
      <c r="B14770" t="s">
        <v>168</v>
      </c>
      <c r="C14770" t="s">
        <v>168</v>
      </c>
      <c r="D14770">
        <v>0</v>
      </c>
      <c r="E14770">
        <v>0</v>
      </c>
      <c r="F14770">
        <v>63</v>
      </c>
      <c r="G14770">
        <v>2681211</v>
      </c>
      <c r="H14770">
        <v>4</v>
      </c>
      <c r="I14770">
        <v>85000</v>
      </c>
      <c r="J14770">
        <v>78</v>
      </c>
      <c r="K14770">
        <v>2148900</v>
      </c>
      <c r="L14770">
        <v>5</v>
      </c>
      <c r="M14770">
        <v>312000</v>
      </c>
      <c r="N14770">
        <v>758200</v>
      </c>
      <c r="O14770">
        <v>5985311</v>
      </c>
      <c r="P14770" t="s">
        <v>5</v>
      </c>
      <c r="Q14770" t="s">
        <v>16</v>
      </c>
      <c r="R14770" t="s">
        <v>169</v>
      </c>
      <c r="S14770" t="s">
        <v>170</v>
      </c>
      <c r="T14770">
        <v>3861490.9677419355</v>
      </c>
      <c r="U14770">
        <v>3351643</v>
      </c>
      <c r="V14770">
        <v>-509847.96774193551</v>
      </c>
      <c r="W14770">
        <v>-0.132033966154808</v>
      </c>
      <c r="X14770" t="s">
        <v>330</v>
      </c>
    </row>
    <row r="14771" spans="1:24" x14ac:dyDescent="0.35">
      <c r="A14771">
        <v>3300014847</v>
      </c>
      <c r="B14771" t="s">
        <v>168</v>
      </c>
      <c r="C14771" t="s">
        <v>168</v>
      </c>
      <c r="D14771">
        <v>0</v>
      </c>
      <c r="E14771">
        <v>0</v>
      </c>
      <c r="F14771">
        <v>47</v>
      </c>
      <c r="G14771">
        <v>2364797</v>
      </c>
      <c r="H14771">
        <v>22</v>
      </c>
      <c r="I14771">
        <v>675000</v>
      </c>
      <c r="J14771">
        <v>0</v>
      </c>
      <c r="K14771">
        <v>0</v>
      </c>
      <c r="L14771">
        <v>12</v>
      </c>
      <c r="M14771">
        <v>948800</v>
      </c>
      <c r="N14771">
        <v>342000</v>
      </c>
      <c r="O14771">
        <v>4330597</v>
      </c>
      <c r="P14771" t="s">
        <v>5</v>
      </c>
      <c r="Q14771" t="s">
        <v>8</v>
      </c>
      <c r="R14771" t="s">
        <v>169</v>
      </c>
      <c r="S14771" t="s">
        <v>170</v>
      </c>
      <c r="T14771">
        <v>2793933.5483870972</v>
      </c>
      <c r="U14771">
        <v>3675555</v>
      </c>
      <c r="V14771">
        <v>881621.45161290281</v>
      </c>
      <c r="W14771">
        <v>0.31554846825968785</v>
      </c>
      <c r="X14771" t="s">
        <v>391</v>
      </c>
    </row>
    <row r="14772" spans="1:24" x14ac:dyDescent="0.35">
      <c r="A14772">
        <v>3300017094</v>
      </c>
      <c r="B14772" t="s">
        <v>168</v>
      </c>
      <c r="C14772" t="s">
        <v>168</v>
      </c>
      <c r="D14772">
        <v>0</v>
      </c>
      <c r="E14772">
        <v>0</v>
      </c>
      <c r="F14772">
        <v>1</v>
      </c>
      <c r="G14772">
        <v>42597</v>
      </c>
      <c r="H14772">
        <v>1</v>
      </c>
      <c r="I14772">
        <v>75000</v>
      </c>
      <c r="J14772">
        <v>0</v>
      </c>
      <c r="K14772">
        <v>0</v>
      </c>
      <c r="L14772">
        <v>0</v>
      </c>
      <c r="M14772">
        <v>0</v>
      </c>
      <c r="N14772">
        <v>811500</v>
      </c>
      <c r="O14772">
        <v>929097</v>
      </c>
      <c r="P14772" t="s">
        <v>5</v>
      </c>
      <c r="Q14772" t="s">
        <v>6</v>
      </c>
      <c r="R14772" t="s">
        <v>169</v>
      </c>
      <c r="S14772" t="s">
        <v>170</v>
      </c>
      <c r="T14772">
        <v>599417.41935483867</v>
      </c>
      <c r="U14772">
        <v>914000</v>
      </c>
      <c r="V14772">
        <v>314582.58064516133</v>
      </c>
      <c r="W14772">
        <v>0.52481387842173643</v>
      </c>
      <c r="X14772" t="s">
        <v>178</v>
      </c>
    </row>
    <row r="14773" spans="1:24" x14ac:dyDescent="0.35">
      <c r="A14773">
        <v>3301003172</v>
      </c>
      <c r="B14773" t="s">
        <v>168</v>
      </c>
      <c r="C14773" t="s">
        <v>168</v>
      </c>
      <c r="D14773">
        <v>0</v>
      </c>
      <c r="E14773">
        <v>0</v>
      </c>
      <c r="F14773">
        <v>22</v>
      </c>
      <c r="G14773">
        <v>974478</v>
      </c>
      <c r="H14773">
        <v>28</v>
      </c>
      <c r="I14773">
        <v>1085000</v>
      </c>
      <c r="J14773">
        <v>0</v>
      </c>
      <c r="K14773">
        <v>0</v>
      </c>
      <c r="L14773">
        <v>18</v>
      </c>
      <c r="M14773">
        <v>1030000</v>
      </c>
      <c r="N14773">
        <v>150000</v>
      </c>
      <c r="O14773">
        <v>3239478</v>
      </c>
      <c r="P14773" t="s">
        <v>5</v>
      </c>
      <c r="Q14773" t="s">
        <v>15</v>
      </c>
      <c r="R14773" t="s">
        <v>169</v>
      </c>
      <c r="S14773" t="s">
        <v>170</v>
      </c>
      <c r="T14773">
        <v>2089985.8064516131</v>
      </c>
      <c r="U14773">
        <v>2500685</v>
      </c>
      <c r="V14773">
        <v>410699.19354838692</v>
      </c>
      <c r="W14773">
        <v>0.19650812569185527</v>
      </c>
      <c r="X14773" t="s">
        <v>369</v>
      </c>
    </row>
    <row r="14774" spans="1:24" x14ac:dyDescent="0.35">
      <c r="A14774">
        <v>3300022870</v>
      </c>
      <c r="B14774" t="s">
        <v>168</v>
      </c>
      <c r="C14774" t="s">
        <v>168</v>
      </c>
      <c r="D14774">
        <v>0</v>
      </c>
      <c r="E14774">
        <v>0</v>
      </c>
      <c r="F14774">
        <v>71</v>
      </c>
      <c r="G14774">
        <v>3284033</v>
      </c>
      <c r="H14774">
        <v>3</v>
      </c>
      <c r="I14774">
        <v>30000</v>
      </c>
      <c r="J14774">
        <v>0</v>
      </c>
      <c r="K14774">
        <v>0</v>
      </c>
      <c r="L14774">
        <v>1</v>
      </c>
      <c r="M14774">
        <v>52400</v>
      </c>
      <c r="N14774">
        <v>1019100</v>
      </c>
      <c r="O14774">
        <v>4385533</v>
      </c>
      <c r="P14774" t="s">
        <v>5</v>
      </c>
      <c r="Q14774" t="s">
        <v>7</v>
      </c>
      <c r="R14774" t="s">
        <v>169</v>
      </c>
      <c r="S14774" t="s">
        <v>170</v>
      </c>
      <c r="T14774">
        <v>2829376.1290322579</v>
      </c>
      <c r="U14774">
        <v>3122454</v>
      </c>
      <c r="V14774">
        <v>293077.87096774206</v>
      </c>
      <c r="W14774">
        <v>0.10358392013011875</v>
      </c>
      <c r="X14774" t="s">
        <v>176</v>
      </c>
    </row>
    <row r="14775" spans="1:24" x14ac:dyDescent="0.35">
      <c r="A14775">
        <v>3300006084</v>
      </c>
      <c r="B14775" t="s">
        <v>168</v>
      </c>
      <c r="C14775" t="s">
        <v>168</v>
      </c>
      <c r="D14775">
        <v>0</v>
      </c>
      <c r="E14775">
        <v>0</v>
      </c>
      <c r="F14775">
        <v>28</v>
      </c>
      <c r="G14775">
        <v>1254074</v>
      </c>
      <c r="H14775">
        <v>89</v>
      </c>
      <c r="I14775">
        <v>21890000</v>
      </c>
      <c r="J14775">
        <v>0</v>
      </c>
      <c r="K14775">
        <v>0</v>
      </c>
      <c r="L14775">
        <v>14</v>
      </c>
      <c r="M14775">
        <v>1813595</v>
      </c>
      <c r="N14775">
        <v>90000</v>
      </c>
      <c r="O14775">
        <v>25047669</v>
      </c>
      <c r="P14775" t="s">
        <v>5</v>
      </c>
      <c r="Q14775" t="s">
        <v>14</v>
      </c>
      <c r="R14775" t="s">
        <v>169</v>
      </c>
      <c r="S14775" t="s">
        <v>170</v>
      </c>
      <c r="T14775">
        <v>16159786.451612905</v>
      </c>
      <c r="U14775">
        <v>16379533</v>
      </c>
      <c r="V14775">
        <v>219746.54838709533</v>
      </c>
      <c r="W14775">
        <v>1.3598357196431987E-2</v>
      </c>
      <c r="X14775" t="s">
        <v>208</v>
      </c>
    </row>
    <row r="14776" spans="1:24" x14ac:dyDescent="0.35">
      <c r="A14776">
        <v>3301060588</v>
      </c>
      <c r="B14776" t="s">
        <v>168</v>
      </c>
      <c r="C14776" t="s">
        <v>168</v>
      </c>
      <c r="D14776">
        <v>0</v>
      </c>
      <c r="E14776">
        <v>0</v>
      </c>
      <c r="F14776">
        <v>23</v>
      </c>
      <c r="G14776">
        <v>886342</v>
      </c>
      <c r="H14776">
        <v>10</v>
      </c>
      <c r="I14776">
        <v>310000</v>
      </c>
      <c r="J14776">
        <v>0</v>
      </c>
      <c r="K14776">
        <v>0</v>
      </c>
      <c r="L14776">
        <v>0</v>
      </c>
      <c r="M14776">
        <v>0</v>
      </c>
      <c r="N14776">
        <v>1190000</v>
      </c>
      <c r="O14776">
        <v>2386342</v>
      </c>
      <c r="P14776" t="s">
        <v>5</v>
      </c>
      <c r="Q14776" t="s">
        <v>6</v>
      </c>
      <c r="R14776" t="s">
        <v>169</v>
      </c>
      <c r="S14776" t="s">
        <v>170</v>
      </c>
      <c r="T14776">
        <v>1539575.4838709678</v>
      </c>
      <c r="U14776">
        <v>1020860</v>
      </c>
      <c r="V14776">
        <v>-518715.48387096776</v>
      </c>
      <c r="W14776">
        <v>-0.33692111189427165</v>
      </c>
      <c r="X14776" t="s">
        <v>261</v>
      </c>
    </row>
    <row r="14777" spans="1:24" x14ac:dyDescent="0.35">
      <c r="A14777">
        <v>3301074090</v>
      </c>
      <c r="B14777" t="s">
        <v>168</v>
      </c>
      <c r="C14777" t="s">
        <v>168</v>
      </c>
      <c r="D14777">
        <v>0</v>
      </c>
      <c r="E14777">
        <v>0</v>
      </c>
      <c r="F14777">
        <v>169</v>
      </c>
      <c r="G14777">
        <v>6431827</v>
      </c>
      <c r="H14777">
        <v>1</v>
      </c>
      <c r="I14777">
        <v>85000</v>
      </c>
      <c r="J14777">
        <v>0</v>
      </c>
      <c r="K14777">
        <v>0</v>
      </c>
      <c r="L14777">
        <v>0</v>
      </c>
      <c r="M14777">
        <v>0</v>
      </c>
      <c r="N14777">
        <v>30000</v>
      </c>
      <c r="O14777">
        <v>6546827</v>
      </c>
      <c r="P14777" t="s">
        <v>5</v>
      </c>
      <c r="Q14777" t="s">
        <v>14</v>
      </c>
      <c r="R14777" t="s">
        <v>181</v>
      </c>
      <c r="S14777" t="s">
        <v>170</v>
      </c>
      <c r="T14777">
        <v>4223759.3548387093</v>
      </c>
      <c r="U14777">
        <v>4292414</v>
      </c>
      <c r="V14777">
        <v>68654.645161290653</v>
      </c>
      <c r="W14777">
        <v>1.6254393158701141E-2</v>
      </c>
      <c r="X14777" t="s">
        <v>323</v>
      </c>
    </row>
    <row r="14778" spans="1:24" x14ac:dyDescent="0.35">
      <c r="A14778">
        <v>3301059568</v>
      </c>
      <c r="B14778" t="s">
        <v>168</v>
      </c>
      <c r="C14778" t="s">
        <v>168</v>
      </c>
      <c r="D14778">
        <v>0</v>
      </c>
      <c r="E14778">
        <v>0</v>
      </c>
      <c r="F14778">
        <v>36</v>
      </c>
      <c r="G14778">
        <v>1843287</v>
      </c>
      <c r="H14778">
        <v>165</v>
      </c>
      <c r="I14778">
        <v>4232000</v>
      </c>
      <c r="J14778">
        <v>0</v>
      </c>
      <c r="K14778">
        <v>0</v>
      </c>
      <c r="L14778">
        <v>46</v>
      </c>
      <c r="M14778">
        <v>1730400</v>
      </c>
      <c r="N14778">
        <v>215000</v>
      </c>
      <c r="O14778">
        <v>8020687</v>
      </c>
      <c r="P14778" t="s">
        <v>5</v>
      </c>
      <c r="Q14778" t="s">
        <v>10</v>
      </c>
      <c r="R14778" t="s">
        <v>169</v>
      </c>
      <c r="S14778" t="s">
        <v>170</v>
      </c>
      <c r="T14778">
        <v>5174636.7741935486</v>
      </c>
      <c r="U14778">
        <v>4293756</v>
      </c>
      <c r="V14778">
        <v>-880880.7741935486</v>
      </c>
      <c r="W14778">
        <v>-0.17023045532134595</v>
      </c>
      <c r="X14778" t="s">
        <v>292</v>
      </c>
    </row>
    <row r="14779" spans="1:24" x14ac:dyDescent="0.35">
      <c r="A14779">
        <v>3301048272</v>
      </c>
      <c r="B14779" t="s">
        <v>168</v>
      </c>
      <c r="C14779" t="s">
        <v>168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3320000</v>
      </c>
      <c r="O14779">
        <v>3320000</v>
      </c>
      <c r="P14779" t="s">
        <v>5</v>
      </c>
      <c r="Q14779" t="s">
        <v>7</v>
      </c>
      <c r="R14779" t="s">
        <v>169</v>
      </c>
      <c r="S14779" t="s">
        <v>170</v>
      </c>
      <c r="T14779">
        <v>2141935.4838709678</v>
      </c>
      <c r="U14779">
        <v>5205000</v>
      </c>
      <c r="V14779">
        <v>3063064.5161290322</v>
      </c>
      <c r="W14779">
        <v>1.4300451807228916</v>
      </c>
      <c r="X14779" t="s">
        <v>368</v>
      </c>
    </row>
    <row r="14780" spans="1:24" x14ac:dyDescent="0.35">
      <c r="A14780">
        <v>3301001447</v>
      </c>
      <c r="B14780" t="s">
        <v>168</v>
      </c>
      <c r="C14780" t="s">
        <v>168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933000</v>
      </c>
      <c r="O14780">
        <v>933000</v>
      </c>
      <c r="P14780" t="s">
        <v>5</v>
      </c>
      <c r="Q14780" t="s">
        <v>17</v>
      </c>
      <c r="R14780" t="s">
        <v>169</v>
      </c>
      <c r="S14780" t="s">
        <v>170</v>
      </c>
      <c r="T14780">
        <v>601935.48387096776</v>
      </c>
      <c r="U14780">
        <v>382500</v>
      </c>
      <c r="V14780">
        <v>-219435.48387096776</v>
      </c>
      <c r="W14780">
        <v>-0.36454983922829587</v>
      </c>
      <c r="X14780" t="s">
        <v>199</v>
      </c>
    </row>
    <row r="14781" spans="1:24" x14ac:dyDescent="0.35">
      <c r="A14781">
        <v>3301002379</v>
      </c>
      <c r="B14781" t="s">
        <v>168</v>
      </c>
      <c r="C14781" t="s">
        <v>168</v>
      </c>
      <c r="D14781">
        <v>0</v>
      </c>
      <c r="E14781">
        <v>0</v>
      </c>
      <c r="F14781">
        <v>3</v>
      </c>
      <c r="G14781">
        <v>26829</v>
      </c>
      <c r="H14781">
        <v>4</v>
      </c>
      <c r="I14781">
        <v>85000</v>
      </c>
      <c r="J14781">
        <v>0</v>
      </c>
      <c r="K14781">
        <v>0</v>
      </c>
      <c r="L14781">
        <v>10</v>
      </c>
      <c r="M14781">
        <v>374000</v>
      </c>
      <c r="N14781">
        <v>1700000</v>
      </c>
      <c r="O14781">
        <v>2185829</v>
      </c>
      <c r="P14781" t="s">
        <v>5</v>
      </c>
      <c r="Q14781" t="s">
        <v>16</v>
      </c>
      <c r="R14781" t="s">
        <v>169</v>
      </c>
      <c r="S14781" t="s">
        <v>170</v>
      </c>
      <c r="T14781">
        <v>1410212.2580645161</v>
      </c>
      <c r="U14781">
        <v>668000</v>
      </c>
      <c r="V14781">
        <v>-742212.25806451612</v>
      </c>
      <c r="W14781">
        <v>-0.52631244255611942</v>
      </c>
      <c r="X14781" t="s">
        <v>194</v>
      </c>
    </row>
    <row r="14782" spans="1:24" x14ac:dyDescent="0.35">
      <c r="A14782">
        <v>3300014685</v>
      </c>
      <c r="B14782" t="s">
        <v>168</v>
      </c>
      <c r="C14782" t="s">
        <v>168</v>
      </c>
      <c r="D14782">
        <v>0</v>
      </c>
      <c r="E14782">
        <v>0</v>
      </c>
      <c r="F14782">
        <v>12</v>
      </c>
      <c r="G14782">
        <v>330989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1010500</v>
      </c>
      <c r="O14782">
        <v>1341489</v>
      </c>
      <c r="P14782" t="s">
        <v>5</v>
      </c>
      <c r="Q14782" t="s">
        <v>7</v>
      </c>
      <c r="R14782" t="s">
        <v>169</v>
      </c>
      <c r="S14782" t="s">
        <v>170</v>
      </c>
      <c r="T14782">
        <v>865476.77419354836</v>
      </c>
      <c r="U14782">
        <v>1179195</v>
      </c>
      <c r="V14782">
        <v>313718.22580645164</v>
      </c>
      <c r="W14782">
        <v>0.3624802365133073</v>
      </c>
      <c r="X14782" t="s">
        <v>196</v>
      </c>
    </row>
    <row r="14783" spans="1:24" x14ac:dyDescent="0.35">
      <c r="A14783">
        <v>3300002406</v>
      </c>
      <c r="B14783" t="s">
        <v>168</v>
      </c>
      <c r="C14783" t="s">
        <v>168</v>
      </c>
      <c r="D14783">
        <v>0</v>
      </c>
      <c r="E14783">
        <v>0</v>
      </c>
      <c r="F14783">
        <v>19</v>
      </c>
      <c r="G14783">
        <v>387278</v>
      </c>
      <c r="H14783">
        <v>58</v>
      </c>
      <c r="I14783">
        <v>1940000</v>
      </c>
      <c r="J14783">
        <v>0</v>
      </c>
      <c r="K14783">
        <v>0</v>
      </c>
      <c r="L14783">
        <v>18</v>
      </c>
      <c r="M14783">
        <v>853200</v>
      </c>
      <c r="N14783">
        <v>30000</v>
      </c>
      <c r="O14783">
        <v>3210478</v>
      </c>
      <c r="P14783" t="s">
        <v>5</v>
      </c>
      <c r="Q14783" t="s">
        <v>13</v>
      </c>
      <c r="R14783" t="s">
        <v>207</v>
      </c>
      <c r="S14783" t="s">
        <v>170</v>
      </c>
      <c r="T14783">
        <v>2071276.1290322582</v>
      </c>
      <c r="U14783">
        <v>1879187</v>
      </c>
      <c r="V14783">
        <v>-192089.12903225818</v>
      </c>
      <c r="W14783">
        <v>-9.2739507948660704E-2</v>
      </c>
      <c r="X14783" t="s">
        <v>325</v>
      </c>
    </row>
    <row r="14784" spans="1:24" x14ac:dyDescent="0.35">
      <c r="A14784">
        <v>3301018640</v>
      </c>
      <c r="B14784" t="s">
        <v>168</v>
      </c>
      <c r="C14784" t="s">
        <v>168</v>
      </c>
      <c r="D14784">
        <v>0</v>
      </c>
      <c r="E14784">
        <v>0</v>
      </c>
      <c r="F14784">
        <v>104</v>
      </c>
      <c r="G14784">
        <v>3425989</v>
      </c>
      <c r="H14784">
        <v>5</v>
      </c>
      <c r="I14784">
        <v>60000</v>
      </c>
      <c r="J14784">
        <v>0</v>
      </c>
      <c r="K14784">
        <v>0</v>
      </c>
      <c r="L14784">
        <v>1</v>
      </c>
      <c r="M14784">
        <v>22400</v>
      </c>
      <c r="N14784">
        <v>177000</v>
      </c>
      <c r="O14784">
        <v>3685389</v>
      </c>
      <c r="P14784" t="s">
        <v>5</v>
      </c>
      <c r="Q14784" t="s">
        <v>11</v>
      </c>
      <c r="R14784" t="s">
        <v>169</v>
      </c>
      <c r="S14784" t="s">
        <v>170</v>
      </c>
      <c r="T14784">
        <v>2377670.3225806453</v>
      </c>
      <c r="U14784">
        <v>2529924</v>
      </c>
      <c r="V14784">
        <v>152253.67741935467</v>
      </c>
      <c r="W14784">
        <v>6.4034814235349291E-2</v>
      </c>
      <c r="X14784" t="s">
        <v>308</v>
      </c>
    </row>
    <row r="14785" spans="1:24" x14ac:dyDescent="0.35">
      <c r="A14785">
        <v>3301005228</v>
      </c>
      <c r="B14785" t="s">
        <v>168</v>
      </c>
      <c r="C14785" t="s">
        <v>168</v>
      </c>
      <c r="D14785">
        <v>0</v>
      </c>
      <c r="E14785">
        <v>0</v>
      </c>
      <c r="F14785">
        <v>18</v>
      </c>
      <c r="G14785">
        <v>448782</v>
      </c>
      <c r="H14785">
        <v>21</v>
      </c>
      <c r="I14785">
        <v>352000</v>
      </c>
      <c r="J14785">
        <v>0</v>
      </c>
      <c r="K14785">
        <v>0</v>
      </c>
      <c r="L14785">
        <v>22</v>
      </c>
      <c r="M14785">
        <v>770000</v>
      </c>
      <c r="N14785">
        <v>150000</v>
      </c>
      <c r="O14785">
        <v>1720782</v>
      </c>
      <c r="P14785" t="s">
        <v>5</v>
      </c>
      <c r="Q14785" t="s">
        <v>15</v>
      </c>
      <c r="R14785" t="s">
        <v>169</v>
      </c>
      <c r="S14785" t="s">
        <v>170</v>
      </c>
      <c r="T14785">
        <v>1110181.935483871</v>
      </c>
      <c r="U14785">
        <v>703189</v>
      </c>
      <c r="V14785">
        <v>-406992.93548387103</v>
      </c>
      <c r="W14785">
        <v>-0.3666002143211633</v>
      </c>
      <c r="X14785" t="s">
        <v>190</v>
      </c>
    </row>
    <row r="14786" spans="1:24" x14ac:dyDescent="0.35">
      <c r="A14786">
        <v>3301075972</v>
      </c>
      <c r="B14786" t="s">
        <v>168</v>
      </c>
      <c r="C14786" t="s">
        <v>168</v>
      </c>
      <c r="D14786">
        <v>0</v>
      </c>
      <c r="E14786">
        <v>0</v>
      </c>
      <c r="F14786">
        <v>36</v>
      </c>
      <c r="G14786">
        <v>1260963</v>
      </c>
      <c r="H14786">
        <v>30</v>
      </c>
      <c r="I14786">
        <v>880000</v>
      </c>
      <c r="J14786">
        <v>0</v>
      </c>
      <c r="K14786">
        <v>0</v>
      </c>
      <c r="L14786">
        <v>10</v>
      </c>
      <c r="M14786">
        <v>400000</v>
      </c>
      <c r="N14786">
        <v>150000</v>
      </c>
      <c r="O14786">
        <v>2690963</v>
      </c>
      <c r="P14786" t="s">
        <v>5</v>
      </c>
      <c r="Q14786" t="s">
        <v>14</v>
      </c>
      <c r="R14786" t="s">
        <v>169</v>
      </c>
      <c r="S14786" t="s">
        <v>170</v>
      </c>
      <c r="T14786">
        <v>1736105.1612903227</v>
      </c>
      <c r="U14786">
        <v>1546977</v>
      </c>
      <c r="V14786">
        <v>-189128.16129032266</v>
      </c>
      <c r="W14786">
        <v>-0.10893819424495998</v>
      </c>
      <c r="X14786" t="s">
        <v>260</v>
      </c>
    </row>
    <row r="14787" spans="1:24" x14ac:dyDescent="0.35">
      <c r="A14787">
        <v>3300007615</v>
      </c>
      <c r="B14787" t="s">
        <v>168</v>
      </c>
      <c r="C14787" t="s">
        <v>168</v>
      </c>
      <c r="D14787">
        <v>0</v>
      </c>
      <c r="E14787">
        <v>0</v>
      </c>
      <c r="F14787">
        <v>42</v>
      </c>
      <c r="G14787">
        <v>1303158</v>
      </c>
      <c r="H14787">
        <v>50</v>
      </c>
      <c r="I14787">
        <v>1545000</v>
      </c>
      <c r="J14787">
        <v>0</v>
      </c>
      <c r="K14787">
        <v>0</v>
      </c>
      <c r="L14787">
        <v>20</v>
      </c>
      <c r="M14787">
        <v>1138000</v>
      </c>
      <c r="N14787">
        <v>414000</v>
      </c>
      <c r="O14787">
        <v>4400158</v>
      </c>
      <c r="P14787" t="s">
        <v>5</v>
      </c>
      <c r="Q14787" t="s">
        <v>9</v>
      </c>
      <c r="R14787" t="s">
        <v>169</v>
      </c>
      <c r="S14787" t="s">
        <v>170</v>
      </c>
      <c r="T14787">
        <v>2838811.6129032262</v>
      </c>
      <c r="U14787">
        <v>2089383</v>
      </c>
      <c r="V14787">
        <v>-749428.61290322617</v>
      </c>
      <c r="W14787">
        <v>-0.26399378158693398</v>
      </c>
      <c r="X14787" t="s">
        <v>267</v>
      </c>
    </row>
    <row r="14788" spans="1:24" x14ac:dyDescent="0.35">
      <c r="A14788">
        <v>3301062970</v>
      </c>
      <c r="B14788" t="s">
        <v>168</v>
      </c>
      <c r="C14788" t="s">
        <v>168</v>
      </c>
      <c r="D14788">
        <v>0</v>
      </c>
      <c r="E14788">
        <v>0</v>
      </c>
      <c r="F14788">
        <v>326</v>
      </c>
      <c r="G14788">
        <v>14218401</v>
      </c>
      <c r="H14788">
        <v>66</v>
      </c>
      <c r="I14788">
        <v>2604000</v>
      </c>
      <c r="J14788">
        <v>0</v>
      </c>
      <c r="K14788">
        <v>0</v>
      </c>
      <c r="L14788">
        <v>72</v>
      </c>
      <c r="M14788">
        <v>4849120</v>
      </c>
      <c r="N14788">
        <v>150000</v>
      </c>
      <c r="O14788">
        <v>21821521</v>
      </c>
      <c r="P14788" t="s">
        <v>5</v>
      </c>
      <c r="Q14788" t="s">
        <v>15</v>
      </c>
      <c r="R14788" t="s">
        <v>169</v>
      </c>
      <c r="S14788" t="s">
        <v>170</v>
      </c>
      <c r="T14788">
        <v>14078400.64516129</v>
      </c>
      <c r="U14788">
        <v>11885695</v>
      </c>
      <c r="V14788">
        <v>-2192705.6451612897</v>
      </c>
      <c r="W14788">
        <v>-0.15574962671025538</v>
      </c>
      <c r="X14788" t="s">
        <v>177</v>
      </c>
    </row>
    <row r="14789" spans="1:24" x14ac:dyDescent="0.35">
      <c r="A14789">
        <v>3300016933</v>
      </c>
      <c r="B14789" t="s">
        <v>168</v>
      </c>
      <c r="C14789" t="s">
        <v>168</v>
      </c>
      <c r="D14789">
        <v>0</v>
      </c>
      <c r="E14789">
        <v>0</v>
      </c>
      <c r="F14789">
        <v>24</v>
      </c>
      <c r="G14789">
        <v>1009777</v>
      </c>
      <c r="H14789">
        <v>3</v>
      </c>
      <c r="I14789">
        <v>165000</v>
      </c>
      <c r="J14789">
        <v>0</v>
      </c>
      <c r="K14789">
        <v>0</v>
      </c>
      <c r="L14789">
        <v>0</v>
      </c>
      <c r="M14789">
        <v>0</v>
      </c>
      <c r="N14789">
        <v>955500</v>
      </c>
      <c r="O14789">
        <v>2130277</v>
      </c>
      <c r="P14789" t="s">
        <v>5</v>
      </c>
      <c r="Q14789" t="s">
        <v>7</v>
      </c>
      <c r="R14789" t="s">
        <v>169</v>
      </c>
      <c r="S14789" t="s">
        <v>170</v>
      </c>
      <c r="T14789">
        <v>1374372.2580645161</v>
      </c>
      <c r="U14789">
        <v>3761681</v>
      </c>
      <c r="V14789">
        <v>2387308.7419354841</v>
      </c>
      <c r="W14789">
        <v>1.7370175568717121</v>
      </c>
      <c r="X14789" t="s">
        <v>305</v>
      </c>
    </row>
    <row r="14790" spans="1:24" x14ac:dyDescent="0.35">
      <c r="A14790">
        <v>3301066806</v>
      </c>
      <c r="B14790" t="s">
        <v>168</v>
      </c>
      <c r="C14790" t="s">
        <v>168</v>
      </c>
      <c r="D14790">
        <v>0</v>
      </c>
      <c r="E14790">
        <v>0</v>
      </c>
      <c r="F14790">
        <v>9</v>
      </c>
      <c r="G14790">
        <v>361992</v>
      </c>
      <c r="H14790">
        <v>6</v>
      </c>
      <c r="I14790">
        <v>265000</v>
      </c>
      <c r="J14790">
        <v>0</v>
      </c>
      <c r="K14790">
        <v>0</v>
      </c>
      <c r="L14790">
        <v>5</v>
      </c>
      <c r="M14790">
        <v>160000</v>
      </c>
      <c r="N14790">
        <v>215000</v>
      </c>
      <c r="O14790">
        <v>1001992</v>
      </c>
      <c r="P14790" t="s">
        <v>5</v>
      </c>
      <c r="Q14790" t="s">
        <v>10</v>
      </c>
      <c r="R14790" t="s">
        <v>169</v>
      </c>
      <c r="S14790" t="s">
        <v>170</v>
      </c>
      <c r="T14790">
        <v>646446.45161290327</v>
      </c>
      <c r="U14790">
        <v>83000</v>
      </c>
      <c r="V14790">
        <v>-563446.45161290327</v>
      </c>
      <c r="W14790">
        <v>-0.8716057613234437</v>
      </c>
      <c r="X14790" t="s">
        <v>292</v>
      </c>
    </row>
    <row r="14791" spans="1:24" x14ac:dyDescent="0.35">
      <c r="A14791">
        <v>3301055996</v>
      </c>
      <c r="B14791" t="s">
        <v>168</v>
      </c>
      <c r="C14791" t="s">
        <v>168</v>
      </c>
      <c r="D14791">
        <v>0</v>
      </c>
      <c r="E14791">
        <v>0</v>
      </c>
      <c r="F14791">
        <v>136</v>
      </c>
      <c r="G14791">
        <v>8717470</v>
      </c>
      <c r="H14791">
        <v>11</v>
      </c>
      <c r="I14791">
        <v>1045000</v>
      </c>
      <c r="J14791">
        <v>0</v>
      </c>
      <c r="K14791">
        <v>0</v>
      </c>
      <c r="L14791">
        <v>282</v>
      </c>
      <c r="M14791">
        <v>34996800</v>
      </c>
      <c r="N14791">
        <v>57000</v>
      </c>
      <c r="O14791">
        <v>44816270</v>
      </c>
      <c r="P14791" t="s">
        <v>5</v>
      </c>
      <c r="Q14791" t="s">
        <v>11</v>
      </c>
      <c r="R14791" t="s">
        <v>169</v>
      </c>
      <c r="S14791" t="s">
        <v>170</v>
      </c>
      <c r="T14791">
        <v>28913722.580645163</v>
      </c>
      <c r="U14791">
        <v>29760033</v>
      </c>
      <c r="V14791">
        <v>846310.41935483739</v>
      </c>
      <c r="W14791">
        <v>2.9270199193283997E-2</v>
      </c>
      <c r="X14791" t="s">
        <v>263</v>
      </c>
    </row>
    <row r="14792" spans="1:24" x14ac:dyDescent="0.35">
      <c r="A14792">
        <v>3301074728</v>
      </c>
      <c r="B14792" t="s">
        <v>168</v>
      </c>
      <c r="C14792" t="s">
        <v>168</v>
      </c>
      <c r="D14792">
        <v>0</v>
      </c>
      <c r="E14792">
        <v>0</v>
      </c>
      <c r="F14792">
        <v>15</v>
      </c>
      <c r="G14792">
        <v>297475</v>
      </c>
      <c r="H14792">
        <v>15</v>
      </c>
      <c r="I14792">
        <v>395000</v>
      </c>
      <c r="J14792">
        <v>0</v>
      </c>
      <c r="K14792">
        <v>0</v>
      </c>
      <c r="L14792">
        <v>1</v>
      </c>
      <c r="M14792">
        <v>22400</v>
      </c>
      <c r="N14792">
        <v>150000</v>
      </c>
      <c r="O14792">
        <v>864875</v>
      </c>
      <c r="P14792" t="s">
        <v>5</v>
      </c>
      <c r="Q14792" t="s">
        <v>14</v>
      </c>
      <c r="R14792" t="s">
        <v>169</v>
      </c>
      <c r="S14792" t="s">
        <v>170</v>
      </c>
      <c r="T14792">
        <v>557983.87096774194</v>
      </c>
      <c r="U14792">
        <v>401487</v>
      </c>
      <c r="V14792">
        <v>-156496.87096774194</v>
      </c>
      <c r="W14792">
        <v>-0.28046844919786096</v>
      </c>
      <c r="X14792" t="s">
        <v>268</v>
      </c>
    </row>
    <row r="14793" spans="1:24" x14ac:dyDescent="0.35">
      <c r="A14793">
        <v>3301048516</v>
      </c>
      <c r="B14793" t="s">
        <v>168</v>
      </c>
      <c r="C14793" t="s">
        <v>168</v>
      </c>
      <c r="D14793">
        <v>0</v>
      </c>
      <c r="E14793">
        <v>0</v>
      </c>
      <c r="F14793">
        <v>166</v>
      </c>
      <c r="G14793">
        <v>4753227</v>
      </c>
      <c r="H14793">
        <v>0</v>
      </c>
      <c r="I14793">
        <v>0</v>
      </c>
      <c r="J14793">
        <v>0</v>
      </c>
      <c r="K14793">
        <v>0</v>
      </c>
      <c r="L14793">
        <v>1</v>
      </c>
      <c r="M14793">
        <v>52400</v>
      </c>
      <c r="N14793">
        <v>1811500</v>
      </c>
      <c r="O14793">
        <v>6617127</v>
      </c>
      <c r="P14793" t="s">
        <v>5</v>
      </c>
      <c r="Q14793" t="s">
        <v>7</v>
      </c>
      <c r="R14793" t="s">
        <v>169</v>
      </c>
      <c r="S14793" t="s">
        <v>170</v>
      </c>
      <c r="T14793">
        <v>4269114.1935483869</v>
      </c>
      <c r="U14793">
        <v>5309950</v>
      </c>
      <c r="V14793">
        <v>1040835.8064516131</v>
      </c>
      <c r="W14793">
        <v>0.24380603545919555</v>
      </c>
      <c r="X14793" t="s">
        <v>401</v>
      </c>
    </row>
    <row r="14794" spans="1:24" x14ac:dyDescent="0.35">
      <c r="A14794">
        <v>3300008715</v>
      </c>
      <c r="B14794" t="s">
        <v>168</v>
      </c>
      <c r="C14794" t="s">
        <v>168</v>
      </c>
      <c r="D14794">
        <v>0</v>
      </c>
      <c r="E14794">
        <v>0</v>
      </c>
      <c r="F14794">
        <v>1</v>
      </c>
      <c r="G14794">
        <v>15900</v>
      </c>
      <c r="H14794">
        <v>1</v>
      </c>
      <c r="I14794">
        <v>5000</v>
      </c>
      <c r="J14794">
        <v>0</v>
      </c>
      <c r="K14794">
        <v>0</v>
      </c>
      <c r="L14794">
        <v>7</v>
      </c>
      <c r="M14794">
        <v>644600</v>
      </c>
      <c r="N14794">
        <v>305000</v>
      </c>
      <c r="O14794">
        <v>970500</v>
      </c>
      <c r="P14794" t="s">
        <v>5</v>
      </c>
      <c r="Q14794" t="s">
        <v>12</v>
      </c>
      <c r="R14794" t="s">
        <v>169</v>
      </c>
      <c r="S14794" t="s">
        <v>170</v>
      </c>
      <c r="T14794">
        <v>626129.03225806449</v>
      </c>
      <c r="U14794">
        <v>374900</v>
      </c>
      <c r="V14794">
        <v>-251229.03225806449</v>
      </c>
      <c r="W14794">
        <v>-0.40124162802679031</v>
      </c>
      <c r="X14794" t="s">
        <v>256</v>
      </c>
    </row>
    <row r="14795" spans="1:24" x14ac:dyDescent="0.35">
      <c r="A14795">
        <v>2401008587</v>
      </c>
      <c r="B14795" t="s">
        <v>168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 t="s">
        <v>5</v>
      </c>
      <c r="Q14795" t="s">
        <v>7</v>
      </c>
      <c r="R14795" t="s">
        <v>169</v>
      </c>
      <c r="S14795" t="s">
        <v>170</v>
      </c>
      <c r="T14795">
        <v>0</v>
      </c>
      <c r="U14795">
        <v>0</v>
      </c>
      <c r="V14795">
        <v>0</v>
      </c>
      <c r="W14795">
        <v>0</v>
      </c>
      <c r="X14795" t="s">
        <v>425</v>
      </c>
    </row>
    <row r="14796" spans="1:24" x14ac:dyDescent="0.35">
      <c r="A14796">
        <v>3301021332</v>
      </c>
      <c r="B14796" t="s">
        <v>168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 t="s">
        <v>5</v>
      </c>
      <c r="Q14796" t="s">
        <v>13</v>
      </c>
      <c r="R14796" t="s">
        <v>169</v>
      </c>
      <c r="S14796" t="s">
        <v>170</v>
      </c>
      <c r="T14796">
        <v>0</v>
      </c>
      <c r="U14796">
        <v>0</v>
      </c>
      <c r="V14796">
        <v>0</v>
      </c>
      <c r="W14796">
        <v>0</v>
      </c>
      <c r="X14796" t="s">
        <v>252</v>
      </c>
    </row>
    <row r="14797" spans="1:24" x14ac:dyDescent="0.35">
      <c r="A14797">
        <v>3300014172</v>
      </c>
      <c r="B14797" t="s">
        <v>168</v>
      </c>
      <c r="C14797" t="s">
        <v>168</v>
      </c>
      <c r="D14797">
        <v>0</v>
      </c>
      <c r="E14797">
        <v>0</v>
      </c>
      <c r="F14797">
        <v>85</v>
      </c>
      <c r="G14797">
        <v>2607240</v>
      </c>
      <c r="H14797">
        <v>7</v>
      </c>
      <c r="I14797">
        <v>90000</v>
      </c>
      <c r="J14797">
        <v>0</v>
      </c>
      <c r="K14797">
        <v>0</v>
      </c>
      <c r="L14797">
        <v>1</v>
      </c>
      <c r="M14797">
        <v>20000</v>
      </c>
      <c r="N14797">
        <v>1343500</v>
      </c>
      <c r="O14797">
        <v>4060740</v>
      </c>
      <c r="P14797" t="s">
        <v>5</v>
      </c>
      <c r="Q14797" t="s">
        <v>7</v>
      </c>
      <c r="R14797" t="s">
        <v>169</v>
      </c>
      <c r="S14797" t="s">
        <v>170</v>
      </c>
      <c r="T14797">
        <v>2619832.2580645159</v>
      </c>
      <c r="U14797">
        <v>2731039</v>
      </c>
      <c r="V14797">
        <v>111206.74193548411</v>
      </c>
      <c r="W14797">
        <v>4.24480390273696E-2</v>
      </c>
      <c r="X14797" t="s">
        <v>236</v>
      </c>
    </row>
    <row r="14798" spans="1:24" x14ac:dyDescent="0.35">
      <c r="A14798">
        <v>3300014519</v>
      </c>
      <c r="B14798" t="s">
        <v>168</v>
      </c>
      <c r="C14798" t="s">
        <v>168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342000</v>
      </c>
      <c r="O14798">
        <v>342000</v>
      </c>
      <c r="P14798" t="s">
        <v>5</v>
      </c>
      <c r="Q14798" t="s">
        <v>8</v>
      </c>
      <c r="R14798" t="s">
        <v>169</v>
      </c>
      <c r="S14798" t="s">
        <v>170</v>
      </c>
      <c r="T14798">
        <v>220645.16129032258</v>
      </c>
      <c r="U14798">
        <v>1046500</v>
      </c>
      <c r="V14798">
        <v>825854.83870967745</v>
      </c>
      <c r="W14798">
        <v>3.7429093567251464</v>
      </c>
      <c r="X14798" t="s">
        <v>273</v>
      </c>
    </row>
    <row r="14799" spans="1:24" x14ac:dyDescent="0.35">
      <c r="A14799">
        <v>3300010142</v>
      </c>
      <c r="B14799" t="s">
        <v>168</v>
      </c>
      <c r="C14799" t="s">
        <v>168</v>
      </c>
      <c r="D14799">
        <v>0</v>
      </c>
      <c r="E14799">
        <v>0</v>
      </c>
      <c r="F14799">
        <v>8</v>
      </c>
      <c r="G14799">
        <v>381703</v>
      </c>
      <c r="H14799">
        <v>1</v>
      </c>
      <c r="I14799">
        <v>50000</v>
      </c>
      <c r="J14799">
        <v>0</v>
      </c>
      <c r="K14799">
        <v>0</v>
      </c>
      <c r="L14799">
        <v>0</v>
      </c>
      <c r="M14799">
        <v>0</v>
      </c>
      <c r="N14799">
        <v>330000</v>
      </c>
      <c r="O14799">
        <v>761703</v>
      </c>
      <c r="P14799" t="s">
        <v>5</v>
      </c>
      <c r="Q14799" t="s">
        <v>12</v>
      </c>
      <c r="R14799" t="s">
        <v>169</v>
      </c>
      <c r="S14799" t="s">
        <v>170</v>
      </c>
      <c r="T14799">
        <v>491421.29032258067</v>
      </c>
      <c r="U14799">
        <v>550807</v>
      </c>
      <c r="V14799">
        <v>59385.709677419334</v>
      </c>
      <c r="W14799">
        <v>0.1208448043397492</v>
      </c>
      <c r="X14799" t="s">
        <v>396</v>
      </c>
    </row>
    <row r="14800" spans="1:24" x14ac:dyDescent="0.35">
      <c r="A14800">
        <v>3301026547</v>
      </c>
      <c r="B14800" t="s">
        <v>168</v>
      </c>
      <c r="C14800" t="s">
        <v>168</v>
      </c>
      <c r="D14800">
        <v>0</v>
      </c>
      <c r="E14800">
        <v>0</v>
      </c>
      <c r="F14800">
        <v>102</v>
      </c>
      <c r="G14800">
        <v>3739290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443000</v>
      </c>
      <c r="O14800">
        <v>4182290</v>
      </c>
      <c r="P14800" t="s">
        <v>5</v>
      </c>
      <c r="Q14800" t="s">
        <v>6</v>
      </c>
      <c r="R14800" t="s">
        <v>169</v>
      </c>
      <c r="S14800" t="s">
        <v>170</v>
      </c>
      <c r="T14800">
        <v>2698251.6129032262</v>
      </c>
      <c r="U14800">
        <v>2536006</v>
      </c>
      <c r="V14800">
        <v>-162245.61290322617</v>
      </c>
      <c r="W14800">
        <v>-6.0129904908554965E-2</v>
      </c>
      <c r="X14800" t="s">
        <v>363</v>
      </c>
    </row>
    <row r="14801" spans="1:24" x14ac:dyDescent="0.35">
      <c r="A14801">
        <v>6001146364</v>
      </c>
      <c r="B14801" t="s">
        <v>168</v>
      </c>
      <c r="C14801" t="s">
        <v>168</v>
      </c>
      <c r="D14801">
        <v>0</v>
      </c>
      <c r="E14801">
        <v>0</v>
      </c>
      <c r="F14801">
        <v>113</v>
      </c>
      <c r="G14801">
        <v>3454064</v>
      </c>
      <c r="H14801">
        <v>76</v>
      </c>
      <c r="I14801">
        <v>2240000</v>
      </c>
      <c r="J14801">
        <v>0</v>
      </c>
      <c r="K14801">
        <v>0</v>
      </c>
      <c r="L14801">
        <v>26</v>
      </c>
      <c r="M14801">
        <v>982400</v>
      </c>
      <c r="N14801">
        <v>75000</v>
      </c>
      <c r="O14801">
        <v>6751464</v>
      </c>
      <c r="P14801" t="s">
        <v>5</v>
      </c>
      <c r="Q14801" t="s">
        <v>14</v>
      </c>
      <c r="R14801" t="s">
        <v>169</v>
      </c>
      <c r="S14801" t="s">
        <v>170</v>
      </c>
      <c r="T14801">
        <v>4355783.2258064514</v>
      </c>
      <c r="U14801">
        <v>5263307</v>
      </c>
      <c r="V14801">
        <v>907523.7741935486</v>
      </c>
      <c r="W14801">
        <v>0.20834915953043676</v>
      </c>
      <c r="X14801" t="s">
        <v>237</v>
      </c>
    </row>
    <row r="14802" spans="1:24" x14ac:dyDescent="0.35">
      <c r="A14802">
        <v>3301002344</v>
      </c>
      <c r="B14802" t="s">
        <v>168</v>
      </c>
      <c r="C14802" t="s">
        <v>168</v>
      </c>
      <c r="D14802">
        <v>0</v>
      </c>
      <c r="E14802">
        <v>0</v>
      </c>
      <c r="F14802">
        <v>17</v>
      </c>
      <c r="G14802">
        <v>690941</v>
      </c>
      <c r="H14802">
        <v>1</v>
      </c>
      <c r="I14802">
        <v>75000</v>
      </c>
      <c r="J14802">
        <v>0</v>
      </c>
      <c r="K14802">
        <v>0</v>
      </c>
      <c r="L14802">
        <v>0</v>
      </c>
      <c r="M14802">
        <v>0</v>
      </c>
      <c r="N14802">
        <v>335000</v>
      </c>
      <c r="O14802">
        <v>1100941</v>
      </c>
      <c r="P14802" t="s">
        <v>5</v>
      </c>
      <c r="Q14802" t="s">
        <v>12</v>
      </c>
      <c r="R14802" t="s">
        <v>169</v>
      </c>
      <c r="S14802" t="s">
        <v>170</v>
      </c>
      <c r="T14802">
        <v>710284.51612903224</v>
      </c>
      <c r="U14802">
        <v>655495</v>
      </c>
      <c r="V14802">
        <v>-54789.516129032243</v>
      </c>
      <c r="W14802">
        <v>-7.7137421533034045E-2</v>
      </c>
      <c r="X14802" t="s">
        <v>248</v>
      </c>
    </row>
    <row r="14803" spans="1:24" x14ac:dyDescent="0.35">
      <c r="A14803">
        <v>3300013859</v>
      </c>
      <c r="B14803" t="s">
        <v>168</v>
      </c>
      <c r="C14803" t="s">
        <v>168</v>
      </c>
      <c r="D14803">
        <v>0</v>
      </c>
      <c r="E14803">
        <v>0</v>
      </c>
      <c r="F14803">
        <v>3</v>
      </c>
      <c r="G14803">
        <v>131594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855000</v>
      </c>
      <c r="O14803">
        <v>986594</v>
      </c>
      <c r="P14803" t="s">
        <v>5</v>
      </c>
      <c r="Q14803" t="s">
        <v>7</v>
      </c>
      <c r="R14803" t="s">
        <v>169</v>
      </c>
      <c r="S14803" t="s">
        <v>170</v>
      </c>
      <c r="T14803">
        <v>636512.25806451612</v>
      </c>
      <c r="U14803">
        <v>1635385</v>
      </c>
      <c r="V14803">
        <v>998872.74193548388</v>
      </c>
      <c r="W14803">
        <v>1.5692906605959491</v>
      </c>
      <c r="X14803" t="s">
        <v>236</v>
      </c>
    </row>
    <row r="14804" spans="1:24" x14ac:dyDescent="0.35">
      <c r="A14804">
        <v>3301002608</v>
      </c>
      <c r="B14804" t="s">
        <v>168</v>
      </c>
      <c r="C14804" t="s">
        <v>168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82000</v>
      </c>
      <c r="O14804">
        <v>82000</v>
      </c>
      <c r="P14804" t="s">
        <v>5</v>
      </c>
      <c r="Q14804" t="s">
        <v>9</v>
      </c>
      <c r="R14804" t="s">
        <v>169</v>
      </c>
      <c r="S14804" t="s">
        <v>170</v>
      </c>
      <c r="T14804">
        <v>52903.225806451606</v>
      </c>
      <c r="U14804">
        <v>30000</v>
      </c>
      <c r="V14804">
        <v>-22903.225806451606</v>
      </c>
      <c r="W14804">
        <v>-0.43292682926829262</v>
      </c>
      <c r="X14804" t="s">
        <v>284</v>
      </c>
    </row>
    <row r="14805" spans="1:24" x14ac:dyDescent="0.35">
      <c r="A14805">
        <v>3300014360</v>
      </c>
      <c r="B14805" t="s">
        <v>168</v>
      </c>
      <c r="C14805" t="s">
        <v>168</v>
      </c>
      <c r="D14805">
        <v>0</v>
      </c>
      <c r="E14805">
        <v>0</v>
      </c>
      <c r="F14805">
        <v>345</v>
      </c>
      <c r="G14805">
        <v>13607416</v>
      </c>
      <c r="H14805">
        <v>5</v>
      </c>
      <c r="I14805">
        <v>115000</v>
      </c>
      <c r="J14805">
        <v>0</v>
      </c>
      <c r="K14805">
        <v>0</v>
      </c>
      <c r="L14805">
        <v>5</v>
      </c>
      <c r="M14805">
        <v>362000</v>
      </c>
      <c r="N14805">
        <v>342000</v>
      </c>
      <c r="O14805">
        <v>14426416</v>
      </c>
      <c r="P14805" t="s">
        <v>5</v>
      </c>
      <c r="Q14805" t="s">
        <v>8</v>
      </c>
      <c r="R14805" t="s">
        <v>169</v>
      </c>
      <c r="S14805" t="s">
        <v>170</v>
      </c>
      <c r="T14805">
        <v>9307365.1612903215</v>
      </c>
      <c r="U14805">
        <v>9806647</v>
      </c>
      <c r="V14805">
        <v>499281.8387096785</v>
      </c>
      <c r="W14805">
        <v>5.364373590779592E-2</v>
      </c>
      <c r="X14805" t="s">
        <v>187</v>
      </c>
    </row>
    <row r="14806" spans="1:24" x14ac:dyDescent="0.35">
      <c r="A14806">
        <v>3301028332</v>
      </c>
      <c r="B14806" t="s">
        <v>168</v>
      </c>
      <c r="C14806" t="s">
        <v>168</v>
      </c>
      <c r="D14806">
        <v>0</v>
      </c>
      <c r="E14806">
        <v>0</v>
      </c>
      <c r="F14806">
        <v>15</v>
      </c>
      <c r="G14806">
        <v>508983</v>
      </c>
      <c r="H14806">
        <v>6</v>
      </c>
      <c r="I14806">
        <v>180000</v>
      </c>
      <c r="J14806">
        <v>0</v>
      </c>
      <c r="K14806">
        <v>0</v>
      </c>
      <c r="L14806">
        <v>15</v>
      </c>
      <c r="M14806">
        <v>566000</v>
      </c>
      <c r="N14806">
        <v>150000</v>
      </c>
      <c r="O14806">
        <v>1404983</v>
      </c>
      <c r="P14806" t="s">
        <v>5</v>
      </c>
      <c r="Q14806" t="s">
        <v>15</v>
      </c>
      <c r="R14806" t="s">
        <v>207</v>
      </c>
      <c r="S14806" t="s">
        <v>170</v>
      </c>
      <c r="T14806">
        <v>906440.6451612903</v>
      </c>
      <c r="U14806">
        <v>831590</v>
      </c>
      <c r="V14806">
        <v>-74850.645161290304</v>
      </c>
      <c r="W14806">
        <v>-8.2576443985443171E-2</v>
      </c>
      <c r="X14806" t="s">
        <v>287</v>
      </c>
    </row>
    <row r="14807" spans="1:24" x14ac:dyDescent="0.35">
      <c r="A14807">
        <v>3300005382</v>
      </c>
      <c r="B14807" t="s">
        <v>168</v>
      </c>
      <c r="C14807" t="s">
        <v>168</v>
      </c>
      <c r="D14807">
        <v>0</v>
      </c>
      <c r="E14807">
        <v>0</v>
      </c>
      <c r="F14807">
        <v>1</v>
      </c>
      <c r="G14807">
        <v>25999</v>
      </c>
      <c r="H14807">
        <v>196</v>
      </c>
      <c r="I14807">
        <v>7748000</v>
      </c>
      <c r="J14807">
        <v>0</v>
      </c>
      <c r="K14807">
        <v>0</v>
      </c>
      <c r="L14807">
        <v>0</v>
      </c>
      <c r="M14807">
        <v>0</v>
      </c>
      <c r="N14807">
        <v>380000</v>
      </c>
      <c r="O14807">
        <v>8153999</v>
      </c>
      <c r="P14807" t="s">
        <v>5</v>
      </c>
      <c r="Q14807" t="s">
        <v>9</v>
      </c>
      <c r="R14807" t="s">
        <v>169</v>
      </c>
      <c r="S14807" t="s">
        <v>170</v>
      </c>
      <c r="T14807">
        <v>5260644.5161290327</v>
      </c>
      <c r="U14807">
        <v>5710000</v>
      </c>
      <c r="V14807">
        <v>449355.48387096729</v>
      </c>
      <c r="W14807">
        <v>8.5418332771441285E-2</v>
      </c>
      <c r="X14807" t="s">
        <v>315</v>
      </c>
    </row>
    <row r="14808" spans="1:24" x14ac:dyDescent="0.35">
      <c r="A14808">
        <v>3301044099</v>
      </c>
      <c r="B14808" t="s">
        <v>168</v>
      </c>
      <c r="C14808" t="s">
        <v>168</v>
      </c>
      <c r="D14808">
        <v>0</v>
      </c>
      <c r="E14808">
        <v>0</v>
      </c>
      <c r="F14808">
        <v>8</v>
      </c>
      <c r="G14808">
        <v>147497</v>
      </c>
      <c r="H14808">
        <v>14</v>
      </c>
      <c r="I14808">
        <v>285000</v>
      </c>
      <c r="J14808">
        <v>0</v>
      </c>
      <c r="K14808">
        <v>0</v>
      </c>
      <c r="L14808">
        <v>52</v>
      </c>
      <c r="M14808">
        <v>2314800</v>
      </c>
      <c r="N14808">
        <v>1201200</v>
      </c>
      <c r="O14808">
        <v>3948497</v>
      </c>
      <c r="P14808" t="s">
        <v>5</v>
      </c>
      <c r="Q14808" t="s">
        <v>17</v>
      </c>
      <c r="R14808" t="s">
        <v>169</v>
      </c>
      <c r="S14808" t="s">
        <v>170</v>
      </c>
      <c r="T14808">
        <v>2547417.4193548388</v>
      </c>
      <c r="U14808">
        <v>2691748</v>
      </c>
      <c r="V14808">
        <v>144330.58064516122</v>
      </c>
      <c r="W14808">
        <v>5.6657609211808957E-2</v>
      </c>
      <c r="X14808" t="s">
        <v>293</v>
      </c>
    </row>
    <row r="14809" spans="1:24" x14ac:dyDescent="0.35">
      <c r="A14809">
        <v>3301069914</v>
      </c>
      <c r="B14809" t="s">
        <v>168</v>
      </c>
      <c r="C14809" t="s">
        <v>168</v>
      </c>
      <c r="D14809">
        <v>0</v>
      </c>
      <c r="E14809">
        <v>0</v>
      </c>
      <c r="F14809">
        <v>3</v>
      </c>
      <c r="G14809">
        <v>157997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30000</v>
      </c>
      <c r="O14809">
        <v>187997</v>
      </c>
      <c r="P14809" t="s">
        <v>5</v>
      </c>
      <c r="Q14809" t="s">
        <v>15</v>
      </c>
      <c r="R14809" t="s">
        <v>169</v>
      </c>
      <c r="S14809" t="s">
        <v>170</v>
      </c>
      <c r="T14809">
        <v>121288.38709677418</v>
      </c>
      <c r="U14809">
        <v>75999</v>
      </c>
      <c r="V14809">
        <v>-45289.387096774182</v>
      </c>
      <c r="W14809">
        <v>-0.37340250110374096</v>
      </c>
      <c r="X14809" t="s">
        <v>341</v>
      </c>
    </row>
    <row r="14810" spans="1:24" x14ac:dyDescent="0.35">
      <c r="A14810">
        <v>3301070893</v>
      </c>
      <c r="B14810" t="s">
        <v>168</v>
      </c>
      <c r="C14810" t="s">
        <v>168</v>
      </c>
      <c r="D14810">
        <v>0</v>
      </c>
      <c r="E14810">
        <v>0</v>
      </c>
      <c r="F14810">
        <v>87</v>
      </c>
      <c r="G14810">
        <v>3539422</v>
      </c>
      <c r="H14810">
        <v>33</v>
      </c>
      <c r="I14810">
        <v>1102000</v>
      </c>
      <c r="J14810">
        <v>0</v>
      </c>
      <c r="K14810">
        <v>0</v>
      </c>
      <c r="L14810">
        <v>0</v>
      </c>
      <c r="M14810">
        <v>0</v>
      </c>
      <c r="N14810">
        <v>330000</v>
      </c>
      <c r="O14810">
        <v>4971422</v>
      </c>
      <c r="P14810" t="s">
        <v>5</v>
      </c>
      <c r="Q14810" t="s">
        <v>12</v>
      </c>
      <c r="R14810" t="s">
        <v>169</v>
      </c>
      <c r="S14810" t="s">
        <v>170</v>
      </c>
      <c r="T14810">
        <v>3207369.0322580645</v>
      </c>
      <c r="U14810">
        <v>4323145</v>
      </c>
      <c r="V14810">
        <v>1115775.9677419355</v>
      </c>
      <c r="W14810">
        <v>0.34787888656404542</v>
      </c>
      <c r="X14810" t="s">
        <v>411</v>
      </c>
    </row>
    <row r="14811" spans="1:24" x14ac:dyDescent="0.35">
      <c r="A14811">
        <v>3300012302</v>
      </c>
      <c r="B14811" t="s">
        <v>168</v>
      </c>
      <c r="C14811" t="s">
        <v>168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308000</v>
      </c>
      <c r="O14811">
        <v>308000</v>
      </c>
      <c r="P14811" t="s">
        <v>5</v>
      </c>
      <c r="Q14811" t="s">
        <v>12</v>
      </c>
      <c r="R14811" t="s">
        <v>169</v>
      </c>
      <c r="S14811" t="s">
        <v>170</v>
      </c>
      <c r="T14811">
        <v>198709.67741935485</v>
      </c>
      <c r="U14811">
        <v>406000</v>
      </c>
      <c r="V14811">
        <v>207290.32258064515</v>
      </c>
      <c r="W14811">
        <v>1.043181818181818</v>
      </c>
      <c r="X14811" t="s">
        <v>380</v>
      </c>
    </row>
    <row r="14812" spans="1:24" x14ac:dyDescent="0.35">
      <c r="A14812">
        <v>3301018907</v>
      </c>
      <c r="B14812" t="s">
        <v>168</v>
      </c>
      <c r="C14812" t="s">
        <v>168</v>
      </c>
      <c r="D14812">
        <v>0</v>
      </c>
      <c r="E14812">
        <v>0</v>
      </c>
      <c r="F14812">
        <v>88</v>
      </c>
      <c r="G14812">
        <v>3791407</v>
      </c>
      <c r="H14812">
        <v>78</v>
      </c>
      <c r="I14812">
        <v>2800000</v>
      </c>
      <c r="J14812">
        <v>0</v>
      </c>
      <c r="K14812">
        <v>0</v>
      </c>
      <c r="L14812">
        <v>40</v>
      </c>
      <c r="M14812">
        <v>1996000</v>
      </c>
      <c r="N14812">
        <v>150000</v>
      </c>
      <c r="O14812">
        <v>8737407</v>
      </c>
      <c r="P14812" t="s">
        <v>5</v>
      </c>
      <c r="Q14812" t="s">
        <v>15</v>
      </c>
      <c r="R14812" t="s">
        <v>169</v>
      </c>
      <c r="S14812" t="s">
        <v>170</v>
      </c>
      <c r="T14812">
        <v>5637036.7741935477</v>
      </c>
      <c r="U14812">
        <v>4616151</v>
      </c>
      <c r="V14812">
        <v>-1020885.7741935477</v>
      </c>
      <c r="W14812">
        <v>-0.18110326667854648</v>
      </c>
      <c r="X14812" t="s">
        <v>318</v>
      </c>
    </row>
    <row r="14813" spans="1:24" x14ac:dyDescent="0.35">
      <c r="A14813">
        <v>6001138140</v>
      </c>
      <c r="B14813" t="s">
        <v>168</v>
      </c>
      <c r="C14813" t="s">
        <v>168</v>
      </c>
      <c r="D14813">
        <v>0</v>
      </c>
      <c r="E14813">
        <v>0</v>
      </c>
      <c r="F14813">
        <v>60</v>
      </c>
      <c r="G14813">
        <v>1930347</v>
      </c>
      <c r="H14813">
        <v>36</v>
      </c>
      <c r="I14813">
        <v>1055000</v>
      </c>
      <c r="J14813">
        <v>0</v>
      </c>
      <c r="K14813">
        <v>0</v>
      </c>
      <c r="L14813">
        <v>17</v>
      </c>
      <c r="M14813">
        <v>610800</v>
      </c>
      <c r="N14813">
        <v>120000</v>
      </c>
      <c r="O14813">
        <v>3716147</v>
      </c>
      <c r="P14813" t="s">
        <v>5</v>
      </c>
      <c r="Q14813" t="s">
        <v>14</v>
      </c>
      <c r="R14813" t="s">
        <v>169</v>
      </c>
      <c r="S14813" t="s">
        <v>170</v>
      </c>
      <c r="T14813">
        <v>2397514.1935483869</v>
      </c>
      <c r="U14813">
        <v>2835142</v>
      </c>
      <c r="V14813">
        <v>437627.80645161308</v>
      </c>
      <c r="W14813">
        <v>0.18253397941470029</v>
      </c>
      <c r="X14813" t="s">
        <v>213</v>
      </c>
    </row>
    <row r="14814" spans="1:24" x14ac:dyDescent="0.35">
      <c r="A14814">
        <v>3301030065</v>
      </c>
      <c r="B14814" t="s">
        <v>168</v>
      </c>
      <c r="C14814" t="s">
        <v>168</v>
      </c>
      <c r="D14814">
        <v>0</v>
      </c>
      <c r="E14814">
        <v>0</v>
      </c>
      <c r="F14814">
        <v>47</v>
      </c>
      <c r="G14814">
        <v>2469243</v>
      </c>
      <c r="H14814">
        <v>13</v>
      </c>
      <c r="I14814">
        <v>319000</v>
      </c>
      <c r="J14814">
        <v>0</v>
      </c>
      <c r="K14814">
        <v>0</v>
      </c>
      <c r="L14814">
        <v>10</v>
      </c>
      <c r="M14814">
        <v>454000</v>
      </c>
      <c r="N14814">
        <v>30000</v>
      </c>
      <c r="O14814">
        <v>3272243</v>
      </c>
      <c r="P14814" t="s">
        <v>5</v>
      </c>
      <c r="Q14814" t="s">
        <v>15</v>
      </c>
      <c r="R14814" t="s">
        <v>169</v>
      </c>
      <c r="S14814" t="s">
        <v>170</v>
      </c>
      <c r="T14814">
        <v>2111124.5161290322</v>
      </c>
      <c r="U14814">
        <v>1601997</v>
      </c>
      <c r="V14814">
        <v>-509127.51612903224</v>
      </c>
      <c r="W14814">
        <v>-0.24116413420396954</v>
      </c>
      <c r="X14814" t="s">
        <v>287</v>
      </c>
    </row>
    <row r="14815" spans="1:24" x14ac:dyDescent="0.35">
      <c r="A14815">
        <v>3301070573</v>
      </c>
      <c r="B14815" t="s">
        <v>168</v>
      </c>
      <c r="C14815" t="s">
        <v>168</v>
      </c>
      <c r="D14815">
        <v>0</v>
      </c>
      <c r="E14815">
        <v>0</v>
      </c>
      <c r="F14815">
        <v>67</v>
      </c>
      <c r="G14815">
        <v>1968933</v>
      </c>
      <c r="H14815">
        <v>31</v>
      </c>
      <c r="I14815">
        <v>1005000</v>
      </c>
      <c r="J14815">
        <v>0</v>
      </c>
      <c r="K14815">
        <v>0</v>
      </c>
      <c r="L14815">
        <v>27</v>
      </c>
      <c r="M14815">
        <v>3364250</v>
      </c>
      <c r="N14815">
        <v>150000</v>
      </c>
      <c r="O14815">
        <v>6488183</v>
      </c>
      <c r="P14815" t="s">
        <v>5</v>
      </c>
      <c r="Q14815" t="s">
        <v>10</v>
      </c>
      <c r="R14815" t="s">
        <v>169</v>
      </c>
      <c r="S14815" t="s">
        <v>170</v>
      </c>
      <c r="T14815">
        <v>4185924.5161290322</v>
      </c>
      <c r="U14815">
        <v>3710013</v>
      </c>
      <c r="V14815">
        <v>-475911.51612903224</v>
      </c>
      <c r="W14815">
        <v>-0.11369328670291823</v>
      </c>
      <c r="X14815" t="s">
        <v>272</v>
      </c>
    </row>
    <row r="14816" spans="1:24" x14ac:dyDescent="0.35">
      <c r="A14816">
        <v>3301059179</v>
      </c>
      <c r="B14816" t="s">
        <v>168</v>
      </c>
      <c r="C14816" t="s">
        <v>168</v>
      </c>
      <c r="D14816">
        <v>0</v>
      </c>
      <c r="E14816">
        <v>0</v>
      </c>
      <c r="F14816">
        <v>706</v>
      </c>
      <c r="G14816">
        <v>19564182</v>
      </c>
      <c r="H14816">
        <v>50</v>
      </c>
      <c r="I14816">
        <v>1674000</v>
      </c>
      <c r="J14816">
        <v>0</v>
      </c>
      <c r="K14816">
        <v>0</v>
      </c>
      <c r="L14816">
        <v>58</v>
      </c>
      <c r="M14816">
        <v>1765031</v>
      </c>
      <c r="N14816">
        <v>420000</v>
      </c>
      <c r="O14816">
        <v>23423213</v>
      </c>
      <c r="P14816" t="s">
        <v>5</v>
      </c>
      <c r="Q14816" t="s">
        <v>17</v>
      </c>
      <c r="R14816" t="s">
        <v>169</v>
      </c>
      <c r="S14816" t="s">
        <v>170</v>
      </c>
      <c r="T14816">
        <v>15111750.322580645</v>
      </c>
      <c r="U14816">
        <v>14855677</v>
      </c>
      <c r="V14816">
        <v>-256073.32258064486</v>
      </c>
      <c r="W14816">
        <v>-1.6945311900634641E-2</v>
      </c>
      <c r="X14816" t="s">
        <v>311</v>
      </c>
    </row>
    <row r="14817" spans="1:24" x14ac:dyDescent="0.35">
      <c r="A14817">
        <v>3301062268</v>
      </c>
      <c r="B14817" t="s">
        <v>168</v>
      </c>
      <c r="C14817" t="s">
        <v>168</v>
      </c>
      <c r="D14817">
        <v>0</v>
      </c>
      <c r="E14817">
        <v>0</v>
      </c>
      <c r="F14817">
        <v>1</v>
      </c>
      <c r="G14817">
        <v>8998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203000</v>
      </c>
      <c r="O14817">
        <v>211998</v>
      </c>
      <c r="P14817" t="s">
        <v>5</v>
      </c>
      <c r="Q14817" t="s">
        <v>10</v>
      </c>
      <c r="R14817" t="s">
        <v>169</v>
      </c>
      <c r="S14817" t="s">
        <v>170</v>
      </c>
      <c r="T14817">
        <v>136772.90322580645</v>
      </c>
      <c r="U14817">
        <v>174998</v>
      </c>
      <c r="V14817">
        <v>38225.096774193546</v>
      </c>
      <c r="W14817">
        <v>0.27947857998660353</v>
      </c>
      <c r="X14817" t="s">
        <v>180</v>
      </c>
    </row>
    <row r="14818" spans="1:24" x14ac:dyDescent="0.35">
      <c r="A14818">
        <v>3301025057</v>
      </c>
      <c r="B14818" t="s">
        <v>168</v>
      </c>
      <c r="C14818" t="s">
        <v>168</v>
      </c>
      <c r="D14818">
        <v>0</v>
      </c>
      <c r="E14818">
        <v>0</v>
      </c>
      <c r="F14818">
        <v>95</v>
      </c>
      <c r="G14818">
        <v>3738436</v>
      </c>
      <c r="H14818">
        <v>59</v>
      </c>
      <c r="I14818">
        <v>2505000</v>
      </c>
      <c r="J14818">
        <v>0</v>
      </c>
      <c r="K14818">
        <v>0</v>
      </c>
      <c r="L14818">
        <v>11</v>
      </c>
      <c r="M14818">
        <v>746400</v>
      </c>
      <c r="N14818">
        <v>202000</v>
      </c>
      <c r="O14818">
        <v>7191836</v>
      </c>
      <c r="P14818" t="s">
        <v>5</v>
      </c>
      <c r="Q14818" t="s">
        <v>14</v>
      </c>
      <c r="R14818" t="s">
        <v>169</v>
      </c>
      <c r="S14818" t="s">
        <v>170</v>
      </c>
      <c r="T14818">
        <v>4639894.1935483869</v>
      </c>
      <c r="U14818">
        <v>5860617</v>
      </c>
      <c r="V14818">
        <v>1220722.8064516131</v>
      </c>
      <c r="W14818">
        <v>0.26309281107077531</v>
      </c>
      <c r="X14818" t="s">
        <v>333</v>
      </c>
    </row>
    <row r="14819" spans="1:24" x14ac:dyDescent="0.35">
      <c r="A14819">
        <v>3301000818</v>
      </c>
      <c r="B14819" t="s">
        <v>168</v>
      </c>
      <c r="C14819" t="s">
        <v>168</v>
      </c>
      <c r="D14819">
        <v>0</v>
      </c>
      <c r="E14819">
        <v>0</v>
      </c>
      <c r="F14819">
        <v>338</v>
      </c>
      <c r="G14819">
        <v>10353656</v>
      </c>
      <c r="H14819">
        <v>3</v>
      </c>
      <c r="I14819">
        <v>145000</v>
      </c>
      <c r="J14819">
        <v>0</v>
      </c>
      <c r="K14819">
        <v>0</v>
      </c>
      <c r="L14819">
        <v>1</v>
      </c>
      <c r="M14819">
        <v>22400</v>
      </c>
      <c r="N14819">
        <v>75000</v>
      </c>
      <c r="O14819">
        <v>10596056</v>
      </c>
      <c r="P14819" t="s">
        <v>5</v>
      </c>
      <c r="Q14819" t="s">
        <v>14</v>
      </c>
      <c r="R14819" t="s">
        <v>207</v>
      </c>
      <c r="S14819" t="s">
        <v>170</v>
      </c>
      <c r="T14819">
        <v>6836165.1612903224</v>
      </c>
      <c r="U14819">
        <v>6558811</v>
      </c>
      <c r="V14819">
        <v>-277354.16129032243</v>
      </c>
      <c r="W14819">
        <v>-4.0571600414342823E-2</v>
      </c>
      <c r="X14819" t="s">
        <v>327</v>
      </c>
    </row>
    <row r="14820" spans="1:24" x14ac:dyDescent="0.35">
      <c r="A14820">
        <v>3300022890</v>
      </c>
      <c r="B14820" t="s">
        <v>168</v>
      </c>
      <c r="C14820" t="s">
        <v>168</v>
      </c>
      <c r="D14820">
        <v>0</v>
      </c>
      <c r="E14820">
        <v>0</v>
      </c>
      <c r="F14820">
        <v>27</v>
      </c>
      <c r="G14820">
        <v>1265291</v>
      </c>
      <c r="H14820">
        <v>20</v>
      </c>
      <c r="I14820">
        <v>680000</v>
      </c>
      <c r="J14820">
        <v>0</v>
      </c>
      <c r="K14820">
        <v>0</v>
      </c>
      <c r="L14820">
        <v>80</v>
      </c>
      <c r="M14820">
        <v>10854010</v>
      </c>
      <c r="N14820">
        <v>1887000</v>
      </c>
      <c r="O14820">
        <v>14686301</v>
      </c>
      <c r="P14820" t="s">
        <v>5</v>
      </c>
      <c r="Q14820" t="s">
        <v>12</v>
      </c>
      <c r="R14820" t="s">
        <v>169</v>
      </c>
      <c r="S14820" t="s">
        <v>170</v>
      </c>
      <c r="T14820">
        <v>9475032.9032258056</v>
      </c>
      <c r="U14820">
        <v>8748100</v>
      </c>
      <c r="V14820">
        <v>-726932.90322580561</v>
      </c>
      <c r="W14820">
        <v>-7.6720884312530324E-2</v>
      </c>
      <c r="X14820" t="s">
        <v>235</v>
      </c>
    </row>
    <row r="14821" spans="1:24" x14ac:dyDescent="0.35">
      <c r="A14821">
        <v>3301021271</v>
      </c>
      <c r="B14821" t="s">
        <v>168</v>
      </c>
      <c r="C14821" t="s">
        <v>168</v>
      </c>
      <c r="D14821">
        <v>0</v>
      </c>
      <c r="E14821">
        <v>0</v>
      </c>
      <c r="F14821">
        <v>2</v>
      </c>
      <c r="G14821">
        <v>17498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44000</v>
      </c>
      <c r="O14821">
        <v>61498</v>
      </c>
      <c r="P14821" t="s">
        <v>5</v>
      </c>
      <c r="Q14821" t="s">
        <v>9</v>
      </c>
      <c r="R14821" t="s">
        <v>169</v>
      </c>
      <c r="S14821" t="s">
        <v>170</v>
      </c>
      <c r="T14821">
        <v>39676.129032258061</v>
      </c>
      <c r="U14821">
        <v>152998</v>
      </c>
      <c r="V14821">
        <v>113321.87096774194</v>
      </c>
      <c r="W14821">
        <v>2.8561725584571858</v>
      </c>
      <c r="X14821" t="s">
        <v>224</v>
      </c>
    </row>
    <row r="14822" spans="1:24" x14ac:dyDescent="0.35">
      <c r="A14822">
        <v>3300019447</v>
      </c>
      <c r="B14822" t="s">
        <v>168</v>
      </c>
      <c r="C14822" t="s">
        <v>168</v>
      </c>
      <c r="D14822">
        <v>0</v>
      </c>
      <c r="E14822">
        <v>0</v>
      </c>
      <c r="F14822">
        <v>90</v>
      </c>
      <c r="G14822">
        <v>3657806</v>
      </c>
      <c r="H14822">
        <v>63</v>
      </c>
      <c r="I14822">
        <v>1825000</v>
      </c>
      <c r="J14822">
        <v>0</v>
      </c>
      <c r="K14822">
        <v>0</v>
      </c>
      <c r="L14822">
        <v>1</v>
      </c>
      <c r="M14822">
        <v>50000</v>
      </c>
      <c r="N14822">
        <v>1365600</v>
      </c>
      <c r="O14822">
        <v>6898406</v>
      </c>
      <c r="P14822" t="s">
        <v>5</v>
      </c>
      <c r="Q14822" t="s">
        <v>7</v>
      </c>
      <c r="R14822" t="s">
        <v>169</v>
      </c>
      <c r="S14822" t="s">
        <v>170</v>
      </c>
      <c r="T14822">
        <v>4450584.5161290318</v>
      </c>
      <c r="U14822">
        <v>5844258</v>
      </c>
      <c r="V14822">
        <v>1393673.4838709682</v>
      </c>
      <c r="W14822">
        <v>0.31314392049409689</v>
      </c>
      <c r="X14822" t="s">
        <v>401</v>
      </c>
    </row>
    <row r="14823" spans="1:24" x14ac:dyDescent="0.35">
      <c r="A14823">
        <v>3300026345</v>
      </c>
      <c r="B14823" t="s">
        <v>168</v>
      </c>
      <c r="C14823" t="s">
        <v>168</v>
      </c>
      <c r="D14823">
        <v>0</v>
      </c>
      <c r="E14823">
        <v>0</v>
      </c>
      <c r="F14823">
        <v>25</v>
      </c>
      <c r="G14823">
        <v>1156977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44800</v>
      </c>
      <c r="N14823">
        <v>1493800</v>
      </c>
      <c r="O14823">
        <v>2695577</v>
      </c>
      <c r="P14823" t="s">
        <v>5</v>
      </c>
      <c r="Q14823" t="s">
        <v>7</v>
      </c>
      <c r="R14823" t="s">
        <v>169</v>
      </c>
      <c r="S14823" t="s">
        <v>170</v>
      </c>
      <c r="T14823">
        <v>1739081.935483871</v>
      </c>
      <c r="U14823">
        <v>1044800</v>
      </c>
      <c r="V14823">
        <v>-694281.93548387103</v>
      </c>
      <c r="W14823">
        <v>-0.39922324608052373</v>
      </c>
      <c r="X14823" t="s">
        <v>218</v>
      </c>
    </row>
    <row r="14824" spans="1:24" x14ac:dyDescent="0.35">
      <c r="A14824">
        <v>3301010735</v>
      </c>
      <c r="B14824" t="s">
        <v>168</v>
      </c>
      <c r="C14824" t="s">
        <v>168</v>
      </c>
      <c r="D14824">
        <v>0</v>
      </c>
      <c r="E14824">
        <v>0</v>
      </c>
      <c r="F14824">
        <v>73</v>
      </c>
      <c r="G14824">
        <v>3388583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330000</v>
      </c>
      <c r="O14824">
        <v>3718583</v>
      </c>
      <c r="P14824" t="s">
        <v>5</v>
      </c>
      <c r="Q14824" t="s">
        <v>12</v>
      </c>
      <c r="R14824" t="s">
        <v>169</v>
      </c>
      <c r="S14824" t="s">
        <v>170</v>
      </c>
      <c r="T14824">
        <v>2399085.8064516131</v>
      </c>
      <c r="U14824">
        <v>2858599</v>
      </c>
      <c r="V14824">
        <v>459513.19354838692</v>
      </c>
      <c r="W14824">
        <v>0.1915367896857485</v>
      </c>
      <c r="X14824" t="s">
        <v>406</v>
      </c>
    </row>
    <row r="14825" spans="1:24" x14ac:dyDescent="0.35">
      <c r="A14825">
        <v>3300014349</v>
      </c>
      <c r="B14825" t="s">
        <v>168</v>
      </c>
      <c r="C14825" t="s">
        <v>168</v>
      </c>
      <c r="D14825">
        <v>0</v>
      </c>
      <c r="E14825">
        <v>0</v>
      </c>
      <c r="F14825">
        <v>21</v>
      </c>
      <c r="G14825">
        <v>834062</v>
      </c>
      <c r="H14825">
        <v>18</v>
      </c>
      <c r="I14825">
        <v>410000</v>
      </c>
      <c r="J14825">
        <v>0</v>
      </c>
      <c r="K14825">
        <v>0</v>
      </c>
      <c r="L14825">
        <v>0</v>
      </c>
      <c r="M14825">
        <v>0</v>
      </c>
      <c r="N14825">
        <v>239600</v>
      </c>
      <c r="O14825">
        <v>1483662</v>
      </c>
      <c r="P14825" t="s">
        <v>5</v>
      </c>
      <c r="Q14825" t="s">
        <v>8</v>
      </c>
      <c r="R14825" t="s">
        <v>169</v>
      </c>
      <c r="S14825" t="s">
        <v>170</v>
      </c>
      <c r="T14825">
        <v>957201.29032258061</v>
      </c>
      <c r="U14825">
        <v>3279179</v>
      </c>
      <c r="V14825">
        <v>2321977.7096774196</v>
      </c>
      <c r="W14825">
        <v>2.425798766835034</v>
      </c>
      <c r="X14825" t="s">
        <v>310</v>
      </c>
    </row>
    <row r="14826" spans="1:24" x14ac:dyDescent="0.35">
      <c r="A14826">
        <v>3301029395</v>
      </c>
      <c r="B14826" t="s">
        <v>168</v>
      </c>
      <c r="C14826" t="s">
        <v>168</v>
      </c>
      <c r="D14826">
        <v>0</v>
      </c>
      <c r="E14826">
        <v>0</v>
      </c>
      <c r="F14826">
        <v>504</v>
      </c>
      <c r="G14826">
        <v>18744671</v>
      </c>
      <c r="H14826">
        <v>112</v>
      </c>
      <c r="I14826">
        <v>3403000</v>
      </c>
      <c r="J14826">
        <v>0</v>
      </c>
      <c r="K14826">
        <v>0</v>
      </c>
      <c r="L14826">
        <v>147</v>
      </c>
      <c r="M14826">
        <v>16228481</v>
      </c>
      <c r="N14826">
        <v>352500</v>
      </c>
      <c r="O14826">
        <v>38728652</v>
      </c>
      <c r="P14826" t="s">
        <v>5</v>
      </c>
      <c r="Q14826" t="s">
        <v>17</v>
      </c>
      <c r="R14826" t="s">
        <v>169</v>
      </c>
      <c r="S14826" t="s">
        <v>170</v>
      </c>
      <c r="T14826">
        <v>24986227.096774191</v>
      </c>
      <c r="U14826">
        <v>24379836</v>
      </c>
      <c r="V14826">
        <v>-606391.09677419066</v>
      </c>
      <c r="W14826">
        <v>-2.4269014062250238E-2</v>
      </c>
      <c r="X14826" t="s">
        <v>311</v>
      </c>
    </row>
    <row r="14827" spans="1:24" x14ac:dyDescent="0.35">
      <c r="A14827">
        <v>3301019504</v>
      </c>
      <c r="B14827" t="s">
        <v>168</v>
      </c>
      <c r="C14827" t="s">
        <v>168</v>
      </c>
      <c r="D14827">
        <v>0</v>
      </c>
      <c r="E14827">
        <v>0</v>
      </c>
      <c r="F14827">
        <v>4</v>
      </c>
      <c r="G14827">
        <v>103996</v>
      </c>
      <c r="H14827">
        <v>2</v>
      </c>
      <c r="I14827">
        <v>40000</v>
      </c>
      <c r="J14827">
        <v>0</v>
      </c>
      <c r="K14827">
        <v>0</v>
      </c>
      <c r="L14827">
        <v>3</v>
      </c>
      <c r="M14827">
        <v>97200</v>
      </c>
      <c r="N14827">
        <v>150000</v>
      </c>
      <c r="O14827">
        <v>391196</v>
      </c>
      <c r="P14827" t="s">
        <v>5</v>
      </c>
      <c r="Q14827" t="s">
        <v>14</v>
      </c>
      <c r="R14827" t="s">
        <v>169</v>
      </c>
      <c r="S14827" t="s">
        <v>170</v>
      </c>
      <c r="T14827">
        <v>252384.51612903227</v>
      </c>
      <c r="U14827">
        <v>837993</v>
      </c>
      <c r="V14827">
        <v>585608.48387096776</v>
      </c>
      <c r="W14827">
        <v>2.3203027382693073</v>
      </c>
      <c r="X14827" t="s">
        <v>212</v>
      </c>
    </row>
    <row r="14828" spans="1:24" x14ac:dyDescent="0.35">
      <c r="A14828">
        <v>3301071433</v>
      </c>
      <c r="B14828" t="s">
        <v>168</v>
      </c>
      <c r="C14828" t="s">
        <v>168</v>
      </c>
      <c r="D14828">
        <v>0</v>
      </c>
      <c r="E14828">
        <v>0</v>
      </c>
      <c r="F14828">
        <v>87</v>
      </c>
      <c r="G14828">
        <v>1730303</v>
      </c>
      <c r="H14828">
        <v>37</v>
      </c>
      <c r="I14828">
        <v>1215000</v>
      </c>
      <c r="J14828">
        <v>0</v>
      </c>
      <c r="K14828">
        <v>0</v>
      </c>
      <c r="L14828">
        <v>33</v>
      </c>
      <c r="M14828">
        <v>1129200</v>
      </c>
      <c r="N14828">
        <v>105000</v>
      </c>
      <c r="O14828">
        <v>4179503</v>
      </c>
      <c r="P14828" t="s">
        <v>5</v>
      </c>
      <c r="Q14828" t="s">
        <v>14</v>
      </c>
      <c r="R14828" t="s">
        <v>169</v>
      </c>
      <c r="S14828" t="s">
        <v>170</v>
      </c>
      <c r="T14828">
        <v>2696453.5483870972</v>
      </c>
      <c r="U14828">
        <v>1296966</v>
      </c>
      <c r="V14828">
        <v>-1399487.5483870972</v>
      </c>
      <c r="W14828">
        <v>-0.51901044215065772</v>
      </c>
      <c r="X14828" t="s">
        <v>212</v>
      </c>
    </row>
    <row r="14829" spans="1:24" x14ac:dyDescent="0.35">
      <c r="A14829">
        <v>3301019452</v>
      </c>
      <c r="B14829" t="s">
        <v>168</v>
      </c>
      <c r="C14829" t="s">
        <v>168</v>
      </c>
      <c r="D14829">
        <v>0</v>
      </c>
      <c r="E14829">
        <v>0</v>
      </c>
      <c r="F14829">
        <v>84</v>
      </c>
      <c r="G14829">
        <v>2073706</v>
      </c>
      <c r="H14829">
        <v>58</v>
      </c>
      <c r="I14829">
        <v>1424000</v>
      </c>
      <c r="J14829">
        <v>0</v>
      </c>
      <c r="K14829">
        <v>0</v>
      </c>
      <c r="L14829">
        <v>31</v>
      </c>
      <c r="M14829">
        <v>874400</v>
      </c>
      <c r="N14829">
        <v>171000</v>
      </c>
      <c r="O14829">
        <v>4543106</v>
      </c>
      <c r="P14829" t="s">
        <v>5</v>
      </c>
      <c r="Q14829" t="s">
        <v>13</v>
      </c>
      <c r="R14829" t="s">
        <v>169</v>
      </c>
      <c r="S14829" t="s">
        <v>170</v>
      </c>
      <c r="T14829">
        <v>2931036.1290322579</v>
      </c>
      <c r="U14829">
        <v>3424315</v>
      </c>
      <c r="V14829">
        <v>493278.87096774206</v>
      </c>
      <c r="W14829">
        <v>0.16829504968627185</v>
      </c>
      <c r="X14829" t="s">
        <v>399</v>
      </c>
    </row>
    <row r="14830" spans="1:24" x14ac:dyDescent="0.35">
      <c r="A14830">
        <v>6001117903</v>
      </c>
      <c r="B14830" t="s">
        <v>168</v>
      </c>
      <c r="C14830" t="s">
        <v>168</v>
      </c>
      <c r="D14830">
        <v>0</v>
      </c>
      <c r="E14830">
        <v>0</v>
      </c>
      <c r="F14830">
        <v>22</v>
      </c>
      <c r="G14830">
        <v>449375</v>
      </c>
      <c r="H14830">
        <v>57</v>
      </c>
      <c r="I14830">
        <v>1510000</v>
      </c>
      <c r="J14830">
        <v>0</v>
      </c>
      <c r="K14830">
        <v>0</v>
      </c>
      <c r="L14830">
        <v>28</v>
      </c>
      <c r="M14830">
        <v>777200</v>
      </c>
      <c r="N14830">
        <v>207000</v>
      </c>
      <c r="O14830">
        <v>2943575</v>
      </c>
      <c r="P14830" t="s">
        <v>5</v>
      </c>
      <c r="Q14830" t="s">
        <v>13</v>
      </c>
      <c r="R14830" t="s">
        <v>169</v>
      </c>
      <c r="S14830" t="s">
        <v>170</v>
      </c>
      <c r="T14830">
        <v>1899080.6451612902</v>
      </c>
      <c r="U14830">
        <v>1632832</v>
      </c>
      <c r="V14830">
        <v>-266248.64516129019</v>
      </c>
      <c r="W14830">
        <v>-0.14019870395692302</v>
      </c>
      <c r="X14830" t="s">
        <v>242</v>
      </c>
    </row>
    <row r="14831" spans="1:24" x14ac:dyDescent="0.35">
      <c r="A14831">
        <v>3301011258</v>
      </c>
      <c r="B14831" t="s">
        <v>168</v>
      </c>
      <c r="C14831" t="s">
        <v>168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1070000</v>
      </c>
      <c r="O14831">
        <v>1070000</v>
      </c>
      <c r="P14831" t="s">
        <v>5</v>
      </c>
      <c r="Q14831" t="s">
        <v>8</v>
      </c>
      <c r="R14831" t="s">
        <v>169</v>
      </c>
      <c r="S14831" t="s">
        <v>170</v>
      </c>
      <c r="T14831">
        <v>690322.58064516133</v>
      </c>
      <c r="U14831">
        <v>1220000</v>
      </c>
      <c r="V14831">
        <v>529677.41935483867</v>
      </c>
      <c r="W14831">
        <v>0.7672897196261681</v>
      </c>
      <c r="X14831" t="s">
        <v>350</v>
      </c>
    </row>
    <row r="14832" spans="1:24" x14ac:dyDescent="0.35">
      <c r="A14832">
        <v>3301046085</v>
      </c>
      <c r="B14832" t="s">
        <v>168</v>
      </c>
      <c r="C14832" t="s">
        <v>168</v>
      </c>
      <c r="D14832">
        <v>0</v>
      </c>
      <c r="E14832">
        <v>0</v>
      </c>
      <c r="F14832">
        <v>141</v>
      </c>
      <c r="G14832">
        <v>3717533</v>
      </c>
      <c r="H14832">
        <v>29</v>
      </c>
      <c r="I14832">
        <v>778000</v>
      </c>
      <c r="J14832">
        <v>0</v>
      </c>
      <c r="K14832">
        <v>0</v>
      </c>
      <c r="L14832">
        <v>6</v>
      </c>
      <c r="M14832">
        <v>150000</v>
      </c>
      <c r="N14832">
        <v>150000</v>
      </c>
      <c r="O14832">
        <v>4795533</v>
      </c>
      <c r="P14832" t="s">
        <v>5</v>
      </c>
      <c r="Q14832" t="s">
        <v>14</v>
      </c>
      <c r="R14832" t="s">
        <v>169</v>
      </c>
      <c r="S14832" t="s">
        <v>170</v>
      </c>
      <c r="T14832">
        <v>3093892.2580645164</v>
      </c>
      <c r="U14832">
        <v>2605911</v>
      </c>
      <c r="V14832">
        <v>-487981.25806451635</v>
      </c>
      <c r="W14832">
        <v>-0.15772406320632149</v>
      </c>
      <c r="X14832" t="s">
        <v>260</v>
      </c>
    </row>
    <row r="14833" spans="1:24" x14ac:dyDescent="0.35">
      <c r="A14833">
        <v>3301044066</v>
      </c>
      <c r="B14833" t="s">
        <v>168</v>
      </c>
      <c r="C14833" t="s">
        <v>168</v>
      </c>
      <c r="D14833">
        <v>0</v>
      </c>
      <c r="E14833">
        <v>0</v>
      </c>
      <c r="F14833">
        <v>75</v>
      </c>
      <c r="G14833">
        <v>4477786</v>
      </c>
      <c r="H14833">
        <v>21</v>
      </c>
      <c r="I14833">
        <v>1005000</v>
      </c>
      <c r="J14833">
        <v>0</v>
      </c>
      <c r="K14833">
        <v>0</v>
      </c>
      <c r="L14833">
        <v>2</v>
      </c>
      <c r="M14833">
        <v>74800</v>
      </c>
      <c r="N14833">
        <v>541500</v>
      </c>
      <c r="O14833">
        <v>6099086</v>
      </c>
      <c r="P14833" t="s">
        <v>5</v>
      </c>
      <c r="Q14833" t="s">
        <v>17</v>
      </c>
      <c r="R14833" t="s">
        <v>169</v>
      </c>
      <c r="S14833" t="s">
        <v>170</v>
      </c>
      <c r="T14833">
        <v>3934894.1935483874</v>
      </c>
      <c r="U14833">
        <v>4119773</v>
      </c>
      <c r="V14833">
        <v>184878.80645161262</v>
      </c>
      <c r="W14833">
        <v>4.6984441603217242E-2</v>
      </c>
      <c r="X14833" t="s">
        <v>192</v>
      </c>
    </row>
    <row r="14834" spans="1:24" x14ac:dyDescent="0.35">
      <c r="A14834">
        <v>3301029480</v>
      </c>
      <c r="B14834" t="s">
        <v>168</v>
      </c>
      <c r="C14834" t="s">
        <v>168</v>
      </c>
      <c r="D14834">
        <v>0</v>
      </c>
      <c r="E14834">
        <v>0</v>
      </c>
      <c r="F14834">
        <v>53</v>
      </c>
      <c r="G14834">
        <v>2412836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86462</v>
      </c>
      <c r="N14834">
        <v>330000</v>
      </c>
      <c r="O14834">
        <v>2829298</v>
      </c>
      <c r="P14834" t="s">
        <v>5</v>
      </c>
      <c r="Q14834" t="s">
        <v>12</v>
      </c>
      <c r="R14834" t="s">
        <v>169</v>
      </c>
      <c r="S14834" t="s">
        <v>170</v>
      </c>
      <c r="T14834">
        <v>1825353.5483870967</v>
      </c>
      <c r="U14834">
        <v>1580728</v>
      </c>
      <c r="V14834">
        <v>-244625.54838709673</v>
      </c>
      <c r="W14834">
        <v>-0.13401543421725104</v>
      </c>
      <c r="X14834" t="s">
        <v>229</v>
      </c>
    </row>
    <row r="14835" spans="1:24" x14ac:dyDescent="0.35">
      <c r="A14835">
        <v>3301072056</v>
      </c>
      <c r="B14835" t="s">
        <v>168</v>
      </c>
      <c r="C14835" t="s">
        <v>168</v>
      </c>
      <c r="D14835">
        <v>0</v>
      </c>
      <c r="E14835">
        <v>0</v>
      </c>
      <c r="F14835">
        <v>140</v>
      </c>
      <c r="G14835">
        <v>5602551</v>
      </c>
      <c r="H14835">
        <v>77</v>
      </c>
      <c r="I14835">
        <v>3345000</v>
      </c>
      <c r="J14835">
        <v>0</v>
      </c>
      <c r="K14835">
        <v>0</v>
      </c>
      <c r="L14835">
        <v>0</v>
      </c>
      <c r="M14835">
        <v>0</v>
      </c>
      <c r="N14835">
        <v>180000</v>
      </c>
      <c r="O14835">
        <v>9127551</v>
      </c>
      <c r="P14835" t="s">
        <v>5</v>
      </c>
      <c r="Q14835" t="s">
        <v>15</v>
      </c>
      <c r="R14835" t="s">
        <v>169</v>
      </c>
      <c r="S14835" t="s">
        <v>170</v>
      </c>
      <c r="T14835">
        <v>5888742.5806451607</v>
      </c>
      <c r="U14835">
        <v>5109917</v>
      </c>
      <c r="V14835">
        <v>-778825.58064516075</v>
      </c>
      <c r="W14835">
        <v>-0.13225668637732058</v>
      </c>
      <c r="X14835" t="s">
        <v>230</v>
      </c>
    </row>
    <row r="14836" spans="1:24" x14ac:dyDescent="0.35">
      <c r="A14836">
        <v>3301069005</v>
      </c>
      <c r="B14836" t="s">
        <v>168</v>
      </c>
      <c r="C14836" t="s">
        <v>168</v>
      </c>
      <c r="D14836">
        <v>0</v>
      </c>
      <c r="E14836">
        <v>0</v>
      </c>
      <c r="F14836">
        <v>104</v>
      </c>
      <c r="G14836">
        <v>3970687</v>
      </c>
      <c r="H14836">
        <v>54</v>
      </c>
      <c r="I14836">
        <v>2465000</v>
      </c>
      <c r="J14836">
        <v>0</v>
      </c>
      <c r="K14836">
        <v>0</v>
      </c>
      <c r="L14836">
        <v>39</v>
      </c>
      <c r="M14836">
        <v>1508190</v>
      </c>
      <c r="N14836">
        <v>30000</v>
      </c>
      <c r="O14836">
        <v>7973877</v>
      </c>
      <c r="P14836" t="s">
        <v>5</v>
      </c>
      <c r="Q14836" t="s">
        <v>15</v>
      </c>
      <c r="R14836" t="s">
        <v>169</v>
      </c>
      <c r="S14836" t="s">
        <v>170</v>
      </c>
      <c r="T14836">
        <v>5144436.7741935486</v>
      </c>
      <c r="U14836">
        <v>2736656</v>
      </c>
      <c r="V14836">
        <v>-2407780.7741935486</v>
      </c>
      <c r="W14836">
        <v>-0.46803583752295153</v>
      </c>
      <c r="X14836" t="s">
        <v>251</v>
      </c>
    </row>
    <row r="14837" spans="1:24" x14ac:dyDescent="0.35">
      <c r="A14837">
        <v>3300014534</v>
      </c>
      <c r="B14837" t="s">
        <v>168</v>
      </c>
      <c r="C14837" t="s">
        <v>168</v>
      </c>
      <c r="D14837">
        <v>0</v>
      </c>
      <c r="E14837">
        <v>0</v>
      </c>
      <c r="F14837">
        <v>38</v>
      </c>
      <c r="G14837">
        <v>1370944</v>
      </c>
      <c r="H14837">
        <v>3</v>
      </c>
      <c r="I14837">
        <v>75000</v>
      </c>
      <c r="J14837">
        <v>0</v>
      </c>
      <c r="K14837">
        <v>0</v>
      </c>
      <c r="L14837">
        <v>0</v>
      </c>
      <c r="M14837">
        <v>0</v>
      </c>
      <c r="N14837">
        <v>342000</v>
      </c>
      <c r="O14837">
        <v>1787944</v>
      </c>
      <c r="P14837" t="s">
        <v>5</v>
      </c>
      <c r="Q14837" t="s">
        <v>8</v>
      </c>
      <c r="R14837" t="s">
        <v>169</v>
      </c>
      <c r="S14837" t="s">
        <v>170</v>
      </c>
      <c r="T14837">
        <v>1153512.2580645161</v>
      </c>
      <c r="U14837">
        <v>1966464</v>
      </c>
      <c r="V14837">
        <v>812951.74193548388</v>
      </c>
      <c r="W14837">
        <v>0.70476211782919385</v>
      </c>
      <c r="X14837" t="s">
        <v>187</v>
      </c>
    </row>
    <row r="14838" spans="1:24" x14ac:dyDescent="0.35">
      <c r="A14838">
        <v>3300000660</v>
      </c>
      <c r="B14838" t="s">
        <v>168</v>
      </c>
      <c r="C14838" t="s">
        <v>168</v>
      </c>
      <c r="D14838">
        <v>0</v>
      </c>
      <c r="E14838">
        <v>0</v>
      </c>
      <c r="F14838">
        <v>250</v>
      </c>
      <c r="G14838">
        <v>6998062</v>
      </c>
      <c r="H14838">
        <v>124</v>
      </c>
      <c r="I14838">
        <v>3087000</v>
      </c>
      <c r="J14838">
        <v>0</v>
      </c>
      <c r="K14838">
        <v>0</v>
      </c>
      <c r="L14838">
        <v>0</v>
      </c>
      <c r="M14838">
        <v>0</v>
      </c>
      <c r="N14838">
        <v>30000</v>
      </c>
      <c r="O14838">
        <v>10115062</v>
      </c>
      <c r="P14838" t="s">
        <v>5</v>
      </c>
      <c r="Q14838" t="s">
        <v>11</v>
      </c>
      <c r="R14838" t="s">
        <v>169</v>
      </c>
      <c r="S14838" t="s">
        <v>170</v>
      </c>
      <c r="T14838">
        <v>6525846.4516129028</v>
      </c>
      <c r="U14838">
        <v>6860123</v>
      </c>
      <c r="V14838">
        <v>334276.54838709719</v>
      </c>
      <c r="W14838">
        <v>5.1223477424063413E-2</v>
      </c>
      <c r="X14838" t="s">
        <v>306</v>
      </c>
    </row>
    <row r="14839" spans="1:24" x14ac:dyDescent="0.35">
      <c r="A14839">
        <v>3301000357</v>
      </c>
      <c r="B14839" t="s">
        <v>168</v>
      </c>
      <c r="C14839" t="s">
        <v>168</v>
      </c>
      <c r="D14839">
        <v>0</v>
      </c>
      <c r="E14839">
        <v>0</v>
      </c>
      <c r="F14839">
        <v>699</v>
      </c>
      <c r="G14839">
        <v>32299125</v>
      </c>
      <c r="H14839">
        <v>254</v>
      </c>
      <c r="I14839">
        <v>9663000</v>
      </c>
      <c r="J14839">
        <v>0</v>
      </c>
      <c r="K14839">
        <v>0</v>
      </c>
      <c r="L14839">
        <v>32</v>
      </c>
      <c r="M14839">
        <v>1832500</v>
      </c>
      <c r="N14839">
        <v>772500</v>
      </c>
      <c r="O14839">
        <v>44567125</v>
      </c>
      <c r="P14839" t="s">
        <v>5</v>
      </c>
      <c r="Q14839" t="s">
        <v>17</v>
      </c>
      <c r="R14839" t="s">
        <v>169</v>
      </c>
      <c r="S14839" t="s">
        <v>170</v>
      </c>
      <c r="T14839">
        <v>28752983.870967742</v>
      </c>
      <c r="U14839">
        <v>29937227</v>
      </c>
      <c r="V14839">
        <v>1184243.1290322579</v>
      </c>
      <c r="W14839">
        <v>4.1186790711763344E-2</v>
      </c>
      <c r="X14839" t="s">
        <v>332</v>
      </c>
    </row>
    <row r="14840" spans="1:24" x14ac:dyDescent="0.35">
      <c r="A14840">
        <v>3301063494</v>
      </c>
      <c r="B14840" t="s">
        <v>168</v>
      </c>
      <c r="C14840" t="s">
        <v>168</v>
      </c>
      <c r="D14840">
        <v>0</v>
      </c>
      <c r="E14840">
        <v>0</v>
      </c>
      <c r="F14840">
        <v>266</v>
      </c>
      <c r="G14840">
        <v>8598408</v>
      </c>
      <c r="H14840">
        <v>157</v>
      </c>
      <c r="I14840">
        <v>4635000</v>
      </c>
      <c r="J14840">
        <v>0</v>
      </c>
      <c r="K14840">
        <v>0</v>
      </c>
      <c r="L14840">
        <v>2</v>
      </c>
      <c r="M14840">
        <v>167200</v>
      </c>
      <c r="N14840">
        <v>1713500</v>
      </c>
      <c r="O14840">
        <v>15114108</v>
      </c>
      <c r="P14840" t="s">
        <v>5</v>
      </c>
      <c r="Q14840" t="s">
        <v>7</v>
      </c>
      <c r="R14840" t="s">
        <v>169</v>
      </c>
      <c r="S14840" t="s">
        <v>170</v>
      </c>
      <c r="T14840">
        <v>9751037.4193548393</v>
      </c>
      <c r="U14840">
        <v>12015648</v>
      </c>
      <c r="V14840">
        <v>2264610.5806451607</v>
      </c>
      <c r="W14840">
        <v>0.23224304074047897</v>
      </c>
      <c r="X14840" t="s">
        <v>351</v>
      </c>
    </row>
    <row r="14841" spans="1:24" x14ac:dyDescent="0.35">
      <c r="A14841">
        <v>3301073961</v>
      </c>
      <c r="B14841" t="s">
        <v>168</v>
      </c>
      <c r="C14841" t="s">
        <v>168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434000</v>
      </c>
      <c r="O14841">
        <v>434000</v>
      </c>
      <c r="P14841" t="s">
        <v>5</v>
      </c>
      <c r="Q14841" t="s">
        <v>12</v>
      </c>
      <c r="R14841" t="s">
        <v>169</v>
      </c>
      <c r="S14841" t="s">
        <v>170</v>
      </c>
      <c r="T14841">
        <v>280000</v>
      </c>
      <c r="U14841">
        <v>515000</v>
      </c>
      <c r="V14841">
        <v>235000</v>
      </c>
      <c r="W14841">
        <v>0.83928571428571419</v>
      </c>
      <c r="X14841" t="s">
        <v>279</v>
      </c>
    </row>
    <row r="14842" spans="1:24" x14ac:dyDescent="0.35">
      <c r="A14842">
        <v>3301048836</v>
      </c>
      <c r="B14842" t="s">
        <v>168</v>
      </c>
      <c r="C14842" t="s">
        <v>168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1177500</v>
      </c>
      <c r="O14842">
        <v>1177500</v>
      </c>
      <c r="P14842" t="s">
        <v>5</v>
      </c>
      <c r="Q14842" t="s">
        <v>6</v>
      </c>
      <c r="R14842" t="s">
        <v>181</v>
      </c>
      <c r="S14842" t="s">
        <v>170</v>
      </c>
      <c r="T14842">
        <v>759677.41935483867</v>
      </c>
      <c r="U14842">
        <v>1177500</v>
      </c>
      <c r="V14842">
        <v>417822.58064516133</v>
      </c>
      <c r="W14842">
        <v>0.55000000000000004</v>
      </c>
      <c r="X14842" t="s">
        <v>352</v>
      </c>
    </row>
    <row r="14843" spans="1:24" x14ac:dyDescent="0.35">
      <c r="A14843">
        <v>3301071311</v>
      </c>
      <c r="B14843" t="s">
        <v>168</v>
      </c>
      <c r="C14843" t="s">
        <v>168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1177500</v>
      </c>
      <c r="O14843">
        <v>1177500</v>
      </c>
      <c r="P14843" t="s">
        <v>5</v>
      </c>
      <c r="Q14843" t="s">
        <v>6</v>
      </c>
      <c r="R14843" t="s">
        <v>181</v>
      </c>
      <c r="S14843" t="s">
        <v>170</v>
      </c>
      <c r="T14843">
        <v>759677.41935483867</v>
      </c>
      <c r="U14843">
        <v>2767500</v>
      </c>
      <c r="V14843">
        <v>2007822.5806451612</v>
      </c>
      <c r="W14843">
        <v>2.6429936305732484</v>
      </c>
      <c r="X14843" t="s">
        <v>373</v>
      </c>
    </row>
    <row r="14844" spans="1:24" x14ac:dyDescent="0.35">
      <c r="A14844">
        <v>3301072363</v>
      </c>
      <c r="B14844" t="s">
        <v>168</v>
      </c>
      <c r="C14844" t="s">
        <v>168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1350600</v>
      </c>
      <c r="O14844">
        <v>1350600</v>
      </c>
      <c r="P14844" t="s">
        <v>5</v>
      </c>
      <c r="Q14844" t="s">
        <v>8</v>
      </c>
      <c r="R14844" t="s">
        <v>169</v>
      </c>
      <c r="S14844" t="s">
        <v>170</v>
      </c>
      <c r="T14844">
        <v>871354.83870967745</v>
      </c>
      <c r="U14844">
        <v>0</v>
      </c>
      <c r="V14844">
        <v>-871354.83870967745</v>
      </c>
      <c r="W14844">
        <v>0</v>
      </c>
      <c r="X14844" t="s">
        <v>386</v>
      </c>
    </row>
    <row r="14845" spans="1:24" x14ac:dyDescent="0.35">
      <c r="A14845">
        <v>3301073420</v>
      </c>
      <c r="B14845" t="s">
        <v>168</v>
      </c>
      <c r="C14845" t="s">
        <v>168</v>
      </c>
      <c r="D14845">
        <v>0</v>
      </c>
      <c r="E14845">
        <v>0</v>
      </c>
      <c r="F14845">
        <v>1</v>
      </c>
      <c r="G14845">
        <v>50999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210000</v>
      </c>
      <c r="O14845">
        <v>260999</v>
      </c>
      <c r="P14845" t="s">
        <v>5</v>
      </c>
      <c r="Q14845" t="s">
        <v>15</v>
      </c>
      <c r="R14845" t="s">
        <v>169</v>
      </c>
      <c r="S14845" t="s">
        <v>170</v>
      </c>
      <c r="T14845">
        <v>168386.45161290321</v>
      </c>
      <c r="U14845">
        <v>77996</v>
      </c>
      <c r="V14845">
        <v>-90390.451612903213</v>
      </c>
      <c r="W14845">
        <v>-0.53680358928578265</v>
      </c>
      <c r="X14845" t="s">
        <v>214</v>
      </c>
    </row>
    <row r="14846" spans="1:24" x14ac:dyDescent="0.35">
      <c r="A14846">
        <v>3301054936</v>
      </c>
      <c r="B14846" t="s">
        <v>168</v>
      </c>
      <c r="C14846" t="s">
        <v>168</v>
      </c>
      <c r="D14846">
        <v>0</v>
      </c>
      <c r="E14846">
        <v>0</v>
      </c>
      <c r="F14846">
        <v>23</v>
      </c>
      <c r="G14846">
        <v>981172</v>
      </c>
      <c r="H14846">
        <v>6</v>
      </c>
      <c r="I14846">
        <v>195000</v>
      </c>
      <c r="J14846">
        <v>0</v>
      </c>
      <c r="K14846">
        <v>0</v>
      </c>
      <c r="L14846">
        <v>5</v>
      </c>
      <c r="M14846">
        <v>220000</v>
      </c>
      <c r="N14846">
        <v>180000</v>
      </c>
      <c r="O14846">
        <v>1576172</v>
      </c>
      <c r="P14846" t="s">
        <v>5</v>
      </c>
      <c r="Q14846" t="s">
        <v>15</v>
      </c>
      <c r="R14846" t="s">
        <v>169</v>
      </c>
      <c r="S14846" t="s">
        <v>170</v>
      </c>
      <c r="T14846">
        <v>1016885.1612903225</v>
      </c>
      <c r="U14846">
        <v>1498979</v>
      </c>
      <c r="V14846">
        <v>482093.83870967745</v>
      </c>
      <c r="W14846">
        <v>0.4740887733064667</v>
      </c>
      <c r="X14846" t="s">
        <v>251</v>
      </c>
    </row>
    <row r="14847" spans="1:24" x14ac:dyDescent="0.35">
      <c r="A14847">
        <v>3300012762</v>
      </c>
      <c r="B14847" t="s">
        <v>168</v>
      </c>
      <c r="C14847" t="s">
        <v>168</v>
      </c>
      <c r="D14847">
        <v>0</v>
      </c>
      <c r="E14847">
        <v>0</v>
      </c>
      <c r="F14847">
        <v>1</v>
      </c>
      <c r="G14847">
        <v>25700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280000</v>
      </c>
      <c r="O14847">
        <v>305700</v>
      </c>
      <c r="P14847" t="s">
        <v>5</v>
      </c>
      <c r="Q14847" t="s">
        <v>12</v>
      </c>
      <c r="R14847" t="s">
        <v>169</v>
      </c>
      <c r="S14847" t="s">
        <v>170</v>
      </c>
      <c r="T14847">
        <v>197225.80645161291</v>
      </c>
      <c r="U14847">
        <v>462700</v>
      </c>
      <c r="V14847">
        <v>265474.19354838709</v>
      </c>
      <c r="W14847">
        <v>1.3460418711154727</v>
      </c>
      <c r="X14847" t="s">
        <v>413</v>
      </c>
    </row>
    <row r="14848" spans="1:24" x14ac:dyDescent="0.35">
      <c r="A14848">
        <v>3301047973</v>
      </c>
      <c r="B14848" t="s">
        <v>168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 t="s">
        <v>5</v>
      </c>
      <c r="Q14848" t="s">
        <v>12</v>
      </c>
      <c r="R14848" t="s">
        <v>169</v>
      </c>
      <c r="S14848" t="s">
        <v>170</v>
      </c>
      <c r="T14848">
        <v>0</v>
      </c>
      <c r="U14848">
        <v>29800</v>
      </c>
      <c r="V14848">
        <v>29800</v>
      </c>
      <c r="W14848">
        <v>1</v>
      </c>
      <c r="X14848" t="s">
        <v>189</v>
      </c>
    </row>
    <row r="14849" spans="1:24" x14ac:dyDescent="0.35">
      <c r="A14849">
        <v>3300019436</v>
      </c>
      <c r="B14849" t="s">
        <v>168</v>
      </c>
      <c r="C14849" t="s">
        <v>168</v>
      </c>
      <c r="D14849">
        <v>0</v>
      </c>
      <c r="E14849">
        <v>0</v>
      </c>
      <c r="F14849">
        <v>12</v>
      </c>
      <c r="G14849">
        <v>389166</v>
      </c>
      <c r="H14849">
        <v>32</v>
      </c>
      <c r="I14849">
        <v>780000</v>
      </c>
      <c r="J14849">
        <v>0</v>
      </c>
      <c r="K14849">
        <v>0</v>
      </c>
      <c r="L14849">
        <v>0</v>
      </c>
      <c r="M14849">
        <v>0</v>
      </c>
      <c r="N14849">
        <v>1936000</v>
      </c>
      <c r="O14849">
        <v>3105166</v>
      </c>
      <c r="P14849" t="s">
        <v>5</v>
      </c>
      <c r="Q14849" t="s">
        <v>6</v>
      </c>
      <c r="R14849" t="s">
        <v>181</v>
      </c>
      <c r="S14849" t="s">
        <v>170</v>
      </c>
      <c r="T14849">
        <v>2003332.9032258063</v>
      </c>
      <c r="U14849">
        <v>3987988</v>
      </c>
      <c r="V14849">
        <v>1984655.0967741937</v>
      </c>
      <c r="W14849">
        <v>0.99067663371298043</v>
      </c>
      <c r="X14849" t="s">
        <v>255</v>
      </c>
    </row>
    <row r="14850" spans="1:24" x14ac:dyDescent="0.35">
      <c r="A14850">
        <v>3301069239</v>
      </c>
      <c r="B14850" t="s">
        <v>168</v>
      </c>
      <c r="C14850" t="s">
        <v>168</v>
      </c>
      <c r="D14850">
        <v>0</v>
      </c>
      <c r="E14850">
        <v>0</v>
      </c>
      <c r="F14850">
        <v>5</v>
      </c>
      <c r="G14850">
        <v>120994</v>
      </c>
      <c r="H14850">
        <v>1</v>
      </c>
      <c r="I14850">
        <v>10000</v>
      </c>
      <c r="J14850">
        <v>0</v>
      </c>
      <c r="K14850">
        <v>0</v>
      </c>
      <c r="L14850">
        <v>1</v>
      </c>
      <c r="M14850">
        <v>22400</v>
      </c>
      <c r="N14850">
        <v>30000</v>
      </c>
      <c r="O14850">
        <v>183394</v>
      </c>
      <c r="P14850" t="s">
        <v>5</v>
      </c>
      <c r="Q14850" t="s">
        <v>14</v>
      </c>
      <c r="R14850" t="s">
        <v>169</v>
      </c>
      <c r="S14850" t="s">
        <v>170</v>
      </c>
      <c r="T14850">
        <v>118318.70967741936</v>
      </c>
      <c r="U14850">
        <v>277392</v>
      </c>
      <c r="V14850">
        <v>159073.29032258064</v>
      </c>
      <c r="W14850">
        <v>1.3444474737450514</v>
      </c>
      <c r="X14850" t="s">
        <v>171</v>
      </c>
    </row>
    <row r="14851" spans="1:24" x14ac:dyDescent="0.35">
      <c r="A14851">
        <v>3300014484</v>
      </c>
      <c r="B14851" t="s">
        <v>168</v>
      </c>
      <c r="C14851" t="s">
        <v>168</v>
      </c>
      <c r="D14851">
        <v>0</v>
      </c>
      <c r="E14851">
        <v>0</v>
      </c>
      <c r="F14851">
        <v>36</v>
      </c>
      <c r="G14851">
        <v>1454763</v>
      </c>
      <c r="H14851">
        <v>50</v>
      </c>
      <c r="I14851">
        <v>1850000</v>
      </c>
      <c r="J14851">
        <v>0</v>
      </c>
      <c r="K14851">
        <v>0</v>
      </c>
      <c r="L14851">
        <v>0</v>
      </c>
      <c r="M14851">
        <v>0</v>
      </c>
      <c r="N14851">
        <v>1271400</v>
      </c>
      <c r="O14851">
        <v>4576163</v>
      </c>
      <c r="P14851" t="s">
        <v>5</v>
      </c>
      <c r="Q14851" t="s">
        <v>7</v>
      </c>
      <c r="R14851" t="s">
        <v>169</v>
      </c>
      <c r="S14851" t="s">
        <v>170</v>
      </c>
      <c r="T14851">
        <v>2952363.2258064514</v>
      </c>
      <c r="U14851">
        <v>2775183</v>
      </c>
      <c r="V14851">
        <v>-177180.2258064514</v>
      </c>
      <c r="W14851">
        <v>-6.0013017455890383E-2</v>
      </c>
      <c r="X14851" t="s">
        <v>236</v>
      </c>
    </row>
    <row r="14852" spans="1:24" x14ac:dyDescent="0.35">
      <c r="A14852">
        <v>3300016464</v>
      </c>
      <c r="B14852" t="s">
        <v>168</v>
      </c>
      <c r="C14852" t="s">
        <v>168</v>
      </c>
      <c r="D14852">
        <v>0</v>
      </c>
      <c r="E14852">
        <v>0</v>
      </c>
      <c r="F14852">
        <v>114</v>
      </c>
      <c r="G14852">
        <v>5352824</v>
      </c>
      <c r="H14852">
        <v>71</v>
      </c>
      <c r="I14852">
        <v>2705000</v>
      </c>
      <c r="J14852">
        <v>0</v>
      </c>
      <c r="K14852">
        <v>0</v>
      </c>
      <c r="L14852">
        <v>0</v>
      </c>
      <c r="M14852">
        <v>0</v>
      </c>
      <c r="N14852">
        <v>1087500</v>
      </c>
      <c r="O14852">
        <v>9145324</v>
      </c>
      <c r="P14852" t="s">
        <v>5</v>
      </c>
      <c r="Q14852" t="s">
        <v>6</v>
      </c>
      <c r="R14852" t="s">
        <v>169</v>
      </c>
      <c r="S14852" t="s">
        <v>170</v>
      </c>
      <c r="T14852">
        <v>5900209.0322580645</v>
      </c>
      <c r="U14852">
        <v>5888120</v>
      </c>
      <c r="V14852">
        <v>-12089.032258064486</v>
      </c>
      <c r="W14852">
        <v>-2.0489159268715085E-3</v>
      </c>
      <c r="X14852" t="s">
        <v>316</v>
      </c>
    </row>
    <row r="14853" spans="1:24" x14ac:dyDescent="0.35">
      <c r="A14853">
        <v>3300001432</v>
      </c>
      <c r="B14853" t="s">
        <v>168</v>
      </c>
      <c r="C14853" t="s">
        <v>168</v>
      </c>
      <c r="D14853">
        <v>0</v>
      </c>
      <c r="E14853">
        <v>0</v>
      </c>
      <c r="F14853">
        <v>5</v>
      </c>
      <c r="G14853">
        <v>184495</v>
      </c>
      <c r="H14853">
        <v>98</v>
      </c>
      <c r="I14853">
        <v>3252000</v>
      </c>
      <c r="J14853">
        <v>0</v>
      </c>
      <c r="K14853">
        <v>0</v>
      </c>
      <c r="L14853">
        <v>17</v>
      </c>
      <c r="M14853">
        <v>1340800</v>
      </c>
      <c r="N14853">
        <v>30000</v>
      </c>
      <c r="O14853">
        <v>4807295</v>
      </c>
      <c r="P14853" t="s">
        <v>5</v>
      </c>
      <c r="Q14853" t="s">
        <v>13</v>
      </c>
      <c r="R14853" t="s">
        <v>169</v>
      </c>
      <c r="S14853" t="s">
        <v>170</v>
      </c>
      <c r="T14853">
        <v>3101480.6451612902</v>
      </c>
      <c r="U14853">
        <v>4282385</v>
      </c>
      <c r="V14853">
        <v>1180904.3548387098</v>
      </c>
      <c r="W14853">
        <v>0.38075502959564589</v>
      </c>
      <c r="X14853" t="s">
        <v>280</v>
      </c>
    </row>
    <row r="14854" spans="1:24" x14ac:dyDescent="0.35">
      <c r="A14854">
        <v>6001142583</v>
      </c>
      <c r="B14854" t="s">
        <v>168</v>
      </c>
      <c r="C14854" t="s">
        <v>168</v>
      </c>
      <c r="D14854">
        <v>0</v>
      </c>
      <c r="E14854">
        <v>0</v>
      </c>
      <c r="F14854">
        <v>331</v>
      </c>
      <c r="G14854">
        <v>10344363</v>
      </c>
      <c r="H14854">
        <v>3</v>
      </c>
      <c r="I14854">
        <v>165000</v>
      </c>
      <c r="J14854">
        <v>0</v>
      </c>
      <c r="K14854">
        <v>0</v>
      </c>
      <c r="L14854">
        <v>1</v>
      </c>
      <c r="M14854">
        <v>200000</v>
      </c>
      <c r="N14854">
        <v>150000</v>
      </c>
      <c r="O14854">
        <v>10859363</v>
      </c>
      <c r="P14854" t="s">
        <v>5</v>
      </c>
      <c r="Q14854" t="s">
        <v>14</v>
      </c>
      <c r="R14854" t="s">
        <v>169</v>
      </c>
      <c r="S14854" t="s">
        <v>170</v>
      </c>
      <c r="T14854">
        <v>7006040.6451612907</v>
      </c>
      <c r="U14854">
        <v>5717811</v>
      </c>
      <c r="V14854">
        <v>-1288229.6451612907</v>
      </c>
      <c r="W14854">
        <v>-0.18387413239616357</v>
      </c>
      <c r="X14854" t="s">
        <v>195</v>
      </c>
    </row>
    <row r="14855" spans="1:24" x14ac:dyDescent="0.35">
      <c r="A14855">
        <v>3301044000</v>
      </c>
      <c r="B14855" t="s">
        <v>168</v>
      </c>
      <c r="C14855" t="s">
        <v>168</v>
      </c>
      <c r="D14855">
        <v>0</v>
      </c>
      <c r="E14855">
        <v>0</v>
      </c>
      <c r="F14855">
        <v>97</v>
      </c>
      <c r="G14855">
        <v>3119388</v>
      </c>
      <c r="H14855">
        <v>57</v>
      </c>
      <c r="I14855">
        <v>2360000</v>
      </c>
      <c r="J14855">
        <v>0</v>
      </c>
      <c r="K14855">
        <v>0</v>
      </c>
      <c r="L14855">
        <v>44</v>
      </c>
      <c r="M14855">
        <v>2565600</v>
      </c>
      <c r="N14855">
        <v>135000</v>
      </c>
      <c r="O14855">
        <v>8179988</v>
      </c>
      <c r="P14855" t="s">
        <v>5</v>
      </c>
      <c r="Q14855" t="s">
        <v>14</v>
      </c>
      <c r="R14855" t="s">
        <v>169</v>
      </c>
      <c r="S14855" t="s">
        <v>170</v>
      </c>
      <c r="T14855">
        <v>5277411.6129032252</v>
      </c>
      <c r="U14855">
        <v>4398430</v>
      </c>
      <c r="V14855">
        <v>-878981.61290322524</v>
      </c>
      <c r="W14855">
        <v>-0.16655543993463062</v>
      </c>
      <c r="X14855" t="s">
        <v>183</v>
      </c>
    </row>
    <row r="14856" spans="1:24" x14ac:dyDescent="0.35">
      <c r="A14856">
        <v>3301072880</v>
      </c>
      <c r="B14856" t="s">
        <v>168</v>
      </c>
      <c r="C14856" t="s">
        <v>168</v>
      </c>
      <c r="D14856">
        <v>0</v>
      </c>
      <c r="E14856">
        <v>0</v>
      </c>
      <c r="F14856">
        <v>96</v>
      </c>
      <c r="G14856">
        <v>3225401</v>
      </c>
      <c r="H14856">
        <v>56</v>
      </c>
      <c r="I14856">
        <v>1497000</v>
      </c>
      <c r="J14856">
        <v>0</v>
      </c>
      <c r="K14856">
        <v>0</v>
      </c>
      <c r="L14856">
        <v>23</v>
      </c>
      <c r="M14856">
        <v>730000</v>
      </c>
      <c r="N14856">
        <v>150000</v>
      </c>
      <c r="O14856">
        <v>5602401</v>
      </c>
      <c r="P14856" t="s">
        <v>5</v>
      </c>
      <c r="Q14856" t="s">
        <v>14</v>
      </c>
      <c r="R14856" t="s">
        <v>169</v>
      </c>
      <c r="S14856" t="s">
        <v>170</v>
      </c>
      <c r="T14856">
        <v>3614452.2580645164</v>
      </c>
      <c r="U14856">
        <v>3299411</v>
      </c>
      <c r="V14856">
        <v>-315041.25806451635</v>
      </c>
      <c r="W14856">
        <v>-8.7161549128668248E-2</v>
      </c>
      <c r="X14856" t="s">
        <v>268</v>
      </c>
    </row>
    <row r="14857" spans="1:24" x14ac:dyDescent="0.35">
      <c r="A14857">
        <v>3300020000</v>
      </c>
      <c r="B14857" t="s">
        <v>168</v>
      </c>
      <c r="C14857" t="s">
        <v>168</v>
      </c>
      <c r="D14857">
        <v>0</v>
      </c>
      <c r="E14857">
        <v>0</v>
      </c>
      <c r="F14857">
        <v>0</v>
      </c>
      <c r="G14857">
        <v>0</v>
      </c>
      <c r="H14857">
        <v>7</v>
      </c>
      <c r="I14857">
        <v>115000</v>
      </c>
      <c r="J14857">
        <v>0</v>
      </c>
      <c r="K14857">
        <v>0</v>
      </c>
      <c r="L14857">
        <v>2</v>
      </c>
      <c r="M14857">
        <v>74800</v>
      </c>
      <c r="N14857">
        <v>150000</v>
      </c>
      <c r="O14857">
        <v>339800</v>
      </c>
      <c r="P14857" t="s">
        <v>5</v>
      </c>
      <c r="Q14857" t="s">
        <v>15</v>
      </c>
      <c r="R14857" t="s">
        <v>169</v>
      </c>
      <c r="S14857" t="s">
        <v>170</v>
      </c>
      <c r="T14857">
        <v>219225.80645161291</v>
      </c>
      <c r="U14857">
        <v>187200</v>
      </c>
      <c r="V14857">
        <v>-32025.806451612909</v>
      </c>
      <c r="W14857">
        <v>-0.14608593290170691</v>
      </c>
      <c r="X14857" t="s">
        <v>214</v>
      </c>
    </row>
    <row r="14858" spans="1:24" x14ac:dyDescent="0.35">
      <c r="A14858">
        <v>3301004824</v>
      </c>
      <c r="B14858" t="s">
        <v>168</v>
      </c>
      <c r="C14858" t="s">
        <v>168</v>
      </c>
      <c r="D14858">
        <v>0</v>
      </c>
      <c r="E14858">
        <v>0</v>
      </c>
      <c r="F14858">
        <v>19</v>
      </c>
      <c r="G14858">
        <v>637481</v>
      </c>
      <c r="H14858">
        <v>53</v>
      </c>
      <c r="I14858">
        <v>1120000</v>
      </c>
      <c r="J14858">
        <v>0</v>
      </c>
      <c r="K14858">
        <v>0</v>
      </c>
      <c r="L14858">
        <v>14</v>
      </c>
      <c r="M14858">
        <v>573600</v>
      </c>
      <c r="N14858">
        <v>354000</v>
      </c>
      <c r="O14858">
        <v>2685081</v>
      </c>
      <c r="P14858" t="s">
        <v>5</v>
      </c>
      <c r="Q14858" t="s">
        <v>9</v>
      </c>
      <c r="R14858" t="s">
        <v>169</v>
      </c>
      <c r="S14858" t="s">
        <v>170</v>
      </c>
      <c r="T14858">
        <v>1732310.3225806451</v>
      </c>
      <c r="U14858">
        <v>1467793</v>
      </c>
      <c r="V14858">
        <v>-264517.32258064509</v>
      </c>
      <c r="W14858">
        <v>-0.15269626875315867</v>
      </c>
      <c r="X14858" t="s">
        <v>267</v>
      </c>
    </row>
    <row r="14859" spans="1:24" x14ac:dyDescent="0.35">
      <c r="A14859">
        <v>3301073868</v>
      </c>
      <c r="B14859" t="s">
        <v>168</v>
      </c>
      <c r="C14859" t="s">
        <v>168</v>
      </c>
      <c r="D14859">
        <v>0</v>
      </c>
      <c r="E14859">
        <v>0</v>
      </c>
      <c r="F14859">
        <v>16</v>
      </c>
      <c r="G14859">
        <v>423484</v>
      </c>
      <c r="H14859">
        <v>48</v>
      </c>
      <c r="I14859">
        <v>975000</v>
      </c>
      <c r="J14859">
        <v>0</v>
      </c>
      <c r="K14859">
        <v>0</v>
      </c>
      <c r="L14859">
        <v>15</v>
      </c>
      <c r="M14859">
        <v>656000</v>
      </c>
      <c r="N14859">
        <v>45000</v>
      </c>
      <c r="O14859">
        <v>2099484</v>
      </c>
      <c r="P14859" t="s">
        <v>5</v>
      </c>
      <c r="Q14859" t="s">
        <v>10</v>
      </c>
      <c r="R14859" t="s">
        <v>169</v>
      </c>
      <c r="S14859" t="s">
        <v>170</v>
      </c>
      <c r="T14859">
        <v>1354505.8064516131</v>
      </c>
      <c r="U14859">
        <v>1227788</v>
      </c>
      <c r="V14859">
        <v>-126717.80645161308</v>
      </c>
      <c r="W14859">
        <v>-9.3552796782447656E-2</v>
      </c>
      <c r="X14859" t="s">
        <v>180</v>
      </c>
    </row>
    <row r="14860" spans="1:24" x14ac:dyDescent="0.35">
      <c r="A14860">
        <v>3301074723</v>
      </c>
      <c r="B14860" t="s">
        <v>168</v>
      </c>
      <c r="C14860" t="s">
        <v>168</v>
      </c>
      <c r="D14860">
        <v>0</v>
      </c>
      <c r="E14860">
        <v>0</v>
      </c>
      <c r="F14860">
        <v>4</v>
      </c>
      <c r="G14860">
        <v>196047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695000</v>
      </c>
      <c r="O14860">
        <v>891047</v>
      </c>
      <c r="P14860" t="s">
        <v>5</v>
      </c>
      <c r="Q14860" t="s">
        <v>12</v>
      </c>
      <c r="R14860" t="s">
        <v>169</v>
      </c>
      <c r="S14860" t="s">
        <v>170</v>
      </c>
      <c r="T14860">
        <v>574869.03225806449</v>
      </c>
      <c r="U14860">
        <v>1245000</v>
      </c>
      <c r="V14860">
        <v>670130.96774193551</v>
      </c>
      <c r="W14860">
        <v>1.1657106751944624</v>
      </c>
      <c r="X14860" t="s">
        <v>174</v>
      </c>
    </row>
    <row r="14861" spans="1:24" x14ac:dyDescent="0.35">
      <c r="A14861">
        <v>3301038781</v>
      </c>
      <c r="B14861" t="s">
        <v>168</v>
      </c>
      <c r="C14861" t="s">
        <v>168</v>
      </c>
      <c r="D14861">
        <v>0</v>
      </c>
      <c r="E14861">
        <v>0</v>
      </c>
      <c r="F14861">
        <v>20</v>
      </c>
      <c r="G14861">
        <v>631525</v>
      </c>
      <c r="H14861">
        <v>1</v>
      </c>
      <c r="I14861">
        <v>20000</v>
      </c>
      <c r="J14861">
        <v>0</v>
      </c>
      <c r="K14861">
        <v>0</v>
      </c>
      <c r="L14861">
        <v>5</v>
      </c>
      <c r="M14861">
        <v>142000</v>
      </c>
      <c r="N14861">
        <v>150000</v>
      </c>
      <c r="O14861">
        <v>943525</v>
      </c>
      <c r="P14861" t="s">
        <v>5</v>
      </c>
      <c r="Q14861" t="s">
        <v>14</v>
      </c>
      <c r="R14861" t="s">
        <v>169</v>
      </c>
      <c r="S14861" t="s">
        <v>170</v>
      </c>
      <c r="T14861">
        <v>608725.80645161285</v>
      </c>
      <c r="U14861">
        <v>425788</v>
      </c>
      <c r="V14861">
        <v>-182937.80645161285</v>
      </c>
      <c r="W14861">
        <v>-0.30052579422908765</v>
      </c>
      <c r="X14861" t="s">
        <v>231</v>
      </c>
    </row>
    <row r="14862" spans="1:24" x14ac:dyDescent="0.35">
      <c r="A14862">
        <v>3301063020</v>
      </c>
      <c r="B14862" t="s">
        <v>168</v>
      </c>
      <c r="C14862" t="s">
        <v>168</v>
      </c>
      <c r="D14862">
        <v>0</v>
      </c>
      <c r="E14862">
        <v>0</v>
      </c>
      <c r="F14862">
        <v>172</v>
      </c>
      <c r="G14862">
        <v>5551256</v>
      </c>
      <c r="H14862">
        <v>92</v>
      </c>
      <c r="I14862">
        <v>2720000</v>
      </c>
      <c r="J14862">
        <v>0</v>
      </c>
      <c r="K14862">
        <v>0</v>
      </c>
      <c r="L14862">
        <v>50</v>
      </c>
      <c r="M14862">
        <v>1800000</v>
      </c>
      <c r="N14862">
        <v>150000</v>
      </c>
      <c r="O14862">
        <v>10221256</v>
      </c>
      <c r="P14862" t="s">
        <v>5</v>
      </c>
      <c r="Q14862" t="s">
        <v>14</v>
      </c>
      <c r="R14862" t="s">
        <v>169</v>
      </c>
      <c r="S14862" t="s">
        <v>170</v>
      </c>
      <c r="T14862">
        <v>6594358.7096774196</v>
      </c>
      <c r="U14862">
        <v>6504606</v>
      </c>
      <c r="V14862">
        <v>-89752.709677419625</v>
      </c>
      <c r="W14862">
        <v>-1.3610528882164852E-2</v>
      </c>
      <c r="X14862" t="s">
        <v>268</v>
      </c>
    </row>
    <row r="14863" spans="1:24" x14ac:dyDescent="0.35">
      <c r="A14863">
        <v>3301072285</v>
      </c>
      <c r="B14863" t="s">
        <v>168</v>
      </c>
      <c r="C14863" t="s">
        <v>168</v>
      </c>
      <c r="D14863">
        <v>0</v>
      </c>
      <c r="E14863">
        <v>0</v>
      </c>
      <c r="F14863">
        <v>75</v>
      </c>
      <c r="G14863">
        <v>3193567</v>
      </c>
      <c r="H14863">
        <v>1</v>
      </c>
      <c r="I14863">
        <v>30000</v>
      </c>
      <c r="J14863">
        <v>0</v>
      </c>
      <c r="K14863">
        <v>0</v>
      </c>
      <c r="L14863">
        <v>0</v>
      </c>
      <c r="M14863">
        <v>0</v>
      </c>
      <c r="N14863">
        <v>939300</v>
      </c>
      <c r="O14863">
        <v>4162867</v>
      </c>
      <c r="P14863" t="s">
        <v>5</v>
      </c>
      <c r="Q14863" t="s">
        <v>7</v>
      </c>
      <c r="R14863" t="s">
        <v>169</v>
      </c>
      <c r="S14863" t="s">
        <v>170</v>
      </c>
      <c r="T14863">
        <v>2685720.6451612902</v>
      </c>
      <c r="U14863">
        <v>3475341</v>
      </c>
      <c r="V14863">
        <v>789620.35483870981</v>
      </c>
      <c r="W14863">
        <v>0.29400688275652342</v>
      </c>
      <c r="X14863" t="s">
        <v>289</v>
      </c>
    </row>
    <row r="14864" spans="1:24" x14ac:dyDescent="0.35">
      <c r="A14864">
        <v>3301063833</v>
      </c>
      <c r="B14864" t="s">
        <v>168</v>
      </c>
      <c r="C14864" t="s">
        <v>168</v>
      </c>
      <c r="D14864">
        <v>0</v>
      </c>
      <c r="E14864">
        <v>0</v>
      </c>
      <c r="F14864">
        <v>36</v>
      </c>
      <c r="G14864">
        <v>1710663</v>
      </c>
      <c r="H14864">
        <v>3</v>
      </c>
      <c r="I14864">
        <v>236000</v>
      </c>
      <c r="J14864">
        <v>0</v>
      </c>
      <c r="K14864">
        <v>0</v>
      </c>
      <c r="L14864">
        <v>0</v>
      </c>
      <c r="M14864">
        <v>0</v>
      </c>
      <c r="N14864">
        <v>410000</v>
      </c>
      <c r="O14864">
        <v>2356663</v>
      </c>
      <c r="P14864" t="s">
        <v>5</v>
      </c>
      <c r="Q14864" t="s">
        <v>14</v>
      </c>
      <c r="R14864" t="s">
        <v>169</v>
      </c>
      <c r="S14864" t="s">
        <v>170</v>
      </c>
      <c r="T14864">
        <v>1520427.7419354839</v>
      </c>
      <c r="U14864">
        <v>912387</v>
      </c>
      <c r="V14864">
        <v>-608040.74193548388</v>
      </c>
      <c r="W14864">
        <v>-0.39991426436448485</v>
      </c>
      <c r="X14864" t="s">
        <v>327</v>
      </c>
    </row>
    <row r="14865" spans="1:24" x14ac:dyDescent="0.35">
      <c r="A14865">
        <v>3300025198</v>
      </c>
      <c r="B14865" t="s">
        <v>168</v>
      </c>
      <c r="C14865" t="s">
        <v>168</v>
      </c>
      <c r="D14865">
        <v>0</v>
      </c>
      <c r="E14865">
        <v>0</v>
      </c>
      <c r="F14865">
        <v>41</v>
      </c>
      <c r="G14865">
        <v>1137547</v>
      </c>
      <c r="H14865">
        <v>29</v>
      </c>
      <c r="I14865">
        <v>1090000</v>
      </c>
      <c r="J14865">
        <v>0</v>
      </c>
      <c r="K14865">
        <v>0</v>
      </c>
      <c r="L14865">
        <v>22</v>
      </c>
      <c r="M14865">
        <v>1470038</v>
      </c>
      <c r="N14865">
        <v>1709500</v>
      </c>
      <c r="O14865">
        <v>5407085</v>
      </c>
      <c r="P14865" t="s">
        <v>5</v>
      </c>
      <c r="Q14865" t="s">
        <v>17</v>
      </c>
      <c r="R14865" t="s">
        <v>169</v>
      </c>
      <c r="S14865" t="s">
        <v>170</v>
      </c>
      <c r="T14865">
        <v>3488441.935483871</v>
      </c>
      <c r="U14865">
        <v>1279043</v>
      </c>
      <c r="V14865">
        <v>-2209398.935483871</v>
      </c>
      <c r="W14865">
        <v>-0.63334834758469682</v>
      </c>
      <c r="X14865" t="s">
        <v>291</v>
      </c>
    </row>
    <row r="14866" spans="1:24" x14ac:dyDescent="0.35">
      <c r="A14866">
        <v>3301037128</v>
      </c>
      <c r="B14866" t="s">
        <v>168</v>
      </c>
      <c r="C14866" t="s">
        <v>168</v>
      </c>
      <c r="D14866">
        <v>0</v>
      </c>
      <c r="E14866">
        <v>0</v>
      </c>
      <c r="F14866">
        <v>149</v>
      </c>
      <c r="G14866">
        <v>3735311</v>
      </c>
      <c r="H14866">
        <v>47</v>
      </c>
      <c r="I14866">
        <v>706000</v>
      </c>
      <c r="J14866">
        <v>0</v>
      </c>
      <c r="K14866">
        <v>0</v>
      </c>
      <c r="L14866">
        <v>0</v>
      </c>
      <c r="M14866">
        <v>0</v>
      </c>
      <c r="N14866">
        <v>400000</v>
      </c>
      <c r="O14866">
        <v>4841311</v>
      </c>
      <c r="P14866" t="s">
        <v>5</v>
      </c>
      <c r="Q14866" t="s">
        <v>9</v>
      </c>
      <c r="R14866" t="s">
        <v>169</v>
      </c>
      <c r="S14866" t="s">
        <v>170</v>
      </c>
      <c r="T14866">
        <v>3123426.4516129028</v>
      </c>
      <c r="U14866">
        <v>3007703</v>
      </c>
      <c r="V14866">
        <v>-115723.45161290281</v>
      </c>
      <c r="W14866">
        <v>-3.7050160586667436E-2</v>
      </c>
      <c r="X14866" t="s">
        <v>267</v>
      </c>
    </row>
    <row r="14867" spans="1:24" x14ac:dyDescent="0.35">
      <c r="A14867">
        <v>3301066864</v>
      </c>
      <c r="B14867" t="s">
        <v>168</v>
      </c>
      <c r="C14867" t="s">
        <v>168</v>
      </c>
      <c r="D14867">
        <v>0</v>
      </c>
      <c r="E14867">
        <v>0</v>
      </c>
      <c r="F14867">
        <v>47</v>
      </c>
      <c r="G14867">
        <v>1579252</v>
      </c>
      <c r="H14867">
        <v>81</v>
      </c>
      <c r="I14867">
        <v>2935000</v>
      </c>
      <c r="J14867">
        <v>0</v>
      </c>
      <c r="K14867">
        <v>0</v>
      </c>
      <c r="L14867">
        <v>31</v>
      </c>
      <c r="M14867">
        <v>1254400</v>
      </c>
      <c r="N14867">
        <v>75000</v>
      </c>
      <c r="O14867">
        <v>5843652</v>
      </c>
      <c r="P14867" t="s">
        <v>5</v>
      </c>
      <c r="Q14867" t="s">
        <v>14</v>
      </c>
      <c r="R14867" t="s">
        <v>169</v>
      </c>
      <c r="S14867" t="s">
        <v>170</v>
      </c>
      <c r="T14867">
        <v>3770098.064516129</v>
      </c>
      <c r="U14867">
        <v>2741070</v>
      </c>
      <c r="V14867">
        <v>-1029028.064516129</v>
      </c>
      <c r="W14867">
        <v>-0.27294464146735631</v>
      </c>
      <c r="X14867" t="s">
        <v>247</v>
      </c>
    </row>
    <row r="14868" spans="1:24" x14ac:dyDescent="0.35">
      <c r="A14868">
        <v>3301070418</v>
      </c>
      <c r="B14868" t="s">
        <v>168</v>
      </c>
      <c r="C14868" t="s">
        <v>168</v>
      </c>
      <c r="D14868">
        <v>0</v>
      </c>
      <c r="E14868">
        <v>0</v>
      </c>
      <c r="F14868">
        <v>73</v>
      </c>
      <c r="G14868">
        <v>2606631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1853500</v>
      </c>
      <c r="O14868">
        <v>4460131</v>
      </c>
      <c r="P14868" t="s">
        <v>5</v>
      </c>
      <c r="Q14868" t="s">
        <v>7</v>
      </c>
      <c r="R14868" t="s">
        <v>169</v>
      </c>
      <c r="S14868" t="s">
        <v>170</v>
      </c>
      <c r="T14868">
        <v>2877503.8709677421</v>
      </c>
      <c r="U14868">
        <v>2877439</v>
      </c>
      <c r="V14868">
        <v>-64.870967742055655</v>
      </c>
      <c r="W14868">
        <v>-2.2544180877215325E-5</v>
      </c>
      <c r="X14868" t="s">
        <v>215</v>
      </c>
    </row>
    <row r="14869" spans="1:24" x14ac:dyDescent="0.35">
      <c r="A14869">
        <v>3301000793</v>
      </c>
      <c r="B14869" t="s">
        <v>168</v>
      </c>
      <c r="C14869" t="s">
        <v>168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1140000</v>
      </c>
      <c r="O14869">
        <v>1140000</v>
      </c>
      <c r="P14869" t="s">
        <v>5</v>
      </c>
      <c r="Q14869" t="s">
        <v>12</v>
      </c>
      <c r="R14869" t="s">
        <v>169</v>
      </c>
      <c r="S14869" t="s">
        <v>170</v>
      </c>
      <c r="T14869">
        <v>735483.87096774194</v>
      </c>
      <c r="U14869">
        <v>405000</v>
      </c>
      <c r="V14869">
        <v>-330483.87096774194</v>
      </c>
      <c r="W14869">
        <v>-0.44934210526315788</v>
      </c>
      <c r="X14869" t="s">
        <v>398</v>
      </c>
    </row>
    <row r="14870" spans="1:24" x14ac:dyDescent="0.35">
      <c r="A14870">
        <v>3301003364</v>
      </c>
      <c r="B14870" t="s">
        <v>168</v>
      </c>
      <c r="C14870" t="s">
        <v>168</v>
      </c>
      <c r="D14870">
        <v>0</v>
      </c>
      <c r="E14870">
        <v>0</v>
      </c>
      <c r="F14870">
        <v>306</v>
      </c>
      <c r="G14870">
        <v>7539180</v>
      </c>
      <c r="H14870">
        <v>2</v>
      </c>
      <c r="I14870">
        <v>105000</v>
      </c>
      <c r="J14870">
        <v>0</v>
      </c>
      <c r="K14870">
        <v>0</v>
      </c>
      <c r="L14870">
        <v>1</v>
      </c>
      <c r="M14870">
        <v>225800</v>
      </c>
      <c r="N14870">
        <v>420000</v>
      </c>
      <c r="O14870">
        <v>8289980</v>
      </c>
      <c r="P14870" t="s">
        <v>5</v>
      </c>
      <c r="Q14870" t="s">
        <v>17</v>
      </c>
      <c r="R14870" t="s">
        <v>169</v>
      </c>
      <c r="S14870" t="s">
        <v>170</v>
      </c>
      <c r="T14870">
        <v>5348374.1935483869</v>
      </c>
      <c r="U14870">
        <v>5455776</v>
      </c>
      <c r="V14870">
        <v>107401.80645161308</v>
      </c>
      <c r="W14870">
        <v>2.0081206468531843E-2</v>
      </c>
      <c r="X14870" t="s">
        <v>311</v>
      </c>
    </row>
    <row r="14871" spans="1:24" x14ac:dyDescent="0.35">
      <c r="A14871">
        <v>3300015643</v>
      </c>
      <c r="B14871" t="s">
        <v>168</v>
      </c>
      <c r="C14871" t="s">
        <v>168</v>
      </c>
      <c r="D14871">
        <v>0</v>
      </c>
      <c r="E14871">
        <v>0</v>
      </c>
      <c r="F14871">
        <v>107</v>
      </c>
      <c r="G14871">
        <v>3539902</v>
      </c>
      <c r="H14871">
        <v>1</v>
      </c>
      <c r="I14871">
        <v>200000</v>
      </c>
      <c r="J14871">
        <v>0</v>
      </c>
      <c r="K14871">
        <v>0</v>
      </c>
      <c r="L14871">
        <v>0</v>
      </c>
      <c r="M14871">
        <v>0</v>
      </c>
      <c r="N14871">
        <v>191700</v>
      </c>
      <c r="O14871">
        <v>3931602</v>
      </c>
      <c r="P14871" t="s">
        <v>5</v>
      </c>
      <c r="Q14871" t="s">
        <v>8</v>
      </c>
      <c r="R14871" t="s">
        <v>169</v>
      </c>
      <c r="S14871" t="s">
        <v>170</v>
      </c>
      <c r="T14871">
        <v>2536517.4193548388</v>
      </c>
      <c r="U14871">
        <v>3480287</v>
      </c>
      <c r="V14871">
        <v>943769.58064516122</v>
      </c>
      <c r="W14871">
        <v>0.37207297432446107</v>
      </c>
      <c r="X14871" t="s">
        <v>275</v>
      </c>
    </row>
    <row r="14872" spans="1:24" x14ac:dyDescent="0.35">
      <c r="A14872">
        <v>3301042852</v>
      </c>
      <c r="B14872" t="s">
        <v>168</v>
      </c>
      <c r="C14872" t="s">
        <v>168</v>
      </c>
      <c r="D14872">
        <v>0</v>
      </c>
      <c r="E14872">
        <v>0</v>
      </c>
      <c r="F14872">
        <v>113</v>
      </c>
      <c r="G14872">
        <v>3542324</v>
      </c>
      <c r="H14872">
        <v>87</v>
      </c>
      <c r="I14872">
        <v>3007000</v>
      </c>
      <c r="J14872">
        <v>0</v>
      </c>
      <c r="K14872">
        <v>0</v>
      </c>
      <c r="L14872">
        <v>28</v>
      </c>
      <c r="M14872">
        <v>1657200</v>
      </c>
      <c r="N14872">
        <v>30000</v>
      </c>
      <c r="O14872">
        <v>8236524</v>
      </c>
      <c r="P14872" t="s">
        <v>5</v>
      </c>
      <c r="Q14872" t="s">
        <v>11</v>
      </c>
      <c r="R14872" t="s">
        <v>169</v>
      </c>
      <c r="S14872" t="s">
        <v>170</v>
      </c>
      <c r="T14872">
        <v>5313886.4516129028</v>
      </c>
      <c r="U14872">
        <v>5898957</v>
      </c>
      <c r="V14872">
        <v>585070.54838709719</v>
      </c>
      <c r="W14872">
        <v>0.11010219238115515</v>
      </c>
      <c r="X14872" t="s">
        <v>360</v>
      </c>
    </row>
    <row r="14873" spans="1:24" x14ac:dyDescent="0.35">
      <c r="A14873">
        <v>3300024545</v>
      </c>
      <c r="B14873" t="s">
        <v>168</v>
      </c>
      <c r="C14873" t="s">
        <v>168</v>
      </c>
      <c r="D14873">
        <v>0</v>
      </c>
      <c r="E14873">
        <v>0</v>
      </c>
      <c r="F14873">
        <v>20</v>
      </c>
      <c r="G14873">
        <v>479577</v>
      </c>
      <c r="H14873">
        <v>56</v>
      </c>
      <c r="I14873">
        <v>1304000</v>
      </c>
      <c r="J14873">
        <v>0</v>
      </c>
      <c r="K14873">
        <v>0</v>
      </c>
      <c r="L14873">
        <v>17</v>
      </c>
      <c r="M14873">
        <v>560800</v>
      </c>
      <c r="N14873">
        <v>30000</v>
      </c>
      <c r="O14873">
        <v>2374377</v>
      </c>
      <c r="P14873" t="s">
        <v>5</v>
      </c>
      <c r="Q14873" t="s">
        <v>13</v>
      </c>
      <c r="R14873" t="s">
        <v>169</v>
      </c>
      <c r="S14873" t="s">
        <v>170</v>
      </c>
      <c r="T14873">
        <v>1531856.1290322582</v>
      </c>
      <c r="U14873">
        <v>1180287</v>
      </c>
      <c r="V14873">
        <v>-351569.12903225818</v>
      </c>
      <c r="W14873">
        <v>-0.22950531865832602</v>
      </c>
      <c r="X14873" t="s">
        <v>414</v>
      </c>
    </row>
    <row r="14874" spans="1:24" x14ac:dyDescent="0.35">
      <c r="A14874">
        <v>6001121414</v>
      </c>
      <c r="B14874" t="s">
        <v>168</v>
      </c>
      <c r="C14874" t="s">
        <v>168</v>
      </c>
      <c r="D14874">
        <v>0</v>
      </c>
      <c r="E14874">
        <v>0</v>
      </c>
      <c r="F14874">
        <v>103</v>
      </c>
      <c r="G14874">
        <v>3433986</v>
      </c>
      <c r="H14874">
        <v>31</v>
      </c>
      <c r="I14874">
        <v>1035000</v>
      </c>
      <c r="J14874">
        <v>0</v>
      </c>
      <c r="K14874">
        <v>0</v>
      </c>
      <c r="L14874">
        <v>8</v>
      </c>
      <c r="M14874">
        <v>419200</v>
      </c>
      <c r="N14874">
        <v>87000</v>
      </c>
      <c r="O14874">
        <v>4975186</v>
      </c>
      <c r="P14874" t="s">
        <v>5</v>
      </c>
      <c r="Q14874" t="s">
        <v>11</v>
      </c>
      <c r="R14874" t="s">
        <v>169</v>
      </c>
      <c r="S14874" t="s">
        <v>170</v>
      </c>
      <c r="T14874">
        <v>3209797.4193548388</v>
      </c>
      <c r="U14874">
        <v>4279185</v>
      </c>
      <c r="V14874">
        <v>1069387.5806451612</v>
      </c>
      <c r="W14874">
        <v>0.3331635741859702</v>
      </c>
      <c r="X14874" t="s">
        <v>217</v>
      </c>
    </row>
    <row r="14875" spans="1:24" x14ac:dyDescent="0.35">
      <c r="A14875">
        <v>3301071261</v>
      </c>
      <c r="B14875" t="s">
        <v>168</v>
      </c>
      <c r="C14875" t="s">
        <v>168</v>
      </c>
      <c r="D14875">
        <v>0</v>
      </c>
      <c r="E14875">
        <v>0</v>
      </c>
      <c r="F14875">
        <v>48</v>
      </c>
      <c r="G14875">
        <v>1104040</v>
      </c>
      <c r="H14875">
        <v>13</v>
      </c>
      <c r="I14875">
        <v>212000</v>
      </c>
      <c r="J14875">
        <v>0</v>
      </c>
      <c r="K14875">
        <v>0</v>
      </c>
      <c r="L14875">
        <v>5</v>
      </c>
      <c r="M14875">
        <v>172000</v>
      </c>
      <c r="N14875">
        <v>0</v>
      </c>
      <c r="O14875">
        <v>1488040</v>
      </c>
      <c r="P14875" t="s">
        <v>5</v>
      </c>
      <c r="Q14875" t="s">
        <v>13</v>
      </c>
      <c r="R14875" t="s">
        <v>207</v>
      </c>
      <c r="S14875" t="s">
        <v>170</v>
      </c>
      <c r="T14875">
        <v>960025.80645161285</v>
      </c>
      <c r="U14875">
        <v>1569050</v>
      </c>
      <c r="V14875">
        <v>609024.19354838715</v>
      </c>
      <c r="W14875">
        <v>0.63438314830246512</v>
      </c>
      <c r="X14875" t="s">
        <v>392</v>
      </c>
    </row>
    <row r="14876" spans="1:24" x14ac:dyDescent="0.35">
      <c r="A14876">
        <v>3301038268</v>
      </c>
      <c r="B14876" t="s">
        <v>168</v>
      </c>
      <c r="C14876" t="s">
        <v>168</v>
      </c>
      <c r="D14876">
        <v>0</v>
      </c>
      <c r="E14876">
        <v>0</v>
      </c>
      <c r="F14876">
        <v>46</v>
      </c>
      <c r="G14876">
        <v>1155944</v>
      </c>
      <c r="H14876">
        <v>74</v>
      </c>
      <c r="I14876">
        <v>2335000</v>
      </c>
      <c r="J14876">
        <v>0</v>
      </c>
      <c r="K14876">
        <v>0</v>
      </c>
      <c r="L14876">
        <v>11</v>
      </c>
      <c r="M14876">
        <v>606400</v>
      </c>
      <c r="N14876">
        <v>234000</v>
      </c>
      <c r="O14876">
        <v>4331344</v>
      </c>
      <c r="P14876" t="s">
        <v>5</v>
      </c>
      <c r="Q14876" t="s">
        <v>11</v>
      </c>
      <c r="R14876" t="s">
        <v>169</v>
      </c>
      <c r="S14876" t="s">
        <v>170</v>
      </c>
      <c r="T14876">
        <v>2794415.4838709678</v>
      </c>
      <c r="U14876">
        <v>6431822</v>
      </c>
      <c r="V14876">
        <v>3637406.5161290322</v>
      </c>
      <c r="W14876">
        <v>1.3016698973805823</v>
      </c>
      <c r="X14876" t="s">
        <v>308</v>
      </c>
    </row>
    <row r="14877" spans="1:24" x14ac:dyDescent="0.35">
      <c r="A14877">
        <v>3300016080</v>
      </c>
      <c r="B14877" t="s">
        <v>168</v>
      </c>
      <c r="C14877" t="s">
        <v>168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342000</v>
      </c>
      <c r="O14877">
        <v>342000</v>
      </c>
      <c r="P14877" t="s">
        <v>5</v>
      </c>
      <c r="Q14877" t="s">
        <v>8</v>
      </c>
      <c r="R14877" t="s">
        <v>169</v>
      </c>
      <c r="S14877" t="s">
        <v>170</v>
      </c>
      <c r="T14877">
        <v>220645.16129032258</v>
      </c>
      <c r="U14877">
        <v>1046500</v>
      </c>
      <c r="V14877">
        <v>825854.83870967745</v>
      </c>
      <c r="W14877">
        <v>3.7429093567251464</v>
      </c>
      <c r="X14877" t="s">
        <v>273</v>
      </c>
    </row>
    <row r="14878" spans="1:24" x14ac:dyDescent="0.35">
      <c r="A14878">
        <v>3300003165</v>
      </c>
      <c r="B14878" t="s">
        <v>168</v>
      </c>
      <c r="C14878" t="s">
        <v>168</v>
      </c>
      <c r="D14878">
        <v>0</v>
      </c>
      <c r="E14878">
        <v>0</v>
      </c>
      <c r="F14878">
        <v>179</v>
      </c>
      <c r="G14878">
        <v>5038058</v>
      </c>
      <c r="H14878">
        <v>227</v>
      </c>
      <c r="I14878">
        <v>7987000</v>
      </c>
      <c r="J14878">
        <v>0</v>
      </c>
      <c r="K14878">
        <v>0</v>
      </c>
      <c r="L14878">
        <v>0</v>
      </c>
      <c r="M14878">
        <v>0</v>
      </c>
      <c r="N14878">
        <v>21000</v>
      </c>
      <c r="O14878">
        <v>13046058</v>
      </c>
      <c r="P14878" t="s">
        <v>5</v>
      </c>
      <c r="Q14878" t="s">
        <v>13</v>
      </c>
      <c r="R14878" t="s">
        <v>169</v>
      </c>
      <c r="S14878" t="s">
        <v>170</v>
      </c>
      <c r="T14878">
        <v>8416811.6129032262</v>
      </c>
      <c r="U14878">
        <v>8208229</v>
      </c>
      <c r="V14878">
        <v>-208582.61290322617</v>
      </c>
      <c r="W14878">
        <v>-2.4781665848795154E-2</v>
      </c>
      <c r="X14878" t="s">
        <v>325</v>
      </c>
    </row>
    <row r="14879" spans="1:24" x14ac:dyDescent="0.35">
      <c r="A14879">
        <v>3300027319</v>
      </c>
      <c r="B14879" t="s">
        <v>168</v>
      </c>
      <c r="C14879" t="s">
        <v>168</v>
      </c>
      <c r="D14879">
        <v>0</v>
      </c>
      <c r="E14879">
        <v>0</v>
      </c>
      <c r="F14879">
        <v>1177</v>
      </c>
      <c r="G14879">
        <v>38348469</v>
      </c>
      <c r="H14879">
        <v>577</v>
      </c>
      <c r="I14879">
        <v>22591000</v>
      </c>
      <c r="J14879">
        <v>0</v>
      </c>
      <c r="K14879">
        <v>0</v>
      </c>
      <c r="L14879">
        <v>1</v>
      </c>
      <c r="M14879">
        <v>52400</v>
      </c>
      <c r="N14879">
        <v>81000</v>
      </c>
      <c r="O14879">
        <v>61072869</v>
      </c>
      <c r="P14879" t="s">
        <v>5</v>
      </c>
      <c r="Q14879" t="s">
        <v>13</v>
      </c>
      <c r="R14879" t="s">
        <v>169</v>
      </c>
      <c r="S14879" t="s">
        <v>170</v>
      </c>
      <c r="T14879">
        <v>39401850.967741936</v>
      </c>
      <c r="U14879">
        <v>41269698</v>
      </c>
      <c r="V14879">
        <v>1867847.0322580636</v>
      </c>
      <c r="W14879">
        <v>4.7405058046315007E-2</v>
      </c>
      <c r="X14879" t="s">
        <v>375</v>
      </c>
    </row>
    <row r="14880" spans="1:24" x14ac:dyDescent="0.35">
      <c r="A14880">
        <v>3301069779</v>
      </c>
      <c r="B14880" t="s">
        <v>168</v>
      </c>
      <c r="C14880" t="s">
        <v>168</v>
      </c>
      <c r="D14880">
        <v>0</v>
      </c>
      <c r="E14880">
        <v>0</v>
      </c>
      <c r="F14880">
        <v>7</v>
      </c>
      <c r="G14880">
        <v>175297</v>
      </c>
      <c r="H14880">
        <v>6</v>
      </c>
      <c r="I14880">
        <v>120000</v>
      </c>
      <c r="J14880">
        <v>0</v>
      </c>
      <c r="K14880">
        <v>0</v>
      </c>
      <c r="L14880">
        <v>0</v>
      </c>
      <c r="M14880">
        <v>0</v>
      </c>
      <c r="N14880">
        <v>330000</v>
      </c>
      <c r="O14880">
        <v>625297</v>
      </c>
      <c r="P14880" t="s">
        <v>5</v>
      </c>
      <c r="Q14880" t="s">
        <v>12</v>
      </c>
      <c r="R14880" t="s">
        <v>169</v>
      </c>
      <c r="S14880" t="s">
        <v>170</v>
      </c>
      <c r="T14880">
        <v>403417.41935483873</v>
      </c>
      <c r="U14880">
        <v>861887</v>
      </c>
      <c r="V14880">
        <v>458469.58064516127</v>
      </c>
      <c r="W14880">
        <v>1.136464512063867</v>
      </c>
      <c r="X14880" t="s">
        <v>271</v>
      </c>
    </row>
    <row r="14881" spans="1:24" x14ac:dyDescent="0.35">
      <c r="A14881">
        <v>3301001808</v>
      </c>
      <c r="B14881" t="s">
        <v>168</v>
      </c>
      <c r="C14881" t="s">
        <v>168</v>
      </c>
      <c r="D14881">
        <v>0</v>
      </c>
      <c r="E14881">
        <v>0</v>
      </c>
      <c r="F14881">
        <v>3</v>
      </c>
      <c r="G14881">
        <v>91496</v>
      </c>
      <c r="H14881">
        <v>4</v>
      </c>
      <c r="I14881">
        <v>45000</v>
      </c>
      <c r="J14881">
        <v>0</v>
      </c>
      <c r="K14881">
        <v>0</v>
      </c>
      <c r="L14881">
        <v>11</v>
      </c>
      <c r="M14881">
        <v>1421800</v>
      </c>
      <c r="N14881">
        <v>150000</v>
      </c>
      <c r="O14881">
        <v>1708296</v>
      </c>
      <c r="P14881" t="s">
        <v>5</v>
      </c>
      <c r="Q14881" t="s">
        <v>15</v>
      </c>
      <c r="R14881" t="s">
        <v>169</v>
      </c>
      <c r="S14881" t="s">
        <v>170</v>
      </c>
      <c r="T14881">
        <v>1102126.4516129033</v>
      </c>
      <c r="U14881">
        <v>1002996</v>
      </c>
      <c r="V14881">
        <v>-99130.451612903271</v>
      </c>
      <c r="W14881">
        <v>-8.9944716840641203E-2</v>
      </c>
      <c r="X14881" t="s">
        <v>230</v>
      </c>
    </row>
    <row r="14882" spans="1:24" x14ac:dyDescent="0.35">
      <c r="A14882">
        <v>3301068120</v>
      </c>
      <c r="B14882" t="s">
        <v>168</v>
      </c>
      <c r="C14882" t="s">
        <v>168</v>
      </c>
      <c r="D14882">
        <v>0</v>
      </c>
      <c r="E14882">
        <v>0</v>
      </c>
      <c r="F14882">
        <v>1601</v>
      </c>
      <c r="G14882">
        <v>63107752</v>
      </c>
      <c r="H14882">
        <v>800</v>
      </c>
      <c r="I14882">
        <v>34222000</v>
      </c>
      <c r="J14882">
        <v>0</v>
      </c>
      <c r="K14882">
        <v>0</v>
      </c>
      <c r="L14882">
        <v>313</v>
      </c>
      <c r="M14882">
        <v>17318966</v>
      </c>
      <c r="N14882">
        <v>250000</v>
      </c>
      <c r="O14882">
        <v>114898718</v>
      </c>
      <c r="P14882" t="s">
        <v>5</v>
      </c>
      <c r="Q14882" t="s">
        <v>15</v>
      </c>
      <c r="R14882" t="s">
        <v>169</v>
      </c>
      <c r="S14882" t="s">
        <v>170</v>
      </c>
      <c r="T14882">
        <v>74128205.161290333</v>
      </c>
      <c r="U14882">
        <v>67395019</v>
      </c>
      <c r="V14882">
        <v>-6733186.1612903327</v>
      </c>
      <c r="W14882">
        <v>-9.0831636171954666E-2</v>
      </c>
      <c r="X14882" t="s">
        <v>177</v>
      </c>
    </row>
    <row r="14883" spans="1:24" x14ac:dyDescent="0.35">
      <c r="A14883">
        <v>3301002064</v>
      </c>
      <c r="B14883" t="s">
        <v>168</v>
      </c>
      <c r="C14883" t="s">
        <v>168</v>
      </c>
      <c r="D14883">
        <v>0</v>
      </c>
      <c r="E14883">
        <v>0</v>
      </c>
      <c r="F14883">
        <v>0</v>
      </c>
      <c r="G14883">
        <v>0</v>
      </c>
      <c r="H14883">
        <v>6</v>
      </c>
      <c r="I14883">
        <v>110000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110000</v>
      </c>
      <c r="P14883" t="s">
        <v>5</v>
      </c>
      <c r="Q14883" t="s">
        <v>10</v>
      </c>
      <c r="R14883" t="s">
        <v>207</v>
      </c>
      <c r="S14883" t="s">
        <v>170</v>
      </c>
      <c r="T14883">
        <v>70967.741935483878</v>
      </c>
      <c r="U14883">
        <v>0</v>
      </c>
      <c r="V14883">
        <v>-70967.741935483878</v>
      </c>
      <c r="W14883">
        <v>0</v>
      </c>
      <c r="X14883" t="s">
        <v>362</v>
      </c>
    </row>
    <row r="14884" spans="1:24" x14ac:dyDescent="0.35">
      <c r="A14884">
        <v>3301011625</v>
      </c>
      <c r="B14884" t="s">
        <v>168</v>
      </c>
      <c r="C14884" t="s">
        <v>168</v>
      </c>
      <c r="D14884">
        <v>0</v>
      </c>
      <c r="E14884">
        <v>0</v>
      </c>
      <c r="F14884">
        <v>115</v>
      </c>
      <c r="G14884">
        <v>3139673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335100</v>
      </c>
      <c r="N14884">
        <v>60000</v>
      </c>
      <c r="O14884">
        <v>3534773</v>
      </c>
      <c r="P14884" t="s">
        <v>5</v>
      </c>
      <c r="Q14884" t="s">
        <v>13</v>
      </c>
      <c r="R14884" t="s">
        <v>169</v>
      </c>
      <c r="S14884" t="s">
        <v>170</v>
      </c>
      <c r="T14884">
        <v>2280498.7096774196</v>
      </c>
      <c r="U14884">
        <v>2202581</v>
      </c>
      <c r="V14884">
        <v>-77917.709677419625</v>
      </c>
      <c r="W14884">
        <v>-3.416696065065572E-2</v>
      </c>
      <c r="X14884" t="s">
        <v>375</v>
      </c>
    </row>
    <row r="14885" spans="1:24" x14ac:dyDescent="0.35">
      <c r="A14885">
        <v>3301074119</v>
      </c>
      <c r="B14885" t="s">
        <v>168</v>
      </c>
      <c r="C14885" t="s">
        <v>168</v>
      </c>
      <c r="D14885">
        <v>0</v>
      </c>
      <c r="E14885">
        <v>0</v>
      </c>
      <c r="F14885">
        <v>16</v>
      </c>
      <c r="G14885">
        <v>984300</v>
      </c>
      <c r="H14885">
        <v>1</v>
      </c>
      <c r="I14885">
        <v>10000</v>
      </c>
      <c r="J14885">
        <v>0</v>
      </c>
      <c r="K14885">
        <v>0</v>
      </c>
      <c r="L14885">
        <v>0</v>
      </c>
      <c r="M14885">
        <v>0</v>
      </c>
      <c r="N14885">
        <v>495000</v>
      </c>
      <c r="O14885">
        <v>1489300</v>
      </c>
      <c r="P14885" t="s">
        <v>5</v>
      </c>
      <c r="Q14885" t="s">
        <v>17</v>
      </c>
      <c r="R14885" t="s">
        <v>169</v>
      </c>
      <c r="S14885" t="s">
        <v>170</v>
      </c>
      <c r="T14885">
        <v>960838.70967741939</v>
      </c>
      <c r="U14885">
        <v>942651</v>
      </c>
      <c r="V14885">
        <v>-18187.709677419392</v>
      </c>
      <c r="W14885">
        <v>-1.8928993486873047E-2</v>
      </c>
      <c r="X14885" t="s">
        <v>253</v>
      </c>
    </row>
    <row r="14886" spans="1:24" x14ac:dyDescent="0.35">
      <c r="A14886">
        <v>3301011324</v>
      </c>
      <c r="B14886" t="s">
        <v>168</v>
      </c>
      <c r="C14886" t="s">
        <v>168</v>
      </c>
      <c r="D14886">
        <v>0</v>
      </c>
      <c r="E14886">
        <v>0</v>
      </c>
      <c r="F14886">
        <v>20</v>
      </c>
      <c r="G14886">
        <v>447479</v>
      </c>
      <c r="H14886">
        <v>7</v>
      </c>
      <c r="I14886">
        <v>200000</v>
      </c>
      <c r="J14886">
        <v>0</v>
      </c>
      <c r="K14886">
        <v>0</v>
      </c>
      <c r="L14886">
        <v>9</v>
      </c>
      <c r="M14886">
        <v>401600</v>
      </c>
      <c r="N14886">
        <v>215000</v>
      </c>
      <c r="O14886">
        <v>1264079</v>
      </c>
      <c r="P14886" t="s">
        <v>5</v>
      </c>
      <c r="Q14886" t="s">
        <v>14</v>
      </c>
      <c r="R14886" t="s">
        <v>169</v>
      </c>
      <c r="S14886" t="s">
        <v>170</v>
      </c>
      <c r="T14886">
        <v>815534.83870967745</v>
      </c>
      <c r="U14886">
        <v>979680</v>
      </c>
      <c r="V14886">
        <v>164145.16129032255</v>
      </c>
      <c r="W14886">
        <v>0.20127302170196626</v>
      </c>
      <c r="X14886" t="s">
        <v>402</v>
      </c>
    </row>
    <row r="14887" spans="1:24" x14ac:dyDescent="0.35">
      <c r="A14887">
        <v>6001117221</v>
      </c>
      <c r="B14887" t="s">
        <v>168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 t="s">
        <v>5</v>
      </c>
      <c r="Q14887" t="s">
        <v>8</v>
      </c>
      <c r="R14887" t="s">
        <v>169</v>
      </c>
      <c r="S14887" t="s">
        <v>170</v>
      </c>
      <c r="T14887">
        <v>0</v>
      </c>
      <c r="U14887">
        <v>0</v>
      </c>
      <c r="V14887">
        <v>0</v>
      </c>
      <c r="W14887">
        <v>0</v>
      </c>
      <c r="X14887" t="s">
        <v>419</v>
      </c>
    </row>
    <row r="14888" spans="1:24" x14ac:dyDescent="0.35">
      <c r="A14888">
        <v>3301002143</v>
      </c>
      <c r="B14888" t="s">
        <v>168</v>
      </c>
      <c r="C14888" t="s">
        <v>168</v>
      </c>
      <c r="D14888">
        <v>0</v>
      </c>
      <c r="E14888">
        <v>0</v>
      </c>
      <c r="F14888">
        <v>100</v>
      </c>
      <c r="G14888">
        <v>4486268</v>
      </c>
      <c r="H14888">
        <v>87</v>
      </c>
      <c r="I14888">
        <v>2310000</v>
      </c>
      <c r="J14888">
        <v>0</v>
      </c>
      <c r="K14888">
        <v>0</v>
      </c>
      <c r="L14888">
        <v>0</v>
      </c>
      <c r="M14888">
        <v>0</v>
      </c>
      <c r="N14888">
        <v>5506000</v>
      </c>
      <c r="O14888">
        <v>12302268</v>
      </c>
      <c r="P14888" t="s">
        <v>5</v>
      </c>
      <c r="Q14888" t="s">
        <v>16</v>
      </c>
      <c r="R14888" t="s">
        <v>169</v>
      </c>
      <c r="S14888" t="s">
        <v>170</v>
      </c>
      <c r="T14888">
        <v>7936947.0967741944</v>
      </c>
      <c r="U14888">
        <v>6395094</v>
      </c>
      <c r="V14888">
        <v>-1541853.0967741944</v>
      </c>
      <c r="W14888">
        <v>-0.19426274082144857</v>
      </c>
      <c r="X14888" t="s">
        <v>312</v>
      </c>
    </row>
    <row r="14889" spans="1:24" x14ac:dyDescent="0.35">
      <c r="A14889">
        <v>3301036305</v>
      </c>
      <c r="B14889" t="s">
        <v>168</v>
      </c>
      <c r="C14889" t="s">
        <v>168</v>
      </c>
      <c r="D14889">
        <v>0</v>
      </c>
      <c r="E14889">
        <v>0</v>
      </c>
      <c r="F14889">
        <v>13</v>
      </c>
      <c r="G14889">
        <v>263895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312000</v>
      </c>
      <c r="O14889">
        <v>575895</v>
      </c>
      <c r="P14889" t="s">
        <v>5</v>
      </c>
      <c r="Q14889" t="s">
        <v>12</v>
      </c>
      <c r="R14889" t="s">
        <v>169</v>
      </c>
      <c r="S14889" t="s">
        <v>170</v>
      </c>
      <c r="T14889">
        <v>371545.16129032255</v>
      </c>
      <c r="U14889">
        <v>646094</v>
      </c>
      <c r="V14889">
        <v>274548.83870967745</v>
      </c>
      <c r="W14889">
        <v>0.73893800085084971</v>
      </c>
      <c r="X14889" t="s">
        <v>406</v>
      </c>
    </row>
    <row r="14890" spans="1:24" x14ac:dyDescent="0.35">
      <c r="A14890">
        <v>3301063285</v>
      </c>
      <c r="B14890" t="s">
        <v>168</v>
      </c>
      <c r="C14890" t="s">
        <v>168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57000</v>
      </c>
      <c r="O14890">
        <v>57000</v>
      </c>
      <c r="P14890" t="s">
        <v>5</v>
      </c>
      <c r="Q14890" t="s">
        <v>13</v>
      </c>
      <c r="R14890" t="s">
        <v>169</v>
      </c>
      <c r="S14890" t="s">
        <v>170</v>
      </c>
      <c r="T14890">
        <v>36774.193548387098</v>
      </c>
      <c r="U14890">
        <v>30000</v>
      </c>
      <c r="V14890">
        <v>-6774.1935483870984</v>
      </c>
      <c r="W14890">
        <v>-0.18421052631578949</v>
      </c>
      <c r="X14890" t="s">
        <v>282</v>
      </c>
    </row>
    <row r="14891" spans="1:24" x14ac:dyDescent="0.35">
      <c r="A14891">
        <v>3301072036</v>
      </c>
      <c r="B14891" t="s">
        <v>168</v>
      </c>
      <c r="C14891" t="s">
        <v>168</v>
      </c>
      <c r="D14891">
        <v>0</v>
      </c>
      <c r="E14891">
        <v>0</v>
      </c>
      <c r="F14891">
        <v>3</v>
      </c>
      <c r="G14891">
        <v>151996</v>
      </c>
      <c r="H14891">
        <v>2</v>
      </c>
      <c r="I14891">
        <v>20000</v>
      </c>
      <c r="J14891">
        <v>0</v>
      </c>
      <c r="K14891">
        <v>0</v>
      </c>
      <c r="L14891">
        <v>4</v>
      </c>
      <c r="M14891">
        <v>149600</v>
      </c>
      <c r="N14891">
        <v>150000</v>
      </c>
      <c r="O14891">
        <v>471596</v>
      </c>
      <c r="P14891" t="s">
        <v>5</v>
      </c>
      <c r="Q14891" t="s">
        <v>15</v>
      </c>
      <c r="R14891" t="s">
        <v>169</v>
      </c>
      <c r="S14891" t="s">
        <v>170</v>
      </c>
      <c r="T14891">
        <v>304255.48387096776</v>
      </c>
      <c r="U14891">
        <v>574188</v>
      </c>
      <c r="V14891">
        <v>269932.51612903224</v>
      </c>
      <c r="W14891">
        <v>0.88719030695765011</v>
      </c>
      <c r="X14891" t="s">
        <v>177</v>
      </c>
    </row>
    <row r="14892" spans="1:24" x14ac:dyDescent="0.35">
      <c r="A14892">
        <v>3300018311</v>
      </c>
      <c r="B14892" t="s">
        <v>168</v>
      </c>
      <c r="C14892" t="s">
        <v>168</v>
      </c>
      <c r="D14892">
        <v>0</v>
      </c>
      <c r="E14892">
        <v>0</v>
      </c>
      <c r="F14892">
        <v>7</v>
      </c>
      <c r="G14892">
        <v>296279</v>
      </c>
      <c r="H14892">
        <v>1</v>
      </c>
      <c r="I14892">
        <v>5000</v>
      </c>
      <c r="J14892">
        <v>0</v>
      </c>
      <c r="K14892">
        <v>0</v>
      </c>
      <c r="L14892">
        <v>0</v>
      </c>
      <c r="M14892">
        <v>0</v>
      </c>
      <c r="N14892">
        <v>531000</v>
      </c>
      <c r="O14892">
        <v>832279</v>
      </c>
      <c r="P14892" t="s">
        <v>5</v>
      </c>
      <c r="Q14892" t="s">
        <v>6</v>
      </c>
      <c r="R14892" t="s">
        <v>169</v>
      </c>
      <c r="S14892" t="s">
        <v>170</v>
      </c>
      <c r="T14892">
        <v>536954.19354838715</v>
      </c>
      <c r="U14892">
        <v>823787</v>
      </c>
      <c r="V14892">
        <v>286832.80645161285</v>
      </c>
      <c r="W14892">
        <v>0.53418487069840737</v>
      </c>
      <c r="X14892" t="s">
        <v>259</v>
      </c>
    </row>
    <row r="14893" spans="1:24" x14ac:dyDescent="0.35">
      <c r="A14893">
        <v>3301075194</v>
      </c>
      <c r="B14893" t="s">
        <v>168</v>
      </c>
      <c r="C14893" t="s">
        <v>168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1545000</v>
      </c>
      <c r="O14893">
        <v>1545000</v>
      </c>
      <c r="P14893" t="s">
        <v>5</v>
      </c>
      <c r="Q14893" t="s">
        <v>6</v>
      </c>
      <c r="R14893" t="s">
        <v>181</v>
      </c>
      <c r="S14893" t="s">
        <v>170</v>
      </c>
      <c r="T14893">
        <v>996774.19354838715</v>
      </c>
      <c r="U14893">
        <v>1012500</v>
      </c>
      <c r="V14893">
        <v>15725.806451612851</v>
      </c>
      <c r="W14893">
        <v>1.5776699029126151E-2</v>
      </c>
      <c r="X14893" t="s">
        <v>316</v>
      </c>
    </row>
    <row r="14894" spans="1:24" x14ac:dyDescent="0.35">
      <c r="A14894">
        <v>3301038544</v>
      </c>
      <c r="B14894" t="s">
        <v>168</v>
      </c>
      <c r="C14894" t="s">
        <v>168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150000</v>
      </c>
      <c r="O14894">
        <v>150000</v>
      </c>
      <c r="P14894" t="s">
        <v>5</v>
      </c>
      <c r="Q14894" t="s">
        <v>13</v>
      </c>
      <c r="R14894" t="s">
        <v>169</v>
      </c>
      <c r="S14894" t="s">
        <v>170</v>
      </c>
      <c r="T14894">
        <v>96774.193548387106</v>
      </c>
      <c r="U14894">
        <v>83000</v>
      </c>
      <c r="V14894">
        <v>-13774.193548387106</v>
      </c>
      <c r="W14894">
        <v>-0.14233333333333342</v>
      </c>
      <c r="X14894" t="s">
        <v>397</v>
      </c>
    </row>
    <row r="14895" spans="1:24" x14ac:dyDescent="0.35">
      <c r="A14895">
        <v>3301036614</v>
      </c>
      <c r="B14895" t="s">
        <v>168</v>
      </c>
      <c r="C14895" t="s">
        <v>168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42000</v>
      </c>
      <c r="O14895">
        <v>42000</v>
      </c>
      <c r="P14895" t="s">
        <v>5</v>
      </c>
      <c r="Q14895" t="s">
        <v>9</v>
      </c>
      <c r="R14895" t="s">
        <v>169</v>
      </c>
      <c r="S14895" t="s">
        <v>170</v>
      </c>
      <c r="T14895">
        <v>27096.774193548386</v>
      </c>
      <c r="U14895">
        <v>49000</v>
      </c>
      <c r="V14895">
        <v>21903.225806451614</v>
      </c>
      <c r="W14895">
        <v>0.80833333333333335</v>
      </c>
      <c r="X14895" t="s">
        <v>258</v>
      </c>
    </row>
    <row r="14896" spans="1:24" x14ac:dyDescent="0.35">
      <c r="A14896">
        <v>3301073121</v>
      </c>
      <c r="B14896" t="s">
        <v>168</v>
      </c>
      <c r="C14896" t="s">
        <v>168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1047000</v>
      </c>
      <c r="O14896">
        <v>1047000</v>
      </c>
      <c r="P14896" t="s">
        <v>5</v>
      </c>
      <c r="Q14896" t="s">
        <v>8</v>
      </c>
      <c r="R14896" t="s">
        <v>169</v>
      </c>
      <c r="S14896" t="s">
        <v>170</v>
      </c>
      <c r="T14896">
        <v>675483.87096774194</v>
      </c>
      <c r="U14896">
        <v>0</v>
      </c>
      <c r="V14896">
        <v>-675483.87096774194</v>
      </c>
      <c r="W14896">
        <v>0</v>
      </c>
      <c r="X14896" t="s">
        <v>419</v>
      </c>
    </row>
    <row r="14897" spans="1:24" x14ac:dyDescent="0.35">
      <c r="A14897">
        <v>3301072413</v>
      </c>
      <c r="B14897" t="s">
        <v>168</v>
      </c>
      <c r="C14897" t="s">
        <v>168</v>
      </c>
      <c r="D14897">
        <v>0</v>
      </c>
      <c r="E14897">
        <v>0</v>
      </c>
      <c r="F14897">
        <v>63</v>
      </c>
      <c r="G14897">
        <v>3381770</v>
      </c>
      <c r="H14897">
        <v>10</v>
      </c>
      <c r="I14897">
        <v>395000</v>
      </c>
      <c r="J14897">
        <v>0</v>
      </c>
      <c r="K14897">
        <v>0</v>
      </c>
      <c r="L14897">
        <v>0</v>
      </c>
      <c r="M14897">
        <v>0</v>
      </c>
      <c r="N14897">
        <v>1668300</v>
      </c>
      <c r="O14897">
        <v>5445070</v>
      </c>
      <c r="P14897" t="s">
        <v>5</v>
      </c>
      <c r="Q14897" t="s">
        <v>16</v>
      </c>
      <c r="R14897" t="s">
        <v>169</v>
      </c>
      <c r="S14897" t="s">
        <v>170</v>
      </c>
      <c r="T14897">
        <v>3512948.3870967738</v>
      </c>
      <c r="U14897">
        <v>2363397</v>
      </c>
      <c r="V14897">
        <v>-1149551.3870967738</v>
      </c>
      <c r="W14897">
        <v>-0.32723264347382119</v>
      </c>
      <c r="X14897" t="s">
        <v>246</v>
      </c>
    </row>
    <row r="14898" spans="1:24" x14ac:dyDescent="0.35">
      <c r="A14898">
        <v>3300025361</v>
      </c>
      <c r="B14898" t="s">
        <v>168</v>
      </c>
      <c r="C14898" t="s">
        <v>168</v>
      </c>
      <c r="D14898">
        <v>0</v>
      </c>
      <c r="E14898">
        <v>0</v>
      </c>
      <c r="F14898">
        <v>19</v>
      </c>
      <c r="G14898">
        <v>619697</v>
      </c>
      <c r="H14898">
        <v>35</v>
      </c>
      <c r="I14898">
        <v>845000</v>
      </c>
      <c r="J14898">
        <v>0</v>
      </c>
      <c r="K14898">
        <v>0</v>
      </c>
      <c r="L14898">
        <v>18</v>
      </c>
      <c r="M14898">
        <v>1054435</v>
      </c>
      <c r="N14898">
        <v>1194000</v>
      </c>
      <c r="O14898">
        <v>3713132</v>
      </c>
      <c r="P14898" t="s">
        <v>5</v>
      </c>
      <c r="Q14898" t="s">
        <v>17</v>
      </c>
      <c r="R14898" t="s">
        <v>169</v>
      </c>
      <c r="S14898" t="s">
        <v>170</v>
      </c>
      <c r="T14898">
        <v>2395569.0322580645</v>
      </c>
      <c r="U14898">
        <v>2744197</v>
      </c>
      <c r="V14898">
        <v>348627.96774193551</v>
      </c>
      <c r="W14898">
        <v>0.14553033665380055</v>
      </c>
      <c r="X14898" t="s">
        <v>253</v>
      </c>
    </row>
    <row r="14899" spans="1:24" x14ac:dyDescent="0.35">
      <c r="A14899">
        <v>3300005999</v>
      </c>
      <c r="B14899" t="s">
        <v>168</v>
      </c>
      <c r="C14899" t="s">
        <v>168</v>
      </c>
      <c r="D14899">
        <v>0</v>
      </c>
      <c r="E14899">
        <v>0</v>
      </c>
      <c r="F14899">
        <v>1</v>
      </c>
      <c r="G14899">
        <v>95999</v>
      </c>
      <c r="H14899">
        <v>7</v>
      </c>
      <c r="I14899">
        <v>165000</v>
      </c>
      <c r="J14899">
        <v>0</v>
      </c>
      <c r="K14899">
        <v>0</v>
      </c>
      <c r="L14899">
        <v>0</v>
      </c>
      <c r="M14899">
        <v>0</v>
      </c>
      <c r="N14899">
        <v>164000</v>
      </c>
      <c r="O14899">
        <v>424999</v>
      </c>
      <c r="P14899" t="s">
        <v>5</v>
      </c>
      <c r="Q14899" t="s">
        <v>9</v>
      </c>
      <c r="R14899" t="s">
        <v>169</v>
      </c>
      <c r="S14899" t="s">
        <v>170</v>
      </c>
      <c r="T14899">
        <v>274192.90322580643</v>
      </c>
      <c r="U14899">
        <v>469000</v>
      </c>
      <c r="V14899">
        <v>194807.09677419357</v>
      </c>
      <c r="W14899">
        <v>0.71047461288144231</v>
      </c>
      <c r="X14899" t="s">
        <v>344</v>
      </c>
    </row>
    <row r="14900" spans="1:24" x14ac:dyDescent="0.35">
      <c r="A14900">
        <v>3300015755</v>
      </c>
      <c r="B14900" t="s">
        <v>168</v>
      </c>
      <c r="C14900" t="s">
        <v>168</v>
      </c>
      <c r="D14900">
        <v>0</v>
      </c>
      <c r="E14900">
        <v>0</v>
      </c>
      <c r="F14900">
        <v>5</v>
      </c>
      <c r="G14900">
        <v>382197</v>
      </c>
      <c r="H14900">
        <v>1</v>
      </c>
      <c r="I14900">
        <v>7000</v>
      </c>
      <c r="J14900">
        <v>0</v>
      </c>
      <c r="K14900">
        <v>0</v>
      </c>
      <c r="L14900">
        <v>3</v>
      </c>
      <c r="M14900">
        <v>2500000</v>
      </c>
      <c r="N14900">
        <v>1109300</v>
      </c>
      <c r="O14900">
        <v>3998497</v>
      </c>
      <c r="P14900" t="s">
        <v>5</v>
      </c>
      <c r="Q14900" t="s">
        <v>7</v>
      </c>
      <c r="R14900" t="s">
        <v>169</v>
      </c>
      <c r="S14900" t="s">
        <v>170</v>
      </c>
      <c r="T14900">
        <v>2579675.4838709678</v>
      </c>
      <c r="U14900">
        <v>1706965</v>
      </c>
      <c r="V14900">
        <v>-872710.48387096776</v>
      </c>
      <c r="W14900">
        <v>-0.33830242963793644</v>
      </c>
      <c r="X14900" t="s">
        <v>215</v>
      </c>
    </row>
    <row r="14901" spans="1:24" x14ac:dyDescent="0.35">
      <c r="A14901">
        <v>3300026266</v>
      </c>
      <c r="B14901" t="s">
        <v>168</v>
      </c>
      <c r="C14901" t="s">
        <v>168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150000</v>
      </c>
      <c r="O14901">
        <v>150000</v>
      </c>
      <c r="P14901" t="s">
        <v>5</v>
      </c>
      <c r="Q14901" t="s">
        <v>9</v>
      </c>
      <c r="R14901" t="s">
        <v>169</v>
      </c>
      <c r="S14901" t="s">
        <v>170</v>
      </c>
      <c r="T14901">
        <v>96774.193548387106</v>
      </c>
      <c r="U14901">
        <v>30000</v>
      </c>
      <c r="V14901">
        <v>-66774.193548387106</v>
      </c>
      <c r="W14901">
        <v>-0.69</v>
      </c>
      <c r="X14901" t="s">
        <v>209</v>
      </c>
    </row>
    <row r="14902" spans="1:24" x14ac:dyDescent="0.35">
      <c r="A14902">
        <v>3300013928</v>
      </c>
      <c r="B14902" t="s">
        <v>168</v>
      </c>
      <c r="C14902" t="s">
        <v>168</v>
      </c>
      <c r="D14902">
        <v>0</v>
      </c>
      <c r="E14902">
        <v>0</v>
      </c>
      <c r="F14902">
        <v>4</v>
      </c>
      <c r="G14902">
        <v>121495</v>
      </c>
      <c r="H14902">
        <v>1</v>
      </c>
      <c r="I14902">
        <v>20000</v>
      </c>
      <c r="J14902">
        <v>0</v>
      </c>
      <c r="K14902">
        <v>0</v>
      </c>
      <c r="L14902">
        <v>1</v>
      </c>
      <c r="M14902">
        <v>20000</v>
      </c>
      <c r="N14902">
        <v>1205800</v>
      </c>
      <c r="O14902">
        <v>1367295</v>
      </c>
      <c r="P14902" t="s">
        <v>5</v>
      </c>
      <c r="Q14902" t="s">
        <v>7</v>
      </c>
      <c r="R14902" t="s">
        <v>169</v>
      </c>
      <c r="S14902" t="s">
        <v>170</v>
      </c>
      <c r="T14902">
        <v>882125.80645161285</v>
      </c>
      <c r="U14902">
        <v>1988696</v>
      </c>
      <c r="V14902">
        <v>1106570.1935483871</v>
      </c>
      <c r="W14902">
        <v>1.2544358020763626</v>
      </c>
      <c r="X14902" t="s">
        <v>218</v>
      </c>
    </row>
    <row r="14903" spans="1:24" x14ac:dyDescent="0.35">
      <c r="A14903">
        <v>6001118698</v>
      </c>
      <c r="B14903" t="s">
        <v>168</v>
      </c>
      <c r="C14903" t="s">
        <v>168</v>
      </c>
      <c r="D14903">
        <v>0</v>
      </c>
      <c r="E14903">
        <v>0</v>
      </c>
      <c r="F14903">
        <v>0</v>
      </c>
      <c r="G14903">
        <v>0</v>
      </c>
      <c r="H14903">
        <v>1</v>
      </c>
      <c r="I14903">
        <v>10000</v>
      </c>
      <c r="J14903">
        <v>0</v>
      </c>
      <c r="K14903">
        <v>0</v>
      </c>
      <c r="L14903">
        <v>0</v>
      </c>
      <c r="M14903">
        <v>0</v>
      </c>
      <c r="N14903">
        <v>60000</v>
      </c>
      <c r="O14903">
        <v>70000</v>
      </c>
      <c r="P14903" t="s">
        <v>5</v>
      </c>
      <c r="Q14903" t="s">
        <v>11</v>
      </c>
      <c r="R14903" t="s">
        <v>169</v>
      </c>
      <c r="S14903" t="s">
        <v>170</v>
      </c>
      <c r="T14903">
        <v>45161.290322580644</v>
      </c>
      <c r="U14903">
        <v>120000</v>
      </c>
      <c r="V14903">
        <v>74838.709677419363</v>
      </c>
      <c r="W14903">
        <v>1.657142857142857</v>
      </c>
      <c r="X14903" t="s">
        <v>376</v>
      </c>
    </row>
    <row r="14904" spans="1:24" x14ac:dyDescent="0.35">
      <c r="A14904">
        <v>3301045142</v>
      </c>
      <c r="B14904" t="s">
        <v>168</v>
      </c>
      <c r="C14904" t="s">
        <v>168</v>
      </c>
      <c r="D14904">
        <v>0</v>
      </c>
      <c r="E14904">
        <v>0</v>
      </c>
      <c r="F14904">
        <v>0</v>
      </c>
      <c r="G14904">
        <v>0</v>
      </c>
      <c r="H14904">
        <v>1</v>
      </c>
      <c r="I14904">
        <v>5000</v>
      </c>
      <c r="J14904">
        <v>0</v>
      </c>
      <c r="K14904">
        <v>0</v>
      </c>
      <c r="L14904">
        <v>0</v>
      </c>
      <c r="M14904">
        <v>0</v>
      </c>
      <c r="N14904">
        <v>1740000</v>
      </c>
      <c r="O14904">
        <v>1745000</v>
      </c>
      <c r="P14904" t="s">
        <v>5</v>
      </c>
      <c r="Q14904" t="s">
        <v>6</v>
      </c>
      <c r="R14904" t="s">
        <v>169</v>
      </c>
      <c r="S14904" t="s">
        <v>170</v>
      </c>
      <c r="T14904">
        <v>1125806.4516129033</v>
      </c>
      <c r="U14904">
        <v>824000</v>
      </c>
      <c r="V14904">
        <v>-301806.45161290327</v>
      </c>
      <c r="W14904">
        <v>-0.2680802292263611</v>
      </c>
      <c r="X14904" t="s">
        <v>348</v>
      </c>
    </row>
    <row r="14905" spans="1:24" x14ac:dyDescent="0.35">
      <c r="A14905">
        <v>3300018494</v>
      </c>
      <c r="B14905" t="s">
        <v>168</v>
      </c>
      <c r="C14905" t="s">
        <v>168</v>
      </c>
      <c r="D14905">
        <v>0</v>
      </c>
      <c r="E14905">
        <v>0</v>
      </c>
      <c r="F14905">
        <v>14</v>
      </c>
      <c r="G14905">
        <v>758766</v>
      </c>
      <c r="H14905">
        <v>15</v>
      </c>
      <c r="I14905">
        <v>590000</v>
      </c>
      <c r="J14905">
        <v>0</v>
      </c>
      <c r="K14905">
        <v>0</v>
      </c>
      <c r="L14905">
        <v>33</v>
      </c>
      <c r="M14905">
        <v>1649200</v>
      </c>
      <c r="N14905">
        <v>1085700</v>
      </c>
      <c r="O14905">
        <v>4083666</v>
      </c>
      <c r="P14905" t="s">
        <v>5</v>
      </c>
      <c r="Q14905" t="s">
        <v>6</v>
      </c>
      <c r="R14905" t="s">
        <v>169</v>
      </c>
      <c r="S14905" t="s">
        <v>170</v>
      </c>
      <c r="T14905">
        <v>2634623.2258064514</v>
      </c>
      <c r="U14905">
        <v>3859758</v>
      </c>
      <c r="V14905">
        <v>1225134.7741935486</v>
      </c>
      <c r="W14905">
        <v>0.46501327483687471</v>
      </c>
      <c r="X14905" t="s">
        <v>309</v>
      </c>
    </row>
    <row r="14906" spans="1:24" x14ac:dyDescent="0.35">
      <c r="A14906">
        <v>3301055343</v>
      </c>
      <c r="B14906" t="s">
        <v>168</v>
      </c>
      <c r="C14906" t="s">
        <v>168</v>
      </c>
      <c r="D14906">
        <v>0</v>
      </c>
      <c r="E14906">
        <v>0</v>
      </c>
      <c r="F14906">
        <v>13</v>
      </c>
      <c r="G14906">
        <v>671984</v>
      </c>
      <c r="H14906">
        <v>3</v>
      </c>
      <c r="I14906">
        <v>110000</v>
      </c>
      <c r="J14906">
        <v>0</v>
      </c>
      <c r="K14906">
        <v>0</v>
      </c>
      <c r="L14906">
        <v>1</v>
      </c>
      <c r="M14906">
        <v>102400</v>
      </c>
      <c r="N14906">
        <v>150000</v>
      </c>
      <c r="O14906">
        <v>1034384</v>
      </c>
      <c r="P14906" t="s">
        <v>5</v>
      </c>
      <c r="Q14906" t="s">
        <v>15</v>
      </c>
      <c r="R14906" t="s">
        <v>169</v>
      </c>
      <c r="S14906" t="s">
        <v>170</v>
      </c>
      <c r="T14906">
        <v>667344.51612903224</v>
      </c>
      <c r="U14906">
        <v>478490</v>
      </c>
      <c r="V14906">
        <v>-188854.51612903224</v>
      </c>
      <c r="W14906">
        <v>-0.28299403316369931</v>
      </c>
      <c r="X14906" t="s">
        <v>230</v>
      </c>
    </row>
    <row r="14907" spans="1:24" x14ac:dyDescent="0.35">
      <c r="A14907">
        <v>3300015634</v>
      </c>
      <c r="B14907" t="s">
        <v>168</v>
      </c>
      <c r="C14907" t="s">
        <v>168</v>
      </c>
      <c r="D14907">
        <v>0</v>
      </c>
      <c r="E14907">
        <v>0</v>
      </c>
      <c r="F14907">
        <v>248</v>
      </c>
      <c r="G14907">
        <v>9001280</v>
      </c>
      <c r="H14907">
        <v>1</v>
      </c>
      <c r="I14907">
        <v>5000</v>
      </c>
      <c r="J14907">
        <v>0</v>
      </c>
      <c r="K14907">
        <v>0</v>
      </c>
      <c r="L14907">
        <v>1</v>
      </c>
      <c r="M14907">
        <v>102400</v>
      </c>
      <c r="N14907">
        <v>866100</v>
      </c>
      <c r="O14907">
        <v>9974780</v>
      </c>
      <c r="P14907" t="s">
        <v>5</v>
      </c>
      <c r="Q14907" t="s">
        <v>7</v>
      </c>
      <c r="R14907" t="s">
        <v>169</v>
      </c>
      <c r="S14907" t="s">
        <v>170</v>
      </c>
      <c r="T14907">
        <v>6435341.935483871</v>
      </c>
      <c r="U14907">
        <v>7336933</v>
      </c>
      <c r="V14907">
        <v>901591.06451612897</v>
      </c>
      <c r="W14907">
        <v>0.14009994706650164</v>
      </c>
      <c r="X14907" t="s">
        <v>225</v>
      </c>
    </row>
    <row r="14908" spans="1:24" x14ac:dyDescent="0.35">
      <c r="A14908">
        <v>3301052921</v>
      </c>
      <c r="B14908" t="s">
        <v>168</v>
      </c>
      <c r="C14908" t="s">
        <v>168</v>
      </c>
      <c r="D14908">
        <v>0</v>
      </c>
      <c r="E14908">
        <v>0</v>
      </c>
      <c r="F14908">
        <v>11</v>
      </c>
      <c r="G14908">
        <v>565488</v>
      </c>
      <c r="H14908">
        <v>3</v>
      </c>
      <c r="I14908">
        <v>45000</v>
      </c>
      <c r="J14908">
        <v>0</v>
      </c>
      <c r="K14908">
        <v>0</v>
      </c>
      <c r="L14908">
        <v>5</v>
      </c>
      <c r="M14908">
        <v>382000</v>
      </c>
      <c r="N14908">
        <v>150000</v>
      </c>
      <c r="O14908">
        <v>1142488</v>
      </c>
      <c r="P14908" t="s">
        <v>5</v>
      </c>
      <c r="Q14908" t="s">
        <v>15</v>
      </c>
      <c r="R14908" t="s">
        <v>169</v>
      </c>
      <c r="S14908" t="s">
        <v>170</v>
      </c>
      <c r="T14908">
        <v>737089.03225806449</v>
      </c>
      <c r="U14908">
        <v>0</v>
      </c>
      <c r="V14908">
        <v>-737089.03225806449</v>
      </c>
      <c r="W14908">
        <v>0</v>
      </c>
      <c r="X14908" t="s">
        <v>322</v>
      </c>
    </row>
    <row r="14909" spans="1:24" x14ac:dyDescent="0.35">
      <c r="A14909">
        <v>6001115152</v>
      </c>
      <c r="B14909" t="s">
        <v>168</v>
      </c>
      <c r="C14909" t="s">
        <v>168</v>
      </c>
      <c r="D14909">
        <v>0</v>
      </c>
      <c r="E14909">
        <v>0</v>
      </c>
      <c r="F14909">
        <v>273</v>
      </c>
      <c r="G14909">
        <v>9395267</v>
      </c>
      <c r="H14909">
        <v>1</v>
      </c>
      <c r="I14909">
        <v>160000</v>
      </c>
      <c r="J14909">
        <v>202</v>
      </c>
      <c r="K14909">
        <v>5565100</v>
      </c>
      <c r="L14909">
        <v>0</v>
      </c>
      <c r="M14909">
        <v>0</v>
      </c>
      <c r="N14909">
        <v>2455800</v>
      </c>
      <c r="O14909">
        <v>17576167</v>
      </c>
      <c r="P14909" t="s">
        <v>5</v>
      </c>
      <c r="Q14909" t="s">
        <v>16</v>
      </c>
      <c r="R14909" t="s">
        <v>169</v>
      </c>
      <c r="S14909" t="s">
        <v>170</v>
      </c>
      <c r="T14909">
        <v>11339462.580645161</v>
      </c>
      <c r="U14909">
        <v>10994409</v>
      </c>
      <c r="V14909">
        <v>-345053.58064516075</v>
      </c>
      <c r="W14909">
        <v>-3.0429447444371593E-2</v>
      </c>
      <c r="X14909" t="s">
        <v>384</v>
      </c>
    </row>
    <row r="14910" spans="1:24" x14ac:dyDescent="0.35">
      <c r="A14910">
        <v>3300012341</v>
      </c>
      <c r="B14910" t="s">
        <v>168</v>
      </c>
      <c r="C14910" t="s">
        <v>168</v>
      </c>
      <c r="D14910">
        <v>0</v>
      </c>
      <c r="E14910">
        <v>0</v>
      </c>
      <c r="F14910">
        <v>1</v>
      </c>
      <c r="G14910">
        <v>25700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330000</v>
      </c>
      <c r="O14910">
        <v>355700</v>
      </c>
      <c r="P14910" t="s">
        <v>5</v>
      </c>
      <c r="Q14910" t="s">
        <v>12</v>
      </c>
      <c r="R14910" t="s">
        <v>169</v>
      </c>
      <c r="S14910" t="s">
        <v>170</v>
      </c>
      <c r="T14910">
        <v>229483.87096774194</v>
      </c>
      <c r="U14910">
        <v>195000</v>
      </c>
      <c r="V14910">
        <v>-34483.870967741939</v>
      </c>
      <c r="W14910">
        <v>-0.15026707899915659</v>
      </c>
      <c r="X14910" t="s">
        <v>188</v>
      </c>
    </row>
    <row r="14911" spans="1:24" x14ac:dyDescent="0.35">
      <c r="A14911">
        <v>3301065550</v>
      </c>
      <c r="B14911" t="s">
        <v>168</v>
      </c>
      <c r="C14911" t="s">
        <v>168</v>
      </c>
      <c r="D14911">
        <v>0</v>
      </c>
      <c r="E14911">
        <v>0</v>
      </c>
      <c r="F14911">
        <v>2</v>
      </c>
      <c r="G14911">
        <v>49399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330000</v>
      </c>
      <c r="O14911">
        <v>379399</v>
      </c>
      <c r="P14911" t="s">
        <v>5</v>
      </c>
      <c r="Q14911" t="s">
        <v>12</v>
      </c>
      <c r="R14911" t="s">
        <v>169</v>
      </c>
      <c r="S14911" t="s">
        <v>170</v>
      </c>
      <c r="T14911">
        <v>244773.54838709679</v>
      </c>
      <c r="U14911">
        <v>486400</v>
      </c>
      <c r="V14911">
        <v>241626.45161290321</v>
      </c>
      <c r="W14911">
        <v>0.98714282325467373</v>
      </c>
      <c r="X14911" t="s">
        <v>229</v>
      </c>
    </row>
    <row r="14912" spans="1:24" x14ac:dyDescent="0.35">
      <c r="A14912">
        <v>3301072720</v>
      </c>
      <c r="B14912" t="s">
        <v>168</v>
      </c>
      <c r="C14912" t="s">
        <v>168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333000</v>
      </c>
      <c r="O14912">
        <v>333000</v>
      </c>
      <c r="P14912" t="s">
        <v>5</v>
      </c>
      <c r="Q14912" t="s">
        <v>12</v>
      </c>
      <c r="R14912" t="s">
        <v>169</v>
      </c>
      <c r="S14912" t="s">
        <v>170</v>
      </c>
      <c r="T14912">
        <v>214838.70967741936</v>
      </c>
      <c r="U14912">
        <v>405000</v>
      </c>
      <c r="V14912">
        <v>190161.29032258064</v>
      </c>
      <c r="W14912">
        <v>0.88513513513513509</v>
      </c>
      <c r="X14912" t="s">
        <v>256</v>
      </c>
    </row>
    <row r="14913" spans="1:24" x14ac:dyDescent="0.35">
      <c r="A14913">
        <v>3300001759</v>
      </c>
      <c r="B14913" t="s">
        <v>168</v>
      </c>
      <c r="C14913" t="s">
        <v>168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60000</v>
      </c>
      <c r="O14913">
        <v>60000</v>
      </c>
      <c r="P14913" t="s">
        <v>5</v>
      </c>
      <c r="Q14913" t="s">
        <v>13</v>
      </c>
      <c r="R14913" t="s">
        <v>169</v>
      </c>
      <c r="S14913" t="s">
        <v>170</v>
      </c>
      <c r="T14913">
        <v>38709.677419354841</v>
      </c>
      <c r="U14913">
        <v>247198</v>
      </c>
      <c r="V14913">
        <v>208488.32258064515</v>
      </c>
      <c r="W14913">
        <v>5.3859483333333333</v>
      </c>
      <c r="X14913" t="s">
        <v>399</v>
      </c>
    </row>
    <row r="14914" spans="1:24" x14ac:dyDescent="0.35">
      <c r="A14914">
        <v>3300022659</v>
      </c>
      <c r="B14914" t="s">
        <v>168</v>
      </c>
      <c r="C14914" t="s">
        <v>168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30000</v>
      </c>
      <c r="O14914">
        <v>30000</v>
      </c>
      <c r="P14914" t="s">
        <v>5</v>
      </c>
      <c r="Q14914" t="s">
        <v>14</v>
      </c>
      <c r="R14914" t="s">
        <v>169</v>
      </c>
      <c r="S14914" t="s">
        <v>170</v>
      </c>
      <c r="T14914">
        <v>19354.83870967742</v>
      </c>
      <c r="U14914">
        <v>185000</v>
      </c>
      <c r="V14914">
        <v>165645.16129032258</v>
      </c>
      <c r="W14914">
        <v>8.5583333333333336</v>
      </c>
      <c r="X14914" t="s">
        <v>260</v>
      </c>
    </row>
    <row r="14915" spans="1:24" x14ac:dyDescent="0.35">
      <c r="A14915">
        <v>3301048099</v>
      </c>
      <c r="B14915" t="s">
        <v>168</v>
      </c>
      <c r="C14915" t="s">
        <v>168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150000</v>
      </c>
      <c r="O14915">
        <v>150000</v>
      </c>
      <c r="P14915" t="s">
        <v>5</v>
      </c>
      <c r="Q14915" t="s">
        <v>14</v>
      </c>
      <c r="R14915" t="s">
        <v>169</v>
      </c>
      <c r="S14915" t="s">
        <v>170</v>
      </c>
      <c r="T14915">
        <v>96774.193548387106</v>
      </c>
      <c r="U14915">
        <v>209000</v>
      </c>
      <c r="V14915">
        <v>112225.80645161289</v>
      </c>
      <c r="W14915">
        <v>1.1596666666666664</v>
      </c>
      <c r="X14915" t="s">
        <v>211</v>
      </c>
    </row>
    <row r="14916" spans="1:24" x14ac:dyDescent="0.35">
      <c r="A14916">
        <v>3301004903</v>
      </c>
      <c r="B14916" t="s">
        <v>168</v>
      </c>
      <c r="C14916" t="s">
        <v>168</v>
      </c>
      <c r="D14916">
        <v>0</v>
      </c>
      <c r="E14916">
        <v>0</v>
      </c>
      <c r="F14916">
        <v>92</v>
      </c>
      <c r="G14916">
        <v>4926210</v>
      </c>
      <c r="H14916">
        <v>182</v>
      </c>
      <c r="I14916">
        <v>9680000</v>
      </c>
      <c r="J14916">
        <v>0</v>
      </c>
      <c r="K14916">
        <v>0</v>
      </c>
      <c r="L14916">
        <v>101</v>
      </c>
      <c r="M14916">
        <v>7298800</v>
      </c>
      <c r="N14916">
        <v>180000</v>
      </c>
      <c r="O14916">
        <v>22085010</v>
      </c>
      <c r="P14916" t="s">
        <v>5</v>
      </c>
      <c r="Q14916" t="s">
        <v>15</v>
      </c>
      <c r="R14916" t="s">
        <v>169</v>
      </c>
      <c r="S14916" t="s">
        <v>170</v>
      </c>
      <c r="T14916">
        <v>14248393.548387095</v>
      </c>
      <c r="U14916">
        <v>11242038</v>
      </c>
      <c r="V14916">
        <v>-3006355.5483870953</v>
      </c>
      <c r="W14916">
        <v>-0.21099610550323489</v>
      </c>
      <c r="X14916" t="s">
        <v>369</v>
      </c>
    </row>
    <row r="14917" spans="1:24" x14ac:dyDescent="0.35">
      <c r="A14917">
        <v>3300017229</v>
      </c>
      <c r="B14917" t="s">
        <v>168</v>
      </c>
      <c r="C14917" t="s">
        <v>168</v>
      </c>
      <c r="D14917">
        <v>0</v>
      </c>
      <c r="E14917">
        <v>0</v>
      </c>
      <c r="F14917">
        <v>206</v>
      </c>
      <c r="G14917">
        <v>8186870</v>
      </c>
      <c r="H14917">
        <v>3</v>
      </c>
      <c r="I14917">
        <v>170000</v>
      </c>
      <c r="J14917">
        <v>0</v>
      </c>
      <c r="K14917">
        <v>0</v>
      </c>
      <c r="L14917">
        <v>1</v>
      </c>
      <c r="M14917">
        <v>102400</v>
      </c>
      <c r="N14917">
        <v>1796100</v>
      </c>
      <c r="O14917">
        <v>10255370</v>
      </c>
      <c r="P14917" t="s">
        <v>5</v>
      </c>
      <c r="Q14917" t="s">
        <v>7</v>
      </c>
      <c r="R14917" t="s">
        <v>169</v>
      </c>
      <c r="S14917" t="s">
        <v>170</v>
      </c>
      <c r="T14917">
        <v>6616367.7419354841</v>
      </c>
      <c r="U14917">
        <v>7370495</v>
      </c>
      <c r="V14917">
        <v>754127.25806451589</v>
      </c>
      <c r="W14917">
        <v>0.11397904219935495</v>
      </c>
      <c r="X14917" t="s">
        <v>351</v>
      </c>
    </row>
    <row r="14918" spans="1:24" x14ac:dyDescent="0.35">
      <c r="A14918">
        <v>3301065613</v>
      </c>
      <c r="B14918" t="s">
        <v>168</v>
      </c>
      <c r="C14918" t="s">
        <v>168</v>
      </c>
      <c r="D14918">
        <v>0</v>
      </c>
      <c r="E14918">
        <v>0</v>
      </c>
      <c r="F14918">
        <v>61</v>
      </c>
      <c r="G14918">
        <v>1721408</v>
      </c>
      <c r="H14918">
        <v>0</v>
      </c>
      <c r="I14918">
        <v>0</v>
      </c>
      <c r="J14918">
        <v>0</v>
      </c>
      <c r="K14918">
        <v>0</v>
      </c>
      <c r="L14918">
        <v>4</v>
      </c>
      <c r="M14918">
        <v>89600</v>
      </c>
      <c r="N14918">
        <v>164000</v>
      </c>
      <c r="O14918">
        <v>1975008</v>
      </c>
      <c r="P14918" t="s">
        <v>5</v>
      </c>
      <c r="Q14918" t="s">
        <v>11</v>
      </c>
      <c r="R14918" t="s">
        <v>169</v>
      </c>
      <c r="S14918" t="s">
        <v>170</v>
      </c>
      <c r="T14918">
        <v>1274198.7096774194</v>
      </c>
      <c r="U14918">
        <v>2180330</v>
      </c>
      <c r="V14918">
        <v>906131.29032258061</v>
      </c>
      <c r="W14918">
        <v>0.71113813209870536</v>
      </c>
      <c r="X14918" t="s">
        <v>308</v>
      </c>
    </row>
    <row r="14919" spans="1:24" x14ac:dyDescent="0.35">
      <c r="A14919">
        <v>3301030601</v>
      </c>
      <c r="B14919" t="s">
        <v>168</v>
      </c>
      <c r="C14919" t="s">
        <v>168</v>
      </c>
      <c r="D14919">
        <v>0</v>
      </c>
      <c r="E14919">
        <v>0</v>
      </c>
      <c r="F14919">
        <v>345</v>
      </c>
      <c r="G14919">
        <v>15058033</v>
      </c>
      <c r="H14919">
        <v>222</v>
      </c>
      <c r="I14919">
        <v>9395000</v>
      </c>
      <c r="J14919">
        <v>0</v>
      </c>
      <c r="K14919">
        <v>0</v>
      </c>
      <c r="L14919">
        <v>58</v>
      </c>
      <c r="M14919">
        <v>3632750</v>
      </c>
      <c r="N14919">
        <v>150000</v>
      </c>
      <c r="O14919">
        <v>28235783</v>
      </c>
      <c r="P14919" t="s">
        <v>5</v>
      </c>
      <c r="Q14919" t="s">
        <v>15</v>
      </c>
      <c r="R14919" t="s">
        <v>169</v>
      </c>
      <c r="S14919" t="s">
        <v>170</v>
      </c>
      <c r="T14919">
        <v>18216634.193548389</v>
      </c>
      <c r="U14919">
        <v>18228633</v>
      </c>
      <c r="V14919">
        <v>11998.806451611221</v>
      </c>
      <c r="W14919">
        <v>6.5867307451683565E-4</v>
      </c>
      <c r="X14919" t="s">
        <v>329</v>
      </c>
    </row>
    <row r="14920" spans="1:24" x14ac:dyDescent="0.35">
      <c r="A14920">
        <v>3301031168</v>
      </c>
      <c r="B14920" t="s">
        <v>168</v>
      </c>
      <c r="C14920" t="s">
        <v>168</v>
      </c>
      <c r="D14920">
        <v>0</v>
      </c>
      <c r="E14920">
        <v>0</v>
      </c>
      <c r="F14920">
        <v>4</v>
      </c>
      <c r="G14920">
        <v>262996</v>
      </c>
      <c r="H14920">
        <v>1</v>
      </c>
      <c r="I14920">
        <v>5000</v>
      </c>
      <c r="J14920">
        <v>0</v>
      </c>
      <c r="K14920">
        <v>0</v>
      </c>
      <c r="L14920">
        <v>2</v>
      </c>
      <c r="M14920">
        <v>44800</v>
      </c>
      <c r="N14920">
        <v>75000</v>
      </c>
      <c r="O14920">
        <v>387796</v>
      </c>
      <c r="P14920" t="s">
        <v>5</v>
      </c>
      <c r="Q14920" t="s">
        <v>14</v>
      </c>
      <c r="R14920" t="s">
        <v>169</v>
      </c>
      <c r="S14920" t="s">
        <v>170</v>
      </c>
      <c r="T14920">
        <v>250190.96774193548</v>
      </c>
      <c r="U14920">
        <v>179998</v>
      </c>
      <c r="V14920">
        <v>-70192.967741935485</v>
      </c>
      <c r="W14920">
        <v>-0.28055756119196695</v>
      </c>
      <c r="X14920" t="s">
        <v>237</v>
      </c>
    </row>
    <row r="14921" spans="1:24" x14ac:dyDescent="0.35">
      <c r="A14921">
        <v>3301074037</v>
      </c>
      <c r="B14921" t="s">
        <v>168</v>
      </c>
      <c r="C14921" t="s">
        <v>168</v>
      </c>
      <c r="D14921">
        <v>0</v>
      </c>
      <c r="E14921">
        <v>0</v>
      </c>
      <c r="F14921">
        <v>0</v>
      </c>
      <c r="G14921">
        <v>0</v>
      </c>
      <c r="H14921">
        <v>1</v>
      </c>
      <c r="I14921">
        <v>2000</v>
      </c>
      <c r="J14921">
        <v>0</v>
      </c>
      <c r="K14921">
        <v>0</v>
      </c>
      <c r="L14921">
        <v>0</v>
      </c>
      <c r="M14921">
        <v>0</v>
      </c>
      <c r="N14921">
        <v>330000</v>
      </c>
      <c r="O14921">
        <v>332000</v>
      </c>
      <c r="P14921" t="s">
        <v>5</v>
      </c>
      <c r="Q14921" t="s">
        <v>12</v>
      </c>
      <c r="R14921" t="s">
        <v>169</v>
      </c>
      <c r="S14921" t="s">
        <v>170</v>
      </c>
      <c r="T14921">
        <v>214193.54838709679</v>
      </c>
      <c r="U14921">
        <v>432000</v>
      </c>
      <c r="V14921">
        <v>217806.45161290321</v>
      </c>
      <c r="W14921">
        <v>1.0168674698795179</v>
      </c>
      <c r="X14921" t="s">
        <v>406</v>
      </c>
    </row>
    <row r="14922" spans="1:24" x14ac:dyDescent="0.35">
      <c r="A14922">
        <v>3300001445</v>
      </c>
      <c r="B14922" t="s">
        <v>168</v>
      </c>
      <c r="C14922" t="s">
        <v>168</v>
      </c>
      <c r="D14922">
        <v>0</v>
      </c>
      <c r="E14922">
        <v>0</v>
      </c>
      <c r="F14922">
        <v>119</v>
      </c>
      <c r="G14922">
        <v>3121872</v>
      </c>
      <c r="H14922">
        <v>295</v>
      </c>
      <c r="I14922">
        <v>7755000</v>
      </c>
      <c r="J14922">
        <v>0</v>
      </c>
      <c r="K14922">
        <v>0</v>
      </c>
      <c r="L14922">
        <v>45</v>
      </c>
      <c r="M14922">
        <v>1458000</v>
      </c>
      <c r="N14922">
        <v>180000</v>
      </c>
      <c r="O14922">
        <v>12514872</v>
      </c>
      <c r="P14922" t="s">
        <v>5</v>
      </c>
      <c r="Q14922" t="s">
        <v>13</v>
      </c>
      <c r="R14922" t="s">
        <v>169</v>
      </c>
      <c r="S14922" t="s">
        <v>170</v>
      </c>
      <c r="T14922">
        <v>8074110.9677419355</v>
      </c>
      <c r="U14922">
        <v>8261899</v>
      </c>
      <c r="V14922">
        <v>187788.03225806449</v>
      </c>
      <c r="W14922">
        <v>2.3258044508964959E-2</v>
      </c>
      <c r="X14922" t="s">
        <v>242</v>
      </c>
    </row>
    <row r="14923" spans="1:24" x14ac:dyDescent="0.35">
      <c r="A14923">
        <v>3301072362</v>
      </c>
      <c r="B14923" t="s">
        <v>168</v>
      </c>
      <c r="C14923" t="s">
        <v>168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846500</v>
      </c>
      <c r="O14923">
        <v>846500</v>
      </c>
      <c r="P14923" t="s">
        <v>5</v>
      </c>
      <c r="Q14923" t="s">
        <v>8</v>
      </c>
      <c r="R14923" t="s">
        <v>169</v>
      </c>
      <c r="S14923" t="s">
        <v>170</v>
      </c>
      <c r="T14923">
        <v>546129.03225806449</v>
      </c>
      <c r="U14923">
        <v>0</v>
      </c>
      <c r="V14923">
        <v>-546129.03225806449</v>
      </c>
      <c r="W14923">
        <v>0</v>
      </c>
      <c r="X14923" t="s">
        <v>226</v>
      </c>
    </row>
    <row r="14924" spans="1:24" x14ac:dyDescent="0.35">
      <c r="A14924">
        <v>3300015344</v>
      </c>
      <c r="B14924" t="s">
        <v>168</v>
      </c>
      <c r="C14924" t="s">
        <v>168</v>
      </c>
      <c r="D14924">
        <v>0</v>
      </c>
      <c r="E14924">
        <v>0</v>
      </c>
      <c r="F14924">
        <v>15</v>
      </c>
      <c r="G14924">
        <v>581272</v>
      </c>
      <c r="H14924">
        <v>10</v>
      </c>
      <c r="I14924">
        <v>150000</v>
      </c>
      <c r="J14924">
        <v>0</v>
      </c>
      <c r="K14924">
        <v>0</v>
      </c>
      <c r="L14924">
        <v>23</v>
      </c>
      <c r="M14924">
        <v>2337487</v>
      </c>
      <c r="N14924">
        <v>1188000</v>
      </c>
      <c r="O14924">
        <v>4256759</v>
      </c>
      <c r="P14924" t="s">
        <v>5</v>
      </c>
      <c r="Q14924" t="s">
        <v>8</v>
      </c>
      <c r="R14924" t="s">
        <v>169</v>
      </c>
      <c r="S14924" t="s">
        <v>170</v>
      </c>
      <c r="T14924">
        <v>2746296.1290322579</v>
      </c>
      <c r="U14924">
        <v>3895460</v>
      </c>
      <c r="V14924">
        <v>1149163.8709677421</v>
      </c>
      <c r="W14924">
        <v>0.41844135409122307</v>
      </c>
      <c r="X14924" t="s">
        <v>240</v>
      </c>
    </row>
    <row r="14925" spans="1:24" x14ac:dyDescent="0.35">
      <c r="A14925">
        <v>3301058824</v>
      </c>
      <c r="B14925" t="s">
        <v>168</v>
      </c>
      <c r="C14925" t="s">
        <v>168</v>
      </c>
      <c r="D14925">
        <v>0</v>
      </c>
      <c r="E14925">
        <v>0</v>
      </c>
      <c r="F14925">
        <v>5</v>
      </c>
      <c r="G14925">
        <v>91492</v>
      </c>
      <c r="H14925">
        <v>2</v>
      </c>
      <c r="I14925">
        <v>75000</v>
      </c>
      <c r="J14925">
        <v>0</v>
      </c>
      <c r="K14925">
        <v>0</v>
      </c>
      <c r="L14925">
        <v>4</v>
      </c>
      <c r="M14925">
        <v>229600</v>
      </c>
      <c r="N14925">
        <v>150000</v>
      </c>
      <c r="O14925">
        <v>546092</v>
      </c>
      <c r="P14925" t="s">
        <v>5</v>
      </c>
      <c r="Q14925" t="s">
        <v>14</v>
      </c>
      <c r="R14925" t="s">
        <v>169</v>
      </c>
      <c r="S14925" t="s">
        <v>170</v>
      </c>
      <c r="T14925">
        <v>352317.41935483873</v>
      </c>
      <c r="U14925">
        <v>698691</v>
      </c>
      <c r="V14925">
        <v>346373.58064516127</v>
      </c>
      <c r="W14925">
        <v>0.98312930788218833</v>
      </c>
      <c r="X14925" t="s">
        <v>231</v>
      </c>
    </row>
    <row r="14926" spans="1:24" x14ac:dyDescent="0.35">
      <c r="A14926">
        <v>6001116947</v>
      </c>
      <c r="B14926" t="s">
        <v>168</v>
      </c>
      <c r="C14926" t="s">
        <v>168</v>
      </c>
      <c r="D14926">
        <v>0</v>
      </c>
      <c r="E14926">
        <v>0</v>
      </c>
      <c r="F14926">
        <v>56</v>
      </c>
      <c r="G14926">
        <v>3950156</v>
      </c>
      <c r="H14926">
        <v>4</v>
      </c>
      <c r="I14926">
        <v>35000</v>
      </c>
      <c r="J14926">
        <v>0</v>
      </c>
      <c r="K14926">
        <v>0</v>
      </c>
      <c r="L14926">
        <v>0</v>
      </c>
      <c r="M14926">
        <v>0</v>
      </c>
      <c r="N14926">
        <v>745700</v>
      </c>
      <c r="O14926">
        <v>4730856</v>
      </c>
      <c r="P14926" t="s">
        <v>5</v>
      </c>
      <c r="Q14926" t="s">
        <v>7</v>
      </c>
      <c r="R14926" t="s">
        <v>169</v>
      </c>
      <c r="S14926" t="s">
        <v>170</v>
      </c>
      <c r="T14926">
        <v>3052165.1612903224</v>
      </c>
      <c r="U14926">
        <v>2046661</v>
      </c>
      <c r="V14926">
        <v>-1005504.1612903224</v>
      </c>
      <c r="W14926">
        <v>-0.3294396299528034</v>
      </c>
      <c r="X14926" t="s">
        <v>201</v>
      </c>
    </row>
    <row r="14927" spans="1:24" x14ac:dyDescent="0.35">
      <c r="A14927">
        <v>3300002492</v>
      </c>
      <c r="B14927" t="s">
        <v>168</v>
      </c>
      <c r="C14927" t="s">
        <v>168</v>
      </c>
      <c r="D14927">
        <v>0</v>
      </c>
      <c r="E14927">
        <v>0</v>
      </c>
      <c r="F14927">
        <v>200</v>
      </c>
      <c r="G14927">
        <v>6082289</v>
      </c>
      <c r="H14927">
        <v>174</v>
      </c>
      <c r="I14927">
        <v>6347000</v>
      </c>
      <c r="J14927">
        <v>0</v>
      </c>
      <c r="K14927">
        <v>0</v>
      </c>
      <c r="L14927">
        <v>0</v>
      </c>
      <c r="M14927">
        <v>0</v>
      </c>
      <c r="N14927">
        <v>21000</v>
      </c>
      <c r="O14927">
        <v>12450289</v>
      </c>
      <c r="P14927" t="s">
        <v>5</v>
      </c>
      <c r="Q14927" t="s">
        <v>13</v>
      </c>
      <c r="R14927" t="s">
        <v>169</v>
      </c>
      <c r="S14927" t="s">
        <v>170</v>
      </c>
      <c r="T14927">
        <v>8032444.5161290327</v>
      </c>
      <c r="U14927">
        <v>6822213</v>
      </c>
      <c r="V14927">
        <v>-1210231.5161290327</v>
      </c>
      <c r="W14927">
        <v>-0.15066789614281251</v>
      </c>
      <c r="X14927" t="s">
        <v>325</v>
      </c>
    </row>
    <row r="14928" spans="1:24" x14ac:dyDescent="0.35">
      <c r="A14928">
        <v>6001139948</v>
      </c>
      <c r="B14928" t="s">
        <v>168</v>
      </c>
      <c r="C14928" t="s">
        <v>168</v>
      </c>
      <c r="D14928">
        <v>0</v>
      </c>
      <c r="E14928">
        <v>0</v>
      </c>
      <c r="F14928">
        <v>211</v>
      </c>
      <c r="G14928">
        <v>5357175</v>
      </c>
      <c r="H14928">
        <v>82</v>
      </c>
      <c r="I14928">
        <v>2430000</v>
      </c>
      <c r="J14928">
        <v>0</v>
      </c>
      <c r="K14928">
        <v>0</v>
      </c>
      <c r="L14928">
        <v>55</v>
      </c>
      <c r="M14928">
        <v>1812000</v>
      </c>
      <c r="N14928">
        <v>90000</v>
      </c>
      <c r="O14928">
        <v>9689175</v>
      </c>
      <c r="P14928" t="s">
        <v>5</v>
      </c>
      <c r="Q14928" t="s">
        <v>14</v>
      </c>
      <c r="R14928" t="s">
        <v>207</v>
      </c>
      <c r="S14928" t="s">
        <v>170</v>
      </c>
      <c r="T14928">
        <v>6251080.6451612907</v>
      </c>
      <c r="U14928">
        <v>6379237</v>
      </c>
      <c r="V14928">
        <v>128156.35483870935</v>
      </c>
      <c r="W14928">
        <v>2.0501472003550347E-2</v>
      </c>
      <c r="X14928" t="s">
        <v>409</v>
      </c>
    </row>
    <row r="14929" spans="1:24" x14ac:dyDescent="0.35">
      <c r="A14929">
        <v>3301070251</v>
      </c>
      <c r="B14929" t="s">
        <v>168</v>
      </c>
      <c r="C14929" t="s">
        <v>168</v>
      </c>
      <c r="D14929">
        <v>0</v>
      </c>
      <c r="E14929">
        <v>0</v>
      </c>
      <c r="F14929">
        <v>24</v>
      </c>
      <c r="G14929">
        <v>1384530</v>
      </c>
      <c r="H14929">
        <v>25</v>
      </c>
      <c r="I14929">
        <v>775000</v>
      </c>
      <c r="J14929">
        <v>0</v>
      </c>
      <c r="K14929">
        <v>0</v>
      </c>
      <c r="L14929">
        <v>16</v>
      </c>
      <c r="M14929">
        <v>1269600</v>
      </c>
      <c r="N14929">
        <v>120000</v>
      </c>
      <c r="O14929">
        <v>3549130</v>
      </c>
      <c r="P14929" t="s">
        <v>5</v>
      </c>
      <c r="Q14929" t="s">
        <v>14</v>
      </c>
      <c r="R14929" t="s">
        <v>169</v>
      </c>
      <c r="S14929" t="s">
        <v>170</v>
      </c>
      <c r="T14929">
        <v>2289761.2903225804</v>
      </c>
      <c r="U14929">
        <v>1795486</v>
      </c>
      <c r="V14929">
        <v>-494275.29032258037</v>
      </c>
      <c r="W14929">
        <v>-0.21586323972353783</v>
      </c>
      <c r="X14929" t="s">
        <v>366</v>
      </c>
    </row>
    <row r="14930" spans="1:24" x14ac:dyDescent="0.35">
      <c r="A14930">
        <v>3301072504</v>
      </c>
      <c r="B14930" t="s">
        <v>168</v>
      </c>
      <c r="C14930" t="s">
        <v>168</v>
      </c>
      <c r="D14930">
        <v>0</v>
      </c>
      <c r="E14930">
        <v>0</v>
      </c>
      <c r="F14930">
        <v>41</v>
      </c>
      <c r="G14930">
        <v>1510693</v>
      </c>
      <c r="H14930">
        <v>31</v>
      </c>
      <c r="I14930">
        <v>1435000</v>
      </c>
      <c r="J14930">
        <v>0</v>
      </c>
      <c r="K14930">
        <v>0</v>
      </c>
      <c r="L14930">
        <v>0</v>
      </c>
      <c r="M14930">
        <v>0</v>
      </c>
      <c r="N14930">
        <v>352500</v>
      </c>
      <c r="O14930">
        <v>3298193</v>
      </c>
      <c r="P14930" t="s">
        <v>5</v>
      </c>
      <c r="Q14930" t="s">
        <v>17</v>
      </c>
      <c r="R14930" t="s">
        <v>169</v>
      </c>
      <c r="S14930" t="s">
        <v>170</v>
      </c>
      <c r="T14930">
        <v>2127866.4516129033</v>
      </c>
      <c r="U14930">
        <v>3368344</v>
      </c>
      <c r="V14930">
        <v>1240477.5483870967</v>
      </c>
      <c r="W14930">
        <v>0.58296776446981724</v>
      </c>
      <c r="X14930" t="s">
        <v>202</v>
      </c>
    </row>
    <row r="14931" spans="1:24" x14ac:dyDescent="0.35">
      <c r="A14931">
        <v>6001305458</v>
      </c>
      <c r="B14931" t="s">
        <v>168</v>
      </c>
      <c r="C14931" t="s">
        <v>168</v>
      </c>
      <c r="D14931">
        <v>0</v>
      </c>
      <c r="E14931">
        <v>0</v>
      </c>
      <c r="F14931">
        <v>57</v>
      </c>
      <c r="G14931">
        <v>3235399</v>
      </c>
      <c r="H14931">
        <v>144</v>
      </c>
      <c r="I14931">
        <v>7161000</v>
      </c>
      <c r="J14931">
        <v>0</v>
      </c>
      <c r="K14931">
        <v>0</v>
      </c>
      <c r="L14931">
        <v>17</v>
      </c>
      <c r="M14931">
        <v>870800</v>
      </c>
      <c r="N14931">
        <v>352500</v>
      </c>
      <c r="O14931">
        <v>11619699</v>
      </c>
      <c r="P14931" t="s">
        <v>5</v>
      </c>
      <c r="Q14931" t="s">
        <v>17</v>
      </c>
      <c r="R14931" t="s">
        <v>169</v>
      </c>
      <c r="S14931" t="s">
        <v>170</v>
      </c>
      <c r="T14931">
        <v>7496580</v>
      </c>
      <c r="U14931">
        <v>9162750</v>
      </c>
      <c r="V14931">
        <v>1666170</v>
      </c>
      <c r="W14931">
        <v>0.22225734935130426</v>
      </c>
      <c r="X14931" t="s">
        <v>253</v>
      </c>
    </row>
    <row r="14932" spans="1:24" x14ac:dyDescent="0.35">
      <c r="A14932">
        <v>3300009442</v>
      </c>
      <c r="B14932" t="s">
        <v>168</v>
      </c>
      <c r="C14932" t="s">
        <v>168</v>
      </c>
      <c r="D14932">
        <v>0</v>
      </c>
      <c r="E14932">
        <v>0</v>
      </c>
      <c r="F14932">
        <v>27</v>
      </c>
      <c r="G14932">
        <v>1164283</v>
      </c>
      <c r="H14932">
        <v>13</v>
      </c>
      <c r="I14932">
        <v>365000</v>
      </c>
      <c r="J14932">
        <v>0</v>
      </c>
      <c r="K14932">
        <v>0</v>
      </c>
      <c r="L14932">
        <v>1</v>
      </c>
      <c r="M14932">
        <v>52400</v>
      </c>
      <c r="N14932">
        <v>843500</v>
      </c>
      <c r="O14932">
        <v>2425183</v>
      </c>
      <c r="P14932" t="s">
        <v>5</v>
      </c>
      <c r="Q14932" t="s">
        <v>12</v>
      </c>
      <c r="R14932" t="s">
        <v>169</v>
      </c>
      <c r="S14932" t="s">
        <v>170</v>
      </c>
      <c r="T14932">
        <v>1564634.1935483869</v>
      </c>
      <c r="U14932">
        <v>1262334</v>
      </c>
      <c r="V14932">
        <v>-302300.19354838692</v>
      </c>
      <c r="W14932">
        <v>-0.19320822387423953</v>
      </c>
      <c r="X14932" t="s">
        <v>383</v>
      </c>
    </row>
    <row r="14933" spans="1:24" x14ac:dyDescent="0.35">
      <c r="A14933">
        <v>3301070629</v>
      </c>
      <c r="B14933" t="s">
        <v>168</v>
      </c>
      <c r="C14933" t="s">
        <v>168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30000</v>
      </c>
      <c r="O14933">
        <v>30000</v>
      </c>
      <c r="P14933" t="s">
        <v>5</v>
      </c>
      <c r="Q14933" t="s">
        <v>14</v>
      </c>
      <c r="R14933" t="s">
        <v>169</v>
      </c>
      <c r="S14933" t="s">
        <v>170</v>
      </c>
      <c r="T14933">
        <v>19354.83870967742</v>
      </c>
      <c r="U14933">
        <v>30000</v>
      </c>
      <c r="V14933">
        <v>10645.16129032258</v>
      </c>
      <c r="W14933">
        <v>0.54999999999999982</v>
      </c>
      <c r="X14933" t="s">
        <v>314</v>
      </c>
    </row>
    <row r="14934" spans="1:24" x14ac:dyDescent="0.35">
      <c r="A14934">
        <v>3301003426</v>
      </c>
      <c r="B14934" t="s">
        <v>168</v>
      </c>
      <c r="C14934" t="s">
        <v>168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105</v>
      </c>
      <c r="K14934">
        <v>2892395</v>
      </c>
      <c r="L14934">
        <v>0</v>
      </c>
      <c r="M14934">
        <v>0</v>
      </c>
      <c r="N14934">
        <v>150000</v>
      </c>
      <c r="O14934">
        <v>3042395</v>
      </c>
      <c r="P14934" t="s">
        <v>5</v>
      </c>
      <c r="Q14934" t="s">
        <v>10</v>
      </c>
      <c r="R14934" t="s">
        <v>169</v>
      </c>
      <c r="S14934" t="s">
        <v>170</v>
      </c>
      <c r="T14934">
        <v>1962835.4838709678</v>
      </c>
      <c r="U14934">
        <v>1529900</v>
      </c>
      <c r="V14934">
        <v>-432935.48387096776</v>
      </c>
      <c r="W14934">
        <v>-0.22056636301334964</v>
      </c>
      <c r="X14934" t="s">
        <v>223</v>
      </c>
    </row>
    <row r="14935" spans="1:24" x14ac:dyDescent="0.35">
      <c r="A14935">
        <v>3300010778</v>
      </c>
      <c r="B14935" t="s">
        <v>168</v>
      </c>
      <c r="C14935" t="s">
        <v>168</v>
      </c>
      <c r="D14935">
        <v>0</v>
      </c>
      <c r="E14935">
        <v>0</v>
      </c>
      <c r="F14935">
        <v>16</v>
      </c>
      <c r="G14935">
        <v>589941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330000</v>
      </c>
      <c r="O14935">
        <v>919941</v>
      </c>
      <c r="P14935" t="s">
        <v>5</v>
      </c>
      <c r="Q14935" t="s">
        <v>12</v>
      </c>
      <c r="R14935" t="s">
        <v>169</v>
      </c>
      <c r="S14935" t="s">
        <v>170</v>
      </c>
      <c r="T14935">
        <v>593510.32258064509</v>
      </c>
      <c r="U14935">
        <v>1306457</v>
      </c>
      <c r="V14935">
        <v>712946.67741935491</v>
      </c>
      <c r="W14935">
        <v>1.2012371989073216</v>
      </c>
      <c r="X14935" t="s">
        <v>390</v>
      </c>
    </row>
    <row r="14936" spans="1:24" x14ac:dyDescent="0.35">
      <c r="A14936">
        <v>3301052289</v>
      </c>
      <c r="B14936" t="s">
        <v>168</v>
      </c>
      <c r="C14936" t="s">
        <v>168</v>
      </c>
      <c r="D14936">
        <v>0</v>
      </c>
      <c r="E14936">
        <v>0</v>
      </c>
      <c r="F14936">
        <v>41</v>
      </c>
      <c r="G14936">
        <v>1539424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452000</v>
      </c>
      <c r="O14936">
        <v>1991424</v>
      </c>
      <c r="P14936" t="s">
        <v>5</v>
      </c>
      <c r="Q14936" t="s">
        <v>12</v>
      </c>
      <c r="R14936" t="s">
        <v>169</v>
      </c>
      <c r="S14936" t="s">
        <v>170</v>
      </c>
      <c r="T14936">
        <v>1284789.6774193549</v>
      </c>
      <c r="U14936">
        <v>1133685</v>
      </c>
      <c r="V14936">
        <v>-151104.67741935491</v>
      </c>
      <c r="W14936">
        <v>-0.11761043856054765</v>
      </c>
      <c r="X14936" t="s">
        <v>411</v>
      </c>
    </row>
    <row r="14937" spans="1:24" x14ac:dyDescent="0.35">
      <c r="A14937">
        <v>6001119034</v>
      </c>
      <c r="B14937" t="s">
        <v>168</v>
      </c>
      <c r="C14937" t="s">
        <v>168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4765000</v>
      </c>
      <c r="O14937">
        <v>4765000</v>
      </c>
      <c r="P14937" t="s">
        <v>5</v>
      </c>
      <c r="Q14937" t="s">
        <v>16</v>
      </c>
      <c r="R14937" t="s">
        <v>169</v>
      </c>
      <c r="S14937" t="s">
        <v>170</v>
      </c>
      <c r="T14937">
        <v>3074193.5483870972</v>
      </c>
      <c r="U14937">
        <v>280000</v>
      </c>
      <c r="V14937">
        <v>-2794193.5483870972</v>
      </c>
      <c r="W14937">
        <v>-0.90891920251836311</v>
      </c>
      <c r="X14937" t="s">
        <v>357</v>
      </c>
    </row>
    <row r="14938" spans="1:24" x14ac:dyDescent="0.35">
      <c r="A14938">
        <v>3301032309</v>
      </c>
      <c r="B14938" t="s">
        <v>168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 t="s">
        <v>5</v>
      </c>
      <c r="Q14938" t="s">
        <v>8</v>
      </c>
      <c r="R14938" t="s">
        <v>207</v>
      </c>
      <c r="S14938" t="s">
        <v>170</v>
      </c>
      <c r="T14938">
        <v>0</v>
      </c>
      <c r="U14938">
        <v>0</v>
      </c>
      <c r="V14938">
        <v>0</v>
      </c>
      <c r="W14938">
        <v>0</v>
      </c>
      <c r="X14938" t="s">
        <v>187</v>
      </c>
    </row>
    <row r="14939" spans="1:24" x14ac:dyDescent="0.35">
      <c r="A14939">
        <v>3301070850</v>
      </c>
      <c r="B14939" t="s">
        <v>168</v>
      </c>
      <c r="C14939" t="s">
        <v>168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4206400</v>
      </c>
      <c r="O14939">
        <v>4206400</v>
      </c>
      <c r="P14939" t="s">
        <v>5</v>
      </c>
      <c r="Q14939" t="s">
        <v>6</v>
      </c>
      <c r="R14939" t="s">
        <v>181</v>
      </c>
      <c r="S14939" t="s">
        <v>170</v>
      </c>
      <c r="T14939">
        <v>2713806.4516129028</v>
      </c>
      <c r="U14939">
        <v>357000</v>
      </c>
      <c r="V14939">
        <v>-2356806.4516129028</v>
      </c>
      <c r="W14939">
        <v>-0.86845045644731833</v>
      </c>
      <c r="X14939" t="s">
        <v>371</v>
      </c>
    </row>
    <row r="14940" spans="1:24" x14ac:dyDescent="0.35">
      <c r="A14940">
        <v>3300024463</v>
      </c>
      <c r="B14940" t="s">
        <v>168</v>
      </c>
      <c r="C14940" t="s">
        <v>168</v>
      </c>
      <c r="D14940">
        <v>0</v>
      </c>
      <c r="E14940">
        <v>0</v>
      </c>
      <c r="F14940">
        <v>19</v>
      </c>
      <c r="G14940">
        <v>309477</v>
      </c>
      <c r="H14940">
        <v>7</v>
      </c>
      <c r="I14940">
        <v>280000</v>
      </c>
      <c r="J14940">
        <v>0</v>
      </c>
      <c r="K14940">
        <v>0</v>
      </c>
      <c r="L14940">
        <v>3</v>
      </c>
      <c r="M14940">
        <v>67200</v>
      </c>
      <c r="N14940">
        <v>165000</v>
      </c>
      <c r="O14940">
        <v>821677</v>
      </c>
      <c r="P14940" t="s">
        <v>5</v>
      </c>
      <c r="Q14940" t="s">
        <v>14</v>
      </c>
      <c r="R14940" t="s">
        <v>169</v>
      </c>
      <c r="S14940" t="s">
        <v>170</v>
      </c>
      <c r="T14940">
        <v>530114.19354838715</v>
      </c>
      <c r="U14940">
        <v>617993</v>
      </c>
      <c r="V14940">
        <v>87878.806451612851</v>
      </c>
      <c r="W14940">
        <v>0.16577335132905002</v>
      </c>
      <c r="X14940" t="s">
        <v>409</v>
      </c>
    </row>
    <row r="14941" spans="1:24" x14ac:dyDescent="0.35">
      <c r="A14941">
        <v>3301068208</v>
      </c>
      <c r="B14941" t="s">
        <v>168</v>
      </c>
      <c r="C14941" t="s">
        <v>168</v>
      </c>
      <c r="D14941">
        <v>0</v>
      </c>
      <c r="E14941">
        <v>0</v>
      </c>
      <c r="F14941">
        <v>507</v>
      </c>
      <c r="G14941">
        <v>22164131</v>
      </c>
      <c r="H14941">
        <v>1</v>
      </c>
      <c r="I14941">
        <v>15000</v>
      </c>
      <c r="J14941">
        <v>0</v>
      </c>
      <c r="K14941">
        <v>0</v>
      </c>
      <c r="L14941">
        <v>0</v>
      </c>
      <c r="M14941">
        <v>0</v>
      </c>
      <c r="N14941">
        <v>312000</v>
      </c>
      <c r="O14941">
        <v>22491131</v>
      </c>
      <c r="P14941" t="s">
        <v>5</v>
      </c>
      <c r="Q14941" t="s">
        <v>17</v>
      </c>
      <c r="R14941" t="s">
        <v>169</v>
      </c>
      <c r="S14941" t="s">
        <v>170</v>
      </c>
      <c r="T14941">
        <v>14510407.096774194</v>
      </c>
      <c r="U14941">
        <v>14592792</v>
      </c>
      <c r="V14941">
        <v>82384.90322580561</v>
      </c>
      <c r="W14941">
        <v>5.6776424449263008E-3</v>
      </c>
      <c r="X14941" t="s">
        <v>293</v>
      </c>
    </row>
    <row r="14942" spans="1:24" x14ac:dyDescent="0.35">
      <c r="A14942">
        <v>3300010162</v>
      </c>
      <c r="B14942" t="s">
        <v>168</v>
      </c>
      <c r="C14942" t="s">
        <v>168</v>
      </c>
      <c r="D14942">
        <v>0</v>
      </c>
      <c r="E14942">
        <v>0</v>
      </c>
      <c r="F14942">
        <v>44</v>
      </c>
      <c r="G14942">
        <v>1939140</v>
      </c>
      <c r="H14942">
        <v>9</v>
      </c>
      <c r="I14942">
        <v>230000</v>
      </c>
      <c r="J14942">
        <v>0</v>
      </c>
      <c r="K14942">
        <v>0</v>
      </c>
      <c r="L14942">
        <v>0</v>
      </c>
      <c r="M14942">
        <v>0</v>
      </c>
      <c r="N14942">
        <v>330000</v>
      </c>
      <c r="O14942">
        <v>2499140</v>
      </c>
      <c r="P14942" t="s">
        <v>5</v>
      </c>
      <c r="Q14942" t="s">
        <v>12</v>
      </c>
      <c r="R14942" t="s">
        <v>169</v>
      </c>
      <c r="S14942" t="s">
        <v>170</v>
      </c>
      <c r="T14942">
        <v>1612348.3870967743</v>
      </c>
      <c r="U14942">
        <v>1427932</v>
      </c>
      <c r="V14942">
        <v>-184416.3870967743</v>
      </c>
      <c r="W14942">
        <v>-0.11437750586201656</v>
      </c>
      <c r="X14942" t="s">
        <v>271</v>
      </c>
    </row>
    <row r="14943" spans="1:24" x14ac:dyDescent="0.35">
      <c r="A14943">
        <v>3300019818</v>
      </c>
      <c r="B14943" t="s">
        <v>168</v>
      </c>
      <c r="C14943" t="s">
        <v>168</v>
      </c>
      <c r="D14943">
        <v>0</v>
      </c>
      <c r="E14943">
        <v>0</v>
      </c>
      <c r="F14943">
        <v>20</v>
      </c>
      <c r="G14943">
        <v>652978</v>
      </c>
      <c r="H14943">
        <v>4</v>
      </c>
      <c r="I14943">
        <v>123000</v>
      </c>
      <c r="J14943">
        <v>0</v>
      </c>
      <c r="K14943">
        <v>0</v>
      </c>
      <c r="L14943">
        <v>6</v>
      </c>
      <c r="M14943">
        <v>240000</v>
      </c>
      <c r="N14943">
        <v>215000</v>
      </c>
      <c r="O14943">
        <v>1230978</v>
      </c>
      <c r="P14943" t="s">
        <v>5</v>
      </c>
      <c r="Q14943" t="s">
        <v>14</v>
      </c>
      <c r="R14943" t="s">
        <v>169</v>
      </c>
      <c r="S14943" t="s">
        <v>170</v>
      </c>
      <c r="T14943">
        <v>794179.3548387097</v>
      </c>
      <c r="U14943">
        <v>1652977</v>
      </c>
      <c r="V14943">
        <v>858797.6451612903</v>
      </c>
      <c r="W14943">
        <v>1.0813648578609851</v>
      </c>
      <c r="X14943" t="s">
        <v>208</v>
      </c>
    </row>
    <row r="14944" spans="1:24" x14ac:dyDescent="0.35">
      <c r="A14944">
        <v>3301003196</v>
      </c>
      <c r="B14944" t="s">
        <v>168</v>
      </c>
      <c r="C14944" t="s">
        <v>168</v>
      </c>
      <c r="D14944">
        <v>0</v>
      </c>
      <c r="E14944">
        <v>0</v>
      </c>
      <c r="F14944">
        <v>385</v>
      </c>
      <c r="G14944">
        <v>12602274</v>
      </c>
      <c r="H14944">
        <v>381</v>
      </c>
      <c r="I14944">
        <v>9249000</v>
      </c>
      <c r="J14944">
        <v>0</v>
      </c>
      <c r="K14944">
        <v>0</v>
      </c>
      <c r="L14944">
        <v>2</v>
      </c>
      <c r="M14944">
        <v>154800</v>
      </c>
      <c r="N14944">
        <v>539000</v>
      </c>
      <c r="O14944">
        <v>22545074</v>
      </c>
      <c r="P14944" t="s">
        <v>5</v>
      </c>
      <c r="Q14944" t="s">
        <v>9</v>
      </c>
      <c r="R14944" t="s">
        <v>169</v>
      </c>
      <c r="S14944" t="s">
        <v>170</v>
      </c>
      <c r="T14944">
        <v>14545209.032258065</v>
      </c>
      <c r="U14944">
        <v>12058871</v>
      </c>
      <c r="V14944">
        <v>-2486338.0322580654</v>
      </c>
      <c r="W14944">
        <v>-0.17093862499630741</v>
      </c>
      <c r="X14944" t="s">
        <v>359</v>
      </c>
    </row>
    <row r="14945" spans="1:24" x14ac:dyDescent="0.35">
      <c r="A14945">
        <v>3300009599</v>
      </c>
      <c r="B14945" t="s">
        <v>168</v>
      </c>
      <c r="C14945" t="s">
        <v>168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860000</v>
      </c>
      <c r="O14945">
        <v>860000</v>
      </c>
      <c r="P14945" t="s">
        <v>5</v>
      </c>
      <c r="Q14945" t="s">
        <v>12</v>
      </c>
      <c r="R14945" t="s">
        <v>169</v>
      </c>
      <c r="S14945" t="s">
        <v>170</v>
      </c>
      <c r="T14945">
        <v>554838.70967741928</v>
      </c>
      <c r="U14945">
        <v>377200</v>
      </c>
      <c r="V14945">
        <v>-177638.70967741928</v>
      </c>
      <c r="W14945">
        <v>-0.32016279069767428</v>
      </c>
      <c r="X14945" t="s">
        <v>304</v>
      </c>
    </row>
    <row r="14946" spans="1:24" x14ac:dyDescent="0.35">
      <c r="A14946">
        <v>3301076010</v>
      </c>
      <c r="B14946" t="s">
        <v>168</v>
      </c>
      <c r="C14946" t="s">
        <v>168</v>
      </c>
      <c r="D14946">
        <v>0</v>
      </c>
      <c r="E14946">
        <v>0</v>
      </c>
      <c r="F14946">
        <v>17</v>
      </c>
      <c r="G14946">
        <v>751983</v>
      </c>
      <c r="H14946">
        <v>10</v>
      </c>
      <c r="I14946">
        <v>625000</v>
      </c>
      <c r="J14946">
        <v>0</v>
      </c>
      <c r="K14946">
        <v>0</v>
      </c>
      <c r="L14946">
        <v>1</v>
      </c>
      <c r="M14946">
        <v>22400</v>
      </c>
      <c r="N14946">
        <v>150000</v>
      </c>
      <c r="O14946">
        <v>1549383</v>
      </c>
      <c r="P14946" t="s">
        <v>5</v>
      </c>
      <c r="Q14946" t="s">
        <v>14</v>
      </c>
      <c r="R14946" t="s">
        <v>169</v>
      </c>
      <c r="S14946" t="s">
        <v>170</v>
      </c>
      <c r="T14946">
        <v>999601.93548387091</v>
      </c>
      <c r="U14946">
        <v>937990</v>
      </c>
      <c r="V14946">
        <v>-61611.935483870911</v>
      </c>
      <c r="W14946">
        <v>-6.1636470775786156E-2</v>
      </c>
      <c r="X14946" t="s">
        <v>249</v>
      </c>
    </row>
    <row r="14947" spans="1:24" x14ac:dyDescent="0.35">
      <c r="A14947">
        <v>3300009323</v>
      </c>
      <c r="B14947" t="s">
        <v>168</v>
      </c>
      <c r="C14947" t="s">
        <v>168</v>
      </c>
      <c r="D14947">
        <v>0</v>
      </c>
      <c r="E14947">
        <v>0</v>
      </c>
      <c r="F14947">
        <v>5</v>
      </c>
      <c r="G14947">
        <v>227400</v>
      </c>
      <c r="H14947">
        <v>32</v>
      </c>
      <c r="I14947">
        <v>690000</v>
      </c>
      <c r="J14947">
        <v>0</v>
      </c>
      <c r="K14947">
        <v>0</v>
      </c>
      <c r="L14947">
        <v>52</v>
      </c>
      <c r="M14947">
        <v>2124800</v>
      </c>
      <c r="N14947">
        <v>1073000</v>
      </c>
      <c r="O14947">
        <v>4115200</v>
      </c>
      <c r="P14947" t="s">
        <v>5</v>
      </c>
      <c r="Q14947" t="s">
        <v>17</v>
      </c>
      <c r="R14947" t="s">
        <v>169</v>
      </c>
      <c r="S14947" t="s">
        <v>170</v>
      </c>
      <c r="T14947">
        <v>2654967.7419354836</v>
      </c>
      <c r="U14947">
        <v>2964500</v>
      </c>
      <c r="V14947">
        <v>309532.25806451635</v>
      </c>
      <c r="W14947">
        <v>0.11658607115085551</v>
      </c>
      <c r="X14947" t="s">
        <v>332</v>
      </c>
    </row>
    <row r="14948" spans="1:24" x14ac:dyDescent="0.35">
      <c r="A14948">
        <v>3301024627</v>
      </c>
      <c r="B14948" t="s">
        <v>168</v>
      </c>
      <c r="C14948" t="s">
        <v>168</v>
      </c>
      <c r="D14948">
        <v>0</v>
      </c>
      <c r="E14948">
        <v>0</v>
      </c>
      <c r="F14948">
        <v>13</v>
      </c>
      <c r="G14948">
        <v>807180</v>
      </c>
      <c r="H14948">
        <v>3</v>
      </c>
      <c r="I14948">
        <v>200000</v>
      </c>
      <c r="J14948">
        <v>0</v>
      </c>
      <c r="K14948">
        <v>0</v>
      </c>
      <c r="L14948">
        <v>5</v>
      </c>
      <c r="M14948">
        <v>562000</v>
      </c>
      <c r="N14948">
        <v>1547500</v>
      </c>
      <c r="O14948">
        <v>3116680</v>
      </c>
      <c r="P14948" t="s">
        <v>5</v>
      </c>
      <c r="Q14948" t="s">
        <v>8</v>
      </c>
      <c r="R14948" t="s">
        <v>169</v>
      </c>
      <c r="S14948" t="s">
        <v>170</v>
      </c>
      <c r="T14948">
        <v>2010761.2903225806</v>
      </c>
      <c r="U14948">
        <v>1970188</v>
      </c>
      <c r="V14948">
        <v>-40573.290322580608</v>
      </c>
      <c r="W14948">
        <v>-2.0178074104495791E-2</v>
      </c>
      <c r="X14948" t="s">
        <v>336</v>
      </c>
    </row>
    <row r="14949" spans="1:24" x14ac:dyDescent="0.35">
      <c r="A14949">
        <v>3301058355</v>
      </c>
      <c r="B14949" t="s">
        <v>168</v>
      </c>
      <c r="C14949" t="s">
        <v>168</v>
      </c>
      <c r="D14949">
        <v>0</v>
      </c>
      <c r="E14949">
        <v>0</v>
      </c>
      <c r="F14949">
        <v>8</v>
      </c>
      <c r="G14949">
        <v>232493</v>
      </c>
      <c r="H14949">
        <v>6</v>
      </c>
      <c r="I14949">
        <v>110000</v>
      </c>
      <c r="J14949">
        <v>0</v>
      </c>
      <c r="K14949">
        <v>0</v>
      </c>
      <c r="L14949">
        <v>10</v>
      </c>
      <c r="M14949">
        <v>302000</v>
      </c>
      <c r="N14949">
        <v>75000</v>
      </c>
      <c r="O14949">
        <v>719493</v>
      </c>
      <c r="P14949" t="s">
        <v>5</v>
      </c>
      <c r="Q14949" t="s">
        <v>14</v>
      </c>
      <c r="R14949" t="s">
        <v>207</v>
      </c>
      <c r="S14949" t="s">
        <v>170</v>
      </c>
      <c r="T14949">
        <v>464189.03225806454</v>
      </c>
      <c r="U14949">
        <v>602994</v>
      </c>
      <c r="V14949">
        <v>138804.96774193546</v>
      </c>
      <c r="W14949">
        <v>0.29902681471536208</v>
      </c>
      <c r="X14949" t="s">
        <v>358</v>
      </c>
    </row>
    <row r="14950" spans="1:24" x14ac:dyDescent="0.35">
      <c r="A14950">
        <v>3301074867</v>
      </c>
      <c r="B14950" t="s">
        <v>168</v>
      </c>
      <c r="C14950" t="s">
        <v>168</v>
      </c>
      <c r="D14950">
        <v>0</v>
      </c>
      <c r="E14950">
        <v>0</v>
      </c>
      <c r="F14950">
        <v>1</v>
      </c>
      <c r="G14950">
        <v>25700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331500</v>
      </c>
      <c r="O14950">
        <v>357200</v>
      </c>
      <c r="P14950" t="s">
        <v>5</v>
      </c>
      <c r="Q14950" t="s">
        <v>12</v>
      </c>
      <c r="R14950" t="s">
        <v>169</v>
      </c>
      <c r="S14950" t="s">
        <v>170</v>
      </c>
      <c r="T14950">
        <v>230451.61290322579</v>
      </c>
      <c r="U14950">
        <v>380000</v>
      </c>
      <c r="V14950">
        <v>149548.38709677421</v>
      </c>
      <c r="W14950">
        <v>0.64893617021276606</v>
      </c>
      <c r="X14950" t="s">
        <v>279</v>
      </c>
    </row>
    <row r="14951" spans="1:24" x14ac:dyDescent="0.35">
      <c r="A14951">
        <v>3301021765</v>
      </c>
      <c r="B14951" t="s">
        <v>168</v>
      </c>
      <c r="C14951" t="s">
        <v>168</v>
      </c>
      <c r="D14951">
        <v>0</v>
      </c>
      <c r="E14951">
        <v>0</v>
      </c>
      <c r="F14951">
        <v>59</v>
      </c>
      <c r="G14951">
        <v>2087140</v>
      </c>
      <c r="H14951">
        <v>43</v>
      </c>
      <c r="I14951">
        <v>1180000</v>
      </c>
      <c r="J14951">
        <v>0</v>
      </c>
      <c r="K14951">
        <v>0</v>
      </c>
      <c r="L14951">
        <v>27</v>
      </c>
      <c r="M14951">
        <v>1194800</v>
      </c>
      <c r="N14951">
        <v>295000</v>
      </c>
      <c r="O14951">
        <v>4756940</v>
      </c>
      <c r="P14951" t="s">
        <v>5</v>
      </c>
      <c r="Q14951" t="s">
        <v>10</v>
      </c>
      <c r="R14951" t="s">
        <v>207</v>
      </c>
      <c r="S14951" t="s">
        <v>170</v>
      </c>
      <c r="T14951">
        <v>3068993.5483870972</v>
      </c>
      <c r="U14951">
        <v>1917764</v>
      </c>
      <c r="V14951">
        <v>-1151229.5483870972</v>
      </c>
      <c r="W14951">
        <v>-0.37511631426925718</v>
      </c>
      <c r="X14951" t="s">
        <v>356</v>
      </c>
    </row>
    <row r="14952" spans="1:24" x14ac:dyDescent="0.35">
      <c r="A14952">
        <v>3300015059</v>
      </c>
      <c r="B14952" t="s">
        <v>168</v>
      </c>
      <c r="C14952" t="s">
        <v>168</v>
      </c>
      <c r="D14952">
        <v>0</v>
      </c>
      <c r="E14952">
        <v>0</v>
      </c>
      <c r="F14952">
        <v>68</v>
      </c>
      <c r="G14952">
        <v>3924166</v>
      </c>
      <c r="H14952">
        <v>27</v>
      </c>
      <c r="I14952">
        <v>595000</v>
      </c>
      <c r="J14952">
        <v>0</v>
      </c>
      <c r="K14952">
        <v>0</v>
      </c>
      <c r="L14952">
        <v>1</v>
      </c>
      <c r="M14952">
        <v>1002400</v>
      </c>
      <c r="N14952">
        <v>745700</v>
      </c>
      <c r="O14952">
        <v>6267266</v>
      </c>
      <c r="P14952" t="s">
        <v>5</v>
      </c>
      <c r="Q14952" t="s">
        <v>7</v>
      </c>
      <c r="R14952" t="s">
        <v>169</v>
      </c>
      <c r="S14952" t="s">
        <v>170</v>
      </c>
      <c r="T14952">
        <v>4043397.4193548388</v>
      </c>
      <c r="U14952">
        <v>8094740</v>
      </c>
      <c r="V14952">
        <v>4051342.5806451612</v>
      </c>
      <c r="W14952">
        <v>1.0019649716479244</v>
      </c>
      <c r="X14952" t="s">
        <v>176</v>
      </c>
    </row>
    <row r="14953" spans="1:24" x14ac:dyDescent="0.35">
      <c r="A14953">
        <v>6001134256</v>
      </c>
      <c r="B14953" t="s">
        <v>168</v>
      </c>
      <c r="C14953" t="s">
        <v>168</v>
      </c>
      <c r="D14953">
        <v>0</v>
      </c>
      <c r="E14953">
        <v>0</v>
      </c>
      <c r="F14953">
        <v>24</v>
      </c>
      <c r="G14953">
        <v>930475</v>
      </c>
      <c r="H14953">
        <v>38</v>
      </c>
      <c r="I14953">
        <v>980000</v>
      </c>
      <c r="J14953">
        <v>0</v>
      </c>
      <c r="K14953">
        <v>0</v>
      </c>
      <c r="L14953">
        <v>5</v>
      </c>
      <c r="M14953">
        <v>202000</v>
      </c>
      <c r="N14953">
        <v>150000</v>
      </c>
      <c r="O14953">
        <v>2262475</v>
      </c>
      <c r="P14953" t="s">
        <v>5</v>
      </c>
      <c r="Q14953" t="s">
        <v>14</v>
      </c>
      <c r="R14953" t="s">
        <v>169</v>
      </c>
      <c r="S14953" t="s">
        <v>170</v>
      </c>
      <c r="T14953">
        <v>1459661.2903225806</v>
      </c>
      <c r="U14953">
        <v>1768579</v>
      </c>
      <c r="V14953">
        <v>308917.70967741939</v>
      </c>
      <c r="W14953">
        <v>0.21163657056984064</v>
      </c>
      <c r="X14953" t="s">
        <v>313</v>
      </c>
    </row>
    <row r="14954" spans="1:24" x14ac:dyDescent="0.35">
      <c r="A14954">
        <v>3301075655</v>
      </c>
      <c r="B14954" t="s">
        <v>168</v>
      </c>
      <c r="C14954" t="s">
        <v>168</v>
      </c>
      <c r="D14954">
        <v>0</v>
      </c>
      <c r="E14954">
        <v>0</v>
      </c>
      <c r="F14954">
        <v>5</v>
      </c>
      <c r="G14954">
        <v>328495</v>
      </c>
      <c r="H14954">
        <v>2</v>
      </c>
      <c r="I14954">
        <v>4000</v>
      </c>
      <c r="J14954">
        <v>0</v>
      </c>
      <c r="K14954">
        <v>0</v>
      </c>
      <c r="L14954">
        <v>0</v>
      </c>
      <c r="M14954">
        <v>0</v>
      </c>
      <c r="N14954">
        <v>330000</v>
      </c>
      <c r="O14954">
        <v>662495</v>
      </c>
      <c r="P14954" t="s">
        <v>5</v>
      </c>
      <c r="Q14954" t="s">
        <v>12</v>
      </c>
      <c r="R14954" t="s">
        <v>169</v>
      </c>
      <c r="S14954" t="s">
        <v>170</v>
      </c>
      <c r="T14954">
        <v>427416.12903225806</v>
      </c>
      <c r="U14954">
        <v>524498</v>
      </c>
      <c r="V14954">
        <v>97081.870967741939</v>
      </c>
      <c r="W14954">
        <v>0.2271366576351519</v>
      </c>
      <c r="X14954" t="s">
        <v>219</v>
      </c>
    </row>
    <row r="14955" spans="1:24" x14ac:dyDescent="0.35">
      <c r="A14955">
        <v>3301016848</v>
      </c>
      <c r="B14955" t="s">
        <v>168</v>
      </c>
      <c r="C14955" t="s">
        <v>168</v>
      </c>
      <c r="D14955">
        <v>0</v>
      </c>
      <c r="E14955">
        <v>0</v>
      </c>
      <c r="F14955">
        <v>11</v>
      </c>
      <c r="G14955">
        <v>648189</v>
      </c>
      <c r="H14955">
        <v>7</v>
      </c>
      <c r="I14955">
        <v>340000</v>
      </c>
      <c r="J14955">
        <v>0</v>
      </c>
      <c r="K14955">
        <v>0</v>
      </c>
      <c r="L14955">
        <v>10</v>
      </c>
      <c r="M14955">
        <v>924000</v>
      </c>
      <c r="N14955">
        <v>164000</v>
      </c>
      <c r="O14955">
        <v>2076189</v>
      </c>
      <c r="P14955" t="s">
        <v>5</v>
      </c>
      <c r="Q14955" t="s">
        <v>9</v>
      </c>
      <c r="R14955" t="s">
        <v>169</v>
      </c>
      <c r="S14955" t="s">
        <v>170</v>
      </c>
      <c r="T14955">
        <v>1339476.7741935486</v>
      </c>
      <c r="U14955">
        <v>1398796</v>
      </c>
      <c r="V14955">
        <v>59319.225806451403</v>
      </c>
      <c r="W14955">
        <v>4.4285370936846036E-2</v>
      </c>
      <c r="X14955" t="s">
        <v>243</v>
      </c>
    </row>
    <row r="14956" spans="1:24" x14ac:dyDescent="0.35">
      <c r="A14956">
        <v>3301070648</v>
      </c>
      <c r="B14956" t="s">
        <v>168</v>
      </c>
      <c r="C14956" t="s">
        <v>168</v>
      </c>
      <c r="D14956">
        <v>0</v>
      </c>
      <c r="E14956">
        <v>0</v>
      </c>
      <c r="F14956">
        <v>15</v>
      </c>
      <c r="G14956">
        <v>390483</v>
      </c>
      <c r="H14956">
        <v>5</v>
      </c>
      <c r="I14956">
        <v>75000</v>
      </c>
      <c r="J14956">
        <v>0</v>
      </c>
      <c r="K14956">
        <v>0</v>
      </c>
      <c r="L14956">
        <v>7</v>
      </c>
      <c r="M14956">
        <v>336800</v>
      </c>
      <c r="N14956">
        <v>205000</v>
      </c>
      <c r="O14956">
        <v>1007283</v>
      </c>
      <c r="P14956" t="s">
        <v>5</v>
      </c>
      <c r="Q14956" t="s">
        <v>10</v>
      </c>
      <c r="R14956" t="s">
        <v>169</v>
      </c>
      <c r="S14956" t="s">
        <v>170</v>
      </c>
      <c r="T14956">
        <v>649860</v>
      </c>
      <c r="U14956">
        <v>706190</v>
      </c>
      <c r="V14956">
        <v>56330</v>
      </c>
      <c r="W14956">
        <v>8.6680208044809692E-2</v>
      </c>
      <c r="X14956" t="s">
        <v>180</v>
      </c>
    </row>
    <row r="14957" spans="1:24" x14ac:dyDescent="0.35">
      <c r="A14957">
        <v>3300017713</v>
      </c>
      <c r="B14957" t="s">
        <v>168</v>
      </c>
      <c r="C14957" t="s">
        <v>168</v>
      </c>
      <c r="D14957">
        <v>0</v>
      </c>
      <c r="E14957">
        <v>0</v>
      </c>
      <c r="F14957">
        <v>47</v>
      </c>
      <c r="G14957">
        <v>1996056</v>
      </c>
      <c r="H14957">
        <v>1</v>
      </c>
      <c r="I14957">
        <v>100000</v>
      </c>
      <c r="J14957">
        <v>0</v>
      </c>
      <c r="K14957">
        <v>0</v>
      </c>
      <c r="L14957">
        <v>1</v>
      </c>
      <c r="M14957">
        <v>22400</v>
      </c>
      <c r="N14957">
        <v>1261200</v>
      </c>
      <c r="O14957">
        <v>3379656</v>
      </c>
      <c r="P14957" t="s">
        <v>5</v>
      </c>
      <c r="Q14957" t="s">
        <v>7</v>
      </c>
      <c r="R14957" t="s">
        <v>169</v>
      </c>
      <c r="S14957" t="s">
        <v>170</v>
      </c>
      <c r="T14957">
        <v>2180423.2258064514</v>
      </c>
      <c r="U14957">
        <v>3417767</v>
      </c>
      <c r="V14957">
        <v>1237343.7741935486</v>
      </c>
      <c r="W14957">
        <v>0.56747871676880735</v>
      </c>
      <c r="X14957" t="s">
        <v>203</v>
      </c>
    </row>
    <row r="14958" spans="1:24" x14ac:dyDescent="0.35">
      <c r="A14958">
        <v>3300000370</v>
      </c>
      <c r="B14958" t="s">
        <v>168</v>
      </c>
      <c r="C14958" t="s">
        <v>168</v>
      </c>
      <c r="D14958">
        <v>0</v>
      </c>
      <c r="E14958">
        <v>0</v>
      </c>
      <c r="F14958">
        <v>49</v>
      </c>
      <c r="G14958">
        <v>2146647</v>
      </c>
      <c r="H14958">
        <v>114</v>
      </c>
      <c r="I14958">
        <v>3635000</v>
      </c>
      <c r="J14958">
        <v>0</v>
      </c>
      <c r="K14958">
        <v>0</v>
      </c>
      <c r="L14958">
        <v>0</v>
      </c>
      <c r="M14958">
        <v>0</v>
      </c>
      <c r="N14958">
        <v>57000</v>
      </c>
      <c r="O14958">
        <v>5838647</v>
      </c>
      <c r="P14958" t="s">
        <v>5</v>
      </c>
      <c r="Q14958" t="s">
        <v>11</v>
      </c>
      <c r="R14958" t="s">
        <v>169</v>
      </c>
      <c r="S14958" t="s">
        <v>170</v>
      </c>
      <c r="T14958">
        <v>3766869.0322580645</v>
      </c>
      <c r="U14958">
        <v>3838151</v>
      </c>
      <c r="V14958">
        <v>71281.967741935514</v>
      </c>
      <c r="W14958">
        <v>1.8923399547874808E-2</v>
      </c>
      <c r="X14958" t="s">
        <v>306</v>
      </c>
    </row>
    <row r="14959" spans="1:24" x14ac:dyDescent="0.35">
      <c r="A14959">
        <v>3301049315</v>
      </c>
      <c r="B14959" t="s">
        <v>168</v>
      </c>
      <c r="C14959" t="s">
        <v>168</v>
      </c>
      <c r="D14959">
        <v>0</v>
      </c>
      <c r="E14959">
        <v>0</v>
      </c>
      <c r="F14959">
        <v>65</v>
      </c>
      <c r="G14959">
        <v>3200035</v>
      </c>
      <c r="H14959">
        <v>22</v>
      </c>
      <c r="I14959">
        <v>1430000</v>
      </c>
      <c r="J14959">
        <v>0</v>
      </c>
      <c r="K14959">
        <v>0</v>
      </c>
      <c r="L14959">
        <v>16</v>
      </c>
      <c r="M14959">
        <v>1944250</v>
      </c>
      <c r="N14959">
        <v>2130000</v>
      </c>
      <c r="O14959">
        <v>8704285</v>
      </c>
      <c r="P14959" t="s">
        <v>5</v>
      </c>
      <c r="Q14959" t="s">
        <v>15</v>
      </c>
      <c r="R14959" t="s">
        <v>169</v>
      </c>
      <c r="S14959" t="s">
        <v>170</v>
      </c>
      <c r="T14959">
        <v>5615667.7419354841</v>
      </c>
      <c r="U14959">
        <v>6106783</v>
      </c>
      <c r="V14959">
        <v>491115.25806451589</v>
      </c>
      <c r="W14959">
        <v>8.7454472136424766E-2</v>
      </c>
      <c r="X14959" t="s">
        <v>369</v>
      </c>
    </row>
    <row r="14960" spans="1:24" x14ac:dyDescent="0.35">
      <c r="A14960">
        <v>3301072863</v>
      </c>
      <c r="B14960" t="s">
        <v>168</v>
      </c>
      <c r="C14960" t="s">
        <v>168</v>
      </c>
      <c r="D14960">
        <v>0</v>
      </c>
      <c r="E14960">
        <v>0</v>
      </c>
      <c r="F14960">
        <v>10</v>
      </c>
      <c r="G14960">
        <v>256275</v>
      </c>
      <c r="H14960">
        <v>9</v>
      </c>
      <c r="I14960">
        <v>180000</v>
      </c>
      <c r="J14960">
        <v>0</v>
      </c>
      <c r="K14960">
        <v>0</v>
      </c>
      <c r="L14960">
        <v>1</v>
      </c>
      <c r="M14960">
        <v>102400</v>
      </c>
      <c r="N14960">
        <v>2801800</v>
      </c>
      <c r="O14960">
        <v>3340475</v>
      </c>
      <c r="P14960" t="s">
        <v>5</v>
      </c>
      <c r="Q14960" t="s">
        <v>16</v>
      </c>
      <c r="R14960" t="s">
        <v>169</v>
      </c>
      <c r="S14960" t="s">
        <v>170</v>
      </c>
      <c r="T14960">
        <v>2155145.1612903229</v>
      </c>
      <c r="U14960">
        <v>1030425</v>
      </c>
      <c r="V14960">
        <v>-1124720.1612903229</v>
      </c>
      <c r="W14960">
        <v>-0.52187675405443845</v>
      </c>
      <c r="X14960" t="s">
        <v>194</v>
      </c>
    </row>
    <row r="14961" spans="1:24" x14ac:dyDescent="0.35">
      <c r="A14961">
        <v>3301066306</v>
      </c>
      <c r="B14961" t="s">
        <v>168</v>
      </c>
      <c r="C14961" t="s">
        <v>168</v>
      </c>
      <c r="D14961">
        <v>0</v>
      </c>
      <c r="E14961">
        <v>0</v>
      </c>
      <c r="F14961">
        <v>7</v>
      </c>
      <c r="G14961">
        <v>159693</v>
      </c>
      <c r="H14961">
        <v>26</v>
      </c>
      <c r="I14961">
        <v>675000</v>
      </c>
      <c r="J14961">
        <v>0</v>
      </c>
      <c r="K14961">
        <v>0</v>
      </c>
      <c r="L14961">
        <v>4</v>
      </c>
      <c r="M14961">
        <v>119600</v>
      </c>
      <c r="N14961">
        <v>150000</v>
      </c>
      <c r="O14961">
        <v>1104293</v>
      </c>
      <c r="P14961" t="s">
        <v>5</v>
      </c>
      <c r="Q14961" t="s">
        <v>10</v>
      </c>
      <c r="R14961" t="s">
        <v>169</v>
      </c>
      <c r="S14961" t="s">
        <v>170</v>
      </c>
      <c r="T14961">
        <v>712447.09677419346</v>
      </c>
      <c r="U14961">
        <v>834096</v>
      </c>
      <c r="V14961">
        <v>121648.90322580654</v>
      </c>
      <c r="W14961">
        <v>0.1707479808347967</v>
      </c>
      <c r="X14961" t="s">
        <v>400</v>
      </c>
    </row>
    <row r="14962" spans="1:24" x14ac:dyDescent="0.35">
      <c r="A14962">
        <v>3300023593</v>
      </c>
      <c r="B14962" t="s">
        <v>168</v>
      </c>
      <c r="C14962" t="s">
        <v>168</v>
      </c>
      <c r="D14962">
        <v>0</v>
      </c>
      <c r="E14962">
        <v>0</v>
      </c>
      <c r="F14962">
        <v>34</v>
      </c>
      <c r="G14962">
        <v>1127461</v>
      </c>
      <c r="H14962">
        <v>14</v>
      </c>
      <c r="I14962">
        <v>390000</v>
      </c>
      <c r="J14962">
        <v>0</v>
      </c>
      <c r="K14962">
        <v>0</v>
      </c>
      <c r="L14962">
        <v>12</v>
      </c>
      <c r="M14962">
        <v>408800</v>
      </c>
      <c r="N14962">
        <v>605000</v>
      </c>
      <c r="O14962">
        <v>2531261</v>
      </c>
      <c r="P14962" t="s">
        <v>5</v>
      </c>
      <c r="Q14962" t="s">
        <v>14</v>
      </c>
      <c r="R14962" t="s">
        <v>207</v>
      </c>
      <c r="S14962" t="s">
        <v>170</v>
      </c>
      <c r="T14962">
        <v>1633071.6129032257</v>
      </c>
      <c r="U14962">
        <v>1480072</v>
      </c>
      <c r="V14962">
        <v>-152999.6129032257</v>
      </c>
      <c r="W14962">
        <v>-9.3688244712813007E-2</v>
      </c>
      <c r="X14962" t="s">
        <v>208</v>
      </c>
    </row>
    <row r="14963" spans="1:24" x14ac:dyDescent="0.35">
      <c r="A14963">
        <v>3301040015</v>
      </c>
      <c r="B14963" t="s">
        <v>168</v>
      </c>
      <c r="C14963" t="s">
        <v>168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886500</v>
      </c>
      <c r="O14963">
        <v>886500</v>
      </c>
      <c r="P14963" t="s">
        <v>5</v>
      </c>
      <c r="Q14963" t="s">
        <v>16</v>
      </c>
      <c r="R14963" t="s">
        <v>169</v>
      </c>
      <c r="S14963" t="s">
        <v>170</v>
      </c>
      <c r="T14963">
        <v>571935.48387096776</v>
      </c>
      <c r="U14963">
        <v>665000</v>
      </c>
      <c r="V14963">
        <v>93064.516129032243</v>
      </c>
      <c r="W14963">
        <v>0.16271855611957142</v>
      </c>
      <c r="X14963" t="s">
        <v>277</v>
      </c>
    </row>
    <row r="14964" spans="1:24" x14ac:dyDescent="0.35">
      <c r="A14964">
        <v>3300024159</v>
      </c>
      <c r="B14964" t="s">
        <v>168</v>
      </c>
      <c r="C14964" t="s">
        <v>168</v>
      </c>
      <c r="D14964">
        <v>0</v>
      </c>
      <c r="E14964">
        <v>0</v>
      </c>
      <c r="F14964">
        <v>1</v>
      </c>
      <c r="G14964">
        <v>9900</v>
      </c>
      <c r="H14964">
        <v>3</v>
      </c>
      <c r="I14964">
        <v>60000</v>
      </c>
      <c r="J14964">
        <v>0</v>
      </c>
      <c r="K14964">
        <v>0</v>
      </c>
      <c r="L14964">
        <v>0</v>
      </c>
      <c r="M14964">
        <v>0</v>
      </c>
      <c r="N14964">
        <v>330000</v>
      </c>
      <c r="O14964">
        <v>399900</v>
      </c>
      <c r="P14964" t="s">
        <v>5</v>
      </c>
      <c r="Q14964" t="s">
        <v>12</v>
      </c>
      <c r="R14964" t="s">
        <v>169</v>
      </c>
      <c r="S14964" t="s">
        <v>170</v>
      </c>
      <c r="T14964">
        <v>258000</v>
      </c>
      <c r="U14964">
        <v>370000</v>
      </c>
      <c r="V14964">
        <v>112000</v>
      </c>
      <c r="W14964">
        <v>0.43410852713178305</v>
      </c>
      <c r="X14964" t="s">
        <v>407</v>
      </c>
    </row>
    <row r="14965" spans="1:24" x14ac:dyDescent="0.35">
      <c r="A14965">
        <v>3301068960</v>
      </c>
      <c r="B14965" t="s">
        <v>168</v>
      </c>
      <c r="C14965" t="s">
        <v>168</v>
      </c>
      <c r="D14965">
        <v>0</v>
      </c>
      <c r="E14965">
        <v>0</v>
      </c>
      <c r="F14965">
        <v>40</v>
      </c>
      <c r="G14965">
        <v>983756</v>
      </c>
      <c r="H14965">
        <v>1</v>
      </c>
      <c r="I14965">
        <v>90000</v>
      </c>
      <c r="J14965">
        <v>0</v>
      </c>
      <c r="K14965">
        <v>0</v>
      </c>
      <c r="L14965">
        <v>0</v>
      </c>
      <c r="M14965">
        <v>0</v>
      </c>
      <c r="N14965">
        <v>30000</v>
      </c>
      <c r="O14965">
        <v>1103756</v>
      </c>
      <c r="P14965" t="s">
        <v>5</v>
      </c>
      <c r="Q14965" t="s">
        <v>11</v>
      </c>
      <c r="R14965" t="s">
        <v>169</v>
      </c>
      <c r="S14965" t="s">
        <v>170</v>
      </c>
      <c r="T14965">
        <v>712100.6451612903</v>
      </c>
      <c r="U14965">
        <v>30000</v>
      </c>
      <c r="V14965">
        <v>-682100.6451612903</v>
      </c>
      <c r="W14965">
        <v>-0.95787112369038085</v>
      </c>
      <c r="X14965" t="s">
        <v>385</v>
      </c>
    </row>
    <row r="14966" spans="1:24" x14ac:dyDescent="0.35">
      <c r="A14966">
        <v>3301070154</v>
      </c>
      <c r="B14966" t="s">
        <v>168</v>
      </c>
      <c r="C14966" t="s">
        <v>168</v>
      </c>
      <c r="D14966">
        <v>0</v>
      </c>
      <c r="E14966">
        <v>0</v>
      </c>
      <c r="F14966">
        <v>22</v>
      </c>
      <c r="G14966">
        <v>942037</v>
      </c>
      <c r="H14966">
        <v>44</v>
      </c>
      <c r="I14966">
        <v>920000</v>
      </c>
      <c r="J14966">
        <v>0</v>
      </c>
      <c r="K14966">
        <v>0</v>
      </c>
      <c r="L14966">
        <v>31</v>
      </c>
      <c r="M14966">
        <v>1404400</v>
      </c>
      <c r="N14966">
        <v>150000</v>
      </c>
      <c r="O14966">
        <v>3416437</v>
      </c>
      <c r="P14966" t="s">
        <v>5</v>
      </c>
      <c r="Q14966" t="s">
        <v>9</v>
      </c>
      <c r="R14966" t="s">
        <v>169</v>
      </c>
      <c r="S14966" t="s">
        <v>170</v>
      </c>
      <c r="T14966">
        <v>2204152.9032258065</v>
      </c>
      <c r="U14966">
        <v>2259397</v>
      </c>
      <c r="V14966">
        <v>55244.096774193458</v>
      </c>
      <c r="W14966">
        <v>2.5063640863273617E-2</v>
      </c>
      <c r="X14966" t="s">
        <v>209</v>
      </c>
    </row>
    <row r="14967" spans="1:24" x14ac:dyDescent="0.35">
      <c r="A14967">
        <v>3301032999</v>
      </c>
      <c r="B14967" t="s">
        <v>168</v>
      </c>
      <c r="C14967" t="s">
        <v>168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95000</v>
      </c>
      <c r="O14967">
        <v>95000</v>
      </c>
      <c r="P14967" t="s">
        <v>5</v>
      </c>
      <c r="Q14967" t="s">
        <v>14</v>
      </c>
      <c r="R14967" t="s">
        <v>169</v>
      </c>
      <c r="S14967" t="s">
        <v>170</v>
      </c>
      <c r="T14967">
        <v>61290.322580645159</v>
      </c>
      <c r="U14967">
        <v>30000</v>
      </c>
      <c r="V14967">
        <v>-31290.322580645159</v>
      </c>
      <c r="W14967">
        <v>-0.51052631578947372</v>
      </c>
      <c r="X14967" t="s">
        <v>382</v>
      </c>
    </row>
    <row r="14968" spans="1:24" x14ac:dyDescent="0.35">
      <c r="A14968">
        <v>3300015377</v>
      </c>
      <c r="B14968" t="s">
        <v>168</v>
      </c>
      <c r="C14968" t="s">
        <v>168</v>
      </c>
      <c r="D14968">
        <v>0</v>
      </c>
      <c r="E14968">
        <v>0</v>
      </c>
      <c r="F14968">
        <v>6</v>
      </c>
      <c r="G14968">
        <v>175186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1368600</v>
      </c>
      <c r="O14968">
        <v>1543786</v>
      </c>
      <c r="P14968" t="s">
        <v>5</v>
      </c>
      <c r="Q14968" t="s">
        <v>8</v>
      </c>
      <c r="R14968" t="s">
        <v>169</v>
      </c>
      <c r="S14968" t="s">
        <v>170</v>
      </c>
      <c r="T14968">
        <v>995990.96774193551</v>
      </c>
      <c r="U14968">
        <v>2440297</v>
      </c>
      <c r="V14968">
        <v>1444306.0322580645</v>
      </c>
      <c r="W14968">
        <v>1.4501196085467805</v>
      </c>
      <c r="X14968" t="s">
        <v>418</v>
      </c>
    </row>
    <row r="14969" spans="1:24" x14ac:dyDescent="0.35">
      <c r="A14969">
        <v>3301069061</v>
      </c>
      <c r="B14969" t="s">
        <v>168</v>
      </c>
      <c r="C14969" t="s">
        <v>168</v>
      </c>
      <c r="D14969">
        <v>0</v>
      </c>
      <c r="E14969">
        <v>0</v>
      </c>
      <c r="F14969">
        <v>133</v>
      </c>
      <c r="G14969">
        <v>3831054</v>
      </c>
      <c r="H14969">
        <v>5</v>
      </c>
      <c r="I14969">
        <v>175000</v>
      </c>
      <c r="J14969">
        <v>0</v>
      </c>
      <c r="K14969">
        <v>0</v>
      </c>
      <c r="L14969">
        <v>0</v>
      </c>
      <c r="M14969">
        <v>0</v>
      </c>
      <c r="N14969">
        <v>212000</v>
      </c>
      <c r="O14969">
        <v>4218054</v>
      </c>
      <c r="P14969" t="s">
        <v>5</v>
      </c>
      <c r="Q14969" t="s">
        <v>11</v>
      </c>
      <c r="R14969" t="s">
        <v>169</v>
      </c>
      <c r="S14969" t="s">
        <v>170</v>
      </c>
      <c r="T14969">
        <v>2721325.1612903224</v>
      </c>
      <c r="U14969">
        <v>2407800</v>
      </c>
      <c r="V14969">
        <v>-313525.16129032243</v>
      </c>
      <c r="W14969">
        <v>-0.11521047383461658</v>
      </c>
      <c r="X14969" t="s">
        <v>345</v>
      </c>
    </row>
    <row r="14970" spans="1:24" x14ac:dyDescent="0.35">
      <c r="A14970">
        <v>3301068741</v>
      </c>
      <c r="B14970" t="s">
        <v>168</v>
      </c>
      <c r="C14970" t="s">
        <v>168</v>
      </c>
      <c r="D14970">
        <v>0</v>
      </c>
      <c r="E14970">
        <v>0</v>
      </c>
      <c r="F14970">
        <v>25</v>
      </c>
      <c r="G14970">
        <v>860888</v>
      </c>
      <c r="H14970">
        <v>6</v>
      </c>
      <c r="I14970">
        <v>100000</v>
      </c>
      <c r="J14970">
        <v>0</v>
      </c>
      <c r="K14970">
        <v>0</v>
      </c>
      <c r="L14970">
        <v>13</v>
      </c>
      <c r="M14970">
        <v>811200</v>
      </c>
      <c r="N14970">
        <v>1410000</v>
      </c>
      <c r="O14970">
        <v>3182088</v>
      </c>
      <c r="P14970" t="s">
        <v>5</v>
      </c>
      <c r="Q14970" t="s">
        <v>12</v>
      </c>
      <c r="R14970" t="s">
        <v>169</v>
      </c>
      <c r="S14970" t="s">
        <v>170</v>
      </c>
      <c r="T14970">
        <v>2052960</v>
      </c>
      <c r="U14970">
        <v>2630393</v>
      </c>
      <c r="V14970">
        <v>577433</v>
      </c>
      <c r="W14970">
        <v>0.28126850985893537</v>
      </c>
      <c r="X14970" t="s">
        <v>304</v>
      </c>
    </row>
    <row r="14971" spans="1:24" x14ac:dyDescent="0.35">
      <c r="A14971">
        <v>3300026670</v>
      </c>
      <c r="B14971" t="s">
        <v>168</v>
      </c>
      <c r="C14971" t="s">
        <v>168</v>
      </c>
      <c r="D14971">
        <v>0</v>
      </c>
      <c r="E14971">
        <v>0</v>
      </c>
      <c r="F14971">
        <v>18</v>
      </c>
      <c r="G14971">
        <v>372182</v>
      </c>
      <c r="H14971">
        <v>40</v>
      </c>
      <c r="I14971">
        <v>880000</v>
      </c>
      <c r="J14971">
        <v>0</v>
      </c>
      <c r="K14971">
        <v>0</v>
      </c>
      <c r="L14971">
        <v>12</v>
      </c>
      <c r="M14971">
        <v>478800</v>
      </c>
      <c r="N14971">
        <v>44000</v>
      </c>
      <c r="O14971">
        <v>1774982</v>
      </c>
      <c r="P14971" t="s">
        <v>5</v>
      </c>
      <c r="Q14971" t="s">
        <v>9</v>
      </c>
      <c r="R14971" t="s">
        <v>169</v>
      </c>
      <c r="S14971" t="s">
        <v>170</v>
      </c>
      <c r="T14971">
        <v>1145149.6774193549</v>
      </c>
      <c r="U14971">
        <v>1161487</v>
      </c>
      <c r="V14971">
        <v>16337.322580645094</v>
      </c>
      <c r="W14971">
        <v>1.4266539040959314E-2</v>
      </c>
      <c r="X14971" t="s">
        <v>224</v>
      </c>
    </row>
    <row r="14972" spans="1:24" x14ac:dyDescent="0.35">
      <c r="A14972">
        <v>3300015902</v>
      </c>
      <c r="B14972" t="s">
        <v>168</v>
      </c>
      <c r="C14972" t="s">
        <v>168</v>
      </c>
      <c r="D14972">
        <v>0</v>
      </c>
      <c r="E14972">
        <v>0</v>
      </c>
      <c r="F14972">
        <v>113</v>
      </c>
      <c r="G14972">
        <v>5256024</v>
      </c>
      <c r="H14972">
        <v>27</v>
      </c>
      <c r="I14972">
        <v>890000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6146024</v>
      </c>
      <c r="P14972" t="s">
        <v>5</v>
      </c>
      <c r="Q14972" t="s">
        <v>8</v>
      </c>
      <c r="R14972" t="s">
        <v>169</v>
      </c>
      <c r="S14972" t="s">
        <v>170</v>
      </c>
      <c r="T14972">
        <v>3965176.7741935486</v>
      </c>
      <c r="U14972">
        <v>3464101</v>
      </c>
      <c r="V14972">
        <v>-501075.7741935486</v>
      </c>
      <c r="W14972">
        <v>-0.12636908837323124</v>
      </c>
      <c r="X14972" t="s">
        <v>238</v>
      </c>
    </row>
    <row r="14973" spans="1:24" x14ac:dyDescent="0.35">
      <c r="A14973">
        <v>3301061538</v>
      </c>
      <c r="B14973" t="s">
        <v>168</v>
      </c>
      <c r="C14973" t="s">
        <v>168</v>
      </c>
      <c r="D14973">
        <v>0</v>
      </c>
      <c r="E14973">
        <v>0</v>
      </c>
      <c r="F14973">
        <v>3</v>
      </c>
      <c r="G14973">
        <v>105799</v>
      </c>
      <c r="H14973">
        <v>1</v>
      </c>
      <c r="I14973">
        <v>50000</v>
      </c>
      <c r="J14973">
        <v>0</v>
      </c>
      <c r="K14973">
        <v>0</v>
      </c>
      <c r="L14973">
        <v>2</v>
      </c>
      <c r="M14973">
        <v>74800</v>
      </c>
      <c r="N14973">
        <v>330000</v>
      </c>
      <c r="O14973">
        <v>560599</v>
      </c>
      <c r="P14973" t="s">
        <v>5</v>
      </c>
      <c r="Q14973" t="s">
        <v>12</v>
      </c>
      <c r="R14973" t="s">
        <v>169</v>
      </c>
      <c r="S14973" t="s">
        <v>170</v>
      </c>
      <c r="T14973">
        <v>361676.77419354842</v>
      </c>
      <c r="U14973">
        <v>917500</v>
      </c>
      <c r="V14973">
        <v>555823.22580645164</v>
      </c>
      <c r="W14973">
        <v>1.5367954634239447</v>
      </c>
      <c r="X14973" t="s">
        <v>353</v>
      </c>
    </row>
    <row r="14974" spans="1:24" x14ac:dyDescent="0.35">
      <c r="A14974">
        <v>3300015573</v>
      </c>
      <c r="B14974" t="s">
        <v>168</v>
      </c>
      <c r="C14974" t="s">
        <v>168</v>
      </c>
      <c r="D14974">
        <v>0</v>
      </c>
      <c r="E14974">
        <v>0</v>
      </c>
      <c r="F14974">
        <v>38</v>
      </c>
      <c r="G14974">
        <v>1428061</v>
      </c>
      <c r="H14974">
        <v>9</v>
      </c>
      <c r="I14974">
        <v>255000</v>
      </c>
      <c r="J14974">
        <v>0</v>
      </c>
      <c r="K14974">
        <v>0</v>
      </c>
      <c r="L14974">
        <v>6</v>
      </c>
      <c r="M14974">
        <v>334400</v>
      </c>
      <c r="N14974">
        <v>498500</v>
      </c>
      <c r="O14974">
        <v>2515961</v>
      </c>
      <c r="P14974" t="s">
        <v>5</v>
      </c>
      <c r="Q14974" t="s">
        <v>7</v>
      </c>
      <c r="R14974" t="s">
        <v>169</v>
      </c>
      <c r="S14974" t="s">
        <v>170</v>
      </c>
      <c r="T14974">
        <v>1623200.6451612902</v>
      </c>
      <c r="U14974">
        <v>2198858</v>
      </c>
      <c r="V14974">
        <v>575657.35483870981</v>
      </c>
      <c r="W14974">
        <v>0.35464337483768649</v>
      </c>
      <c r="X14974" t="s">
        <v>225</v>
      </c>
    </row>
    <row r="14975" spans="1:24" x14ac:dyDescent="0.35">
      <c r="A14975">
        <v>3301072146</v>
      </c>
      <c r="B14975" t="s">
        <v>168</v>
      </c>
      <c r="C14975" t="s">
        <v>168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215000</v>
      </c>
      <c r="O14975">
        <v>215000</v>
      </c>
      <c r="P14975" t="s">
        <v>5</v>
      </c>
      <c r="Q14975" t="s">
        <v>14</v>
      </c>
      <c r="R14975" t="s">
        <v>169</v>
      </c>
      <c r="S14975" t="s">
        <v>170</v>
      </c>
      <c r="T14975">
        <v>138709.67741935482</v>
      </c>
      <c r="U14975">
        <v>150000</v>
      </c>
      <c r="V14975">
        <v>11290.322580645181</v>
      </c>
      <c r="W14975">
        <v>8.1395348837209447E-2</v>
      </c>
      <c r="X14975" t="s">
        <v>403</v>
      </c>
    </row>
    <row r="14976" spans="1:24" x14ac:dyDescent="0.35">
      <c r="A14976">
        <v>3300026436</v>
      </c>
      <c r="B14976" t="s">
        <v>168</v>
      </c>
      <c r="C14976" t="s">
        <v>168</v>
      </c>
      <c r="D14976">
        <v>0</v>
      </c>
      <c r="E14976">
        <v>0</v>
      </c>
      <c r="F14976">
        <v>352</v>
      </c>
      <c r="G14976">
        <v>13797297</v>
      </c>
      <c r="H14976">
        <v>40</v>
      </c>
      <c r="I14976">
        <v>2355000</v>
      </c>
      <c r="J14976">
        <v>0</v>
      </c>
      <c r="K14976">
        <v>0</v>
      </c>
      <c r="L14976">
        <v>5</v>
      </c>
      <c r="M14976">
        <v>916100</v>
      </c>
      <c r="N14976">
        <v>596100</v>
      </c>
      <c r="O14976">
        <v>17664497</v>
      </c>
      <c r="P14976" t="s">
        <v>5</v>
      </c>
      <c r="Q14976" t="s">
        <v>7</v>
      </c>
      <c r="R14976" t="s">
        <v>169</v>
      </c>
      <c r="S14976" t="s">
        <v>170</v>
      </c>
      <c r="T14976">
        <v>11396449.677419355</v>
      </c>
      <c r="U14976">
        <v>12495189</v>
      </c>
      <c r="V14976">
        <v>1098739.3225806449</v>
      </c>
      <c r="W14976">
        <v>9.6410667679923234E-2</v>
      </c>
      <c r="X14976" t="s">
        <v>225</v>
      </c>
    </row>
    <row r="14977" spans="1:24" x14ac:dyDescent="0.35">
      <c r="A14977">
        <v>3301075846</v>
      </c>
      <c r="B14977" t="s">
        <v>168</v>
      </c>
      <c r="C14977" t="s">
        <v>168</v>
      </c>
      <c r="D14977">
        <v>0</v>
      </c>
      <c r="E14977">
        <v>0</v>
      </c>
      <c r="F14977">
        <v>86</v>
      </c>
      <c r="G14977">
        <v>5369214</v>
      </c>
      <c r="H14977">
        <v>65</v>
      </c>
      <c r="I14977">
        <v>2801000</v>
      </c>
      <c r="J14977">
        <v>0</v>
      </c>
      <c r="K14977">
        <v>0</v>
      </c>
      <c r="L14977">
        <v>0</v>
      </c>
      <c r="M14977">
        <v>0</v>
      </c>
      <c r="N14977">
        <v>45000</v>
      </c>
      <c r="O14977">
        <v>8215214</v>
      </c>
      <c r="P14977" t="s">
        <v>5</v>
      </c>
      <c r="Q14977" t="s">
        <v>10</v>
      </c>
      <c r="R14977" t="s">
        <v>169</v>
      </c>
      <c r="S14977" t="s">
        <v>170</v>
      </c>
      <c r="T14977">
        <v>5300138.064516129</v>
      </c>
      <c r="U14977">
        <v>4285809</v>
      </c>
      <c r="V14977">
        <v>-1014329.064516129</v>
      </c>
      <c r="W14977">
        <v>-0.19137785698583143</v>
      </c>
      <c r="X14977" t="s">
        <v>334</v>
      </c>
    </row>
    <row r="14978" spans="1:24" x14ac:dyDescent="0.35">
      <c r="A14978">
        <v>3301067880</v>
      </c>
      <c r="B14978" t="s">
        <v>168</v>
      </c>
      <c r="C14978" t="s">
        <v>168</v>
      </c>
      <c r="D14978">
        <v>0</v>
      </c>
      <c r="E14978">
        <v>0</v>
      </c>
      <c r="F14978">
        <v>215</v>
      </c>
      <c r="G14978">
        <v>7542791</v>
      </c>
      <c r="H14978">
        <v>57</v>
      </c>
      <c r="I14978">
        <v>2825000</v>
      </c>
      <c r="J14978">
        <v>0</v>
      </c>
      <c r="K14978">
        <v>0</v>
      </c>
      <c r="L14978">
        <v>61</v>
      </c>
      <c r="M14978">
        <v>2196400</v>
      </c>
      <c r="N14978">
        <v>60000</v>
      </c>
      <c r="O14978">
        <v>12624191</v>
      </c>
      <c r="P14978" t="s">
        <v>5</v>
      </c>
      <c r="Q14978" t="s">
        <v>15</v>
      </c>
      <c r="R14978" t="s">
        <v>169</v>
      </c>
      <c r="S14978" t="s">
        <v>170</v>
      </c>
      <c r="T14978">
        <v>8144639.3548387093</v>
      </c>
      <c r="U14978">
        <v>8400648</v>
      </c>
      <c r="V14978">
        <v>256008.64516129065</v>
      </c>
      <c r="W14978">
        <v>3.1432778543987627E-2</v>
      </c>
      <c r="X14978" t="s">
        <v>251</v>
      </c>
    </row>
    <row r="14979" spans="1:24" x14ac:dyDescent="0.35">
      <c r="A14979">
        <v>3300005163</v>
      </c>
      <c r="B14979" t="s">
        <v>168</v>
      </c>
      <c r="C14979" t="s">
        <v>168</v>
      </c>
      <c r="D14979">
        <v>0</v>
      </c>
      <c r="E14979">
        <v>0</v>
      </c>
      <c r="F14979">
        <v>190</v>
      </c>
      <c r="G14979">
        <v>7146431</v>
      </c>
      <c r="H14979">
        <v>98</v>
      </c>
      <c r="I14979">
        <v>4070000</v>
      </c>
      <c r="J14979">
        <v>0</v>
      </c>
      <c r="K14979">
        <v>0</v>
      </c>
      <c r="L14979">
        <v>71</v>
      </c>
      <c r="M14979">
        <v>4780400</v>
      </c>
      <c r="N14979">
        <v>150000</v>
      </c>
      <c r="O14979">
        <v>16146831</v>
      </c>
      <c r="P14979" t="s">
        <v>5</v>
      </c>
      <c r="Q14979" t="s">
        <v>14</v>
      </c>
      <c r="R14979" t="s">
        <v>169</v>
      </c>
      <c r="S14979" t="s">
        <v>170</v>
      </c>
      <c r="T14979">
        <v>10417310.322580645</v>
      </c>
      <c r="U14979">
        <v>12643725</v>
      </c>
      <c r="V14979">
        <v>2226414.6774193551</v>
      </c>
      <c r="W14979">
        <v>0.21372260290579614</v>
      </c>
      <c r="X14979" t="s">
        <v>211</v>
      </c>
    </row>
    <row r="14980" spans="1:24" x14ac:dyDescent="0.35">
      <c r="A14980">
        <v>3300010819</v>
      </c>
      <c r="B14980" t="s">
        <v>168</v>
      </c>
      <c r="C14980" t="s">
        <v>168</v>
      </c>
      <c r="D14980">
        <v>0</v>
      </c>
      <c r="E14980">
        <v>0</v>
      </c>
      <c r="F14980">
        <v>0</v>
      </c>
      <c r="G14980">
        <v>0</v>
      </c>
      <c r="H14980">
        <v>1</v>
      </c>
      <c r="I14980">
        <v>2000</v>
      </c>
      <c r="J14980">
        <v>0</v>
      </c>
      <c r="K14980">
        <v>0</v>
      </c>
      <c r="L14980">
        <v>0</v>
      </c>
      <c r="M14980">
        <v>0</v>
      </c>
      <c r="N14980">
        <v>426500</v>
      </c>
      <c r="O14980">
        <v>428500</v>
      </c>
      <c r="P14980" t="s">
        <v>5</v>
      </c>
      <c r="Q14980" t="s">
        <v>12</v>
      </c>
      <c r="R14980" t="s">
        <v>169</v>
      </c>
      <c r="S14980" t="s">
        <v>170</v>
      </c>
      <c r="T14980">
        <v>276451.61290322582</v>
      </c>
      <c r="U14980">
        <v>242000</v>
      </c>
      <c r="V14980">
        <v>-34451.612903225818</v>
      </c>
      <c r="W14980">
        <v>-0.12462077012835471</v>
      </c>
      <c r="X14980" t="s">
        <v>188</v>
      </c>
    </row>
    <row r="14981" spans="1:24" x14ac:dyDescent="0.35">
      <c r="A14981">
        <v>3301058405</v>
      </c>
      <c r="B14981" t="s">
        <v>168</v>
      </c>
      <c r="C14981" t="s">
        <v>168</v>
      </c>
      <c r="D14981">
        <v>0</v>
      </c>
      <c r="E14981">
        <v>0</v>
      </c>
      <c r="F14981">
        <v>20</v>
      </c>
      <c r="G14981">
        <v>539680</v>
      </c>
      <c r="H14981">
        <v>10</v>
      </c>
      <c r="I14981">
        <v>296000</v>
      </c>
      <c r="J14981">
        <v>0</v>
      </c>
      <c r="K14981">
        <v>0</v>
      </c>
      <c r="L14981">
        <v>9</v>
      </c>
      <c r="M14981">
        <v>471600</v>
      </c>
      <c r="N14981">
        <v>150000</v>
      </c>
      <c r="O14981">
        <v>1457280</v>
      </c>
      <c r="P14981" t="s">
        <v>5</v>
      </c>
      <c r="Q14981" t="s">
        <v>13</v>
      </c>
      <c r="R14981" t="s">
        <v>169</v>
      </c>
      <c r="S14981" t="s">
        <v>170</v>
      </c>
      <c r="T14981">
        <v>940180.6451612903</v>
      </c>
      <c r="U14981">
        <v>693483</v>
      </c>
      <c r="V14981">
        <v>-246697.6451612903</v>
      </c>
      <c r="W14981">
        <v>-0.26239387763504607</v>
      </c>
      <c r="X14981" t="s">
        <v>387</v>
      </c>
    </row>
    <row r="14982" spans="1:24" x14ac:dyDescent="0.35">
      <c r="A14982">
        <v>3300007420</v>
      </c>
      <c r="B14982" t="s">
        <v>168</v>
      </c>
      <c r="C14982" t="s">
        <v>168</v>
      </c>
      <c r="D14982">
        <v>0</v>
      </c>
      <c r="E14982">
        <v>0</v>
      </c>
      <c r="F14982">
        <v>188</v>
      </c>
      <c r="G14982">
        <v>6211792</v>
      </c>
      <c r="H14982">
        <v>8</v>
      </c>
      <c r="I14982">
        <v>435000</v>
      </c>
      <c r="J14982">
        <v>0</v>
      </c>
      <c r="K14982">
        <v>0</v>
      </c>
      <c r="L14982">
        <v>1</v>
      </c>
      <c r="M14982">
        <v>22400</v>
      </c>
      <c r="N14982">
        <v>82000</v>
      </c>
      <c r="O14982">
        <v>6751192</v>
      </c>
      <c r="P14982" t="s">
        <v>5</v>
      </c>
      <c r="Q14982" t="s">
        <v>9</v>
      </c>
      <c r="R14982" t="s">
        <v>169</v>
      </c>
      <c r="S14982" t="s">
        <v>170</v>
      </c>
      <c r="T14982">
        <v>4355607.7419354841</v>
      </c>
      <c r="U14982">
        <v>6187550</v>
      </c>
      <c r="V14982">
        <v>1831942.2580645159</v>
      </c>
      <c r="W14982">
        <v>0.42059394844643716</v>
      </c>
      <c r="X14982" t="s">
        <v>284</v>
      </c>
    </row>
    <row r="14983" spans="1:24" x14ac:dyDescent="0.35">
      <c r="A14983">
        <v>3301074630</v>
      </c>
      <c r="B14983" t="s">
        <v>168</v>
      </c>
      <c r="C14983" t="s">
        <v>168</v>
      </c>
      <c r="D14983">
        <v>0</v>
      </c>
      <c r="E14983">
        <v>0</v>
      </c>
      <c r="F14983">
        <v>82</v>
      </c>
      <c r="G14983">
        <v>3629004</v>
      </c>
      <c r="H14983">
        <v>2</v>
      </c>
      <c r="I14983">
        <v>45000</v>
      </c>
      <c r="J14983">
        <v>0</v>
      </c>
      <c r="K14983">
        <v>0</v>
      </c>
      <c r="L14983">
        <v>0</v>
      </c>
      <c r="M14983">
        <v>0</v>
      </c>
      <c r="N14983">
        <v>30000</v>
      </c>
      <c r="O14983">
        <v>3704004</v>
      </c>
      <c r="P14983" t="s">
        <v>5</v>
      </c>
      <c r="Q14983" t="s">
        <v>11</v>
      </c>
      <c r="R14983" t="s">
        <v>169</v>
      </c>
      <c r="S14983" t="s">
        <v>170</v>
      </c>
      <c r="T14983">
        <v>2389680</v>
      </c>
      <c r="U14983">
        <v>1797149</v>
      </c>
      <c r="V14983">
        <v>-592531</v>
      </c>
      <c r="W14983">
        <v>-0.24795411938000067</v>
      </c>
      <c r="X14983" t="s">
        <v>290</v>
      </c>
    </row>
    <row r="14984" spans="1:24" x14ac:dyDescent="0.35">
      <c r="A14984">
        <v>3301059985</v>
      </c>
      <c r="B14984" t="s">
        <v>168</v>
      </c>
      <c r="C14984" t="s">
        <v>168</v>
      </c>
      <c r="D14984">
        <v>0</v>
      </c>
      <c r="E14984">
        <v>0</v>
      </c>
      <c r="F14984">
        <v>226</v>
      </c>
      <c r="G14984">
        <v>10318061</v>
      </c>
      <c r="H14984">
        <v>28</v>
      </c>
      <c r="I14984">
        <v>1585000</v>
      </c>
      <c r="J14984">
        <v>0</v>
      </c>
      <c r="K14984">
        <v>0</v>
      </c>
      <c r="L14984">
        <v>1</v>
      </c>
      <c r="M14984">
        <v>170300</v>
      </c>
      <c r="N14984">
        <v>365000</v>
      </c>
      <c r="O14984">
        <v>12438361</v>
      </c>
      <c r="P14984" t="s">
        <v>5</v>
      </c>
      <c r="Q14984" t="s">
        <v>15</v>
      </c>
      <c r="R14984" t="s">
        <v>169</v>
      </c>
      <c r="S14984" t="s">
        <v>170</v>
      </c>
      <c r="T14984">
        <v>8024749.0322580645</v>
      </c>
      <c r="U14984">
        <v>11694145</v>
      </c>
      <c r="V14984">
        <v>3669395.9677419355</v>
      </c>
      <c r="W14984">
        <v>0.45725990345512568</v>
      </c>
      <c r="X14984" t="s">
        <v>179</v>
      </c>
    </row>
    <row r="14985" spans="1:24" x14ac:dyDescent="0.35">
      <c r="A14985">
        <v>3300007252</v>
      </c>
      <c r="B14985" t="s">
        <v>168</v>
      </c>
      <c r="C14985" t="s">
        <v>168</v>
      </c>
      <c r="D14985">
        <v>0</v>
      </c>
      <c r="E14985">
        <v>0</v>
      </c>
      <c r="F14985">
        <v>10</v>
      </c>
      <c r="G14985">
        <v>302242</v>
      </c>
      <c r="H14985">
        <v>16</v>
      </c>
      <c r="I14985">
        <v>400000</v>
      </c>
      <c r="J14985">
        <v>0</v>
      </c>
      <c r="K14985">
        <v>0</v>
      </c>
      <c r="L14985">
        <v>3</v>
      </c>
      <c r="M14985">
        <v>157200</v>
      </c>
      <c r="N14985">
        <v>165000</v>
      </c>
      <c r="O14985">
        <v>1024442</v>
      </c>
      <c r="P14985" t="s">
        <v>5</v>
      </c>
      <c r="Q14985" t="s">
        <v>10</v>
      </c>
      <c r="R14985" t="s">
        <v>169</v>
      </c>
      <c r="S14985" t="s">
        <v>170</v>
      </c>
      <c r="T14985">
        <v>660930.32258064509</v>
      </c>
      <c r="U14985">
        <v>494396</v>
      </c>
      <c r="V14985">
        <v>-166534.32258064509</v>
      </c>
      <c r="W14985">
        <v>-0.2519695600141344</v>
      </c>
      <c r="X14985" t="s">
        <v>180</v>
      </c>
    </row>
    <row r="14986" spans="1:24" x14ac:dyDescent="0.35">
      <c r="A14986">
        <v>3301003285</v>
      </c>
      <c r="B14986" t="s">
        <v>168</v>
      </c>
      <c r="C14986" t="s">
        <v>168</v>
      </c>
      <c r="D14986">
        <v>0</v>
      </c>
      <c r="E14986">
        <v>0</v>
      </c>
      <c r="F14986">
        <v>36</v>
      </c>
      <c r="G14986">
        <v>1578967</v>
      </c>
      <c r="H14986">
        <v>115</v>
      </c>
      <c r="I14986">
        <v>4683000</v>
      </c>
      <c r="J14986">
        <v>0</v>
      </c>
      <c r="K14986">
        <v>0</v>
      </c>
      <c r="L14986">
        <v>66</v>
      </c>
      <c r="M14986">
        <v>2878400</v>
      </c>
      <c r="N14986">
        <v>215000</v>
      </c>
      <c r="O14986">
        <v>9355367</v>
      </c>
      <c r="P14986" t="s">
        <v>5</v>
      </c>
      <c r="Q14986" t="s">
        <v>10</v>
      </c>
      <c r="R14986" t="s">
        <v>207</v>
      </c>
      <c r="S14986" t="s">
        <v>170</v>
      </c>
      <c r="T14986">
        <v>6035720.6451612907</v>
      </c>
      <c r="U14986">
        <v>6208966</v>
      </c>
      <c r="V14986">
        <v>173245.35483870935</v>
      </c>
      <c r="W14986">
        <v>2.8703342156432665E-2</v>
      </c>
      <c r="X14986" t="s">
        <v>362</v>
      </c>
    </row>
    <row r="14987" spans="1:24" x14ac:dyDescent="0.35">
      <c r="A14987">
        <v>3300004494</v>
      </c>
      <c r="B14987" t="s">
        <v>168</v>
      </c>
      <c r="C14987" t="s">
        <v>168</v>
      </c>
      <c r="D14987">
        <v>0</v>
      </c>
      <c r="E14987">
        <v>0</v>
      </c>
      <c r="F14987">
        <v>17</v>
      </c>
      <c r="G14987">
        <v>954479</v>
      </c>
      <c r="H14987">
        <v>27</v>
      </c>
      <c r="I14987">
        <v>1110000</v>
      </c>
      <c r="J14987">
        <v>0</v>
      </c>
      <c r="K14987">
        <v>0</v>
      </c>
      <c r="L14987">
        <v>12</v>
      </c>
      <c r="M14987">
        <v>600000</v>
      </c>
      <c r="N14987">
        <v>150000</v>
      </c>
      <c r="O14987">
        <v>2814479</v>
      </c>
      <c r="P14987" t="s">
        <v>5</v>
      </c>
      <c r="Q14987" t="s">
        <v>15</v>
      </c>
      <c r="R14987" t="s">
        <v>169</v>
      </c>
      <c r="S14987" t="s">
        <v>170</v>
      </c>
      <c r="T14987">
        <v>1815792.9032258063</v>
      </c>
      <c r="U14987">
        <v>764493</v>
      </c>
      <c r="V14987">
        <v>-1051299.9032258063</v>
      </c>
      <c r="W14987">
        <v>-0.57897566476779538</v>
      </c>
      <c r="X14987" t="s">
        <v>329</v>
      </c>
    </row>
    <row r="14988" spans="1:24" x14ac:dyDescent="0.35">
      <c r="A14988">
        <v>3301043524</v>
      </c>
      <c r="B14988" t="s">
        <v>168</v>
      </c>
      <c r="C14988" t="s">
        <v>168</v>
      </c>
      <c r="D14988">
        <v>0</v>
      </c>
      <c r="E14988">
        <v>0</v>
      </c>
      <c r="F14988">
        <v>4</v>
      </c>
      <c r="G14988">
        <v>107799</v>
      </c>
      <c r="H14988">
        <v>0</v>
      </c>
      <c r="I14988">
        <v>0</v>
      </c>
      <c r="J14988">
        <v>0</v>
      </c>
      <c r="K14988">
        <v>0</v>
      </c>
      <c r="L14988">
        <v>5</v>
      </c>
      <c r="M14988">
        <v>172000</v>
      </c>
      <c r="N14988">
        <v>825000</v>
      </c>
      <c r="O14988">
        <v>1104799</v>
      </c>
      <c r="P14988" t="s">
        <v>5</v>
      </c>
      <c r="Q14988" t="s">
        <v>12</v>
      </c>
      <c r="R14988" t="s">
        <v>169</v>
      </c>
      <c r="S14988" t="s">
        <v>170</v>
      </c>
      <c r="T14988">
        <v>712773.54838709685</v>
      </c>
      <c r="U14988">
        <v>919098</v>
      </c>
      <c r="V14988">
        <v>206324.45161290315</v>
      </c>
      <c r="W14988">
        <v>0.28946704332643303</v>
      </c>
      <c r="X14988" t="s">
        <v>364</v>
      </c>
    </row>
    <row r="14989" spans="1:24" x14ac:dyDescent="0.35">
      <c r="A14989">
        <v>6001136882</v>
      </c>
      <c r="B14989" t="s">
        <v>168</v>
      </c>
      <c r="C14989" t="s">
        <v>168</v>
      </c>
      <c r="D14989">
        <v>0</v>
      </c>
      <c r="E14989">
        <v>0</v>
      </c>
      <c r="F14989">
        <v>16</v>
      </c>
      <c r="G14989">
        <v>522679</v>
      </c>
      <c r="H14989">
        <v>16</v>
      </c>
      <c r="I14989">
        <v>805000</v>
      </c>
      <c r="J14989">
        <v>0</v>
      </c>
      <c r="K14989">
        <v>0</v>
      </c>
      <c r="L14989">
        <v>0</v>
      </c>
      <c r="M14989">
        <v>0</v>
      </c>
      <c r="N14989">
        <v>58000</v>
      </c>
      <c r="O14989">
        <v>1385679</v>
      </c>
      <c r="P14989" t="s">
        <v>5</v>
      </c>
      <c r="Q14989" t="s">
        <v>15</v>
      </c>
      <c r="R14989" t="s">
        <v>169</v>
      </c>
      <c r="S14989" t="s">
        <v>170</v>
      </c>
      <c r="T14989">
        <v>893986.45161290315</v>
      </c>
      <c r="U14989">
        <v>536988</v>
      </c>
      <c r="V14989">
        <v>-356998.45161290315</v>
      </c>
      <c r="W14989">
        <v>-0.39933317889641107</v>
      </c>
      <c r="X14989" t="s">
        <v>251</v>
      </c>
    </row>
    <row r="14990" spans="1:24" x14ac:dyDescent="0.35">
      <c r="A14990">
        <v>3301070210</v>
      </c>
      <c r="B14990" t="s">
        <v>168</v>
      </c>
      <c r="C14990" t="s">
        <v>168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44000</v>
      </c>
      <c r="O14990">
        <v>44000</v>
      </c>
      <c r="P14990" t="s">
        <v>5</v>
      </c>
      <c r="Q14990" t="s">
        <v>9</v>
      </c>
      <c r="R14990" t="s">
        <v>169</v>
      </c>
      <c r="S14990" t="s">
        <v>170</v>
      </c>
      <c r="T14990">
        <v>28387.096774193546</v>
      </c>
      <c r="U14990">
        <v>44000</v>
      </c>
      <c r="V14990">
        <v>15612.903225806454</v>
      </c>
      <c r="W14990">
        <v>0.55000000000000004</v>
      </c>
      <c r="X14990" t="s">
        <v>243</v>
      </c>
    </row>
    <row r="14991" spans="1:24" x14ac:dyDescent="0.35">
      <c r="A14991">
        <v>6001123209</v>
      </c>
      <c r="B14991" t="s">
        <v>168</v>
      </c>
      <c r="C14991" t="s">
        <v>168</v>
      </c>
      <c r="D14991">
        <v>0</v>
      </c>
      <c r="E14991">
        <v>0</v>
      </c>
      <c r="F14991">
        <v>0</v>
      </c>
      <c r="G14991">
        <v>0</v>
      </c>
      <c r="H14991">
        <v>3</v>
      </c>
      <c r="I14991">
        <v>55000</v>
      </c>
      <c r="J14991">
        <v>0</v>
      </c>
      <c r="K14991">
        <v>0</v>
      </c>
      <c r="L14991">
        <v>0</v>
      </c>
      <c r="M14991">
        <v>0</v>
      </c>
      <c r="N14991">
        <v>57000</v>
      </c>
      <c r="O14991">
        <v>112000</v>
      </c>
      <c r="P14991" t="s">
        <v>5</v>
      </c>
      <c r="Q14991" t="s">
        <v>11</v>
      </c>
      <c r="R14991" t="s">
        <v>169</v>
      </c>
      <c r="S14991" t="s">
        <v>170</v>
      </c>
      <c r="T14991">
        <v>72258.06451612903</v>
      </c>
      <c r="U14991">
        <v>149000</v>
      </c>
      <c r="V14991">
        <v>76741.93548387097</v>
      </c>
      <c r="W14991">
        <v>1.0620535714285713</v>
      </c>
      <c r="X14991" t="s">
        <v>306</v>
      </c>
    </row>
    <row r="14992" spans="1:24" x14ac:dyDescent="0.35">
      <c r="A14992">
        <v>3301069156</v>
      </c>
      <c r="B14992" t="s">
        <v>168</v>
      </c>
      <c r="C14992" t="s">
        <v>168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280000</v>
      </c>
      <c r="O14992">
        <v>280000</v>
      </c>
      <c r="P14992" t="s">
        <v>5</v>
      </c>
      <c r="Q14992" t="s">
        <v>11</v>
      </c>
      <c r="R14992" t="s">
        <v>169</v>
      </c>
      <c r="S14992" t="s">
        <v>170</v>
      </c>
      <c r="T14992">
        <v>180645.16129032258</v>
      </c>
      <c r="U14992">
        <v>30000</v>
      </c>
      <c r="V14992">
        <v>-150645.16129032258</v>
      </c>
      <c r="W14992">
        <v>-0.83392857142857146</v>
      </c>
      <c r="X14992" t="s">
        <v>306</v>
      </c>
    </row>
    <row r="14993" spans="1:24" x14ac:dyDescent="0.35">
      <c r="A14993">
        <v>3300013985</v>
      </c>
      <c r="B14993" t="s">
        <v>168</v>
      </c>
      <c r="C14993" t="s">
        <v>168</v>
      </c>
      <c r="D14993">
        <v>0</v>
      </c>
      <c r="E14993">
        <v>0</v>
      </c>
      <c r="F14993">
        <v>1</v>
      </c>
      <c r="G14993">
        <v>13999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939300</v>
      </c>
      <c r="O14993">
        <v>953299</v>
      </c>
      <c r="P14993" t="s">
        <v>5</v>
      </c>
      <c r="Q14993" t="s">
        <v>7</v>
      </c>
      <c r="R14993" t="s">
        <v>169</v>
      </c>
      <c r="S14993" t="s">
        <v>170</v>
      </c>
      <c r="T14993">
        <v>615031.61290322582</v>
      </c>
      <c r="U14993">
        <v>1033097</v>
      </c>
      <c r="V14993">
        <v>418065.38709677418</v>
      </c>
      <c r="W14993">
        <v>0.67974617617347755</v>
      </c>
      <c r="X14993" t="s">
        <v>289</v>
      </c>
    </row>
    <row r="14994" spans="1:24" x14ac:dyDescent="0.35">
      <c r="A14994">
        <v>3300022910</v>
      </c>
      <c r="B14994" t="s">
        <v>168</v>
      </c>
      <c r="C14994" t="s">
        <v>168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1408500</v>
      </c>
      <c r="O14994">
        <v>1408500</v>
      </c>
      <c r="P14994" t="s">
        <v>5</v>
      </c>
      <c r="Q14994" t="s">
        <v>6</v>
      </c>
      <c r="R14994" t="s">
        <v>207</v>
      </c>
      <c r="S14994" t="s">
        <v>170</v>
      </c>
      <c r="T14994">
        <v>908709.67741935491</v>
      </c>
      <c r="U14994">
        <v>418000</v>
      </c>
      <c r="V14994">
        <v>-490709.67741935491</v>
      </c>
      <c r="W14994">
        <v>-0.54000709975150873</v>
      </c>
      <c r="X14994" t="s">
        <v>388</v>
      </c>
    </row>
    <row r="14995" spans="1:24" x14ac:dyDescent="0.35">
      <c r="A14995">
        <v>3301064209</v>
      </c>
      <c r="B14995" t="s">
        <v>168</v>
      </c>
      <c r="C14995" t="s">
        <v>168</v>
      </c>
      <c r="D14995">
        <v>0</v>
      </c>
      <c r="E14995">
        <v>0</v>
      </c>
      <c r="F14995">
        <v>1</v>
      </c>
      <c r="G14995">
        <v>25700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420000</v>
      </c>
      <c r="O14995">
        <v>445700</v>
      </c>
      <c r="P14995" t="s">
        <v>5</v>
      </c>
      <c r="Q14995" t="s">
        <v>12</v>
      </c>
      <c r="R14995" t="s">
        <v>169</v>
      </c>
      <c r="S14995" t="s">
        <v>170</v>
      </c>
      <c r="T14995">
        <v>287548.38709677418</v>
      </c>
      <c r="U14995">
        <v>860000</v>
      </c>
      <c r="V14995">
        <v>572451.61290322582</v>
      </c>
      <c r="W14995">
        <v>1.9908009872111285</v>
      </c>
      <c r="X14995" t="s">
        <v>381</v>
      </c>
    </row>
    <row r="14996" spans="1:24" x14ac:dyDescent="0.35">
      <c r="A14996">
        <v>3300011361</v>
      </c>
      <c r="B14996" t="s">
        <v>168</v>
      </c>
      <c r="C14996" t="s">
        <v>168</v>
      </c>
      <c r="D14996">
        <v>0</v>
      </c>
      <c r="E14996">
        <v>0</v>
      </c>
      <c r="F14996">
        <v>51</v>
      </c>
      <c r="G14996">
        <v>2384262</v>
      </c>
      <c r="H14996">
        <v>11</v>
      </c>
      <c r="I14996">
        <v>440000</v>
      </c>
      <c r="J14996">
        <v>0</v>
      </c>
      <c r="K14996">
        <v>0</v>
      </c>
      <c r="L14996">
        <v>0</v>
      </c>
      <c r="M14996">
        <v>0</v>
      </c>
      <c r="N14996">
        <v>407500</v>
      </c>
      <c r="O14996">
        <v>3231762</v>
      </c>
      <c r="P14996" t="s">
        <v>5</v>
      </c>
      <c r="Q14996" t="s">
        <v>12</v>
      </c>
      <c r="R14996" t="s">
        <v>169</v>
      </c>
      <c r="S14996" t="s">
        <v>170</v>
      </c>
      <c r="T14996">
        <v>2085007.7419354839</v>
      </c>
      <c r="U14996">
        <v>1794497</v>
      </c>
      <c r="V14996">
        <v>-290510.74193548388</v>
      </c>
      <c r="W14996">
        <v>-0.13933317181153815</v>
      </c>
      <c r="X14996" t="s">
        <v>338</v>
      </c>
    </row>
    <row r="14997" spans="1:24" x14ac:dyDescent="0.35">
      <c r="A14997">
        <v>3301001101</v>
      </c>
      <c r="B14997" t="s">
        <v>168</v>
      </c>
      <c r="C14997" t="s">
        <v>168</v>
      </c>
      <c r="D14997">
        <v>0</v>
      </c>
      <c r="E14997">
        <v>0</v>
      </c>
      <c r="F14997">
        <v>85</v>
      </c>
      <c r="G14997">
        <v>2786908</v>
      </c>
      <c r="H14997">
        <v>24</v>
      </c>
      <c r="I14997">
        <v>1060000</v>
      </c>
      <c r="J14997">
        <v>0</v>
      </c>
      <c r="K14997">
        <v>0</v>
      </c>
      <c r="L14997">
        <v>14</v>
      </c>
      <c r="M14997">
        <v>1163600</v>
      </c>
      <c r="N14997">
        <v>30000</v>
      </c>
      <c r="O14997">
        <v>5040508</v>
      </c>
      <c r="P14997" t="s">
        <v>5</v>
      </c>
      <c r="Q14997" t="s">
        <v>14</v>
      </c>
      <c r="R14997" t="s">
        <v>169</v>
      </c>
      <c r="S14997" t="s">
        <v>170</v>
      </c>
      <c r="T14997">
        <v>3251940.6451612902</v>
      </c>
      <c r="U14997">
        <v>1816463</v>
      </c>
      <c r="V14997">
        <v>-1435477.6451612902</v>
      </c>
      <c r="W14997">
        <v>-0.44142184676623863</v>
      </c>
      <c r="X14997" t="s">
        <v>382</v>
      </c>
    </row>
    <row r="14998" spans="1:24" x14ac:dyDescent="0.35">
      <c r="A14998">
        <v>3300018793</v>
      </c>
      <c r="B14998" t="s">
        <v>168</v>
      </c>
      <c r="C14998" t="s">
        <v>168</v>
      </c>
      <c r="D14998">
        <v>0</v>
      </c>
      <c r="E14998">
        <v>0</v>
      </c>
      <c r="F14998">
        <v>30</v>
      </c>
      <c r="G14998">
        <v>1040614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1936000</v>
      </c>
      <c r="O14998">
        <v>2976614</v>
      </c>
      <c r="P14998" t="s">
        <v>5</v>
      </c>
      <c r="Q14998" t="s">
        <v>6</v>
      </c>
      <c r="R14998" t="s">
        <v>169</v>
      </c>
      <c r="S14998" t="s">
        <v>170</v>
      </c>
      <c r="T14998">
        <v>1920396.1290322582</v>
      </c>
      <c r="U14998">
        <v>1272553</v>
      </c>
      <c r="V14998">
        <v>-647843.12903225818</v>
      </c>
      <c r="W14998">
        <v>-0.33734869553123115</v>
      </c>
      <c r="X14998" t="s">
        <v>255</v>
      </c>
    </row>
    <row r="14999" spans="1:24" x14ac:dyDescent="0.35">
      <c r="A14999">
        <v>3300001581</v>
      </c>
      <c r="B14999" t="s">
        <v>168</v>
      </c>
      <c r="C14999" t="s">
        <v>168</v>
      </c>
      <c r="D14999">
        <v>0</v>
      </c>
      <c r="E14999">
        <v>0</v>
      </c>
      <c r="F14999">
        <v>2</v>
      </c>
      <c r="G14999">
        <v>54898</v>
      </c>
      <c r="H14999">
        <v>2</v>
      </c>
      <c r="I14999">
        <v>20000</v>
      </c>
      <c r="J14999">
        <v>0</v>
      </c>
      <c r="K14999">
        <v>0</v>
      </c>
      <c r="L14999">
        <v>0</v>
      </c>
      <c r="M14999">
        <v>0</v>
      </c>
      <c r="N14999">
        <v>76000</v>
      </c>
      <c r="O14999">
        <v>150898</v>
      </c>
      <c r="P14999" t="s">
        <v>5</v>
      </c>
      <c r="Q14999" t="s">
        <v>11</v>
      </c>
      <c r="R14999" t="s">
        <v>169</v>
      </c>
      <c r="S14999" t="s">
        <v>170</v>
      </c>
      <c r="T14999">
        <v>97353.548387096787</v>
      </c>
      <c r="U14999">
        <v>321414</v>
      </c>
      <c r="V14999">
        <v>224060.45161290321</v>
      </c>
      <c r="W14999">
        <v>2.3015129425174616</v>
      </c>
      <c r="X14999" t="s">
        <v>263</v>
      </c>
    </row>
    <row r="15000" spans="1:24" x14ac:dyDescent="0.35">
      <c r="A15000">
        <v>3301068654</v>
      </c>
      <c r="B15000" t="s">
        <v>168</v>
      </c>
      <c r="C15000" t="s">
        <v>168</v>
      </c>
      <c r="D15000">
        <v>0</v>
      </c>
      <c r="E15000">
        <v>0</v>
      </c>
      <c r="F15000">
        <v>31</v>
      </c>
      <c r="G15000">
        <v>1409903</v>
      </c>
      <c r="H15000">
        <v>19</v>
      </c>
      <c r="I15000">
        <v>525000</v>
      </c>
      <c r="J15000">
        <v>0</v>
      </c>
      <c r="K15000">
        <v>0</v>
      </c>
      <c r="L15000">
        <v>11</v>
      </c>
      <c r="M15000">
        <v>700000</v>
      </c>
      <c r="N15000">
        <v>75000</v>
      </c>
      <c r="O15000">
        <v>2709903</v>
      </c>
      <c r="P15000" t="s">
        <v>5</v>
      </c>
      <c r="Q15000" t="s">
        <v>14</v>
      </c>
      <c r="R15000" t="s">
        <v>169</v>
      </c>
      <c r="S15000" t="s">
        <v>170</v>
      </c>
      <c r="T15000">
        <v>1748324.5161290322</v>
      </c>
      <c r="U15000">
        <v>1242485</v>
      </c>
      <c r="V15000">
        <v>-505839.51612903224</v>
      </c>
      <c r="W15000">
        <v>-0.28932816045445164</v>
      </c>
      <c r="X15000" t="s">
        <v>247</v>
      </c>
    </row>
    <row r="15001" spans="1:24" x14ac:dyDescent="0.35">
      <c r="A15001">
        <v>3300008876</v>
      </c>
      <c r="B15001" t="s">
        <v>168</v>
      </c>
      <c r="C15001" t="s">
        <v>168</v>
      </c>
      <c r="D15001">
        <v>0</v>
      </c>
      <c r="E15001">
        <v>0</v>
      </c>
      <c r="F15001">
        <v>1</v>
      </c>
      <c r="G15001">
        <v>98400</v>
      </c>
      <c r="H15001">
        <v>35</v>
      </c>
      <c r="I15001">
        <v>1105000</v>
      </c>
      <c r="J15001">
        <v>0</v>
      </c>
      <c r="K15001">
        <v>0</v>
      </c>
      <c r="L15001">
        <v>42</v>
      </c>
      <c r="M15001">
        <v>2085650</v>
      </c>
      <c r="N15001">
        <v>2495000</v>
      </c>
      <c r="O15001">
        <v>5784050</v>
      </c>
      <c r="P15001" t="s">
        <v>5</v>
      </c>
      <c r="Q15001" t="s">
        <v>16</v>
      </c>
      <c r="R15001" t="s">
        <v>169</v>
      </c>
      <c r="S15001" t="s">
        <v>170</v>
      </c>
      <c r="T15001">
        <v>3731645.1612903224</v>
      </c>
      <c r="U15001">
        <v>4209250</v>
      </c>
      <c r="V15001">
        <v>477604.83870967757</v>
      </c>
      <c r="W15001">
        <v>0.1279877421529898</v>
      </c>
      <c r="X15001" t="s">
        <v>384</v>
      </c>
    </row>
    <row r="15002" spans="1:24" x14ac:dyDescent="0.35">
      <c r="A15002">
        <v>6001138186</v>
      </c>
      <c r="B15002" t="s">
        <v>168</v>
      </c>
      <c r="C15002" t="s">
        <v>168</v>
      </c>
      <c r="D15002">
        <v>0</v>
      </c>
      <c r="E15002">
        <v>0</v>
      </c>
      <c r="F15002">
        <v>70</v>
      </c>
      <c r="G15002">
        <v>3446124</v>
      </c>
      <c r="H15002">
        <v>36</v>
      </c>
      <c r="I15002">
        <v>2106000</v>
      </c>
      <c r="J15002">
        <v>0</v>
      </c>
      <c r="K15002">
        <v>0</v>
      </c>
      <c r="L15002">
        <v>29</v>
      </c>
      <c r="M15002">
        <v>3119600</v>
      </c>
      <c r="N15002">
        <v>75000</v>
      </c>
      <c r="O15002">
        <v>8746724</v>
      </c>
      <c r="P15002" t="s">
        <v>5</v>
      </c>
      <c r="Q15002" t="s">
        <v>14</v>
      </c>
      <c r="R15002" t="s">
        <v>207</v>
      </c>
      <c r="S15002" t="s">
        <v>170</v>
      </c>
      <c r="T15002">
        <v>5643047.7419354841</v>
      </c>
      <c r="U15002">
        <v>6220554</v>
      </c>
      <c r="V15002">
        <v>577506.25806451589</v>
      </c>
      <c r="W15002">
        <v>0.10233942445194333</v>
      </c>
      <c r="X15002" t="s">
        <v>382</v>
      </c>
    </row>
    <row r="15003" spans="1:24" x14ac:dyDescent="0.35">
      <c r="A15003">
        <v>3301072963</v>
      </c>
      <c r="B15003" t="s">
        <v>168</v>
      </c>
      <c r="C15003" t="s">
        <v>168</v>
      </c>
      <c r="D15003">
        <v>0</v>
      </c>
      <c r="E15003">
        <v>0</v>
      </c>
      <c r="F15003">
        <v>5</v>
      </c>
      <c r="G15003">
        <v>289948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195000</v>
      </c>
      <c r="O15003">
        <v>484948</v>
      </c>
      <c r="P15003" t="s">
        <v>5</v>
      </c>
      <c r="Q15003" t="s">
        <v>12</v>
      </c>
      <c r="R15003" t="s">
        <v>169</v>
      </c>
      <c r="S15003" t="s">
        <v>170</v>
      </c>
      <c r="T15003">
        <v>312869.67741935485</v>
      </c>
      <c r="U15003">
        <v>697747</v>
      </c>
      <c r="V15003">
        <v>384877.32258064515</v>
      </c>
      <c r="W15003">
        <v>1.2301522018855628</v>
      </c>
      <c r="X15003" t="s">
        <v>331</v>
      </c>
    </row>
    <row r="15004" spans="1:24" x14ac:dyDescent="0.35">
      <c r="A15004">
        <v>3300001219</v>
      </c>
      <c r="B15004" t="s">
        <v>168</v>
      </c>
      <c r="C15004" t="s">
        <v>168</v>
      </c>
      <c r="D15004">
        <v>0</v>
      </c>
      <c r="E15004">
        <v>0</v>
      </c>
      <c r="F15004">
        <v>43</v>
      </c>
      <c r="G15004">
        <v>1145057</v>
      </c>
      <c r="H15004">
        <v>168</v>
      </c>
      <c r="I15004">
        <v>3514000</v>
      </c>
      <c r="J15004">
        <v>0</v>
      </c>
      <c r="K15004">
        <v>0</v>
      </c>
      <c r="L15004">
        <v>40</v>
      </c>
      <c r="M15004">
        <v>1676000</v>
      </c>
      <c r="N15004">
        <v>90000</v>
      </c>
      <c r="O15004">
        <v>6425057</v>
      </c>
      <c r="P15004" t="s">
        <v>5</v>
      </c>
      <c r="Q15004" t="s">
        <v>13</v>
      </c>
      <c r="R15004" t="s">
        <v>169</v>
      </c>
      <c r="S15004" t="s">
        <v>170</v>
      </c>
      <c r="T15004">
        <v>4145198.064516129</v>
      </c>
      <c r="U15004">
        <v>4636360</v>
      </c>
      <c r="V15004">
        <v>491161.93548387103</v>
      </c>
      <c r="W15004">
        <v>0.11848937682576199</v>
      </c>
      <c r="X15004" t="s">
        <v>397</v>
      </c>
    </row>
    <row r="15005" spans="1:24" x14ac:dyDescent="0.35">
      <c r="A15005">
        <v>3300001117</v>
      </c>
      <c r="B15005" t="s">
        <v>168</v>
      </c>
      <c r="C15005" t="s">
        <v>168</v>
      </c>
      <c r="D15005">
        <v>0</v>
      </c>
      <c r="E15005">
        <v>0</v>
      </c>
      <c r="F15005">
        <v>646</v>
      </c>
      <c r="G15005">
        <v>23250930</v>
      </c>
      <c r="H15005">
        <v>442</v>
      </c>
      <c r="I15005">
        <v>17729000</v>
      </c>
      <c r="J15005">
        <v>0</v>
      </c>
      <c r="K15005">
        <v>0</v>
      </c>
      <c r="L15005">
        <v>137</v>
      </c>
      <c r="M15005">
        <v>6708800</v>
      </c>
      <c r="N15005">
        <v>1214000</v>
      </c>
      <c r="O15005">
        <v>48902730</v>
      </c>
      <c r="P15005" t="s">
        <v>5</v>
      </c>
      <c r="Q15005" t="s">
        <v>15</v>
      </c>
      <c r="R15005" t="s">
        <v>169</v>
      </c>
      <c r="S15005" t="s">
        <v>170</v>
      </c>
      <c r="T15005">
        <v>31550148.387096778</v>
      </c>
      <c r="U15005">
        <v>27646741</v>
      </c>
      <c r="V15005">
        <v>-3903407.3870967776</v>
      </c>
      <c r="W15005">
        <v>-0.12372072990608096</v>
      </c>
      <c r="X15005" t="s">
        <v>318</v>
      </c>
    </row>
    <row r="15006" spans="1:24" x14ac:dyDescent="0.35">
      <c r="A15006">
        <v>3301038008</v>
      </c>
      <c r="B15006" t="s">
        <v>168</v>
      </c>
      <c r="C15006" t="s">
        <v>168</v>
      </c>
      <c r="D15006">
        <v>0</v>
      </c>
      <c r="E15006">
        <v>0</v>
      </c>
      <c r="F15006">
        <v>106</v>
      </c>
      <c r="G15006">
        <v>3129991</v>
      </c>
      <c r="H15006">
        <v>34</v>
      </c>
      <c r="I15006">
        <v>1005000</v>
      </c>
      <c r="J15006">
        <v>0</v>
      </c>
      <c r="K15006">
        <v>0</v>
      </c>
      <c r="L15006">
        <v>6</v>
      </c>
      <c r="M15006">
        <v>194400</v>
      </c>
      <c r="N15006">
        <v>150000</v>
      </c>
      <c r="O15006">
        <v>4479391</v>
      </c>
      <c r="P15006" t="s">
        <v>5</v>
      </c>
      <c r="Q15006" t="s">
        <v>14</v>
      </c>
      <c r="R15006" t="s">
        <v>207</v>
      </c>
      <c r="S15006" t="s">
        <v>170</v>
      </c>
      <c r="T15006">
        <v>2889929.6774193547</v>
      </c>
      <c r="U15006">
        <v>3160317</v>
      </c>
      <c r="V15006">
        <v>270387.32258064533</v>
      </c>
      <c r="W15006">
        <v>9.356190383916041E-2</v>
      </c>
      <c r="X15006" t="s">
        <v>211</v>
      </c>
    </row>
    <row r="15007" spans="1:24" x14ac:dyDescent="0.35">
      <c r="A15007">
        <v>3301043062</v>
      </c>
      <c r="B15007" t="s">
        <v>168</v>
      </c>
      <c r="C15007" t="s">
        <v>168</v>
      </c>
      <c r="D15007">
        <v>0</v>
      </c>
      <c r="E15007">
        <v>0</v>
      </c>
      <c r="F15007">
        <v>195</v>
      </c>
      <c r="G15007">
        <v>6439050</v>
      </c>
      <c r="H15007">
        <v>236</v>
      </c>
      <c r="I15007">
        <v>8085000</v>
      </c>
      <c r="J15007">
        <v>0</v>
      </c>
      <c r="K15007">
        <v>0</v>
      </c>
      <c r="L15007">
        <v>27</v>
      </c>
      <c r="M15007">
        <v>1294800</v>
      </c>
      <c r="N15007">
        <v>30000</v>
      </c>
      <c r="O15007">
        <v>15848850</v>
      </c>
      <c r="P15007" t="s">
        <v>5</v>
      </c>
      <c r="Q15007" t="s">
        <v>13</v>
      </c>
      <c r="R15007" t="s">
        <v>169</v>
      </c>
      <c r="S15007" t="s">
        <v>170</v>
      </c>
      <c r="T15007">
        <v>10225064.516129032</v>
      </c>
      <c r="U15007">
        <v>11876718</v>
      </c>
      <c r="V15007">
        <v>1651653.4838709682</v>
      </c>
      <c r="W15007">
        <v>0.16152988387170053</v>
      </c>
      <c r="X15007" t="s">
        <v>374</v>
      </c>
    </row>
    <row r="15008" spans="1:24" x14ac:dyDescent="0.35">
      <c r="A15008">
        <v>3300024705</v>
      </c>
      <c r="B15008" t="s">
        <v>168</v>
      </c>
      <c r="C15008" t="s">
        <v>168</v>
      </c>
      <c r="D15008">
        <v>0</v>
      </c>
      <c r="E15008">
        <v>0</v>
      </c>
      <c r="F15008">
        <v>18</v>
      </c>
      <c r="G15008">
        <v>610688</v>
      </c>
      <c r="H15008">
        <v>10</v>
      </c>
      <c r="I15008">
        <v>195000</v>
      </c>
      <c r="J15008">
        <v>0</v>
      </c>
      <c r="K15008">
        <v>0</v>
      </c>
      <c r="L15008">
        <v>13</v>
      </c>
      <c r="M15008">
        <v>471200</v>
      </c>
      <c r="N15008">
        <v>441000</v>
      </c>
      <c r="O15008">
        <v>1717888</v>
      </c>
      <c r="P15008" t="s">
        <v>5</v>
      </c>
      <c r="Q15008" t="s">
        <v>12</v>
      </c>
      <c r="R15008" t="s">
        <v>169</v>
      </c>
      <c r="S15008" t="s">
        <v>170</v>
      </c>
      <c r="T15008">
        <v>1108314.8387096773</v>
      </c>
      <c r="U15008">
        <v>593697</v>
      </c>
      <c r="V15008">
        <v>-514617.83870967734</v>
      </c>
      <c r="W15008">
        <v>-0.46432459508419632</v>
      </c>
      <c r="X15008" t="s">
        <v>338</v>
      </c>
    </row>
    <row r="15009" spans="1:24" x14ac:dyDescent="0.35">
      <c r="A15009">
        <v>3300016108</v>
      </c>
      <c r="B15009" t="s">
        <v>168</v>
      </c>
      <c r="C15009" t="s">
        <v>168</v>
      </c>
      <c r="D15009">
        <v>0</v>
      </c>
      <c r="E15009">
        <v>0</v>
      </c>
      <c r="F15009">
        <v>37</v>
      </c>
      <c r="G15009">
        <v>1807033</v>
      </c>
      <c r="H15009">
        <v>49</v>
      </c>
      <c r="I15009">
        <v>1935000</v>
      </c>
      <c r="J15009">
        <v>0</v>
      </c>
      <c r="K15009">
        <v>0</v>
      </c>
      <c r="L15009">
        <v>0</v>
      </c>
      <c r="M15009">
        <v>0</v>
      </c>
      <c r="N15009">
        <v>466800</v>
      </c>
      <c r="O15009">
        <v>4208833</v>
      </c>
      <c r="P15009" t="s">
        <v>5</v>
      </c>
      <c r="Q15009" t="s">
        <v>8</v>
      </c>
      <c r="R15009" t="s">
        <v>169</v>
      </c>
      <c r="S15009" t="s">
        <v>170</v>
      </c>
      <c r="T15009">
        <v>2715376.1290322579</v>
      </c>
      <c r="U15009">
        <v>3401872</v>
      </c>
      <c r="V15009">
        <v>686495.87096774206</v>
      </c>
      <c r="W15009">
        <v>0.25281796640541465</v>
      </c>
      <c r="X15009" t="s">
        <v>226</v>
      </c>
    </row>
    <row r="15010" spans="1:24" x14ac:dyDescent="0.35">
      <c r="A15010">
        <v>3301074753</v>
      </c>
      <c r="B15010" t="s">
        <v>168</v>
      </c>
      <c r="C15010" t="s">
        <v>168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95000</v>
      </c>
      <c r="O15010">
        <v>95000</v>
      </c>
      <c r="P15010" t="s">
        <v>5</v>
      </c>
      <c r="Q15010" t="s">
        <v>9</v>
      </c>
      <c r="R15010" t="s">
        <v>169</v>
      </c>
      <c r="S15010" t="s">
        <v>170</v>
      </c>
      <c r="T15010">
        <v>61290.322580645159</v>
      </c>
      <c r="U15010">
        <v>30000</v>
      </c>
      <c r="V15010">
        <v>-31290.322580645159</v>
      </c>
      <c r="W15010">
        <v>-0.51052631578947372</v>
      </c>
      <c r="X15010" t="s">
        <v>284</v>
      </c>
    </row>
    <row r="15011" spans="1:24" x14ac:dyDescent="0.35">
      <c r="A15011">
        <v>3301071469</v>
      </c>
      <c r="B15011" t="s">
        <v>168</v>
      </c>
      <c r="C15011" t="s">
        <v>168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2435000</v>
      </c>
      <c r="O15011">
        <v>2435000</v>
      </c>
      <c r="P15011" t="s">
        <v>5</v>
      </c>
      <c r="Q15011" t="s">
        <v>16</v>
      </c>
      <c r="R15011" t="s">
        <v>169</v>
      </c>
      <c r="S15011" t="s">
        <v>170</v>
      </c>
      <c r="T15011">
        <v>1570967.7419354839</v>
      </c>
      <c r="U15011">
        <v>1364000</v>
      </c>
      <c r="V15011">
        <v>-206967.74193548388</v>
      </c>
      <c r="W15011">
        <v>-0.13174537987679669</v>
      </c>
      <c r="X15011" t="s">
        <v>357</v>
      </c>
    </row>
    <row r="15012" spans="1:24" x14ac:dyDescent="0.35">
      <c r="A15012">
        <v>3300026071</v>
      </c>
      <c r="B15012" t="s">
        <v>168</v>
      </c>
      <c r="C15012" t="s">
        <v>168</v>
      </c>
      <c r="D15012">
        <v>0</v>
      </c>
      <c r="E15012">
        <v>0</v>
      </c>
      <c r="F15012">
        <v>4</v>
      </c>
      <c r="G15012">
        <v>155249</v>
      </c>
      <c r="H15012">
        <v>4</v>
      </c>
      <c r="I15012">
        <v>35000</v>
      </c>
      <c r="J15012">
        <v>0</v>
      </c>
      <c r="K15012">
        <v>0</v>
      </c>
      <c r="L15012">
        <v>0</v>
      </c>
      <c r="M15012">
        <v>0</v>
      </c>
      <c r="N15012">
        <v>330000</v>
      </c>
      <c r="O15012">
        <v>520249</v>
      </c>
      <c r="P15012" t="s">
        <v>5</v>
      </c>
      <c r="Q15012" t="s">
        <v>12</v>
      </c>
      <c r="R15012" t="s">
        <v>169</v>
      </c>
      <c r="S15012" t="s">
        <v>170</v>
      </c>
      <c r="T15012">
        <v>335644.51612903224</v>
      </c>
      <c r="U15012">
        <v>633348</v>
      </c>
      <c r="V15012">
        <v>297703.48387096776</v>
      </c>
      <c r="W15012">
        <v>0.88696066691142139</v>
      </c>
      <c r="X15012" t="s">
        <v>229</v>
      </c>
    </row>
    <row r="15013" spans="1:24" x14ac:dyDescent="0.35">
      <c r="A15013">
        <v>3301052817</v>
      </c>
      <c r="B15013" t="s">
        <v>168</v>
      </c>
      <c r="C15013" t="s">
        <v>168</v>
      </c>
      <c r="D15013">
        <v>0</v>
      </c>
      <c r="E15013">
        <v>0</v>
      </c>
      <c r="F15013">
        <v>21</v>
      </c>
      <c r="G15013">
        <v>665478</v>
      </c>
      <c r="H15013">
        <v>2</v>
      </c>
      <c r="I15013">
        <v>75000</v>
      </c>
      <c r="J15013">
        <v>0</v>
      </c>
      <c r="K15013">
        <v>0</v>
      </c>
      <c r="L15013">
        <v>3</v>
      </c>
      <c r="M15013">
        <v>152400</v>
      </c>
      <c r="N15013">
        <v>150000</v>
      </c>
      <c r="O15013">
        <v>1042878</v>
      </c>
      <c r="P15013" t="s">
        <v>5</v>
      </c>
      <c r="Q15013" t="s">
        <v>15</v>
      </c>
      <c r="R15013" t="s">
        <v>169</v>
      </c>
      <c r="S15013" t="s">
        <v>170</v>
      </c>
      <c r="T15013">
        <v>672824.51612903224</v>
      </c>
      <c r="U15013">
        <v>362990</v>
      </c>
      <c r="V15013">
        <v>-309834.51612903224</v>
      </c>
      <c r="W15013">
        <v>-0.46049825578830883</v>
      </c>
      <c r="X15013" t="s">
        <v>285</v>
      </c>
    </row>
    <row r="15014" spans="1:24" x14ac:dyDescent="0.35">
      <c r="A15014">
        <v>3300017510</v>
      </c>
      <c r="B15014" t="s">
        <v>168</v>
      </c>
      <c r="C15014" t="s">
        <v>168</v>
      </c>
      <c r="D15014">
        <v>0</v>
      </c>
      <c r="E15014">
        <v>0</v>
      </c>
      <c r="F15014">
        <v>5</v>
      </c>
      <c r="G15014">
        <v>174894</v>
      </c>
      <c r="H15014">
        <v>17</v>
      </c>
      <c r="I15014">
        <v>260000</v>
      </c>
      <c r="J15014">
        <v>0</v>
      </c>
      <c r="K15014">
        <v>0</v>
      </c>
      <c r="L15014">
        <v>9</v>
      </c>
      <c r="M15014">
        <v>871600</v>
      </c>
      <c r="N15014">
        <v>3412500</v>
      </c>
      <c r="O15014">
        <v>4718994</v>
      </c>
      <c r="P15014" t="s">
        <v>5</v>
      </c>
      <c r="Q15014" t="s">
        <v>6</v>
      </c>
      <c r="R15014" t="s">
        <v>181</v>
      </c>
      <c r="S15014" t="s">
        <v>170</v>
      </c>
      <c r="T15014">
        <v>3044512.2580645164</v>
      </c>
      <c r="U15014">
        <v>5541200</v>
      </c>
      <c r="V15014">
        <v>2496687.7419354836</v>
      </c>
      <c r="W15014">
        <v>0.82006164873275944</v>
      </c>
      <c r="X15014" t="s">
        <v>255</v>
      </c>
    </row>
    <row r="15015" spans="1:24" x14ac:dyDescent="0.35">
      <c r="A15015">
        <v>3301026235</v>
      </c>
      <c r="B15015" t="s">
        <v>168</v>
      </c>
      <c r="C15015" t="s">
        <v>168</v>
      </c>
      <c r="D15015">
        <v>0</v>
      </c>
      <c r="E15015">
        <v>0</v>
      </c>
      <c r="F15015">
        <v>0</v>
      </c>
      <c r="G15015">
        <v>0</v>
      </c>
      <c r="H15015">
        <v>1</v>
      </c>
      <c r="I15015">
        <v>5000</v>
      </c>
      <c r="J15015">
        <v>0</v>
      </c>
      <c r="K15015">
        <v>0</v>
      </c>
      <c r="L15015">
        <v>0</v>
      </c>
      <c r="M15015">
        <v>0</v>
      </c>
      <c r="N15015">
        <v>752000</v>
      </c>
      <c r="O15015">
        <v>757000</v>
      </c>
      <c r="P15015" t="s">
        <v>5</v>
      </c>
      <c r="Q15015" t="s">
        <v>6</v>
      </c>
      <c r="R15015" t="s">
        <v>169</v>
      </c>
      <c r="S15015" t="s">
        <v>170</v>
      </c>
      <c r="T15015">
        <v>488387.09677419357</v>
      </c>
      <c r="U15015">
        <v>559000</v>
      </c>
      <c r="V15015">
        <v>70612.903225806425</v>
      </c>
      <c r="W15015">
        <v>0.1445838837516511</v>
      </c>
      <c r="X15015" t="s">
        <v>197</v>
      </c>
    </row>
    <row r="15016" spans="1:24" x14ac:dyDescent="0.35">
      <c r="A15016">
        <v>3300025088</v>
      </c>
      <c r="B15016" t="s">
        <v>168</v>
      </c>
      <c r="C15016" t="s">
        <v>168</v>
      </c>
      <c r="D15016">
        <v>0</v>
      </c>
      <c r="E15016">
        <v>0</v>
      </c>
      <c r="F15016">
        <v>1</v>
      </c>
      <c r="G15016">
        <v>36499</v>
      </c>
      <c r="H15016">
        <v>11</v>
      </c>
      <c r="I15016">
        <v>380000</v>
      </c>
      <c r="J15016">
        <v>0</v>
      </c>
      <c r="K15016">
        <v>0</v>
      </c>
      <c r="L15016">
        <v>3</v>
      </c>
      <c r="M15016">
        <v>177200</v>
      </c>
      <c r="N15016">
        <v>150000</v>
      </c>
      <c r="O15016">
        <v>743699</v>
      </c>
      <c r="P15016" t="s">
        <v>5</v>
      </c>
      <c r="Q15016" t="s">
        <v>14</v>
      </c>
      <c r="R15016" t="s">
        <v>169</v>
      </c>
      <c r="S15016" t="s">
        <v>170</v>
      </c>
      <c r="T15016">
        <v>479805.80645161285</v>
      </c>
      <c r="U15016">
        <v>260998</v>
      </c>
      <c r="V15016">
        <v>-218807.80645161285</v>
      </c>
      <c r="W15016">
        <v>-0.45603409443874465</v>
      </c>
      <c r="X15016" t="s">
        <v>213</v>
      </c>
    </row>
    <row r="15017" spans="1:24" x14ac:dyDescent="0.35">
      <c r="A15017">
        <v>3301072652</v>
      </c>
      <c r="B15017" t="s">
        <v>168</v>
      </c>
      <c r="C15017" t="s">
        <v>168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57000</v>
      </c>
      <c r="O15017">
        <v>57000</v>
      </c>
      <c r="P15017" t="s">
        <v>5</v>
      </c>
      <c r="Q15017" t="s">
        <v>11</v>
      </c>
      <c r="R15017" t="s">
        <v>169</v>
      </c>
      <c r="S15017" t="s">
        <v>170</v>
      </c>
      <c r="T15017">
        <v>36774.193548387098</v>
      </c>
      <c r="U15017">
        <v>0</v>
      </c>
      <c r="V15017">
        <v>-36774.193548387098</v>
      </c>
      <c r="W15017">
        <v>0</v>
      </c>
      <c r="X15017" t="s">
        <v>263</v>
      </c>
    </row>
    <row r="15018" spans="1:24" x14ac:dyDescent="0.35">
      <c r="A15018">
        <v>3300014710</v>
      </c>
      <c r="B15018" t="s">
        <v>168</v>
      </c>
      <c r="C15018" t="s">
        <v>168</v>
      </c>
      <c r="D15018">
        <v>0</v>
      </c>
      <c r="E15018">
        <v>0</v>
      </c>
      <c r="F15018">
        <v>38</v>
      </c>
      <c r="G15018">
        <v>1773857</v>
      </c>
      <c r="H15018">
        <v>29</v>
      </c>
      <c r="I15018">
        <v>1185000</v>
      </c>
      <c r="J15018">
        <v>0</v>
      </c>
      <c r="K15018">
        <v>0</v>
      </c>
      <c r="L15018">
        <v>0</v>
      </c>
      <c r="M15018">
        <v>0</v>
      </c>
      <c r="N15018">
        <v>391500</v>
      </c>
      <c r="O15018">
        <v>3350357</v>
      </c>
      <c r="P15018" t="s">
        <v>5</v>
      </c>
      <c r="Q15018" t="s">
        <v>7</v>
      </c>
      <c r="R15018" t="s">
        <v>169</v>
      </c>
      <c r="S15018" t="s">
        <v>170</v>
      </c>
      <c r="T15018">
        <v>2161520.6451612902</v>
      </c>
      <c r="U15018">
        <v>2222632</v>
      </c>
      <c r="V15018">
        <v>61111.354838709813</v>
      </c>
      <c r="W15018">
        <v>2.8272390076639731E-2</v>
      </c>
      <c r="X15018" t="s">
        <v>289</v>
      </c>
    </row>
    <row r="15019" spans="1:24" x14ac:dyDescent="0.35">
      <c r="A15019">
        <v>6001123054</v>
      </c>
      <c r="B15019" t="s">
        <v>168</v>
      </c>
      <c r="C15019" t="s">
        <v>168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1259500</v>
      </c>
      <c r="O15019">
        <v>1259500</v>
      </c>
      <c r="P15019" t="s">
        <v>5</v>
      </c>
      <c r="Q15019" t="s">
        <v>17</v>
      </c>
      <c r="R15019" t="s">
        <v>169</v>
      </c>
      <c r="S15019" t="s">
        <v>170</v>
      </c>
      <c r="T15019">
        <v>812580.6451612903</v>
      </c>
      <c r="U15019">
        <v>532500</v>
      </c>
      <c r="V15019">
        <v>-280080.6451612903</v>
      </c>
      <c r="W15019">
        <v>-0.34468042874156413</v>
      </c>
      <c r="X15019" t="s">
        <v>332</v>
      </c>
    </row>
    <row r="15020" spans="1:24" x14ac:dyDescent="0.35">
      <c r="A15020">
        <v>3301070625</v>
      </c>
      <c r="B15020" t="s">
        <v>168</v>
      </c>
      <c r="C15020" t="s">
        <v>168</v>
      </c>
      <c r="D15020">
        <v>0</v>
      </c>
      <c r="E15020">
        <v>0</v>
      </c>
      <c r="F15020">
        <v>8</v>
      </c>
      <c r="G15020">
        <v>369094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330000</v>
      </c>
      <c r="O15020">
        <v>699094</v>
      </c>
      <c r="P15020" t="s">
        <v>5</v>
      </c>
      <c r="Q15020" t="s">
        <v>12</v>
      </c>
      <c r="R15020" t="s">
        <v>169</v>
      </c>
      <c r="S15020" t="s">
        <v>170</v>
      </c>
      <c r="T15020">
        <v>451028.38709677418</v>
      </c>
      <c r="U15020">
        <v>639946</v>
      </c>
      <c r="V15020">
        <v>188917.61290322582</v>
      </c>
      <c r="W15020">
        <v>0.41885969554881042</v>
      </c>
      <c r="X15020" t="s">
        <v>320</v>
      </c>
    </row>
    <row r="15021" spans="1:24" x14ac:dyDescent="0.35">
      <c r="A15021">
        <v>3301072774</v>
      </c>
      <c r="B15021" t="s">
        <v>168</v>
      </c>
      <c r="C15021" t="s">
        <v>168</v>
      </c>
      <c r="D15021">
        <v>0</v>
      </c>
      <c r="E15021">
        <v>0</v>
      </c>
      <c r="F15021">
        <v>12</v>
      </c>
      <c r="G15021">
        <v>518640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280000</v>
      </c>
      <c r="O15021">
        <v>798640</v>
      </c>
      <c r="P15021" t="s">
        <v>5</v>
      </c>
      <c r="Q15021" t="s">
        <v>12</v>
      </c>
      <c r="R15021" t="s">
        <v>169</v>
      </c>
      <c r="S15021" t="s">
        <v>170</v>
      </c>
      <c r="T15021">
        <v>515251.61290322582</v>
      </c>
      <c r="U15021">
        <v>1121937</v>
      </c>
      <c r="V15021">
        <v>606685.38709677418</v>
      </c>
      <c r="W15021">
        <v>1.1774546103375738</v>
      </c>
      <c r="X15021" t="s">
        <v>256</v>
      </c>
    </row>
    <row r="15022" spans="1:24" x14ac:dyDescent="0.35">
      <c r="A15022">
        <v>3300013627</v>
      </c>
      <c r="B15022" t="s">
        <v>168</v>
      </c>
      <c r="C15022" t="s">
        <v>168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303000</v>
      </c>
      <c r="O15022">
        <v>303000</v>
      </c>
      <c r="P15022" t="s">
        <v>5</v>
      </c>
      <c r="Q15022" t="s">
        <v>12</v>
      </c>
      <c r="R15022" t="s">
        <v>169</v>
      </c>
      <c r="S15022" t="s">
        <v>170</v>
      </c>
      <c r="T15022">
        <v>195483.87096774194</v>
      </c>
      <c r="U15022">
        <v>366899</v>
      </c>
      <c r="V15022">
        <v>171415.12903225806</v>
      </c>
      <c r="W15022">
        <v>0.87687607260726064</v>
      </c>
      <c r="X15022" t="s">
        <v>331</v>
      </c>
    </row>
    <row r="15023" spans="1:24" x14ac:dyDescent="0.35">
      <c r="A15023">
        <v>3300010181</v>
      </c>
      <c r="B15023" t="s">
        <v>168</v>
      </c>
      <c r="C15023" t="s">
        <v>168</v>
      </c>
      <c r="D15023">
        <v>0</v>
      </c>
      <c r="E15023">
        <v>0</v>
      </c>
      <c r="F15023">
        <v>7</v>
      </c>
      <c r="G15023">
        <v>196295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330000</v>
      </c>
      <c r="O15023">
        <v>526295</v>
      </c>
      <c r="P15023" t="s">
        <v>5</v>
      </c>
      <c r="Q15023" t="s">
        <v>12</v>
      </c>
      <c r="R15023" t="s">
        <v>169</v>
      </c>
      <c r="S15023" t="s">
        <v>170</v>
      </c>
      <c r="T15023">
        <v>339545.16129032255</v>
      </c>
      <c r="U15023">
        <v>502797</v>
      </c>
      <c r="V15023">
        <v>163251.83870967745</v>
      </c>
      <c r="W15023">
        <v>0.48079565642842903</v>
      </c>
      <c r="X15023" t="s">
        <v>320</v>
      </c>
    </row>
    <row r="15024" spans="1:24" x14ac:dyDescent="0.35">
      <c r="A15024">
        <v>3301055317</v>
      </c>
      <c r="B15024" t="s">
        <v>168</v>
      </c>
      <c r="C15024" t="s">
        <v>168</v>
      </c>
      <c r="D15024">
        <v>0</v>
      </c>
      <c r="E15024">
        <v>0</v>
      </c>
      <c r="F15024">
        <v>38</v>
      </c>
      <c r="G15024">
        <v>1936046</v>
      </c>
      <c r="H15024">
        <v>19</v>
      </c>
      <c r="I15024">
        <v>397000</v>
      </c>
      <c r="J15024">
        <v>0</v>
      </c>
      <c r="K15024">
        <v>0</v>
      </c>
      <c r="L15024">
        <v>8</v>
      </c>
      <c r="M15024">
        <v>409200</v>
      </c>
      <c r="N15024">
        <v>75000</v>
      </c>
      <c r="O15024">
        <v>2817246</v>
      </c>
      <c r="P15024" t="s">
        <v>5</v>
      </c>
      <c r="Q15024" t="s">
        <v>14</v>
      </c>
      <c r="R15024" t="s">
        <v>169</v>
      </c>
      <c r="S15024" t="s">
        <v>170</v>
      </c>
      <c r="T15024">
        <v>1817578.064516129</v>
      </c>
      <c r="U15024">
        <v>1511668</v>
      </c>
      <c r="V15024">
        <v>-305910.06451612897</v>
      </c>
      <c r="W15024">
        <v>-0.16830642407514285</v>
      </c>
      <c r="X15024" t="s">
        <v>326</v>
      </c>
    </row>
    <row r="15025" spans="1:24" x14ac:dyDescent="0.35">
      <c r="A15025">
        <v>3301059646</v>
      </c>
      <c r="B15025" t="s">
        <v>168</v>
      </c>
      <c r="C15025" t="s">
        <v>168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810000</v>
      </c>
      <c r="O15025">
        <v>810000</v>
      </c>
      <c r="P15025" t="s">
        <v>5</v>
      </c>
      <c r="Q15025" t="s">
        <v>16</v>
      </c>
      <c r="R15025" t="s">
        <v>169</v>
      </c>
      <c r="S15025" t="s">
        <v>170</v>
      </c>
      <c r="T15025">
        <v>522580.6451612903</v>
      </c>
      <c r="U15025">
        <v>2140000</v>
      </c>
      <c r="V15025">
        <v>1617419.3548387098</v>
      </c>
      <c r="W15025">
        <v>3.0950617283950619</v>
      </c>
      <c r="X15025" t="s">
        <v>357</v>
      </c>
    </row>
    <row r="15026" spans="1:24" x14ac:dyDescent="0.35">
      <c r="A15026">
        <v>3300025267</v>
      </c>
      <c r="B15026" t="s">
        <v>168</v>
      </c>
      <c r="C15026" t="s">
        <v>168</v>
      </c>
      <c r="D15026">
        <v>0</v>
      </c>
      <c r="E15026">
        <v>0</v>
      </c>
      <c r="F15026">
        <v>127</v>
      </c>
      <c r="G15026">
        <v>3592447</v>
      </c>
      <c r="H15026">
        <v>195</v>
      </c>
      <c r="I15026">
        <v>5183000</v>
      </c>
      <c r="J15026">
        <v>0</v>
      </c>
      <c r="K15026">
        <v>0</v>
      </c>
      <c r="L15026">
        <v>40</v>
      </c>
      <c r="M15026">
        <v>2067404</v>
      </c>
      <c r="N15026">
        <v>753100</v>
      </c>
      <c r="O15026">
        <v>11595951</v>
      </c>
      <c r="P15026" t="s">
        <v>5</v>
      </c>
      <c r="Q15026" t="s">
        <v>17</v>
      </c>
      <c r="R15026" t="s">
        <v>169</v>
      </c>
      <c r="S15026" t="s">
        <v>170</v>
      </c>
      <c r="T15026">
        <v>7481258.7096774196</v>
      </c>
      <c r="U15026">
        <v>7580352</v>
      </c>
      <c r="V15026">
        <v>99093.290322580375</v>
      </c>
      <c r="W15026">
        <v>1.3245537170689881E-2</v>
      </c>
      <c r="X15026" t="s">
        <v>332</v>
      </c>
    </row>
    <row r="15027" spans="1:24" x14ac:dyDescent="0.35">
      <c r="A15027">
        <v>3300000171</v>
      </c>
      <c r="B15027" t="s">
        <v>168</v>
      </c>
      <c r="C15027" t="s">
        <v>168</v>
      </c>
      <c r="D15027">
        <v>0</v>
      </c>
      <c r="E15027">
        <v>0</v>
      </c>
      <c r="F15027">
        <v>21</v>
      </c>
      <c r="G15027">
        <v>705169</v>
      </c>
      <c r="H15027">
        <v>1</v>
      </c>
      <c r="I15027">
        <v>15000</v>
      </c>
      <c r="J15027">
        <v>0</v>
      </c>
      <c r="K15027">
        <v>0</v>
      </c>
      <c r="L15027">
        <v>0</v>
      </c>
      <c r="M15027">
        <v>0</v>
      </c>
      <c r="N15027">
        <v>30000</v>
      </c>
      <c r="O15027">
        <v>750169</v>
      </c>
      <c r="P15027" t="s">
        <v>5</v>
      </c>
      <c r="Q15027" t="s">
        <v>13</v>
      </c>
      <c r="R15027" t="s">
        <v>169</v>
      </c>
      <c r="S15027" t="s">
        <v>170</v>
      </c>
      <c r="T15027">
        <v>483980</v>
      </c>
      <c r="U15027">
        <v>583891</v>
      </c>
      <c r="V15027">
        <v>99911</v>
      </c>
      <c r="W15027">
        <v>0.20643621637257747</v>
      </c>
      <c r="X15027" t="s">
        <v>397</v>
      </c>
    </row>
    <row r="15028" spans="1:24" x14ac:dyDescent="0.35">
      <c r="A15028">
        <v>3301013848</v>
      </c>
      <c r="B15028" t="s">
        <v>168</v>
      </c>
      <c r="C15028" t="s">
        <v>168</v>
      </c>
      <c r="D15028">
        <v>0</v>
      </c>
      <c r="E15028">
        <v>0</v>
      </c>
      <c r="F15028">
        <v>233</v>
      </c>
      <c r="G15028">
        <v>10757661</v>
      </c>
      <c r="H15028">
        <v>103</v>
      </c>
      <c r="I15028">
        <v>2875000</v>
      </c>
      <c r="J15028">
        <v>0</v>
      </c>
      <c r="K15028">
        <v>0</v>
      </c>
      <c r="L15028">
        <v>0</v>
      </c>
      <c r="M15028">
        <v>0</v>
      </c>
      <c r="N15028">
        <v>1401600</v>
      </c>
      <c r="O15028">
        <v>15034261</v>
      </c>
      <c r="P15028" t="s">
        <v>5</v>
      </c>
      <c r="Q15028" t="s">
        <v>7</v>
      </c>
      <c r="R15028" t="s">
        <v>169</v>
      </c>
      <c r="S15028" t="s">
        <v>170</v>
      </c>
      <c r="T15028">
        <v>9699523.2258064523</v>
      </c>
      <c r="U15028">
        <v>8632508</v>
      </c>
      <c r="V15028">
        <v>-1067015.2258064523</v>
      </c>
      <c r="W15028">
        <v>-0.11000697673134718</v>
      </c>
      <c r="X15028" t="s">
        <v>401</v>
      </c>
    </row>
    <row r="15029" spans="1:24" x14ac:dyDescent="0.35">
      <c r="A15029">
        <v>3300000338</v>
      </c>
      <c r="B15029" t="s">
        <v>168</v>
      </c>
      <c r="C15029" t="s">
        <v>168</v>
      </c>
      <c r="D15029">
        <v>0</v>
      </c>
      <c r="E15029">
        <v>0</v>
      </c>
      <c r="F15029">
        <v>9</v>
      </c>
      <c r="G15029">
        <v>308905</v>
      </c>
      <c r="H15029">
        <v>12</v>
      </c>
      <c r="I15029">
        <v>445000</v>
      </c>
      <c r="J15029">
        <v>0</v>
      </c>
      <c r="K15029">
        <v>0</v>
      </c>
      <c r="L15029">
        <v>3</v>
      </c>
      <c r="M15029">
        <v>147200</v>
      </c>
      <c r="N15029">
        <v>177000</v>
      </c>
      <c r="O15029">
        <v>1078105</v>
      </c>
      <c r="P15029" t="s">
        <v>5</v>
      </c>
      <c r="Q15029" t="s">
        <v>11</v>
      </c>
      <c r="R15029" t="s">
        <v>169</v>
      </c>
      <c r="S15029" t="s">
        <v>170</v>
      </c>
      <c r="T15029">
        <v>695551.6129032257</v>
      </c>
      <c r="U15029">
        <v>690989</v>
      </c>
      <c r="V15029">
        <v>-4562.6129032257013</v>
      </c>
      <c r="W15029">
        <v>-6.559704295963642E-3</v>
      </c>
      <c r="X15029" t="s">
        <v>308</v>
      </c>
    </row>
    <row r="15030" spans="1:24" x14ac:dyDescent="0.35">
      <c r="A15030">
        <v>3300006851</v>
      </c>
      <c r="B15030" t="s">
        <v>168</v>
      </c>
      <c r="C15030" t="s">
        <v>168</v>
      </c>
      <c r="D15030">
        <v>0</v>
      </c>
      <c r="E15030">
        <v>0</v>
      </c>
      <c r="F15030">
        <v>14</v>
      </c>
      <c r="G15030">
        <v>679977</v>
      </c>
      <c r="H15030">
        <v>38</v>
      </c>
      <c r="I15030">
        <v>1373000</v>
      </c>
      <c r="J15030">
        <v>0</v>
      </c>
      <c r="K15030">
        <v>0</v>
      </c>
      <c r="L15030">
        <v>0</v>
      </c>
      <c r="M15030">
        <v>0</v>
      </c>
      <c r="N15030">
        <v>150000</v>
      </c>
      <c r="O15030">
        <v>2202977</v>
      </c>
      <c r="P15030" t="s">
        <v>5</v>
      </c>
      <c r="Q15030" t="s">
        <v>14</v>
      </c>
      <c r="R15030" t="s">
        <v>169</v>
      </c>
      <c r="S15030" t="s">
        <v>170</v>
      </c>
      <c r="T15030">
        <v>1421275.4838709678</v>
      </c>
      <c r="U15030">
        <v>1071185</v>
      </c>
      <c r="V15030">
        <v>-350090.48387096776</v>
      </c>
      <c r="W15030">
        <v>-0.24632134153012042</v>
      </c>
      <c r="X15030" t="s">
        <v>231</v>
      </c>
    </row>
    <row r="15031" spans="1:24" x14ac:dyDescent="0.35">
      <c r="A15031">
        <v>3300018133</v>
      </c>
      <c r="B15031" t="s">
        <v>168</v>
      </c>
      <c r="C15031" t="s">
        <v>168</v>
      </c>
      <c r="D15031">
        <v>0</v>
      </c>
      <c r="E15031">
        <v>0</v>
      </c>
      <c r="F15031">
        <v>25</v>
      </c>
      <c r="G15031">
        <v>1080943</v>
      </c>
      <c r="H15031">
        <v>8</v>
      </c>
      <c r="I15031">
        <v>235000</v>
      </c>
      <c r="J15031">
        <v>0</v>
      </c>
      <c r="K15031">
        <v>0</v>
      </c>
      <c r="L15031">
        <v>0</v>
      </c>
      <c r="M15031">
        <v>0</v>
      </c>
      <c r="N15031">
        <v>290000</v>
      </c>
      <c r="O15031">
        <v>1605943</v>
      </c>
      <c r="P15031" t="s">
        <v>5</v>
      </c>
      <c r="Q15031" t="s">
        <v>6</v>
      </c>
      <c r="R15031" t="s">
        <v>169</v>
      </c>
      <c r="S15031" t="s">
        <v>170</v>
      </c>
      <c r="T15031">
        <v>1036092.2580645161</v>
      </c>
      <c r="U15031">
        <v>1136564</v>
      </c>
      <c r="V15031">
        <v>100471.74193548388</v>
      </c>
      <c r="W15031">
        <v>9.6971810331998087E-2</v>
      </c>
      <c r="X15031" t="s">
        <v>343</v>
      </c>
    </row>
    <row r="15032" spans="1:24" x14ac:dyDescent="0.35">
      <c r="A15032">
        <v>3300015495</v>
      </c>
      <c r="B15032" t="s">
        <v>168</v>
      </c>
      <c r="C15032" t="s">
        <v>168</v>
      </c>
      <c r="D15032">
        <v>0</v>
      </c>
      <c r="E15032">
        <v>0</v>
      </c>
      <c r="F15032">
        <v>24</v>
      </c>
      <c r="G15032">
        <v>1036378</v>
      </c>
      <c r="H15032">
        <v>0</v>
      </c>
      <c r="I15032">
        <v>0</v>
      </c>
      <c r="J15032">
        <v>0</v>
      </c>
      <c r="K15032">
        <v>0</v>
      </c>
      <c r="L15032">
        <v>1</v>
      </c>
      <c r="M15032">
        <v>100000</v>
      </c>
      <c r="N15032">
        <v>935500</v>
      </c>
      <c r="O15032">
        <v>2071878</v>
      </c>
      <c r="P15032" t="s">
        <v>5</v>
      </c>
      <c r="Q15032" t="s">
        <v>7</v>
      </c>
      <c r="R15032" t="s">
        <v>169</v>
      </c>
      <c r="S15032" t="s">
        <v>170</v>
      </c>
      <c r="T15032">
        <v>1336695.4838709678</v>
      </c>
      <c r="U15032">
        <v>1749981</v>
      </c>
      <c r="V15032">
        <v>413285.51612903224</v>
      </c>
      <c r="W15032">
        <v>0.30918449348851618</v>
      </c>
      <c r="X15032" t="s">
        <v>215</v>
      </c>
    </row>
    <row r="15033" spans="1:24" x14ac:dyDescent="0.35">
      <c r="A15033">
        <v>3301034775</v>
      </c>
      <c r="B15033" t="s">
        <v>168</v>
      </c>
      <c r="C15033" t="s">
        <v>168</v>
      </c>
      <c r="D15033">
        <v>0</v>
      </c>
      <c r="E15033">
        <v>0</v>
      </c>
      <c r="F15033">
        <v>144</v>
      </c>
      <c r="G15033">
        <v>5348787</v>
      </c>
      <c r="H15033">
        <v>109</v>
      </c>
      <c r="I15033">
        <v>5350000</v>
      </c>
      <c r="J15033">
        <v>0</v>
      </c>
      <c r="K15033">
        <v>0</v>
      </c>
      <c r="L15033">
        <v>107</v>
      </c>
      <c r="M15033">
        <v>6696800</v>
      </c>
      <c r="N15033">
        <v>30000</v>
      </c>
      <c r="O15033">
        <v>17425587</v>
      </c>
      <c r="P15033" t="s">
        <v>5</v>
      </c>
      <c r="Q15033" t="s">
        <v>14</v>
      </c>
      <c r="R15033" t="s">
        <v>169</v>
      </c>
      <c r="S15033" t="s">
        <v>170</v>
      </c>
      <c r="T15033">
        <v>11242314.193548389</v>
      </c>
      <c r="U15033">
        <v>11902391</v>
      </c>
      <c r="V15033">
        <v>660076.80645161122</v>
      </c>
      <c r="W15033">
        <v>5.8713606032324561E-2</v>
      </c>
      <c r="X15033" t="s">
        <v>323</v>
      </c>
    </row>
    <row r="15034" spans="1:24" x14ac:dyDescent="0.35">
      <c r="A15034">
        <v>3300002182</v>
      </c>
      <c r="B15034" t="s">
        <v>168</v>
      </c>
      <c r="C15034" t="s">
        <v>168</v>
      </c>
      <c r="D15034">
        <v>0</v>
      </c>
      <c r="E15034">
        <v>0</v>
      </c>
      <c r="F15034">
        <v>118</v>
      </c>
      <c r="G15034">
        <v>5350966</v>
      </c>
      <c r="H15034">
        <v>56</v>
      </c>
      <c r="I15034">
        <v>2820000</v>
      </c>
      <c r="J15034">
        <v>0</v>
      </c>
      <c r="K15034">
        <v>0</v>
      </c>
      <c r="L15034">
        <v>0</v>
      </c>
      <c r="M15034">
        <v>0</v>
      </c>
      <c r="N15034">
        <v>210000</v>
      </c>
      <c r="O15034">
        <v>8380966</v>
      </c>
      <c r="P15034" t="s">
        <v>5</v>
      </c>
      <c r="Q15034" t="s">
        <v>13</v>
      </c>
      <c r="R15034" t="s">
        <v>169</v>
      </c>
      <c r="S15034" t="s">
        <v>170</v>
      </c>
      <c r="T15034">
        <v>5407074.8387096776</v>
      </c>
      <c r="U15034">
        <v>4882819</v>
      </c>
      <c r="V15034">
        <v>-524255.83870967757</v>
      </c>
      <c r="W15034">
        <v>-9.6957385341976066E-2</v>
      </c>
      <c r="X15034" t="s">
        <v>375</v>
      </c>
    </row>
    <row r="15035" spans="1:24" x14ac:dyDescent="0.35">
      <c r="A15035">
        <v>3300006203</v>
      </c>
      <c r="B15035" t="s">
        <v>168</v>
      </c>
      <c r="C15035" t="s">
        <v>168</v>
      </c>
      <c r="D15035">
        <v>0</v>
      </c>
      <c r="E15035">
        <v>0</v>
      </c>
      <c r="F15035">
        <v>348</v>
      </c>
      <c r="G15035">
        <v>15658012</v>
      </c>
      <c r="H15035">
        <v>259</v>
      </c>
      <c r="I15035">
        <v>12015000</v>
      </c>
      <c r="J15035">
        <v>0</v>
      </c>
      <c r="K15035">
        <v>0</v>
      </c>
      <c r="L15035">
        <v>34</v>
      </c>
      <c r="M15035">
        <v>2711600</v>
      </c>
      <c r="N15035">
        <v>165000</v>
      </c>
      <c r="O15035">
        <v>30549612</v>
      </c>
      <c r="P15035" t="s">
        <v>5</v>
      </c>
      <c r="Q15035" t="s">
        <v>10</v>
      </c>
      <c r="R15035" t="s">
        <v>347</v>
      </c>
      <c r="S15035" t="s">
        <v>170</v>
      </c>
      <c r="T15035">
        <v>19709427.096774194</v>
      </c>
      <c r="U15035">
        <v>17530524</v>
      </c>
      <c r="V15035">
        <v>-2178903.0967741944</v>
      </c>
      <c r="W15035">
        <v>-0.11055131567628429</v>
      </c>
      <c r="X15035" t="s">
        <v>200</v>
      </c>
    </row>
    <row r="15036" spans="1:24" x14ac:dyDescent="0.35">
      <c r="A15036">
        <v>3301073143</v>
      </c>
      <c r="B15036" t="s">
        <v>168</v>
      </c>
      <c r="C15036" t="s">
        <v>168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30000</v>
      </c>
      <c r="O15036">
        <v>30000</v>
      </c>
      <c r="P15036" t="s">
        <v>5</v>
      </c>
      <c r="Q15036" t="s">
        <v>15</v>
      </c>
      <c r="R15036" t="s">
        <v>207</v>
      </c>
      <c r="S15036" t="s">
        <v>170</v>
      </c>
      <c r="T15036">
        <v>19354.83870967742</v>
      </c>
      <c r="U15036">
        <v>0</v>
      </c>
      <c r="V15036">
        <v>-19354.83870967742</v>
      </c>
      <c r="W15036">
        <v>0</v>
      </c>
      <c r="X15036" t="s">
        <v>341</v>
      </c>
    </row>
    <row r="15037" spans="1:24" x14ac:dyDescent="0.35">
      <c r="A15037">
        <v>3301071461</v>
      </c>
      <c r="B15037" t="s">
        <v>168</v>
      </c>
      <c r="C15037" t="s">
        <v>168</v>
      </c>
      <c r="D15037">
        <v>0</v>
      </c>
      <c r="E15037">
        <v>0</v>
      </c>
      <c r="F15037">
        <v>23</v>
      </c>
      <c r="G15037">
        <v>562975</v>
      </c>
      <c r="H15037">
        <v>4</v>
      </c>
      <c r="I15037">
        <v>230000</v>
      </c>
      <c r="J15037">
        <v>0</v>
      </c>
      <c r="K15037">
        <v>0</v>
      </c>
      <c r="L15037">
        <v>15</v>
      </c>
      <c r="M15037">
        <v>786000</v>
      </c>
      <c r="N15037">
        <v>150000</v>
      </c>
      <c r="O15037">
        <v>1728975</v>
      </c>
      <c r="P15037" t="s">
        <v>5</v>
      </c>
      <c r="Q15037" t="s">
        <v>14</v>
      </c>
      <c r="R15037" t="s">
        <v>169</v>
      </c>
      <c r="S15037" t="s">
        <v>170</v>
      </c>
      <c r="T15037">
        <v>1115467.7419354839</v>
      </c>
      <c r="U15037">
        <v>899085</v>
      </c>
      <c r="V15037">
        <v>-216382.74193548388</v>
      </c>
      <c r="W15037">
        <v>-0.19398386327159156</v>
      </c>
      <c r="X15037" t="s">
        <v>333</v>
      </c>
    </row>
    <row r="15038" spans="1:24" x14ac:dyDescent="0.35">
      <c r="A15038">
        <v>3301036010</v>
      </c>
      <c r="B15038" t="s">
        <v>168</v>
      </c>
      <c r="C15038" t="s">
        <v>168</v>
      </c>
      <c r="D15038">
        <v>0</v>
      </c>
      <c r="E15038">
        <v>0</v>
      </c>
      <c r="F15038">
        <v>15</v>
      </c>
      <c r="G15038">
        <v>606983</v>
      </c>
      <c r="H15038">
        <v>8</v>
      </c>
      <c r="I15038">
        <v>310000</v>
      </c>
      <c r="J15038">
        <v>0</v>
      </c>
      <c r="K15038">
        <v>0</v>
      </c>
      <c r="L15038">
        <v>4</v>
      </c>
      <c r="M15038">
        <v>229600</v>
      </c>
      <c r="N15038">
        <v>30000</v>
      </c>
      <c r="O15038">
        <v>1176583</v>
      </c>
      <c r="P15038" t="s">
        <v>5</v>
      </c>
      <c r="Q15038" t="s">
        <v>14</v>
      </c>
      <c r="R15038" t="s">
        <v>169</v>
      </c>
      <c r="S15038" t="s">
        <v>170</v>
      </c>
      <c r="T15038">
        <v>759085.80645161285</v>
      </c>
      <c r="U15038">
        <v>1015281</v>
      </c>
      <c r="V15038">
        <v>256195.19354838715</v>
      </c>
      <c r="W15038">
        <v>0.33750491890499879</v>
      </c>
      <c r="X15038" t="s">
        <v>260</v>
      </c>
    </row>
    <row r="15039" spans="1:24" x14ac:dyDescent="0.35">
      <c r="A15039">
        <v>3301074008</v>
      </c>
      <c r="B15039" t="s">
        <v>168</v>
      </c>
      <c r="C15039" t="s">
        <v>168</v>
      </c>
      <c r="D15039">
        <v>0</v>
      </c>
      <c r="E15039">
        <v>0</v>
      </c>
      <c r="F15039">
        <v>36</v>
      </c>
      <c r="G15039">
        <v>1180960</v>
      </c>
      <c r="H15039">
        <v>2</v>
      </c>
      <c r="I15039">
        <v>80000</v>
      </c>
      <c r="J15039">
        <v>0</v>
      </c>
      <c r="K15039">
        <v>0</v>
      </c>
      <c r="L15039">
        <v>4</v>
      </c>
      <c r="M15039">
        <v>309600</v>
      </c>
      <c r="N15039">
        <v>150000</v>
      </c>
      <c r="O15039">
        <v>1720560</v>
      </c>
      <c r="P15039" t="s">
        <v>5</v>
      </c>
      <c r="Q15039" t="s">
        <v>14</v>
      </c>
      <c r="R15039" t="s">
        <v>169</v>
      </c>
      <c r="S15039" t="s">
        <v>170</v>
      </c>
      <c r="T15039">
        <v>1110038.7096774194</v>
      </c>
      <c r="U15039">
        <v>1419665</v>
      </c>
      <c r="V15039">
        <v>309626.29032258061</v>
      </c>
      <c r="W15039">
        <v>0.27893287650532383</v>
      </c>
      <c r="X15039" t="s">
        <v>366</v>
      </c>
    </row>
    <row r="15040" spans="1:24" x14ac:dyDescent="0.35">
      <c r="A15040">
        <v>3301063525</v>
      </c>
      <c r="B15040" t="s">
        <v>168</v>
      </c>
      <c r="C15040" t="s">
        <v>168</v>
      </c>
      <c r="D15040">
        <v>0</v>
      </c>
      <c r="E15040">
        <v>0</v>
      </c>
      <c r="F15040">
        <v>1</v>
      </c>
      <c r="G15040">
        <v>20899</v>
      </c>
      <c r="H15040">
        <v>0</v>
      </c>
      <c r="I15040">
        <v>0</v>
      </c>
      <c r="J15040">
        <v>0</v>
      </c>
      <c r="K15040">
        <v>0</v>
      </c>
      <c r="L15040">
        <v>1</v>
      </c>
      <c r="M15040">
        <v>22400</v>
      </c>
      <c r="N15040">
        <v>1109800</v>
      </c>
      <c r="O15040">
        <v>1153099</v>
      </c>
      <c r="P15040" t="s">
        <v>5</v>
      </c>
      <c r="Q15040" t="s">
        <v>7</v>
      </c>
      <c r="R15040" t="s">
        <v>169</v>
      </c>
      <c r="S15040" t="s">
        <v>170</v>
      </c>
      <c r="T15040">
        <v>743934.83870967745</v>
      </c>
      <c r="U15040">
        <v>918100</v>
      </c>
      <c r="V15040">
        <v>174165.16129032255</v>
      </c>
      <c r="W15040">
        <v>0.23411346293770086</v>
      </c>
      <c r="X15040" t="s">
        <v>289</v>
      </c>
    </row>
    <row r="15041" spans="1:24" x14ac:dyDescent="0.35">
      <c r="A15041">
        <v>3300013847</v>
      </c>
      <c r="B15041" t="s">
        <v>168</v>
      </c>
      <c r="C15041" t="s">
        <v>168</v>
      </c>
      <c r="D15041">
        <v>0</v>
      </c>
      <c r="E15041">
        <v>0</v>
      </c>
      <c r="F15041">
        <v>41</v>
      </c>
      <c r="G15041">
        <v>1923634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342000</v>
      </c>
      <c r="O15041">
        <v>2265634</v>
      </c>
      <c r="P15041" t="s">
        <v>5</v>
      </c>
      <c r="Q15041" t="s">
        <v>8</v>
      </c>
      <c r="R15041" t="s">
        <v>169</v>
      </c>
      <c r="S15041" t="s">
        <v>170</v>
      </c>
      <c r="T15041">
        <v>1461699.3548387098</v>
      </c>
      <c r="U15041">
        <v>2079156</v>
      </c>
      <c r="V15041">
        <v>617456.64516129019</v>
      </c>
      <c r="W15041">
        <v>0.42242383368187442</v>
      </c>
      <c r="X15041" t="s">
        <v>300</v>
      </c>
    </row>
    <row r="15042" spans="1:24" x14ac:dyDescent="0.35">
      <c r="A15042">
        <v>3300004281</v>
      </c>
      <c r="B15042" t="s">
        <v>168</v>
      </c>
      <c r="C15042" t="s">
        <v>168</v>
      </c>
      <c r="D15042">
        <v>0</v>
      </c>
      <c r="E15042">
        <v>0</v>
      </c>
      <c r="F15042">
        <v>6</v>
      </c>
      <c r="G15042">
        <v>495693</v>
      </c>
      <c r="H15042">
        <v>31</v>
      </c>
      <c r="I15042">
        <v>1260000</v>
      </c>
      <c r="J15042">
        <v>0</v>
      </c>
      <c r="K15042">
        <v>0</v>
      </c>
      <c r="L15042">
        <v>13</v>
      </c>
      <c r="M15042">
        <v>521200</v>
      </c>
      <c r="N15042">
        <v>30000</v>
      </c>
      <c r="O15042">
        <v>2306893</v>
      </c>
      <c r="P15042" t="s">
        <v>5</v>
      </c>
      <c r="Q15042" t="s">
        <v>11</v>
      </c>
      <c r="R15042" t="s">
        <v>169</v>
      </c>
      <c r="S15042" t="s">
        <v>170</v>
      </c>
      <c r="T15042">
        <v>1488318.064516129</v>
      </c>
      <c r="U15042">
        <v>1385694</v>
      </c>
      <c r="V15042">
        <v>-102624.06451612897</v>
      </c>
      <c r="W15042">
        <v>-6.8953046370161086E-2</v>
      </c>
      <c r="X15042" t="s">
        <v>298</v>
      </c>
    </row>
    <row r="15043" spans="1:24" x14ac:dyDescent="0.35">
      <c r="A15043">
        <v>3301013803</v>
      </c>
      <c r="B15043" t="s">
        <v>168</v>
      </c>
      <c r="C15043" t="s">
        <v>168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980000</v>
      </c>
      <c r="O15043">
        <v>980000</v>
      </c>
      <c r="P15043" t="s">
        <v>5</v>
      </c>
      <c r="Q15043" t="s">
        <v>8</v>
      </c>
      <c r="R15043" t="s">
        <v>169</v>
      </c>
      <c r="S15043" t="s">
        <v>170</v>
      </c>
      <c r="T15043">
        <v>632258.06451612897</v>
      </c>
      <c r="U15043">
        <v>1220000</v>
      </c>
      <c r="V15043">
        <v>587741.93548387103</v>
      </c>
      <c r="W15043">
        <v>0.92959183673469403</v>
      </c>
      <c r="X15043" t="s">
        <v>350</v>
      </c>
    </row>
    <row r="15044" spans="1:24" x14ac:dyDescent="0.35">
      <c r="A15044">
        <v>3301026745</v>
      </c>
      <c r="B15044" t="s">
        <v>168</v>
      </c>
      <c r="C15044" t="s">
        <v>168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1185000</v>
      </c>
      <c r="O15044">
        <v>1185000</v>
      </c>
      <c r="P15044" t="s">
        <v>5</v>
      </c>
      <c r="Q15044" t="s">
        <v>6</v>
      </c>
      <c r="R15044" t="s">
        <v>169</v>
      </c>
      <c r="S15044" t="s">
        <v>170</v>
      </c>
      <c r="T15044">
        <v>764516.12903225806</v>
      </c>
      <c r="U15044">
        <v>502100</v>
      </c>
      <c r="V15044">
        <v>-262416.12903225806</v>
      </c>
      <c r="W15044">
        <v>-0.34324472573839659</v>
      </c>
      <c r="X15044" t="s">
        <v>363</v>
      </c>
    </row>
    <row r="15045" spans="1:24" x14ac:dyDescent="0.35">
      <c r="A15045">
        <v>3300017598</v>
      </c>
      <c r="B15045" t="s">
        <v>168</v>
      </c>
      <c r="C15045" t="s">
        <v>168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982500</v>
      </c>
      <c r="O15045">
        <v>982500</v>
      </c>
      <c r="P15045" t="s">
        <v>5</v>
      </c>
      <c r="Q15045" t="s">
        <v>6</v>
      </c>
      <c r="R15045" t="s">
        <v>181</v>
      </c>
      <c r="S15045" t="s">
        <v>170</v>
      </c>
      <c r="T15045">
        <v>633870.96774193551</v>
      </c>
      <c r="U15045">
        <v>1012500</v>
      </c>
      <c r="V15045">
        <v>378629.03225806449</v>
      </c>
      <c r="W15045">
        <v>0.59732824427480913</v>
      </c>
      <c r="X15045" t="s">
        <v>373</v>
      </c>
    </row>
    <row r="15046" spans="1:24" x14ac:dyDescent="0.35">
      <c r="A15046">
        <v>3300009059</v>
      </c>
      <c r="B15046" t="s">
        <v>168</v>
      </c>
      <c r="C15046" t="s">
        <v>168</v>
      </c>
      <c r="D15046">
        <v>0</v>
      </c>
      <c r="E15046">
        <v>0</v>
      </c>
      <c r="F15046">
        <v>0</v>
      </c>
      <c r="G15046">
        <v>0</v>
      </c>
      <c r="H15046">
        <v>6</v>
      </c>
      <c r="I15046">
        <v>210000</v>
      </c>
      <c r="J15046">
        <v>78</v>
      </c>
      <c r="K15046">
        <v>2148900</v>
      </c>
      <c r="L15046">
        <v>0</v>
      </c>
      <c r="M15046">
        <v>0</v>
      </c>
      <c r="N15046">
        <v>569100</v>
      </c>
      <c r="O15046">
        <v>2928000</v>
      </c>
      <c r="P15046" t="s">
        <v>5</v>
      </c>
      <c r="Q15046" t="s">
        <v>16</v>
      </c>
      <c r="R15046" t="s">
        <v>169</v>
      </c>
      <c r="S15046" t="s">
        <v>170</v>
      </c>
      <c r="T15046">
        <v>1889032.2580645161</v>
      </c>
      <c r="U15046">
        <v>1969140</v>
      </c>
      <c r="V15046">
        <v>80107.741935483878</v>
      </c>
      <c r="W15046">
        <v>4.240676229508189E-2</v>
      </c>
      <c r="X15046" t="s">
        <v>384</v>
      </c>
    </row>
    <row r="15047" spans="1:24" x14ac:dyDescent="0.35">
      <c r="A15047">
        <v>3300009723</v>
      </c>
      <c r="B15047" t="s">
        <v>168</v>
      </c>
      <c r="C15047" t="s">
        <v>168</v>
      </c>
      <c r="D15047">
        <v>0</v>
      </c>
      <c r="E15047">
        <v>0</v>
      </c>
      <c r="F15047">
        <v>72</v>
      </c>
      <c r="G15047">
        <v>2346256</v>
      </c>
      <c r="H15047">
        <v>12</v>
      </c>
      <c r="I15047">
        <v>185000</v>
      </c>
      <c r="J15047">
        <v>0</v>
      </c>
      <c r="K15047">
        <v>0</v>
      </c>
      <c r="L15047">
        <v>0</v>
      </c>
      <c r="M15047">
        <v>0</v>
      </c>
      <c r="N15047">
        <v>907500</v>
      </c>
      <c r="O15047">
        <v>3438756</v>
      </c>
      <c r="P15047" t="s">
        <v>5</v>
      </c>
      <c r="Q15047" t="s">
        <v>12</v>
      </c>
      <c r="R15047" t="s">
        <v>169</v>
      </c>
      <c r="S15047" t="s">
        <v>170</v>
      </c>
      <c r="T15047">
        <v>2218552.2580645159</v>
      </c>
      <c r="U15047">
        <v>1826538</v>
      </c>
      <c r="V15047">
        <v>-392014.25806451589</v>
      </c>
      <c r="W15047">
        <v>-0.17669823040657717</v>
      </c>
      <c r="X15047" t="s">
        <v>415</v>
      </c>
    </row>
    <row r="15048" spans="1:24" x14ac:dyDescent="0.35">
      <c r="A15048">
        <v>3300009156</v>
      </c>
      <c r="B15048" t="s">
        <v>168</v>
      </c>
      <c r="C15048" t="s">
        <v>168</v>
      </c>
      <c r="D15048">
        <v>0</v>
      </c>
      <c r="E15048">
        <v>0</v>
      </c>
      <c r="F15048">
        <v>1</v>
      </c>
      <c r="G15048">
        <v>25700</v>
      </c>
      <c r="H15048">
        <v>2</v>
      </c>
      <c r="I15048">
        <v>35000</v>
      </c>
      <c r="J15048">
        <v>0</v>
      </c>
      <c r="K15048">
        <v>0</v>
      </c>
      <c r="L15048">
        <v>3</v>
      </c>
      <c r="M15048">
        <v>55931</v>
      </c>
      <c r="N15048">
        <v>387000</v>
      </c>
      <c r="O15048">
        <v>503631</v>
      </c>
      <c r="P15048" t="s">
        <v>5</v>
      </c>
      <c r="Q15048" t="s">
        <v>12</v>
      </c>
      <c r="R15048" t="s">
        <v>169</v>
      </c>
      <c r="S15048" t="s">
        <v>170</v>
      </c>
      <c r="T15048">
        <v>324923.22580645164</v>
      </c>
      <c r="U15048">
        <v>477400</v>
      </c>
      <c r="V15048">
        <v>152476.77419354836</v>
      </c>
      <c r="W15048">
        <v>0.46927016009737277</v>
      </c>
      <c r="X15048" t="s">
        <v>256</v>
      </c>
    </row>
    <row r="15049" spans="1:24" x14ac:dyDescent="0.35">
      <c r="A15049">
        <v>3300027633</v>
      </c>
      <c r="B15049" t="s">
        <v>168</v>
      </c>
      <c r="C15049" t="s">
        <v>168</v>
      </c>
      <c r="D15049">
        <v>0</v>
      </c>
      <c r="E15049">
        <v>0</v>
      </c>
      <c r="F15049">
        <v>0</v>
      </c>
      <c r="G15049">
        <v>0</v>
      </c>
      <c r="H15049">
        <v>13</v>
      </c>
      <c r="I15049">
        <v>282000</v>
      </c>
      <c r="J15049">
        <v>0</v>
      </c>
      <c r="K15049">
        <v>0</v>
      </c>
      <c r="L15049">
        <v>8</v>
      </c>
      <c r="M15049">
        <v>449200</v>
      </c>
      <c r="N15049">
        <v>30000</v>
      </c>
      <c r="O15049">
        <v>761200</v>
      </c>
      <c r="P15049" t="s">
        <v>5</v>
      </c>
      <c r="Q15049" t="s">
        <v>11</v>
      </c>
      <c r="R15049" t="s">
        <v>169</v>
      </c>
      <c r="S15049" t="s">
        <v>170</v>
      </c>
      <c r="T15049">
        <v>491096.77419354842</v>
      </c>
      <c r="U15049">
        <v>392400</v>
      </c>
      <c r="V15049">
        <v>-98696.774193548423</v>
      </c>
      <c r="W15049">
        <v>-0.20097214923804529</v>
      </c>
      <c r="X15049" t="s">
        <v>193</v>
      </c>
    </row>
    <row r="15050" spans="1:24" x14ac:dyDescent="0.35">
      <c r="A15050">
        <v>3300006283</v>
      </c>
      <c r="B15050" t="s">
        <v>168</v>
      </c>
      <c r="C15050" t="s">
        <v>168</v>
      </c>
      <c r="D15050">
        <v>0</v>
      </c>
      <c r="E15050">
        <v>0</v>
      </c>
      <c r="F15050">
        <v>1</v>
      </c>
      <c r="G15050">
        <v>20999</v>
      </c>
      <c r="H15050">
        <v>1</v>
      </c>
      <c r="I15050">
        <v>15000</v>
      </c>
      <c r="J15050">
        <v>0</v>
      </c>
      <c r="K15050">
        <v>0</v>
      </c>
      <c r="L15050">
        <v>1</v>
      </c>
      <c r="M15050">
        <v>52400</v>
      </c>
      <c r="N15050">
        <v>150000</v>
      </c>
      <c r="O15050">
        <v>238399</v>
      </c>
      <c r="P15050" t="s">
        <v>5</v>
      </c>
      <c r="Q15050" t="s">
        <v>14</v>
      </c>
      <c r="R15050" t="s">
        <v>169</v>
      </c>
      <c r="S15050" t="s">
        <v>170</v>
      </c>
      <c r="T15050">
        <v>153805.80645161291</v>
      </c>
      <c r="U15050">
        <v>385994</v>
      </c>
      <c r="V15050">
        <v>232188.19354838709</v>
      </c>
      <c r="W15050">
        <v>1.5096191678656368</v>
      </c>
      <c r="X15050" t="s">
        <v>171</v>
      </c>
    </row>
    <row r="15051" spans="1:24" x14ac:dyDescent="0.35">
      <c r="A15051">
        <v>3300018948</v>
      </c>
      <c r="B15051" t="s">
        <v>168</v>
      </c>
      <c r="C15051" t="s">
        <v>168</v>
      </c>
      <c r="D15051">
        <v>0</v>
      </c>
      <c r="E15051">
        <v>0</v>
      </c>
      <c r="F15051">
        <v>123</v>
      </c>
      <c r="G15051">
        <v>3853374</v>
      </c>
      <c r="H15051">
        <v>66</v>
      </c>
      <c r="I15051">
        <v>2455000</v>
      </c>
      <c r="J15051">
        <v>0</v>
      </c>
      <c r="K15051">
        <v>0</v>
      </c>
      <c r="L15051">
        <v>6</v>
      </c>
      <c r="M15051">
        <v>194400</v>
      </c>
      <c r="N15051">
        <v>150000</v>
      </c>
      <c r="O15051">
        <v>6652774</v>
      </c>
      <c r="P15051" t="s">
        <v>5</v>
      </c>
      <c r="Q15051" t="s">
        <v>14</v>
      </c>
      <c r="R15051" t="s">
        <v>169</v>
      </c>
      <c r="S15051" t="s">
        <v>170</v>
      </c>
      <c r="T15051">
        <v>4292112.2580645159</v>
      </c>
      <c r="U15051">
        <v>4308742</v>
      </c>
      <c r="V15051">
        <v>16629.741935484111</v>
      </c>
      <c r="W15051">
        <v>3.8744890477266924E-3</v>
      </c>
      <c r="X15051" t="s">
        <v>327</v>
      </c>
    </row>
    <row r="15052" spans="1:24" x14ac:dyDescent="0.35">
      <c r="A15052">
        <v>3300020197</v>
      </c>
      <c r="B15052" t="s">
        <v>168</v>
      </c>
      <c r="C15052" t="s">
        <v>168</v>
      </c>
      <c r="D15052">
        <v>0</v>
      </c>
      <c r="E15052">
        <v>0</v>
      </c>
      <c r="F15052">
        <v>22</v>
      </c>
      <c r="G15052">
        <v>767230</v>
      </c>
      <c r="H15052">
        <v>11</v>
      </c>
      <c r="I15052">
        <v>355000</v>
      </c>
      <c r="J15052">
        <v>0</v>
      </c>
      <c r="K15052">
        <v>0</v>
      </c>
      <c r="L15052">
        <v>5</v>
      </c>
      <c r="M15052">
        <v>456750</v>
      </c>
      <c r="N15052">
        <v>150000</v>
      </c>
      <c r="O15052">
        <v>1728980</v>
      </c>
      <c r="P15052" t="s">
        <v>5</v>
      </c>
      <c r="Q15052" t="s">
        <v>10</v>
      </c>
      <c r="R15052" t="s">
        <v>169</v>
      </c>
      <c r="S15052" t="s">
        <v>170</v>
      </c>
      <c r="T15052">
        <v>1115470.9677419355</v>
      </c>
      <c r="U15052">
        <v>1986834</v>
      </c>
      <c r="V15052">
        <v>871363.03225806449</v>
      </c>
      <c r="W15052">
        <v>0.78116155189765069</v>
      </c>
      <c r="X15052" t="s">
        <v>198</v>
      </c>
    </row>
    <row r="15053" spans="1:24" x14ac:dyDescent="0.35">
      <c r="A15053">
        <v>3300012337</v>
      </c>
      <c r="B15053" t="s">
        <v>168</v>
      </c>
      <c r="C15053" t="s">
        <v>168</v>
      </c>
      <c r="D15053">
        <v>0</v>
      </c>
      <c r="E15053">
        <v>0</v>
      </c>
      <c r="F15053">
        <v>1035</v>
      </c>
      <c r="G15053">
        <v>41879321</v>
      </c>
      <c r="H15053">
        <v>26</v>
      </c>
      <c r="I15053">
        <v>1270000</v>
      </c>
      <c r="J15053">
        <v>620</v>
      </c>
      <c r="K15053">
        <v>17081000</v>
      </c>
      <c r="L15053">
        <v>20</v>
      </c>
      <c r="M15053">
        <v>3076108</v>
      </c>
      <c r="N15053">
        <v>11035000</v>
      </c>
      <c r="O15053">
        <v>74341429</v>
      </c>
      <c r="P15053" t="s">
        <v>5</v>
      </c>
      <c r="Q15053" t="s">
        <v>16</v>
      </c>
      <c r="R15053" t="s">
        <v>169</v>
      </c>
      <c r="S15053" t="s">
        <v>170</v>
      </c>
      <c r="T15053">
        <v>47962212.258064516</v>
      </c>
      <c r="U15053">
        <v>34906255</v>
      </c>
      <c r="V15053">
        <v>-13055957.258064516</v>
      </c>
      <c r="W15053">
        <v>-0.27221340808501271</v>
      </c>
      <c r="X15053" t="s">
        <v>265</v>
      </c>
    </row>
    <row r="15054" spans="1:24" x14ac:dyDescent="0.35">
      <c r="A15054">
        <v>3301072194</v>
      </c>
      <c r="B15054" t="s">
        <v>168</v>
      </c>
      <c r="C15054" t="s">
        <v>168</v>
      </c>
      <c r="D15054">
        <v>0</v>
      </c>
      <c r="E15054">
        <v>0</v>
      </c>
      <c r="F15054">
        <v>8</v>
      </c>
      <c r="G15054">
        <v>470492</v>
      </c>
      <c r="H15054">
        <v>11</v>
      </c>
      <c r="I15054">
        <v>505000</v>
      </c>
      <c r="J15054">
        <v>0</v>
      </c>
      <c r="K15054">
        <v>0</v>
      </c>
      <c r="L15054">
        <v>7</v>
      </c>
      <c r="M15054">
        <v>306800</v>
      </c>
      <c r="N15054">
        <v>30000</v>
      </c>
      <c r="O15054">
        <v>1312292</v>
      </c>
      <c r="P15054" t="s">
        <v>5</v>
      </c>
      <c r="Q15054" t="s">
        <v>9</v>
      </c>
      <c r="R15054" t="s">
        <v>169</v>
      </c>
      <c r="S15054" t="s">
        <v>170</v>
      </c>
      <c r="T15054">
        <v>846640</v>
      </c>
      <c r="U15054">
        <v>1131683</v>
      </c>
      <c r="V15054">
        <v>285043</v>
      </c>
      <c r="W15054">
        <v>0.33667556458471126</v>
      </c>
      <c r="X15054" t="s">
        <v>209</v>
      </c>
    </row>
    <row r="15055" spans="1:24" x14ac:dyDescent="0.35">
      <c r="A15055">
        <v>3301064373</v>
      </c>
      <c r="B15055" t="s">
        <v>168</v>
      </c>
      <c r="C15055" t="s">
        <v>168</v>
      </c>
      <c r="D15055">
        <v>0</v>
      </c>
      <c r="E15055">
        <v>0</v>
      </c>
      <c r="F15055">
        <v>262</v>
      </c>
      <c r="G15055">
        <v>8827933</v>
      </c>
      <c r="H15055">
        <v>4</v>
      </c>
      <c r="I15055">
        <v>82000</v>
      </c>
      <c r="J15055">
        <v>0</v>
      </c>
      <c r="K15055">
        <v>0</v>
      </c>
      <c r="L15055">
        <v>27</v>
      </c>
      <c r="M15055">
        <v>6209474</v>
      </c>
      <c r="N15055">
        <v>352500</v>
      </c>
      <c r="O15055">
        <v>15471907</v>
      </c>
      <c r="P15055" t="s">
        <v>5</v>
      </c>
      <c r="Q15055" t="s">
        <v>17</v>
      </c>
      <c r="R15055" t="s">
        <v>169</v>
      </c>
      <c r="S15055" t="s">
        <v>170</v>
      </c>
      <c r="T15055">
        <v>9981875.4838709682</v>
      </c>
      <c r="U15055">
        <v>13763963</v>
      </c>
      <c r="V15055">
        <v>3782087.5161290318</v>
      </c>
      <c r="W15055">
        <v>0.37889548133917805</v>
      </c>
      <c r="X15055" t="s">
        <v>244</v>
      </c>
    </row>
    <row r="15056" spans="1:24" x14ac:dyDescent="0.35">
      <c r="A15056">
        <v>6001118212</v>
      </c>
      <c r="B15056" t="s">
        <v>168</v>
      </c>
      <c r="C15056" t="s">
        <v>168</v>
      </c>
      <c r="D15056">
        <v>0</v>
      </c>
      <c r="E15056">
        <v>0</v>
      </c>
      <c r="F15056">
        <v>76</v>
      </c>
      <c r="G15056">
        <v>1849718</v>
      </c>
      <c r="H15056">
        <v>134</v>
      </c>
      <c r="I15056">
        <v>5285000</v>
      </c>
      <c r="J15056">
        <v>0</v>
      </c>
      <c r="K15056">
        <v>0</v>
      </c>
      <c r="L15056">
        <v>55</v>
      </c>
      <c r="M15056">
        <v>3632000</v>
      </c>
      <c r="N15056">
        <v>87000</v>
      </c>
      <c r="O15056">
        <v>10853718</v>
      </c>
      <c r="P15056" t="s">
        <v>5</v>
      </c>
      <c r="Q15056" t="s">
        <v>11</v>
      </c>
      <c r="R15056" t="s">
        <v>169</v>
      </c>
      <c r="S15056" t="s">
        <v>170</v>
      </c>
      <c r="T15056">
        <v>7002398.7096774196</v>
      </c>
      <c r="U15056">
        <v>8906959</v>
      </c>
      <c r="V15056">
        <v>1904560.2903225804</v>
      </c>
      <c r="W15056">
        <v>0.27198683897996978</v>
      </c>
      <c r="X15056" t="s">
        <v>290</v>
      </c>
    </row>
    <row r="15057" spans="1:24" x14ac:dyDescent="0.35">
      <c r="A15057">
        <v>3300008193</v>
      </c>
      <c r="B15057" t="s">
        <v>168</v>
      </c>
      <c r="C15057" t="s">
        <v>168</v>
      </c>
      <c r="D15057">
        <v>0</v>
      </c>
      <c r="E15057">
        <v>0</v>
      </c>
      <c r="F15057">
        <v>62</v>
      </c>
      <c r="G15057">
        <v>2360437</v>
      </c>
      <c r="H15057">
        <v>67</v>
      </c>
      <c r="I15057">
        <v>2412000</v>
      </c>
      <c r="J15057">
        <v>0</v>
      </c>
      <c r="K15057">
        <v>0</v>
      </c>
      <c r="L15057">
        <v>22</v>
      </c>
      <c r="M15057">
        <v>1112000</v>
      </c>
      <c r="N15057">
        <v>515000</v>
      </c>
      <c r="O15057">
        <v>6399437</v>
      </c>
      <c r="P15057" t="s">
        <v>5</v>
      </c>
      <c r="Q15057" t="s">
        <v>9</v>
      </c>
      <c r="R15057" t="s">
        <v>169</v>
      </c>
      <c r="S15057" t="s">
        <v>170</v>
      </c>
      <c r="T15057">
        <v>4128669.0322580645</v>
      </c>
      <c r="U15057">
        <v>4155448</v>
      </c>
      <c r="V15057">
        <v>26778.967741935514</v>
      </c>
      <c r="W15057">
        <v>6.4861018242698965E-3</v>
      </c>
      <c r="X15057" t="s">
        <v>239</v>
      </c>
    </row>
    <row r="15058" spans="1:24" x14ac:dyDescent="0.35">
      <c r="A15058">
        <v>3300011993</v>
      </c>
      <c r="B15058" t="s">
        <v>168</v>
      </c>
      <c r="C15058" t="s">
        <v>168</v>
      </c>
      <c r="D15058">
        <v>0</v>
      </c>
      <c r="E15058">
        <v>0</v>
      </c>
      <c r="F15058">
        <v>1</v>
      </c>
      <c r="G15058">
        <v>25700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270500</v>
      </c>
      <c r="O15058">
        <v>296200</v>
      </c>
      <c r="P15058" t="s">
        <v>5</v>
      </c>
      <c r="Q15058" t="s">
        <v>12</v>
      </c>
      <c r="R15058" t="s">
        <v>169</v>
      </c>
      <c r="S15058" t="s">
        <v>170</v>
      </c>
      <c r="T15058">
        <v>191096.77419354836</v>
      </c>
      <c r="U15058">
        <v>197000</v>
      </c>
      <c r="V15058">
        <v>5903.2258064516354</v>
      </c>
      <c r="W15058">
        <v>3.0891289669142674E-2</v>
      </c>
      <c r="X15058" t="s">
        <v>294</v>
      </c>
    </row>
    <row r="15059" spans="1:24" x14ac:dyDescent="0.35">
      <c r="A15059">
        <v>3301025886</v>
      </c>
      <c r="B15059" t="s">
        <v>168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 t="s">
        <v>5</v>
      </c>
      <c r="Q15059" t="s">
        <v>12</v>
      </c>
      <c r="R15059" t="s">
        <v>169</v>
      </c>
      <c r="S15059" t="s">
        <v>170</v>
      </c>
      <c r="T15059">
        <v>0</v>
      </c>
      <c r="U15059">
        <v>0</v>
      </c>
      <c r="V15059">
        <v>0</v>
      </c>
      <c r="W15059">
        <v>0</v>
      </c>
      <c r="X15059" t="s">
        <v>426</v>
      </c>
    </row>
    <row r="15060" spans="1:24" x14ac:dyDescent="0.35">
      <c r="A15060">
        <v>3301066244</v>
      </c>
      <c r="B15060" t="s">
        <v>168</v>
      </c>
      <c r="C15060" t="s">
        <v>168</v>
      </c>
      <c r="D15060">
        <v>0</v>
      </c>
      <c r="E15060">
        <v>0</v>
      </c>
      <c r="F15060">
        <v>39</v>
      </c>
      <c r="G15060">
        <v>1848797</v>
      </c>
      <c r="H15060">
        <v>28</v>
      </c>
      <c r="I15060">
        <v>1150000</v>
      </c>
      <c r="J15060">
        <v>0</v>
      </c>
      <c r="K15060">
        <v>0</v>
      </c>
      <c r="L15060">
        <v>30</v>
      </c>
      <c r="M15060">
        <v>1462000</v>
      </c>
      <c r="N15060">
        <v>420000</v>
      </c>
      <c r="O15060">
        <v>4880797</v>
      </c>
      <c r="P15060" t="s">
        <v>5</v>
      </c>
      <c r="Q15060" t="s">
        <v>17</v>
      </c>
      <c r="R15060" t="s">
        <v>169</v>
      </c>
      <c r="S15060" t="s">
        <v>170</v>
      </c>
      <c r="T15060">
        <v>3148901.2903225804</v>
      </c>
      <c r="U15060">
        <v>2585245</v>
      </c>
      <c r="V15060">
        <v>-563656.29032258037</v>
      </c>
      <c r="W15060">
        <v>-0.17900093980552756</v>
      </c>
      <c r="X15060" t="s">
        <v>185</v>
      </c>
    </row>
    <row r="15061" spans="1:24" x14ac:dyDescent="0.35">
      <c r="A15061">
        <v>3301074849</v>
      </c>
      <c r="B15061" t="s">
        <v>168</v>
      </c>
      <c r="C15061" t="s">
        <v>168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171000</v>
      </c>
      <c r="O15061">
        <v>171000</v>
      </c>
      <c r="P15061" t="s">
        <v>5</v>
      </c>
      <c r="Q15061" t="s">
        <v>13</v>
      </c>
      <c r="R15061" t="s">
        <v>169</v>
      </c>
      <c r="S15061" t="s">
        <v>170</v>
      </c>
      <c r="T15061">
        <v>110322.58064516129</v>
      </c>
      <c r="U15061">
        <v>0</v>
      </c>
      <c r="V15061">
        <v>-110322.58064516129</v>
      </c>
      <c r="W15061">
        <v>0</v>
      </c>
      <c r="X15061" t="s">
        <v>387</v>
      </c>
    </row>
    <row r="15062" spans="1:24" x14ac:dyDescent="0.35">
      <c r="A15062">
        <v>3300015232</v>
      </c>
      <c r="B15062" t="s">
        <v>168</v>
      </c>
      <c r="C15062" t="s">
        <v>168</v>
      </c>
      <c r="D15062">
        <v>0</v>
      </c>
      <c r="E15062">
        <v>0</v>
      </c>
      <c r="F15062">
        <v>20</v>
      </c>
      <c r="G15062">
        <v>769881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866100</v>
      </c>
      <c r="O15062">
        <v>1635981</v>
      </c>
      <c r="P15062" t="s">
        <v>5</v>
      </c>
      <c r="Q15062" t="s">
        <v>7</v>
      </c>
      <c r="R15062" t="s">
        <v>169</v>
      </c>
      <c r="S15062" t="s">
        <v>170</v>
      </c>
      <c r="T15062">
        <v>1055471.6129032257</v>
      </c>
      <c r="U15062">
        <v>4906885</v>
      </c>
      <c r="V15062">
        <v>3851413.3870967743</v>
      </c>
      <c r="W15062">
        <v>3.6489976044954071</v>
      </c>
      <c r="X15062" t="s">
        <v>317</v>
      </c>
    </row>
    <row r="15063" spans="1:24" x14ac:dyDescent="0.35">
      <c r="A15063">
        <v>3300016161</v>
      </c>
      <c r="B15063" t="s">
        <v>168</v>
      </c>
      <c r="C15063" t="s">
        <v>168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1031100</v>
      </c>
      <c r="O15063">
        <v>1031100</v>
      </c>
      <c r="P15063" t="s">
        <v>5</v>
      </c>
      <c r="Q15063" t="s">
        <v>8</v>
      </c>
      <c r="R15063" t="s">
        <v>169</v>
      </c>
      <c r="S15063" t="s">
        <v>170</v>
      </c>
      <c r="T15063">
        <v>665225.80645161285</v>
      </c>
      <c r="U15063">
        <v>1213500</v>
      </c>
      <c r="V15063">
        <v>548274.19354838715</v>
      </c>
      <c r="W15063">
        <v>0.82419260983415787</v>
      </c>
      <c r="X15063" t="s">
        <v>418</v>
      </c>
    </row>
    <row r="15064" spans="1:24" x14ac:dyDescent="0.35">
      <c r="A15064">
        <v>3300016765</v>
      </c>
      <c r="B15064" t="s">
        <v>168</v>
      </c>
      <c r="C15064" t="s">
        <v>168</v>
      </c>
      <c r="D15064">
        <v>0</v>
      </c>
      <c r="E15064">
        <v>0</v>
      </c>
      <c r="F15064">
        <v>274</v>
      </c>
      <c r="G15064">
        <v>12055718</v>
      </c>
      <c r="H15064">
        <v>111</v>
      </c>
      <c r="I15064">
        <v>3610000</v>
      </c>
      <c r="J15064">
        <v>0</v>
      </c>
      <c r="K15064">
        <v>0</v>
      </c>
      <c r="L15064">
        <v>0</v>
      </c>
      <c r="M15064">
        <v>0</v>
      </c>
      <c r="N15064">
        <v>534000</v>
      </c>
      <c r="O15064">
        <v>16199718</v>
      </c>
      <c r="P15064" t="s">
        <v>5</v>
      </c>
      <c r="Q15064" t="s">
        <v>6</v>
      </c>
      <c r="R15064" t="s">
        <v>169</v>
      </c>
      <c r="S15064" t="s">
        <v>170</v>
      </c>
      <c r="T15064">
        <v>10451430.967741936</v>
      </c>
      <c r="U15064">
        <v>10490817</v>
      </c>
      <c r="V15064">
        <v>39386.032258063555</v>
      </c>
      <c r="W15064">
        <v>3.7684822661727679E-3</v>
      </c>
      <c r="X15064" t="s">
        <v>371</v>
      </c>
    </row>
    <row r="15065" spans="1:24" x14ac:dyDescent="0.35">
      <c r="A15065">
        <v>3301042527</v>
      </c>
      <c r="B15065" t="s">
        <v>168</v>
      </c>
      <c r="C15065" t="s">
        <v>168</v>
      </c>
      <c r="D15065">
        <v>0</v>
      </c>
      <c r="E15065">
        <v>0</v>
      </c>
      <c r="F15065">
        <v>112</v>
      </c>
      <c r="G15065">
        <v>3275461</v>
      </c>
      <c r="H15065">
        <v>86</v>
      </c>
      <c r="I15065">
        <v>2980000</v>
      </c>
      <c r="J15065">
        <v>0</v>
      </c>
      <c r="K15065">
        <v>0</v>
      </c>
      <c r="L15065">
        <v>45</v>
      </c>
      <c r="M15065">
        <v>1978000</v>
      </c>
      <c r="N15065">
        <v>75000</v>
      </c>
      <c r="O15065">
        <v>8308461</v>
      </c>
      <c r="P15065" t="s">
        <v>5</v>
      </c>
      <c r="Q15065" t="s">
        <v>14</v>
      </c>
      <c r="R15065" t="s">
        <v>169</v>
      </c>
      <c r="S15065" t="s">
        <v>170</v>
      </c>
      <c r="T15065">
        <v>5360297.4193548393</v>
      </c>
      <c r="U15065">
        <v>3948019</v>
      </c>
      <c r="V15065">
        <v>-1412278.4193548393</v>
      </c>
      <c r="W15065">
        <v>-0.26347016011749957</v>
      </c>
      <c r="X15065" t="s">
        <v>314</v>
      </c>
    </row>
    <row r="15066" spans="1:24" x14ac:dyDescent="0.35">
      <c r="A15066">
        <v>3300018596</v>
      </c>
      <c r="B15066" t="s">
        <v>168</v>
      </c>
      <c r="C15066" t="s">
        <v>168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1012500</v>
      </c>
      <c r="O15066">
        <v>1012500</v>
      </c>
      <c r="P15066" t="s">
        <v>5</v>
      </c>
      <c r="Q15066" t="s">
        <v>6</v>
      </c>
      <c r="R15066" t="s">
        <v>181</v>
      </c>
      <c r="S15066" t="s">
        <v>170</v>
      </c>
      <c r="T15066">
        <v>653225.80645161285</v>
      </c>
      <c r="U15066">
        <v>1012500</v>
      </c>
      <c r="V15066">
        <v>359274.19354838715</v>
      </c>
      <c r="W15066">
        <v>0.55000000000000004</v>
      </c>
      <c r="X15066" t="s">
        <v>373</v>
      </c>
    </row>
    <row r="15067" spans="1:24" x14ac:dyDescent="0.35">
      <c r="A15067">
        <v>3301014661</v>
      </c>
      <c r="B15067" t="s">
        <v>168</v>
      </c>
      <c r="C15067" t="s">
        <v>168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350000</v>
      </c>
      <c r="O15067">
        <v>350000</v>
      </c>
      <c r="P15067" t="s">
        <v>5</v>
      </c>
      <c r="Q15067" t="s">
        <v>6</v>
      </c>
      <c r="R15067" t="s">
        <v>169</v>
      </c>
      <c r="S15067" t="s">
        <v>170</v>
      </c>
      <c r="T15067">
        <v>225806.45161290321</v>
      </c>
      <c r="U15067">
        <v>352400</v>
      </c>
      <c r="V15067">
        <v>126593.54838709679</v>
      </c>
      <c r="W15067">
        <v>0.56062857142857148</v>
      </c>
      <c r="X15067" t="s">
        <v>261</v>
      </c>
    </row>
    <row r="15068" spans="1:24" x14ac:dyDescent="0.35">
      <c r="A15068">
        <v>3301064246</v>
      </c>
      <c r="B15068" t="s">
        <v>168</v>
      </c>
      <c r="C15068" t="s">
        <v>168</v>
      </c>
      <c r="D15068">
        <v>0</v>
      </c>
      <c r="E15068">
        <v>0</v>
      </c>
      <c r="F15068">
        <v>94</v>
      </c>
      <c r="G15068">
        <v>3327299</v>
      </c>
      <c r="H15068">
        <v>110</v>
      </c>
      <c r="I15068">
        <v>3500000</v>
      </c>
      <c r="J15068">
        <v>0</v>
      </c>
      <c r="K15068">
        <v>0</v>
      </c>
      <c r="L15068">
        <v>86</v>
      </c>
      <c r="M15068">
        <v>4881150</v>
      </c>
      <c r="N15068">
        <v>150000</v>
      </c>
      <c r="O15068">
        <v>11858449</v>
      </c>
      <c r="P15068" t="s">
        <v>5</v>
      </c>
      <c r="Q15068" t="s">
        <v>10</v>
      </c>
      <c r="R15068" t="s">
        <v>169</v>
      </c>
      <c r="S15068" t="s">
        <v>170</v>
      </c>
      <c r="T15068">
        <v>7650612.2580645159</v>
      </c>
      <c r="U15068">
        <v>7416414</v>
      </c>
      <c r="V15068">
        <v>-234198.25806451589</v>
      </c>
      <c r="W15068">
        <v>-3.0611701412216696E-2</v>
      </c>
      <c r="X15068" t="s">
        <v>334</v>
      </c>
    </row>
    <row r="15069" spans="1:24" x14ac:dyDescent="0.35">
      <c r="A15069">
        <v>3301001757</v>
      </c>
      <c r="B15069" t="s">
        <v>168</v>
      </c>
      <c r="C15069" t="s">
        <v>168</v>
      </c>
      <c r="D15069">
        <v>0</v>
      </c>
      <c r="E15069">
        <v>0</v>
      </c>
      <c r="F15069">
        <v>15</v>
      </c>
      <c r="G15069">
        <v>976225</v>
      </c>
      <c r="H15069">
        <v>13</v>
      </c>
      <c r="I15069">
        <v>675000</v>
      </c>
      <c r="J15069">
        <v>0</v>
      </c>
      <c r="K15069">
        <v>0</v>
      </c>
      <c r="L15069">
        <v>3</v>
      </c>
      <c r="M15069">
        <v>207200</v>
      </c>
      <c r="N15069">
        <v>565000</v>
      </c>
      <c r="O15069">
        <v>2423425</v>
      </c>
      <c r="P15069" t="s">
        <v>5</v>
      </c>
      <c r="Q15069" t="s">
        <v>17</v>
      </c>
      <c r="R15069" t="s">
        <v>169</v>
      </c>
      <c r="S15069" t="s">
        <v>170</v>
      </c>
      <c r="T15069">
        <v>1563500</v>
      </c>
      <c r="U15069">
        <v>1723375</v>
      </c>
      <c r="V15069">
        <v>159875</v>
      </c>
      <c r="W15069">
        <v>0.10225455708346654</v>
      </c>
      <c r="X15069" t="s">
        <v>291</v>
      </c>
    </row>
    <row r="15070" spans="1:24" x14ac:dyDescent="0.35">
      <c r="A15070">
        <v>3301075279</v>
      </c>
      <c r="B15070" t="s">
        <v>168</v>
      </c>
      <c r="C15070" t="s">
        <v>168</v>
      </c>
      <c r="D15070">
        <v>0</v>
      </c>
      <c r="E15070">
        <v>0</v>
      </c>
      <c r="F15070">
        <v>21</v>
      </c>
      <c r="G15070">
        <v>969977</v>
      </c>
      <c r="H15070">
        <v>76</v>
      </c>
      <c r="I15070">
        <v>4176000</v>
      </c>
      <c r="J15070">
        <v>0</v>
      </c>
      <c r="K15070">
        <v>0</v>
      </c>
      <c r="L15070">
        <v>39</v>
      </c>
      <c r="M15070">
        <v>2693600</v>
      </c>
      <c r="N15070">
        <v>150000</v>
      </c>
      <c r="O15070">
        <v>7989577</v>
      </c>
      <c r="P15070" t="s">
        <v>5</v>
      </c>
      <c r="Q15070" t="s">
        <v>15</v>
      </c>
      <c r="R15070" t="s">
        <v>169</v>
      </c>
      <c r="S15070" t="s">
        <v>170</v>
      </c>
      <c r="T15070">
        <v>5154565.8064516131</v>
      </c>
      <c r="U15070">
        <v>4261977</v>
      </c>
      <c r="V15070">
        <v>-892588.80645161308</v>
      </c>
      <c r="W15070">
        <v>-0.17316469319965255</v>
      </c>
      <c r="X15070" t="s">
        <v>329</v>
      </c>
    </row>
    <row r="15071" spans="1:24" x14ac:dyDescent="0.35">
      <c r="A15071">
        <v>6001125961</v>
      </c>
      <c r="B15071" t="s">
        <v>168</v>
      </c>
      <c r="C15071" t="s">
        <v>168</v>
      </c>
      <c r="D15071">
        <v>0</v>
      </c>
      <c r="E15071">
        <v>0</v>
      </c>
      <c r="F15071">
        <v>9</v>
      </c>
      <c r="G15071">
        <v>370789</v>
      </c>
      <c r="H15071">
        <v>18</v>
      </c>
      <c r="I15071">
        <v>660000</v>
      </c>
      <c r="J15071">
        <v>0</v>
      </c>
      <c r="K15071">
        <v>0</v>
      </c>
      <c r="L15071">
        <v>4</v>
      </c>
      <c r="M15071">
        <v>199600</v>
      </c>
      <c r="N15071">
        <v>30000</v>
      </c>
      <c r="O15071">
        <v>1260389</v>
      </c>
      <c r="P15071" t="s">
        <v>5</v>
      </c>
      <c r="Q15071" t="s">
        <v>11</v>
      </c>
      <c r="R15071" t="s">
        <v>169</v>
      </c>
      <c r="S15071" t="s">
        <v>170</v>
      </c>
      <c r="T15071">
        <v>813154.19354838715</v>
      </c>
      <c r="U15071">
        <v>1129482</v>
      </c>
      <c r="V15071">
        <v>316327.80645161285</v>
      </c>
      <c r="W15071">
        <v>0.38901331255667881</v>
      </c>
      <c r="X15071" t="s">
        <v>210</v>
      </c>
    </row>
    <row r="15072" spans="1:24" x14ac:dyDescent="0.35">
      <c r="A15072">
        <v>3301026843</v>
      </c>
      <c r="B15072" t="s">
        <v>168</v>
      </c>
      <c r="C15072" t="s">
        <v>168</v>
      </c>
      <c r="D15072">
        <v>0</v>
      </c>
      <c r="E15072">
        <v>0</v>
      </c>
      <c r="F15072">
        <v>24</v>
      </c>
      <c r="G15072">
        <v>765399</v>
      </c>
      <c r="H15072">
        <v>4</v>
      </c>
      <c r="I15072">
        <v>107000</v>
      </c>
      <c r="J15072">
        <v>0</v>
      </c>
      <c r="K15072">
        <v>0</v>
      </c>
      <c r="L15072">
        <v>9</v>
      </c>
      <c r="M15072">
        <v>611600</v>
      </c>
      <c r="N15072">
        <v>6533000</v>
      </c>
      <c r="O15072">
        <v>8016999</v>
      </c>
      <c r="P15072" t="s">
        <v>5</v>
      </c>
      <c r="Q15072" t="s">
        <v>16</v>
      </c>
      <c r="R15072" t="s">
        <v>169</v>
      </c>
      <c r="S15072" t="s">
        <v>170</v>
      </c>
      <c r="T15072">
        <v>5172257.4193548393</v>
      </c>
      <c r="U15072">
        <v>2107275</v>
      </c>
      <c r="V15072">
        <v>-3064982.4193548393</v>
      </c>
      <c r="W15072">
        <v>-0.59258118280917838</v>
      </c>
      <c r="X15072" t="s">
        <v>234</v>
      </c>
    </row>
    <row r="15073" spans="1:24" x14ac:dyDescent="0.35">
      <c r="A15073">
        <v>3301045057</v>
      </c>
      <c r="B15073" t="s">
        <v>168</v>
      </c>
      <c r="C15073" t="s">
        <v>168</v>
      </c>
      <c r="D15073">
        <v>0</v>
      </c>
      <c r="E15073">
        <v>0</v>
      </c>
      <c r="F15073">
        <v>15</v>
      </c>
      <c r="G15073">
        <v>604484</v>
      </c>
      <c r="H15073">
        <v>19</v>
      </c>
      <c r="I15073">
        <v>730000</v>
      </c>
      <c r="J15073">
        <v>0</v>
      </c>
      <c r="K15073">
        <v>0</v>
      </c>
      <c r="L15073">
        <v>0</v>
      </c>
      <c r="M15073">
        <v>0</v>
      </c>
      <c r="N15073">
        <v>90000</v>
      </c>
      <c r="O15073">
        <v>1424484</v>
      </c>
      <c r="P15073" t="s">
        <v>5</v>
      </c>
      <c r="Q15073" t="s">
        <v>13</v>
      </c>
      <c r="R15073" t="s">
        <v>169</v>
      </c>
      <c r="S15073" t="s">
        <v>170</v>
      </c>
      <c r="T15073">
        <v>919021.93548387091</v>
      </c>
      <c r="U15073">
        <v>1495881</v>
      </c>
      <c r="V15073">
        <v>576859.06451612909</v>
      </c>
      <c r="W15073">
        <v>0.62768802597993378</v>
      </c>
      <c r="X15073" t="s">
        <v>274</v>
      </c>
    </row>
    <row r="15074" spans="1:24" x14ac:dyDescent="0.35">
      <c r="A15074">
        <v>3301051761</v>
      </c>
      <c r="B15074" t="s">
        <v>168</v>
      </c>
      <c r="C15074" t="s">
        <v>168</v>
      </c>
      <c r="D15074">
        <v>0</v>
      </c>
      <c r="E15074">
        <v>0</v>
      </c>
      <c r="F15074">
        <v>64</v>
      </c>
      <c r="G15074">
        <v>3340081</v>
      </c>
      <c r="H15074">
        <v>8</v>
      </c>
      <c r="I15074">
        <v>355000</v>
      </c>
      <c r="J15074">
        <v>0</v>
      </c>
      <c r="K15074">
        <v>0</v>
      </c>
      <c r="L15074">
        <v>7</v>
      </c>
      <c r="M15074">
        <v>616800</v>
      </c>
      <c r="N15074">
        <v>342000</v>
      </c>
      <c r="O15074">
        <v>4653881</v>
      </c>
      <c r="P15074" t="s">
        <v>5</v>
      </c>
      <c r="Q15074" t="s">
        <v>8</v>
      </c>
      <c r="R15074" t="s">
        <v>169</v>
      </c>
      <c r="S15074" t="s">
        <v>170</v>
      </c>
      <c r="T15074">
        <v>3002503.8709677421</v>
      </c>
      <c r="U15074">
        <v>2527711</v>
      </c>
      <c r="V15074">
        <v>-474792.87096774206</v>
      </c>
      <c r="W15074">
        <v>-0.15813230935642753</v>
      </c>
      <c r="X15074" t="s">
        <v>391</v>
      </c>
    </row>
    <row r="15075" spans="1:24" x14ac:dyDescent="0.35">
      <c r="A15075">
        <v>3300011148</v>
      </c>
      <c r="B15075" t="s">
        <v>168</v>
      </c>
      <c r="C15075" t="s">
        <v>168</v>
      </c>
      <c r="D15075">
        <v>0</v>
      </c>
      <c r="E15075">
        <v>0</v>
      </c>
      <c r="F15075">
        <v>4</v>
      </c>
      <c r="G15075">
        <v>103000</v>
      </c>
      <c r="H15075">
        <v>1</v>
      </c>
      <c r="I15075">
        <v>5000</v>
      </c>
      <c r="J15075">
        <v>0</v>
      </c>
      <c r="K15075">
        <v>0</v>
      </c>
      <c r="L15075">
        <v>4</v>
      </c>
      <c r="M15075">
        <v>119600</v>
      </c>
      <c r="N15075">
        <v>867000</v>
      </c>
      <c r="O15075">
        <v>1094600</v>
      </c>
      <c r="P15075" t="s">
        <v>5</v>
      </c>
      <c r="Q15075" t="s">
        <v>17</v>
      </c>
      <c r="R15075" t="s">
        <v>169</v>
      </c>
      <c r="S15075" t="s">
        <v>170</v>
      </c>
      <c r="T15075">
        <v>706193.54838709685</v>
      </c>
      <c r="U15075">
        <v>258000</v>
      </c>
      <c r="V15075">
        <v>-448193.54838709685</v>
      </c>
      <c r="W15075">
        <v>-0.63466106340215611</v>
      </c>
      <c r="X15075" t="s">
        <v>389</v>
      </c>
    </row>
    <row r="15076" spans="1:24" x14ac:dyDescent="0.35">
      <c r="A15076">
        <v>3301045200</v>
      </c>
      <c r="B15076" t="s">
        <v>168</v>
      </c>
      <c r="C15076" t="s">
        <v>168</v>
      </c>
      <c r="D15076">
        <v>0</v>
      </c>
      <c r="E15076">
        <v>0</v>
      </c>
      <c r="F15076">
        <v>6</v>
      </c>
      <c r="G15076">
        <v>352993</v>
      </c>
      <c r="H15076">
        <v>1</v>
      </c>
      <c r="I15076">
        <v>15000</v>
      </c>
      <c r="J15076">
        <v>0</v>
      </c>
      <c r="K15076">
        <v>0</v>
      </c>
      <c r="L15076">
        <v>6</v>
      </c>
      <c r="M15076">
        <v>534400</v>
      </c>
      <c r="N15076">
        <v>44000</v>
      </c>
      <c r="O15076">
        <v>946393</v>
      </c>
      <c r="P15076" t="s">
        <v>5</v>
      </c>
      <c r="Q15076" t="s">
        <v>9</v>
      </c>
      <c r="R15076" t="s">
        <v>169</v>
      </c>
      <c r="S15076" t="s">
        <v>170</v>
      </c>
      <c r="T15076">
        <v>610576.12903225806</v>
      </c>
      <c r="U15076">
        <v>571597</v>
      </c>
      <c r="V15076">
        <v>-38979.129032258061</v>
      </c>
      <c r="W15076">
        <v>-6.383991639836728E-2</v>
      </c>
      <c r="X15076" t="s">
        <v>243</v>
      </c>
    </row>
    <row r="15077" spans="1:24" x14ac:dyDescent="0.35">
      <c r="A15077">
        <v>3300005186</v>
      </c>
      <c r="B15077" t="s">
        <v>168</v>
      </c>
      <c r="C15077" t="s">
        <v>168</v>
      </c>
      <c r="D15077">
        <v>0</v>
      </c>
      <c r="E15077">
        <v>0</v>
      </c>
      <c r="F15077">
        <v>114</v>
      </c>
      <c r="G15077">
        <v>4447133</v>
      </c>
      <c r="H15077">
        <v>70</v>
      </c>
      <c r="I15077">
        <v>1858000</v>
      </c>
      <c r="J15077">
        <v>0</v>
      </c>
      <c r="K15077">
        <v>0</v>
      </c>
      <c r="L15077">
        <v>10</v>
      </c>
      <c r="M15077">
        <v>654000</v>
      </c>
      <c r="N15077">
        <v>150000</v>
      </c>
      <c r="O15077">
        <v>7109133</v>
      </c>
      <c r="P15077" t="s">
        <v>5</v>
      </c>
      <c r="Q15077" t="s">
        <v>14</v>
      </c>
      <c r="R15077" t="s">
        <v>169</v>
      </c>
      <c r="S15077" t="s">
        <v>170</v>
      </c>
      <c r="T15077">
        <v>4586537.4193548393</v>
      </c>
      <c r="U15077">
        <v>4959703</v>
      </c>
      <c r="V15077">
        <v>373165.58064516075</v>
      </c>
      <c r="W15077">
        <v>8.1361067516953156E-2</v>
      </c>
      <c r="X15077" t="s">
        <v>249</v>
      </c>
    </row>
    <row r="15078" spans="1:24" x14ac:dyDescent="0.35">
      <c r="A15078">
        <v>3300025238</v>
      </c>
      <c r="B15078" t="s">
        <v>168</v>
      </c>
      <c r="C15078" t="s">
        <v>168</v>
      </c>
      <c r="D15078">
        <v>0</v>
      </c>
      <c r="E15078">
        <v>0</v>
      </c>
      <c r="F15078">
        <v>37</v>
      </c>
      <c r="G15078">
        <v>1424094</v>
      </c>
      <c r="H15078">
        <v>12</v>
      </c>
      <c r="I15078">
        <v>440000</v>
      </c>
      <c r="J15078">
        <v>0</v>
      </c>
      <c r="K15078">
        <v>0</v>
      </c>
      <c r="L15078">
        <v>19</v>
      </c>
      <c r="M15078">
        <v>1541057</v>
      </c>
      <c r="N15078">
        <v>1419000</v>
      </c>
      <c r="O15078">
        <v>4824151</v>
      </c>
      <c r="P15078" t="s">
        <v>5</v>
      </c>
      <c r="Q15078" t="s">
        <v>17</v>
      </c>
      <c r="R15078" t="s">
        <v>169</v>
      </c>
      <c r="S15078" t="s">
        <v>170</v>
      </c>
      <c r="T15078">
        <v>3112355.4838709678</v>
      </c>
      <c r="U15078">
        <v>2915031</v>
      </c>
      <c r="V15078">
        <v>-197324.48387096776</v>
      </c>
      <c r="W15078">
        <v>-6.340036827205453E-2</v>
      </c>
      <c r="X15078" t="s">
        <v>332</v>
      </c>
    </row>
    <row r="15079" spans="1:24" x14ac:dyDescent="0.35">
      <c r="A15079">
        <v>3300003500</v>
      </c>
      <c r="B15079" t="s">
        <v>168</v>
      </c>
      <c r="C15079" t="s">
        <v>168</v>
      </c>
      <c r="D15079">
        <v>7</v>
      </c>
      <c r="E15079">
        <v>140000</v>
      </c>
      <c r="F15079">
        <v>75</v>
      </c>
      <c r="G15079">
        <v>3347374</v>
      </c>
      <c r="H15079">
        <v>1</v>
      </c>
      <c r="I15079">
        <v>20000</v>
      </c>
      <c r="J15079">
        <v>0</v>
      </c>
      <c r="K15079">
        <v>0</v>
      </c>
      <c r="L15079">
        <v>1</v>
      </c>
      <c r="M15079">
        <v>52400</v>
      </c>
      <c r="N15079">
        <v>30000</v>
      </c>
      <c r="O15079">
        <v>3589774</v>
      </c>
      <c r="P15079" t="s">
        <v>5</v>
      </c>
      <c r="Q15079" t="s">
        <v>15</v>
      </c>
      <c r="R15079" t="s">
        <v>169</v>
      </c>
      <c r="S15079" t="s">
        <v>170</v>
      </c>
      <c r="T15079">
        <v>2315983.2258064514</v>
      </c>
      <c r="U15079">
        <v>3230430</v>
      </c>
      <c r="V15079">
        <v>914446.7741935486</v>
      </c>
      <c r="W15079">
        <v>0.39484170869809643</v>
      </c>
      <c r="X15079" t="s">
        <v>230</v>
      </c>
    </row>
    <row r="15080" spans="1:24" x14ac:dyDescent="0.35">
      <c r="A15080">
        <v>3301027714</v>
      </c>
      <c r="B15080" t="s">
        <v>168</v>
      </c>
      <c r="C15080" t="s">
        <v>168</v>
      </c>
      <c r="D15080">
        <v>0</v>
      </c>
      <c r="E15080">
        <v>0</v>
      </c>
      <c r="F15080">
        <v>9</v>
      </c>
      <c r="G15080">
        <v>376595</v>
      </c>
      <c r="H15080">
        <v>3</v>
      </c>
      <c r="I15080">
        <v>150000</v>
      </c>
      <c r="J15080">
        <v>0</v>
      </c>
      <c r="K15080">
        <v>0</v>
      </c>
      <c r="L15080">
        <v>4</v>
      </c>
      <c r="M15080">
        <v>229600</v>
      </c>
      <c r="N15080">
        <v>75000</v>
      </c>
      <c r="O15080">
        <v>831195</v>
      </c>
      <c r="P15080" t="s">
        <v>5</v>
      </c>
      <c r="Q15080" t="s">
        <v>14</v>
      </c>
      <c r="R15080" t="s">
        <v>169</v>
      </c>
      <c r="S15080" t="s">
        <v>170</v>
      </c>
      <c r="T15080">
        <v>536254.83870967745</v>
      </c>
      <c r="U15080">
        <v>417397</v>
      </c>
      <c r="V15080">
        <v>-118857.83870967745</v>
      </c>
      <c r="W15080">
        <v>-0.2216443193233838</v>
      </c>
      <c r="X15080" t="s">
        <v>326</v>
      </c>
    </row>
    <row r="15081" spans="1:24" x14ac:dyDescent="0.35">
      <c r="A15081">
        <v>3300005819</v>
      </c>
      <c r="B15081" t="s">
        <v>168</v>
      </c>
      <c r="C15081" t="s">
        <v>168</v>
      </c>
      <c r="D15081">
        <v>0</v>
      </c>
      <c r="E15081">
        <v>0</v>
      </c>
      <c r="F15081">
        <v>8</v>
      </c>
      <c r="G15081">
        <v>472789</v>
      </c>
      <c r="H15081">
        <v>5</v>
      </c>
      <c r="I15081">
        <v>125000</v>
      </c>
      <c r="J15081">
        <v>0</v>
      </c>
      <c r="K15081">
        <v>0</v>
      </c>
      <c r="L15081">
        <v>13</v>
      </c>
      <c r="M15081">
        <v>1101200</v>
      </c>
      <c r="N15081">
        <v>295000</v>
      </c>
      <c r="O15081">
        <v>1993989</v>
      </c>
      <c r="P15081" t="s">
        <v>5</v>
      </c>
      <c r="Q15081" t="s">
        <v>10</v>
      </c>
      <c r="R15081" t="s">
        <v>207</v>
      </c>
      <c r="S15081" t="s">
        <v>170</v>
      </c>
      <c r="T15081">
        <v>1286444.5161290322</v>
      </c>
      <c r="U15081">
        <v>1268991</v>
      </c>
      <c r="V15081">
        <v>-17453.516129032243</v>
      </c>
      <c r="W15081">
        <v>-1.3567251374004607E-2</v>
      </c>
      <c r="X15081" t="s">
        <v>362</v>
      </c>
    </row>
    <row r="15082" spans="1:24" x14ac:dyDescent="0.35">
      <c r="A15082">
        <v>3300020344</v>
      </c>
      <c r="B15082" t="s">
        <v>168</v>
      </c>
      <c r="C15082" t="s">
        <v>168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150000</v>
      </c>
      <c r="O15082">
        <v>150000</v>
      </c>
      <c r="P15082" t="s">
        <v>5</v>
      </c>
      <c r="Q15082" t="s">
        <v>13</v>
      </c>
      <c r="R15082" t="s">
        <v>169</v>
      </c>
      <c r="S15082" t="s">
        <v>170</v>
      </c>
      <c r="T15082">
        <v>96774.193548387106</v>
      </c>
      <c r="U15082">
        <v>30000</v>
      </c>
      <c r="V15082">
        <v>-66774.193548387106</v>
      </c>
      <c r="W15082">
        <v>-0.69</v>
      </c>
      <c r="X15082" t="s">
        <v>414</v>
      </c>
    </row>
    <row r="15083" spans="1:24" x14ac:dyDescent="0.35">
      <c r="A15083">
        <v>3301005503</v>
      </c>
      <c r="B15083" t="s">
        <v>168</v>
      </c>
      <c r="C15083" t="s">
        <v>168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167000</v>
      </c>
      <c r="O15083">
        <v>167000</v>
      </c>
      <c r="P15083" t="s">
        <v>5</v>
      </c>
      <c r="Q15083" t="s">
        <v>10</v>
      </c>
      <c r="R15083" t="s">
        <v>169</v>
      </c>
      <c r="S15083" t="s">
        <v>170</v>
      </c>
      <c r="T15083">
        <v>107741.93548387097</v>
      </c>
      <c r="U15083">
        <v>150000</v>
      </c>
      <c r="V15083">
        <v>42258.06451612903</v>
      </c>
      <c r="W15083">
        <v>0.39221556886227549</v>
      </c>
      <c r="X15083" t="s">
        <v>223</v>
      </c>
    </row>
    <row r="15084" spans="1:24" x14ac:dyDescent="0.35">
      <c r="A15084">
        <v>3301001497</v>
      </c>
      <c r="B15084" t="s">
        <v>168</v>
      </c>
      <c r="C15084" t="s">
        <v>168</v>
      </c>
      <c r="D15084">
        <v>0</v>
      </c>
      <c r="E15084">
        <v>0</v>
      </c>
      <c r="F15084">
        <v>21</v>
      </c>
      <c r="G15084">
        <v>641596</v>
      </c>
      <c r="H15084">
        <v>1</v>
      </c>
      <c r="I15084">
        <v>30000</v>
      </c>
      <c r="J15084">
        <v>0</v>
      </c>
      <c r="K15084">
        <v>0</v>
      </c>
      <c r="L15084">
        <v>0</v>
      </c>
      <c r="M15084">
        <v>0</v>
      </c>
      <c r="N15084">
        <v>810000</v>
      </c>
      <c r="O15084">
        <v>1481596</v>
      </c>
      <c r="P15084" t="s">
        <v>5</v>
      </c>
      <c r="Q15084" t="s">
        <v>12</v>
      </c>
      <c r="R15084" t="s">
        <v>169</v>
      </c>
      <c r="S15084" t="s">
        <v>170</v>
      </c>
      <c r="T15084">
        <v>955868.3870967743</v>
      </c>
      <c r="U15084">
        <v>322499</v>
      </c>
      <c r="V15084">
        <v>-633369.3870967743</v>
      </c>
      <c r="W15084">
        <v>-0.66261150138094327</v>
      </c>
      <c r="X15084" t="s">
        <v>188</v>
      </c>
    </row>
    <row r="15085" spans="1:24" x14ac:dyDescent="0.35">
      <c r="A15085">
        <v>3301069282</v>
      </c>
      <c r="B15085" t="s">
        <v>168</v>
      </c>
      <c r="C15085" t="s">
        <v>168</v>
      </c>
      <c r="D15085">
        <v>0</v>
      </c>
      <c r="E15085">
        <v>0</v>
      </c>
      <c r="F15085">
        <v>139</v>
      </c>
      <c r="G15085">
        <v>2978625</v>
      </c>
      <c r="H15085">
        <v>4</v>
      </c>
      <c r="I15085">
        <v>85000</v>
      </c>
      <c r="J15085">
        <v>0</v>
      </c>
      <c r="K15085">
        <v>0</v>
      </c>
      <c r="L15085">
        <v>0</v>
      </c>
      <c r="M15085">
        <v>0</v>
      </c>
      <c r="N15085">
        <v>150000</v>
      </c>
      <c r="O15085">
        <v>3213625</v>
      </c>
      <c r="P15085" t="s">
        <v>5</v>
      </c>
      <c r="Q15085" t="s">
        <v>10</v>
      </c>
      <c r="R15085" t="s">
        <v>169</v>
      </c>
      <c r="S15085" t="s">
        <v>170</v>
      </c>
      <c r="T15085">
        <v>2073306.4516129033</v>
      </c>
      <c r="U15085">
        <v>2604476</v>
      </c>
      <c r="V15085">
        <v>531169.54838709673</v>
      </c>
      <c r="W15085">
        <v>0.2561944221867829</v>
      </c>
      <c r="X15085" t="s">
        <v>400</v>
      </c>
    </row>
    <row r="15086" spans="1:24" x14ac:dyDescent="0.35">
      <c r="A15086">
        <v>3300002702</v>
      </c>
      <c r="B15086" t="s">
        <v>168</v>
      </c>
      <c r="C15086" t="s">
        <v>168</v>
      </c>
      <c r="D15086">
        <v>0</v>
      </c>
      <c r="E15086">
        <v>0</v>
      </c>
      <c r="F15086">
        <v>41</v>
      </c>
      <c r="G15086">
        <v>1360649</v>
      </c>
      <c r="H15086">
        <v>84</v>
      </c>
      <c r="I15086">
        <v>2785000</v>
      </c>
      <c r="J15086">
        <v>0</v>
      </c>
      <c r="K15086">
        <v>0</v>
      </c>
      <c r="L15086">
        <v>16</v>
      </c>
      <c r="M15086">
        <v>1018400</v>
      </c>
      <c r="N15086">
        <v>270000</v>
      </c>
      <c r="O15086">
        <v>5434049</v>
      </c>
      <c r="P15086" t="s">
        <v>5</v>
      </c>
      <c r="Q15086" t="s">
        <v>15</v>
      </c>
      <c r="R15086" t="s">
        <v>169</v>
      </c>
      <c r="S15086" t="s">
        <v>170</v>
      </c>
      <c r="T15086">
        <v>3505838.064516129</v>
      </c>
      <c r="U15086">
        <v>2774385</v>
      </c>
      <c r="V15086">
        <v>-731453.06451612897</v>
      </c>
      <c r="W15086">
        <v>-0.20863857686966014</v>
      </c>
      <c r="X15086" t="s">
        <v>322</v>
      </c>
    </row>
    <row r="15087" spans="1:24" x14ac:dyDescent="0.35">
      <c r="A15087">
        <v>3300000430</v>
      </c>
      <c r="B15087" t="s">
        <v>168</v>
      </c>
      <c r="C15087" t="s">
        <v>168</v>
      </c>
      <c r="D15087">
        <v>0</v>
      </c>
      <c r="E15087">
        <v>0</v>
      </c>
      <c r="F15087">
        <v>2</v>
      </c>
      <c r="G15087">
        <v>59898</v>
      </c>
      <c r="H15087">
        <v>0</v>
      </c>
      <c r="I15087">
        <v>0</v>
      </c>
      <c r="J15087">
        <v>0</v>
      </c>
      <c r="K15087">
        <v>0</v>
      </c>
      <c r="L15087">
        <v>3</v>
      </c>
      <c r="M15087">
        <v>257200</v>
      </c>
      <c r="N15087">
        <v>160000</v>
      </c>
      <c r="O15087">
        <v>477098</v>
      </c>
      <c r="P15087" t="s">
        <v>5</v>
      </c>
      <c r="Q15087" t="s">
        <v>11</v>
      </c>
      <c r="R15087" t="s">
        <v>169</v>
      </c>
      <c r="S15087" t="s">
        <v>170</v>
      </c>
      <c r="T15087">
        <v>307805.16129032255</v>
      </c>
      <c r="U15087">
        <v>242400</v>
      </c>
      <c r="V15087">
        <v>-65405.161290322547</v>
      </c>
      <c r="W15087">
        <v>-0.21248883877107005</v>
      </c>
      <c r="X15087" t="s">
        <v>365</v>
      </c>
    </row>
    <row r="15088" spans="1:24" x14ac:dyDescent="0.35">
      <c r="A15088">
        <v>3300008746</v>
      </c>
      <c r="B15088" t="s">
        <v>168</v>
      </c>
      <c r="C15088" t="s">
        <v>168</v>
      </c>
      <c r="D15088">
        <v>0</v>
      </c>
      <c r="E15088">
        <v>0</v>
      </c>
      <c r="F15088">
        <v>1</v>
      </c>
      <c r="G15088">
        <v>25700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465000</v>
      </c>
      <c r="O15088">
        <v>490700</v>
      </c>
      <c r="P15088" t="s">
        <v>5</v>
      </c>
      <c r="Q15088" t="s">
        <v>12</v>
      </c>
      <c r="R15088" t="s">
        <v>169</v>
      </c>
      <c r="S15088" t="s">
        <v>170</v>
      </c>
      <c r="T15088">
        <v>316580.64516129036</v>
      </c>
      <c r="U15088">
        <v>871500</v>
      </c>
      <c r="V15088">
        <v>554919.35483870958</v>
      </c>
      <c r="W15088">
        <v>1.7528530670470754</v>
      </c>
      <c r="X15088" t="s">
        <v>174</v>
      </c>
    </row>
    <row r="15089" spans="1:24" x14ac:dyDescent="0.35">
      <c r="A15089">
        <v>3300020958</v>
      </c>
      <c r="B15089" t="s">
        <v>168</v>
      </c>
      <c r="C15089" t="s">
        <v>168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2075000</v>
      </c>
      <c r="O15089">
        <v>2075000</v>
      </c>
      <c r="P15089" t="s">
        <v>5</v>
      </c>
      <c r="Q15089" t="s">
        <v>16</v>
      </c>
      <c r="R15089" t="s">
        <v>169</v>
      </c>
      <c r="S15089" t="s">
        <v>170</v>
      </c>
      <c r="T15089">
        <v>1338709.6774193549</v>
      </c>
      <c r="U15089">
        <v>2183500</v>
      </c>
      <c r="V15089">
        <v>844790.32258064509</v>
      </c>
      <c r="W15089">
        <v>0.63104819277108426</v>
      </c>
      <c r="X15089" t="s">
        <v>234</v>
      </c>
    </row>
    <row r="15090" spans="1:24" x14ac:dyDescent="0.35">
      <c r="A15090">
        <v>3300024209</v>
      </c>
      <c r="B15090" t="s">
        <v>168</v>
      </c>
      <c r="C15090" t="s">
        <v>168</v>
      </c>
      <c r="D15090">
        <v>0</v>
      </c>
      <c r="E15090">
        <v>0</v>
      </c>
      <c r="F15090">
        <v>4</v>
      </c>
      <c r="G15090">
        <v>161496</v>
      </c>
      <c r="H15090">
        <v>12</v>
      </c>
      <c r="I15090">
        <v>355000</v>
      </c>
      <c r="J15090">
        <v>0</v>
      </c>
      <c r="K15090">
        <v>0</v>
      </c>
      <c r="L15090">
        <v>0</v>
      </c>
      <c r="M15090">
        <v>0</v>
      </c>
      <c r="N15090">
        <v>1227400</v>
      </c>
      <c r="O15090">
        <v>1743896</v>
      </c>
      <c r="P15090" t="s">
        <v>5</v>
      </c>
      <c r="Q15090" t="s">
        <v>8</v>
      </c>
      <c r="R15090" t="s">
        <v>169</v>
      </c>
      <c r="S15090" t="s">
        <v>170</v>
      </c>
      <c r="T15090">
        <v>1125094.1935483871</v>
      </c>
      <c r="U15090">
        <v>1528198</v>
      </c>
      <c r="V15090">
        <v>403103.80645161285</v>
      </c>
      <c r="W15090">
        <v>0.35828449632317527</v>
      </c>
      <c r="X15090" t="s">
        <v>395</v>
      </c>
    </row>
    <row r="15091" spans="1:24" x14ac:dyDescent="0.35">
      <c r="A15091">
        <v>3301075701</v>
      </c>
      <c r="B15091" t="s">
        <v>168</v>
      </c>
      <c r="C15091" t="s">
        <v>168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165000</v>
      </c>
      <c r="O15091">
        <v>165000</v>
      </c>
      <c r="P15091" t="s">
        <v>5</v>
      </c>
      <c r="Q15091" t="s">
        <v>10</v>
      </c>
      <c r="R15091" t="s">
        <v>169</v>
      </c>
      <c r="S15091" t="s">
        <v>170</v>
      </c>
      <c r="T15091">
        <v>106451.61290322582</v>
      </c>
      <c r="U15091">
        <v>150000</v>
      </c>
      <c r="V15091">
        <v>43548.387096774182</v>
      </c>
      <c r="W15091">
        <v>0.40909090909090895</v>
      </c>
      <c r="X15091" t="s">
        <v>198</v>
      </c>
    </row>
    <row r="15092" spans="1:24" x14ac:dyDescent="0.35">
      <c r="A15092">
        <v>3301069893</v>
      </c>
      <c r="B15092" t="s">
        <v>168</v>
      </c>
      <c r="C15092" t="s">
        <v>168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1799000</v>
      </c>
      <c r="O15092">
        <v>1799000</v>
      </c>
      <c r="P15092" t="s">
        <v>5</v>
      </c>
      <c r="Q15092" t="s">
        <v>6</v>
      </c>
      <c r="R15092" t="s">
        <v>181</v>
      </c>
      <c r="S15092" t="s">
        <v>170</v>
      </c>
      <c r="T15092">
        <v>1160645.1612903227</v>
      </c>
      <c r="U15092">
        <v>607500</v>
      </c>
      <c r="V15092">
        <v>-553145.16129032266</v>
      </c>
      <c r="W15092">
        <v>-0.47658421345191782</v>
      </c>
      <c r="X15092" t="s">
        <v>295</v>
      </c>
    </row>
    <row r="15093" spans="1:24" x14ac:dyDescent="0.35">
      <c r="A15093">
        <v>3300011597</v>
      </c>
      <c r="B15093" t="s">
        <v>168</v>
      </c>
      <c r="C15093" t="s">
        <v>168</v>
      </c>
      <c r="D15093">
        <v>0</v>
      </c>
      <c r="E15093">
        <v>0</v>
      </c>
      <c r="F15093">
        <v>28</v>
      </c>
      <c r="G15093">
        <v>1248030</v>
      </c>
      <c r="H15093">
        <v>3</v>
      </c>
      <c r="I15093">
        <v>110000</v>
      </c>
      <c r="J15093">
        <v>0</v>
      </c>
      <c r="K15093">
        <v>0</v>
      </c>
      <c r="L15093">
        <v>20</v>
      </c>
      <c r="M15093">
        <v>1168000</v>
      </c>
      <c r="N15093">
        <v>340000</v>
      </c>
      <c r="O15093">
        <v>2866030</v>
      </c>
      <c r="P15093" t="s">
        <v>5</v>
      </c>
      <c r="Q15093" t="s">
        <v>12</v>
      </c>
      <c r="R15093" t="s">
        <v>169</v>
      </c>
      <c r="S15093" t="s">
        <v>170</v>
      </c>
      <c r="T15093">
        <v>1849051.6129032257</v>
      </c>
      <c r="U15093">
        <v>3167680</v>
      </c>
      <c r="V15093">
        <v>1318628.3870967743</v>
      </c>
      <c r="W15093">
        <v>0.71313768523009191</v>
      </c>
      <c r="X15093" t="s">
        <v>353</v>
      </c>
    </row>
    <row r="15094" spans="1:24" x14ac:dyDescent="0.35">
      <c r="A15094">
        <v>3300011957</v>
      </c>
      <c r="B15094" t="s">
        <v>168</v>
      </c>
      <c r="C15094" t="s">
        <v>168</v>
      </c>
      <c r="D15094">
        <v>0</v>
      </c>
      <c r="E15094">
        <v>0</v>
      </c>
      <c r="F15094">
        <v>14</v>
      </c>
      <c r="G15094">
        <v>528343</v>
      </c>
      <c r="H15094">
        <v>4</v>
      </c>
      <c r="I15094">
        <v>195000</v>
      </c>
      <c r="J15094">
        <v>0</v>
      </c>
      <c r="K15094">
        <v>0</v>
      </c>
      <c r="L15094">
        <v>1</v>
      </c>
      <c r="M15094">
        <v>95098</v>
      </c>
      <c r="N15094">
        <v>320000</v>
      </c>
      <c r="O15094">
        <v>1138441</v>
      </c>
      <c r="P15094" t="s">
        <v>5</v>
      </c>
      <c r="Q15094" t="s">
        <v>12</v>
      </c>
      <c r="R15094" t="s">
        <v>169</v>
      </c>
      <c r="S15094" t="s">
        <v>170</v>
      </c>
      <c r="T15094">
        <v>734478.06451612909</v>
      </c>
      <c r="U15094">
        <v>816828</v>
      </c>
      <c r="V15094">
        <v>82349.935483870911</v>
      </c>
      <c r="W15094">
        <v>0.11212034703599039</v>
      </c>
      <c r="X15094" t="s">
        <v>338</v>
      </c>
    </row>
    <row r="15095" spans="1:24" x14ac:dyDescent="0.35">
      <c r="A15095">
        <v>3300014487</v>
      </c>
      <c r="B15095" t="s">
        <v>168</v>
      </c>
      <c r="C15095" t="s">
        <v>168</v>
      </c>
      <c r="D15095">
        <v>0</v>
      </c>
      <c r="E15095">
        <v>0</v>
      </c>
      <c r="F15095">
        <v>99</v>
      </c>
      <c r="G15095">
        <v>4103510</v>
      </c>
      <c r="H15095">
        <v>1</v>
      </c>
      <c r="I15095">
        <v>10000</v>
      </c>
      <c r="J15095">
        <v>0</v>
      </c>
      <c r="K15095">
        <v>0</v>
      </c>
      <c r="L15095">
        <v>2</v>
      </c>
      <c r="M15095">
        <v>202400</v>
      </c>
      <c r="N15095">
        <v>1302400</v>
      </c>
      <c r="O15095">
        <v>5618310</v>
      </c>
      <c r="P15095" t="s">
        <v>5</v>
      </c>
      <c r="Q15095" t="s">
        <v>7</v>
      </c>
      <c r="R15095" t="s">
        <v>169</v>
      </c>
      <c r="S15095" t="s">
        <v>170</v>
      </c>
      <c r="T15095">
        <v>3624716.1290322579</v>
      </c>
      <c r="U15095">
        <v>3537342</v>
      </c>
      <c r="V15095">
        <v>-87374.129032257944</v>
      </c>
      <c r="W15095">
        <v>-2.4105095660438836E-2</v>
      </c>
      <c r="X15095" t="s">
        <v>299</v>
      </c>
    </row>
    <row r="15096" spans="1:24" x14ac:dyDescent="0.35">
      <c r="A15096">
        <v>3300013041</v>
      </c>
      <c r="B15096" t="s">
        <v>168</v>
      </c>
      <c r="C15096" t="s">
        <v>168</v>
      </c>
      <c r="D15096">
        <v>0</v>
      </c>
      <c r="E15096">
        <v>0</v>
      </c>
      <c r="F15096">
        <v>27</v>
      </c>
      <c r="G15096">
        <v>1241799</v>
      </c>
      <c r="H15096">
        <v>65</v>
      </c>
      <c r="I15096">
        <v>1595000</v>
      </c>
      <c r="J15096">
        <v>152</v>
      </c>
      <c r="K15096">
        <v>2329400</v>
      </c>
      <c r="L15096">
        <v>31</v>
      </c>
      <c r="M15096">
        <v>1392246</v>
      </c>
      <c r="N15096">
        <v>4544500</v>
      </c>
      <c r="O15096">
        <v>11102945</v>
      </c>
      <c r="P15096" t="s">
        <v>5</v>
      </c>
      <c r="Q15096" t="s">
        <v>16</v>
      </c>
      <c r="R15096" t="s">
        <v>169</v>
      </c>
      <c r="S15096" t="s">
        <v>170</v>
      </c>
      <c r="T15096">
        <v>7163190.3225806449</v>
      </c>
      <c r="U15096">
        <v>4289850</v>
      </c>
      <c r="V15096">
        <v>-2873340.3225806449</v>
      </c>
      <c r="W15096">
        <v>-0.40112578239377028</v>
      </c>
      <c r="X15096" t="s">
        <v>384</v>
      </c>
    </row>
    <row r="15097" spans="1:24" x14ac:dyDescent="0.35">
      <c r="A15097">
        <v>3301072071</v>
      </c>
      <c r="B15097" t="s">
        <v>168</v>
      </c>
      <c r="C15097" t="s">
        <v>168</v>
      </c>
      <c r="D15097">
        <v>0</v>
      </c>
      <c r="E15097">
        <v>0</v>
      </c>
      <c r="F15097">
        <v>25</v>
      </c>
      <c r="G15097">
        <v>1261474</v>
      </c>
      <c r="H15097">
        <v>28</v>
      </c>
      <c r="I15097">
        <v>645000</v>
      </c>
      <c r="J15097">
        <v>0</v>
      </c>
      <c r="K15097">
        <v>0</v>
      </c>
      <c r="L15097">
        <v>18</v>
      </c>
      <c r="M15097">
        <v>683200</v>
      </c>
      <c r="N15097">
        <v>150000</v>
      </c>
      <c r="O15097">
        <v>2739674</v>
      </c>
      <c r="P15097" t="s">
        <v>5</v>
      </c>
      <c r="Q15097" t="s">
        <v>10</v>
      </c>
      <c r="R15097" t="s">
        <v>169</v>
      </c>
      <c r="S15097" t="s">
        <v>170</v>
      </c>
      <c r="T15097">
        <v>1767531.6129032257</v>
      </c>
      <c r="U15097">
        <v>1805482</v>
      </c>
      <c r="V15097">
        <v>37950.387096774299</v>
      </c>
      <c r="W15097">
        <v>2.1470839231237049E-2</v>
      </c>
      <c r="X15097" t="s">
        <v>400</v>
      </c>
    </row>
    <row r="15098" spans="1:24" x14ac:dyDescent="0.35">
      <c r="A15098">
        <v>3300024880</v>
      </c>
      <c r="B15098" t="s">
        <v>168</v>
      </c>
      <c r="C15098" t="s">
        <v>168</v>
      </c>
      <c r="D15098">
        <v>0</v>
      </c>
      <c r="E15098">
        <v>0</v>
      </c>
      <c r="F15098">
        <v>18</v>
      </c>
      <c r="G15098">
        <v>736049</v>
      </c>
      <c r="H15098">
        <v>5</v>
      </c>
      <c r="I15098">
        <v>400000</v>
      </c>
      <c r="J15098">
        <v>0</v>
      </c>
      <c r="K15098">
        <v>0</v>
      </c>
      <c r="L15098">
        <v>0</v>
      </c>
      <c r="M15098">
        <v>0</v>
      </c>
      <c r="N15098">
        <v>303000</v>
      </c>
      <c r="O15098">
        <v>1439049</v>
      </c>
      <c r="P15098" t="s">
        <v>5</v>
      </c>
      <c r="Q15098" t="s">
        <v>12</v>
      </c>
      <c r="R15098" t="s">
        <v>169</v>
      </c>
      <c r="S15098" t="s">
        <v>170</v>
      </c>
      <c r="T15098">
        <v>928418.70967741939</v>
      </c>
      <c r="U15098">
        <v>681044</v>
      </c>
      <c r="V15098">
        <v>-247374.70967741939</v>
      </c>
      <c r="W15098">
        <v>-0.26644735516302787</v>
      </c>
      <c r="X15098" t="s">
        <v>331</v>
      </c>
    </row>
    <row r="15099" spans="1:24" x14ac:dyDescent="0.35">
      <c r="A15099">
        <v>3300012344</v>
      </c>
      <c r="B15099" t="s">
        <v>168</v>
      </c>
      <c r="C15099" t="s">
        <v>168</v>
      </c>
      <c r="D15099">
        <v>0</v>
      </c>
      <c r="E15099">
        <v>0</v>
      </c>
      <c r="F15099">
        <v>2</v>
      </c>
      <c r="G15099">
        <v>34600</v>
      </c>
      <c r="H15099">
        <v>3</v>
      </c>
      <c r="I15099">
        <v>45000</v>
      </c>
      <c r="J15099">
        <v>0</v>
      </c>
      <c r="K15099">
        <v>0</v>
      </c>
      <c r="L15099">
        <v>0</v>
      </c>
      <c r="M15099">
        <v>0</v>
      </c>
      <c r="N15099">
        <v>303000</v>
      </c>
      <c r="O15099">
        <v>382600</v>
      </c>
      <c r="P15099" t="s">
        <v>5</v>
      </c>
      <c r="Q15099" t="s">
        <v>12</v>
      </c>
      <c r="R15099" t="s">
        <v>169</v>
      </c>
      <c r="S15099" t="s">
        <v>170</v>
      </c>
      <c r="T15099">
        <v>246838.70967741936</v>
      </c>
      <c r="U15099">
        <v>298200</v>
      </c>
      <c r="V15099">
        <v>51361.290322580637</v>
      </c>
      <c r="W15099">
        <v>0.20807631991636177</v>
      </c>
      <c r="X15099" t="s">
        <v>188</v>
      </c>
    </row>
    <row r="15100" spans="1:24" x14ac:dyDescent="0.35">
      <c r="A15100">
        <v>3301074859</v>
      </c>
      <c r="B15100" t="s">
        <v>168</v>
      </c>
      <c r="C15100" t="s">
        <v>168</v>
      </c>
      <c r="D15100">
        <v>0</v>
      </c>
      <c r="E15100">
        <v>0</v>
      </c>
      <c r="F15100">
        <v>0</v>
      </c>
      <c r="G15100">
        <v>0</v>
      </c>
      <c r="H15100">
        <v>1</v>
      </c>
      <c r="I15100">
        <v>2000</v>
      </c>
      <c r="J15100">
        <v>0</v>
      </c>
      <c r="K15100">
        <v>0</v>
      </c>
      <c r="L15100">
        <v>0</v>
      </c>
      <c r="M15100">
        <v>0</v>
      </c>
      <c r="N15100">
        <v>15312000</v>
      </c>
      <c r="O15100">
        <v>15314000</v>
      </c>
      <c r="P15100" t="s">
        <v>5</v>
      </c>
      <c r="Q15100" t="s">
        <v>12</v>
      </c>
      <c r="R15100" t="s">
        <v>169</v>
      </c>
      <c r="S15100" t="s">
        <v>170</v>
      </c>
      <c r="T15100">
        <v>9880000</v>
      </c>
      <c r="U15100">
        <v>405000</v>
      </c>
      <c r="V15100">
        <v>-9475000</v>
      </c>
      <c r="W15100">
        <v>-0.95900809716599189</v>
      </c>
      <c r="X15100" t="s">
        <v>410</v>
      </c>
    </row>
    <row r="15101" spans="1:24" x14ac:dyDescent="0.35">
      <c r="A15101">
        <v>3301059522</v>
      </c>
      <c r="B15101" t="s">
        <v>168</v>
      </c>
      <c r="C15101" t="s">
        <v>168</v>
      </c>
      <c r="D15101">
        <v>0</v>
      </c>
      <c r="E15101">
        <v>0</v>
      </c>
      <c r="F15101">
        <v>92</v>
      </c>
      <c r="G15101">
        <v>3565903</v>
      </c>
      <c r="H15101">
        <v>71</v>
      </c>
      <c r="I15101">
        <v>2870000</v>
      </c>
      <c r="J15101">
        <v>0</v>
      </c>
      <c r="K15101">
        <v>0</v>
      </c>
      <c r="L15101">
        <v>0</v>
      </c>
      <c r="M15101">
        <v>0</v>
      </c>
      <c r="N15101">
        <v>150000</v>
      </c>
      <c r="O15101">
        <v>6585903</v>
      </c>
      <c r="P15101" t="s">
        <v>5</v>
      </c>
      <c r="Q15101" t="s">
        <v>14</v>
      </c>
      <c r="R15101" t="s">
        <v>169</v>
      </c>
      <c r="S15101" t="s">
        <v>170</v>
      </c>
      <c r="T15101">
        <v>4248969.6774193542</v>
      </c>
      <c r="U15101">
        <v>3855441</v>
      </c>
      <c r="V15101">
        <v>-393528.67741935421</v>
      </c>
      <c r="W15101">
        <v>-9.2617436060020819E-2</v>
      </c>
      <c r="X15101" t="s">
        <v>249</v>
      </c>
    </row>
    <row r="15102" spans="1:24" x14ac:dyDescent="0.35">
      <c r="A15102">
        <v>3300006311</v>
      </c>
      <c r="B15102" t="s">
        <v>168</v>
      </c>
      <c r="C15102" t="s">
        <v>168</v>
      </c>
      <c r="D15102">
        <v>0</v>
      </c>
      <c r="E15102">
        <v>0</v>
      </c>
      <c r="F15102">
        <v>6</v>
      </c>
      <c r="G15102">
        <v>195994</v>
      </c>
      <c r="H15102">
        <v>1</v>
      </c>
      <c r="I15102">
        <v>50000</v>
      </c>
      <c r="J15102">
        <v>0</v>
      </c>
      <c r="K15102">
        <v>0</v>
      </c>
      <c r="L15102">
        <v>1</v>
      </c>
      <c r="M15102">
        <v>218350</v>
      </c>
      <c r="N15102">
        <v>120000</v>
      </c>
      <c r="O15102">
        <v>584344</v>
      </c>
      <c r="P15102" t="s">
        <v>5</v>
      </c>
      <c r="Q15102" t="s">
        <v>14</v>
      </c>
      <c r="R15102" t="s">
        <v>169</v>
      </c>
      <c r="S15102" t="s">
        <v>170</v>
      </c>
      <c r="T15102">
        <v>376996.12903225806</v>
      </c>
      <c r="U15102">
        <v>67995</v>
      </c>
      <c r="V15102">
        <v>-309001.12903225806</v>
      </c>
      <c r="W15102">
        <v>-0.8196400579110934</v>
      </c>
      <c r="X15102" t="s">
        <v>183</v>
      </c>
    </row>
    <row r="15103" spans="1:24" x14ac:dyDescent="0.35">
      <c r="A15103">
        <v>3300025012</v>
      </c>
      <c r="B15103" t="s">
        <v>168</v>
      </c>
      <c r="C15103" t="s">
        <v>168</v>
      </c>
      <c r="D15103">
        <v>0</v>
      </c>
      <c r="E15103">
        <v>0</v>
      </c>
      <c r="F15103">
        <v>10</v>
      </c>
      <c r="G15103">
        <v>331486</v>
      </c>
      <c r="H15103">
        <v>4</v>
      </c>
      <c r="I15103">
        <v>65000</v>
      </c>
      <c r="J15103">
        <v>0</v>
      </c>
      <c r="K15103">
        <v>0</v>
      </c>
      <c r="L15103">
        <v>2</v>
      </c>
      <c r="M15103">
        <v>44800</v>
      </c>
      <c r="N15103">
        <v>180000</v>
      </c>
      <c r="O15103">
        <v>621286</v>
      </c>
      <c r="P15103" t="s">
        <v>5</v>
      </c>
      <c r="Q15103" t="s">
        <v>13</v>
      </c>
      <c r="R15103" t="s">
        <v>169</v>
      </c>
      <c r="S15103" t="s">
        <v>170</v>
      </c>
      <c r="T15103">
        <v>400829.67741935485</v>
      </c>
      <c r="U15103">
        <v>312294</v>
      </c>
      <c r="V15103">
        <v>-88535.677419354848</v>
      </c>
      <c r="W15103">
        <v>-0.22088104351297155</v>
      </c>
      <c r="X15103" t="s">
        <v>242</v>
      </c>
    </row>
    <row r="15104" spans="1:24" x14ac:dyDescent="0.35">
      <c r="A15104">
        <v>3300025776</v>
      </c>
      <c r="B15104" t="s">
        <v>168</v>
      </c>
      <c r="C15104" t="s">
        <v>168</v>
      </c>
      <c r="D15104">
        <v>0</v>
      </c>
      <c r="E15104">
        <v>0</v>
      </c>
      <c r="F15104">
        <v>0</v>
      </c>
      <c r="G15104">
        <v>0</v>
      </c>
      <c r="H15104">
        <v>9</v>
      </c>
      <c r="I15104">
        <v>300000</v>
      </c>
      <c r="J15104">
        <v>0</v>
      </c>
      <c r="K15104">
        <v>0</v>
      </c>
      <c r="L15104">
        <v>0</v>
      </c>
      <c r="M15104">
        <v>0</v>
      </c>
      <c r="N15104">
        <v>60000</v>
      </c>
      <c r="O15104">
        <v>360000</v>
      </c>
      <c r="P15104" t="s">
        <v>5</v>
      </c>
      <c r="Q15104" t="s">
        <v>11</v>
      </c>
      <c r="R15104" t="s">
        <v>169</v>
      </c>
      <c r="S15104" t="s">
        <v>170</v>
      </c>
      <c r="T15104">
        <v>232258.06451612903</v>
      </c>
      <c r="U15104">
        <v>250000</v>
      </c>
      <c r="V15104">
        <v>17741.93548387097</v>
      </c>
      <c r="W15104">
        <v>7.638888888888884E-2</v>
      </c>
      <c r="X15104" t="s">
        <v>172</v>
      </c>
    </row>
    <row r="15105" spans="1:24" x14ac:dyDescent="0.35">
      <c r="A15105">
        <v>3300002285</v>
      </c>
      <c r="B15105" t="s">
        <v>168</v>
      </c>
      <c r="C15105" t="s">
        <v>168</v>
      </c>
      <c r="D15105">
        <v>0</v>
      </c>
      <c r="E15105">
        <v>0</v>
      </c>
      <c r="F15105">
        <v>324</v>
      </c>
      <c r="G15105">
        <v>6800763</v>
      </c>
      <c r="H15105">
        <v>116</v>
      </c>
      <c r="I15105">
        <v>3355000</v>
      </c>
      <c r="J15105">
        <v>0</v>
      </c>
      <c r="K15105">
        <v>0</v>
      </c>
      <c r="L15105">
        <v>55</v>
      </c>
      <c r="M15105">
        <v>2316600</v>
      </c>
      <c r="N15105">
        <v>46000</v>
      </c>
      <c r="O15105">
        <v>12518363</v>
      </c>
      <c r="P15105" t="s">
        <v>5</v>
      </c>
      <c r="Q15105" t="s">
        <v>13</v>
      </c>
      <c r="R15105" t="s">
        <v>169</v>
      </c>
      <c r="S15105" t="s">
        <v>170</v>
      </c>
      <c r="T15105">
        <v>8076363.2258064523</v>
      </c>
      <c r="U15105">
        <v>9034687</v>
      </c>
      <c r="V15105">
        <v>958323.77419354767</v>
      </c>
      <c r="W15105">
        <v>0.11865783489422688</v>
      </c>
      <c r="X15105" t="s">
        <v>392</v>
      </c>
    </row>
    <row r="15106" spans="1:24" x14ac:dyDescent="0.35">
      <c r="A15106">
        <v>3301021132</v>
      </c>
      <c r="B15106" t="s">
        <v>168</v>
      </c>
      <c r="C15106" t="s">
        <v>168</v>
      </c>
      <c r="D15106">
        <v>0</v>
      </c>
      <c r="E15106">
        <v>0</v>
      </c>
      <c r="F15106">
        <v>43</v>
      </c>
      <c r="G15106">
        <v>1408443</v>
      </c>
      <c r="H15106">
        <v>5</v>
      </c>
      <c r="I15106">
        <v>230000</v>
      </c>
      <c r="J15106">
        <v>0</v>
      </c>
      <c r="K15106">
        <v>0</v>
      </c>
      <c r="L15106">
        <v>0</v>
      </c>
      <c r="M15106">
        <v>0</v>
      </c>
      <c r="N15106">
        <v>150000</v>
      </c>
      <c r="O15106">
        <v>1788443</v>
      </c>
      <c r="P15106" t="s">
        <v>5</v>
      </c>
      <c r="Q15106" t="s">
        <v>14</v>
      </c>
      <c r="R15106" t="s">
        <v>169</v>
      </c>
      <c r="S15106" t="s">
        <v>170</v>
      </c>
      <c r="T15106">
        <v>1153834.1935483871</v>
      </c>
      <c r="U15106">
        <v>797467</v>
      </c>
      <c r="V15106">
        <v>-356367.19354838715</v>
      </c>
      <c r="W15106">
        <v>-0.30885476920427435</v>
      </c>
      <c r="X15106" t="s">
        <v>231</v>
      </c>
    </row>
    <row r="15107" spans="1:24" x14ac:dyDescent="0.35">
      <c r="A15107">
        <v>3300018372</v>
      </c>
      <c r="B15107" t="s">
        <v>168</v>
      </c>
      <c r="C15107" t="s">
        <v>168</v>
      </c>
      <c r="D15107">
        <v>0</v>
      </c>
      <c r="E15107">
        <v>0</v>
      </c>
      <c r="F15107">
        <v>50</v>
      </c>
      <c r="G15107">
        <v>1503442</v>
      </c>
      <c r="H15107">
        <v>0</v>
      </c>
      <c r="I15107">
        <v>0</v>
      </c>
      <c r="J15107">
        <v>0</v>
      </c>
      <c r="K15107">
        <v>0</v>
      </c>
      <c r="L15107">
        <v>1</v>
      </c>
      <c r="M15107">
        <v>20000</v>
      </c>
      <c r="N15107">
        <v>994100</v>
      </c>
      <c r="O15107">
        <v>2517542</v>
      </c>
      <c r="P15107" t="s">
        <v>5</v>
      </c>
      <c r="Q15107" t="s">
        <v>7</v>
      </c>
      <c r="R15107" t="s">
        <v>169</v>
      </c>
      <c r="S15107" t="s">
        <v>170</v>
      </c>
      <c r="T15107">
        <v>1624220.6451612902</v>
      </c>
      <c r="U15107">
        <v>2193064</v>
      </c>
      <c r="V15107">
        <v>568843.35483870981</v>
      </c>
      <c r="W15107">
        <v>0.350225418284978</v>
      </c>
      <c r="X15107" t="s">
        <v>221</v>
      </c>
    </row>
    <row r="15108" spans="1:24" x14ac:dyDescent="0.35">
      <c r="A15108">
        <v>3300015182</v>
      </c>
      <c r="B15108" t="s">
        <v>168</v>
      </c>
      <c r="C15108" t="s">
        <v>168</v>
      </c>
      <c r="D15108">
        <v>0</v>
      </c>
      <c r="E15108">
        <v>0</v>
      </c>
      <c r="F15108">
        <v>92</v>
      </c>
      <c r="G15108">
        <v>3937239</v>
      </c>
      <c r="H15108">
        <v>1</v>
      </c>
      <c r="I15108">
        <v>50000</v>
      </c>
      <c r="J15108">
        <v>0</v>
      </c>
      <c r="K15108">
        <v>0</v>
      </c>
      <c r="L15108">
        <v>2</v>
      </c>
      <c r="M15108">
        <v>74800</v>
      </c>
      <c r="N15108">
        <v>391500</v>
      </c>
      <c r="O15108">
        <v>4453539</v>
      </c>
      <c r="P15108" t="s">
        <v>5</v>
      </c>
      <c r="Q15108" t="s">
        <v>7</v>
      </c>
      <c r="R15108" t="s">
        <v>169</v>
      </c>
      <c r="S15108" t="s">
        <v>170</v>
      </c>
      <c r="T15108">
        <v>2873250.9677419355</v>
      </c>
      <c r="U15108">
        <v>4862916</v>
      </c>
      <c r="V15108">
        <v>1989665.0322580645</v>
      </c>
      <c r="W15108">
        <v>0.69247867819278097</v>
      </c>
      <c r="X15108" t="s">
        <v>225</v>
      </c>
    </row>
    <row r="15109" spans="1:24" x14ac:dyDescent="0.35">
      <c r="A15109">
        <v>3301062142</v>
      </c>
      <c r="B15109" t="s">
        <v>168</v>
      </c>
      <c r="C15109" t="s">
        <v>168</v>
      </c>
      <c r="D15109">
        <v>0</v>
      </c>
      <c r="E15109">
        <v>0</v>
      </c>
      <c r="F15109">
        <v>104</v>
      </c>
      <c r="G15109">
        <v>3873830</v>
      </c>
      <c r="H15109">
        <v>91</v>
      </c>
      <c r="I15109">
        <v>3630000</v>
      </c>
      <c r="J15109">
        <v>0</v>
      </c>
      <c r="K15109">
        <v>0</v>
      </c>
      <c r="L15109">
        <v>0</v>
      </c>
      <c r="M15109">
        <v>0</v>
      </c>
      <c r="N15109">
        <v>933000</v>
      </c>
      <c r="O15109">
        <v>8436830</v>
      </c>
      <c r="P15109" t="s">
        <v>5</v>
      </c>
      <c r="Q15109" t="s">
        <v>17</v>
      </c>
      <c r="R15109" t="s">
        <v>169</v>
      </c>
      <c r="S15109" t="s">
        <v>170</v>
      </c>
      <c r="T15109">
        <v>5443116.1290322579</v>
      </c>
      <c r="U15109">
        <v>4883025</v>
      </c>
      <c r="V15109">
        <v>-560091.12903225794</v>
      </c>
      <c r="W15109">
        <v>-0.10289898575649858</v>
      </c>
      <c r="X15109" t="s">
        <v>417</v>
      </c>
    </row>
    <row r="15110" spans="1:24" x14ac:dyDescent="0.35">
      <c r="A15110">
        <v>3300009095</v>
      </c>
      <c r="B15110" t="s">
        <v>168</v>
      </c>
      <c r="C15110" t="s">
        <v>168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330000</v>
      </c>
      <c r="O15110">
        <v>330000</v>
      </c>
      <c r="P15110" t="s">
        <v>5</v>
      </c>
      <c r="Q15110" t="s">
        <v>12</v>
      </c>
      <c r="R15110" t="s">
        <v>169</v>
      </c>
      <c r="S15110" t="s">
        <v>170</v>
      </c>
      <c r="T15110">
        <v>212903.22580645164</v>
      </c>
      <c r="U15110">
        <v>457000</v>
      </c>
      <c r="V15110">
        <v>244096.77419354836</v>
      </c>
      <c r="W15110">
        <v>1.1465151515151515</v>
      </c>
      <c r="X15110" t="s">
        <v>411</v>
      </c>
    </row>
    <row r="15111" spans="1:24" x14ac:dyDescent="0.35">
      <c r="A15111">
        <v>3301021704</v>
      </c>
      <c r="B15111" t="s">
        <v>168</v>
      </c>
      <c r="C15111" t="s">
        <v>168</v>
      </c>
      <c r="D15111">
        <v>0</v>
      </c>
      <c r="E15111">
        <v>0</v>
      </c>
      <c r="F15111">
        <v>68</v>
      </c>
      <c r="G15111">
        <v>2144920</v>
      </c>
      <c r="H15111">
        <v>2</v>
      </c>
      <c r="I15111">
        <v>20000</v>
      </c>
      <c r="J15111">
        <v>0</v>
      </c>
      <c r="K15111">
        <v>0</v>
      </c>
      <c r="L15111">
        <v>0</v>
      </c>
      <c r="M15111">
        <v>0</v>
      </c>
      <c r="N15111">
        <v>150000</v>
      </c>
      <c r="O15111">
        <v>2314920</v>
      </c>
      <c r="P15111" t="s">
        <v>5</v>
      </c>
      <c r="Q15111" t="s">
        <v>14</v>
      </c>
      <c r="R15111" t="s">
        <v>169</v>
      </c>
      <c r="S15111" t="s">
        <v>170</v>
      </c>
      <c r="T15111">
        <v>1493496.7741935486</v>
      </c>
      <c r="U15111">
        <v>1694852</v>
      </c>
      <c r="V15111">
        <v>201355.2258064514</v>
      </c>
      <c r="W15111">
        <v>0.13482133291863208</v>
      </c>
      <c r="X15111" t="s">
        <v>327</v>
      </c>
    </row>
    <row r="15112" spans="1:24" x14ac:dyDescent="0.35">
      <c r="A15112">
        <v>3301065374</v>
      </c>
      <c r="B15112" t="s">
        <v>168</v>
      </c>
      <c r="C15112" t="s">
        <v>168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352500</v>
      </c>
      <c r="O15112">
        <v>352500</v>
      </c>
      <c r="P15112" t="s">
        <v>5</v>
      </c>
      <c r="Q15112" t="s">
        <v>17</v>
      </c>
      <c r="R15112" t="s">
        <v>169</v>
      </c>
      <c r="S15112" t="s">
        <v>170</v>
      </c>
      <c r="T15112">
        <v>227419.35483870967</v>
      </c>
      <c r="U15112">
        <v>352500</v>
      </c>
      <c r="V15112">
        <v>125080.64516129033</v>
      </c>
      <c r="W15112">
        <v>0.55000000000000004</v>
      </c>
      <c r="X15112" t="s">
        <v>202</v>
      </c>
    </row>
    <row r="15113" spans="1:24" x14ac:dyDescent="0.35">
      <c r="A15113">
        <v>3300026317</v>
      </c>
      <c r="B15113" t="s">
        <v>168</v>
      </c>
      <c r="C15113" t="s">
        <v>168</v>
      </c>
      <c r="D15113">
        <v>0</v>
      </c>
      <c r="E15113">
        <v>0</v>
      </c>
      <c r="F15113">
        <v>0</v>
      </c>
      <c r="G15113">
        <v>0</v>
      </c>
      <c r="H15113">
        <v>25</v>
      </c>
      <c r="I15113">
        <v>1140000</v>
      </c>
      <c r="J15113">
        <v>0</v>
      </c>
      <c r="K15113">
        <v>0</v>
      </c>
      <c r="L15113">
        <v>0</v>
      </c>
      <c r="M15113">
        <v>0</v>
      </c>
      <c r="N15113">
        <v>240000</v>
      </c>
      <c r="O15113">
        <v>1380000</v>
      </c>
      <c r="P15113" t="s">
        <v>5</v>
      </c>
      <c r="Q15113" t="s">
        <v>11</v>
      </c>
      <c r="R15113" t="s">
        <v>169</v>
      </c>
      <c r="S15113" t="s">
        <v>170</v>
      </c>
      <c r="T15113">
        <v>890322.58064516133</v>
      </c>
      <c r="U15113">
        <v>530000</v>
      </c>
      <c r="V15113">
        <v>-360322.58064516133</v>
      </c>
      <c r="W15113">
        <v>-0.40471014492753621</v>
      </c>
      <c r="X15113" t="s">
        <v>172</v>
      </c>
    </row>
    <row r="15114" spans="1:24" x14ac:dyDescent="0.35">
      <c r="A15114">
        <v>3301063221</v>
      </c>
      <c r="B15114" t="s">
        <v>168</v>
      </c>
      <c r="C15114" t="s">
        <v>168</v>
      </c>
      <c r="D15114">
        <v>0</v>
      </c>
      <c r="E15114">
        <v>0</v>
      </c>
      <c r="F15114">
        <v>42</v>
      </c>
      <c r="G15114">
        <v>1784436</v>
      </c>
      <c r="H15114">
        <v>53</v>
      </c>
      <c r="I15114">
        <v>1140000</v>
      </c>
      <c r="J15114">
        <v>0</v>
      </c>
      <c r="K15114">
        <v>0</v>
      </c>
      <c r="L15114">
        <v>0</v>
      </c>
      <c r="M15114">
        <v>0</v>
      </c>
      <c r="N15114">
        <v>3896600</v>
      </c>
      <c r="O15114">
        <v>6821036</v>
      </c>
      <c r="P15114" t="s">
        <v>5</v>
      </c>
      <c r="Q15114" t="s">
        <v>16</v>
      </c>
      <c r="R15114" t="s">
        <v>169</v>
      </c>
      <c r="S15114" t="s">
        <v>170</v>
      </c>
      <c r="T15114">
        <v>4400668.3870967738</v>
      </c>
      <c r="U15114">
        <v>2898368</v>
      </c>
      <c r="V15114">
        <v>-1502300.3870967738</v>
      </c>
      <c r="W15114">
        <v>-0.34138004842666125</v>
      </c>
      <c r="X15114" t="s">
        <v>277</v>
      </c>
    </row>
    <row r="15115" spans="1:24" x14ac:dyDescent="0.35">
      <c r="A15115">
        <v>3301065298</v>
      </c>
      <c r="B15115" t="s">
        <v>168</v>
      </c>
      <c r="C15115" t="s">
        <v>168</v>
      </c>
      <c r="D15115">
        <v>0</v>
      </c>
      <c r="E15115">
        <v>0</v>
      </c>
      <c r="F15115">
        <v>240</v>
      </c>
      <c r="G15115">
        <v>6759200</v>
      </c>
      <c r="H15115">
        <v>59</v>
      </c>
      <c r="I15115">
        <v>1745000</v>
      </c>
      <c r="J15115">
        <v>0</v>
      </c>
      <c r="K15115">
        <v>0</v>
      </c>
      <c r="L15115">
        <v>0</v>
      </c>
      <c r="M15115">
        <v>0</v>
      </c>
      <c r="N15115">
        <v>240000</v>
      </c>
      <c r="O15115">
        <v>8744200</v>
      </c>
      <c r="P15115" t="s">
        <v>5</v>
      </c>
      <c r="Q15115" t="s">
        <v>14</v>
      </c>
      <c r="R15115" t="s">
        <v>169</v>
      </c>
      <c r="S15115" t="s">
        <v>170</v>
      </c>
      <c r="T15115">
        <v>5641419.3548387093</v>
      </c>
      <c r="U15115">
        <v>5651042</v>
      </c>
      <c r="V15115">
        <v>9622.645161290653</v>
      </c>
      <c r="W15115">
        <v>1.7057135015210445E-3</v>
      </c>
      <c r="X15115" t="s">
        <v>247</v>
      </c>
    </row>
    <row r="15116" spans="1:24" x14ac:dyDescent="0.35">
      <c r="A15116">
        <v>3301002373</v>
      </c>
      <c r="B15116" t="s">
        <v>168</v>
      </c>
      <c r="C15116" t="s">
        <v>168</v>
      </c>
      <c r="D15116">
        <v>0</v>
      </c>
      <c r="E15116">
        <v>0</v>
      </c>
      <c r="F15116">
        <v>12</v>
      </c>
      <c r="G15116">
        <v>458349</v>
      </c>
      <c r="H15116">
        <v>34</v>
      </c>
      <c r="I15116">
        <v>1305000</v>
      </c>
      <c r="J15116">
        <v>0</v>
      </c>
      <c r="K15116">
        <v>0</v>
      </c>
      <c r="L15116">
        <v>0</v>
      </c>
      <c r="M15116">
        <v>0</v>
      </c>
      <c r="N15116">
        <v>2526000</v>
      </c>
      <c r="O15116">
        <v>4289349</v>
      </c>
      <c r="P15116" t="s">
        <v>5</v>
      </c>
      <c r="Q15116" t="s">
        <v>17</v>
      </c>
      <c r="R15116" t="s">
        <v>169</v>
      </c>
      <c r="S15116" t="s">
        <v>170</v>
      </c>
      <c r="T15116">
        <v>2767321.935483871</v>
      </c>
      <c r="U15116">
        <v>1270349</v>
      </c>
      <c r="V15116">
        <v>-1496972.935483871</v>
      </c>
      <c r="W15116">
        <v>-0.54094643499514727</v>
      </c>
      <c r="X15116" t="s">
        <v>202</v>
      </c>
    </row>
    <row r="15117" spans="1:24" x14ac:dyDescent="0.35">
      <c r="A15117">
        <v>3301067797</v>
      </c>
      <c r="B15117" t="s">
        <v>168</v>
      </c>
      <c r="C15117" t="s">
        <v>168</v>
      </c>
      <c r="D15117">
        <v>0</v>
      </c>
      <c r="E15117">
        <v>0</v>
      </c>
      <c r="F15117">
        <v>9</v>
      </c>
      <c r="G15117">
        <v>353448</v>
      </c>
      <c r="H15117">
        <v>0</v>
      </c>
      <c r="I15117">
        <v>0</v>
      </c>
      <c r="J15117">
        <v>0</v>
      </c>
      <c r="K15117">
        <v>0</v>
      </c>
      <c r="L15117">
        <v>1</v>
      </c>
      <c r="M15117">
        <v>22400</v>
      </c>
      <c r="N15117">
        <v>787000</v>
      </c>
      <c r="O15117">
        <v>1162848</v>
      </c>
      <c r="P15117" t="s">
        <v>5</v>
      </c>
      <c r="Q15117" t="s">
        <v>12</v>
      </c>
      <c r="R15117" t="s">
        <v>169</v>
      </c>
      <c r="S15117" t="s">
        <v>170</v>
      </c>
      <c r="T15117">
        <v>750224.51612903224</v>
      </c>
      <c r="U15117">
        <v>1160098</v>
      </c>
      <c r="V15117">
        <v>409873.48387096776</v>
      </c>
      <c r="W15117">
        <v>0.54633443063925813</v>
      </c>
      <c r="X15117" t="s">
        <v>301</v>
      </c>
    </row>
    <row r="15118" spans="1:24" x14ac:dyDescent="0.35">
      <c r="A15118">
        <v>3301047164</v>
      </c>
      <c r="B15118" t="s">
        <v>168</v>
      </c>
      <c r="C15118" t="s">
        <v>168</v>
      </c>
      <c r="D15118">
        <v>0</v>
      </c>
      <c r="E15118">
        <v>0</v>
      </c>
      <c r="F15118">
        <v>116</v>
      </c>
      <c r="G15118">
        <v>5660907</v>
      </c>
      <c r="H15118">
        <v>37</v>
      </c>
      <c r="I15118">
        <v>1705000</v>
      </c>
      <c r="J15118">
        <v>0</v>
      </c>
      <c r="K15118">
        <v>0</v>
      </c>
      <c r="L15118">
        <v>5</v>
      </c>
      <c r="M15118">
        <v>362000</v>
      </c>
      <c r="N15118">
        <v>2834500</v>
      </c>
      <c r="O15118">
        <v>10562407</v>
      </c>
      <c r="P15118" t="s">
        <v>5</v>
      </c>
      <c r="Q15118" t="s">
        <v>7</v>
      </c>
      <c r="R15118" t="s">
        <v>169</v>
      </c>
      <c r="S15118" t="s">
        <v>170</v>
      </c>
      <c r="T15118">
        <v>6814456.1290322579</v>
      </c>
      <c r="U15118">
        <v>3468566</v>
      </c>
      <c r="V15118">
        <v>-3345890.1290322579</v>
      </c>
      <c r="W15118">
        <v>-0.49099885092479389</v>
      </c>
      <c r="X15118" t="s">
        <v>203</v>
      </c>
    </row>
    <row r="15119" spans="1:24" x14ac:dyDescent="0.35">
      <c r="A15119">
        <v>6001274368</v>
      </c>
      <c r="B15119" t="s">
        <v>168</v>
      </c>
      <c r="C15119" t="s">
        <v>168</v>
      </c>
      <c r="D15119">
        <v>0</v>
      </c>
      <c r="E15119">
        <v>0</v>
      </c>
      <c r="F15119">
        <v>54</v>
      </c>
      <c r="G15119">
        <v>2723465</v>
      </c>
      <c r="H15119">
        <v>3</v>
      </c>
      <c r="I15119">
        <v>125000</v>
      </c>
      <c r="J15119">
        <v>0</v>
      </c>
      <c r="K15119">
        <v>0</v>
      </c>
      <c r="L15119">
        <v>0</v>
      </c>
      <c r="M15119">
        <v>0</v>
      </c>
      <c r="N15119">
        <v>846500</v>
      </c>
      <c r="O15119">
        <v>3694965</v>
      </c>
      <c r="P15119" t="s">
        <v>5</v>
      </c>
      <c r="Q15119" t="s">
        <v>8</v>
      </c>
      <c r="R15119" t="s">
        <v>169</v>
      </c>
      <c r="S15119" t="s">
        <v>170</v>
      </c>
      <c r="T15119">
        <v>2383848.3870967743</v>
      </c>
      <c r="U15119">
        <v>1685854</v>
      </c>
      <c r="V15119">
        <v>-697994.3870967743</v>
      </c>
      <c r="W15119">
        <v>-0.29280150150272066</v>
      </c>
      <c r="X15119" t="s">
        <v>226</v>
      </c>
    </row>
    <row r="15120" spans="1:24" x14ac:dyDescent="0.35">
      <c r="A15120">
        <v>3301037638</v>
      </c>
      <c r="B15120" t="s">
        <v>168</v>
      </c>
      <c r="C15120" t="s">
        <v>168</v>
      </c>
      <c r="D15120">
        <v>0</v>
      </c>
      <c r="E15120">
        <v>0</v>
      </c>
      <c r="F15120">
        <v>92</v>
      </c>
      <c r="G15120">
        <v>4327020</v>
      </c>
      <c r="H15120">
        <v>4</v>
      </c>
      <c r="I15120">
        <v>140000</v>
      </c>
      <c r="J15120">
        <v>0</v>
      </c>
      <c r="K15120">
        <v>0</v>
      </c>
      <c r="L15120">
        <v>0</v>
      </c>
      <c r="M15120">
        <v>0</v>
      </c>
      <c r="N15120">
        <v>2702500</v>
      </c>
      <c r="O15120">
        <v>7169520</v>
      </c>
      <c r="P15120" t="s">
        <v>5</v>
      </c>
      <c r="Q15120" t="s">
        <v>16</v>
      </c>
      <c r="R15120" t="s">
        <v>169</v>
      </c>
      <c r="S15120" t="s">
        <v>170</v>
      </c>
      <c r="T15120">
        <v>4625496.7741935486</v>
      </c>
      <c r="U15120">
        <v>2923323</v>
      </c>
      <c r="V15120">
        <v>-1702173.7741935486</v>
      </c>
      <c r="W15120">
        <v>-0.36799804589428586</v>
      </c>
      <c r="X15120" t="s">
        <v>277</v>
      </c>
    </row>
    <row r="15121" spans="1:24" x14ac:dyDescent="0.35">
      <c r="A15121">
        <v>3301013902</v>
      </c>
      <c r="B15121" t="s">
        <v>168</v>
      </c>
      <c r="C15121" t="s">
        <v>168</v>
      </c>
      <c r="D15121">
        <v>0</v>
      </c>
      <c r="E15121">
        <v>0</v>
      </c>
      <c r="F15121">
        <v>18</v>
      </c>
      <c r="G15121">
        <v>640160</v>
      </c>
      <c r="H15121">
        <v>4</v>
      </c>
      <c r="I15121">
        <v>105000</v>
      </c>
      <c r="J15121">
        <v>0</v>
      </c>
      <c r="K15121">
        <v>0</v>
      </c>
      <c r="L15121">
        <v>0</v>
      </c>
      <c r="M15121">
        <v>0</v>
      </c>
      <c r="N15121">
        <v>350000</v>
      </c>
      <c r="O15121">
        <v>1095160</v>
      </c>
      <c r="P15121" t="s">
        <v>5</v>
      </c>
      <c r="Q15121" t="s">
        <v>6</v>
      </c>
      <c r="R15121" t="s">
        <v>169</v>
      </c>
      <c r="S15121" t="s">
        <v>170</v>
      </c>
      <c r="T15121">
        <v>706554.83870967745</v>
      </c>
      <c r="U15121">
        <v>1154962</v>
      </c>
      <c r="V15121">
        <v>448407.16129032255</v>
      </c>
      <c r="W15121">
        <v>0.63463886555389148</v>
      </c>
      <c r="X15121" t="s">
        <v>343</v>
      </c>
    </row>
    <row r="15122" spans="1:24" x14ac:dyDescent="0.35">
      <c r="A15122">
        <v>3301068066</v>
      </c>
      <c r="B15122" t="s">
        <v>168</v>
      </c>
      <c r="C15122" t="s">
        <v>168</v>
      </c>
      <c r="D15122">
        <v>0</v>
      </c>
      <c r="E15122">
        <v>0</v>
      </c>
      <c r="F15122">
        <v>22</v>
      </c>
      <c r="G15122">
        <v>365473</v>
      </c>
      <c r="H15122">
        <v>3</v>
      </c>
      <c r="I15122">
        <v>50000</v>
      </c>
      <c r="J15122">
        <v>0</v>
      </c>
      <c r="K15122">
        <v>0</v>
      </c>
      <c r="L15122">
        <v>10</v>
      </c>
      <c r="M15122">
        <v>1129750</v>
      </c>
      <c r="N15122">
        <v>202000</v>
      </c>
      <c r="O15122">
        <v>1747223</v>
      </c>
      <c r="P15122" t="s">
        <v>5</v>
      </c>
      <c r="Q15122" t="s">
        <v>14</v>
      </c>
      <c r="R15122" t="s">
        <v>169</v>
      </c>
      <c r="S15122" t="s">
        <v>170</v>
      </c>
      <c r="T15122">
        <v>1127240.6451612902</v>
      </c>
      <c r="U15122">
        <v>0</v>
      </c>
      <c r="V15122">
        <v>-1127240.6451612902</v>
      </c>
      <c r="W15122">
        <v>0</v>
      </c>
      <c r="X15122" t="s">
        <v>324</v>
      </c>
    </row>
    <row r="15123" spans="1:24" x14ac:dyDescent="0.35">
      <c r="A15123">
        <v>3300004050</v>
      </c>
      <c r="B15123" t="s">
        <v>168</v>
      </c>
      <c r="C15123" t="s">
        <v>168</v>
      </c>
      <c r="D15123">
        <v>0</v>
      </c>
      <c r="E15123">
        <v>0</v>
      </c>
      <c r="F15123">
        <v>147</v>
      </c>
      <c r="G15123">
        <v>5060738</v>
      </c>
      <c r="H15123">
        <v>2</v>
      </c>
      <c r="I15123">
        <v>180000</v>
      </c>
      <c r="J15123">
        <v>0</v>
      </c>
      <c r="K15123">
        <v>0</v>
      </c>
      <c r="L15123">
        <v>0</v>
      </c>
      <c r="M15123">
        <v>0</v>
      </c>
      <c r="N15123">
        <v>150000</v>
      </c>
      <c r="O15123">
        <v>5390738</v>
      </c>
      <c r="P15123" t="s">
        <v>5</v>
      </c>
      <c r="Q15123" t="s">
        <v>13</v>
      </c>
      <c r="R15123" t="s">
        <v>169</v>
      </c>
      <c r="S15123" t="s">
        <v>170</v>
      </c>
      <c r="T15123">
        <v>3477895.4838709678</v>
      </c>
      <c r="U15123">
        <v>3102671</v>
      </c>
      <c r="V15123">
        <v>-375224.48387096776</v>
      </c>
      <c r="W15123">
        <v>-0.10788837261243267</v>
      </c>
      <c r="X15123" t="s">
        <v>242</v>
      </c>
    </row>
    <row r="15124" spans="1:24" x14ac:dyDescent="0.35">
      <c r="A15124">
        <v>3300010278</v>
      </c>
      <c r="B15124" t="s">
        <v>168</v>
      </c>
      <c r="C15124" t="s">
        <v>168</v>
      </c>
      <c r="D15124">
        <v>0</v>
      </c>
      <c r="E15124">
        <v>0</v>
      </c>
      <c r="F15124">
        <v>15</v>
      </c>
      <c r="G15124">
        <v>876225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4376500</v>
      </c>
      <c r="O15124">
        <v>5252725</v>
      </c>
      <c r="P15124" t="s">
        <v>5</v>
      </c>
      <c r="Q15124" t="s">
        <v>16</v>
      </c>
      <c r="R15124" t="s">
        <v>169</v>
      </c>
      <c r="S15124" t="s">
        <v>170</v>
      </c>
      <c r="T15124">
        <v>3388854.8387096776</v>
      </c>
      <c r="U15124">
        <v>977350</v>
      </c>
      <c r="V15124">
        <v>-2411504.8387096776</v>
      </c>
      <c r="W15124">
        <v>-0.71159874160554759</v>
      </c>
      <c r="X15124" t="s">
        <v>384</v>
      </c>
    </row>
    <row r="15125" spans="1:24" x14ac:dyDescent="0.35">
      <c r="A15125">
        <v>3301023406</v>
      </c>
      <c r="B15125" t="s">
        <v>168</v>
      </c>
      <c r="C15125" t="s">
        <v>168</v>
      </c>
      <c r="D15125">
        <v>0</v>
      </c>
      <c r="E15125">
        <v>0</v>
      </c>
      <c r="F15125">
        <v>333</v>
      </c>
      <c r="G15125">
        <v>13650752</v>
      </c>
      <c r="H15125">
        <v>250</v>
      </c>
      <c r="I15125">
        <v>7824000</v>
      </c>
      <c r="J15125">
        <v>0</v>
      </c>
      <c r="K15125">
        <v>0</v>
      </c>
      <c r="L15125">
        <v>0</v>
      </c>
      <c r="M15125">
        <v>0</v>
      </c>
      <c r="N15125">
        <v>650000</v>
      </c>
      <c r="O15125">
        <v>22124752</v>
      </c>
      <c r="P15125" t="s">
        <v>5</v>
      </c>
      <c r="Q15125" t="s">
        <v>17</v>
      </c>
      <c r="R15125" t="s">
        <v>169</v>
      </c>
      <c r="S15125" t="s">
        <v>170</v>
      </c>
      <c r="T15125">
        <v>14274033.548387095</v>
      </c>
      <c r="U15125">
        <v>16107915</v>
      </c>
      <c r="V15125">
        <v>1833881.4516129047</v>
      </c>
      <c r="W15125">
        <v>0.12847675083544452</v>
      </c>
      <c r="X15125" t="s">
        <v>328</v>
      </c>
    </row>
    <row r="15126" spans="1:24" x14ac:dyDescent="0.35">
      <c r="A15126">
        <v>3301072592</v>
      </c>
      <c r="B15126" t="s">
        <v>168</v>
      </c>
      <c r="C15126" t="s">
        <v>168</v>
      </c>
      <c r="D15126">
        <v>0</v>
      </c>
      <c r="E15126">
        <v>0</v>
      </c>
      <c r="F15126">
        <v>12</v>
      </c>
      <c r="G15126">
        <v>543992</v>
      </c>
      <c r="H15126">
        <v>1</v>
      </c>
      <c r="I15126">
        <v>10000</v>
      </c>
      <c r="J15126">
        <v>0</v>
      </c>
      <c r="K15126">
        <v>0</v>
      </c>
      <c r="L15126">
        <v>2</v>
      </c>
      <c r="M15126">
        <v>74800</v>
      </c>
      <c r="N15126">
        <v>306000</v>
      </c>
      <c r="O15126">
        <v>934792</v>
      </c>
      <c r="P15126" t="s">
        <v>5</v>
      </c>
      <c r="Q15126" t="s">
        <v>12</v>
      </c>
      <c r="R15126" t="s">
        <v>169</v>
      </c>
      <c r="S15126" t="s">
        <v>170</v>
      </c>
      <c r="T15126">
        <v>603091.61290322582</v>
      </c>
      <c r="U15126">
        <v>857240</v>
      </c>
      <c r="V15126">
        <v>254148.38709677418</v>
      </c>
      <c r="W15126">
        <v>0.42140925467911572</v>
      </c>
      <c r="X15126" t="s">
        <v>256</v>
      </c>
    </row>
    <row r="15127" spans="1:24" x14ac:dyDescent="0.35">
      <c r="A15127">
        <v>3301036335</v>
      </c>
      <c r="B15127" t="s">
        <v>168</v>
      </c>
      <c r="C15127" t="s">
        <v>168</v>
      </c>
      <c r="D15127">
        <v>0</v>
      </c>
      <c r="E15127">
        <v>0</v>
      </c>
      <c r="F15127">
        <v>102</v>
      </c>
      <c r="G15127">
        <v>2805897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150000</v>
      </c>
      <c r="O15127">
        <v>2955897</v>
      </c>
      <c r="P15127" t="s">
        <v>5</v>
      </c>
      <c r="Q15127" t="s">
        <v>13</v>
      </c>
      <c r="R15127" t="s">
        <v>169</v>
      </c>
      <c r="S15127" t="s">
        <v>170</v>
      </c>
      <c r="T15127">
        <v>1907030.3225806451</v>
      </c>
      <c r="U15127">
        <v>2439875</v>
      </c>
      <c r="V15127">
        <v>532844.67741935491</v>
      </c>
      <c r="W15127">
        <v>0.27941070003454116</v>
      </c>
      <c r="X15127" t="s">
        <v>242</v>
      </c>
    </row>
    <row r="15128" spans="1:24" x14ac:dyDescent="0.35">
      <c r="A15128">
        <v>3301017450</v>
      </c>
      <c r="B15128" t="s">
        <v>168</v>
      </c>
      <c r="C15128" t="s">
        <v>168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330000</v>
      </c>
      <c r="O15128">
        <v>330000</v>
      </c>
      <c r="P15128" t="s">
        <v>5</v>
      </c>
      <c r="Q15128" t="s">
        <v>12</v>
      </c>
      <c r="R15128" t="s">
        <v>169</v>
      </c>
      <c r="S15128" t="s">
        <v>170</v>
      </c>
      <c r="T15128">
        <v>212903.22580645164</v>
      </c>
      <c r="U15128">
        <v>293000</v>
      </c>
      <c r="V15128">
        <v>80096.774193548365</v>
      </c>
      <c r="W15128">
        <v>0.376212121212121</v>
      </c>
      <c r="X15128" t="s">
        <v>205</v>
      </c>
    </row>
    <row r="15129" spans="1:24" x14ac:dyDescent="0.35">
      <c r="A15129">
        <v>3301038813</v>
      </c>
      <c r="B15129" t="s">
        <v>168</v>
      </c>
      <c r="C15129" t="s">
        <v>168</v>
      </c>
      <c r="D15129">
        <v>0</v>
      </c>
      <c r="E15129">
        <v>0</v>
      </c>
      <c r="F15129">
        <v>61</v>
      </c>
      <c r="G15129">
        <v>2291437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85000</v>
      </c>
      <c r="O15129">
        <v>2376437</v>
      </c>
      <c r="P15129" t="s">
        <v>5</v>
      </c>
      <c r="Q15129" t="s">
        <v>10</v>
      </c>
      <c r="R15129" t="s">
        <v>169</v>
      </c>
      <c r="S15129" t="s">
        <v>170</v>
      </c>
      <c r="T15129">
        <v>1533185.1612903227</v>
      </c>
      <c r="U15129">
        <v>901974</v>
      </c>
      <c r="V15129">
        <v>-631211.16129032266</v>
      </c>
      <c r="W15129">
        <v>-0.41169923713525758</v>
      </c>
      <c r="X15129" t="s">
        <v>362</v>
      </c>
    </row>
    <row r="15130" spans="1:24" x14ac:dyDescent="0.35">
      <c r="A15130">
        <v>3301075574</v>
      </c>
      <c r="B15130" t="s">
        <v>168</v>
      </c>
      <c r="C15130" t="s">
        <v>168</v>
      </c>
      <c r="D15130">
        <v>0</v>
      </c>
      <c r="E15130">
        <v>0</v>
      </c>
      <c r="F15130">
        <v>54</v>
      </c>
      <c r="G15130">
        <v>1925144</v>
      </c>
      <c r="H15130">
        <v>1</v>
      </c>
      <c r="I15130">
        <v>5000</v>
      </c>
      <c r="J15130">
        <v>0</v>
      </c>
      <c r="K15130">
        <v>0</v>
      </c>
      <c r="L15130">
        <v>0</v>
      </c>
      <c r="M15130">
        <v>0</v>
      </c>
      <c r="N15130">
        <v>30000</v>
      </c>
      <c r="O15130">
        <v>1960144</v>
      </c>
      <c r="P15130" t="s">
        <v>5</v>
      </c>
      <c r="Q15130" t="s">
        <v>14</v>
      </c>
      <c r="R15130" t="s">
        <v>169</v>
      </c>
      <c r="S15130" t="s">
        <v>170</v>
      </c>
      <c r="T15130">
        <v>1264609.0322580645</v>
      </c>
      <c r="U15130">
        <v>2616926</v>
      </c>
      <c r="V15130">
        <v>1352316.9677419355</v>
      </c>
      <c r="W15130">
        <v>1.0693557718208457</v>
      </c>
      <c r="X15130" t="s">
        <v>367</v>
      </c>
    </row>
    <row r="15131" spans="1:24" x14ac:dyDescent="0.35">
      <c r="A15131">
        <v>3301064816</v>
      </c>
      <c r="B15131" t="s">
        <v>168</v>
      </c>
      <c r="C15131" t="s">
        <v>168</v>
      </c>
      <c r="D15131">
        <v>0</v>
      </c>
      <c r="E15131">
        <v>0</v>
      </c>
      <c r="F15131">
        <v>162</v>
      </c>
      <c r="G15131">
        <v>18836594</v>
      </c>
      <c r="H15131">
        <v>8</v>
      </c>
      <c r="I15131">
        <v>164000</v>
      </c>
      <c r="J15131">
        <v>0</v>
      </c>
      <c r="K15131">
        <v>0</v>
      </c>
      <c r="L15131">
        <v>24</v>
      </c>
      <c r="M15131">
        <v>3934960</v>
      </c>
      <c r="N15131">
        <v>5188300</v>
      </c>
      <c r="O15131">
        <v>28123854</v>
      </c>
      <c r="P15131" t="s">
        <v>5</v>
      </c>
      <c r="Q15131" t="s">
        <v>16</v>
      </c>
      <c r="R15131" t="s">
        <v>169</v>
      </c>
      <c r="S15131" t="s">
        <v>170</v>
      </c>
      <c r="T15131">
        <v>18144421.935483873</v>
      </c>
      <c r="U15131">
        <v>4550687</v>
      </c>
      <c r="V15131">
        <v>-13593734.935483873</v>
      </c>
      <c r="W15131">
        <v>-0.74919636369894405</v>
      </c>
      <c r="X15131" t="s">
        <v>416</v>
      </c>
    </row>
    <row r="15132" spans="1:24" x14ac:dyDescent="0.35">
      <c r="A15132">
        <v>3301022108</v>
      </c>
      <c r="B15132" t="s">
        <v>168</v>
      </c>
      <c r="C15132" t="s">
        <v>168</v>
      </c>
      <c r="D15132">
        <v>0</v>
      </c>
      <c r="E15132">
        <v>0</v>
      </c>
      <c r="F15132">
        <v>346</v>
      </c>
      <c r="G15132">
        <v>10136000</v>
      </c>
      <c r="H15132">
        <v>4</v>
      </c>
      <c r="I15132">
        <v>382000</v>
      </c>
      <c r="J15132">
        <v>0</v>
      </c>
      <c r="K15132">
        <v>0</v>
      </c>
      <c r="L15132">
        <v>0</v>
      </c>
      <c r="M15132">
        <v>0</v>
      </c>
      <c r="N15132">
        <v>150000</v>
      </c>
      <c r="O15132">
        <v>10668000</v>
      </c>
      <c r="P15132" t="s">
        <v>5</v>
      </c>
      <c r="Q15132" t="s">
        <v>13</v>
      </c>
      <c r="R15132" t="s">
        <v>169</v>
      </c>
      <c r="S15132" t="s">
        <v>170</v>
      </c>
      <c r="T15132">
        <v>6882580.6451612907</v>
      </c>
      <c r="U15132">
        <v>6139041</v>
      </c>
      <c r="V15132">
        <v>-743539.64516129065</v>
      </c>
      <c r="W15132">
        <v>-0.10803210067491564</v>
      </c>
      <c r="X15132" t="s">
        <v>242</v>
      </c>
    </row>
    <row r="15133" spans="1:24" x14ac:dyDescent="0.35">
      <c r="A15133">
        <v>3300000051</v>
      </c>
      <c r="B15133" t="s">
        <v>168</v>
      </c>
      <c r="C15133" t="s">
        <v>168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190000</v>
      </c>
      <c r="O15133">
        <v>190000</v>
      </c>
      <c r="P15133" t="s">
        <v>5</v>
      </c>
      <c r="Q15133" t="s">
        <v>11</v>
      </c>
      <c r="R15133" t="s">
        <v>169</v>
      </c>
      <c r="S15133" t="s">
        <v>170</v>
      </c>
      <c r="T15133">
        <v>122580.64516129032</v>
      </c>
      <c r="U15133">
        <v>130795</v>
      </c>
      <c r="V15133">
        <v>8214.3548387096816</v>
      </c>
      <c r="W15133">
        <v>6.7011842105263231E-2</v>
      </c>
      <c r="X15133" t="s">
        <v>308</v>
      </c>
    </row>
    <row r="15134" spans="1:24" x14ac:dyDescent="0.35">
      <c r="A15134">
        <v>3300009807</v>
      </c>
      <c r="B15134" t="s">
        <v>168</v>
      </c>
      <c r="C15134" t="s">
        <v>168</v>
      </c>
      <c r="D15134">
        <v>0</v>
      </c>
      <c r="E15134">
        <v>0</v>
      </c>
      <c r="F15134">
        <v>8</v>
      </c>
      <c r="G15134">
        <v>244794</v>
      </c>
      <c r="H15134">
        <v>4</v>
      </c>
      <c r="I15134">
        <v>105000</v>
      </c>
      <c r="J15134">
        <v>0</v>
      </c>
      <c r="K15134">
        <v>0</v>
      </c>
      <c r="L15134">
        <v>0</v>
      </c>
      <c r="M15134">
        <v>0</v>
      </c>
      <c r="N15134">
        <v>465000</v>
      </c>
      <c r="O15134">
        <v>814794</v>
      </c>
      <c r="P15134" t="s">
        <v>5</v>
      </c>
      <c r="Q15134" t="s">
        <v>12</v>
      </c>
      <c r="R15134" t="s">
        <v>169</v>
      </c>
      <c r="S15134" t="s">
        <v>170</v>
      </c>
      <c r="T15134">
        <v>525673.54838709673</v>
      </c>
      <c r="U15134">
        <v>956398</v>
      </c>
      <c r="V15134">
        <v>430724.45161290327</v>
      </c>
      <c r="W15134">
        <v>0.81937630861297461</v>
      </c>
      <c r="X15134" t="s">
        <v>411</v>
      </c>
    </row>
    <row r="15135" spans="1:24" x14ac:dyDescent="0.35">
      <c r="A15135">
        <v>3301070457</v>
      </c>
      <c r="B15135" t="s">
        <v>168</v>
      </c>
      <c r="C15135" t="s">
        <v>168</v>
      </c>
      <c r="D15135">
        <v>0</v>
      </c>
      <c r="E15135">
        <v>0</v>
      </c>
      <c r="F15135">
        <v>42</v>
      </c>
      <c r="G15135">
        <v>1325152</v>
      </c>
      <c r="H15135">
        <v>28</v>
      </c>
      <c r="I15135">
        <v>760000</v>
      </c>
      <c r="J15135">
        <v>0</v>
      </c>
      <c r="K15135">
        <v>0</v>
      </c>
      <c r="L15135">
        <v>17</v>
      </c>
      <c r="M15135">
        <v>1180800</v>
      </c>
      <c r="N15135">
        <v>180000</v>
      </c>
      <c r="O15135">
        <v>3445952</v>
      </c>
      <c r="P15135" t="s">
        <v>5</v>
      </c>
      <c r="Q15135" t="s">
        <v>15</v>
      </c>
      <c r="R15135" t="s">
        <v>169</v>
      </c>
      <c r="S15135" t="s">
        <v>170</v>
      </c>
      <c r="T15135">
        <v>2223194.8387096771</v>
      </c>
      <c r="U15135">
        <v>1463685</v>
      </c>
      <c r="V15135">
        <v>-759509.8387096771</v>
      </c>
      <c r="W15135">
        <v>-0.34162990372471802</v>
      </c>
      <c r="X15135" t="s">
        <v>230</v>
      </c>
    </row>
    <row r="15136" spans="1:24" x14ac:dyDescent="0.35">
      <c r="A15136">
        <v>3300014080</v>
      </c>
      <c r="B15136" t="s">
        <v>168</v>
      </c>
      <c r="C15136" t="s">
        <v>168</v>
      </c>
      <c r="D15136">
        <v>0</v>
      </c>
      <c r="E15136">
        <v>0</v>
      </c>
      <c r="F15136">
        <v>11</v>
      </c>
      <c r="G15136">
        <v>157188</v>
      </c>
      <c r="H15136">
        <v>4</v>
      </c>
      <c r="I15136">
        <v>150000</v>
      </c>
      <c r="J15136">
        <v>0</v>
      </c>
      <c r="K15136">
        <v>0</v>
      </c>
      <c r="L15136">
        <v>0</v>
      </c>
      <c r="M15136">
        <v>0</v>
      </c>
      <c r="N15136">
        <v>846500</v>
      </c>
      <c r="O15136">
        <v>1153688</v>
      </c>
      <c r="P15136" t="s">
        <v>5</v>
      </c>
      <c r="Q15136" t="s">
        <v>8</v>
      </c>
      <c r="R15136" t="s">
        <v>169</v>
      </c>
      <c r="S15136" t="s">
        <v>170</v>
      </c>
      <c r="T15136">
        <v>744314.83870967745</v>
      </c>
      <c r="U15136">
        <v>268592</v>
      </c>
      <c r="V15136">
        <v>-475722.83870967745</v>
      </c>
      <c r="W15136">
        <v>-0.63914195172351618</v>
      </c>
      <c r="X15136" t="s">
        <v>262</v>
      </c>
    </row>
    <row r="15137" spans="1:24" x14ac:dyDescent="0.35">
      <c r="A15137">
        <v>3300016646</v>
      </c>
      <c r="B15137" t="s">
        <v>168</v>
      </c>
      <c r="C15137" t="s">
        <v>168</v>
      </c>
      <c r="D15137">
        <v>0</v>
      </c>
      <c r="E15137">
        <v>0</v>
      </c>
      <c r="F15137">
        <v>417</v>
      </c>
      <c r="G15137">
        <v>17419333</v>
      </c>
      <c r="H15137">
        <v>121</v>
      </c>
      <c r="I15137">
        <v>4395000</v>
      </c>
      <c r="J15137">
        <v>0</v>
      </c>
      <c r="K15137">
        <v>0</v>
      </c>
      <c r="L15137">
        <v>0</v>
      </c>
      <c r="M15137">
        <v>0</v>
      </c>
      <c r="N15137">
        <v>2169000</v>
      </c>
      <c r="O15137">
        <v>23983333</v>
      </c>
      <c r="P15137" t="s">
        <v>5</v>
      </c>
      <c r="Q15137" t="s">
        <v>6</v>
      </c>
      <c r="R15137" t="s">
        <v>169</v>
      </c>
      <c r="S15137" t="s">
        <v>170</v>
      </c>
      <c r="T15137">
        <v>15473118.064516129</v>
      </c>
      <c r="U15137">
        <v>12811717</v>
      </c>
      <c r="V15137">
        <v>-2661401.064516129</v>
      </c>
      <c r="W15137">
        <v>-0.17200160002781928</v>
      </c>
      <c r="X15137" t="s">
        <v>388</v>
      </c>
    </row>
    <row r="15138" spans="1:24" x14ac:dyDescent="0.35">
      <c r="A15138">
        <v>3300006123</v>
      </c>
      <c r="B15138" t="s">
        <v>168</v>
      </c>
      <c r="C15138" t="s">
        <v>168</v>
      </c>
      <c r="D15138">
        <v>0</v>
      </c>
      <c r="E15138">
        <v>0</v>
      </c>
      <c r="F15138">
        <v>18</v>
      </c>
      <c r="G15138">
        <v>530481</v>
      </c>
      <c r="H15138">
        <v>11</v>
      </c>
      <c r="I15138">
        <v>415000</v>
      </c>
      <c r="J15138">
        <v>0</v>
      </c>
      <c r="K15138">
        <v>0</v>
      </c>
      <c r="L15138">
        <v>6</v>
      </c>
      <c r="M15138">
        <v>304400</v>
      </c>
      <c r="N15138">
        <v>192000</v>
      </c>
      <c r="O15138">
        <v>1441881</v>
      </c>
      <c r="P15138" t="s">
        <v>5</v>
      </c>
      <c r="Q15138" t="s">
        <v>9</v>
      </c>
      <c r="R15138" t="s">
        <v>169</v>
      </c>
      <c r="S15138" t="s">
        <v>170</v>
      </c>
      <c r="T15138">
        <v>930245.80645161285</v>
      </c>
      <c r="U15138">
        <v>554887</v>
      </c>
      <c r="V15138">
        <v>-375358.80645161285</v>
      </c>
      <c r="W15138">
        <v>-0.40350497024373022</v>
      </c>
      <c r="X15138" t="s">
        <v>228</v>
      </c>
    </row>
    <row r="15139" spans="1:24" x14ac:dyDescent="0.35">
      <c r="A15139">
        <v>3300020670</v>
      </c>
      <c r="B15139" t="s">
        <v>168</v>
      </c>
      <c r="C15139" t="s">
        <v>168</v>
      </c>
      <c r="D15139">
        <v>0</v>
      </c>
      <c r="E15139">
        <v>0</v>
      </c>
      <c r="F15139">
        <v>140</v>
      </c>
      <c r="G15139">
        <v>4939271</v>
      </c>
      <c r="H15139">
        <v>2</v>
      </c>
      <c r="I15139">
        <v>20000</v>
      </c>
      <c r="J15139">
        <v>0</v>
      </c>
      <c r="K15139">
        <v>0</v>
      </c>
      <c r="L15139">
        <v>2</v>
      </c>
      <c r="M15139">
        <v>42178</v>
      </c>
      <c r="N15139">
        <v>846500</v>
      </c>
      <c r="O15139">
        <v>5847949</v>
      </c>
      <c r="P15139" t="s">
        <v>5</v>
      </c>
      <c r="Q15139" t="s">
        <v>8</v>
      </c>
      <c r="R15139" t="s">
        <v>169</v>
      </c>
      <c r="S15139" t="s">
        <v>170</v>
      </c>
      <c r="T15139">
        <v>3772870.3225806453</v>
      </c>
      <c r="U15139">
        <v>5024846</v>
      </c>
      <c r="V15139">
        <v>1251975.6774193547</v>
      </c>
      <c r="W15139">
        <v>0.33183639255403907</v>
      </c>
      <c r="X15139" t="s">
        <v>262</v>
      </c>
    </row>
    <row r="15140" spans="1:24" x14ac:dyDescent="0.35">
      <c r="A15140">
        <v>6001125600</v>
      </c>
      <c r="B15140" t="s">
        <v>168</v>
      </c>
      <c r="C15140" t="s">
        <v>168</v>
      </c>
      <c r="D15140">
        <v>0</v>
      </c>
      <c r="E15140">
        <v>0</v>
      </c>
      <c r="F15140">
        <v>194</v>
      </c>
      <c r="G15140">
        <v>5852683</v>
      </c>
      <c r="H15140">
        <v>271</v>
      </c>
      <c r="I15140">
        <v>6740000</v>
      </c>
      <c r="J15140">
        <v>0</v>
      </c>
      <c r="K15140">
        <v>0</v>
      </c>
      <c r="L15140">
        <v>0</v>
      </c>
      <c r="M15140">
        <v>0</v>
      </c>
      <c r="N15140">
        <v>150000</v>
      </c>
      <c r="O15140">
        <v>12742683</v>
      </c>
      <c r="P15140" t="s">
        <v>5</v>
      </c>
      <c r="Q15140" t="s">
        <v>13</v>
      </c>
      <c r="R15140" t="s">
        <v>169</v>
      </c>
      <c r="S15140" t="s">
        <v>170</v>
      </c>
      <c r="T15140">
        <v>8221085.8064516131</v>
      </c>
      <c r="U15140">
        <v>11811475</v>
      </c>
      <c r="V15140">
        <v>3590389.1935483869</v>
      </c>
      <c r="W15140">
        <v>0.43672931752284816</v>
      </c>
      <c r="X15140" t="s">
        <v>250</v>
      </c>
    </row>
    <row r="15141" spans="1:24" x14ac:dyDescent="0.35">
      <c r="A15141">
        <v>3300015365</v>
      </c>
      <c r="B15141" t="s">
        <v>168</v>
      </c>
      <c r="C15141" t="s">
        <v>168</v>
      </c>
      <c r="D15141">
        <v>0</v>
      </c>
      <c r="E15141">
        <v>0</v>
      </c>
      <c r="F15141">
        <v>44</v>
      </c>
      <c r="G15141">
        <v>1675629</v>
      </c>
      <c r="H15141">
        <v>16</v>
      </c>
      <c r="I15141">
        <v>725000</v>
      </c>
      <c r="J15141">
        <v>0</v>
      </c>
      <c r="K15141">
        <v>0</v>
      </c>
      <c r="L15141">
        <v>0</v>
      </c>
      <c r="M15141">
        <v>0</v>
      </c>
      <c r="N15141">
        <v>846500</v>
      </c>
      <c r="O15141">
        <v>3247129</v>
      </c>
      <c r="P15141" t="s">
        <v>5</v>
      </c>
      <c r="Q15141" t="s">
        <v>8</v>
      </c>
      <c r="R15141" t="s">
        <v>169</v>
      </c>
      <c r="S15141" t="s">
        <v>170</v>
      </c>
      <c r="T15141">
        <v>2094921.935483871</v>
      </c>
      <c r="U15141">
        <v>2194049</v>
      </c>
      <c r="V15141">
        <v>99127.064516128972</v>
      </c>
      <c r="W15141">
        <v>4.7317784418173581E-2</v>
      </c>
      <c r="X15141" t="s">
        <v>262</v>
      </c>
    </row>
    <row r="15142" spans="1:24" x14ac:dyDescent="0.35">
      <c r="A15142">
        <v>3301049927</v>
      </c>
      <c r="B15142" t="s">
        <v>168</v>
      </c>
      <c r="C15142" t="s">
        <v>168</v>
      </c>
      <c r="D15142">
        <v>0</v>
      </c>
      <c r="E15142">
        <v>0</v>
      </c>
      <c r="F15142">
        <v>5</v>
      </c>
      <c r="G15142">
        <v>185697</v>
      </c>
      <c r="H15142">
        <v>5</v>
      </c>
      <c r="I15142">
        <v>60000</v>
      </c>
      <c r="J15142">
        <v>0</v>
      </c>
      <c r="K15142">
        <v>0</v>
      </c>
      <c r="L15142">
        <v>6</v>
      </c>
      <c r="M15142">
        <v>334400</v>
      </c>
      <c r="N15142">
        <v>330000</v>
      </c>
      <c r="O15142">
        <v>910097</v>
      </c>
      <c r="P15142" t="s">
        <v>5</v>
      </c>
      <c r="Q15142" t="s">
        <v>12</v>
      </c>
      <c r="R15142" t="s">
        <v>169</v>
      </c>
      <c r="S15142" t="s">
        <v>170</v>
      </c>
      <c r="T15142">
        <v>587159.3548387097</v>
      </c>
      <c r="U15142">
        <v>976499</v>
      </c>
      <c r="V15142">
        <v>389339.6451612903</v>
      </c>
      <c r="W15142">
        <v>0.66309025301698599</v>
      </c>
      <c r="X15142" t="s">
        <v>364</v>
      </c>
    </row>
    <row r="15143" spans="1:24" x14ac:dyDescent="0.35">
      <c r="A15143">
        <v>3301014886</v>
      </c>
      <c r="B15143" t="s">
        <v>168</v>
      </c>
      <c r="C15143" t="s">
        <v>168</v>
      </c>
      <c r="D15143">
        <v>0</v>
      </c>
      <c r="E15143">
        <v>0</v>
      </c>
      <c r="F15143">
        <v>465</v>
      </c>
      <c r="G15143">
        <v>21037853</v>
      </c>
      <c r="H15143">
        <v>262</v>
      </c>
      <c r="I15143">
        <v>14172000</v>
      </c>
      <c r="J15143">
        <v>0</v>
      </c>
      <c r="K15143">
        <v>0</v>
      </c>
      <c r="L15143">
        <v>0</v>
      </c>
      <c r="M15143">
        <v>0</v>
      </c>
      <c r="N15143">
        <v>485000</v>
      </c>
      <c r="O15143">
        <v>35694853</v>
      </c>
      <c r="P15143" t="s">
        <v>5</v>
      </c>
      <c r="Q15143" t="s">
        <v>14</v>
      </c>
      <c r="R15143" t="s">
        <v>169</v>
      </c>
      <c r="S15143" t="s">
        <v>170</v>
      </c>
      <c r="T15143">
        <v>23028937.419354837</v>
      </c>
      <c r="U15143">
        <v>16727787</v>
      </c>
      <c r="V15143">
        <v>-6301150.4193548374</v>
      </c>
      <c r="W15143">
        <v>-0.27361880857164478</v>
      </c>
      <c r="X15143" t="s">
        <v>195</v>
      </c>
    </row>
    <row r="15144" spans="1:24" x14ac:dyDescent="0.35">
      <c r="A15144">
        <v>3300010419</v>
      </c>
      <c r="B15144" t="s">
        <v>168</v>
      </c>
      <c r="C15144" t="s">
        <v>168</v>
      </c>
      <c r="D15144">
        <v>0</v>
      </c>
      <c r="E15144">
        <v>0</v>
      </c>
      <c r="F15144">
        <v>45</v>
      </c>
      <c r="G15144">
        <v>1793832</v>
      </c>
      <c r="H15144">
        <v>8</v>
      </c>
      <c r="I15144">
        <v>270000</v>
      </c>
      <c r="J15144">
        <v>0</v>
      </c>
      <c r="K15144">
        <v>0</v>
      </c>
      <c r="L15144">
        <v>0</v>
      </c>
      <c r="M15144">
        <v>0</v>
      </c>
      <c r="N15144">
        <v>465000</v>
      </c>
      <c r="O15144">
        <v>2528832</v>
      </c>
      <c r="P15144" t="s">
        <v>5</v>
      </c>
      <c r="Q15144" t="s">
        <v>12</v>
      </c>
      <c r="R15144" t="s">
        <v>169</v>
      </c>
      <c r="S15144" t="s">
        <v>170</v>
      </c>
      <c r="T15144">
        <v>1631504.5161290322</v>
      </c>
      <c r="U15144">
        <v>1347994</v>
      </c>
      <c r="V15144">
        <v>-283510.51612903224</v>
      </c>
      <c r="W15144">
        <v>-0.17377243723584646</v>
      </c>
      <c r="X15144" t="s">
        <v>361</v>
      </c>
    </row>
    <row r="15145" spans="1:24" x14ac:dyDescent="0.35">
      <c r="A15145">
        <v>3300014074</v>
      </c>
      <c r="B15145" t="s">
        <v>168</v>
      </c>
      <c r="C15145" t="s">
        <v>168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6297000</v>
      </c>
      <c r="O15145">
        <v>6297000</v>
      </c>
      <c r="P15145" t="s">
        <v>5</v>
      </c>
      <c r="Q15145" t="s">
        <v>8</v>
      </c>
      <c r="R15145" t="s">
        <v>169</v>
      </c>
      <c r="S15145" t="s">
        <v>170</v>
      </c>
      <c r="T15145">
        <v>4062580.6451612902</v>
      </c>
      <c r="U15145">
        <v>0</v>
      </c>
      <c r="V15145">
        <v>-4062580.6451612902</v>
      </c>
      <c r="W15145">
        <v>0</v>
      </c>
      <c r="X15145" t="s">
        <v>310</v>
      </c>
    </row>
    <row r="15146" spans="1:24" x14ac:dyDescent="0.35">
      <c r="A15146">
        <v>3300002535</v>
      </c>
      <c r="B15146" t="s">
        <v>168</v>
      </c>
      <c r="C15146" t="s">
        <v>168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150000</v>
      </c>
      <c r="O15146">
        <v>150000</v>
      </c>
      <c r="P15146" t="s">
        <v>5</v>
      </c>
      <c r="Q15146" t="s">
        <v>13</v>
      </c>
      <c r="R15146" t="s">
        <v>169</v>
      </c>
      <c r="S15146" t="s">
        <v>170</v>
      </c>
      <c r="T15146">
        <v>96774.193548387106</v>
      </c>
      <c r="U15146">
        <v>0</v>
      </c>
      <c r="V15146">
        <v>-96774.193548387106</v>
      </c>
      <c r="W15146">
        <v>0</v>
      </c>
      <c r="X15146" t="s">
        <v>186</v>
      </c>
    </row>
    <row r="15147" spans="1:24" x14ac:dyDescent="0.35">
      <c r="A15147">
        <v>3300017087</v>
      </c>
      <c r="B15147" t="s">
        <v>168</v>
      </c>
      <c r="C15147" t="s">
        <v>168</v>
      </c>
      <c r="D15147">
        <v>0</v>
      </c>
      <c r="E15147">
        <v>0</v>
      </c>
      <c r="F15147">
        <v>7</v>
      </c>
      <c r="G15147">
        <v>474885</v>
      </c>
      <c r="H15147">
        <v>1</v>
      </c>
      <c r="I15147">
        <v>20000</v>
      </c>
      <c r="J15147">
        <v>0</v>
      </c>
      <c r="K15147">
        <v>0</v>
      </c>
      <c r="L15147">
        <v>0</v>
      </c>
      <c r="M15147">
        <v>0</v>
      </c>
      <c r="N15147">
        <v>7042500</v>
      </c>
      <c r="O15147">
        <v>7537385</v>
      </c>
      <c r="P15147" t="s">
        <v>5</v>
      </c>
      <c r="Q15147" t="s">
        <v>6</v>
      </c>
      <c r="R15147" t="s">
        <v>181</v>
      </c>
      <c r="S15147" t="s">
        <v>170</v>
      </c>
      <c r="T15147">
        <v>4862829.0322580645</v>
      </c>
      <c r="U15147">
        <v>1126591</v>
      </c>
      <c r="V15147">
        <v>-3736238.0322580645</v>
      </c>
      <c r="W15147">
        <v>-0.7683260109441139</v>
      </c>
      <c r="X15147" t="s">
        <v>255</v>
      </c>
    </row>
    <row r="15148" spans="1:24" x14ac:dyDescent="0.35">
      <c r="A15148">
        <v>3301067767</v>
      </c>
      <c r="B15148" t="s">
        <v>168</v>
      </c>
      <c r="C15148" t="s">
        <v>168</v>
      </c>
      <c r="D15148">
        <v>0</v>
      </c>
      <c r="E15148">
        <v>0</v>
      </c>
      <c r="F15148">
        <v>389</v>
      </c>
      <c r="G15148">
        <v>10821396</v>
      </c>
      <c r="H15148">
        <v>48</v>
      </c>
      <c r="I15148">
        <v>1910000</v>
      </c>
      <c r="J15148">
        <v>0</v>
      </c>
      <c r="K15148">
        <v>0</v>
      </c>
      <c r="L15148">
        <v>25</v>
      </c>
      <c r="M15148">
        <v>1140000</v>
      </c>
      <c r="N15148">
        <v>150000</v>
      </c>
      <c r="O15148">
        <v>14021396</v>
      </c>
      <c r="P15148" t="s">
        <v>5</v>
      </c>
      <c r="Q15148" t="s">
        <v>13</v>
      </c>
      <c r="R15148" t="s">
        <v>207</v>
      </c>
      <c r="S15148" t="s">
        <v>170</v>
      </c>
      <c r="T15148">
        <v>9046061.935483871</v>
      </c>
      <c r="U15148">
        <v>13102984</v>
      </c>
      <c r="V15148">
        <v>4056922.064516129</v>
      </c>
      <c r="W15148">
        <v>0.44847383242010985</v>
      </c>
      <c r="X15148" t="s">
        <v>399</v>
      </c>
    </row>
    <row r="15149" spans="1:24" x14ac:dyDescent="0.35">
      <c r="A15149">
        <v>3300016496</v>
      </c>
      <c r="B15149" t="s">
        <v>168</v>
      </c>
      <c r="C15149" t="s">
        <v>168</v>
      </c>
      <c r="D15149">
        <v>0</v>
      </c>
      <c r="E15149">
        <v>0</v>
      </c>
      <c r="F15149">
        <v>46</v>
      </c>
      <c r="G15149">
        <v>2276385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5027500</v>
      </c>
      <c r="O15149">
        <v>7303885</v>
      </c>
      <c r="P15149" t="s">
        <v>5</v>
      </c>
      <c r="Q15149" t="s">
        <v>6</v>
      </c>
      <c r="R15149" t="s">
        <v>169</v>
      </c>
      <c r="S15149" t="s">
        <v>170</v>
      </c>
      <c r="T15149">
        <v>4712183.8709677421</v>
      </c>
      <c r="U15149">
        <v>5482073</v>
      </c>
      <c r="V15149">
        <v>769889.12903225794</v>
      </c>
      <c r="W15149">
        <v>0.16338265868096213</v>
      </c>
      <c r="X15149" t="s">
        <v>255</v>
      </c>
    </row>
    <row r="15150" spans="1:24" x14ac:dyDescent="0.35">
      <c r="A15150">
        <v>3301004105</v>
      </c>
      <c r="B15150" t="s">
        <v>168</v>
      </c>
      <c r="C15150" t="s">
        <v>168</v>
      </c>
      <c r="D15150">
        <v>0</v>
      </c>
      <c r="E15150">
        <v>0</v>
      </c>
      <c r="F15150">
        <v>49</v>
      </c>
      <c r="G15150">
        <v>895439</v>
      </c>
      <c r="H15150">
        <v>14</v>
      </c>
      <c r="I15150">
        <v>345000</v>
      </c>
      <c r="J15150">
        <v>0</v>
      </c>
      <c r="K15150">
        <v>0</v>
      </c>
      <c r="L15150">
        <v>8</v>
      </c>
      <c r="M15150">
        <v>209200</v>
      </c>
      <c r="N15150">
        <v>227000</v>
      </c>
      <c r="O15150">
        <v>1676639</v>
      </c>
      <c r="P15150" t="s">
        <v>5</v>
      </c>
      <c r="Q15150" t="s">
        <v>10</v>
      </c>
      <c r="R15150" t="s">
        <v>169</v>
      </c>
      <c r="S15150" t="s">
        <v>170</v>
      </c>
      <c r="T15150">
        <v>1081702.5806451614</v>
      </c>
      <c r="U15150">
        <v>887959</v>
      </c>
      <c r="V15150">
        <v>-193743.58064516145</v>
      </c>
      <c r="W15150">
        <v>-0.17910984415846243</v>
      </c>
      <c r="X15150" t="s">
        <v>272</v>
      </c>
    </row>
    <row r="15151" spans="1:24" x14ac:dyDescent="0.35">
      <c r="A15151">
        <v>6001143081</v>
      </c>
      <c r="B15151" t="s">
        <v>168</v>
      </c>
      <c r="C15151" t="s">
        <v>168</v>
      </c>
      <c r="D15151">
        <v>0</v>
      </c>
      <c r="E15151">
        <v>0</v>
      </c>
      <c r="F15151">
        <v>3</v>
      </c>
      <c r="G15151">
        <v>119497</v>
      </c>
      <c r="H15151">
        <v>6</v>
      </c>
      <c r="I15151">
        <v>100000</v>
      </c>
      <c r="J15151">
        <v>0</v>
      </c>
      <c r="K15151">
        <v>0</v>
      </c>
      <c r="L15151">
        <v>0</v>
      </c>
      <c r="M15151">
        <v>0</v>
      </c>
      <c r="N15151">
        <v>150000</v>
      </c>
      <c r="O15151">
        <v>369497</v>
      </c>
      <c r="P15151" t="s">
        <v>5</v>
      </c>
      <c r="Q15151" t="s">
        <v>10</v>
      </c>
      <c r="R15151" t="s">
        <v>169</v>
      </c>
      <c r="S15151" t="s">
        <v>170</v>
      </c>
      <c r="T15151">
        <v>238385.16129032258</v>
      </c>
      <c r="U15151">
        <v>176998</v>
      </c>
      <c r="V15151">
        <v>-61387.161290322576</v>
      </c>
      <c r="W15151">
        <v>-0.25751251025042154</v>
      </c>
      <c r="X15151" t="s">
        <v>182</v>
      </c>
    </row>
    <row r="15152" spans="1:24" x14ac:dyDescent="0.35">
      <c r="A15152">
        <v>3300026447</v>
      </c>
      <c r="B15152" t="s">
        <v>168</v>
      </c>
      <c r="C15152" t="s">
        <v>168</v>
      </c>
      <c r="D15152">
        <v>0</v>
      </c>
      <c r="E15152">
        <v>0</v>
      </c>
      <c r="F15152">
        <v>1</v>
      </c>
      <c r="G15152">
        <v>25999</v>
      </c>
      <c r="H15152">
        <v>4</v>
      </c>
      <c r="I15152">
        <v>65000</v>
      </c>
      <c r="J15152">
        <v>0</v>
      </c>
      <c r="K15152">
        <v>0</v>
      </c>
      <c r="L15152">
        <v>6</v>
      </c>
      <c r="M15152">
        <v>224400</v>
      </c>
      <c r="N15152">
        <v>30000</v>
      </c>
      <c r="O15152">
        <v>345399</v>
      </c>
      <c r="P15152" t="s">
        <v>5</v>
      </c>
      <c r="Q15152" t="s">
        <v>9</v>
      </c>
      <c r="R15152" t="s">
        <v>169</v>
      </c>
      <c r="S15152" t="s">
        <v>170</v>
      </c>
      <c r="T15152">
        <v>222838.06451612903</v>
      </c>
      <c r="U15152">
        <v>415499</v>
      </c>
      <c r="V15152">
        <v>192660.93548387097</v>
      </c>
      <c r="W15152">
        <v>0.86457821244415878</v>
      </c>
      <c r="X15152" t="s">
        <v>315</v>
      </c>
    </row>
    <row r="15153" spans="1:24" x14ac:dyDescent="0.35">
      <c r="A15153">
        <v>3301051321</v>
      </c>
      <c r="B15153" t="s">
        <v>168</v>
      </c>
      <c r="C15153" t="s">
        <v>168</v>
      </c>
      <c r="D15153">
        <v>0</v>
      </c>
      <c r="E15153">
        <v>0</v>
      </c>
      <c r="F15153">
        <v>11</v>
      </c>
      <c r="G15153">
        <v>378099</v>
      </c>
      <c r="H15153">
        <v>2</v>
      </c>
      <c r="I15153">
        <v>40000</v>
      </c>
      <c r="J15153">
        <v>0</v>
      </c>
      <c r="K15153">
        <v>0</v>
      </c>
      <c r="L15153">
        <v>2</v>
      </c>
      <c r="M15153">
        <v>44800</v>
      </c>
      <c r="N15153">
        <v>1014000</v>
      </c>
      <c r="O15153">
        <v>1476899</v>
      </c>
      <c r="P15153" t="s">
        <v>5</v>
      </c>
      <c r="Q15153" t="s">
        <v>17</v>
      </c>
      <c r="R15153" t="s">
        <v>169</v>
      </c>
      <c r="S15153" t="s">
        <v>170</v>
      </c>
      <c r="T15153">
        <v>952838.06451612909</v>
      </c>
      <c r="U15153">
        <v>323249</v>
      </c>
      <c r="V15153">
        <v>-629589.06451612909</v>
      </c>
      <c r="W15153">
        <v>-0.66075137839486664</v>
      </c>
      <c r="X15153" t="s">
        <v>286</v>
      </c>
    </row>
    <row r="15154" spans="1:24" x14ac:dyDescent="0.35">
      <c r="A15154">
        <v>6001138321</v>
      </c>
      <c r="B15154" t="s">
        <v>168</v>
      </c>
      <c r="C15154" t="s">
        <v>168</v>
      </c>
      <c r="D15154">
        <v>0</v>
      </c>
      <c r="E15154">
        <v>0</v>
      </c>
      <c r="F15154">
        <v>9</v>
      </c>
      <c r="G15154">
        <v>355989</v>
      </c>
      <c r="H15154">
        <v>3</v>
      </c>
      <c r="I15154">
        <v>110000</v>
      </c>
      <c r="J15154">
        <v>0</v>
      </c>
      <c r="K15154">
        <v>0</v>
      </c>
      <c r="L15154">
        <v>8</v>
      </c>
      <c r="M15154">
        <v>490000</v>
      </c>
      <c r="N15154">
        <v>150000</v>
      </c>
      <c r="O15154">
        <v>1105989</v>
      </c>
      <c r="P15154" t="s">
        <v>5</v>
      </c>
      <c r="Q15154" t="s">
        <v>9</v>
      </c>
      <c r="R15154" t="s">
        <v>169</v>
      </c>
      <c r="S15154" t="s">
        <v>170</v>
      </c>
      <c r="T15154">
        <v>713541.29032258061</v>
      </c>
      <c r="U15154">
        <v>857994</v>
      </c>
      <c r="V15154">
        <v>144452.70967741939</v>
      </c>
      <c r="W15154">
        <v>0.20244478019220802</v>
      </c>
      <c r="X15154" t="s">
        <v>228</v>
      </c>
    </row>
    <row r="15155" spans="1:24" x14ac:dyDescent="0.35">
      <c r="A15155">
        <v>3301032867</v>
      </c>
      <c r="B15155" t="s">
        <v>168</v>
      </c>
      <c r="C15155" t="s">
        <v>168</v>
      </c>
      <c r="D15155">
        <v>0</v>
      </c>
      <c r="E15155">
        <v>0</v>
      </c>
      <c r="F15155">
        <v>38</v>
      </c>
      <c r="G15155">
        <v>1381246</v>
      </c>
      <c r="H15155">
        <v>3</v>
      </c>
      <c r="I15155">
        <v>80000</v>
      </c>
      <c r="J15155">
        <v>336</v>
      </c>
      <c r="K15155">
        <v>4477200</v>
      </c>
      <c r="L15155">
        <v>9</v>
      </c>
      <c r="M15155">
        <v>500400</v>
      </c>
      <c r="N15155">
        <v>583800</v>
      </c>
      <c r="O15155">
        <v>7022646</v>
      </c>
      <c r="P15155" t="s">
        <v>5</v>
      </c>
      <c r="Q15155" t="s">
        <v>16</v>
      </c>
      <c r="R15155" t="s">
        <v>169</v>
      </c>
      <c r="S15155" t="s">
        <v>170</v>
      </c>
      <c r="T15155">
        <v>4530739.3548387093</v>
      </c>
      <c r="U15155">
        <v>2241127</v>
      </c>
      <c r="V15155">
        <v>-2289612.3548387093</v>
      </c>
      <c r="W15155">
        <v>-0.5053507111137312</v>
      </c>
      <c r="X15155" t="s">
        <v>246</v>
      </c>
    </row>
    <row r="15156" spans="1:24" x14ac:dyDescent="0.35">
      <c r="A15156">
        <v>3301067787</v>
      </c>
      <c r="B15156" t="s">
        <v>168</v>
      </c>
      <c r="C15156" t="s">
        <v>168</v>
      </c>
      <c r="D15156">
        <v>0</v>
      </c>
      <c r="E15156">
        <v>0</v>
      </c>
      <c r="F15156">
        <v>1</v>
      </c>
      <c r="G15156">
        <v>33200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330000</v>
      </c>
      <c r="O15156">
        <v>363200</v>
      </c>
      <c r="P15156" t="s">
        <v>5</v>
      </c>
      <c r="Q15156" t="s">
        <v>12</v>
      </c>
      <c r="R15156" t="s">
        <v>169</v>
      </c>
      <c r="S15156" t="s">
        <v>170</v>
      </c>
      <c r="T15156">
        <v>234322.58064516127</v>
      </c>
      <c r="U15156">
        <v>399899</v>
      </c>
      <c r="V15156">
        <v>165576.41935483873</v>
      </c>
      <c r="W15156">
        <v>0.70661742841409714</v>
      </c>
      <c r="X15156" t="s">
        <v>415</v>
      </c>
    </row>
    <row r="15157" spans="1:24" x14ac:dyDescent="0.35">
      <c r="A15157">
        <v>3301049237</v>
      </c>
      <c r="B15157" t="s">
        <v>168</v>
      </c>
      <c r="C15157" t="s">
        <v>168</v>
      </c>
      <c r="D15157">
        <v>0</v>
      </c>
      <c r="E15157">
        <v>0</v>
      </c>
      <c r="F15157">
        <v>54</v>
      </c>
      <c r="G15157">
        <v>2489155</v>
      </c>
      <c r="H15157">
        <v>11</v>
      </c>
      <c r="I15157">
        <v>110000</v>
      </c>
      <c r="J15157">
        <v>0</v>
      </c>
      <c r="K15157">
        <v>0</v>
      </c>
      <c r="L15157">
        <v>31</v>
      </c>
      <c r="M15157">
        <v>2694400</v>
      </c>
      <c r="N15157">
        <v>937500</v>
      </c>
      <c r="O15157">
        <v>6231055</v>
      </c>
      <c r="P15157" t="s">
        <v>5</v>
      </c>
      <c r="Q15157" t="s">
        <v>6</v>
      </c>
      <c r="R15157" t="s">
        <v>169</v>
      </c>
      <c r="S15157" t="s">
        <v>170</v>
      </c>
      <c r="T15157">
        <v>4020035.4838709678</v>
      </c>
      <c r="U15157">
        <v>4038116</v>
      </c>
      <c r="V15157">
        <v>18080.516129032243</v>
      </c>
      <c r="W15157">
        <v>4.4976011285409179E-3</v>
      </c>
      <c r="X15157" t="s">
        <v>255</v>
      </c>
    </row>
    <row r="15158" spans="1:24" x14ac:dyDescent="0.35">
      <c r="A15158">
        <v>3300014436</v>
      </c>
      <c r="B15158" t="s">
        <v>168</v>
      </c>
      <c r="C15158" t="s">
        <v>168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1</v>
      </c>
      <c r="M15158">
        <v>22400</v>
      </c>
      <c r="N15158">
        <v>906100</v>
      </c>
      <c r="O15158">
        <v>928500</v>
      </c>
      <c r="P15158" t="s">
        <v>5</v>
      </c>
      <c r="Q15158" t="s">
        <v>7</v>
      </c>
      <c r="R15158" t="s">
        <v>169</v>
      </c>
      <c r="S15158" t="s">
        <v>170</v>
      </c>
      <c r="T15158">
        <v>599032.25806451612</v>
      </c>
      <c r="U15158">
        <v>921700</v>
      </c>
      <c r="V15158">
        <v>322667.74193548388</v>
      </c>
      <c r="W15158">
        <v>0.53864835756596663</v>
      </c>
      <c r="X15158" t="s">
        <v>176</v>
      </c>
    </row>
    <row r="15159" spans="1:24" x14ac:dyDescent="0.35">
      <c r="A15159">
        <v>3301064694</v>
      </c>
      <c r="B15159" t="s">
        <v>168</v>
      </c>
      <c r="C15159" t="s">
        <v>168</v>
      </c>
      <c r="D15159">
        <v>0</v>
      </c>
      <c r="E15159">
        <v>0</v>
      </c>
      <c r="F15159">
        <v>9</v>
      </c>
      <c r="G15159">
        <v>256391</v>
      </c>
      <c r="H15159">
        <v>6</v>
      </c>
      <c r="I15159">
        <v>85000</v>
      </c>
      <c r="J15159">
        <v>0</v>
      </c>
      <c r="K15159">
        <v>0</v>
      </c>
      <c r="L15159">
        <v>16</v>
      </c>
      <c r="M15159">
        <v>550000</v>
      </c>
      <c r="N15159">
        <v>150000</v>
      </c>
      <c r="O15159">
        <v>1041391</v>
      </c>
      <c r="P15159" t="s">
        <v>5</v>
      </c>
      <c r="Q15159" t="s">
        <v>9</v>
      </c>
      <c r="R15159" t="s">
        <v>169</v>
      </c>
      <c r="S15159" t="s">
        <v>170</v>
      </c>
      <c r="T15159">
        <v>671865.16129032255</v>
      </c>
      <c r="U15159">
        <v>566392</v>
      </c>
      <c r="V15159">
        <v>-105473.16129032255</v>
      </c>
      <c r="W15159">
        <v>-0.15698560867147882</v>
      </c>
      <c r="X15159" t="s">
        <v>315</v>
      </c>
    </row>
    <row r="15160" spans="1:24" x14ac:dyDescent="0.35">
      <c r="A15160">
        <v>3301041902</v>
      </c>
      <c r="B15160" t="s">
        <v>168</v>
      </c>
      <c r="C15160" t="s">
        <v>168</v>
      </c>
      <c r="D15160">
        <v>0</v>
      </c>
      <c r="E15160">
        <v>0</v>
      </c>
      <c r="F15160">
        <v>159</v>
      </c>
      <c r="G15160">
        <v>5532667</v>
      </c>
      <c r="H15160">
        <v>56</v>
      </c>
      <c r="I15160">
        <v>1601000</v>
      </c>
      <c r="J15160">
        <v>0</v>
      </c>
      <c r="K15160">
        <v>0</v>
      </c>
      <c r="L15160">
        <v>38</v>
      </c>
      <c r="M15160">
        <v>1491200</v>
      </c>
      <c r="N15160">
        <v>180000</v>
      </c>
      <c r="O15160">
        <v>8804867</v>
      </c>
      <c r="P15160" t="s">
        <v>5</v>
      </c>
      <c r="Q15160" t="s">
        <v>15</v>
      </c>
      <c r="R15160" t="s">
        <v>169</v>
      </c>
      <c r="S15160" t="s">
        <v>170</v>
      </c>
      <c r="T15160">
        <v>5680559.3548387093</v>
      </c>
      <c r="U15160">
        <v>5525880</v>
      </c>
      <c r="V15160">
        <v>-154679.35483870935</v>
      </c>
      <c r="W15160">
        <v>-2.7229599265951365E-2</v>
      </c>
      <c r="X15160" t="s">
        <v>296</v>
      </c>
    </row>
    <row r="15161" spans="1:24" x14ac:dyDescent="0.35">
      <c r="A15161">
        <v>3300002984</v>
      </c>
      <c r="B15161" t="s">
        <v>168</v>
      </c>
      <c r="C15161" t="s">
        <v>168</v>
      </c>
      <c r="D15161">
        <v>0</v>
      </c>
      <c r="E15161">
        <v>0</v>
      </c>
      <c r="F15161">
        <v>444</v>
      </c>
      <c r="G15161">
        <v>17446010</v>
      </c>
      <c r="H15161">
        <v>335</v>
      </c>
      <c r="I15161">
        <v>12727000</v>
      </c>
      <c r="J15161">
        <v>0</v>
      </c>
      <c r="K15161">
        <v>0</v>
      </c>
      <c r="L15161">
        <v>42</v>
      </c>
      <c r="M15161">
        <v>2110800</v>
      </c>
      <c r="N15161">
        <v>0</v>
      </c>
      <c r="O15161">
        <v>32283810</v>
      </c>
      <c r="P15161" t="s">
        <v>5</v>
      </c>
      <c r="Q15161" t="s">
        <v>13</v>
      </c>
      <c r="R15161" t="s">
        <v>169</v>
      </c>
      <c r="S15161" t="s">
        <v>170</v>
      </c>
      <c r="T15161">
        <v>20828264.516129032</v>
      </c>
      <c r="U15161">
        <v>20320744</v>
      </c>
      <c r="V15161">
        <v>-507520.51612903178</v>
      </c>
      <c r="W15161">
        <v>-2.4366913322807937E-2</v>
      </c>
      <c r="X15161" t="s">
        <v>283</v>
      </c>
    </row>
    <row r="15162" spans="1:24" x14ac:dyDescent="0.35">
      <c r="A15162">
        <v>3300020299</v>
      </c>
      <c r="B15162" t="s">
        <v>168</v>
      </c>
      <c r="C15162" t="s">
        <v>168</v>
      </c>
      <c r="D15162">
        <v>0</v>
      </c>
      <c r="E15162">
        <v>0</v>
      </c>
      <c r="F15162">
        <v>12</v>
      </c>
      <c r="G15162">
        <v>464192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330000</v>
      </c>
      <c r="O15162">
        <v>794192</v>
      </c>
      <c r="P15162" t="s">
        <v>5</v>
      </c>
      <c r="Q15162" t="s">
        <v>12</v>
      </c>
      <c r="R15162" t="s">
        <v>169</v>
      </c>
      <c r="S15162" t="s">
        <v>170</v>
      </c>
      <c r="T15162">
        <v>512381.93548387097</v>
      </c>
      <c r="U15162">
        <v>640696</v>
      </c>
      <c r="V15162">
        <v>128314.06451612903</v>
      </c>
      <c r="W15162">
        <v>0.25042659709490911</v>
      </c>
      <c r="X15162" t="s">
        <v>398</v>
      </c>
    </row>
    <row r="15163" spans="1:24" x14ac:dyDescent="0.35">
      <c r="A15163">
        <v>3301072954</v>
      </c>
      <c r="B15163" t="s">
        <v>168</v>
      </c>
      <c r="C15163" t="s">
        <v>168</v>
      </c>
      <c r="D15163">
        <v>0</v>
      </c>
      <c r="E15163">
        <v>0</v>
      </c>
      <c r="F15163">
        <v>1</v>
      </c>
      <c r="G15163">
        <v>13825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1294000</v>
      </c>
      <c r="O15163">
        <v>1307825</v>
      </c>
      <c r="P15163" t="s">
        <v>5</v>
      </c>
      <c r="Q15163" t="s">
        <v>16</v>
      </c>
      <c r="R15163" t="s">
        <v>169</v>
      </c>
      <c r="S15163" t="s">
        <v>170</v>
      </c>
      <c r="T15163">
        <v>843758.06451612909</v>
      </c>
      <c r="U15163">
        <v>326000</v>
      </c>
      <c r="V15163">
        <v>-517758.06451612909</v>
      </c>
      <c r="W15163">
        <v>-0.61363332250109925</v>
      </c>
      <c r="X15163" t="s">
        <v>194</v>
      </c>
    </row>
    <row r="15164" spans="1:24" x14ac:dyDescent="0.35">
      <c r="A15164">
        <v>3300017082</v>
      </c>
      <c r="B15164" t="s">
        <v>168</v>
      </c>
      <c r="C15164" t="s">
        <v>168</v>
      </c>
      <c r="D15164">
        <v>0</v>
      </c>
      <c r="E15164">
        <v>0</v>
      </c>
      <c r="F15164">
        <v>120</v>
      </c>
      <c r="G15164">
        <v>5079674</v>
      </c>
      <c r="H15164">
        <v>110</v>
      </c>
      <c r="I15164">
        <v>3720000</v>
      </c>
      <c r="J15164">
        <v>0</v>
      </c>
      <c r="K15164">
        <v>0</v>
      </c>
      <c r="L15164">
        <v>145</v>
      </c>
      <c r="M15164">
        <v>8128000</v>
      </c>
      <c r="N15164">
        <v>1951500</v>
      </c>
      <c r="O15164">
        <v>18879174</v>
      </c>
      <c r="P15164" t="s">
        <v>5</v>
      </c>
      <c r="Q15164" t="s">
        <v>6</v>
      </c>
      <c r="R15164" t="s">
        <v>169</v>
      </c>
      <c r="S15164" t="s">
        <v>170</v>
      </c>
      <c r="T15164">
        <v>12180112.258064516</v>
      </c>
      <c r="U15164">
        <v>13775761</v>
      </c>
      <c r="V15164">
        <v>1595648.7419354841</v>
      </c>
      <c r="W15164">
        <v>0.13100443642290704</v>
      </c>
      <c r="X15164" t="s">
        <v>371</v>
      </c>
    </row>
    <row r="15165" spans="1:24" x14ac:dyDescent="0.35">
      <c r="A15165">
        <v>3300017833</v>
      </c>
      <c r="B15165" t="s">
        <v>168</v>
      </c>
      <c r="C15165" t="s">
        <v>168</v>
      </c>
      <c r="D15165">
        <v>0</v>
      </c>
      <c r="E15165">
        <v>0</v>
      </c>
      <c r="F15165">
        <v>40</v>
      </c>
      <c r="G15165">
        <v>1673898</v>
      </c>
      <c r="H15165">
        <v>8</v>
      </c>
      <c r="I15165">
        <v>125000</v>
      </c>
      <c r="J15165">
        <v>0</v>
      </c>
      <c r="K15165">
        <v>0</v>
      </c>
      <c r="L15165">
        <v>0</v>
      </c>
      <c r="M15165">
        <v>0</v>
      </c>
      <c r="N15165">
        <v>3765000</v>
      </c>
      <c r="O15165">
        <v>5563898</v>
      </c>
      <c r="P15165" t="s">
        <v>5</v>
      </c>
      <c r="Q15165" t="s">
        <v>6</v>
      </c>
      <c r="R15165" t="s">
        <v>169</v>
      </c>
      <c r="S15165" t="s">
        <v>170</v>
      </c>
      <c r="T15165">
        <v>3589611.6129032262</v>
      </c>
      <c r="U15165">
        <v>2390946</v>
      </c>
      <c r="V15165">
        <v>-1198665.6129032262</v>
      </c>
      <c r="W15165">
        <v>-0.33392626895748279</v>
      </c>
      <c r="X15165" t="s">
        <v>295</v>
      </c>
    </row>
    <row r="15166" spans="1:24" x14ac:dyDescent="0.35">
      <c r="A15166">
        <v>3300014170</v>
      </c>
      <c r="B15166" t="s">
        <v>168</v>
      </c>
      <c r="C15166" t="s">
        <v>168</v>
      </c>
      <c r="D15166">
        <v>0</v>
      </c>
      <c r="E15166">
        <v>0</v>
      </c>
      <c r="F15166">
        <v>11</v>
      </c>
      <c r="G15166">
        <v>456082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326100</v>
      </c>
      <c r="O15166">
        <v>782182</v>
      </c>
      <c r="P15166" t="s">
        <v>5</v>
      </c>
      <c r="Q15166" t="s">
        <v>8</v>
      </c>
      <c r="R15166" t="s">
        <v>169</v>
      </c>
      <c r="S15166" t="s">
        <v>170</v>
      </c>
      <c r="T15166">
        <v>504633.54838709673</v>
      </c>
      <c r="U15166">
        <v>307091</v>
      </c>
      <c r="V15166">
        <v>-197542.54838709673</v>
      </c>
      <c r="W15166">
        <v>-0.39145742295271424</v>
      </c>
      <c r="X15166" t="s">
        <v>226</v>
      </c>
    </row>
    <row r="15167" spans="1:24" x14ac:dyDescent="0.35">
      <c r="A15167">
        <v>3301069796</v>
      </c>
      <c r="B15167" t="s">
        <v>168</v>
      </c>
      <c r="C15167" t="s">
        <v>168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330000</v>
      </c>
      <c r="O15167">
        <v>330000</v>
      </c>
      <c r="P15167" t="s">
        <v>5</v>
      </c>
      <c r="Q15167" t="s">
        <v>12</v>
      </c>
      <c r="R15167" t="s">
        <v>169</v>
      </c>
      <c r="S15167" t="s">
        <v>170</v>
      </c>
      <c r="T15167">
        <v>212903.22580645164</v>
      </c>
      <c r="U15167">
        <v>407000</v>
      </c>
      <c r="V15167">
        <v>194096.77419354836</v>
      </c>
      <c r="W15167">
        <v>0.9116666666666664</v>
      </c>
      <c r="X15167" t="s">
        <v>279</v>
      </c>
    </row>
    <row r="15168" spans="1:24" x14ac:dyDescent="0.35">
      <c r="A15168">
        <v>3301062713</v>
      </c>
      <c r="B15168" t="s">
        <v>168</v>
      </c>
      <c r="C15168" t="s">
        <v>168</v>
      </c>
      <c r="D15168">
        <v>0</v>
      </c>
      <c r="E15168">
        <v>0</v>
      </c>
      <c r="F15168">
        <v>41</v>
      </c>
      <c r="G15168">
        <v>1542950</v>
      </c>
      <c r="H15168">
        <v>19</v>
      </c>
      <c r="I15168">
        <v>550000</v>
      </c>
      <c r="J15168">
        <v>0</v>
      </c>
      <c r="K15168">
        <v>0</v>
      </c>
      <c r="L15168">
        <v>10</v>
      </c>
      <c r="M15168">
        <v>394000</v>
      </c>
      <c r="N15168">
        <v>203000</v>
      </c>
      <c r="O15168">
        <v>2689950</v>
      </c>
      <c r="P15168" t="s">
        <v>5</v>
      </c>
      <c r="Q15168" t="s">
        <v>10</v>
      </c>
      <c r="R15168" t="s">
        <v>169</v>
      </c>
      <c r="S15168" t="s">
        <v>170</v>
      </c>
      <c r="T15168">
        <v>1735451.6129032257</v>
      </c>
      <c r="U15168">
        <v>2484054</v>
      </c>
      <c r="V15168">
        <v>748602.3870967743</v>
      </c>
      <c r="W15168">
        <v>0.43135883566609046</v>
      </c>
      <c r="X15168" t="s">
        <v>200</v>
      </c>
    </row>
    <row r="15169" spans="1:24" x14ac:dyDescent="0.35">
      <c r="A15169">
        <v>3301044244</v>
      </c>
      <c r="B15169" t="s">
        <v>168</v>
      </c>
      <c r="C15169" t="s">
        <v>168</v>
      </c>
      <c r="D15169">
        <v>0</v>
      </c>
      <c r="E15169">
        <v>0</v>
      </c>
      <c r="F15169">
        <v>323</v>
      </c>
      <c r="G15169">
        <v>8119321</v>
      </c>
      <c r="H15169">
        <v>4</v>
      </c>
      <c r="I15169">
        <v>180000</v>
      </c>
      <c r="J15169">
        <v>0</v>
      </c>
      <c r="K15169">
        <v>0</v>
      </c>
      <c r="L15169">
        <v>2</v>
      </c>
      <c r="M15169">
        <v>647600</v>
      </c>
      <c r="N15169">
        <v>164000</v>
      </c>
      <c r="O15169">
        <v>9110921</v>
      </c>
      <c r="P15169" t="s">
        <v>5</v>
      </c>
      <c r="Q15169" t="s">
        <v>9</v>
      </c>
      <c r="R15169" t="s">
        <v>169</v>
      </c>
      <c r="S15169" t="s">
        <v>170</v>
      </c>
      <c r="T15169">
        <v>5878013.5483870972</v>
      </c>
      <c r="U15169">
        <v>6769347</v>
      </c>
      <c r="V15169">
        <v>891333.45161290281</v>
      </c>
      <c r="W15169">
        <v>0.15163855004340387</v>
      </c>
      <c r="X15169" t="s">
        <v>359</v>
      </c>
    </row>
    <row r="15170" spans="1:24" x14ac:dyDescent="0.35">
      <c r="A15170">
        <v>3300008840</v>
      </c>
      <c r="B15170" t="s">
        <v>168</v>
      </c>
      <c r="C15170" t="s">
        <v>168</v>
      </c>
      <c r="D15170">
        <v>0</v>
      </c>
      <c r="E15170">
        <v>0</v>
      </c>
      <c r="F15170">
        <v>8</v>
      </c>
      <c r="G15170">
        <v>357600</v>
      </c>
      <c r="H15170">
        <v>9</v>
      </c>
      <c r="I15170">
        <v>47000</v>
      </c>
      <c r="J15170">
        <v>0</v>
      </c>
      <c r="K15170">
        <v>0</v>
      </c>
      <c r="L15170">
        <v>7</v>
      </c>
      <c r="M15170">
        <v>232786</v>
      </c>
      <c r="N15170">
        <v>825000</v>
      </c>
      <c r="O15170">
        <v>1462386</v>
      </c>
      <c r="P15170" t="s">
        <v>5</v>
      </c>
      <c r="Q15170" t="s">
        <v>17</v>
      </c>
      <c r="R15170" t="s">
        <v>169</v>
      </c>
      <c r="S15170" t="s">
        <v>170</v>
      </c>
      <c r="T15170">
        <v>943474.83870967745</v>
      </c>
      <c r="U15170">
        <v>1420923</v>
      </c>
      <c r="V15170">
        <v>477448.16129032255</v>
      </c>
      <c r="W15170">
        <v>0.50605288207080745</v>
      </c>
      <c r="X15170" t="s">
        <v>332</v>
      </c>
    </row>
    <row r="15171" spans="1:24" x14ac:dyDescent="0.35">
      <c r="A15171">
        <v>3301042287</v>
      </c>
      <c r="B15171" t="s">
        <v>168</v>
      </c>
      <c r="C15171" t="s">
        <v>168</v>
      </c>
      <c r="D15171">
        <v>0</v>
      </c>
      <c r="E15171">
        <v>0</v>
      </c>
      <c r="F15171">
        <v>35</v>
      </c>
      <c r="G15171">
        <v>1026463</v>
      </c>
      <c r="H15171">
        <v>42</v>
      </c>
      <c r="I15171">
        <v>1515000</v>
      </c>
      <c r="J15171">
        <v>0</v>
      </c>
      <c r="K15171">
        <v>0</v>
      </c>
      <c r="L15171">
        <v>22</v>
      </c>
      <c r="M15171">
        <v>1352800</v>
      </c>
      <c r="N15171">
        <v>164000</v>
      </c>
      <c r="O15171">
        <v>4058263</v>
      </c>
      <c r="P15171" t="s">
        <v>5</v>
      </c>
      <c r="Q15171" t="s">
        <v>9</v>
      </c>
      <c r="R15171" t="s">
        <v>169</v>
      </c>
      <c r="S15171" t="s">
        <v>170</v>
      </c>
      <c r="T15171">
        <v>2618234.1935483869</v>
      </c>
      <c r="U15171">
        <v>2923775</v>
      </c>
      <c r="V15171">
        <v>305540.80645161308</v>
      </c>
      <c r="W15171">
        <v>0.11669727910684946</v>
      </c>
      <c r="X15171" t="s">
        <v>243</v>
      </c>
    </row>
    <row r="15172" spans="1:24" x14ac:dyDescent="0.35">
      <c r="A15172">
        <v>3300008085</v>
      </c>
      <c r="B15172" t="s">
        <v>168</v>
      </c>
      <c r="C15172" t="s">
        <v>168</v>
      </c>
      <c r="D15172">
        <v>0</v>
      </c>
      <c r="E15172">
        <v>0</v>
      </c>
      <c r="F15172">
        <v>6</v>
      </c>
      <c r="G15172">
        <v>211494</v>
      </c>
      <c r="H15172">
        <v>2</v>
      </c>
      <c r="I15172">
        <v>110000</v>
      </c>
      <c r="J15172">
        <v>0</v>
      </c>
      <c r="K15172">
        <v>0</v>
      </c>
      <c r="L15172">
        <v>1</v>
      </c>
      <c r="M15172">
        <v>316350</v>
      </c>
      <c r="N15172">
        <v>30000</v>
      </c>
      <c r="O15172">
        <v>667844</v>
      </c>
      <c r="P15172" t="s">
        <v>5</v>
      </c>
      <c r="Q15172" t="s">
        <v>10</v>
      </c>
      <c r="R15172" t="s">
        <v>169</v>
      </c>
      <c r="S15172" t="s">
        <v>170</v>
      </c>
      <c r="T15172">
        <v>430867.09677419357</v>
      </c>
      <c r="U15172">
        <v>270993</v>
      </c>
      <c r="V15172">
        <v>-159874.09677419357</v>
      </c>
      <c r="W15172">
        <v>-0.37105199717299253</v>
      </c>
      <c r="X15172" t="s">
        <v>182</v>
      </c>
    </row>
    <row r="15173" spans="1:24" x14ac:dyDescent="0.35">
      <c r="A15173">
        <v>3301065926</v>
      </c>
      <c r="B15173" t="s">
        <v>168</v>
      </c>
      <c r="C15173" t="s">
        <v>168</v>
      </c>
      <c r="D15173">
        <v>0</v>
      </c>
      <c r="E15173">
        <v>0</v>
      </c>
      <c r="F15173">
        <v>5</v>
      </c>
      <c r="G15173">
        <v>247995</v>
      </c>
      <c r="H15173">
        <v>48</v>
      </c>
      <c r="I15173">
        <v>1330000</v>
      </c>
      <c r="J15173">
        <v>0</v>
      </c>
      <c r="K15173">
        <v>0</v>
      </c>
      <c r="L15173">
        <v>12</v>
      </c>
      <c r="M15173">
        <v>518800</v>
      </c>
      <c r="N15173">
        <v>227000</v>
      </c>
      <c r="O15173">
        <v>2323795</v>
      </c>
      <c r="P15173" t="s">
        <v>5</v>
      </c>
      <c r="Q15173" t="s">
        <v>10</v>
      </c>
      <c r="R15173" t="s">
        <v>169</v>
      </c>
      <c r="S15173" t="s">
        <v>170</v>
      </c>
      <c r="T15173">
        <v>1499222.5806451612</v>
      </c>
      <c r="U15173">
        <v>2699893</v>
      </c>
      <c r="V15173">
        <v>1200670.4193548388</v>
      </c>
      <c r="W15173">
        <v>0.80086201665809598</v>
      </c>
      <c r="X15173" t="s">
        <v>272</v>
      </c>
    </row>
    <row r="15174" spans="1:24" x14ac:dyDescent="0.35">
      <c r="A15174">
        <v>3301068200</v>
      </c>
      <c r="B15174" t="s">
        <v>168</v>
      </c>
      <c r="C15174" t="s">
        <v>168</v>
      </c>
      <c r="D15174">
        <v>0</v>
      </c>
      <c r="E15174">
        <v>0</v>
      </c>
      <c r="F15174">
        <v>179</v>
      </c>
      <c r="G15174">
        <v>5154236</v>
      </c>
      <c r="H15174">
        <v>59</v>
      </c>
      <c r="I15174">
        <v>2112000</v>
      </c>
      <c r="J15174">
        <v>0</v>
      </c>
      <c r="K15174">
        <v>0</v>
      </c>
      <c r="L15174">
        <v>69</v>
      </c>
      <c r="M15174">
        <v>3680751</v>
      </c>
      <c r="N15174">
        <v>2833800</v>
      </c>
      <c r="O15174">
        <v>13780787</v>
      </c>
      <c r="P15174" t="s">
        <v>5</v>
      </c>
      <c r="Q15174" t="s">
        <v>17</v>
      </c>
      <c r="R15174" t="s">
        <v>169</v>
      </c>
      <c r="S15174" t="s">
        <v>170</v>
      </c>
      <c r="T15174">
        <v>8890830.3225806449</v>
      </c>
      <c r="U15174">
        <v>9641998</v>
      </c>
      <c r="V15174">
        <v>751167.67741935514</v>
      </c>
      <c r="W15174">
        <v>8.4487910596107607E-2</v>
      </c>
      <c r="X15174" t="s">
        <v>389</v>
      </c>
    </row>
    <row r="15175" spans="1:24" x14ac:dyDescent="0.35">
      <c r="A15175">
        <v>3300005137</v>
      </c>
      <c r="B15175" t="s">
        <v>168</v>
      </c>
      <c r="C15175" t="s">
        <v>168</v>
      </c>
      <c r="D15175">
        <v>5</v>
      </c>
      <c r="E15175">
        <v>100000</v>
      </c>
      <c r="F15175">
        <v>149</v>
      </c>
      <c r="G15175">
        <v>5406168</v>
      </c>
      <c r="H15175">
        <v>71</v>
      </c>
      <c r="I15175">
        <v>2645000</v>
      </c>
      <c r="J15175">
        <v>0</v>
      </c>
      <c r="K15175">
        <v>0</v>
      </c>
      <c r="L15175">
        <v>9</v>
      </c>
      <c r="M15175">
        <v>791600</v>
      </c>
      <c r="N15175">
        <v>165000</v>
      </c>
      <c r="O15175">
        <v>9107768</v>
      </c>
      <c r="P15175" t="s">
        <v>5</v>
      </c>
      <c r="Q15175" t="s">
        <v>14</v>
      </c>
      <c r="R15175" t="s">
        <v>169</v>
      </c>
      <c r="S15175" t="s">
        <v>170</v>
      </c>
      <c r="T15175">
        <v>5875979.3548387093</v>
      </c>
      <c r="U15175">
        <v>4306804</v>
      </c>
      <c r="V15175">
        <v>-1569175.3548387093</v>
      </c>
      <c r="W15175">
        <v>-0.26704916067251594</v>
      </c>
      <c r="X15175" t="s">
        <v>409</v>
      </c>
    </row>
    <row r="15176" spans="1:24" x14ac:dyDescent="0.35">
      <c r="A15176">
        <v>3300013710</v>
      </c>
      <c r="B15176" t="s">
        <v>168</v>
      </c>
      <c r="C15176" t="s">
        <v>168</v>
      </c>
      <c r="D15176">
        <v>0</v>
      </c>
      <c r="E15176">
        <v>0</v>
      </c>
      <c r="F15176">
        <v>78</v>
      </c>
      <c r="G15176">
        <v>3818460</v>
      </c>
      <c r="H15176">
        <v>26</v>
      </c>
      <c r="I15176">
        <v>1185000</v>
      </c>
      <c r="J15176">
        <v>0</v>
      </c>
      <c r="K15176">
        <v>0</v>
      </c>
      <c r="L15176">
        <v>0</v>
      </c>
      <c r="M15176">
        <v>0</v>
      </c>
      <c r="N15176">
        <v>846500</v>
      </c>
      <c r="O15176">
        <v>5849960</v>
      </c>
      <c r="P15176" t="s">
        <v>5</v>
      </c>
      <c r="Q15176" t="s">
        <v>8</v>
      </c>
      <c r="R15176" t="s">
        <v>169</v>
      </c>
      <c r="S15176" t="s">
        <v>170</v>
      </c>
      <c r="T15176">
        <v>3774167.7419354836</v>
      </c>
      <c r="U15176">
        <v>3443288</v>
      </c>
      <c r="V15176">
        <v>-330879.74193548365</v>
      </c>
      <c r="W15176">
        <v>-8.7669590903185601E-2</v>
      </c>
      <c r="X15176" t="s">
        <v>386</v>
      </c>
    </row>
    <row r="15177" spans="1:24" x14ac:dyDescent="0.35">
      <c r="A15177">
        <v>3301074800</v>
      </c>
      <c r="B15177" t="s">
        <v>168</v>
      </c>
      <c r="C15177" t="s">
        <v>168</v>
      </c>
      <c r="D15177">
        <v>0</v>
      </c>
      <c r="E15177">
        <v>0</v>
      </c>
      <c r="F15177">
        <v>1</v>
      </c>
      <c r="G15177">
        <v>46699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330000</v>
      </c>
      <c r="O15177">
        <v>376699</v>
      </c>
      <c r="P15177" t="s">
        <v>5</v>
      </c>
      <c r="Q15177" t="s">
        <v>12</v>
      </c>
      <c r="R15177" t="s">
        <v>169</v>
      </c>
      <c r="S15177" t="s">
        <v>170</v>
      </c>
      <c r="T15177">
        <v>243031.61290322579</v>
      </c>
      <c r="U15177">
        <v>451699</v>
      </c>
      <c r="V15177">
        <v>208667.38709677421</v>
      </c>
      <c r="W15177">
        <v>0.85860182798467766</v>
      </c>
      <c r="X15177" t="s">
        <v>396</v>
      </c>
    </row>
    <row r="15178" spans="1:24" x14ac:dyDescent="0.35">
      <c r="A15178">
        <v>3301003938</v>
      </c>
      <c r="B15178" t="s">
        <v>168</v>
      </c>
      <c r="C15178" t="s">
        <v>168</v>
      </c>
      <c r="D15178">
        <v>0</v>
      </c>
      <c r="E15178">
        <v>0</v>
      </c>
      <c r="F15178">
        <v>41</v>
      </c>
      <c r="G15178">
        <v>814049</v>
      </c>
      <c r="H15178">
        <v>25</v>
      </c>
      <c r="I15178">
        <v>670000</v>
      </c>
      <c r="J15178">
        <v>0</v>
      </c>
      <c r="K15178">
        <v>0</v>
      </c>
      <c r="L15178">
        <v>1</v>
      </c>
      <c r="M15178">
        <v>52400</v>
      </c>
      <c r="N15178">
        <v>95000</v>
      </c>
      <c r="O15178">
        <v>1631449</v>
      </c>
      <c r="P15178" t="s">
        <v>5</v>
      </c>
      <c r="Q15178" t="s">
        <v>9</v>
      </c>
      <c r="R15178" t="s">
        <v>169</v>
      </c>
      <c r="S15178" t="s">
        <v>170</v>
      </c>
      <c r="T15178">
        <v>1052547.7419354839</v>
      </c>
      <c r="U15178">
        <v>1061457</v>
      </c>
      <c r="V15178">
        <v>8909.2580645161215</v>
      </c>
      <c r="W15178">
        <v>8.4644693153141937E-3</v>
      </c>
      <c r="X15178" t="s">
        <v>243</v>
      </c>
    </row>
    <row r="15179" spans="1:24" x14ac:dyDescent="0.35">
      <c r="A15179">
        <v>3300015761</v>
      </c>
      <c r="B15179" t="s">
        <v>168</v>
      </c>
      <c r="C15179" t="s">
        <v>168</v>
      </c>
      <c r="D15179">
        <v>0</v>
      </c>
      <c r="E15179">
        <v>0</v>
      </c>
      <c r="F15179">
        <v>80</v>
      </c>
      <c r="G15179">
        <v>2635622</v>
      </c>
      <c r="H15179">
        <v>0</v>
      </c>
      <c r="I15179">
        <v>0</v>
      </c>
      <c r="J15179">
        <v>0</v>
      </c>
      <c r="K15179">
        <v>0</v>
      </c>
      <c r="L15179">
        <v>1</v>
      </c>
      <c r="M15179">
        <v>22400</v>
      </c>
      <c r="N15179">
        <v>994100</v>
      </c>
      <c r="O15179">
        <v>3652122</v>
      </c>
      <c r="P15179" t="s">
        <v>5</v>
      </c>
      <c r="Q15179" t="s">
        <v>7</v>
      </c>
      <c r="R15179" t="s">
        <v>169</v>
      </c>
      <c r="S15179" t="s">
        <v>170</v>
      </c>
      <c r="T15179">
        <v>2356207.7419354841</v>
      </c>
      <c r="U15179">
        <v>2821768</v>
      </c>
      <c r="V15179">
        <v>465560.25806451589</v>
      </c>
      <c r="W15179">
        <v>0.19758879905983417</v>
      </c>
      <c r="X15179" t="s">
        <v>289</v>
      </c>
    </row>
    <row r="15180" spans="1:24" x14ac:dyDescent="0.35">
      <c r="A15180">
        <v>3301040260</v>
      </c>
      <c r="B15180" t="s">
        <v>168</v>
      </c>
      <c r="C15180" t="s">
        <v>168</v>
      </c>
      <c r="D15180">
        <v>0</v>
      </c>
      <c r="E15180">
        <v>0</v>
      </c>
      <c r="F15180">
        <v>258</v>
      </c>
      <c r="G15180">
        <v>7919154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173000</v>
      </c>
      <c r="O15180">
        <v>8092154</v>
      </c>
      <c r="P15180" t="s">
        <v>5</v>
      </c>
      <c r="Q15180" t="s">
        <v>11</v>
      </c>
      <c r="R15180" t="s">
        <v>169</v>
      </c>
      <c r="S15180" t="s">
        <v>170</v>
      </c>
      <c r="T15180">
        <v>5220744.5161290318</v>
      </c>
      <c r="U15180">
        <v>5713997</v>
      </c>
      <c r="V15180">
        <v>493252.48387096822</v>
      </c>
      <c r="W15180">
        <v>9.4479337639891803E-2</v>
      </c>
      <c r="X15180" t="s">
        <v>290</v>
      </c>
    </row>
    <row r="15181" spans="1:24" x14ac:dyDescent="0.35">
      <c r="A15181">
        <v>3300010791</v>
      </c>
      <c r="B15181" t="s">
        <v>168</v>
      </c>
      <c r="C15181" t="s">
        <v>168</v>
      </c>
      <c r="D15181">
        <v>0</v>
      </c>
      <c r="E15181">
        <v>0</v>
      </c>
      <c r="F15181">
        <v>1</v>
      </c>
      <c r="G15181">
        <v>19899</v>
      </c>
      <c r="H15181">
        <v>0</v>
      </c>
      <c r="I15181">
        <v>0</v>
      </c>
      <c r="J15181">
        <v>0</v>
      </c>
      <c r="K15181">
        <v>0</v>
      </c>
      <c r="L15181">
        <v>14</v>
      </c>
      <c r="M15181">
        <v>373600</v>
      </c>
      <c r="N15181">
        <v>587000</v>
      </c>
      <c r="O15181">
        <v>980499</v>
      </c>
      <c r="P15181" t="s">
        <v>5</v>
      </c>
      <c r="Q15181" t="s">
        <v>12</v>
      </c>
      <c r="R15181" t="s">
        <v>169</v>
      </c>
      <c r="S15181" t="s">
        <v>170</v>
      </c>
      <c r="T15181">
        <v>632580</v>
      </c>
      <c r="U15181">
        <v>536400</v>
      </c>
      <c r="V15181">
        <v>-96180</v>
      </c>
      <c r="W15181">
        <v>-0.15204401024376368</v>
      </c>
      <c r="X15181" t="s">
        <v>294</v>
      </c>
    </row>
    <row r="15182" spans="1:24" x14ac:dyDescent="0.35">
      <c r="A15182">
        <v>3301056912</v>
      </c>
      <c r="B15182" t="s">
        <v>168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 t="s">
        <v>5</v>
      </c>
      <c r="Q15182" t="s">
        <v>8</v>
      </c>
      <c r="R15182" t="s">
        <v>181</v>
      </c>
      <c r="S15182" t="s">
        <v>170</v>
      </c>
      <c r="T15182">
        <v>0</v>
      </c>
      <c r="U15182">
        <v>0</v>
      </c>
      <c r="V15182">
        <v>0</v>
      </c>
      <c r="W15182">
        <v>0</v>
      </c>
      <c r="X15182" t="s">
        <v>350</v>
      </c>
    </row>
    <row r="15183" spans="1:24" x14ac:dyDescent="0.35">
      <c r="A15183">
        <v>3300011556</v>
      </c>
      <c r="B15183" t="s">
        <v>168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 t="s">
        <v>5</v>
      </c>
      <c r="Q15183" t="s">
        <v>12</v>
      </c>
      <c r="R15183" t="s">
        <v>169</v>
      </c>
      <c r="S15183" t="s">
        <v>170</v>
      </c>
      <c r="T15183">
        <v>0</v>
      </c>
      <c r="U15183">
        <v>127500</v>
      </c>
      <c r="V15183">
        <v>127500</v>
      </c>
      <c r="W15183">
        <v>1</v>
      </c>
      <c r="X15183" t="s">
        <v>338</v>
      </c>
    </row>
    <row r="15184" spans="1:24" x14ac:dyDescent="0.35">
      <c r="A15184">
        <v>3301040227</v>
      </c>
      <c r="B15184" t="s">
        <v>168</v>
      </c>
      <c r="C15184" t="s">
        <v>168</v>
      </c>
      <c r="D15184">
        <v>0</v>
      </c>
      <c r="E15184">
        <v>0</v>
      </c>
      <c r="F15184">
        <v>8</v>
      </c>
      <c r="G15184">
        <v>173491</v>
      </c>
      <c r="H15184">
        <v>2</v>
      </c>
      <c r="I15184">
        <v>130000</v>
      </c>
      <c r="J15184">
        <v>0</v>
      </c>
      <c r="K15184">
        <v>0</v>
      </c>
      <c r="L15184">
        <v>3</v>
      </c>
      <c r="M15184">
        <v>127200</v>
      </c>
      <c r="N15184">
        <v>470000</v>
      </c>
      <c r="O15184">
        <v>900691</v>
      </c>
      <c r="P15184" t="s">
        <v>5</v>
      </c>
      <c r="Q15184" t="s">
        <v>14</v>
      </c>
      <c r="R15184" t="s">
        <v>169</v>
      </c>
      <c r="S15184" t="s">
        <v>170</v>
      </c>
      <c r="T15184">
        <v>581090.96774193551</v>
      </c>
      <c r="U15184">
        <v>237400</v>
      </c>
      <c r="V15184">
        <v>-343690.96774193551</v>
      </c>
      <c r="W15184">
        <v>-0.59145811382594027</v>
      </c>
      <c r="X15184" t="s">
        <v>195</v>
      </c>
    </row>
    <row r="15185" spans="1:24" x14ac:dyDescent="0.35">
      <c r="A15185">
        <v>3301023922</v>
      </c>
      <c r="B15185" t="s">
        <v>168</v>
      </c>
      <c r="C15185" t="s">
        <v>168</v>
      </c>
      <c r="D15185">
        <v>0</v>
      </c>
      <c r="E15185">
        <v>0</v>
      </c>
      <c r="F15185">
        <v>11</v>
      </c>
      <c r="G15185">
        <v>469488</v>
      </c>
      <c r="H15185">
        <v>1</v>
      </c>
      <c r="I15185">
        <v>50000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519488</v>
      </c>
      <c r="P15185" t="s">
        <v>5</v>
      </c>
      <c r="Q15185" t="s">
        <v>11</v>
      </c>
      <c r="R15185" t="s">
        <v>169</v>
      </c>
      <c r="S15185" t="s">
        <v>170</v>
      </c>
      <c r="T15185">
        <v>335153.54838709673</v>
      </c>
      <c r="U15185">
        <v>347296</v>
      </c>
      <c r="V15185">
        <v>12142.451612903271</v>
      </c>
      <c r="W15185">
        <v>3.6229518294936591E-2</v>
      </c>
      <c r="X15185" t="s">
        <v>193</v>
      </c>
    </row>
    <row r="15186" spans="1:24" x14ac:dyDescent="0.35">
      <c r="A15186">
        <v>3301059953</v>
      </c>
      <c r="B15186" t="s">
        <v>168</v>
      </c>
      <c r="C15186" t="s">
        <v>168</v>
      </c>
      <c r="D15186">
        <v>0</v>
      </c>
      <c r="E15186">
        <v>0</v>
      </c>
      <c r="F15186">
        <v>36</v>
      </c>
      <c r="G15186">
        <v>1290498</v>
      </c>
      <c r="H15186">
        <v>21</v>
      </c>
      <c r="I15186">
        <v>435000</v>
      </c>
      <c r="J15186">
        <v>0</v>
      </c>
      <c r="K15186">
        <v>0</v>
      </c>
      <c r="L15186">
        <v>0</v>
      </c>
      <c r="M15186">
        <v>0</v>
      </c>
      <c r="N15186">
        <v>1243500</v>
      </c>
      <c r="O15186">
        <v>2968998</v>
      </c>
      <c r="P15186" t="s">
        <v>5</v>
      </c>
      <c r="Q15186" t="s">
        <v>17</v>
      </c>
      <c r="R15186" t="s">
        <v>169</v>
      </c>
      <c r="S15186" t="s">
        <v>170</v>
      </c>
      <c r="T15186">
        <v>1915482.5806451612</v>
      </c>
      <c r="U15186">
        <v>1174396</v>
      </c>
      <c r="V15186">
        <v>-741086.58064516122</v>
      </c>
      <c r="W15186">
        <v>-0.38689288440073044</v>
      </c>
      <c r="X15186" t="s">
        <v>253</v>
      </c>
    </row>
    <row r="15187" spans="1:24" x14ac:dyDescent="0.35">
      <c r="A15187">
        <v>3300021743</v>
      </c>
      <c r="B15187" t="s">
        <v>168</v>
      </c>
      <c r="C15187" t="s">
        <v>168</v>
      </c>
      <c r="D15187">
        <v>0</v>
      </c>
      <c r="E15187">
        <v>0</v>
      </c>
      <c r="F15187">
        <v>12</v>
      </c>
      <c r="G15187">
        <v>1149486</v>
      </c>
      <c r="H15187">
        <v>6</v>
      </c>
      <c r="I15187">
        <v>150000</v>
      </c>
      <c r="J15187">
        <v>0</v>
      </c>
      <c r="K15187">
        <v>0</v>
      </c>
      <c r="L15187">
        <v>4</v>
      </c>
      <c r="M15187">
        <v>379600</v>
      </c>
      <c r="N15187">
        <v>180000</v>
      </c>
      <c r="O15187">
        <v>1859086</v>
      </c>
      <c r="P15187" t="s">
        <v>5</v>
      </c>
      <c r="Q15187" t="s">
        <v>15</v>
      </c>
      <c r="R15187" t="s">
        <v>169</v>
      </c>
      <c r="S15187" t="s">
        <v>170</v>
      </c>
      <c r="T15187">
        <v>1199410.3225806451</v>
      </c>
      <c r="U15187">
        <v>1173194</v>
      </c>
      <c r="V15187">
        <v>-26216.322580645094</v>
      </c>
      <c r="W15187">
        <v>-2.1857676298998485E-2</v>
      </c>
      <c r="X15187" t="s">
        <v>173</v>
      </c>
    </row>
    <row r="15188" spans="1:24" x14ac:dyDescent="0.35">
      <c r="A15188">
        <v>3301074587</v>
      </c>
      <c r="B15188" t="s">
        <v>168</v>
      </c>
      <c r="C15188" t="s">
        <v>168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165000</v>
      </c>
      <c r="O15188">
        <v>165000</v>
      </c>
      <c r="P15188" t="s">
        <v>5</v>
      </c>
      <c r="Q15188" t="s">
        <v>10</v>
      </c>
      <c r="R15188" t="s">
        <v>169</v>
      </c>
      <c r="S15188" t="s">
        <v>170</v>
      </c>
      <c r="T15188">
        <v>106451.61290322582</v>
      </c>
      <c r="U15188">
        <v>150000</v>
      </c>
      <c r="V15188">
        <v>43548.387096774182</v>
      </c>
      <c r="W15188">
        <v>0.40909090909090895</v>
      </c>
      <c r="X15188" t="s">
        <v>272</v>
      </c>
    </row>
    <row r="15189" spans="1:24" x14ac:dyDescent="0.35">
      <c r="A15189">
        <v>3301048993</v>
      </c>
      <c r="B15189" t="s">
        <v>168</v>
      </c>
      <c r="C15189" t="s">
        <v>168</v>
      </c>
      <c r="D15189">
        <v>0</v>
      </c>
      <c r="E15189">
        <v>0</v>
      </c>
      <c r="F15189">
        <v>9</v>
      </c>
      <c r="G15189">
        <v>326943</v>
      </c>
      <c r="H15189">
        <v>1</v>
      </c>
      <c r="I15189">
        <v>10000</v>
      </c>
      <c r="J15189">
        <v>0</v>
      </c>
      <c r="K15189">
        <v>0</v>
      </c>
      <c r="L15189">
        <v>1</v>
      </c>
      <c r="M15189">
        <v>50000</v>
      </c>
      <c r="N15189">
        <v>899500</v>
      </c>
      <c r="O15189">
        <v>1286443</v>
      </c>
      <c r="P15189" t="s">
        <v>5</v>
      </c>
      <c r="Q15189" t="s">
        <v>7</v>
      </c>
      <c r="R15189" t="s">
        <v>169</v>
      </c>
      <c r="S15189" t="s">
        <v>170</v>
      </c>
      <c r="T15189">
        <v>829963.22580645164</v>
      </c>
      <c r="U15189">
        <v>3434323</v>
      </c>
      <c r="V15189">
        <v>2604359.7741935486</v>
      </c>
      <c r="W15189">
        <v>3.1379218900487622</v>
      </c>
      <c r="X15189" t="s">
        <v>236</v>
      </c>
    </row>
    <row r="15190" spans="1:24" x14ac:dyDescent="0.35">
      <c r="A15190">
        <v>3301072306</v>
      </c>
      <c r="B15190" t="s">
        <v>168</v>
      </c>
      <c r="C15190" t="s">
        <v>168</v>
      </c>
      <c r="D15190">
        <v>0</v>
      </c>
      <c r="E15190">
        <v>0</v>
      </c>
      <c r="F15190">
        <v>4</v>
      </c>
      <c r="G15190">
        <v>74996</v>
      </c>
      <c r="H15190">
        <v>2</v>
      </c>
      <c r="I15190">
        <v>65000</v>
      </c>
      <c r="J15190">
        <v>0</v>
      </c>
      <c r="K15190">
        <v>0</v>
      </c>
      <c r="L15190">
        <v>2</v>
      </c>
      <c r="M15190">
        <v>70000</v>
      </c>
      <c r="N15190">
        <v>165000</v>
      </c>
      <c r="O15190">
        <v>374996</v>
      </c>
      <c r="P15190" t="s">
        <v>5</v>
      </c>
      <c r="Q15190" t="s">
        <v>9</v>
      </c>
      <c r="R15190" t="s">
        <v>169</v>
      </c>
      <c r="S15190" t="s">
        <v>170</v>
      </c>
      <c r="T15190">
        <v>241932.90322580643</v>
      </c>
      <c r="U15190">
        <v>164000</v>
      </c>
      <c r="V15190">
        <v>-77932.903225806425</v>
      </c>
      <c r="W15190">
        <v>-0.32212610267842845</v>
      </c>
      <c r="X15190" t="s">
        <v>344</v>
      </c>
    </row>
    <row r="15191" spans="1:24" x14ac:dyDescent="0.35">
      <c r="A15191">
        <v>3300000585</v>
      </c>
      <c r="B15191" t="s">
        <v>168</v>
      </c>
      <c r="C15191" t="s">
        <v>168</v>
      </c>
      <c r="D15191">
        <v>0</v>
      </c>
      <c r="E15191">
        <v>0</v>
      </c>
      <c r="F15191">
        <v>0</v>
      </c>
      <c r="G15191">
        <v>0</v>
      </c>
      <c r="H15191">
        <v>56</v>
      </c>
      <c r="I15191">
        <v>1430000</v>
      </c>
      <c r="J15191">
        <v>0</v>
      </c>
      <c r="K15191">
        <v>0</v>
      </c>
      <c r="L15191">
        <v>0</v>
      </c>
      <c r="M15191">
        <v>0</v>
      </c>
      <c r="N15191">
        <v>21000</v>
      </c>
      <c r="O15191">
        <v>1451000</v>
      </c>
      <c r="P15191" t="s">
        <v>5</v>
      </c>
      <c r="Q15191" t="s">
        <v>13</v>
      </c>
      <c r="R15191" t="s">
        <v>169</v>
      </c>
      <c r="S15191" t="s">
        <v>170</v>
      </c>
      <c r="T15191">
        <v>936129.03225806449</v>
      </c>
      <c r="U15191">
        <v>481000</v>
      </c>
      <c r="V15191">
        <v>-455129.03225806449</v>
      </c>
      <c r="W15191">
        <v>-0.48618194348725019</v>
      </c>
      <c r="X15191" t="s">
        <v>325</v>
      </c>
    </row>
    <row r="15192" spans="1:24" x14ac:dyDescent="0.35">
      <c r="A15192">
        <v>3300008923</v>
      </c>
      <c r="B15192" t="s">
        <v>168</v>
      </c>
      <c r="C15192" t="s">
        <v>168</v>
      </c>
      <c r="D15192">
        <v>0</v>
      </c>
      <c r="E15192">
        <v>0</v>
      </c>
      <c r="F15192">
        <v>37</v>
      </c>
      <c r="G15192">
        <v>1547545</v>
      </c>
      <c r="H15192">
        <v>7</v>
      </c>
      <c r="I15192">
        <v>65000</v>
      </c>
      <c r="J15192">
        <v>0</v>
      </c>
      <c r="K15192">
        <v>0</v>
      </c>
      <c r="L15192">
        <v>3</v>
      </c>
      <c r="M15192">
        <v>722865</v>
      </c>
      <c r="N15192">
        <v>1642500</v>
      </c>
      <c r="O15192">
        <v>3977910</v>
      </c>
      <c r="P15192" t="s">
        <v>5</v>
      </c>
      <c r="Q15192" t="s">
        <v>17</v>
      </c>
      <c r="R15192" t="s">
        <v>169</v>
      </c>
      <c r="S15192" t="s">
        <v>170</v>
      </c>
      <c r="T15192">
        <v>2566393.5483870967</v>
      </c>
      <c r="U15192">
        <v>2501871</v>
      </c>
      <c r="V15192">
        <v>-64522.548387096729</v>
      </c>
      <c r="W15192">
        <v>-2.514133049767342E-2</v>
      </c>
      <c r="X15192" t="s">
        <v>253</v>
      </c>
    </row>
    <row r="15193" spans="1:24" x14ac:dyDescent="0.35">
      <c r="A15193">
        <v>3301050395</v>
      </c>
      <c r="B15193" t="s">
        <v>168</v>
      </c>
      <c r="C15193" t="s">
        <v>168</v>
      </c>
      <c r="D15193">
        <v>0</v>
      </c>
      <c r="E15193">
        <v>0</v>
      </c>
      <c r="F15193">
        <v>32</v>
      </c>
      <c r="G15193">
        <v>1589967</v>
      </c>
      <c r="H15193">
        <v>48</v>
      </c>
      <c r="I15193">
        <v>2320000</v>
      </c>
      <c r="J15193">
        <v>0</v>
      </c>
      <c r="K15193">
        <v>0</v>
      </c>
      <c r="L15193">
        <v>19</v>
      </c>
      <c r="M15193">
        <v>895600</v>
      </c>
      <c r="N15193">
        <v>30000</v>
      </c>
      <c r="O15193">
        <v>4835567</v>
      </c>
      <c r="P15193" t="s">
        <v>5</v>
      </c>
      <c r="Q15193" t="s">
        <v>15</v>
      </c>
      <c r="R15193" t="s">
        <v>169</v>
      </c>
      <c r="S15193" t="s">
        <v>170</v>
      </c>
      <c r="T15193">
        <v>3119720.6451612902</v>
      </c>
      <c r="U15193">
        <v>2956174</v>
      </c>
      <c r="V15193">
        <v>-163546.64516129019</v>
      </c>
      <c r="W15193">
        <v>-5.2423490358007641E-2</v>
      </c>
      <c r="X15193" t="s">
        <v>287</v>
      </c>
    </row>
    <row r="15194" spans="1:24" x14ac:dyDescent="0.35">
      <c r="A15194">
        <v>3300007973</v>
      </c>
      <c r="B15194" t="s">
        <v>168</v>
      </c>
      <c r="C15194" t="s">
        <v>168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150000</v>
      </c>
      <c r="O15194">
        <v>150000</v>
      </c>
      <c r="P15194" t="s">
        <v>5</v>
      </c>
      <c r="Q15194" t="s">
        <v>14</v>
      </c>
      <c r="R15194" t="s">
        <v>169</v>
      </c>
      <c r="S15194" t="s">
        <v>170</v>
      </c>
      <c r="T15194">
        <v>96774.193548387106</v>
      </c>
      <c r="U15194">
        <v>30000</v>
      </c>
      <c r="V15194">
        <v>-66774.193548387106</v>
      </c>
      <c r="W15194">
        <v>-0.69</v>
      </c>
      <c r="X15194" t="s">
        <v>314</v>
      </c>
    </row>
    <row r="15195" spans="1:24" x14ac:dyDescent="0.35">
      <c r="A15195">
        <v>3301017631</v>
      </c>
      <c r="B15195" t="s">
        <v>168</v>
      </c>
      <c r="C15195" t="s">
        <v>168</v>
      </c>
      <c r="D15195">
        <v>0</v>
      </c>
      <c r="E15195">
        <v>0</v>
      </c>
      <c r="F15195">
        <v>22</v>
      </c>
      <c r="G15195">
        <v>665167</v>
      </c>
      <c r="H15195">
        <v>4</v>
      </c>
      <c r="I15195">
        <v>115000</v>
      </c>
      <c r="J15195">
        <v>0</v>
      </c>
      <c r="K15195">
        <v>0</v>
      </c>
      <c r="L15195">
        <v>3</v>
      </c>
      <c r="M15195">
        <v>207200</v>
      </c>
      <c r="N15195">
        <v>2452100</v>
      </c>
      <c r="O15195">
        <v>3439467</v>
      </c>
      <c r="P15195" t="s">
        <v>5</v>
      </c>
      <c r="Q15195" t="s">
        <v>16</v>
      </c>
      <c r="R15195" t="s">
        <v>169</v>
      </c>
      <c r="S15195" t="s">
        <v>170</v>
      </c>
      <c r="T15195">
        <v>2219010.9677419355</v>
      </c>
      <c r="U15195">
        <v>1470367</v>
      </c>
      <c r="V15195">
        <v>-748643.96774193551</v>
      </c>
      <c r="W15195">
        <v>-0.33737731747389932</v>
      </c>
      <c r="X15195" t="s">
        <v>277</v>
      </c>
    </row>
    <row r="15196" spans="1:24" x14ac:dyDescent="0.35">
      <c r="A15196">
        <v>3301053370</v>
      </c>
      <c r="B15196" t="s">
        <v>168</v>
      </c>
      <c r="C15196" t="s">
        <v>168</v>
      </c>
      <c r="D15196">
        <v>0</v>
      </c>
      <c r="E15196">
        <v>0</v>
      </c>
      <c r="F15196">
        <v>205</v>
      </c>
      <c r="G15196">
        <v>6725536</v>
      </c>
      <c r="H15196">
        <v>95</v>
      </c>
      <c r="I15196">
        <v>3402000</v>
      </c>
      <c r="J15196">
        <v>0</v>
      </c>
      <c r="K15196">
        <v>0</v>
      </c>
      <c r="L15196">
        <v>74</v>
      </c>
      <c r="M15196">
        <v>2750000</v>
      </c>
      <c r="N15196">
        <v>45000</v>
      </c>
      <c r="O15196">
        <v>12922536</v>
      </c>
      <c r="P15196" t="s">
        <v>5</v>
      </c>
      <c r="Q15196" t="s">
        <v>14</v>
      </c>
      <c r="R15196" t="s">
        <v>169</v>
      </c>
      <c r="S15196" t="s">
        <v>170</v>
      </c>
      <c r="T15196">
        <v>8337120</v>
      </c>
      <c r="U15196">
        <v>7186575</v>
      </c>
      <c r="V15196">
        <v>-1150545</v>
      </c>
      <c r="W15196">
        <v>-0.13800269157694744</v>
      </c>
      <c r="X15196" t="s">
        <v>260</v>
      </c>
    </row>
    <row r="15197" spans="1:24" x14ac:dyDescent="0.35">
      <c r="A15197">
        <v>3301057912</v>
      </c>
      <c r="B15197" t="s">
        <v>168</v>
      </c>
      <c r="C15197" t="s">
        <v>168</v>
      </c>
      <c r="D15197">
        <v>0</v>
      </c>
      <c r="E15197">
        <v>0</v>
      </c>
      <c r="F15197">
        <v>95</v>
      </c>
      <c r="G15197">
        <v>3413036</v>
      </c>
      <c r="H15197">
        <v>16</v>
      </c>
      <c r="I15197">
        <v>515000</v>
      </c>
      <c r="J15197">
        <v>0</v>
      </c>
      <c r="K15197">
        <v>0</v>
      </c>
      <c r="L15197">
        <v>10</v>
      </c>
      <c r="M15197">
        <v>634000</v>
      </c>
      <c r="N15197">
        <v>1188000</v>
      </c>
      <c r="O15197">
        <v>5750036</v>
      </c>
      <c r="P15197" t="s">
        <v>5</v>
      </c>
      <c r="Q15197" t="s">
        <v>8</v>
      </c>
      <c r="R15197" t="s">
        <v>169</v>
      </c>
      <c r="S15197" t="s">
        <v>170</v>
      </c>
      <c r="T15197">
        <v>3709700.6451612902</v>
      </c>
      <c r="U15197">
        <v>4216081</v>
      </c>
      <c r="V15197">
        <v>506380.35483870981</v>
      </c>
      <c r="W15197">
        <v>0.13650167581559502</v>
      </c>
      <c r="X15197" t="s">
        <v>227</v>
      </c>
    </row>
    <row r="15198" spans="1:24" x14ac:dyDescent="0.35">
      <c r="A15198">
        <v>3301013444</v>
      </c>
      <c r="B15198" t="s">
        <v>168</v>
      </c>
      <c r="C15198" t="s">
        <v>168</v>
      </c>
      <c r="D15198">
        <v>0</v>
      </c>
      <c r="E15198">
        <v>0</v>
      </c>
      <c r="F15198">
        <v>22</v>
      </c>
      <c r="G15198">
        <v>2190479</v>
      </c>
      <c r="H15198">
        <v>21</v>
      </c>
      <c r="I15198">
        <v>1480000</v>
      </c>
      <c r="J15198">
        <v>0</v>
      </c>
      <c r="K15198">
        <v>0</v>
      </c>
      <c r="L15198">
        <v>32</v>
      </c>
      <c r="M15198">
        <v>3426800</v>
      </c>
      <c r="N15198">
        <v>164000</v>
      </c>
      <c r="O15198">
        <v>7261279</v>
      </c>
      <c r="P15198" t="s">
        <v>5</v>
      </c>
      <c r="Q15198" t="s">
        <v>9</v>
      </c>
      <c r="R15198" t="s">
        <v>169</v>
      </c>
      <c r="S15198" t="s">
        <v>170</v>
      </c>
      <c r="T15198">
        <v>4684696.1290322579</v>
      </c>
      <c r="U15198">
        <v>5004485</v>
      </c>
      <c r="V15198">
        <v>319788.87096774206</v>
      </c>
      <c r="W15198">
        <v>6.8262457619380879E-2</v>
      </c>
      <c r="X15198" t="s">
        <v>344</v>
      </c>
    </row>
    <row r="15199" spans="1:24" x14ac:dyDescent="0.35">
      <c r="A15199">
        <v>3301013207</v>
      </c>
      <c r="B15199" t="s">
        <v>168</v>
      </c>
      <c r="C15199" t="s">
        <v>168</v>
      </c>
      <c r="D15199">
        <v>0</v>
      </c>
      <c r="E15199">
        <v>0</v>
      </c>
      <c r="F15199">
        <v>52</v>
      </c>
      <c r="G15199">
        <v>1809146</v>
      </c>
      <c r="H15199">
        <v>1</v>
      </c>
      <c r="I15199">
        <v>20000</v>
      </c>
      <c r="J15199">
        <v>0</v>
      </c>
      <c r="K15199">
        <v>0</v>
      </c>
      <c r="L15199">
        <v>0</v>
      </c>
      <c r="M15199">
        <v>0</v>
      </c>
      <c r="N15199">
        <v>180000</v>
      </c>
      <c r="O15199">
        <v>2009146</v>
      </c>
      <c r="P15199" t="s">
        <v>5</v>
      </c>
      <c r="Q15199" t="s">
        <v>11</v>
      </c>
      <c r="R15199" t="s">
        <v>169</v>
      </c>
      <c r="S15199" t="s">
        <v>170</v>
      </c>
      <c r="T15199">
        <v>1296223.2258064516</v>
      </c>
      <c r="U15199">
        <v>1015569</v>
      </c>
      <c r="V15199">
        <v>-280654.22580645164</v>
      </c>
      <c r="W15199">
        <v>-0.21651689324718071</v>
      </c>
      <c r="X15199" t="s">
        <v>345</v>
      </c>
    </row>
    <row r="15200" spans="1:24" x14ac:dyDescent="0.35">
      <c r="A15200">
        <v>3300023001</v>
      </c>
      <c r="B15200" t="s">
        <v>168</v>
      </c>
      <c r="C15200" t="s">
        <v>168</v>
      </c>
      <c r="D15200">
        <v>0</v>
      </c>
      <c r="E15200">
        <v>0</v>
      </c>
      <c r="F15200">
        <v>193</v>
      </c>
      <c r="G15200">
        <v>7394525</v>
      </c>
      <c r="H15200">
        <v>93</v>
      </c>
      <c r="I15200">
        <v>3290000</v>
      </c>
      <c r="J15200">
        <v>0</v>
      </c>
      <c r="K15200">
        <v>0</v>
      </c>
      <c r="L15200">
        <v>2</v>
      </c>
      <c r="M15200">
        <v>74800</v>
      </c>
      <c r="N15200">
        <v>1284100</v>
      </c>
      <c r="O15200">
        <v>12043425</v>
      </c>
      <c r="P15200" t="s">
        <v>5</v>
      </c>
      <c r="Q15200" t="s">
        <v>7</v>
      </c>
      <c r="R15200" t="s">
        <v>169</v>
      </c>
      <c r="S15200" t="s">
        <v>170</v>
      </c>
      <c r="T15200">
        <v>7769951.6129032252</v>
      </c>
      <c r="U15200">
        <v>8685525</v>
      </c>
      <c r="V15200">
        <v>915573.38709677476</v>
      </c>
      <c r="W15200">
        <v>0.11783514656337379</v>
      </c>
      <c r="X15200" t="s">
        <v>225</v>
      </c>
    </row>
    <row r="15201" spans="1:24" x14ac:dyDescent="0.35">
      <c r="A15201">
        <v>3301032148</v>
      </c>
      <c r="B15201" t="s">
        <v>168</v>
      </c>
      <c r="C15201" t="s">
        <v>168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330000</v>
      </c>
      <c r="O15201">
        <v>330000</v>
      </c>
      <c r="P15201" t="s">
        <v>5</v>
      </c>
      <c r="Q15201" t="s">
        <v>12</v>
      </c>
      <c r="R15201" t="s">
        <v>169</v>
      </c>
      <c r="S15201" t="s">
        <v>170</v>
      </c>
      <c r="T15201">
        <v>212903.22580645164</v>
      </c>
      <c r="U15201">
        <v>455000</v>
      </c>
      <c r="V15201">
        <v>242096.77419354836</v>
      </c>
      <c r="W15201">
        <v>1.1371212121212118</v>
      </c>
      <c r="X15201" t="s">
        <v>206</v>
      </c>
    </row>
    <row r="15202" spans="1:24" x14ac:dyDescent="0.35">
      <c r="A15202">
        <v>3301050318</v>
      </c>
      <c r="B15202" t="s">
        <v>168</v>
      </c>
      <c r="C15202" t="s">
        <v>168</v>
      </c>
      <c r="D15202">
        <v>0</v>
      </c>
      <c r="E15202">
        <v>0</v>
      </c>
      <c r="F15202">
        <v>0</v>
      </c>
      <c r="G15202">
        <v>0</v>
      </c>
      <c r="H15202">
        <v>1</v>
      </c>
      <c r="I15202">
        <v>125000</v>
      </c>
      <c r="J15202">
        <v>0</v>
      </c>
      <c r="K15202">
        <v>0</v>
      </c>
      <c r="L15202">
        <v>1</v>
      </c>
      <c r="M15202">
        <v>202400</v>
      </c>
      <c r="N15202">
        <v>114000</v>
      </c>
      <c r="O15202">
        <v>441400</v>
      </c>
      <c r="P15202" t="s">
        <v>5</v>
      </c>
      <c r="Q15202" t="s">
        <v>11</v>
      </c>
      <c r="R15202" t="s">
        <v>169</v>
      </c>
      <c r="S15202" t="s">
        <v>170</v>
      </c>
      <c r="T15202">
        <v>284774.19354838709</v>
      </c>
      <c r="U15202">
        <v>90000</v>
      </c>
      <c r="V15202">
        <v>-194774.19354838709</v>
      </c>
      <c r="W15202">
        <v>-0.68396012686905294</v>
      </c>
      <c r="X15202" t="s">
        <v>217</v>
      </c>
    </row>
    <row r="15203" spans="1:24" x14ac:dyDescent="0.35">
      <c r="A15203">
        <v>3301007610</v>
      </c>
      <c r="B15203" t="s">
        <v>168</v>
      </c>
      <c r="C15203" t="s">
        <v>168</v>
      </c>
      <c r="D15203">
        <v>0</v>
      </c>
      <c r="E15203">
        <v>0</v>
      </c>
      <c r="F15203">
        <v>54</v>
      </c>
      <c r="G15203">
        <v>2036840</v>
      </c>
      <c r="H15203">
        <v>19</v>
      </c>
      <c r="I15203">
        <v>678000</v>
      </c>
      <c r="J15203">
        <v>0</v>
      </c>
      <c r="K15203">
        <v>0</v>
      </c>
      <c r="L15203">
        <v>0</v>
      </c>
      <c r="M15203">
        <v>0</v>
      </c>
      <c r="N15203">
        <v>30000</v>
      </c>
      <c r="O15203">
        <v>2744840</v>
      </c>
      <c r="P15203" t="s">
        <v>5</v>
      </c>
      <c r="Q15203" t="s">
        <v>13</v>
      </c>
      <c r="R15203" t="s">
        <v>169</v>
      </c>
      <c r="S15203" t="s">
        <v>170</v>
      </c>
      <c r="T15203">
        <v>1770864.5161290322</v>
      </c>
      <c r="U15203">
        <v>1136974</v>
      </c>
      <c r="V15203">
        <v>-633890.51612903224</v>
      </c>
      <c r="W15203">
        <v>-0.35795539995045245</v>
      </c>
      <c r="X15203" t="s">
        <v>252</v>
      </c>
    </row>
    <row r="15204" spans="1:24" x14ac:dyDescent="0.35">
      <c r="A15204">
        <v>3300018837</v>
      </c>
      <c r="B15204" t="s">
        <v>168</v>
      </c>
      <c r="C15204" t="s">
        <v>168</v>
      </c>
      <c r="D15204">
        <v>0</v>
      </c>
      <c r="E15204">
        <v>0</v>
      </c>
      <c r="F15204">
        <v>4</v>
      </c>
      <c r="G15204">
        <v>201088</v>
      </c>
      <c r="H15204">
        <v>7</v>
      </c>
      <c r="I15204">
        <v>210000</v>
      </c>
      <c r="J15204">
        <v>0</v>
      </c>
      <c r="K15204">
        <v>0</v>
      </c>
      <c r="L15204">
        <v>27</v>
      </c>
      <c r="M15204">
        <v>2604800</v>
      </c>
      <c r="N15204">
        <v>1334500</v>
      </c>
      <c r="O15204">
        <v>4350388</v>
      </c>
      <c r="P15204" t="s">
        <v>5</v>
      </c>
      <c r="Q15204" t="s">
        <v>6</v>
      </c>
      <c r="R15204" t="s">
        <v>169</v>
      </c>
      <c r="S15204" t="s">
        <v>170</v>
      </c>
      <c r="T15204">
        <v>2806701.935483871</v>
      </c>
      <c r="U15204">
        <v>4430940</v>
      </c>
      <c r="V15204">
        <v>1624238.064516129</v>
      </c>
      <c r="W15204">
        <v>0.57869987688454461</v>
      </c>
      <c r="X15204" t="s">
        <v>295</v>
      </c>
    </row>
    <row r="15205" spans="1:24" x14ac:dyDescent="0.35">
      <c r="A15205">
        <v>3300027050</v>
      </c>
      <c r="B15205" t="s">
        <v>168</v>
      </c>
      <c r="C15205" t="s">
        <v>168</v>
      </c>
      <c r="D15205">
        <v>0</v>
      </c>
      <c r="E15205">
        <v>0</v>
      </c>
      <c r="F15205">
        <v>38</v>
      </c>
      <c r="G15205">
        <v>1512962</v>
      </c>
      <c r="H15205">
        <v>23</v>
      </c>
      <c r="I15205">
        <v>627000</v>
      </c>
      <c r="J15205">
        <v>0</v>
      </c>
      <c r="K15205">
        <v>0</v>
      </c>
      <c r="L15205">
        <v>21</v>
      </c>
      <c r="M15205">
        <v>680400</v>
      </c>
      <c r="N15205">
        <v>423000</v>
      </c>
      <c r="O15205">
        <v>3243362</v>
      </c>
      <c r="P15205" t="s">
        <v>5</v>
      </c>
      <c r="Q15205" t="s">
        <v>14</v>
      </c>
      <c r="R15205" t="s">
        <v>169</v>
      </c>
      <c r="S15205" t="s">
        <v>170</v>
      </c>
      <c r="T15205">
        <v>2092491.6129032257</v>
      </c>
      <c r="U15205">
        <v>1590383</v>
      </c>
      <c r="V15205">
        <v>-502108.6129032257</v>
      </c>
      <c r="W15205">
        <v>-0.239957288147299</v>
      </c>
      <c r="X15205" t="s">
        <v>249</v>
      </c>
    </row>
    <row r="15206" spans="1:24" x14ac:dyDescent="0.35">
      <c r="A15206">
        <v>3301066079</v>
      </c>
      <c r="B15206" t="s">
        <v>168</v>
      </c>
      <c r="C15206" t="s">
        <v>168</v>
      </c>
      <c r="D15206">
        <v>0</v>
      </c>
      <c r="E15206">
        <v>0</v>
      </c>
      <c r="F15206">
        <v>19</v>
      </c>
      <c r="G15206">
        <v>775981</v>
      </c>
      <c r="H15206">
        <v>17</v>
      </c>
      <c r="I15206">
        <v>666000</v>
      </c>
      <c r="J15206">
        <v>0</v>
      </c>
      <c r="K15206">
        <v>0</v>
      </c>
      <c r="L15206">
        <v>9</v>
      </c>
      <c r="M15206">
        <v>341600</v>
      </c>
      <c r="N15206">
        <v>150000</v>
      </c>
      <c r="O15206">
        <v>1933581</v>
      </c>
      <c r="P15206" t="s">
        <v>5</v>
      </c>
      <c r="Q15206" t="s">
        <v>15</v>
      </c>
      <c r="R15206" t="s">
        <v>169</v>
      </c>
      <c r="S15206" t="s">
        <v>170</v>
      </c>
      <c r="T15206">
        <v>1247471.6129032257</v>
      </c>
      <c r="U15206">
        <v>685095</v>
      </c>
      <c r="V15206">
        <v>-562376.6129032257</v>
      </c>
      <c r="W15206">
        <v>-0.45081315445280024</v>
      </c>
      <c r="X15206" t="s">
        <v>177</v>
      </c>
    </row>
    <row r="15207" spans="1:24" x14ac:dyDescent="0.35">
      <c r="A15207">
        <v>3300014560</v>
      </c>
      <c r="B15207" t="s">
        <v>168</v>
      </c>
      <c r="C15207" t="s">
        <v>168</v>
      </c>
      <c r="D15207">
        <v>0</v>
      </c>
      <c r="E15207">
        <v>0</v>
      </c>
      <c r="F15207">
        <v>53</v>
      </c>
      <c r="G15207">
        <v>2387404</v>
      </c>
      <c r="H15207">
        <v>23</v>
      </c>
      <c r="I15207">
        <v>870000</v>
      </c>
      <c r="J15207">
        <v>0</v>
      </c>
      <c r="K15207">
        <v>0</v>
      </c>
      <c r="L15207">
        <v>0</v>
      </c>
      <c r="M15207">
        <v>0</v>
      </c>
      <c r="N15207">
        <v>342000</v>
      </c>
      <c r="O15207">
        <v>3599404</v>
      </c>
      <c r="P15207" t="s">
        <v>5</v>
      </c>
      <c r="Q15207" t="s">
        <v>8</v>
      </c>
      <c r="R15207" t="s">
        <v>169</v>
      </c>
      <c r="S15207" t="s">
        <v>170</v>
      </c>
      <c r="T15207">
        <v>2322196.1290322579</v>
      </c>
      <c r="U15207">
        <v>2992935</v>
      </c>
      <c r="V15207">
        <v>670738.87096774206</v>
      </c>
      <c r="W15207">
        <v>0.28883816598525769</v>
      </c>
      <c r="X15207" t="s">
        <v>238</v>
      </c>
    </row>
    <row r="15208" spans="1:24" x14ac:dyDescent="0.35">
      <c r="A15208">
        <v>3301051167</v>
      </c>
      <c r="B15208" t="s">
        <v>168</v>
      </c>
      <c r="C15208" t="s">
        <v>168</v>
      </c>
      <c r="D15208">
        <v>0</v>
      </c>
      <c r="E15208">
        <v>0</v>
      </c>
      <c r="F15208">
        <v>73</v>
      </c>
      <c r="G15208">
        <v>3814047</v>
      </c>
      <c r="H15208">
        <v>4</v>
      </c>
      <c r="I15208">
        <v>75000</v>
      </c>
      <c r="J15208">
        <v>0</v>
      </c>
      <c r="K15208">
        <v>0</v>
      </c>
      <c r="L15208">
        <v>49</v>
      </c>
      <c r="M15208">
        <v>3457600</v>
      </c>
      <c r="N15208">
        <v>865000</v>
      </c>
      <c r="O15208">
        <v>8211647</v>
      </c>
      <c r="P15208" t="s">
        <v>5</v>
      </c>
      <c r="Q15208" t="s">
        <v>12</v>
      </c>
      <c r="R15208" t="s">
        <v>169</v>
      </c>
      <c r="S15208" t="s">
        <v>170</v>
      </c>
      <c r="T15208">
        <v>5297836.7741935477</v>
      </c>
      <c r="U15208">
        <v>11361535</v>
      </c>
      <c r="V15208">
        <v>6063698.2258064523</v>
      </c>
      <c r="W15208">
        <v>1.1445611641610998</v>
      </c>
      <c r="X15208" t="s">
        <v>302</v>
      </c>
    </row>
    <row r="15209" spans="1:24" x14ac:dyDescent="0.35">
      <c r="A15209">
        <v>3301066535</v>
      </c>
      <c r="B15209" t="s">
        <v>168</v>
      </c>
      <c r="C15209" t="s">
        <v>168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541500</v>
      </c>
      <c r="O15209">
        <v>541500</v>
      </c>
      <c r="P15209" t="s">
        <v>5</v>
      </c>
      <c r="Q15209" t="s">
        <v>17</v>
      </c>
      <c r="R15209" t="s">
        <v>169</v>
      </c>
      <c r="S15209" t="s">
        <v>170</v>
      </c>
      <c r="T15209">
        <v>349354.83870967745</v>
      </c>
      <c r="U15209">
        <v>0</v>
      </c>
      <c r="V15209">
        <v>-349354.83870967745</v>
      </c>
      <c r="W15209">
        <v>0</v>
      </c>
      <c r="X15209" t="s">
        <v>185</v>
      </c>
    </row>
    <row r="15210" spans="1:24" x14ac:dyDescent="0.35">
      <c r="A15210">
        <v>3300009622</v>
      </c>
      <c r="B15210" t="s">
        <v>168</v>
      </c>
      <c r="C15210" t="s">
        <v>168</v>
      </c>
      <c r="D15210">
        <v>0</v>
      </c>
      <c r="E15210">
        <v>0</v>
      </c>
      <c r="F15210">
        <v>1</v>
      </c>
      <c r="G15210">
        <v>25700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362000</v>
      </c>
      <c r="O15210">
        <v>387700</v>
      </c>
      <c r="P15210" t="s">
        <v>5</v>
      </c>
      <c r="Q15210" t="s">
        <v>12</v>
      </c>
      <c r="R15210" t="s">
        <v>169</v>
      </c>
      <c r="S15210" t="s">
        <v>170</v>
      </c>
      <c r="T15210">
        <v>250129.03225806452</v>
      </c>
      <c r="U15210">
        <v>434000</v>
      </c>
      <c r="V15210">
        <v>183870.96774193548</v>
      </c>
      <c r="W15210">
        <v>0.73510446221305137</v>
      </c>
      <c r="X15210" t="s">
        <v>279</v>
      </c>
    </row>
    <row r="15211" spans="1:24" x14ac:dyDescent="0.35">
      <c r="A15211">
        <v>3301068864</v>
      </c>
      <c r="B15211" t="s">
        <v>168</v>
      </c>
      <c r="C15211" t="s">
        <v>168</v>
      </c>
      <c r="D15211">
        <v>0</v>
      </c>
      <c r="E15211">
        <v>0</v>
      </c>
      <c r="F15211">
        <v>2</v>
      </c>
      <c r="G15211">
        <v>39600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305000</v>
      </c>
      <c r="O15211">
        <v>344600</v>
      </c>
      <c r="P15211" t="s">
        <v>5</v>
      </c>
      <c r="Q15211" t="s">
        <v>12</v>
      </c>
      <c r="R15211" t="s">
        <v>169</v>
      </c>
      <c r="S15211" t="s">
        <v>170</v>
      </c>
      <c r="T15211">
        <v>222322.58064516127</v>
      </c>
      <c r="U15211">
        <v>414900</v>
      </c>
      <c r="V15211">
        <v>192577.41935483873</v>
      </c>
      <c r="W15211">
        <v>0.86620719674985502</v>
      </c>
      <c r="X15211" t="s">
        <v>415</v>
      </c>
    </row>
    <row r="15212" spans="1:24" x14ac:dyDescent="0.35">
      <c r="A15212">
        <v>3301050529</v>
      </c>
      <c r="B15212" t="s">
        <v>168</v>
      </c>
      <c r="C15212" t="s">
        <v>168</v>
      </c>
      <c r="D15212">
        <v>0</v>
      </c>
      <c r="E15212">
        <v>0</v>
      </c>
      <c r="F15212">
        <v>36</v>
      </c>
      <c r="G15212">
        <v>1451224</v>
      </c>
      <c r="H15212">
        <v>15</v>
      </c>
      <c r="I15212">
        <v>520000</v>
      </c>
      <c r="J15212">
        <v>0</v>
      </c>
      <c r="K15212">
        <v>0</v>
      </c>
      <c r="L15212">
        <v>0</v>
      </c>
      <c r="M15212">
        <v>0</v>
      </c>
      <c r="N15212">
        <v>330000</v>
      </c>
      <c r="O15212">
        <v>2301224</v>
      </c>
      <c r="P15212" t="s">
        <v>5</v>
      </c>
      <c r="Q15212" t="s">
        <v>12</v>
      </c>
      <c r="R15212" t="s">
        <v>169</v>
      </c>
      <c r="S15212" t="s">
        <v>170</v>
      </c>
      <c r="T15212">
        <v>1484660.6451612902</v>
      </c>
      <c r="U15212">
        <v>997141</v>
      </c>
      <c r="V15212">
        <v>-487519.64516129019</v>
      </c>
      <c r="W15212">
        <v>-0.32837109729430936</v>
      </c>
      <c r="X15212" t="s">
        <v>410</v>
      </c>
    </row>
    <row r="15213" spans="1:24" x14ac:dyDescent="0.35">
      <c r="A15213">
        <v>3300002789</v>
      </c>
      <c r="B15213" t="s">
        <v>168</v>
      </c>
      <c r="C15213" t="s">
        <v>168</v>
      </c>
      <c r="D15213">
        <v>0</v>
      </c>
      <c r="E15213">
        <v>0</v>
      </c>
      <c r="F15213">
        <v>0</v>
      </c>
      <c r="G15213">
        <v>0</v>
      </c>
      <c r="H15213">
        <v>2</v>
      </c>
      <c r="I15213">
        <v>8000</v>
      </c>
      <c r="J15213">
        <v>0</v>
      </c>
      <c r="K15213">
        <v>0</v>
      </c>
      <c r="L15213">
        <v>0</v>
      </c>
      <c r="M15213">
        <v>0</v>
      </c>
      <c r="N15213">
        <v>150000</v>
      </c>
      <c r="O15213">
        <v>158000</v>
      </c>
      <c r="P15213" t="s">
        <v>5</v>
      </c>
      <c r="Q15213" t="s">
        <v>15</v>
      </c>
      <c r="R15213" t="s">
        <v>169</v>
      </c>
      <c r="S15213" t="s">
        <v>170</v>
      </c>
      <c r="T15213">
        <v>101935.48387096774</v>
      </c>
      <c r="U15213">
        <v>150000</v>
      </c>
      <c r="V15213">
        <v>48064.516129032258</v>
      </c>
      <c r="W15213">
        <v>0.47151898734177222</v>
      </c>
      <c r="X15213" t="s">
        <v>173</v>
      </c>
    </row>
    <row r="15214" spans="1:24" x14ac:dyDescent="0.35">
      <c r="A15214">
        <v>3301017916</v>
      </c>
      <c r="B15214" t="s">
        <v>168</v>
      </c>
      <c r="C15214" t="s">
        <v>168</v>
      </c>
      <c r="D15214">
        <v>0</v>
      </c>
      <c r="E15214">
        <v>0</v>
      </c>
      <c r="F15214">
        <v>74</v>
      </c>
      <c r="G15214">
        <v>3090922</v>
      </c>
      <c r="H15214">
        <v>32</v>
      </c>
      <c r="I15214">
        <v>1220000</v>
      </c>
      <c r="J15214">
        <v>0</v>
      </c>
      <c r="K15214">
        <v>0</v>
      </c>
      <c r="L15214">
        <v>0</v>
      </c>
      <c r="M15214">
        <v>0</v>
      </c>
      <c r="N15214">
        <v>285000</v>
      </c>
      <c r="O15214">
        <v>4595922</v>
      </c>
      <c r="P15214" t="s">
        <v>5</v>
      </c>
      <c r="Q15214" t="s">
        <v>14</v>
      </c>
      <c r="R15214" t="s">
        <v>169</v>
      </c>
      <c r="S15214" t="s">
        <v>170</v>
      </c>
      <c r="T15214">
        <v>2965110.9677419355</v>
      </c>
      <c r="U15214">
        <v>5666515</v>
      </c>
      <c r="V15214">
        <v>2701404.0322580645</v>
      </c>
      <c r="W15214">
        <v>0.91106338401739628</v>
      </c>
      <c r="X15214" t="s">
        <v>324</v>
      </c>
    </row>
    <row r="15215" spans="1:24" x14ac:dyDescent="0.35">
      <c r="A15215">
        <v>3301071747</v>
      </c>
      <c r="B15215" t="s">
        <v>168</v>
      </c>
      <c r="C15215" t="s">
        <v>168</v>
      </c>
      <c r="D15215">
        <v>0</v>
      </c>
      <c r="E15215">
        <v>0</v>
      </c>
      <c r="F15215">
        <v>2</v>
      </c>
      <c r="G15215">
        <v>135998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150000</v>
      </c>
      <c r="O15215">
        <v>285998</v>
      </c>
      <c r="P15215" t="s">
        <v>5</v>
      </c>
      <c r="Q15215" t="s">
        <v>14</v>
      </c>
      <c r="R15215" t="s">
        <v>169</v>
      </c>
      <c r="S15215" t="s">
        <v>170</v>
      </c>
      <c r="T15215">
        <v>184514.83870967742</v>
      </c>
      <c r="U15215">
        <v>441995</v>
      </c>
      <c r="V15215">
        <v>257480.16129032258</v>
      </c>
      <c r="W15215">
        <v>1.3954441989104818</v>
      </c>
      <c r="X15215" t="s">
        <v>402</v>
      </c>
    </row>
    <row r="15216" spans="1:24" x14ac:dyDescent="0.35">
      <c r="A15216">
        <v>3301017290</v>
      </c>
      <c r="B15216" t="s">
        <v>168</v>
      </c>
      <c r="C15216" t="s">
        <v>168</v>
      </c>
      <c r="D15216">
        <v>0</v>
      </c>
      <c r="E15216">
        <v>0</v>
      </c>
      <c r="F15216">
        <v>1</v>
      </c>
      <c r="G15216">
        <v>26199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114000</v>
      </c>
      <c r="O15216">
        <v>140199</v>
      </c>
      <c r="P15216" t="s">
        <v>5</v>
      </c>
      <c r="Q15216" t="s">
        <v>11</v>
      </c>
      <c r="R15216" t="s">
        <v>169</v>
      </c>
      <c r="S15216" t="s">
        <v>170</v>
      </c>
      <c r="T15216">
        <v>90450.967741935485</v>
      </c>
      <c r="U15216">
        <v>114000</v>
      </c>
      <c r="V15216">
        <v>23549.032258064515</v>
      </c>
      <c r="W15216">
        <v>0.26035135771296503</v>
      </c>
      <c r="X15216" t="s">
        <v>365</v>
      </c>
    </row>
    <row r="15217" spans="1:24" x14ac:dyDescent="0.35">
      <c r="A15217">
        <v>3301017782</v>
      </c>
      <c r="B15217" t="s">
        <v>168</v>
      </c>
      <c r="C15217" t="s">
        <v>168</v>
      </c>
      <c r="D15217">
        <v>0</v>
      </c>
      <c r="E15217">
        <v>0</v>
      </c>
      <c r="F15217">
        <v>24</v>
      </c>
      <c r="G15217">
        <v>841475</v>
      </c>
      <c r="H15217">
        <v>71</v>
      </c>
      <c r="I15217">
        <v>2315000</v>
      </c>
      <c r="J15217">
        <v>0</v>
      </c>
      <c r="K15217">
        <v>0</v>
      </c>
      <c r="L15217">
        <v>42</v>
      </c>
      <c r="M15217">
        <v>2746750</v>
      </c>
      <c r="N15217">
        <v>150000</v>
      </c>
      <c r="O15217">
        <v>6053225</v>
      </c>
      <c r="P15217" t="s">
        <v>5</v>
      </c>
      <c r="Q15217" t="s">
        <v>15</v>
      </c>
      <c r="R15217" t="s">
        <v>169</v>
      </c>
      <c r="S15217" t="s">
        <v>170</v>
      </c>
      <c r="T15217">
        <v>3905306.4516129028</v>
      </c>
      <c r="U15217">
        <v>4642369</v>
      </c>
      <c r="V15217">
        <v>737062.54838709719</v>
      </c>
      <c r="W15217">
        <v>0.18873360068393308</v>
      </c>
      <c r="X15217" t="s">
        <v>369</v>
      </c>
    </row>
    <row r="15218" spans="1:24" x14ac:dyDescent="0.35">
      <c r="A15218">
        <v>3300004081</v>
      </c>
      <c r="B15218" t="s">
        <v>168</v>
      </c>
      <c r="C15218" t="s">
        <v>168</v>
      </c>
      <c r="D15218">
        <v>0</v>
      </c>
      <c r="E15218">
        <v>0</v>
      </c>
      <c r="F15218">
        <v>1</v>
      </c>
      <c r="G15218">
        <v>95199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180000</v>
      </c>
      <c r="O15218">
        <v>275199</v>
      </c>
      <c r="P15218" t="s">
        <v>5</v>
      </c>
      <c r="Q15218" t="s">
        <v>13</v>
      </c>
      <c r="R15218" t="s">
        <v>169</v>
      </c>
      <c r="S15218" t="s">
        <v>170</v>
      </c>
      <c r="T15218">
        <v>177547.74193548388</v>
      </c>
      <c r="U15218">
        <v>180000</v>
      </c>
      <c r="V15218">
        <v>2452.2580645161215</v>
      </c>
      <c r="W15218">
        <v>1.3811823444125793E-2</v>
      </c>
      <c r="X15218" t="s">
        <v>414</v>
      </c>
    </row>
    <row r="15219" spans="1:24" x14ac:dyDescent="0.35">
      <c r="A15219">
        <v>3301000910</v>
      </c>
      <c r="B15219" t="s">
        <v>168</v>
      </c>
      <c r="C15219" t="s">
        <v>168</v>
      </c>
      <c r="D15219">
        <v>0</v>
      </c>
      <c r="E15219">
        <v>0</v>
      </c>
      <c r="F15219">
        <v>14</v>
      </c>
      <c r="G15219">
        <v>492545</v>
      </c>
      <c r="H15219">
        <v>5</v>
      </c>
      <c r="I15219">
        <v>100000</v>
      </c>
      <c r="J15219">
        <v>0</v>
      </c>
      <c r="K15219">
        <v>0</v>
      </c>
      <c r="L15219">
        <v>2</v>
      </c>
      <c r="M15219">
        <v>44800</v>
      </c>
      <c r="N15219">
        <v>352500</v>
      </c>
      <c r="O15219">
        <v>989845</v>
      </c>
      <c r="P15219" t="s">
        <v>5</v>
      </c>
      <c r="Q15219" t="s">
        <v>17</v>
      </c>
      <c r="R15219" t="s">
        <v>169</v>
      </c>
      <c r="S15219" t="s">
        <v>170</v>
      </c>
      <c r="T15219">
        <v>638609.67741935491</v>
      </c>
      <c r="U15219">
        <v>1915997</v>
      </c>
      <c r="V15219">
        <v>1277387.3225806451</v>
      </c>
      <c r="W15219">
        <v>2.0002630209780317</v>
      </c>
      <c r="X15219" t="s">
        <v>311</v>
      </c>
    </row>
    <row r="15220" spans="1:24" x14ac:dyDescent="0.35">
      <c r="A15220">
        <v>3300010292</v>
      </c>
      <c r="B15220" t="s">
        <v>168</v>
      </c>
      <c r="C15220" t="s">
        <v>168</v>
      </c>
      <c r="D15220">
        <v>0</v>
      </c>
      <c r="E15220">
        <v>0</v>
      </c>
      <c r="F15220">
        <v>72</v>
      </c>
      <c r="G15220">
        <v>3470697</v>
      </c>
      <c r="H15220">
        <v>18</v>
      </c>
      <c r="I15220">
        <v>495000</v>
      </c>
      <c r="J15220">
        <v>0</v>
      </c>
      <c r="K15220">
        <v>0</v>
      </c>
      <c r="L15220">
        <v>0</v>
      </c>
      <c r="M15220">
        <v>0</v>
      </c>
      <c r="N15220">
        <v>386000</v>
      </c>
      <c r="O15220">
        <v>4351697</v>
      </c>
      <c r="P15220" t="s">
        <v>5</v>
      </c>
      <c r="Q15220" t="s">
        <v>12</v>
      </c>
      <c r="R15220" t="s">
        <v>169</v>
      </c>
      <c r="S15220" t="s">
        <v>170</v>
      </c>
      <c r="T15220">
        <v>2807546.4516129028</v>
      </c>
      <c r="U15220">
        <v>3153259</v>
      </c>
      <c r="V15220">
        <v>345712.54838709719</v>
      </c>
      <c r="W15220">
        <v>0.1231368934923549</v>
      </c>
      <c r="X15220" t="s">
        <v>256</v>
      </c>
    </row>
    <row r="15221" spans="1:24" x14ac:dyDescent="0.35">
      <c r="A15221">
        <v>3300014976</v>
      </c>
      <c r="B15221" t="s">
        <v>168</v>
      </c>
      <c r="C15221" t="s">
        <v>168</v>
      </c>
      <c r="D15221">
        <v>0</v>
      </c>
      <c r="E15221">
        <v>0</v>
      </c>
      <c r="F15221">
        <v>56</v>
      </c>
      <c r="G15221">
        <v>1391849</v>
      </c>
      <c r="H15221">
        <v>0</v>
      </c>
      <c r="I15221">
        <v>0</v>
      </c>
      <c r="J15221">
        <v>0</v>
      </c>
      <c r="K15221">
        <v>0</v>
      </c>
      <c r="L15221">
        <v>1</v>
      </c>
      <c r="M15221">
        <v>50000</v>
      </c>
      <c r="N15221">
        <v>1203500</v>
      </c>
      <c r="O15221">
        <v>2645349</v>
      </c>
      <c r="P15221" t="s">
        <v>5</v>
      </c>
      <c r="Q15221" t="s">
        <v>7</v>
      </c>
      <c r="R15221" t="s">
        <v>169</v>
      </c>
      <c r="S15221" t="s">
        <v>170</v>
      </c>
      <c r="T15221">
        <v>1706676.7741935486</v>
      </c>
      <c r="U15221">
        <v>1908367</v>
      </c>
      <c r="V15221">
        <v>201690.2258064514</v>
      </c>
      <c r="W15221">
        <v>0.11817716679349299</v>
      </c>
      <c r="X15221" t="s">
        <v>317</v>
      </c>
    </row>
    <row r="15222" spans="1:24" x14ac:dyDescent="0.35">
      <c r="A15222">
        <v>3301049314</v>
      </c>
      <c r="B15222" t="s">
        <v>168</v>
      </c>
      <c r="C15222" t="s">
        <v>168</v>
      </c>
      <c r="D15222">
        <v>0</v>
      </c>
      <c r="E15222">
        <v>0</v>
      </c>
      <c r="F15222">
        <v>23</v>
      </c>
      <c r="G15222">
        <v>1408380</v>
      </c>
      <c r="H15222">
        <v>21</v>
      </c>
      <c r="I15222">
        <v>1006000</v>
      </c>
      <c r="J15222">
        <v>0</v>
      </c>
      <c r="K15222">
        <v>0</v>
      </c>
      <c r="L15222">
        <v>3</v>
      </c>
      <c r="M15222">
        <v>607200</v>
      </c>
      <c r="N15222">
        <v>1713500</v>
      </c>
      <c r="O15222">
        <v>4735080</v>
      </c>
      <c r="P15222" t="s">
        <v>5</v>
      </c>
      <c r="Q15222" t="s">
        <v>7</v>
      </c>
      <c r="R15222" t="s">
        <v>169</v>
      </c>
      <c r="S15222" t="s">
        <v>170</v>
      </c>
      <c r="T15222">
        <v>3054890.3225806453</v>
      </c>
      <c r="U15222">
        <v>3076634</v>
      </c>
      <c r="V15222">
        <v>21743.677419354673</v>
      </c>
      <c r="W15222">
        <v>7.1176622147883783E-3</v>
      </c>
      <c r="X15222" t="s">
        <v>394</v>
      </c>
    </row>
    <row r="15223" spans="1:24" x14ac:dyDescent="0.35">
      <c r="A15223">
        <v>3300015007</v>
      </c>
      <c r="B15223" t="s">
        <v>168</v>
      </c>
      <c r="C15223" t="s">
        <v>168</v>
      </c>
      <c r="D15223">
        <v>0</v>
      </c>
      <c r="E15223">
        <v>0</v>
      </c>
      <c r="F15223">
        <v>164</v>
      </c>
      <c r="G15223">
        <v>5342721</v>
      </c>
      <c r="H15223">
        <v>6</v>
      </c>
      <c r="I15223">
        <v>380000</v>
      </c>
      <c r="J15223">
        <v>0</v>
      </c>
      <c r="K15223">
        <v>0</v>
      </c>
      <c r="L15223">
        <v>1</v>
      </c>
      <c r="M15223">
        <v>202400</v>
      </c>
      <c r="N15223">
        <v>1233800</v>
      </c>
      <c r="O15223">
        <v>7158921</v>
      </c>
      <c r="P15223" t="s">
        <v>5</v>
      </c>
      <c r="Q15223" t="s">
        <v>7</v>
      </c>
      <c r="R15223" t="s">
        <v>169</v>
      </c>
      <c r="S15223" t="s">
        <v>170</v>
      </c>
      <c r="T15223">
        <v>4618658.7096774196</v>
      </c>
      <c r="U15223">
        <v>6344194</v>
      </c>
      <c r="V15223">
        <v>1725535.2903225804</v>
      </c>
      <c r="W15223">
        <v>0.37360095187528941</v>
      </c>
      <c r="X15223" t="s">
        <v>225</v>
      </c>
    </row>
    <row r="15224" spans="1:24" x14ac:dyDescent="0.35">
      <c r="A15224">
        <v>3300012211</v>
      </c>
      <c r="B15224" t="s">
        <v>168</v>
      </c>
      <c r="C15224" t="s">
        <v>168</v>
      </c>
      <c r="D15224">
        <v>0</v>
      </c>
      <c r="E15224">
        <v>0</v>
      </c>
      <c r="F15224">
        <v>58</v>
      </c>
      <c r="G15224">
        <v>1790590</v>
      </c>
      <c r="H15224">
        <v>30</v>
      </c>
      <c r="I15224">
        <v>488000</v>
      </c>
      <c r="J15224">
        <v>0</v>
      </c>
      <c r="K15224">
        <v>0</v>
      </c>
      <c r="L15224">
        <v>70</v>
      </c>
      <c r="M15224">
        <v>2983100</v>
      </c>
      <c r="N15224">
        <v>532500</v>
      </c>
      <c r="O15224">
        <v>5794190</v>
      </c>
      <c r="P15224" t="s">
        <v>5</v>
      </c>
      <c r="Q15224" t="s">
        <v>17</v>
      </c>
      <c r="R15224" t="s">
        <v>169</v>
      </c>
      <c r="S15224" t="s">
        <v>170</v>
      </c>
      <c r="T15224">
        <v>3738187.0967741935</v>
      </c>
      <c r="U15224">
        <v>3298942</v>
      </c>
      <c r="V15224">
        <v>-439245.09677419346</v>
      </c>
      <c r="W15224">
        <v>-0.11750217027746757</v>
      </c>
      <c r="X15224" t="s">
        <v>199</v>
      </c>
    </row>
    <row r="15225" spans="1:24" x14ac:dyDescent="0.35">
      <c r="A15225">
        <v>3301066854</v>
      </c>
      <c r="B15225" t="s">
        <v>168</v>
      </c>
      <c r="C15225" t="s">
        <v>168</v>
      </c>
      <c r="D15225">
        <v>0</v>
      </c>
      <c r="E15225">
        <v>0</v>
      </c>
      <c r="F15225">
        <v>107</v>
      </c>
      <c r="G15225">
        <v>4034573</v>
      </c>
      <c r="H15225">
        <v>78</v>
      </c>
      <c r="I15225">
        <v>2985000</v>
      </c>
      <c r="J15225">
        <v>0</v>
      </c>
      <c r="K15225">
        <v>0</v>
      </c>
      <c r="L15225">
        <v>11</v>
      </c>
      <c r="M15225">
        <v>846400</v>
      </c>
      <c r="N15225">
        <v>165000</v>
      </c>
      <c r="O15225">
        <v>8030973</v>
      </c>
      <c r="P15225" t="s">
        <v>5</v>
      </c>
      <c r="Q15225" t="s">
        <v>10</v>
      </c>
      <c r="R15225" t="s">
        <v>169</v>
      </c>
      <c r="S15225" t="s">
        <v>170</v>
      </c>
      <c r="T15225">
        <v>5181272.9032258065</v>
      </c>
      <c r="U15225">
        <v>5576051</v>
      </c>
      <c r="V15225">
        <v>394778.09677419346</v>
      </c>
      <c r="W15225">
        <v>7.6193264502321112E-2</v>
      </c>
      <c r="X15225" t="s">
        <v>200</v>
      </c>
    </row>
    <row r="15226" spans="1:24" x14ac:dyDescent="0.35">
      <c r="A15226">
        <v>3300015401</v>
      </c>
      <c r="B15226" t="s">
        <v>168</v>
      </c>
      <c r="C15226" t="s">
        <v>168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1</v>
      </c>
      <c r="M15226">
        <v>50000</v>
      </c>
      <c r="N15226">
        <v>2006800</v>
      </c>
      <c r="O15226">
        <v>2056800</v>
      </c>
      <c r="P15226" t="s">
        <v>5</v>
      </c>
      <c r="Q15226" t="s">
        <v>7</v>
      </c>
      <c r="R15226" t="s">
        <v>169</v>
      </c>
      <c r="S15226" t="s">
        <v>170</v>
      </c>
      <c r="T15226">
        <v>1326967.7419354839</v>
      </c>
      <c r="U15226">
        <v>1021700</v>
      </c>
      <c r="V15226">
        <v>-305267.74193548388</v>
      </c>
      <c r="W15226">
        <v>-0.23004910540645662</v>
      </c>
      <c r="X15226" t="s">
        <v>236</v>
      </c>
    </row>
    <row r="15227" spans="1:24" x14ac:dyDescent="0.35">
      <c r="A15227">
        <v>3300011703</v>
      </c>
      <c r="B15227" t="s">
        <v>168</v>
      </c>
      <c r="C15227" t="s">
        <v>168</v>
      </c>
      <c r="D15227">
        <v>0</v>
      </c>
      <c r="E15227">
        <v>0</v>
      </c>
      <c r="F15227">
        <v>1</v>
      </c>
      <c r="G15227">
        <v>25700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750000</v>
      </c>
      <c r="O15227">
        <v>775700</v>
      </c>
      <c r="P15227" t="s">
        <v>5</v>
      </c>
      <c r="Q15227" t="s">
        <v>12</v>
      </c>
      <c r="R15227" t="s">
        <v>169</v>
      </c>
      <c r="S15227" t="s">
        <v>170</v>
      </c>
      <c r="T15227">
        <v>500451.61290322582</v>
      </c>
      <c r="U15227">
        <v>482000</v>
      </c>
      <c r="V15227">
        <v>-18451.612903225818</v>
      </c>
      <c r="W15227">
        <v>-3.6869923939667371E-2</v>
      </c>
      <c r="X15227" t="s">
        <v>411</v>
      </c>
    </row>
    <row r="15228" spans="1:24" x14ac:dyDescent="0.35">
      <c r="A15228">
        <v>3300019493</v>
      </c>
      <c r="B15228" t="s">
        <v>168</v>
      </c>
      <c r="C15228" t="s">
        <v>168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1</v>
      </c>
      <c r="M15228">
        <v>3599</v>
      </c>
      <c r="N15228">
        <v>1811500</v>
      </c>
      <c r="O15228">
        <v>1815099</v>
      </c>
      <c r="P15228" t="s">
        <v>5</v>
      </c>
      <c r="Q15228" t="s">
        <v>7</v>
      </c>
      <c r="R15228" t="s">
        <v>169</v>
      </c>
      <c r="S15228" t="s">
        <v>170</v>
      </c>
      <c r="T15228">
        <v>1171031.6129032257</v>
      </c>
      <c r="U15228">
        <v>909000</v>
      </c>
      <c r="V15228">
        <v>-262031.6129032257</v>
      </c>
      <c r="W15228">
        <v>-0.22376134855454155</v>
      </c>
      <c r="X15228" t="s">
        <v>221</v>
      </c>
    </row>
    <row r="15229" spans="1:24" x14ac:dyDescent="0.35">
      <c r="A15229">
        <v>3301068578</v>
      </c>
      <c r="B15229" t="s">
        <v>168</v>
      </c>
      <c r="C15229" t="s">
        <v>168</v>
      </c>
      <c r="D15229">
        <v>0</v>
      </c>
      <c r="E15229">
        <v>0</v>
      </c>
      <c r="F15229">
        <v>222</v>
      </c>
      <c r="G15229">
        <v>6522059</v>
      </c>
      <c r="H15229">
        <v>130</v>
      </c>
      <c r="I15229">
        <v>3610000</v>
      </c>
      <c r="J15229">
        <v>0</v>
      </c>
      <c r="K15229">
        <v>0</v>
      </c>
      <c r="L15229">
        <v>126</v>
      </c>
      <c r="M15229">
        <v>5400750</v>
      </c>
      <c r="N15229">
        <v>372000</v>
      </c>
      <c r="O15229">
        <v>15904809</v>
      </c>
      <c r="P15229" t="s">
        <v>5</v>
      </c>
      <c r="Q15229" t="s">
        <v>9</v>
      </c>
      <c r="R15229" t="s">
        <v>169</v>
      </c>
      <c r="S15229" t="s">
        <v>170</v>
      </c>
      <c r="T15229">
        <v>10261167.096774194</v>
      </c>
      <c r="U15229">
        <v>7208085</v>
      </c>
      <c r="V15229">
        <v>-3053082.0967741944</v>
      </c>
      <c r="W15229">
        <v>-0.29753750893833442</v>
      </c>
      <c r="X15229" t="s">
        <v>270</v>
      </c>
    </row>
    <row r="15230" spans="1:24" x14ac:dyDescent="0.35">
      <c r="A15230">
        <v>3301016363</v>
      </c>
      <c r="B15230" t="s">
        <v>168</v>
      </c>
      <c r="C15230" t="s">
        <v>168</v>
      </c>
      <c r="D15230">
        <v>0</v>
      </c>
      <c r="E15230">
        <v>0</v>
      </c>
      <c r="F15230">
        <v>25</v>
      </c>
      <c r="G15230">
        <v>748226</v>
      </c>
      <c r="H15230">
        <v>21</v>
      </c>
      <c r="I15230">
        <v>1200000</v>
      </c>
      <c r="J15230">
        <v>0</v>
      </c>
      <c r="K15230">
        <v>0</v>
      </c>
      <c r="L15230">
        <v>3</v>
      </c>
      <c r="M15230">
        <v>607200</v>
      </c>
      <c r="N15230">
        <v>270000</v>
      </c>
      <c r="O15230">
        <v>2825426</v>
      </c>
      <c r="P15230" t="s">
        <v>5</v>
      </c>
      <c r="Q15230" t="s">
        <v>13</v>
      </c>
      <c r="R15230" t="s">
        <v>169</v>
      </c>
      <c r="S15230" t="s">
        <v>170</v>
      </c>
      <c r="T15230">
        <v>1822855.4838709678</v>
      </c>
      <c r="U15230">
        <v>1708667</v>
      </c>
      <c r="V15230">
        <v>-114188.48387096776</v>
      </c>
      <c r="W15230">
        <v>-6.2642642206874322E-2</v>
      </c>
      <c r="X15230" t="s">
        <v>397</v>
      </c>
    </row>
    <row r="15231" spans="1:24" x14ac:dyDescent="0.35">
      <c r="A15231">
        <v>3300010134</v>
      </c>
      <c r="B15231" t="s">
        <v>168</v>
      </c>
      <c r="C15231" t="s">
        <v>168</v>
      </c>
      <c r="D15231">
        <v>0</v>
      </c>
      <c r="E15231">
        <v>0</v>
      </c>
      <c r="F15231">
        <v>7</v>
      </c>
      <c r="G15231">
        <v>351320</v>
      </c>
      <c r="H15231">
        <v>2</v>
      </c>
      <c r="I15231">
        <v>10000</v>
      </c>
      <c r="J15231">
        <v>0</v>
      </c>
      <c r="K15231">
        <v>0</v>
      </c>
      <c r="L15231">
        <v>0</v>
      </c>
      <c r="M15231">
        <v>0</v>
      </c>
      <c r="N15231">
        <v>615000</v>
      </c>
      <c r="O15231">
        <v>976320</v>
      </c>
      <c r="P15231" t="s">
        <v>5</v>
      </c>
      <c r="Q15231" t="s">
        <v>12</v>
      </c>
      <c r="R15231" t="s">
        <v>169</v>
      </c>
      <c r="S15231" t="s">
        <v>170</v>
      </c>
      <c r="T15231">
        <v>629883.87096774194</v>
      </c>
      <c r="U15231">
        <v>219898</v>
      </c>
      <c r="V15231">
        <v>-409985.87096774194</v>
      </c>
      <c r="W15231">
        <v>-0.65089120370370368</v>
      </c>
      <c r="X15231" t="s">
        <v>248</v>
      </c>
    </row>
    <row r="15232" spans="1:24" x14ac:dyDescent="0.35">
      <c r="A15232">
        <v>3301001790</v>
      </c>
      <c r="B15232" t="s">
        <v>168</v>
      </c>
      <c r="C15232" t="s">
        <v>168</v>
      </c>
      <c r="D15232">
        <v>0</v>
      </c>
      <c r="E15232">
        <v>0</v>
      </c>
      <c r="F15232">
        <v>112</v>
      </c>
      <c r="G15232">
        <v>4525753</v>
      </c>
      <c r="H15232">
        <v>31</v>
      </c>
      <c r="I15232">
        <v>1324000</v>
      </c>
      <c r="J15232">
        <v>0</v>
      </c>
      <c r="K15232">
        <v>0</v>
      </c>
      <c r="L15232">
        <v>7</v>
      </c>
      <c r="M15232">
        <v>1636400</v>
      </c>
      <c r="N15232">
        <v>30000</v>
      </c>
      <c r="O15232">
        <v>7516153</v>
      </c>
      <c r="P15232" t="s">
        <v>5</v>
      </c>
      <c r="Q15232" t="s">
        <v>13</v>
      </c>
      <c r="R15232" t="s">
        <v>169</v>
      </c>
      <c r="S15232" t="s">
        <v>170</v>
      </c>
      <c r="T15232">
        <v>4849130.9677419355</v>
      </c>
      <c r="U15232">
        <v>2852220</v>
      </c>
      <c r="V15232">
        <v>-1996910.9677419355</v>
      </c>
      <c r="W15232">
        <v>-0.41180800869806666</v>
      </c>
      <c r="X15232" t="s">
        <v>374</v>
      </c>
    </row>
    <row r="15233" spans="1:24" x14ac:dyDescent="0.35">
      <c r="A15233">
        <v>3301076635</v>
      </c>
      <c r="B15233" t="s">
        <v>168</v>
      </c>
      <c r="C15233" t="s">
        <v>168</v>
      </c>
      <c r="D15233">
        <v>0</v>
      </c>
      <c r="E15233">
        <v>0</v>
      </c>
      <c r="F15233">
        <v>5</v>
      </c>
      <c r="G15233">
        <v>123195</v>
      </c>
      <c r="H15233">
        <v>5</v>
      </c>
      <c r="I15233">
        <v>295000</v>
      </c>
      <c r="J15233">
        <v>0</v>
      </c>
      <c r="K15233">
        <v>0</v>
      </c>
      <c r="L15233">
        <v>8</v>
      </c>
      <c r="M15233">
        <v>429200</v>
      </c>
      <c r="N15233">
        <v>150000</v>
      </c>
      <c r="O15233">
        <v>997395</v>
      </c>
      <c r="P15233" t="s">
        <v>5</v>
      </c>
      <c r="Q15233" t="s">
        <v>10</v>
      </c>
      <c r="R15233" t="s">
        <v>169</v>
      </c>
      <c r="S15233" t="s">
        <v>170</v>
      </c>
      <c r="T15233">
        <v>643480.6451612903</v>
      </c>
      <c r="U15233">
        <v>961590</v>
      </c>
      <c r="V15233">
        <v>318109.3548387097</v>
      </c>
      <c r="W15233">
        <v>0.49435730076850204</v>
      </c>
      <c r="X15233" t="s">
        <v>198</v>
      </c>
    </row>
    <row r="15234" spans="1:24" x14ac:dyDescent="0.35">
      <c r="A15234">
        <v>3300017092</v>
      </c>
      <c r="B15234" t="s">
        <v>168</v>
      </c>
      <c r="C15234" t="s">
        <v>168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1</v>
      </c>
      <c r="M15234">
        <v>5599</v>
      </c>
      <c r="N15234">
        <v>1703900</v>
      </c>
      <c r="O15234">
        <v>1709499</v>
      </c>
      <c r="P15234" t="s">
        <v>5</v>
      </c>
      <c r="Q15234" t="s">
        <v>7</v>
      </c>
      <c r="R15234" t="s">
        <v>169</v>
      </c>
      <c r="S15234" t="s">
        <v>170</v>
      </c>
      <c r="T15234">
        <v>1102902.5806451614</v>
      </c>
      <c r="U15234">
        <v>1751800</v>
      </c>
      <c r="V15234">
        <v>648897.41935483855</v>
      </c>
      <c r="W15234">
        <v>0.5883542488179283</v>
      </c>
      <c r="X15234" t="s">
        <v>221</v>
      </c>
    </row>
    <row r="15235" spans="1:24" x14ac:dyDescent="0.35">
      <c r="A15235">
        <v>3301001988</v>
      </c>
      <c r="B15235" t="s">
        <v>168</v>
      </c>
      <c r="C15235" t="s">
        <v>168</v>
      </c>
      <c r="D15235">
        <v>0</v>
      </c>
      <c r="E15235">
        <v>0</v>
      </c>
      <c r="F15235">
        <v>33</v>
      </c>
      <c r="G15235">
        <v>1075518</v>
      </c>
      <c r="H15235">
        <v>74</v>
      </c>
      <c r="I15235">
        <v>2310000</v>
      </c>
      <c r="J15235">
        <v>0</v>
      </c>
      <c r="K15235">
        <v>0</v>
      </c>
      <c r="L15235">
        <v>22</v>
      </c>
      <c r="M15235">
        <v>1252800</v>
      </c>
      <c r="N15235">
        <v>1738000</v>
      </c>
      <c r="O15235">
        <v>6376318</v>
      </c>
      <c r="P15235" t="s">
        <v>5</v>
      </c>
      <c r="Q15235" t="s">
        <v>16</v>
      </c>
      <c r="R15235" t="s">
        <v>169</v>
      </c>
      <c r="S15235" t="s">
        <v>170</v>
      </c>
      <c r="T15235">
        <v>4113753.5483870972</v>
      </c>
      <c r="U15235">
        <v>5090269</v>
      </c>
      <c r="V15235">
        <v>976515.45161290281</v>
      </c>
      <c r="W15235">
        <v>0.23737820949331567</v>
      </c>
      <c r="X15235" t="s">
        <v>303</v>
      </c>
    </row>
    <row r="15236" spans="1:24" x14ac:dyDescent="0.35">
      <c r="A15236">
        <v>6001128197</v>
      </c>
      <c r="B15236" t="s">
        <v>168</v>
      </c>
      <c r="C15236" t="s">
        <v>168</v>
      </c>
      <c r="D15236">
        <v>0</v>
      </c>
      <c r="E15236">
        <v>0</v>
      </c>
      <c r="F15236">
        <v>0</v>
      </c>
      <c r="G15236">
        <v>0</v>
      </c>
      <c r="H15236">
        <v>18</v>
      </c>
      <c r="I15236">
        <v>340000</v>
      </c>
      <c r="J15236">
        <v>0</v>
      </c>
      <c r="K15236">
        <v>0</v>
      </c>
      <c r="L15236">
        <v>3</v>
      </c>
      <c r="M15236">
        <v>127200</v>
      </c>
      <c r="N15236">
        <v>114000</v>
      </c>
      <c r="O15236">
        <v>581200</v>
      </c>
      <c r="P15236" t="s">
        <v>5</v>
      </c>
      <c r="Q15236" t="s">
        <v>11</v>
      </c>
      <c r="R15236" t="s">
        <v>169</v>
      </c>
      <c r="S15236" t="s">
        <v>170</v>
      </c>
      <c r="T15236">
        <v>374967.74193548388</v>
      </c>
      <c r="U15236">
        <v>327400</v>
      </c>
      <c r="V15236">
        <v>-47567.741935483878</v>
      </c>
      <c r="W15236">
        <v>-0.12685822436338612</v>
      </c>
      <c r="X15236" t="s">
        <v>217</v>
      </c>
    </row>
    <row r="15237" spans="1:24" x14ac:dyDescent="0.35">
      <c r="A15237">
        <v>3301055816</v>
      </c>
      <c r="B15237" t="s">
        <v>168</v>
      </c>
      <c r="C15237" t="s">
        <v>168</v>
      </c>
      <c r="D15237">
        <v>0</v>
      </c>
      <c r="E15237">
        <v>0</v>
      </c>
      <c r="F15237">
        <v>25</v>
      </c>
      <c r="G15237">
        <v>984973</v>
      </c>
      <c r="H15237">
        <v>13</v>
      </c>
      <c r="I15237">
        <v>655000</v>
      </c>
      <c r="J15237">
        <v>0</v>
      </c>
      <c r="K15237">
        <v>0</v>
      </c>
      <c r="L15237">
        <v>4</v>
      </c>
      <c r="M15237">
        <v>119600</v>
      </c>
      <c r="N15237">
        <v>150000</v>
      </c>
      <c r="O15237">
        <v>1909573</v>
      </c>
      <c r="P15237" t="s">
        <v>5</v>
      </c>
      <c r="Q15237" t="s">
        <v>15</v>
      </c>
      <c r="R15237" t="s">
        <v>169</v>
      </c>
      <c r="S15237" t="s">
        <v>170</v>
      </c>
      <c r="T15237">
        <v>1231982.5806451614</v>
      </c>
      <c r="U15237">
        <v>1385271</v>
      </c>
      <c r="V15237">
        <v>153288.41935483855</v>
      </c>
      <c r="W15237">
        <v>0.12442417755173518</v>
      </c>
      <c r="X15237" t="s">
        <v>190</v>
      </c>
    </row>
    <row r="15238" spans="1:24" x14ac:dyDescent="0.35">
      <c r="A15238">
        <v>3301075305</v>
      </c>
      <c r="B15238" t="s">
        <v>168</v>
      </c>
      <c r="C15238" t="s">
        <v>168</v>
      </c>
      <c r="D15238">
        <v>0</v>
      </c>
      <c r="E15238">
        <v>0</v>
      </c>
      <c r="F15238">
        <v>4</v>
      </c>
      <c r="G15238">
        <v>139999</v>
      </c>
      <c r="H15238">
        <v>1</v>
      </c>
      <c r="I15238">
        <v>10000</v>
      </c>
      <c r="J15238">
        <v>0</v>
      </c>
      <c r="K15238">
        <v>0</v>
      </c>
      <c r="L15238">
        <v>0</v>
      </c>
      <c r="M15238">
        <v>0</v>
      </c>
      <c r="N15238">
        <v>303000</v>
      </c>
      <c r="O15238">
        <v>452999</v>
      </c>
      <c r="P15238" t="s">
        <v>5</v>
      </c>
      <c r="Q15238" t="s">
        <v>12</v>
      </c>
      <c r="R15238" t="s">
        <v>169</v>
      </c>
      <c r="S15238" t="s">
        <v>170</v>
      </c>
      <c r="T15238">
        <v>292257.41935483873</v>
      </c>
      <c r="U15238">
        <v>493299</v>
      </c>
      <c r="V15238">
        <v>201041.58064516127</v>
      </c>
      <c r="W15238">
        <v>0.68789213662723303</v>
      </c>
      <c r="X15238" t="s">
        <v>189</v>
      </c>
    </row>
    <row r="15239" spans="1:24" x14ac:dyDescent="0.35">
      <c r="A15239">
        <v>3300011133</v>
      </c>
      <c r="B15239" t="s">
        <v>168</v>
      </c>
      <c r="C15239" t="s">
        <v>168</v>
      </c>
      <c r="D15239">
        <v>0</v>
      </c>
      <c r="E15239">
        <v>0</v>
      </c>
      <c r="F15239">
        <v>2</v>
      </c>
      <c r="G15239">
        <v>87398</v>
      </c>
      <c r="H15239">
        <v>1</v>
      </c>
      <c r="I15239">
        <v>10000</v>
      </c>
      <c r="J15239">
        <v>0</v>
      </c>
      <c r="K15239">
        <v>0</v>
      </c>
      <c r="L15239">
        <v>0</v>
      </c>
      <c r="M15239">
        <v>0</v>
      </c>
      <c r="N15239">
        <v>330000</v>
      </c>
      <c r="O15239">
        <v>427398</v>
      </c>
      <c r="P15239" t="s">
        <v>5</v>
      </c>
      <c r="Q15239" t="s">
        <v>12</v>
      </c>
      <c r="R15239" t="s">
        <v>169</v>
      </c>
      <c r="S15239" t="s">
        <v>170</v>
      </c>
      <c r="T15239">
        <v>275740.64516129036</v>
      </c>
      <c r="U15239">
        <v>277500</v>
      </c>
      <c r="V15239">
        <v>1759.354838709638</v>
      </c>
      <c r="W15239">
        <v>6.3804697261098386E-3</v>
      </c>
      <c r="X15239" t="s">
        <v>383</v>
      </c>
    </row>
    <row r="15240" spans="1:24" x14ac:dyDescent="0.35">
      <c r="A15240">
        <v>3301069111</v>
      </c>
      <c r="B15240" t="s">
        <v>168</v>
      </c>
      <c r="C15240" t="s">
        <v>168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114000</v>
      </c>
      <c r="O15240">
        <v>114000</v>
      </c>
      <c r="P15240" t="s">
        <v>5</v>
      </c>
      <c r="Q15240" t="s">
        <v>11</v>
      </c>
      <c r="R15240" t="s">
        <v>169</v>
      </c>
      <c r="S15240" t="s">
        <v>170</v>
      </c>
      <c r="T15240">
        <v>73548.387096774197</v>
      </c>
      <c r="U15240">
        <v>30000</v>
      </c>
      <c r="V15240">
        <v>-43548.387096774197</v>
      </c>
      <c r="W15240">
        <v>-0.59210526315789469</v>
      </c>
      <c r="X15240" t="s">
        <v>210</v>
      </c>
    </row>
    <row r="15241" spans="1:24" x14ac:dyDescent="0.35">
      <c r="A15241">
        <v>3301070545</v>
      </c>
      <c r="B15241" t="s">
        <v>168</v>
      </c>
      <c r="C15241" t="s">
        <v>168</v>
      </c>
      <c r="D15241">
        <v>0</v>
      </c>
      <c r="E15241">
        <v>0</v>
      </c>
      <c r="F15241">
        <v>1</v>
      </c>
      <c r="G15241">
        <v>75999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865000</v>
      </c>
      <c r="O15241">
        <v>940999</v>
      </c>
      <c r="P15241" t="s">
        <v>5</v>
      </c>
      <c r="Q15241" t="s">
        <v>14</v>
      </c>
      <c r="R15241" t="s">
        <v>169</v>
      </c>
      <c r="S15241" t="s">
        <v>170</v>
      </c>
      <c r="T15241">
        <v>607096.12903225806</v>
      </c>
      <c r="U15241">
        <v>210999</v>
      </c>
      <c r="V15241">
        <v>-396097.12903225806</v>
      </c>
      <c r="W15241">
        <v>-0.65244548612697784</v>
      </c>
      <c r="X15241" t="s">
        <v>327</v>
      </c>
    </row>
    <row r="15242" spans="1:24" x14ac:dyDescent="0.35">
      <c r="A15242">
        <v>3301062326</v>
      </c>
      <c r="B15242" t="s">
        <v>168</v>
      </c>
      <c r="C15242" t="s">
        <v>168</v>
      </c>
      <c r="D15242">
        <v>0</v>
      </c>
      <c r="E15242">
        <v>0</v>
      </c>
      <c r="F15242">
        <v>12</v>
      </c>
      <c r="G15242">
        <v>727589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248550</v>
      </c>
      <c r="N15242">
        <v>1137500</v>
      </c>
      <c r="O15242">
        <v>2113639</v>
      </c>
      <c r="P15242" t="s">
        <v>5</v>
      </c>
      <c r="Q15242" t="s">
        <v>7</v>
      </c>
      <c r="R15242" t="s">
        <v>169</v>
      </c>
      <c r="S15242" t="s">
        <v>170</v>
      </c>
      <c r="T15242">
        <v>1363638.064516129</v>
      </c>
      <c r="U15242">
        <v>2359329</v>
      </c>
      <c r="V15242">
        <v>995690.93548387103</v>
      </c>
      <c r="W15242">
        <v>0.73017244193544895</v>
      </c>
      <c r="X15242" t="s">
        <v>394</v>
      </c>
    </row>
    <row r="15243" spans="1:24" x14ac:dyDescent="0.35">
      <c r="A15243">
        <v>3300009081</v>
      </c>
      <c r="B15243" t="s">
        <v>168</v>
      </c>
      <c r="C15243" t="s">
        <v>168</v>
      </c>
      <c r="D15243">
        <v>0</v>
      </c>
      <c r="E15243">
        <v>0</v>
      </c>
      <c r="F15243">
        <v>81</v>
      </c>
      <c r="G15243">
        <v>3257661</v>
      </c>
      <c r="H15243">
        <v>3</v>
      </c>
      <c r="I15243">
        <v>55000</v>
      </c>
      <c r="J15243">
        <v>0</v>
      </c>
      <c r="K15243">
        <v>0</v>
      </c>
      <c r="L15243">
        <v>0</v>
      </c>
      <c r="M15243">
        <v>0</v>
      </c>
      <c r="N15243">
        <v>330000</v>
      </c>
      <c r="O15243">
        <v>3642661</v>
      </c>
      <c r="P15243" t="s">
        <v>5</v>
      </c>
      <c r="Q15243" t="s">
        <v>12</v>
      </c>
      <c r="R15243" t="s">
        <v>169</v>
      </c>
      <c r="S15243" t="s">
        <v>170</v>
      </c>
      <c r="T15243">
        <v>2350103.8709677421</v>
      </c>
      <c r="U15243">
        <v>2809330</v>
      </c>
      <c r="V15243">
        <v>459226.12903225794</v>
      </c>
      <c r="W15243">
        <v>0.19540673699803524</v>
      </c>
      <c r="X15243" t="s">
        <v>390</v>
      </c>
    </row>
    <row r="15244" spans="1:24" x14ac:dyDescent="0.35">
      <c r="A15244">
        <v>3300011408</v>
      </c>
      <c r="B15244" t="s">
        <v>168</v>
      </c>
      <c r="C15244" t="s">
        <v>168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1525600</v>
      </c>
      <c r="O15244">
        <v>1525600</v>
      </c>
      <c r="P15244" t="s">
        <v>5</v>
      </c>
      <c r="Q15244" t="s">
        <v>16</v>
      </c>
      <c r="R15244" t="s">
        <v>169</v>
      </c>
      <c r="S15244" t="s">
        <v>170</v>
      </c>
      <c r="T15244">
        <v>984258.06451612909</v>
      </c>
      <c r="U15244">
        <v>66000</v>
      </c>
      <c r="V15244">
        <v>-918258.06451612909</v>
      </c>
      <c r="W15244">
        <v>-0.93294441531200833</v>
      </c>
      <c r="X15244" t="s">
        <v>377</v>
      </c>
    </row>
    <row r="15245" spans="1:24" x14ac:dyDescent="0.35">
      <c r="A15245">
        <v>3301072510</v>
      </c>
      <c r="B15245" t="s">
        <v>168</v>
      </c>
      <c r="C15245" t="s">
        <v>168</v>
      </c>
      <c r="D15245">
        <v>0</v>
      </c>
      <c r="E15245">
        <v>0</v>
      </c>
      <c r="F15245">
        <v>5</v>
      </c>
      <c r="G15245">
        <v>355296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522000</v>
      </c>
      <c r="O15245">
        <v>877296</v>
      </c>
      <c r="P15245" t="s">
        <v>5</v>
      </c>
      <c r="Q15245" t="s">
        <v>12</v>
      </c>
      <c r="R15245" t="s">
        <v>169</v>
      </c>
      <c r="S15245" t="s">
        <v>170</v>
      </c>
      <c r="T15245">
        <v>565997.41935483867</v>
      </c>
      <c r="U15245">
        <v>546600</v>
      </c>
      <c r="V15245">
        <v>-19397.419354838668</v>
      </c>
      <c r="W15245">
        <v>-3.4271215188488191E-2</v>
      </c>
      <c r="X15245" t="s">
        <v>174</v>
      </c>
    </row>
    <row r="15246" spans="1:24" x14ac:dyDescent="0.35">
      <c r="A15246">
        <v>3301053935</v>
      </c>
      <c r="B15246" t="s">
        <v>168</v>
      </c>
      <c r="C15246" t="s">
        <v>168</v>
      </c>
      <c r="D15246">
        <v>0</v>
      </c>
      <c r="E15246">
        <v>0</v>
      </c>
      <c r="F15246">
        <v>56</v>
      </c>
      <c r="G15246">
        <v>1731635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1731635</v>
      </c>
      <c r="P15246" t="s">
        <v>5</v>
      </c>
      <c r="Q15246" t="s">
        <v>13</v>
      </c>
      <c r="R15246" t="s">
        <v>207</v>
      </c>
      <c r="S15246" t="s">
        <v>170</v>
      </c>
      <c r="T15246">
        <v>1117183.8709677421</v>
      </c>
      <c r="U15246">
        <v>1658114</v>
      </c>
      <c r="V15246">
        <v>540930.12903225794</v>
      </c>
      <c r="W15246">
        <v>0.48419077923465381</v>
      </c>
      <c r="X15246" t="s">
        <v>399</v>
      </c>
    </row>
    <row r="15247" spans="1:24" x14ac:dyDescent="0.35">
      <c r="A15247">
        <v>3301071370</v>
      </c>
      <c r="B15247" t="s">
        <v>168</v>
      </c>
      <c r="C15247" t="s">
        <v>168</v>
      </c>
      <c r="D15247">
        <v>0</v>
      </c>
      <c r="E15247">
        <v>0</v>
      </c>
      <c r="F15247">
        <v>1</v>
      </c>
      <c r="G15247">
        <v>26199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30000</v>
      </c>
      <c r="O15247">
        <v>56199</v>
      </c>
      <c r="P15247" t="s">
        <v>5</v>
      </c>
      <c r="Q15247" t="s">
        <v>11</v>
      </c>
      <c r="R15247" t="s">
        <v>169</v>
      </c>
      <c r="S15247" t="s">
        <v>170</v>
      </c>
      <c r="T15247">
        <v>36257.419354838705</v>
      </c>
      <c r="U15247">
        <v>30000</v>
      </c>
      <c r="V15247">
        <v>-6257.4193548387047</v>
      </c>
      <c r="W15247">
        <v>-0.17258314204879077</v>
      </c>
      <c r="X15247" t="s">
        <v>345</v>
      </c>
    </row>
    <row r="15248" spans="1:24" x14ac:dyDescent="0.35">
      <c r="A15248">
        <v>3301032950</v>
      </c>
      <c r="B15248" t="s">
        <v>168</v>
      </c>
      <c r="C15248" t="s">
        <v>168</v>
      </c>
      <c r="D15248">
        <v>0</v>
      </c>
      <c r="E15248">
        <v>0</v>
      </c>
      <c r="F15248">
        <v>27</v>
      </c>
      <c r="G15248">
        <v>1412079</v>
      </c>
      <c r="H15248">
        <v>4</v>
      </c>
      <c r="I15248">
        <v>170000</v>
      </c>
      <c r="J15248">
        <v>0</v>
      </c>
      <c r="K15248">
        <v>0</v>
      </c>
      <c r="L15248">
        <v>0</v>
      </c>
      <c r="M15248">
        <v>0</v>
      </c>
      <c r="N15248">
        <v>303000</v>
      </c>
      <c r="O15248">
        <v>1885079</v>
      </c>
      <c r="P15248" t="s">
        <v>5</v>
      </c>
      <c r="Q15248" t="s">
        <v>12</v>
      </c>
      <c r="R15248" t="s">
        <v>169</v>
      </c>
      <c r="S15248" t="s">
        <v>170</v>
      </c>
      <c r="T15248">
        <v>1216180</v>
      </c>
      <c r="U15248">
        <v>1277541</v>
      </c>
      <c r="V15248">
        <v>61361</v>
      </c>
      <c r="W15248">
        <v>5.0453880182209865E-2</v>
      </c>
      <c r="X15248" t="s">
        <v>354</v>
      </c>
    </row>
    <row r="15249" spans="1:24" x14ac:dyDescent="0.35">
      <c r="A15249">
        <v>3301070271</v>
      </c>
      <c r="B15249" t="s">
        <v>168</v>
      </c>
      <c r="C15249" t="s">
        <v>168</v>
      </c>
      <c r="D15249">
        <v>0</v>
      </c>
      <c r="E15249">
        <v>0</v>
      </c>
      <c r="F15249">
        <v>75</v>
      </c>
      <c r="G15249">
        <v>2842922</v>
      </c>
      <c r="H15249">
        <v>31</v>
      </c>
      <c r="I15249">
        <v>807000</v>
      </c>
      <c r="J15249">
        <v>0</v>
      </c>
      <c r="K15249">
        <v>0</v>
      </c>
      <c r="L15249">
        <v>16</v>
      </c>
      <c r="M15249">
        <v>1498400</v>
      </c>
      <c r="N15249">
        <v>135000</v>
      </c>
      <c r="O15249">
        <v>5283322</v>
      </c>
      <c r="P15249" t="s">
        <v>5</v>
      </c>
      <c r="Q15249" t="s">
        <v>14</v>
      </c>
      <c r="R15249" t="s">
        <v>169</v>
      </c>
      <c r="S15249" t="s">
        <v>170</v>
      </c>
      <c r="T15249">
        <v>3408594.8387096776</v>
      </c>
      <c r="U15249">
        <v>3009276</v>
      </c>
      <c r="V15249">
        <v>-399318.83870967757</v>
      </c>
      <c r="W15249">
        <v>-0.11715057306747534</v>
      </c>
      <c r="X15249" t="s">
        <v>333</v>
      </c>
    </row>
    <row r="15250" spans="1:24" x14ac:dyDescent="0.35">
      <c r="A15250">
        <v>3300007250</v>
      </c>
      <c r="B15250" t="s">
        <v>168</v>
      </c>
      <c r="C15250" t="s">
        <v>168</v>
      </c>
      <c r="D15250">
        <v>0</v>
      </c>
      <c r="E15250">
        <v>0</v>
      </c>
      <c r="F15250">
        <v>74</v>
      </c>
      <c r="G15250">
        <v>2266763</v>
      </c>
      <c r="H15250">
        <v>1</v>
      </c>
      <c r="I15250">
        <v>10000</v>
      </c>
      <c r="J15250">
        <v>0</v>
      </c>
      <c r="K15250">
        <v>0</v>
      </c>
      <c r="L15250">
        <v>0</v>
      </c>
      <c r="M15250">
        <v>0</v>
      </c>
      <c r="N15250">
        <v>165000</v>
      </c>
      <c r="O15250">
        <v>2441763</v>
      </c>
      <c r="P15250" t="s">
        <v>5</v>
      </c>
      <c r="Q15250" t="s">
        <v>10</v>
      </c>
      <c r="R15250" t="s">
        <v>169</v>
      </c>
      <c r="S15250" t="s">
        <v>170</v>
      </c>
      <c r="T15250">
        <v>1575330.9677419355</v>
      </c>
      <c r="U15250">
        <v>2034636</v>
      </c>
      <c r="V15250">
        <v>459305.03225806449</v>
      </c>
      <c r="W15250">
        <v>0.29156097459090002</v>
      </c>
      <c r="X15250" t="s">
        <v>200</v>
      </c>
    </row>
    <row r="15251" spans="1:24" x14ac:dyDescent="0.35">
      <c r="A15251">
        <v>3301036701</v>
      </c>
      <c r="B15251" t="s">
        <v>168</v>
      </c>
      <c r="C15251" t="s">
        <v>168</v>
      </c>
      <c r="D15251">
        <v>0</v>
      </c>
      <c r="E15251">
        <v>0</v>
      </c>
      <c r="F15251">
        <v>33</v>
      </c>
      <c r="G15251">
        <v>1080815</v>
      </c>
      <c r="H15251">
        <v>3</v>
      </c>
      <c r="I15251">
        <v>48000</v>
      </c>
      <c r="J15251">
        <v>0</v>
      </c>
      <c r="K15251">
        <v>0</v>
      </c>
      <c r="L15251">
        <v>1</v>
      </c>
      <c r="M15251">
        <v>102400</v>
      </c>
      <c r="N15251">
        <v>90000</v>
      </c>
      <c r="O15251">
        <v>1321215</v>
      </c>
      <c r="P15251" t="s">
        <v>5</v>
      </c>
      <c r="Q15251" t="s">
        <v>14</v>
      </c>
      <c r="R15251" t="s">
        <v>169</v>
      </c>
      <c r="S15251" t="s">
        <v>170</v>
      </c>
      <c r="T15251">
        <v>852396.77419354836</v>
      </c>
      <c r="U15251">
        <v>636187</v>
      </c>
      <c r="V15251">
        <v>-216209.77419354836</v>
      </c>
      <c r="W15251">
        <v>-0.25364921681936703</v>
      </c>
      <c r="X15251" t="s">
        <v>208</v>
      </c>
    </row>
    <row r="15252" spans="1:24" x14ac:dyDescent="0.35">
      <c r="A15252">
        <v>3301060252</v>
      </c>
      <c r="B15252" t="s">
        <v>168</v>
      </c>
      <c r="C15252" t="s">
        <v>168</v>
      </c>
      <c r="D15252">
        <v>0</v>
      </c>
      <c r="E15252">
        <v>0</v>
      </c>
      <c r="F15252">
        <v>473</v>
      </c>
      <c r="G15252">
        <v>15202954</v>
      </c>
      <c r="H15252">
        <v>3</v>
      </c>
      <c r="I15252">
        <v>95000</v>
      </c>
      <c r="J15252">
        <v>0</v>
      </c>
      <c r="K15252">
        <v>0</v>
      </c>
      <c r="L15252">
        <v>23</v>
      </c>
      <c r="M15252">
        <v>3753989</v>
      </c>
      <c r="N15252">
        <v>1072500</v>
      </c>
      <c r="O15252">
        <v>20124443</v>
      </c>
      <c r="P15252" t="s">
        <v>5</v>
      </c>
      <c r="Q15252" t="s">
        <v>17</v>
      </c>
      <c r="R15252" t="s">
        <v>169</v>
      </c>
      <c r="S15252" t="s">
        <v>170</v>
      </c>
      <c r="T15252">
        <v>12983511.612903226</v>
      </c>
      <c r="U15252">
        <v>12172685</v>
      </c>
      <c r="V15252">
        <v>-810826.61290322617</v>
      </c>
      <c r="W15252">
        <v>-6.2450486207245581E-2</v>
      </c>
      <c r="X15252" t="s">
        <v>311</v>
      </c>
    </row>
    <row r="15253" spans="1:24" x14ac:dyDescent="0.35">
      <c r="A15253">
        <v>3301051813</v>
      </c>
      <c r="B15253" t="s">
        <v>168</v>
      </c>
      <c r="C15253" t="s">
        <v>168</v>
      </c>
      <c r="D15253">
        <v>0</v>
      </c>
      <c r="E15253">
        <v>0</v>
      </c>
      <c r="F15253">
        <v>69</v>
      </c>
      <c r="G15253">
        <v>2226028</v>
      </c>
      <c r="H15253">
        <v>16</v>
      </c>
      <c r="I15253">
        <v>485000</v>
      </c>
      <c r="J15253">
        <v>0</v>
      </c>
      <c r="K15253">
        <v>0</v>
      </c>
      <c r="L15253">
        <v>5</v>
      </c>
      <c r="M15253">
        <v>142000</v>
      </c>
      <c r="N15253">
        <v>0</v>
      </c>
      <c r="O15253">
        <v>2853028</v>
      </c>
      <c r="P15253" t="s">
        <v>5</v>
      </c>
      <c r="Q15253" t="s">
        <v>11</v>
      </c>
      <c r="R15253" t="s">
        <v>169</v>
      </c>
      <c r="S15253" t="s">
        <v>170</v>
      </c>
      <c r="T15253">
        <v>1840663.2258064514</v>
      </c>
      <c r="U15253">
        <v>0</v>
      </c>
      <c r="V15253">
        <v>-1840663.2258064514</v>
      </c>
      <c r="W15253">
        <v>0</v>
      </c>
      <c r="X15253" t="s">
        <v>263</v>
      </c>
    </row>
    <row r="15254" spans="1:24" x14ac:dyDescent="0.35">
      <c r="A15254">
        <v>3301063164</v>
      </c>
      <c r="B15254" t="s">
        <v>168</v>
      </c>
      <c r="C15254" t="s">
        <v>168</v>
      </c>
      <c r="D15254">
        <v>0</v>
      </c>
      <c r="E15254">
        <v>0</v>
      </c>
      <c r="F15254">
        <v>6</v>
      </c>
      <c r="G15254">
        <v>284494</v>
      </c>
      <c r="H15254">
        <v>5</v>
      </c>
      <c r="I15254">
        <v>100000</v>
      </c>
      <c r="J15254">
        <v>0</v>
      </c>
      <c r="K15254">
        <v>0</v>
      </c>
      <c r="L15254">
        <v>6</v>
      </c>
      <c r="M15254">
        <v>700250</v>
      </c>
      <c r="N15254">
        <v>180000</v>
      </c>
      <c r="O15254">
        <v>1264744</v>
      </c>
      <c r="P15254" t="s">
        <v>5</v>
      </c>
      <c r="Q15254" t="s">
        <v>15</v>
      </c>
      <c r="R15254" t="s">
        <v>169</v>
      </c>
      <c r="S15254" t="s">
        <v>170</v>
      </c>
      <c r="T15254">
        <v>815963.87096774194</v>
      </c>
      <c r="U15254">
        <v>954594</v>
      </c>
      <c r="V15254">
        <v>138630.12903225806</v>
      </c>
      <c r="W15254">
        <v>0.16989738634854157</v>
      </c>
      <c r="X15254" t="s">
        <v>287</v>
      </c>
    </row>
    <row r="15255" spans="1:24" x14ac:dyDescent="0.35">
      <c r="A15255">
        <v>3300017196</v>
      </c>
      <c r="B15255" t="s">
        <v>168</v>
      </c>
      <c r="C15255" t="s">
        <v>168</v>
      </c>
      <c r="D15255">
        <v>0</v>
      </c>
      <c r="E15255">
        <v>0</v>
      </c>
      <c r="F15255">
        <v>6</v>
      </c>
      <c r="G15255">
        <v>100577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1087500</v>
      </c>
      <c r="O15255">
        <v>1188077</v>
      </c>
      <c r="P15255" t="s">
        <v>5</v>
      </c>
      <c r="Q15255" t="s">
        <v>6</v>
      </c>
      <c r="R15255" t="s">
        <v>169</v>
      </c>
      <c r="S15255" t="s">
        <v>170</v>
      </c>
      <c r="T15255">
        <v>766501.29032258061</v>
      </c>
      <c r="U15255">
        <v>2767500</v>
      </c>
      <c r="V15255">
        <v>2000998.7096774194</v>
      </c>
      <c r="W15255">
        <v>2.6105614366745593</v>
      </c>
      <c r="X15255" t="s">
        <v>373</v>
      </c>
    </row>
    <row r="15256" spans="1:24" x14ac:dyDescent="0.35">
      <c r="A15256">
        <v>3301070204</v>
      </c>
      <c r="B15256" t="s">
        <v>168</v>
      </c>
      <c r="C15256" t="s">
        <v>168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1878000</v>
      </c>
      <c r="O15256">
        <v>1878000</v>
      </c>
      <c r="P15256" t="s">
        <v>5</v>
      </c>
      <c r="Q15256" t="s">
        <v>16</v>
      </c>
      <c r="R15256" t="s">
        <v>169</v>
      </c>
      <c r="S15256" t="s">
        <v>170</v>
      </c>
      <c r="T15256">
        <v>1211612.9032258065</v>
      </c>
      <c r="U15256">
        <v>0</v>
      </c>
      <c r="V15256">
        <v>-1211612.9032258065</v>
      </c>
      <c r="W15256">
        <v>0</v>
      </c>
      <c r="X15256" t="s">
        <v>357</v>
      </c>
    </row>
    <row r="15257" spans="1:24" x14ac:dyDescent="0.35">
      <c r="A15257">
        <v>3300001739</v>
      </c>
      <c r="B15257" t="s">
        <v>168</v>
      </c>
      <c r="C15257" t="s">
        <v>168</v>
      </c>
      <c r="D15257">
        <v>0</v>
      </c>
      <c r="E15257">
        <v>0</v>
      </c>
      <c r="F15257">
        <v>100</v>
      </c>
      <c r="G15257">
        <v>2677232</v>
      </c>
      <c r="H15257">
        <v>151</v>
      </c>
      <c r="I15257">
        <v>4840000</v>
      </c>
      <c r="J15257">
        <v>0</v>
      </c>
      <c r="K15257">
        <v>0</v>
      </c>
      <c r="L15257">
        <v>15</v>
      </c>
      <c r="M15257">
        <v>996000</v>
      </c>
      <c r="N15257">
        <v>30000</v>
      </c>
      <c r="O15257">
        <v>8543232</v>
      </c>
      <c r="P15257" t="s">
        <v>5</v>
      </c>
      <c r="Q15257" t="s">
        <v>13</v>
      </c>
      <c r="R15257" t="s">
        <v>169</v>
      </c>
      <c r="S15257" t="s">
        <v>170</v>
      </c>
      <c r="T15257">
        <v>5511762.5806451607</v>
      </c>
      <c r="U15257">
        <v>5858714</v>
      </c>
      <c r="V15257">
        <v>346951.41935483925</v>
      </c>
      <c r="W15257">
        <v>6.2947453610062487E-2</v>
      </c>
      <c r="X15257" t="s">
        <v>325</v>
      </c>
    </row>
    <row r="15258" spans="1:24" x14ac:dyDescent="0.35">
      <c r="A15258">
        <v>6001123205</v>
      </c>
      <c r="B15258" t="s">
        <v>168</v>
      </c>
      <c r="C15258" t="s">
        <v>168</v>
      </c>
      <c r="D15258">
        <v>0</v>
      </c>
      <c r="E15258">
        <v>0</v>
      </c>
      <c r="F15258">
        <v>6</v>
      </c>
      <c r="G15258">
        <v>389193</v>
      </c>
      <c r="H15258">
        <v>4</v>
      </c>
      <c r="I15258">
        <v>105000</v>
      </c>
      <c r="J15258">
        <v>0</v>
      </c>
      <c r="K15258">
        <v>0</v>
      </c>
      <c r="L15258">
        <v>14</v>
      </c>
      <c r="M15258">
        <v>1177400</v>
      </c>
      <c r="N15258">
        <v>160000</v>
      </c>
      <c r="O15258">
        <v>1831593</v>
      </c>
      <c r="P15258" t="s">
        <v>5</v>
      </c>
      <c r="Q15258" t="s">
        <v>11</v>
      </c>
      <c r="R15258" t="s">
        <v>169</v>
      </c>
      <c r="S15258" t="s">
        <v>170</v>
      </c>
      <c r="T15258">
        <v>1181672.9032258065</v>
      </c>
      <c r="U15258">
        <v>1018297</v>
      </c>
      <c r="V15258">
        <v>-163375.90322580654</v>
      </c>
      <c r="W15258">
        <v>-0.13825814468607389</v>
      </c>
      <c r="X15258" t="s">
        <v>365</v>
      </c>
    </row>
    <row r="15259" spans="1:24" x14ac:dyDescent="0.35">
      <c r="A15259">
        <v>3301012937</v>
      </c>
      <c r="B15259" t="s">
        <v>168</v>
      </c>
      <c r="C15259" t="s">
        <v>168</v>
      </c>
      <c r="D15259">
        <v>0</v>
      </c>
      <c r="E15259">
        <v>0</v>
      </c>
      <c r="F15259">
        <v>50</v>
      </c>
      <c r="G15259">
        <v>1379791</v>
      </c>
      <c r="H15259">
        <v>2</v>
      </c>
      <c r="I15259">
        <v>35000</v>
      </c>
      <c r="J15259">
        <v>0</v>
      </c>
      <c r="K15259">
        <v>0</v>
      </c>
      <c r="L15259">
        <v>0</v>
      </c>
      <c r="M15259">
        <v>0</v>
      </c>
      <c r="N15259">
        <v>1203000</v>
      </c>
      <c r="O15259">
        <v>2617791</v>
      </c>
      <c r="P15259" t="s">
        <v>5</v>
      </c>
      <c r="Q15259" t="s">
        <v>12</v>
      </c>
      <c r="R15259" t="s">
        <v>169</v>
      </c>
      <c r="S15259" t="s">
        <v>170</v>
      </c>
      <c r="T15259">
        <v>1688897.4193548388</v>
      </c>
      <c r="U15259">
        <v>2294836</v>
      </c>
      <c r="V15259">
        <v>605938.58064516122</v>
      </c>
      <c r="W15259">
        <v>0.35877761058846946</v>
      </c>
      <c r="X15259" t="s">
        <v>304</v>
      </c>
    </row>
    <row r="15260" spans="1:24" x14ac:dyDescent="0.35">
      <c r="A15260">
        <v>3300011894</v>
      </c>
      <c r="B15260" t="s">
        <v>168</v>
      </c>
      <c r="C15260" t="s">
        <v>168</v>
      </c>
      <c r="D15260">
        <v>0</v>
      </c>
      <c r="E15260">
        <v>0</v>
      </c>
      <c r="F15260">
        <v>14</v>
      </c>
      <c r="G15260">
        <v>493388</v>
      </c>
      <c r="H15260">
        <v>15</v>
      </c>
      <c r="I15260">
        <v>350000</v>
      </c>
      <c r="J15260">
        <v>0</v>
      </c>
      <c r="K15260">
        <v>0</v>
      </c>
      <c r="L15260">
        <v>19</v>
      </c>
      <c r="M15260">
        <v>1215600</v>
      </c>
      <c r="N15260">
        <v>348000</v>
      </c>
      <c r="O15260">
        <v>2406988</v>
      </c>
      <c r="P15260" t="s">
        <v>5</v>
      </c>
      <c r="Q15260" t="s">
        <v>12</v>
      </c>
      <c r="R15260" t="s">
        <v>169</v>
      </c>
      <c r="S15260" t="s">
        <v>170</v>
      </c>
      <c r="T15260">
        <v>1552895.4838709678</v>
      </c>
      <c r="U15260">
        <v>2399193</v>
      </c>
      <c r="V15260">
        <v>846297.51612903224</v>
      </c>
      <c r="W15260">
        <v>0.54498034472959556</v>
      </c>
      <c r="X15260" t="s">
        <v>256</v>
      </c>
    </row>
    <row r="15261" spans="1:24" x14ac:dyDescent="0.35">
      <c r="A15261">
        <v>3301000389</v>
      </c>
      <c r="B15261" t="s">
        <v>168</v>
      </c>
      <c r="C15261" t="s">
        <v>168</v>
      </c>
      <c r="D15261">
        <v>0</v>
      </c>
      <c r="E15261">
        <v>0</v>
      </c>
      <c r="F15261">
        <v>50</v>
      </c>
      <c r="G15261">
        <v>1797377</v>
      </c>
      <c r="H15261">
        <v>81</v>
      </c>
      <c r="I15261">
        <v>2682000</v>
      </c>
      <c r="J15261">
        <v>0</v>
      </c>
      <c r="K15261">
        <v>0</v>
      </c>
      <c r="L15261">
        <v>24</v>
      </c>
      <c r="M15261">
        <v>1337600</v>
      </c>
      <c r="N15261">
        <v>352500</v>
      </c>
      <c r="O15261">
        <v>6169477</v>
      </c>
      <c r="P15261" t="s">
        <v>5</v>
      </c>
      <c r="Q15261" t="s">
        <v>17</v>
      </c>
      <c r="R15261" t="s">
        <v>169</v>
      </c>
      <c r="S15261" t="s">
        <v>170</v>
      </c>
      <c r="T15261">
        <v>3980307.7419354836</v>
      </c>
      <c r="U15261">
        <v>3884885</v>
      </c>
      <c r="V15261">
        <v>-95422.741935483646</v>
      </c>
      <c r="W15261">
        <v>-2.3973709602937099E-2</v>
      </c>
      <c r="X15261" t="s">
        <v>269</v>
      </c>
    </row>
    <row r="15262" spans="1:24" x14ac:dyDescent="0.35">
      <c r="A15262">
        <v>6001138077</v>
      </c>
      <c r="B15262" t="s">
        <v>168</v>
      </c>
      <c r="C15262" t="s">
        <v>168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30000</v>
      </c>
      <c r="O15262">
        <v>30000</v>
      </c>
      <c r="P15262" t="s">
        <v>5</v>
      </c>
      <c r="Q15262" t="s">
        <v>15</v>
      </c>
      <c r="R15262" t="s">
        <v>169</v>
      </c>
      <c r="S15262" t="s">
        <v>170</v>
      </c>
      <c r="T15262">
        <v>19354.83870967742</v>
      </c>
      <c r="U15262">
        <v>0</v>
      </c>
      <c r="V15262">
        <v>-19354.83870967742</v>
      </c>
      <c r="W15262">
        <v>0</v>
      </c>
      <c r="X15262" t="s">
        <v>412</v>
      </c>
    </row>
    <row r="15263" spans="1:24" x14ac:dyDescent="0.35">
      <c r="A15263">
        <v>3300012256</v>
      </c>
      <c r="B15263" t="s">
        <v>168</v>
      </c>
      <c r="C15263" t="s">
        <v>168</v>
      </c>
      <c r="D15263">
        <v>0</v>
      </c>
      <c r="E15263">
        <v>0</v>
      </c>
      <c r="F15263">
        <v>7</v>
      </c>
      <c r="G15263">
        <v>299404</v>
      </c>
      <c r="H15263">
        <v>23</v>
      </c>
      <c r="I15263">
        <v>485000</v>
      </c>
      <c r="J15263">
        <v>0</v>
      </c>
      <c r="K15263">
        <v>0</v>
      </c>
      <c r="L15263">
        <v>9</v>
      </c>
      <c r="M15263">
        <v>391600</v>
      </c>
      <c r="N15263">
        <v>352500</v>
      </c>
      <c r="O15263">
        <v>1528504</v>
      </c>
      <c r="P15263" t="s">
        <v>5</v>
      </c>
      <c r="Q15263" t="s">
        <v>17</v>
      </c>
      <c r="R15263" t="s">
        <v>169</v>
      </c>
      <c r="S15263" t="s">
        <v>170</v>
      </c>
      <c r="T15263">
        <v>986131.6129032257</v>
      </c>
      <c r="U15263">
        <v>1256148</v>
      </c>
      <c r="V15263">
        <v>270016.3870967743</v>
      </c>
      <c r="W15263">
        <v>0.273813742064136</v>
      </c>
      <c r="X15263" t="s">
        <v>269</v>
      </c>
    </row>
    <row r="15264" spans="1:24" x14ac:dyDescent="0.35">
      <c r="A15264">
        <v>3301051704</v>
      </c>
      <c r="B15264" t="s">
        <v>168</v>
      </c>
      <c r="C15264" t="s">
        <v>168</v>
      </c>
      <c r="D15264">
        <v>0</v>
      </c>
      <c r="E15264">
        <v>0</v>
      </c>
      <c r="F15264">
        <v>0</v>
      </c>
      <c r="G15264">
        <v>0</v>
      </c>
      <c r="H15264">
        <v>11</v>
      </c>
      <c r="I15264">
        <v>460000</v>
      </c>
      <c r="J15264">
        <v>0</v>
      </c>
      <c r="K15264">
        <v>0</v>
      </c>
      <c r="L15264">
        <v>2</v>
      </c>
      <c r="M15264">
        <v>124800</v>
      </c>
      <c r="N15264">
        <v>1796100</v>
      </c>
      <c r="O15264">
        <v>2380900</v>
      </c>
      <c r="P15264" t="s">
        <v>5</v>
      </c>
      <c r="Q15264" t="s">
        <v>7</v>
      </c>
      <c r="R15264" t="s">
        <v>169</v>
      </c>
      <c r="S15264" t="s">
        <v>170</v>
      </c>
      <c r="T15264">
        <v>1536064.5161290322</v>
      </c>
      <c r="U15264">
        <v>1089500</v>
      </c>
      <c r="V15264">
        <v>-446564.51612903224</v>
      </c>
      <c r="W15264">
        <v>-0.29071989583770841</v>
      </c>
      <c r="X15264" t="s">
        <v>351</v>
      </c>
    </row>
    <row r="15265" spans="1:24" x14ac:dyDescent="0.35">
      <c r="A15265">
        <v>3301076023</v>
      </c>
      <c r="B15265" t="s">
        <v>168</v>
      </c>
      <c r="C15265" t="s">
        <v>168</v>
      </c>
      <c r="D15265">
        <v>0</v>
      </c>
      <c r="E15265">
        <v>0</v>
      </c>
      <c r="F15265">
        <v>6</v>
      </c>
      <c r="G15265">
        <v>292494</v>
      </c>
      <c r="H15265">
        <v>11</v>
      </c>
      <c r="I15265">
        <v>440000</v>
      </c>
      <c r="J15265">
        <v>0</v>
      </c>
      <c r="K15265">
        <v>0</v>
      </c>
      <c r="L15265">
        <v>1</v>
      </c>
      <c r="M15265">
        <v>50000</v>
      </c>
      <c r="N15265">
        <v>30000</v>
      </c>
      <c r="O15265">
        <v>812494</v>
      </c>
      <c r="P15265" t="s">
        <v>5</v>
      </c>
      <c r="Q15265" t="s">
        <v>14</v>
      </c>
      <c r="R15265" t="s">
        <v>169</v>
      </c>
      <c r="S15265" t="s">
        <v>170</v>
      </c>
      <c r="T15265">
        <v>524189.67741935485</v>
      </c>
      <c r="U15265">
        <v>426499</v>
      </c>
      <c r="V15265">
        <v>-97690.677419354848</v>
      </c>
      <c r="W15265">
        <v>-0.18636513008096056</v>
      </c>
      <c r="X15265" t="s">
        <v>260</v>
      </c>
    </row>
    <row r="15266" spans="1:24" x14ac:dyDescent="0.35">
      <c r="A15266">
        <v>3300010004</v>
      </c>
      <c r="B15266" t="s">
        <v>168</v>
      </c>
      <c r="C15266" t="s">
        <v>168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370500</v>
      </c>
      <c r="O15266">
        <v>370500</v>
      </c>
      <c r="P15266" t="s">
        <v>5</v>
      </c>
      <c r="Q15266" t="s">
        <v>12</v>
      </c>
      <c r="R15266" t="s">
        <v>169</v>
      </c>
      <c r="S15266" t="s">
        <v>170</v>
      </c>
      <c r="T15266">
        <v>239032.25806451612</v>
      </c>
      <c r="U15266">
        <v>425000</v>
      </c>
      <c r="V15266">
        <v>185967.74193548388</v>
      </c>
      <c r="W15266">
        <v>0.77800269905533059</v>
      </c>
      <c r="X15266" t="s">
        <v>398</v>
      </c>
    </row>
    <row r="15267" spans="1:24" x14ac:dyDescent="0.35">
      <c r="A15267">
        <v>3301075289</v>
      </c>
      <c r="B15267" t="s">
        <v>168</v>
      </c>
      <c r="C15267" t="s">
        <v>168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30000</v>
      </c>
      <c r="O15267">
        <v>30000</v>
      </c>
      <c r="P15267" t="s">
        <v>5</v>
      </c>
      <c r="Q15267" t="s">
        <v>13</v>
      </c>
      <c r="R15267" t="s">
        <v>169</v>
      </c>
      <c r="S15267" t="s">
        <v>170</v>
      </c>
      <c r="T15267">
        <v>19354.83870967742</v>
      </c>
      <c r="U15267">
        <v>30000</v>
      </c>
      <c r="V15267">
        <v>10645.16129032258</v>
      </c>
      <c r="W15267">
        <v>0.54999999999999982</v>
      </c>
      <c r="X15267" t="s">
        <v>282</v>
      </c>
    </row>
    <row r="15268" spans="1:24" x14ac:dyDescent="0.35">
      <c r="A15268">
        <v>3301072872</v>
      </c>
      <c r="B15268" t="s">
        <v>168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 t="s">
        <v>5</v>
      </c>
      <c r="Q15268" t="s">
        <v>12</v>
      </c>
      <c r="R15268" t="s">
        <v>169</v>
      </c>
      <c r="S15268" t="s">
        <v>170</v>
      </c>
      <c r="T15268">
        <v>0</v>
      </c>
      <c r="U15268">
        <v>0</v>
      </c>
      <c r="V15268">
        <v>0</v>
      </c>
      <c r="W15268">
        <v>0</v>
      </c>
      <c r="X15268" t="s">
        <v>364</v>
      </c>
    </row>
    <row r="15269" spans="1:24" x14ac:dyDescent="0.35">
      <c r="A15269">
        <v>3300016593</v>
      </c>
      <c r="B15269" t="s">
        <v>168</v>
      </c>
      <c r="C15269" t="s">
        <v>168</v>
      </c>
      <c r="D15269">
        <v>0</v>
      </c>
      <c r="E15269">
        <v>0</v>
      </c>
      <c r="F15269">
        <v>413</v>
      </c>
      <c r="G15269">
        <v>16744434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3262500</v>
      </c>
      <c r="O15269">
        <v>20006934</v>
      </c>
      <c r="P15269" t="s">
        <v>5</v>
      </c>
      <c r="Q15269" t="s">
        <v>6</v>
      </c>
      <c r="R15269" t="s">
        <v>181</v>
      </c>
      <c r="S15269" t="s">
        <v>170</v>
      </c>
      <c r="T15269">
        <v>12907699.35483871</v>
      </c>
      <c r="U15269">
        <v>9502189</v>
      </c>
      <c r="V15269">
        <v>-3405510.3548387103</v>
      </c>
      <c r="W15269">
        <v>-0.2638355807041699</v>
      </c>
      <c r="X15269" t="s">
        <v>255</v>
      </c>
    </row>
    <row r="15270" spans="1:24" x14ac:dyDescent="0.35">
      <c r="A15270">
        <v>3301001197</v>
      </c>
      <c r="B15270" t="s">
        <v>168</v>
      </c>
      <c r="C15270" t="s">
        <v>168</v>
      </c>
      <c r="D15270">
        <v>0</v>
      </c>
      <c r="E15270">
        <v>0</v>
      </c>
      <c r="F15270">
        <v>52</v>
      </c>
      <c r="G15270">
        <v>2099298</v>
      </c>
      <c r="H15270">
        <v>57</v>
      </c>
      <c r="I15270">
        <v>1240000</v>
      </c>
      <c r="J15270">
        <v>0</v>
      </c>
      <c r="K15270">
        <v>0</v>
      </c>
      <c r="L15270">
        <v>0</v>
      </c>
      <c r="M15270">
        <v>0</v>
      </c>
      <c r="N15270">
        <v>2046900</v>
      </c>
      <c r="O15270">
        <v>5386198</v>
      </c>
      <c r="P15270" t="s">
        <v>5</v>
      </c>
      <c r="Q15270" t="s">
        <v>17</v>
      </c>
      <c r="R15270" t="s">
        <v>169</v>
      </c>
      <c r="S15270" t="s">
        <v>170</v>
      </c>
      <c r="T15270">
        <v>3474966.4516129028</v>
      </c>
      <c r="U15270">
        <v>3170648</v>
      </c>
      <c r="V15270">
        <v>-304318.45161290281</v>
      </c>
      <c r="W15270">
        <v>-8.7574500603208261E-2</v>
      </c>
      <c r="X15270" t="s">
        <v>244</v>
      </c>
    </row>
    <row r="15271" spans="1:24" x14ac:dyDescent="0.35">
      <c r="A15271">
        <v>3301059024</v>
      </c>
      <c r="B15271" t="s">
        <v>168</v>
      </c>
      <c r="C15271" t="s">
        <v>168</v>
      </c>
      <c r="D15271">
        <v>0</v>
      </c>
      <c r="E15271">
        <v>0</v>
      </c>
      <c r="F15271">
        <v>30</v>
      </c>
      <c r="G15271">
        <v>1315456</v>
      </c>
      <c r="H15271">
        <v>1</v>
      </c>
      <c r="I15271">
        <v>90000</v>
      </c>
      <c r="J15271">
        <v>0</v>
      </c>
      <c r="K15271">
        <v>0</v>
      </c>
      <c r="L15271">
        <v>0</v>
      </c>
      <c r="M15271">
        <v>0</v>
      </c>
      <c r="N15271">
        <v>330000</v>
      </c>
      <c r="O15271">
        <v>1735456</v>
      </c>
      <c r="P15271" t="s">
        <v>5</v>
      </c>
      <c r="Q15271" t="s">
        <v>12</v>
      </c>
      <c r="R15271" t="s">
        <v>169</v>
      </c>
      <c r="S15271" t="s">
        <v>170</v>
      </c>
      <c r="T15271">
        <v>1119649.0322580645</v>
      </c>
      <c r="U15271">
        <v>983304</v>
      </c>
      <c r="V15271">
        <v>-136345.03225806449</v>
      </c>
      <c r="W15271">
        <v>-0.121774795788542</v>
      </c>
      <c r="X15271" t="s">
        <v>407</v>
      </c>
    </row>
    <row r="15272" spans="1:24" x14ac:dyDescent="0.35">
      <c r="A15272">
        <v>3300015111</v>
      </c>
      <c r="B15272" t="s">
        <v>168</v>
      </c>
      <c r="C15272" t="s">
        <v>168</v>
      </c>
      <c r="D15272">
        <v>0</v>
      </c>
      <c r="E15272">
        <v>0</v>
      </c>
      <c r="F15272">
        <v>30</v>
      </c>
      <c r="G15272">
        <v>1500271</v>
      </c>
      <c r="H15272">
        <v>0</v>
      </c>
      <c r="I15272">
        <v>0</v>
      </c>
      <c r="J15272">
        <v>0</v>
      </c>
      <c r="K15272">
        <v>0</v>
      </c>
      <c r="L15272">
        <v>1</v>
      </c>
      <c r="M15272">
        <v>20000</v>
      </c>
      <c r="N15272">
        <v>1010500</v>
      </c>
      <c r="O15272">
        <v>2530771</v>
      </c>
      <c r="P15272" t="s">
        <v>5</v>
      </c>
      <c r="Q15272" t="s">
        <v>7</v>
      </c>
      <c r="R15272" t="s">
        <v>169</v>
      </c>
      <c r="S15272" t="s">
        <v>170</v>
      </c>
      <c r="T15272">
        <v>1632755.4838709678</v>
      </c>
      <c r="U15272">
        <v>2361186</v>
      </c>
      <c r="V15272">
        <v>728430.51612903224</v>
      </c>
      <c r="W15272">
        <v>0.44613570330938668</v>
      </c>
      <c r="X15272" t="s">
        <v>236</v>
      </c>
    </row>
    <row r="15273" spans="1:24" x14ac:dyDescent="0.35">
      <c r="A15273">
        <v>3301003497</v>
      </c>
      <c r="B15273" t="s">
        <v>168</v>
      </c>
      <c r="C15273" t="s">
        <v>168</v>
      </c>
      <c r="D15273">
        <v>0</v>
      </c>
      <c r="E15273">
        <v>0</v>
      </c>
      <c r="F15273">
        <v>105</v>
      </c>
      <c r="G15273">
        <v>5981434</v>
      </c>
      <c r="H15273">
        <v>17</v>
      </c>
      <c r="I15273">
        <v>1145000</v>
      </c>
      <c r="J15273">
        <v>0</v>
      </c>
      <c r="K15273">
        <v>0</v>
      </c>
      <c r="L15273">
        <v>30</v>
      </c>
      <c r="M15273">
        <v>2172000</v>
      </c>
      <c r="N15273">
        <v>150000</v>
      </c>
      <c r="O15273">
        <v>9448434</v>
      </c>
      <c r="P15273" t="s">
        <v>5</v>
      </c>
      <c r="Q15273" t="s">
        <v>15</v>
      </c>
      <c r="R15273" t="s">
        <v>169</v>
      </c>
      <c r="S15273" t="s">
        <v>170</v>
      </c>
      <c r="T15273">
        <v>6095763.8709677421</v>
      </c>
      <c r="U15273">
        <v>6366432</v>
      </c>
      <c r="V15273">
        <v>270668.12903225794</v>
      </c>
      <c r="W15273">
        <v>4.4402659742344586E-2</v>
      </c>
      <c r="X15273" t="s">
        <v>369</v>
      </c>
    </row>
    <row r="15274" spans="1:24" x14ac:dyDescent="0.35">
      <c r="A15274">
        <v>3300027532</v>
      </c>
      <c r="B15274" t="s">
        <v>168</v>
      </c>
      <c r="C15274" t="s">
        <v>168</v>
      </c>
      <c r="D15274">
        <v>0</v>
      </c>
      <c r="E15274">
        <v>0</v>
      </c>
      <c r="F15274">
        <v>43</v>
      </c>
      <c r="G15274">
        <v>1376601</v>
      </c>
      <c r="H15274">
        <v>3</v>
      </c>
      <c r="I15274">
        <v>155000</v>
      </c>
      <c r="J15274">
        <v>0</v>
      </c>
      <c r="K15274">
        <v>0</v>
      </c>
      <c r="L15274">
        <v>5</v>
      </c>
      <c r="M15274">
        <v>382000</v>
      </c>
      <c r="N15274">
        <v>1493800</v>
      </c>
      <c r="O15274">
        <v>3407401</v>
      </c>
      <c r="P15274" t="s">
        <v>5</v>
      </c>
      <c r="Q15274" t="s">
        <v>7</v>
      </c>
      <c r="R15274" t="s">
        <v>169</v>
      </c>
      <c r="S15274" t="s">
        <v>170</v>
      </c>
      <c r="T15274">
        <v>2198323.2258064514</v>
      </c>
      <c r="U15274">
        <v>2176871</v>
      </c>
      <c r="V15274">
        <v>-21452.225806451403</v>
      </c>
      <c r="W15274">
        <v>-9.7584493283883189E-3</v>
      </c>
      <c r="X15274" t="s">
        <v>218</v>
      </c>
    </row>
    <row r="15275" spans="1:24" x14ac:dyDescent="0.35">
      <c r="A15275">
        <v>3301060450</v>
      </c>
      <c r="B15275" t="s">
        <v>168</v>
      </c>
      <c r="C15275" t="s">
        <v>168</v>
      </c>
      <c r="D15275">
        <v>0</v>
      </c>
      <c r="E15275">
        <v>0</v>
      </c>
      <c r="F15275">
        <v>32</v>
      </c>
      <c r="G15275">
        <v>1039434</v>
      </c>
      <c r="H15275">
        <v>16</v>
      </c>
      <c r="I15275">
        <v>350000</v>
      </c>
      <c r="J15275">
        <v>0</v>
      </c>
      <c r="K15275">
        <v>0</v>
      </c>
      <c r="L15275">
        <v>17</v>
      </c>
      <c r="M15275">
        <v>790800</v>
      </c>
      <c r="N15275">
        <v>363500</v>
      </c>
      <c r="O15275">
        <v>2543734</v>
      </c>
      <c r="P15275" t="s">
        <v>5</v>
      </c>
      <c r="Q15275" t="s">
        <v>12</v>
      </c>
      <c r="R15275" t="s">
        <v>169</v>
      </c>
      <c r="S15275" t="s">
        <v>170</v>
      </c>
      <c r="T15275">
        <v>1641118.7096774194</v>
      </c>
      <c r="U15275">
        <v>2169293</v>
      </c>
      <c r="V15275">
        <v>528174.29032258061</v>
      </c>
      <c r="W15275">
        <v>0.32183795554094874</v>
      </c>
      <c r="X15275" t="s">
        <v>304</v>
      </c>
    </row>
    <row r="15276" spans="1:24" x14ac:dyDescent="0.35">
      <c r="A15276">
        <v>3301008646</v>
      </c>
      <c r="B15276" t="s">
        <v>168</v>
      </c>
      <c r="C15276" t="s">
        <v>168</v>
      </c>
      <c r="D15276">
        <v>0</v>
      </c>
      <c r="E15276">
        <v>0</v>
      </c>
      <c r="F15276">
        <v>55</v>
      </c>
      <c r="G15276">
        <v>2050870</v>
      </c>
      <c r="H15276">
        <v>13</v>
      </c>
      <c r="I15276">
        <v>420000</v>
      </c>
      <c r="J15276">
        <v>0</v>
      </c>
      <c r="K15276">
        <v>0</v>
      </c>
      <c r="L15276">
        <v>10</v>
      </c>
      <c r="M15276">
        <v>424000</v>
      </c>
      <c r="N15276">
        <v>2501000</v>
      </c>
      <c r="O15276">
        <v>5395870</v>
      </c>
      <c r="P15276" t="s">
        <v>5</v>
      </c>
      <c r="Q15276" t="s">
        <v>16</v>
      </c>
      <c r="R15276" t="s">
        <v>169</v>
      </c>
      <c r="S15276" t="s">
        <v>170</v>
      </c>
      <c r="T15276">
        <v>3481206.4516129028</v>
      </c>
      <c r="U15276">
        <v>1991972</v>
      </c>
      <c r="V15276">
        <v>-1489234.4516129028</v>
      </c>
      <c r="W15276">
        <v>-0.4277926265829235</v>
      </c>
      <c r="X15276" t="s">
        <v>303</v>
      </c>
    </row>
    <row r="15277" spans="1:24" x14ac:dyDescent="0.35">
      <c r="A15277">
        <v>3300013948</v>
      </c>
      <c r="B15277" t="s">
        <v>168</v>
      </c>
      <c r="C15277" t="s">
        <v>168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342000</v>
      </c>
      <c r="O15277">
        <v>342000</v>
      </c>
      <c r="P15277" t="s">
        <v>5</v>
      </c>
      <c r="Q15277" t="s">
        <v>8</v>
      </c>
      <c r="R15277" t="s">
        <v>169</v>
      </c>
      <c r="S15277" t="s">
        <v>170</v>
      </c>
      <c r="T15277">
        <v>220645.16129032258</v>
      </c>
      <c r="U15277">
        <v>1046500</v>
      </c>
      <c r="V15277">
        <v>825854.83870967745</v>
      </c>
      <c r="W15277">
        <v>3.7429093567251464</v>
      </c>
      <c r="X15277" t="s">
        <v>273</v>
      </c>
    </row>
    <row r="15278" spans="1:24" x14ac:dyDescent="0.35">
      <c r="A15278">
        <v>3301019672</v>
      </c>
      <c r="B15278" t="s">
        <v>168</v>
      </c>
      <c r="C15278" t="s">
        <v>168</v>
      </c>
      <c r="D15278">
        <v>0</v>
      </c>
      <c r="E15278">
        <v>0</v>
      </c>
      <c r="F15278">
        <v>15</v>
      </c>
      <c r="G15278">
        <v>410483</v>
      </c>
      <c r="H15278">
        <v>2</v>
      </c>
      <c r="I15278">
        <v>50000</v>
      </c>
      <c r="J15278">
        <v>0</v>
      </c>
      <c r="K15278">
        <v>0</v>
      </c>
      <c r="L15278">
        <v>5</v>
      </c>
      <c r="M15278">
        <v>729890</v>
      </c>
      <c r="N15278">
        <v>30000</v>
      </c>
      <c r="O15278">
        <v>1220373</v>
      </c>
      <c r="P15278" t="s">
        <v>5</v>
      </c>
      <c r="Q15278" t="s">
        <v>11</v>
      </c>
      <c r="R15278" t="s">
        <v>169</v>
      </c>
      <c r="S15278" t="s">
        <v>170</v>
      </c>
      <c r="T15278">
        <v>787337.41935483867</v>
      </c>
      <c r="U15278">
        <v>1011816</v>
      </c>
      <c r="V15278">
        <v>224478.58064516133</v>
      </c>
      <c r="W15278">
        <v>0.28511102753010764</v>
      </c>
      <c r="X15278" t="s">
        <v>365</v>
      </c>
    </row>
    <row r="15279" spans="1:24" x14ac:dyDescent="0.35">
      <c r="A15279">
        <v>3301052889</v>
      </c>
      <c r="B15279" t="s">
        <v>168</v>
      </c>
      <c r="C15279" t="s">
        <v>168</v>
      </c>
      <c r="D15279">
        <v>0</v>
      </c>
      <c r="E15279">
        <v>0</v>
      </c>
      <c r="F15279">
        <v>148</v>
      </c>
      <c r="G15279">
        <v>5390666</v>
      </c>
      <c r="H15279">
        <v>50</v>
      </c>
      <c r="I15279">
        <v>1592000</v>
      </c>
      <c r="J15279">
        <v>0</v>
      </c>
      <c r="K15279">
        <v>0</v>
      </c>
      <c r="L15279">
        <v>13</v>
      </c>
      <c r="M15279">
        <v>681200</v>
      </c>
      <c r="N15279">
        <v>165000</v>
      </c>
      <c r="O15279">
        <v>7828866</v>
      </c>
      <c r="P15279" t="s">
        <v>5</v>
      </c>
      <c r="Q15279" t="s">
        <v>14</v>
      </c>
      <c r="R15279" t="s">
        <v>169</v>
      </c>
      <c r="S15279" t="s">
        <v>170</v>
      </c>
      <c r="T15279">
        <v>5050881.2903225804</v>
      </c>
      <c r="U15279">
        <v>5510689</v>
      </c>
      <c r="V15279">
        <v>459807.70967741963</v>
      </c>
      <c r="W15279">
        <v>9.1035144808967239E-2</v>
      </c>
      <c r="X15279" t="s">
        <v>355</v>
      </c>
    </row>
    <row r="15280" spans="1:24" x14ac:dyDescent="0.35">
      <c r="A15280">
        <v>3301038254</v>
      </c>
      <c r="B15280" t="s">
        <v>168</v>
      </c>
      <c r="C15280" t="s">
        <v>168</v>
      </c>
      <c r="D15280">
        <v>0</v>
      </c>
      <c r="E15280">
        <v>0</v>
      </c>
      <c r="F15280">
        <v>6</v>
      </c>
      <c r="G15280">
        <v>299693</v>
      </c>
      <c r="H15280">
        <v>11</v>
      </c>
      <c r="I15280">
        <v>250000</v>
      </c>
      <c r="J15280">
        <v>0</v>
      </c>
      <c r="K15280">
        <v>0</v>
      </c>
      <c r="L15280">
        <v>9</v>
      </c>
      <c r="M15280">
        <v>931600</v>
      </c>
      <c r="N15280">
        <v>30000</v>
      </c>
      <c r="O15280">
        <v>1511293</v>
      </c>
      <c r="P15280" t="s">
        <v>5</v>
      </c>
      <c r="Q15280" t="s">
        <v>11</v>
      </c>
      <c r="R15280" t="s">
        <v>169</v>
      </c>
      <c r="S15280" t="s">
        <v>170</v>
      </c>
      <c r="T15280">
        <v>975027.74193548388</v>
      </c>
      <c r="U15280">
        <v>2303286</v>
      </c>
      <c r="V15280">
        <v>1328258.2580645161</v>
      </c>
      <c r="W15280">
        <v>1.3622774008746155</v>
      </c>
      <c r="X15280" t="s">
        <v>210</v>
      </c>
    </row>
    <row r="15281" spans="1:24" x14ac:dyDescent="0.35">
      <c r="A15281">
        <v>6001119295</v>
      </c>
      <c r="B15281" t="s">
        <v>168</v>
      </c>
      <c r="C15281" t="s">
        <v>168</v>
      </c>
      <c r="D15281">
        <v>0</v>
      </c>
      <c r="E15281">
        <v>0</v>
      </c>
      <c r="F15281">
        <v>0</v>
      </c>
      <c r="G15281">
        <v>0</v>
      </c>
      <c r="H15281">
        <v>20</v>
      </c>
      <c r="I15281">
        <v>340000</v>
      </c>
      <c r="J15281">
        <v>0</v>
      </c>
      <c r="K15281">
        <v>0</v>
      </c>
      <c r="L15281">
        <v>0</v>
      </c>
      <c r="M15281">
        <v>0</v>
      </c>
      <c r="N15281">
        <v>30000</v>
      </c>
      <c r="O15281">
        <v>370000</v>
      </c>
      <c r="P15281" t="s">
        <v>5</v>
      </c>
      <c r="Q15281" t="s">
        <v>13</v>
      </c>
      <c r="R15281" t="s">
        <v>169</v>
      </c>
      <c r="S15281" t="s">
        <v>170</v>
      </c>
      <c r="T15281">
        <v>238709.67741935485</v>
      </c>
      <c r="U15281">
        <v>155000</v>
      </c>
      <c r="V15281">
        <v>-83709.677419354848</v>
      </c>
      <c r="W15281">
        <v>-0.3506756756756757</v>
      </c>
      <c r="X15281" t="s">
        <v>252</v>
      </c>
    </row>
    <row r="15282" spans="1:24" x14ac:dyDescent="0.35">
      <c r="A15282">
        <v>3301027497</v>
      </c>
      <c r="B15282" t="s">
        <v>168</v>
      </c>
      <c r="C15282" t="s">
        <v>168</v>
      </c>
      <c r="D15282">
        <v>0</v>
      </c>
      <c r="E15282">
        <v>0</v>
      </c>
      <c r="F15282">
        <v>24</v>
      </c>
      <c r="G15282">
        <v>1128531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1015000</v>
      </c>
      <c r="O15282">
        <v>2143531</v>
      </c>
      <c r="P15282" t="s">
        <v>5</v>
      </c>
      <c r="Q15282" t="s">
        <v>12</v>
      </c>
      <c r="R15282" t="s">
        <v>169</v>
      </c>
      <c r="S15282" t="s">
        <v>170</v>
      </c>
      <c r="T15282">
        <v>1382923.2258064514</v>
      </c>
      <c r="U15282">
        <v>1077587</v>
      </c>
      <c r="V15282">
        <v>-305336.2258064514</v>
      </c>
      <c r="W15282">
        <v>-0.22079043876668902</v>
      </c>
      <c r="X15282" t="s">
        <v>364</v>
      </c>
    </row>
    <row r="15283" spans="1:24" x14ac:dyDescent="0.35">
      <c r="A15283">
        <v>3301039460</v>
      </c>
      <c r="B15283" t="s">
        <v>168</v>
      </c>
      <c r="C15283" t="s">
        <v>168</v>
      </c>
      <c r="D15283">
        <v>0</v>
      </c>
      <c r="E15283">
        <v>0</v>
      </c>
      <c r="F15283">
        <v>73</v>
      </c>
      <c r="G15283">
        <v>1842622</v>
      </c>
      <c r="H15283">
        <v>5</v>
      </c>
      <c r="I15283">
        <v>125000</v>
      </c>
      <c r="J15283">
        <v>0</v>
      </c>
      <c r="K15283">
        <v>0</v>
      </c>
      <c r="L15283">
        <v>7</v>
      </c>
      <c r="M15283">
        <v>216800</v>
      </c>
      <c r="N15283">
        <v>150000</v>
      </c>
      <c r="O15283">
        <v>2334422</v>
      </c>
      <c r="P15283" t="s">
        <v>5</v>
      </c>
      <c r="Q15283" t="s">
        <v>13</v>
      </c>
      <c r="R15283" t="s">
        <v>207</v>
      </c>
      <c r="S15283" t="s">
        <v>170</v>
      </c>
      <c r="T15283">
        <v>1506078.7096774194</v>
      </c>
      <c r="U15283">
        <v>1815130</v>
      </c>
      <c r="V15283">
        <v>309051.29032258061</v>
      </c>
      <c r="W15283">
        <v>0.20520261546541274</v>
      </c>
      <c r="X15283" t="s">
        <v>399</v>
      </c>
    </row>
    <row r="15284" spans="1:24" x14ac:dyDescent="0.35">
      <c r="A15284">
        <v>3300017052</v>
      </c>
      <c r="B15284" t="s">
        <v>168</v>
      </c>
      <c r="C15284" t="s">
        <v>168</v>
      </c>
      <c r="D15284">
        <v>0</v>
      </c>
      <c r="E15284">
        <v>0</v>
      </c>
      <c r="F15284">
        <v>5</v>
      </c>
      <c r="G15284">
        <v>118987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366000</v>
      </c>
      <c r="O15284">
        <v>484987</v>
      </c>
      <c r="P15284" t="s">
        <v>5</v>
      </c>
      <c r="Q15284" t="s">
        <v>6</v>
      </c>
      <c r="R15284" t="s">
        <v>169</v>
      </c>
      <c r="S15284" t="s">
        <v>170</v>
      </c>
      <c r="T15284">
        <v>312894.83870967745</v>
      </c>
      <c r="U15284">
        <v>525294</v>
      </c>
      <c r="V15284">
        <v>212399.16129032255</v>
      </c>
      <c r="W15284">
        <v>0.67881963846453597</v>
      </c>
      <c r="X15284" t="s">
        <v>343</v>
      </c>
    </row>
    <row r="15285" spans="1:24" x14ac:dyDescent="0.35">
      <c r="A15285">
        <v>3300015963</v>
      </c>
      <c r="B15285" t="s">
        <v>168</v>
      </c>
      <c r="C15285" t="s">
        <v>168</v>
      </c>
      <c r="D15285">
        <v>0</v>
      </c>
      <c r="E15285">
        <v>0</v>
      </c>
      <c r="F15285">
        <v>2</v>
      </c>
      <c r="G15285">
        <v>90196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2480800</v>
      </c>
      <c r="O15285">
        <v>2570996</v>
      </c>
      <c r="P15285" t="s">
        <v>5</v>
      </c>
      <c r="Q15285" t="s">
        <v>8</v>
      </c>
      <c r="R15285" t="s">
        <v>169</v>
      </c>
      <c r="S15285" t="s">
        <v>170</v>
      </c>
      <c r="T15285">
        <v>1658707.0967741937</v>
      </c>
      <c r="U15285">
        <v>731000</v>
      </c>
      <c r="V15285">
        <v>-927707.09677419369</v>
      </c>
      <c r="W15285">
        <v>-0.55929530812183303</v>
      </c>
      <c r="X15285" t="s">
        <v>395</v>
      </c>
    </row>
    <row r="15286" spans="1:24" x14ac:dyDescent="0.35">
      <c r="A15286">
        <v>3301033122</v>
      </c>
      <c r="B15286" t="s">
        <v>168</v>
      </c>
      <c r="C15286" t="s">
        <v>168</v>
      </c>
      <c r="D15286">
        <v>0</v>
      </c>
      <c r="E15286">
        <v>0</v>
      </c>
      <c r="F15286">
        <v>125</v>
      </c>
      <c r="G15286">
        <v>3274264</v>
      </c>
      <c r="H15286">
        <v>11</v>
      </c>
      <c r="I15286">
        <v>713000</v>
      </c>
      <c r="J15286">
        <v>0</v>
      </c>
      <c r="K15286">
        <v>0</v>
      </c>
      <c r="L15286">
        <v>48</v>
      </c>
      <c r="M15286">
        <v>2419950</v>
      </c>
      <c r="N15286">
        <v>150000</v>
      </c>
      <c r="O15286">
        <v>6557214</v>
      </c>
      <c r="P15286" t="s">
        <v>5</v>
      </c>
      <c r="Q15286" t="s">
        <v>14</v>
      </c>
      <c r="R15286" t="s">
        <v>169</v>
      </c>
      <c r="S15286" t="s">
        <v>170</v>
      </c>
      <c r="T15286">
        <v>4230460.6451612907</v>
      </c>
      <c r="U15286">
        <v>4041807</v>
      </c>
      <c r="V15286">
        <v>-188653.64516129065</v>
      </c>
      <c r="W15286">
        <v>-4.4594114207649804E-2</v>
      </c>
      <c r="X15286" t="s">
        <v>266</v>
      </c>
    </row>
    <row r="15287" spans="1:24" x14ac:dyDescent="0.35">
      <c r="A15287">
        <v>3300008594</v>
      </c>
      <c r="B15287" t="s">
        <v>168</v>
      </c>
      <c r="C15287" t="s">
        <v>168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159500</v>
      </c>
      <c r="O15287">
        <v>159500</v>
      </c>
      <c r="P15287" t="s">
        <v>5</v>
      </c>
      <c r="Q15287" t="s">
        <v>12</v>
      </c>
      <c r="R15287" t="s">
        <v>169</v>
      </c>
      <c r="S15287" t="s">
        <v>170</v>
      </c>
      <c r="T15287">
        <v>102903.22580645161</v>
      </c>
      <c r="U15287">
        <v>412500</v>
      </c>
      <c r="V15287">
        <v>309596.77419354836</v>
      </c>
      <c r="W15287">
        <v>3.0086206896551726</v>
      </c>
      <c r="X15287" t="s">
        <v>361</v>
      </c>
    </row>
    <row r="15288" spans="1:24" x14ac:dyDescent="0.35">
      <c r="A15288">
        <v>3301054311</v>
      </c>
      <c r="B15288" t="s">
        <v>168</v>
      </c>
      <c r="C15288" t="s">
        <v>168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881500</v>
      </c>
      <c r="O15288">
        <v>881500</v>
      </c>
      <c r="P15288" t="s">
        <v>5</v>
      </c>
      <c r="Q15288" t="s">
        <v>7</v>
      </c>
      <c r="R15288" t="s">
        <v>169</v>
      </c>
      <c r="S15288" t="s">
        <v>170</v>
      </c>
      <c r="T15288">
        <v>568709.67741935491</v>
      </c>
      <c r="U15288">
        <v>1043498</v>
      </c>
      <c r="V15288">
        <v>474788.32258064509</v>
      </c>
      <c r="W15288">
        <v>0.83485184344866692</v>
      </c>
      <c r="X15288" t="s">
        <v>196</v>
      </c>
    </row>
    <row r="15289" spans="1:24" x14ac:dyDescent="0.35">
      <c r="A15289">
        <v>3301067396</v>
      </c>
      <c r="B15289" t="s">
        <v>168</v>
      </c>
      <c r="C15289" t="s">
        <v>168</v>
      </c>
      <c r="D15289">
        <v>0</v>
      </c>
      <c r="E15289">
        <v>0</v>
      </c>
      <c r="F15289">
        <v>13</v>
      </c>
      <c r="G15289">
        <v>454764</v>
      </c>
      <c r="H15289">
        <v>4</v>
      </c>
      <c r="I15289">
        <v>265000</v>
      </c>
      <c r="J15289">
        <v>0</v>
      </c>
      <c r="K15289">
        <v>0</v>
      </c>
      <c r="L15289">
        <v>10</v>
      </c>
      <c r="M15289">
        <v>424000</v>
      </c>
      <c r="N15289">
        <v>150000</v>
      </c>
      <c r="O15289">
        <v>1293764</v>
      </c>
      <c r="P15289" t="s">
        <v>5</v>
      </c>
      <c r="Q15289" t="s">
        <v>15</v>
      </c>
      <c r="R15289" t="s">
        <v>169</v>
      </c>
      <c r="S15289" t="s">
        <v>170</v>
      </c>
      <c r="T15289">
        <v>834686.45161290315</v>
      </c>
      <c r="U15289">
        <v>815787</v>
      </c>
      <c r="V15289">
        <v>-18899.451612903154</v>
      </c>
      <c r="W15289">
        <v>-2.2642576234923717E-2</v>
      </c>
      <c r="X15289" t="s">
        <v>322</v>
      </c>
    </row>
    <row r="15290" spans="1:24" x14ac:dyDescent="0.35">
      <c r="A15290">
        <v>3300012353</v>
      </c>
      <c r="B15290" t="s">
        <v>168</v>
      </c>
      <c r="C15290" t="s">
        <v>168</v>
      </c>
      <c r="D15290">
        <v>0</v>
      </c>
      <c r="E15290">
        <v>0</v>
      </c>
      <c r="F15290">
        <v>4</v>
      </c>
      <c r="G15290">
        <v>114199</v>
      </c>
      <c r="H15290">
        <v>1</v>
      </c>
      <c r="I15290">
        <v>25000</v>
      </c>
      <c r="J15290">
        <v>0</v>
      </c>
      <c r="K15290">
        <v>0</v>
      </c>
      <c r="L15290">
        <v>2</v>
      </c>
      <c r="M15290">
        <v>404800</v>
      </c>
      <c r="N15290">
        <v>385000</v>
      </c>
      <c r="O15290">
        <v>928999</v>
      </c>
      <c r="P15290" t="s">
        <v>5</v>
      </c>
      <c r="Q15290" t="s">
        <v>12</v>
      </c>
      <c r="R15290" t="s">
        <v>169</v>
      </c>
      <c r="S15290" t="s">
        <v>170</v>
      </c>
      <c r="T15290">
        <v>599354.19354838715</v>
      </c>
      <c r="U15290">
        <v>728550</v>
      </c>
      <c r="V15290">
        <v>129195.80645161285</v>
      </c>
      <c r="W15290">
        <v>0.21555835905097842</v>
      </c>
      <c r="X15290" t="s">
        <v>256</v>
      </c>
    </row>
    <row r="15291" spans="1:24" x14ac:dyDescent="0.35">
      <c r="A15291">
        <v>3300008908</v>
      </c>
      <c r="B15291" t="s">
        <v>168</v>
      </c>
      <c r="C15291" t="s">
        <v>168</v>
      </c>
      <c r="D15291">
        <v>0</v>
      </c>
      <c r="E15291">
        <v>0</v>
      </c>
      <c r="F15291">
        <v>36</v>
      </c>
      <c r="G15291">
        <v>903796</v>
      </c>
      <c r="H15291">
        <v>70</v>
      </c>
      <c r="I15291">
        <v>1000000</v>
      </c>
      <c r="J15291">
        <v>0</v>
      </c>
      <c r="K15291">
        <v>0</v>
      </c>
      <c r="L15291">
        <v>16</v>
      </c>
      <c r="M15291">
        <v>1329850</v>
      </c>
      <c r="N15291">
        <v>450000</v>
      </c>
      <c r="O15291">
        <v>3683646</v>
      </c>
      <c r="P15291" t="s">
        <v>5</v>
      </c>
      <c r="Q15291" t="s">
        <v>17</v>
      </c>
      <c r="R15291" t="s">
        <v>169</v>
      </c>
      <c r="S15291" t="s">
        <v>170</v>
      </c>
      <c r="T15291">
        <v>2376545.8064516131</v>
      </c>
      <c r="U15291">
        <v>1611846</v>
      </c>
      <c r="V15291">
        <v>-764699.80645161308</v>
      </c>
      <c r="W15291">
        <v>-0.32176943712832351</v>
      </c>
      <c r="X15291" t="s">
        <v>404</v>
      </c>
    </row>
    <row r="15292" spans="1:24" x14ac:dyDescent="0.35">
      <c r="A15292">
        <v>3301001186</v>
      </c>
      <c r="B15292" t="s">
        <v>168</v>
      </c>
      <c r="C15292" t="s">
        <v>168</v>
      </c>
      <c r="D15292">
        <v>0</v>
      </c>
      <c r="E15292">
        <v>0</v>
      </c>
      <c r="F15292">
        <v>4</v>
      </c>
      <c r="G15292">
        <v>63427</v>
      </c>
      <c r="H15292">
        <v>2</v>
      </c>
      <c r="I15292">
        <v>30000</v>
      </c>
      <c r="J15292">
        <v>0</v>
      </c>
      <c r="K15292">
        <v>0</v>
      </c>
      <c r="L15292">
        <v>1</v>
      </c>
      <c r="M15292">
        <v>22400</v>
      </c>
      <c r="N15292">
        <v>370500</v>
      </c>
      <c r="O15292">
        <v>486327</v>
      </c>
      <c r="P15292" t="s">
        <v>5</v>
      </c>
      <c r="Q15292" t="s">
        <v>12</v>
      </c>
      <c r="R15292" t="s">
        <v>169</v>
      </c>
      <c r="S15292" t="s">
        <v>170</v>
      </c>
      <c r="T15292">
        <v>313759.35483870964</v>
      </c>
      <c r="U15292">
        <v>330000</v>
      </c>
      <c r="V15292">
        <v>16240.645161290362</v>
      </c>
      <c r="W15292">
        <v>5.1761469134964821E-2</v>
      </c>
      <c r="X15292" t="s">
        <v>396</v>
      </c>
    </row>
    <row r="15293" spans="1:24" x14ac:dyDescent="0.35">
      <c r="A15293">
        <v>3301069793</v>
      </c>
      <c r="B15293" t="s">
        <v>168</v>
      </c>
      <c r="C15293" t="s">
        <v>168</v>
      </c>
      <c r="D15293">
        <v>0</v>
      </c>
      <c r="E15293">
        <v>0</v>
      </c>
      <c r="F15293">
        <v>18</v>
      </c>
      <c r="G15293">
        <v>700079</v>
      </c>
      <c r="H15293">
        <v>12</v>
      </c>
      <c r="I15293">
        <v>470000</v>
      </c>
      <c r="J15293">
        <v>0</v>
      </c>
      <c r="K15293">
        <v>0</v>
      </c>
      <c r="L15293">
        <v>4</v>
      </c>
      <c r="M15293">
        <v>119600</v>
      </c>
      <c r="N15293">
        <v>87000</v>
      </c>
      <c r="O15293">
        <v>1376679</v>
      </c>
      <c r="P15293" t="s">
        <v>5</v>
      </c>
      <c r="Q15293" t="s">
        <v>13</v>
      </c>
      <c r="R15293" t="s">
        <v>169</v>
      </c>
      <c r="S15293" t="s">
        <v>170</v>
      </c>
      <c r="T15293">
        <v>888180</v>
      </c>
      <c r="U15293">
        <v>1316590</v>
      </c>
      <c r="V15293">
        <v>428410</v>
      </c>
      <c r="W15293">
        <v>0.48234592087189543</v>
      </c>
      <c r="X15293" t="s">
        <v>186</v>
      </c>
    </row>
    <row r="15294" spans="1:24" x14ac:dyDescent="0.35">
      <c r="A15294">
        <v>3301007490</v>
      </c>
      <c r="B15294" t="s">
        <v>168</v>
      </c>
      <c r="C15294" t="s">
        <v>168</v>
      </c>
      <c r="D15294">
        <v>0</v>
      </c>
      <c r="E15294">
        <v>0</v>
      </c>
      <c r="F15294">
        <v>16</v>
      </c>
      <c r="G15294">
        <v>720484</v>
      </c>
      <c r="H15294">
        <v>55</v>
      </c>
      <c r="I15294">
        <v>1662000</v>
      </c>
      <c r="J15294">
        <v>0</v>
      </c>
      <c r="K15294">
        <v>0</v>
      </c>
      <c r="L15294">
        <v>39</v>
      </c>
      <c r="M15294">
        <v>2233600</v>
      </c>
      <c r="N15294">
        <v>165000</v>
      </c>
      <c r="O15294">
        <v>4781084</v>
      </c>
      <c r="P15294" t="s">
        <v>5</v>
      </c>
      <c r="Q15294" t="s">
        <v>10</v>
      </c>
      <c r="R15294" t="s">
        <v>169</v>
      </c>
      <c r="S15294" t="s">
        <v>170</v>
      </c>
      <c r="T15294">
        <v>3084570.3225806453</v>
      </c>
      <c r="U15294">
        <v>2928891</v>
      </c>
      <c r="V15294">
        <v>-155679.32258064533</v>
      </c>
      <c r="W15294">
        <v>-5.0470343127207218E-2</v>
      </c>
      <c r="X15294" t="s">
        <v>334</v>
      </c>
    </row>
    <row r="15295" spans="1:24" x14ac:dyDescent="0.35">
      <c r="A15295">
        <v>3300016231</v>
      </c>
      <c r="B15295" t="s">
        <v>168</v>
      </c>
      <c r="C15295" t="s">
        <v>168</v>
      </c>
      <c r="D15295">
        <v>0</v>
      </c>
      <c r="E15295">
        <v>0</v>
      </c>
      <c r="F15295">
        <v>229</v>
      </c>
      <c r="G15295">
        <v>9930634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342000</v>
      </c>
      <c r="O15295">
        <v>10272634</v>
      </c>
      <c r="P15295" t="s">
        <v>5</v>
      </c>
      <c r="Q15295" t="s">
        <v>8</v>
      </c>
      <c r="R15295" t="s">
        <v>169</v>
      </c>
      <c r="S15295" t="s">
        <v>170</v>
      </c>
      <c r="T15295">
        <v>6627505.8064516131</v>
      </c>
      <c r="U15295">
        <v>8763303</v>
      </c>
      <c r="V15295">
        <v>2135797.1935483869</v>
      </c>
      <c r="W15295">
        <v>0.32226259107449939</v>
      </c>
      <c r="X15295" t="s">
        <v>273</v>
      </c>
    </row>
    <row r="15296" spans="1:24" x14ac:dyDescent="0.35">
      <c r="A15296">
        <v>3301022553</v>
      </c>
      <c r="B15296" t="s">
        <v>168</v>
      </c>
      <c r="C15296" t="s">
        <v>168</v>
      </c>
      <c r="D15296">
        <v>0</v>
      </c>
      <c r="E15296">
        <v>0</v>
      </c>
      <c r="F15296">
        <v>59</v>
      </c>
      <c r="G15296">
        <v>3141729</v>
      </c>
      <c r="H15296">
        <v>2</v>
      </c>
      <c r="I15296">
        <v>12000</v>
      </c>
      <c r="J15296">
        <v>0</v>
      </c>
      <c r="K15296">
        <v>0</v>
      </c>
      <c r="L15296">
        <v>1</v>
      </c>
      <c r="M15296">
        <v>50000</v>
      </c>
      <c r="N15296">
        <v>180000</v>
      </c>
      <c r="O15296">
        <v>3383729</v>
      </c>
      <c r="P15296" t="s">
        <v>5</v>
      </c>
      <c r="Q15296" t="s">
        <v>15</v>
      </c>
      <c r="R15296" t="s">
        <v>169</v>
      </c>
      <c r="S15296" t="s">
        <v>170</v>
      </c>
      <c r="T15296">
        <v>2183050.9677419355</v>
      </c>
      <c r="U15296">
        <v>2840145</v>
      </c>
      <c r="V15296">
        <v>657094.03225806449</v>
      </c>
      <c r="W15296">
        <v>0.30099802614216453</v>
      </c>
      <c r="X15296" t="s">
        <v>369</v>
      </c>
    </row>
    <row r="15297" spans="1:24" x14ac:dyDescent="0.35">
      <c r="A15297">
        <v>3300013754</v>
      </c>
      <c r="B15297" t="s">
        <v>168</v>
      </c>
      <c r="C15297" t="s">
        <v>168</v>
      </c>
      <c r="D15297">
        <v>0</v>
      </c>
      <c r="E15297">
        <v>0</v>
      </c>
      <c r="F15297">
        <v>11</v>
      </c>
      <c r="G15297">
        <v>839478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342000</v>
      </c>
      <c r="O15297">
        <v>1181478</v>
      </c>
      <c r="P15297" t="s">
        <v>5</v>
      </c>
      <c r="Q15297" t="s">
        <v>8</v>
      </c>
      <c r="R15297" t="s">
        <v>169</v>
      </c>
      <c r="S15297" t="s">
        <v>170</v>
      </c>
      <c r="T15297">
        <v>762243.87096774194</v>
      </c>
      <c r="U15297">
        <v>1270594</v>
      </c>
      <c r="V15297">
        <v>508350.12903225806</v>
      </c>
      <c r="W15297">
        <v>0.66691271441364131</v>
      </c>
      <c r="X15297" t="s">
        <v>300</v>
      </c>
    </row>
    <row r="15298" spans="1:24" x14ac:dyDescent="0.35">
      <c r="A15298">
        <v>3300013887</v>
      </c>
      <c r="B15298" t="s">
        <v>168</v>
      </c>
      <c r="C15298" t="s">
        <v>168</v>
      </c>
      <c r="D15298">
        <v>0</v>
      </c>
      <c r="E15298">
        <v>0</v>
      </c>
      <c r="F15298">
        <v>5</v>
      </c>
      <c r="G15298">
        <v>9070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939300</v>
      </c>
      <c r="O15298">
        <v>948370</v>
      </c>
      <c r="P15298" t="s">
        <v>5</v>
      </c>
      <c r="Q15298" t="s">
        <v>7</v>
      </c>
      <c r="R15298" t="s">
        <v>169</v>
      </c>
      <c r="S15298" t="s">
        <v>170</v>
      </c>
      <c r="T15298">
        <v>611851.61290322582</v>
      </c>
      <c r="U15298">
        <v>1114570</v>
      </c>
      <c r="V15298">
        <v>502718.38709677418</v>
      </c>
      <c r="W15298">
        <v>0.82163448864894506</v>
      </c>
      <c r="X15298" t="s">
        <v>236</v>
      </c>
    </row>
    <row r="15299" spans="1:24" x14ac:dyDescent="0.35">
      <c r="A15299">
        <v>6001138563</v>
      </c>
      <c r="B15299" t="s">
        <v>168</v>
      </c>
      <c r="C15299" t="s">
        <v>168</v>
      </c>
      <c r="D15299">
        <v>0</v>
      </c>
      <c r="E15299">
        <v>0</v>
      </c>
      <c r="F15299">
        <v>1</v>
      </c>
      <c r="G15299">
        <v>40999</v>
      </c>
      <c r="H15299">
        <v>9</v>
      </c>
      <c r="I15299">
        <v>125000</v>
      </c>
      <c r="J15299">
        <v>0</v>
      </c>
      <c r="K15299">
        <v>0</v>
      </c>
      <c r="L15299">
        <v>1</v>
      </c>
      <c r="M15299">
        <v>52400</v>
      </c>
      <c r="N15299">
        <v>150000</v>
      </c>
      <c r="O15299">
        <v>368399</v>
      </c>
      <c r="P15299" t="s">
        <v>5</v>
      </c>
      <c r="Q15299" t="s">
        <v>14</v>
      </c>
      <c r="R15299" t="s">
        <v>169</v>
      </c>
      <c r="S15299" t="s">
        <v>170</v>
      </c>
      <c r="T15299">
        <v>237676.77419354836</v>
      </c>
      <c r="U15299">
        <v>80000</v>
      </c>
      <c r="V15299">
        <v>-157676.77419354836</v>
      </c>
      <c r="W15299">
        <v>-0.6634084240185234</v>
      </c>
      <c r="X15299" t="s">
        <v>339</v>
      </c>
    </row>
    <row r="15300" spans="1:24" x14ac:dyDescent="0.35">
      <c r="A15300">
        <v>3300024454</v>
      </c>
      <c r="B15300" t="s">
        <v>168</v>
      </c>
      <c r="C15300" t="s">
        <v>168</v>
      </c>
      <c r="D15300">
        <v>0</v>
      </c>
      <c r="E15300">
        <v>0</v>
      </c>
      <c r="F15300">
        <v>306</v>
      </c>
      <c r="G15300">
        <v>9643590</v>
      </c>
      <c r="H15300">
        <v>103</v>
      </c>
      <c r="I15300">
        <v>4183000</v>
      </c>
      <c r="J15300">
        <v>0</v>
      </c>
      <c r="K15300">
        <v>0</v>
      </c>
      <c r="L15300">
        <v>53</v>
      </c>
      <c r="M15300">
        <v>2147200</v>
      </c>
      <c r="N15300">
        <v>75000</v>
      </c>
      <c r="O15300">
        <v>16048790</v>
      </c>
      <c r="P15300" t="s">
        <v>5</v>
      </c>
      <c r="Q15300" t="s">
        <v>14</v>
      </c>
      <c r="R15300" t="s">
        <v>169</v>
      </c>
      <c r="S15300" t="s">
        <v>170</v>
      </c>
      <c r="T15300">
        <v>10354058.064516129</v>
      </c>
      <c r="U15300">
        <v>11831848</v>
      </c>
      <c r="V15300">
        <v>1477789.935483871</v>
      </c>
      <c r="W15300">
        <v>0.14272567589207652</v>
      </c>
      <c r="X15300" t="s">
        <v>266</v>
      </c>
    </row>
    <row r="15301" spans="1:24" x14ac:dyDescent="0.35">
      <c r="A15301">
        <v>3300013395</v>
      </c>
      <c r="B15301" t="s">
        <v>168</v>
      </c>
      <c r="C15301" t="s">
        <v>168</v>
      </c>
      <c r="D15301">
        <v>0</v>
      </c>
      <c r="E15301">
        <v>0</v>
      </c>
      <c r="F15301">
        <v>1</v>
      </c>
      <c r="G15301">
        <v>9900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330000</v>
      </c>
      <c r="O15301">
        <v>339900</v>
      </c>
      <c r="P15301" t="s">
        <v>5</v>
      </c>
      <c r="Q15301" t="s">
        <v>12</v>
      </c>
      <c r="R15301" t="s">
        <v>169</v>
      </c>
      <c r="S15301" t="s">
        <v>170</v>
      </c>
      <c r="T15301">
        <v>219290.32258064515</v>
      </c>
      <c r="U15301">
        <v>139400</v>
      </c>
      <c r="V15301">
        <v>-79890.322580645152</v>
      </c>
      <c r="W15301">
        <v>-0.36431303324507203</v>
      </c>
      <c r="X15301" t="s">
        <v>233</v>
      </c>
    </row>
    <row r="15302" spans="1:24" x14ac:dyDescent="0.35">
      <c r="A15302">
        <v>3301069933</v>
      </c>
      <c r="B15302" t="s">
        <v>168</v>
      </c>
      <c r="C15302" t="s">
        <v>168</v>
      </c>
      <c r="D15302">
        <v>0</v>
      </c>
      <c r="E15302">
        <v>0</v>
      </c>
      <c r="F15302">
        <v>10</v>
      </c>
      <c r="G15302">
        <v>252989</v>
      </c>
      <c r="H15302">
        <v>4</v>
      </c>
      <c r="I15302">
        <v>65000</v>
      </c>
      <c r="J15302">
        <v>0</v>
      </c>
      <c r="K15302">
        <v>0</v>
      </c>
      <c r="L15302">
        <v>0</v>
      </c>
      <c r="M15302">
        <v>0</v>
      </c>
      <c r="N15302">
        <v>30000</v>
      </c>
      <c r="O15302">
        <v>347989</v>
      </c>
      <c r="P15302" t="s">
        <v>5</v>
      </c>
      <c r="Q15302" t="s">
        <v>15</v>
      </c>
      <c r="R15302" t="s">
        <v>169</v>
      </c>
      <c r="S15302" t="s">
        <v>170</v>
      </c>
      <c r="T15302">
        <v>224509.03225806452</v>
      </c>
      <c r="U15302">
        <v>195890</v>
      </c>
      <c r="V15302">
        <v>-28619.032258064515</v>
      </c>
      <c r="W15302">
        <v>-0.12747385693225932</v>
      </c>
      <c r="X15302" t="s">
        <v>251</v>
      </c>
    </row>
    <row r="15303" spans="1:24" x14ac:dyDescent="0.35">
      <c r="A15303">
        <v>3300009296</v>
      </c>
      <c r="B15303" t="s">
        <v>168</v>
      </c>
      <c r="C15303" t="s">
        <v>168</v>
      </c>
      <c r="D15303">
        <v>0</v>
      </c>
      <c r="E15303">
        <v>0</v>
      </c>
      <c r="F15303">
        <v>4</v>
      </c>
      <c r="G15303">
        <v>93849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893000</v>
      </c>
      <c r="O15303">
        <v>986849</v>
      </c>
      <c r="P15303" t="s">
        <v>5</v>
      </c>
      <c r="Q15303" t="s">
        <v>16</v>
      </c>
      <c r="R15303" t="s">
        <v>169</v>
      </c>
      <c r="S15303" t="s">
        <v>170</v>
      </c>
      <c r="T15303">
        <v>636676.77419354836</v>
      </c>
      <c r="U15303">
        <v>436849</v>
      </c>
      <c r="V15303">
        <v>-199827.77419354836</v>
      </c>
      <c r="W15303">
        <v>-0.31386063116039031</v>
      </c>
      <c r="X15303" t="s">
        <v>330</v>
      </c>
    </row>
    <row r="15304" spans="1:24" x14ac:dyDescent="0.35">
      <c r="A15304">
        <v>3300017377</v>
      </c>
      <c r="B15304" t="s">
        <v>168</v>
      </c>
      <c r="C15304" t="s">
        <v>168</v>
      </c>
      <c r="D15304">
        <v>0</v>
      </c>
      <c r="E15304">
        <v>0</v>
      </c>
      <c r="F15304">
        <v>467</v>
      </c>
      <c r="G15304">
        <v>19126149</v>
      </c>
      <c r="H15304">
        <v>298</v>
      </c>
      <c r="I15304">
        <v>12385000</v>
      </c>
      <c r="J15304">
        <v>0</v>
      </c>
      <c r="K15304">
        <v>0</v>
      </c>
      <c r="L15304">
        <v>2</v>
      </c>
      <c r="M15304">
        <v>150000</v>
      </c>
      <c r="N15304">
        <v>1617500</v>
      </c>
      <c r="O15304">
        <v>33278649</v>
      </c>
      <c r="P15304" t="s">
        <v>5</v>
      </c>
      <c r="Q15304" t="s">
        <v>7</v>
      </c>
      <c r="R15304" t="s">
        <v>169</v>
      </c>
      <c r="S15304" t="s">
        <v>170</v>
      </c>
      <c r="T15304">
        <v>21470096.129032258</v>
      </c>
      <c r="U15304">
        <v>20038801</v>
      </c>
      <c r="V15304">
        <v>-1431295.1290322579</v>
      </c>
      <c r="W15304">
        <v>-6.6664588757794796E-2</v>
      </c>
      <c r="X15304" t="s">
        <v>351</v>
      </c>
    </row>
    <row r="15305" spans="1:24" x14ac:dyDescent="0.35">
      <c r="A15305">
        <v>3300019587</v>
      </c>
      <c r="B15305" t="s">
        <v>168</v>
      </c>
      <c r="C15305" t="s">
        <v>168</v>
      </c>
      <c r="D15305">
        <v>0</v>
      </c>
      <c r="E15305">
        <v>0</v>
      </c>
      <c r="F15305">
        <v>135</v>
      </c>
      <c r="G15305">
        <v>5504809</v>
      </c>
      <c r="H15305">
        <v>144</v>
      </c>
      <c r="I15305">
        <v>3874000</v>
      </c>
      <c r="J15305">
        <v>0</v>
      </c>
      <c r="K15305">
        <v>0</v>
      </c>
      <c r="L15305">
        <v>0</v>
      </c>
      <c r="M15305">
        <v>0</v>
      </c>
      <c r="N15305">
        <v>3963000</v>
      </c>
      <c r="O15305">
        <v>13341809</v>
      </c>
      <c r="P15305" t="s">
        <v>5</v>
      </c>
      <c r="Q15305" t="s">
        <v>16</v>
      </c>
      <c r="R15305" t="s">
        <v>169</v>
      </c>
      <c r="S15305" t="s">
        <v>170</v>
      </c>
      <c r="T15305">
        <v>8607618.7096774187</v>
      </c>
      <c r="U15305">
        <v>6849853</v>
      </c>
      <c r="V15305">
        <v>-1757765.7096774187</v>
      </c>
      <c r="W15305">
        <v>-0.20421045227075274</v>
      </c>
      <c r="X15305" t="s">
        <v>349</v>
      </c>
    </row>
    <row r="15306" spans="1:24" x14ac:dyDescent="0.35">
      <c r="A15306">
        <v>3301012225</v>
      </c>
      <c r="B15306" t="s">
        <v>168</v>
      </c>
      <c r="C15306" t="s">
        <v>168</v>
      </c>
      <c r="D15306">
        <v>0</v>
      </c>
      <c r="E15306">
        <v>0</v>
      </c>
      <c r="F15306">
        <v>2</v>
      </c>
      <c r="G15306">
        <v>15397</v>
      </c>
      <c r="H15306">
        <v>0</v>
      </c>
      <c r="I15306">
        <v>0</v>
      </c>
      <c r="J15306">
        <v>0</v>
      </c>
      <c r="K15306">
        <v>0</v>
      </c>
      <c r="L15306">
        <v>3</v>
      </c>
      <c r="M15306">
        <v>387000</v>
      </c>
      <c r="N15306">
        <v>30000</v>
      </c>
      <c r="O15306">
        <v>432397</v>
      </c>
      <c r="P15306" t="s">
        <v>5</v>
      </c>
      <c r="Q15306" t="s">
        <v>13</v>
      </c>
      <c r="R15306" t="s">
        <v>169</v>
      </c>
      <c r="S15306" t="s">
        <v>170</v>
      </c>
      <c r="T15306">
        <v>278965.80645161291</v>
      </c>
      <c r="U15306">
        <v>284998</v>
      </c>
      <c r="V15306">
        <v>6032.1935483870911</v>
      </c>
      <c r="W15306">
        <v>2.1623415518609024E-2</v>
      </c>
      <c r="X15306" t="s">
        <v>397</v>
      </c>
    </row>
    <row r="15307" spans="1:24" x14ac:dyDescent="0.35">
      <c r="A15307">
        <v>3300014727</v>
      </c>
      <c r="B15307" t="s">
        <v>168</v>
      </c>
      <c r="C15307" t="s">
        <v>168</v>
      </c>
      <c r="D15307">
        <v>0</v>
      </c>
      <c r="E15307">
        <v>0</v>
      </c>
      <c r="F15307">
        <v>59</v>
      </c>
      <c r="G15307">
        <v>2583747</v>
      </c>
      <c r="H15307">
        <v>0</v>
      </c>
      <c r="I15307">
        <v>0</v>
      </c>
      <c r="J15307">
        <v>0</v>
      </c>
      <c r="K15307">
        <v>0</v>
      </c>
      <c r="L15307">
        <v>1</v>
      </c>
      <c r="M15307">
        <v>202400</v>
      </c>
      <c r="N15307">
        <v>1010500</v>
      </c>
      <c r="O15307">
        <v>3796647</v>
      </c>
      <c r="P15307" t="s">
        <v>5</v>
      </c>
      <c r="Q15307" t="s">
        <v>7</v>
      </c>
      <c r="R15307" t="s">
        <v>169</v>
      </c>
      <c r="S15307" t="s">
        <v>170</v>
      </c>
      <c r="T15307">
        <v>2449449.6774193547</v>
      </c>
      <c r="U15307">
        <v>2725355</v>
      </c>
      <c r="V15307">
        <v>275905.32258064533</v>
      </c>
      <c r="W15307">
        <v>0.11263971867808631</v>
      </c>
      <c r="X15307" t="s">
        <v>218</v>
      </c>
    </row>
    <row r="15308" spans="1:24" x14ac:dyDescent="0.35">
      <c r="A15308">
        <v>3301008630</v>
      </c>
      <c r="B15308" t="s">
        <v>168</v>
      </c>
      <c r="C15308" t="s">
        <v>168</v>
      </c>
      <c r="D15308">
        <v>0</v>
      </c>
      <c r="E15308">
        <v>0</v>
      </c>
      <c r="F15308">
        <v>1</v>
      </c>
      <c r="G15308">
        <v>25550</v>
      </c>
      <c r="H15308">
        <v>30</v>
      </c>
      <c r="I15308">
        <v>1105000</v>
      </c>
      <c r="J15308">
        <v>0</v>
      </c>
      <c r="K15308">
        <v>0</v>
      </c>
      <c r="L15308">
        <v>9</v>
      </c>
      <c r="M15308">
        <v>537898</v>
      </c>
      <c r="N15308">
        <v>462700</v>
      </c>
      <c r="O15308">
        <v>2131148</v>
      </c>
      <c r="P15308" t="s">
        <v>5</v>
      </c>
      <c r="Q15308" t="s">
        <v>16</v>
      </c>
      <c r="R15308" t="s">
        <v>169</v>
      </c>
      <c r="S15308" t="s">
        <v>170</v>
      </c>
      <c r="T15308">
        <v>1374934.1935483869</v>
      </c>
      <c r="U15308">
        <v>1121700</v>
      </c>
      <c r="V15308">
        <v>-253234.19354838692</v>
      </c>
      <c r="W15308">
        <v>-0.18417913725372415</v>
      </c>
      <c r="X15308" t="s">
        <v>246</v>
      </c>
    </row>
    <row r="15309" spans="1:24" x14ac:dyDescent="0.35">
      <c r="A15309">
        <v>6001140971</v>
      </c>
      <c r="B15309" t="s">
        <v>168</v>
      </c>
      <c r="C15309" t="s">
        <v>168</v>
      </c>
      <c r="D15309">
        <v>0</v>
      </c>
      <c r="E15309">
        <v>0</v>
      </c>
      <c r="F15309">
        <v>62</v>
      </c>
      <c r="G15309">
        <v>2190429</v>
      </c>
      <c r="H15309">
        <v>102</v>
      </c>
      <c r="I15309">
        <v>2515000</v>
      </c>
      <c r="J15309">
        <v>0</v>
      </c>
      <c r="K15309">
        <v>0</v>
      </c>
      <c r="L15309">
        <v>145</v>
      </c>
      <c r="M15309">
        <v>4598000</v>
      </c>
      <c r="N15309">
        <v>150000</v>
      </c>
      <c r="O15309">
        <v>9453429</v>
      </c>
      <c r="P15309" t="s">
        <v>5</v>
      </c>
      <c r="Q15309" t="s">
        <v>10</v>
      </c>
      <c r="R15309" t="s">
        <v>169</v>
      </c>
      <c r="S15309" t="s">
        <v>170</v>
      </c>
      <c r="T15309">
        <v>6098986.4516129028</v>
      </c>
      <c r="U15309">
        <v>6680844</v>
      </c>
      <c r="V15309">
        <v>581857.54838709719</v>
      </c>
      <c r="W15309">
        <v>9.5402334962266133E-2</v>
      </c>
      <c r="X15309" t="s">
        <v>337</v>
      </c>
    </row>
    <row r="15310" spans="1:24" x14ac:dyDescent="0.35">
      <c r="A15310">
        <v>3300015310</v>
      </c>
      <c r="B15310" t="s">
        <v>168</v>
      </c>
      <c r="C15310" t="s">
        <v>168</v>
      </c>
      <c r="D15310">
        <v>0</v>
      </c>
      <c r="E15310">
        <v>0</v>
      </c>
      <c r="F15310">
        <v>49</v>
      </c>
      <c r="G15310">
        <v>2521008</v>
      </c>
      <c r="H15310">
        <v>1</v>
      </c>
      <c r="I15310">
        <v>5000</v>
      </c>
      <c r="J15310">
        <v>0</v>
      </c>
      <c r="K15310">
        <v>0</v>
      </c>
      <c r="L15310">
        <v>0</v>
      </c>
      <c r="M15310">
        <v>0</v>
      </c>
      <c r="N15310">
        <v>1278000</v>
      </c>
      <c r="O15310">
        <v>3804008</v>
      </c>
      <c r="P15310" t="s">
        <v>5</v>
      </c>
      <c r="Q15310" t="s">
        <v>8</v>
      </c>
      <c r="R15310" t="s">
        <v>169</v>
      </c>
      <c r="S15310" t="s">
        <v>170</v>
      </c>
      <c r="T15310">
        <v>2454198.7096774196</v>
      </c>
      <c r="U15310">
        <v>2696347</v>
      </c>
      <c r="V15310">
        <v>242148.29032258037</v>
      </c>
      <c r="W15310">
        <v>9.8666945495382574E-2</v>
      </c>
      <c r="X15310" t="s">
        <v>240</v>
      </c>
    </row>
    <row r="15311" spans="1:24" x14ac:dyDescent="0.35">
      <c r="A15311">
        <v>3301074075</v>
      </c>
      <c r="B15311" t="s">
        <v>168</v>
      </c>
      <c r="C15311" t="s">
        <v>168</v>
      </c>
      <c r="D15311">
        <v>0</v>
      </c>
      <c r="E15311">
        <v>0</v>
      </c>
      <c r="F15311">
        <v>17</v>
      </c>
      <c r="G15311">
        <v>1097849</v>
      </c>
      <c r="H15311">
        <v>36</v>
      </c>
      <c r="I15311">
        <v>1785000</v>
      </c>
      <c r="J15311">
        <v>0</v>
      </c>
      <c r="K15311">
        <v>0</v>
      </c>
      <c r="L15311">
        <v>17</v>
      </c>
      <c r="M15311">
        <v>790800</v>
      </c>
      <c r="N15311">
        <v>2101500</v>
      </c>
      <c r="O15311">
        <v>5775149</v>
      </c>
      <c r="P15311" t="s">
        <v>5</v>
      </c>
      <c r="Q15311" t="s">
        <v>17</v>
      </c>
      <c r="R15311" t="s">
        <v>169</v>
      </c>
      <c r="S15311" t="s">
        <v>170</v>
      </c>
      <c r="T15311">
        <v>3725902.5806451612</v>
      </c>
      <c r="U15311">
        <v>3575396</v>
      </c>
      <c r="V15311">
        <v>-150506.58064516122</v>
      </c>
      <c r="W15311">
        <v>-4.0394663410415865E-2</v>
      </c>
      <c r="X15311" t="s">
        <v>202</v>
      </c>
    </row>
    <row r="15312" spans="1:24" x14ac:dyDescent="0.35">
      <c r="A15312">
        <v>3300012310</v>
      </c>
      <c r="B15312" t="s">
        <v>168</v>
      </c>
      <c r="C15312" t="s">
        <v>168</v>
      </c>
      <c r="D15312">
        <v>0</v>
      </c>
      <c r="E15312">
        <v>0</v>
      </c>
      <c r="F15312">
        <v>9</v>
      </c>
      <c r="G15312">
        <v>415743</v>
      </c>
      <c r="H15312">
        <v>1</v>
      </c>
      <c r="I15312">
        <v>40000</v>
      </c>
      <c r="J15312">
        <v>0</v>
      </c>
      <c r="K15312">
        <v>0</v>
      </c>
      <c r="L15312">
        <v>0</v>
      </c>
      <c r="M15312">
        <v>0</v>
      </c>
      <c r="N15312">
        <v>303000</v>
      </c>
      <c r="O15312">
        <v>758743</v>
      </c>
      <c r="P15312" t="s">
        <v>5</v>
      </c>
      <c r="Q15312" t="s">
        <v>12</v>
      </c>
      <c r="R15312" t="s">
        <v>169</v>
      </c>
      <c r="S15312" t="s">
        <v>170</v>
      </c>
      <c r="T15312">
        <v>489511.61290322582</v>
      </c>
      <c r="U15312">
        <v>819399</v>
      </c>
      <c r="V15312">
        <v>329887.38709677418</v>
      </c>
      <c r="W15312">
        <v>0.67391125848936984</v>
      </c>
      <c r="X15312" t="s">
        <v>354</v>
      </c>
    </row>
    <row r="15313" spans="1:24" x14ac:dyDescent="0.35">
      <c r="A15313">
        <v>3301070057</v>
      </c>
      <c r="B15313" t="s">
        <v>168</v>
      </c>
      <c r="C15313" t="s">
        <v>168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30000</v>
      </c>
      <c r="O15313">
        <v>30000</v>
      </c>
      <c r="P15313" t="s">
        <v>5</v>
      </c>
      <c r="Q15313" t="s">
        <v>11</v>
      </c>
      <c r="R15313" t="s">
        <v>169</v>
      </c>
      <c r="S15313" t="s">
        <v>170</v>
      </c>
      <c r="T15313">
        <v>19354.83870967742</v>
      </c>
      <c r="U15313">
        <v>57000</v>
      </c>
      <c r="V15313">
        <v>37645.161290322576</v>
      </c>
      <c r="W15313">
        <v>1.9449999999999998</v>
      </c>
      <c r="X15313" t="s">
        <v>360</v>
      </c>
    </row>
    <row r="15314" spans="1:24" x14ac:dyDescent="0.35">
      <c r="A15314">
        <v>3300028261</v>
      </c>
      <c r="B15314" t="s">
        <v>168</v>
      </c>
      <c r="C15314" t="s">
        <v>168</v>
      </c>
      <c r="D15314">
        <v>0</v>
      </c>
      <c r="E15314">
        <v>0</v>
      </c>
      <c r="F15314">
        <v>6</v>
      </c>
      <c r="G15314">
        <v>412996</v>
      </c>
      <c r="H15314">
        <v>4</v>
      </c>
      <c r="I15314">
        <v>80000</v>
      </c>
      <c r="J15314">
        <v>0</v>
      </c>
      <c r="K15314">
        <v>0</v>
      </c>
      <c r="L15314">
        <v>43</v>
      </c>
      <c r="M15314">
        <v>3306350</v>
      </c>
      <c r="N15314">
        <v>150000</v>
      </c>
      <c r="O15314">
        <v>3949346</v>
      </c>
      <c r="P15314" t="s">
        <v>5</v>
      </c>
      <c r="Q15314" t="s">
        <v>15</v>
      </c>
      <c r="R15314" t="s">
        <v>169</v>
      </c>
      <c r="S15314" t="s">
        <v>170</v>
      </c>
      <c r="T15314">
        <v>2547965.1612903229</v>
      </c>
      <c r="U15314">
        <v>2191190</v>
      </c>
      <c r="V15314">
        <v>-356775.1612903229</v>
      </c>
      <c r="W15314">
        <v>-0.1400235633950534</v>
      </c>
      <c r="X15314" t="s">
        <v>179</v>
      </c>
    </row>
    <row r="15315" spans="1:24" x14ac:dyDescent="0.35">
      <c r="A15315">
        <v>3300005444</v>
      </c>
      <c r="B15315" t="s">
        <v>168</v>
      </c>
      <c r="C15315" t="s">
        <v>168</v>
      </c>
      <c r="D15315">
        <v>0</v>
      </c>
      <c r="E15315">
        <v>0</v>
      </c>
      <c r="F15315">
        <v>20</v>
      </c>
      <c r="G15315">
        <v>647078</v>
      </c>
      <c r="H15315">
        <v>34</v>
      </c>
      <c r="I15315">
        <v>1202000</v>
      </c>
      <c r="J15315">
        <v>0</v>
      </c>
      <c r="K15315">
        <v>0</v>
      </c>
      <c r="L15315">
        <v>6</v>
      </c>
      <c r="M15315">
        <v>834400</v>
      </c>
      <c r="N15315">
        <v>150000</v>
      </c>
      <c r="O15315">
        <v>2833478</v>
      </c>
      <c r="P15315" t="s">
        <v>5</v>
      </c>
      <c r="Q15315" t="s">
        <v>14</v>
      </c>
      <c r="R15315" t="s">
        <v>169</v>
      </c>
      <c r="S15315" t="s">
        <v>170</v>
      </c>
      <c r="T15315">
        <v>1828050.3225806451</v>
      </c>
      <c r="U15315">
        <v>964595</v>
      </c>
      <c r="V15315">
        <v>-863455.32258064509</v>
      </c>
      <c r="W15315">
        <v>-0.47233673598312742</v>
      </c>
      <c r="X15315" t="s">
        <v>231</v>
      </c>
    </row>
    <row r="15316" spans="1:24" x14ac:dyDescent="0.35">
      <c r="A15316">
        <v>3300010496</v>
      </c>
      <c r="B15316" t="s">
        <v>168</v>
      </c>
      <c r="C15316" t="s">
        <v>168</v>
      </c>
      <c r="D15316">
        <v>0</v>
      </c>
      <c r="E15316">
        <v>0</v>
      </c>
      <c r="F15316">
        <v>4</v>
      </c>
      <c r="G15316">
        <v>86397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248550</v>
      </c>
      <c r="N15316">
        <v>330000</v>
      </c>
      <c r="O15316">
        <v>664947</v>
      </c>
      <c r="P15316" t="s">
        <v>5</v>
      </c>
      <c r="Q15316" t="s">
        <v>12</v>
      </c>
      <c r="R15316" t="s">
        <v>169</v>
      </c>
      <c r="S15316" t="s">
        <v>170</v>
      </c>
      <c r="T15316">
        <v>428998.06451612903</v>
      </c>
      <c r="U15316">
        <v>689148</v>
      </c>
      <c r="V15316">
        <v>260149.93548387097</v>
      </c>
      <c r="W15316">
        <v>0.60641284192574751</v>
      </c>
      <c r="X15316" t="s">
        <v>229</v>
      </c>
    </row>
    <row r="15317" spans="1:24" x14ac:dyDescent="0.35">
      <c r="A15317">
        <v>3301070387</v>
      </c>
      <c r="B15317" t="s">
        <v>168</v>
      </c>
      <c r="C15317" t="s">
        <v>168</v>
      </c>
      <c r="D15317">
        <v>0</v>
      </c>
      <c r="E15317">
        <v>0</v>
      </c>
      <c r="F15317">
        <v>31</v>
      </c>
      <c r="G15317">
        <v>960470</v>
      </c>
      <c r="H15317">
        <v>10</v>
      </c>
      <c r="I15317">
        <v>290000</v>
      </c>
      <c r="J15317">
        <v>0</v>
      </c>
      <c r="K15317">
        <v>0</v>
      </c>
      <c r="L15317">
        <v>0</v>
      </c>
      <c r="M15317">
        <v>0</v>
      </c>
      <c r="N15317">
        <v>805700</v>
      </c>
      <c r="O15317">
        <v>2056170</v>
      </c>
      <c r="P15317" t="s">
        <v>5</v>
      </c>
      <c r="Q15317" t="s">
        <v>7</v>
      </c>
      <c r="R15317" t="s">
        <v>169</v>
      </c>
      <c r="S15317" t="s">
        <v>170</v>
      </c>
      <c r="T15317">
        <v>1326561.2903225806</v>
      </c>
      <c r="U15317">
        <v>4544873</v>
      </c>
      <c r="V15317">
        <v>3218311.7096774196</v>
      </c>
      <c r="W15317">
        <v>2.4260557979155419</v>
      </c>
      <c r="X15317" t="s">
        <v>299</v>
      </c>
    </row>
    <row r="15318" spans="1:24" x14ac:dyDescent="0.35">
      <c r="A15318">
        <v>3300011749</v>
      </c>
      <c r="B15318" t="s">
        <v>168</v>
      </c>
      <c r="C15318" t="s">
        <v>168</v>
      </c>
      <c r="D15318">
        <v>0</v>
      </c>
      <c r="E15318">
        <v>0</v>
      </c>
      <c r="F15318">
        <v>2</v>
      </c>
      <c r="G15318">
        <v>33598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362000</v>
      </c>
      <c r="O15318">
        <v>395598</v>
      </c>
      <c r="P15318" t="s">
        <v>5</v>
      </c>
      <c r="Q15318" t="s">
        <v>12</v>
      </c>
      <c r="R15318" t="s">
        <v>169</v>
      </c>
      <c r="S15318" t="s">
        <v>170</v>
      </c>
      <c r="T15318">
        <v>255224.51612903227</v>
      </c>
      <c r="U15318">
        <v>202500</v>
      </c>
      <c r="V15318">
        <v>-52724.516129032272</v>
      </c>
      <c r="W15318">
        <v>-0.20658092305825615</v>
      </c>
      <c r="X15318" t="s">
        <v>383</v>
      </c>
    </row>
    <row r="15319" spans="1:24" x14ac:dyDescent="0.35">
      <c r="A15319">
        <v>3301007280</v>
      </c>
      <c r="B15319" t="s">
        <v>168</v>
      </c>
      <c r="C15319" t="s">
        <v>168</v>
      </c>
      <c r="D15319">
        <v>0</v>
      </c>
      <c r="E15319">
        <v>0</v>
      </c>
      <c r="F15319">
        <v>4</v>
      </c>
      <c r="G15319">
        <v>124100</v>
      </c>
      <c r="H15319">
        <v>8</v>
      </c>
      <c r="I15319">
        <v>145000</v>
      </c>
      <c r="J15319">
        <v>0</v>
      </c>
      <c r="K15319">
        <v>0</v>
      </c>
      <c r="L15319">
        <v>14</v>
      </c>
      <c r="M15319">
        <v>528450</v>
      </c>
      <c r="N15319">
        <v>501000</v>
      </c>
      <c r="O15319">
        <v>1298550</v>
      </c>
      <c r="P15319" t="s">
        <v>5</v>
      </c>
      <c r="Q15319" t="s">
        <v>17</v>
      </c>
      <c r="R15319" t="s">
        <v>169</v>
      </c>
      <c r="S15319" t="s">
        <v>170</v>
      </c>
      <c r="T15319">
        <v>837774.19354838715</v>
      </c>
      <c r="U15319">
        <v>1735442</v>
      </c>
      <c r="V15319">
        <v>897667.80645161285</v>
      </c>
      <c r="W15319">
        <v>1.071491355742944</v>
      </c>
      <c r="X15319" t="s">
        <v>199</v>
      </c>
    </row>
    <row r="15320" spans="1:24" x14ac:dyDescent="0.35">
      <c r="A15320">
        <v>3300005486</v>
      </c>
      <c r="B15320" t="s">
        <v>168</v>
      </c>
      <c r="C15320" t="s">
        <v>168</v>
      </c>
      <c r="D15320">
        <v>0</v>
      </c>
      <c r="E15320">
        <v>0</v>
      </c>
      <c r="F15320">
        <v>0</v>
      </c>
      <c r="G15320">
        <v>0</v>
      </c>
      <c r="H15320">
        <v>37</v>
      </c>
      <c r="I15320">
        <v>995000</v>
      </c>
      <c r="J15320">
        <v>0</v>
      </c>
      <c r="K15320">
        <v>0</v>
      </c>
      <c r="L15320">
        <v>0</v>
      </c>
      <c r="M15320">
        <v>0</v>
      </c>
      <c r="N15320">
        <v>164000</v>
      </c>
      <c r="O15320">
        <v>1159000</v>
      </c>
      <c r="P15320" t="s">
        <v>5</v>
      </c>
      <c r="Q15320" t="s">
        <v>9</v>
      </c>
      <c r="R15320" t="s">
        <v>169</v>
      </c>
      <c r="S15320" t="s">
        <v>170</v>
      </c>
      <c r="T15320">
        <v>747741.93548387091</v>
      </c>
      <c r="U15320">
        <v>473199</v>
      </c>
      <c r="V15320">
        <v>-274542.93548387091</v>
      </c>
      <c r="W15320">
        <v>-0.36716268334771351</v>
      </c>
      <c r="X15320" t="s">
        <v>239</v>
      </c>
    </row>
    <row r="15321" spans="1:24" x14ac:dyDescent="0.35">
      <c r="A15321">
        <v>3300017844</v>
      </c>
      <c r="B15321" t="s">
        <v>168</v>
      </c>
      <c r="C15321" t="s">
        <v>168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590500</v>
      </c>
      <c r="O15321">
        <v>590500</v>
      </c>
      <c r="P15321" t="s">
        <v>5</v>
      </c>
      <c r="Q15321" t="s">
        <v>6</v>
      </c>
      <c r="R15321" t="s">
        <v>169</v>
      </c>
      <c r="S15321" t="s">
        <v>170</v>
      </c>
      <c r="T15321">
        <v>380967.74193548388</v>
      </c>
      <c r="U15321">
        <v>814500</v>
      </c>
      <c r="V15321">
        <v>433532.25806451612</v>
      </c>
      <c r="W15321">
        <v>1.1379762912785774</v>
      </c>
      <c r="X15321" t="s">
        <v>259</v>
      </c>
    </row>
    <row r="15322" spans="1:24" x14ac:dyDescent="0.35">
      <c r="A15322">
        <v>3300016387</v>
      </c>
      <c r="B15322" t="s">
        <v>168</v>
      </c>
      <c r="C15322" t="s">
        <v>168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342000</v>
      </c>
      <c r="O15322">
        <v>342000</v>
      </c>
      <c r="P15322" t="s">
        <v>5</v>
      </c>
      <c r="Q15322" t="s">
        <v>8</v>
      </c>
      <c r="R15322" t="s">
        <v>169</v>
      </c>
      <c r="S15322" t="s">
        <v>170</v>
      </c>
      <c r="T15322">
        <v>220645.16129032258</v>
      </c>
      <c r="U15322">
        <v>1046500</v>
      </c>
      <c r="V15322">
        <v>825854.83870967745</v>
      </c>
      <c r="W15322">
        <v>3.7429093567251464</v>
      </c>
      <c r="X15322" t="s">
        <v>264</v>
      </c>
    </row>
    <row r="15323" spans="1:24" x14ac:dyDescent="0.35">
      <c r="A15323">
        <v>3301039791</v>
      </c>
      <c r="B15323" t="s">
        <v>168</v>
      </c>
      <c r="C15323" t="s">
        <v>168</v>
      </c>
      <c r="D15323">
        <v>0</v>
      </c>
      <c r="E15323">
        <v>0</v>
      </c>
      <c r="F15323">
        <v>1</v>
      </c>
      <c r="G15323">
        <v>23699</v>
      </c>
      <c r="H15323">
        <v>1</v>
      </c>
      <c r="I15323">
        <v>15000</v>
      </c>
      <c r="J15323">
        <v>0</v>
      </c>
      <c r="K15323">
        <v>0</v>
      </c>
      <c r="L15323">
        <v>2</v>
      </c>
      <c r="M15323">
        <v>74800</v>
      </c>
      <c r="N15323">
        <v>330000</v>
      </c>
      <c r="O15323">
        <v>443499</v>
      </c>
      <c r="P15323" t="s">
        <v>5</v>
      </c>
      <c r="Q15323" t="s">
        <v>12</v>
      </c>
      <c r="R15323" t="s">
        <v>169</v>
      </c>
      <c r="S15323" t="s">
        <v>170</v>
      </c>
      <c r="T15323">
        <v>286128.38709677418</v>
      </c>
      <c r="U15323">
        <v>330000</v>
      </c>
      <c r="V15323">
        <v>43871.612903225818</v>
      </c>
      <c r="W15323">
        <v>0.15332841787692875</v>
      </c>
      <c r="X15323" t="s">
        <v>396</v>
      </c>
    </row>
    <row r="15324" spans="1:24" x14ac:dyDescent="0.35">
      <c r="A15324">
        <v>3301075354</v>
      </c>
      <c r="B15324" t="s">
        <v>168</v>
      </c>
      <c r="C15324" t="s">
        <v>168</v>
      </c>
      <c r="D15324">
        <v>0</v>
      </c>
      <c r="E15324">
        <v>0</v>
      </c>
      <c r="F15324">
        <v>1</v>
      </c>
      <c r="G15324">
        <v>24199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160000</v>
      </c>
      <c r="O15324">
        <v>184199</v>
      </c>
      <c r="P15324" t="s">
        <v>5</v>
      </c>
      <c r="Q15324" t="s">
        <v>11</v>
      </c>
      <c r="R15324" t="s">
        <v>169</v>
      </c>
      <c r="S15324" t="s">
        <v>170</v>
      </c>
      <c r="T15324">
        <v>118838.06451612903</v>
      </c>
      <c r="U15324">
        <v>882400</v>
      </c>
      <c r="V15324">
        <v>763561.93548387103</v>
      </c>
      <c r="W15324">
        <v>6.4252303215544062</v>
      </c>
      <c r="X15324" t="s">
        <v>365</v>
      </c>
    </row>
    <row r="15325" spans="1:24" x14ac:dyDescent="0.35">
      <c r="A15325">
        <v>3301043145</v>
      </c>
      <c r="B15325" t="s">
        <v>168</v>
      </c>
      <c r="C15325" t="s">
        <v>168</v>
      </c>
      <c r="D15325">
        <v>0</v>
      </c>
      <c r="E15325">
        <v>0</v>
      </c>
      <c r="F15325">
        <v>76</v>
      </c>
      <c r="G15325">
        <v>1798183</v>
      </c>
      <c r="H15325">
        <v>1</v>
      </c>
      <c r="I15325">
        <v>20000</v>
      </c>
      <c r="J15325">
        <v>0</v>
      </c>
      <c r="K15325">
        <v>0</v>
      </c>
      <c r="L15325">
        <v>5</v>
      </c>
      <c r="M15325">
        <v>139600</v>
      </c>
      <c r="N15325">
        <v>3035000</v>
      </c>
      <c r="O15325">
        <v>4992783</v>
      </c>
      <c r="P15325" t="s">
        <v>5</v>
      </c>
      <c r="Q15325" t="s">
        <v>16</v>
      </c>
      <c r="R15325" t="s">
        <v>169</v>
      </c>
      <c r="S15325" t="s">
        <v>170</v>
      </c>
      <c r="T15325">
        <v>3221150.3225806453</v>
      </c>
      <c r="U15325">
        <v>1759332</v>
      </c>
      <c r="V15325">
        <v>-1461818.3225806453</v>
      </c>
      <c r="W15325">
        <v>-0.4538187219432529</v>
      </c>
      <c r="X15325" t="s">
        <v>265</v>
      </c>
    </row>
    <row r="15326" spans="1:24" x14ac:dyDescent="0.35">
      <c r="A15326">
        <v>3301001743</v>
      </c>
      <c r="B15326" t="s">
        <v>168</v>
      </c>
      <c r="C15326" t="s">
        <v>168</v>
      </c>
      <c r="D15326">
        <v>0</v>
      </c>
      <c r="E15326">
        <v>0</v>
      </c>
      <c r="F15326">
        <v>33</v>
      </c>
      <c r="G15326">
        <v>2052824</v>
      </c>
      <c r="H15326">
        <v>7</v>
      </c>
      <c r="I15326">
        <v>120000</v>
      </c>
      <c r="J15326">
        <v>0</v>
      </c>
      <c r="K15326">
        <v>0</v>
      </c>
      <c r="L15326">
        <v>0</v>
      </c>
      <c r="M15326">
        <v>0</v>
      </c>
      <c r="N15326">
        <v>303000</v>
      </c>
      <c r="O15326">
        <v>2475824</v>
      </c>
      <c r="P15326" t="s">
        <v>5</v>
      </c>
      <c r="Q15326" t="s">
        <v>12</v>
      </c>
      <c r="R15326" t="s">
        <v>169</v>
      </c>
      <c r="S15326" t="s">
        <v>170</v>
      </c>
      <c r="T15326">
        <v>1597305.8064516131</v>
      </c>
      <c r="U15326">
        <v>1468834</v>
      </c>
      <c r="V15326">
        <v>-128471.80645161308</v>
      </c>
      <c r="W15326">
        <v>-8.0430313301753431E-2</v>
      </c>
      <c r="X15326" t="s">
        <v>294</v>
      </c>
    </row>
    <row r="15327" spans="1:24" x14ac:dyDescent="0.35">
      <c r="A15327">
        <v>3300009967</v>
      </c>
      <c r="B15327" t="s">
        <v>168</v>
      </c>
      <c r="C15327" t="s">
        <v>168</v>
      </c>
      <c r="D15327">
        <v>0</v>
      </c>
      <c r="E15327">
        <v>0</v>
      </c>
      <c r="F15327">
        <v>15</v>
      </c>
      <c r="G15327">
        <v>392089</v>
      </c>
      <c r="H15327">
        <v>6</v>
      </c>
      <c r="I15327">
        <v>40000</v>
      </c>
      <c r="J15327">
        <v>0</v>
      </c>
      <c r="K15327">
        <v>0</v>
      </c>
      <c r="L15327">
        <v>0</v>
      </c>
      <c r="M15327">
        <v>0</v>
      </c>
      <c r="N15327">
        <v>362000</v>
      </c>
      <c r="O15327">
        <v>794089</v>
      </c>
      <c r="P15327" t="s">
        <v>5</v>
      </c>
      <c r="Q15327" t="s">
        <v>12</v>
      </c>
      <c r="R15327" t="s">
        <v>169</v>
      </c>
      <c r="S15327" t="s">
        <v>170</v>
      </c>
      <c r="T15327">
        <v>512315.48387096776</v>
      </c>
      <c r="U15327">
        <v>511245</v>
      </c>
      <c r="V15327">
        <v>-1070.483870967757</v>
      </c>
      <c r="W15327">
        <v>-2.0895013027507625E-3</v>
      </c>
      <c r="X15327" t="s">
        <v>406</v>
      </c>
    </row>
    <row r="15328" spans="1:24" x14ac:dyDescent="0.35">
      <c r="A15328">
        <v>3301025538</v>
      </c>
      <c r="B15328" t="s">
        <v>168</v>
      </c>
      <c r="C15328" t="s">
        <v>168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30000</v>
      </c>
      <c r="O15328">
        <v>30000</v>
      </c>
      <c r="P15328" t="s">
        <v>5</v>
      </c>
      <c r="Q15328" t="s">
        <v>11</v>
      </c>
      <c r="R15328" t="s">
        <v>169</v>
      </c>
      <c r="S15328" t="s">
        <v>170</v>
      </c>
      <c r="T15328">
        <v>19354.83870967742</v>
      </c>
      <c r="U15328">
        <v>30000</v>
      </c>
      <c r="V15328">
        <v>10645.16129032258</v>
      </c>
      <c r="W15328">
        <v>0.54999999999999982</v>
      </c>
      <c r="X15328" t="s">
        <v>210</v>
      </c>
    </row>
    <row r="15329" spans="1:24" x14ac:dyDescent="0.35">
      <c r="A15329">
        <v>3300010324</v>
      </c>
      <c r="B15329" t="s">
        <v>168</v>
      </c>
      <c r="C15329" t="s">
        <v>168</v>
      </c>
      <c r="D15329">
        <v>0</v>
      </c>
      <c r="E15329">
        <v>0</v>
      </c>
      <c r="F15329">
        <v>13</v>
      </c>
      <c r="G15329">
        <v>412396</v>
      </c>
      <c r="H15329">
        <v>60</v>
      </c>
      <c r="I15329">
        <v>1810000</v>
      </c>
      <c r="J15329">
        <v>0</v>
      </c>
      <c r="K15329">
        <v>0</v>
      </c>
      <c r="L15329">
        <v>34</v>
      </c>
      <c r="M15329">
        <v>2119516</v>
      </c>
      <c r="N15329">
        <v>1567500</v>
      </c>
      <c r="O15329">
        <v>5909412</v>
      </c>
      <c r="P15329" t="s">
        <v>5</v>
      </c>
      <c r="Q15329" t="s">
        <v>17</v>
      </c>
      <c r="R15329" t="s">
        <v>169</v>
      </c>
      <c r="S15329" t="s">
        <v>170</v>
      </c>
      <c r="T15329">
        <v>3812523.8709677421</v>
      </c>
      <c r="U15329">
        <v>5603120</v>
      </c>
      <c r="V15329">
        <v>1790596.1290322579</v>
      </c>
      <c r="W15329">
        <v>0.46966161777178494</v>
      </c>
      <c r="X15329" t="s">
        <v>199</v>
      </c>
    </row>
    <row r="15330" spans="1:24" x14ac:dyDescent="0.35">
      <c r="A15330">
        <v>3301058372</v>
      </c>
      <c r="B15330" t="s">
        <v>168</v>
      </c>
      <c r="C15330" t="s">
        <v>168</v>
      </c>
      <c r="D15330">
        <v>0</v>
      </c>
      <c r="E15330">
        <v>0</v>
      </c>
      <c r="F15330">
        <v>4</v>
      </c>
      <c r="G15330">
        <v>103996</v>
      </c>
      <c r="H15330">
        <v>15</v>
      </c>
      <c r="I15330">
        <v>260000</v>
      </c>
      <c r="J15330">
        <v>0</v>
      </c>
      <c r="K15330">
        <v>0</v>
      </c>
      <c r="L15330">
        <v>4</v>
      </c>
      <c r="M15330">
        <v>169600</v>
      </c>
      <c r="N15330">
        <v>30000</v>
      </c>
      <c r="O15330">
        <v>563596</v>
      </c>
      <c r="P15330" t="s">
        <v>5</v>
      </c>
      <c r="Q15330" t="s">
        <v>9</v>
      </c>
      <c r="R15330" t="s">
        <v>169</v>
      </c>
      <c r="S15330" t="s">
        <v>170</v>
      </c>
      <c r="T15330">
        <v>363610.32258064515</v>
      </c>
      <c r="U15330">
        <v>804996</v>
      </c>
      <c r="V15330">
        <v>441385.67741935485</v>
      </c>
      <c r="W15330">
        <v>1.2138975436305439</v>
      </c>
      <c r="X15330" t="s">
        <v>315</v>
      </c>
    </row>
    <row r="15331" spans="1:24" x14ac:dyDescent="0.35">
      <c r="A15331">
        <v>3300011916</v>
      </c>
      <c r="B15331" t="s">
        <v>168</v>
      </c>
      <c r="C15331" t="s">
        <v>168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455000</v>
      </c>
      <c r="O15331">
        <v>455000</v>
      </c>
      <c r="P15331" t="s">
        <v>5</v>
      </c>
      <c r="Q15331" t="s">
        <v>12</v>
      </c>
      <c r="R15331" t="s">
        <v>169</v>
      </c>
      <c r="S15331" t="s">
        <v>170</v>
      </c>
      <c r="T15331">
        <v>293548.38709677418</v>
      </c>
      <c r="U15331">
        <v>298000</v>
      </c>
      <c r="V15331">
        <v>4451.6129032258177</v>
      </c>
      <c r="W15331">
        <v>1.5164835164835244E-2</v>
      </c>
      <c r="X15331" t="s">
        <v>189</v>
      </c>
    </row>
    <row r="15332" spans="1:24" x14ac:dyDescent="0.35">
      <c r="A15332">
        <v>3301003397</v>
      </c>
      <c r="B15332" t="s">
        <v>168</v>
      </c>
      <c r="C15332" t="s">
        <v>168</v>
      </c>
      <c r="D15332">
        <v>0</v>
      </c>
      <c r="E15332">
        <v>0</v>
      </c>
      <c r="F15332">
        <v>8</v>
      </c>
      <c r="G15332">
        <v>308987</v>
      </c>
      <c r="H15332">
        <v>4</v>
      </c>
      <c r="I15332">
        <v>65000</v>
      </c>
      <c r="J15332">
        <v>0</v>
      </c>
      <c r="K15332">
        <v>0</v>
      </c>
      <c r="L15332">
        <v>5</v>
      </c>
      <c r="M15332">
        <v>272000</v>
      </c>
      <c r="N15332">
        <v>210000</v>
      </c>
      <c r="O15332">
        <v>855987</v>
      </c>
      <c r="P15332" t="s">
        <v>5</v>
      </c>
      <c r="Q15332" t="s">
        <v>10</v>
      </c>
      <c r="R15332" t="s">
        <v>169</v>
      </c>
      <c r="S15332" t="s">
        <v>170</v>
      </c>
      <c r="T15332">
        <v>552249.67741935491</v>
      </c>
      <c r="U15332">
        <v>432393</v>
      </c>
      <c r="V15332">
        <v>-119856.67741935491</v>
      </c>
      <c r="W15332">
        <v>-0.21703349466755928</v>
      </c>
      <c r="X15332" t="s">
        <v>272</v>
      </c>
    </row>
    <row r="15333" spans="1:24" x14ac:dyDescent="0.35">
      <c r="A15333">
        <v>3301013846</v>
      </c>
      <c r="B15333" t="s">
        <v>168</v>
      </c>
      <c r="C15333" t="s">
        <v>168</v>
      </c>
      <c r="D15333">
        <v>0</v>
      </c>
      <c r="E15333">
        <v>0</v>
      </c>
      <c r="F15333">
        <v>20</v>
      </c>
      <c r="G15333">
        <v>1039454</v>
      </c>
      <c r="H15333">
        <v>18</v>
      </c>
      <c r="I15333">
        <v>580000</v>
      </c>
      <c r="J15333">
        <v>0</v>
      </c>
      <c r="K15333">
        <v>0</v>
      </c>
      <c r="L15333">
        <v>0</v>
      </c>
      <c r="M15333">
        <v>0</v>
      </c>
      <c r="N15333">
        <v>508800</v>
      </c>
      <c r="O15333">
        <v>2128254</v>
      </c>
      <c r="P15333" t="s">
        <v>5</v>
      </c>
      <c r="Q15333" t="s">
        <v>6</v>
      </c>
      <c r="R15333" t="s">
        <v>169</v>
      </c>
      <c r="S15333" t="s">
        <v>170</v>
      </c>
      <c r="T15333">
        <v>1373067.0967741937</v>
      </c>
      <c r="U15333">
        <v>1893451</v>
      </c>
      <c r="V15333">
        <v>520383.90322580631</v>
      </c>
      <c r="W15333">
        <v>0.37899379021488966</v>
      </c>
      <c r="X15333" t="s">
        <v>261</v>
      </c>
    </row>
    <row r="15334" spans="1:24" x14ac:dyDescent="0.35">
      <c r="A15334">
        <v>3300009445</v>
      </c>
      <c r="B15334" t="s">
        <v>168</v>
      </c>
      <c r="C15334" t="s">
        <v>168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159500</v>
      </c>
      <c r="O15334">
        <v>159500</v>
      </c>
      <c r="P15334" t="s">
        <v>5</v>
      </c>
      <c r="Q15334" t="s">
        <v>12</v>
      </c>
      <c r="R15334" t="s">
        <v>169</v>
      </c>
      <c r="S15334" t="s">
        <v>170</v>
      </c>
      <c r="T15334">
        <v>102903.22580645161</v>
      </c>
      <c r="U15334">
        <v>412500</v>
      </c>
      <c r="V15334">
        <v>309596.77419354836</v>
      </c>
      <c r="W15334">
        <v>3.0086206896551726</v>
      </c>
      <c r="X15334" t="s">
        <v>361</v>
      </c>
    </row>
    <row r="15335" spans="1:24" x14ac:dyDescent="0.35">
      <c r="A15335">
        <v>3301012441</v>
      </c>
      <c r="B15335" t="s">
        <v>168</v>
      </c>
      <c r="C15335" t="s">
        <v>168</v>
      </c>
      <c r="D15335">
        <v>0</v>
      </c>
      <c r="E15335">
        <v>0</v>
      </c>
      <c r="F15335">
        <v>309</v>
      </c>
      <c r="G15335">
        <v>12028589</v>
      </c>
      <c r="H15335">
        <v>105</v>
      </c>
      <c r="I15335">
        <v>4985000</v>
      </c>
      <c r="J15335">
        <v>0</v>
      </c>
      <c r="K15335">
        <v>0</v>
      </c>
      <c r="L15335">
        <v>59</v>
      </c>
      <c r="M15335">
        <v>2771600</v>
      </c>
      <c r="N15335">
        <v>60000</v>
      </c>
      <c r="O15335">
        <v>19845189</v>
      </c>
      <c r="P15335" t="s">
        <v>5</v>
      </c>
      <c r="Q15335" t="s">
        <v>15</v>
      </c>
      <c r="R15335" t="s">
        <v>169</v>
      </c>
      <c r="S15335" t="s">
        <v>170</v>
      </c>
      <c r="T15335">
        <v>12803347.741935484</v>
      </c>
      <c r="U15335">
        <v>13258413</v>
      </c>
      <c r="V15335">
        <v>455065.25806451589</v>
      </c>
      <c r="W15335">
        <v>3.5542677371326548E-2</v>
      </c>
      <c r="X15335" t="s">
        <v>251</v>
      </c>
    </row>
    <row r="15336" spans="1:24" x14ac:dyDescent="0.35">
      <c r="A15336">
        <v>3300012140</v>
      </c>
      <c r="B15336" t="s">
        <v>168</v>
      </c>
      <c r="C15336" t="s">
        <v>168</v>
      </c>
      <c r="D15336">
        <v>0</v>
      </c>
      <c r="E15336">
        <v>0</v>
      </c>
      <c r="F15336">
        <v>38</v>
      </c>
      <c r="G15336">
        <v>1865918</v>
      </c>
      <c r="H15336">
        <v>0</v>
      </c>
      <c r="I15336">
        <v>0</v>
      </c>
      <c r="J15336">
        <v>0</v>
      </c>
      <c r="K15336">
        <v>0</v>
      </c>
      <c r="L15336">
        <v>1</v>
      </c>
      <c r="M15336">
        <v>52400</v>
      </c>
      <c r="N15336">
        <v>330000</v>
      </c>
      <c r="O15336">
        <v>2248318</v>
      </c>
      <c r="P15336" t="s">
        <v>5</v>
      </c>
      <c r="Q15336" t="s">
        <v>12</v>
      </c>
      <c r="R15336" t="s">
        <v>169</v>
      </c>
      <c r="S15336" t="s">
        <v>170</v>
      </c>
      <c r="T15336">
        <v>1450527.7419354839</v>
      </c>
      <c r="U15336">
        <v>1771327</v>
      </c>
      <c r="V15336">
        <v>320799.25806451612</v>
      </c>
      <c r="W15336">
        <v>0.22116037411077971</v>
      </c>
      <c r="X15336" t="s">
        <v>396</v>
      </c>
    </row>
    <row r="15337" spans="1:24" x14ac:dyDescent="0.35">
      <c r="A15337">
        <v>3301074215</v>
      </c>
      <c r="B15337" t="s">
        <v>168</v>
      </c>
      <c r="C15337" t="s">
        <v>168</v>
      </c>
      <c r="D15337">
        <v>0</v>
      </c>
      <c r="E15337">
        <v>0</v>
      </c>
      <c r="F15337">
        <v>1</v>
      </c>
      <c r="G15337">
        <v>15600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57000</v>
      </c>
      <c r="O15337">
        <v>72600</v>
      </c>
      <c r="P15337" t="s">
        <v>5</v>
      </c>
      <c r="Q15337" t="s">
        <v>11</v>
      </c>
      <c r="R15337" t="s">
        <v>169</v>
      </c>
      <c r="S15337" t="s">
        <v>170</v>
      </c>
      <c r="T15337">
        <v>46838.709677419356</v>
      </c>
      <c r="U15337">
        <v>202797</v>
      </c>
      <c r="V15337">
        <v>155958.29032258064</v>
      </c>
      <c r="W15337">
        <v>3.3296880165289258</v>
      </c>
      <c r="X15337" t="s">
        <v>385</v>
      </c>
    </row>
    <row r="15338" spans="1:24" x14ac:dyDescent="0.35">
      <c r="A15338">
        <v>3300018170</v>
      </c>
      <c r="B15338" t="s">
        <v>168</v>
      </c>
      <c r="C15338" t="s">
        <v>168</v>
      </c>
      <c r="D15338">
        <v>0</v>
      </c>
      <c r="E15338">
        <v>0</v>
      </c>
      <c r="F15338">
        <v>101</v>
      </c>
      <c r="G15338">
        <v>4186609</v>
      </c>
      <c r="H15338">
        <v>25</v>
      </c>
      <c r="I15338">
        <v>790000</v>
      </c>
      <c r="J15338">
        <v>0</v>
      </c>
      <c r="K15338">
        <v>0</v>
      </c>
      <c r="L15338">
        <v>0</v>
      </c>
      <c r="M15338">
        <v>0</v>
      </c>
      <c r="N15338">
        <v>543000</v>
      </c>
      <c r="O15338">
        <v>5519609</v>
      </c>
      <c r="P15338" t="s">
        <v>5</v>
      </c>
      <c r="Q15338" t="s">
        <v>6</v>
      </c>
      <c r="R15338" t="s">
        <v>169</v>
      </c>
      <c r="S15338" t="s">
        <v>170</v>
      </c>
      <c r="T15338">
        <v>3561038.064516129</v>
      </c>
      <c r="U15338">
        <v>2964911</v>
      </c>
      <c r="V15338">
        <v>-596127.06451612897</v>
      </c>
      <c r="W15338">
        <v>-0.16740260949643349</v>
      </c>
      <c r="X15338" t="s">
        <v>363</v>
      </c>
    </row>
    <row r="15339" spans="1:24" x14ac:dyDescent="0.35">
      <c r="A15339">
        <v>3301024456</v>
      </c>
      <c r="B15339" t="s">
        <v>168</v>
      </c>
      <c r="C15339" t="s">
        <v>168</v>
      </c>
      <c r="D15339">
        <v>0</v>
      </c>
      <c r="E15339">
        <v>0</v>
      </c>
      <c r="F15339">
        <v>345</v>
      </c>
      <c r="G15339">
        <v>16130479</v>
      </c>
      <c r="H15339">
        <v>213</v>
      </c>
      <c r="I15339">
        <v>10627000</v>
      </c>
      <c r="J15339">
        <v>0</v>
      </c>
      <c r="K15339">
        <v>0</v>
      </c>
      <c r="L15339">
        <v>151</v>
      </c>
      <c r="M15339">
        <v>11142400</v>
      </c>
      <c r="N15339">
        <v>1574000</v>
      </c>
      <c r="O15339">
        <v>39473879</v>
      </c>
      <c r="P15339" t="s">
        <v>5</v>
      </c>
      <c r="Q15339" t="s">
        <v>8</v>
      </c>
      <c r="R15339" t="s">
        <v>169</v>
      </c>
      <c r="S15339" t="s">
        <v>170</v>
      </c>
      <c r="T15339">
        <v>25467018.709677421</v>
      </c>
      <c r="U15339">
        <v>23972727</v>
      </c>
      <c r="V15339">
        <v>-1494291.7096774206</v>
      </c>
      <c r="W15339">
        <v>-5.8675564922312295E-2</v>
      </c>
      <c r="X15339" t="s">
        <v>336</v>
      </c>
    </row>
    <row r="15340" spans="1:24" x14ac:dyDescent="0.35">
      <c r="A15340">
        <v>3300026444</v>
      </c>
      <c r="B15340" t="s">
        <v>168</v>
      </c>
      <c r="C15340" t="s">
        <v>168</v>
      </c>
      <c r="D15340">
        <v>0</v>
      </c>
      <c r="E15340">
        <v>0</v>
      </c>
      <c r="F15340">
        <v>381</v>
      </c>
      <c r="G15340">
        <v>14533599</v>
      </c>
      <c r="H15340">
        <v>249</v>
      </c>
      <c r="I15340">
        <v>6337000</v>
      </c>
      <c r="J15340">
        <v>0</v>
      </c>
      <c r="K15340">
        <v>0</v>
      </c>
      <c r="L15340">
        <v>2</v>
      </c>
      <c r="M15340">
        <v>74800</v>
      </c>
      <c r="N15340">
        <v>1731700</v>
      </c>
      <c r="O15340">
        <v>22677099</v>
      </c>
      <c r="P15340" t="s">
        <v>5</v>
      </c>
      <c r="Q15340" t="s">
        <v>7</v>
      </c>
      <c r="R15340" t="s">
        <v>169</v>
      </c>
      <c r="S15340" t="s">
        <v>170</v>
      </c>
      <c r="T15340">
        <v>14630386.451612905</v>
      </c>
      <c r="U15340">
        <v>14755187</v>
      </c>
      <c r="V15340">
        <v>124800.54838709533</v>
      </c>
      <c r="W15340">
        <v>8.5302291091111648E-3</v>
      </c>
      <c r="X15340" t="s">
        <v>236</v>
      </c>
    </row>
    <row r="15341" spans="1:24" x14ac:dyDescent="0.35">
      <c r="A15341">
        <v>3300014822</v>
      </c>
      <c r="B15341" t="s">
        <v>168</v>
      </c>
      <c r="C15341" t="s">
        <v>168</v>
      </c>
      <c r="D15341">
        <v>0</v>
      </c>
      <c r="E15341">
        <v>0</v>
      </c>
      <c r="F15341">
        <v>9</v>
      </c>
      <c r="G15341">
        <v>350482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2689000</v>
      </c>
      <c r="O15341">
        <v>3039482</v>
      </c>
      <c r="P15341" t="s">
        <v>5</v>
      </c>
      <c r="Q15341" t="s">
        <v>8</v>
      </c>
      <c r="R15341" t="s">
        <v>169</v>
      </c>
      <c r="S15341" t="s">
        <v>170</v>
      </c>
      <c r="T15341">
        <v>1960956.1290322582</v>
      </c>
      <c r="U15341">
        <v>694381</v>
      </c>
      <c r="V15341">
        <v>-1266575.1290322582</v>
      </c>
      <c r="W15341">
        <v>-0.64589671858560105</v>
      </c>
      <c r="X15341" t="s">
        <v>336</v>
      </c>
    </row>
    <row r="15342" spans="1:24" x14ac:dyDescent="0.35">
      <c r="A15342">
        <v>3301066881</v>
      </c>
      <c r="B15342" t="s">
        <v>168</v>
      </c>
      <c r="C15342" t="s">
        <v>168</v>
      </c>
      <c r="D15342">
        <v>0</v>
      </c>
      <c r="E15342">
        <v>0</v>
      </c>
      <c r="F15342">
        <v>362</v>
      </c>
      <c r="G15342">
        <v>13593300</v>
      </c>
      <c r="H15342">
        <v>1</v>
      </c>
      <c r="I15342">
        <v>125000</v>
      </c>
      <c r="J15342">
        <v>0</v>
      </c>
      <c r="K15342">
        <v>0</v>
      </c>
      <c r="L15342">
        <v>0</v>
      </c>
      <c r="M15342">
        <v>0</v>
      </c>
      <c r="N15342">
        <v>30000</v>
      </c>
      <c r="O15342">
        <v>13748300</v>
      </c>
      <c r="P15342" t="s">
        <v>5</v>
      </c>
      <c r="Q15342" t="s">
        <v>14</v>
      </c>
      <c r="R15342" t="s">
        <v>169</v>
      </c>
      <c r="S15342" t="s">
        <v>170</v>
      </c>
      <c r="T15342">
        <v>8869870.9677419364</v>
      </c>
      <c r="U15342">
        <v>7075082</v>
      </c>
      <c r="V15342">
        <v>-1794788.9677419364</v>
      </c>
      <c r="W15342">
        <v>-0.2023466828626086</v>
      </c>
      <c r="X15342" t="s">
        <v>183</v>
      </c>
    </row>
    <row r="15343" spans="1:24" x14ac:dyDescent="0.35">
      <c r="A15343">
        <v>3300024930</v>
      </c>
      <c r="B15343" t="s">
        <v>168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 t="s">
        <v>5</v>
      </c>
      <c r="Q15343" t="s">
        <v>13</v>
      </c>
      <c r="R15343" t="s">
        <v>169</v>
      </c>
      <c r="S15343" t="s">
        <v>170</v>
      </c>
      <c r="T15343">
        <v>0</v>
      </c>
      <c r="U15343">
        <v>0</v>
      </c>
      <c r="V15343">
        <v>0</v>
      </c>
      <c r="W15343">
        <v>0</v>
      </c>
      <c r="X15343" t="s">
        <v>252</v>
      </c>
    </row>
    <row r="15344" spans="1:24" x14ac:dyDescent="0.35">
      <c r="A15344">
        <v>3301051525</v>
      </c>
      <c r="B15344" t="s">
        <v>168</v>
      </c>
      <c r="C15344" t="s">
        <v>168</v>
      </c>
      <c r="D15344">
        <v>0</v>
      </c>
      <c r="E15344">
        <v>0</v>
      </c>
      <c r="F15344">
        <v>165</v>
      </c>
      <c r="G15344">
        <v>10953063</v>
      </c>
      <c r="H15344">
        <v>45</v>
      </c>
      <c r="I15344">
        <v>2815000</v>
      </c>
      <c r="J15344">
        <v>0</v>
      </c>
      <c r="K15344">
        <v>0</v>
      </c>
      <c r="L15344">
        <v>3</v>
      </c>
      <c r="M15344">
        <v>2147120</v>
      </c>
      <c r="N15344">
        <v>5514000</v>
      </c>
      <c r="O15344">
        <v>21429183</v>
      </c>
      <c r="P15344" t="s">
        <v>5</v>
      </c>
      <c r="Q15344" t="s">
        <v>7</v>
      </c>
      <c r="R15344" t="s">
        <v>169</v>
      </c>
      <c r="S15344" t="s">
        <v>170</v>
      </c>
      <c r="T15344">
        <v>13825279.35483871</v>
      </c>
      <c r="U15344">
        <v>13403315</v>
      </c>
      <c r="V15344">
        <v>-421964.35483871028</v>
      </c>
      <c r="W15344">
        <v>-3.0521217257792888E-2</v>
      </c>
      <c r="X15344" t="s">
        <v>203</v>
      </c>
    </row>
    <row r="15345" spans="1:24" x14ac:dyDescent="0.35">
      <c r="A15345">
        <v>3301001713</v>
      </c>
      <c r="B15345" t="s">
        <v>168</v>
      </c>
      <c r="C15345" t="s">
        <v>168</v>
      </c>
      <c r="D15345">
        <v>0</v>
      </c>
      <c r="E15345">
        <v>0</v>
      </c>
      <c r="F15345">
        <v>5</v>
      </c>
      <c r="G15345">
        <v>260547</v>
      </c>
      <c r="H15345">
        <v>0</v>
      </c>
      <c r="I15345">
        <v>0</v>
      </c>
      <c r="J15345">
        <v>0</v>
      </c>
      <c r="K15345">
        <v>0</v>
      </c>
      <c r="L15345">
        <v>6</v>
      </c>
      <c r="M15345">
        <v>804400</v>
      </c>
      <c r="N15345">
        <v>455000</v>
      </c>
      <c r="O15345">
        <v>1519947</v>
      </c>
      <c r="P15345" t="s">
        <v>5</v>
      </c>
      <c r="Q15345" t="s">
        <v>12</v>
      </c>
      <c r="R15345" t="s">
        <v>169</v>
      </c>
      <c r="S15345" t="s">
        <v>170</v>
      </c>
      <c r="T15345">
        <v>980610.96774193551</v>
      </c>
      <c r="U15345">
        <v>140700</v>
      </c>
      <c r="V15345">
        <v>-839910.96774193551</v>
      </c>
      <c r="W15345">
        <v>-0.85651802332581339</v>
      </c>
      <c r="X15345" t="s">
        <v>338</v>
      </c>
    </row>
    <row r="15346" spans="1:24" x14ac:dyDescent="0.35">
      <c r="A15346">
        <v>3300016911</v>
      </c>
      <c r="B15346" t="s">
        <v>168</v>
      </c>
      <c r="C15346" t="s">
        <v>168</v>
      </c>
      <c r="D15346">
        <v>0</v>
      </c>
      <c r="E15346">
        <v>0</v>
      </c>
      <c r="F15346">
        <v>9</v>
      </c>
      <c r="G15346">
        <v>601641</v>
      </c>
      <c r="H15346">
        <v>0</v>
      </c>
      <c r="I15346">
        <v>0</v>
      </c>
      <c r="J15346">
        <v>0</v>
      </c>
      <c r="K15346">
        <v>0</v>
      </c>
      <c r="L15346">
        <v>1</v>
      </c>
      <c r="M15346">
        <v>22400</v>
      </c>
      <c r="N15346">
        <v>391500</v>
      </c>
      <c r="O15346">
        <v>1015541</v>
      </c>
      <c r="P15346" t="s">
        <v>5</v>
      </c>
      <c r="Q15346" t="s">
        <v>7</v>
      </c>
      <c r="R15346" t="s">
        <v>169</v>
      </c>
      <c r="S15346" t="s">
        <v>170</v>
      </c>
      <c r="T15346">
        <v>655187.74193548388</v>
      </c>
      <c r="U15346">
        <v>3476395</v>
      </c>
      <c r="V15346">
        <v>2821207.2580645159</v>
      </c>
      <c r="W15346">
        <v>4.3059524430820613</v>
      </c>
      <c r="X15346" t="s">
        <v>305</v>
      </c>
    </row>
    <row r="15347" spans="1:24" x14ac:dyDescent="0.35">
      <c r="A15347">
        <v>3301041807</v>
      </c>
      <c r="B15347" t="s">
        <v>168</v>
      </c>
      <c r="C15347" t="s">
        <v>168</v>
      </c>
      <c r="D15347">
        <v>0</v>
      </c>
      <c r="E15347">
        <v>0</v>
      </c>
      <c r="F15347">
        <v>9</v>
      </c>
      <c r="G15347">
        <v>318488</v>
      </c>
      <c r="H15347">
        <v>9</v>
      </c>
      <c r="I15347">
        <v>413000</v>
      </c>
      <c r="J15347">
        <v>0</v>
      </c>
      <c r="K15347">
        <v>0</v>
      </c>
      <c r="L15347">
        <v>4</v>
      </c>
      <c r="M15347">
        <v>220000</v>
      </c>
      <c r="N15347">
        <v>30000</v>
      </c>
      <c r="O15347">
        <v>981488</v>
      </c>
      <c r="P15347" t="s">
        <v>5</v>
      </c>
      <c r="Q15347" t="s">
        <v>15</v>
      </c>
      <c r="R15347" t="s">
        <v>181</v>
      </c>
      <c r="S15347" t="s">
        <v>170</v>
      </c>
      <c r="T15347">
        <v>633218.06451612897</v>
      </c>
      <c r="U15347">
        <v>647993</v>
      </c>
      <c r="V15347">
        <v>14774.935483871028</v>
      </c>
      <c r="W15347">
        <v>2.3333092202859396E-2</v>
      </c>
      <c r="X15347" t="s">
        <v>341</v>
      </c>
    </row>
    <row r="15348" spans="1:24" x14ac:dyDescent="0.35">
      <c r="A15348">
        <v>3301029285</v>
      </c>
      <c r="B15348" t="s">
        <v>168</v>
      </c>
      <c r="C15348" t="s">
        <v>168</v>
      </c>
      <c r="D15348">
        <v>0</v>
      </c>
      <c r="E15348">
        <v>0</v>
      </c>
      <c r="F15348">
        <v>135</v>
      </c>
      <c r="G15348">
        <v>4096278</v>
      </c>
      <c r="H15348">
        <v>139</v>
      </c>
      <c r="I15348">
        <v>3755000</v>
      </c>
      <c r="J15348">
        <v>0</v>
      </c>
      <c r="K15348">
        <v>0</v>
      </c>
      <c r="L15348">
        <v>96</v>
      </c>
      <c r="M15348">
        <v>3940400</v>
      </c>
      <c r="N15348">
        <v>0</v>
      </c>
      <c r="O15348">
        <v>11791678</v>
      </c>
      <c r="P15348" t="s">
        <v>5</v>
      </c>
      <c r="Q15348" t="s">
        <v>13</v>
      </c>
      <c r="R15348" t="s">
        <v>169</v>
      </c>
      <c r="S15348" t="s">
        <v>170</v>
      </c>
      <c r="T15348">
        <v>7607534.1935483869</v>
      </c>
      <c r="U15348">
        <v>7267213</v>
      </c>
      <c r="V15348">
        <v>-340321.19354838692</v>
      </c>
      <c r="W15348">
        <v>-4.473475700404983E-2</v>
      </c>
      <c r="X15348" t="s">
        <v>283</v>
      </c>
    </row>
    <row r="15349" spans="1:24" x14ac:dyDescent="0.35">
      <c r="A15349">
        <v>3301058352</v>
      </c>
      <c r="B15349" t="s">
        <v>168</v>
      </c>
      <c r="C15349" t="s">
        <v>168</v>
      </c>
      <c r="D15349">
        <v>0</v>
      </c>
      <c r="E15349">
        <v>0</v>
      </c>
      <c r="F15349">
        <v>6</v>
      </c>
      <c r="G15349">
        <v>219694</v>
      </c>
      <c r="H15349">
        <v>19</v>
      </c>
      <c r="I15349">
        <v>500000</v>
      </c>
      <c r="J15349">
        <v>0</v>
      </c>
      <c r="K15349">
        <v>0</v>
      </c>
      <c r="L15349">
        <v>15</v>
      </c>
      <c r="M15349">
        <v>1419000</v>
      </c>
      <c r="N15349">
        <v>177000</v>
      </c>
      <c r="O15349">
        <v>2315694</v>
      </c>
      <c r="P15349" t="s">
        <v>5</v>
      </c>
      <c r="Q15349" t="s">
        <v>11</v>
      </c>
      <c r="R15349" t="s">
        <v>169</v>
      </c>
      <c r="S15349" t="s">
        <v>170</v>
      </c>
      <c r="T15349">
        <v>1493996.1290322582</v>
      </c>
      <c r="U15349">
        <v>1763843</v>
      </c>
      <c r="V15349">
        <v>269846.87096774182</v>
      </c>
      <c r="W15349">
        <v>0.18062086355105622</v>
      </c>
      <c r="X15349" t="s">
        <v>290</v>
      </c>
    </row>
    <row r="15350" spans="1:24" x14ac:dyDescent="0.35">
      <c r="A15350">
        <v>3301058447</v>
      </c>
      <c r="B15350" t="s">
        <v>168</v>
      </c>
      <c r="C15350" t="s">
        <v>168</v>
      </c>
      <c r="D15350">
        <v>0</v>
      </c>
      <c r="E15350">
        <v>0</v>
      </c>
      <c r="F15350">
        <v>39</v>
      </c>
      <c r="G15350">
        <v>1264559</v>
      </c>
      <c r="H15350">
        <v>29</v>
      </c>
      <c r="I15350">
        <v>990000</v>
      </c>
      <c r="J15350">
        <v>0</v>
      </c>
      <c r="K15350">
        <v>0</v>
      </c>
      <c r="L15350">
        <v>32</v>
      </c>
      <c r="M15350">
        <v>1326800</v>
      </c>
      <c r="N15350">
        <v>162000</v>
      </c>
      <c r="O15350">
        <v>3743359</v>
      </c>
      <c r="P15350" t="s">
        <v>5</v>
      </c>
      <c r="Q15350" t="s">
        <v>14</v>
      </c>
      <c r="R15350" t="s">
        <v>169</v>
      </c>
      <c r="S15350" t="s">
        <v>170</v>
      </c>
      <c r="T15350">
        <v>2415070.3225806453</v>
      </c>
      <c r="U15350">
        <v>1365680</v>
      </c>
      <c r="V15350">
        <v>-1049390.3225806453</v>
      </c>
      <c r="W15350">
        <v>-0.43451750152737156</v>
      </c>
      <c r="X15350" t="s">
        <v>208</v>
      </c>
    </row>
    <row r="15351" spans="1:24" x14ac:dyDescent="0.35">
      <c r="A15351">
        <v>3301038899</v>
      </c>
      <c r="B15351" t="s">
        <v>168</v>
      </c>
      <c r="C15351" t="s">
        <v>168</v>
      </c>
      <c r="D15351">
        <v>0</v>
      </c>
      <c r="E15351">
        <v>0</v>
      </c>
      <c r="F15351">
        <v>40</v>
      </c>
      <c r="G15351">
        <v>1531267</v>
      </c>
      <c r="H15351">
        <v>9</v>
      </c>
      <c r="I15351">
        <v>290000</v>
      </c>
      <c r="J15351">
        <v>0</v>
      </c>
      <c r="K15351">
        <v>0</v>
      </c>
      <c r="L15351">
        <v>1</v>
      </c>
      <c r="M15351">
        <v>202400</v>
      </c>
      <c r="N15351">
        <v>352500</v>
      </c>
      <c r="O15351">
        <v>2376167</v>
      </c>
      <c r="P15351" t="s">
        <v>5</v>
      </c>
      <c r="Q15351" t="s">
        <v>17</v>
      </c>
      <c r="R15351" t="s">
        <v>169</v>
      </c>
      <c r="S15351" t="s">
        <v>170</v>
      </c>
      <c r="T15351">
        <v>1533010.9677419355</v>
      </c>
      <c r="U15351">
        <v>2000434</v>
      </c>
      <c r="V15351">
        <v>467423.03225806449</v>
      </c>
      <c r="W15351">
        <v>0.30490521078695232</v>
      </c>
      <c r="X15351" t="s">
        <v>269</v>
      </c>
    </row>
    <row r="15352" spans="1:24" x14ac:dyDescent="0.35">
      <c r="A15352">
        <v>3300004965</v>
      </c>
      <c r="B15352" t="s">
        <v>168</v>
      </c>
      <c r="C15352" t="s">
        <v>168</v>
      </c>
      <c r="D15352">
        <v>0</v>
      </c>
      <c r="E15352">
        <v>0</v>
      </c>
      <c r="F15352">
        <v>90</v>
      </c>
      <c r="G15352">
        <v>3589789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202000</v>
      </c>
      <c r="O15352">
        <v>3791789</v>
      </c>
      <c r="P15352" t="s">
        <v>5</v>
      </c>
      <c r="Q15352" t="s">
        <v>9</v>
      </c>
      <c r="R15352" t="s">
        <v>169</v>
      </c>
      <c r="S15352" t="s">
        <v>170</v>
      </c>
      <c r="T15352">
        <v>2446315.4838709678</v>
      </c>
      <c r="U15352">
        <v>2251235</v>
      </c>
      <c r="V15352">
        <v>-195080.48387096776</v>
      </c>
      <c r="W15352">
        <v>-7.9744613953993793E-2</v>
      </c>
      <c r="X15352" t="s">
        <v>281</v>
      </c>
    </row>
    <row r="15353" spans="1:24" x14ac:dyDescent="0.35">
      <c r="A15353">
        <v>3300015152</v>
      </c>
      <c r="B15353" t="s">
        <v>168</v>
      </c>
      <c r="C15353" t="s">
        <v>168</v>
      </c>
      <c r="D15353">
        <v>0</v>
      </c>
      <c r="E15353">
        <v>0</v>
      </c>
      <c r="F15353">
        <v>6</v>
      </c>
      <c r="G15353">
        <v>241993</v>
      </c>
      <c r="H15353">
        <v>4</v>
      </c>
      <c r="I15353">
        <v>370000</v>
      </c>
      <c r="J15353">
        <v>0</v>
      </c>
      <c r="K15353">
        <v>0</v>
      </c>
      <c r="L15353">
        <v>0</v>
      </c>
      <c r="M15353">
        <v>0</v>
      </c>
      <c r="N15353">
        <v>976000</v>
      </c>
      <c r="O15353">
        <v>1587993</v>
      </c>
      <c r="P15353" t="s">
        <v>5</v>
      </c>
      <c r="Q15353" t="s">
        <v>7</v>
      </c>
      <c r="R15353" t="s">
        <v>169</v>
      </c>
      <c r="S15353" t="s">
        <v>170</v>
      </c>
      <c r="T15353">
        <v>1024511.6129032257</v>
      </c>
      <c r="U15353">
        <v>1113298</v>
      </c>
      <c r="V15353">
        <v>88786.387096774299</v>
      </c>
      <c r="W15353">
        <v>8.666215783067055E-2</v>
      </c>
      <c r="X15353" t="s">
        <v>236</v>
      </c>
    </row>
    <row r="15354" spans="1:24" x14ac:dyDescent="0.35">
      <c r="A15354">
        <v>3300005698</v>
      </c>
      <c r="B15354" t="s">
        <v>168</v>
      </c>
      <c r="C15354" t="s">
        <v>168</v>
      </c>
      <c r="D15354">
        <v>0</v>
      </c>
      <c r="E15354">
        <v>0</v>
      </c>
      <c r="F15354">
        <v>239</v>
      </c>
      <c r="G15354">
        <v>6348253</v>
      </c>
      <c r="H15354">
        <v>129</v>
      </c>
      <c r="I15354">
        <v>3375000</v>
      </c>
      <c r="J15354">
        <v>0</v>
      </c>
      <c r="K15354">
        <v>0</v>
      </c>
      <c r="L15354">
        <v>0</v>
      </c>
      <c r="M15354">
        <v>0</v>
      </c>
      <c r="N15354">
        <v>44000</v>
      </c>
      <c r="O15354">
        <v>9767253</v>
      </c>
      <c r="P15354" t="s">
        <v>5</v>
      </c>
      <c r="Q15354" t="s">
        <v>9</v>
      </c>
      <c r="R15354" t="s">
        <v>169</v>
      </c>
      <c r="S15354" t="s">
        <v>170</v>
      </c>
      <c r="T15354">
        <v>6301453.5483870972</v>
      </c>
      <c r="U15354">
        <v>5738194</v>
      </c>
      <c r="V15354">
        <v>-563259.54838709719</v>
      </c>
      <c r="W15354">
        <v>-8.9385654287853611E-2</v>
      </c>
      <c r="X15354" t="s">
        <v>267</v>
      </c>
    </row>
    <row r="15355" spans="1:24" x14ac:dyDescent="0.35">
      <c r="A15355">
        <v>3300016598</v>
      </c>
      <c r="B15355" t="s">
        <v>168</v>
      </c>
      <c r="C15355" t="s">
        <v>168</v>
      </c>
      <c r="D15355">
        <v>0</v>
      </c>
      <c r="E15355">
        <v>0</v>
      </c>
      <c r="F15355">
        <v>87</v>
      </c>
      <c r="G15355">
        <v>3633570</v>
      </c>
      <c r="H15355">
        <v>1</v>
      </c>
      <c r="I15355">
        <v>10000</v>
      </c>
      <c r="J15355">
        <v>0</v>
      </c>
      <c r="K15355">
        <v>0</v>
      </c>
      <c r="L15355">
        <v>0</v>
      </c>
      <c r="M15355">
        <v>0</v>
      </c>
      <c r="N15355">
        <v>606300</v>
      </c>
      <c r="O15355">
        <v>4249870</v>
      </c>
      <c r="P15355" t="s">
        <v>5</v>
      </c>
      <c r="Q15355" t="s">
        <v>6</v>
      </c>
      <c r="R15355" t="s">
        <v>169</v>
      </c>
      <c r="S15355" t="s">
        <v>170</v>
      </c>
      <c r="T15355">
        <v>2741851.6129032262</v>
      </c>
      <c r="U15355">
        <v>3257768</v>
      </c>
      <c r="V15355">
        <v>515916.38709677383</v>
      </c>
      <c r="W15355">
        <v>0.18816349676578326</v>
      </c>
      <c r="X15355" t="s">
        <v>363</v>
      </c>
    </row>
    <row r="15356" spans="1:24" x14ac:dyDescent="0.35">
      <c r="A15356">
        <v>3301046779</v>
      </c>
      <c r="B15356" t="s">
        <v>168</v>
      </c>
      <c r="C15356" t="s">
        <v>168</v>
      </c>
      <c r="D15356">
        <v>0</v>
      </c>
      <c r="E15356">
        <v>0</v>
      </c>
      <c r="F15356">
        <v>337</v>
      </c>
      <c r="G15356">
        <v>13229525</v>
      </c>
      <c r="H15356">
        <v>6</v>
      </c>
      <c r="I15356">
        <v>110000</v>
      </c>
      <c r="J15356">
        <v>0</v>
      </c>
      <c r="K15356">
        <v>0</v>
      </c>
      <c r="L15356">
        <v>2</v>
      </c>
      <c r="M15356">
        <v>44800</v>
      </c>
      <c r="N15356">
        <v>0</v>
      </c>
      <c r="O15356">
        <v>13384325</v>
      </c>
      <c r="P15356" t="s">
        <v>5</v>
      </c>
      <c r="Q15356" t="s">
        <v>15</v>
      </c>
      <c r="R15356" t="s">
        <v>169</v>
      </c>
      <c r="S15356" t="s">
        <v>170</v>
      </c>
      <c r="T15356">
        <v>8635048.3870967738</v>
      </c>
      <c r="U15356">
        <v>7911357</v>
      </c>
      <c r="V15356">
        <v>-723691.38709677383</v>
      </c>
      <c r="W15356">
        <v>-8.3808608203999824E-2</v>
      </c>
      <c r="X15356" t="s">
        <v>287</v>
      </c>
    </row>
    <row r="15357" spans="1:24" x14ac:dyDescent="0.35">
      <c r="A15357">
        <v>3301073960</v>
      </c>
      <c r="B15357" t="s">
        <v>168</v>
      </c>
      <c r="C15357" t="s">
        <v>168</v>
      </c>
      <c r="D15357">
        <v>0</v>
      </c>
      <c r="E15357">
        <v>0</v>
      </c>
      <c r="F15357">
        <v>28</v>
      </c>
      <c r="G15357">
        <v>1119128</v>
      </c>
      <c r="H15357">
        <v>7</v>
      </c>
      <c r="I15357">
        <v>165000</v>
      </c>
      <c r="J15357">
        <v>0</v>
      </c>
      <c r="K15357">
        <v>0</v>
      </c>
      <c r="L15357">
        <v>2</v>
      </c>
      <c r="M15357">
        <v>146946</v>
      </c>
      <c r="N15357">
        <v>302000</v>
      </c>
      <c r="O15357">
        <v>1733074</v>
      </c>
      <c r="P15357" t="s">
        <v>5</v>
      </c>
      <c r="Q15357" t="s">
        <v>12</v>
      </c>
      <c r="R15357" t="s">
        <v>169</v>
      </c>
      <c r="S15357" t="s">
        <v>170</v>
      </c>
      <c r="T15357">
        <v>1118112.2580645161</v>
      </c>
      <c r="U15357">
        <v>1343738</v>
      </c>
      <c r="V15357">
        <v>225625.74193548388</v>
      </c>
      <c r="W15357">
        <v>0.20179167190783542</v>
      </c>
      <c r="X15357" t="s">
        <v>304</v>
      </c>
    </row>
    <row r="15358" spans="1:24" x14ac:dyDescent="0.35">
      <c r="A15358">
        <v>3300024790</v>
      </c>
      <c r="B15358" t="s">
        <v>168</v>
      </c>
      <c r="C15358" t="s">
        <v>168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82000</v>
      </c>
      <c r="O15358">
        <v>82000</v>
      </c>
      <c r="P15358" t="s">
        <v>5</v>
      </c>
      <c r="Q15358" t="s">
        <v>9</v>
      </c>
      <c r="R15358" t="s">
        <v>169</v>
      </c>
      <c r="S15358" t="s">
        <v>170</v>
      </c>
      <c r="T15358">
        <v>52903.225806451606</v>
      </c>
      <c r="U15358">
        <v>30000</v>
      </c>
      <c r="V15358">
        <v>-22903.225806451606</v>
      </c>
      <c r="W15358">
        <v>-0.43292682926829262</v>
      </c>
      <c r="X15358" t="s">
        <v>284</v>
      </c>
    </row>
    <row r="15359" spans="1:24" x14ac:dyDescent="0.35">
      <c r="A15359">
        <v>3301000512</v>
      </c>
      <c r="B15359" t="s">
        <v>168</v>
      </c>
      <c r="C15359" t="s">
        <v>168</v>
      </c>
      <c r="D15359">
        <v>0</v>
      </c>
      <c r="E15359">
        <v>0</v>
      </c>
      <c r="F15359">
        <v>7</v>
      </c>
      <c r="G15359">
        <v>258348</v>
      </c>
      <c r="H15359">
        <v>14</v>
      </c>
      <c r="I15359">
        <v>245000</v>
      </c>
      <c r="J15359">
        <v>0</v>
      </c>
      <c r="K15359">
        <v>0</v>
      </c>
      <c r="L15359">
        <v>0</v>
      </c>
      <c r="M15359">
        <v>0</v>
      </c>
      <c r="N15359">
        <v>514500</v>
      </c>
      <c r="O15359">
        <v>1017848</v>
      </c>
      <c r="P15359" t="s">
        <v>5</v>
      </c>
      <c r="Q15359" t="s">
        <v>17</v>
      </c>
      <c r="R15359" t="s">
        <v>169</v>
      </c>
      <c r="S15359" t="s">
        <v>170</v>
      </c>
      <c r="T15359">
        <v>656676.12903225806</v>
      </c>
      <c r="U15359">
        <v>362049</v>
      </c>
      <c r="V15359">
        <v>-294627.12903225806</v>
      </c>
      <c r="W15359">
        <v>-0.44866428975642725</v>
      </c>
      <c r="X15359" t="s">
        <v>269</v>
      </c>
    </row>
    <row r="15360" spans="1:24" x14ac:dyDescent="0.35">
      <c r="A15360">
        <v>3301073914</v>
      </c>
      <c r="B15360" t="s">
        <v>168</v>
      </c>
      <c r="C15360" t="s">
        <v>168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753000</v>
      </c>
      <c r="O15360">
        <v>753000</v>
      </c>
      <c r="P15360" t="s">
        <v>5</v>
      </c>
      <c r="Q15360" t="s">
        <v>12</v>
      </c>
      <c r="R15360" t="s">
        <v>169</v>
      </c>
      <c r="S15360" t="s">
        <v>170</v>
      </c>
      <c r="T15360">
        <v>485806.45161290327</v>
      </c>
      <c r="U15360">
        <v>330000</v>
      </c>
      <c r="V15360">
        <v>-155806.45161290327</v>
      </c>
      <c r="W15360">
        <v>-0.32071713147410363</v>
      </c>
      <c r="X15360" t="s">
        <v>222</v>
      </c>
    </row>
    <row r="15361" spans="1:24" x14ac:dyDescent="0.35">
      <c r="A15361">
        <v>3301070124</v>
      </c>
      <c r="B15361" t="s">
        <v>168</v>
      </c>
      <c r="C15361" t="s">
        <v>168</v>
      </c>
      <c r="D15361">
        <v>0</v>
      </c>
      <c r="E15361">
        <v>0</v>
      </c>
      <c r="F15361">
        <v>9</v>
      </c>
      <c r="G15361">
        <v>484042</v>
      </c>
      <c r="H15361">
        <v>5</v>
      </c>
      <c r="I15361">
        <v>110000</v>
      </c>
      <c r="J15361">
        <v>0</v>
      </c>
      <c r="K15361">
        <v>0</v>
      </c>
      <c r="L15361">
        <v>0</v>
      </c>
      <c r="M15361">
        <v>0</v>
      </c>
      <c r="N15361">
        <v>330000</v>
      </c>
      <c r="O15361">
        <v>924042</v>
      </c>
      <c r="P15361" t="s">
        <v>5</v>
      </c>
      <c r="Q15361" t="s">
        <v>12</v>
      </c>
      <c r="R15361" t="s">
        <v>169</v>
      </c>
      <c r="S15361" t="s">
        <v>170</v>
      </c>
      <c r="T15361">
        <v>596156.12903225806</v>
      </c>
      <c r="U15361">
        <v>456500</v>
      </c>
      <c r="V15361">
        <v>-139656.12903225806</v>
      </c>
      <c r="W15361">
        <v>-0.23426099679451795</v>
      </c>
      <c r="X15361" t="s">
        <v>353</v>
      </c>
    </row>
    <row r="15362" spans="1:24" x14ac:dyDescent="0.35">
      <c r="A15362">
        <v>3300014249</v>
      </c>
      <c r="B15362" t="s">
        <v>168</v>
      </c>
      <c r="C15362" t="s">
        <v>168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1350600</v>
      </c>
      <c r="O15362">
        <v>1350600</v>
      </c>
      <c r="P15362" t="s">
        <v>5</v>
      </c>
      <c r="Q15362" t="s">
        <v>8</v>
      </c>
      <c r="R15362" t="s">
        <v>169</v>
      </c>
      <c r="S15362" t="s">
        <v>170</v>
      </c>
      <c r="T15362">
        <v>871354.83870967745</v>
      </c>
      <c r="U15362">
        <v>1301100</v>
      </c>
      <c r="V15362">
        <v>429745.16129032255</v>
      </c>
      <c r="W15362">
        <v>0.4931919147045758</v>
      </c>
      <c r="X15362" t="s">
        <v>418</v>
      </c>
    </row>
    <row r="15363" spans="1:24" x14ac:dyDescent="0.35">
      <c r="A15363">
        <v>3300015553</v>
      </c>
      <c r="B15363" t="s">
        <v>168</v>
      </c>
      <c r="C15363" t="s">
        <v>168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342000</v>
      </c>
      <c r="O15363">
        <v>342000</v>
      </c>
      <c r="P15363" t="s">
        <v>5</v>
      </c>
      <c r="Q15363" t="s">
        <v>8</v>
      </c>
      <c r="R15363" t="s">
        <v>169</v>
      </c>
      <c r="S15363" t="s">
        <v>170</v>
      </c>
      <c r="T15363">
        <v>220645.16129032258</v>
      </c>
      <c r="U15363">
        <v>1046500</v>
      </c>
      <c r="V15363">
        <v>825854.83870967745</v>
      </c>
      <c r="W15363">
        <v>3.7429093567251464</v>
      </c>
      <c r="X15363" t="s">
        <v>273</v>
      </c>
    </row>
    <row r="15364" spans="1:24" x14ac:dyDescent="0.35">
      <c r="A15364">
        <v>3300026209</v>
      </c>
      <c r="B15364" t="s">
        <v>168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 t="s">
        <v>5</v>
      </c>
      <c r="Q15364" t="s">
        <v>13</v>
      </c>
      <c r="R15364" t="s">
        <v>207</v>
      </c>
      <c r="S15364" t="s">
        <v>170</v>
      </c>
      <c r="T15364">
        <v>0</v>
      </c>
      <c r="U15364">
        <v>0</v>
      </c>
      <c r="V15364">
        <v>0</v>
      </c>
      <c r="W15364">
        <v>0</v>
      </c>
      <c r="X15364" t="s">
        <v>283</v>
      </c>
    </row>
    <row r="15365" spans="1:24" x14ac:dyDescent="0.35">
      <c r="A15365">
        <v>3301072192</v>
      </c>
      <c r="B15365" t="s">
        <v>168</v>
      </c>
      <c r="C15365" t="s">
        <v>168</v>
      </c>
      <c r="D15365">
        <v>0</v>
      </c>
      <c r="E15365">
        <v>0</v>
      </c>
      <c r="F15365">
        <v>65</v>
      </c>
      <c r="G15365">
        <v>1761469</v>
      </c>
      <c r="H15365">
        <v>15</v>
      </c>
      <c r="I15365">
        <v>220000</v>
      </c>
      <c r="J15365">
        <v>0</v>
      </c>
      <c r="K15365">
        <v>0</v>
      </c>
      <c r="L15365">
        <v>5</v>
      </c>
      <c r="M15365">
        <v>112000</v>
      </c>
      <c r="N15365">
        <v>352500</v>
      </c>
      <c r="O15365">
        <v>2445969</v>
      </c>
      <c r="P15365" t="s">
        <v>5</v>
      </c>
      <c r="Q15365" t="s">
        <v>17</v>
      </c>
      <c r="R15365" t="s">
        <v>169</v>
      </c>
      <c r="S15365" t="s">
        <v>170</v>
      </c>
      <c r="T15365">
        <v>1578044.5161290322</v>
      </c>
      <c r="U15365">
        <v>1925965</v>
      </c>
      <c r="V15365">
        <v>347920.48387096776</v>
      </c>
      <c r="W15365">
        <v>0.22047570921790105</v>
      </c>
      <c r="X15365" t="s">
        <v>311</v>
      </c>
    </row>
    <row r="15366" spans="1:24" x14ac:dyDescent="0.35">
      <c r="A15366">
        <v>6001122728</v>
      </c>
      <c r="B15366" t="s">
        <v>168</v>
      </c>
      <c r="C15366" t="s">
        <v>168</v>
      </c>
      <c r="D15366">
        <v>0</v>
      </c>
      <c r="E15366">
        <v>0</v>
      </c>
      <c r="F15366">
        <v>216</v>
      </c>
      <c r="G15366">
        <v>6060781</v>
      </c>
      <c r="H15366">
        <v>165</v>
      </c>
      <c r="I15366">
        <v>4935000</v>
      </c>
      <c r="J15366">
        <v>0</v>
      </c>
      <c r="K15366">
        <v>0</v>
      </c>
      <c r="L15366">
        <v>1</v>
      </c>
      <c r="M15366">
        <v>52400</v>
      </c>
      <c r="N15366">
        <v>90000</v>
      </c>
      <c r="O15366">
        <v>11138181</v>
      </c>
      <c r="P15366" t="s">
        <v>5</v>
      </c>
      <c r="Q15366" t="s">
        <v>13</v>
      </c>
      <c r="R15366" t="s">
        <v>169</v>
      </c>
      <c r="S15366" t="s">
        <v>170</v>
      </c>
      <c r="T15366">
        <v>7185923.2258064523</v>
      </c>
      <c r="U15366">
        <v>7884745</v>
      </c>
      <c r="V15366">
        <v>698821.77419354767</v>
      </c>
      <c r="W15366">
        <v>9.7248711436813462E-2</v>
      </c>
      <c r="X15366" t="s">
        <v>250</v>
      </c>
    </row>
    <row r="15367" spans="1:24" x14ac:dyDescent="0.35">
      <c r="A15367">
        <v>3300002747</v>
      </c>
      <c r="B15367" t="s">
        <v>168</v>
      </c>
      <c r="C15367" t="s">
        <v>168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134000</v>
      </c>
      <c r="O15367">
        <v>134000</v>
      </c>
      <c r="P15367" t="s">
        <v>5</v>
      </c>
      <c r="Q15367" t="s">
        <v>11</v>
      </c>
      <c r="R15367" t="s">
        <v>169</v>
      </c>
      <c r="S15367" t="s">
        <v>170</v>
      </c>
      <c r="T15367">
        <v>86451.612903225818</v>
      </c>
      <c r="U15367">
        <v>0</v>
      </c>
      <c r="V15367">
        <v>-86451.612903225818</v>
      </c>
      <c r="W15367">
        <v>0</v>
      </c>
      <c r="X15367" t="s">
        <v>290</v>
      </c>
    </row>
    <row r="15368" spans="1:24" x14ac:dyDescent="0.35">
      <c r="A15368">
        <v>3300005512</v>
      </c>
      <c r="B15368" t="s">
        <v>168</v>
      </c>
      <c r="C15368" t="s">
        <v>168</v>
      </c>
      <c r="D15368">
        <v>0</v>
      </c>
      <c r="E15368">
        <v>0</v>
      </c>
      <c r="F15368">
        <v>27</v>
      </c>
      <c r="G15368">
        <v>1062469</v>
      </c>
      <c r="H15368">
        <v>26</v>
      </c>
      <c r="I15368">
        <v>1347000</v>
      </c>
      <c r="J15368">
        <v>0</v>
      </c>
      <c r="K15368">
        <v>0</v>
      </c>
      <c r="L15368">
        <v>0</v>
      </c>
      <c r="M15368">
        <v>0</v>
      </c>
      <c r="N15368">
        <v>75000</v>
      </c>
      <c r="O15368">
        <v>2484469</v>
      </c>
      <c r="P15368" t="s">
        <v>5</v>
      </c>
      <c r="Q15368" t="s">
        <v>14</v>
      </c>
      <c r="R15368" t="s">
        <v>169</v>
      </c>
      <c r="S15368" t="s">
        <v>170</v>
      </c>
      <c r="T15368">
        <v>1602883.2258064514</v>
      </c>
      <c r="U15368">
        <v>1015086</v>
      </c>
      <c r="V15368">
        <v>-587797.2258064514</v>
      </c>
      <c r="W15368">
        <v>-0.36671244438952544</v>
      </c>
      <c r="X15368" t="s">
        <v>327</v>
      </c>
    </row>
    <row r="15369" spans="1:24" x14ac:dyDescent="0.35">
      <c r="A15369">
        <v>3300010663</v>
      </c>
      <c r="B15369" t="s">
        <v>168</v>
      </c>
      <c r="C15369" t="s">
        <v>168</v>
      </c>
      <c r="D15369">
        <v>0</v>
      </c>
      <c r="E15369">
        <v>0</v>
      </c>
      <c r="F15369">
        <v>128</v>
      </c>
      <c r="G15369">
        <v>3417139</v>
      </c>
      <c r="H15369">
        <v>90</v>
      </c>
      <c r="I15369">
        <v>2342000</v>
      </c>
      <c r="J15369">
        <v>496</v>
      </c>
      <c r="K15369">
        <v>6609200</v>
      </c>
      <c r="L15369">
        <v>9</v>
      </c>
      <c r="M15369">
        <v>391600</v>
      </c>
      <c r="N15369">
        <v>2807400</v>
      </c>
      <c r="O15369">
        <v>15567339</v>
      </c>
      <c r="P15369" t="s">
        <v>5</v>
      </c>
      <c r="Q15369" t="s">
        <v>16</v>
      </c>
      <c r="R15369" t="s">
        <v>169</v>
      </c>
      <c r="S15369" t="s">
        <v>170</v>
      </c>
      <c r="T15369">
        <v>10043444.516129032</v>
      </c>
      <c r="U15369">
        <v>9102609</v>
      </c>
      <c r="V15369">
        <v>-940835.51612903178</v>
      </c>
      <c r="W15369">
        <v>-9.36765782514275E-2</v>
      </c>
      <c r="X15369" t="s">
        <v>265</v>
      </c>
    </row>
    <row r="15370" spans="1:24" x14ac:dyDescent="0.35">
      <c r="A15370">
        <v>3300012069</v>
      </c>
      <c r="B15370" t="s">
        <v>168</v>
      </c>
      <c r="C15370" t="s">
        <v>168</v>
      </c>
      <c r="D15370">
        <v>0</v>
      </c>
      <c r="E15370">
        <v>0</v>
      </c>
      <c r="F15370">
        <v>11</v>
      </c>
      <c r="G15370">
        <v>341550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204800</v>
      </c>
      <c r="N15370">
        <v>2660000</v>
      </c>
      <c r="O15370">
        <v>3206350</v>
      </c>
      <c r="P15370" t="s">
        <v>5</v>
      </c>
      <c r="Q15370" t="s">
        <v>16</v>
      </c>
      <c r="R15370" t="s">
        <v>169</v>
      </c>
      <c r="S15370" t="s">
        <v>170</v>
      </c>
      <c r="T15370">
        <v>2068612.9032258063</v>
      </c>
      <c r="U15370">
        <v>3243897</v>
      </c>
      <c r="V15370">
        <v>1175284.0967741937</v>
      </c>
      <c r="W15370">
        <v>0.56815081011118562</v>
      </c>
      <c r="X15370" t="s">
        <v>265</v>
      </c>
    </row>
    <row r="15371" spans="1:24" x14ac:dyDescent="0.35">
      <c r="A15371">
        <v>3301014283</v>
      </c>
      <c r="B15371" t="s">
        <v>168</v>
      </c>
      <c r="C15371" t="s">
        <v>168</v>
      </c>
      <c r="D15371">
        <v>0</v>
      </c>
      <c r="E15371">
        <v>0</v>
      </c>
      <c r="F15371">
        <v>38</v>
      </c>
      <c r="G15371">
        <v>1045052</v>
      </c>
      <c r="H15371">
        <v>42</v>
      </c>
      <c r="I15371">
        <v>1140000</v>
      </c>
      <c r="J15371">
        <v>0</v>
      </c>
      <c r="K15371">
        <v>0</v>
      </c>
      <c r="L15371">
        <v>24</v>
      </c>
      <c r="M15371">
        <v>1107600</v>
      </c>
      <c r="N15371">
        <v>30000</v>
      </c>
      <c r="O15371">
        <v>3322652</v>
      </c>
      <c r="P15371" t="s">
        <v>5</v>
      </c>
      <c r="Q15371" t="s">
        <v>11</v>
      </c>
      <c r="R15371" t="s">
        <v>169</v>
      </c>
      <c r="S15371" t="s">
        <v>170</v>
      </c>
      <c r="T15371">
        <v>2143646.4516129033</v>
      </c>
      <c r="U15371">
        <v>2196572</v>
      </c>
      <c r="V15371">
        <v>52925.548387096729</v>
      </c>
      <c r="W15371">
        <v>2.4689495017835128E-2</v>
      </c>
      <c r="X15371" t="s">
        <v>345</v>
      </c>
    </row>
    <row r="15372" spans="1:24" x14ac:dyDescent="0.35">
      <c r="A15372">
        <v>3300001505</v>
      </c>
      <c r="B15372" t="s">
        <v>168</v>
      </c>
      <c r="C15372" t="s">
        <v>168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30000</v>
      </c>
      <c r="O15372">
        <v>30000</v>
      </c>
      <c r="P15372" t="s">
        <v>5</v>
      </c>
      <c r="Q15372" t="s">
        <v>11</v>
      </c>
      <c r="R15372" t="s">
        <v>169</v>
      </c>
      <c r="S15372" t="s">
        <v>170</v>
      </c>
      <c r="T15372">
        <v>19354.83870967742</v>
      </c>
      <c r="U15372">
        <v>30000</v>
      </c>
      <c r="V15372">
        <v>10645.16129032258</v>
      </c>
      <c r="W15372">
        <v>0.54999999999999982</v>
      </c>
      <c r="X15372" t="s">
        <v>172</v>
      </c>
    </row>
    <row r="15373" spans="1:24" x14ac:dyDescent="0.35">
      <c r="A15373">
        <v>3301068302</v>
      </c>
      <c r="B15373" t="s">
        <v>168</v>
      </c>
      <c r="C15373" t="s">
        <v>168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3309000</v>
      </c>
      <c r="O15373">
        <v>3309000</v>
      </c>
      <c r="P15373" t="s">
        <v>5</v>
      </c>
      <c r="Q15373" t="s">
        <v>12</v>
      </c>
      <c r="R15373" t="s">
        <v>169</v>
      </c>
      <c r="S15373" t="s">
        <v>170</v>
      </c>
      <c r="T15373">
        <v>2134838.7096774196</v>
      </c>
      <c r="U15373">
        <v>913500</v>
      </c>
      <c r="V15373">
        <v>-1221338.7096774196</v>
      </c>
      <c r="W15373">
        <v>-0.57209882139619228</v>
      </c>
      <c r="X15373" t="s">
        <v>353</v>
      </c>
    </row>
    <row r="15374" spans="1:24" x14ac:dyDescent="0.35">
      <c r="A15374">
        <v>3300020266</v>
      </c>
      <c r="B15374" t="s">
        <v>168</v>
      </c>
      <c r="C15374" t="s">
        <v>168</v>
      </c>
      <c r="D15374">
        <v>0</v>
      </c>
      <c r="E15374">
        <v>0</v>
      </c>
      <c r="F15374">
        <v>121</v>
      </c>
      <c r="G15374">
        <v>5088170</v>
      </c>
      <c r="H15374">
        <v>125</v>
      </c>
      <c r="I15374">
        <v>4756000</v>
      </c>
      <c r="J15374">
        <v>0</v>
      </c>
      <c r="K15374">
        <v>0</v>
      </c>
      <c r="L15374">
        <v>60</v>
      </c>
      <c r="M15374">
        <v>4308850</v>
      </c>
      <c r="N15374">
        <v>360000</v>
      </c>
      <c r="O15374">
        <v>14513020</v>
      </c>
      <c r="P15374" t="s">
        <v>5</v>
      </c>
      <c r="Q15374" t="s">
        <v>15</v>
      </c>
      <c r="R15374" t="s">
        <v>169</v>
      </c>
      <c r="S15374" t="s">
        <v>170</v>
      </c>
      <c r="T15374">
        <v>9363238.7096774187</v>
      </c>
      <c r="U15374">
        <v>13329681</v>
      </c>
      <c r="V15374">
        <v>3966442.2903225813</v>
      </c>
      <c r="W15374">
        <v>0.42361862313977383</v>
      </c>
      <c r="X15374" t="s">
        <v>321</v>
      </c>
    </row>
    <row r="15375" spans="1:24" x14ac:dyDescent="0.35">
      <c r="A15375">
        <v>3300013869</v>
      </c>
      <c r="B15375" t="s">
        <v>168</v>
      </c>
      <c r="C15375" t="s">
        <v>168</v>
      </c>
      <c r="D15375">
        <v>0</v>
      </c>
      <c r="E15375">
        <v>0</v>
      </c>
      <c r="F15375">
        <v>42</v>
      </c>
      <c r="G15375">
        <v>1899761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44800</v>
      </c>
      <c r="N15375">
        <v>855700</v>
      </c>
      <c r="O15375">
        <v>2800261</v>
      </c>
      <c r="P15375" t="s">
        <v>5</v>
      </c>
      <c r="Q15375" t="s">
        <v>7</v>
      </c>
      <c r="R15375" t="s">
        <v>169</v>
      </c>
      <c r="S15375" t="s">
        <v>170</v>
      </c>
      <c r="T15375">
        <v>1806620</v>
      </c>
      <c r="U15375">
        <v>2519811</v>
      </c>
      <c r="V15375">
        <v>713191</v>
      </c>
      <c r="W15375">
        <v>0.39476536294295417</v>
      </c>
      <c r="X15375" t="s">
        <v>176</v>
      </c>
    </row>
    <row r="15376" spans="1:24" x14ac:dyDescent="0.35">
      <c r="A15376">
        <v>6001129853</v>
      </c>
      <c r="B15376" t="s">
        <v>168</v>
      </c>
      <c r="C15376" t="s">
        <v>168</v>
      </c>
      <c r="D15376">
        <v>0</v>
      </c>
      <c r="E15376">
        <v>0</v>
      </c>
      <c r="F15376">
        <v>0</v>
      </c>
      <c r="G15376">
        <v>0</v>
      </c>
      <c r="H15376">
        <v>57</v>
      </c>
      <c r="I15376">
        <v>1037000</v>
      </c>
      <c r="J15376">
        <v>0</v>
      </c>
      <c r="K15376">
        <v>0</v>
      </c>
      <c r="L15376">
        <v>0</v>
      </c>
      <c r="M15376">
        <v>0</v>
      </c>
      <c r="N15376">
        <v>180000</v>
      </c>
      <c r="O15376">
        <v>1217000</v>
      </c>
      <c r="P15376" t="s">
        <v>5</v>
      </c>
      <c r="Q15376" t="s">
        <v>13</v>
      </c>
      <c r="R15376" t="s">
        <v>169</v>
      </c>
      <c r="S15376" t="s">
        <v>170</v>
      </c>
      <c r="T15376">
        <v>785161.29032258061</v>
      </c>
      <c r="U15376">
        <v>229000</v>
      </c>
      <c r="V15376">
        <v>-556161.29032258061</v>
      </c>
      <c r="W15376">
        <v>-0.70834018077239114</v>
      </c>
      <c r="X15376" t="s">
        <v>242</v>
      </c>
    </row>
    <row r="15377" spans="1:24" x14ac:dyDescent="0.35">
      <c r="A15377">
        <v>3300018985</v>
      </c>
      <c r="B15377" t="s">
        <v>168</v>
      </c>
      <c r="C15377" t="s">
        <v>168</v>
      </c>
      <c r="D15377">
        <v>0</v>
      </c>
      <c r="E15377">
        <v>0</v>
      </c>
      <c r="F15377">
        <v>45</v>
      </c>
      <c r="G15377">
        <v>1428801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327000</v>
      </c>
      <c r="O15377">
        <v>1755801</v>
      </c>
      <c r="P15377" t="s">
        <v>5</v>
      </c>
      <c r="Q15377" t="s">
        <v>6</v>
      </c>
      <c r="R15377" t="s">
        <v>169</v>
      </c>
      <c r="S15377" t="s">
        <v>170</v>
      </c>
      <c r="T15377">
        <v>1132774.8387096773</v>
      </c>
      <c r="U15377">
        <v>1837414</v>
      </c>
      <c r="V15377">
        <v>704639.16129032266</v>
      </c>
      <c r="W15377">
        <v>0.62204697457171987</v>
      </c>
      <c r="X15377" t="s">
        <v>261</v>
      </c>
    </row>
    <row r="15378" spans="1:24" x14ac:dyDescent="0.35">
      <c r="A15378">
        <v>3300014937</v>
      </c>
      <c r="B15378" t="s">
        <v>168</v>
      </c>
      <c r="C15378" t="s">
        <v>168</v>
      </c>
      <c r="D15378">
        <v>0</v>
      </c>
      <c r="E15378">
        <v>0</v>
      </c>
      <c r="F15378">
        <v>138</v>
      </c>
      <c r="G15378">
        <v>5000693</v>
      </c>
      <c r="H15378">
        <v>69</v>
      </c>
      <c r="I15378">
        <v>2970000</v>
      </c>
      <c r="J15378">
        <v>0</v>
      </c>
      <c r="K15378">
        <v>0</v>
      </c>
      <c r="L15378">
        <v>67</v>
      </c>
      <c r="M15378">
        <v>7481130</v>
      </c>
      <c r="N15378">
        <v>699500</v>
      </c>
      <c r="O15378">
        <v>16151323</v>
      </c>
      <c r="P15378" t="s">
        <v>5</v>
      </c>
      <c r="Q15378" t="s">
        <v>7</v>
      </c>
      <c r="R15378" t="s">
        <v>169</v>
      </c>
      <c r="S15378" t="s">
        <v>170</v>
      </c>
      <c r="T15378">
        <v>10420208.387096774</v>
      </c>
      <c r="U15378">
        <v>12282923</v>
      </c>
      <c r="V15378">
        <v>1862714.6129032262</v>
      </c>
      <c r="W15378">
        <v>0.17875982357606257</v>
      </c>
      <c r="X15378" t="s">
        <v>317</v>
      </c>
    </row>
    <row r="15379" spans="1:24" x14ac:dyDescent="0.35">
      <c r="A15379">
        <v>3301050360</v>
      </c>
      <c r="B15379" t="s">
        <v>168</v>
      </c>
      <c r="C15379" t="s">
        <v>168</v>
      </c>
      <c r="D15379">
        <v>0</v>
      </c>
      <c r="E15379">
        <v>0</v>
      </c>
      <c r="F15379">
        <v>4</v>
      </c>
      <c r="G15379">
        <v>200047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357000</v>
      </c>
      <c r="O15379">
        <v>557047</v>
      </c>
      <c r="P15379" t="s">
        <v>5</v>
      </c>
      <c r="Q15379" t="s">
        <v>12</v>
      </c>
      <c r="R15379" t="s">
        <v>169</v>
      </c>
      <c r="S15379" t="s">
        <v>170</v>
      </c>
      <c r="T15379">
        <v>359385.16129032255</v>
      </c>
      <c r="U15379">
        <v>226200</v>
      </c>
      <c r="V15379">
        <v>-133185.16129032255</v>
      </c>
      <c r="W15379">
        <v>-0.37059170949668518</v>
      </c>
      <c r="X15379" t="s">
        <v>189</v>
      </c>
    </row>
    <row r="15380" spans="1:24" x14ac:dyDescent="0.35">
      <c r="A15380">
        <v>3300015522</v>
      </c>
      <c r="B15380" t="s">
        <v>168</v>
      </c>
      <c r="C15380" t="s">
        <v>168</v>
      </c>
      <c r="D15380">
        <v>0</v>
      </c>
      <c r="E15380">
        <v>0</v>
      </c>
      <c r="F15380">
        <v>36</v>
      </c>
      <c r="G15380">
        <v>1341236</v>
      </c>
      <c r="H15380">
        <v>40</v>
      </c>
      <c r="I15380">
        <v>1455000</v>
      </c>
      <c r="J15380">
        <v>0</v>
      </c>
      <c r="K15380">
        <v>0</v>
      </c>
      <c r="L15380">
        <v>0</v>
      </c>
      <c r="M15380">
        <v>0</v>
      </c>
      <c r="N15380">
        <v>326100</v>
      </c>
      <c r="O15380">
        <v>3122336</v>
      </c>
      <c r="P15380" t="s">
        <v>5</v>
      </c>
      <c r="Q15380" t="s">
        <v>8</v>
      </c>
      <c r="R15380" t="s">
        <v>169</v>
      </c>
      <c r="S15380" t="s">
        <v>170</v>
      </c>
      <c r="T15380">
        <v>2014410.3225806451</v>
      </c>
      <c r="U15380">
        <v>3317946</v>
      </c>
      <c r="V15380">
        <v>1303535.6774193549</v>
      </c>
      <c r="W15380">
        <v>0.64710534036055067</v>
      </c>
      <c r="X15380" t="s">
        <v>386</v>
      </c>
    </row>
    <row r="15381" spans="1:24" x14ac:dyDescent="0.35">
      <c r="A15381">
        <v>3300007857</v>
      </c>
      <c r="B15381" t="s">
        <v>168</v>
      </c>
      <c r="C15381" t="s">
        <v>168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165000</v>
      </c>
      <c r="O15381">
        <v>165000</v>
      </c>
      <c r="P15381" t="s">
        <v>5</v>
      </c>
      <c r="Q15381" t="s">
        <v>14</v>
      </c>
      <c r="R15381" t="s">
        <v>169</v>
      </c>
      <c r="S15381" t="s">
        <v>170</v>
      </c>
      <c r="T15381">
        <v>106451.61290322582</v>
      </c>
      <c r="U15381">
        <v>150000</v>
      </c>
      <c r="V15381">
        <v>43548.387096774182</v>
      </c>
      <c r="W15381">
        <v>0.40909090909090895</v>
      </c>
      <c r="X15381" t="s">
        <v>355</v>
      </c>
    </row>
    <row r="15382" spans="1:24" x14ac:dyDescent="0.35">
      <c r="A15382">
        <v>3301076784</v>
      </c>
      <c r="B15382" t="s">
        <v>168</v>
      </c>
      <c r="C15382" t="s">
        <v>168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181500</v>
      </c>
      <c r="O15382">
        <v>181500</v>
      </c>
      <c r="P15382" t="s">
        <v>5</v>
      </c>
      <c r="Q15382" t="s">
        <v>12</v>
      </c>
      <c r="R15382" t="s">
        <v>169</v>
      </c>
      <c r="S15382" t="s">
        <v>170</v>
      </c>
      <c r="T15382">
        <v>117096.77419354839</v>
      </c>
      <c r="U15382">
        <v>330000</v>
      </c>
      <c r="V15382">
        <v>212903.22580645161</v>
      </c>
      <c r="W15382">
        <v>1.8181818181818179</v>
      </c>
      <c r="X15382" t="s">
        <v>271</v>
      </c>
    </row>
    <row r="15383" spans="1:24" x14ac:dyDescent="0.35">
      <c r="A15383">
        <v>6001137953</v>
      </c>
      <c r="B15383" t="s">
        <v>168</v>
      </c>
      <c r="C15383" t="s">
        <v>168</v>
      </c>
      <c r="D15383">
        <v>0</v>
      </c>
      <c r="E15383">
        <v>0</v>
      </c>
      <c r="F15383">
        <v>41</v>
      </c>
      <c r="G15383">
        <v>1577956</v>
      </c>
      <c r="H15383">
        <v>71</v>
      </c>
      <c r="I15383">
        <v>2480000</v>
      </c>
      <c r="J15383">
        <v>0</v>
      </c>
      <c r="K15383">
        <v>0</v>
      </c>
      <c r="L15383">
        <v>22</v>
      </c>
      <c r="M15383">
        <v>1002800</v>
      </c>
      <c r="N15383">
        <v>150000</v>
      </c>
      <c r="O15383">
        <v>5210756</v>
      </c>
      <c r="P15383" t="s">
        <v>5</v>
      </c>
      <c r="Q15383" t="s">
        <v>14</v>
      </c>
      <c r="R15383" t="s">
        <v>207</v>
      </c>
      <c r="S15383" t="s">
        <v>170</v>
      </c>
      <c r="T15383">
        <v>3361778.064516129</v>
      </c>
      <c r="U15383">
        <v>2120487</v>
      </c>
      <c r="V15383">
        <v>-1241291.064516129</v>
      </c>
      <c r="W15383">
        <v>-0.36923646971763791</v>
      </c>
      <c r="X15383" t="s">
        <v>212</v>
      </c>
    </row>
    <row r="15384" spans="1:24" x14ac:dyDescent="0.35">
      <c r="A15384">
        <v>3301004382</v>
      </c>
      <c r="B15384" t="s">
        <v>168</v>
      </c>
      <c r="C15384" t="s">
        <v>168</v>
      </c>
      <c r="D15384">
        <v>0</v>
      </c>
      <c r="E15384">
        <v>0</v>
      </c>
      <c r="F15384">
        <v>98</v>
      </c>
      <c r="G15384">
        <v>2648896</v>
      </c>
      <c r="H15384">
        <v>363</v>
      </c>
      <c r="I15384">
        <v>10255000</v>
      </c>
      <c r="J15384">
        <v>0</v>
      </c>
      <c r="K15384">
        <v>0</v>
      </c>
      <c r="L15384">
        <v>131</v>
      </c>
      <c r="M15384">
        <v>4604400</v>
      </c>
      <c r="N15384">
        <v>150000</v>
      </c>
      <c r="O15384">
        <v>17658296</v>
      </c>
      <c r="P15384" t="s">
        <v>5</v>
      </c>
      <c r="Q15384" t="s">
        <v>10</v>
      </c>
      <c r="R15384" t="s">
        <v>169</v>
      </c>
      <c r="S15384" t="s">
        <v>170</v>
      </c>
      <c r="T15384">
        <v>11392449.032258065</v>
      </c>
      <c r="U15384">
        <v>12150143</v>
      </c>
      <c r="V15384">
        <v>757693.96774193458</v>
      </c>
      <c r="W15384">
        <v>6.6508436034824481E-2</v>
      </c>
      <c r="X15384" t="s">
        <v>400</v>
      </c>
    </row>
    <row r="15385" spans="1:24" x14ac:dyDescent="0.35">
      <c r="A15385">
        <v>6001139682</v>
      </c>
      <c r="B15385" t="s">
        <v>168</v>
      </c>
      <c r="C15385" t="s">
        <v>168</v>
      </c>
      <c r="D15385">
        <v>0</v>
      </c>
      <c r="E15385">
        <v>0</v>
      </c>
      <c r="F15385">
        <v>0</v>
      </c>
      <c r="G15385">
        <v>0</v>
      </c>
      <c r="H15385">
        <v>38</v>
      </c>
      <c r="I15385">
        <v>1485000</v>
      </c>
      <c r="J15385">
        <v>0</v>
      </c>
      <c r="K15385">
        <v>0</v>
      </c>
      <c r="L15385">
        <v>0</v>
      </c>
      <c r="M15385">
        <v>0</v>
      </c>
      <c r="N15385">
        <v>241000</v>
      </c>
      <c r="O15385">
        <v>1726000</v>
      </c>
      <c r="P15385" t="s">
        <v>5</v>
      </c>
      <c r="Q15385" t="s">
        <v>14</v>
      </c>
      <c r="R15385" t="s">
        <v>169</v>
      </c>
      <c r="S15385" t="s">
        <v>170</v>
      </c>
      <c r="T15385">
        <v>1113548.3870967743</v>
      </c>
      <c r="U15385">
        <v>805000</v>
      </c>
      <c r="V15385">
        <v>-308548.3870967743</v>
      </c>
      <c r="W15385">
        <v>-0.27708574739281577</v>
      </c>
      <c r="X15385" t="s">
        <v>249</v>
      </c>
    </row>
    <row r="15386" spans="1:24" x14ac:dyDescent="0.35">
      <c r="A15386">
        <v>3301000346</v>
      </c>
      <c r="B15386" t="s">
        <v>168</v>
      </c>
      <c r="C15386" t="s">
        <v>168</v>
      </c>
      <c r="D15386">
        <v>0</v>
      </c>
      <c r="E15386">
        <v>0</v>
      </c>
      <c r="F15386">
        <v>133</v>
      </c>
      <c r="G15386">
        <v>5345502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330000</v>
      </c>
      <c r="O15386">
        <v>5675502</v>
      </c>
      <c r="P15386" t="s">
        <v>5</v>
      </c>
      <c r="Q15386" t="s">
        <v>12</v>
      </c>
      <c r="R15386" t="s">
        <v>169</v>
      </c>
      <c r="S15386" t="s">
        <v>170</v>
      </c>
      <c r="T15386">
        <v>3661614.1935483874</v>
      </c>
      <c r="U15386">
        <v>3361200</v>
      </c>
      <c r="V15386">
        <v>-300414.19354838738</v>
      </c>
      <c r="W15386">
        <v>-8.2044196266691571E-2</v>
      </c>
      <c r="X15386" t="s">
        <v>390</v>
      </c>
    </row>
    <row r="15387" spans="1:24" x14ac:dyDescent="0.35">
      <c r="A15387">
        <v>3300012689</v>
      </c>
      <c r="B15387" t="s">
        <v>168</v>
      </c>
      <c r="C15387" t="s">
        <v>168</v>
      </c>
      <c r="D15387">
        <v>0</v>
      </c>
      <c r="E15387">
        <v>0</v>
      </c>
      <c r="F15387">
        <v>28</v>
      </c>
      <c r="G15387">
        <v>1327825</v>
      </c>
      <c r="H15387">
        <v>109</v>
      </c>
      <c r="I15387">
        <v>2655000</v>
      </c>
      <c r="J15387">
        <v>0</v>
      </c>
      <c r="K15387">
        <v>0</v>
      </c>
      <c r="L15387">
        <v>57</v>
      </c>
      <c r="M15387">
        <v>1986800</v>
      </c>
      <c r="N15387">
        <v>2136000</v>
      </c>
      <c r="O15387">
        <v>8105625</v>
      </c>
      <c r="P15387" t="s">
        <v>5</v>
      </c>
      <c r="Q15387" t="s">
        <v>16</v>
      </c>
      <c r="R15387" t="s">
        <v>169</v>
      </c>
      <c r="S15387" t="s">
        <v>170</v>
      </c>
      <c r="T15387">
        <v>5229435.4838709682</v>
      </c>
      <c r="U15387">
        <v>5429540</v>
      </c>
      <c r="V15387">
        <v>200104.51612903178</v>
      </c>
      <c r="W15387">
        <v>3.8265031999383137E-2</v>
      </c>
      <c r="X15387" t="s">
        <v>303</v>
      </c>
    </row>
    <row r="15388" spans="1:24" x14ac:dyDescent="0.35">
      <c r="A15388">
        <v>3300024745</v>
      </c>
      <c r="B15388" t="s">
        <v>168</v>
      </c>
      <c r="C15388" t="s">
        <v>168</v>
      </c>
      <c r="D15388">
        <v>0</v>
      </c>
      <c r="E15388">
        <v>0</v>
      </c>
      <c r="F15388">
        <v>71</v>
      </c>
      <c r="G15388">
        <v>2149420</v>
      </c>
      <c r="H15388">
        <v>44</v>
      </c>
      <c r="I15388">
        <v>1205000</v>
      </c>
      <c r="J15388">
        <v>0</v>
      </c>
      <c r="K15388">
        <v>0</v>
      </c>
      <c r="L15388">
        <v>57</v>
      </c>
      <c r="M15388">
        <v>2382600</v>
      </c>
      <c r="N15388">
        <v>44000</v>
      </c>
      <c r="O15388">
        <v>5781020</v>
      </c>
      <c r="P15388" t="s">
        <v>5</v>
      </c>
      <c r="Q15388" t="s">
        <v>9</v>
      </c>
      <c r="R15388" t="s">
        <v>169</v>
      </c>
      <c r="S15388" t="s">
        <v>170</v>
      </c>
      <c r="T15388">
        <v>3729690.3225806453</v>
      </c>
      <c r="U15388">
        <v>3236065</v>
      </c>
      <c r="V15388">
        <v>-493625.32258064533</v>
      </c>
      <c r="W15388">
        <v>-0.13235021674375802</v>
      </c>
      <c r="X15388" t="s">
        <v>224</v>
      </c>
    </row>
    <row r="15389" spans="1:24" x14ac:dyDescent="0.35">
      <c r="A15389">
        <v>3300014784</v>
      </c>
      <c r="B15389" t="s">
        <v>168</v>
      </c>
      <c r="C15389" t="s">
        <v>168</v>
      </c>
      <c r="D15389">
        <v>0</v>
      </c>
      <c r="E15389">
        <v>0</v>
      </c>
      <c r="F15389">
        <v>3</v>
      </c>
      <c r="G15389">
        <v>118096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991600</v>
      </c>
      <c r="O15389">
        <v>1109696</v>
      </c>
      <c r="P15389" t="s">
        <v>5</v>
      </c>
      <c r="Q15389" t="s">
        <v>8</v>
      </c>
      <c r="R15389" t="s">
        <v>169</v>
      </c>
      <c r="S15389" t="s">
        <v>170</v>
      </c>
      <c r="T15389">
        <v>715932.90322580654</v>
      </c>
      <c r="U15389">
        <v>2212098</v>
      </c>
      <c r="V15389">
        <v>1496165.0967741935</v>
      </c>
      <c r="W15389">
        <v>2.089811894428744</v>
      </c>
      <c r="X15389" t="s">
        <v>310</v>
      </c>
    </row>
    <row r="15390" spans="1:24" x14ac:dyDescent="0.35">
      <c r="A15390">
        <v>3301048504</v>
      </c>
      <c r="B15390" t="s">
        <v>168</v>
      </c>
      <c r="C15390" t="s">
        <v>168</v>
      </c>
      <c r="D15390">
        <v>0</v>
      </c>
      <c r="E15390">
        <v>0</v>
      </c>
      <c r="F15390">
        <v>162</v>
      </c>
      <c r="G15390">
        <v>7730884</v>
      </c>
      <c r="H15390">
        <v>106</v>
      </c>
      <c r="I15390">
        <v>3480000</v>
      </c>
      <c r="J15390">
        <v>214</v>
      </c>
      <c r="K15390">
        <v>5895700</v>
      </c>
      <c r="L15390">
        <v>44</v>
      </c>
      <c r="M15390">
        <v>1586588</v>
      </c>
      <c r="N15390">
        <v>502600</v>
      </c>
      <c r="O15390">
        <v>19195772</v>
      </c>
      <c r="P15390" t="s">
        <v>5</v>
      </c>
      <c r="Q15390" t="s">
        <v>16</v>
      </c>
      <c r="R15390" t="s">
        <v>169</v>
      </c>
      <c r="S15390" t="s">
        <v>170</v>
      </c>
      <c r="T15390">
        <v>12384369.032258065</v>
      </c>
      <c r="U15390">
        <v>7942090</v>
      </c>
      <c r="V15390">
        <v>-4442279.0322580654</v>
      </c>
      <c r="W15390">
        <v>-0.35870047320837117</v>
      </c>
      <c r="X15390" t="s">
        <v>246</v>
      </c>
    </row>
    <row r="15391" spans="1:24" x14ac:dyDescent="0.35">
      <c r="A15391">
        <v>3301004694</v>
      </c>
      <c r="B15391" t="s">
        <v>168</v>
      </c>
      <c r="C15391" t="s">
        <v>168</v>
      </c>
      <c r="D15391">
        <v>0</v>
      </c>
      <c r="E15391">
        <v>0</v>
      </c>
      <c r="F15391">
        <v>18</v>
      </c>
      <c r="G15391">
        <v>684978</v>
      </c>
      <c r="H15391">
        <v>43</v>
      </c>
      <c r="I15391">
        <v>1495000</v>
      </c>
      <c r="J15391">
        <v>0</v>
      </c>
      <c r="K15391">
        <v>0</v>
      </c>
      <c r="L15391">
        <v>7</v>
      </c>
      <c r="M15391">
        <v>566800</v>
      </c>
      <c r="N15391">
        <v>241000</v>
      </c>
      <c r="O15391">
        <v>2987778</v>
      </c>
      <c r="P15391" t="s">
        <v>5</v>
      </c>
      <c r="Q15391" t="s">
        <v>14</v>
      </c>
      <c r="R15391" t="s">
        <v>169</v>
      </c>
      <c r="S15391" t="s">
        <v>170</v>
      </c>
      <c r="T15391">
        <v>1927598.7096774194</v>
      </c>
      <c r="U15391">
        <v>2051387</v>
      </c>
      <c r="V15391">
        <v>123788.29032258061</v>
      </c>
      <c r="W15391">
        <v>6.421891117747025E-2</v>
      </c>
      <c r="X15391" t="s">
        <v>324</v>
      </c>
    </row>
    <row r="15392" spans="1:24" x14ac:dyDescent="0.35">
      <c r="A15392">
        <v>3300005334</v>
      </c>
      <c r="B15392" t="s">
        <v>168</v>
      </c>
      <c r="C15392" t="s">
        <v>168</v>
      </c>
      <c r="D15392">
        <v>0</v>
      </c>
      <c r="E15392">
        <v>0</v>
      </c>
      <c r="F15392">
        <v>115</v>
      </c>
      <c r="G15392">
        <v>5724768</v>
      </c>
      <c r="H15392">
        <v>54</v>
      </c>
      <c r="I15392">
        <v>2865000</v>
      </c>
      <c r="J15392">
        <v>0</v>
      </c>
      <c r="K15392">
        <v>0</v>
      </c>
      <c r="L15392">
        <v>11</v>
      </c>
      <c r="M15392">
        <v>1183051</v>
      </c>
      <c r="N15392">
        <v>164000</v>
      </c>
      <c r="O15392">
        <v>9936819</v>
      </c>
      <c r="P15392" t="s">
        <v>5</v>
      </c>
      <c r="Q15392" t="s">
        <v>9</v>
      </c>
      <c r="R15392" t="s">
        <v>169</v>
      </c>
      <c r="S15392" t="s">
        <v>170</v>
      </c>
      <c r="T15392">
        <v>6410850.9677419355</v>
      </c>
      <c r="U15392">
        <v>5340031</v>
      </c>
      <c r="V15392">
        <v>-1070819.9677419355</v>
      </c>
      <c r="W15392">
        <v>-0.16703242254890627</v>
      </c>
      <c r="X15392" t="s">
        <v>344</v>
      </c>
    </row>
    <row r="15393" spans="1:24" x14ac:dyDescent="0.35">
      <c r="A15393">
        <v>3300000858</v>
      </c>
      <c r="B15393" t="s">
        <v>168</v>
      </c>
      <c r="C15393" t="s">
        <v>168</v>
      </c>
      <c r="D15393">
        <v>0</v>
      </c>
      <c r="E15393">
        <v>0</v>
      </c>
      <c r="F15393">
        <v>37</v>
      </c>
      <c r="G15393">
        <v>1185858</v>
      </c>
      <c r="H15393">
        <v>26</v>
      </c>
      <c r="I15393">
        <v>810000</v>
      </c>
      <c r="J15393">
        <v>0</v>
      </c>
      <c r="K15393">
        <v>0</v>
      </c>
      <c r="L15393">
        <v>18</v>
      </c>
      <c r="M15393">
        <v>763200</v>
      </c>
      <c r="N15393">
        <v>30000</v>
      </c>
      <c r="O15393">
        <v>2789058</v>
      </c>
      <c r="P15393" t="s">
        <v>5</v>
      </c>
      <c r="Q15393" t="s">
        <v>11</v>
      </c>
      <c r="R15393" t="s">
        <v>169</v>
      </c>
      <c r="S15393" t="s">
        <v>170</v>
      </c>
      <c r="T15393">
        <v>1799392.2580645161</v>
      </c>
      <c r="U15393">
        <v>1358874</v>
      </c>
      <c r="V15393">
        <v>-440518.25806451612</v>
      </c>
      <c r="W15393">
        <v>-0.24481502356709683</v>
      </c>
      <c r="X15393" t="s">
        <v>193</v>
      </c>
    </row>
    <row r="15394" spans="1:24" x14ac:dyDescent="0.35">
      <c r="A15394">
        <v>3301066646</v>
      </c>
      <c r="B15394" t="s">
        <v>168</v>
      </c>
      <c r="C15394" t="s">
        <v>168</v>
      </c>
      <c r="D15394">
        <v>0</v>
      </c>
      <c r="E15394">
        <v>0</v>
      </c>
      <c r="F15394">
        <v>42</v>
      </c>
      <c r="G15394">
        <v>1452741</v>
      </c>
      <c r="H15394">
        <v>33</v>
      </c>
      <c r="I15394">
        <v>655000</v>
      </c>
      <c r="J15394">
        <v>0</v>
      </c>
      <c r="K15394">
        <v>0</v>
      </c>
      <c r="L15394">
        <v>9</v>
      </c>
      <c r="M15394">
        <v>201600</v>
      </c>
      <c r="N15394">
        <v>150000</v>
      </c>
      <c r="O15394">
        <v>2459341</v>
      </c>
      <c r="P15394" t="s">
        <v>5</v>
      </c>
      <c r="Q15394" t="s">
        <v>10</v>
      </c>
      <c r="R15394" t="s">
        <v>181</v>
      </c>
      <c r="S15394" t="s">
        <v>170</v>
      </c>
      <c r="T15394">
        <v>1586671.6129032257</v>
      </c>
      <c r="U15394">
        <v>2219271</v>
      </c>
      <c r="V15394">
        <v>632599.3870967743</v>
      </c>
      <c r="W15394">
        <v>0.39869584982318451</v>
      </c>
      <c r="X15394" t="s">
        <v>337</v>
      </c>
    </row>
    <row r="15395" spans="1:24" x14ac:dyDescent="0.35">
      <c r="A15395">
        <v>3300025923</v>
      </c>
      <c r="B15395" t="s">
        <v>168</v>
      </c>
      <c r="C15395" t="s">
        <v>168</v>
      </c>
      <c r="D15395">
        <v>0</v>
      </c>
      <c r="E15395">
        <v>0</v>
      </c>
      <c r="F15395">
        <v>37</v>
      </c>
      <c r="G15395">
        <v>1839887</v>
      </c>
      <c r="H15395">
        <v>10</v>
      </c>
      <c r="I15395">
        <v>730000</v>
      </c>
      <c r="J15395">
        <v>170</v>
      </c>
      <c r="K15395">
        <v>2265250</v>
      </c>
      <c r="L15395">
        <v>0</v>
      </c>
      <c r="M15395">
        <v>0</v>
      </c>
      <c r="N15395">
        <v>610000</v>
      </c>
      <c r="O15395">
        <v>5445137</v>
      </c>
      <c r="P15395" t="s">
        <v>5</v>
      </c>
      <c r="Q15395" t="s">
        <v>16</v>
      </c>
      <c r="R15395" t="s">
        <v>169</v>
      </c>
      <c r="S15395" t="s">
        <v>170</v>
      </c>
      <c r="T15395">
        <v>3512991.6129032262</v>
      </c>
      <c r="U15395">
        <v>3411065</v>
      </c>
      <c r="V15395">
        <v>-101926.61290322617</v>
      </c>
      <c r="W15395">
        <v>-2.9014191929422672E-2</v>
      </c>
      <c r="X15395" t="s">
        <v>194</v>
      </c>
    </row>
    <row r="15396" spans="1:24" x14ac:dyDescent="0.35">
      <c r="A15396">
        <v>3300009104</v>
      </c>
      <c r="B15396" t="s">
        <v>168</v>
      </c>
      <c r="C15396" t="s">
        <v>168</v>
      </c>
      <c r="D15396">
        <v>0</v>
      </c>
      <c r="E15396">
        <v>0</v>
      </c>
      <c r="F15396">
        <v>199</v>
      </c>
      <c r="G15396">
        <v>10796547</v>
      </c>
      <c r="H15396">
        <v>17</v>
      </c>
      <c r="I15396">
        <v>601000</v>
      </c>
      <c r="J15396">
        <v>0</v>
      </c>
      <c r="K15396">
        <v>0</v>
      </c>
      <c r="L15396">
        <v>0</v>
      </c>
      <c r="M15396">
        <v>0</v>
      </c>
      <c r="N15396">
        <v>330000</v>
      </c>
      <c r="O15396">
        <v>11727547</v>
      </c>
      <c r="P15396" t="s">
        <v>5</v>
      </c>
      <c r="Q15396" t="s">
        <v>12</v>
      </c>
      <c r="R15396" t="s">
        <v>169</v>
      </c>
      <c r="S15396" t="s">
        <v>170</v>
      </c>
      <c r="T15396">
        <v>7566159.3548387093</v>
      </c>
      <c r="U15396">
        <v>7213674</v>
      </c>
      <c r="V15396">
        <v>-352485.35483870935</v>
      </c>
      <c r="W15396">
        <v>-4.6587091060048547E-2</v>
      </c>
      <c r="X15396" t="s">
        <v>229</v>
      </c>
    </row>
    <row r="15397" spans="1:24" x14ac:dyDescent="0.35">
      <c r="A15397">
        <v>6001143537</v>
      </c>
      <c r="B15397" t="s">
        <v>168</v>
      </c>
      <c r="C15397" t="s">
        <v>168</v>
      </c>
      <c r="D15397">
        <v>0</v>
      </c>
      <c r="E15397">
        <v>0</v>
      </c>
      <c r="F15397">
        <v>274</v>
      </c>
      <c r="G15397">
        <v>15425217</v>
      </c>
      <c r="H15397">
        <v>3</v>
      </c>
      <c r="I15397">
        <v>25000</v>
      </c>
      <c r="J15397">
        <v>0</v>
      </c>
      <c r="K15397">
        <v>0</v>
      </c>
      <c r="L15397">
        <v>11</v>
      </c>
      <c r="M15397">
        <v>2904350</v>
      </c>
      <c r="N15397">
        <v>30000</v>
      </c>
      <c r="O15397">
        <v>18384567</v>
      </c>
      <c r="P15397" t="s">
        <v>5</v>
      </c>
      <c r="Q15397" t="s">
        <v>9</v>
      </c>
      <c r="R15397" t="s">
        <v>169</v>
      </c>
      <c r="S15397" t="s">
        <v>170</v>
      </c>
      <c r="T15397">
        <v>11861010.967741935</v>
      </c>
      <c r="U15397">
        <v>7447799</v>
      </c>
      <c r="V15397">
        <v>-4413211.9677419346</v>
      </c>
      <c r="W15397">
        <v>-0.37207721835385077</v>
      </c>
      <c r="X15397" t="s">
        <v>258</v>
      </c>
    </row>
    <row r="15398" spans="1:24" x14ac:dyDescent="0.35">
      <c r="A15398">
        <v>3301057939</v>
      </c>
      <c r="B15398" t="s">
        <v>168</v>
      </c>
      <c r="C15398" t="s">
        <v>168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15000</v>
      </c>
      <c r="O15398">
        <v>15000</v>
      </c>
      <c r="P15398" t="s">
        <v>5</v>
      </c>
      <c r="Q15398" t="s">
        <v>14</v>
      </c>
      <c r="R15398" t="s">
        <v>169</v>
      </c>
      <c r="S15398" t="s">
        <v>170</v>
      </c>
      <c r="T15398">
        <v>9677.4193548387102</v>
      </c>
      <c r="U15398">
        <v>150000</v>
      </c>
      <c r="V15398">
        <v>140322.5806451613</v>
      </c>
      <c r="W15398">
        <v>14.5</v>
      </c>
      <c r="X15398" t="s">
        <v>358</v>
      </c>
    </row>
    <row r="15399" spans="1:24" x14ac:dyDescent="0.35">
      <c r="A15399">
        <v>6001134179</v>
      </c>
      <c r="B15399" t="s">
        <v>168</v>
      </c>
      <c r="C15399" t="s">
        <v>168</v>
      </c>
      <c r="D15399">
        <v>0</v>
      </c>
      <c r="E15399">
        <v>0</v>
      </c>
      <c r="F15399">
        <v>1</v>
      </c>
      <c r="G15399">
        <v>55999</v>
      </c>
      <c r="H15399">
        <v>7</v>
      </c>
      <c r="I15399">
        <v>380000</v>
      </c>
      <c r="J15399">
        <v>0</v>
      </c>
      <c r="K15399">
        <v>0</v>
      </c>
      <c r="L15399">
        <v>3</v>
      </c>
      <c r="M15399">
        <v>127200</v>
      </c>
      <c r="N15399">
        <v>150000</v>
      </c>
      <c r="O15399">
        <v>713199</v>
      </c>
      <c r="P15399" t="s">
        <v>5</v>
      </c>
      <c r="Q15399" t="s">
        <v>15</v>
      </c>
      <c r="R15399" t="s">
        <v>169</v>
      </c>
      <c r="S15399" t="s">
        <v>170</v>
      </c>
      <c r="T15399">
        <v>460128.38709677418</v>
      </c>
      <c r="U15399">
        <v>220000</v>
      </c>
      <c r="V15399">
        <v>-240128.38709677418</v>
      </c>
      <c r="W15399">
        <v>-0.52187257693855438</v>
      </c>
      <c r="X15399" t="s">
        <v>329</v>
      </c>
    </row>
    <row r="15400" spans="1:24" x14ac:dyDescent="0.35">
      <c r="A15400">
        <v>3301073697</v>
      </c>
      <c r="B15400" t="s">
        <v>168</v>
      </c>
      <c r="C15400" t="s">
        <v>168</v>
      </c>
      <c r="D15400">
        <v>0</v>
      </c>
      <c r="E15400">
        <v>0</v>
      </c>
      <c r="F15400">
        <v>49</v>
      </c>
      <c r="G15400">
        <v>1546292</v>
      </c>
      <c r="H15400">
        <v>2</v>
      </c>
      <c r="I15400">
        <v>35000</v>
      </c>
      <c r="J15400">
        <v>0</v>
      </c>
      <c r="K15400">
        <v>0</v>
      </c>
      <c r="L15400">
        <v>0</v>
      </c>
      <c r="M15400">
        <v>0</v>
      </c>
      <c r="N15400">
        <v>330000</v>
      </c>
      <c r="O15400">
        <v>1911292</v>
      </c>
      <c r="P15400" t="s">
        <v>5</v>
      </c>
      <c r="Q15400" t="s">
        <v>12</v>
      </c>
      <c r="R15400" t="s">
        <v>169</v>
      </c>
      <c r="S15400" t="s">
        <v>170</v>
      </c>
      <c r="T15400">
        <v>1233091.6129032257</v>
      </c>
      <c r="U15400">
        <v>1642479</v>
      </c>
      <c r="V15400">
        <v>409387.3870967743</v>
      </c>
      <c r="W15400">
        <v>0.33200078794867571</v>
      </c>
      <c r="X15400" t="s">
        <v>279</v>
      </c>
    </row>
    <row r="15401" spans="1:24" x14ac:dyDescent="0.35">
      <c r="A15401">
        <v>3301070691</v>
      </c>
      <c r="B15401" t="s">
        <v>168</v>
      </c>
      <c r="C15401" t="s">
        <v>168</v>
      </c>
      <c r="D15401">
        <v>0</v>
      </c>
      <c r="E15401">
        <v>0</v>
      </c>
      <c r="F15401">
        <v>46</v>
      </c>
      <c r="G15401">
        <v>1437947</v>
      </c>
      <c r="H15401">
        <v>1</v>
      </c>
      <c r="I15401">
        <v>30000</v>
      </c>
      <c r="J15401">
        <v>0</v>
      </c>
      <c r="K15401">
        <v>0</v>
      </c>
      <c r="L15401">
        <v>3</v>
      </c>
      <c r="M15401">
        <v>97200</v>
      </c>
      <c r="N15401">
        <v>44000</v>
      </c>
      <c r="O15401">
        <v>1609147</v>
      </c>
      <c r="P15401" t="s">
        <v>5</v>
      </c>
      <c r="Q15401" t="s">
        <v>9</v>
      </c>
      <c r="R15401" t="s">
        <v>169</v>
      </c>
      <c r="S15401" t="s">
        <v>170</v>
      </c>
      <c r="T15401">
        <v>1038159.3548387097</v>
      </c>
      <c r="U15401">
        <v>1410319</v>
      </c>
      <c r="V15401">
        <v>372159.6451612903</v>
      </c>
      <c r="W15401">
        <v>0.35848026936010191</v>
      </c>
      <c r="X15401" t="s">
        <v>315</v>
      </c>
    </row>
    <row r="15402" spans="1:24" x14ac:dyDescent="0.35">
      <c r="A15402">
        <v>3301060681</v>
      </c>
      <c r="B15402" t="s">
        <v>168</v>
      </c>
      <c r="C15402" t="s">
        <v>168</v>
      </c>
      <c r="D15402">
        <v>0</v>
      </c>
      <c r="E15402">
        <v>0</v>
      </c>
      <c r="F15402">
        <v>22</v>
      </c>
      <c r="G15402">
        <v>1150748</v>
      </c>
      <c r="H15402">
        <v>2</v>
      </c>
      <c r="I15402">
        <v>25000</v>
      </c>
      <c r="J15402">
        <v>0</v>
      </c>
      <c r="K15402">
        <v>0</v>
      </c>
      <c r="L15402">
        <v>10</v>
      </c>
      <c r="M15402">
        <v>935450</v>
      </c>
      <c r="N15402">
        <v>2936400</v>
      </c>
      <c r="O15402">
        <v>5047598</v>
      </c>
      <c r="P15402" t="s">
        <v>5</v>
      </c>
      <c r="Q15402" t="s">
        <v>17</v>
      </c>
      <c r="R15402" t="s">
        <v>169</v>
      </c>
      <c r="S15402" t="s">
        <v>170</v>
      </c>
      <c r="T15402">
        <v>3256514.8387096776</v>
      </c>
      <c r="U15402">
        <v>4600651</v>
      </c>
      <c r="V15402">
        <v>1344136.1612903224</v>
      </c>
      <c r="W15402">
        <v>0.4127529668567107</v>
      </c>
      <c r="X15402" t="s">
        <v>220</v>
      </c>
    </row>
    <row r="15403" spans="1:24" x14ac:dyDescent="0.35">
      <c r="A15403">
        <v>3301058754</v>
      </c>
      <c r="B15403" t="s">
        <v>168</v>
      </c>
      <c r="C15403" t="s">
        <v>168</v>
      </c>
      <c r="D15403">
        <v>0</v>
      </c>
      <c r="E15403">
        <v>0</v>
      </c>
      <c r="F15403">
        <v>292</v>
      </c>
      <c r="G15403">
        <v>10095300</v>
      </c>
      <c r="H15403">
        <v>193</v>
      </c>
      <c r="I15403">
        <v>6442000</v>
      </c>
      <c r="J15403">
        <v>0</v>
      </c>
      <c r="K15403">
        <v>0</v>
      </c>
      <c r="L15403">
        <v>30</v>
      </c>
      <c r="M15403">
        <v>1832000</v>
      </c>
      <c r="N15403">
        <v>150000</v>
      </c>
      <c r="O15403">
        <v>18519300</v>
      </c>
      <c r="P15403" t="s">
        <v>5</v>
      </c>
      <c r="Q15403" t="s">
        <v>13</v>
      </c>
      <c r="R15403" t="s">
        <v>169</v>
      </c>
      <c r="S15403" t="s">
        <v>170</v>
      </c>
      <c r="T15403">
        <v>11947935.483870968</v>
      </c>
      <c r="U15403">
        <v>13466628</v>
      </c>
      <c r="V15403">
        <v>1518692.5161290318</v>
      </c>
      <c r="W15403">
        <v>0.12710919959177724</v>
      </c>
      <c r="X15403" t="s">
        <v>242</v>
      </c>
    </row>
    <row r="15404" spans="1:24" x14ac:dyDescent="0.35">
      <c r="A15404">
        <v>6001118985</v>
      </c>
      <c r="B15404" t="s">
        <v>168</v>
      </c>
      <c r="C15404" t="s">
        <v>168</v>
      </c>
      <c r="D15404">
        <v>0</v>
      </c>
      <c r="E15404">
        <v>0</v>
      </c>
      <c r="F15404">
        <v>43</v>
      </c>
      <c r="G15404">
        <v>1279449</v>
      </c>
      <c r="H15404">
        <v>53</v>
      </c>
      <c r="I15404">
        <v>1650000</v>
      </c>
      <c r="J15404">
        <v>0</v>
      </c>
      <c r="K15404">
        <v>0</v>
      </c>
      <c r="L15404">
        <v>0</v>
      </c>
      <c r="M15404">
        <v>0</v>
      </c>
      <c r="N15404">
        <v>352500</v>
      </c>
      <c r="O15404">
        <v>3281949</v>
      </c>
      <c r="P15404" t="s">
        <v>5</v>
      </c>
      <c r="Q15404" t="s">
        <v>17</v>
      </c>
      <c r="R15404" t="s">
        <v>169</v>
      </c>
      <c r="S15404" t="s">
        <v>170</v>
      </c>
      <c r="T15404">
        <v>2117386.4516129033</v>
      </c>
      <c r="U15404">
        <v>2916748</v>
      </c>
      <c r="V15404">
        <v>799361.54838709673</v>
      </c>
      <c r="W15404">
        <v>0.37752274639246375</v>
      </c>
      <c r="X15404" t="s">
        <v>184</v>
      </c>
    </row>
    <row r="15405" spans="1:24" x14ac:dyDescent="0.35">
      <c r="A15405">
        <v>3300013903</v>
      </c>
      <c r="B15405" t="s">
        <v>168</v>
      </c>
      <c r="C15405" t="s">
        <v>168</v>
      </c>
      <c r="D15405">
        <v>0</v>
      </c>
      <c r="E15405">
        <v>0</v>
      </c>
      <c r="F15405">
        <v>32</v>
      </c>
      <c r="G15405">
        <v>1434143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1188000</v>
      </c>
      <c r="O15405">
        <v>2622143</v>
      </c>
      <c r="P15405" t="s">
        <v>5</v>
      </c>
      <c r="Q15405" t="s">
        <v>8</v>
      </c>
      <c r="R15405" t="s">
        <v>169</v>
      </c>
      <c r="S15405" t="s">
        <v>170</v>
      </c>
      <c r="T15405">
        <v>1691705.1612903227</v>
      </c>
      <c r="U15405">
        <v>2697027</v>
      </c>
      <c r="V15405">
        <v>1005321.8387096773</v>
      </c>
      <c r="W15405">
        <v>0.5942653966621958</v>
      </c>
      <c r="X15405" t="s">
        <v>240</v>
      </c>
    </row>
    <row r="15406" spans="1:24" x14ac:dyDescent="0.35">
      <c r="A15406">
        <v>3300027619</v>
      </c>
      <c r="B15406" t="s">
        <v>168</v>
      </c>
      <c r="C15406" t="s">
        <v>168</v>
      </c>
      <c r="D15406">
        <v>0</v>
      </c>
      <c r="E15406">
        <v>0</v>
      </c>
      <c r="F15406">
        <v>141</v>
      </c>
      <c r="G15406">
        <v>5120197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1378000</v>
      </c>
      <c r="O15406">
        <v>6498197</v>
      </c>
      <c r="P15406" t="s">
        <v>5</v>
      </c>
      <c r="Q15406" t="s">
        <v>6</v>
      </c>
      <c r="R15406" t="s">
        <v>169</v>
      </c>
      <c r="S15406" t="s">
        <v>170</v>
      </c>
      <c r="T15406">
        <v>4192385.1612903224</v>
      </c>
      <c r="U15406">
        <v>4479857</v>
      </c>
      <c r="V15406">
        <v>287471.83870967757</v>
      </c>
      <c r="W15406">
        <v>6.8569997185373044E-2</v>
      </c>
      <c r="X15406" t="s">
        <v>388</v>
      </c>
    </row>
    <row r="15407" spans="1:24" x14ac:dyDescent="0.35">
      <c r="A15407">
        <v>3300016673</v>
      </c>
      <c r="B15407" t="s">
        <v>168</v>
      </c>
      <c r="C15407" t="s">
        <v>168</v>
      </c>
      <c r="D15407">
        <v>0</v>
      </c>
      <c r="E15407">
        <v>0</v>
      </c>
      <c r="F15407">
        <v>180</v>
      </c>
      <c r="G15407">
        <v>6946912</v>
      </c>
      <c r="H15407">
        <v>119</v>
      </c>
      <c r="I15407">
        <v>3595000</v>
      </c>
      <c r="J15407">
        <v>0</v>
      </c>
      <c r="K15407">
        <v>0</v>
      </c>
      <c r="L15407">
        <v>305</v>
      </c>
      <c r="M15407">
        <v>18982000</v>
      </c>
      <c r="N15407">
        <v>686100</v>
      </c>
      <c r="O15407">
        <v>30210012</v>
      </c>
      <c r="P15407" t="s">
        <v>5</v>
      </c>
      <c r="Q15407" t="s">
        <v>6</v>
      </c>
      <c r="R15407" t="s">
        <v>169</v>
      </c>
      <c r="S15407" t="s">
        <v>170</v>
      </c>
      <c r="T15407">
        <v>19490330.322580643</v>
      </c>
      <c r="U15407">
        <v>19544258</v>
      </c>
      <c r="V15407">
        <v>53927.677419357002</v>
      </c>
      <c r="W15407">
        <v>2.7668939687943706E-3</v>
      </c>
      <c r="X15407" t="s">
        <v>259</v>
      </c>
    </row>
    <row r="15408" spans="1:24" x14ac:dyDescent="0.35">
      <c r="A15408">
        <v>3300014998</v>
      </c>
      <c r="B15408" t="s">
        <v>168</v>
      </c>
      <c r="C15408" t="s">
        <v>168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326100</v>
      </c>
      <c r="O15408">
        <v>326100</v>
      </c>
      <c r="P15408" t="s">
        <v>5</v>
      </c>
      <c r="Q15408" t="s">
        <v>8</v>
      </c>
      <c r="R15408" t="s">
        <v>169</v>
      </c>
      <c r="S15408" t="s">
        <v>170</v>
      </c>
      <c r="T15408">
        <v>210387.09677419357</v>
      </c>
      <c r="U15408">
        <v>1301100</v>
      </c>
      <c r="V15408">
        <v>1090712.9032258065</v>
      </c>
      <c r="W15408">
        <v>5.1843146274149028</v>
      </c>
      <c r="X15408" t="s">
        <v>191</v>
      </c>
    </row>
    <row r="15409" spans="1:24" x14ac:dyDescent="0.35">
      <c r="A15409">
        <v>3301059145</v>
      </c>
      <c r="B15409" t="s">
        <v>168</v>
      </c>
      <c r="C15409" t="s">
        <v>168</v>
      </c>
      <c r="D15409">
        <v>0</v>
      </c>
      <c r="E15409">
        <v>0</v>
      </c>
      <c r="F15409">
        <v>8</v>
      </c>
      <c r="G15409">
        <v>188424</v>
      </c>
      <c r="H15409">
        <v>3</v>
      </c>
      <c r="I15409">
        <v>105000</v>
      </c>
      <c r="J15409">
        <v>0</v>
      </c>
      <c r="K15409">
        <v>0</v>
      </c>
      <c r="L15409">
        <v>4</v>
      </c>
      <c r="M15409">
        <v>89600</v>
      </c>
      <c r="N15409">
        <v>2528000</v>
      </c>
      <c r="O15409">
        <v>2911024</v>
      </c>
      <c r="P15409" t="s">
        <v>5</v>
      </c>
      <c r="Q15409" t="s">
        <v>16</v>
      </c>
      <c r="R15409" t="s">
        <v>169</v>
      </c>
      <c r="S15409" t="s">
        <v>170</v>
      </c>
      <c r="T15409">
        <v>1878080</v>
      </c>
      <c r="U15409">
        <v>914949</v>
      </c>
      <c r="V15409">
        <v>-963131</v>
      </c>
      <c r="W15409">
        <v>-0.51282746208894192</v>
      </c>
      <c r="X15409" t="s">
        <v>384</v>
      </c>
    </row>
    <row r="15410" spans="1:24" x14ac:dyDescent="0.35">
      <c r="A15410">
        <v>3301071254</v>
      </c>
      <c r="B15410" t="s">
        <v>168</v>
      </c>
      <c r="C15410" t="s">
        <v>168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271500</v>
      </c>
      <c r="O15410">
        <v>271500</v>
      </c>
      <c r="P15410" t="s">
        <v>5</v>
      </c>
      <c r="Q15410" t="s">
        <v>6</v>
      </c>
      <c r="R15410" t="s">
        <v>181</v>
      </c>
      <c r="S15410" t="s">
        <v>170</v>
      </c>
      <c r="T15410">
        <v>175161.29032258064</v>
      </c>
      <c r="U15410">
        <v>378900</v>
      </c>
      <c r="V15410">
        <v>203738.70967741936</v>
      </c>
      <c r="W15410">
        <v>1.1631491712707183</v>
      </c>
      <c r="X15410" t="s">
        <v>245</v>
      </c>
    </row>
    <row r="15411" spans="1:24" x14ac:dyDescent="0.35">
      <c r="A15411">
        <v>3300011907</v>
      </c>
      <c r="B15411" t="s">
        <v>168</v>
      </c>
      <c r="C15411" t="s">
        <v>168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305000</v>
      </c>
      <c r="O15411">
        <v>305000</v>
      </c>
      <c r="P15411" t="s">
        <v>5</v>
      </c>
      <c r="Q15411" t="s">
        <v>12</v>
      </c>
      <c r="R15411" t="s">
        <v>169</v>
      </c>
      <c r="S15411" t="s">
        <v>170</v>
      </c>
      <c r="T15411">
        <v>196774.19354838709</v>
      </c>
      <c r="U15411">
        <v>405000</v>
      </c>
      <c r="V15411">
        <v>208225.80645161291</v>
      </c>
      <c r="W15411">
        <v>1.0581967213114756</v>
      </c>
      <c r="X15411" t="s">
        <v>256</v>
      </c>
    </row>
    <row r="15412" spans="1:24" x14ac:dyDescent="0.35">
      <c r="A15412">
        <v>3301071745</v>
      </c>
      <c r="B15412" t="s">
        <v>168</v>
      </c>
      <c r="C15412" t="s">
        <v>168</v>
      </c>
      <c r="D15412">
        <v>0</v>
      </c>
      <c r="E15412">
        <v>0</v>
      </c>
      <c r="F15412">
        <v>2</v>
      </c>
      <c r="G15412">
        <v>74998</v>
      </c>
      <c r="H15412">
        <v>2</v>
      </c>
      <c r="I15412">
        <v>25000</v>
      </c>
      <c r="J15412">
        <v>0</v>
      </c>
      <c r="K15412">
        <v>0</v>
      </c>
      <c r="L15412">
        <v>0</v>
      </c>
      <c r="M15412">
        <v>0</v>
      </c>
      <c r="N15412">
        <v>150000</v>
      </c>
      <c r="O15412">
        <v>249998</v>
      </c>
      <c r="P15412" t="s">
        <v>5</v>
      </c>
      <c r="Q15412" t="s">
        <v>15</v>
      </c>
      <c r="R15412" t="s">
        <v>169</v>
      </c>
      <c r="S15412" t="s">
        <v>170</v>
      </c>
      <c r="T15412">
        <v>161289.03225806452</v>
      </c>
      <c r="U15412">
        <v>20000</v>
      </c>
      <c r="V15412">
        <v>-141289.03225806452</v>
      </c>
      <c r="W15412">
        <v>-0.87599900799206398</v>
      </c>
      <c r="X15412" t="s">
        <v>296</v>
      </c>
    </row>
    <row r="15413" spans="1:24" x14ac:dyDescent="0.35">
      <c r="A15413">
        <v>3301025379</v>
      </c>
      <c r="B15413" t="s">
        <v>168</v>
      </c>
      <c r="C15413" t="s">
        <v>168</v>
      </c>
      <c r="D15413">
        <v>0</v>
      </c>
      <c r="E15413">
        <v>0</v>
      </c>
      <c r="F15413">
        <v>45</v>
      </c>
      <c r="G15413">
        <v>968672</v>
      </c>
      <c r="H15413">
        <v>7</v>
      </c>
      <c r="I15413">
        <v>280000</v>
      </c>
      <c r="J15413">
        <v>0</v>
      </c>
      <c r="K15413">
        <v>0</v>
      </c>
      <c r="L15413">
        <v>12</v>
      </c>
      <c r="M15413">
        <v>256800</v>
      </c>
      <c r="N15413">
        <v>0</v>
      </c>
      <c r="O15413">
        <v>1505472</v>
      </c>
      <c r="P15413" t="s">
        <v>5</v>
      </c>
      <c r="Q15413" t="s">
        <v>13</v>
      </c>
      <c r="R15413" t="s">
        <v>169</v>
      </c>
      <c r="S15413" t="s">
        <v>170</v>
      </c>
      <c r="T15413">
        <v>971272.25806451612</v>
      </c>
      <c r="U15413">
        <v>1454884</v>
      </c>
      <c r="V15413">
        <v>483611.74193548388</v>
      </c>
      <c r="W15413">
        <v>0.49791573672575784</v>
      </c>
      <c r="X15413" t="s">
        <v>283</v>
      </c>
    </row>
    <row r="15414" spans="1:24" x14ac:dyDescent="0.35">
      <c r="A15414">
        <v>6001134701</v>
      </c>
      <c r="B15414" t="s">
        <v>168</v>
      </c>
      <c r="C15414" t="s">
        <v>168</v>
      </c>
      <c r="D15414">
        <v>0</v>
      </c>
      <c r="E15414">
        <v>0</v>
      </c>
      <c r="F15414">
        <v>9</v>
      </c>
      <c r="G15414">
        <v>345490</v>
      </c>
      <c r="H15414">
        <v>11</v>
      </c>
      <c r="I15414">
        <v>745000</v>
      </c>
      <c r="J15414">
        <v>0</v>
      </c>
      <c r="K15414">
        <v>0</v>
      </c>
      <c r="L15414">
        <v>11</v>
      </c>
      <c r="M15414">
        <v>550000</v>
      </c>
      <c r="N15414">
        <v>180000</v>
      </c>
      <c r="O15414">
        <v>1820490</v>
      </c>
      <c r="P15414" t="s">
        <v>5</v>
      </c>
      <c r="Q15414" t="s">
        <v>15</v>
      </c>
      <c r="R15414" t="s">
        <v>169</v>
      </c>
      <c r="S15414" t="s">
        <v>170</v>
      </c>
      <c r="T15414">
        <v>1174509.6774193549</v>
      </c>
      <c r="U15414">
        <v>1757686</v>
      </c>
      <c r="V15414">
        <v>583176.32258064509</v>
      </c>
      <c r="W15414">
        <v>0.49652747337255354</v>
      </c>
      <c r="X15414" t="s">
        <v>321</v>
      </c>
    </row>
    <row r="15415" spans="1:24" x14ac:dyDescent="0.35">
      <c r="A15415">
        <v>3300026597</v>
      </c>
      <c r="B15415" t="s">
        <v>168</v>
      </c>
      <c r="C15415" t="s">
        <v>168</v>
      </c>
      <c r="D15415">
        <v>0</v>
      </c>
      <c r="E15415">
        <v>0</v>
      </c>
      <c r="F15415">
        <v>51</v>
      </c>
      <c r="G15415">
        <v>1703802</v>
      </c>
      <c r="H15415">
        <v>10</v>
      </c>
      <c r="I15415">
        <v>435000</v>
      </c>
      <c r="J15415">
        <v>0</v>
      </c>
      <c r="K15415">
        <v>0</v>
      </c>
      <c r="L15415">
        <v>18</v>
      </c>
      <c r="M15415">
        <v>1010000</v>
      </c>
      <c r="N15415">
        <v>30000</v>
      </c>
      <c r="O15415">
        <v>3178802</v>
      </c>
      <c r="P15415" t="s">
        <v>5</v>
      </c>
      <c r="Q15415" t="s">
        <v>14</v>
      </c>
      <c r="R15415" t="s">
        <v>169</v>
      </c>
      <c r="S15415" t="s">
        <v>170</v>
      </c>
      <c r="T15415">
        <v>2050840</v>
      </c>
      <c r="U15415">
        <v>1735191</v>
      </c>
      <c r="V15415">
        <v>-315649</v>
      </c>
      <c r="W15415">
        <v>-0.15391205554797061</v>
      </c>
      <c r="X15415" t="s">
        <v>171</v>
      </c>
    </row>
    <row r="15416" spans="1:24" x14ac:dyDescent="0.35">
      <c r="A15416">
        <v>3300023913</v>
      </c>
      <c r="B15416" t="s">
        <v>168</v>
      </c>
      <c r="C15416" t="s">
        <v>168</v>
      </c>
      <c r="D15416">
        <v>0</v>
      </c>
      <c r="E15416">
        <v>0</v>
      </c>
      <c r="F15416">
        <v>55</v>
      </c>
      <c r="G15416">
        <v>1656732</v>
      </c>
      <c r="H15416">
        <v>39</v>
      </c>
      <c r="I15416">
        <v>1028000</v>
      </c>
      <c r="J15416">
        <v>0</v>
      </c>
      <c r="K15416">
        <v>0</v>
      </c>
      <c r="L15416">
        <v>11</v>
      </c>
      <c r="M15416">
        <v>649136</v>
      </c>
      <c r="N15416">
        <v>617000</v>
      </c>
      <c r="O15416">
        <v>3950868</v>
      </c>
      <c r="P15416" t="s">
        <v>5</v>
      </c>
      <c r="Q15416" t="s">
        <v>17</v>
      </c>
      <c r="R15416" t="s">
        <v>169</v>
      </c>
      <c r="S15416" t="s">
        <v>170</v>
      </c>
      <c r="T15416">
        <v>2548947.0967741935</v>
      </c>
      <c r="U15416">
        <v>2259438</v>
      </c>
      <c r="V15416">
        <v>-289509.09677419346</v>
      </c>
      <c r="W15416">
        <v>-0.11357987662457969</v>
      </c>
      <c r="X15416" t="s">
        <v>291</v>
      </c>
    </row>
    <row r="15417" spans="1:24" x14ac:dyDescent="0.35">
      <c r="A15417">
        <v>3300002521</v>
      </c>
      <c r="B15417" t="s">
        <v>168</v>
      </c>
      <c r="C15417" t="s">
        <v>168</v>
      </c>
      <c r="D15417">
        <v>0</v>
      </c>
      <c r="E15417">
        <v>0</v>
      </c>
      <c r="F15417">
        <v>25</v>
      </c>
      <c r="G15417">
        <v>945775</v>
      </c>
      <c r="H15417">
        <v>36</v>
      </c>
      <c r="I15417">
        <v>756000</v>
      </c>
      <c r="J15417">
        <v>0</v>
      </c>
      <c r="K15417">
        <v>0</v>
      </c>
      <c r="L15417">
        <v>0</v>
      </c>
      <c r="M15417">
        <v>0</v>
      </c>
      <c r="N15417">
        <v>150000</v>
      </c>
      <c r="O15417">
        <v>1851775</v>
      </c>
      <c r="P15417" t="s">
        <v>5</v>
      </c>
      <c r="Q15417" t="s">
        <v>13</v>
      </c>
      <c r="R15417" t="s">
        <v>169</v>
      </c>
      <c r="S15417" t="s">
        <v>170</v>
      </c>
      <c r="T15417">
        <v>1194693.5483870967</v>
      </c>
      <c r="U15417">
        <v>1404771</v>
      </c>
      <c r="V15417">
        <v>210077.45161290327</v>
      </c>
      <c r="W15417">
        <v>0.17584212444816472</v>
      </c>
      <c r="X15417" t="s">
        <v>378</v>
      </c>
    </row>
    <row r="15418" spans="1:24" x14ac:dyDescent="0.35">
      <c r="A15418">
        <v>3300015309</v>
      </c>
      <c r="B15418" t="s">
        <v>168</v>
      </c>
      <c r="C15418" t="s">
        <v>168</v>
      </c>
      <c r="D15418">
        <v>0</v>
      </c>
      <c r="E15418">
        <v>0</v>
      </c>
      <c r="F15418">
        <v>29</v>
      </c>
      <c r="G15418">
        <v>1231153</v>
      </c>
      <c r="H15418">
        <v>5</v>
      </c>
      <c r="I15418">
        <v>180000</v>
      </c>
      <c r="J15418">
        <v>0</v>
      </c>
      <c r="K15418">
        <v>0</v>
      </c>
      <c r="L15418">
        <v>2</v>
      </c>
      <c r="M15418">
        <v>400000</v>
      </c>
      <c r="N15418">
        <v>1278000</v>
      </c>
      <c r="O15418">
        <v>3089153</v>
      </c>
      <c r="P15418" t="s">
        <v>5</v>
      </c>
      <c r="Q15418" t="s">
        <v>8</v>
      </c>
      <c r="R15418" t="s">
        <v>169</v>
      </c>
      <c r="S15418" t="s">
        <v>170</v>
      </c>
      <c r="T15418">
        <v>1993001.935483871</v>
      </c>
      <c r="U15418">
        <v>1637780</v>
      </c>
      <c r="V15418">
        <v>-355221.93548387103</v>
      </c>
      <c r="W15418">
        <v>-0.17823461641427285</v>
      </c>
      <c r="X15418" t="s">
        <v>335</v>
      </c>
    </row>
    <row r="15419" spans="1:24" x14ac:dyDescent="0.35">
      <c r="A15419">
        <v>3301073954</v>
      </c>
      <c r="B15419" t="s">
        <v>168</v>
      </c>
      <c r="C15419" t="s">
        <v>168</v>
      </c>
      <c r="D15419">
        <v>0</v>
      </c>
      <c r="E15419">
        <v>0</v>
      </c>
      <c r="F15419">
        <v>28</v>
      </c>
      <c r="G15419">
        <v>1118468</v>
      </c>
      <c r="H15419">
        <v>12</v>
      </c>
      <c r="I15419">
        <v>430000</v>
      </c>
      <c r="J15419">
        <v>0</v>
      </c>
      <c r="K15419">
        <v>0</v>
      </c>
      <c r="L15419">
        <v>5</v>
      </c>
      <c r="M15419">
        <v>332000</v>
      </c>
      <c r="N15419">
        <v>150000</v>
      </c>
      <c r="O15419">
        <v>2030468</v>
      </c>
      <c r="P15419" t="s">
        <v>5</v>
      </c>
      <c r="Q15419" t="s">
        <v>15</v>
      </c>
      <c r="R15419" t="s">
        <v>169</v>
      </c>
      <c r="S15419" t="s">
        <v>170</v>
      </c>
      <c r="T15419">
        <v>1309979.3548387098</v>
      </c>
      <c r="U15419">
        <v>30000</v>
      </c>
      <c r="V15419">
        <v>-1279979.3548387098</v>
      </c>
      <c r="W15419">
        <v>-0.97709887572717224</v>
      </c>
      <c r="X15419" t="s">
        <v>179</v>
      </c>
    </row>
    <row r="15420" spans="1:24" x14ac:dyDescent="0.35">
      <c r="A15420">
        <v>3301031912</v>
      </c>
      <c r="B15420" t="s">
        <v>168</v>
      </c>
      <c r="C15420" t="s">
        <v>168</v>
      </c>
      <c r="D15420">
        <v>0</v>
      </c>
      <c r="E15420">
        <v>0</v>
      </c>
      <c r="F15420">
        <v>223</v>
      </c>
      <c r="G15420">
        <v>5623162</v>
      </c>
      <c r="H15420">
        <v>4</v>
      </c>
      <c r="I15420">
        <v>125000</v>
      </c>
      <c r="J15420">
        <v>0</v>
      </c>
      <c r="K15420">
        <v>0</v>
      </c>
      <c r="L15420">
        <v>0</v>
      </c>
      <c r="M15420">
        <v>0</v>
      </c>
      <c r="N15420">
        <v>190000</v>
      </c>
      <c r="O15420">
        <v>5938162</v>
      </c>
      <c r="P15420" t="s">
        <v>5</v>
      </c>
      <c r="Q15420" t="s">
        <v>11</v>
      </c>
      <c r="R15420" t="s">
        <v>169</v>
      </c>
      <c r="S15420" t="s">
        <v>170</v>
      </c>
      <c r="T15420">
        <v>3831072.2580645164</v>
      </c>
      <c r="U15420">
        <v>3518232</v>
      </c>
      <c r="V15420">
        <v>-312840.25806451635</v>
      </c>
      <c r="W15420">
        <v>-8.1658668119866107E-2</v>
      </c>
      <c r="X15420" t="s">
        <v>308</v>
      </c>
    </row>
    <row r="15421" spans="1:24" x14ac:dyDescent="0.35">
      <c r="A15421">
        <v>3300020173</v>
      </c>
      <c r="B15421" t="s">
        <v>168</v>
      </c>
      <c r="C15421" t="s">
        <v>168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280000</v>
      </c>
      <c r="O15421">
        <v>280000</v>
      </c>
      <c r="P15421" t="s">
        <v>5</v>
      </c>
      <c r="Q15421" t="s">
        <v>12</v>
      </c>
      <c r="R15421" t="s">
        <v>169</v>
      </c>
      <c r="S15421" t="s">
        <v>170</v>
      </c>
      <c r="T15421">
        <v>180645.16129032258</v>
      </c>
      <c r="U15421">
        <v>303000</v>
      </c>
      <c r="V15421">
        <v>122354.83870967742</v>
      </c>
      <c r="W15421">
        <v>0.67732142857142863</v>
      </c>
      <c r="X15421" t="s">
        <v>219</v>
      </c>
    </row>
    <row r="15422" spans="1:24" x14ac:dyDescent="0.35">
      <c r="A15422">
        <v>3301052162</v>
      </c>
      <c r="B15422" t="s">
        <v>168</v>
      </c>
      <c r="C15422" t="s">
        <v>168</v>
      </c>
      <c r="D15422">
        <v>0</v>
      </c>
      <c r="E15422">
        <v>0</v>
      </c>
      <c r="F15422">
        <v>86</v>
      </c>
      <c r="G15422">
        <v>4387777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1127500</v>
      </c>
      <c r="O15422">
        <v>5515277</v>
      </c>
      <c r="P15422" t="s">
        <v>5</v>
      </c>
      <c r="Q15422" t="s">
        <v>12</v>
      </c>
      <c r="R15422" t="s">
        <v>169</v>
      </c>
      <c r="S15422" t="s">
        <v>170</v>
      </c>
      <c r="T15422">
        <v>3558243.2258064514</v>
      </c>
      <c r="U15422">
        <v>4969793</v>
      </c>
      <c r="V15422">
        <v>1411549.7741935486</v>
      </c>
      <c r="W15422">
        <v>0.39669850671144902</v>
      </c>
      <c r="X15422" t="s">
        <v>235</v>
      </c>
    </row>
    <row r="15423" spans="1:24" x14ac:dyDescent="0.35">
      <c r="A15423">
        <v>3300015087</v>
      </c>
      <c r="B15423" t="s">
        <v>168</v>
      </c>
      <c r="C15423" t="s">
        <v>168</v>
      </c>
      <c r="D15423">
        <v>0</v>
      </c>
      <c r="E15423">
        <v>0</v>
      </c>
      <c r="F15423">
        <v>65</v>
      </c>
      <c r="G15423">
        <v>2758101</v>
      </c>
      <c r="H15423">
        <v>1</v>
      </c>
      <c r="I15423">
        <v>20000</v>
      </c>
      <c r="J15423">
        <v>0</v>
      </c>
      <c r="K15423">
        <v>0</v>
      </c>
      <c r="L15423">
        <v>0</v>
      </c>
      <c r="M15423">
        <v>0</v>
      </c>
      <c r="N15423">
        <v>980000</v>
      </c>
      <c r="O15423">
        <v>3758101</v>
      </c>
      <c r="P15423" t="s">
        <v>5</v>
      </c>
      <c r="Q15423" t="s">
        <v>8</v>
      </c>
      <c r="R15423" t="s">
        <v>169</v>
      </c>
      <c r="S15423" t="s">
        <v>170</v>
      </c>
      <c r="T15423">
        <v>2424581.2903225804</v>
      </c>
      <c r="U15423">
        <v>2349650</v>
      </c>
      <c r="V15423">
        <v>-74931.290322580375</v>
      </c>
      <c r="W15423">
        <v>-3.0904837310120059E-2</v>
      </c>
      <c r="X15423" t="s">
        <v>350</v>
      </c>
    </row>
    <row r="15424" spans="1:24" x14ac:dyDescent="0.35">
      <c r="A15424">
        <v>3300014955</v>
      </c>
      <c r="B15424" t="s">
        <v>168</v>
      </c>
      <c r="C15424" t="s">
        <v>168</v>
      </c>
      <c r="D15424">
        <v>0</v>
      </c>
      <c r="E15424">
        <v>0</v>
      </c>
      <c r="F15424">
        <v>161</v>
      </c>
      <c r="G15424">
        <v>5833595</v>
      </c>
      <c r="H15424">
        <v>131</v>
      </c>
      <c r="I15424">
        <v>7750000</v>
      </c>
      <c r="J15424">
        <v>0</v>
      </c>
      <c r="K15424">
        <v>0</v>
      </c>
      <c r="L15424">
        <v>1</v>
      </c>
      <c r="M15424">
        <v>102400</v>
      </c>
      <c r="N15424">
        <v>985700</v>
      </c>
      <c r="O15424">
        <v>14671695</v>
      </c>
      <c r="P15424" t="s">
        <v>5</v>
      </c>
      <c r="Q15424" t="s">
        <v>7</v>
      </c>
      <c r="R15424" t="s">
        <v>169</v>
      </c>
      <c r="S15424" t="s">
        <v>170</v>
      </c>
      <c r="T15424">
        <v>9465609.6774193551</v>
      </c>
      <c r="U15424">
        <v>7968625</v>
      </c>
      <c r="V15424">
        <v>-1496984.6774193551</v>
      </c>
      <c r="W15424">
        <v>-0.15814984226430551</v>
      </c>
      <c r="X15424" t="s">
        <v>215</v>
      </c>
    </row>
    <row r="15425" spans="1:24" x14ac:dyDescent="0.35">
      <c r="A15425">
        <v>3301076073</v>
      </c>
      <c r="B15425" t="s">
        <v>168</v>
      </c>
      <c r="C15425" t="s">
        <v>168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352500</v>
      </c>
      <c r="O15425">
        <v>352500</v>
      </c>
      <c r="P15425" t="s">
        <v>5</v>
      </c>
      <c r="Q15425" t="s">
        <v>17</v>
      </c>
      <c r="R15425" t="s">
        <v>169</v>
      </c>
      <c r="S15425" t="s">
        <v>170</v>
      </c>
      <c r="T15425">
        <v>227419.35483870967</v>
      </c>
      <c r="U15425">
        <v>442350</v>
      </c>
      <c r="V15425">
        <v>214930.64516129033</v>
      </c>
      <c r="W15425">
        <v>0.94508510638297882</v>
      </c>
      <c r="X15425" t="s">
        <v>311</v>
      </c>
    </row>
    <row r="15426" spans="1:24" x14ac:dyDescent="0.35">
      <c r="A15426">
        <v>3301072235</v>
      </c>
      <c r="B15426" t="s">
        <v>168</v>
      </c>
      <c r="C15426" t="s">
        <v>168</v>
      </c>
      <c r="D15426">
        <v>0</v>
      </c>
      <c r="E15426">
        <v>0</v>
      </c>
      <c r="F15426">
        <v>22</v>
      </c>
      <c r="G15426">
        <v>1027149</v>
      </c>
      <c r="H15426">
        <v>5</v>
      </c>
      <c r="I15426">
        <v>115000</v>
      </c>
      <c r="J15426">
        <v>0</v>
      </c>
      <c r="K15426">
        <v>0</v>
      </c>
      <c r="L15426">
        <v>0</v>
      </c>
      <c r="M15426">
        <v>0</v>
      </c>
      <c r="N15426">
        <v>1087500</v>
      </c>
      <c r="O15426">
        <v>2229649</v>
      </c>
      <c r="P15426" t="s">
        <v>5</v>
      </c>
      <c r="Q15426" t="s">
        <v>6</v>
      </c>
      <c r="R15426" t="s">
        <v>169</v>
      </c>
      <c r="S15426" t="s">
        <v>170</v>
      </c>
      <c r="T15426">
        <v>1438483.2258064514</v>
      </c>
      <c r="U15426">
        <v>1464182</v>
      </c>
      <c r="V15426">
        <v>25698.774193548597</v>
      </c>
      <c r="W15426">
        <v>1.7865188646284835E-2</v>
      </c>
      <c r="X15426" t="s">
        <v>352</v>
      </c>
    </row>
    <row r="15427" spans="1:24" x14ac:dyDescent="0.35">
      <c r="A15427">
        <v>3300015676</v>
      </c>
      <c r="B15427" t="s">
        <v>168</v>
      </c>
      <c r="C15427" t="s">
        <v>168</v>
      </c>
      <c r="D15427">
        <v>0</v>
      </c>
      <c r="E15427">
        <v>0</v>
      </c>
      <c r="F15427">
        <v>128</v>
      </c>
      <c r="G15427">
        <v>4751414</v>
      </c>
      <c r="H15427">
        <v>2</v>
      </c>
      <c r="I15427">
        <v>85000</v>
      </c>
      <c r="J15427">
        <v>0</v>
      </c>
      <c r="K15427">
        <v>0</v>
      </c>
      <c r="L15427">
        <v>0</v>
      </c>
      <c r="M15427">
        <v>0</v>
      </c>
      <c r="N15427">
        <v>1135300</v>
      </c>
      <c r="O15427">
        <v>5971714</v>
      </c>
      <c r="P15427" t="s">
        <v>5</v>
      </c>
      <c r="Q15427" t="s">
        <v>7</v>
      </c>
      <c r="R15427" t="s">
        <v>169</v>
      </c>
      <c r="S15427" t="s">
        <v>170</v>
      </c>
      <c r="T15427">
        <v>3852718.7096774196</v>
      </c>
      <c r="U15427">
        <v>3708122</v>
      </c>
      <c r="V15427">
        <v>-144596.70967741963</v>
      </c>
      <c r="W15427">
        <v>-3.7531084040528517E-2</v>
      </c>
      <c r="X15427" t="s">
        <v>299</v>
      </c>
    </row>
    <row r="15428" spans="1:24" x14ac:dyDescent="0.35">
      <c r="A15428">
        <v>3300005847</v>
      </c>
      <c r="B15428" t="s">
        <v>168</v>
      </c>
      <c r="C15428" t="s">
        <v>168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82000</v>
      </c>
      <c r="O15428">
        <v>82000</v>
      </c>
      <c r="P15428" t="s">
        <v>5</v>
      </c>
      <c r="Q15428" t="s">
        <v>9</v>
      </c>
      <c r="R15428" t="s">
        <v>169</v>
      </c>
      <c r="S15428" t="s">
        <v>170</v>
      </c>
      <c r="T15428">
        <v>52903.225806451606</v>
      </c>
      <c r="U15428">
        <v>30000</v>
      </c>
      <c r="V15428">
        <v>-22903.225806451606</v>
      </c>
      <c r="W15428">
        <v>-0.43292682926829262</v>
      </c>
      <c r="X15428" t="s">
        <v>284</v>
      </c>
    </row>
    <row r="15429" spans="1:24" x14ac:dyDescent="0.35">
      <c r="A15429">
        <v>3301026471</v>
      </c>
      <c r="B15429" t="s">
        <v>168</v>
      </c>
      <c r="C15429" t="s">
        <v>168</v>
      </c>
      <c r="D15429">
        <v>0</v>
      </c>
      <c r="E15429">
        <v>0</v>
      </c>
      <c r="F15429">
        <v>84</v>
      </c>
      <c r="G15429">
        <v>2912884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390000</v>
      </c>
      <c r="O15429">
        <v>3302884</v>
      </c>
      <c r="P15429" t="s">
        <v>5</v>
      </c>
      <c r="Q15429" t="s">
        <v>12</v>
      </c>
      <c r="R15429" t="s">
        <v>169</v>
      </c>
      <c r="S15429" t="s">
        <v>170</v>
      </c>
      <c r="T15429">
        <v>2130892.9032258065</v>
      </c>
      <c r="U15429">
        <v>3054453</v>
      </c>
      <c r="V15429">
        <v>923560.09677419346</v>
      </c>
      <c r="W15429">
        <v>0.43341460069442328</v>
      </c>
      <c r="X15429" t="s">
        <v>222</v>
      </c>
    </row>
    <row r="15430" spans="1:24" x14ac:dyDescent="0.35">
      <c r="A15430">
        <v>3300015649</v>
      </c>
      <c r="B15430" t="s">
        <v>168</v>
      </c>
      <c r="C15430" t="s">
        <v>168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1</v>
      </c>
      <c r="M15430">
        <v>20000</v>
      </c>
      <c r="N15430">
        <v>463700</v>
      </c>
      <c r="O15430">
        <v>483700</v>
      </c>
      <c r="P15430" t="s">
        <v>5</v>
      </c>
      <c r="Q15430" t="s">
        <v>7</v>
      </c>
      <c r="R15430" t="s">
        <v>169</v>
      </c>
      <c r="S15430" t="s">
        <v>170</v>
      </c>
      <c r="T15430">
        <v>312064.51612903224</v>
      </c>
      <c r="U15430">
        <v>541500</v>
      </c>
      <c r="V15430">
        <v>229435.48387096776</v>
      </c>
      <c r="W15430">
        <v>0.73521811039900764</v>
      </c>
      <c r="X15430" t="s">
        <v>204</v>
      </c>
    </row>
    <row r="15431" spans="1:24" x14ac:dyDescent="0.35">
      <c r="A15431">
        <v>3301072928</v>
      </c>
      <c r="B15431" t="s">
        <v>168</v>
      </c>
      <c r="C15431" t="s">
        <v>168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1044500</v>
      </c>
      <c r="O15431">
        <v>1044500</v>
      </c>
      <c r="P15431" t="s">
        <v>5</v>
      </c>
      <c r="Q15431" t="s">
        <v>7</v>
      </c>
      <c r="R15431" t="s">
        <v>169</v>
      </c>
      <c r="S15431" t="s">
        <v>170</v>
      </c>
      <c r="T15431">
        <v>673870.96774193551</v>
      </c>
      <c r="U15431">
        <v>921700</v>
      </c>
      <c r="V15431">
        <v>247829.03225806449</v>
      </c>
      <c r="W15431">
        <v>0.36776926759214934</v>
      </c>
      <c r="X15431" t="s">
        <v>299</v>
      </c>
    </row>
    <row r="15432" spans="1:24" x14ac:dyDescent="0.35">
      <c r="A15432">
        <v>3300016802</v>
      </c>
      <c r="B15432" t="s">
        <v>168</v>
      </c>
      <c r="C15432" t="s">
        <v>168</v>
      </c>
      <c r="D15432">
        <v>0</v>
      </c>
      <c r="E15432">
        <v>0</v>
      </c>
      <c r="F15432">
        <v>48</v>
      </c>
      <c r="G15432">
        <v>1775379</v>
      </c>
      <c r="H15432">
        <v>5</v>
      </c>
      <c r="I15432">
        <v>55000</v>
      </c>
      <c r="J15432">
        <v>0</v>
      </c>
      <c r="K15432">
        <v>0</v>
      </c>
      <c r="L15432">
        <v>0</v>
      </c>
      <c r="M15432">
        <v>0</v>
      </c>
      <c r="N15432">
        <v>621900</v>
      </c>
      <c r="O15432">
        <v>2452279</v>
      </c>
      <c r="P15432" t="s">
        <v>5</v>
      </c>
      <c r="Q15432" t="s">
        <v>6</v>
      </c>
      <c r="R15432" t="s">
        <v>169</v>
      </c>
      <c r="S15432" t="s">
        <v>170</v>
      </c>
      <c r="T15432">
        <v>1582115.4838709678</v>
      </c>
      <c r="U15432">
        <v>1678901</v>
      </c>
      <c r="V15432">
        <v>96785.516129032243</v>
      </c>
      <c r="W15432">
        <v>6.1174748060885298E-2</v>
      </c>
      <c r="X15432" t="s">
        <v>259</v>
      </c>
    </row>
    <row r="15433" spans="1:24" x14ac:dyDescent="0.35">
      <c r="A15433">
        <v>3301072440</v>
      </c>
      <c r="B15433" t="s">
        <v>168</v>
      </c>
      <c r="C15433" t="s">
        <v>168</v>
      </c>
      <c r="D15433">
        <v>0</v>
      </c>
      <c r="E15433">
        <v>0</v>
      </c>
      <c r="F15433">
        <v>262</v>
      </c>
      <c r="G15433">
        <v>11383131</v>
      </c>
      <c r="H15433">
        <v>88</v>
      </c>
      <c r="I15433">
        <v>3477000</v>
      </c>
      <c r="J15433">
        <v>0</v>
      </c>
      <c r="K15433">
        <v>0</v>
      </c>
      <c r="L15433">
        <v>4</v>
      </c>
      <c r="M15433">
        <v>329600</v>
      </c>
      <c r="N15433">
        <v>150000</v>
      </c>
      <c r="O15433">
        <v>15339731</v>
      </c>
      <c r="P15433" t="s">
        <v>5</v>
      </c>
      <c r="Q15433" t="s">
        <v>14</v>
      </c>
      <c r="R15433" t="s">
        <v>169</v>
      </c>
      <c r="S15433" t="s">
        <v>170</v>
      </c>
      <c r="T15433">
        <v>9896600.6451612916</v>
      </c>
      <c r="U15433">
        <v>14536439</v>
      </c>
      <c r="V15433">
        <v>4639838.3548387084</v>
      </c>
      <c r="W15433">
        <v>0.46883152318642329</v>
      </c>
      <c r="X15433" t="s">
        <v>313</v>
      </c>
    </row>
    <row r="15434" spans="1:24" x14ac:dyDescent="0.35">
      <c r="A15434">
        <v>3301050111</v>
      </c>
      <c r="B15434" t="s">
        <v>168</v>
      </c>
      <c r="C15434" t="s">
        <v>168</v>
      </c>
      <c r="D15434">
        <v>0</v>
      </c>
      <c r="E15434">
        <v>0</v>
      </c>
      <c r="F15434">
        <v>52</v>
      </c>
      <c r="G15434">
        <v>1547371</v>
      </c>
      <c r="H15434">
        <v>40</v>
      </c>
      <c r="I15434">
        <v>1695000</v>
      </c>
      <c r="J15434">
        <v>0</v>
      </c>
      <c r="K15434">
        <v>0</v>
      </c>
      <c r="L15434">
        <v>33</v>
      </c>
      <c r="M15434">
        <v>2369200</v>
      </c>
      <c r="N15434">
        <v>30000</v>
      </c>
      <c r="O15434">
        <v>5641571</v>
      </c>
      <c r="P15434" t="s">
        <v>5</v>
      </c>
      <c r="Q15434" t="s">
        <v>14</v>
      </c>
      <c r="R15434" t="s">
        <v>169</v>
      </c>
      <c r="S15434" t="s">
        <v>170</v>
      </c>
      <c r="T15434">
        <v>3639723.2258064514</v>
      </c>
      <c r="U15434">
        <v>3537312</v>
      </c>
      <c r="V15434">
        <v>-102411.2258064514</v>
      </c>
      <c r="W15434">
        <v>-2.8137091600903275E-2</v>
      </c>
      <c r="X15434" t="s">
        <v>358</v>
      </c>
    </row>
    <row r="15435" spans="1:24" x14ac:dyDescent="0.35">
      <c r="A15435">
        <v>3300022620</v>
      </c>
      <c r="B15435" t="s">
        <v>168</v>
      </c>
      <c r="C15435" t="s">
        <v>168</v>
      </c>
      <c r="D15435">
        <v>0</v>
      </c>
      <c r="E15435">
        <v>0</v>
      </c>
      <c r="F15435">
        <v>33</v>
      </c>
      <c r="G15435">
        <v>985958</v>
      </c>
      <c r="H15435">
        <v>23</v>
      </c>
      <c r="I15435">
        <v>835000</v>
      </c>
      <c r="J15435">
        <v>0</v>
      </c>
      <c r="K15435">
        <v>0</v>
      </c>
      <c r="L15435">
        <v>9</v>
      </c>
      <c r="M15435">
        <v>1081600</v>
      </c>
      <c r="N15435">
        <v>150000</v>
      </c>
      <c r="O15435">
        <v>3052558</v>
      </c>
      <c r="P15435" t="s">
        <v>5</v>
      </c>
      <c r="Q15435" t="s">
        <v>15</v>
      </c>
      <c r="R15435" t="s">
        <v>169</v>
      </c>
      <c r="S15435" t="s">
        <v>170</v>
      </c>
      <c r="T15435">
        <v>1969392.2580645161</v>
      </c>
      <c r="U15435">
        <v>2327869</v>
      </c>
      <c r="V15435">
        <v>358476.74193548388</v>
      </c>
      <c r="W15435">
        <v>0.18202404344159873</v>
      </c>
      <c r="X15435" t="s">
        <v>322</v>
      </c>
    </row>
    <row r="15436" spans="1:24" x14ac:dyDescent="0.35">
      <c r="A15436">
        <v>3300011991</v>
      </c>
      <c r="B15436" t="s">
        <v>168</v>
      </c>
      <c r="C15436" t="s">
        <v>168</v>
      </c>
      <c r="D15436">
        <v>0</v>
      </c>
      <c r="E15436">
        <v>0</v>
      </c>
      <c r="F15436">
        <v>4</v>
      </c>
      <c r="G15436">
        <v>201547</v>
      </c>
      <c r="H15436">
        <v>10</v>
      </c>
      <c r="I15436">
        <v>295000</v>
      </c>
      <c r="J15436">
        <v>0</v>
      </c>
      <c r="K15436">
        <v>0</v>
      </c>
      <c r="L15436">
        <v>0</v>
      </c>
      <c r="M15436">
        <v>0</v>
      </c>
      <c r="N15436">
        <v>375000</v>
      </c>
      <c r="O15436">
        <v>871547</v>
      </c>
      <c r="P15436" t="s">
        <v>5</v>
      </c>
      <c r="Q15436" t="s">
        <v>12</v>
      </c>
      <c r="R15436" t="s">
        <v>169</v>
      </c>
      <c r="S15436" t="s">
        <v>170</v>
      </c>
      <c r="T15436">
        <v>562288.38709677418</v>
      </c>
      <c r="U15436">
        <v>552447</v>
      </c>
      <c r="V15436">
        <v>-9841.3870967741823</v>
      </c>
      <c r="W15436">
        <v>-1.7502383692445722E-2</v>
      </c>
      <c r="X15436" t="s">
        <v>294</v>
      </c>
    </row>
    <row r="15437" spans="1:24" x14ac:dyDescent="0.35">
      <c r="A15437">
        <v>3300016853</v>
      </c>
      <c r="B15437" t="s">
        <v>168</v>
      </c>
      <c r="C15437" t="s">
        <v>168</v>
      </c>
      <c r="D15437">
        <v>0</v>
      </c>
      <c r="E15437">
        <v>0</v>
      </c>
      <c r="F15437">
        <v>25</v>
      </c>
      <c r="G15437">
        <v>970643</v>
      </c>
      <c r="H15437">
        <v>70</v>
      </c>
      <c r="I15437">
        <v>1460000</v>
      </c>
      <c r="J15437">
        <v>0</v>
      </c>
      <c r="K15437">
        <v>0</v>
      </c>
      <c r="L15437">
        <v>0</v>
      </c>
      <c r="M15437">
        <v>0</v>
      </c>
      <c r="N15437">
        <v>1030500</v>
      </c>
      <c r="O15437">
        <v>3461143</v>
      </c>
      <c r="P15437" t="s">
        <v>5</v>
      </c>
      <c r="Q15437" t="s">
        <v>6</v>
      </c>
      <c r="R15437" t="s">
        <v>169</v>
      </c>
      <c r="S15437" t="s">
        <v>170</v>
      </c>
      <c r="T15437">
        <v>2232995.4838709678</v>
      </c>
      <c r="U15437">
        <v>1842876</v>
      </c>
      <c r="V15437">
        <v>-390119.48387096776</v>
      </c>
      <c r="W15437">
        <v>-0.17470679483627227</v>
      </c>
      <c r="X15437" t="s">
        <v>388</v>
      </c>
    </row>
    <row r="15438" spans="1:24" x14ac:dyDescent="0.35">
      <c r="A15438">
        <v>3301000485</v>
      </c>
      <c r="B15438" t="s">
        <v>168</v>
      </c>
      <c r="C15438" t="s">
        <v>168</v>
      </c>
      <c r="D15438">
        <v>0</v>
      </c>
      <c r="E15438">
        <v>0</v>
      </c>
      <c r="F15438">
        <v>9</v>
      </c>
      <c r="G15438">
        <v>558501</v>
      </c>
      <c r="H15438">
        <v>21</v>
      </c>
      <c r="I15438">
        <v>520000</v>
      </c>
      <c r="J15438">
        <v>0</v>
      </c>
      <c r="K15438">
        <v>0</v>
      </c>
      <c r="L15438">
        <v>16</v>
      </c>
      <c r="M15438">
        <v>1157650</v>
      </c>
      <c r="N15438">
        <v>2767800</v>
      </c>
      <c r="O15438">
        <v>5003951</v>
      </c>
      <c r="P15438" t="s">
        <v>5</v>
      </c>
      <c r="Q15438" t="s">
        <v>17</v>
      </c>
      <c r="R15438" t="s">
        <v>169</v>
      </c>
      <c r="S15438" t="s">
        <v>170</v>
      </c>
      <c r="T15438">
        <v>3228355.4838709678</v>
      </c>
      <c r="U15438">
        <v>1539897</v>
      </c>
      <c r="V15438">
        <v>-1688458.4838709678</v>
      </c>
      <c r="W15438">
        <v>-0.523008848407988</v>
      </c>
      <c r="X15438" t="s">
        <v>199</v>
      </c>
    </row>
    <row r="15439" spans="1:24" x14ac:dyDescent="0.35">
      <c r="A15439">
        <v>3300014359</v>
      </c>
      <c r="B15439" t="s">
        <v>168</v>
      </c>
      <c r="C15439" t="s">
        <v>168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342000</v>
      </c>
      <c r="O15439">
        <v>342000</v>
      </c>
      <c r="P15439" t="s">
        <v>5</v>
      </c>
      <c r="Q15439" t="s">
        <v>8</v>
      </c>
      <c r="R15439" t="s">
        <v>169</v>
      </c>
      <c r="S15439" t="s">
        <v>170</v>
      </c>
      <c r="T15439">
        <v>220645.16129032258</v>
      </c>
      <c r="U15439">
        <v>1046500</v>
      </c>
      <c r="V15439">
        <v>825854.83870967745</v>
      </c>
      <c r="W15439">
        <v>3.7429093567251464</v>
      </c>
      <c r="X15439" t="s">
        <v>187</v>
      </c>
    </row>
    <row r="15440" spans="1:24" x14ac:dyDescent="0.35">
      <c r="A15440">
        <v>3300006473</v>
      </c>
      <c r="B15440" t="s">
        <v>168</v>
      </c>
      <c r="C15440" t="s">
        <v>168</v>
      </c>
      <c r="D15440">
        <v>0</v>
      </c>
      <c r="E15440">
        <v>0</v>
      </c>
      <c r="F15440">
        <v>16</v>
      </c>
      <c r="G15440">
        <v>419481</v>
      </c>
      <c r="H15440">
        <v>5</v>
      </c>
      <c r="I15440">
        <v>85000</v>
      </c>
      <c r="J15440">
        <v>0</v>
      </c>
      <c r="K15440">
        <v>0</v>
      </c>
      <c r="L15440">
        <v>3</v>
      </c>
      <c r="M15440">
        <v>157200</v>
      </c>
      <c r="N15440">
        <v>164000</v>
      </c>
      <c r="O15440">
        <v>825681</v>
      </c>
      <c r="P15440" t="s">
        <v>5</v>
      </c>
      <c r="Q15440" t="s">
        <v>9</v>
      </c>
      <c r="R15440" t="s">
        <v>169</v>
      </c>
      <c r="S15440" t="s">
        <v>170</v>
      </c>
      <c r="T15440">
        <v>532697.41935483867</v>
      </c>
      <c r="U15440">
        <v>580282</v>
      </c>
      <c r="V15440">
        <v>47584.580645161332</v>
      </c>
      <c r="W15440">
        <v>8.9327597461973829E-2</v>
      </c>
      <c r="X15440" t="s">
        <v>243</v>
      </c>
    </row>
    <row r="15441" spans="1:24" x14ac:dyDescent="0.35">
      <c r="A15441">
        <v>3301022747</v>
      </c>
      <c r="B15441" t="s">
        <v>168</v>
      </c>
      <c r="C15441" t="s">
        <v>168</v>
      </c>
      <c r="D15441">
        <v>0</v>
      </c>
      <c r="E15441">
        <v>0</v>
      </c>
      <c r="F15441">
        <v>400</v>
      </c>
      <c r="G15441">
        <v>18304350</v>
      </c>
      <c r="H15441">
        <v>81</v>
      </c>
      <c r="I15441">
        <v>2898000</v>
      </c>
      <c r="J15441">
        <v>0</v>
      </c>
      <c r="K15441">
        <v>0</v>
      </c>
      <c r="L15441">
        <v>4</v>
      </c>
      <c r="M15441">
        <v>189800</v>
      </c>
      <c r="N15441">
        <v>12898500</v>
      </c>
      <c r="O15441">
        <v>34290650</v>
      </c>
      <c r="P15441" t="s">
        <v>5</v>
      </c>
      <c r="Q15441" t="s">
        <v>12</v>
      </c>
      <c r="R15441" t="s">
        <v>169</v>
      </c>
      <c r="S15441" t="s">
        <v>170</v>
      </c>
      <c r="T15441">
        <v>22123000</v>
      </c>
      <c r="U15441">
        <v>39724582</v>
      </c>
      <c r="V15441">
        <v>17601582</v>
      </c>
      <c r="W15441">
        <v>0.79562364959544363</v>
      </c>
      <c r="X15441" t="s">
        <v>222</v>
      </c>
    </row>
    <row r="15442" spans="1:24" x14ac:dyDescent="0.35">
      <c r="A15442">
        <v>3301072066</v>
      </c>
      <c r="B15442" t="s">
        <v>168</v>
      </c>
      <c r="C15442" t="s">
        <v>168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165000</v>
      </c>
      <c r="O15442">
        <v>165000</v>
      </c>
      <c r="P15442" t="s">
        <v>5</v>
      </c>
      <c r="Q15442" t="s">
        <v>14</v>
      </c>
      <c r="R15442" t="s">
        <v>169</v>
      </c>
      <c r="S15442" t="s">
        <v>170</v>
      </c>
      <c r="T15442">
        <v>106451.61290322582</v>
      </c>
      <c r="U15442">
        <v>165000</v>
      </c>
      <c r="V15442">
        <v>58548.387096774182</v>
      </c>
      <c r="W15442">
        <v>0.54999999999999982</v>
      </c>
      <c r="X15442" t="s">
        <v>403</v>
      </c>
    </row>
    <row r="15443" spans="1:24" x14ac:dyDescent="0.35">
      <c r="A15443">
        <v>3301059009</v>
      </c>
      <c r="B15443" t="s">
        <v>168</v>
      </c>
      <c r="C15443" t="s">
        <v>168</v>
      </c>
      <c r="D15443">
        <v>0</v>
      </c>
      <c r="E15443">
        <v>0</v>
      </c>
      <c r="F15443">
        <v>0</v>
      </c>
      <c r="G15443">
        <v>0</v>
      </c>
      <c r="H15443">
        <v>11</v>
      </c>
      <c r="I15443">
        <v>230000</v>
      </c>
      <c r="J15443">
        <v>0</v>
      </c>
      <c r="K15443">
        <v>0</v>
      </c>
      <c r="L15443">
        <v>8</v>
      </c>
      <c r="M15443">
        <v>1459200</v>
      </c>
      <c r="N15443">
        <v>44000</v>
      </c>
      <c r="O15443">
        <v>1733200</v>
      </c>
      <c r="P15443" t="s">
        <v>5</v>
      </c>
      <c r="Q15443" t="s">
        <v>9</v>
      </c>
      <c r="R15443" t="s">
        <v>169</v>
      </c>
      <c r="S15443" t="s">
        <v>170</v>
      </c>
      <c r="T15443">
        <v>1118193.5483870967</v>
      </c>
      <c r="U15443">
        <v>1433196</v>
      </c>
      <c r="V15443">
        <v>315002.45161290327</v>
      </c>
      <c r="W15443">
        <v>0.28170655435033476</v>
      </c>
      <c r="X15443" t="s">
        <v>243</v>
      </c>
    </row>
    <row r="15444" spans="1:24" x14ac:dyDescent="0.35">
      <c r="A15444">
        <v>3300002520</v>
      </c>
      <c r="B15444" t="s">
        <v>168</v>
      </c>
      <c r="C15444" t="s">
        <v>168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150000</v>
      </c>
      <c r="O15444">
        <v>150000</v>
      </c>
      <c r="P15444" t="s">
        <v>5</v>
      </c>
      <c r="Q15444" t="s">
        <v>13</v>
      </c>
      <c r="R15444" t="s">
        <v>169</v>
      </c>
      <c r="S15444" t="s">
        <v>170</v>
      </c>
      <c r="T15444">
        <v>96774.193548387106</v>
      </c>
      <c r="U15444">
        <v>0</v>
      </c>
      <c r="V15444">
        <v>-96774.193548387106</v>
      </c>
      <c r="W15444">
        <v>0</v>
      </c>
      <c r="X15444" t="s">
        <v>186</v>
      </c>
    </row>
    <row r="15445" spans="1:24" x14ac:dyDescent="0.35">
      <c r="A15445">
        <v>3300019485</v>
      </c>
      <c r="B15445" t="s">
        <v>168</v>
      </c>
      <c r="C15445" t="s">
        <v>168</v>
      </c>
      <c r="D15445">
        <v>0</v>
      </c>
      <c r="E15445">
        <v>0</v>
      </c>
      <c r="F15445">
        <v>157</v>
      </c>
      <c r="G15445">
        <v>4636795</v>
      </c>
      <c r="H15445">
        <v>49</v>
      </c>
      <c r="I15445">
        <v>1201000</v>
      </c>
      <c r="J15445">
        <v>0</v>
      </c>
      <c r="K15445">
        <v>0</v>
      </c>
      <c r="L15445">
        <v>24</v>
      </c>
      <c r="M15445">
        <v>1183092</v>
      </c>
      <c r="N15445">
        <v>1212000</v>
      </c>
      <c r="O15445">
        <v>8232887</v>
      </c>
      <c r="P15445" t="s">
        <v>5</v>
      </c>
      <c r="Q15445" t="s">
        <v>17</v>
      </c>
      <c r="R15445" t="s">
        <v>169</v>
      </c>
      <c r="S15445" t="s">
        <v>170</v>
      </c>
      <c r="T15445">
        <v>5311540</v>
      </c>
      <c r="U15445">
        <v>6434845</v>
      </c>
      <c r="V15445">
        <v>1123305</v>
      </c>
      <c r="W15445">
        <v>0.21148386343696934</v>
      </c>
      <c r="X15445" t="s">
        <v>253</v>
      </c>
    </row>
    <row r="15446" spans="1:24" x14ac:dyDescent="0.35">
      <c r="A15446">
        <v>3301069337</v>
      </c>
      <c r="B15446" t="s">
        <v>168</v>
      </c>
      <c r="C15446" t="s">
        <v>168</v>
      </c>
      <c r="D15446">
        <v>0</v>
      </c>
      <c r="E15446">
        <v>0</v>
      </c>
      <c r="F15446">
        <v>30</v>
      </c>
      <c r="G15446">
        <v>1139446</v>
      </c>
      <c r="H15446">
        <v>49</v>
      </c>
      <c r="I15446">
        <v>1505000</v>
      </c>
      <c r="J15446">
        <v>0</v>
      </c>
      <c r="K15446">
        <v>0</v>
      </c>
      <c r="L15446">
        <v>70</v>
      </c>
      <c r="M15446">
        <v>4594365</v>
      </c>
      <c r="N15446">
        <v>258000</v>
      </c>
      <c r="O15446">
        <v>7496811</v>
      </c>
      <c r="P15446" t="s">
        <v>5</v>
      </c>
      <c r="Q15446" t="s">
        <v>17</v>
      </c>
      <c r="R15446" t="s">
        <v>169</v>
      </c>
      <c r="S15446" t="s">
        <v>170</v>
      </c>
      <c r="T15446">
        <v>4836652.2580645159</v>
      </c>
      <c r="U15446">
        <v>4175996</v>
      </c>
      <c r="V15446">
        <v>-660656.25806451589</v>
      </c>
      <c r="W15446">
        <v>-0.13659370631058987</v>
      </c>
      <c r="X15446" t="s">
        <v>404</v>
      </c>
    </row>
    <row r="15447" spans="1:24" x14ac:dyDescent="0.35">
      <c r="A15447">
        <v>3300015055</v>
      </c>
      <c r="B15447" t="s">
        <v>168</v>
      </c>
      <c r="C15447" t="s">
        <v>168</v>
      </c>
      <c r="D15447">
        <v>0</v>
      </c>
      <c r="E15447">
        <v>0</v>
      </c>
      <c r="F15447">
        <v>31</v>
      </c>
      <c r="G15447">
        <v>1297455</v>
      </c>
      <c r="H15447">
        <v>13</v>
      </c>
      <c r="I15447">
        <v>275000</v>
      </c>
      <c r="J15447">
        <v>0</v>
      </c>
      <c r="K15447">
        <v>0</v>
      </c>
      <c r="L15447">
        <v>36</v>
      </c>
      <c r="M15447">
        <v>3406400</v>
      </c>
      <c r="N15447">
        <v>1188000</v>
      </c>
      <c r="O15447">
        <v>6166855</v>
      </c>
      <c r="P15447" t="s">
        <v>5</v>
      </c>
      <c r="Q15447" t="s">
        <v>8</v>
      </c>
      <c r="R15447" t="s">
        <v>169</v>
      </c>
      <c r="S15447" t="s">
        <v>170</v>
      </c>
      <c r="T15447">
        <v>3978616.1290322579</v>
      </c>
      <c r="U15447">
        <v>4015966</v>
      </c>
      <c r="V15447">
        <v>37349.870967742056</v>
      </c>
      <c r="W15447">
        <v>9.3876538365180728E-3</v>
      </c>
      <c r="X15447" t="s">
        <v>240</v>
      </c>
    </row>
    <row r="15448" spans="1:24" x14ac:dyDescent="0.35">
      <c r="A15448">
        <v>3301042203</v>
      </c>
      <c r="B15448" t="s">
        <v>168</v>
      </c>
      <c r="C15448" t="s">
        <v>168</v>
      </c>
      <c r="D15448">
        <v>0</v>
      </c>
      <c r="E15448">
        <v>0</v>
      </c>
      <c r="F15448">
        <v>109</v>
      </c>
      <c r="G15448">
        <v>4432984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1010500</v>
      </c>
      <c r="O15448">
        <v>5443484</v>
      </c>
      <c r="P15448" t="s">
        <v>5</v>
      </c>
      <c r="Q15448" t="s">
        <v>7</v>
      </c>
      <c r="R15448" t="s">
        <v>169</v>
      </c>
      <c r="S15448" t="s">
        <v>170</v>
      </c>
      <c r="T15448">
        <v>3511925.1612903224</v>
      </c>
      <c r="U15448">
        <v>894183</v>
      </c>
      <c r="V15448">
        <v>-2617742.1612903224</v>
      </c>
      <c r="W15448">
        <v>-0.74538665861789988</v>
      </c>
      <c r="X15448" t="s">
        <v>307</v>
      </c>
    </row>
    <row r="15449" spans="1:24" x14ac:dyDescent="0.35">
      <c r="A15449">
        <v>3301070538</v>
      </c>
      <c r="B15449" t="s">
        <v>168</v>
      </c>
      <c r="C15449" t="s">
        <v>168</v>
      </c>
      <c r="D15449">
        <v>0</v>
      </c>
      <c r="E15449">
        <v>0</v>
      </c>
      <c r="F15449">
        <v>1</v>
      </c>
      <c r="G15449">
        <v>25597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998500</v>
      </c>
      <c r="O15449">
        <v>1024097</v>
      </c>
      <c r="P15449" t="s">
        <v>5</v>
      </c>
      <c r="Q15449" t="s">
        <v>6</v>
      </c>
      <c r="R15449" t="s">
        <v>181</v>
      </c>
      <c r="S15449" t="s">
        <v>170</v>
      </c>
      <c r="T15449">
        <v>660707.74193548388</v>
      </c>
      <c r="U15449">
        <v>2767500</v>
      </c>
      <c r="V15449">
        <v>2106792.2580645159</v>
      </c>
      <c r="W15449">
        <v>3.1886901338447435</v>
      </c>
      <c r="X15449" t="s">
        <v>316</v>
      </c>
    </row>
    <row r="15450" spans="1:24" x14ac:dyDescent="0.35">
      <c r="A15450">
        <v>3301049563</v>
      </c>
      <c r="B15450" t="s">
        <v>168</v>
      </c>
      <c r="C15450" t="s">
        <v>168</v>
      </c>
      <c r="D15450">
        <v>0</v>
      </c>
      <c r="E15450">
        <v>0</v>
      </c>
      <c r="F15450">
        <v>399</v>
      </c>
      <c r="G15450">
        <v>11046204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150000</v>
      </c>
      <c r="O15450">
        <v>11196204</v>
      </c>
      <c r="P15450" t="s">
        <v>5</v>
      </c>
      <c r="Q15450" t="s">
        <v>13</v>
      </c>
      <c r="R15450" t="s">
        <v>169</v>
      </c>
      <c r="S15450" t="s">
        <v>170</v>
      </c>
      <c r="T15450">
        <v>7223357.4193548393</v>
      </c>
      <c r="U15450">
        <v>6468896</v>
      </c>
      <c r="V15450">
        <v>-754461.41935483925</v>
      </c>
      <c r="W15450">
        <v>-0.10444747166093082</v>
      </c>
      <c r="X15450" t="s">
        <v>250</v>
      </c>
    </row>
    <row r="15451" spans="1:24" x14ac:dyDescent="0.35">
      <c r="A15451">
        <v>3301064047</v>
      </c>
      <c r="B15451" t="s">
        <v>168</v>
      </c>
      <c r="C15451" t="s">
        <v>168</v>
      </c>
      <c r="D15451">
        <v>0</v>
      </c>
      <c r="E15451">
        <v>0</v>
      </c>
      <c r="F15451">
        <v>12</v>
      </c>
      <c r="G15451">
        <v>341846</v>
      </c>
      <c r="H15451">
        <v>3</v>
      </c>
      <c r="I15451">
        <v>120000</v>
      </c>
      <c r="J15451">
        <v>0</v>
      </c>
      <c r="K15451">
        <v>0</v>
      </c>
      <c r="L15451">
        <v>0</v>
      </c>
      <c r="M15451">
        <v>0</v>
      </c>
      <c r="N15451">
        <v>305000</v>
      </c>
      <c r="O15451">
        <v>766846</v>
      </c>
      <c r="P15451" t="s">
        <v>5</v>
      </c>
      <c r="Q15451" t="s">
        <v>12</v>
      </c>
      <c r="R15451" t="s">
        <v>169</v>
      </c>
      <c r="S15451" t="s">
        <v>170</v>
      </c>
      <c r="T15451">
        <v>494739.3548387097</v>
      </c>
      <c r="U15451">
        <v>801194</v>
      </c>
      <c r="V15451">
        <v>306454.6451612903</v>
      </c>
      <c r="W15451">
        <v>0.6194264558985767</v>
      </c>
      <c r="X15451" t="s">
        <v>256</v>
      </c>
    </row>
    <row r="15452" spans="1:24" x14ac:dyDescent="0.35">
      <c r="A15452">
        <v>3301012422</v>
      </c>
      <c r="B15452" t="s">
        <v>168</v>
      </c>
      <c r="C15452" t="s">
        <v>168</v>
      </c>
      <c r="D15452">
        <v>0</v>
      </c>
      <c r="E15452">
        <v>0</v>
      </c>
      <c r="F15452">
        <v>814</v>
      </c>
      <c r="G15452">
        <v>21159115</v>
      </c>
      <c r="H15452">
        <v>0</v>
      </c>
      <c r="I15452">
        <v>0</v>
      </c>
      <c r="J15452">
        <v>0</v>
      </c>
      <c r="K15452">
        <v>0</v>
      </c>
      <c r="L15452">
        <v>3</v>
      </c>
      <c r="M15452">
        <v>97200</v>
      </c>
      <c r="N15452">
        <v>51000</v>
      </c>
      <c r="O15452">
        <v>21307315</v>
      </c>
      <c r="P15452" t="s">
        <v>5</v>
      </c>
      <c r="Q15452" t="s">
        <v>13</v>
      </c>
      <c r="R15452" t="s">
        <v>169</v>
      </c>
      <c r="S15452" t="s">
        <v>170</v>
      </c>
      <c r="T15452">
        <v>13746654.838709679</v>
      </c>
      <c r="U15452">
        <v>13800118</v>
      </c>
      <c r="V15452">
        <v>53463.161290321499</v>
      </c>
      <c r="W15452">
        <v>3.8891760881181181E-3</v>
      </c>
      <c r="X15452" t="s">
        <v>283</v>
      </c>
    </row>
    <row r="15453" spans="1:24" x14ac:dyDescent="0.35">
      <c r="A15453">
        <v>2601002163</v>
      </c>
      <c r="B15453" t="s">
        <v>168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 t="s">
        <v>5</v>
      </c>
      <c r="Q15453" t="s">
        <v>7</v>
      </c>
      <c r="R15453" t="s">
        <v>169</v>
      </c>
      <c r="S15453" t="s">
        <v>170</v>
      </c>
      <c r="T15453">
        <v>0</v>
      </c>
      <c r="U15453">
        <v>0</v>
      </c>
      <c r="V15453">
        <v>0</v>
      </c>
      <c r="W15453">
        <v>0</v>
      </c>
      <c r="X15453" t="s">
        <v>425</v>
      </c>
    </row>
    <row r="15454" spans="1:24" x14ac:dyDescent="0.35">
      <c r="A15454">
        <v>3301005026</v>
      </c>
      <c r="B15454" t="s">
        <v>168</v>
      </c>
      <c r="C15454" t="s">
        <v>168</v>
      </c>
      <c r="D15454">
        <v>0</v>
      </c>
      <c r="E15454">
        <v>0</v>
      </c>
      <c r="F15454">
        <v>14</v>
      </c>
      <c r="G15454">
        <v>555485</v>
      </c>
      <c r="H15454">
        <v>25</v>
      </c>
      <c r="I15454">
        <v>1005000</v>
      </c>
      <c r="J15454">
        <v>0</v>
      </c>
      <c r="K15454">
        <v>0</v>
      </c>
      <c r="L15454">
        <v>16</v>
      </c>
      <c r="M15454">
        <v>798400</v>
      </c>
      <c r="N15454">
        <v>15000</v>
      </c>
      <c r="O15454">
        <v>2373885</v>
      </c>
      <c r="P15454" t="s">
        <v>5</v>
      </c>
      <c r="Q15454" t="s">
        <v>14</v>
      </c>
      <c r="R15454" t="s">
        <v>169</v>
      </c>
      <c r="S15454" t="s">
        <v>170</v>
      </c>
      <c r="T15454">
        <v>1531538.7096774194</v>
      </c>
      <c r="U15454">
        <v>1126583</v>
      </c>
      <c r="V15454">
        <v>-404955.70967741939</v>
      </c>
      <c r="W15454">
        <v>-0.26441101822539848</v>
      </c>
      <c r="X15454" t="s">
        <v>367</v>
      </c>
    </row>
    <row r="15455" spans="1:24" x14ac:dyDescent="0.35">
      <c r="A15455">
        <v>3300014627</v>
      </c>
      <c r="B15455" t="s">
        <v>168</v>
      </c>
      <c r="C15455" t="s">
        <v>168</v>
      </c>
      <c r="D15455">
        <v>0</v>
      </c>
      <c r="E15455">
        <v>0</v>
      </c>
      <c r="F15455">
        <v>63</v>
      </c>
      <c r="G15455">
        <v>2505009</v>
      </c>
      <c r="H15455">
        <v>19</v>
      </c>
      <c r="I15455">
        <v>450000</v>
      </c>
      <c r="J15455">
        <v>0</v>
      </c>
      <c r="K15455">
        <v>0</v>
      </c>
      <c r="L15455">
        <v>32</v>
      </c>
      <c r="M15455">
        <v>13935830</v>
      </c>
      <c r="N15455">
        <v>342000</v>
      </c>
      <c r="O15455">
        <v>17232839</v>
      </c>
      <c r="P15455" t="s">
        <v>5</v>
      </c>
      <c r="Q15455" t="s">
        <v>8</v>
      </c>
      <c r="R15455" t="s">
        <v>169</v>
      </c>
      <c r="S15455" t="s">
        <v>170</v>
      </c>
      <c r="T15455">
        <v>11117960.64516129</v>
      </c>
      <c r="U15455">
        <v>15966763</v>
      </c>
      <c r="V15455">
        <v>4848802.3548387103</v>
      </c>
      <c r="W15455">
        <v>0.43612336017298148</v>
      </c>
      <c r="X15455" t="s">
        <v>273</v>
      </c>
    </row>
    <row r="15456" spans="1:24" x14ac:dyDescent="0.35">
      <c r="A15456">
        <v>3301046292</v>
      </c>
      <c r="B15456" t="s">
        <v>168</v>
      </c>
      <c r="C15456" t="s">
        <v>168</v>
      </c>
      <c r="D15456">
        <v>0</v>
      </c>
      <c r="E15456">
        <v>0</v>
      </c>
      <c r="F15456">
        <v>57</v>
      </c>
      <c r="G15456">
        <v>2290135</v>
      </c>
      <c r="H15456">
        <v>10</v>
      </c>
      <c r="I15456">
        <v>320000</v>
      </c>
      <c r="J15456">
        <v>0</v>
      </c>
      <c r="K15456">
        <v>0</v>
      </c>
      <c r="L15456">
        <v>0</v>
      </c>
      <c r="M15456">
        <v>0</v>
      </c>
      <c r="N15456">
        <v>150000</v>
      </c>
      <c r="O15456">
        <v>2760135</v>
      </c>
      <c r="P15456" t="s">
        <v>5</v>
      </c>
      <c r="Q15456" t="s">
        <v>15</v>
      </c>
      <c r="R15456" t="s">
        <v>169</v>
      </c>
      <c r="S15456" t="s">
        <v>170</v>
      </c>
      <c r="T15456">
        <v>1780732.2580645161</v>
      </c>
      <c r="U15456">
        <v>8615463</v>
      </c>
      <c r="V15456">
        <v>6834730.7419354841</v>
      </c>
      <c r="W15456">
        <v>3.8381574270823711</v>
      </c>
      <c r="X15456" t="s">
        <v>190</v>
      </c>
    </row>
    <row r="15457" spans="1:24" x14ac:dyDescent="0.35">
      <c r="A15457">
        <v>3300009034</v>
      </c>
      <c r="B15457" t="s">
        <v>168</v>
      </c>
      <c r="C15457" t="s">
        <v>168</v>
      </c>
      <c r="D15457">
        <v>0</v>
      </c>
      <c r="E15457">
        <v>0</v>
      </c>
      <c r="F15457">
        <v>104</v>
      </c>
      <c r="G15457">
        <v>4087561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362000</v>
      </c>
      <c r="O15457">
        <v>4449561</v>
      </c>
      <c r="P15457" t="s">
        <v>5</v>
      </c>
      <c r="Q15457" t="s">
        <v>12</v>
      </c>
      <c r="R15457" t="s">
        <v>169</v>
      </c>
      <c r="S15457" t="s">
        <v>170</v>
      </c>
      <c r="T15457">
        <v>2870684.5161290322</v>
      </c>
      <c r="U15457">
        <v>2734902</v>
      </c>
      <c r="V15457">
        <v>-135782.51612903224</v>
      </c>
      <c r="W15457">
        <v>-4.729969990297922E-2</v>
      </c>
      <c r="X15457" t="s">
        <v>406</v>
      </c>
    </row>
    <row r="15458" spans="1:24" x14ac:dyDescent="0.35">
      <c r="A15458">
        <v>3301071005</v>
      </c>
      <c r="B15458" t="s">
        <v>168</v>
      </c>
      <c r="C15458" t="s">
        <v>168</v>
      </c>
      <c r="D15458">
        <v>0</v>
      </c>
      <c r="E15458">
        <v>0</v>
      </c>
      <c r="F15458">
        <v>43</v>
      </c>
      <c r="G15458">
        <v>1758165</v>
      </c>
      <c r="H15458">
        <v>9</v>
      </c>
      <c r="I15458">
        <v>200000</v>
      </c>
      <c r="J15458">
        <v>0</v>
      </c>
      <c r="K15458">
        <v>0</v>
      </c>
      <c r="L15458">
        <v>6</v>
      </c>
      <c r="M15458">
        <v>180000</v>
      </c>
      <c r="N15458">
        <v>254000</v>
      </c>
      <c r="O15458">
        <v>2392165</v>
      </c>
      <c r="P15458" t="s">
        <v>5</v>
      </c>
      <c r="Q15458" t="s">
        <v>15</v>
      </c>
      <c r="R15458" t="s">
        <v>169</v>
      </c>
      <c r="S15458" t="s">
        <v>170</v>
      </c>
      <c r="T15458">
        <v>1543332.2580645161</v>
      </c>
      <c r="U15458">
        <v>973483</v>
      </c>
      <c r="V15458">
        <v>-569849.25806451612</v>
      </c>
      <c r="W15458">
        <v>-0.36923303785483019</v>
      </c>
      <c r="X15458" t="s">
        <v>285</v>
      </c>
    </row>
    <row r="15459" spans="1:24" x14ac:dyDescent="0.35">
      <c r="A15459">
        <v>3301005584</v>
      </c>
      <c r="B15459" t="s">
        <v>168</v>
      </c>
      <c r="C15459" t="s">
        <v>168</v>
      </c>
      <c r="D15459">
        <v>0</v>
      </c>
      <c r="E15459">
        <v>0</v>
      </c>
      <c r="F15459">
        <v>12</v>
      </c>
      <c r="G15459">
        <v>183598</v>
      </c>
      <c r="H15459">
        <v>14</v>
      </c>
      <c r="I15459">
        <v>210000</v>
      </c>
      <c r="J15459">
        <v>0</v>
      </c>
      <c r="K15459">
        <v>0</v>
      </c>
      <c r="L15459">
        <v>13</v>
      </c>
      <c r="M15459">
        <v>1001200</v>
      </c>
      <c r="N15459">
        <v>1290000</v>
      </c>
      <c r="O15459">
        <v>2684798</v>
      </c>
      <c r="P15459" t="s">
        <v>5</v>
      </c>
      <c r="Q15459" t="s">
        <v>17</v>
      </c>
      <c r="R15459" t="s">
        <v>169</v>
      </c>
      <c r="S15459" t="s">
        <v>170</v>
      </c>
      <c r="T15459">
        <v>1732127.7419354839</v>
      </c>
      <c r="U15459">
        <v>1302498</v>
      </c>
      <c r="V15459">
        <v>-429629.74193548388</v>
      </c>
      <c r="W15459">
        <v>-0.24803582988366346</v>
      </c>
      <c r="X15459" t="s">
        <v>328</v>
      </c>
    </row>
    <row r="15460" spans="1:24" x14ac:dyDescent="0.35">
      <c r="A15460">
        <v>3301000482</v>
      </c>
      <c r="B15460" t="s">
        <v>168</v>
      </c>
      <c r="C15460" t="s">
        <v>168</v>
      </c>
      <c r="D15460">
        <v>0</v>
      </c>
      <c r="E15460">
        <v>0</v>
      </c>
      <c r="F15460">
        <v>13</v>
      </c>
      <c r="G15460">
        <v>404943</v>
      </c>
      <c r="H15460">
        <v>14</v>
      </c>
      <c r="I15460">
        <v>375000</v>
      </c>
      <c r="J15460">
        <v>0</v>
      </c>
      <c r="K15460">
        <v>0</v>
      </c>
      <c r="L15460">
        <v>0</v>
      </c>
      <c r="M15460">
        <v>0</v>
      </c>
      <c r="N15460">
        <v>1657700</v>
      </c>
      <c r="O15460">
        <v>2437643</v>
      </c>
      <c r="P15460" t="s">
        <v>5</v>
      </c>
      <c r="Q15460" t="s">
        <v>16</v>
      </c>
      <c r="R15460" t="s">
        <v>169</v>
      </c>
      <c r="S15460" t="s">
        <v>170</v>
      </c>
      <c r="T15460">
        <v>1572672.9032258063</v>
      </c>
      <c r="U15460">
        <v>1710496</v>
      </c>
      <c r="V15460">
        <v>137823.09677419369</v>
      </c>
      <c r="W15460">
        <v>8.7636212521686074E-2</v>
      </c>
      <c r="X15460" t="s">
        <v>312</v>
      </c>
    </row>
    <row r="15461" spans="1:24" x14ac:dyDescent="0.35">
      <c r="A15461">
        <v>3300005618</v>
      </c>
      <c r="B15461" t="s">
        <v>168</v>
      </c>
      <c r="C15461" t="s">
        <v>168</v>
      </c>
      <c r="D15461">
        <v>0</v>
      </c>
      <c r="E15461">
        <v>0</v>
      </c>
      <c r="F15461">
        <v>15</v>
      </c>
      <c r="G15461">
        <v>531985</v>
      </c>
      <c r="H15461">
        <v>11</v>
      </c>
      <c r="I15461">
        <v>350000</v>
      </c>
      <c r="J15461">
        <v>0</v>
      </c>
      <c r="K15461">
        <v>0</v>
      </c>
      <c r="L15461">
        <v>0</v>
      </c>
      <c r="M15461">
        <v>0</v>
      </c>
      <c r="N15461">
        <v>192000</v>
      </c>
      <c r="O15461">
        <v>1073985</v>
      </c>
      <c r="P15461" t="s">
        <v>5</v>
      </c>
      <c r="Q15461" t="s">
        <v>9</v>
      </c>
      <c r="R15461" t="s">
        <v>169</v>
      </c>
      <c r="S15461" t="s">
        <v>170</v>
      </c>
      <c r="T15461">
        <v>692893.54838709685</v>
      </c>
      <c r="U15461">
        <v>670993</v>
      </c>
      <c r="V15461">
        <v>-21900.548387096846</v>
      </c>
      <c r="W15461">
        <v>-3.1607378129117403E-2</v>
      </c>
      <c r="X15461" t="s">
        <v>281</v>
      </c>
    </row>
    <row r="15462" spans="1:24" x14ac:dyDescent="0.35">
      <c r="A15462">
        <v>3301019056</v>
      </c>
      <c r="B15462" t="s">
        <v>168</v>
      </c>
      <c r="C15462" t="s">
        <v>168</v>
      </c>
      <c r="D15462">
        <v>0</v>
      </c>
      <c r="E15462">
        <v>0</v>
      </c>
      <c r="F15462">
        <v>0</v>
      </c>
      <c r="G15462">
        <v>0</v>
      </c>
      <c r="H15462">
        <v>11</v>
      </c>
      <c r="I15462">
        <v>230000</v>
      </c>
      <c r="J15462">
        <v>0</v>
      </c>
      <c r="K15462">
        <v>0</v>
      </c>
      <c r="L15462">
        <v>0</v>
      </c>
      <c r="M15462">
        <v>0</v>
      </c>
      <c r="N15462">
        <v>30000</v>
      </c>
      <c r="O15462">
        <v>260000</v>
      </c>
      <c r="P15462" t="s">
        <v>5</v>
      </c>
      <c r="Q15462" t="s">
        <v>11</v>
      </c>
      <c r="R15462" t="s">
        <v>169</v>
      </c>
      <c r="S15462" t="s">
        <v>170</v>
      </c>
      <c r="T15462">
        <v>167741.93548387097</v>
      </c>
      <c r="U15462">
        <v>137400</v>
      </c>
      <c r="V15462">
        <v>-30341.93548387097</v>
      </c>
      <c r="W15462">
        <v>-0.18088461538461542</v>
      </c>
      <c r="X15462" t="s">
        <v>360</v>
      </c>
    </row>
    <row r="15463" spans="1:24" x14ac:dyDescent="0.35">
      <c r="A15463">
        <v>3300017755</v>
      </c>
      <c r="B15463" t="s">
        <v>168</v>
      </c>
      <c r="C15463" t="s">
        <v>168</v>
      </c>
      <c r="D15463">
        <v>0</v>
      </c>
      <c r="E15463">
        <v>0</v>
      </c>
      <c r="F15463">
        <v>313</v>
      </c>
      <c r="G15463">
        <v>13568524</v>
      </c>
      <c r="H15463">
        <v>6</v>
      </c>
      <c r="I15463">
        <v>130000</v>
      </c>
      <c r="J15463">
        <v>0</v>
      </c>
      <c r="K15463">
        <v>0</v>
      </c>
      <c r="L15463">
        <v>18</v>
      </c>
      <c r="M15463">
        <v>1793200</v>
      </c>
      <c r="N15463">
        <v>3125100</v>
      </c>
      <c r="O15463">
        <v>18616824</v>
      </c>
      <c r="P15463" t="s">
        <v>5</v>
      </c>
      <c r="Q15463" t="s">
        <v>6</v>
      </c>
      <c r="R15463" t="s">
        <v>169</v>
      </c>
      <c r="S15463" t="s">
        <v>170</v>
      </c>
      <c r="T15463">
        <v>12010854.193548389</v>
      </c>
      <c r="U15463">
        <v>11179929</v>
      </c>
      <c r="V15463">
        <v>-830925.19354838878</v>
      </c>
      <c r="W15463">
        <v>-6.9181190626285249E-2</v>
      </c>
      <c r="X15463" t="s">
        <v>245</v>
      </c>
    </row>
    <row r="15464" spans="1:24" x14ac:dyDescent="0.35">
      <c r="A15464">
        <v>6001123047</v>
      </c>
      <c r="B15464" t="s">
        <v>168</v>
      </c>
      <c r="C15464" t="s">
        <v>168</v>
      </c>
      <c r="D15464">
        <v>0</v>
      </c>
      <c r="E15464">
        <v>0</v>
      </c>
      <c r="F15464">
        <v>2</v>
      </c>
      <c r="G15464">
        <v>67575</v>
      </c>
      <c r="H15464">
        <v>20</v>
      </c>
      <c r="I15464">
        <v>390000</v>
      </c>
      <c r="J15464">
        <v>36</v>
      </c>
      <c r="K15464">
        <v>991800</v>
      </c>
      <c r="L15464">
        <v>34</v>
      </c>
      <c r="M15464">
        <v>2373842</v>
      </c>
      <c r="N15464">
        <v>319200</v>
      </c>
      <c r="O15464">
        <v>4142417</v>
      </c>
      <c r="P15464" t="s">
        <v>5</v>
      </c>
      <c r="Q15464" t="s">
        <v>16</v>
      </c>
      <c r="R15464" t="s">
        <v>169</v>
      </c>
      <c r="S15464" t="s">
        <v>170</v>
      </c>
      <c r="T15464">
        <v>2672527.0967741935</v>
      </c>
      <c r="U15464">
        <v>2024521</v>
      </c>
      <c r="V15464">
        <v>-648006.09677419346</v>
      </c>
      <c r="W15464">
        <v>-0.24246942063051591</v>
      </c>
      <c r="X15464" t="s">
        <v>349</v>
      </c>
    </row>
    <row r="15465" spans="1:24" x14ac:dyDescent="0.35">
      <c r="A15465">
        <v>3301028454</v>
      </c>
      <c r="B15465" t="s">
        <v>168</v>
      </c>
      <c r="C15465" t="s">
        <v>168</v>
      </c>
      <c r="D15465">
        <v>0</v>
      </c>
      <c r="E15465">
        <v>0</v>
      </c>
      <c r="F15465">
        <v>1230</v>
      </c>
      <c r="G15465">
        <v>53673561</v>
      </c>
      <c r="H15465">
        <v>906</v>
      </c>
      <c r="I15465">
        <v>36862000</v>
      </c>
      <c r="J15465">
        <v>0</v>
      </c>
      <c r="K15465">
        <v>0</v>
      </c>
      <c r="L15465">
        <v>340</v>
      </c>
      <c r="M15465">
        <v>16636000</v>
      </c>
      <c r="N15465">
        <v>150000</v>
      </c>
      <c r="O15465">
        <v>107321561</v>
      </c>
      <c r="P15465" t="s">
        <v>5</v>
      </c>
      <c r="Q15465" t="s">
        <v>15</v>
      </c>
      <c r="R15465" t="s">
        <v>169</v>
      </c>
      <c r="S15465" t="s">
        <v>170</v>
      </c>
      <c r="T15465">
        <v>69239716.774193555</v>
      </c>
      <c r="U15465">
        <v>60606158</v>
      </c>
      <c r="V15465">
        <v>-8633558.7741935551</v>
      </c>
      <c r="W15465">
        <v>-0.12469084474088121</v>
      </c>
      <c r="X15465" t="s">
        <v>173</v>
      </c>
    </row>
    <row r="15466" spans="1:24" x14ac:dyDescent="0.35">
      <c r="A15466">
        <v>3301070567</v>
      </c>
      <c r="B15466" t="s">
        <v>168</v>
      </c>
      <c r="C15466" t="s">
        <v>168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1867000</v>
      </c>
      <c r="O15466">
        <v>1867000</v>
      </c>
      <c r="P15466" t="s">
        <v>5</v>
      </c>
      <c r="Q15466" t="s">
        <v>14</v>
      </c>
      <c r="R15466" t="s">
        <v>169</v>
      </c>
      <c r="S15466" t="s">
        <v>170</v>
      </c>
      <c r="T15466">
        <v>1204516.1290322579</v>
      </c>
      <c r="U15466">
        <v>202000</v>
      </c>
      <c r="V15466">
        <v>-1002516.1290322579</v>
      </c>
      <c r="W15466">
        <v>-0.83229780396357789</v>
      </c>
      <c r="X15466" t="s">
        <v>211</v>
      </c>
    </row>
    <row r="15467" spans="1:24" x14ac:dyDescent="0.35">
      <c r="A15467">
        <v>3301072881</v>
      </c>
      <c r="B15467" t="s">
        <v>168</v>
      </c>
      <c r="C15467" t="s">
        <v>168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330000</v>
      </c>
      <c r="O15467">
        <v>330000</v>
      </c>
      <c r="P15467" t="s">
        <v>5</v>
      </c>
      <c r="Q15467" t="s">
        <v>12</v>
      </c>
      <c r="R15467" t="s">
        <v>169</v>
      </c>
      <c r="S15467" t="s">
        <v>170</v>
      </c>
      <c r="T15467">
        <v>212903.22580645164</v>
      </c>
      <c r="U15467">
        <v>389000</v>
      </c>
      <c r="V15467">
        <v>176096.77419354836</v>
      </c>
      <c r="W15467">
        <v>0.82712121212121192</v>
      </c>
      <c r="X15467" t="s">
        <v>415</v>
      </c>
    </row>
    <row r="15468" spans="1:24" x14ac:dyDescent="0.35">
      <c r="A15468">
        <v>3301073504</v>
      </c>
      <c r="B15468" t="s">
        <v>168</v>
      </c>
      <c r="C15468" t="s">
        <v>168</v>
      </c>
      <c r="D15468">
        <v>0</v>
      </c>
      <c r="E15468">
        <v>0</v>
      </c>
      <c r="F15468">
        <v>50</v>
      </c>
      <c r="G15468">
        <v>2057946</v>
      </c>
      <c r="H15468">
        <v>51</v>
      </c>
      <c r="I15468">
        <v>2770000</v>
      </c>
      <c r="J15468">
        <v>0</v>
      </c>
      <c r="K15468">
        <v>0</v>
      </c>
      <c r="L15468">
        <v>17</v>
      </c>
      <c r="M15468">
        <v>780800</v>
      </c>
      <c r="N15468">
        <v>30000</v>
      </c>
      <c r="O15468">
        <v>5638746</v>
      </c>
      <c r="P15468" t="s">
        <v>5</v>
      </c>
      <c r="Q15468" t="s">
        <v>9</v>
      </c>
      <c r="R15468" t="s">
        <v>169</v>
      </c>
      <c r="S15468" t="s">
        <v>170</v>
      </c>
      <c r="T15468">
        <v>3637900.6451612902</v>
      </c>
      <c r="U15468">
        <v>2221364</v>
      </c>
      <c r="V15468">
        <v>-1416536.6451612902</v>
      </c>
      <c r="W15468">
        <v>-0.38938299402030163</v>
      </c>
      <c r="X15468" t="s">
        <v>239</v>
      </c>
    </row>
    <row r="15469" spans="1:24" x14ac:dyDescent="0.35">
      <c r="A15469">
        <v>3301065117</v>
      </c>
      <c r="B15469" t="s">
        <v>168</v>
      </c>
      <c r="C15469" t="s">
        <v>168</v>
      </c>
      <c r="D15469">
        <v>0</v>
      </c>
      <c r="E15469">
        <v>0</v>
      </c>
      <c r="F15469">
        <v>91</v>
      </c>
      <c r="G15469">
        <v>3075715</v>
      </c>
      <c r="H15469">
        <v>30</v>
      </c>
      <c r="I15469">
        <v>980000</v>
      </c>
      <c r="J15469">
        <v>0</v>
      </c>
      <c r="K15469">
        <v>0</v>
      </c>
      <c r="L15469">
        <v>18</v>
      </c>
      <c r="M15469">
        <v>753200</v>
      </c>
      <c r="N15469">
        <v>933000</v>
      </c>
      <c r="O15469">
        <v>5741915</v>
      </c>
      <c r="P15469" t="s">
        <v>5</v>
      </c>
      <c r="Q15469" t="s">
        <v>17</v>
      </c>
      <c r="R15469" t="s">
        <v>169</v>
      </c>
      <c r="S15469" t="s">
        <v>170</v>
      </c>
      <c r="T15469">
        <v>3704461.2903225804</v>
      </c>
      <c r="U15469">
        <v>4007136</v>
      </c>
      <c r="V15469">
        <v>302674.70967741963</v>
      </c>
      <c r="W15469">
        <v>8.1705458893069682E-2</v>
      </c>
      <c r="X15469" t="s">
        <v>417</v>
      </c>
    </row>
    <row r="15470" spans="1:24" x14ac:dyDescent="0.35">
      <c r="A15470">
        <v>3300014522</v>
      </c>
      <c r="B15470" t="s">
        <v>168</v>
      </c>
      <c r="C15470" t="s">
        <v>168</v>
      </c>
      <c r="D15470">
        <v>0</v>
      </c>
      <c r="E15470">
        <v>0</v>
      </c>
      <c r="F15470">
        <v>487</v>
      </c>
      <c r="G15470">
        <v>18832845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342000</v>
      </c>
      <c r="O15470">
        <v>19174845</v>
      </c>
      <c r="P15470" t="s">
        <v>5</v>
      </c>
      <c r="Q15470" t="s">
        <v>8</v>
      </c>
      <c r="R15470" t="s">
        <v>169</v>
      </c>
      <c r="S15470" t="s">
        <v>170</v>
      </c>
      <c r="T15470">
        <v>12370867.741935484</v>
      </c>
      <c r="U15470">
        <v>12849540</v>
      </c>
      <c r="V15470">
        <v>478672.25806451589</v>
      </c>
      <c r="W15470">
        <v>3.8693507040082897E-2</v>
      </c>
      <c r="X15470" t="s">
        <v>187</v>
      </c>
    </row>
    <row r="15471" spans="1:24" x14ac:dyDescent="0.35">
      <c r="A15471">
        <v>3301000711</v>
      </c>
      <c r="B15471" t="s">
        <v>168</v>
      </c>
      <c r="C15471" t="s">
        <v>168</v>
      </c>
      <c r="D15471">
        <v>0</v>
      </c>
      <c r="E15471">
        <v>0</v>
      </c>
      <c r="F15471">
        <v>33</v>
      </c>
      <c r="G15471">
        <v>1268850</v>
      </c>
      <c r="H15471">
        <v>18</v>
      </c>
      <c r="I15471">
        <v>385000</v>
      </c>
      <c r="J15471">
        <v>0</v>
      </c>
      <c r="K15471">
        <v>0</v>
      </c>
      <c r="L15471">
        <v>0</v>
      </c>
      <c r="M15471">
        <v>0</v>
      </c>
      <c r="N15471">
        <v>1220800</v>
      </c>
      <c r="O15471">
        <v>2874650</v>
      </c>
      <c r="P15471" t="s">
        <v>5</v>
      </c>
      <c r="Q15471" t="s">
        <v>17</v>
      </c>
      <c r="R15471" t="s">
        <v>169</v>
      </c>
      <c r="S15471" t="s">
        <v>170</v>
      </c>
      <c r="T15471">
        <v>1854612.9032258063</v>
      </c>
      <c r="U15471">
        <v>1775146</v>
      </c>
      <c r="V15471">
        <v>-79466.903225806309</v>
      </c>
      <c r="W15471">
        <v>-4.2848242394726288E-2</v>
      </c>
      <c r="X15471" t="s">
        <v>199</v>
      </c>
    </row>
    <row r="15472" spans="1:24" x14ac:dyDescent="0.35">
      <c r="A15472">
        <v>3301074295</v>
      </c>
      <c r="B15472" t="s">
        <v>168</v>
      </c>
      <c r="C15472" t="s">
        <v>168</v>
      </c>
      <c r="D15472">
        <v>0</v>
      </c>
      <c r="E15472">
        <v>0</v>
      </c>
      <c r="F15472">
        <v>11</v>
      </c>
      <c r="G15472">
        <v>278486</v>
      </c>
      <c r="H15472">
        <v>1</v>
      </c>
      <c r="I15472">
        <v>20000</v>
      </c>
      <c r="J15472">
        <v>0</v>
      </c>
      <c r="K15472">
        <v>0</v>
      </c>
      <c r="L15472">
        <v>0</v>
      </c>
      <c r="M15472">
        <v>0</v>
      </c>
      <c r="N15472">
        <v>450000</v>
      </c>
      <c r="O15472">
        <v>748486</v>
      </c>
      <c r="P15472" t="s">
        <v>5</v>
      </c>
      <c r="Q15472" t="s">
        <v>11</v>
      </c>
      <c r="R15472" t="s">
        <v>169</v>
      </c>
      <c r="S15472" t="s">
        <v>170</v>
      </c>
      <c r="T15472">
        <v>482894.19354838715</v>
      </c>
      <c r="U15472">
        <v>452987</v>
      </c>
      <c r="V15472">
        <v>-29907.193548387149</v>
      </c>
      <c r="W15472">
        <v>-6.1933222531884491E-2</v>
      </c>
      <c r="X15472" t="s">
        <v>263</v>
      </c>
    </row>
    <row r="15473" spans="1:24" x14ac:dyDescent="0.35">
      <c r="A15473">
        <v>3300001320</v>
      </c>
      <c r="B15473" t="s">
        <v>168</v>
      </c>
      <c r="C15473" t="s">
        <v>168</v>
      </c>
      <c r="D15473">
        <v>0</v>
      </c>
      <c r="E15473">
        <v>0</v>
      </c>
      <c r="F15473">
        <v>0</v>
      </c>
      <c r="G15473">
        <v>0</v>
      </c>
      <c r="H15473">
        <v>8</v>
      </c>
      <c r="I15473">
        <v>185000</v>
      </c>
      <c r="J15473">
        <v>0</v>
      </c>
      <c r="K15473">
        <v>0</v>
      </c>
      <c r="L15473">
        <v>6</v>
      </c>
      <c r="M15473">
        <v>214400</v>
      </c>
      <c r="N15473">
        <v>165000</v>
      </c>
      <c r="O15473">
        <v>564400</v>
      </c>
      <c r="P15473" t="s">
        <v>5</v>
      </c>
      <c r="Q15473" t="s">
        <v>10</v>
      </c>
      <c r="R15473" t="s">
        <v>169</v>
      </c>
      <c r="S15473" t="s">
        <v>170</v>
      </c>
      <c r="T15473">
        <v>364129.03225806454</v>
      </c>
      <c r="U15473">
        <v>643355</v>
      </c>
      <c r="V15473">
        <v>279225.96774193546</v>
      </c>
      <c r="W15473">
        <v>0.7668324769666901</v>
      </c>
      <c r="X15473" t="s">
        <v>223</v>
      </c>
    </row>
    <row r="15474" spans="1:24" x14ac:dyDescent="0.35">
      <c r="A15474">
        <v>3300014863</v>
      </c>
      <c r="B15474" t="s">
        <v>168</v>
      </c>
      <c r="C15474" t="s">
        <v>168</v>
      </c>
      <c r="D15474">
        <v>0</v>
      </c>
      <c r="E15474">
        <v>0</v>
      </c>
      <c r="F15474">
        <v>37</v>
      </c>
      <c r="G15474">
        <v>2131542</v>
      </c>
      <c r="H15474">
        <v>15</v>
      </c>
      <c r="I15474">
        <v>405000</v>
      </c>
      <c r="J15474">
        <v>0</v>
      </c>
      <c r="K15474">
        <v>0</v>
      </c>
      <c r="L15474">
        <v>1</v>
      </c>
      <c r="M15474">
        <v>500000</v>
      </c>
      <c r="N15474">
        <v>342000</v>
      </c>
      <c r="O15474">
        <v>3378542</v>
      </c>
      <c r="P15474" t="s">
        <v>5</v>
      </c>
      <c r="Q15474" t="s">
        <v>8</v>
      </c>
      <c r="R15474" t="s">
        <v>169</v>
      </c>
      <c r="S15474" t="s">
        <v>170</v>
      </c>
      <c r="T15474">
        <v>2179704.5161290322</v>
      </c>
      <c r="U15474">
        <v>2912652</v>
      </c>
      <c r="V15474">
        <v>732947.48387096776</v>
      </c>
      <c r="W15474">
        <v>0.33626001985471832</v>
      </c>
      <c r="X15474" t="s">
        <v>391</v>
      </c>
    </row>
    <row r="15475" spans="1:24" x14ac:dyDescent="0.35">
      <c r="A15475">
        <v>3301031224</v>
      </c>
      <c r="B15475" t="s">
        <v>168</v>
      </c>
      <c r="C15475" t="s">
        <v>168</v>
      </c>
      <c r="D15475">
        <v>0</v>
      </c>
      <c r="E15475">
        <v>0</v>
      </c>
      <c r="F15475">
        <v>7</v>
      </c>
      <c r="G15475">
        <v>151892</v>
      </c>
      <c r="H15475">
        <v>4</v>
      </c>
      <c r="I15475">
        <v>40000</v>
      </c>
      <c r="J15475">
        <v>0</v>
      </c>
      <c r="K15475">
        <v>0</v>
      </c>
      <c r="L15475">
        <v>4</v>
      </c>
      <c r="M15475">
        <v>149600</v>
      </c>
      <c r="N15475">
        <v>150000</v>
      </c>
      <c r="O15475">
        <v>491492</v>
      </c>
      <c r="P15475" t="s">
        <v>5</v>
      </c>
      <c r="Q15475" t="s">
        <v>14</v>
      </c>
      <c r="R15475" t="s">
        <v>169</v>
      </c>
      <c r="S15475" t="s">
        <v>170</v>
      </c>
      <c r="T15475">
        <v>317091.61290322582</v>
      </c>
      <c r="U15475">
        <v>255796</v>
      </c>
      <c r="V15475">
        <v>-61295.612903225818</v>
      </c>
      <c r="W15475">
        <v>-0.19330568961448003</v>
      </c>
      <c r="X15475" t="s">
        <v>212</v>
      </c>
    </row>
    <row r="15476" spans="1:24" x14ac:dyDescent="0.35">
      <c r="A15476">
        <v>3300016563</v>
      </c>
      <c r="B15476" t="s">
        <v>168</v>
      </c>
      <c r="C15476" t="s">
        <v>168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1</v>
      </c>
      <c r="M15476">
        <v>100000</v>
      </c>
      <c r="N15476">
        <v>15573500</v>
      </c>
      <c r="O15476">
        <v>15673500</v>
      </c>
      <c r="P15476" t="s">
        <v>5</v>
      </c>
      <c r="Q15476" t="s">
        <v>7</v>
      </c>
      <c r="R15476" t="s">
        <v>169</v>
      </c>
      <c r="S15476" t="s">
        <v>170</v>
      </c>
      <c r="T15476">
        <v>10111935.483870968</v>
      </c>
      <c r="U15476">
        <v>1373500</v>
      </c>
      <c r="V15476">
        <v>-8738435.4838709682</v>
      </c>
      <c r="W15476">
        <v>-0.86417041503174152</v>
      </c>
      <c r="X15476" t="s">
        <v>394</v>
      </c>
    </row>
    <row r="15477" spans="1:24" x14ac:dyDescent="0.35">
      <c r="A15477">
        <v>3300013065</v>
      </c>
      <c r="B15477" t="s">
        <v>168</v>
      </c>
      <c r="C15477" t="s">
        <v>168</v>
      </c>
      <c r="D15477">
        <v>0</v>
      </c>
      <c r="E15477">
        <v>0</v>
      </c>
      <c r="F15477">
        <v>0</v>
      </c>
      <c r="G15477">
        <v>0</v>
      </c>
      <c r="H15477">
        <v>36</v>
      </c>
      <c r="I15477">
        <v>733000</v>
      </c>
      <c r="J15477">
        <v>0</v>
      </c>
      <c r="K15477">
        <v>0</v>
      </c>
      <c r="L15477">
        <v>6</v>
      </c>
      <c r="M15477">
        <v>284400</v>
      </c>
      <c r="N15477">
        <v>2251200</v>
      </c>
      <c r="O15477">
        <v>3268600</v>
      </c>
      <c r="P15477" t="s">
        <v>5</v>
      </c>
      <c r="Q15477" t="s">
        <v>17</v>
      </c>
      <c r="R15477" t="s">
        <v>169</v>
      </c>
      <c r="S15477" t="s">
        <v>170</v>
      </c>
      <c r="T15477">
        <v>2108774.1935483869</v>
      </c>
      <c r="U15477">
        <v>652500</v>
      </c>
      <c r="V15477">
        <v>-1456274.1935483869</v>
      </c>
      <c r="W15477">
        <v>-0.69057853515266476</v>
      </c>
      <c r="X15477" t="s">
        <v>184</v>
      </c>
    </row>
    <row r="15478" spans="1:24" x14ac:dyDescent="0.35">
      <c r="A15478">
        <v>3301041888</v>
      </c>
      <c r="B15478" t="s">
        <v>168</v>
      </c>
      <c r="C15478" t="s">
        <v>168</v>
      </c>
      <c r="D15478">
        <v>0</v>
      </c>
      <c r="E15478">
        <v>0</v>
      </c>
      <c r="F15478">
        <v>76</v>
      </c>
      <c r="G15478">
        <v>2965617</v>
      </c>
      <c r="H15478">
        <v>80</v>
      </c>
      <c r="I15478">
        <v>2200000</v>
      </c>
      <c r="J15478">
        <v>0</v>
      </c>
      <c r="K15478">
        <v>0</v>
      </c>
      <c r="L15478">
        <v>42</v>
      </c>
      <c r="M15478">
        <v>1480800</v>
      </c>
      <c r="N15478">
        <v>30000</v>
      </c>
      <c r="O15478">
        <v>6676417</v>
      </c>
      <c r="P15478" t="s">
        <v>5</v>
      </c>
      <c r="Q15478" t="s">
        <v>15</v>
      </c>
      <c r="R15478" t="s">
        <v>169</v>
      </c>
      <c r="S15478" t="s">
        <v>170</v>
      </c>
      <c r="T15478">
        <v>4307365.8064516131</v>
      </c>
      <c r="U15478">
        <v>4892869</v>
      </c>
      <c r="V15478">
        <v>585503.19354838692</v>
      </c>
      <c r="W15478">
        <v>0.13593068707362033</v>
      </c>
      <c r="X15478" t="s">
        <v>287</v>
      </c>
    </row>
    <row r="15479" spans="1:24" x14ac:dyDescent="0.35">
      <c r="A15479">
        <v>3300025320</v>
      </c>
      <c r="B15479" t="s">
        <v>168</v>
      </c>
      <c r="C15479" t="s">
        <v>168</v>
      </c>
      <c r="D15479">
        <v>0</v>
      </c>
      <c r="E15479">
        <v>0</v>
      </c>
      <c r="F15479">
        <v>77</v>
      </c>
      <c r="G15479">
        <v>3993324</v>
      </c>
      <c r="H15479">
        <v>34</v>
      </c>
      <c r="I15479">
        <v>1335000</v>
      </c>
      <c r="J15479">
        <v>0</v>
      </c>
      <c r="K15479">
        <v>0</v>
      </c>
      <c r="L15479">
        <v>11</v>
      </c>
      <c r="M15479">
        <v>526400</v>
      </c>
      <c r="N15479">
        <v>30000</v>
      </c>
      <c r="O15479">
        <v>5884724</v>
      </c>
      <c r="P15479" t="s">
        <v>5</v>
      </c>
      <c r="Q15479" t="s">
        <v>9</v>
      </c>
      <c r="R15479" t="s">
        <v>169</v>
      </c>
      <c r="S15479" t="s">
        <v>170</v>
      </c>
      <c r="T15479">
        <v>3796596.1290322579</v>
      </c>
      <c r="U15479">
        <v>3387247</v>
      </c>
      <c r="V15479">
        <v>-409349.12903225794</v>
      </c>
      <c r="W15479">
        <v>-0.10782003540013085</v>
      </c>
      <c r="X15479" t="s">
        <v>209</v>
      </c>
    </row>
    <row r="15480" spans="1:24" x14ac:dyDescent="0.35">
      <c r="A15480">
        <v>3300014407</v>
      </c>
      <c r="B15480" t="s">
        <v>168</v>
      </c>
      <c r="C15480" t="s">
        <v>168</v>
      </c>
      <c r="D15480">
        <v>0</v>
      </c>
      <c r="E15480">
        <v>0</v>
      </c>
      <c r="F15480">
        <v>0</v>
      </c>
      <c r="G15480">
        <v>0</v>
      </c>
      <c r="H15480">
        <v>14</v>
      </c>
      <c r="I15480">
        <v>445000</v>
      </c>
      <c r="J15480">
        <v>0</v>
      </c>
      <c r="K15480">
        <v>0</v>
      </c>
      <c r="L15480">
        <v>0</v>
      </c>
      <c r="M15480">
        <v>0</v>
      </c>
      <c r="N15480">
        <v>326100</v>
      </c>
      <c r="O15480">
        <v>771100</v>
      </c>
      <c r="P15480" t="s">
        <v>5</v>
      </c>
      <c r="Q15480" t="s">
        <v>8</v>
      </c>
      <c r="R15480" t="s">
        <v>169</v>
      </c>
      <c r="S15480" t="s">
        <v>170</v>
      </c>
      <c r="T15480">
        <v>497483.87096774194</v>
      </c>
      <c r="U15480">
        <v>1486100</v>
      </c>
      <c r="V15480">
        <v>988616.12903225806</v>
      </c>
      <c r="W15480">
        <v>1.9872325249643366</v>
      </c>
      <c r="X15480" t="s">
        <v>191</v>
      </c>
    </row>
    <row r="15481" spans="1:24" x14ac:dyDescent="0.35">
      <c r="A15481">
        <v>3301072292</v>
      </c>
      <c r="B15481" t="s">
        <v>168</v>
      </c>
      <c r="C15481" t="s">
        <v>168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1518000</v>
      </c>
      <c r="O15481">
        <v>1518000</v>
      </c>
      <c r="P15481" t="s">
        <v>5</v>
      </c>
      <c r="Q15481" t="s">
        <v>8</v>
      </c>
      <c r="R15481" t="s">
        <v>169</v>
      </c>
      <c r="S15481" t="s">
        <v>170</v>
      </c>
      <c r="T15481">
        <v>979354.83870967745</v>
      </c>
      <c r="U15481">
        <v>0</v>
      </c>
      <c r="V15481">
        <v>-979354.83870967745</v>
      </c>
      <c r="W15481">
        <v>0</v>
      </c>
      <c r="X15481" t="s">
        <v>335</v>
      </c>
    </row>
    <row r="15482" spans="1:24" x14ac:dyDescent="0.35">
      <c r="A15482">
        <v>3301076408</v>
      </c>
      <c r="B15482" t="s">
        <v>168</v>
      </c>
      <c r="C15482" t="s">
        <v>168</v>
      </c>
      <c r="D15482">
        <v>0</v>
      </c>
      <c r="E15482">
        <v>0</v>
      </c>
      <c r="F15482">
        <v>157</v>
      </c>
      <c r="G15482">
        <v>5760461</v>
      </c>
      <c r="H15482">
        <v>4</v>
      </c>
      <c r="I15482">
        <v>175000</v>
      </c>
      <c r="J15482">
        <v>0</v>
      </c>
      <c r="K15482">
        <v>0</v>
      </c>
      <c r="L15482">
        <v>1</v>
      </c>
      <c r="M15482">
        <v>100000</v>
      </c>
      <c r="N15482">
        <v>1641700</v>
      </c>
      <c r="O15482">
        <v>7677161</v>
      </c>
      <c r="P15482" t="s">
        <v>5</v>
      </c>
      <c r="Q15482" t="s">
        <v>7</v>
      </c>
      <c r="R15482" t="s">
        <v>169</v>
      </c>
      <c r="S15482" t="s">
        <v>170</v>
      </c>
      <c r="T15482">
        <v>4953007.0967741935</v>
      </c>
      <c r="U15482">
        <v>5159969</v>
      </c>
      <c r="V15482">
        <v>206961.90322580654</v>
      </c>
      <c r="W15482">
        <v>4.1785101289395943E-2</v>
      </c>
      <c r="X15482" t="s">
        <v>305</v>
      </c>
    </row>
    <row r="15483" spans="1:24" x14ac:dyDescent="0.35">
      <c r="A15483">
        <v>3301071065</v>
      </c>
      <c r="B15483" t="s">
        <v>168</v>
      </c>
      <c r="C15483" t="s">
        <v>168</v>
      </c>
      <c r="D15483">
        <v>0</v>
      </c>
      <c r="E15483">
        <v>0</v>
      </c>
      <c r="F15483">
        <v>18</v>
      </c>
      <c r="G15483">
        <v>456381</v>
      </c>
      <c r="H15483">
        <v>1</v>
      </c>
      <c r="I15483">
        <v>90000</v>
      </c>
      <c r="J15483">
        <v>0</v>
      </c>
      <c r="K15483">
        <v>0</v>
      </c>
      <c r="L15483">
        <v>2</v>
      </c>
      <c r="M15483">
        <v>104800</v>
      </c>
      <c r="N15483">
        <v>0</v>
      </c>
      <c r="O15483">
        <v>651181</v>
      </c>
      <c r="P15483" t="s">
        <v>5</v>
      </c>
      <c r="Q15483" t="s">
        <v>13</v>
      </c>
      <c r="R15483" t="s">
        <v>207</v>
      </c>
      <c r="S15483" t="s">
        <v>170</v>
      </c>
      <c r="T15483">
        <v>420116.77419354842</v>
      </c>
      <c r="U15483">
        <v>344187</v>
      </c>
      <c r="V15483">
        <v>-75929.774193548423</v>
      </c>
      <c r="W15483">
        <v>-0.1807349262340272</v>
      </c>
      <c r="X15483" t="s">
        <v>283</v>
      </c>
    </row>
    <row r="15484" spans="1:24" x14ac:dyDescent="0.35">
      <c r="A15484">
        <v>3300022568</v>
      </c>
      <c r="B15484" t="s">
        <v>168</v>
      </c>
      <c r="C15484" t="s">
        <v>168</v>
      </c>
      <c r="D15484">
        <v>0</v>
      </c>
      <c r="E15484">
        <v>0</v>
      </c>
      <c r="F15484">
        <v>8</v>
      </c>
      <c r="G15484">
        <v>260389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600000</v>
      </c>
      <c r="O15484">
        <v>860389</v>
      </c>
      <c r="P15484" t="s">
        <v>5</v>
      </c>
      <c r="Q15484" t="s">
        <v>11</v>
      </c>
      <c r="R15484" t="s">
        <v>169</v>
      </c>
      <c r="S15484" t="s">
        <v>170</v>
      </c>
      <c r="T15484">
        <v>555089.67741935491</v>
      </c>
      <c r="U15484">
        <v>457989</v>
      </c>
      <c r="V15484">
        <v>-97100.677419354906</v>
      </c>
      <c r="W15484">
        <v>-0.17492791051489509</v>
      </c>
      <c r="X15484" t="s">
        <v>263</v>
      </c>
    </row>
    <row r="15485" spans="1:24" x14ac:dyDescent="0.35">
      <c r="A15485">
        <v>6001130955</v>
      </c>
      <c r="B15485" t="s">
        <v>168</v>
      </c>
      <c r="C15485" t="s">
        <v>168</v>
      </c>
      <c r="D15485">
        <v>0</v>
      </c>
      <c r="E15485">
        <v>0</v>
      </c>
      <c r="F15485">
        <v>3</v>
      </c>
      <c r="G15485">
        <v>147596</v>
      </c>
      <c r="H15485">
        <v>0</v>
      </c>
      <c r="I15485">
        <v>0</v>
      </c>
      <c r="J15485">
        <v>0</v>
      </c>
      <c r="K15485">
        <v>0</v>
      </c>
      <c r="L15485">
        <v>1</v>
      </c>
      <c r="M15485">
        <v>52400</v>
      </c>
      <c r="N15485">
        <v>600000</v>
      </c>
      <c r="O15485">
        <v>799996</v>
      </c>
      <c r="P15485" t="s">
        <v>5</v>
      </c>
      <c r="Q15485" t="s">
        <v>11</v>
      </c>
      <c r="R15485" t="s">
        <v>169</v>
      </c>
      <c r="S15485" t="s">
        <v>170</v>
      </c>
      <c r="T15485">
        <v>516126.45161290327</v>
      </c>
      <c r="U15485">
        <v>287192</v>
      </c>
      <c r="V15485">
        <v>-228934.45161290327</v>
      </c>
      <c r="W15485">
        <v>-0.44356271781358914</v>
      </c>
      <c r="X15485" t="s">
        <v>172</v>
      </c>
    </row>
    <row r="15486" spans="1:24" x14ac:dyDescent="0.35">
      <c r="A15486">
        <v>3301000923</v>
      </c>
      <c r="B15486" t="s">
        <v>168</v>
      </c>
      <c r="C15486" t="s">
        <v>168</v>
      </c>
      <c r="D15486">
        <v>0</v>
      </c>
      <c r="E15486">
        <v>0</v>
      </c>
      <c r="F15486">
        <v>89</v>
      </c>
      <c r="G15486">
        <v>3772391</v>
      </c>
      <c r="H15486">
        <v>4</v>
      </c>
      <c r="I15486">
        <v>382000</v>
      </c>
      <c r="J15486">
        <v>0</v>
      </c>
      <c r="K15486">
        <v>0</v>
      </c>
      <c r="L15486">
        <v>0</v>
      </c>
      <c r="M15486">
        <v>0</v>
      </c>
      <c r="N15486">
        <v>2013000</v>
      </c>
      <c r="O15486">
        <v>6167391</v>
      </c>
      <c r="P15486" t="s">
        <v>5</v>
      </c>
      <c r="Q15486" t="s">
        <v>17</v>
      </c>
      <c r="R15486" t="s">
        <v>169</v>
      </c>
      <c r="S15486" t="s">
        <v>170</v>
      </c>
      <c r="T15486">
        <v>3978961.935483871</v>
      </c>
      <c r="U15486">
        <v>3203923</v>
      </c>
      <c r="V15486">
        <v>-775038.93548387103</v>
      </c>
      <c r="W15486">
        <v>-0.19478420453640766</v>
      </c>
      <c r="X15486" t="s">
        <v>286</v>
      </c>
    </row>
    <row r="15487" spans="1:24" x14ac:dyDescent="0.35">
      <c r="A15487">
        <v>3301024387</v>
      </c>
      <c r="B15487" t="s">
        <v>168</v>
      </c>
      <c r="C15487" t="s">
        <v>168</v>
      </c>
      <c r="D15487">
        <v>0</v>
      </c>
      <c r="E15487">
        <v>0</v>
      </c>
      <c r="F15487">
        <v>49</v>
      </c>
      <c r="G15487">
        <v>1865941</v>
      </c>
      <c r="H15487">
        <v>1</v>
      </c>
      <c r="I15487">
        <v>10000</v>
      </c>
      <c r="J15487">
        <v>0</v>
      </c>
      <c r="K15487">
        <v>0</v>
      </c>
      <c r="L15487">
        <v>0</v>
      </c>
      <c r="M15487">
        <v>0</v>
      </c>
      <c r="N15487">
        <v>75000</v>
      </c>
      <c r="O15487">
        <v>1950941</v>
      </c>
      <c r="P15487" t="s">
        <v>5</v>
      </c>
      <c r="Q15487" t="s">
        <v>14</v>
      </c>
      <c r="R15487" t="s">
        <v>169</v>
      </c>
      <c r="S15487" t="s">
        <v>170</v>
      </c>
      <c r="T15487">
        <v>1258671.6129032257</v>
      </c>
      <c r="U15487">
        <v>401992</v>
      </c>
      <c r="V15487">
        <v>-856679.6129032257</v>
      </c>
      <c r="W15487">
        <v>-0.68062201778526354</v>
      </c>
      <c r="X15487" t="s">
        <v>366</v>
      </c>
    </row>
    <row r="15488" spans="1:24" x14ac:dyDescent="0.35">
      <c r="A15488">
        <v>3301063641</v>
      </c>
      <c r="B15488" t="s">
        <v>168</v>
      </c>
      <c r="C15488" t="s">
        <v>168</v>
      </c>
      <c r="D15488">
        <v>0</v>
      </c>
      <c r="E15488">
        <v>0</v>
      </c>
      <c r="F15488">
        <v>18</v>
      </c>
      <c r="G15488">
        <v>964910</v>
      </c>
      <c r="H15488">
        <v>2</v>
      </c>
      <c r="I15488">
        <v>95000</v>
      </c>
      <c r="J15488">
        <v>0</v>
      </c>
      <c r="K15488">
        <v>0</v>
      </c>
      <c r="L15488">
        <v>0</v>
      </c>
      <c r="M15488">
        <v>0</v>
      </c>
      <c r="N15488">
        <v>1617500</v>
      </c>
      <c r="O15488">
        <v>2677410</v>
      </c>
      <c r="P15488" t="s">
        <v>5</v>
      </c>
      <c r="Q15488" t="s">
        <v>7</v>
      </c>
      <c r="R15488" t="s">
        <v>169</v>
      </c>
      <c r="S15488" t="s">
        <v>170</v>
      </c>
      <c r="T15488">
        <v>1727361.2903225806</v>
      </c>
      <c r="U15488">
        <v>2631782</v>
      </c>
      <c r="V15488">
        <v>904420.70967741939</v>
      </c>
      <c r="W15488">
        <v>0.5235851438517074</v>
      </c>
      <c r="X15488" t="s">
        <v>203</v>
      </c>
    </row>
    <row r="15489" spans="1:24" x14ac:dyDescent="0.35">
      <c r="A15489">
        <v>3300016064</v>
      </c>
      <c r="B15489" t="s">
        <v>168</v>
      </c>
      <c r="C15489" t="s">
        <v>168</v>
      </c>
      <c r="D15489">
        <v>0</v>
      </c>
      <c r="E15489">
        <v>0</v>
      </c>
      <c r="F15489">
        <v>158</v>
      </c>
      <c r="G15489">
        <v>5788132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1239700</v>
      </c>
      <c r="O15489">
        <v>7027832</v>
      </c>
      <c r="P15489" t="s">
        <v>5</v>
      </c>
      <c r="Q15489" t="s">
        <v>7</v>
      </c>
      <c r="R15489" t="s">
        <v>169</v>
      </c>
      <c r="S15489" t="s">
        <v>170</v>
      </c>
      <c r="T15489">
        <v>4534085.1612903224</v>
      </c>
      <c r="U15489">
        <v>4756439</v>
      </c>
      <c r="V15489">
        <v>222353.83870967757</v>
      </c>
      <c r="W15489">
        <v>4.9040507798137511E-2</v>
      </c>
      <c r="X15489" t="s">
        <v>176</v>
      </c>
    </row>
    <row r="15490" spans="1:24" x14ac:dyDescent="0.35">
      <c r="A15490">
        <v>3301003512</v>
      </c>
      <c r="B15490" t="s">
        <v>168</v>
      </c>
      <c r="C15490" t="s">
        <v>168</v>
      </c>
      <c r="D15490">
        <v>0</v>
      </c>
      <c r="E15490">
        <v>0</v>
      </c>
      <c r="F15490">
        <v>0</v>
      </c>
      <c r="G15490">
        <v>0</v>
      </c>
      <c r="H15490">
        <v>25</v>
      </c>
      <c r="I15490">
        <v>546000</v>
      </c>
      <c r="J15490">
        <v>0</v>
      </c>
      <c r="K15490">
        <v>0</v>
      </c>
      <c r="L15490">
        <v>6</v>
      </c>
      <c r="M15490">
        <v>164400</v>
      </c>
      <c r="N15490">
        <v>164000</v>
      </c>
      <c r="O15490">
        <v>874400</v>
      </c>
      <c r="P15490" t="s">
        <v>5</v>
      </c>
      <c r="Q15490" t="s">
        <v>9</v>
      </c>
      <c r="R15490" t="s">
        <v>169</v>
      </c>
      <c r="S15490" t="s">
        <v>170</v>
      </c>
      <c r="T15490">
        <v>564129.03225806449</v>
      </c>
      <c r="U15490">
        <v>415750</v>
      </c>
      <c r="V15490">
        <v>-148379.03225806449</v>
      </c>
      <c r="W15490">
        <v>-0.26302321591948763</v>
      </c>
      <c r="X15490" t="s">
        <v>239</v>
      </c>
    </row>
    <row r="15491" spans="1:24" x14ac:dyDescent="0.35">
      <c r="A15491">
        <v>3300023828</v>
      </c>
      <c r="B15491" t="s">
        <v>168</v>
      </c>
      <c r="C15491" t="s">
        <v>168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1181000</v>
      </c>
      <c r="O15491">
        <v>1181000</v>
      </c>
      <c r="P15491" t="s">
        <v>5</v>
      </c>
      <c r="Q15491" t="s">
        <v>16</v>
      </c>
      <c r="R15491" t="s">
        <v>169</v>
      </c>
      <c r="S15491" t="s">
        <v>170</v>
      </c>
      <c r="T15491">
        <v>761935.48387096776</v>
      </c>
      <c r="U15491">
        <v>1353000</v>
      </c>
      <c r="V15491">
        <v>591064.51612903224</v>
      </c>
      <c r="W15491">
        <v>0.77574089754445374</v>
      </c>
      <c r="X15491" t="s">
        <v>377</v>
      </c>
    </row>
    <row r="15492" spans="1:24" x14ac:dyDescent="0.35">
      <c r="A15492">
        <v>3300008958</v>
      </c>
      <c r="B15492" t="s">
        <v>168</v>
      </c>
      <c r="C15492" t="s">
        <v>168</v>
      </c>
      <c r="D15492">
        <v>0</v>
      </c>
      <c r="E15492">
        <v>0</v>
      </c>
      <c r="F15492">
        <v>21</v>
      </c>
      <c r="G15492">
        <v>691245</v>
      </c>
      <c r="H15492">
        <v>27</v>
      </c>
      <c r="I15492">
        <v>651000</v>
      </c>
      <c r="J15492">
        <v>0</v>
      </c>
      <c r="K15492">
        <v>0</v>
      </c>
      <c r="L15492">
        <v>56</v>
      </c>
      <c r="M15492">
        <v>2669011</v>
      </c>
      <c r="N15492">
        <v>420000</v>
      </c>
      <c r="O15492">
        <v>4431256</v>
      </c>
      <c r="P15492" t="s">
        <v>5</v>
      </c>
      <c r="Q15492" t="s">
        <v>17</v>
      </c>
      <c r="R15492" t="s">
        <v>169</v>
      </c>
      <c r="S15492" t="s">
        <v>170</v>
      </c>
      <c r="T15492">
        <v>2858874.8387096776</v>
      </c>
      <c r="U15492">
        <v>2133457</v>
      </c>
      <c r="V15492">
        <v>-725417.83870967757</v>
      </c>
      <c r="W15492">
        <v>-0.25374242652647472</v>
      </c>
      <c r="X15492" t="s">
        <v>185</v>
      </c>
    </row>
    <row r="15493" spans="1:24" x14ac:dyDescent="0.35">
      <c r="A15493">
        <v>3301072879</v>
      </c>
      <c r="B15493" t="s">
        <v>168</v>
      </c>
      <c r="C15493" t="s">
        <v>168</v>
      </c>
      <c r="D15493">
        <v>0</v>
      </c>
      <c r="E15493">
        <v>0</v>
      </c>
      <c r="F15493">
        <v>5</v>
      </c>
      <c r="G15493">
        <v>171397</v>
      </c>
      <c r="H15493">
        <v>1</v>
      </c>
      <c r="I15493">
        <v>170000</v>
      </c>
      <c r="J15493">
        <v>0</v>
      </c>
      <c r="K15493">
        <v>0</v>
      </c>
      <c r="L15493">
        <v>1</v>
      </c>
      <c r="M15493">
        <v>22400</v>
      </c>
      <c r="N15493">
        <v>780000</v>
      </c>
      <c r="O15493">
        <v>1143797</v>
      </c>
      <c r="P15493" t="s">
        <v>5</v>
      </c>
      <c r="Q15493" t="s">
        <v>12</v>
      </c>
      <c r="R15493" t="s">
        <v>169</v>
      </c>
      <c r="S15493" t="s">
        <v>170</v>
      </c>
      <c r="T15493">
        <v>737933.54838709685</v>
      </c>
      <c r="U15493">
        <v>474899</v>
      </c>
      <c r="V15493">
        <v>-263034.54838709685</v>
      </c>
      <c r="W15493">
        <v>-0.35644747275958943</v>
      </c>
      <c r="X15493" t="s">
        <v>320</v>
      </c>
    </row>
    <row r="15494" spans="1:24" x14ac:dyDescent="0.35">
      <c r="A15494">
        <v>3300006201</v>
      </c>
      <c r="B15494" t="s">
        <v>168</v>
      </c>
      <c r="C15494" t="s">
        <v>168</v>
      </c>
      <c r="D15494">
        <v>0</v>
      </c>
      <c r="E15494">
        <v>0</v>
      </c>
      <c r="F15494">
        <v>5</v>
      </c>
      <c r="G15494">
        <v>145344</v>
      </c>
      <c r="H15494">
        <v>4</v>
      </c>
      <c r="I15494">
        <v>317000</v>
      </c>
      <c r="J15494">
        <v>0</v>
      </c>
      <c r="K15494">
        <v>0</v>
      </c>
      <c r="L15494">
        <v>4</v>
      </c>
      <c r="M15494">
        <v>190000</v>
      </c>
      <c r="N15494">
        <v>137000</v>
      </c>
      <c r="O15494">
        <v>789344</v>
      </c>
      <c r="P15494" t="s">
        <v>5</v>
      </c>
      <c r="Q15494" t="s">
        <v>14</v>
      </c>
      <c r="R15494" t="s">
        <v>169</v>
      </c>
      <c r="S15494" t="s">
        <v>170</v>
      </c>
      <c r="T15494">
        <v>509254.19354838715</v>
      </c>
      <c r="U15494">
        <v>470697</v>
      </c>
      <c r="V15494">
        <v>-38557.193548387149</v>
      </c>
      <c r="W15494">
        <v>-7.5713060465399162E-2</v>
      </c>
      <c r="X15494" t="s">
        <v>260</v>
      </c>
    </row>
    <row r="15495" spans="1:24" x14ac:dyDescent="0.35">
      <c r="A15495">
        <v>3300010011</v>
      </c>
      <c r="B15495" t="s">
        <v>168</v>
      </c>
      <c r="C15495" t="s">
        <v>168</v>
      </c>
      <c r="D15495">
        <v>0</v>
      </c>
      <c r="E15495">
        <v>0</v>
      </c>
      <c r="F15495">
        <v>9</v>
      </c>
      <c r="G15495">
        <v>351893</v>
      </c>
      <c r="H15495">
        <v>5</v>
      </c>
      <c r="I15495">
        <v>55000</v>
      </c>
      <c r="J15495">
        <v>0</v>
      </c>
      <c r="K15495">
        <v>0</v>
      </c>
      <c r="L15495">
        <v>0</v>
      </c>
      <c r="M15495">
        <v>0</v>
      </c>
      <c r="N15495">
        <v>642500</v>
      </c>
      <c r="O15495">
        <v>1049393</v>
      </c>
      <c r="P15495" t="s">
        <v>5</v>
      </c>
      <c r="Q15495" t="s">
        <v>12</v>
      </c>
      <c r="R15495" t="s">
        <v>169</v>
      </c>
      <c r="S15495" t="s">
        <v>170</v>
      </c>
      <c r="T15495">
        <v>677027.74193548388</v>
      </c>
      <c r="U15495">
        <v>876745</v>
      </c>
      <c r="V15495">
        <v>199717.25806451612</v>
      </c>
      <c r="W15495">
        <v>0.29499124732107029</v>
      </c>
      <c r="X15495" t="s">
        <v>398</v>
      </c>
    </row>
    <row r="15496" spans="1:24" x14ac:dyDescent="0.35">
      <c r="A15496">
        <v>3301068290</v>
      </c>
      <c r="B15496" t="s">
        <v>168</v>
      </c>
      <c r="C15496" t="s">
        <v>168</v>
      </c>
      <c r="D15496">
        <v>0</v>
      </c>
      <c r="E15496">
        <v>0</v>
      </c>
      <c r="F15496">
        <v>10</v>
      </c>
      <c r="G15496">
        <v>319893</v>
      </c>
      <c r="H15496">
        <v>1</v>
      </c>
      <c r="I15496">
        <v>10000</v>
      </c>
      <c r="J15496">
        <v>0</v>
      </c>
      <c r="K15496">
        <v>0</v>
      </c>
      <c r="L15496">
        <v>1</v>
      </c>
      <c r="M15496">
        <v>8400</v>
      </c>
      <c r="N15496">
        <v>322500</v>
      </c>
      <c r="O15496">
        <v>660793</v>
      </c>
      <c r="P15496" t="s">
        <v>5</v>
      </c>
      <c r="Q15496" t="s">
        <v>12</v>
      </c>
      <c r="R15496" t="s">
        <v>169</v>
      </c>
      <c r="S15496" t="s">
        <v>170</v>
      </c>
      <c r="T15496">
        <v>426318.06451612903</v>
      </c>
      <c r="U15496">
        <v>648844</v>
      </c>
      <c r="V15496">
        <v>222525.93548387097</v>
      </c>
      <c r="W15496">
        <v>0.52197163105541367</v>
      </c>
      <c r="X15496" t="s">
        <v>279</v>
      </c>
    </row>
    <row r="15497" spans="1:24" x14ac:dyDescent="0.35">
      <c r="A15497">
        <v>3301052716</v>
      </c>
      <c r="B15497" t="s">
        <v>168</v>
      </c>
      <c r="C15497" t="s">
        <v>168</v>
      </c>
      <c r="D15497">
        <v>0</v>
      </c>
      <c r="E15497">
        <v>0</v>
      </c>
      <c r="F15497">
        <v>1</v>
      </c>
      <c r="G15497">
        <v>47299</v>
      </c>
      <c r="H15497">
        <v>1</v>
      </c>
      <c r="I15497">
        <v>5000</v>
      </c>
      <c r="J15497">
        <v>0</v>
      </c>
      <c r="K15497">
        <v>0</v>
      </c>
      <c r="L15497">
        <v>1</v>
      </c>
      <c r="M15497">
        <v>22400</v>
      </c>
      <c r="N15497">
        <v>2777100</v>
      </c>
      <c r="O15497">
        <v>2851799</v>
      </c>
      <c r="P15497" t="s">
        <v>5</v>
      </c>
      <c r="Q15497" t="s">
        <v>7</v>
      </c>
      <c r="R15497" t="s">
        <v>169</v>
      </c>
      <c r="S15497" t="s">
        <v>170</v>
      </c>
      <c r="T15497">
        <v>1839870.3225806451</v>
      </c>
      <c r="U15497">
        <v>789200</v>
      </c>
      <c r="V15497">
        <v>-1050670.3225806451</v>
      </c>
      <c r="W15497">
        <v>-0.57105672594737567</v>
      </c>
      <c r="X15497" t="s">
        <v>394</v>
      </c>
    </row>
    <row r="15498" spans="1:24" x14ac:dyDescent="0.35">
      <c r="A15498">
        <v>3301060384</v>
      </c>
      <c r="B15498" t="s">
        <v>168</v>
      </c>
      <c r="C15498" t="s">
        <v>168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57000</v>
      </c>
      <c r="O15498">
        <v>57000</v>
      </c>
      <c r="P15498" t="s">
        <v>5</v>
      </c>
      <c r="Q15498" t="s">
        <v>11</v>
      </c>
      <c r="R15498" t="s">
        <v>169</v>
      </c>
      <c r="S15498" t="s">
        <v>170</v>
      </c>
      <c r="T15498">
        <v>36774.193548387098</v>
      </c>
      <c r="U15498">
        <v>0</v>
      </c>
      <c r="V15498">
        <v>-36774.193548387098</v>
      </c>
      <c r="W15498">
        <v>0</v>
      </c>
      <c r="X15498" t="s">
        <v>263</v>
      </c>
    </row>
    <row r="15499" spans="1:24" x14ac:dyDescent="0.35">
      <c r="A15499">
        <v>3301023455</v>
      </c>
      <c r="B15499" t="s">
        <v>168</v>
      </c>
      <c r="C15499" t="s">
        <v>168</v>
      </c>
      <c r="D15499">
        <v>0</v>
      </c>
      <c r="E15499">
        <v>0</v>
      </c>
      <c r="F15499">
        <v>55</v>
      </c>
      <c r="G15499">
        <v>2268941</v>
      </c>
      <c r="H15499">
        <v>37</v>
      </c>
      <c r="I15499">
        <v>1905000</v>
      </c>
      <c r="J15499">
        <v>0</v>
      </c>
      <c r="K15499">
        <v>0</v>
      </c>
      <c r="L15499">
        <v>56</v>
      </c>
      <c r="M15499">
        <v>3434400</v>
      </c>
      <c r="N15499">
        <v>165000</v>
      </c>
      <c r="O15499">
        <v>7773341</v>
      </c>
      <c r="P15499" t="s">
        <v>5</v>
      </c>
      <c r="Q15499" t="s">
        <v>14</v>
      </c>
      <c r="R15499" t="s">
        <v>169</v>
      </c>
      <c r="S15499" t="s">
        <v>170</v>
      </c>
      <c r="T15499">
        <v>5015058.7096774196</v>
      </c>
      <c r="U15499">
        <v>7177042</v>
      </c>
      <c r="V15499">
        <v>2161983.2903225804</v>
      </c>
      <c r="W15499">
        <v>0.43109830123237858</v>
      </c>
      <c r="X15499" t="s">
        <v>402</v>
      </c>
    </row>
    <row r="15500" spans="1:24" x14ac:dyDescent="0.35">
      <c r="A15500">
        <v>3301032389</v>
      </c>
      <c r="B15500" t="s">
        <v>168</v>
      </c>
      <c r="C15500" t="s">
        <v>168</v>
      </c>
      <c r="D15500">
        <v>0</v>
      </c>
      <c r="E15500">
        <v>0</v>
      </c>
      <c r="F15500">
        <v>52</v>
      </c>
      <c r="G15500">
        <v>2366008</v>
      </c>
      <c r="H15500">
        <v>1</v>
      </c>
      <c r="I15500">
        <v>30000</v>
      </c>
      <c r="J15500">
        <v>0</v>
      </c>
      <c r="K15500">
        <v>0</v>
      </c>
      <c r="L15500">
        <v>0</v>
      </c>
      <c r="M15500">
        <v>0</v>
      </c>
      <c r="N15500">
        <v>532500</v>
      </c>
      <c r="O15500">
        <v>2928508</v>
      </c>
      <c r="P15500" t="s">
        <v>5</v>
      </c>
      <c r="Q15500" t="s">
        <v>12</v>
      </c>
      <c r="R15500" t="s">
        <v>169</v>
      </c>
      <c r="S15500" t="s">
        <v>170</v>
      </c>
      <c r="T15500">
        <v>1889360</v>
      </c>
      <c r="U15500">
        <v>2732163</v>
      </c>
      <c r="V15500">
        <v>842803</v>
      </c>
      <c r="W15500">
        <v>0.4460785662869966</v>
      </c>
      <c r="X15500" t="s">
        <v>174</v>
      </c>
    </row>
    <row r="15501" spans="1:24" x14ac:dyDescent="0.35">
      <c r="A15501">
        <v>6001122816</v>
      </c>
      <c r="B15501" t="s">
        <v>168</v>
      </c>
      <c r="C15501" t="s">
        <v>168</v>
      </c>
      <c r="D15501">
        <v>0</v>
      </c>
      <c r="E15501">
        <v>0</v>
      </c>
      <c r="F15501">
        <v>1</v>
      </c>
      <c r="G15501">
        <v>25100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258000</v>
      </c>
      <c r="O15501">
        <v>283100</v>
      </c>
      <c r="P15501" t="s">
        <v>5</v>
      </c>
      <c r="Q15501" t="s">
        <v>17</v>
      </c>
      <c r="R15501" t="s">
        <v>169</v>
      </c>
      <c r="S15501" t="s">
        <v>170</v>
      </c>
      <c r="T15501">
        <v>182645.16129032258</v>
      </c>
      <c r="U15501">
        <v>0</v>
      </c>
      <c r="V15501">
        <v>-182645.16129032258</v>
      </c>
      <c r="W15501">
        <v>0</v>
      </c>
      <c r="X15501" t="s">
        <v>404</v>
      </c>
    </row>
    <row r="15502" spans="1:24" x14ac:dyDescent="0.35">
      <c r="A15502">
        <v>3301044481</v>
      </c>
      <c r="B15502" t="s">
        <v>168</v>
      </c>
      <c r="C15502" t="s">
        <v>168</v>
      </c>
      <c r="D15502">
        <v>0</v>
      </c>
      <c r="E15502">
        <v>0</v>
      </c>
      <c r="F15502">
        <v>3</v>
      </c>
      <c r="G15502">
        <v>69924</v>
      </c>
      <c r="H15502">
        <v>3</v>
      </c>
      <c r="I15502">
        <v>105000</v>
      </c>
      <c r="J15502">
        <v>0</v>
      </c>
      <c r="K15502">
        <v>0</v>
      </c>
      <c r="L15502">
        <v>1</v>
      </c>
      <c r="M15502">
        <v>52400</v>
      </c>
      <c r="N15502">
        <v>647100</v>
      </c>
      <c r="O15502">
        <v>874424</v>
      </c>
      <c r="P15502" t="s">
        <v>5</v>
      </c>
      <c r="Q15502" t="s">
        <v>16</v>
      </c>
      <c r="R15502" t="s">
        <v>169</v>
      </c>
      <c r="S15502" t="s">
        <v>170</v>
      </c>
      <c r="T15502">
        <v>564144.51612903224</v>
      </c>
      <c r="U15502">
        <v>49324</v>
      </c>
      <c r="V15502">
        <v>-514820.51612903224</v>
      </c>
      <c r="W15502">
        <v>-0.91256850223690111</v>
      </c>
      <c r="X15502" t="s">
        <v>349</v>
      </c>
    </row>
    <row r="15503" spans="1:24" x14ac:dyDescent="0.35">
      <c r="A15503">
        <v>6001122528</v>
      </c>
      <c r="B15503" t="s">
        <v>168</v>
      </c>
      <c r="C15503" t="s">
        <v>168</v>
      </c>
      <c r="D15503">
        <v>0</v>
      </c>
      <c r="E15503">
        <v>0</v>
      </c>
      <c r="F15503">
        <v>220</v>
      </c>
      <c r="G15503">
        <v>6477190</v>
      </c>
      <c r="H15503">
        <v>2</v>
      </c>
      <c r="I15503">
        <v>185000</v>
      </c>
      <c r="J15503">
        <v>0</v>
      </c>
      <c r="K15503">
        <v>0</v>
      </c>
      <c r="L15503">
        <v>1</v>
      </c>
      <c r="M15503">
        <v>22400</v>
      </c>
      <c r="N15503">
        <v>2280000</v>
      </c>
      <c r="O15503">
        <v>8964590</v>
      </c>
      <c r="P15503" t="s">
        <v>5</v>
      </c>
      <c r="Q15503" t="s">
        <v>17</v>
      </c>
      <c r="R15503" t="s">
        <v>169</v>
      </c>
      <c r="S15503" t="s">
        <v>170</v>
      </c>
      <c r="T15503">
        <v>5783606.4516129028</v>
      </c>
      <c r="U15503">
        <v>7391327</v>
      </c>
      <c r="V15503">
        <v>1607720.5483870972</v>
      </c>
      <c r="W15503">
        <v>0.27797889808680609</v>
      </c>
      <c r="X15503" t="s">
        <v>253</v>
      </c>
    </row>
    <row r="15504" spans="1:24" x14ac:dyDescent="0.35">
      <c r="A15504">
        <v>3301062507</v>
      </c>
      <c r="B15504" t="s">
        <v>168</v>
      </c>
      <c r="C15504" t="s">
        <v>168</v>
      </c>
      <c r="D15504">
        <v>0</v>
      </c>
      <c r="E15504">
        <v>0</v>
      </c>
      <c r="F15504">
        <v>81</v>
      </c>
      <c r="G15504">
        <v>1853605</v>
      </c>
      <c r="H15504">
        <v>54</v>
      </c>
      <c r="I15504">
        <v>1555000</v>
      </c>
      <c r="J15504">
        <v>0</v>
      </c>
      <c r="K15504">
        <v>0</v>
      </c>
      <c r="L15504">
        <v>19</v>
      </c>
      <c r="M15504">
        <v>655600</v>
      </c>
      <c r="N15504">
        <v>150000</v>
      </c>
      <c r="O15504">
        <v>4214205</v>
      </c>
      <c r="P15504" t="s">
        <v>5</v>
      </c>
      <c r="Q15504" t="s">
        <v>10</v>
      </c>
      <c r="R15504" t="s">
        <v>169</v>
      </c>
      <c r="S15504" t="s">
        <v>170</v>
      </c>
      <c r="T15504">
        <v>2718841.935483871</v>
      </c>
      <c r="U15504">
        <v>2612744</v>
      </c>
      <c r="V15504">
        <v>-106097.93548387103</v>
      </c>
      <c r="W15504">
        <v>-3.9023208410601806E-2</v>
      </c>
      <c r="X15504" t="s">
        <v>198</v>
      </c>
    </row>
    <row r="15505" spans="1:24" x14ac:dyDescent="0.35">
      <c r="A15505">
        <v>3300002051</v>
      </c>
      <c r="B15505" t="s">
        <v>168</v>
      </c>
      <c r="C15505" t="s">
        <v>168</v>
      </c>
      <c r="D15505">
        <v>0</v>
      </c>
      <c r="E15505">
        <v>0</v>
      </c>
      <c r="F15505">
        <v>134</v>
      </c>
      <c r="G15505">
        <v>3540603</v>
      </c>
      <c r="H15505">
        <v>125</v>
      </c>
      <c r="I15505">
        <v>4120000</v>
      </c>
      <c r="J15505">
        <v>0</v>
      </c>
      <c r="K15505">
        <v>0</v>
      </c>
      <c r="L15505">
        <v>0</v>
      </c>
      <c r="M15505">
        <v>0</v>
      </c>
      <c r="N15505">
        <v>30000</v>
      </c>
      <c r="O15505">
        <v>7690603</v>
      </c>
      <c r="P15505" t="s">
        <v>5</v>
      </c>
      <c r="Q15505" t="s">
        <v>13</v>
      </c>
      <c r="R15505" t="s">
        <v>169</v>
      </c>
      <c r="S15505" t="s">
        <v>170</v>
      </c>
      <c r="T15505">
        <v>4961679.3548387093</v>
      </c>
      <c r="U15505">
        <v>4884783</v>
      </c>
      <c r="V15505">
        <v>-76896.354838709347</v>
      </c>
      <c r="W15505">
        <v>-1.5498050022865528E-2</v>
      </c>
      <c r="X15505" t="s">
        <v>252</v>
      </c>
    </row>
    <row r="15506" spans="1:24" x14ac:dyDescent="0.35">
      <c r="A15506">
        <v>6001140698</v>
      </c>
      <c r="B15506" t="s">
        <v>168</v>
      </c>
      <c r="C15506" t="s">
        <v>168</v>
      </c>
      <c r="D15506">
        <v>0</v>
      </c>
      <c r="E15506">
        <v>0</v>
      </c>
      <c r="F15506">
        <v>3</v>
      </c>
      <c r="G15506">
        <v>286997</v>
      </c>
      <c r="H15506">
        <v>4</v>
      </c>
      <c r="I15506">
        <v>145000</v>
      </c>
      <c r="J15506">
        <v>0</v>
      </c>
      <c r="K15506">
        <v>0</v>
      </c>
      <c r="L15506">
        <v>1</v>
      </c>
      <c r="M15506">
        <v>52400</v>
      </c>
      <c r="N15506">
        <v>0</v>
      </c>
      <c r="O15506">
        <v>484397</v>
      </c>
      <c r="P15506" t="s">
        <v>5</v>
      </c>
      <c r="Q15506" t="s">
        <v>10</v>
      </c>
      <c r="R15506" t="s">
        <v>169</v>
      </c>
      <c r="S15506" t="s">
        <v>170</v>
      </c>
      <c r="T15506">
        <v>312514.19354838709</v>
      </c>
      <c r="U15506">
        <v>638199</v>
      </c>
      <c r="V15506">
        <v>325684.80645161291</v>
      </c>
      <c r="W15506">
        <v>1.0421440471348915</v>
      </c>
      <c r="X15506" t="s">
        <v>427</v>
      </c>
    </row>
    <row r="15507" spans="1:24" x14ac:dyDescent="0.35">
      <c r="A15507">
        <v>3300016807</v>
      </c>
      <c r="B15507" t="s">
        <v>168</v>
      </c>
      <c r="C15507" t="s">
        <v>168</v>
      </c>
      <c r="D15507">
        <v>0</v>
      </c>
      <c r="E15507">
        <v>0</v>
      </c>
      <c r="F15507">
        <v>7</v>
      </c>
      <c r="G15507">
        <v>331382</v>
      </c>
      <c r="H15507">
        <v>1</v>
      </c>
      <c r="I15507">
        <v>50000</v>
      </c>
      <c r="J15507">
        <v>0</v>
      </c>
      <c r="K15507">
        <v>0</v>
      </c>
      <c r="L15507">
        <v>0</v>
      </c>
      <c r="M15507">
        <v>0</v>
      </c>
      <c r="N15507">
        <v>1165200</v>
      </c>
      <c r="O15507">
        <v>1546582</v>
      </c>
      <c r="P15507" t="s">
        <v>5</v>
      </c>
      <c r="Q15507" t="s">
        <v>6</v>
      </c>
      <c r="R15507" t="s">
        <v>169</v>
      </c>
      <c r="S15507" t="s">
        <v>170</v>
      </c>
      <c r="T15507">
        <v>997794.83870967745</v>
      </c>
      <c r="U15507">
        <v>707088</v>
      </c>
      <c r="V15507">
        <v>-290706.83870967745</v>
      </c>
      <c r="W15507">
        <v>-0.29134931093210703</v>
      </c>
      <c r="X15507" t="s">
        <v>178</v>
      </c>
    </row>
    <row r="15508" spans="1:24" x14ac:dyDescent="0.35">
      <c r="A15508">
        <v>3300018753</v>
      </c>
      <c r="B15508" t="s">
        <v>168</v>
      </c>
      <c r="C15508" t="s">
        <v>168</v>
      </c>
      <c r="D15508">
        <v>0</v>
      </c>
      <c r="E15508">
        <v>0</v>
      </c>
      <c r="F15508">
        <v>1</v>
      </c>
      <c r="G15508">
        <v>13497</v>
      </c>
      <c r="H15508">
        <v>1</v>
      </c>
      <c r="I15508">
        <v>70000</v>
      </c>
      <c r="J15508">
        <v>0</v>
      </c>
      <c r="K15508">
        <v>0</v>
      </c>
      <c r="L15508">
        <v>0</v>
      </c>
      <c r="M15508">
        <v>0</v>
      </c>
      <c r="N15508">
        <v>1341300</v>
      </c>
      <c r="O15508">
        <v>1424797</v>
      </c>
      <c r="P15508" t="s">
        <v>5</v>
      </c>
      <c r="Q15508" t="s">
        <v>6</v>
      </c>
      <c r="R15508" t="s">
        <v>169</v>
      </c>
      <c r="S15508" t="s">
        <v>170</v>
      </c>
      <c r="T15508">
        <v>919223.87096774194</v>
      </c>
      <c r="U15508">
        <v>3500694</v>
      </c>
      <c r="V15508">
        <v>2581470.1290322579</v>
      </c>
      <c r="W15508">
        <v>2.8083149389000677</v>
      </c>
      <c r="X15508" t="s">
        <v>276</v>
      </c>
    </row>
    <row r="15509" spans="1:24" x14ac:dyDescent="0.35">
      <c r="A15509">
        <v>3301073731</v>
      </c>
      <c r="B15509" t="s">
        <v>168</v>
      </c>
      <c r="C15509" t="s">
        <v>168</v>
      </c>
      <c r="D15509">
        <v>0</v>
      </c>
      <c r="E15509">
        <v>0</v>
      </c>
      <c r="F15509">
        <v>6</v>
      </c>
      <c r="G15509">
        <v>236993</v>
      </c>
      <c r="H15509">
        <v>13</v>
      </c>
      <c r="I15509">
        <v>445000</v>
      </c>
      <c r="J15509">
        <v>0</v>
      </c>
      <c r="K15509">
        <v>0</v>
      </c>
      <c r="L15509">
        <v>21</v>
      </c>
      <c r="M15509">
        <v>1140400</v>
      </c>
      <c r="N15509">
        <v>160000</v>
      </c>
      <c r="O15509">
        <v>1982393</v>
      </c>
      <c r="P15509" t="s">
        <v>5</v>
      </c>
      <c r="Q15509" t="s">
        <v>11</v>
      </c>
      <c r="R15509" t="s">
        <v>169</v>
      </c>
      <c r="S15509" t="s">
        <v>170</v>
      </c>
      <c r="T15509">
        <v>1278963.2258064516</v>
      </c>
      <c r="U15509">
        <v>287694</v>
      </c>
      <c r="V15509">
        <v>-991269.22580645164</v>
      </c>
      <c r="W15509">
        <v>-0.77505686309425026</v>
      </c>
      <c r="X15509" t="s">
        <v>365</v>
      </c>
    </row>
    <row r="15510" spans="1:24" x14ac:dyDescent="0.35">
      <c r="A15510">
        <v>3300005313</v>
      </c>
      <c r="B15510" t="s">
        <v>168</v>
      </c>
      <c r="C15510" t="s">
        <v>168</v>
      </c>
      <c r="D15510">
        <v>0</v>
      </c>
      <c r="E15510">
        <v>0</v>
      </c>
      <c r="F15510">
        <v>395</v>
      </c>
      <c r="G15510">
        <v>15502973</v>
      </c>
      <c r="H15510">
        <v>5</v>
      </c>
      <c r="I15510">
        <v>85000</v>
      </c>
      <c r="J15510">
        <v>0</v>
      </c>
      <c r="K15510">
        <v>0</v>
      </c>
      <c r="L15510">
        <v>0</v>
      </c>
      <c r="M15510">
        <v>0</v>
      </c>
      <c r="N15510">
        <v>30000</v>
      </c>
      <c r="O15510">
        <v>15617973</v>
      </c>
      <c r="P15510" t="s">
        <v>5</v>
      </c>
      <c r="Q15510" t="s">
        <v>9</v>
      </c>
      <c r="R15510" t="s">
        <v>169</v>
      </c>
      <c r="S15510" t="s">
        <v>170</v>
      </c>
      <c r="T15510">
        <v>10076111.612903226</v>
      </c>
      <c r="U15510">
        <v>10171300</v>
      </c>
      <c r="V15510">
        <v>95188.387096773833</v>
      </c>
      <c r="W15510">
        <v>9.4469365518816684E-3</v>
      </c>
      <c r="X15510" t="s">
        <v>315</v>
      </c>
    </row>
    <row r="15511" spans="1:24" x14ac:dyDescent="0.35">
      <c r="A15511">
        <v>3300011137</v>
      </c>
      <c r="B15511" t="s">
        <v>168</v>
      </c>
      <c r="C15511" t="s">
        <v>168</v>
      </c>
      <c r="D15511">
        <v>0</v>
      </c>
      <c r="E15511">
        <v>0</v>
      </c>
      <c r="F15511">
        <v>5</v>
      </c>
      <c r="G15511">
        <v>175949</v>
      </c>
      <c r="H15511">
        <v>1</v>
      </c>
      <c r="I15511">
        <v>50000</v>
      </c>
      <c r="J15511">
        <v>0</v>
      </c>
      <c r="K15511">
        <v>0</v>
      </c>
      <c r="L15511">
        <v>2</v>
      </c>
      <c r="M15511">
        <v>104800</v>
      </c>
      <c r="N15511">
        <v>330000</v>
      </c>
      <c r="O15511">
        <v>660749</v>
      </c>
      <c r="P15511" t="s">
        <v>5</v>
      </c>
      <c r="Q15511" t="s">
        <v>12</v>
      </c>
      <c r="R15511" t="s">
        <v>169</v>
      </c>
      <c r="S15511" t="s">
        <v>170</v>
      </c>
      <c r="T15511">
        <v>426289.67741935485</v>
      </c>
      <c r="U15511">
        <v>412499</v>
      </c>
      <c r="V15511">
        <v>-13790.677419354848</v>
      </c>
      <c r="W15511">
        <v>-3.2350484071863916E-2</v>
      </c>
      <c r="X15511" t="s">
        <v>271</v>
      </c>
    </row>
    <row r="15512" spans="1:24" x14ac:dyDescent="0.35">
      <c r="A15512">
        <v>3300003361</v>
      </c>
      <c r="B15512" t="s">
        <v>168</v>
      </c>
      <c r="C15512" t="s">
        <v>168</v>
      </c>
      <c r="D15512">
        <v>0</v>
      </c>
      <c r="E15512">
        <v>0</v>
      </c>
      <c r="F15512">
        <v>12</v>
      </c>
      <c r="G15512">
        <v>386888</v>
      </c>
      <c r="H15512">
        <v>22</v>
      </c>
      <c r="I15512">
        <v>800000</v>
      </c>
      <c r="J15512">
        <v>0</v>
      </c>
      <c r="K15512">
        <v>0</v>
      </c>
      <c r="L15512">
        <v>0</v>
      </c>
      <c r="M15512">
        <v>0</v>
      </c>
      <c r="N15512">
        <v>150000</v>
      </c>
      <c r="O15512">
        <v>1336888</v>
      </c>
      <c r="P15512" t="s">
        <v>5</v>
      </c>
      <c r="Q15512" t="s">
        <v>13</v>
      </c>
      <c r="R15512" t="s">
        <v>169</v>
      </c>
      <c r="S15512" t="s">
        <v>170</v>
      </c>
      <c r="T15512">
        <v>862508.3870967743</v>
      </c>
      <c r="U15512">
        <v>728597</v>
      </c>
      <c r="V15512">
        <v>-133911.3870967743</v>
      </c>
      <c r="W15512">
        <v>-0.15525806948674847</v>
      </c>
      <c r="X15512" t="s">
        <v>186</v>
      </c>
    </row>
    <row r="15513" spans="1:24" x14ac:dyDescent="0.35">
      <c r="A15513">
        <v>3301058693</v>
      </c>
      <c r="B15513" t="s">
        <v>168</v>
      </c>
      <c r="C15513" t="s">
        <v>168</v>
      </c>
      <c r="D15513">
        <v>0</v>
      </c>
      <c r="E15513">
        <v>0</v>
      </c>
      <c r="F15513">
        <v>273</v>
      </c>
      <c r="G15513">
        <v>7415143</v>
      </c>
      <c r="H15513">
        <v>56</v>
      </c>
      <c r="I15513">
        <v>2079000</v>
      </c>
      <c r="J15513">
        <v>0</v>
      </c>
      <c r="K15513">
        <v>0</v>
      </c>
      <c r="L15513">
        <v>65</v>
      </c>
      <c r="M15513">
        <v>1980000</v>
      </c>
      <c r="N15513">
        <v>210000</v>
      </c>
      <c r="O15513">
        <v>11684143</v>
      </c>
      <c r="P15513" t="s">
        <v>5</v>
      </c>
      <c r="Q15513" t="s">
        <v>15</v>
      </c>
      <c r="R15513" t="s">
        <v>169</v>
      </c>
      <c r="S15513" t="s">
        <v>170</v>
      </c>
      <c r="T15513">
        <v>7538156.7741935477</v>
      </c>
      <c r="U15513">
        <v>7384096</v>
      </c>
      <c r="V15513">
        <v>-154060.77419354767</v>
      </c>
      <c r="W15513">
        <v>-2.043745955522791E-2</v>
      </c>
      <c r="X15513" t="s">
        <v>254</v>
      </c>
    </row>
    <row r="15514" spans="1:24" x14ac:dyDescent="0.35">
      <c r="A15514">
        <v>3300007849</v>
      </c>
      <c r="B15514" t="s">
        <v>168</v>
      </c>
      <c r="C15514" t="s">
        <v>168</v>
      </c>
      <c r="D15514">
        <v>0</v>
      </c>
      <c r="E15514">
        <v>0</v>
      </c>
      <c r="F15514">
        <v>89</v>
      </c>
      <c r="G15514">
        <v>2583456</v>
      </c>
      <c r="H15514">
        <v>3</v>
      </c>
      <c r="I15514">
        <v>90000</v>
      </c>
      <c r="J15514">
        <v>0</v>
      </c>
      <c r="K15514">
        <v>0</v>
      </c>
      <c r="L15514">
        <v>1</v>
      </c>
      <c r="M15514">
        <v>52400</v>
      </c>
      <c r="N15514">
        <v>165000</v>
      </c>
      <c r="O15514">
        <v>2890856</v>
      </c>
      <c r="P15514" t="s">
        <v>5</v>
      </c>
      <c r="Q15514" t="s">
        <v>10</v>
      </c>
      <c r="R15514" t="s">
        <v>169</v>
      </c>
      <c r="S15514" t="s">
        <v>170</v>
      </c>
      <c r="T15514">
        <v>1865068.3870967743</v>
      </c>
      <c r="U15514">
        <v>1692555</v>
      </c>
      <c r="V15514">
        <v>-172513.3870967743</v>
      </c>
      <c r="W15514">
        <v>-9.2497083908710809E-2</v>
      </c>
      <c r="X15514" t="s">
        <v>319</v>
      </c>
    </row>
    <row r="15515" spans="1:24" x14ac:dyDescent="0.35">
      <c r="A15515">
        <v>3300018572</v>
      </c>
      <c r="B15515" t="s">
        <v>168</v>
      </c>
      <c r="C15515" t="s">
        <v>168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1531500</v>
      </c>
      <c r="O15515">
        <v>1531500</v>
      </c>
      <c r="P15515" t="s">
        <v>5</v>
      </c>
      <c r="Q15515" t="s">
        <v>7</v>
      </c>
      <c r="R15515" t="s">
        <v>169</v>
      </c>
      <c r="S15515" t="s">
        <v>170</v>
      </c>
      <c r="T15515">
        <v>988064.51612903224</v>
      </c>
      <c r="U15515">
        <v>4141500</v>
      </c>
      <c r="V15515">
        <v>3153435.4838709678</v>
      </c>
      <c r="W15515">
        <v>3.1915279138099901</v>
      </c>
      <c r="X15515" t="s">
        <v>351</v>
      </c>
    </row>
    <row r="15516" spans="1:24" x14ac:dyDescent="0.35">
      <c r="A15516">
        <v>3301073098</v>
      </c>
      <c r="B15516" t="s">
        <v>168</v>
      </c>
      <c r="C15516" t="s">
        <v>168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150000</v>
      </c>
      <c r="O15516">
        <v>150000</v>
      </c>
      <c r="P15516" t="s">
        <v>5</v>
      </c>
      <c r="Q15516" t="s">
        <v>10</v>
      </c>
      <c r="R15516" t="s">
        <v>169</v>
      </c>
      <c r="S15516" t="s">
        <v>170</v>
      </c>
      <c r="T15516">
        <v>96774.193548387106</v>
      </c>
      <c r="U15516">
        <v>150000</v>
      </c>
      <c r="V15516">
        <v>53225.806451612894</v>
      </c>
      <c r="W15516">
        <v>0.54999999999999982</v>
      </c>
      <c r="X15516" t="s">
        <v>337</v>
      </c>
    </row>
    <row r="15517" spans="1:24" x14ac:dyDescent="0.35">
      <c r="A15517">
        <v>3301014106</v>
      </c>
      <c r="B15517" t="s">
        <v>168</v>
      </c>
      <c r="C15517" t="s">
        <v>168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28750000</v>
      </c>
      <c r="O15517">
        <v>28750000</v>
      </c>
      <c r="P15517" t="s">
        <v>5</v>
      </c>
      <c r="Q15517" t="s">
        <v>7</v>
      </c>
      <c r="R15517" t="s">
        <v>169</v>
      </c>
      <c r="S15517" t="s">
        <v>170</v>
      </c>
      <c r="T15517">
        <v>18548387.096774194</v>
      </c>
      <c r="U15517">
        <v>4196100</v>
      </c>
      <c r="V15517">
        <v>-14352287.096774194</v>
      </c>
      <c r="W15517">
        <v>-0.77377547826086956</v>
      </c>
      <c r="X15517" t="s">
        <v>351</v>
      </c>
    </row>
    <row r="15518" spans="1:24" x14ac:dyDescent="0.35">
      <c r="A15518">
        <v>6001127156</v>
      </c>
      <c r="B15518" t="s">
        <v>168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 t="s">
        <v>5</v>
      </c>
      <c r="Q15518" t="s">
        <v>13</v>
      </c>
      <c r="R15518" t="s">
        <v>169</v>
      </c>
      <c r="S15518" t="s">
        <v>170</v>
      </c>
      <c r="T15518">
        <v>0</v>
      </c>
      <c r="U15518">
        <v>0</v>
      </c>
      <c r="V15518">
        <v>0</v>
      </c>
      <c r="W15518">
        <v>0</v>
      </c>
      <c r="X15518" t="s">
        <v>283</v>
      </c>
    </row>
    <row r="15519" spans="1:24" x14ac:dyDescent="0.35">
      <c r="A15519">
        <v>3300004187</v>
      </c>
      <c r="B15519" t="s">
        <v>168</v>
      </c>
      <c r="C15519" t="s">
        <v>168</v>
      </c>
      <c r="D15519">
        <v>0</v>
      </c>
      <c r="E15519">
        <v>0</v>
      </c>
      <c r="F15519">
        <v>6</v>
      </c>
      <c r="G15519">
        <v>205694</v>
      </c>
      <c r="H15519">
        <v>1</v>
      </c>
      <c r="I15519">
        <v>5000</v>
      </c>
      <c r="J15519">
        <v>0</v>
      </c>
      <c r="K15519">
        <v>0</v>
      </c>
      <c r="L15519">
        <v>2</v>
      </c>
      <c r="M15519">
        <v>44800</v>
      </c>
      <c r="N15519">
        <v>30000</v>
      </c>
      <c r="O15519">
        <v>285494</v>
      </c>
      <c r="P15519" t="s">
        <v>5</v>
      </c>
      <c r="Q15519" t="s">
        <v>13</v>
      </c>
      <c r="R15519" t="s">
        <v>169</v>
      </c>
      <c r="S15519" t="s">
        <v>170</v>
      </c>
      <c r="T15519">
        <v>184189.67741935485</v>
      </c>
      <c r="U15519">
        <v>5198</v>
      </c>
      <c r="V15519">
        <v>-178991.67741935485</v>
      </c>
      <c r="W15519">
        <v>-0.97177909167968501</v>
      </c>
      <c r="X15519" t="s">
        <v>280</v>
      </c>
    </row>
    <row r="15520" spans="1:24" x14ac:dyDescent="0.35">
      <c r="A15520">
        <v>3300008938</v>
      </c>
      <c r="B15520" t="s">
        <v>168</v>
      </c>
      <c r="C15520" t="s">
        <v>168</v>
      </c>
      <c r="D15520">
        <v>0</v>
      </c>
      <c r="E15520">
        <v>0</v>
      </c>
      <c r="F15520">
        <v>57</v>
      </c>
      <c r="G15520">
        <v>2108711</v>
      </c>
      <c r="H15520">
        <v>16</v>
      </c>
      <c r="I15520">
        <v>307000</v>
      </c>
      <c r="J15520">
        <v>0</v>
      </c>
      <c r="K15520">
        <v>0</v>
      </c>
      <c r="L15520">
        <v>0</v>
      </c>
      <c r="M15520">
        <v>0</v>
      </c>
      <c r="N15520">
        <v>1773000</v>
      </c>
      <c r="O15520">
        <v>4188711</v>
      </c>
      <c r="P15520" t="s">
        <v>5</v>
      </c>
      <c r="Q15520" t="s">
        <v>17</v>
      </c>
      <c r="R15520" t="s">
        <v>169</v>
      </c>
      <c r="S15520" t="s">
        <v>170</v>
      </c>
      <c r="T15520">
        <v>2702394.1935483874</v>
      </c>
      <c r="U15520">
        <v>1611277</v>
      </c>
      <c r="V15520">
        <v>-1091117.1935483874</v>
      </c>
      <c r="W15520">
        <v>-0.40375945010290759</v>
      </c>
      <c r="X15520" t="s">
        <v>293</v>
      </c>
    </row>
    <row r="15521" spans="1:24" x14ac:dyDescent="0.35">
      <c r="A15521">
        <v>3301058750</v>
      </c>
      <c r="B15521" t="s">
        <v>168</v>
      </c>
      <c r="C15521" t="s">
        <v>168</v>
      </c>
      <c r="D15521">
        <v>0</v>
      </c>
      <c r="E15521">
        <v>0</v>
      </c>
      <c r="F15521">
        <v>100</v>
      </c>
      <c r="G15521">
        <v>2812288</v>
      </c>
      <c r="H15521">
        <v>162</v>
      </c>
      <c r="I15521">
        <v>4015000</v>
      </c>
      <c r="J15521">
        <v>0</v>
      </c>
      <c r="K15521">
        <v>0</v>
      </c>
      <c r="L15521">
        <v>52</v>
      </c>
      <c r="M15521">
        <v>1484800</v>
      </c>
      <c r="N15521">
        <v>14000</v>
      </c>
      <c r="O15521">
        <v>8326088</v>
      </c>
      <c r="P15521" t="s">
        <v>5</v>
      </c>
      <c r="Q15521" t="s">
        <v>9</v>
      </c>
      <c r="R15521" t="s">
        <v>169</v>
      </c>
      <c r="S15521" t="s">
        <v>170</v>
      </c>
      <c r="T15521">
        <v>5371669.6774193551</v>
      </c>
      <c r="U15521">
        <v>4172526</v>
      </c>
      <c r="V15521">
        <v>-1199143.6774193551</v>
      </c>
      <c r="W15521">
        <v>-0.22323481327605477</v>
      </c>
      <c r="X15521" t="s">
        <v>224</v>
      </c>
    </row>
    <row r="15522" spans="1:24" x14ac:dyDescent="0.35">
      <c r="A15522">
        <v>3301067253</v>
      </c>
      <c r="B15522" t="s">
        <v>168</v>
      </c>
      <c r="C15522" t="s">
        <v>168</v>
      </c>
      <c r="D15522">
        <v>0</v>
      </c>
      <c r="E15522">
        <v>0</v>
      </c>
      <c r="F15522">
        <v>2</v>
      </c>
      <c r="G15522">
        <v>34949</v>
      </c>
      <c r="H15522">
        <v>34</v>
      </c>
      <c r="I15522">
        <v>640000</v>
      </c>
      <c r="J15522">
        <v>0</v>
      </c>
      <c r="K15522">
        <v>0</v>
      </c>
      <c r="L15522">
        <v>20</v>
      </c>
      <c r="M15522">
        <v>818000</v>
      </c>
      <c r="N15522">
        <v>1770000</v>
      </c>
      <c r="O15522">
        <v>3262949</v>
      </c>
      <c r="P15522" t="s">
        <v>5</v>
      </c>
      <c r="Q15522" t="s">
        <v>17</v>
      </c>
      <c r="R15522" t="s">
        <v>169</v>
      </c>
      <c r="S15522" t="s">
        <v>170</v>
      </c>
      <c r="T15522">
        <v>2105128.3870967743</v>
      </c>
      <c r="U15522">
        <v>1882450</v>
      </c>
      <c r="V15522">
        <v>-222678.3870967743</v>
      </c>
      <c r="W15522">
        <v>-0.10577900543342855</v>
      </c>
      <c r="X15522" t="s">
        <v>199</v>
      </c>
    </row>
    <row r="15523" spans="1:24" x14ac:dyDescent="0.35">
      <c r="A15523">
        <v>3301037419</v>
      </c>
      <c r="B15523" t="s">
        <v>168</v>
      </c>
      <c r="C15523" t="s">
        <v>168</v>
      </c>
      <c r="D15523">
        <v>0</v>
      </c>
      <c r="E15523">
        <v>0</v>
      </c>
      <c r="F15523">
        <v>8</v>
      </c>
      <c r="G15523">
        <v>268492</v>
      </c>
      <c r="H15523">
        <v>0</v>
      </c>
      <c r="I15523">
        <v>0</v>
      </c>
      <c r="J15523">
        <v>0</v>
      </c>
      <c r="K15523">
        <v>0</v>
      </c>
      <c r="L15523">
        <v>1</v>
      </c>
      <c r="M15523">
        <v>20000</v>
      </c>
      <c r="N15523">
        <v>855700</v>
      </c>
      <c r="O15523">
        <v>1144192</v>
      </c>
      <c r="P15523" t="s">
        <v>5</v>
      </c>
      <c r="Q15523" t="s">
        <v>7</v>
      </c>
      <c r="R15523" t="s">
        <v>169</v>
      </c>
      <c r="S15523" t="s">
        <v>170</v>
      </c>
      <c r="T15523">
        <v>738188.3870967743</v>
      </c>
      <c r="U15523">
        <v>1407488</v>
      </c>
      <c r="V15523">
        <v>669299.6129032257</v>
      </c>
      <c r="W15523">
        <v>0.90667859939590523</v>
      </c>
      <c r="X15523" t="s">
        <v>317</v>
      </c>
    </row>
    <row r="15524" spans="1:24" x14ac:dyDescent="0.35">
      <c r="A15524">
        <v>3300010384</v>
      </c>
      <c r="B15524" t="s">
        <v>168</v>
      </c>
      <c r="C15524" t="s">
        <v>168</v>
      </c>
      <c r="D15524">
        <v>0</v>
      </c>
      <c r="E15524">
        <v>0</v>
      </c>
      <c r="F15524">
        <v>8</v>
      </c>
      <c r="G15524">
        <v>489423</v>
      </c>
      <c r="H15524">
        <v>1</v>
      </c>
      <c r="I15524">
        <v>175000</v>
      </c>
      <c r="J15524">
        <v>0</v>
      </c>
      <c r="K15524">
        <v>0</v>
      </c>
      <c r="L15524">
        <v>9</v>
      </c>
      <c r="M15524">
        <v>704050</v>
      </c>
      <c r="N15524">
        <v>860000</v>
      </c>
      <c r="O15524">
        <v>2228473</v>
      </c>
      <c r="P15524" t="s">
        <v>5</v>
      </c>
      <c r="Q15524" t="s">
        <v>16</v>
      </c>
      <c r="R15524" t="s">
        <v>169</v>
      </c>
      <c r="S15524" t="s">
        <v>170</v>
      </c>
      <c r="T15524">
        <v>1437724.5161290322</v>
      </c>
      <c r="U15524">
        <v>1080348</v>
      </c>
      <c r="V15524">
        <v>-357376.51612903224</v>
      </c>
      <c r="W15524">
        <v>-0.2485709272672364</v>
      </c>
      <c r="X15524" t="s">
        <v>349</v>
      </c>
    </row>
    <row r="15525" spans="1:24" x14ac:dyDescent="0.35">
      <c r="A15525">
        <v>3301068387</v>
      </c>
      <c r="B15525" t="s">
        <v>168</v>
      </c>
      <c r="C15525" t="s">
        <v>168</v>
      </c>
      <c r="D15525">
        <v>0</v>
      </c>
      <c r="E15525">
        <v>0</v>
      </c>
      <c r="F15525">
        <v>60</v>
      </c>
      <c r="G15525">
        <v>1293434</v>
      </c>
      <c r="H15525">
        <v>66</v>
      </c>
      <c r="I15525">
        <v>1590000</v>
      </c>
      <c r="J15525">
        <v>0</v>
      </c>
      <c r="K15525">
        <v>0</v>
      </c>
      <c r="L15525">
        <v>5</v>
      </c>
      <c r="M15525">
        <v>362000</v>
      </c>
      <c r="N15525">
        <v>51000</v>
      </c>
      <c r="O15525">
        <v>3296434</v>
      </c>
      <c r="P15525" t="s">
        <v>5</v>
      </c>
      <c r="Q15525" t="s">
        <v>13</v>
      </c>
      <c r="R15525" t="s">
        <v>169</v>
      </c>
      <c r="S15525" t="s">
        <v>170</v>
      </c>
      <c r="T15525">
        <v>2126731.6129032257</v>
      </c>
      <c r="U15525">
        <v>1995254</v>
      </c>
      <c r="V15525">
        <v>-131477.6129032257</v>
      </c>
      <c r="W15525">
        <v>-6.1821440987442799E-2</v>
      </c>
      <c r="X15525" t="s">
        <v>283</v>
      </c>
    </row>
    <row r="15526" spans="1:24" x14ac:dyDescent="0.35">
      <c r="A15526">
        <v>3301069158</v>
      </c>
      <c r="B15526" t="s">
        <v>168</v>
      </c>
      <c r="C15526" t="s">
        <v>168</v>
      </c>
      <c r="D15526">
        <v>0</v>
      </c>
      <c r="E15526">
        <v>0</v>
      </c>
      <c r="F15526">
        <v>0</v>
      </c>
      <c r="G15526">
        <v>0</v>
      </c>
      <c r="H15526">
        <v>1</v>
      </c>
      <c r="I15526">
        <v>10000</v>
      </c>
      <c r="J15526">
        <v>0</v>
      </c>
      <c r="K15526">
        <v>0</v>
      </c>
      <c r="L15526">
        <v>1</v>
      </c>
      <c r="M15526">
        <v>52400</v>
      </c>
      <c r="N15526">
        <v>150000</v>
      </c>
      <c r="O15526">
        <v>212400</v>
      </c>
      <c r="P15526" t="s">
        <v>5</v>
      </c>
      <c r="Q15526" t="s">
        <v>11</v>
      </c>
      <c r="R15526" t="s">
        <v>169</v>
      </c>
      <c r="S15526" t="s">
        <v>170</v>
      </c>
      <c r="T15526">
        <v>137032.25806451612</v>
      </c>
      <c r="U15526">
        <v>156400</v>
      </c>
      <c r="V15526">
        <v>19367.741935483878</v>
      </c>
      <c r="W15526">
        <v>0.14133709981167608</v>
      </c>
      <c r="X15526" t="s">
        <v>306</v>
      </c>
    </row>
    <row r="15527" spans="1:24" x14ac:dyDescent="0.35">
      <c r="A15527">
        <v>3301047860</v>
      </c>
      <c r="B15527" t="s">
        <v>168</v>
      </c>
      <c r="C15527" t="s">
        <v>168</v>
      </c>
      <c r="D15527">
        <v>0</v>
      </c>
      <c r="E15527">
        <v>0</v>
      </c>
      <c r="F15527">
        <v>1</v>
      </c>
      <c r="G15527">
        <v>25799</v>
      </c>
      <c r="H15527">
        <v>0</v>
      </c>
      <c r="I15527">
        <v>0</v>
      </c>
      <c r="J15527">
        <v>0</v>
      </c>
      <c r="K15527">
        <v>0</v>
      </c>
      <c r="L15527">
        <v>1</v>
      </c>
      <c r="M15527">
        <v>5599</v>
      </c>
      <c r="N15527">
        <v>1994800</v>
      </c>
      <c r="O15527">
        <v>2026198</v>
      </c>
      <c r="P15527" t="s">
        <v>5</v>
      </c>
      <c r="Q15527" t="s">
        <v>7</v>
      </c>
      <c r="R15527" t="s">
        <v>169</v>
      </c>
      <c r="S15527" t="s">
        <v>170</v>
      </c>
      <c r="T15527">
        <v>1307224.5161290322</v>
      </c>
      <c r="U15527">
        <v>1751800</v>
      </c>
      <c r="V15527">
        <v>444575.48387096776</v>
      </c>
      <c r="W15527">
        <v>0.34009114607753044</v>
      </c>
      <c r="X15527" t="s">
        <v>221</v>
      </c>
    </row>
    <row r="15528" spans="1:24" x14ac:dyDescent="0.35">
      <c r="A15528">
        <v>3301003394</v>
      </c>
      <c r="B15528" t="s">
        <v>168</v>
      </c>
      <c r="C15528" t="s">
        <v>168</v>
      </c>
      <c r="D15528">
        <v>0</v>
      </c>
      <c r="E15528">
        <v>0</v>
      </c>
      <c r="F15528">
        <v>163</v>
      </c>
      <c r="G15528">
        <v>5328042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1830000</v>
      </c>
      <c r="O15528">
        <v>7158042</v>
      </c>
      <c r="P15528" t="s">
        <v>5</v>
      </c>
      <c r="Q15528" t="s">
        <v>16</v>
      </c>
      <c r="R15528" t="s">
        <v>169</v>
      </c>
      <c r="S15528" t="s">
        <v>170</v>
      </c>
      <c r="T15528">
        <v>4618091.6129032262</v>
      </c>
      <c r="U15528">
        <v>6638317</v>
      </c>
      <c r="V15528">
        <v>2020225.3870967738</v>
      </c>
      <c r="W15528">
        <v>0.43745892382302309</v>
      </c>
      <c r="X15528" t="s">
        <v>357</v>
      </c>
    </row>
    <row r="15529" spans="1:24" x14ac:dyDescent="0.35">
      <c r="A15529">
        <v>3301049403</v>
      </c>
      <c r="B15529" t="s">
        <v>168</v>
      </c>
      <c r="C15529" t="s">
        <v>168</v>
      </c>
      <c r="D15529">
        <v>0</v>
      </c>
      <c r="E15529">
        <v>0</v>
      </c>
      <c r="F15529">
        <v>61</v>
      </c>
      <c r="G15529">
        <v>3428698</v>
      </c>
      <c r="H15529">
        <v>14</v>
      </c>
      <c r="I15529">
        <v>650000</v>
      </c>
      <c r="J15529">
        <v>0</v>
      </c>
      <c r="K15529">
        <v>0</v>
      </c>
      <c r="L15529">
        <v>0</v>
      </c>
      <c r="M15529">
        <v>0</v>
      </c>
      <c r="N15529">
        <v>330000</v>
      </c>
      <c r="O15529">
        <v>4408698</v>
      </c>
      <c r="P15529" t="s">
        <v>5</v>
      </c>
      <c r="Q15529" t="s">
        <v>12</v>
      </c>
      <c r="R15529" t="s">
        <v>169</v>
      </c>
      <c r="S15529" t="s">
        <v>170</v>
      </c>
      <c r="T15529">
        <v>2844321.2903225804</v>
      </c>
      <c r="U15529">
        <v>2402922</v>
      </c>
      <c r="V15529">
        <v>-441399.29032258037</v>
      </c>
      <c r="W15529">
        <v>-0.15518615700145477</v>
      </c>
      <c r="X15529" t="s">
        <v>353</v>
      </c>
    </row>
    <row r="15530" spans="1:24" x14ac:dyDescent="0.35">
      <c r="A15530">
        <v>3300018104</v>
      </c>
      <c r="B15530" t="s">
        <v>168</v>
      </c>
      <c r="C15530" t="s">
        <v>168</v>
      </c>
      <c r="D15530">
        <v>0</v>
      </c>
      <c r="E15530">
        <v>0</v>
      </c>
      <c r="F15530">
        <v>0</v>
      </c>
      <c r="G15530">
        <v>0</v>
      </c>
      <c r="H15530">
        <v>1</v>
      </c>
      <c r="I15530">
        <v>10000</v>
      </c>
      <c r="J15530">
        <v>0</v>
      </c>
      <c r="K15530">
        <v>0</v>
      </c>
      <c r="L15530">
        <v>0</v>
      </c>
      <c r="M15530">
        <v>0</v>
      </c>
      <c r="N15530">
        <v>1058000</v>
      </c>
      <c r="O15530">
        <v>1068000</v>
      </c>
      <c r="P15530" t="s">
        <v>5</v>
      </c>
      <c r="Q15530" t="s">
        <v>6</v>
      </c>
      <c r="R15530" t="s">
        <v>207</v>
      </c>
      <c r="S15530" t="s">
        <v>170</v>
      </c>
      <c r="T15530">
        <v>689032.25806451612</v>
      </c>
      <c r="U15530">
        <v>714000</v>
      </c>
      <c r="V15530">
        <v>24967.741935483878</v>
      </c>
      <c r="W15530">
        <v>3.6235955056179714E-2</v>
      </c>
      <c r="X15530" t="s">
        <v>348</v>
      </c>
    </row>
    <row r="15531" spans="1:24" x14ac:dyDescent="0.35">
      <c r="A15531">
        <v>3301016099</v>
      </c>
      <c r="B15531" t="s">
        <v>168</v>
      </c>
      <c r="C15531" t="s">
        <v>168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342000</v>
      </c>
      <c r="O15531">
        <v>342000</v>
      </c>
      <c r="P15531" t="s">
        <v>5</v>
      </c>
      <c r="Q15531" t="s">
        <v>8</v>
      </c>
      <c r="R15531" t="s">
        <v>169</v>
      </c>
      <c r="S15531" t="s">
        <v>170</v>
      </c>
      <c r="T15531">
        <v>220645.16129032258</v>
      </c>
      <c r="U15531">
        <v>1046500</v>
      </c>
      <c r="V15531">
        <v>825854.83870967745</v>
      </c>
      <c r="W15531">
        <v>3.7429093567251464</v>
      </c>
      <c r="X15531" t="s">
        <v>372</v>
      </c>
    </row>
    <row r="15532" spans="1:24" x14ac:dyDescent="0.35">
      <c r="A15532">
        <v>3300015331</v>
      </c>
      <c r="B15532" t="s">
        <v>168</v>
      </c>
      <c r="C15532" t="s">
        <v>168</v>
      </c>
      <c r="D15532">
        <v>0</v>
      </c>
      <c r="E15532">
        <v>0</v>
      </c>
      <c r="F15532">
        <v>1</v>
      </c>
      <c r="G15532">
        <v>13498</v>
      </c>
      <c r="H15532">
        <v>0</v>
      </c>
      <c r="I15532">
        <v>0</v>
      </c>
      <c r="J15532">
        <v>0</v>
      </c>
      <c r="K15532">
        <v>0</v>
      </c>
      <c r="L15532">
        <v>3</v>
      </c>
      <c r="M15532">
        <v>177200</v>
      </c>
      <c r="N15532">
        <v>1188000</v>
      </c>
      <c r="O15532">
        <v>1378698</v>
      </c>
      <c r="P15532" t="s">
        <v>5</v>
      </c>
      <c r="Q15532" t="s">
        <v>8</v>
      </c>
      <c r="R15532" t="s">
        <v>169</v>
      </c>
      <c r="S15532" t="s">
        <v>170</v>
      </c>
      <c r="T15532">
        <v>889482.58064516133</v>
      </c>
      <c r="U15532">
        <v>1428000</v>
      </c>
      <c r="V15532">
        <v>538517.41935483867</v>
      </c>
      <c r="W15532">
        <v>0.6054277296405739</v>
      </c>
      <c r="X15532" t="s">
        <v>335</v>
      </c>
    </row>
    <row r="15533" spans="1:24" x14ac:dyDescent="0.35">
      <c r="A15533">
        <v>3301068357</v>
      </c>
      <c r="B15533" t="s">
        <v>168</v>
      </c>
      <c r="C15533" t="s">
        <v>168</v>
      </c>
      <c r="D15533">
        <v>0</v>
      </c>
      <c r="E15533">
        <v>0</v>
      </c>
      <c r="F15533">
        <v>0</v>
      </c>
      <c r="G15533">
        <v>0</v>
      </c>
      <c r="H15533">
        <v>1</v>
      </c>
      <c r="I15533">
        <v>2000</v>
      </c>
      <c r="J15533">
        <v>0</v>
      </c>
      <c r="K15533">
        <v>0</v>
      </c>
      <c r="L15533">
        <v>0</v>
      </c>
      <c r="M15533">
        <v>0</v>
      </c>
      <c r="N15533">
        <v>362000</v>
      </c>
      <c r="O15533">
        <v>364000</v>
      </c>
      <c r="P15533" t="s">
        <v>5</v>
      </c>
      <c r="Q15533" t="s">
        <v>12</v>
      </c>
      <c r="R15533" t="s">
        <v>169</v>
      </c>
      <c r="S15533" t="s">
        <v>170</v>
      </c>
      <c r="T15533">
        <v>234838.70967741936</v>
      </c>
      <c r="U15533">
        <v>430000</v>
      </c>
      <c r="V15533">
        <v>195161.29032258064</v>
      </c>
      <c r="W15533">
        <v>0.83104395604395598</v>
      </c>
      <c r="X15533" t="s">
        <v>406</v>
      </c>
    </row>
    <row r="15534" spans="1:24" x14ac:dyDescent="0.35">
      <c r="A15534">
        <v>3300027159</v>
      </c>
      <c r="B15534" t="s">
        <v>168</v>
      </c>
      <c r="C15534" t="s">
        <v>168</v>
      </c>
      <c r="D15534">
        <v>0</v>
      </c>
      <c r="E15534">
        <v>0</v>
      </c>
      <c r="F15534">
        <v>0</v>
      </c>
      <c r="G15534">
        <v>0</v>
      </c>
      <c r="H15534">
        <v>22</v>
      </c>
      <c r="I15534">
        <v>620000</v>
      </c>
      <c r="J15534">
        <v>0</v>
      </c>
      <c r="K15534">
        <v>0</v>
      </c>
      <c r="L15534">
        <v>0</v>
      </c>
      <c r="M15534">
        <v>0</v>
      </c>
      <c r="N15534">
        <v>180000</v>
      </c>
      <c r="O15534">
        <v>800000</v>
      </c>
      <c r="P15534" t="s">
        <v>5</v>
      </c>
      <c r="Q15534" t="s">
        <v>15</v>
      </c>
      <c r="R15534" t="s">
        <v>169</v>
      </c>
      <c r="S15534" t="s">
        <v>170</v>
      </c>
      <c r="T15534">
        <v>516129.03225806454</v>
      </c>
      <c r="U15534">
        <v>65000</v>
      </c>
      <c r="V15534">
        <v>-451129.03225806454</v>
      </c>
      <c r="W15534">
        <v>-0.87406249999999996</v>
      </c>
      <c r="X15534" t="s">
        <v>254</v>
      </c>
    </row>
    <row r="15535" spans="1:24" x14ac:dyDescent="0.35">
      <c r="A15535">
        <v>3300007189</v>
      </c>
      <c r="B15535" t="s">
        <v>168</v>
      </c>
      <c r="C15535" t="s">
        <v>168</v>
      </c>
      <c r="D15535">
        <v>0</v>
      </c>
      <c r="E15535">
        <v>0</v>
      </c>
      <c r="F15535">
        <v>2</v>
      </c>
      <c r="G15535">
        <v>40498</v>
      </c>
      <c r="H15535">
        <v>3</v>
      </c>
      <c r="I15535">
        <v>95000</v>
      </c>
      <c r="J15535">
        <v>0</v>
      </c>
      <c r="K15535">
        <v>0</v>
      </c>
      <c r="L15535">
        <v>3</v>
      </c>
      <c r="M15535">
        <v>707200</v>
      </c>
      <c r="N15535">
        <v>150000</v>
      </c>
      <c r="O15535">
        <v>992698</v>
      </c>
      <c r="P15535" t="s">
        <v>5</v>
      </c>
      <c r="Q15535" t="s">
        <v>14</v>
      </c>
      <c r="R15535" t="s">
        <v>169</v>
      </c>
      <c r="S15535" t="s">
        <v>170</v>
      </c>
      <c r="T15535">
        <v>640450.32258064509</v>
      </c>
      <c r="U15535">
        <v>1093397</v>
      </c>
      <c r="V15535">
        <v>452946.67741935491</v>
      </c>
      <c r="W15535">
        <v>0.7072315548132464</v>
      </c>
      <c r="X15535" t="s">
        <v>249</v>
      </c>
    </row>
    <row r="15536" spans="1:24" x14ac:dyDescent="0.35">
      <c r="A15536">
        <v>3300010916</v>
      </c>
      <c r="B15536" t="s">
        <v>168</v>
      </c>
      <c r="C15536" t="s">
        <v>168</v>
      </c>
      <c r="D15536">
        <v>0</v>
      </c>
      <c r="E15536">
        <v>0</v>
      </c>
      <c r="F15536">
        <v>6</v>
      </c>
      <c r="G15536">
        <v>301274</v>
      </c>
      <c r="H15536">
        <v>27</v>
      </c>
      <c r="I15536">
        <v>627000</v>
      </c>
      <c r="J15536">
        <v>0</v>
      </c>
      <c r="K15536">
        <v>0</v>
      </c>
      <c r="L15536">
        <v>4</v>
      </c>
      <c r="M15536">
        <v>179600</v>
      </c>
      <c r="N15536">
        <v>878300</v>
      </c>
      <c r="O15536">
        <v>1986174</v>
      </c>
      <c r="P15536" t="s">
        <v>5</v>
      </c>
      <c r="Q15536" t="s">
        <v>16</v>
      </c>
      <c r="R15536" t="s">
        <v>169</v>
      </c>
      <c r="S15536" t="s">
        <v>170</v>
      </c>
      <c r="T15536">
        <v>1281402.5806451614</v>
      </c>
      <c r="U15536">
        <v>1938950</v>
      </c>
      <c r="V15536">
        <v>657547.41935483855</v>
      </c>
      <c r="W15536">
        <v>0.51314663267165894</v>
      </c>
      <c r="X15536" t="s">
        <v>384</v>
      </c>
    </row>
    <row r="15537" spans="1:24" x14ac:dyDescent="0.35">
      <c r="A15537">
        <v>6001137516</v>
      </c>
      <c r="B15537" t="s">
        <v>168</v>
      </c>
      <c r="C15537" t="s">
        <v>168</v>
      </c>
      <c r="D15537">
        <v>0</v>
      </c>
      <c r="E15537">
        <v>0</v>
      </c>
      <c r="F15537">
        <v>36</v>
      </c>
      <c r="G15537">
        <v>1156162</v>
      </c>
      <c r="H15537">
        <v>14</v>
      </c>
      <c r="I15537">
        <v>500000</v>
      </c>
      <c r="J15537">
        <v>0</v>
      </c>
      <c r="K15537">
        <v>0</v>
      </c>
      <c r="L15537">
        <v>19</v>
      </c>
      <c r="M15537">
        <v>1075600</v>
      </c>
      <c r="N15537">
        <v>150000</v>
      </c>
      <c r="O15537">
        <v>2881762</v>
      </c>
      <c r="P15537" t="s">
        <v>5</v>
      </c>
      <c r="Q15537" t="s">
        <v>10</v>
      </c>
      <c r="R15537" t="s">
        <v>169</v>
      </c>
      <c r="S15537" t="s">
        <v>170</v>
      </c>
      <c r="T15537">
        <v>1859201.2903225806</v>
      </c>
      <c r="U15537">
        <v>1221271</v>
      </c>
      <c r="V15537">
        <v>-637930.29032258061</v>
      </c>
      <c r="W15537">
        <v>-0.34312061509590308</v>
      </c>
      <c r="X15537" t="s">
        <v>334</v>
      </c>
    </row>
    <row r="15538" spans="1:24" x14ac:dyDescent="0.35">
      <c r="A15538">
        <v>3301002372</v>
      </c>
      <c r="B15538" t="s">
        <v>168</v>
      </c>
      <c r="C15538" t="s">
        <v>168</v>
      </c>
      <c r="D15538">
        <v>0</v>
      </c>
      <c r="E15538">
        <v>0</v>
      </c>
      <c r="F15538">
        <v>63</v>
      </c>
      <c r="G15538">
        <v>2541542</v>
      </c>
      <c r="H15538">
        <v>33</v>
      </c>
      <c r="I15538">
        <v>707000</v>
      </c>
      <c r="J15538">
        <v>0</v>
      </c>
      <c r="K15538">
        <v>0</v>
      </c>
      <c r="L15538">
        <v>25</v>
      </c>
      <c r="M15538">
        <v>1040000</v>
      </c>
      <c r="N15538">
        <v>2003000</v>
      </c>
      <c r="O15538">
        <v>6291542</v>
      </c>
      <c r="P15538" t="s">
        <v>5</v>
      </c>
      <c r="Q15538" t="s">
        <v>17</v>
      </c>
      <c r="R15538" t="s">
        <v>169</v>
      </c>
      <c r="S15538" t="s">
        <v>170</v>
      </c>
      <c r="T15538">
        <v>4059059.3548387098</v>
      </c>
      <c r="U15538">
        <v>6240854</v>
      </c>
      <c r="V15538">
        <v>2181794.6451612902</v>
      </c>
      <c r="W15538">
        <v>0.53751237772870297</v>
      </c>
      <c r="X15538" t="s">
        <v>185</v>
      </c>
    </row>
    <row r="15539" spans="1:24" x14ac:dyDescent="0.35">
      <c r="A15539">
        <v>3301075317</v>
      </c>
      <c r="B15539" t="s">
        <v>168</v>
      </c>
      <c r="C15539" t="s">
        <v>168</v>
      </c>
      <c r="D15539">
        <v>0</v>
      </c>
      <c r="E15539">
        <v>0</v>
      </c>
      <c r="F15539">
        <v>16</v>
      </c>
      <c r="G15539">
        <v>262125</v>
      </c>
      <c r="H15539">
        <v>1</v>
      </c>
      <c r="I15539">
        <v>5000</v>
      </c>
      <c r="J15539">
        <v>0</v>
      </c>
      <c r="K15539">
        <v>0</v>
      </c>
      <c r="L15539">
        <v>0</v>
      </c>
      <c r="M15539">
        <v>0</v>
      </c>
      <c r="N15539">
        <v>2052000</v>
      </c>
      <c r="O15539">
        <v>2319125</v>
      </c>
      <c r="P15539" t="s">
        <v>5</v>
      </c>
      <c r="Q15539" t="s">
        <v>16</v>
      </c>
      <c r="R15539" t="s">
        <v>169</v>
      </c>
      <c r="S15539" t="s">
        <v>170</v>
      </c>
      <c r="T15539">
        <v>1496209.6774193549</v>
      </c>
      <c r="U15539">
        <v>180324</v>
      </c>
      <c r="V15539">
        <v>-1315885.6774193549</v>
      </c>
      <c r="W15539">
        <v>-0.87947945884762568</v>
      </c>
      <c r="X15539" t="s">
        <v>265</v>
      </c>
    </row>
    <row r="15540" spans="1:24" x14ac:dyDescent="0.35">
      <c r="A15540">
        <v>3300007550</v>
      </c>
      <c r="B15540" t="s">
        <v>168</v>
      </c>
      <c r="C15540" t="s">
        <v>168</v>
      </c>
      <c r="D15540">
        <v>0</v>
      </c>
      <c r="E15540">
        <v>0</v>
      </c>
      <c r="F15540">
        <v>635</v>
      </c>
      <c r="G15540">
        <v>26123125</v>
      </c>
      <c r="H15540">
        <v>3</v>
      </c>
      <c r="I15540">
        <v>175000</v>
      </c>
      <c r="J15540">
        <v>0</v>
      </c>
      <c r="K15540">
        <v>0</v>
      </c>
      <c r="L15540">
        <v>1</v>
      </c>
      <c r="M15540">
        <v>202400</v>
      </c>
      <c r="N15540">
        <v>364000</v>
      </c>
      <c r="O15540">
        <v>26864525</v>
      </c>
      <c r="P15540" t="s">
        <v>5</v>
      </c>
      <c r="Q15540" t="s">
        <v>9</v>
      </c>
      <c r="R15540" t="s">
        <v>169</v>
      </c>
      <c r="S15540" t="s">
        <v>170</v>
      </c>
      <c r="T15540">
        <v>17331951.612903226</v>
      </c>
      <c r="U15540">
        <v>18315540</v>
      </c>
      <c r="V15540">
        <v>983588.38709677383</v>
      </c>
      <c r="W15540">
        <v>5.6750007677411007E-2</v>
      </c>
      <c r="X15540" t="s">
        <v>239</v>
      </c>
    </row>
    <row r="15541" spans="1:24" x14ac:dyDescent="0.35">
      <c r="A15541">
        <v>3300017990</v>
      </c>
      <c r="B15541" t="s">
        <v>168</v>
      </c>
      <c r="C15541" t="s">
        <v>168</v>
      </c>
      <c r="D15541">
        <v>0</v>
      </c>
      <c r="E15541">
        <v>0</v>
      </c>
      <c r="F15541">
        <v>20</v>
      </c>
      <c r="G15541">
        <v>704980</v>
      </c>
      <c r="H15541">
        <v>2</v>
      </c>
      <c r="I15541">
        <v>60000</v>
      </c>
      <c r="J15541">
        <v>0</v>
      </c>
      <c r="K15541">
        <v>0</v>
      </c>
      <c r="L15541">
        <v>1</v>
      </c>
      <c r="M15541">
        <v>52400</v>
      </c>
      <c r="N15541">
        <v>2531500</v>
      </c>
      <c r="O15541">
        <v>3348880</v>
      </c>
      <c r="P15541" t="s">
        <v>5</v>
      </c>
      <c r="Q15541" t="s">
        <v>7</v>
      </c>
      <c r="R15541" t="s">
        <v>169</v>
      </c>
      <c r="S15541" t="s">
        <v>170</v>
      </c>
      <c r="T15541">
        <v>2160567.7419354841</v>
      </c>
      <c r="U15541">
        <v>2075783</v>
      </c>
      <c r="V15541">
        <v>-84784.741935484111</v>
      </c>
      <c r="W15541">
        <v>-3.9241880867633472E-2</v>
      </c>
      <c r="X15541" t="s">
        <v>401</v>
      </c>
    </row>
    <row r="15542" spans="1:24" x14ac:dyDescent="0.35">
      <c r="A15542">
        <v>3300006386</v>
      </c>
      <c r="B15542" t="s">
        <v>168</v>
      </c>
      <c r="C15542" t="s">
        <v>168</v>
      </c>
      <c r="D15542">
        <v>0</v>
      </c>
      <c r="E15542">
        <v>0</v>
      </c>
      <c r="F15542">
        <v>4</v>
      </c>
      <c r="G15542">
        <v>170496</v>
      </c>
      <c r="H15542">
        <v>7</v>
      </c>
      <c r="I15542">
        <v>285000</v>
      </c>
      <c r="J15542">
        <v>0</v>
      </c>
      <c r="K15542">
        <v>0</v>
      </c>
      <c r="L15542">
        <v>12</v>
      </c>
      <c r="M15542">
        <v>1078800</v>
      </c>
      <c r="N15542">
        <v>150000</v>
      </c>
      <c r="O15542">
        <v>1684296</v>
      </c>
      <c r="P15542" t="s">
        <v>5</v>
      </c>
      <c r="Q15542" t="s">
        <v>14</v>
      </c>
      <c r="R15542" t="s">
        <v>169</v>
      </c>
      <c r="S15542" t="s">
        <v>170</v>
      </c>
      <c r="T15542">
        <v>1086642.5806451614</v>
      </c>
      <c r="U15542">
        <v>610596</v>
      </c>
      <c r="V15542">
        <v>-476046.58064516145</v>
      </c>
      <c r="W15542">
        <v>-0.43808938571367506</v>
      </c>
      <c r="X15542" t="s">
        <v>366</v>
      </c>
    </row>
    <row r="15543" spans="1:24" x14ac:dyDescent="0.35">
      <c r="A15543">
        <v>3300015525</v>
      </c>
      <c r="B15543" t="s">
        <v>168</v>
      </c>
      <c r="C15543" t="s">
        <v>168</v>
      </c>
      <c r="D15543">
        <v>0</v>
      </c>
      <c r="E15543">
        <v>0</v>
      </c>
      <c r="F15543">
        <v>4</v>
      </c>
      <c r="G15543">
        <v>74496</v>
      </c>
      <c r="H15543">
        <v>2</v>
      </c>
      <c r="I15543">
        <v>60000</v>
      </c>
      <c r="J15543">
        <v>0</v>
      </c>
      <c r="K15543">
        <v>0</v>
      </c>
      <c r="L15543">
        <v>3</v>
      </c>
      <c r="M15543">
        <v>127200</v>
      </c>
      <c r="N15543">
        <v>1089100</v>
      </c>
      <c r="O15543">
        <v>1350796</v>
      </c>
      <c r="P15543" t="s">
        <v>5</v>
      </c>
      <c r="Q15543" t="s">
        <v>7</v>
      </c>
      <c r="R15543" t="s">
        <v>169</v>
      </c>
      <c r="S15543" t="s">
        <v>170</v>
      </c>
      <c r="T15543">
        <v>871481.29032258061</v>
      </c>
      <c r="U15543">
        <v>810599</v>
      </c>
      <c r="V15543">
        <v>-60882.290322580608</v>
      </c>
      <c r="W15543">
        <v>-6.9860696952019352E-2</v>
      </c>
      <c r="X15543" t="s">
        <v>317</v>
      </c>
    </row>
    <row r="15544" spans="1:24" x14ac:dyDescent="0.35">
      <c r="A15544">
        <v>3300011225</v>
      </c>
      <c r="B15544" t="s">
        <v>168</v>
      </c>
      <c r="C15544" t="s">
        <v>168</v>
      </c>
      <c r="D15544">
        <v>0</v>
      </c>
      <c r="E15544">
        <v>0</v>
      </c>
      <c r="F15544">
        <v>0</v>
      </c>
      <c r="G15544">
        <v>0</v>
      </c>
      <c r="H15544">
        <v>1</v>
      </c>
      <c r="I15544">
        <v>5000</v>
      </c>
      <c r="J15544">
        <v>0</v>
      </c>
      <c r="K15544">
        <v>0</v>
      </c>
      <c r="L15544">
        <v>0</v>
      </c>
      <c r="M15544">
        <v>0</v>
      </c>
      <c r="N15544">
        <v>330000</v>
      </c>
      <c r="O15544">
        <v>335000</v>
      </c>
      <c r="P15544" t="s">
        <v>5</v>
      </c>
      <c r="Q15544" t="s">
        <v>12</v>
      </c>
      <c r="R15544" t="s">
        <v>169</v>
      </c>
      <c r="S15544" t="s">
        <v>170</v>
      </c>
      <c r="T15544">
        <v>216129.03225806452</v>
      </c>
      <c r="U15544">
        <v>330000</v>
      </c>
      <c r="V15544">
        <v>113870.96774193548</v>
      </c>
      <c r="W15544">
        <v>0.52686567164179099</v>
      </c>
      <c r="X15544" t="s">
        <v>271</v>
      </c>
    </row>
    <row r="15545" spans="1:24" x14ac:dyDescent="0.35">
      <c r="A15545">
        <v>3301032615</v>
      </c>
      <c r="B15545" t="s">
        <v>168</v>
      </c>
      <c r="C15545" t="s">
        <v>168</v>
      </c>
      <c r="D15545">
        <v>0</v>
      </c>
      <c r="E15545">
        <v>0</v>
      </c>
      <c r="F15545">
        <v>43</v>
      </c>
      <c r="G15545">
        <v>1375254</v>
      </c>
      <c r="H15545">
        <v>17</v>
      </c>
      <c r="I15545">
        <v>525000</v>
      </c>
      <c r="J15545">
        <v>0</v>
      </c>
      <c r="K15545">
        <v>0</v>
      </c>
      <c r="L15545">
        <v>18</v>
      </c>
      <c r="M15545">
        <v>683200</v>
      </c>
      <c r="N15545">
        <v>150000</v>
      </c>
      <c r="O15545">
        <v>2733454</v>
      </c>
      <c r="P15545" t="s">
        <v>5</v>
      </c>
      <c r="Q15545" t="s">
        <v>10</v>
      </c>
      <c r="R15545" t="s">
        <v>169</v>
      </c>
      <c r="S15545" t="s">
        <v>170</v>
      </c>
      <c r="T15545">
        <v>1763518.7096774194</v>
      </c>
      <c r="U15545">
        <v>1630478</v>
      </c>
      <c r="V15545">
        <v>-133040.70967741939</v>
      </c>
      <c r="W15545">
        <v>-7.54404866516869E-2</v>
      </c>
      <c r="X15545" t="s">
        <v>337</v>
      </c>
    </row>
    <row r="15546" spans="1:24" x14ac:dyDescent="0.35">
      <c r="A15546">
        <v>3300002776</v>
      </c>
      <c r="B15546" t="s">
        <v>168</v>
      </c>
      <c r="C15546" t="s">
        <v>168</v>
      </c>
      <c r="D15546">
        <v>0</v>
      </c>
      <c r="E15546">
        <v>0</v>
      </c>
      <c r="F15546">
        <v>55</v>
      </c>
      <c r="G15546">
        <v>2071172</v>
      </c>
      <c r="H15546">
        <v>182</v>
      </c>
      <c r="I15546">
        <v>7050000</v>
      </c>
      <c r="J15546">
        <v>0</v>
      </c>
      <c r="K15546">
        <v>0</v>
      </c>
      <c r="L15546">
        <v>169</v>
      </c>
      <c r="M15546">
        <v>8265600</v>
      </c>
      <c r="N15546">
        <v>150000</v>
      </c>
      <c r="O15546">
        <v>17536772</v>
      </c>
      <c r="P15546" t="s">
        <v>5</v>
      </c>
      <c r="Q15546" t="s">
        <v>15</v>
      </c>
      <c r="R15546" t="s">
        <v>169</v>
      </c>
      <c r="S15546" t="s">
        <v>170</v>
      </c>
      <c r="T15546">
        <v>11314046.451612905</v>
      </c>
      <c r="U15546">
        <v>12633955</v>
      </c>
      <c r="V15546">
        <v>1319908.5483870953</v>
      </c>
      <c r="W15546">
        <v>0.11666105084789824</v>
      </c>
      <c r="X15546" t="s">
        <v>214</v>
      </c>
    </row>
    <row r="15547" spans="1:24" x14ac:dyDescent="0.35">
      <c r="A15547">
        <v>3301045294</v>
      </c>
      <c r="B15547" t="s">
        <v>168</v>
      </c>
      <c r="C15547" t="s">
        <v>168</v>
      </c>
      <c r="D15547">
        <v>0</v>
      </c>
      <c r="E15547">
        <v>0</v>
      </c>
      <c r="F15547">
        <v>15</v>
      </c>
      <c r="G15547">
        <v>440482</v>
      </c>
      <c r="H15547">
        <v>3</v>
      </c>
      <c r="I15547">
        <v>175000</v>
      </c>
      <c r="J15547">
        <v>0</v>
      </c>
      <c r="K15547">
        <v>0</v>
      </c>
      <c r="L15547">
        <v>7</v>
      </c>
      <c r="M15547">
        <v>306800</v>
      </c>
      <c r="N15547">
        <v>135000</v>
      </c>
      <c r="O15547">
        <v>1057282</v>
      </c>
      <c r="P15547" t="s">
        <v>5</v>
      </c>
      <c r="Q15547" t="s">
        <v>14</v>
      </c>
      <c r="R15547" t="s">
        <v>169</v>
      </c>
      <c r="S15547" t="s">
        <v>170</v>
      </c>
      <c r="T15547">
        <v>682117.41935483867</v>
      </c>
      <c r="U15547">
        <v>749489</v>
      </c>
      <c r="V15547">
        <v>67371.580645161332</v>
      </c>
      <c r="W15547">
        <v>9.8768304009715591E-2</v>
      </c>
      <c r="X15547" t="s">
        <v>237</v>
      </c>
    </row>
    <row r="15548" spans="1:24" x14ac:dyDescent="0.35">
      <c r="A15548">
        <v>3301025621</v>
      </c>
      <c r="B15548" t="s">
        <v>168</v>
      </c>
      <c r="C15548" t="s">
        <v>168</v>
      </c>
      <c r="D15548">
        <v>0</v>
      </c>
      <c r="E15548">
        <v>0</v>
      </c>
      <c r="F15548">
        <v>13</v>
      </c>
      <c r="G15548">
        <v>380986</v>
      </c>
      <c r="H15548">
        <v>19</v>
      </c>
      <c r="I15548">
        <v>565000</v>
      </c>
      <c r="J15548">
        <v>0</v>
      </c>
      <c r="K15548">
        <v>0</v>
      </c>
      <c r="L15548">
        <v>6</v>
      </c>
      <c r="M15548">
        <v>240000</v>
      </c>
      <c r="N15548">
        <v>150000</v>
      </c>
      <c r="O15548">
        <v>1335986</v>
      </c>
      <c r="P15548" t="s">
        <v>5</v>
      </c>
      <c r="Q15548" t="s">
        <v>15</v>
      </c>
      <c r="R15548" t="s">
        <v>169</v>
      </c>
      <c r="S15548" t="s">
        <v>170</v>
      </c>
      <c r="T15548">
        <v>861926.45161290315</v>
      </c>
      <c r="U15548">
        <v>649489</v>
      </c>
      <c r="V15548">
        <v>-212437.45161290315</v>
      </c>
      <c r="W15548">
        <v>-0.24646818903790901</v>
      </c>
      <c r="X15548" t="s">
        <v>190</v>
      </c>
    </row>
    <row r="15549" spans="1:24" x14ac:dyDescent="0.35">
      <c r="A15549">
        <v>3300019999</v>
      </c>
      <c r="B15549" t="s">
        <v>168</v>
      </c>
      <c r="C15549" t="s">
        <v>168</v>
      </c>
      <c r="D15549">
        <v>0</v>
      </c>
      <c r="E15549">
        <v>0</v>
      </c>
      <c r="F15549">
        <v>6</v>
      </c>
      <c r="G15549">
        <v>215991</v>
      </c>
      <c r="H15549">
        <v>7</v>
      </c>
      <c r="I15549">
        <v>250000</v>
      </c>
      <c r="J15549">
        <v>0</v>
      </c>
      <c r="K15549">
        <v>0</v>
      </c>
      <c r="L15549">
        <v>1</v>
      </c>
      <c r="M15549">
        <v>202400</v>
      </c>
      <c r="N15549">
        <v>244000</v>
      </c>
      <c r="O15549">
        <v>912391</v>
      </c>
      <c r="P15549" t="s">
        <v>5</v>
      </c>
      <c r="Q15549" t="s">
        <v>15</v>
      </c>
      <c r="R15549" t="s">
        <v>169</v>
      </c>
      <c r="S15549" t="s">
        <v>170</v>
      </c>
      <c r="T15549">
        <v>588639.3548387097</v>
      </c>
      <c r="U15549">
        <v>408495</v>
      </c>
      <c r="V15549">
        <v>-180144.3548387097</v>
      </c>
      <c r="W15549">
        <v>-0.3060351866688733</v>
      </c>
      <c r="X15549" t="s">
        <v>296</v>
      </c>
    </row>
    <row r="15550" spans="1:24" x14ac:dyDescent="0.35">
      <c r="A15550">
        <v>6001310812</v>
      </c>
      <c r="B15550" t="s">
        <v>168</v>
      </c>
      <c r="C15550" t="s">
        <v>168</v>
      </c>
      <c r="D15550">
        <v>0</v>
      </c>
      <c r="E15550">
        <v>0</v>
      </c>
      <c r="F15550">
        <v>34</v>
      </c>
      <c r="G15550">
        <v>859734</v>
      </c>
      <c r="H15550">
        <v>0</v>
      </c>
      <c r="I15550">
        <v>0</v>
      </c>
      <c r="J15550">
        <v>0</v>
      </c>
      <c r="K15550">
        <v>0</v>
      </c>
      <c r="L15550">
        <v>9</v>
      </c>
      <c r="M15550">
        <v>1453150</v>
      </c>
      <c r="N15550">
        <v>846500</v>
      </c>
      <c r="O15550">
        <v>3159384</v>
      </c>
      <c r="P15550" t="s">
        <v>5</v>
      </c>
      <c r="Q15550" t="s">
        <v>8</v>
      </c>
      <c r="R15550" t="s">
        <v>169</v>
      </c>
      <c r="S15550" t="s">
        <v>170</v>
      </c>
      <c r="T15550">
        <v>2038312.2580645161</v>
      </c>
      <c r="U15550">
        <v>1269556</v>
      </c>
      <c r="V15550">
        <v>-768756.25806451612</v>
      </c>
      <c r="W15550">
        <v>-0.37715333115569361</v>
      </c>
      <c r="X15550" t="s">
        <v>419</v>
      </c>
    </row>
    <row r="15551" spans="1:24" x14ac:dyDescent="0.35">
      <c r="A15551">
        <v>3300018335</v>
      </c>
      <c r="B15551" t="s">
        <v>168</v>
      </c>
      <c r="C15551" t="s">
        <v>168</v>
      </c>
      <c r="D15551">
        <v>0</v>
      </c>
      <c r="E15551">
        <v>0</v>
      </c>
      <c r="F15551">
        <v>61</v>
      </c>
      <c r="G15551">
        <v>2820812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3373800</v>
      </c>
      <c r="O15551">
        <v>6194612</v>
      </c>
      <c r="P15551" t="s">
        <v>5</v>
      </c>
      <c r="Q15551" t="s">
        <v>6</v>
      </c>
      <c r="R15551" t="s">
        <v>169</v>
      </c>
      <c r="S15551" t="s">
        <v>170</v>
      </c>
      <c r="T15551">
        <v>3996523.8709677421</v>
      </c>
      <c r="U15551">
        <v>4644167</v>
      </c>
      <c r="V15551">
        <v>647643.12903225794</v>
      </c>
      <c r="W15551">
        <v>0.16205161033491677</v>
      </c>
      <c r="X15551" t="s">
        <v>348</v>
      </c>
    </row>
    <row r="15552" spans="1:24" x14ac:dyDescent="0.35">
      <c r="A15552">
        <v>3301060105</v>
      </c>
      <c r="B15552" t="s">
        <v>168</v>
      </c>
      <c r="C15552" t="s">
        <v>168</v>
      </c>
      <c r="D15552">
        <v>0</v>
      </c>
      <c r="E15552">
        <v>0</v>
      </c>
      <c r="F15552">
        <v>65</v>
      </c>
      <c r="G15552">
        <v>1917783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1783500</v>
      </c>
      <c r="O15552">
        <v>3701283</v>
      </c>
      <c r="P15552" t="s">
        <v>5</v>
      </c>
      <c r="Q15552" t="s">
        <v>17</v>
      </c>
      <c r="R15552" t="s">
        <v>169</v>
      </c>
      <c r="S15552" t="s">
        <v>170</v>
      </c>
      <c r="T15552">
        <v>2387924.5161290322</v>
      </c>
      <c r="U15552">
        <v>2701738</v>
      </c>
      <c r="V15552">
        <v>313813.48387096776</v>
      </c>
      <c r="W15552">
        <v>0.13141683572966456</v>
      </c>
      <c r="X15552" t="s">
        <v>199</v>
      </c>
    </row>
    <row r="15553" spans="1:24" x14ac:dyDescent="0.35">
      <c r="A15553">
        <v>3301033911</v>
      </c>
      <c r="B15553" t="s">
        <v>168</v>
      </c>
      <c r="C15553" t="s">
        <v>168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415000</v>
      </c>
      <c r="O15553">
        <v>415000</v>
      </c>
      <c r="P15553" t="s">
        <v>5</v>
      </c>
      <c r="Q15553" t="s">
        <v>10</v>
      </c>
      <c r="R15553" t="s">
        <v>169</v>
      </c>
      <c r="S15553" t="s">
        <v>170</v>
      </c>
      <c r="T15553">
        <v>267741.93548387097</v>
      </c>
      <c r="U15553">
        <v>161000</v>
      </c>
      <c r="V15553">
        <v>-106741.93548387097</v>
      </c>
      <c r="W15553">
        <v>-0.39867469879518069</v>
      </c>
      <c r="X15553" t="s">
        <v>200</v>
      </c>
    </row>
    <row r="15554" spans="1:24" x14ac:dyDescent="0.35">
      <c r="A15554">
        <v>3301060167</v>
      </c>
      <c r="B15554" t="s">
        <v>168</v>
      </c>
      <c r="C15554" t="s">
        <v>168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544000</v>
      </c>
      <c r="O15554">
        <v>544000</v>
      </c>
      <c r="P15554" t="s">
        <v>5</v>
      </c>
      <c r="Q15554" t="s">
        <v>9</v>
      </c>
      <c r="R15554" t="s">
        <v>169</v>
      </c>
      <c r="S15554" t="s">
        <v>170</v>
      </c>
      <c r="T15554">
        <v>350967.74193548388</v>
      </c>
      <c r="U15554">
        <v>164000</v>
      </c>
      <c r="V15554">
        <v>-186967.74193548388</v>
      </c>
      <c r="W15554">
        <v>-0.53272058823529411</v>
      </c>
      <c r="X15554" t="s">
        <v>267</v>
      </c>
    </row>
    <row r="15555" spans="1:24" x14ac:dyDescent="0.35">
      <c r="A15555">
        <v>3301055527</v>
      </c>
      <c r="B15555" t="s">
        <v>168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 t="s">
        <v>5</v>
      </c>
      <c r="Q15555" t="s">
        <v>15</v>
      </c>
      <c r="R15555" t="s">
        <v>169</v>
      </c>
      <c r="S15555" t="s">
        <v>170</v>
      </c>
      <c r="T15555">
        <v>0</v>
      </c>
      <c r="U15555">
        <v>0</v>
      </c>
      <c r="V15555">
        <v>0</v>
      </c>
      <c r="W15555">
        <v>0</v>
      </c>
      <c r="X15555" t="s">
        <v>408</v>
      </c>
    </row>
    <row r="15556" spans="1:24" x14ac:dyDescent="0.35">
      <c r="A15556">
        <v>3301062753</v>
      </c>
      <c r="B15556" t="s">
        <v>168</v>
      </c>
      <c r="C15556" t="s">
        <v>168</v>
      </c>
      <c r="D15556">
        <v>0</v>
      </c>
      <c r="E15556">
        <v>0</v>
      </c>
      <c r="F15556">
        <v>40</v>
      </c>
      <c r="G15556">
        <v>1125158</v>
      </c>
      <c r="H15556">
        <v>23</v>
      </c>
      <c r="I15556">
        <v>790000</v>
      </c>
      <c r="J15556">
        <v>0</v>
      </c>
      <c r="K15556">
        <v>0</v>
      </c>
      <c r="L15556">
        <v>16</v>
      </c>
      <c r="M15556">
        <v>658400</v>
      </c>
      <c r="N15556">
        <v>202000</v>
      </c>
      <c r="O15556">
        <v>2775558</v>
      </c>
      <c r="P15556" t="s">
        <v>5</v>
      </c>
      <c r="Q15556" t="s">
        <v>14</v>
      </c>
      <c r="R15556" t="s">
        <v>169</v>
      </c>
      <c r="S15556" t="s">
        <v>170</v>
      </c>
      <c r="T15556">
        <v>1790682.5806451612</v>
      </c>
      <c r="U15556">
        <v>1042088</v>
      </c>
      <c r="V15556">
        <v>-748594.58064516122</v>
      </c>
      <c r="W15556">
        <v>-0.41804984799452938</v>
      </c>
      <c r="X15556" t="s">
        <v>195</v>
      </c>
    </row>
    <row r="15557" spans="1:24" x14ac:dyDescent="0.35">
      <c r="A15557">
        <v>3300018934</v>
      </c>
      <c r="B15557" t="s">
        <v>168</v>
      </c>
      <c r="C15557" t="s">
        <v>168</v>
      </c>
      <c r="D15557">
        <v>0</v>
      </c>
      <c r="E15557">
        <v>0</v>
      </c>
      <c r="F15557">
        <v>157</v>
      </c>
      <c r="G15557">
        <v>6015023</v>
      </c>
      <c r="H15557">
        <v>63</v>
      </c>
      <c r="I15557">
        <v>3198000</v>
      </c>
      <c r="J15557">
        <v>0</v>
      </c>
      <c r="K15557">
        <v>0</v>
      </c>
      <c r="L15557">
        <v>3</v>
      </c>
      <c r="M15557">
        <v>147200</v>
      </c>
      <c r="N15557">
        <v>150000</v>
      </c>
      <c r="O15557">
        <v>9510223</v>
      </c>
      <c r="P15557" t="s">
        <v>5</v>
      </c>
      <c r="Q15557" t="s">
        <v>14</v>
      </c>
      <c r="R15557" t="s">
        <v>169</v>
      </c>
      <c r="S15557" t="s">
        <v>170</v>
      </c>
      <c r="T15557">
        <v>6135627.7419354841</v>
      </c>
      <c r="U15557">
        <v>6684584</v>
      </c>
      <c r="V15557">
        <v>548956.25806451589</v>
      </c>
      <c r="W15557">
        <v>8.9470267942192372E-2</v>
      </c>
      <c r="X15557" t="s">
        <v>211</v>
      </c>
    </row>
    <row r="15558" spans="1:24" x14ac:dyDescent="0.35">
      <c r="A15558">
        <v>3301000303</v>
      </c>
      <c r="B15558" t="s">
        <v>168</v>
      </c>
      <c r="C15558" t="s">
        <v>168</v>
      </c>
      <c r="D15558">
        <v>0</v>
      </c>
      <c r="E15558">
        <v>0</v>
      </c>
      <c r="F15558">
        <v>7</v>
      </c>
      <c r="G15558">
        <v>186095</v>
      </c>
      <c r="H15558">
        <v>7</v>
      </c>
      <c r="I15558">
        <v>140000</v>
      </c>
      <c r="J15558">
        <v>0</v>
      </c>
      <c r="K15558">
        <v>0</v>
      </c>
      <c r="L15558">
        <v>1</v>
      </c>
      <c r="M15558">
        <v>22400</v>
      </c>
      <c r="N15558">
        <v>330000</v>
      </c>
      <c r="O15558">
        <v>678495</v>
      </c>
      <c r="P15558" t="s">
        <v>5</v>
      </c>
      <c r="Q15558" t="s">
        <v>12</v>
      </c>
      <c r="R15558" t="s">
        <v>169</v>
      </c>
      <c r="S15558" t="s">
        <v>170</v>
      </c>
      <c r="T15558">
        <v>437738.70967741933</v>
      </c>
      <c r="U15558">
        <v>583596</v>
      </c>
      <c r="V15558">
        <v>145857.29032258067</v>
      </c>
      <c r="W15558">
        <v>0.33320628744500702</v>
      </c>
      <c r="X15558" t="s">
        <v>229</v>
      </c>
    </row>
    <row r="15559" spans="1:24" x14ac:dyDescent="0.35">
      <c r="A15559">
        <v>3301048635</v>
      </c>
      <c r="B15559" t="s">
        <v>168</v>
      </c>
      <c r="C15559" t="s">
        <v>168</v>
      </c>
      <c r="D15559">
        <v>0</v>
      </c>
      <c r="E15559">
        <v>0</v>
      </c>
      <c r="F15559">
        <v>26</v>
      </c>
      <c r="G15559">
        <v>1101075</v>
      </c>
      <c r="H15559">
        <v>7</v>
      </c>
      <c r="I15559">
        <v>350000</v>
      </c>
      <c r="J15559">
        <v>0</v>
      </c>
      <c r="K15559">
        <v>0</v>
      </c>
      <c r="L15559">
        <v>0</v>
      </c>
      <c r="M15559">
        <v>0</v>
      </c>
      <c r="N15559">
        <v>1773500</v>
      </c>
      <c r="O15559">
        <v>3224575</v>
      </c>
      <c r="P15559" t="s">
        <v>5</v>
      </c>
      <c r="Q15559" t="s">
        <v>7</v>
      </c>
      <c r="R15559" t="s">
        <v>169</v>
      </c>
      <c r="S15559" t="s">
        <v>170</v>
      </c>
      <c r="T15559">
        <v>2080370.9677419355</v>
      </c>
      <c r="U15559">
        <v>3853296</v>
      </c>
      <c r="V15559">
        <v>1772925.0322580645</v>
      </c>
      <c r="W15559">
        <v>0.85221581138599656</v>
      </c>
      <c r="X15559" t="s">
        <v>305</v>
      </c>
    </row>
    <row r="15560" spans="1:24" x14ac:dyDescent="0.35">
      <c r="A15560">
        <v>3300013939</v>
      </c>
      <c r="B15560" t="s">
        <v>168</v>
      </c>
      <c r="C15560" t="s">
        <v>168</v>
      </c>
      <c r="D15560">
        <v>0</v>
      </c>
      <c r="E15560">
        <v>0</v>
      </c>
      <c r="F15560">
        <v>5</v>
      </c>
      <c r="G15560">
        <v>197497</v>
      </c>
      <c r="H15560">
        <v>26</v>
      </c>
      <c r="I15560">
        <v>135000</v>
      </c>
      <c r="J15560">
        <v>0</v>
      </c>
      <c r="K15560">
        <v>0</v>
      </c>
      <c r="L15560">
        <v>1</v>
      </c>
      <c r="M15560">
        <v>22400</v>
      </c>
      <c r="N15560">
        <v>1613800</v>
      </c>
      <c r="O15560">
        <v>1968697</v>
      </c>
      <c r="P15560" t="s">
        <v>5</v>
      </c>
      <c r="Q15560" t="s">
        <v>7</v>
      </c>
      <c r="R15560" t="s">
        <v>169</v>
      </c>
      <c r="S15560" t="s">
        <v>170</v>
      </c>
      <c r="T15560">
        <v>1270127.0967741935</v>
      </c>
      <c r="U15560">
        <v>1327395</v>
      </c>
      <c r="V15560">
        <v>57267.903225806542</v>
      </c>
      <c r="W15560">
        <v>4.508832491744541E-2</v>
      </c>
      <c r="X15560" t="s">
        <v>218</v>
      </c>
    </row>
    <row r="15561" spans="1:24" x14ac:dyDescent="0.35">
      <c r="A15561">
        <v>3300018691</v>
      </c>
      <c r="B15561" t="s">
        <v>168</v>
      </c>
      <c r="C15561" t="s">
        <v>168</v>
      </c>
      <c r="D15561">
        <v>0</v>
      </c>
      <c r="E15561">
        <v>0</v>
      </c>
      <c r="F15561">
        <v>64</v>
      </c>
      <c r="G15561">
        <v>2520327</v>
      </c>
      <c r="H15561">
        <v>12</v>
      </c>
      <c r="I15561">
        <v>502000</v>
      </c>
      <c r="J15561">
        <v>0</v>
      </c>
      <c r="K15561">
        <v>0</v>
      </c>
      <c r="L15561">
        <v>0</v>
      </c>
      <c r="M15561">
        <v>0</v>
      </c>
      <c r="N15561">
        <v>3292500</v>
      </c>
      <c r="O15561">
        <v>6314827</v>
      </c>
      <c r="P15561" t="s">
        <v>5</v>
      </c>
      <c r="Q15561" t="s">
        <v>6</v>
      </c>
      <c r="R15561" t="s">
        <v>169</v>
      </c>
      <c r="S15561" t="s">
        <v>170</v>
      </c>
      <c r="T15561">
        <v>4074081.935483871</v>
      </c>
      <c r="U15561">
        <v>3434717</v>
      </c>
      <c r="V15561">
        <v>-639364.93548387103</v>
      </c>
      <c r="W15561">
        <v>-0.1569347267945741</v>
      </c>
      <c r="X15561" t="s">
        <v>316</v>
      </c>
    </row>
    <row r="15562" spans="1:24" x14ac:dyDescent="0.35">
      <c r="A15562">
        <v>3301013705</v>
      </c>
      <c r="B15562" t="s">
        <v>168</v>
      </c>
      <c r="C15562" t="s">
        <v>168</v>
      </c>
      <c r="D15562">
        <v>0</v>
      </c>
      <c r="E15562">
        <v>0</v>
      </c>
      <c r="F15562">
        <v>2</v>
      </c>
      <c r="G15562">
        <v>70398</v>
      </c>
      <c r="H15562">
        <v>1</v>
      </c>
      <c r="I15562">
        <v>50000</v>
      </c>
      <c r="J15562">
        <v>0</v>
      </c>
      <c r="K15562">
        <v>0</v>
      </c>
      <c r="L15562">
        <v>2</v>
      </c>
      <c r="M15562">
        <v>44800</v>
      </c>
      <c r="N15562">
        <v>330000</v>
      </c>
      <c r="O15562">
        <v>495198</v>
      </c>
      <c r="P15562" t="s">
        <v>5</v>
      </c>
      <c r="Q15562" t="s">
        <v>12</v>
      </c>
      <c r="R15562" t="s">
        <v>169</v>
      </c>
      <c r="S15562" t="s">
        <v>170</v>
      </c>
      <c r="T15562">
        <v>319482.58064516127</v>
      </c>
      <c r="U15562">
        <v>570300</v>
      </c>
      <c r="V15562">
        <v>250817.41935483873</v>
      </c>
      <c r="W15562">
        <v>0.78507384924817969</v>
      </c>
      <c r="X15562" t="s">
        <v>229</v>
      </c>
    </row>
    <row r="15563" spans="1:24" x14ac:dyDescent="0.35">
      <c r="A15563">
        <v>3301076476</v>
      </c>
      <c r="B15563" t="s">
        <v>168</v>
      </c>
      <c r="C15563" t="s">
        <v>168</v>
      </c>
      <c r="D15563">
        <v>0</v>
      </c>
      <c r="E15563">
        <v>0</v>
      </c>
      <c r="F15563">
        <v>14</v>
      </c>
      <c r="G15563">
        <v>492986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105000</v>
      </c>
      <c r="O15563">
        <v>597986</v>
      </c>
      <c r="P15563" t="s">
        <v>5</v>
      </c>
      <c r="Q15563" t="s">
        <v>14</v>
      </c>
      <c r="R15563" t="s">
        <v>169</v>
      </c>
      <c r="S15563" t="s">
        <v>170</v>
      </c>
      <c r="T15563">
        <v>385797.41935483873</v>
      </c>
      <c r="U15563">
        <v>1410755</v>
      </c>
      <c r="V15563">
        <v>1024957.5806451612</v>
      </c>
      <c r="W15563">
        <v>2.6567248229891667</v>
      </c>
      <c r="X15563" t="s">
        <v>367</v>
      </c>
    </row>
    <row r="15564" spans="1:24" x14ac:dyDescent="0.35">
      <c r="A15564">
        <v>3300015984</v>
      </c>
      <c r="B15564" t="s">
        <v>168</v>
      </c>
      <c r="C15564" t="s">
        <v>168</v>
      </c>
      <c r="D15564">
        <v>0</v>
      </c>
      <c r="E15564">
        <v>0</v>
      </c>
      <c r="F15564">
        <v>39</v>
      </c>
      <c r="G15564">
        <v>1504463</v>
      </c>
      <c r="H15564">
        <v>0</v>
      </c>
      <c r="I15564">
        <v>0</v>
      </c>
      <c r="J15564">
        <v>0</v>
      </c>
      <c r="K15564">
        <v>0</v>
      </c>
      <c r="L15564">
        <v>1</v>
      </c>
      <c r="M15564">
        <v>22400</v>
      </c>
      <c r="N15564">
        <v>1524100</v>
      </c>
      <c r="O15564">
        <v>3050963</v>
      </c>
      <c r="P15564" t="s">
        <v>5</v>
      </c>
      <c r="Q15564" t="s">
        <v>7</v>
      </c>
      <c r="R15564" t="s">
        <v>169</v>
      </c>
      <c r="S15564" t="s">
        <v>170</v>
      </c>
      <c r="T15564">
        <v>1968363.2258064514</v>
      </c>
      <c r="U15564">
        <v>1553974</v>
      </c>
      <c r="V15564">
        <v>-414389.2258064514</v>
      </c>
      <c r="W15564">
        <v>-0.2105247752922601</v>
      </c>
      <c r="X15564" t="s">
        <v>225</v>
      </c>
    </row>
    <row r="15565" spans="1:24" x14ac:dyDescent="0.35">
      <c r="A15565">
        <v>6001119065</v>
      </c>
      <c r="B15565" t="s">
        <v>168</v>
      </c>
      <c r="C15565" t="s">
        <v>168</v>
      </c>
      <c r="D15565">
        <v>0</v>
      </c>
      <c r="E15565">
        <v>0</v>
      </c>
      <c r="F15565">
        <v>34</v>
      </c>
      <c r="G15565">
        <v>1380217</v>
      </c>
      <c r="H15565">
        <v>33</v>
      </c>
      <c r="I15565">
        <v>1065000</v>
      </c>
      <c r="J15565">
        <v>0</v>
      </c>
      <c r="K15565">
        <v>0</v>
      </c>
      <c r="L15565">
        <v>9</v>
      </c>
      <c r="M15565">
        <v>591600</v>
      </c>
      <c r="N15565">
        <v>2503000</v>
      </c>
      <c r="O15565">
        <v>5539817</v>
      </c>
      <c r="P15565" t="s">
        <v>5</v>
      </c>
      <c r="Q15565" t="s">
        <v>16</v>
      </c>
      <c r="R15565" t="s">
        <v>169</v>
      </c>
      <c r="S15565" t="s">
        <v>170</v>
      </c>
      <c r="T15565">
        <v>3574075.4838709678</v>
      </c>
      <c r="U15565">
        <v>4501716</v>
      </c>
      <c r="V15565">
        <v>927640.51612903224</v>
      </c>
      <c r="W15565">
        <v>0.25954698503578721</v>
      </c>
      <c r="X15565" t="s">
        <v>312</v>
      </c>
    </row>
    <row r="15566" spans="1:24" x14ac:dyDescent="0.35">
      <c r="A15566">
        <v>3301048438</v>
      </c>
      <c r="B15566" t="s">
        <v>168</v>
      </c>
      <c r="C15566" t="s">
        <v>168</v>
      </c>
      <c r="D15566">
        <v>0</v>
      </c>
      <c r="E15566">
        <v>0</v>
      </c>
      <c r="F15566">
        <v>1</v>
      </c>
      <c r="G15566">
        <v>25700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420000</v>
      </c>
      <c r="O15566">
        <v>445700</v>
      </c>
      <c r="P15566" t="s">
        <v>5</v>
      </c>
      <c r="Q15566" t="s">
        <v>12</v>
      </c>
      <c r="R15566" t="s">
        <v>169</v>
      </c>
      <c r="S15566" t="s">
        <v>170</v>
      </c>
      <c r="T15566">
        <v>287548.38709677418</v>
      </c>
      <c r="U15566">
        <v>339900</v>
      </c>
      <c r="V15566">
        <v>52351.612903225818</v>
      </c>
      <c r="W15566">
        <v>0.18206192506170082</v>
      </c>
      <c r="X15566" t="s">
        <v>304</v>
      </c>
    </row>
    <row r="15567" spans="1:24" x14ac:dyDescent="0.35">
      <c r="A15567">
        <v>3300003404</v>
      </c>
      <c r="B15567" t="s">
        <v>168</v>
      </c>
      <c r="C15567" t="s">
        <v>168</v>
      </c>
      <c r="D15567">
        <v>0</v>
      </c>
      <c r="E15567">
        <v>0</v>
      </c>
      <c r="F15567">
        <v>448</v>
      </c>
      <c r="G15567">
        <v>14461867</v>
      </c>
      <c r="H15567">
        <v>165</v>
      </c>
      <c r="I15567">
        <v>5643000</v>
      </c>
      <c r="J15567">
        <v>0</v>
      </c>
      <c r="K15567">
        <v>0</v>
      </c>
      <c r="L15567">
        <v>66</v>
      </c>
      <c r="M15567">
        <v>3248400</v>
      </c>
      <c r="N15567">
        <v>180000</v>
      </c>
      <c r="O15567">
        <v>23533267</v>
      </c>
      <c r="P15567" t="s">
        <v>5</v>
      </c>
      <c r="Q15567" t="s">
        <v>15</v>
      </c>
      <c r="R15567" t="s">
        <v>169</v>
      </c>
      <c r="S15567" t="s">
        <v>170</v>
      </c>
      <c r="T15567">
        <v>15182752.903225806</v>
      </c>
      <c r="U15567">
        <v>16998333</v>
      </c>
      <c r="V15567">
        <v>1815580.0967741944</v>
      </c>
      <c r="W15567">
        <v>0.11958174570492064</v>
      </c>
      <c r="X15567" t="s">
        <v>322</v>
      </c>
    </row>
    <row r="15568" spans="1:24" x14ac:dyDescent="0.35">
      <c r="A15568">
        <v>3300006758</v>
      </c>
      <c r="B15568" t="s">
        <v>168</v>
      </c>
      <c r="C15568" t="s">
        <v>168</v>
      </c>
      <c r="D15568">
        <v>0</v>
      </c>
      <c r="E15568">
        <v>0</v>
      </c>
      <c r="F15568">
        <v>23</v>
      </c>
      <c r="G15568">
        <v>1045976</v>
      </c>
      <c r="H15568">
        <v>35</v>
      </c>
      <c r="I15568">
        <v>1535000</v>
      </c>
      <c r="J15568">
        <v>0</v>
      </c>
      <c r="K15568">
        <v>0</v>
      </c>
      <c r="L15568">
        <v>22</v>
      </c>
      <c r="M15568">
        <v>1582800</v>
      </c>
      <c r="N15568">
        <v>165000</v>
      </c>
      <c r="O15568">
        <v>4328776</v>
      </c>
      <c r="P15568" t="s">
        <v>5</v>
      </c>
      <c r="Q15568" t="s">
        <v>14</v>
      </c>
      <c r="R15568" t="s">
        <v>169</v>
      </c>
      <c r="S15568" t="s">
        <v>170</v>
      </c>
      <c r="T15568">
        <v>2792758.7096774196</v>
      </c>
      <c r="U15568">
        <v>4051669</v>
      </c>
      <c r="V15568">
        <v>1258910.2903225804</v>
      </c>
      <c r="W15568">
        <v>0.45077660521126517</v>
      </c>
      <c r="X15568" t="s">
        <v>324</v>
      </c>
    </row>
    <row r="15569" spans="1:24" x14ac:dyDescent="0.35">
      <c r="A15569">
        <v>3300011668</v>
      </c>
      <c r="B15569" t="s">
        <v>168</v>
      </c>
      <c r="C15569" t="s">
        <v>168</v>
      </c>
      <c r="D15569">
        <v>0</v>
      </c>
      <c r="E15569">
        <v>0</v>
      </c>
      <c r="F15569">
        <v>226</v>
      </c>
      <c r="G15569">
        <v>8986152</v>
      </c>
      <c r="H15569">
        <v>112</v>
      </c>
      <c r="I15569">
        <v>2732000</v>
      </c>
      <c r="J15569">
        <v>0</v>
      </c>
      <c r="K15569">
        <v>0</v>
      </c>
      <c r="L15569">
        <v>0</v>
      </c>
      <c r="M15569">
        <v>0</v>
      </c>
      <c r="N15569">
        <v>11984000</v>
      </c>
      <c r="O15569">
        <v>23702152</v>
      </c>
      <c r="P15569" t="s">
        <v>5</v>
      </c>
      <c r="Q15569" t="s">
        <v>12</v>
      </c>
      <c r="R15569" t="s">
        <v>169</v>
      </c>
      <c r="S15569" t="s">
        <v>170</v>
      </c>
      <c r="T15569">
        <v>15291710.967741935</v>
      </c>
      <c r="U15569">
        <v>10148400</v>
      </c>
      <c r="V15569">
        <v>-5143310.9677419346</v>
      </c>
      <c r="W15569">
        <v>-0.33634633682207415</v>
      </c>
      <c r="X15569" t="s">
        <v>364</v>
      </c>
    </row>
    <row r="15570" spans="1:24" x14ac:dyDescent="0.35">
      <c r="A15570">
        <v>3301020429</v>
      </c>
      <c r="B15570" t="s">
        <v>168</v>
      </c>
      <c r="C15570" t="s">
        <v>168</v>
      </c>
      <c r="D15570">
        <v>0</v>
      </c>
      <c r="E15570">
        <v>0</v>
      </c>
      <c r="F15570">
        <v>3</v>
      </c>
      <c r="G15570">
        <v>111298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303000</v>
      </c>
      <c r="O15570">
        <v>414298</v>
      </c>
      <c r="P15570" t="s">
        <v>5</v>
      </c>
      <c r="Q15570" t="s">
        <v>12</v>
      </c>
      <c r="R15570" t="s">
        <v>169</v>
      </c>
      <c r="S15570" t="s">
        <v>170</v>
      </c>
      <c r="T15570">
        <v>267289.03225806449</v>
      </c>
      <c r="U15570">
        <v>460149</v>
      </c>
      <c r="V15570">
        <v>192859.96774193551</v>
      </c>
      <c r="W15570">
        <v>0.72154089568378343</v>
      </c>
      <c r="X15570" t="s">
        <v>354</v>
      </c>
    </row>
    <row r="15571" spans="1:24" x14ac:dyDescent="0.35">
      <c r="A15571">
        <v>3301073603</v>
      </c>
      <c r="B15571" t="s">
        <v>168</v>
      </c>
      <c r="C15571" t="s">
        <v>168</v>
      </c>
      <c r="D15571">
        <v>0</v>
      </c>
      <c r="E15571">
        <v>0</v>
      </c>
      <c r="F15571">
        <v>181</v>
      </c>
      <c r="G15571">
        <v>7229093</v>
      </c>
      <c r="H15571">
        <v>12</v>
      </c>
      <c r="I15571">
        <v>475000</v>
      </c>
      <c r="J15571">
        <v>0</v>
      </c>
      <c r="K15571">
        <v>0</v>
      </c>
      <c r="L15571">
        <v>0</v>
      </c>
      <c r="M15571">
        <v>0</v>
      </c>
      <c r="N15571">
        <v>247000</v>
      </c>
      <c r="O15571">
        <v>7951093</v>
      </c>
      <c r="P15571" t="s">
        <v>5</v>
      </c>
      <c r="Q15571" t="s">
        <v>14</v>
      </c>
      <c r="R15571" t="s">
        <v>169</v>
      </c>
      <c r="S15571" t="s">
        <v>170</v>
      </c>
      <c r="T15571">
        <v>5129737.4193548393</v>
      </c>
      <c r="U15571">
        <v>3858768</v>
      </c>
      <c r="V15571">
        <v>-1270969.4193548393</v>
      </c>
      <c r="W15571">
        <v>-0.24776500538982515</v>
      </c>
      <c r="X15571" t="s">
        <v>324</v>
      </c>
    </row>
    <row r="15572" spans="1:24" x14ac:dyDescent="0.35">
      <c r="A15572">
        <v>3301060591</v>
      </c>
      <c r="B15572" t="s">
        <v>168</v>
      </c>
      <c r="C15572" t="s">
        <v>168</v>
      </c>
      <c r="D15572">
        <v>0</v>
      </c>
      <c r="E15572">
        <v>0</v>
      </c>
      <c r="F15572">
        <v>19</v>
      </c>
      <c r="G15572">
        <v>457778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203000</v>
      </c>
      <c r="O15572">
        <v>660778</v>
      </c>
      <c r="P15572" t="s">
        <v>5</v>
      </c>
      <c r="Q15572" t="s">
        <v>11</v>
      </c>
      <c r="R15572" t="s">
        <v>169</v>
      </c>
      <c r="S15572" t="s">
        <v>170</v>
      </c>
      <c r="T15572">
        <v>426308.38709677418</v>
      </c>
      <c r="U15572">
        <v>788985</v>
      </c>
      <c r="V15572">
        <v>362676.61290322582</v>
      </c>
      <c r="W15572">
        <v>0.85073769102482233</v>
      </c>
      <c r="X15572" t="s">
        <v>217</v>
      </c>
    </row>
    <row r="15573" spans="1:24" x14ac:dyDescent="0.35">
      <c r="A15573">
        <v>3300005360</v>
      </c>
      <c r="B15573" t="s">
        <v>168</v>
      </c>
      <c r="C15573" t="s">
        <v>168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2570000</v>
      </c>
      <c r="O15573">
        <v>2570000</v>
      </c>
      <c r="P15573" t="s">
        <v>5</v>
      </c>
      <c r="Q15573" t="s">
        <v>9</v>
      </c>
      <c r="R15573" t="s">
        <v>169</v>
      </c>
      <c r="S15573" t="s">
        <v>170</v>
      </c>
      <c r="T15573">
        <v>1658064.5161290322</v>
      </c>
      <c r="U15573">
        <v>80999</v>
      </c>
      <c r="V15573">
        <v>-1577065.5161290322</v>
      </c>
      <c r="W15573">
        <v>-0.95114846303501943</v>
      </c>
      <c r="X15573" t="s">
        <v>239</v>
      </c>
    </row>
    <row r="15574" spans="1:24" x14ac:dyDescent="0.35">
      <c r="A15574">
        <v>3300013620</v>
      </c>
      <c r="B15574" t="s">
        <v>168</v>
      </c>
      <c r="C15574" t="s">
        <v>168</v>
      </c>
      <c r="D15574">
        <v>0</v>
      </c>
      <c r="E15574">
        <v>0</v>
      </c>
      <c r="F15574">
        <v>14</v>
      </c>
      <c r="G15574">
        <v>698250</v>
      </c>
      <c r="H15574">
        <v>3</v>
      </c>
      <c r="I15574">
        <v>65000</v>
      </c>
      <c r="J15574">
        <v>0</v>
      </c>
      <c r="K15574">
        <v>0</v>
      </c>
      <c r="L15574">
        <v>0</v>
      </c>
      <c r="M15574">
        <v>0</v>
      </c>
      <c r="N15574">
        <v>1027500</v>
      </c>
      <c r="O15574">
        <v>1790750</v>
      </c>
      <c r="P15574" t="s">
        <v>5</v>
      </c>
      <c r="Q15574" t="s">
        <v>17</v>
      </c>
      <c r="R15574" t="s">
        <v>169</v>
      </c>
      <c r="S15574" t="s">
        <v>170</v>
      </c>
      <c r="T15574">
        <v>1155322.5806451614</v>
      </c>
      <c r="U15574">
        <v>1433949</v>
      </c>
      <c r="V15574">
        <v>278626.41935483855</v>
      </c>
      <c r="W15574">
        <v>0.24116763925729434</v>
      </c>
      <c r="X15574" t="s">
        <v>278</v>
      </c>
    </row>
    <row r="15575" spans="1:24" x14ac:dyDescent="0.35">
      <c r="A15575">
        <v>3300016141</v>
      </c>
      <c r="B15575" t="s">
        <v>168</v>
      </c>
      <c r="C15575" t="s">
        <v>168</v>
      </c>
      <c r="D15575">
        <v>0</v>
      </c>
      <c r="E15575">
        <v>0</v>
      </c>
      <c r="F15575">
        <v>241</v>
      </c>
      <c r="G15575">
        <v>10979959</v>
      </c>
      <c r="H15575">
        <v>20</v>
      </c>
      <c r="I15575">
        <v>620000</v>
      </c>
      <c r="J15575">
        <v>0</v>
      </c>
      <c r="K15575">
        <v>0</v>
      </c>
      <c r="L15575">
        <v>60</v>
      </c>
      <c r="M15575">
        <v>5894000</v>
      </c>
      <c r="N15575">
        <v>342000</v>
      </c>
      <c r="O15575">
        <v>17835959</v>
      </c>
      <c r="P15575" t="s">
        <v>5</v>
      </c>
      <c r="Q15575" t="s">
        <v>8</v>
      </c>
      <c r="R15575" t="s">
        <v>169</v>
      </c>
      <c r="S15575" t="s">
        <v>170</v>
      </c>
      <c r="T15575">
        <v>11507070.322580645</v>
      </c>
      <c r="U15575">
        <v>12177148</v>
      </c>
      <c r="V15575">
        <v>670077.67741935514</v>
      </c>
      <c r="W15575">
        <v>5.8231822578197256E-2</v>
      </c>
      <c r="X15575" t="s">
        <v>372</v>
      </c>
    </row>
    <row r="15576" spans="1:24" x14ac:dyDescent="0.35">
      <c r="A15576">
        <v>3300023152</v>
      </c>
      <c r="B15576" t="s">
        <v>168</v>
      </c>
      <c r="C15576" t="s">
        <v>168</v>
      </c>
      <c r="D15576">
        <v>0</v>
      </c>
      <c r="E15576">
        <v>0</v>
      </c>
      <c r="F15576">
        <v>77</v>
      </c>
      <c r="G15576">
        <v>3856320</v>
      </c>
      <c r="H15576">
        <v>14</v>
      </c>
      <c r="I15576">
        <v>230000</v>
      </c>
      <c r="J15576">
        <v>0</v>
      </c>
      <c r="K15576">
        <v>0</v>
      </c>
      <c r="L15576">
        <v>0</v>
      </c>
      <c r="M15576">
        <v>0</v>
      </c>
      <c r="N15576">
        <v>330000</v>
      </c>
      <c r="O15576">
        <v>4416320</v>
      </c>
      <c r="P15576" t="s">
        <v>5</v>
      </c>
      <c r="Q15576" t="s">
        <v>12</v>
      </c>
      <c r="R15576" t="s">
        <v>169</v>
      </c>
      <c r="S15576" t="s">
        <v>170</v>
      </c>
      <c r="T15576">
        <v>2849238.7096774196</v>
      </c>
      <c r="U15576">
        <v>2624205</v>
      </c>
      <c r="V15576">
        <v>-225033.70967741963</v>
      </c>
      <c r="W15576">
        <v>-7.898029354756908E-2</v>
      </c>
      <c r="X15576" t="s">
        <v>383</v>
      </c>
    </row>
    <row r="15577" spans="1:24" x14ac:dyDescent="0.35">
      <c r="A15577">
        <v>3300013816</v>
      </c>
      <c r="B15577" t="s">
        <v>168</v>
      </c>
      <c r="C15577" t="s">
        <v>168</v>
      </c>
      <c r="D15577">
        <v>0</v>
      </c>
      <c r="E15577">
        <v>0</v>
      </c>
      <c r="F15577">
        <v>114</v>
      </c>
      <c r="G15577">
        <v>4720213</v>
      </c>
      <c r="H15577">
        <v>2</v>
      </c>
      <c r="I15577">
        <v>120000</v>
      </c>
      <c r="J15577">
        <v>0</v>
      </c>
      <c r="K15577">
        <v>0</v>
      </c>
      <c r="L15577">
        <v>0</v>
      </c>
      <c r="M15577">
        <v>0</v>
      </c>
      <c r="N15577">
        <v>1362000</v>
      </c>
      <c r="O15577">
        <v>6202213</v>
      </c>
      <c r="P15577" t="s">
        <v>5</v>
      </c>
      <c r="Q15577" t="s">
        <v>8</v>
      </c>
      <c r="R15577" t="s">
        <v>169</v>
      </c>
      <c r="S15577" t="s">
        <v>170</v>
      </c>
      <c r="T15577">
        <v>4001427.7419354836</v>
      </c>
      <c r="U15577">
        <v>3575783</v>
      </c>
      <c r="V15577">
        <v>-425644.74193548365</v>
      </c>
      <c r="W15577">
        <v>-0.10637321710815151</v>
      </c>
      <c r="X15577" t="s">
        <v>336</v>
      </c>
    </row>
    <row r="15578" spans="1:24" x14ac:dyDescent="0.35">
      <c r="A15578">
        <v>3300014350</v>
      </c>
      <c r="B15578" t="s">
        <v>168</v>
      </c>
      <c r="C15578" t="s">
        <v>168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342000</v>
      </c>
      <c r="O15578">
        <v>342000</v>
      </c>
      <c r="P15578" t="s">
        <v>5</v>
      </c>
      <c r="Q15578" t="s">
        <v>8</v>
      </c>
      <c r="R15578" t="s">
        <v>169</v>
      </c>
      <c r="S15578" t="s">
        <v>170</v>
      </c>
      <c r="T15578">
        <v>220645.16129032258</v>
      </c>
      <c r="U15578">
        <v>1046500</v>
      </c>
      <c r="V15578">
        <v>825854.83870967745</v>
      </c>
      <c r="W15578">
        <v>3.7429093567251464</v>
      </c>
      <c r="X15578" t="s">
        <v>187</v>
      </c>
    </row>
    <row r="15579" spans="1:24" x14ac:dyDescent="0.35">
      <c r="A15579">
        <v>3301037401</v>
      </c>
      <c r="B15579" t="s">
        <v>168</v>
      </c>
      <c r="C15579" t="s">
        <v>168</v>
      </c>
      <c r="D15579">
        <v>0</v>
      </c>
      <c r="E15579">
        <v>0</v>
      </c>
      <c r="F15579">
        <v>4</v>
      </c>
      <c r="G15579">
        <v>177397</v>
      </c>
      <c r="H15579">
        <v>5</v>
      </c>
      <c r="I15579">
        <v>270000</v>
      </c>
      <c r="J15579">
        <v>0</v>
      </c>
      <c r="K15579">
        <v>0</v>
      </c>
      <c r="L15579">
        <v>0</v>
      </c>
      <c r="M15579">
        <v>0</v>
      </c>
      <c r="N15579">
        <v>1010500</v>
      </c>
      <c r="O15579">
        <v>1457897</v>
      </c>
      <c r="P15579" t="s">
        <v>5</v>
      </c>
      <c r="Q15579" t="s">
        <v>7</v>
      </c>
      <c r="R15579" t="s">
        <v>169</v>
      </c>
      <c r="S15579" t="s">
        <v>170</v>
      </c>
      <c r="T15579">
        <v>940578.70967741939</v>
      </c>
      <c r="U15579">
        <v>1526394</v>
      </c>
      <c r="V15579">
        <v>585815.29032258061</v>
      </c>
      <c r="W15579">
        <v>0.6228243147492587</v>
      </c>
      <c r="X15579" t="s">
        <v>307</v>
      </c>
    </row>
    <row r="15580" spans="1:24" x14ac:dyDescent="0.35">
      <c r="A15580">
        <v>3301068821</v>
      </c>
      <c r="B15580" t="s">
        <v>168</v>
      </c>
      <c r="C15580" t="s">
        <v>168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904100</v>
      </c>
      <c r="O15580">
        <v>904100</v>
      </c>
      <c r="P15580" t="s">
        <v>5</v>
      </c>
      <c r="Q15580" t="s">
        <v>7</v>
      </c>
      <c r="R15580" t="s">
        <v>169</v>
      </c>
      <c r="S15580" t="s">
        <v>170</v>
      </c>
      <c r="T15580">
        <v>583290.32258064509</v>
      </c>
      <c r="U15580">
        <v>769700</v>
      </c>
      <c r="V15580">
        <v>186409.67741935491</v>
      </c>
      <c r="W15580">
        <v>0.31958301072890172</v>
      </c>
      <c r="X15580" t="s">
        <v>196</v>
      </c>
    </row>
    <row r="15581" spans="1:24" x14ac:dyDescent="0.35">
      <c r="A15581">
        <v>3301059083</v>
      </c>
      <c r="B15581" t="s">
        <v>168</v>
      </c>
      <c r="C15581" t="s">
        <v>168</v>
      </c>
      <c r="D15581">
        <v>0</v>
      </c>
      <c r="E15581">
        <v>0</v>
      </c>
      <c r="F15581">
        <v>471</v>
      </c>
      <c r="G15581">
        <v>19198686</v>
      </c>
      <c r="H15581">
        <v>119</v>
      </c>
      <c r="I15581">
        <v>5021000</v>
      </c>
      <c r="J15581">
        <v>0</v>
      </c>
      <c r="K15581">
        <v>0</v>
      </c>
      <c r="L15581">
        <v>17</v>
      </c>
      <c r="M15581">
        <v>780800</v>
      </c>
      <c r="N15581">
        <v>150000</v>
      </c>
      <c r="O15581">
        <v>25150486</v>
      </c>
      <c r="P15581" t="s">
        <v>5</v>
      </c>
      <c r="Q15581" t="s">
        <v>14</v>
      </c>
      <c r="R15581" t="s">
        <v>169</v>
      </c>
      <c r="S15581" t="s">
        <v>170</v>
      </c>
      <c r="T15581">
        <v>16226120</v>
      </c>
      <c r="U15581">
        <v>10982484</v>
      </c>
      <c r="V15581">
        <v>-5243636</v>
      </c>
      <c r="W15581">
        <v>-0.32316018863412821</v>
      </c>
      <c r="X15581" t="s">
        <v>313</v>
      </c>
    </row>
    <row r="15582" spans="1:24" x14ac:dyDescent="0.35">
      <c r="A15582">
        <v>3301036681</v>
      </c>
      <c r="B15582" t="s">
        <v>168</v>
      </c>
      <c r="C15582" t="s">
        <v>168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150000</v>
      </c>
      <c r="O15582">
        <v>150000</v>
      </c>
      <c r="P15582" t="s">
        <v>5</v>
      </c>
      <c r="Q15582" t="s">
        <v>10</v>
      </c>
      <c r="R15582" t="s">
        <v>169</v>
      </c>
      <c r="S15582" t="s">
        <v>170</v>
      </c>
      <c r="T15582">
        <v>96774.193548387106</v>
      </c>
      <c r="U15582">
        <v>45000</v>
      </c>
      <c r="V15582">
        <v>-51774.193548387106</v>
      </c>
      <c r="W15582">
        <v>-0.53500000000000003</v>
      </c>
      <c r="X15582" t="s">
        <v>337</v>
      </c>
    </row>
    <row r="15583" spans="1:24" x14ac:dyDescent="0.35">
      <c r="A15583">
        <v>3300023265</v>
      </c>
      <c r="B15583" t="s">
        <v>168</v>
      </c>
      <c r="C15583" t="s">
        <v>168</v>
      </c>
      <c r="D15583">
        <v>0</v>
      </c>
      <c r="E15583">
        <v>0</v>
      </c>
      <c r="F15583">
        <v>20</v>
      </c>
      <c r="G15583">
        <v>946978</v>
      </c>
      <c r="H15583">
        <v>2</v>
      </c>
      <c r="I15583">
        <v>100000</v>
      </c>
      <c r="J15583">
        <v>0</v>
      </c>
      <c r="K15583">
        <v>0</v>
      </c>
      <c r="L15583">
        <v>0</v>
      </c>
      <c r="M15583">
        <v>0</v>
      </c>
      <c r="N15583">
        <v>150000</v>
      </c>
      <c r="O15583">
        <v>1196978</v>
      </c>
      <c r="P15583" t="s">
        <v>5</v>
      </c>
      <c r="Q15583" t="s">
        <v>14</v>
      </c>
      <c r="R15583" t="s">
        <v>169</v>
      </c>
      <c r="S15583" t="s">
        <v>170</v>
      </c>
      <c r="T15583">
        <v>772243.87096774194</v>
      </c>
      <c r="U15583">
        <v>794185</v>
      </c>
      <c r="V15583">
        <v>21941.129032258061</v>
      </c>
      <c r="W15583">
        <v>2.8412176330726124E-2</v>
      </c>
      <c r="X15583" t="s">
        <v>339</v>
      </c>
    </row>
    <row r="15584" spans="1:24" x14ac:dyDescent="0.35">
      <c r="A15584">
        <v>3301014593</v>
      </c>
      <c r="B15584" t="s">
        <v>168</v>
      </c>
      <c r="C15584" t="s">
        <v>168</v>
      </c>
      <c r="D15584">
        <v>0</v>
      </c>
      <c r="E15584">
        <v>0</v>
      </c>
      <c r="F15584">
        <v>41</v>
      </c>
      <c r="G15584">
        <v>1648166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420000</v>
      </c>
      <c r="O15584">
        <v>2068166</v>
      </c>
      <c r="P15584" t="s">
        <v>5</v>
      </c>
      <c r="Q15584" t="s">
        <v>12</v>
      </c>
      <c r="R15584" t="s">
        <v>169</v>
      </c>
      <c r="S15584" t="s">
        <v>170</v>
      </c>
      <c r="T15584">
        <v>1334300.6451612902</v>
      </c>
      <c r="U15584">
        <v>1805047</v>
      </c>
      <c r="V15584">
        <v>470746.35483870981</v>
      </c>
      <c r="W15584">
        <v>0.35280381265333638</v>
      </c>
      <c r="X15584" t="s">
        <v>302</v>
      </c>
    </row>
    <row r="15585" spans="1:24" x14ac:dyDescent="0.35">
      <c r="A15585">
        <v>3300014124</v>
      </c>
      <c r="B15585" t="s">
        <v>168</v>
      </c>
      <c r="C15585" t="s">
        <v>168</v>
      </c>
      <c r="D15585">
        <v>0</v>
      </c>
      <c r="E15585">
        <v>0</v>
      </c>
      <c r="F15585">
        <v>23</v>
      </c>
      <c r="G15585">
        <v>718968</v>
      </c>
      <c r="H15585">
        <v>23</v>
      </c>
      <c r="I15585">
        <v>675000</v>
      </c>
      <c r="J15585">
        <v>0</v>
      </c>
      <c r="K15585">
        <v>0</v>
      </c>
      <c r="L15585">
        <v>1</v>
      </c>
      <c r="M15585">
        <v>52400</v>
      </c>
      <c r="N15585">
        <v>191700</v>
      </c>
      <c r="O15585">
        <v>1638068</v>
      </c>
      <c r="P15585" t="s">
        <v>5</v>
      </c>
      <c r="Q15585" t="s">
        <v>8</v>
      </c>
      <c r="R15585" t="s">
        <v>169</v>
      </c>
      <c r="S15585" t="s">
        <v>170</v>
      </c>
      <c r="T15585">
        <v>1056818.064516129</v>
      </c>
      <c r="U15585">
        <v>1842288</v>
      </c>
      <c r="V15585">
        <v>785469.93548387103</v>
      </c>
      <c r="W15585">
        <v>0.74324045155634577</v>
      </c>
      <c r="X15585" t="s">
        <v>275</v>
      </c>
    </row>
    <row r="15586" spans="1:24" x14ac:dyDescent="0.35">
      <c r="A15586">
        <v>3300014245</v>
      </c>
      <c r="B15586" t="s">
        <v>168</v>
      </c>
      <c r="C15586" t="s">
        <v>168</v>
      </c>
      <c r="D15586">
        <v>0</v>
      </c>
      <c r="E15586">
        <v>0</v>
      </c>
      <c r="F15586">
        <v>74</v>
      </c>
      <c r="G15586">
        <v>3264071</v>
      </c>
      <c r="H15586">
        <v>26</v>
      </c>
      <c r="I15586">
        <v>1005000</v>
      </c>
      <c r="J15586">
        <v>0</v>
      </c>
      <c r="K15586">
        <v>0</v>
      </c>
      <c r="L15586">
        <v>52</v>
      </c>
      <c r="M15586">
        <v>3644800</v>
      </c>
      <c r="N15586">
        <v>2120000</v>
      </c>
      <c r="O15586">
        <v>10033871</v>
      </c>
      <c r="P15586" t="s">
        <v>5</v>
      </c>
      <c r="Q15586" t="s">
        <v>8</v>
      </c>
      <c r="R15586" t="s">
        <v>169</v>
      </c>
      <c r="S15586" t="s">
        <v>170</v>
      </c>
      <c r="T15586">
        <v>6473465.1612903224</v>
      </c>
      <c r="U15586">
        <v>5570343</v>
      </c>
      <c r="V15586">
        <v>-903122.16129032243</v>
      </c>
      <c r="W15586">
        <v>-0.13951139595077511</v>
      </c>
      <c r="X15586" t="s">
        <v>310</v>
      </c>
    </row>
    <row r="15587" spans="1:24" x14ac:dyDescent="0.35">
      <c r="A15587">
        <v>3300016816</v>
      </c>
      <c r="B15587" t="s">
        <v>168</v>
      </c>
      <c r="C15587" t="s">
        <v>168</v>
      </c>
      <c r="D15587">
        <v>0</v>
      </c>
      <c r="E15587">
        <v>0</v>
      </c>
      <c r="F15587">
        <v>1</v>
      </c>
      <c r="G15587">
        <v>25597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540000</v>
      </c>
      <c r="O15587">
        <v>565597</v>
      </c>
      <c r="P15587" t="s">
        <v>5</v>
      </c>
      <c r="Q15587" t="s">
        <v>6</v>
      </c>
      <c r="R15587" t="s">
        <v>169</v>
      </c>
      <c r="S15587" t="s">
        <v>170</v>
      </c>
      <c r="T15587">
        <v>364901.29032258067</v>
      </c>
      <c r="U15587">
        <v>364696</v>
      </c>
      <c r="V15587">
        <v>-205.29032258066582</v>
      </c>
      <c r="W15587">
        <v>-5.6259138573933054E-4</v>
      </c>
      <c r="X15587" t="s">
        <v>232</v>
      </c>
    </row>
    <row r="15588" spans="1:24" x14ac:dyDescent="0.35">
      <c r="A15588">
        <v>3300016223</v>
      </c>
      <c r="B15588" t="s">
        <v>168</v>
      </c>
      <c r="C15588" t="s">
        <v>168</v>
      </c>
      <c r="D15588">
        <v>0</v>
      </c>
      <c r="E15588">
        <v>0</v>
      </c>
      <c r="F15588">
        <v>14</v>
      </c>
      <c r="G15588">
        <v>852274</v>
      </c>
      <c r="H15588">
        <v>0</v>
      </c>
      <c r="I15588">
        <v>0</v>
      </c>
      <c r="J15588">
        <v>0</v>
      </c>
      <c r="K15588">
        <v>0</v>
      </c>
      <c r="L15588">
        <v>3</v>
      </c>
      <c r="M15588">
        <v>431850</v>
      </c>
      <c r="N15588">
        <v>342000</v>
      </c>
      <c r="O15588">
        <v>1626124</v>
      </c>
      <c r="P15588" t="s">
        <v>5</v>
      </c>
      <c r="Q15588" t="s">
        <v>8</v>
      </c>
      <c r="R15588" t="s">
        <v>169</v>
      </c>
      <c r="S15588" t="s">
        <v>170</v>
      </c>
      <c r="T15588">
        <v>1049112.2580645161</v>
      </c>
      <c r="U15588">
        <v>1575092</v>
      </c>
      <c r="V15588">
        <v>525979.74193548388</v>
      </c>
      <c r="W15588">
        <v>0.50135696908722838</v>
      </c>
      <c r="X15588" t="s">
        <v>264</v>
      </c>
    </row>
    <row r="15589" spans="1:24" x14ac:dyDescent="0.35">
      <c r="A15589">
        <v>3300011083</v>
      </c>
      <c r="B15589" t="s">
        <v>168</v>
      </c>
      <c r="C15589" t="s">
        <v>168</v>
      </c>
      <c r="D15589">
        <v>0</v>
      </c>
      <c r="E15589">
        <v>0</v>
      </c>
      <c r="F15589">
        <v>4</v>
      </c>
      <c r="G15589">
        <v>96797</v>
      </c>
      <c r="H15589">
        <v>1</v>
      </c>
      <c r="I15589">
        <v>50000</v>
      </c>
      <c r="J15589">
        <v>0</v>
      </c>
      <c r="K15589">
        <v>0</v>
      </c>
      <c r="L15589">
        <v>74</v>
      </c>
      <c r="M15589">
        <v>2767600</v>
      </c>
      <c r="N15589">
        <v>295500</v>
      </c>
      <c r="O15589">
        <v>3209897</v>
      </c>
      <c r="P15589" t="s">
        <v>5</v>
      </c>
      <c r="Q15589" t="s">
        <v>12</v>
      </c>
      <c r="R15589" t="s">
        <v>169</v>
      </c>
      <c r="S15589" t="s">
        <v>170</v>
      </c>
      <c r="T15589">
        <v>2070901.2903225806</v>
      </c>
      <c r="U15589">
        <v>1697898</v>
      </c>
      <c r="V15589">
        <v>-373003.29032258061</v>
      </c>
      <c r="W15589">
        <v>-0.18011640248892724</v>
      </c>
      <c r="X15589" t="s">
        <v>248</v>
      </c>
    </row>
    <row r="15590" spans="1:24" x14ac:dyDescent="0.35">
      <c r="A15590">
        <v>3301074609</v>
      </c>
      <c r="B15590" t="s">
        <v>168</v>
      </c>
      <c r="C15590" t="s">
        <v>168</v>
      </c>
      <c r="D15590">
        <v>0</v>
      </c>
      <c r="E15590">
        <v>0</v>
      </c>
      <c r="F15590">
        <v>28</v>
      </c>
      <c r="G15590">
        <v>1294568</v>
      </c>
      <c r="H15590">
        <v>134</v>
      </c>
      <c r="I15590">
        <v>10170000</v>
      </c>
      <c r="J15590">
        <v>0</v>
      </c>
      <c r="K15590">
        <v>0</v>
      </c>
      <c r="L15590">
        <v>0</v>
      </c>
      <c r="M15590">
        <v>0</v>
      </c>
      <c r="N15590">
        <v>30000</v>
      </c>
      <c r="O15590">
        <v>11494568</v>
      </c>
      <c r="P15590" t="s">
        <v>5</v>
      </c>
      <c r="Q15590" t="s">
        <v>13</v>
      </c>
      <c r="R15590" t="s">
        <v>207</v>
      </c>
      <c r="S15590" t="s">
        <v>170</v>
      </c>
      <c r="T15590">
        <v>7415850.3225806449</v>
      </c>
      <c r="U15590">
        <v>4992591</v>
      </c>
      <c r="V15590">
        <v>-2423259.3225806449</v>
      </c>
      <c r="W15590">
        <v>-0.32676756099054782</v>
      </c>
      <c r="X15590" t="s">
        <v>414</v>
      </c>
    </row>
    <row r="15591" spans="1:24" x14ac:dyDescent="0.35">
      <c r="A15591">
        <v>3301067349</v>
      </c>
      <c r="B15591" t="s">
        <v>168</v>
      </c>
      <c r="C15591" t="s">
        <v>168</v>
      </c>
      <c r="D15591">
        <v>0</v>
      </c>
      <c r="E15591">
        <v>0</v>
      </c>
      <c r="F15591">
        <v>90</v>
      </c>
      <c r="G15591">
        <v>4701422</v>
      </c>
      <c r="H15591">
        <v>1</v>
      </c>
      <c r="I15591">
        <v>100000</v>
      </c>
      <c r="J15591">
        <v>0</v>
      </c>
      <c r="K15591">
        <v>0</v>
      </c>
      <c r="L15591">
        <v>0</v>
      </c>
      <c r="M15591">
        <v>0</v>
      </c>
      <c r="N15591">
        <v>4996700</v>
      </c>
      <c r="O15591">
        <v>9798122</v>
      </c>
      <c r="P15591" t="s">
        <v>5</v>
      </c>
      <c r="Q15591" t="s">
        <v>16</v>
      </c>
      <c r="R15591" t="s">
        <v>169</v>
      </c>
      <c r="S15591" t="s">
        <v>170</v>
      </c>
      <c r="T15591">
        <v>6321369.0322580645</v>
      </c>
      <c r="U15591">
        <v>3380772</v>
      </c>
      <c r="V15591">
        <v>-2940597.0322580645</v>
      </c>
      <c r="W15591">
        <v>-0.4651835729336703</v>
      </c>
      <c r="X15591" t="s">
        <v>370</v>
      </c>
    </row>
    <row r="15592" spans="1:24" x14ac:dyDescent="0.35">
      <c r="A15592">
        <v>3300014140</v>
      </c>
      <c r="B15592" t="s">
        <v>168</v>
      </c>
      <c r="C15592" t="s">
        <v>168</v>
      </c>
      <c r="D15592">
        <v>0</v>
      </c>
      <c r="E15592">
        <v>0</v>
      </c>
      <c r="F15592">
        <v>92</v>
      </c>
      <c r="G15592">
        <v>2556030</v>
      </c>
      <c r="H15592">
        <v>37</v>
      </c>
      <c r="I15592">
        <v>1000000</v>
      </c>
      <c r="J15592">
        <v>0</v>
      </c>
      <c r="K15592">
        <v>0</v>
      </c>
      <c r="L15592">
        <v>0</v>
      </c>
      <c r="M15592">
        <v>0</v>
      </c>
      <c r="N15592">
        <v>1031100</v>
      </c>
      <c r="O15592">
        <v>4587130</v>
      </c>
      <c r="P15592" t="s">
        <v>5</v>
      </c>
      <c r="Q15592" t="s">
        <v>8</v>
      </c>
      <c r="R15592" t="s">
        <v>169</v>
      </c>
      <c r="S15592" t="s">
        <v>170</v>
      </c>
      <c r="T15592">
        <v>2959438.7096774196</v>
      </c>
      <c r="U15592">
        <v>2277188</v>
      </c>
      <c r="V15592">
        <v>-682250.70967741963</v>
      </c>
      <c r="W15592">
        <v>-0.23053381962141917</v>
      </c>
      <c r="X15592" t="s">
        <v>393</v>
      </c>
    </row>
    <row r="15593" spans="1:24" x14ac:dyDescent="0.35">
      <c r="A15593">
        <v>3301074436</v>
      </c>
      <c r="B15593" t="s">
        <v>168</v>
      </c>
      <c r="C15593" t="s">
        <v>168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202000</v>
      </c>
      <c r="O15593">
        <v>202000</v>
      </c>
      <c r="P15593" t="s">
        <v>5</v>
      </c>
      <c r="Q15593" t="s">
        <v>14</v>
      </c>
      <c r="R15593" t="s">
        <v>169</v>
      </c>
      <c r="S15593" t="s">
        <v>170</v>
      </c>
      <c r="T15593">
        <v>130322.58064516129</v>
      </c>
      <c r="U15593">
        <v>0</v>
      </c>
      <c r="V15593">
        <v>-130322.58064516129</v>
      </c>
      <c r="W15593">
        <v>0</v>
      </c>
      <c r="X15593" t="s">
        <v>355</v>
      </c>
    </row>
    <row r="15594" spans="1:24" x14ac:dyDescent="0.35">
      <c r="A15594">
        <v>3301073945</v>
      </c>
      <c r="B15594" t="s">
        <v>168</v>
      </c>
      <c r="C15594" t="s">
        <v>168</v>
      </c>
      <c r="D15594">
        <v>0</v>
      </c>
      <c r="E15594">
        <v>0</v>
      </c>
      <c r="F15594">
        <v>55</v>
      </c>
      <c r="G15594">
        <v>1741937</v>
      </c>
      <c r="H15594">
        <v>3</v>
      </c>
      <c r="I15594">
        <v>30000</v>
      </c>
      <c r="J15594">
        <v>0</v>
      </c>
      <c r="K15594">
        <v>0</v>
      </c>
      <c r="L15594">
        <v>0</v>
      </c>
      <c r="M15594">
        <v>0</v>
      </c>
      <c r="N15594">
        <v>450000</v>
      </c>
      <c r="O15594">
        <v>2221937</v>
      </c>
      <c r="P15594" t="s">
        <v>5</v>
      </c>
      <c r="Q15594" t="s">
        <v>11</v>
      </c>
      <c r="R15594" t="s">
        <v>169</v>
      </c>
      <c r="S15594" t="s">
        <v>170</v>
      </c>
      <c r="T15594">
        <v>1433507.7419354839</v>
      </c>
      <c r="U15594">
        <v>810169</v>
      </c>
      <c r="V15594">
        <v>-623338.74193548388</v>
      </c>
      <c r="W15594">
        <v>-0.43483458351879467</v>
      </c>
      <c r="X15594" t="s">
        <v>385</v>
      </c>
    </row>
    <row r="15595" spans="1:24" x14ac:dyDescent="0.35">
      <c r="A15595">
        <v>3301062819</v>
      </c>
      <c r="B15595" t="s">
        <v>168</v>
      </c>
      <c r="C15595" t="s">
        <v>168</v>
      </c>
      <c r="D15595">
        <v>0</v>
      </c>
      <c r="E15595">
        <v>0</v>
      </c>
      <c r="F15595">
        <v>370</v>
      </c>
      <c r="G15595">
        <v>15773109</v>
      </c>
      <c r="H15595">
        <v>2</v>
      </c>
      <c r="I15595">
        <v>230000</v>
      </c>
      <c r="J15595">
        <v>0</v>
      </c>
      <c r="K15595">
        <v>0</v>
      </c>
      <c r="L15595">
        <v>0</v>
      </c>
      <c r="M15595">
        <v>0</v>
      </c>
      <c r="N15595">
        <v>475000</v>
      </c>
      <c r="O15595">
        <v>16478109</v>
      </c>
      <c r="P15595" t="s">
        <v>5</v>
      </c>
      <c r="Q15595" t="s">
        <v>15</v>
      </c>
      <c r="R15595" t="s">
        <v>169</v>
      </c>
      <c r="S15595" t="s">
        <v>170</v>
      </c>
      <c r="T15595">
        <v>10631038.064516129</v>
      </c>
      <c r="U15595">
        <v>10125735</v>
      </c>
      <c r="V15595">
        <v>-505303.06451612897</v>
      </c>
      <c r="W15595">
        <v>-4.7530924209810754E-2</v>
      </c>
      <c r="X15595" t="s">
        <v>179</v>
      </c>
    </row>
    <row r="15596" spans="1:24" x14ac:dyDescent="0.35">
      <c r="A15596">
        <v>3301067398</v>
      </c>
      <c r="B15596" t="s">
        <v>168</v>
      </c>
      <c r="C15596" t="s">
        <v>168</v>
      </c>
      <c r="D15596">
        <v>0</v>
      </c>
      <c r="E15596">
        <v>0</v>
      </c>
      <c r="F15596">
        <v>117</v>
      </c>
      <c r="G15596">
        <v>2609529</v>
      </c>
      <c r="H15596">
        <v>22</v>
      </c>
      <c r="I15596">
        <v>566000</v>
      </c>
      <c r="J15596">
        <v>0</v>
      </c>
      <c r="K15596">
        <v>0</v>
      </c>
      <c r="L15596">
        <v>20</v>
      </c>
      <c r="M15596">
        <v>598000</v>
      </c>
      <c r="N15596">
        <v>165000</v>
      </c>
      <c r="O15596">
        <v>3938529</v>
      </c>
      <c r="P15596" t="s">
        <v>5</v>
      </c>
      <c r="Q15596" t="s">
        <v>10</v>
      </c>
      <c r="R15596" t="s">
        <v>181</v>
      </c>
      <c r="S15596" t="s">
        <v>170</v>
      </c>
      <c r="T15596">
        <v>2540986.4516129033</v>
      </c>
      <c r="U15596">
        <v>2712527</v>
      </c>
      <c r="V15596">
        <v>171540.54838709673</v>
      </c>
      <c r="W15596">
        <v>6.7509430551355498E-2</v>
      </c>
      <c r="X15596" t="s">
        <v>334</v>
      </c>
    </row>
    <row r="15597" spans="1:24" x14ac:dyDescent="0.35">
      <c r="A15597">
        <v>3300010923</v>
      </c>
      <c r="B15597" t="s">
        <v>168</v>
      </c>
      <c r="C15597" t="s">
        <v>168</v>
      </c>
      <c r="D15597">
        <v>0</v>
      </c>
      <c r="E15597">
        <v>0</v>
      </c>
      <c r="F15597">
        <v>30</v>
      </c>
      <c r="G15597">
        <v>1536279</v>
      </c>
      <c r="H15597">
        <v>2</v>
      </c>
      <c r="I15597">
        <v>20000</v>
      </c>
      <c r="J15597">
        <v>0</v>
      </c>
      <c r="K15597">
        <v>0</v>
      </c>
      <c r="L15597">
        <v>0</v>
      </c>
      <c r="M15597">
        <v>0</v>
      </c>
      <c r="N15597">
        <v>483000</v>
      </c>
      <c r="O15597">
        <v>2039279</v>
      </c>
      <c r="P15597" t="s">
        <v>5</v>
      </c>
      <c r="Q15597" t="s">
        <v>12</v>
      </c>
      <c r="R15597" t="s">
        <v>169</v>
      </c>
      <c r="S15597" t="s">
        <v>170</v>
      </c>
      <c r="T15597">
        <v>1315663.8709677418</v>
      </c>
      <c r="U15597">
        <v>1199938</v>
      </c>
      <c r="V15597">
        <v>-115725.87096774182</v>
      </c>
      <c r="W15597">
        <v>-8.7960058432416499E-2</v>
      </c>
      <c r="X15597" t="s">
        <v>354</v>
      </c>
    </row>
    <row r="15598" spans="1:24" x14ac:dyDescent="0.35">
      <c r="A15598">
        <v>3301048864</v>
      </c>
      <c r="B15598" t="s">
        <v>168</v>
      </c>
      <c r="C15598" t="s">
        <v>168</v>
      </c>
      <c r="D15598">
        <v>0</v>
      </c>
      <c r="E15598">
        <v>0</v>
      </c>
      <c r="F15598">
        <v>4</v>
      </c>
      <c r="G15598">
        <v>131998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280000</v>
      </c>
      <c r="O15598">
        <v>411998</v>
      </c>
      <c r="P15598" t="s">
        <v>5</v>
      </c>
      <c r="Q15598" t="s">
        <v>12</v>
      </c>
      <c r="R15598" t="s">
        <v>169</v>
      </c>
      <c r="S15598" t="s">
        <v>170</v>
      </c>
      <c r="T15598">
        <v>265805.16129032255</v>
      </c>
      <c r="U15598">
        <v>328700</v>
      </c>
      <c r="V15598">
        <v>62894.838709677453</v>
      </c>
      <c r="W15598">
        <v>0.2366200806800034</v>
      </c>
      <c r="X15598" t="s">
        <v>219</v>
      </c>
    </row>
    <row r="15599" spans="1:24" x14ac:dyDescent="0.35">
      <c r="A15599">
        <v>3300009778</v>
      </c>
      <c r="B15599" t="s">
        <v>168</v>
      </c>
      <c r="C15599" t="s">
        <v>168</v>
      </c>
      <c r="D15599">
        <v>0</v>
      </c>
      <c r="E15599">
        <v>0</v>
      </c>
      <c r="F15599">
        <v>21</v>
      </c>
      <c r="G15599">
        <v>841538</v>
      </c>
      <c r="H15599">
        <v>16</v>
      </c>
      <c r="I15599">
        <v>435000</v>
      </c>
      <c r="J15599">
        <v>0</v>
      </c>
      <c r="K15599">
        <v>0</v>
      </c>
      <c r="L15599">
        <v>0</v>
      </c>
      <c r="M15599">
        <v>0</v>
      </c>
      <c r="N15599">
        <v>362000</v>
      </c>
      <c r="O15599">
        <v>1638538</v>
      </c>
      <c r="P15599" t="s">
        <v>5</v>
      </c>
      <c r="Q15599" t="s">
        <v>12</v>
      </c>
      <c r="R15599" t="s">
        <v>169</v>
      </c>
      <c r="S15599" t="s">
        <v>170</v>
      </c>
      <c r="T15599">
        <v>1057121.2903225806</v>
      </c>
      <c r="U15599">
        <v>1459241</v>
      </c>
      <c r="V15599">
        <v>402119.70967741939</v>
      </c>
      <c r="W15599">
        <v>0.38039126953418245</v>
      </c>
      <c r="X15599" t="s">
        <v>390</v>
      </c>
    </row>
    <row r="15600" spans="1:24" x14ac:dyDescent="0.35">
      <c r="A15600">
        <v>3301015675</v>
      </c>
      <c r="B15600" t="s">
        <v>168</v>
      </c>
      <c r="C15600" t="s">
        <v>168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342000</v>
      </c>
      <c r="O15600">
        <v>342000</v>
      </c>
      <c r="P15600" t="s">
        <v>5</v>
      </c>
      <c r="Q15600" t="s">
        <v>8</v>
      </c>
      <c r="R15600" t="s">
        <v>169</v>
      </c>
      <c r="S15600" t="s">
        <v>170</v>
      </c>
      <c r="T15600">
        <v>220645.16129032258</v>
      </c>
      <c r="U15600">
        <v>1046500</v>
      </c>
      <c r="V15600">
        <v>825854.83870967745</v>
      </c>
      <c r="W15600">
        <v>3.7429093567251464</v>
      </c>
      <c r="X15600" t="s">
        <v>372</v>
      </c>
    </row>
    <row r="15601" spans="1:24" x14ac:dyDescent="0.35">
      <c r="A15601">
        <v>3301054512</v>
      </c>
      <c r="B15601" t="s">
        <v>168</v>
      </c>
      <c r="C15601" t="s">
        <v>168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30000</v>
      </c>
      <c r="O15601">
        <v>30000</v>
      </c>
      <c r="P15601" t="s">
        <v>5</v>
      </c>
      <c r="Q15601" t="s">
        <v>11</v>
      </c>
      <c r="R15601" t="s">
        <v>169</v>
      </c>
      <c r="S15601" t="s">
        <v>170</v>
      </c>
      <c r="T15601">
        <v>19354.83870967742</v>
      </c>
      <c r="U15601">
        <v>419190</v>
      </c>
      <c r="V15601">
        <v>399835.16129032261</v>
      </c>
      <c r="W15601">
        <v>20.658149999999999</v>
      </c>
      <c r="X15601" t="s">
        <v>365</v>
      </c>
    </row>
    <row r="15602" spans="1:24" x14ac:dyDescent="0.35">
      <c r="A15602">
        <v>3300014447</v>
      </c>
      <c r="B15602" t="s">
        <v>168</v>
      </c>
      <c r="C15602" t="s">
        <v>168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342000</v>
      </c>
      <c r="O15602">
        <v>342000</v>
      </c>
      <c r="P15602" t="s">
        <v>5</v>
      </c>
      <c r="Q15602" t="s">
        <v>8</v>
      </c>
      <c r="R15602" t="s">
        <v>169</v>
      </c>
      <c r="S15602" t="s">
        <v>170</v>
      </c>
      <c r="T15602">
        <v>220645.16129032258</v>
      </c>
      <c r="U15602">
        <v>1046500</v>
      </c>
      <c r="V15602">
        <v>825854.83870967745</v>
      </c>
      <c r="W15602">
        <v>3.7429093567251464</v>
      </c>
      <c r="X15602" t="s">
        <v>264</v>
      </c>
    </row>
    <row r="15603" spans="1:24" x14ac:dyDescent="0.35">
      <c r="A15603">
        <v>3300016364</v>
      </c>
      <c r="B15603" t="s">
        <v>168</v>
      </c>
      <c r="C15603" t="s">
        <v>168</v>
      </c>
      <c r="D15603">
        <v>0</v>
      </c>
      <c r="E15603">
        <v>0</v>
      </c>
      <c r="F15603">
        <v>301</v>
      </c>
      <c r="G15603">
        <v>12703223</v>
      </c>
      <c r="H15603">
        <v>133</v>
      </c>
      <c r="I15603">
        <v>4105000</v>
      </c>
      <c r="J15603">
        <v>0</v>
      </c>
      <c r="K15603">
        <v>0</v>
      </c>
      <c r="L15603">
        <v>0</v>
      </c>
      <c r="M15603">
        <v>0</v>
      </c>
      <c r="N15603">
        <v>342000</v>
      </c>
      <c r="O15603">
        <v>17150223</v>
      </c>
      <c r="P15603" t="s">
        <v>5</v>
      </c>
      <c r="Q15603" t="s">
        <v>8</v>
      </c>
      <c r="R15603" t="s">
        <v>169</v>
      </c>
      <c r="S15603" t="s">
        <v>170</v>
      </c>
      <c r="T15603">
        <v>11064660</v>
      </c>
      <c r="U15603">
        <v>12391616</v>
      </c>
      <c r="V15603">
        <v>1326956</v>
      </c>
      <c r="W15603">
        <v>0.1199274085240758</v>
      </c>
      <c r="X15603" t="s">
        <v>187</v>
      </c>
    </row>
    <row r="15604" spans="1:24" x14ac:dyDescent="0.35">
      <c r="A15604">
        <v>3300004747</v>
      </c>
      <c r="B15604" t="s">
        <v>168</v>
      </c>
      <c r="C15604" t="s">
        <v>168</v>
      </c>
      <c r="D15604">
        <v>0</v>
      </c>
      <c r="E15604">
        <v>0</v>
      </c>
      <c r="F15604">
        <v>1</v>
      </c>
      <c r="G15604">
        <v>131198</v>
      </c>
      <c r="H15604">
        <v>30</v>
      </c>
      <c r="I15604">
        <v>1093000</v>
      </c>
      <c r="J15604">
        <v>0</v>
      </c>
      <c r="K15604">
        <v>0</v>
      </c>
      <c r="L15604">
        <v>0</v>
      </c>
      <c r="M15604">
        <v>0</v>
      </c>
      <c r="N15604">
        <v>452000</v>
      </c>
      <c r="O15604">
        <v>1676198</v>
      </c>
      <c r="P15604" t="s">
        <v>5</v>
      </c>
      <c r="Q15604" t="s">
        <v>11</v>
      </c>
      <c r="R15604" t="s">
        <v>169</v>
      </c>
      <c r="S15604" t="s">
        <v>170</v>
      </c>
      <c r="T15604">
        <v>1081418.064516129</v>
      </c>
      <c r="U15604">
        <v>635000</v>
      </c>
      <c r="V15604">
        <v>-446418.06451612897</v>
      </c>
      <c r="W15604">
        <v>-0.41280803341848638</v>
      </c>
      <c r="X15604" t="s">
        <v>290</v>
      </c>
    </row>
    <row r="15605" spans="1:24" x14ac:dyDescent="0.35">
      <c r="A15605">
        <v>3301065195</v>
      </c>
      <c r="B15605" t="s">
        <v>168</v>
      </c>
      <c r="C15605" t="s">
        <v>168</v>
      </c>
      <c r="D15605">
        <v>0</v>
      </c>
      <c r="E15605">
        <v>0</v>
      </c>
      <c r="F15605">
        <v>34</v>
      </c>
      <c r="G15605">
        <v>1158260</v>
      </c>
      <c r="H15605">
        <v>14</v>
      </c>
      <c r="I15605">
        <v>460000</v>
      </c>
      <c r="J15605">
        <v>0</v>
      </c>
      <c r="K15605">
        <v>0</v>
      </c>
      <c r="L15605">
        <v>8</v>
      </c>
      <c r="M15605">
        <v>259200</v>
      </c>
      <c r="N15605">
        <v>150000</v>
      </c>
      <c r="O15605">
        <v>2027460</v>
      </c>
      <c r="P15605" t="s">
        <v>5</v>
      </c>
      <c r="Q15605" t="s">
        <v>15</v>
      </c>
      <c r="R15605" t="s">
        <v>169</v>
      </c>
      <c r="S15605" t="s">
        <v>170</v>
      </c>
      <c r="T15605">
        <v>1308038.7096774194</v>
      </c>
      <c r="U15605">
        <v>190999</v>
      </c>
      <c r="V15605">
        <v>-1117039.7096774194</v>
      </c>
      <c r="W15605">
        <v>-0.85398062107267225</v>
      </c>
      <c r="X15605" t="s">
        <v>177</v>
      </c>
    </row>
    <row r="15606" spans="1:24" x14ac:dyDescent="0.35">
      <c r="A15606">
        <v>3300011847</v>
      </c>
      <c r="B15606" t="s">
        <v>168</v>
      </c>
      <c r="C15606" t="s">
        <v>168</v>
      </c>
      <c r="D15606">
        <v>0</v>
      </c>
      <c r="E15606">
        <v>0</v>
      </c>
      <c r="F15606">
        <v>1</v>
      </c>
      <c r="G15606">
        <v>46699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362000</v>
      </c>
      <c r="O15606">
        <v>408699</v>
      </c>
      <c r="P15606" t="s">
        <v>5</v>
      </c>
      <c r="Q15606" t="s">
        <v>12</v>
      </c>
      <c r="R15606" t="s">
        <v>169</v>
      </c>
      <c r="S15606" t="s">
        <v>170</v>
      </c>
      <c r="T15606">
        <v>263676.77419354836</v>
      </c>
      <c r="U15606">
        <v>476699</v>
      </c>
      <c r="V15606">
        <v>213022.22580645164</v>
      </c>
      <c r="W15606">
        <v>0.80789150450576108</v>
      </c>
      <c r="X15606" t="s">
        <v>206</v>
      </c>
    </row>
    <row r="15607" spans="1:24" x14ac:dyDescent="0.35">
      <c r="A15607">
        <v>3301071607</v>
      </c>
      <c r="B15607" t="s">
        <v>168</v>
      </c>
      <c r="C15607" t="s">
        <v>168</v>
      </c>
      <c r="D15607">
        <v>0</v>
      </c>
      <c r="E15607">
        <v>0</v>
      </c>
      <c r="F15607">
        <v>112</v>
      </c>
      <c r="G15607">
        <v>5557812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4174500</v>
      </c>
      <c r="O15607">
        <v>9732312</v>
      </c>
      <c r="P15607" t="s">
        <v>5</v>
      </c>
      <c r="Q15607" t="s">
        <v>12</v>
      </c>
      <c r="R15607" t="s">
        <v>169</v>
      </c>
      <c r="S15607" t="s">
        <v>170</v>
      </c>
      <c r="T15607">
        <v>6278910.9677419355</v>
      </c>
      <c r="U15607">
        <v>6154584</v>
      </c>
      <c r="V15607">
        <v>-124326.96774193551</v>
      </c>
      <c r="W15607">
        <v>-1.9800721555165879E-2</v>
      </c>
      <c r="X15607" t="s">
        <v>235</v>
      </c>
    </row>
    <row r="15608" spans="1:24" x14ac:dyDescent="0.35">
      <c r="A15608">
        <v>3301053228</v>
      </c>
      <c r="B15608" t="s">
        <v>168</v>
      </c>
      <c r="C15608" t="s">
        <v>168</v>
      </c>
      <c r="D15608">
        <v>0</v>
      </c>
      <c r="E15608">
        <v>0</v>
      </c>
      <c r="F15608">
        <v>39</v>
      </c>
      <c r="G15608">
        <v>1481876</v>
      </c>
      <c r="H15608">
        <v>7</v>
      </c>
      <c r="I15608">
        <v>225000</v>
      </c>
      <c r="J15608">
        <v>0</v>
      </c>
      <c r="K15608">
        <v>0</v>
      </c>
      <c r="L15608">
        <v>1</v>
      </c>
      <c r="M15608">
        <v>102400</v>
      </c>
      <c r="N15608">
        <v>1741500</v>
      </c>
      <c r="O15608">
        <v>3550776</v>
      </c>
      <c r="P15608" t="s">
        <v>5</v>
      </c>
      <c r="Q15608" t="s">
        <v>7</v>
      </c>
      <c r="R15608" t="s">
        <v>169</v>
      </c>
      <c r="S15608" t="s">
        <v>170</v>
      </c>
      <c r="T15608">
        <v>2290823.2258064514</v>
      </c>
      <c r="U15608">
        <v>1458632</v>
      </c>
      <c r="V15608">
        <v>-832191.2258064514</v>
      </c>
      <c r="W15608">
        <v>-0.36327169046991414</v>
      </c>
      <c r="X15608" t="s">
        <v>305</v>
      </c>
    </row>
    <row r="15609" spans="1:24" x14ac:dyDescent="0.35">
      <c r="A15609">
        <v>3300014272</v>
      </c>
      <c r="B15609" t="s">
        <v>168</v>
      </c>
      <c r="C15609" t="s">
        <v>168</v>
      </c>
      <c r="D15609">
        <v>0</v>
      </c>
      <c r="E15609">
        <v>0</v>
      </c>
      <c r="F15609">
        <v>164</v>
      </c>
      <c r="G15609">
        <v>6013013</v>
      </c>
      <c r="H15609">
        <v>6</v>
      </c>
      <c r="I15609">
        <v>180000</v>
      </c>
      <c r="J15609">
        <v>0</v>
      </c>
      <c r="K15609">
        <v>0</v>
      </c>
      <c r="L15609">
        <v>2</v>
      </c>
      <c r="M15609">
        <v>317380</v>
      </c>
      <c r="N15609">
        <v>1368600</v>
      </c>
      <c r="O15609">
        <v>7878993</v>
      </c>
      <c r="P15609" t="s">
        <v>5</v>
      </c>
      <c r="Q15609" t="s">
        <v>8</v>
      </c>
      <c r="R15609" t="s">
        <v>169</v>
      </c>
      <c r="S15609" t="s">
        <v>170</v>
      </c>
      <c r="T15609">
        <v>5083221.2903225804</v>
      </c>
      <c r="U15609">
        <v>3385217</v>
      </c>
      <c r="V15609">
        <v>-1698004.2903225804</v>
      </c>
      <c r="W15609">
        <v>-0.33404099356351757</v>
      </c>
      <c r="X15609" t="s">
        <v>418</v>
      </c>
    </row>
    <row r="15610" spans="1:24" x14ac:dyDescent="0.35">
      <c r="A15610">
        <v>3301037278</v>
      </c>
      <c r="B15610" t="s">
        <v>168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 t="s">
        <v>5</v>
      </c>
      <c r="Q15610" t="s">
        <v>12</v>
      </c>
      <c r="R15610" t="s">
        <v>169</v>
      </c>
      <c r="S15610" t="s">
        <v>170</v>
      </c>
      <c r="T15610">
        <v>0</v>
      </c>
      <c r="U15610">
        <v>0</v>
      </c>
      <c r="V15610">
        <v>0</v>
      </c>
      <c r="W15610">
        <v>0</v>
      </c>
      <c r="X15610" t="s">
        <v>188</v>
      </c>
    </row>
    <row r="15611" spans="1:24" x14ac:dyDescent="0.35">
      <c r="A15611">
        <v>3300015619</v>
      </c>
      <c r="B15611" t="s">
        <v>168</v>
      </c>
      <c r="C15611" t="s">
        <v>168</v>
      </c>
      <c r="D15611">
        <v>0</v>
      </c>
      <c r="E15611">
        <v>0</v>
      </c>
      <c r="F15611">
        <v>70</v>
      </c>
      <c r="G15611">
        <v>1621633</v>
      </c>
      <c r="H15611">
        <v>11</v>
      </c>
      <c r="I15611">
        <v>310000</v>
      </c>
      <c r="J15611">
        <v>0</v>
      </c>
      <c r="K15611">
        <v>0</v>
      </c>
      <c r="L15611">
        <v>0</v>
      </c>
      <c r="M15611">
        <v>0</v>
      </c>
      <c r="N15611">
        <v>342000</v>
      </c>
      <c r="O15611">
        <v>2273633</v>
      </c>
      <c r="P15611" t="s">
        <v>5</v>
      </c>
      <c r="Q15611" t="s">
        <v>8</v>
      </c>
      <c r="R15611" t="s">
        <v>169</v>
      </c>
      <c r="S15611" t="s">
        <v>170</v>
      </c>
      <c r="T15611">
        <v>1466860</v>
      </c>
      <c r="U15611">
        <v>2645905</v>
      </c>
      <c r="V15611">
        <v>1179045</v>
      </c>
      <c r="W15611">
        <v>0.80378836426107458</v>
      </c>
      <c r="X15611" t="s">
        <v>264</v>
      </c>
    </row>
    <row r="15612" spans="1:24" x14ac:dyDescent="0.35">
      <c r="A15612">
        <v>3301059022</v>
      </c>
      <c r="B15612" t="s">
        <v>168</v>
      </c>
      <c r="C15612" t="s">
        <v>168</v>
      </c>
      <c r="D15612">
        <v>0</v>
      </c>
      <c r="E15612">
        <v>0</v>
      </c>
      <c r="F15612">
        <v>17</v>
      </c>
      <c r="G15612">
        <v>595150</v>
      </c>
      <c r="H15612">
        <v>10</v>
      </c>
      <c r="I15612">
        <v>65000</v>
      </c>
      <c r="J15612">
        <v>0</v>
      </c>
      <c r="K15612">
        <v>0</v>
      </c>
      <c r="L15612">
        <v>9</v>
      </c>
      <c r="M15612">
        <v>401600</v>
      </c>
      <c r="N15612">
        <v>312000</v>
      </c>
      <c r="O15612">
        <v>1373750</v>
      </c>
      <c r="P15612" t="s">
        <v>5</v>
      </c>
      <c r="Q15612" t="s">
        <v>17</v>
      </c>
      <c r="R15612" t="s">
        <v>169</v>
      </c>
      <c r="S15612" t="s">
        <v>170</v>
      </c>
      <c r="T15612">
        <v>886290.32258064509</v>
      </c>
      <c r="U15612">
        <v>718299</v>
      </c>
      <c r="V15612">
        <v>-167991.32258064509</v>
      </c>
      <c r="W15612">
        <v>-0.18954434940855314</v>
      </c>
      <c r="X15612" t="s">
        <v>220</v>
      </c>
    </row>
    <row r="15613" spans="1:24" x14ac:dyDescent="0.35">
      <c r="A15613">
        <v>3301062665</v>
      </c>
      <c r="B15613" t="s">
        <v>168</v>
      </c>
      <c r="C15613" t="s">
        <v>168</v>
      </c>
      <c r="D15613">
        <v>0</v>
      </c>
      <c r="E15613">
        <v>0</v>
      </c>
      <c r="F15613">
        <v>57</v>
      </c>
      <c r="G15613">
        <v>3409812</v>
      </c>
      <c r="H15613">
        <v>76</v>
      </c>
      <c r="I15613">
        <v>2760000</v>
      </c>
      <c r="J15613">
        <v>0</v>
      </c>
      <c r="K15613">
        <v>0</v>
      </c>
      <c r="L15613">
        <v>1</v>
      </c>
      <c r="M15613">
        <v>20000</v>
      </c>
      <c r="N15613">
        <v>1741500</v>
      </c>
      <c r="O15613">
        <v>7931312</v>
      </c>
      <c r="P15613" t="s">
        <v>5</v>
      </c>
      <c r="Q15613" t="s">
        <v>7</v>
      </c>
      <c r="R15613" t="s">
        <v>169</v>
      </c>
      <c r="S15613" t="s">
        <v>170</v>
      </c>
      <c r="T15613">
        <v>5116975.4838709682</v>
      </c>
      <c r="U15613">
        <v>6093253</v>
      </c>
      <c r="V15613">
        <v>976277.51612903178</v>
      </c>
      <c r="W15613">
        <v>0.19079190807271229</v>
      </c>
      <c r="X15613" t="s">
        <v>305</v>
      </c>
    </row>
    <row r="15614" spans="1:24" x14ac:dyDescent="0.35">
      <c r="A15614">
        <v>3301041306</v>
      </c>
      <c r="B15614" t="s">
        <v>168</v>
      </c>
      <c r="C15614" t="s">
        <v>168</v>
      </c>
      <c r="D15614">
        <v>0</v>
      </c>
      <c r="E15614">
        <v>0</v>
      </c>
      <c r="F15614">
        <v>315</v>
      </c>
      <c r="G15614">
        <v>14150264</v>
      </c>
      <c r="H15614">
        <v>7</v>
      </c>
      <c r="I15614">
        <v>379000</v>
      </c>
      <c r="J15614">
        <v>0</v>
      </c>
      <c r="K15614">
        <v>0</v>
      </c>
      <c r="L15614">
        <v>2</v>
      </c>
      <c r="M15614">
        <v>44800</v>
      </c>
      <c r="N15614">
        <v>150000</v>
      </c>
      <c r="O15614">
        <v>14724064</v>
      </c>
      <c r="P15614" t="s">
        <v>5</v>
      </c>
      <c r="Q15614" t="s">
        <v>14</v>
      </c>
      <c r="R15614" t="s">
        <v>169</v>
      </c>
      <c r="S15614" t="s">
        <v>170</v>
      </c>
      <c r="T15614">
        <v>9499396.1290322579</v>
      </c>
      <c r="U15614">
        <v>11187944</v>
      </c>
      <c r="V15614">
        <v>1688547.8709677421</v>
      </c>
      <c r="W15614">
        <v>0.17775318010027674</v>
      </c>
      <c r="X15614" t="s">
        <v>324</v>
      </c>
    </row>
    <row r="15615" spans="1:24" x14ac:dyDescent="0.35">
      <c r="A15615">
        <v>3300006421</v>
      </c>
      <c r="B15615" t="s">
        <v>168</v>
      </c>
      <c r="C15615" t="s">
        <v>168</v>
      </c>
      <c r="D15615">
        <v>0</v>
      </c>
      <c r="E15615">
        <v>0</v>
      </c>
      <c r="F15615">
        <v>79</v>
      </c>
      <c r="G15615">
        <v>1812414</v>
      </c>
      <c r="H15615">
        <v>38</v>
      </c>
      <c r="I15615">
        <v>895000</v>
      </c>
      <c r="J15615">
        <v>0</v>
      </c>
      <c r="K15615">
        <v>0</v>
      </c>
      <c r="L15615">
        <v>45</v>
      </c>
      <c r="M15615">
        <v>1338000</v>
      </c>
      <c r="N15615">
        <v>164000</v>
      </c>
      <c r="O15615">
        <v>4209414</v>
      </c>
      <c r="P15615" t="s">
        <v>5</v>
      </c>
      <c r="Q15615" t="s">
        <v>9</v>
      </c>
      <c r="R15615" t="s">
        <v>169</v>
      </c>
      <c r="S15615" t="s">
        <v>170</v>
      </c>
      <c r="T15615">
        <v>2715750.9677419355</v>
      </c>
      <c r="U15615">
        <v>1581964</v>
      </c>
      <c r="V15615">
        <v>-1133786.9677419355</v>
      </c>
      <c r="W15615">
        <v>-0.41748561676280838</v>
      </c>
      <c r="X15615" t="s">
        <v>243</v>
      </c>
    </row>
    <row r="15616" spans="1:24" x14ac:dyDescent="0.35">
      <c r="A15616">
        <v>3300006040</v>
      </c>
      <c r="B15616" t="s">
        <v>168</v>
      </c>
      <c r="C15616" t="s">
        <v>168</v>
      </c>
      <c r="D15616">
        <v>0</v>
      </c>
      <c r="E15616">
        <v>0</v>
      </c>
      <c r="F15616">
        <v>2</v>
      </c>
      <c r="G15616">
        <v>43997</v>
      </c>
      <c r="H15616">
        <v>9</v>
      </c>
      <c r="I15616">
        <v>160000</v>
      </c>
      <c r="J15616">
        <v>0</v>
      </c>
      <c r="K15616">
        <v>0</v>
      </c>
      <c r="L15616">
        <v>6</v>
      </c>
      <c r="M15616">
        <v>564400</v>
      </c>
      <c r="N15616">
        <v>203000</v>
      </c>
      <c r="O15616">
        <v>971397</v>
      </c>
      <c r="P15616" t="s">
        <v>5</v>
      </c>
      <c r="Q15616" t="s">
        <v>10</v>
      </c>
      <c r="R15616" t="s">
        <v>169</v>
      </c>
      <c r="S15616" t="s">
        <v>170</v>
      </c>
      <c r="T15616">
        <v>626707.74193548388</v>
      </c>
      <c r="U15616">
        <v>629199</v>
      </c>
      <c r="V15616">
        <v>2491.2580645161215</v>
      </c>
      <c r="W15616">
        <v>3.9751512512391507E-3</v>
      </c>
      <c r="X15616" t="s">
        <v>180</v>
      </c>
    </row>
    <row r="15617" spans="1:24" x14ac:dyDescent="0.35">
      <c r="A15617">
        <v>3301057346</v>
      </c>
      <c r="B15617" t="s">
        <v>168</v>
      </c>
      <c r="C15617" t="s">
        <v>168</v>
      </c>
      <c r="D15617">
        <v>0</v>
      </c>
      <c r="E15617">
        <v>0</v>
      </c>
      <c r="F15617">
        <v>19</v>
      </c>
      <c r="G15617">
        <v>1013282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495000</v>
      </c>
      <c r="O15617">
        <v>1508282</v>
      </c>
      <c r="P15617" t="s">
        <v>5</v>
      </c>
      <c r="Q15617" t="s">
        <v>12</v>
      </c>
      <c r="R15617" t="s">
        <v>169</v>
      </c>
      <c r="S15617" t="s">
        <v>170</v>
      </c>
      <c r="T15617">
        <v>973085.16129032255</v>
      </c>
      <c r="U15617">
        <v>972439</v>
      </c>
      <c r="V15617">
        <v>-646.16129032254685</v>
      </c>
      <c r="W15617">
        <v>-6.6403364887990257E-4</v>
      </c>
      <c r="X15617" t="s">
        <v>353</v>
      </c>
    </row>
    <row r="15618" spans="1:24" x14ac:dyDescent="0.35">
      <c r="A15618">
        <v>3300005661</v>
      </c>
      <c r="B15618" t="s">
        <v>168</v>
      </c>
      <c r="C15618" t="s">
        <v>168</v>
      </c>
      <c r="D15618">
        <v>0</v>
      </c>
      <c r="E15618">
        <v>0</v>
      </c>
      <c r="F15618">
        <v>117</v>
      </c>
      <c r="G15618">
        <v>4076073</v>
      </c>
      <c r="H15618">
        <v>6</v>
      </c>
      <c r="I15618">
        <v>360000</v>
      </c>
      <c r="J15618">
        <v>0</v>
      </c>
      <c r="K15618">
        <v>0</v>
      </c>
      <c r="L15618">
        <v>2</v>
      </c>
      <c r="M15618">
        <v>74800</v>
      </c>
      <c r="N15618">
        <v>75000</v>
      </c>
      <c r="O15618">
        <v>4585873</v>
      </c>
      <c r="P15618" t="s">
        <v>5</v>
      </c>
      <c r="Q15618" t="s">
        <v>14</v>
      </c>
      <c r="R15618" t="s">
        <v>169</v>
      </c>
      <c r="S15618" t="s">
        <v>170</v>
      </c>
      <c r="T15618">
        <v>2958627.7419354836</v>
      </c>
      <c r="U15618">
        <v>2834325</v>
      </c>
      <c r="V15618">
        <v>-124302.74193548365</v>
      </c>
      <c r="W15618">
        <v>-4.2013647128910869E-2</v>
      </c>
      <c r="X15618" t="s">
        <v>327</v>
      </c>
    </row>
    <row r="15619" spans="1:24" x14ac:dyDescent="0.35">
      <c r="A15619">
        <v>3300005832</v>
      </c>
      <c r="B15619" t="s">
        <v>168</v>
      </c>
      <c r="C15619" t="s">
        <v>168</v>
      </c>
      <c r="D15619">
        <v>0</v>
      </c>
      <c r="E15619">
        <v>0</v>
      </c>
      <c r="F15619">
        <v>5</v>
      </c>
      <c r="G15619">
        <v>188397</v>
      </c>
      <c r="H15619">
        <v>3</v>
      </c>
      <c r="I15619">
        <v>110000</v>
      </c>
      <c r="J15619">
        <v>0</v>
      </c>
      <c r="K15619">
        <v>0</v>
      </c>
      <c r="L15619">
        <v>0</v>
      </c>
      <c r="M15619">
        <v>0</v>
      </c>
      <c r="N15619">
        <v>150000</v>
      </c>
      <c r="O15619">
        <v>448397</v>
      </c>
      <c r="P15619" t="s">
        <v>5</v>
      </c>
      <c r="Q15619" t="s">
        <v>14</v>
      </c>
      <c r="R15619" t="s">
        <v>169</v>
      </c>
      <c r="S15619" t="s">
        <v>170</v>
      </c>
      <c r="T15619">
        <v>289288.38709677418</v>
      </c>
      <c r="U15619">
        <v>150000</v>
      </c>
      <c r="V15619">
        <v>-139288.38709677418</v>
      </c>
      <c r="W15619">
        <v>-0.48148627220967133</v>
      </c>
      <c r="X15619" t="s">
        <v>314</v>
      </c>
    </row>
    <row r="15620" spans="1:24" x14ac:dyDescent="0.35">
      <c r="A15620">
        <v>3301001457</v>
      </c>
      <c r="B15620" t="s">
        <v>168</v>
      </c>
      <c r="C15620" t="s">
        <v>168</v>
      </c>
      <c r="D15620">
        <v>0</v>
      </c>
      <c r="E15620">
        <v>0</v>
      </c>
      <c r="F15620">
        <v>2</v>
      </c>
      <c r="G15620">
        <v>190498</v>
      </c>
      <c r="H15620">
        <v>0</v>
      </c>
      <c r="I15620">
        <v>0</v>
      </c>
      <c r="J15620">
        <v>0</v>
      </c>
      <c r="K15620">
        <v>0</v>
      </c>
      <c r="L15620">
        <v>1</v>
      </c>
      <c r="M15620">
        <v>100000</v>
      </c>
      <c r="N15620">
        <v>150000</v>
      </c>
      <c r="O15620">
        <v>440498</v>
      </c>
      <c r="P15620" t="s">
        <v>5</v>
      </c>
      <c r="Q15620" t="s">
        <v>15</v>
      </c>
      <c r="R15620" t="s">
        <v>169</v>
      </c>
      <c r="S15620" t="s">
        <v>170</v>
      </c>
      <c r="T15620">
        <v>284192.25806451612</v>
      </c>
      <c r="U15620">
        <v>18999</v>
      </c>
      <c r="V15620">
        <v>-265193.25806451612</v>
      </c>
      <c r="W15620">
        <v>-0.93314736956807975</v>
      </c>
      <c r="X15620" t="s">
        <v>214</v>
      </c>
    </row>
    <row r="15621" spans="1:24" x14ac:dyDescent="0.35">
      <c r="A15621">
        <v>3301003898</v>
      </c>
      <c r="B15621" t="s">
        <v>168</v>
      </c>
      <c r="C15621" t="s">
        <v>168</v>
      </c>
      <c r="D15621">
        <v>0</v>
      </c>
      <c r="E15621">
        <v>0</v>
      </c>
      <c r="F15621">
        <v>12</v>
      </c>
      <c r="G15621">
        <v>489796</v>
      </c>
      <c r="H15621">
        <v>0</v>
      </c>
      <c r="I15621">
        <v>0</v>
      </c>
      <c r="J15621">
        <v>0</v>
      </c>
      <c r="K15621">
        <v>0</v>
      </c>
      <c r="L15621">
        <v>1</v>
      </c>
      <c r="M15621">
        <v>22400</v>
      </c>
      <c r="N15621">
        <v>330000</v>
      </c>
      <c r="O15621">
        <v>842196</v>
      </c>
      <c r="P15621" t="s">
        <v>5</v>
      </c>
      <c r="Q15621" t="s">
        <v>12</v>
      </c>
      <c r="R15621" t="s">
        <v>169</v>
      </c>
      <c r="S15621" t="s">
        <v>170</v>
      </c>
      <c r="T15621">
        <v>543352.25806451612</v>
      </c>
      <c r="U15621">
        <v>547096</v>
      </c>
      <c r="V15621">
        <v>3743.7419354838785</v>
      </c>
      <c r="W15621">
        <v>6.8900825936004662E-3</v>
      </c>
      <c r="X15621" t="s">
        <v>229</v>
      </c>
    </row>
    <row r="15622" spans="1:24" x14ac:dyDescent="0.35">
      <c r="A15622">
        <v>3301042230</v>
      </c>
      <c r="B15622" t="s">
        <v>168</v>
      </c>
      <c r="C15622" t="s">
        <v>168</v>
      </c>
      <c r="D15622">
        <v>0</v>
      </c>
      <c r="E15622">
        <v>0</v>
      </c>
      <c r="F15622">
        <v>97</v>
      </c>
      <c r="G15622">
        <v>4025281</v>
      </c>
      <c r="H15622">
        <v>56</v>
      </c>
      <c r="I15622">
        <v>2205000</v>
      </c>
      <c r="J15622">
        <v>0</v>
      </c>
      <c r="K15622">
        <v>0</v>
      </c>
      <c r="L15622">
        <v>27</v>
      </c>
      <c r="M15622">
        <v>1074800</v>
      </c>
      <c r="N15622">
        <v>165000</v>
      </c>
      <c r="O15622">
        <v>7470081</v>
      </c>
      <c r="P15622" t="s">
        <v>5</v>
      </c>
      <c r="Q15622" t="s">
        <v>10</v>
      </c>
      <c r="R15622" t="s">
        <v>181</v>
      </c>
      <c r="S15622" t="s">
        <v>170</v>
      </c>
      <c r="T15622">
        <v>4819407.0967741935</v>
      </c>
      <c r="U15622">
        <v>4938135</v>
      </c>
      <c r="V15622">
        <v>118727.90322580654</v>
      </c>
      <c r="W15622">
        <v>2.4635375439704177E-2</v>
      </c>
      <c r="X15622" t="s">
        <v>334</v>
      </c>
    </row>
    <row r="15623" spans="1:24" x14ac:dyDescent="0.35">
      <c r="A15623">
        <v>3300021139</v>
      </c>
      <c r="B15623" t="s">
        <v>168</v>
      </c>
      <c r="C15623" t="s">
        <v>168</v>
      </c>
      <c r="D15623">
        <v>0</v>
      </c>
      <c r="E15623">
        <v>0</v>
      </c>
      <c r="F15623">
        <v>30</v>
      </c>
      <c r="G15623">
        <v>853754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342000</v>
      </c>
      <c r="O15623">
        <v>1195754</v>
      </c>
      <c r="P15623" t="s">
        <v>5</v>
      </c>
      <c r="Q15623" t="s">
        <v>8</v>
      </c>
      <c r="R15623" t="s">
        <v>169</v>
      </c>
      <c r="S15623" t="s">
        <v>170</v>
      </c>
      <c r="T15623">
        <v>771454.19354838715</v>
      </c>
      <c r="U15623">
        <v>1578371</v>
      </c>
      <c r="V15623">
        <v>806916.80645161285</v>
      </c>
      <c r="W15623">
        <v>1.0459685269712664</v>
      </c>
      <c r="X15623" t="s">
        <v>238</v>
      </c>
    </row>
    <row r="15624" spans="1:24" x14ac:dyDescent="0.35">
      <c r="A15624">
        <v>3301025177</v>
      </c>
      <c r="B15624" t="s">
        <v>168</v>
      </c>
      <c r="C15624" t="s">
        <v>168</v>
      </c>
      <c r="D15624">
        <v>0</v>
      </c>
      <c r="E15624">
        <v>0</v>
      </c>
      <c r="F15624">
        <v>605</v>
      </c>
      <c r="G15624">
        <v>22171264</v>
      </c>
      <c r="H15624">
        <v>13</v>
      </c>
      <c r="I15624">
        <v>1233000</v>
      </c>
      <c r="J15624">
        <v>0</v>
      </c>
      <c r="K15624">
        <v>0</v>
      </c>
      <c r="L15624">
        <v>55</v>
      </c>
      <c r="M15624">
        <v>4903004</v>
      </c>
      <c r="N15624">
        <v>3709000</v>
      </c>
      <c r="O15624">
        <v>32016268</v>
      </c>
      <c r="P15624" t="s">
        <v>5</v>
      </c>
      <c r="Q15624" t="s">
        <v>16</v>
      </c>
      <c r="R15624" t="s">
        <v>169</v>
      </c>
      <c r="S15624" t="s">
        <v>170</v>
      </c>
      <c r="T15624">
        <v>20655656.774193548</v>
      </c>
      <c r="U15624">
        <v>26776563</v>
      </c>
      <c r="V15624">
        <v>6120906.2258064523</v>
      </c>
      <c r="W15624">
        <v>0.29633074816839988</v>
      </c>
      <c r="X15624" t="s">
        <v>370</v>
      </c>
    </row>
    <row r="15625" spans="1:24" x14ac:dyDescent="0.35">
      <c r="A15625">
        <v>3300009572</v>
      </c>
      <c r="B15625" t="s">
        <v>168</v>
      </c>
      <c r="C15625" t="s">
        <v>168</v>
      </c>
      <c r="D15625">
        <v>0</v>
      </c>
      <c r="E15625">
        <v>0</v>
      </c>
      <c r="F15625">
        <v>7</v>
      </c>
      <c r="G15625">
        <v>227248</v>
      </c>
      <c r="H15625">
        <v>3</v>
      </c>
      <c r="I15625">
        <v>60000</v>
      </c>
      <c r="J15625">
        <v>0</v>
      </c>
      <c r="K15625">
        <v>0</v>
      </c>
      <c r="L15625">
        <v>31</v>
      </c>
      <c r="M15625">
        <v>1134030</v>
      </c>
      <c r="N15625">
        <v>330000</v>
      </c>
      <c r="O15625">
        <v>1751278</v>
      </c>
      <c r="P15625" t="s">
        <v>5</v>
      </c>
      <c r="Q15625" t="s">
        <v>12</v>
      </c>
      <c r="R15625" t="s">
        <v>169</v>
      </c>
      <c r="S15625" t="s">
        <v>170</v>
      </c>
      <c r="T15625">
        <v>1129856.7741935484</v>
      </c>
      <c r="U15625">
        <v>1075251</v>
      </c>
      <c r="V15625">
        <v>-54605.774193548365</v>
      </c>
      <c r="W15625">
        <v>-4.8329819708806898E-2</v>
      </c>
      <c r="X15625" t="s">
        <v>320</v>
      </c>
    </row>
    <row r="15626" spans="1:24" x14ac:dyDescent="0.35">
      <c r="A15626">
        <v>3300018270</v>
      </c>
      <c r="B15626" t="s">
        <v>168</v>
      </c>
      <c r="C15626" t="s">
        <v>168</v>
      </c>
      <c r="D15626">
        <v>0</v>
      </c>
      <c r="E15626">
        <v>0</v>
      </c>
      <c r="F15626">
        <v>106</v>
      </c>
      <c r="G15626">
        <v>5216558</v>
      </c>
      <c r="H15626">
        <v>53</v>
      </c>
      <c r="I15626">
        <v>1623000</v>
      </c>
      <c r="J15626">
        <v>0</v>
      </c>
      <c r="K15626">
        <v>0</v>
      </c>
      <c r="L15626">
        <v>116</v>
      </c>
      <c r="M15626">
        <v>6888400</v>
      </c>
      <c r="N15626">
        <v>1178000</v>
      </c>
      <c r="O15626">
        <v>14905958</v>
      </c>
      <c r="P15626" t="s">
        <v>5</v>
      </c>
      <c r="Q15626" t="s">
        <v>6</v>
      </c>
      <c r="R15626" t="s">
        <v>169</v>
      </c>
      <c r="S15626" t="s">
        <v>170</v>
      </c>
      <c r="T15626">
        <v>9616747.0967741944</v>
      </c>
      <c r="U15626">
        <v>9003226</v>
      </c>
      <c r="V15626">
        <v>-613521.09677419439</v>
      </c>
      <c r="W15626">
        <v>-6.3797154131254197E-2</v>
      </c>
      <c r="X15626" t="s">
        <v>197</v>
      </c>
    </row>
    <row r="15627" spans="1:24" x14ac:dyDescent="0.35">
      <c r="A15627">
        <v>3300017516</v>
      </c>
      <c r="B15627" t="s">
        <v>168</v>
      </c>
      <c r="C15627" t="s">
        <v>168</v>
      </c>
      <c r="D15627">
        <v>0</v>
      </c>
      <c r="E15627">
        <v>0</v>
      </c>
      <c r="F15627">
        <v>21</v>
      </c>
      <c r="G15627">
        <v>633240</v>
      </c>
      <c r="H15627">
        <v>10</v>
      </c>
      <c r="I15627">
        <v>215000</v>
      </c>
      <c r="J15627">
        <v>0</v>
      </c>
      <c r="K15627">
        <v>0</v>
      </c>
      <c r="L15627">
        <v>0</v>
      </c>
      <c r="M15627">
        <v>0</v>
      </c>
      <c r="N15627">
        <v>1190200</v>
      </c>
      <c r="O15627">
        <v>2038440</v>
      </c>
      <c r="P15627" t="s">
        <v>5</v>
      </c>
      <c r="Q15627" t="s">
        <v>6</v>
      </c>
      <c r="R15627" t="s">
        <v>169</v>
      </c>
      <c r="S15627" t="s">
        <v>170</v>
      </c>
      <c r="T15627">
        <v>1315122.5806451612</v>
      </c>
      <c r="U15627">
        <v>1070544</v>
      </c>
      <c r="V15627">
        <v>-244578.58064516122</v>
      </c>
      <c r="W15627">
        <v>-0.18597398010243127</v>
      </c>
      <c r="X15627" t="s">
        <v>178</v>
      </c>
    </row>
    <row r="15628" spans="1:24" x14ac:dyDescent="0.35">
      <c r="A15628">
        <v>3300024650</v>
      </c>
      <c r="B15628" t="s">
        <v>168</v>
      </c>
      <c r="C15628" t="s">
        <v>168</v>
      </c>
      <c r="D15628">
        <v>0</v>
      </c>
      <c r="E15628">
        <v>0</v>
      </c>
      <c r="F15628">
        <v>188</v>
      </c>
      <c r="G15628">
        <v>8359651</v>
      </c>
      <c r="H15628">
        <v>78</v>
      </c>
      <c r="I15628">
        <v>2432000</v>
      </c>
      <c r="J15628">
        <v>0</v>
      </c>
      <c r="K15628">
        <v>0</v>
      </c>
      <c r="L15628">
        <v>5</v>
      </c>
      <c r="M15628">
        <v>829760</v>
      </c>
      <c r="N15628">
        <v>276000</v>
      </c>
      <c r="O15628">
        <v>11897411</v>
      </c>
      <c r="P15628" t="s">
        <v>5</v>
      </c>
      <c r="Q15628" t="s">
        <v>6</v>
      </c>
      <c r="R15628" t="s">
        <v>169</v>
      </c>
      <c r="S15628" t="s">
        <v>170</v>
      </c>
      <c r="T15628">
        <v>7675749.0322580645</v>
      </c>
      <c r="U15628">
        <v>7082013</v>
      </c>
      <c r="V15628">
        <v>-593736.03225806449</v>
      </c>
      <c r="W15628">
        <v>-7.7352194523665707E-2</v>
      </c>
      <c r="X15628" t="s">
        <v>343</v>
      </c>
    </row>
    <row r="15629" spans="1:24" x14ac:dyDescent="0.35">
      <c r="A15629">
        <v>3301071729</v>
      </c>
      <c r="B15629" t="s">
        <v>168</v>
      </c>
      <c r="C15629" t="s">
        <v>168</v>
      </c>
      <c r="D15629">
        <v>0</v>
      </c>
      <c r="E15629">
        <v>0</v>
      </c>
      <c r="F15629">
        <v>6</v>
      </c>
      <c r="G15629">
        <v>314423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2726800</v>
      </c>
      <c r="O15629">
        <v>3041223</v>
      </c>
      <c r="P15629" t="s">
        <v>5</v>
      </c>
      <c r="Q15629" t="s">
        <v>7</v>
      </c>
      <c r="R15629" t="s">
        <v>169</v>
      </c>
      <c r="S15629" t="s">
        <v>170</v>
      </c>
      <c r="T15629">
        <v>1962079.3548387098</v>
      </c>
      <c r="U15629">
        <v>1684198</v>
      </c>
      <c r="V15629">
        <v>-277881.35483870981</v>
      </c>
      <c r="W15629">
        <v>-0.14162595113873599</v>
      </c>
      <c r="X15629" t="s">
        <v>215</v>
      </c>
    </row>
    <row r="15630" spans="1:24" x14ac:dyDescent="0.35">
      <c r="A15630">
        <v>3300015962</v>
      </c>
      <c r="B15630" t="s">
        <v>168</v>
      </c>
      <c r="C15630" t="s">
        <v>168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1031100</v>
      </c>
      <c r="O15630">
        <v>1031100</v>
      </c>
      <c r="P15630" t="s">
        <v>5</v>
      </c>
      <c r="Q15630" t="s">
        <v>8</v>
      </c>
      <c r="R15630" t="s">
        <v>169</v>
      </c>
      <c r="S15630" t="s">
        <v>170</v>
      </c>
      <c r="T15630">
        <v>665225.80645161285</v>
      </c>
      <c r="U15630">
        <v>1605492</v>
      </c>
      <c r="V15630">
        <v>940266.19354838715</v>
      </c>
      <c r="W15630">
        <v>1.4134541751527498</v>
      </c>
      <c r="X15630" t="s">
        <v>386</v>
      </c>
    </row>
    <row r="15631" spans="1:24" x14ac:dyDescent="0.35">
      <c r="A15631">
        <v>3300009941</v>
      </c>
      <c r="B15631" t="s">
        <v>168</v>
      </c>
      <c r="C15631" t="s">
        <v>168</v>
      </c>
      <c r="D15631">
        <v>0</v>
      </c>
      <c r="E15631">
        <v>0</v>
      </c>
      <c r="F15631">
        <v>220</v>
      </c>
      <c r="G15631">
        <v>8240675</v>
      </c>
      <c r="H15631">
        <v>16</v>
      </c>
      <c r="I15631">
        <v>835000</v>
      </c>
      <c r="J15631">
        <v>0</v>
      </c>
      <c r="K15631">
        <v>0</v>
      </c>
      <c r="L15631">
        <v>1</v>
      </c>
      <c r="M15631">
        <v>202400</v>
      </c>
      <c r="N15631">
        <v>280000</v>
      </c>
      <c r="O15631">
        <v>9558075</v>
      </c>
      <c r="P15631" t="s">
        <v>5</v>
      </c>
      <c r="Q15631" t="s">
        <v>12</v>
      </c>
      <c r="R15631" t="s">
        <v>169</v>
      </c>
      <c r="S15631" t="s">
        <v>170</v>
      </c>
      <c r="T15631">
        <v>6166500</v>
      </c>
      <c r="U15631">
        <v>6249723</v>
      </c>
      <c r="V15631">
        <v>83223</v>
      </c>
      <c r="W15631">
        <v>1.3495986378010194E-2</v>
      </c>
      <c r="X15631" t="s">
        <v>413</v>
      </c>
    </row>
    <row r="15632" spans="1:24" x14ac:dyDescent="0.35">
      <c r="A15632">
        <v>3300012468</v>
      </c>
      <c r="B15632" t="s">
        <v>168</v>
      </c>
      <c r="C15632" t="s">
        <v>168</v>
      </c>
      <c r="D15632">
        <v>0</v>
      </c>
      <c r="E15632">
        <v>0</v>
      </c>
      <c r="F15632">
        <v>20</v>
      </c>
      <c r="G15632">
        <v>988994</v>
      </c>
      <c r="H15632">
        <v>3</v>
      </c>
      <c r="I15632">
        <v>80000</v>
      </c>
      <c r="J15632">
        <v>0</v>
      </c>
      <c r="K15632">
        <v>0</v>
      </c>
      <c r="L15632">
        <v>0</v>
      </c>
      <c r="M15632">
        <v>0</v>
      </c>
      <c r="N15632">
        <v>330000</v>
      </c>
      <c r="O15632">
        <v>1398994</v>
      </c>
      <c r="P15632" t="s">
        <v>5</v>
      </c>
      <c r="Q15632" t="s">
        <v>12</v>
      </c>
      <c r="R15632" t="s">
        <v>169</v>
      </c>
      <c r="S15632" t="s">
        <v>170</v>
      </c>
      <c r="T15632">
        <v>902576.77419354836</v>
      </c>
      <c r="U15632">
        <v>867669</v>
      </c>
      <c r="V15632">
        <v>-34907.774193548365</v>
      </c>
      <c r="W15632">
        <v>-3.8675684098716578E-2</v>
      </c>
      <c r="X15632" t="s">
        <v>271</v>
      </c>
    </row>
    <row r="15633" spans="1:24" x14ac:dyDescent="0.35">
      <c r="A15633">
        <v>3301015370</v>
      </c>
      <c r="B15633" t="s">
        <v>168</v>
      </c>
      <c r="C15633" t="s">
        <v>168</v>
      </c>
      <c r="D15633">
        <v>0</v>
      </c>
      <c r="E15633">
        <v>0</v>
      </c>
      <c r="F15633">
        <v>33</v>
      </c>
      <c r="G15633">
        <v>1036042</v>
      </c>
      <c r="H15633">
        <v>0</v>
      </c>
      <c r="I15633">
        <v>0</v>
      </c>
      <c r="J15633">
        <v>0</v>
      </c>
      <c r="K15633">
        <v>0</v>
      </c>
      <c r="L15633">
        <v>1</v>
      </c>
      <c r="M15633">
        <v>22400</v>
      </c>
      <c r="N15633">
        <v>326100</v>
      </c>
      <c r="O15633">
        <v>1384542</v>
      </c>
      <c r="P15633" t="s">
        <v>5</v>
      </c>
      <c r="Q15633" t="s">
        <v>8</v>
      </c>
      <c r="R15633" t="s">
        <v>169</v>
      </c>
      <c r="S15633" t="s">
        <v>170</v>
      </c>
      <c r="T15633">
        <v>893252.90322580654</v>
      </c>
      <c r="U15633">
        <v>2208476</v>
      </c>
      <c r="V15633">
        <v>1315223.0967741935</v>
      </c>
      <c r="W15633">
        <v>1.4723972259418634</v>
      </c>
      <c r="X15633" t="s">
        <v>191</v>
      </c>
    </row>
    <row r="15634" spans="1:24" x14ac:dyDescent="0.35">
      <c r="A15634">
        <v>6001128153</v>
      </c>
      <c r="B15634" t="s">
        <v>168</v>
      </c>
      <c r="C15634" t="s">
        <v>168</v>
      </c>
      <c r="D15634">
        <v>0</v>
      </c>
      <c r="E15634">
        <v>0</v>
      </c>
      <c r="F15634">
        <v>14</v>
      </c>
      <c r="G15634">
        <v>293183</v>
      </c>
      <c r="H15634">
        <v>37</v>
      </c>
      <c r="I15634">
        <v>935000</v>
      </c>
      <c r="J15634">
        <v>0</v>
      </c>
      <c r="K15634">
        <v>0</v>
      </c>
      <c r="L15634">
        <v>3</v>
      </c>
      <c r="M15634">
        <v>227200</v>
      </c>
      <c r="N15634">
        <v>150000</v>
      </c>
      <c r="O15634">
        <v>1605383</v>
      </c>
      <c r="P15634" t="s">
        <v>5</v>
      </c>
      <c r="Q15634" t="s">
        <v>13</v>
      </c>
      <c r="R15634" t="s">
        <v>169</v>
      </c>
      <c r="S15634" t="s">
        <v>170</v>
      </c>
      <c r="T15634">
        <v>1035730.9677419355</v>
      </c>
      <c r="U15634">
        <v>565396</v>
      </c>
      <c r="V15634">
        <v>-470334.96774193551</v>
      </c>
      <c r="W15634">
        <v>-0.45410920633892349</v>
      </c>
      <c r="X15634" t="s">
        <v>414</v>
      </c>
    </row>
    <row r="15635" spans="1:24" x14ac:dyDescent="0.35">
      <c r="A15635">
        <v>3300010089</v>
      </c>
      <c r="B15635" t="s">
        <v>168</v>
      </c>
      <c r="C15635" t="s">
        <v>168</v>
      </c>
      <c r="D15635">
        <v>0</v>
      </c>
      <c r="E15635">
        <v>0</v>
      </c>
      <c r="F15635">
        <v>46</v>
      </c>
      <c r="G15635">
        <v>1361791</v>
      </c>
      <c r="H15635">
        <v>11</v>
      </c>
      <c r="I15635">
        <v>260000</v>
      </c>
      <c r="J15635">
        <v>0</v>
      </c>
      <c r="K15635">
        <v>0</v>
      </c>
      <c r="L15635">
        <v>0</v>
      </c>
      <c r="M15635">
        <v>0</v>
      </c>
      <c r="N15635">
        <v>621000</v>
      </c>
      <c r="O15635">
        <v>2242791</v>
      </c>
      <c r="P15635" t="s">
        <v>5</v>
      </c>
      <c r="Q15635" t="s">
        <v>17</v>
      </c>
      <c r="R15635" t="s">
        <v>169</v>
      </c>
      <c r="S15635" t="s">
        <v>170</v>
      </c>
      <c r="T15635">
        <v>1446961.935483871</v>
      </c>
      <c r="U15635">
        <v>1185848</v>
      </c>
      <c r="V15635">
        <v>-261113.93548387103</v>
      </c>
      <c r="W15635">
        <v>-0.18045667206618898</v>
      </c>
      <c r="X15635" t="s">
        <v>184</v>
      </c>
    </row>
    <row r="15636" spans="1:24" x14ac:dyDescent="0.35">
      <c r="A15636">
        <v>3300007808</v>
      </c>
      <c r="B15636" t="s">
        <v>168</v>
      </c>
      <c r="C15636" t="s">
        <v>168</v>
      </c>
      <c r="D15636">
        <v>0</v>
      </c>
      <c r="E15636">
        <v>0</v>
      </c>
      <c r="F15636">
        <v>322</v>
      </c>
      <c r="G15636">
        <v>13777654</v>
      </c>
      <c r="H15636">
        <v>7</v>
      </c>
      <c r="I15636">
        <v>506000</v>
      </c>
      <c r="J15636">
        <v>0</v>
      </c>
      <c r="K15636">
        <v>0</v>
      </c>
      <c r="L15636">
        <v>0</v>
      </c>
      <c r="M15636">
        <v>0</v>
      </c>
      <c r="N15636">
        <v>202000</v>
      </c>
      <c r="O15636">
        <v>14485654</v>
      </c>
      <c r="P15636" t="s">
        <v>5</v>
      </c>
      <c r="Q15636" t="s">
        <v>14</v>
      </c>
      <c r="R15636" t="s">
        <v>169</v>
      </c>
      <c r="S15636" t="s">
        <v>170</v>
      </c>
      <c r="T15636">
        <v>9345583.2258064523</v>
      </c>
      <c r="U15636">
        <v>8621308</v>
      </c>
      <c r="V15636">
        <v>-724275.22580645233</v>
      </c>
      <c r="W15636">
        <v>-7.749920024321999E-2</v>
      </c>
      <c r="X15636" t="s">
        <v>403</v>
      </c>
    </row>
    <row r="15637" spans="1:24" x14ac:dyDescent="0.35">
      <c r="A15637">
        <v>3300017043</v>
      </c>
      <c r="B15637" t="s">
        <v>168</v>
      </c>
      <c r="C15637" t="s">
        <v>168</v>
      </c>
      <c r="D15637">
        <v>0</v>
      </c>
      <c r="E15637">
        <v>0</v>
      </c>
      <c r="F15637">
        <v>7</v>
      </c>
      <c r="G15637">
        <v>189179</v>
      </c>
      <c r="H15637">
        <v>8</v>
      </c>
      <c r="I15637">
        <v>95000</v>
      </c>
      <c r="J15637">
        <v>0</v>
      </c>
      <c r="K15637">
        <v>0</v>
      </c>
      <c r="L15637">
        <v>0</v>
      </c>
      <c r="M15637">
        <v>0</v>
      </c>
      <c r="N15637">
        <v>913000</v>
      </c>
      <c r="O15637">
        <v>1197179</v>
      </c>
      <c r="P15637" t="s">
        <v>5</v>
      </c>
      <c r="Q15637" t="s">
        <v>6</v>
      </c>
      <c r="R15637" t="s">
        <v>169</v>
      </c>
      <c r="S15637" t="s">
        <v>170</v>
      </c>
      <c r="T15637">
        <v>772373.54838709685</v>
      </c>
      <c r="U15637">
        <v>1336788</v>
      </c>
      <c r="V15637">
        <v>564414.45161290315</v>
      </c>
      <c r="W15637">
        <v>0.73075321234335022</v>
      </c>
      <c r="X15637" t="s">
        <v>348</v>
      </c>
    </row>
    <row r="15638" spans="1:24" x14ac:dyDescent="0.35">
      <c r="A15638">
        <v>3301073988</v>
      </c>
      <c r="B15638" t="s">
        <v>168</v>
      </c>
      <c r="C15638" t="s">
        <v>168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180000</v>
      </c>
      <c r="O15638">
        <v>180000</v>
      </c>
      <c r="P15638" t="s">
        <v>5</v>
      </c>
      <c r="Q15638" t="s">
        <v>15</v>
      </c>
      <c r="R15638" t="s">
        <v>207</v>
      </c>
      <c r="S15638" t="s">
        <v>170</v>
      </c>
      <c r="T15638">
        <v>116129.03225806452</v>
      </c>
      <c r="U15638">
        <v>30000</v>
      </c>
      <c r="V15638">
        <v>-86129.032258064515</v>
      </c>
      <c r="W15638">
        <v>-0.7416666666666667</v>
      </c>
      <c r="X15638" t="s">
        <v>341</v>
      </c>
    </row>
    <row r="15639" spans="1:24" x14ac:dyDescent="0.35">
      <c r="A15639">
        <v>3301072599</v>
      </c>
      <c r="B15639" t="s">
        <v>168</v>
      </c>
      <c r="C15639" t="s">
        <v>168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280000</v>
      </c>
      <c r="O15639">
        <v>280000</v>
      </c>
      <c r="P15639" t="s">
        <v>5</v>
      </c>
      <c r="Q15639" t="s">
        <v>12</v>
      </c>
      <c r="R15639" t="s">
        <v>169</v>
      </c>
      <c r="S15639" t="s">
        <v>170</v>
      </c>
      <c r="T15639">
        <v>180645.16129032258</v>
      </c>
      <c r="U15639">
        <v>405000</v>
      </c>
      <c r="V15639">
        <v>224354.83870967742</v>
      </c>
      <c r="W15639">
        <v>1.2419642857142859</v>
      </c>
      <c r="X15639" t="s">
        <v>415</v>
      </c>
    </row>
    <row r="15640" spans="1:24" x14ac:dyDescent="0.35">
      <c r="A15640">
        <v>3300020280</v>
      </c>
      <c r="B15640" t="s">
        <v>168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 t="s">
        <v>5</v>
      </c>
      <c r="Q15640" t="s">
        <v>7</v>
      </c>
      <c r="R15640" t="s">
        <v>169</v>
      </c>
      <c r="S15640" t="s">
        <v>170</v>
      </c>
      <c r="T15640">
        <v>0</v>
      </c>
      <c r="U15640">
        <v>0</v>
      </c>
      <c r="V15640">
        <v>0</v>
      </c>
      <c r="W15640">
        <v>0</v>
      </c>
      <c r="X15640" t="s">
        <v>368</v>
      </c>
    </row>
    <row r="15641" spans="1:24" x14ac:dyDescent="0.35">
      <c r="A15641">
        <v>3301048111</v>
      </c>
      <c r="B15641" t="s">
        <v>168</v>
      </c>
      <c r="C15641" t="s">
        <v>168</v>
      </c>
      <c r="D15641">
        <v>0</v>
      </c>
      <c r="E15641">
        <v>0</v>
      </c>
      <c r="F15641">
        <v>63</v>
      </c>
      <c r="G15641">
        <v>2012144</v>
      </c>
      <c r="H15641">
        <v>1</v>
      </c>
      <c r="I15641">
        <v>98000</v>
      </c>
      <c r="J15641">
        <v>0</v>
      </c>
      <c r="K15641">
        <v>0</v>
      </c>
      <c r="L15641">
        <v>0</v>
      </c>
      <c r="M15641">
        <v>0</v>
      </c>
      <c r="N15641">
        <v>514500</v>
      </c>
      <c r="O15641">
        <v>2624644</v>
      </c>
      <c r="P15641" t="s">
        <v>5</v>
      </c>
      <c r="Q15641" t="s">
        <v>17</v>
      </c>
      <c r="R15641" t="s">
        <v>169</v>
      </c>
      <c r="S15641" t="s">
        <v>170</v>
      </c>
      <c r="T15641">
        <v>1693318.7096774194</v>
      </c>
      <c r="U15641">
        <v>1796793</v>
      </c>
      <c r="V15641">
        <v>103474.29032258061</v>
      </c>
      <c r="W15641">
        <v>6.1107392088222134E-2</v>
      </c>
      <c r="X15641" t="s">
        <v>278</v>
      </c>
    </row>
    <row r="15642" spans="1:24" x14ac:dyDescent="0.35">
      <c r="A15642">
        <v>3301003542</v>
      </c>
      <c r="B15642" t="s">
        <v>168</v>
      </c>
      <c r="C15642" t="s">
        <v>168</v>
      </c>
      <c r="D15642">
        <v>0</v>
      </c>
      <c r="E15642">
        <v>0</v>
      </c>
      <c r="F15642">
        <v>12</v>
      </c>
      <c r="G15642">
        <v>462486</v>
      </c>
      <c r="H15642">
        <v>8</v>
      </c>
      <c r="I15642">
        <v>275000</v>
      </c>
      <c r="J15642">
        <v>0</v>
      </c>
      <c r="K15642">
        <v>0</v>
      </c>
      <c r="L15642">
        <v>2</v>
      </c>
      <c r="M15642">
        <v>44800</v>
      </c>
      <c r="N15642">
        <v>150000</v>
      </c>
      <c r="O15642">
        <v>932286</v>
      </c>
      <c r="P15642" t="s">
        <v>5</v>
      </c>
      <c r="Q15642" t="s">
        <v>14</v>
      </c>
      <c r="R15642" t="s">
        <v>169</v>
      </c>
      <c r="S15642" t="s">
        <v>170</v>
      </c>
      <c r="T15642">
        <v>601474.83870967745</v>
      </c>
      <c r="U15642">
        <v>880791</v>
      </c>
      <c r="V15642">
        <v>279316.16129032255</v>
      </c>
      <c r="W15642">
        <v>0.46438544609701315</v>
      </c>
      <c r="X15642" t="s">
        <v>231</v>
      </c>
    </row>
    <row r="15643" spans="1:24" x14ac:dyDescent="0.35">
      <c r="A15643">
        <v>3301000572</v>
      </c>
      <c r="B15643" t="s">
        <v>168</v>
      </c>
      <c r="C15643" t="s">
        <v>168</v>
      </c>
      <c r="D15643">
        <v>0</v>
      </c>
      <c r="E15643">
        <v>0</v>
      </c>
      <c r="F15643">
        <v>21</v>
      </c>
      <c r="G15643">
        <v>500942</v>
      </c>
      <c r="H15643">
        <v>2</v>
      </c>
      <c r="I15643">
        <v>10000</v>
      </c>
      <c r="J15643">
        <v>0</v>
      </c>
      <c r="K15643">
        <v>0</v>
      </c>
      <c r="L15643">
        <v>2</v>
      </c>
      <c r="M15643">
        <v>304800</v>
      </c>
      <c r="N15643">
        <v>4456000</v>
      </c>
      <c r="O15643">
        <v>5271742</v>
      </c>
      <c r="P15643" t="s">
        <v>5</v>
      </c>
      <c r="Q15643" t="s">
        <v>16</v>
      </c>
      <c r="R15643" t="s">
        <v>169</v>
      </c>
      <c r="S15643" t="s">
        <v>170</v>
      </c>
      <c r="T15643">
        <v>3401123.8709677421</v>
      </c>
      <c r="U15643">
        <v>2015144</v>
      </c>
      <c r="V15643">
        <v>-1385979.8709677421</v>
      </c>
      <c r="W15643">
        <v>-0.40750643715113521</v>
      </c>
      <c r="X15643" t="s">
        <v>370</v>
      </c>
    </row>
    <row r="15644" spans="1:24" x14ac:dyDescent="0.35">
      <c r="A15644">
        <v>6001144518</v>
      </c>
      <c r="B15644" t="s">
        <v>168</v>
      </c>
      <c r="C15644" t="s">
        <v>168</v>
      </c>
      <c r="D15644">
        <v>0</v>
      </c>
      <c r="E15644">
        <v>0</v>
      </c>
      <c r="F15644">
        <v>72</v>
      </c>
      <c r="G15644">
        <v>2741555</v>
      </c>
      <c r="H15644">
        <v>65</v>
      </c>
      <c r="I15644">
        <v>2160000</v>
      </c>
      <c r="J15644">
        <v>0</v>
      </c>
      <c r="K15644">
        <v>0</v>
      </c>
      <c r="L15644">
        <v>22</v>
      </c>
      <c r="M15644">
        <v>2122500</v>
      </c>
      <c r="N15644">
        <v>150000</v>
      </c>
      <c r="O15644">
        <v>7174055</v>
      </c>
      <c r="P15644" t="s">
        <v>5</v>
      </c>
      <c r="Q15644" t="s">
        <v>14</v>
      </c>
      <c r="R15644" t="s">
        <v>169</v>
      </c>
      <c r="S15644" t="s">
        <v>170</v>
      </c>
      <c r="T15644">
        <v>4628422.5806451607</v>
      </c>
      <c r="U15644">
        <v>4117705</v>
      </c>
      <c r="V15644">
        <v>-510717.58064516075</v>
      </c>
      <c r="W15644">
        <v>-0.11034376653092282</v>
      </c>
      <c r="X15644" t="s">
        <v>211</v>
      </c>
    </row>
    <row r="15645" spans="1:24" x14ac:dyDescent="0.35">
      <c r="A15645">
        <v>3300025105</v>
      </c>
      <c r="B15645" t="s">
        <v>168</v>
      </c>
      <c r="C15645" t="s">
        <v>168</v>
      </c>
      <c r="D15645">
        <v>0</v>
      </c>
      <c r="E15645">
        <v>0</v>
      </c>
      <c r="F15645">
        <v>13</v>
      </c>
      <c r="G15645">
        <v>470400</v>
      </c>
      <c r="H15645">
        <v>7</v>
      </c>
      <c r="I15645">
        <v>190000</v>
      </c>
      <c r="J15645">
        <v>0</v>
      </c>
      <c r="K15645">
        <v>0</v>
      </c>
      <c r="L15645">
        <v>11</v>
      </c>
      <c r="M15645">
        <v>560498</v>
      </c>
      <c r="N15645">
        <v>1616700</v>
      </c>
      <c r="O15645">
        <v>2837598</v>
      </c>
      <c r="P15645" t="s">
        <v>5</v>
      </c>
      <c r="Q15645" t="s">
        <v>16</v>
      </c>
      <c r="R15645" t="s">
        <v>169</v>
      </c>
      <c r="S15645" t="s">
        <v>170</v>
      </c>
      <c r="T15645">
        <v>1830708.3870967743</v>
      </c>
      <c r="U15645">
        <v>1033464</v>
      </c>
      <c r="V15645">
        <v>-797244.3870967743</v>
      </c>
      <c r="W15645">
        <v>-0.43548409605588956</v>
      </c>
      <c r="X15645" t="s">
        <v>246</v>
      </c>
    </row>
    <row r="15646" spans="1:24" x14ac:dyDescent="0.35">
      <c r="A15646">
        <v>6001122027</v>
      </c>
      <c r="B15646" t="s">
        <v>168</v>
      </c>
      <c r="C15646" t="s">
        <v>168</v>
      </c>
      <c r="D15646">
        <v>0</v>
      </c>
      <c r="E15646">
        <v>0</v>
      </c>
      <c r="F15646">
        <v>53</v>
      </c>
      <c r="G15646">
        <v>5239970</v>
      </c>
      <c r="H15646">
        <v>2</v>
      </c>
      <c r="I15646">
        <v>150000</v>
      </c>
      <c r="J15646">
        <v>0</v>
      </c>
      <c r="K15646">
        <v>0</v>
      </c>
      <c r="L15646">
        <v>16</v>
      </c>
      <c r="M15646">
        <v>2667986</v>
      </c>
      <c r="N15646">
        <v>7516500</v>
      </c>
      <c r="O15646">
        <v>15574456</v>
      </c>
      <c r="P15646" t="s">
        <v>5</v>
      </c>
      <c r="Q15646" t="s">
        <v>16</v>
      </c>
      <c r="R15646" t="s">
        <v>347</v>
      </c>
      <c r="S15646" t="s">
        <v>170</v>
      </c>
      <c r="T15646">
        <v>10048036.129032258</v>
      </c>
      <c r="U15646">
        <v>6916048</v>
      </c>
      <c r="V15646">
        <v>-3131988.1290322579</v>
      </c>
      <c r="W15646">
        <v>-0.31170151946238123</v>
      </c>
      <c r="X15646" t="s">
        <v>416</v>
      </c>
    </row>
    <row r="15647" spans="1:24" x14ac:dyDescent="0.35">
      <c r="A15647">
        <v>3300005476</v>
      </c>
      <c r="B15647" t="s">
        <v>168</v>
      </c>
      <c r="C15647" t="s">
        <v>168</v>
      </c>
      <c r="D15647">
        <v>0</v>
      </c>
      <c r="E15647">
        <v>0</v>
      </c>
      <c r="F15647">
        <v>0</v>
      </c>
      <c r="G15647">
        <v>0</v>
      </c>
      <c r="H15647">
        <v>48</v>
      </c>
      <c r="I15647">
        <v>1859000</v>
      </c>
      <c r="J15647">
        <v>0</v>
      </c>
      <c r="K15647">
        <v>0</v>
      </c>
      <c r="L15647">
        <v>0</v>
      </c>
      <c r="M15647">
        <v>0</v>
      </c>
      <c r="N15647">
        <v>215000</v>
      </c>
      <c r="O15647">
        <v>2074000</v>
      </c>
      <c r="P15647" t="s">
        <v>5</v>
      </c>
      <c r="Q15647" t="s">
        <v>10</v>
      </c>
      <c r="R15647" t="s">
        <v>207</v>
      </c>
      <c r="S15647" t="s">
        <v>170</v>
      </c>
      <c r="T15647">
        <v>1338064.5161290322</v>
      </c>
      <c r="U15647">
        <v>2095000</v>
      </c>
      <c r="V15647">
        <v>756935.48387096776</v>
      </c>
      <c r="W15647">
        <v>0.56569431051108965</v>
      </c>
      <c r="X15647" t="s">
        <v>362</v>
      </c>
    </row>
    <row r="15648" spans="1:24" x14ac:dyDescent="0.35">
      <c r="A15648">
        <v>3300003783</v>
      </c>
      <c r="B15648" t="s">
        <v>168</v>
      </c>
      <c r="C15648" t="s">
        <v>168</v>
      </c>
      <c r="D15648">
        <v>0</v>
      </c>
      <c r="E15648">
        <v>0</v>
      </c>
      <c r="F15648">
        <v>11</v>
      </c>
      <c r="G15648">
        <v>589989</v>
      </c>
      <c r="H15648">
        <v>3</v>
      </c>
      <c r="I15648">
        <v>165000</v>
      </c>
      <c r="J15648">
        <v>0</v>
      </c>
      <c r="K15648">
        <v>0</v>
      </c>
      <c r="L15648">
        <v>10</v>
      </c>
      <c r="M15648">
        <v>1150950</v>
      </c>
      <c r="N15648">
        <v>30000</v>
      </c>
      <c r="O15648">
        <v>1935939</v>
      </c>
      <c r="P15648" t="s">
        <v>5</v>
      </c>
      <c r="Q15648" t="s">
        <v>15</v>
      </c>
      <c r="R15648" t="s">
        <v>169</v>
      </c>
      <c r="S15648" t="s">
        <v>170</v>
      </c>
      <c r="T15648">
        <v>1248992.9032258065</v>
      </c>
      <c r="U15648">
        <v>981893</v>
      </c>
      <c r="V15648">
        <v>-267099.90322580654</v>
      </c>
      <c r="W15648">
        <v>-0.21385221848415681</v>
      </c>
      <c r="X15648" t="s">
        <v>287</v>
      </c>
    </row>
    <row r="15649" spans="1:24" x14ac:dyDescent="0.35">
      <c r="A15649">
        <v>3301069215</v>
      </c>
      <c r="B15649" t="s">
        <v>168</v>
      </c>
      <c r="C15649" t="s">
        <v>168</v>
      </c>
      <c r="D15649">
        <v>0</v>
      </c>
      <c r="E15649">
        <v>0</v>
      </c>
      <c r="F15649">
        <v>101</v>
      </c>
      <c r="G15649">
        <v>3991708</v>
      </c>
      <c r="H15649">
        <v>0</v>
      </c>
      <c r="I15649">
        <v>0</v>
      </c>
      <c r="J15649">
        <v>0</v>
      </c>
      <c r="K15649">
        <v>0</v>
      </c>
      <c r="L15649">
        <v>1</v>
      </c>
      <c r="M15649">
        <v>22400</v>
      </c>
      <c r="N15649">
        <v>437700</v>
      </c>
      <c r="O15649">
        <v>4451808</v>
      </c>
      <c r="P15649" t="s">
        <v>5</v>
      </c>
      <c r="Q15649" t="s">
        <v>7</v>
      </c>
      <c r="R15649" t="s">
        <v>169</v>
      </c>
      <c r="S15649" t="s">
        <v>170</v>
      </c>
      <c r="T15649">
        <v>2872134.1935483874</v>
      </c>
      <c r="U15649">
        <v>3648602</v>
      </c>
      <c r="V15649">
        <v>776467.80645161262</v>
      </c>
      <c r="W15649">
        <v>0.27034523950718437</v>
      </c>
      <c r="X15649" t="s">
        <v>305</v>
      </c>
    </row>
    <row r="15650" spans="1:24" x14ac:dyDescent="0.35">
      <c r="A15650">
        <v>3301051773</v>
      </c>
      <c r="B15650" t="s">
        <v>168</v>
      </c>
      <c r="C15650" t="s">
        <v>168</v>
      </c>
      <c r="D15650">
        <v>0</v>
      </c>
      <c r="E15650">
        <v>0</v>
      </c>
      <c r="F15650">
        <v>3</v>
      </c>
      <c r="G15650">
        <v>104797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1137500</v>
      </c>
      <c r="O15650">
        <v>1242297</v>
      </c>
      <c r="P15650" t="s">
        <v>5</v>
      </c>
      <c r="Q15650" t="s">
        <v>7</v>
      </c>
      <c r="R15650" t="s">
        <v>169</v>
      </c>
      <c r="S15650" t="s">
        <v>170</v>
      </c>
      <c r="T15650">
        <v>801481.93548387091</v>
      </c>
      <c r="U15650">
        <v>668598</v>
      </c>
      <c r="V15650">
        <v>-132883.93548387091</v>
      </c>
      <c r="W15650">
        <v>-0.16579779231536418</v>
      </c>
      <c r="X15650" t="s">
        <v>394</v>
      </c>
    </row>
    <row r="15651" spans="1:24" x14ac:dyDescent="0.35">
      <c r="A15651">
        <v>3301071136</v>
      </c>
      <c r="B15651" t="s">
        <v>168</v>
      </c>
      <c r="C15651" t="s">
        <v>168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1207500</v>
      </c>
      <c r="O15651">
        <v>1207500</v>
      </c>
      <c r="P15651" t="s">
        <v>5</v>
      </c>
      <c r="Q15651" t="s">
        <v>6</v>
      </c>
      <c r="R15651" t="s">
        <v>181</v>
      </c>
      <c r="S15651" t="s">
        <v>170</v>
      </c>
      <c r="T15651">
        <v>779032.25806451612</v>
      </c>
      <c r="U15651">
        <v>1177500</v>
      </c>
      <c r="V15651">
        <v>398467.74193548388</v>
      </c>
      <c r="W15651">
        <v>0.51149068322981361</v>
      </c>
      <c r="X15651" t="s">
        <v>276</v>
      </c>
    </row>
    <row r="15652" spans="1:24" x14ac:dyDescent="0.35">
      <c r="A15652">
        <v>3301074508</v>
      </c>
      <c r="B15652" t="s">
        <v>168</v>
      </c>
      <c r="C15652" t="s">
        <v>168</v>
      </c>
      <c r="D15652">
        <v>0</v>
      </c>
      <c r="E15652">
        <v>0</v>
      </c>
      <c r="F15652">
        <v>21</v>
      </c>
      <c r="G15652">
        <v>858678</v>
      </c>
      <c r="H15652">
        <v>29</v>
      </c>
      <c r="I15652">
        <v>1147000</v>
      </c>
      <c r="J15652">
        <v>0</v>
      </c>
      <c r="K15652">
        <v>0</v>
      </c>
      <c r="L15652">
        <v>0</v>
      </c>
      <c r="M15652">
        <v>0</v>
      </c>
      <c r="N15652">
        <v>114000</v>
      </c>
      <c r="O15652">
        <v>2119678</v>
      </c>
      <c r="P15652" t="s">
        <v>5</v>
      </c>
      <c r="Q15652" t="s">
        <v>11</v>
      </c>
      <c r="R15652" t="s">
        <v>169</v>
      </c>
      <c r="S15652" t="s">
        <v>170</v>
      </c>
      <c r="T15652">
        <v>1367534.1935483869</v>
      </c>
      <c r="U15652">
        <v>944290</v>
      </c>
      <c r="V15652">
        <v>-423244.19354838692</v>
      </c>
      <c r="W15652">
        <v>-0.30949441377416753</v>
      </c>
      <c r="X15652" t="s">
        <v>306</v>
      </c>
    </row>
    <row r="15653" spans="1:24" x14ac:dyDescent="0.35">
      <c r="A15653">
        <v>3301071557</v>
      </c>
      <c r="B15653" t="s">
        <v>168</v>
      </c>
      <c r="C15653" t="s">
        <v>168</v>
      </c>
      <c r="D15653">
        <v>0</v>
      </c>
      <c r="E15653">
        <v>0</v>
      </c>
      <c r="F15653">
        <v>22</v>
      </c>
      <c r="G15653">
        <v>1126378</v>
      </c>
      <c r="H15653">
        <v>14</v>
      </c>
      <c r="I15653">
        <v>845000</v>
      </c>
      <c r="J15653">
        <v>0</v>
      </c>
      <c r="K15653">
        <v>0</v>
      </c>
      <c r="L15653">
        <v>44</v>
      </c>
      <c r="M15653">
        <v>2415600</v>
      </c>
      <c r="N15653">
        <v>180000</v>
      </c>
      <c r="O15653">
        <v>4566978</v>
      </c>
      <c r="P15653" t="s">
        <v>5</v>
      </c>
      <c r="Q15653" t="s">
        <v>15</v>
      </c>
      <c r="R15653" t="s">
        <v>169</v>
      </c>
      <c r="S15653" t="s">
        <v>170</v>
      </c>
      <c r="T15653">
        <v>2946437.4193548388</v>
      </c>
      <c r="U15653">
        <v>2060993</v>
      </c>
      <c r="V15653">
        <v>-885444.41935483878</v>
      </c>
      <c r="W15653">
        <v>-0.30051356717724498</v>
      </c>
      <c r="X15653" t="s">
        <v>369</v>
      </c>
    </row>
    <row r="15654" spans="1:24" x14ac:dyDescent="0.35">
      <c r="A15654">
        <v>3301063484</v>
      </c>
      <c r="B15654" t="s">
        <v>168</v>
      </c>
      <c r="C15654" t="s">
        <v>168</v>
      </c>
      <c r="D15654">
        <v>0</v>
      </c>
      <c r="E15654">
        <v>0</v>
      </c>
      <c r="F15654">
        <v>118</v>
      </c>
      <c r="G15654">
        <v>5822654</v>
      </c>
      <c r="H15654">
        <v>57</v>
      </c>
      <c r="I15654">
        <v>2495000</v>
      </c>
      <c r="J15654">
        <v>0</v>
      </c>
      <c r="K15654">
        <v>0</v>
      </c>
      <c r="L15654">
        <v>1</v>
      </c>
      <c r="M15654">
        <v>52400</v>
      </c>
      <c r="N15654">
        <v>420000</v>
      </c>
      <c r="O15654">
        <v>8790054</v>
      </c>
      <c r="P15654" t="s">
        <v>5</v>
      </c>
      <c r="Q15654" t="s">
        <v>17</v>
      </c>
      <c r="R15654" t="s">
        <v>169</v>
      </c>
      <c r="S15654" t="s">
        <v>170</v>
      </c>
      <c r="T15654">
        <v>5671002.5806451607</v>
      </c>
      <c r="U15654">
        <v>2990795</v>
      </c>
      <c r="V15654">
        <v>-2680207.5806451607</v>
      </c>
      <c r="W15654">
        <v>-0.47261618074246181</v>
      </c>
      <c r="X15654" t="s">
        <v>220</v>
      </c>
    </row>
    <row r="15655" spans="1:24" x14ac:dyDescent="0.35">
      <c r="A15655">
        <v>3300019733</v>
      </c>
      <c r="B15655" t="s">
        <v>168</v>
      </c>
      <c r="C15655" t="s">
        <v>168</v>
      </c>
      <c r="D15655">
        <v>0</v>
      </c>
      <c r="E15655">
        <v>0</v>
      </c>
      <c r="F15655">
        <v>19</v>
      </c>
      <c r="G15655">
        <v>707088</v>
      </c>
      <c r="H15655">
        <v>5</v>
      </c>
      <c r="I15655">
        <v>290000</v>
      </c>
      <c r="J15655">
        <v>0</v>
      </c>
      <c r="K15655">
        <v>0</v>
      </c>
      <c r="L15655">
        <v>0</v>
      </c>
      <c r="M15655">
        <v>0</v>
      </c>
      <c r="N15655">
        <v>330000</v>
      </c>
      <c r="O15655">
        <v>1327088</v>
      </c>
      <c r="P15655" t="s">
        <v>5</v>
      </c>
      <c r="Q15655" t="s">
        <v>12</v>
      </c>
      <c r="R15655" t="s">
        <v>169</v>
      </c>
      <c r="S15655" t="s">
        <v>170</v>
      </c>
      <c r="T15655">
        <v>856185.80645161285</v>
      </c>
      <c r="U15655">
        <v>1042190</v>
      </c>
      <c r="V15655">
        <v>186004.19354838715</v>
      </c>
      <c r="W15655">
        <v>0.21724746211253509</v>
      </c>
      <c r="X15655" t="s">
        <v>229</v>
      </c>
    </row>
    <row r="15656" spans="1:24" x14ac:dyDescent="0.35">
      <c r="A15656">
        <v>3301021142</v>
      </c>
      <c r="B15656" t="s">
        <v>168</v>
      </c>
      <c r="C15656" t="s">
        <v>168</v>
      </c>
      <c r="D15656">
        <v>0</v>
      </c>
      <c r="E15656">
        <v>0</v>
      </c>
      <c r="F15656">
        <v>34</v>
      </c>
      <c r="G15656">
        <v>1870694</v>
      </c>
      <c r="H15656">
        <v>8</v>
      </c>
      <c r="I15656">
        <v>648000</v>
      </c>
      <c r="J15656">
        <v>0</v>
      </c>
      <c r="K15656">
        <v>0</v>
      </c>
      <c r="L15656">
        <v>1</v>
      </c>
      <c r="M15656">
        <v>52400</v>
      </c>
      <c r="N15656">
        <v>150000</v>
      </c>
      <c r="O15656">
        <v>2721094</v>
      </c>
      <c r="P15656" t="s">
        <v>5</v>
      </c>
      <c r="Q15656" t="s">
        <v>15</v>
      </c>
      <c r="R15656" t="s">
        <v>169</v>
      </c>
      <c r="S15656" t="s">
        <v>170</v>
      </c>
      <c r="T15656">
        <v>1755544.5161290322</v>
      </c>
      <c r="U15656">
        <v>1000975</v>
      </c>
      <c r="V15656">
        <v>-754569.51612903224</v>
      </c>
      <c r="W15656">
        <v>-0.4298207816415015</v>
      </c>
      <c r="X15656" t="s">
        <v>322</v>
      </c>
    </row>
    <row r="15657" spans="1:24" x14ac:dyDescent="0.35">
      <c r="A15657">
        <v>3300008907</v>
      </c>
      <c r="B15657" t="s">
        <v>168</v>
      </c>
      <c r="C15657" t="s">
        <v>168</v>
      </c>
      <c r="D15657">
        <v>0</v>
      </c>
      <c r="E15657">
        <v>0</v>
      </c>
      <c r="F15657">
        <v>5</v>
      </c>
      <c r="G15657">
        <v>120200</v>
      </c>
      <c r="H15657">
        <v>15</v>
      </c>
      <c r="I15657">
        <v>295000</v>
      </c>
      <c r="J15657">
        <v>0</v>
      </c>
      <c r="K15657">
        <v>0</v>
      </c>
      <c r="L15657">
        <v>4</v>
      </c>
      <c r="M15657">
        <v>259600</v>
      </c>
      <c r="N15657">
        <v>420000</v>
      </c>
      <c r="O15657">
        <v>1094800</v>
      </c>
      <c r="P15657" t="s">
        <v>5</v>
      </c>
      <c r="Q15657" t="s">
        <v>17</v>
      </c>
      <c r="R15657" t="s">
        <v>169</v>
      </c>
      <c r="S15657" t="s">
        <v>170</v>
      </c>
      <c r="T15657">
        <v>706322.58064516133</v>
      </c>
      <c r="U15657">
        <v>706500</v>
      </c>
      <c r="V15657">
        <v>177.41935483866837</v>
      </c>
      <c r="W15657">
        <v>2.5118743149432632E-4</v>
      </c>
      <c r="X15657" t="s">
        <v>404</v>
      </c>
    </row>
    <row r="15658" spans="1:24" x14ac:dyDescent="0.35">
      <c r="A15658">
        <v>3300025957</v>
      </c>
      <c r="B15658" t="s">
        <v>168</v>
      </c>
      <c r="C15658" t="s">
        <v>168</v>
      </c>
      <c r="D15658">
        <v>0</v>
      </c>
      <c r="E15658">
        <v>0</v>
      </c>
      <c r="F15658">
        <v>223</v>
      </c>
      <c r="G15658">
        <v>6883849</v>
      </c>
      <c r="H15658">
        <v>7</v>
      </c>
      <c r="I15658">
        <v>180000</v>
      </c>
      <c r="J15658">
        <v>0</v>
      </c>
      <c r="K15658">
        <v>0</v>
      </c>
      <c r="L15658">
        <v>65</v>
      </c>
      <c r="M15658">
        <v>2833200</v>
      </c>
      <c r="N15658">
        <v>30000</v>
      </c>
      <c r="O15658">
        <v>9927049</v>
      </c>
      <c r="P15658" t="s">
        <v>5</v>
      </c>
      <c r="Q15658" t="s">
        <v>14</v>
      </c>
      <c r="R15658" t="s">
        <v>169</v>
      </c>
      <c r="S15658" t="s">
        <v>170</v>
      </c>
      <c r="T15658">
        <v>6404547.7419354841</v>
      </c>
      <c r="U15658">
        <v>6014510</v>
      </c>
      <c r="V15658">
        <v>-390037.74193548411</v>
      </c>
      <c r="W15658">
        <v>-6.0900122483529606E-2</v>
      </c>
      <c r="X15658" t="s">
        <v>367</v>
      </c>
    </row>
    <row r="15659" spans="1:24" x14ac:dyDescent="0.35">
      <c r="A15659">
        <v>3301012914</v>
      </c>
      <c r="B15659" t="s">
        <v>168</v>
      </c>
      <c r="C15659" t="s">
        <v>168</v>
      </c>
      <c r="D15659">
        <v>0</v>
      </c>
      <c r="E15659">
        <v>0</v>
      </c>
      <c r="F15659">
        <v>55</v>
      </c>
      <c r="G15659">
        <v>2229708</v>
      </c>
      <c r="H15659">
        <v>16</v>
      </c>
      <c r="I15659">
        <v>485000</v>
      </c>
      <c r="J15659">
        <v>0</v>
      </c>
      <c r="K15659">
        <v>0</v>
      </c>
      <c r="L15659">
        <v>0</v>
      </c>
      <c r="M15659">
        <v>0</v>
      </c>
      <c r="N15659">
        <v>342000</v>
      </c>
      <c r="O15659">
        <v>3056708</v>
      </c>
      <c r="P15659" t="s">
        <v>5</v>
      </c>
      <c r="Q15659" t="s">
        <v>8</v>
      </c>
      <c r="R15659" t="s">
        <v>169</v>
      </c>
      <c r="S15659" t="s">
        <v>170</v>
      </c>
      <c r="T15659">
        <v>1972069.6774193549</v>
      </c>
      <c r="U15659">
        <v>2409364</v>
      </c>
      <c r="V15659">
        <v>437294.32258064509</v>
      </c>
      <c r="W15659">
        <v>0.22174384991958673</v>
      </c>
      <c r="X15659" t="s">
        <v>264</v>
      </c>
    </row>
    <row r="15660" spans="1:24" x14ac:dyDescent="0.35">
      <c r="A15660">
        <v>3301073387</v>
      </c>
      <c r="B15660" t="s">
        <v>168</v>
      </c>
      <c r="C15660" t="s">
        <v>168</v>
      </c>
      <c r="D15660">
        <v>0</v>
      </c>
      <c r="E15660">
        <v>0</v>
      </c>
      <c r="F15660">
        <v>13</v>
      </c>
      <c r="G15660">
        <v>603872</v>
      </c>
      <c r="H15660">
        <v>1</v>
      </c>
      <c r="I15660">
        <v>50000</v>
      </c>
      <c r="J15660">
        <v>0</v>
      </c>
      <c r="K15660">
        <v>0</v>
      </c>
      <c r="L15660">
        <v>0</v>
      </c>
      <c r="M15660">
        <v>0</v>
      </c>
      <c r="N15660">
        <v>532500</v>
      </c>
      <c r="O15660">
        <v>1186372</v>
      </c>
      <c r="P15660" t="s">
        <v>5</v>
      </c>
      <c r="Q15660" t="s">
        <v>12</v>
      </c>
      <c r="R15660" t="s">
        <v>169</v>
      </c>
      <c r="S15660" t="s">
        <v>170</v>
      </c>
      <c r="T15660">
        <v>765401.29032258061</v>
      </c>
      <c r="U15660">
        <v>982690</v>
      </c>
      <c r="V15660">
        <v>217288.70967741939</v>
      </c>
      <c r="W15660">
        <v>0.28388861166649249</v>
      </c>
      <c r="X15660" t="s">
        <v>174</v>
      </c>
    </row>
    <row r="15661" spans="1:24" x14ac:dyDescent="0.35">
      <c r="A15661">
        <v>3300014935</v>
      </c>
      <c r="B15661" t="s">
        <v>168</v>
      </c>
      <c r="C15661" t="s">
        <v>168</v>
      </c>
      <c r="D15661">
        <v>0</v>
      </c>
      <c r="E15661">
        <v>0</v>
      </c>
      <c r="F15661">
        <v>37</v>
      </c>
      <c r="G15661">
        <v>1030463</v>
      </c>
      <c r="H15661">
        <v>18</v>
      </c>
      <c r="I15661">
        <v>628000</v>
      </c>
      <c r="J15661">
        <v>0</v>
      </c>
      <c r="K15661">
        <v>0</v>
      </c>
      <c r="L15661">
        <v>87</v>
      </c>
      <c r="M15661">
        <v>3538292</v>
      </c>
      <c r="N15661">
        <v>521100</v>
      </c>
      <c r="O15661">
        <v>5717855</v>
      </c>
      <c r="P15661" t="s">
        <v>5</v>
      </c>
      <c r="Q15661" t="s">
        <v>7</v>
      </c>
      <c r="R15661" t="s">
        <v>169</v>
      </c>
      <c r="S15661" t="s">
        <v>170</v>
      </c>
      <c r="T15661">
        <v>3688938.7096774196</v>
      </c>
      <c r="U15661">
        <v>4139078</v>
      </c>
      <c r="V15661">
        <v>450139.29032258037</v>
      </c>
      <c r="W15661">
        <v>0.12202406321951154</v>
      </c>
      <c r="X15661" t="s">
        <v>225</v>
      </c>
    </row>
    <row r="15662" spans="1:24" x14ac:dyDescent="0.35">
      <c r="A15662">
        <v>3301069905</v>
      </c>
      <c r="B15662" t="s">
        <v>168</v>
      </c>
      <c r="C15662" t="s">
        <v>168</v>
      </c>
      <c r="D15662">
        <v>0</v>
      </c>
      <c r="E15662">
        <v>0</v>
      </c>
      <c r="F15662">
        <v>0</v>
      </c>
      <c r="G15662">
        <v>0</v>
      </c>
      <c r="H15662">
        <v>1</v>
      </c>
      <c r="I15662">
        <v>5000</v>
      </c>
      <c r="J15662">
        <v>0</v>
      </c>
      <c r="K15662">
        <v>0</v>
      </c>
      <c r="L15662">
        <v>1</v>
      </c>
      <c r="M15662">
        <v>102400</v>
      </c>
      <c r="N15662">
        <v>150000</v>
      </c>
      <c r="O15662">
        <v>257400</v>
      </c>
      <c r="P15662" t="s">
        <v>5</v>
      </c>
      <c r="Q15662" t="s">
        <v>11</v>
      </c>
      <c r="R15662" t="s">
        <v>169</v>
      </c>
      <c r="S15662" t="s">
        <v>170</v>
      </c>
      <c r="T15662">
        <v>166064.51612903227</v>
      </c>
      <c r="U15662">
        <v>422000</v>
      </c>
      <c r="V15662">
        <v>255935.48387096773</v>
      </c>
      <c r="W15662">
        <v>1.5411810411810412</v>
      </c>
      <c r="X15662" t="s">
        <v>217</v>
      </c>
    </row>
    <row r="15663" spans="1:24" x14ac:dyDescent="0.35">
      <c r="A15663">
        <v>3301015050</v>
      </c>
      <c r="B15663" t="s">
        <v>168</v>
      </c>
      <c r="C15663" t="s">
        <v>168</v>
      </c>
      <c r="D15663">
        <v>0</v>
      </c>
      <c r="E15663">
        <v>0</v>
      </c>
      <c r="F15663">
        <v>307</v>
      </c>
      <c r="G15663">
        <v>12721422</v>
      </c>
      <c r="H15663">
        <v>298</v>
      </c>
      <c r="I15663">
        <v>16050000</v>
      </c>
      <c r="J15663">
        <v>0</v>
      </c>
      <c r="K15663">
        <v>0</v>
      </c>
      <c r="L15663">
        <v>143</v>
      </c>
      <c r="M15663">
        <v>7723200</v>
      </c>
      <c r="N15663">
        <v>30000</v>
      </c>
      <c r="O15663">
        <v>36524622</v>
      </c>
      <c r="P15663" t="s">
        <v>5</v>
      </c>
      <c r="Q15663" t="s">
        <v>9</v>
      </c>
      <c r="R15663" t="s">
        <v>169</v>
      </c>
      <c r="S15663" t="s">
        <v>170</v>
      </c>
      <c r="T15663">
        <v>23564272.258064516</v>
      </c>
      <c r="U15663">
        <v>12339645</v>
      </c>
      <c r="V15663">
        <v>-11224627.258064516</v>
      </c>
      <c r="W15663">
        <v>-0.47634092558165286</v>
      </c>
      <c r="X15663" t="s">
        <v>239</v>
      </c>
    </row>
    <row r="15664" spans="1:24" x14ac:dyDescent="0.35">
      <c r="A15664">
        <v>3301033049</v>
      </c>
      <c r="B15664" t="s">
        <v>168</v>
      </c>
      <c r="C15664" t="s">
        <v>168</v>
      </c>
      <c r="D15664">
        <v>0</v>
      </c>
      <c r="E15664">
        <v>0</v>
      </c>
      <c r="F15664">
        <v>132</v>
      </c>
      <c r="G15664">
        <v>5918474</v>
      </c>
      <c r="H15664">
        <v>49</v>
      </c>
      <c r="I15664">
        <v>1860000</v>
      </c>
      <c r="J15664">
        <v>0</v>
      </c>
      <c r="K15664">
        <v>0</v>
      </c>
      <c r="L15664">
        <v>0</v>
      </c>
      <c r="M15664">
        <v>0</v>
      </c>
      <c r="N15664">
        <v>342000</v>
      </c>
      <c r="O15664">
        <v>8120474</v>
      </c>
      <c r="P15664" t="s">
        <v>5</v>
      </c>
      <c r="Q15664" t="s">
        <v>8</v>
      </c>
      <c r="R15664" t="s">
        <v>169</v>
      </c>
      <c r="S15664" t="s">
        <v>170</v>
      </c>
      <c r="T15664">
        <v>5239015.4838709682</v>
      </c>
      <c r="U15664">
        <v>5800210</v>
      </c>
      <c r="V15664">
        <v>561194.51612903178</v>
      </c>
      <c r="W15664">
        <v>0.10711831599978017</v>
      </c>
      <c r="X15664" t="s">
        <v>264</v>
      </c>
    </row>
    <row r="15665" spans="1:24" x14ac:dyDescent="0.35">
      <c r="A15665">
        <v>3300014052</v>
      </c>
      <c r="B15665" t="s">
        <v>168</v>
      </c>
      <c r="C15665" t="s">
        <v>168</v>
      </c>
      <c r="D15665">
        <v>0</v>
      </c>
      <c r="E15665">
        <v>0</v>
      </c>
      <c r="F15665">
        <v>20</v>
      </c>
      <c r="G15665">
        <v>850466</v>
      </c>
      <c r="H15665">
        <v>4</v>
      </c>
      <c r="I15665">
        <v>195000</v>
      </c>
      <c r="J15665">
        <v>0</v>
      </c>
      <c r="K15665">
        <v>0</v>
      </c>
      <c r="L15665">
        <v>0</v>
      </c>
      <c r="M15665">
        <v>0</v>
      </c>
      <c r="N15665">
        <v>1158000</v>
      </c>
      <c r="O15665">
        <v>2203466</v>
      </c>
      <c r="P15665" t="s">
        <v>5</v>
      </c>
      <c r="Q15665" t="s">
        <v>8</v>
      </c>
      <c r="R15665" t="s">
        <v>169</v>
      </c>
      <c r="S15665" t="s">
        <v>170</v>
      </c>
      <c r="T15665">
        <v>1421590.9677419355</v>
      </c>
      <c r="U15665">
        <v>2300659</v>
      </c>
      <c r="V15665">
        <v>879068.03225806449</v>
      </c>
      <c r="W15665">
        <v>0.61836917383794443</v>
      </c>
      <c r="X15665" t="s">
        <v>216</v>
      </c>
    </row>
    <row r="15666" spans="1:24" x14ac:dyDescent="0.35">
      <c r="A15666">
        <v>3301068855</v>
      </c>
      <c r="B15666" t="s">
        <v>168</v>
      </c>
      <c r="C15666" t="s">
        <v>168</v>
      </c>
      <c r="D15666">
        <v>0</v>
      </c>
      <c r="E15666">
        <v>0</v>
      </c>
      <c r="F15666">
        <v>41</v>
      </c>
      <c r="G15666">
        <v>1346969</v>
      </c>
      <c r="H15666">
        <v>8</v>
      </c>
      <c r="I15666">
        <v>390000</v>
      </c>
      <c r="J15666">
        <v>0</v>
      </c>
      <c r="K15666">
        <v>0</v>
      </c>
      <c r="L15666">
        <v>0</v>
      </c>
      <c r="M15666">
        <v>0</v>
      </c>
      <c r="N15666">
        <v>150000</v>
      </c>
      <c r="O15666">
        <v>1886969</v>
      </c>
      <c r="P15666" t="s">
        <v>5</v>
      </c>
      <c r="Q15666" t="s">
        <v>14</v>
      </c>
      <c r="R15666" t="s">
        <v>169</v>
      </c>
      <c r="S15666" t="s">
        <v>170</v>
      </c>
      <c r="T15666">
        <v>1217399.3548387098</v>
      </c>
      <c r="U15666">
        <v>38002</v>
      </c>
      <c r="V15666">
        <v>-1179397.3548387098</v>
      </c>
      <c r="W15666">
        <v>-0.96878427785512111</v>
      </c>
      <c r="X15666" t="s">
        <v>212</v>
      </c>
    </row>
    <row r="15667" spans="1:24" x14ac:dyDescent="0.35">
      <c r="A15667">
        <v>3300019630</v>
      </c>
      <c r="B15667" t="s">
        <v>168</v>
      </c>
      <c r="C15667" t="s">
        <v>168</v>
      </c>
      <c r="D15667">
        <v>0</v>
      </c>
      <c r="E15667">
        <v>0</v>
      </c>
      <c r="F15667">
        <v>47</v>
      </c>
      <c r="G15667">
        <v>1515536</v>
      </c>
      <c r="H15667">
        <v>22</v>
      </c>
      <c r="I15667">
        <v>370000</v>
      </c>
      <c r="J15667">
        <v>0</v>
      </c>
      <c r="K15667">
        <v>0</v>
      </c>
      <c r="L15667">
        <v>20</v>
      </c>
      <c r="M15667">
        <v>1510378</v>
      </c>
      <c r="N15667">
        <v>420000</v>
      </c>
      <c r="O15667">
        <v>3815914</v>
      </c>
      <c r="P15667" t="s">
        <v>5</v>
      </c>
      <c r="Q15667" t="s">
        <v>17</v>
      </c>
      <c r="R15667" t="s">
        <v>169</v>
      </c>
      <c r="S15667" t="s">
        <v>170</v>
      </c>
      <c r="T15667">
        <v>2461880</v>
      </c>
      <c r="U15667">
        <v>2920498</v>
      </c>
      <c r="V15667">
        <v>458618</v>
      </c>
      <c r="W15667">
        <v>0.18628771507953279</v>
      </c>
      <c r="X15667" t="s">
        <v>278</v>
      </c>
    </row>
    <row r="15668" spans="1:24" x14ac:dyDescent="0.35">
      <c r="A15668">
        <v>3301031025</v>
      </c>
      <c r="B15668" t="s">
        <v>168</v>
      </c>
      <c r="C15668" t="s">
        <v>168</v>
      </c>
      <c r="D15668">
        <v>0</v>
      </c>
      <c r="E15668">
        <v>0</v>
      </c>
      <c r="F15668">
        <v>73</v>
      </c>
      <c r="G15668">
        <v>2484918</v>
      </c>
      <c r="H15668">
        <v>9</v>
      </c>
      <c r="I15668">
        <v>530000</v>
      </c>
      <c r="J15668">
        <v>0</v>
      </c>
      <c r="K15668">
        <v>0</v>
      </c>
      <c r="L15668">
        <v>0</v>
      </c>
      <c r="M15668">
        <v>0</v>
      </c>
      <c r="N15668">
        <v>135000</v>
      </c>
      <c r="O15668">
        <v>3149918</v>
      </c>
      <c r="P15668" t="s">
        <v>5</v>
      </c>
      <c r="Q15668" t="s">
        <v>14</v>
      </c>
      <c r="R15668" t="s">
        <v>169</v>
      </c>
      <c r="S15668" t="s">
        <v>170</v>
      </c>
      <c r="T15668">
        <v>2032205.1612903227</v>
      </c>
      <c r="U15668">
        <v>2063934</v>
      </c>
      <c r="V15668">
        <v>31728.838709677337</v>
      </c>
      <c r="W15668">
        <v>1.5613009608504091E-2</v>
      </c>
      <c r="X15668" t="s">
        <v>323</v>
      </c>
    </row>
    <row r="15669" spans="1:24" x14ac:dyDescent="0.35">
      <c r="A15669">
        <v>6001132943</v>
      </c>
      <c r="B15669" t="s">
        <v>168</v>
      </c>
      <c r="C15669" t="s">
        <v>168</v>
      </c>
      <c r="D15669">
        <v>0</v>
      </c>
      <c r="E15669">
        <v>0</v>
      </c>
      <c r="F15669">
        <v>3</v>
      </c>
      <c r="G15669">
        <v>78597</v>
      </c>
      <c r="H15669">
        <v>21</v>
      </c>
      <c r="I15669">
        <v>535000</v>
      </c>
      <c r="J15669">
        <v>0</v>
      </c>
      <c r="K15669">
        <v>0</v>
      </c>
      <c r="L15669">
        <v>6</v>
      </c>
      <c r="M15669">
        <v>484400</v>
      </c>
      <c r="N15669">
        <v>57000</v>
      </c>
      <c r="O15669">
        <v>1154997</v>
      </c>
      <c r="P15669" t="s">
        <v>5</v>
      </c>
      <c r="Q15669" t="s">
        <v>11</v>
      </c>
      <c r="R15669" t="s">
        <v>169</v>
      </c>
      <c r="S15669" t="s">
        <v>170</v>
      </c>
      <c r="T15669">
        <v>745159.3548387097</v>
      </c>
      <c r="U15669">
        <v>1184498</v>
      </c>
      <c r="V15669">
        <v>439338.6451612903</v>
      </c>
      <c r="W15669">
        <v>0.58959018941174746</v>
      </c>
      <c r="X15669" t="s">
        <v>263</v>
      </c>
    </row>
    <row r="15670" spans="1:24" x14ac:dyDescent="0.35">
      <c r="A15670">
        <v>3301053681</v>
      </c>
      <c r="B15670" t="s">
        <v>168</v>
      </c>
      <c r="C15670" t="s">
        <v>168</v>
      </c>
      <c r="D15670">
        <v>0</v>
      </c>
      <c r="E15670">
        <v>0</v>
      </c>
      <c r="F15670">
        <v>29</v>
      </c>
      <c r="G15670">
        <v>1243168</v>
      </c>
      <c r="H15670">
        <v>35</v>
      </c>
      <c r="I15670">
        <v>1905000</v>
      </c>
      <c r="J15670">
        <v>0</v>
      </c>
      <c r="K15670">
        <v>0</v>
      </c>
      <c r="L15670">
        <v>18</v>
      </c>
      <c r="M15670">
        <v>1023200</v>
      </c>
      <c r="N15670">
        <v>150000</v>
      </c>
      <c r="O15670">
        <v>4321368</v>
      </c>
      <c r="P15670" t="s">
        <v>5</v>
      </c>
      <c r="Q15670" t="s">
        <v>9</v>
      </c>
      <c r="R15670" t="s">
        <v>169</v>
      </c>
      <c r="S15670" t="s">
        <v>170</v>
      </c>
      <c r="T15670">
        <v>2787979.3548387098</v>
      </c>
      <c r="U15670">
        <v>1855668</v>
      </c>
      <c r="V15670">
        <v>-932311.35483870981</v>
      </c>
      <c r="W15670">
        <v>-0.33440396652171256</v>
      </c>
      <c r="X15670" t="s">
        <v>258</v>
      </c>
    </row>
    <row r="15671" spans="1:24" x14ac:dyDescent="0.35">
      <c r="A15671">
        <v>3300014257</v>
      </c>
      <c r="B15671" t="s">
        <v>168</v>
      </c>
      <c r="C15671" t="s">
        <v>168</v>
      </c>
      <c r="D15671">
        <v>0</v>
      </c>
      <c r="E15671">
        <v>0</v>
      </c>
      <c r="F15671">
        <v>207</v>
      </c>
      <c r="G15671">
        <v>8539835</v>
      </c>
      <c r="H15671">
        <v>119</v>
      </c>
      <c r="I15671">
        <v>4492000</v>
      </c>
      <c r="J15671">
        <v>0</v>
      </c>
      <c r="K15671">
        <v>0</v>
      </c>
      <c r="L15671">
        <v>0</v>
      </c>
      <c r="M15671">
        <v>0</v>
      </c>
      <c r="N15671">
        <v>342000</v>
      </c>
      <c r="O15671">
        <v>13373835</v>
      </c>
      <c r="P15671" t="s">
        <v>5</v>
      </c>
      <c r="Q15671" t="s">
        <v>8</v>
      </c>
      <c r="R15671" t="s">
        <v>169</v>
      </c>
      <c r="S15671" t="s">
        <v>170</v>
      </c>
      <c r="T15671">
        <v>8628280.6451612916</v>
      </c>
      <c r="U15671">
        <v>11113762</v>
      </c>
      <c r="V15671">
        <v>2485481.3548387084</v>
      </c>
      <c r="W15671">
        <v>0.28806218261254135</v>
      </c>
      <c r="X15671" t="s">
        <v>187</v>
      </c>
    </row>
    <row r="15672" spans="1:24" x14ac:dyDescent="0.35">
      <c r="A15672">
        <v>3301073084</v>
      </c>
      <c r="B15672" t="s">
        <v>168</v>
      </c>
      <c r="C15672" t="s">
        <v>168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1531000</v>
      </c>
      <c r="O15672">
        <v>1531000</v>
      </c>
      <c r="P15672" t="s">
        <v>5</v>
      </c>
      <c r="Q15672" t="s">
        <v>6</v>
      </c>
      <c r="R15672" t="s">
        <v>181</v>
      </c>
      <c r="S15672" t="s">
        <v>170</v>
      </c>
      <c r="T15672">
        <v>987741.93548387091</v>
      </c>
      <c r="U15672">
        <v>892500</v>
      </c>
      <c r="V15672">
        <v>-95241.935483870911</v>
      </c>
      <c r="W15672">
        <v>-9.6423905943827548E-2</v>
      </c>
      <c r="X15672" t="s">
        <v>309</v>
      </c>
    </row>
    <row r="15673" spans="1:24" x14ac:dyDescent="0.35">
      <c r="A15673">
        <v>3301051759</v>
      </c>
      <c r="B15673" t="s">
        <v>168</v>
      </c>
      <c r="C15673" t="s">
        <v>168</v>
      </c>
      <c r="D15673">
        <v>0</v>
      </c>
      <c r="E15673">
        <v>0</v>
      </c>
      <c r="F15673">
        <v>8</v>
      </c>
      <c r="G15673">
        <v>360392</v>
      </c>
      <c r="H15673">
        <v>3</v>
      </c>
      <c r="I15673">
        <v>355000</v>
      </c>
      <c r="J15673">
        <v>0</v>
      </c>
      <c r="K15673">
        <v>0</v>
      </c>
      <c r="L15673">
        <v>2</v>
      </c>
      <c r="M15673">
        <v>204800</v>
      </c>
      <c r="N15673">
        <v>1056700</v>
      </c>
      <c r="O15673">
        <v>1976892</v>
      </c>
      <c r="P15673" t="s">
        <v>5</v>
      </c>
      <c r="Q15673" t="s">
        <v>7</v>
      </c>
      <c r="R15673" t="s">
        <v>169</v>
      </c>
      <c r="S15673" t="s">
        <v>170</v>
      </c>
      <c r="T15673">
        <v>1275414.1935483871</v>
      </c>
      <c r="U15673">
        <v>1121899</v>
      </c>
      <c r="V15673">
        <v>-153515.19354838715</v>
      </c>
      <c r="W15673">
        <v>-0.12036497188516115</v>
      </c>
      <c r="X15673" t="s">
        <v>225</v>
      </c>
    </row>
    <row r="15674" spans="1:24" x14ac:dyDescent="0.35">
      <c r="A15674">
        <v>3300011613</v>
      </c>
      <c r="B15674" t="s">
        <v>168</v>
      </c>
      <c r="C15674" t="s">
        <v>168</v>
      </c>
      <c r="D15674">
        <v>0</v>
      </c>
      <c r="E15674">
        <v>0</v>
      </c>
      <c r="F15674">
        <v>9</v>
      </c>
      <c r="G15674">
        <v>299850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330000</v>
      </c>
      <c r="O15674">
        <v>629850</v>
      </c>
      <c r="P15674" t="s">
        <v>5</v>
      </c>
      <c r="Q15674" t="s">
        <v>12</v>
      </c>
      <c r="R15674" t="s">
        <v>169</v>
      </c>
      <c r="S15674" t="s">
        <v>170</v>
      </c>
      <c r="T15674">
        <v>406354.83870967745</v>
      </c>
      <c r="U15674">
        <v>708095</v>
      </c>
      <c r="V15674">
        <v>301740.16129032255</v>
      </c>
      <c r="W15674">
        <v>0.74255338572676011</v>
      </c>
      <c r="X15674" t="s">
        <v>407</v>
      </c>
    </row>
    <row r="15675" spans="1:24" x14ac:dyDescent="0.35">
      <c r="A15675">
        <v>6001129073</v>
      </c>
      <c r="B15675" t="s">
        <v>168</v>
      </c>
      <c r="C15675" t="s">
        <v>168</v>
      </c>
      <c r="D15675">
        <v>0</v>
      </c>
      <c r="E15675">
        <v>0</v>
      </c>
      <c r="F15675">
        <v>68</v>
      </c>
      <c r="G15675">
        <v>3180257</v>
      </c>
      <c r="H15675">
        <v>13</v>
      </c>
      <c r="I15675">
        <v>670000</v>
      </c>
      <c r="J15675">
        <v>0</v>
      </c>
      <c r="K15675">
        <v>0</v>
      </c>
      <c r="L15675">
        <v>9</v>
      </c>
      <c r="M15675">
        <v>571600</v>
      </c>
      <c r="N15675">
        <v>150000</v>
      </c>
      <c r="O15675">
        <v>4571857</v>
      </c>
      <c r="P15675" t="s">
        <v>5</v>
      </c>
      <c r="Q15675" t="s">
        <v>9</v>
      </c>
      <c r="R15675" t="s">
        <v>169</v>
      </c>
      <c r="S15675" t="s">
        <v>170</v>
      </c>
      <c r="T15675">
        <v>2949585.1612903224</v>
      </c>
      <c r="U15675">
        <v>2427159</v>
      </c>
      <c r="V15675">
        <v>-522426.16129032243</v>
      </c>
      <c r="W15675">
        <v>-0.17711852098611125</v>
      </c>
      <c r="X15675" t="s">
        <v>258</v>
      </c>
    </row>
    <row r="15676" spans="1:24" x14ac:dyDescent="0.35">
      <c r="A15676">
        <v>3300016037</v>
      </c>
      <c r="B15676" t="s">
        <v>168</v>
      </c>
      <c r="C15676" t="s">
        <v>168</v>
      </c>
      <c r="D15676">
        <v>0</v>
      </c>
      <c r="E15676">
        <v>0</v>
      </c>
      <c r="F15676">
        <v>68</v>
      </c>
      <c r="G15676">
        <v>2957608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1056700</v>
      </c>
      <c r="O15676">
        <v>4014308</v>
      </c>
      <c r="P15676" t="s">
        <v>5</v>
      </c>
      <c r="Q15676" t="s">
        <v>7</v>
      </c>
      <c r="R15676" t="s">
        <v>169</v>
      </c>
      <c r="S15676" t="s">
        <v>170</v>
      </c>
      <c r="T15676">
        <v>2589876.1290322579</v>
      </c>
      <c r="U15676">
        <v>2968910</v>
      </c>
      <c r="V15676">
        <v>379033.87096774206</v>
      </c>
      <c r="W15676">
        <v>0.14635212345440363</v>
      </c>
      <c r="X15676" t="s">
        <v>218</v>
      </c>
    </row>
    <row r="15677" spans="1:24" x14ac:dyDescent="0.35">
      <c r="A15677">
        <v>3300013992</v>
      </c>
      <c r="B15677" t="s">
        <v>168</v>
      </c>
      <c r="C15677" t="s">
        <v>168</v>
      </c>
      <c r="D15677">
        <v>0</v>
      </c>
      <c r="E15677">
        <v>0</v>
      </c>
      <c r="F15677">
        <v>5</v>
      </c>
      <c r="G15677">
        <v>197095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3892200</v>
      </c>
      <c r="O15677">
        <v>4089295</v>
      </c>
      <c r="P15677" t="s">
        <v>5</v>
      </c>
      <c r="Q15677" t="s">
        <v>7</v>
      </c>
      <c r="R15677" t="s">
        <v>169</v>
      </c>
      <c r="S15677" t="s">
        <v>170</v>
      </c>
      <c r="T15677">
        <v>2638254.8387096776</v>
      </c>
      <c r="U15677">
        <v>1065198</v>
      </c>
      <c r="V15677">
        <v>-1573056.8387096776</v>
      </c>
      <c r="W15677">
        <v>-0.59624901113761664</v>
      </c>
      <c r="X15677" t="s">
        <v>317</v>
      </c>
    </row>
    <row r="15678" spans="1:24" x14ac:dyDescent="0.35">
      <c r="A15678">
        <v>3301038085</v>
      </c>
      <c r="B15678" t="s">
        <v>168</v>
      </c>
      <c r="C15678" t="s">
        <v>168</v>
      </c>
      <c r="D15678">
        <v>0</v>
      </c>
      <c r="E15678">
        <v>0</v>
      </c>
      <c r="F15678">
        <v>0</v>
      </c>
      <c r="G15678">
        <v>0</v>
      </c>
      <c r="H15678">
        <v>1</v>
      </c>
      <c r="I15678">
        <v>50000</v>
      </c>
      <c r="J15678">
        <v>27</v>
      </c>
      <c r="K15678">
        <v>383400</v>
      </c>
      <c r="L15678">
        <v>0</v>
      </c>
      <c r="M15678">
        <v>0</v>
      </c>
      <c r="N15678">
        <v>310500</v>
      </c>
      <c r="O15678">
        <v>743900</v>
      </c>
      <c r="P15678" t="s">
        <v>5</v>
      </c>
      <c r="Q15678" t="s">
        <v>12</v>
      </c>
      <c r="R15678" t="s">
        <v>169</v>
      </c>
      <c r="S15678" t="s">
        <v>170</v>
      </c>
      <c r="T15678">
        <v>479935.48387096776</v>
      </c>
      <c r="U15678">
        <v>827500</v>
      </c>
      <c r="V15678">
        <v>347564.51612903224</v>
      </c>
      <c r="W15678">
        <v>0.72419007931173529</v>
      </c>
      <c r="X15678" t="s">
        <v>383</v>
      </c>
    </row>
    <row r="15679" spans="1:24" x14ac:dyDescent="0.35">
      <c r="A15679">
        <v>3300002393</v>
      </c>
      <c r="B15679" t="s">
        <v>168</v>
      </c>
      <c r="C15679" t="s">
        <v>168</v>
      </c>
      <c r="D15679">
        <v>0</v>
      </c>
      <c r="E15679">
        <v>0</v>
      </c>
      <c r="F15679">
        <v>0</v>
      </c>
      <c r="G15679">
        <v>0</v>
      </c>
      <c r="H15679">
        <v>69</v>
      </c>
      <c r="I15679">
        <v>1815000</v>
      </c>
      <c r="J15679">
        <v>0</v>
      </c>
      <c r="K15679">
        <v>0</v>
      </c>
      <c r="L15679">
        <v>0</v>
      </c>
      <c r="M15679">
        <v>0</v>
      </c>
      <c r="N15679">
        <v>30000</v>
      </c>
      <c r="O15679">
        <v>1845000</v>
      </c>
      <c r="P15679" t="s">
        <v>5</v>
      </c>
      <c r="Q15679" t="s">
        <v>11</v>
      </c>
      <c r="R15679" t="s">
        <v>169</v>
      </c>
      <c r="S15679" t="s">
        <v>170</v>
      </c>
      <c r="T15679">
        <v>1190322.5806451614</v>
      </c>
      <c r="U15679">
        <v>1425000</v>
      </c>
      <c r="V15679">
        <v>234677.41935483855</v>
      </c>
      <c r="W15679">
        <v>0.19715447154471533</v>
      </c>
      <c r="X15679" t="s">
        <v>172</v>
      </c>
    </row>
    <row r="15680" spans="1:24" x14ac:dyDescent="0.35">
      <c r="A15680">
        <v>3300004594</v>
      </c>
      <c r="B15680" t="s">
        <v>168</v>
      </c>
      <c r="C15680" t="s">
        <v>168</v>
      </c>
      <c r="D15680">
        <v>0</v>
      </c>
      <c r="E15680">
        <v>0</v>
      </c>
      <c r="F15680">
        <v>3</v>
      </c>
      <c r="G15680">
        <v>52997</v>
      </c>
      <c r="H15680">
        <v>12</v>
      </c>
      <c r="I15680">
        <v>450000</v>
      </c>
      <c r="J15680">
        <v>0</v>
      </c>
      <c r="K15680">
        <v>0</v>
      </c>
      <c r="L15680">
        <v>1</v>
      </c>
      <c r="M15680">
        <v>102400</v>
      </c>
      <c r="N15680">
        <v>150000</v>
      </c>
      <c r="O15680">
        <v>755397</v>
      </c>
      <c r="P15680" t="s">
        <v>5</v>
      </c>
      <c r="Q15680" t="s">
        <v>15</v>
      </c>
      <c r="R15680" t="s">
        <v>169</v>
      </c>
      <c r="S15680" t="s">
        <v>170</v>
      </c>
      <c r="T15680">
        <v>487352.90322580643</v>
      </c>
      <c r="U15680">
        <v>200999</v>
      </c>
      <c r="V15680">
        <v>-286353.90322580643</v>
      </c>
      <c r="W15680">
        <v>-0.58756991356862676</v>
      </c>
      <c r="X15680" t="s">
        <v>173</v>
      </c>
    </row>
    <row r="15681" spans="1:24" x14ac:dyDescent="0.35">
      <c r="A15681">
        <v>3301066493</v>
      </c>
      <c r="B15681" t="s">
        <v>168</v>
      </c>
      <c r="C15681" t="s">
        <v>168</v>
      </c>
      <c r="D15681">
        <v>0</v>
      </c>
      <c r="E15681">
        <v>0</v>
      </c>
      <c r="F15681">
        <v>54</v>
      </c>
      <c r="G15681">
        <v>2515878</v>
      </c>
      <c r="H15681">
        <v>2</v>
      </c>
      <c r="I15681">
        <v>57000</v>
      </c>
      <c r="J15681">
        <v>0</v>
      </c>
      <c r="K15681">
        <v>0</v>
      </c>
      <c r="L15681">
        <v>0</v>
      </c>
      <c r="M15681">
        <v>0</v>
      </c>
      <c r="N15681">
        <v>1087500</v>
      </c>
      <c r="O15681">
        <v>3660378</v>
      </c>
      <c r="P15681" t="s">
        <v>5</v>
      </c>
      <c r="Q15681" t="s">
        <v>6</v>
      </c>
      <c r="R15681" t="s">
        <v>169</v>
      </c>
      <c r="S15681" t="s">
        <v>170</v>
      </c>
      <c r="T15681">
        <v>2361534.1935483869</v>
      </c>
      <c r="U15681">
        <v>2344908</v>
      </c>
      <c r="V15681">
        <v>-16626.193548386917</v>
      </c>
      <c r="W15681">
        <v>-7.0404204155963823E-3</v>
      </c>
      <c r="X15681" t="s">
        <v>255</v>
      </c>
    </row>
    <row r="15682" spans="1:24" x14ac:dyDescent="0.35">
      <c r="A15682">
        <v>3300017319</v>
      </c>
      <c r="B15682" t="s">
        <v>168</v>
      </c>
      <c r="C15682" t="s">
        <v>168</v>
      </c>
      <c r="D15682">
        <v>0</v>
      </c>
      <c r="E15682">
        <v>0</v>
      </c>
      <c r="F15682">
        <v>19</v>
      </c>
      <c r="G15682">
        <v>953982</v>
      </c>
      <c r="H15682">
        <v>22</v>
      </c>
      <c r="I15682">
        <v>1850000</v>
      </c>
      <c r="J15682">
        <v>0</v>
      </c>
      <c r="K15682">
        <v>0</v>
      </c>
      <c r="L15682">
        <v>2</v>
      </c>
      <c r="M15682">
        <v>154800</v>
      </c>
      <c r="N15682">
        <v>2547500</v>
      </c>
      <c r="O15682">
        <v>5506282</v>
      </c>
      <c r="P15682" t="s">
        <v>5</v>
      </c>
      <c r="Q15682" t="s">
        <v>7</v>
      </c>
      <c r="R15682" t="s">
        <v>169</v>
      </c>
      <c r="S15682" t="s">
        <v>170</v>
      </c>
      <c r="T15682">
        <v>3552440</v>
      </c>
      <c r="U15682">
        <v>4417774</v>
      </c>
      <c r="V15682">
        <v>865334</v>
      </c>
      <c r="W15682">
        <v>0.24358863203882408</v>
      </c>
      <c r="X15682" t="s">
        <v>394</v>
      </c>
    </row>
    <row r="15683" spans="1:24" x14ac:dyDescent="0.35">
      <c r="A15683">
        <v>3300001907</v>
      </c>
      <c r="B15683" t="s">
        <v>168</v>
      </c>
      <c r="C15683" t="s">
        <v>168</v>
      </c>
      <c r="D15683">
        <v>0</v>
      </c>
      <c r="E15683">
        <v>0</v>
      </c>
      <c r="F15683">
        <v>14</v>
      </c>
      <c r="G15683">
        <v>547281</v>
      </c>
      <c r="H15683">
        <v>23</v>
      </c>
      <c r="I15683">
        <v>790000</v>
      </c>
      <c r="J15683">
        <v>0</v>
      </c>
      <c r="K15683">
        <v>0</v>
      </c>
      <c r="L15683">
        <v>13</v>
      </c>
      <c r="M15683">
        <v>831200</v>
      </c>
      <c r="N15683">
        <v>147000</v>
      </c>
      <c r="O15683">
        <v>2315481</v>
      </c>
      <c r="P15683" t="s">
        <v>5</v>
      </c>
      <c r="Q15683" t="s">
        <v>11</v>
      </c>
      <c r="R15683" t="s">
        <v>169</v>
      </c>
      <c r="S15683" t="s">
        <v>170</v>
      </c>
      <c r="T15683">
        <v>1493858.7096774194</v>
      </c>
      <c r="U15683">
        <v>1812982</v>
      </c>
      <c r="V15683">
        <v>319123.29032258061</v>
      </c>
      <c r="W15683">
        <v>0.21362347607257415</v>
      </c>
      <c r="X15683" t="s">
        <v>345</v>
      </c>
    </row>
    <row r="15684" spans="1:24" x14ac:dyDescent="0.35">
      <c r="A15684">
        <v>3301062793</v>
      </c>
      <c r="B15684" t="s">
        <v>168</v>
      </c>
      <c r="C15684" t="s">
        <v>168</v>
      </c>
      <c r="D15684">
        <v>0</v>
      </c>
      <c r="E15684">
        <v>0</v>
      </c>
      <c r="F15684">
        <v>42</v>
      </c>
      <c r="G15684">
        <v>1421954</v>
      </c>
      <c r="H15684">
        <v>16</v>
      </c>
      <c r="I15684">
        <v>685000</v>
      </c>
      <c r="J15684">
        <v>0</v>
      </c>
      <c r="K15684">
        <v>0</v>
      </c>
      <c r="L15684">
        <v>8</v>
      </c>
      <c r="M15684">
        <v>459200</v>
      </c>
      <c r="N15684">
        <v>75000</v>
      </c>
      <c r="O15684">
        <v>2641154</v>
      </c>
      <c r="P15684" t="s">
        <v>5</v>
      </c>
      <c r="Q15684" t="s">
        <v>14</v>
      </c>
      <c r="R15684" t="s">
        <v>169</v>
      </c>
      <c r="S15684" t="s">
        <v>170</v>
      </c>
      <c r="T15684">
        <v>1703970.3225806451</v>
      </c>
      <c r="U15684">
        <v>1652479</v>
      </c>
      <c r="V15684">
        <v>-51491.322580645094</v>
      </c>
      <c r="W15684">
        <v>-3.0218438606760545E-2</v>
      </c>
      <c r="X15684" t="s">
        <v>195</v>
      </c>
    </row>
    <row r="15685" spans="1:24" x14ac:dyDescent="0.35">
      <c r="A15685">
        <v>3301055424</v>
      </c>
      <c r="B15685" t="s">
        <v>168</v>
      </c>
      <c r="C15685" t="s">
        <v>168</v>
      </c>
      <c r="D15685">
        <v>0</v>
      </c>
      <c r="E15685">
        <v>0</v>
      </c>
      <c r="F15685">
        <v>43</v>
      </c>
      <c r="G15685">
        <v>1461982</v>
      </c>
      <c r="H15685">
        <v>32</v>
      </c>
      <c r="I15685">
        <v>967000</v>
      </c>
      <c r="J15685">
        <v>0</v>
      </c>
      <c r="K15685">
        <v>0</v>
      </c>
      <c r="L15685">
        <v>15</v>
      </c>
      <c r="M15685">
        <v>856000</v>
      </c>
      <c r="N15685">
        <v>120000</v>
      </c>
      <c r="O15685">
        <v>3404982</v>
      </c>
      <c r="P15685" t="s">
        <v>5</v>
      </c>
      <c r="Q15685" t="s">
        <v>10</v>
      </c>
      <c r="R15685" t="s">
        <v>169</v>
      </c>
      <c r="S15685" t="s">
        <v>170</v>
      </c>
      <c r="T15685">
        <v>2196762.5806451612</v>
      </c>
      <c r="U15685">
        <v>757481</v>
      </c>
      <c r="V15685">
        <v>-1439281.5806451612</v>
      </c>
      <c r="W15685">
        <v>-0.65518303767831965</v>
      </c>
      <c r="X15685" t="s">
        <v>356</v>
      </c>
    </row>
    <row r="15686" spans="1:24" x14ac:dyDescent="0.35">
      <c r="A15686">
        <v>3301048034</v>
      </c>
      <c r="B15686" t="s">
        <v>168</v>
      </c>
      <c r="C15686" t="s">
        <v>168</v>
      </c>
      <c r="D15686">
        <v>0</v>
      </c>
      <c r="E15686">
        <v>0</v>
      </c>
      <c r="F15686">
        <v>184</v>
      </c>
      <c r="G15686">
        <v>7637959</v>
      </c>
      <c r="H15686">
        <v>4</v>
      </c>
      <c r="I15686">
        <v>130000</v>
      </c>
      <c r="J15686">
        <v>201</v>
      </c>
      <c r="K15686">
        <v>2678325</v>
      </c>
      <c r="L15686">
        <v>0</v>
      </c>
      <c r="M15686">
        <v>0</v>
      </c>
      <c r="N15686">
        <v>1811800</v>
      </c>
      <c r="O15686">
        <v>12258084</v>
      </c>
      <c r="P15686" t="s">
        <v>5</v>
      </c>
      <c r="Q15686" t="s">
        <v>16</v>
      </c>
      <c r="R15686" t="s">
        <v>169</v>
      </c>
      <c r="S15686" t="s">
        <v>170</v>
      </c>
      <c r="T15686">
        <v>7908441.2903225804</v>
      </c>
      <c r="U15686">
        <v>7536155</v>
      </c>
      <c r="V15686">
        <v>-372286.29032258037</v>
      </c>
      <c r="W15686">
        <v>-4.7074546886772817E-2</v>
      </c>
      <c r="X15686" t="s">
        <v>277</v>
      </c>
    </row>
    <row r="15687" spans="1:24" x14ac:dyDescent="0.35">
      <c r="A15687">
        <v>3300021486</v>
      </c>
      <c r="B15687" t="s">
        <v>168</v>
      </c>
      <c r="C15687" t="s">
        <v>168</v>
      </c>
      <c r="D15687">
        <v>0</v>
      </c>
      <c r="E15687">
        <v>0</v>
      </c>
      <c r="F15687">
        <v>43</v>
      </c>
      <c r="G15687">
        <v>1335458</v>
      </c>
      <c r="H15687">
        <v>33</v>
      </c>
      <c r="I15687">
        <v>970000</v>
      </c>
      <c r="J15687">
        <v>0</v>
      </c>
      <c r="K15687">
        <v>0</v>
      </c>
      <c r="L15687">
        <v>1</v>
      </c>
      <c r="M15687">
        <v>22400</v>
      </c>
      <c r="N15687">
        <v>722700</v>
      </c>
      <c r="O15687">
        <v>3050558</v>
      </c>
      <c r="P15687" t="s">
        <v>5</v>
      </c>
      <c r="Q15687" t="s">
        <v>7</v>
      </c>
      <c r="R15687" t="s">
        <v>169</v>
      </c>
      <c r="S15687" t="s">
        <v>170</v>
      </c>
      <c r="T15687">
        <v>1968101.935483871</v>
      </c>
      <c r="U15687">
        <v>2341284</v>
      </c>
      <c r="V15687">
        <v>373182.06451612897</v>
      </c>
      <c r="W15687">
        <v>0.18961521138099968</v>
      </c>
      <c r="X15687" t="s">
        <v>317</v>
      </c>
    </row>
    <row r="15688" spans="1:24" x14ac:dyDescent="0.35">
      <c r="A15688">
        <v>3301058434</v>
      </c>
      <c r="B15688" t="s">
        <v>168</v>
      </c>
      <c r="C15688" t="s">
        <v>168</v>
      </c>
      <c r="D15688">
        <v>0</v>
      </c>
      <c r="E15688">
        <v>0</v>
      </c>
      <c r="F15688">
        <v>286</v>
      </c>
      <c r="G15688">
        <v>12079948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150000</v>
      </c>
      <c r="O15688">
        <v>12229948</v>
      </c>
      <c r="P15688" t="s">
        <v>5</v>
      </c>
      <c r="Q15688" t="s">
        <v>15</v>
      </c>
      <c r="R15688" t="s">
        <v>169</v>
      </c>
      <c r="S15688" t="s">
        <v>170</v>
      </c>
      <c r="T15688">
        <v>7890289.0322580645</v>
      </c>
      <c r="U15688">
        <v>8726470</v>
      </c>
      <c r="V15688">
        <v>836180.96774193551</v>
      </c>
      <c r="W15688">
        <v>0.10597596163123502</v>
      </c>
      <c r="X15688" t="s">
        <v>329</v>
      </c>
    </row>
    <row r="15689" spans="1:24" x14ac:dyDescent="0.35">
      <c r="A15689">
        <v>6001131165</v>
      </c>
      <c r="B15689" t="s">
        <v>168</v>
      </c>
      <c r="C15689" t="s">
        <v>168</v>
      </c>
      <c r="D15689">
        <v>0</v>
      </c>
      <c r="E15689">
        <v>0</v>
      </c>
      <c r="F15689">
        <v>15</v>
      </c>
      <c r="G15689">
        <v>475491</v>
      </c>
      <c r="H15689">
        <v>2</v>
      </c>
      <c r="I15689">
        <v>25000</v>
      </c>
      <c r="J15689">
        <v>0</v>
      </c>
      <c r="K15689">
        <v>0</v>
      </c>
      <c r="L15689">
        <v>5</v>
      </c>
      <c r="M15689">
        <v>202000</v>
      </c>
      <c r="N15689">
        <v>300000</v>
      </c>
      <c r="O15689">
        <v>1002491</v>
      </c>
      <c r="P15689" t="s">
        <v>5</v>
      </c>
      <c r="Q15689" t="s">
        <v>14</v>
      </c>
      <c r="R15689" t="s">
        <v>169</v>
      </c>
      <c r="S15689" t="s">
        <v>170</v>
      </c>
      <c r="T15689">
        <v>646768.38709677418</v>
      </c>
      <c r="U15689">
        <v>1087538</v>
      </c>
      <c r="V15689">
        <v>440769.61290322582</v>
      </c>
      <c r="W15689">
        <v>0.68149529521960805</v>
      </c>
      <c r="X15689" t="s">
        <v>324</v>
      </c>
    </row>
    <row r="15690" spans="1:24" x14ac:dyDescent="0.35">
      <c r="A15690">
        <v>3301074081</v>
      </c>
      <c r="B15690" t="s">
        <v>168</v>
      </c>
      <c r="C15690" t="s">
        <v>168</v>
      </c>
      <c r="D15690">
        <v>0</v>
      </c>
      <c r="E15690">
        <v>0</v>
      </c>
      <c r="F15690">
        <v>27</v>
      </c>
      <c r="G15690">
        <v>953500</v>
      </c>
      <c r="H15690">
        <v>1</v>
      </c>
      <c r="I15690">
        <v>50000</v>
      </c>
      <c r="J15690">
        <v>330</v>
      </c>
      <c r="K15690">
        <v>4397250</v>
      </c>
      <c r="L15690">
        <v>5</v>
      </c>
      <c r="M15690">
        <v>633419</v>
      </c>
      <c r="N15690">
        <v>775000</v>
      </c>
      <c r="O15690">
        <v>6809169</v>
      </c>
      <c r="P15690" t="s">
        <v>5</v>
      </c>
      <c r="Q15690" t="s">
        <v>16</v>
      </c>
      <c r="R15690" t="s">
        <v>169</v>
      </c>
      <c r="S15690" t="s">
        <v>170</v>
      </c>
      <c r="T15690">
        <v>4393012.2580645159</v>
      </c>
      <c r="U15690">
        <v>917851</v>
      </c>
      <c r="V15690">
        <v>-3475161.2580645159</v>
      </c>
      <c r="W15690">
        <v>-0.79106568657643828</v>
      </c>
      <c r="X15690" t="s">
        <v>357</v>
      </c>
    </row>
    <row r="15691" spans="1:24" x14ac:dyDescent="0.35">
      <c r="A15691">
        <v>6001118317</v>
      </c>
      <c r="B15691" t="s">
        <v>168</v>
      </c>
      <c r="C15691" t="s">
        <v>168</v>
      </c>
      <c r="D15691">
        <v>0</v>
      </c>
      <c r="E15691">
        <v>0</v>
      </c>
      <c r="F15691">
        <v>3</v>
      </c>
      <c r="G15691">
        <v>74597</v>
      </c>
      <c r="H15691">
        <v>21</v>
      </c>
      <c r="I15691">
        <v>400000</v>
      </c>
      <c r="J15691">
        <v>0</v>
      </c>
      <c r="K15691">
        <v>0</v>
      </c>
      <c r="L15691">
        <v>13</v>
      </c>
      <c r="M15691">
        <v>491200</v>
      </c>
      <c r="N15691">
        <v>150000</v>
      </c>
      <c r="O15691">
        <v>1115797</v>
      </c>
      <c r="P15691" t="s">
        <v>5</v>
      </c>
      <c r="Q15691" t="s">
        <v>13</v>
      </c>
      <c r="R15691" t="s">
        <v>169</v>
      </c>
      <c r="S15691" t="s">
        <v>170</v>
      </c>
      <c r="T15691">
        <v>719869.03225806449</v>
      </c>
      <c r="U15691">
        <v>749895</v>
      </c>
      <c r="V15691">
        <v>30025.967741935514</v>
      </c>
      <c r="W15691">
        <v>4.1710320067180673E-2</v>
      </c>
      <c r="X15691" t="s">
        <v>387</v>
      </c>
    </row>
    <row r="15692" spans="1:24" x14ac:dyDescent="0.35">
      <c r="A15692">
        <v>3301042618</v>
      </c>
      <c r="B15692" t="s">
        <v>168</v>
      </c>
      <c r="C15692" t="s">
        <v>168</v>
      </c>
      <c r="D15692">
        <v>0</v>
      </c>
      <c r="E15692">
        <v>0</v>
      </c>
      <c r="F15692">
        <v>4</v>
      </c>
      <c r="G15692">
        <v>179996</v>
      </c>
      <c r="H15692">
        <v>16</v>
      </c>
      <c r="I15692">
        <v>480000</v>
      </c>
      <c r="J15692">
        <v>0</v>
      </c>
      <c r="K15692">
        <v>0</v>
      </c>
      <c r="L15692">
        <v>7</v>
      </c>
      <c r="M15692">
        <v>576800</v>
      </c>
      <c r="N15692">
        <v>165000</v>
      </c>
      <c r="O15692">
        <v>1401796</v>
      </c>
      <c r="P15692" t="s">
        <v>5</v>
      </c>
      <c r="Q15692" t="s">
        <v>14</v>
      </c>
      <c r="R15692" t="s">
        <v>169</v>
      </c>
      <c r="S15692" t="s">
        <v>170</v>
      </c>
      <c r="T15692">
        <v>904384.51612903224</v>
      </c>
      <c r="U15692">
        <v>1137399</v>
      </c>
      <c r="V15692">
        <v>233014.48387096776</v>
      </c>
      <c r="W15692">
        <v>0.2576497935505595</v>
      </c>
      <c r="X15692" t="s">
        <v>324</v>
      </c>
    </row>
    <row r="15693" spans="1:24" x14ac:dyDescent="0.35">
      <c r="A15693">
        <v>3300002480</v>
      </c>
      <c r="B15693" t="s">
        <v>168</v>
      </c>
      <c r="C15693" t="s">
        <v>168</v>
      </c>
      <c r="D15693">
        <v>0</v>
      </c>
      <c r="E15693">
        <v>0</v>
      </c>
      <c r="F15693">
        <v>11</v>
      </c>
      <c r="G15693">
        <v>437488</v>
      </c>
      <c r="H15693">
        <v>8</v>
      </c>
      <c r="I15693">
        <v>263000</v>
      </c>
      <c r="J15693">
        <v>0</v>
      </c>
      <c r="K15693">
        <v>0</v>
      </c>
      <c r="L15693">
        <v>1</v>
      </c>
      <c r="M15693">
        <v>50000</v>
      </c>
      <c r="N15693">
        <v>150000</v>
      </c>
      <c r="O15693">
        <v>900488</v>
      </c>
      <c r="P15693" t="s">
        <v>5</v>
      </c>
      <c r="Q15693" t="s">
        <v>15</v>
      </c>
      <c r="R15693" t="s">
        <v>169</v>
      </c>
      <c r="S15693" t="s">
        <v>170</v>
      </c>
      <c r="T15693">
        <v>580960</v>
      </c>
      <c r="U15693">
        <v>668490</v>
      </c>
      <c r="V15693">
        <v>87530</v>
      </c>
      <c r="W15693">
        <v>0.15066441751583581</v>
      </c>
      <c r="X15693" t="s">
        <v>318</v>
      </c>
    </row>
    <row r="15694" spans="1:24" x14ac:dyDescent="0.35">
      <c r="A15694">
        <v>3300016545</v>
      </c>
      <c r="B15694" t="s">
        <v>168</v>
      </c>
      <c r="C15694" t="s">
        <v>168</v>
      </c>
      <c r="D15694">
        <v>0</v>
      </c>
      <c r="E15694">
        <v>0</v>
      </c>
      <c r="F15694">
        <v>60</v>
      </c>
      <c r="G15694">
        <v>3074139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1713500</v>
      </c>
      <c r="O15694">
        <v>4787639</v>
      </c>
      <c r="P15694" t="s">
        <v>5</v>
      </c>
      <c r="Q15694" t="s">
        <v>7</v>
      </c>
      <c r="R15694" t="s">
        <v>169</v>
      </c>
      <c r="S15694" t="s">
        <v>170</v>
      </c>
      <c r="T15694">
        <v>3088799.3548387098</v>
      </c>
      <c r="U15694">
        <v>2843982</v>
      </c>
      <c r="V15694">
        <v>-244817.35483870981</v>
      </c>
      <c r="W15694">
        <v>-7.9259714443799978E-2</v>
      </c>
      <c r="X15694" t="s">
        <v>394</v>
      </c>
    </row>
    <row r="15695" spans="1:24" x14ac:dyDescent="0.35">
      <c r="A15695">
        <v>3301002090</v>
      </c>
      <c r="B15695" t="s">
        <v>168</v>
      </c>
      <c r="C15695" t="s">
        <v>168</v>
      </c>
      <c r="D15695">
        <v>0</v>
      </c>
      <c r="E15695">
        <v>0</v>
      </c>
      <c r="F15695">
        <v>55</v>
      </c>
      <c r="G15695">
        <v>2351548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1743500</v>
      </c>
      <c r="O15695">
        <v>4095048</v>
      </c>
      <c r="P15695" t="s">
        <v>5</v>
      </c>
      <c r="Q15695" t="s">
        <v>12</v>
      </c>
      <c r="R15695" t="s">
        <v>169</v>
      </c>
      <c r="S15695" t="s">
        <v>170</v>
      </c>
      <c r="T15695">
        <v>2641966.4516129028</v>
      </c>
      <c r="U15695">
        <v>1653334</v>
      </c>
      <c r="V15695">
        <v>-988632.45161290281</v>
      </c>
      <c r="W15695">
        <v>-0.37420325720235748</v>
      </c>
      <c r="X15695" t="s">
        <v>364</v>
      </c>
    </row>
    <row r="15696" spans="1:24" x14ac:dyDescent="0.35">
      <c r="A15696">
        <v>3301076151</v>
      </c>
      <c r="B15696" t="s">
        <v>168</v>
      </c>
      <c r="C15696" t="s">
        <v>168</v>
      </c>
      <c r="D15696">
        <v>0</v>
      </c>
      <c r="E15696">
        <v>0</v>
      </c>
      <c r="F15696">
        <v>23</v>
      </c>
      <c r="G15696">
        <v>610974</v>
      </c>
      <c r="H15696">
        <v>60</v>
      </c>
      <c r="I15696">
        <v>1390000</v>
      </c>
      <c r="J15696">
        <v>0</v>
      </c>
      <c r="K15696">
        <v>0</v>
      </c>
      <c r="L15696">
        <v>48</v>
      </c>
      <c r="M15696">
        <v>2395200</v>
      </c>
      <c r="N15696">
        <v>167000</v>
      </c>
      <c r="O15696">
        <v>4563174</v>
      </c>
      <c r="P15696" t="s">
        <v>5</v>
      </c>
      <c r="Q15696" t="s">
        <v>10</v>
      </c>
      <c r="R15696" t="s">
        <v>169</v>
      </c>
      <c r="S15696" t="s">
        <v>170</v>
      </c>
      <c r="T15696">
        <v>2943983.2258064514</v>
      </c>
      <c r="U15696">
        <v>3051185</v>
      </c>
      <c r="V15696">
        <v>107201.7741935486</v>
      </c>
      <c r="W15696">
        <v>3.641385360277738E-2</v>
      </c>
      <c r="X15696" t="s">
        <v>223</v>
      </c>
    </row>
    <row r="15697" spans="1:24" x14ac:dyDescent="0.35">
      <c r="A15697">
        <v>3301003337</v>
      </c>
      <c r="B15697" t="s">
        <v>168</v>
      </c>
      <c r="C15697" t="s">
        <v>168</v>
      </c>
      <c r="D15697">
        <v>0</v>
      </c>
      <c r="E15697">
        <v>0</v>
      </c>
      <c r="F15697">
        <v>49</v>
      </c>
      <c r="G15697">
        <v>1677436</v>
      </c>
      <c r="H15697">
        <v>127</v>
      </c>
      <c r="I15697">
        <v>4110000</v>
      </c>
      <c r="J15697">
        <v>0</v>
      </c>
      <c r="K15697">
        <v>0</v>
      </c>
      <c r="L15697">
        <v>64</v>
      </c>
      <c r="M15697">
        <v>3063600</v>
      </c>
      <c r="N15697">
        <v>44000</v>
      </c>
      <c r="O15697">
        <v>8895036</v>
      </c>
      <c r="P15697" t="s">
        <v>5</v>
      </c>
      <c r="Q15697" t="s">
        <v>9</v>
      </c>
      <c r="R15697" t="s">
        <v>169</v>
      </c>
      <c r="S15697" t="s">
        <v>170</v>
      </c>
      <c r="T15697">
        <v>5738732.9032258056</v>
      </c>
      <c r="U15697">
        <v>4227269</v>
      </c>
      <c r="V15697">
        <v>-1511463.9032258056</v>
      </c>
      <c r="W15697">
        <v>-0.26337937811606371</v>
      </c>
      <c r="X15697" t="s">
        <v>224</v>
      </c>
    </row>
    <row r="15698" spans="1:24" x14ac:dyDescent="0.35">
      <c r="A15698">
        <v>3301073006</v>
      </c>
      <c r="B15698" t="s">
        <v>168</v>
      </c>
      <c r="C15698" t="s">
        <v>168</v>
      </c>
      <c r="D15698">
        <v>0</v>
      </c>
      <c r="E15698">
        <v>0</v>
      </c>
      <c r="F15698">
        <v>1</v>
      </c>
      <c r="G15698">
        <v>13900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371000</v>
      </c>
      <c r="O15698">
        <v>384900</v>
      </c>
      <c r="P15698" t="s">
        <v>5</v>
      </c>
      <c r="Q15698" t="s">
        <v>12</v>
      </c>
      <c r="R15698" t="s">
        <v>169</v>
      </c>
      <c r="S15698" t="s">
        <v>170</v>
      </c>
      <c r="T15698">
        <v>248322.58064516127</v>
      </c>
      <c r="U15698">
        <v>380000</v>
      </c>
      <c r="V15698">
        <v>131677.41935483873</v>
      </c>
      <c r="W15698">
        <v>0.53026760197453893</v>
      </c>
      <c r="X15698" t="s">
        <v>415</v>
      </c>
    </row>
    <row r="15699" spans="1:24" x14ac:dyDescent="0.35">
      <c r="A15699">
        <v>3301020615</v>
      </c>
      <c r="B15699" t="s">
        <v>168</v>
      </c>
      <c r="C15699" t="s">
        <v>168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5411000</v>
      </c>
      <c r="O15699">
        <v>5411000</v>
      </c>
      <c r="P15699" t="s">
        <v>5</v>
      </c>
      <c r="Q15699" t="s">
        <v>16</v>
      </c>
      <c r="R15699" t="s">
        <v>169</v>
      </c>
      <c r="S15699" t="s">
        <v>170</v>
      </c>
      <c r="T15699">
        <v>3490967.7419354836</v>
      </c>
      <c r="U15699">
        <v>4056855</v>
      </c>
      <c r="V15699">
        <v>565887.25806451635</v>
      </c>
      <c r="W15699">
        <v>0.16210039733875448</v>
      </c>
      <c r="X15699" t="s">
        <v>277</v>
      </c>
    </row>
    <row r="15700" spans="1:24" x14ac:dyDescent="0.35">
      <c r="A15700">
        <v>3301029413</v>
      </c>
      <c r="B15700" t="s">
        <v>168</v>
      </c>
      <c r="C15700" t="s">
        <v>168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330000</v>
      </c>
      <c r="O15700">
        <v>330000</v>
      </c>
      <c r="P15700" t="s">
        <v>5</v>
      </c>
      <c r="Q15700" t="s">
        <v>12</v>
      </c>
      <c r="R15700" t="s">
        <v>169</v>
      </c>
      <c r="S15700" t="s">
        <v>170</v>
      </c>
      <c r="T15700">
        <v>212903.22580645164</v>
      </c>
      <c r="U15700">
        <v>505000</v>
      </c>
      <c r="V15700">
        <v>292096.77419354836</v>
      </c>
      <c r="W15700">
        <v>1.3719696969696966</v>
      </c>
      <c r="X15700" t="s">
        <v>320</v>
      </c>
    </row>
    <row r="15701" spans="1:24" x14ac:dyDescent="0.35">
      <c r="A15701">
        <v>3301017056</v>
      </c>
      <c r="B15701" t="s">
        <v>168</v>
      </c>
      <c r="C15701" t="s">
        <v>168</v>
      </c>
      <c r="D15701">
        <v>0</v>
      </c>
      <c r="E15701">
        <v>0</v>
      </c>
      <c r="F15701">
        <v>140</v>
      </c>
      <c r="G15701">
        <v>4837651</v>
      </c>
      <c r="H15701">
        <v>35</v>
      </c>
      <c r="I15701">
        <v>1385000</v>
      </c>
      <c r="J15701">
        <v>0</v>
      </c>
      <c r="K15701">
        <v>0</v>
      </c>
      <c r="L15701">
        <v>44</v>
      </c>
      <c r="M15701">
        <v>1600400</v>
      </c>
      <c r="N15701">
        <v>60000</v>
      </c>
      <c r="O15701">
        <v>7883051</v>
      </c>
      <c r="P15701" t="s">
        <v>5</v>
      </c>
      <c r="Q15701" t="s">
        <v>15</v>
      </c>
      <c r="R15701" t="s">
        <v>169</v>
      </c>
      <c r="S15701" t="s">
        <v>170</v>
      </c>
      <c r="T15701">
        <v>5085839.3548387093</v>
      </c>
      <c r="U15701">
        <v>5111489</v>
      </c>
      <c r="V15701">
        <v>25649.645161290653</v>
      </c>
      <c r="W15701">
        <v>5.0433455270046945E-3</v>
      </c>
      <c r="X15701" t="s">
        <v>254</v>
      </c>
    </row>
    <row r="15702" spans="1:24" x14ac:dyDescent="0.35">
      <c r="A15702">
        <v>3301060389</v>
      </c>
      <c r="B15702" t="s">
        <v>168</v>
      </c>
      <c r="C15702" t="s">
        <v>168</v>
      </c>
      <c r="D15702">
        <v>0</v>
      </c>
      <c r="E15702">
        <v>0</v>
      </c>
      <c r="F15702">
        <v>17</v>
      </c>
      <c r="G15702">
        <v>697945</v>
      </c>
      <c r="H15702">
        <v>30</v>
      </c>
      <c r="I15702">
        <v>1869000</v>
      </c>
      <c r="J15702">
        <v>0</v>
      </c>
      <c r="K15702">
        <v>0</v>
      </c>
      <c r="L15702">
        <v>18</v>
      </c>
      <c r="M15702">
        <v>703200</v>
      </c>
      <c r="N15702">
        <v>30000</v>
      </c>
      <c r="O15702">
        <v>3300145</v>
      </c>
      <c r="P15702" t="s">
        <v>5</v>
      </c>
      <c r="Q15702" t="s">
        <v>10</v>
      </c>
      <c r="R15702" t="s">
        <v>169</v>
      </c>
      <c r="S15702" t="s">
        <v>170</v>
      </c>
      <c r="T15702">
        <v>2129125.8064516131</v>
      </c>
      <c r="U15702">
        <v>1814343</v>
      </c>
      <c r="V15702">
        <v>-314782.80645161308</v>
      </c>
      <c r="W15702">
        <v>-0.14784603403789842</v>
      </c>
      <c r="X15702" t="s">
        <v>182</v>
      </c>
    </row>
    <row r="15703" spans="1:24" x14ac:dyDescent="0.35">
      <c r="A15703">
        <v>3300012574</v>
      </c>
      <c r="B15703" t="s">
        <v>168</v>
      </c>
      <c r="C15703" t="s">
        <v>168</v>
      </c>
      <c r="D15703">
        <v>0</v>
      </c>
      <c r="E15703">
        <v>0</v>
      </c>
      <c r="F15703">
        <v>8</v>
      </c>
      <c r="G15703">
        <v>663743</v>
      </c>
      <c r="H15703">
        <v>0</v>
      </c>
      <c r="I15703">
        <v>0</v>
      </c>
      <c r="J15703">
        <v>0</v>
      </c>
      <c r="K15703">
        <v>0</v>
      </c>
      <c r="L15703">
        <v>1</v>
      </c>
      <c r="M15703">
        <v>102400</v>
      </c>
      <c r="N15703">
        <v>280000</v>
      </c>
      <c r="O15703">
        <v>1046143</v>
      </c>
      <c r="P15703" t="s">
        <v>5</v>
      </c>
      <c r="Q15703" t="s">
        <v>12</v>
      </c>
      <c r="R15703" t="s">
        <v>169</v>
      </c>
      <c r="S15703" t="s">
        <v>170</v>
      </c>
      <c r="T15703">
        <v>674930.96774193551</v>
      </c>
      <c r="U15703">
        <v>736796</v>
      </c>
      <c r="V15703">
        <v>61865.032258064486</v>
      </c>
      <c r="W15703">
        <v>9.1661273841147972E-2</v>
      </c>
      <c r="X15703" t="s">
        <v>410</v>
      </c>
    </row>
    <row r="15704" spans="1:24" x14ac:dyDescent="0.35">
      <c r="A15704">
        <v>3300027482</v>
      </c>
      <c r="B15704" t="s">
        <v>168</v>
      </c>
      <c r="C15704" t="s">
        <v>168</v>
      </c>
      <c r="D15704">
        <v>0</v>
      </c>
      <c r="E15704">
        <v>0</v>
      </c>
      <c r="F15704">
        <v>77</v>
      </c>
      <c r="G15704">
        <v>3147224</v>
      </c>
      <c r="H15704">
        <v>102</v>
      </c>
      <c r="I15704">
        <v>3178000</v>
      </c>
      <c r="J15704">
        <v>0</v>
      </c>
      <c r="K15704">
        <v>0</v>
      </c>
      <c r="L15704">
        <v>66</v>
      </c>
      <c r="M15704">
        <v>3954168</v>
      </c>
      <c r="N15704">
        <v>412500</v>
      </c>
      <c r="O15704">
        <v>10691892</v>
      </c>
      <c r="P15704" t="s">
        <v>5</v>
      </c>
      <c r="Q15704" t="s">
        <v>17</v>
      </c>
      <c r="R15704" t="s">
        <v>169</v>
      </c>
      <c r="S15704" t="s">
        <v>170</v>
      </c>
      <c r="T15704">
        <v>6897994.8387096776</v>
      </c>
      <c r="U15704">
        <v>9512748</v>
      </c>
      <c r="V15704">
        <v>2614753.1612903224</v>
      </c>
      <c r="W15704">
        <v>0.37905988949383329</v>
      </c>
      <c r="X15704" t="s">
        <v>291</v>
      </c>
    </row>
    <row r="15705" spans="1:24" x14ac:dyDescent="0.35">
      <c r="A15705">
        <v>3300017521</v>
      </c>
      <c r="B15705" t="s">
        <v>168</v>
      </c>
      <c r="C15705" t="s">
        <v>168</v>
      </c>
      <c r="D15705">
        <v>0</v>
      </c>
      <c r="E15705">
        <v>0</v>
      </c>
      <c r="F15705">
        <v>140</v>
      </c>
      <c r="G15705">
        <v>5639666</v>
      </c>
      <c r="H15705">
        <v>10</v>
      </c>
      <c r="I15705">
        <v>440000</v>
      </c>
      <c r="J15705">
        <v>0</v>
      </c>
      <c r="K15705">
        <v>0</v>
      </c>
      <c r="L15705">
        <v>2</v>
      </c>
      <c r="M15705">
        <v>554800</v>
      </c>
      <c r="N15705">
        <v>891100</v>
      </c>
      <c r="O15705">
        <v>7525566</v>
      </c>
      <c r="P15705" t="s">
        <v>5</v>
      </c>
      <c r="Q15705" t="s">
        <v>7</v>
      </c>
      <c r="R15705" t="s">
        <v>169</v>
      </c>
      <c r="S15705" t="s">
        <v>170</v>
      </c>
      <c r="T15705">
        <v>4855203.8709677421</v>
      </c>
      <c r="U15705">
        <v>4733109</v>
      </c>
      <c r="V15705">
        <v>-122094.87096774206</v>
      </c>
      <c r="W15705">
        <v>-2.5147218162726914E-2</v>
      </c>
      <c r="X15705" t="s">
        <v>305</v>
      </c>
    </row>
    <row r="15706" spans="1:24" x14ac:dyDescent="0.35">
      <c r="A15706">
        <v>3301019583</v>
      </c>
      <c r="B15706" t="s">
        <v>168</v>
      </c>
      <c r="C15706" t="s">
        <v>168</v>
      </c>
      <c r="D15706">
        <v>0</v>
      </c>
      <c r="E15706">
        <v>0</v>
      </c>
      <c r="F15706">
        <v>129</v>
      </c>
      <c r="G15706">
        <v>2454652</v>
      </c>
      <c r="H15706">
        <v>36</v>
      </c>
      <c r="I15706">
        <v>1060000</v>
      </c>
      <c r="J15706">
        <v>0</v>
      </c>
      <c r="K15706">
        <v>0</v>
      </c>
      <c r="L15706">
        <v>23</v>
      </c>
      <c r="M15706">
        <v>725200</v>
      </c>
      <c r="N15706">
        <v>180000</v>
      </c>
      <c r="O15706">
        <v>4419852</v>
      </c>
      <c r="P15706" t="s">
        <v>5</v>
      </c>
      <c r="Q15706" t="s">
        <v>13</v>
      </c>
      <c r="R15706" t="s">
        <v>169</v>
      </c>
      <c r="S15706" t="s">
        <v>170</v>
      </c>
      <c r="T15706">
        <v>2851517.4193548388</v>
      </c>
      <c r="U15706">
        <v>2414808</v>
      </c>
      <c r="V15706">
        <v>-436709.41935483878</v>
      </c>
      <c r="W15706">
        <v>-0.1531498339763413</v>
      </c>
      <c r="X15706" t="s">
        <v>242</v>
      </c>
    </row>
    <row r="15707" spans="1:24" x14ac:dyDescent="0.35">
      <c r="A15707">
        <v>3300005410</v>
      </c>
      <c r="B15707" t="s">
        <v>168</v>
      </c>
      <c r="C15707" t="s">
        <v>168</v>
      </c>
      <c r="D15707">
        <v>0</v>
      </c>
      <c r="E15707">
        <v>0</v>
      </c>
      <c r="F15707">
        <v>123</v>
      </c>
      <c r="G15707">
        <v>3648748</v>
      </c>
      <c r="H15707">
        <v>151</v>
      </c>
      <c r="I15707">
        <v>4308000</v>
      </c>
      <c r="J15707">
        <v>0</v>
      </c>
      <c r="K15707">
        <v>0</v>
      </c>
      <c r="L15707">
        <v>19</v>
      </c>
      <c r="M15707">
        <v>925600</v>
      </c>
      <c r="N15707">
        <v>75000</v>
      </c>
      <c r="O15707">
        <v>8957348</v>
      </c>
      <c r="P15707" t="s">
        <v>5</v>
      </c>
      <c r="Q15707" t="s">
        <v>14</v>
      </c>
      <c r="R15707" t="s">
        <v>169</v>
      </c>
      <c r="S15707" t="s">
        <v>170</v>
      </c>
      <c r="T15707">
        <v>5778934.1935483869</v>
      </c>
      <c r="U15707">
        <v>2450157</v>
      </c>
      <c r="V15707">
        <v>-3328777.1935483869</v>
      </c>
      <c r="W15707">
        <v>-0.5760192246633713</v>
      </c>
      <c r="X15707" t="s">
        <v>183</v>
      </c>
    </row>
    <row r="15708" spans="1:24" x14ac:dyDescent="0.35">
      <c r="A15708">
        <v>6001130123</v>
      </c>
      <c r="B15708" t="s">
        <v>168</v>
      </c>
      <c r="C15708" t="s">
        <v>168</v>
      </c>
      <c r="D15708">
        <v>0</v>
      </c>
      <c r="E15708">
        <v>0</v>
      </c>
      <c r="F15708">
        <v>16</v>
      </c>
      <c r="G15708">
        <v>459983</v>
      </c>
      <c r="H15708">
        <v>38</v>
      </c>
      <c r="I15708">
        <v>840000</v>
      </c>
      <c r="J15708">
        <v>0</v>
      </c>
      <c r="K15708">
        <v>0</v>
      </c>
      <c r="L15708">
        <v>13</v>
      </c>
      <c r="M15708">
        <v>441200</v>
      </c>
      <c r="N15708">
        <v>95000</v>
      </c>
      <c r="O15708">
        <v>1836183</v>
      </c>
      <c r="P15708" t="s">
        <v>5</v>
      </c>
      <c r="Q15708" t="s">
        <v>9</v>
      </c>
      <c r="R15708" t="s">
        <v>169</v>
      </c>
      <c r="S15708" t="s">
        <v>170</v>
      </c>
      <c r="T15708">
        <v>1184634.1935483871</v>
      </c>
      <c r="U15708">
        <v>1789384</v>
      </c>
      <c r="V15708">
        <v>604749.80645161285</v>
      </c>
      <c r="W15708">
        <v>0.51049497789708309</v>
      </c>
      <c r="X15708" t="s">
        <v>270</v>
      </c>
    </row>
    <row r="15709" spans="1:24" x14ac:dyDescent="0.35">
      <c r="A15709">
        <v>3300017830</v>
      </c>
      <c r="B15709" t="s">
        <v>168</v>
      </c>
      <c r="C15709" t="s">
        <v>168</v>
      </c>
      <c r="D15709">
        <v>0</v>
      </c>
      <c r="E15709">
        <v>0</v>
      </c>
      <c r="F15709">
        <v>40</v>
      </c>
      <c r="G15709">
        <v>2366410</v>
      </c>
      <c r="H15709">
        <v>3</v>
      </c>
      <c r="I15709">
        <v>45000</v>
      </c>
      <c r="J15709">
        <v>0</v>
      </c>
      <c r="K15709">
        <v>0</v>
      </c>
      <c r="L15709">
        <v>0</v>
      </c>
      <c r="M15709">
        <v>0</v>
      </c>
      <c r="N15709">
        <v>1057500</v>
      </c>
      <c r="O15709">
        <v>3468910</v>
      </c>
      <c r="P15709" t="s">
        <v>5</v>
      </c>
      <c r="Q15709" t="s">
        <v>6</v>
      </c>
      <c r="R15709" t="s">
        <v>169</v>
      </c>
      <c r="S15709" t="s">
        <v>170</v>
      </c>
      <c r="T15709">
        <v>2238006.4516129033</v>
      </c>
      <c r="U15709">
        <v>3196857</v>
      </c>
      <c r="V15709">
        <v>958850.54838709673</v>
      </c>
      <c r="W15709">
        <v>0.42843958188595255</v>
      </c>
      <c r="X15709" t="s">
        <v>352</v>
      </c>
    </row>
    <row r="15710" spans="1:24" x14ac:dyDescent="0.35">
      <c r="A15710">
        <v>3300023862</v>
      </c>
      <c r="B15710" t="s">
        <v>168</v>
      </c>
      <c r="C15710" t="s">
        <v>168</v>
      </c>
      <c r="D15710">
        <v>0</v>
      </c>
      <c r="E15710">
        <v>0</v>
      </c>
      <c r="F15710">
        <v>5</v>
      </c>
      <c r="G15710">
        <v>256189</v>
      </c>
      <c r="H15710">
        <v>6</v>
      </c>
      <c r="I15710">
        <v>305000</v>
      </c>
      <c r="J15710">
        <v>0</v>
      </c>
      <c r="K15710">
        <v>0</v>
      </c>
      <c r="L15710">
        <v>0</v>
      </c>
      <c r="M15710">
        <v>0</v>
      </c>
      <c r="N15710">
        <v>1574000</v>
      </c>
      <c r="O15710">
        <v>2135189</v>
      </c>
      <c r="P15710" t="s">
        <v>5</v>
      </c>
      <c r="Q15710" t="s">
        <v>8</v>
      </c>
      <c r="R15710" t="s">
        <v>169</v>
      </c>
      <c r="S15710" t="s">
        <v>170</v>
      </c>
      <c r="T15710">
        <v>1377541.2903225806</v>
      </c>
      <c r="U15710">
        <v>1473994</v>
      </c>
      <c r="V15710">
        <v>96452.709677419392</v>
      </c>
      <c r="W15710">
        <v>7.0018017140403011E-2</v>
      </c>
      <c r="X15710" t="s">
        <v>395</v>
      </c>
    </row>
    <row r="15711" spans="1:24" x14ac:dyDescent="0.35">
      <c r="A15711">
        <v>3300007516</v>
      </c>
      <c r="B15711" t="s">
        <v>168</v>
      </c>
      <c r="C15711" t="s">
        <v>168</v>
      </c>
      <c r="D15711">
        <v>0</v>
      </c>
      <c r="E15711">
        <v>0</v>
      </c>
      <c r="F15711">
        <v>140</v>
      </c>
      <c r="G15711">
        <v>4190852</v>
      </c>
      <c r="H15711">
        <v>212</v>
      </c>
      <c r="I15711">
        <v>7865000</v>
      </c>
      <c r="J15711">
        <v>0</v>
      </c>
      <c r="K15711">
        <v>0</v>
      </c>
      <c r="L15711">
        <v>116</v>
      </c>
      <c r="M15711">
        <v>4718400</v>
      </c>
      <c r="N15711">
        <v>328000</v>
      </c>
      <c r="O15711">
        <v>17102252</v>
      </c>
      <c r="P15711" t="s">
        <v>5</v>
      </c>
      <c r="Q15711" t="s">
        <v>10</v>
      </c>
      <c r="R15711" t="s">
        <v>169</v>
      </c>
      <c r="S15711" t="s">
        <v>170</v>
      </c>
      <c r="T15711">
        <v>11033710.967741935</v>
      </c>
      <c r="U15711">
        <v>9851057</v>
      </c>
      <c r="V15711">
        <v>-1182653.9677419346</v>
      </c>
      <c r="W15711">
        <v>-0.10718551276171107</v>
      </c>
      <c r="X15711" t="s">
        <v>379</v>
      </c>
    </row>
    <row r="15712" spans="1:24" x14ac:dyDescent="0.35">
      <c r="A15712">
        <v>3301063236</v>
      </c>
      <c r="B15712" t="s">
        <v>168</v>
      </c>
      <c r="C15712" t="s">
        <v>168</v>
      </c>
      <c r="D15712">
        <v>0</v>
      </c>
      <c r="E15712">
        <v>0</v>
      </c>
      <c r="F15712">
        <v>510</v>
      </c>
      <c r="G15712">
        <v>11686848</v>
      </c>
      <c r="H15712">
        <v>45</v>
      </c>
      <c r="I15712">
        <v>1160000</v>
      </c>
      <c r="J15712">
        <v>300</v>
      </c>
      <c r="K15712">
        <v>6750000</v>
      </c>
      <c r="L15712">
        <v>142</v>
      </c>
      <c r="M15712">
        <v>8103516</v>
      </c>
      <c r="N15712">
        <v>5310000</v>
      </c>
      <c r="O15712">
        <v>33010364</v>
      </c>
      <c r="P15712" t="s">
        <v>5</v>
      </c>
      <c r="Q15712" t="s">
        <v>16</v>
      </c>
      <c r="R15712" t="s">
        <v>169</v>
      </c>
      <c r="S15712" t="s">
        <v>170</v>
      </c>
      <c r="T15712">
        <v>21297009.032258064</v>
      </c>
      <c r="U15712">
        <v>12979792</v>
      </c>
      <c r="V15712">
        <v>-8317217.0322580636</v>
      </c>
      <c r="W15712">
        <v>-0.39053451213079626</v>
      </c>
      <c r="X15712" t="s">
        <v>265</v>
      </c>
    </row>
    <row r="15713" spans="1:24" x14ac:dyDescent="0.35">
      <c r="A15713">
        <v>3301062613</v>
      </c>
      <c r="B15713" t="s">
        <v>168</v>
      </c>
      <c r="C15713" t="s">
        <v>168</v>
      </c>
      <c r="D15713">
        <v>0</v>
      </c>
      <c r="E15713">
        <v>0</v>
      </c>
      <c r="F15713">
        <v>12</v>
      </c>
      <c r="G15713">
        <v>451198</v>
      </c>
      <c r="H15713">
        <v>6</v>
      </c>
      <c r="I15713">
        <v>175000</v>
      </c>
      <c r="J15713">
        <v>0</v>
      </c>
      <c r="K15713">
        <v>0</v>
      </c>
      <c r="L15713">
        <v>0</v>
      </c>
      <c r="M15713">
        <v>0</v>
      </c>
      <c r="N15713">
        <v>455000</v>
      </c>
      <c r="O15713">
        <v>1081198</v>
      </c>
      <c r="P15713" t="s">
        <v>5</v>
      </c>
      <c r="Q15713" t="s">
        <v>12</v>
      </c>
      <c r="R15713" t="s">
        <v>169</v>
      </c>
      <c r="S15713" t="s">
        <v>170</v>
      </c>
      <c r="T15713">
        <v>697547.09677419346</v>
      </c>
      <c r="U15713">
        <v>337949</v>
      </c>
      <c r="V15713">
        <v>-359598.09677419346</v>
      </c>
      <c r="W15713">
        <v>-0.51551801797635577</v>
      </c>
      <c r="X15713" t="s">
        <v>338</v>
      </c>
    </row>
    <row r="15714" spans="1:24" x14ac:dyDescent="0.35">
      <c r="A15714">
        <v>3301065317</v>
      </c>
      <c r="B15714" t="s">
        <v>168</v>
      </c>
      <c r="C15714" t="s">
        <v>168</v>
      </c>
      <c r="D15714">
        <v>0</v>
      </c>
      <c r="E15714">
        <v>0</v>
      </c>
      <c r="F15714">
        <v>16</v>
      </c>
      <c r="G15714">
        <v>982483</v>
      </c>
      <c r="H15714">
        <v>16</v>
      </c>
      <c r="I15714">
        <v>925000</v>
      </c>
      <c r="J15714">
        <v>0</v>
      </c>
      <c r="K15714">
        <v>0</v>
      </c>
      <c r="L15714">
        <v>6</v>
      </c>
      <c r="M15714">
        <v>414400</v>
      </c>
      <c r="N15714">
        <v>150000</v>
      </c>
      <c r="O15714">
        <v>2471883</v>
      </c>
      <c r="P15714" t="s">
        <v>5</v>
      </c>
      <c r="Q15714" t="s">
        <v>15</v>
      </c>
      <c r="R15714" t="s">
        <v>169</v>
      </c>
      <c r="S15714" t="s">
        <v>170</v>
      </c>
      <c r="T15714">
        <v>1594763.2258064514</v>
      </c>
      <c r="U15714">
        <v>1608089</v>
      </c>
      <c r="V15714">
        <v>13325.774193548597</v>
      </c>
      <c r="W15714">
        <v>8.3559577860279344E-3</v>
      </c>
      <c r="X15714" t="s">
        <v>369</v>
      </c>
    </row>
    <row r="15715" spans="1:24" x14ac:dyDescent="0.35">
      <c r="A15715">
        <v>3300015471</v>
      </c>
      <c r="B15715" t="s">
        <v>168</v>
      </c>
      <c r="C15715" t="s">
        <v>168</v>
      </c>
      <c r="D15715">
        <v>0</v>
      </c>
      <c r="E15715">
        <v>0</v>
      </c>
      <c r="F15715">
        <v>7</v>
      </c>
      <c r="G15715">
        <v>340197</v>
      </c>
      <c r="H15715">
        <v>2</v>
      </c>
      <c r="I15715">
        <v>15000</v>
      </c>
      <c r="J15715">
        <v>0</v>
      </c>
      <c r="K15715">
        <v>0</v>
      </c>
      <c r="L15715">
        <v>0</v>
      </c>
      <c r="M15715">
        <v>0</v>
      </c>
      <c r="N15715">
        <v>1278100</v>
      </c>
      <c r="O15715">
        <v>1633297</v>
      </c>
      <c r="P15715" t="s">
        <v>5</v>
      </c>
      <c r="Q15715" t="s">
        <v>7</v>
      </c>
      <c r="R15715" t="s">
        <v>169</v>
      </c>
      <c r="S15715" t="s">
        <v>170</v>
      </c>
      <c r="T15715">
        <v>1053740</v>
      </c>
      <c r="U15715">
        <v>1312899</v>
      </c>
      <c r="V15715">
        <v>259159</v>
      </c>
      <c r="W15715">
        <v>0.245942072997134</v>
      </c>
      <c r="X15715" t="s">
        <v>204</v>
      </c>
    </row>
    <row r="15716" spans="1:24" x14ac:dyDescent="0.35">
      <c r="A15716">
        <v>3301053062</v>
      </c>
      <c r="B15716" t="s">
        <v>168</v>
      </c>
      <c r="C15716" t="s">
        <v>168</v>
      </c>
      <c r="D15716">
        <v>0</v>
      </c>
      <c r="E15716">
        <v>0</v>
      </c>
      <c r="F15716">
        <v>227</v>
      </c>
      <c r="G15716">
        <v>9990358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150000</v>
      </c>
      <c r="O15716">
        <v>10140358</v>
      </c>
      <c r="P15716" t="s">
        <v>5</v>
      </c>
      <c r="Q15716" t="s">
        <v>14</v>
      </c>
      <c r="R15716" t="s">
        <v>169</v>
      </c>
      <c r="S15716" t="s">
        <v>170</v>
      </c>
      <c r="T15716">
        <v>6542166.4516129028</v>
      </c>
      <c r="U15716">
        <v>7182435</v>
      </c>
      <c r="V15716">
        <v>640268.54838709719</v>
      </c>
      <c r="W15716">
        <v>9.7867969750180528E-2</v>
      </c>
      <c r="X15716" t="s">
        <v>402</v>
      </c>
    </row>
    <row r="15717" spans="1:24" x14ac:dyDescent="0.35">
      <c r="A15717">
        <v>3301069906</v>
      </c>
      <c r="B15717" t="s">
        <v>168</v>
      </c>
      <c r="C15717" t="s">
        <v>168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150000</v>
      </c>
      <c r="O15717">
        <v>150000</v>
      </c>
      <c r="P15717" t="s">
        <v>5</v>
      </c>
      <c r="Q15717" t="s">
        <v>15</v>
      </c>
      <c r="R15717" t="s">
        <v>169</v>
      </c>
      <c r="S15717" t="s">
        <v>170</v>
      </c>
      <c r="T15717">
        <v>96774.193548387106</v>
      </c>
      <c r="U15717">
        <v>30000</v>
      </c>
      <c r="V15717">
        <v>-66774.193548387106</v>
      </c>
      <c r="W15717">
        <v>-0.69</v>
      </c>
      <c r="X15717" t="s">
        <v>179</v>
      </c>
    </row>
    <row r="15718" spans="1:24" x14ac:dyDescent="0.35">
      <c r="A15718">
        <v>3301071281</v>
      </c>
      <c r="B15718" t="s">
        <v>168</v>
      </c>
      <c r="C15718" t="s">
        <v>168</v>
      </c>
      <c r="D15718">
        <v>0</v>
      </c>
      <c r="E15718">
        <v>0</v>
      </c>
      <c r="F15718">
        <v>44</v>
      </c>
      <c r="G15718">
        <v>1425454</v>
      </c>
      <c r="H15718">
        <v>26</v>
      </c>
      <c r="I15718">
        <v>661000</v>
      </c>
      <c r="J15718">
        <v>0</v>
      </c>
      <c r="K15718">
        <v>0</v>
      </c>
      <c r="L15718">
        <v>18</v>
      </c>
      <c r="M15718">
        <v>783200</v>
      </c>
      <c r="N15718">
        <v>0</v>
      </c>
      <c r="O15718">
        <v>2869654</v>
      </c>
      <c r="P15718" t="s">
        <v>5</v>
      </c>
      <c r="Q15718" t="s">
        <v>15</v>
      </c>
      <c r="R15718" t="s">
        <v>169</v>
      </c>
      <c r="S15718" t="s">
        <v>170</v>
      </c>
      <c r="T15718">
        <v>1851389.6774193549</v>
      </c>
      <c r="U15718">
        <v>1898065</v>
      </c>
      <c r="V15718">
        <v>46675.322580645094</v>
      </c>
      <c r="W15718">
        <v>2.5210966200106322E-2</v>
      </c>
      <c r="X15718" t="s">
        <v>408</v>
      </c>
    </row>
    <row r="15719" spans="1:24" x14ac:dyDescent="0.35">
      <c r="A15719">
        <v>3301003292</v>
      </c>
      <c r="B15719" t="s">
        <v>168</v>
      </c>
      <c r="C15719" t="s">
        <v>168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150000</v>
      </c>
      <c r="O15719">
        <v>150000</v>
      </c>
      <c r="P15719" t="s">
        <v>5</v>
      </c>
      <c r="Q15719" t="s">
        <v>15</v>
      </c>
      <c r="R15719" t="s">
        <v>169</v>
      </c>
      <c r="S15719" t="s">
        <v>170</v>
      </c>
      <c r="T15719">
        <v>96774.193548387106</v>
      </c>
      <c r="U15719">
        <v>395000</v>
      </c>
      <c r="V15719">
        <v>298225.80645161291</v>
      </c>
      <c r="W15719">
        <v>3.0816666666666661</v>
      </c>
      <c r="X15719" t="s">
        <v>369</v>
      </c>
    </row>
    <row r="15720" spans="1:24" x14ac:dyDescent="0.35">
      <c r="A15720">
        <v>3300006558</v>
      </c>
      <c r="B15720" t="s">
        <v>168</v>
      </c>
      <c r="C15720" t="s">
        <v>168</v>
      </c>
      <c r="D15720">
        <v>0</v>
      </c>
      <c r="E15720">
        <v>0</v>
      </c>
      <c r="F15720">
        <v>11</v>
      </c>
      <c r="G15720">
        <v>417638</v>
      </c>
      <c r="H15720">
        <v>2</v>
      </c>
      <c r="I15720">
        <v>45000</v>
      </c>
      <c r="J15720">
        <v>0</v>
      </c>
      <c r="K15720">
        <v>0</v>
      </c>
      <c r="L15720">
        <v>2</v>
      </c>
      <c r="M15720">
        <v>120000</v>
      </c>
      <c r="N15720">
        <v>150000</v>
      </c>
      <c r="O15720">
        <v>732638</v>
      </c>
      <c r="P15720" t="s">
        <v>5</v>
      </c>
      <c r="Q15720" t="s">
        <v>14</v>
      </c>
      <c r="R15720" t="s">
        <v>169</v>
      </c>
      <c r="S15720" t="s">
        <v>170</v>
      </c>
      <c r="T15720">
        <v>472669.67741935485</v>
      </c>
      <c r="U15720">
        <v>100998</v>
      </c>
      <c r="V15720">
        <v>-371671.67741935485</v>
      </c>
      <c r="W15720">
        <v>-0.78632435118025545</v>
      </c>
      <c r="X15720" t="s">
        <v>231</v>
      </c>
    </row>
    <row r="15721" spans="1:24" x14ac:dyDescent="0.35">
      <c r="A15721">
        <v>3300011170</v>
      </c>
      <c r="B15721" t="s">
        <v>168</v>
      </c>
      <c r="C15721" t="s">
        <v>168</v>
      </c>
      <c r="D15721">
        <v>0</v>
      </c>
      <c r="E15721">
        <v>0</v>
      </c>
      <c r="F15721">
        <v>10</v>
      </c>
      <c r="G15721">
        <v>450024</v>
      </c>
      <c r="H15721">
        <v>3</v>
      </c>
      <c r="I15721">
        <v>40000</v>
      </c>
      <c r="J15721">
        <v>0</v>
      </c>
      <c r="K15721">
        <v>0</v>
      </c>
      <c r="L15721">
        <v>1</v>
      </c>
      <c r="M15721">
        <v>22400</v>
      </c>
      <c r="N15721">
        <v>86600</v>
      </c>
      <c r="O15721">
        <v>599024</v>
      </c>
      <c r="P15721" t="s">
        <v>5</v>
      </c>
      <c r="Q15721" t="s">
        <v>16</v>
      </c>
      <c r="R15721" t="s">
        <v>169</v>
      </c>
      <c r="S15721" t="s">
        <v>170</v>
      </c>
      <c r="T15721">
        <v>386467.09677419357</v>
      </c>
      <c r="U15721">
        <v>583225</v>
      </c>
      <c r="V15721">
        <v>196757.90322580643</v>
      </c>
      <c r="W15721">
        <v>0.5091194175859397</v>
      </c>
      <c r="X15721" t="s">
        <v>349</v>
      </c>
    </row>
    <row r="15722" spans="1:24" x14ac:dyDescent="0.35">
      <c r="A15722">
        <v>3301039054</v>
      </c>
      <c r="B15722" t="s">
        <v>168</v>
      </c>
      <c r="C15722" t="s">
        <v>168</v>
      </c>
      <c r="D15722">
        <v>0</v>
      </c>
      <c r="E15722">
        <v>0</v>
      </c>
      <c r="F15722">
        <v>1</v>
      </c>
      <c r="G15722">
        <v>25700</v>
      </c>
      <c r="H15722">
        <v>13</v>
      </c>
      <c r="I15722">
        <v>310000</v>
      </c>
      <c r="J15722">
        <v>0</v>
      </c>
      <c r="K15722">
        <v>0</v>
      </c>
      <c r="L15722">
        <v>0</v>
      </c>
      <c r="M15722">
        <v>0</v>
      </c>
      <c r="N15722">
        <v>600000</v>
      </c>
      <c r="O15722">
        <v>935700</v>
      </c>
      <c r="P15722" t="s">
        <v>5</v>
      </c>
      <c r="Q15722" t="s">
        <v>12</v>
      </c>
      <c r="R15722" t="s">
        <v>169</v>
      </c>
      <c r="S15722" t="s">
        <v>170</v>
      </c>
      <c r="T15722">
        <v>603677.41935483867</v>
      </c>
      <c r="U15722">
        <v>1160000</v>
      </c>
      <c r="V15722">
        <v>556322.58064516133</v>
      </c>
      <c r="W15722">
        <v>0.92155605429090537</v>
      </c>
      <c r="X15722" t="s">
        <v>411</v>
      </c>
    </row>
    <row r="15723" spans="1:24" x14ac:dyDescent="0.35">
      <c r="A15723">
        <v>3301074152</v>
      </c>
      <c r="B15723" t="s">
        <v>168</v>
      </c>
      <c r="C15723" t="s">
        <v>168</v>
      </c>
      <c r="D15723">
        <v>0</v>
      </c>
      <c r="E15723">
        <v>0</v>
      </c>
      <c r="F15723">
        <v>1</v>
      </c>
      <c r="G15723">
        <v>25700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280000</v>
      </c>
      <c r="O15723">
        <v>305700</v>
      </c>
      <c r="P15723" t="s">
        <v>5</v>
      </c>
      <c r="Q15723" t="s">
        <v>12</v>
      </c>
      <c r="R15723" t="s">
        <v>169</v>
      </c>
      <c r="S15723" t="s">
        <v>170</v>
      </c>
      <c r="T15723">
        <v>197225.80645161291</v>
      </c>
      <c r="U15723">
        <v>380000</v>
      </c>
      <c r="V15723">
        <v>182774.19354838709</v>
      </c>
      <c r="W15723">
        <v>0.92672554792280004</v>
      </c>
      <c r="X15723" t="s">
        <v>413</v>
      </c>
    </row>
    <row r="15724" spans="1:24" x14ac:dyDescent="0.35">
      <c r="A15724">
        <v>3301012283</v>
      </c>
      <c r="B15724" t="s">
        <v>168</v>
      </c>
      <c r="C15724" t="s">
        <v>168</v>
      </c>
      <c r="D15724">
        <v>0</v>
      </c>
      <c r="E15724">
        <v>0</v>
      </c>
      <c r="F15724">
        <v>279</v>
      </c>
      <c r="G15724">
        <v>16214279</v>
      </c>
      <c r="H15724">
        <v>113</v>
      </c>
      <c r="I15724">
        <v>5802000</v>
      </c>
      <c r="J15724">
        <v>0</v>
      </c>
      <c r="K15724">
        <v>0</v>
      </c>
      <c r="L15724">
        <v>70</v>
      </c>
      <c r="M15724">
        <v>4758000</v>
      </c>
      <c r="N15724">
        <v>1188000</v>
      </c>
      <c r="O15724">
        <v>27962279</v>
      </c>
      <c r="P15724" t="s">
        <v>5</v>
      </c>
      <c r="Q15724" t="s">
        <v>8</v>
      </c>
      <c r="R15724" t="s">
        <v>169</v>
      </c>
      <c r="S15724" t="s">
        <v>170</v>
      </c>
      <c r="T15724">
        <v>18040180</v>
      </c>
      <c r="U15724">
        <v>19113157</v>
      </c>
      <c r="V15724">
        <v>1072977</v>
      </c>
      <c r="W15724">
        <v>5.9477067301989317E-2</v>
      </c>
      <c r="X15724" t="s">
        <v>227</v>
      </c>
    </row>
    <row r="15725" spans="1:24" x14ac:dyDescent="0.35">
      <c r="A15725">
        <v>3300011219</v>
      </c>
      <c r="B15725" t="s">
        <v>168</v>
      </c>
      <c r="C15725" t="s">
        <v>168</v>
      </c>
      <c r="D15725">
        <v>0</v>
      </c>
      <c r="E15725">
        <v>0</v>
      </c>
      <c r="F15725">
        <v>60</v>
      </c>
      <c r="G15725">
        <v>3263199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330000</v>
      </c>
      <c r="O15725">
        <v>3593199</v>
      </c>
      <c r="P15725" t="s">
        <v>5</v>
      </c>
      <c r="Q15725" t="s">
        <v>12</v>
      </c>
      <c r="R15725" t="s">
        <v>169</v>
      </c>
      <c r="S15725" t="s">
        <v>170</v>
      </c>
      <c r="T15725">
        <v>2318192.9032258065</v>
      </c>
      <c r="U15725">
        <v>1839554</v>
      </c>
      <c r="V15725">
        <v>-478638.90322580654</v>
      </c>
      <c r="W15725">
        <v>-0.20647069644625859</v>
      </c>
      <c r="X15725" t="s">
        <v>390</v>
      </c>
    </row>
    <row r="15726" spans="1:24" x14ac:dyDescent="0.35">
      <c r="A15726">
        <v>3300016838</v>
      </c>
      <c r="B15726" t="s">
        <v>168</v>
      </c>
      <c r="C15726" t="s">
        <v>168</v>
      </c>
      <c r="D15726">
        <v>0</v>
      </c>
      <c r="E15726">
        <v>0</v>
      </c>
      <c r="F15726">
        <v>0</v>
      </c>
      <c r="G15726">
        <v>0</v>
      </c>
      <c r="H15726">
        <v>4</v>
      </c>
      <c r="I15726">
        <v>25000</v>
      </c>
      <c r="J15726">
        <v>0</v>
      </c>
      <c r="K15726">
        <v>0</v>
      </c>
      <c r="L15726">
        <v>0</v>
      </c>
      <c r="M15726">
        <v>0</v>
      </c>
      <c r="N15726">
        <v>863700</v>
      </c>
      <c r="O15726">
        <v>888700</v>
      </c>
      <c r="P15726" t="s">
        <v>5</v>
      </c>
      <c r="Q15726" t="s">
        <v>6</v>
      </c>
      <c r="R15726" t="s">
        <v>169</v>
      </c>
      <c r="S15726" t="s">
        <v>170</v>
      </c>
      <c r="T15726">
        <v>573354.83870967745</v>
      </c>
      <c r="U15726">
        <v>1171200</v>
      </c>
      <c r="V15726">
        <v>597845.16129032255</v>
      </c>
      <c r="W15726">
        <v>1.0427140767413072</v>
      </c>
      <c r="X15726" t="s">
        <v>178</v>
      </c>
    </row>
    <row r="15727" spans="1:24" x14ac:dyDescent="0.35">
      <c r="A15727">
        <v>3301009064</v>
      </c>
      <c r="B15727" t="s">
        <v>168</v>
      </c>
      <c r="C15727" t="s">
        <v>168</v>
      </c>
      <c r="D15727">
        <v>0</v>
      </c>
      <c r="E15727">
        <v>0</v>
      </c>
      <c r="F15727">
        <v>6</v>
      </c>
      <c r="G15727">
        <v>184692</v>
      </c>
      <c r="H15727">
        <v>22</v>
      </c>
      <c r="I15727">
        <v>630000</v>
      </c>
      <c r="J15727">
        <v>0</v>
      </c>
      <c r="K15727">
        <v>0</v>
      </c>
      <c r="L15727">
        <v>13</v>
      </c>
      <c r="M15727">
        <v>1101200</v>
      </c>
      <c r="N15727">
        <v>150000</v>
      </c>
      <c r="O15727">
        <v>2065892</v>
      </c>
      <c r="P15727" t="s">
        <v>5</v>
      </c>
      <c r="Q15727" t="s">
        <v>15</v>
      </c>
      <c r="R15727" t="s">
        <v>169</v>
      </c>
      <c r="S15727" t="s">
        <v>170</v>
      </c>
      <c r="T15727">
        <v>1332833.5483870967</v>
      </c>
      <c r="U15727">
        <v>1787596</v>
      </c>
      <c r="V15727">
        <v>454762.45161290327</v>
      </c>
      <c r="W15727">
        <v>0.34119973357755407</v>
      </c>
      <c r="X15727" t="s">
        <v>190</v>
      </c>
    </row>
    <row r="15728" spans="1:24" x14ac:dyDescent="0.35">
      <c r="A15728">
        <v>3301068232</v>
      </c>
      <c r="B15728" t="s">
        <v>168</v>
      </c>
      <c r="C15728" t="s">
        <v>168</v>
      </c>
      <c r="D15728">
        <v>0</v>
      </c>
      <c r="E15728">
        <v>0</v>
      </c>
      <c r="F15728">
        <v>86</v>
      </c>
      <c r="G15728">
        <v>3496321</v>
      </c>
      <c r="H15728">
        <v>0</v>
      </c>
      <c r="I15728">
        <v>0</v>
      </c>
      <c r="J15728">
        <v>0</v>
      </c>
      <c r="K15728">
        <v>0</v>
      </c>
      <c r="L15728">
        <v>3</v>
      </c>
      <c r="M15728">
        <v>420950</v>
      </c>
      <c r="N15728">
        <v>1747200</v>
      </c>
      <c r="O15728">
        <v>5664471</v>
      </c>
      <c r="P15728" t="s">
        <v>5</v>
      </c>
      <c r="Q15728" t="s">
        <v>7</v>
      </c>
      <c r="R15728" t="s">
        <v>169</v>
      </c>
      <c r="S15728" t="s">
        <v>170</v>
      </c>
      <c r="T15728">
        <v>3654497.4193548388</v>
      </c>
      <c r="U15728">
        <v>3469958</v>
      </c>
      <c r="V15728">
        <v>-184539.41935483878</v>
      </c>
      <c r="W15728">
        <v>-5.0496524741674875E-2</v>
      </c>
      <c r="X15728" t="s">
        <v>401</v>
      </c>
    </row>
    <row r="15729" spans="1:24" x14ac:dyDescent="0.35">
      <c r="A15729">
        <v>6001122375</v>
      </c>
      <c r="B15729" t="s">
        <v>168</v>
      </c>
      <c r="C15729" t="s">
        <v>168</v>
      </c>
      <c r="D15729">
        <v>0</v>
      </c>
      <c r="E15729">
        <v>0</v>
      </c>
      <c r="F15729">
        <v>134</v>
      </c>
      <c r="G15729">
        <v>3204868</v>
      </c>
      <c r="H15729">
        <v>66</v>
      </c>
      <c r="I15729">
        <v>1606000</v>
      </c>
      <c r="J15729">
        <v>0</v>
      </c>
      <c r="K15729">
        <v>0</v>
      </c>
      <c r="L15729">
        <v>16</v>
      </c>
      <c r="M15729">
        <v>718400</v>
      </c>
      <c r="N15729">
        <v>150000</v>
      </c>
      <c r="O15729">
        <v>5679268</v>
      </c>
      <c r="P15729" t="s">
        <v>5</v>
      </c>
      <c r="Q15729" t="s">
        <v>13</v>
      </c>
      <c r="R15729" t="s">
        <v>169</v>
      </c>
      <c r="S15729" t="s">
        <v>170</v>
      </c>
      <c r="T15729">
        <v>3664043.8709677421</v>
      </c>
      <c r="U15729">
        <v>3133004</v>
      </c>
      <c r="V15729">
        <v>-531039.87096774206</v>
      </c>
      <c r="W15729">
        <v>-0.14493272724583528</v>
      </c>
      <c r="X15729" t="s">
        <v>378</v>
      </c>
    </row>
    <row r="15730" spans="1:24" x14ac:dyDescent="0.35">
      <c r="A15730">
        <v>3300006054</v>
      </c>
      <c r="B15730" t="s">
        <v>168</v>
      </c>
      <c r="C15730" t="s">
        <v>168</v>
      </c>
      <c r="D15730">
        <v>0</v>
      </c>
      <c r="E15730">
        <v>0</v>
      </c>
      <c r="F15730">
        <v>1</v>
      </c>
      <c r="G15730">
        <v>98999</v>
      </c>
      <c r="H15730">
        <v>0</v>
      </c>
      <c r="I15730">
        <v>0</v>
      </c>
      <c r="J15730">
        <v>0</v>
      </c>
      <c r="K15730">
        <v>0</v>
      </c>
      <c r="L15730">
        <v>1</v>
      </c>
      <c r="M15730">
        <v>102400</v>
      </c>
      <c r="N15730">
        <v>150000</v>
      </c>
      <c r="O15730">
        <v>351399</v>
      </c>
      <c r="P15730" t="s">
        <v>5</v>
      </c>
      <c r="Q15730" t="s">
        <v>14</v>
      </c>
      <c r="R15730" t="s">
        <v>169</v>
      </c>
      <c r="S15730" t="s">
        <v>170</v>
      </c>
      <c r="T15730">
        <v>226709.03225806452</v>
      </c>
      <c r="U15730">
        <v>143999</v>
      </c>
      <c r="V15730">
        <v>-82710.032258064515</v>
      </c>
      <c r="W15730">
        <v>-0.36482901203475249</v>
      </c>
      <c r="X15730" t="s">
        <v>314</v>
      </c>
    </row>
    <row r="15731" spans="1:24" x14ac:dyDescent="0.35">
      <c r="A15731">
        <v>3300018506</v>
      </c>
      <c r="B15731" t="s">
        <v>168</v>
      </c>
      <c r="C15731" t="s">
        <v>168</v>
      </c>
      <c r="D15731">
        <v>0</v>
      </c>
      <c r="E15731">
        <v>0</v>
      </c>
      <c r="F15731">
        <v>11</v>
      </c>
      <c r="G15731">
        <v>469470</v>
      </c>
      <c r="H15731">
        <v>5</v>
      </c>
      <c r="I15731">
        <v>265000</v>
      </c>
      <c r="J15731">
        <v>0</v>
      </c>
      <c r="K15731">
        <v>0</v>
      </c>
      <c r="L15731">
        <v>0</v>
      </c>
      <c r="M15731">
        <v>0</v>
      </c>
      <c r="N15731">
        <v>382000</v>
      </c>
      <c r="O15731">
        <v>1116470</v>
      </c>
      <c r="P15731" t="s">
        <v>5</v>
      </c>
      <c r="Q15731" t="s">
        <v>6</v>
      </c>
      <c r="R15731" t="s">
        <v>169</v>
      </c>
      <c r="S15731" t="s">
        <v>170</v>
      </c>
      <c r="T15731">
        <v>720303.22580645164</v>
      </c>
      <c r="U15731">
        <v>1052287</v>
      </c>
      <c r="V15731">
        <v>331983.77419354836</v>
      </c>
      <c r="W15731">
        <v>0.46089447096652836</v>
      </c>
      <c r="X15731" t="s">
        <v>261</v>
      </c>
    </row>
    <row r="15732" spans="1:24" x14ac:dyDescent="0.35">
      <c r="A15732">
        <v>3300023854</v>
      </c>
      <c r="B15732" t="s">
        <v>168</v>
      </c>
      <c r="C15732" t="s">
        <v>168</v>
      </c>
      <c r="D15732">
        <v>0</v>
      </c>
      <c r="E15732">
        <v>0</v>
      </c>
      <c r="F15732">
        <v>50</v>
      </c>
      <c r="G15732">
        <v>1740456</v>
      </c>
      <c r="H15732">
        <v>43</v>
      </c>
      <c r="I15732">
        <v>1725000</v>
      </c>
      <c r="J15732">
        <v>0</v>
      </c>
      <c r="K15732">
        <v>0</v>
      </c>
      <c r="L15732">
        <v>4</v>
      </c>
      <c r="M15732">
        <v>199600</v>
      </c>
      <c r="N15732">
        <v>150000</v>
      </c>
      <c r="O15732">
        <v>3815056</v>
      </c>
      <c r="P15732" t="s">
        <v>5</v>
      </c>
      <c r="Q15732" t="s">
        <v>14</v>
      </c>
      <c r="R15732" t="s">
        <v>169</v>
      </c>
      <c r="S15732" t="s">
        <v>170</v>
      </c>
      <c r="T15732">
        <v>2461326.4516129033</v>
      </c>
      <c r="U15732">
        <v>1901867</v>
      </c>
      <c r="V15732">
        <v>-559459.45161290327</v>
      </c>
      <c r="W15732">
        <v>-0.22729997934499524</v>
      </c>
      <c r="X15732" t="s">
        <v>213</v>
      </c>
    </row>
    <row r="15733" spans="1:24" x14ac:dyDescent="0.35">
      <c r="A15733">
        <v>3300015448</v>
      </c>
      <c r="B15733" t="s">
        <v>168</v>
      </c>
      <c r="C15733" t="s">
        <v>168</v>
      </c>
      <c r="D15733">
        <v>0</v>
      </c>
      <c r="E15733">
        <v>0</v>
      </c>
      <c r="F15733">
        <v>41</v>
      </c>
      <c r="G15733">
        <v>1759154</v>
      </c>
      <c r="H15733">
        <v>34</v>
      </c>
      <c r="I15733">
        <v>2695000</v>
      </c>
      <c r="J15733">
        <v>0</v>
      </c>
      <c r="K15733">
        <v>0</v>
      </c>
      <c r="L15733">
        <v>4</v>
      </c>
      <c r="M15733">
        <v>529600</v>
      </c>
      <c r="N15733">
        <v>1020900</v>
      </c>
      <c r="O15733">
        <v>6004654</v>
      </c>
      <c r="P15733" t="s">
        <v>5</v>
      </c>
      <c r="Q15733" t="s">
        <v>7</v>
      </c>
      <c r="R15733" t="s">
        <v>169</v>
      </c>
      <c r="S15733" t="s">
        <v>170</v>
      </c>
      <c r="T15733">
        <v>3873970.3225806453</v>
      </c>
      <c r="U15733">
        <v>5739476</v>
      </c>
      <c r="V15733">
        <v>1865505.6774193547</v>
      </c>
      <c r="W15733">
        <v>0.48154877866401624</v>
      </c>
      <c r="X15733" t="s">
        <v>299</v>
      </c>
    </row>
    <row r="15734" spans="1:24" x14ac:dyDescent="0.35">
      <c r="A15734">
        <v>3301001791</v>
      </c>
      <c r="B15734" t="s">
        <v>168</v>
      </c>
      <c r="C15734" t="s">
        <v>168</v>
      </c>
      <c r="D15734">
        <v>0</v>
      </c>
      <c r="E15734">
        <v>0</v>
      </c>
      <c r="F15734">
        <v>4</v>
      </c>
      <c r="G15734">
        <v>69794</v>
      </c>
      <c r="H15734">
        <v>0</v>
      </c>
      <c r="I15734">
        <v>0</v>
      </c>
      <c r="J15734">
        <v>0</v>
      </c>
      <c r="K15734">
        <v>0</v>
      </c>
      <c r="L15734">
        <v>3</v>
      </c>
      <c r="M15734">
        <v>623050</v>
      </c>
      <c r="N15734">
        <v>30000</v>
      </c>
      <c r="O15734">
        <v>722844</v>
      </c>
      <c r="P15734" t="s">
        <v>5</v>
      </c>
      <c r="Q15734" t="s">
        <v>13</v>
      </c>
      <c r="R15734" t="s">
        <v>169</v>
      </c>
      <c r="S15734" t="s">
        <v>170</v>
      </c>
      <c r="T15734">
        <v>466350.96774193546</v>
      </c>
      <c r="U15734">
        <v>352846</v>
      </c>
      <c r="V15734">
        <v>-113504.96774193546</v>
      </c>
      <c r="W15734">
        <v>-0.24338958336791894</v>
      </c>
      <c r="X15734" t="s">
        <v>374</v>
      </c>
    </row>
    <row r="15735" spans="1:24" x14ac:dyDescent="0.35">
      <c r="A15735">
        <v>3300007739</v>
      </c>
      <c r="B15735" t="s">
        <v>168</v>
      </c>
      <c r="C15735" t="s">
        <v>168</v>
      </c>
      <c r="D15735">
        <v>0</v>
      </c>
      <c r="E15735">
        <v>0</v>
      </c>
      <c r="F15735">
        <v>98</v>
      </c>
      <c r="G15735">
        <v>3423947</v>
      </c>
      <c r="H15735">
        <v>73</v>
      </c>
      <c r="I15735">
        <v>3415000</v>
      </c>
      <c r="J15735">
        <v>0</v>
      </c>
      <c r="K15735">
        <v>0</v>
      </c>
      <c r="L15735">
        <v>21</v>
      </c>
      <c r="M15735">
        <v>1200400</v>
      </c>
      <c r="N15735">
        <v>150000</v>
      </c>
      <c r="O15735">
        <v>8189347</v>
      </c>
      <c r="P15735" t="s">
        <v>5</v>
      </c>
      <c r="Q15735" t="s">
        <v>14</v>
      </c>
      <c r="R15735" t="s">
        <v>207</v>
      </c>
      <c r="S15735" t="s">
        <v>170</v>
      </c>
      <c r="T15735">
        <v>5283449.6774193551</v>
      </c>
      <c r="U15735">
        <v>3655652</v>
      </c>
      <c r="V15735">
        <v>-1627797.6774193551</v>
      </c>
      <c r="W15735">
        <v>-0.30809372224671883</v>
      </c>
      <c r="X15735" t="s">
        <v>212</v>
      </c>
    </row>
    <row r="15736" spans="1:24" x14ac:dyDescent="0.35">
      <c r="A15736">
        <v>3301068771</v>
      </c>
      <c r="B15736" t="s">
        <v>168</v>
      </c>
      <c r="C15736" t="s">
        <v>168</v>
      </c>
      <c r="D15736">
        <v>0</v>
      </c>
      <c r="E15736">
        <v>0</v>
      </c>
      <c r="F15736">
        <v>35</v>
      </c>
      <c r="G15736">
        <v>1545961</v>
      </c>
      <c r="H15736">
        <v>35</v>
      </c>
      <c r="I15736">
        <v>1060000</v>
      </c>
      <c r="J15736">
        <v>0</v>
      </c>
      <c r="K15736">
        <v>0</v>
      </c>
      <c r="L15736">
        <v>10</v>
      </c>
      <c r="M15736">
        <v>424000</v>
      </c>
      <c r="N15736">
        <v>30000</v>
      </c>
      <c r="O15736">
        <v>3059961</v>
      </c>
      <c r="P15736" t="s">
        <v>5</v>
      </c>
      <c r="Q15736" t="s">
        <v>14</v>
      </c>
      <c r="R15736" t="s">
        <v>169</v>
      </c>
      <c r="S15736" t="s">
        <v>170</v>
      </c>
      <c r="T15736">
        <v>1974168.3870967743</v>
      </c>
      <c r="U15736">
        <v>1726378</v>
      </c>
      <c r="V15736">
        <v>-247790.3870967743</v>
      </c>
      <c r="W15736">
        <v>-0.12551633828012843</v>
      </c>
      <c r="X15736" t="s">
        <v>367</v>
      </c>
    </row>
    <row r="15737" spans="1:24" x14ac:dyDescent="0.35">
      <c r="A15737">
        <v>6001137111</v>
      </c>
      <c r="B15737" t="s">
        <v>168</v>
      </c>
      <c r="C15737" t="s">
        <v>168</v>
      </c>
      <c r="D15737">
        <v>0</v>
      </c>
      <c r="E15737">
        <v>0</v>
      </c>
      <c r="F15737">
        <v>0</v>
      </c>
      <c r="G15737">
        <v>0</v>
      </c>
      <c r="H15737">
        <v>33</v>
      </c>
      <c r="I15737">
        <v>676000</v>
      </c>
      <c r="J15737">
        <v>0</v>
      </c>
      <c r="K15737">
        <v>0</v>
      </c>
      <c r="L15737">
        <v>0</v>
      </c>
      <c r="M15737">
        <v>0</v>
      </c>
      <c r="N15737">
        <v>44000</v>
      </c>
      <c r="O15737">
        <v>720000</v>
      </c>
      <c r="P15737" t="s">
        <v>5</v>
      </c>
      <c r="Q15737" t="s">
        <v>9</v>
      </c>
      <c r="R15737" t="s">
        <v>169</v>
      </c>
      <c r="S15737" t="s">
        <v>170</v>
      </c>
      <c r="T15737">
        <v>464516.12903225806</v>
      </c>
      <c r="U15737">
        <v>556000</v>
      </c>
      <c r="V15737">
        <v>91483.870967741939</v>
      </c>
      <c r="W15737">
        <v>0.19694444444444437</v>
      </c>
      <c r="X15737" t="s">
        <v>359</v>
      </c>
    </row>
    <row r="15738" spans="1:24" x14ac:dyDescent="0.35">
      <c r="A15738">
        <v>3300018789</v>
      </c>
      <c r="B15738" t="s">
        <v>168</v>
      </c>
      <c r="C15738" t="s">
        <v>168</v>
      </c>
      <c r="D15738">
        <v>0</v>
      </c>
      <c r="E15738">
        <v>0</v>
      </c>
      <c r="F15738">
        <v>8</v>
      </c>
      <c r="G15738">
        <v>267992</v>
      </c>
      <c r="H15738">
        <v>1</v>
      </c>
      <c r="I15738">
        <v>25000</v>
      </c>
      <c r="J15738">
        <v>0</v>
      </c>
      <c r="K15738">
        <v>0</v>
      </c>
      <c r="L15738">
        <v>0</v>
      </c>
      <c r="M15738">
        <v>0</v>
      </c>
      <c r="N15738">
        <v>2635500</v>
      </c>
      <c r="O15738">
        <v>2928492</v>
      </c>
      <c r="P15738" t="s">
        <v>5</v>
      </c>
      <c r="Q15738" t="s">
        <v>7</v>
      </c>
      <c r="R15738" t="s">
        <v>169</v>
      </c>
      <c r="S15738" t="s">
        <v>170</v>
      </c>
      <c r="T15738">
        <v>1889349.6774193549</v>
      </c>
      <c r="U15738">
        <v>1532896</v>
      </c>
      <c r="V15738">
        <v>-356453.67741935491</v>
      </c>
      <c r="W15738">
        <v>-0.1886647462243366</v>
      </c>
      <c r="X15738" t="s">
        <v>401</v>
      </c>
    </row>
    <row r="15739" spans="1:24" x14ac:dyDescent="0.35">
      <c r="A15739">
        <v>3300014659</v>
      </c>
      <c r="B15739" t="s">
        <v>168</v>
      </c>
      <c r="C15739" t="s">
        <v>168</v>
      </c>
      <c r="D15739">
        <v>0</v>
      </c>
      <c r="E15739">
        <v>0</v>
      </c>
      <c r="F15739">
        <v>11</v>
      </c>
      <c r="G15739">
        <v>637280</v>
      </c>
      <c r="H15739">
        <v>5</v>
      </c>
      <c r="I15739">
        <v>220000</v>
      </c>
      <c r="J15739">
        <v>0</v>
      </c>
      <c r="K15739">
        <v>0</v>
      </c>
      <c r="L15739">
        <v>0</v>
      </c>
      <c r="M15739">
        <v>0</v>
      </c>
      <c r="N15739">
        <v>326100</v>
      </c>
      <c r="O15739">
        <v>1183380</v>
      </c>
      <c r="P15739" t="s">
        <v>5</v>
      </c>
      <c r="Q15739" t="s">
        <v>8</v>
      </c>
      <c r="R15739" t="s">
        <v>169</v>
      </c>
      <c r="S15739" t="s">
        <v>170</v>
      </c>
      <c r="T15739">
        <v>763470.96774193551</v>
      </c>
      <c r="U15739">
        <v>2412574</v>
      </c>
      <c r="V15739">
        <v>1649103.0322580645</v>
      </c>
      <c r="W15739">
        <v>2.1600075208301641</v>
      </c>
      <c r="X15739" t="s">
        <v>262</v>
      </c>
    </row>
    <row r="15740" spans="1:24" x14ac:dyDescent="0.35">
      <c r="A15740">
        <v>3300014841</v>
      </c>
      <c r="B15740" t="s">
        <v>168</v>
      </c>
      <c r="C15740" t="s">
        <v>168</v>
      </c>
      <c r="D15740">
        <v>0</v>
      </c>
      <c r="E15740">
        <v>0</v>
      </c>
      <c r="F15740">
        <v>1</v>
      </c>
      <c r="G15740">
        <v>154000</v>
      </c>
      <c r="H15740">
        <v>0</v>
      </c>
      <c r="I15740">
        <v>0</v>
      </c>
      <c r="J15740">
        <v>0</v>
      </c>
      <c r="K15740">
        <v>0</v>
      </c>
      <c r="L15740">
        <v>1</v>
      </c>
      <c r="M15740">
        <v>22400</v>
      </c>
      <c r="N15740">
        <v>917700</v>
      </c>
      <c r="O15740">
        <v>1094100</v>
      </c>
      <c r="P15740" t="s">
        <v>5</v>
      </c>
      <c r="Q15740" t="s">
        <v>7</v>
      </c>
      <c r="R15740" t="s">
        <v>169</v>
      </c>
      <c r="S15740" t="s">
        <v>170</v>
      </c>
      <c r="T15740">
        <v>705870.96774193551</v>
      </c>
      <c r="U15740">
        <v>1373500</v>
      </c>
      <c r="V15740">
        <v>667629.03225806449</v>
      </c>
      <c r="W15740">
        <v>0.9458230509094232</v>
      </c>
      <c r="X15740" t="s">
        <v>289</v>
      </c>
    </row>
    <row r="15741" spans="1:24" x14ac:dyDescent="0.35">
      <c r="A15741">
        <v>6001130620</v>
      </c>
      <c r="B15741" t="s">
        <v>168</v>
      </c>
      <c r="C15741" t="s">
        <v>168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165000</v>
      </c>
      <c r="O15741">
        <v>165000</v>
      </c>
      <c r="P15741" t="s">
        <v>5</v>
      </c>
      <c r="Q15741" t="s">
        <v>14</v>
      </c>
      <c r="R15741" t="s">
        <v>169</v>
      </c>
      <c r="S15741" t="s">
        <v>170</v>
      </c>
      <c r="T15741">
        <v>106451.61290322582</v>
      </c>
      <c r="U15741">
        <v>150000</v>
      </c>
      <c r="V15741">
        <v>43548.387096774182</v>
      </c>
      <c r="W15741">
        <v>0.40909090909090895</v>
      </c>
      <c r="X15741" t="s">
        <v>355</v>
      </c>
    </row>
    <row r="15742" spans="1:24" x14ac:dyDescent="0.35">
      <c r="A15742">
        <v>3301024602</v>
      </c>
      <c r="B15742" t="s">
        <v>168</v>
      </c>
      <c r="C15742" t="s">
        <v>168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303000</v>
      </c>
      <c r="O15742">
        <v>303000</v>
      </c>
      <c r="P15742" t="s">
        <v>5</v>
      </c>
      <c r="Q15742" t="s">
        <v>12</v>
      </c>
      <c r="R15742" t="s">
        <v>169</v>
      </c>
      <c r="S15742" t="s">
        <v>170</v>
      </c>
      <c r="T15742">
        <v>195483.87096774194</v>
      </c>
      <c r="U15742">
        <v>133200</v>
      </c>
      <c r="V15742">
        <v>-62283.870967741939</v>
      </c>
      <c r="W15742">
        <v>-0.31861386138613867</v>
      </c>
      <c r="X15742" t="s">
        <v>380</v>
      </c>
    </row>
    <row r="15743" spans="1:24" x14ac:dyDescent="0.35">
      <c r="A15743">
        <v>3300014147</v>
      </c>
      <c r="B15743" t="s">
        <v>168</v>
      </c>
      <c r="C15743" t="s">
        <v>168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1031100</v>
      </c>
      <c r="O15743">
        <v>1031100</v>
      </c>
      <c r="P15743" t="s">
        <v>5</v>
      </c>
      <c r="Q15743" t="s">
        <v>8</v>
      </c>
      <c r="R15743" t="s">
        <v>169</v>
      </c>
      <c r="S15743" t="s">
        <v>170</v>
      </c>
      <c r="T15743">
        <v>665225.80645161285</v>
      </c>
      <c r="U15743">
        <v>1301100</v>
      </c>
      <c r="V15743">
        <v>635874.19354838715</v>
      </c>
      <c r="W15743">
        <v>0.95587721850450991</v>
      </c>
      <c r="X15743" t="s">
        <v>418</v>
      </c>
    </row>
    <row r="15744" spans="1:24" x14ac:dyDescent="0.35">
      <c r="A15744">
        <v>3301059299</v>
      </c>
      <c r="B15744" t="s">
        <v>168</v>
      </c>
      <c r="C15744" t="s">
        <v>168</v>
      </c>
      <c r="D15744">
        <v>0</v>
      </c>
      <c r="E15744">
        <v>0</v>
      </c>
      <c r="F15744">
        <v>122</v>
      </c>
      <c r="G15744">
        <v>4580682</v>
      </c>
      <c r="H15744">
        <v>51</v>
      </c>
      <c r="I15744">
        <v>2075000</v>
      </c>
      <c r="J15744">
        <v>0</v>
      </c>
      <c r="K15744">
        <v>0</v>
      </c>
      <c r="L15744">
        <v>4</v>
      </c>
      <c r="M15744">
        <v>149600</v>
      </c>
      <c r="N15744">
        <v>420000</v>
      </c>
      <c r="O15744">
        <v>7225282</v>
      </c>
      <c r="P15744" t="s">
        <v>5</v>
      </c>
      <c r="Q15744" t="s">
        <v>17</v>
      </c>
      <c r="R15744" t="s">
        <v>169</v>
      </c>
      <c r="S15744" t="s">
        <v>170</v>
      </c>
      <c r="T15744">
        <v>4661472.2580645159</v>
      </c>
      <c r="U15744">
        <v>4402634</v>
      </c>
      <c r="V15744">
        <v>-258838.25806451589</v>
      </c>
      <c r="W15744">
        <v>-5.5527147590917481E-2</v>
      </c>
      <c r="X15744" t="s">
        <v>192</v>
      </c>
    </row>
    <row r="15745" spans="1:24" x14ac:dyDescent="0.35">
      <c r="A15745">
        <v>3301013408</v>
      </c>
      <c r="B15745" t="s">
        <v>168</v>
      </c>
      <c r="C15745" t="s">
        <v>168</v>
      </c>
      <c r="D15745">
        <v>0</v>
      </c>
      <c r="E15745">
        <v>0</v>
      </c>
      <c r="F15745">
        <v>21</v>
      </c>
      <c r="G15745">
        <v>1182934</v>
      </c>
      <c r="H15745">
        <v>5</v>
      </c>
      <c r="I15745">
        <v>330000</v>
      </c>
      <c r="J15745">
        <v>0</v>
      </c>
      <c r="K15745">
        <v>0</v>
      </c>
      <c r="L15745">
        <v>2</v>
      </c>
      <c r="M15745">
        <v>104800</v>
      </c>
      <c r="N15745">
        <v>303000</v>
      </c>
      <c r="O15745">
        <v>1920734</v>
      </c>
      <c r="P15745" t="s">
        <v>5</v>
      </c>
      <c r="Q15745" t="s">
        <v>12</v>
      </c>
      <c r="R15745" t="s">
        <v>169</v>
      </c>
      <c r="S15745" t="s">
        <v>170</v>
      </c>
      <c r="T15745">
        <v>1239183.2258064516</v>
      </c>
      <c r="U15745">
        <v>1953515</v>
      </c>
      <c r="V15745">
        <v>714331.77419354836</v>
      </c>
      <c r="W15745">
        <v>0.57645371509016852</v>
      </c>
      <c r="X15745" t="s">
        <v>219</v>
      </c>
    </row>
    <row r="15746" spans="1:24" x14ac:dyDescent="0.35">
      <c r="A15746">
        <v>3301073076</v>
      </c>
      <c r="B15746" t="s">
        <v>168</v>
      </c>
      <c r="C15746" t="s">
        <v>168</v>
      </c>
      <c r="D15746">
        <v>0</v>
      </c>
      <c r="E15746">
        <v>0</v>
      </c>
      <c r="F15746">
        <v>11</v>
      </c>
      <c r="G15746">
        <v>1266825</v>
      </c>
      <c r="H15746">
        <v>5</v>
      </c>
      <c r="I15746">
        <v>155000</v>
      </c>
      <c r="J15746">
        <v>0</v>
      </c>
      <c r="K15746">
        <v>0</v>
      </c>
      <c r="L15746">
        <v>0</v>
      </c>
      <c r="M15746">
        <v>0</v>
      </c>
      <c r="N15746">
        <v>3507000</v>
      </c>
      <c r="O15746">
        <v>4928825</v>
      </c>
      <c r="P15746" t="s">
        <v>5</v>
      </c>
      <c r="Q15746" t="s">
        <v>16</v>
      </c>
      <c r="R15746" t="s">
        <v>169</v>
      </c>
      <c r="S15746" t="s">
        <v>170</v>
      </c>
      <c r="T15746">
        <v>3179887.0967741935</v>
      </c>
      <c r="U15746">
        <v>1503400</v>
      </c>
      <c r="V15746">
        <v>-1676487.0967741935</v>
      </c>
      <c r="W15746">
        <v>-0.52721591860128936</v>
      </c>
      <c r="X15746" t="s">
        <v>384</v>
      </c>
    </row>
    <row r="15747" spans="1:24" x14ac:dyDescent="0.35">
      <c r="A15747">
        <v>3301024186</v>
      </c>
      <c r="B15747" t="s">
        <v>168</v>
      </c>
      <c r="C15747" t="s">
        <v>168</v>
      </c>
      <c r="D15747">
        <v>0</v>
      </c>
      <c r="E15747">
        <v>0</v>
      </c>
      <c r="F15747">
        <v>141</v>
      </c>
      <c r="G15747">
        <v>8150705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1015200</v>
      </c>
      <c r="O15747">
        <v>9165905</v>
      </c>
      <c r="P15747" t="s">
        <v>5</v>
      </c>
      <c r="Q15747" t="s">
        <v>6</v>
      </c>
      <c r="R15747" t="s">
        <v>169</v>
      </c>
      <c r="S15747" t="s">
        <v>170</v>
      </c>
      <c r="T15747">
        <v>5913487.0967741944</v>
      </c>
      <c r="U15747">
        <v>7633954</v>
      </c>
      <c r="V15747">
        <v>1720466.9032258056</v>
      </c>
      <c r="W15747">
        <v>0.29093948715375051</v>
      </c>
      <c r="X15747" t="s">
        <v>309</v>
      </c>
    </row>
    <row r="15748" spans="1:24" x14ac:dyDescent="0.35">
      <c r="A15748">
        <v>3301068284</v>
      </c>
      <c r="B15748" t="s">
        <v>168</v>
      </c>
      <c r="C15748" t="s">
        <v>168</v>
      </c>
      <c r="D15748">
        <v>0</v>
      </c>
      <c r="E15748">
        <v>0</v>
      </c>
      <c r="F15748">
        <v>37</v>
      </c>
      <c r="G15748">
        <v>1170660</v>
      </c>
      <c r="H15748">
        <v>18</v>
      </c>
      <c r="I15748">
        <v>490000</v>
      </c>
      <c r="J15748">
        <v>0</v>
      </c>
      <c r="K15748">
        <v>0</v>
      </c>
      <c r="L15748">
        <v>7</v>
      </c>
      <c r="M15748">
        <v>326800</v>
      </c>
      <c r="N15748">
        <v>150000</v>
      </c>
      <c r="O15748">
        <v>2137460</v>
      </c>
      <c r="P15748" t="s">
        <v>5</v>
      </c>
      <c r="Q15748" t="s">
        <v>10</v>
      </c>
      <c r="R15748" t="s">
        <v>169</v>
      </c>
      <c r="S15748" t="s">
        <v>170</v>
      </c>
      <c r="T15748">
        <v>1379006.4516129033</v>
      </c>
      <c r="U15748">
        <v>159998</v>
      </c>
      <c r="V15748">
        <v>-1219008.4516129033</v>
      </c>
      <c r="W15748">
        <v>-0.88397588726806586</v>
      </c>
      <c r="X15748" t="s">
        <v>337</v>
      </c>
    </row>
    <row r="15749" spans="1:24" x14ac:dyDescent="0.35">
      <c r="A15749">
        <v>3301074523</v>
      </c>
      <c r="B15749" t="s">
        <v>168</v>
      </c>
      <c r="C15749" t="s">
        <v>168</v>
      </c>
      <c r="D15749">
        <v>0</v>
      </c>
      <c r="E15749">
        <v>0</v>
      </c>
      <c r="F15749">
        <v>9</v>
      </c>
      <c r="G15749">
        <v>208487</v>
      </c>
      <c r="H15749">
        <v>9</v>
      </c>
      <c r="I15749">
        <v>187000</v>
      </c>
      <c r="J15749">
        <v>0</v>
      </c>
      <c r="K15749">
        <v>0</v>
      </c>
      <c r="L15749">
        <v>0</v>
      </c>
      <c r="M15749">
        <v>0</v>
      </c>
      <c r="N15749">
        <v>180000</v>
      </c>
      <c r="O15749">
        <v>575487</v>
      </c>
      <c r="P15749" t="s">
        <v>5</v>
      </c>
      <c r="Q15749" t="s">
        <v>15</v>
      </c>
      <c r="R15749" t="s">
        <v>169</v>
      </c>
      <c r="S15749" t="s">
        <v>170</v>
      </c>
      <c r="T15749">
        <v>371281.93548387097</v>
      </c>
      <c r="U15749">
        <v>640097</v>
      </c>
      <c r="V15749">
        <v>268815.06451612903</v>
      </c>
      <c r="W15749">
        <v>0.72401870068307361</v>
      </c>
      <c r="X15749" t="s">
        <v>177</v>
      </c>
    </row>
    <row r="15750" spans="1:24" x14ac:dyDescent="0.35">
      <c r="A15750">
        <v>3300016526</v>
      </c>
      <c r="B15750" t="s">
        <v>168</v>
      </c>
      <c r="C15750" t="s">
        <v>168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888000</v>
      </c>
      <c r="O15750">
        <v>888000</v>
      </c>
      <c r="P15750" t="s">
        <v>5</v>
      </c>
      <c r="Q15750" t="s">
        <v>6</v>
      </c>
      <c r="R15750" t="s">
        <v>207</v>
      </c>
      <c r="S15750" t="s">
        <v>170</v>
      </c>
      <c r="T15750">
        <v>572903.22580645164</v>
      </c>
      <c r="U15750">
        <v>573000</v>
      </c>
      <c r="V15750">
        <v>96.774193548364565</v>
      </c>
      <c r="W15750">
        <v>1.6891891891890332E-4</v>
      </c>
      <c r="X15750" t="s">
        <v>348</v>
      </c>
    </row>
    <row r="15751" spans="1:24" x14ac:dyDescent="0.35">
      <c r="A15751">
        <v>3301069194</v>
      </c>
      <c r="B15751" t="s">
        <v>168</v>
      </c>
      <c r="C15751" t="s">
        <v>168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30000</v>
      </c>
      <c r="O15751">
        <v>30000</v>
      </c>
      <c r="P15751" t="s">
        <v>5</v>
      </c>
      <c r="Q15751" t="s">
        <v>11</v>
      </c>
      <c r="R15751" t="s">
        <v>169</v>
      </c>
      <c r="S15751" t="s">
        <v>170</v>
      </c>
      <c r="T15751">
        <v>19354.83870967742</v>
      </c>
      <c r="U15751">
        <v>60000</v>
      </c>
      <c r="V15751">
        <v>40645.161290322576</v>
      </c>
      <c r="W15751">
        <v>2.0999999999999996</v>
      </c>
      <c r="X15751" t="s">
        <v>376</v>
      </c>
    </row>
    <row r="15752" spans="1:24" x14ac:dyDescent="0.35">
      <c r="A15752">
        <v>3301037910</v>
      </c>
      <c r="B15752" t="s">
        <v>168</v>
      </c>
      <c r="C15752" t="s">
        <v>168</v>
      </c>
      <c r="D15752">
        <v>0</v>
      </c>
      <c r="E15752">
        <v>0</v>
      </c>
      <c r="F15752">
        <v>35</v>
      </c>
      <c r="G15752">
        <v>1291460</v>
      </c>
      <c r="H15752">
        <v>60</v>
      </c>
      <c r="I15752">
        <v>1558000</v>
      </c>
      <c r="J15752">
        <v>0</v>
      </c>
      <c r="K15752">
        <v>0</v>
      </c>
      <c r="L15752">
        <v>19</v>
      </c>
      <c r="M15752">
        <v>1045600</v>
      </c>
      <c r="N15752">
        <v>30000</v>
      </c>
      <c r="O15752">
        <v>3925060</v>
      </c>
      <c r="P15752" t="s">
        <v>5</v>
      </c>
      <c r="Q15752" t="s">
        <v>11</v>
      </c>
      <c r="R15752" t="s">
        <v>169</v>
      </c>
      <c r="S15752" t="s">
        <v>170</v>
      </c>
      <c r="T15752">
        <v>2532296.7741935486</v>
      </c>
      <c r="U15752">
        <v>1841369</v>
      </c>
      <c r="V15752">
        <v>-690927.7741935486</v>
      </c>
      <c r="W15752">
        <v>-0.2728462877000607</v>
      </c>
      <c r="X15752" t="s">
        <v>298</v>
      </c>
    </row>
    <row r="15753" spans="1:24" x14ac:dyDescent="0.35">
      <c r="A15753">
        <v>3300025251</v>
      </c>
      <c r="B15753" t="s">
        <v>168</v>
      </c>
      <c r="C15753" t="s">
        <v>168</v>
      </c>
      <c r="D15753">
        <v>0</v>
      </c>
      <c r="E15753">
        <v>0</v>
      </c>
      <c r="F15753">
        <v>4</v>
      </c>
      <c r="G15753">
        <v>191747</v>
      </c>
      <c r="H15753">
        <v>1</v>
      </c>
      <c r="I15753">
        <v>45000</v>
      </c>
      <c r="J15753">
        <v>0</v>
      </c>
      <c r="K15753">
        <v>0</v>
      </c>
      <c r="L15753">
        <v>1</v>
      </c>
      <c r="M15753">
        <v>52400</v>
      </c>
      <c r="N15753">
        <v>303000</v>
      </c>
      <c r="O15753">
        <v>592147</v>
      </c>
      <c r="P15753" t="s">
        <v>5</v>
      </c>
      <c r="Q15753" t="s">
        <v>12</v>
      </c>
      <c r="R15753" t="s">
        <v>169</v>
      </c>
      <c r="S15753" t="s">
        <v>170</v>
      </c>
      <c r="T15753">
        <v>382030.32258064515</v>
      </c>
      <c r="U15753">
        <v>497097</v>
      </c>
      <c r="V15753">
        <v>115066.67741935485</v>
      </c>
      <c r="W15753">
        <v>0.30119776001567189</v>
      </c>
      <c r="X15753" t="s">
        <v>331</v>
      </c>
    </row>
    <row r="15754" spans="1:24" x14ac:dyDescent="0.35">
      <c r="A15754">
        <v>3300026248</v>
      </c>
      <c r="B15754" t="s">
        <v>168</v>
      </c>
      <c r="C15754" t="s">
        <v>168</v>
      </c>
      <c r="D15754">
        <v>0</v>
      </c>
      <c r="E15754">
        <v>0</v>
      </c>
      <c r="F15754">
        <v>102</v>
      </c>
      <c r="G15754">
        <v>3124510</v>
      </c>
      <c r="H15754">
        <v>22</v>
      </c>
      <c r="I15754">
        <v>810000</v>
      </c>
      <c r="J15754">
        <v>0</v>
      </c>
      <c r="K15754">
        <v>0</v>
      </c>
      <c r="L15754">
        <v>48</v>
      </c>
      <c r="M15754">
        <v>2484866</v>
      </c>
      <c r="N15754">
        <v>3211000</v>
      </c>
      <c r="O15754">
        <v>9630376</v>
      </c>
      <c r="P15754" t="s">
        <v>5</v>
      </c>
      <c r="Q15754" t="s">
        <v>16</v>
      </c>
      <c r="R15754" t="s">
        <v>169</v>
      </c>
      <c r="S15754" t="s">
        <v>170</v>
      </c>
      <c r="T15754">
        <v>6213145.8064516131</v>
      </c>
      <c r="U15754">
        <v>5757949</v>
      </c>
      <c r="V15754">
        <v>-455196.80645161308</v>
      </c>
      <c r="W15754">
        <v>-7.326349978443214E-2</v>
      </c>
      <c r="X15754" t="s">
        <v>312</v>
      </c>
    </row>
    <row r="15755" spans="1:24" x14ac:dyDescent="0.35">
      <c r="A15755">
        <v>3300014155</v>
      </c>
      <c r="B15755" t="s">
        <v>168</v>
      </c>
      <c r="C15755" t="s">
        <v>168</v>
      </c>
      <c r="D15755">
        <v>0</v>
      </c>
      <c r="E15755">
        <v>0</v>
      </c>
      <c r="F15755">
        <v>120</v>
      </c>
      <c r="G15755">
        <v>4062496</v>
      </c>
      <c r="H15755">
        <v>2</v>
      </c>
      <c r="I15755">
        <v>50000</v>
      </c>
      <c r="J15755">
        <v>0</v>
      </c>
      <c r="K15755">
        <v>0</v>
      </c>
      <c r="L15755">
        <v>0</v>
      </c>
      <c r="M15755">
        <v>0</v>
      </c>
      <c r="N15755">
        <v>342000</v>
      </c>
      <c r="O15755">
        <v>4454496</v>
      </c>
      <c r="P15755" t="s">
        <v>5</v>
      </c>
      <c r="Q15755" t="s">
        <v>8</v>
      </c>
      <c r="R15755" t="s">
        <v>169</v>
      </c>
      <c r="S15755" t="s">
        <v>170</v>
      </c>
      <c r="T15755">
        <v>2873868.3870967738</v>
      </c>
      <c r="U15755">
        <v>3920671</v>
      </c>
      <c r="V15755">
        <v>1046802.6129032262</v>
      </c>
      <c r="W15755">
        <v>0.36424862655618062</v>
      </c>
      <c r="X15755" t="s">
        <v>264</v>
      </c>
    </row>
    <row r="15756" spans="1:24" x14ac:dyDescent="0.35">
      <c r="A15756">
        <v>3301062466</v>
      </c>
      <c r="B15756" t="s">
        <v>168</v>
      </c>
      <c r="C15756" t="s">
        <v>168</v>
      </c>
      <c r="D15756">
        <v>0</v>
      </c>
      <c r="E15756">
        <v>0</v>
      </c>
      <c r="F15756">
        <v>2</v>
      </c>
      <c r="G15756">
        <v>89396</v>
      </c>
      <c r="H15756">
        <v>2</v>
      </c>
      <c r="I15756">
        <v>12000</v>
      </c>
      <c r="J15756">
        <v>0</v>
      </c>
      <c r="K15756">
        <v>0</v>
      </c>
      <c r="L15756">
        <v>1</v>
      </c>
      <c r="M15756">
        <v>17000</v>
      </c>
      <c r="N15756">
        <v>1773500</v>
      </c>
      <c r="O15756">
        <v>1891896</v>
      </c>
      <c r="P15756" t="s">
        <v>5</v>
      </c>
      <c r="Q15756" t="s">
        <v>7</v>
      </c>
      <c r="R15756" t="s">
        <v>169</v>
      </c>
      <c r="S15756" t="s">
        <v>170</v>
      </c>
      <c r="T15756">
        <v>1220578.064516129</v>
      </c>
      <c r="U15756">
        <v>4717114</v>
      </c>
      <c r="V15756">
        <v>3496535.935483871</v>
      </c>
      <c r="W15756">
        <v>2.8646557210332917</v>
      </c>
      <c r="X15756" t="s">
        <v>288</v>
      </c>
    </row>
    <row r="15757" spans="1:24" x14ac:dyDescent="0.35">
      <c r="A15757">
        <v>3301017195</v>
      </c>
      <c r="B15757" t="s">
        <v>168</v>
      </c>
      <c r="C15757" t="s">
        <v>168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30000</v>
      </c>
      <c r="O15757">
        <v>30000</v>
      </c>
      <c r="P15757" t="s">
        <v>5</v>
      </c>
      <c r="Q15757" t="s">
        <v>10</v>
      </c>
      <c r="R15757" t="s">
        <v>169</v>
      </c>
      <c r="S15757" t="s">
        <v>170</v>
      </c>
      <c r="T15757">
        <v>19354.83870967742</v>
      </c>
      <c r="U15757">
        <v>30000</v>
      </c>
      <c r="V15757">
        <v>10645.16129032258</v>
      </c>
      <c r="W15757">
        <v>0.54999999999999982</v>
      </c>
      <c r="X15757" t="s">
        <v>182</v>
      </c>
    </row>
    <row r="15758" spans="1:24" x14ac:dyDescent="0.35">
      <c r="A15758">
        <v>3301076986</v>
      </c>
      <c r="B15758" t="s">
        <v>168</v>
      </c>
      <c r="C15758" t="s">
        <v>168</v>
      </c>
      <c r="D15758">
        <v>0</v>
      </c>
      <c r="E15758">
        <v>0</v>
      </c>
      <c r="F15758">
        <v>0</v>
      </c>
      <c r="G15758">
        <v>0</v>
      </c>
      <c r="H15758">
        <v>1</v>
      </c>
      <c r="I15758">
        <v>85000</v>
      </c>
      <c r="J15758">
        <v>0</v>
      </c>
      <c r="K15758">
        <v>0</v>
      </c>
      <c r="L15758">
        <v>2</v>
      </c>
      <c r="M15758">
        <v>74800</v>
      </c>
      <c r="N15758">
        <v>0</v>
      </c>
      <c r="O15758">
        <v>159800</v>
      </c>
      <c r="P15758" t="s">
        <v>5</v>
      </c>
      <c r="Q15758" t="s">
        <v>14</v>
      </c>
      <c r="R15758" t="s">
        <v>169</v>
      </c>
      <c r="S15758" t="s">
        <v>170</v>
      </c>
      <c r="T15758">
        <v>103096.77419354839</v>
      </c>
      <c r="U15758">
        <v>1276794</v>
      </c>
      <c r="V15758">
        <v>1173697.2258064516</v>
      </c>
      <c r="W15758">
        <v>11.384422403003754</v>
      </c>
      <c r="X15758" t="s">
        <v>367</v>
      </c>
    </row>
    <row r="15759" spans="1:24" x14ac:dyDescent="0.35">
      <c r="A15759">
        <v>3300017892</v>
      </c>
      <c r="B15759" t="s">
        <v>168</v>
      </c>
      <c r="C15759" t="s">
        <v>168</v>
      </c>
      <c r="D15759">
        <v>0</v>
      </c>
      <c r="E15759">
        <v>0</v>
      </c>
      <c r="F15759">
        <v>68</v>
      </c>
      <c r="G15759">
        <v>2687648</v>
      </c>
      <c r="H15759">
        <v>10</v>
      </c>
      <c r="I15759">
        <v>360000</v>
      </c>
      <c r="J15759">
        <v>0</v>
      </c>
      <c r="K15759">
        <v>0</v>
      </c>
      <c r="L15759">
        <v>5</v>
      </c>
      <c r="M15759">
        <v>172000</v>
      </c>
      <c r="N15759">
        <v>1121500</v>
      </c>
      <c r="O15759">
        <v>4341148</v>
      </c>
      <c r="P15759" t="s">
        <v>5</v>
      </c>
      <c r="Q15759" t="s">
        <v>7</v>
      </c>
      <c r="R15759" t="s">
        <v>169</v>
      </c>
      <c r="S15759" t="s">
        <v>170</v>
      </c>
      <c r="T15759">
        <v>2800740.6451612902</v>
      </c>
      <c r="U15759">
        <v>4679552</v>
      </c>
      <c r="V15759">
        <v>1878811.3548387098</v>
      </c>
      <c r="W15759">
        <v>0.67082661084118778</v>
      </c>
      <c r="X15759" t="s">
        <v>305</v>
      </c>
    </row>
    <row r="15760" spans="1:24" x14ac:dyDescent="0.35">
      <c r="A15760">
        <v>3301034928</v>
      </c>
      <c r="B15760" t="s">
        <v>168</v>
      </c>
      <c r="C15760" t="s">
        <v>168</v>
      </c>
      <c r="D15760">
        <v>0</v>
      </c>
      <c r="E15760">
        <v>0</v>
      </c>
      <c r="F15760">
        <v>81</v>
      </c>
      <c r="G15760">
        <v>2540470</v>
      </c>
      <c r="H15760">
        <v>40</v>
      </c>
      <c r="I15760">
        <v>1073000</v>
      </c>
      <c r="J15760">
        <v>0</v>
      </c>
      <c r="K15760">
        <v>0</v>
      </c>
      <c r="L15760">
        <v>3</v>
      </c>
      <c r="M15760">
        <v>67200</v>
      </c>
      <c r="N15760">
        <v>165000</v>
      </c>
      <c r="O15760">
        <v>3845670</v>
      </c>
      <c r="P15760" t="s">
        <v>5</v>
      </c>
      <c r="Q15760" t="s">
        <v>14</v>
      </c>
      <c r="R15760" t="s">
        <v>169</v>
      </c>
      <c r="S15760" t="s">
        <v>170</v>
      </c>
      <c r="T15760">
        <v>2481077.4193548388</v>
      </c>
      <c r="U15760">
        <v>1730617</v>
      </c>
      <c r="V15760">
        <v>-750460.41935483878</v>
      </c>
      <c r="W15760">
        <v>-0.30247360017890257</v>
      </c>
      <c r="X15760" t="s">
        <v>402</v>
      </c>
    </row>
    <row r="15761" spans="1:24" x14ac:dyDescent="0.35">
      <c r="A15761">
        <v>3300016619</v>
      </c>
      <c r="B15761" t="s">
        <v>168</v>
      </c>
      <c r="C15761" t="s">
        <v>168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1207500</v>
      </c>
      <c r="O15761">
        <v>1207500</v>
      </c>
      <c r="P15761" t="s">
        <v>5</v>
      </c>
      <c r="Q15761" t="s">
        <v>6</v>
      </c>
      <c r="R15761" t="s">
        <v>181</v>
      </c>
      <c r="S15761" t="s">
        <v>170</v>
      </c>
      <c r="T15761">
        <v>779032.25806451612</v>
      </c>
      <c r="U15761">
        <v>1012500</v>
      </c>
      <c r="V15761">
        <v>233467.74193548388</v>
      </c>
      <c r="W15761">
        <v>0.29968944099378891</v>
      </c>
      <c r="X15761" t="s">
        <v>373</v>
      </c>
    </row>
    <row r="15762" spans="1:24" x14ac:dyDescent="0.35">
      <c r="A15762">
        <v>3300017901</v>
      </c>
      <c r="B15762" t="s">
        <v>168</v>
      </c>
      <c r="C15762" t="s">
        <v>168</v>
      </c>
      <c r="D15762">
        <v>0</v>
      </c>
      <c r="E15762">
        <v>0</v>
      </c>
      <c r="F15762">
        <v>294</v>
      </c>
      <c r="G15762">
        <v>12323685</v>
      </c>
      <c r="H15762">
        <v>107</v>
      </c>
      <c r="I15762">
        <v>3773000</v>
      </c>
      <c r="J15762">
        <v>0</v>
      </c>
      <c r="K15762">
        <v>0</v>
      </c>
      <c r="L15762">
        <v>0</v>
      </c>
      <c r="M15762">
        <v>0</v>
      </c>
      <c r="N15762">
        <v>290000</v>
      </c>
      <c r="O15762">
        <v>16386685</v>
      </c>
      <c r="P15762" t="s">
        <v>5</v>
      </c>
      <c r="Q15762" t="s">
        <v>6</v>
      </c>
      <c r="R15762" t="s">
        <v>169</v>
      </c>
      <c r="S15762" t="s">
        <v>170</v>
      </c>
      <c r="T15762">
        <v>10572054.838709679</v>
      </c>
      <c r="U15762">
        <v>11401689</v>
      </c>
      <c r="V15762">
        <v>829634.1612903215</v>
      </c>
      <c r="W15762">
        <v>7.8474258216350457E-2</v>
      </c>
      <c r="X15762" t="s">
        <v>343</v>
      </c>
    </row>
    <row r="15763" spans="1:24" x14ac:dyDescent="0.35">
      <c r="A15763">
        <v>3301073513</v>
      </c>
      <c r="B15763" t="s">
        <v>168</v>
      </c>
      <c r="C15763" t="s">
        <v>168</v>
      </c>
      <c r="D15763">
        <v>0</v>
      </c>
      <c r="E15763">
        <v>0</v>
      </c>
      <c r="F15763">
        <v>89</v>
      </c>
      <c r="G15763">
        <v>5208372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3531000</v>
      </c>
      <c r="O15763">
        <v>8739372</v>
      </c>
      <c r="P15763" t="s">
        <v>5</v>
      </c>
      <c r="Q15763" t="s">
        <v>16</v>
      </c>
      <c r="R15763" t="s">
        <v>169</v>
      </c>
      <c r="S15763" t="s">
        <v>170</v>
      </c>
      <c r="T15763">
        <v>5638304.5161290327</v>
      </c>
      <c r="U15763">
        <v>4200518</v>
      </c>
      <c r="V15763">
        <v>-1437786.5161290327</v>
      </c>
      <c r="W15763">
        <v>-0.25500334577816353</v>
      </c>
      <c r="X15763" t="s">
        <v>234</v>
      </c>
    </row>
    <row r="15764" spans="1:24" x14ac:dyDescent="0.35">
      <c r="A15764">
        <v>3301024591</v>
      </c>
      <c r="B15764" t="s">
        <v>168</v>
      </c>
      <c r="C15764" t="s">
        <v>168</v>
      </c>
      <c r="D15764">
        <v>0</v>
      </c>
      <c r="E15764">
        <v>0</v>
      </c>
      <c r="F15764">
        <v>35</v>
      </c>
      <c r="G15764">
        <v>1427762</v>
      </c>
      <c r="H15764">
        <v>73</v>
      </c>
      <c r="I15764">
        <v>3335000</v>
      </c>
      <c r="J15764">
        <v>0</v>
      </c>
      <c r="K15764">
        <v>0</v>
      </c>
      <c r="L15764">
        <v>0</v>
      </c>
      <c r="M15764">
        <v>0</v>
      </c>
      <c r="N15764">
        <v>150000</v>
      </c>
      <c r="O15764">
        <v>4912762</v>
      </c>
      <c r="P15764" t="s">
        <v>5</v>
      </c>
      <c r="Q15764" t="s">
        <v>13</v>
      </c>
      <c r="R15764" t="s">
        <v>169</v>
      </c>
      <c r="S15764" t="s">
        <v>170</v>
      </c>
      <c r="T15764">
        <v>3169523.8709677421</v>
      </c>
      <c r="U15764">
        <v>2470632</v>
      </c>
      <c r="V15764">
        <v>-698891.87096774206</v>
      </c>
      <c r="W15764">
        <v>-0.22050374107274073</v>
      </c>
      <c r="X15764" t="s">
        <v>387</v>
      </c>
    </row>
    <row r="15765" spans="1:24" x14ac:dyDescent="0.35">
      <c r="A15765">
        <v>3300014578</v>
      </c>
      <c r="B15765" t="s">
        <v>168</v>
      </c>
      <c r="C15765" t="s">
        <v>168</v>
      </c>
      <c r="D15765">
        <v>0</v>
      </c>
      <c r="E15765">
        <v>0</v>
      </c>
      <c r="F15765">
        <v>0</v>
      </c>
      <c r="G15765">
        <v>0</v>
      </c>
      <c r="H15765">
        <v>2</v>
      </c>
      <c r="I15765">
        <v>4000</v>
      </c>
      <c r="J15765">
        <v>0</v>
      </c>
      <c r="K15765">
        <v>0</v>
      </c>
      <c r="L15765">
        <v>0</v>
      </c>
      <c r="M15765">
        <v>0</v>
      </c>
      <c r="N15765">
        <v>1188000</v>
      </c>
      <c r="O15765">
        <v>1192000</v>
      </c>
      <c r="P15765" t="s">
        <v>5</v>
      </c>
      <c r="Q15765" t="s">
        <v>8</v>
      </c>
      <c r="R15765" t="s">
        <v>169</v>
      </c>
      <c r="S15765" t="s">
        <v>170</v>
      </c>
      <c r="T15765">
        <v>769032.25806451612</v>
      </c>
      <c r="U15765">
        <v>1438998</v>
      </c>
      <c r="V15765">
        <v>669965.74193548388</v>
      </c>
      <c r="W15765">
        <v>0.87118028523489932</v>
      </c>
      <c r="X15765" t="s">
        <v>240</v>
      </c>
    </row>
    <row r="15766" spans="1:24" x14ac:dyDescent="0.35">
      <c r="A15766">
        <v>6001130700</v>
      </c>
      <c r="B15766" t="s">
        <v>168</v>
      </c>
      <c r="C15766" t="s">
        <v>168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105000</v>
      </c>
      <c r="O15766">
        <v>105000</v>
      </c>
      <c r="P15766" t="s">
        <v>5</v>
      </c>
      <c r="Q15766" t="s">
        <v>14</v>
      </c>
      <c r="R15766" t="s">
        <v>169</v>
      </c>
      <c r="S15766" t="s">
        <v>170</v>
      </c>
      <c r="T15766">
        <v>67741.93548387097</v>
      </c>
      <c r="U15766">
        <v>150000</v>
      </c>
      <c r="V15766">
        <v>82258.06451612903</v>
      </c>
      <c r="W15766">
        <v>1.2142857142857144</v>
      </c>
      <c r="X15766" t="s">
        <v>327</v>
      </c>
    </row>
    <row r="15767" spans="1:24" x14ac:dyDescent="0.35">
      <c r="A15767">
        <v>3300015294</v>
      </c>
      <c r="B15767" t="s">
        <v>168</v>
      </c>
      <c r="C15767" t="s">
        <v>168</v>
      </c>
      <c r="D15767">
        <v>0</v>
      </c>
      <c r="E15767">
        <v>0</v>
      </c>
      <c r="F15767">
        <v>47</v>
      </c>
      <c r="G15767">
        <v>1905615</v>
      </c>
      <c r="H15767">
        <v>24</v>
      </c>
      <c r="I15767">
        <v>460000</v>
      </c>
      <c r="J15767">
        <v>0</v>
      </c>
      <c r="K15767">
        <v>0</v>
      </c>
      <c r="L15767">
        <v>0</v>
      </c>
      <c r="M15767">
        <v>0</v>
      </c>
      <c r="N15767">
        <v>1188000</v>
      </c>
      <c r="O15767">
        <v>3553615</v>
      </c>
      <c r="P15767" t="s">
        <v>5</v>
      </c>
      <c r="Q15767" t="s">
        <v>8</v>
      </c>
      <c r="R15767" t="s">
        <v>169</v>
      </c>
      <c r="S15767" t="s">
        <v>170</v>
      </c>
      <c r="T15767">
        <v>2292654.8387096771</v>
      </c>
      <c r="U15767">
        <v>2919242</v>
      </c>
      <c r="V15767">
        <v>626587.1612903229</v>
      </c>
      <c r="W15767">
        <v>0.27330200373422575</v>
      </c>
      <c r="X15767" t="s">
        <v>240</v>
      </c>
    </row>
    <row r="15768" spans="1:24" x14ac:dyDescent="0.35">
      <c r="A15768">
        <v>3300012922</v>
      </c>
      <c r="B15768" t="s">
        <v>168</v>
      </c>
      <c r="C15768" t="s">
        <v>168</v>
      </c>
      <c r="D15768">
        <v>0</v>
      </c>
      <c r="E15768">
        <v>0</v>
      </c>
      <c r="F15768">
        <v>2</v>
      </c>
      <c r="G15768">
        <v>75497</v>
      </c>
      <c r="H15768">
        <v>1</v>
      </c>
      <c r="I15768">
        <v>20000</v>
      </c>
      <c r="J15768">
        <v>0</v>
      </c>
      <c r="K15768">
        <v>0</v>
      </c>
      <c r="L15768">
        <v>1</v>
      </c>
      <c r="M15768">
        <v>202400</v>
      </c>
      <c r="N15768">
        <v>1148400</v>
      </c>
      <c r="O15768">
        <v>1446297</v>
      </c>
      <c r="P15768" t="s">
        <v>5</v>
      </c>
      <c r="Q15768" t="s">
        <v>17</v>
      </c>
      <c r="R15768" t="s">
        <v>169</v>
      </c>
      <c r="S15768" t="s">
        <v>170</v>
      </c>
      <c r="T15768">
        <v>933094.83870967745</v>
      </c>
      <c r="U15768">
        <v>664198</v>
      </c>
      <c r="V15768">
        <v>-268896.83870967745</v>
      </c>
      <c r="W15768">
        <v>-0.28817739371650497</v>
      </c>
      <c r="X15768" t="s">
        <v>332</v>
      </c>
    </row>
    <row r="15769" spans="1:24" x14ac:dyDescent="0.35">
      <c r="A15769">
        <v>3301070649</v>
      </c>
      <c r="B15769" t="s">
        <v>168</v>
      </c>
      <c r="C15769" t="s">
        <v>168</v>
      </c>
      <c r="D15769">
        <v>0</v>
      </c>
      <c r="E15769">
        <v>0</v>
      </c>
      <c r="F15769">
        <v>2</v>
      </c>
      <c r="G15769">
        <v>51599</v>
      </c>
      <c r="H15769">
        <v>1</v>
      </c>
      <c r="I15769">
        <v>15000</v>
      </c>
      <c r="J15769">
        <v>0</v>
      </c>
      <c r="K15769">
        <v>0</v>
      </c>
      <c r="L15769">
        <v>0</v>
      </c>
      <c r="M15769">
        <v>0</v>
      </c>
      <c r="N15769">
        <v>330000</v>
      </c>
      <c r="O15769">
        <v>396599</v>
      </c>
      <c r="P15769" t="s">
        <v>5</v>
      </c>
      <c r="Q15769" t="s">
        <v>12</v>
      </c>
      <c r="R15769" t="s">
        <v>169</v>
      </c>
      <c r="S15769" t="s">
        <v>170</v>
      </c>
      <c r="T15769">
        <v>255870.32258064515</v>
      </c>
      <c r="U15769">
        <v>396898</v>
      </c>
      <c r="V15769">
        <v>141027.67741935485</v>
      </c>
      <c r="W15769">
        <v>0.5511685606872434</v>
      </c>
      <c r="X15769" t="s">
        <v>205</v>
      </c>
    </row>
    <row r="15770" spans="1:24" x14ac:dyDescent="0.35">
      <c r="A15770">
        <v>3301071494</v>
      </c>
      <c r="B15770" t="s">
        <v>168</v>
      </c>
      <c r="C15770" t="s">
        <v>168</v>
      </c>
      <c r="D15770">
        <v>0</v>
      </c>
      <c r="E15770">
        <v>0</v>
      </c>
      <c r="F15770">
        <v>2</v>
      </c>
      <c r="G15770">
        <v>131998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180000</v>
      </c>
      <c r="O15770">
        <v>311998</v>
      </c>
      <c r="P15770" t="s">
        <v>5</v>
      </c>
      <c r="Q15770" t="s">
        <v>15</v>
      </c>
      <c r="R15770" t="s">
        <v>169</v>
      </c>
      <c r="S15770" t="s">
        <v>170</v>
      </c>
      <c r="T15770">
        <v>201289.03225806452</v>
      </c>
      <c r="U15770">
        <v>5000</v>
      </c>
      <c r="V15770">
        <v>-196289.03225806452</v>
      </c>
      <c r="W15770">
        <v>-0.9751600971801101</v>
      </c>
      <c r="X15770" t="s">
        <v>173</v>
      </c>
    </row>
    <row r="15771" spans="1:24" x14ac:dyDescent="0.35">
      <c r="A15771">
        <v>3300014656</v>
      </c>
      <c r="B15771" t="s">
        <v>168</v>
      </c>
      <c r="C15771" t="s">
        <v>168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745700</v>
      </c>
      <c r="O15771">
        <v>745700</v>
      </c>
      <c r="P15771" t="s">
        <v>5</v>
      </c>
      <c r="Q15771" t="s">
        <v>7</v>
      </c>
      <c r="R15771" t="s">
        <v>169</v>
      </c>
      <c r="S15771" t="s">
        <v>170</v>
      </c>
      <c r="T15771">
        <v>481096.77419354842</v>
      </c>
      <c r="U15771">
        <v>3472500</v>
      </c>
      <c r="V15771">
        <v>2991403.2258064514</v>
      </c>
      <c r="W15771">
        <v>6.2178825264851811</v>
      </c>
      <c r="X15771" t="s">
        <v>299</v>
      </c>
    </row>
    <row r="15772" spans="1:24" x14ac:dyDescent="0.35">
      <c r="A15772">
        <v>3301025497</v>
      </c>
      <c r="B15772" t="s">
        <v>168</v>
      </c>
      <c r="C15772" t="s">
        <v>168</v>
      </c>
      <c r="D15772">
        <v>0</v>
      </c>
      <c r="E15772">
        <v>0</v>
      </c>
      <c r="F15772">
        <v>19</v>
      </c>
      <c r="G15772">
        <v>603781</v>
      </c>
      <c r="H15772">
        <v>72</v>
      </c>
      <c r="I15772">
        <v>3205000</v>
      </c>
      <c r="J15772">
        <v>0</v>
      </c>
      <c r="K15772">
        <v>0</v>
      </c>
      <c r="L15772">
        <v>46</v>
      </c>
      <c r="M15772">
        <v>3655050</v>
      </c>
      <c r="N15772">
        <v>60000</v>
      </c>
      <c r="O15772">
        <v>7523831</v>
      </c>
      <c r="P15772" t="s">
        <v>5</v>
      </c>
      <c r="Q15772" t="s">
        <v>11</v>
      </c>
      <c r="R15772" t="s">
        <v>169</v>
      </c>
      <c r="S15772" t="s">
        <v>170</v>
      </c>
      <c r="T15772">
        <v>4854084.5161290318</v>
      </c>
      <c r="U15772">
        <v>3075183</v>
      </c>
      <c r="V15772">
        <v>-1778901.5161290318</v>
      </c>
      <c r="W15772">
        <v>-0.36647518398539247</v>
      </c>
      <c r="X15772" t="s">
        <v>376</v>
      </c>
    </row>
    <row r="15773" spans="1:24" x14ac:dyDescent="0.35">
      <c r="A15773">
        <v>3300016974</v>
      </c>
      <c r="B15773" t="s">
        <v>168</v>
      </c>
      <c r="C15773" t="s">
        <v>168</v>
      </c>
      <c r="D15773">
        <v>0</v>
      </c>
      <c r="E15773">
        <v>0</v>
      </c>
      <c r="F15773">
        <v>91</v>
      </c>
      <c r="G15773">
        <v>3468305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542100</v>
      </c>
      <c r="O15773">
        <v>4010405</v>
      </c>
      <c r="P15773" t="s">
        <v>5</v>
      </c>
      <c r="Q15773" t="s">
        <v>6</v>
      </c>
      <c r="R15773" t="s">
        <v>169</v>
      </c>
      <c r="S15773" t="s">
        <v>170</v>
      </c>
      <c r="T15773">
        <v>2587358.064516129</v>
      </c>
      <c r="U15773">
        <v>3427255</v>
      </c>
      <c r="V15773">
        <v>839896.93548387103</v>
      </c>
      <c r="W15773">
        <v>0.32461565602476572</v>
      </c>
      <c r="X15773" t="s">
        <v>232</v>
      </c>
    </row>
    <row r="15774" spans="1:24" x14ac:dyDescent="0.35">
      <c r="A15774">
        <v>3301041696</v>
      </c>
      <c r="B15774" t="s">
        <v>168</v>
      </c>
      <c r="C15774" t="s">
        <v>168</v>
      </c>
      <c r="D15774">
        <v>0</v>
      </c>
      <c r="E15774">
        <v>0</v>
      </c>
      <c r="F15774">
        <v>29</v>
      </c>
      <c r="G15774">
        <v>1128032</v>
      </c>
      <c r="H15774">
        <v>117</v>
      </c>
      <c r="I15774">
        <v>5455000</v>
      </c>
      <c r="J15774">
        <v>0</v>
      </c>
      <c r="K15774">
        <v>0</v>
      </c>
      <c r="L15774">
        <v>40</v>
      </c>
      <c r="M15774">
        <v>2286000</v>
      </c>
      <c r="N15774">
        <v>245000</v>
      </c>
      <c r="O15774">
        <v>9114032</v>
      </c>
      <c r="P15774" t="s">
        <v>5</v>
      </c>
      <c r="Q15774" t="s">
        <v>10</v>
      </c>
      <c r="R15774" t="s">
        <v>169</v>
      </c>
      <c r="S15774" t="s">
        <v>170</v>
      </c>
      <c r="T15774">
        <v>5880020.6451612907</v>
      </c>
      <c r="U15774">
        <v>4106182</v>
      </c>
      <c r="V15774">
        <v>-1773838.6451612907</v>
      </c>
      <c r="W15774">
        <v>-0.30167217977729288</v>
      </c>
      <c r="X15774" t="s">
        <v>292</v>
      </c>
    </row>
    <row r="15775" spans="1:24" x14ac:dyDescent="0.35">
      <c r="A15775">
        <v>3301007390</v>
      </c>
      <c r="B15775" t="s">
        <v>168</v>
      </c>
      <c r="C15775" t="s">
        <v>168</v>
      </c>
      <c r="D15775">
        <v>0</v>
      </c>
      <c r="E15775">
        <v>0</v>
      </c>
      <c r="F15775">
        <v>38</v>
      </c>
      <c r="G15775">
        <v>1380962</v>
      </c>
      <c r="H15775">
        <v>19</v>
      </c>
      <c r="I15775">
        <v>497000</v>
      </c>
      <c r="J15775">
        <v>0</v>
      </c>
      <c r="K15775">
        <v>0</v>
      </c>
      <c r="L15775">
        <v>17</v>
      </c>
      <c r="M15775">
        <v>1020800</v>
      </c>
      <c r="N15775">
        <v>132000</v>
      </c>
      <c r="O15775">
        <v>3030762</v>
      </c>
      <c r="P15775" t="s">
        <v>5</v>
      </c>
      <c r="Q15775" t="s">
        <v>14</v>
      </c>
      <c r="R15775" t="s">
        <v>169</v>
      </c>
      <c r="S15775" t="s">
        <v>170</v>
      </c>
      <c r="T15775">
        <v>1955330.3225806451</v>
      </c>
      <c r="U15775">
        <v>1576476</v>
      </c>
      <c r="V15775">
        <v>-378854.32258064509</v>
      </c>
      <c r="W15775">
        <v>-0.1937546399222374</v>
      </c>
      <c r="X15775" t="s">
        <v>208</v>
      </c>
    </row>
    <row r="15776" spans="1:24" x14ac:dyDescent="0.35">
      <c r="A15776">
        <v>6001123819</v>
      </c>
      <c r="B15776" t="s">
        <v>168</v>
      </c>
      <c r="C15776" t="s">
        <v>168</v>
      </c>
      <c r="D15776">
        <v>0</v>
      </c>
      <c r="E15776">
        <v>0</v>
      </c>
      <c r="F15776">
        <v>17</v>
      </c>
      <c r="G15776">
        <v>1287595</v>
      </c>
      <c r="H15776">
        <v>9</v>
      </c>
      <c r="I15776">
        <v>565000</v>
      </c>
      <c r="J15776">
        <v>0</v>
      </c>
      <c r="K15776">
        <v>0</v>
      </c>
      <c r="L15776">
        <v>2</v>
      </c>
      <c r="M15776">
        <v>202695</v>
      </c>
      <c r="N15776">
        <v>742500</v>
      </c>
      <c r="O15776">
        <v>2797790</v>
      </c>
      <c r="P15776" t="s">
        <v>5</v>
      </c>
      <c r="Q15776" t="s">
        <v>17</v>
      </c>
      <c r="R15776" t="s">
        <v>169</v>
      </c>
      <c r="S15776" t="s">
        <v>170</v>
      </c>
      <c r="T15776">
        <v>1805025.8064516131</v>
      </c>
      <c r="U15776">
        <v>995555</v>
      </c>
      <c r="V15776">
        <v>-809470.80645161308</v>
      </c>
      <c r="W15776">
        <v>-0.44845386894656147</v>
      </c>
      <c r="X15776" t="s">
        <v>389</v>
      </c>
    </row>
    <row r="15777" spans="1:24" x14ac:dyDescent="0.35">
      <c r="A15777">
        <v>3300017849</v>
      </c>
      <c r="B15777" t="s">
        <v>168</v>
      </c>
      <c r="C15777" t="s">
        <v>168</v>
      </c>
      <c r="D15777">
        <v>0</v>
      </c>
      <c r="E15777">
        <v>0</v>
      </c>
      <c r="F15777">
        <v>155</v>
      </c>
      <c r="G15777">
        <v>6381311</v>
      </c>
      <c r="H15777">
        <v>96</v>
      </c>
      <c r="I15777">
        <v>3885000</v>
      </c>
      <c r="J15777">
        <v>0</v>
      </c>
      <c r="K15777">
        <v>0</v>
      </c>
      <c r="L15777">
        <v>4</v>
      </c>
      <c r="M15777">
        <v>505799</v>
      </c>
      <c r="N15777">
        <v>1443500</v>
      </c>
      <c r="O15777">
        <v>12215610</v>
      </c>
      <c r="P15777" t="s">
        <v>5</v>
      </c>
      <c r="Q15777" t="s">
        <v>7</v>
      </c>
      <c r="R15777" t="s">
        <v>169</v>
      </c>
      <c r="S15777" t="s">
        <v>170</v>
      </c>
      <c r="T15777">
        <v>7881038.7096774196</v>
      </c>
      <c r="U15777">
        <v>8529665</v>
      </c>
      <c r="V15777">
        <v>648626.29032258037</v>
      </c>
      <c r="W15777">
        <v>8.2302132271740769E-2</v>
      </c>
      <c r="X15777" t="s">
        <v>221</v>
      </c>
    </row>
    <row r="15778" spans="1:24" x14ac:dyDescent="0.35">
      <c r="A15778">
        <v>3301053478</v>
      </c>
      <c r="B15778" t="s">
        <v>168</v>
      </c>
      <c r="C15778" t="s">
        <v>168</v>
      </c>
      <c r="D15778">
        <v>0</v>
      </c>
      <c r="E15778">
        <v>0</v>
      </c>
      <c r="F15778">
        <v>199</v>
      </c>
      <c r="G15778">
        <v>8244748</v>
      </c>
      <c r="H15778">
        <v>234</v>
      </c>
      <c r="I15778">
        <v>7325000</v>
      </c>
      <c r="J15778">
        <v>196</v>
      </c>
      <c r="K15778">
        <v>2611700</v>
      </c>
      <c r="L15778">
        <v>1</v>
      </c>
      <c r="M15778">
        <v>22400</v>
      </c>
      <c r="N15778">
        <v>2062000</v>
      </c>
      <c r="O15778">
        <v>20265848</v>
      </c>
      <c r="P15778" t="s">
        <v>5</v>
      </c>
      <c r="Q15778" t="s">
        <v>16</v>
      </c>
      <c r="R15778" t="s">
        <v>169</v>
      </c>
      <c r="S15778" t="s">
        <v>170</v>
      </c>
      <c r="T15778">
        <v>13074740.64516129</v>
      </c>
      <c r="U15778">
        <v>11155093</v>
      </c>
      <c r="V15778">
        <v>-1919647.6451612897</v>
      </c>
      <c r="W15778">
        <v>-0.14682108787157577</v>
      </c>
      <c r="X15778" t="s">
        <v>246</v>
      </c>
    </row>
    <row r="15779" spans="1:24" x14ac:dyDescent="0.35">
      <c r="A15779">
        <v>3300013965</v>
      </c>
      <c r="B15779" t="s">
        <v>168</v>
      </c>
      <c r="C15779" t="s">
        <v>168</v>
      </c>
      <c r="D15779">
        <v>0</v>
      </c>
      <c r="E15779">
        <v>0</v>
      </c>
      <c r="F15779">
        <v>0</v>
      </c>
      <c r="G15779">
        <v>0</v>
      </c>
      <c r="H15779">
        <v>10</v>
      </c>
      <c r="I15779">
        <v>300000</v>
      </c>
      <c r="J15779">
        <v>0</v>
      </c>
      <c r="K15779">
        <v>0</v>
      </c>
      <c r="L15779">
        <v>1</v>
      </c>
      <c r="M15779">
        <v>20000</v>
      </c>
      <c r="N15779">
        <v>920700</v>
      </c>
      <c r="O15779">
        <v>1240700</v>
      </c>
      <c r="P15779" t="s">
        <v>5</v>
      </c>
      <c r="Q15779" t="s">
        <v>7</v>
      </c>
      <c r="R15779" t="s">
        <v>169</v>
      </c>
      <c r="S15779" t="s">
        <v>170</v>
      </c>
      <c r="T15779">
        <v>800451.6129032257</v>
      </c>
      <c r="U15779">
        <v>1055700</v>
      </c>
      <c r="V15779">
        <v>255248.3870967743</v>
      </c>
      <c r="W15779">
        <v>0.31888047070202319</v>
      </c>
      <c r="X15779" t="s">
        <v>176</v>
      </c>
    </row>
    <row r="15780" spans="1:24" x14ac:dyDescent="0.35">
      <c r="A15780">
        <v>3300015225</v>
      </c>
      <c r="B15780" t="s">
        <v>168</v>
      </c>
      <c r="C15780" t="s">
        <v>168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17631100</v>
      </c>
      <c r="O15780">
        <v>17631100</v>
      </c>
      <c r="P15780" t="s">
        <v>5</v>
      </c>
      <c r="Q15780" t="s">
        <v>7</v>
      </c>
      <c r="R15780" t="s">
        <v>169</v>
      </c>
      <c r="S15780" t="s">
        <v>170</v>
      </c>
      <c r="T15780">
        <v>11374903.22580645</v>
      </c>
      <c r="U15780">
        <v>7521500</v>
      </c>
      <c r="V15780">
        <v>-3853403.2258064505</v>
      </c>
      <c r="W15780">
        <v>-0.3387636052203209</v>
      </c>
      <c r="X15780" t="s">
        <v>215</v>
      </c>
    </row>
    <row r="15781" spans="1:24" x14ac:dyDescent="0.35">
      <c r="A15781">
        <v>6001129948</v>
      </c>
      <c r="B15781" t="s">
        <v>168</v>
      </c>
      <c r="C15781" t="s">
        <v>168</v>
      </c>
      <c r="D15781">
        <v>0</v>
      </c>
      <c r="E15781">
        <v>0</v>
      </c>
      <c r="F15781">
        <v>6</v>
      </c>
      <c r="G15781">
        <v>464522</v>
      </c>
      <c r="H15781">
        <v>121</v>
      </c>
      <c r="I15781">
        <v>3585000</v>
      </c>
      <c r="J15781">
        <v>0</v>
      </c>
      <c r="K15781">
        <v>0</v>
      </c>
      <c r="L15781">
        <v>68</v>
      </c>
      <c r="M15781">
        <v>4904770</v>
      </c>
      <c r="N15781">
        <v>387000</v>
      </c>
      <c r="O15781">
        <v>9341292</v>
      </c>
      <c r="P15781" t="s">
        <v>5</v>
      </c>
      <c r="Q15781" t="s">
        <v>11</v>
      </c>
      <c r="R15781" t="s">
        <v>169</v>
      </c>
      <c r="S15781" t="s">
        <v>170</v>
      </c>
      <c r="T15781">
        <v>6026640</v>
      </c>
      <c r="U15781">
        <v>2372398</v>
      </c>
      <c r="V15781">
        <v>-3654242</v>
      </c>
      <c r="W15781">
        <v>-0.60634814755817501</v>
      </c>
      <c r="X15781" t="s">
        <v>263</v>
      </c>
    </row>
    <row r="15782" spans="1:24" x14ac:dyDescent="0.35">
      <c r="A15782">
        <v>3301062646</v>
      </c>
      <c r="B15782" t="s">
        <v>168</v>
      </c>
      <c r="C15782" t="s">
        <v>168</v>
      </c>
      <c r="D15782">
        <v>0</v>
      </c>
      <c r="E15782">
        <v>0</v>
      </c>
      <c r="F15782">
        <v>45</v>
      </c>
      <c r="G15782">
        <v>2551850</v>
      </c>
      <c r="H15782">
        <v>10</v>
      </c>
      <c r="I15782">
        <v>360000</v>
      </c>
      <c r="J15782">
        <v>0</v>
      </c>
      <c r="K15782">
        <v>0</v>
      </c>
      <c r="L15782">
        <v>19</v>
      </c>
      <c r="M15782">
        <v>1365600</v>
      </c>
      <c r="N15782">
        <v>44000</v>
      </c>
      <c r="O15782">
        <v>4321450</v>
      </c>
      <c r="P15782" t="s">
        <v>5</v>
      </c>
      <c r="Q15782" t="s">
        <v>9</v>
      </c>
      <c r="R15782" t="s">
        <v>169</v>
      </c>
      <c r="S15782" t="s">
        <v>170</v>
      </c>
      <c r="T15782">
        <v>2788032.2580645164</v>
      </c>
      <c r="U15782">
        <v>1819186</v>
      </c>
      <c r="V15782">
        <v>-968846.25806451635</v>
      </c>
      <c r="W15782">
        <v>-0.34750181073482289</v>
      </c>
      <c r="X15782" t="s">
        <v>224</v>
      </c>
    </row>
    <row r="15783" spans="1:24" x14ac:dyDescent="0.35">
      <c r="A15783">
        <v>3300001596</v>
      </c>
      <c r="B15783" t="s">
        <v>168</v>
      </c>
      <c r="C15783" t="s">
        <v>168</v>
      </c>
      <c r="D15783">
        <v>0</v>
      </c>
      <c r="E15783">
        <v>0</v>
      </c>
      <c r="F15783">
        <v>14</v>
      </c>
      <c r="G15783">
        <v>446786</v>
      </c>
      <c r="H15783">
        <v>22</v>
      </c>
      <c r="I15783">
        <v>770000</v>
      </c>
      <c r="J15783">
        <v>0</v>
      </c>
      <c r="K15783">
        <v>0</v>
      </c>
      <c r="L15783">
        <v>4</v>
      </c>
      <c r="M15783">
        <v>279600</v>
      </c>
      <c r="N15783">
        <v>30000</v>
      </c>
      <c r="O15783">
        <v>1526386</v>
      </c>
      <c r="P15783" t="s">
        <v>5</v>
      </c>
      <c r="Q15783" t="s">
        <v>11</v>
      </c>
      <c r="R15783" t="s">
        <v>169</v>
      </c>
      <c r="S15783" t="s">
        <v>170</v>
      </c>
      <c r="T15783">
        <v>984765.16129032255</v>
      </c>
      <c r="U15783">
        <v>1793279</v>
      </c>
      <c r="V15783">
        <v>808513.83870967745</v>
      </c>
      <c r="W15783">
        <v>0.82102197609254812</v>
      </c>
      <c r="X15783" t="s">
        <v>193</v>
      </c>
    </row>
    <row r="15784" spans="1:24" x14ac:dyDescent="0.35">
      <c r="A15784">
        <v>3301011303</v>
      </c>
      <c r="B15784" t="s">
        <v>168</v>
      </c>
      <c r="C15784" t="s">
        <v>168</v>
      </c>
      <c r="D15784">
        <v>0</v>
      </c>
      <c r="E15784">
        <v>0</v>
      </c>
      <c r="F15784">
        <v>6</v>
      </c>
      <c r="G15784">
        <v>232748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330000</v>
      </c>
      <c r="O15784">
        <v>562748</v>
      </c>
      <c r="P15784" t="s">
        <v>5</v>
      </c>
      <c r="Q15784" t="s">
        <v>12</v>
      </c>
      <c r="R15784" t="s">
        <v>169</v>
      </c>
      <c r="S15784" t="s">
        <v>170</v>
      </c>
      <c r="T15784">
        <v>363063.22580645158</v>
      </c>
      <c r="U15784">
        <v>331198</v>
      </c>
      <c r="V15784">
        <v>-31865.225806451577</v>
      </c>
      <c r="W15784">
        <v>-8.7767704194417262E-2</v>
      </c>
      <c r="X15784" t="s">
        <v>338</v>
      </c>
    </row>
    <row r="15785" spans="1:24" x14ac:dyDescent="0.35">
      <c r="A15785">
        <v>3300009474</v>
      </c>
      <c r="B15785" t="s">
        <v>168</v>
      </c>
      <c r="C15785" t="s">
        <v>168</v>
      </c>
      <c r="D15785">
        <v>0</v>
      </c>
      <c r="E15785">
        <v>0</v>
      </c>
      <c r="F15785">
        <v>1</v>
      </c>
      <c r="G15785">
        <v>74820</v>
      </c>
      <c r="H15785">
        <v>1</v>
      </c>
      <c r="I15785">
        <v>200000</v>
      </c>
      <c r="J15785">
        <v>0</v>
      </c>
      <c r="K15785">
        <v>0</v>
      </c>
      <c r="L15785">
        <v>0</v>
      </c>
      <c r="M15785">
        <v>0</v>
      </c>
      <c r="N15785">
        <v>336000</v>
      </c>
      <c r="O15785">
        <v>610820</v>
      </c>
      <c r="P15785" t="s">
        <v>5</v>
      </c>
      <c r="Q15785" t="s">
        <v>12</v>
      </c>
      <c r="R15785" t="s">
        <v>169</v>
      </c>
      <c r="S15785" t="s">
        <v>170</v>
      </c>
      <c r="T15785">
        <v>394077.41935483873</v>
      </c>
      <c r="U15785">
        <v>536358</v>
      </c>
      <c r="V15785">
        <v>142280.58064516127</v>
      </c>
      <c r="W15785">
        <v>0.36104728070462655</v>
      </c>
      <c r="X15785" t="s">
        <v>189</v>
      </c>
    </row>
    <row r="15786" spans="1:24" x14ac:dyDescent="0.35">
      <c r="A15786">
        <v>3300018044</v>
      </c>
      <c r="B15786" t="s">
        <v>168</v>
      </c>
      <c r="C15786" t="s">
        <v>168</v>
      </c>
      <c r="D15786">
        <v>0</v>
      </c>
      <c r="E15786">
        <v>0</v>
      </c>
      <c r="F15786">
        <v>11</v>
      </c>
      <c r="G15786">
        <v>368370</v>
      </c>
      <c r="H15786">
        <v>11</v>
      </c>
      <c r="I15786">
        <v>310000</v>
      </c>
      <c r="J15786">
        <v>0</v>
      </c>
      <c r="K15786">
        <v>0</v>
      </c>
      <c r="L15786">
        <v>0</v>
      </c>
      <c r="M15786">
        <v>0</v>
      </c>
      <c r="N15786">
        <v>908500</v>
      </c>
      <c r="O15786">
        <v>1586870</v>
      </c>
      <c r="P15786" t="s">
        <v>5</v>
      </c>
      <c r="Q15786" t="s">
        <v>6</v>
      </c>
      <c r="R15786" t="s">
        <v>169</v>
      </c>
      <c r="S15786" t="s">
        <v>170</v>
      </c>
      <c r="T15786">
        <v>1023787.0967741935</v>
      </c>
      <c r="U15786">
        <v>858000</v>
      </c>
      <c r="V15786">
        <v>-165787.09677419346</v>
      </c>
      <c r="W15786">
        <v>-0.16193513016189098</v>
      </c>
      <c r="X15786" t="s">
        <v>352</v>
      </c>
    </row>
    <row r="15787" spans="1:24" x14ac:dyDescent="0.35">
      <c r="A15787">
        <v>3301037003</v>
      </c>
      <c r="B15787" t="s">
        <v>168</v>
      </c>
      <c r="C15787" t="s">
        <v>168</v>
      </c>
      <c r="D15787">
        <v>0</v>
      </c>
      <c r="E15787">
        <v>0</v>
      </c>
      <c r="F15787">
        <v>44</v>
      </c>
      <c r="G15787">
        <v>3085365</v>
      </c>
      <c r="H15787">
        <v>104</v>
      </c>
      <c r="I15787">
        <v>9960000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13045365</v>
      </c>
      <c r="P15787" t="s">
        <v>5</v>
      </c>
      <c r="Q15787" t="s">
        <v>7</v>
      </c>
      <c r="R15787" t="s">
        <v>169</v>
      </c>
      <c r="S15787" t="s">
        <v>170</v>
      </c>
      <c r="T15787">
        <v>8416364.5161290318</v>
      </c>
      <c r="U15787">
        <v>11796995</v>
      </c>
      <c r="V15787">
        <v>3380630.4838709682</v>
      </c>
      <c r="W15787">
        <v>0.40167348709675821</v>
      </c>
      <c r="X15787" t="s">
        <v>201</v>
      </c>
    </row>
    <row r="15788" spans="1:24" x14ac:dyDescent="0.35">
      <c r="A15788">
        <v>3301064155</v>
      </c>
      <c r="B15788" t="s">
        <v>168</v>
      </c>
      <c r="C15788" t="s">
        <v>168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3321500</v>
      </c>
      <c r="O15788">
        <v>3321500</v>
      </c>
      <c r="P15788" t="s">
        <v>5</v>
      </c>
      <c r="Q15788" t="s">
        <v>16</v>
      </c>
      <c r="R15788" t="s">
        <v>169</v>
      </c>
      <c r="S15788" t="s">
        <v>170</v>
      </c>
      <c r="T15788">
        <v>2142903.2258064514</v>
      </c>
      <c r="U15788">
        <v>741900</v>
      </c>
      <c r="V15788">
        <v>-1401003.2258064514</v>
      </c>
      <c r="W15788">
        <v>-0.65378744543128109</v>
      </c>
      <c r="X15788" t="s">
        <v>234</v>
      </c>
    </row>
    <row r="15789" spans="1:24" x14ac:dyDescent="0.35">
      <c r="A15789">
        <v>3301060480</v>
      </c>
      <c r="B15789" t="s">
        <v>168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 t="s">
        <v>5</v>
      </c>
      <c r="Q15789" t="s">
        <v>15</v>
      </c>
      <c r="R15789" t="s">
        <v>181</v>
      </c>
      <c r="S15789" t="s">
        <v>170</v>
      </c>
      <c r="T15789">
        <v>0</v>
      </c>
      <c r="U15789">
        <v>0</v>
      </c>
      <c r="V15789">
        <v>0</v>
      </c>
      <c r="W15789">
        <v>0</v>
      </c>
      <c r="X15789" t="s">
        <v>420</v>
      </c>
    </row>
    <row r="15790" spans="1:24" x14ac:dyDescent="0.35">
      <c r="A15790">
        <v>3301045411</v>
      </c>
      <c r="B15790" t="s">
        <v>168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 t="s">
        <v>5</v>
      </c>
      <c r="Q15790" t="s">
        <v>12</v>
      </c>
      <c r="R15790" t="s">
        <v>169</v>
      </c>
      <c r="S15790" t="s">
        <v>170</v>
      </c>
      <c r="T15790">
        <v>0</v>
      </c>
      <c r="U15790">
        <v>0</v>
      </c>
      <c r="V15790">
        <v>0</v>
      </c>
      <c r="W15790">
        <v>0</v>
      </c>
      <c r="X15790" t="s">
        <v>301</v>
      </c>
    </row>
    <row r="15791" spans="1:24" x14ac:dyDescent="0.35">
      <c r="A15791">
        <v>3301039011</v>
      </c>
      <c r="B15791" t="s">
        <v>168</v>
      </c>
      <c r="C15791" t="s">
        <v>168</v>
      </c>
      <c r="D15791">
        <v>0</v>
      </c>
      <c r="E15791">
        <v>0</v>
      </c>
      <c r="F15791">
        <v>43</v>
      </c>
      <c r="G15791">
        <v>1410453</v>
      </c>
      <c r="H15791">
        <v>10</v>
      </c>
      <c r="I15791">
        <v>232000</v>
      </c>
      <c r="J15791">
        <v>0</v>
      </c>
      <c r="K15791">
        <v>0</v>
      </c>
      <c r="L15791">
        <v>17</v>
      </c>
      <c r="M15791">
        <v>610800</v>
      </c>
      <c r="N15791">
        <v>180000</v>
      </c>
      <c r="O15791">
        <v>2433253</v>
      </c>
      <c r="P15791" t="s">
        <v>5</v>
      </c>
      <c r="Q15791" t="s">
        <v>15</v>
      </c>
      <c r="R15791" t="s">
        <v>169</v>
      </c>
      <c r="S15791" t="s">
        <v>170</v>
      </c>
      <c r="T15791">
        <v>1569840.6451612902</v>
      </c>
      <c r="U15791">
        <v>984387</v>
      </c>
      <c r="V15791">
        <v>-585453.64516129019</v>
      </c>
      <c r="W15791">
        <v>-0.37293826412625397</v>
      </c>
      <c r="X15791" t="s">
        <v>322</v>
      </c>
    </row>
    <row r="15792" spans="1:24" x14ac:dyDescent="0.35">
      <c r="A15792">
        <v>3301059387</v>
      </c>
      <c r="B15792" t="s">
        <v>168</v>
      </c>
      <c r="C15792" t="s">
        <v>168</v>
      </c>
      <c r="D15792">
        <v>0</v>
      </c>
      <c r="E15792">
        <v>0</v>
      </c>
      <c r="F15792">
        <v>6</v>
      </c>
      <c r="G15792">
        <v>163990</v>
      </c>
      <c r="H15792">
        <v>0</v>
      </c>
      <c r="I15792">
        <v>0</v>
      </c>
      <c r="J15792">
        <v>0</v>
      </c>
      <c r="K15792">
        <v>0</v>
      </c>
      <c r="L15792">
        <v>4</v>
      </c>
      <c r="M15792">
        <v>179600</v>
      </c>
      <c r="N15792">
        <v>120000</v>
      </c>
      <c r="O15792">
        <v>463590</v>
      </c>
      <c r="P15792" t="s">
        <v>5</v>
      </c>
      <c r="Q15792" t="s">
        <v>14</v>
      </c>
      <c r="R15792" t="s">
        <v>169</v>
      </c>
      <c r="S15792" t="s">
        <v>170</v>
      </c>
      <c r="T15792">
        <v>299090.32258064515</v>
      </c>
      <c r="U15792">
        <v>415195</v>
      </c>
      <c r="V15792">
        <v>116104.67741935485</v>
      </c>
      <c r="W15792">
        <v>0.38819269181820149</v>
      </c>
      <c r="X15792" t="s">
        <v>213</v>
      </c>
    </row>
    <row r="15793" spans="1:24" x14ac:dyDescent="0.35">
      <c r="A15793">
        <v>3301061555</v>
      </c>
      <c r="B15793" t="s">
        <v>168</v>
      </c>
      <c r="C15793" t="s">
        <v>168</v>
      </c>
      <c r="D15793">
        <v>0</v>
      </c>
      <c r="E15793">
        <v>0</v>
      </c>
      <c r="F15793">
        <v>46</v>
      </c>
      <c r="G15793">
        <v>1836352</v>
      </c>
      <c r="H15793">
        <v>32</v>
      </c>
      <c r="I15793">
        <v>1385000</v>
      </c>
      <c r="J15793">
        <v>0</v>
      </c>
      <c r="K15793">
        <v>0</v>
      </c>
      <c r="L15793">
        <v>1</v>
      </c>
      <c r="M15793">
        <v>52400</v>
      </c>
      <c r="N15793">
        <v>75000</v>
      </c>
      <c r="O15793">
        <v>3348752</v>
      </c>
      <c r="P15793" t="s">
        <v>5</v>
      </c>
      <c r="Q15793" t="s">
        <v>14</v>
      </c>
      <c r="R15793" t="s">
        <v>207</v>
      </c>
      <c r="S15793" t="s">
        <v>170</v>
      </c>
      <c r="T15793">
        <v>2160485.1612903229</v>
      </c>
      <c r="U15793">
        <v>1675473</v>
      </c>
      <c r="V15793">
        <v>-485012.1612903229</v>
      </c>
      <c r="W15793">
        <v>-0.22449224367764475</v>
      </c>
      <c r="X15793" t="s">
        <v>211</v>
      </c>
    </row>
    <row r="15794" spans="1:24" x14ac:dyDescent="0.35">
      <c r="A15794">
        <v>3300009219</v>
      </c>
      <c r="B15794" t="s">
        <v>168</v>
      </c>
      <c r="C15794" t="s">
        <v>168</v>
      </c>
      <c r="D15794">
        <v>0</v>
      </c>
      <c r="E15794">
        <v>0</v>
      </c>
      <c r="F15794">
        <v>383</v>
      </c>
      <c r="G15794">
        <v>18307037</v>
      </c>
      <c r="H15794">
        <v>6</v>
      </c>
      <c r="I15794">
        <v>487000</v>
      </c>
      <c r="J15794">
        <v>0</v>
      </c>
      <c r="K15794">
        <v>0</v>
      </c>
      <c r="L15794">
        <v>3</v>
      </c>
      <c r="M15794">
        <v>736770</v>
      </c>
      <c r="N15794">
        <v>352500</v>
      </c>
      <c r="O15794">
        <v>19883307</v>
      </c>
      <c r="P15794" t="s">
        <v>5</v>
      </c>
      <c r="Q15794" t="s">
        <v>17</v>
      </c>
      <c r="R15794" t="s">
        <v>169</v>
      </c>
      <c r="S15794" t="s">
        <v>170</v>
      </c>
      <c r="T15794">
        <v>12827940</v>
      </c>
      <c r="U15794">
        <v>11770721</v>
      </c>
      <c r="V15794">
        <v>-1057219</v>
      </c>
      <c r="W15794">
        <v>-8.2415337146884093E-2</v>
      </c>
      <c r="X15794" t="s">
        <v>199</v>
      </c>
    </row>
    <row r="15795" spans="1:24" x14ac:dyDescent="0.35">
      <c r="A15795">
        <v>3301075532</v>
      </c>
      <c r="B15795" t="s">
        <v>168</v>
      </c>
      <c r="C15795" t="s">
        <v>168</v>
      </c>
      <c r="D15795">
        <v>0</v>
      </c>
      <c r="E15795">
        <v>0</v>
      </c>
      <c r="F15795">
        <v>10</v>
      </c>
      <c r="G15795">
        <v>291988</v>
      </c>
      <c r="H15795">
        <v>4</v>
      </c>
      <c r="I15795">
        <v>160000</v>
      </c>
      <c r="J15795">
        <v>0</v>
      </c>
      <c r="K15795">
        <v>0</v>
      </c>
      <c r="L15795">
        <v>0</v>
      </c>
      <c r="M15795">
        <v>0</v>
      </c>
      <c r="N15795">
        <v>190000</v>
      </c>
      <c r="O15795">
        <v>641988</v>
      </c>
      <c r="P15795" t="s">
        <v>5</v>
      </c>
      <c r="Q15795" t="s">
        <v>11</v>
      </c>
      <c r="R15795" t="s">
        <v>169</v>
      </c>
      <c r="S15795" t="s">
        <v>170</v>
      </c>
      <c r="T15795">
        <v>414185.80645161285</v>
      </c>
      <c r="U15795">
        <v>408091</v>
      </c>
      <c r="V15795">
        <v>-6094.8064516128507</v>
      </c>
      <c r="W15795">
        <v>-1.4715150438948887E-2</v>
      </c>
      <c r="X15795" t="s">
        <v>308</v>
      </c>
    </row>
    <row r="15796" spans="1:24" x14ac:dyDescent="0.35">
      <c r="A15796">
        <v>6001144873</v>
      </c>
      <c r="B15796" t="s">
        <v>168</v>
      </c>
      <c r="C15796" t="s">
        <v>168</v>
      </c>
      <c r="D15796">
        <v>0</v>
      </c>
      <c r="E15796">
        <v>0</v>
      </c>
      <c r="F15796">
        <v>0</v>
      </c>
      <c r="G15796">
        <v>0</v>
      </c>
      <c r="H15796">
        <v>24</v>
      </c>
      <c r="I15796">
        <v>560000</v>
      </c>
      <c r="J15796">
        <v>0</v>
      </c>
      <c r="K15796">
        <v>0</v>
      </c>
      <c r="L15796">
        <v>0</v>
      </c>
      <c r="M15796">
        <v>0</v>
      </c>
      <c r="N15796">
        <v>192000</v>
      </c>
      <c r="O15796">
        <v>752000</v>
      </c>
      <c r="P15796" t="s">
        <v>5</v>
      </c>
      <c r="Q15796" t="s">
        <v>10</v>
      </c>
      <c r="R15796" t="s">
        <v>169</v>
      </c>
      <c r="S15796" t="s">
        <v>170</v>
      </c>
      <c r="T15796">
        <v>485161.29032258067</v>
      </c>
      <c r="U15796">
        <v>618398</v>
      </c>
      <c r="V15796">
        <v>133236.70967741933</v>
      </c>
      <c r="W15796">
        <v>0.27462353723404243</v>
      </c>
      <c r="X15796" t="s">
        <v>319</v>
      </c>
    </row>
    <row r="15797" spans="1:24" x14ac:dyDescent="0.35">
      <c r="A15797">
        <v>3301048058</v>
      </c>
      <c r="B15797" t="s">
        <v>168</v>
      </c>
      <c r="C15797" t="s">
        <v>168</v>
      </c>
      <c r="D15797">
        <v>0</v>
      </c>
      <c r="E15797">
        <v>0</v>
      </c>
      <c r="F15797">
        <v>125</v>
      </c>
      <c r="G15797">
        <v>4890180</v>
      </c>
      <c r="H15797">
        <v>44</v>
      </c>
      <c r="I15797">
        <v>1765000</v>
      </c>
      <c r="J15797">
        <v>0</v>
      </c>
      <c r="K15797">
        <v>0</v>
      </c>
      <c r="L15797">
        <v>95</v>
      </c>
      <c r="M15797">
        <v>3368000</v>
      </c>
      <c r="N15797">
        <v>180000</v>
      </c>
      <c r="O15797">
        <v>10203180</v>
      </c>
      <c r="P15797" t="s">
        <v>5</v>
      </c>
      <c r="Q15797" t="s">
        <v>14</v>
      </c>
      <c r="R15797" t="s">
        <v>169</v>
      </c>
      <c r="S15797" t="s">
        <v>170</v>
      </c>
      <c r="T15797">
        <v>6582696.7741935477</v>
      </c>
      <c r="U15797">
        <v>6272212</v>
      </c>
      <c r="V15797">
        <v>-310484.77419354767</v>
      </c>
      <c r="W15797">
        <v>-4.7166804858877254E-2</v>
      </c>
      <c r="X15797" t="s">
        <v>339</v>
      </c>
    </row>
    <row r="15798" spans="1:24" x14ac:dyDescent="0.35">
      <c r="A15798">
        <v>3301022795</v>
      </c>
      <c r="B15798" t="s">
        <v>168</v>
      </c>
      <c r="C15798" t="s">
        <v>168</v>
      </c>
      <c r="D15798">
        <v>0</v>
      </c>
      <c r="E15798">
        <v>0</v>
      </c>
      <c r="F15798">
        <v>49</v>
      </c>
      <c r="G15798">
        <v>1214549</v>
      </c>
      <c r="H15798">
        <v>54</v>
      </c>
      <c r="I15798">
        <v>1172000</v>
      </c>
      <c r="J15798">
        <v>0</v>
      </c>
      <c r="K15798">
        <v>0</v>
      </c>
      <c r="L15798">
        <v>24</v>
      </c>
      <c r="M15798">
        <v>1237600</v>
      </c>
      <c r="N15798">
        <v>0</v>
      </c>
      <c r="O15798">
        <v>3624149</v>
      </c>
      <c r="P15798" t="s">
        <v>5</v>
      </c>
      <c r="Q15798" t="s">
        <v>13</v>
      </c>
      <c r="R15798" t="s">
        <v>169</v>
      </c>
      <c r="S15798" t="s">
        <v>170</v>
      </c>
      <c r="T15798">
        <v>2338160.6451612902</v>
      </c>
      <c r="U15798">
        <v>2165563</v>
      </c>
      <c r="V15798">
        <v>-172597.64516129019</v>
      </c>
      <c r="W15798">
        <v>-7.3817701755639731E-2</v>
      </c>
      <c r="X15798" t="s">
        <v>283</v>
      </c>
    </row>
    <row r="15799" spans="1:24" x14ac:dyDescent="0.35">
      <c r="A15799">
        <v>3301063220</v>
      </c>
      <c r="B15799" t="s">
        <v>168</v>
      </c>
      <c r="C15799" t="s">
        <v>168</v>
      </c>
      <c r="D15799">
        <v>0</v>
      </c>
      <c r="E15799">
        <v>0</v>
      </c>
      <c r="F15799">
        <v>195</v>
      </c>
      <c r="G15799">
        <v>7926700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352500</v>
      </c>
      <c r="O15799">
        <v>8279200</v>
      </c>
      <c r="P15799" t="s">
        <v>5</v>
      </c>
      <c r="Q15799" t="s">
        <v>17</v>
      </c>
      <c r="R15799" t="s">
        <v>169</v>
      </c>
      <c r="S15799" t="s">
        <v>170</v>
      </c>
      <c r="T15799">
        <v>5341419.3548387093</v>
      </c>
      <c r="U15799">
        <v>5583822</v>
      </c>
      <c r="V15799">
        <v>242402.64516129065</v>
      </c>
      <c r="W15799">
        <v>4.538169146777471E-2</v>
      </c>
      <c r="X15799" t="s">
        <v>269</v>
      </c>
    </row>
    <row r="15800" spans="1:24" x14ac:dyDescent="0.35">
      <c r="A15800">
        <v>6001122892</v>
      </c>
      <c r="B15800" t="s">
        <v>168</v>
      </c>
      <c r="C15800" t="s">
        <v>168</v>
      </c>
      <c r="D15800">
        <v>0</v>
      </c>
      <c r="E15800">
        <v>0</v>
      </c>
      <c r="F15800">
        <v>55</v>
      </c>
      <c r="G15800">
        <v>3845161</v>
      </c>
      <c r="H15800">
        <v>82</v>
      </c>
      <c r="I15800">
        <v>4220000</v>
      </c>
      <c r="J15800">
        <v>458</v>
      </c>
      <c r="K15800">
        <v>6102850</v>
      </c>
      <c r="L15800">
        <v>32</v>
      </c>
      <c r="M15800">
        <v>2006800</v>
      </c>
      <c r="N15800">
        <v>150000</v>
      </c>
      <c r="O15800">
        <v>16324811</v>
      </c>
      <c r="P15800" t="s">
        <v>5</v>
      </c>
      <c r="Q15800" t="s">
        <v>16</v>
      </c>
      <c r="R15800" t="s">
        <v>169</v>
      </c>
      <c r="S15800" t="s">
        <v>170</v>
      </c>
      <c r="T15800">
        <v>10532136.129032258</v>
      </c>
      <c r="U15800">
        <v>5648016</v>
      </c>
      <c r="V15800">
        <v>-4884120.1290322579</v>
      </c>
      <c r="W15800">
        <v>-0.46373499821835606</v>
      </c>
      <c r="X15800" t="s">
        <v>349</v>
      </c>
    </row>
    <row r="15801" spans="1:24" x14ac:dyDescent="0.35">
      <c r="A15801">
        <v>3301007000</v>
      </c>
      <c r="B15801" t="s">
        <v>168</v>
      </c>
      <c r="C15801" t="s">
        <v>168</v>
      </c>
      <c r="D15801">
        <v>0</v>
      </c>
      <c r="E15801">
        <v>0</v>
      </c>
      <c r="F15801">
        <v>363</v>
      </c>
      <c r="G15801">
        <v>14535540</v>
      </c>
      <c r="H15801">
        <v>215</v>
      </c>
      <c r="I15801">
        <v>9160000</v>
      </c>
      <c r="J15801">
        <v>0</v>
      </c>
      <c r="K15801">
        <v>0</v>
      </c>
      <c r="L15801">
        <v>105</v>
      </c>
      <c r="M15801">
        <v>5952000</v>
      </c>
      <c r="N15801">
        <v>195000</v>
      </c>
      <c r="O15801">
        <v>29842540</v>
      </c>
      <c r="P15801" t="s">
        <v>5</v>
      </c>
      <c r="Q15801" t="s">
        <v>14</v>
      </c>
      <c r="R15801" t="s">
        <v>169</v>
      </c>
      <c r="S15801" t="s">
        <v>170</v>
      </c>
      <c r="T15801">
        <v>19253251.612903226</v>
      </c>
      <c r="U15801">
        <v>18113855</v>
      </c>
      <c r="V15801">
        <v>-1139396.6129032262</v>
      </c>
      <c r="W15801">
        <v>-5.9179438144340235E-2</v>
      </c>
      <c r="X15801" t="s">
        <v>324</v>
      </c>
    </row>
    <row r="15802" spans="1:24" x14ac:dyDescent="0.35">
      <c r="A15802">
        <v>3301041564</v>
      </c>
      <c r="B15802" t="s">
        <v>168</v>
      </c>
      <c r="C15802" t="s">
        <v>168</v>
      </c>
      <c r="D15802">
        <v>0</v>
      </c>
      <c r="E15802">
        <v>0</v>
      </c>
      <c r="F15802">
        <v>12</v>
      </c>
      <c r="G15802">
        <v>414888</v>
      </c>
      <c r="H15802">
        <v>14</v>
      </c>
      <c r="I15802">
        <v>385000</v>
      </c>
      <c r="J15802">
        <v>0</v>
      </c>
      <c r="K15802">
        <v>0</v>
      </c>
      <c r="L15802">
        <v>31</v>
      </c>
      <c r="M15802">
        <v>1084400</v>
      </c>
      <c r="N15802">
        <v>21000</v>
      </c>
      <c r="O15802">
        <v>1905288</v>
      </c>
      <c r="P15802" t="s">
        <v>5</v>
      </c>
      <c r="Q15802" t="s">
        <v>13</v>
      </c>
      <c r="R15802" t="s">
        <v>169</v>
      </c>
      <c r="S15802" t="s">
        <v>170</v>
      </c>
      <c r="T15802">
        <v>1229218.064516129</v>
      </c>
      <c r="U15802">
        <v>717594</v>
      </c>
      <c r="V15802">
        <v>-511624.06451612897</v>
      </c>
      <c r="W15802">
        <v>-0.41621912277828865</v>
      </c>
      <c r="X15802" t="s">
        <v>283</v>
      </c>
    </row>
    <row r="15803" spans="1:24" x14ac:dyDescent="0.35">
      <c r="A15803">
        <v>3301002406</v>
      </c>
      <c r="B15803" t="s">
        <v>168</v>
      </c>
      <c r="C15803" t="s">
        <v>168</v>
      </c>
      <c r="D15803">
        <v>0</v>
      </c>
      <c r="E15803">
        <v>0</v>
      </c>
      <c r="F15803">
        <v>1</v>
      </c>
      <c r="G15803">
        <v>9900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330000</v>
      </c>
      <c r="O15803">
        <v>339900</v>
      </c>
      <c r="P15803" t="s">
        <v>5</v>
      </c>
      <c r="Q15803" t="s">
        <v>12</v>
      </c>
      <c r="R15803" t="s">
        <v>169</v>
      </c>
      <c r="S15803" t="s">
        <v>170</v>
      </c>
      <c r="T15803">
        <v>219290.32258064515</v>
      </c>
      <c r="U15803">
        <v>380000</v>
      </c>
      <c r="V15803">
        <v>160709.67741935485</v>
      </c>
      <c r="W15803">
        <v>0.73286260664901448</v>
      </c>
      <c r="X15803" t="s">
        <v>407</v>
      </c>
    </row>
    <row r="15804" spans="1:24" x14ac:dyDescent="0.35">
      <c r="A15804">
        <v>3301075034</v>
      </c>
      <c r="B15804" t="s">
        <v>168</v>
      </c>
      <c r="C15804" t="s">
        <v>168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450000</v>
      </c>
      <c r="O15804">
        <v>450000</v>
      </c>
      <c r="P15804" t="s">
        <v>5</v>
      </c>
      <c r="Q15804" t="s">
        <v>11</v>
      </c>
      <c r="R15804" t="s">
        <v>169</v>
      </c>
      <c r="S15804" t="s">
        <v>170</v>
      </c>
      <c r="T15804">
        <v>290322.58064516127</v>
      </c>
      <c r="U15804">
        <v>0</v>
      </c>
      <c r="V15804">
        <v>-290322.58064516127</v>
      </c>
      <c r="W15804">
        <v>0</v>
      </c>
      <c r="X15804" t="s">
        <v>263</v>
      </c>
    </row>
    <row r="15805" spans="1:24" x14ac:dyDescent="0.35">
      <c r="A15805">
        <v>3300015889</v>
      </c>
      <c r="B15805" t="s">
        <v>168</v>
      </c>
      <c r="C15805" t="s">
        <v>168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1124000</v>
      </c>
      <c r="O15805">
        <v>1124000</v>
      </c>
      <c r="P15805" t="s">
        <v>5</v>
      </c>
      <c r="Q15805" t="s">
        <v>8</v>
      </c>
      <c r="R15805" t="s">
        <v>169</v>
      </c>
      <c r="S15805" t="s">
        <v>170</v>
      </c>
      <c r="T15805">
        <v>725161.29032258061</v>
      </c>
      <c r="U15805">
        <v>1047000</v>
      </c>
      <c r="V15805">
        <v>321838.70967741939</v>
      </c>
      <c r="W15805">
        <v>0.44381672597864785</v>
      </c>
      <c r="X15805" t="s">
        <v>395</v>
      </c>
    </row>
    <row r="15806" spans="1:24" x14ac:dyDescent="0.35">
      <c r="A15806">
        <v>3300014363</v>
      </c>
      <c r="B15806" t="s">
        <v>168</v>
      </c>
      <c r="C15806" t="s">
        <v>168</v>
      </c>
      <c r="D15806">
        <v>0</v>
      </c>
      <c r="E15806">
        <v>0</v>
      </c>
      <c r="F15806">
        <v>53</v>
      </c>
      <c r="G15806">
        <v>1969901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124800</v>
      </c>
      <c r="N15806">
        <v>2451700</v>
      </c>
      <c r="O15806">
        <v>4546401</v>
      </c>
      <c r="P15806" t="s">
        <v>5</v>
      </c>
      <c r="Q15806" t="s">
        <v>7</v>
      </c>
      <c r="R15806" t="s">
        <v>169</v>
      </c>
      <c r="S15806" t="s">
        <v>170</v>
      </c>
      <c r="T15806">
        <v>2933161.935483871</v>
      </c>
      <c r="U15806">
        <v>3035157</v>
      </c>
      <c r="V15806">
        <v>101995.06451612897</v>
      </c>
      <c r="W15806">
        <v>3.4773076550000726E-2</v>
      </c>
      <c r="X15806" t="s">
        <v>236</v>
      </c>
    </row>
    <row r="15807" spans="1:24" x14ac:dyDescent="0.35">
      <c r="A15807">
        <v>3300014397</v>
      </c>
      <c r="B15807" t="s">
        <v>168</v>
      </c>
      <c r="C15807" t="s">
        <v>168</v>
      </c>
      <c r="D15807">
        <v>0</v>
      </c>
      <c r="E15807">
        <v>0</v>
      </c>
      <c r="F15807">
        <v>103</v>
      </c>
      <c r="G15807">
        <v>3486573</v>
      </c>
      <c r="H15807">
        <v>1</v>
      </c>
      <c r="I15807">
        <v>10000</v>
      </c>
      <c r="J15807">
        <v>0</v>
      </c>
      <c r="K15807">
        <v>0</v>
      </c>
      <c r="L15807">
        <v>0</v>
      </c>
      <c r="M15807">
        <v>0</v>
      </c>
      <c r="N15807">
        <v>849500</v>
      </c>
      <c r="O15807">
        <v>4346073</v>
      </c>
      <c r="P15807" t="s">
        <v>5</v>
      </c>
      <c r="Q15807" t="s">
        <v>7</v>
      </c>
      <c r="R15807" t="s">
        <v>169</v>
      </c>
      <c r="S15807" t="s">
        <v>170</v>
      </c>
      <c r="T15807">
        <v>2803918.064516129</v>
      </c>
      <c r="U15807">
        <v>2952827</v>
      </c>
      <c r="V15807">
        <v>148908.93548387103</v>
      </c>
      <c r="W15807">
        <v>5.3107448954492931E-2</v>
      </c>
      <c r="X15807" t="s">
        <v>196</v>
      </c>
    </row>
    <row r="15808" spans="1:24" x14ac:dyDescent="0.35">
      <c r="A15808">
        <v>3301049988</v>
      </c>
      <c r="B15808" t="s">
        <v>168</v>
      </c>
      <c r="C15808" t="s">
        <v>168</v>
      </c>
      <c r="D15808">
        <v>0</v>
      </c>
      <c r="E15808">
        <v>0</v>
      </c>
      <c r="F15808">
        <v>28</v>
      </c>
      <c r="G15808">
        <v>853272</v>
      </c>
      <c r="H15808">
        <v>20</v>
      </c>
      <c r="I15808">
        <v>770000</v>
      </c>
      <c r="J15808">
        <v>0</v>
      </c>
      <c r="K15808">
        <v>0</v>
      </c>
      <c r="L15808">
        <v>4</v>
      </c>
      <c r="M15808">
        <v>309600</v>
      </c>
      <c r="N15808">
        <v>30000</v>
      </c>
      <c r="O15808">
        <v>1962872</v>
      </c>
      <c r="P15808" t="s">
        <v>5</v>
      </c>
      <c r="Q15808" t="s">
        <v>13</v>
      </c>
      <c r="R15808" t="s">
        <v>169</v>
      </c>
      <c r="S15808" t="s">
        <v>170</v>
      </c>
      <c r="T15808">
        <v>1266369.0322580645</v>
      </c>
      <c r="U15808">
        <v>571587</v>
      </c>
      <c r="V15808">
        <v>-694782.03225806449</v>
      </c>
      <c r="W15808">
        <v>-0.54864104740400799</v>
      </c>
      <c r="X15808" t="s">
        <v>397</v>
      </c>
    </row>
    <row r="15809" spans="1:24" x14ac:dyDescent="0.35">
      <c r="A15809">
        <v>3301063872</v>
      </c>
      <c r="B15809" t="s">
        <v>168</v>
      </c>
      <c r="C15809" t="s">
        <v>168</v>
      </c>
      <c r="D15809">
        <v>0</v>
      </c>
      <c r="E15809">
        <v>0</v>
      </c>
      <c r="F15809">
        <v>48</v>
      </c>
      <c r="G15809">
        <v>1104548</v>
      </c>
      <c r="H15809">
        <v>14</v>
      </c>
      <c r="I15809">
        <v>310000</v>
      </c>
      <c r="J15809">
        <v>0</v>
      </c>
      <c r="K15809">
        <v>0</v>
      </c>
      <c r="L15809">
        <v>39</v>
      </c>
      <c r="M15809">
        <v>1563600</v>
      </c>
      <c r="N15809">
        <v>180000</v>
      </c>
      <c r="O15809">
        <v>3158148</v>
      </c>
      <c r="P15809" t="s">
        <v>5</v>
      </c>
      <c r="Q15809" t="s">
        <v>11</v>
      </c>
      <c r="R15809" t="s">
        <v>169</v>
      </c>
      <c r="S15809" t="s">
        <v>170</v>
      </c>
      <c r="T15809">
        <v>2037514.8387096773</v>
      </c>
      <c r="U15809">
        <v>1398173</v>
      </c>
      <c r="V15809">
        <v>-639341.83870967734</v>
      </c>
      <c r="W15809">
        <v>-0.31378512026668792</v>
      </c>
      <c r="X15809" t="s">
        <v>345</v>
      </c>
    </row>
    <row r="15810" spans="1:24" x14ac:dyDescent="0.35">
      <c r="A15810">
        <v>3301048798</v>
      </c>
      <c r="B15810" t="s">
        <v>168</v>
      </c>
      <c r="C15810" t="s">
        <v>168</v>
      </c>
      <c r="D15810">
        <v>0</v>
      </c>
      <c r="E15810">
        <v>0</v>
      </c>
      <c r="F15810">
        <v>33</v>
      </c>
      <c r="G15810">
        <v>1094166</v>
      </c>
      <c r="H15810">
        <v>142</v>
      </c>
      <c r="I15810">
        <v>4475000</v>
      </c>
      <c r="J15810">
        <v>0</v>
      </c>
      <c r="K15810">
        <v>0</v>
      </c>
      <c r="L15810">
        <v>49</v>
      </c>
      <c r="M15810">
        <v>2637600</v>
      </c>
      <c r="N15810">
        <v>60000</v>
      </c>
      <c r="O15810">
        <v>8266766</v>
      </c>
      <c r="P15810" t="s">
        <v>5</v>
      </c>
      <c r="Q15810" t="s">
        <v>11</v>
      </c>
      <c r="R15810" t="s">
        <v>169</v>
      </c>
      <c r="S15810" t="s">
        <v>170</v>
      </c>
      <c r="T15810">
        <v>5333397.4193548393</v>
      </c>
      <c r="U15810">
        <v>5099875</v>
      </c>
      <c r="V15810">
        <v>-233522.41935483925</v>
      </c>
      <c r="W15810">
        <v>-4.3784927503693782E-2</v>
      </c>
      <c r="X15810" t="s">
        <v>360</v>
      </c>
    </row>
    <row r="15811" spans="1:24" x14ac:dyDescent="0.35">
      <c r="A15811">
        <v>3300026021</v>
      </c>
      <c r="B15811" t="s">
        <v>168</v>
      </c>
      <c r="C15811" t="s">
        <v>168</v>
      </c>
      <c r="D15811">
        <v>0</v>
      </c>
      <c r="E15811">
        <v>0</v>
      </c>
      <c r="F15811">
        <v>99</v>
      </c>
      <c r="G15811">
        <v>2513481</v>
      </c>
      <c r="H15811">
        <v>73</v>
      </c>
      <c r="I15811">
        <v>1911000</v>
      </c>
      <c r="J15811">
        <v>0</v>
      </c>
      <c r="K15811">
        <v>0</v>
      </c>
      <c r="L15811">
        <v>12</v>
      </c>
      <c r="M15811">
        <v>298800</v>
      </c>
      <c r="N15811">
        <v>90000</v>
      </c>
      <c r="O15811">
        <v>4813281</v>
      </c>
      <c r="P15811" t="s">
        <v>5</v>
      </c>
      <c r="Q15811" t="s">
        <v>13</v>
      </c>
      <c r="R15811" t="s">
        <v>169</v>
      </c>
      <c r="S15811" t="s">
        <v>170</v>
      </c>
      <c r="T15811">
        <v>3105342.5806451612</v>
      </c>
      <c r="U15811">
        <v>2956811</v>
      </c>
      <c r="V15811">
        <v>-148531.58064516122</v>
      </c>
      <c r="W15811">
        <v>-4.7830980572295623E-2</v>
      </c>
      <c r="X15811" t="s">
        <v>250</v>
      </c>
    </row>
    <row r="15812" spans="1:24" x14ac:dyDescent="0.35">
      <c r="A15812">
        <v>3301001673</v>
      </c>
      <c r="B15812" t="s">
        <v>168</v>
      </c>
      <c r="C15812" t="s">
        <v>168</v>
      </c>
      <c r="D15812">
        <v>0</v>
      </c>
      <c r="E15812">
        <v>0</v>
      </c>
      <c r="F15812">
        <v>9</v>
      </c>
      <c r="G15812">
        <v>179655</v>
      </c>
      <c r="H15812">
        <v>3</v>
      </c>
      <c r="I15812">
        <v>35000</v>
      </c>
      <c r="J15812">
        <v>0</v>
      </c>
      <c r="K15812">
        <v>0</v>
      </c>
      <c r="L15812">
        <v>0</v>
      </c>
      <c r="M15812">
        <v>0</v>
      </c>
      <c r="N15812">
        <v>390000</v>
      </c>
      <c r="O15812">
        <v>604655</v>
      </c>
      <c r="P15812" t="s">
        <v>5</v>
      </c>
      <c r="Q15812" t="s">
        <v>12</v>
      </c>
      <c r="R15812" t="s">
        <v>169</v>
      </c>
      <c r="S15812" t="s">
        <v>170</v>
      </c>
      <c r="T15812">
        <v>390100</v>
      </c>
      <c r="U15812">
        <v>641097</v>
      </c>
      <c r="V15812">
        <v>250997</v>
      </c>
      <c r="W15812">
        <v>0.64341707254550107</v>
      </c>
      <c r="X15812" t="s">
        <v>222</v>
      </c>
    </row>
    <row r="15813" spans="1:24" x14ac:dyDescent="0.35">
      <c r="A15813">
        <v>3301001939</v>
      </c>
      <c r="B15813" t="s">
        <v>168</v>
      </c>
      <c r="C15813" t="s">
        <v>168</v>
      </c>
      <c r="D15813">
        <v>0</v>
      </c>
      <c r="E15813">
        <v>0</v>
      </c>
      <c r="F15813">
        <v>70</v>
      </c>
      <c r="G15813">
        <v>2401282</v>
      </c>
      <c r="H15813">
        <v>66</v>
      </c>
      <c r="I15813">
        <v>1955000</v>
      </c>
      <c r="J15813">
        <v>0</v>
      </c>
      <c r="K15813">
        <v>0</v>
      </c>
      <c r="L15813">
        <v>98</v>
      </c>
      <c r="M15813">
        <v>4435200</v>
      </c>
      <c r="N15813">
        <v>150000</v>
      </c>
      <c r="O15813">
        <v>8941482</v>
      </c>
      <c r="P15813" t="s">
        <v>5</v>
      </c>
      <c r="Q15813" t="s">
        <v>15</v>
      </c>
      <c r="R15813" t="s">
        <v>169</v>
      </c>
      <c r="S15813" t="s">
        <v>170</v>
      </c>
      <c r="T15813">
        <v>5768698.064516129</v>
      </c>
      <c r="U15813">
        <v>6259138</v>
      </c>
      <c r="V15813">
        <v>490439.93548387103</v>
      </c>
      <c r="W15813">
        <v>8.5017438943566725E-2</v>
      </c>
      <c r="X15813" t="s">
        <v>329</v>
      </c>
    </row>
    <row r="15814" spans="1:24" x14ac:dyDescent="0.35">
      <c r="A15814">
        <v>3301066374</v>
      </c>
      <c r="B15814" t="s">
        <v>168</v>
      </c>
      <c r="C15814" t="s">
        <v>168</v>
      </c>
      <c r="D15814">
        <v>0</v>
      </c>
      <c r="E15814">
        <v>0</v>
      </c>
      <c r="F15814">
        <v>804</v>
      </c>
      <c r="G15814">
        <v>35769379</v>
      </c>
      <c r="H15814">
        <v>10</v>
      </c>
      <c r="I15814">
        <v>428000</v>
      </c>
      <c r="J15814">
        <v>0</v>
      </c>
      <c r="K15814">
        <v>0</v>
      </c>
      <c r="L15814">
        <v>4</v>
      </c>
      <c r="M15814">
        <v>199600</v>
      </c>
      <c r="N15814">
        <v>75000</v>
      </c>
      <c r="O15814">
        <v>36471979</v>
      </c>
      <c r="P15814" t="s">
        <v>5</v>
      </c>
      <c r="Q15814" t="s">
        <v>14</v>
      </c>
      <c r="R15814" t="s">
        <v>169</v>
      </c>
      <c r="S15814" t="s">
        <v>170</v>
      </c>
      <c r="T15814">
        <v>23530309.032258064</v>
      </c>
      <c r="U15814">
        <v>21228523</v>
      </c>
      <c r="V15814">
        <v>-2301786.0322580636</v>
      </c>
      <c r="W15814">
        <v>-9.7822176032729136E-2</v>
      </c>
      <c r="X15814" t="s">
        <v>367</v>
      </c>
    </row>
    <row r="15815" spans="1:24" x14ac:dyDescent="0.35">
      <c r="A15815">
        <v>3301071071</v>
      </c>
      <c r="B15815" t="s">
        <v>168</v>
      </c>
      <c r="C15815" t="s">
        <v>168</v>
      </c>
      <c r="D15815">
        <v>0</v>
      </c>
      <c r="E15815">
        <v>0</v>
      </c>
      <c r="F15815">
        <v>8</v>
      </c>
      <c r="G15815">
        <v>447492</v>
      </c>
      <c r="H15815">
        <v>2</v>
      </c>
      <c r="I15815">
        <v>10000</v>
      </c>
      <c r="J15815">
        <v>0</v>
      </c>
      <c r="K15815">
        <v>0</v>
      </c>
      <c r="L15815">
        <v>0</v>
      </c>
      <c r="M15815">
        <v>0</v>
      </c>
      <c r="N15815">
        <v>150000</v>
      </c>
      <c r="O15815">
        <v>607492</v>
      </c>
      <c r="P15815" t="s">
        <v>5</v>
      </c>
      <c r="Q15815" t="s">
        <v>14</v>
      </c>
      <c r="R15815" t="s">
        <v>169</v>
      </c>
      <c r="S15815" t="s">
        <v>170</v>
      </c>
      <c r="T15815">
        <v>391930.32258064515</v>
      </c>
      <c r="U15815">
        <v>531891</v>
      </c>
      <c r="V15815">
        <v>139960.67741935485</v>
      </c>
      <c r="W15815">
        <v>0.35710601950313747</v>
      </c>
      <c r="X15815" t="s">
        <v>402</v>
      </c>
    </row>
    <row r="15816" spans="1:24" x14ac:dyDescent="0.35">
      <c r="A15816">
        <v>6001146503</v>
      </c>
      <c r="B15816" t="s">
        <v>168</v>
      </c>
      <c r="C15816" t="s">
        <v>168</v>
      </c>
      <c r="D15816">
        <v>0</v>
      </c>
      <c r="E15816">
        <v>0</v>
      </c>
      <c r="F15816">
        <v>25</v>
      </c>
      <c r="G15816">
        <v>796469</v>
      </c>
      <c r="H15816">
        <v>20</v>
      </c>
      <c r="I15816">
        <v>653000</v>
      </c>
      <c r="J15816">
        <v>0</v>
      </c>
      <c r="K15816">
        <v>0</v>
      </c>
      <c r="L15816">
        <v>5</v>
      </c>
      <c r="M15816">
        <v>252000</v>
      </c>
      <c r="N15816">
        <v>135000</v>
      </c>
      <c r="O15816">
        <v>1836469</v>
      </c>
      <c r="P15816" t="s">
        <v>5</v>
      </c>
      <c r="Q15816" t="s">
        <v>14</v>
      </c>
      <c r="R15816" t="s">
        <v>169</v>
      </c>
      <c r="S15816" t="s">
        <v>170</v>
      </c>
      <c r="T15816">
        <v>1184818.7096774194</v>
      </c>
      <c r="U15816">
        <v>805190</v>
      </c>
      <c r="V15816">
        <v>-379628.70967741939</v>
      </c>
      <c r="W15816">
        <v>-0.32041079920216464</v>
      </c>
      <c r="X15816" t="s">
        <v>339</v>
      </c>
    </row>
    <row r="15817" spans="1:24" x14ac:dyDescent="0.35">
      <c r="A15817">
        <v>3301073395</v>
      </c>
      <c r="B15817" t="s">
        <v>168</v>
      </c>
      <c r="C15817" t="s">
        <v>168</v>
      </c>
      <c r="D15817">
        <v>0</v>
      </c>
      <c r="E15817">
        <v>0</v>
      </c>
      <c r="F15817">
        <v>9</v>
      </c>
      <c r="G15817">
        <v>268697</v>
      </c>
      <c r="H15817">
        <v>3</v>
      </c>
      <c r="I15817">
        <v>35000</v>
      </c>
      <c r="J15817">
        <v>0</v>
      </c>
      <c r="K15817">
        <v>0</v>
      </c>
      <c r="L15817">
        <v>0</v>
      </c>
      <c r="M15817">
        <v>0</v>
      </c>
      <c r="N15817">
        <v>330000</v>
      </c>
      <c r="O15817">
        <v>633697</v>
      </c>
      <c r="P15817" t="s">
        <v>5</v>
      </c>
      <c r="Q15817" t="s">
        <v>12</v>
      </c>
      <c r="R15817" t="s">
        <v>169</v>
      </c>
      <c r="S15817" t="s">
        <v>170</v>
      </c>
      <c r="T15817">
        <v>408836.77419354842</v>
      </c>
      <c r="U15817">
        <v>658948</v>
      </c>
      <c r="V15817">
        <v>250111.22580645158</v>
      </c>
      <c r="W15817">
        <v>0.61176303501515705</v>
      </c>
      <c r="X15817" t="s">
        <v>407</v>
      </c>
    </row>
    <row r="15818" spans="1:24" x14ac:dyDescent="0.35">
      <c r="A15818">
        <v>3301070803</v>
      </c>
      <c r="B15818" t="s">
        <v>168</v>
      </c>
      <c r="C15818" t="s">
        <v>168</v>
      </c>
      <c r="D15818">
        <v>0</v>
      </c>
      <c r="E15818">
        <v>0</v>
      </c>
      <c r="F15818">
        <v>33</v>
      </c>
      <c r="G15818">
        <v>1071956</v>
      </c>
      <c r="H15818">
        <v>55</v>
      </c>
      <c r="I15818">
        <v>1620000</v>
      </c>
      <c r="J15818">
        <v>0</v>
      </c>
      <c r="K15818">
        <v>0</v>
      </c>
      <c r="L15818">
        <v>4</v>
      </c>
      <c r="M15818">
        <v>119600</v>
      </c>
      <c r="N15818">
        <v>150000</v>
      </c>
      <c r="O15818">
        <v>2961556</v>
      </c>
      <c r="P15818" t="s">
        <v>5</v>
      </c>
      <c r="Q15818" t="s">
        <v>14</v>
      </c>
      <c r="R15818" t="s">
        <v>169</v>
      </c>
      <c r="S15818" t="s">
        <v>170</v>
      </c>
      <c r="T15818">
        <v>1910681.2903225806</v>
      </c>
      <c r="U15818">
        <v>3403072</v>
      </c>
      <c r="V15818">
        <v>1492390.7096774194</v>
      </c>
      <c r="W15818">
        <v>0.78107778478610568</v>
      </c>
      <c r="X15818" t="s">
        <v>212</v>
      </c>
    </row>
    <row r="15819" spans="1:24" x14ac:dyDescent="0.35">
      <c r="A15819">
        <v>3301069638</v>
      </c>
      <c r="B15819" t="s">
        <v>168</v>
      </c>
      <c r="C15819" t="s">
        <v>168</v>
      </c>
      <c r="D15819">
        <v>0</v>
      </c>
      <c r="E15819">
        <v>0</v>
      </c>
      <c r="F15819">
        <v>320</v>
      </c>
      <c r="G15819">
        <v>6291658</v>
      </c>
      <c r="H15819">
        <v>24</v>
      </c>
      <c r="I15819">
        <v>688000</v>
      </c>
      <c r="J15819">
        <v>0</v>
      </c>
      <c r="K15819">
        <v>0</v>
      </c>
      <c r="L15819">
        <v>16</v>
      </c>
      <c r="M15819">
        <v>358400</v>
      </c>
      <c r="N15819">
        <v>30000</v>
      </c>
      <c r="O15819">
        <v>7368058</v>
      </c>
      <c r="P15819" t="s">
        <v>5</v>
      </c>
      <c r="Q15819" t="s">
        <v>13</v>
      </c>
      <c r="R15819" t="s">
        <v>169</v>
      </c>
      <c r="S15819" t="s">
        <v>170</v>
      </c>
      <c r="T15819">
        <v>4753585.8064516131</v>
      </c>
      <c r="U15819">
        <v>1316364</v>
      </c>
      <c r="V15819">
        <v>-3437221.8064516131</v>
      </c>
      <c r="W15819">
        <v>-0.7230797857454434</v>
      </c>
      <c r="X15819" t="s">
        <v>252</v>
      </c>
    </row>
    <row r="15820" spans="1:24" x14ac:dyDescent="0.35">
      <c r="A15820">
        <v>3301065465</v>
      </c>
      <c r="B15820" t="s">
        <v>168</v>
      </c>
      <c r="C15820" t="s">
        <v>168</v>
      </c>
      <c r="D15820">
        <v>0</v>
      </c>
      <c r="E15820">
        <v>0</v>
      </c>
      <c r="F15820">
        <v>48</v>
      </c>
      <c r="G15820">
        <v>1421050</v>
      </c>
      <c r="H15820">
        <v>13</v>
      </c>
      <c r="I15820">
        <v>585000</v>
      </c>
      <c r="J15820">
        <v>0</v>
      </c>
      <c r="K15820">
        <v>0</v>
      </c>
      <c r="L15820">
        <v>0</v>
      </c>
      <c r="M15820">
        <v>0</v>
      </c>
      <c r="N15820">
        <v>196000</v>
      </c>
      <c r="O15820">
        <v>2202050</v>
      </c>
      <c r="P15820" t="s">
        <v>5</v>
      </c>
      <c r="Q15820" t="s">
        <v>11</v>
      </c>
      <c r="R15820" t="s">
        <v>169</v>
      </c>
      <c r="S15820" t="s">
        <v>170</v>
      </c>
      <c r="T15820">
        <v>1420677.4193548388</v>
      </c>
      <c r="U15820">
        <v>728182</v>
      </c>
      <c r="V15820">
        <v>-692495.41935483878</v>
      </c>
      <c r="W15820">
        <v>-0.48744029427124724</v>
      </c>
      <c r="X15820" t="s">
        <v>308</v>
      </c>
    </row>
    <row r="15821" spans="1:24" x14ac:dyDescent="0.35">
      <c r="A15821">
        <v>3301069867</v>
      </c>
      <c r="B15821" t="s">
        <v>168</v>
      </c>
      <c r="C15821" t="s">
        <v>168</v>
      </c>
      <c r="D15821">
        <v>0</v>
      </c>
      <c r="E15821">
        <v>0</v>
      </c>
      <c r="F15821">
        <v>105</v>
      </c>
      <c r="G15821">
        <v>2373146</v>
      </c>
      <c r="H15821">
        <v>6</v>
      </c>
      <c r="I15821">
        <v>135000</v>
      </c>
      <c r="J15821">
        <v>0</v>
      </c>
      <c r="K15821">
        <v>0</v>
      </c>
      <c r="L15821">
        <v>0</v>
      </c>
      <c r="M15821">
        <v>0</v>
      </c>
      <c r="N15821">
        <v>3860000</v>
      </c>
      <c r="O15821">
        <v>6368146</v>
      </c>
      <c r="P15821" t="s">
        <v>5</v>
      </c>
      <c r="Q15821" t="s">
        <v>16</v>
      </c>
      <c r="R15821" t="s">
        <v>169</v>
      </c>
      <c r="S15821" t="s">
        <v>170</v>
      </c>
      <c r="T15821">
        <v>4108481.2903225804</v>
      </c>
      <c r="U15821">
        <v>2672610</v>
      </c>
      <c r="V15821">
        <v>-1435871.2903225804</v>
      </c>
      <c r="W15821">
        <v>-0.34948955316037034</v>
      </c>
      <c r="X15821" t="s">
        <v>265</v>
      </c>
    </row>
    <row r="15822" spans="1:24" x14ac:dyDescent="0.35">
      <c r="A15822">
        <v>3300014369</v>
      </c>
      <c r="B15822" t="s">
        <v>168</v>
      </c>
      <c r="C15822" t="s">
        <v>168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342000</v>
      </c>
      <c r="O15822">
        <v>342000</v>
      </c>
      <c r="P15822" t="s">
        <v>5</v>
      </c>
      <c r="Q15822" t="s">
        <v>8</v>
      </c>
      <c r="R15822" t="s">
        <v>169</v>
      </c>
      <c r="S15822" t="s">
        <v>170</v>
      </c>
      <c r="T15822">
        <v>220645.16129032258</v>
      </c>
      <c r="U15822">
        <v>1046500</v>
      </c>
      <c r="V15822">
        <v>825854.83870967745</v>
      </c>
      <c r="W15822">
        <v>3.7429093567251464</v>
      </c>
      <c r="X15822" t="s">
        <v>187</v>
      </c>
    </row>
    <row r="15823" spans="1:24" x14ac:dyDescent="0.35">
      <c r="A15823">
        <v>3301010790</v>
      </c>
      <c r="B15823" t="s">
        <v>168</v>
      </c>
      <c r="C15823" t="s">
        <v>168</v>
      </c>
      <c r="D15823">
        <v>0</v>
      </c>
      <c r="E15823">
        <v>0</v>
      </c>
      <c r="F15823">
        <v>1</v>
      </c>
      <c r="G15823">
        <v>25597</v>
      </c>
      <c r="H15823">
        <v>0</v>
      </c>
      <c r="I15823">
        <v>0</v>
      </c>
      <c r="J15823">
        <v>0</v>
      </c>
      <c r="K15823">
        <v>0</v>
      </c>
      <c r="L15823">
        <v>1</v>
      </c>
      <c r="M15823">
        <v>22400</v>
      </c>
      <c r="N15823">
        <v>4385000</v>
      </c>
      <c r="O15823">
        <v>4432997</v>
      </c>
      <c r="P15823" t="s">
        <v>5</v>
      </c>
      <c r="Q15823" t="s">
        <v>6</v>
      </c>
      <c r="R15823" t="s">
        <v>181</v>
      </c>
      <c r="S15823" t="s">
        <v>170</v>
      </c>
      <c r="T15823">
        <v>2859998.064516129</v>
      </c>
      <c r="U15823">
        <v>1346794</v>
      </c>
      <c r="V15823">
        <v>-1513204.064516129</v>
      </c>
      <c r="W15823">
        <v>-0.5290926883099627</v>
      </c>
      <c r="X15823" t="s">
        <v>295</v>
      </c>
    </row>
    <row r="15824" spans="1:24" x14ac:dyDescent="0.35">
      <c r="A15824">
        <v>3301067422</v>
      </c>
      <c r="B15824" t="s">
        <v>168</v>
      </c>
      <c r="C15824" t="s">
        <v>168</v>
      </c>
      <c r="D15824">
        <v>0</v>
      </c>
      <c r="E15824">
        <v>0</v>
      </c>
      <c r="F15824">
        <v>5</v>
      </c>
      <c r="G15824">
        <v>232993</v>
      </c>
      <c r="H15824">
        <v>11</v>
      </c>
      <c r="I15824">
        <v>175000</v>
      </c>
      <c r="J15824">
        <v>0</v>
      </c>
      <c r="K15824">
        <v>0</v>
      </c>
      <c r="L15824">
        <v>5</v>
      </c>
      <c r="M15824">
        <v>290000</v>
      </c>
      <c r="N15824">
        <v>192000</v>
      </c>
      <c r="O15824">
        <v>889993</v>
      </c>
      <c r="P15824" t="s">
        <v>5</v>
      </c>
      <c r="Q15824" t="s">
        <v>10</v>
      </c>
      <c r="R15824" t="s">
        <v>169</v>
      </c>
      <c r="S15824" t="s">
        <v>170</v>
      </c>
      <c r="T15824">
        <v>574189.03225806449</v>
      </c>
      <c r="U15824">
        <v>273492</v>
      </c>
      <c r="V15824">
        <v>-300697.03225806449</v>
      </c>
      <c r="W15824">
        <v>-0.52368996160643966</v>
      </c>
      <c r="X15824" t="s">
        <v>292</v>
      </c>
    </row>
    <row r="15825" spans="1:24" x14ac:dyDescent="0.35">
      <c r="A15825">
        <v>3301061973</v>
      </c>
      <c r="B15825" t="s">
        <v>168</v>
      </c>
      <c r="C15825" t="s">
        <v>168</v>
      </c>
      <c r="D15825">
        <v>0</v>
      </c>
      <c r="E15825">
        <v>0</v>
      </c>
      <c r="F15825">
        <v>15</v>
      </c>
      <c r="G15825">
        <v>373484</v>
      </c>
      <c r="H15825">
        <v>16</v>
      </c>
      <c r="I15825">
        <v>370000</v>
      </c>
      <c r="J15825">
        <v>0</v>
      </c>
      <c r="K15825">
        <v>0</v>
      </c>
      <c r="L15825">
        <v>14</v>
      </c>
      <c r="M15825">
        <v>999450</v>
      </c>
      <c r="N15825">
        <v>196000</v>
      </c>
      <c r="O15825">
        <v>1938934</v>
      </c>
      <c r="P15825" t="s">
        <v>5</v>
      </c>
      <c r="Q15825" t="s">
        <v>11</v>
      </c>
      <c r="R15825" t="s">
        <v>169</v>
      </c>
      <c r="S15825" t="s">
        <v>170</v>
      </c>
      <c r="T15825">
        <v>1250925.1612903227</v>
      </c>
      <c r="U15825">
        <v>1093685</v>
      </c>
      <c r="V15825">
        <v>-157240.16129032266</v>
      </c>
      <c r="W15825">
        <v>-0.12569909548236302</v>
      </c>
      <c r="X15825" t="s">
        <v>308</v>
      </c>
    </row>
    <row r="15826" spans="1:24" x14ac:dyDescent="0.35">
      <c r="A15826">
        <v>3300011416</v>
      </c>
      <c r="B15826" t="s">
        <v>168</v>
      </c>
      <c r="C15826" t="s">
        <v>168</v>
      </c>
      <c r="D15826">
        <v>0</v>
      </c>
      <c r="E15826">
        <v>0</v>
      </c>
      <c r="F15826">
        <v>203</v>
      </c>
      <c r="G15826">
        <v>11362182</v>
      </c>
      <c r="H15826">
        <v>127</v>
      </c>
      <c r="I15826">
        <v>8480000</v>
      </c>
      <c r="J15826">
        <v>0</v>
      </c>
      <c r="K15826">
        <v>0</v>
      </c>
      <c r="L15826">
        <v>366</v>
      </c>
      <c r="M15826">
        <v>73344200</v>
      </c>
      <c r="N15826">
        <v>26772500</v>
      </c>
      <c r="O15826">
        <v>119958882</v>
      </c>
      <c r="P15826" t="s">
        <v>5</v>
      </c>
      <c r="Q15826" t="s">
        <v>12</v>
      </c>
      <c r="R15826" t="s">
        <v>169</v>
      </c>
      <c r="S15826" t="s">
        <v>170</v>
      </c>
      <c r="T15826">
        <v>77392827.096774191</v>
      </c>
      <c r="U15826">
        <v>57299679</v>
      </c>
      <c r="V15826">
        <v>-20093148.096774191</v>
      </c>
      <c r="W15826">
        <v>-0.25962545691281114</v>
      </c>
      <c r="X15826" t="s">
        <v>235</v>
      </c>
    </row>
    <row r="15827" spans="1:24" x14ac:dyDescent="0.35">
      <c r="A15827">
        <v>3300010145</v>
      </c>
      <c r="B15827" t="s">
        <v>168</v>
      </c>
      <c r="C15827" t="s">
        <v>168</v>
      </c>
      <c r="D15827">
        <v>0</v>
      </c>
      <c r="E15827">
        <v>0</v>
      </c>
      <c r="F15827">
        <v>560</v>
      </c>
      <c r="G15827">
        <v>27743920</v>
      </c>
      <c r="H15827">
        <v>8</v>
      </c>
      <c r="I15827">
        <v>545000</v>
      </c>
      <c r="J15827">
        <v>0</v>
      </c>
      <c r="K15827">
        <v>0</v>
      </c>
      <c r="L15827">
        <v>1</v>
      </c>
      <c r="M15827">
        <v>22400</v>
      </c>
      <c r="N15827">
        <v>2677500</v>
      </c>
      <c r="O15827">
        <v>30988820</v>
      </c>
      <c r="P15827" t="s">
        <v>5</v>
      </c>
      <c r="Q15827" t="s">
        <v>17</v>
      </c>
      <c r="R15827" t="s">
        <v>169</v>
      </c>
      <c r="S15827" t="s">
        <v>170</v>
      </c>
      <c r="T15827">
        <v>19992787.096774194</v>
      </c>
      <c r="U15827">
        <v>18134365</v>
      </c>
      <c r="V15827">
        <v>-1858422.0967741944</v>
      </c>
      <c r="W15827">
        <v>-9.2954628475689027E-2</v>
      </c>
      <c r="X15827" t="s">
        <v>199</v>
      </c>
    </row>
    <row r="15828" spans="1:24" x14ac:dyDescent="0.35">
      <c r="A15828">
        <v>3301050040</v>
      </c>
      <c r="B15828" t="s">
        <v>168</v>
      </c>
      <c r="C15828" t="s">
        <v>168</v>
      </c>
      <c r="D15828">
        <v>0</v>
      </c>
      <c r="E15828">
        <v>0</v>
      </c>
      <c r="F15828">
        <v>95</v>
      </c>
      <c r="G15828">
        <v>3718393</v>
      </c>
      <c r="H15828">
        <v>2</v>
      </c>
      <c r="I15828">
        <v>15000</v>
      </c>
      <c r="J15828">
        <v>0</v>
      </c>
      <c r="K15828">
        <v>0</v>
      </c>
      <c r="L15828">
        <v>1</v>
      </c>
      <c r="M15828">
        <v>50000</v>
      </c>
      <c r="N15828">
        <v>30000</v>
      </c>
      <c r="O15828">
        <v>3813393</v>
      </c>
      <c r="P15828" t="s">
        <v>5</v>
      </c>
      <c r="Q15828" t="s">
        <v>15</v>
      </c>
      <c r="R15828" t="s">
        <v>169</v>
      </c>
      <c r="S15828" t="s">
        <v>170</v>
      </c>
      <c r="T15828">
        <v>2460253.5483870967</v>
      </c>
      <c r="U15828">
        <v>3036607</v>
      </c>
      <c r="V15828">
        <v>576353.45161290327</v>
      </c>
      <c r="W15828">
        <v>0.23426587556016387</v>
      </c>
      <c r="X15828" t="s">
        <v>287</v>
      </c>
    </row>
    <row r="15829" spans="1:24" x14ac:dyDescent="0.35">
      <c r="A15829">
        <v>3301038204</v>
      </c>
      <c r="B15829" t="s">
        <v>168</v>
      </c>
      <c r="C15829" t="s">
        <v>168</v>
      </c>
      <c r="D15829">
        <v>0</v>
      </c>
      <c r="E15829">
        <v>0</v>
      </c>
      <c r="F15829">
        <v>4</v>
      </c>
      <c r="G15829">
        <v>74795</v>
      </c>
      <c r="H15829">
        <v>3</v>
      </c>
      <c r="I15829">
        <v>15000</v>
      </c>
      <c r="J15829">
        <v>0</v>
      </c>
      <c r="K15829">
        <v>0</v>
      </c>
      <c r="L15829">
        <v>0</v>
      </c>
      <c r="M15829">
        <v>0</v>
      </c>
      <c r="N15829">
        <v>180000</v>
      </c>
      <c r="O15829">
        <v>269795</v>
      </c>
      <c r="P15829" t="s">
        <v>5</v>
      </c>
      <c r="Q15829" t="s">
        <v>13</v>
      </c>
      <c r="R15829" t="s">
        <v>169</v>
      </c>
      <c r="S15829" t="s">
        <v>170</v>
      </c>
      <c r="T15829">
        <v>174061.29032258064</v>
      </c>
      <c r="U15829">
        <v>60000</v>
      </c>
      <c r="V15829">
        <v>-114061.29032258064</v>
      </c>
      <c r="W15829">
        <v>-0.6552938342074538</v>
      </c>
      <c r="X15829" t="s">
        <v>252</v>
      </c>
    </row>
    <row r="15830" spans="1:24" x14ac:dyDescent="0.35">
      <c r="A15830">
        <v>3301069888</v>
      </c>
      <c r="B15830" t="s">
        <v>168</v>
      </c>
      <c r="C15830" t="s">
        <v>168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1441000</v>
      </c>
      <c r="O15830">
        <v>1441000</v>
      </c>
      <c r="P15830" t="s">
        <v>5</v>
      </c>
      <c r="Q15830" t="s">
        <v>6</v>
      </c>
      <c r="R15830" t="s">
        <v>181</v>
      </c>
      <c r="S15830" t="s">
        <v>170</v>
      </c>
      <c r="T15830">
        <v>929677.41935483867</v>
      </c>
      <c r="U15830">
        <v>607500</v>
      </c>
      <c r="V15830">
        <v>-322177.41935483867</v>
      </c>
      <c r="W15830">
        <v>-0.3465475364330326</v>
      </c>
      <c r="X15830" t="s">
        <v>295</v>
      </c>
    </row>
    <row r="15831" spans="1:24" x14ac:dyDescent="0.35">
      <c r="A15831">
        <v>3300011612</v>
      </c>
      <c r="B15831" t="s">
        <v>168</v>
      </c>
      <c r="C15831" t="s">
        <v>168</v>
      </c>
      <c r="D15831">
        <v>0</v>
      </c>
      <c r="E15831">
        <v>0</v>
      </c>
      <c r="F15831">
        <v>5</v>
      </c>
      <c r="G15831">
        <v>228447</v>
      </c>
      <c r="H15831">
        <v>2</v>
      </c>
      <c r="I15831">
        <v>60000</v>
      </c>
      <c r="J15831">
        <v>18</v>
      </c>
      <c r="K15831">
        <v>235200</v>
      </c>
      <c r="L15831">
        <v>0</v>
      </c>
      <c r="M15831">
        <v>0</v>
      </c>
      <c r="N15831">
        <v>667500</v>
      </c>
      <c r="O15831">
        <v>1191147</v>
      </c>
      <c r="P15831" t="s">
        <v>5</v>
      </c>
      <c r="Q15831" t="s">
        <v>12</v>
      </c>
      <c r="R15831" t="s">
        <v>169</v>
      </c>
      <c r="S15831" t="s">
        <v>170</v>
      </c>
      <c r="T15831">
        <v>768481.93548387091</v>
      </c>
      <c r="U15831">
        <v>1333500</v>
      </c>
      <c r="V15831">
        <v>565018.06451612909</v>
      </c>
      <c r="W15831">
        <v>0.73523922740014469</v>
      </c>
      <c r="X15831" t="s">
        <v>257</v>
      </c>
    </row>
    <row r="15832" spans="1:24" x14ac:dyDescent="0.35">
      <c r="A15832">
        <v>3301062032</v>
      </c>
      <c r="B15832" t="s">
        <v>168</v>
      </c>
      <c r="C15832" t="s">
        <v>168</v>
      </c>
      <c r="D15832">
        <v>0</v>
      </c>
      <c r="E15832">
        <v>0</v>
      </c>
      <c r="F15832">
        <v>251</v>
      </c>
      <c r="G15832">
        <v>4015290</v>
      </c>
      <c r="H15832">
        <v>47</v>
      </c>
      <c r="I15832">
        <v>1025000</v>
      </c>
      <c r="J15832">
        <v>0</v>
      </c>
      <c r="K15832">
        <v>0</v>
      </c>
      <c r="L15832">
        <v>26</v>
      </c>
      <c r="M15832">
        <v>752400</v>
      </c>
      <c r="N15832">
        <v>171000</v>
      </c>
      <c r="O15832">
        <v>5963690</v>
      </c>
      <c r="P15832" t="s">
        <v>5</v>
      </c>
      <c r="Q15832" t="s">
        <v>13</v>
      </c>
      <c r="R15832" t="s">
        <v>207</v>
      </c>
      <c r="S15832" t="s">
        <v>170</v>
      </c>
      <c r="T15832">
        <v>3847541.935483871</v>
      </c>
      <c r="U15832">
        <v>3463631</v>
      </c>
      <c r="V15832">
        <v>-383910.93548387103</v>
      </c>
      <c r="W15832">
        <v>-9.9780832001663433E-2</v>
      </c>
      <c r="X15832" t="s">
        <v>399</v>
      </c>
    </row>
    <row r="15833" spans="1:24" x14ac:dyDescent="0.35">
      <c r="A15833">
        <v>3301065575</v>
      </c>
      <c r="B15833" t="s">
        <v>168</v>
      </c>
      <c r="C15833" t="s">
        <v>168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2013500</v>
      </c>
      <c r="O15833">
        <v>2013500</v>
      </c>
      <c r="P15833" t="s">
        <v>5</v>
      </c>
      <c r="Q15833" t="s">
        <v>12</v>
      </c>
      <c r="R15833" t="s">
        <v>169</v>
      </c>
      <c r="S15833" t="s">
        <v>170</v>
      </c>
      <c r="T15833">
        <v>1299032.2580645161</v>
      </c>
      <c r="U15833">
        <v>245000</v>
      </c>
      <c r="V15833">
        <v>-1054032.2580645161</v>
      </c>
      <c r="W15833">
        <v>-0.81139806307424878</v>
      </c>
      <c r="X15833" t="s">
        <v>398</v>
      </c>
    </row>
    <row r="15834" spans="1:24" x14ac:dyDescent="0.35">
      <c r="A15834">
        <v>3300017310</v>
      </c>
      <c r="B15834" t="s">
        <v>168</v>
      </c>
      <c r="C15834" t="s">
        <v>168</v>
      </c>
      <c r="D15834">
        <v>0</v>
      </c>
      <c r="E15834">
        <v>0</v>
      </c>
      <c r="F15834">
        <v>285</v>
      </c>
      <c r="G15834">
        <v>10249523</v>
      </c>
      <c r="H15834">
        <v>144</v>
      </c>
      <c r="I15834">
        <v>5515000</v>
      </c>
      <c r="J15834">
        <v>0</v>
      </c>
      <c r="K15834">
        <v>0</v>
      </c>
      <c r="L15834">
        <v>62</v>
      </c>
      <c r="M15834">
        <v>5278800</v>
      </c>
      <c r="N15834">
        <v>1591500</v>
      </c>
      <c r="O15834">
        <v>22634823</v>
      </c>
      <c r="P15834" t="s">
        <v>5</v>
      </c>
      <c r="Q15834" t="s">
        <v>7</v>
      </c>
      <c r="R15834" t="s">
        <v>169</v>
      </c>
      <c r="S15834" t="s">
        <v>170</v>
      </c>
      <c r="T15834">
        <v>14603111.612903226</v>
      </c>
      <c r="U15834">
        <v>12747355</v>
      </c>
      <c r="V15834">
        <v>-1855756.6129032262</v>
      </c>
      <c r="W15834">
        <v>-0.12707953360183111</v>
      </c>
      <c r="X15834" t="s">
        <v>351</v>
      </c>
    </row>
    <row r="15835" spans="1:24" x14ac:dyDescent="0.35">
      <c r="A15835">
        <v>3301051210</v>
      </c>
      <c r="B15835" t="s">
        <v>168</v>
      </c>
      <c r="C15835" t="s">
        <v>168</v>
      </c>
      <c r="D15835">
        <v>0</v>
      </c>
      <c r="E15835">
        <v>0</v>
      </c>
      <c r="F15835">
        <v>16</v>
      </c>
      <c r="G15835">
        <v>339684</v>
      </c>
      <c r="H15835">
        <v>10</v>
      </c>
      <c r="I15835">
        <v>115000</v>
      </c>
      <c r="J15835">
        <v>0</v>
      </c>
      <c r="K15835">
        <v>0</v>
      </c>
      <c r="L15835">
        <v>8</v>
      </c>
      <c r="M15835">
        <v>299200</v>
      </c>
      <c r="N15835">
        <v>284000</v>
      </c>
      <c r="O15835">
        <v>1037884</v>
      </c>
      <c r="P15835" t="s">
        <v>5</v>
      </c>
      <c r="Q15835" t="s">
        <v>11</v>
      </c>
      <c r="R15835" t="s">
        <v>169</v>
      </c>
      <c r="S15835" t="s">
        <v>170</v>
      </c>
      <c r="T15835">
        <v>669602.58064516133</v>
      </c>
      <c r="U15835">
        <v>657713</v>
      </c>
      <c r="V15835">
        <v>-11889.580645161332</v>
      </c>
      <c r="W15835">
        <v>-1.7756175063880053E-2</v>
      </c>
      <c r="X15835" t="s">
        <v>365</v>
      </c>
    </row>
    <row r="15836" spans="1:24" x14ac:dyDescent="0.35">
      <c r="A15836">
        <v>3301001407</v>
      </c>
      <c r="B15836" t="s">
        <v>168</v>
      </c>
      <c r="C15836" t="s">
        <v>168</v>
      </c>
      <c r="D15836">
        <v>0</v>
      </c>
      <c r="E15836">
        <v>0</v>
      </c>
      <c r="F15836">
        <v>23</v>
      </c>
      <c r="G15836">
        <v>297456</v>
      </c>
      <c r="H15836">
        <v>25</v>
      </c>
      <c r="I15836">
        <v>475000</v>
      </c>
      <c r="J15836">
        <v>0</v>
      </c>
      <c r="K15836">
        <v>0</v>
      </c>
      <c r="L15836">
        <v>6</v>
      </c>
      <c r="M15836">
        <v>194400</v>
      </c>
      <c r="N15836">
        <v>165000</v>
      </c>
      <c r="O15836">
        <v>1131856</v>
      </c>
      <c r="P15836" t="s">
        <v>5</v>
      </c>
      <c r="Q15836" t="s">
        <v>10</v>
      </c>
      <c r="R15836" t="s">
        <v>169</v>
      </c>
      <c r="S15836" t="s">
        <v>170</v>
      </c>
      <c r="T15836">
        <v>730229.67741935491</v>
      </c>
      <c r="U15836">
        <v>499784</v>
      </c>
      <c r="V15836">
        <v>-230445.67741935491</v>
      </c>
      <c r="W15836">
        <v>-0.31557972038845938</v>
      </c>
      <c r="X15836" t="s">
        <v>334</v>
      </c>
    </row>
    <row r="15837" spans="1:24" x14ac:dyDescent="0.35">
      <c r="A15837">
        <v>3301035680</v>
      </c>
      <c r="B15837" t="s">
        <v>168</v>
      </c>
      <c r="C15837" t="s">
        <v>168</v>
      </c>
      <c r="D15837">
        <v>0</v>
      </c>
      <c r="E15837">
        <v>0</v>
      </c>
      <c r="F15837">
        <v>89</v>
      </c>
      <c r="G15837">
        <v>2772796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30000</v>
      </c>
      <c r="O15837">
        <v>2802796</v>
      </c>
      <c r="P15837" t="s">
        <v>5</v>
      </c>
      <c r="Q15837" t="s">
        <v>13</v>
      </c>
      <c r="R15837" t="s">
        <v>169</v>
      </c>
      <c r="S15837" t="s">
        <v>170</v>
      </c>
      <c r="T15837">
        <v>1808255.4838709678</v>
      </c>
      <c r="U15837">
        <v>3034496</v>
      </c>
      <c r="V15837">
        <v>1226240.5161290322</v>
      </c>
      <c r="W15837">
        <v>0.67813454850085408</v>
      </c>
      <c r="X15837" t="s">
        <v>414</v>
      </c>
    </row>
    <row r="15838" spans="1:24" x14ac:dyDescent="0.35">
      <c r="A15838">
        <v>3301052598</v>
      </c>
      <c r="B15838" t="s">
        <v>168</v>
      </c>
      <c r="C15838" t="s">
        <v>168</v>
      </c>
      <c r="D15838">
        <v>0</v>
      </c>
      <c r="E15838">
        <v>0</v>
      </c>
      <c r="F15838">
        <v>120</v>
      </c>
      <c r="G15838">
        <v>2967861</v>
      </c>
      <c r="H15838">
        <v>40</v>
      </c>
      <c r="I15838">
        <v>1074000</v>
      </c>
      <c r="J15838">
        <v>0</v>
      </c>
      <c r="K15838">
        <v>0</v>
      </c>
      <c r="L15838">
        <v>35</v>
      </c>
      <c r="M15838">
        <v>1624000</v>
      </c>
      <c r="N15838">
        <v>30000</v>
      </c>
      <c r="O15838">
        <v>5695861</v>
      </c>
      <c r="P15838" t="s">
        <v>5</v>
      </c>
      <c r="Q15838" t="s">
        <v>11</v>
      </c>
      <c r="R15838" t="s">
        <v>169</v>
      </c>
      <c r="S15838" t="s">
        <v>170</v>
      </c>
      <c r="T15838">
        <v>3674749.0322580645</v>
      </c>
      <c r="U15838">
        <v>3182332</v>
      </c>
      <c r="V15838">
        <v>-492417.03225806449</v>
      </c>
      <c r="W15838">
        <v>-0.13400018013080028</v>
      </c>
      <c r="X15838" t="s">
        <v>298</v>
      </c>
    </row>
    <row r="15839" spans="1:24" x14ac:dyDescent="0.35">
      <c r="A15839">
        <v>3300005613</v>
      </c>
      <c r="B15839" t="s">
        <v>168</v>
      </c>
      <c r="C15839" t="s">
        <v>168</v>
      </c>
      <c r="D15839">
        <v>0</v>
      </c>
      <c r="E15839">
        <v>0</v>
      </c>
      <c r="F15839">
        <v>752</v>
      </c>
      <c r="G15839">
        <v>28996007</v>
      </c>
      <c r="H15839">
        <v>0</v>
      </c>
      <c r="I15839">
        <v>0</v>
      </c>
      <c r="J15839">
        <v>0</v>
      </c>
      <c r="K15839">
        <v>0</v>
      </c>
      <c r="L15839">
        <v>4</v>
      </c>
      <c r="M15839">
        <v>977100</v>
      </c>
      <c r="N15839">
        <v>150000</v>
      </c>
      <c r="O15839">
        <v>30123107</v>
      </c>
      <c r="P15839" t="s">
        <v>5</v>
      </c>
      <c r="Q15839" t="s">
        <v>14</v>
      </c>
      <c r="R15839" t="s">
        <v>169</v>
      </c>
      <c r="S15839" t="s">
        <v>170</v>
      </c>
      <c r="T15839">
        <v>19434262.580645163</v>
      </c>
      <c r="U15839">
        <v>15512889</v>
      </c>
      <c r="V15839">
        <v>-3921373.5806451626</v>
      </c>
      <c r="W15839">
        <v>-0.20177629917126416</v>
      </c>
      <c r="X15839" t="s">
        <v>231</v>
      </c>
    </row>
    <row r="15840" spans="1:24" x14ac:dyDescent="0.35">
      <c r="A15840">
        <v>3300000141</v>
      </c>
      <c r="B15840" t="s">
        <v>168</v>
      </c>
      <c r="C15840" t="s">
        <v>168</v>
      </c>
      <c r="D15840">
        <v>0</v>
      </c>
      <c r="E15840">
        <v>0</v>
      </c>
      <c r="F15840">
        <v>0</v>
      </c>
      <c r="G15840">
        <v>0</v>
      </c>
      <c r="H15840">
        <v>1</v>
      </c>
      <c r="I15840">
        <v>9000</v>
      </c>
      <c r="J15840">
        <v>0</v>
      </c>
      <c r="K15840">
        <v>0</v>
      </c>
      <c r="L15840">
        <v>0</v>
      </c>
      <c r="M15840">
        <v>0</v>
      </c>
      <c r="N15840">
        <v>171000</v>
      </c>
      <c r="O15840">
        <v>180000</v>
      </c>
      <c r="P15840" t="s">
        <v>5</v>
      </c>
      <c r="Q15840" t="s">
        <v>13</v>
      </c>
      <c r="R15840" t="s">
        <v>169</v>
      </c>
      <c r="S15840" t="s">
        <v>170</v>
      </c>
      <c r="T15840">
        <v>116129.03225806452</v>
      </c>
      <c r="U15840">
        <v>0</v>
      </c>
      <c r="V15840">
        <v>-116129.03225806452</v>
      </c>
      <c r="W15840">
        <v>0</v>
      </c>
      <c r="X15840" t="s">
        <v>387</v>
      </c>
    </row>
    <row r="15841" spans="1:24" x14ac:dyDescent="0.35">
      <c r="A15841">
        <v>3300017601</v>
      </c>
      <c r="B15841" t="s">
        <v>168</v>
      </c>
      <c r="C15841" t="s">
        <v>168</v>
      </c>
      <c r="D15841">
        <v>0</v>
      </c>
      <c r="E15841">
        <v>0</v>
      </c>
      <c r="F15841">
        <v>90</v>
      </c>
      <c r="G15841">
        <v>2869074</v>
      </c>
      <c r="H15841">
        <v>102</v>
      </c>
      <c r="I15841">
        <v>4474000</v>
      </c>
      <c r="J15841">
        <v>0</v>
      </c>
      <c r="K15841">
        <v>0</v>
      </c>
      <c r="L15841">
        <v>0</v>
      </c>
      <c r="M15841">
        <v>0</v>
      </c>
      <c r="N15841">
        <v>290000</v>
      </c>
      <c r="O15841">
        <v>7633074</v>
      </c>
      <c r="P15841" t="s">
        <v>5</v>
      </c>
      <c r="Q15841" t="s">
        <v>6</v>
      </c>
      <c r="R15841" t="s">
        <v>169</v>
      </c>
      <c r="S15841" t="s">
        <v>170</v>
      </c>
      <c r="T15841">
        <v>4924563.8709677421</v>
      </c>
      <c r="U15841">
        <v>5461616</v>
      </c>
      <c r="V15841">
        <v>537052.12903225794</v>
      </c>
      <c r="W15841">
        <v>0.1090557749079859</v>
      </c>
      <c r="X15841" t="s">
        <v>343</v>
      </c>
    </row>
    <row r="15842" spans="1:24" x14ac:dyDescent="0.35">
      <c r="A15842">
        <v>3301073419</v>
      </c>
      <c r="B15842" t="s">
        <v>168</v>
      </c>
      <c r="C15842" t="s">
        <v>168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30000</v>
      </c>
      <c r="O15842">
        <v>30000</v>
      </c>
      <c r="P15842" t="s">
        <v>5</v>
      </c>
      <c r="Q15842" t="s">
        <v>15</v>
      </c>
      <c r="R15842" t="s">
        <v>207</v>
      </c>
      <c r="S15842" t="s">
        <v>170</v>
      </c>
      <c r="T15842">
        <v>19354.83870967742</v>
      </c>
      <c r="U15842">
        <v>150000</v>
      </c>
      <c r="V15842">
        <v>130645.16129032258</v>
      </c>
      <c r="W15842">
        <v>6.75</v>
      </c>
      <c r="X15842" t="s">
        <v>254</v>
      </c>
    </row>
    <row r="15843" spans="1:24" x14ac:dyDescent="0.35">
      <c r="A15843">
        <v>3300027441</v>
      </c>
      <c r="B15843" t="s">
        <v>168</v>
      </c>
      <c r="C15843" t="s">
        <v>168</v>
      </c>
      <c r="D15843">
        <v>0</v>
      </c>
      <c r="E15843">
        <v>0</v>
      </c>
      <c r="F15843">
        <v>73</v>
      </c>
      <c r="G15843">
        <v>2638523</v>
      </c>
      <c r="H15843">
        <v>53</v>
      </c>
      <c r="I15843">
        <v>1763000</v>
      </c>
      <c r="J15843">
        <v>0</v>
      </c>
      <c r="K15843">
        <v>0</v>
      </c>
      <c r="L15843">
        <v>27</v>
      </c>
      <c r="M15843">
        <v>2007130</v>
      </c>
      <c r="N15843">
        <v>171000</v>
      </c>
      <c r="O15843">
        <v>6579653</v>
      </c>
      <c r="P15843" t="s">
        <v>5</v>
      </c>
      <c r="Q15843" t="s">
        <v>13</v>
      </c>
      <c r="R15843" t="s">
        <v>169</v>
      </c>
      <c r="S15843" t="s">
        <v>170</v>
      </c>
      <c r="T15843">
        <v>4244937.4193548393</v>
      </c>
      <c r="U15843">
        <v>2980314</v>
      </c>
      <c r="V15843">
        <v>-1264623.4193548393</v>
      </c>
      <c r="W15843">
        <v>-0.29791332460845588</v>
      </c>
      <c r="X15843" t="s">
        <v>399</v>
      </c>
    </row>
    <row r="15844" spans="1:24" x14ac:dyDescent="0.35">
      <c r="A15844">
        <v>6001141876</v>
      </c>
      <c r="B15844" t="s">
        <v>168</v>
      </c>
      <c r="C15844" t="s">
        <v>168</v>
      </c>
      <c r="D15844">
        <v>0</v>
      </c>
      <c r="E15844">
        <v>0</v>
      </c>
      <c r="F15844">
        <v>78</v>
      </c>
      <c r="G15844">
        <v>4168417</v>
      </c>
      <c r="H15844">
        <v>0</v>
      </c>
      <c r="I15844">
        <v>0</v>
      </c>
      <c r="J15844">
        <v>0</v>
      </c>
      <c r="K15844">
        <v>0</v>
      </c>
      <c r="L15844">
        <v>7</v>
      </c>
      <c r="M15844">
        <v>716780</v>
      </c>
      <c r="N15844">
        <v>150000</v>
      </c>
      <c r="O15844">
        <v>5035197</v>
      </c>
      <c r="P15844" t="s">
        <v>5</v>
      </c>
      <c r="Q15844" t="s">
        <v>14</v>
      </c>
      <c r="R15844" t="s">
        <v>169</v>
      </c>
      <c r="S15844" t="s">
        <v>170</v>
      </c>
      <c r="T15844">
        <v>3248514.1935483874</v>
      </c>
      <c r="U15844">
        <v>3437539</v>
      </c>
      <c r="V15844">
        <v>189024.80645161262</v>
      </c>
      <c r="W15844">
        <v>5.8188080823848409E-2</v>
      </c>
      <c r="X15844" t="s">
        <v>402</v>
      </c>
    </row>
    <row r="15845" spans="1:24" x14ac:dyDescent="0.35">
      <c r="A15845">
        <v>3300003720</v>
      </c>
      <c r="B15845" t="s">
        <v>168</v>
      </c>
      <c r="C15845" t="s">
        <v>168</v>
      </c>
      <c r="D15845">
        <v>0</v>
      </c>
      <c r="E15845">
        <v>0</v>
      </c>
      <c r="F15845">
        <v>10</v>
      </c>
      <c r="G15845">
        <v>351789</v>
      </c>
      <c r="H15845">
        <v>14</v>
      </c>
      <c r="I15845">
        <v>317000</v>
      </c>
      <c r="J15845">
        <v>0</v>
      </c>
      <c r="K15845">
        <v>0</v>
      </c>
      <c r="L15845">
        <v>0</v>
      </c>
      <c r="M15845">
        <v>0</v>
      </c>
      <c r="N15845">
        <v>30000</v>
      </c>
      <c r="O15845">
        <v>698789</v>
      </c>
      <c r="P15845" t="s">
        <v>5</v>
      </c>
      <c r="Q15845" t="s">
        <v>11</v>
      </c>
      <c r="R15845" t="s">
        <v>169</v>
      </c>
      <c r="S15845" t="s">
        <v>170</v>
      </c>
      <c r="T15845">
        <v>450831.61290322582</v>
      </c>
      <c r="U15845">
        <v>417982</v>
      </c>
      <c r="V15845">
        <v>-32849.612903225818</v>
      </c>
      <c r="W15845">
        <v>-7.2864484128971729E-2</v>
      </c>
      <c r="X15845" t="s">
        <v>360</v>
      </c>
    </row>
    <row r="15846" spans="1:24" x14ac:dyDescent="0.35">
      <c r="A15846">
        <v>3300014239</v>
      </c>
      <c r="B15846" t="s">
        <v>168</v>
      </c>
      <c r="C15846" t="s">
        <v>168</v>
      </c>
      <c r="D15846">
        <v>0</v>
      </c>
      <c r="E15846">
        <v>0</v>
      </c>
      <c r="F15846">
        <v>108</v>
      </c>
      <c r="G15846">
        <v>4306435</v>
      </c>
      <c r="H15846">
        <v>2</v>
      </c>
      <c r="I15846">
        <v>120000</v>
      </c>
      <c r="J15846">
        <v>0</v>
      </c>
      <c r="K15846">
        <v>0</v>
      </c>
      <c r="L15846">
        <v>2</v>
      </c>
      <c r="M15846">
        <v>153000</v>
      </c>
      <c r="N15846">
        <v>846500</v>
      </c>
      <c r="O15846">
        <v>5425935</v>
      </c>
      <c r="P15846" t="s">
        <v>5</v>
      </c>
      <c r="Q15846" t="s">
        <v>8</v>
      </c>
      <c r="R15846" t="s">
        <v>169</v>
      </c>
      <c r="S15846" t="s">
        <v>170</v>
      </c>
      <c r="T15846">
        <v>3500603.2258064514</v>
      </c>
      <c r="U15846">
        <v>3731815</v>
      </c>
      <c r="V15846">
        <v>231211.7741935486</v>
      </c>
      <c r="W15846">
        <v>6.6049123330817805E-2</v>
      </c>
      <c r="X15846" t="s">
        <v>226</v>
      </c>
    </row>
    <row r="15847" spans="1:24" x14ac:dyDescent="0.35">
      <c r="A15847">
        <v>3301002391</v>
      </c>
      <c r="B15847" t="s">
        <v>168</v>
      </c>
      <c r="C15847" t="s">
        <v>168</v>
      </c>
      <c r="D15847">
        <v>0</v>
      </c>
      <c r="E15847">
        <v>0</v>
      </c>
      <c r="F15847">
        <v>27</v>
      </c>
      <c r="G15847">
        <v>1406285</v>
      </c>
      <c r="H15847">
        <v>12</v>
      </c>
      <c r="I15847">
        <v>545000</v>
      </c>
      <c r="J15847">
        <v>0</v>
      </c>
      <c r="K15847">
        <v>0</v>
      </c>
      <c r="L15847">
        <v>3</v>
      </c>
      <c r="M15847">
        <v>531800</v>
      </c>
      <c r="N15847">
        <v>280000</v>
      </c>
      <c r="O15847">
        <v>2763085</v>
      </c>
      <c r="P15847" t="s">
        <v>5</v>
      </c>
      <c r="Q15847" t="s">
        <v>12</v>
      </c>
      <c r="R15847" t="s">
        <v>169</v>
      </c>
      <c r="S15847" t="s">
        <v>170</v>
      </c>
      <c r="T15847">
        <v>1782635.4838709678</v>
      </c>
      <c r="U15847">
        <v>1525594</v>
      </c>
      <c r="V15847">
        <v>-257041.48387096776</v>
      </c>
      <c r="W15847">
        <v>-0.14419183629891952</v>
      </c>
      <c r="X15847" t="s">
        <v>410</v>
      </c>
    </row>
    <row r="15848" spans="1:24" x14ac:dyDescent="0.35">
      <c r="A15848">
        <v>3301073709</v>
      </c>
      <c r="B15848" t="s">
        <v>168</v>
      </c>
      <c r="C15848" t="s">
        <v>168</v>
      </c>
      <c r="D15848">
        <v>0</v>
      </c>
      <c r="E15848">
        <v>0</v>
      </c>
      <c r="F15848">
        <v>86</v>
      </c>
      <c r="G15848">
        <v>3073338</v>
      </c>
      <c r="H15848">
        <v>35</v>
      </c>
      <c r="I15848">
        <v>1365000</v>
      </c>
      <c r="J15848">
        <v>0</v>
      </c>
      <c r="K15848">
        <v>0</v>
      </c>
      <c r="L15848">
        <v>3</v>
      </c>
      <c r="M15848">
        <v>207200</v>
      </c>
      <c r="N15848">
        <v>1713500</v>
      </c>
      <c r="O15848">
        <v>6359038</v>
      </c>
      <c r="P15848" t="s">
        <v>5</v>
      </c>
      <c r="Q15848" t="s">
        <v>7</v>
      </c>
      <c r="R15848" t="s">
        <v>169</v>
      </c>
      <c r="S15848" t="s">
        <v>170</v>
      </c>
      <c r="T15848">
        <v>4102605.1612903224</v>
      </c>
      <c r="U15848">
        <v>4639715</v>
      </c>
      <c r="V15848">
        <v>537109.83870967757</v>
      </c>
      <c r="W15848">
        <v>0.13091921293755449</v>
      </c>
      <c r="X15848" t="s">
        <v>305</v>
      </c>
    </row>
    <row r="15849" spans="1:24" x14ac:dyDescent="0.35">
      <c r="A15849">
        <v>3300017438</v>
      </c>
      <c r="B15849" t="s">
        <v>168</v>
      </c>
      <c r="C15849" t="s">
        <v>168</v>
      </c>
      <c r="D15849">
        <v>0</v>
      </c>
      <c r="E15849">
        <v>0</v>
      </c>
      <c r="F15849">
        <v>82</v>
      </c>
      <c r="G15849">
        <v>2885015</v>
      </c>
      <c r="H15849">
        <v>53</v>
      </c>
      <c r="I15849">
        <v>1584000</v>
      </c>
      <c r="J15849">
        <v>0</v>
      </c>
      <c r="K15849">
        <v>0</v>
      </c>
      <c r="L15849">
        <v>115</v>
      </c>
      <c r="M15849">
        <v>10113973</v>
      </c>
      <c r="N15849">
        <v>1056500</v>
      </c>
      <c r="O15849">
        <v>15639488</v>
      </c>
      <c r="P15849" t="s">
        <v>5</v>
      </c>
      <c r="Q15849" t="s">
        <v>7</v>
      </c>
      <c r="R15849" t="s">
        <v>169</v>
      </c>
      <c r="S15849" t="s">
        <v>170</v>
      </c>
      <c r="T15849">
        <v>10089992.258064516</v>
      </c>
      <c r="U15849">
        <v>9308994</v>
      </c>
      <c r="V15849">
        <v>-780998.25806451589</v>
      </c>
      <c r="W15849">
        <v>-7.7403256423739686E-2</v>
      </c>
      <c r="X15849" t="s">
        <v>307</v>
      </c>
    </row>
    <row r="15850" spans="1:24" x14ac:dyDescent="0.35">
      <c r="A15850">
        <v>3301064257</v>
      </c>
      <c r="B15850" t="s">
        <v>168</v>
      </c>
      <c r="C15850" t="s">
        <v>168</v>
      </c>
      <c r="D15850">
        <v>0</v>
      </c>
      <c r="E15850">
        <v>0</v>
      </c>
      <c r="F15850">
        <v>2</v>
      </c>
      <c r="G15850">
        <v>189200</v>
      </c>
      <c r="H15850">
        <v>0</v>
      </c>
      <c r="I15850">
        <v>0</v>
      </c>
      <c r="J15850">
        <v>0</v>
      </c>
      <c r="K15850">
        <v>0</v>
      </c>
      <c r="L15850">
        <v>1</v>
      </c>
      <c r="M15850">
        <v>218350</v>
      </c>
      <c r="N15850">
        <v>1318500</v>
      </c>
      <c r="O15850">
        <v>1726050</v>
      </c>
      <c r="P15850" t="s">
        <v>5</v>
      </c>
      <c r="Q15850" t="s">
        <v>17</v>
      </c>
      <c r="R15850" t="s">
        <v>169</v>
      </c>
      <c r="S15850" t="s">
        <v>170</v>
      </c>
      <c r="T15850">
        <v>1113580.6451612902</v>
      </c>
      <c r="U15850">
        <v>321549</v>
      </c>
      <c r="V15850">
        <v>-792031.64516129019</v>
      </c>
      <c r="W15850">
        <v>-0.71124767532806121</v>
      </c>
      <c r="X15850" t="s">
        <v>286</v>
      </c>
    </row>
    <row r="15851" spans="1:24" x14ac:dyDescent="0.35">
      <c r="A15851">
        <v>3300005090</v>
      </c>
      <c r="B15851" t="s">
        <v>168</v>
      </c>
      <c r="C15851" t="s">
        <v>168</v>
      </c>
      <c r="D15851">
        <v>0</v>
      </c>
      <c r="E15851">
        <v>0</v>
      </c>
      <c r="F15851">
        <v>23</v>
      </c>
      <c r="G15851">
        <v>759588</v>
      </c>
      <c r="H15851">
        <v>16</v>
      </c>
      <c r="I15851">
        <v>400000</v>
      </c>
      <c r="J15851">
        <v>0</v>
      </c>
      <c r="K15851">
        <v>0</v>
      </c>
      <c r="L15851">
        <v>0</v>
      </c>
      <c r="M15851">
        <v>0</v>
      </c>
      <c r="N15851">
        <v>45000</v>
      </c>
      <c r="O15851">
        <v>1204588</v>
      </c>
      <c r="P15851" t="s">
        <v>5</v>
      </c>
      <c r="Q15851" t="s">
        <v>10</v>
      </c>
      <c r="R15851" t="s">
        <v>169</v>
      </c>
      <c r="S15851" t="s">
        <v>170</v>
      </c>
      <c r="T15851">
        <v>777153.54838709685</v>
      </c>
      <c r="U15851">
        <v>1124094</v>
      </c>
      <c r="V15851">
        <v>346940.45161290315</v>
      </c>
      <c r="W15851">
        <v>0.44642458666365581</v>
      </c>
      <c r="X15851" t="s">
        <v>180</v>
      </c>
    </row>
    <row r="15852" spans="1:24" x14ac:dyDescent="0.35">
      <c r="A15852">
        <v>3300027406</v>
      </c>
      <c r="B15852" t="s">
        <v>168</v>
      </c>
      <c r="C15852" t="s">
        <v>168</v>
      </c>
      <c r="D15852">
        <v>0</v>
      </c>
      <c r="E15852">
        <v>0</v>
      </c>
      <c r="F15852">
        <v>268</v>
      </c>
      <c r="G15852">
        <v>9711577</v>
      </c>
      <c r="H15852">
        <v>83</v>
      </c>
      <c r="I15852">
        <v>3965000</v>
      </c>
      <c r="J15852">
        <v>0</v>
      </c>
      <c r="K15852">
        <v>0</v>
      </c>
      <c r="L15852">
        <v>17</v>
      </c>
      <c r="M15852">
        <v>2604350</v>
      </c>
      <c r="N15852">
        <v>30000</v>
      </c>
      <c r="O15852">
        <v>16310927</v>
      </c>
      <c r="P15852" t="s">
        <v>5</v>
      </c>
      <c r="Q15852" t="s">
        <v>13</v>
      </c>
      <c r="R15852" t="s">
        <v>169</v>
      </c>
      <c r="S15852" t="s">
        <v>170</v>
      </c>
      <c r="T15852">
        <v>10523178.709677419</v>
      </c>
      <c r="U15852">
        <v>12922249</v>
      </c>
      <c r="V15852">
        <v>2399070.2903225813</v>
      </c>
      <c r="W15852">
        <v>0.22797962065552757</v>
      </c>
      <c r="X15852" t="s">
        <v>325</v>
      </c>
    </row>
    <row r="15853" spans="1:24" x14ac:dyDescent="0.35">
      <c r="A15853">
        <v>3301070931</v>
      </c>
      <c r="B15853" t="s">
        <v>168</v>
      </c>
      <c r="C15853" t="s">
        <v>168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7175300</v>
      </c>
      <c r="O15853">
        <v>7175300</v>
      </c>
      <c r="P15853" t="s">
        <v>5</v>
      </c>
      <c r="Q15853" t="s">
        <v>16</v>
      </c>
      <c r="R15853" t="s">
        <v>169</v>
      </c>
      <c r="S15853" t="s">
        <v>170</v>
      </c>
      <c r="T15853">
        <v>4629225.8064516131</v>
      </c>
      <c r="U15853">
        <v>0</v>
      </c>
      <c r="V15853">
        <v>-4629225.8064516131</v>
      </c>
      <c r="W15853">
        <v>0</v>
      </c>
      <c r="X15853" t="s">
        <v>377</v>
      </c>
    </row>
    <row r="15854" spans="1:24" x14ac:dyDescent="0.35">
      <c r="A15854">
        <v>3300022983</v>
      </c>
      <c r="B15854" t="s">
        <v>168</v>
      </c>
      <c r="C15854" t="s">
        <v>168</v>
      </c>
      <c r="D15854">
        <v>0</v>
      </c>
      <c r="E15854">
        <v>0</v>
      </c>
      <c r="F15854">
        <v>1</v>
      </c>
      <c r="G15854">
        <v>25700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302000</v>
      </c>
      <c r="O15854">
        <v>327700</v>
      </c>
      <c r="P15854" t="s">
        <v>5</v>
      </c>
      <c r="Q15854" t="s">
        <v>12</v>
      </c>
      <c r="R15854" t="s">
        <v>169</v>
      </c>
      <c r="S15854" t="s">
        <v>170</v>
      </c>
      <c r="T15854">
        <v>211419.35483870967</v>
      </c>
      <c r="U15854">
        <v>198000</v>
      </c>
      <c r="V15854">
        <v>-13419.354838709667</v>
      </c>
      <c r="W15854">
        <v>-6.3472688434543789E-2</v>
      </c>
      <c r="X15854" t="s">
        <v>294</v>
      </c>
    </row>
    <row r="15855" spans="1:24" x14ac:dyDescent="0.35">
      <c r="A15855">
        <v>3301062129</v>
      </c>
      <c r="B15855" t="s">
        <v>168</v>
      </c>
      <c r="C15855" t="s">
        <v>168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451500</v>
      </c>
      <c r="O15855">
        <v>451500</v>
      </c>
      <c r="P15855" t="s">
        <v>5</v>
      </c>
      <c r="Q15855" t="s">
        <v>12</v>
      </c>
      <c r="R15855" t="s">
        <v>169</v>
      </c>
      <c r="S15855" t="s">
        <v>170</v>
      </c>
      <c r="T15855">
        <v>291290.32258064515</v>
      </c>
      <c r="U15855">
        <v>567500</v>
      </c>
      <c r="V15855">
        <v>276209.67741935485</v>
      </c>
      <c r="W15855">
        <v>0.9482281284606866</v>
      </c>
      <c r="X15855" t="s">
        <v>257</v>
      </c>
    </row>
    <row r="15856" spans="1:24" x14ac:dyDescent="0.35">
      <c r="A15856">
        <v>3301070001</v>
      </c>
      <c r="B15856" t="s">
        <v>168</v>
      </c>
      <c r="C15856" t="s">
        <v>168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30000</v>
      </c>
      <c r="O15856">
        <v>30000</v>
      </c>
      <c r="P15856" t="s">
        <v>5</v>
      </c>
      <c r="Q15856" t="s">
        <v>11</v>
      </c>
      <c r="R15856" t="s">
        <v>169</v>
      </c>
      <c r="S15856" t="s">
        <v>170</v>
      </c>
      <c r="T15856">
        <v>19354.83870967742</v>
      </c>
      <c r="U15856">
        <v>76000</v>
      </c>
      <c r="V15856">
        <v>56645.161290322576</v>
      </c>
      <c r="W15856">
        <v>2.9266666666666663</v>
      </c>
      <c r="X15856" t="s">
        <v>210</v>
      </c>
    </row>
    <row r="15857" spans="1:24" x14ac:dyDescent="0.35">
      <c r="A15857">
        <v>3300005157</v>
      </c>
      <c r="B15857" t="s">
        <v>168</v>
      </c>
      <c r="C15857" t="s">
        <v>168</v>
      </c>
      <c r="D15857">
        <v>0</v>
      </c>
      <c r="E15857">
        <v>0</v>
      </c>
      <c r="F15857">
        <v>75</v>
      </c>
      <c r="G15857">
        <v>2874273</v>
      </c>
      <c r="H15857">
        <v>55</v>
      </c>
      <c r="I15857">
        <v>1970000</v>
      </c>
      <c r="J15857">
        <v>0</v>
      </c>
      <c r="K15857">
        <v>0</v>
      </c>
      <c r="L15857">
        <v>24</v>
      </c>
      <c r="M15857">
        <v>1977600</v>
      </c>
      <c r="N15857">
        <v>165000</v>
      </c>
      <c r="O15857">
        <v>6986873</v>
      </c>
      <c r="P15857" t="s">
        <v>5</v>
      </c>
      <c r="Q15857" t="s">
        <v>14</v>
      </c>
      <c r="R15857" t="s">
        <v>169</v>
      </c>
      <c r="S15857" t="s">
        <v>170</v>
      </c>
      <c r="T15857">
        <v>4507660</v>
      </c>
      <c r="U15857">
        <v>3675564</v>
      </c>
      <c r="V15857">
        <v>-832096</v>
      </c>
      <c r="W15857">
        <v>-0.18459599881091293</v>
      </c>
      <c r="X15857" t="s">
        <v>402</v>
      </c>
    </row>
    <row r="15858" spans="1:24" x14ac:dyDescent="0.35">
      <c r="A15858">
        <v>3300016524</v>
      </c>
      <c r="B15858" t="s">
        <v>168</v>
      </c>
      <c r="C15858" t="s">
        <v>168</v>
      </c>
      <c r="D15858">
        <v>0</v>
      </c>
      <c r="E15858">
        <v>0</v>
      </c>
      <c r="F15858">
        <v>24</v>
      </c>
      <c r="G15858">
        <v>826734</v>
      </c>
      <c r="H15858">
        <v>14</v>
      </c>
      <c r="I15858">
        <v>335000</v>
      </c>
      <c r="J15858">
        <v>0</v>
      </c>
      <c r="K15858">
        <v>0</v>
      </c>
      <c r="L15858">
        <v>0</v>
      </c>
      <c r="M15858">
        <v>0</v>
      </c>
      <c r="N15858">
        <v>1193500</v>
      </c>
      <c r="O15858">
        <v>2355234</v>
      </c>
      <c r="P15858" t="s">
        <v>5</v>
      </c>
      <c r="Q15858" t="s">
        <v>6</v>
      </c>
      <c r="R15858" t="s">
        <v>169</v>
      </c>
      <c r="S15858" t="s">
        <v>170</v>
      </c>
      <c r="T15858">
        <v>1519505.8064516131</v>
      </c>
      <c r="U15858">
        <v>1633858</v>
      </c>
      <c r="V15858">
        <v>114352.19354838692</v>
      </c>
      <c r="W15858">
        <v>7.5256174121127506E-2</v>
      </c>
      <c r="X15858" t="s">
        <v>295</v>
      </c>
    </row>
    <row r="15859" spans="1:24" x14ac:dyDescent="0.35">
      <c r="A15859">
        <v>3301015913</v>
      </c>
      <c r="B15859" t="s">
        <v>168</v>
      </c>
      <c r="C15859" t="s">
        <v>168</v>
      </c>
      <c r="D15859">
        <v>0</v>
      </c>
      <c r="E15859">
        <v>0</v>
      </c>
      <c r="F15859">
        <v>117</v>
      </c>
      <c r="G15859">
        <v>5009149</v>
      </c>
      <c r="H15859">
        <v>47</v>
      </c>
      <c r="I15859">
        <v>2391000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7400149</v>
      </c>
      <c r="P15859" t="s">
        <v>5</v>
      </c>
      <c r="Q15859" t="s">
        <v>14</v>
      </c>
      <c r="R15859" t="s">
        <v>207</v>
      </c>
      <c r="S15859" t="s">
        <v>170</v>
      </c>
      <c r="T15859">
        <v>4774289.6774193542</v>
      </c>
      <c r="U15859">
        <v>4402146</v>
      </c>
      <c r="V15859">
        <v>-372143.67741935421</v>
      </c>
      <c r="W15859">
        <v>-7.7947444031194357E-2</v>
      </c>
      <c r="X15859" t="s">
        <v>212</v>
      </c>
    </row>
    <row r="15860" spans="1:24" x14ac:dyDescent="0.35">
      <c r="A15860">
        <v>3301067584</v>
      </c>
      <c r="B15860" t="s">
        <v>168</v>
      </c>
      <c r="C15860" t="s">
        <v>168</v>
      </c>
      <c r="D15860">
        <v>0</v>
      </c>
      <c r="E15860">
        <v>0</v>
      </c>
      <c r="F15860">
        <v>270</v>
      </c>
      <c r="G15860">
        <v>9267915</v>
      </c>
      <c r="H15860">
        <v>42</v>
      </c>
      <c r="I15860">
        <v>1740000</v>
      </c>
      <c r="J15860">
        <v>0</v>
      </c>
      <c r="K15860">
        <v>0</v>
      </c>
      <c r="L15860">
        <v>0</v>
      </c>
      <c r="M15860">
        <v>0</v>
      </c>
      <c r="N15860">
        <v>570000</v>
      </c>
      <c r="O15860">
        <v>11577915</v>
      </c>
      <c r="P15860" t="s">
        <v>5</v>
      </c>
      <c r="Q15860" t="s">
        <v>17</v>
      </c>
      <c r="R15860" t="s">
        <v>169</v>
      </c>
      <c r="S15860" t="s">
        <v>170</v>
      </c>
      <c r="T15860">
        <v>7469622.5806451607</v>
      </c>
      <c r="U15860">
        <v>9376078</v>
      </c>
      <c r="V15860">
        <v>1906455.4193548393</v>
      </c>
      <c r="W15860">
        <v>0.2552278108795929</v>
      </c>
      <c r="X15860" t="s">
        <v>291</v>
      </c>
    </row>
    <row r="15861" spans="1:24" x14ac:dyDescent="0.35">
      <c r="A15861">
        <v>3301049136</v>
      </c>
      <c r="B15861" t="s">
        <v>168</v>
      </c>
      <c r="C15861" t="s">
        <v>168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693900</v>
      </c>
      <c r="O15861">
        <v>693900</v>
      </c>
      <c r="P15861" t="s">
        <v>5</v>
      </c>
      <c r="Q15861" t="s">
        <v>6</v>
      </c>
      <c r="R15861" t="s">
        <v>181</v>
      </c>
      <c r="S15861" t="s">
        <v>170</v>
      </c>
      <c r="T15861">
        <v>447677.41935483873</v>
      </c>
      <c r="U15861">
        <v>1444000</v>
      </c>
      <c r="V15861">
        <v>996322.58064516122</v>
      </c>
      <c r="W15861">
        <v>2.2255368208675601</v>
      </c>
      <c r="X15861" t="s">
        <v>232</v>
      </c>
    </row>
    <row r="15862" spans="1:24" x14ac:dyDescent="0.35">
      <c r="A15862">
        <v>3301020734</v>
      </c>
      <c r="B15862" t="s">
        <v>168</v>
      </c>
      <c r="C15862" t="s">
        <v>168</v>
      </c>
      <c r="D15862">
        <v>0</v>
      </c>
      <c r="E15862">
        <v>0</v>
      </c>
      <c r="F15862">
        <v>26</v>
      </c>
      <c r="G15862">
        <v>763970</v>
      </c>
      <c r="H15862">
        <v>27</v>
      </c>
      <c r="I15862">
        <v>491000</v>
      </c>
      <c r="J15862">
        <v>0</v>
      </c>
      <c r="K15862">
        <v>0</v>
      </c>
      <c r="L15862">
        <v>2</v>
      </c>
      <c r="M15862">
        <v>254800</v>
      </c>
      <c r="N15862">
        <v>44000</v>
      </c>
      <c r="O15862">
        <v>1553770</v>
      </c>
      <c r="P15862" t="s">
        <v>5</v>
      </c>
      <c r="Q15862" t="s">
        <v>9</v>
      </c>
      <c r="R15862" t="s">
        <v>169</v>
      </c>
      <c r="S15862" t="s">
        <v>170</v>
      </c>
      <c r="T15862">
        <v>1002432.2580645161</v>
      </c>
      <c r="U15862">
        <v>834390</v>
      </c>
      <c r="V15862">
        <v>-168042.25806451612</v>
      </c>
      <c r="W15862">
        <v>-0.16763452763278996</v>
      </c>
      <c r="X15862" t="s">
        <v>267</v>
      </c>
    </row>
    <row r="15863" spans="1:24" x14ac:dyDescent="0.35">
      <c r="A15863">
        <v>3300011676</v>
      </c>
      <c r="B15863" t="s">
        <v>168</v>
      </c>
      <c r="C15863" t="s">
        <v>168</v>
      </c>
      <c r="D15863">
        <v>0</v>
      </c>
      <c r="E15863">
        <v>0</v>
      </c>
      <c r="F15863">
        <v>46</v>
      </c>
      <c r="G15863">
        <v>2211017</v>
      </c>
      <c r="H15863">
        <v>16</v>
      </c>
      <c r="I15863">
        <v>550000</v>
      </c>
      <c r="J15863">
        <v>0</v>
      </c>
      <c r="K15863">
        <v>0</v>
      </c>
      <c r="L15863">
        <v>19</v>
      </c>
      <c r="M15863">
        <v>4057860</v>
      </c>
      <c r="N15863">
        <v>1060000</v>
      </c>
      <c r="O15863">
        <v>7878877</v>
      </c>
      <c r="P15863" t="s">
        <v>5</v>
      </c>
      <c r="Q15863" t="s">
        <v>16</v>
      </c>
      <c r="R15863" t="s">
        <v>169</v>
      </c>
      <c r="S15863" t="s">
        <v>170</v>
      </c>
      <c r="T15863">
        <v>5083146.4516129028</v>
      </c>
      <c r="U15863">
        <v>2990248</v>
      </c>
      <c r="V15863">
        <v>-2092898.4516129028</v>
      </c>
      <c r="W15863">
        <v>-0.41173286497555417</v>
      </c>
      <c r="X15863" t="s">
        <v>357</v>
      </c>
    </row>
    <row r="15864" spans="1:24" x14ac:dyDescent="0.35">
      <c r="A15864">
        <v>3301070848</v>
      </c>
      <c r="B15864" t="s">
        <v>168</v>
      </c>
      <c r="C15864" t="s">
        <v>168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312000</v>
      </c>
      <c r="O15864">
        <v>312000</v>
      </c>
      <c r="P15864" t="s">
        <v>5</v>
      </c>
      <c r="Q15864" t="s">
        <v>6</v>
      </c>
      <c r="R15864" t="s">
        <v>181</v>
      </c>
      <c r="S15864" t="s">
        <v>170</v>
      </c>
      <c r="T15864">
        <v>201290.32258064515</v>
      </c>
      <c r="U15864">
        <v>414500</v>
      </c>
      <c r="V15864">
        <v>213209.67741935485</v>
      </c>
      <c r="W15864">
        <v>1.0592147435897439</v>
      </c>
      <c r="X15864" t="s">
        <v>343</v>
      </c>
    </row>
    <row r="15865" spans="1:24" x14ac:dyDescent="0.35">
      <c r="A15865">
        <v>3300020353</v>
      </c>
      <c r="B15865" t="s">
        <v>168</v>
      </c>
      <c r="C15865" t="s">
        <v>168</v>
      </c>
      <c r="D15865">
        <v>0</v>
      </c>
      <c r="E15865">
        <v>0</v>
      </c>
      <c r="F15865">
        <v>126</v>
      </c>
      <c r="G15865">
        <v>5193209</v>
      </c>
      <c r="H15865">
        <v>20</v>
      </c>
      <c r="I15865">
        <v>559000</v>
      </c>
      <c r="J15865">
        <v>0</v>
      </c>
      <c r="K15865">
        <v>0</v>
      </c>
      <c r="L15865">
        <v>97</v>
      </c>
      <c r="M15865">
        <v>6172800</v>
      </c>
      <c r="N15865">
        <v>280000</v>
      </c>
      <c r="O15865">
        <v>12205009</v>
      </c>
      <c r="P15865" t="s">
        <v>5</v>
      </c>
      <c r="Q15865" t="s">
        <v>12</v>
      </c>
      <c r="R15865" t="s">
        <v>169</v>
      </c>
      <c r="S15865" t="s">
        <v>170</v>
      </c>
      <c r="T15865">
        <v>7874199.3548387093</v>
      </c>
      <c r="U15865">
        <v>6903840</v>
      </c>
      <c r="V15865">
        <v>-970359.35483870935</v>
      </c>
      <c r="W15865">
        <v>-0.12323276451496268</v>
      </c>
      <c r="X15865" t="s">
        <v>410</v>
      </c>
    </row>
    <row r="15866" spans="1:24" x14ac:dyDescent="0.35">
      <c r="A15866">
        <v>3300017642</v>
      </c>
      <c r="B15866" t="s">
        <v>168</v>
      </c>
      <c r="C15866" t="s">
        <v>168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652500</v>
      </c>
      <c r="O15866">
        <v>652500</v>
      </c>
      <c r="P15866" t="s">
        <v>5</v>
      </c>
      <c r="Q15866" t="s">
        <v>6</v>
      </c>
      <c r="R15866" t="s">
        <v>169</v>
      </c>
      <c r="S15866" t="s">
        <v>170</v>
      </c>
      <c r="T15866">
        <v>420967.74193548388</v>
      </c>
      <c r="U15866">
        <v>373600</v>
      </c>
      <c r="V15866">
        <v>-47367.741935483878</v>
      </c>
      <c r="W15866">
        <v>-0.11252107279693491</v>
      </c>
      <c r="X15866" t="s">
        <v>371</v>
      </c>
    </row>
    <row r="15867" spans="1:24" x14ac:dyDescent="0.35">
      <c r="A15867">
        <v>3300003534</v>
      </c>
      <c r="B15867" t="s">
        <v>168</v>
      </c>
      <c r="C15867" t="s">
        <v>168</v>
      </c>
      <c r="D15867">
        <v>0</v>
      </c>
      <c r="E15867">
        <v>0</v>
      </c>
      <c r="F15867">
        <v>20</v>
      </c>
      <c r="G15867">
        <v>502478</v>
      </c>
      <c r="H15867">
        <v>35</v>
      </c>
      <c r="I15867">
        <v>905000</v>
      </c>
      <c r="J15867">
        <v>0</v>
      </c>
      <c r="K15867">
        <v>0</v>
      </c>
      <c r="L15867">
        <v>18</v>
      </c>
      <c r="M15867">
        <v>1123200</v>
      </c>
      <c r="N15867">
        <v>81000</v>
      </c>
      <c r="O15867">
        <v>2611678</v>
      </c>
      <c r="P15867" t="s">
        <v>5</v>
      </c>
      <c r="Q15867" t="s">
        <v>13</v>
      </c>
      <c r="R15867" t="s">
        <v>169</v>
      </c>
      <c r="S15867" t="s">
        <v>170</v>
      </c>
      <c r="T15867">
        <v>1684953.5483870967</v>
      </c>
      <c r="U15867">
        <v>1284988</v>
      </c>
      <c r="V15867">
        <v>-399965.54838709673</v>
      </c>
      <c r="W15867">
        <v>-0.23737482185782477</v>
      </c>
      <c r="X15867" t="s">
        <v>375</v>
      </c>
    </row>
    <row r="15868" spans="1:24" x14ac:dyDescent="0.35">
      <c r="A15868">
        <v>3300026766</v>
      </c>
      <c r="B15868" t="s">
        <v>168</v>
      </c>
      <c r="C15868" t="s">
        <v>168</v>
      </c>
      <c r="D15868">
        <v>0</v>
      </c>
      <c r="E15868">
        <v>0</v>
      </c>
      <c r="F15868">
        <v>11</v>
      </c>
      <c r="G15868">
        <v>316675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430500</v>
      </c>
      <c r="O15868">
        <v>747175</v>
      </c>
      <c r="P15868" t="s">
        <v>5</v>
      </c>
      <c r="Q15868" t="s">
        <v>6</v>
      </c>
      <c r="R15868" t="s">
        <v>169</v>
      </c>
      <c r="S15868" t="s">
        <v>170</v>
      </c>
      <c r="T15868">
        <v>482048.38709677418</v>
      </c>
      <c r="U15868">
        <v>849362</v>
      </c>
      <c r="V15868">
        <v>367313.61290322582</v>
      </c>
      <c r="W15868">
        <v>0.76198494328637878</v>
      </c>
      <c r="X15868" t="s">
        <v>245</v>
      </c>
    </row>
    <row r="15869" spans="1:24" x14ac:dyDescent="0.35">
      <c r="A15869">
        <v>3300015983</v>
      </c>
      <c r="B15869" t="s">
        <v>168</v>
      </c>
      <c r="C15869" t="s">
        <v>168</v>
      </c>
      <c r="D15869">
        <v>0</v>
      </c>
      <c r="E15869">
        <v>0</v>
      </c>
      <c r="F15869">
        <v>1</v>
      </c>
      <c r="G15869">
        <v>8998</v>
      </c>
      <c r="H15869">
        <v>6</v>
      </c>
      <c r="I15869">
        <v>63000</v>
      </c>
      <c r="J15869">
        <v>0</v>
      </c>
      <c r="K15869">
        <v>0</v>
      </c>
      <c r="L15869">
        <v>2</v>
      </c>
      <c r="M15869">
        <v>40000</v>
      </c>
      <c r="N15869">
        <v>1399000</v>
      </c>
      <c r="O15869">
        <v>1510998</v>
      </c>
      <c r="P15869" t="s">
        <v>5</v>
      </c>
      <c r="Q15869" t="s">
        <v>7</v>
      </c>
      <c r="R15869" t="s">
        <v>169</v>
      </c>
      <c r="S15869" t="s">
        <v>170</v>
      </c>
      <c r="T15869">
        <v>974837.41935483867</v>
      </c>
      <c r="U15869">
        <v>1315099</v>
      </c>
      <c r="V15869">
        <v>340261.58064516133</v>
      </c>
      <c r="W15869">
        <v>0.34904443950289821</v>
      </c>
      <c r="X15869" t="s">
        <v>218</v>
      </c>
    </row>
    <row r="15870" spans="1:24" x14ac:dyDescent="0.35">
      <c r="A15870">
        <v>3300024910</v>
      </c>
      <c r="B15870" t="s">
        <v>168</v>
      </c>
      <c r="C15870" t="s">
        <v>168</v>
      </c>
      <c r="D15870">
        <v>0</v>
      </c>
      <c r="E15870">
        <v>0</v>
      </c>
      <c r="F15870">
        <v>0</v>
      </c>
      <c r="G15870">
        <v>0</v>
      </c>
      <c r="H15870">
        <v>2</v>
      </c>
      <c r="I15870">
        <v>20000</v>
      </c>
      <c r="J15870">
        <v>0</v>
      </c>
      <c r="K15870">
        <v>0</v>
      </c>
      <c r="L15870">
        <v>16</v>
      </c>
      <c r="M15870">
        <v>684820</v>
      </c>
      <c r="N15870">
        <v>697000</v>
      </c>
      <c r="O15870">
        <v>1401820</v>
      </c>
      <c r="P15870" t="s">
        <v>5</v>
      </c>
      <c r="Q15870" t="s">
        <v>12</v>
      </c>
      <c r="R15870" t="s">
        <v>169</v>
      </c>
      <c r="S15870" t="s">
        <v>170</v>
      </c>
      <c r="T15870">
        <v>904400</v>
      </c>
      <c r="U15870">
        <v>743564</v>
      </c>
      <c r="V15870">
        <v>-160836</v>
      </c>
      <c r="W15870">
        <v>-0.17783724015922153</v>
      </c>
      <c r="X15870" t="s">
        <v>235</v>
      </c>
    </row>
    <row r="15871" spans="1:24" x14ac:dyDescent="0.35">
      <c r="A15871">
        <v>3301008823</v>
      </c>
      <c r="B15871" t="s">
        <v>168</v>
      </c>
      <c r="C15871" t="s">
        <v>168</v>
      </c>
      <c r="D15871">
        <v>0</v>
      </c>
      <c r="E15871">
        <v>0</v>
      </c>
      <c r="F15871">
        <v>5</v>
      </c>
      <c r="G15871">
        <v>428995</v>
      </c>
      <c r="H15871">
        <v>0</v>
      </c>
      <c r="I15871">
        <v>0</v>
      </c>
      <c r="J15871">
        <v>0</v>
      </c>
      <c r="K15871">
        <v>0</v>
      </c>
      <c r="L15871">
        <v>5</v>
      </c>
      <c r="M15871">
        <v>292400</v>
      </c>
      <c r="N15871">
        <v>150000</v>
      </c>
      <c r="O15871">
        <v>871395</v>
      </c>
      <c r="P15871" t="s">
        <v>5</v>
      </c>
      <c r="Q15871" t="s">
        <v>15</v>
      </c>
      <c r="R15871" t="s">
        <v>169</v>
      </c>
      <c r="S15871" t="s">
        <v>170</v>
      </c>
      <c r="T15871">
        <v>562190.32258064509</v>
      </c>
      <c r="U15871">
        <v>103399</v>
      </c>
      <c r="V15871">
        <v>-458791.32258064509</v>
      </c>
      <c r="W15871">
        <v>-0.81607829973777679</v>
      </c>
      <c r="X15871" t="s">
        <v>318</v>
      </c>
    </row>
    <row r="15872" spans="1:24" x14ac:dyDescent="0.35">
      <c r="A15872">
        <v>3300008716</v>
      </c>
      <c r="B15872" t="s">
        <v>168</v>
      </c>
      <c r="C15872" t="s">
        <v>168</v>
      </c>
      <c r="D15872">
        <v>0</v>
      </c>
      <c r="E15872">
        <v>0</v>
      </c>
      <c r="F15872">
        <v>17</v>
      </c>
      <c r="G15872">
        <v>963447</v>
      </c>
      <c r="H15872">
        <v>3</v>
      </c>
      <c r="I15872">
        <v>35000</v>
      </c>
      <c r="J15872">
        <v>0</v>
      </c>
      <c r="K15872">
        <v>0</v>
      </c>
      <c r="L15872">
        <v>0</v>
      </c>
      <c r="M15872">
        <v>0</v>
      </c>
      <c r="N15872">
        <v>362000</v>
      </c>
      <c r="O15872">
        <v>1360447</v>
      </c>
      <c r="P15872" t="s">
        <v>5</v>
      </c>
      <c r="Q15872" t="s">
        <v>12</v>
      </c>
      <c r="R15872" t="s">
        <v>169</v>
      </c>
      <c r="S15872" t="s">
        <v>170</v>
      </c>
      <c r="T15872">
        <v>877707.74193548388</v>
      </c>
      <c r="U15872">
        <v>701094</v>
      </c>
      <c r="V15872">
        <v>-176613.74193548388</v>
      </c>
      <c r="W15872">
        <v>-0.2012215837882696</v>
      </c>
      <c r="X15872" t="s">
        <v>229</v>
      </c>
    </row>
    <row r="15873" spans="1:24" x14ac:dyDescent="0.35">
      <c r="A15873">
        <v>3301053416</v>
      </c>
      <c r="B15873" t="s">
        <v>168</v>
      </c>
      <c r="C15873" t="s">
        <v>168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30000</v>
      </c>
      <c r="O15873">
        <v>30000</v>
      </c>
      <c r="P15873" t="s">
        <v>5</v>
      </c>
      <c r="Q15873" t="s">
        <v>14</v>
      </c>
      <c r="R15873" t="s">
        <v>169</v>
      </c>
      <c r="S15873" t="s">
        <v>170</v>
      </c>
      <c r="T15873">
        <v>19354.83870967742</v>
      </c>
      <c r="U15873">
        <v>150000</v>
      </c>
      <c r="V15873">
        <v>130645.16129032258</v>
      </c>
      <c r="W15873">
        <v>6.75</v>
      </c>
      <c r="X15873" t="s">
        <v>183</v>
      </c>
    </row>
    <row r="15874" spans="1:24" x14ac:dyDescent="0.35">
      <c r="A15874">
        <v>3300017457</v>
      </c>
      <c r="B15874" t="s">
        <v>168</v>
      </c>
      <c r="C15874" t="s">
        <v>168</v>
      </c>
      <c r="D15874">
        <v>0</v>
      </c>
      <c r="E15874">
        <v>0</v>
      </c>
      <c r="F15874">
        <v>414</v>
      </c>
      <c r="G15874">
        <v>17422024</v>
      </c>
      <c r="H15874">
        <v>265</v>
      </c>
      <c r="I15874">
        <v>9180000</v>
      </c>
      <c r="J15874">
        <v>0</v>
      </c>
      <c r="K15874">
        <v>0</v>
      </c>
      <c r="L15874">
        <v>0</v>
      </c>
      <c r="M15874">
        <v>0</v>
      </c>
      <c r="N15874">
        <v>369000</v>
      </c>
      <c r="O15874">
        <v>26971024</v>
      </c>
      <c r="P15874" t="s">
        <v>5</v>
      </c>
      <c r="Q15874" t="s">
        <v>6</v>
      </c>
      <c r="R15874" t="s">
        <v>169</v>
      </c>
      <c r="S15874" t="s">
        <v>170</v>
      </c>
      <c r="T15874">
        <v>17400660.64516129</v>
      </c>
      <c r="U15874">
        <v>19498087</v>
      </c>
      <c r="V15874">
        <v>2097426.3548387103</v>
      </c>
      <c r="W15874">
        <v>0.1205371679621805</v>
      </c>
      <c r="X15874" t="s">
        <v>259</v>
      </c>
    </row>
    <row r="15875" spans="1:24" x14ac:dyDescent="0.35">
      <c r="A15875">
        <v>3300002335</v>
      </c>
      <c r="B15875" t="s">
        <v>168</v>
      </c>
      <c r="C15875" t="s">
        <v>168</v>
      </c>
      <c r="D15875">
        <v>0</v>
      </c>
      <c r="E15875">
        <v>0</v>
      </c>
      <c r="F15875">
        <v>497</v>
      </c>
      <c r="G15875">
        <v>19559124</v>
      </c>
      <c r="H15875">
        <v>174</v>
      </c>
      <c r="I15875">
        <v>8134000</v>
      </c>
      <c r="J15875">
        <v>0</v>
      </c>
      <c r="K15875">
        <v>0</v>
      </c>
      <c r="L15875">
        <v>25</v>
      </c>
      <c r="M15875">
        <v>2214750</v>
      </c>
      <c r="N15875">
        <v>1650000</v>
      </c>
      <c r="O15875">
        <v>31557874</v>
      </c>
      <c r="P15875" t="s">
        <v>5</v>
      </c>
      <c r="Q15875" t="s">
        <v>10</v>
      </c>
      <c r="R15875" t="s">
        <v>169</v>
      </c>
      <c r="S15875" t="s">
        <v>170</v>
      </c>
      <c r="T15875">
        <v>20359918.709677417</v>
      </c>
      <c r="U15875">
        <v>17261068</v>
      </c>
      <c r="V15875">
        <v>-3098850.7096774168</v>
      </c>
      <c r="W15875">
        <v>-0.15220349127447552</v>
      </c>
      <c r="X15875" t="s">
        <v>272</v>
      </c>
    </row>
    <row r="15876" spans="1:24" x14ac:dyDescent="0.35">
      <c r="A15876">
        <v>3301006424</v>
      </c>
      <c r="B15876" t="s">
        <v>168</v>
      </c>
      <c r="C15876" t="s">
        <v>168</v>
      </c>
      <c r="D15876">
        <v>0</v>
      </c>
      <c r="E15876">
        <v>0</v>
      </c>
      <c r="F15876">
        <v>54</v>
      </c>
      <c r="G15876">
        <v>1696441</v>
      </c>
      <c r="H15876">
        <v>8</v>
      </c>
      <c r="I15876">
        <v>205000</v>
      </c>
      <c r="J15876">
        <v>0</v>
      </c>
      <c r="K15876">
        <v>0</v>
      </c>
      <c r="L15876">
        <v>2</v>
      </c>
      <c r="M15876">
        <v>74800</v>
      </c>
      <c r="N15876">
        <v>2215500</v>
      </c>
      <c r="O15876">
        <v>4191741</v>
      </c>
      <c r="P15876" t="s">
        <v>5</v>
      </c>
      <c r="Q15876" t="s">
        <v>17</v>
      </c>
      <c r="R15876" t="s">
        <v>169</v>
      </c>
      <c r="S15876" t="s">
        <v>170</v>
      </c>
      <c r="T15876">
        <v>2704349.0322580645</v>
      </c>
      <c r="U15876">
        <v>2474235</v>
      </c>
      <c r="V15876">
        <v>-230114.03225806449</v>
      </c>
      <c r="W15876">
        <v>-8.509035982900659E-2</v>
      </c>
      <c r="X15876" t="s">
        <v>253</v>
      </c>
    </row>
    <row r="15877" spans="1:24" x14ac:dyDescent="0.35">
      <c r="A15877">
        <v>3300005390</v>
      </c>
      <c r="B15877" t="s">
        <v>168</v>
      </c>
      <c r="C15877" t="s">
        <v>168</v>
      </c>
      <c r="D15877">
        <v>0</v>
      </c>
      <c r="E15877">
        <v>0</v>
      </c>
      <c r="F15877">
        <v>159</v>
      </c>
      <c r="G15877">
        <v>5934588</v>
      </c>
      <c r="H15877">
        <v>121</v>
      </c>
      <c r="I15877">
        <v>5660000</v>
      </c>
      <c r="J15877">
        <v>0</v>
      </c>
      <c r="K15877">
        <v>0</v>
      </c>
      <c r="L15877">
        <v>8</v>
      </c>
      <c r="M15877">
        <v>529200</v>
      </c>
      <c r="N15877">
        <v>415000</v>
      </c>
      <c r="O15877">
        <v>12538788</v>
      </c>
      <c r="P15877" t="s">
        <v>5</v>
      </c>
      <c r="Q15877" t="s">
        <v>10</v>
      </c>
      <c r="R15877" t="s">
        <v>169</v>
      </c>
      <c r="S15877" t="s">
        <v>170</v>
      </c>
      <c r="T15877">
        <v>8089540.6451612907</v>
      </c>
      <c r="U15877">
        <v>6146290</v>
      </c>
      <c r="V15877">
        <v>-1943250.6451612907</v>
      </c>
      <c r="W15877">
        <v>-0.24021767494593582</v>
      </c>
      <c r="X15877" t="s">
        <v>200</v>
      </c>
    </row>
    <row r="15878" spans="1:24" x14ac:dyDescent="0.35">
      <c r="A15878">
        <v>3301072268</v>
      </c>
      <c r="B15878" t="s">
        <v>168</v>
      </c>
      <c r="C15878" t="s">
        <v>168</v>
      </c>
      <c r="D15878">
        <v>0</v>
      </c>
      <c r="E15878">
        <v>0</v>
      </c>
      <c r="F15878">
        <v>12</v>
      </c>
      <c r="G15878">
        <v>508988</v>
      </c>
      <c r="H15878">
        <v>13</v>
      </c>
      <c r="I15878">
        <v>440000</v>
      </c>
      <c r="J15878">
        <v>0</v>
      </c>
      <c r="K15878">
        <v>0</v>
      </c>
      <c r="L15878">
        <v>8</v>
      </c>
      <c r="M15878">
        <v>319200</v>
      </c>
      <c r="N15878">
        <v>30000</v>
      </c>
      <c r="O15878">
        <v>1298188</v>
      </c>
      <c r="P15878" t="s">
        <v>5</v>
      </c>
      <c r="Q15878" t="s">
        <v>10</v>
      </c>
      <c r="R15878" t="s">
        <v>169</v>
      </c>
      <c r="S15878" t="s">
        <v>170</v>
      </c>
      <c r="T15878">
        <v>837540.6451612903</v>
      </c>
      <c r="U15878">
        <v>789387</v>
      </c>
      <c r="V15878">
        <v>-48153.645161290304</v>
      </c>
      <c r="W15878">
        <v>-5.7494099467873649E-2</v>
      </c>
      <c r="X15878" t="s">
        <v>379</v>
      </c>
    </row>
    <row r="15879" spans="1:24" x14ac:dyDescent="0.35">
      <c r="A15879">
        <v>3300014192</v>
      </c>
      <c r="B15879" t="s">
        <v>168</v>
      </c>
      <c r="C15879" t="s">
        <v>168</v>
      </c>
      <c r="D15879">
        <v>0</v>
      </c>
      <c r="E15879">
        <v>0</v>
      </c>
      <c r="F15879">
        <v>510</v>
      </c>
      <c r="G15879">
        <v>20946259</v>
      </c>
      <c r="H15879">
        <v>19</v>
      </c>
      <c r="I15879">
        <v>325000</v>
      </c>
      <c r="J15879">
        <v>0</v>
      </c>
      <c r="K15879">
        <v>0</v>
      </c>
      <c r="L15879">
        <v>7</v>
      </c>
      <c r="M15879">
        <v>1738112</v>
      </c>
      <c r="N15879">
        <v>1426500</v>
      </c>
      <c r="O15879">
        <v>24435871</v>
      </c>
      <c r="P15879" t="s">
        <v>5</v>
      </c>
      <c r="Q15879" t="s">
        <v>7</v>
      </c>
      <c r="R15879" t="s">
        <v>169</v>
      </c>
      <c r="S15879" t="s">
        <v>170</v>
      </c>
      <c r="T15879">
        <v>15765078.064516129</v>
      </c>
      <c r="U15879">
        <v>16999796</v>
      </c>
      <c r="V15879">
        <v>1234717.935483871</v>
      </c>
      <c r="W15879">
        <v>7.83198110679173E-2</v>
      </c>
      <c r="X15879" t="s">
        <v>317</v>
      </c>
    </row>
    <row r="15880" spans="1:24" x14ac:dyDescent="0.35">
      <c r="A15880">
        <v>3301073600</v>
      </c>
      <c r="B15880" t="s">
        <v>168</v>
      </c>
      <c r="C15880" t="s">
        <v>168</v>
      </c>
      <c r="D15880">
        <v>0</v>
      </c>
      <c r="E15880">
        <v>0</v>
      </c>
      <c r="F15880">
        <v>4</v>
      </c>
      <c r="G15880">
        <v>48795</v>
      </c>
      <c r="H15880">
        <v>2</v>
      </c>
      <c r="I15880">
        <v>45000</v>
      </c>
      <c r="J15880">
        <v>0</v>
      </c>
      <c r="K15880">
        <v>0</v>
      </c>
      <c r="L15880">
        <v>1</v>
      </c>
      <c r="M15880">
        <v>52400</v>
      </c>
      <c r="N15880">
        <v>0</v>
      </c>
      <c r="O15880">
        <v>146195</v>
      </c>
      <c r="P15880" t="s">
        <v>5</v>
      </c>
      <c r="Q15880" t="s">
        <v>13</v>
      </c>
      <c r="R15880" t="s">
        <v>207</v>
      </c>
      <c r="S15880" t="s">
        <v>170</v>
      </c>
      <c r="T15880">
        <v>94319.354838709682</v>
      </c>
      <c r="U15880">
        <v>150000</v>
      </c>
      <c r="V15880">
        <v>55680.645161290318</v>
      </c>
      <c r="W15880">
        <v>0.59034166695167412</v>
      </c>
      <c r="X15880" t="s">
        <v>325</v>
      </c>
    </row>
    <row r="15881" spans="1:24" x14ac:dyDescent="0.35">
      <c r="A15881">
        <v>3301003987</v>
      </c>
      <c r="B15881" t="s">
        <v>168</v>
      </c>
      <c r="C15881" t="s">
        <v>168</v>
      </c>
      <c r="D15881">
        <v>0</v>
      </c>
      <c r="E15881">
        <v>0</v>
      </c>
      <c r="F15881">
        <v>47</v>
      </c>
      <c r="G15881">
        <v>923451</v>
      </c>
      <c r="H15881">
        <v>142</v>
      </c>
      <c r="I15881">
        <v>3340000</v>
      </c>
      <c r="J15881">
        <v>0</v>
      </c>
      <c r="K15881">
        <v>0</v>
      </c>
      <c r="L15881">
        <v>79</v>
      </c>
      <c r="M15881">
        <v>4005550</v>
      </c>
      <c r="N15881">
        <v>82000</v>
      </c>
      <c r="O15881">
        <v>8351001</v>
      </c>
      <c r="P15881" t="s">
        <v>5</v>
      </c>
      <c r="Q15881" t="s">
        <v>9</v>
      </c>
      <c r="R15881" t="s">
        <v>169</v>
      </c>
      <c r="S15881" t="s">
        <v>170</v>
      </c>
      <c r="T15881">
        <v>5387742.5806451607</v>
      </c>
      <c r="U15881">
        <v>4976274</v>
      </c>
      <c r="V15881">
        <v>-411468.58064516075</v>
      </c>
      <c r="W15881">
        <v>-7.6371239807060176E-2</v>
      </c>
      <c r="X15881" t="s">
        <v>270</v>
      </c>
    </row>
    <row r="15882" spans="1:24" x14ac:dyDescent="0.35">
      <c r="A15882">
        <v>3301072140</v>
      </c>
      <c r="B15882" t="s">
        <v>168</v>
      </c>
      <c r="C15882" t="s">
        <v>168</v>
      </c>
      <c r="D15882">
        <v>0</v>
      </c>
      <c r="E15882">
        <v>0</v>
      </c>
      <c r="F15882">
        <v>22</v>
      </c>
      <c r="G15882">
        <v>852994</v>
      </c>
      <c r="H15882">
        <v>5</v>
      </c>
      <c r="I15882">
        <v>56000</v>
      </c>
      <c r="J15882">
        <v>0</v>
      </c>
      <c r="K15882">
        <v>0</v>
      </c>
      <c r="L15882">
        <v>0</v>
      </c>
      <c r="M15882">
        <v>0</v>
      </c>
      <c r="N15882">
        <v>3828800</v>
      </c>
      <c r="O15882">
        <v>4737794</v>
      </c>
      <c r="P15882" t="s">
        <v>5</v>
      </c>
      <c r="Q15882" t="s">
        <v>16</v>
      </c>
      <c r="R15882" t="s">
        <v>169</v>
      </c>
      <c r="S15882" t="s">
        <v>170</v>
      </c>
      <c r="T15882">
        <v>3056641.2903225804</v>
      </c>
      <c r="U15882">
        <v>2814268</v>
      </c>
      <c r="V15882">
        <v>-242373.29032258037</v>
      </c>
      <c r="W15882">
        <v>-7.9293992098432242E-2</v>
      </c>
      <c r="X15882" t="s">
        <v>303</v>
      </c>
    </row>
    <row r="15883" spans="1:24" x14ac:dyDescent="0.35">
      <c r="A15883">
        <v>3301072113</v>
      </c>
      <c r="B15883" t="s">
        <v>168</v>
      </c>
      <c r="C15883" t="s">
        <v>168</v>
      </c>
      <c r="D15883">
        <v>0</v>
      </c>
      <c r="E15883">
        <v>0</v>
      </c>
      <c r="F15883">
        <v>10</v>
      </c>
      <c r="G15883">
        <v>270647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360000</v>
      </c>
      <c r="O15883">
        <v>630647</v>
      </c>
      <c r="P15883" t="s">
        <v>5</v>
      </c>
      <c r="Q15883" t="s">
        <v>12</v>
      </c>
      <c r="R15883" t="s">
        <v>169</v>
      </c>
      <c r="S15883" t="s">
        <v>170</v>
      </c>
      <c r="T15883">
        <v>406869.03225806454</v>
      </c>
      <c r="U15883">
        <v>755497</v>
      </c>
      <c r="V15883">
        <v>348627.96774193546</v>
      </c>
      <c r="W15883">
        <v>0.85685549919368498</v>
      </c>
      <c r="X15883" t="s">
        <v>256</v>
      </c>
    </row>
    <row r="15884" spans="1:24" x14ac:dyDescent="0.35">
      <c r="A15884">
        <v>3301053647</v>
      </c>
      <c r="B15884" t="s">
        <v>168</v>
      </c>
      <c r="C15884" t="s">
        <v>168</v>
      </c>
      <c r="D15884">
        <v>0</v>
      </c>
      <c r="E15884">
        <v>0</v>
      </c>
      <c r="F15884">
        <v>71</v>
      </c>
      <c r="G15884">
        <v>2244115</v>
      </c>
      <c r="H15884">
        <v>13</v>
      </c>
      <c r="I15884">
        <v>190000</v>
      </c>
      <c r="J15884">
        <v>0</v>
      </c>
      <c r="K15884">
        <v>0</v>
      </c>
      <c r="L15884">
        <v>0</v>
      </c>
      <c r="M15884">
        <v>0</v>
      </c>
      <c r="N15884">
        <v>171000</v>
      </c>
      <c r="O15884">
        <v>2605115</v>
      </c>
      <c r="P15884" t="s">
        <v>5</v>
      </c>
      <c r="Q15884" t="s">
        <v>13</v>
      </c>
      <c r="R15884" t="s">
        <v>169</v>
      </c>
      <c r="S15884" t="s">
        <v>170</v>
      </c>
      <c r="T15884">
        <v>1680719.3548387098</v>
      </c>
      <c r="U15884">
        <v>4398554</v>
      </c>
      <c r="V15884">
        <v>2717834.6451612902</v>
      </c>
      <c r="W15884">
        <v>1.6170663099325746</v>
      </c>
      <c r="X15884" t="s">
        <v>399</v>
      </c>
    </row>
    <row r="15885" spans="1:24" x14ac:dyDescent="0.35">
      <c r="A15885">
        <v>3300017433</v>
      </c>
      <c r="B15885" t="s">
        <v>168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 t="s">
        <v>5</v>
      </c>
      <c r="Q15885" t="s">
        <v>8</v>
      </c>
      <c r="R15885" t="s">
        <v>169</v>
      </c>
      <c r="S15885" t="s">
        <v>170</v>
      </c>
      <c r="T15885">
        <v>0</v>
      </c>
      <c r="U15885">
        <v>0</v>
      </c>
      <c r="V15885">
        <v>0</v>
      </c>
      <c r="W15885">
        <v>0</v>
      </c>
      <c r="X15885" t="s">
        <v>418</v>
      </c>
    </row>
    <row r="15886" spans="1:24" x14ac:dyDescent="0.35">
      <c r="A15886">
        <v>3301074281</v>
      </c>
      <c r="B15886" t="s">
        <v>168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 t="s">
        <v>5</v>
      </c>
      <c r="Q15886" t="s">
        <v>12</v>
      </c>
      <c r="R15886" t="s">
        <v>169</v>
      </c>
      <c r="S15886" t="s">
        <v>170</v>
      </c>
      <c r="T15886">
        <v>0</v>
      </c>
      <c r="U15886">
        <v>0</v>
      </c>
      <c r="V15886">
        <v>0</v>
      </c>
      <c r="W15886">
        <v>0</v>
      </c>
      <c r="X15886" t="s">
        <v>353</v>
      </c>
    </row>
    <row r="15887" spans="1:24" x14ac:dyDescent="0.35">
      <c r="A15887">
        <v>6001120268</v>
      </c>
      <c r="B15887" t="s">
        <v>168</v>
      </c>
      <c r="C15887" t="s">
        <v>168</v>
      </c>
      <c r="D15887">
        <v>0</v>
      </c>
      <c r="E15887">
        <v>0</v>
      </c>
      <c r="F15887">
        <v>12</v>
      </c>
      <c r="G15887">
        <v>914100</v>
      </c>
      <c r="H15887">
        <v>5</v>
      </c>
      <c r="I15887">
        <v>70000</v>
      </c>
      <c r="J15887">
        <v>0</v>
      </c>
      <c r="K15887">
        <v>0</v>
      </c>
      <c r="L15887">
        <v>2</v>
      </c>
      <c r="M15887">
        <v>160503</v>
      </c>
      <c r="N15887">
        <v>2053500</v>
      </c>
      <c r="O15887">
        <v>3198103</v>
      </c>
      <c r="P15887" t="s">
        <v>5</v>
      </c>
      <c r="Q15887" t="s">
        <v>17</v>
      </c>
      <c r="R15887" t="s">
        <v>169</v>
      </c>
      <c r="S15887" t="s">
        <v>170</v>
      </c>
      <c r="T15887">
        <v>2063292.2580645161</v>
      </c>
      <c r="U15887">
        <v>3356500</v>
      </c>
      <c r="V15887">
        <v>1293207.7419354839</v>
      </c>
      <c r="W15887">
        <v>0.62676905653132509</v>
      </c>
      <c r="X15887" t="s">
        <v>184</v>
      </c>
    </row>
    <row r="15888" spans="1:24" x14ac:dyDescent="0.35">
      <c r="A15888">
        <v>3300008461</v>
      </c>
      <c r="B15888" t="s">
        <v>168</v>
      </c>
      <c r="C15888" t="s">
        <v>168</v>
      </c>
      <c r="D15888">
        <v>0</v>
      </c>
      <c r="E15888">
        <v>0</v>
      </c>
      <c r="F15888">
        <v>6</v>
      </c>
      <c r="G15888">
        <v>237493</v>
      </c>
      <c r="H15888">
        <v>3</v>
      </c>
      <c r="I15888">
        <v>125000</v>
      </c>
      <c r="J15888">
        <v>0</v>
      </c>
      <c r="K15888">
        <v>0</v>
      </c>
      <c r="L15888">
        <v>12</v>
      </c>
      <c r="M15888">
        <v>928800</v>
      </c>
      <c r="N15888">
        <v>75000</v>
      </c>
      <c r="O15888">
        <v>1366293</v>
      </c>
      <c r="P15888" t="s">
        <v>5</v>
      </c>
      <c r="Q15888" t="s">
        <v>14</v>
      </c>
      <c r="R15888" t="s">
        <v>207</v>
      </c>
      <c r="S15888" t="s">
        <v>170</v>
      </c>
      <c r="T15888">
        <v>881479.3548387097</v>
      </c>
      <c r="U15888">
        <v>1300892</v>
      </c>
      <c r="V15888">
        <v>419412.6451612903</v>
      </c>
      <c r="W15888">
        <v>0.47580540923506165</v>
      </c>
      <c r="X15888" t="s">
        <v>211</v>
      </c>
    </row>
    <row r="15889" spans="1:24" x14ac:dyDescent="0.35">
      <c r="A15889">
        <v>3300005654</v>
      </c>
      <c r="B15889" t="s">
        <v>168</v>
      </c>
      <c r="C15889" t="s">
        <v>168</v>
      </c>
      <c r="D15889">
        <v>0</v>
      </c>
      <c r="E15889">
        <v>0</v>
      </c>
      <c r="F15889">
        <v>560</v>
      </c>
      <c r="G15889">
        <v>17642569</v>
      </c>
      <c r="H15889">
        <v>199</v>
      </c>
      <c r="I15889">
        <v>5580000</v>
      </c>
      <c r="J15889">
        <v>0</v>
      </c>
      <c r="K15889">
        <v>0</v>
      </c>
      <c r="L15889">
        <v>147</v>
      </c>
      <c r="M15889">
        <v>8503900</v>
      </c>
      <c r="N15889">
        <v>164000</v>
      </c>
      <c r="O15889">
        <v>31890469</v>
      </c>
      <c r="P15889" t="s">
        <v>5</v>
      </c>
      <c r="Q15889" t="s">
        <v>9</v>
      </c>
      <c r="R15889" t="s">
        <v>169</v>
      </c>
      <c r="S15889" t="s">
        <v>170</v>
      </c>
      <c r="T15889">
        <v>20574496.129032258</v>
      </c>
      <c r="U15889">
        <v>16359592</v>
      </c>
      <c r="V15889">
        <v>-4214904.1290322579</v>
      </c>
      <c r="W15889">
        <v>-0.20486062465873423</v>
      </c>
      <c r="X15889" t="s">
        <v>281</v>
      </c>
    </row>
    <row r="15890" spans="1:24" x14ac:dyDescent="0.35">
      <c r="A15890">
        <v>3300000443</v>
      </c>
      <c r="B15890" t="s">
        <v>168</v>
      </c>
      <c r="C15890" t="s">
        <v>168</v>
      </c>
      <c r="D15890">
        <v>0</v>
      </c>
      <c r="E15890">
        <v>0</v>
      </c>
      <c r="F15890">
        <v>42</v>
      </c>
      <c r="G15890">
        <v>1038650</v>
      </c>
      <c r="H15890">
        <v>24</v>
      </c>
      <c r="I15890">
        <v>860000</v>
      </c>
      <c r="J15890">
        <v>0</v>
      </c>
      <c r="K15890">
        <v>0</v>
      </c>
      <c r="L15890">
        <v>10</v>
      </c>
      <c r="M15890">
        <v>604000</v>
      </c>
      <c r="N15890">
        <v>30000</v>
      </c>
      <c r="O15890">
        <v>2532650</v>
      </c>
      <c r="P15890" t="s">
        <v>5</v>
      </c>
      <c r="Q15890" t="s">
        <v>13</v>
      </c>
      <c r="R15890" t="s">
        <v>169</v>
      </c>
      <c r="S15890" t="s">
        <v>170</v>
      </c>
      <c r="T15890">
        <v>1633967.7419354839</v>
      </c>
      <c r="U15890">
        <v>573783</v>
      </c>
      <c r="V15890">
        <v>-1060184.7419354839</v>
      </c>
      <c r="W15890">
        <v>-0.64884068070992829</v>
      </c>
      <c r="X15890" t="s">
        <v>397</v>
      </c>
    </row>
    <row r="15891" spans="1:24" x14ac:dyDescent="0.35">
      <c r="A15891">
        <v>3301015113</v>
      </c>
      <c r="B15891" t="s">
        <v>168</v>
      </c>
      <c r="C15891" t="s">
        <v>168</v>
      </c>
      <c r="D15891">
        <v>0</v>
      </c>
      <c r="E15891">
        <v>0</v>
      </c>
      <c r="F15891">
        <v>86</v>
      </c>
      <c r="G15891">
        <v>4654409</v>
      </c>
      <c r="H15891">
        <v>0</v>
      </c>
      <c r="I15891">
        <v>0</v>
      </c>
      <c r="J15891">
        <v>0</v>
      </c>
      <c r="K15891">
        <v>0</v>
      </c>
      <c r="L15891">
        <v>20</v>
      </c>
      <c r="M15891">
        <v>1522600</v>
      </c>
      <c r="N15891">
        <v>150000</v>
      </c>
      <c r="O15891">
        <v>6327009</v>
      </c>
      <c r="P15891" t="s">
        <v>5</v>
      </c>
      <c r="Q15891" t="s">
        <v>10</v>
      </c>
      <c r="R15891" t="s">
        <v>169</v>
      </c>
      <c r="S15891" t="s">
        <v>170</v>
      </c>
      <c r="T15891">
        <v>4081941.2903225804</v>
      </c>
      <c r="U15891">
        <v>4071790</v>
      </c>
      <c r="V15891">
        <v>-10151.290322580375</v>
      </c>
      <c r="W15891">
        <v>-2.4868780809382818E-3</v>
      </c>
      <c r="X15891" t="s">
        <v>337</v>
      </c>
    </row>
    <row r="15892" spans="1:24" x14ac:dyDescent="0.35">
      <c r="A15892">
        <v>3301002454</v>
      </c>
      <c r="B15892" t="s">
        <v>168</v>
      </c>
      <c r="C15892" t="s">
        <v>168</v>
      </c>
      <c r="D15892">
        <v>0</v>
      </c>
      <c r="E15892">
        <v>0</v>
      </c>
      <c r="F15892">
        <v>119</v>
      </c>
      <c r="G15892">
        <v>6160959</v>
      </c>
      <c r="H15892">
        <v>20</v>
      </c>
      <c r="I15892">
        <v>845000</v>
      </c>
      <c r="J15892">
        <v>0</v>
      </c>
      <c r="K15892">
        <v>0</v>
      </c>
      <c r="L15892">
        <v>29</v>
      </c>
      <c r="M15892">
        <v>1619600</v>
      </c>
      <c r="N15892">
        <v>330000</v>
      </c>
      <c r="O15892">
        <v>8955559</v>
      </c>
      <c r="P15892" t="s">
        <v>5</v>
      </c>
      <c r="Q15892" t="s">
        <v>12</v>
      </c>
      <c r="R15892" t="s">
        <v>169</v>
      </c>
      <c r="S15892" t="s">
        <v>170</v>
      </c>
      <c r="T15892">
        <v>5777780</v>
      </c>
      <c r="U15892">
        <v>5827134</v>
      </c>
      <c r="V15892">
        <v>49354</v>
      </c>
      <c r="W15892">
        <v>8.5420351761402724E-3</v>
      </c>
      <c r="X15892" t="s">
        <v>320</v>
      </c>
    </row>
    <row r="15893" spans="1:24" x14ac:dyDescent="0.35">
      <c r="A15893">
        <v>3300014444</v>
      </c>
      <c r="B15893" t="s">
        <v>168</v>
      </c>
      <c r="C15893" t="s">
        <v>168</v>
      </c>
      <c r="D15893">
        <v>0</v>
      </c>
      <c r="E15893">
        <v>0</v>
      </c>
      <c r="F15893">
        <v>116</v>
      </c>
      <c r="G15893">
        <v>4395000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1175000</v>
      </c>
      <c r="O15893">
        <v>5570000</v>
      </c>
      <c r="P15893" t="s">
        <v>5</v>
      </c>
      <c r="Q15893" t="s">
        <v>8</v>
      </c>
      <c r="R15893" t="s">
        <v>169</v>
      </c>
      <c r="S15893" t="s">
        <v>170</v>
      </c>
      <c r="T15893">
        <v>3593548.3870967738</v>
      </c>
      <c r="U15893">
        <v>2807122</v>
      </c>
      <c r="V15893">
        <v>-786426.38709677383</v>
      </c>
      <c r="W15893">
        <v>-0.21884396768402148</v>
      </c>
      <c r="X15893" t="s">
        <v>395</v>
      </c>
    </row>
    <row r="15894" spans="1:24" x14ac:dyDescent="0.35">
      <c r="A15894">
        <v>3301072818</v>
      </c>
      <c r="B15894" t="s">
        <v>168</v>
      </c>
      <c r="C15894" t="s">
        <v>168</v>
      </c>
      <c r="D15894">
        <v>0</v>
      </c>
      <c r="E15894">
        <v>0</v>
      </c>
      <c r="F15894">
        <v>0</v>
      </c>
      <c r="G15894">
        <v>0</v>
      </c>
      <c r="H15894">
        <v>7</v>
      </c>
      <c r="I15894">
        <v>275000</v>
      </c>
      <c r="J15894">
        <v>0</v>
      </c>
      <c r="K15894">
        <v>0</v>
      </c>
      <c r="L15894">
        <v>3</v>
      </c>
      <c r="M15894">
        <v>457200</v>
      </c>
      <c r="N15894">
        <v>30000</v>
      </c>
      <c r="O15894">
        <v>762200</v>
      </c>
      <c r="P15894" t="s">
        <v>5</v>
      </c>
      <c r="Q15894" t="s">
        <v>9</v>
      </c>
      <c r="R15894" t="s">
        <v>169</v>
      </c>
      <c r="S15894" t="s">
        <v>170</v>
      </c>
      <c r="T15894">
        <v>491741.93548387097</v>
      </c>
      <c r="U15894">
        <v>357200</v>
      </c>
      <c r="V15894">
        <v>-134541.93548387097</v>
      </c>
      <c r="W15894">
        <v>-0.27360272894253479</v>
      </c>
      <c r="X15894" t="s">
        <v>315</v>
      </c>
    </row>
    <row r="15895" spans="1:24" x14ac:dyDescent="0.35">
      <c r="A15895">
        <v>3301063426</v>
      </c>
      <c r="B15895" t="s">
        <v>168</v>
      </c>
      <c r="C15895" t="s">
        <v>168</v>
      </c>
      <c r="D15895">
        <v>0</v>
      </c>
      <c r="E15895">
        <v>0</v>
      </c>
      <c r="F15895">
        <v>13</v>
      </c>
      <c r="G15895">
        <v>627985</v>
      </c>
      <c r="H15895">
        <v>62</v>
      </c>
      <c r="I15895">
        <v>2275000</v>
      </c>
      <c r="J15895">
        <v>0</v>
      </c>
      <c r="K15895">
        <v>0</v>
      </c>
      <c r="L15895">
        <v>27</v>
      </c>
      <c r="M15895">
        <v>1594800</v>
      </c>
      <c r="N15895">
        <v>360000</v>
      </c>
      <c r="O15895">
        <v>4857785</v>
      </c>
      <c r="P15895" t="s">
        <v>5</v>
      </c>
      <c r="Q15895" t="s">
        <v>10</v>
      </c>
      <c r="R15895" t="s">
        <v>169</v>
      </c>
      <c r="S15895" t="s">
        <v>170</v>
      </c>
      <c r="T15895">
        <v>3134054.8387096776</v>
      </c>
      <c r="U15895">
        <v>3241387</v>
      </c>
      <c r="V15895">
        <v>107332.16129032243</v>
      </c>
      <c r="W15895">
        <v>3.4247059102039179E-2</v>
      </c>
      <c r="X15895" t="s">
        <v>356</v>
      </c>
    </row>
    <row r="15896" spans="1:24" x14ac:dyDescent="0.35">
      <c r="A15896">
        <v>3300013876</v>
      </c>
      <c r="B15896" t="s">
        <v>168</v>
      </c>
      <c r="C15896" t="s">
        <v>168</v>
      </c>
      <c r="D15896">
        <v>0</v>
      </c>
      <c r="E15896">
        <v>0</v>
      </c>
      <c r="F15896">
        <v>32</v>
      </c>
      <c r="G15896">
        <v>2148051</v>
      </c>
      <c r="H15896">
        <v>12</v>
      </c>
      <c r="I15896">
        <v>378000</v>
      </c>
      <c r="J15896">
        <v>0</v>
      </c>
      <c r="K15896">
        <v>0</v>
      </c>
      <c r="L15896">
        <v>41</v>
      </c>
      <c r="M15896">
        <v>7577704</v>
      </c>
      <c r="N15896">
        <v>2139000</v>
      </c>
      <c r="O15896">
        <v>12242755</v>
      </c>
      <c r="P15896" t="s">
        <v>5</v>
      </c>
      <c r="Q15896" t="s">
        <v>8</v>
      </c>
      <c r="R15896" t="s">
        <v>169</v>
      </c>
      <c r="S15896" t="s">
        <v>170</v>
      </c>
      <c r="T15896">
        <v>7898551.6129032252</v>
      </c>
      <c r="U15896">
        <v>7129014</v>
      </c>
      <c r="V15896">
        <v>-769537.61290322524</v>
      </c>
      <c r="W15896">
        <v>-9.7427686823758131E-2</v>
      </c>
      <c r="X15896" t="s">
        <v>395</v>
      </c>
    </row>
    <row r="15897" spans="1:24" x14ac:dyDescent="0.35">
      <c r="A15897">
        <v>3300011231</v>
      </c>
      <c r="B15897" t="s">
        <v>168</v>
      </c>
      <c r="C15897" t="s">
        <v>168</v>
      </c>
      <c r="D15897">
        <v>0</v>
      </c>
      <c r="E15897">
        <v>0</v>
      </c>
      <c r="F15897">
        <v>3</v>
      </c>
      <c r="G15897">
        <v>64000</v>
      </c>
      <c r="H15897">
        <v>1</v>
      </c>
      <c r="I15897">
        <v>5000</v>
      </c>
      <c r="J15897">
        <v>0</v>
      </c>
      <c r="K15897">
        <v>0</v>
      </c>
      <c r="L15897">
        <v>1</v>
      </c>
      <c r="M15897">
        <v>22400</v>
      </c>
      <c r="N15897">
        <v>303000</v>
      </c>
      <c r="O15897">
        <v>394400</v>
      </c>
      <c r="P15897" t="s">
        <v>5</v>
      </c>
      <c r="Q15897" t="s">
        <v>12</v>
      </c>
      <c r="R15897" t="s">
        <v>169</v>
      </c>
      <c r="S15897" t="s">
        <v>170</v>
      </c>
      <c r="T15897">
        <v>254451.61290322579</v>
      </c>
      <c r="U15897">
        <v>330000</v>
      </c>
      <c r="V15897">
        <v>75548.387096774211</v>
      </c>
      <c r="W15897">
        <v>0.29690669371196754</v>
      </c>
      <c r="X15897" t="s">
        <v>354</v>
      </c>
    </row>
    <row r="15898" spans="1:24" x14ac:dyDescent="0.35">
      <c r="A15898">
        <v>3301022475</v>
      </c>
      <c r="B15898" t="s">
        <v>168</v>
      </c>
      <c r="C15898" t="s">
        <v>168</v>
      </c>
      <c r="D15898">
        <v>0</v>
      </c>
      <c r="E15898">
        <v>0</v>
      </c>
      <c r="F15898">
        <v>99</v>
      </c>
      <c r="G15898">
        <v>4244191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2424000</v>
      </c>
      <c r="O15898">
        <v>6668191</v>
      </c>
      <c r="P15898" t="s">
        <v>5</v>
      </c>
      <c r="Q15898" t="s">
        <v>17</v>
      </c>
      <c r="R15898" t="s">
        <v>169</v>
      </c>
      <c r="S15898" t="s">
        <v>170</v>
      </c>
      <c r="T15898">
        <v>4302058.7096774196</v>
      </c>
      <c r="U15898">
        <v>4780142</v>
      </c>
      <c r="V15898">
        <v>478083.29032258037</v>
      </c>
      <c r="W15898">
        <v>0.11112895536435596</v>
      </c>
      <c r="X15898" t="s">
        <v>293</v>
      </c>
    </row>
    <row r="15899" spans="1:24" x14ac:dyDescent="0.35">
      <c r="A15899">
        <v>3300015842</v>
      </c>
      <c r="B15899" t="s">
        <v>168</v>
      </c>
      <c r="C15899" t="s">
        <v>168</v>
      </c>
      <c r="D15899">
        <v>0</v>
      </c>
      <c r="E15899">
        <v>0</v>
      </c>
      <c r="F15899">
        <v>43</v>
      </c>
      <c r="G15899">
        <v>1694002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1368600</v>
      </c>
      <c r="O15899">
        <v>3062602</v>
      </c>
      <c r="P15899" t="s">
        <v>5</v>
      </c>
      <c r="Q15899" t="s">
        <v>8</v>
      </c>
      <c r="R15899" t="s">
        <v>169</v>
      </c>
      <c r="S15899" t="s">
        <v>170</v>
      </c>
      <c r="T15899">
        <v>1975872.2580645161</v>
      </c>
      <c r="U15899">
        <v>1429036</v>
      </c>
      <c r="V15899">
        <v>-546836.25806451612</v>
      </c>
      <c r="W15899">
        <v>-0.27675688842363455</v>
      </c>
      <c r="X15899" t="s">
        <v>418</v>
      </c>
    </row>
    <row r="15900" spans="1:24" x14ac:dyDescent="0.35">
      <c r="A15900">
        <v>3301075558</v>
      </c>
      <c r="B15900" t="s">
        <v>168</v>
      </c>
      <c r="C15900" t="s">
        <v>168</v>
      </c>
      <c r="D15900">
        <v>0</v>
      </c>
      <c r="E15900">
        <v>0</v>
      </c>
      <c r="F15900">
        <v>4</v>
      </c>
      <c r="G15900">
        <v>139795</v>
      </c>
      <c r="H15900">
        <v>85</v>
      </c>
      <c r="I15900">
        <v>2595000</v>
      </c>
      <c r="J15900">
        <v>0</v>
      </c>
      <c r="K15900">
        <v>0</v>
      </c>
      <c r="L15900">
        <v>36</v>
      </c>
      <c r="M15900">
        <v>1506400</v>
      </c>
      <c r="N15900">
        <v>211000</v>
      </c>
      <c r="O15900">
        <v>4452195</v>
      </c>
      <c r="P15900" t="s">
        <v>5</v>
      </c>
      <c r="Q15900" t="s">
        <v>13</v>
      </c>
      <c r="R15900" t="s">
        <v>169</v>
      </c>
      <c r="S15900" t="s">
        <v>170</v>
      </c>
      <c r="T15900">
        <v>2872383.8709677421</v>
      </c>
      <c r="U15900">
        <v>1590794</v>
      </c>
      <c r="V15900">
        <v>-1281589.8709677421</v>
      </c>
      <c r="W15900">
        <v>-0.4461763916450201</v>
      </c>
      <c r="X15900" t="s">
        <v>274</v>
      </c>
    </row>
    <row r="15901" spans="1:24" x14ac:dyDescent="0.35">
      <c r="A15901">
        <v>3301001584</v>
      </c>
      <c r="B15901" t="s">
        <v>168</v>
      </c>
      <c r="C15901" t="s">
        <v>168</v>
      </c>
      <c r="D15901">
        <v>0</v>
      </c>
      <c r="E15901">
        <v>0</v>
      </c>
      <c r="F15901">
        <v>30</v>
      </c>
      <c r="G15901">
        <v>1017970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171000</v>
      </c>
      <c r="O15901">
        <v>1188970</v>
      </c>
      <c r="P15901" t="s">
        <v>5</v>
      </c>
      <c r="Q15901" t="s">
        <v>13</v>
      </c>
      <c r="R15901" t="s">
        <v>169</v>
      </c>
      <c r="S15901" t="s">
        <v>170</v>
      </c>
      <c r="T15901">
        <v>767077.41935483867</v>
      </c>
      <c r="U15901">
        <v>367884</v>
      </c>
      <c r="V15901">
        <v>-399193.41935483867</v>
      </c>
      <c r="W15901">
        <v>-0.52040825252108958</v>
      </c>
      <c r="X15901" t="s">
        <v>67</v>
      </c>
    </row>
    <row r="15902" spans="1:24" x14ac:dyDescent="0.35">
      <c r="A15902">
        <v>3300012252</v>
      </c>
      <c r="B15902" t="s">
        <v>168</v>
      </c>
      <c r="C15902" t="s">
        <v>168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330000</v>
      </c>
      <c r="O15902">
        <v>330000</v>
      </c>
      <c r="P15902" t="s">
        <v>5</v>
      </c>
      <c r="Q15902" t="s">
        <v>12</v>
      </c>
      <c r="R15902" t="s">
        <v>169</v>
      </c>
      <c r="S15902" t="s">
        <v>170</v>
      </c>
      <c r="T15902">
        <v>212903.22580645164</v>
      </c>
      <c r="U15902">
        <v>380000</v>
      </c>
      <c r="V15902">
        <v>167096.77419354836</v>
      </c>
      <c r="W15902">
        <v>0.78484848484848468</v>
      </c>
      <c r="X15902" t="s">
        <v>271</v>
      </c>
    </row>
    <row r="15903" spans="1:24" x14ac:dyDescent="0.35">
      <c r="A15903">
        <v>3301020643</v>
      </c>
      <c r="B15903" t="s">
        <v>168</v>
      </c>
      <c r="C15903" t="s">
        <v>168</v>
      </c>
      <c r="D15903">
        <v>0</v>
      </c>
      <c r="E15903">
        <v>0</v>
      </c>
      <c r="F15903">
        <v>0</v>
      </c>
      <c r="G15903">
        <v>0</v>
      </c>
      <c r="H15903">
        <v>16</v>
      </c>
      <c r="I15903">
        <v>360000</v>
      </c>
      <c r="J15903">
        <v>0</v>
      </c>
      <c r="K15903">
        <v>0</v>
      </c>
      <c r="L15903">
        <v>0</v>
      </c>
      <c r="M15903">
        <v>0</v>
      </c>
      <c r="N15903">
        <v>30000</v>
      </c>
      <c r="O15903">
        <v>390000</v>
      </c>
      <c r="P15903" t="s">
        <v>5</v>
      </c>
      <c r="Q15903" t="s">
        <v>9</v>
      </c>
      <c r="R15903" t="s">
        <v>169</v>
      </c>
      <c r="S15903" t="s">
        <v>170</v>
      </c>
      <c r="T15903">
        <v>251612.90322580643</v>
      </c>
      <c r="U15903">
        <v>255000</v>
      </c>
      <c r="V15903">
        <v>3387.0967741935747</v>
      </c>
      <c r="W15903">
        <v>1.3461538461538636E-2</v>
      </c>
      <c r="X15903" t="s">
        <v>315</v>
      </c>
    </row>
    <row r="15904" spans="1:24" x14ac:dyDescent="0.35">
      <c r="A15904">
        <v>3300010021</v>
      </c>
      <c r="B15904" t="s">
        <v>168</v>
      </c>
      <c r="C15904" t="s">
        <v>168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303000</v>
      </c>
      <c r="O15904">
        <v>303000</v>
      </c>
      <c r="P15904" t="s">
        <v>5</v>
      </c>
      <c r="Q15904" t="s">
        <v>12</v>
      </c>
      <c r="R15904" t="s">
        <v>169</v>
      </c>
      <c r="S15904" t="s">
        <v>170</v>
      </c>
      <c r="T15904">
        <v>195483.87096774194</v>
      </c>
      <c r="U15904">
        <v>195000</v>
      </c>
      <c r="V15904">
        <v>-483.87096774193924</v>
      </c>
      <c r="W15904">
        <v>-2.4752475247524774E-3</v>
      </c>
      <c r="X15904" t="s">
        <v>219</v>
      </c>
    </row>
    <row r="15905" spans="1:24" x14ac:dyDescent="0.35">
      <c r="A15905">
        <v>3301020087</v>
      </c>
      <c r="B15905" t="s">
        <v>168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 t="s">
        <v>5</v>
      </c>
      <c r="Q15905" t="s">
        <v>16</v>
      </c>
      <c r="R15905" t="s">
        <v>169</v>
      </c>
      <c r="S15905" t="s">
        <v>170</v>
      </c>
      <c r="T15905">
        <v>0</v>
      </c>
      <c r="U15905">
        <v>0</v>
      </c>
      <c r="V15905">
        <v>0</v>
      </c>
      <c r="W15905">
        <v>0</v>
      </c>
      <c r="X15905" t="s">
        <v>265</v>
      </c>
    </row>
    <row r="15906" spans="1:24" x14ac:dyDescent="0.35">
      <c r="A15906">
        <v>3301069495</v>
      </c>
      <c r="B15906" t="s">
        <v>168</v>
      </c>
      <c r="C15906" t="s">
        <v>168</v>
      </c>
      <c r="D15906">
        <v>0</v>
      </c>
      <c r="E15906">
        <v>0</v>
      </c>
      <c r="F15906">
        <v>3</v>
      </c>
      <c r="G15906">
        <v>157997</v>
      </c>
      <c r="H15906">
        <v>1</v>
      </c>
      <c r="I15906">
        <v>100000</v>
      </c>
      <c r="J15906">
        <v>0</v>
      </c>
      <c r="K15906">
        <v>0</v>
      </c>
      <c r="L15906">
        <v>0</v>
      </c>
      <c r="M15906">
        <v>0</v>
      </c>
      <c r="N15906">
        <v>82000</v>
      </c>
      <c r="O15906">
        <v>339997</v>
      </c>
      <c r="P15906" t="s">
        <v>5</v>
      </c>
      <c r="Q15906" t="s">
        <v>9</v>
      </c>
      <c r="R15906" t="s">
        <v>169</v>
      </c>
      <c r="S15906" t="s">
        <v>170</v>
      </c>
      <c r="T15906">
        <v>219352.90322580643</v>
      </c>
      <c r="U15906">
        <v>418497</v>
      </c>
      <c r="V15906">
        <v>199144.09677419357</v>
      </c>
      <c r="W15906">
        <v>0.90787080474239512</v>
      </c>
      <c r="X15906" t="s">
        <v>284</v>
      </c>
    </row>
    <row r="15907" spans="1:24" x14ac:dyDescent="0.35">
      <c r="A15907">
        <v>3300015863</v>
      </c>
      <c r="B15907" t="s">
        <v>168</v>
      </c>
      <c r="C15907" t="s">
        <v>168</v>
      </c>
      <c r="D15907">
        <v>0</v>
      </c>
      <c r="E15907">
        <v>0</v>
      </c>
      <c r="F15907">
        <v>132</v>
      </c>
      <c r="G15907">
        <v>5409672</v>
      </c>
      <c r="H15907">
        <v>48</v>
      </c>
      <c r="I15907">
        <v>1385000</v>
      </c>
      <c r="J15907">
        <v>0</v>
      </c>
      <c r="K15907">
        <v>0</v>
      </c>
      <c r="L15907">
        <v>74</v>
      </c>
      <c r="M15907">
        <v>5377600</v>
      </c>
      <c r="N15907">
        <v>342000</v>
      </c>
      <c r="O15907">
        <v>12514272</v>
      </c>
      <c r="P15907" t="s">
        <v>5</v>
      </c>
      <c r="Q15907" t="s">
        <v>8</v>
      </c>
      <c r="R15907" t="s">
        <v>169</v>
      </c>
      <c r="S15907" t="s">
        <v>170</v>
      </c>
      <c r="T15907">
        <v>8073723.8709677421</v>
      </c>
      <c r="U15907">
        <v>8450358</v>
      </c>
      <c r="V15907">
        <v>376634.12903225794</v>
      </c>
      <c r="W15907">
        <v>4.6649369615747505E-2</v>
      </c>
      <c r="X15907" t="s">
        <v>372</v>
      </c>
    </row>
    <row r="15908" spans="1:24" x14ac:dyDescent="0.35">
      <c r="A15908">
        <v>3301001940</v>
      </c>
      <c r="B15908" t="s">
        <v>168</v>
      </c>
      <c r="C15908" t="s">
        <v>168</v>
      </c>
      <c r="D15908">
        <v>0</v>
      </c>
      <c r="E15908">
        <v>0</v>
      </c>
      <c r="F15908">
        <v>8</v>
      </c>
      <c r="G15908">
        <v>501444</v>
      </c>
      <c r="H15908">
        <v>1</v>
      </c>
      <c r="I15908">
        <v>10000</v>
      </c>
      <c r="J15908">
        <v>0</v>
      </c>
      <c r="K15908">
        <v>0</v>
      </c>
      <c r="L15908">
        <v>34</v>
      </c>
      <c r="M15908">
        <v>1350369</v>
      </c>
      <c r="N15908">
        <v>278000</v>
      </c>
      <c r="O15908">
        <v>2139813</v>
      </c>
      <c r="P15908" t="s">
        <v>5</v>
      </c>
      <c r="Q15908" t="s">
        <v>12</v>
      </c>
      <c r="R15908" t="s">
        <v>169</v>
      </c>
      <c r="S15908" t="s">
        <v>170</v>
      </c>
      <c r="T15908">
        <v>1380524.5161290322</v>
      </c>
      <c r="U15908">
        <v>1362849</v>
      </c>
      <c r="V15908">
        <v>-17675.516129032243</v>
      </c>
      <c r="W15908">
        <v>-1.2803478621730036E-2</v>
      </c>
      <c r="X15908" t="s">
        <v>189</v>
      </c>
    </row>
    <row r="15909" spans="1:24" x14ac:dyDescent="0.35">
      <c r="A15909">
        <v>3301000973</v>
      </c>
      <c r="B15909" t="s">
        <v>168</v>
      </c>
      <c r="C15909" t="s">
        <v>168</v>
      </c>
      <c r="D15909">
        <v>0</v>
      </c>
      <c r="E15909">
        <v>0</v>
      </c>
      <c r="F15909">
        <v>66</v>
      </c>
      <c r="G15909">
        <v>2064739</v>
      </c>
      <c r="H15909">
        <v>15</v>
      </c>
      <c r="I15909">
        <v>505000</v>
      </c>
      <c r="J15909">
        <v>0</v>
      </c>
      <c r="K15909">
        <v>0</v>
      </c>
      <c r="L15909">
        <v>1</v>
      </c>
      <c r="M15909">
        <v>202400</v>
      </c>
      <c r="N15909">
        <v>1132500</v>
      </c>
      <c r="O15909">
        <v>3904639</v>
      </c>
      <c r="P15909" t="s">
        <v>5</v>
      </c>
      <c r="Q15909" t="s">
        <v>17</v>
      </c>
      <c r="R15909" t="s">
        <v>169</v>
      </c>
      <c r="S15909" t="s">
        <v>170</v>
      </c>
      <c r="T15909">
        <v>2519121.935483871</v>
      </c>
      <c r="U15909">
        <v>1250466</v>
      </c>
      <c r="V15909">
        <v>-1268655.935483871</v>
      </c>
      <c r="W15909">
        <v>-0.50361037217525106</v>
      </c>
      <c r="X15909" t="s">
        <v>286</v>
      </c>
    </row>
    <row r="15910" spans="1:24" x14ac:dyDescent="0.35">
      <c r="A15910">
        <v>3301059808</v>
      </c>
      <c r="B15910" t="s">
        <v>168</v>
      </c>
      <c r="C15910" t="s">
        <v>168</v>
      </c>
      <c r="D15910">
        <v>0</v>
      </c>
      <c r="E15910">
        <v>0</v>
      </c>
      <c r="F15910">
        <v>9</v>
      </c>
      <c r="G15910">
        <v>408791</v>
      </c>
      <c r="H15910">
        <v>2</v>
      </c>
      <c r="I15910">
        <v>110000</v>
      </c>
      <c r="J15910">
        <v>0</v>
      </c>
      <c r="K15910">
        <v>0</v>
      </c>
      <c r="L15910">
        <v>2</v>
      </c>
      <c r="M15910">
        <v>70000</v>
      </c>
      <c r="N15910">
        <v>1713500</v>
      </c>
      <c r="O15910">
        <v>2302291</v>
      </c>
      <c r="P15910" t="s">
        <v>5</v>
      </c>
      <c r="Q15910" t="s">
        <v>7</v>
      </c>
      <c r="R15910" t="s">
        <v>169</v>
      </c>
      <c r="S15910" t="s">
        <v>170</v>
      </c>
      <c r="T15910">
        <v>1485349.0322580645</v>
      </c>
      <c r="U15910">
        <v>2081791</v>
      </c>
      <c r="V15910">
        <v>596441.96774193551</v>
      </c>
      <c r="W15910">
        <v>0.40155004297892849</v>
      </c>
      <c r="X15910" t="s">
        <v>203</v>
      </c>
    </row>
    <row r="15911" spans="1:24" x14ac:dyDescent="0.35">
      <c r="A15911">
        <v>3301049507</v>
      </c>
      <c r="B15911" t="s">
        <v>168</v>
      </c>
      <c r="C15911" t="s">
        <v>168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7</v>
      </c>
      <c r="M15911">
        <v>356800</v>
      </c>
      <c r="N15911">
        <v>3382500</v>
      </c>
      <c r="O15911">
        <v>3739300</v>
      </c>
      <c r="P15911" t="s">
        <v>5</v>
      </c>
      <c r="Q15911" t="s">
        <v>6</v>
      </c>
      <c r="R15911" t="s">
        <v>169</v>
      </c>
      <c r="S15911" t="s">
        <v>170</v>
      </c>
      <c r="T15911">
        <v>2412451.6129032257</v>
      </c>
      <c r="U15911">
        <v>1119900</v>
      </c>
      <c r="V15911">
        <v>-1292551.6129032257</v>
      </c>
      <c r="W15911">
        <v>-0.53578343540234807</v>
      </c>
      <c r="X15911" t="s">
        <v>309</v>
      </c>
    </row>
    <row r="15912" spans="1:24" x14ac:dyDescent="0.35">
      <c r="A15912">
        <v>6001121167</v>
      </c>
      <c r="B15912" t="s">
        <v>168</v>
      </c>
      <c r="C15912" t="s">
        <v>168</v>
      </c>
      <c r="D15912">
        <v>0</v>
      </c>
      <c r="E15912">
        <v>0</v>
      </c>
      <c r="F15912">
        <v>15</v>
      </c>
      <c r="G15912">
        <v>426024</v>
      </c>
      <c r="H15912">
        <v>28</v>
      </c>
      <c r="I15912">
        <v>540000</v>
      </c>
      <c r="J15912">
        <v>0</v>
      </c>
      <c r="K15912">
        <v>0</v>
      </c>
      <c r="L15912">
        <v>6</v>
      </c>
      <c r="M15912">
        <v>510250</v>
      </c>
      <c r="N15912">
        <v>2479500</v>
      </c>
      <c r="O15912">
        <v>3955774</v>
      </c>
      <c r="P15912" t="s">
        <v>5</v>
      </c>
      <c r="Q15912" t="s">
        <v>17</v>
      </c>
      <c r="R15912" t="s">
        <v>169</v>
      </c>
      <c r="S15912" t="s">
        <v>170</v>
      </c>
      <c r="T15912">
        <v>2552112.2580645159</v>
      </c>
      <c r="U15912">
        <v>1078150</v>
      </c>
      <c r="V15912">
        <v>-1473962.2580645159</v>
      </c>
      <c r="W15912">
        <v>-0.57754601248706317</v>
      </c>
      <c r="X15912" t="s">
        <v>404</v>
      </c>
    </row>
    <row r="15913" spans="1:24" x14ac:dyDescent="0.35">
      <c r="A15913">
        <v>3301049623</v>
      </c>
      <c r="B15913" t="s">
        <v>168</v>
      </c>
      <c r="C15913" t="s">
        <v>168</v>
      </c>
      <c r="D15913">
        <v>0</v>
      </c>
      <c r="E15913">
        <v>0</v>
      </c>
      <c r="F15913">
        <v>704</v>
      </c>
      <c r="G15913">
        <v>25767296</v>
      </c>
      <c r="H15913">
        <v>8</v>
      </c>
      <c r="I15913">
        <v>930000</v>
      </c>
      <c r="J15913">
        <v>0</v>
      </c>
      <c r="K15913">
        <v>0</v>
      </c>
      <c r="L15913">
        <v>2</v>
      </c>
      <c r="M15913">
        <v>232264</v>
      </c>
      <c r="N15913">
        <v>150000</v>
      </c>
      <c r="O15913">
        <v>27079560</v>
      </c>
      <c r="P15913" t="s">
        <v>5</v>
      </c>
      <c r="Q15913" t="s">
        <v>14</v>
      </c>
      <c r="R15913" t="s">
        <v>169</v>
      </c>
      <c r="S15913" t="s">
        <v>170</v>
      </c>
      <c r="T15913">
        <v>17470683.870967742</v>
      </c>
      <c r="U15913">
        <v>17226882</v>
      </c>
      <c r="V15913">
        <v>-243801.87096774206</v>
      </c>
      <c r="W15913">
        <v>-1.3954912856782076E-2</v>
      </c>
      <c r="X15913" t="s">
        <v>183</v>
      </c>
    </row>
    <row r="15914" spans="1:24" x14ac:dyDescent="0.35">
      <c r="A15914">
        <v>3301013191</v>
      </c>
      <c r="B15914" t="s">
        <v>168</v>
      </c>
      <c r="C15914" t="s">
        <v>168</v>
      </c>
      <c r="D15914">
        <v>0</v>
      </c>
      <c r="E15914">
        <v>0</v>
      </c>
      <c r="F15914">
        <v>101</v>
      </c>
      <c r="G15914">
        <v>4620887</v>
      </c>
      <c r="H15914">
        <v>26</v>
      </c>
      <c r="I15914">
        <v>1095000</v>
      </c>
      <c r="J15914">
        <v>0</v>
      </c>
      <c r="K15914">
        <v>0</v>
      </c>
      <c r="L15914">
        <v>6</v>
      </c>
      <c r="M15914">
        <v>384400</v>
      </c>
      <c r="N15914">
        <v>150000</v>
      </c>
      <c r="O15914">
        <v>6250287</v>
      </c>
      <c r="P15914" t="s">
        <v>5</v>
      </c>
      <c r="Q15914" t="s">
        <v>14</v>
      </c>
      <c r="R15914" t="s">
        <v>169</v>
      </c>
      <c r="S15914" t="s">
        <v>170</v>
      </c>
      <c r="T15914">
        <v>4032443.2258064514</v>
      </c>
      <c r="U15914">
        <v>5195593</v>
      </c>
      <c r="V15914">
        <v>1163149.7741935486</v>
      </c>
      <c r="W15914">
        <v>0.2884478984725023</v>
      </c>
      <c r="X15914" t="s">
        <v>213</v>
      </c>
    </row>
    <row r="15915" spans="1:24" x14ac:dyDescent="0.35">
      <c r="A15915">
        <v>3301019243</v>
      </c>
      <c r="B15915" t="s">
        <v>168</v>
      </c>
      <c r="C15915" t="s">
        <v>168</v>
      </c>
      <c r="D15915">
        <v>0</v>
      </c>
      <c r="E15915">
        <v>0</v>
      </c>
      <c r="F15915">
        <v>17</v>
      </c>
      <c r="G15915">
        <v>609008</v>
      </c>
      <c r="H15915">
        <v>3</v>
      </c>
      <c r="I15915">
        <v>120000</v>
      </c>
      <c r="J15915">
        <v>0</v>
      </c>
      <c r="K15915">
        <v>0</v>
      </c>
      <c r="L15915">
        <v>2</v>
      </c>
      <c r="M15915">
        <v>74800</v>
      </c>
      <c r="N15915">
        <v>150000</v>
      </c>
      <c r="O15915">
        <v>953808</v>
      </c>
      <c r="P15915" t="s">
        <v>5</v>
      </c>
      <c r="Q15915" t="s">
        <v>14</v>
      </c>
      <c r="R15915" t="s">
        <v>169</v>
      </c>
      <c r="S15915" t="s">
        <v>170</v>
      </c>
      <c r="T15915">
        <v>615360</v>
      </c>
      <c r="U15915">
        <v>543386</v>
      </c>
      <c r="V15915">
        <v>-71974</v>
      </c>
      <c r="W15915">
        <v>-0.11696242849713989</v>
      </c>
      <c r="X15915" t="s">
        <v>382</v>
      </c>
    </row>
    <row r="15916" spans="1:24" x14ac:dyDescent="0.35">
      <c r="A15916">
        <v>3300016061</v>
      </c>
      <c r="B15916" t="s">
        <v>168</v>
      </c>
      <c r="C15916" t="s">
        <v>168</v>
      </c>
      <c r="D15916">
        <v>0</v>
      </c>
      <c r="E15916">
        <v>0</v>
      </c>
      <c r="F15916">
        <v>294</v>
      </c>
      <c r="G15916">
        <v>10256767</v>
      </c>
      <c r="H15916">
        <v>14</v>
      </c>
      <c r="I15916">
        <v>220000</v>
      </c>
      <c r="J15916">
        <v>0</v>
      </c>
      <c r="K15916">
        <v>0</v>
      </c>
      <c r="L15916">
        <v>1</v>
      </c>
      <c r="M15916">
        <v>20000</v>
      </c>
      <c r="N15916">
        <v>1160100</v>
      </c>
      <c r="O15916">
        <v>11656867</v>
      </c>
      <c r="P15916" t="s">
        <v>5</v>
      </c>
      <c r="Q15916" t="s">
        <v>7</v>
      </c>
      <c r="R15916" t="s">
        <v>169</v>
      </c>
      <c r="S15916" t="s">
        <v>170</v>
      </c>
      <c r="T15916">
        <v>7520559.3548387093</v>
      </c>
      <c r="U15916">
        <v>7377767</v>
      </c>
      <c r="V15916">
        <v>-142792.35483870935</v>
      </c>
      <c r="W15916">
        <v>-1.8986932766754561E-2</v>
      </c>
      <c r="X15916" t="s">
        <v>225</v>
      </c>
    </row>
    <row r="15917" spans="1:24" x14ac:dyDescent="0.35">
      <c r="A15917">
        <v>3301074532</v>
      </c>
      <c r="B15917" t="s">
        <v>168</v>
      </c>
      <c r="C15917" t="s">
        <v>168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30000</v>
      </c>
      <c r="O15917">
        <v>30000</v>
      </c>
      <c r="P15917" t="s">
        <v>5</v>
      </c>
      <c r="Q15917" t="s">
        <v>11</v>
      </c>
      <c r="R15917" t="s">
        <v>169</v>
      </c>
      <c r="S15917" t="s">
        <v>170</v>
      </c>
      <c r="T15917">
        <v>19354.83870967742</v>
      </c>
      <c r="U15917">
        <v>30000</v>
      </c>
      <c r="V15917">
        <v>10645.16129032258</v>
      </c>
      <c r="W15917">
        <v>0.54999999999999982</v>
      </c>
      <c r="X15917" t="s">
        <v>360</v>
      </c>
    </row>
    <row r="15918" spans="1:24" x14ac:dyDescent="0.35">
      <c r="A15918">
        <v>3301044219</v>
      </c>
      <c r="B15918" t="s">
        <v>168</v>
      </c>
      <c r="C15918" t="s">
        <v>168</v>
      </c>
      <c r="D15918">
        <v>0</v>
      </c>
      <c r="E15918">
        <v>0</v>
      </c>
      <c r="F15918">
        <v>50</v>
      </c>
      <c r="G15918">
        <v>1243332</v>
      </c>
      <c r="H15918">
        <v>5</v>
      </c>
      <c r="I15918">
        <v>185000</v>
      </c>
      <c r="J15918">
        <v>0</v>
      </c>
      <c r="K15918">
        <v>0</v>
      </c>
      <c r="L15918">
        <v>0</v>
      </c>
      <c r="M15918">
        <v>0</v>
      </c>
      <c r="N15918">
        <v>150000</v>
      </c>
      <c r="O15918">
        <v>1578332</v>
      </c>
      <c r="P15918" t="s">
        <v>5</v>
      </c>
      <c r="Q15918" t="s">
        <v>11</v>
      </c>
      <c r="R15918" t="s">
        <v>169</v>
      </c>
      <c r="S15918" t="s">
        <v>170</v>
      </c>
      <c r="T15918">
        <v>1018278.7096774194</v>
      </c>
      <c r="U15918">
        <v>688472</v>
      </c>
      <c r="V15918">
        <v>-329806.70967741939</v>
      </c>
      <c r="W15918">
        <v>-0.32388648269185449</v>
      </c>
      <c r="X15918" t="s">
        <v>376</v>
      </c>
    </row>
    <row r="15919" spans="1:24" x14ac:dyDescent="0.35">
      <c r="A15919">
        <v>3301071424</v>
      </c>
      <c r="B15919" t="s">
        <v>168</v>
      </c>
      <c r="C15919" t="s">
        <v>168</v>
      </c>
      <c r="D15919">
        <v>0</v>
      </c>
      <c r="E15919">
        <v>0</v>
      </c>
      <c r="F15919">
        <v>61</v>
      </c>
      <c r="G15919">
        <v>2344241</v>
      </c>
      <c r="H15919">
        <v>39</v>
      </c>
      <c r="I15919">
        <v>1710000</v>
      </c>
      <c r="J15919">
        <v>0</v>
      </c>
      <c r="K15919">
        <v>0</v>
      </c>
      <c r="L15919">
        <v>48</v>
      </c>
      <c r="M15919">
        <v>2355200</v>
      </c>
      <c r="N15919">
        <v>1017600</v>
      </c>
      <c r="O15919">
        <v>7427041</v>
      </c>
      <c r="P15919" t="s">
        <v>5</v>
      </c>
      <c r="Q15919" t="s">
        <v>17</v>
      </c>
      <c r="R15919" t="s">
        <v>169</v>
      </c>
      <c r="S15919" t="s">
        <v>170</v>
      </c>
      <c r="T15919">
        <v>4791639.3548387093</v>
      </c>
      <c r="U15919">
        <v>5196092</v>
      </c>
      <c r="V15919">
        <v>404452.64516129065</v>
      </c>
      <c r="W15919">
        <v>8.4407989669102568E-2</v>
      </c>
      <c r="X15919" t="s">
        <v>220</v>
      </c>
    </row>
    <row r="15920" spans="1:24" x14ac:dyDescent="0.35">
      <c r="A15920">
        <v>3300013858</v>
      </c>
      <c r="B15920" t="s">
        <v>168</v>
      </c>
      <c r="C15920" t="s">
        <v>168</v>
      </c>
      <c r="D15920">
        <v>0</v>
      </c>
      <c r="E15920">
        <v>0</v>
      </c>
      <c r="F15920">
        <v>9</v>
      </c>
      <c r="G15920">
        <v>432788</v>
      </c>
      <c r="H15920">
        <v>7</v>
      </c>
      <c r="I15920">
        <v>235000</v>
      </c>
      <c r="J15920">
        <v>0</v>
      </c>
      <c r="K15920">
        <v>0</v>
      </c>
      <c r="L15920">
        <v>2</v>
      </c>
      <c r="M15920">
        <v>657590</v>
      </c>
      <c r="N15920">
        <v>271500</v>
      </c>
      <c r="O15920">
        <v>1596878</v>
      </c>
      <c r="P15920" t="s">
        <v>5</v>
      </c>
      <c r="Q15920" t="s">
        <v>8</v>
      </c>
      <c r="R15920" t="s">
        <v>169</v>
      </c>
      <c r="S15920" t="s">
        <v>170</v>
      </c>
      <c r="T15920">
        <v>1030243.8709677419</v>
      </c>
      <c r="U15920">
        <v>1562494</v>
      </c>
      <c r="V15920">
        <v>532250.12903225806</v>
      </c>
      <c r="W15920">
        <v>0.51662537776837048</v>
      </c>
      <c r="X15920" t="s">
        <v>216</v>
      </c>
    </row>
    <row r="15921" spans="1:24" x14ac:dyDescent="0.35">
      <c r="A15921">
        <v>3301071352</v>
      </c>
      <c r="B15921" t="s">
        <v>168</v>
      </c>
      <c r="C15921" t="s">
        <v>168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1552200</v>
      </c>
      <c r="O15921">
        <v>1552200</v>
      </c>
      <c r="P15921" t="s">
        <v>5</v>
      </c>
      <c r="Q15921" t="s">
        <v>6</v>
      </c>
      <c r="R15921" t="s">
        <v>181</v>
      </c>
      <c r="S15921" t="s">
        <v>170</v>
      </c>
      <c r="T15921">
        <v>1001419.3548387097</v>
      </c>
      <c r="U15921">
        <v>1830000</v>
      </c>
      <c r="V15921">
        <v>828580.6451612903</v>
      </c>
      <c r="W15921">
        <v>0.82740626207962897</v>
      </c>
      <c r="X15921" t="s">
        <v>295</v>
      </c>
    </row>
    <row r="15922" spans="1:24" x14ac:dyDescent="0.35">
      <c r="A15922">
        <v>3300018227</v>
      </c>
      <c r="B15922" t="s">
        <v>168</v>
      </c>
      <c r="C15922" t="s">
        <v>168</v>
      </c>
      <c r="D15922">
        <v>0</v>
      </c>
      <c r="E15922">
        <v>0</v>
      </c>
      <c r="F15922">
        <v>23</v>
      </c>
      <c r="G15922">
        <v>1072652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908500</v>
      </c>
      <c r="O15922">
        <v>1981152</v>
      </c>
      <c r="P15922" t="s">
        <v>5</v>
      </c>
      <c r="Q15922" t="s">
        <v>6</v>
      </c>
      <c r="R15922" t="s">
        <v>169</v>
      </c>
      <c r="S15922" t="s">
        <v>170</v>
      </c>
      <c r="T15922">
        <v>1278162.5806451614</v>
      </c>
      <c r="U15922">
        <v>2125344</v>
      </c>
      <c r="V15922">
        <v>847181.41935483855</v>
      </c>
      <c r="W15922">
        <v>0.66281193971992036</v>
      </c>
      <c r="X15922" t="s">
        <v>373</v>
      </c>
    </row>
    <row r="15923" spans="1:24" x14ac:dyDescent="0.35">
      <c r="A15923">
        <v>3301070117</v>
      </c>
      <c r="B15923" t="s">
        <v>168</v>
      </c>
      <c r="C15923" t="s">
        <v>168</v>
      </c>
      <c r="D15923">
        <v>0</v>
      </c>
      <c r="E15923">
        <v>0</v>
      </c>
      <c r="F15923">
        <v>63</v>
      </c>
      <c r="G15923">
        <v>2211032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570000</v>
      </c>
      <c r="O15923">
        <v>2781032</v>
      </c>
      <c r="P15923" t="s">
        <v>5</v>
      </c>
      <c r="Q15923" t="s">
        <v>11</v>
      </c>
      <c r="R15923" t="s">
        <v>169</v>
      </c>
      <c r="S15923" t="s">
        <v>170</v>
      </c>
      <c r="T15923">
        <v>1794214.1935483869</v>
      </c>
      <c r="U15923">
        <v>2150779</v>
      </c>
      <c r="V15923">
        <v>356564.80645161308</v>
      </c>
      <c r="W15923">
        <v>0.19873034542572698</v>
      </c>
      <c r="X15923" t="s">
        <v>290</v>
      </c>
    </row>
    <row r="15924" spans="1:24" x14ac:dyDescent="0.35">
      <c r="A15924">
        <v>3300014156</v>
      </c>
      <c r="B15924" t="s">
        <v>168</v>
      </c>
      <c r="C15924" t="s">
        <v>168</v>
      </c>
      <c r="D15924">
        <v>0</v>
      </c>
      <c r="E15924">
        <v>0</v>
      </c>
      <c r="F15924">
        <v>230</v>
      </c>
      <c r="G15924">
        <v>9412380</v>
      </c>
      <c r="H15924">
        <v>79</v>
      </c>
      <c r="I15924">
        <v>2162000</v>
      </c>
      <c r="J15924">
        <v>0</v>
      </c>
      <c r="K15924">
        <v>0</v>
      </c>
      <c r="L15924">
        <v>169</v>
      </c>
      <c r="M15924">
        <v>19200170</v>
      </c>
      <c r="N15924">
        <v>342000</v>
      </c>
      <c r="O15924">
        <v>31116550</v>
      </c>
      <c r="P15924" t="s">
        <v>5</v>
      </c>
      <c r="Q15924" t="s">
        <v>8</v>
      </c>
      <c r="R15924" t="s">
        <v>169</v>
      </c>
      <c r="S15924" t="s">
        <v>170</v>
      </c>
      <c r="T15924">
        <v>20075193.548387095</v>
      </c>
      <c r="U15924">
        <v>17921244</v>
      </c>
      <c r="V15924">
        <v>-2153949.5483870953</v>
      </c>
      <c r="W15924">
        <v>-0.10729408626599024</v>
      </c>
      <c r="X15924" t="s">
        <v>300</v>
      </c>
    </row>
    <row r="15925" spans="1:24" x14ac:dyDescent="0.35">
      <c r="A15925">
        <v>3300017437</v>
      </c>
      <c r="B15925" t="s">
        <v>168</v>
      </c>
      <c r="C15925" t="s">
        <v>168</v>
      </c>
      <c r="D15925">
        <v>0</v>
      </c>
      <c r="E15925">
        <v>0</v>
      </c>
      <c r="F15925">
        <v>40</v>
      </c>
      <c r="G15925">
        <v>1493161</v>
      </c>
      <c r="H15925">
        <v>6</v>
      </c>
      <c r="I15925">
        <v>120000</v>
      </c>
      <c r="J15925">
        <v>0</v>
      </c>
      <c r="K15925">
        <v>0</v>
      </c>
      <c r="L15925">
        <v>6</v>
      </c>
      <c r="M15925">
        <v>344596</v>
      </c>
      <c r="N15925">
        <v>1010500</v>
      </c>
      <c r="O15925">
        <v>2968257</v>
      </c>
      <c r="P15925" t="s">
        <v>5</v>
      </c>
      <c r="Q15925" t="s">
        <v>7</v>
      </c>
      <c r="R15925" t="s">
        <v>169</v>
      </c>
      <c r="S15925" t="s">
        <v>170</v>
      </c>
      <c r="T15925">
        <v>1915004.5161290322</v>
      </c>
      <c r="U15925">
        <v>2405577</v>
      </c>
      <c r="V15925">
        <v>490572.48387096776</v>
      </c>
      <c r="W15925">
        <v>0.25617301668959258</v>
      </c>
      <c r="X15925" t="s">
        <v>307</v>
      </c>
    </row>
    <row r="15926" spans="1:24" x14ac:dyDescent="0.35">
      <c r="A15926">
        <v>3300017071</v>
      </c>
      <c r="B15926" t="s">
        <v>168</v>
      </c>
      <c r="C15926" t="s">
        <v>168</v>
      </c>
      <c r="D15926">
        <v>0</v>
      </c>
      <c r="E15926">
        <v>0</v>
      </c>
      <c r="F15926">
        <v>54</v>
      </c>
      <c r="G15926">
        <v>2619581</v>
      </c>
      <c r="H15926">
        <v>44</v>
      </c>
      <c r="I15926">
        <v>904000</v>
      </c>
      <c r="J15926">
        <v>0</v>
      </c>
      <c r="K15926">
        <v>0</v>
      </c>
      <c r="L15926">
        <v>5</v>
      </c>
      <c r="M15926">
        <v>282000</v>
      </c>
      <c r="N15926">
        <v>406500</v>
      </c>
      <c r="O15926">
        <v>4212081</v>
      </c>
      <c r="P15926" t="s">
        <v>5</v>
      </c>
      <c r="Q15926" t="s">
        <v>6</v>
      </c>
      <c r="R15926" t="s">
        <v>169</v>
      </c>
      <c r="S15926" t="s">
        <v>170</v>
      </c>
      <c r="T15926">
        <v>2717471.6129032262</v>
      </c>
      <c r="U15926">
        <v>2748719</v>
      </c>
      <c r="V15926">
        <v>31247.387096773833</v>
      </c>
      <c r="W15926">
        <v>1.1498698624266668E-2</v>
      </c>
      <c r="X15926" t="s">
        <v>363</v>
      </c>
    </row>
    <row r="15927" spans="1:24" x14ac:dyDescent="0.35">
      <c r="A15927">
        <v>3301074221</v>
      </c>
      <c r="B15927" t="s">
        <v>168</v>
      </c>
      <c r="C15927" t="s">
        <v>168</v>
      </c>
      <c r="D15927">
        <v>0</v>
      </c>
      <c r="E15927">
        <v>0</v>
      </c>
      <c r="F15927">
        <v>1</v>
      </c>
      <c r="G15927">
        <v>25700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363000</v>
      </c>
      <c r="O15927">
        <v>388700</v>
      </c>
      <c r="P15927" t="s">
        <v>5</v>
      </c>
      <c r="Q15927" t="s">
        <v>12</v>
      </c>
      <c r="R15927" t="s">
        <v>169</v>
      </c>
      <c r="S15927" t="s">
        <v>170</v>
      </c>
      <c r="T15927">
        <v>250774.19354838709</v>
      </c>
      <c r="U15927">
        <v>405000</v>
      </c>
      <c r="V15927">
        <v>154225.80645161291</v>
      </c>
      <c r="W15927">
        <v>0.61499871366092096</v>
      </c>
      <c r="X15927" t="s">
        <v>279</v>
      </c>
    </row>
    <row r="15928" spans="1:24" x14ac:dyDescent="0.35">
      <c r="A15928">
        <v>3300017757</v>
      </c>
      <c r="B15928" t="s">
        <v>168</v>
      </c>
      <c r="C15928" t="s">
        <v>168</v>
      </c>
      <c r="D15928">
        <v>0</v>
      </c>
      <c r="E15928">
        <v>0</v>
      </c>
      <c r="F15928">
        <v>0</v>
      </c>
      <c r="G15928">
        <v>0</v>
      </c>
      <c r="H15928">
        <v>345</v>
      </c>
      <c r="I15928">
        <v>9970000</v>
      </c>
      <c r="J15928">
        <v>0</v>
      </c>
      <c r="K15928">
        <v>0</v>
      </c>
      <c r="L15928">
        <v>0</v>
      </c>
      <c r="M15928">
        <v>0</v>
      </c>
      <c r="N15928">
        <v>1425000</v>
      </c>
      <c r="O15928">
        <v>11395000</v>
      </c>
      <c r="P15928" t="s">
        <v>5</v>
      </c>
      <c r="Q15928" t="s">
        <v>6</v>
      </c>
      <c r="R15928" t="s">
        <v>169</v>
      </c>
      <c r="S15928" t="s">
        <v>170</v>
      </c>
      <c r="T15928">
        <v>7351612.9032258056</v>
      </c>
      <c r="U15928">
        <v>8452500</v>
      </c>
      <c r="V15928">
        <v>1100887.0967741944</v>
      </c>
      <c r="W15928">
        <v>0.14974769635805196</v>
      </c>
      <c r="X15928" t="s">
        <v>276</v>
      </c>
    </row>
    <row r="15929" spans="1:24" x14ac:dyDescent="0.35">
      <c r="A15929">
        <v>3300006235</v>
      </c>
      <c r="B15929" t="s">
        <v>168</v>
      </c>
      <c r="C15929" t="s">
        <v>168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150000</v>
      </c>
      <c r="O15929">
        <v>150000</v>
      </c>
      <c r="P15929" t="s">
        <v>5</v>
      </c>
      <c r="Q15929" t="s">
        <v>14</v>
      </c>
      <c r="R15929" t="s">
        <v>169</v>
      </c>
      <c r="S15929" t="s">
        <v>170</v>
      </c>
      <c r="T15929">
        <v>96774.193548387106</v>
      </c>
      <c r="U15929">
        <v>33000</v>
      </c>
      <c r="V15929">
        <v>-63774.193548387106</v>
      </c>
      <c r="W15929">
        <v>-0.65900000000000003</v>
      </c>
      <c r="X15929" t="s">
        <v>358</v>
      </c>
    </row>
    <row r="15930" spans="1:24" x14ac:dyDescent="0.35">
      <c r="A15930">
        <v>3301039661</v>
      </c>
      <c r="B15930" t="s">
        <v>168</v>
      </c>
      <c r="C15930" t="s">
        <v>168</v>
      </c>
      <c r="D15930">
        <v>0</v>
      </c>
      <c r="E15930">
        <v>0</v>
      </c>
      <c r="F15930">
        <v>29</v>
      </c>
      <c r="G15930">
        <v>857465</v>
      </c>
      <c r="H15930">
        <v>4</v>
      </c>
      <c r="I15930">
        <v>145000</v>
      </c>
      <c r="J15930">
        <v>0</v>
      </c>
      <c r="K15930">
        <v>0</v>
      </c>
      <c r="L15930">
        <v>3</v>
      </c>
      <c r="M15930">
        <v>127200</v>
      </c>
      <c r="N15930">
        <v>30000</v>
      </c>
      <c r="O15930">
        <v>1159665</v>
      </c>
      <c r="P15930" t="s">
        <v>5</v>
      </c>
      <c r="Q15930" t="s">
        <v>15</v>
      </c>
      <c r="R15930" t="s">
        <v>181</v>
      </c>
      <c r="S15930" t="s">
        <v>170</v>
      </c>
      <c r="T15930">
        <v>748170.96774193551</v>
      </c>
      <c r="U15930">
        <v>1278283</v>
      </c>
      <c r="V15930">
        <v>530112.03225806449</v>
      </c>
      <c r="W15930">
        <v>0.70854397606205244</v>
      </c>
      <c r="X15930" t="s">
        <v>329</v>
      </c>
    </row>
    <row r="15931" spans="1:24" x14ac:dyDescent="0.35">
      <c r="A15931">
        <v>3301071007</v>
      </c>
      <c r="B15931" t="s">
        <v>168</v>
      </c>
      <c r="C15931" t="s">
        <v>168</v>
      </c>
      <c r="D15931">
        <v>0</v>
      </c>
      <c r="E15931">
        <v>0</v>
      </c>
      <c r="F15931">
        <v>17</v>
      </c>
      <c r="G15931">
        <v>779657</v>
      </c>
      <c r="H15931">
        <v>21</v>
      </c>
      <c r="I15931">
        <v>1085000</v>
      </c>
      <c r="J15931">
        <v>0</v>
      </c>
      <c r="K15931">
        <v>0</v>
      </c>
      <c r="L15931">
        <v>0</v>
      </c>
      <c r="M15931">
        <v>0</v>
      </c>
      <c r="N15931">
        <v>388900</v>
      </c>
      <c r="O15931">
        <v>2253557</v>
      </c>
      <c r="P15931" t="s">
        <v>5</v>
      </c>
      <c r="Q15931" t="s">
        <v>6</v>
      </c>
      <c r="R15931" t="s">
        <v>181</v>
      </c>
      <c r="S15931" t="s">
        <v>170</v>
      </c>
      <c r="T15931">
        <v>1453907.7419354839</v>
      </c>
      <c r="U15931">
        <v>1078684</v>
      </c>
      <c r="V15931">
        <v>-375223.74193548388</v>
      </c>
      <c r="W15931">
        <v>-0.25807947169740997</v>
      </c>
      <c r="X15931" t="s">
        <v>259</v>
      </c>
    </row>
    <row r="15932" spans="1:24" x14ac:dyDescent="0.35">
      <c r="A15932">
        <v>3301039882</v>
      </c>
      <c r="B15932" t="s">
        <v>168</v>
      </c>
      <c r="C15932" t="s">
        <v>168</v>
      </c>
      <c r="D15932">
        <v>0</v>
      </c>
      <c r="E15932">
        <v>0</v>
      </c>
      <c r="F15932">
        <v>159</v>
      </c>
      <c r="G15932">
        <v>7563734</v>
      </c>
      <c r="H15932">
        <v>38</v>
      </c>
      <c r="I15932">
        <v>1044000</v>
      </c>
      <c r="J15932">
        <v>0</v>
      </c>
      <c r="K15932">
        <v>0</v>
      </c>
      <c r="L15932">
        <v>11</v>
      </c>
      <c r="M15932">
        <v>956400</v>
      </c>
      <c r="N15932">
        <v>420000</v>
      </c>
      <c r="O15932">
        <v>9984134</v>
      </c>
      <c r="P15932" t="s">
        <v>5</v>
      </c>
      <c r="Q15932" t="s">
        <v>17</v>
      </c>
      <c r="R15932" t="s">
        <v>169</v>
      </c>
      <c r="S15932" t="s">
        <v>170</v>
      </c>
      <c r="T15932">
        <v>6441376.7741935477</v>
      </c>
      <c r="U15932">
        <v>5453934</v>
      </c>
      <c r="V15932">
        <v>-987442.77419354767</v>
      </c>
      <c r="W15932">
        <v>-0.1532968507834529</v>
      </c>
      <c r="X15932" t="s">
        <v>286</v>
      </c>
    </row>
    <row r="15933" spans="1:24" x14ac:dyDescent="0.35">
      <c r="A15933">
        <v>6001140602</v>
      </c>
      <c r="B15933" t="s">
        <v>168</v>
      </c>
      <c r="C15933" t="s">
        <v>168</v>
      </c>
      <c r="D15933">
        <v>0</v>
      </c>
      <c r="E15933">
        <v>0</v>
      </c>
      <c r="F15933">
        <v>12</v>
      </c>
      <c r="G15933">
        <v>493311</v>
      </c>
      <c r="H15933">
        <v>65</v>
      </c>
      <c r="I15933">
        <v>2905000</v>
      </c>
      <c r="J15933">
        <v>0</v>
      </c>
      <c r="K15933">
        <v>0</v>
      </c>
      <c r="L15933">
        <v>17</v>
      </c>
      <c r="M15933">
        <v>2099600</v>
      </c>
      <c r="N15933">
        <v>300000</v>
      </c>
      <c r="O15933">
        <v>5797911</v>
      </c>
      <c r="P15933" t="s">
        <v>5</v>
      </c>
      <c r="Q15933" t="s">
        <v>15</v>
      </c>
      <c r="R15933" t="s">
        <v>169</v>
      </c>
      <c r="S15933" t="s">
        <v>170</v>
      </c>
      <c r="T15933">
        <v>3740587.7419354836</v>
      </c>
      <c r="U15933">
        <v>2780992</v>
      </c>
      <c r="V15933">
        <v>-959595.74193548365</v>
      </c>
      <c r="W15933">
        <v>-0.25653608687680785</v>
      </c>
      <c r="X15933" t="s">
        <v>254</v>
      </c>
    </row>
    <row r="15934" spans="1:24" x14ac:dyDescent="0.35">
      <c r="A15934">
        <v>3300014695</v>
      </c>
      <c r="B15934" t="s">
        <v>168</v>
      </c>
      <c r="C15934" t="s">
        <v>168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866100</v>
      </c>
      <c r="O15934">
        <v>866100</v>
      </c>
      <c r="P15934" t="s">
        <v>5</v>
      </c>
      <c r="Q15934" t="s">
        <v>7</v>
      </c>
      <c r="R15934" t="s">
        <v>169</v>
      </c>
      <c r="S15934" t="s">
        <v>170</v>
      </c>
      <c r="T15934">
        <v>558774.19354838715</v>
      </c>
      <c r="U15934">
        <v>921700</v>
      </c>
      <c r="V15934">
        <v>362925.80645161285</v>
      </c>
      <c r="W15934">
        <v>0.64950352153331004</v>
      </c>
      <c r="X15934" t="s">
        <v>289</v>
      </c>
    </row>
    <row r="15935" spans="1:24" x14ac:dyDescent="0.35">
      <c r="A15935">
        <v>3300014738</v>
      </c>
      <c r="B15935" t="s">
        <v>168</v>
      </c>
      <c r="C15935" t="s">
        <v>168</v>
      </c>
      <c r="D15935">
        <v>0</v>
      </c>
      <c r="E15935">
        <v>0</v>
      </c>
      <c r="F15935">
        <v>5</v>
      </c>
      <c r="G15935">
        <v>135394</v>
      </c>
      <c r="H15935">
        <v>16</v>
      </c>
      <c r="I15935">
        <v>490000</v>
      </c>
      <c r="J15935">
        <v>0</v>
      </c>
      <c r="K15935">
        <v>0</v>
      </c>
      <c r="L15935">
        <v>5</v>
      </c>
      <c r="M15935">
        <v>532000</v>
      </c>
      <c r="N15935">
        <v>1109800</v>
      </c>
      <c r="O15935">
        <v>2267194</v>
      </c>
      <c r="P15935" t="s">
        <v>5</v>
      </c>
      <c r="Q15935" t="s">
        <v>7</v>
      </c>
      <c r="R15935" t="s">
        <v>169</v>
      </c>
      <c r="S15935" t="s">
        <v>170</v>
      </c>
      <c r="T15935">
        <v>1462705.8064516131</v>
      </c>
      <c r="U15935">
        <v>1560294</v>
      </c>
      <c r="V15935">
        <v>97588.193548386917</v>
      </c>
      <c r="W15935">
        <v>6.6717581292116801E-2</v>
      </c>
      <c r="X15935" t="s">
        <v>289</v>
      </c>
    </row>
    <row r="15936" spans="1:24" x14ac:dyDescent="0.35">
      <c r="A15936">
        <v>3300020881</v>
      </c>
      <c r="B15936" t="s">
        <v>168</v>
      </c>
      <c r="C15936" t="s">
        <v>168</v>
      </c>
      <c r="D15936">
        <v>0</v>
      </c>
      <c r="E15936">
        <v>0</v>
      </c>
      <c r="F15936">
        <v>103</v>
      </c>
      <c r="G15936">
        <v>2710483</v>
      </c>
      <c r="H15936">
        <v>25</v>
      </c>
      <c r="I15936">
        <v>990000</v>
      </c>
      <c r="J15936">
        <v>0</v>
      </c>
      <c r="K15936">
        <v>0</v>
      </c>
      <c r="L15936">
        <v>1</v>
      </c>
      <c r="M15936">
        <v>202400</v>
      </c>
      <c r="N15936">
        <v>30000</v>
      </c>
      <c r="O15936">
        <v>3932883</v>
      </c>
      <c r="P15936" t="s">
        <v>5</v>
      </c>
      <c r="Q15936" t="s">
        <v>13</v>
      </c>
      <c r="R15936" t="s">
        <v>169</v>
      </c>
      <c r="S15936" t="s">
        <v>170</v>
      </c>
      <c r="T15936">
        <v>2537343.8709677421</v>
      </c>
      <c r="U15936">
        <v>3511092</v>
      </c>
      <c r="V15936">
        <v>973748.12903225794</v>
      </c>
      <c r="W15936">
        <v>0.38376671769793291</v>
      </c>
      <c r="X15936" t="s">
        <v>280</v>
      </c>
    </row>
    <row r="15937" spans="1:24" x14ac:dyDescent="0.35">
      <c r="A15937">
        <v>3300016497</v>
      </c>
      <c r="B15937" t="s">
        <v>168</v>
      </c>
      <c r="C15937" t="s">
        <v>168</v>
      </c>
      <c r="D15937">
        <v>0</v>
      </c>
      <c r="E15937">
        <v>0</v>
      </c>
      <c r="F15937">
        <v>0</v>
      </c>
      <c r="G15937">
        <v>0</v>
      </c>
      <c r="H15937">
        <v>1</v>
      </c>
      <c r="I15937">
        <v>300000</v>
      </c>
      <c r="J15937">
        <v>0</v>
      </c>
      <c r="K15937">
        <v>0</v>
      </c>
      <c r="L15937">
        <v>0</v>
      </c>
      <c r="M15937">
        <v>0</v>
      </c>
      <c r="N15937">
        <v>908500</v>
      </c>
      <c r="O15937">
        <v>1208500</v>
      </c>
      <c r="P15937" t="s">
        <v>5</v>
      </c>
      <c r="Q15937" t="s">
        <v>6</v>
      </c>
      <c r="R15937" t="s">
        <v>181</v>
      </c>
      <c r="S15937" t="s">
        <v>170</v>
      </c>
      <c r="T15937">
        <v>779677.41935483867</v>
      </c>
      <c r="U15937">
        <v>1207500</v>
      </c>
      <c r="V15937">
        <v>427822.58064516133</v>
      </c>
      <c r="W15937">
        <v>0.54871741828713283</v>
      </c>
      <c r="X15937" t="s">
        <v>255</v>
      </c>
    </row>
    <row r="15938" spans="1:24" x14ac:dyDescent="0.35">
      <c r="A15938">
        <v>3301062811</v>
      </c>
      <c r="B15938" t="s">
        <v>168</v>
      </c>
      <c r="C15938" t="s">
        <v>168</v>
      </c>
      <c r="D15938">
        <v>0</v>
      </c>
      <c r="E15938">
        <v>0</v>
      </c>
      <c r="F15938">
        <v>28</v>
      </c>
      <c r="G15938">
        <v>1235871</v>
      </c>
      <c r="H15938">
        <v>7</v>
      </c>
      <c r="I15938">
        <v>235000</v>
      </c>
      <c r="J15938">
        <v>0</v>
      </c>
      <c r="K15938">
        <v>0</v>
      </c>
      <c r="L15938">
        <v>10</v>
      </c>
      <c r="M15938">
        <v>404000</v>
      </c>
      <c r="N15938">
        <v>195000</v>
      </c>
      <c r="O15938">
        <v>2069871</v>
      </c>
      <c r="P15938" t="s">
        <v>5</v>
      </c>
      <c r="Q15938" t="s">
        <v>10</v>
      </c>
      <c r="R15938" t="s">
        <v>169</v>
      </c>
      <c r="S15938" t="s">
        <v>170</v>
      </c>
      <c r="T15938">
        <v>1335400.6451612902</v>
      </c>
      <c r="U15938">
        <v>1054785</v>
      </c>
      <c r="V15938">
        <v>-280615.64516129019</v>
      </c>
      <c r="W15938">
        <v>-0.21013592151394933</v>
      </c>
      <c r="X15938" t="s">
        <v>400</v>
      </c>
    </row>
    <row r="15939" spans="1:24" x14ac:dyDescent="0.35">
      <c r="A15939">
        <v>3301004190</v>
      </c>
      <c r="B15939" t="s">
        <v>168</v>
      </c>
      <c r="C15939" t="s">
        <v>168</v>
      </c>
      <c r="D15939">
        <v>0</v>
      </c>
      <c r="E15939">
        <v>0</v>
      </c>
      <c r="F15939">
        <v>1</v>
      </c>
      <c r="G15939">
        <v>25597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526600</v>
      </c>
      <c r="O15939">
        <v>552197</v>
      </c>
      <c r="P15939" t="s">
        <v>5</v>
      </c>
      <c r="Q15939" t="s">
        <v>6</v>
      </c>
      <c r="R15939" t="s">
        <v>181</v>
      </c>
      <c r="S15939" t="s">
        <v>170</v>
      </c>
      <c r="T15939">
        <v>356256.12903225806</v>
      </c>
      <c r="U15939">
        <v>1030000</v>
      </c>
      <c r="V15939">
        <v>673743.87096774194</v>
      </c>
      <c r="W15939">
        <v>1.891178329472996</v>
      </c>
      <c r="X15939" t="s">
        <v>371</v>
      </c>
    </row>
    <row r="15940" spans="1:24" x14ac:dyDescent="0.35">
      <c r="A15940">
        <v>3300009667</v>
      </c>
      <c r="B15940" t="s">
        <v>168</v>
      </c>
      <c r="C15940" t="s">
        <v>168</v>
      </c>
      <c r="D15940">
        <v>0</v>
      </c>
      <c r="E15940">
        <v>0</v>
      </c>
      <c r="F15940">
        <v>0</v>
      </c>
      <c r="G15940">
        <v>0</v>
      </c>
      <c r="H15940">
        <v>1</v>
      </c>
      <c r="I15940">
        <v>5000</v>
      </c>
      <c r="J15940">
        <v>0</v>
      </c>
      <c r="K15940">
        <v>0</v>
      </c>
      <c r="L15940">
        <v>0</v>
      </c>
      <c r="M15940">
        <v>0</v>
      </c>
      <c r="N15940">
        <v>316500</v>
      </c>
      <c r="O15940">
        <v>321500</v>
      </c>
      <c r="P15940" t="s">
        <v>5</v>
      </c>
      <c r="Q15940" t="s">
        <v>12</v>
      </c>
      <c r="R15940" t="s">
        <v>169</v>
      </c>
      <c r="S15940" t="s">
        <v>170</v>
      </c>
      <c r="T15940">
        <v>207419.35483870967</v>
      </c>
      <c r="U15940">
        <v>537500</v>
      </c>
      <c r="V15940">
        <v>330080.6451612903</v>
      </c>
      <c r="W15940">
        <v>1.5913685847589427</v>
      </c>
      <c r="X15940" t="s">
        <v>257</v>
      </c>
    </row>
    <row r="15941" spans="1:24" x14ac:dyDescent="0.35">
      <c r="A15941">
        <v>3301067806</v>
      </c>
      <c r="B15941" t="s">
        <v>168</v>
      </c>
      <c r="C15941" t="s">
        <v>168</v>
      </c>
      <c r="D15941">
        <v>0</v>
      </c>
      <c r="E15941">
        <v>0</v>
      </c>
      <c r="F15941">
        <v>213</v>
      </c>
      <c r="G15941">
        <v>7476106</v>
      </c>
      <c r="H15941">
        <v>35</v>
      </c>
      <c r="I15941">
        <v>1795000</v>
      </c>
      <c r="J15941">
        <v>0</v>
      </c>
      <c r="K15941">
        <v>0</v>
      </c>
      <c r="L15941">
        <v>4</v>
      </c>
      <c r="M15941">
        <v>1155680</v>
      </c>
      <c r="N15941">
        <v>2462000</v>
      </c>
      <c r="O15941">
        <v>12888786</v>
      </c>
      <c r="P15941" t="s">
        <v>5</v>
      </c>
      <c r="Q15941" t="s">
        <v>17</v>
      </c>
      <c r="R15941" t="s">
        <v>169</v>
      </c>
      <c r="S15941" t="s">
        <v>170</v>
      </c>
      <c r="T15941">
        <v>8315345.8064516131</v>
      </c>
      <c r="U15941">
        <v>6948291</v>
      </c>
      <c r="V15941">
        <v>-1367054.8064516131</v>
      </c>
      <c r="W15941">
        <v>-0.1644014378080294</v>
      </c>
      <c r="X15941" t="s">
        <v>185</v>
      </c>
    </row>
    <row r="15942" spans="1:24" x14ac:dyDescent="0.35">
      <c r="A15942">
        <v>3301028075</v>
      </c>
      <c r="B15942" t="s">
        <v>168</v>
      </c>
      <c r="C15942" t="s">
        <v>168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150000</v>
      </c>
      <c r="O15942">
        <v>150000</v>
      </c>
      <c r="P15942" t="s">
        <v>5</v>
      </c>
      <c r="Q15942" t="s">
        <v>14</v>
      </c>
      <c r="R15942" t="s">
        <v>169</v>
      </c>
      <c r="S15942" t="s">
        <v>170</v>
      </c>
      <c r="T15942">
        <v>96774.193548387106</v>
      </c>
      <c r="U15942">
        <v>15000</v>
      </c>
      <c r="V15942">
        <v>-81774.193548387106</v>
      </c>
      <c r="W15942">
        <v>-0.84499999999999997</v>
      </c>
      <c r="X15942" t="s">
        <v>212</v>
      </c>
    </row>
    <row r="15943" spans="1:24" x14ac:dyDescent="0.35">
      <c r="A15943">
        <v>3300005447</v>
      </c>
      <c r="B15943" t="s">
        <v>168</v>
      </c>
      <c r="C15943" t="s">
        <v>168</v>
      </c>
      <c r="D15943">
        <v>0</v>
      </c>
      <c r="E15943">
        <v>0</v>
      </c>
      <c r="F15943">
        <v>164</v>
      </c>
      <c r="G15943">
        <v>5978779</v>
      </c>
      <c r="H15943">
        <v>121</v>
      </c>
      <c r="I15943">
        <v>5080000</v>
      </c>
      <c r="J15943">
        <v>0</v>
      </c>
      <c r="K15943">
        <v>0</v>
      </c>
      <c r="L15943">
        <v>39</v>
      </c>
      <c r="M15943">
        <v>2863600</v>
      </c>
      <c r="N15943">
        <v>30000</v>
      </c>
      <c r="O15943">
        <v>13952379</v>
      </c>
      <c r="P15943" t="s">
        <v>5</v>
      </c>
      <c r="Q15943" t="s">
        <v>14</v>
      </c>
      <c r="R15943" t="s">
        <v>169</v>
      </c>
      <c r="S15943" t="s">
        <v>170</v>
      </c>
      <c r="T15943">
        <v>9001534.8387096785</v>
      </c>
      <c r="U15943">
        <v>11039394</v>
      </c>
      <c r="V15943">
        <v>2037859.1612903215</v>
      </c>
      <c r="W15943">
        <v>0.22639018765186902</v>
      </c>
      <c r="X15943" t="s">
        <v>382</v>
      </c>
    </row>
    <row r="15944" spans="1:24" x14ac:dyDescent="0.35">
      <c r="A15944">
        <v>6001131265</v>
      </c>
      <c r="B15944" t="s">
        <v>168</v>
      </c>
      <c r="C15944" t="s">
        <v>168</v>
      </c>
      <c r="D15944">
        <v>0</v>
      </c>
      <c r="E15944">
        <v>0</v>
      </c>
      <c r="F15944">
        <v>502</v>
      </c>
      <c r="G15944">
        <v>10297676</v>
      </c>
      <c r="H15944">
        <v>194</v>
      </c>
      <c r="I15944">
        <v>4600000</v>
      </c>
      <c r="J15944">
        <v>0</v>
      </c>
      <c r="K15944">
        <v>0</v>
      </c>
      <c r="L15944">
        <v>107</v>
      </c>
      <c r="M15944">
        <v>4136800</v>
      </c>
      <c r="N15944">
        <v>30000</v>
      </c>
      <c r="O15944">
        <v>19064476</v>
      </c>
      <c r="P15944" t="s">
        <v>5</v>
      </c>
      <c r="Q15944" t="s">
        <v>13</v>
      </c>
      <c r="R15944" t="s">
        <v>207</v>
      </c>
      <c r="S15944" t="s">
        <v>170</v>
      </c>
      <c r="T15944">
        <v>12299661.935483871</v>
      </c>
      <c r="U15944">
        <v>11128345</v>
      </c>
      <c r="V15944">
        <v>-1171316.935483871</v>
      </c>
      <c r="W15944">
        <v>-9.5231636578943957E-2</v>
      </c>
      <c r="X15944" t="s">
        <v>283</v>
      </c>
    </row>
    <row r="15945" spans="1:24" x14ac:dyDescent="0.35">
      <c r="A15945">
        <v>6001144199</v>
      </c>
      <c r="B15945" t="s">
        <v>168</v>
      </c>
      <c r="C15945" t="s">
        <v>168</v>
      </c>
      <c r="D15945">
        <v>0</v>
      </c>
      <c r="E15945">
        <v>0</v>
      </c>
      <c r="F15945">
        <v>1</v>
      </c>
      <c r="G15945">
        <v>42999</v>
      </c>
      <c r="H15945">
        <v>21</v>
      </c>
      <c r="I15945">
        <v>340000</v>
      </c>
      <c r="J15945">
        <v>0</v>
      </c>
      <c r="K15945">
        <v>0</v>
      </c>
      <c r="L15945">
        <v>16</v>
      </c>
      <c r="M15945">
        <v>687500</v>
      </c>
      <c r="N15945">
        <v>164000</v>
      </c>
      <c r="O15945">
        <v>1234499</v>
      </c>
      <c r="P15945" t="s">
        <v>5</v>
      </c>
      <c r="Q15945" t="s">
        <v>9</v>
      </c>
      <c r="R15945" t="s">
        <v>169</v>
      </c>
      <c r="S15945" t="s">
        <v>170</v>
      </c>
      <c r="T15945">
        <v>796450.96774193551</v>
      </c>
      <c r="U15945">
        <v>732997</v>
      </c>
      <c r="V15945">
        <v>-63453.967741935514</v>
      </c>
      <c r="W15945">
        <v>-7.9670902933092758E-2</v>
      </c>
      <c r="X15945" t="s">
        <v>344</v>
      </c>
    </row>
    <row r="15946" spans="1:24" x14ac:dyDescent="0.35">
      <c r="A15946">
        <v>3301074290</v>
      </c>
      <c r="B15946" t="s">
        <v>168</v>
      </c>
      <c r="C15946" t="s">
        <v>168</v>
      </c>
      <c r="D15946">
        <v>0</v>
      </c>
      <c r="E15946">
        <v>0</v>
      </c>
      <c r="F15946">
        <v>15</v>
      </c>
      <c r="G15946">
        <v>545185</v>
      </c>
      <c r="H15946">
        <v>25</v>
      </c>
      <c r="I15946">
        <v>700000</v>
      </c>
      <c r="J15946">
        <v>0</v>
      </c>
      <c r="K15946">
        <v>0</v>
      </c>
      <c r="L15946">
        <v>8</v>
      </c>
      <c r="M15946">
        <v>489200</v>
      </c>
      <c r="N15946">
        <v>150000</v>
      </c>
      <c r="O15946">
        <v>1884385</v>
      </c>
      <c r="P15946" t="s">
        <v>5</v>
      </c>
      <c r="Q15946" t="s">
        <v>14</v>
      </c>
      <c r="R15946" t="s">
        <v>169</v>
      </c>
      <c r="S15946" t="s">
        <v>170</v>
      </c>
      <c r="T15946">
        <v>1215732.2580645161</v>
      </c>
      <c r="U15946">
        <v>1381990</v>
      </c>
      <c r="V15946">
        <v>166257.74193548388</v>
      </c>
      <c r="W15946">
        <v>0.13675522783295357</v>
      </c>
      <c r="X15946" t="s">
        <v>211</v>
      </c>
    </row>
    <row r="15947" spans="1:24" x14ac:dyDescent="0.35">
      <c r="A15947">
        <v>3301001465</v>
      </c>
      <c r="B15947" t="s">
        <v>168</v>
      </c>
      <c r="C15947" t="s">
        <v>168</v>
      </c>
      <c r="D15947">
        <v>0</v>
      </c>
      <c r="E15947">
        <v>0</v>
      </c>
      <c r="F15947">
        <v>11</v>
      </c>
      <c r="G15947">
        <v>281699</v>
      </c>
      <c r="H15947">
        <v>4</v>
      </c>
      <c r="I15947">
        <v>30000</v>
      </c>
      <c r="J15947">
        <v>0</v>
      </c>
      <c r="K15947">
        <v>0</v>
      </c>
      <c r="L15947">
        <v>0</v>
      </c>
      <c r="M15947">
        <v>0</v>
      </c>
      <c r="N15947">
        <v>1177200</v>
      </c>
      <c r="O15947">
        <v>1488899</v>
      </c>
      <c r="P15947" t="s">
        <v>5</v>
      </c>
      <c r="Q15947" t="s">
        <v>16</v>
      </c>
      <c r="R15947" t="s">
        <v>169</v>
      </c>
      <c r="S15947" t="s">
        <v>170</v>
      </c>
      <c r="T15947">
        <v>960580</v>
      </c>
      <c r="U15947">
        <v>140200</v>
      </c>
      <c r="V15947">
        <v>-820380</v>
      </c>
      <c r="W15947">
        <v>-0.85404651356472128</v>
      </c>
      <c r="X15947" t="s">
        <v>377</v>
      </c>
    </row>
    <row r="15948" spans="1:24" x14ac:dyDescent="0.35">
      <c r="A15948">
        <v>3300011836</v>
      </c>
      <c r="B15948" t="s">
        <v>168</v>
      </c>
      <c r="C15948" t="s">
        <v>168</v>
      </c>
      <c r="D15948">
        <v>0</v>
      </c>
      <c r="E15948">
        <v>0</v>
      </c>
      <c r="F15948">
        <v>1</v>
      </c>
      <c r="G15948">
        <v>25700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330000</v>
      </c>
      <c r="O15948">
        <v>355700</v>
      </c>
      <c r="P15948" t="s">
        <v>5</v>
      </c>
      <c r="Q15948" t="s">
        <v>12</v>
      </c>
      <c r="R15948" t="s">
        <v>169</v>
      </c>
      <c r="S15948" t="s">
        <v>170</v>
      </c>
      <c r="T15948">
        <v>229483.87096774194</v>
      </c>
      <c r="U15948">
        <v>432000</v>
      </c>
      <c r="V15948">
        <v>202516.12903225806</v>
      </c>
      <c r="W15948">
        <v>0.88248524037109921</v>
      </c>
      <c r="X15948" t="s">
        <v>390</v>
      </c>
    </row>
    <row r="15949" spans="1:24" x14ac:dyDescent="0.35">
      <c r="A15949">
        <v>3301023724</v>
      </c>
      <c r="B15949" t="s">
        <v>168</v>
      </c>
      <c r="C15949" t="s">
        <v>168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2992400</v>
      </c>
      <c r="O15949">
        <v>2992400</v>
      </c>
      <c r="P15949" t="s">
        <v>5</v>
      </c>
      <c r="Q15949" t="s">
        <v>16</v>
      </c>
      <c r="R15949" t="s">
        <v>169</v>
      </c>
      <c r="S15949" t="s">
        <v>170</v>
      </c>
      <c r="T15949">
        <v>1930580.6451612902</v>
      </c>
      <c r="U15949">
        <v>965700</v>
      </c>
      <c r="V15949">
        <v>-964880.64516129019</v>
      </c>
      <c r="W15949">
        <v>-0.49978779574923138</v>
      </c>
      <c r="X15949" t="s">
        <v>384</v>
      </c>
    </row>
    <row r="15950" spans="1:24" x14ac:dyDescent="0.35">
      <c r="A15950">
        <v>3300018628</v>
      </c>
      <c r="B15950" t="s">
        <v>168</v>
      </c>
      <c r="C15950" t="s">
        <v>168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1148000</v>
      </c>
      <c r="O15950">
        <v>1148000</v>
      </c>
      <c r="P15950" t="s">
        <v>5</v>
      </c>
      <c r="Q15950" t="s">
        <v>6</v>
      </c>
      <c r="R15950" t="s">
        <v>169</v>
      </c>
      <c r="S15950" t="s">
        <v>170</v>
      </c>
      <c r="T15950">
        <v>740645.16129032255</v>
      </c>
      <c r="U15950">
        <v>260000</v>
      </c>
      <c r="V15950">
        <v>-480645.16129032255</v>
      </c>
      <c r="W15950">
        <v>-0.64895470383275256</v>
      </c>
      <c r="X15950" t="s">
        <v>348</v>
      </c>
    </row>
    <row r="15951" spans="1:24" x14ac:dyDescent="0.35">
      <c r="A15951">
        <v>3301069484</v>
      </c>
      <c r="B15951" t="s">
        <v>168</v>
      </c>
      <c r="C15951" t="s">
        <v>168</v>
      </c>
      <c r="D15951">
        <v>0</v>
      </c>
      <c r="E15951">
        <v>0</v>
      </c>
      <c r="F15951">
        <v>42</v>
      </c>
      <c r="G15951">
        <v>1474947</v>
      </c>
      <c r="H15951">
        <v>22</v>
      </c>
      <c r="I15951">
        <v>620000</v>
      </c>
      <c r="J15951">
        <v>0</v>
      </c>
      <c r="K15951">
        <v>0</v>
      </c>
      <c r="L15951">
        <v>14</v>
      </c>
      <c r="M15951">
        <v>403600</v>
      </c>
      <c r="N15951">
        <v>165000</v>
      </c>
      <c r="O15951">
        <v>2663547</v>
      </c>
      <c r="P15951" t="s">
        <v>5</v>
      </c>
      <c r="Q15951" t="s">
        <v>10</v>
      </c>
      <c r="R15951" t="s">
        <v>169</v>
      </c>
      <c r="S15951" t="s">
        <v>170</v>
      </c>
      <c r="T15951">
        <v>1718417.4193548388</v>
      </c>
      <c r="U15951">
        <v>1780968</v>
      </c>
      <c r="V15951">
        <v>62550.580645161215</v>
      </c>
      <c r="W15951">
        <v>3.6400108577021584E-2</v>
      </c>
      <c r="X15951" t="s">
        <v>292</v>
      </c>
    </row>
    <row r="15952" spans="1:24" x14ac:dyDescent="0.35">
      <c r="A15952">
        <v>3300014460</v>
      </c>
      <c r="B15952" t="s">
        <v>168</v>
      </c>
      <c r="C15952" t="s">
        <v>168</v>
      </c>
      <c r="D15952">
        <v>1</v>
      </c>
      <c r="E15952">
        <v>20000</v>
      </c>
      <c r="F15952">
        <v>42</v>
      </c>
      <c r="G15952">
        <v>1725943</v>
      </c>
      <c r="H15952">
        <v>0</v>
      </c>
      <c r="I15952">
        <v>0</v>
      </c>
      <c r="J15952">
        <v>0</v>
      </c>
      <c r="K15952">
        <v>0</v>
      </c>
      <c r="L15952">
        <v>1</v>
      </c>
      <c r="M15952">
        <v>390400</v>
      </c>
      <c r="N15952">
        <v>1010500</v>
      </c>
      <c r="O15952">
        <v>3146843</v>
      </c>
      <c r="P15952" t="s">
        <v>5</v>
      </c>
      <c r="Q15952" t="s">
        <v>7</v>
      </c>
      <c r="R15952" t="s">
        <v>169</v>
      </c>
      <c r="S15952" t="s">
        <v>170</v>
      </c>
      <c r="T15952">
        <v>2030221.2903225806</v>
      </c>
      <c r="U15952">
        <v>2793827</v>
      </c>
      <c r="V15952">
        <v>763605.70967741939</v>
      </c>
      <c r="W15952">
        <v>0.3761194473318179</v>
      </c>
      <c r="X15952" t="s">
        <v>218</v>
      </c>
    </row>
    <row r="15953" spans="1:24" x14ac:dyDescent="0.35">
      <c r="A15953">
        <v>3300013369</v>
      </c>
      <c r="B15953" t="s">
        <v>168</v>
      </c>
      <c r="C15953" t="s">
        <v>168</v>
      </c>
      <c r="D15953">
        <v>0</v>
      </c>
      <c r="E15953">
        <v>0</v>
      </c>
      <c r="F15953">
        <v>1</v>
      </c>
      <c r="G15953">
        <v>25550</v>
      </c>
      <c r="H15953">
        <v>13</v>
      </c>
      <c r="I15953">
        <v>210000</v>
      </c>
      <c r="J15953">
        <v>0</v>
      </c>
      <c r="K15953">
        <v>0</v>
      </c>
      <c r="L15953">
        <v>0</v>
      </c>
      <c r="M15953">
        <v>0</v>
      </c>
      <c r="N15953">
        <v>2706500</v>
      </c>
      <c r="O15953">
        <v>2942050</v>
      </c>
      <c r="P15953" t="s">
        <v>5</v>
      </c>
      <c r="Q15953" t="s">
        <v>16</v>
      </c>
      <c r="R15953" t="s">
        <v>169</v>
      </c>
      <c r="S15953" t="s">
        <v>170</v>
      </c>
      <c r="T15953">
        <v>1898096.7741935486</v>
      </c>
      <c r="U15953">
        <v>1610000</v>
      </c>
      <c r="V15953">
        <v>-288096.7741935486</v>
      </c>
      <c r="W15953">
        <v>-0.15178192076953156</v>
      </c>
      <c r="X15953" t="s">
        <v>265</v>
      </c>
    </row>
    <row r="15954" spans="1:24" x14ac:dyDescent="0.35">
      <c r="A15954">
        <v>3301027778</v>
      </c>
      <c r="B15954" t="s">
        <v>168</v>
      </c>
      <c r="C15954" t="s">
        <v>168</v>
      </c>
      <c r="D15954">
        <v>0</v>
      </c>
      <c r="E15954">
        <v>0</v>
      </c>
      <c r="F15954">
        <v>451</v>
      </c>
      <c r="G15954">
        <v>19718502</v>
      </c>
      <c r="H15954">
        <v>68</v>
      </c>
      <c r="I15954">
        <v>2366000</v>
      </c>
      <c r="J15954">
        <v>0</v>
      </c>
      <c r="K15954">
        <v>0</v>
      </c>
      <c r="L15954">
        <v>3</v>
      </c>
      <c r="M15954">
        <v>704907</v>
      </c>
      <c r="N15954">
        <v>8623000</v>
      </c>
      <c r="O15954">
        <v>31412409</v>
      </c>
      <c r="P15954" t="s">
        <v>5</v>
      </c>
      <c r="Q15954" t="s">
        <v>12</v>
      </c>
      <c r="R15954" t="s">
        <v>169</v>
      </c>
      <c r="S15954" t="s">
        <v>170</v>
      </c>
      <c r="T15954">
        <v>20266070.322580643</v>
      </c>
      <c r="U15954">
        <v>15443225</v>
      </c>
      <c r="V15954">
        <v>-4822845.322580643</v>
      </c>
      <c r="W15954">
        <v>-0.23797634399832235</v>
      </c>
      <c r="X15954" t="s">
        <v>257</v>
      </c>
    </row>
    <row r="15955" spans="1:24" x14ac:dyDescent="0.35">
      <c r="A15955">
        <v>3300014850</v>
      </c>
      <c r="B15955" t="s">
        <v>168</v>
      </c>
      <c r="C15955" t="s">
        <v>168</v>
      </c>
      <c r="D15955">
        <v>0</v>
      </c>
      <c r="E15955">
        <v>0</v>
      </c>
      <c r="F15955">
        <v>223</v>
      </c>
      <c r="G15955">
        <v>8403318</v>
      </c>
      <c r="H15955">
        <v>0</v>
      </c>
      <c r="I15955">
        <v>0</v>
      </c>
      <c r="J15955">
        <v>0</v>
      </c>
      <c r="K15955">
        <v>0</v>
      </c>
      <c r="L15955">
        <v>1</v>
      </c>
      <c r="M15955">
        <v>50000</v>
      </c>
      <c r="N15955">
        <v>920700</v>
      </c>
      <c r="O15955">
        <v>9374018</v>
      </c>
      <c r="P15955" t="s">
        <v>5</v>
      </c>
      <c r="Q15955" t="s">
        <v>7</v>
      </c>
      <c r="R15955" t="s">
        <v>169</v>
      </c>
      <c r="S15955" t="s">
        <v>170</v>
      </c>
      <c r="T15955">
        <v>6047753.5483870972</v>
      </c>
      <c r="U15955">
        <v>6967674</v>
      </c>
      <c r="V15955">
        <v>919920.45161290281</v>
      </c>
      <c r="W15955">
        <v>0.1521094476242737</v>
      </c>
      <c r="X15955" t="s">
        <v>196</v>
      </c>
    </row>
    <row r="15956" spans="1:24" x14ac:dyDescent="0.35">
      <c r="A15956">
        <v>3301065842</v>
      </c>
      <c r="B15956" t="s">
        <v>168</v>
      </c>
      <c r="C15956" t="s">
        <v>168</v>
      </c>
      <c r="D15956">
        <v>0</v>
      </c>
      <c r="E15956">
        <v>0</v>
      </c>
      <c r="F15956">
        <v>71</v>
      </c>
      <c r="G15956">
        <v>2310804</v>
      </c>
      <c r="H15956">
        <v>72</v>
      </c>
      <c r="I15956">
        <v>2800000</v>
      </c>
      <c r="J15956">
        <v>0</v>
      </c>
      <c r="K15956">
        <v>0</v>
      </c>
      <c r="L15956">
        <v>12</v>
      </c>
      <c r="M15956">
        <v>358800</v>
      </c>
      <c r="N15956">
        <v>150000</v>
      </c>
      <c r="O15956">
        <v>5619604</v>
      </c>
      <c r="P15956" t="s">
        <v>5</v>
      </c>
      <c r="Q15956" t="s">
        <v>10</v>
      </c>
      <c r="R15956" t="s">
        <v>169</v>
      </c>
      <c r="S15956" t="s">
        <v>170</v>
      </c>
      <c r="T15956">
        <v>3625550.9677419355</v>
      </c>
      <c r="U15956">
        <v>4208750</v>
      </c>
      <c r="V15956">
        <v>583199.03225806449</v>
      </c>
      <c r="W15956">
        <v>0.16085804266635151</v>
      </c>
      <c r="X15956" t="s">
        <v>400</v>
      </c>
    </row>
    <row r="15957" spans="1:24" x14ac:dyDescent="0.35">
      <c r="A15957">
        <v>3301038284</v>
      </c>
      <c r="B15957" t="s">
        <v>168</v>
      </c>
      <c r="C15957" t="s">
        <v>168</v>
      </c>
      <c r="D15957">
        <v>0</v>
      </c>
      <c r="E15957">
        <v>0</v>
      </c>
      <c r="F15957">
        <v>440</v>
      </c>
      <c r="G15957">
        <v>17322472</v>
      </c>
      <c r="H15957">
        <v>134</v>
      </c>
      <c r="I15957">
        <v>5302000</v>
      </c>
      <c r="J15957">
        <v>0</v>
      </c>
      <c r="K15957">
        <v>0</v>
      </c>
      <c r="L15957">
        <v>85</v>
      </c>
      <c r="M15957">
        <v>3944000</v>
      </c>
      <c r="N15957">
        <v>180000</v>
      </c>
      <c r="O15957">
        <v>26748472</v>
      </c>
      <c r="P15957" t="s">
        <v>5</v>
      </c>
      <c r="Q15957" t="s">
        <v>15</v>
      </c>
      <c r="R15957" t="s">
        <v>169</v>
      </c>
      <c r="S15957" t="s">
        <v>170</v>
      </c>
      <c r="T15957">
        <v>17257078.709677417</v>
      </c>
      <c r="U15957">
        <v>13425951</v>
      </c>
      <c r="V15957">
        <v>-3831127.7096774168</v>
      </c>
      <c r="W15957">
        <v>-0.22200325872819937</v>
      </c>
      <c r="X15957" t="s">
        <v>173</v>
      </c>
    </row>
    <row r="15958" spans="1:24" x14ac:dyDescent="0.35">
      <c r="A15958">
        <v>3300001562</v>
      </c>
      <c r="B15958" t="s">
        <v>168</v>
      </c>
      <c r="C15958" t="s">
        <v>168</v>
      </c>
      <c r="D15958">
        <v>0</v>
      </c>
      <c r="E15958">
        <v>0</v>
      </c>
      <c r="F15958">
        <v>63</v>
      </c>
      <c r="G15958">
        <v>2238430</v>
      </c>
      <c r="H15958">
        <v>141</v>
      </c>
      <c r="I15958">
        <v>5130000</v>
      </c>
      <c r="J15958">
        <v>0</v>
      </c>
      <c r="K15958">
        <v>0</v>
      </c>
      <c r="L15958">
        <v>105</v>
      </c>
      <c r="M15958">
        <v>4752000</v>
      </c>
      <c r="N15958">
        <v>114000</v>
      </c>
      <c r="O15958">
        <v>12234430</v>
      </c>
      <c r="P15958" t="s">
        <v>5</v>
      </c>
      <c r="Q15958" t="s">
        <v>11</v>
      </c>
      <c r="R15958" t="s">
        <v>169</v>
      </c>
      <c r="S15958" t="s">
        <v>170</v>
      </c>
      <c r="T15958">
        <v>7893180.6451612907</v>
      </c>
      <c r="U15958">
        <v>6761356</v>
      </c>
      <c r="V15958">
        <v>-1131824.6451612907</v>
      </c>
      <c r="W15958">
        <v>-0.14339272038010764</v>
      </c>
      <c r="X15958" t="s">
        <v>210</v>
      </c>
    </row>
    <row r="15959" spans="1:24" x14ac:dyDescent="0.35">
      <c r="A15959">
        <v>3300015715</v>
      </c>
      <c r="B15959" t="s">
        <v>168</v>
      </c>
      <c r="C15959" t="s">
        <v>168</v>
      </c>
      <c r="D15959">
        <v>0</v>
      </c>
      <c r="E15959">
        <v>0</v>
      </c>
      <c r="F15959">
        <v>298</v>
      </c>
      <c r="G15959">
        <v>11427117</v>
      </c>
      <c r="H15959">
        <v>24</v>
      </c>
      <c r="I15959">
        <v>370000</v>
      </c>
      <c r="J15959">
        <v>0</v>
      </c>
      <c r="K15959">
        <v>0</v>
      </c>
      <c r="L15959">
        <v>1</v>
      </c>
      <c r="M15959">
        <v>227550</v>
      </c>
      <c r="N15959">
        <v>9576700</v>
      </c>
      <c r="O15959">
        <v>21601367</v>
      </c>
      <c r="P15959" t="s">
        <v>5</v>
      </c>
      <c r="Q15959" t="s">
        <v>8</v>
      </c>
      <c r="R15959" t="s">
        <v>169</v>
      </c>
      <c r="S15959" t="s">
        <v>170</v>
      </c>
      <c r="T15959">
        <v>13936365.806451611</v>
      </c>
      <c r="U15959">
        <v>7756143</v>
      </c>
      <c r="V15959">
        <v>-6180222.8064516112</v>
      </c>
      <c r="W15959">
        <v>-0.44346014536950362</v>
      </c>
      <c r="X15959" t="s">
        <v>191</v>
      </c>
    </row>
    <row r="15960" spans="1:24" x14ac:dyDescent="0.35">
      <c r="A15960">
        <v>3301044235</v>
      </c>
      <c r="B15960" t="s">
        <v>168</v>
      </c>
      <c r="C15960" t="s">
        <v>168</v>
      </c>
      <c r="D15960">
        <v>0</v>
      </c>
      <c r="E15960">
        <v>0</v>
      </c>
      <c r="F15960">
        <v>0</v>
      </c>
      <c r="G15960">
        <v>0</v>
      </c>
      <c r="H15960">
        <v>7</v>
      </c>
      <c r="I15960">
        <v>100000</v>
      </c>
      <c r="J15960">
        <v>0</v>
      </c>
      <c r="K15960">
        <v>0</v>
      </c>
      <c r="L15960">
        <v>2</v>
      </c>
      <c r="M15960">
        <v>44800</v>
      </c>
      <c r="N15960">
        <v>730500</v>
      </c>
      <c r="O15960">
        <v>875300</v>
      </c>
      <c r="P15960" t="s">
        <v>5</v>
      </c>
      <c r="Q15960" t="s">
        <v>17</v>
      </c>
      <c r="R15960" t="s">
        <v>169</v>
      </c>
      <c r="S15960" t="s">
        <v>170</v>
      </c>
      <c r="T15960">
        <v>564709.67741935491</v>
      </c>
      <c r="U15960">
        <v>268000</v>
      </c>
      <c r="V15960">
        <v>-296709.67741935491</v>
      </c>
      <c r="W15960">
        <v>-0.52541985604935459</v>
      </c>
      <c r="X15960" t="s">
        <v>244</v>
      </c>
    </row>
    <row r="15961" spans="1:24" x14ac:dyDescent="0.35">
      <c r="A15961">
        <v>3301058631</v>
      </c>
      <c r="B15961" t="s">
        <v>168</v>
      </c>
      <c r="C15961" t="s">
        <v>168</v>
      </c>
      <c r="D15961">
        <v>0</v>
      </c>
      <c r="E15961">
        <v>0</v>
      </c>
      <c r="F15961">
        <v>49</v>
      </c>
      <c r="G15961">
        <v>871385</v>
      </c>
      <c r="H15961">
        <v>38</v>
      </c>
      <c r="I15961">
        <v>495000</v>
      </c>
      <c r="J15961">
        <v>0</v>
      </c>
      <c r="K15961">
        <v>0</v>
      </c>
      <c r="L15961">
        <v>48</v>
      </c>
      <c r="M15961">
        <v>1495200</v>
      </c>
      <c r="N15961">
        <v>1505400</v>
      </c>
      <c r="O15961">
        <v>4366985</v>
      </c>
      <c r="P15961" t="s">
        <v>5</v>
      </c>
      <c r="Q15961" t="s">
        <v>17</v>
      </c>
      <c r="R15961" t="s">
        <v>169</v>
      </c>
      <c r="S15961" t="s">
        <v>170</v>
      </c>
      <c r="T15961">
        <v>2817409.6774193547</v>
      </c>
      <c r="U15961">
        <v>1944098</v>
      </c>
      <c r="V15961">
        <v>-873311.67741935467</v>
      </c>
      <c r="W15961">
        <v>-0.30996971594818845</v>
      </c>
      <c r="X15961" t="s">
        <v>417</v>
      </c>
    </row>
    <row r="15962" spans="1:24" x14ac:dyDescent="0.35">
      <c r="A15962">
        <v>3301066957</v>
      </c>
      <c r="B15962" t="s">
        <v>168</v>
      </c>
      <c r="C15962" t="s">
        <v>168</v>
      </c>
      <c r="D15962">
        <v>0</v>
      </c>
      <c r="E15962">
        <v>0</v>
      </c>
      <c r="F15962">
        <v>28</v>
      </c>
      <c r="G15962">
        <v>826668</v>
      </c>
      <c r="H15962">
        <v>71</v>
      </c>
      <c r="I15962">
        <v>2490000</v>
      </c>
      <c r="J15962">
        <v>0</v>
      </c>
      <c r="K15962">
        <v>0</v>
      </c>
      <c r="L15962">
        <v>9</v>
      </c>
      <c r="M15962">
        <v>896400</v>
      </c>
      <c r="N15962">
        <v>190000</v>
      </c>
      <c r="O15962">
        <v>4403068</v>
      </c>
      <c r="P15962" t="s">
        <v>5</v>
      </c>
      <c r="Q15962" t="s">
        <v>13</v>
      </c>
      <c r="R15962" t="s">
        <v>169</v>
      </c>
      <c r="S15962" t="s">
        <v>170</v>
      </c>
      <c r="T15962">
        <v>2840689.0322580645</v>
      </c>
      <c r="U15962">
        <v>2109585</v>
      </c>
      <c r="V15962">
        <v>-731104.03225806449</v>
      </c>
      <c r="W15962">
        <v>-0.25736855528917568</v>
      </c>
      <c r="X15962" t="s">
        <v>374</v>
      </c>
    </row>
    <row r="15963" spans="1:24" x14ac:dyDescent="0.35">
      <c r="A15963">
        <v>3301010931</v>
      </c>
      <c r="B15963" t="s">
        <v>168</v>
      </c>
      <c r="C15963" t="s">
        <v>168</v>
      </c>
      <c r="D15963">
        <v>0</v>
      </c>
      <c r="E15963">
        <v>0</v>
      </c>
      <c r="F15963">
        <v>11</v>
      </c>
      <c r="G15963">
        <v>358199</v>
      </c>
      <c r="H15963">
        <v>1</v>
      </c>
      <c r="I15963">
        <v>25000</v>
      </c>
      <c r="J15963">
        <v>42</v>
      </c>
      <c r="K15963">
        <v>559650</v>
      </c>
      <c r="L15963">
        <v>0</v>
      </c>
      <c r="M15963">
        <v>0</v>
      </c>
      <c r="N15963">
        <v>2125000</v>
      </c>
      <c r="O15963">
        <v>3067849</v>
      </c>
      <c r="P15963" t="s">
        <v>5</v>
      </c>
      <c r="Q15963" t="s">
        <v>16</v>
      </c>
      <c r="R15963" t="s">
        <v>169</v>
      </c>
      <c r="S15963" t="s">
        <v>170</v>
      </c>
      <c r="T15963">
        <v>1979257.4193548388</v>
      </c>
      <c r="U15963">
        <v>635550</v>
      </c>
      <c r="V15963">
        <v>-1343707.4193548388</v>
      </c>
      <c r="W15963">
        <v>-0.67889472395805661</v>
      </c>
      <c r="X15963" t="s">
        <v>234</v>
      </c>
    </row>
    <row r="15964" spans="1:24" x14ac:dyDescent="0.35">
      <c r="A15964">
        <v>3300005708</v>
      </c>
      <c r="B15964" t="s">
        <v>168</v>
      </c>
      <c r="C15964" t="s">
        <v>168</v>
      </c>
      <c r="D15964">
        <v>0</v>
      </c>
      <c r="E15964">
        <v>0</v>
      </c>
      <c r="F15964">
        <v>10</v>
      </c>
      <c r="G15964">
        <v>400490</v>
      </c>
      <c r="H15964">
        <v>14</v>
      </c>
      <c r="I15964">
        <v>1090000</v>
      </c>
      <c r="J15964">
        <v>0</v>
      </c>
      <c r="K15964">
        <v>0</v>
      </c>
      <c r="L15964">
        <v>4</v>
      </c>
      <c r="M15964">
        <v>179600</v>
      </c>
      <c r="N15964">
        <v>244000</v>
      </c>
      <c r="O15964">
        <v>1914090</v>
      </c>
      <c r="P15964" t="s">
        <v>5</v>
      </c>
      <c r="Q15964" t="s">
        <v>9</v>
      </c>
      <c r="R15964" t="s">
        <v>169</v>
      </c>
      <c r="S15964" t="s">
        <v>170</v>
      </c>
      <c r="T15964">
        <v>1234896.7741935484</v>
      </c>
      <c r="U15964">
        <v>1126289</v>
      </c>
      <c r="V15964">
        <v>-108607.77419354836</v>
      </c>
      <c r="W15964">
        <v>-8.7948868652989121E-2</v>
      </c>
      <c r="X15964" t="s">
        <v>281</v>
      </c>
    </row>
    <row r="15965" spans="1:24" x14ac:dyDescent="0.35">
      <c r="A15965">
        <v>3301029343</v>
      </c>
      <c r="B15965" t="s">
        <v>168</v>
      </c>
      <c r="C15965" t="s">
        <v>168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60000</v>
      </c>
      <c r="O15965">
        <v>60000</v>
      </c>
      <c r="P15965" t="s">
        <v>5</v>
      </c>
      <c r="Q15965" t="s">
        <v>13</v>
      </c>
      <c r="R15965" t="s">
        <v>169</v>
      </c>
      <c r="S15965" t="s">
        <v>170</v>
      </c>
      <c r="T15965">
        <v>38709.677419354841</v>
      </c>
      <c r="U15965">
        <v>0</v>
      </c>
      <c r="V15965">
        <v>-38709.677419354841</v>
      </c>
      <c r="W15965">
        <v>0</v>
      </c>
      <c r="X15965" t="s">
        <v>274</v>
      </c>
    </row>
    <row r="15966" spans="1:24" x14ac:dyDescent="0.35">
      <c r="A15966">
        <v>3300017732</v>
      </c>
      <c r="B15966" t="s">
        <v>168</v>
      </c>
      <c r="C15966" t="s">
        <v>168</v>
      </c>
      <c r="D15966">
        <v>0</v>
      </c>
      <c r="E15966">
        <v>0</v>
      </c>
      <c r="F15966">
        <v>35</v>
      </c>
      <c r="G15966">
        <v>1585121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922500</v>
      </c>
      <c r="O15966">
        <v>2507621</v>
      </c>
      <c r="P15966" t="s">
        <v>5</v>
      </c>
      <c r="Q15966" t="s">
        <v>6</v>
      </c>
      <c r="R15966" t="s">
        <v>181</v>
      </c>
      <c r="S15966" t="s">
        <v>170</v>
      </c>
      <c r="T15966">
        <v>1617820</v>
      </c>
      <c r="U15966">
        <v>2244946</v>
      </c>
      <c r="V15966">
        <v>627126</v>
      </c>
      <c r="W15966">
        <v>0.38763644904871986</v>
      </c>
      <c r="X15966" t="s">
        <v>255</v>
      </c>
    </row>
    <row r="15967" spans="1:24" x14ac:dyDescent="0.35">
      <c r="A15967">
        <v>3301075511</v>
      </c>
      <c r="B15967" t="s">
        <v>168</v>
      </c>
      <c r="C15967" t="s">
        <v>168</v>
      </c>
      <c r="D15967">
        <v>0</v>
      </c>
      <c r="E15967">
        <v>0</v>
      </c>
      <c r="F15967">
        <v>28</v>
      </c>
      <c r="G15967">
        <v>751069</v>
      </c>
      <c r="H15967">
        <v>31</v>
      </c>
      <c r="I15967">
        <v>670000</v>
      </c>
      <c r="J15967">
        <v>0</v>
      </c>
      <c r="K15967">
        <v>0</v>
      </c>
      <c r="L15967">
        <v>0</v>
      </c>
      <c r="M15967">
        <v>0</v>
      </c>
      <c r="N15967">
        <v>21000</v>
      </c>
      <c r="O15967">
        <v>1442069</v>
      </c>
      <c r="P15967" t="s">
        <v>5</v>
      </c>
      <c r="Q15967" t="s">
        <v>13</v>
      </c>
      <c r="R15967" t="s">
        <v>207</v>
      </c>
      <c r="S15967" t="s">
        <v>170</v>
      </c>
      <c r="T15967">
        <v>930367.09677419346</v>
      </c>
      <c r="U15967">
        <v>1712754</v>
      </c>
      <c r="V15967">
        <v>782386.90322580654</v>
      </c>
      <c r="W15967">
        <v>0.84094429600802756</v>
      </c>
      <c r="X15967" t="s">
        <v>283</v>
      </c>
    </row>
    <row r="15968" spans="1:24" x14ac:dyDescent="0.35">
      <c r="A15968">
        <v>3300017006</v>
      </c>
      <c r="B15968" t="s">
        <v>168</v>
      </c>
      <c r="C15968" t="s">
        <v>168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1012500</v>
      </c>
      <c r="O15968">
        <v>1012500</v>
      </c>
      <c r="P15968" t="s">
        <v>5</v>
      </c>
      <c r="Q15968" t="s">
        <v>6</v>
      </c>
      <c r="R15968" t="s">
        <v>169</v>
      </c>
      <c r="S15968" t="s">
        <v>170</v>
      </c>
      <c r="T15968">
        <v>653225.80645161285</v>
      </c>
      <c r="U15968">
        <v>1177500</v>
      </c>
      <c r="V15968">
        <v>524274.19354838715</v>
      </c>
      <c r="W15968">
        <v>0.80259259259259275</v>
      </c>
      <c r="X15968" t="s">
        <v>276</v>
      </c>
    </row>
    <row r="15969" spans="1:24" x14ac:dyDescent="0.35">
      <c r="A15969">
        <v>3300020359</v>
      </c>
      <c r="B15969" t="s">
        <v>168</v>
      </c>
      <c r="C15969" t="s">
        <v>168</v>
      </c>
      <c r="D15969">
        <v>0</v>
      </c>
      <c r="E15969">
        <v>0</v>
      </c>
      <c r="F15969">
        <v>7</v>
      </c>
      <c r="G15969">
        <v>168492</v>
      </c>
      <c r="H15969">
        <v>10</v>
      </c>
      <c r="I15969">
        <v>405000</v>
      </c>
      <c r="J15969">
        <v>0</v>
      </c>
      <c r="K15969">
        <v>0</v>
      </c>
      <c r="L15969">
        <v>8</v>
      </c>
      <c r="M15969">
        <v>419200</v>
      </c>
      <c r="N15969">
        <v>75000</v>
      </c>
      <c r="O15969">
        <v>1067692</v>
      </c>
      <c r="P15969" t="s">
        <v>5</v>
      </c>
      <c r="Q15969" t="s">
        <v>14</v>
      </c>
      <c r="R15969" t="s">
        <v>207</v>
      </c>
      <c r="S15969" t="s">
        <v>170</v>
      </c>
      <c r="T15969">
        <v>688833.54838709685</v>
      </c>
      <c r="U15969">
        <v>772393</v>
      </c>
      <c r="V15969">
        <v>83559.451612903154</v>
      </c>
      <c r="W15969">
        <v>0.1213057229987673</v>
      </c>
      <c r="X15969" t="s">
        <v>211</v>
      </c>
    </row>
    <row r="15970" spans="1:24" x14ac:dyDescent="0.35">
      <c r="A15970">
        <v>3301002140</v>
      </c>
      <c r="B15970" t="s">
        <v>168</v>
      </c>
      <c r="C15970" t="s">
        <v>168</v>
      </c>
      <c r="D15970">
        <v>0</v>
      </c>
      <c r="E15970">
        <v>0</v>
      </c>
      <c r="F15970">
        <v>58</v>
      </c>
      <c r="G15970">
        <v>2601155</v>
      </c>
      <c r="H15970">
        <v>14</v>
      </c>
      <c r="I15970">
        <v>365000</v>
      </c>
      <c r="J15970">
        <v>0</v>
      </c>
      <c r="K15970">
        <v>0</v>
      </c>
      <c r="L15970">
        <v>0</v>
      </c>
      <c r="M15970">
        <v>0</v>
      </c>
      <c r="N15970">
        <v>1195000</v>
      </c>
      <c r="O15970">
        <v>4161155</v>
      </c>
      <c r="P15970" t="s">
        <v>5</v>
      </c>
      <c r="Q15970" t="s">
        <v>12</v>
      </c>
      <c r="R15970" t="s">
        <v>169</v>
      </c>
      <c r="S15970" t="s">
        <v>170</v>
      </c>
      <c r="T15970">
        <v>2684616.1290322579</v>
      </c>
      <c r="U15970">
        <v>1386438</v>
      </c>
      <c r="V15970">
        <v>-1298178.1290322579</v>
      </c>
      <c r="W15970">
        <v>-0.48356191970738893</v>
      </c>
      <c r="X15970" t="s">
        <v>353</v>
      </c>
    </row>
    <row r="15971" spans="1:24" x14ac:dyDescent="0.35">
      <c r="A15971">
        <v>3300010781</v>
      </c>
      <c r="B15971" t="s">
        <v>168</v>
      </c>
      <c r="C15971" t="s">
        <v>168</v>
      </c>
      <c r="D15971">
        <v>0</v>
      </c>
      <c r="E15971">
        <v>0</v>
      </c>
      <c r="F15971">
        <v>2</v>
      </c>
      <c r="G15971">
        <v>105349</v>
      </c>
      <c r="H15971">
        <v>3</v>
      </c>
      <c r="I15971">
        <v>120000</v>
      </c>
      <c r="J15971">
        <v>0</v>
      </c>
      <c r="K15971">
        <v>0</v>
      </c>
      <c r="L15971">
        <v>0</v>
      </c>
      <c r="M15971">
        <v>0</v>
      </c>
      <c r="N15971">
        <v>303000</v>
      </c>
      <c r="O15971">
        <v>528349</v>
      </c>
      <c r="P15971" t="s">
        <v>5</v>
      </c>
      <c r="Q15971" t="s">
        <v>12</v>
      </c>
      <c r="R15971" t="s">
        <v>169</v>
      </c>
      <c r="S15971" t="s">
        <v>170</v>
      </c>
      <c r="T15971">
        <v>340870.32258064515</v>
      </c>
      <c r="U15971">
        <v>122000</v>
      </c>
      <c r="V15971">
        <v>-218870.32258064515</v>
      </c>
      <c r="W15971">
        <v>-0.64209263195350041</v>
      </c>
      <c r="X15971" t="s">
        <v>380</v>
      </c>
    </row>
    <row r="15972" spans="1:24" x14ac:dyDescent="0.35">
      <c r="A15972">
        <v>3301062565</v>
      </c>
      <c r="B15972" t="s">
        <v>168</v>
      </c>
      <c r="C15972" t="s">
        <v>168</v>
      </c>
      <c r="D15972">
        <v>0</v>
      </c>
      <c r="E15972">
        <v>0</v>
      </c>
      <c r="F15972">
        <v>22</v>
      </c>
      <c r="G15972">
        <v>1432584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1796100</v>
      </c>
      <c r="O15972">
        <v>3228684</v>
      </c>
      <c r="P15972" t="s">
        <v>5</v>
      </c>
      <c r="Q15972" t="s">
        <v>7</v>
      </c>
      <c r="R15972" t="s">
        <v>169</v>
      </c>
      <c r="S15972" t="s">
        <v>170</v>
      </c>
      <c r="T15972">
        <v>2083021.935483871</v>
      </c>
      <c r="U15972">
        <v>2531299</v>
      </c>
      <c r="V15972">
        <v>448277.06451612897</v>
      </c>
      <c r="W15972">
        <v>0.21520515789095485</v>
      </c>
      <c r="X15972" t="s">
        <v>203</v>
      </c>
    </row>
    <row r="15973" spans="1:24" x14ac:dyDescent="0.35">
      <c r="A15973">
        <v>3301074262</v>
      </c>
      <c r="B15973" t="s">
        <v>168</v>
      </c>
      <c r="C15973" t="s">
        <v>168</v>
      </c>
      <c r="D15973">
        <v>0</v>
      </c>
      <c r="E15973">
        <v>0</v>
      </c>
      <c r="F15973">
        <v>46</v>
      </c>
      <c r="G15973">
        <v>1319449</v>
      </c>
      <c r="H15973">
        <v>31</v>
      </c>
      <c r="I15973">
        <v>1100000</v>
      </c>
      <c r="J15973">
        <v>0</v>
      </c>
      <c r="K15973">
        <v>0</v>
      </c>
      <c r="L15973">
        <v>11</v>
      </c>
      <c r="M15973">
        <v>456400</v>
      </c>
      <c r="N15973">
        <v>180000</v>
      </c>
      <c r="O15973">
        <v>3055849</v>
      </c>
      <c r="P15973" t="s">
        <v>5</v>
      </c>
      <c r="Q15973" t="s">
        <v>10</v>
      </c>
      <c r="R15973" t="s">
        <v>169</v>
      </c>
      <c r="S15973" t="s">
        <v>170</v>
      </c>
      <c r="T15973">
        <v>1971515.4838709678</v>
      </c>
      <c r="U15973">
        <v>4245827</v>
      </c>
      <c r="V15973">
        <v>2274311.5161290322</v>
      </c>
      <c r="W15973">
        <v>1.1535854193057316</v>
      </c>
      <c r="X15973" t="s">
        <v>337</v>
      </c>
    </row>
    <row r="15974" spans="1:24" x14ac:dyDescent="0.35">
      <c r="A15974">
        <v>3300014892</v>
      </c>
      <c r="B15974" t="s">
        <v>168</v>
      </c>
      <c r="C15974" t="s">
        <v>168</v>
      </c>
      <c r="D15974">
        <v>0</v>
      </c>
      <c r="E15974">
        <v>0</v>
      </c>
      <c r="F15974">
        <v>346</v>
      </c>
      <c r="G15974">
        <v>16557676</v>
      </c>
      <c r="H15974">
        <v>11</v>
      </c>
      <c r="I15974">
        <v>1325000</v>
      </c>
      <c r="J15974">
        <v>0</v>
      </c>
      <c r="K15974">
        <v>0</v>
      </c>
      <c r="L15974">
        <v>6</v>
      </c>
      <c r="M15974">
        <v>384400</v>
      </c>
      <c r="N15974">
        <v>1968700</v>
      </c>
      <c r="O15974">
        <v>20235776</v>
      </c>
      <c r="P15974" t="s">
        <v>5</v>
      </c>
      <c r="Q15974" t="s">
        <v>7</v>
      </c>
      <c r="R15974" t="s">
        <v>169</v>
      </c>
      <c r="S15974" t="s">
        <v>170</v>
      </c>
      <c r="T15974">
        <v>13055339.35483871</v>
      </c>
      <c r="U15974">
        <v>11380925</v>
      </c>
      <c r="V15974">
        <v>-1674414.3548387103</v>
      </c>
      <c r="W15974">
        <v>-0.12825513832531066</v>
      </c>
      <c r="X15974" t="s">
        <v>317</v>
      </c>
    </row>
    <row r="15975" spans="1:24" x14ac:dyDescent="0.35">
      <c r="A15975">
        <v>3301005610</v>
      </c>
      <c r="B15975" t="s">
        <v>168</v>
      </c>
      <c r="C15975" t="s">
        <v>168</v>
      </c>
      <c r="D15975">
        <v>0</v>
      </c>
      <c r="E15975">
        <v>0</v>
      </c>
      <c r="F15975">
        <v>0</v>
      </c>
      <c r="G15975">
        <v>0</v>
      </c>
      <c r="H15975">
        <v>15</v>
      </c>
      <c r="I15975">
        <v>395000</v>
      </c>
      <c r="J15975">
        <v>0</v>
      </c>
      <c r="K15975">
        <v>0</v>
      </c>
      <c r="L15975">
        <v>4</v>
      </c>
      <c r="M15975">
        <v>89600</v>
      </c>
      <c r="N15975">
        <v>85000</v>
      </c>
      <c r="O15975">
        <v>569600</v>
      </c>
      <c r="P15975" t="s">
        <v>5</v>
      </c>
      <c r="Q15975" t="s">
        <v>10</v>
      </c>
      <c r="R15975" t="s">
        <v>169</v>
      </c>
      <c r="S15975" t="s">
        <v>170</v>
      </c>
      <c r="T15975">
        <v>367483.87096774194</v>
      </c>
      <c r="U15975">
        <v>69400</v>
      </c>
      <c r="V15975">
        <v>-298083.87096774194</v>
      </c>
      <c r="W15975">
        <v>-0.81114817415730334</v>
      </c>
      <c r="X15975" t="s">
        <v>356</v>
      </c>
    </row>
    <row r="15976" spans="1:24" x14ac:dyDescent="0.35">
      <c r="A15976">
        <v>3300015901</v>
      </c>
      <c r="B15976" t="s">
        <v>168</v>
      </c>
      <c r="C15976" t="s">
        <v>168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1070000</v>
      </c>
      <c r="O15976">
        <v>1070000</v>
      </c>
      <c r="P15976" t="s">
        <v>5</v>
      </c>
      <c r="Q15976" t="s">
        <v>8</v>
      </c>
      <c r="R15976" t="s">
        <v>169</v>
      </c>
      <c r="S15976" t="s">
        <v>170</v>
      </c>
      <c r="T15976">
        <v>690322.58064516133</v>
      </c>
      <c r="U15976">
        <v>1220000</v>
      </c>
      <c r="V15976">
        <v>529677.41935483867</v>
      </c>
      <c r="W15976">
        <v>0.7672897196261681</v>
      </c>
      <c r="X15976" t="s">
        <v>350</v>
      </c>
    </row>
    <row r="15977" spans="1:24" x14ac:dyDescent="0.35">
      <c r="A15977">
        <v>3301067049</v>
      </c>
      <c r="B15977" t="s">
        <v>168</v>
      </c>
      <c r="C15977" t="s">
        <v>168</v>
      </c>
      <c r="D15977">
        <v>0</v>
      </c>
      <c r="E15977">
        <v>0</v>
      </c>
      <c r="F15977">
        <v>27</v>
      </c>
      <c r="G15977">
        <v>1024973</v>
      </c>
      <c r="H15977">
        <v>25</v>
      </c>
      <c r="I15977">
        <v>435000</v>
      </c>
      <c r="J15977">
        <v>0</v>
      </c>
      <c r="K15977">
        <v>0</v>
      </c>
      <c r="L15977">
        <v>9</v>
      </c>
      <c r="M15977">
        <v>261600</v>
      </c>
      <c r="N15977">
        <v>100000</v>
      </c>
      <c r="O15977">
        <v>1821573</v>
      </c>
      <c r="P15977" t="s">
        <v>5</v>
      </c>
      <c r="Q15977" t="s">
        <v>9</v>
      </c>
      <c r="R15977" t="s">
        <v>169</v>
      </c>
      <c r="S15977" t="s">
        <v>170</v>
      </c>
      <c r="T15977">
        <v>1175208.3870967743</v>
      </c>
      <c r="U15977">
        <v>1186086</v>
      </c>
      <c r="V15977">
        <v>10877.612903225701</v>
      </c>
      <c r="W15977">
        <v>9.2559013555866265E-3</v>
      </c>
      <c r="X15977" t="s">
        <v>270</v>
      </c>
    </row>
    <row r="15978" spans="1:24" x14ac:dyDescent="0.35">
      <c r="A15978">
        <v>3300010631</v>
      </c>
      <c r="B15978" t="s">
        <v>168</v>
      </c>
      <c r="C15978" t="s">
        <v>168</v>
      </c>
      <c r="D15978">
        <v>0</v>
      </c>
      <c r="E15978">
        <v>0</v>
      </c>
      <c r="F15978">
        <v>4</v>
      </c>
      <c r="G15978">
        <v>158650</v>
      </c>
      <c r="H15978">
        <v>9</v>
      </c>
      <c r="I15978">
        <v>175000</v>
      </c>
      <c r="J15978">
        <v>24</v>
      </c>
      <c r="K15978">
        <v>661200</v>
      </c>
      <c r="L15978">
        <v>0</v>
      </c>
      <c r="M15978">
        <v>0</v>
      </c>
      <c r="N15978">
        <v>0</v>
      </c>
      <c r="O15978">
        <v>994850</v>
      </c>
      <c r="P15978" t="s">
        <v>5</v>
      </c>
      <c r="Q15978" t="s">
        <v>16</v>
      </c>
      <c r="R15978" t="s">
        <v>169</v>
      </c>
      <c r="S15978" t="s">
        <v>170</v>
      </c>
      <c r="T15978">
        <v>641838.70967741928</v>
      </c>
      <c r="U15978">
        <v>238499</v>
      </c>
      <c r="V15978">
        <v>-403339.70967741928</v>
      </c>
      <c r="W15978">
        <v>-0.6284128763130119</v>
      </c>
      <c r="X15978" t="s">
        <v>330</v>
      </c>
    </row>
    <row r="15979" spans="1:24" x14ac:dyDescent="0.35">
      <c r="A15979">
        <v>3301069940</v>
      </c>
      <c r="B15979" t="s">
        <v>168</v>
      </c>
      <c r="C15979" t="s">
        <v>168</v>
      </c>
      <c r="D15979">
        <v>0</v>
      </c>
      <c r="E15979">
        <v>0</v>
      </c>
      <c r="F15979">
        <v>47</v>
      </c>
      <c r="G15979">
        <v>1551851</v>
      </c>
      <c r="H15979">
        <v>58</v>
      </c>
      <c r="I15979">
        <v>1195000</v>
      </c>
      <c r="J15979">
        <v>0</v>
      </c>
      <c r="K15979">
        <v>0</v>
      </c>
      <c r="L15979">
        <v>10</v>
      </c>
      <c r="M15979">
        <v>664000</v>
      </c>
      <c r="N15979">
        <v>150000</v>
      </c>
      <c r="O15979">
        <v>3560851</v>
      </c>
      <c r="P15979" t="s">
        <v>5</v>
      </c>
      <c r="Q15979" t="s">
        <v>13</v>
      </c>
      <c r="R15979" t="s">
        <v>169</v>
      </c>
      <c r="S15979" t="s">
        <v>170</v>
      </c>
      <c r="T15979">
        <v>2297323.2258064514</v>
      </c>
      <c r="U15979">
        <v>2799863</v>
      </c>
      <c r="V15979">
        <v>502539.7741935486</v>
      </c>
      <c r="W15979">
        <v>0.21875013866067428</v>
      </c>
      <c r="X15979" t="s">
        <v>242</v>
      </c>
    </row>
    <row r="15980" spans="1:24" x14ac:dyDescent="0.35">
      <c r="A15980">
        <v>6001128364</v>
      </c>
      <c r="B15980" t="s">
        <v>168</v>
      </c>
      <c r="C15980" t="s">
        <v>168</v>
      </c>
      <c r="D15980">
        <v>0</v>
      </c>
      <c r="E15980">
        <v>0</v>
      </c>
      <c r="F15980">
        <v>591</v>
      </c>
      <c r="G15980">
        <v>26359908</v>
      </c>
      <c r="H15980">
        <v>57</v>
      </c>
      <c r="I15980">
        <v>2100000</v>
      </c>
      <c r="J15980">
        <v>0</v>
      </c>
      <c r="K15980">
        <v>0</v>
      </c>
      <c r="L15980">
        <v>3</v>
      </c>
      <c r="M15980">
        <v>177200</v>
      </c>
      <c r="N15980">
        <v>150000</v>
      </c>
      <c r="O15980">
        <v>28787108</v>
      </c>
      <c r="P15980" t="s">
        <v>5</v>
      </c>
      <c r="Q15980" t="s">
        <v>14</v>
      </c>
      <c r="R15980" t="s">
        <v>207</v>
      </c>
      <c r="S15980" t="s">
        <v>170</v>
      </c>
      <c r="T15980">
        <v>18572327.741935484</v>
      </c>
      <c r="U15980">
        <v>14537104</v>
      </c>
      <c r="V15980">
        <v>-4035223.7419354841</v>
      </c>
      <c r="W15980">
        <v>-0.21727075884107572</v>
      </c>
      <c r="X15980" t="s">
        <v>208</v>
      </c>
    </row>
    <row r="15981" spans="1:24" x14ac:dyDescent="0.35">
      <c r="A15981">
        <v>6001312882</v>
      </c>
      <c r="B15981" t="s">
        <v>168</v>
      </c>
      <c r="C15981" t="s">
        <v>168</v>
      </c>
      <c r="D15981">
        <v>0</v>
      </c>
      <c r="E15981">
        <v>0</v>
      </c>
      <c r="F15981">
        <v>0</v>
      </c>
      <c r="G15981">
        <v>0</v>
      </c>
      <c r="H15981">
        <v>1</v>
      </c>
      <c r="I15981">
        <v>20000</v>
      </c>
      <c r="J15981">
        <v>0</v>
      </c>
      <c r="K15981">
        <v>0</v>
      </c>
      <c r="L15981">
        <v>0</v>
      </c>
      <c r="M15981">
        <v>0</v>
      </c>
      <c r="N15981">
        <v>330000</v>
      </c>
      <c r="O15981">
        <v>350000</v>
      </c>
      <c r="P15981" t="s">
        <v>5</v>
      </c>
      <c r="Q15981" t="s">
        <v>12</v>
      </c>
      <c r="R15981" t="s">
        <v>169</v>
      </c>
      <c r="S15981" t="s">
        <v>170</v>
      </c>
      <c r="T15981">
        <v>225806.45161290321</v>
      </c>
      <c r="U15981">
        <v>430000</v>
      </c>
      <c r="V15981">
        <v>204193.54838709679</v>
      </c>
      <c r="W15981">
        <v>0.90428571428571436</v>
      </c>
      <c r="X15981" t="s">
        <v>390</v>
      </c>
    </row>
    <row r="15982" spans="1:24" x14ac:dyDescent="0.35">
      <c r="A15982">
        <v>3301067782</v>
      </c>
      <c r="B15982" t="s">
        <v>168</v>
      </c>
      <c r="C15982" t="s">
        <v>168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303000</v>
      </c>
      <c r="O15982">
        <v>303000</v>
      </c>
      <c r="P15982" t="s">
        <v>5</v>
      </c>
      <c r="Q15982" t="s">
        <v>12</v>
      </c>
      <c r="R15982" t="s">
        <v>169</v>
      </c>
      <c r="S15982" t="s">
        <v>170</v>
      </c>
      <c r="T15982">
        <v>195483.87096774194</v>
      </c>
      <c r="U15982">
        <v>141000</v>
      </c>
      <c r="V15982">
        <v>-54483.870967741939</v>
      </c>
      <c r="W15982">
        <v>-0.27871287128712874</v>
      </c>
      <c r="X15982" t="s">
        <v>233</v>
      </c>
    </row>
    <row r="15983" spans="1:24" x14ac:dyDescent="0.35">
      <c r="A15983">
        <v>3301028358</v>
      </c>
      <c r="B15983" t="s">
        <v>168</v>
      </c>
      <c r="C15983" t="s">
        <v>168</v>
      </c>
      <c r="D15983">
        <v>0</v>
      </c>
      <c r="E15983">
        <v>0</v>
      </c>
      <c r="F15983">
        <v>5</v>
      </c>
      <c r="G15983">
        <v>96184</v>
      </c>
      <c r="H15983">
        <v>1</v>
      </c>
      <c r="I15983">
        <v>50000</v>
      </c>
      <c r="J15983">
        <v>0</v>
      </c>
      <c r="K15983">
        <v>0</v>
      </c>
      <c r="L15983">
        <v>1</v>
      </c>
      <c r="M15983">
        <v>20000</v>
      </c>
      <c r="N15983">
        <v>1773500</v>
      </c>
      <c r="O15983">
        <v>1939684</v>
      </c>
      <c r="P15983" t="s">
        <v>5</v>
      </c>
      <c r="Q15983" t="s">
        <v>7</v>
      </c>
      <c r="R15983" t="s">
        <v>169</v>
      </c>
      <c r="S15983" t="s">
        <v>170</v>
      </c>
      <c r="T15983">
        <v>1251409.0322580645</v>
      </c>
      <c r="U15983">
        <v>3324870</v>
      </c>
      <c r="V15983">
        <v>2073460.9677419355</v>
      </c>
      <c r="W15983">
        <v>1.6569010725458373</v>
      </c>
      <c r="X15983" t="s">
        <v>288</v>
      </c>
    </row>
    <row r="15984" spans="1:24" x14ac:dyDescent="0.35">
      <c r="A15984">
        <v>3301015705</v>
      </c>
      <c r="B15984" t="s">
        <v>168</v>
      </c>
      <c r="C15984" t="s">
        <v>168</v>
      </c>
      <c r="D15984">
        <v>0</v>
      </c>
      <c r="E15984">
        <v>0</v>
      </c>
      <c r="F15984">
        <v>111</v>
      </c>
      <c r="G15984">
        <v>2605378</v>
      </c>
      <c r="H15984">
        <v>31</v>
      </c>
      <c r="I15984">
        <v>980000</v>
      </c>
      <c r="J15984">
        <v>0</v>
      </c>
      <c r="K15984">
        <v>0</v>
      </c>
      <c r="L15984">
        <v>15</v>
      </c>
      <c r="M15984">
        <v>426000</v>
      </c>
      <c r="N15984">
        <v>45000</v>
      </c>
      <c r="O15984">
        <v>4056378</v>
      </c>
      <c r="P15984" t="s">
        <v>5</v>
      </c>
      <c r="Q15984" t="s">
        <v>14</v>
      </c>
      <c r="R15984" t="s">
        <v>169</v>
      </c>
      <c r="S15984" t="s">
        <v>170</v>
      </c>
      <c r="T15984">
        <v>2617018.064516129</v>
      </c>
      <c r="U15984">
        <v>2403516</v>
      </c>
      <c r="V15984">
        <v>-213502.06451612897</v>
      </c>
      <c r="W15984">
        <v>-8.1582189825504359E-2</v>
      </c>
      <c r="X15984" t="s">
        <v>339</v>
      </c>
    </row>
    <row r="15985" spans="1:24" x14ac:dyDescent="0.35">
      <c r="A15985">
        <v>6001118386</v>
      </c>
      <c r="B15985" t="s">
        <v>168</v>
      </c>
      <c r="C15985" t="s">
        <v>168</v>
      </c>
      <c r="D15985">
        <v>0</v>
      </c>
      <c r="E15985">
        <v>0</v>
      </c>
      <c r="F15985">
        <v>84</v>
      </c>
      <c r="G15985">
        <v>1668309</v>
      </c>
      <c r="H15985">
        <v>58</v>
      </c>
      <c r="I15985">
        <v>1335000</v>
      </c>
      <c r="J15985">
        <v>0</v>
      </c>
      <c r="K15985">
        <v>0</v>
      </c>
      <c r="L15985">
        <v>39</v>
      </c>
      <c r="M15985">
        <v>1383600</v>
      </c>
      <c r="N15985">
        <v>0</v>
      </c>
      <c r="O15985">
        <v>4386909</v>
      </c>
      <c r="P15985" t="s">
        <v>5</v>
      </c>
      <c r="Q15985" t="s">
        <v>13</v>
      </c>
      <c r="R15985" t="s">
        <v>207</v>
      </c>
      <c r="S15985" t="s">
        <v>170</v>
      </c>
      <c r="T15985">
        <v>2830263.8709677421</v>
      </c>
      <c r="U15985">
        <v>2263943</v>
      </c>
      <c r="V15985">
        <v>-566320.87096774206</v>
      </c>
      <c r="W15985">
        <v>-0.20009472501025216</v>
      </c>
      <c r="X15985" t="s">
        <v>67</v>
      </c>
    </row>
    <row r="15986" spans="1:24" x14ac:dyDescent="0.35">
      <c r="A15986">
        <v>3301026821</v>
      </c>
      <c r="B15986" t="s">
        <v>168</v>
      </c>
      <c r="C15986" t="s">
        <v>168</v>
      </c>
      <c r="D15986">
        <v>0</v>
      </c>
      <c r="E15986">
        <v>0</v>
      </c>
      <c r="F15986">
        <v>10</v>
      </c>
      <c r="G15986">
        <v>241240</v>
      </c>
      <c r="H15986">
        <v>5</v>
      </c>
      <c r="I15986">
        <v>280000</v>
      </c>
      <c r="J15986">
        <v>0</v>
      </c>
      <c r="K15986">
        <v>0</v>
      </c>
      <c r="L15986">
        <v>4</v>
      </c>
      <c r="M15986">
        <v>209600</v>
      </c>
      <c r="N15986">
        <v>90000</v>
      </c>
      <c r="O15986">
        <v>820840</v>
      </c>
      <c r="P15986" t="s">
        <v>5</v>
      </c>
      <c r="Q15986" t="s">
        <v>14</v>
      </c>
      <c r="R15986" t="s">
        <v>169</v>
      </c>
      <c r="S15986" t="s">
        <v>170</v>
      </c>
      <c r="T15986">
        <v>529574.19354838715</v>
      </c>
      <c r="U15986">
        <v>1149090</v>
      </c>
      <c r="V15986">
        <v>619515.80645161285</v>
      </c>
      <c r="W15986">
        <v>1.1698376053798545</v>
      </c>
      <c r="X15986" t="s">
        <v>409</v>
      </c>
    </row>
    <row r="15987" spans="1:24" x14ac:dyDescent="0.35">
      <c r="A15987">
        <v>3300011293</v>
      </c>
      <c r="B15987" t="s">
        <v>168</v>
      </c>
      <c r="C15987" t="s">
        <v>168</v>
      </c>
      <c r="D15987">
        <v>0</v>
      </c>
      <c r="E15987">
        <v>0</v>
      </c>
      <c r="F15987">
        <v>13</v>
      </c>
      <c r="G15987">
        <v>535242</v>
      </c>
      <c r="H15987">
        <v>10</v>
      </c>
      <c r="I15987">
        <v>1045000</v>
      </c>
      <c r="J15987">
        <v>0</v>
      </c>
      <c r="K15987">
        <v>0</v>
      </c>
      <c r="L15987">
        <v>1</v>
      </c>
      <c r="M15987">
        <v>102400</v>
      </c>
      <c r="N15987">
        <v>303000</v>
      </c>
      <c r="O15987">
        <v>1985642</v>
      </c>
      <c r="P15987" t="s">
        <v>5</v>
      </c>
      <c r="Q15987" t="s">
        <v>12</v>
      </c>
      <c r="R15987" t="s">
        <v>169</v>
      </c>
      <c r="S15987" t="s">
        <v>170</v>
      </c>
      <c r="T15987">
        <v>1281059.3548387098</v>
      </c>
      <c r="U15987">
        <v>1316450</v>
      </c>
      <c r="V15987">
        <v>35390.645161290187</v>
      </c>
      <c r="W15987">
        <v>2.762607761117053E-2</v>
      </c>
      <c r="X15987" t="s">
        <v>189</v>
      </c>
    </row>
    <row r="15988" spans="1:24" x14ac:dyDescent="0.35">
      <c r="A15988">
        <v>3301020140</v>
      </c>
      <c r="B15988" t="s">
        <v>168</v>
      </c>
      <c r="C15988" t="s">
        <v>168</v>
      </c>
      <c r="D15988">
        <v>0</v>
      </c>
      <c r="E15988">
        <v>0</v>
      </c>
      <c r="F15988">
        <v>123</v>
      </c>
      <c r="G15988">
        <v>4537372</v>
      </c>
      <c r="H15988">
        <v>106</v>
      </c>
      <c r="I15988">
        <v>3360000</v>
      </c>
      <c r="J15988">
        <v>0</v>
      </c>
      <c r="K15988">
        <v>0</v>
      </c>
      <c r="L15988">
        <v>30</v>
      </c>
      <c r="M15988">
        <v>1580000</v>
      </c>
      <c r="N15988">
        <v>45000</v>
      </c>
      <c r="O15988">
        <v>9522372</v>
      </c>
      <c r="P15988" t="s">
        <v>5</v>
      </c>
      <c r="Q15988" t="s">
        <v>14</v>
      </c>
      <c r="R15988" t="s">
        <v>169</v>
      </c>
      <c r="S15988" t="s">
        <v>170</v>
      </c>
      <c r="T15988">
        <v>6143465.8064516131</v>
      </c>
      <c r="U15988">
        <v>5830509</v>
      </c>
      <c r="V15988">
        <v>-312956.80645161308</v>
      </c>
      <c r="W15988">
        <v>-5.0941409346326738E-2</v>
      </c>
      <c r="X15988" t="s">
        <v>260</v>
      </c>
    </row>
    <row r="15989" spans="1:24" x14ac:dyDescent="0.35">
      <c r="A15989">
        <v>3301063297</v>
      </c>
      <c r="B15989" t="s">
        <v>168</v>
      </c>
      <c r="C15989" t="s">
        <v>168</v>
      </c>
      <c r="D15989">
        <v>0</v>
      </c>
      <c r="E15989">
        <v>0</v>
      </c>
      <c r="F15989">
        <v>155</v>
      </c>
      <c r="G15989">
        <v>5248747</v>
      </c>
      <c r="H15989">
        <v>0</v>
      </c>
      <c r="I15989">
        <v>0</v>
      </c>
      <c r="J15989">
        <v>0</v>
      </c>
      <c r="K15989">
        <v>0</v>
      </c>
      <c r="L15989">
        <v>28</v>
      </c>
      <c r="M15989">
        <v>1993542</v>
      </c>
      <c r="N15989">
        <v>4555600</v>
      </c>
      <c r="O15989">
        <v>11797889</v>
      </c>
      <c r="P15989" t="s">
        <v>5</v>
      </c>
      <c r="Q15989" t="s">
        <v>16</v>
      </c>
      <c r="R15989" t="s">
        <v>169</v>
      </c>
      <c r="S15989" t="s">
        <v>170</v>
      </c>
      <c r="T15989">
        <v>7611541.2903225804</v>
      </c>
      <c r="U15989">
        <v>5077564</v>
      </c>
      <c r="V15989">
        <v>-2533977.2903225804</v>
      </c>
      <c r="W15989">
        <v>-0.33291250663572103</v>
      </c>
      <c r="X15989" t="s">
        <v>416</v>
      </c>
    </row>
    <row r="15990" spans="1:24" x14ac:dyDescent="0.35">
      <c r="A15990">
        <v>3300020076</v>
      </c>
      <c r="B15990" t="s">
        <v>168</v>
      </c>
      <c r="C15990" t="s">
        <v>168</v>
      </c>
      <c r="D15990">
        <v>0</v>
      </c>
      <c r="E15990">
        <v>0</v>
      </c>
      <c r="F15990">
        <v>23</v>
      </c>
      <c r="G15990">
        <v>729771</v>
      </c>
      <c r="H15990">
        <v>34</v>
      </c>
      <c r="I15990">
        <v>830000</v>
      </c>
      <c r="J15990">
        <v>0</v>
      </c>
      <c r="K15990">
        <v>0</v>
      </c>
      <c r="L15990">
        <v>12</v>
      </c>
      <c r="M15990">
        <v>1057600</v>
      </c>
      <c r="N15990">
        <v>284000</v>
      </c>
      <c r="O15990">
        <v>2901371</v>
      </c>
      <c r="P15990" t="s">
        <v>5</v>
      </c>
      <c r="Q15990" t="s">
        <v>11</v>
      </c>
      <c r="R15990" t="s">
        <v>169</v>
      </c>
      <c r="S15990" t="s">
        <v>170</v>
      </c>
      <c r="T15990">
        <v>1871852.2580645161</v>
      </c>
      <c r="U15990">
        <v>2108262</v>
      </c>
      <c r="V15990">
        <v>236409.74193548388</v>
      </c>
      <c r="W15990">
        <v>0.12629722293357171</v>
      </c>
      <c r="X15990" t="s">
        <v>263</v>
      </c>
    </row>
    <row r="15991" spans="1:24" x14ac:dyDescent="0.35">
      <c r="A15991">
        <v>3301002341</v>
      </c>
      <c r="B15991" t="s">
        <v>168</v>
      </c>
      <c r="C15991" t="s">
        <v>168</v>
      </c>
      <c r="D15991">
        <v>0</v>
      </c>
      <c r="E15991">
        <v>0</v>
      </c>
      <c r="F15991">
        <v>40</v>
      </c>
      <c r="G15991">
        <v>1598019</v>
      </c>
      <c r="H15991">
        <v>17</v>
      </c>
      <c r="I15991">
        <v>715000</v>
      </c>
      <c r="J15991">
        <v>0</v>
      </c>
      <c r="K15991">
        <v>0</v>
      </c>
      <c r="L15991">
        <v>116</v>
      </c>
      <c r="M15991">
        <v>6439202</v>
      </c>
      <c r="N15991">
        <v>930000</v>
      </c>
      <c r="O15991">
        <v>9682221</v>
      </c>
      <c r="P15991" t="s">
        <v>5</v>
      </c>
      <c r="Q15991" t="s">
        <v>12</v>
      </c>
      <c r="R15991" t="s">
        <v>169</v>
      </c>
      <c r="S15991" t="s">
        <v>170</v>
      </c>
      <c r="T15991">
        <v>6246594.1935483869</v>
      </c>
      <c r="U15991">
        <v>7030905</v>
      </c>
      <c r="V15991">
        <v>784310.80645161308</v>
      </c>
      <c r="W15991">
        <v>0.12555814931305531</v>
      </c>
      <c r="X15991" t="s">
        <v>302</v>
      </c>
    </row>
    <row r="15992" spans="1:24" x14ac:dyDescent="0.35">
      <c r="A15992">
        <v>3301070990</v>
      </c>
      <c r="B15992" t="s">
        <v>168</v>
      </c>
      <c r="C15992" t="s">
        <v>168</v>
      </c>
      <c r="D15992">
        <v>0</v>
      </c>
      <c r="E15992">
        <v>0</v>
      </c>
      <c r="F15992">
        <v>32</v>
      </c>
      <c r="G15992">
        <v>916260</v>
      </c>
      <c r="H15992">
        <v>18</v>
      </c>
      <c r="I15992">
        <v>495000</v>
      </c>
      <c r="J15992">
        <v>0</v>
      </c>
      <c r="K15992">
        <v>0</v>
      </c>
      <c r="L15992">
        <v>8</v>
      </c>
      <c r="M15992">
        <v>269200</v>
      </c>
      <c r="N15992">
        <v>30000</v>
      </c>
      <c r="O15992">
        <v>1710460</v>
      </c>
      <c r="P15992" t="s">
        <v>5</v>
      </c>
      <c r="Q15992" t="s">
        <v>10</v>
      </c>
      <c r="R15992" t="s">
        <v>169</v>
      </c>
      <c r="S15992" t="s">
        <v>170</v>
      </c>
      <c r="T15992">
        <v>1103522.5806451614</v>
      </c>
      <c r="U15992">
        <v>1288476</v>
      </c>
      <c r="V15992">
        <v>184953.41935483855</v>
      </c>
      <c r="W15992">
        <v>0.16760275013738979</v>
      </c>
      <c r="X15992" t="s">
        <v>182</v>
      </c>
    </row>
    <row r="15993" spans="1:24" x14ac:dyDescent="0.35">
      <c r="A15993">
        <v>3301076489</v>
      </c>
      <c r="B15993" t="s">
        <v>168</v>
      </c>
      <c r="C15993" t="s">
        <v>168</v>
      </c>
      <c r="D15993">
        <v>0</v>
      </c>
      <c r="E15993">
        <v>0</v>
      </c>
      <c r="F15993">
        <v>34</v>
      </c>
      <c r="G15993">
        <v>1006462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150000</v>
      </c>
      <c r="O15993">
        <v>1156462</v>
      </c>
      <c r="P15993" t="s">
        <v>5</v>
      </c>
      <c r="Q15993" t="s">
        <v>14</v>
      </c>
      <c r="R15993" t="s">
        <v>169</v>
      </c>
      <c r="S15993" t="s">
        <v>170</v>
      </c>
      <c r="T15993">
        <v>746104.51612903224</v>
      </c>
      <c r="U15993">
        <v>1146967</v>
      </c>
      <c r="V15993">
        <v>400862.48387096776</v>
      </c>
      <c r="W15993">
        <v>0.53727390091503224</v>
      </c>
      <c r="X15993" t="s">
        <v>237</v>
      </c>
    </row>
    <row r="15994" spans="1:24" x14ac:dyDescent="0.35">
      <c r="A15994">
        <v>3300000548</v>
      </c>
      <c r="B15994" t="s">
        <v>168</v>
      </c>
      <c r="C15994" t="s">
        <v>168</v>
      </c>
      <c r="D15994">
        <v>0</v>
      </c>
      <c r="E15994">
        <v>0</v>
      </c>
      <c r="F15994">
        <v>28</v>
      </c>
      <c r="G15994">
        <v>834364</v>
      </c>
      <c r="H15994">
        <v>17</v>
      </c>
      <c r="I15994">
        <v>587000</v>
      </c>
      <c r="J15994">
        <v>0</v>
      </c>
      <c r="K15994">
        <v>0</v>
      </c>
      <c r="L15994">
        <v>13</v>
      </c>
      <c r="M15994">
        <v>1941200</v>
      </c>
      <c r="N15994">
        <v>57000</v>
      </c>
      <c r="O15994">
        <v>3419564</v>
      </c>
      <c r="P15994" t="s">
        <v>5</v>
      </c>
      <c r="Q15994" t="s">
        <v>11</v>
      </c>
      <c r="R15994" t="s">
        <v>169</v>
      </c>
      <c r="S15994" t="s">
        <v>170</v>
      </c>
      <c r="T15994">
        <v>2206170.3225806453</v>
      </c>
      <c r="U15994">
        <v>1514791</v>
      </c>
      <c r="V15994">
        <v>-691379.32258064533</v>
      </c>
      <c r="W15994">
        <v>-0.31338438175159178</v>
      </c>
      <c r="X15994" t="s">
        <v>290</v>
      </c>
    </row>
    <row r="15995" spans="1:24" x14ac:dyDescent="0.35">
      <c r="A15995">
        <v>3301067142</v>
      </c>
      <c r="B15995" t="s">
        <v>168</v>
      </c>
      <c r="C15995" t="s">
        <v>168</v>
      </c>
      <c r="D15995">
        <v>0</v>
      </c>
      <c r="E15995">
        <v>0</v>
      </c>
      <c r="F15995">
        <v>0</v>
      </c>
      <c r="G15995">
        <v>0</v>
      </c>
      <c r="H15995">
        <v>7</v>
      </c>
      <c r="I15995">
        <v>260000</v>
      </c>
      <c r="J15995">
        <v>0</v>
      </c>
      <c r="K15995">
        <v>0</v>
      </c>
      <c r="L15995">
        <v>2</v>
      </c>
      <c r="M15995">
        <v>104800</v>
      </c>
      <c r="N15995">
        <v>150000</v>
      </c>
      <c r="O15995">
        <v>514800</v>
      </c>
      <c r="P15995" t="s">
        <v>5</v>
      </c>
      <c r="Q15995" t="s">
        <v>11</v>
      </c>
      <c r="R15995" t="s">
        <v>169</v>
      </c>
      <c r="S15995" t="s">
        <v>170</v>
      </c>
      <c r="T15995">
        <v>332129.03225806454</v>
      </c>
      <c r="U15995">
        <v>146599</v>
      </c>
      <c r="V15995">
        <v>-185530.03225806454</v>
      </c>
      <c r="W15995">
        <v>-0.55860829448329452</v>
      </c>
      <c r="X15995" t="s">
        <v>360</v>
      </c>
    </row>
    <row r="15996" spans="1:24" x14ac:dyDescent="0.35">
      <c r="A15996">
        <v>3301074861</v>
      </c>
      <c r="B15996" t="s">
        <v>168</v>
      </c>
      <c r="C15996" t="s">
        <v>168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330000</v>
      </c>
      <c r="O15996">
        <v>330000</v>
      </c>
      <c r="P15996" t="s">
        <v>5</v>
      </c>
      <c r="Q15996" t="s">
        <v>12</v>
      </c>
      <c r="R15996" t="s">
        <v>169</v>
      </c>
      <c r="S15996" t="s">
        <v>170</v>
      </c>
      <c r="T15996">
        <v>212903.22580645164</v>
      </c>
      <c r="U15996">
        <v>380000</v>
      </c>
      <c r="V15996">
        <v>167096.77419354836</v>
      </c>
      <c r="W15996">
        <v>0.78484848484848468</v>
      </c>
      <c r="X15996" t="s">
        <v>320</v>
      </c>
    </row>
    <row r="15997" spans="1:24" x14ac:dyDescent="0.35">
      <c r="A15997">
        <v>3300021112</v>
      </c>
      <c r="B15997" t="s">
        <v>168</v>
      </c>
      <c r="C15997" t="s">
        <v>168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865000</v>
      </c>
      <c r="O15997">
        <v>865000</v>
      </c>
      <c r="P15997" t="s">
        <v>5</v>
      </c>
      <c r="Q15997" t="s">
        <v>6</v>
      </c>
      <c r="R15997" t="s">
        <v>169</v>
      </c>
      <c r="S15997" t="s">
        <v>170</v>
      </c>
      <c r="T15997">
        <v>558064.51612903224</v>
      </c>
      <c r="U15997">
        <v>3357422</v>
      </c>
      <c r="V15997">
        <v>2799357.4838709678</v>
      </c>
      <c r="W15997">
        <v>5.0161897109826592</v>
      </c>
      <c r="X15997" t="s">
        <v>371</v>
      </c>
    </row>
    <row r="15998" spans="1:24" x14ac:dyDescent="0.35">
      <c r="A15998">
        <v>3300005201</v>
      </c>
      <c r="B15998" t="s">
        <v>168</v>
      </c>
      <c r="C15998" t="s">
        <v>168</v>
      </c>
      <c r="D15998">
        <v>0</v>
      </c>
      <c r="E15998">
        <v>0</v>
      </c>
      <c r="F15998">
        <v>109</v>
      </c>
      <c r="G15998">
        <v>3382880</v>
      </c>
      <c r="H15998">
        <v>99</v>
      </c>
      <c r="I15998">
        <v>4087000</v>
      </c>
      <c r="J15998">
        <v>0</v>
      </c>
      <c r="K15998">
        <v>0</v>
      </c>
      <c r="L15998">
        <v>53</v>
      </c>
      <c r="M15998">
        <v>2507200</v>
      </c>
      <c r="N15998">
        <v>150000</v>
      </c>
      <c r="O15998">
        <v>10127080</v>
      </c>
      <c r="P15998" t="s">
        <v>5</v>
      </c>
      <c r="Q15998" t="s">
        <v>14</v>
      </c>
      <c r="R15998" t="s">
        <v>169</v>
      </c>
      <c r="S15998" t="s">
        <v>170</v>
      </c>
      <c r="T15998">
        <v>6533600</v>
      </c>
      <c r="U15998">
        <v>5452246</v>
      </c>
      <c r="V15998">
        <v>-1081354</v>
      </c>
      <c r="W15998">
        <v>-0.16550661197502148</v>
      </c>
      <c r="X15998" t="s">
        <v>249</v>
      </c>
    </row>
    <row r="15999" spans="1:24" x14ac:dyDescent="0.35">
      <c r="A15999">
        <v>3301008000</v>
      </c>
      <c r="B15999" t="s">
        <v>168</v>
      </c>
      <c r="C15999" t="s">
        <v>168</v>
      </c>
      <c r="D15999">
        <v>0</v>
      </c>
      <c r="E15999">
        <v>0</v>
      </c>
      <c r="F15999">
        <v>28</v>
      </c>
      <c r="G15999">
        <v>822836</v>
      </c>
      <c r="H15999">
        <v>7</v>
      </c>
      <c r="I15999">
        <v>170000</v>
      </c>
      <c r="J15999">
        <v>0</v>
      </c>
      <c r="K15999">
        <v>0</v>
      </c>
      <c r="L15999">
        <v>2</v>
      </c>
      <c r="M15999">
        <v>142801</v>
      </c>
      <c r="N15999">
        <v>330000</v>
      </c>
      <c r="O15999">
        <v>1465637</v>
      </c>
      <c r="P15999" t="s">
        <v>5</v>
      </c>
      <c r="Q15999" t="s">
        <v>12</v>
      </c>
      <c r="R15999" t="s">
        <v>169</v>
      </c>
      <c r="S15999" t="s">
        <v>170</v>
      </c>
      <c r="T15999">
        <v>945572.25806451612</v>
      </c>
      <c r="U15999">
        <v>1214836</v>
      </c>
      <c r="V15999">
        <v>269263.74193548388</v>
      </c>
      <c r="W15999">
        <v>0.2847627345652437</v>
      </c>
      <c r="X15999" t="s">
        <v>301</v>
      </c>
    </row>
    <row r="16000" spans="1:24" x14ac:dyDescent="0.35">
      <c r="A16000">
        <v>3301060538</v>
      </c>
      <c r="B16000" t="s">
        <v>168</v>
      </c>
      <c r="C16000" t="s">
        <v>168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150000</v>
      </c>
      <c r="O16000">
        <v>150000</v>
      </c>
      <c r="P16000" t="s">
        <v>5</v>
      </c>
      <c r="Q16000" t="s">
        <v>15</v>
      </c>
      <c r="R16000" t="s">
        <v>169</v>
      </c>
      <c r="S16000" t="s">
        <v>170</v>
      </c>
      <c r="T16000">
        <v>96774.193548387106</v>
      </c>
      <c r="U16000">
        <v>30000</v>
      </c>
      <c r="V16000">
        <v>-66774.193548387106</v>
      </c>
      <c r="W16000">
        <v>-0.69</v>
      </c>
      <c r="X16000" t="s">
        <v>179</v>
      </c>
    </row>
    <row r="16001" spans="1:24" x14ac:dyDescent="0.35">
      <c r="A16001">
        <v>3300014169</v>
      </c>
      <c r="B16001" t="s">
        <v>168</v>
      </c>
      <c r="C16001" t="s">
        <v>168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1506800</v>
      </c>
      <c r="O16001">
        <v>1506800</v>
      </c>
      <c r="P16001" t="s">
        <v>5</v>
      </c>
      <c r="Q16001" t="s">
        <v>8</v>
      </c>
      <c r="R16001" t="s">
        <v>169</v>
      </c>
      <c r="S16001" t="s">
        <v>170</v>
      </c>
      <c r="T16001">
        <v>972129.03225806449</v>
      </c>
      <c r="U16001">
        <v>0</v>
      </c>
      <c r="V16001">
        <v>-972129.03225806449</v>
      </c>
      <c r="W16001">
        <v>0</v>
      </c>
      <c r="X16001" t="s">
        <v>393</v>
      </c>
    </row>
    <row r="16002" spans="1:24" x14ac:dyDescent="0.35">
      <c r="A16002">
        <v>3301036349</v>
      </c>
      <c r="B16002" t="s">
        <v>168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 t="s">
        <v>5</v>
      </c>
      <c r="Q16002" t="s">
        <v>13</v>
      </c>
      <c r="R16002" t="s">
        <v>207</v>
      </c>
      <c r="S16002" t="s">
        <v>170</v>
      </c>
      <c r="T16002">
        <v>0</v>
      </c>
      <c r="U16002">
        <v>0</v>
      </c>
      <c r="V16002">
        <v>0</v>
      </c>
      <c r="W16002">
        <v>0</v>
      </c>
      <c r="X16002" t="s">
        <v>283</v>
      </c>
    </row>
    <row r="16003" spans="1:24" x14ac:dyDescent="0.35">
      <c r="A16003">
        <v>3301019341</v>
      </c>
      <c r="B16003" t="s">
        <v>168</v>
      </c>
      <c r="C16003" t="s">
        <v>168</v>
      </c>
      <c r="D16003">
        <v>0</v>
      </c>
      <c r="E16003">
        <v>0</v>
      </c>
      <c r="F16003">
        <v>11</v>
      </c>
      <c r="G16003">
        <v>431988</v>
      </c>
      <c r="H16003">
        <v>11</v>
      </c>
      <c r="I16003">
        <v>250000</v>
      </c>
      <c r="J16003">
        <v>0</v>
      </c>
      <c r="K16003">
        <v>0</v>
      </c>
      <c r="L16003">
        <v>9</v>
      </c>
      <c r="M16003">
        <v>481600</v>
      </c>
      <c r="N16003">
        <v>30000</v>
      </c>
      <c r="O16003">
        <v>1193588</v>
      </c>
      <c r="P16003" t="s">
        <v>5</v>
      </c>
      <c r="Q16003" t="s">
        <v>15</v>
      </c>
      <c r="R16003" t="s">
        <v>169</v>
      </c>
      <c r="S16003" t="s">
        <v>170</v>
      </c>
      <c r="T16003">
        <v>770056.77419354836</v>
      </c>
      <c r="U16003">
        <v>939489</v>
      </c>
      <c r="V16003">
        <v>169432.22580645164</v>
      </c>
      <c r="W16003">
        <v>0.22002562860886665</v>
      </c>
      <c r="X16003" t="s">
        <v>287</v>
      </c>
    </row>
    <row r="16004" spans="1:24" x14ac:dyDescent="0.35">
      <c r="A16004">
        <v>3301003620</v>
      </c>
      <c r="B16004" t="s">
        <v>168</v>
      </c>
      <c r="C16004" t="s">
        <v>168</v>
      </c>
      <c r="D16004">
        <v>0</v>
      </c>
      <c r="E16004">
        <v>0</v>
      </c>
      <c r="F16004">
        <v>31</v>
      </c>
      <c r="G16004">
        <v>1531665</v>
      </c>
      <c r="H16004">
        <v>11</v>
      </c>
      <c r="I16004">
        <v>550000</v>
      </c>
      <c r="J16004">
        <v>0</v>
      </c>
      <c r="K16004">
        <v>0</v>
      </c>
      <c r="L16004">
        <v>12</v>
      </c>
      <c r="M16004">
        <v>530000</v>
      </c>
      <c r="N16004">
        <v>150000</v>
      </c>
      <c r="O16004">
        <v>2761665</v>
      </c>
      <c r="P16004" t="s">
        <v>5</v>
      </c>
      <c r="Q16004" t="s">
        <v>15</v>
      </c>
      <c r="R16004" t="s">
        <v>169</v>
      </c>
      <c r="S16004" t="s">
        <v>170</v>
      </c>
      <c r="T16004">
        <v>1781719.3548387098</v>
      </c>
      <c r="U16004">
        <v>1675676</v>
      </c>
      <c r="V16004">
        <v>-106043.35483870981</v>
      </c>
      <c r="W16004">
        <v>-5.9517428797482785E-2</v>
      </c>
      <c r="X16004" t="s">
        <v>318</v>
      </c>
    </row>
    <row r="16005" spans="1:24" x14ac:dyDescent="0.35">
      <c r="A16005">
        <v>3300026289</v>
      </c>
      <c r="B16005" t="s">
        <v>168</v>
      </c>
      <c r="C16005" t="s">
        <v>168</v>
      </c>
      <c r="D16005">
        <v>0</v>
      </c>
      <c r="E16005">
        <v>0</v>
      </c>
      <c r="F16005">
        <v>75</v>
      </c>
      <c r="G16005">
        <v>3029127</v>
      </c>
      <c r="H16005">
        <v>12</v>
      </c>
      <c r="I16005">
        <v>534000</v>
      </c>
      <c r="J16005">
        <v>0</v>
      </c>
      <c r="K16005">
        <v>0</v>
      </c>
      <c r="L16005">
        <v>1</v>
      </c>
      <c r="M16005">
        <v>20000</v>
      </c>
      <c r="N16005">
        <v>30000</v>
      </c>
      <c r="O16005">
        <v>3613127</v>
      </c>
      <c r="P16005" t="s">
        <v>5</v>
      </c>
      <c r="Q16005" t="s">
        <v>14</v>
      </c>
      <c r="R16005" t="s">
        <v>169</v>
      </c>
      <c r="S16005" t="s">
        <v>170</v>
      </c>
      <c r="T16005">
        <v>2331049.6774193547</v>
      </c>
      <c r="U16005">
        <v>2327157</v>
      </c>
      <c r="V16005">
        <v>-3892.6774193546735</v>
      </c>
      <c r="W16005">
        <v>-1.6699246940391488E-3</v>
      </c>
      <c r="X16005" t="s">
        <v>260</v>
      </c>
    </row>
    <row r="16006" spans="1:24" x14ac:dyDescent="0.35">
      <c r="A16006">
        <v>3300013208</v>
      </c>
      <c r="B16006" t="s">
        <v>168</v>
      </c>
      <c r="C16006" t="s">
        <v>168</v>
      </c>
      <c r="D16006">
        <v>0</v>
      </c>
      <c r="E16006">
        <v>0</v>
      </c>
      <c r="F16006">
        <v>5</v>
      </c>
      <c r="G16006">
        <v>278849</v>
      </c>
      <c r="H16006">
        <v>63</v>
      </c>
      <c r="I16006">
        <v>1727000</v>
      </c>
      <c r="J16006">
        <v>0</v>
      </c>
      <c r="K16006">
        <v>0</v>
      </c>
      <c r="L16006">
        <v>49</v>
      </c>
      <c r="M16006">
        <v>2616342</v>
      </c>
      <c r="N16006">
        <v>802500</v>
      </c>
      <c r="O16006">
        <v>5424691</v>
      </c>
      <c r="P16006" t="s">
        <v>5</v>
      </c>
      <c r="Q16006" t="s">
        <v>17</v>
      </c>
      <c r="R16006" t="s">
        <v>169</v>
      </c>
      <c r="S16006" t="s">
        <v>170</v>
      </c>
      <c r="T16006">
        <v>3499800.6451612902</v>
      </c>
      <c r="U16006">
        <v>3472816</v>
      </c>
      <c r="V16006">
        <v>-26984.645161290187</v>
      </c>
      <c r="W16006">
        <v>-7.7103377869817136E-3</v>
      </c>
      <c r="X16006" t="s">
        <v>278</v>
      </c>
    </row>
    <row r="16007" spans="1:24" x14ac:dyDescent="0.35">
      <c r="A16007">
        <v>3301070674</v>
      </c>
      <c r="B16007" t="s">
        <v>168</v>
      </c>
      <c r="C16007" t="s">
        <v>168</v>
      </c>
      <c r="D16007">
        <v>0</v>
      </c>
      <c r="E16007">
        <v>0</v>
      </c>
      <c r="F16007">
        <v>2</v>
      </c>
      <c r="G16007">
        <v>191398</v>
      </c>
      <c r="H16007">
        <v>0</v>
      </c>
      <c r="I16007">
        <v>0</v>
      </c>
      <c r="J16007">
        <v>0</v>
      </c>
      <c r="K16007">
        <v>0</v>
      </c>
      <c r="L16007">
        <v>11</v>
      </c>
      <c r="M16007">
        <v>2144174</v>
      </c>
      <c r="N16007">
        <v>160000</v>
      </c>
      <c r="O16007">
        <v>2495572</v>
      </c>
      <c r="P16007" t="s">
        <v>5</v>
      </c>
      <c r="Q16007" t="s">
        <v>11</v>
      </c>
      <c r="R16007" t="s">
        <v>169</v>
      </c>
      <c r="S16007" t="s">
        <v>170</v>
      </c>
      <c r="T16007">
        <v>1610046.4516129033</v>
      </c>
      <c r="U16007">
        <v>60000</v>
      </c>
      <c r="V16007">
        <v>-1550046.4516129033</v>
      </c>
      <c r="W16007">
        <v>-0.96273399445097152</v>
      </c>
      <c r="X16007" t="s">
        <v>385</v>
      </c>
    </row>
    <row r="16008" spans="1:24" x14ac:dyDescent="0.35">
      <c r="A16008">
        <v>6001134845</v>
      </c>
      <c r="B16008" t="s">
        <v>168</v>
      </c>
      <c r="C16008" t="s">
        <v>168</v>
      </c>
      <c r="D16008">
        <v>0</v>
      </c>
      <c r="E16008">
        <v>0</v>
      </c>
      <c r="F16008">
        <v>28</v>
      </c>
      <c r="G16008">
        <v>793469</v>
      </c>
      <c r="H16008">
        <v>35</v>
      </c>
      <c r="I16008">
        <v>1490000</v>
      </c>
      <c r="J16008">
        <v>0</v>
      </c>
      <c r="K16008">
        <v>0</v>
      </c>
      <c r="L16008">
        <v>24</v>
      </c>
      <c r="M16008">
        <v>1367600</v>
      </c>
      <c r="N16008">
        <v>202000</v>
      </c>
      <c r="O16008">
        <v>3853069</v>
      </c>
      <c r="P16008" t="s">
        <v>5</v>
      </c>
      <c r="Q16008" t="s">
        <v>14</v>
      </c>
      <c r="R16008" t="s">
        <v>169</v>
      </c>
      <c r="S16008" t="s">
        <v>170</v>
      </c>
      <c r="T16008">
        <v>2485850.9677419355</v>
      </c>
      <c r="U16008">
        <v>2560378</v>
      </c>
      <c r="V16008">
        <v>74527.032258064486</v>
      </c>
      <c r="W16008">
        <v>2.9980490876234001E-2</v>
      </c>
      <c r="X16008" t="s">
        <v>403</v>
      </c>
    </row>
    <row r="16009" spans="1:24" x14ac:dyDescent="0.35">
      <c r="A16009">
        <v>6001123816</v>
      </c>
      <c r="B16009" t="s">
        <v>168</v>
      </c>
      <c r="C16009" t="s">
        <v>168</v>
      </c>
      <c r="D16009">
        <v>0</v>
      </c>
      <c r="E16009">
        <v>0</v>
      </c>
      <c r="F16009">
        <v>29</v>
      </c>
      <c r="G16009">
        <v>949190</v>
      </c>
      <c r="H16009">
        <v>19</v>
      </c>
      <c r="I16009">
        <v>550000</v>
      </c>
      <c r="J16009">
        <v>0</v>
      </c>
      <c r="K16009">
        <v>0</v>
      </c>
      <c r="L16009">
        <v>15</v>
      </c>
      <c r="M16009">
        <v>630981</v>
      </c>
      <c r="N16009">
        <v>2200500</v>
      </c>
      <c r="O16009">
        <v>4330671</v>
      </c>
      <c r="P16009" t="s">
        <v>5</v>
      </c>
      <c r="Q16009" t="s">
        <v>17</v>
      </c>
      <c r="R16009" t="s">
        <v>169</v>
      </c>
      <c r="S16009" t="s">
        <v>170</v>
      </c>
      <c r="T16009">
        <v>2793981.2903225804</v>
      </c>
      <c r="U16009">
        <v>2447990</v>
      </c>
      <c r="V16009">
        <v>-345991.29032258037</v>
      </c>
      <c r="W16009">
        <v>-0.12383450509170513</v>
      </c>
      <c r="X16009" t="s">
        <v>192</v>
      </c>
    </row>
    <row r="16010" spans="1:24" x14ac:dyDescent="0.35">
      <c r="A16010">
        <v>3300014071</v>
      </c>
      <c r="B16010" t="s">
        <v>168</v>
      </c>
      <c r="C16010" t="s">
        <v>168</v>
      </c>
      <c r="D16010">
        <v>0</v>
      </c>
      <c r="E16010">
        <v>0</v>
      </c>
      <c r="F16010">
        <v>155</v>
      </c>
      <c r="G16010">
        <v>7685037</v>
      </c>
      <c r="H16010">
        <v>74</v>
      </c>
      <c r="I16010">
        <v>2875000</v>
      </c>
      <c r="J16010">
        <v>0</v>
      </c>
      <c r="K16010">
        <v>0</v>
      </c>
      <c r="L16010">
        <v>0</v>
      </c>
      <c r="M16010">
        <v>0</v>
      </c>
      <c r="N16010">
        <v>1049100</v>
      </c>
      <c r="O16010">
        <v>11609137</v>
      </c>
      <c r="P16010" t="s">
        <v>5</v>
      </c>
      <c r="Q16010" t="s">
        <v>8</v>
      </c>
      <c r="R16010" t="s">
        <v>169</v>
      </c>
      <c r="S16010" t="s">
        <v>170</v>
      </c>
      <c r="T16010">
        <v>7489765.8064516131</v>
      </c>
      <c r="U16010">
        <v>8595680</v>
      </c>
      <c r="V16010">
        <v>1105914.1935483869</v>
      </c>
      <c r="W16010">
        <v>0.14765671212252895</v>
      </c>
      <c r="X16010" t="s">
        <v>226</v>
      </c>
    </row>
    <row r="16011" spans="1:24" x14ac:dyDescent="0.35">
      <c r="A16011">
        <v>3301063003</v>
      </c>
      <c r="B16011" t="s">
        <v>168</v>
      </c>
      <c r="C16011" t="s">
        <v>168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165000</v>
      </c>
      <c r="O16011">
        <v>165000</v>
      </c>
      <c r="P16011" t="s">
        <v>5</v>
      </c>
      <c r="Q16011" t="s">
        <v>10</v>
      </c>
      <c r="R16011" t="s">
        <v>169</v>
      </c>
      <c r="S16011" t="s">
        <v>170</v>
      </c>
      <c r="T16011">
        <v>106451.61290322582</v>
      </c>
      <c r="U16011">
        <v>446399</v>
      </c>
      <c r="V16011">
        <v>339947.38709677418</v>
      </c>
      <c r="W16011">
        <v>3.1934451515151512</v>
      </c>
      <c r="X16011" t="s">
        <v>200</v>
      </c>
    </row>
    <row r="16012" spans="1:24" x14ac:dyDescent="0.35">
      <c r="A16012">
        <v>6001124158</v>
      </c>
      <c r="B16012" t="s">
        <v>168</v>
      </c>
      <c r="C16012" t="s">
        <v>168</v>
      </c>
      <c r="D16012">
        <v>0</v>
      </c>
      <c r="E16012">
        <v>0</v>
      </c>
      <c r="F16012">
        <v>138</v>
      </c>
      <c r="G16012">
        <v>4163198</v>
      </c>
      <c r="H16012">
        <v>0</v>
      </c>
      <c r="I16012">
        <v>0</v>
      </c>
      <c r="J16012">
        <v>0</v>
      </c>
      <c r="K16012">
        <v>0</v>
      </c>
      <c r="L16012">
        <v>1</v>
      </c>
      <c r="M16012">
        <v>251650</v>
      </c>
      <c r="N16012">
        <v>933000</v>
      </c>
      <c r="O16012">
        <v>5347848</v>
      </c>
      <c r="P16012" t="s">
        <v>5</v>
      </c>
      <c r="Q16012" t="s">
        <v>17</v>
      </c>
      <c r="R16012" t="s">
        <v>169</v>
      </c>
      <c r="S16012" t="s">
        <v>170</v>
      </c>
      <c r="T16012">
        <v>3450224.5161290322</v>
      </c>
      <c r="U16012">
        <v>4325606</v>
      </c>
      <c r="V16012">
        <v>875381.48387096776</v>
      </c>
      <c r="W16012">
        <v>0.25371725224800712</v>
      </c>
      <c r="X16012" t="s">
        <v>199</v>
      </c>
    </row>
    <row r="16013" spans="1:24" x14ac:dyDescent="0.35">
      <c r="A16013">
        <v>3300008521</v>
      </c>
      <c r="B16013" t="s">
        <v>168</v>
      </c>
      <c r="C16013" t="s">
        <v>168</v>
      </c>
      <c r="D16013">
        <v>0</v>
      </c>
      <c r="E16013">
        <v>0</v>
      </c>
      <c r="F16013">
        <v>7</v>
      </c>
      <c r="G16013">
        <v>220493</v>
      </c>
      <c r="H16013">
        <v>2</v>
      </c>
      <c r="I16013">
        <v>20000</v>
      </c>
      <c r="J16013">
        <v>0</v>
      </c>
      <c r="K16013">
        <v>0</v>
      </c>
      <c r="L16013">
        <v>11</v>
      </c>
      <c r="M16013">
        <v>606400</v>
      </c>
      <c r="N16013">
        <v>217000</v>
      </c>
      <c r="O16013">
        <v>1063893</v>
      </c>
      <c r="P16013" t="s">
        <v>5</v>
      </c>
      <c r="Q16013" t="s">
        <v>10</v>
      </c>
      <c r="R16013" t="s">
        <v>169</v>
      </c>
      <c r="S16013" t="s">
        <v>170</v>
      </c>
      <c r="T16013">
        <v>686382.58064516133</v>
      </c>
      <c r="U16013">
        <v>457793</v>
      </c>
      <c r="V16013">
        <v>-228589.58064516133</v>
      </c>
      <c r="W16013">
        <v>-0.33303523004663071</v>
      </c>
      <c r="X16013" t="s">
        <v>180</v>
      </c>
    </row>
    <row r="16014" spans="1:24" x14ac:dyDescent="0.35">
      <c r="A16014">
        <v>3300017686</v>
      </c>
      <c r="B16014" t="s">
        <v>168</v>
      </c>
      <c r="C16014" t="s">
        <v>168</v>
      </c>
      <c r="D16014">
        <v>0</v>
      </c>
      <c r="E16014">
        <v>0</v>
      </c>
      <c r="F16014">
        <v>48</v>
      </c>
      <c r="G16014">
        <v>1719595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931500</v>
      </c>
      <c r="O16014">
        <v>2651095</v>
      </c>
      <c r="P16014" t="s">
        <v>5</v>
      </c>
      <c r="Q16014" t="s">
        <v>7</v>
      </c>
      <c r="R16014" t="s">
        <v>169</v>
      </c>
      <c r="S16014" t="s">
        <v>170</v>
      </c>
      <c r="T16014">
        <v>1710383.8709677418</v>
      </c>
      <c r="U16014">
        <v>5016047</v>
      </c>
      <c r="V16014">
        <v>3305663.1290322579</v>
      </c>
      <c r="W16014">
        <v>1.9327024682253939</v>
      </c>
      <c r="X16014" t="s">
        <v>394</v>
      </c>
    </row>
    <row r="16015" spans="1:24" x14ac:dyDescent="0.35">
      <c r="A16015">
        <v>3300014297</v>
      </c>
      <c r="B16015" t="s">
        <v>168</v>
      </c>
      <c r="C16015" t="s">
        <v>168</v>
      </c>
      <c r="D16015">
        <v>0</v>
      </c>
      <c r="E16015">
        <v>0</v>
      </c>
      <c r="F16015">
        <v>39</v>
      </c>
      <c r="G16015">
        <v>1785035</v>
      </c>
      <c r="H16015">
        <v>1</v>
      </c>
      <c r="I16015">
        <v>10000</v>
      </c>
      <c r="J16015">
        <v>0</v>
      </c>
      <c r="K16015">
        <v>0</v>
      </c>
      <c r="L16015">
        <v>0</v>
      </c>
      <c r="M16015">
        <v>0</v>
      </c>
      <c r="N16015">
        <v>342000</v>
      </c>
      <c r="O16015">
        <v>2137035</v>
      </c>
      <c r="P16015" t="s">
        <v>5</v>
      </c>
      <c r="Q16015" t="s">
        <v>8</v>
      </c>
      <c r="R16015" t="s">
        <v>169</v>
      </c>
      <c r="S16015" t="s">
        <v>170</v>
      </c>
      <c r="T16015">
        <v>1378732.2580645161</v>
      </c>
      <c r="U16015">
        <v>2442457</v>
      </c>
      <c r="V16015">
        <v>1063724.7419354839</v>
      </c>
      <c r="W16015">
        <v>0.77152379348021904</v>
      </c>
      <c r="X16015" t="s">
        <v>238</v>
      </c>
    </row>
    <row r="16016" spans="1:24" x14ac:dyDescent="0.35">
      <c r="A16016">
        <v>3301071114</v>
      </c>
      <c r="B16016" t="s">
        <v>168</v>
      </c>
      <c r="C16016" t="s">
        <v>168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150000</v>
      </c>
      <c r="O16016">
        <v>150000</v>
      </c>
      <c r="P16016" t="s">
        <v>5</v>
      </c>
      <c r="Q16016" t="s">
        <v>15</v>
      </c>
      <c r="R16016" t="s">
        <v>169</v>
      </c>
      <c r="S16016" t="s">
        <v>170</v>
      </c>
      <c r="T16016">
        <v>96774.193548387106</v>
      </c>
      <c r="U16016">
        <v>7000</v>
      </c>
      <c r="V16016">
        <v>-89774.193548387106</v>
      </c>
      <c r="W16016">
        <v>-0.92766666666666664</v>
      </c>
      <c r="X16016" t="s">
        <v>173</v>
      </c>
    </row>
    <row r="16017" spans="1:24" x14ac:dyDescent="0.35">
      <c r="A16017">
        <v>3301011053</v>
      </c>
      <c r="B16017" t="s">
        <v>168</v>
      </c>
      <c r="C16017" t="s">
        <v>168</v>
      </c>
      <c r="D16017">
        <v>0</v>
      </c>
      <c r="E16017">
        <v>0</v>
      </c>
      <c r="F16017">
        <v>73</v>
      </c>
      <c r="G16017">
        <v>2947098</v>
      </c>
      <c r="H16017">
        <v>4</v>
      </c>
      <c r="I16017">
        <v>25000</v>
      </c>
      <c r="J16017">
        <v>0</v>
      </c>
      <c r="K16017">
        <v>0</v>
      </c>
      <c r="L16017">
        <v>0</v>
      </c>
      <c r="M16017">
        <v>0</v>
      </c>
      <c r="N16017">
        <v>330000</v>
      </c>
      <c r="O16017">
        <v>3302098</v>
      </c>
      <c r="P16017" t="s">
        <v>5</v>
      </c>
      <c r="Q16017" t="s">
        <v>12</v>
      </c>
      <c r="R16017" t="s">
        <v>169</v>
      </c>
      <c r="S16017" t="s">
        <v>170</v>
      </c>
      <c r="T16017">
        <v>2130385.8064516131</v>
      </c>
      <c r="U16017">
        <v>1775572</v>
      </c>
      <c r="V16017">
        <v>-354813.80645161308</v>
      </c>
      <c r="W16017">
        <v>-0.16654908485453801</v>
      </c>
      <c r="X16017" t="s">
        <v>407</v>
      </c>
    </row>
    <row r="16018" spans="1:24" x14ac:dyDescent="0.35">
      <c r="A16018">
        <v>3300026424</v>
      </c>
      <c r="B16018" t="s">
        <v>168</v>
      </c>
      <c r="C16018" t="s">
        <v>168</v>
      </c>
      <c r="D16018">
        <v>0</v>
      </c>
      <c r="E16018">
        <v>0</v>
      </c>
      <c r="F16018">
        <v>356</v>
      </c>
      <c r="G16018">
        <v>13944156</v>
      </c>
      <c r="H16018">
        <v>6</v>
      </c>
      <c r="I16018">
        <v>126000</v>
      </c>
      <c r="J16018">
        <v>0</v>
      </c>
      <c r="K16018">
        <v>0</v>
      </c>
      <c r="L16018">
        <v>0</v>
      </c>
      <c r="M16018">
        <v>0</v>
      </c>
      <c r="N16018">
        <v>75000</v>
      </c>
      <c r="O16018">
        <v>14145156</v>
      </c>
      <c r="P16018" t="s">
        <v>5</v>
      </c>
      <c r="Q16018" t="s">
        <v>14</v>
      </c>
      <c r="R16018" t="s">
        <v>169</v>
      </c>
      <c r="S16018" t="s">
        <v>170</v>
      </c>
      <c r="T16018">
        <v>9125907.0967741944</v>
      </c>
      <c r="U16018">
        <v>8247978</v>
      </c>
      <c r="V16018">
        <v>-877929.09677419439</v>
      </c>
      <c r="W16018">
        <v>-9.6201844645615875E-2</v>
      </c>
      <c r="X16018" t="s">
        <v>237</v>
      </c>
    </row>
    <row r="16019" spans="1:24" x14ac:dyDescent="0.35">
      <c r="A16019">
        <v>3301068890</v>
      </c>
      <c r="B16019" t="s">
        <v>168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 t="s">
        <v>5</v>
      </c>
      <c r="Q16019" t="s">
        <v>13</v>
      </c>
      <c r="R16019" t="s">
        <v>207</v>
      </c>
      <c r="S16019" t="s">
        <v>170</v>
      </c>
      <c r="T16019">
        <v>0</v>
      </c>
      <c r="U16019">
        <v>0</v>
      </c>
      <c r="V16019">
        <v>0</v>
      </c>
      <c r="W16019">
        <v>0</v>
      </c>
      <c r="X16019" t="s">
        <v>325</v>
      </c>
    </row>
    <row r="16020" spans="1:24" x14ac:dyDescent="0.35">
      <c r="A16020">
        <v>3301066193</v>
      </c>
      <c r="B16020" t="s">
        <v>168</v>
      </c>
      <c r="C16020" t="s">
        <v>168</v>
      </c>
      <c r="D16020">
        <v>0</v>
      </c>
      <c r="E16020">
        <v>0</v>
      </c>
      <c r="F16020">
        <v>10</v>
      </c>
      <c r="G16020">
        <v>296990</v>
      </c>
      <c r="H16020">
        <v>25</v>
      </c>
      <c r="I16020">
        <v>557000</v>
      </c>
      <c r="J16020">
        <v>0</v>
      </c>
      <c r="K16020">
        <v>0</v>
      </c>
      <c r="L16020">
        <v>5</v>
      </c>
      <c r="M16020">
        <v>142000</v>
      </c>
      <c r="N16020">
        <v>150000</v>
      </c>
      <c r="O16020">
        <v>1145990</v>
      </c>
      <c r="P16020" t="s">
        <v>5</v>
      </c>
      <c r="Q16020" t="s">
        <v>13</v>
      </c>
      <c r="R16020" t="s">
        <v>169</v>
      </c>
      <c r="S16020" t="s">
        <v>170</v>
      </c>
      <c r="T16020">
        <v>739348.3870967743</v>
      </c>
      <c r="U16020">
        <v>548273</v>
      </c>
      <c r="V16020">
        <v>-191075.3870967743</v>
      </c>
      <c r="W16020">
        <v>-0.25843755181109795</v>
      </c>
      <c r="X16020" t="s">
        <v>397</v>
      </c>
    </row>
    <row r="16021" spans="1:24" x14ac:dyDescent="0.35">
      <c r="A16021">
        <v>6001142045</v>
      </c>
      <c r="B16021" t="s">
        <v>168</v>
      </c>
      <c r="C16021" t="s">
        <v>168</v>
      </c>
      <c r="D16021">
        <v>0</v>
      </c>
      <c r="E16021">
        <v>0</v>
      </c>
      <c r="F16021">
        <v>486</v>
      </c>
      <c r="G16021">
        <v>15959939</v>
      </c>
      <c r="H16021">
        <v>3</v>
      </c>
      <c r="I16021">
        <v>35000</v>
      </c>
      <c r="J16021">
        <v>0</v>
      </c>
      <c r="K16021">
        <v>0</v>
      </c>
      <c r="L16021">
        <v>0</v>
      </c>
      <c r="M16021">
        <v>0</v>
      </c>
      <c r="N16021">
        <v>30000</v>
      </c>
      <c r="O16021">
        <v>16024939</v>
      </c>
      <c r="P16021" t="s">
        <v>5</v>
      </c>
      <c r="Q16021" t="s">
        <v>15</v>
      </c>
      <c r="R16021" t="s">
        <v>169</v>
      </c>
      <c r="S16021" t="s">
        <v>170</v>
      </c>
      <c r="T16021">
        <v>10338670.322580645</v>
      </c>
      <c r="U16021">
        <v>8387108</v>
      </c>
      <c r="V16021">
        <v>-1951562.3225806449</v>
      </c>
      <c r="W16021">
        <v>-0.18876337688399314</v>
      </c>
      <c r="X16021" t="s">
        <v>251</v>
      </c>
    </row>
    <row r="16022" spans="1:24" x14ac:dyDescent="0.35">
      <c r="A16022">
        <v>3301015297</v>
      </c>
      <c r="B16022" t="s">
        <v>168</v>
      </c>
      <c r="C16022" t="s">
        <v>168</v>
      </c>
      <c r="D16022">
        <v>0</v>
      </c>
      <c r="E16022">
        <v>0</v>
      </c>
      <c r="F16022">
        <v>3</v>
      </c>
      <c r="G16022">
        <v>97097</v>
      </c>
      <c r="H16022">
        <v>1</v>
      </c>
      <c r="I16022">
        <v>10000</v>
      </c>
      <c r="J16022">
        <v>0</v>
      </c>
      <c r="K16022">
        <v>0</v>
      </c>
      <c r="L16022">
        <v>5</v>
      </c>
      <c r="M16022">
        <v>710500</v>
      </c>
      <c r="N16022">
        <v>57000</v>
      </c>
      <c r="O16022">
        <v>874597</v>
      </c>
      <c r="P16022" t="s">
        <v>5</v>
      </c>
      <c r="Q16022" t="s">
        <v>11</v>
      </c>
      <c r="R16022" t="s">
        <v>169</v>
      </c>
      <c r="S16022" t="s">
        <v>170</v>
      </c>
      <c r="T16022">
        <v>564256.12903225806</v>
      </c>
      <c r="U16022">
        <v>582996</v>
      </c>
      <c r="V16022">
        <v>18739.870967741939</v>
      </c>
      <c r="W16022">
        <v>3.3211639189249409E-2</v>
      </c>
      <c r="X16022" t="s">
        <v>290</v>
      </c>
    </row>
    <row r="16023" spans="1:24" x14ac:dyDescent="0.35">
      <c r="A16023">
        <v>6001139050</v>
      </c>
      <c r="B16023" t="s">
        <v>168</v>
      </c>
      <c r="C16023" t="s">
        <v>168</v>
      </c>
      <c r="D16023">
        <v>0</v>
      </c>
      <c r="E16023">
        <v>0</v>
      </c>
      <c r="F16023">
        <v>10</v>
      </c>
      <c r="G16023">
        <v>700690</v>
      </c>
      <c r="H16023">
        <v>44</v>
      </c>
      <c r="I16023">
        <v>1550000</v>
      </c>
      <c r="J16023">
        <v>0</v>
      </c>
      <c r="K16023">
        <v>0</v>
      </c>
      <c r="L16023">
        <v>14</v>
      </c>
      <c r="M16023">
        <v>563600</v>
      </c>
      <c r="N16023">
        <v>45000</v>
      </c>
      <c r="O16023">
        <v>2859290</v>
      </c>
      <c r="P16023" t="s">
        <v>5</v>
      </c>
      <c r="Q16023" t="s">
        <v>10</v>
      </c>
      <c r="R16023" t="s">
        <v>169</v>
      </c>
      <c r="S16023" t="s">
        <v>170</v>
      </c>
      <c r="T16023">
        <v>1844703.2258064514</v>
      </c>
      <c r="U16023">
        <v>1697894</v>
      </c>
      <c r="V16023">
        <v>-146809.2258064514</v>
      </c>
      <c r="W16023">
        <v>-7.9584197475596974E-2</v>
      </c>
      <c r="X16023" t="s">
        <v>180</v>
      </c>
    </row>
    <row r="16024" spans="1:24" x14ac:dyDescent="0.35">
      <c r="A16024">
        <v>3300002174</v>
      </c>
      <c r="B16024" t="s">
        <v>168</v>
      </c>
      <c r="C16024" t="s">
        <v>168</v>
      </c>
      <c r="D16024">
        <v>0</v>
      </c>
      <c r="E16024">
        <v>0</v>
      </c>
      <c r="F16024">
        <v>667</v>
      </c>
      <c r="G16024">
        <v>19618873</v>
      </c>
      <c r="H16024">
        <v>350</v>
      </c>
      <c r="I16024">
        <v>10394000</v>
      </c>
      <c r="J16024">
        <v>0</v>
      </c>
      <c r="K16024">
        <v>0</v>
      </c>
      <c r="L16024">
        <v>97</v>
      </c>
      <c r="M16024">
        <v>4527320</v>
      </c>
      <c r="N16024">
        <v>155000</v>
      </c>
      <c r="O16024">
        <v>34695193</v>
      </c>
      <c r="P16024" t="s">
        <v>5</v>
      </c>
      <c r="Q16024" t="s">
        <v>13</v>
      </c>
      <c r="R16024" t="s">
        <v>169</v>
      </c>
      <c r="S16024" t="s">
        <v>170</v>
      </c>
      <c r="T16024">
        <v>22383995.483870968</v>
      </c>
      <c r="U16024">
        <v>18931143</v>
      </c>
      <c r="V16024">
        <v>-3452852.4838709682</v>
      </c>
      <c r="W16024">
        <v>-0.15425541371105789</v>
      </c>
      <c r="X16024" t="s">
        <v>250</v>
      </c>
    </row>
    <row r="16025" spans="1:24" x14ac:dyDescent="0.35">
      <c r="A16025">
        <v>3300024230</v>
      </c>
      <c r="B16025" t="s">
        <v>168</v>
      </c>
      <c r="C16025" t="s">
        <v>168</v>
      </c>
      <c r="D16025">
        <v>0</v>
      </c>
      <c r="E16025">
        <v>0</v>
      </c>
      <c r="F16025">
        <v>42</v>
      </c>
      <c r="G16025">
        <v>2200359</v>
      </c>
      <c r="H16025">
        <v>4</v>
      </c>
      <c r="I16025">
        <v>130000</v>
      </c>
      <c r="J16025">
        <v>0</v>
      </c>
      <c r="K16025">
        <v>0</v>
      </c>
      <c r="L16025">
        <v>1</v>
      </c>
      <c r="M16025">
        <v>100000</v>
      </c>
      <c r="N16025">
        <v>1213800</v>
      </c>
      <c r="O16025">
        <v>3644159</v>
      </c>
      <c r="P16025" t="s">
        <v>5</v>
      </c>
      <c r="Q16025" t="s">
        <v>7</v>
      </c>
      <c r="R16025" t="s">
        <v>169</v>
      </c>
      <c r="S16025" t="s">
        <v>170</v>
      </c>
      <c r="T16025">
        <v>2351070.3225806453</v>
      </c>
      <c r="U16025">
        <v>3145952</v>
      </c>
      <c r="V16025">
        <v>794881.67741935467</v>
      </c>
      <c r="W16025">
        <v>0.33809353543574794</v>
      </c>
      <c r="X16025" t="s">
        <v>204</v>
      </c>
    </row>
    <row r="16026" spans="1:24" x14ac:dyDescent="0.35">
      <c r="A16026">
        <v>3301074169</v>
      </c>
      <c r="B16026" t="s">
        <v>168</v>
      </c>
      <c r="C16026" t="s">
        <v>168</v>
      </c>
      <c r="D16026">
        <v>0</v>
      </c>
      <c r="E16026">
        <v>0</v>
      </c>
      <c r="F16026">
        <v>21</v>
      </c>
      <c r="G16026">
        <v>992478</v>
      </c>
      <c r="H16026">
        <v>19</v>
      </c>
      <c r="I16026">
        <v>830000</v>
      </c>
      <c r="J16026">
        <v>0</v>
      </c>
      <c r="K16026">
        <v>0</v>
      </c>
      <c r="L16026">
        <v>0</v>
      </c>
      <c r="M16026">
        <v>0</v>
      </c>
      <c r="N16026">
        <v>165000</v>
      </c>
      <c r="O16026">
        <v>1987478</v>
      </c>
      <c r="P16026" t="s">
        <v>5</v>
      </c>
      <c r="Q16026" t="s">
        <v>14</v>
      </c>
      <c r="R16026" t="s">
        <v>169</v>
      </c>
      <c r="S16026" t="s">
        <v>170</v>
      </c>
      <c r="T16026">
        <v>1282243.8709677421</v>
      </c>
      <c r="U16026">
        <v>1639188</v>
      </c>
      <c r="V16026">
        <v>356944.12903225794</v>
      </c>
      <c r="W16026">
        <v>0.27837460339183617</v>
      </c>
      <c r="X16026" t="s">
        <v>324</v>
      </c>
    </row>
    <row r="16027" spans="1:24" x14ac:dyDescent="0.35">
      <c r="A16027">
        <v>3300010847</v>
      </c>
      <c r="B16027" t="s">
        <v>168</v>
      </c>
      <c r="C16027" t="s">
        <v>168</v>
      </c>
      <c r="D16027">
        <v>0</v>
      </c>
      <c r="E16027">
        <v>0</v>
      </c>
      <c r="F16027">
        <v>10</v>
      </c>
      <c r="G16027">
        <v>508493</v>
      </c>
      <c r="H16027">
        <v>5</v>
      </c>
      <c r="I16027">
        <v>195000</v>
      </c>
      <c r="J16027">
        <v>0</v>
      </c>
      <c r="K16027">
        <v>0</v>
      </c>
      <c r="L16027">
        <v>7</v>
      </c>
      <c r="M16027">
        <v>536800</v>
      </c>
      <c r="N16027">
        <v>1278000</v>
      </c>
      <c r="O16027">
        <v>2518293</v>
      </c>
      <c r="P16027" t="s">
        <v>5</v>
      </c>
      <c r="Q16027" t="s">
        <v>12</v>
      </c>
      <c r="R16027" t="s">
        <v>169</v>
      </c>
      <c r="S16027" t="s">
        <v>170</v>
      </c>
      <c r="T16027">
        <v>1624705.1612903227</v>
      </c>
      <c r="U16027">
        <v>706399</v>
      </c>
      <c r="V16027">
        <v>-918306.16129032266</v>
      </c>
      <c r="W16027">
        <v>-0.5652140358568285</v>
      </c>
      <c r="X16027" t="s">
        <v>235</v>
      </c>
    </row>
    <row r="16028" spans="1:24" x14ac:dyDescent="0.35">
      <c r="A16028">
        <v>3301041363</v>
      </c>
      <c r="B16028" t="s">
        <v>168</v>
      </c>
      <c r="C16028" t="s">
        <v>168</v>
      </c>
      <c r="D16028">
        <v>0</v>
      </c>
      <c r="E16028">
        <v>0</v>
      </c>
      <c r="F16028">
        <v>1</v>
      </c>
      <c r="G16028">
        <v>25999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30000</v>
      </c>
      <c r="O16028">
        <v>55999</v>
      </c>
      <c r="P16028" t="s">
        <v>5</v>
      </c>
      <c r="Q16028" t="s">
        <v>14</v>
      </c>
      <c r="R16028" t="s">
        <v>169</v>
      </c>
      <c r="S16028" t="s">
        <v>170</v>
      </c>
      <c r="T16028">
        <v>36128.387096774197</v>
      </c>
      <c r="U16028">
        <v>183499</v>
      </c>
      <c r="V16028">
        <v>147370.61290322582</v>
      </c>
      <c r="W16028">
        <v>4.0790808764442215</v>
      </c>
      <c r="X16028" t="s">
        <v>367</v>
      </c>
    </row>
    <row r="16029" spans="1:24" x14ac:dyDescent="0.35">
      <c r="A16029">
        <v>3300004452</v>
      </c>
      <c r="B16029" t="s">
        <v>168</v>
      </c>
      <c r="C16029" t="s">
        <v>168</v>
      </c>
      <c r="D16029">
        <v>0</v>
      </c>
      <c r="E16029">
        <v>0</v>
      </c>
      <c r="F16029">
        <v>22</v>
      </c>
      <c r="G16029">
        <v>976972</v>
      </c>
      <c r="H16029">
        <v>1</v>
      </c>
      <c r="I16029">
        <v>15000</v>
      </c>
      <c r="J16029">
        <v>0</v>
      </c>
      <c r="K16029">
        <v>0</v>
      </c>
      <c r="L16029">
        <v>9</v>
      </c>
      <c r="M16029">
        <v>1351700</v>
      </c>
      <c r="N16029">
        <v>57000</v>
      </c>
      <c r="O16029">
        <v>2400672</v>
      </c>
      <c r="P16029" t="s">
        <v>5</v>
      </c>
      <c r="Q16029" t="s">
        <v>11</v>
      </c>
      <c r="R16029" t="s">
        <v>169</v>
      </c>
      <c r="S16029" t="s">
        <v>170</v>
      </c>
      <c r="T16029">
        <v>1548820.6451612902</v>
      </c>
      <c r="U16029">
        <v>2013435</v>
      </c>
      <c r="V16029">
        <v>464614.35483870981</v>
      </c>
      <c r="W16029">
        <v>0.29997944325588843</v>
      </c>
      <c r="X16029" t="s">
        <v>306</v>
      </c>
    </row>
    <row r="16030" spans="1:24" x14ac:dyDescent="0.35">
      <c r="A16030">
        <v>3301068819</v>
      </c>
      <c r="B16030" t="s">
        <v>168</v>
      </c>
      <c r="C16030" t="s">
        <v>168</v>
      </c>
      <c r="D16030">
        <v>0</v>
      </c>
      <c r="E16030">
        <v>0</v>
      </c>
      <c r="F16030">
        <v>100</v>
      </c>
      <c r="G16030">
        <v>4720332</v>
      </c>
      <c r="H16030">
        <v>29</v>
      </c>
      <c r="I16030">
        <v>1575000</v>
      </c>
      <c r="J16030">
        <v>0</v>
      </c>
      <c r="K16030">
        <v>0</v>
      </c>
      <c r="L16030">
        <v>2</v>
      </c>
      <c r="M16030">
        <v>311000</v>
      </c>
      <c r="N16030">
        <v>1591500</v>
      </c>
      <c r="O16030">
        <v>8197832</v>
      </c>
      <c r="P16030" t="s">
        <v>5</v>
      </c>
      <c r="Q16030" t="s">
        <v>7</v>
      </c>
      <c r="R16030" t="s">
        <v>169</v>
      </c>
      <c r="S16030" t="s">
        <v>170</v>
      </c>
      <c r="T16030">
        <v>5288923.8709677421</v>
      </c>
      <c r="U16030">
        <v>6118661</v>
      </c>
      <c r="V16030">
        <v>829737.12903225794</v>
      </c>
      <c r="W16030">
        <v>0.1568820329570062</v>
      </c>
      <c r="X16030" t="s">
        <v>305</v>
      </c>
    </row>
    <row r="16031" spans="1:24" x14ac:dyDescent="0.35">
      <c r="A16031">
        <v>3300023661</v>
      </c>
      <c r="B16031" t="s">
        <v>168</v>
      </c>
      <c r="C16031" t="s">
        <v>168</v>
      </c>
      <c r="D16031">
        <v>0</v>
      </c>
      <c r="E16031">
        <v>0</v>
      </c>
      <c r="F16031">
        <v>16</v>
      </c>
      <c r="G16031">
        <v>1261095</v>
      </c>
      <c r="H16031">
        <v>1</v>
      </c>
      <c r="I16031">
        <v>50000</v>
      </c>
      <c r="J16031">
        <v>0</v>
      </c>
      <c r="K16031">
        <v>0</v>
      </c>
      <c r="L16031">
        <v>0</v>
      </c>
      <c r="M16031">
        <v>0</v>
      </c>
      <c r="N16031">
        <v>2664500</v>
      </c>
      <c r="O16031">
        <v>3975595</v>
      </c>
      <c r="P16031" t="s">
        <v>5</v>
      </c>
      <c r="Q16031" t="s">
        <v>16</v>
      </c>
      <c r="R16031" t="s">
        <v>207</v>
      </c>
      <c r="S16031" t="s">
        <v>170</v>
      </c>
      <c r="T16031">
        <v>2564900</v>
      </c>
      <c r="U16031">
        <v>2198949</v>
      </c>
      <c r="V16031">
        <v>-365951</v>
      </c>
      <c r="W16031">
        <v>-0.14267651760302547</v>
      </c>
      <c r="X16031" t="s">
        <v>234</v>
      </c>
    </row>
    <row r="16032" spans="1:24" x14ac:dyDescent="0.35">
      <c r="A16032">
        <v>3300026211</v>
      </c>
      <c r="B16032" t="s">
        <v>168</v>
      </c>
      <c r="C16032" t="s">
        <v>168</v>
      </c>
      <c r="D16032">
        <v>0</v>
      </c>
      <c r="E16032">
        <v>0</v>
      </c>
      <c r="F16032">
        <v>337</v>
      </c>
      <c r="G16032">
        <v>13223981</v>
      </c>
      <c r="H16032">
        <v>53</v>
      </c>
      <c r="I16032">
        <v>2450000</v>
      </c>
      <c r="J16032">
        <v>0</v>
      </c>
      <c r="K16032">
        <v>0</v>
      </c>
      <c r="L16032">
        <v>31</v>
      </c>
      <c r="M16032">
        <v>1140400</v>
      </c>
      <c r="N16032">
        <v>755000</v>
      </c>
      <c r="O16032">
        <v>17569381</v>
      </c>
      <c r="P16032" t="s">
        <v>5</v>
      </c>
      <c r="Q16032" t="s">
        <v>15</v>
      </c>
      <c r="R16032" t="s">
        <v>169</v>
      </c>
      <c r="S16032" t="s">
        <v>170</v>
      </c>
      <c r="T16032">
        <v>11335084.516129032</v>
      </c>
      <c r="U16032">
        <v>8871411</v>
      </c>
      <c r="V16032">
        <v>-2463673.5161290318</v>
      </c>
      <c r="W16032">
        <v>-0.21734937332168958</v>
      </c>
      <c r="X16032" t="s">
        <v>230</v>
      </c>
    </row>
    <row r="16033" spans="1:24" x14ac:dyDescent="0.35">
      <c r="A16033">
        <v>3300019112</v>
      </c>
      <c r="B16033" t="s">
        <v>168</v>
      </c>
      <c r="C16033" t="s">
        <v>168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303000</v>
      </c>
      <c r="O16033">
        <v>303000</v>
      </c>
      <c r="P16033" t="s">
        <v>5</v>
      </c>
      <c r="Q16033" t="s">
        <v>12</v>
      </c>
      <c r="R16033" t="s">
        <v>169</v>
      </c>
      <c r="S16033" t="s">
        <v>170</v>
      </c>
      <c r="T16033">
        <v>195483.87096774194</v>
      </c>
      <c r="U16033">
        <v>87000</v>
      </c>
      <c r="V16033">
        <v>-108483.87096774194</v>
      </c>
      <c r="W16033">
        <v>-0.554950495049505</v>
      </c>
      <c r="X16033" t="s">
        <v>380</v>
      </c>
    </row>
    <row r="16034" spans="1:24" x14ac:dyDescent="0.35">
      <c r="A16034">
        <v>3301059395</v>
      </c>
      <c r="B16034" t="s">
        <v>168</v>
      </c>
      <c r="C16034" t="s">
        <v>168</v>
      </c>
      <c r="D16034">
        <v>0</v>
      </c>
      <c r="E16034">
        <v>0</v>
      </c>
      <c r="F16034">
        <v>106</v>
      </c>
      <c r="G16034">
        <v>3924193</v>
      </c>
      <c r="H16034">
        <v>24</v>
      </c>
      <c r="I16034">
        <v>760000</v>
      </c>
      <c r="J16034">
        <v>0</v>
      </c>
      <c r="K16034">
        <v>0</v>
      </c>
      <c r="L16034">
        <v>7</v>
      </c>
      <c r="M16034">
        <v>1646900</v>
      </c>
      <c r="N16034">
        <v>1502700</v>
      </c>
      <c r="O16034">
        <v>7833793</v>
      </c>
      <c r="P16034" t="s">
        <v>5</v>
      </c>
      <c r="Q16034" t="s">
        <v>17</v>
      </c>
      <c r="R16034" t="s">
        <v>169</v>
      </c>
      <c r="S16034" t="s">
        <v>170</v>
      </c>
      <c r="T16034">
        <v>5054060</v>
      </c>
      <c r="U16034">
        <v>4278240</v>
      </c>
      <c r="V16034">
        <v>-775820</v>
      </c>
      <c r="W16034">
        <v>-0.15350431138530207</v>
      </c>
      <c r="X16034" t="s">
        <v>220</v>
      </c>
    </row>
    <row r="16035" spans="1:24" x14ac:dyDescent="0.35">
      <c r="A16035">
        <v>3301059457</v>
      </c>
      <c r="B16035" t="s">
        <v>168</v>
      </c>
      <c r="C16035" t="s">
        <v>168</v>
      </c>
      <c r="D16035">
        <v>0</v>
      </c>
      <c r="E16035">
        <v>0</v>
      </c>
      <c r="F16035">
        <v>13</v>
      </c>
      <c r="G16035">
        <v>457385</v>
      </c>
      <c r="H16035">
        <v>1</v>
      </c>
      <c r="I16035">
        <v>40000</v>
      </c>
      <c r="J16035">
        <v>0</v>
      </c>
      <c r="K16035">
        <v>0</v>
      </c>
      <c r="L16035">
        <v>0</v>
      </c>
      <c r="M16035">
        <v>0</v>
      </c>
      <c r="N16035">
        <v>3725700</v>
      </c>
      <c r="O16035">
        <v>4223085</v>
      </c>
      <c r="P16035" t="s">
        <v>5</v>
      </c>
      <c r="Q16035" t="s">
        <v>7</v>
      </c>
      <c r="R16035" t="s">
        <v>169</v>
      </c>
      <c r="S16035" t="s">
        <v>170</v>
      </c>
      <c r="T16035">
        <v>2724570.9677419355</v>
      </c>
      <c r="U16035">
        <v>1712979</v>
      </c>
      <c r="V16035">
        <v>-1011591.9677419355</v>
      </c>
      <c r="W16035">
        <v>-0.37128486639506431</v>
      </c>
      <c r="X16035" t="s">
        <v>351</v>
      </c>
    </row>
    <row r="16036" spans="1:24" x14ac:dyDescent="0.35">
      <c r="A16036">
        <v>3301049409</v>
      </c>
      <c r="B16036" t="s">
        <v>168</v>
      </c>
      <c r="C16036" t="s">
        <v>168</v>
      </c>
      <c r="D16036">
        <v>0</v>
      </c>
      <c r="E16036">
        <v>0</v>
      </c>
      <c r="F16036">
        <v>11</v>
      </c>
      <c r="G16036">
        <v>717298</v>
      </c>
      <c r="H16036">
        <v>17</v>
      </c>
      <c r="I16036">
        <v>520000</v>
      </c>
      <c r="J16036">
        <v>0</v>
      </c>
      <c r="K16036">
        <v>0</v>
      </c>
      <c r="L16036">
        <v>12</v>
      </c>
      <c r="M16036">
        <v>1111350</v>
      </c>
      <c r="N16036">
        <v>352500</v>
      </c>
      <c r="O16036">
        <v>2701148</v>
      </c>
      <c r="P16036" t="s">
        <v>5</v>
      </c>
      <c r="Q16036" t="s">
        <v>17</v>
      </c>
      <c r="R16036" t="s">
        <v>169</v>
      </c>
      <c r="S16036" t="s">
        <v>170</v>
      </c>
      <c r="T16036">
        <v>1742676.1290322582</v>
      </c>
      <c r="U16036">
        <v>2285900</v>
      </c>
      <c r="V16036">
        <v>543223.87096774182</v>
      </c>
      <c r="W16036">
        <v>0.31171820277896645</v>
      </c>
      <c r="X16036" t="s">
        <v>192</v>
      </c>
    </row>
    <row r="16037" spans="1:24" x14ac:dyDescent="0.35">
      <c r="A16037">
        <v>3301008157</v>
      </c>
      <c r="B16037" t="s">
        <v>168</v>
      </c>
      <c r="C16037" t="s">
        <v>168</v>
      </c>
      <c r="D16037">
        <v>0</v>
      </c>
      <c r="E16037">
        <v>0</v>
      </c>
      <c r="F16037">
        <v>158</v>
      </c>
      <c r="G16037">
        <v>7204881</v>
      </c>
      <c r="H16037">
        <v>91</v>
      </c>
      <c r="I16037">
        <v>4215000</v>
      </c>
      <c r="J16037">
        <v>0</v>
      </c>
      <c r="K16037">
        <v>0</v>
      </c>
      <c r="L16037">
        <v>32</v>
      </c>
      <c r="M16037">
        <v>2156800</v>
      </c>
      <c r="N16037">
        <v>245000</v>
      </c>
      <c r="O16037">
        <v>13821681</v>
      </c>
      <c r="P16037" t="s">
        <v>5</v>
      </c>
      <c r="Q16037" t="s">
        <v>10</v>
      </c>
      <c r="R16037" t="s">
        <v>169</v>
      </c>
      <c r="S16037" t="s">
        <v>170</v>
      </c>
      <c r="T16037">
        <v>8917213.5483870972</v>
      </c>
      <c r="U16037">
        <v>11352069</v>
      </c>
      <c r="V16037">
        <v>2434855.4516129028</v>
      </c>
      <c r="W16037">
        <v>0.2730511541975249</v>
      </c>
      <c r="X16037" t="s">
        <v>292</v>
      </c>
    </row>
    <row r="16038" spans="1:24" x14ac:dyDescent="0.35">
      <c r="A16038">
        <v>3301005699</v>
      </c>
      <c r="B16038" t="s">
        <v>168</v>
      </c>
      <c r="C16038" t="s">
        <v>168</v>
      </c>
      <c r="D16038">
        <v>0</v>
      </c>
      <c r="E16038">
        <v>0</v>
      </c>
      <c r="F16038">
        <v>19</v>
      </c>
      <c r="G16038">
        <v>1093185</v>
      </c>
      <c r="H16038">
        <v>0</v>
      </c>
      <c r="I16038">
        <v>0</v>
      </c>
      <c r="J16038">
        <v>0</v>
      </c>
      <c r="K16038">
        <v>0</v>
      </c>
      <c r="L16038">
        <v>1</v>
      </c>
      <c r="M16038">
        <v>251650</v>
      </c>
      <c r="N16038">
        <v>330000</v>
      </c>
      <c r="O16038">
        <v>1674835</v>
      </c>
      <c r="P16038" t="s">
        <v>5</v>
      </c>
      <c r="Q16038" t="s">
        <v>12</v>
      </c>
      <c r="R16038" t="s">
        <v>169</v>
      </c>
      <c r="S16038" t="s">
        <v>170</v>
      </c>
      <c r="T16038">
        <v>1080538.7096774194</v>
      </c>
      <c r="U16038">
        <v>1385340</v>
      </c>
      <c r="V16038">
        <v>304801.29032258061</v>
      </c>
      <c r="W16038">
        <v>0.28208271262542284</v>
      </c>
      <c r="X16038" t="s">
        <v>304</v>
      </c>
    </row>
    <row r="16039" spans="1:24" x14ac:dyDescent="0.35">
      <c r="A16039">
        <v>3301000898</v>
      </c>
      <c r="B16039" t="s">
        <v>168</v>
      </c>
      <c r="C16039" t="s">
        <v>168</v>
      </c>
      <c r="D16039">
        <v>0</v>
      </c>
      <c r="E16039">
        <v>0</v>
      </c>
      <c r="F16039">
        <v>4</v>
      </c>
      <c r="G16039">
        <v>165494</v>
      </c>
      <c r="H16039">
        <v>4</v>
      </c>
      <c r="I16039">
        <v>115000</v>
      </c>
      <c r="J16039">
        <v>0</v>
      </c>
      <c r="K16039">
        <v>0</v>
      </c>
      <c r="L16039">
        <v>0</v>
      </c>
      <c r="M16039">
        <v>0</v>
      </c>
      <c r="N16039">
        <v>30000</v>
      </c>
      <c r="O16039">
        <v>310494</v>
      </c>
      <c r="P16039" t="s">
        <v>5</v>
      </c>
      <c r="Q16039" t="s">
        <v>14</v>
      </c>
      <c r="R16039" t="s">
        <v>169</v>
      </c>
      <c r="S16039" t="s">
        <v>170</v>
      </c>
      <c r="T16039">
        <v>200318.70967741936</v>
      </c>
      <c r="U16039">
        <v>65000</v>
      </c>
      <c r="V16039">
        <v>-135318.70967741936</v>
      </c>
      <c r="W16039">
        <v>-0.67551707923502546</v>
      </c>
      <c r="X16039" t="s">
        <v>260</v>
      </c>
    </row>
    <row r="16040" spans="1:24" x14ac:dyDescent="0.35">
      <c r="A16040">
        <v>3301071723</v>
      </c>
      <c r="B16040" t="s">
        <v>168</v>
      </c>
      <c r="C16040" t="s">
        <v>168</v>
      </c>
      <c r="D16040">
        <v>0</v>
      </c>
      <c r="E16040">
        <v>0</v>
      </c>
      <c r="F16040">
        <v>36</v>
      </c>
      <c r="G16040">
        <v>2253618</v>
      </c>
      <c r="H16040">
        <v>14</v>
      </c>
      <c r="I16040">
        <v>625000</v>
      </c>
      <c r="J16040">
        <v>0</v>
      </c>
      <c r="K16040">
        <v>0</v>
      </c>
      <c r="L16040">
        <v>0</v>
      </c>
      <c r="M16040">
        <v>0</v>
      </c>
      <c r="N16040">
        <v>1293000</v>
      </c>
      <c r="O16040">
        <v>4171618</v>
      </c>
      <c r="P16040" t="s">
        <v>5</v>
      </c>
      <c r="Q16040" t="s">
        <v>12</v>
      </c>
      <c r="R16040" t="s">
        <v>169</v>
      </c>
      <c r="S16040" t="s">
        <v>170</v>
      </c>
      <c r="T16040">
        <v>2691366.4516129028</v>
      </c>
      <c r="U16040">
        <v>2219460</v>
      </c>
      <c r="V16040">
        <v>-471906.45161290281</v>
      </c>
      <c r="W16040">
        <v>-0.17534083897423003</v>
      </c>
      <c r="X16040" t="s">
        <v>354</v>
      </c>
    </row>
    <row r="16041" spans="1:24" x14ac:dyDescent="0.35">
      <c r="A16041">
        <v>3301037879</v>
      </c>
      <c r="B16041" t="s">
        <v>168</v>
      </c>
      <c r="C16041" t="s">
        <v>168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204800</v>
      </c>
      <c r="N16041">
        <v>57000</v>
      </c>
      <c r="O16041">
        <v>261800</v>
      </c>
      <c r="P16041" t="s">
        <v>5</v>
      </c>
      <c r="Q16041" t="s">
        <v>11</v>
      </c>
      <c r="R16041" t="s">
        <v>169</v>
      </c>
      <c r="S16041" t="s">
        <v>170</v>
      </c>
      <c r="T16041">
        <v>168903.22580645164</v>
      </c>
      <c r="U16041">
        <v>114000</v>
      </c>
      <c r="V16041">
        <v>-54903.225806451635</v>
      </c>
      <c r="W16041">
        <v>-0.32505729564553099</v>
      </c>
      <c r="X16041" t="s">
        <v>365</v>
      </c>
    </row>
    <row r="16042" spans="1:24" x14ac:dyDescent="0.35">
      <c r="A16042">
        <v>3300016592</v>
      </c>
      <c r="B16042" t="s">
        <v>168</v>
      </c>
      <c r="C16042" t="s">
        <v>168</v>
      </c>
      <c r="D16042">
        <v>0</v>
      </c>
      <c r="E16042">
        <v>0</v>
      </c>
      <c r="F16042">
        <v>14</v>
      </c>
      <c r="G16042">
        <v>523872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1193500</v>
      </c>
      <c r="O16042">
        <v>1717372</v>
      </c>
      <c r="P16042" t="s">
        <v>5</v>
      </c>
      <c r="Q16042" t="s">
        <v>6</v>
      </c>
      <c r="R16042" t="s">
        <v>169</v>
      </c>
      <c r="S16042" t="s">
        <v>170</v>
      </c>
      <c r="T16042">
        <v>1107981.935483871</v>
      </c>
      <c r="U16042">
        <v>3204978</v>
      </c>
      <c r="V16042">
        <v>2096996.064516129</v>
      </c>
      <c r="W16042">
        <v>1.8926265829418436</v>
      </c>
      <c r="X16042" t="s">
        <v>295</v>
      </c>
    </row>
    <row r="16043" spans="1:24" x14ac:dyDescent="0.35">
      <c r="A16043">
        <v>3301027806</v>
      </c>
      <c r="B16043" t="s">
        <v>168</v>
      </c>
      <c r="C16043" t="s">
        <v>168</v>
      </c>
      <c r="D16043">
        <v>0</v>
      </c>
      <c r="E16043">
        <v>0</v>
      </c>
      <c r="F16043">
        <v>89</v>
      </c>
      <c r="G16043">
        <v>3147402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180000</v>
      </c>
      <c r="O16043">
        <v>3327402</v>
      </c>
      <c r="P16043" t="s">
        <v>5</v>
      </c>
      <c r="Q16043" t="s">
        <v>14</v>
      </c>
      <c r="R16043" t="s">
        <v>169</v>
      </c>
      <c r="S16043" t="s">
        <v>170</v>
      </c>
      <c r="T16043">
        <v>2146710.9677419355</v>
      </c>
      <c r="U16043">
        <v>2188944</v>
      </c>
      <c r="V16043">
        <v>42233.032258064486</v>
      </c>
      <c r="W16043">
        <v>1.9673366788864E-2</v>
      </c>
      <c r="X16043" t="s">
        <v>212</v>
      </c>
    </row>
    <row r="16044" spans="1:24" x14ac:dyDescent="0.35">
      <c r="A16044">
        <v>3301005001</v>
      </c>
      <c r="B16044" t="s">
        <v>168</v>
      </c>
      <c r="C16044" t="s">
        <v>168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30000</v>
      </c>
      <c r="O16044">
        <v>30000</v>
      </c>
      <c r="P16044" t="s">
        <v>5</v>
      </c>
      <c r="Q16044" t="s">
        <v>14</v>
      </c>
      <c r="R16044" t="s">
        <v>169</v>
      </c>
      <c r="S16044" t="s">
        <v>170</v>
      </c>
      <c r="T16044">
        <v>19354.83870967742</v>
      </c>
      <c r="U16044">
        <v>649688</v>
      </c>
      <c r="V16044">
        <v>630333.16129032255</v>
      </c>
      <c r="W16044">
        <v>32.567213333333335</v>
      </c>
      <c r="X16044" t="s">
        <v>326</v>
      </c>
    </row>
    <row r="16045" spans="1:24" x14ac:dyDescent="0.35">
      <c r="A16045">
        <v>3300006187</v>
      </c>
      <c r="B16045" t="s">
        <v>168</v>
      </c>
      <c r="C16045" t="s">
        <v>168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150000</v>
      </c>
      <c r="O16045">
        <v>150000</v>
      </c>
      <c r="P16045" t="s">
        <v>5</v>
      </c>
      <c r="Q16045" t="s">
        <v>14</v>
      </c>
      <c r="R16045" t="s">
        <v>169</v>
      </c>
      <c r="S16045" t="s">
        <v>170</v>
      </c>
      <c r="T16045">
        <v>96774.193548387106</v>
      </c>
      <c r="U16045">
        <v>30000</v>
      </c>
      <c r="V16045">
        <v>-66774.193548387106</v>
      </c>
      <c r="W16045">
        <v>-0.69</v>
      </c>
      <c r="X16045" t="s">
        <v>183</v>
      </c>
    </row>
    <row r="16046" spans="1:24" x14ac:dyDescent="0.35">
      <c r="A16046">
        <v>3301029352</v>
      </c>
      <c r="B16046" t="s">
        <v>168</v>
      </c>
      <c r="C16046" t="s">
        <v>168</v>
      </c>
      <c r="D16046">
        <v>0</v>
      </c>
      <c r="E16046">
        <v>0</v>
      </c>
      <c r="F16046">
        <v>294</v>
      </c>
      <c r="G16046">
        <v>9184678</v>
      </c>
      <c r="H16046">
        <v>65</v>
      </c>
      <c r="I16046">
        <v>1815000</v>
      </c>
      <c r="J16046">
        <v>0</v>
      </c>
      <c r="K16046">
        <v>0</v>
      </c>
      <c r="L16046">
        <v>54</v>
      </c>
      <c r="M16046">
        <v>1460000</v>
      </c>
      <c r="N16046">
        <v>180000</v>
      </c>
      <c r="O16046">
        <v>12639678</v>
      </c>
      <c r="P16046" t="s">
        <v>5</v>
      </c>
      <c r="Q16046" t="s">
        <v>15</v>
      </c>
      <c r="R16046" t="s">
        <v>169</v>
      </c>
      <c r="S16046" t="s">
        <v>170</v>
      </c>
      <c r="T16046">
        <v>8154630.9677419355</v>
      </c>
      <c r="U16046">
        <v>8053281</v>
      </c>
      <c r="V16046">
        <v>-101349.96774193551</v>
      </c>
      <c r="W16046">
        <v>-1.2428516770759512E-2</v>
      </c>
      <c r="X16046" t="s">
        <v>341</v>
      </c>
    </row>
    <row r="16047" spans="1:24" x14ac:dyDescent="0.35">
      <c r="A16047">
        <v>3300011370</v>
      </c>
      <c r="B16047" t="s">
        <v>168</v>
      </c>
      <c r="C16047" t="s">
        <v>168</v>
      </c>
      <c r="D16047">
        <v>0</v>
      </c>
      <c r="E16047">
        <v>0</v>
      </c>
      <c r="F16047">
        <v>18</v>
      </c>
      <c r="G16047">
        <v>825387</v>
      </c>
      <c r="H16047">
        <v>8</v>
      </c>
      <c r="I16047">
        <v>160000</v>
      </c>
      <c r="J16047">
        <v>0</v>
      </c>
      <c r="K16047">
        <v>0</v>
      </c>
      <c r="L16047">
        <v>11</v>
      </c>
      <c r="M16047">
        <v>676400</v>
      </c>
      <c r="N16047">
        <v>2665000</v>
      </c>
      <c r="O16047">
        <v>4326787</v>
      </c>
      <c r="P16047" t="s">
        <v>5</v>
      </c>
      <c r="Q16047" t="s">
        <v>12</v>
      </c>
      <c r="R16047" t="s">
        <v>169</v>
      </c>
      <c r="S16047" t="s">
        <v>170</v>
      </c>
      <c r="T16047">
        <v>2791475.4838709678</v>
      </c>
      <c r="U16047">
        <v>1434344</v>
      </c>
      <c r="V16047">
        <v>-1357131.4838709678</v>
      </c>
      <c r="W16047">
        <v>-0.48616994550459725</v>
      </c>
      <c r="X16047" t="s">
        <v>364</v>
      </c>
    </row>
    <row r="16048" spans="1:24" x14ac:dyDescent="0.35">
      <c r="A16048">
        <v>3300018098</v>
      </c>
      <c r="B16048" t="s">
        <v>168</v>
      </c>
      <c r="C16048" t="s">
        <v>168</v>
      </c>
      <c r="D16048">
        <v>0</v>
      </c>
      <c r="E16048">
        <v>0</v>
      </c>
      <c r="F16048">
        <v>109</v>
      </c>
      <c r="G16048">
        <v>3524389</v>
      </c>
      <c r="H16048">
        <v>74</v>
      </c>
      <c r="I16048">
        <v>3098000</v>
      </c>
      <c r="J16048">
        <v>0</v>
      </c>
      <c r="K16048">
        <v>0</v>
      </c>
      <c r="L16048">
        <v>1</v>
      </c>
      <c r="M16048">
        <v>202400</v>
      </c>
      <c r="N16048">
        <v>1121500</v>
      </c>
      <c r="O16048">
        <v>7946289</v>
      </c>
      <c r="P16048" t="s">
        <v>5</v>
      </c>
      <c r="Q16048" t="s">
        <v>7</v>
      </c>
      <c r="R16048" t="s">
        <v>169</v>
      </c>
      <c r="S16048" t="s">
        <v>170</v>
      </c>
      <c r="T16048">
        <v>5126638.064516129</v>
      </c>
      <c r="U16048">
        <v>4069120</v>
      </c>
      <c r="V16048">
        <v>-1057518.064516129</v>
      </c>
      <c r="W16048">
        <v>-0.20627905680248981</v>
      </c>
      <c r="X16048" t="s">
        <v>305</v>
      </c>
    </row>
    <row r="16049" spans="1:24" x14ac:dyDescent="0.35">
      <c r="A16049">
        <v>3301072173</v>
      </c>
      <c r="B16049" t="s">
        <v>168</v>
      </c>
      <c r="C16049" t="s">
        <v>168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6698500</v>
      </c>
      <c r="O16049">
        <v>6698500</v>
      </c>
      <c r="P16049" t="s">
        <v>5</v>
      </c>
      <c r="Q16049" t="s">
        <v>8</v>
      </c>
      <c r="R16049" t="s">
        <v>169</v>
      </c>
      <c r="S16049" t="s">
        <v>170</v>
      </c>
      <c r="T16049">
        <v>4321612.9032258065</v>
      </c>
      <c r="U16049">
        <v>1163100</v>
      </c>
      <c r="V16049">
        <v>-3158512.9032258065</v>
      </c>
      <c r="W16049">
        <v>-0.730864372620736</v>
      </c>
      <c r="X16049" t="s">
        <v>395</v>
      </c>
    </row>
    <row r="16050" spans="1:24" x14ac:dyDescent="0.35">
      <c r="A16050">
        <v>3301060176</v>
      </c>
      <c r="B16050" t="s">
        <v>168</v>
      </c>
      <c r="C16050" t="s">
        <v>168</v>
      </c>
      <c r="D16050">
        <v>0</v>
      </c>
      <c r="E16050">
        <v>0</v>
      </c>
      <c r="F16050">
        <v>7</v>
      </c>
      <c r="G16050">
        <v>114389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150000</v>
      </c>
      <c r="O16050">
        <v>264389</v>
      </c>
      <c r="P16050" t="s">
        <v>5</v>
      </c>
      <c r="Q16050" t="s">
        <v>13</v>
      </c>
      <c r="R16050" t="s">
        <v>169</v>
      </c>
      <c r="S16050" t="s">
        <v>170</v>
      </c>
      <c r="T16050">
        <v>170573.54838709679</v>
      </c>
      <c r="U16050">
        <v>150000</v>
      </c>
      <c r="V16050">
        <v>-20573.548387096787</v>
      </c>
      <c r="W16050">
        <v>-0.12061394384789081</v>
      </c>
      <c r="X16050" t="s">
        <v>242</v>
      </c>
    </row>
    <row r="16051" spans="1:24" x14ac:dyDescent="0.35">
      <c r="A16051">
        <v>6001123863</v>
      </c>
      <c r="B16051" t="s">
        <v>168</v>
      </c>
      <c r="C16051" t="s">
        <v>168</v>
      </c>
      <c r="D16051">
        <v>0</v>
      </c>
      <c r="E16051">
        <v>0</v>
      </c>
      <c r="F16051">
        <v>11</v>
      </c>
      <c r="G16051">
        <v>371100</v>
      </c>
      <c r="H16051">
        <v>29</v>
      </c>
      <c r="I16051">
        <v>623000</v>
      </c>
      <c r="J16051">
        <v>0</v>
      </c>
      <c r="K16051">
        <v>0</v>
      </c>
      <c r="L16051">
        <v>35</v>
      </c>
      <c r="M16051">
        <v>1624000</v>
      </c>
      <c r="N16051">
        <v>2268000</v>
      </c>
      <c r="O16051">
        <v>4886100</v>
      </c>
      <c r="P16051" t="s">
        <v>5</v>
      </c>
      <c r="Q16051" t="s">
        <v>17</v>
      </c>
      <c r="R16051" t="s">
        <v>169</v>
      </c>
      <c r="S16051" t="s">
        <v>170</v>
      </c>
      <c r="T16051">
        <v>3152322.5806451612</v>
      </c>
      <c r="U16051">
        <v>2065900</v>
      </c>
      <c r="V16051">
        <v>-1086422.5806451612</v>
      </c>
      <c r="W16051">
        <v>-0.34464194347229893</v>
      </c>
      <c r="X16051" t="s">
        <v>404</v>
      </c>
    </row>
    <row r="16052" spans="1:24" x14ac:dyDescent="0.35">
      <c r="A16052">
        <v>3301054875</v>
      </c>
      <c r="B16052" t="s">
        <v>168</v>
      </c>
      <c r="C16052" t="s">
        <v>168</v>
      </c>
      <c r="D16052">
        <v>0</v>
      </c>
      <c r="E16052">
        <v>0</v>
      </c>
      <c r="F16052">
        <v>493</v>
      </c>
      <c r="G16052">
        <v>20319445</v>
      </c>
      <c r="H16052">
        <v>232</v>
      </c>
      <c r="I16052">
        <v>7597000</v>
      </c>
      <c r="J16052">
        <v>0</v>
      </c>
      <c r="K16052">
        <v>0</v>
      </c>
      <c r="L16052">
        <v>53</v>
      </c>
      <c r="M16052">
        <v>3088850</v>
      </c>
      <c r="N16052">
        <v>420000</v>
      </c>
      <c r="O16052">
        <v>31425295</v>
      </c>
      <c r="P16052" t="s">
        <v>5</v>
      </c>
      <c r="Q16052" t="s">
        <v>17</v>
      </c>
      <c r="R16052" t="s">
        <v>169</v>
      </c>
      <c r="S16052" t="s">
        <v>170</v>
      </c>
      <c r="T16052">
        <v>20274383.870967742</v>
      </c>
      <c r="U16052">
        <v>20373450</v>
      </c>
      <c r="V16052">
        <v>99066.129032257944</v>
      </c>
      <c r="W16052">
        <v>4.8862707573629205E-3</v>
      </c>
      <c r="X16052" t="s">
        <v>328</v>
      </c>
    </row>
    <row r="16053" spans="1:24" x14ac:dyDescent="0.35">
      <c r="A16053">
        <v>3300008546</v>
      </c>
      <c r="B16053" t="s">
        <v>168</v>
      </c>
      <c r="C16053" t="s">
        <v>168</v>
      </c>
      <c r="D16053">
        <v>0</v>
      </c>
      <c r="E16053">
        <v>0</v>
      </c>
      <c r="F16053">
        <v>7</v>
      </c>
      <c r="G16053">
        <v>181947</v>
      </c>
      <c r="H16053">
        <v>0</v>
      </c>
      <c r="I16053">
        <v>0</v>
      </c>
      <c r="J16053">
        <v>0</v>
      </c>
      <c r="K16053">
        <v>0</v>
      </c>
      <c r="L16053">
        <v>1</v>
      </c>
      <c r="M16053">
        <v>52400</v>
      </c>
      <c r="N16053">
        <v>933000</v>
      </c>
      <c r="O16053">
        <v>1167347</v>
      </c>
      <c r="P16053" t="s">
        <v>5</v>
      </c>
      <c r="Q16053" t="s">
        <v>17</v>
      </c>
      <c r="R16053" t="s">
        <v>169</v>
      </c>
      <c r="S16053" t="s">
        <v>170</v>
      </c>
      <c r="T16053">
        <v>753127.09677419346</v>
      </c>
      <c r="U16053">
        <v>612698</v>
      </c>
      <c r="V16053">
        <v>-140429.09677419346</v>
      </c>
      <c r="W16053">
        <v>-0.18646135210867021</v>
      </c>
      <c r="X16053" t="s">
        <v>404</v>
      </c>
    </row>
    <row r="16054" spans="1:24" x14ac:dyDescent="0.35">
      <c r="A16054">
        <v>3301071160</v>
      </c>
      <c r="B16054" t="s">
        <v>168</v>
      </c>
      <c r="C16054" t="s">
        <v>168</v>
      </c>
      <c r="D16054">
        <v>0</v>
      </c>
      <c r="E16054">
        <v>0</v>
      </c>
      <c r="F16054">
        <v>3</v>
      </c>
      <c r="G16054">
        <v>298997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254000</v>
      </c>
      <c r="O16054">
        <v>552997</v>
      </c>
      <c r="P16054" t="s">
        <v>5</v>
      </c>
      <c r="Q16054" t="s">
        <v>14</v>
      </c>
      <c r="R16054" t="s">
        <v>169</v>
      </c>
      <c r="S16054" t="s">
        <v>170</v>
      </c>
      <c r="T16054">
        <v>356772.25806451612</v>
      </c>
      <c r="U16054">
        <v>150000</v>
      </c>
      <c r="V16054">
        <v>-206772.25806451612</v>
      </c>
      <c r="W16054">
        <v>-0.57956372276883961</v>
      </c>
      <c r="X16054" t="s">
        <v>333</v>
      </c>
    </row>
    <row r="16055" spans="1:24" x14ac:dyDescent="0.35">
      <c r="A16055">
        <v>3300027291</v>
      </c>
      <c r="B16055" t="s">
        <v>168</v>
      </c>
      <c r="C16055" t="s">
        <v>168</v>
      </c>
      <c r="D16055">
        <v>0</v>
      </c>
      <c r="E16055">
        <v>0</v>
      </c>
      <c r="F16055">
        <v>41</v>
      </c>
      <c r="G16055">
        <v>1756614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280000</v>
      </c>
      <c r="O16055">
        <v>2036614</v>
      </c>
      <c r="P16055" t="s">
        <v>5</v>
      </c>
      <c r="Q16055" t="s">
        <v>12</v>
      </c>
      <c r="R16055" t="s">
        <v>169</v>
      </c>
      <c r="S16055" t="s">
        <v>170</v>
      </c>
      <c r="T16055">
        <v>1313944.5161290322</v>
      </c>
      <c r="U16055">
        <v>1401176</v>
      </c>
      <c r="V16055">
        <v>87231.483870967757</v>
      </c>
      <c r="W16055">
        <v>6.6389016278980639E-2</v>
      </c>
      <c r="X16055" t="s">
        <v>411</v>
      </c>
    </row>
    <row r="16056" spans="1:24" x14ac:dyDescent="0.35">
      <c r="A16056">
        <v>3301073053</v>
      </c>
      <c r="B16056" t="s">
        <v>168</v>
      </c>
      <c r="C16056" t="s">
        <v>168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230000</v>
      </c>
      <c r="O16056">
        <v>230000</v>
      </c>
      <c r="P16056" t="s">
        <v>5</v>
      </c>
      <c r="Q16056" t="s">
        <v>6</v>
      </c>
      <c r="R16056" t="s">
        <v>181</v>
      </c>
      <c r="S16056" t="s">
        <v>170</v>
      </c>
      <c r="T16056">
        <v>148387.09677419355</v>
      </c>
      <c r="U16056">
        <v>0</v>
      </c>
      <c r="V16056">
        <v>-148387.09677419355</v>
      </c>
      <c r="W16056">
        <v>0</v>
      </c>
      <c r="X16056" t="s">
        <v>232</v>
      </c>
    </row>
    <row r="16057" spans="1:24" x14ac:dyDescent="0.35">
      <c r="A16057">
        <v>3301002263</v>
      </c>
      <c r="B16057" t="s">
        <v>168</v>
      </c>
      <c r="C16057" t="s">
        <v>168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275000</v>
      </c>
      <c r="O16057">
        <v>275000</v>
      </c>
      <c r="P16057" t="s">
        <v>5</v>
      </c>
      <c r="Q16057" t="s">
        <v>12</v>
      </c>
      <c r="R16057" t="s">
        <v>169</v>
      </c>
      <c r="S16057" t="s">
        <v>170</v>
      </c>
      <c r="T16057">
        <v>177419.35483870967</v>
      </c>
      <c r="U16057">
        <v>240000</v>
      </c>
      <c r="V16057">
        <v>62580.645161290333</v>
      </c>
      <c r="W16057">
        <v>0.35272727272727278</v>
      </c>
      <c r="X16057" t="s">
        <v>294</v>
      </c>
    </row>
    <row r="16058" spans="1:24" x14ac:dyDescent="0.35">
      <c r="A16058">
        <v>3301052401</v>
      </c>
      <c r="B16058" t="s">
        <v>168</v>
      </c>
      <c r="C16058" t="s">
        <v>168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150000</v>
      </c>
      <c r="O16058">
        <v>150000</v>
      </c>
      <c r="P16058" t="s">
        <v>5</v>
      </c>
      <c r="Q16058" t="s">
        <v>13</v>
      </c>
      <c r="R16058" t="s">
        <v>169</v>
      </c>
      <c r="S16058" t="s">
        <v>170</v>
      </c>
      <c r="T16058">
        <v>96774.193548387106</v>
      </c>
      <c r="U16058">
        <v>150000</v>
      </c>
      <c r="V16058">
        <v>53225.806451612894</v>
      </c>
      <c r="W16058">
        <v>0.54999999999999982</v>
      </c>
      <c r="X16058" t="s">
        <v>387</v>
      </c>
    </row>
    <row r="16059" spans="1:24" x14ac:dyDescent="0.35">
      <c r="A16059">
        <v>3301058638</v>
      </c>
      <c r="B16059" t="s">
        <v>168</v>
      </c>
      <c r="C16059" t="s">
        <v>168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161000</v>
      </c>
      <c r="O16059">
        <v>161000</v>
      </c>
      <c r="P16059" t="s">
        <v>5</v>
      </c>
      <c r="Q16059" t="s">
        <v>10</v>
      </c>
      <c r="R16059" t="s">
        <v>169</v>
      </c>
      <c r="S16059" t="s">
        <v>170</v>
      </c>
      <c r="T16059">
        <v>103870.96774193548</v>
      </c>
      <c r="U16059">
        <v>161000</v>
      </c>
      <c r="V16059">
        <v>57129.032258064515</v>
      </c>
      <c r="W16059">
        <v>0.55000000000000004</v>
      </c>
      <c r="X16059" t="s">
        <v>200</v>
      </c>
    </row>
    <row r="16060" spans="1:24" x14ac:dyDescent="0.35">
      <c r="A16060">
        <v>3301042351</v>
      </c>
      <c r="B16060" t="s">
        <v>168</v>
      </c>
      <c r="C16060" t="s">
        <v>168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330000</v>
      </c>
      <c r="O16060">
        <v>330000</v>
      </c>
      <c r="P16060" t="s">
        <v>5</v>
      </c>
      <c r="Q16060" t="s">
        <v>12</v>
      </c>
      <c r="R16060" t="s">
        <v>169</v>
      </c>
      <c r="S16060" t="s">
        <v>170</v>
      </c>
      <c r="T16060">
        <v>212903.22580645164</v>
      </c>
      <c r="U16060">
        <v>270000</v>
      </c>
      <c r="V16060">
        <v>57096.774193548365</v>
      </c>
      <c r="W16060">
        <v>0.26818181818181808</v>
      </c>
      <c r="X16060" t="s">
        <v>415</v>
      </c>
    </row>
    <row r="16061" spans="1:24" x14ac:dyDescent="0.35">
      <c r="A16061">
        <v>3301034783</v>
      </c>
      <c r="B16061" t="s">
        <v>168</v>
      </c>
      <c r="C16061" t="s">
        <v>168</v>
      </c>
      <c r="D16061">
        <v>0</v>
      </c>
      <c r="E16061">
        <v>0</v>
      </c>
      <c r="F16061">
        <v>476</v>
      </c>
      <c r="G16061">
        <v>11328858</v>
      </c>
      <c r="H16061">
        <v>73</v>
      </c>
      <c r="I16061">
        <v>2570000</v>
      </c>
      <c r="J16061">
        <v>0</v>
      </c>
      <c r="K16061">
        <v>0</v>
      </c>
      <c r="L16061">
        <v>105</v>
      </c>
      <c r="M16061">
        <v>4912000</v>
      </c>
      <c r="N16061">
        <v>30000</v>
      </c>
      <c r="O16061">
        <v>18840858</v>
      </c>
      <c r="P16061" t="s">
        <v>5</v>
      </c>
      <c r="Q16061" t="s">
        <v>13</v>
      </c>
      <c r="R16061" t="s">
        <v>169</v>
      </c>
      <c r="S16061" t="s">
        <v>170</v>
      </c>
      <c r="T16061">
        <v>12155392.258064516</v>
      </c>
      <c r="U16061">
        <v>10820120</v>
      </c>
      <c r="V16061">
        <v>-1335272.2580645159</v>
      </c>
      <c r="W16061">
        <v>-0.10985019896652259</v>
      </c>
      <c r="X16061" t="s">
        <v>280</v>
      </c>
    </row>
    <row r="16062" spans="1:24" x14ac:dyDescent="0.35">
      <c r="A16062">
        <v>3300014580</v>
      </c>
      <c r="B16062" t="s">
        <v>168</v>
      </c>
      <c r="C16062" t="s">
        <v>168</v>
      </c>
      <c r="D16062">
        <v>0</v>
      </c>
      <c r="E16062">
        <v>0</v>
      </c>
      <c r="F16062">
        <v>181</v>
      </c>
      <c r="G16062">
        <v>6355642</v>
      </c>
      <c r="H16062">
        <v>1</v>
      </c>
      <c r="I16062">
        <v>5000</v>
      </c>
      <c r="J16062">
        <v>0</v>
      </c>
      <c r="K16062">
        <v>0</v>
      </c>
      <c r="L16062">
        <v>1</v>
      </c>
      <c r="M16062">
        <v>22400</v>
      </c>
      <c r="N16062">
        <v>930700</v>
      </c>
      <c r="O16062">
        <v>7313742</v>
      </c>
      <c r="P16062" t="s">
        <v>5</v>
      </c>
      <c r="Q16062" t="s">
        <v>7</v>
      </c>
      <c r="R16062" t="s">
        <v>169</v>
      </c>
      <c r="S16062" t="s">
        <v>170</v>
      </c>
      <c r="T16062">
        <v>4718543.2258064514</v>
      </c>
      <c r="U16062">
        <v>5578081</v>
      </c>
      <c r="V16062">
        <v>859537.7741935486</v>
      </c>
      <c r="W16062">
        <v>0.18216168276102707</v>
      </c>
      <c r="X16062" t="s">
        <v>196</v>
      </c>
    </row>
    <row r="16063" spans="1:24" x14ac:dyDescent="0.35">
      <c r="A16063">
        <v>3301006644</v>
      </c>
      <c r="B16063" t="s">
        <v>168</v>
      </c>
      <c r="C16063" t="s">
        <v>168</v>
      </c>
      <c r="D16063">
        <v>0</v>
      </c>
      <c r="E16063">
        <v>0</v>
      </c>
      <c r="F16063">
        <v>67</v>
      </c>
      <c r="G16063">
        <v>1702987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482000</v>
      </c>
      <c r="O16063">
        <v>2184987</v>
      </c>
      <c r="P16063" t="s">
        <v>5</v>
      </c>
      <c r="Q16063" t="s">
        <v>11</v>
      </c>
      <c r="R16063" t="s">
        <v>169</v>
      </c>
      <c r="S16063" t="s">
        <v>170</v>
      </c>
      <c r="T16063">
        <v>1409669.0322580645</v>
      </c>
      <c r="U16063">
        <v>1409921</v>
      </c>
      <c r="V16063">
        <v>251.96774193551391</v>
      </c>
      <c r="W16063">
        <v>1.7874248222082834E-4</v>
      </c>
      <c r="X16063" t="s">
        <v>308</v>
      </c>
    </row>
    <row r="16064" spans="1:24" x14ac:dyDescent="0.35">
      <c r="A16064">
        <v>3300008033</v>
      </c>
      <c r="B16064" t="s">
        <v>168</v>
      </c>
      <c r="C16064" t="s">
        <v>168</v>
      </c>
      <c r="D16064">
        <v>0</v>
      </c>
      <c r="E16064">
        <v>0</v>
      </c>
      <c r="F16064">
        <v>114</v>
      </c>
      <c r="G16064">
        <v>4313077</v>
      </c>
      <c r="H16064">
        <v>139</v>
      </c>
      <c r="I16064">
        <v>5425000</v>
      </c>
      <c r="J16064">
        <v>0</v>
      </c>
      <c r="K16064">
        <v>0</v>
      </c>
      <c r="L16064">
        <v>47</v>
      </c>
      <c r="M16064">
        <v>1772800</v>
      </c>
      <c r="N16064">
        <v>30000</v>
      </c>
      <c r="O16064">
        <v>11540877</v>
      </c>
      <c r="P16064" t="s">
        <v>5</v>
      </c>
      <c r="Q16064" t="s">
        <v>10</v>
      </c>
      <c r="R16064" t="s">
        <v>181</v>
      </c>
      <c r="S16064" t="s">
        <v>170</v>
      </c>
      <c r="T16064">
        <v>7445727.0967741944</v>
      </c>
      <c r="U16064">
        <v>7207946</v>
      </c>
      <c r="V16064">
        <v>-237781.09677419439</v>
      </c>
      <c r="W16064">
        <v>-3.1935242009771159E-2</v>
      </c>
      <c r="X16064" t="s">
        <v>379</v>
      </c>
    </row>
    <row r="16065" spans="1:24" x14ac:dyDescent="0.35">
      <c r="A16065">
        <v>3300003521</v>
      </c>
      <c r="B16065" t="s">
        <v>168</v>
      </c>
      <c r="C16065" t="s">
        <v>168</v>
      </c>
      <c r="D16065">
        <v>0</v>
      </c>
      <c r="E16065">
        <v>0</v>
      </c>
      <c r="F16065">
        <v>471</v>
      </c>
      <c r="G16065">
        <v>13097602</v>
      </c>
      <c r="H16065">
        <v>155</v>
      </c>
      <c r="I16065">
        <v>5026000</v>
      </c>
      <c r="J16065">
        <v>0</v>
      </c>
      <c r="K16065">
        <v>0</v>
      </c>
      <c r="L16065">
        <v>98</v>
      </c>
      <c r="M16065">
        <v>5145200</v>
      </c>
      <c r="N16065">
        <v>30000</v>
      </c>
      <c r="O16065">
        <v>23298802</v>
      </c>
      <c r="P16065" t="s">
        <v>5</v>
      </c>
      <c r="Q16065" t="s">
        <v>15</v>
      </c>
      <c r="R16065" t="s">
        <v>169</v>
      </c>
      <c r="S16065" t="s">
        <v>170</v>
      </c>
      <c r="T16065">
        <v>15031485.161290321</v>
      </c>
      <c r="U16065">
        <v>17328519</v>
      </c>
      <c r="V16065">
        <v>2297033.8387096785</v>
      </c>
      <c r="W16065">
        <v>0.15281482927748824</v>
      </c>
      <c r="X16065" t="s">
        <v>341</v>
      </c>
    </row>
    <row r="16066" spans="1:24" x14ac:dyDescent="0.35">
      <c r="A16066">
        <v>3300009585</v>
      </c>
      <c r="B16066" t="s">
        <v>168</v>
      </c>
      <c r="C16066" t="s">
        <v>168</v>
      </c>
      <c r="D16066">
        <v>0</v>
      </c>
      <c r="E16066">
        <v>0</v>
      </c>
      <c r="F16066">
        <v>81</v>
      </c>
      <c r="G16066">
        <v>3328913</v>
      </c>
      <c r="H16066">
        <v>7</v>
      </c>
      <c r="I16066">
        <v>370000</v>
      </c>
      <c r="J16066">
        <v>92</v>
      </c>
      <c r="K16066">
        <v>2534600</v>
      </c>
      <c r="L16066">
        <v>13</v>
      </c>
      <c r="M16066">
        <v>1222734</v>
      </c>
      <c r="N16066">
        <v>804000</v>
      </c>
      <c r="O16066">
        <v>8260247</v>
      </c>
      <c r="P16066" t="s">
        <v>5</v>
      </c>
      <c r="Q16066" t="s">
        <v>16</v>
      </c>
      <c r="R16066" t="s">
        <v>169</v>
      </c>
      <c r="S16066" t="s">
        <v>170</v>
      </c>
      <c r="T16066">
        <v>5329191.6129032252</v>
      </c>
      <c r="U16066">
        <v>2636904</v>
      </c>
      <c r="V16066">
        <v>-2692287.6129032252</v>
      </c>
      <c r="W16066">
        <v>-0.50519624897415283</v>
      </c>
      <c r="X16066" t="s">
        <v>194</v>
      </c>
    </row>
    <row r="16067" spans="1:24" x14ac:dyDescent="0.35">
      <c r="A16067">
        <v>3301066624</v>
      </c>
      <c r="B16067" t="s">
        <v>168</v>
      </c>
      <c r="C16067" t="s">
        <v>168</v>
      </c>
      <c r="D16067">
        <v>0</v>
      </c>
      <c r="E16067">
        <v>0</v>
      </c>
      <c r="F16067">
        <v>63</v>
      </c>
      <c r="G16067">
        <v>2161274</v>
      </c>
      <c r="H16067">
        <v>0</v>
      </c>
      <c r="I16067">
        <v>0</v>
      </c>
      <c r="J16067">
        <v>0</v>
      </c>
      <c r="K16067">
        <v>0</v>
      </c>
      <c r="L16067">
        <v>3</v>
      </c>
      <c r="M16067">
        <v>964699</v>
      </c>
      <c r="N16067">
        <v>3122900</v>
      </c>
      <c r="O16067">
        <v>6248873</v>
      </c>
      <c r="P16067" t="s">
        <v>5</v>
      </c>
      <c r="Q16067" t="s">
        <v>7</v>
      </c>
      <c r="R16067" t="s">
        <v>169</v>
      </c>
      <c r="S16067" t="s">
        <v>170</v>
      </c>
      <c r="T16067">
        <v>4031530.9677419355</v>
      </c>
      <c r="U16067">
        <v>3296092</v>
      </c>
      <c r="V16067">
        <v>-735438.96774193551</v>
      </c>
      <c r="W16067">
        <v>-0.18242175829145513</v>
      </c>
      <c r="X16067" t="s">
        <v>221</v>
      </c>
    </row>
    <row r="16068" spans="1:24" x14ac:dyDescent="0.35">
      <c r="A16068">
        <v>3301060247</v>
      </c>
      <c r="B16068" t="s">
        <v>168</v>
      </c>
      <c r="C16068" t="s">
        <v>168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492000</v>
      </c>
      <c r="O16068">
        <v>492000</v>
      </c>
      <c r="P16068" t="s">
        <v>5</v>
      </c>
      <c r="Q16068" t="s">
        <v>12</v>
      </c>
      <c r="R16068" t="s">
        <v>169</v>
      </c>
      <c r="S16068" t="s">
        <v>170</v>
      </c>
      <c r="T16068">
        <v>317419.35483870964</v>
      </c>
      <c r="U16068">
        <v>0</v>
      </c>
      <c r="V16068">
        <v>-317419.35483870964</v>
      </c>
      <c r="W16068">
        <v>0</v>
      </c>
      <c r="X16068" t="s">
        <v>188</v>
      </c>
    </row>
    <row r="16069" spans="1:24" x14ac:dyDescent="0.35">
      <c r="A16069">
        <v>3300014068</v>
      </c>
      <c r="B16069" t="s">
        <v>168</v>
      </c>
      <c r="C16069" t="s">
        <v>168</v>
      </c>
      <c r="D16069">
        <v>0</v>
      </c>
      <c r="E16069">
        <v>0</v>
      </c>
      <c r="F16069">
        <v>11</v>
      </c>
      <c r="G16069">
        <v>744882</v>
      </c>
      <c r="H16069">
        <v>1</v>
      </c>
      <c r="I16069">
        <v>100000</v>
      </c>
      <c r="J16069">
        <v>0</v>
      </c>
      <c r="K16069">
        <v>0</v>
      </c>
      <c r="L16069">
        <v>0</v>
      </c>
      <c r="M16069">
        <v>0</v>
      </c>
      <c r="N16069">
        <v>1188000</v>
      </c>
      <c r="O16069">
        <v>2032882</v>
      </c>
      <c r="P16069" t="s">
        <v>5</v>
      </c>
      <c r="Q16069" t="s">
        <v>8</v>
      </c>
      <c r="R16069" t="s">
        <v>169</v>
      </c>
      <c r="S16069" t="s">
        <v>170</v>
      </c>
      <c r="T16069">
        <v>1311536.7741935486</v>
      </c>
      <c r="U16069">
        <v>1631384</v>
      </c>
      <c r="V16069">
        <v>319847.2258064514</v>
      </c>
      <c r="W16069">
        <v>0.24387209882324679</v>
      </c>
      <c r="X16069" t="s">
        <v>227</v>
      </c>
    </row>
    <row r="16070" spans="1:24" x14ac:dyDescent="0.35">
      <c r="A16070">
        <v>3300007554</v>
      </c>
      <c r="B16070" t="s">
        <v>168</v>
      </c>
      <c r="C16070" t="s">
        <v>168</v>
      </c>
      <c r="D16070">
        <v>0</v>
      </c>
      <c r="E16070">
        <v>0</v>
      </c>
      <c r="F16070">
        <v>103</v>
      </c>
      <c r="G16070">
        <v>3232912</v>
      </c>
      <c r="H16070">
        <v>69</v>
      </c>
      <c r="I16070">
        <v>3230000</v>
      </c>
      <c r="J16070">
        <v>0</v>
      </c>
      <c r="K16070">
        <v>0</v>
      </c>
      <c r="L16070">
        <v>38</v>
      </c>
      <c r="M16070">
        <v>2221200</v>
      </c>
      <c r="N16070">
        <v>15000</v>
      </c>
      <c r="O16070">
        <v>8699112</v>
      </c>
      <c r="P16070" t="s">
        <v>5</v>
      </c>
      <c r="Q16070" t="s">
        <v>14</v>
      </c>
      <c r="R16070" t="s">
        <v>169</v>
      </c>
      <c r="S16070" t="s">
        <v>170</v>
      </c>
      <c r="T16070">
        <v>5612330.3225806449</v>
      </c>
      <c r="U16070">
        <v>5370848</v>
      </c>
      <c r="V16070">
        <v>-241482.32258064486</v>
      </c>
      <c r="W16070">
        <v>-4.302710437571089E-2</v>
      </c>
      <c r="X16070" t="s">
        <v>358</v>
      </c>
    </row>
    <row r="16071" spans="1:24" x14ac:dyDescent="0.35">
      <c r="A16071">
        <v>3301001607</v>
      </c>
      <c r="B16071" t="s">
        <v>168</v>
      </c>
      <c r="C16071" t="s">
        <v>168</v>
      </c>
      <c r="D16071">
        <v>0</v>
      </c>
      <c r="E16071">
        <v>0</v>
      </c>
      <c r="F16071">
        <v>8</v>
      </c>
      <c r="G16071">
        <v>503489</v>
      </c>
      <c r="H16071">
        <v>12</v>
      </c>
      <c r="I16071">
        <v>510000</v>
      </c>
      <c r="J16071">
        <v>0</v>
      </c>
      <c r="K16071">
        <v>0</v>
      </c>
      <c r="L16071">
        <v>1</v>
      </c>
      <c r="M16071">
        <v>102400</v>
      </c>
      <c r="N16071">
        <v>180000</v>
      </c>
      <c r="O16071">
        <v>1295889</v>
      </c>
      <c r="P16071" t="s">
        <v>5</v>
      </c>
      <c r="Q16071" t="s">
        <v>15</v>
      </c>
      <c r="R16071" t="s">
        <v>169</v>
      </c>
      <c r="S16071" t="s">
        <v>170</v>
      </c>
      <c r="T16071">
        <v>836057.41935483867</v>
      </c>
      <c r="U16071">
        <v>1788994</v>
      </c>
      <c r="V16071">
        <v>952936.58064516133</v>
      </c>
      <c r="W16071">
        <v>1.1397980073910654</v>
      </c>
      <c r="X16071" t="s">
        <v>254</v>
      </c>
    </row>
    <row r="16072" spans="1:24" x14ac:dyDescent="0.35">
      <c r="A16072">
        <v>3300020453</v>
      </c>
      <c r="B16072" t="s">
        <v>168</v>
      </c>
      <c r="C16072" t="s">
        <v>168</v>
      </c>
      <c r="D16072">
        <v>0</v>
      </c>
      <c r="E16072">
        <v>0</v>
      </c>
      <c r="F16072">
        <v>70</v>
      </c>
      <c r="G16072">
        <v>2945399</v>
      </c>
      <c r="H16072">
        <v>43</v>
      </c>
      <c r="I16072">
        <v>1770000</v>
      </c>
      <c r="J16072">
        <v>0</v>
      </c>
      <c r="K16072">
        <v>0</v>
      </c>
      <c r="L16072">
        <v>0</v>
      </c>
      <c r="M16072">
        <v>0</v>
      </c>
      <c r="N16072">
        <v>342000</v>
      </c>
      <c r="O16072">
        <v>5057399</v>
      </c>
      <c r="P16072" t="s">
        <v>5</v>
      </c>
      <c r="Q16072" t="s">
        <v>8</v>
      </c>
      <c r="R16072" t="s">
        <v>169</v>
      </c>
      <c r="S16072" t="s">
        <v>170</v>
      </c>
      <c r="T16072">
        <v>3262838.064516129</v>
      </c>
      <c r="U16072">
        <v>4884402</v>
      </c>
      <c r="V16072">
        <v>1621563.935483871</v>
      </c>
      <c r="W16072">
        <v>0.496979593660694</v>
      </c>
      <c r="X16072" t="s">
        <v>372</v>
      </c>
    </row>
    <row r="16073" spans="1:24" x14ac:dyDescent="0.35">
      <c r="A16073">
        <v>6001142711</v>
      </c>
      <c r="B16073" t="s">
        <v>168</v>
      </c>
      <c r="C16073" t="s">
        <v>168</v>
      </c>
      <c r="D16073">
        <v>0</v>
      </c>
      <c r="E16073">
        <v>0</v>
      </c>
      <c r="F16073">
        <v>2</v>
      </c>
      <c r="G16073">
        <v>65498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150000</v>
      </c>
      <c r="O16073">
        <v>215498</v>
      </c>
      <c r="P16073" t="s">
        <v>5</v>
      </c>
      <c r="Q16073" t="s">
        <v>15</v>
      </c>
      <c r="R16073" t="s">
        <v>169</v>
      </c>
      <c r="S16073" t="s">
        <v>170</v>
      </c>
      <c r="T16073">
        <v>139030.96774193548</v>
      </c>
      <c r="U16073">
        <v>175994</v>
      </c>
      <c r="V16073">
        <v>36963.032258064515</v>
      </c>
      <c r="W16073">
        <v>0.26586186414723101</v>
      </c>
      <c r="X16073" t="s">
        <v>190</v>
      </c>
    </row>
    <row r="16074" spans="1:24" x14ac:dyDescent="0.35">
      <c r="A16074">
        <v>3301071286</v>
      </c>
      <c r="B16074" t="s">
        <v>168</v>
      </c>
      <c r="C16074" t="s">
        <v>168</v>
      </c>
      <c r="D16074">
        <v>0</v>
      </c>
      <c r="E16074">
        <v>0</v>
      </c>
      <c r="F16074">
        <v>58</v>
      </c>
      <c r="G16074">
        <v>2170240</v>
      </c>
      <c r="H16074">
        <v>11</v>
      </c>
      <c r="I16074">
        <v>530000</v>
      </c>
      <c r="J16074">
        <v>0</v>
      </c>
      <c r="K16074">
        <v>0</v>
      </c>
      <c r="L16074">
        <v>0</v>
      </c>
      <c r="M16074">
        <v>0</v>
      </c>
      <c r="N16074">
        <v>510000</v>
      </c>
      <c r="O16074">
        <v>3210240</v>
      </c>
      <c r="P16074" t="s">
        <v>5</v>
      </c>
      <c r="Q16074" t="s">
        <v>17</v>
      </c>
      <c r="R16074" t="s">
        <v>169</v>
      </c>
      <c r="S16074" t="s">
        <v>170</v>
      </c>
      <c r="T16074">
        <v>2071122.5806451612</v>
      </c>
      <c r="U16074">
        <v>1914693</v>
      </c>
      <c r="V16074">
        <v>-156429.58064516122</v>
      </c>
      <c r="W16074">
        <v>-7.5528885690789416E-2</v>
      </c>
      <c r="X16074" t="s">
        <v>192</v>
      </c>
    </row>
    <row r="16075" spans="1:24" x14ac:dyDescent="0.35">
      <c r="A16075">
        <v>3300008547</v>
      </c>
      <c r="B16075" t="s">
        <v>168</v>
      </c>
      <c r="C16075" t="s">
        <v>168</v>
      </c>
      <c r="D16075">
        <v>0</v>
      </c>
      <c r="E16075">
        <v>0</v>
      </c>
      <c r="F16075">
        <v>40</v>
      </c>
      <c r="G16075">
        <v>1535229</v>
      </c>
      <c r="H16075">
        <v>97</v>
      </c>
      <c r="I16075">
        <v>1990000</v>
      </c>
      <c r="J16075">
        <v>0</v>
      </c>
      <c r="K16075">
        <v>0</v>
      </c>
      <c r="L16075">
        <v>85</v>
      </c>
      <c r="M16075">
        <v>3713679</v>
      </c>
      <c r="N16075">
        <v>3096000</v>
      </c>
      <c r="O16075">
        <v>10334908</v>
      </c>
      <c r="P16075" t="s">
        <v>5</v>
      </c>
      <c r="Q16075" t="s">
        <v>17</v>
      </c>
      <c r="R16075" t="s">
        <v>169</v>
      </c>
      <c r="S16075" t="s">
        <v>170</v>
      </c>
      <c r="T16075">
        <v>6667682.5806451607</v>
      </c>
      <c r="U16075">
        <v>3560524</v>
      </c>
      <c r="V16075">
        <v>-3107158.5806451607</v>
      </c>
      <c r="W16075">
        <v>-0.46600277428691184</v>
      </c>
      <c r="X16075" t="s">
        <v>244</v>
      </c>
    </row>
    <row r="16076" spans="1:24" x14ac:dyDescent="0.35">
      <c r="A16076">
        <v>3301068730</v>
      </c>
      <c r="B16076" t="s">
        <v>168</v>
      </c>
      <c r="C16076" t="s">
        <v>168</v>
      </c>
      <c r="D16076">
        <v>0</v>
      </c>
      <c r="E16076">
        <v>0</v>
      </c>
      <c r="F16076">
        <v>32</v>
      </c>
      <c r="G16076">
        <v>1297551</v>
      </c>
      <c r="H16076">
        <v>5</v>
      </c>
      <c r="I16076">
        <v>85000</v>
      </c>
      <c r="J16076">
        <v>0</v>
      </c>
      <c r="K16076">
        <v>0</v>
      </c>
      <c r="L16076">
        <v>0</v>
      </c>
      <c r="M16076">
        <v>0</v>
      </c>
      <c r="N16076">
        <v>330000</v>
      </c>
      <c r="O16076">
        <v>1712551</v>
      </c>
      <c r="P16076" t="s">
        <v>5</v>
      </c>
      <c r="Q16076" t="s">
        <v>12</v>
      </c>
      <c r="R16076" t="s">
        <v>169</v>
      </c>
      <c r="S16076" t="s">
        <v>170</v>
      </c>
      <c r="T16076">
        <v>1104871.6129032257</v>
      </c>
      <c r="U16076">
        <v>1258533</v>
      </c>
      <c r="V16076">
        <v>153661.3870967743</v>
      </c>
      <c r="W16076">
        <v>0.13907623772956268</v>
      </c>
      <c r="X16076" t="s">
        <v>415</v>
      </c>
    </row>
    <row r="16077" spans="1:24" x14ac:dyDescent="0.35">
      <c r="A16077">
        <v>3301025445</v>
      </c>
      <c r="B16077" t="s">
        <v>168</v>
      </c>
      <c r="C16077" t="s">
        <v>168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330000</v>
      </c>
      <c r="O16077">
        <v>330000</v>
      </c>
      <c r="P16077" t="s">
        <v>5</v>
      </c>
      <c r="Q16077" t="s">
        <v>12</v>
      </c>
      <c r="R16077" t="s">
        <v>169</v>
      </c>
      <c r="S16077" t="s">
        <v>170</v>
      </c>
      <c r="T16077">
        <v>212903.22580645164</v>
      </c>
      <c r="U16077">
        <v>380000</v>
      </c>
      <c r="V16077">
        <v>167096.77419354836</v>
      </c>
      <c r="W16077">
        <v>0.78484848484848468</v>
      </c>
      <c r="X16077" t="s">
        <v>271</v>
      </c>
    </row>
    <row r="16078" spans="1:24" x14ac:dyDescent="0.35">
      <c r="A16078">
        <v>3300011095</v>
      </c>
      <c r="B16078" t="s">
        <v>168</v>
      </c>
      <c r="C16078" t="s">
        <v>168</v>
      </c>
      <c r="D16078">
        <v>0</v>
      </c>
      <c r="E16078">
        <v>0</v>
      </c>
      <c r="F16078">
        <v>7</v>
      </c>
      <c r="G16078">
        <v>247996</v>
      </c>
      <c r="H16078">
        <v>2</v>
      </c>
      <c r="I16078">
        <v>10000</v>
      </c>
      <c r="J16078">
        <v>0</v>
      </c>
      <c r="K16078">
        <v>0</v>
      </c>
      <c r="L16078">
        <v>3</v>
      </c>
      <c r="M16078">
        <v>67200</v>
      </c>
      <c r="N16078">
        <v>330000</v>
      </c>
      <c r="O16078">
        <v>655196</v>
      </c>
      <c r="P16078" t="s">
        <v>5</v>
      </c>
      <c r="Q16078" t="s">
        <v>12</v>
      </c>
      <c r="R16078" t="s">
        <v>169</v>
      </c>
      <c r="S16078" t="s">
        <v>170</v>
      </c>
      <c r="T16078">
        <v>422707.09677419357</v>
      </c>
      <c r="U16078">
        <v>551700</v>
      </c>
      <c r="V16078">
        <v>128992.90322580643</v>
      </c>
      <c r="W16078">
        <v>0.30515906690517025</v>
      </c>
      <c r="X16078" t="s">
        <v>415</v>
      </c>
    </row>
    <row r="16079" spans="1:24" x14ac:dyDescent="0.35">
      <c r="A16079">
        <v>3301071591</v>
      </c>
      <c r="B16079" t="s">
        <v>168</v>
      </c>
      <c r="C16079" t="s">
        <v>168</v>
      </c>
      <c r="D16079">
        <v>0</v>
      </c>
      <c r="E16079">
        <v>0</v>
      </c>
      <c r="F16079">
        <v>139</v>
      </c>
      <c r="G16079">
        <v>7165728</v>
      </c>
      <c r="H16079">
        <v>113</v>
      </c>
      <c r="I16079">
        <v>4247000</v>
      </c>
      <c r="J16079">
        <v>0</v>
      </c>
      <c r="K16079">
        <v>0</v>
      </c>
      <c r="L16079">
        <v>0</v>
      </c>
      <c r="M16079">
        <v>0</v>
      </c>
      <c r="N16079">
        <v>1649000</v>
      </c>
      <c r="O16079">
        <v>13061728</v>
      </c>
      <c r="P16079" t="s">
        <v>5</v>
      </c>
      <c r="Q16079" t="s">
        <v>16</v>
      </c>
      <c r="R16079" t="s">
        <v>169</v>
      </c>
      <c r="S16079" t="s">
        <v>170</v>
      </c>
      <c r="T16079">
        <v>8426921.2903225813</v>
      </c>
      <c r="U16079">
        <v>8278477</v>
      </c>
      <c r="V16079">
        <v>-148444.29032258131</v>
      </c>
      <c r="W16079">
        <v>-1.7615483188748171E-2</v>
      </c>
      <c r="X16079" t="s">
        <v>349</v>
      </c>
    </row>
    <row r="16080" spans="1:24" x14ac:dyDescent="0.35">
      <c r="A16080">
        <v>3300018905</v>
      </c>
      <c r="B16080" t="s">
        <v>168</v>
      </c>
      <c r="C16080" t="s">
        <v>168</v>
      </c>
      <c r="D16080">
        <v>0</v>
      </c>
      <c r="E16080">
        <v>0</v>
      </c>
      <c r="F16080">
        <v>2</v>
      </c>
      <c r="G16080">
        <v>86850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1188000</v>
      </c>
      <c r="O16080">
        <v>1274850</v>
      </c>
      <c r="P16080" t="s">
        <v>5</v>
      </c>
      <c r="Q16080" t="s">
        <v>8</v>
      </c>
      <c r="R16080" t="s">
        <v>169</v>
      </c>
      <c r="S16080" t="s">
        <v>170</v>
      </c>
      <c r="T16080">
        <v>822483.87096774194</v>
      </c>
      <c r="U16080">
        <v>1188000</v>
      </c>
      <c r="V16080">
        <v>365516.12903225806</v>
      </c>
      <c r="W16080">
        <v>0.44440522414401684</v>
      </c>
      <c r="X16080" t="s">
        <v>335</v>
      </c>
    </row>
    <row r="16081" spans="1:24" x14ac:dyDescent="0.35">
      <c r="A16081">
        <v>3301068571</v>
      </c>
      <c r="B16081" t="s">
        <v>168</v>
      </c>
      <c r="C16081" t="s">
        <v>168</v>
      </c>
      <c r="D16081">
        <v>0</v>
      </c>
      <c r="E16081">
        <v>0</v>
      </c>
      <c r="F16081">
        <v>62</v>
      </c>
      <c r="G16081">
        <v>1954235</v>
      </c>
      <c r="H16081">
        <v>25</v>
      </c>
      <c r="I16081">
        <v>660000</v>
      </c>
      <c r="J16081">
        <v>0</v>
      </c>
      <c r="K16081">
        <v>0</v>
      </c>
      <c r="L16081">
        <v>0</v>
      </c>
      <c r="M16081">
        <v>0</v>
      </c>
      <c r="N16081">
        <v>1994800</v>
      </c>
      <c r="O16081">
        <v>4609035</v>
      </c>
      <c r="P16081" t="s">
        <v>5</v>
      </c>
      <c r="Q16081" t="s">
        <v>7</v>
      </c>
      <c r="R16081" t="s">
        <v>169</v>
      </c>
      <c r="S16081" t="s">
        <v>170</v>
      </c>
      <c r="T16081">
        <v>2973570.9677419355</v>
      </c>
      <c r="U16081">
        <v>3127462</v>
      </c>
      <c r="V16081">
        <v>153891.03225806449</v>
      </c>
      <c r="W16081">
        <v>5.1752937437012259E-2</v>
      </c>
      <c r="X16081" t="s">
        <v>221</v>
      </c>
    </row>
    <row r="16082" spans="1:24" x14ac:dyDescent="0.35">
      <c r="A16082">
        <v>3301062610</v>
      </c>
      <c r="B16082" t="s">
        <v>168</v>
      </c>
      <c r="C16082" t="s">
        <v>168</v>
      </c>
      <c r="D16082">
        <v>0</v>
      </c>
      <c r="E16082">
        <v>0</v>
      </c>
      <c r="F16082">
        <v>49</v>
      </c>
      <c r="G16082">
        <v>1785052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1713500</v>
      </c>
      <c r="O16082">
        <v>3498552</v>
      </c>
      <c r="P16082" t="s">
        <v>5</v>
      </c>
      <c r="Q16082" t="s">
        <v>7</v>
      </c>
      <c r="R16082" t="s">
        <v>169</v>
      </c>
      <c r="S16082" t="s">
        <v>170</v>
      </c>
      <c r="T16082">
        <v>2257130.3225806453</v>
      </c>
      <c r="U16082">
        <v>4372442</v>
      </c>
      <c r="V16082">
        <v>2115311.6774193547</v>
      </c>
      <c r="W16082">
        <v>0.93716860575460914</v>
      </c>
      <c r="X16082" t="s">
        <v>394</v>
      </c>
    </row>
    <row r="16083" spans="1:24" x14ac:dyDescent="0.35">
      <c r="A16083">
        <v>3300006626</v>
      </c>
      <c r="B16083" t="s">
        <v>168</v>
      </c>
      <c r="C16083" t="s">
        <v>168</v>
      </c>
      <c r="D16083">
        <v>0</v>
      </c>
      <c r="E16083">
        <v>0</v>
      </c>
      <c r="F16083">
        <v>132</v>
      </c>
      <c r="G16083">
        <v>4903290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164000</v>
      </c>
      <c r="O16083">
        <v>5067290</v>
      </c>
      <c r="P16083" t="s">
        <v>5</v>
      </c>
      <c r="Q16083" t="s">
        <v>9</v>
      </c>
      <c r="R16083" t="s">
        <v>169</v>
      </c>
      <c r="S16083" t="s">
        <v>170</v>
      </c>
      <c r="T16083">
        <v>3269219.3548387098</v>
      </c>
      <c r="U16083">
        <v>2515106</v>
      </c>
      <c r="V16083">
        <v>-754113.35483870981</v>
      </c>
      <c r="W16083">
        <v>-0.23067077274045888</v>
      </c>
      <c r="X16083" t="s">
        <v>359</v>
      </c>
    </row>
    <row r="16084" spans="1:24" x14ac:dyDescent="0.35">
      <c r="A16084">
        <v>3301001732</v>
      </c>
      <c r="B16084" t="s">
        <v>168</v>
      </c>
      <c r="C16084" t="s">
        <v>168</v>
      </c>
      <c r="D16084">
        <v>0</v>
      </c>
      <c r="E16084">
        <v>0</v>
      </c>
      <c r="F16084">
        <v>3</v>
      </c>
      <c r="G16084">
        <v>105494</v>
      </c>
      <c r="H16084">
        <v>50</v>
      </c>
      <c r="I16084">
        <v>3015000</v>
      </c>
      <c r="J16084">
        <v>0</v>
      </c>
      <c r="K16084">
        <v>0</v>
      </c>
      <c r="L16084">
        <v>7</v>
      </c>
      <c r="M16084">
        <v>650000</v>
      </c>
      <c r="N16084">
        <v>30000</v>
      </c>
      <c r="O16084">
        <v>3800494</v>
      </c>
      <c r="P16084" t="s">
        <v>5</v>
      </c>
      <c r="Q16084" t="s">
        <v>15</v>
      </c>
      <c r="R16084" t="s">
        <v>169</v>
      </c>
      <c r="S16084" t="s">
        <v>170</v>
      </c>
      <c r="T16084">
        <v>2451931.6129032257</v>
      </c>
      <c r="U16084">
        <v>3144494</v>
      </c>
      <c r="V16084">
        <v>692562.3870967743</v>
      </c>
      <c r="W16084">
        <v>0.28245583337324054</v>
      </c>
      <c r="X16084" t="s">
        <v>412</v>
      </c>
    </row>
    <row r="16085" spans="1:24" x14ac:dyDescent="0.35">
      <c r="A16085">
        <v>3300020772</v>
      </c>
      <c r="B16085" t="s">
        <v>168</v>
      </c>
      <c r="C16085" t="s">
        <v>168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939500</v>
      </c>
      <c r="O16085">
        <v>939500</v>
      </c>
      <c r="P16085" t="s">
        <v>5</v>
      </c>
      <c r="Q16085" t="s">
        <v>7</v>
      </c>
      <c r="R16085" t="s">
        <v>169</v>
      </c>
      <c r="S16085" t="s">
        <v>170</v>
      </c>
      <c r="T16085">
        <v>606129.03225806449</v>
      </c>
      <c r="U16085">
        <v>2012384</v>
      </c>
      <c r="V16085">
        <v>1406254.9677419355</v>
      </c>
      <c r="W16085">
        <v>2.3200587546567326</v>
      </c>
      <c r="X16085" t="s">
        <v>236</v>
      </c>
    </row>
    <row r="16086" spans="1:24" x14ac:dyDescent="0.35">
      <c r="A16086">
        <v>3300013690</v>
      </c>
      <c r="B16086" t="s">
        <v>168</v>
      </c>
      <c r="C16086" t="s">
        <v>168</v>
      </c>
      <c r="D16086">
        <v>0</v>
      </c>
      <c r="E16086">
        <v>0</v>
      </c>
      <c r="F16086">
        <v>2</v>
      </c>
      <c r="G16086">
        <v>52495</v>
      </c>
      <c r="H16086">
        <v>3</v>
      </c>
      <c r="I16086">
        <v>160000</v>
      </c>
      <c r="J16086">
        <v>0</v>
      </c>
      <c r="K16086">
        <v>0</v>
      </c>
      <c r="L16086">
        <v>7</v>
      </c>
      <c r="M16086">
        <v>472400</v>
      </c>
      <c r="N16086">
        <v>1188000</v>
      </c>
      <c r="O16086">
        <v>1872895</v>
      </c>
      <c r="P16086" t="s">
        <v>5</v>
      </c>
      <c r="Q16086" t="s">
        <v>8</v>
      </c>
      <c r="R16086" t="s">
        <v>169</v>
      </c>
      <c r="S16086" t="s">
        <v>170</v>
      </c>
      <c r="T16086">
        <v>1208319.3548387098</v>
      </c>
      <c r="U16086">
        <v>1945689</v>
      </c>
      <c r="V16086">
        <v>737369.64516129019</v>
      </c>
      <c r="W16086">
        <v>0.61024400727216399</v>
      </c>
      <c r="X16086" t="s">
        <v>227</v>
      </c>
    </row>
    <row r="16087" spans="1:24" x14ac:dyDescent="0.35">
      <c r="A16087">
        <v>3300020289</v>
      </c>
      <c r="B16087" t="s">
        <v>168</v>
      </c>
      <c r="C16087" t="s">
        <v>168</v>
      </c>
      <c r="D16087">
        <v>0</v>
      </c>
      <c r="E16087">
        <v>0</v>
      </c>
      <c r="F16087">
        <v>18</v>
      </c>
      <c r="G16087">
        <v>968479</v>
      </c>
      <c r="H16087">
        <v>58</v>
      </c>
      <c r="I16087">
        <v>2380000</v>
      </c>
      <c r="J16087">
        <v>0</v>
      </c>
      <c r="K16087">
        <v>0</v>
      </c>
      <c r="L16087">
        <v>0</v>
      </c>
      <c r="M16087">
        <v>0</v>
      </c>
      <c r="N16087">
        <v>30000</v>
      </c>
      <c r="O16087">
        <v>3378479</v>
      </c>
      <c r="P16087" t="s">
        <v>5</v>
      </c>
      <c r="Q16087" t="s">
        <v>9</v>
      </c>
      <c r="R16087" t="s">
        <v>169</v>
      </c>
      <c r="S16087" t="s">
        <v>170</v>
      </c>
      <c r="T16087">
        <v>2179663.8709677421</v>
      </c>
      <c r="U16087">
        <v>1685496</v>
      </c>
      <c r="V16087">
        <v>-494167.87096774206</v>
      </c>
      <c r="W16087">
        <v>-0.22671746664697345</v>
      </c>
      <c r="X16087" t="s">
        <v>258</v>
      </c>
    </row>
    <row r="16088" spans="1:24" x14ac:dyDescent="0.35">
      <c r="A16088">
        <v>3301076357</v>
      </c>
      <c r="B16088" t="s">
        <v>168</v>
      </c>
      <c r="C16088" t="s">
        <v>168</v>
      </c>
      <c r="D16088">
        <v>0</v>
      </c>
      <c r="E16088">
        <v>0</v>
      </c>
      <c r="F16088">
        <v>44</v>
      </c>
      <c r="G16088">
        <v>1678648</v>
      </c>
      <c r="H16088">
        <v>19</v>
      </c>
      <c r="I16088">
        <v>495000</v>
      </c>
      <c r="J16088">
        <v>0</v>
      </c>
      <c r="K16088">
        <v>0</v>
      </c>
      <c r="L16088">
        <v>19</v>
      </c>
      <c r="M16088">
        <v>860000</v>
      </c>
      <c r="N16088">
        <v>30000</v>
      </c>
      <c r="O16088">
        <v>3063648</v>
      </c>
      <c r="P16088" t="s">
        <v>5</v>
      </c>
      <c r="Q16088" t="s">
        <v>15</v>
      </c>
      <c r="R16088" t="s">
        <v>169</v>
      </c>
      <c r="S16088" t="s">
        <v>170</v>
      </c>
      <c r="T16088">
        <v>1976547.0967741937</v>
      </c>
      <c r="U16088">
        <v>1299376</v>
      </c>
      <c r="V16088">
        <v>-677171.09677419369</v>
      </c>
      <c r="W16088">
        <v>-0.34260306667084472</v>
      </c>
      <c r="X16088" t="s">
        <v>254</v>
      </c>
    </row>
    <row r="16089" spans="1:24" x14ac:dyDescent="0.35">
      <c r="A16089">
        <v>3300025406</v>
      </c>
      <c r="B16089" t="s">
        <v>168</v>
      </c>
      <c r="C16089" t="s">
        <v>168</v>
      </c>
      <c r="D16089">
        <v>0</v>
      </c>
      <c r="E16089">
        <v>0</v>
      </c>
      <c r="F16089">
        <v>8</v>
      </c>
      <c r="G16089">
        <v>342891</v>
      </c>
      <c r="H16089">
        <v>6</v>
      </c>
      <c r="I16089">
        <v>240000</v>
      </c>
      <c r="J16089">
        <v>0</v>
      </c>
      <c r="K16089">
        <v>0</v>
      </c>
      <c r="L16089">
        <v>2</v>
      </c>
      <c r="M16089">
        <v>200000</v>
      </c>
      <c r="N16089">
        <v>699500</v>
      </c>
      <c r="O16089">
        <v>1482391</v>
      </c>
      <c r="P16089" t="s">
        <v>5</v>
      </c>
      <c r="Q16089" t="s">
        <v>7</v>
      </c>
      <c r="R16089" t="s">
        <v>169</v>
      </c>
      <c r="S16089" t="s">
        <v>170</v>
      </c>
      <c r="T16089">
        <v>956381.29032258061</v>
      </c>
      <c r="U16089">
        <v>1097398</v>
      </c>
      <c r="V16089">
        <v>141016.70967741939</v>
      </c>
      <c r="W16089">
        <v>0.14744821035745637</v>
      </c>
      <c r="X16089" t="s">
        <v>196</v>
      </c>
    </row>
    <row r="16090" spans="1:24" x14ac:dyDescent="0.35">
      <c r="A16090">
        <v>3300016566</v>
      </c>
      <c r="B16090" t="s">
        <v>168</v>
      </c>
      <c r="C16090" t="s">
        <v>168</v>
      </c>
      <c r="D16090">
        <v>0</v>
      </c>
      <c r="E16090">
        <v>0</v>
      </c>
      <c r="F16090">
        <v>31</v>
      </c>
      <c r="G16090">
        <v>1588639</v>
      </c>
      <c r="H16090">
        <v>9</v>
      </c>
      <c r="I16090">
        <v>518000</v>
      </c>
      <c r="J16090">
        <v>0</v>
      </c>
      <c r="K16090">
        <v>0</v>
      </c>
      <c r="L16090">
        <v>0</v>
      </c>
      <c r="M16090">
        <v>0</v>
      </c>
      <c r="N16090">
        <v>674700</v>
      </c>
      <c r="O16090">
        <v>2781339</v>
      </c>
      <c r="P16090" t="s">
        <v>5</v>
      </c>
      <c r="Q16090" t="s">
        <v>6</v>
      </c>
      <c r="R16090" t="s">
        <v>169</v>
      </c>
      <c r="S16090" t="s">
        <v>170</v>
      </c>
      <c r="T16090">
        <v>1794412.2580645161</v>
      </c>
      <c r="U16090">
        <v>1442158</v>
      </c>
      <c r="V16090">
        <v>-352254.25806451612</v>
      </c>
      <c r="W16090">
        <v>-0.19630620359474338</v>
      </c>
      <c r="X16090" t="s">
        <v>343</v>
      </c>
    </row>
    <row r="16091" spans="1:24" x14ac:dyDescent="0.35">
      <c r="A16091">
        <v>3301052553</v>
      </c>
      <c r="B16091" t="s">
        <v>168</v>
      </c>
      <c r="C16091" t="s">
        <v>168</v>
      </c>
      <c r="D16091">
        <v>0</v>
      </c>
      <c r="E16091">
        <v>0</v>
      </c>
      <c r="F16091">
        <v>28</v>
      </c>
      <c r="G16091">
        <v>455461</v>
      </c>
      <c r="H16091">
        <v>24</v>
      </c>
      <c r="I16091">
        <v>695000</v>
      </c>
      <c r="J16091">
        <v>0</v>
      </c>
      <c r="K16091">
        <v>0</v>
      </c>
      <c r="L16091">
        <v>11</v>
      </c>
      <c r="M16091">
        <v>416400</v>
      </c>
      <c r="N16091">
        <v>30000</v>
      </c>
      <c r="O16091">
        <v>1596861</v>
      </c>
      <c r="P16091" t="s">
        <v>5</v>
      </c>
      <c r="Q16091" t="s">
        <v>15</v>
      </c>
      <c r="R16091" t="s">
        <v>169</v>
      </c>
      <c r="S16091" t="s">
        <v>170</v>
      </c>
      <c r="T16091">
        <v>1030232.9032258065</v>
      </c>
      <c r="U16091">
        <v>848762</v>
      </c>
      <c r="V16091">
        <v>-181470.90322580654</v>
      </c>
      <c r="W16091">
        <v>-0.1761455129782743</v>
      </c>
      <c r="X16091" t="s">
        <v>287</v>
      </c>
    </row>
    <row r="16092" spans="1:24" x14ac:dyDescent="0.35">
      <c r="A16092">
        <v>3300018977</v>
      </c>
      <c r="B16092" t="s">
        <v>168</v>
      </c>
      <c r="C16092" t="s">
        <v>168</v>
      </c>
      <c r="D16092">
        <v>0</v>
      </c>
      <c r="E16092">
        <v>0</v>
      </c>
      <c r="F16092">
        <v>19</v>
      </c>
      <c r="G16092">
        <v>1032280</v>
      </c>
      <c r="H16092">
        <v>13</v>
      </c>
      <c r="I16092">
        <v>410000</v>
      </c>
      <c r="J16092">
        <v>0</v>
      </c>
      <c r="K16092">
        <v>0</v>
      </c>
      <c r="L16092">
        <v>11</v>
      </c>
      <c r="M16092">
        <v>686400</v>
      </c>
      <c r="N16092">
        <v>150000</v>
      </c>
      <c r="O16092">
        <v>2278680</v>
      </c>
      <c r="P16092" t="s">
        <v>5</v>
      </c>
      <c r="Q16092" t="s">
        <v>14</v>
      </c>
      <c r="R16092" t="s">
        <v>169</v>
      </c>
      <c r="S16092" t="s">
        <v>170</v>
      </c>
      <c r="T16092">
        <v>1470116.1290322582</v>
      </c>
      <c r="U16092">
        <v>1665887</v>
      </c>
      <c r="V16092">
        <v>195770.87096774182</v>
      </c>
      <c r="W16092">
        <v>0.13316694314252109</v>
      </c>
      <c r="X16092" t="s">
        <v>211</v>
      </c>
    </row>
    <row r="16093" spans="1:24" x14ac:dyDescent="0.35">
      <c r="A16093">
        <v>3300017173</v>
      </c>
      <c r="B16093" t="s">
        <v>168</v>
      </c>
      <c r="C16093" t="s">
        <v>168</v>
      </c>
      <c r="D16093">
        <v>0</v>
      </c>
      <c r="E16093">
        <v>0</v>
      </c>
      <c r="F16093">
        <v>20</v>
      </c>
      <c r="G16093">
        <v>547464</v>
      </c>
      <c r="H16093">
        <v>9</v>
      </c>
      <c r="I16093">
        <v>240000</v>
      </c>
      <c r="J16093">
        <v>0</v>
      </c>
      <c r="K16093">
        <v>0</v>
      </c>
      <c r="L16093">
        <v>0</v>
      </c>
      <c r="M16093">
        <v>0</v>
      </c>
      <c r="N16093">
        <v>1543000</v>
      </c>
      <c r="O16093">
        <v>2330464</v>
      </c>
      <c r="P16093" t="s">
        <v>5</v>
      </c>
      <c r="Q16093" t="s">
        <v>6</v>
      </c>
      <c r="R16093" t="s">
        <v>169</v>
      </c>
      <c r="S16093" t="s">
        <v>170</v>
      </c>
      <c r="T16093">
        <v>1503525.1612903227</v>
      </c>
      <c r="U16093">
        <v>1249581</v>
      </c>
      <c r="V16093">
        <v>-253944.16129032266</v>
      </c>
      <c r="W16093">
        <v>-0.16889917630137175</v>
      </c>
      <c r="X16093" t="s">
        <v>348</v>
      </c>
    </row>
    <row r="16094" spans="1:24" x14ac:dyDescent="0.35">
      <c r="A16094">
        <v>3300011421</v>
      </c>
      <c r="B16094" t="s">
        <v>168</v>
      </c>
      <c r="C16094" t="s">
        <v>168</v>
      </c>
      <c r="D16094">
        <v>0</v>
      </c>
      <c r="E16094">
        <v>0</v>
      </c>
      <c r="F16094">
        <v>23</v>
      </c>
      <c r="G16094">
        <v>1192115</v>
      </c>
      <c r="H16094">
        <v>10</v>
      </c>
      <c r="I16094">
        <v>530000</v>
      </c>
      <c r="J16094">
        <v>0</v>
      </c>
      <c r="K16094">
        <v>0</v>
      </c>
      <c r="L16094">
        <v>0</v>
      </c>
      <c r="M16094">
        <v>0</v>
      </c>
      <c r="N16094">
        <v>303000</v>
      </c>
      <c r="O16094">
        <v>2025115</v>
      </c>
      <c r="P16094" t="s">
        <v>5</v>
      </c>
      <c r="Q16094" t="s">
        <v>12</v>
      </c>
      <c r="R16094" t="s">
        <v>169</v>
      </c>
      <c r="S16094" t="s">
        <v>170</v>
      </c>
      <c r="T16094">
        <v>1306525.8064516129</v>
      </c>
      <c r="U16094">
        <v>969166</v>
      </c>
      <c r="V16094">
        <v>-337359.80645161285</v>
      </c>
      <c r="W16094">
        <v>-0.25821136083629814</v>
      </c>
      <c r="X16094" t="s">
        <v>233</v>
      </c>
    </row>
    <row r="16095" spans="1:24" x14ac:dyDescent="0.35">
      <c r="A16095">
        <v>3300010658</v>
      </c>
      <c r="B16095" t="s">
        <v>168</v>
      </c>
      <c r="C16095" t="s">
        <v>168</v>
      </c>
      <c r="D16095">
        <v>0</v>
      </c>
      <c r="E16095">
        <v>0</v>
      </c>
      <c r="F16095">
        <v>1</v>
      </c>
      <c r="G16095">
        <v>46699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362000</v>
      </c>
      <c r="O16095">
        <v>408699</v>
      </c>
      <c r="P16095" t="s">
        <v>5</v>
      </c>
      <c r="Q16095" t="s">
        <v>12</v>
      </c>
      <c r="R16095" t="s">
        <v>169</v>
      </c>
      <c r="S16095" t="s">
        <v>170</v>
      </c>
      <c r="T16095">
        <v>263676.77419354836</v>
      </c>
      <c r="U16095">
        <v>478699</v>
      </c>
      <c r="V16095">
        <v>215022.22580645164</v>
      </c>
      <c r="W16095">
        <v>0.81547654875593056</v>
      </c>
      <c r="X16095" t="s">
        <v>206</v>
      </c>
    </row>
    <row r="16096" spans="1:24" x14ac:dyDescent="0.35">
      <c r="A16096">
        <v>3301064065</v>
      </c>
      <c r="B16096" t="s">
        <v>168</v>
      </c>
      <c r="C16096" t="s">
        <v>168</v>
      </c>
      <c r="D16096">
        <v>0</v>
      </c>
      <c r="E16096">
        <v>0</v>
      </c>
      <c r="F16096">
        <v>36</v>
      </c>
      <c r="G16096">
        <v>1092464</v>
      </c>
      <c r="H16096">
        <v>184</v>
      </c>
      <c r="I16096">
        <v>4825000</v>
      </c>
      <c r="J16096">
        <v>0</v>
      </c>
      <c r="K16096">
        <v>0</v>
      </c>
      <c r="L16096">
        <v>0</v>
      </c>
      <c r="M16096">
        <v>0</v>
      </c>
      <c r="N16096">
        <v>138000</v>
      </c>
      <c r="O16096">
        <v>6055464</v>
      </c>
      <c r="P16096" t="s">
        <v>5</v>
      </c>
      <c r="Q16096" t="s">
        <v>10</v>
      </c>
      <c r="R16096" t="s">
        <v>169</v>
      </c>
      <c r="S16096" t="s">
        <v>170</v>
      </c>
      <c r="T16096">
        <v>3906750.9677419355</v>
      </c>
      <c r="U16096">
        <v>3987976</v>
      </c>
      <c r="V16096">
        <v>81225.032258064486</v>
      </c>
      <c r="W16096">
        <v>2.0790941866717372E-2</v>
      </c>
      <c r="X16096" t="s">
        <v>356</v>
      </c>
    </row>
    <row r="16097" spans="1:24" x14ac:dyDescent="0.35">
      <c r="A16097">
        <v>3301077090</v>
      </c>
      <c r="B16097" t="s">
        <v>168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 t="s">
        <v>5</v>
      </c>
      <c r="Q16097" t="s">
        <v>10</v>
      </c>
      <c r="R16097" t="s">
        <v>169</v>
      </c>
      <c r="S16097" t="s">
        <v>170</v>
      </c>
      <c r="T16097">
        <v>0</v>
      </c>
      <c r="U16097">
        <v>161000</v>
      </c>
      <c r="V16097">
        <v>161000</v>
      </c>
      <c r="W16097">
        <v>1</v>
      </c>
      <c r="X16097" t="s">
        <v>200</v>
      </c>
    </row>
    <row r="16098" spans="1:24" x14ac:dyDescent="0.35">
      <c r="A16098">
        <v>3301065930</v>
      </c>
      <c r="B16098" t="s">
        <v>168</v>
      </c>
      <c r="C16098" t="s">
        <v>168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21000</v>
      </c>
      <c r="O16098">
        <v>21000</v>
      </c>
      <c r="P16098" t="s">
        <v>5</v>
      </c>
      <c r="Q16098" t="s">
        <v>13</v>
      </c>
      <c r="R16098" t="s">
        <v>169</v>
      </c>
      <c r="S16098" t="s">
        <v>170</v>
      </c>
      <c r="T16098">
        <v>13548.387096774193</v>
      </c>
      <c r="U16098">
        <v>0</v>
      </c>
      <c r="V16098">
        <v>-13548.387096774193</v>
      </c>
      <c r="W16098">
        <v>0</v>
      </c>
      <c r="X16098" t="s">
        <v>297</v>
      </c>
    </row>
    <row r="16099" spans="1:24" x14ac:dyDescent="0.35">
      <c r="A16099">
        <v>3300013151</v>
      </c>
      <c r="B16099" t="s">
        <v>168</v>
      </c>
      <c r="C16099" t="s">
        <v>168</v>
      </c>
      <c r="D16099">
        <v>0</v>
      </c>
      <c r="E16099">
        <v>0</v>
      </c>
      <c r="F16099">
        <v>26</v>
      </c>
      <c r="G16099">
        <v>1265190</v>
      </c>
      <c r="H16099">
        <v>96</v>
      </c>
      <c r="I16099">
        <v>2815000</v>
      </c>
      <c r="J16099">
        <v>206</v>
      </c>
      <c r="K16099">
        <v>5675300</v>
      </c>
      <c r="L16099">
        <v>1</v>
      </c>
      <c r="M16099">
        <v>52400</v>
      </c>
      <c r="N16099">
        <v>1030000</v>
      </c>
      <c r="O16099">
        <v>10837890</v>
      </c>
      <c r="P16099" t="s">
        <v>5</v>
      </c>
      <c r="Q16099" t="s">
        <v>16</v>
      </c>
      <c r="R16099" t="s">
        <v>169</v>
      </c>
      <c r="S16099" t="s">
        <v>170</v>
      </c>
      <c r="T16099">
        <v>6992187.0967741944</v>
      </c>
      <c r="U16099">
        <v>4321274</v>
      </c>
      <c r="V16099">
        <v>-2670913.0967741944</v>
      </c>
      <c r="W16099">
        <v>-0.38198535877370976</v>
      </c>
      <c r="X16099" t="s">
        <v>277</v>
      </c>
    </row>
    <row r="16100" spans="1:24" x14ac:dyDescent="0.35">
      <c r="A16100">
        <v>6001124598</v>
      </c>
      <c r="B16100" t="s">
        <v>168</v>
      </c>
      <c r="C16100" t="s">
        <v>168</v>
      </c>
      <c r="D16100">
        <v>0</v>
      </c>
      <c r="E16100">
        <v>0</v>
      </c>
      <c r="F16100">
        <v>331</v>
      </c>
      <c r="G16100">
        <v>11056238</v>
      </c>
      <c r="H16100">
        <v>3</v>
      </c>
      <c r="I16100">
        <v>430000</v>
      </c>
      <c r="J16100">
        <v>0</v>
      </c>
      <c r="K16100">
        <v>0</v>
      </c>
      <c r="L16100">
        <v>0</v>
      </c>
      <c r="M16100">
        <v>0</v>
      </c>
      <c r="N16100">
        <v>352500</v>
      </c>
      <c r="O16100">
        <v>11838738</v>
      </c>
      <c r="P16100" t="s">
        <v>5</v>
      </c>
      <c r="Q16100" t="s">
        <v>17</v>
      </c>
      <c r="R16100" t="s">
        <v>169</v>
      </c>
      <c r="S16100" t="s">
        <v>170</v>
      </c>
      <c r="T16100">
        <v>7637895.4838709673</v>
      </c>
      <c r="U16100">
        <v>7147940</v>
      </c>
      <c r="V16100">
        <v>-489955.48387096729</v>
      </c>
      <c r="W16100">
        <v>-6.4147969150090134E-2</v>
      </c>
      <c r="X16100" t="s">
        <v>220</v>
      </c>
    </row>
    <row r="16101" spans="1:24" x14ac:dyDescent="0.35">
      <c r="A16101">
        <v>6001134910</v>
      </c>
      <c r="B16101" t="s">
        <v>168</v>
      </c>
      <c r="C16101" t="s">
        <v>168</v>
      </c>
      <c r="D16101">
        <v>0</v>
      </c>
      <c r="E16101">
        <v>0</v>
      </c>
      <c r="F16101">
        <v>18</v>
      </c>
      <c r="G16101">
        <v>245979</v>
      </c>
      <c r="H16101">
        <v>48</v>
      </c>
      <c r="I16101">
        <v>2350000</v>
      </c>
      <c r="J16101">
        <v>0</v>
      </c>
      <c r="K16101">
        <v>0</v>
      </c>
      <c r="L16101">
        <v>0</v>
      </c>
      <c r="M16101">
        <v>0</v>
      </c>
      <c r="N16101">
        <v>150000</v>
      </c>
      <c r="O16101">
        <v>2745979</v>
      </c>
      <c r="P16101" t="s">
        <v>5</v>
      </c>
      <c r="Q16101" t="s">
        <v>14</v>
      </c>
      <c r="R16101" t="s">
        <v>169</v>
      </c>
      <c r="S16101" t="s">
        <v>170</v>
      </c>
      <c r="T16101">
        <v>1771599.3548387098</v>
      </c>
      <c r="U16101">
        <v>2145962</v>
      </c>
      <c r="V16101">
        <v>374362.64516129019</v>
      </c>
      <c r="W16101">
        <v>0.21131337858009824</v>
      </c>
      <c r="X16101" t="s">
        <v>382</v>
      </c>
    </row>
    <row r="16102" spans="1:24" x14ac:dyDescent="0.35">
      <c r="A16102">
        <v>3301070600</v>
      </c>
      <c r="B16102" t="s">
        <v>168</v>
      </c>
      <c r="C16102" t="s">
        <v>168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1207500</v>
      </c>
      <c r="O16102">
        <v>1207500</v>
      </c>
      <c r="P16102" t="s">
        <v>5</v>
      </c>
      <c r="Q16102" t="s">
        <v>6</v>
      </c>
      <c r="R16102" t="s">
        <v>181</v>
      </c>
      <c r="S16102" t="s">
        <v>170</v>
      </c>
      <c r="T16102">
        <v>779032.25806451612</v>
      </c>
      <c r="U16102">
        <v>1087500</v>
      </c>
      <c r="V16102">
        <v>308467.74193548388</v>
      </c>
      <c r="W16102">
        <v>0.39596273291925477</v>
      </c>
      <c r="X16102" t="s">
        <v>342</v>
      </c>
    </row>
    <row r="16103" spans="1:24" x14ac:dyDescent="0.35">
      <c r="A16103">
        <v>3301002052</v>
      </c>
      <c r="B16103" t="s">
        <v>168</v>
      </c>
      <c r="C16103" t="s">
        <v>168</v>
      </c>
      <c r="D16103">
        <v>0</v>
      </c>
      <c r="E16103">
        <v>0</v>
      </c>
      <c r="F16103">
        <v>201</v>
      </c>
      <c r="G16103">
        <v>8832657</v>
      </c>
      <c r="H16103">
        <v>115</v>
      </c>
      <c r="I16103">
        <v>3435000</v>
      </c>
      <c r="J16103">
        <v>0</v>
      </c>
      <c r="K16103">
        <v>0</v>
      </c>
      <c r="L16103">
        <v>0</v>
      </c>
      <c r="M16103">
        <v>0</v>
      </c>
      <c r="N16103">
        <v>5089500</v>
      </c>
      <c r="O16103">
        <v>17357157</v>
      </c>
      <c r="P16103" t="s">
        <v>5</v>
      </c>
      <c r="Q16103" t="s">
        <v>16</v>
      </c>
      <c r="R16103" t="s">
        <v>169</v>
      </c>
      <c r="S16103" t="s">
        <v>170</v>
      </c>
      <c r="T16103">
        <v>11198165.806451611</v>
      </c>
      <c r="U16103">
        <v>5329514</v>
      </c>
      <c r="V16103">
        <v>-5868651.8064516112</v>
      </c>
      <c r="W16103">
        <v>-0.52407259437706299</v>
      </c>
      <c r="X16103" t="s">
        <v>277</v>
      </c>
    </row>
    <row r="16104" spans="1:24" x14ac:dyDescent="0.35">
      <c r="A16104">
        <v>3301073705</v>
      </c>
      <c r="B16104" t="s">
        <v>168</v>
      </c>
      <c r="C16104" t="s">
        <v>168</v>
      </c>
      <c r="D16104">
        <v>0</v>
      </c>
      <c r="E16104">
        <v>0</v>
      </c>
      <c r="F16104">
        <v>15</v>
      </c>
      <c r="G16104">
        <v>506486</v>
      </c>
      <c r="H16104">
        <v>12</v>
      </c>
      <c r="I16104">
        <v>525000</v>
      </c>
      <c r="J16104">
        <v>0</v>
      </c>
      <c r="K16104">
        <v>0</v>
      </c>
      <c r="L16104">
        <v>3</v>
      </c>
      <c r="M16104">
        <v>177200</v>
      </c>
      <c r="N16104">
        <v>44000</v>
      </c>
      <c r="O16104">
        <v>1252686</v>
      </c>
      <c r="P16104" t="s">
        <v>5</v>
      </c>
      <c r="Q16104" t="s">
        <v>9</v>
      </c>
      <c r="R16104" t="s">
        <v>169</v>
      </c>
      <c r="S16104" t="s">
        <v>170</v>
      </c>
      <c r="T16104">
        <v>808184.51612903224</v>
      </c>
      <c r="U16104">
        <v>815482</v>
      </c>
      <c r="V16104">
        <v>7297.483870967757</v>
      </c>
      <c r="W16104">
        <v>9.0294774588364213E-3</v>
      </c>
      <c r="X16104" t="s">
        <v>359</v>
      </c>
    </row>
    <row r="16105" spans="1:24" x14ac:dyDescent="0.35">
      <c r="A16105">
        <v>3300020665</v>
      </c>
      <c r="B16105" t="s">
        <v>168</v>
      </c>
      <c r="C16105" t="s">
        <v>168</v>
      </c>
      <c r="D16105">
        <v>0</v>
      </c>
      <c r="E16105">
        <v>0</v>
      </c>
      <c r="F16105">
        <v>135</v>
      </c>
      <c r="G16105">
        <v>3908934</v>
      </c>
      <c r="H16105">
        <v>16</v>
      </c>
      <c r="I16105">
        <v>401000</v>
      </c>
      <c r="J16105">
        <v>0</v>
      </c>
      <c r="K16105">
        <v>0</v>
      </c>
      <c r="L16105">
        <v>5</v>
      </c>
      <c r="M16105">
        <v>172000</v>
      </c>
      <c r="N16105">
        <v>150000</v>
      </c>
      <c r="O16105">
        <v>4631934</v>
      </c>
      <c r="P16105" t="s">
        <v>5</v>
      </c>
      <c r="Q16105" t="s">
        <v>14</v>
      </c>
      <c r="R16105" t="s">
        <v>169</v>
      </c>
      <c r="S16105" t="s">
        <v>170</v>
      </c>
      <c r="T16105">
        <v>2988344.5161290322</v>
      </c>
      <c r="U16105">
        <v>2370729</v>
      </c>
      <c r="V16105">
        <v>-617615.51612903224</v>
      </c>
      <c r="W16105">
        <v>-0.20667480365652879</v>
      </c>
      <c r="X16105" t="s">
        <v>195</v>
      </c>
    </row>
    <row r="16106" spans="1:24" x14ac:dyDescent="0.35">
      <c r="A16106">
        <v>3301049003</v>
      </c>
      <c r="B16106" t="s">
        <v>168</v>
      </c>
      <c r="C16106" t="s">
        <v>168</v>
      </c>
      <c r="D16106">
        <v>0</v>
      </c>
      <c r="E16106">
        <v>0</v>
      </c>
      <c r="F16106">
        <v>24</v>
      </c>
      <c r="G16106">
        <v>684973</v>
      </c>
      <c r="H16106">
        <v>13</v>
      </c>
      <c r="I16106">
        <v>510000</v>
      </c>
      <c r="J16106">
        <v>0</v>
      </c>
      <c r="K16106">
        <v>0</v>
      </c>
      <c r="L16106">
        <v>7</v>
      </c>
      <c r="M16106">
        <v>216800</v>
      </c>
      <c r="N16106">
        <v>150000</v>
      </c>
      <c r="O16106">
        <v>1561773</v>
      </c>
      <c r="P16106" t="s">
        <v>5</v>
      </c>
      <c r="Q16106" t="s">
        <v>10</v>
      </c>
      <c r="R16106" t="s">
        <v>181</v>
      </c>
      <c r="S16106" t="s">
        <v>170</v>
      </c>
      <c r="T16106">
        <v>1007595.4838709678</v>
      </c>
      <c r="U16106">
        <v>1302379</v>
      </c>
      <c r="V16106">
        <v>294783.51612903224</v>
      </c>
      <c r="W16106">
        <v>0.29256137095467771</v>
      </c>
      <c r="X16106" t="s">
        <v>337</v>
      </c>
    </row>
    <row r="16107" spans="1:24" x14ac:dyDescent="0.35">
      <c r="A16107">
        <v>3301014383</v>
      </c>
      <c r="B16107" t="s">
        <v>168</v>
      </c>
      <c r="C16107" t="s">
        <v>168</v>
      </c>
      <c r="D16107">
        <v>0</v>
      </c>
      <c r="E16107">
        <v>0</v>
      </c>
      <c r="F16107">
        <v>21</v>
      </c>
      <c r="G16107">
        <v>702977</v>
      </c>
      <c r="H16107">
        <v>22</v>
      </c>
      <c r="I16107">
        <v>830000</v>
      </c>
      <c r="J16107">
        <v>0</v>
      </c>
      <c r="K16107">
        <v>0</v>
      </c>
      <c r="L16107">
        <v>9</v>
      </c>
      <c r="M16107">
        <v>871600</v>
      </c>
      <c r="N16107">
        <v>150000</v>
      </c>
      <c r="O16107">
        <v>2554577</v>
      </c>
      <c r="P16107" t="s">
        <v>5</v>
      </c>
      <c r="Q16107" t="s">
        <v>14</v>
      </c>
      <c r="R16107" t="s">
        <v>169</v>
      </c>
      <c r="S16107" t="s">
        <v>170</v>
      </c>
      <c r="T16107">
        <v>1648114.1935483869</v>
      </c>
      <c r="U16107">
        <v>1517994</v>
      </c>
      <c r="V16107">
        <v>-130120.19354838692</v>
      </c>
      <c r="W16107">
        <v>-7.8950957438354674E-2</v>
      </c>
      <c r="X16107" t="s">
        <v>266</v>
      </c>
    </row>
    <row r="16108" spans="1:24" x14ac:dyDescent="0.35">
      <c r="A16108">
        <v>6001132693</v>
      </c>
      <c r="B16108" t="s">
        <v>168</v>
      </c>
      <c r="C16108" t="s">
        <v>168</v>
      </c>
      <c r="D16108">
        <v>0</v>
      </c>
      <c r="E16108">
        <v>0</v>
      </c>
      <c r="F16108">
        <v>0</v>
      </c>
      <c r="G16108">
        <v>0</v>
      </c>
      <c r="H16108">
        <v>87</v>
      </c>
      <c r="I16108">
        <v>3045000</v>
      </c>
      <c r="J16108">
        <v>0</v>
      </c>
      <c r="K16108">
        <v>0</v>
      </c>
      <c r="L16108">
        <v>0</v>
      </c>
      <c r="M16108">
        <v>0</v>
      </c>
      <c r="N16108">
        <v>321000</v>
      </c>
      <c r="O16108">
        <v>3366000</v>
      </c>
      <c r="P16108" t="s">
        <v>5</v>
      </c>
      <c r="Q16108" t="s">
        <v>13</v>
      </c>
      <c r="R16108" t="s">
        <v>169</v>
      </c>
      <c r="S16108" t="s">
        <v>170</v>
      </c>
      <c r="T16108">
        <v>2171612.9032258065</v>
      </c>
      <c r="U16108">
        <v>2260000</v>
      </c>
      <c r="V16108">
        <v>88387.096774193458</v>
      </c>
      <c r="W16108">
        <v>4.070112893642297E-2</v>
      </c>
      <c r="X16108" t="s">
        <v>378</v>
      </c>
    </row>
    <row r="16109" spans="1:24" x14ac:dyDescent="0.35">
      <c r="A16109">
        <v>3300005320</v>
      </c>
      <c r="B16109" t="s">
        <v>168</v>
      </c>
      <c r="C16109" t="s">
        <v>168</v>
      </c>
      <c r="D16109">
        <v>0</v>
      </c>
      <c r="E16109">
        <v>0</v>
      </c>
      <c r="F16109">
        <v>1101</v>
      </c>
      <c r="G16109">
        <v>51054988</v>
      </c>
      <c r="H16109">
        <v>621</v>
      </c>
      <c r="I16109">
        <v>29546000</v>
      </c>
      <c r="J16109">
        <v>0</v>
      </c>
      <c r="K16109">
        <v>0</v>
      </c>
      <c r="L16109">
        <v>0</v>
      </c>
      <c r="M16109">
        <v>0</v>
      </c>
      <c r="N16109">
        <v>150000</v>
      </c>
      <c r="O16109">
        <v>80750988</v>
      </c>
      <c r="P16109" t="s">
        <v>5</v>
      </c>
      <c r="Q16109" t="s">
        <v>10</v>
      </c>
      <c r="R16109" t="s">
        <v>169</v>
      </c>
      <c r="S16109" t="s">
        <v>170</v>
      </c>
      <c r="T16109">
        <v>52097411.612903222</v>
      </c>
      <c r="U16109">
        <v>41797359</v>
      </c>
      <c r="V16109">
        <v>-10300052.612903222</v>
      </c>
      <c r="W16109">
        <v>-0.1977075692250353</v>
      </c>
      <c r="X16109" t="s">
        <v>334</v>
      </c>
    </row>
    <row r="16110" spans="1:24" x14ac:dyDescent="0.35">
      <c r="A16110">
        <v>3300005124</v>
      </c>
      <c r="B16110" t="s">
        <v>168</v>
      </c>
      <c r="C16110" t="s">
        <v>168</v>
      </c>
      <c r="D16110">
        <v>0</v>
      </c>
      <c r="E16110">
        <v>0</v>
      </c>
      <c r="F16110">
        <v>4</v>
      </c>
      <c r="G16110">
        <v>109496</v>
      </c>
      <c r="H16110">
        <v>5</v>
      </c>
      <c r="I16110">
        <v>50000</v>
      </c>
      <c r="J16110">
        <v>2</v>
      </c>
      <c r="K16110">
        <v>21998</v>
      </c>
      <c r="L16110">
        <v>0</v>
      </c>
      <c r="M16110">
        <v>0</v>
      </c>
      <c r="N16110">
        <v>137000</v>
      </c>
      <c r="O16110">
        <v>318494</v>
      </c>
      <c r="P16110" t="s">
        <v>5</v>
      </c>
      <c r="Q16110" t="s">
        <v>10</v>
      </c>
      <c r="R16110" t="s">
        <v>207</v>
      </c>
      <c r="S16110" t="s">
        <v>170</v>
      </c>
      <c r="T16110">
        <v>205480</v>
      </c>
      <c r="U16110">
        <v>215000</v>
      </c>
      <c r="V16110">
        <v>9520</v>
      </c>
      <c r="W16110">
        <v>4.633054311855167E-2</v>
      </c>
      <c r="X16110" t="s">
        <v>362</v>
      </c>
    </row>
    <row r="16111" spans="1:24" x14ac:dyDescent="0.35">
      <c r="A16111">
        <v>3301011617</v>
      </c>
      <c r="B16111" t="s">
        <v>168</v>
      </c>
      <c r="C16111" t="s">
        <v>168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2444300</v>
      </c>
      <c r="O16111">
        <v>2444300</v>
      </c>
      <c r="P16111" t="s">
        <v>5</v>
      </c>
      <c r="Q16111" t="s">
        <v>8</v>
      </c>
      <c r="R16111" t="s">
        <v>169</v>
      </c>
      <c r="S16111" t="s">
        <v>170</v>
      </c>
      <c r="T16111">
        <v>1576967.7419354839</v>
      </c>
      <c r="U16111">
        <v>776000</v>
      </c>
      <c r="V16111">
        <v>-800967.74193548388</v>
      </c>
      <c r="W16111">
        <v>-0.50791637687681546</v>
      </c>
      <c r="X16111" t="s">
        <v>336</v>
      </c>
    </row>
    <row r="16112" spans="1:24" x14ac:dyDescent="0.35">
      <c r="A16112">
        <v>3301000028</v>
      </c>
      <c r="B16112" t="s">
        <v>168</v>
      </c>
      <c r="C16112" t="s">
        <v>168</v>
      </c>
      <c r="D16112">
        <v>0</v>
      </c>
      <c r="E16112">
        <v>0</v>
      </c>
      <c r="F16112">
        <v>1</v>
      </c>
      <c r="G16112">
        <v>25999</v>
      </c>
      <c r="H16112">
        <v>0</v>
      </c>
      <c r="I16112">
        <v>0</v>
      </c>
      <c r="J16112">
        <v>0</v>
      </c>
      <c r="K16112">
        <v>0</v>
      </c>
      <c r="L16112">
        <v>6</v>
      </c>
      <c r="M16112">
        <v>564400</v>
      </c>
      <c r="N16112">
        <v>165000</v>
      </c>
      <c r="O16112">
        <v>755399</v>
      </c>
      <c r="P16112" t="s">
        <v>5</v>
      </c>
      <c r="Q16112" t="s">
        <v>10</v>
      </c>
      <c r="R16112" t="s">
        <v>169</v>
      </c>
      <c r="S16112" t="s">
        <v>170</v>
      </c>
      <c r="T16112">
        <v>487354.19354838715</v>
      </c>
      <c r="U16112">
        <v>605600</v>
      </c>
      <c r="V16112">
        <v>118245.80645161285</v>
      </c>
      <c r="W16112">
        <v>0.24262806808057724</v>
      </c>
      <c r="X16112" t="s">
        <v>180</v>
      </c>
    </row>
    <row r="16113" spans="1:24" x14ac:dyDescent="0.35">
      <c r="A16113">
        <v>3301038594</v>
      </c>
      <c r="B16113" t="s">
        <v>168</v>
      </c>
      <c r="C16113" t="s">
        <v>168</v>
      </c>
      <c r="D16113">
        <v>0</v>
      </c>
      <c r="E16113">
        <v>0</v>
      </c>
      <c r="F16113">
        <v>33</v>
      </c>
      <c r="G16113">
        <v>884963</v>
      </c>
      <c r="H16113">
        <v>12</v>
      </c>
      <c r="I16113">
        <v>560000</v>
      </c>
      <c r="J16113">
        <v>0</v>
      </c>
      <c r="K16113">
        <v>0</v>
      </c>
      <c r="L16113">
        <v>25</v>
      </c>
      <c r="M16113">
        <v>790000</v>
      </c>
      <c r="N16113">
        <v>30000</v>
      </c>
      <c r="O16113">
        <v>2264963</v>
      </c>
      <c r="P16113" t="s">
        <v>5</v>
      </c>
      <c r="Q16113" t="s">
        <v>14</v>
      </c>
      <c r="R16113" t="s">
        <v>169</v>
      </c>
      <c r="S16113" t="s">
        <v>170</v>
      </c>
      <c r="T16113">
        <v>1461266.4516129033</v>
      </c>
      <c r="U16113">
        <v>1354586</v>
      </c>
      <c r="V16113">
        <v>-106680.45161290327</v>
      </c>
      <c r="W16113">
        <v>-7.3005475144627074E-2</v>
      </c>
      <c r="X16113" t="s">
        <v>323</v>
      </c>
    </row>
    <row r="16114" spans="1:24" x14ac:dyDescent="0.35">
      <c r="A16114">
        <v>6001118150</v>
      </c>
      <c r="B16114" t="s">
        <v>168</v>
      </c>
      <c r="C16114" t="s">
        <v>168</v>
      </c>
      <c r="D16114">
        <v>0</v>
      </c>
      <c r="E16114">
        <v>0</v>
      </c>
      <c r="F16114">
        <v>152</v>
      </c>
      <c r="G16114">
        <v>6924861</v>
      </c>
      <c r="H16114">
        <v>53</v>
      </c>
      <c r="I16114">
        <v>1420000</v>
      </c>
      <c r="J16114">
        <v>0</v>
      </c>
      <c r="K16114">
        <v>0</v>
      </c>
      <c r="L16114">
        <v>1</v>
      </c>
      <c r="M16114">
        <v>52400</v>
      </c>
      <c r="N16114">
        <v>690000</v>
      </c>
      <c r="O16114">
        <v>9087261</v>
      </c>
      <c r="P16114" t="s">
        <v>5</v>
      </c>
      <c r="Q16114" t="s">
        <v>17</v>
      </c>
      <c r="R16114" t="s">
        <v>169</v>
      </c>
      <c r="S16114" t="s">
        <v>170</v>
      </c>
      <c r="T16114">
        <v>5862749.0322580645</v>
      </c>
      <c r="U16114">
        <v>6221132</v>
      </c>
      <c r="V16114">
        <v>358382.96774193551</v>
      </c>
      <c r="W16114">
        <v>6.1128826386740664E-2</v>
      </c>
      <c r="X16114" t="s">
        <v>291</v>
      </c>
    </row>
    <row r="16115" spans="1:24" x14ac:dyDescent="0.35">
      <c r="A16115">
        <v>3300016541</v>
      </c>
      <c r="B16115" t="s">
        <v>168</v>
      </c>
      <c r="C16115" t="s">
        <v>168</v>
      </c>
      <c r="D16115">
        <v>0</v>
      </c>
      <c r="E16115">
        <v>0</v>
      </c>
      <c r="F16115">
        <v>153</v>
      </c>
      <c r="G16115">
        <v>6803852</v>
      </c>
      <c r="H16115">
        <v>59</v>
      </c>
      <c r="I16115">
        <v>1530000</v>
      </c>
      <c r="J16115">
        <v>0</v>
      </c>
      <c r="K16115">
        <v>0</v>
      </c>
      <c r="L16115">
        <v>1</v>
      </c>
      <c r="M16115">
        <v>22400</v>
      </c>
      <c r="N16115">
        <v>1033500</v>
      </c>
      <c r="O16115">
        <v>9389752</v>
      </c>
      <c r="P16115" t="s">
        <v>5</v>
      </c>
      <c r="Q16115" t="s">
        <v>7</v>
      </c>
      <c r="R16115" t="s">
        <v>169</v>
      </c>
      <c r="S16115" t="s">
        <v>170</v>
      </c>
      <c r="T16115">
        <v>6057904.5161290327</v>
      </c>
      <c r="U16115">
        <v>10438325</v>
      </c>
      <c r="V16115">
        <v>4380420.4838709673</v>
      </c>
      <c r="W16115">
        <v>0.72309170146346768</v>
      </c>
      <c r="X16115" t="s">
        <v>305</v>
      </c>
    </row>
    <row r="16116" spans="1:24" x14ac:dyDescent="0.35">
      <c r="A16116">
        <v>3300019430</v>
      </c>
      <c r="B16116" t="s">
        <v>168</v>
      </c>
      <c r="C16116" t="s">
        <v>168</v>
      </c>
      <c r="D16116">
        <v>0</v>
      </c>
      <c r="E16116">
        <v>0</v>
      </c>
      <c r="F16116">
        <v>0</v>
      </c>
      <c r="G16116">
        <v>0</v>
      </c>
      <c r="H16116">
        <v>3</v>
      </c>
      <c r="I16116">
        <v>80000</v>
      </c>
      <c r="J16116">
        <v>0</v>
      </c>
      <c r="K16116">
        <v>0</v>
      </c>
      <c r="L16116">
        <v>0</v>
      </c>
      <c r="M16116">
        <v>0</v>
      </c>
      <c r="N16116">
        <v>144000</v>
      </c>
      <c r="O16116">
        <v>224000</v>
      </c>
      <c r="P16116" t="s">
        <v>5</v>
      </c>
      <c r="Q16116" t="s">
        <v>11</v>
      </c>
      <c r="R16116" t="s">
        <v>169</v>
      </c>
      <c r="S16116" t="s">
        <v>170</v>
      </c>
      <c r="T16116">
        <v>144516.12903225806</v>
      </c>
      <c r="U16116">
        <v>269000</v>
      </c>
      <c r="V16116">
        <v>124483.87096774194</v>
      </c>
      <c r="W16116">
        <v>0.86138392857142865</v>
      </c>
      <c r="X16116" t="s">
        <v>308</v>
      </c>
    </row>
    <row r="16117" spans="1:24" x14ac:dyDescent="0.35">
      <c r="A16117">
        <v>3300006427</v>
      </c>
      <c r="B16117" t="s">
        <v>168</v>
      </c>
      <c r="C16117" t="s">
        <v>168</v>
      </c>
      <c r="D16117">
        <v>0</v>
      </c>
      <c r="E16117">
        <v>0</v>
      </c>
      <c r="F16117">
        <v>331</v>
      </c>
      <c r="G16117">
        <v>10966101</v>
      </c>
      <c r="H16117">
        <v>435</v>
      </c>
      <c r="I16117">
        <v>15465000</v>
      </c>
      <c r="J16117">
        <v>0</v>
      </c>
      <c r="K16117">
        <v>0</v>
      </c>
      <c r="L16117">
        <v>77</v>
      </c>
      <c r="M16117">
        <v>5247745</v>
      </c>
      <c r="N16117">
        <v>100000</v>
      </c>
      <c r="O16117">
        <v>31778846</v>
      </c>
      <c r="P16117" t="s">
        <v>5</v>
      </c>
      <c r="Q16117" t="s">
        <v>9</v>
      </c>
      <c r="R16117" t="s">
        <v>169</v>
      </c>
      <c r="S16117" t="s">
        <v>170</v>
      </c>
      <c r="T16117">
        <v>20502481.290322583</v>
      </c>
      <c r="U16117">
        <v>20484745</v>
      </c>
      <c r="V16117">
        <v>-17736.290322583169</v>
      </c>
      <c r="W16117">
        <v>-8.6508018573117074E-4</v>
      </c>
      <c r="X16117" t="s">
        <v>359</v>
      </c>
    </row>
    <row r="16118" spans="1:24" x14ac:dyDescent="0.35">
      <c r="A16118">
        <v>3300018052</v>
      </c>
      <c r="B16118" t="s">
        <v>168</v>
      </c>
      <c r="C16118" t="s">
        <v>168</v>
      </c>
      <c r="D16118">
        <v>0</v>
      </c>
      <c r="E16118">
        <v>0</v>
      </c>
      <c r="F16118">
        <v>102</v>
      </c>
      <c r="G16118">
        <v>3920619</v>
      </c>
      <c r="H16118">
        <v>1</v>
      </c>
      <c r="I16118">
        <v>10000</v>
      </c>
      <c r="J16118">
        <v>0</v>
      </c>
      <c r="K16118">
        <v>0</v>
      </c>
      <c r="L16118">
        <v>0</v>
      </c>
      <c r="M16118">
        <v>0</v>
      </c>
      <c r="N16118">
        <v>2076500</v>
      </c>
      <c r="O16118">
        <v>6007119</v>
      </c>
      <c r="P16118" t="s">
        <v>5</v>
      </c>
      <c r="Q16118" t="s">
        <v>6</v>
      </c>
      <c r="R16118" t="s">
        <v>169</v>
      </c>
      <c r="S16118" t="s">
        <v>170</v>
      </c>
      <c r="T16118">
        <v>3875560.6451612902</v>
      </c>
      <c r="U16118">
        <v>4019746</v>
      </c>
      <c r="V16118">
        <v>144185.35483870981</v>
      </c>
      <c r="W16118">
        <v>3.7203741094524734E-2</v>
      </c>
      <c r="X16118" t="s">
        <v>245</v>
      </c>
    </row>
    <row r="16119" spans="1:24" x14ac:dyDescent="0.35">
      <c r="A16119">
        <v>3301053402</v>
      </c>
      <c r="B16119" t="s">
        <v>168</v>
      </c>
      <c r="C16119" t="s">
        <v>168</v>
      </c>
      <c r="D16119">
        <v>0</v>
      </c>
      <c r="E16119">
        <v>0</v>
      </c>
      <c r="F16119">
        <v>38</v>
      </c>
      <c r="G16119">
        <v>1406495</v>
      </c>
      <c r="H16119">
        <v>31</v>
      </c>
      <c r="I16119">
        <v>703000</v>
      </c>
      <c r="J16119">
        <v>0</v>
      </c>
      <c r="K16119">
        <v>0</v>
      </c>
      <c r="L16119">
        <v>14</v>
      </c>
      <c r="M16119">
        <v>483600</v>
      </c>
      <c r="N16119">
        <v>1411500</v>
      </c>
      <c r="O16119">
        <v>4004595</v>
      </c>
      <c r="P16119" t="s">
        <v>5</v>
      </c>
      <c r="Q16119" t="s">
        <v>17</v>
      </c>
      <c r="R16119" t="s">
        <v>169</v>
      </c>
      <c r="S16119" t="s">
        <v>170</v>
      </c>
      <c r="T16119">
        <v>2583609.6774193547</v>
      </c>
      <c r="U16119">
        <v>2257315</v>
      </c>
      <c r="V16119">
        <v>-326294.67741935467</v>
      </c>
      <c r="W16119">
        <v>-0.1262941071444178</v>
      </c>
      <c r="X16119" t="s">
        <v>244</v>
      </c>
    </row>
    <row r="16120" spans="1:24" x14ac:dyDescent="0.35">
      <c r="A16120">
        <v>3300007156</v>
      </c>
      <c r="B16120" t="s">
        <v>168</v>
      </c>
      <c r="C16120" t="s">
        <v>168</v>
      </c>
      <c r="D16120">
        <v>0</v>
      </c>
      <c r="E16120">
        <v>0</v>
      </c>
      <c r="F16120">
        <v>5</v>
      </c>
      <c r="G16120">
        <v>106993</v>
      </c>
      <c r="H16120">
        <v>3</v>
      </c>
      <c r="I16120">
        <v>40000</v>
      </c>
      <c r="J16120">
        <v>0</v>
      </c>
      <c r="K16120">
        <v>0</v>
      </c>
      <c r="L16120">
        <v>3</v>
      </c>
      <c r="M16120">
        <v>127200</v>
      </c>
      <c r="N16120">
        <v>721000</v>
      </c>
      <c r="O16120">
        <v>995193</v>
      </c>
      <c r="P16120" t="s">
        <v>5</v>
      </c>
      <c r="Q16120" t="s">
        <v>9</v>
      </c>
      <c r="R16120" t="s">
        <v>169</v>
      </c>
      <c r="S16120" t="s">
        <v>170</v>
      </c>
      <c r="T16120">
        <v>642060</v>
      </c>
      <c r="U16120">
        <v>396794</v>
      </c>
      <c r="V16120">
        <v>-245266</v>
      </c>
      <c r="W16120">
        <v>-0.38199856711210789</v>
      </c>
      <c r="X16120" t="s">
        <v>344</v>
      </c>
    </row>
    <row r="16121" spans="1:24" x14ac:dyDescent="0.35">
      <c r="A16121">
        <v>3301041895</v>
      </c>
      <c r="B16121" t="s">
        <v>168</v>
      </c>
      <c r="C16121" t="s">
        <v>168</v>
      </c>
      <c r="D16121">
        <v>0</v>
      </c>
      <c r="E16121">
        <v>0</v>
      </c>
      <c r="F16121">
        <v>117</v>
      </c>
      <c r="G16121">
        <v>4073273</v>
      </c>
      <c r="H16121">
        <v>9</v>
      </c>
      <c r="I16121">
        <v>995000</v>
      </c>
      <c r="J16121">
        <v>0</v>
      </c>
      <c r="K16121">
        <v>0</v>
      </c>
      <c r="L16121">
        <v>0</v>
      </c>
      <c r="M16121">
        <v>0</v>
      </c>
      <c r="N16121">
        <v>165000</v>
      </c>
      <c r="O16121">
        <v>5233273</v>
      </c>
      <c r="P16121" t="s">
        <v>5</v>
      </c>
      <c r="Q16121" t="s">
        <v>10</v>
      </c>
      <c r="R16121" t="s">
        <v>169</v>
      </c>
      <c r="S16121" t="s">
        <v>170</v>
      </c>
      <c r="T16121">
        <v>3376305.1612903224</v>
      </c>
      <c r="U16121">
        <v>3332311</v>
      </c>
      <c r="V16121">
        <v>-43994.16129032243</v>
      </c>
      <c r="W16121">
        <v>-1.3030268055956529E-2</v>
      </c>
      <c r="X16121" t="s">
        <v>334</v>
      </c>
    </row>
    <row r="16122" spans="1:24" x14ac:dyDescent="0.35">
      <c r="A16122">
        <v>3301039069</v>
      </c>
      <c r="B16122" t="s">
        <v>168</v>
      </c>
      <c r="C16122" t="s">
        <v>168</v>
      </c>
      <c r="D16122">
        <v>0</v>
      </c>
      <c r="E16122">
        <v>0</v>
      </c>
      <c r="F16122">
        <v>69</v>
      </c>
      <c r="G16122">
        <v>3044470</v>
      </c>
      <c r="H16122">
        <v>2</v>
      </c>
      <c r="I16122">
        <v>75000</v>
      </c>
      <c r="J16122">
        <v>0</v>
      </c>
      <c r="K16122">
        <v>0</v>
      </c>
      <c r="L16122">
        <v>0</v>
      </c>
      <c r="M16122">
        <v>0</v>
      </c>
      <c r="N16122">
        <v>1037400</v>
      </c>
      <c r="O16122">
        <v>4156870</v>
      </c>
      <c r="P16122" t="s">
        <v>5</v>
      </c>
      <c r="Q16122" t="s">
        <v>6</v>
      </c>
      <c r="R16122" t="s">
        <v>169</v>
      </c>
      <c r="S16122" t="s">
        <v>170</v>
      </c>
      <c r="T16122">
        <v>2681851.6129032262</v>
      </c>
      <c r="U16122">
        <v>1483768</v>
      </c>
      <c r="V16122">
        <v>-1198083.6129032262</v>
      </c>
      <c r="W16122">
        <v>-0.44673747314686296</v>
      </c>
      <c r="X16122" t="s">
        <v>245</v>
      </c>
    </row>
    <row r="16123" spans="1:24" x14ac:dyDescent="0.35">
      <c r="A16123">
        <v>3301061372</v>
      </c>
      <c r="B16123" t="s">
        <v>168</v>
      </c>
      <c r="C16123" t="s">
        <v>168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302000</v>
      </c>
      <c r="O16123">
        <v>302000</v>
      </c>
      <c r="P16123" t="s">
        <v>5</v>
      </c>
      <c r="Q16123" t="s">
        <v>12</v>
      </c>
      <c r="R16123" t="s">
        <v>169</v>
      </c>
      <c r="S16123" t="s">
        <v>170</v>
      </c>
      <c r="T16123">
        <v>194838.70967741936</v>
      </c>
      <c r="U16123">
        <v>421500</v>
      </c>
      <c r="V16123">
        <v>226661.29032258064</v>
      </c>
      <c r="W16123">
        <v>1.1633278145695365</v>
      </c>
      <c r="X16123" t="s">
        <v>353</v>
      </c>
    </row>
    <row r="16124" spans="1:24" x14ac:dyDescent="0.35">
      <c r="A16124">
        <v>3300014596</v>
      </c>
      <c r="B16124" t="s">
        <v>168</v>
      </c>
      <c r="C16124" t="s">
        <v>168</v>
      </c>
      <c r="D16124">
        <v>0</v>
      </c>
      <c r="E16124">
        <v>0</v>
      </c>
      <c r="F16124">
        <v>24</v>
      </c>
      <c r="G16124">
        <v>1156778</v>
      </c>
      <c r="H16124">
        <v>0</v>
      </c>
      <c r="I16124">
        <v>0</v>
      </c>
      <c r="J16124">
        <v>0</v>
      </c>
      <c r="K16124">
        <v>0</v>
      </c>
      <c r="L16124">
        <v>1</v>
      </c>
      <c r="M16124">
        <v>22400</v>
      </c>
      <c r="N16124">
        <v>1089100</v>
      </c>
      <c r="O16124">
        <v>2268278</v>
      </c>
      <c r="P16124" t="s">
        <v>5</v>
      </c>
      <c r="Q16124" t="s">
        <v>7</v>
      </c>
      <c r="R16124" t="s">
        <v>169</v>
      </c>
      <c r="S16124" t="s">
        <v>170</v>
      </c>
      <c r="T16124">
        <v>1463405.1612903227</v>
      </c>
      <c r="U16124">
        <v>1676877</v>
      </c>
      <c r="V16124">
        <v>213471.83870967734</v>
      </c>
      <c r="W16124">
        <v>0.14587336737384038</v>
      </c>
      <c r="X16124" t="s">
        <v>299</v>
      </c>
    </row>
    <row r="16125" spans="1:24" x14ac:dyDescent="0.35">
      <c r="A16125">
        <v>3301054968</v>
      </c>
      <c r="B16125" t="s">
        <v>168</v>
      </c>
      <c r="C16125" t="s">
        <v>168</v>
      </c>
      <c r="D16125">
        <v>0</v>
      </c>
      <c r="E16125">
        <v>0</v>
      </c>
      <c r="F16125">
        <v>76</v>
      </c>
      <c r="G16125">
        <v>3003032</v>
      </c>
      <c r="H16125">
        <v>0</v>
      </c>
      <c r="I16125">
        <v>0</v>
      </c>
      <c r="J16125">
        <v>0</v>
      </c>
      <c r="K16125">
        <v>0</v>
      </c>
      <c r="L16125">
        <v>1</v>
      </c>
      <c r="M16125">
        <v>52400</v>
      </c>
      <c r="N16125">
        <v>939500</v>
      </c>
      <c r="O16125">
        <v>3994932</v>
      </c>
      <c r="P16125" t="s">
        <v>5</v>
      </c>
      <c r="Q16125" t="s">
        <v>7</v>
      </c>
      <c r="R16125" t="s">
        <v>169</v>
      </c>
      <c r="S16125" t="s">
        <v>170</v>
      </c>
      <c r="T16125">
        <v>2577375.4838709678</v>
      </c>
      <c r="U16125">
        <v>2918549</v>
      </c>
      <c r="V16125">
        <v>341173.51612903224</v>
      </c>
      <c r="W16125">
        <v>0.13237245339845582</v>
      </c>
      <c r="X16125" t="s">
        <v>288</v>
      </c>
    </row>
    <row r="16126" spans="1:24" x14ac:dyDescent="0.35">
      <c r="A16126">
        <v>3301069607</v>
      </c>
      <c r="B16126" t="s">
        <v>168</v>
      </c>
      <c r="C16126" t="s">
        <v>168</v>
      </c>
      <c r="D16126">
        <v>0</v>
      </c>
      <c r="E16126">
        <v>0</v>
      </c>
      <c r="F16126">
        <v>4</v>
      </c>
      <c r="G16126">
        <v>135650</v>
      </c>
      <c r="H16126">
        <v>20</v>
      </c>
      <c r="I16126">
        <v>430000</v>
      </c>
      <c r="J16126">
        <v>0</v>
      </c>
      <c r="K16126">
        <v>0</v>
      </c>
      <c r="L16126">
        <v>18</v>
      </c>
      <c r="M16126">
        <v>506682</v>
      </c>
      <c r="N16126">
        <v>472300</v>
      </c>
      <c r="O16126">
        <v>1544632</v>
      </c>
      <c r="P16126" t="s">
        <v>5</v>
      </c>
      <c r="Q16126" t="s">
        <v>16</v>
      </c>
      <c r="R16126" t="s">
        <v>169</v>
      </c>
      <c r="S16126" t="s">
        <v>170</v>
      </c>
      <c r="T16126">
        <v>996536.77419354836</v>
      </c>
      <c r="U16126">
        <v>1198304</v>
      </c>
      <c r="V16126">
        <v>201767.22580645164</v>
      </c>
      <c r="W16126">
        <v>0.20246841966241802</v>
      </c>
      <c r="X16126" t="s">
        <v>349</v>
      </c>
    </row>
    <row r="16127" spans="1:24" x14ac:dyDescent="0.35">
      <c r="A16127">
        <v>3300014715</v>
      </c>
      <c r="B16127" t="s">
        <v>168</v>
      </c>
      <c r="C16127" t="s">
        <v>168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939300</v>
      </c>
      <c r="O16127">
        <v>939300</v>
      </c>
      <c r="P16127" t="s">
        <v>5</v>
      </c>
      <c r="Q16127" t="s">
        <v>7</v>
      </c>
      <c r="R16127" t="s">
        <v>169</v>
      </c>
      <c r="S16127" t="s">
        <v>170</v>
      </c>
      <c r="T16127">
        <v>606000</v>
      </c>
      <c r="U16127">
        <v>6587700</v>
      </c>
      <c r="V16127">
        <v>5981700</v>
      </c>
      <c r="W16127">
        <v>9.87079207920792</v>
      </c>
      <c r="X16127" t="s">
        <v>215</v>
      </c>
    </row>
    <row r="16128" spans="1:24" x14ac:dyDescent="0.35">
      <c r="A16128">
        <v>3301070781</v>
      </c>
      <c r="B16128" t="s">
        <v>168</v>
      </c>
      <c r="C16128" t="s">
        <v>168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60000</v>
      </c>
      <c r="O16128">
        <v>60000</v>
      </c>
      <c r="P16128" t="s">
        <v>5</v>
      </c>
      <c r="Q16128" t="s">
        <v>13</v>
      </c>
      <c r="R16128" t="s">
        <v>169</v>
      </c>
      <c r="S16128" t="s">
        <v>170</v>
      </c>
      <c r="T16128">
        <v>38709.677419354841</v>
      </c>
      <c r="U16128">
        <v>0</v>
      </c>
      <c r="V16128">
        <v>-38709.677419354841</v>
      </c>
      <c r="W16128">
        <v>0</v>
      </c>
      <c r="X16128" t="s">
        <v>375</v>
      </c>
    </row>
    <row r="16129" spans="1:24" x14ac:dyDescent="0.35">
      <c r="A16129">
        <v>3300010816</v>
      </c>
      <c r="B16129" t="s">
        <v>168</v>
      </c>
      <c r="C16129" t="s">
        <v>168</v>
      </c>
      <c r="D16129">
        <v>0</v>
      </c>
      <c r="E16129">
        <v>0</v>
      </c>
      <c r="F16129">
        <v>25</v>
      </c>
      <c r="G16129">
        <v>989304</v>
      </c>
      <c r="H16129">
        <v>5</v>
      </c>
      <c r="I16129">
        <v>85000</v>
      </c>
      <c r="J16129">
        <v>0</v>
      </c>
      <c r="K16129">
        <v>0</v>
      </c>
      <c r="L16129">
        <v>0</v>
      </c>
      <c r="M16129">
        <v>0</v>
      </c>
      <c r="N16129">
        <v>303000</v>
      </c>
      <c r="O16129">
        <v>1377304</v>
      </c>
      <c r="P16129" t="s">
        <v>5</v>
      </c>
      <c r="Q16129" t="s">
        <v>12</v>
      </c>
      <c r="R16129" t="s">
        <v>169</v>
      </c>
      <c r="S16129" t="s">
        <v>170</v>
      </c>
      <c r="T16129">
        <v>888583.22580645164</v>
      </c>
      <c r="U16129">
        <v>730217</v>
      </c>
      <c r="V16129">
        <v>-158366.22580645164</v>
      </c>
      <c r="W16129">
        <v>-0.17822328984741209</v>
      </c>
      <c r="X16129" t="s">
        <v>188</v>
      </c>
    </row>
    <row r="16130" spans="1:24" x14ac:dyDescent="0.35">
      <c r="A16130">
        <v>3301014956</v>
      </c>
      <c r="B16130" t="s">
        <v>168</v>
      </c>
      <c r="C16130" t="s">
        <v>168</v>
      </c>
      <c r="D16130">
        <v>0</v>
      </c>
      <c r="E16130">
        <v>0</v>
      </c>
      <c r="F16130">
        <v>64</v>
      </c>
      <c r="G16130">
        <v>2204995</v>
      </c>
      <c r="H16130">
        <v>25</v>
      </c>
      <c r="I16130">
        <v>565000</v>
      </c>
      <c r="J16130">
        <v>0</v>
      </c>
      <c r="K16130">
        <v>0</v>
      </c>
      <c r="L16130">
        <v>0</v>
      </c>
      <c r="M16130">
        <v>0</v>
      </c>
      <c r="N16130">
        <v>326100</v>
      </c>
      <c r="O16130">
        <v>3096095</v>
      </c>
      <c r="P16130" t="s">
        <v>5</v>
      </c>
      <c r="Q16130" t="s">
        <v>8</v>
      </c>
      <c r="R16130" t="s">
        <v>169</v>
      </c>
      <c r="S16130" t="s">
        <v>170</v>
      </c>
      <c r="T16130">
        <v>1997480.6451612902</v>
      </c>
      <c r="U16130">
        <v>2885228</v>
      </c>
      <c r="V16130">
        <v>887747.35483870981</v>
      </c>
      <c r="W16130">
        <v>0.44443352028926775</v>
      </c>
      <c r="X16130" t="s">
        <v>191</v>
      </c>
    </row>
    <row r="16131" spans="1:24" x14ac:dyDescent="0.35">
      <c r="A16131">
        <v>3301073696</v>
      </c>
      <c r="B16131" t="s">
        <v>168</v>
      </c>
      <c r="C16131" t="s">
        <v>168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177000</v>
      </c>
      <c r="O16131">
        <v>177000</v>
      </c>
      <c r="P16131" t="s">
        <v>5</v>
      </c>
      <c r="Q16131" t="s">
        <v>13</v>
      </c>
      <c r="R16131" t="s">
        <v>169</v>
      </c>
      <c r="S16131" t="s">
        <v>170</v>
      </c>
      <c r="T16131">
        <v>114193.54838709679</v>
      </c>
      <c r="U16131">
        <v>0</v>
      </c>
      <c r="V16131">
        <v>-114193.54838709679</v>
      </c>
      <c r="W16131">
        <v>0</v>
      </c>
      <c r="X16131" t="s">
        <v>297</v>
      </c>
    </row>
    <row r="16132" spans="1:24" x14ac:dyDescent="0.35">
      <c r="A16132">
        <v>3300018556</v>
      </c>
      <c r="B16132" t="s">
        <v>168</v>
      </c>
      <c r="C16132" t="s">
        <v>168</v>
      </c>
      <c r="D16132">
        <v>0</v>
      </c>
      <c r="E16132">
        <v>0</v>
      </c>
      <c r="F16132">
        <v>1</v>
      </c>
      <c r="G16132">
        <v>25597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1162500</v>
      </c>
      <c r="O16132">
        <v>1188097</v>
      </c>
      <c r="P16132" t="s">
        <v>5</v>
      </c>
      <c r="Q16132" t="s">
        <v>6</v>
      </c>
      <c r="R16132" t="s">
        <v>169</v>
      </c>
      <c r="S16132" t="s">
        <v>170</v>
      </c>
      <c r="T16132">
        <v>766514.19354838715</v>
      </c>
      <c r="U16132">
        <v>694500</v>
      </c>
      <c r="V16132">
        <v>-72014.193548387149</v>
      </c>
      <c r="W16132">
        <v>-9.3950241436515758E-2</v>
      </c>
      <c r="X16132" t="s">
        <v>255</v>
      </c>
    </row>
    <row r="16133" spans="1:24" x14ac:dyDescent="0.35">
      <c r="A16133">
        <v>3301000451</v>
      </c>
      <c r="B16133" t="s">
        <v>168</v>
      </c>
      <c r="C16133" t="s">
        <v>168</v>
      </c>
      <c r="D16133">
        <v>0</v>
      </c>
      <c r="E16133">
        <v>0</v>
      </c>
      <c r="F16133">
        <v>364</v>
      </c>
      <c r="G16133">
        <v>20014915</v>
      </c>
      <c r="H16133">
        <v>139</v>
      </c>
      <c r="I16133">
        <v>5498000</v>
      </c>
      <c r="J16133">
        <v>0</v>
      </c>
      <c r="K16133">
        <v>0</v>
      </c>
      <c r="L16133">
        <v>15</v>
      </c>
      <c r="M16133">
        <v>735250</v>
      </c>
      <c r="N16133">
        <v>4006500</v>
      </c>
      <c r="O16133">
        <v>30254665</v>
      </c>
      <c r="P16133" t="s">
        <v>5</v>
      </c>
      <c r="Q16133" t="s">
        <v>17</v>
      </c>
      <c r="R16133" t="s">
        <v>169</v>
      </c>
      <c r="S16133" t="s">
        <v>170</v>
      </c>
      <c r="T16133">
        <v>19519138.709677417</v>
      </c>
      <c r="U16133">
        <v>21372120</v>
      </c>
      <c r="V16133">
        <v>1852981.2903225832</v>
      </c>
      <c r="W16133">
        <v>9.4931508909452678E-2</v>
      </c>
      <c r="X16133" t="s">
        <v>199</v>
      </c>
    </row>
    <row r="16134" spans="1:24" x14ac:dyDescent="0.35">
      <c r="A16134">
        <v>3300014556</v>
      </c>
      <c r="B16134" t="s">
        <v>168</v>
      </c>
      <c r="C16134" t="s">
        <v>168</v>
      </c>
      <c r="D16134">
        <v>0</v>
      </c>
      <c r="E16134">
        <v>0</v>
      </c>
      <c r="F16134">
        <v>73</v>
      </c>
      <c r="G16134">
        <v>3062165</v>
      </c>
      <c r="H16134">
        <v>50</v>
      </c>
      <c r="I16134">
        <v>1887000</v>
      </c>
      <c r="J16134">
        <v>0</v>
      </c>
      <c r="K16134">
        <v>0</v>
      </c>
      <c r="L16134">
        <v>0</v>
      </c>
      <c r="M16134">
        <v>0</v>
      </c>
      <c r="N16134">
        <v>342000</v>
      </c>
      <c r="O16134">
        <v>5291165</v>
      </c>
      <c r="P16134" t="s">
        <v>5</v>
      </c>
      <c r="Q16134" t="s">
        <v>8</v>
      </c>
      <c r="R16134" t="s">
        <v>169</v>
      </c>
      <c r="S16134" t="s">
        <v>170</v>
      </c>
      <c r="T16134">
        <v>3413654.8387096776</v>
      </c>
      <c r="U16134">
        <v>4582641</v>
      </c>
      <c r="V16134">
        <v>1168986.1612903224</v>
      </c>
      <c r="W16134">
        <v>0.34244415927305227</v>
      </c>
      <c r="X16134" t="s">
        <v>238</v>
      </c>
    </row>
    <row r="16135" spans="1:24" x14ac:dyDescent="0.35">
      <c r="A16135">
        <v>3301013163</v>
      </c>
      <c r="B16135" t="s">
        <v>168</v>
      </c>
      <c r="C16135" t="s">
        <v>168</v>
      </c>
      <c r="D16135">
        <v>0</v>
      </c>
      <c r="E16135">
        <v>0</v>
      </c>
      <c r="F16135">
        <v>62</v>
      </c>
      <c r="G16135">
        <v>2368950</v>
      </c>
      <c r="H16135">
        <v>4</v>
      </c>
      <c r="I16135">
        <v>255000</v>
      </c>
      <c r="J16135">
        <v>0</v>
      </c>
      <c r="K16135">
        <v>0</v>
      </c>
      <c r="L16135">
        <v>3</v>
      </c>
      <c r="M16135">
        <v>97200</v>
      </c>
      <c r="N16135">
        <v>164000</v>
      </c>
      <c r="O16135">
        <v>2885150</v>
      </c>
      <c r="P16135" t="s">
        <v>5</v>
      </c>
      <c r="Q16135" t="s">
        <v>9</v>
      </c>
      <c r="R16135" t="s">
        <v>169</v>
      </c>
      <c r="S16135" t="s">
        <v>170</v>
      </c>
      <c r="T16135">
        <v>1861387.0967741937</v>
      </c>
      <c r="U16135">
        <v>4274116</v>
      </c>
      <c r="V16135">
        <v>2412728.9032258065</v>
      </c>
      <c r="W16135">
        <v>1.2961994350380395</v>
      </c>
      <c r="X16135" t="s">
        <v>243</v>
      </c>
    </row>
    <row r="16136" spans="1:24" x14ac:dyDescent="0.35">
      <c r="A16136">
        <v>3301000722</v>
      </c>
      <c r="B16136" t="s">
        <v>168</v>
      </c>
      <c r="C16136" t="s">
        <v>168</v>
      </c>
      <c r="D16136">
        <v>0</v>
      </c>
      <c r="E16136">
        <v>0</v>
      </c>
      <c r="F16136">
        <v>3</v>
      </c>
      <c r="G16136">
        <v>76449</v>
      </c>
      <c r="H16136">
        <v>18</v>
      </c>
      <c r="I16136">
        <v>365000</v>
      </c>
      <c r="J16136">
        <v>0</v>
      </c>
      <c r="K16136">
        <v>0</v>
      </c>
      <c r="L16136">
        <v>19</v>
      </c>
      <c r="M16136">
        <v>665600</v>
      </c>
      <c r="N16136">
        <v>772500</v>
      </c>
      <c r="O16136">
        <v>1879549</v>
      </c>
      <c r="P16136" t="s">
        <v>5</v>
      </c>
      <c r="Q16136" t="s">
        <v>17</v>
      </c>
      <c r="R16136" t="s">
        <v>169</v>
      </c>
      <c r="S16136" t="s">
        <v>170</v>
      </c>
      <c r="T16136">
        <v>1212612.2580645161</v>
      </c>
      <c r="U16136">
        <v>858900</v>
      </c>
      <c r="V16136">
        <v>-353712.25806451612</v>
      </c>
      <c r="W16136">
        <v>-0.29169444372027542</v>
      </c>
      <c r="X16136" t="s">
        <v>192</v>
      </c>
    </row>
    <row r="16137" spans="1:24" x14ac:dyDescent="0.35">
      <c r="A16137">
        <v>3301012484</v>
      </c>
      <c r="B16137" t="s">
        <v>168</v>
      </c>
      <c r="C16137" t="s">
        <v>168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330000</v>
      </c>
      <c r="O16137">
        <v>330000</v>
      </c>
      <c r="P16137" t="s">
        <v>5</v>
      </c>
      <c r="Q16137" t="s">
        <v>12</v>
      </c>
      <c r="R16137" t="s">
        <v>169</v>
      </c>
      <c r="S16137" t="s">
        <v>170</v>
      </c>
      <c r="T16137">
        <v>212903.22580645164</v>
      </c>
      <c r="U16137">
        <v>330000</v>
      </c>
      <c r="V16137">
        <v>117096.77419354836</v>
      </c>
      <c r="W16137">
        <v>0.54999999999999982</v>
      </c>
      <c r="X16137" t="s">
        <v>396</v>
      </c>
    </row>
    <row r="16138" spans="1:24" x14ac:dyDescent="0.35">
      <c r="A16138">
        <v>3300010673</v>
      </c>
      <c r="B16138" t="s">
        <v>168</v>
      </c>
      <c r="C16138" t="s">
        <v>168</v>
      </c>
      <c r="D16138">
        <v>0</v>
      </c>
      <c r="E16138">
        <v>0</v>
      </c>
      <c r="F16138">
        <v>39</v>
      </c>
      <c r="G16138">
        <v>770840</v>
      </c>
      <c r="H16138">
        <v>37</v>
      </c>
      <c r="I16138">
        <v>530000</v>
      </c>
      <c r="J16138">
        <v>0</v>
      </c>
      <c r="K16138">
        <v>0</v>
      </c>
      <c r="L16138">
        <v>59</v>
      </c>
      <c r="M16138">
        <v>1946562</v>
      </c>
      <c r="N16138">
        <v>1432500</v>
      </c>
      <c r="O16138">
        <v>4679902</v>
      </c>
      <c r="P16138" t="s">
        <v>5</v>
      </c>
      <c r="Q16138" t="s">
        <v>17</v>
      </c>
      <c r="R16138" t="s">
        <v>169</v>
      </c>
      <c r="S16138" t="s">
        <v>170</v>
      </c>
      <c r="T16138">
        <v>3019291.6129032262</v>
      </c>
      <c r="U16138">
        <v>3037688</v>
      </c>
      <c r="V16138">
        <v>18396.387096773833</v>
      </c>
      <c r="W16138">
        <v>6.0929481001952279E-3</v>
      </c>
      <c r="X16138" t="s">
        <v>192</v>
      </c>
    </row>
    <row r="16139" spans="1:24" x14ac:dyDescent="0.35">
      <c r="A16139">
        <v>3301016233</v>
      </c>
      <c r="B16139" t="s">
        <v>168</v>
      </c>
      <c r="C16139" t="s">
        <v>168</v>
      </c>
      <c r="D16139">
        <v>0</v>
      </c>
      <c r="E16139">
        <v>0</v>
      </c>
      <c r="F16139">
        <v>3</v>
      </c>
      <c r="G16139">
        <v>129997</v>
      </c>
      <c r="H16139">
        <v>8</v>
      </c>
      <c r="I16139">
        <v>240000</v>
      </c>
      <c r="J16139">
        <v>0</v>
      </c>
      <c r="K16139">
        <v>0</v>
      </c>
      <c r="L16139">
        <v>0</v>
      </c>
      <c r="M16139">
        <v>0</v>
      </c>
      <c r="N16139">
        <v>195000</v>
      </c>
      <c r="O16139">
        <v>564997</v>
      </c>
      <c r="P16139" t="s">
        <v>5</v>
      </c>
      <c r="Q16139" t="s">
        <v>10</v>
      </c>
      <c r="R16139" t="s">
        <v>169</v>
      </c>
      <c r="S16139" t="s">
        <v>170</v>
      </c>
      <c r="T16139">
        <v>364514.19354838715</v>
      </c>
      <c r="U16139">
        <v>446497</v>
      </c>
      <c r="V16139">
        <v>81982.806451612851</v>
      </c>
      <c r="W16139">
        <v>0.22490977828200842</v>
      </c>
      <c r="X16139" t="s">
        <v>223</v>
      </c>
    </row>
    <row r="16140" spans="1:24" x14ac:dyDescent="0.35">
      <c r="A16140">
        <v>3300016712</v>
      </c>
      <c r="B16140" t="s">
        <v>168</v>
      </c>
      <c r="C16140" t="s">
        <v>168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733500</v>
      </c>
      <c r="O16140">
        <v>733500</v>
      </c>
      <c r="P16140" t="s">
        <v>5</v>
      </c>
      <c r="Q16140" t="s">
        <v>6</v>
      </c>
      <c r="R16140" t="s">
        <v>169</v>
      </c>
      <c r="S16140" t="s">
        <v>170</v>
      </c>
      <c r="T16140">
        <v>473225.80645161285</v>
      </c>
      <c r="U16140">
        <v>612397</v>
      </c>
      <c r="V16140">
        <v>139171.19354838715</v>
      </c>
      <c r="W16140">
        <v>0.29409045671438316</v>
      </c>
      <c r="X16140" t="s">
        <v>363</v>
      </c>
    </row>
    <row r="16141" spans="1:24" x14ac:dyDescent="0.35">
      <c r="A16141">
        <v>3301066119</v>
      </c>
      <c r="B16141" t="s">
        <v>168</v>
      </c>
      <c r="C16141" t="s">
        <v>168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30000</v>
      </c>
      <c r="O16141">
        <v>30000</v>
      </c>
      <c r="P16141" t="s">
        <v>5</v>
      </c>
      <c r="Q16141" t="s">
        <v>13</v>
      </c>
      <c r="R16141" t="s">
        <v>169</v>
      </c>
      <c r="S16141" t="s">
        <v>170</v>
      </c>
      <c r="T16141">
        <v>19354.83870967742</v>
      </c>
      <c r="U16141">
        <v>0</v>
      </c>
      <c r="V16141">
        <v>-19354.83870967742</v>
      </c>
      <c r="W16141">
        <v>0</v>
      </c>
      <c r="X16141" t="s">
        <v>374</v>
      </c>
    </row>
    <row r="16142" spans="1:24" x14ac:dyDescent="0.35">
      <c r="A16142">
        <v>3301000133</v>
      </c>
      <c r="B16142" t="s">
        <v>168</v>
      </c>
      <c r="C16142" t="s">
        <v>168</v>
      </c>
      <c r="D16142">
        <v>0</v>
      </c>
      <c r="E16142">
        <v>0</v>
      </c>
      <c r="F16142">
        <v>38</v>
      </c>
      <c r="G16142">
        <v>1579127</v>
      </c>
      <c r="H16142">
        <v>20</v>
      </c>
      <c r="I16142">
        <v>550000</v>
      </c>
      <c r="J16142">
        <v>0</v>
      </c>
      <c r="K16142">
        <v>0</v>
      </c>
      <c r="L16142">
        <v>0</v>
      </c>
      <c r="M16142">
        <v>0</v>
      </c>
      <c r="N16142">
        <v>362000</v>
      </c>
      <c r="O16142">
        <v>2491127</v>
      </c>
      <c r="P16142" t="s">
        <v>5</v>
      </c>
      <c r="Q16142" t="s">
        <v>12</v>
      </c>
      <c r="R16142" t="s">
        <v>169</v>
      </c>
      <c r="S16142" t="s">
        <v>170</v>
      </c>
      <c r="T16142">
        <v>1607178.7096774194</v>
      </c>
      <c r="U16142">
        <v>1501241</v>
      </c>
      <c r="V16142">
        <v>-105937.70967741939</v>
      </c>
      <c r="W16142">
        <v>-6.5915326677443598E-2</v>
      </c>
      <c r="X16142" t="s">
        <v>410</v>
      </c>
    </row>
    <row r="16143" spans="1:24" x14ac:dyDescent="0.35">
      <c r="A16143">
        <v>3301002869</v>
      </c>
      <c r="B16143" t="s">
        <v>168</v>
      </c>
      <c r="C16143" t="s">
        <v>168</v>
      </c>
      <c r="D16143">
        <v>0</v>
      </c>
      <c r="E16143">
        <v>0</v>
      </c>
      <c r="F16143">
        <v>7</v>
      </c>
      <c r="G16143">
        <v>392493</v>
      </c>
      <c r="H16143">
        <v>38</v>
      </c>
      <c r="I16143">
        <v>1738000</v>
      </c>
      <c r="J16143">
        <v>0</v>
      </c>
      <c r="K16143">
        <v>0</v>
      </c>
      <c r="L16143">
        <v>25</v>
      </c>
      <c r="M16143">
        <v>1870000</v>
      </c>
      <c r="N16143">
        <v>30000</v>
      </c>
      <c r="O16143">
        <v>4030493</v>
      </c>
      <c r="P16143" t="s">
        <v>5</v>
      </c>
      <c r="Q16143" t="s">
        <v>14</v>
      </c>
      <c r="R16143" t="s">
        <v>169</v>
      </c>
      <c r="S16143" t="s">
        <v>170</v>
      </c>
      <c r="T16143">
        <v>2600318.064516129</v>
      </c>
      <c r="U16143">
        <v>2329688</v>
      </c>
      <c r="V16143">
        <v>-270630.06451612897</v>
      </c>
      <c r="W16143">
        <v>-0.10407575450447371</v>
      </c>
      <c r="X16143" t="s">
        <v>212</v>
      </c>
    </row>
    <row r="16144" spans="1:24" x14ac:dyDescent="0.35">
      <c r="A16144">
        <v>3301063695</v>
      </c>
      <c r="B16144" t="s">
        <v>168</v>
      </c>
      <c r="C16144" t="s">
        <v>168</v>
      </c>
      <c r="D16144">
        <v>0</v>
      </c>
      <c r="E16144">
        <v>0</v>
      </c>
      <c r="F16144">
        <v>134</v>
      </c>
      <c r="G16144">
        <v>4009957</v>
      </c>
      <c r="H16144">
        <v>92</v>
      </c>
      <c r="I16144">
        <v>4075000</v>
      </c>
      <c r="J16144">
        <v>0</v>
      </c>
      <c r="K16144">
        <v>0</v>
      </c>
      <c r="L16144">
        <v>69</v>
      </c>
      <c r="M16144">
        <v>3615600</v>
      </c>
      <c r="N16144">
        <v>150000</v>
      </c>
      <c r="O16144">
        <v>11850557</v>
      </c>
      <c r="P16144" t="s">
        <v>5</v>
      </c>
      <c r="Q16144" t="s">
        <v>14</v>
      </c>
      <c r="R16144" t="s">
        <v>169</v>
      </c>
      <c r="S16144" t="s">
        <v>170</v>
      </c>
      <c r="T16144">
        <v>7645520.6451612907</v>
      </c>
      <c r="U16144">
        <v>6537417</v>
      </c>
      <c r="V16144">
        <v>-1108103.6451612907</v>
      </c>
      <c r="W16144">
        <v>-0.1449350144470003</v>
      </c>
      <c r="X16144" t="s">
        <v>195</v>
      </c>
    </row>
    <row r="16145" spans="1:24" x14ac:dyDescent="0.35">
      <c r="A16145">
        <v>3300013956</v>
      </c>
      <c r="B16145" t="s">
        <v>168</v>
      </c>
      <c r="C16145" t="s">
        <v>168</v>
      </c>
      <c r="D16145">
        <v>0</v>
      </c>
      <c r="E16145">
        <v>0</v>
      </c>
      <c r="F16145">
        <v>29</v>
      </c>
      <c r="G16145">
        <v>1528371</v>
      </c>
      <c r="H16145">
        <v>15</v>
      </c>
      <c r="I16145">
        <v>420000</v>
      </c>
      <c r="J16145">
        <v>0</v>
      </c>
      <c r="K16145">
        <v>0</v>
      </c>
      <c r="L16145">
        <v>0</v>
      </c>
      <c r="M16145">
        <v>0</v>
      </c>
      <c r="N16145">
        <v>1524100</v>
      </c>
      <c r="O16145">
        <v>3472471</v>
      </c>
      <c r="P16145" t="s">
        <v>5</v>
      </c>
      <c r="Q16145" t="s">
        <v>7</v>
      </c>
      <c r="R16145" t="s">
        <v>169</v>
      </c>
      <c r="S16145" t="s">
        <v>170</v>
      </c>
      <c r="T16145">
        <v>2240303.8709677421</v>
      </c>
      <c r="U16145">
        <v>3034486</v>
      </c>
      <c r="V16145">
        <v>794182.12903225794</v>
      </c>
      <c r="W16145">
        <v>0.354497503362879</v>
      </c>
      <c r="X16145" t="s">
        <v>225</v>
      </c>
    </row>
    <row r="16146" spans="1:24" x14ac:dyDescent="0.35">
      <c r="A16146">
        <v>6001129857</v>
      </c>
      <c r="B16146" t="s">
        <v>168</v>
      </c>
      <c r="C16146" t="s">
        <v>168</v>
      </c>
      <c r="D16146">
        <v>0</v>
      </c>
      <c r="E16146">
        <v>0</v>
      </c>
      <c r="F16146">
        <v>70</v>
      </c>
      <c r="G16146">
        <v>1809423</v>
      </c>
      <c r="H16146">
        <v>51</v>
      </c>
      <c r="I16146">
        <v>1435000</v>
      </c>
      <c r="J16146">
        <v>0</v>
      </c>
      <c r="K16146">
        <v>0</v>
      </c>
      <c r="L16146">
        <v>19</v>
      </c>
      <c r="M16146">
        <v>1005600</v>
      </c>
      <c r="N16146">
        <v>0</v>
      </c>
      <c r="O16146">
        <v>4250023</v>
      </c>
      <c r="P16146" t="s">
        <v>5</v>
      </c>
      <c r="Q16146" t="s">
        <v>13</v>
      </c>
      <c r="R16146" t="s">
        <v>207</v>
      </c>
      <c r="S16146" t="s">
        <v>170</v>
      </c>
      <c r="T16146">
        <v>2741950.3225806453</v>
      </c>
      <c r="U16146">
        <v>3509527</v>
      </c>
      <c r="V16146">
        <v>767576.67741935467</v>
      </c>
      <c r="W16146">
        <v>0.27993821445201572</v>
      </c>
      <c r="X16146" t="s">
        <v>67</v>
      </c>
    </row>
    <row r="16147" spans="1:24" x14ac:dyDescent="0.35">
      <c r="A16147">
        <v>3300006096</v>
      </c>
      <c r="B16147" t="s">
        <v>168</v>
      </c>
      <c r="C16147" t="s">
        <v>168</v>
      </c>
      <c r="D16147">
        <v>0</v>
      </c>
      <c r="E16147">
        <v>0</v>
      </c>
      <c r="F16147">
        <v>11</v>
      </c>
      <c r="G16147">
        <v>405188</v>
      </c>
      <c r="H16147">
        <v>6</v>
      </c>
      <c r="I16147">
        <v>340000</v>
      </c>
      <c r="J16147">
        <v>0</v>
      </c>
      <c r="K16147">
        <v>0</v>
      </c>
      <c r="L16147">
        <v>7</v>
      </c>
      <c r="M16147">
        <v>416800</v>
      </c>
      <c r="N16147">
        <v>232000</v>
      </c>
      <c r="O16147">
        <v>1393988</v>
      </c>
      <c r="P16147" t="s">
        <v>5</v>
      </c>
      <c r="Q16147" t="s">
        <v>14</v>
      </c>
      <c r="R16147" t="s">
        <v>169</v>
      </c>
      <c r="S16147" t="s">
        <v>170</v>
      </c>
      <c r="T16147">
        <v>899347.09677419346</v>
      </c>
      <c r="U16147">
        <v>433290</v>
      </c>
      <c r="V16147">
        <v>-466057.09677419346</v>
      </c>
      <c r="W16147">
        <v>-0.51821715825387304</v>
      </c>
      <c r="X16147" t="s">
        <v>358</v>
      </c>
    </row>
    <row r="16148" spans="1:24" x14ac:dyDescent="0.35">
      <c r="A16148">
        <v>3301071692</v>
      </c>
      <c r="B16148" t="s">
        <v>168</v>
      </c>
      <c r="C16148" t="s">
        <v>168</v>
      </c>
      <c r="D16148">
        <v>0</v>
      </c>
      <c r="E16148">
        <v>0</v>
      </c>
      <c r="F16148">
        <v>936</v>
      </c>
      <c r="G16148">
        <v>44302035</v>
      </c>
      <c r="H16148">
        <v>210</v>
      </c>
      <c r="I16148">
        <v>10180000</v>
      </c>
      <c r="J16148">
        <v>0</v>
      </c>
      <c r="K16148">
        <v>0</v>
      </c>
      <c r="L16148">
        <v>219</v>
      </c>
      <c r="M16148">
        <v>15555600</v>
      </c>
      <c r="N16148">
        <v>60000</v>
      </c>
      <c r="O16148">
        <v>70097635</v>
      </c>
      <c r="P16148" t="s">
        <v>5</v>
      </c>
      <c r="Q16148" t="s">
        <v>15</v>
      </c>
      <c r="R16148" t="s">
        <v>169</v>
      </c>
      <c r="S16148" t="s">
        <v>170</v>
      </c>
      <c r="T16148">
        <v>45224280.645161286</v>
      </c>
      <c r="U16148">
        <v>45140041</v>
      </c>
      <c r="V16148">
        <v>-84239.645161285996</v>
      </c>
      <c r="W16148">
        <v>-1.8627083495754704E-3</v>
      </c>
      <c r="X16148" t="s">
        <v>251</v>
      </c>
    </row>
    <row r="16149" spans="1:24" x14ac:dyDescent="0.35">
      <c r="A16149">
        <v>3301065721</v>
      </c>
      <c r="B16149" t="s">
        <v>168</v>
      </c>
      <c r="C16149" t="s">
        <v>168</v>
      </c>
      <c r="D16149">
        <v>0</v>
      </c>
      <c r="E16149">
        <v>0</v>
      </c>
      <c r="F16149">
        <v>10</v>
      </c>
      <c r="G16149">
        <v>305749</v>
      </c>
      <c r="H16149">
        <v>24</v>
      </c>
      <c r="I16149">
        <v>480000</v>
      </c>
      <c r="J16149">
        <v>0</v>
      </c>
      <c r="K16149">
        <v>0</v>
      </c>
      <c r="L16149">
        <v>3</v>
      </c>
      <c r="M16149">
        <v>67200</v>
      </c>
      <c r="N16149">
        <v>85000</v>
      </c>
      <c r="O16149">
        <v>937949</v>
      </c>
      <c r="P16149" t="s">
        <v>5</v>
      </c>
      <c r="Q16149" t="s">
        <v>10</v>
      </c>
      <c r="R16149" t="s">
        <v>169</v>
      </c>
      <c r="S16149" t="s">
        <v>170</v>
      </c>
      <c r="T16149">
        <v>605128.38709677418</v>
      </c>
      <c r="U16149">
        <v>537818</v>
      </c>
      <c r="V16149">
        <v>-67310.387096774182</v>
      </c>
      <c r="W16149">
        <v>-0.11123323336343449</v>
      </c>
      <c r="X16149" t="s">
        <v>362</v>
      </c>
    </row>
    <row r="16150" spans="1:24" x14ac:dyDescent="0.35">
      <c r="A16150">
        <v>6001146291</v>
      </c>
      <c r="B16150" t="s">
        <v>168</v>
      </c>
      <c r="C16150" t="s">
        <v>168</v>
      </c>
      <c r="D16150">
        <v>0</v>
      </c>
      <c r="E16150">
        <v>0</v>
      </c>
      <c r="F16150">
        <v>8</v>
      </c>
      <c r="G16150">
        <v>332490</v>
      </c>
      <c r="H16150">
        <v>5</v>
      </c>
      <c r="I16150">
        <v>150000</v>
      </c>
      <c r="J16150">
        <v>0</v>
      </c>
      <c r="K16150">
        <v>0</v>
      </c>
      <c r="L16150">
        <v>2</v>
      </c>
      <c r="M16150">
        <v>104800</v>
      </c>
      <c r="N16150">
        <v>150000</v>
      </c>
      <c r="O16150">
        <v>737290</v>
      </c>
      <c r="P16150" t="s">
        <v>5</v>
      </c>
      <c r="Q16150" t="s">
        <v>9</v>
      </c>
      <c r="R16150" t="s">
        <v>169</v>
      </c>
      <c r="S16150" t="s">
        <v>170</v>
      </c>
      <c r="T16150">
        <v>475670.96774193546</v>
      </c>
      <c r="U16150">
        <v>174000</v>
      </c>
      <c r="V16150">
        <v>-301670.96774193546</v>
      </c>
      <c r="W16150">
        <v>-0.63420092500915515</v>
      </c>
      <c r="X16150" t="s">
        <v>315</v>
      </c>
    </row>
    <row r="16151" spans="1:24" x14ac:dyDescent="0.35">
      <c r="A16151">
        <v>3300012877</v>
      </c>
      <c r="B16151" t="s">
        <v>168</v>
      </c>
      <c r="C16151" t="s">
        <v>168</v>
      </c>
      <c r="D16151">
        <v>0</v>
      </c>
      <c r="E16151">
        <v>0</v>
      </c>
      <c r="F16151">
        <v>9</v>
      </c>
      <c r="G16151">
        <v>313491</v>
      </c>
      <c r="H16151">
        <v>7</v>
      </c>
      <c r="I16151">
        <v>310000</v>
      </c>
      <c r="J16151">
        <v>0</v>
      </c>
      <c r="K16151">
        <v>0</v>
      </c>
      <c r="L16151">
        <v>0</v>
      </c>
      <c r="M16151">
        <v>0</v>
      </c>
      <c r="N16151">
        <v>330000</v>
      </c>
      <c r="O16151">
        <v>953491</v>
      </c>
      <c r="P16151" t="s">
        <v>5</v>
      </c>
      <c r="Q16151" t="s">
        <v>12</v>
      </c>
      <c r="R16151" t="s">
        <v>169</v>
      </c>
      <c r="S16151" t="s">
        <v>170</v>
      </c>
      <c r="T16151">
        <v>615155.48387096776</v>
      </c>
      <c r="U16151">
        <v>836991</v>
      </c>
      <c r="V16151">
        <v>221835.51612903224</v>
      </c>
      <c r="W16151">
        <v>0.36061698537269882</v>
      </c>
      <c r="X16151" t="s">
        <v>411</v>
      </c>
    </row>
    <row r="16152" spans="1:24" x14ac:dyDescent="0.35">
      <c r="A16152">
        <v>3301063041</v>
      </c>
      <c r="B16152" t="s">
        <v>168</v>
      </c>
      <c r="C16152" t="s">
        <v>168</v>
      </c>
      <c r="D16152">
        <v>0</v>
      </c>
      <c r="E16152">
        <v>0</v>
      </c>
      <c r="F16152">
        <v>105</v>
      </c>
      <c r="G16152">
        <v>4049280</v>
      </c>
      <c r="H16152">
        <v>43</v>
      </c>
      <c r="I16152">
        <v>1955000</v>
      </c>
      <c r="J16152">
        <v>0</v>
      </c>
      <c r="K16152">
        <v>0</v>
      </c>
      <c r="L16152">
        <v>24</v>
      </c>
      <c r="M16152">
        <v>961400</v>
      </c>
      <c r="N16152">
        <v>150000</v>
      </c>
      <c r="O16152">
        <v>7115680</v>
      </c>
      <c r="P16152" t="s">
        <v>5</v>
      </c>
      <c r="Q16152" t="s">
        <v>14</v>
      </c>
      <c r="R16152" t="s">
        <v>169</v>
      </c>
      <c r="S16152" t="s">
        <v>170</v>
      </c>
      <c r="T16152">
        <v>4590761.2903225804</v>
      </c>
      <c r="U16152">
        <v>3766634</v>
      </c>
      <c r="V16152">
        <v>-824127.29032258037</v>
      </c>
      <c r="W16152">
        <v>-0.17951865457693428</v>
      </c>
      <c r="X16152" t="s">
        <v>247</v>
      </c>
    </row>
    <row r="16153" spans="1:24" x14ac:dyDescent="0.35">
      <c r="A16153">
        <v>3301056674</v>
      </c>
      <c r="B16153" t="s">
        <v>168</v>
      </c>
      <c r="C16153" t="s">
        <v>168</v>
      </c>
      <c r="D16153">
        <v>0</v>
      </c>
      <c r="E16153">
        <v>0</v>
      </c>
      <c r="F16153">
        <v>257</v>
      </c>
      <c r="G16153">
        <v>9377023</v>
      </c>
      <c r="H16153">
        <v>6</v>
      </c>
      <c r="I16153">
        <v>300000</v>
      </c>
      <c r="J16153">
        <v>0</v>
      </c>
      <c r="K16153">
        <v>0</v>
      </c>
      <c r="L16153">
        <v>0</v>
      </c>
      <c r="M16153">
        <v>0</v>
      </c>
      <c r="N16153">
        <v>605000</v>
      </c>
      <c r="O16153">
        <v>10282023</v>
      </c>
      <c r="P16153" t="s">
        <v>5</v>
      </c>
      <c r="Q16153" t="s">
        <v>14</v>
      </c>
      <c r="R16153" t="s">
        <v>169</v>
      </c>
      <c r="S16153" t="s">
        <v>170</v>
      </c>
      <c r="T16153">
        <v>6633563.2258064523</v>
      </c>
      <c r="U16153">
        <v>5389156</v>
      </c>
      <c r="V16153">
        <v>-1244407.2258064523</v>
      </c>
      <c r="W16153">
        <v>-0.18759257784192862</v>
      </c>
      <c r="X16153" t="s">
        <v>249</v>
      </c>
    </row>
    <row r="16154" spans="1:24" x14ac:dyDescent="0.35">
      <c r="A16154">
        <v>3301008115</v>
      </c>
      <c r="B16154" t="s">
        <v>168</v>
      </c>
      <c r="C16154" t="s">
        <v>168</v>
      </c>
      <c r="D16154">
        <v>0</v>
      </c>
      <c r="E16154">
        <v>0</v>
      </c>
      <c r="F16154">
        <v>342</v>
      </c>
      <c r="G16154">
        <v>10946060</v>
      </c>
      <c r="H16154">
        <v>100</v>
      </c>
      <c r="I16154">
        <v>2942000</v>
      </c>
      <c r="J16154">
        <v>0</v>
      </c>
      <c r="K16154">
        <v>0</v>
      </c>
      <c r="L16154">
        <v>2</v>
      </c>
      <c r="M16154">
        <v>74800</v>
      </c>
      <c r="N16154">
        <v>2170500</v>
      </c>
      <c r="O16154">
        <v>16133360</v>
      </c>
      <c r="P16154" t="s">
        <v>5</v>
      </c>
      <c r="Q16154" t="s">
        <v>17</v>
      </c>
      <c r="R16154" t="s">
        <v>169</v>
      </c>
      <c r="S16154" t="s">
        <v>170</v>
      </c>
      <c r="T16154">
        <v>10408619.354838708</v>
      </c>
      <c r="U16154">
        <v>9059986</v>
      </c>
      <c r="V16154">
        <v>-1348633.3548387084</v>
      </c>
      <c r="W16154">
        <v>-0.1295688994728933</v>
      </c>
      <c r="X16154" t="s">
        <v>328</v>
      </c>
    </row>
    <row r="16155" spans="1:24" x14ac:dyDescent="0.35">
      <c r="A16155">
        <v>3301075366</v>
      </c>
      <c r="B16155" t="s">
        <v>168</v>
      </c>
      <c r="C16155" t="s">
        <v>168</v>
      </c>
      <c r="D16155">
        <v>0</v>
      </c>
      <c r="E16155">
        <v>0</v>
      </c>
      <c r="F16155">
        <v>36</v>
      </c>
      <c r="G16155">
        <v>1750844</v>
      </c>
      <c r="H16155">
        <v>49</v>
      </c>
      <c r="I16155">
        <v>1160000</v>
      </c>
      <c r="J16155">
        <v>0</v>
      </c>
      <c r="K16155">
        <v>0</v>
      </c>
      <c r="L16155">
        <v>2</v>
      </c>
      <c r="M16155">
        <v>104800</v>
      </c>
      <c r="N16155">
        <v>420000</v>
      </c>
      <c r="O16155">
        <v>3435644</v>
      </c>
      <c r="P16155" t="s">
        <v>5</v>
      </c>
      <c r="Q16155" t="s">
        <v>17</v>
      </c>
      <c r="R16155" t="s">
        <v>169</v>
      </c>
      <c r="S16155" t="s">
        <v>170</v>
      </c>
      <c r="T16155">
        <v>2216544.5161290322</v>
      </c>
      <c r="U16155">
        <v>2083146</v>
      </c>
      <c r="V16155">
        <v>-133398.51612903224</v>
      </c>
      <c r="W16155">
        <v>-6.0183098132402524E-2</v>
      </c>
      <c r="X16155" t="s">
        <v>328</v>
      </c>
    </row>
    <row r="16156" spans="1:24" x14ac:dyDescent="0.35">
      <c r="A16156">
        <v>3301010379</v>
      </c>
      <c r="B16156" t="s">
        <v>168</v>
      </c>
      <c r="C16156" t="s">
        <v>168</v>
      </c>
      <c r="D16156">
        <v>0</v>
      </c>
      <c r="E16156">
        <v>0</v>
      </c>
      <c r="F16156">
        <v>102</v>
      </c>
      <c r="G16156">
        <v>2797873</v>
      </c>
      <c r="H16156">
        <v>94</v>
      </c>
      <c r="I16156">
        <v>3285000</v>
      </c>
      <c r="J16156">
        <v>0</v>
      </c>
      <c r="K16156">
        <v>0</v>
      </c>
      <c r="L16156">
        <v>24</v>
      </c>
      <c r="M16156">
        <v>937600</v>
      </c>
      <c r="N16156">
        <v>150000</v>
      </c>
      <c r="O16156">
        <v>7170473</v>
      </c>
      <c r="P16156" t="s">
        <v>5</v>
      </c>
      <c r="Q16156" t="s">
        <v>10</v>
      </c>
      <c r="R16156" t="s">
        <v>169</v>
      </c>
      <c r="S16156" t="s">
        <v>170</v>
      </c>
      <c r="T16156">
        <v>4626111.6129032262</v>
      </c>
      <c r="U16156">
        <v>4569964</v>
      </c>
      <c r="V16156">
        <v>-56147.612903226167</v>
      </c>
      <c r="W16156">
        <v>-1.2137107273118564E-2</v>
      </c>
      <c r="X16156" t="s">
        <v>223</v>
      </c>
    </row>
    <row r="16157" spans="1:24" x14ac:dyDescent="0.35">
      <c r="A16157">
        <v>3301045546</v>
      </c>
      <c r="B16157" t="s">
        <v>168</v>
      </c>
      <c r="C16157" t="s">
        <v>168</v>
      </c>
      <c r="D16157">
        <v>0</v>
      </c>
      <c r="E16157">
        <v>0</v>
      </c>
      <c r="F16157">
        <v>11</v>
      </c>
      <c r="G16157">
        <v>314788</v>
      </c>
      <c r="H16157">
        <v>1</v>
      </c>
      <c r="I16157">
        <v>5000</v>
      </c>
      <c r="J16157">
        <v>0</v>
      </c>
      <c r="K16157">
        <v>0</v>
      </c>
      <c r="L16157">
        <v>9</v>
      </c>
      <c r="M16157">
        <v>621600</v>
      </c>
      <c r="N16157">
        <v>894800</v>
      </c>
      <c r="O16157">
        <v>1836188</v>
      </c>
      <c r="P16157" t="s">
        <v>5</v>
      </c>
      <c r="Q16157" t="s">
        <v>7</v>
      </c>
      <c r="R16157" t="s">
        <v>169</v>
      </c>
      <c r="S16157" t="s">
        <v>170</v>
      </c>
      <c r="T16157">
        <v>1184637.4193548386</v>
      </c>
      <c r="U16157">
        <v>461700</v>
      </c>
      <c r="V16157">
        <v>-722937.41935483855</v>
      </c>
      <c r="W16157">
        <v>-0.61026049620191392</v>
      </c>
      <c r="X16157" t="s">
        <v>201</v>
      </c>
    </row>
    <row r="16158" spans="1:24" x14ac:dyDescent="0.35">
      <c r="A16158">
        <v>3301068843</v>
      </c>
      <c r="B16158" t="s">
        <v>168</v>
      </c>
      <c r="C16158" t="s">
        <v>168</v>
      </c>
      <c r="D16158">
        <v>0</v>
      </c>
      <c r="E16158">
        <v>0</v>
      </c>
      <c r="F16158">
        <v>18</v>
      </c>
      <c r="G16158">
        <v>536682</v>
      </c>
      <c r="H16158">
        <v>8</v>
      </c>
      <c r="I16158">
        <v>170000</v>
      </c>
      <c r="J16158">
        <v>0</v>
      </c>
      <c r="K16158">
        <v>0</v>
      </c>
      <c r="L16158">
        <v>2</v>
      </c>
      <c r="M16158">
        <v>44800</v>
      </c>
      <c r="N16158">
        <v>160000</v>
      </c>
      <c r="O16158">
        <v>911482</v>
      </c>
      <c r="P16158" t="s">
        <v>5</v>
      </c>
      <c r="Q16158" t="s">
        <v>11</v>
      </c>
      <c r="R16158" t="s">
        <v>169</v>
      </c>
      <c r="S16158" t="s">
        <v>170</v>
      </c>
      <c r="T16158">
        <v>588052.90322580643</v>
      </c>
      <c r="U16158">
        <v>647385</v>
      </c>
      <c r="V16158">
        <v>59332.096774193575</v>
      </c>
      <c r="W16158">
        <v>0.10089584873864776</v>
      </c>
      <c r="X16158" t="s">
        <v>365</v>
      </c>
    </row>
    <row r="16159" spans="1:24" x14ac:dyDescent="0.35">
      <c r="A16159">
        <v>3301049310</v>
      </c>
      <c r="B16159" t="s">
        <v>168</v>
      </c>
      <c r="C16159" t="s">
        <v>168</v>
      </c>
      <c r="D16159">
        <v>0</v>
      </c>
      <c r="E16159">
        <v>0</v>
      </c>
      <c r="F16159">
        <v>40</v>
      </c>
      <c r="G16159">
        <v>2283631</v>
      </c>
      <c r="H16159">
        <v>1</v>
      </c>
      <c r="I16159">
        <v>15000</v>
      </c>
      <c r="J16159">
        <v>0</v>
      </c>
      <c r="K16159">
        <v>0</v>
      </c>
      <c r="L16159">
        <v>0</v>
      </c>
      <c r="M16159">
        <v>0</v>
      </c>
      <c r="N16159">
        <v>1278000</v>
      </c>
      <c r="O16159">
        <v>3576631</v>
      </c>
      <c r="P16159" t="s">
        <v>5</v>
      </c>
      <c r="Q16159" t="s">
        <v>8</v>
      </c>
      <c r="R16159" t="s">
        <v>207</v>
      </c>
      <c r="S16159" t="s">
        <v>170</v>
      </c>
      <c r="T16159">
        <v>2307503.8709677421</v>
      </c>
      <c r="U16159">
        <v>2913769</v>
      </c>
      <c r="V16159">
        <v>606265.12903225794</v>
      </c>
      <c r="W16159">
        <v>0.26273634322355299</v>
      </c>
      <c r="X16159" t="s">
        <v>335</v>
      </c>
    </row>
    <row r="16160" spans="1:24" x14ac:dyDescent="0.35">
      <c r="A16160">
        <v>3301007345</v>
      </c>
      <c r="B16160" t="s">
        <v>168</v>
      </c>
      <c r="C16160" t="s">
        <v>168</v>
      </c>
      <c r="D16160">
        <v>0</v>
      </c>
      <c r="E16160">
        <v>0</v>
      </c>
      <c r="F16160">
        <v>47</v>
      </c>
      <c r="G16160">
        <v>1218618</v>
      </c>
      <c r="H16160">
        <v>47</v>
      </c>
      <c r="I16160">
        <v>1101000</v>
      </c>
      <c r="J16160">
        <v>0</v>
      </c>
      <c r="K16160">
        <v>0</v>
      </c>
      <c r="L16160">
        <v>8</v>
      </c>
      <c r="M16160">
        <v>359172</v>
      </c>
      <c r="N16160">
        <v>2279500</v>
      </c>
      <c r="O16160">
        <v>4958290</v>
      </c>
      <c r="P16160" t="s">
        <v>5</v>
      </c>
      <c r="Q16160" t="s">
        <v>16</v>
      </c>
      <c r="R16160" t="s">
        <v>169</v>
      </c>
      <c r="S16160" t="s">
        <v>170</v>
      </c>
      <c r="T16160">
        <v>3198896.7741935486</v>
      </c>
      <c r="U16160">
        <v>3816190</v>
      </c>
      <c r="V16160">
        <v>617293.2258064514</v>
      </c>
      <c r="W16160">
        <v>0.19297066125619922</v>
      </c>
      <c r="X16160" t="s">
        <v>312</v>
      </c>
    </row>
    <row r="16161" spans="1:24" x14ac:dyDescent="0.35">
      <c r="A16161">
        <v>3301023647</v>
      </c>
      <c r="B16161" t="s">
        <v>168</v>
      </c>
      <c r="C16161" t="s">
        <v>168</v>
      </c>
      <c r="D16161">
        <v>0</v>
      </c>
      <c r="E16161">
        <v>0</v>
      </c>
      <c r="F16161">
        <v>100</v>
      </c>
      <c r="G16161">
        <v>4817895</v>
      </c>
      <c r="H16161">
        <v>52</v>
      </c>
      <c r="I16161">
        <v>2725000</v>
      </c>
      <c r="J16161">
        <v>0</v>
      </c>
      <c r="K16161">
        <v>0</v>
      </c>
      <c r="L16161">
        <v>19</v>
      </c>
      <c r="M16161">
        <v>1340350</v>
      </c>
      <c r="N16161">
        <v>180000</v>
      </c>
      <c r="O16161">
        <v>9063245</v>
      </c>
      <c r="P16161" t="s">
        <v>5</v>
      </c>
      <c r="Q16161" t="s">
        <v>10</v>
      </c>
      <c r="R16161" t="s">
        <v>169</v>
      </c>
      <c r="S16161" t="s">
        <v>170</v>
      </c>
      <c r="T16161">
        <v>5847254.8387096776</v>
      </c>
      <c r="U16161">
        <v>7233653</v>
      </c>
      <c r="V16161">
        <v>1386398.1612903224</v>
      </c>
      <c r="W16161">
        <v>0.23710240096124502</v>
      </c>
      <c r="X16161" t="s">
        <v>334</v>
      </c>
    </row>
    <row r="16162" spans="1:24" x14ac:dyDescent="0.35">
      <c r="A16162">
        <v>3301076115</v>
      </c>
      <c r="B16162" t="s">
        <v>168</v>
      </c>
      <c r="C16162" t="s">
        <v>168</v>
      </c>
      <c r="D16162">
        <v>0</v>
      </c>
      <c r="E16162">
        <v>0</v>
      </c>
      <c r="F16162">
        <v>53</v>
      </c>
      <c r="G16162">
        <v>2147646</v>
      </c>
      <c r="H16162">
        <v>71</v>
      </c>
      <c r="I16162">
        <v>3235000</v>
      </c>
      <c r="J16162">
        <v>0</v>
      </c>
      <c r="K16162">
        <v>0</v>
      </c>
      <c r="L16162">
        <v>8</v>
      </c>
      <c r="M16162">
        <v>429200</v>
      </c>
      <c r="N16162">
        <v>0</v>
      </c>
      <c r="O16162">
        <v>5811846</v>
      </c>
      <c r="P16162" t="s">
        <v>5</v>
      </c>
      <c r="Q16162" t="s">
        <v>9</v>
      </c>
      <c r="R16162" t="s">
        <v>169</v>
      </c>
      <c r="S16162" t="s">
        <v>170</v>
      </c>
      <c r="T16162">
        <v>3749578.064516129</v>
      </c>
      <c r="U16162">
        <v>6706747</v>
      </c>
      <c r="V16162">
        <v>2957168.935483871</v>
      </c>
      <c r="W16162">
        <v>0.78866712056720023</v>
      </c>
      <c r="X16162" t="s">
        <v>258</v>
      </c>
    </row>
    <row r="16163" spans="1:24" x14ac:dyDescent="0.35">
      <c r="A16163">
        <v>6001305767</v>
      </c>
      <c r="B16163" t="s">
        <v>168</v>
      </c>
      <c r="C16163" t="s">
        <v>168</v>
      </c>
      <c r="D16163">
        <v>0</v>
      </c>
      <c r="E16163">
        <v>0</v>
      </c>
      <c r="F16163">
        <v>56</v>
      </c>
      <c r="G16163">
        <v>1737931</v>
      </c>
      <c r="H16163">
        <v>5</v>
      </c>
      <c r="I16163">
        <v>135000</v>
      </c>
      <c r="J16163">
        <v>0</v>
      </c>
      <c r="K16163">
        <v>0</v>
      </c>
      <c r="L16163">
        <v>1</v>
      </c>
      <c r="M16163">
        <v>22400</v>
      </c>
      <c r="N16163">
        <v>150000</v>
      </c>
      <c r="O16163">
        <v>2045331</v>
      </c>
      <c r="P16163" t="s">
        <v>5</v>
      </c>
      <c r="Q16163" t="s">
        <v>14</v>
      </c>
      <c r="R16163" t="s">
        <v>169</v>
      </c>
      <c r="S16163" t="s">
        <v>170</v>
      </c>
      <c r="T16163">
        <v>1319568.3870967743</v>
      </c>
      <c r="U16163">
        <v>1266716</v>
      </c>
      <c r="V16163">
        <v>-52852.387096774299</v>
      </c>
      <c r="W16163">
        <v>-4.0052783632575917E-2</v>
      </c>
      <c r="X16163" t="s">
        <v>247</v>
      </c>
    </row>
    <row r="16164" spans="1:24" x14ac:dyDescent="0.35">
      <c r="A16164">
        <v>3301062082</v>
      </c>
      <c r="B16164" t="s">
        <v>168</v>
      </c>
      <c r="C16164" t="s">
        <v>168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349200</v>
      </c>
      <c r="O16164">
        <v>349200</v>
      </c>
      <c r="P16164" t="s">
        <v>5</v>
      </c>
      <c r="Q16164" t="s">
        <v>16</v>
      </c>
      <c r="R16164" t="s">
        <v>169</v>
      </c>
      <c r="S16164" t="s">
        <v>170</v>
      </c>
      <c r="T16164">
        <v>225290.32258064515</v>
      </c>
      <c r="U16164">
        <v>1255550</v>
      </c>
      <c r="V16164">
        <v>1030259.6774193549</v>
      </c>
      <c r="W16164">
        <v>4.5730312142038949</v>
      </c>
      <c r="X16164" t="s">
        <v>330</v>
      </c>
    </row>
    <row r="16165" spans="1:24" x14ac:dyDescent="0.35">
      <c r="A16165">
        <v>3300010054</v>
      </c>
      <c r="B16165" t="s">
        <v>168</v>
      </c>
      <c r="C16165" t="s">
        <v>168</v>
      </c>
      <c r="D16165">
        <v>0</v>
      </c>
      <c r="E16165">
        <v>0</v>
      </c>
      <c r="F16165">
        <v>10</v>
      </c>
      <c r="G16165">
        <v>662241</v>
      </c>
      <c r="H16165">
        <v>10</v>
      </c>
      <c r="I16165">
        <v>270000</v>
      </c>
      <c r="J16165">
        <v>0</v>
      </c>
      <c r="K16165">
        <v>0</v>
      </c>
      <c r="L16165">
        <v>0</v>
      </c>
      <c r="M16165">
        <v>0</v>
      </c>
      <c r="N16165">
        <v>330000</v>
      </c>
      <c r="O16165">
        <v>1262241</v>
      </c>
      <c r="P16165" t="s">
        <v>5</v>
      </c>
      <c r="Q16165" t="s">
        <v>12</v>
      </c>
      <c r="R16165" t="s">
        <v>169</v>
      </c>
      <c r="S16165" t="s">
        <v>170</v>
      </c>
      <c r="T16165">
        <v>814349.03225806449</v>
      </c>
      <c r="U16165">
        <v>979294</v>
      </c>
      <c r="V16165">
        <v>164944.96774193551</v>
      </c>
      <c r="W16165">
        <v>0.20254824554106543</v>
      </c>
      <c r="X16165" t="s">
        <v>398</v>
      </c>
    </row>
    <row r="16166" spans="1:24" x14ac:dyDescent="0.35">
      <c r="A16166">
        <v>3300017548</v>
      </c>
      <c r="B16166" t="s">
        <v>168</v>
      </c>
      <c r="C16166" t="s">
        <v>168</v>
      </c>
      <c r="D16166">
        <v>0</v>
      </c>
      <c r="E16166">
        <v>0</v>
      </c>
      <c r="F16166">
        <v>1</v>
      </c>
      <c r="G16166">
        <v>25799</v>
      </c>
      <c r="H16166">
        <v>0</v>
      </c>
      <c r="I16166">
        <v>0</v>
      </c>
      <c r="J16166">
        <v>0</v>
      </c>
      <c r="K16166">
        <v>0</v>
      </c>
      <c r="L16166">
        <v>1</v>
      </c>
      <c r="M16166">
        <v>3599</v>
      </c>
      <c r="N16166">
        <v>1545000</v>
      </c>
      <c r="O16166">
        <v>1574398</v>
      </c>
      <c r="P16166" t="s">
        <v>5</v>
      </c>
      <c r="Q16166" t="s">
        <v>7</v>
      </c>
      <c r="R16166" t="s">
        <v>169</v>
      </c>
      <c r="S16166" t="s">
        <v>170</v>
      </c>
      <c r="T16166">
        <v>1015740.6451612903</v>
      </c>
      <c r="U16166">
        <v>587700</v>
      </c>
      <c r="V16166">
        <v>-428040.6451612903</v>
      </c>
      <c r="W16166">
        <v>-0.4214074204870687</v>
      </c>
      <c r="X16166" t="s">
        <v>346</v>
      </c>
    </row>
    <row r="16167" spans="1:24" x14ac:dyDescent="0.35">
      <c r="A16167">
        <v>3301076827</v>
      </c>
      <c r="B16167" t="s">
        <v>168</v>
      </c>
      <c r="C16167" t="s">
        <v>168</v>
      </c>
      <c r="D16167">
        <v>0</v>
      </c>
      <c r="E16167">
        <v>0</v>
      </c>
      <c r="F16167">
        <v>10</v>
      </c>
      <c r="G16167">
        <v>266988</v>
      </c>
      <c r="H16167">
        <v>4</v>
      </c>
      <c r="I16167">
        <v>100000</v>
      </c>
      <c r="J16167">
        <v>0</v>
      </c>
      <c r="K16167">
        <v>0</v>
      </c>
      <c r="L16167">
        <v>3</v>
      </c>
      <c r="M16167">
        <v>127200</v>
      </c>
      <c r="N16167">
        <v>0</v>
      </c>
      <c r="O16167">
        <v>494188</v>
      </c>
      <c r="P16167" t="s">
        <v>5</v>
      </c>
      <c r="Q16167" t="s">
        <v>9</v>
      </c>
      <c r="R16167" t="s">
        <v>169</v>
      </c>
      <c r="S16167" t="s">
        <v>170</v>
      </c>
      <c r="T16167">
        <v>318830.96774193551</v>
      </c>
      <c r="U16167">
        <v>359397</v>
      </c>
      <c r="V16167">
        <v>40566.032258064486</v>
      </c>
      <c r="W16167">
        <v>0.12723366411163362</v>
      </c>
      <c r="X16167" t="s">
        <v>315</v>
      </c>
    </row>
    <row r="16168" spans="1:24" x14ac:dyDescent="0.35">
      <c r="A16168">
        <v>3301055925</v>
      </c>
      <c r="B16168" t="s">
        <v>168</v>
      </c>
      <c r="C16168" t="s">
        <v>168</v>
      </c>
      <c r="D16168">
        <v>0</v>
      </c>
      <c r="E16168">
        <v>0</v>
      </c>
      <c r="F16168">
        <v>1</v>
      </c>
      <c r="G16168">
        <v>25100</v>
      </c>
      <c r="H16168">
        <v>2</v>
      </c>
      <c r="I16168">
        <v>40000</v>
      </c>
      <c r="J16168">
        <v>0</v>
      </c>
      <c r="K16168">
        <v>0</v>
      </c>
      <c r="L16168">
        <v>3</v>
      </c>
      <c r="M16168">
        <v>67200</v>
      </c>
      <c r="N16168">
        <v>784500</v>
      </c>
      <c r="O16168">
        <v>916800</v>
      </c>
      <c r="P16168" t="s">
        <v>5</v>
      </c>
      <c r="Q16168" t="s">
        <v>17</v>
      </c>
      <c r="R16168" t="s">
        <v>169</v>
      </c>
      <c r="S16168" t="s">
        <v>170</v>
      </c>
      <c r="T16168">
        <v>591483.87096774194</v>
      </c>
      <c r="U16168">
        <v>478649</v>
      </c>
      <c r="V16168">
        <v>-112834.87096774194</v>
      </c>
      <c r="W16168">
        <v>-0.19076576134380452</v>
      </c>
      <c r="X16168" t="s">
        <v>404</v>
      </c>
    </row>
    <row r="16169" spans="1:24" x14ac:dyDescent="0.35">
      <c r="A16169">
        <v>3300006153</v>
      </c>
      <c r="B16169" t="s">
        <v>168</v>
      </c>
      <c r="C16169" t="s">
        <v>168</v>
      </c>
      <c r="D16169">
        <v>0</v>
      </c>
      <c r="E16169">
        <v>0</v>
      </c>
      <c r="F16169">
        <v>19</v>
      </c>
      <c r="G16169">
        <v>703981</v>
      </c>
      <c r="H16169">
        <v>11</v>
      </c>
      <c r="I16169">
        <v>345000</v>
      </c>
      <c r="J16169">
        <v>0</v>
      </c>
      <c r="K16169">
        <v>0</v>
      </c>
      <c r="L16169">
        <v>0</v>
      </c>
      <c r="M16169">
        <v>0</v>
      </c>
      <c r="N16169">
        <v>165000</v>
      </c>
      <c r="O16169">
        <v>1213981</v>
      </c>
      <c r="P16169" t="s">
        <v>5</v>
      </c>
      <c r="Q16169" t="s">
        <v>14</v>
      </c>
      <c r="R16169" t="s">
        <v>169</v>
      </c>
      <c r="S16169" t="s">
        <v>170</v>
      </c>
      <c r="T16169">
        <v>783213.54838709685</v>
      </c>
      <c r="U16169">
        <v>631483</v>
      </c>
      <c r="V16169">
        <v>-151730.54838709685</v>
      </c>
      <c r="W16169">
        <v>-0.19372819673454533</v>
      </c>
      <c r="X16169" t="s">
        <v>402</v>
      </c>
    </row>
    <row r="16170" spans="1:24" x14ac:dyDescent="0.35">
      <c r="A16170">
        <v>3300007890</v>
      </c>
      <c r="B16170" t="s">
        <v>168</v>
      </c>
      <c r="C16170" t="s">
        <v>168</v>
      </c>
      <c r="D16170">
        <v>0</v>
      </c>
      <c r="E16170">
        <v>0</v>
      </c>
      <c r="F16170">
        <v>17</v>
      </c>
      <c r="G16170">
        <v>974482</v>
      </c>
      <c r="H16170">
        <v>11</v>
      </c>
      <c r="I16170">
        <v>585000</v>
      </c>
      <c r="J16170">
        <v>0</v>
      </c>
      <c r="K16170">
        <v>0</v>
      </c>
      <c r="L16170">
        <v>4</v>
      </c>
      <c r="M16170">
        <v>209600</v>
      </c>
      <c r="N16170">
        <v>0</v>
      </c>
      <c r="O16170">
        <v>1769082</v>
      </c>
      <c r="P16170" t="s">
        <v>5</v>
      </c>
      <c r="Q16170" t="s">
        <v>14</v>
      </c>
      <c r="R16170" t="s">
        <v>169</v>
      </c>
      <c r="S16170" t="s">
        <v>170</v>
      </c>
      <c r="T16170">
        <v>1141343.2258064516</v>
      </c>
      <c r="U16170">
        <v>858596</v>
      </c>
      <c r="V16170">
        <v>-282747.22580645164</v>
      </c>
      <c r="W16170">
        <v>-0.24773198755060533</v>
      </c>
      <c r="X16170" t="s">
        <v>314</v>
      </c>
    </row>
    <row r="16171" spans="1:24" x14ac:dyDescent="0.35">
      <c r="A16171">
        <v>3301059470</v>
      </c>
      <c r="B16171" t="s">
        <v>168</v>
      </c>
      <c r="C16171" t="s">
        <v>168</v>
      </c>
      <c r="D16171">
        <v>0</v>
      </c>
      <c r="E16171">
        <v>0</v>
      </c>
      <c r="F16171">
        <v>19</v>
      </c>
      <c r="G16171">
        <v>538877</v>
      </c>
      <c r="H16171">
        <v>22</v>
      </c>
      <c r="I16171">
        <v>740000</v>
      </c>
      <c r="J16171">
        <v>0</v>
      </c>
      <c r="K16171">
        <v>0</v>
      </c>
      <c r="L16171">
        <v>47</v>
      </c>
      <c r="M16171">
        <v>2092800</v>
      </c>
      <c r="N16171">
        <v>150000</v>
      </c>
      <c r="O16171">
        <v>3521677</v>
      </c>
      <c r="P16171" t="s">
        <v>5</v>
      </c>
      <c r="Q16171" t="s">
        <v>14</v>
      </c>
      <c r="R16171" t="s">
        <v>169</v>
      </c>
      <c r="S16171" t="s">
        <v>170</v>
      </c>
      <c r="T16171">
        <v>2272049.6774193547</v>
      </c>
      <c r="U16171">
        <v>2978118</v>
      </c>
      <c r="V16171">
        <v>706068.32258064533</v>
      </c>
      <c r="W16171">
        <v>0.31076271333231298</v>
      </c>
      <c r="X16171" t="s">
        <v>366</v>
      </c>
    </row>
    <row r="16172" spans="1:24" x14ac:dyDescent="0.35">
      <c r="A16172">
        <v>3300001323</v>
      </c>
      <c r="B16172" t="s">
        <v>168</v>
      </c>
      <c r="C16172" t="s">
        <v>168</v>
      </c>
      <c r="D16172">
        <v>0</v>
      </c>
      <c r="E16172">
        <v>0</v>
      </c>
      <c r="F16172">
        <v>1</v>
      </c>
      <c r="G16172">
        <v>9199</v>
      </c>
      <c r="H16172">
        <v>14</v>
      </c>
      <c r="I16172">
        <v>430000</v>
      </c>
      <c r="J16172">
        <v>0</v>
      </c>
      <c r="K16172">
        <v>0</v>
      </c>
      <c r="L16172">
        <v>0</v>
      </c>
      <c r="M16172">
        <v>0</v>
      </c>
      <c r="N16172">
        <v>60000</v>
      </c>
      <c r="O16172">
        <v>499199</v>
      </c>
      <c r="P16172" t="s">
        <v>5</v>
      </c>
      <c r="Q16172" t="s">
        <v>11</v>
      </c>
      <c r="R16172" t="s">
        <v>169</v>
      </c>
      <c r="S16172" t="s">
        <v>170</v>
      </c>
      <c r="T16172">
        <v>322063.87096774194</v>
      </c>
      <c r="U16172">
        <v>260000</v>
      </c>
      <c r="V16172">
        <v>-62063.870967741939</v>
      </c>
      <c r="W16172">
        <v>-0.19270671615928714</v>
      </c>
      <c r="X16172" t="s">
        <v>376</v>
      </c>
    </row>
    <row r="16173" spans="1:24" x14ac:dyDescent="0.35">
      <c r="A16173">
        <v>3301067273</v>
      </c>
      <c r="B16173" t="s">
        <v>168</v>
      </c>
      <c r="C16173" t="s">
        <v>168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312000</v>
      </c>
      <c r="O16173">
        <v>312000</v>
      </c>
      <c r="P16173" t="s">
        <v>5</v>
      </c>
      <c r="Q16173" t="s">
        <v>17</v>
      </c>
      <c r="R16173" t="s">
        <v>169</v>
      </c>
      <c r="S16173" t="s">
        <v>170</v>
      </c>
      <c r="T16173">
        <v>201290.32258064515</v>
      </c>
      <c r="U16173">
        <v>588300</v>
      </c>
      <c r="V16173">
        <v>387009.67741935485</v>
      </c>
      <c r="W16173">
        <v>1.9226442307692309</v>
      </c>
      <c r="X16173" t="s">
        <v>220</v>
      </c>
    </row>
    <row r="16174" spans="1:24" x14ac:dyDescent="0.35">
      <c r="A16174">
        <v>3301065269</v>
      </c>
      <c r="B16174" t="s">
        <v>168</v>
      </c>
      <c r="C16174" t="s">
        <v>168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1207500</v>
      </c>
      <c r="O16174">
        <v>1207500</v>
      </c>
      <c r="P16174" t="s">
        <v>5</v>
      </c>
      <c r="Q16174" t="s">
        <v>6</v>
      </c>
      <c r="R16174" t="s">
        <v>181</v>
      </c>
      <c r="S16174" t="s">
        <v>170</v>
      </c>
      <c r="T16174">
        <v>779032.25806451612</v>
      </c>
      <c r="U16174">
        <v>1087500</v>
      </c>
      <c r="V16174">
        <v>308467.74193548388</v>
      </c>
      <c r="W16174">
        <v>0.39596273291925477</v>
      </c>
      <c r="X16174" t="s">
        <v>352</v>
      </c>
    </row>
    <row r="16175" spans="1:24" x14ac:dyDescent="0.35">
      <c r="A16175">
        <v>3301061005</v>
      </c>
      <c r="B16175" t="s">
        <v>168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 t="s">
        <v>5</v>
      </c>
      <c r="Q16175" t="s">
        <v>13</v>
      </c>
      <c r="R16175" t="s">
        <v>181</v>
      </c>
      <c r="S16175" t="s">
        <v>170</v>
      </c>
      <c r="T16175">
        <v>0</v>
      </c>
      <c r="U16175">
        <v>0</v>
      </c>
      <c r="V16175">
        <v>0</v>
      </c>
      <c r="W16175">
        <v>0</v>
      </c>
      <c r="X16175" t="s">
        <v>340</v>
      </c>
    </row>
    <row r="16176" spans="1:24" x14ac:dyDescent="0.35">
      <c r="A16176">
        <v>3301071544</v>
      </c>
      <c r="B16176" t="s">
        <v>168</v>
      </c>
      <c r="C16176" t="s">
        <v>168</v>
      </c>
      <c r="D16176">
        <v>0</v>
      </c>
      <c r="E16176">
        <v>0</v>
      </c>
      <c r="F16176">
        <v>4</v>
      </c>
      <c r="G16176">
        <v>224794</v>
      </c>
      <c r="H16176">
        <v>6</v>
      </c>
      <c r="I16176">
        <v>395000</v>
      </c>
      <c r="J16176">
        <v>0</v>
      </c>
      <c r="K16176">
        <v>0</v>
      </c>
      <c r="L16176">
        <v>4</v>
      </c>
      <c r="M16176">
        <v>329600</v>
      </c>
      <c r="N16176">
        <v>30000</v>
      </c>
      <c r="O16176">
        <v>979394</v>
      </c>
      <c r="P16176" t="s">
        <v>5</v>
      </c>
      <c r="Q16176" t="s">
        <v>11</v>
      </c>
      <c r="R16176" t="s">
        <v>169</v>
      </c>
      <c r="S16176" t="s">
        <v>170</v>
      </c>
      <c r="T16176">
        <v>631867.09677419357</v>
      </c>
      <c r="U16176">
        <v>594997</v>
      </c>
      <c r="V16176">
        <v>-36870.096774193575</v>
      </c>
      <c r="W16176">
        <v>-5.8351031352040228E-2</v>
      </c>
      <c r="X16176" t="s">
        <v>298</v>
      </c>
    </row>
    <row r="16177" spans="1:24" x14ac:dyDescent="0.35">
      <c r="A16177">
        <v>3300023111</v>
      </c>
      <c r="B16177" t="s">
        <v>168</v>
      </c>
      <c r="C16177" t="s">
        <v>168</v>
      </c>
      <c r="D16177">
        <v>1</v>
      </c>
      <c r="E16177">
        <v>20000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75000</v>
      </c>
      <c r="O16177">
        <v>95000</v>
      </c>
      <c r="P16177" t="s">
        <v>5</v>
      </c>
      <c r="Q16177" t="s">
        <v>14</v>
      </c>
      <c r="R16177" t="s">
        <v>169</v>
      </c>
      <c r="S16177" t="s">
        <v>170</v>
      </c>
      <c r="T16177">
        <v>61290.322580645159</v>
      </c>
      <c r="U16177">
        <v>150000</v>
      </c>
      <c r="V16177">
        <v>88709.677419354848</v>
      </c>
      <c r="W16177">
        <v>1.4473684210526319</v>
      </c>
      <c r="X16177" t="s">
        <v>266</v>
      </c>
    </row>
    <row r="16178" spans="1:24" x14ac:dyDescent="0.35">
      <c r="A16178">
        <v>3301069902</v>
      </c>
      <c r="B16178" t="s">
        <v>168</v>
      </c>
      <c r="C16178" t="s">
        <v>168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72000</v>
      </c>
      <c r="O16178">
        <v>72000</v>
      </c>
      <c r="P16178" t="s">
        <v>5</v>
      </c>
      <c r="Q16178" t="s">
        <v>11</v>
      </c>
      <c r="R16178" t="s">
        <v>169</v>
      </c>
      <c r="S16178" t="s">
        <v>170</v>
      </c>
      <c r="T16178">
        <v>46451.612903225803</v>
      </c>
      <c r="U16178">
        <v>72000</v>
      </c>
      <c r="V16178">
        <v>25548.387096774197</v>
      </c>
      <c r="W16178">
        <v>0.55000000000000004</v>
      </c>
      <c r="X16178" t="s">
        <v>217</v>
      </c>
    </row>
    <row r="16179" spans="1:24" x14ac:dyDescent="0.35">
      <c r="A16179">
        <v>3300005947</v>
      </c>
      <c r="B16179" t="s">
        <v>168</v>
      </c>
      <c r="C16179" t="s">
        <v>168</v>
      </c>
      <c r="D16179">
        <v>0</v>
      </c>
      <c r="E16179">
        <v>0</v>
      </c>
      <c r="F16179">
        <v>45</v>
      </c>
      <c r="G16179">
        <v>1438950</v>
      </c>
      <c r="H16179">
        <v>28</v>
      </c>
      <c r="I16179">
        <v>1550000</v>
      </c>
      <c r="J16179">
        <v>0</v>
      </c>
      <c r="K16179">
        <v>0</v>
      </c>
      <c r="L16179">
        <v>0</v>
      </c>
      <c r="M16179">
        <v>0</v>
      </c>
      <c r="N16179">
        <v>60000</v>
      </c>
      <c r="O16179">
        <v>3048950</v>
      </c>
      <c r="P16179" t="s">
        <v>5</v>
      </c>
      <c r="Q16179" t="s">
        <v>14</v>
      </c>
      <c r="R16179" t="s">
        <v>169</v>
      </c>
      <c r="S16179" t="s">
        <v>170</v>
      </c>
      <c r="T16179">
        <v>1967064.5161290322</v>
      </c>
      <c r="U16179">
        <v>0</v>
      </c>
      <c r="V16179">
        <v>-1967064.5161290322</v>
      </c>
      <c r="W16179">
        <v>0</v>
      </c>
      <c r="X16179" t="s">
        <v>382</v>
      </c>
    </row>
    <row r="16180" spans="1:24" x14ac:dyDescent="0.35">
      <c r="A16180">
        <v>3300015330</v>
      </c>
      <c r="B16180" t="s">
        <v>168</v>
      </c>
      <c r="C16180" t="s">
        <v>168</v>
      </c>
      <c r="D16180">
        <v>0</v>
      </c>
      <c r="E16180">
        <v>0</v>
      </c>
      <c r="F16180">
        <v>49</v>
      </c>
      <c r="G16180">
        <v>2881628</v>
      </c>
      <c r="H16180">
        <v>11</v>
      </c>
      <c r="I16180">
        <v>265000</v>
      </c>
      <c r="J16180">
        <v>0</v>
      </c>
      <c r="K16180">
        <v>0</v>
      </c>
      <c r="L16180">
        <v>1</v>
      </c>
      <c r="M16180">
        <v>52400</v>
      </c>
      <c r="N16180">
        <v>60000</v>
      </c>
      <c r="O16180">
        <v>3259028</v>
      </c>
      <c r="P16180" t="s">
        <v>5</v>
      </c>
      <c r="Q16180" t="s">
        <v>8</v>
      </c>
      <c r="R16180" t="s">
        <v>169</v>
      </c>
      <c r="S16180" t="s">
        <v>170</v>
      </c>
      <c r="T16180">
        <v>2102598.7096774196</v>
      </c>
      <c r="U16180">
        <v>2967079</v>
      </c>
      <c r="V16180">
        <v>864480.29032258037</v>
      </c>
      <c r="W16180">
        <v>0.41114849274078025</v>
      </c>
      <c r="X16180" t="s">
        <v>335</v>
      </c>
    </row>
    <row r="16181" spans="1:24" x14ac:dyDescent="0.35">
      <c r="A16181">
        <v>3301053295</v>
      </c>
      <c r="B16181" t="s">
        <v>168</v>
      </c>
      <c r="C16181" t="s">
        <v>168</v>
      </c>
      <c r="D16181">
        <v>0</v>
      </c>
      <c r="E16181">
        <v>0</v>
      </c>
      <c r="F16181">
        <v>3</v>
      </c>
      <c r="G16181">
        <v>140497</v>
      </c>
      <c r="H16181">
        <v>7</v>
      </c>
      <c r="I16181">
        <v>150000</v>
      </c>
      <c r="J16181">
        <v>0</v>
      </c>
      <c r="K16181">
        <v>0</v>
      </c>
      <c r="L16181">
        <v>8</v>
      </c>
      <c r="M16181">
        <v>179200</v>
      </c>
      <c r="N16181">
        <v>30000</v>
      </c>
      <c r="O16181">
        <v>499697</v>
      </c>
      <c r="P16181" t="s">
        <v>5</v>
      </c>
      <c r="Q16181" t="s">
        <v>15</v>
      </c>
      <c r="R16181" t="s">
        <v>169</v>
      </c>
      <c r="S16181" t="s">
        <v>170</v>
      </c>
      <c r="T16181">
        <v>322385.16129032255</v>
      </c>
      <c r="U16181">
        <v>220295</v>
      </c>
      <c r="V16181">
        <v>-102090.16129032255</v>
      </c>
      <c r="W16181">
        <v>-0.31667140287013928</v>
      </c>
      <c r="X16181" t="s">
        <v>287</v>
      </c>
    </row>
    <row r="16182" spans="1:24" x14ac:dyDescent="0.35">
      <c r="A16182">
        <v>3300009701</v>
      </c>
      <c r="B16182" t="s">
        <v>168</v>
      </c>
      <c r="C16182" t="s">
        <v>168</v>
      </c>
      <c r="D16182">
        <v>0</v>
      </c>
      <c r="E16182">
        <v>0</v>
      </c>
      <c r="F16182">
        <v>1</v>
      </c>
      <c r="G16182">
        <v>25700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212500</v>
      </c>
      <c r="O16182">
        <v>238200</v>
      </c>
      <c r="P16182" t="s">
        <v>5</v>
      </c>
      <c r="Q16182" t="s">
        <v>12</v>
      </c>
      <c r="R16182" t="s">
        <v>169</v>
      </c>
      <c r="S16182" t="s">
        <v>170</v>
      </c>
      <c r="T16182">
        <v>153677.41935483873</v>
      </c>
      <c r="U16182">
        <v>629300</v>
      </c>
      <c r="V16182">
        <v>475622.58064516127</v>
      </c>
      <c r="W16182">
        <v>3.0949412258606213</v>
      </c>
      <c r="X16182" t="s">
        <v>361</v>
      </c>
    </row>
    <row r="16183" spans="1:24" x14ac:dyDescent="0.35">
      <c r="A16183">
        <v>3301069480</v>
      </c>
      <c r="B16183" t="s">
        <v>168</v>
      </c>
      <c r="C16183" t="s">
        <v>168</v>
      </c>
      <c r="D16183">
        <v>0</v>
      </c>
      <c r="E16183">
        <v>0</v>
      </c>
      <c r="F16183">
        <v>21</v>
      </c>
      <c r="G16183">
        <v>428272</v>
      </c>
      <c r="H16183">
        <v>8</v>
      </c>
      <c r="I16183">
        <v>241000</v>
      </c>
      <c r="J16183">
        <v>0</v>
      </c>
      <c r="K16183">
        <v>0</v>
      </c>
      <c r="L16183">
        <v>0</v>
      </c>
      <c r="M16183">
        <v>0</v>
      </c>
      <c r="N16183">
        <v>165000</v>
      </c>
      <c r="O16183">
        <v>834272</v>
      </c>
      <c r="P16183" t="s">
        <v>5</v>
      </c>
      <c r="Q16183" t="s">
        <v>14</v>
      </c>
      <c r="R16183" t="s">
        <v>169</v>
      </c>
      <c r="S16183" t="s">
        <v>170</v>
      </c>
      <c r="T16183">
        <v>538240</v>
      </c>
      <c r="U16183">
        <v>897074</v>
      </c>
      <c r="V16183">
        <v>358834</v>
      </c>
      <c r="W16183">
        <v>0.66668029131985729</v>
      </c>
      <c r="X16183" t="s">
        <v>355</v>
      </c>
    </row>
    <row r="16184" spans="1:24" x14ac:dyDescent="0.35">
      <c r="A16184">
        <v>3301010440</v>
      </c>
      <c r="B16184" t="s">
        <v>168</v>
      </c>
      <c r="C16184" t="s">
        <v>168</v>
      </c>
      <c r="D16184">
        <v>0</v>
      </c>
      <c r="E16184">
        <v>0</v>
      </c>
      <c r="F16184">
        <v>45</v>
      </c>
      <c r="G16184">
        <v>2009442</v>
      </c>
      <c r="H16184">
        <v>13</v>
      </c>
      <c r="I16184">
        <v>318000</v>
      </c>
      <c r="J16184">
        <v>0</v>
      </c>
      <c r="K16184">
        <v>0</v>
      </c>
      <c r="L16184">
        <v>5</v>
      </c>
      <c r="M16184">
        <v>482000</v>
      </c>
      <c r="N16184">
        <v>99000</v>
      </c>
      <c r="O16184">
        <v>2908442</v>
      </c>
      <c r="P16184" t="s">
        <v>5</v>
      </c>
      <c r="Q16184" t="s">
        <v>13</v>
      </c>
      <c r="R16184" t="s">
        <v>169</v>
      </c>
      <c r="S16184" t="s">
        <v>170</v>
      </c>
      <c r="T16184">
        <v>1876414.1935483869</v>
      </c>
      <c r="U16184">
        <v>1676873</v>
      </c>
      <c r="V16184">
        <v>-199541.19354838692</v>
      </c>
      <c r="W16184">
        <v>-0.10634176304701959</v>
      </c>
      <c r="X16184" t="s">
        <v>397</v>
      </c>
    </row>
    <row r="16185" spans="1:24" x14ac:dyDescent="0.35">
      <c r="A16185">
        <v>3301008050</v>
      </c>
      <c r="B16185" t="s">
        <v>168</v>
      </c>
      <c r="C16185" t="s">
        <v>168</v>
      </c>
      <c r="D16185">
        <v>0</v>
      </c>
      <c r="E16185">
        <v>0</v>
      </c>
      <c r="F16185">
        <v>59</v>
      </c>
      <c r="G16185">
        <v>1792333</v>
      </c>
      <c r="H16185">
        <v>76</v>
      </c>
      <c r="I16185">
        <v>2655000</v>
      </c>
      <c r="J16185">
        <v>0</v>
      </c>
      <c r="K16185">
        <v>0</v>
      </c>
      <c r="L16185">
        <v>87</v>
      </c>
      <c r="M16185">
        <v>3268800</v>
      </c>
      <c r="N16185">
        <v>300000</v>
      </c>
      <c r="O16185">
        <v>8016133</v>
      </c>
      <c r="P16185" t="s">
        <v>5</v>
      </c>
      <c r="Q16185" t="s">
        <v>10</v>
      </c>
      <c r="R16185" t="s">
        <v>169</v>
      </c>
      <c r="S16185" t="s">
        <v>170</v>
      </c>
      <c r="T16185">
        <v>5171698.7096774196</v>
      </c>
      <c r="U16185">
        <v>3831360</v>
      </c>
      <c r="V16185">
        <v>-1340338.7096774196</v>
      </c>
      <c r="W16185">
        <v>-0.25916798037158317</v>
      </c>
      <c r="X16185" t="s">
        <v>337</v>
      </c>
    </row>
    <row r="16186" spans="1:24" x14ac:dyDescent="0.35">
      <c r="A16186">
        <v>3301016886</v>
      </c>
      <c r="B16186" t="s">
        <v>168</v>
      </c>
      <c r="C16186" t="s">
        <v>168</v>
      </c>
      <c r="D16186">
        <v>0</v>
      </c>
      <c r="E16186">
        <v>0</v>
      </c>
      <c r="F16186">
        <v>6</v>
      </c>
      <c r="G16186">
        <v>69693</v>
      </c>
      <c r="H16186">
        <v>1</v>
      </c>
      <c r="I16186">
        <v>15000</v>
      </c>
      <c r="J16186">
        <v>0</v>
      </c>
      <c r="K16186">
        <v>0</v>
      </c>
      <c r="L16186">
        <v>3</v>
      </c>
      <c r="M16186">
        <v>127200</v>
      </c>
      <c r="N16186">
        <v>150000</v>
      </c>
      <c r="O16186">
        <v>361893</v>
      </c>
      <c r="P16186" t="s">
        <v>5</v>
      </c>
      <c r="Q16186" t="s">
        <v>13</v>
      </c>
      <c r="R16186" t="s">
        <v>169</v>
      </c>
      <c r="S16186" t="s">
        <v>170</v>
      </c>
      <c r="T16186">
        <v>233479.35483870967</v>
      </c>
      <c r="U16186">
        <v>150000</v>
      </c>
      <c r="V16186">
        <v>-83479.354838709667</v>
      </c>
      <c r="W16186">
        <v>-0.35754490968324892</v>
      </c>
      <c r="X16186" t="s">
        <v>378</v>
      </c>
    </row>
    <row r="16187" spans="1:24" x14ac:dyDescent="0.35">
      <c r="A16187">
        <v>3301057582</v>
      </c>
      <c r="B16187" t="s">
        <v>168</v>
      </c>
      <c r="C16187" t="s">
        <v>168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766000</v>
      </c>
      <c r="O16187">
        <v>766000</v>
      </c>
      <c r="P16187" t="s">
        <v>5</v>
      </c>
      <c r="Q16187" t="s">
        <v>8</v>
      </c>
      <c r="R16187" t="s">
        <v>169</v>
      </c>
      <c r="S16187" t="s">
        <v>170</v>
      </c>
      <c r="T16187">
        <v>494193.54838709673</v>
      </c>
      <c r="U16187">
        <v>1301100</v>
      </c>
      <c r="V16187">
        <v>806906.45161290327</v>
      </c>
      <c r="W16187">
        <v>1.6327741514360317</v>
      </c>
      <c r="X16187" t="s">
        <v>216</v>
      </c>
    </row>
    <row r="16188" spans="1:24" x14ac:dyDescent="0.35">
      <c r="A16188">
        <v>3300008726</v>
      </c>
      <c r="B16188" t="s">
        <v>168</v>
      </c>
      <c r="C16188" t="s">
        <v>168</v>
      </c>
      <c r="D16188">
        <v>0</v>
      </c>
      <c r="E16188">
        <v>0</v>
      </c>
      <c r="F16188">
        <v>0</v>
      </c>
      <c r="G16188">
        <v>0</v>
      </c>
      <c r="H16188">
        <v>2</v>
      </c>
      <c r="I16188">
        <v>135000</v>
      </c>
      <c r="J16188">
        <v>0</v>
      </c>
      <c r="K16188">
        <v>0</v>
      </c>
      <c r="L16188">
        <v>0</v>
      </c>
      <c r="M16188">
        <v>0</v>
      </c>
      <c r="N16188">
        <v>316500</v>
      </c>
      <c r="O16188">
        <v>451500</v>
      </c>
      <c r="P16188" t="s">
        <v>5</v>
      </c>
      <c r="Q16188" t="s">
        <v>12</v>
      </c>
      <c r="R16188" t="s">
        <v>169</v>
      </c>
      <c r="S16188" t="s">
        <v>170</v>
      </c>
      <c r="T16188">
        <v>291290.32258064515</v>
      </c>
      <c r="U16188">
        <v>515000</v>
      </c>
      <c r="V16188">
        <v>223709.67741935485</v>
      </c>
      <c r="W16188">
        <v>0.76799557032115184</v>
      </c>
      <c r="X16188" t="s">
        <v>279</v>
      </c>
    </row>
    <row r="16189" spans="1:24" x14ac:dyDescent="0.35">
      <c r="A16189">
        <v>3301074028</v>
      </c>
      <c r="B16189" t="s">
        <v>168</v>
      </c>
      <c r="C16189" t="s">
        <v>168</v>
      </c>
      <c r="D16189">
        <v>0</v>
      </c>
      <c r="E16189">
        <v>0</v>
      </c>
      <c r="F16189">
        <v>5</v>
      </c>
      <c r="G16189">
        <v>221691</v>
      </c>
      <c r="H16189">
        <v>0</v>
      </c>
      <c r="I16189">
        <v>0</v>
      </c>
      <c r="J16189">
        <v>0</v>
      </c>
      <c r="K16189">
        <v>0</v>
      </c>
      <c r="L16189">
        <v>11</v>
      </c>
      <c r="M16189">
        <v>846400</v>
      </c>
      <c r="N16189">
        <v>330000</v>
      </c>
      <c r="O16189">
        <v>1398091</v>
      </c>
      <c r="P16189" t="s">
        <v>5</v>
      </c>
      <c r="Q16189" t="s">
        <v>12</v>
      </c>
      <c r="R16189" t="s">
        <v>169</v>
      </c>
      <c r="S16189" t="s">
        <v>170</v>
      </c>
      <c r="T16189">
        <v>901994.19354838715</v>
      </c>
      <c r="U16189">
        <v>898948</v>
      </c>
      <c r="V16189">
        <v>-3046.1935483871493</v>
      </c>
      <c r="W16189">
        <v>-3.3771764498877754E-3</v>
      </c>
      <c r="X16189" t="s">
        <v>407</v>
      </c>
    </row>
    <row r="16190" spans="1:24" x14ac:dyDescent="0.35">
      <c r="A16190">
        <v>3300022734</v>
      </c>
      <c r="B16190" t="s">
        <v>168</v>
      </c>
      <c r="C16190" t="s">
        <v>168</v>
      </c>
      <c r="D16190">
        <v>0</v>
      </c>
      <c r="E16190">
        <v>0</v>
      </c>
      <c r="F16190">
        <v>54</v>
      </c>
      <c r="G16190">
        <v>1494004</v>
      </c>
      <c r="H16190">
        <v>21</v>
      </c>
      <c r="I16190">
        <v>733000</v>
      </c>
      <c r="J16190">
        <v>0</v>
      </c>
      <c r="K16190">
        <v>0</v>
      </c>
      <c r="L16190">
        <v>12</v>
      </c>
      <c r="M16190">
        <v>768800</v>
      </c>
      <c r="N16190">
        <v>150000</v>
      </c>
      <c r="O16190">
        <v>3145804</v>
      </c>
      <c r="P16190" t="s">
        <v>5</v>
      </c>
      <c r="Q16190" t="s">
        <v>14</v>
      </c>
      <c r="R16190" t="s">
        <v>169</v>
      </c>
      <c r="S16190" t="s">
        <v>170</v>
      </c>
      <c r="T16190">
        <v>2029550.9677419355</v>
      </c>
      <c r="U16190">
        <v>1562660</v>
      </c>
      <c r="V16190">
        <v>-466890.96774193551</v>
      </c>
      <c r="W16190">
        <v>-0.23004643645948697</v>
      </c>
      <c r="X16190" t="s">
        <v>211</v>
      </c>
    </row>
    <row r="16191" spans="1:24" x14ac:dyDescent="0.35">
      <c r="A16191">
        <v>3301067598</v>
      </c>
      <c r="B16191" t="s">
        <v>168</v>
      </c>
      <c r="C16191" t="s">
        <v>168</v>
      </c>
      <c r="D16191">
        <v>0</v>
      </c>
      <c r="E16191">
        <v>0</v>
      </c>
      <c r="F16191">
        <v>71</v>
      </c>
      <c r="G16191">
        <v>3591121</v>
      </c>
      <c r="H16191">
        <v>36</v>
      </c>
      <c r="I16191">
        <v>1920000</v>
      </c>
      <c r="J16191">
        <v>0</v>
      </c>
      <c r="K16191">
        <v>0</v>
      </c>
      <c r="L16191">
        <v>76</v>
      </c>
      <c r="M16191">
        <v>6802400</v>
      </c>
      <c r="N16191">
        <v>30000</v>
      </c>
      <c r="O16191">
        <v>12343521</v>
      </c>
      <c r="P16191" t="s">
        <v>5</v>
      </c>
      <c r="Q16191" t="s">
        <v>14</v>
      </c>
      <c r="R16191" t="s">
        <v>169</v>
      </c>
      <c r="S16191" t="s">
        <v>170</v>
      </c>
      <c r="T16191">
        <v>7963561.935483871</v>
      </c>
      <c r="U16191">
        <v>6867758</v>
      </c>
      <c r="V16191">
        <v>-1095803.935483871</v>
      </c>
      <c r="W16191">
        <v>-0.13760223683339623</v>
      </c>
      <c r="X16191" t="s">
        <v>323</v>
      </c>
    </row>
    <row r="16192" spans="1:24" x14ac:dyDescent="0.35">
      <c r="A16192">
        <v>3301074252</v>
      </c>
      <c r="B16192" t="s">
        <v>168</v>
      </c>
      <c r="C16192" t="s">
        <v>168</v>
      </c>
      <c r="D16192">
        <v>0</v>
      </c>
      <c r="E16192">
        <v>0</v>
      </c>
      <c r="F16192">
        <v>17</v>
      </c>
      <c r="G16192">
        <v>571345</v>
      </c>
      <c r="H16192">
        <v>7</v>
      </c>
      <c r="I16192">
        <v>230000</v>
      </c>
      <c r="J16192">
        <v>0</v>
      </c>
      <c r="K16192">
        <v>0</v>
      </c>
      <c r="L16192">
        <v>17</v>
      </c>
      <c r="M16192">
        <v>893827</v>
      </c>
      <c r="N16192">
        <v>352500</v>
      </c>
      <c r="O16192">
        <v>2047672</v>
      </c>
      <c r="P16192" t="s">
        <v>5</v>
      </c>
      <c r="Q16192" t="s">
        <v>17</v>
      </c>
      <c r="R16192" t="s">
        <v>169</v>
      </c>
      <c r="S16192" t="s">
        <v>170</v>
      </c>
      <c r="T16192">
        <v>1321078.7096774194</v>
      </c>
      <c r="U16192">
        <v>2004533</v>
      </c>
      <c r="V16192">
        <v>683454.29032258061</v>
      </c>
      <c r="W16192">
        <v>0.51734562468989176</v>
      </c>
      <c r="X16192" t="s">
        <v>311</v>
      </c>
    </row>
    <row r="16193" spans="1:24" x14ac:dyDescent="0.35">
      <c r="A16193">
        <v>3300014540</v>
      </c>
      <c r="B16193" t="s">
        <v>168</v>
      </c>
      <c r="C16193" t="s">
        <v>168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342000</v>
      </c>
      <c r="O16193">
        <v>342000</v>
      </c>
      <c r="P16193" t="s">
        <v>5</v>
      </c>
      <c r="Q16193" t="s">
        <v>8</v>
      </c>
      <c r="R16193" t="s">
        <v>169</v>
      </c>
      <c r="S16193" t="s">
        <v>170</v>
      </c>
      <c r="T16193">
        <v>220645.16129032258</v>
      </c>
      <c r="U16193">
        <v>1046500</v>
      </c>
      <c r="V16193">
        <v>825854.83870967745</v>
      </c>
      <c r="W16193">
        <v>3.7429093567251464</v>
      </c>
      <c r="X16193" t="s">
        <v>273</v>
      </c>
    </row>
    <row r="16194" spans="1:24" x14ac:dyDescent="0.35">
      <c r="A16194">
        <v>3301052349</v>
      </c>
      <c r="B16194" t="s">
        <v>168</v>
      </c>
      <c r="C16194" t="s">
        <v>168</v>
      </c>
      <c r="D16194">
        <v>0</v>
      </c>
      <c r="E16194">
        <v>0</v>
      </c>
      <c r="F16194">
        <v>58</v>
      </c>
      <c r="G16194">
        <v>2022440</v>
      </c>
      <c r="H16194">
        <v>18</v>
      </c>
      <c r="I16194">
        <v>666000</v>
      </c>
      <c r="J16194">
        <v>0</v>
      </c>
      <c r="K16194">
        <v>0</v>
      </c>
      <c r="L16194">
        <v>2</v>
      </c>
      <c r="M16194">
        <v>104800</v>
      </c>
      <c r="N16194">
        <v>120000</v>
      </c>
      <c r="O16194">
        <v>2913240</v>
      </c>
      <c r="P16194" t="s">
        <v>5</v>
      </c>
      <c r="Q16194" t="s">
        <v>14</v>
      </c>
      <c r="R16194" t="s">
        <v>169</v>
      </c>
      <c r="S16194" t="s">
        <v>170</v>
      </c>
      <c r="T16194">
        <v>1879509.6774193549</v>
      </c>
      <c r="U16194">
        <v>2590450</v>
      </c>
      <c r="V16194">
        <v>710940.32258064509</v>
      </c>
      <c r="W16194">
        <v>0.37825839958259522</v>
      </c>
      <c r="X16194" t="s">
        <v>213</v>
      </c>
    </row>
    <row r="16195" spans="1:24" x14ac:dyDescent="0.35">
      <c r="A16195">
        <v>3300016165</v>
      </c>
      <c r="B16195" t="s">
        <v>168</v>
      </c>
      <c r="C16195" t="s">
        <v>168</v>
      </c>
      <c r="D16195">
        <v>0</v>
      </c>
      <c r="E16195">
        <v>0</v>
      </c>
      <c r="F16195">
        <v>105</v>
      </c>
      <c r="G16195">
        <v>2708496</v>
      </c>
      <c r="H16195">
        <v>1</v>
      </c>
      <c r="I16195">
        <v>5000</v>
      </c>
      <c r="J16195">
        <v>0</v>
      </c>
      <c r="K16195">
        <v>0</v>
      </c>
      <c r="L16195">
        <v>1</v>
      </c>
      <c r="M16195">
        <v>6500</v>
      </c>
      <c r="N16195">
        <v>866100</v>
      </c>
      <c r="O16195">
        <v>3586096</v>
      </c>
      <c r="P16195" t="s">
        <v>5</v>
      </c>
      <c r="Q16195" t="s">
        <v>7</v>
      </c>
      <c r="R16195" t="s">
        <v>169</v>
      </c>
      <c r="S16195" t="s">
        <v>170</v>
      </c>
      <c r="T16195">
        <v>2313610.3225806453</v>
      </c>
      <c r="U16195">
        <v>789700</v>
      </c>
      <c r="V16195">
        <v>-1523910.3225806453</v>
      </c>
      <c r="W16195">
        <v>-0.65867199316471181</v>
      </c>
      <c r="X16195" t="s">
        <v>176</v>
      </c>
    </row>
    <row r="16196" spans="1:24" x14ac:dyDescent="0.35">
      <c r="A16196">
        <v>3300021361</v>
      </c>
      <c r="B16196" t="s">
        <v>168</v>
      </c>
      <c r="C16196" t="s">
        <v>168</v>
      </c>
      <c r="D16196">
        <v>0</v>
      </c>
      <c r="E16196">
        <v>0</v>
      </c>
      <c r="F16196">
        <v>6</v>
      </c>
      <c r="G16196">
        <v>126494</v>
      </c>
      <c r="H16196">
        <v>49</v>
      </c>
      <c r="I16196">
        <v>1195000</v>
      </c>
      <c r="J16196">
        <v>0</v>
      </c>
      <c r="K16196">
        <v>0</v>
      </c>
      <c r="L16196">
        <v>0</v>
      </c>
      <c r="M16196">
        <v>0</v>
      </c>
      <c r="N16196">
        <v>150000</v>
      </c>
      <c r="O16196">
        <v>1471494</v>
      </c>
      <c r="P16196" t="s">
        <v>5</v>
      </c>
      <c r="Q16196" t="s">
        <v>9</v>
      </c>
      <c r="R16196" t="s">
        <v>169</v>
      </c>
      <c r="S16196" t="s">
        <v>170</v>
      </c>
      <c r="T16196">
        <v>949350.96774193551</v>
      </c>
      <c r="U16196">
        <v>445496</v>
      </c>
      <c r="V16196">
        <v>-503854.96774193551</v>
      </c>
      <c r="W16196">
        <v>-0.53073624493202143</v>
      </c>
      <c r="X16196" t="s">
        <v>228</v>
      </c>
    </row>
    <row r="16197" spans="1:24" x14ac:dyDescent="0.35">
      <c r="A16197">
        <v>3301000336</v>
      </c>
      <c r="B16197" t="s">
        <v>168</v>
      </c>
      <c r="C16197" t="s">
        <v>168</v>
      </c>
      <c r="D16197">
        <v>0</v>
      </c>
      <c r="E16197">
        <v>0</v>
      </c>
      <c r="F16197">
        <v>75</v>
      </c>
      <c r="G16197">
        <v>3175631</v>
      </c>
      <c r="H16197">
        <v>1</v>
      </c>
      <c r="I16197">
        <v>25000</v>
      </c>
      <c r="J16197">
        <v>205</v>
      </c>
      <c r="K16197">
        <v>2731625</v>
      </c>
      <c r="L16197">
        <v>0</v>
      </c>
      <c r="M16197">
        <v>0</v>
      </c>
      <c r="N16197">
        <v>2055000</v>
      </c>
      <c r="O16197">
        <v>7987256</v>
      </c>
      <c r="P16197" t="s">
        <v>5</v>
      </c>
      <c r="Q16197" t="s">
        <v>16</v>
      </c>
      <c r="R16197" t="s">
        <v>169</v>
      </c>
      <c r="S16197" t="s">
        <v>170</v>
      </c>
      <c r="T16197">
        <v>5153068.3870967738</v>
      </c>
      <c r="U16197">
        <v>2498790</v>
      </c>
      <c r="V16197">
        <v>-2654278.3870967738</v>
      </c>
      <c r="W16197">
        <v>-0.51508697104487444</v>
      </c>
      <c r="X16197" t="s">
        <v>377</v>
      </c>
    </row>
    <row r="16198" spans="1:24" x14ac:dyDescent="0.35">
      <c r="A16198">
        <v>3301072290</v>
      </c>
      <c r="B16198" t="s">
        <v>168</v>
      </c>
      <c r="C16198" t="s">
        <v>168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1518000</v>
      </c>
      <c r="O16198">
        <v>1518000</v>
      </c>
      <c r="P16198" t="s">
        <v>5</v>
      </c>
      <c r="Q16198" t="s">
        <v>8</v>
      </c>
      <c r="R16198" t="s">
        <v>169</v>
      </c>
      <c r="S16198" t="s">
        <v>170</v>
      </c>
      <c r="T16198">
        <v>979354.83870967745</v>
      </c>
      <c r="U16198">
        <v>0</v>
      </c>
      <c r="V16198">
        <v>-979354.83870967745</v>
      </c>
      <c r="W16198">
        <v>0</v>
      </c>
      <c r="X16198" t="s">
        <v>335</v>
      </c>
    </row>
    <row r="16199" spans="1:24" x14ac:dyDescent="0.35">
      <c r="A16199">
        <v>3301023172</v>
      </c>
      <c r="B16199" t="s">
        <v>168</v>
      </c>
      <c r="C16199" t="s">
        <v>168</v>
      </c>
      <c r="D16199">
        <v>0</v>
      </c>
      <c r="E16199">
        <v>0</v>
      </c>
      <c r="F16199">
        <v>95</v>
      </c>
      <c r="G16199">
        <v>3955322</v>
      </c>
      <c r="H16199">
        <v>22</v>
      </c>
      <c r="I16199">
        <v>763000</v>
      </c>
      <c r="J16199">
        <v>293</v>
      </c>
      <c r="K16199">
        <v>3904225</v>
      </c>
      <c r="L16199">
        <v>2</v>
      </c>
      <c r="M16199">
        <v>296250</v>
      </c>
      <c r="N16199">
        <v>5316500</v>
      </c>
      <c r="O16199">
        <v>14235297</v>
      </c>
      <c r="P16199" t="s">
        <v>5</v>
      </c>
      <c r="Q16199" t="s">
        <v>16</v>
      </c>
      <c r="R16199" t="s">
        <v>169</v>
      </c>
      <c r="S16199" t="s">
        <v>170</v>
      </c>
      <c r="T16199">
        <v>9184062.5806451607</v>
      </c>
      <c r="U16199">
        <v>5603583</v>
      </c>
      <c r="V16199">
        <v>-3580479.5806451607</v>
      </c>
      <c r="W16199">
        <v>-0.38985792498744487</v>
      </c>
      <c r="X16199" t="s">
        <v>384</v>
      </c>
    </row>
    <row r="16200" spans="1:24" x14ac:dyDescent="0.35">
      <c r="A16200">
        <v>3300014035</v>
      </c>
      <c r="B16200" t="s">
        <v>168</v>
      </c>
      <c r="C16200" t="s">
        <v>168</v>
      </c>
      <c r="D16200">
        <v>0</v>
      </c>
      <c r="E16200">
        <v>0</v>
      </c>
      <c r="F16200">
        <v>17</v>
      </c>
      <c r="G16200">
        <v>504971</v>
      </c>
      <c r="H16200">
        <v>24</v>
      </c>
      <c r="I16200">
        <v>810000</v>
      </c>
      <c r="J16200">
        <v>0</v>
      </c>
      <c r="K16200">
        <v>0</v>
      </c>
      <c r="L16200">
        <v>15</v>
      </c>
      <c r="M16200">
        <v>926000</v>
      </c>
      <c r="N16200">
        <v>529800</v>
      </c>
      <c r="O16200">
        <v>2770771</v>
      </c>
      <c r="P16200" t="s">
        <v>5</v>
      </c>
      <c r="Q16200" t="s">
        <v>8</v>
      </c>
      <c r="R16200" t="s">
        <v>169</v>
      </c>
      <c r="S16200" t="s">
        <v>170</v>
      </c>
      <c r="T16200">
        <v>1787594.1935483869</v>
      </c>
      <c r="U16200">
        <v>2014884</v>
      </c>
      <c r="V16200">
        <v>227289.80645161308</v>
      </c>
      <c r="W16200">
        <v>0.12714843630166484</v>
      </c>
      <c r="X16200" t="s">
        <v>386</v>
      </c>
    </row>
    <row r="16201" spans="1:24" x14ac:dyDescent="0.35">
      <c r="A16201">
        <v>3300023615</v>
      </c>
      <c r="B16201" t="s">
        <v>168</v>
      </c>
      <c r="C16201" t="s">
        <v>168</v>
      </c>
      <c r="D16201">
        <v>0</v>
      </c>
      <c r="E16201">
        <v>0</v>
      </c>
      <c r="F16201">
        <v>24</v>
      </c>
      <c r="G16201">
        <v>941468</v>
      </c>
      <c r="H16201">
        <v>28</v>
      </c>
      <c r="I16201">
        <v>940000</v>
      </c>
      <c r="J16201">
        <v>0</v>
      </c>
      <c r="K16201">
        <v>0</v>
      </c>
      <c r="L16201">
        <v>12</v>
      </c>
      <c r="M16201">
        <v>418800</v>
      </c>
      <c r="N16201">
        <v>30000</v>
      </c>
      <c r="O16201">
        <v>2330268</v>
      </c>
      <c r="P16201" t="s">
        <v>5</v>
      </c>
      <c r="Q16201" t="s">
        <v>14</v>
      </c>
      <c r="R16201" t="s">
        <v>169</v>
      </c>
      <c r="S16201" t="s">
        <v>170</v>
      </c>
      <c r="T16201">
        <v>1503398.7096774194</v>
      </c>
      <c r="U16201">
        <v>2024782</v>
      </c>
      <c r="V16201">
        <v>521383.29032258061</v>
      </c>
      <c r="W16201">
        <v>0.34680307157803303</v>
      </c>
      <c r="X16201" t="s">
        <v>326</v>
      </c>
    </row>
    <row r="16202" spans="1:24" x14ac:dyDescent="0.35">
      <c r="A16202">
        <v>3301072195</v>
      </c>
      <c r="B16202" t="s">
        <v>168</v>
      </c>
      <c r="C16202" t="s">
        <v>168</v>
      </c>
      <c r="D16202">
        <v>0</v>
      </c>
      <c r="E16202">
        <v>0</v>
      </c>
      <c r="F16202">
        <v>41</v>
      </c>
      <c r="G16202">
        <v>2202963</v>
      </c>
      <c r="H16202">
        <v>36</v>
      </c>
      <c r="I16202">
        <v>2095000</v>
      </c>
      <c r="J16202">
        <v>0</v>
      </c>
      <c r="K16202">
        <v>0</v>
      </c>
      <c r="L16202">
        <v>6</v>
      </c>
      <c r="M16202">
        <v>324400</v>
      </c>
      <c r="N16202">
        <v>342000</v>
      </c>
      <c r="O16202">
        <v>4964363</v>
      </c>
      <c r="P16202" t="s">
        <v>5</v>
      </c>
      <c r="Q16202" t="s">
        <v>8</v>
      </c>
      <c r="R16202" t="s">
        <v>169</v>
      </c>
      <c r="S16202" t="s">
        <v>170</v>
      </c>
      <c r="T16202">
        <v>3202814.8387096776</v>
      </c>
      <c r="U16202">
        <v>2406170</v>
      </c>
      <c r="V16202">
        <v>-796644.83870967757</v>
      </c>
      <c r="W16202">
        <v>-0.24873271757121718</v>
      </c>
      <c r="X16202" t="s">
        <v>372</v>
      </c>
    </row>
    <row r="16203" spans="1:24" x14ac:dyDescent="0.35">
      <c r="A16203">
        <v>3301071292</v>
      </c>
      <c r="B16203" t="s">
        <v>168</v>
      </c>
      <c r="C16203" t="s">
        <v>168</v>
      </c>
      <c r="D16203">
        <v>0</v>
      </c>
      <c r="E16203">
        <v>0</v>
      </c>
      <c r="F16203">
        <v>43</v>
      </c>
      <c r="G16203">
        <v>1553455</v>
      </c>
      <c r="H16203">
        <v>6</v>
      </c>
      <c r="I16203">
        <v>195000</v>
      </c>
      <c r="J16203">
        <v>0</v>
      </c>
      <c r="K16203">
        <v>0</v>
      </c>
      <c r="L16203">
        <v>0</v>
      </c>
      <c r="M16203">
        <v>0</v>
      </c>
      <c r="N16203">
        <v>30000</v>
      </c>
      <c r="O16203">
        <v>1778455</v>
      </c>
      <c r="P16203" t="s">
        <v>5</v>
      </c>
      <c r="Q16203" t="s">
        <v>11</v>
      </c>
      <c r="R16203" t="s">
        <v>169</v>
      </c>
      <c r="S16203" t="s">
        <v>170</v>
      </c>
      <c r="T16203">
        <v>1147390.3225806451</v>
      </c>
      <c r="U16203">
        <v>185195</v>
      </c>
      <c r="V16203">
        <v>-962195.32258064509</v>
      </c>
      <c r="W16203">
        <v>-0.83859459474656373</v>
      </c>
      <c r="X16203" t="s">
        <v>360</v>
      </c>
    </row>
    <row r="16204" spans="1:24" x14ac:dyDescent="0.35">
      <c r="A16204">
        <v>3300016817</v>
      </c>
      <c r="B16204" t="s">
        <v>168</v>
      </c>
      <c r="C16204" t="s">
        <v>168</v>
      </c>
      <c r="D16204">
        <v>0</v>
      </c>
      <c r="E16204">
        <v>0</v>
      </c>
      <c r="F16204">
        <v>76</v>
      </c>
      <c r="G16204">
        <v>3216579</v>
      </c>
      <c r="H16204">
        <v>47</v>
      </c>
      <c r="I16204">
        <v>1675000</v>
      </c>
      <c r="J16204">
        <v>0</v>
      </c>
      <c r="K16204">
        <v>0</v>
      </c>
      <c r="L16204">
        <v>69</v>
      </c>
      <c r="M16204">
        <v>6200166</v>
      </c>
      <c r="N16204">
        <v>1308600</v>
      </c>
      <c r="O16204">
        <v>12400345</v>
      </c>
      <c r="P16204" t="s">
        <v>5</v>
      </c>
      <c r="Q16204" t="s">
        <v>6</v>
      </c>
      <c r="R16204" t="s">
        <v>169</v>
      </c>
      <c r="S16204" t="s">
        <v>170</v>
      </c>
      <c r="T16204">
        <v>8000222.5806451607</v>
      </c>
      <c r="U16204">
        <v>8022115</v>
      </c>
      <c r="V16204">
        <v>21892.41935483925</v>
      </c>
      <c r="W16204">
        <v>2.7364762835229151E-3</v>
      </c>
      <c r="X16204" t="s">
        <v>259</v>
      </c>
    </row>
    <row r="16205" spans="1:24" x14ac:dyDescent="0.35">
      <c r="A16205">
        <v>3301066874</v>
      </c>
      <c r="B16205" t="s">
        <v>168</v>
      </c>
      <c r="C16205" t="s">
        <v>168</v>
      </c>
      <c r="D16205">
        <v>0</v>
      </c>
      <c r="E16205">
        <v>0</v>
      </c>
      <c r="F16205">
        <v>79</v>
      </c>
      <c r="G16205">
        <v>4578546</v>
      </c>
      <c r="H16205">
        <v>14</v>
      </c>
      <c r="I16205">
        <v>280000</v>
      </c>
      <c r="J16205">
        <v>0</v>
      </c>
      <c r="K16205">
        <v>0</v>
      </c>
      <c r="L16205">
        <v>21</v>
      </c>
      <c r="M16205">
        <v>1340400</v>
      </c>
      <c r="N16205">
        <v>330000</v>
      </c>
      <c r="O16205">
        <v>6528946</v>
      </c>
      <c r="P16205" t="s">
        <v>5</v>
      </c>
      <c r="Q16205" t="s">
        <v>12</v>
      </c>
      <c r="R16205" t="s">
        <v>169</v>
      </c>
      <c r="S16205" t="s">
        <v>170</v>
      </c>
      <c r="T16205">
        <v>4212223.2258064514</v>
      </c>
      <c r="U16205">
        <v>4243009</v>
      </c>
      <c r="V16205">
        <v>30785.774193548597</v>
      </c>
      <c r="W16205">
        <v>7.3086758567155741E-3</v>
      </c>
      <c r="X16205" t="s">
        <v>302</v>
      </c>
    </row>
    <row r="16206" spans="1:24" x14ac:dyDescent="0.35">
      <c r="A16206">
        <v>3301076538</v>
      </c>
      <c r="B16206" t="s">
        <v>168</v>
      </c>
      <c r="C16206" t="s">
        <v>168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1012500</v>
      </c>
      <c r="O16206">
        <v>1012500</v>
      </c>
      <c r="P16206" t="s">
        <v>5</v>
      </c>
      <c r="Q16206" t="s">
        <v>6</v>
      </c>
      <c r="R16206" t="s">
        <v>181</v>
      </c>
      <c r="S16206" t="s">
        <v>170</v>
      </c>
      <c r="T16206">
        <v>653225.80645161285</v>
      </c>
      <c r="U16206">
        <v>3412500</v>
      </c>
      <c r="V16206">
        <v>2759274.1935483869</v>
      </c>
      <c r="W16206">
        <v>4.2240740740740748</v>
      </c>
      <c r="X16206" t="s">
        <v>276</v>
      </c>
    </row>
    <row r="16207" spans="1:24" x14ac:dyDescent="0.35">
      <c r="A16207">
        <v>3301002248</v>
      </c>
      <c r="B16207" t="s">
        <v>168</v>
      </c>
      <c r="C16207" t="s">
        <v>168</v>
      </c>
      <c r="D16207">
        <v>0</v>
      </c>
      <c r="E16207">
        <v>0</v>
      </c>
      <c r="F16207">
        <v>282</v>
      </c>
      <c r="G16207">
        <v>9399133</v>
      </c>
      <c r="H16207">
        <v>99</v>
      </c>
      <c r="I16207">
        <v>2531000</v>
      </c>
      <c r="J16207">
        <v>0</v>
      </c>
      <c r="K16207">
        <v>0</v>
      </c>
      <c r="L16207">
        <v>55</v>
      </c>
      <c r="M16207">
        <v>2072000</v>
      </c>
      <c r="N16207">
        <v>736500</v>
      </c>
      <c r="O16207">
        <v>14738633</v>
      </c>
      <c r="P16207" t="s">
        <v>5</v>
      </c>
      <c r="Q16207" t="s">
        <v>17</v>
      </c>
      <c r="R16207" t="s">
        <v>169</v>
      </c>
      <c r="S16207" t="s">
        <v>170</v>
      </c>
      <c r="T16207">
        <v>9508795.4838709682</v>
      </c>
      <c r="U16207">
        <v>10360859</v>
      </c>
      <c r="V16207">
        <v>852063.51612903178</v>
      </c>
      <c r="W16207">
        <v>8.9607933788703464E-2</v>
      </c>
      <c r="X16207" t="s">
        <v>291</v>
      </c>
    </row>
    <row r="16208" spans="1:24" x14ac:dyDescent="0.35">
      <c r="A16208">
        <v>3300020398</v>
      </c>
      <c r="B16208" t="s">
        <v>168</v>
      </c>
      <c r="C16208" t="s">
        <v>168</v>
      </c>
      <c r="D16208">
        <v>0</v>
      </c>
      <c r="E16208">
        <v>0</v>
      </c>
      <c r="F16208">
        <v>83</v>
      </c>
      <c r="G16208">
        <v>2114509</v>
      </c>
      <c r="H16208">
        <v>107</v>
      </c>
      <c r="I16208">
        <v>2935000</v>
      </c>
      <c r="J16208">
        <v>0</v>
      </c>
      <c r="K16208">
        <v>0</v>
      </c>
      <c r="L16208">
        <v>0</v>
      </c>
      <c r="M16208">
        <v>0</v>
      </c>
      <c r="N16208">
        <v>150000</v>
      </c>
      <c r="O16208">
        <v>5199509</v>
      </c>
      <c r="P16208" t="s">
        <v>5</v>
      </c>
      <c r="Q16208" t="s">
        <v>13</v>
      </c>
      <c r="R16208" t="s">
        <v>169</v>
      </c>
      <c r="S16208" t="s">
        <v>170</v>
      </c>
      <c r="T16208">
        <v>3354521.935483871</v>
      </c>
      <c r="U16208">
        <v>3283426</v>
      </c>
      <c r="V16208">
        <v>-71095.935483871028</v>
      </c>
      <c r="W16208">
        <v>-2.1194058900561585E-2</v>
      </c>
      <c r="X16208" t="s">
        <v>392</v>
      </c>
    </row>
    <row r="16209" spans="1:24" x14ac:dyDescent="0.35">
      <c r="A16209">
        <v>3301068985</v>
      </c>
      <c r="B16209" t="s">
        <v>168</v>
      </c>
      <c r="C16209" t="s">
        <v>168</v>
      </c>
      <c r="D16209">
        <v>0</v>
      </c>
      <c r="E16209">
        <v>0</v>
      </c>
      <c r="F16209">
        <v>37</v>
      </c>
      <c r="G16209">
        <v>1713417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915000</v>
      </c>
      <c r="O16209">
        <v>2628417</v>
      </c>
      <c r="P16209" t="s">
        <v>5</v>
      </c>
      <c r="Q16209" t="s">
        <v>12</v>
      </c>
      <c r="R16209" t="s">
        <v>169</v>
      </c>
      <c r="S16209" t="s">
        <v>170</v>
      </c>
      <c r="T16209">
        <v>1695752.9032258063</v>
      </c>
      <c r="U16209">
        <v>1580177</v>
      </c>
      <c r="V16209">
        <v>-115575.90322580631</v>
      </c>
      <c r="W16209">
        <v>-6.8156099279528259E-2</v>
      </c>
      <c r="X16209" t="s">
        <v>354</v>
      </c>
    </row>
    <row r="16210" spans="1:24" x14ac:dyDescent="0.35">
      <c r="A16210">
        <v>3301072241</v>
      </c>
      <c r="B16210" t="s">
        <v>168</v>
      </c>
      <c r="C16210" t="s">
        <v>168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85000</v>
      </c>
      <c r="O16210">
        <v>85000</v>
      </c>
      <c r="P16210" t="s">
        <v>5</v>
      </c>
      <c r="Q16210" t="s">
        <v>10</v>
      </c>
      <c r="R16210" t="s">
        <v>169</v>
      </c>
      <c r="S16210" t="s">
        <v>170</v>
      </c>
      <c r="T16210">
        <v>54838.709677419356</v>
      </c>
      <c r="U16210">
        <v>0</v>
      </c>
      <c r="V16210">
        <v>-54838.709677419356</v>
      </c>
      <c r="W16210">
        <v>0</v>
      </c>
      <c r="X16210" t="s">
        <v>356</v>
      </c>
    </row>
    <row r="16211" spans="1:24" x14ac:dyDescent="0.35">
      <c r="A16211">
        <v>3301006110</v>
      </c>
      <c r="B16211" t="s">
        <v>168</v>
      </c>
      <c r="C16211" t="s">
        <v>168</v>
      </c>
      <c r="D16211">
        <v>0</v>
      </c>
      <c r="E16211">
        <v>0</v>
      </c>
      <c r="F16211">
        <v>34</v>
      </c>
      <c r="G16211">
        <v>1125458</v>
      </c>
      <c r="H16211">
        <v>23</v>
      </c>
      <c r="I16211">
        <v>735000</v>
      </c>
      <c r="J16211">
        <v>0</v>
      </c>
      <c r="K16211">
        <v>0</v>
      </c>
      <c r="L16211">
        <v>14</v>
      </c>
      <c r="M16211">
        <v>613600</v>
      </c>
      <c r="N16211">
        <v>123000</v>
      </c>
      <c r="O16211">
        <v>2597058</v>
      </c>
      <c r="P16211" t="s">
        <v>5</v>
      </c>
      <c r="Q16211" t="s">
        <v>14</v>
      </c>
      <c r="R16211" t="s">
        <v>169</v>
      </c>
      <c r="S16211" t="s">
        <v>170</v>
      </c>
      <c r="T16211">
        <v>1675521.2903225806</v>
      </c>
      <c r="U16211">
        <v>2118470</v>
      </c>
      <c r="V16211">
        <v>442948.70967741939</v>
      </c>
      <c r="W16211">
        <v>0.26436471576684073</v>
      </c>
      <c r="X16211" t="s">
        <v>237</v>
      </c>
    </row>
    <row r="16212" spans="1:24" x14ac:dyDescent="0.35">
      <c r="A16212">
        <v>3300008759</v>
      </c>
      <c r="B16212" t="s">
        <v>168</v>
      </c>
      <c r="C16212" t="s">
        <v>168</v>
      </c>
      <c r="D16212">
        <v>0</v>
      </c>
      <c r="E16212">
        <v>0</v>
      </c>
      <c r="F16212">
        <v>1</v>
      </c>
      <c r="G16212">
        <v>25700</v>
      </c>
      <c r="H16212">
        <v>1</v>
      </c>
      <c r="I16212">
        <v>2000</v>
      </c>
      <c r="J16212">
        <v>0</v>
      </c>
      <c r="K16212">
        <v>0</v>
      </c>
      <c r="L16212">
        <v>0</v>
      </c>
      <c r="M16212">
        <v>0</v>
      </c>
      <c r="N16212">
        <v>330000</v>
      </c>
      <c r="O16212">
        <v>357700</v>
      </c>
      <c r="P16212" t="s">
        <v>5</v>
      </c>
      <c r="Q16212" t="s">
        <v>12</v>
      </c>
      <c r="R16212" t="s">
        <v>169</v>
      </c>
      <c r="S16212" t="s">
        <v>170</v>
      </c>
      <c r="T16212">
        <v>230774.19354838709</v>
      </c>
      <c r="U16212">
        <v>432000</v>
      </c>
      <c r="V16212">
        <v>201225.80645161291</v>
      </c>
      <c r="W16212">
        <v>0.87195974280123023</v>
      </c>
      <c r="X16212" t="s">
        <v>206</v>
      </c>
    </row>
    <row r="16213" spans="1:24" x14ac:dyDescent="0.35">
      <c r="A16213">
        <v>3301074573</v>
      </c>
      <c r="B16213" t="s">
        <v>168</v>
      </c>
      <c r="C16213" t="s">
        <v>168</v>
      </c>
      <c r="D16213">
        <v>0</v>
      </c>
      <c r="E16213">
        <v>0</v>
      </c>
      <c r="F16213">
        <v>1</v>
      </c>
      <c r="G16213">
        <v>9900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330000</v>
      </c>
      <c r="O16213">
        <v>339900</v>
      </c>
      <c r="P16213" t="s">
        <v>5</v>
      </c>
      <c r="Q16213" t="s">
        <v>12</v>
      </c>
      <c r="R16213" t="s">
        <v>169</v>
      </c>
      <c r="S16213" t="s">
        <v>170</v>
      </c>
      <c r="T16213">
        <v>219290.32258064515</v>
      </c>
      <c r="U16213">
        <v>389900</v>
      </c>
      <c r="V16213">
        <v>170609.67741935485</v>
      </c>
      <c r="W16213">
        <v>0.77800823771697569</v>
      </c>
      <c r="X16213" t="s">
        <v>407</v>
      </c>
    </row>
    <row r="16214" spans="1:24" x14ac:dyDescent="0.35">
      <c r="A16214">
        <v>3301005738</v>
      </c>
      <c r="B16214" t="s">
        <v>168</v>
      </c>
      <c r="C16214" t="s">
        <v>168</v>
      </c>
      <c r="D16214">
        <v>0</v>
      </c>
      <c r="E16214">
        <v>0</v>
      </c>
      <c r="F16214">
        <v>60</v>
      </c>
      <c r="G16214">
        <v>918440</v>
      </c>
      <c r="H16214">
        <v>110</v>
      </c>
      <c r="I16214">
        <v>3514000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4432440</v>
      </c>
      <c r="P16214" t="s">
        <v>5</v>
      </c>
      <c r="Q16214" t="s">
        <v>13</v>
      </c>
      <c r="R16214" t="s">
        <v>207</v>
      </c>
      <c r="S16214" t="s">
        <v>170</v>
      </c>
      <c r="T16214">
        <v>2859638.7096774196</v>
      </c>
      <c r="U16214">
        <v>3350149</v>
      </c>
      <c r="V16214">
        <v>490510.29032258037</v>
      </c>
      <c r="W16214">
        <v>0.17152876293869723</v>
      </c>
      <c r="X16214" t="s">
        <v>297</v>
      </c>
    </row>
    <row r="16215" spans="1:24" x14ac:dyDescent="0.35">
      <c r="A16215">
        <v>3301052076</v>
      </c>
      <c r="B16215" t="s">
        <v>168</v>
      </c>
      <c r="C16215" t="s">
        <v>168</v>
      </c>
      <c r="D16215">
        <v>0</v>
      </c>
      <c r="E16215">
        <v>0</v>
      </c>
      <c r="F16215">
        <v>28</v>
      </c>
      <c r="G16215">
        <v>829521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76000</v>
      </c>
      <c r="O16215">
        <v>905521</v>
      </c>
      <c r="P16215" t="s">
        <v>5</v>
      </c>
      <c r="Q16215" t="s">
        <v>11</v>
      </c>
      <c r="R16215" t="s">
        <v>169</v>
      </c>
      <c r="S16215" t="s">
        <v>170</v>
      </c>
      <c r="T16215">
        <v>584207.09677419357</v>
      </c>
      <c r="U16215">
        <v>477279</v>
      </c>
      <c r="V16215">
        <v>-106928.09677419357</v>
      </c>
      <c r="W16215">
        <v>-0.1830311500230255</v>
      </c>
      <c r="X16215" t="s">
        <v>263</v>
      </c>
    </row>
    <row r="16216" spans="1:24" x14ac:dyDescent="0.35">
      <c r="A16216">
        <v>3300013672</v>
      </c>
      <c r="B16216" t="s">
        <v>168</v>
      </c>
      <c r="C16216" t="s">
        <v>168</v>
      </c>
      <c r="D16216">
        <v>0</v>
      </c>
      <c r="E16216">
        <v>0</v>
      </c>
      <c r="F16216">
        <v>5</v>
      </c>
      <c r="G16216">
        <v>134995</v>
      </c>
      <c r="H16216">
        <v>16</v>
      </c>
      <c r="I16216">
        <v>540000</v>
      </c>
      <c r="J16216">
        <v>0</v>
      </c>
      <c r="K16216">
        <v>0</v>
      </c>
      <c r="L16216">
        <v>1</v>
      </c>
      <c r="M16216">
        <v>20000</v>
      </c>
      <c r="N16216">
        <v>745700</v>
      </c>
      <c r="O16216">
        <v>1440695</v>
      </c>
      <c r="P16216" t="s">
        <v>5</v>
      </c>
      <c r="Q16216" t="s">
        <v>7</v>
      </c>
      <c r="R16216" t="s">
        <v>169</v>
      </c>
      <c r="S16216" t="s">
        <v>170</v>
      </c>
      <c r="T16216">
        <v>929480.6451612903</v>
      </c>
      <c r="U16216">
        <v>3630696</v>
      </c>
      <c r="V16216">
        <v>2701215.3548387098</v>
      </c>
      <c r="W16216">
        <v>2.9061555707488402</v>
      </c>
      <c r="X16216" t="s">
        <v>176</v>
      </c>
    </row>
    <row r="16217" spans="1:24" x14ac:dyDescent="0.35">
      <c r="A16217">
        <v>3301074541</v>
      </c>
      <c r="B16217" t="s">
        <v>168</v>
      </c>
      <c r="C16217" t="s">
        <v>168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330000</v>
      </c>
      <c r="O16217">
        <v>330000</v>
      </c>
      <c r="P16217" t="s">
        <v>5</v>
      </c>
      <c r="Q16217" t="s">
        <v>12</v>
      </c>
      <c r="R16217" t="s">
        <v>169</v>
      </c>
      <c r="S16217" t="s">
        <v>170</v>
      </c>
      <c r="T16217">
        <v>212903.22580645164</v>
      </c>
      <c r="U16217">
        <v>455000</v>
      </c>
      <c r="V16217">
        <v>242096.77419354836</v>
      </c>
      <c r="W16217">
        <v>1.1371212121212118</v>
      </c>
      <c r="X16217" t="s">
        <v>396</v>
      </c>
    </row>
    <row r="16218" spans="1:24" x14ac:dyDescent="0.35">
      <c r="A16218">
        <v>3300023126</v>
      </c>
      <c r="B16218" t="s">
        <v>168</v>
      </c>
      <c r="C16218" t="s">
        <v>168</v>
      </c>
      <c r="D16218">
        <v>0</v>
      </c>
      <c r="E16218">
        <v>0</v>
      </c>
      <c r="F16218">
        <v>233</v>
      </c>
      <c r="G16218">
        <v>8087781</v>
      </c>
      <c r="H16218">
        <v>166</v>
      </c>
      <c r="I16218">
        <v>6145000</v>
      </c>
      <c r="J16218">
        <v>0</v>
      </c>
      <c r="K16218">
        <v>0</v>
      </c>
      <c r="L16218">
        <v>142</v>
      </c>
      <c r="M16218">
        <v>6300800</v>
      </c>
      <c r="N16218">
        <v>220000</v>
      </c>
      <c r="O16218">
        <v>20753581</v>
      </c>
      <c r="P16218" t="s">
        <v>5</v>
      </c>
      <c r="Q16218" t="s">
        <v>15</v>
      </c>
      <c r="R16218" t="s">
        <v>169</v>
      </c>
      <c r="S16218" t="s">
        <v>170</v>
      </c>
      <c r="T16218">
        <v>13389407.096774194</v>
      </c>
      <c r="U16218">
        <v>11651194</v>
      </c>
      <c r="V16218">
        <v>-1738213.0967741944</v>
      </c>
      <c r="W16218">
        <v>-0.12982001997631165</v>
      </c>
      <c r="X16218" t="s">
        <v>321</v>
      </c>
    </row>
    <row r="16219" spans="1:24" x14ac:dyDescent="0.35">
      <c r="A16219">
        <v>3300014761</v>
      </c>
      <c r="B16219" t="s">
        <v>168</v>
      </c>
      <c r="C16219" t="s">
        <v>168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17868000</v>
      </c>
      <c r="O16219">
        <v>17868000</v>
      </c>
      <c r="P16219" t="s">
        <v>5</v>
      </c>
      <c r="Q16219" t="s">
        <v>8</v>
      </c>
      <c r="R16219" t="s">
        <v>169</v>
      </c>
      <c r="S16219" t="s">
        <v>170</v>
      </c>
      <c r="T16219">
        <v>11527741.935483871</v>
      </c>
      <c r="U16219">
        <v>1188000</v>
      </c>
      <c r="V16219">
        <v>-10339741.935483871</v>
      </c>
      <c r="W16219">
        <v>-0.89694425789120213</v>
      </c>
      <c r="X16219" t="s">
        <v>227</v>
      </c>
    </row>
    <row r="16220" spans="1:24" x14ac:dyDescent="0.35">
      <c r="A16220">
        <v>3300016532</v>
      </c>
      <c r="B16220" t="s">
        <v>168</v>
      </c>
      <c r="C16220" t="s">
        <v>168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1518500</v>
      </c>
      <c r="O16220">
        <v>1518500</v>
      </c>
      <c r="P16220" t="s">
        <v>5</v>
      </c>
      <c r="Q16220" t="s">
        <v>6</v>
      </c>
      <c r="R16220" t="s">
        <v>169</v>
      </c>
      <c r="S16220" t="s">
        <v>170</v>
      </c>
      <c r="T16220">
        <v>979677.41935483867</v>
      </c>
      <c r="U16220">
        <v>765000</v>
      </c>
      <c r="V16220">
        <v>-214677.41935483867</v>
      </c>
      <c r="W16220">
        <v>-0.2191307211063549</v>
      </c>
      <c r="X16220" t="s">
        <v>348</v>
      </c>
    </row>
    <row r="16221" spans="1:24" x14ac:dyDescent="0.35">
      <c r="A16221">
        <v>3300022644</v>
      </c>
      <c r="B16221" t="s">
        <v>168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 t="s">
        <v>5</v>
      </c>
      <c r="Q16221" t="s">
        <v>8</v>
      </c>
      <c r="R16221" t="s">
        <v>169</v>
      </c>
      <c r="S16221" t="s">
        <v>170</v>
      </c>
      <c r="T16221">
        <v>0</v>
      </c>
      <c r="U16221">
        <v>0</v>
      </c>
      <c r="V16221">
        <v>0</v>
      </c>
      <c r="W16221">
        <v>0</v>
      </c>
      <c r="X16221" t="s">
        <v>238</v>
      </c>
    </row>
    <row r="16222" spans="1:24" x14ac:dyDescent="0.35">
      <c r="A16222">
        <v>3300016687</v>
      </c>
      <c r="B16222" t="s">
        <v>168</v>
      </c>
      <c r="C16222" t="s">
        <v>168</v>
      </c>
      <c r="D16222">
        <v>0</v>
      </c>
      <c r="E16222">
        <v>0</v>
      </c>
      <c r="F16222">
        <v>17</v>
      </c>
      <c r="G16222">
        <v>428052</v>
      </c>
      <c r="H16222">
        <v>1</v>
      </c>
      <c r="I16222">
        <v>20000</v>
      </c>
      <c r="J16222">
        <v>0</v>
      </c>
      <c r="K16222">
        <v>0</v>
      </c>
      <c r="L16222">
        <v>1</v>
      </c>
      <c r="M16222">
        <v>102400</v>
      </c>
      <c r="N16222">
        <v>596700</v>
      </c>
      <c r="O16222">
        <v>1147152</v>
      </c>
      <c r="P16222" t="s">
        <v>5</v>
      </c>
      <c r="Q16222" t="s">
        <v>6</v>
      </c>
      <c r="R16222" t="s">
        <v>181</v>
      </c>
      <c r="S16222" t="s">
        <v>170</v>
      </c>
      <c r="T16222">
        <v>740098.06451612909</v>
      </c>
      <c r="U16222">
        <v>596976</v>
      </c>
      <c r="V16222">
        <v>-143122.06451612909</v>
      </c>
      <c r="W16222">
        <v>-0.19338256830829748</v>
      </c>
      <c r="X16222" t="s">
        <v>371</v>
      </c>
    </row>
    <row r="16223" spans="1:24" x14ac:dyDescent="0.35">
      <c r="A16223">
        <v>6001141157</v>
      </c>
      <c r="B16223" t="s">
        <v>168</v>
      </c>
      <c r="C16223" t="s">
        <v>168</v>
      </c>
      <c r="D16223">
        <v>0</v>
      </c>
      <c r="E16223">
        <v>0</v>
      </c>
      <c r="F16223">
        <v>0</v>
      </c>
      <c r="G16223">
        <v>0</v>
      </c>
      <c r="H16223">
        <v>36</v>
      </c>
      <c r="I16223">
        <v>1182000</v>
      </c>
      <c r="J16223">
        <v>0</v>
      </c>
      <c r="K16223">
        <v>0</v>
      </c>
      <c r="L16223">
        <v>0</v>
      </c>
      <c r="M16223">
        <v>0</v>
      </c>
      <c r="N16223">
        <v>45000</v>
      </c>
      <c r="O16223">
        <v>1227000</v>
      </c>
      <c r="P16223" t="s">
        <v>5</v>
      </c>
      <c r="Q16223" t="s">
        <v>14</v>
      </c>
      <c r="R16223" t="s">
        <v>169</v>
      </c>
      <c r="S16223" t="s">
        <v>170</v>
      </c>
      <c r="T16223">
        <v>791612.90322580654</v>
      </c>
      <c r="U16223">
        <v>620000</v>
      </c>
      <c r="V16223">
        <v>-171612.90322580654</v>
      </c>
      <c r="W16223">
        <v>-0.21678891605541983</v>
      </c>
      <c r="X16223" t="s">
        <v>366</v>
      </c>
    </row>
    <row r="16224" spans="1:24" x14ac:dyDescent="0.35">
      <c r="A16224">
        <v>3301070496</v>
      </c>
      <c r="B16224" t="s">
        <v>168</v>
      </c>
      <c r="C16224" t="s">
        <v>168</v>
      </c>
      <c r="D16224">
        <v>0</v>
      </c>
      <c r="E16224">
        <v>0</v>
      </c>
      <c r="F16224">
        <v>64</v>
      </c>
      <c r="G16224">
        <v>2055830</v>
      </c>
      <c r="H16224">
        <v>1</v>
      </c>
      <c r="I16224">
        <v>25000</v>
      </c>
      <c r="J16224">
        <v>0</v>
      </c>
      <c r="K16224">
        <v>0</v>
      </c>
      <c r="L16224">
        <v>0</v>
      </c>
      <c r="M16224">
        <v>0</v>
      </c>
      <c r="N16224">
        <v>57000</v>
      </c>
      <c r="O16224">
        <v>2137830</v>
      </c>
      <c r="P16224" t="s">
        <v>5</v>
      </c>
      <c r="Q16224" t="s">
        <v>13</v>
      </c>
      <c r="R16224" t="s">
        <v>169</v>
      </c>
      <c r="S16224" t="s">
        <v>170</v>
      </c>
      <c r="T16224">
        <v>1379245.1612903227</v>
      </c>
      <c r="U16224">
        <v>1212153</v>
      </c>
      <c r="V16224">
        <v>-167092.16129032266</v>
      </c>
      <c r="W16224">
        <v>-0.12114754213384604</v>
      </c>
      <c r="X16224" t="s">
        <v>374</v>
      </c>
    </row>
    <row r="16225" spans="1:24" x14ac:dyDescent="0.35">
      <c r="A16225">
        <v>3300002163</v>
      </c>
      <c r="B16225" t="s">
        <v>168</v>
      </c>
      <c r="C16225" t="s">
        <v>168</v>
      </c>
      <c r="D16225">
        <v>0</v>
      </c>
      <c r="E16225">
        <v>0</v>
      </c>
      <c r="F16225">
        <v>45</v>
      </c>
      <c r="G16225">
        <v>1691402</v>
      </c>
      <c r="H16225">
        <v>52</v>
      </c>
      <c r="I16225">
        <v>1525000</v>
      </c>
      <c r="J16225">
        <v>0</v>
      </c>
      <c r="K16225">
        <v>0</v>
      </c>
      <c r="L16225">
        <v>36</v>
      </c>
      <c r="M16225">
        <v>2086400</v>
      </c>
      <c r="N16225">
        <v>171000</v>
      </c>
      <c r="O16225">
        <v>5473802</v>
      </c>
      <c r="P16225" t="s">
        <v>5</v>
      </c>
      <c r="Q16225" t="s">
        <v>13</v>
      </c>
      <c r="R16225" t="s">
        <v>169</v>
      </c>
      <c r="S16225" t="s">
        <v>170</v>
      </c>
      <c r="T16225">
        <v>3531485.1612903224</v>
      </c>
      <c r="U16225">
        <v>3807466</v>
      </c>
      <c r="V16225">
        <v>275980.83870967757</v>
      </c>
      <c r="W16225">
        <v>7.8148661570148104E-2</v>
      </c>
      <c r="X16225" t="s">
        <v>378</v>
      </c>
    </row>
    <row r="16226" spans="1:24" x14ac:dyDescent="0.35">
      <c r="A16226">
        <v>3301000777</v>
      </c>
      <c r="B16226" t="s">
        <v>168</v>
      </c>
      <c r="C16226" t="s">
        <v>168</v>
      </c>
      <c r="D16226">
        <v>0</v>
      </c>
      <c r="E16226">
        <v>0</v>
      </c>
      <c r="F16226">
        <v>139</v>
      </c>
      <c r="G16226">
        <v>5777495</v>
      </c>
      <c r="H16226">
        <v>70</v>
      </c>
      <c r="I16226">
        <v>2700000</v>
      </c>
      <c r="J16226">
        <v>0</v>
      </c>
      <c r="K16226">
        <v>0</v>
      </c>
      <c r="L16226">
        <v>0</v>
      </c>
      <c r="M16226">
        <v>0</v>
      </c>
      <c r="N16226">
        <v>276000</v>
      </c>
      <c r="O16226">
        <v>8753495</v>
      </c>
      <c r="P16226" t="s">
        <v>5</v>
      </c>
      <c r="Q16226" t="s">
        <v>6</v>
      </c>
      <c r="R16226" t="s">
        <v>169</v>
      </c>
      <c r="S16226" t="s">
        <v>170</v>
      </c>
      <c r="T16226">
        <v>5647416.1290322579</v>
      </c>
      <c r="U16226">
        <v>5951037</v>
      </c>
      <c r="V16226">
        <v>303620.87096774206</v>
      </c>
      <c r="W16226">
        <v>5.3762794175355122E-2</v>
      </c>
      <c r="X16226" t="s">
        <v>343</v>
      </c>
    </row>
    <row r="16227" spans="1:24" x14ac:dyDescent="0.35">
      <c r="A16227">
        <v>3301067757</v>
      </c>
      <c r="B16227" t="s">
        <v>168</v>
      </c>
      <c r="C16227" t="s">
        <v>168</v>
      </c>
      <c r="D16227">
        <v>0</v>
      </c>
      <c r="E16227">
        <v>0</v>
      </c>
      <c r="F16227">
        <v>22</v>
      </c>
      <c r="G16227">
        <v>461373</v>
      </c>
      <c r="H16227">
        <v>12</v>
      </c>
      <c r="I16227">
        <v>385000</v>
      </c>
      <c r="J16227">
        <v>0</v>
      </c>
      <c r="K16227">
        <v>0</v>
      </c>
      <c r="L16227">
        <v>8</v>
      </c>
      <c r="M16227">
        <v>329200</v>
      </c>
      <c r="N16227">
        <v>60000</v>
      </c>
      <c r="O16227">
        <v>1235573</v>
      </c>
      <c r="P16227" t="s">
        <v>5</v>
      </c>
      <c r="Q16227" t="s">
        <v>13</v>
      </c>
      <c r="R16227" t="s">
        <v>207</v>
      </c>
      <c r="S16227" t="s">
        <v>170</v>
      </c>
      <c r="T16227">
        <v>797143.87096774194</v>
      </c>
      <c r="U16227">
        <v>1144974</v>
      </c>
      <c r="V16227">
        <v>347830.12903225806</v>
      </c>
      <c r="W16227">
        <v>0.43634548505025594</v>
      </c>
      <c r="X16227" t="s">
        <v>250</v>
      </c>
    </row>
    <row r="16228" spans="1:24" x14ac:dyDescent="0.35">
      <c r="A16228">
        <v>3301074159</v>
      </c>
      <c r="B16228" t="s">
        <v>168</v>
      </c>
      <c r="C16228" t="s">
        <v>168</v>
      </c>
      <c r="D16228">
        <v>0</v>
      </c>
      <c r="E16228">
        <v>0</v>
      </c>
      <c r="F16228">
        <v>5</v>
      </c>
      <c r="G16228">
        <v>206996</v>
      </c>
      <c r="H16228">
        <v>9</v>
      </c>
      <c r="I16228">
        <v>430000</v>
      </c>
      <c r="J16228">
        <v>0</v>
      </c>
      <c r="K16228">
        <v>0</v>
      </c>
      <c r="L16228">
        <v>1</v>
      </c>
      <c r="M16228">
        <v>22400</v>
      </c>
      <c r="N16228">
        <v>300000</v>
      </c>
      <c r="O16228">
        <v>959396</v>
      </c>
      <c r="P16228" t="s">
        <v>5</v>
      </c>
      <c r="Q16228" t="s">
        <v>14</v>
      </c>
      <c r="R16228" t="s">
        <v>207</v>
      </c>
      <c r="S16228" t="s">
        <v>170</v>
      </c>
      <c r="T16228">
        <v>618965.16129032255</v>
      </c>
      <c r="U16228">
        <v>203999</v>
      </c>
      <c r="V16228">
        <v>-414966.16129032255</v>
      </c>
      <c r="W16228">
        <v>-0.67041925336357455</v>
      </c>
      <c r="X16228" t="s">
        <v>208</v>
      </c>
    </row>
    <row r="16229" spans="1:24" x14ac:dyDescent="0.35">
      <c r="A16229">
        <v>3301048081</v>
      </c>
      <c r="B16229" t="s">
        <v>168</v>
      </c>
      <c r="C16229" t="s">
        <v>168</v>
      </c>
      <c r="D16229">
        <v>0</v>
      </c>
      <c r="E16229">
        <v>0</v>
      </c>
      <c r="F16229">
        <v>91</v>
      </c>
      <c r="G16229">
        <v>3739605</v>
      </c>
      <c r="H16229">
        <v>0</v>
      </c>
      <c r="I16229">
        <v>0</v>
      </c>
      <c r="J16229">
        <v>0</v>
      </c>
      <c r="K16229">
        <v>0</v>
      </c>
      <c r="L16229">
        <v>1</v>
      </c>
      <c r="M16229">
        <v>102400</v>
      </c>
      <c r="N16229">
        <v>202000</v>
      </c>
      <c r="O16229">
        <v>4044005</v>
      </c>
      <c r="P16229" t="s">
        <v>5</v>
      </c>
      <c r="Q16229" t="s">
        <v>14</v>
      </c>
      <c r="R16229" t="s">
        <v>169</v>
      </c>
      <c r="S16229" t="s">
        <v>170</v>
      </c>
      <c r="T16229">
        <v>2609035.4838709678</v>
      </c>
      <c r="U16229">
        <v>1968460</v>
      </c>
      <c r="V16229">
        <v>-640575.48387096776</v>
      </c>
      <c r="W16229">
        <v>-0.24552195162963453</v>
      </c>
      <c r="X16229" t="s">
        <v>324</v>
      </c>
    </row>
    <row r="16230" spans="1:24" x14ac:dyDescent="0.35">
      <c r="A16230">
        <v>3301005885</v>
      </c>
      <c r="B16230" t="s">
        <v>168</v>
      </c>
      <c r="C16230" t="s">
        <v>168</v>
      </c>
      <c r="D16230">
        <v>0</v>
      </c>
      <c r="E16230">
        <v>0</v>
      </c>
      <c r="F16230">
        <v>48</v>
      </c>
      <c r="G16230">
        <v>1554450</v>
      </c>
      <c r="H16230">
        <v>35</v>
      </c>
      <c r="I16230">
        <v>1215000</v>
      </c>
      <c r="J16230">
        <v>0</v>
      </c>
      <c r="K16230">
        <v>0</v>
      </c>
      <c r="L16230">
        <v>35</v>
      </c>
      <c r="M16230">
        <v>1204000</v>
      </c>
      <c r="N16230">
        <v>30000</v>
      </c>
      <c r="O16230">
        <v>4003450</v>
      </c>
      <c r="P16230" t="s">
        <v>5</v>
      </c>
      <c r="Q16230" t="s">
        <v>10</v>
      </c>
      <c r="R16230" t="s">
        <v>181</v>
      </c>
      <c r="S16230" t="s">
        <v>170</v>
      </c>
      <c r="T16230">
        <v>2582870.9677419355</v>
      </c>
      <c r="U16230">
        <v>2332376</v>
      </c>
      <c r="V16230">
        <v>-250494.96774193551</v>
      </c>
      <c r="W16230">
        <v>-9.6983152031372977E-2</v>
      </c>
      <c r="X16230" t="s">
        <v>182</v>
      </c>
    </row>
    <row r="16231" spans="1:24" x14ac:dyDescent="0.35">
      <c r="A16231">
        <v>3300011807</v>
      </c>
      <c r="B16231" t="s">
        <v>168</v>
      </c>
      <c r="C16231" t="s">
        <v>168</v>
      </c>
      <c r="D16231">
        <v>0</v>
      </c>
      <c r="E16231">
        <v>0</v>
      </c>
      <c r="F16231">
        <v>14</v>
      </c>
      <c r="G16231">
        <v>737898</v>
      </c>
      <c r="H16231">
        <v>32</v>
      </c>
      <c r="I16231">
        <v>850000</v>
      </c>
      <c r="J16231">
        <v>402</v>
      </c>
      <c r="K16231">
        <v>5356650</v>
      </c>
      <c r="L16231">
        <v>12</v>
      </c>
      <c r="M16231">
        <v>478800</v>
      </c>
      <c r="N16231">
        <v>1520000</v>
      </c>
      <c r="O16231">
        <v>8943348</v>
      </c>
      <c r="P16231" t="s">
        <v>5</v>
      </c>
      <c r="Q16231" t="s">
        <v>16</v>
      </c>
      <c r="R16231" t="s">
        <v>169</v>
      </c>
      <c r="S16231" t="s">
        <v>170</v>
      </c>
      <c r="T16231">
        <v>5769901.935483871</v>
      </c>
      <c r="U16231">
        <v>964500</v>
      </c>
      <c r="V16231">
        <v>-4805401.935483871</v>
      </c>
      <c r="W16231">
        <v>-0.83283944670385179</v>
      </c>
      <c r="X16231" t="s">
        <v>265</v>
      </c>
    </row>
    <row r="16232" spans="1:24" x14ac:dyDescent="0.35">
      <c r="A16232">
        <v>3301025010</v>
      </c>
      <c r="B16232" t="s">
        <v>168</v>
      </c>
      <c r="C16232" t="s">
        <v>168</v>
      </c>
      <c r="D16232">
        <v>0</v>
      </c>
      <c r="E16232">
        <v>0</v>
      </c>
      <c r="F16232">
        <v>92</v>
      </c>
      <c r="G16232">
        <v>3043289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577000</v>
      </c>
      <c r="O16232">
        <v>3620289</v>
      </c>
      <c r="P16232" t="s">
        <v>5</v>
      </c>
      <c r="Q16232" t="s">
        <v>6</v>
      </c>
      <c r="R16232" t="s">
        <v>169</v>
      </c>
      <c r="S16232" t="s">
        <v>170</v>
      </c>
      <c r="T16232">
        <v>2335670.3225806453</v>
      </c>
      <c r="U16232">
        <v>3049038</v>
      </c>
      <c r="V16232">
        <v>713367.67741935467</v>
      </c>
      <c r="W16232">
        <v>0.30542310296222208</v>
      </c>
      <c r="X16232" t="s">
        <v>259</v>
      </c>
    </row>
    <row r="16233" spans="1:24" x14ac:dyDescent="0.35">
      <c r="A16233">
        <v>3300005175</v>
      </c>
      <c r="B16233" t="s">
        <v>168</v>
      </c>
      <c r="C16233" t="s">
        <v>168</v>
      </c>
      <c r="D16233">
        <v>0</v>
      </c>
      <c r="E16233">
        <v>0</v>
      </c>
      <c r="F16233">
        <v>39</v>
      </c>
      <c r="G16233">
        <v>1494958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215000</v>
      </c>
      <c r="O16233">
        <v>1709958</v>
      </c>
      <c r="P16233" t="s">
        <v>5</v>
      </c>
      <c r="Q16233" t="s">
        <v>14</v>
      </c>
      <c r="R16233" t="s">
        <v>169</v>
      </c>
      <c r="S16233" t="s">
        <v>170</v>
      </c>
      <c r="T16233">
        <v>1103198.7096774194</v>
      </c>
      <c r="U16233">
        <v>1249629</v>
      </c>
      <c r="V16233">
        <v>146430.29032258061</v>
      </c>
      <c r="W16233">
        <v>0.13273247062208537</v>
      </c>
      <c r="X16233" t="s">
        <v>409</v>
      </c>
    </row>
    <row r="16234" spans="1:24" x14ac:dyDescent="0.35">
      <c r="A16234">
        <v>3300009973</v>
      </c>
      <c r="B16234" t="s">
        <v>168</v>
      </c>
      <c r="C16234" t="s">
        <v>168</v>
      </c>
      <c r="D16234">
        <v>0</v>
      </c>
      <c r="E16234">
        <v>0</v>
      </c>
      <c r="F16234">
        <v>26</v>
      </c>
      <c r="G16234">
        <v>1344372</v>
      </c>
      <c r="H16234">
        <v>12</v>
      </c>
      <c r="I16234">
        <v>450000</v>
      </c>
      <c r="J16234">
        <v>0</v>
      </c>
      <c r="K16234">
        <v>0</v>
      </c>
      <c r="L16234">
        <v>0</v>
      </c>
      <c r="M16234">
        <v>0</v>
      </c>
      <c r="N16234">
        <v>312500</v>
      </c>
      <c r="O16234">
        <v>2106872</v>
      </c>
      <c r="P16234" t="s">
        <v>5</v>
      </c>
      <c r="Q16234" t="s">
        <v>12</v>
      </c>
      <c r="R16234" t="s">
        <v>169</v>
      </c>
      <c r="S16234" t="s">
        <v>170</v>
      </c>
      <c r="T16234">
        <v>1359272.2580645161</v>
      </c>
      <c r="U16234">
        <v>986537</v>
      </c>
      <c r="V16234">
        <v>-372735.25806451612</v>
      </c>
      <c r="W16234">
        <v>-0.2742167772887959</v>
      </c>
      <c r="X16234" t="s">
        <v>410</v>
      </c>
    </row>
    <row r="16235" spans="1:24" x14ac:dyDescent="0.35">
      <c r="A16235">
        <v>3301030975</v>
      </c>
      <c r="B16235" t="s">
        <v>168</v>
      </c>
      <c r="C16235" t="s">
        <v>168</v>
      </c>
      <c r="D16235">
        <v>0</v>
      </c>
      <c r="E16235">
        <v>0</v>
      </c>
      <c r="F16235">
        <v>0</v>
      </c>
      <c r="G16235">
        <v>0</v>
      </c>
      <c r="H16235">
        <v>37</v>
      </c>
      <c r="I16235">
        <v>985000</v>
      </c>
      <c r="J16235">
        <v>0</v>
      </c>
      <c r="K16235">
        <v>0</v>
      </c>
      <c r="L16235">
        <v>21</v>
      </c>
      <c r="M16235">
        <v>2090400</v>
      </c>
      <c r="N16235">
        <v>254000</v>
      </c>
      <c r="O16235">
        <v>3329400</v>
      </c>
      <c r="P16235" t="s">
        <v>5</v>
      </c>
      <c r="Q16235" t="s">
        <v>11</v>
      </c>
      <c r="R16235" t="s">
        <v>169</v>
      </c>
      <c r="S16235" t="s">
        <v>170</v>
      </c>
      <c r="T16235">
        <v>2148000</v>
      </c>
      <c r="U16235">
        <v>2837297</v>
      </c>
      <c r="V16235">
        <v>689297</v>
      </c>
      <c r="W16235">
        <v>0.32090176908752333</v>
      </c>
      <c r="X16235" t="s">
        <v>308</v>
      </c>
    </row>
    <row r="16236" spans="1:24" x14ac:dyDescent="0.35">
      <c r="A16236">
        <v>3300017753</v>
      </c>
      <c r="B16236" t="s">
        <v>168</v>
      </c>
      <c r="C16236" t="s">
        <v>168</v>
      </c>
      <c r="D16236">
        <v>0</v>
      </c>
      <c r="E16236">
        <v>0</v>
      </c>
      <c r="F16236">
        <v>6</v>
      </c>
      <c r="G16236">
        <v>225282</v>
      </c>
      <c r="H16236">
        <v>4</v>
      </c>
      <c r="I16236">
        <v>70000</v>
      </c>
      <c r="J16236">
        <v>0</v>
      </c>
      <c r="K16236">
        <v>0</v>
      </c>
      <c r="L16236">
        <v>0</v>
      </c>
      <c r="M16236">
        <v>0</v>
      </c>
      <c r="N16236">
        <v>599000</v>
      </c>
      <c r="O16236">
        <v>894282</v>
      </c>
      <c r="P16236" t="s">
        <v>5</v>
      </c>
      <c r="Q16236" t="s">
        <v>6</v>
      </c>
      <c r="R16236" t="s">
        <v>169</v>
      </c>
      <c r="S16236" t="s">
        <v>170</v>
      </c>
      <c r="T16236">
        <v>576956.12903225806</v>
      </c>
      <c r="U16236">
        <v>342000</v>
      </c>
      <c r="V16236">
        <v>-234956.12903225806</v>
      </c>
      <c r="W16236">
        <v>-0.4072339597576603</v>
      </c>
      <c r="X16236" t="s">
        <v>232</v>
      </c>
    </row>
    <row r="16237" spans="1:24" x14ac:dyDescent="0.35">
      <c r="A16237">
        <v>3301011121</v>
      </c>
      <c r="B16237" t="s">
        <v>168</v>
      </c>
      <c r="C16237" t="s">
        <v>168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2318000</v>
      </c>
      <c r="O16237">
        <v>2318000</v>
      </c>
      <c r="P16237" t="s">
        <v>5</v>
      </c>
      <c r="Q16237" t="s">
        <v>16</v>
      </c>
      <c r="R16237" t="s">
        <v>169</v>
      </c>
      <c r="S16237" t="s">
        <v>170</v>
      </c>
      <c r="T16237">
        <v>1495483.8709677418</v>
      </c>
      <c r="U16237">
        <v>2574000</v>
      </c>
      <c r="V16237">
        <v>1078516.1290322582</v>
      </c>
      <c r="W16237">
        <v>0.72118205349439179</v>
      </c>
      <c r="X16237" t="s">
        <v>234</v>
      </c>
    </row>
    <row r="16238" spans="1:24" x14ac:dyDescent="0.35">
      <c r="A16238">
        <v>3300014923</v>
      </c>
      <c r="B16238" t="s">
        <v>168</v>
      </c>
      <c r="C16238" t="s">
        <v>168</v>
      </c>
      <c r="D16238">
        <v>0</v>
      </c>
      <c r="E16238">
        <v>0</v>
      </c>
      <c r="F16238">
        <v>0</v>
      </c>
      <c r="G16238">
        <v>0</v>
      </c>
      <c r="H16238">
        <v>4</v>
      </c>
      <c r="I16238">
        <v>185000</v>
      </c>
      <c r="J16238">
        <v>0</v>
      </c>
      <c r="K16238">
        <v>0</v>
      </c>
      <c r="L16238">
        <v>0</v>
      </c>
      <c r="M16238">
        <v>0</v>
      </c>
      <c r="N16238">
        <v>1637500</v>
      </c>
      <c r="O16238">
        <v>1822500</v>
      </c>
      <c r="P16238" t="s">
        <v>5</v>
      </c>
      <c r="Q16238" t="s">
        <v>7</v>
      </c>
      <c r="R16238" t="s">
        <v>169</v>
      </c>
      <c r="S16238" t="s">
        <v>170</v>
      </c>
      <c r="T16238">
        <v>1175806.4516129033</v>
      </c>
      <c r="U16238">
        <v>3903800</v>
      </c>
      <c r="V16238">
        <v>2727993.5483870967</v>
      </c>
      <c r="W16238">
        <v>2.3201042524005486</v>
      </c>
      <c r="X16238" t="s">
        <v>201</v>
      </c>
    </row>
    <row r="16239" spans="1:24" x14ac:dyDescent="0.35">
      <c r="A16239">
        <v>3300014745</v>
      </c>
      <c r="B16239" t="s">
        <v>168</v>
      </c>
      <c r="C16239" t="s">
        <v>168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981100</v>
      </c>
      <c r="O16239">
        <v>981100</v>
      </c>
      <c r="P16239" t="s">
        <v>5</v>
      </c>
      <c r="Q16239" t="s">
        <v>7</v>
      </c>
      <c r="R16239" t="s">
        <v>169</v>
      </c>
      <c r="S16239" t="s">
        <v>170</v>
      </c>
      <c r="T16239">
        <v>632967.74193548388</v>
      </c>
      <c r="U16239">
        <v>1334189</v>
      </c>
      <c r="V16239">
        <v>701221.25806451612</v>
      </c>
      <c r="W16239">
        <v>1.1078309550504537</v>
      </c>
      <c r="X16239" t="s">
        <v>225</v>
      </c>
    </row>
    <row r="16240" spans="1:24" x14ac:dyDescent="0.35">
      <c r="A16240">
        <v>3300015771</v>
      </c>
      <c r="B16240" t="s">
        <v>168</v>
      </c>
      <c r="C16240" t="s">
        <v>168</v>
      </c>
      <c r="D16240">
        <v>0</v>
      </c>
      <c r="E16240">
        <v>0</v>
      </c>
      <c r="F16240">
        <v>14</v>
      </c>
      <c r="G16240">
        <v>474133</v>
      </c>
      <c r="H16240">
        <v>0</v>
      </c>
      <c r="I16240">
        <v>0</v>
      </c>
      <c r="J16240">
        <v>0</v>
      </c>
      <c r="K16240">
        <v>0</v>
      </c>
      <c r="L16240">
        <v>1</v>
      </c>
      <c r="M16240">
        <v>22400</v>
      </c>
      <c r="N16240">
        <v>498500</v>
      </c>
      <c r="O16240">
        <v>995033</v>
      </c>
      <c r="P16240" t="s">
        <v>5</v>
      </c>
      <c r="Q16240" t="s">
        <v>7</v>
      </c>
      <c r="R16240" t="s">
        <v>169</v>
      </c>
      <c r="S16240" t="s">
        <v>170</v>
      </c>
      <c r="T16240">
        <v>641956.77419354836</v>
      </c>
      <c r="U16240">
        <v>1949074</v>
      </c>
      <c r="V16240">
        <v>1307117.2258064516</v>
      </c>
      <c r="W16240">
        <v>2.0361452333741696</v>
      </c>
      <c r="X16240" t="s">
        <v>218</v>
      </c>
    </row>
    <row r="16241" spans="1:24" x14ac:dyDescent="0.35">
      <c r="A16241">
        <v>3300025432</v>
      </c>
      <c r="B16241" t="s">
        <v>168</v>
      </c>
      <c r="C16241" t="s">
        <v>168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150000</v>
      </c>
      <c r="O16241">
        <v>150000</v>
      </c>
      <c r="P16241" t="s">
        <v>5</v>
      </c>
      <c r="Q16241" t="s">
        <v>13</v>
      </c>
      <c r="R16241" t="s">
        <v>169</v>
      </c>
      <c r="S16241" t="s">
        <v>170</v>
      </c>
      <c r="T16241">
        <v>96774.193548387106</v>
      </c>
      <c r="U16241">
        <v>30000</v>
      </c>
      <c r="V16241">
        <v>-66774.193548387106</v>
      </c>
      <c r="W16241">
        <v>-0.69</v>
      </c>
      <c r="X16241" t="s">
        <v>67</v>
      </c>
    </row>
    <row r="16242" spans="1:24" x14ac:dyDescent="0.35">
      <c r="A16242">
        <v>3301011128</v>
      </c>
      <c r="B16242" t="s">
        <v>168</v>
      </c>
      <c r="C16242" t="s">
        <v>168</v>
      </c>
      <c r="D16242">
        <v>0</v>
      </c>
      <c r="E16242">
        <v>0</v>
      </c>
      <c r="F16242">
        <v>69</v>
      </c>
      <c r="G16242">
        <v>3591322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2880300</v>
      </c>
      <c r="O16242">
        <v>6471622</v>
      </c>
      <c r="P16242" t="s">
        <v>5</v>
      </c>
      <c r="Q16242" t="s">
        <v>6</v>
      </c>
      <c r="R16242" t="s">
        <v>169</v>
      </c>
      <c r="S16242" t="s">
        <v>170</v>
      </c>
      <c r="T16242">
        <v>4175240</v>
      </c>
      <c r="U16242">
        <v>3455503</v>
      </c>
      <c r="V16242">
        <v>-719737</v>
      </c>
      <c r="W16242">
        <v>-0.1723821864132361</v>
      </c>
      <c r="X16242" t="s">
        <v>178</v>
      </c>
    </row>
    <row r="16243" spans="1:24" x14ac:dyDescent="0.35">
      <c r="A16243">
        <v>3300026777</v>
      </c>
      <c r="B16243" t="s">
        <v>168</v>
      </c>
      <c r="C16243" t="s">
        <v>168</v>
      </c>
      <c r="D16243">
        <v>0</v>
      </c>
      <c r="E16243">
        <v>0</v>
      </c>
      <c r="F16243">
        <v>2</v>
      </c>
      <c r="G16243">
        <v>21498</v>
      </c>
      <c r="H16243">
        <v>7</v>
      </c>
      <c r="I16243">
        <v>180000</v>
      </c>
      <c r="J16243">
        <v>0</v>
      </c>
      <c r="K16243">
        <v>0</v>
      </c>
      <c r="L16243">
        <v>4</v>
      </c>
      <c r="M16243">
        <v>119600</v>
      </c>
      <c r="N16243">
        <v>164000</v>
      </c>
      <c r="O16243">
        <v>485098</v>
      </c>
      <c r="P16243" t="s">
        <v>5</v>
      </c>
      <c r="Q16243" t="s">
        <v>9</v>
      </c>
      <c r="R16243" t="s">
        <v>169</v>
      </c>
      <c r="S16243" t="s">
        <v>170</v>
      </c>
      <c r="T16243">
        <v>312966.45161290321</v>
      </c>
      <c r="U16243">
        <v>460599</v>
      </c>
      <c r="V16243">
        <v>147632.54838709679</v>
      </c>
      <c r="W16243">
        <v>0.47172004419725511</v>
      </c>
      <c r="X16243" t="s">
        <v>344</v>
      </c>
    </row>
    <row r="16244" spans="1:24" x14ac:dyDescent="0.35">
      <c r="A16244">
        <v>3301072058</v>
      </c>
      <c r="B16244" t="s">
        <v>168</v>
      </c>
      <c r="C16244" t="s">
        <v>168</v>
      </c>
      <c r="D16244">
        <v>0</v>
      </c>
      <c r="E16244">
        <v>0</v>
      </c>
      <c r="F16244">
        <v>5</v>
      </c>
      <c r="G16244">
        <v>240995</v>
      </c>
      <c r="H16244">
        <v>3</v>
      </c>
      <c r="I16244">
        <v>180000</v>
      </c>
      <c r="J16244">
        <v>0</v>
      </c>
      <c r="K16244">
        <v>0</v>
      </c>
      <c r="L16244">
        <v>3</v>
      </c>
      <c r="M16244">
        <v>250000</v>
      </c>
      <c r="N16244">
        <v>180000</v>
      </c>
      <c r="O16244">
        <v>850995</v>
      </c>
      <c r="P16244" t="s">
        <v>5</v>
      </c>
      <c r="Q16244" t="s">
        <v>15</v>
      </c>
      <c r="R16244" t="s">
        <v>169</v>
      </c>
      <c r="S16244" t="s">
        <v>170</v>
      </c>
      <c r="T16244">
        <v>549029.03225806449</v>
      </c>
      <c r="U16244">
        <v>30000</v>
      </c>
      <c r="V16244">
        <v>-519029.03225806449</v>
      </c>
      <c r="W16244">
        <v>-0.94535808083478756</v>
      </c>
      <c r="X16244" t="s">
        <v>412</v>
      </c>
    </row>
    <row r="16245" spans="1:24" x14ac:dyDescent="0.35">
      <c r="A16245">
        <v>3301032919</v>
      </c>
      <c r="B16245" t="s">
        <v>168</v>
      </c>
      <c r="C16245" t="s">
        <v>168</v>
      </c>
      <c r="D16245">
        <v>0</v>
      </c>
      <c r="E16245">
        <v>0</v>
      </c>
      <c r="F16245">
        <v>3</v>
      </c>
      <c r="G16245">
        <v>322597</v>
      </c>
      <c r="H16245">
        <v>22</v>
      </c>
      <c r="I16245">
        <v>1422000</v>
      </c>
      <c r="J16245">
        <v>0</v>
      </c>
      <c r="K16245">
        <v>0</v>
      </c>
      <c r="L16245">
        <v>9</v>
      </c>
      <c r="M16245">
        <v>531600</v>
      </c>
      <c r="N16245">
        <v>30000</v>
      </c>
      <c r="O16245">
        <v>2306197</v>
      </c>
      <c r="P16245" t="s">
        <v>5</v>
      </c>
      <c r="Q16245" t="s">
        <v>11</v>
      </c>
      <c r="R16245" t="s">
        <v>169</v>
      </c>
      <c r="S16245" t="s">
        <v>170</v>
      </c>
      <c r="T16245">
        <v>1487869.0322580645</v>
      </c>
      <c r="U16245">
        <v>1660000</v>
      </c>
      <c r="V16245">
        <v>172130.96774193551</v>
      </c>
      <c r="W16245">
        <v>0.11568959633543874</v>
      </c>
      <c r="X16245" t="s">
        <v>360</v>
      </c>
    </row>
    <row r="16246" spans="1:24" x14ac:dyDescent="0.35">
      <c r="A16246">
        <v>3301048376</v>
      </c>
      <c r="B16246" t="s">
        <v>168</v>
      </c>
      <c r="C16246" t="s">
        <v>168</v>
      </c>
      <c r="D16246">
        <v>0</v>
      </c>
      <c r="E16246">
        <v>0</v>
      </c>
      <c r="F16246">
        <v>26</v>
      </c>
      <c r="G16246">
        <v>821471</v>
      </c>
      <c r="H16246">
        <v>17</v>
      </c>
      <c r="I16246">
        <v>580000</v>
      </c>
      <c r="J16246">
        <v>0</v>
      </c>
      <c r="K16246">
        <v>0</v>
      </c>
      <c r="L16246">
        <v>7</v>
      </c>
      <c r="M16246">
        <v>446800</v>
      </c>
      <c r="N16246">
        <v>165000</v>
      </c>
      <c r="O16246">
        <v>2013271</v>
      </c>
      <c r="P16246" t="s">
        <v>5</v>
      </c>
      <c r="Q16246" t="s">
        <v>10</v>
      </c>
      <c r="R16246" t="s">
        <v>169</v>
      </c>
      <c r="S16246" t="s">
        <v>170</v>
      </c>
      <c r="T16246">
        <v>1298884.5161290322</v>
      </c>
      <c r="U16246">
        <v>1275383</v>
      </c>
      <c r="V16246">
        <v>-23501.516129032243</v>
      </c>
      <c r="W16246">
        <v>-1.8093614818869397E-2</v>
      </c>
      <c r="X16246" t="s">
        <v>198</v>
      </c>
    </row>
    <row r="16247" spans="1:24" x14ac:dyDescent="0.35">
      <c r="A16247">
        <v>3301008443</v>
      </c>
      <c r="B16247" t="s">
        <v>168</v>
      </c>
      <c r="C16247" t="s">
        <v>168</v>
      </c>
      <c r="D16247">
        <v>0</v>
      </c>
      <c r="E16247">
        <v>0</v>
      </c>
      <c r="F16247">
        <v>3</v>
      </c>
      <c r="G16247">
        <v>102098</v>
      </c>
      <c r="H16247">
        <v>3</v>
      </c>
      <c r="I16247">
        <v>20000</v>
      </c>
      <c r="J16247">
        <v>0</v>
      </c>
      <c r="K16247">
        <v>0</v>
      </c>
      <c r="L16247">
        <v>47</v>
      </c>
      <c r="M16247">
        <v>1682800</v>
      </c>
      <c r="N16247">
        <v>834500</v>
      </c>
      <c r="O16247">
        <v>2639398</v>
      </c>
      <c r="P16247" t="s">
        <v>5</v>
      </c>
      <c r="Q16247" t="s">
        <v>12</v>
      </c>
      <c r="R16247" t="s">
        <v>169</v>
      </c>
      <c r="S16247" t="s">
        <v>170</v>
      </c>
      <c r="T16247">
        <v>1702837.4193548388</v>
      </c>
      <c r="U16247">
        <v>1958100</v>
      </c>
      <c r="V16247">
        <v>255262.58064516122</v>
      </c>
      <c r="W16247">
        <v>0.14990425847106037</v>
      </c>
      <c r="X16247" t="s">
        <v>301</v>
      </c>
    </row>
    <row r="16248" spans="1:24" x14ac:dyDescent="0.35">
      <c r="A16248">
        <v>3301059252</v>
      </c>
      <c r="B16248" t="s">
        <v>168</v>
      </c>
      <c r="C16248" t="s">
        <v>168</v>
      </c>
      <c r="D16248">
        <v>0</v>
      </c>
      <c r="E16248">
        <v>0</v>
      </c>
      <c r="F16248">
        <v>12</v>
      </c>
      <c r="G16248">
        <v>328736</v>
      </c>
      <c r="H16248">
        <v>99</v>
      </c>
      <c r="I16248">
        <v>2970000</v>
      </c>
      <c r="J16248">
        <v>0</v>
      </c>
      <c r="K16248">
        <v>0</v>
      </c>
      <c r="L16248">
        <v>34</v>
      </c>
      <c r="M16248">
        <v>1341600</v>
      </c>
      <c r="N16248">
        <v>165000</v>
      </c>
      <c r="O16248">
        <v>4805336</v>
      </c>
      <c r="P16248" t="s">
        <v>5</v>
      </c>
      <c r="Q16248" t="s">
        <v>10</v>
      </c>
      <c r="R16248" t="s">
        <v>169</v>
      </c>
      <c r="S16248" t="s">
        <v>170</v>
      </c>
      <c r="T16248">
        <v>3100216.7741935486</v>
      </c>
      <c r="U16248">
        <v>2465087</v>
      </c>
      <c r="V16248">
        <v>-635129.7741935486</v>
      </c>
      <c r="W16248">
        <v>-0.20486624660585651</v>
      </c>
      <c r="X16248" t="s">
        <v>198</v>
      </c>
    </row>
    <row r="16249" spans="1:24" x14ac:dyDescent="0.35">
      <c r="A16249">
        <v>3300013793</v>
      </c>
      <c r="B16249" t="s">
        <v>168</v>
      </c>
      <c r="C16249" t="s">
        <v>168</v>
      </c>
      <c r="D16249">
        <v>0</v>
      </c>
      <c r="E16249">
        <v>0</v>
      </c>
      <c r="F16249">
        <v>380</v>
      </c>
      <c r="G16249">
        <v>16625033</v>
      </c>
      <c r="H16249">
        <v>155</v>
      </c>
      <c r="I16249">
        <v>4785000</v>
      </c>
      <c r="J16249">
        <v>0</v>
      </c>
      <c r="K16249">
        <v>0</v>
      </c>
      <c r="L16249">
        <v>1</v>
      </c>
      <c r="M16249">
        <v>102400</v>
      </c>
      <c r="N16249">
        <v>1031100</v>
      </c>
      <c r="O16249">
        <v>22543533</v>
      </c>
      <c r="P16249" t="s">
        <v>5</v>
      </c>
      <c r="Q16249" t="s">
        <v>8</v>
      </c>
      <c r="R16249" t="s">
        <v>169</v>
      </c>
      <c r="S16249" t="s">
        <v>170</v>
      </c>
      <c r="T16249">
        <v>14544214.838709679</v>
      </c>
      <c r="U16249">
        <v>15770371</v>
      </c>
      <c r="V16249">
        <v>1226156.1612903215</v>
      </c>
      <c r="W16249">
        <v>8.4305421426180027E-2</v>
      </c>
      <c r="X16249" t="s">
        <v>418</v>
      </c>
    </row>
    <row r="16250" spans="1:24" x14ac:dyDescent="0.35">
      <c r="A16250">
        <v>3300000627</v>
      </c>
      <c r="B16250" t="s">
        <v>168</v>
      </c>
      <c r="C16250" t="s">
        <v>168</v>
      </c>
      <c r="D16250">
        <v>0</v>
      </c>
      <c r="E16250">
        <v>0</v>
      </c>
      <c r="F16250">
        <v>321</v>
      </c>
      <c r="G16250">
        <v>12745281</v>
      </c>
      <c r="H16250">
        <v>142</v>
      </c>
      <c r="I16250">
        <v>4827000</v>
      </c>
      <c r="J16250">
        <v>0</v>
      </c>
      <c r="K16250">
        <v>0</v>
      </c>
      <c r="L16250">
        <v>85</v>
      </c>
      <c r="M16250">
        <v>3584000</v>
      </c>
      <c r="N16250">
        <v>150000</v>
      </c>
      <c r="O16250">
        <v>21306281</v>
      </c>
      <c r="P16250" t="s">
        <v>5</v>
      </c>
      <c r="Q16250" t="s">
        <v>15</v>
      </c>
      <c r="R16250" t="s">
        <v>169</v>
      </c>
      <c r="S16250" t="s">
        <v>170</v>
      </c>
      <c r="T16250">
        <v>13745987.741935484</v>
      </c>
      <c r="U16250">
        <v>10670013</v>
      </c>
      <c r="V16250">
        <v>-3075974.7419354841</v>
      </c>
      <c r="W16250">
        <v>-0.22377255092054782</v>
      </c>
      <c r="X16250" t="s">
        <v>296</v>
      </c>
    </row>
    <row r="16251" spans="1:24" x14ac:dyDescent="0.35">
      <c r="A16251">
        <v>3300015492</v>
      </c>
      <c r="B16251" t="s">
        <v>168</v>
      </c>
      <c r="C16251" t="s">
        <v>168</v>
      </c>
      <c r="D16251">
        <v>0</v>
      </c>
      <c r="E16251">
        <v>0</v>
      </c>
      <c r="F16251">
        <v>176</v>
      </c>
      <c r="G16251">
        <v>5820886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42400</v>
      </c>
      <c r="N16251">
        <v>1135300</v>
      </c>
      <c r="O16251">
        <v>6998586</v>
      </c>
      <c r="P16251" t="s">
        <v>5</v>
      </c>
      <c r="Q16251" t="s">
        <v>7</v>
      </c>
      <c r="R16251" t="s">
        <v>169</v>
      </c>
      <c r="S16251" t="s">
        <v>170</v>
      </c>
      <c r="T16251">
        <v>4515216.7741935486</v>
      </c>
      <c r="U16251">
        <v>5160182</v>
      </c>
      <c r="V16251">
        <v>644965.2258064514</v>
      </c>
      <c r="W16251">
        <v>0.14284258277314876</v>
      </c>
      <c r="X16251" t="s">
        <v>299</v>
      </c>
    </row>
    <row r="16252" spans="1:24" x14ac:dyDescent="0.35">
      <c r="A16252">
        <v>3300001903</v>
      </c>
      <c r="B16252" t="s">
        <v>168</v>
      </c>
      <c r="C16252" t="s">
        <v>168</v>
      </c>
      <c r="D16252">
        <v>0</v>
      </c>
      <c r="E16252">
        <v>0</v>
      </c>
      <c r="F16252">
        <v>0</v>
      </c>
      <c r="G16252">
        <v>0</v>
      </c>
      <c r="H16252">
        <v>47</v>
      </c>
      <c r="I16252">
        <v>1002000</v>
      </c>
      <c r="J16252">
        <v>0</v>
      </c>
      <c r="K16252">
        <v>0</v>
      </c>
      <c r="L16252">
        <v>0</v>
      </c>
      <c r="M16252">
        <v>0</v>
      </c>
      <c r="N16252">
        <v>150000</v>
      </c>
      <c r="O16252">
        <v>1152000</v>
      </c>
      <c r="P16252" t="s">
        <v>5</v>
      </c>
      <c r="Q16252" t="s">
        <v>13</v>
      </c>
      <c r="R16252" t="s">
        <v>169</v>
      </c>
      <c r="S16252" t="s">
        <v>170</v>
      </c>
      <c r="T16252">
        <v>743225.80645161285</v>
      </c>
      <c r="U16252">
        <v>875000</v>
      </c>
      <c r="V16252">
        <v>131774.19354838715</v>
      </c>
      <c r="W16252">
        <v>0.17730034722222232</v>
      </c>
      <c r="X16252" t="s">
        <v>387</v>
      </c>
    </row>
    <row r="16253" spans="1:24" x14ac:dyDescent="0.35">
      <c r="A16253">
        <v>3301044568</v>
      </c>
      <c r="B16253" t="s">
        <v>168</v>
      </c>
      <c r="C16253" t="s">
        <v>168</v>
      </c>
      <c r="D16253">
        <v>0</v>
      </c>
      <c r="E16253">
        <v>0</v>
      </c>
      <c r="F16253">
        <v>2</v>
      </c>
      <c r="G16253">
        <v>119848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215000</v>
      </c>
      <c r="O16253">
        <v>334848</v>
      </c>
      <c r="P16253" t="s">
        <v>5</v>
      </c>
      <c r="Q16253" t="s">
        <v>10</v>
      </c>
      <c r="R16253" t="s">
        <v>169</v>
      </c>
      <c r="S16253" t="s">
        <v>170</v>
      </c>
      <c r="T16253">
        <v>216030.96774193548</v>
      </c>
      <c r="U16253">
        <v>326497</v>
      </c>
      <c r="V16253">
        <v>110466.03225806452</v>
      </c>
      <c r="W16253">
        <v>0.51134350511276749</v>
      </c>
      <c r="X16253" t="s">
        <v>292</v>
      </c>
    </row>
    <row r="16254" spans="1:24" x14ac:dyDescent="0.35">
      <c r="A16254">
        <v>3300014186</v>
      </c>
      <c r="B16254" t="s">
        <v>168</v>
      </c>
      <c r="C16254" t="s">
        <v>168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143145500</v>
      </c>
      <c r="O16254">
        <v>143145500</v>
      </c>
      <c r="P16254" t="s">
        <v>5</v>
      </c>
      <c r="Q16254" t="s">
        <v>7</v>
      </c>
      <c r="R16254" t="s">
        <v>169</v>
      </c>
      <c r="S16254" t="s">
        <v>170</v>
      </c>
      <c r="T16254">
        <v>92351935.483870968</v>
      </c>
      <c r="U16254">
        <v>15161700</v>
      </c>
      <c r="V16254">
        <v>-77190235.483870968</v>
      </c>
      <c r="W16254">
        <v>-0.835826938324991</v>
      </c>
      <c r="X16254" t="s">
        <v>368</v>
      </c>
    </row>
    <row r="16255" spans="1:24" x14ac:dyDescent="0.35">
      <c r="A16255">
        <v>3301052805</v>
      </c>
      <c r="B16255" t="s">
        <v>168</v>
      </c>
      <c r="C16255" t="s">
        <v>168</v>
      </c>
      <c r="D16255">
        <v>0</v>
      </c>
      <c r="E16255">
        <v>0</v>
      </c>
      <c r="F16255">
        <v>753</v>
      </c>
      <c r="G16255">
        <v>31468180</v>
      </c>
      <c r="H16255">
        <v>39</v>
      </c>
      <c r="I16255">
        <v>944000</v>
      </c>
      <c r="J16255">
        <v>0</v>
      </c>
      <c r="K16255">
        <v>0</v>
      </c>
      <c r="L16255">
        <v>0</v>
      </c>
      <c r="M16255">
        <v>0</v>
      </c>
      <c r="N16255">
        <v>933000</v>
      </c>
      <c r="O16255">
        <v>33345180</v>
      </c>
      <c r="P16255" t="s">
        <v>5</v>
      </c>
      <c r="Q16255" t="s">
        <v>17</v>
      </c>
      <c r="R16255" t="s">
        <v>169</v>
      </c>
      <c r="S16255" t="s">
        <v>170</v>
      </c>
      <c r="T16255">
        <v>21513019.35483871</v>
      </c>
      <c r="U16255">
        <v>19281128</v>
      </c>
      <c r="V16255">
        <v>-2231891.3548387103</v>
      </c>
      <c r="W16255">
        <v>-0.10374607664436064</v>
      </c>
      <c r="X16255" t="s">
        <v>278</v>
      </c>
    </row>
    <row r="16256" spans="1:24" x14ac:dyDescent="0.35">
      <c r="A16256">
        <v>3300012373</v>
      </c>
      <c r="B16256" t="s">
        <v>168</v>
      </c>
      <c r="C16256" t="s">
        <v>168</v>
      </c>
      <c r="D16256">
        <v>0</v>
      </c>
      <c r="E16256">
        <v>0</v>
      </c>
      <c r="F16256">
        <v>2</v>
      </c>
      <c r="G16256">
        <v>49399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303000</v>
      </c>
      <c r="O16256">
        <v>352399</v>
      </c>
      <c r="P16256" t="s">
        <v>5</v>
      </c>
      <c r="Q16256" t="s">
        <v>12</v>
      </c>
      <c r="R16256" t="s">
        <v>169</v>
      </c>
      <c r="S16256" t="s">
        <v>170</v>
      </c>
      <c r="T16256">
        <v>227354.19354838709</v>
      </c>
      <c r="U16256">
        <v>77000</v>
      </c>
      <c r="V16256">
        <v>-150354.19354838709</v>
      </c>
      <c r="W16256">
        <v>-0.66132139989046501</v>
      </c>
      <c r="X16256" t="s">
        <v>248</v>
      </c>
    </row>
    <row r="16257" spans="1:24" x14ac:dyDescent="0.35">
      <c r="A16257">
        <v>3300013638</v>
      </c>
      <c r="B16257" t="s">
        <v>168</v>
      </c>
      <c r="C16257" t="s">
        <v>168</v>
      </c>
      <c r="D16257">
        <v>0</v>
      </c>
      <c r="E16257">
        <v>0</v>
      </c>
      <c r="F16257">
        <v>47</v>
      </c>
      <c r="G16257">
        <v>2004221</v>
      </c>
      <c r="H16257">
        <v>20</v>
      </c>
      <c r="I16257">
        <v>830000</v>
      </c>
      <c r="J16257">
        <v>0</v>
      </c>
      <c r="K16257">
        <v>0</v>
      </c>
      <c r="L16257">
        <v>2</v>
      </c>
      <c r="M16257">
        <v>104800</v>
      </c>
      <c r="N16257">
        <v>1149000</v>
      </c>
      <c r="O16257">
        <v>4088021</v>
      </c>
      <c r="P16257" t="s">
        <v>5</v>
      </c>
      <c r="Q16257" t="s">
        <v>16</v>
      </c>
      <c r="R16257" t="s">
        <v>169</v>
      </c>
      <c r="S16257" t="s">
        <v>170</v>
      </c>
      <c r="T16257">
        <v>2637432.9032258065</v>
      </c>
      <c r="U16257">
        <v>1791500</v>
      </c>
      <c r="V16257">
        <v>-845932.90322580654</v>
      </c>
      <c r="W16257">
        <v>-0.32074101380594666</v>
      </c>
      <c r="X16257" t="s">
        <v>312</v>
      </c>
    </row>
    <row r="16258" spans="1:24" x14ac:dyDescent="0.35">
      <c r="A16258">
        <v>3300015474</v>
      </c>
      <c r="B16258" t="s">
        <v>168</v>
      </c>
      <c r="C16258" t="s">
        <v>168</v>
      </c>
      <c r="D16258">
        <v>0</v>
      </c>
      <c r="E16258">
        <v>0</v>
      </c>
      <c r="F16258">
        <v>62</v>
      </c>
      <c r="G16258">
        <v>2854490</v>
      </c>
      <c r="H16258">
        <v>41</v>
      </c>
      <c r="I16258">
        <v>1530000</v>
      </c>
      <c r="J16258">
        <v>0</v>
      </c>
      <c r="K16258">
        <v>0</v>
      </c>
      <c r="L16258">
        <v>0</v>
      </c>
      <c r="M16258">
        <v>0</v>
      </c>
      <c r="N16258">
        <v>326100</v>
      </c>
      <c r="O16258">
        <v>4710590</v>
      </c>
      <c r="P16258" t="s">
        <v>5</v>
      </c>
      <c r="Q16258" t="s">
        <v>8</v>
      </c>
      <c r="R16258" t="s">
        <v>169</v>
      </c>
      <c r="S16258" t="s">
        <v>170</v>
      </c>
      <c r="T16258">
        <v>3039090.3225806453</v>
      </c>
      <c r="U16258">
        <v>3798230</v>
      </c>
      <c r="V16258">
        <v>759139.67741935467</v>
      </c>
      <c r="W16258">
        <v>0.24979174583226293</v>
      </c>
      <c r="X16258" t="s">
        <v>226</v>
      </c>
    </row>
    <row r="16259" spans="1:24" x14ac:dyDescent="0.35">
      <c r="A16259">
        <v>3300016626</v>
      </c>
      <c r="B16259" t="s">
        <v>168</v>
      </c>
      <c r="C16259" t="s">
        <v>168</v>
      </c>
      <c r="D16259">
        <v>0</v>
      </c>
      <c r="E16259">
        <v>0</v>
      </c>
      <c r="F16259">
        <v>118</v>
      </c>
      <c r="G16259">
        <v>3544200</v>
      </c>
      <c r="H16259">
        <v>4</v>
      </c>
      <c r="I16259">
        <v>170000</v>
      </c>
      <c r="J16259">
        <v>27</v>
      </c>
      <c r="K16259">
        <v>301619</v>
      </c>
      <c r="L16259">
        <v>0</v>
      </c>
      <c r="M16259">
        <v>0</v>
      </c>
      <c r="N16259">
        <v>3975300</v>
      </c>
      <c r="O16259">
        <v>7991119</v>
      </c>
      <c r="P16259" t="s">
        <v>5</v>
      </c>
      <c r="Q16259" t="s">
        <v>6</v>
      </c>
      <c r="R16259" t="s">
        <v>169</v>
      </c>
      <c r="S16259" t="s">
        <v>170</v>
      </c>
      <c r="T16259">
        <v>5155560.6451612907</v>
      </c>
      <c r="U16259">
        <v>3433870</v>
      </c>
      <c r="V16259">
        <v>-1721690.6451612907</v>
      </c>
      <c r="W16259">
        <v>-0.33394828684193045</v>
      </c>
      <c r="X16259" t="s">
        <v>178</v>
      </c>
    </row>
    <row r="16260" spans="1:24" x14ac:dyDescent="0.35">
      <c r="A16260">
        <v>3300006953</v>
      </c>
      <c r="B16260" t="s">
        <v>168</v>
      </c>
      <c r="C16260" t="s">
        <v>168</v>
      </c>
      <c r="D16260">
        <v>0</v>
      </c>
      <c r="E16260">
        <v>0</v>
      </c>
      <c r="F16260">
        <v>267</v>
      </c>
      <c r="G16260">
        <v>9109348</v>
      </c>
      <c r="H16260">
        <v>173</v>
      </c>
      <c r="I16260">
        <v>7910000</v>
      </c>
      <c r="J16260">
        <v>0</v>
      </c>
      <c r="K16260">
        <v>0</v>
      </c>
      <c r="L16260">
        <v>163</v>
      </c>
      <c r="M16260">
        <v>10601500</v>
      </c>
      <c r="N16260">
        <v>28000</v>
      </c>
      <c r="O16260">
        <v>27648848</v>
      </c>
      <c r="P16260" t="s">
        <v>5</v>
      </c>
      <c r="Q16260" t="s">
        <v>9</v>
      </c>
      <c r="R16260" t="s">
        <v>169</v>
      </c>
      <c r="S16260" t="s">
        <v>170</v>
      </c>
      <c r="T16260">
        <v>17837966.451612905</v>
      </c>
      <c r="U16260">
        <v>15477074</v>
      </c>
      <c r="V16260">
        <v>-2360892.4516129047</v>
      </c>
      <c r="W16260">
        <v>-0.13235210740064118</v>
      </c>
      <c r="X16260" t="s">
        <v>359</v>
      </c>
    </row>
    <row r="16261" spans="1:24" x14ac:dyDescent="0.35">
      <c r="A16261">
        <v>3301066242</v>
      </c>
      <c r="B16261" t="s">
        <v>168</v>
      </c>
      <c r="C16261" t="s">
        <v>168</v>
      </c>
      <c r="D16261">
        <v>0</v>
      </c>
      <c r="E16261">
        <v>0</v>
      </c>
      <c r="F16261">
        <v>0</v>
      </c>
      <c r="G16261">
        <v>0</v>
      </c>
      <c r="H16261">
        <v>1</v>
      </c>
      <c r="I16261">
        <v>2000</v>
      </c>
      <c r="J16261">
        <v>0</v>
      </c>
      <c r="K16261">
        <v>0</v>
      </c>
      <c r="L16261">
        <v>0</v>
      </c>
      <c r="M16261">
        <v>0</v>
      </c>
      <c r="N16261">
        <v>60000</v>
      </c>
      <c r="O16261">
        <v>62000</v>
      </c>
      <c r="P16261" t="s">
        <v>5</v>
      </c>
      <c r="Q16261" t="s">
        <v>11</v>
      </c>
      <c r="R16261" t="s">
        <v>169</v>
      </c>
      <c r="S16261" t="s">
        <v>170</v>
      </c>
      <c r="T16261">
        <v>40000</v>
      </c>
      <c r="U16261">
        <v>33000</v>
      </c>
      <c r="V16261">
        <v>-7000</v>
      </c>
      <c r="W16261">
        <v>-0.17500000000000004</v>
      </c>
      <c r="X16261" t="s">
        <v>290</v>
      </c>
    </row>
    <row r="16262" spans="1:24" x14ac:dyDescent="0.35">
      <c r="A16262">
        <v>3300013056</v>
      </c>
      <c r="B16262" t="s">
        <v>168</v>
      </c>
      <c r="C16262" t="s">
        <v>168</v>
      </c>
      <c r="D16262">
        <v>0</v>
      </c>
      <c r="E16262">
        <v>0</v>
      </c>
      <c r="F16262">
        <v>7</v>
      </c>
      <c r="G16262">
        <v>246649</v>
      </c>
      <c r="H16262">
        <v>1</v>
      </c>
      <c r="I16262">
        <v>55000</v>
      </c>
      <c r="J16262">
        <v>0</v>
      </c>
      <c r="K16262">
        <v>0</v>
      </c>
      <c r="L16262">
        <v>6</v>
      </c>
      <c r="M16262">
        <v>324400</v>
      </c>
      <c r="N16262">
        <v>1081500</v>
      </c>
      <c r="O16262">
        <v>1707549</v>
      </c>
      <c r="P16262" t="s">
        <v>5</v>
      </c>
      <c r="Q16262" t="s">
        <v>17</v>
      </c>
      <c r="R16262" t="s">
        <v>169</v>
      </c>
      <c r="S16262" t="s">
        <v>170</v>
      </c>
      <c r="T16262">
        <v>1101644.5161290322</v>
      </c>
      <c r="U16262">
        <v>332147</v>
      </c>
      <c r="V16262">
        <v>-769497.51612903224</v>
      </c>
      <c r="W16262">
        <v>-0.69849893033816302</v>
      </c>
      <c r="X16262" t="s">
        <v>286</v>
      </c>
    </row>
    <row r="16263" spans="1:24" x14ac:dyDescent="0.35">
      <c r="A16263">
        <v>3300001303</v>
      </c>
      <c r="B16263" t="s">
        <v>168</v>
      </c>
      <c r="C16263" t="s">
        <v>168</v>
      </c>
      <c r="D16263">
        <v>0</v>
      </c>
      <c r="E16263">
        <v>0</v>
      </c>
      <c r="F16263">
        <v>102</v>
      </c>
      <c r="G16263">
        <v>4402693</v>
      </c>
      <c r="H16263">
        <v>51</v>
      </c>
      <c r="I16263">
        <v>1795000</v>
      </c>
      <c r="J16263">
        <v>0</v>
      </c>
      <c r="K16263">
        <v>0</v>
      </c>
      <c r="L16263">
        <v>0</v>
      </c>
      <c r="M16263">
        <v>0</v>
      </c>
      <c r="N16263">
        <v>30000</v>
      </c>
      <c r="O16263">
        <v>6227693</v>
      </c>
      <c r="P16263" t="s">
        <v>5</v>
      </c>
      <c r="Q16263" t="s">
        <v>15</v>
      </c>
      <c r="R16263" t="s">
        <v>169</v>
      </c>
      <c r="S16263" t="s">
        <v>170</v>
      </c>
      <c r="T16263">
        <v>4017866.4516129028</v>
      </c>
      <c r="U16263">
        <v>3069739</v>
      </c>
      <c r="V16263">
        <v>-948127.45161290281</v>
      </c>
      <c r="W16263">
        <v>-0.23597784123270038</v>
      </c>
      <c r="X16263" t="s">
        <v>285</v>
      </c>
    </row>
    <row r="16264" spans="1:24" x14ac:dyDescent="0.35">
      <c r="A16264">
        <v>3300000669</v>
      </c>
      <c r="B16264" t="s">
        <v>168</v>
      </c>
      <c r="C16264" t="s">
        <v>168</v>
      </c>
      <c r="D16264">
        <v>0</v>
      </c>
      <c r="E16264">
        <v>0</v>
      </c>
      <c r="F16264">
        <v>10</v>
      </c>
      <c r="G16264">
        <v>313091</v>
      </c>
      <c r="H16264">
        <v>16</v>
      </c>
      <c r="I16264">
        <v>205000</v>
      </c>
      <c r="J16264">
        <v>0</v>
      </c>
      <c r="K16264">
        <v>0</v>
      </c>
      <c r="L16264">
        <v>1</v>
      </c>
      <c r="M16264">
        <v>22400</v>
      </c>
      <c r="N16264">
        <v>90000</v>
      </c>
      <c r="O16264">
        <v>630491</v>
      </c>
      <c r="P16264" t="s">
        <v>5</v>
      </c>
      <c r="Q16264" t="s">
        <v>13</v>
      </c>
      <c r="R16264" t="s">
        <v>169</v>
      </c>
      <c r="S16264" t="s">
        <v>170</v>
      </c>
      <c r="T16264">
        <v>406768.38709677418</v>
      </c>
      <c r="U16264">
        <v>347225</v>
      </c>
      <c r="V16264">
        <v>-59543.387096774182</v>
      </c>
      <c r="W16264">
        <v>-0.14638155025210509</v>
      </c>
      <c r="X16264" t="s">
        <v>397</v>
      </c>
    </row>
    <row r="16265" spans="1:24" x14ac:dyDescent="0.35">
      <c r="A16265">
        <v>3301071440</v>
      </c>
      <c r="B16265" t="s">
        <v>168</v>
      </c>
      <c r="C16265" t="s">
        <v>168</v>
      </c>
      <c r="D16265">
        <v>0</v>
      </c>
      <c r="E16265">
        <v>0</v>
      </c>
      <c r="F16265">
        <v>1</v>
      </c>
      <c r="G16265">
        <v>20999</v>
      </c>
      <c r="H16265">
        <v>2</v>
      </c>
      <c r="I16265">
        <v>155000</v>
      </c>
      <c r="J16265">
        <v>0</v>
      </c>
      <c r="K16265">
        <v>0</v>
      </c>
      <c r="L16265">
        <v>3</v>
      </c>
      <c r="M16265">
        <v>127200</v>
      </c>
      <c r="N16265">
        <v>150000</v>
      </c>
      <c r="O16265">
        <v>453199</v>
      </c>
      <c r="P16265" t="s">
        <v>5</v>
      </c>
      <c r="Q16265" t="s">
        <v>15</v>
      </c>
      <c r="R16265" t="s">
        <v>169</v>
      </c>
      <c r="S16265" t="s">
        <v>170</v>
      </c>
      <c r="T16265">
        <v>292386.45161290321</v>
      </c>
      <c r="U16265">
        <v>277399</v>
      </c>
      <c r="V16265">
        <v>-14987.451612903213</v>
      </c>
      <c r="W16265">
        <v>-5.1259049556596548E-2</v>
      </c>
      <c r="X16265" t="s">
        <v>177</v>
      </c>
    </row>
    <row r="16266" spans="1:24" x14ac:dyDescent="0.35">
      <c r="A16266">
        <v>3301073921</v>
      </c>
      <c r="B16266" t="s">
        <v>168</v>
      </c>
      <c r="C16266" t="s">
        <v>168</v>
      </c>
      <c r="D16266">
        <v>0</v>
      </c>
      <c r="E16266">
        <v>0</v>
      </c>
      <c r="F16266">
        <v>93</v>
      </c>
      <c r="G16266">
        <v>3693397</v>
      </c>
      <c r="H16266">
        <v>46</v>
      </c>
      <c r="I16266">
        <v>2330000</v>
      </c>
      <c r="J16266">
        <v>0</v>
      </c>
      <c r="K16266">
        <v>0</v>
      </c>
      <c r="L16266">
        <v>0</v>
      </c>
      <c r="M16266">
        <v>0</v>
      </c>
      <c r="N16266">
        <v>150000</v>
      </c>
      <c r="O16266">
        <v>6173397</v>
      </c>
      <c r="P16266" t="s">
        <v>5</v>
      </c>
      <c r="Q16266" t="s">
        <v>14</v>
      </c>
      <c r="R16266" t="s">
        <v>169</v>
      </c>
      <c r="S16266" t="s">
        <v>170</v>
      </c>
      <c r="T16266">
        <v>3982836.7741935486</v>
      </c>
      <c r="U16266">
        <v>3791943</v>
      </c>
      <c r="V16266">
        <v>-190893.7741935486</v>
      </c>
      <c r="W16266">
        <v>-4.7929098031440409E-2</v>
      </c>
      <c r="X16266" t="s">
        <v>314</v>
      </c>
    </row>
    <row r="16267" spans="1:24" x14ac:dyDescent="0.35">
      <c r="A16267">
        <v>3300009148</v>
      </c>
      <c r="B16267" t="s">
        <v>168</v>
      </c>
      <c r="C16267" t="s">
        <v>168</v>
      </c>
      <c r="D16267">
        <v>0</v>
      </c>
      <c r="E16267">
        <v>0</v>
      </c>
      <c r="F16267">
        <v>5</v>
      </c>
      <c r="G16267">
        <v>248747</v>
      </c>
      <c r="H16267">
        <v>1</v>
      </c>
      <c r="I16267">
        <v>50000</v>
      </c>
      <c r="J16267">
        <v>0</v>
      </c>
      <c r="K16267">
        <v>0</v>
      </c>
      <c r="L16267">
        <v>3</v>
      </c>
      <c r="M16267">
        <v>352688</v>
      </c>
      <c r="N16267">
        <v>667500</v>
      </c>
      <c r="O16267">
        <v>1318935</v>
      </c>
      <c r="P16267" t="s">
        <v>5</v>
      </c>
      <c r="Q16267" t="s">
        <v>12</v>
      </c>
      <c r="R16267" t="s">
        <v>169</v>
      </c>
      <c r="S16267" t="s">
        <v>170</v>
      </c>
      <c r="T16267">
        <v>850925.80645161285</v>
      </c>
      <c r="U16267">
        <v>1218599</v>
      </c>
      <c r="V16267">
        <v>367673.19354838715</v>
      </c>
      <c r="W16267">
        <v>0.43208607702426582</v>
      </c>
      <c r="X16267" t="s">
        <v>301</v>
      </c>
    </row>
    <row r="16268" spans="1:24" x14ac:dyDescent="0.35">
      <c r="A16268">
        <v>3300018230</v>
      </c>
      <c r="B16268" t="s">
        <v>168</v>
      </c>
      <c r="C16268" t="s">
        <v>168</v>
      </c>
      <c r="D16268">
        <v>0</v>
      </c>
      <c r="E16268">
        <v>0</v>
      </c>
      <c r="F16268">
        <v>719</v>
      </c>
      <c r="G16268">
        <v>30228897</v>
      </c>
      <c r="H16268">
        <v>345</v>
      </c>
      <c r="I16268">
        <v>14510000</v>
      </c>
      <c r="J16268">
        <v>0</v>
      </c>
      <c r="K16268">
        <v>0</v>
      </c>
      <c r="L16268">
        <v>78</v>
      </c>
      <c r="M16268">
        <v>7327200</v>
      </c>
      <c r="N16268">
        <v>1713500</v>
      </c>
      <c r="O16268">
        <v>53779597</v>
      </c>
      <c r="P16268" t="s">
        <v>5</v>
      </c>
      <c r="Q16268" t="s">
        <v>7</v>
      </c>
      <c r="R16268" t="s">
        <v>169</v>
      </c>
      <c r="S16268" t="s">
        <v>170</v>
      </c>
      <c r="T16268">
        <v>34696514.193548389</v>
      </c>
      <c r="U16268">
        <v>34850813</v>
      </c>
      <c r="V16268">
        <v>154298.80645161122</v>
      </c>
      <c r="W16268">
        <v>4.4470982183075769E-3</v>
      </c>
      <c r="X16268" t="s">
        <v>351</v>
      </c>
    </row>
    <row r="16269" spans="1:24" x14ac:dyDescent="0.35">
      <c r="A16269">
        <v>3300019327</v>
      </c>
      <c r="B16269" t="s">
        <v>168</v>
      </c>
      <c r="C16269" t="s">
        <v>168</v>
      </c>
      <c r="D16269">
        <v>0</v>
      </c>
      <c r="E16269">
        <v>0</v>
      </c>
      <c r="F16269">
        <v>23</v>
      </c>
      <c r="G16269">
        <v>1100484</v>
      </c>
      <c r="H16269">
        <v>2</v>
      </c>
      <c r="I16269">
        <v>130000</v>
      </c>
      <c r="J16269">
        <v>0</v>
      </c>
      <c r="K16269">
        <v>0</v>
      </c>
      <c r="L16269">
        <v>25</v>
      </c>
      <c r="M16269">
        <v>910000</v>
      </c>
      <c r="N16269">
        <v>451500</v>
      </c>
      <c r="O16269">
        <v>2591984</v>
      </c>
      <c r="P16269" t="s">
        <v>5</v>
      </c>
      <c r="Q16269" t="s">
        <v>12</v>
      </c>
      <c r="R16269" t="s">
        <v>169</v>
      </c>
      <c r="S16269" t="s">
        <v>170</v>
      </c>
      <c r="T16269">
        <v>1672247.7419354839</v>
      </c>
      <c r="U16269">
        <v>2891438</v>
      </c>
      <c r="V16269">
        <v>1219190.2580645161</v>
      </c>
      <c r="W16269">
        <v>0.72907274890585749</v>
      </c>
      <c r="X16269" t="s">
        <v>257</v>
      </c>
    </row>
    <row r="16270" spans="1:24" x14ac:dyDescent="0.35">
      <c r="A16270">
        <v>3300009202</v>
      </c>
      <c r="B16270" t="s">
        <v>168</v>
      </c>
      <c r="C16270" t="s">
        <v>168</v>
      </c>
      <c r="D16270">
        <v>0</v>
      </c>
      <c r="E16270">
        <v>0</v>
      </c>
      <c r="F16270">
        <v>54</v>
      </c>
      <c r="G16270">
        <v>1702841</v>
      </c>
      <c r="H16270">
        <v>119</v>
      </c>
      <c r="I16270">
        <v>2662000</v>
      </c>
      <c r="J16270">
        <v>0</v>
      </c>
      <c r="K16270">
        <v>0</v>
      </c>
      <c r="L16270">
        <v>170</v>
      </c>
      <c r="M16270">
        <v>11435844</v>
      </c>
      <c r="N16270">
        <v>990000</v>
      </c>
      <c r="O16270">
        <v>16790685</v>
      </c>
      <c r="P16270" t="s">
        <v>5</v>
      </c>
      <c r="Q16270" t="s">
        <v>17</v>
      </c>
      <c r="R16270" t="s">
        <v>169</v>
      </c>
      <c r="S16270" t="s">
        <v>170</v>
      </c>
      <c r="T16270">
        <v>10832700</v>
      </c>
      <c r="U16270">
        <v>5775827</v>
      </c>
      <c r="V16270">
        <v>-5056873</v>
      </c>
      <c r="W16270">
        <v>-0.46681556767934129</v>
      </c>
      <c r="X16270" t="s">
        <v>332</v>
      </c>
    </row>
    <row r="16271" spans="1:24" x14ac:dyDescent="0.35">
      <c r="A16271">
        <v>3300016349</v>
      </c>
      <c r="B16271" t="s">
        <v>168</v>
      </c>
      <c r="C16271" t="s">
        <v>168</v>
      </c>
      <c r="D16271">
        <v>0</v>
      </c>
      <c r="E16271">
        <v>0</v>
      </c>
      <c r="F16271">
        <v>7</v>
      </c>
      <c r="G16271">
        <v>337194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342000</v>
      </c>
      <c r="O16271">
        <v>679194</v>
      </c>
      <c r="P16271" t="s">
        <v>5</v>
      </c>
      <c r="Q16271" t="s">
        <v>8</v>
      </c>
      <c r="R16271" t="s">
        <v>169</v>
      </c>
      <c r="S16271" t="s">
        <v>170</v>
      </c>
      <c r="T16271">
        <v>438189.67741935485</v>
      </c>
      <c r="U16271">
        <v>1368991</v>
      </c>
      <c r="V16271">
        <v>930801.32258064509</v>
      </c>
      <c r="W16271">
        <v>2.1241972838393743</v>
      </c>
      <c r="X16271" t="s">
        <v>300</v>
      </c>
    </row>
    <row r="16272" spans="1:24" x14ac:dyDescent="0.35">
      <c r="A16272">
        <v>3301068439</v>
      </c>
      <c r="B16272" t="s">
        <v>168</v>
      </c>
      <c r="C16272" t="s">
        <v>168</v>
      </c>
      <c r="D16272">
        <v>0</v>
      </c>
      <c r="E16272">
        <v>0</v>
      </c>
      <c r="F16272">
        <v>14</v>
      </c>
      <c r="G16272">
        <v>592684</v>
      </c>
      <c r="H16272">
        <v>5</v>
      </c>
      <c r="I16272">
        <v>240000</v>
      </c>
      <c r="J16272">
        <v>0</v>
      </c>
      <c r="K16272">
        <v>0</v>
      </c>
      <c r="L16272">
        <v>10</v>
      </c>
      <c r="M16272">
        <v>374000</v>
      </c>
      <c r="N16272">
        <v>30000</v>
      </c>
      <c r="O16272">
        <v>1236684</v>
      </c>
      <c r="P16272" t="s">
        <v>5</v>
      </c>
      <c r="Q16272" t="s">
        <v>14</v>
      </c>
      <c r="R16272" t="s">
        <v>207</v>
      </c>
      <c r="S16272" t="s">
        <v>170</v>
      </c>
      <c r="T16272">
        <v>797860.6451612903</v>
      </c>
      <c r="U16272">
        <v>911690</v>
      </c>
      <c r="V16272">
        <v>113829.3548387097</v>
      </c>
      <c r="W16272">
        <v>0.14266821597109702</v>
      </c>
      <c r="X16272" t="s">
        <v>195</v>
      </c>
    </row>
    <row r="16273" spans="1:24" x14ac:dyDescent="0.35">
      <c r="A16273">
        <v>3300000147</v>
      </c>
      <c r="B16273" t="s">
        <v>168</v>
      </c>
      <c r="C16273" t="s">
        <v>168</v>
      </c>
      <c r="D16273">
        <v>0</v>
      </c>
      <c r="E16273">
        <v>0</v>
      </c>
      <c r="F16273">
        <v>10</v>
      </c>
      <c r="G16273">
        <v>379610</v>
      </c>
      <c r="H16273">
        <v>18</v>
      </c>
      <c r="I16273">
        <v>640000</v>
      </c>
      <c r="J16273">
        <v>0</v>
      </c>
      <c r="K16273">
        <v>0</v>
      </c>
      <c r="L16273">
        <v>19</v>
      </c>
      <c r="M16273">
        <v>755600</v>
      </c>
      <c r="N16273">
        <v>560000</v>
      </c>
      <c r="O16273">
        <v>2335210</v>
      </c>
      <c r="P16273" t="s">
        <v>5</v>
      </c>
      <c r="Q16273" t="s">
        <v>15</v>
      </c>
      <c r="R16273" t="s">
        <v>169</v>
      </c>
      <c r="S16273" t="s">
        <v>170</v>
      </c>
      <c r="T16273">
        <v>1506587.0967741937</v>
      </c>
      <c r="U16273">
        <v>2114753</v>
      </c>
      <c r="V16273">
        <v>608165.90322580631</v>
      </c>
      <c r="W16273">
        <v>0.40367125440538532</v>
      </c>
      <c r="X16273" t="s">
        <v>179</v>
      </c>
    </row>
    <row r="16274" spans="1:24" x14ac:dyDescent="0.35">
      <c r="A16274">
        <v>3300010212</v>
      </c>
      <c r="B16274" t="s">
        <v>168</v>
      </c>
      <c r="C16274" t="s">
        <v>168</v>
      </c>
      <c r="D16274">
        <v>0</v>
      </c>
      <c r="E16274">
        <v>0</v>
      </c>
      <c r="F16274">
        <v>23</v>
      </c>
      <c r="G16274">
        <v>695195</v>
      </c>
      <c r="H16274">
        <v>5</v>
      </c>
      <c r="I16274">
        <v>105000</v>
      </c>
      <c r="J16274">
        <v>0</v>
      </c>
      <c r="K16274">
        <v>0</v>
      </c>
      <c r="L16274">
        <v>128</v>
      </c>
      <c r="M16274">
        <v>3737200</v>
      </c>
      <c r="N16274">
        <v>330000</v>
      </c>
      <c r="O16274">
        <v>4867395</v>
      </c>
      <c r="P16274" t="s">
        <v>5</v>
      </c>
      <c r="Q16274" t="s">
        <v>12</v>
      </c>
      <c r="R16274" t="s">
        <v>169</v>
      </c>
      <c r="S16274" t="s">
        <v>170</v>
      </c>
      <c r="T16274">
        <v>3140254.8387096776</v>
      </c>
      <c r="U16274">
        <v>3840546</v>
      </c>
      <c r="V16274">
        <v>700291.16129032243</v>
      </c>
      <c r="W16274">
        <v>0.22300456404298385</v>
      </c>
      <c r="X16274" t="s">
        <v>320</v>
      </c>
    </row>
    <row r="16275" spans="1:24" x14ac:dyDescent="0.35">
      <c r="A16275">
        <v>3300015355</v>
      </c>
      <c r="B16275" t="s">
        <v>168</v>
      </c>
      <c r="C16275" t="s">
        <v>168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939300</v>
      </c>
      <c r="O16275">
        <v>939300</v>
      </c>
      <c r="P16275" t="s">
        <v>5</v>
      </c>
      <c r="Q16275" t="s">
        <v>7</v>
      </c>
      <c r="R16275" t="s">
        <v>169</v>
      </c>
      <c r="S16275" t="s">
        <v>170</v>
      </c>
      <c r="T16275">
        <v>606000</v>
      </c>
      <c r="U16275">
        <v>6587700</v>
      </c>
      <c r="V16275">
        <v>5981700</v>
      </c>
      <c r="W16275">
        <v>9.87079207920792</v>
      </c>
      <c r="X16275" t="s">
        <v>215</v>
      </c>
    </row>
    <row r="16276" spans="1:24" x14ac:dyDescent="0.35">
      <c r="A16276">
        <v>3300009930</v>
      </c>
      <c r="B16276" t="s">
        <v>168</v>
      </c>
      <c r="C16276" t="s">
        <v>168</v>
      </c>
      <c r="D16276">
        <v>0</v>
      </c>
      <c r="E16276">
        <v>0</v>
      </c>
      <c r="F16276">
        <v>54</v>
      </c>
      <c r="G16276">
        <v>2836349</v>
      </c>
      <c r="H16276">
        <v>62</v>
      </c>
      <c r="I16276">
        <v>2329000</v>
      </c>
      <c r="J16276">
        <v>298</v>
      </c>
      <c r="K16276">
        <v>3970850</v>
      </c>
      <c r="L16276">
        <v>0</v>
      </c>
      <c r="M16276">
        <v>0</v>
      </c>
      <c r="N16276">
        <v>1140000</v>
      </c>
      <c r="O16276">
        <v>10276199</v>
      </c>
      <c r="P16276" t="s">
        <v>5</v>
      </c>
      <c r="Q16276" t="s">
        <v>16</v>
      </c>
      <c r="R16276" t="s">
        <v>169</v>
      </c>
      <c r="S16276" t="s">
        <v>170</v>
      </c>
      <c r="T16276">
        <v>6629805.8064516131</v>
      </c>
      <c r="U16276">
        <v>3970303</v>
      </c>
      <c r="V16276">
        <v>-2659502.8064516131</v>
      </c>
      <c r="W16276">
        <v>-0.40114339455668391</v>
      </c>
      <c r="X16276" t="s">
        <v>246</v>
      </c>
    </row>
    <row r="16277" spans="1:24" x14ac:dyDescent="0.35">
      <c r="A16277">
        <v>3300010866</v>
      </c>
      <c r="B16277" t="s">
        <v>168</v>
      </c>
      <c r="C16277" t="s">
        <v>168</v>
      </c>
      <c r="D16277">
        <v>0</v>
      </c>
      <c r="E16277">
        <v>0</v>
      </c>
      <c r="F16277">
        <v>58</v>
      </c>
      <c r="G16277">
        <v>1958748</v>
      </c>
      <c r="H16277">
        <v>39</v>
      </c>
      <c r="I16277">
        <v>731000</v>
      </c>
      <c r="J16277">
        <v>0</v>
      </c>
      <c r="K16277">
        <v>0</v>
      </c>
      <c r="L16277">
        <v>0</v>
      </c>
      <c r="M16277">
        <v>0</v>
      </c>
      <c r="N16277">
        <v>1837500</v>
      </c>
      <c r="O16277">
        <v>4527248</v>
      </c>
      <c r="P16277" t="s">
        <v>5</v>
      </c>
      <c r="Q16277" t="s">
        <v>17</v>
      </c>
      <c r="R16277" t="s">
        <v>169</v>
      </c>
      <c r="S16277" t="s">
        <v>170</v>
      </c>
      <c r="T16277">
        <v>2920805.1612903224</v>
      </c>
      <c r="U16277">
        <v>2515749</v>
      </c>
      <c r="V16277">
        <v>-405056.16129032243</v>
      </c>
      <c r="W16277">
        <v>-0.13867962391280531</v>
      </c>
      <c r="X16277" t="s">
        <v>244</v>
      </c>
    </row>
    <row r="16278" spans="1:24" x14ac:dyDescent="0.35">
      <c r="A16278">
        <v>3300015336</v>
      </c>
      <c r="B16278" t="s">
        <v>168</v>
      </c>
      <c r="C16278" t="s">
        <v>168</v>
      </c>
      <c r="D16278">
        <v>0</v>
      </c>
      <c r="E16278">
        <v>0</v>
      </c>
      <c r="F16278">
        <v>4</v>
      </c>
      <c r="G16278">
        <v>198693</v>
      </c>
      <c r="H16278">
        <v>5</v>
      </c>
      <c r="I16278">
        <v>100000</v>
      </c>
      <c r="J16278">
        <v>0</v>
      </c>
      <c r="K16278">
        <v>0</v>
      </c>
      <c r="L16278">
        <v>0</v>
      </c>
      <c r="M16278">
        <v>0</v>
      </c>
      <c r="N16278">
        <v>1188000</v>
      </c>
      <c r="O16278">
        <v>1486693</v>
      </c>
      <c r="P16278" t="s">
        <v>5</v>
      </c>
      <c r="Q16278" t="s">
        <v>8</v>
      </c>
      <c r="R16278" t="s">
        <v>169</v>
      </c>
      <c r="S16278" t="s">
        <v>170</v>
      </c>
      <c r="T16278">
        <v>959156.77419354836</v>
      </c>
      <c r="U16278">
        <v>1622894</v>
      </c>
      <c r="V16278">
        <v>663737.22580645164</v>
      </c>
      <c r="W16278">
        <v>0.69200076949309652</v>
      </c>
      <c r="X16278" t="s">
        <v>240</v>
      </c>
    </row>
    <row r="16279" spans="1:24" x14ac:dyDescent="0.35">
      <c r="A16279">
        <v>3301063182</v>
      </c>
      <c r="B16279" t="s">
        <v>168</v>
      </c>
      <c r="C16279" t="s">
        <v>168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150000</v>
      </c>
      <c r="O16279">
        <v>150000</v>
      </c>
      <c r="P16279" t="s">
        <v>5</v>
      </c>
      <c r="Q16279" t="s">
        <v>11</v>
      </c>
      <c r="R16279" t="s">
        <v>169</v>
      </c>
      <c r="S16279" t="s">
        <v>170</v>
      </c>
      <c r="T16279">
        <v>96774.193548387106</v>
      </c>
      <c r="U16279">
        <v>72000</v>
      </c>
      <c r="V16279">
        <v>-24774.193548387106</v>
      </c>
      <c r="W16279">
        <v>-0.25600000000000012</v>
      </c>
      <c r="X16279" t="s">
        <v>217</v>
      </c>
    </row>
    <row r="16280" spans="1:24" x14ac:dyDescent="0.35">
      <c r="A16280">
        <v>3300014280</v>
      </c>
      <c r="B16280" t="s">
        <v>168</v>
      </c>
      <c r="C16280" t="s">
        <v>168</v>
      </c>
      <c r="D16280">
        <v>0</v>
      </c>
      <c r="E16280">
        <v>0</v>
      </c>
      <c r="F16280">
        <v>4</v>
      </c>
      <c r="G16280">
        <v>190392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342000</v>
      </c>
      <c r="O16280">
        <v>532392</v>
      </c>
      <c r="P16280" t="s">
        <v>5</v>
      </c>
      <c r="Q16280" t="s">
        <v>8</v>
      </c>
      <c r="R16280" t="s">
        <v>169</v>
      </c>
      <c r="S16280" t="s">
        <v>170</v>
      </c>
      <c r="T16280">
        <v>343478.70967741933</v>
      </c>
      <c r="U16280">
        <v>1343892</v>
      </c>
      <c r="V16280">
        <v>1000413.2903225806</v>
      </c>
      <c r="W16280">
        <v>2.9125918496145697</v>
      </c>
      <c r="X16280" t="s">
        <v>264</v>
      </c>
    </row>
    <row r="16281" spans="1:24" x14ac:dyDescent="0.35">
      <c r="A16281">
        <v>3301069145</v>
      </c>
      <c r="B16281" t="s">
        <v>168</v>
      </c>
      <c r="C16281" t="s">
        <v>168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498500</v>
      </c>
      <c r="O16281">
        <v>498500</v>
      </c>
      <c r="P16281" t="s">
        <v>5</v>
      </c>
      <c r="Q16281" t="s">
        <v>7</v>
      </c>
      <c r="R16281" t="s">
        <v>169</v>
      </c>
      <c r="S16281" t="s">
        <v>170</v>
      </c>
      <c r="T16281">
        <v>321612.90322580643</v>
      </c>
      <c r="U16281">
        <v>1089500</v>
      </c>
      <c r="V16281">
        <v>767887.09677419357</v>
      </c>
      <c r="W16281">
        <v>2.3876128385155471</v>
      </c>
      <c r="X16281" t="s">
        <v>225</v>
      </c>
    </row>
    <row r="16282" spans="1:24" x14ac:dyDescent="0.35">
      <c r="A16282">
        <v>3300009363</v>
      </c>
      <c r="B16282" t="s">
        <v>168</v>
      </c>
      <c r="C16282" t="s">
        <v>168</v>
      </c>
      <c r="D16282">
        <v>0</v>
      </c>
      <c r="E16282">
        <v>0</v>
      </c>
      <c r="F16282">
        <v>5</v>
      </c>
      <c r="G16282">
        <v>171747</v>
      </c>
      <c r="H16282">
        <v>45</v>
      </c>
      <c r="I16282">
        <v>985000</v>
      </c>
      <c r="J16282">
        <v>0</v>
      </c>
      <c r="K16282">
        <v>0</v>
      </c>
      <c r="L16282">
        <v>0</v>
      </c>
      <c r="M16282">
        <v>0</v>
      </c>
      <c r="N16282">
        <v>1042500</v>
      </c>
      <c r="O16282">
        <v>2199247</v>
      </c>
      <c r="P16282" t="s">
        <v>5</v>
      </c>
      <c r="Q16282" t="s">
        <v>17</v>
      </c>
      <c r="R16282" t="s">
        <v>169</v>
      </c>
      <c r="S16282" t="s">
        <v>170</v>
      </c>
      <c r="T16282">
        <v>1418869.0322580645</v>
      </c>
      <c r="U16282">
        <v>823549</v>
      </c>
      <c r="V16282">
        <v>-595320.03225806449</v>
      </c>
      <c r="W16282">
        <v>-0.41957363133836267</v>
      </c>
      <c r="X16282" t="s">
        <v>244</v>
      </c>
    </row>
    <row r="16283" spans="1:24" x14ac:dyDescent="0.35">
      <c r="A16283">
        <v>3300006693</v>
      </c>
      <c r="B16283" t="s">
        <v>168</v>
      </c>
      <c r="C16283" t="s">
        <v>168</v>
      </c>
      <c r="D16283">
        <v>0</v>
      </c>
      <c r="E16283">
        <v>0</v>
      </c>
      <c r="F16283">
        <v>0</v>
      </c>
      <c r="G16283">
        <v>0</v>
      </c>
      <c r="H16283">
        <v>9</v>
      </c>
      <c r="I16283">
        <v>465000</v>
      </c>
      <c r="J16283">
        <v>0</v>
      </c>
      <c r="K16283">
        <v>0</v>
      </c>
      <c r="L16283">
        <v>1</v>
      </c>
      <c r="M16283">
        <v>20000</v>
      </c>
      <c r="N16283">
        <v>30000</v>
      </c>
      <c r="O16283">
        <v>515000</v>
      </c>
      <c r="P16283" t="s">
        <v>5</v>
      </c>
      <c r="Q16283" t="s">
        <v>14</v>
      </c>
      <c r="R16283" t="s">
        <v>169</v>
      </c>
      <c r="S16283" t="s">
        <v>170</v>
      </c>
      <c r="T16283">
        <v>332258.06451612903</v>
      </c>
      <c r="U16283">
        <v>420000</v>
      </c>
      <c r="V16283">
        <v>87741.93548387097</v>
      </c>
      <c r="W16283">
        <v>0.26407766990291259</v>
      </c>
      <c r="X16283" t="s">
        <v>260</v>
      </c>
    </row>
    <row r="16284" spans="1:24" x14ac:dyDescent="0.35">
      <c r="A16284">
        <v>3300015066</v>
      </c>
      <c r="B16284" t="s">
        <v>168</v>
      </c>
      <c r="C16284" t="s">
        <v>168</v>
      </c>
      <c r="D16284">
        <v>0</v>
      </c>
      <c r="E16284">
        <v>0</v>
      </c>
      <c r="F16284">
        <v>58</v>
      </c>
      <c r="G16284">
        <v>2407694</v>
      </c>
      <c r="H16284">
        <v>2</v>
      </c>
      <c r="I16284">
        <v>35000</v>
      </c>
      <c r="J16284">
        <v>0</v>
      </c>
      <c r="K16284">
        <v>0</v>
      </c>
      <c r="L16284">
        <v>0</v>
      </c>
      <c r="M16284">
        <v>0</v>
      </c>
      <c r="N16284">
        <v>1010500</v>
      </c>
      <c r="O16284">
        <v>3453194</v>
      </c>
      <c r="P16284" t="s">
        <v>5</v>
      </c>
      <c r="Q16284" t="s">
        <v>7</v>
      </c>
      <c r="R16284" t="s">
        <v>169</v>
      </c>
      <c r="S16284" t="s">
        <v>170</v>
      </c>
      <c r="T16284">
        <v>2227867.0967741935</v>
      </c>
      <c r="U16284">
        <v>2670166</v>
      </c>
      <c r="V16284">
        <v>442298.90322580654</v>
      </c>
      <c r="W16284">
        <v>0.19853020131507249</v>
      </c>
      <c r="X16284" t="s">
        <v>176</v>
      </c>
    </row>
    <row r="16285" spans="1:24" x14ac:dyDescent="0.35">
      <c r="A16285">
        <v>3301066692</v>
      </c>
      <c r="B16285" t="s">
        <v>168</v>
      </c>
      <c r="C16285" t="s">
        <v>168</v>
      </c>
      <c r="D16285">
        <v>0</v>
      </c>
      <c r="E16285">
        <v>0</v>
      </c>
      <c r="F16285">
        <v>19</v>
      </c>
      <c r="G16285">
        <v>1119681</v>
      </c>
      <c r="H16285">
        <v>9</v>
      </c>
      <c r="I16285">
        <v>380000</v>
      </c>
      <c r="J16285">
        <v>0</v>
      </c>
      <c r="K16285">
        <v>0</v>
      </c>
      <c r="L16285">
        <v>9</v>
      </c>
      <c r="M16285">
        <v>561600</v>
      </c>
      <c r="N16285">
        <v>165000</v>
      </c>
      <c r="O16285">
        <v>2226281</v>
      </c>
      <c r="P16285" t="s">
        <v>5</v>
      </c>
      <c r="Q16285" t="s">
        <v>14</v>
      </c>
      <c r="R16285" t="s">
        <v>169</v>
      </c>
      <c r="S16285" t="s">
        <v>170</v>
      </c>
      <c r="T16285">
        <v>1436310.3225806451</v>
      </c>
      <c r="U16285">
        <v>1500176</v>
      </c>
      <c r="V16285">
        <v>63865.677419354906</v>
      </c>
      <c r="W16285">
        <v>4.4465096724088271E-2</v>
      </c>
      <c r="X16285" t="s">
        <v>366</v>
      </c>
    </row>
    <row r="16286" spans="1:24" x14ac:dyDescent="0.35">
      <c r="A16286">
        <v>3300006596</v>
      </c>
      <c r="B16286" t="s">
        <v>168</v>
      </c>
      <c r="C16286" t="s">
        <v>168</v>
      </c>
      <c r="D16286">
        <v>0</v>
      </c>
      <c r="E16286">
        <v>0</v>
      </c>
      <c r="F16286">
        <v>21</v>
      </c>
      <c r="G16286">
        <v>684210</v>
      </c>
      <c r="H16286">
        <v>43</v>
      </c>
      <c r="I16286">
        <v>1330000</v>
      </c>
      <c r="J16286">
        <v>0</v>
      </c>
      <c r="K16286">
        <v>0</v>
      </c>
      <c r="L16286">
        <v>24</v>
      </c>
      <c r="M16286">
        <v>1377600</v>
      </c>
      <c r="N16286">
        <v>14000</v>
      </c>
      <c r="O16286">
        <v>3405810</v>
      </c>
      <c r="P16286" t="s">
        <v>5</v>
      </c>
      <c r="Q16286" t="s">
        <v>9</v>
      </c>
      <c r="R16286" t="s">
        <v>169</v>
      </c>
      <c r="S16286" t="s">
        <v>170</v>
      </c>
      <c r="T16286">
        <v>2197296.7741935486</v>
      </c>
      <c r="U16286">
        <v>1827590</v>
      </c>
      <c r="V16286">
        <v>-369706.7741935486</v>
      </c>
      <c r="W16286">
        <v>-0.16825527554385011</v>
      </c>
      <c r="X16286" t="s">
        <v>359</v>
      </c>
    </row>
    <row r="16287" spans="1:24" x14ac:dyDescent="0.35">
      <c r="A16287">
        <v>3301063737</v>
      </c>
      <c r="B16287" t="s">
        <v>168</v>
      </c>
      <c r="C16287" t="s">
        <v>168</v>
      </c>
      <c r="D16287">
        <v>0</v>
      </c>
      <c r="E16287">
        <v>0</v>
      </c>
      <c r="F16287">
        <v>21</v>
      </c>
      <c r="G16287">
        <v>363667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150000</v>
      </c>
      <c r="O16287">
        <v>513667</v>
      </c>
      <c r="P16287" t="s">
        <v>5</v>
      </c>
      <c r="Q16287" t="s">
        <v>13</v>
      </c>
      <c r="R16287" t="s">
        <v>169</v>
      </c>
      <c r="S16287" t="s">
        <v>170</v>
      </c>
      <c r="T16287">
        <v>331398.06451612903</v>
      </c>
      <c r="U16287">
        <v>484759</v>
      </c>
      <c r="V16287">
        <v>153360.93548387097</v>
      </c>
      <c r="W16287">
        <v>0.46276955693085209</v>
      </c>
      <c r="X16287" t="s">
        <v>250</v>
      </c>
    </row>
    <row r="16288" spans="1:24" x14ac:dyDescent="0.35">
      <c r="A16288">
        <v>3301040335</v>
      </c>
      <c r="B16288" t="s">
        <v>168</v>
      </c>
      <c r="C16288" t="s">
        <v>168</v>
      </c>
      <c r="D16288">
        <v>0</v>
      </c>
      <c r="E16288">
        <v>0</v>
      </c>
      <c r="F16288">
        <v>169</v>
      </c>
      <c r="G16288">
        <v>7128431</v>
      </c>
      <c r="H16288">
        <v>64</v>
      </c>
      <c r="I16288">
        <v>2318000</v>
      </c>
      <c r="J16288">
        <v>0</v>
      </c>
      <c r="K16288">
        <v>0</v>
      </c>
      <c r="L16288">
        <v>24</v>
      </c>
      <c r="M16288">
        <v>1842480</v>
      </c>
      <c r="N16288">
        <v>72000</v>
      </c>
      <c r="O16288">
        <v>11360911</v>
      </c>
      <c r="P16288" t="s">
        <v>5</v>
      </c>
      <c r="Q16288" t="s">
        <v>9</v>
      </c>
      <c r="R16288" t="s">
        <v>169</v>
      </c>
      <c r="S16288" t="s">
        <v>170</v>
      </c>
      <c r="T16288">
        <v>7329620</v>
      </c>
      <c r="U16288">
        <v>6433481</v>
      </c>
      <c r="V16288">
        <v>-896139</v>
      </c>
      <c r="W16288">
        <v>-0.12226268210357427</v>
      </c>
      <c r="X16288" t="s">
        <v>270</v>
      </c>
    </row>
    <row r="16289" spans="1:24" x14ac:dyDescent="0.35">
      <c r="A16289">
        <v>3300021595</v>
      </c>
      <c r="B16289" t="s">
        <v>168</v>
      </c>
      <c r="C16289" t="s">
        <v>168</v>
      </c>
      <c r="D16289">
        <v>0</v>
      </c>
      <c r="E16289">
        <v>0</v>
      </c>
      <c r="F16289">
        <v>69</v>
      </c>
      <c r="G16289">
        <v>2850424</v>
      </c>
      <c r="H16289">
        <v>0</v>
      </c>
      <c r="I16289">
        <v>0</v>
      </c>
      <c r="J16289">
        <v>0</v>
      </c>
      <c r="K16289">
        <v>0</v>
      </c>
      <c r="L16289">
        <v>1</v>
      </c>
      <c r="M16289">
        <v>22400</v>
      </c>
      <c r="N16289">
        <v>498500</v>
      </c>
      <c r="O16289">
        <v>3371324</v>
      </c>
      <c r="P16289" t="s">
        <v>5</v>
      </c>
      <c r="Q16289" t="s">
        <v>7</v>
      </c>
      <c r="R16289" t="s">
        <v>169</v>
      </c>
      <c r="S16289" t="s">
        <v>170</v>
      </c>
      <c r="T16289">
        <v>2175047.7419354841</v>
      </c>
      <c r="U16289">
        <v>1977345</v>
      </c>
      <c r="V16289">
        <v>-197702.74193548411</v>
      </c>
      <c r="W16289">
        <v>-9.0895817192296113E-2</v>
      </c>
      <c r="X16289" t="s">
        <v>204</v>
      </c>
    </row>
    <row r="16290" spans="1:24" x14ac:dyDescent="0.35">
      <c r="A16290">
        <v>3300018367</v>
      </c>
      <c r="B16290" t="s">
        <v>168</v>
      </c>
      <c r="C16290" t="s">
        <v>168</v>
      </c>
      <c r="D16290">
        <v>0</v>
      </c>
      <c r="E16290">
        <v>0</v>
      </c>
      <c r="F16290">
        <v>70</v>
      </c>
      <c r="G16290">
        <v>2908509</v>
      </c>
      <c r="H16290">
        <v>58</v>
      </c>
      <c r="I16290">
        <v>1845000</v>
      </c>
      <c r="J16290">
        <v>0</v>
      </c>
      <c r="K16290">
        <v>0</v>
      </c>
      <c r="L16290">
        <v>210</v>
      </c>
      <c r="M16290">
        <v>11224000</v>
      </c>
      <c r="N16290">
        <v>1936000</v>
      </c>
      <c r="O16290">
        <v>17913509</v>
      </c>
      <c r="P16290" t="s">
        <v>5</v>
      </c>
      <c r="Q16290" t="s">
        <v>6</v>
      </c>
      <c r="R16290" t="s">
        <v>169</v>
      </c>
      <c r="S16290" t="s">
        <v>170</v>
      </c>
      <c r="T16290">
        <v>11557102.580645161</v>
      </c>
      <c r="U16290">
        <v>10798284</v>
      </c>
      <c r="V16290">
        <v>-758818.58064516075</v>
      </c>
      <c r="W16290">
        <v>-6.565820242142395E-2</v>
      </c>
      <c r="X16290" t="s">
        <v>255</v>
      </c>
    </row>
    <row r="16291" spans="1:24" x14ac:dyDescent="0.35">
      <c r="A16291">
        <v>3301057440</v>
      </c>
      <c r="B16291" t="s">
        <v>168</v>
      </c>
      <c r="C16291" t="s">
        <v>168</v>
      </c>
      <c r="D16291">
        <v>0</v>
      </c>
      <c r="E16291">
        <v>0</v>
      </c>
      <c r="F16291">
        <v>131</v>
      </c>
      <c r="G16291">
        <v>3608526</v>
      </c>
      <c r="H16291">
        <v>176</v>
      </c>
      <c r="I16291">
        <v>5472000</v>
      </c>
      <c r="J16291">
        <v>0</v>
      </c>
      <c r="K16291">
        <v>0</v>
      </c>
      <c r="L16291">
        <v>97</v>
      </c>
      <c r="M16291">
        <v>5112050</v>
      </c>
      <c r="N16291">
        <v>165000</v>
      </c>
      <c r="O16291">
        <v>14357576</v>
      </c>
      <c r="P16291" t="s">
        <v>5</v>
      </c>
      <c r="Q16291" t="s">
        <v>10</v>
      </c>
      <c r="R16291" t="s">
        <v>169</v>
      </c>
      <c r="S16291" t="s">
        <v>170</v>
      </c>
      <c r="T16291">
        <v>9262952.2580645159</v>
      </c>
      <c r="U16291">
        <v>9014619</v>
      </c>
      <c r="V16291">
        <v>-248333.25806451589</v>
      </c>
      <c r="W16291">
        <v>-2.6809299146318244E-2</v>
      </c>
      <c r="X16291" t="s">
        <v>200</v>
      </c>
    </row>
    <row r="16292" spans="1:24" x14ac:dyDescent="0.35">
      <c r="A16292">
        <v>3301075412</v>
      </c>
      <c r="B16292" t="s">
        <v>168</v>
      </c>
      <c r="C16292" t="s">
        <v>168</v>
      </c>
      <c r="D16292">
        <v>0</v>
      </c>
      <c r="E16292">
        <v>0</v>
      </c>
      <c r="F16292">
        <v>1</v>
      </c>
      <c r="G16292">
        <v>25700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303000</v>
      </c>
      <c r="O16292">
        <v>328700</v>
      </c>
      <c r="P16292" t="s">
        <v>5</v>
      </c>
      <c r="Q16292" t="s">
        <v>12</v>
      </c>
      <c r="R16292" t="s">
        <v>169</v>
      </c>
      <c r="S16292" t="s">
        <v>170</v>
      </c>
      <c r="T16292">
        <v>212064.51612903227</v>
      </c>
      <c r="U16292">
        <v>303000</v>
      </c>
      <c r="V16292">
        <v>90935.483870967728</v>
      </c>
      <c r="W16292">
        <v>0.42881046547003332</v>
      </c>
      <c r="X16292" t="s">
        <v>331</v>
      </c>
    </row>
    <row r="16293" spans="1:24" x14ac:dyDescent="0.35">
      <c r="A16293">
        <v>3301030538</v>
      </c>
      <c r="B16293" t="s">
        <v>168</v>
      </c>
      <c r="C16293" t="s">
        <v>168</v>
      </c>
      <c r="D16293">
        <v>0</v>
      </c>
      <c r="E16293">
        <v>0</v>
      </c>
      <c r="F16293">
        <v>19</v>
      </c>
      <c r="G16293">
        <v>1185547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892500</v>
      </c>
      <c r="O16293">
        <v>2078047</v>
      </c>
      <c r="P16293" t="s">
        <v>5</v>
      </c>
      <c r="Q16293" t="s">
        <v>17</v>
      </c>
      <c r="R16293" t="s">
        <v>169</v>
      </c>
      <c r="S16293" t="s">
        <v>170</v>
      </c>
      <c r="T16293">
        <v>1340675.4838709678</v>
      </c>
      <c r="U16293">
        <v>980945</v>
      </c>
      <c r="V16293">
        <v>-359730.48387096776</v>
      </c>
      <c r="W16293">
        <v>-0.26832032672985739</v>
      </c>
      <c r="X16293" t="s">
        <v>389</v>
      </c>
    </row>
    <row r="16294" spans="1:24" x14ac:dyDescent="0.35">
      <c r="A16294">
        <v>3301067706</v>
      </c>
      <c r="B16294" t="s">
        <v>168</v>
      </c>
      <c r="C16294" t="s">
        <v>168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150000</v>
      </c>
      <c r="O16294">
        <v>150000</v>
      </c>
      <c r="P16294" t="s">
        <v>5</v>
      </c>
      <c r="Q16294" t="s">
        <v>15</v>
      </c>
      <c r="R16294" t="s">
        <v>169</v>
      </c>
      <c r="S16294" t="s">
        <v>170</v>
      </c>
      <c r="T16294">
        <v>96774.193548387106</v>
      </c>
      <c r="U16294">
        <v>0</v>
      </c>
      <c r="V16294">
        <v>-96774.193548387106</v>
      </c>
      <c r="W16294">
        <v>0</v>
      </c>
      <c r="X16294" t="s">
        <v>318</v>
      </c>
    </row>
    <row r="16295" spans="1:24" x14ac:dyDescent="0.35">
      <c r="A16295">
        <v>3301070786</v>
      </c>
      <c r="B16295" t="s">
        <v>168</v>
      </c>
      <c r="C16295" t="s">
        <v>168</v>
      </c>
      <c r="D16295">
        <v>0</v>
      </c>
      <c r="E16295">
        <v>0</v>
      </c>
      <c r="F16295">
        <v>62</v>
      </c>
      <c r="G16295">
        <v>2405933</v>
      </c>
      <c r="H16295">
        <v>3</v>
      </c>
      <c r="I16295">
        <v>165000</v>
      </c>
      <c r="J16295">
        <v>0</v>
      </c>
      <c r="K16295">
        <v>0</v>
      </c>
      <c r="L16295">
        <v>0</v>
      </c>
      <c r="M16295">
        <v>0</v>
      </c>
      <c r="N16295">
        <v>44000</v>
      </c>
      <c r="O16295">
        <v>2614933</v>
      </c>
      <c r="P16295" t="s">
        <v>5</v>
      </c>
      <c r="Q16295" t="s">
        <v>9</v>
      </c>
      <c r="R16295" t="s">
        <v>169</v>
      </c>
      <c r="S16295" t="s">
        <v>170</v>
      </c>
      <c r="T16295">
        <v>1687053.5483870967</v>
      </c>
      <c r="U16295">
        <v>988971</v>
      </c>
      <c r="V16295">
        <v>-698082.54838709673</v>
      </c>
      <c r="W16295">
        <v>-0.41378802057261121</v>
      </c>
      <c r="X16295" t="s">
        <v>243</v>
      </c>
    </row>
    <row r="16296" spans="1:24" x14ac:dyDescent="0.35">
      <c r="A16296">
        <v>3300021358</v>
      </c>
      <c r="B16296" t="s">
        <v>168</v>
      </c>
      <c r="C16296" t="s">
        <v>168</v>
      </c>
      <c r="D16296">
        <v>0</v>
      </c>
      <c r="E16296">
        <v>0</v>
      </c>
      <c r="F16296">
        <v>96</v>
      </c>
      <c r="G16296">
        <v>3087399</v>
      </c>
      <c r="H16296">
        <v>53</v>
      </c>
      <c r="I16296">
        <v>1777000</v>
      </c>
      <c r="J16296">
        <v>0</v>
      </c>
      <c r="K16296">
        <v>0</v>
      </c>
      <c r="L16296">
        <v>48</v>
      </c>
      <c r="M16296">
        <v>2325200</v>
      </c>
      <c r="N16296">
        <v>180000</v>
      </c>
      <c r="O16296">
        <v>7369599</v>
      </c>
      <c r="P16296" t="s">
        <v>5</v>
      </c>
      <c r="Q16296" t="s">
        <v>15</v>
      </c>
      <c r="R16296" t="s">
        <v>169</v>
      </c>
      <c r="S16296" t="s">
        <v>170</v>
      </c>
      <c r="T16296">
        <v>4754580</v>
      </c>
      <c r="U16296">
        <v>4906634</v>
      </c>
      <c r="V16296">
        <v>152054</v>
      </c>
      <c r="W16296">
        <v>3.1980532455022415E-2</v>
      </c>
      <c r="X16296" t="s">
        <v>321</v>
      </c>
    </row>
    <row r="16297" spans="1:24" x14ac:dyDescent="0.35">
      <c r="A16297">
        <v>3301076172</v>
      </c>
      <c r="B16297" t="s">
        <v>168</v>
      </c>
      <c r="C16297" t="s">
        <v>168</v>
      </c>
      <c r="D16297">
        <v>0</v>
      </c>
      <c r="E16297">
        <v>0</v>
      </c>
      <c r="F16297">
        <v>13</v>
      </c>
      <c r="G16297">
        <v>420848</v>
      </c>
      <c r="H16297">
        <v>0</v>
      </c>
      <c r="I16297">
        <v>0</v>
      </c>
      <c r="J16297">
        <v>0</v>
      </c>
      <c r="K16297">
        <v>0</v>
      </c>
      <c r="L16297">
        <v>3</v>
      </c>
      <c r="M16297">
        <v>207200</v>
      </c>
      <c r="N16297">
        <v>352500</v>
      </c>
      <c r="O16297">
        <v>980548</v>
      </c>
      <c r="P16297" t="s">
        <v>5</v>
      </c>
      <c r="Q16297" t="s">
        <v>17</v>
      </c>
      <c r="R16297" t="s">
        <v>169</v>
      </c>
      <c r="S16297" t="s">
        <v>170</v>
      </c>
      <c r="T16297">
        <v>632611.61290322582</v>
      </c>
      <c r="U16297">
        <v>269500</v>
      </c>
      <c r="V16297">
        <v>-363111.61290322582</v>
      </c>
      <c r="W16297">
        <v>-0.57398821883273432</v>
      </c>
      <c r="X16297" t="s">
        <v>286</v>
      </c>
    </row>
    <row r="16298" spans="1:24" x14ac:dyDescent="0.35">
      <c r="A16298">
        <v>3300020336</v>
      </c>
      <c r="B16298" t="s">
        <v>168</v>
      </c>
      <c r="C16298" t="s">
        <v>168</v>
      </c>
      <c r="D16298">
        <v>0</v>
      </c>
      <c r="E16298">
        <v>0</v>
      </c>
      <c r="F16298">
        <v>258</v>
      </c>
      <c r="G16298">
        <v>9005332</v>
      </c>
      <c r="H16298">
        <v>165</v>
      </c>
      <c r="I16298">
        <v>5165000</v>
      </c>
      <c r="J16298">
        <v>0</v>
      </c>
      <c r="K16298">
        <v>0</v>
      </c>
      <c r="L16298">
        <v>20</v>
      </c>
      <c r="M16298">
        <v>1263850</v>
      </c>
      <c r="N16298">
        <v>30000</v>
      </c>
      <c r="O16298">
        <v>15464182</v>
      </c>
      <c r="P16298" t="s">
        <v>5</v>
      </c>
      <c r="Q16298" t="s">
        <v>13</v>
      </c>
      <c r="R16298" t="s">
        <v>169</v>
      </c>
      <c r="S16298" t="s">
        <v>170</v>
      </c>
      <c r="T16298">
        <v>9976891.6129032262</v>
      </c>
      <c r="U16298">
        <v>8772491</v>
      </c>
      <c r="V16298">
        <v>-1204400.6129032262</v>
      </c>
      <c r="W16298">
        <v>-0.12071902348278107</v>
      </c>
      <c r="X16298" t="s">
        <v>374</v>
      </c>
    </row>
    <row r="16299" spans="1:24" x14ac:dyDescent="0.35">
      <c r="A16299">
        <v>3300022294</v>
      </c>
      <c r="B16299" t="s">
        <v>168</v>
      </c>
      <c r="C16299" t="s">
        <v>168</v>
      </c>
      <c r="D16299">
        <v>0</v>
      </c>
      <c r="E16299">
        <v>0</v>
      </c>
      <c r="F16299">
        <v>86</v>
      </c>
      <c r="G16299">
        <v>3772843</v>
      </c>
      <c r="H16299">
        <v>1</v>
      </c>
      <c r="I16299">
        <v>25000</v>
      </c>
      <c r="J16299">
        <v>0</v>
      </c>
      <c r="K16299">
        <v>0</v>
      </c>
      <c r="L16299">
        <v>0</v>
      </c>
      <c r="M16299">
        <v>0</v>
      </c>
      <c r="N16299">
        <v>3685000</v>
      </c>
      <c r="O16299">
        <v>7482843</v>
      </c>
      <c r="P16299" t="s">
        <v>5</v>
      </c>
      <c r="Q16299" t="s">
        <v>8</v>
      </c>
      <c r="R16299" t="s">
        <v>169</v>
      </c>
      <c r="S16299" t="s">
        <v>170</v>
      </c>
      <c r="T16299">
        <v>4827640.6451612907</v>
      </c>
      <c r="U16299">
        <v>8229389</v>
      </c>
      <c r="V16299">
        <v>3401748.3548387093</v>
      </c>
      <c r="W16299">
        <v>0.70463992763178362</v>
      </c>
      <c r="X16299" t="s">
        <v>310</v>
      </c>
    </row>
    <row r="16300" spans="1:24" x14ac:dyDescent="0.35">
      <c r="A16300">
        <v>3301045820</v>
      </c>
      <c r="B16300" t="s">
        <v>168</v>
      </c>
      <c r="C16300" t="s">
        <v>168</v>
      </c>
      <c r="D16300">
        <v>0</v>
      </c>
      <c r="E16300">
        <v>0</v>
      </c>
      <c r="F16300">
        <v>88</v>
      </c>
      <c r="G16300">
        <v>3102906</v>
      </c>
      <c r="H16300">
        <v>18</v>
      </c>
      <c r="I16300">
        <v>910000</v>
      </c>
      <c r="J16300">
        <v>0</v>
      </c>
      <c r="K16300">
        <v>0</v>
      </c>
      <c r="L16300">
        <v>0</v>
      </c>
      <c r="M16300">
        <v>0</v>
      </c>
      <c r="N16300">
        <v>267000</v>
      </c>
      <c r="O16300">
        <v>4279906</v>
      </c>
      <c r="P16300" t="s">
        <v>5</v>
      </c>
      <c r="Q16300" t="s">
        <v>14</v>
      </c>
      <c r="R16300" t="s">
        <v>169</v>
      </c>
      <c r="S16300" t="s">
        <v>170</v>
      </c>
      <c r="T16300">
        <v>2761229.6774193547</v>
      </c>
      <c r="U16300">
        <v>2376935</v>
      </c>
      <c r="V16300">
        <v>-384294.67741935467</v>
      </c>
      <c r="W16300">
        <v>-0.13917519450193527</v>
      </c>
      <c r="X16300" t="s">
        <v>333</v>
      </c>
    </row>
    <row r="16301" spans="1:24" x14ac:dyDescent="0.35">
      <c r="A16301">
        <v>3301029573</v>
      </c>
      <c r="B16301" t="s">
        <v>168</v>
      </c>
      <c r="C16301" t="s">
        <v>168</v>
      </c>
      <c r="D16301">
        <v>0</v>
      </c>
      <c r="E16301">
        <v>0</v>
      </c>
      <c r="F16301">
        <v>3</v>
      </c>
      <c r="G16301">
        <v>119098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330000</v>
      </c>
      <c r="O16301">
        <v>449098</v>
      </c>
      <c r="P16301" t="s">
        <v>5</v>
      </c>
      <c r="Q16301" t="s">
        <v>12</v>
      </c>
      <c r="R16301" t="s">
        <v>169</v>
      </c>
      <c r="S16301" t="s">
        <v>170</v>
      </c>
      <c r="T16301">
        <v>289740.64516129036</v>
      </c>
      <c r="U16301">
        <v>363699</v>
      </c>
      <c r="V16301">
        <v>73958.354838709638</v>
      </c>
      <c r="W16301">
        <v>0.25525709310662692</v>
      </c>
      <c r="X16301" t="s">
        <v>396</v>
      </c>
    </row>
    <row r="16302" spans="1:24" x14ac:dyDescent="0.35">
      <c r="A16302">
        <v>3300027933</v>
      </c>
      <c r="B16302" t="s">
        <v>168</v>
      </c>
      <c r="C16302" t="s">
        <v>168</v>
      </c>
      <c r="D16302">
        <v>0</v>
      </c>
      <c r="E16302">
        <v>0</v>
      </c>
      <c r="F16302">
        <v>108</v>
      </c>
      <c r="G16302">
        <v>5140938</v>
      </c>
      <c r="H16302">
        <v>15</v>
      </c>
      <c r="I16302">
        <v>355000</v>
      </c>
      <c r="J16302">
        <v>0</v>
      </c>
      <c r="K16302">
        <v>0</v>
      </c>
      <c r="L16302">
        <v>0</v>
      </c>
      <c r="M16302">
        <v>0</v>
      </c>
      <c r="N16302">
        <v>998500</v>
      </c>
      <c r="O16302">
        <v>6494438</v>
      </c>
      <c r="P16302" t="s">
        <v>5</v>
      </c>
      <c r="Q16302" t="s">
        <v>6</v>
      </c>
      <c r="R16302" t="s">
        <v>169</v>
      </c>
      <c r="S16302" t="s">
        <v>170</v>
      </c>
      <c r="T16302">
        <v>4189960</v>
      </c>
      <c r="U16302">
        <v>4041534</v>
      </c>
      <c r="V16302">
        <v>-148426</v>
      </c>
      <c r="W16302">
        <v>-3.5424204527012226E-2</v>
      </c>
      <c r="X16302" t="s">
        <v>255</v>
      </c>
    </row>
    <row r="16303" spans="1:24" x14ac:dyDescent="0.35">
      <c r="A16303">
        <v>3300011786</v>
      </c>
      <c r="B16303" t="s">
        <v>168</v>
      </c>
      <c r="C16303" t="s">
        <v>168</v>
      </c>
      <c r="D16303">
        <v>0</v>
      </c>
      <c r="E16303">
        <v>0</v>
      </c>
      <c r="F16303">
        <v>1</v>
      </c>
      <c r="G16303">
        <v>25700</v>
      </c>
      <c r="H16303">
        <v>1</v>
      </c>
      <c r="I16303">
        <v>15000</v>
      </c>
      <c r="J16303">
        <v>0</v>
      </c>
      <c r="K16303">
        <v>0</v>
      </c>
      <c r="L16303">
        <v>0</v>
      </c>
      <c r="M16303">
        <v>0</v>
      </c>
      <c r="N16303">
        <v>505500</v>
      </c>
      <c r="O16303">
        <v>546200</v>
      </c>
      <c r="P16303" t="s">
        <v>5</v>
      </c>
      <c r="Q16303" t="s">
        <v>12</v>
      </c>
      <c r="R16303" t="s">
        <v>169</v>
      </c>
      <c r="S16303" t="s">
        <v>170</v>
      </c>
      <c r="T16303">
        <v>352387.09677419357</v>
      </c>
      <c r="U16303">
        <v>380000</v>
      </c>
      <c r="V16303">
        <v>27612.903225806425</v>
      </c>
      <c r="W16303">
        <v>7.8359575247162194E-2</v>
      </c>
      <c r="X16303" t="s">
        <v>354</v>
      </c>
    </row>
    <row r="16304" spans="1:24" x14ac:dyDescent="0.35">
      <c r="A16304">
        <v>3301073787</v>
      </c>
      <c r="B16304" t="s">
        <v>168</v>
      </c>
      <c r="C16304" t="s">
        <v>168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465000</v>
      </c>
      <c r="O16304">
        <v>465000</v>
      </c>
      <c r="P16304" t="s">
        <v>5</v>
      </c>
      <c r="Q16304" t="s">
        <v>12</v>
      </c>
      <c r="R16304" t="s">
        <v>169</v>
      </c>
      <c r="S16304" t="s">
        <v>170</v>
      </c>
      <c r="T16304">
        <v>300000</v>
      </c>
      <c r="U16304">
        <v>710000</v>
      </c>
      <c r="V16304">
        <v>410000</v>
      </c>
      <c r="W16304">
        <v>1.3666666666666667</v>
      </c>
      <c r="X16304" t="s">
        <v>302</v>
      </c>
    </row>
    <row r="16305" spans="1:24" x14ac:dyDescent="0.35">
      <c r="A16305">
        <v>3301070059</v>
      </c>
      <c r="B16305" t="s">
        <v>168</v>
      </c>
      <c r="C16305" t="s">
        <v>168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1012500</v>
      </c>
      <c r="O16305">
        <v>1012500</v>
      </c>
      <c r="P16305" t="s">
        <v>5</v>
      </c>
      <c r="Q16305" t="s">
        <v>6</v>
      </c>
      <c r="R16305" t="s">
        <v>181</v>
      </c>
      <c r="S16305" t="s">
        <v>170</v>
      </c>
      <c r="T16305">
        <v>653225.80645161285</v>
      </c>
      <c r="U16305">
        <v>1012500</v>
      </c>
      <c r="V16305">
        <v>359274.19354838715</v>
      </c>
      <c r="W16305">
        <v>0.55000000000000004</v>
      </c>
      <c r="X16305" t="s">
        <v>373</v>
      </c>
    </row>
    <row r="16306" spans="1:24" x14ac:dyDescent="0.35">
      <c r="A16306">
        <v>3300013059</v>
      </c>
      <c r="B16306" t="s">
        <v>168</v>
      </c>
      <c r="C16306" t="s">
        <v>168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303000</v>
      </c>
      <c r="O16306">
        <v>303000</v>
      </c>
      <c r="P16306" t="s">
        <v>5</v>
      </c>
      <c r="Q16306" t="s">
        <v>12</v>
      </c>
      <c r="R16306" t="s">
        <v>169</v>
      </c>
      <c r="S16306" t="s">
        <v>170</v>
      </c>
      <c r="T16306">
        <v>195483.87096774194</v>
      </c>
      <c r="U16306">
        <v>119500</v>
      </c>
      <c r="V16306">
        <v>-75983.870967741939</v>
      </c>
      <c r="W16306">
        <v>-0.38869636963696375</v>
      </c>
      <c r="X16306" t="s">
        <v>338</v>
      </c>
    </row>
    <row r="16307" spans="1:24" x14ac:dyDescent="0.35">
      <c r="A16307">
        <v>3300012693</v>
      </c>
      <c r="B16307" t="s">
        <v>168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 t="s">
        <v>5</v>
      </c>
      <c r="Q16307" t="s">
        <v>12</v>
      </c>
      <c r="R16307" t="s">
        <v>169</v>
      </c>
      <c r="S16307" t="s">
        <v>170</v>
      </c>
      <c r="T16307">
        <v>0</v>
      </c>
      <c r="U16307">
        <v>0</v>
      </c>
      <c r="V16307">
        <v>0</v>
      </c>
      <c r="W16307">
        <v>0</v>
      </c>
      <c r="X16307" t="s">
        <v>248</v>
      </c>
    </row>
    <row r="16308" spans="1:24" x14ac:dyDescent="0.35">
      <c r="A16308">
        <v>3301072600</v>
      </c>
      <c r="B16308" t="s">
        <v>168</v>
      </c>
      <c r="C16308" t="s">
        <v>168</v>
      </c>
      <c r="D16308">
        <v>0</v>
      </c>
      <c r="E16308">
        <v>0</v>
      </c>
      <c r="F16308">
        <v>129</v>
      </c>
      <c r="G16308">
        <v>3282664</v>
      </c>
      <c r="H16308">
        <v>6</v>
      </c>
      <c r="I16308">
        <v>245000</v>
      </c>
      <c r="J16308">
        <v>0</v>
      </c>
      <c r="K16308">
        <v>0</v>
      </c>
      <c r="L16308">
        <v>9</v>
      </c>
      <c r="M16308">
        <v>291600</v>
      </c>
      <c r="N16308">
        <v>60000</v>
      </c>
      <c r="O16308">
        <v>3879264</v>
      </c>
      <c r="P16308" t="s">
        <v>5</v>
      </c>
      <c r="Q16308" t="s">
        <v>13</v>
      </c>
      <c r="R16308" t="s">
        <v>169</v>
      </c>
      <c r="S16308" t="s">
        <v>170</v>
      </c>
      <c r="T16308">
        <v>2502750.9677419355</v>
      </c>
      <c r="U16308">
        <v>3186956</v>
      </c>
      <c r="V16308">
        <v>684205.03225806449</v>
      </c>
      <c r="W16308">
        <v>0.27338118777170095</v>
      </c>
      <c r="X16308" t="s">
        <v>274</v>
      </c>
    </row>
    <row r="16309" spans="1:24" x14ac:dyDescent="0.35">
      <c r="A16309">
        <v>3301038368</v>
      </c>
      <c r="B16309" t="s">
        <v>168</v>
      </c>
      <c r="C16309" t="s">
        <v>168</v>
      </c>
      <c r="D16309">
        <v>0</v>
      </c>
      <c r="E16309">
        <v>0</v>
      </c>
      <c r="F16309">
        <v>275</v>
      </c>
      <c r="G16309">
        <v>11654580</v>
      </c>
      <c r="H16309">
        <v>0</v>
      </c>
      <c r="I16309">
        <v>0</v>
      </c>
      <c r="J16309">
        <v>0</v>
      </c>
      <c r="K16309">
        <v>0</v>
      </c>
      <c r="L16309">
        <v>1</v>
      </c>
      <c r="M16309">
        <v>102400</v>
      </c>
      <c r="N16309">
        <v>1731500</v>
      </c>
      <c r="O16309">
        <v>13488480</v>
      </c>
      <c r="P16309" t="s">
        <v>5</v>
      </c>
      <c r="Q16309" t="s">
        <v>7</v>
      </c>
      <c r="R16309" t="s">
        <v>169</v>
      </c>
      <c r="S16309" t="s">
        <v>170</v>
      </c>
      <c r="T16309">
        <v>8702245.1612903215</v>
      </c>
      <c r="U16309">
        <v>10266164</v>
      </c>
      <c r="V16309">
        <v>1563918.8387096785</v>
      </c>
      <c r="W16309">
        <v>0.17971440814680384</v>
      </c>
      <c r="X16309" t="s">
        <v>305</v>
      </c>
    </row>
    <row r="16310" spans="1:24" x14ac:dyDescent="0.35">
      <c r="A16310">
        <v>3301027578</v>
      </c>
      <c r="B16310" t="s">
        <v>168</v>
      </c>
      <c r="C16310" t="s">
        <v>168</v>
      </c>
      <c r="D16310">
        <v>0</v>
      </c>
      <c r="E16310">
        <v>0</v>
      </c>
      <c r="F16310">
        <v>9</v>
      </c>
      <c r="G16310">
        <v>322491</v>
      </c>
      <c r="H16310">
        <v>2</v>
      </c>
      <c r="I16310">
        <v>60000</v>
      </c>
      <c r="J16310">
        <v>0</v>
      </c>
      <c r="K16310">
        <v>0</v>
      </c>
      <c r="L16310">
        <v>5</v>
      </c>
      <c r="M16310">
        <v>302915</v>
      </c>
      <c r="N16310">
        <v>1713500</v>
      </c>
      <c r="O16310">
        <v>2398906</v>
      </c>
      <c r="P16310" t="s">
        <v>5</v>
      </c>
      <c r="Q16310" t="s">
        <v>7</v>
      </c>
      <c r="R16310" t="s">
        <v>169</v>
      </c>
      <c r="S16310" t="s">
        <v>170</v>
      </c>
      <c r="T16310">
        <v>1547681.2903225806</v>
      </c>
      <c r="U16310">
        <v>2726530</v>
      </c>
      <c r="V16310">
        <v>1178848.7096774194</v>
      </c>
      <c r="W16310">
        <v>0.76168699398809303</v>
      </c>
      <c r="X16310" t="s">
        <v>288</v>
      </c>
    </row>
    <row r="16311" spans="1:24" x14ac:dyDescent="0.35">
      <c r="A16311">
        <v>3301048680</v>
      </c>
      <c r="B16311" t="s">
        <v>168</v>
      </c>
      <c r="C16311" t="s">
        <v>168</v>
      </c>
      <c r="D16311">
        <v>0</v>
      </c>
      <c r="E16311">
        <v>0</v>
      </c>
      <c r="F16311">
        <v>47</v>
      </c>
      <c r="G16311">
        <v>1834927</v>
      </c>
      <c r="H16311">
        <v>1</v>
      </c>
      <c r="I16311">
        <v>135000</v>
      </c>
      <c r="J16311">
        <v>0</v>
      </c>
      <c r="K16311">
        <v>0</v>
      </c>
      <c r="L16311">
        <v>0</v>
      </c>
      <c r="M16311">
        <v>0</v>
      </c>
      <c r="N16311">
        <v>207000</v>
      </c>
      <c r="O16311">
        <v>2176927</v>
      </c>
      <c r="P16311" t="s">
        <v>5</v>
      </c>
      <c r="Q16311" t="s">
        <v>13</v>
      </c>
      <c r="R16311" t="s">
        <v>169</v>
      </c>
      <c r="S16311" t="s">
        <v>170</v>
      </c>
      <c r="T16311">
        <v>1404469.0322580645</v>
      </c>
      <c r="U16311">
        <v>1165081</v>
      </c>
      <c r="V16311">
        <v>-239388.03225806449</v>
      </c>
      <c r="W16311">
        <v>-0.1704473553775574</v>
      </c>
      <c r="X16311" t="s">
        <v>242</v>
      </c>
    </row>
    <row r="16312" spans="1:24" x14ac:dyDescent="0.35">
      <c r="A16312">
        <v>3300015617</v>
      </c>
      <c r="B16312" t="s">
        <v>168</v>
      </c>
      <c r="C16312" t="s">
        <v>168</v>
      </c>
      <c r="D16312">
        <v>0</v>
      </c>
      <c r="E16312">
        <v>0</v>
      </c>
      <c r="F16312">
        <v>212</v>
      </c>
      <c r="G16312">
        <v>7760224</v>
      </c>
      <c r="H16312">
        <v>126</v>
      </c>
      <c r="I16312">
        <v>4856000</v>
      </c>
      <c r="J16312">
        <v>0</v>
      </c>
      <c r="K16312">
        <v>0</v>
      </c>
      <c r="L16312">
        <v>0</v>
      </c>
      <c r="M16312">
        <v>0</v>
      </c>
      <c r="N16312">
        <v>342000</v>
      </c>
      <c r="O16312">
        <v>12958224</v>
      </c>
      <c r="P16312" t="s">
        <v>5</v>
      </c>
      <c r="Q16312" t="s">
        <v>8</v>
      </c>
      <c r="R16312" t="s">
        <v>169</v>
      </c>
      <c r="S16312" t="s">
        <v>170</v>
      </c>
      <c r="T16312">
        <v>8360144.5161290327</v>
      </c>
      <c r="U16312">
        <v>10421603</v>
      </c>
      <c r="V16312">
        <v>2061458.4838709673</v>
      </c>
      <c r="W16312">
        <v>0.24658168048337492</v>
      </c>
      <c r="X16312" t="s">
        <v>372</v>
      </c>
    </row>
    <row r="16313" spans="1:24" x14ac:dyDescent="0.35">
      <c r="A16313">
        <v>3300028493</v>
      </c>
      <c r="B16313" t="s">
        <v>168</v>
      </c>
      <c r="C16313" t="s">
        <v>168</v>
      </c>
      <c r="D16313">
        <v>0</v>
      </c>
      <c r="E16313">
        <v>0</v>
      </c>
      <c r="F16313">
        <v>8</v>
      </c>
      <c r="G16313">
        <v>229992</v>
      </c>
      <c r="H16313">
        <v>6</v>
      </c>
      <c r="I16313">
        <v>215000</v>
      </c>
      <c r="J16313">
        <v>0</v>
      </c>
      <c r="K16313">
        <v>0</v>
      </c>
      <c r="L16313">
        <v>3</v>
      </c>
      <c r="M16313">
        <v>307200</v>
      </c>
      <c r="N16313">
        <v>105000</v>
      </c>
      <c r="O16313">
        <v>857192</v>
      </c>
      <c r="P16313" t="s">
        <v>5</v>
      </c>
      <c r="Q16313" t="s">
        <v>14</v>
      </c>
      <c r="R16313" t="s">
        <v>169</v>
      </c>
      <c r="S16313" t="s">
        <v>170</v>
      </c>
      <c r="T16313">
        <v>553027.09677419357</v>
      </c>
      <c r="U16313">
        <v>250399</v>
      </c>
      <c r="V16313">
        <v>-302628.09677419357</v>
      </c>
      <c r="W16313">
        <v>-0.54722110099020993</v>
      </c>
      <c r="X16313" t="s">
        <v>183</v>
      </c>
    </row>
    <row r="16314" spans="1:24" x14ac:dyDescent="0.35">
      <c r="A16314">
        <v>3301033874</v>
      </c>
      <c r="B16314" t="s">
        <v>168</v>
      </c>
      <c r="C16314" t="s">
        <v>168</v>
      </c>
      <c r="D16314">
        <v>0</v>
      </c>
      <c r="E16314">
        <v>0</v>
      </c>
      <c r="F16314">
        <v>23</v>
      </c>
      <c r="G16314">
        <v>1474975</v>
      </c>
      <c r="H16314">
        <v>50</v>
      </c>
      <c r="I16314">
        <v>3205000</v>
      </c>
      <c r="J16314">
        <v>0</v>
      </c>
      <c r="K16314">
        <v>0</v>
      </c>
      <c r="L16314">
        <v>46</v>
      </c>
      <c r="M16314">
        <v>2380000</v>
      </c>
      <c r="N16314">
        <v>150000</v>
      </c>
      <c r="O16314">
        <v>7209975</v>
      </c>
      <c r="P16314" t="s">
        <v>5</v>
      </c>
      <c r="Q16314" t="s">
        <v>15</v>
      </c>
      <c r="R16314" t="s">
        <v>169</v>
      </c>
      <c r="S16314" t="s">
        <v>170</v>
      </c>
      <c r="T16314">
        <v>4651596.7741935486</v>
      </c>
      <c r="U16314">
        <v>4484986</v>
      </c>
      <c r="V16314">
        <v>-166610.7741935486</v>
      </c>
      <c r="W16314">
        <v>-3.5817974403517416E-2</v>
      </c>
      <c r="X16314" t="s">
        <v>369</v>
      </c>
    </row>
    <row r="16315" spans="1:24" x14ac:dyDescent="0.35">
      <c r="A16315">
        <v>3300001777</v>
      </c>
      <c r="B16315" t="s">
        <v>168</v>
      </c>
      <c r="C16315" t="s">
        <v>168</v>
      </c>
      <c r="D16315">
        <v>0</v>
      </c>
      <c r="E16315">
        <v>0</v>
      </c>
      <c r="F16315">
        <v>0</v>
      </c>
      <c r="G16315">
        <v>0</v>
      </c>
      <c r="H16315">
        <v>31</v>
      </c>
      <c r="I16315">
        <v>555000</v>
      </c>
      <c r="J16315">
        <v>0</v>
      </c>
      <c r="K16315">
        <v>0</v>
      </c>
      <c r="L16315">
        <v>0</v>
      </c>
      <c r="M16315">
        <v>0</v>
      </c>
      <c r="N16315">
        <v>60000</v>
      </c>
      <c r="O16315">
        <v>615000</v>
      </c>
      <c r="P16315" t="s">
        <v>5</v>
      </c>
      <c r="Q16315" t="s">
        <v>11</v>
      </c>
      <c r="R16315" t="s">
        <v>169</v>
      </c>
      <c r="S16315" t="s">
        <v>170</v>
      </c>
      <c r="T16315">
        <v>396774.19354838715</v>
      </c>
      <c r="U16315">
        <v>355000</v>
      </c>
      <c r="V16315">
        <v>-41774.193548387149</v>
      </c>
      <c r="W16315">
        <v>-0.10528455284552862</v>
      </c>
      <c r="X16315" t="s">
        <v>263</v>
      </c>
    </row>
    <row r="16316" spans="1:24" x14ac:dyDescent="0.35">
      <c r="A16316">
        <v>3301001535</v>
      </c>
      <c r="B16316" t="s">
        <v>168</v>
      </c>
      <c r="C16316" t="s">
        <v>168</v>
      </c>
      <c r="D16316">
        <v>0</v>
      </c>
      <c r="E16316">
        <v>0</v>
      </c>
      <c r="F16316">
        <v>1</v>
      </c>
      <c r="G16316">
        <v>23699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417000</v>
      </c>
      <c r="O16316">
        <v>440699</v>
      </c>
      <c r="P16316" t="s">
        <v>5</v>
      </c>
      <c r="Q16316" t="s">
        <v>12</v>
      </c>
      <c r="R16316" t="s">
        <v>169</v>
      </c>
      <c r="S16316" t="s">
        <v>170</v>
      </c>
      <c r="T16316">
        <v>284321.93548387097</v>
      </c>
      <c r="U16316">
        <v>167500</v>
      </c>
      <c r="V16316">
        <v>-116821.93548387097</v>
      </c>
      <c r="W16316">
        <v>-0.41087908073310808</v>
      </c>
      <c r="X16316" t="s">
        <v>205</v>
      </c>
    </row>
    <row r="16317" spans="1:24" x14ac:dyDescent="0.35">
      <c r="A16317">
        <v>3301041552</v>
      </c>
      <c r="B16317" t="s">
        <v>168</v>
      </c>
      <c r="C16317" t="s">
        <v>168</v>
      </c>
      <c r="D16317">
        <v>0</v>
      </c>
      <c r="E16317">
        <v>0</v>
      </c>
      <c r="F16317">
        <v>126</v>
      </c>
      <c r="G16317">
        <v>4685144</v>
      </c>
      <c r="H16317">
        <v>6</v>
      </c>
      <c r="I16317">
        <v>320000</v>
      </c>
      <c r="J16317">
        <v>0</v>
      </c>
      <c r="K16317">
        <v>0</v>
      </c>
      <c r="L16317">
        <v>2</v>
      </c>
      <c r="M16317">
        <v>74800</v>
      </c>
      <c r="N16317">
        <v>2687200</v>
      </c>
      <c r="O16317">
        <v>7767144</v>
      </c>
      <c r="P16317" t="s">
        <v>5</v>
      </c>
      <c r="Q16317" t="s">
        <v>16</v>
      </c>
      <c r="R16317" t="s">
        <v>207</v>
      </c>
      <c r="S16317" t="s">
        <v>170</v>
      </c>
      <c r="T16317">
        <v>5011060.6451612907</v>
      </c>
      <c r="U16317">
        <v>2696067</v>
      </c>
      <c r="V16317">
        <v>-2314993.6451612907</v>
      </c>
      <c r="W16317">
        <v>-0.46197677679208737</v>
      </c>
      <c r="X16317" t="s">
        <v>246</v>
      </c>
    </row>
    <row r="16318" spans="1:24" x14ac:dyDescent="0.35">
      <c r="A16318">
        <v>3301058695</v>
      </c>
      <c r="B16318" t="s">
        <v>168</v>
      </c>
      <c r="C16318" t="s">
        <v>168</v>
      </c>
      <c r="D16318">
        <v>0</v>
      </c>
      <c r="E16318">
        <v>0</v>
      </c>
      <c r="F16318">
        <v>76</v>
      </c>
      <c r="G16318">
        <v>4006024</v>
      </c>
      <c r="H16318">
        <v>2</v>
      </c>
      <c r="I16318">
        <v>120000</v>
      </c>
      <c r="J16318">
        <v>0</v>
      </c>
      <c r="K16318">
        <v>0</v>
      </c>
      <c r="L16318">
        <v>2</v>
      </c>
      <c r="M16318">
        <v>308600</v>
      </c>
      <c r="N16318">
        <v>391500</v>
      </c>
      <c r="O16318">
        <v>4826124</v>
      </c>
      <c r="P16318" t="s">
        <v>5</v>
      </c>
      <c r="Q16318" t="s">
        <v>7</v>
      </c>
      <c r="R16318" t="s">
        <v>169</v>
      </c>
      <c r="S16318" t="s">
        <v>170</v>
      </c>
      <c r="T16318">
        <v>3113628.3870967738</v>
      </c>
      <c r="U16318">
        <v>4969823</v>
      </c>
      <c r="V16318">
        <v>1856194.6129032262</v>
      </c>
      <c r="W16318">
        <v>0.59615162188124482</v>
      </c>
      <c r="X16318" t="s">
        <v>288</v>
      </c>
    </row>
    <row r="16319" spans="1:24" x14ac:dyDescent="0.35">
      <c r="A16319">
        <v>3300012979</v>
      </c>
      <c r="B16319" t="s">
        <v>168</v>
      </c>
      <c r="C16319" t="s">
        <v>168</v>
      </c>
      <c r="D16319">
        <v>0</v>
      </c>
      <c r="E16319">
        <v>0</v>
      </c>
      <c r="F16319">
        <v>2</v>
      </c>
      <c r="G16319">
        <v>115900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330000</v>
      </c>
      <c r="O16319">
        <v>445900</v>
      </c>
      <c r="P16319" t="s">
        <v>5</v>
      </c>
      <c r="Q16319" t="s">
        <v>12</v>
      </c>
      <c r="R16319" t="s">
        <v>169</v>
      </c>
      <c r="S16319" t="s">
        <v>170</v>
      </c>
      <c r="T16319">
        <v>287677.41935483873</v>
      </c>
      <c r="U16319">
        <v>581699</v>
      </c>
      <c r="V16319">
        <v>294021.58064516127</v>
      </c>
      <c r="W16319">
        <v>1.0220530387979365</v>
      </c>
      <c r="X16319" t="s">
        <v>398</v>
      </c>
    </row>
    <row r="16320" spans="1:24" x14ac:dyDescent="0.35">
      <c r="A16320">
        <v>3301017317</v>
      </c>
      <c r="B16320" t="s">
        <v>168</v>
      </c>
      <c r="C16320" t="s">
        <v>168</v>
      </c>
      <c r="D16320">
        <v>0</v>
      </c>
      <c r="E16320">
        <v>0</v>
      </c>
      <c r="F16320">
        <v>50</v>
      </c>
      <c r="G16320">
        <v>2758595</v>
      </c>
      <c r="H16320">
        <v>6</v>
      </c>
      <c r="I16320">
        <v>140000</v>
      </c>
      <c r="J16320">
        <v>0</v>
      </c>
      <c r="K16320">
        <v>0</v>
      </c>
      <c r="L16320">
        <v>4</v>
      </c>
      <c r="M16320">
        <v>200000</v>
      </c>
      <c r="N16320">
        <v>150000</v>
      </c>
      <c r="O16320">
        <v>3248595</v>
      </c>
      <c r="P16320" t="s">
        <v>5</v>
      </c>
      <c r="Q16320" t="s">
        <v>15</v>
      </c>
      <c r="R16320" t="s">
        <v>169</v>
      </c>
      <c r="S16320" t="s">
        <v>170</v>
      </c>
      <c r="T16320">
        <v>2095867.7419354839</v>
      </c>
      <c r="U16320">
        <v>4499664</v>
      </c>
      <c r="V16320">
        <v>2403796.2580645159</v>
      </c>
      <c r="W16320">
        <v>1.1469217307789985</v>
      </c>
      <c r="X16320" t="s">
        <v>369</v>
      </c>
    </row>
    <row r="16321" spans="1:24" x14ac:dyDescent="0.35">
      <c r="A16321">
        <v>6001143513</v>
      </c>
      <c r="B16321" t="s">
        <v>168</v>
      </c>
      <c r="C16321" t="s">
        <v>168</v>
      </c>
      <c r="D16321">
        <v>0</v>
      </c>
      <c r="E16321">
        <v>0</v>
      </c>
      <c r="F16321">
        <v>0</v>
      </c>
      <c r="G16321">
        <v>0</v>
      </c>
      <c r="H16321">
        <v>62</v>
      </c>
      <c r="I16321">
        <v>4635000</v>
      </c>
      <c r="J16321">
        <v>0</v>
      </c>
      <c r="K16321">
        <v>0</v>
      </c>
      <c r="L16321">
        <v>11</v>
      </c>
      <c r="M16321">
        <v>556400</v>
      </c>
      <c r="N16321">
        <v>180000</v>
      </c>
      <c r="O16321">
        <v>5371400</v>
      </c>
      <c r="P16321" t="s">
        <v>5</v>
      </c>
      <c r="Q16321" t="s">
        <v>10</v>
      </c>
      <c r="R16321" t="s">
        <v>169</v>
      </c>
      <c r="S16321" t="s">
        <v>170</v>
      </c>
      <c r="T16321">
        <v>3465419.3548387098</v>
      </c>
      <c r="U16321">
        <v>3769200</v>
      </c>
      <c r="V16321">
        <v>303780.64516129019</v>
      </c>
      <c r="W16321">
        <v>8.7660572662620506E-2</v>
      </c>
      <c r="X16321" t="s">
        <v>400</v>
      </c>
    </row>
    <row r="16322" spans="1:24" x14ac:dyDescent="0.35">
      <c r="A16322">
        <v>3301000581</v>
      </c>
      <c r="B16322" t="s">
        <v>168</v>
      </c>
      <c r="C16322" t="s">
        <v>168</v>
      </c>
      <c r="D16322">
        <v>0</v>
      </c>
      <c r="E16322">
        <v>0</v>
      </c>
      <c r="F16322">
        <v>25</v>
      </c>
      <c r="G16322">
        <v>1000738</v>
      </c>
      <c r="H16322">
        <v>11</v>
      </c>
      <c r="I16322">
        <v>595000</v>
      </c>
      <c r="J16322">
        <v>0</v>
      </c>
      <c r="K16322">
        <v>0</v>
      </c>
      <c r="L16322">
        <v>4</v>
      </c>
      <c r="M16322">
        <v>229600</v>
      </c>
      <c r="N16322">
        <v>420000</v>
      </c>
      <c r="O16322">
        <v>2245338</v>
      </c>
      <c r="P16322" t="s">
        <v>5</v>
      </c>
      <c r="Q16322" t="s">
        <v>17</v>
      </c>
      <c r="R16322" t="s">
        <v>169</v>
      </c>
      <c r="S16322" t="s">
        <v>170</v>
      </c>
      <c r="T16322">
        <v>1448605.1612903227</v>
      </c>
      <c r="U16322">
        <v>753194</v>
      </c>
      <c r="V16322">
        <v>-695411.16129032266</v>
      </c>
      <c r="W16322">
        <v>-0.48005569762770683</v>
      </c>
      <c r="X16322" t="s">
        <v>184</v>
      </c>
    </row>
    <row r="16323" spans="1:24" x14ac:dyDescent="0.35">
      <c r="A16323">
        <v>3300009932</v>
      </c>
      <c r="B16323" t="s">
        <v>168</v>
      </c>
      <c r="C16323" t="s">
        <v>168</v>
      </c>
      <c r="D16323">
        <v>0</v>
      </c>
      <c r="E16323">
        <v>0</v>
      </c>
      <c r="F16323">
        <v>21</v>
      </c>
      <c r="G16323">
        <v>178400</v>
      </c>
      <c r="H16323">
        <v>0</v>
      </c>
      <c r="I16323">
        <v>0</v>
      </c>
      <c r="J16323">
        <v>0</v>
      </c>
      <c r="K16323">
        <v>0</v>
      </c>
      <c r="L16323">
        <v>1</v>
      </c>
      <c r="M16323">
        <v>22400</v>
      </c>
      <c r="N16323">
        <v>127500</v>
      </c>
      <c r="O16323">
        <v>328300</v>
      </c>
      <c r="P16323" t="s">
        <v>5</v>
      </c>
      <c r="Q16323" t="s">
        <v>12</v>
      </c>
      <c r="R16323" t="s">
        <v>169</v>
      </c>
      <c r="S16323" t="s">
        <v>170</v>
      </c>
      <c r="T16323">
        <v>211806.45161290321</v>
      </c>
      <c r="U16323">
        <v>394900</v>
      </c>
      <c r="V16323">
        <v>183093.54838709679</v>
      </c>
      <c r="W16323">
        <v>0.86443801401157483</v>
      </c>
      <c r="X16323" t="s">
        <v>189</v>
      </c>
    </row>
    <row r="16324" spans="1:24" x14ac:dyDescent="0.35">
      <c r="A16324">
        <v>3301069853</v>
      </c>
      <c r="B16324" t="s">
        <v>168</v>
      </c>
      <c r="C16324" t="s">
        <v>168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150000</v>
      </c>
      <c r="O16324">
        <v>150000</v>
      </c>
      <c r="P16324" t="s">
        <v>5</v>
      </c>
      <c r="Q16324" t="s">
        <v>13</v>
      </c>
      <c r="R16324" t="s">
        <v>207</v>
      </c>
      <c r="S16324" t="s">
        <v>170</v>
      </c>
      <c r="T16324">
        <v>96774.193548387106</v>
      </c>
      <c r="U16324">
        <v>30000</v>
      </c>
      <c r="V16324">
        <v>-66774.193548387106</v>
      </c>
      <c r="W16324">
        <v>-0.69</v>
      </c>
      <c r="X16324" t="s">
        <v>297</v>
      </c>
    </row>
    <row r="16325" spans="1:24" x14ac:dyDescent="0.35">
      <c r="A16325">
        <v>3301072077</v>
      </c>
      <c r="B16325" t="s">
        <v>168</v>
      </c>
      <c r="C16325" t="s">
        <v>168</v>
      </c>
      <c r="D16325">
        <v>0</v>
      </c>
      <c r="E16325">
        <v>0</v>
      </c>
      <c r="F16325">
        <v>2</v>
      </c>
      <c r="G16325">
        <v>192398</v>
      </c>
      <c r="H16325">
        <v>5</v>
      </c>
      <c r="I16325">
        <v>90000</v>
      </c>
      <c r="J16325">
        <v>0</v>
      </c>
      <c r="K16325">
        <v>0</v>
      </c>
      <c r="L16325">
        <v>6</v>
      </c>
      <c r="M16325">
        <v>545850</v>
      </c>
      <c r="N16325">
        <v>0</v>
      </c>
      <c r="O16325">
        <v>828248</v>
      </c>
      <c r="P16325" t="s">
        <v>5</v>
      </c>
      <c r="Q16325" t="s">
        <v>13</v>
      </c>
      <c r="R16325" t="s">
        <v>207</v>
      </c>
      <c r="S16325" t="s">
        <v>170</v>
      </c>
      <c r="T16325">
        <v>534353.54838709673</v>
      </c>
      <c r="U16325">
        <v>885142</v>
      </c>
      <c r="V16325">
        <v>350788.45161290327</v>
      </c>
      <c r="W16325">
        <v>0.65647257826158367</v>
      </c>
      <c r="X16325" t="s">
        <v>283</v>
      </c>
    </row>
    <row r="16326" spans="1:24" x14ac:dyDescent="0.35">
      <c r="A16326">
        <v>3300018252</v>
      </c>
      <c r="B16326" t="s">
        <v>168</v>
      </c>
      <c r="C16326" t="s">
        <v>168</v>
      </c>
      <c r="D16326">
        <v>0</v>
      </c>
      <c r="E16326">
        <v>0</v>
      </c>
      <c r="F16326">
        <v>70</v>
      </c>
      <c r="G16326">
        <v>2909128</v>
      </c>
      <c r="H16326">
        <v>2</v>
      </c>
      <c r="I16326">
        <v>30000</v>
      </c>
      <c r="J16326">
        <v>0</v>
      </c>
      <c r="K16326">
        <v>0</v>
      </c>
      <c r="L16326">
        <v>1</v>
      </c>
      <c r="M16326">
        <v>102400</v>
      </c>
      <c r="N16326">
        <v>1713500</v>
      </c>
      <c r="O16326">
        <v>4755028</v>
      </c>
      <c r="P16326" t="s">
        <v>5</v>
      </c>
      <c r="Q16326" t="s">
        <v>7</v>
      </c>
      <c r="R16326" t="s">
        <v>169</v>
      </c>
      <c r="S16326" t="s">
        <v>170</v>
      </c>
      <c r="T16326">
        <v>3067760</v>
      </c>
      <c r="U16326">
        <v>3680056</v>
      </c>
      <c r="V16326">
        <v>612296</v>
      </c>
      <c r="W16326">
        <v>0.199590580749472</v>
      </c>
      <c r="X16326" t="s">
        <v>305</v>
      </c>
    </row>
    <row r="16327" spans="1:24" x14ac:dyDescent="0.35">
      <c r="A16327">
        <v>3301052119</v>
      </c>
      <c r="B16327" t="s">
        <v>168</v>
      </c>
      <c r="C16327" t="s">
        <v>168</v>
      </c>
      <c r="D16327">
        <v>0</v>
      </c>
      <c r="E16327">
        <v>0</v>
      </c>
      <c r="F16327">
        <v>35</v>
      </c>
      <c r="G16327">
        <v>1208248</v>
      </c>
      <c r="H16327">
        <v>64</v>
      </c>
      <c r="I16327">
        <v>1636000</v>
      </c>
      <c r="J16327">
        <v>0</v>
      </c>
      <c r="K16327">
        <v>0</v>
      </c>
      <c r="L16327">
        <v>49</v>
      </c>
      <c r="M16327">
        <v>2937600</v>
      </c>
      <c r="N16327">
        <v>57000</v>
      </c>
      <c r="O16327">
        <v>5838848</v>
      </c>
      <c r="P16327" t="s">
        <v>5</v>
      </c>
      <c r="Q16327" t="s">
        <v>11</v>
      </c>
      <c r="R16327" t="s">
        <v>169</v>
      </c>
      <c r="S16327" t="s">
        <v>170</v>
      </c>
      <c r="T16327">
        <v>3766998.7096774196</v>
      </c>
      <c r="U16327">
        <v>3739775</v>
      </c>
      <c r="V16327">
        <v>-27223.709677419625</v>
      </c>
      <c r="W16327">
        <v>-7.2268964699886418E-3</v>
      </c>
      <c r="X16327" t="s">
        <v>385</v>
      </c>
    </row>
    <row r="16328" spans="1:24" x14ac:dyDescent="0.35">
      <c r="A16328">
        <v>3301004987</v>
      </c>
      <c r="B16328" t="s">
        <v>168</v>
      </c>
      <c r="C16328" t="s">
        <v>168</v>
      </c>
      <c r="D16328">
        <v>0</v>
      </c>
      <c r="E16328">
        <v>0</v>
      </c>
      <c r="F16328">
        <v>14</v>
      </c>
      <c r="G16328">
        <v>375486</v>
      </c>
      <c r="H16328">
        <v>8</v>
      </c>
      <c r="I16328">
        <v>345000</v>
      </c>
      <c r="J16328">
        <v>0</v>
      </c>
      <c r="K16328">
        <v>0</v>
      </c>
      <c r="L16328">
        <v>4</v>
      </c>
      <c r="M16328">
        <v>379600</v>
      </c>
      <c r="N16328">
        <v>165000</v>
      </c>
      <c r="O16328">
        <v>1265086</v>
      </c>
      <c r="P16328" t="s">
        <v>5</v>
      </c>
      <c r="Q16328" t="s">
        <v>14</v>
      </c>
      <c r="R16328" t="s">
        <v>169</v>
      </c>
      <c r="S16328" t="s">
        <v>170</v>
      </c>
      <c r="T16328">
        <v>816184.51612903224</v>
      </c>
      <c r="U16328">
        <v>1210089</v>
      </c>
      <c r="V16328">
        <v>393904.48387096776</v>
      </c>
      <c r="W16328">
        <v>0.48261695252338588</v>
      </c>
      <c r="X16328" t="s">
        <v>402</v>
      </c>
    </row>
    <row r="16329" spans="1:24" x14ac:dyDescent="0.35">
      <c r="A16329">
        <v>3301067110</v>
      </c>
      <c r="B16329" t="s">
        <v>168</v>
      </c>
      <c r="C16329" t="s">
        <v>168</v>
      </c>
      <c r="D16329">
        <v>0</v>
      </c>
      <c r="E16329">
        <v>0</v>
      </c>
      <c r="F16329">
        <v>158</v>
      </c>
      <c r="G16329">
        <v>5367937</v>
      </c>
      <c r="H16329">
        <v>80</v>
      </c>
      <c r="I16329">
        <v>2498000</v>
      </c>
      <c r="J16329">
        <v>0</v>
      </c>
      <c r="K16329">
        <v>0</v>
      </c>
      <c r="L16329">
        <v>41</v>
      </c>
      <c r="M16329">
        <v>3338400</v>
      </c>
      <c r="N16329">
        <v>0</v>
      </c>
      <c r="O16329">
        <v>11204337</v>
      </c>
      <c r="P16329" t="s">
        <v>5</v>
      </c>
      <c r="Q16329" t="s">
        <v>13</v>
      </c>
      <c r="R16329" t="s">
        <v>207</v>
      </c>
      <c r="S16329" t="s">
        <v>170</v>
      </c>
      <c r="T16329">
        <v>7228604.5161290327</v>
      </c>
      <c r="U16329">
        <v>6109994</v>
      </c>
      <c r="V16329">
        <v>-1118610.5161290327</v>
      </c>
      <c r="W16329">
        <v>-0.15474778204190043</v>
      </c>
      <c r="X16329" t="s">
        <v>392</v>
      </c>
    </row>
    <row r="16330" spans="1:24" x14ac:dyDescent="0.35">
      <c r="A16330">
        <v>3301006761</v>
      </c>
      <c r="B16330" t="s">
        <v>168</v>
      </c>
      <c r="C16330" t="s">
        <v>168</v>
      </c>
      <c r="D16330">
        <v>0</v>
      </c>
      <c r="E16330">
        <v>0</v>
      </c>
      <c r="F16330">
        <v>31</v>
      </c>
      <c r="G16330">
        <v>875967</v>
      </c>
      <c r="H16330">
        <v>32</v>
      </c>
      <c r="I16330">
        <v>745000</v>
      </c>
      <c r="J16330">
        <v>0</v>
      </c>
      <c r="K16330">
        <v>0</v>
      </c>
      <c r="L16330">
        <v>4</v>
      </c>
      <c r="M16330">
        <v>229600</v>
      </c>
      <c r="N16330">
        <v>150000</v>
      </c>
      <c r="O16330">
        <v>2000567</v>
      </c>
      <c r="P16330" t="s">
        <v>5</v>
      </c>
      <c r="Q16330" t="s">
        <v>9</v>
      </c>
      <c r="R16330" t="s">
        <v>169</v>
      </c>
      <c r="S16330" t="s">
        <v>170</v>
      </c>
      <c r="T16330">
        <v>1290688.3870967743</v>
      </c>
      <c r="U16330">
        <v>917675</v>
      </c>
      <c r="V16330">
        <v>-373013.3870967743</v>
      </c>
      <c r="W16330">
        <v>-0.28900344252404453</v>
      </c>
      <c r="X16330" t="s">
        <v>209</v>
      </c>
    </row>
    <row r="16331" spans="1:24" x14ac:dyDescent="0.35">
      <c r="A16331">
        <v>3300022526</v>
      </c>
      <c r="B16331" t="s">
        <v>168</v>
      </c>
      <c r="C16331" t="s">
        <v>168</v>
      </c>
      <c r="D16331">
        <v>0</v>
      </c>
      <c r="E16331">
        <v>0</v>
      </c>
      <c r="F16331">
        <v>7</v>
      </c>
      <c r="G16331">
        <v>258193</v>
      </c>
      <c r="H16331">
        <v>10</v>
      </c>
      <c r="I16331">
        <v>605000</v>
      </c>
      <c r="J16331">
        <v>0</v>
      </c>
      <c r="K16331">
        <v>0</v>
      </c>
      <c r="L16331">
        <v>2</v>
      </c>
      <c r="M16331">
        <v>404800</v>
      </c>
      <c r="N16331">
        <v>241000</v>
      </c>
      <c r="O16331">
        <v>1508993</v>
      </c>
      <c r="P16331" t="s">
        <v>5</v>
      </c>
      <c r="Q16331" t="s">
        <v>14</v>
      </c>
      <c r="R16331" t="s">
        <v>169</v>
      </c>
      <c r="S16331" t="s">
        <v>170</v>
      </c>
      <c r="T16331">
        <v>973543.87096774194</v>
      </c>
      <c r="U16331">
        <v>844797</v>
      </c>
      <c r="V16331">
        <v>-128746.87096774194</v>
      </c>
      <c r="W16331">
        <v>-0.13224557701725592</v>
      </c>
      <c r="X16331" t="s">
        <v>403</v>
      </c>
    </row>
    <row r="16332" spans="1:24" x14ac:dyDescent="0.35">
      <c r="A16332">
        <v>3300015137</v>
      </c>
      <c r="B16332" t="s">
        <v>168</v>
      </c>
      <c r="C16332" t="s">
        <v>168</v>
      </c>
      <c r="D16332">
        <v>0</v>
      </c>
      <c r="E16332">
        <v>0</v>
      </c>
      <c r="F16332">
        <v>64</v>
      </c>
      <c r="G16332">
        <v>2453842</v>
      </c>
      <c r="H16332">
        <v>0</v>
      </c>
      <c r="I16332">
        <v>0</v>
      </c>
      <c r="J16332">
        <v>0</v>
      </c>
      <c r="K16332">
        <v>0</v>
      </c>
      <c r="L16332">
        <v>1</v>
      </c>
      <c r="M16332">
        <v>20000</v>
      </c>
      <c r="N16332">
        <v>1205800</v>
      </c>
      <c r="O16332">
        <v>3679642</v>
      </c>
      <c r="P16332" t="s">
        <v>5</v>
      </c>
      <c r="Q16332" t="s">
        <v>7</v>
      </c>
      <c r="R16332" t="s">
        <v>169</v>
      </c>
      <c r="S16332" t="s">
        <v>170</v>
      </c>
      <c r="T16332">
        <v>2373962.5806451612</v>
      </c>
      <c r="U16332">
        <v>3221158</v>
      </c>
      <c r="V16332">
        <v>847195.41935483878</v>
      </c>
      <c r="W16332">
        <v>0.35686974439361219</v>
      </c>
      <c r="X16332" t="s">
        <v>218</v>
      </c>
    </row>
    <row r="16333" spans="1:24" x14ac:dyDescent="0.35">
      <c r="A16333">
        <v>3300018000</v>
      </c>
      <c r="B16333" t="s">
        <v>168</v>
      </c>
      <c r="C16333" t="s">
        <v>168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753600</v>
      </c>
      <c r="O16333">
        <v>753600</v>
      </c>
      <c r="P16333" t="s">
        <v>5</v>
      </c>
      <c r="Q16333" t="s">
        <v>6</v>
      </c>
      <c r="R16333" t="s">
        <v>181</v>
      </c>
      <c r="S16333" t="s">
        <v>170</v>
      </c>
      <c r="T16333">
        <v>486193.54838709673</v>
      </c>
      <c r="U16333">
        <v>512000</v>
      </c>
      <c r="V16333">
        <v>25806.451612903271</v>
      </c>
      <c r="W16333">
        <v>5.3078556263269627E-2</v>
      </c>
      <c r="X16333" t="s">
        <v>232</v>
      </c>
    </row>
    <row r="16334" spans="1:24" x14ac:dyDescent="0.35">
      <c r="A16334">
        <v>3300025467</v>
      </c>
      <c r="B16334" t="s">
        <v>168</v>
      </c>
      <c r="C16334" t="s">
        <v>168</v>
      </c>
      <c r="D16334">
        <v>0</v>
      </c>
      <c r="E16334">
        <v>0</v>
      </c>
      <c r="F16334">
        <v>166</v>
      </c>
      <c r="G16334">
        <v>6458788</v>
      </c>
      <c r="H16334">
        <v>0</v>
      </c>
      <c r="I16334">
        <v>0</v>
      </c>
      <c r="J16334">
        <v>0</v>
      </c>
      <c r="K16334">
        <v>0</v>
      </c>
      <c r="L16334">
        <v>1</v>
      </c>
      <c r="M16334">
        <v>22400</v>
      </c>
      <c r="N16334">
        <v>699500</v>
      </c>
      <c r="O16334">
        <v>7180688</v>
      </c>
      <c r="P16334" t="s">
        <v>5</v>
      </c>
      <c r="Q16334" t="s">
        <v>7</v>
      </c>
      <c r="R16334" t="s">
        <v>169</v>
      </c>
      <c r="S16334" t="s">
        <v>170</v>
      </c>
      <c r="T16334">
        <v>4632701.935483871</v>
      </c>
      <c r="U16334">
        <v>4667194</v>
      </c>
      <c r="V16334">
        <v>34492.064516128972</v>
      </c>
      <c r="W16334">
        <v>7.4453450699989432E-3</v>
      </c>
      <c r="X16334" t="s">
        <v>176</v>
      </c>
    </row>
    <row r="16335" spans="1:24" x14ac:dyDescent="0.35">
      <c r="A16335">
        <v>3301075311</v>
      </c>
      <c r="B16335" t="s">
        <v>168</v>
      </c>
      <c r="C16335" t="s">
        <v>168</v>
      </c>
      <c r="D16335">
        <v>0</v>
      </c>
      <c r="E16335">
        <v>0</v>
      </c>
      <c r="F16335">
        <v>4</v>
      </c>
      <c r="G16335">
        <v>54995</v>
      </c>
      <c r="H16335">
        <v>13</v>
      </c>
      <c r="I16335">
        <v>435000</v>
      </c>
      <c r="J16335">
        <v>0</v>
      </c>
      <c r="K16335">
        <v>0</v>
      </c>
      <c r="L16335">
        <v>3</v>
      </c>
      <c r="M16335">
        <v>90000</v>
      </c>
      <c r="N16335">
        <v>60000</v>
      </c>
      <c r="O16335">
        <v>639995</v>
      </c>
      <c r="P16335" t="s">
        <v>5</v>
      </c>
      <c r="Q16335" t="s">
        <v>15</v>
      </c>
      <c r="R16335" t="s">
        <v>169</v>
      </c>
      <c r="S16335" t="s">
        <v>170</v>
      </c>
      <c r="T16335">
        <v>412900</v>
      </c>
      <c r="U16335">
        <v>416995</v>
      </c>
      <c r="V16335">
        <v>4095</v>
      </c>
      <c r="W16335">
        <v>9.9176556066844501E-3</v>
      </c>
      <c r="X16335" t="s">
        <v>285</v>
      </c>
    </row>
    <row r="16336" spans="1:24" x14ac:dyDescent="0.35">
      <c r="A16336">
        <v>3301073963</v>
      </c>
      <c r="B16336" t="s">
        <v>168</v>
      </c>
      <c r="C16336" t="s">
        <v>168</v>
      </c>
      <c r="D16336">
        <v>0</v>
      </c>
      <c r="E16336">
        <v>0</v>
      </c>
      <c r="F16336">
        <v>0</v>
      </c>
      <c r="G16336">
        <v>0</v>
      </c>
      <c r="H16336">
        <v>3</v>
      </c>
      <c r="I16336">
        <v>50000</v>
      </c>
      <c r="J16336">
        <v>0</v>
      </c>
      <c r="K16336">
        <v>0</v>
      </c>
      <c r="L16336">
        <v>0</v>
      </c>
      <c r="M16336">
        <v>0</v>
      </c>
      <c r="N16336">
        <v>330000</v>
      </c>
      <c r="O16336">
        <v>380000</v>
      </c>
      <c r="P16336" t="s">
        <v>5</v>
      </c>
      <c r="Q16336" t="s">
        <v>12</v>
      </c>
      <c r="R16336" t="s">
        <v>169</v>
      </c>
      <c r="S16336" t="s">
        <v>170</v>
      </c>
      <c r="T16336">
        <v>245161.29032258064</v>
      </c>
      <c r="U16336">
        <v>353000</v>
      </c>
      <c r="V16336">
        <v>107838.70967741936</v>
      </c>
      <c r="W16336">
        <v>0.43986842105263158</v>
      </c>
      <c r="X16336" t="s">
        <v>219</v>
      </c>
    </row>
    <row r="16337" spans="1:24" x14ac:dyDescent="0.35">
      <c r="A16337">
        <v>3300018068</v>
      </c>
      <c r="B16337" t="s">
        <v>168</v>
      </c>
      <c r="C16337" t="s">
        <v>168</v>
      </c>
      <c r="D16337">
        <v>0</v>
      </c>
      <c r="E16337">
        <v>0</v>
      </c>
      <c r="F16337">
        <v>1</v>
      </c>
      <c r="G16337">
        <v>25597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908500</v>
      </c>
      <c r="O16337">
        <v>934097</v>
      </c>
      <c r="P16337" t="s">
        <v>5</v>
      </c>
      <c r="Q16337" t="s">
        <v>6</v>
      </c>
      <c r="R16337" t="s">
        <v>169</v>
      </c>
      <c r="S16337" t="s">
        <v>170</v>
      </c>
      <c r="T16337">
        <v>602643.22580645164</v>
      </c>
      <c r="U16337">
        <v>1087500</v>
      </c>
      <c r="V16337">
        <v>484856.77419354836</v>
      </c>
      <c r="W16337">
        <v>0.80455027689843761</v>
      </c>
      <c r="X16337" t="s">
        <v>342</v>
      </c>
    </row>
    <row r="16338" spans="1:24" x14ac:dyDescent="0.35">
      <c r="A16338">
        <v>3300000816</v>
      </c>
      <c r="B16338" t="s">
        <v>168</v>
      </c>
      <c r="C16338" t="s">
        <v>168</v>
      </c>
      <c r="D16338">
        <v>0</v>
      </c>
      <c r="E16338">
        <v>0</v>
      </c>
      <c r="F16338">
        <v>320</v>
      </c>
      <c r="G16338">
        <v>15407039</v>
      </c>
      <c r="H16338">
        <v>117</v>
      </c>
      <c r="I16338">
        <v>5070000</v>
      </c>
      <c r="J16338">
        <v>0</v>
      </c>
      <c r="K16338">
        <v>0</v>
      </c>
      <c r="L16338">
        <v>12</v>
      </c>
      <c r="M16338">
        <v>1088800</v>
      </c>
      <c r="N16338">
        <v>150000</v>
      </c>
      <c r="O16338">
        <v>21715839</v>
      </c>
      <c r="P16338" t="s">
        <v>5</v>
      </c>
      <c r="Q16338" t="s">
        <v>15</v>
      </c>
      <c r="R16338" t="s">
        <v>169</v>
      </c>
      <c r="S16338" t="s">
        <v>170</v>
      </c>
      <c r="T16338">
        <v>14010218.709677419</v>
      </c>
      <c r="U16338">
        <v>15131441</v>
      </c>
      <c r="V16338">
        <v>1121222.2903225813</v>
      </c>
      <c r="W16338">
        <v>8.0028892735850565E-2</v>
      </c>
      <c r="X16338" t="s">
        <v>296</v>
      </c>
    </row>
    <row r="16339" spans="1:24" x14ac:dyDescent="0.35">
      <c r="A16339">
        <v>3300024624</v>
      </c>
      <c r="B16339" t="s">
        <v>168</v>
      </c>
      <c r="C16339" t="s">
        <v>168</v>
      </c>
      <c r="D16339">
        <v>0</v>
      </c>
      <c r="E16339">
        <v>0</v>
      </c>
      <c r="F16339">
        <v>49</v>
      </c>
      <c r="G16339">
        <v>2022448</v>
      </c>
      <c r="H16339">
        <v>8</v>
      </c>
      <c r="I16339">
        <v>495000</v>
      </c>
      <c r="J16339">
        <v>0</v>
      </c>
      <c r="K16339">
        <v>0</v>
      </c>
      <c r="L16339">
        <v>9</v>
      </c>
      <c r="M16339">
        <v>321600</v>
      </c>
      <c r="N16339">
        <v>75000</v>
      </c>
      <c r="O16339">
        <v>2914048</v>
      </c>
      <c r="P16339" t="s">
        <v>5</v>
      </c>
      <c r="Q16339" t="s">
        <v>14</v>
      </c>
      <c r="R16339" t="s">
        <v>169</v>
      </c>
      <c r="S16339" t="s">
        <v>170</v>
      </c>
      <c r="T16339">
        <v>1880030.9677419355</v>
      </c>
      <c r="U16339">
        <v>1492664</v>
      </c>
      <c r="V16339">
        <v>-387366.96774193551</v>
      </c>
      <c r="W16339">
        <v>-0.2060428654572608</v>
      </c>
      <c r="X16339" t="s">
        <v>326</v>
      </c>
    </row>
    <row r="16340" spans="1:24" x14ac:dyDescent="0.35">
      <c r="A16340">
        <v>3301048752</v>
      </c>
      <c r="B16340" t="s">
        <v>168</v>
      </c>
      <c r="C16340" t="s">
        <v>168</v>
      </c>
      <c r="D16340">
        <v>0</v>
      </c>
      <c r="E16340">
        <v>0</v>
      </c>
      <c r="F16340">
        <v>34</v>
      </c>
      <c r="G16340">
        <v>974441</v>
      </c>
      <c r="H16340">
        <v>3</v>
      </c>
      <c r="I16340">
        <v>50000</v>
      </c>
      <c r="J16340">
        <v>0</v>
      </c>
      <c r="K16340">
        <v>0</v>
      </c>
      <c r="L16340">
        <v>0</v>
      </c>
      <c r="M16340">
        <v>0</v>
      </c>
      <c r="N16340">
        <v>1781500</v>
      </c>
      <c r="O16340">
        <v>2805941</v>
      </c>
      <c r="P16340" t="s">
        <v>5</v>
      </c>
      <c r="Q16340" t="s">
        <v>12</v>
      </c>
      <c r="R16340" t="s">
        <v>169</v>
      </c>
      <c r="S16340" t="s">
        <v>170</v>
      </c>
      <c r="T16340">
        <v>1810284.5161290322</v>
      </c>
      <c r="U16340">
        <v>1591700</v>
      </c>
      <c r="V16340">
        <v>-218584.51612903224</v>
      </c>
      <c r="W16340">
        <v>-0.12074594583421394</v>
      </c>
      <c r="X16340" t="s">
        <v>364</v>
      </c>
    </row>
    <row r="16341" spans="1:24" x14ac:dyDescent="0.35">
      <c r="A16341">
        <v>3300025107</v>
      </c>
      <c r="B16341" t="s">
        <v>168</v>
      </c>
      <c r="C16341" t="s">
        <v>168</v>
      </c>
      <c r="D16341">
        <v>0</v>
      </c>
      <c r="E16341">
        <v>0</v>
      </c>
      <c r="F16341">
        <v>173</v>
      </c>
      <c r="G16341">
        <v>7682492</v>
      </c>
      <c r="H16341">
        <v>6</v>
      </c>
      <c r="I16341">
        <v>120000</v>
      </c>
      <c r="J16341">
        <v>0</v>
      </c>
      <c r="K16341">
        <v>0</v>
      </c>
      <c r="L16341">
        <v>2</v>
      </c>
      <c r="M16341">
        <v>70000</v>
      </c>
      <c r="N16341">
        <v>1987500</v>
      </c>
      <c r="O16341">
        <v>9859992</v>
      </c>
      <c r="P16341" t="s">
        <v>5</v>
      </c>
      <c r="Q16341" t="s">
        <v>7</v>
      </c>
      <c r="R16341" t="s">
        <v>169</v>
      </c>
      <c r="S16341" t="s">
        <v>170</v>
      </c>
      <c r="T16341">
        <v>6361285.1612903224</v>
      </c>
      <c r="U16341">
        <v>6342717</v>
      </c>
      <c r="V16341">
        <v>-18568.16129032243</v>
      </c>
      <c r="W16341">
        <v>-2.9189323885860929E-3</v>
      </c>
      <c r="X16341" t="s">
        <v>305</v>
      </c>
    </row>
    <row r="16342" spans="1:24" x14ac:dyDescent="0.35">
      <c r="A16342">
        <v>3301059039</v>
      </c>
      <c r="B16342" t="s">
        <v>168</v>
      </c>
      <c r="C16342" t="s">
        <v>168</v>
      </c>
      <c r="D16342">
        <v>0</v>
      </c>
      <c r="E16342">
        <v>0</v>
      </c>
      <c r="F16342">
        <v>157</v>
      </c>
      <c r="G16342">
        <v>6987826</v>
      </c>
      <c r="H16342">
        <v>109</v>
      </c>
      <c r="I16342">
        <v>4980000</v>
      </c>
      <c r="J16342">
        <v>0</v>
      </c>
      <c r="K16342">
        <v>0</v>
      </c>
      <c r="L16342">
        <v>34</v>
      </c>
      <c r="M16342">
        <v>1671600</v>
      </c>
      <c r="N16342">
        <v>150000</v>
      </c>
      <c r="O16342">
        <v>13789426</v>
      </c>
      <c r="P16342" t="s">
        <v>5</v>
      </c>
      <c r="Q16342" t="s">
        <v>14</v>
      </c>
      <c r="R16342" t="s">
        <v>169</v>
      </c>
      <c r="S16342" t="s">
        <v>170</v>
      </c>
      <c r="T16342">
        <v>8896403.8709677421</v>
      </c>
      <c r="U16342">
        <v>8238296</v>
      </c>
      <c r="V16342">
        <v>-658107.87096774206</v>
      </c>
      <c r="W16342">
        <v>-7.3974594736575749E-2</v>
      </c>
      <c r="X16342" t="s">
        <v>327</v>
      </c>
    </row>
    <row r="16343" spans="1:24" x14ac:dyDescent="0.35">
      <c r="A16343">
        <v>3301030697</v>
      </c>
      <c r="B16343" t="s">
        <v>168</v>
      </c>
      <c r="C16343" t="s">
        <v>168</v>
      </c>
      <c r="D16343">
        <v>0</v>
      </c>
      <c r="E16343">
        <v>0</v>
      </c>
      <c r="F16343">
        <v>119</v>
      </c>
      <c r="G16343">
        <v>5053078</v>
      </c>
      <c r="H16343">
        <v>0</v>
      </c>
      <c r="I16343">
        <v>0</v>
      </c>
      <c r="J16343">
        <v>0</v>
      </c>
      <c r="K16343">
        <v>0</v>
      </c>
      <c r="L16343">
        <v>1</v>
      </c>
      <c r="M16343">
        <v>296050</v>
      </c>
      <c r="N16343">
        <v>573500</v>
      </c>
      <c r="O16343">
        <v>5922628</v>
      </c>
      <c r="P16343" t="s">
        <v>5</v>
      </c>
      <c r="Q16343" t="s">
        <v>7</v>
      </c>
      <c r="R16343" t="s">
        <v>169</v>
      </c>
      <c r="S16343" t="s">
        <v>170</v>
      </c>
      <c r="T16343">
        <v>3821050.3225806453</v>
      </c>
      <c r="U16343">
        <v>4634462</v>
      </c>
      <c r="V16343">
        <v>813411.67741935467</v>
      </c>
      <c r="W16343">
        <v>0.21287646294854246</v>
      </c>
      <c r="X16343" t="s">
        <v>288</v>
      </c>
    </row>
    <row r="16344" spans="1:24" x14ac:dyDescent="0.35">
      <c r="A16344">
        <v>3300014999</v>
      </c>
      <c r="B16344" t="s">
        <v>168</v>
      </c>
      <c r="C16344" t="s">
        <v>168</v>
      </c>
      <c r="D16344">
        <v>0</v>
      </c>
      <c r="E16344">
        <v>0</v>
      </c>
      <c r="F16344">
        <v>37</v>
      </c>
      <c r="G16344">
        <v>1724129</v>
      </c>
      <c r="H16344">
        <v>9</v>
      </c>
      <c r="I16344">
        <v>320000</v>
      </c>
      <c r="J16344">
        <v>0</v>
      </c>
      <c r="K16344">
        <v>0</v>
      </c>
      <c r="L16344">
        <v>2</v>
      </c>
      <c r="M16344">
        <v>150000</v>
      </c>
      <c r="N16344">
        <v>8138000</v>
      </c>
      <c r="O16344">
        <v>10332129</v>
      </c>
      <c r="P16344" t="s">
        <v>5</v>
      </c>
      <c r="Q16344" t="s">
        <v>8</v>
      </c>
      <c r="R16344" t="s">
        <v>169</v>
      </c>
      <c r="S16344" t="s">
        <v>170</v>
      </c>
      <c r="T16344">
        <v>6665889.6774193551</v>
      </c>
      <c r="U16344">
        <v>1578000</v>
      </c>
      <c r="V16344">
        <v>-5087889.6774193551</v>
      </c>
      <c r="W16344">
        <v>-0.76327240978117872</v>
      </c>
      <c r="X16344" t="s">
        <v>335</v>
      </c>
    </row>
    <row r="16345" spans="1:24" x14ac:dyDescent="0.35">
      <c r="A16345">
        <v>3301000792</v>
      </c>
      <c r="B16345" t="s">
        <v>168</v>
      </c>
      <c r="C16345" t="s">
        <v>168</v>
      </c>
      <c r="D16345">
        <v>0</v>
      </c>
      <c r="E16345">
        <v>0</v>
      </c>
      <c r="F16345">
        <v>60</v>
      </c>
      <c r="G16345">
        <v>2466141</v>
      </c>
      <c r="H16345">
        <v>54</v>
      </c>
      <c r="I16345">
        <v>1926000</v>
      </c>
      <c r="J16345">
        <v>0</v>
      </c>
      <c r="K16345">
        <v>0</v>
      </c>
      <c r="L16345">
        <v>49</v>
      </c>
      <c r="M16345">
        <v>2337600</v>
      </c>
      <c r="N16345">
        <v>933000</v>
      </c>
      <c r="O16345">
        <v>7662741</v>
      </c>
      <c r="P16345" t="s">
        <v>5</v>
      </c>
      <c r="Q16345" t="s">
        <v>17</v>
      </c>
      <c r="R16345" t="s">
        <v>169</v>
      </c>
      <c r="S16345" t="s">
        <v>170</v>
      </c>
      <c r="T16345">
        <v>4943703.8709677421</v>
      </c>
      <c r="U16345">
        <v>4452095</v>
      </c>
      <c r="V16345">
        <v>-491608.87096774206</v>
      </c>
      <c r="W16345">
        <v>-9.9441407454590958E-2</v>
      </c>
      <c r="X16345" t="s">
        <v>269</v>
      </c>
    </row>
    <row r="16346" spans="1:24" x14ac:dyDescent="0.35">
      <c r="A16346">
        <v>3300009626</v>
      </c>
      <c r="B16346" t="s">
        <v>168</v>
      </c>
      <c r="C16346" t="s">
        <v>168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347500</v>
      </c>
      <c r="O16346">
        <v>347500</v>
      </c>
      <c r="P16346" t="s">
        <v>5</v>
      </c>
      <c r="Q16346" t="s">
        <v>12</v>
      </c>
      <c r="R16346" t="s">
        <v>169</v>
      </c>
      <c r="S16346" t="s">
        <v>170</v>
      </c>
      <c r="T16346">
        <v>224193.54838709679</v>
      </c>
      <c r="U16346">
        <v>380000</v>
      </c>
      <c r="V16346">
        <v>155806.45161290321</v>
      </c>
      <c r="W16346">
        <v>0.69496402877697827</v>
      </c>
      <c r="X16346" t="s">
        <v>413</v>
      </c>
    </row>
    <row r="16347" spans="1:24" x14ac:dyDescent="0.35">
      <c r="A16347">
        <v>3301070335</v>
      </c>
      <c r="B16347" t="s">
        <v>168</v>
      </c>
      <c r="C16347" t="s">
        <v>168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2929500</v>
      </c>
      <c r="O16347">
        <v>2929500</v>
      </c>
      <c r="P16347" t="s">
        <v>5</v>
      </c>
      <c r="Q16347" t="s">
        <v>6</v>
      </c>
      <c r="R16347" t="s">
        <v>181</v>
      </c>
      <c r="S16347" t="s">
        <v>170</v>
      </c>
      <c r="T16347">
        <v>1890000</v>
      </c>
      <c r="U16347">
        <v>892500</v>
      </c>
      <c r="V16347">
        <v>-997500</v>
      </c>
      <c r="W16347">
        <v>-0.52777777777777779</v>
      </c>
      <c r="X16347" t="s">
        <v>276</v>
      </c>
    </row>
    <row r="16348" spans="1:24" x14ac:dyDescent="0.35">
      <c r="A16348">
        <v>3301073991</v>
      </c>
      <c r="B16348" t="s">
        <v>168</v>
      </c>
      <c r="C16348" t="s">
        <v>168</v>
      </c>
      <c r="D16348">
        <v>0</v>
      </c>
      <c r="E16348">
        <v>0</v>
      </c>
      <c r="F16348">
        <v>67</v>
      </c>
      <c r="G16348">
        <v>3174928</v>
      </c>
      <c r="H16348">
        <v>146</v>
      </c>
      <c r="I16348">
        <v>4770000</v>
      </c>
      <c r="J16348">
        <v>0</v>
      </c>
      <c r="K16348">
        <v>0</v>
      </c>
      <c r="L16348">
        <v>41</v>
      </c>
      <c r="M16348">
        <v>2188400</v>
      </c>
      <c r="N16348">
        <v>180000</v>
      </c>
      <c r="O16348">
        <v>10313328</v>
      </c>
      <c r="P16348" t="s">
        <v>5</v>
      </c>
      <c r="Q16348" t="s">
        <v>15</v>
      </c>
      <c r="R16348" t="s">
        <v>169</v>
      </c>
      <c r="S16348" t="s">
        <v>170</v>
      </c>
      <c r="T16348">
        <v>6653760</v>
      </c>
      <c r="U16348">
        <v>6408342</v>
      </c>
      <c r="V16348">
        <v>-245418</v>
      </c>
      <c r="W16348">
        <v>-3.6884107632376262E-2</v>
      </c>
      <c r="X16348" t="s">
        <v>412</v>
      </c>
    </row>
    <row r="16349" spans="1:24" x14ac:dyDescent="0.35">
      <c r="A16349">
        <v>6001118960</v>
      </c>
      <c r="B16349" t="s">
        <v>168</v>
      </c>
      <c r="C16349" t="s">
        <v>168</v>
      </c>
      <c r="D16349">
        <v>0</v>
      </c>
      <c r="E16349">
        <v>0</v>
      </c>
      <c r="F16349">
        <v>224</v>
      </c>
      <c r="G16349">
        <v>10985755</v>
      </c>
      <c r="H16349">
        <v>100</v>
      </c>
      <c r="I16349">
        <v>3665000</v>
      </c>
      <c r="J16349">
        <v>0</v>
      </c>
      <c r="K16349">
        <v>0</v>
      </c>
      <c r="L16349">
        <v>341</v>
      </c>
      <c r="M16349">
        <v>16617496</v>
      </c>
      <c r="N16349">
        <v>352500</v>
      </c>
      <c r="O16349">
        <v>31620751</v>
      </c>
      <c r="P16349" t="s">
        <v>5</v>
      </c>
      <c r="Q16349" t="s">
        <v>17</v>
      </c>
      <c r="R16349" t="s">
        <v>169</v>
      </c>
      <c r="S16349" t="s">
        <v>170</v>
      </c>
      <c r="T16349">
        <v>20400484.516129032</v>
      </c>
      <c r="U16349">
        <v>11238474</v>
      </c>
      <c r="V16349">
        <v>-9162010.5161290318</v>
      </c>
      <c r="W16349">
        <v>-0.44910749589723531</v>
      </c>
      <c r="X16349" t="s">
        <v>220</v>
      </c>
    </row>
    <row r="16350" spans="1:24" x14ac:dyDescent="0.35">
      <c r="A16350">
        <v>3301049180</v>
      </c>
      <c r="B16350" t="s">
        <v>168</v>
      </c>
      <c r="C16350" t="s">
        <v>168</v>
      </c>
      <c r="D16350">
        <v>0</v>
      </c>
      <c r="E16350">
        <v>0</v>
      </c>
      <c r="F16350">
        <v>6</v>
      </c>
      <c r="G16350">
        <v>283493</v>
      </c>
      <c r="H16350">
        <v>7</v>
      </c>
      <c r="I16350">
        <v>134000</v>
      </c>
      <c r="J16350">
        <v>0</v>
      </c>
      <c r="K16350">
        <v>0</v>
      </c>
      <c r="L16350">
        <v>4</v>
      </c>
      <c r="M16350">
        <v>119600</v>
      </c>
      <c r="N16350">
        <v>150000</v>
      </c>
      <c r="O16350">
        <v>687093</v>
      </c>
      <c r="P16350" t="s">
        <v>5</v>
      </c>
      <c r="Q16350" t="s">
        <v>10</v>
      </c>
      <c r="R16350" t="s">
        <v>169</v>
      </c>
      <c r="S16350" t="s">
        <v>170</v>
      </c>
      <c r="T16350">
        <v>443285.80645161285</v>
      </c>
      <c r="U16350">
        <v>150000</v>
      </c>
      <c r="V16350">
        <v>-293285.80645161285</v>
      </c>
      <c r="W16350">
        <v>-0.66161785959105968</v>
      </c>
      <c r="X16350" t="s">
        <v>334</v>
      </c>
    </row>
    <row r="16351" spans="1:24" x14ac:dyDescent="0.35">
      <c r="A16351">
        <v>3301071332</v>
      </c>
      <c r="B16351" t="s">
        <v>168</v>
      </c>
      <c r="C16351" t="s">
        <v>168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661200</v>
      </c>
      <c r="O16351">
        <v>661200</v>
      </c>
      <c r="P16351" t="s">
        <v>5</v>
      </c>
      <c r="Q16351" t="s">
        <v>6</v>
      </c>
      <c r="R16351" t="s">
        <v>169</v>
      </c>
      <c r="S16351" t="s">
        <v>170</v>
      </c>
      <c r="T16351">
        <v>426580.6451612903</v>
      </c>
      <c r="U16351">
        <v>530500</v>
      </c>
      <c r="V16351">
        <v>103919.3548387097</v>
      </c>
      <c r="W16351">
        <v>0.2436101028433153</v>
      </c>
      <c r="X16351" t="s">
        <v>363</v>
      </c>
    </row>
    <row r="16352" spans="1:24" x14ac:dyDescent="0.35">
      <c r="A16352">
        <v>3300010999</v>
      </c>
      <c r="B16352" t="s">
        <v>168</v>
      </c>
      <c r="C16352" t="s">
        <v>168</v>
      </c>
      <c r="D16352">
        <v>0</v>
      </c>
      <c r="E16352">
        <v>0</v>
      </c>
      <c r="F16352">
        <v>9</v>
      </c>
      <c r="G16352">
        <v>515466</v>
      </c>
      <c r="H16352">
        <v>10</v>
      </c>
      <c r="I16352">
        <v>388000</v>
      </c>
      <c r="J16352">
        <v>26</v>
      </c>
      <c r="K16352">
        <v>716300</v>
      </c>
      <c r="L16352">
        <v>0</v>
      </c>
      <c r="M16352">
        <v>0</v>
      </c>
      <c r="N16352">
        <v>1343200</v>
      </c>
      <c r="O16352">
        <v>2962966</v>
      </c>
      <c r="P16352" t="s">
        <v>5</v>
      </c>
      <c r="Q16352" t="s">
        <v>16</v>
      </c>
      <c r="R16352" t="s">
        <v>169</v>
      </c>
      <c r="S16352" t="s">
        <v>170</v>
      </c>
      <c r="T16352">
        <v>1911590.9677419355</v>
      </c>
      <c r="U16352">
        <v>1253665</v>
      </c>
      <c r="V16352">
        <v>-657925.96774193551</v>
      </c>
      <c r="W16352">
        <v>-0.34417716909340168</v>
      </c>
      <c r="X16352" t="s">
        <v>194</v>
      </c>
    </row>
    <row r="16353" spans="1:24" x14ac:dyDescent="0.35">
      <c r="A16353">
        <v>3301025792</v>
      </c>
      <c r="B16353" t="s">
        <v>168</v>
      </c>
      <c r="C16353" t="s">
        <v>168</v>
      </c>
      <c r="D16353">
        <v>0</v>
      </c>
      <c r="E16353">
        <v>0</v>
      </c>
      <c r="F16353">
        <v>0</v>
      </c>
      <c r="G16353">
        <v>0</v>
      </c>
      <c r="H16353">
        <v>7</v>
      </c>
      <c r="I16353">
        <v>145000</v>
      </c>
      <c r="J16353">
        <v>0</v>
      </c>
      <c r="K16353">
        <v>0</v>
      </c>
      <c r="L16353">
        <v>2</v>
      </c>
      <c r="M16353">
        <v>124800</v>
      </c>
      <c r="N16353">
        <v>60000</v>
      </c>
      <c r="O16353">
        <v>329800</v>
      </c>
      <c r="P16353" t="s">
        <v>5</v>
      </c>
      <c r="Q16353" t="s">
        <v>13</v>
      </c>
      <c r="R16353" t="s">
        <v>169</v>
      </c>
      <c r="S16353" t="s">
        <v>170</v>
      </c>
      <c r="T16353">
        <v>212774.19354838709</v>
      </c>
      <c r="U16353">
        <v>150000</v>
      </c>
      <c r="V16353">
        <v>-62774.193548387091</v>
      </c>
      <c r="W16353">
        <v>-0.2950272892662219</v>
      </c>
      <c r="X16353" t="s">
        <v>250</v>
      </c>
    </row>
    <row r="16354" spans="1:24" x14ac:dyDescent="0.35">
      <c r="A16354">
        <v>3301045740</v>
      </c>
      <c r="B16354" t="s">
        <v>168</v>
      </c>
      <c r="C16354" t="s">
        <v>168</v>
      </c>
      <c r="D16354">
        <v>0</v>
      </c>
      <c r="E16354">
        <v>0</v>
      </c>
      <c r="F16354">
        <v>4</v>
      </c>
      <c r="G16354">
        <v>330596</v>
      </c>
      <c r="H16354">
        <v>1</v>
      </c>
      <c r="I16354">
        <v>2000</v>
      </c>
      <c r="J16354">
        <v>0</v>
      </c>
      <c r="K16354">
        <v>0</v>
      </c>
      <c r="L16354">
        <v>1</v>
      </c>
      <c r="M16354">
        <v>22400</v>
      </c>
      <c r="N16354">
        <v>1061400</v>
      </c>
      <c r="O16354">
        <v>1416396</v>
      </c>
      <c r="P16354" t="s">
        <v>5</v>
      </c>
      <c r="Q16354" t="s">
        <v>7</v>
      </c>
      <c r="R16354" t="s">
        <v>169</v>
      </c>
      <c r="S16354" t="s">
        <v>170</v>
      </c>
      <c r="T16354">
        <v>913803.87096774194</v>
      </c>
      <c r="U16354">
        <v>493200</v>
      </c>
      <c r="V16354">
        <v>-420603.87096774194</v>
      </c>
      <c r="W16354">
        <v>-0.4602780578312845</v>
      </c>
      <c r="X16354" t="s">
        <v>204</v>
      </c>
    </row>
    <row r="16355" spans="1:24" x14ac:dyDescent="0.35">
      <c r="A16355">
        <v>3301020934</v>
      </c>
      <c r="B16355" t="s">
        <v>168</v>
      </c>
      <c r="C16355" t="s">
        <v>168</v>
      </c>
      <c r="D16355">
        <v>0</v>
      </c>
      <c r="E16355">
        <v>0</v>
      </c>
      <c r="F16355">
        <v>29</v>
      </c>
      <c r="G16355">
        <v>1380270</v>
      </c>
      <c r="H16355">
        <v>30</v>
      </c>
      <c r="I16355">
        <v>828000</v>
      </c>
      <c r="J16355">
        <v>0</v>
      </c>
      <c r="K16355">
        <v>0</v>
      </c>
      <c r="L16355">
        <v>8</v>
      </c>
      <c r="M16355">
        <v>359200</v>
      </c>
      <c r="N16355">
        <v>30000</v>
      </c>
      <c r="O16355">
        <v>2597470</v>
      </c>
      <c r="P16355" t="s">
        <v>5</v>
      </c>
      <c r="Q16355" t="s">
        <v>9</v>
      </c>
      <c r="R16355" t="s">
        <v>169</v>
      </c>
      <c r="S16355" t="s">
        <v>170</v>
      </c>
      <c r="T16355">
        <v>1675787.0967741937</v>
      </c>
      <c r="U16355">
        <v>1577578</v>
      </c>
      <c r="V16355">
        <v>-98209.096774193691</v>
      </c>
      <c r="W16355">
        <v>-5.8604757706537614E-2</v>
      </c>
      <c r="X16355" t="s">
        <v>239</v>
      </c>
    </row>
    <row r="16356" spans="1:24" x14ac:dyDescent="0.35">
      <c r="A16356">
        <v>3301001561</v>
      </c>
      <c r="B16356" t="s">
        <v>168</v>
      </c>
      <c r="C16356" t="s">
        <v>168</v>
      </c>
      <c r="D16356">
        <v>0</v>
      </c>
      <c r="E16356">
        <v>0</v>
      </c>
      <c r="F16356">
        <v>72</v>
      </c>
      <c r="G16356">
        <v>3059327</v>
      </c>
      <c r="H16356">
        <v>91</v>
      </c>
      <c r="I16356">
        <v>4190000</v>
      </c>
      <c r="J16356">
        <v>0</v>
      </c>
      <c r="K16356">
        <v>0</v>
      </c>
      <c r="L16356">
        <v>46</v>
      </c>
      <c r="M16356">
        <v>2780400</v>
      </c>
      <c r="N16356">
        <v>85000</v>
      </c>
      <c r="O16356">
        <v>10114727</v>
      </c>
      <c r="P16356" t="s">
        <v>5</v>
      </c>
      <c r="Q16356" t="s">
        <v>10</v>
      </c>
      <c r="R16356" t="s">
        <v>169</v>
      </c>
      <c r="S16356" t="s">
        <v>170</v>
      </c>
      <c r="T16356">
        <v>6525630.3225806449</v>
      </c>
      <c r="U16356">
        <v>5825907</v>
      </c>
      <c r="V16356">
        <v>-699723.32258064486</v>
      </c>
      <c r="W16356">
        <v>-0.10722693257069615</v>
      </c>
      <c r="X16356" t="s">
        <v>362</v>
      </c>
    </row>
    <row r="16357" spans="1:24" x14ac:dyDescent="0.35">
      <c r="A16357">
        <v>3300025225</v>
      </c>
      <c r="B16357" t="s">
        <v>168</v>
      </c>
      <c r="C16357" t="s">
        <v>168</v>
      </c>
      <c r="D16357">
        <v>0</v>
      </c>
      <c r="E16357">
        <v>0</v>
      </c>
      <c r="F16357">
        <v>11</v>
      </c>
      <c r="G16357">
        <v>523824</v>
      </c>
      <c r="H16357">
        <v>19</v>
      </c>
      <c r="I16357">
        <v>435000</v>
      </c>
      <c r="J16357">
        <v>0</v>
      </c>
      <c r="K16357">
        <v>0</v>
      </c>
      <c r="L16357">
        <v>9</v>
      </c>
      <c r="M16357">
        <v>361600</v>
      </c>
      <c r="N16357">
        <v>2379000</v>
      </c>
      <c r="O16357">
        <v>3699424</v>
      </c>
      <c r="P16357" t="s">
        <v>5</v>
      </c>
      <c r="Q16357" t="s">
        <v>16</v>
      </c>
      <c r="R16357" t="s">
        <v>169</v>
      </c>
      <c r="S16357" t="s">
        <v>170</v>
      </c>
      <c r="T16357">
        <v>2386725.1612903229</v>
      </c>
      <c r="U16357">
        <v>2240650</v>
      </c>
      <c r="V16357">
        <v>-146075.1612903229</v>
      </c>
      <c r="W16357">
        <v>-6.120317649450302E-2</v>
      </c>
      <c r="X16357" t="s">
        <v>303</v>
      </c>
    </row>
    <row r="16358" spans="1:24" x14ac:dyDescent="0.35">
      <c r="A16358">
        <v>3300015187</v>
      </c>
      <c r="B16358" t="s">
        <v>168</v>
      </c>
      <c r="C16358" t="s">
        <v>168</v>
      </c>
      <c r="D16358">
        <v>0</v>
      </c>
      <c r="E16358">
        <v>0</v>
      </c>
      <c r="F16358">
        <v>164</v>
      </c>
      <c r="G16358">
        <v>5486540</v>
      </c>
      <c r="H16358">
        <v>0</v>
      </c>
      <c r="I16358">
        <v>0</v>
      </c>
      <c r="J16358">
        <v>0</v>
      </c>
      <c r="K16358">
        <v>0</v>
      </c>
      <c r="L16358">
        <v>1</v>
      </c>
      <c r="M16358">
        <v>50000</v>
      </c>
      <c r="N16358">
        <v>866100</v>
      </c>
      <c r="O16358">
        <v>6402640</v>
      </c>
      <c r="P16358" t="s">
        <v>5</v>
      </c>
      <c r="Q16358" t="s">
        <v>7</v>
      </c>
      <c r="R16358" t="s">
        <v>169</v>
      </c>
      <c r="S16358" t="s">
        <v>170</v>
      </c>
      <c r="T16358">
        <v>4130735.4838709678</v>
      </c>
      <c r="U16358">
        <v>5163762</v>
      </c>
      <c r="V16358">
        <v>1033026.5161290322</v>
      </c>
      <c r="W16358">
        <v>0.2500829501580597</v>
      </c>
      <c r="X16358" t="s">
        <v>225</v>
      </c>
    </row>
    <row r="16359" spans="1:24" x14ac:dyDescent="0.35">
      <c r="A16359">
        <v>3301074878</v>
      </c>
      <c r="B16359" t="s">
        <v>168</v>
      </c>
      <c r="C16359" t="s">
        <v>168</v>
      </c>
      <c r="D16359">
        <v>0</v>
      </c>
      <c r="E16359">
        <v>0</v>
      </c>
      <c r="F16359">
        <v>44</v>
      </c>
      <c r="G16359">
        <v>1292950</v>
      </c>
      <c r="H16359">
        <v>169</v>
      </c>
      <c r="I16359">
        <v>4178000</v>
      </c>
      <c r="J16359">
        <v>0</v>
      </c>
      <c r="K16359">
        <v>0</v>
      </c>
      <c r="L16359">
        <v>32</v>
      </c>
      <c r="M16359">
        <v>1586800</v>
      </c>
      <c r="N16359">
        <v>178000</v>
      </c>
      <c r="O16359">
        <v>7235750</v>
      </c>
      <c r="P16359" t="s">
        <v>5</v>
      </c>
      <c r="Q16359" t="s">
        <v>9</v>
      </c>
      <c r="R16359" t="s">
        <v>169</v>
      </c>
      <c r="S16359" t="s">
        <v>170</v>
      </c>
      <c r="T16359">
        <v>4668225.8064516131</v>
      </c>
      <c r="U16359">
        <v>4716966</v>
      </c>
      <c r="V16359">
        <v>48740.193548386917</v>
      </c>
      <c r="W16359">
        <v>1.0440838890232396E-2</v>
      </c>
      <c r="X16359" t="s">
        <v>281</v>
      </c>
    </row>
    <row r="16360" spans="1:24" x14ac:dyDescent="0.35">
      <c r="A16360">
        <v>3301068478</v>
      </c>
      <c r="B16360" t="s">
        <v>168</v>
      </c>
      <c r="C16360" t="s">
        <v>168</v>
      </c>
      <c r="D16360">
        <v>0</v>
      </c>
      <c r="E16360">
        <v>0</v>
      </c>
      <c r="F16360">
        <v>30</v>
      </c>
      <c r="G16360">
        <v>1424167</v>
      </c>
      <c r="H16360">
        <v>46</v>
      </c>
      <c r="I16360">
        <v>1889000</v>
      </c>
      <c r="J16360">
        <v>0</v>
      </c>
      <c r="K16360">
        <v>0</v>
      </c>
      <c r="L16360">
        <v>24</v>
      </c>
      <c r="M16360">
        <v>1237600</v>
      </c>
      <c r="N16360">
        <v>150000</v>
      </c>
      <c r="O16360">
        <v>4700767</v>
      </c>
      <c r="P16360" t="s">
        <v>5</v>
      </c>
      <c r="Q16360" t="s">
        <v>14</v>
      </c>
      <c r="R16360" t="s">
        <v>169</v>
      </c>
      <c r="S16360" t="s">
        <v>170</v>
      </c>
      <c r="T16360">
        <v>3032752.9032258065</v>
      </c>
      <c r="U16360">
        <v>4942049</v>
      </c>
      <c r="V16360">
        <v>1909296.0967741935</v>
      </c>
      <c r="W16360">
        <v>0.62955874009496737</v>
      </c>
      <c r="X16360" t="s">
        <v>268</v>
      </c>
    </row>
    <row r="16361" spans="1:24" x14ac:dyDescent="0.35">
      <c r="A16361">
        <v>3301013480</v>
      </c>
      <c r="B16361" t="s">
        <v>168</v>
      </c>
      <c r="C16361" t="s">
        <v>168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303000</v>
      </c>
      <c r="O16361">
        <v>303000</v>
      </c>
      <c r="P16361" t="s">
        <v>5</v>
      </c>
      <c r="Q16361" t="s">
        <v>12</v>
      </c>
      <c r="R16361" t="s">
        <v>169</v>
      </c>
      <c r="S16361" t="s">
        <v>170</v>
      </c>
      <c r="T16361">
        <v>195483.87096774194</v>
      </c>
      <c r="U16361">
        <v>137000</v>
      </c>
      <c r="V16361">
        <v>-58483.870967741939</v>
      </c>
      <c r="W16361">
        <v>-0.29917491749174918</v>
      </c>
      <c r="X16361" t="s">
        <v>233</v>
      </c>
    </row>
    <row r="16362" spans="1:24" x14ac:dyDescent="0.35">
      <c r="A16362">
        <v>3301072635</v>
      </c>
      <c r="B16362" t="s">
        <v>168</v>
      </c>
      <c r="C16362" t="s">
        <v>168</v>
      </c>
      <c r="D16362">
        <v>0</v>
      </c>
      <c r="E16362">
        <v>0</v>
      </c>
      <c r="F16362">
        <v>19</v>
      </c>
      <c r="G16362">
        <v>744593</v>
      </c>
      <c r="H16362">
        <v>3</v>
      </c>
      <c r="I16362">
        <v>150000</v>
      </c>
      <c r="J16362">
        <v>0</v>
      </c>
      <c r="K16362">
        <v>0</v>
      </c>
      <c r="L16362">
        <v>0</v>
      </c>
      <c r="M16362">
        <v>0</v>
      </c>
      <c r="N16362">
        <v>330000</v>
      </c>
      <c r="O16362">
        <v>1224593</v>
      </c>
      <c r="P16362" t="s">
        <v>5</v>
      </c>
      <c r="Q16362" t="s">
        <v>12</v>
      </c>
      <c r="R16362" t="s">
        <v>169</v>
      </c>
      <c r="S16362" t="s">
        <v>170</v>
      </c>
      <c r="T16362">
        <v>790060</v>
      </c>
      <c r="U16362">
        <v>1259543</v>
      </c>
      <c r="V16362">
        <v>469483</v>
      </c>
      <c r="W16362">
        <v>0.59423714654583204</v>
      </c>
      <c r="X16362" t="s">
        <v>302</v>
      </c>
    </row>
    <row r="16363" spans="1:24" x14ac:dyDescent="0.35">
      <c r="A16363">
        <v>3301000805</v>
      </c>
      <c r="B16363" t="s">
        <v>168</v>
      </c>
      <c r="C16363" t="s">
        <v>168</v>
      </c>
      <c r="D16363">
        <v>0</v>
      </c>
      <c r="E16363">
        <v>0</v>
      </c>
      <c r="F16363">
        <v>19</v>
      </c>
      <c r="G16363">
        <v>881733</v>
      </c>
      <c r="H16363">
        <v>10</v>
      </c>
      <c r="I16363">
        <v>125000</v>
      </c>
      <c r="J16363">
        <v>0</v>
      </c>
      <c r="K16363">
        <v>0</v>
      </c>
      <c r="L16363">
        <v>0</v>
      </c>
      <c r="M16363">
        <v>0</v>
      </c>
      <c r="N16363">
        <v>330000</v>
      </c>
      <c r="O16363">
        <v>1336733</v>
      </c>
      <c r="P16363" t="s">
        <v>5</v>
      </c>
      <c r="Q16363" t="s">
        <v>12</v>
      </c>
      <c r="R16363" t="s">
        <v>169</v>
      </c>
      <c r="S16363" t="s">
        <v>170</v>
      </c>
      <c r="T16363">
        <v>862408.3870967743</v>
      </c>
      <c r="U16363">
        <v>1399766</v>
      </c>
      <c r="V16363">
        <v>537357.6129032257</v>
      </c>
      <c r="W16363">
        <v>0.62308950254089623</v>
      </c>
      <c r="X16363" t="s">
        <v>407</v>
      </c>
    </row>
    <row r="16364" spans="1:24" x14ac:dyDescent="0.35">
      <c r="A16364">
        <v>3301066986</v>
      </c>
      <c r="B16364" t="s">
        <v>168</v>
      </c>
      <c r="C16364" t="s">
        <v>168</v>
      </c>
      <c r="D16364">
        <v>0</v>
      </c>
      <c r="E16364">
        <v>0</v>
      </c>
      <c r="F16364">
        <v>1244</v>
      </c>
      <c r="G16364">
        <v>35931876</v>
      </c>
      <c r="H16364">
        <v>246</v>
      </c>
      <c r="I16364">
        <v>7677000</v>
      </c>
      <c r="J16364">
        <v>0</v>
      </c>
      <c r="K16364">
        <v>0</v>
      </c>
      <c r="L16364">
        <v>1</v>
      </c>
      <c r="M16364">
        <v>22400</v>
      </c>
      <c r="N16364">
        <v>344000</v>
      </c>
      <c r="O16364">
        <v>43975276</v>
      </c>
      <c r="P16364" t="s">
        <v>5</v>
      </c>
      <c r="Q16364" t="s">
        <v>9</v>
      </c>
      <c r="R16364" t="s">
        <v>169</v>
      </c>
      <c r="S16364" t="s">
        <v>170</v>
      </c>
      <c r="T16364">
        <v>28371145.806451611</v>
      </c>
      <c r="U16364">
        <v>23766653</v>
      </c>
      <c r="V16364">
        <v>-4604492.8064516112</v>
      </c>
      <c r="W16364">
        <v>-0.16229491885394876</v>
      </c>
      <c r="X16364" t="s">
        <v>224</v>
      </c>
    </row>
    <row r="16365" spans="1:24" x14ac:dyDescent="0.35">
      <c r="A16365">
        <v>3300026383</v>
      </c>
      <c r="B16365" t="s">
        <v>168</v>
      </c>
      <c r="C16365" t="s">
        <v>168</v>
      </c>
      <c r="D16365">
        <v>0</v>
      </c>
      <c r="E16365">
        <v>0</v>
      </c>
      <c r="F16365">
        <v>38</v>
      </c>
      <c r="G16365">
        <v>1049059</v>
      </c>
      <c r="H16365">
        <v>1</v>
      </c>
      <c r="I16365">
        <v>25000</v>
      </c>
      <c r="J16365">
        <v>0</v>
      </c>
      <c r="K16365">
        <v>0</v>
      </c>
      <c r="L16365">
        <v>0</v>
      </c>
      <c r="M16365">
        <v>0</v>
      </c>
      <c r="N16365">
        <v>30000</v>
      </c>
      <c r="O16365">
        <v>1104059</v>
      </c>
      <c r="P16365" t="s">
        <v>5</v>
      </c>
      <c r="Q16365" t="s">
        <v>13</v>
      </c>
      <c r="R16365" t="s">
        <v>169</v>
      </c>
      <c r="S16365" t="s">
        <v>170</v>
      </c>
      <c r="T16365">
        <v>712296.12903225806</v>
      </c>
      <c r="U16365">
        <v>831656</v>
      </c>
      <c r="V16365">
        <v>119359.87096774194</v>
      </c>
      <c r="W16365">
        <v>0.16757057367405181</v>
      </c>
      <c r="X16365" t="s">
        <v>280</v>
      </c>
    </row>
    <row r="16366" spans="1:24" x14ac:dyDescent="0.35">
      <c r="A16366">
        <v>3301005066</v>
      </c>
      <c r="B16366" t="s">
        <v>168</v>
      </c>
      <c r="C16366" t="s">
        <v>168</v>
      </c>
      <c r="D16366">
        <v>0</v>
      </c>
      <c r="E16366">
        <v>0</v>
      </c>
      <c r="F16366">
        <v>152</v>
      </c>
      <c r="G16366">
        <v>6442121</v>
      </c>
      <c r="H16366">
        <v>42</v>
      </c>
      <c r="I16366">
        <v>1932000</v>
      </c>
      <c r="J16366">
        <v>0</v>
      </c>
      <c r="K16366">
        <v>0</v>
      </c>
      <c r="L16366">
        <v>43</v>
      </c>
      <c r="M16366">
        <v>2833200</v>
      </c>
      <c r="N16366">
        <v>30000</v>
      </c>
      <c r="O16366">
        <v>11237321</v>
      </c>
      <c r="P16366" t="s">
        <v>5</v>
      </c>
      <c r="Q16366" t="s">
        <v>14</v>
      </c>
      <c r="R16366" t="s">
        <v>169</v>
      </c>
      <c r="S16366" t="s">
        <v>170</v>
      </c>
      <c r="T16366">
        <v>7249884.5161290327</v>
      </c>
      <c r="U16366">
        <v>5894717</v>
      </c>
      <c r="V16366">
        <v>-1355167.5161290327</v>
      </c>
      <c r="W16366">
        <v>-0.18692263485220373</v>
      </c>
      <c r="X16366" t="s">
        <v>171</v>
      </c>
    </row>
    <row r="16367" spans="1:24" x14ac:dyDescent="0.35">
      <c r="A16367">
        <v>3300009336</v>
      </c>
      <c r="B16367" t="s">
        <v>168</v>
      </c>
      <c r="C16367" t="s">
        <v>168</v>
      </c>
      <c r="D16367">
        <v>0</v>
      </c>
      <c r="E16367">
        <v>0</v>
      </c>
      <c r="F16367">
        <v>295</v>
      </c>
      <c r="G16367">
        <v>11612633</v>
      </c>
      <c r="H16367">
        <v>72</v>
      </c>
      <c r="I16367">
        <v>2195000</v>
      </c>
      <c r="J16367">
        <v>0</v>
      </c>
      <c r="K16367">
        <v>0</v>
      </c>
      <c r="L16367">
        <v>206</v>
      </c>
      <c r="M16367">
        <v>12150470</v>
      </c>
      <c r="N16367">
        <v>59707500</v>
      </c>
      <c r="O16367">
        <v>85665603</v>
      </c>
      <c r="P16367" t="s">
        <v>5</v>
      </c>
      <c r="Q16367" t="s">
        <v>12</v>
      </c>
      <c r="R16367" t="s">
        <v>169</v>
      </c>
      <c r="S16367" t="s">
        <v>170</v>
      </c>
      <c r="T16367">
        <v>55268130.967741936</v>
      </c>
      <c r="U16367">
        <v>46910830</v>
      </c>
      <c r="V16367">
        <v>-8357300.9677419364</v>
      </c>
      <c r="W16367">
        <v>-0.15121374328036896</v>
      </c>
      <c r="X16367" t="s">
        <v>304</v>
      </c>
    </row>
    <row r="16368" spans="1:24" x14ac:dyDescent="0.35">
      <c r="A16368">
        <v>3301001598</v>
      </c>
      <c r="B16368" t="s">
        <v>168</v>
      </c>
      <c r="C16368" t="s">
        <v>168</v>
      </c>
      <c r="D16368">
        <v>0</v>
      </c>
      <c r="E16368">
        <v>0</v>
      </c>
      <c r="F16368">
        <v>5</v>
      </c>
      <c r="G16368">
        <v>137398</v>
      </c>
      <c r="H16368">
        <v>3</v>
      </c>
      <c r="I16368">
        <v>100000</v>
      </c>
      <c r="J16368">
        <v>0</v>
      </c>
      <c r="K16368">
        <v>0</v>
      </c>
      <c r="L16368">
        <v>0</v>
      </c>
      <c r="M16368">
        <v>0</v>
      </c>
      <c r="N16368">
        <v>330000</v>
      </c>
      <c r="O16368">
        <v>567398</v>
      </c>
      <c r="P16368" t="s">
        <v>5</v>
      </c>
      <c r="Q16368" t="s">
        <v>12</v>
      </c>
      <c r="R16368" t="s">
        <v>169</v>
      </c>
      <c r="S16368" t="s">
        <v>170</v>
      </c>
      <c r="T16368">
        <v>366063.22580645158</v>
      </c>
      <c r="U16368">
        <v>550298</v>
      </c>
      <c r="V16368">
        <v>184234.77419354842</v>
      </c>
      <c r="W16368">
        <v>0.50328675814860135</v>
      </c>
      <c r="X16368" t="s">
        <v>206</v>
      </c>
    </row>
    <row r="16369" spans="1:24" x14ac:dyDescent="0.35">
      <c r="A16369">
        <v>3301075963</v>
      </c>
      <c r="B16369" t="s">
        <v>168</v>
      </c>
      <c r="C16369" t="s">
        <v>168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330000</v>
      </c>
      <c r="O16369">
        <v>330000</v>
      </c>
      <c r="P16369" t="s">
        <v>5</v>
      </c>
      <c r="Q16369" t="s">
        <v>12</v>
      </c>
      <c r="R16369" t="s">
        <v>169</v>
      </c>
      <c r="S16369" t="s">
        <v>170</v>
      </c>
      <c r="T16369">
        <v>212903.22580645164</v>
      </c>
      <c r="U16369">
        <v>430000</v>
      </c>
      <c r="V16369">
        <v>217096.77419354836</v>
      </c>
      <c r="W16369">
        <v>1.0196969696969695</v>
      </c>
      <c r="X16369" t="s">
        <v>390</v>
      </c>
    </row>
    <row r="16370" spans="1:24" x14ac:dyDescent="0.35">
      <c r="A16370">
        <v>3300010826</v>
      </c>
      <c r="B16370" t="s">
        <v>168</v>
      </c>
      <c r="C16370" t="s">
        <v>168</v>
      </c>
      <c r="D16370">
        <v>0</v>
      </c>
      <c r="E16370">
        <v>0</v>
      </c>
      <c r="F16370">
        <v>8</v>
      </c>
      <c r="G16370">
        <v>152999</v>
      </c>
      <c r="H16370">
        <v>1</v>
      </c>
      <c r="I16370">
        <v>2000</v>
      </c>
      <c r="J16370">
        <v>0</v>
      </c>
      <c r="K16370">
        <v>0</v>
      </c>
      <c r="L16370">
        <v>0</v>
      </c>
      <c r="M16370">
        <v>0</v>
      </c>
      <c r="N16370">
        <v>305000</v>
      </c>
      <c r="O16370">
        <v>459999</v>
      </c>
      <c r="P16370" t="s">
        <v>5</v>
      </c>
      <c r="Q16370" t="s">
        <v>12</v>
      </c>
      <c r="R16370" t="s">
        <v>169</v>
      </c>
      <c r="S16370" t="s">
        <v>170</v>
      </c>
      <c r="T16370">
        <v>296773.54838709679</v>
      </c>
      <c r="U16370">
        <v>565000</v>
      </c>
      <c r="V16370">
        <v>268226.45161290321</v>
      </c>
      <c r="W16370">
        <v>0.90380848654018808</v>
      </c>
      <c r="X16370" t="s">
        <v>381</v>
      </c>
    </row>
    <row r="16371" spans="1:24" x14ac:dyDescent="0.35">
      <c r="A16371">
        <v>3301053785</v>
      </c>
      <c r="B16371" t="s">
        <v>168</v>
      </c>
      <c r="C16371" t="s">
        <v>168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150000</v>
      </c>
      <c r="O16371">
        <v>150000</v>
      </c>
      <c r="P16371" t="s">
        <v>5</v>
      </c>
      <c r="Q16371" t="s">
        <v>15</v>
      </c>
      <c r="R16371" t="s">
        <v>169</v>
      </c>
      <c r="S16371" t="s">
        <v>170</v>
      </c>
      <c r="T16371">
        <v>96774.193548387106</v>
      </c>
      <c r="U16371">
        <v>0</v>
      </c>
      <c r="V16371">
        <v>-96774.193548387106</v>
      </c>
      <c r="W16371">
        <v>0</v>
      </c>
      <c r="X16371" t="s">
        <v>322</v>
      </c>
    </row>
    <row r="16372" spans="1:24" x14ac:dyDescent="0.35">
      <c r="A16372">
        <v>3300003425</v>
      </c>
      <c r="B16372" t="s">
        <v>168</v>
      </c>
      <c r="C16372" t="s">
        <v>168</v>
      </c>
      <c r="D16372">
        <v>0</v>
      </c>
      <c r="E16372">
        <v>0</v>
      </c>
      <c r="F16372">
        <v>259</v>
      </c>
      <c r="G16372">
        <v>7916099</v>
      </c>
      <c r="H16372">
        <v>34</v>
      </c>
      <c r="I16372">
        <v>1907000</v>
      </c>
      <c r="J16372">
        <v>0</v>
      </c>
      <c r="K16372">
        <v>0</v>
      </c>
      <c r="L16372">
        <v>0</v>
      </c>
      <c r="M16372">
        <v>0</v>
      </c>
      <c r="N16372">
        <v>60000</v>
      </c>
      <c r="O16372">
        <v>9883099</v>
      </c>
      <c r="P16372" t="s">
        <v>5</v>
      </c>
      <c r="Q16372" t="s">
        <v>13</v>
      </c>
      <c r="R16372" t="s">
        <v>169</v>
      </c>
      <c r="S16372" t="s">
        <v>170</v>
      </c>
      <c r="T16372">
        <v>6376192.9032258056</v>
      </c>
      <c r="U16372">
        <v>5772128</v>
      </c>
      <c r="V16372">
        <v>-604064.90322580561</v>
      </c>
      <c r="W16372">
        <v>-9.4737551450208013E-2</v>
      </c>
      <c r="X16372" t="s">
        <v>399</v>
      </c>
    </row>
    <row r="16373" spans="1:24" x14ac:dyDescent="0.35">
      <c r="A16373">
        <v>3301060364</v>
      </c>
      <c r="B16373" t="s">
        <v>168</v>
      </c>
      <c r="C16373" t="s">
        <v>168</v>
      </c>
      <c r="D16373">
        <v>0</v>
      </c>
      <c r="E16373">
        <v>0</v>
      </c>
      <c r="F16373">
        <v>41</v>
      </c>
      <c r="G16373">
        <v>1417654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21000</v>
      </c>
      <c r="O16373">
        <v>1438654</v>
      </c>
      <c r="P16373" t="s">
        <v>5</v>
      </c>
      <c r="Q16373" t="s">
        <v>13</v>
      </c>
      <c r="R16373" t="s">
        <v>207</v>
      </c>
      <c r="S16373" t="s">
        <v>170</v>
      </c>
      <c r="T16373">
        <v>928163.87096774194</v>
      </c>
      <c r="U16373">
        <v>398481</v>
      </c>
      <c r="V16373">
        <v>-529682.87096774194</v>
      </c>
      <c r="W16373">
        <v>-0.57067818252338642</v>
      </c>
      <c r="X16373" t="s">
        <v>399</v>
      </c>
    </row>
    <row r="16374" spans="1:24" x14ac:dyDescent="0.35">
      <c r="A16374">
        <v>3301068996</v>
      </c>
      <c r="B16374" t="s">
        <v>168</v>
      </c>
      <c r="C16374" t="s">
        <v>168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60000</v>
      </c>
      <c r="O16374">
        <v>60000</v>
      </c>
      <c r="P16374" t="s">
        <v>5</v>
      </c>
      <c r="Q16374" t="s">
        <v>11</v>
      </c>
      <c r="R16374" t="s">
        <v>169</v>
      </c>
      <c r="S16374" t="s">
        <v>170</v>
      </c>
      <c r="T16374">
        <v>38709.677419354841</v>
      </c>
      <c r="U16374">
        <v>60000</v>
      </c>
      <c r="V16374">
        <v>21290.322580645159</v>
      </c>
      <c r="W16374">
        <v>0.54999999999999982</v>
      </c>
      <c r="X16374" t="s">
        <v>376</v>
      </c>
    </row>
    <row r="16375" spans="1:24" x14ac:dyDescent="0.35">
      <c r="A16375">
        <v>3301019656</v>
      </c>
      <c r="B16375" t="s">
        <v>168</v>
      </c>
      <c r="C16375" t="s">
        <v>168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214000</v>
      </c>
      <c r="O16375">
        <v>214000</v>
      </c>
      <c r="P16375" t="s">
        <v>5</v>
      </c>
      <c r="Q16375" t="s">
        <v>8</v>
      </c>
      <c r="R16375" t="s">
        <v>169</v>
      </c>
      <c r="S16375" t="s">
        <v>170</v>
      </c>
      <c r="T16375">
        <v>138064.51612903224</v>
      </c>
      <c r="U16375">
        <v>876898</v>
      </c>
      <c r="V16375">
        <v>738833.48387096776</v>
      </c>
      <c r="W16375">
        <v>5.3513640186915898</v>
      </c>
      <c r="X16375" t="s">
        <v>310</v>
      </c>
    </row>
    <row r="16376" spans="1:24" x14ac:dyDescent="0.35">
      <c r="A16376">
        <v>3300002670</v>
      </c>
      <c r="B16376" t="s">
        <v>168</v>
      </c>
      <c r="C16376" t="s">
        <v>168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150000</v>
      </c>
      <c r="O16376">
        <v>150000</v>
      </c>
      <c r="P16376" t="s">
        <v>5</v>
      </c>
      <c r="Q16376" t="s">
        <v>15</v>
      </c>
      <c r="R16376" t="s">
        <v>169</v>
      </c>
      <c r="S16376" t="s">
        <v>170</v>
      </c>
      <c r="T16376">
        <v>96774.193548387106</v>
      </c>
      <c r="U16376">
        <v>0</v>
      </c>
      <c r="V16376">
        <v>-96774.193548387106</v>
      </c>
      <c r="W16376">
        <v>0</v>
      </c>
      <c r="X16376" t="s">
        <v>329</v>
      </c>
    </row>
    <row r="16377" spans="1:24" x14ac:dyDescent="0.35">
      <c r="A16377">
        <v>3301058114</v>
      </c>
      <c r="B16377" t="s">
        <v>168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 t="s">
        <v>5</v>
      </c>
      <c r="Q16377" t="s">
        <v>6</v>
      </c>
      <c r="R16377" t="s">
        <v>207</v>
      </c>
      <c r="S16377" t="s">
        <v>170</v>
      </c>
      <c r="T16377">
        <v>0</v>
      </c>
      <c r="U16377">
        <v>0</v>
      </c>
      <c r="V16377">
        <v>0</v>
      </c>
      <c r="W16377">
        <v>0</v>
      </c>
      <c r="X16377" t="s">
        <v>423</v>
      </c>
    </row>
    <row r="16378" spans="1:24" x14ac:dyDescent="0.35">
      <c r="A16378">
        <v>3301061885</v>
      </c>
      <c r="B16378" t="s">
        <v>168</v>
      </c>
      <c r="C16378" t="s">
        <v>168</v>
      </c>
      <c r="D16378">
        <v>0</v>
      </c>
      <c r="E16378">
        <v>0</v>
      </c>
      <c r="F16378">
        <v>12</v>
      </c>
      <c r="G16378">
        <v>278419</v>
      </c>
      <c r="H16378">
        <v>42</v>
      </c>
      <c r="I16378">
        <v>1300000</v>
      </c>
      <c r="J16378">
        <v>0</v>
      </c>
      <c r="K16378">
        <v>0</v>
      </c>
      <c r="L16378">
        <v>11</v>
      </c>
      <c r="M16378">
        <v>276400</v>
      </c>
      <c r="N16378">
        <v>45000</v>
      </c>
      <c r="O16378">
        <v>1899819</v>
      </c>
      <c r="P16378" t="s">
        <v>5</v>
      </c>
      <c r="Q16378" t="s">
        <v>10</v>
      </c>
      <c r="R16378" t="s">
        <v>169</v>
      </c>
      <c r="S16378" t="s">
        <v>170</v>
      </c>
      <c r="T16378">
        <v>1225689.6774193549</v>
      </c>
      <c r="U16378">
        <v>998997</v>
      </c>
      <c r="V16378">
        <v>-226692.67741935491</v>
      </c>
      <c r="W16378">
        <v>-0.18495111902765482</v>
      </c>
      <c r="X16378" t="s">
        <v>241</v>
      </c>
    </row>
    <row r="16379" spans="1:24" x14ac:dyDescent="0.35">
      <c r="A16379">
        <v>3301000655</v>
      </c>
      <c r="B16379" t="s">
        <v>168</v>
      </c>
      <c r="C16379" t="s">
        <v>168</v>
      </c>
      <c r="D16379">
        <v>0</v>
      </c>
      <c r="E16379">
        <v>0</v>
      </c>
      <c r="F16379">
        <v>13</v>
      </c>
      <c r="G16379">
        <v>760882</v>
      </c>
      <c r="H16379">
        <v>6</v>
      </c>
      <c r="I16379">
        <v>275000</v>
      </c>
      <c r="J16379">
        <v>0</v>
      </c>
      <c r="K16379">
        <v>0</v>
      </c>
      <c r="L16379">
        <v>1</v>
      </c>
      <c r="M16379">
        <v>52400</v>
      </c>
      <c r="N16379">
        <v>0</v>
      </c>
      <c r="O16379">
        <v>1088282</v>
      </c>
      <c r="P16379" t="s">
        <v>5</v>
      </c>
      <c r="Q16379" t="s">
        <v>13</v>
      </c>
      <c r="R16379" t="s">
        <v>169</v>
      </c>
      <c r="S16379" t="s">
        <v>170</v>
      </c>
      <c r="T16379">
        <v>702117.41935483867</v>
      </c>
      <c r="U16379">
        <v>320499</v>
      </c>
      <c r="V16379">
        <v>-381618.41935483867</v>
      </c>
      <c r="W16379">
        <v>-0.54352506978889659</v>
      </c>
      <c r="X16379" t="s">
        <v>283</v>
      </c>
    </row>
    <row r="16380" spans="1:24" x14ac:dyDescent="0.35">
      <c r="A16380">
        <v>3301062202</v>
      </c>
      <c r="B16380" t="s">
        <v>168</v>
      </c>
      <c r="C16380" t="s">
        <v>168</v>
      </c>
      <c r="D16380">
        <v>0</v>
      </c>
      <c r="E16380">
        <v>0</v>
      </c>
      <c r="F16380">
        <v>42</v>
      </c>
      <c r="G16380">
        <v>1714369</v>
      </c>
      <c r="H16380">
        <v>0</v>
      </c>
      <c r="I16380">
        <v>0</v>
      </c>
      <c r="J16380">
        <v>1</v>
      </c>
      <c r="K16380">
        <v>13400</v>
      </c>
      <c r="L16380">
        <v>0</v>
      </c>
      <c r="M16380">
        <v>0</v>
      </c>
      <c r="N16380">
        <v>330000</v>
      </c>
      <c r="O16380">
        <v>2057769</v>
      </c>
      <c r="P16380" t="s">
        <v>5</v>
      </c>
      <c r="Q16380" t="s">
        <v>12</v>
      </c>
      <c r="R16380" t="s">
        <v>169</v>
      </c>
      <c r="S16380" t="s">
        <v>170</v>
      </c>
      <c r="T16380">
        <v>1327592.9032258063</v>
      </c>
      <c r="U16380">
        <v>1552898</v>
      </c>
      <c r="V16380">
        <v>225305.09677419369</v>
      </c>
      <c r="W16380">
        <v>0.16970947662249758</v>
      </c>
      <c r="X16380" t="s">
        <v>279</v>
      </c>
    </row>
    <row r="16381" spans="1:24" x14ac:dyDescent="0.35">
      <c r="A16381">
        <v>3301005384</v>
      </c>
      <c r="B16381" t="s">
        <v>168</v>
      </c>
      <c r="C16381" t="s">
        <v>168</v>
      </c>
      <c r="D16381">
        <v>0</v>
      </c>
      <c r="E16381">
        <v>0</v>
      </c>
      <c r="F16381">
        <v>15</v>
      </c>
      <c r="G16381">
        <v>469481</v>
      </c>
      <c r="H16381">
        <v>31</v>
      </c>
      <c r="I16381">
        <v>730000</v>
      </c>
      <c r="J16381">
        <v>0</v>
      </c>
      <c r="K16381">
        <v>0</v>
      </c>
      <c r="L16381">
        <v>13</v>
      </c>
      <c r="M16381">
        <v>631200</v>
      </c>
      <c r="N16381">
        <v>150000</v>
      </c>
      <c r="O16381">
        <v>1980681</v>
      </c>
      <c r="P16381" t="s">
        <v>5</v>
      </c>
      <c r="Q16381" t="s">
        <v>14</v>
      </c>
      <c r="R16381" t="s">
        <v>169</v>
      </c>
      <c r="S16381" t="s">
        <v>170</v>
      </c>
      <c r="T16381">
        <v>1277858.7096774194</v>
      </c>
      <c r="U16381">
        <v>1479483</v>
      </c>
      <c r="V16381">
        <v>201624.29032258061</v>
      </c>
      <c r="W16381">
        <v>0.1577829292046522</v>
      </c>
      <c r="X16381" t="s">
        <v>326</v>
      </c>
    </row>
    <row r="16382" spans="1:24" x14ac:dyDescent="0.35">
      <c r="A16382">
        <v>6001120666</v>
      </c>
      <c r="B16382" t="s">
        <v>168</v>
      </c>
      <c r="C16382" t="s">
        <v>168</v>
      </c>
      <c r="D16382">
        <v>0</v>
      </c>
      <c r="E16382">
        <v>0</v>
      </c>
      <c r="F16382">
        <v>5</v>
      </c>
      <c r="G16382">
        <v>166999</v>
      </c>
      <c r="H16382">
        <v>12</v>
      </c>
      <c r="I16382">
        <v>145000</v>
      </c>
      <c r="J16382">
        <v>0</v>
      </c>
      <c r="K16382">
        <v>0</v>
      </c>
      <c r="L16382">
        <v>5</v>
      </c>
      <c r="M16382">
        <v>432000</v>
      </c>
      <c r="N16382">
        <v>352500</v>
      </c>
      <c r="O16382">
        <v>1096499</v>
      </c>
      <c r="P16382" t="s">
        <v>5</v>
      </c>
      <c r="Q16382" t="s">
        <v>17</v>
      </c>
      <c r="R16382" t="s">
        <v>169</v>
      </c>
      <c r="S16382" t="s">
        <v>170</v>
      </c>
      <c r="T16382">
        <v>707418.70967741939</v>
      </c>
      <c r="U16382">
        <v>693200</v>
      </c>
      <c r="V16382">
        <v>-14218.709677419392</v>
      </c>
      <c r="W16382">
        <v>-2.0099425535271886E-2</v>
      </c>
      <c r="X16382" t="s">
        <v>244</v>
      </c>
    </row>
    <row r="16383" spans="1:24" x14ac:dyDescent="0.35">
      <c r="A16383">
        <v>3301051972</v>
      </c>
      <c r="B16383" t="s">
        <v>168</v>
      </c>
      <c r="C16383" t="s">
        <v>168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362000</v>
      </c>
      <c r="O16383">
        <v>362000</v>
      </c>
      <c r="P16383" t="s">
        <v>5</v>
      </c>
      <c r="Q16383" t="s">
        <v>12</v>
      </c>
      <c r="R16383" t="s">
        <v>169</v>
      </c>
      <c r="S16383" t="s">
        <v>170</v>
      </c>
      <c r="T16383">
        <v>233548.38709677421</v>
      </c>
      <c r="U16383">
        <v>505000</v>
      </c>
      <c r="V16383">
        <v>271451.61290322582</v>
      </c>
      <c r="W16383">
        <v>1.1622928176795577</v>
      </c>
      <c r="X16383" t="s">
        <v>413</v>
      </c>
    </row>
    <row r="16384" spans="1:24" x14ac:dyDescent="0.35">
      <c r="A16384">
        <v>3300011016</v>
      </c>
      <c r="B16384" t="s">
        <v>168</v>
      </c>
      <c r="C16384" t="s">
        <v>168</v>
      </c>
      <c r="D16384">
        <v>0</v>
      </c>
      <c r="E16384">
        <v>0</v>
      </c>
      <c r="F16384">
        <v>0</v>
      </c>
      <c r="G16384">
        <v>0</v>
      </c>
      <c r="H16384">
        <v>2</v>
      </c>
      <c r="I16384">
        <v>105000</v>
      </c>
      <c r="J16384">
        <v>0</v>
      </c>
      <c r="K16384">
        <v>0</v>
      </c>
      <c r="L16384">
        <v>0</v>
      </c>
      <c r="M16384">
        <v>0</v>
      </c>
      <c r="N16384">
        <v>1066200</v>
      </c>
      <c r="O16384">
        <v>1171200</v>
      </c>
      <c r="P16384" t="s">
        <v>5</v>
      </c>
      <c r="Q16384" t="s">
        <v>16</v>
      </c>
      <c r="R16384" t="s">
        <v>169</v>
      </c>
      <c r="S16384" t="s">
        <v>170</v>
      </c>
      <c r="T16384">
        <v>755612.90322580654</v>
      </c>
      <c r="U16384">
        <v>200000</v>
      </c>
      <c r="V16384">
        <v>-555612.90322580654</v>
      </c>
      <c r="W16384">
        <v>-0.73531420765027322</v>
      </c>
      <c r="X16384" t="s">
        <v>349</v>
      </c>
    </row>
    <row r="16385" spans="1:24" x14ac:dyDescent="0.35">
      <c r="A16385">
        <v>3301074026</v>
      </c>
      <c r="B16385" t="s">
        <v>168</v>
      </c>
      <c r="C16385" t="s">
        <v>168</v>
      </c>
      <c r="D16385">
        <v>0</v>
      </c>
      <c r="E16385">
        <v>0</v>
      </c>
      <c r="F16385">
        <v>4</v>
      </c>
      <c r="G16385">
        <v>272599</v>
      </c>
      <c r="H16385">
        <v>2</v>
      </c>
      <c r="I16385">
        <v>50000</v>
      </c>
      <c r="J16385">
        <v>0</v>
      </c>
      <c r="K16385">
        <v>0</v>
      </c>
      <c r="L16385">
        <v>0</v>
      </c>
      <c r="M16385">
        <v>0</v>
      </c>
      <c r="N16385">
        <v>760500</v>
      </c>
      <c r="O16385">
        <v>1083099</v>
      </c>
      <c r="P16385" t="s">
        <v>5</v>
      </c>
      <c r="Q16385" t="s">
        <v>12</v>
      </c>
      <c r="R16385" t="s">
        <v>169</v>
      </c>
      <c r="S16385" t="s">
        <v>170</v>
      </c>
      <c r="T16385">
        <v>698773.54838709685</v>
      </c>
      <c r="U16385">
        <v>895647</v>
      </c>
      <c r="V16385">
        <v>196873.45161290315</v>
      </c>
      <c r="W16385">
        <v>0.28174141975941236</v>
      </c>
      <c r="X16385" t="s">
        <v>257</v>
      </c>
    </row>
    <row r="16386" spans="1:24" x14ac:dyDescent="0.35">
      <c r="A16386">
        <v>3300005588</v>
      </c>
      <c r="B16386" t="s">
        <v>168</v>
      </c>
      <c r="C16386" t="s">
        <v>168</v>
      </c>
      <c r="D16386">
        <v>0</v>
      </c>
      <c r="E16386">
        <v>0</v>
      </c>
      <c r="F16386">
        <v>13</v>
      </c>
      <c r="G16386">
        <v>420988</v>
      </c>
      <c r="H16386">
        <v>31</v>
      </c>
      <c r="I16386">
        <v>825000</v>
      </c>
      <c r="J16386">
        <v>0</v>
      </c>
      <c r="K16386">
        <v>0</v>
      </c>
      <c r="L16386">
        <v>14</v>
      </c>
      <c r="M16386">
        <v>513600</v>
      </c>
      <c r="N16386">
        <v>44000</v>
      </c>
      <c r="O16386">
        <v>1803588</v>
      </c>
      <c r="P16386" t="s">
        <v>5</v>
      </c>
      <c r="Q16386" t="s">
        <v>9</v>
      </c>
      <c r="R16386" t="s">
        <v>169</v>
      </c>
      <c r="S16386" t="s">
        <v>170</v>
      </c>
      <c r="T16386">
        <v>1163605.1612903227</v>
      </c>
      <c r="U16386">
        <v>849592</v>
      </c>
      <c r="V16386">
        <v>-314013.16129032266</v>
      </c>
      <c r="W16386">
        <v>-0.26986229671077877</v>
      </c>
      <c r="X16386" t="s">
        <v>267</v>
      </c>
    </row>
    <row r="16387" spans="1:24" x14ac:dyDescent="0.35">
      <c r="A16387">
        <v>3301070967</v>
      </c>
      <c r="B16387" t="s">
        <v>168</v>
      </c>
      <c r="C16387" t="s">
        <v>168</v>
      </c>
      <c r="D16387">
        <v>0</v>
      </c>
      <c r="E16387">
        <v>0</v>
      </c>
      <c r="F16387">
        <v>4</v>
      </c>
      <c r="G16387">
        <v>149495</v>
      </c>
      <c r="H16387">
        <v>13</v>
      </c>
      <c r="I16387">
        <v>180000</v>
      </c>
      <c r="J16387">
        <v>0</v>
      </c>
      <c r="K16387">
        <v>0</v>
      </c>
      <c r="L16387">
        <v>6</v>
      </c>
      <c r="M16387">
        <v>134400</v>
      </c>
      <c r="N16387">
        <v>45000</v>
      </c>
      <c r="O16387">
        <v>508895</v>
      </c>
      <c r="P16387" t="s">
        <v>5</v>
      </c>
      <c r="Q16387" t="s">
        <v>10</v>
      </c>
      <c r="R16387" t="s">
        <v>169</v>
      </c>
      <c r="S16387" t="s">
        <v>170</v>
      </c>
      <c r="T16387">
        <v>328319.3548387097</v>
      </c>
      <c r="U16387">
        <v>986543</v>
      </c>
      <c r="V16387">
        <v>658223.6451612903</v>
      </c>
      <c r="W16387">
        <v>2.0048274201947356</v>
      </c>
      <c r="X16387" t="s">
        <v>241</v>
      </c>
    </row>
    <row r="16388" spans="1:24" x14ac:dyDescent="0.35">
      <c r="A16388">
        <v>3301072272</v>
      </c>
      <c r="B16388" t="s">
        <v>168</v>
      </c>
      <c r="C16388" t="s">
        <v>168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44000</v>
      </c>
      <c r="O16388">
        <v>44000</v>
      </c>
      <c r="P16388" t="s">
        <v>5</v>
      </c>
      <c r="Q16388" t="s">
        <v>9</v>
      </c>
      <c r="R16388" t="s">
        <v>169</v>
      </c>
      <c r="S16388" t="s">
        <v>170</v>
      </c>
      <c r="T16388">
        <v>28387.096774193546</v>
      </c>
      <c r="U16388">
        <v>0</v>
      </c>
      <c r="V16388">
        <v>-28387.096774193546</v>
      </c>
      <c r="W16388">
        <v>0</v>
      </c>
      <c r="X16388" t="s">
        <v>209</v>
      </c>
    </row>
    <row r="16389" spans="1:24" x14ac:dyDescent="0.35">
      <c r="A16389">
        <v>3301050921</v>
      </c>
      <c r="B16389" t="s">
        <v>168</v>
      </c>
      <c r="C16389" t="s">
        <v>168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150000</v>
      </c>
      <c r="O16389">
        <v>150000</v>
      </c>
      <c r="P16389" t="s">
        <v>5</v>
      </c>
      <c r="Q16389" t="s">
        <v>14</v>
      </c>
      <c r="R16389" t="s">
        <v>169</v>
      </c>
      <c r="S16389" t="s">
        <v>170</v>
      </c>
      <c r="T16389">
        <v>96774.193548387106</v>
      </c>
      <c r="U16389">
        <v>656790</v>
      </c>
      <c r="V16389">
        <v>560015.80645161285</v>
      </c>
      <c r="W16389">
        <v>5.7868299999999993</v>
      </c>
      <c r="X16389" t="s">
        <v>402</v>
      </c>
    </row>
    <row r="16390" spans="1:24" x14ac:dyDescent="0.35">
      <c r="A16390">
        <v>3301018065</v>
      </c>
      <c r="B16390" t="s">
        <v>168</v>
      </c>
      <c r="C16390" t="s">
        <v>168</v>
      </c>
      <c r="D16390">
        <v>15</v>
      </c>
      <c r="E16390">
        <v>300000</v>
      </c>
      <c r="F16390">
        <v>1041</v>
      </c>
      <c r="G16390">
        <v>35018204</v>
      </c>
      <c r="H16390">
        <v>11</v>
      </c>
      <c r="I16390">
        <v>455000</v>
      </c>
      <c r="J16390">
        <v>0</v>
      </c>
      <c r="K16390">
        <v>0</v>
      </c>
      <c r="L16390">
        <v>0</v>
      </c>
      <c r="M16390">
        <v>0</v>
      </c>
      <c r="N16390">
        <v>480000</v>
      </c>
      <c r="O16390">
        <v>36253204</v>
      </c>
      <c r="P16390" t="s">
        <v>5</v>
      </c>
      <c r="Q16390" t="s">
        <v>11</v>
      </c>
      <c r="R16390" t="s">
        <v>169</v>
      </c>
      <c r="S16390" t="s">
        <v>170</v>
      </c>
      <c r="T16390">
        <v>23389163.870967742</v>
      </c>
      <c r="U16390">
        <v>28329734</v>
      </c>
      <c r="V16390">
        <v>4940570.1290322579</v>
      </c>
      <c r="W16390">
        <v>0.21123329402830171</v>
      </c>
      <c r="X16390" t="s">
        <v>290</v>
      </c>
    </row>
    <row r="16391" spans="1:24" x14ac:dyDescent="0.35">
      <c r="A16391">
        <v>3301017626</v>
      </c>
      <c r="B16391" t="s">
        <v>168</v>
      </c>
      <c r="C16391" t="s">
        <v>168</v>
      </c>
      <c r="D16391">
        <v>0</v>
      </c>
      <c r="E16391">
        <v>0</v>
      </c>
      <c r="F16391">
        <v>163</v>
      </c>
      <c r="G16391">
        <v>5135022</v>
      </c>
      <c r="H16391">
        <v>27</v>
      </c>
      <c r="I16391">
        <v>1405000</v>
      </c>
      <c r="J16391">
        <v>0</v>
      </c>
      <c r="K16391">
        <v>0</v>
      </c>
      <c r="L16391">
        <v>0</v>
      </c>
      <c r="M16391">
        <v>0</v>
      </c>
      <c r="N16391">
        <v>30000</v>
      </c>
      <c r="O16391">
        <v>6570022</v>
      </c>
      <c r="P16391" t="s">
        <v>5</v>
      </c>
      <c r="Q16391" t="s">
        <v>11</v>
      </c>
      <c r="R16391" t="s">
        <v>169</v>
      </c>
      <c r="S16391" t="s">
        <v>170</v>
      </c>
      <c r="T16391">
        <v>4238723.8709677421</v>
      </c>
      <c r="U16391">
        <v>4579902</v>
      </c>
      <c r="V16391">
        <v>341178.12903225794</v>
      </c>
      <c r="W16391">
        <v>8.0490765479932946E-2</v>
      </c>
      <c r="X16391" t="s">
        <v>360</v>
      </c>
    </row>
    <row r="16392" spans="1:24" x14ac:dyDescent="0.35">
      <c r="A16392">
        <v>3300009500</v>
      </c>
      <c r="B16392" t="s">
        <v>168</v>
      </c>
      <c r="C16392" t="s">
        <v>168</v>
      </c>
      <c r="D16392">
        <v>0</v>
      </c>
      <c r="E16392">
        <v>0</v>
      </c>
      <c r="F16392">
        <v>426</v>
      </c>
      <c r="G16392">
        <v>17530253</v>
      </c>
      <c r="H16392">
        <v>121</v>
      </c>
      <c r="I16392">
        <v>2800000</v>
      </c>
      <c r="J16392">
        <v>0</v>
      </c>
      <c r="K16392">
        <v>0</v>
      </c>
      <c r="L16392">
        <v>1</v>
      </c>
      <c r="M16392">
        <v>102400</v>
      </c>
      <c r="N16392">
        <v>9588200</v>
      </c>
      <c r="O16392">
        <v>30020853</v>
      </c>
      <c r="P16392" t="s">
        <v>5</v>
      </c>
      <c r="Q16392" t="s">
        <v>16</v>
      </c>
      <c r="R16392" t="s">
        <v>169</v>
      </c>
      <c r="S16392" t="s">
        <v>170</v>
      </c>
      <c r="T16392">
        <v>19368292.258064516</v>
      </c>
      <c r="U16392">
        <v>20776739</v>
      </c>
      <c r="V16392">
        <v>1408446.7419354841</v>
      </c>
      <c r="W16392">
        <v>7.2719201216567608E-2</v>
      </c>
      <c r="X16392" t="s">
        <v>384</v>
      </c>
    </row>
    <row r="16393" spans="1:24" x14ac:dyDescent="0.35">
      <c r="A16393">
        <v>3301065950</v>
      </c>
      <c r="B16393" t="s">
        <v>168</v>
      </c>
      <c r="C16393" t="s">
        <v>168</v>
      </c>
      <c r="D16393">
        <v>0</v>
      </c>
      <c r="E16393">
        <v>0</v>
      </c>
      <c r="F16393">
        <v>36</v>
      </c>
      <c r="G16393">
        <v>1055659</v>
      </c>
      <c r="H16393">
        <v>30</v>
      </c>
      <c r="I16393">
        <v>650000</v>
      </c>
      <c r="J16393">
        <v>0</v>
      </c>
      <c r="K16393">
        <v>0</v>
      </c>
      <c r="L16393">
        <v>27</v>
      </c>
      <c r="M16393">
        <v>1104800</v>
      </c>
      <c r="N16393">
        <v>150000</v>
      </c>
      <c r="O16393">
        <v>2960459</v>
      </c>
      <c r="P16393" t="s">
        <v>5</v>
      </c>
      <c r="Q16393" t="s">
        <v>13</v>
      </c>
      <c r="R16393" t="s">
        <v>207</v>
      </c>
      <c r="S16393" t="s">
        <v>170</v>
      </c>
      <c r="T16393">
        <v>1909973.5483870967</v>
      </c>
      <c r="U16393">
        <v>2127579</v>
      </c>
      <c r="V16393">
        <v>217605.45161290327</v>
      </c>
      <c r="W16393">
        <v>0.11393113365190999</v>
      </c>
      <c r="X16393" t="s">
        <v>399</v>
      </c>
    </row>
    <row r="16394" spans="1:24" x14ac:dyDescent="0.35">
      <c r="A16394">
        <v>3301072896</v>
      </c>
      <c r="B16394" t="s">
        <v>168</v>
      </c>
      <c r="C16394" t="s">
        <v>168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1057500</v>
      </c>
      <c r="O16394">
        <v>1057500</v>
      </c>
      <c r="P16394" t="s">
        <v>5</v>
      </c>
      <c r="Q16394" t="s">
        <v>6</v>
      </c>
      <c r="R16394" t="s">
        <v>169</v>
      </c>
      <c r="S16394" t="s">
        <v>170</v>
      </c>
      <c r="T16394">
        <v>682258.06451612909</v>
      </c>
      <c r="U16394">
        <v>1620000</v>
      </c>
      <c r="V16394">
        <v>937741.93548387091</v>
      </c>
      <c r="W16394">
        <v>1.3744680851063826</v>
      </c>
      <c r="X16394" t="s">
        <v>342</v>
      </c>
    </row>
    <row r="16395" spans="1:24" x14ac:dyDescent="0.35">
      <c r="A16395">
        <v>3301046306</v>
      </c>
      <c r="B16395" t="s">
        <v>168</v>
      </c>
      <c r="C16395" t="s">
        <v>168</v>
      </c>
      <c r="D16395">
        <v>0</v>
      </c>
      <c r="E16395">
        <v>0</v>
      </c>
      <c r="F16395">
        <v>10</v>
      </c>
      <c r="G16395">
        <v>247019</v>
      </c>
      <c r="H16395">
        <v>3</v>
      </c>
      <c r="I16395">
        <v>40000</v>
      </c>
      <c r="J16395">
        <v>0</v>
      </c>
      <c r="K16395">
        <v>0</v>
      </c>
      <c r="L16395">
        <v>2</v>
      </c>
      <c r="M16395">
        <v>100000</v>
      </c>
      <c r="N16395">
        <v>30000</v>
      </c>
      <c r="O16395">
        <v>417019</v>
      </c>
      <c r="P16395" t="s">
        <v>5</v>
      </c>
      <c r="Q16395" t="s">
        <v>15</v>
      </c>
      <c r="R16395" t="s">
        <v>169</v>
      </c>
      <c r="S16395" t="s">
        <v>170</v>
      </c>
      <c r="T16395">
        <v>269044.51612903224</v>
      </c>
      <c r="U16395">
        <v>129994</v>
      </c>
      <c r="V16395">
        <v>-139050.51612903224</v>
      </c>
      <c r="W16395">
        <v>-0.51683088780127528</v>
      </c>
      <c r="X16395" t="s">
        <v>251</v>
      </c>
    </row>
    <row r="16396" spans="1:24" x14ac:dyDescent="0.35">
      <c r="A16396">
        <v>6001133397</v>
      </c>
      <c r="B16396" t="s">
        <v>168</v>
      </c>
      <c r="C16396" t="s">
        <v>168</v>
      </c>
      <c r="D16396">
        <v>0</v>
      </c>
      <c r="E16396">
        <v>0</v>
      </c>
      <c r="F16396">
        <v>159</v>
      </c>
      <c r="G16396">
        <v>5657802</v>
      </c>
      <c r="H16396">
        <v>80</v>
      </c>
      <c r="I16396">
        <v>3333000</v>
      </c>
      <c r="J16396">
        <v>0</v>
      </c>
      <c r="K16396">
        <v>0</v>
      </c>
      <c r="L16396">
        <v>52</v>
      </c>
      <c r="M16396">
        <v>3464800</v>
      </c>
      <c r="N16396">
        <v>150000</v>
      </c>
      <c r="O16396">
        <v>12605602</v>
      </c>
      <c r="P16396" t="s">
        <v>5</v>
      </c>
      <c r="Q16396" t="s">
        <v>14</v>
      </c>
      <c r="R16396" t="s">
        <v>169</v>
      </c>
      <c r="S16396" t="s">
        <v>170</v>
      </c>
      <c r="T16396">
        <v>8132646.4516129028</v>
      </c>
      <c r="U16396">
        <v>7026106</v>
      </c>
      <c r="V16396">
        <v>-1106540.4516129028</v>
      </c>
      <c r="W16396">
        <v>-0.13606154628711897</v>
      </c>
      <c r="X16396" t="s">
        <v>195</v>
      </c>
    </row>
    <row r="16397" spans="1:24" x14ac:dyDescent="0.35">
      <c r="A16397">
        <v>3300017965</v>
      </c>
      <c r="B16397" t="s">
        <v>168</v>
      </c>
      <c r="C16397" t="s">
        <v>168</v>
      </c>
      <c r="D16397">
        <v>0</v>
      </c>
      <c r="E16397">
        <v>0</v>
      </c>
      <c r="F16397">
        <v>312</v>
      </c>
      <c r="G16397">
        <v>12986959</v>
      </c>
      <c r="H16397">
        <v>151</v>
      </c>
      <c r="I16397">
        <v>5750000</v>
      </c>
      <c r="J16397">
        <v>0</v>
      </c>
      <c r="K16397">
        <v>0</v>
      </c>
      <c r="L16397">
        <v>2</v>
      </c>
      <c r="M16397">
        <v>204800</v>
      </c>
      <c r="N16397">
        <v>699500</v>
      </c>
      <c r="O16397">
        <v>19641259</v>
      </c>
      <c r="P16397" t="s">
        <v>5</v>
      </c>
      <c r="Q16397" t="s">
        <v>7</v>
      </c>
      <c r="R16397" t="s">
        <v>169</v>
      </c>
      <c r="S16397" t="s">
        <v>170</v>
      </c>
      <c r="T16397">
        <v>12671780</v>
      </c>
      <c r="U16397">
        <v>13862066</v>
      </c>
      <c r="V16397">
        <v>1190286</v>
      </c>
      <c r="W16397">
        <v>9.3932028491656272E-2</v>
      </c>
      <c r="X16397" t="s">
        <v>305</v>
      </c>
    </row>
    <row r="16398" spans="1:24" x14ac:dyDescent="0.35">
      <c r="A16398">
        <v>3300013702</v>
      </c>
      <c r="B16398" t="s">
        <v>168</v>
      </c>
      <c r="C16398" t="s">
        <v>168</v>
      </c>
      <c r="D16398">
        <v>0</v>
      </c>
      <c r="E16398">
        <v>0</v>
      </c>
      <c r="F16398">
        <v>214</v>
      </c>
      <c r="G16398">
        <v>8218925</v>
      </c>
      <c r="H16398">
        <v>64</v>
      </c>
      <c r="I16398">
        <v>2630000</v>
      </c>
      <c r="J16398">
        <v>0</v>
      </c>
      <c r="K16398">
        <v>0</v>
      </c>
      <c r="L16398">
        <v>68</v>
      </c>
      <c r="M16398">
        <v>4553200</v>
      </c>
      <c r="N16398">
        <v>1368600</v>
      </c>
      <c r="O16398">
        <v>16770725</v>
      </c>
      <c r="P16398" t="s">
        <v>5</v>
      </c>
      <c r="Q16398" t="s">
        <v>8</v>
      </c>
      <c r="R16398" t="s">
        <v>169</v>
      </c>
      <c r="S16398" t="s">
        <v>170</v>
      </c>
      <c r="T16398">
        <v>10819822.580645161</v>
      </c>
      <c r="U16398">
        <v>10771423</v>
      </c>
      <c r="V16398">
        <v>-48399.58064516075</v>
      </c>
      <c r="W16398">
        <v>-4.473232373674918E-3</v>
      </c>
      <c r="X16398" t="s">
        <v>418</v>
      </c>
    </row>
    <row r="16399" spans="1:24" x14ac:dyDescent="0.35">
      <c r="A16399">
        <v>3301069527</v>
      </c>
      <c r="B16399" t="s">
        <v>168</v>
      </c>
      <c r="C16399" t="s">
        <v>168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1715100</v>
      </c>
      <c r="O16399">
        <v>1715100</v>
      </c>
      <c r="P16399" t="s">
        <v>5</v>
      </c>
      <c r="Q16399" t="s">
        <v>6</v>
      </c>
      <c r="R16399" t="s">
        <v>181</v>
      </c>
      <c r="S16399" t="s">
        <v>170</v>
      </c>
      <c r="T16399">
        <v>1106516.1290322579</v>
      </c>
      <c r="U16399">
        <v>1087500</v>
      </c>
      <c r="V16399">
        <v>-19016.129032257944</v>
      </c>
      <c r="W16399">
        <v>-1.7185586846247936E-2</v>
      </c>
      <c r="X16399" t="s">
        <v>352</v>
      </c>
    </row>
    <row r="16400" spans="1:24" x14ac:dyDescent="0.35">
      <c r="A16400">
        <v>3300015077</v>
      </c>
      <c r="B16400" t="s">
        <v>168</v>
      </c>
      <c r="C16400" t="s">
        <v>168</v>
      </c>
      <c r="D16400">
        <v>0</v>
      </c>
      <c r="E16400">
        <v>0</v>
      </c>
      <c r="F16400">
        <v>89</v>
      </c>
      <c r="G16400">
        <v>4185346</v>
      </c>
      <c r="H16400">
        <v>39</v>
      </c>
      <c r="I16400">
        <v>1408000</v>
      </c>
      <c r="J16400">
        <v>0</v>
      </c>
      <c r="K16400">
        <v>0</v>
      </c>
      <c r="L16400">
        <v>7</v>
      </c>
      <c r="M16400">
        <v>766800</v>
      </c>
      <c r="N16400">
        <v>342000</v>
      </c>
      <c r="O16400">
        <v>6702146</v>
      </c>
      <c r="P16400" t="s">
        <v>5</v>
      </c>
      <c r="Q16400" t="s">
        <v>8</v>
      </c>
      <c r="R16400" t="s">
        <v>169</v>
      </c>
      <c r="S16400" t="s">
        <v>170</v>
      </c>
      <c r="T16400">
        <v>4323965.1612903224</v>
      </c>
      <c r="U16400">
        <v>6407212</v>
      </c>
      <c r="V16400">
        <v>2083246.8387096776</v>
      </c>
      <c r="W16400">
        <v>0.48179084728980848</v>
      </c>
      <c r="X16400" t="s">
        <v>391</v>
      </c>
    </row>
    <row r="16401" spans="1:24" x14ac:dyDescent="0.35">
      <c r="A16401">
        <v>3301000827</v>
      </c>
      <c r="B16401" t="s">
        <v>168</v>
      </c>
      <c r="C16401" t="s">
        <v>168</v>
      </c>
      <c r="D16401">
        <v>0</v>
      </c>
      <c r="E16401">
        <v>0</v>
      </c>
      <c r="F16401">
        <v>6</v>
      </c>
      <c r="G16401">
        <v>165549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74800</v>
      </c>
      <c r="N16401">
        <v>420000</v>
      </c>
      <c r="O16401">
        <v>660349</v>
      </c>
      <c r="P16401" t="s">
        <v>5</v>
      </c>
      <c r="Q16401" t="s">
        <v>17</v>
      </c>
      <c r="R16401" t="s">
        <v>169</v>
      </c>
      <c r="S16401" t="s">
        <v>170</v>
      </c>
      <c r="T16401">
        <v>426031.61290322582</v>
      </c>
      <c r="U16401">
        <v>957197</v>
      </c>
      <c r="V16401">
        <v>531165.38709677418</v>
      </c>
      <c r="W16401">
        <v>1.2467745843485791</v>
      </c>
      <c r="X16401" t="s">
        <v>278</v>
      </c>
    </row>
    <row r="16402" spans="1:24" x14ac:dyDescent="0.35">
      <c r="A16402">
        <v>3301070448</v>
      </c>
      <c r="B16402" t="s">
        <v>168</v>
      </c>
      <c r="C16402" t="s">
        <v>168</v>
      </c>
      <c r="D16402">
        <v>0</v>
      </c>
      <c r="E16402">
        <v>0</v>
      </c>
      <c r="F16402">
        <v>39</v>
      </c>
      <c r="G16402">
        <v>1574660</v>
      </c>
      <c r="H16402">
        <v>9</v>
      </c>
      <c r="I16402">
        <v>270000</v>
      </c>
      <c r="J16402">
        <v>0</v>
      </c>
      <c r="K16402">
        <v>0</v>
      </c>
      <c r="L16402">
        <v>2</v>
      </c>
      <c r="M16402">
        <v>74800</v>
      </c>
      <c r="N16402">
        <v>150000</v>
      </c>
      <c r="O16402">
        <v>2069460</v>
      </c>
      <c r="P16402" t="s">
        <v>5</v>
      </c>
      <c r="Q16402" t="s">
        <v>14</v>
      </c>
      <c r="R16402" t="s">
        <v>169</v>
      </c>
      <c r="S16402" t="s">
        <v>170</v>
      </c>
      <c r="T16402">
        <v>1335135.4838709678</v>
      </c>
      <c r="U16402">
        <v>681983</v>
      </c>
      <c r="V16402">
        <v>-653152.48387096776</v>
      </c>
      <c r="W16402">
        <v>-0.48920314961390898</v>
      </c>
      <c r="X16402" t="s">
        <v>366</v>
      </c>
    </row>
    <row r="16403" spans="1:24" x14ac:dyDescent="0.35">
      <c r="A16403">
        <v>3300023871</v>
      </c>
      <c r="B16403" t="s">
        <v>168</v>
      </c>
      <c r="C16403" t="s">
        <v>168</v>
      </c>
      <c r="D16403">
        <v>0</v>
      </c>
      <c r="E16403">
        <v>0</v>
      </c>
      <c r="F16403">
        <v>142</v>
      </c>
      <c r="G16403">
        <v>6618912</v>
      </c>
      <c r="H16403">
        <v>1</v>
      </c>
      <c r="I16403">
        <v>10000</v>
      </c>
      <c r="J16403">
        <v>0</v>
      </c>
      <c r="K16403">
        <v>0</v>
      </c>
      <c r="L16403">
        <v>1</v>
      </c>
      <c r="M16403">
        <v>100000</v>
      </c>
      <c r="N16403">
        <v>391500</v>
      </c>
      <c r="O16403">
        <v>7120412</v>
      </c>
      <c r="P16403" t="s">
        <v>5</v>
      </c>
      <c r="Q16403" t="s">
        <v>7</v>
      </c>
      <c r="R16403" t="s">
        <v>169</v>
      </c>
      <c r="S16403" t="s">
        <v>170</v>
      </c>
      <c r="T16403">
        <v>4593814.1935483869</v>
      </c>
      <c r="U16403">
        <v>3260639</v>
      </c>
      <c r="V16403">
        <v>-1333175.1935483869</v>
      </c>
      <c r="W16403">
        <v>-0.29021095268082797</v>
      </c>
      <c r="X16403" t="s">
        <v>288</v>
      </c>
    </row>
    <row r="16404" spans="1:24" x14ac:dyDescent="0.35">
      <c r="A16404">
        <v>3301071094</v>
      </c>
      <c r="B16404" t="s">
        <v>168</v>
      </c>
      <c r="C16404" t="s">
        <v>168</v>
      </c>
      <c r="D16404">
        <v>0</v>
      </c>
      <c r="E16404">
        <v>0</v>
      </c>
      <c r="F16404">
        <v>17</v>
      </c>
      <c r="G16404">
        <v>728290</v>
      </c>
      <c r="H16404">
        <v>4</v>
      </c>
      <c r="I16404">
        <v>125000</v>
      </c>
      <c r="J16404">
        <v>0</v>
      </c>
      <c r="K16404">
        <v>0</v>
      </c>
      <c r="L16404">
        <v>0</v>
      </c>
      <c r="M16404">
        <v>0</v>
      </c>
      <c r="N16404">
        <v>280000</v>
      </c>
      <c r="O16404">
        <v>1133290</v>
      </c>
      <c r="P16404" t="s">
        <v>5</v>
      </c>
      <c r="Q16404" t="s">
        <v>12</v>
      </c>
      <c r="R16404" t="s">
        <v>169</v>
      </c>
      <c r="S16404" t="s">
        <v>170</v>
      </c>
      <c r="T16404">
        <v>731154.83870967745</v>
      </c>
      <c r="U16404">
        <v>650343</v>
      </c>
      <c r="V16404">
        <v>-80811.838709677453</v>
      </c>
      <c r="W16404">
        <v>-0.11052629953498228</v>
      </c>
      <c r="X16404" t="s">
        <v>413</v>
      </c>
    </row>
    <row r="16405" spans="1:24" x14ac:dyDescent="0.35">
      <c r="A16405">
        <v>3300010313</v>
      </c>
      <c r="B16405" t="s">
        <v>168</v>
      </c>
      <c r="C16405" t="s">
        <v>168</v>
      </c>
      <c r="D16405">
        <v>0</v>
      </c>
      <c r="E16405">
        <v>0</v>
      </c>
      <c r="F16405">
        <v>21</v>
      </c>
      <c r="G16405">
        <v>957587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2328000</v>
      </c>
      <c r="O16405">
        <v>3285587</v>
      </c>
      <c r="P16405" t="s">
        <v>5</v>
      </c>
      <c r="Q16405" t="s">
        <v>12</v>
      </c>
      <c r="R16405" t="s">
        <v>169</v>
      </c>
      <c r="S16405" t="s">
        <v>170</v>
      </c>
      <c r="T16405">
        <v>2119733.5483870967</v>
      </c>
      <c r="U16405">
        <v>2231485</v>
      </c>
      <c r="V16405">
        <v>111751.45161290327</v>
      </c>
      <c r="W16405">
        <v>5.2719574919184886E-2</v>
      </c>
      <c r="X16405" t="s">
        <v>301</v>
      </c>
    </row>
    <row r="16406" spans="1:24" x14ac:dyDescent="0.35">
      <c r="A16406">
        <v>3300017503</v>
      </c>
      <c r="B16406" t="s">
        <v>168</v>
      </c>
      <c r="C16406" t="s">
        <v>168</v>
      </c>
      <c r="D16406">
        <v>0</v>
      </c>
      <c r="E16406">
        <v>0</v>
      </c>
      <c r="F16406">
        <v>34</v>
      </c>
      <c r="G16406">
        <v>1031232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356100</v>
      </c>
      <c r="O16406">
        <v>1387332</v>
      </c>
      <c r="P16406" t="s">
        <v>5</v>
      </c>
      <c r="Q16406" t="s">
        <v>6</v>
      </c>
      <c r="R16406" t="s">
        <v>169</v>
      </c>
      <c r="S16406" t="s">
        <v>170</v>
      </c>
      <c r="T16406">
        <v>895052.90322580654</v>
      </c>
      <c r="U16406">
        <v>1207820</v>
      </c>
      <c r="V16406">
        <v>312767.09677419346</v>
      </c>
      <c r="W16406">
        <v>0.34943978802478415</v>
      </c>
      <c r="X16406" t="s">
        <v>245</v>
      </c>
    </row>
    <row r="16407" spans="1:24" x14ac:dyDescent="0.35">
      <c r="A16407">
        <v>3301064788</v>
      </c>
      <c r="B16407" t="s">
        <v>168</v>
      </c>
      <c r="C16407" t="s">
        <v>168</v>
      </c>
      <c r="D16407">
        <v>0</v>
      </c>
      <c r="E16407">
        <v>0</v>
      </c>
      <c r="F16407">
        <v>70</v>
      </c>
      <c r="G16407">
        <v>2514189</v>
      </c>
      <c r="H16407">
        <v>7</v>
      </c>
      <c r="I16407">
        <v>190000</v>
      </c>
      <c r="J16407">
        <v>0</v>
      </c>
      <c r="K16407">
        <v>0</v>
      </c>
      <c r="L16407">
        <v>0</v>
      </c>
      <c r="M16407">
        <v>0</v>
      </c>
      <c r="N16407">
        <v>933000</v>
      </c>
      <c r="O16407">
        <v>3637189</v>
      </c>
      <c r="P16407" t="s">
        <v>5</v>
      </c>
      <c r="Q16407" t="s">
        <v>17</v>
      </c>
      <c r="R16407" t="s">
        <v>169</v>
      </c>
      <c r="S16407" t="s">
        <v>170</v>
      </c>
      <c r="T16407">
        <v>2346573.5483870967</v>
      </c>
      <c r="U16407">
        <v>1970578</v>
      </c>
      <c r="V16407">
        <v>-375995.54838709673</v>
      </c>
      <c r="W16407">
        <v>-0.16023173390219758</v>
      </c>
      <c r="X16407" t="s">
        <v>417</v>
      </c>
    </row>
    <row r="16408" spans="1:24" x14ac:dyDescent="0.35">
      <c r="A16408">
        <v>3300010715</v>
      </c>
      <c r="B16408" t="s">
        <v>168</v>
      </c>
      <c r="C16408" t="s">
        <v>168</v>
      </c>
      <c r="D16408">
        <v>0</v>
      </c>
      <c r="E16408">
        <v>0</v>
      </c>
      <c r="F16408">
        <v>1</v>
      </c>
      <c r="G16408">
        <v>25550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1145000</v>
      </c>
      <c r="O16408">
        <v>1170550</v>
      </c>
      <c r="P16408" t="s">
        <v>5</v>
      </c>
      <c r="Q16408" t="s">
        <v>16</v>
      </c>
      <c r="R16408" t="s">
        <v>169</v>
      </c>
      <c r="S16408" t="s">
        <v>170</v>
      </c>
      <c r="T16408">
        <v>755193.54838709685</v>
      </c>
      <c r="U16408">
        <v>731000</v>
      </c>
      <c r="V16408">
        <v>-24193.548387096846</v>
      </c>
      <c r="W16408">
        <v>-3.2036222288667759E-2</v>
      </c>
      <c r="X16408" t="s">
        <v>377</v>
      </c>
    </row>
    <row r="16409" spans="1:24" x14ac:dyDescent="0.35">
      <c r="A16409">
        <v>3301072708</v>
      </c>
      <c r="B16409" t="s">
        <v>168</v>
      </c>
      <c r="C16409" t="s">
        <v>168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953000</v>
      </c>
      <c r="O16409">
        <v>953000</v>
      </c>
      <c r="P16409" t="s">
        <v>5</v>
      </c>
      <c r="Q16409" t="s">
        <v>16</v>
      </c>
      <c r="R16409" t="s">
        <v>169</v>
      </c>
      <c r="S16409" t="s">
        <v>170</v>
      </c>
      <c r="T16409">
        <v>614838.70967741928</v>
      </c>
      <c r="U16409">
        <v>885900</v>
      </c>
      <c r="V16409">
        <v>271061.29032258072</v>
      </c>
      <c r="W16409">
        <v>0.44086568730325304</v>
      </c>
      <c r="X16409" t="s">
        <v>312</v>
      </c>
    </row>
    <row r="16410" spans="1:24" x14ac:dyDescent="0.35">
      <c r="A16410">
        <v>3301037353</v>
      </c>
      <c r="B16410" t="s">
        <v>168</v>
      </c>
      <c r="C16410" t="s">
        <v>168</v>
      </c>
      <c r="D16410">
        <v>0</v>
      </c>
      <c r="E16410">
        <v>0</v>
      </c>
      <c r="F16410">
        <v>154</v>
      </c>
      <c r="G16410">
        <v>5390283</v>
      </c>
      <c r="H16410">
        <v>88</v>
      </c>
      <c r="I16410">
        <v>2730000</v>
      </c>
      <c r="J16410">
        <v>0</v>
      </c>
      <c r="K16410">
        <v>0</v>
      </c>
      <c r="L16410">
        <v>100</v>
      </c>
      <c r="M16410">
        <v>5130000</v>
      </c>
      <c r="N16410">
        <v>30000</v>
      </c>
      <c r="O16410">
        <v>13280283</v>
      </c>
      <c r="P16410" t="s">
        <v>5</v>
      </c>
      <c r="Q16410" t="s">
        <v>14</v>
      </c>
      <c r="R16410" t="s">
        <v>169</v>
      </c>
      <c r="S16410" t="s">
        <v>170</v>
      </c>
      <c r="T16410">
        <v>8567924.5161290318</v>
      </c>
      <c r="U16410">
        <v>8013024</v>
      </c>
      <c r="V16410">
        <v>-554900.51612903178</v>
      </c>
      <c r="W16410">
        <v>-6.4764869845017503E-2</v>
      </c>
      <c r="X16410" t="s">
        <v>358</v>
      </c>
    </row>
    <row r="16411" spans="1:24" x14ac:dyDescent="0.35">
      <c r="A16411">
        <v>3301067301</v>
      </c>
      <c r="B16411" t="s">
        <v>168</v>
      </c>
      <c r="C16411" t="s">
        <v>168</v>
      </c>
      <c r="D16411">
        <v>0</v>
      </c>
      <c r="E16411">
        <v>0</v>
      </c>
      <c r="F16411">
        <v>70</v>
      </c>
      <c r="G16411">
        <v>2236628</v>
      </c>
      <c r="H16411">
        <v>61</v>
      </c>
      <c r="I16411">
        <v>2305000</v>
      </c>
      <c r="J16411">
        <v>0</v>
      </c>
      <c r="K16411">
        <v>0</v>
      </c>
      <c r="L16411">
        <v>21</v>
      </c>
      <c r="M16411">
        <v>740400</v>
      </c>
      <c r="N16411">
        <v>15000</v>
      </c>
      <c r="O16411">
        <v>5297028</v>
      </c>
      <c r="P16411" t="s">
        <v>5</v>
      </c>
      <c r="Q16411" t="s">
        <v>14</v>
      </c>
      <c r="R16411" t="s">
        <v>169</v>
      </c>
      <c r="S16411" t="s">
        <v>170</v>
      </c>
      <c r="T16411">
        <v>3417437.4193548388</v>
      </c>
      <c r="U16411">
        <v>2057161</v>
      </c>
      <c r="V16411">
        <v>-1360276.4193548388</v>
      </c>
      <c r="W16411">
        <v>-0.39803989142590901</v>
      </c>
      <c r="X16411" t="s">
        <v>339</v>
      </c>
    </row>
    <row r="16412" spans="1:24" x14ac:dyDescent="0.35">
      <c r="A16412">
        <v>3301037606</v>
      </c>
      <c r="B16412" t="s">
        <v>168</v>
      </c>
      <c r="C16412" t="s">
        <v>168</v>
      </c>
      <c r="D16412">
        <v>0</v>
      </c>
      <c r="E16412">
        <v>0</v>
      </c>
      <c r="F16412">
        <v>15</v>
      </c>
      <c r="G16412">
        <v>431485</v>
      </c>
      <c r="H16412">
        <v>27</v>
      </c>
      <c r="I16412">
        <v>720000</v>
      </c>
      <c r="J16412">
        <v>0</v>
      </c>
      <c r="K16412">
        <v>0</v>
      </c>
      <c r="L16412">
        <v>20</v>
      </c>
      <c r="M16412">
        <v>728000</v>
      </c>
      <c r="N16412">
        <v>150000</v>
      </c>
      <c r="O16412">
        <v>2029485</v>
      </c>
      <c r="P16412" t="s">
        <v>5</v>
      </c>
      <c r="Q16412" t="s">
        <v>10</v>
      </c>
      <c r="R16412" t="s">
        <v>181</v>
      </c>
      <c r="S16412" t="s">
        <v>170</v>
      </c>
      <c r="T16412">
        <v>1309345.1612903227</v>
      </c>
      <c r="U16412">
        <v>3029765</v>
      </c>
      <c r="V16412">
        <v>1720419.8387096773</v>
      </c>
      <c r="W16412">
        <v>1.3139544022251948</v>
      </c>
      <c r="X16412" t="s">
        <v>337</v>
      </c>
    </row>
    <row r="16413" spans="1:24" x14ac:dyDescent="0.35">
      <c r="A16413">
        <v>3301032763</v>
      </c>
      <c r="B16413" t="s">
        <v>168</v>
      </c>
      <c r="C16413" t="s">
        <v>168</v>
      </c>
      <c r="D16413">
        <v>0</v>
      </c>
      <c r="E16413">
        <v>0</v>
      </c>
      <c r="F16413">
        <v>96</v>
      </c>
      <c r="G16413">
        <v>3077398</v>
      </c>
      <c r="H16413">
        <v>30</v>
      </c>
      <c r="I16413">
        <v>1040000</v>
      </c>
      <c r="J16413">
        <v>0</v>
      </c>
      <c r="K16413">
        <v>0</v>
      </c>
      <c r="L16413">
        <v>0</v>
      </c>
      <c r="M16413">
        <v>0</v>
      </c>
      <c r="N16413">
        <v>202000</v>
      </c>
      <c r="O16413">
        <v>4319398</v>
      </c>
      <c r="P16413" t="s">
        <v>5</v>
      </c>
      <c r="Q16413" t="s">
        <v>14</v>
      </c>
      <c r="R16413" t="s">
        <v>169</v>
      </c>
      <c r="S16413" t="s">
        <v>170</v>
      </c>
      <c r="T16413">
        <v>2786708.3870967738</v>
      </c>
      <c r="U16413">
        <v>3299929</v>
      </c>
      <c r="V16413">
        <v>513220.61290322617</v>
      </c>
      <c r="W16413">
        <v>0.18416731914956674</v>
      </c>
      <c r="X16413" t="s">
        <v>333</v>
      </c>
    </row>
    <row r="16414" spans="1:24" x14ac:dyDescent="0.35">
      <c r="A16414">
        <v>3300011953</v>
      </c>
      <c r="B16414" t="s">
        <v>168</v>
      </c>
      <c r="C16414" t="s">
        <v>168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275000</v>
      </c>
      <c r="O16414">
        <v>275000</v>
      </c>
      <c r="P16414" t="s">
        <v>5</v>
      </c>
      <c r="Q16414" t="s">
        <v>12</v>
      </c>
      <c r="R16414" t="s">
        <v>169</v>
      </c>
      <c r="S16414" t="s">
        <v>170</v>
      </c>
      <c r="T16414">
        <v>177419.35483870967</v>
      </c>
      <c r="U16414">
        <v>294500</v>
      </c>
      <c r="V16414">
        <v>117080.64516129033</v>
      </c>
      <c r="W16414">
        <v>0.659909090909091</v>
      </c>
      <c r="X16414" t="s">
        <v>380</v>
      </c>
    </row>
    <row r="16415" spans="1:24" x14ac:dyDescent="0.35">
      <c r="A16415">
        <v>3300006343</v>
      </c>
      <c r="B16415" t="s">
        <v>168</v>
      </c>
      <c r="C16415" t="s">
        <v>168</v>
      </c>
      <c r="D16415">
        <v>0</v>
      </c>
      <c r="E16415">
        <v>0</v>
      </c>
      <c r="F16415">
        <v>5</v>
      </c>
      <c r="G16415">
        <v>229994</v>
      </c>
      <c r="H16415">
        <v>2</v>
      </c>
      <c r="I16415">
        <v>115000</v>
      </c>
      <c r="J16415">
        <v>0</v>
      </c>
      <c r="K16415">
        <v>0</v>
      </c>
      <c r="L16415">
        <v>0</v>
      </c>
      <c r="M16415">
        <v>0</v>
      </c>
      <c r="N16415">
        <v>75000</v>
      </c>
      <c r="O16415">
        <v>419994</v>
      </c>
      <c r="P16415" t="s">
        <v>5</v>
      </c>
      <c r="Q16415" t="s">
        <v>14</v>
      </c>
      <c r="R16415" t="s">
        <v>169</v>
      </c>
      <c r="S16415" t="s">
        <v>170</v>
      </c>
      <c r="T16415">
        <v>270963.87096774194</v>
      </c>
      <c r="U16415">
        <v>398194</v>
      </c>
      <c r="V16415">
        <v>127230.12903225806</v>
      </c>
      <c r="W16415">
        <v>0.46954646971147196</v>
      </c>
      <c r="X16415" t="s">
        <v>183</v>
      </c>
    </row>
    <row r="16416" spans="1:24" x14ac:dyDescent="0.35">
      <c r="A16416">
        <v>3301024805</v>
      </c>
      <c r="B16416" t="s">
        <v>168</v>
      </c>
      <c r="C16416" t="s">
        <v>168</v>
      </c>
      <c r="D16416">
        <v>0</v>
      </c>
      <c r="E16416">
        <v>0</v>
      </c>
      <c r="F16416">
        <v>79</v>
      </c>
      <c r="G16416">
        <v>4304737</v>
      </c>
      <c r="H16416">
        <v>55</v>
      </c>
      <c r="I16416">
        <v>2260000</v>
      </c>
      <c r="J16416">
        <v>0</v>
      </c>
      <c r="K16416">
        <v>0</v>
      </c>
      <c r="L16416">
        <v>1</v>
      </c>
      <c r="M16416">
        <v>116132</v>
      </c>
      <c r="N16416">
        <v>4877800</v>
      </c>
      <c r="O16416">
        <v>11558669</v>
      </c>
      <c r="P16416" t="s">
        <v>5</v>
      </c>
      <c r="Q16416" t="s">
        <v>16</v>
      </c>
      <c r="R16416" t="s">
        <v>169</v>
      </c>
      <c r="S16416" t="s">
        <v>170</v>
      </c>
      <c r="T16416">
        <v>7457205.8064516131</v>
      </c>
      <c r="U16416">
        <v>4874721</v>
      </c>
      <c r="V16416">
        <v>-2582484.8064516131</v>
      </c>
      <c r="W16416">
        <v>-0.3463072997418648</v>
      </c>
      <c r="X16416" t="s">
        <v>246</v>
      </c>
    </row>
    <row r="16417" spans="1:24" x14ac:dyDescent="0.35">
      <c r="A16417">
        <v>3301011430</v>
      </c>
      <c r="B16417" t="s">
        <v>168</v>
      </c>
      <c r="C16417" t="s">
        <v>168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1362000</v>
      </c>
      <c r="O16417">
        <v>1362000</v>
      </c>
      <c r="P16417" t="s">
        <v>5</v>
      </c>
      <c r="Q16417" t="s">
        <v>8</v>
      </c>
      <c r="R16417" t="s">
        <v>169</v>
      </c>
      <c r="S16417" t="s">
        <v>170</v>
      </c>
      <c r="T16417">
        <v>878709.67741935491</v>
      </c>
      <c r="U16417">
        <v>1347000</v>
      </c>
      <c r="V16417">
        <v>468290.32258064509</v>
      </c>
      <c r="W16417">
        <v>0.53292951541850209</v>
      </c>
      <c r="X16417" t="s">
        <v>336</v>
      </c>
    </row>
    <row r="16418" spans="1:24" x14ac:dyDescent="0.35">
      <c r="A16418">
        <v>3301039526</v>
      </c>
      <c r="B16418" t="s">
        <v>168</v>
      </c>
      <c r="C16418" t="s">
        <v>168</v>
      </c>
      <c r="D16418">
        <v>0</v>
      </c>
      <c r="E16418">
        <v>0</v>
      </c>
      <c r="F16418">
        <v>14</v>
      </c>
      <c r="G16418">
        <v>671940</v>
      </c>
      <c r="H16418">
        <v>0</v>
      </c>
      <c r="I16418">
        <v>0</v>
      </c>
      <c r="J16418">
        <v>0</v>
      </c>
      <c r="K16418">
        <v>0</v>
      </c>
      <c r="L16418">
        <v>3</v>
      </c>
      <c r="M16418">
        <v>67200</v>
      </c>
      <c r="N16418">
        <v>303000</v>
      </c>
      <c r="O16418">
        <v>1042140</v>
      </c>
      <c r="P16418" t="s">
        <v>5</v>
      </c>
      <c r="Q16418" t="s">
        <v>12</v>
      </c>
      <c r="R16418" t="s">
        <v>169</v>
      </c>
      <c r="S16418" t="s">
        <v>170</v>
      </c>
      <c r="T16418">
        <v>672348.3870967743</v>
      </c>
      <c r="U16418">
        <v>530148</v>
      </c>
      <c r="V16418">
        <v>-142200.3870967743</v>
      </c>
      <c r="W16418">
        <v>-0.21149807127641207</v>
      </c>
      <c r="X16418" t="s">
        <v>331</v>
      </c>
    </row>
    <row r="16419" spans="1:24" x14ac:dyDescent="0.35">
      <c r="A16419">
        <v>3300004486</v>
      </c>
      <c r="B16419" t="s">
        <v>168</v>
      </c>
      <c r="C16419" t="s">
        <v>168</v>
      </c>
      <c r="D16419">
        <v>0</v>
      </c>
      <c r="E16419">
        <v>0</v>
      </c>
      <c r="F16419">
        <v>599</v>
      </c>
      <c r="G16419">
        <v>13707893</v>
      </c>
      <c r="H16419">
        <v>442</v>
      </c>
      <c r="I16419">
        <v>13512000</v>
      </c>
      <c r="J16419">
        <v>0</v>
      </c>
      <c r="K16419">
        <v>0</v>
      </c>
      <c r="L16419">
        <v>0</v>
      </c>
      <c r="M16419">
        <v>0</v>
      </c>
      <c r="N16419">
        <v>268000</v>
      </c>
      <c r="O16419">
        <v>27487893</v>
      </c>
      <c r="P16419" t="s">
        <v>5</v>
      </c>
      <c r="Q16419" t="s">
        <v>13</v>
      </c>
      <c r="R16419" t="s">
        <v>169</v>
      </c>
      <c r="S16419" t="s">
        <v>170</v>
      </c>
      <c r="T16419">
        <v>17734124.516129032</v>
      </c>
      <c r="U16419">
        <v>17370038</v>
      </c>
      <c r="V16419">
        <v>-364086.51612903178</v>
      </c>
      <c r="W16419">
        <v>-2.0530278548450354E-2</v>
      </c>
      <c r="X16419" t="s">
        <v>414</v>
      </c>
    </row>
    <row r="16420" spans="1:24" x14ac:dyDescent="0.35">
      <c r="A16420">
        <v>3300016232</v>
      </c>
      <c r="B16420" t="s">
        <v>168</v>
      </c>
      <c r="C16420" t="s">
        <v>168</v>
      </c>
      <c r="D16420">
        <v>0</v>
      </c>
      <c r="E16420">
        <v>0</v>
      </c>
      <c r="F16420">
        <v>3</v>
      </c>
      <c r="G16420">
        <v>82997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754100</v>
      </c>
      <c r="O16420">
        <v>837097</v>
      </c>
      <c r="P16420" t="s">
        <v>5</v>
      </c>
      <c r="Q16420" t="s">
        <v>7</v>
      </c>
      <c r="R16420" t="s">
        <v>169</v>
      </c>
      <c r="S16420" t="s">
        <v>170</v>
      </c>
      <c r="T16420">
        <v>540062.58064516133</v>
      </c>
      <c r="U16420">
        <v>515498</v>
      </c>
      <c r="V16420">
        <v>-24564.580645161332</v>
      </c>
      <c r="W16420">
        <v>-4.5484692932838189E-2</v>
      </c>
      <c r="X16420" t="s">
        <v>196</v>
      </c>
    </row>
    <row r="16421" spans="1:24" x14ac:dyDescent="0.35">
      <c r="A16421">
        <v>3301029079</v>
      </c>
      <c r="B16421" t="s">
        <v>168</v>
      </c>
      <c r="C16421" t="s">
        <v>168</v>
      </c>
      <c r="D16421">
        <v>0</v>
      </c>
      <c r="E16421">
        <v>0</v>
      </c>
      <c r="F16421">
        <v>67</v>
      </c>
      <c r="G16421">
        <v>3639631</v>
      </c>
      <c r="H16421">
        <v>1</v>
      </c>
      <c r="I16421">
        <v>10000</v>
      </c>
      <c r="J16421">
        <v>0</v>
      </c>
      <c r="K16421">
        <v>0</v>
      </c>
      <c r="L16421">
        <v>0</v>
      </c>
      <c r="M16421">
        <v>0</v>
      </c>
      <c r="N16421">
        <v>30000</v>
      </c>
      <c r="O16421">
        <v>3679631</v>
      </c>
      <c r="P16421" t="s">
        <v>5</v>
      </c>
      <c r="Q16421" t="s">
        <v>15</v>
      </c>
      <c r="R16421" t="s">
        <v>169</v>
      </c>
      <c r="S16421" t="s">
        <v>170</v>
      </c>
      <c r="T16421">
        <v>2373955.4838709678</v>
      </c>
      <c r="U16421">
        <v>3894314</v>
      </c>
      <c r="V16421">
        <v>1520358.5161290322</v>
      </c>
      <c r="W16421">
        <v>0.64043261403113516</v>
      </c>
      <c r="X16421" t="s">
        <v>287</v>
      </c>
    </row>
    <row r="16422" spans="1:24" x14ac:dyDescent="0.35">
      <c r="A16422">
        <v>3301075835</v>
      </c>
      <c r="B16422" t="s">
        <v>168</v>
      </c>
      <c r="C16422" t="s">
        <v>168</v>
      </c>
      <c r="D16422">
        <v>0</v>
      </c>
      <c r="E16422">
        <v>0</v>
      </c>
      <c r="F16422">
        <v>4</v>
      </c>
      <c r="G16422">
        <v>502250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362000</v>
      </c>
      <c r="O16422">
        <v>864250</v>
      </c>
      <c r="P16422" t="s">
        <v>5</v>
      </c>
      <c r="Q16422" t="s">
        <v>12</v>
      </c>
      <c r="R16422" t="s">
        <v>169</v>
      </c>
      <c r="S16422" t="s">
        <v>170</v>
      </c>
      <c r="T16422">
        <v>557580.6451612903</v>
      </c>
      <c r="U16422">
        <v>235448</v>
      </c>
      <c r="V16422">
        <v>-322132.6451612903</v>
      </c>
      <c r="W16422">
        <v>-0.57773283193520397</v>
      </c>
      <c r="X16422" t="s">
        <v>383</v>
      </c>
    </row>
    <row r="16423" spans="1:24" x14ac:dyDescent="0.35">
      <c r="A16423">
        <v>3300025156</v>
      </c>
      <c r="B16423" t="s">
        <v>168</v>
      </c>
      <c r="C16423" t="s">
        <v>168</v>
      </c>
      <c r="D16423">
        <v>0</v>
      </c>
      <c r="E16423">
        <v>0</v>
      </c>
      <c r="F16423">
        <v>1</v>
      </c>
      <c r="G16423">
        <v>25550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791500</v>
      </c>
      <c r="O16423">
        <v>817050</v>
      </c>
      <c r="P16423" t="s">
        <v>5</v>
      </c>
      <c r="Q16423" t="s">
        <v>16</v>
      </c>
      <c r="R16423" t="s">
        <v>169</v>
      </c>
      <c r="S16423" t="s">
        <v>170</v>
      </c>
      <c r="T16423">
        <v>527129.03225806449</v>
      </c>
      <c r="U16423">
        <v>1749000</v>
      </c>
      <c r="V16423">
        <v>1221870.9677419355</v>
      </c>
      <c r="W16423">
        <v>2.3179731962548193</v>
      </c>
      <c r="X16423" t="s">
        <v>377</v>
      </c>
    </row>
    <row r="16424" spans="1:24" x14ac:dyDescent="0.35">
      <c r="A16424">
        <v>3301008455</v>
      </c>
      <c r="B16424" t="s">
        <v>168</v>
      </c>
      <c r="C16424" t="s">
        <v>168</v>
      </c>
      <c r="D16424">
        <v>0</v>
      </c>
      <c r="E16424">
        <v>0</v>
      </c>
      <c r="F16424">
        <v>157</v>
      </c>
      <c r="G16424">
        <v>6449466</v>
      </c>
      <c r="H16424">
        <v>1</v>
      </c>
      <c r="I16424">
        <v>15000</v>
      </c>
      <c r="J16424">
        <v>0</v>
      </c>
      <c r="K16424">
        <v>0</v>
      </c>
      <c r="L16424">
        <v>8</v>
      </c>
      <c r="M16424">
        <v>1437639</v>
      </c>
      <c r="N16424">
        <v>258000</v>
      </c>
      <c r="O16424">
        <v>8160105</v>
      </c>
      <c r="P16424" t="s">
        <v>5</v>
      </c>
      <c r="Q16424" t="s">
        <v>17</v>
      </c>
      <c r="R16424" t="s">
        <v>169</v>
      </c>
      <c r="S16424" t="s">
        <v>170</v>
      </c>
      <c r="T16424">
        <v>5264583.8709677421</v>
      </c>
      <c r="U16424">
        <v>4314060</v>
      </c>
      <c r="V16424">
        <v>-950523.87096774206</v>
      </c>
      <c r="W16424">
        <v>-0.18055061791484306</v>
      </c>
      <c r="X16424" t="s">
        <v>192</v>
      </c>
    </row>
    <row r="16425" spans="1:24" x14ac:dyDescent="0.35">
      <c r="A16425">
        <v>3300016065</v>
      </c>
      <c r="B16425" t="s">
        <v>168</v>
      </c>
      <c r="C16425" t="s">
        <v>168</v>
      </c>
      <c r="D16425">
        <v>0</v>
      </c>
      <c r="E16425">
        <v>0</v>
      </c>
      <c r="F16425">
        <v>294</v>
      </c>
      <c r="G16425">
        <v>17153775</v>
      </c>
      <c r="H16425">
        <v>175</v>
      </c>
      <c r="I16425">
        <v>4495000</v>
      </c>
      <c r="J16425">
        <v>0</v>
      </c>
      <c r="K16425">
        <v>0</v>
      </c>
      <c r="L16425">
        <v>0</v>
      </c>
      <c r="M16425">
        <v>0</v>
      </c>
      <c r="N16425">
        <v>846500</v>
      </c>
      <c r="O16425">
        <v>22495275</v>
      </c>
      <c r="P16425" t="s">
        <v>5</v>
      </c>
      <c r="Q16425" t="s">
        <v>8</v>
      </c>
      <c r="R16425" t="s">
        <v>169</v>
      </c>
      <c r="S16425" t="s">
        <v>170</v>
      </c>
      <c r="T16425">
        <v>14513080.64516129</v>
      </c>
      <c r="U16425">
        <v>15170145</v>
      </c>
      <c r="V16425">
        <v>657064.35483871028</v>
      </c>
      <c r="W16425">
        <v>4.5273940860914186E-2</v>
      </c>
      <c r="X16425" t="s">
        <v>226</v>
      </c>
    </row>
    <row r="16426" spans="1:24" x14ac:dyDescent="0.35">
      <c r="A16426">
        <v>3300012188</v>
      </c>
      <c r="B16426" t="s">
        <v>168</v>
      </c>
      <c r="C16426" t="s">
        <v>168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335000</v>
      </c>
      <c r="O16426">
        <v>335000</v>
      </c>
      <c r="P16426" t="s">
        <v>5</v>
      </c>
      <c r="Q16426" t="s">
        <v>12</v>
      </c>
      <c r="R16426" t="s">
        <v>169</v>
      </c>
      <c r="S16426" t="s">
        <v>170</v>
      </c>
      <c r="T16426">
        <v>216129.03225806452</v>
      </c>
      <c r="U16426">
        <v>202500</v>
      </c>
      <c r="V16426">
        <v>-13629.032258064515</v>
      </c>
      <c r="W16426">
        <v>-6.3059701492537257E-2</v>
      </c>
      <c r="X16426" t="s">
        <v>233</v>
      </c>
    </row>
    <row r="16427" spans="1:24" x14ac:dyDescent="0.35">
      <c r="A16427">
        <v>3301068622</v>
      </c>
      <c r="B16427" t="s">
        <v>168</v>
      </c>
      <c r="C16427" t="s">
        <v>168</v>
      </c>
      <c r="D16427">
        <v>0</v>
      </c>
      <c r="E16427">
        <v>0</v>
      </c>
      <c r="F16427">
        <v>76</v>
      </c>
      <c r="G16427">
        <v>1544621</v>
      </c>
      <c r="H16427">
        <v>12</v>
      </c>
      <c r="I16427">
        <v>240000</v>
      </c>
      <c r="J16427">
        <v>0</v>
      </c>
      <c r="K16427">
        <v>0</v>
      </c>
      <c r="L16427">
        <v>12</v>
      </c>
      <c r="M16427">
        <v>548800</v>
      </c>
      <c r="N16427">
        <v>150000</v>
      </c>
      <c r="O16427">
        <v>2483421</v>
      </c>
      <c r="P16427" t="s">
        <v>5</v>
      </c>
      <c r="Q16427" t="s">
        <v>13</v>
      </c>
      <c r="R16427" t="s">
        <v>207</v>
      </c>
      <c r="S16427" t="s">
        <v>170</v>
      </c>
      <c r="T16427">
        <v>1602207.0967741937</v>
      </c>
      <c r="U16427">
        <v>1419437</v>
      </c>
      <c r="V16427">
        <v>-182770.09677419369</v>
      </c>
      <c r="W16427">
        <v>-0.1140739528255581</v>
      </c>
      <c r="X16427" t="s">
        <v>297</v>
      </c>
    </row>
    <row r="16428" spans="1:24" x14ac:dyDescent="0.35">
      <c r="A16428">
        <v>3300014674</v>
      </c>
      <c r="B16428" t="s">
        <v>168</v>
      </c>
      <c r="C16428" t="s">
        <v>168</v>
      </c>
      <c r="D16428">
        <v>0</v>
      </c>
      <c r="E16428">
        <v>0</v>
      </c>
      <c r="F16428">
        <v>1</v>
      </c>
      <c r="G16428">
        <v>60698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846500</v>
      </c>
      <c r="O16428">
        <v>907198</v>
      </c>
      <c r="P16428" t="s">
        <v>5</v>
      </c>
      <c r="Q16428" t="s">
        <v>8</v>
      </c>
      <c r="R16428" t="s">
        <v>169</v>
      </c>
      <c r="S16428" t="s">
        <v>170</v>
      </c>
      <c r="T16428">
        <v>585289.03225806449</v>
      </c>
      <c r="U16428">
        <v>0</v>
      </c>
      <c r="V16428">
        <v>-585289.03225806449</v>
      </c>
      <c r="W16428">
        <v>0</v>
      </c>
      <c r="X16428" t="s">
        <v>393</v>
      </c>
    </row>
    <row r="16429" spans="1:24" x14ac:dyDescent="0.35">
      <c r="A16429">
        <v>3300005170</v>
      </c>
      <c r="B16429" t="s">
        <v>168</v>
      </c>
      <c r="C16429" t="s">
        <v>168</v>
      </c>
      <c r="D16429">
        <v>0</v>
      </c>
      <c r="E16429">
        <v>0</v>
      </c>
      <c r="F16429">
        <v>25</v>
      </c>
      <c r="G16429">
        <v>887472</v>
      </c>
      <c r="H16429">
        <v>17</v>
      </c>
      <c r="I16429">
        <v>785000</v>
      </c>
      <c r="J16429">
        <v>0</v>
      </c>
      <c r="K16429">
        <v>0</v>
      </c>
      <c r="L16429">
        <v>24</v>
      </c>
      <c r="M16429">
        <v>4948900</v>
      </c>
      <c r="N16429">
        <v>150000</v>
      </c>
      <c r="O16429">
        <v>6771372</v>
      </c>
      <c r="P16429" t="s">
        <v>5</v>
      </c>
      <c r="Q16429" t="s">
        <v>14</v>
      </c>
      <c r="R16429" t="s">
        <v>169</v>
      </c>
      <c r="S16429" t="s">
        <v>170</v>
      </c>
      <c r="T16429">
        <v>4368627.0967741935</v>
      </c>
      <c r="U16429">
        <v>6996866</v>
      </c>
      <c r="V16429">
        <v>2628238.9032258065</v>
      </c>
      <c r="W16429">
        <v>0.60161667384394191</v>
      </c>
      <c r="X16429" t="s">
        <v>403</v>
      </c>
    </row>
    <row r="16430" spans="1:24" x14ac:dyDescent="0.35">
      <c r="A16430">
        <v>3301015519</v>
      </c>
      <c r="B16430" t="s">
        <v>168</v>
      </c>
      <c r="C16430" t="s">
        <v>168</v>
      </c>
      <c r="D16430">
        <v>0</v>
      </c>
      <c r="E16430">
        <v>0</v>
      </c>
      <c r="F16430">
        <v>73</v>
      </c>
      <c r="G16430">
        <v>2543917</v>
      </c>
      <c r="H16430">
        <v>33</v>
      </c>
      <c r="I16430">
        <v>1400000</v>
      </c>
      <c r="J16430">
        <v>0</v>
      </c>
      <c r="K16430">
        <v>0</v>
      </c>
      <c r="L16430">
        <v>0</v>
      </c>
      <c r="M16430">
        <v>0</v>
      </c>
      <c r="N16430">
        <v>605000</v>
      </c>
      <c r="O16430">
        <v>4548917</v>
      </c>
      <c r="P16430" t="s">
        <v>5</v>
      </c>
      <c r="Q16430" t="s">
        <v>14</v>
      </c>
      <c r="R16430" t="s">
        <v>169</v>
      </c>
      <c r="S16430" t="s">
        <v>170</v>
      </c>
      <c r="T16430">
        <v>2934785.1612903224</v>
      </c>
      <c r="U16430">
        <v>3061436</v>
      </c>
      <c r="V16430">
        <v>126650.83870967757</v>
      </c>
      <c r="W16430">
        <v>4.3155063062263022E-2</v>
      </c>
      <c r="X16430" t="s">
        <v>409</v>
      </c>
    </row>
    <row r="16431" spans="1:24" x14ac:dyDescent="0.35">
      <c r="A16431">
        <v>3300016068</v>
      </c>
      <c r="B16431" t="s">
        <v>168</v>
      </c>
      <c r="C16431" t="s">
        <v>168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1031100</v>
      </c>
      <c r="O16431">
        <v>1031100</v>
      </c>
      <c r="P16431" t="s">
        <v>5</v>
      </c>
      <c r="Q16431" t="s">
        <v>8</v>
      </c>
      <c r="R16431" t="s">
        <v>169</v>
      </c>
      <c r="S16431" t="s">
        <v>170</v>
      </c>
      <c r="T16431">
        <v>665225.80645161285</v>
      </c>
      <c r="U16431">
        <v>576700</v>
      </c>
      <c r="V16431">
        <v>-88525.806451612851</v>
      </c>
      <c r="W16431">
        <v>-0.13307632625351562</v>
      </c>
      <c r="X16431" t="s">
        <v>216</v>
      </c>
    </row>
    <row r="16432" spans="1:24" x14ac:dyDescent="0.35">
      <c r="A16432">
        <v>3300009444</v>
      </c>
      <c r="B16432" t="s">
        <v>168</v>
      </c>
      <c r="C16432" t="s">
        <v>168</v>
      </c>
      <c r="D16432">
        <v>0</v>
      </c>
      <c r="E16432">
        <v>0</v>
      </c>
      <c r="F16432">
        <v>0</v>
      </c>
      <c r="G16432">
        <v>0</v>
      </c>
      <c r="H16432">
        <v>1</v>
      </c>
      <c r="I16432">
        <v>2000</v>
      </c>
      <c r="J16432">
        <v>0</v>
      </c>
      <c r="K16432">
        <v>0</v>
      </c>
      <c r="L16432">
        <v>0</v>
      </c>
      <c r="M16432">
        <v>0</v>
      </c>
      <c r="N16432">
        <v>330000</v>
      </c>
      <c r="O16432">
        <v>332000</v>
      </c>
      <c r="P16432" t="s">
        <v>5</v>
      </c>
      <c r="Q16432" t="s">
        <v>12</v>
      </c>
      <c r="R16432" t="s">
        <v>169</v>
      </c>
      <c r="S16432" t="s">
        <v>170</v>
      </c>
      <c r="T16432">
        <v>214193.54838709679</v>
      </c>
      <c r="U16432">
        <v>177500</v>
      </c>
      <c r="V16432">
        <v>-36693.548387096787</v>
      </c>
      <c r="W16432">
        <v>-0.1713102409638555</v>
      </c>
      <c r="X16432" t="s">
        <v>383</v>
      </c>
    </row>
    <row r="16433" spans="1:24" x14ac:dyDescent="0.35">
      <c r="A16433">
        <v>3301047329</v>
      </c>
      <c r="B16433" t="s">
        <v>168</v>
      </c>
      <c r="C16433" t="s">
        <v>168</v>
      </c>
      <c r="D16433">
        <v>0</v>
      </c>
      <c r="E16433">
        <v>0</v>
      </c>
      <c r="F16433">
        <v>21</v>
      </c>
      <c r="G16433">
        <v>794247</v>
      </c>
      <c r="H16433">
        <v>6</v>
      </c>
      <c r="I16433">
        <v>280000</v>
      </c>
      <c r="J16433">
        <v>0</v>
      </c>
      <c r="K16433">
        <v>0</v>
      </c>
      <c r="L16433">
        <v>0</v>
      </c>
      <c r="M16433">
        <v>0</v>
      </c>
      <c r="N16433">
        <v>941600</v>
      </c>
      <c r="O16433">
        <v>2015847</v>
      </c>
      <c r="P16433" t="s">
        <v>5</v>
      </c>
      <c r="Q16433" t="s">
        <v>17</v>
      </c>
      <c r="R16433" t="s">
        <v>169</v>
      </c>
      <c r="S16433" t="s">
        <v>170</v>
      </c>
      <c r="T16433">
        <v>1300546.4516129033</v>
      </c>
      <c r="U16433">
        <v>875347</v>
      </c>
      <c r="V16433">
        <v>-425199.45161290327</v>
      </c>
      <c r="W16433">
        <v>-0.32693907325307925</v>
      </c>
      <c r="X16433" t="s">
        <v>199</v>
      </c>
    </row>
    <row r="16434" spans="1:24" x14ac:dyDescent="0.35">
      <c r="A16434">
        <v>3301049972</v>
      </c>
      <c r="B16434" t="s">
        <v>168</v>
      </c>
      <c r="C16434" t="s">
        <v>168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645000</v>
      </c>
      <c r="O16434">
        <v>645000</v>
      </c>
      <c r="P16434" t="s">
        <v>5</v>
      </c>
      <c r="Q16434" t="s">
        <v>6</v>
      </c>
      <c r="R16434" t="s">
        <v>207</v>
      </c>
      <c r="S16434" t="s">
        <v>170</v>
      </c>
      <c r="T16434">
        <v>416129.03225806454</v>
      </c>
      <c r="U16434">
        <v>260000</v>
      </c>
      <c r="V16434">
        <v>-156129.03225806454</v>
      </c>
      <c r="W16434">
        <v>-0.37519379844961243</v>
      </c>
      <c r="X16434" t="s">
        <v>348</v>
      </c>
    </row>
    <row r="16435" spans="1:24" x14ac:dyDescent="0.35">
      <c r="A16435">
        <v>3300025968</v>
      </c>
      <c r="B16435" t="s">
        <v>168</v>
      </c>
      <c r="C16435" t="s">
        <v>168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529800</v>
      </c>
      <c r="O16435">
        <v>529800</v>
      </c>
      <c r="P16435" t="s">
        <v>5</v>
      </c>
      <c r="Q16435" t="s">
        <v>8</v>
      </c>
      <c r="R16435" t="s">
        <v>169</v>
      </c>
      <c r="S16435" t="s">
        <v>170</v>
      </c>
      <c r="T16435">
        <v>341806.45161290327</v>
      </c>
      <c r="U16435">
        <v>1423500</v>
      </c>
      <c r="V16435">
        <v>1081693.5483870967</v>
      </c>
      <c r="W16435">
        <v>3.1646375990939974</v>
      </c>
      <c r="X16435" t="s">
        <v>386</v>
      </c>
    </row>
    <row r="16436" spans="1:24" x14ac:dyDescent="0.35">
      <c r="A16436">
        <v>3301072251</v>
      </c>
      <c r="B16436" t="s">
        <v>168</v>
      </c>
      <c r="C16436" t="s">
        <v>168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344000</v>
      </c>
      <c r="O16436">
        <v>344000</v>
      </c>
      <c r="P16436" t="s">
        <v>5</v>
      </c>
      <c r="Q16436" t="s">
        <v>9</v>
      </c>
      <c r="R16436" t="s">
        <v>169</v>
      </c>
      <c r="S16436" t="s">
        <v>170</v>
      </c>
      <c r="T16436">
        <v>221935.48387096773</v>
      </c>
      <c r="U16436">
        <v>0</v>
      </c>
      <c r="V16436">
        <v>-221935.48387096773</v>
      </c>
      <c r="W16436">
        <v>0</v>
      </c>
      <c r="X16436" t="s">
        <v>209</v>
      </c>
    </row>
    <row r="16437" spans="1:24" x14ac:dyDescent="0.35">
      <c r="A16437">
        <v>3300018067</v>
      </c>
      <c r="B16437" t="s">
        <v>168</v>
      </c>
      <c r="C16437" t="s">
        <v>168</v>
      </c>
      <c r="D16437">
        <v>0</v>
      </c>
      <c r="E16437">
        <v>0</v>
      </c>
      <c r="F16437">
        <v>0</v>
      </c>
      <c r="G16437">
        <v>0</v>
      </c>
      <c r="H16437">
        <v>2</v>
      </c>
      <c r="I16437">
        <v>60000</v>
      </c>
      <c r="J16437">
        <v>0</v>
      </c>
      <c r="K16437">
        <v>0</v>
      </c>
      <c r="L16437">
        <v>0</v>
      </c>
      <c r="M16437">
        <v>0</v>
      </c>
      <c r="N16437">
        <v>1350600</v>
      </c>
      <c r="O16437">
        <v>1410600</v>
      </c>
      <c r="P16437" t="s">
        <v>5</v>
      </c>
      <c r="Q16437" t="s">
        <v>6</v>
      </c>
      <c r="R16437" t="s">
        <v>169</v>
      </c>
      <c r="S16437" t="s">
        <v>170</v>
      </c>
      <c r="T16437">
        <v>910064.51612903224</v>
      </c>
      <c r="U16437">
        <v>2797500</v>
      </c>
      <c r="V16437">
        <v>1887435.4838709678</v>
      </c>
      <c r="W16437">
        <v>2.073957890259464</v>
      </c>
      <c r="X16437" t="s">
        <v>295</v>
      </c>
    </row>
    <row r="16438" spans="1:24" x14ac:dyDescent="0.35">
      <c r="A16438">
        <v>3300016377</v>
      </c>
      <c r="B16438" t="s">
        <v>168</v>
      </c>
      <c r="C16438" t="s">
        <v>168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342000</v>
      </c>
      <c r="O16438">
        <v>342000</v>
      </c>
      <c r="P16438" t="s">
        <v>5</v>
      </c>
      <c r="Q16438" t="s">
        <v>8</v>
      </c>
      <c r="R16438" t="s">
        <v>169</v>
      </c>
      <c r="S16438" t="s">
        <v>170</v>
      </c>
      <c r="T16438">
        <v>220645.16129032258</v>
      </c>
      <c r="U16438">
        <v>1046500</v>
      </c>
      <c r="V16438">
        <v>825854.83870967745</v>
      </c>
      <c r="W16438">
        <v>3.7429093567251464</v>
      </c>
      <c r="X16438" t="s">
        <v>273</v>
      </c>
    </row>
    <row r="16439" spans="1:24" x14ac:dyDescent="0.35">
      <c r="A16439">
        <v>3301030121</v>
      </c>
      <c r="B16439" t="s">
        <v>168</v>
      </c>
      <c r="C16439" t="s">
        <v>168</v>
      </c>
      <c r="D16439">
        <v>0</v>
      </c>
      <c r="E16439">
        <v>0</v>
      </c>
      <c r="F16439">
        <v>29</v>
      </c>
      <c r="G16439">
        <v>1544324</v>
      </c>
      <c r="H16439">
        <v>20</v>
      </c>
      <c r="I16439">
        <v>540000</v>
      </c>
      <c r="J16439">
        <v>0</v>
      </c>
      <c r="K16439">
        <v>0</v>
      </c>
      <c r="L16439">
        <v>0</v>
      </c>
      <c r="M16439">
        <v>0</v>
      </c>
      <c r="N16439">
        <v>2673000</v>
      </c>
      <c r="O16439">
        <v>4757324</v>
      </c>
      <c r="P16439" t="s">
        <v>5</v>
      </c>
      <c r="Q16439" t="s">
        <v>12</v>
      </c>
      <c r="R16439" t="s">
        <v>169</v>
      </c>
      <c r="S16439" t="s">
        <v>170</v>
      </c>
      <c r="T16439">
        <v>3069241.2903225804</v>
      </c>
      <c r="U16439">
        <v>3496676</v>
      </c>
      <c r="V16439">
        <v>427434.70967741963</v>
      </c>
      <c r="W16439">
        <v>0.1392639643631588</v>
      </c>
      <c r="X16439" t="s">
        <v>301</v>
      </c>
    </row>
    <row r="16440" spans="1:24" x14ac:dyDescent="0.35">
      <c r="A16440">
        <v>3301037468</v>
      </c>
      <c r="B16440" t="s">
        <v>168</v>
      </c>
      <c r="C16440" t="s">
        <v>168</v>
      </c>
      <c r="D16440">
        <v>0</v>
      </c>
      <c r="E16440">
        <v>0</v>
      </c>
      <c r="F16440">
        <v>60</v>
      </c>
      <c r="G16440">
        <v>1919428</v>
      </c>
      <c r="H16440">
        <v>20</v>
      </c>
      <c r="I16440">
        <v>670000</v>
      </c>
      <c r="J16440">
        <v>0</v>
      </c>
      <c r="K16440">
        <v>0</v>
      </c>
      <c r="L16440">
        <v>8</v>
      </c>
      <c r="M16440">
        <v>239200</v>
      </c>
      <c r="N16440">
        <v>150000</v>
      </c>
      <c r="O16440">
        <v>2978628</v>
      </c>
      <c r="P16440" t="s">
        <v>5</v>
      </c>
      <c r="Q16440" t="s">
        <v>15</v>
      </c>
      <c r="R16440" t="s">
        <v>169</v>
      </c>
      <c r="S16440" t="s">
        <v>170</v>
      </c>
      <c r="T16440">
        <v>1921695.4838709678</v>
      </c>
      <c r="U16440">
        <v>2627135</v>
      </c>
      <c r="V16440">
        <v>705439.51612903224</v>
      </c>
      <c r="W16440">
        <v>0.36709224851173095</v>
      </c>
      <c r="X16440" t="s">
        <v>179</v>
      </c>
    </row>
    <row r="16441" spans="1:24" x14ac:dyDescent="0.35">
      <c r="A16441">
        <v>3301048986</v>
      </c>
      <c r="B16441" t="s">
        <v>168</v>
      </c>
      <c r="C16441" t="s">
        <v>168</v>
      </c>
      <c r="D16441">
        <v>0</v>
      </c>
      <c r="E16441">
        <v>0</v>
      </c>
      <c r="F16441">
        <v>41</v>
      </c>
      <c r="G16441">
        <v>1700158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894800</v>
      </c>
      <c r="O16441">
        <v>2594958</v>
      </c>
      <c r="P16441" t="s">
        <v>5</v>
      </c>
      <c r="Q16441" t="s">
        <v>7</v>
      </c>
      <c r="R16441" t="s">
        <v>169</v>
      </c>
      <c r="S16441" t="s">
        <v>170</v>
      </c>
      <c r="T16441">
        <v>1674166.4516129033</v>
      </c>
      <c r="U16441">
        <v>2037674</v>
      </c>
      <c r="V16441">
        <v>363507.54838709673</v>
      </c>
      <c r="W16441">
        <v>0.21712748337352661</v>
      </c>
      <c r="X16441" t="s">
        <v>196</v>
      </c>
    </row>
    <row r="16442" spans="1:24" x14ac:dyDescent="0.35">
      <c r="A16442">
        <v>3300022236</v>
      </c>
      <c r="B16442" t="s">
        <v>168</v>
      </c>
      <c r="C16442" t="s">
        <v>168</v>
      </c>
      <c r="D16442">
        <v>0</v>
      </c>
      <c r="E16442">
        <v>0</v>
      </c>
      <c r="F16442">
        <v>39</v>
      </c>
      <c r="G16442">
        <v>1857960</v>
      </c>
      <c r="H16442">
        <v>29</v>
      </c>
      <c r="I16442">
        <v>1043000</v>
      </c>
      <c r="J16442">
        <v>0</v>
      </c>
      <c r="K16442">
        <v>0</v>
      </c>
      <c r="L16442">
        <v>12</v>
      </c>
      <c r="M16442">
        <v>628800</v>
      </c>
      <c r="N16442">
        <v>150000</v>
      </c>
      <c r="O16442">
        <v>3679760</v>
      </c>
      <c r="P16442" t="s">
        <v>5</v>
      </c>
      <c r="Q16442" t="s">
        <v>15</v>
      </c>
      <c r="R16442" t="s">
        <v>169</v>
      </c>
      <c r="S16442" t="s">
        <v>170</v>
      </c>
      <c r="T16442">
        <v>2374038.7096774196</v>
      </c>
      <c r="U16442">
        <v>2775489</v>
      </c>
      <c r="V16442">
        <v>401450.29032258037</v>
      </c>
      <c r="W16442">
        <v>0.16910014511815974</v>
      </c>
      <c r="X16442" t="s">
        <v>318</v>
      </c>
    </row>
    <row r="16443" spans="1:24" x14ac:dyDescent="0.35">
      <c r="A16443">
        <v>3301068444</v>
      </c>
      <c r="B16443" t="s">
        <v>168</v>
      </c>
      <c r="C16443" t="s">
        <v>168</v>
      </c>
      <c r="D16443">
        <v>0</v>
      </c>
      <c r="E16443">
        <v>0</v>
      </c>
      <c r="F16443">
        <v>17</v>
      </c>
      <c r="G16443">
        <v>641580</v>
      </c>
      <c r="H16443">
        <v>5</v>
      </c>
      <c r="I16443">
        <v>180000</v>
      </c>
      <c r="J16443">
        <v>0</v>
      </c>
      <c r="K16443">
        <v>0</v>
      </c>
      <c r="L16443">
        <v>11</v>
      </c>
      <c r="M16443">
        <v>589870</v>
      </c>
      <c r="N16443">
        <v>150000</v>
      </c>
      <c r="O16443">
        <v>1561450</v>
      </c>
      <c r="P16443" t="s">
        <v>5</v>
      </c>
      <c r="Q16443" t="s">
        <v>14</v>
      </c>
      <c r="R16443" t="s">
        <v>169</v>
      </c>
      <c r="S16443" t="s">
        <v>170</v>
      </c>
      <c r="T16443">
        <v>1007387.0967741935</v>
      </c>
      <c r="U16443">
        <v>632481</v>
      </c>
      <c r="V16443">
        <v>-374906.09677419346</v>
      </c>
      <c r="W16443">
        <v>-0.37215693746197442</v>
      </c>
      <c r="X16443" t="s">
        <v>313</v>
      </c>
    </row>
    <row r="16444" spans="1:24" x14ac:dyDescent="0.35">
      <c r="A16444">
        <v>3301000519</v>
      </c>
      <c r="B16444" t="s">
        <v>168</v>
      </c>
      <c r="C16444" t="s">
        <v>168</v>
      </c>
      <c r="D16444">
        <v>0</v>
      </c>
      <c r="E16444">
        <v>0</v>
      </c>
      <c r="F16444">
        <v>386</v>
      </c>
      <c r="G16444">
        <v>14618324</v>
      </c>
      <c r="H16444">
        <v>170</v>
      </c>
      <c r="I16444">
        <v>5871000</v>
      </c>
      <c r="J16444">
        <v>0</v>
      </c>
      <c r="K16444">
        <v>0</v>
      </c>
      <c r="L16444">
        <v>112</v>
      </c>
      <c r="M16444">
        <v>5675986</v>
      </c>
      <c r="N16444">
        <v>2323500</v>
      </c>
      <c r="O16444">
        <v>28488810</v>
      </c>
      <c r="P16444" t="s">
        <v>5</v>
      </c>
      <c r="Q16444" t="s">
        <v>17</v>
      </c>
      <c r="R16444" t="s">
        <v>169</v>
      </c>
      <c r="S16444" t="s">
        <v>170</v>
      </c>
      <c r="T16444">
        <v>18379877.419354837</v>
      </c>
      <c r="U16444">
        <v>19191430</v>
      </c>
      <c r="V16444">
        <v>811552.58064516261</v>
      </c>
      <c r="W16444">
        <v>4.415440658981562E-2</v>
      </c>
      <c r="X16444" t="s">
        <v>184</v>
      </c>
    </row>
    <row r="16445" spans="1:24" x14ac:dyDescent="0.35">
      <c r="A16445">
        <v>6001139336</v>
      </c>
      <c r="B16445" t="s">
        <v>168</v>
      </c>
      <c r="C16445" t="s">
        <v>168</v>
      </c>
      <c r="D16445">
        <v>0</v>
      </c>
      <c r="E16445">
        <v>0</v>
      </c>
      <c r="F16445">
        <v>135</v>
      </c>
      <c r="G16445">
        <v>4355533</v>
      </c>
      <c r="H16445">
        <v>74</v>
      </c>
      <c r="I16445">
        <v>2400000</v>
      </c>
      <c r="J16445">
        <v>0</v>
      </c>
      <c r="K16445">
        <v>0</v>
      </c>
      <c r="L16445">
        <v>19</v>
      </c>
      <c r="M16445">
        <v>1257450</v>
      </c>
      <c r="N16445">
        <v>30000</v>
      </c>
      <c r="O16445">
        <v>8042983</v>
      </c>
      <c r="P16445" t="s">
        <v>5</v>
      </c>
      <c r="Q16445" t="s">
        <v>15</v>
      </c>
      <c r="R16445" t="s">
        <v>169</v>
      </c>
      <c r="S16445" t="s">
        <v>170</v>
      </c>
      <c r="T16445">
        <v>5189021.2903225804</v>
      </c>
      <c r="U16445">
        <v>4902782</v>
      </c>
      <c r="V16445">
        <v>-286239.29032258037</v>
      </c>
      <c r="W16445">
        <v>-5.5162481382840078E-2</v>
      </c>
      <c r="X16445" t="s">
        <v>254</v>
      </c>
    </row>
    <row r="16446" spans="1:24" x14ac:dyDescent="0.35">
      <c r="A16446">
        <v>3300020608</v>
      </c>
      <c r="B16446" t="s">
        <v>168</v>
      </c>
      <c r="C16446" t="s">
        <v>168</v>
      </c>
      <c r="D16446">
        <v>0</v>
      </c>
      <c r="E16446">
        <v>0</v>
      </c>
      <c r="F16446">
        <v>0</v>
      </c>
      <c r="G16446">
        <v>0</v>
      </c>
      <c r="H16446">
        <v>56</v>
      </c>
      <c r="I16446">
        <v>1845000</v>
      </c>
      <c r="J16446">
        <v>0</v>
      </c>
      <c r="K16446">
        <v>0</v>
      </c>
      <c r="L16446">
        <v>0</v>
      </c>
      <c r="M16446">
        <v>0</v>
      </c>
      <c r="N16446">
        <v>30000</v>
      </c>
      <c r="O16446">
        <v>1875000</v>
      </c>
      <c r="P16446" t="s">
        <v>5</v>
      </c>
      <c r="Q16446" t="s">
        <v>13</v>
      </c>
      <c r="R16446" t="s">
        <v>169</v>
      </c>
      <c r="S16446" t="s">
        <v>170</v>
      </c>
      <c r="T16446">
        <v>1209677.4193548386</v>
      </c>
      <c r="U16446">
        <v>1565000</v>
      </c>
      <c r="V16446">
        <v>355322.58064516145</v>
      </c>
      <c r="W16446">
        <v>0.2937333333333334</v>
      </c>
      <c r="X16446" t="s">
        <v>397</v>
      </c>
    </row>
    <row r="16447" spans="1:24" x14ac:dyDescent="0.35">
      <c r="A16447">
        <v>3300016383</v>
      </c>
      <c r="B16447" t="s">
        <v>168</v>
      </c>
      <c r="C16447" t="s">
        <v>168</v>
      </c>
      <c r="D16447">
        <v>0</v>
      </c>
      <c r="E16447">
        <v>0</v>
      </c>
      <c r="F16447">
        <v>454</v>
      </c>
      <c r="G16447">
        <v>21599709</v>
      </c>
      <c r="H16447">
        <v>163</v>
      </c>
      <c r="I16447">
        <v>5449000</v>
      </c>
      <c r="J16447">
        <v>0</v>
      </c>
      <c r="K16447">
        <v>0</v>
      </c>
      <c r="L16447">
        <v>15</v>
      </c>
      <c r="M16447">
        <v>836000</v>
      </c>
      <c r="N16447">
        <v>1031100</v>
      </c>
      <c r="O16447">
        <v>28915809</v>
      </c>
      <c r="P16447" t="s">
        <v>5</v>
      </c>
      <c r="Q16447" t="s">
        <v>8</v>
      </c>
      <c r="R16447" t="s">
        <v>169</v>
      </c>
      <c r="S16447" t="s">
        <v>170</v>
      </c>
      <c r="T16447">
        <v>18655360.64516129</v>
      </c>
      <c r="U16447">
        <v>19441053</v>
      </c>
      <c r="V16447">
        <v>785692.35483871028</v>
      </c>
      <c r="W16447">
        <v>4.2116170777030781E-2</v>
      </c>
      <c r="X16447" t="s">
        <v>393</v>
      </c>
    </row>
    <row r="16448" spans="1:24" x14ac:dyDescent="0.35">
      <c r="A16448">
        <v>3301065797</v>
      </c>
      <c r="B16448" t="s">
        <v>168</v>
      </c>
      <c r="C16448" t="s">
        <v>168</v>
      </c>
      <c r="D16448">
        <v>0</v>
      </c>
      <c r="E16448">
        <v>0</v>
      </c>
      <c r="F16448">
        <v>37</v>
      </c>
      <c r="G16448">
        <v>1365290</v>
      </c>
      <c r="H16448">
        <v>1</v>
      </c>
      <c r="I16448">
        <v>90000</v>
      </c>
      <c r="J16448">
        <v>0</v>
      </c>
      <c r="K16448">
        <v>0</v>
      </c>
      <c r="L16448">
        <v>0</v>
      </c>
      <c r="M16448">
        <v>0</v>
      </c>
      <c r="N16448">
        <v>150000</v>
      </c>
      <c r="O16448">
        <v>1605290</v>
      </c>
      <c r="P16448" t="s">
        <v>5</v>
      </c>
      <c r="Q16448" t="s">
        <v>14</v>
      </c>
      <c r="R16448" t="s">
        <v>181</v>
      </c>
      <c r="S16448" t="s">
        <v>170</v>
      </c>
      <c r="T16448">
        <v>1035670.9677419355</v>
      </c>
      <c r="U16448">
        <v>1866954</v>
      </c>
      <c r="V16448">
        <v>831283.03225806449</v>
      </c>
      <c r="W16448">
        <v>0.80265167041469132</v>
      </c>
      <c r="X16448" t="s">
        <v>313</v>
      </c>
    </row>
    <row r="16449" spans="1:24" x14ac:dyDescent="0.35">
      <c r="A16449">
        <v>3301052311</v>
      </c>
      <c r="B16449" t="s">
        <v>168</v>
      </c>
      <c r="C16449" t="s">
        <v>168</v>
      </c>
      <c r="D16449">
        <v>0</v>
      </c>
      <c r="E16449">
        <v>0</v>
      </c>
      <c r="F16449">
        <v>26</v>
      </c>
      <c r="G16449">
        <v>829671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76000</v>
      </c>
      <c r="O16449">
        <v>905671</v>
      </c>
      <c r="P16449" t="s">
        <v>5</v>
      </c>
      <c r="Q16449" t="s">
        <v>11</v>
      </c>
      <c r="R16449" t="s">
        <v>169</v>
      </c>
      <c r="S16449" t="s">
        <v>170</v>
      </c>
      <c r="T16449">
        <v>584303.87096774194</v>
      </c>
      <c r="U16449">
        <v>749382</v>
      </c>
      <c r="V16449">
        <v>165078.12903225806</v>
      </c>
      <c r="W16449">
        <v>0.28252102584713423</v>
      </c>
      <c r="X16449" t="s">
        <v>385</v>
      </c>
    </row>
    <row r="16450" spans="1:24" x14ac:dyDescent="0.35">
      <c r="A16450">
        <v>3301038605</v>
      </c>
      <c r="B16450" t="s">
        <v>168</v>
      </c>
      <c r="C16450" t="s">
        <v>168</v>
      </c>
      <c r="D16450">
        <v>0</v>
      </c>
      <c r="E16450">
        <v>0</v>
      </c>
      <c r="F16450">
        <v>30</v>
      </c>
      <c r="G16450">
        <v>1322968</v>
      </c>
      <c r="H16450">
        <v>21</v>
      </c>
      <c r="I16450">
        <v>1375000</v>
      </c>
      <c r="J16450">
        <v>0</v>
      </c>
      <c r="K16450">
        <v>0</v>
      </c>
      <c r="L16450">
        <v>3</v>
      </c>
      <c r="M16450">
        <v>207200</v>
      </c>
      <c r="N16450">
        <v>30000</v>
      </c>
      <c r="O16450">
        <v>2935168</v>
      </c>
      <c r="P16450" t="s">
        <v>5</v>
      </c>
      <c r="Q16450" t="s">
        <v>15</v>
      </c>
      <c r="R16450" t="s">
        <v>169</v>
      </c>
      <c r="S16450" t="s">
        <v>170</v>
      </c>
      <c r="T16450">
        <v>1893656.7741935486</v>
      </c>
      <c r="U16450">
        <v>1565680</v>
      </c>
      <c r="V16450">
        <v>-327976.7741935486</v>
      </c>
      <c r="W16450">
        <v>-0.17319758187606304</v>
      </c>
      <c r="X16450" t="s">
        <v>412</v>
      </c>
    </row>
    <row r="16451" spans="1:24" x14ac:dyDescent="0.35">
      <c r="A16451">
        <v>3300012879</v>
      </c>
      <c r="B16451" t="s">
        <v>168</v>
      </c>
      <c r="C16451" t="s">
        <v>168</v>
      </c>
      <c r="D16451">
        <v>81</v>
      </c>
      <c r="E16451">
        <v>1620000</v>
      </c>
      <c r="F16451">
        <v>445</v>
      </c>
      <c r="G16451">
        <v>25319729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18982000</v>
      </c>
      <c r="O16451">
        <v>45921729</v>
      </c>
      <c r="P16451" t="s">
        <v>5</v>
      </c>
      <c r="Q16451" t="s">
        <v>12</v>
      </c>
      <c r="R16451" t="s">
        <v>169</v>
      </c>
      <c r="S16451" t="s">
        <v>170</v>
      </c>
      <c r="T16451">
        <v>29626921.935483869</v>
      </c>
      <c r="U16451">
        <v>48049996</v>
      </c>
      <c r="V16451">
        <v>18423074.064516131</v>
      </c>
      <c r="W16451">
        <v>0.62183557592093286</v>
      </c>
      <c r="X16451" t="s">
        <v>235</v>
      </c>
    </row>
    <row r="16452" spans="1:24" x14ac:dyDescent="0.35">
      <c r="A16452">
        <v>3300000524</v>
      </c>
      <c r="B16452" t="s">
        <v>168</v>
      </c>
      <c r="C16452" t="s">
        <v>168</v>
      </c>
      <c r="D16452">
        <v>0</v>
      </c>
      <c r="E16452">
        <v>0</v>
      </c>
      <c r="F16452">
        <v>60</v>
      </c>
      <c r="G16452">
        <v>1113746</v>
      </c>
      <c r="H16452">
        <v>87</v>
      </c>
      <c r="I16452">
        <v>1660000</v>
      </c>
      <c r="J16452">
        <v>0</v>
      </c>
      <c r="K16452">
        <v>0</v>
      </c>
      <c r="L16452">
        <v>25</v>
      </c>
      <c r="M16452">
        <v>1490000</v>
      </c>
      <c r="N16452">
        <v>30000</v>
      </c>
      <c r="O16452">
        <v>4293746</v>
      </c>
      <c r="P16452" t="s">
        <v>5</v>
      </c>
      <c r="Q16452" t="s">
        <v>13</v>
      </c>
      <c r="R16452" t="s">
        <v>169</v>
      </c>
      <c r="S16452" t="s">
        <v>170</v>
      </c>
      <c r="T16452">
        <v>2770158.7096774196</v>
      </c>
      <c r="U16452">
        <v>3521829</v>
      </c>
      <c r="V16452">
        <v>751670.29032258037</v>
      </c>
      <c r="W16452">
        <v>0.2713455686479822</v>
      </c>
      <c r="X16452" t="s">
        <v>252</v>
      </c>
    </row>
    <row r="16453" spans="1:24" x14ac:dyDescent="0.35">
      <c r="A16453">
        <v>3301003374</v>
      </c>
      <c r="B16453" t="s">
        <v>168</v>
      </c>
      <c r="C16453" t="s">
        <v>168</v>
      </c>
      <c r="D16453">
        <v>0</v>
      </c>
      <c r="E16453">
        <v>0</v>
      </c>
      <c r="F16453">
        <v>5</v>
      </c>
      <c r="G16453">
        <v>291196</v>
      </c>
      <c r="H16453">
        <v>1</v>
      </c>
      <c r="I16453">
        <v>150000</v>
      </c>
      <c r="J16453">
        <v>0</v>
      </c>
      <c r="K16453">
        <v>0</v>
      </c>
      <c r="L16453">
        <v>0</v>
      </c>
      <c r="M16453">
        <v>0</v>
      </c>
      <c r="N16453">
        <v>1844700</v>
      </c>
      <c r="O16453">
        <v>2285896</v>
      </c>
      <c r="P16453" t="s">
        <v>5</v>
      </c>
      <c r="Q16453" t="s">
        <v>7</v>
      </c>
      <c r="R16453" t="s">
        <v>169</v>
      </c>
      <c r="S16453" t="s">
        <v>170</v>
      </c>
      <c r="T16453">
        <v>1474771.6129032257</v>
      </c>
      <c r="U16453">
        <v>1812596</v>
      </c>
      <c r="V16453">
        <v>337824.3870967743</v>
      </c>
      <c r="W16453">
        <v>0.22906895151835438</v>
      </c>
      <c r="X16453" t="s">
        <v>401</v>
      </c>
    </row>
    <row r="16454" spans="1:24" x14ac:dyDescent="0.35">
      <c r="A16454">
        <v>3301003402</v>
      </c>
      <c r="B16454" t="s">
        <v>168</v>
      </c>
      <c r="C16454" t="s">
        <v>168</v>
      </c>
      <c r="D16454">
        <v>0</v>
      </c>
      <c r="E16454">
        <v>0</v>
      </c>
      <c r="F16454">
        <v>0</v>
      </c>
      <c r="G16454">
        <v>0</v>
      </c>
      <c r="H16454">
        <v>1</v>
      </c>
      <c r="I16454">
        <v>15000</v>
      </c>
      <c r="J16454">
        <v>0</v>
      </c>
      <c r="K16454">
        <v>0</v>
      </c>
      <c r="L16454">
        <v>0</v>
      </c>
      <c r="M16454">
        <v>0</v>
      </c>
      <c r="N16454">
        <v>330000</v>
      </c>
      <c r="O16454">
        <v>345000</v>
      </c>
      <c r="P16454" t="s">
        <v>5</v>
      </c>
      <c r="Q16454" t="s">
        <v>12</v>
      </c>
      <c r="R16454" t="s">
        <v>169</v>
      </c>
      <c r="S16454" t="s">
        <v>170</v>
      </c>
      <c r="T16454">
        <v>222580.64516129033</v>
      </c>
      <c r="U16454">
        <v>486699</v>
      </c>
      <c r="V16454">
        <v>264118.3548387097</v>
      </c>
      <c r="W16454">
        <v>1.1866186956521738</v>
      </c>
      <c r="X16454" t="s">
        <v>188</v>
      </c>
    </row>
    <row r="16455" spans="1:24" x14ac:dyDescent="0.35">
      <c r="A16455">
        <v>3300018758</v>
      </c>
      <c r="B16455" t="s">
        <v>168</v>
      </c>
      <c r="C16455" t="s">
        <v>168</v>
      </c>
      <c r="D16455">
        <v>0</v>
      </c>
      <c r="E16455">
        <v>0</v>
      </c>
      <c r="F16455">
        <v>0</v>
      </c>
      <c r="G16455">
        <v>0</v>
      </c>
      <c r="H16455">
        <v>1</v>
      </c>
      <c r="I16455">
        <v>20000</v>
      </c>
      <c r="J16455">
        <v>0</v>
      </c>
      <c r="K16455">
        <v>0</v>
      </c>
      <c r="L16455">
        <v>0</v>
      </c>
      <c r="M16455">
        <v>0</v>
      </c>
      <c r="N16455">
        <v>2145000</v>
      </c>
      <c r="O16455">
        <v>2165000</v>
      </c>
      <c r="P16455" t="s">
        <v>5</v>
      </c>
      <c r="Q16455" t="s">
        <v>6</v>
      </c>
      <c r="R16455" t="s">
        <v>181</v>
      </c>
      <c r="S16455" t="s">
        <v>170</v>
      </c>
      <c r="T16455">
        <v>1396774.1935483869</v>
      </c>
      <c r="U16455">
        <v>104800</v>
      </c>
      <c r="V16455">
        <v>-1291974.1935483869</v>
      </c>
      <c r="W16455">
        <v>-0.9249699769053118</v>
      </c>
      <c r="X16455" t="s">
        <v>276</v>
      </c>
    </row>
    <row r="16456" spans="1:24" x14ac:dyDescent="0.35">
      <c r="A16456">
        <v>3301050076</v>
      </c>
      <c r="B16456" t="s">
        <v>168</v>
      </c>
      <c r="C16456" t="s">
        <v>168</v>
      </c>
      <c r="D16456">
        <v>0</v>
      </c>
      <c r="E16456">
        <v>0</v>
      </c>
      <c r="F16456">
        <v>60</v>
      </c>
      <c r="G16456">
        <v>2083145</v>
      </c>
      <c r="H16456">
        <v>20</v>
      </c>
      <c r="I16456">
        <v>567000</v>
      </c>
      <c r="J16456">
        <v>0</v>
      </c>
      <c r="K16456">
        <v>0</v>
      </c>
      <c r="L16456">
        <v>2</v>
      </c>
      <c r="M16456">
        <v>569900</v>
      </c>
      <c r="N16456">
        <v>44000</v>
      </c>
      <c r="O16456">
        <v>3264045</v>
      </c>
      <c r="P16456" t="s">
        <v>5</v>
      </c>
      <c r="Q16456" t="s">
        <v>9</v>
      </c>
      <c r="R16456" t="s">
        <v>169</v>
      </c>
      <c r="S16456" t="s">
        <v>170</v>
      </c>
      <c r="T16456">
        <v>2105835.4838709678</v>
      </c>
      <c r="U16456">
        <v>3684781</v>
      </c>
      <c r="V16456">
        <v>1578945.5161290322</v>
      </c>
      <c r="W16456">
        <v>0.74979528468510703</v>
      </c>
      <c r="X16456" t="s">
        <v>359</v>
      </c>
    </row>
    <row r="16457" spans="1:24" x14ac:dyDescent="0.35">
      <c r="A16457">
        <v>3301004475</v>
      </c>
      <c r="B16457" t="s">
        <v>168</v>
      </c>
      <c r="C16457" t="s">
        <v>168</v>
      </c>
      <c r="D16457">
        <v>0</v>
      </c>
      <c r="E16457">
        <v>0</v>
      </c>
      <c r="F16457">
        <v>14</v>
      </c>
      <c r="G16457">
        <v>398479</v>
      </c>
      <c r="H16457">
        <v>25</v>
      </c>
      <c r="I16457">
        <v>1185000</v>
      </c>
      <c r="J16457">
        <v>0</v>
      </c>
      <c r="K16457">
        <v>0</v>
      </c>
      <c r="L16457">
        <v>6</v>
      </c>
      <c r="M16457">
        <v>400000</v>
      </c>
      <c r="N16457">
        <v>150000</v>
      </c>
      <c r="O16457">
        <v>2133479</v>
      </c>
      <c r="P16457" t="s">
        <v>5</v>
      </c>
      <c r="Q16457" t="s">
        <v>15</v>
      </c>
      <c r="R16457" t="s">
        <v>169</v>
      </c>
      <c r="S16457" t="s">
        <v>170</v>
      </c>
      <c r="T16457">
        <v>1376438.064516129</v>
      </c>
      <c r="U16457">
        <v>1164494</v>
      </c>
      <c r="V16457">
        <v>-211944.06451612897</v>
      </c>
      <c r="W16457">
        <v>-0.15398009542160951</v>
      </c>
      <c r="X16457" t="s">
        <v>369</v>
      </c>
    </row>
    <row r="16458" spans="1:24" x14ac:dyDescent="0.35">
      <c r="A16458">
        <v>3301002414</v>
      </c>
      <c r="B16458" t="s">
        <v>168</v>
      </c>
      <c r="C16458" t="s">
        <v>168</v>
      </c>
      <c r="D16458">
        <v>0</v>
      </c>
      <c r="E16458">
        <v>0</v>
      </c>
      <c r="F16458">
        <v>297</v>
      </c>
      <c r="G16458">
        <v>9322811</v>
      </c>
      <c r="H16458">
        <v>154</v>
      </c>
      <c r="I16458">
        <v>3283000</v>
      </c>
      <c r="J16458">
        <v>0</v>
      </c>
      <c r="K16458">
        <v>0</v>
      </c>
      <c r="L16458">
        <v>0</v>
      </c>
      <c r="M16458">
        <v>0</v>
      </c>
      <c r="N16458">
        <v>2161500</v>
      </c>
      <c r="O16458">
        <v>14767311</v>
      </c>
      <c r="P16458" t="s">
        <v>5</v>
      </c>
      <c r="Q16458" t="s">
        <v>17</v>
      </c>
      <c r="R16458" t="s">
        <v>169</v>
      </c>
      <c r="S16458" t="s">
        <v>170</v>
      </c>
      <c r="T16458">
        <v>9527297.4193548393</v>
      </c>
      <c r="U16458">
        <v>8009771</v>
      </c>
      <c r="V16458">
        <v>-1517526.4193548393</v>
      </c>
      <c r="W16458">
        <v>-0.15928194036138332</v>
      </c>
      <c r="X16458" t="s">
        <v>286</v>
      </c>
    </row>
    <row r="16459" spans="1:24" x14ac:dyDescent="0.35">
      <c r="A16459">
        <v>3301002167</v>
      </c>
      <c r="B16459" t="s">
        <v>168</v>
      </c>
      <c r="C16459" t="s">
        <v>168</v>
      </c>
      <c r="D16459">
        <v>0</v>
      </c>
      <c r="E16459">
        <v>0</v>
      </c>
      <c r="F16459">
        <v>0</v>
      </c>
      <c r="G16459">
        <v>0</v>
      </c>
      <c r="H16459">
        <v>1</v>
      </c>
      <c r="I16459">
        <v>2000</v>
      </c>
      <c r="J16459">
        <v>0</v>
      </c>
      <c r="K16459">
        <v>0</v>
      </c>
      <c r="L16459">
        <v>0</v>
      </c>
      <c r="M16459">
        <v>0</v>
      </c>
      <c r="N16459">
        <v>330000</v>
      </c>
      <c r="O16459">
        <v>332000</v>
      </c>
      <c r="P16459" t="s">
        <v>5</v>
      </c>
      <c r="Q16459" t="s">
        <v>12</v>
      </c>
      <c r="R16459" t="s">
        <v>169</v>
      </c>
      <c r="S16459" t="s">
        <v>170</v>
      </c>
      <c r="T16459">
        <v>214193.54838709679</v>
      </c>
      <c r="U16459">
        <v>167500</v>
      </c>
      <c r="V16459">
        <v>-46693.548387096787</v>
      </c>
      <c r="W16459">
        <v>-0.21799698795180733</v>
      </c>
      <c r="X16459" t="s">
        <v>205</v>
      </c>
    </row>
    <row r="16460" spans="1:24" x14ac:dyDescent="0.35">
      <c r="A16460">
        <v>3301011564</v>
      </c>
      <c r="B16460" t="s">
        <v>168</v>
      </c>
      <c r="C16460" t="s">
        <v>168</v>
      </c>
      <c r="D16460">
        <v>0</v>
      </c>
      <c r="E16460">
        <v>0</v>
      </c>
      <c r="F16460">
        <v>40</v>
      </c>
      <c r="G16460">
        <v>1873890</v>
      </c>
      <c r="H16460">
        <v>12</v>
      </c>
      <c r="I16460">
        <v>465000</v>
      </c>
      <c r="J16460">
        <v>0</v>
      </c>
      <c r="K16460">
        <v>0</v>
      </c>
      <c r="L16460">
        <v>19</v>
      </c>
      <c r="M16460">
        <v>1445600</v>
      </c>
      <c r="N16460">
        <v>5164000</v>
      </c>
      <c r="O16460">
        <v>8948490</v>
      </c>
      <c r="P16460" t="s">
        <v>5</v>
      </c>
      <c r="Q16460" t="s">
        <v>16</v>
      </c>
      <c r="R16460" t="s">
        <v>169</v>
      </c>
      <c r="S16460" t="s">
        <v>170</v>
      </c>
      <c r="T16460">
        <v>5773219.3548387093</v>
      </c>
      <c r="U16460">
        <v>3553520</v>
      </c>
      <c r="V16460">
        <v>-2219699.3548387093</v>
      </c>
      <c r="W16460">
        <v>-0.3844820746293508</v>
      </c>
      <c r="X16460" t="s">
        <v>370</v>
      </c>
    </row>
    <row r="16461" spans="1:24" x14ac:dyDescent="0.35">
      <c r="A16461">
        <v>3301063632</v>
      </c>
      <c r="B16461" t="s">
        <v>168</v>
      </c>
      <c r="C16461" t="s">
        <v>168</v>
      </c>
      <c r="D16461">
        <v>0</v>
      </c>
      <c r="E16461">
        <v>0</v>
      </c>
      <c r="F16461">
        <v>52</v>
      </c>
      <c r="G16461">
        <v>1784444</v>
      </c>
      <c r="H16461">
        <v>24</v>
      </c>
      <c r="I16461">
        <v>1190000</v>
      </c>
      <c r="J16461">
        <v>0</v>
      </c>
      <c r="K16461">
        <v>0</v>
      </c>
      <c r="L16461">
        <v>0</v>
      </c>
      <c r="M16461">
        <v>0</v>
      </c>
      <c r="N16461">
        <v>165000</v>
      </c>
      <c r="O16461">
        <v>3139444</v>
      </c>
      <c r="P16461" t="s">
        <v>5</v>
      </c>
      <c r="Q16461" t="s">
        <v>14</v>
      </c>
      <c r="R16461" t="s">
        <v>169</v>
      </c>
      <c r="S16461" t="s">
        <v>170</v>
      </c>
      <c r="T16461">
        <v>2025447.7419354839</v>
      </c>
      <c r="U16461">
        <v>2112960</v>
      </c>
      <c r="V16461">
        <v>87512.258064516122</v>
      </c>
      <c r="W16461">
        <v>4.3206376670518631E-2</v>
      </c>
      <c r="X16461" t="s">
        <v>355</v>
      </c>
    </row>
    <row r="16462" spans="1:24" x14ac:dyDescent="0.35">
      <c r="A16462">
        <v>3301070389</v>
      </c>
      <c r="B16462" t="s">
        <v>168</v>
      </c>
      <c r="C16462" t="s">
        <v>168</v>
      </c>
      <c r="D16462">
        <v>0</v>
      </c>
      <c r="E16462">
        <v>0</v>
      </c>
      <c r="F16462">
        <v>149</v>
      </c>
      <c r="G16462">
        <v>6355195</v>
      </c>
      <c r="H16462">
        <v>25</v>
      </c>
      <c r="I16462">
        <v>1320000</v>
      </c>
      <c r="J16462">
        <v>0</v>
      </c>
      <c r="K16462">
        <v>0</v>
      </c>
      <c r="L16462">
        <v>12</v>
      </c>
      <c r="M16462">
        <v>858800</v>
      </c>
      <c r="N16462">
        <v>75000</v>
      </c>
      <c r="O16462">
        <v>8608995</v>
      </c>
      <c r="P16462" t="s">
        <v>5</v>
      </c>
      <c r="Q16462" t="s">
        <v>14</v>
      </c>
      <c r="R16462" t="s">
        <v>169</v>
      </c>
      <c r="S16462" t="s">
        <v>170</v>
      </c>
      <c r="T16462">
        <v>5554190.3225806449</v>
      </c>
      <c r="U16462">
        <v>5356006</v>
      </c>
      <c r="V16462">
        <v>-198184.32258064486</v>
      </c>
      <c r="W16462">
        <v>-3.5681946615139126E-2</v>
      </c>
      <c r="X16462" t="s">
        <v>313</v>
      </c>
    </row>
    <row r="16463" spans="1:24" x14ac:dyDescent="0.35">
      <c r="A16463">
        <v>3301073846</v>
      </c>
      <c r="B16463" t="s">
        <v>168</v>
      </c>
      <c r="C16463" t="s">
        <v>168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397500</v>
      </c>
      <c r="O16463">
        <v>397500</v>
      </c>
      <c r="P16463" t="s">
        <v>5</v>
      </c>
      <c r="Q16463" t="s">
        <v>12</v>
      </c>
      <c r="R16463" t="s">
        <v>169</v>
      </c>
      <c r="S16463" t="s">
        <v>170</v>
      </c>
      <c r="T16463">
        <v>256451.61290322579</v>
      </c>
      <c r="U16463">
        <v>380000</v>
      </c>
      <c r="V16463">
        <v>123548.38709677421</v>
      </c>
      <c r="W16463">
        <v>0.48176100628930829</v>
      </c>
      <c r="X16463" t="s">
        <v>174</v>
      </c>
    </row>
    <row r="16464" spans="1:24" x14ac:dyDescent="0.35">
      <c r="A16464">
        <v>3301006691</v>
      </c>
      <c r="B16464" t="s">
        <v>168</v>
      </c>
      <c r="C16464" t="s">
        <v>168</v>
      </c>
      <c r="D16464">
        <v>0</v>
      </c>
      <c r="E16464">
        <v>0</v>
      </c>
      <c r="F16464">
        <v>7</v>
      </c>
      <c r="G16464">
        <v>134392</v>
      </c>
      <c r="H16464">
        <v>16</v>
      </c>
      <c r="I16464">
        <v>505000</v>
      </c>
      <c r="J16464">
        <v>0</v>
      </c>
      <c r="K16464">
        <v>0</v>
      </c>
      <c r="L16464">
        <v>12</v>
      </c>
      <c r="M16464">
        <v>1062450</v>
      </c>
      <c r="N16464">
        <v>357000</v>
      </c>
      <c r="O16464">
        <v>2058842</v>
      </c>
      <c r="P16464" t="s">
        <v>5</v>
      </c>
      <c r="Q16464" t="s">
        <v>11</v>
      </c>
      <c r="R16464" t="s">
        <v>169</v>
      </c>
      <c r="S16464" t="s">
        <v>170</v>
      </c>
      <c r="T16464">
        <v>1328285.1612903227</v>
      </c>
      <c r="U16464">
        <v>1347195</v>
      </c>
      <c r="V16464">
        <v>18909.838709677337</v>
      </c>
      <c r="W16464">
        <v>1.4236279423093023E-2</v>
      </c>
      <c r="X16464" t="s">
        <v>263</v>
      </c>
    </row>
    <row r="16465" spans="1:24" x14ac:dyDescent="0.35">
      <c r="A16465">
        <v>3300015523</v>
      </c>
      <c r="B16465" t="s">
        <v>168</v>
      </c>
      <c r="C16465" t="s">
        <v>168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980000</v>
      </c>
      <c r="O16465">
        <v>980000</v>
      </c>
      <c r="P16465" t="s">
        <v>5</v>
      </c>
      <c r="Q16465" t="s">
        <v>8</v>
      </c>
      <c r="R16465" t="s">
        <v>169</v>
      </c>
      <c r="S16465" t="s">
        <v>170</v>
      </c>
      <c r="T16465">
        <v>632258.06451612897</v>
      </c>
      <c r="U16465">
        <v>1220000</v>
      </c>
      <c r="V16465">
        <v>587741.93548387103</v>
      </c>
      <c r="W16465">
        <v>0.92959183673469403</v>
      </c>
      <c r="X16465" t="s">
        <v>350</v>
      </c>
    </row>
    <row r="16466" spans="1:24" x14ac:dyDescent="0.35">
      <c r="A16466">
        <v>3300002115</v>
      </c>
      <c r="B16466" t="s">
        <v>168</v>
      </c>
      <c r="C16466" t="s">
        <v>168</v>
      </c>
      <c r="D16466">
        <v>0</v>
      </c>
      <c r="E16466">
        <v>0</v>
      </c>
      <c r="F16466">
        <v>60</v>
      </c>
      <c r="G16466">
        <v>3001519</v>
      </c>
      <c r="H16466">
        <v>0</v>
      </c>
      <c r="I16466">
        <v>0</v>
      </c>
      <c r="J16466">
        <v>0</v>
      </c>
      <c r="K16466">
        <v>0</v>
      </c>
      <c r="L16466">
        <v>1</v>
      </c>
      <c r="M16466">
        <v>192500</v>
      </c>
      <c r="N16466">
        <v>60000</v>
      </c>
      <c r="O16466">
        <v>3254019</v>
      </c>
      <c r="P16466" t="s">
        <v>5</v>
      </c>
      <c r="Q16466" t="s">
        <v>11</v>
      </c>
      <c r="R16466" t="s">
        <v>169</v>
      </c>
      <c r="S16466" t="s">
        <v>170</v>
      </c>
      <c r="T16466">
        <v>2099367.0967741935</v>
      </c>
      <c r="U16466">
        <v>2644780</v>
      </c>
      <c r="V16466">
        <v>545412.90322580654</v>
      </c>
      <c r="W16466">
        <v>0.25979872889494504</v>
      </c>
      <c r="X16466" t="s">
        <v>172</v>
      </c>
    </row>
    <row r="16467" spans="1:24" x14ac:dyDescent="0.35">
      <c r="A16467">
        <v>3301072275</v>
      </c>
      <c r="B16467" t="s">
        <v>168</v>
      </c>
      <c r="C16467" t="s">
        <v>168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75000</v>
      </c>
      <c r="O16467">
        <v>75000</v>
      </c>
      <c r="P16467" t="s">
        <v>5</v>
      </c>
      <c r="Q16467" t="s">
        <v>14</v>
      </c>
      <c r="R16467" t="s">
        <v>169</v>
      </c>
      <c r="S16467" t="s">
        <v>170</v>
      </c>
      <c r="T16467">
        <v>48387.096774193553</v>
      </c>
      <c r="U16467">
        <v>30000</v>
      </c>
      <c r="V16467">
        <v>-18387.096774193553</v>
      </c>
      <c r="W16467">
        <v>-0.38</v>
      </c>
      <c r="X16467" t="s">
        <v>237</v>
      </c>
    </row>
    <row r="16468" spans="1:24" x14ac:dyDescent="0.35">
      <c r="A16468">
        <v>6001116115</v>
      </c>
      <c r="B16468" t="s">
        <v>168</v>
      </c>
      <c r="C16468" t="s">
        <v>168</v>
      </c>
      <c r="D16468">
        <v>0</v>
      </c>
      <c r="E16468">
        <v>0</v>
      </c>
      <c r="F16468">
        <v>6</v>
      </c>
      <c r="G16468">
        <v>161398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330000</v>
      </c>
      <c r="O16468">
        <v>491398</v>
      </c>
      <c r="P16468" t="s">
        <v>5</v>
      </c>
      <c r="Q16468" t="s">
        <v>12</v>
      </c>
      <c r="R16468" t="s">
        <v>169</v>
      </c>
      <c r="S16468" t="s">
        <v>170</v>
      </c>
      <c r="T16468">
        <v>317030.96774193551</v>
      </c>
      <c r="U16468">
        <v>370999</v>
      </c>
      <c r="V16468">
        <v>53968.032258064486</v>
      </c>
      <c r="W16468">
        <v>0.17022952881371101</v>
      </c>
      <c r="X16468" t="s">
        <v>205</v>
      </c>
    </row>
    <row r="16469" spans="1:24" x14ac:dyDescent="0.35">
      <c r="A16469">
        <v>3301007111</v>
      </c>
      <c r="B16469" t="s">
        <v>168</v>
      </c>
      <c r="C16469" t="s">
        <v>168</v>
      </c>
      <c r="D16469">
        <v>0</v>
      </c>
      <c r="E16469">
        <v>0</v>
      </c>
      <c r="F16469">
        <v>31</v>
      </c>
      <c r="G16469">
        <v>849667</v>
      </c>
      <c r="H16469">
        <v>107</v>
      </c>
      <c r="I16469">
        <v>3201000</v>
      </c>
      <c r="J16469">
        <v>0</v>
      </c>
      <c r="K16469">
        <v>0</v>
      </c>
      <c r="L16469">
        <v>13</v>
      </c>
      <c r="M16469">
        <v>601200</v>
      </c>
      <c r="N16469">
        <v>332000</v>
      </c>
      <c r="O16469">
        <v>4983867</v>
      </c>
      <c r="P16469" t="s">
        <v>5</v>
      </c>
      <c r="Q16469" t="s">
        <v>11</v>
      </c>
      <c r="R16469" t="s">
        <v>169</v>
      </c>
      <c r="S16469" t="s">
        <v>170</v>
      </c>
      <c r="T16469">
        <v>3215398.064516129</v>
      </c>
      <c r="U16469">
        <v>3871962</v>
      </c>
      <c r="V16469">
        <v>656563.93548387103</v>
      </c>
      <c r="W16469">
        <v>0.20419367129981603</v>
      </c>
      <c r="X16469" t="s">
        <v>290</v>
      </c>
    </row>
    <row r="16470" spans="1:24" x14ac:dyDescent="0.35">
      <c r="A16470">
        <v>3300000723</v>
      </c>
      <c r="B16470" t="s">
        <v>168</v>
      </c>
      <c r="C16470" t="s">
        <v>168</v>
      </c>
      <c r="D16470">
        <v>0</v>
      </c>
      <c r="E16470">
        <v>0</v>
      </c>
      <c r="F16470">
        <v>288</v>
      </c>
      <c r="G16470">
        <v>13723493</v>
      </c>
      <c r="H16470">
        <v>73</v>
      </c>
      <c r="I16470">
        <v>3465000</v>
      </c>
      <c r="J16470">
        <v>0</v>
      </c>
      <c r="K16470">
        <v>0</v>
      </c>
      <c r="L16470">
        <v>19</v>
      </c>
      <c r="M16470">
        <v>3285600</v>
      </c>
      <c r="N16470">
        <v>1170000</v>
      </c>
      <c r="O16470">
        <v>21644093</v>
      </c>
      <c r="P16470" t="s">
        <v>5</v>
      </c>
      <c r="Q16470" t="s">
        <v>11</v>
      </c>
      <c r="R16470" t="s">
        <v>169</v>
      </c>
      <c r="S16470" t="s">
        <v>170</v>
      </c>
      <c r="T16470">
        <v>13963930.967741935</v>
      </c>
      <c r="U16470">
        <v>15749305</v>
      </c>
      <c r="V16470">
        <v>1785374.0322580654</v>
      </c>
      <c r="W16470">
        <v>0.12785611991225521</v>
      </c>
      <c r="X16470" t="s">
        <v>308</v>
      </c>
    </row>
    <row r="16471" spans="1:24" x14ac:dyDescent="0.35">
      <c r="A16471">
        <v>3301066059</v>
      </c>
      <c r="B16471" t="s">
        <v>168</v>
      </c>
      <c r="C16471" t="s">
        <v>168</v>
      </c>
      <c r="D16471">
        <v>0</v>
      </c>
      <c r="E16471">
        <v>0</v>
      </c>
      <c r="F16471">
        <v>187</v>
      </c>
      <c r="G16471">
        <v>6357664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300000</v>
      </c>
      <c r="O16471">
        <v>6657664</v>
      </c>
      <c r="P16471" t="s">
        <v>5</v>
      </c>
      <c r="Q16471" t="s">
        <v>10</v>
      </c>
      <c r="R16471" t="s">
        <v>169</v>
      </c>
      <c r="S16471" t="s">
        <v>170</v>
      </c>
      <c r="T16471">
        <v>4295267.0967741935</v>
      </c>
      <c r="U16471">
        <v>4224890</v>
      </c>
      <c r="V16471">
        <v>-70377.096774193458</v>
      </c>
      <c r="W16471">
        <v>-1.6384801035318031E-2</v>
      </c>
      <c r="X16471" t="s">
        <v>379</v>
      </c>
    </row>
    <row r="16472" spans="1:24" x14ac:dyDescent="0.35">
      <c r="A16472">
        <v>3301022942</v>
      </c>
      <c r="B16472" t="s">
        <v>168</v>
      </c>
      <c r="C16472" t="s">
        <v>168</v>
      </c>
      <c r="D16472">
        <v>0</v>
      </c>
      <c r="E16472">
        <v>0</v>
      </c>
      <c r="F16472">
        <v>1</v>
      </c>
      <c r="G16472">
        <v>3400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280000</v>
      </c>
      <c r="O16472">
        <v>283400</v>
      </c>
      <c r="P16472" t="s">
        <v>5</v>
      </c>
      <c r="Q16472" t="s">
        <v>12</v>
      </c>
      <c r="R16472" t="s">
        <v>169</v>
      </c>
      <c r="S16472" t="s">
        <v>170</v>
      </c>
      <c r="T16472">
        <v>182838.70967741936</v>
      </c>
      <c r="U16472">
        <v>430000</v>
      </c>
      <c r="V16472">
        <v>247161.29032258064</v>
      </c>
      <c r="W16472">
        <v>1.3517995765702189</v>
      </c>
      <c r="X16472" t="s">
        <v>411</v>
      </c>
    </row>
    <row r="16473" spans="1:24" x14ac:dyDescent="0.35">
      <c r="A16473">
        <v>6001123450</v>
      </c>
      <c r="B16473" t="s">
        <v>168</v>
      </c>
      <c r="C16473" t="s">
        <v>168</v>
      </c>
      <c r="D16473">
        <v>0</v>
      </c>
      <c r="E16473">
        <v>0</v>
      </c>
      <c r="F16473">
        <v>0</v>
      </c>
      <c r="G16473">
        <v>0</v>
      </c>
      <c r="H16473">
        <v>24</v>
      </c>
      <c r="I16473">
        <v>347000</v>
      </c>
      <c r="J16473">
        <v>0</v>
      </c>
      <c r="K16473">
        <v>0</v>
      </c>
      <c r="L16473">
        <v>12</v>
      </c>
      <c r="M16473">
        <v>628800</v>
      </c>
      <c r="N16473">
        <v>1455000</v>
      </c>
      <c r="O16473">
        <v>2430800</v>
      </c>
      <c r="P16473" t="s">
        <v>5</v>
      </c>
      <c r="Q16473" t="s">
        <v>17</v>
      </c>
      <c r="R16473" t="s">
        <v>169</v>
      </c>
      <c r="S16473" t="s">
        <v>170</v>
      </c>
      <c r="T16473">
        <v>1568258.064516129</v>
      </c>
      <c r="U16473">
        <v>1001100</v>
      </c>
      <c r="V16473">
        <v>-567158.06451612897</v>
      </c>
      <c r="W16473">
        <v>-0.36164842850090506</v>
      </c>
      <c r="X16473" t="s">
        <v>332</v>
      </c>
    </row>
    <row r="16474" spans="1:24" x14ac:dyDescent="0.35">
      <c r="A16474">
        <v>6001124426</v>
      </c>
      <c r="B16474" t="s">
        <v>168</v>
      </c>
      <c r="C16474" t="s">
        <v>168</v>
      </c>
      <c r="D16474">
        <v>0</v>
      </c>
      <c r="E16474">
        <v>0</v>
      </c>
      <c r="F16474">
        <v>92</v>
      </c>
      <c r="G16474">
        <v>3406603</v>
      </c>
      <c r="H16474">
        <v>2</v>
      </c>
      <c r="I16474">
        <v>30000</v>
      </c>
      <c r="J16474">
        <v>0</v>
      </c>
      <c r="K16474">
        <v>0</v>
      </c>
      <c r="L16474">
        <v>96</v>
      </c>
      <c r="M16474">
        <v>3970400</v>
      </c>
      <c r="N16474">
        <v>60000</v>
      </c>
      <c r="O16474">
        <v>7467003</v>
      </c>
      <c r="P16474" t="s">
        <v>5</v>
      </c>
      <c r="Q16474" t="s">
        <v>13</v>
      </c>
      <c r="R16474" t="s">
        <v>169</v>
      </c>
      <c r="S16474" t="s">
        <v>170</v>
      </c>
      <c r="T16474">
        <v>4817421.2903225804</v>
      </c>
      <c r="U16474">
        <v>5284818</v>
      </c>
      <c r="V16474">
        <v>467396.70967741963</v>
      </c>
      <c r="W16474">
        <v>9.7022178777750545E-2</v>
      </c>
      <c r="X16474" t="s">
        <v>274</v>
      </c>
    </row>
    <row r="16475" spans="1:24" x14ac:dyDescent="0.35">
      <c r="A16475">
        <v>3300025499</v>
      </c>
      <c r="B16475" t="s">
        <v>168</v>
      </c>
      <c r="C16475" t="s">
        <v>168</v>
      </c>
      <c r="D16475">
        <v>0</v>
      </c>
      <c r="E16475">
        <v>0</v>
      </c>
      <c r="F16475">
        <v>14</v>
      </c>
      <c r="G16475">
        <v>385350</v>
      </c>
      <c r="H16475">
        <v>35</v>
      </c>
      <c r="I16475">
        <v>999000</v>
      </c>
      <c r="J16475">
        <v>0</v>
      </c>
      <c r="K16475">
        <v>0</v>
      </c>
      <c r="L16475">
        <v>1</v>
      </c>
      <c r="M16475">
        <v>52400</v>
      </c>
      <c r="N16475">
        <v>2332500</v>
      </c>
      <c r="O16475">
        <v>3769250</v>
      </c>
      <c r="P16475" t="s">
        <v>5</v>
      </c>
      <c r="Q16475" t="s">
        <v>17</v>
      </c>
      <c r="R16475" t="s">
        <v>169</v>
      </c>
      <c r="S16475" t="s">
        <v>170</v>
      </c>
      <c r="T16475">
        <v>2431774.1935483869</v>
      </c>
      <c r="U16475">
        <v>1255650</v>
      </c>
      <c r="V16475">
        <v>-1176124.1935483869</v>
      </c>
      <c r="W16475">
        <v>-0.48364860383365382</v>
      </c>
      <c r="X16475" t="s">
        <v>293</v>
      </c>
    </row>
    <row r="16476" spans="1:24" x14ac:dyDescent="0.35">
      <c r="A16476">
        <v>3301048086</v>
      </c>
      <c r="B16476" t="s">
        <v>168</v>
      </c>
      <c r="C16476" t="s">
        <v>168</v>
      </c>
      <c r="D16476">
        <v>0</v>
      </c>
      <c r="E16476">
        <v>0</v>
      </c>
      <c r="F16476">
        <v>127</v>
      </c>
      <c r="G16476">
        <v>2482935</v>
      </c>
      <c r="H16476">
        <v>8</v>
      </c>
      <c r="I16476">
        <v>55000</v>
      </c>
      <c r="J16476">
        <v>0</v>
      </c>
      <c r="K16476">
        <v>0</v>
      </c>
      <c r="L16476">
        <v>2</v>
      </c>
      <c r="M16476">
        <v>104800</v>
      </c>
      <c r="N16476">
        <v>1614000</v>
      </c>
      <c r="O16476">
        <v>4256735</v>
      </c>
      <c r="P16476" t="s">
        <v>5</v>
      </c>
      <c r="Q16476" t="s">
        <v>17</v>
      </c>
      <c r="R16476" t="s">
        <v>169</v>
      </c>
      <c r="S16476" t="s">
        <v>170</v>
      </c>
      <c r="T16476">
        <v>2746280.6451612902</v>
      </c>
      <c r="U16476">
        <v>2204739</v>
      </c>
      <c r="V16476">
        <v>-541541.64516129019</v>
      </c>
      <c r="W16476">
        <v>-0.1971909338965192</v>
      </c>
      <c r="X16476" t="s">
        <v>293</v>
      </c>
    </row>
    <row r="16477" spans="1:24" x14ac:dyDescent="0.35">
      <c r="A16477">
        <v>3300024534</v>
      </c>
      <c r="B16477" t="s">
        <v>168</v>
      </c>
      <c r="C16477" t="s">
        <v>168</v>
      </c>
      <c r="D16477">
        <v>0</v>
      </c>
      <c r="E16477">
        <v>0</v>
      </c>
      <c r="F16477">
        <v>10</v>
      </c>
      <c r="G16477">
        <v>322094</v>
      </c>
      <c r="H16477">
        <v>5</v>
      </c>
      <c r="I16477">
        <v>225000</v>
      </c>
      <c r="J16477">
        <v>0</v>
      </c>
      <c r="K16477">
        <v>0</v>
      </c>
      <c r="L16477">
        <v>0</v>
      </c>
      <c r="M16477">
        <v>0</v>
      </c>
      <c r="N16477">
        <v>553000</v>
      </c>
      <c r="O16477">
        <v>1100094</v>
      </c>
      <c r="P16477" t="s">
        <v>5</v>
      </c>
      <c r="Q16477" t="s">
        <v>12</v>
      </c>
      <c r="R16477" t="s">
        <v>169</v>
      </c>
      <c r="S16477" t="s">
        <v>170</v>
      </c>
      <c r="T16477">
        <v>709738.06451612909</v>
      </c>
      <c r="U16477">
        <v>566497</v>
      </c>
      <c r="V16477">
        <v>-143241.06451612909</v>
      </c>
      <c r="W16477">
        <v>-0.20182243517372156</v>
      </c>
      <c r="X16477" t="s">
        <v>174</v>
      </c>
    </row>
    <row r="16478" spans="1:24" x14ac:dyDescent="0.35">
      <c r="A16478">
        <v>3301019364</v>
      </c>
      <c r="B16478" t="s">
        <v>168</v>
      </c>
      <c r="C16478" t="s">
        <v>168</v>
      </c>
      <c r="D16478">
        <v>0</v>
      </c>
      <c r="E16478">
        <v>0</v>
      </c>
      <c r="F16478">
        <v>619</v>
      </c>
      <c r="G16478">
        <v>24930636</v>
      </c>
      <c r="H16478">
        <v>328</v>
      </c>
      <c r="I16478">
        <v>10496000</v>
      </c>
      <c r="J16478">
        <v>0</v>
      </c>
      <c r="K16478">
        <v>0</v>
      </c>
      <c r="L16478">
        <v>147</v>
      </c>
      <c r="M16478">
        <v>9652800</v>
      </c>
      <c r="N16478">
        <v>790000</v>
      </c>
      <c r="O16478">
        <v>45869436</v>
      </c>
      <c r="P16478" t="s">
        <v>5</v>
      </c>
      <c r="Q16478" t="s">
        <v>17</v>
      </c>
      <c r="R16478" t="s">
        <v>169</v>
      </c>
      <c r="S16478" t="s">
        <v>170</v>
      </c>
      <c r="T16478">
        <v>29593184.516129032</v>
      </c>
      <c r="U16478">
        <v>29937426</v>
      </c>
      <c r="V16478">
        <v>344241.48387096822</v>
      </c>
      <c r="W16478">
        <v>1.1632458266982004E-2</v>
      </c>
      <c r="X16478" t="s">
        <v>328</v>
      </c>
    </row>
    <row r="16479" spans="1:24" x14ac:dyDescent="0.35">
      <c r="A16479">
        <v>3301059755</v>
      </c>
      <c r="B16479" t="s">
        <v>168</v>
      </c>
      <c r="C16479" t="s">
        <v>168</v>
      </c>
      <c r="D16479">
        <v>0</v>
      </c>
      <c r="E16479">
        <v>0</v>
      </c>
      <c r="F16479">
        <v>20</v>
      </c>
      <c r="G16479">
        <v>975349</v>
      </c>
      <c r="H16479">
        <v>5</v>
      </c>
      <c r="I16479">
        <v>565000</v>
      </c>
      <c r="J16479">
        <v>0</v>
      </c>
      <c r="K16479">
        <v>0</v>
      </c>
      <c r="L16479">
        <v>33</v>
      </c>
      <c r="M16479">
        <v>4613900</v>
      </c>
      <c r="N16479">
        <v>352500</v>
      </c>
      <c r="O16479">
        <v>6506749</v>
      </c>
      <c r="P16479" t="s">
        <v>5</v>
      </c>
      <c r="Q16479" t="s">
        <v>17</v>
      </c>
      <c r="R16479" t="s">
        <v>169</v>
      </c>
      <c r="S16479" t="s">
        <v>170</v>
      </c>
      <c r="T16479">
        <v>4197902.5806451607</v>
      </c>
      <c r="U16479">
        <v>4535550</v>
      </c>
      <c r="V16479">
        <v>337647.41935483925</v>
      </c>
      <c r="W16479">
        <v>8.043240948744157E-2</v>
      </c>
      <c r="X16479" t="s">
        <v>185</v>
      </c>
    </row>
    <row r="16480" spans="1:24" x14ac:dyDescent="0.35">
      <c r="A16480">
        <v>3300024556</v>
      </c>
      <c r="B16480" t="s">
        <v>168</v>
      </c>
      <c r="C16480" t="s">
        <v>168</v>
      </c>
      <c r="D16480">
        <v>0</v>
      </c>
      <c r="E16480">
        <v>0</v>
      </c>
      <c r="F16480">
        <v>27</v>
      </c>
      <c r="G16480">
        <v>1986230</v>
      </c>
      <c r="H16480">
        <v>12</v>
      </c>
      <c r="I16480">
        <v>250000</v>
      </c>
      <c r="J16480">
        <v>0</v>
      </c>
      <c r="K16480">
        <v>0</v>
      </c>
      <c r="L16480">
        <v>17</v>
      </c>
      <c r="M16480">
        <v>690800</v>
      </c>
      <c r="N16480">
        <v>280000</v>
      </c>
      <c r="O16480">
        <v>3207030</v>
      </c>
      <c r="P16480" t="s">
        <v>5</v>
      </c>
      <c r="Q16480" t="s">
        <v>12</v>
      </c>
      <c r="R16480" t="s">
        <v>169</v>
      </c>
      <c r="S16480" t="s">
        <v>170</v>
      </c>
      <c r="T16480">
        <v>2069051.6129032257</v>
      </c>
      <c r="U16480">
        <v>2262313</v>
      </c>
      <c r="V16480">
        <v>193261.3870967743</v>
      </c>
      <c r="W16480">
        <v>9.3405783544276311E-2</v>
      </c>
      <c r="X16480" t="s">
        <v>413</v>
      </c>
    </row>
    <row r="16481" spans="1:24" x14ac:dyDescent="0.35">
      <c r="A16481">
        <v>3300009504</v>
      </c>
      <c r="B16481" t="s">
        <v>168</v>
      </c>
      <c r="C16481" t="s">
        <v>168</v>
      </c>
      <c r="D16481">
        <v>0</v>
      </c>
      <c r="E16481">
        <v>0</v>
      </c>
      <c r="F16481">
        <v>4</v>
      </c>
      <c r="G16481">
        <v>141500</v>
      </c>
      <c r="H16481">
        <v>3</v>
      </c>
      <c r="I16481">
        <v>40000</v>
      </c>
      <c r="J16481">
        <v>0</v>
      </c>
      <c r="K16481">
        <v>0</v>
      </c>
      <c r="L16481">
        <v>0</v>
      </c>
      <c r="M16481">
        <v>0</v>
      </c>
      <c r="N16481">
        <v>1110000</v>
      </c>
      <c r="O16481">
        <v>1291500</v>
      </c>
      <c r="P16481" t="s">
        <v>5</v>
      </c>
      <c r="Q16481" t="s">
        <v>17</v>
      </c>
      <c r="R16481" t="s">
        <v>169</v>
      </c>
      <c r="S16481" t="s">
        <v>170</v>
      </c>
      <c r="T16481">
        <v>833225.80645161285</v>
      </c>
      <c r="U16481">
        <v>474200</v>
      </c>
      <c r="V16481">
        <v>-359025.80645161285</v>
      </c>
      <c r="W16481">
        <v>-0.43088656600851716</v>
      </c>
      <c r="X16481" t="s">
        <v>278</v>
      </c>
    </row>
    <row r="16482" spans="1:24" x14ac:dyDescent="0.35">
      <c r="A16482">
        <v>3301063806</v>
      </c>
      <c r="B16482" t="s">
        <v>168</v>
      </c>
      <c r="C16482" t="s">
        <v>168</v>
      </c>
      <c r="D16482">
        <v>0</v>
      </c>
      <c r="E16482">
        <v>0</v>
      </c>
      <c r="F16482">
        <v>17</v>
      </c>
      <c r="G16482">
        <v>632983</v>
      </c>
      <c r="H16482">
        <v>6</v>
      </c>
      <c r="I16482">
        <v>140000</v>
      </c>
      <c r="J16482">
        <v>0</v>
      </c>
      <c r="K16482">
        <v>0</v>
      </c>
      <c r="L16482">
        <v>20</v>
      </c>
      <c r="M16482">
        <v>678000</v>
      </c>
      <c r="N16482">
        <v>150000</v>
      </c>
      <c r="O16482">
        <v>1600983</v>
      </c>
      <c r="P16482" t="s">
        <v>5</v>
      </c>
      <c r="Q16482" t="s">
        <v>15</v>
      </c>
      <c r="R16482" t="s">
        <v>169</v>
      </c>
      <c r="S16482" t="s">
        <v>170</v>
      </c>
      <c r="T16482">
        <v>1032892.2580645161</v>
      </c>
      <c r="U16482">
        <v>823092</v>
      </c>
      <c r="V16482">
        <v>-209800.25806451612</v>
      </c>
      <c r="W16482">
        <v>-0.20311920863619415</v>
      </c>
      <c r="X16482" t="s">
        <v>177</v>
      </c>
    </row>
    <row r="16483" spans="1:24" x14ac:dyDescent="0.35">
      <c r="A16483">
        <v>3301006882</v>
      </c>
      <c r="B16483" t="s">
        <v>168</v>
      </c>
      <c r="C16483" t="s">
        <v>168</v>
      </c>
      <c r="D16483">
        <v>0</v>
      </c>
      <c r="E16483">
        <v>0</v>
      </c>
      <c r="F16483">
        <v>3</v>
      </c>
      <c r="G16483">
        <v>128400</v>
      </c>
      <c r="H16483">
        <v>3</v>
      </c>
      <c r="I16483">
        <v>90000</v>
      </c>
      <c r="J16483">
        <v>0</v>
      </c>
      <c r="K16483">
        <v>0</v>
      </c>
      <c r="L16483">
        <v>1</v>
      </c>
      <c r="M16483">
        <v>22400</v>
      </c>
      <c r="N16483">
        <v>352500</v>
      </c>
      <c r="O16483">
        <v>593300</v>
      </c>
      <c r="P16483" t="s">
        <v>5</v>
      </c>
      <c r="Q16483" t="s">
        <v>17</v>
      </c>
      <c r="R16483" t="s">
        <v>169</v>
      </c>
      <c r="S16483" t="s">
        <v>170</v>
      </c>
      <c r="T16483">
        <v>382774.19354838715</v>
      </c>
      <c r="U16483">
        <v>594400</v>
      </c>
      <c r="V16483">
        <v>211625.80645161285</v>
      </c>
      <c r="W16483">
        <v>0.55287375695263763</v>
      </c>
      <c r="X16483" t="s">
        <v>192</v>
      </c>
    </row>
    <row r="16484" spans="1:24" x14ac:dyDescent="0.35">
      <c r="A16484">
        <v>3301016453</v>
      </c>
      <c r="B16484" t="s">
        <v>168</v>
      </c>
      <c r="C16484" t="s">
        <v>168</v>
      </c>
      <c r="D16484">
        <v>0</v>
      </c>
      <c r="E16484">
        <v>0</v>
      </c>
      <c r="F16484">
        <v>580</v>
      </c>
      <c r="G16484">
        <v>29116637</v>
      </c>
      <c r="H16484">
        <v>6</v>
      </c>
      <c r="I16484">
        <v>190000</v>
      </c>
      <c r="J16484">
        <v>0</v>
      </c>
      <c r="K16484">
        <v>0</v>
      </c>
      <c r="L16484">
        <v>106</v>
      </c>
      <c r="M16484">
        <v>7781678</v>
      </c>
      <c r="N16484">
        <v>303000</v>
      </c>
      <c r="O16484">
        <v>37391315</v>
      </c>
      <c r="P16484" t="s">
        <v>5</v>
      </c>
      <c r="Q16484" t="s">
        <v>9</v>
      </c>
      <c r="R16484" t="s">
        <v>169</v>
      </c>
      <c r="S16484" t="s">
        <v>170</v>
      </c>
      <c r="T16484">
        <v>24123429.032258064</v>
      </c>
      <c r="U16484">
        <v>13986160</v>
      </c>
      <c r="V16484">
        <v>-10137269.032258064</v>
      </c>
      <c r="W16484">
        <v>-0.42022504423821416</v>
      </c>
      <c r="X16484" t="s">
        <v>270</v>
      </c>
    </row>
    <row r="16485" spans="1:24" x14ac:dyDescent="0.35">
      <c r="A16485">
        <v>3300018571</v>
      </c>
      <c r="B16485" t="s">
        <v>168</v>
      </c>
      <c r="C16485" t="s">
        <v>168</v>
      </c>
      <c r="D16485">
        <v>0</v>
      </c>
      <c r="E16485">
        <v>0</v>
      </c>
      <c r="F16485">
        <v>112</v>
      </c>
      <c r="G16485">
        <v>5168384</v>
      </c>
      <c r="H16485">
        <v>57</v>
      </c>
      <c r="I16485">
        <v>2605000</v>
      </c>
      <c r="J16485">
        <v>0</v>
      </c>
      <c r="K16485">
        <v>0</v>
      </c>
      <c r="L16485">
        <v>11</v>
      </c>
      <c r="M16485">
        <v>646400</v>
      </c>
      <c r="N16485">
        <v>3725700</v>
      </c>
      <c r="O16485">
        <v>12145484</v>
      </c>
      <c r="P16485" t="s">
        <v>5</v>
      </c>
      <c r="Q16485" t="s">
        <v>7</v>
      </c>
      <c r="R16485" t="s">
        <v>169</v>
      </c>
      <c r="S16485" t="s">
        <v>170</v>
      </c>
      <c r="T16485">
        <v>7835796.1290322579</v>
      </c>
      <c r="U16485">
        <v>9705717</v>
      </c>
      <c r="V16485">
        <v>1869920.8709677421</v>
      </c>
      <c r="W16485">
        <v>0.2386382749341236</v>
      </c>
      <c r="X16485" t="s">
        <v>351</v>
      </c>
    </row>
    <row r="16486" spans="1:24" x14ac:dyDescent="0.35">
      <c r="A16486">
        <v>3300006102</v>
      </c>
      <c r="B16486" t="s">
        <v>168</v>
      </c>
      <c r="C16486" t="s">
        <v>168</v>
      </c>
      <c r="D16486">
        <v>0</v>
      </c>
      <c r="E16486">
        <v>0</v>
      </c>
      <c r="F16486">
        <v>22</v>
      </c>
      <c r="G16486">
        <v>929476</v>
      </c>
      <c r="H16486">
        <v>13</v>
      </c>
      <c r="I16486">
        <v>695000</v>
      </c>
      <c r="J16486">
        <v>0</v>
      </c>
      <c r="K16486">
        <v>0</v>
      </c>
      <c r="L16486">
        <v>8</v>
      </c>
      <c r="M16486">
        <v>269200</v>
      </c>
      <c r="N16486">
        <v>138000</v>
      </c>
      <c r="O16486">
        <v>2031676</v>
      </c>
      <c r="P16486" t="s">
        <v>5</v>
      </c>
      <c r="Q16486" t="s">
        <v>14</v>
      </c>
      <c r="R16486" t="s">
        <v>169</v>
      </c>
      <c r="S16486" t="s">
        <v>170</v>
      </c>
      <c r="T16486">
        <v>1310758.7096774194</v>
      </c>
      <c r="U16486">
        <v>1239976</v>
      </c>
      <c r="V16486">
        <v>-70782.709677419392</v>
      </c>
      <c r="W16486">
        <v>-5.400132698323945E-2</v>
      </c>
      <c r="X16486" t="s">
        <v>171</v>
      </c>
    </row>
    <row r="16487" spans="1:24" x14ac:dyDescent="0.35">
      <c r="A16487">
        <v>3301013876</v>
      </c>
      <c r="B16487" t="s">
        <v>168</v>
      </c>
      <c r="C16487" t="s">
        <v>168</v>
      </c>
      <c r="D16487">
        <v>0</v>
      </c>
      <c r="E16487">
        <v>0</v>
      </c>
      <c r="F16487">
        <v>53</v>
      </c>
      <c r="G16487">
        <v>1833433</v>
      </c>
      <c r="H16487">
        <v>6</v>
      </c>
      <c r="I16487">
        <v>260000</v>
      </c>
      <c r="J16487">
        <v>0</v>
      </c>
      <c r="K16487">
        <v>0</v>
      </c>
      <c r="L16487">
        <v>0</v>
      </c>
      <c r="M16487">
        <v>0</v>
      </c>
      <c r="N16487">
        <v>330000</v>
      </c>
      <c r="O16487">
        <v>2423433</v>
      </c>
      <c r="P16487" t="s">
        <v>5</v>
      </c>
      <c r="Q16487" t="s">
        <v>12</v>
      </c>
      <c r="R16487" t="s">
        <v>169</v>
      </c>
      <c r="S16487" t="s">
        <v>170</v>
      </c>
      <c r="T16487">
        <v>1563505.1612903227</v>
      </c>
      <c r="U16487">
        <v>1715462</v>
      </c>
      <c r="V16487">
        <v>151956.83870967734</v>
      </c>
      <c r="W16487">
        <v>9.7189854227453409E-2</v>
      </c>
      <c r="X16487" t="s">
        <v>407</v>
      </c>
    </row>
    <row r="16488" spans="1:24" x14ac:dyDescent="0.35">
      <c r="A16488">
        <v>3301003003</v>
      </c>
      <c r="B16488" t="s">
        <v>168</v>
      </c>
      <c r="C16488" t="s">
        <v>168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90000</v>
      </c>
      <c r="O16488">
        <v>90000</v>
      </c>
      <c r="P16488" t="s">
        <v>5</v>
      </c>
      <c r="Q16488" t="s">
        <v>14</v>
      </c>
      <c r="R16488" t="s">
        <v>207</v>
      </c>
      <c r="S16488" t="s">
        <v>170</v>
      </c>
      <c r="T16488">
        <v>58064.516129032258</v>
      </c>
      <c r="U16488">
        <v>150000</v>
      </c>
      <c r="V16488">
        <v>91935.483870967742</v>
      </c>
      <c r="W16488">
        <v>1.5833333333333335</v>
      </c>
      <c r="X16488" t="s">
        <v>208</v>
      </c>
    </row>
    <row r="16489" spans="1:24" x14ac:dyDescent="0.35">
      <c r="A16489">
        <v>6001131972</v>
      </c>
      <c r="B16489" t="s">
        <v>168</v>
      </c>
      <c r="C16489" t="s">
        <v>168</v>
      </c>
      <c r="D16489">
        <v>0</v>
      </c>
      <c r="E16489">
        <v>0</v>
      </c>
      <c r="F16489">
        <v>30</v>
      </c>
      <c r="G16489">
        <v>571558</v>
      </c>
      <c r="H16489">
        <v>28</v>
      </c>
      <c r="I16489">
        <v>460000</v>
      </c>
      <c r="J16489">
        <v>0</v>
      </c>
      <c r="K16489">
        <v>0</v>
      </c>
      <c r="L16489">
        <v>11</v>
      </c>
      <c r="M16489">
        <v>326400</v>
      </c>
      <c r="N16489">
        <v>150000</v>
      </c>
      <c r="O16489">
        <v>1507958</v>
      </c>
      <c r="P16489" t="s">
        <v>5</v>
      </c>
      <c r="Q16489" t="s">
        <v>13</v>
      </c>
      <c r="R16489" t="s">
        <v>169</v>
      </c>
      <c r="S16489" t="s">
        <v>170</v>
      </c>
      <c r="T16489">
        <v>972876.12903225806</v>
      </c>
      <c r="U16489">
        <v>958964</v>
      </c>
      <c r="V16489">
        <v>-13912.129032258061</v>
      </c>
      <c r="W16489">
        <v>-1.4300000397889034E-2</v>
      </c>
      <c r="X16489" t="s">
        <v>280</v>
      </c>
    </row>
    <row r="16490" spans="1:24" x14ac:dyDescent="0.35">
      <c r="A16490">
        <v>3301076851</v>
      </c>
      <c r="B16490" t="s">
        <v>168</v>
      </c>
      <c r="C16490" t="s">
        <v>168</v>
      </c>
      <c r="D16490">
        <v>0</v>
      </c>
      <c r="E16490">
        <v>0</v>
      </c>
      <c r="F16490">
        <v>9</v>
      </c>
      <c r="G16490">
        <v>545794</v>
      </c>
      <c r="H16490">
        <v>1</v>
      </c>
      <c r="I16490">
        <v>10000</v>
      </c>
      <c r="J16490">
        <v>0</v>
      </c>
      <c r="K16490">
        <v>0</v>
      </c>
      <c r="L16490">
        <v>0</v>
      </c>
      <c r="M16490">
        <v>0</v>
      </c>
      <c r="N16490">
        <v>624000</v>
      </c>
      <c r="O16490">
        <v>1179794</v>
      </c>
      <c r="P16490" t="s">
        <v>5</v>
      </c>
      <c r="Q16490" t="s">
        <v>12</v>
      </c>
      <c r="R16490" t="s">
        <v>169</v>
      </c>
      <c r="S16490" t="s">
        <v>170</v>
      </c>
      <c r="T16490">
        <v>761157.41935483867</v>
      </c>
      <c r="U16490">
        <v>941244</v>
      </c>
      <c r="V16490">
        <v>180086.58064516133</v>
      </c>
      <c r="W16490">
        <v>0.23659571077662722</v>
      </c>
      <c r="X16490" t="s">
        <v>304</v>
      </c>
    </row>
    <row r="16491" spans="1:24" x14ac:dyDescent="0.35">
      <c r="A16491">
        <v>3301032702</v>
      </c>
      <c r="B16491" t="s">
        <v>168</v>
      </c>
      <c r="C16491" t="s">
        <v>168</v>
      </c>
      <c r="D16491">
        <v>0</v>
      </c>
      <c r="E16491">
        <v>0</v>
      </c>
      <c r="F16491">
        <v>7</v>
      </c>
      <c r="G16491">
        <v>297992</v>
      </c>
      <c r="H16491">
        <v>14</v>
      </c>
      <c r="I16491">
        <v>510000</v>
      </c>
      <c r="J16491">
        <v>0</v>
      </c>
      <c r="K16491">
        <v>0</v>
      </c>
      <c r="L16491">
        <v>5</v>
      </c>
      <c r="M16491">
        <v>192000</v>
      </c>
      <c r="N16491">
        <v>150000</v>
      </c>
      <c r="O16491">
        <v>1149992</v>
      </c>
      <c r="P16491" t="s">
        <v>5</v>
      </c>
      <c r="Q16491" t="s">
        <v>15</v>
      </c>
      <c r="R16491" t="s">
        <v>169</v>
      </c>
      <c r="S16491" t="s">
        <v>170</v>
      </c>
      <c r="T16491">
        <v>741930.32258064509</v>
      </c>
      <c r="U16491">
        <v>664698</v>
      </c>
      <c r="V16491">
        <v>-77232.322580645094</v>
      </c>
      <c r="W16491">
        <v>-0.10409646327974442</v>
      </c>
      <c r="X16491" t="s">
        <v>329</v>
      </c>
    </row>
    <row r="16492" spans="1:24" x14ac:dyDescent="0.35">
      <c r="A16492">
        <v>3300014547</v>
      </c>
      <c r="B16492" t="s">
        <v>168</v>
      </c>
      <c r="C16492" t="s">
        <v>168</v>
      </c>
      <c r="D16492">
        <v>0</v>
      </c>
      <c r="E16492">
        <v>0</v>
      </c>
      <c r="F16492">
        <v>121</v>
      </c>
      <c r="G16492">
        <v>4357909</v>
      </c>
      <c r="H16492">
        <v>80</v>
      </c>
      <c r="I16492">
        <v>2608000</v>
      </c>
      <c r="J16492">
        <v>0</v>
      </c>
      <c r="K16492">
        <v>0</v>
      </c>
      <c r="L16492">
        <v>0</v>
      </c>
      <c r="M16492">
        <v>0</v>
      </c>
      <c r="N16492">
        <v>342000</v>
      </c>
      <c r="O16492">
        <v>7307909</v>
      </c>
      <c r="P16492" t="s">
        <v>5</v>
      </c>
      <c r="Q16492" t="s">
        <v>8</v>
      </c>
      <c r="R16492" t="s">
        <v>169</v>
      </c>
      <c r="S16492" t="s">
        <v>170</v>
      </c>
      <c r="T16492">
        <v>4714780</v>
      </c>
      <c r="U16492">
        <v>5492972</v>
      </c>
      <c r="V16492">
        <v>778192</v>
      </c>
      <c r="W16492">
        <v>0.16505372467008006</v>
      </c>
      <c r="X16492" t="s">
        <v>391</v>
      </c>
    </row>
    <row r="16493" spans="1:24" x14ac:dyDescent="0.35">
      <c r="A16493">
        <v>3300015323</v>
      </c>
      <c r="B16493" t="s">
        <v>168</v>
      </c>
      <c r="C16493" t="s">
        <v>168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1278000</v>
      </c>
      <c r="O16493">
        <v>1278000</v>
      </c>
      <c r="P16493" t="s">
        <v>5</v>
      </c>
      <c r="Q16493" t="s">
        <v>8</v>
      </c>
      <c r="R16493" t="s">
        <v>169</v>
      </c>
      <c r="S16493" t="s">
        <v>170</v>
      </c>
      <c r="T16493">
        <v>824516.12903225806</v>
      </c>
      <c r="U16493">
        <v>1428000</v>
      </c>
      <c r="V16493">
        <v>603483.87096774194</v>
      </c>
      <c r="W16493">
        <v>0.73192488262910804</v>
      </c>
      <c r="X16493" t="s">
        <v>227</v>
      </c>
    </row>
    <row r="16494" spans="1:24" x14ac:dyDescent="0.35">
      <c r="A16494">
        <v>3301001161</v>
      </c>
      <c r="B16494" t="s">
        <v>168</v>
      </c>
      <c r="C16494" t="s">
        <v>168</v>
      </c>
      <c r="D16494">
        <v>1</v>
      </c>
      <c r="E16494">
        <v>20000</v>
      </c>
      <c r="F16494">
        <v>259</v>
      </c>
      <c r="G16494">
        <v>13085805</v>
      </c>
      <c r="H16494">
        <v>60</v>
      </c>
      <c r="I16494">
        <v>1780000</v>
      </c>
      <c r="J16494">
        <v>0</v>
      </c>
      <c r="K16494">
        <v>0</v>
      </c>
      <c r="L16494">
        <v>0</v>
      </c>
      <c r="M16494">
        <v>0</v>
      </c>
      <c r="N16494">
        <v>352500</v>
      </c>
      <c r="O16494">
        <v>15238305</v>
      </c>
      <c r="P16494" t="s">
        <v>5</v>
      </c>
      <c r="Q16494" t="s">
        <v>17</v>
      </c>
      <c r="R16494" t="s">
        <v>169</v>
      </c>
      <c r="S16494" t="s">
        <v>170</v>
      </c>
      <c r="T16494">
        <v>9831164.5161290318</v>
      </c>
      <c r="U16494">
        <v>9719107</v>
      </c>
      <c r="V16494">
        <v>-112057.51612903178</v>
      </c>
      <c r="W16494">
        <v>-1.1398193565491654E-2</v>
      </c>
      <c r="X16494" t="s">
        <v>220</v>
      </c>
    </row>
    <row r="16495" spans="1:24" x14ac:dyDescent="0.35">
      <c r="A16495">
        <v>3301074082</v>
      </c>
      <c r="B16495" t="s">
        <v>168</v>
      </c>
      <c r="C16495" t="s">
        <v>168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1990500</v>
      </c>
      <c r="O16495">
        <v>1990500</v>
      </c>
      <c r="P16495" t="s">
        <v>5</v>
      </c>
      <c r="Q16495" t="s">
        <v>17</v>
      </c>
      <c r="R16495" t="s">
        <v>169</v>
      </c>
      <c r="S16495" t="s">
        <v>170</v>
      </c>
      <c r="T16495">
        <v>1284193.5483870967</v>
      </c>
      <c r="U16495">
        <v>0</v>
      </c>
      <c r="V16495">
        <v>-1284193.5483870967</v>
      </c>
      <c r="W16495">
        <v>0</v>
      </c>
      <c r="X16495" t="s">
        <v>328</v>
      </c>
    </row>
    <row r="16496" spans="1:24" x14ac:dyDescent="0.35">
      <c r="A16496">
        <v>3301028277</v>
      </c>
      <c r="B16496" t="s">
        <v>168</v>
      </c>
      <c r="C16496" t="s">
        <v>168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171</v>
      </c>
      <c r="K16496">
        <v>2278575</v>
      </c>
      <c r="L16496">
        <v>0</v>
      </c>
      <c r="M16496">
        <v>0</v>
      </c>
      <c r="N16496">
        <v>326000</v>
      </c>
      <c r="O16496">
        <v>2604575</v>
      </c>
      <c r="P16496" t="s">
        <v>5</v>
      </c>
      <c r="Q16496" t="s">
        <v>16</v>
      </c>
      <c r="R16496" t="s">
        <v>169</v>
      </c>
      <c r="S16496" t="s">
        <v>170</v>
      </c>
      <c r="T16496">
        <v>1680370.9677419355</v>
      </c>
      <c r="U16496">
        <v>992200</v>
      </c>
      <c r="V16496">
        <v>-688170.96774193551</v>
      </c>
      <c r="W16496">
        <v>-0.40953514488928133</v>
      </c>
      <c r="X16496" t="s">
        <v>194</v>
      </c>
    </row>
    <row r="16497" spans="1:24" x14ac:dyDescent="0.35">
      <c r="A16497">
        <v>3301074902</v>
      </c>
      <c r="B16497" t="s">
        <v>168</v>
      </c>
      <c r="C16497" t="s">
        <v>168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215000</v>
      </c>
      <c r="O16497">
        <v>215000</v>
      </c>
      <c r="P16497" t="s">
        <v>5</v>
      </c>
      <c r="Q16497" t="s">
        <v>13</v>
      </c>
      <c r="R16497" t="s">
        <v>169</v>
      </c>
      <c r="S16497" t="s">
        <v>170</v>
      </c>
      <c r="T16497">
        <v>138709.67741935482</v>
      </c>
      <c r="U16497">
        <v>360000</v>
      </c>
      <c r="V16497">
        <v>221290.32258064518</v>
      </c>
      <c r="W16497">
        <v>1.5953488372093028</v>
      </c>
      <c r="X16497" t="s">
        <v>414</v>
      </c>
    </row>
    <row r="16498" spans="1:24" x14ac:dyDescent="0.35">
      <c r="A16498">
        <v>3301073735</v>
      </c>
      <c r="B16498" t="s">
        <v>168</v>
      </c>
      <c r="C16498" t="s">
        <v>168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150000</v>
      </c>
      <c r="O16498">
        <v>150000</v>
      </c>
      <c r="P16498" t="s">
        <v>5</v>
      </c>
      <c r="Q16498" t="s">
        <v>15</v>
      </c>
      <c r="R16498" t="s">
        <v>169</v>
      </c>
      <c r="S16498" t="s">
        <v>170</v>
      </c>
      <c r="T16498">
        <v>96774.193548387106</v>
      </c>
      <c r="U16498">
        <v>154000</v>
      </c>
      <c r="V16498">
        <v>57225.806451612894</v>
      </c>
      <c r="W16498">
        <v>0.59133333333333327</v>
      </c>
      <c r="X16498" t="s">
        <v>177</v>
      </c>
    </row>
    <row r="16499" spans="1:24" x14ac:dyDescent="0.35">
      <c r="A16499">
        <v>3301054574</v>
      </c>
      <c r="B16499" t="s">
        <v>168</v>
      </c>
      <c r="C16499" t="s">
        <v>168</v>
      </c>
      <c r="D16499">
        <v>0</v>
      </c>
      <c r="E16499">
        <v>0</v>
      </c>
      <c r="F16499">
        <v>29</v>
      </c>
      <c r="G16499">
        <v>1039470</v>
      </c>
      <c r="H16499">
        <v>22</v>
      </c>
      <c r="I16499">
        <v>535000</v>
      </c>
      <c r="J16499">
        <v>0</v>
      </c>
      <c r="K16499">
        <v>0</v>
      </c>
      <c r="L16499">
        <v>11</v>
      </c>
      <c r="M16499">
        <v>416400</v>
      </c>
      <c r="N16499">
        <v>150000</v>
      </c>
      <c r="O16499">
        <v>2140870</v>
      </c>
      <c r="P16499" t="s">
        <v>5</v>
      </c>
      <c r="Q16499" t="s">
        <v>15</v>
      </c>
      <c r="R16499" t="s">
        <v>169</v>
      </c>
      <c r="S16499" t="s">
        <v>170</v>
      </c>
      <c r="T16499">
        <v>1381206.4516129033</v>
      </c>
      <c r="U16499">
        <v>3082871</v>
      </c>
      <c r="V16499">
        <v>1701664.5483870967</v>
      </c>
      <c r="W16499">
        <v>1.2320131768860323</v>
      </c>
      <c r="X16499" t="s">
        <v>179</v>
      </c>
    </row>
    <row r="16500" spans="1:24" x14ac:dyDescent="0.35">
      <c r="A16500">
        <v>3301074321</v>
      </c>
      <c r="B16500" t="s">
        <v>168</v>
      </c>
      <c r="C16500" t="s">
        <v>168</v>
      </c>
      <c r="D16500">
        <v>0</v>
      </c>
      <c r="E16500">
        <v>0</v>
      </c>
      <c r="F16500">
        <v>64</v>
      </c>
      <c r="G16500">
        <v>2394995</v>
      </c>
      <c r="H16500">
        <v>3</v>
      </c>
      <c r="I16500">
        <v>105000</v>
      </c>
      <c r="J16500">
        <v>0</v>
      </c>
      <c r="K16500">
        <v>0</v>
      </c>
      <c r="L16500">
        <v>2</v>
      </c>
      <c r="M16500">
        <v>44800</v>
      </c>
      <c r="N16500">
        <v>330000</v>
      </c>
      <c r="O16500">
        <v>2874795</v>
      </c>
      <c r="P16500" t="s">
        <v>5</v>
      </c>
      <c r="Q16500" t="s">
        <v>12</v>
      </c>
      <c r="R16500" t="s">
        <v>169</v>
      </c>
      <c r="S16500" t="s">
        <v>170</v>
      </c>
      <c r="T16500">
        <v>1854706.4516129033</v>
      </c>
      <c r="U16500">
        <v>2451154</v>
      </c>
      <c r="V16500">
        <v>596447.54838709673</v>
      </c>
      <c r="W16500">
        <v>0.32158595656385924</v>
      </c>
      <c r="X16500" t="s">
        <v>411</v>
      </c>
    </row>
    <row r="16501" spans="1:24" x14ac:dyDescent="0.35">
      <c r="A16501">
        <v>3301006988</v>
      </c>
      <c r="B16501" t="s">
        <v>168</v>
      </c>
      <c r="C16501" t="s">
        <v>168</v>
      </c>
      <c r="D16501">
        <v>0</v>
      </c>
      <c r="E16501">
        <v>0</v>
      </c>
      <c r="F16501">
        <v>183</v>
      </c>
      <c r="G16501">
        <v>7575805</v>
      </c>
      <c r="H16501">
        <v>110</v>
      </c>
      <c r="I16501">
        <v>4189000</v>
      </c>
      <c r="J16501">
        <v>0</v>
      </c>
      <c r="K16501">
        <v>0</v>
      </c>
      <c r="L16501">
        <v>57</v>
      </c>
      <c r="M16501">
        <v>4056800</v>
      </c>
      <c r="N16501">
        <v>590000</v>
      </c>
      <c r="O16501">
        <v>16411605</v>
      </c>
      <c r="P16501" t="s">
        <v>5</v>
      </c>
      <c r="Q16501" t="s">
        <v>15</v>
      </c>
      <c r="R16501" t="s">
        <v>169</v>
      </c>
      <c r="S16501" t="s">
        <v>170</v>
      </c>
      <c r="T16501">
        <v>10588132.258064516</v>
      </c>
      <c r="U16501">
        <v>12092257</v>
      </c>
      <c r="V16501">
        <v>1504124.7419354841</v>
      </c>
      <c r="W16501">
        <v>0.14205760801579137</v>
      </c>
      <c r="X16501" t="s">
        <v>230</v>
      </c>
    </row>
    <row r="16502" spans="1:24" x14ac:dyDescent="0.35">
      <c r="A16502">
        <v>3301075808</v>
      </c>
      <c r="B16502" t="s">
        <v>168</v>
      </c>
      <c r="C16502" t="s">
        <v>168</v>
      </c>
      <c r="D16502">
        <v>0</v>
      </c>
      <c r="E16502">
        <v>0</v>
      </c>
      <c r="F16502">
        <v>14</v>
      </c>
      <c r="G16502">
        <v>437485</v>
      </c>
      <c r="H16502">
        <v>11</v>
      </c>
      <c r="I16502">
        <v>325000</v>
      </c>
      <c r="J16502">
        <v>0</v>
      </c>
      <c r="K16502">
        <v>0</v>
      </c>
      <c r="L16502">
        <v>3</v>
      </c>
      <c r="M16502">
        <v>157200</v>
      </c>
      <c r="N16502">
        <v>165000</v>
      </c>
      <c r="O16502">
        <v>1084685</v>
      </c>
      <c r="P16502" t="s">
        <v>5</v>
      </c>
      <c r="Q16502" t="s">
        <v>14</v>
      </c>
      <c r="R16502" t="s">
        <v>169</v>
      </c>
      <c r="S16502" t="s">
        <v>170</v>
      </c>
      <c r="T16502">
        <v>699796.77419354836</v>
      </c>
      <c r="U16502">
        <v>743994</v>
      </c>
      <c r="V16502">
        <v>44197.225806451635</v>
      </c>
      <c r="W16502">
        <v>6.3157229979210694E-2</v>
      </c>
      <c r="X16502" t="s">
        <v>324</v>
      </c>
    </row>
    <row r="16503" spans="1:24" x14ac:dyDescent="0.35">
      <c r="A16503">
        <v>3300025254</v>
      </c>
      <c r="B16503" t="s">
        <v>168</v>
      </c>
      <c r="C16503" t="s">
        <v>168</v>
      </c>
      <c r="D16503">
        <v>0</v>
      </c>
      <c r="E16503">
        <v>0</v>
      </c>
      <c r="F16503">
        <v>29</v>
      </c>
      <c r="G16503">
        <v>1385178</v>
      </c>
      <c r="H16503">
        <v>1</v>
      </c>
      <c r="I16503">
        <v>10000</v>
      </c>
      <c r="J16503">
        <v>0</v>
      </c>
      <c r="K16503">
        <v>0</v>
      </c>
      <c r="L16503">
        <v>1</v>
      </c>
      <c r="M16503">
        <v>22400</v>
      </c>
      <c r="N16503">
        <v>303000</v>
      </c>
      <c r="O16503">
        <v>1720578</v>
      </c>
      <c r="P16503" t="s">
        <v>5</v>
      </c>
      <c r="Q16503" t="s">
        <v>12</v>
      </c>
      <c r="R16503" t="s">
        <v>169</v>
      </c>
      <c r="S16503" t="s">
        <v>170</v>
      </c>
      <c r="T16503">
        <v>1110050.3225806451</v>
      </c>
      <c r="U16503">
        <v>1238737</v>
      </c>
      <c r="V16503">
        <v>128686.67741935491</v>
      </c>
      <c r="W16503">
        <v>0.11592868791766486</v>
      </c>
      <c r="X16503" t="s">
        <v>354</v>
      </c>
    </row>
    <row r="16504" spans="1:24" x14ac:dyDescent="0.35">
      <c r="A16504">
        <v>3301024350</v>
      </c>
      <c r="B16504" t="s">
        <v>168</v>
      </c>
      <c r="C16504" t="s">
        <v>168</v>
      </c>
      <c r="D16504">
        <v>0</v>
      </c>
      <c r="E16504">
        <v>0</v>
      </c>
      <c r="F16504">
        <v>145</v>
      </c>
      <c r="G16504">
        <v>5449733</v>
      </c>
      <c r="H16504">
        <v>2</v>
      </c>
      <c r="I16504">
        <v>25000</v>
      </c>
      <c r="J16504">
        <v>0</v>
      </c>
      <c r="K16504">
        <v>0</v>
      </c>
      <c r="L16504">
        <v>0</v>
      </c>
      <c r="M16504">
        <v>0</v>
      </c>
      <c r="N16504">
        <v>1121500</v>
      </c>
      <c r="O16504">
        <v>6596233</v>
      </c>
      <c r="P16504" t="s">
        <v>5</v>
      </c>
      <c r="Q16504" t="s">
        <v>7</v>
      </c>
      <c r="R16504" t="s">
        <v>169</v>
      </c>
      <c r="S16504" t="s">
        <v>170</v>
      </c>
      <c r="T16504">
        <v>4255634.1935483869</v>
      </c>
      <c r="U16504">
        <v>5748759</v>
      </c>
      <c r="V16504">
        <v>1493124.8064516131</v>
      </c>
      <c r="W16504">
        <v>0.35085835354815398</v>
      </c>
      <c r="X16504" t="s">
        <v>203</v>
      </c>
    </row>
    <row r="16505" spans="1:24" x14ac:dyDescent="0.35">
      <c r="A16505">
        <v>6001136532</v>
      </c>
      <c r="B16505" t="s">
        <v>168</v>
      </c>
      <c r="C16505" t="s">
        <v>168</v>
      </c>
      <c r="D16505">
        <v>0</v>
      </c>
      <c r="E16505">
        <v>0</v>
      </c>
      <c r="F16505">
        <v>20</v>
      </c>
      <c r="G16505">
        <v>714977</v>
      </c>
      <c r="H16505">
        <v>18</v>
      </c>
      <c r="I16505">
        <v>595000</v>
      </c>
      <c r="J16505">
        <v>0</v>
      </c>
      <c r="K16505">
        <v>0</v>
      </c>
      <c r="L16505">
        <v>12</v>
      </c>
      <c r="M16505">
        <v>438800</v>
      </c>
      <c r="N16505">
        <v>54000</v>
      </c>
      <c r="O16505">
        <v>1802777</v>
      </c>
      <c r="P16505" t="s">
        <v>5</v>
      </c>
      <c r="Q16505" t="s">
        <v>14</v>
      </c>
      <c r="R16505" t="s">
        <v>169</v>
      </c>
      <c r="S16505" t="s">
        <v>170</v>
      </c>
      <c r="T16505">
        <v>1163081.935483871</v>
      </c>
      <c r="U16505">
        <v>1046190</v>
      </c>
      <c r="V16505">
        <v>-116891.93548387103</v>
      </c>
      <c r="W16505">
        <v>-0.10050189235828955</v>
      </c>
      <c r="X16505" t="s">
        <v>382</v>
      </c>
    </row>
    <row r="16506" spans="1:24" x14ac:dyDescent="0.35">
      <c r="A16506">
        <v>3301065770</v>
      </c>
      <c r="B16506" t="s">
        <v>168</v>
      </c>
      <c r="C16506" t="s">
        <v>168</v>
      </c>
      <c r="D16506">
        <v>0</v>
      </c>
      <c r="E16506">
        <v>0</v>
      </c>
      <c r="F16506">
        <v>21</v>
      </c>
      <c r="G16506">
        <v>880349</v>
      </c>
      <c r="H16506">
        <v>7</v>
      </c>
      <c r="I16506">
        <v>135000</v>
      </c>
      <c r="J16506">
        <v>0</v>
      </c>
      <c r="K16506">
        <v>0</v>
      </c>
      <c r="L16506">
        <v>6</v>
      </c>
      <c r="M16506">
        <v>614400</v>
      </c>
      <c r="N16506">
        <v>3613300</v>
      </c>
      <c r="O16506">
        <v>5243049</v>
      </c>
      <c r="P16506" t="s">
        <v>5</v>
      </c>
      <c r="Q16506" t="s">
        <v>16</v>
      </c>
      <c r="R16506" t="s">
        <v>169</v>
      </c>
      <c r="S16506" t="s">
        <v>170</v>
      </c>
      <c r="T16506">
        <v>3382612.2580645164</v>
      </c>
      <c r="U16506">
        <v>2263972</v>
      </c>
      <c r="V16506">
        <v>-1118640.2580645164</v>
      </c>
      <c r="W16506">
        <v>-0.33070306991218279</v>
      </c>
      <c r="X16506" t="s">
        <v>370</v>
      </c>
    </row>
    <row r="16507" spans="1:24" x14ac:dyDescent="0.35">
      <c r="A16507">
        <v>3301074707</v>
      </c>
      <c r="B16507" t="s">
        <v>168</v>
      </c>
      <c r="C16507" t="s">
        <v>168</v>
      </c>
      <c r="D16507">
        <v>0</v>
      </c>
      <c r="E16507">
        <v>0</v>
      </c>
      <c r="F16507">
        <v>1</v>
      </c>
      <c r="G16507">
        <v>111199</v>
      </c>
      <c r="H16507">
        <v>10</v>
      </c>
      <c r="I16507">
        <v>205000</v>
      </c>
      <c r="J16507">
        <v>0</v>
      </c>
      <c r="K16507">
        <v>0</v>
      </c>
      <c r="L16507">
        <v>3</v>
      </c>
      <c r="M16507">
        <v>67200</v>
      </c>
      <c r="N16507">
        <v>27000</v>
      </c>
      <c r="O16507">
        <v>410399</v>
      </c>
      <c r="P16507" t="s">
        <v>5</v>
      </c>
      <c r="Q16507" t="s">
        <v>13</v>
      </c>
      <c r="R16507" t="s">
        <v>169</v>
      </c>
      <c r="S16507" t="s">
        <v>170</v>
      </c>
      <c r="T16507">
        <v>264773.54838709679</v>
      </c>
      <c r="U16507">
        <v>395000</v>
      </c>
      <c r="V16507">
        <v>130226.45161290321</v>
      </c>
      <c r="W16507">
        <v>0.49184086705864294</v>
      </c>
      <c r="X16507" t="s">
        <v>283</v>
      </c>
    </row>
    <row r="16508" spans="1:24" x14ac:dyDescent="0.35">
      <c r="A16508">
        <v>3300014479</v>
      </c>
      <c r="B16508" t="s">
        <v>168</v>
      </c>
      <c r="C16508" t="s">
        <v>168</v>
      </c>
      <c r="D16508">
        <v>0</v>
      </c>
      <c r="E16508">
        <v>0</v>
      </c>
      <c r="F16508">
        <v>4</v>
      </c>
      <c r="G16508">
        <v>147492</v>
      </c>
      <c r="H16508">
        <v>2</v>
      </c>
      <c r="I16508">
        <v>60000</v>
      </c>
      <c r="J16508">
        <v>0</v>
      </c>
      <c r="K16508">
        <v>0</v>
      </c>
      <c r="L16508">
        <v>0</v>
      </c>
      <c r="M16508">
        <v>0</v>
      </c>
      <c r="N16508">
        <v>1188000</v>
      </c>
      <c r="O16508">
        <v>1395492</v>
      </c>
      <c r="P16508" t="s">
        <v>5</v>
      </c>
      <c r="Q16508" t="s">
        <v>8</v>
      </c>
      <c r="R16508" t="s">
        <v>169</v>
      </c>
      <c r="S16508" t="s">
        <v>170</v>
      </c>
      <c r="T16508">
        <v>900317.41935483867</v>
      </c>
      <c r="U16508">
        <v>1552894</v>
      </c>
      <c r="V16508">
        <v>652576.58064516133</v>
      </c>
      <c r="W16508">
        <v>0.72482945083167816</v>
      </c>
      <c r="X16508" t="s">
        <v>335</v>
      </c>
    </row>
    <row r="16509" spans="1:24" x14ac:dyDescent="0.35">
      <c r="A16509">
        <v>3300003037</v>
      </c>
      <c r="B16509" t="s">
        <v>168</v>
      </c>
      <c r="C16509" t="s">
        <v>168</v>
      </c>
      <c r="D16509">
        <v>0</v>
      </c>
      <c r="E16509">
        <v>0</v>
      </c>
      <c r="F16509">
        <v>173</v>
      </c>
      <c r="G16509">
        <v>4598806</v>
      </c>
      <c r="H16509">
        <v>36</v>
      </c>
      <c r="I16509">
        <v>1285000</v>
      </c>
      <c r="J16509">
        <v>0</v>
      </c>
      <c r="K16509">
        <v>0</v>
      </c>
      <c r="L16509">
        <v>8</v>
      </c>
      <c r="M16509">
        <v>220000</v>
      </c>
      <c r="N16509">
        <v>0</v>
      </c>
      <c r="O16509">
        <v>6103806</v>
      </c>
      <c r="P16509" t="s">
        <v>5</v>
      </c>
      <c r="Q16509" t="s">
        <v>15</v>
      </c>
      <c r="R16509" t="s">
        <v>169</v>
      </c>
      <c r="S16509" t="s">
        <v>170</v>
      </c>
      <c r="T16509">
        <v>3937939.3548387098</v>
      </c>
      <c r="U16509">
        <v>4790867</v>
      </c>
      <c r="V16509">
        <v>852927.64516129019</v>
      </c>
      <c r="W16509">
        <v>0.21659237695300271</v>
      </c>
      <c r="X16509" t="s">
        <v>408</v>
      </c>
    </row>
    <row r="16510" spans="1:24" x14ac:dyDescent="0.35">
      <c r="A16510">
        <v>6001146268</v>
      </c>
      <c r="B16510" t="s">
        <v>168</v>
      </c>
      <c r="C16510" t="s">
        <v>168</v>
      </c>
      <c r="D16510">
        <v>0</v>
      </c>
      <c r="E16510">
        <v>0</v>
      </c>
      <c r="F16510">
        <v>14</v>
      </c>
      <c r="G16510">
        <v>348378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74800</v>
      </c>
      <c r="N16510">
        <v>1043400</v>
      </c>
      <c r="O16510">
        <v>1466578</v>
      </c>
      <c r="P16510" t="s">
        <v>5</v>
      </c>
      <c r="Q16510" t="s">
        <v>6</v>
      </c>
      <c r="R16510" t="s">
        <v>169</v>
      </c>
      <c r="S16510" t="s">
        <v>170</v>
      </c>
      <c r="T16510">
        <v>946179.3548387097</v>
      </c>
      <c r="U16510">
        <v>1394894</v>
      </c>
      <c r="V16510">
        <v>448714.6451612903</v>
      </c>
      <c r="W16510">
        <v>0.4742384653254037</v>
      </c>
      <c r="X16510" t="s">
        <v>388</v>
      </c>
    </row>
    <row r="16511" spans="1:24" x14ac:dyDescent="0.35">
      <c r="A16511">
        <v>3300011552</v>
      </c>
      <c r="B16511" t="s">
        <v>168</v>
      </c>
      <c r="C16511" t="s">
        <v>168</v>
      </c>
      <c r="D16511">
        <v>0</v>
      </c>
      <c r="E16511">
        <v>0</v>
      </c>
      <c r="F16511">
        <v>16</v>
      </c>
      <c r="G16511">
        <v>249200</v>
      </c>
      <c r="H16511">
        <v>0</v>
      </c>
      <c r="I16511">
        <v>0</v>
      </c>
      <c r="J16511">
        <v>0</v>
      </c>
      <c r="K16511">
        <v>0</v>
      </c>
      <c r="L16511">
        <v>15</v>
      </c>
      <c r="M16511">
        <v>656000</v>
      </c>
      <c r="N16511">
        <v>741000</v>
      </c>
      <c r="O16511">
        <v>1646200</v>
      </c>
      <c r="P16511" t="s">
        <v>5</v>
      </c>
      <c r="Q16511" t="s">
        <v>12</v>
      </c>
      <c r="R16511" t="s">
        <v>169</v>
      </c>
      <c r="S16511" t="s">
        <v>170</v>
      </c>
      <c r="T16511">
        <v>1062064.5161290322</v>
      </c>
      <c r="U16511">
        <v>2069499</v>
      </c>
      <c r="V16511">
        <v>1007434.4838709678</v>
      </c>
      <c r="W16511">
        <v>0.9485624164743045</v>
      </c>
      <c r="X16511" t="s">
        <v>257</v>
      </c>
    </row>
    <row r="16512" spans="1:24" x14ac:dyDescent="0.35">
      <c r="A16512">
        <v>3301006280</v>
      </c>
      <c r="B16512" t="s">
        <v>168</v>
      </c>
      <c r="C16512" t="s">
        <v>168</v>
      </c>
      <c r="D16512">
        <v>0</v>
      </c>
      <c r="E16512">
        <v>0</v>
      </c>
      <c r="F16512">
        <v>0</v>
      </c>
      <c r="G16512">
        <v>0</v>
      </c>
      <c r="H16512">
        <v>10</v>
      </c>
      <c r="I16512">
        <v>235000</v>
      </c>
      <c r="J16512">
        <v>0</v>
      </c>
      <c r="K16512">
        <v>0</v>
      </c>
      <c r="L16512">
        <v>1</v>
      </c>
      <c r="M16512">
        <v>52400</v>
      </c>
      <c r="N16512">
        <v>150000</v>
      </c>
      <c r="O16512">
        <v>437400</v>
      </c>
      <c r="P16512" t="s">
        <v>5</v>
      </c>
      <c r="Q16512" t="s">
        <v>13</v>
      </c>
      <c r="R16512" t="s">
        <v>169</v>
      </c>
      <c r="S16512" t="s">
        <v>170</v>
      </c>
      <c r="T16512">
        <v>282193.54838709679</v>
      </c>
      <c r="U16512">
        <v>250000</v>
      </c>
      <c r="V16512">
        <v>-32193.548387096787</v>
      </c>
      <c r="W16512">
        <v>-0.11408321902149066</v>
      </c>
      <c r="X16512" t="s">
        <v>378</v>
      </c>
    </row>
    <row r="16513" spans="1:24" x14ac:dyDescent="0.35">
      <c r="A16513">
        <v>3300005625</v>
      </c>
      <c r="B16513" t="s">
        <v>168</v>
      </c>
      <c r="C16513" t="s">
        <v>168</v>
      </c>
      <c r="D16513">
        <v>0</v>
      </c>
      <c r="E16513">
        <v>0</v>
      </c>
      <c r="F16513">
        <v>37</v>
      </c>
      <c r="G16513">
        <v>860758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485000</v>
      </c>
      <c r="O16513">
        <v>1345758</v>
      </c>
      <c r="P16513" t="s">
        <v>5</v>
      </c>
      <c r="Q16513" t="s">
        <v>14</v>
      </c>
      <c r="R16513" t="s">
        <v>169</v>
      </c>
      <c r="S16513" t="s">
        <v>170</v>
      </c>
      <c r="T16513">
        <v>868230.96774193551</v>
      </c>
      <c r="U16513">
        <v>868974</v>
      </c>
      <c r="V16513">
        <v>743.03225806448609</v>
      </c>
      <c r="W16513">
        <v>8.5580022559783586E-4</v>
      </c>
      <c r="X16513" t="s">
        <v>323</v>
      </c>
    </row>
    <row r="16514" spans="1:24" x14ac:dyDescent="0.35">
      <c r="A16514">
        <v>3301011558</v>
      </c>
      <c r="B16514" t="s">
        <v>168</v>
      </c>
      <c r="C16514" t="s">
        <v>168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30000</v>
      </c>
      <c r="O16514">
        <v>30000</v>
      </c>
      <c r="P16514" t="s">
        <v>5</v>
      </c>
      <c r="Q16514" t="s">
        <v>9</v>
      </c>
      <c r="R16514" t="s">
        <v>169</v>
      </c>
      <c r="S16514" t="s">
        <v>170</v>
      </c>
      <c r="T16514">
        <v>19354.83870967742</v>
      </c>
      <c r="U16514">
        <v>0</v>
      </c>
      <c r="V16514">
        <v>-19354.83870967742</v>
      </c>
      <c r="W16514">
        <v>0</v>
      </c>
      <c r="X16514" t="s">
        <v>239</v>
      </c>
    </row>
    <row r="16515" spans="1:24" x14ac:dyDescent="0.35">
      <c r="A16515">
        <v>3301072050</v>
      </c>
      <c r="B16515" t="s">
        <v>168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 t="s">
        <v>5</v>
      </c>
      <c r="Q16515" t="s">
        <v>14</v>
      </c>
      <c r="R16515" t="s">
        <v>169</v>
      </c>
      <c r="S16515" t="s">
        <v>170</v>
      </c>
      <c r="T16515">
        <v>0</v>
      </c>
      <c r="U16515">
        <v>0</v>
      </c>
      <c r="V16515">
        <v>0</v>
      </c>
      <c r="W16515">
        <v>0</v>
      </c>
      <c r="X16515" t="s">
        <v>403</v>
      </c>
    </row>
    <row r="16516" spans="1:24" x14ac:dyDescent="0.35">
      <c r="A16516">
        <v>3301049247</v>
      </c>
      <c r="B16516" t="s">
        <v>168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 t="s">
        <v>5</v>
      </c>
      <c r="Q16516" t="s">
        <v>7</v>
      </c>
      <c r="R16516" t="s">
        <v>169</v>
      </c>
      <c r="S16516" t="s">
        <v>170</v>
      </c>
      <c r="T16516">
        <v>0</v>
      </c>
      <c r="U16516">
        <v>0</v>
      </c>
      <c r="V16516">
        <v>0</v>
      </c>
      <c r="W16516">
        <v>0</v>
      </c>
      <c r="X16516" t="s">
        <v>201</v>
      </c>
    </row>
    <row r="16517" spans="1:24" x14ac:dyDescent="0.35">
      <c r="A16517">
        <v>3301040224</v>
      </c>
      <c r="B16517" t="s">
        <v>168</v>
      </c>
      <c r="C16517" t="s">
        <v>168</v>
      </c>
      <c r="D16517">
        <v>0</v>
      </c>
      <c r="E16517">
        <v>0</v>
      </c>
      <c r="F16517">
        <v>79</v>
      </c>
      <c r="G16517">
        <v>2672918</v>
      </c>
      <c r="H16517">
        <v>42</v>
      </c>
      <c r="I16517">
        <v>1790000</v>
      </c>
      <c r="J16517">
        <v>0</v>
      </c>
      <c r="K16517">
        <v>0</v>
      </c>
      <c r="L16517">
        <v>21</v>
      </c>
      <c r="M16517">
        <v>3260400</v>
      </c>
      <c r="N16517">
        <v>165000</v>
      </c>
      <c r="O16517">
        <v>7888318</v>
      </c>
      <c r="P16517" t="s">
        <v>5</v>
      </c>
      <c r="Q16517" t="s">
        <v>14</v>
      </c>
      <c r="R16517" t="s">
        <v>169</v>
      </c>
      <c r="S16517" t="s">
        <v>170</v>
      </c>
      <c r="T16517">
        <v>5089237.4193548393</v>
      </c>
      <c r="U16517">
        <v>4153355</v>
      </c>
      <c r="V16517">
        <v>-935882.41935483925</v>
      </c>
      <c r="W16517">
        <v>-0.18389443098008984</v>
      </c>
      <c r="X16517" t="s">
        <v>324</v>
      </c>
    </row>
    <row r="16518" spans="1:24" x14ac:dyDescent="0.35">
      <c r="A16518">
        <v>3300001399</v>
      </c>
      <c r="B16518" t="s">
        <v>168</v>
      </c>
      <c r="C16518" t="s">
        <v>168</v>
      </c>
      <c r="D16518">
        <v>0</v>
      </c>
      <c r="E16518">
        <v>0</v>
      </c>
      <c r="F16518">
        <v>0</v>
      </c>
      <c r="G16518">
        <v>0</v>
      </c>
      <c r="H16518">
        <v>39</v>
      </c>
      <c r="I16518">
        <v>1535000</v>
      </c>
      <c r="J16518">
        <v>0</v>
      </c>
      <c r="K16518">
        <v>0</v>
      </c>
      <c r="L16518">
        <v>15</v>
      </c>
      <c r="M16518">
        <v>566000</v>
      </c>
      <c r="N16518">
        <v>150000</v>
      </c>
      <c r="O16518">
        <v>2251000</v>
      </c>
      <c r="P16518" t="s">
        <v>5</v>
      </c>
      <c r="Q16518" t="s">
        <v>15</v>
      </c>
      <c r="R16518" t="s">
        <v>169</v>
      </c>
      <c r="S16518" t="s">
        <v>170</v>
      </c>
      <c r="T16518">
        <v>1452258.064516129</v>
      </c>
      <c r="U16518">
        <v>3925297</v>
      </c>
      <c r="V16518">
        <v>2473038.935483871</v>
      </c>
      <c r="W16518">
        <v>1.7028922034651268</v>
      </c>
      <c r="X16518" t="s">
        <v>287</v>
      </c>
    </row>
    <row r="16519" spans="1:24" x14ac:dyDescent="0.35">
      <c r="A16519">
        <v>3301036136</v>
      </c>
      <c r="B16519" t="s">
        <v>168</v>
      </c>
      <c r="C16519" t="s">
        <v>168</v>
      </c>
      <c r="D16519">
        <v>0</v>
      </c>
      <c r="E16519">
        <v>0</v>
      </c>
      <c r="F16519">
        <v>7</v>
      </c>
      <c r="G16519">
        <v>295992</v>
      </c>
      <c r="H16519">
        <v>0</v>
      </c>
      <c r="I16519">
        <v>0</v>
      </c>
      <c r="J16519">
        <v>0</v>
      </c>
      <c r="K16519">
        <v>0</v>
      </c>
      <c r="L16519">
        <v>1</v>
      </c>
      <c r="M16519">
        <v>22400</v>
      </c>
      <c r="N16519">
        <v>195000</v>
      </c>
      <c r="O16519">
        <v>513392</v>
      </c>
      <c r="P16519" t="s">
        <v>5</v>
      </c>
      <c r="Q16519" t="s">
        <v>14</v>
      </c>
      <c r="R16519" t="s">
        <v>169</v>
      </c>
      <c r="S16519" t="s">
        <v>170</v>
      </c>
      <c r="T16519">
        <v>331220.6451612903</v>
      </c>
      <c r="U16519">
        <v>317395</v>
      </c>
      <c r="V16519">
        <v>-13825.645161290304</v>
      </c>
      <c r="W16519">
        <v>-4.1741495777105952E-2</v>
      </c>
      <c r="X16519" t="s">
        <v>333</v>
      </c>
    </row>
    <row r="16520" spans="1:24" x14ac:dyDescent="0.35">
      <c r="A16520">
        <v>3301070543</v>
      </c>
      <c r="B16520" t="s">
        <v>168</v>
      </c>
      <c r="C16520" t="s">
        <v>168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1147500</v>
      </c>
      <c r="O16520">
        <v>1147500</v>
      </c>
      <c r="P16520" t="s">
        <v>5</v>
      </c>
      <c r="Q16520" t="s">
        <v>6</v>
      </c>
      <c r="R16520" t="s">
        <v>181</v>
      </c>
      <c r="S16520" t="s">
        <v>170</v>
      </c>
      <c r="T16520">
        <v>740322.58064516133</v>
      </c>
      <c r="U16520">
        <v>1012500</v>
      </c>
      <c r="V16520">
        <v>272177.41935483867</v>
      </c>
      <c r="W16520">
        <v>0.36764705882352944</v>
      </c>
      <c r="X16520" t="s">
        <v>316</v>
      </c>
    </row>
    <row r="16521" spans="1:24" x14ac:dyDescent="0.35">
      <c r="A16521">
        <v>3300015078</v>
      </c>
      <c r="B16521" t="s">
        <v>168</v>
      </c>
      <c r="C16521" t="s">
        <v>168</v>
      </c>
      <c r="D16521">
        <v>0</v>
      </c>
      <c r="E16521">
        <v>0</v>
      </c>
      <c r="F16521">
        <v>5</v>
      </c>
      <c r="G16521">
        <v>229295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104800</v>
      </c>
      <c r="N16521">
        <v>985700</v>
      </c>
      <c r="O16521">
        <v>1319795</v>
      </c>
      <c r="P16521" t="s">
        <v>5</v>
      </c>
      <c r="Q16521" t="s">
        <v>7</v>
      </c>
      <c r="R16521" t="s">
        <v>169</v>
      </c>
      <c r="S16521" t="s">
        <v>170</v>
      </c>
      <c r="T16521">
        <v>851480.6451612903</v>
      </c>
      <c r="U16521">
        <v>921700</v>
      </c>
      <c r="V16521">
        <v>70219.354838709696</v>
      </c>
      <c r="W16521">
        <v>8.2467352884349587E-2</v>
      </c>
      <c r="X16521" t="s">
        <v>289</v>
      </c>
    </row>
    <row r="16522" spans="1:24" x14ac:dyDescent="0.35">
      <c r="A16522">
        <v>3301063321</v>
      </c>
      <c r="B16522" t="s">
        <v>168</v>
      </c>
      <c r="C16522" t="s">
        <v>168</v>
      </c>
      <c r="D16522">
        <v>0</v>
      </c>
      <c r="E16522">
        <v>0</v>
      </c>
      <c r="F16522">
        <v>1</v>
      </c>
      <c r="G16522">
        <v>114999</v>
      </c>
      <c r="H16522">
        <v>0</v>
      </c>
      <c r="I16522">
        <v>0</v>
      </c>
      <c r="J16522">
        <v>0</v>
      </c>
      <c r="K16522">
        <v>0</v>
      </c>
      <c r="L16522">
        <v>1</v>
      </c>
      <c r="M16522">
        <v>22400</v>
      </c>
      <c r="N16522">
        <v>203000</v>
      </c>
      <c r="O16522">
        <v>340399</v>
      </c>
      <c r="P16522" t="s">
        <v>5</v>
      </c>
      <c r="Q16522" t="s">
        <v>10</v>
      </c>
      <c r="R16522" t="s">
        <v>169</v>
      </c>
      <c r="S16522" t="s">
        <v>170</v>
      </c>
      <c r="T16522">
        <v>219612.25806451612</v>
      </c>
      <c r="U16522">
        <v>824694</v>
      </c>
      <c r="V16522">
        <v>605081.74193548388</v>
      </c>
      <c r="W16522">
        <v>2.7552275417965388</v>
      </c>
      <c r="X16522" t="s">
        <v>362</v>
      </c>
    </row>
    <row r="16523" spans="1:24" x14ac:dyDescent="0.35">
      <c r="A16523">
        <v>3301019416</v>
      </c>
      <c r="B16523" t="s">
        <v>168</v>
      </c>
      <c r="C16523" t="s">
        <v>168</v>
      </c>
      <c r="D16523">
        <v>0</v>
      </c>
      <c r="E16523">
        <v>0</v>
      </c>
      <c r="F16523">
        <v>6</v>
      </c>
      <c r="G16523">
        <v>289992</v>
      </c>
      <c r="H16523">
        <v>2</v>
      </c>
      <c r="I16523">
        <v>90000</v>
      </c>
      <c r="J16523">
        <v>0</v>
      </c>
      <c r="K16523">
        <v>0</v>
      </c>
      <c r="L16523">
        <v>0</v>
      </c>
      <c r="M16523">
        <v>0</v>
      </c>
      <c r="N16523">
        <v>162000</v>
      </c>
      <c r="O16523">
        <v>541992</v>
      </c>
      <c r="P16523" t="s">
        <v>5</v>
      </c>
      <c r="Q16523" t="s">
        <v>14</v>
      </c>
      <c r="R16523" t="s">
        <v>169</v>
      </c>
      <c r="S16523" t="s">
        <v>170</v>
      </c>
      <c r="T16523">
        <v>349672.25806451612</v>
      </c>
      <c r="U16523">
        <v>150000</v>
      </c>
      <c r="V16523">
        <v>-199672.25806451612</v>
      </c>
      <c r="W16523">
        <v>-0.57102687862551482</v>
      </c>
      <c r="X16523" t="s">
        <v>208</v>
      </c>
    </row>
    <row r="16524" spans="1:24" x14ac:dyDescent="0.35">
      <c r="A16524">
        <v>3300014446</v>
      </c>
      <c r="B16524" t="s">
        <v>168</v>
      </c>
      <c r="C16524" t="s">
        <v>168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3612100</v>
      </c>
      <c r="O16524">
        <v>3612100</v>
      </c>
      <c r="P16524" t="s">
        <v>5</v>
      </c>
      <c r="Q16524" t="s">
        <v>7</v>
      </c>
      <c r="R16524" t="s">
        <v>169</v>
      </c>
      <c r="S16524" t="s">
        <v>170</v>
      </c>
      <c r="T16524">
        <v>2330387.0967741935</v>
      </c>
      <c r="U16524">
        <v>6461700</v>
      </c>
      <c r="V16524">
        <v>4131312.9032258065</v>
      </c>
      <c r="W16524">
        <v>1.7728011406107251</v>
      </c>
      <c r="X16524" t="s">
        <v>299</v>
      </c>
    </row>
    <row r="16525" spans="1:24" x14ac:dyDescent="0.35">
      <c r="A16525">
        <v>3300017385</v>
      </c>
      <c r="B16525" t="s">
        <v>168</v>
      </c>
      <c r="C16525" t="s">
        <v>168</v>
      </c>
      <c r="D16525">
        <v>0</v>
      </c>
      <c r="E16525">
        <v>0</v>
      </c>
      <c r="F16525">
        <v>112</v>
      </c>
      <c r="G16525">
        <v>4777798</v>
      </c>
      <c r="H16525">
        <v>89</v>
      </c>
      <c r="I16525">
        <v>2445000</v>
      </c>
      <c r="J16525">
        <v>0</v>
      </c>
      <c r="K16525">
        <v>0</v>
      </c>
      <c r="L16525">
        <v>0</v>
      </c>
      <c r="M16525">
        <v>0</v>
      </c>
      <c r="N16525">
        <v>1936000</v>
      </c>
      <c r="O16525">
        <v>9158798</v>
      </c>
      <c r="P16525" t="s">
        <v>5</v>
      </c>
      <c r="Q16525" t="s">
        <v>6</v>
      </c>
      <c r="R16525" t="s">
        <v>169</v>
      </c>
      <c r="S16525" t="s">
        <v>170</v>
      </c>
      <c r="T16525">
        <v>5908901.935483871</v>
      </c>
      <c r="U16525">
        <v>10492998</v>
      </c>
      <c r="V16525">
        <v>4584096.064516129</v>
      </c>
      <c r="W16525">
        <v>0.77579491326263561</v>
      </c>
      <c r="X16525" t="s">
        <v>255</v>
      </c>
    </row>
    <row r="16526" spans="1:24" x14ac:dyDescent="0.35">
      <c r="A16526">
        <v>3300020788</v>
      </c>
      <c r="B16526" t="s">
        <v>168</v>
      </c>
      <c r="C16526" t="s">
        <v>168</v>
      </c>
      <c r="D16526">
        <v>0</v>
      </c>
      <c r="E16526">
        <v>0</v>
      </c>
      <c r="F16526">
        <v>44</v>
      </c>
      <c r="G16526">
        <v>1452787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908500</v>
      </c>
      <c r="O16526">
        <v>2361287</v>
      </c>
      <c r="P16526" t="s">
        <v>5</v>
      </c>
      <c r="Q16526" t="s">
        <v>6</v>
      </c>
      <c r="R16526" t="s">
        <v>169</v>
      </c>
      <c r="S16526" t="s">
        <v>170</v>
      </c>
      <c r="T16526">
        <v>1523410.9677419355</v>
      </c>
      <c r="U16526">
        <v>1352846</v>
      </c>
      <c r="V16526">
        <v>-170564.96774193551</v>
      </c>
      <c r="W16526">
        <v>-0.111962544154946</v>
      </c>
      <c r="X16526" t="s">
        <v>342</v>
      </c>
    </row>
    <row r="16527" spans="1:24" x14ac:dyDescent="0.35">
      <c r="A16527">
        <v>3301010054</v>
      </c>
      <c r="B16527" t="s">
        <v>168</v>
      </c>
      <c r="C16527" t="s">
        <v>168</v>
      </c>
      <c r="D16527">
        <v>0</v>
      </c>
      <c r="E16527">
        <v>0</v>
      </c>
      <c r="F16527">
        <v>36</v>
      </c>
      <c r="G16527">
        <v>1730035</v>
      </c>
      <c r="H16527">
        <v>0</v>
      </c>
      <c r="I16527">
        <v>0</v>
      </c>
      <c r="J16527">
        <v>0</v>
      </c>
      <c r="K16527">
        <v>0</v>
      </c>
      <c r="L16527">
        <v>1</v>
      </c>
      <c r="M16527">
        <v>102400</v>
      </c>
      <c r="N16527">
        <v>326100</v>
      </c>
      <c r="O16527">
        <v>2158535</v>
      </c>
      <c r="P16527" t="s">
        <v>5</v>
      </c>
      <c r="Q16527" t="s">
        <v>8</v>
      </c>
      <c r="R16527" t="s">
        <v>169</v>
      </c>
      <c r="S16527" t="s">
        <v>170</v>
      </c>
      <c r="T16527">
        <v>1392603.2258064514</v>
      </c>
      <c r="U16527">
        <v>1936152</v>
      </c>
      <c r="V16527">
        <v>543548.7741935486</v>
      </c>
      <c r="W16527">
        <v>0.39031129909869455</v>
      </c>
      <c r="X16527" t="s">
        <v>262</v>
      </c>
    </row>
    <row r="16528" spans="1:24" x14ac:dyDescent="0.35">
      <c r="A16528">
        <v>3301061158</v>
      </c>
      <c r="B16528" t="s">
        <v>168</v>
      </c>
      <c r="C16528" t="s">
        <v>168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1562900</v>
      </c>
      <c r="O16528">
        <v>1562900</v>
      </c>
      <c r="P16528" t="s">
        <v>5</v>
      </c>
      <c r="Q16528" t="s">
        <v>16</v>
      </c>
      <c r="R16528" t="s">
        <v>169</v>
      </c>
      <c r="S16528" t="s">
        <v>170</v>
      </c>
      <c r="T16528">
        <v>1008322.5806451613</v>
      </c>
      <c r="U16528">
        <v>988380</v>
      </c>
      <c r="V16528">
        <v>-19942.580645161332</v>
      </c>
      <c r="W16528">
        <v>-1.9777976837929478E-2</v>
      </c>
      <c r="X16528" t="s">
        <v>357</v>
      </c>
    </row>
    <row r="16529" spans="1:24" x14ac:dyDescent="0.35">
      <c r="A16529">
        <v>3301054839</v>
      </c>
      <c r="B16529" t="s">
        <v>168</v>
      </c>
      <c r="C16529" t="s">
        <v>168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150000</v>
      </c>
      <c r="O16529">
        <v>150000</v>
      </c>
      <c r="P16529" t="s">
        <v>5</v>
      </c>
      <c r="Q16529" t="s">
        <v>14</v>
      </c>
      <c r="R16529" t="s">
        <v>169</v>
      </c>
      <c r="S16529" t="s">
        <v>170</v>
      </c>
      <c r="T16529">
        <v>96774.193548387106</v>
      </c>
      <c r="U16529">
        <v>165000</v>
      </c>
      <c r="V16529">
        <v>68225.806451612894</v>
      </c>
      <c r="W16529">
        <v>0.70499999999999985</v>
      </c>
      <c r="X16529" t="s">
        <v>195</v>
      </c>
    </row>
    <row r="16530" spans="1:24" x14ac:dyDescent="0.35">
      <c r="A16530">
        <v>3300011548</v>
      </c>
      <c r="B16530" t="s">
        <v>168</v>
      </c>
      <c r="C16530" t="s">
        <v>168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330000</v>
      </c>
      <c r="O16530">
        <v>330000</v>
      </c>
      <c r="P16530" t="s">
        <v>5</v>
      </c>
      <c r="Q16530" t="s">
        <v>12</v>
      </c>
      <c r="R16530" t="s">
        <v>169</v>
      </c>
      <c r="S16530" t="s">
        <v>170</v>
      </c>
      <c r="T16530">
        <v>212903.22580645164</v>
      </c>
      <c r="U16530">
        <v>252500</v>
      </c>
      <c r="V16530">
        <v>39596.774193548365</v>
      </c>
      <c r="W16530">
        <v>0.18598484848484831</v>
      </c>
      <c r="X16530" t="s">
        <v>383</v>
      </c>
    </row>
    <row r="16531" spans="1:24" x14ac:dyDescent="0.35">
      <c r="A16531">
        <v>3301071752</v>
      </c>
      <c r="B16531" t="s">
        <v>168</v>
      </c>
      <c r="C16531" t="s">
        <v>168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1898000</v>
      </c>
      <c r="O16531">
        <v>1898000</v>
      </c>
      <c r="P16531" t="s">
        <v>5</v>
      </c>
      <c r="Q16531" t="s">
        <v>16</v>
      </c>
      <c r="R16531" t="s">
        <v>169</v>
      </c>
      <c r="S16531" t="s">
        <v>170</v>
      </c>
      <c r="T16531">
        <v>1224516.1290322579</v>
      </c>
      <c r="U16531">
        <v>2260000</v>
      </c>
      <c r="V16531">
        <v>1035483.8709677421</v>
      </c>
      <c r="W16531">
        <v>0.84562697576396229</v>
      </c>
      <c r="X16531" t="s">
        <v>234</v>
      </c>
    </row>
    <row r="16532" spans="1:24" x14ac:dyDescent="0.35">
      <c r="A16532">
        <v>3300002499</v>
      </c>
      <c r="B16532" t="s">
        <v>168</v>
      </c>
      <c r="C16532" t="s">
        <v>168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150000</v>
      </c>
      <c r="O16532">
        <v>150000</v>
      </c>
      <c r="P16532" t="s">
        <v>5</v>
      </c>
      <c r="Q16532" t="s">
        <v>13</v>
      </c>
      <c r="R16532" t="s">
        <v>169</v>
      </c>
      <c r="S16532" t="s">
        <v>170</v>
      </c>
      <c r="T16532">
        <v>96774.193548387106</v>
      </c>
      <c r="U16532">
        <v>60000</v>
      </c>
      <c r="V16532">
        <v>-36774.193548387106</v>
      </c>
      <c r="W16532">
        <v>-0.38</v>
      </c>
      <c r="X16532" t="s">
        <v>375</v>
      </c>
    </row>
    <row r="16533" spans="1:24" x14ac:dyDescent="0.35">
      <c r="A16533">
        <v>3301075564</v>
      </c>
      <c r="B16533" t="s">
        <v>168</v>
      </c>
      <c r="C16533" t="s">
        <v>168</v>
      </c>
      <c r="D16533">
        <v>0</v>
      </c>
      <c r="E16533">
        <v>0</v>
      </c>
      <c r="F16533">
        <v>26</v>
      </c>
      <c r="G16533">
        <v>998785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343500</v>
      </c>
      <c r="O16533">
        <v>1342285</v>
      </c>
      <c r="P16533" t="s">
        <v>5</v>
      </c>
      <c r="Q16533" t="s">
        <v>12</v>
      </c>
      <c r="R16533" t="s">
        <v>169</v>
      </c>
      <c r="S16533" t="s">
        <v>170</v>
      </c>
      <c r="T16533">
        <v>865990.32258064509</v>
      </c>
      <c r="U16533">
        <v>607445</v>
      </c>
      <c r="V16533">
        <v>-258545.32258064509</v>
      </c>
      <c r="W16533">
        <v>-0.29855451711074765</v>
      </c>
      <c r="X16533" t="s">
        <v>353</v>
      </c>
    </row>
    <row r="16534" spans="1:24" x14ac:dyDescent="0.35">
      <c r="A16534">
        <v>3301002333</v>
      </c>
      <c r="B16534" t="s">
        <v>168</v>
      </c>
      <c r="C16534" t="s">
        <v>168</v>
      </c>
      <c r="D16534">
        <v>0</v>
      </c>
      <c r="E16534">
        <v>0</v>
      </c>
      <c r="F16534">
        <v>50</v>
      </c>
      <c r="G16534">
        <v>2009341</v>
      </c>
      <c r="H16534">
        <v>17</v>
      </c>
      <c r="I16534">
        <v>765000</v>
      </c>
      <c r="J16534">
        <v>205</v>
      </c>
      <c r="K16534">
        <v>2731625</v>
      </c>
      <c r="L16534">
        <v>9</v>
      </c>
      <c r="M16534">
        <v>321600</v>
      </c>
      <c r="N16534">
        <v>1399600</v>
      </c>
      <c r="O16534">
        <v>7227166</v>
      </c>
      <c r="P16534" t="s">
        <v>5</v>
      </c>
      <c r="Q16534" t="s">
        <v>16</v>
      </c>
      <c r="R16534" t="s">
        <v>169</v>
      </c>
      <c r="S16534" t="s">
        <v>170</v>
      </c>
      <c r="T16534">
        <v>4662687.7419354841</v>
      </c>
      <c r="U16534">
        <v>2730039</v>
      </c>
      <c r="V16534">
        <v>-1932648.7419354841</v>
      </c>
      <c r="W16534">
        <v>-0.4144924234478633</v>
      </c>
      <c r="X16534" t="s">
        <v>377</v>
      </c>
    </row>
    <row r="16535" spans="1:24" x14ac:dyDescent="0.35">
      <c r="A16535">
        <v>3301006600</v>
      </c>
      <c r="B16535" t="s">
        <v>168</v>
      </c>
      <c r="C16535" t="s">
        <v>168</v>
      </c>
      <c r="D16535">
        <v>0</v>
      </c>
      <c r="E16535">
        <v>0</v>
      </c>
      <c r="F16535">
        <v>0</v>
      </c>
      <c r="G16535">
        <v>0</v>
      </c>
      <c r="H16535">
        <v>25</v>
      </c>
      <c r="I16535">
        <v>641000</v>
      </c>
      <c r="J16535">
        <v>0</v>
      </c>
      <c r="K16535">
        <v>0</v>
      </c>
      <c r="L16535">
        <v>0</v>
      </c>
      <c r="M16535">
        <v>0</v>
      </c>
      <c r="N16535">
        <v>160000</v>
      </c>
      <c r="O16535">
        <v>801000</v>
      </c>
      <c r="P16535" t="s">
        <v>5</v>
      </c>
      <c r="Q16535" t="s">
        <v>11</v>
      </c>
      <c r="R16535" t="s">
        <v>169</v>
      </c>
      <c r="S16535" t="s">
        <v>170</v>
      </c>
      <c r="T16535">
        <v>516774.19354838715</v>
      </c>
      <c r="U16535">
        <v>456000</v>
      </c>
      <c r="V16535">
        <v>-60774.193548387149</v>
      </c>
      <c r="W16535">
        <v>-0.11760299625468174</v>
      </c>
      <c r="X16535" t="s">
        <v>385</v>
      </c>
    </row>
    <row r="16536" spans="1:24" x14ac:dyDescent="0.35">
      <c r="A16536">
        <v>3301065701</v>
      </c>
      <c r="B16536" t="s">
        <v>168</v>
      </c>
      <c r="C16536" t="s">
        <v>168</v>
      </c>
      <c r="D16536">
        <v>0</v>
      </c>
      <c r="E16536">
        <v>0</v>
      </c>
      <c r="F16536">
        <v>33</v>
      </c>
      <c r="G16536">
        <v>5426445</v>
      </c>
      <c r="H16536">
        <v>0</v>
      </c>
      <c r="I16536">
        <v>0</v>
      </c>
      <c r="J16536">
        <v>0</v>
      </c>
      <c r="K16536">
        <v>0</v>
      </c>
      <c r="L16536">
        <v>1</v>
      </c>
      <c r="M16536">
        <v>52400</v>
      </c>
      <c r="N16536">
        <v>420000</v>
      </c>
      <c r="O16536">
        <v>5898845</v>
      </c>
      <c r="P16536" t="s">
        <v>5</v>
      </c>
      <c r="Q16536" t="s">
        <v>17</v>
      </c>
      <c r="R16536" t="s">
        <v>169</v>
      </c>
      <c r="S16536" t="s">
        <v>170</v>
      </c>
      <c r="T16536">
        <v>3805706.4516129028</v>
      </c>
      <c r="U16536">
        <v>712847</v>
      </c>
      <c r="V16536">
        <v>-3092859.4516129028</v>
      </c>
      <c r="W16536">
        <v>-0.81268996727325438</v>
      </c>
      <c r="X16536" t="s">
        <v>244</v>
      </c>
    </row>
    <row r="16537" spans="1:24" x14ac:dyDescent="0.35">
      <c r="A16537">
        <v>3301066448</v>
      </c>
      <c r="B16537" t="s">
        <v>168</v>
      </c>
      <c r="C16537" t="s">
        <v>168</v>
      </c>
      <c r="D16537">
        <v>0</v>
      </c>
      <c r="E16537">
        <v>0</v>
      </c>
      <c r="F16537">
        <v>123</v>
      </c>
      <c r="G16537">
        <v>3294984</v>
      </c>
      <c r="H16537">
        <v>9</v>
      </c>
      <c r="I16537">
        <v>215000</v>
      </c>
      <c r="J16537">
        <v>0</v>
      </c>
      <c r="K16537">
        <v>0</v>
      </c>
      <c r="L16537">
        <v>1</v>
      </c>
      <c r="M16537">
        <v>22400</v>
      </c>
      <c r="N16537">
        <v>1524100</v>
      </c>
      <c r="O16537">
        <v>5056484</v>
      </c>
      <c r="P16537" t="s">
        <v>5</v>
      </c>
      <c r="Q16537" t="s">
        <v>7</v>
      </c>
      <c r="R16537" t="s">
        <v>169</v>
      </c>
      <c r="S16537" t="s">
        <v>170</v>
      </c>
      <c r="T16537">
        <v>3262247.7419354836</v>
      </c>
      <c r="U16537">
        <v>3009360</v>
      </c>
      <c r="V16537">
        <v>-252887.74193548365</v>
      </c>
      <c r="W16537">
        <v>-7.7519477961365935E-2</v>
      </c>
      <c r="X16537" t="s">
        <v>225</v>
      </c>
    </row>
    <row r="16538" spans="1:24" x14ac:dyDescent="0.35">
      <c r="A16538">
        <v>6001305797</v>
      </c>
      <c r="B16538" t="s">
        <v>168</v>
      </c>
      <c r="C16538" t="s">
        <v>168</v>
      </c>
      <c r="D16538">
        <v>0</v>
      </c>
      <c r="E16538">
        <v>0</v>
      </c>
      <c r="F16538">
        <v>41</v>
      </c>
      <c r="G16538">
        <v>1241500</v>
      </c>
      <c r="H16538">
        <v>6</v>
      </c>
      <c r="I16538">
        <v>207000</v>
      </c>
      <c r="J16538">
        <v>0</v>
      </c>
      <c r="K16538">
        <v>0</v>
      </c>
      <c r="L16538">
        <v>0</v>
      </c>
      <c r="M16538">
        <v>0</v>
      </c>
      <c r="N16538">
        <v>150000</v>
      </c>
      <c r="O16538">
        <v>1598500</v>
      </c>
      <c r="P16538" t="s">
        <v>5</v>
      </c>
      <c r="Q16538" t="s">
        <v>13</v>
      </c>
      <c r="R16538" t="s">
        <v>169</v>
      </c>
      <c r="S16538" t="s">
        <v>170</v>
      </c>
      <c r="T16538">
        <v>1031290.3225806451</v>
      </c>
      <c r="U16538">
        <v>800475</v>
      </c>
      <c r="V16538">
        <v>-230815.32258064509</v>
      </c>
      <c r="W16538">
        <v>-0.2238121676571786</v>
      </c>
      <c r="X16538" t="s">
        <v>252</v>
      </c>
    </row>
    <row r="16539" spans="1:24" x14ac:dyDescent="0.35">
      <c r="A16539">
        <v>3300009083</v>
      </c>
      <c r="B16539" t="s">
        <v>168</v>
      </c>
      <c r="C16539" t="s">
        <v>168</v>
      </c>
      <c r="D16539">
        <v>0</v>
      </c>
      <c r="E16539">
        <v>0</v>
      </c>
      <c r="F16539">
        <v>20</v>
      </c>
      <c r="G16539">
        <v>721086</v>
      </c>
      <c r="H16539">
        <v>13</v>
      </c>
      <c r="I16539">
        <v>255000</v>
      </c>
      <c r="J16539">
        <v>0</v>
      </c>
      <c r="K16539">
        <v>0</v>
      </c>
      <c r="L16539">
        <v>0</v>
      </c>
      <c r="M16539">
        <v>0</v>
      </c>
      <c r="N16539">
        <v>330000</v>
      </c>
      <c r="O16539">
        <v>1306086</v>
      </c>
      <c r="P16539" t="s">
        <v>5</v>
      </c>
      <c r="Q16539" t="s">
        <v>12</v>
      </c>
      <c r="R16539" t="s">
        <v>169</v>
      </c>
      <c r="S16539" t="s">
        <v>170</v>
      </c>
      <c r="T16539">
        <v>842636.12903225806</v>
      </c>
      <c r="U16539">
        <v>1187091</v>
      </c>
      <c r="V16539">
        <v>344454.87096774194</v>
      </c>
      <c r="W16539">
        <v>0.40878246149181607</v>
      </c>
      <c r="X16539" t="s">
        <v>390</v>
      </c>
    </row>
    <row r="16540" spans="1:24" x14ac:dyDescent="0.35">
      <c r="A16540">
        <v>3301011214</v>
      </c>
      <c r="B16540" t="s">
        <v>168</v>
      </c>
      <c r="C16540" t="s">
        <v>168</v>
      </c>
      <c r="D16540">
        <v>0</v>
      </c>
      <c r="E16540">
        <v>0</v>
      </c>
      <c r="F16540">
        <v>161</v>
      </c>
      <c r="G16540">
        <v>4297727</v>
      </c>
      <c r="H16540">
        <v>19</v>
      </c>
      <c r="I16540">
        <v>1175000</v>
      </c>
      <c r="J16540">
        <v>0</v>
      </c>
      <c r="K16540">
        <v>0</v>
      </c>
      <c r="L16540">
        <v>1</v>
      </c>
      <c r="M16540">
        <v>22400</v>
      </c>
      <c r="N16540">
        <v>150000</v>
      </c>
      <c r="O16540">
        <v>5645127</v>
      </c>
      <c r="P16540" t="s">
        <v>5</v>
      </c>
      <c r="Q16540" t="s">
        <v>10</v>
      </c>
      <c r="R16540" t="s">
        <v>169</v>
      </c>
      <c r="S16540" t="s">
        <v>170</v>
      </c>
      <c r="T16540">
        <v>3642017.4193548388</v>
      </c>
      <c r="U16540">
        <v>3824716</v>
      </c>
      <c r="V16540">
        <v>182698.58064516122</v>
      </c>
      <c r="W16540">
        <v>5.0164114996881448E-2</v>
      </c>
      <c r="X16540" t="s">
        <v>198</v>
      </c>
    </row>
    <row r="16541" spans="1:24" x14ac:dyDescent="0.35">
      <c r="A16541">
        <v>3301069138</v>
      </c>
      <c r="B16541" t="s">
        <v>168</v>
      </c>
      <c r="C16541" t="s">
        <v>168</v>
      </c>
      <c r="D16541">
        <v>0</v>
      </c>
      <c r="E16541">
        <v>0</v>
      </c>
      <c r="F16541">
        <v>86</v>
      </c>
      <c r="G16541">
        <v>2661111</v>
      </c>
      <c r="H16541">
        <v>0</v>
      </c>
      <c r="I16541">
        <v>0</v>
      </c>
      <c r="J16541">
        <v>0</v>
      </c>
      <c r="K16541">
        <v>0</v>
      </c>
      <c r="L16541">
        <v>1</v>
      </c>
      <c r="M16541">
        <v>20000</v>
      </c>
      <c r="N16541">
        <v>906100</v>
      </c>
      <c r="O16541">
        <v>3587211</v>
      </c>
      <c r="P16541" t="s">
        <v>5</v>
      </c>
      <c r="Q16541" t="s">
        <v>7</v>
      </c>
      <c r="R16541" t="s">
        <v>169</v>
      </c>
      <c r="S16541" t="s">
        <v>170</v>
      </c>
      <c r="T16541">
        <v>2314329.6774193547</v>
      </c>
      <c r="U16541">
        <v>2678545</v>
      </c>
      <c r="V16541">
        <v>364215.32258064533</v>
      </c>
      <c r="W16541">
        <v>0.15737400169658278</v>
      </c>
      <c r="X16541" t="s">
        <v>176</v>
      </c>
    </row>
    <row r="16542" spans="1:24" x14ac:dyDescent="0.35">
      <c r="A16542">
        <v>3301065578</v>
      </c>
      <c r="B16542" t="s">
        <v>168</v>
      </c>
      <c r="C16542" t="s">
        <v>168</v>
      </c>
      <c r="D16542">
        <v>0</v>
      </c>
      <c r="E16542">
        <v>0</v>
      </c>
      <c r="F16542">
        <v>138</v>
      </c>
      <c r="G16542">
        <v>4134826</v>
      </c>
      <c r="H16542">
        <v>86</v>
      </c>
      <c r="I16542">
        <v>2530000</v>
      </c>
      <c r="J16542">
        <v>0</v>
      </c>
      <c r="K16542">
        <v>0</v>
      </c>
      <c r="L16542">
        <v>88</v>
      </c>
      <c r="M16542">
        <v>3201200</v>
      </c>
      <c r="N16542">
        <v>82000</v>
      </c>
      <c r="O16542">
        <v>9948026</v>
      </c>
      <c r="P16542" t="s">
        <v>5</v>
      </c>
      <c r="Q16542" t="s">
        <v>9</v>
      </c>
      <c r="R16542" t="s">
        <v>169</v>
      </c>
      <c r="S16542" t="s">
        <v>170</v>
      </c>
      <c r="T16542">
        <v>6418081.2903225804</v>
      </c>
      <c r="U16542">
        <v>5413012</v>
      </c>
      <c r="V16542">
        <v>-1005069.2903225804</v>
      </c>
      <c r="W16542">
        <v>-0.15659965102624374</v>
      </c>
      <c r="X16542" t="s">
        <v>270</v>
      </c>
    </row>
    <row r="16543" spans="1:24" x14ac:dyDescent="0.35">
      <c r="A16543">
        <v>3301065501</v>
      </c>
      <c r="B16543" t="s">
        <v>168</v>
      </c>
      <c r="C16543" t="s">
        <v>168</v>
      </c>
      <c r="D16543">
        <v>0</v>
      </c>
      <c r="E16543">
        <v>0</v>
      </c>
      <c r="F16543">
        <v>8</v>
      </c>
      <c r="G16543">
        <v>150390</v>
      </c>
      <c r="H16543">
        <v>10</v>
      </c>
      <c r="I16543">
        <v>155000</v>
      </c>
      <c r="J16543">
        <v>0</v>
      </c>
      <c r="K16543">
        <v>0</v>
      </c>
      <c r="L16543">
        <v>13</v>
      </c>
      <c r="M16543">
        <v>531200</v>
      </c>
      <c r="N16543">
        <v>0</v>
      </c>
      <c r="O16543">
        <v>836590</v>
      </c>
      <c r="P16543" t="s">
        <v>5</v>
      </c>
      <c r="Q16543" t="s">
        <v>13</v>
      </c>
      <c r="R16543" t="s">
        <v>207</v>
      </c>
      <c r="S16543" t="s">
        <v>170</v>
      </c>
      <c r="T16543">
        <v>539735.48387096776</v>
      </c>
      <c r="U16543">
        <v>657193</v>
      </c>
      <c r="V16543">
        <v>117457.51612903224</v>
      </c>
      <c r="W16543">
        <v>0.21762051901170221</v>
      </c>
      <c r="X16543" t="s">
        <v>283</v>
      </c>
    </row>
    <row r="16544" spans="1:24" x14ac:dyDescent="0.35">
      <c r="A16544">
        <v>3301067097</v>
      </c>
      <c r="B16544" t="s">
        <v>168</v>
      </c>
      <c r="C16544" t="s">
        <v>168</v>
      </c>
      <c r="D16544">
        <v>0</v>
      </c>
      <c r="E16544">
        <v>0</v>
      </c>
      <c r="F16544">
        <v>41</v>
      </c>
      <c r="G16544">
        <v>1659022</v>
      </c>
      <c r="H16544">
        <v>1</v>
      </c>
      <c r="I16544">
        <v>100000</v>
      </c>
      <c r="J16544">
        <v>0</v>
      </c>
      <c r="K16544">
        <v>0</v>
      </c>
      <c r="L16544">
        <v>0</v>
      </c>
      <c r="M16544">
        <v>0</v>
      </c>
      <c r="N16544">
        <v>600000</v>
      </c>
      <c r="O16544">
        <v>2359022</v>
      </c>
      <c r="P16544" t="s">
        <v>5</v>
      </c>
      <c r="Q16544" t="s">
        <v>12</v>
      </c>
      <c r="R16544" t="s">
        <v>169</v>
      </c>
      <c r="S16544" t="s">
        <v>170</v>
      </c>
      <c r="T16544">
        <v>1521949.6774193549</v>
      </c>
      <c r="U16544">
        <v>2489122</v>
      </c>
      <c r="V16544">
        <v>967172.32258064509</v>
      </c>
      <c r="W16544">
        <v>0.63548245840861162</v>
      </c>
      <c r="X16544" t="s">
        <v>222</v>
      </c>
    </row>
    <row r="16545" spans="1:24" x14ac:dyDescent="0.35">
      <c r="A16545">
        <v>3301062960</v>
      </c>
      <c r="B16545" t="s">
        <v>168</v>
      </c>
      <c r="C16545" t="s">
        <v>168</v>
      </c>
      <c r="D16545">
        <v>0</v>
      </c>
      <c r="E16545">
        <v>0</v>
      </c>
      <c r="F16545">
        <v>188</v>
      </c>
      <c r="G16545">
        <v>9674091</v>
      </c>
      <c r="H16545">
        <v>55</v>
      </c>
      <c r="I16545">
        <v>3293000</v>
      </c>
      <c r="J16545">
        <v>0</v>
      </c>
      <c r="K16545">
        <v>0</v>
      </c>
      <c r="L16545">
        <v>23</v>
      </c>
      <c r="M16545">
        <v>2780200</v>
      </c>
      <c r="N16545">
        <v>75000</v>
      </c>
      <c r="O16545">
        <v>15822291</v>
      </c>
      <c r="P16545" t="s">
        <v>5</v>
      </c>
      <c r="Q16545" t="s">
        <v>14</v>
      </c>
      <c r="R16545" t="s">
        <v>169</v>
      </c>
      <c r="S16545" t="s">
        <v>170</v>
      </c>
      <c r="T16545">
        <v>10207929.677419355</v>
      </c>
      <c r="U16545">
        <v>5687621</v>
      </c>
      <c r="V16545">
        <v>-4520308.6774193551</v>
      </c>
      <c r="W16545">
        <v>-0.442823258022495</v>
      </c>
      <c r="X16545" t="s">
        <v>266</v>
      </c>
    </row>
    <row r="16546" spans="1:24" x14ac:dyDescent="0.35">
      <c r="A16546">
        <v>3300020340</v>
      </c>
      <c r="B16546" t="s">
        <v>168</v>
      </c>
      <c r="C16546" t="s">
        <v>168</v>
      </c>
      <c r="D16546">
        <v>0</v>
      </c>
      <c r="E16546">
        <v>0</v>
      </c>
      <c r="F16546">
        <v>2</v>
      </c>
      <c r="G16546">
        <v>49497</v>
      </c>
      <c r="H16546">
        <v>26</v>
      </c>
      <c r="I16546">
        <v>1360000</v>
      </c>
      <c r="J16546">
        <v>0</v>
      </c>
      <c r="K16546">
        <v>0</v>
      </c>
      <c r="L16546">
        <v>16</v>
      </c>
      <c r="M16546">
        <v>948400</v>
      </c>
      <c r="N16546">
        <v>30000</v>
      </c>
      <c r="O16546">
        <v>2387897</v>
      </c>
      <c r="P16546" t="s">
        <v>5</v>
      </c>
      <c r="Q16546" t="s">
        <v>15</v>
      </c>
      <c r="R16546" t="s">
        <v>169</v>
      </c>
      <c r="S16546" t="s">
        <v>170</v>
      </c>
      <c r="T16546">
        <v>1540578.7096774194</v>
      </c>
      <c r="U16546">
        <v>1620395</v>
      </c>
      <c r="V16546">
        <v>79816.290322580608</v>
      </c>
      <c r="W16546">
        <v>5.1809290769241789E-2</v>
      </c>
      <c r="X16546" t="s">
        <v>412</v>
      </c>
    </row>
    <row r="16547" spans="1:24" x14ac:dyDescent="0.35">
      <c r="A16547">
        <v>3301069866</v>
      </c>
      <c r="B16547" t="s">
        <v>168</v>
      </c>
      <c r="C16547" t="s">
        <v>168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30000</v>
      </c>
      <c r="O16547">
        <v>30000</v>
      </c>
      <c r="P16547" t="s">
        <v>5</v>
      </c>
      <c r="Q16547" t="s">
        <v>11</v>
      </c>
      <c r="R16547" t="s">
        <v>169</v>
      </c>
      <c r="S16547" t="s">
        <v>170</v>
      </c>
      <c r="T16547">
        <v>19354.83870967742</v>
      </c>
      <c r="U16547">
        <v>30000</v>
      </c>
      <c r="V16547">
        <v>10645.16129032258</v>
      </c>
      <c r="W16547">
        <v>0.54999999999999982</v>
      </c>
      <c r="X16547" t="s">
        <v>210</v>
      </c>
    </row>
    <row r="16548" spans="1:24" x14ac:dyDescent="0.35">
      <c r="A16548">
        <v>3301018491</v>
      </c>
      <c r="B16548" t="s">
        <v>168</v>
      </c>
      <c r="C16548" t="s">
        <v>168</v>
      </c>
      <c r="D16548">
        <v>0</v>
      </c>
      <c r="E16548">
        <v>0</v>
      </c>
      <c r="F16548">
        <v>0</v>
      </c>
      <c r="G16548">
        <v>0</v>
      </c>
      <c r="H16548">
        <v>42</v>
      </c>
      <c r="I16548">
        <v>1220000</v>
      </c>
      <c r="J16548">
        <v>0</v>
      </c>
      <c r="K16548">
        <v>0</v>
      </c>
      <c r="L16548">
        <v>53</v>
      </c>
      <c r="M16548">
        <v>1577200</v>
      </c>
      <c r="N16548">
        <v>164000</v>
      </c>
      <c r="O16548">
        <v>2961200</v>
      </c>
      <c r="P16548" t="s">
        <v>5</v>
      </c>
      <c r="Q16548" t="s">
        <v>9</v>
      </c>
      <c r="R16548" t="s">
        <v>169</v>
      </c>
      <c r="S16548" t="s">
        <v>170</v>
      </c>
      <c r="T16548">
        <v>1910451.6129032257</v>
      </c>
      <c r="U16548">
        <v>1502200</v>
      </c>
      <c r="V16548">
        <v>-408251.6129032257</v>
      </c>
      <c r="W16548">
        <v>-0.21369377279481283</v>
      </c>
      <c r="X16548" t="s">
        <v>243</v>
      </c>
    </row>
    <row r="16549" spans="1:24" x14ac:dyDescent="0.35">
      <c r="A16549">
        <v>3301070350</v>
      </c>
      <c r="B16549" t="s">
        <v>168</v>
      </c>
      <c r="C16549" t="s">
        <v>168</v>
      </c>
      <c r="D16549">
        <v>0</v>
      </c>
      <c r="E16549">
        <v>0</v>
      </c>
      <c r="F16549">
        <v>15</v>
      </c>
      <c r="G16549">
        <v>624635</v>
      </c>
      <c r="H16549">
        <v>25</v>
      </c>
      <c r="I16549">
        <v>1110000</v>
      </c>
      <c r="J16549">
        <v>0</v>
      </c>
      <c r="K16549">
        <v>0</v>
      </c>
      <c r="L16549">
        <v>0</v>
      </c>
      <c r="M16549">
        <v>0</v>
      </c>
      <c r="N16549">
        <v>215000</v>
      </c>
      <c r="O16549">
        <v>1949635</v>
      </c>
      <c r="P16549" t="s">
        <v>5</v>
      </c>
      <c r="Q16549" t="s">
        <v>14</v>
      </c>
      <c r="R16549" t="s">
        <v>169</v>
      </c>
      <c r="S16549" t="s">
        <v>170</v>
      </c>
      <c r="T16549">
        <v>1257829.0322580645</v>
      </c>
      <c r="U16549">
        <v>479989</v>
      </c>
      <c r="V16549">
        <v>-777840.03225806449</v>
      </c>
      <c r="W16549">
        <v>-0.61839885414449369</v>
      </c>
      <c r="X16549" t="s">
        <v>333</v>
      </c>
    </row>
    <row r="16550" spans="1:24" x14ac:dyDescent="0.35">
      <c r="A16550">
        <v>3300016872</v>
      </c>
      <c r="B16550" t="s">
        <v>168</v>
      </c>
      <c r="C16550" t="s">
        <v>168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830400</v>
      </c>
      <c r="O16550">
        <v>830400</v>
      </c>
      <c r="P16550" t="s">
        <v>5</v>
      </c>
      <c r="Q16550" t="s">
        <v>6</v>
      </c>
      <c r="R16550" t="s">
        <v>169</v>
      </c>
      <c r="S16550" t="s">
        <v>170</v>
      </c>
      <c r="T16550">
        <v>535741.93548387103</v>
      </c>
      <c r="U16550">
        <v>483000</v>
      </c>
      <c r="V16550">
        <v>-52741.935483871028</v>
      </c>
      <c r="W16550">
        <v>-9.8446531791907654E-2</v>
      </c>
      <c r="X16550" t="s">
        <v>178</v>
      </c>
    </row>
    <row r="16551" spans="1:24" x14ac:dyDescent="0.35">
      <c r="A16551">
        <v>3301052865</v>
      </c>
      <c r="B16551" t="s">
        <v>168</v>
      </c>
      <c r="C16551" t="s">
        <v>168</v>
      </c>
      <c r="D16551">
        <v>0</v>
      </c>
      <c r="E16551">
        <v>0</v>
      </c>
      <c r="F16551">
        <v>49</v>
      </c>
      <c r="G16551">
        <v>1856151</v>
      </c>
      <c r="H16551">
        <v>1</v>
      </c>
      <c r="I16551">
        <v>5000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1861151</v>
      </c>
      <c r="P16551" t="s">
        <v>5</v>
      </c>
      <c r="Q16551" t="s">
        <v>15</v>
      </c>
      <c r="R16551" t="s">
        <v>169</v>
      </c>
      <c r="S16551" t="s">
        <v>170</v>
      </c>
      <c r="T16551">
        <v>1200742.5806451614</v>
      </c>
      <c r="U16551">
        <v>0</v>
      </c>
      <c r="V16551">
        <v>-1200742.5806451614</v>
      </c>
      <c r="W16551">
        <v>0</v>
      </c>
      <c r="X16551" t="s">
        <v>214</v>
      </c>
    </row>
    <row r="16552" spans="1:24" x14ac:dyDescent="0.35">
      <c r="A16552">
        <v>3300014424</v>
      </c>
      <c r="B16552" t="s">
        <v>168</v>
      </c>
      <c r="C16552" t="s">
        <v>168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15700000</v>
      </c>
      <c r="O16552">
        <v>15700000</v>
      </c>
      <c r="P16552" t="s">
        <v>5</v>
      </c>
      <c r="Q16552" t="s">
        <v>7</v>
      </c>
      <c r="R16552" t="s">
        <v>169</v>
      </c>
      <c r="S16552" t="s">
        <v>170</v>
      </c>
      <c r="T16552">
        <v>10129032.258064516</v>
      </c>
      <c r="U16552">
        <v>7293700</v>
      </c>
      <c r="V16552">
        <v>-2835332.2580645159</v>
      </c>
      <c r="W16552">
        <v>-0.27992133757961779</v>
      </c>
      <c r="X16552" t="s">
        <v>225</v>
      </c>
    </row>
    <row r="16553" spans="1:24" x14ac:dyDescent="0.35">
      <c r="A16553">
        <v>3301051839</v>
      </c>
      <c r="B16553" t="s">
        <v>168</v>
      </c>
      <c r="C16553" t="s">
        <v>168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894000</v>
      </c>
      <c r="O16553">
        <v>894000</v>
      </c>
      <c r="P16553" t="s">
        <v>5</v>
      </c>
      <c r="Q16553" t="s">
        <v>16</v>
      </c>
      <c r="R16553" t="s">
        <v>169</v>
      </c>
      <c r="S16553" t="s">
        <v>170</v>
      </c>
      <c r="T16553">
        <v>576774.19354838715</v>
      </c>
      <c r="U16553">
        <v>332000</v>
      </c>
      <c r="V16553">
        <v>-244774.19354838715</v>
      </c>
      <c r="W16553">
        <v>-0.4243847874720359</v>
      </c>
      <c r="X16553" t="s">
        <v>349</v>
      </c>
    </row>
    <row r="16554" spans="1:24" x14ac:dyDescent="0.35">
      <c r="A16554">
        <v>3301072777</v>
      </c>
      <c r="B16554" t="s">
        <v>168</v>
      </c>
      <c r="C16554" t="s">
        <v>168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280000</v>
      </c>
      <c r="O16554">
        <v>280000</v>
      </c>
      <c r="P16554" t="s">
        <v>5</v>
      </c>
      <c r="Q16554" t="s">
        <v>12</v>
      </c>
      <c r="R16554" t="s">
        <v>169</v>
      </c>
      <c r="S16554" t="s">
        <v>170</v>
      </c>
      <c r="T16554">
        <v>180645.16129032258</v>
      </c>
      <c r="U16554">
        <v>380000</v>
      </c>
      <c r="V16554">
        <v>199354.83870967742</v>
      </c>
      <c r="W16554">
        <v>1.1035714285714286</v>
      </c>
      <c r="X16554" t="s">
        <v>413</v>
      </c>
    </row>
    <row r="16555" spans="1:24" x14ac:dyDescent="0.35">
      <c r="A16555">
        <v>3301074170</v>
      </c>
      <c r="B16555" t="s">
        <v>168</v>
      </c>
      <c r="C16555" t="s">
        <v>168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280000</v>
      </c>
      <c r="O16555">
        <v>280000</v>
      </c>
      <c r="P16555" t="s">
        <v>5</v>
      </c>
      <c r="Q16555" t="s">
        <v>12</v>
      </c>
      <c r="R16555" t="s">
        <v>169</v>
      </c>
      <c r="S16555" t="s">
        <v>170</v>
      </c>
      <c r="T16555">
        <v>180645.16129032258</v>
      </c>
      <c r="U16555">
        <v>195000</v>
      </c>
      <c r="V16555">
        <v>14354.838709677424</v>
      </c>
      <c r="W16555">
        <v>7.9464285714285765E-2</v>
      </c>
      <c r="X16555" t="s">
        <v>381</v>
      </c>
    </row>
    <row r="16556" spans="1:24" x14ac:dyDescent="0.35">
      <c r="A16556">
        <v>3300015583</v>
      </c>
      <c r="B16556" t="s">
        <v>168</v>
      </c>
      <c r="C16556" t="s">
        <v>168</v>
      </c>
      <c r="D16556">
        <v>0</v>
      </c>
      <c r="E16556">
        <v>0</v>
      </c>
      <c r="F16556">
        <v>40</v>
      </c>
      <c r="G16556">
        <v>2369025</v>
      </c>
      <c r="H16556">
        <v>2</v>
      </c>
      <c r="I16556">
        <v>190000</v>
      </c>
      <c r="J16556">
        <v>0</v>
      </c>
      <c r="K16556">
        <v>0</v>
      </c>
      <c r="L16556">
        <v>1</v>
      </c>
      <c r="M16556">
        <v>102400</v>
      </c>
      <c r="N16556">
        <v>980000</v>
      </c>
      <c r="O16556">
        <v>3641425</v>
      </c>
      <c r="P16556" t="s">
        <v>5</v>
      </c>
      <c r="Q16556" t="s">
        <v>8</v>
      </c>
      <c r="R16556" t="s">
        <v>169</v>
      </c>
      <c r="S16556" t="s">
        <v>170</v>
      </c>
      <c r="T16556">
        <v>2349306.4516129033</v>
      </c>
      <c r="U16556">
        <v>3190845</v>
      </c>
      <c r="V16556">
        <v>841538.54838709673</v>
      </c>
      <c r="W16556">
        <v>0.3582072265665226</v>
      </c>
      <c r="X16556" t="s">
        <v>350</v>
      </c>
    </row>
    <row r="16557" spans="1:24" x14ac:dyDescent="0.35">
      <c r="A16557">
        <v>3301073414</v>
      </c>
      <c r="B16557" t="s">
        <v>168</v>
      </c>
      <c r="C16557" t="s">
        <v>168</v>
      </c>
      <c r="D16557">
        <v>0</v>
      </c>
      <c r="E16557">
        <v>0</v>
      </c>
      <c r="F16557">
        <v>1</v>
      </c>
      <c r="G16557">
        <v>26199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87000</v>
      </c>
      <c r="O16557">
        <v>113199</v>
      </c>
      <c r="P16557" t="s">
        <v>5</v>
      </c>
      <c r="Q16557" t="s">
        <v>13</v>
      </c>
      <c r="R16557" t="s">
        <v>169</v>
      </c>
      <c r="S16557" t="s">
        <v>170</v>
      </c>
      <c r="T16557">
        <v>73031.612903225803</v>
      </c>
      <c r="U16557">
        <v>30000</v>
      </c>
      <c r="V16557">
        <v>-43031.612903225803</v>
      </c>
      <c r="W16557">
        <v>-0.58921898603344558</v>
      </c>
      <c r="X16557" t="s">
        <v>282</v>
      </c>
    </row>
    <row r="16558" spans="1:24" x14ac:dyDescent="0.35">
      <c r="A16558">
        <v>3301006460</v>
      </c>
      <c r="B16558" t="s">
        <v>168</v>
      </c>
      <c r="C16558" t="s">
        <v>168</v>
      </c>
      <c r="D16558">
        <v>0</v>
      </c>
      <c r="E16558">
        <v>0</v>
      </c>
      <c r="F16558">
        <v>88</v>
      </c>
      <c r="G16558">
        <v>2196520</v>
      </c>
      <c r="H16558">
        <v>99</v>
      </c>
      <c r="I16558">
        <v>2686000</v>
      </c>
      <c r="J16558">
        <v>0</v>
      </c>
      <c r="K16558">
        <v>0</v>
      </c>
      <c r="L16558">
        <v>68</v>
      </c>
      <c r="M16558">
        <v>3223200</v>
      </c>
      <c r="N16558">
        <v>2230000</v>
      </c>
      <c r="O16558">
        <v>10335720</v>
      </c>
      <c r="P16558" t="s">
        <v>5</v>
      </c>
      <c r="Q16558" t="s">
        <v>16</v>
      </c>
      <c r="R16558" t="s">
        <v>169</v>
      </c>
      <c r="S16558" t="s">
        <v>170</v>
      </c>
      <c r="T16558">
        <v>6668206.4516129028</v>
      </c>
      <c r="U16558">
        <v>6066139</v>
      </c>
      <c r="V16558">
        <v>-602067.45161290281</v>
      </c>
      <c r="W16558">
        <v>-9.0289263834546496E-2</v>
      </c>
      <c r="X16558" t="s">
        <v>234</v>
      </c>
    </row>
    <row r="16559" spans="1:24" x14ac:dyDescent="0.35">
      <c r="A16559">
        <v>3301068204</v>
      </c>
      <c r="B16559" t="s">
        <v>168</v>
      </c>
      <c r="C16559" t="s">
        <v>168</v>
      </c>
      <c r="D16559">
        <v>0</v>
      </c>
      <c r="E16559">
        <v>0</v>
      </c>
      <c r="F16559">
        <v>19</v>
      </c>
      <c r="G16559">
        <v>835293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567500</v>
      </c>
      <c r="O16559">
        <v>1402793</v>
      </c>
      <c r="P16559" t="s">
        <v>5</v>
      </c>
      <c r="Q16559" t="s">
        <v>12</v>
      </c>
      <c r="R16559" t="s">
        <v>169</v>
      </c>
      <c r="S16559" t="s">
        <v>170</v>
      </c>
      <c r="T16559">
        <v>905027.74193548388</v>
      </c>
      <c r="U16559">
        <v>688366</v>
      </c>
      <c r="V16559">
        <v>-216661.74193548388</v>
      </c>
      <c r="W16559">
        <v>-0.23939790118713167</v>
      </c>
      <c r="X16559" t="s">
        <v>415</v>
      </c>
    </row>
    <row r="16560" spans="1:24" x14ac:dyDescent="0.35">
      <c r="A16560">
        <v>3301025191</v>
      </c>
      <c r="B16560" t="s">
        <v>168</v>
      </c>
      <c r="C16560" t="s">
        <v>168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1031100</v>
      </c>
      <c r="O16560">
        <v>1031100</v>
      </c>
      <c r="P16560" t="s">
        <v>5</v>
      </c>
      <c r="Q16560" t="s">
        <v>8</v>
      </c>
      <c r="R16560" t="s">
        <v>169</v>
      </c>
      <c r="S16560" t="s">
        <v>170</v>
      </c>
      <c r="T16560">
        <v>665225.80645161285</v>
      </c>
      <c r="U16560">
        <v>1063500</v>
      </c>
      <c r="V16560">
        <v>398274.19354838715</v>
      </c>
      <c r="W16560">
        <v>0.59870526622054121</v>
      </c>
      <c r="X16560" t="s">
        <v>418</v>
      </c>
    </row>
    <row r="16561" spans="1:24" x14ac:dyDescent="0.35">
      <c r="A16561">
        <v>3300000125</v>
      </c>
      <c r="B16561" t="s">
        <v>168</v>
      </c>
      <c r="C16561" t="s">
        <v>168</v>
      </c>
      <c r="D16561">
        <v>0</v>
      </c>
      <c r="E16561">
        <v>0</v>
      </c>
      <c r="F16561">
        <v>579</v>
      </c>
      <c r="G16561">
        <v>18308449</v>
      </c>
      <c r="H16561">
        <v>385</v>
      </c>
      <c r="I16561">
        <v>12665000</v>
      </c>
      <c r="J16561">
        <v>0</v>
      </c>
      <c r="K16561">
        <v>0</v>
      </c>
      <c r="L16561">
        <v>21</v>
      </c>
      <c r="M16561">
        <v>1260400</v>
      </c>
      <c r="N16561">
        <v>53000</v>
      </c>
      <c r="O16561">
        <v>32286849</v>
      </c>
      <c r="P16561" t="s">
        <v>5</v>
      </c>
      <c r="Q16561" t="s">
        <v>13</v>
      </c>
      <c r="R16561" t="s">
        <v>169</v>
      </c>
      <c r="S16561" t="s">
        <v>170</v>
      </c>
      <c r="T16561">
        <v>20830225.161290321</v>
      </c>
      <c r="U16561">
        <v>20566089</v>
      </c>
      <c r="V16561">
        <v>-264136.1612903215</v>
      </c>
      <c r="W16561">
        <v>-1.2680427563556917E-2</v>
      </c>
      <c r="X16561" t="s">
        <v>414</v>
      </c>
    </row>
    <row r="16562" spans="1:24" x14ac:dyDescent="0.35">
      <c r="A16562">
        <v>3300015307</v>
      </c>
      <c r="B16562" t="s">
        <v>168</v>
      </c>
      <c r="C16562" t="s">
        <v>168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980000</v>
      </c>
      <c r="O16562">
        <v>980000</v>
      </c>
      <c r="P16562" t="s">
        <v>5</v>
      </c>
      <c r="Q16562" t="s">
        <v>8</v>
      </c>
      <c r="R16562" t="s">
        <v>169</v>
      </c>
      <c r="S16562" t="s">
        <v>170</v>
      </c>
      <c r="T16562">
        <v>632258.06451612897</v>
      </c>
      <c r="U16562">
        <v>1220000</v>
      </c>
      <c r="V16562">
        <v>587741.93548387103</v>
      </c>
      <c r="W16562">
        <v>0.92959183673469403</v>
      </c>
      <c r="X16562" t="s">
        <v>175</v>
      </c>
    </row>
    <row r="16563" spans="1:24" x14ac:dyDescent="0.35">
      <c r="A16563">
        <v>3300025205</v>
      </c>
      <c r="B16563" t="s">
        <v>168</v>
      </c>
      <c r="C16563" t="s">
        <v>168</v>
      </c>
      <c r="D16563">
        <v>0</v>
      </c>
      <c r="E16563">
        <v>0</v>
      </c>
      <c r="F16563">
        <v>73</v>
      </c>
      <c r="G16563">
        <v>2329222</v>
      </c>
      <c r="H16563">
        <v>0</v>
      </c>
      <c r="I16563">
        <v>0</v>
      </c>
      <c r="J16563">
        <v>0</v>
      </c>
      <c r="K16563">
        <v>0</v>
      </c>
      <c r="L16563">
        <v>1</v>
      </c>
      <c r="M16563">
        <v>22400</v>
      </c>
      <c r="N16563">
        <v>1094100</v>
      </c>
      <c r="O16563">
        <v>3445722</v>
      </c>
      <c r="P16563" t="s">
        <v>5</v>
      </c>
      <c r="Q16563" t="s">
        <v>7</v>
      </c>
      <c r="R16563" t="s">
        <v>169</v>
      </c>
      <c r="S16563" t="s">
        <v>170</v>
      </c>
      <c r="T16563">
        <v>2223046.4516129033</v>
      </c>
      <c r="U16563">
        <v>2538461</v>
      </c>
      <c r="V16563">
        <v>315414.54838709673</v>
      </c>
      <c r="W16563">
        <v>0.14188392156999319</v>
      </c>
      <c r="X16563" t="s">
        <v>215</v>
      </c>
    </row>
    <row r="16564" spans="1:24" x14ac:dyDescent="0.35">
      <c r="A16564">
        <v>3301062888</v>
      </c>
      <c r="B16564" t="s">
        <v>168</v>
      </c>
      <c r="C16564" t="s">
        <v>168</v>
      </c>
      <c r="D16564">
        <v>0</v>
      </c>
      <c r="E16564">
        <v>0</v>
      </c>
      <c r="F16564">
        <v>169</v>
      </c>
      <c r="G16564">
        <v>9122432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165000</v>
      </c>
      <c r="O16564">
        <v>9287432</v>
      </c>
      <c r="P16564" t="s">
        <v>5</v>
      </c>
      <c r="Q16564" t="s">
        <v>14</v>
      </c>
      <c r="R16564" t="s">
        <v>169</v>
      </c>
      <c r="S16564" t="s">
        <v>170</v>
      </c>
      <c r="T16564">
        <v>5991891.6129032252</v>
      </c>
      <c r="U16564">
        <v>6569872</v>
      </c>
      <c r="V16564">
        <v>577980.38709677476</v>
      </c>
      <c r="W16564">
        <v>9.646042092152074E-2</v>
      </c>
      <c r="X16564" t="s">
        <v>324</v>
      </c>
    </row>
    <row r="16565" spans="1:24" x14ac:dyDescent="0.35">
      <c r="A16565">
        <v>6001119626</v>
      </c>
      <c r="B16565" t="s">
        <v>168</v>
      </c>
      <c r="C16565" t="s">
        <v>168</v>
      </c>
      <c r="D16565">
        <v>0</v>
      </c>
      <c r="E16565">
        <v>0</v>
      </c>
      <c r="F16565">
        <v>0</v>
      </c>
      <c r="G16565">
        <v>0</v>
      </c>
      <c r="H16565">
        <v>22</v>
      </c>
      <c r="I16565">
        <v>595000</v>
      </c>
      <c r="J16565">
        <v>0</v>
      </c>
      <c r="K16565">
        <v>0</v>
      </c>
      <c r="L16565">
        <v>2</v>
      </c>
      <c r="M16565">
        <v>124800</v>
      </c>
      <c r="N16565">
        <v>150000</v>
      </c>
      <c r="O16565">
        <v>869800</v>
      </c>
      <c r="P16565" t="s">
        <v>5</v>
      </c>
      <c r="Q16565" t="s">
        <v>13</v>
      </c>
      <c r="R16565" t="s">
        <v>169</v>
      </c>
      <c r="S16565" t="s">
        <v>170</v>
      </c>
      <c r="T16565">
        <v>561161.29032258072</v>
      </c>
      <c r="U16565">
        <v>1105400</v>
      </c>
      <c r="V16565">
        <v>544238.70967741928</v>
      </c>
      <c r="W16565">
        <v>0.96984364221660124</v>
      </c>
      <c r="X16565" t="s">
        <v>378</v>
      </c>
    </row>
    <row r="16566" spans="1:24" x14ac:dyDescent="0.35">
      <c r="A16566">
        <v>3301000613</v>
      </c>
      <c r="B16566" t="s">
        <v>168</v>
      </c>
      <c r="C16566" t="s">
        <v>168</v>
      </c>
      <c r="D16566">
        <v>0</v>
      </c>
      <c r="E16566">
        <v>0</v>
      </c>
      <c r="F16566">
        <v>0</v>
      </c>
      <c r="G16566">
        <v>0</v>
      </c>
      <c r="H16566">
        <v>53</v>
      </c>
      <c r="I16566">
        <v>1230000</v>
      </c>
      <c r="J16566">
        <v>0</v>
      </c>
      <c r="K16566">
        <v>0</v>
      </c>
      <c r="L16566">
        <v>0</v>
      </c>
      <c r="M16566">
        <v>0</v>
      </c>
      <c r="N16566">
        <v>1155300</v>
      </c>
      <c r="O16566">
        <v>2385300</v>
      </c>
      <c r="P16566" t="s">
        <v>5</v>
      </c>
      <c r="Q16566" t="s">
        <v>17</v>
      </c>
      <c r="R16566" t="s">
        <v>169</v>
      </c>
      <c r="S16566" t="s">
        <v>170</v>
      </c>
      <c r="T16566">
        <v>1538903.2258064514</v>
      </c>
      <c r="U16566">
        <v>947500</v>
      </c>
      <c r="V16566">
        <v>-591403.2258064514</v>
      </c>
      <c r="W16566">
        <v>-0.38430176497715163</v>
      </c>
      <c r="X16566" t="s">
        <v>184</v>
      </c>
    </row>
    <row r="16567" spans="1:24" x14ac:dyDescent="0.35">
      <c r="A16567">
        <v>3301058333</v>
      </c>
      <c r="B16567" t="s">
        <v>168</v>
      </c>
      <c r="C16567" t="s">
        <v>168</v>
      </c>
      <c r="D16567">
        <v>0</v>
      </c>
      <c r="E16567">
        <v>0</v>
      </c>
      <c r="F16567">
        <v>34</v>
      </c>
      <c r="G16567">
        <v>1470480</v>
      </c>
      <c r="H16567">
        <v>0</v>
      </c>
      <c r="I16567">
        <v>0</v>
      </c>
      <c r="J16567">
        <v>0</v>
      </c>
      <c r="K16567">
        <v>0</v>
      </c>
      <c r="L16567">
        <v>1</v>
      </c>
      <c r="M16567">
        <v>22400</v>
      </c>
      <c r="N16567">
        <v>362000</v>
      </c>
      <c r="O16567">
        <v>1854880</v>
      </c>
      <c r="P16567" t="s">
        <v>5</v>
      </c>
      <c r="Q16567" t="s">
        <v>12</v>
      </c>
      <c r="R16567" t="s">
        <v>169</v>
      </c>
      <c r="S16567" t="s">
        <v>170</v>
      </c>
      <c r="T16567">
        <v>1196696.7741935484</v>
      </c>
      <c r="U16567">
        <v>988791</v>
      </c>
      <c r="V16567">
        <v>-207905.77419354836</v>
      </c>
      <c r="W16567">
        <v>-0.17373304472526518</v>
      </c>
      <c r="X16567" t="s">
        <v>415</v>
      </c>
    </row>
    <row r="16568" spans="1:24" x14ac:dyDescent="0.35">
      <c r="A16568">
        <v>3300012247</v>
      </c>
      <c r="B16568" t="s">
        <v>168</v>
      </c>
      <c r="C16568" t="s">
        <v>168</v>
      </c>
      <c r="D16568">
        <v>0</v>
      </c>
      <c r="E16568">
        <v>0</v>
      </c>
      <c r="F16568">
        <v>1</v>
      </c>
      <c r="G16568">
        <v>25700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303000</v>
      </c>
      <c r="O16568">
        <v>328700</v>
      </c>
      <c r="P16568" t="s">
        <v>5</v>
      </c>
      <c r="Q16568" t="s">
        <v>12</v>
      </c>
      <c r="R16568" t="s">
        <v>169</v>
      </c>
      <c r="S16568" t="s">
        <v>170</v>
      </c>
      <c r="T16568">
        <v>212064.51612903227</v>
      </c>
      <c r="U16568">
        <v>199000</v>
      </c>
      <c r="V16568">
        <v>-13064.516129032272</v>
      </c>
      <c r="W16568">
        <v>-6.1606327958624973E-2</v>
      </c>
      <c r="X16568" t="s">
        <v>294</v>
      </c>
    </row>
    <row r="16569" spans="1:24" x14ac:dyDescent="0.35">
      <c r="A16569">
        <v>3301065418</v>
      </c>
      <c r="B16569" t="s">
        <v>168</v>
      </c>
      <c r="C16569" t="s">
        <v>168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114000</v>
      </c>
      <c r="O16569">
        <v>114000</v>
      </c>
      <c r="P16569" t="s">
        <v>5</v>
      </c>
      <c r="Q16569" t="s">
        <v>11</v>
      </c>
      <c r="R16569" t="s">
        <v>169</v>
      </c>
      <c r="S16569" t="s">
        <v>170</v>
      </c>
      <c r="T16569">
        <v>73548.387096774197</v>
      </c>
      <c r="U16569">
        <v>30000</v>
      </c>
      <c r="V16569">
        <v>-43548.387096774197</v>
      </c>
      <c r="W16569">
        <v>-0.59210526315789469</v>
      </c>
      <c r="X16569" t="s">
        <v>210</v>
      </c>
    </row>
    <row r="16570" spans="1:24" x14ac:dyDescent="0.35">
      <c r="A16570">
        <v>3300015277</v>
      </c>
      <c r="B16570" t="s">
        <v>168</v>
      </c>
      <c r="C16570" t="s">
        <v>168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980000</v>
      </c>
      <c r="O16570">
        <v>980000</v>
      </c>
      <c r="P16570" t="s">
        <v>5</v>
      </c>
      <c r="Q16570" t="s">
        <v>8</v>
      </c>
      <c r="R16570" t="s">
        <v>169</v>
      </c>
      <c r="S16570" t="s">
        <v>170</v>
      </c>
      <c r="T16570">
        <v>632258.06451612897</v>
      </c>
      <c r="U16570">
        <v>1220000</v>
      </c>
      <c r="V16570">
        <v>587741.93548387103</v>
      </c>
      <c r="W16570">
        <v>0.92959183673469403</v>
      </c>
      <c r="X16570" t="s">
        <v>350</v>
      </c>
    </row>
    <row r="16571" spans="1:24" x14ac:dyDescent="0.35">
      <c r="A16571">
        <v>3301076110</v>
      </c>
      <c r="B16571" t="s">
        <v>168</v>
      </c>
      <c r="C16571" t="s">
        <v>168</v>
      </c>
      <c r="D16571">
        <v>0</v>
      </c>
      <c r="E16571">
        <v>0</v>
      </c>
      <c r="F16571">
        <v>20</v>
      </c>
      <c r="G16571">
        <v>911734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330000</v>
      </c>
      <c r="O16571">
        <v>1241734</v>
      </c>
      <c r="P16571" t="s">
        <v>5</v>
      </c>
      <c r="Q16571" t="s">
        <v>12</v>
      </c>
      <c r="R16571" t="s">
        <v>169</v>
      </c>
      <c r="S16571" t="s">
        <v>170</v>
      </c>
      <c r="T16571">
        <v>801118.70967741939</v>
      </c>
      <c r="U16571">
        <v>1084039</v>
      </c>
      <c r="V16571">
        <v>282920.29032258061</v>
      </c>
      <c r="W16571">
        <v>0.35315651339175691</v>
      </c>
      <c r="X16571" t="s">
        <v>229</v>
      </c>
    </row>
    <row r="16572" spans="1:24" x14ac:dyDescent="0.35">
      <c r="A16572">
        <v>3300015711</v>
      </c>
      <c r="B16572" t="s">
        <v>168</v>
      </c>
      <c r="C16572" t="s">
        <v>168</v>
      </c>
      <c r="D16572">
        <v>0</v>
      </c>
      <c r="E16572">
        <v>0</v>
      </c>
      <c r="F16572">
        <v>3</v>
      </c>
      <c r="G16572">
        <v>71996</v>
      </c>
      <c r="H16572">
        <v>1</v>
      </c>
      <c r="I16572">
        <v>20000</v>
      </c>
      <c r="J16572">
        <v>0</v>
      </c>
      <c r="K16572">
        <v>0</v>
      </c>
      <c r="L16572">
        <v>0</v>
      </c>
      <c r="M16572">
        <v>0</v>
      </c>
      <c r="N16572">
        <v>1124000</v>
      </c>
      <c r="O16572">
        <v>1215996</v>
      </c>
      <c r="P16572" t="s">
        <v>5</v>
      </c>
      <c r="Q16572" t="s">
        <v>8</v>
      </c>
      <c r="R16572" t="s">
        <v>169</v>
      </c>
      <c r="S16572" t="s">
        <v>170</v>
      </c>
      <c r="T16572">
        <v>784513.54838709685</v>
      </c>
      <c r="U16572">
        <v>1047000</v>
      </c>
      <c r="V16572">
        <v>262486.45161290315</v>
      </c>
      <c r="W16572">
        <v>0.33458498218744137</v>
      </c>
      <c r="X16572" t="s">
        <v>395</v>
      </c>
    </row>
    <row r="16573" spans="1:24" x14ac:dyDescent="0.35">
      <c r="A16573">
        <v>3301073534</v>
      </c>
      <c r="B16573" t="s">
        <v>168</v>
      </c>
      <c r="C16573" t="s">
        <v>168</v>
      </c>
      <c r="D16573">
        <v>0</v>
      </c>
      <c r="E16573">
        <v>0</v>
      </c>
      <c r="F16573">
        <v>121</v>
      </c>
      <c r="G16573">
        <v>4559967</v>
      </c>
      <c r="H16573">
        <v>1</v>
      </c>
      <c r="I16573">
        <v>10000</v>
      </c>
      <c r="J16573">
        <v>0</v>
      </c>
      <c r="K16573">
        <v>0</v>
      </c>
      <c r="L16573">
        <v>0</v>
      </c>
      <c r="M16573">
        <v>0</v>
      </c>
      <c r="N16573">
        <v>303000</v>
      </c>
      <c r="O16573">
        <v>4872967</v>
      </c>
      <c r="P16573" t="s">
        <v>5</v>
      </c>
      <c r="Q16573" t="s">
        <v>12</v>
      </c>
      <c r="R16573" t="s">
        <v>169</v>
      </c>
      <c r="S16573" t="s">
        <v>170</v>
      </c>
      <c r="T16573">
        <v>3143849.6774193547</v>
      </c>
      <c r="U16573">
        <v>4144771</v>
      </c>
      <c r="V16573">
        <v>1000921.3225806453</v>
      </c>
      <c r="W16573">
        <v>0.31837442157929652</v>
      </c>
      <c r="X16573" t="s">
        <v>279</v>
      </c>
    </row>
    <row r="16574" spans="1:24" x14ac:dyDescent="0.35">
      <c r="A16574">
        <v>3300013810</v>
      </c>
      <c r="B16574" t="s">
        <v>168</v>
      </c>
      <c r="C16574" t="s">
        <v>168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1</v>
      </c>
      <c r="M16574">
        <v>20000</v>
      </c>
      <c r="N16574">
        <v>912300</v>
      </c>
      <c r="O16574">
        <v>932300</v>
      </c>
      <c r="P16574" t="s">
        <v>5</v>
      </c>
      <c r="Q16574" t="s">
        <v>7</v>
      </c>
      <c r="R16574" t="s">
        <v>169</v>
      </c>
      <c r="S16574" t="s">
        <v>170</v>
      </c>
      <c r="T16574">
        <v>601483.87096774194</v>
      </c>
      <c r="U16574">
        <v>551000</v>
      </c>
      <c r="V16574">
        <v>-50483.870967741939</v>
      </c>
      <c r="W16574">
        <v>-8.3932210661804119E-2</v>
      </c>
      <c r="X16574" t="s">
        <v>176</v>
      </c>
    </row>
    <row r="16575" spans="1:24" x14ac:dyDescent="0.35">
      <c r="A16575">
        <v>3301041883</v>
      </c>
      <c r="B16575" t="s">
        <v>168</v>
      </c>
      <c r="C16575" t="s">
        <v>168</v>
      </c>
      <c r="D16575">
        <v>0</v>
      </c>
      <c r="E16575">
        <v>0</v>
      </c>
      <c r="F16575">
        <v>225</v>
      </c>
      <c r="G16575">
        <v>7854061</v>
      </c>
      <c r="H16575">
        <v>111</v>
      </c>
      <c r="I16575">
        <v>4811000</v>
      </c>
      <c r="J16575">
        <v>0</v>
      </c>
      <c r="K16575">
        <v>0</v>
      </c>
      <c r="L16575">
        <v>1</v>
      </c>
      <c r="M16575">
        <v>22400</v>
      </c>
      <c r="N16575">
        <v>140000</v>
      </c>
      <c r="O16575">
        <v>12827461</v>
      </c>
      <c r="P16575" t="s">
        <v>5</v>
      </c>
      <c r="Q16575" t="s">
        <v>14</v>
      </c>
      <c r="R16575" t="s">
        <v>169</v>
      </c>
      <c r="S16575" t="s">
        <v>170</v>
      </c>
      <c r="T16575">
        <v>8275781.2903225804</v>
      </c>
      <c r="U16575">
        <v>7762766</v>
      </c>
      <c r="V16575">
        <v>-513015.29032258037</v>
      </c>
      <c r="W16575">
        <v>-6.1989952649242119E-2</v>
      </c>
      <c r="X16575" t="s">
        <v>208</v>
      </c>
    </row>
    <row r="16576" spans="1:24" x14ac:dyDescent="0.35">
      <c r="A16576">
        <v>3300017790</v>
      </c>
      <c r="B16576" t="s">
        <v>168</v>
      </c>
      <c r="C16576" t="s">
        <v>168</v>
      </c>
      <c r="D16576">
        <v>0</v>
      </c>
      <c r="E16576">
        <v>0</v>
      </c>
      <c r="F16576">
        <v>301</v>
      </c>
      <c r="G16576">
        <v>11583821</v>
      </c>
      <c r="H16576">
        <v>1</v>
      </c>
      <c r="I16576">
        <v>100000</v>
      </c>
      <c r="J16576">
        <v>0</v>
      </c>
      <c r="K16576">
        <v>0</v>
      </c>
      <c r="L16576">
        <v>1</v>
      </c>
      <c r="M16576">
        <v>202400</v>
      </c>
      <c r="N16576">
        <v>1591500</v>
      </c>
      <c r="O16576">
        <v>13477721</v>
      </c>
      <c r="P16576" t="s">
        <v>5</v>
      </c>
      <c r="Q16576" t="s">
        <v>7</v>
      </c>
      <c r="R16576" t="s">
        <v>169</v>
      </c>
      <c r="S16576" t="s">
        <v>170</v>
      </c>
      <c r="T16576">
        <v>8695303.8709677421</v>
      </c>
      <c r="U16576">
        <v>9970062</v>
      </c>
      <c r="V16576">
        <v>1274758.1290322579</v>
      </c>
      <c r="W16576">
        <v>0.14660305700051213</v>
      </c>
      <c r="X16576" t="s">
        <v>305</v>
      </c>
    </row>
    <row r="16577" spans="1:24" x14ac:dyDescent="0.35">
      <c r="A16577">
        <v>3300003428</v>
      </c>
      <c r="B16577" t="s">
        <v>168</v>
      </c>
      <c r="C16577" t="s">
        <v>168</v>
      </c>
      <c r="D16577">
        <v>0</v>
      </c>
      <c r="E16577">
        <v>0</v>
      </c>
      <c r="F16577">
        <v>52</v>
      </c>
      <c r="G16577">
        <v>1750946</v>
      </c>
      <c r="H16577">
        <v>15</v>
      </c>
      <c r="I16577">
        <v>570000</v>
      </c>
      <c r="J16577">
        <v>0</v>
      </c>
      <c r="K16577">
        <v>0</v>
      </c>
      <c r="L16577">
        <v>19</v>
      </c>
      <c r="M16577">
        <v>679600</v>
      </c>
      <c r="N16577">
        <v>30000</v>
      </c>
      <c r="O16577">
        <v>3030546</v>
      </c>
      <c r="P16577" t="s">
        <v>5</v>
      </c>
      <c r="Q16577" t="s">
        <v>15</v>
      </c>
      <c r="R16577" t="s">
        <v>169</v>
      </c>
      <c r="S16577" t="s">
        <v>170</v>
      </c>
      <c r="T16577">
        <v>1955190.9677419355</v>
      </c>
      <c r="U16577">
        <v>3159846</v>
      </c>
      <c r="V16577">
        <v>1204655.0322580645</v>
      </c>
      <c r="W16577">
        <v>0.61613164756449823</v>
      </c>
      <c r="X16577" t="s">
        <v>341</v>
      </c>
    </row>
    <row r="16578" spans="1:24" x14ac:dyDescent="0.35">
      <c r="A16578">
        <v>3301056807</v>
      </c>
      <c r="B16578" t="s">
        <v>168</v>
      </c>
      <c r="C16578" t="s">
        <v>168</v>
      </c>
      <c r="D16578">
        <v>0</v>
      </c>
      <c r="E16578">
        <v>0</v>
      </c>
      <c r="F16578">
        <v>332</v>
      </c>
      <c r="G16578">
        <v>10446094</v>
      </c>
      <c r="H16578">
        <v>6</v>
      </c>
      <c r="I16578">
        <v>250000</v>
      </c>
      <c r="J16578">
        <v>0</v>
      </c>
      <c r="K16578">
        <v>0</v>
      </c>
      <c r="L16578">
        <v>1</v>
      </c>
      <c r="M16578">
        <v>202400</v>
      </c>
      <c r="N16578">
        <v>150000</v>
      </c>
      <c r="O16578">
        <v>11048494</v>
      </c>
      <c r="P16578" t="s">
        <v>5</v>
      </c>
      <c r="Q16578" t="s">
        <v>14</v>
      </c>
      <c r="R16578" t="s">
        <v>169</v>
      </c>
      <c r="S16578" t="s">
        <v>170</v>
      </c>
      <c r="T16578">
        <v>7128060.6451612907</v>
      </c>
      <c r="U16578">
        <v>8449097</v>
      </c>
      <c r="V16578">
        <v>1321036.3548387093</v>
      </c>
      <c r="W16578">
        <v>0.18532900049545198</v>
      </c>
      <c r="X16578" t="s">
        <v>213</v>
      </c>
    </row>
    <row r="16579" spans="1:24" x14ac:dyDescent="0.35">
      <c r="A16579">
        <v>3300003541</v>
      </c>
      <c r="B16579" t="s">
        <v>168</v>
      </c>
      <c r="C16579" t="s">
        <v>168</v>
      </c>
      <c r="D16579">
        <v>0</v>
      </c>
      <c r="E16579">
        <v>0</v>
      </c>
      <c r="F16579">
        <v>175</v>
      </c>
      <c r="G16579">
        <v>5742644</v>
      </c>
      <c r="H16579">
        <v>78</v>
      </c>
      <c r="I16579">
        <v>2617000</v>
      </c>
      <c r="J16579">
        <v>0</v>
      </c>
      <c r="K16579">
        <v>0</v>
      </c>
      <c r="L16579">
        <v>6</v>
      </c>
      <c r="M16579">
        <v>434400</v>
      </c>
      <c r="N16579">
        <v>351000</v>
      </c>
      <c r="O16579">
        <v>9145044</v>
      </c>
      <c r="P16579" t="s">
        <v>5</v>
      </c>
      <c r="Q16579" t="s">
        <v>13</v>
      </c>
      <c r="R16579" t="s">
        <v>169</v>
      </c>
      <c r="S16579" t="s">
        <v>170</v>
      </c>
      <c r="T16579">
        <v>5900028.3870967748</v>
      </c>
      <c r="U16579">
        <v>4024188</v>
      </c>
      <c r="V16579">
        <v>-1875840.3870967748</v>
      </c>
      <c r="W16579">
        <v>-0.31793751894468747</v>
      </c>
      <c r="X16579" t="s">
        <v>186</v>
      </c>
    </row>
    <row r="16580" spans="1:24" x14ac:dyDescent="0.35">
      <c r="A16580">
        <v>3300017444</v>
      </c>
      <c r="B16580" t="s">
        <v>168</v>
      </c>
      <c r="C16580" t="s">
        <v>168</v>
      </c>
      <c r="D16580">
        <v>0</v>
      </c>
      <c r="E16580">
        <v>0</v>
      </c>
      <c r="F16580">
        <v>272</v>
      </c>
      <c r="G16580">
        <v>10995423</v>
      </c>
      <c r="H16580">
        <v>91</v>
      </c>
      <c r="I16580">
        <v>3745000</v>
      </c>
      <c r="J16580">
        <v>0</v>
      </c>
      <c r="K16580">
        <v>0</v>
      </c>
      <c r="L16580">
        <v>6</v>
      </c>
      <c r="M16580">
        <v>646800</v>
      </c>
      <c r="N16580">
        <v>1489800</v>
      </c>
      <c r="O16580">
        <v>16877023</v>
      </c>
      <c r="P16580" t="s">
        <v>5</v>
      </c>
      <c r="Q16580" t="s">
        <v>7</v>
      </c>
      <c r="R16580" t="s">
        <v>169</v>
      </c>
      <c r="S16580" t="s">
        <v>170</v>
      </c>
      <c r="T16580">
        <v>10888401.935483871</v>
      </c>
      <c r="U16580">
        <v>10366901</v>
      </c>
      <c r="V16580">
        <v>-521500.93548387103</v>
      </c>
      <c r="W16580">
        <v>-4.7895084932929266E-2</v>
      </c>
      <c r="X16580" t="s">
        <v>307</v>
      </c>
    </row>
    <row r="16581" spans="1:24" x14ac:dyDescent="0.35">
      <c r="A16581">
        <v>3301051921</v>
      </c>
      <c r="B16581" t="s">
        <v>168</v>
      </c>
      <c r="C16581" t="s">
        <v>168</v>
      </c>
      <c r="D16581">
        <v>0</v>
      </c>
      <c r="E16581">
        <v>0</v>
      </c>
      <c r="F16581">
        <v>1</v>
      </c>
      <c r="G16581">
        <v>4899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4899</v>
      </c>
      <c r="P16581" t="s">
        <v>5</v>
      </c>
      <c r="Q16581" t="s">
        <v>12</v>
      </c>
      <c r="R16581" t="s">
        <v>169</v>
      </c>
      <c r="S16581" t="s">
        <v>170</v>
      </c>
      <c r="T16581">
        <v>3160.6451612903224</v>
      </c>
      <c r="U16581">
        <v>175000</v>
      </c>
      <c r="V16581">
        <v>171839.35483870967</v>
      </c>
      <c r="W16581">
        <v>54.368442539293738</v>
      </c>
      <c r="X16581" t="s">
        <v>189</v>
      </c>
    </row>
    <row r="16582" spans="1:24" x14ac:dyDescent="0.35">
      <c r="A16582">
        <v>3301071225</v>
      </c>
      <c r="B16582" t="s">
        <v>168</v>
      </c>
      <c r="C16582" t="s">
        <v>168</v>
      </c>
      <c r="D16582">
        <v>0</v>
      </c>
      <c r="E16582">
        <v>0</v>
      </c>
      <c r="F16582">
        <v>8</v>
      </c>
      <c r="G16582">
        <v>278850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1392300</v>
      </c>
      <c r="O16582">
        <v>1671150</v>
      </c>
      <c r="P16582" t="s">
        <v>5</v>
      </c>
      <c r="Q16582" t="s">
        <v>17</v>
      </c>
      <c r="R16582" t="s">
        <v>169</v>
      </c>
      <c r="S16582" t="s">
        <v>170</v>
      </c>
      <c r="T16582">
        <v>1078161.2903225806</v>
      </c>
      <c r="U16582">
        <v>398100</v>
      </c>
      <c r="V16582">
        <v>-680061.29032258061</v>
      </c>
      <c r="W16582">
        <v>-0.63076025491428056</v>
      </c>
      <c r="X16582" t="s">
        <v>286</v>
      </c>
    </row>
    <row r="16583" spans="1:24" x14ac:dyDescent="0.35">
      <c r="A16583">
        <v>3300001790</v>
      </c>
      <c r="B16583" t="s">
        <v>168</v>
      </c>
      <c r="C16583" t="s">
        <v>168</v>
      </c>
      <c r="D16583">
        <v>0</v>
      </c>
      <c r="E16583">
        <v>0</v>
      </c>
      <c r="F16583">
        <v>8</v>
      </c>
      <c r="G16583">
        <v>388491</v>
      </c>
      <c r="H16583">
        <v>5</v>
      </c>
      <c r="I16583">
        <v>150000</v>
      </c>
      <c r="J16583">
        <v>0</v>
      </c>
      <c r="K16583">
        <v>0</v>
      </c>
      <c r="L16583">
        <v>4</v>
      </c>
      <c r="M16583">
        <v>299600</v>
      </c>
      <c r="N16583">
        <v>150000</v>
      </c>
      <c r="O16583">
        <v>988091</v>
      </c>
      <c r="P16583" t="s">
        <v>5</v>
      </c>
      <c r="Q16583" t="s">
        <v>10</v>
      </c>
      <c r="R16583" t="s">
        <v>169</v>
      </c>
      <c r="S16583" t="s">
        <v>170</v>
      </c>
      <c r="T16583">
        <v>637478.06451612897</v>
      </c>
      <c r="U16583">
        <v>828214</v>
      </c>
      <c r="V16583">
        <v>190735.93548387103</v>
      </c>
      <c r="W16583">
        <v>0.29920391947705238</v>
      </c>
      <c r="X16583" t="s">
        <v>272</v>
      </c>
    </row>
    <row r="16584" spans="1:24" x14ac:dyDescent="0.35">
      <c r="A16584">
        <v>3301071542</v>
      </c>
      <c r="B16584" t="s">
        <v>168</v>
      </c>
      <c r="C16584" t="s">
        <v>168</v>
      </c>
      <c r="D16584">
        <v>0</v>
      </c>
      <c r="E16584">
        <v>0</v>
      </c>
      <c r="F16584">
        <v>5</v>
      </c>
      <c r="G16584">
        <v>215995</v>
      </c>
      <c r="H16584">
        <v>26</v>
      </c>
      <c r="I16584">
        <v>820000</v>
      </c>
      <c r="J16584">
        <v>0</v>
      </c>
      <c r="K16584">
        <v>0</v>
      </c>
      <c r="L16584">
        <v>3</v>
      </c>
      <c r="M16584">
        <v>157200</v>
      </c>
      <c r="N16584">
        <v>30000</v>
      </c>
      <c r="O16584">
        <v>1223195</v>
      </c>
      <c r="P16584" t="s">
        <v>5</v>
      </c>
      <c r="Q16584" t="s">
        <v>11</v>
      </c>
      <c r="R16584" t="s">
        <v>169</v>
      </c>
      <c r="S16584" t="s">
        <v>170</v>
      </c>
      <c r="T16584">
        <v>789158.06451612909</v>
      </c>
      <c r="U16584">
        <v>232496</v>
      </c>
      <c r="V16584">
        <v>-556662.06451612909</v>
      </c>
      <c r="W16584">
        <v>-0.70538728493821512</v>
      </c>
      <c r="X16584" t="s">
        <v>298</v>
      </c>
    </row>
    <row r="16585" spans="1:24" x14ac:dyDescent="0.35">
      <c r="A16585">
        <v>3300014020</v>
      </c>
      <c r="B16585" t="s">
        <v>168</v>
      </c>
      <c r="C16585" t="s">
        <v>168</v>
      </c>
      <c r="D16585">
        <v>0</v>
      </c>
      <c r="E16585">
        <v>0</v>
      </c>
      <c r="F16585">
        <v>14</v>
      </c>
      <c r="G16585">
        <v>571180</v>
      </c>
      <c r="H16585">
        <v>7</v>
      </c>
      <c r="I16585">
        <v>125000</v>
      </c>
      <c r="J16585">
        <v>0</v>
      </c>
      <c r="K16585">
        <v>0</v>
      </c>
      <c r="L16585">
        <v>0</v>
      </c>
      <c r="M16585">
        <v>0</v>
      </c>
      <c r="N16585">
        <v>342000</v>
      </c>
      <c r="O16585">
        <v>1038180</v>
      </c>
      <c r="P16585" t="s">
        <v>5</v>
      </c>
      <c r="Q16585" t="s">
        <v>8</v>
      </c>
      <c r="R16585" t="s">
        <v>169</v>
      </c>
      <c r="S16585" t="s">
        <v>170</v>
      </c>
      <c r="T16585">
        <v>669793.54838709685</v>
      </c>
      <c r="U16585">
        <v>2351032</v>
      </c>
      <c r="V16585">
        <v>1681238.4516129033</v>
      </c>
      <c r="W16585">
        <v>2.5100845710763062</v>
      </c>
      <c r="X16585" t="s">
        <v>391</v>
      </c>
    </row>
    <row r="16586" spans="1:24" x14ac:dyDescent="0.35">
      <c r="A16586">
        <v>3301075362</v>
      </c>
      <c r="B16586" t="s">
        <v>168</v>
      </c>
      <c r="C16586" t="s">
        <v>168</v>
      </c>
      <c r="D16586">
        <v>0</v>
      </c>
      <c r="E16586">
        <v>0</v>
      </c>
      <c r="F16586">
        <v>41</v>
      </c>
      <c r="G16586">
        <v>1273157</v>
      </c>
      <c r="H16586">
        <v>24</v>
      </c>
      <c r="I16586">
        <v>1155000</v>
      </c>
      <c r="J16586">
        <v>0</v>
      </c>
      <c r="K16586">
        <v>0</v>
      </c>
      <c r="L16586">
        <v>18</v>
      </c>
      <c r="M16586">
        <v>703200</v>
      </c>
      <c r="N16586">
        <v>60000</v>
      </c>
      <c r="O16586">
        <v>3191357</v>
      </c>
      <c r="P16586" t="s">
        <v>5</v>
      </c>
      <c r="Q16586" t="s">
        <v>13</v>
      </c>
      <c r="R16586" t="s">
        <v>169</v>
      </c>
      <c r="S16586" t="s">
        <v>170</v>
      </c>
      <c r="T16586">
        <v>2058940</v>
      </c>
      <c r="U16586">
        <v>898285</v>
      </c>
      <c r="V16586">
        <v>-1160655</v>
      </c>
      <c r="W16586">
        <v>-0.56371482413280627</v>
      </c>
      <c r="X16586" t="s">
        <v>274</v>
      </c>
    </row>
    <row r="16587" spans="1:24" x14ac:dyDescent="0.35">
      <c r="A16587">
        <v>3300028313</v>
      </c>
      <c r="B16587" t="s">
        <v>168</v>
      </c>
      <c r="C16587" t="s">
        <v>168</v>
      </c>
      <c r="D16587">
        <v>0</v>
      </c>
      <c r="E16587">
        <v>0</v>
      </c>
      <c r="F16587">
        <v>88</v>
      </c>
      <c r="G16587">
        <v>3237805</v>
      </c>
      <c r="H16587">
        <v>13</v>
      </c>
      <c r="I16587">
        <v>520000</v>
      </c>
      <c r="J16587">
        <v>0</v>
      </c>
      <c r="K16587">
        <v>0</v>
      </c>
      <c r="L16587">
        <v>3</v>
      </c>
      <c r="M16587">
        <v>97200</v>
      </c>
      <c r="N16587">
        <v>410000</v>
      </c>
      <c r="O16587">
        <v>4265005</v>
      </c>
      <c r="P16587" t="s">
        <v>5</v>
      </c>
      <c r="Q16587" t="s">
        <v>14</v>
      </c>
      <c r="R16587" t="s">
        <v>169</v>
      </c>
      <c r="S16587" t="s">
        <v>170</v>
      </c>
      <c r="T16587">
        <v>2751616.1290322579</v>
      </c>
      <c r="U16587">
        <v>2743936</v>
      </c>
      <c r="V16587">
        <v>-7680.1290322579443</v>
      </c>
      <c r="W16587">
        <v>-2.7911338908159777E-3</v>
      </c>
      <c r="X16587" t="s">
        <v>249</v>
      </c>
    </row>
    <row r="16588" spans="1:24" x14ac:dyDescent="0.35">
      <c r="A16588">
        <v>3300016234</v>
      </c>
      <c r="B16588" t="s">
        <v>168</v>
      </c>
      <c r="C16588" t="s">
        <v>168</v>
      </c>
      <c r="D16588">
        <v>0</v>
      </c>
      <c r="E16588">
        <v>0</v>
      </c>
      <c r="F16588">
        <v>207</v>
      </c>
      <c r="G16588">
        <v>7354928</v>
      </c>
      <c r="H16588">
        <v>202</v>
      </c>
      <c r="I16588">
        <v>8345000</v>
      </c>
      <c r="J16588">
        <v>0</v>
      </c>
      <c r="K16588">
        <v>0</v>
      </c>
      <c r="L16588">
        <v>90</v>
      </c>
      <c r="M16588">
        <v>6846000</v>
      </c>
      <c r="N16588">
        <v>342000</v>
      </c>
      <c r="O16588">
        <v>22887928</v>
      </c>
      <c r="P16588" t="s">
        <v>5</v>
      </c>
      <c r="Q16588" t="s">
        <v>8</v>
      </c>
      <c r="R16588" t="s">
        <v>169</v>
      </c>
      <c r="S16588" t="s">
        <v>170</v>
      </c>
      <c r="T16588">
        <v>14766405.161290321</v>
      </c>
      <c r="U16588">
        <v>14407387</v>
      </c>
      <c r="V16588">
        <v>-359018.1612903215</v>
      </c>
      <c r="W16588">
        <v>-2.4313172865625843E-2</v>
      </c>
      <c r="X16588" t="s">
        <v>300</v>
      </c>
    </row>
    <row r="16589" spans="1:24" x14ac:dyDescent="0.35">
      <c r="A16589">
        <v>3300013323</v>
      </c>
      <c r="B16589" t="s">
        <v>168</v>
      </c>
      <c r="C16589" t="s">
        <v>168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1</v>
      </c>
      <c r="M16589">
        <v>52400</v>
      </c>
      <c r="N16589">
        <v>455000</v>
      </c>
      <c r="O16589">
        <v>507400</v>
      </c>
      <c r="P16589" t="s">
        <v>5</v>
      </c>
      <c r="Q16589" t="s">
        <v>12</v>
      </c>
      <c r="R16589" t="s">
        <v>169</v>
      </c>
      <c r="S16589" t="s">
        <v>170</v>
      </c>
      <c r="T16589">
        <v>327354.83870967745</v>
      </c>
      <c r="U16589">
        <v>341900</v>
      </c>
      <c r="V16589">
        <v>14545.161290322547</v>
      </c>
      <c r="W16589">
        <v>4.4432400472999456E-2</v>
      </c>
      <c r="X16589" t="s">
        <v>338</v>
      </c>
    </row>
    <row r="16590" spans="1:24" x14ac:dyDescent="0.35">
      <c r="A16590">
        <v>3300005814</v>
      </c>
      <c r="B16590" t="s">
        <v>168</v>
      </c>
      <c r="C16590" t="s">
        <v>168</v>
      </c>
      <c r="D16590">
        <v>0</v>
      </c>
      <c r="E16590">
        <v>0</v>
      </c>
      <c r="F16590">
        <v>40</v>
      </c>
      <c r="G16590">
        <v>1543452</v>
      </c>
      <c r="H16590">
        <v>41</v>
      </c>
      <c r="I16590">
        <v>1230000</v>
      </c>
      <c r="J16590">
        <v>0</v>
      </c>
      <c r="K16590">
        <v>0</v>
      </c>
      <c r="L16590">
        <v>16</v>
      </c>
      <c r="M16590">
        <v>988400</v>
      </c>
      <c r="N16590">
        <v>85000</v>
      </c>
      <c r="O16590">
        <v>3846852</v>
      </c>
      <c r="P16590" t="s">
        <v>5</v>
      </c>
      <c r="Q16590" t="s">
        <v>10</v>
      </c>
      <c r="R16590" t="s">
        <v>169</v>
      </c>
      <c r="S16590" t="s">
        <v>170</v>
      </c>
      <c r="T16590">
        <v>2481840</v>
      </c>
      <c r="U16590">
        <v>2194683</v>
      </c>
      <c r="V16590">
        <v>-287157</v>
      </c>
      <c r="W16590">
        <v>-0.11570326854269408</v>
      </c>
      <c r="X16590" t="s">
        <v>362</v>
      </c>
    </row>
    <row r="16591" spans="1:24" x14ac:dyDescent="0.35">
      <c r="A16591">
        <v>3300013833</v>
      </c>
      <c r="B16591" t="s">
        <v>168</v>
      </c>
      <c r="C16591" t="s">
        <v>168</v>
      </c>
      <c r="D16591">
        <v>0</v>
      </c>
      <c r="E16591">
        <v>0</v>
      </c>
      <c r="F16591">
        <v>100</v>
      </c>
      <c r="G16591">
        <v>4140905</v>
      </c>
      <c r="H16591">
        <v>253</v>
      </c>
      <c r="I16591">
        <v>7865000</v>
      </c>
      <c r="J16591">
        <v>0</v>
      </c>
      <c r="K16591">
        <v>0</v>
      </c>
      <c r="L16591">
        <v>2</v>
      </c>
      <c r="M16591">
        <v>520000</v>
      </c>
      <c r="N16591">
        <v>2451700</v>
      </c>
      <c r="O16591">
        <v>14977605</v>
      </c>
      <c r="P16591" t="s">
        <v>5</v>
      </c>
      <c r="Q16591" t="s">
        <v>7</v>
      </c>
      <c r="R16591" t="s">
        <v>169</v>
      </c>
      <c r="S16591" t="s">
        <v>170</v>
      </c>
      <c r="T16591">
        <v>9662970.9677419364</v>
      </c>
      <c r="U16591">
        <v>6489501</v>
      </c>
      <c r="V16591">
        <v>-3173469.9677419364</v>
      </c>
      <c r="W16591">
        <v>-0.32841555442275328</v>
      </c>
      <c r="X16591" t="s">
        <v>236</v>
      </c>
    </row>
    <row r="16592" spans="1:24" x14ac:dyDescent="0.35">
      <c r="A16592">
        <v>3300005734</v>
      </c>
      <c r="B16592" t="s">
        <v>168</v>
      </c>
      <c r="C16592" t="s">
        <v>168</v>
      </c>
      <c r="D16592">
        <v>0</v>
      </c>
      <c r="E16592">
        <v>0</v>
      </c>
      <c r="F16592">
        <v>59</v>
      </c>
      <c r="G16592">
        <v>2533568</v>
      </c>
      <c r="H16592">
        <v>82</v>
      </c>
      <c r="I16592">
        <v>3495000</v>
      </c>
      <c r="J16592">
        <v>0</v>
      </c>
      <c r="K16592">
        <v>0</v>
      </c>
      <c r="L16592">
        <v>121</v>
      </c>
      <c r="M16592">
        <v>9560400</v>
      </c>
      <c r="N16592">
        <v>202000</v>
      </c>
      <c r="O16592">
        <v>15790968</v>
      </c>
      <c r="P16592" t="s">
        <v>5</v>
      </c>
      <c r="Q16592" t="s">
        <v>14</v>
      </c>
      <c r="R16592" t="s">
        <v>169</v>
      </c>
      <c r="S16592" t="s">
        <v>170</v>
      </c>
      <c r="T16592">
        <v>10187721.290322581</v>
      </c>
      <c r="U16592">
        <v>9763771</v>
      </c>
      <c r="V16592">
        <v>-423950.29032258131</v>
      </c>
      <c r="W16592">
        <v>-4.1613848498711525E-2</v>
      </c>
      <c r="X16592" t="s">
        <v>403</v>
      </c>
    </row>
    <row r="16593" spans="1:24" x14ac:dyDescent="0.35">
      <c r="A16593">
        <v>3301055008</v>
      </c>
      <c r="B16593" t="s">
        <v>168</v>
      </c>
      <c r="C16593" t="s">
        <v>168</v>
      </c>
      <c r="D16593">
        <v>0</v>
      </c>
      <c r="E16593">
        <v>0</v>
      </c>
      <c r="F16593">
        <v>9</v>
      </c>
      <c r="G16593">
        <v>385191</v>
      </c>
      <c r="H16593">
        <v>1</v>
      </c>
      <c r="I16593">
        <v>60000</v>
      </c>
      <c r="J16593">
        <v>0</v>
      </c>
      <c r="K16593">
        <v>0</v>
      </c>
      <c r="L16593">
        <v>1</v>
      </c>
      <c r="M16593">
        <v>52400</v>
      </c>
      <c r="N16593">
        <v>165000</v>
      </c>
      <c r="O16593">
        <v>662591</v>
      </c>
      <c r="P16593" t="s">
        <v>5</v>
      </c>
      <c r="Q16593" t="s">
        <v>10</v>
      </c>
      <c r="R16593" t="s">
        <v>181</v>
      </c>
      <c r="S16593" t="s">
        <v>170</v>
      </c>
      <c r="T16593">
        <v>427478.06451612903</v>
      </c>
      <c r="U16593">
        <v>923793</v>
      </c>
      <c r="V16593">
        <v>496314.93548387097</v>
      </c>
      <c r="W16593">
        <v>1.1610301830239167</v>
      </c>
      <c r="X16593" t="s">
        <v>334</v>
      </c>
    </row>
    <row r="16594" spans="1:24" x14ac:dyDescent="0.35">
      <c r="A16594">
        <v>6001131763</v>
      </c>
      <c r="B16594" t="s">
        <v>168</v>
      </c>
      <c r="C16594" t="s">
        <v>168</v>
      </c>
      <c r="D16594">
        <v>0</v>
      </c>
      <c r="E16594">
        <v>0</v>
      </c>
      <c r="F16594">
        <v>2</v>
      </c>
      <c r="G16594">
        <v>161998</v>
      </c>
      <c r="H16594">
        <v>21</v>
      </c>
      <c r="I16594">
        <v>605000</v>
      </c>
      <c r="J16594">
        <v>0</v>
      </c>
      <c r="K16594">
        <v>0</v>
      </c>
      <c r="L16594">
        <v>0</v>
      </c>
      <c r="M16594">
        <v>0</v>
      </c>
      <c r="N16594">
        <v>75000</v>
      </c>
      <c r="O16594">
        <v>841998</v>
      </c>
      <c r="P16594" t="s">
        <v>5</v>
      </c>
      <c r="Q16594" t="s">
        <v>14</v>
      </c>
      <c r="R16594" t="s">
        <v>169</v>
      </c>
      <c r="S16594" t="s">
        <v>170</v>
      </c>
      <c r="T16594">
        <v>543224.51612903224</v>
      </c>
      <c r="U16594">
        <v>578998</v>
      </c>
      <c r="V16594">
        <v>35773.483870967757</v>
      </c>
      <c r="W16594">
        <v>6.5853956897759858E-2</v>
      </c>
      <c r="X16594" t="s">
        <v>402</v>
      </c>
    </row>
    <row r="16595" spans="1:24" x14ac:dyDescent="0.35">
      <c r="A16595">
        <v>6001124532</v>
      </c>
      <c r="B16595" t="s">
        <v>168</v>
      </c>
      <c r="C16595" t="s">
        <v>168</v>
      </c>
      <c r="D16595">
        <v>0</v>
      </c>
      <c r="E16595">
        <v>0</v>
      </c>
      <c r="F16595">
        <v>9</v>
      </c>
      <c r="G16595">
        <v>385200</v>
      </c>
      <c r="H16595">
        <v>12</v>
      </c>
      <c r="I16595">
        <v>600000</v>
      </c>
      <c r="J16595">
        <v>0</v>
      </c>
      <c r="K16595">
        <v>0</v>
      </c>
      <c r="L16595">
        <v>42</v>
      </c>
      <c r="M16595">
        <v>1780800</v>
      </c>
      <c r="N16595">
        <v>2103000</v>
      </c>
      <c r="O16595">
        <v>4869000</v>
      </c>
      <c r="P16595" t="s">
        <v>5</v>
      </c>
      <c r="Q16595" t="s">
        <v>16</v>
      </c>
      <c r="R16595" t="s">
        <v>169</v>
      </c>
      <c r="S16595" t="s">
        <v>170</v>
      </c>
      <c r="T16595">
        <v>3141290.3225806453</v>
      </c>
      <c r="U16595">
        <v>3404000</v>
      </c>
      <c r="V16595">
        <v>262709.67741935467</v>
      </c>
      <c r="W16595">
        <v>8.36311357568289E-2</v>
      </c>
      <c r="X16595" t="s">
        <v>303</v>
      </c>
    </row>
    <row r="16596" spans="1:24" x14ac:dyDescent="0.35">
      <c r="A16596">
        <v>3300017960</v>
      </c>
      <c r="B16596" t="s">
        <v>168</v>
      </c>
      <c r="C16596" t="s">
        <v>168</v>
      </c>
      <c r="D16596">
        <v>0</v>
      </c>
      <c r="E16596">
        <v>0</v>
      </c>
      <c r="F16596">
        <v>9</v>
      </c>
      <c r="G16596">
        <v>228675</v>
      </c>
      <c r="H16596">
        <v>11</v>
      </c>
      <c r="I16596">
        <v>189000</v>
      </c>
      <c r="J16596">
        <v>0</v>
      </c>
      <c r="K16596">
        <v>0</v>
      </c>
      <c r="L16596">
        <v>0</v>
      </c>
      <c r="M16596">
        <v>0</v>
      </c>
      <c r="N16596">
        <v>1790000</v>
      </c>
      <c r="O16596">
        <v>2207675</v>
      </c>
      <c r="P16596" t="s">
        <v>5</v>
      </c>
      <c r="Q16596" t="s">
        <v>6</v>
      </c>
      <c r="R16596" t="s">
        <v>169</v>
      </c>
      <c r="S16596" t="s">
        <v>170</v>
      </c>
      <c r="T16596">
        <v>1424306.4516129033</v>
      </c>
      <c r="U16596">
        <v>1059576</v>
      </c>
      <c r="V16596">
        <v>-364730.45161290327</v>
      </c>
      <c r="W16596">
        <v>-0.25607582637842985</v>
      </c>
      <c r="X16596" t="s">
        <v>348</v>
      </c>
    </row>
    <row r="16597" spans="1:24" x14ac:dyDescent="0.35">
      <c r="A16597">
        <v>3301036650</v>
      </c>
      <c r="B16597" t="s">
        <v>168</v>
      </c>
      <c r="C16597" t="s">
        <v>168</v>
      </c>
      <c r="D16597">
        <v>3</v>
      </c>
      <c r="E16597">
        <v>60000</v>
      </c>
      <c r="F16597">
        <v>203</v>
      </c>
      <c r="G16597">
        <v>7725485</v>
      </c>
      <c r="H16597">
        <v>2</v>
      </c>
      <c r="I16597">
        <v>22000</v>
      </c>
      <c r="J16597">
        <v>0</v>
      </c>
      <c r="K16597">
        <v>0</v>
      </c>
      <c r="L16597">
        <v>0</v>
      </c>
      <c r="M16597">
        <v>0</v>
      </c>
      <c r="N16597">
        <v>150000</v>
      </c>
      <c r="O16597">
        <v>7957485</v>
      </c>
      <c r="P16597" t="s">
        <v>5</v>
      </c>
      <c r="Q16597" t="s">
        <v>9</v>
      </c>
      <c r="R16597" t="s">
        <v>169</v>
      </c>
      <c r="S16597" t="s">
        <v>170</v>
      </c>
      <c r="T16597">
        <v>5133861.2903225804</v>
      </c>
      <c r="U16597">
        <v>6000118</v>
      </c>
      <c r="V16597">
        <v>866256.70967741963</v>
      </c>
      <c r="W16597">
        <v>0.16873395300148242</v>
      </c>
      <c r="X16597" t="s">
        <v>258</v>
      </c>
    </row>
    <row r="16598" spans="1:24" x14ac:dyDescent="0.35">
      <c r="A16598">
        <v>3301005405</v>
      </c>
      <c r="B16598" t="s">
        <v>168</v>
      </c>
      <c r="C16598" t="s">
        <v>168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150000</v>
      </c>
      <c r="O16598">
        <v>150000</v>
      </c>
      <c r="P16598" t="s">
        <v>5</v>
      </c>
      <c r="Q16598" t="s">
        <v>14</v>
      </c>
      <c r="R16598" t="s">
        <v>169</v>
      </c>
      <c r="S16598" t="s">
        <v>170</v>
      </c>
      <c r="T16598">
        <v>96774.193548387106</v>
      </c>
      <c r="U16598">
        <v>470998</v>
      </c>
      <c r="V16598">
        <v>374223.80645161291</v>
      </c>
      <c r="W16598">
        <v>3.8669793333333331</v>
      </c>
      <c r="X16598" t="s">
        <v>208</v>
      </c>
    </row>
    <row r="16599" spans="1:24" x14ac:dyDescent="0.35">
      <c r="A16599">
        <v>3300014059</v>
      </c>
      <c r="B16599" t="s">
        <v>168</v>
      </c>
      <c r="C16599" t="s">
        <v>168</v>
      </c>
      <c r="D16599">
        <v>0</v>
      </c>
      <c r="E16599">
        <v>0</v>
      </c>
      <c r="F16599">
        <v>74</v>
      </c>
      <c r="G16599">
        <v>2976378</v>
      </c>
      <c r="H16599">
        <v>20</v>
      </c>
      <c r="I16599">
        <v>530000</v>
      </c>
      <c r="J16599">
        <v>0</v>
      </c>
      <c r="K16599">
        <v>0</v>
      </c>
      <c r="L16599">
        <v>6</v>
      </c>
      <c r="M16599">
        <v>1771850</v>
      </c>
      <c r="N16599">
        <v>1031100</v>
      </c>
      <c r="O16599">
        <v>6309328</v>
      </c>
      <c r="P16599" t="s">
        <v>5</v>
      </c>
      <c r="Q16599" t="s">
        <v>8</v>
      </c>
      <c r="R16599" t="s">
        <v>169</v>
      </c>
      <c r="S16599" t="s">
        <v>170</v>
      </c>
      <c r="T16599">
        <v>4070534.1935483874</v>
      </c>
      <c r="U16599">
        <v>4132274</v>
      </c>
      <c r="V16599">
        <v>61739.806451612618</v>
      </c>
      <c r="W16599">
        <v>1.5167494858406405E-2</v>
      </c>
      <c r="X16599" t="s">
        <v>216</v>
      </c>
    </row>
    <row r="16600" spans="1:24" x14ac:dyDescent="0.35">
      <c r="A16600">
        <v>3300009338</v>
      </c>
      <c r="B16600" t="s">
        <v>168</v>
      </c>
      <c r="C16600" t="s">
        <v>168</v>
      </c>
      <c r="D16600">
        <v>0</v>
      </c>
      <c r="E16600">
        <v>0</v>
      </c>
      <c r="F16600">
        <v>20</v>
      </c>
      <c r="G16600">
        <v>538789</v>
      </c>
      <c r="H16600">
        <v>16</v>
      </c>
      <c r="I16600">
        <v>230000</v>
      </c>
      <c r="J16600">
        <v>0</v>
      </c>
      <c r="K16600">
        <v>0</v>
      </c>
      <c r="L16600">
        <v>14</v>
      </c>
      <c r="M16600">
        <v>553600</v>
      </c>
      <c r="N16600">
        <v>784500</v>
      </c>
      <c r="O16600">
        <v>2106889</v>
      </c>
      <c r="P16600" t="s">
        <v>5</v>
      </c>
      <c r="Q16600" t="s">
        <v>17</v>
      </c>
      <c r="R16600" t="s">
        <v>169</v>
      </c>
      <c r="S16600" t="s">
        <v>170</v>
      </c>
      <c r="T16600">
        <v>1359283.2258064514</v>
      </c>
      <c r="U16600">
        <v>1399891</v>
      </c>
      <c r="V16600">
        <v>40607.774193548597</v>
      </c>
      <c r="W16600">
        <v>2.9874402495812635E-2</v>
      </c>
      <c r="X16600" t="s">
        <v>293</v>
      </c>
    </row>
    <row r="16601" spans="1:24" x14ac:dyDescent="0.35">
      <c r="A16601">
        <v>3300026316</v>
      </c>
      <c r="B16601" t="s">
        <v>168</v>
      </c>
      <c r="C16601" t="s">
        <v>168</v>
      </c>
      <c r="D16601">
        <v>0</v>
      </c>
      <c r="E16601">
        <v>0</v>
      </c>
      <c r="F16601">
        <v>1</v>
      </c>
      <c r="G16601">
        <v>60998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150000</v>
      </c>
      <c r="O16601">
        <v>210998</v>
      </c>
      <c r="P16601" t="s">
        <v>5</v>
      </c>
      <c r="Q16601" t="s">
        <v>14</v>
      </c>
      <c r="R16601" t="s">
        <v>169</v>
      </c>
      <c r="S16601" t="s">
        <v>170</v>
      </c>
      <c r="T16601">
        <v>136127.74193548388</v>
      </c>
      <c r="U16601">
        <v>352400</v>
      </c>
      <c r="V16601">
        <v>216272.25806451612</v>
      </c>
      <c r="W16601">
        <v>1.5887449170134311</v>
      </c>
      <c r="X16601" t="s">
        <v>266</v>
      </c>
    </row>
    <row r="16602" spans="1:24" x14ac:dyDescent="0.35">
      <c r="A16602">
        <v>3301007805</v>
      </c>
      <c r="B16602" t="s">
        <v>168</v>
      </c>
      <c r="C16602" t="s">
        <v>168</v>
      </c>
      <c r="D16602">
        <v>0</v>
      </c>
      <c r="E16602">
        <v>0</v>
      </c>
      <c r="F16602">
        <v>8</v>
      </c>
      <c r="G16602">
        <v>393992</v>
      </c>
      <c r="H16602">
        <v>9</v>
      </c>
      <c r="I16602">
        <v>215000</v>
      </c>
      <c r="J16602">
        <v>0</v>
      </c>
      <c r="K16602">
        <v>0</v>
      </c>
      <c r="L16602">
        <v>9</v>
      </c>
      <c r="M16602">
        <v>461600</v>
      </c>
      <c r="N16602">
        <v>735000</v>
      </c>
      <c r="O16602">
        <v>1805592</v>
      </c>
      <c r="P16602" t="s">
        <v>5</v>
      </c>
      <c r="Q16602" t="s">
        <v>14</v>
      </c>
      <c r="R16602" t="s">
        <v>169</v>
      </c>
      <c r="S16602" t="s">
        <v>170</v>
      </c>
      <c r="T16602">
        <v>1164898.064516129</v>
      </c>
      <c r="U16602">
        <v>631792</v>
      </c>
      <c r="V16602">
        <v>-533106.06451612897</v>
      </c>
      <c r="W16602">
        <v>-0.45764181498367296</v>
      </c>
      <c r="X16602" t="s">
        <v>327</v>
      </c>
    </row>
    <row r="16603" spans="1:24" x14ac:dyDescent="0.35">
      <c r="A16603">
        <v>3301059424</v>
      </c>
      <c r="B16603" t="s">
        <v>168</v>
      </c>
      <c r="C16603" t="s">
        <v>168</v>
      </c>
      <c r="D16603">
        <v>0</v>
      </c>
      <c r="E16603">
        <v>0</v>
      </c>
      <c r="F16603">
        <v>1</v>
      </c>
      <c r="G16603">
        <v>25799</v>
      </c>
      <c r="H16603">
        <v>0</v>
      </c>
      <c r="I16603">
        <v>0</v>
      </c>
      <c r="J16603">
        <v>0</v>
      </c>
      <c r="K16603">
        <v>0</v>
      </c>
      <c r="L16603">
        <v>1</v>
      </c>
      <c r="M16603">
        <v>20000</v>
      </c>
      <c r="N16603">
        <v>3880400</v>
      </c>
      <c r="O16603">
        <v>3926199</v>
      </c>
      <c r="P16603" t="s">
        <v>5</v>
      </c>
      <c r="Q16603" t="s">
        <v>7</v>
      </c>
      <c r="R16603" t="s">
        <v>169</v>
      </c>
      <c r="S16603" t="s">
        <v>170</v>
      </c>
      <c r="T16603">
        <v>2533031.6129032257</v>
      </c>
      <c r="U16603">
        <v>2623500</v>
      </c>
      <c r="V16603">
        <v>90468.387096774299</v>
      </c>
      <c r="W16603">
        <v>3.5715459150185813E-2</v>
      </c>
      <c r="X16603" t="s">
        <v>203</v>
      </c>
    </row>
    <row r="16604" spans="1:24" x14ac:dyDescent="0.35">
      <c r="A16604">
        <v>3300007701</v>
      </c>
      <c r="B16604" t="s">
        <v>168</v>
      </c>
      <c r="C16604" t="s">
        <v>168</v>
      </c>
      <c r="D16604">
        <v>0</v>
      </c>
      <c r="E16604">
        <v>0</v>
      </c>
      <c r="F16604">
        <v>0</v>
      </c>
      <c r="G16604">
        <v>0</v>
      </c>
      <c r="H16604">
        <v>41</v>
      </c>
      <c r="I16604">
        <v>680000</v>
      </c>
      <c r="J16604">
        <v>0</v>
      </c>
      <c r="K16604">
        <v>0</v>
      </c>
      <c r="L16604">
        <v>21</v>
      </c>
      <c r="M16604">
        <v>830400</v>
      </c>
      <c r="N16604">
        <v>150000</v>
      </c>
      <c r="O16604">
        <v>1660400</v>
      </c>
      <c r="P16604" t="s">
        <v>5</v>
      </c>
      <c r="Q16604" t="s">
        <v>9</v>
      </c>
      <c r="R16604" t="s">
        <v>169</v>
      </c>
      <c r="S16604" t="s">
        <v>170</v>
      </c>
      <c r="T16604">
        <v>1071225.8064516129</v>
      </c>
      <c r="U16604">
        <v>954000</v>
      </c>
      <c r="V16604">
        <v>-117225.80645161285</v>
      </c>
      <c r="W16604">
        <v>-0.1094314622982413</v>
      </c>
      <c r="X16604" t="s">
        <v>239</v>
      </c>
    </row>
    <row r="16605" spans="1:24" x14ac:dyDescent="0.35">
      <c r="A16605">
        <v>3301076007</v>
      </c>
      <c r="B16605" t="s">
        <v>168</v>
      </c>
      <c r="C16605" t="s">
        <v>168</v>
      </c>
      <c r="D16605">
        <v>0</v>
      </c>
      <c r="E16605">
        <v>0</v>
      </c>
      <c r="F16605">
        <v>19</v>
      </c>
      <c r="G16605">
        <v>597181</v>
      </c>
      <c r="H16605">
        <v>53</v>
      </c>
      <c r="I16605">
        <v>812000</v>
      </c>
      <c r="J16605">
        <v>0</v>
      </c>
      <c r="K16605">
        <v>0</v>
      </c>
      <c r="L16605">
        <v>7</v>
      </c>
      <c r="M16605">
        <v>246800</v>
      </c>
      <c r="N16605">
        <v>44000</v>
      </c>
      <c r="O16605">
        <v>1699981</v>
      </c>
      <c r="P16605" t="s">
        <v>5</v>
      </c>
      <c r="Q16605" t="s">
        <v>9</v>
      </c>
      <c r="R16605" t="s">
        <v>169</v>
      </c>
      <c r="S16605" t="s">
        <v>170</v>
      </c>
      <c r="T16605">
        <v>1096761.935483871</v>
      </c>
      <c r="U16605">
        <v>699090</v>
      </c>
      <c r="V16605">
        <v>-397671.93548387103</v>
      </c>
      <c r="W16605">
        <v>-0.36258728774027482</v>
      </c>
      <c r="X16605" t="s">
        <v>243</v>
      </c>
    </row>
    <row r="16606" spans="1:24" x14ac:dyDescent="0.35">
      <c r="A16606">
        <v>3301058833</v>
      </c>
      <c r="B16606" t="s">
        <v>168</v>
      </c>
      <c r="C16606" t="s">
        <v>168</v>
      </c>
      <c r="D16606">
        <v>0</v>
      </c>
      <c r="E16606">
        <v>0</v>
      </c>
      <c r="F16606">
        <v>15</v>
      </c>
      <c r="G16606">
        <v>458357</v>
      </c>
      <c r="H16606">
        <v>2</v>
      </c>
      <c r="I16606">
        <v>30000</v>
      </c>
      <c r="J16606">
        <v>0</v>
      </c>
      <c r="K16606">
        <v>0</v>
      </c>
      <c r="L16606">
        <v>0</v>
      </c>
      <c r="M16606">
        <v>0</v>
      </c>
      <c r="N16606">
        <v>420000</v>
      </c>
      <c r="O16606">
        <v>908357</v>
      </c>
      <c r="P16606" t="s">
        <v>5</v>
      </c>
      <c r="Q16606" t="s">
        <v>17</v>
      </c>
      <c r="R16606" t="s">
        <v>169</v>
      </c>
      <c r="S16606" t="s">
        <v>170</v>
      </c>
      <c r="T16606">
        <v>586036.77419354836</v>
      </c>
      <c r="U16606">
        <v>0</v>
      </c>
      <c r="V16606">
        <v>-586036.77419354836</v>
      </c>
      <c r="W16606">
        <v>0</v>
      </c>
      <c r="X16606" t="s">
        <v>311</v>
      </c>
    </row>
    <row r="16607" spans="1:24" x14ac:dyDescent="0.35">
      <c r="A16607">
        <v>3300020080</v>
      </c>
      <c r="B16607" t="s">
        <v>168</v>
      </c>
      <c r="C16607" t="s">
        <v>168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330000</v>
      </c>
      <c r="O16607">
        <v>330000</v>
      </c>
      <c r="P16607" t="s">
        <v>5</v>
      </c>
      <c r="Q16607" t="s">
        <v>12</v>
      </c>
      <c r="R16607" t="s">
        <v>169</v>
      </c>
      <c r="S16607" t="s">
        <v>170</v>
      </c>
      <c r="T16607">
        <v>212903.22580645164</v>
      </c>
      <c r="U16607">
        <v>430000</v>
      </c>
      <c r="V16607">
        <v>217096.77419354836</v>
      </c>
      <c r="W16607">
        <v>1.0196969696969695</v>
      </c>
      <c r="X16607" t="s">
        <v>390</v>
      </c>
    </row>
    <row r="16608" spans="1:24" x14ac:dyDescent="0.35">
      <c r="A16608">
        <v>3300011358</v>
      </c>
      <c r="B16608" t="s">
        <v>168</v>
      </c>
      <c r="C16608" t="s">
        <v>168</v>
      </c>
      <c r="D16608">
        <v>0</v>
      </c>
      <c r="E16608">
        <v>0</v>
      </c>
      <c r="F16608">
        <v>0</v>
      </c>
      <c r="G16608">
        <v>0</v>
      </c>
      <c r="H16608">
        <v>1</v>
      </c>
      <c r="I16608">
        <v>2000</v>
      </c>
      <c r="J16608">
        <v>0</v>
      </c>
      <c r="K16608">
        <v>0</v>
      </c>
      <c r="L16608">
        <v>0</v>
      </c>
      <c r="M16608">
        <v>0</v>
      </c>
      <c r="N16608">
        <v>310000</v>
      </c>
      <c r="O16608">
        <v>312000</v>
      </c>
      <c r="P16608" t="s">
        <v>5</v>
      </c>
      <c r="Q16608" t="s">
        <v>12</v>
      </c>
      <c r="R16608" t="s">
        <v>169</v>
      </c>
      <c r="S16608" t="s">
        <v>170</v>
      </c>
      <c r="T16608">
        <v>201290.32258064515</v>
      </c>
      <c r="U16608">
        <v>380000</v>
      </c>
      <c r="V16608">
        <v>178709.67741935485</v>
      </c>
      <c r="W16608">
        <v>0.887820512820513</v>
      </c>
      <c r="X16608" t="s">
        <v>410</v>
      </c>
    </row>
    <row r="16609" spans="1:24" x14ac:dyDescent="0.35">
      <c r="A16609">
        <v>3300002770</v>
      </c>
      <c r="B16609" t="s">
        <v>168</v>
      </c>
      <c r="C16609" t="s">
        <v>168</v>
      </c>
      <c r="D16609">
        <v>0</v>
      </c>
      <c r="E16609">
        <v>0</v>
      </c>
      <c r="F16609">
        <v>816</v>
      </c>
      <c r="G16609">
        <v>33045369</v>
      </c>
      <c r="H16609">
        <v>9</v>
      </c>
      <c r="I16609">
        <v>200000</v>
      </c>
      <c r="J16609">
        <v>0</v>
      </c>
      <c r="K16609">
        <v>0</v>
      </c>
      <c r="L16609">
        <v>3</v>
      </c>
      <c r="M16609">
        <v>785385</v>
      </c>
      <c r="N16609">
        <v>30000</v>
      </c>
      <c r="O16609">
        <v>34060754</v>
      </c>
      <c r="P16609" t="s">
        <v>5</v>
      </c>
      <c r="Q16609" t="s">
        <v>15</v>
      </c>
      <c r="R16609" t="s">
        <v>169</v>
      </c>
      <c r="S16609" t="s">
        <v>170</v>
      </c>
      <c r="T16609">
        <v>21974680</v>
      </c>
      <c r="U16609">
        <v>23561879</v>
      </c>
      <c r="V16609">
        <v>1587199</v>
      </c>
      <c r="W16609">
        <v>7.2228537571423113E-2</v>
      </c>
      <c r="X16609" t="s">
        <v>412</v>
      </c>
    </row>
    <row r="16610" spans="1:24" x14ac:dyDescent="0.35">
      <c r="A16610">
        <v>3300000646</v>
      </c>
      <c r="B16610" t="s">
        <v>168</v>
      </c>
      <c r="C16610" t="s">
        <v>168</v>
      </c>
      <c r="D16610">
        <v>0</v>
      </c>
      <c r="E16610">
        <v>0</v>
      </c>
      <c r="F16610">
        <v>41</v>
      </c>
      <c r="G16610">
        <v>1086704</v>
      </c>
      <c r="H16610">
        <v>3</v>
      </c>
      <c r="I16610">
        <v>221000</v>
      </c>
      <c r="J16610">
        <v>0</v>
      </c>
      <c r="K16610">
        <v>0</v>
      </c>
      <c r="L16610">
        <v>0</v>
      </c>
      <c r="M16610">
        <v>0</v>
      </c>
      <c r="N16610">
        <v>280000</v>
      </c>
      <c r="O16610">
        <v>1587704</v>
      </c>
      <c r="P16610" t="s">
        <v>5</v>
      </c>
      <c r="Q16610" t="s">
        <v>11</v>
      </c>
      <c r="R16610" t="s">
        <v>169</v>
      </c>
      <c r="S16610" t="s">
        <v>170</v>
      </c>
      <c r="T16610">
        <v>1024325.1612903225</v>
      </c>
      <c r="U16610">
        <v>489188</v>
      </c>
      <c r="V16610">
        <v>-535137.16129032255</v>
      </c>
      <c r="W16610">
        <v>-0.52242899180199842</v>
      </c>
      <c r="X16610" t="s">
        <v>306</v>
      </c>
    </row>
    <row r="16611" spans="1:24" x14ac:dyDescent="0.35">
      <c r="A16611">
        <v>3300010626</v>
      </c>
      <c r="B16611" t="s">
        <v>168</v>
      </c>
      <c r="C16611" t="s">
        <v>168</v>
      </c>
      <c r="D16611">
        <v>0</v>
      </c>
      <c r="E16611">
        <v>0</v>
      </c>
      <c r="F16611">
        <v>2</v>
      </c>
      <c r="G16611">
        <v>72800</v>
      </c>
      <c r="H16611">
        <v>26</v>
      </c>
      <c r="I16611">
        <v>555000</v>
      </c>
      <c r="J16611">
        <v>0</v>
      </c>
      <c r="K16611">
        <v>0</v>
      </c>
      <c r="L16611">
        <v>14</v>
      </c>
      <c r="M16611">
        <v>693600</v>
      </c>
      <c r="N16611">
        <v>675000</v>
      </c>
      <c r="O16611">
        <v>1996400</v>
      </c>
      <c r="P16611" t="s">
        <v>5</v>
      </c>
      <c r="Q16611" t="s">
        <v>17</v>
      </c>
      <c r="R16611" t="s">
        <v>169</v>
      </c>
      <c r="S16611" t="s">
        <v>170</v>
      </c>
      <c r="T16611">
        <v>1288000</v>
      </c>
      <c r="U16611">
        <v>976500</v>
      </c>
      <c r="V16611">
        <v>-311500</v>
      </c>
      <c r="W16611">
        <v>-0.24184782608695654</v>
      </c>
      <c r="X16611" t="s">
        <v>278</v>
      </c>
    </row>
    <row r="16612" spans="1:24" x14ac:dyDescent="0.35">
      <c r="A16612">
        <v>3300014979</v>
      </c>
      <c r="B16612" t="s">
        <v>168</v>
      </c>
      <c r="C16612" t="s">
        <v>168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768800</v>
      </c>
      <c r="O16612">
        <v>768800</v>
      </c>
      <c r="P16612" t="s">
        <v>5</v>
      </c>
      <c r="Q16612" t="s">
        <v>7</v>
      </c>
      <c r="R16612" t="s">
        <v>169</v>
      </c>
      <c r="S16612" t="s">
        <v>170</v>
      </c>
      <c r="T16612">
        <v>496000</v>
      </c>
      <c r="U16612">
        <v>1316100</v>
      </c>
      <c r="V16612">
        <v>820100</v>
      </c>
      <c r="W16612">
        <v>1.6534274193548386</v>
      </c>
      <c r="X16612" t="s">
        <v>225</v>
      </c>
    </row>
    <row r="16613" spans="1:24" x14ac:dyDescent="0.35">
      <c r="A16613">
        <v>3301069790</v>
      </c>
      <c r="B16613" t="s">
        <v>168</v>
      </c>
      <c r="C16613" t="s">
        <v>168</v>
      </c>
      <c r="D16613">
        <v>0</v>
      </c>
      <c r="E16613">
        <v>0</v>
      </c>
      <c r="F16613">
        <v>1</v>
      </c>
      <c r="G16613">
        <v>9198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21000</v>
      </c>
      <c r="O16613">
        <v>30198</v>
      </c>
      <c r="P16613" t="s">
        <v>5</v>
      </c>
      <c r="Q16613" t="s">
        <v>13</v>
      </c>
      <c r="R16613" t="s">
        <v>207</v>
      </c>
      <c r="S16613" t="s">
        <v>170</v>
      </c>
      <c r="T16613">
        <v>19482.580645161292</v>
      </c>
      <c r="U16613">
        <v>519471</v>
      </c>
      <c r="V16613">
        <v>499988.41935483873</v>
      </c>
      <c r="W16613">
        <v>25.663356844824158</v>
      </c>
      <c r="X16613" t="s">
        <v>325</v>
      </c>
    </row>
    <row r="16614" spans="1:24" x14ac:dyDescent="0.35">
      <c r="A16614">
        <v>3301071771</v>
      </c>
      <c r="B16614" t="s">
        <v>168</v>
      </c>
      <c r="C16614" t="s">
        <v>168</v>
      </c>
      <c r="D16614">
        <v>0</v>
      </c>
      <c r="E16614">
        <v>0</v>
      </c>
      <c r="F16614">
        <v>44</v>
      </c>
      <c r="G16614">
        <v>1301949</v>
      </c>
      <c r="H16614">
        <v>2</v>
      </c>
      <c r="I16614">
        <v>185000</v>
      </c>
      <c r="J16614">
        <v>0</v>
      </c>
      <c r="K16614">
        <v>0</v>
      </c>
      <c r="L16614">
        <v>0</v>
      </c>
      <c r="M16614">
        <v>0</v>
      </c>
      <c r="N16614">
        <v>150000</v>
      </c>
      <c r="O16614">
        <v>1636949</v>
      </c>
      <c r="P16614" t="s">
        <v>5</v>
      </c>
      <c r="Q16614" t="s">
        <v>14</v>
      </c>
      <c r="R16614" t="s">
        <v>169</v>
      </c>
      <c r="S16614" t="s">
        <v>170</v>
      </c>
      <c r="T16614">
        <v>1056096.1290322579</v>
      </c>
      <c r="U16614">
        <v>922873</v>
      </c>
      <c r="V16614">
        <v>-133223.12903225794</v>
      </c>
      <c r="W16614">
        <v>-0.12614678282585456</v>
      </c>
      <c r="X16614" t="s">
        <v>313</v>
      </c>
    </row>
    <row r="16615" spans="1:24" x14ac:dyDescent="0.35">
      <c r="A16615">
        <v>3300011832</v>
      </c>
      <c r="B16615" t="s">
        <v>168</v>
      </c>
      <c r="C16615" t="s">
        <v>168</v>
      </c>
      <c r="D16615">
        <v>0</v>
      </c>
      <c r="E16615">
        <v>0</v>
      </c>
      <c r="F16615">
        <v>23</v>
      </c>
      <c r="G16615">
        <v>741784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303000</v>
      </c>
      <c r="O16615">
        <v>1044784</v>
      </c>
      <c r="P16615" t="s">
        <v>5</v>
      </c>
      <c r="Q16615" t="s">
        <v>12</v>
      </c>
      <c r="R16615" t="s">
        <v>169</v>
      </c>
      <c r="S16615" t="s">
        <v>170</v>
      </c>
      <c r="T16615">
        <v>674054.19354838715</v>
      </c>
      <c r="U16615">
        <v>1303094</v>
      </c>
      <c r="V16615">
        <v>629039.80645161285</v>
      </c>
      <c r="W16615">
        <v>0.93321844515229935</v>
      </c>
      <c r="X16615" t="s">
        <v>331</v>
      </c>
    </row>
    <row r="16616" spans="1:24" x14ac:dyDescent="0.35">
      <c r="A16616">
        <v>6001313329</v>
      </c>
      <c r="B16616" t="s">
        <v>168</v>
      </c>
      <c r="C16616" t="s">
        <v>168</v>
      </c>
      <c r="D16616">
        <v>0</v>
      </c>
      <c r="E16616">
        <v>0</v>
      </c>
      <c r="F16616">
        <v>19</v>
      </c>
      <c r="G16616">
        <v>581979</v>
      </c>
      <c r="H16616">
        <v>1</v>
      </c>
      <c r="I16616">
        <v>20000</v>
      </c>
      <c r="J16616">
        <v>0</v>
      </c>
      <c r="K16616">
        <v>0</v>
      </c>
      <c r="L16616">
        <v>0</v>
      </c>
      <c r="M16616">
        <v>0</v>
      </c>
      <c r="N16616">
        <v>44000</v>
      </c>
      <c r="O16616">
        <v>645979</v>
      </c>
      <c r="P16616" t="s">
        <v>5</v>
      </c>
      <c r="Q16616" t="s">
        <v>9</v>
      </c>
      <c r="R16616" t="s">
        <v>169</v>
      </c>
      <c r="S16616" t="s">
        <v>170</v>
      </c>
      <c r="T16616">
        <v>416760.6451612903</v>
      </c>
      <c r="U16616">
        <v>495986</v>
      </c>
      <c r="V16616">
        <v>79225.354838709696</v>
      </c>
      <c r="W16616">
        <v>0.19009797532117934</v>
      </c>
      <c r="X16616" t="s">
        <v>243</v>
      </c>
    </row>
    <row r="16617" spans="1:24" x14ac:dyDescent="0.35">
      <c r="A16617">
        <v>3300016507</v>
      </c>
      <c r="B16617" t="s">
        <v>168</v>
      </c>
      <c r="C16617" t="s">
        <v>168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2145000</v>
      </c>
      <c r="O16617">
        <v>2145000</v>
      </c>
      <c r="P16617" t="s">
        <v>5</v>
      </c>
      <c r="Q16617" t="s">
        <v>6</v>
      </c>
      <c r="R16617" t="s">
        <v>181</v>
      </c>
      <c r="S16617" t="s">
        <v>170</v>
      </c>
      <c r="T16617">
        <v>1383870.9677419355</v>
      </c>
      <c r="U16617">
        <v>0</v>
      </c>
      <c r="V16617">
        <v>-1383870.9677419355</v>
      </c>
      <c r="W16617">
        <v>0</v>
      </c>
      <c r="X16617" t="s">
        <v>309</v>
      </c>
    </row>
    <row r="16618" spans="1:24" x14ac:dyDescent="0.35">
      <c r="A16618">
        <v>3300015031</v>
      </c>
      <c r="B16618" t="s">
        <v>168</v>
      </c>
      <c r="C16618" t="s">
        <v>168</v>
      </c>
      <c r="D16618">
        <v>0</v>
      </c>
      <c r="E16618">
        <v>0</v>
      </c>
      <c r="F16618">
        <v>12</v>
      </c>
      <c r="G16618">
        <v>533678</v>
      </c>
      <c r="H16618">
        <v>49</v>
      </c>
      <c r="I16618">
        <v>1280000</v>
      </c>
      <c r="J16618">
        <v>0</v>
      </c>
      <c r="K16618">
        <v>0</v>
      </c>
      <c r="L16618">
        <v>0</v>
      </c>
      <c r="M16618">
        <v>0</v>
      </c>
      <c r="N16618">
        <v>2182000</v>
      </c>
      <c r="O16618">
        <v>3995678</v>
      </c>
      <c r="P16618" t="s">
        <v>5</v>
      </c>
      <c r="Q16618" t="s">
        <v>8</v>
      </c>
      <c r="R16618" t="s">
        <v>169</v>
      </c>
      <c r="S16618" t="s">
        <v>170</v>
      </c>
      <c r="T16618">
        <v>2577856.7741935486</v>
      </c>
      <c r="U16618">
        <v>2290177</v>
      </c>
      <c r="V16618">
        <v>-287679.7741935486</v>
      </c>
      <c r="W16618">
        <v>-0.11159649251015735</v>
      </c>
      <c r="X16618" t="s">
        <v>395</v>
      </c>
    </row>
    <row r="16619" spans="1:24" x14ac:dyDescent="0.35">
      <c r="A16619">
        <v>3301018300</v>
      </c>
      <c r="B16619" t="s">
        <v>168</v>
      </c>
      <c r="C16619" t="s">
        <v>168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150000</v>
      </c>
      <c r="O16619">
        <v>150000</v>
      </c>
      <c r="P16619" t="s">
        <v>5</v>
      </c>
      <c r="Q16619" t="s">
        <v>14</v>
      </c>
      <c r="R16619" t="s">
        <v>169</v>
      </c>
      <c r="S16619" t="s">
        <v>170</v>
      </c>
      <c r="T16619">
        <v>96774.193548387106</v>
      </c>
      <c r="U16619">
        <v>150000</v>
      </c>
      <c r="V16619">
        <v>53225.806451612894</v>
      </c>
      <c r="W16619">
        <v>0.54999999999999982</v>
      </c>
      <c r="X16619" t="s">
        <v>211</v>
      </c>
    </row>
    <row r="16620" spans="1:24" x14ac:dyDescent="0.35">
      <c r="A16620">
        <v>3301062092</v>
      </c>
      <c r="B16620" t="s">
        <v>168</v>
      </c>
      <c r="C16620" t="s">
        <v>168</v>
      </c>
      <c r="D16620">
        <v>0</v>
      </c>
      <c r="E16620">
        <v>0</v>
      </c>
      <c r="F16620">
        <v>3</v>
      </c>
      <c r="G16620">
        <v>51495</v>
      </c>
      <c r="H16620">
        <v>3</v>
      </c>
      <c r="I16620">
        <v>30000</v>
      </c>
      <c r="J16620">
        <v>0</v>
      </c>
      <c r="K16620">
        <v>0</v>
      </c>
      <c r="L16620">
        <v>3</v>
      </c>
      <c r="M16620">
        <v>561850</v>
      </c>
      <c r="N16620">
        <v>30000</v>
      </c>
      <c r="O16620">
        <v>673345</v>
      </c>
      <c r="P16620" t="s">
        <v>5</v>
      </c>
      <c r="Q16620" t="s">
        <v>10</v>
      </c>
      <c r="R16620" t="s">
        <v>169</v>
      </c>
      <c r="S16620" t="s">
        <v>170</v>
      </c>
      <c r="T16620">
        <v>434416.12903225806</v>
      </c>
      <c r="U16620">
        <v>104493</v>
      </c>
      <c r="V16620">
        <v>-329923.12903225806</v>
      </c>
      <c r="W16620">
        <v>-0.75946335088253425</v>
      </c>
      <c r="X16620" t="s">
        <v>379</v>
      </c>
    </row>
    <row r="16621" spans="1:24" x14ac:dyDescent="0.35">
      <c r="A16621">
        <v>6001115700</v>
      </c>
      <c r="B16621" t="s">
        <v>168</v>
      </c>
      <c r="C16621" t="s">
        <v>168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644000</v>
      </c>
      <c r="O16621">
        <v>644000</v>
      </c>
      <c r="P16621" t="s">
        <v>5</v>
      </c>
      <c r="Q16621" t="s">
        <v>16</v>
      </c>
      <c r="R16621" t="s">
        <v>169</v>
      </c>
      <c r="S16621" t="s">
        <v>170</v>
      </c>
      <c r="T16621">
        <v>415483.87096774194</v>
      </c>
      <c r="U16621">
        <v>0</v>
      </c>
      <c r="V16621">
        <v>-415483.87096774194</v>
      </c>
      <c r="W16621">
        <v>0</v>
      </c>
      <c r="X16621" t="s">
        <v>357</v>
      </c>
    </row>
    <row r="16622" spans="1:24" x14ac:dyDescent="0.35">
      <c r="A16622">
        <v>3301073198</v>
      </c>
      <c r="B16622" t="s">
        <v>168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 t="s">
        <v>5</v>
      </c>
      <c r="Q16622" t="s">
        <v>16</v>
      </c>
      <c r="R16622" t="s">
        <v>169</v>
      </c>
      <c r="S16622" t="s">
        <v>170</v>
      </c>
      <c r="T16622">
        <v>0</v>
      </c>
      <c r="U16622">
        <v>0</v>
      </c>
      <c r="V16622">
        <v>0</v>
      </c>
      <c r="W16622">
        <v>0</v>
      </c>
      <c r="X16622" t="s">
        <v>330</v>
      </c>
    </row>
    <row r="16623" spans="1:24" x14ac:dyDescent="0.35">
      <c r="A16623">
        <v>3301050845</v>
      </c>
      <c r="B16623" t="s">
        <v>168</v>
      </c>
      <c r="C16623" t="s">
        <v>168</v>
      </c>
      <c r="D16623">
        <v>0</v>
      </c>
      <c r="E16623">
        <v>0</v>
      </c>
      <c r="F16623">
        <v>33</v>
      </c>
      <c r="G16623">
        <v>1477819</v>
      </c>
      <c r="H16623">
        <v>1</v>
      </c>
      <c r="I16623">
        <v>5000</v>
      </c>
      <c r="J16623">
        <v>0</v>
      </c>
      <c r="K16623">
        <v>0</v>
      </c>
      <c r="L16623">
        <v>4</v>
      </c>
      <c r="M16623">
        <v>650300</v>
      </c>
      <c r="N16623">
        <v>744000</v>
      </c>
      <c r="O16623">
        <v>2877119</v>
      </c>
      <c r="P16623" t="s">
        <v>5</v>
      </c>
      <c r="Q16623" t="s">
        <v>17</v>
      </c>
      <c r="R16623" t="s">
        <v>169</v>
      </c>
      <c r="S16623" t="s">
        <v>170</v>
      </c>
      <c r="T16623">
        <v>1856205.8064516131</v>
      </c>
      <c r="U16623">
        <v>1844094</v>
      </c>
      <c r="V16623">
        <v>-12111.806451613083</v>
      </c>
      <c r="W16623">
        <v>-6.5250342443257114E-3</v>
      </c>
      <c r="X16623" t="s">
        <v>293</v>
      </c>
    </row>
    <row r="16624" spans="1:24" x14ac:dyDescent="0.35">
      <c r="A16624">
        <v>3301073923</v>
      </c>
      <c r="B16624" t="s">
        <v>168</v>
      </c>
      <c r="C16624" t="s">
        <v>168</v>
      </c>
      <c r="D16624">
        <v>0</v>
      </c>
      <c r="E16624">
        <v>0</v>
      </c>
      <c r="F16624">
        <v>7</v>
      </c>
      <c r="G16624">
        <v>307691</v>
      </c>
      <c r="H16624">
        <v>17</v>
      </c>
      <c r="I16624">
        <v>460000</v>
      </c>
      <c r="J16624">
        <v>0</v>
      </c>
      <c r="K16624">
        <v>0</v>
      </c>
      <c r="L16624">
        <v>60</v>
      </c>
      <c r="M16624">
        <v>2054000</v>
      </c>
      <c r="N16624">
        <v>150000</v>
      </c>
      <c r="O16624">
        <v>2971691</v>
      </c>
      <c r="P16624" t="s">
        <v>5</v>
      </c>
      <c r="Q16624" t="s">
        <v>10</v>
      </c>
      <c r="R16624" t="s">
        <v>169</v>
      </c>
      <c r="S16624" t="s">
        <v>170</v>
      </c>
      <c r="T16624">
        <v>1917220</v>
      </c>
      <c r="U16624">
        <v>2572984</v>
      </c>
      <c r="V16624">
        <v>655764</v>
      </c>
      <c r="W16624">
        <v>0.34203899396000459</v>
      </c>
      <c r="X16624" t="s">
        <v>337</v>
      </c>
    </row>
    <row r="16625" spans="1:24" x14ac:dyDescent="0.35">
      <c r="A16625">
        <v>3301000370</v>
      </c>
      <c r="B16625" t="s">
        <v>168</v>
      </c>
      <c r="C16625" t="s">
        <v>168</v>
      </c>
      <c r="D16625">
        <v>0</v>
      </c>
      <c r="E16625">
        <v>0</v>
      </c>
      <c r="F16625">
        <v>1083</v>
      </c>
      <c r="G16625">
        <v>44892696</v>
      </c>
      <c r="H16625">
        <v>364</v>
      </c>
      <c r="I16625">
        <v>9519000</v>
      </c>
      <c r="J16625">
        <v>210</v>
      </c>
      <c r="K16625">
        <v>3218250</v>
      </c>
      <c r="L16625">
        <v>71</v>
      </c>
      <c r="M16625">
        <v>3242673</v>
      </c>
      <c r="N16625">
        <v>3712900</v>
      </c>
      <c r="O16625">
        <v>64585519</v>
      </c>
      <c r="P16625" t="s">
        <v>5</v>
      </c>
      <c r="Q16625" t="s">
        <v>16</v>
      </c>
      <c r="R16625" t="s">
        <v>169</v>
      </c>
      <c r="S16625" t="s">
        <v>170</v>
      </c>
      <c r="T16625">
        <v>41668076.774193548</v>
      </c>
      <c r="U16625">
        <v>40229472</v>
      </c>
      <c r="V16625">
        <v>-1438604.7741935477</v>
      </c>
      <c r="W16625">
        <v>-3.4525346153833625E-2</v>
      </c>
      <c r="X16625" t="s">
        <v>357</v>
      </c>
    </row>
    <row r="16626" spans="1:24" x14ac:dyDescent="0.35">
      <c r="A16626">
        <v>3301002115</v>
      </c>
      <c r="B16626" t="s">
        <v>168</v>
      </c>
      <c r="C16626" t="s">
        <v>168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165000</v>
      </c>
      <c r="O16626">
        <v>165000</v>
      </c>
      <c r="P16626" t="s">
        <v>5</v>
      </c>
      <c r="Q16626" t="s">
        <v>14</v>
      </c>
      <c r="R16626" t="s">
        <v>207</v>
      </c>
      <c r="S16626" t="s">
        <v>170</v>
      </c>
      <c r="T16626">
        <v>106451.61290322582</v>
      </c>
      <c r="U16626">
        <v>200998</v>
      </c>
      <c r="V16626">
        <v>94546.387096774182</v>
      </c>
      <c r="W16626">
        <v>0.88816303030303012</v>
      </c>
      <c r="X16626" t="s">
        <v>409</v>
      </c>
    </row>
    <row r="16627" spans="1:24" x14ac:dyDescent="0.35">
      <c r="A16627">
        <v>3301001908</v>
      </c>
      <c r="B16627" t="s">
        <v>168</v>
      </c>
      <c r="C16627" t="s">
        <v>168</v>
      </c>
      <c r="D16627">
        <v>0</v>
      </c>
      <c r="E16627">
        <v>0</v>
      </c>
      <c r="F16627">
        <v>33</v>
      </c>
      <c r="G16627">
        <v>1148130</v>
      </c>
      <c r="H16627">
        <v>4</v>
      </c>
      <c r="I16627">
        <v>120000</v>
      </c>
      <c r="J16627">
        <v>0</v>
      </c>
      <c r="K16627">
        <v>0</v>
      </c>
      <c r="L16627">
        <v>0</v>
      </c>
      <c r="M16627">
        <v>0</v>
      </c>
      <c r="N16627">
        <v>1380000</v>
      </c>
      <c r="O16627">
        <v>2648130</v>
      </c>
      <c r="P16627" t="s">
        <v>5</v>
      </c>
      <c r="Q16627" t="s">
        <v>12</v>
      </c>
      <c r="R16627" t="s">
        <v>169</v>
      </c>
      <c r="S16627" t="s">
        <v>170</v>
      </c>
      <c r="T16627">
        <v>1708470.9677419355</v>
      </c>
      <c r="U16627">
        <v>1333737</v>
      </c>
      <c r="V16627">
        <v>-374733.96774193551</v>
      </c>
      <c r="W16627">
        <v>-0.2193387975665847</v>
      </c>
      <c r="X16627" t="s">
        <v>411</v>
      </c>
    </row>
    <row r="16628" spans="1:24" x14ac:dyDescent="0.35">
      <c r="A16628">
        <v>3301002085</v>
      </c>
      <c r="B16628" t="s">
        <v>168</v>
      </c>
      <c r="C16628" t="s">
        <v>168</v>
      </c>
      <c r="D16628">
        <v>0</v>
      </c>
      <c r="E16628">
        <v>0</v>
      </c>
      <c r="F16628">
        <v>10</v>
      </c>
      <c r="G16628">
        <v>388849</v>
      </c>
      <c r="H16628">
        <v>7</v>
      </c>
      <c r="I16628">
        <v>232000</v>
      </c>
      <c r="J16628">
        <v>0</v>
      </c>
      <c r="K16628">
        <v>0</v>
      </c>
      <c r="L16628">
        <v>0</v>
      </c>
      <c r="M16628">
        <v>0</v>
      </c>
      <c r="N16628">
        <v>275000</v>
      </c>
      <c r="O16628">
        <v>895849</v>
      </c>
      <c r="P16628" t="s">
        <v>5</v>
      </c>
      <c r="Q16628" t="s">
        <v>12</v>
      </c>
      <c r="R16628" t="s">
        <v>169</v>
      </c>
      <c r="S16628" t="s">
        <v>170</v>
      </c>
      <c r="T16628">
        <v>577967.09677419357</v>
      </c>
      <c r="U16628">
        <v>659250</v>
      </c>
      <c r="V16628">
        <v>81282.903225806425</v>
      </c>
      <c r="W16628">
        <v>0.14063586608903944</v>
      </c>
      <c r="X16628" t="s">
        <v>189</v>
      </c>
    </row>
    <row r="16629" spans="1:24" x14ac:dyDescent="0.35">
      <c r="A16629">
        <v>3300004004</v>
      </c>
      <c r="B16629" t="s">
        <v>168</v>
      </c>
      <c r="C16629" t="s">
        <v>168</v>
      </c>
      <c r="D16629">
        <v>0</v>
      </c>
      <c r="E16629">
        <v>0</v>
      </c>
      <c r="F16629">
        <v>10</v>
      </c>
      <c r="G16629">
        <v>180453</v>
      </c>
      <c r="H16629">
        <v>15</v>
      </c>
      <c r="I16629">
        <v>145000</v>
      </c>
      <c r="J16629">
        <v>0</v>
      </c>
      <c r="K16629">
        <v>0</v>
      </c>
      <c r="L16629">
        <v>3</v>
      </c>
      <c r="M16629">
        <v>127200</v>
      </c>
      <c r="N16629">
        <v>30000</v>
      </c>
      <c r="O16629">
        <v>482653</v>
      </c>
      <c r="P16629" t="s">
        <v>5</v>
      </c>
      <c r="Q16629" t="s">
        <v>15</v>
      </c>
      <c r="R16629" t="s">
        <v>169</v>
      </c>
      <c r="S16629" t="s">
        <v>170</v>
      </c>
      <c r="T16629">
        <v>311389.03225806449</v>
      </c>
      <c r="U16629">
        <v>162400</v>
      </c>
      <c r="V16629">
        <v>-148989.03225806449</v>
      </c>
      <c r="W16629">
        <v>-0.47846589578848564</v>
      </c>
      <c r="X16629" t="s">
        <v>341</v>
      </c>
    </row>
    <row r="16630" spans="1:24" x14ac:dyDescent="0.35">
      <c r="A16630">
        <v>3301067143</v>
      </c>
      <c r="B16630" t="s">
        <v>168</v>
      </c>
      <c r="C16630" t="s">
        <v>168</v>
      </c>
      <c r="D16630">
        <v>0</v>
      </c>
      <c r="E16630">
        <v>0</v>
      </c>
      <c r="F16630">
        <v>45</v>
      </c>
      <c r="G16630">
        <v>1092450</v>
      </c>
      <c r="H16630">
        <v>11</v>
      </c>
      <c r="I16630">
        <v>315000</v>
      </c>
      <c r="J16630">
        <v>0</v>
      </c>
      <c r="K16630">
        <v>0</v>
      </c>
      <c r="L16630">
        <v>4</v>
      </c>
      <c r="M16630">
        <v>179600</v>
      </c>
      <c r="N16630">
        <v>30000</v>
      </c>
      <c r="O16630">
        <v>1617050</v>
      </c>
      <c r="P16630" t="s">
        <v>5</v>
      </c>
      <c r="Q16630" t="s">
        <v>11</v>
      </c>
      <c r="R16630" t="s">
        <v>169</v>
      </c>
      <c r="S16630" t="s">
        <v>170</v>
      </c>
      <c r="T16630">
        <v>1043258.0645161291</v>
      </c>
      <c r="U16630">
        <v>1664455</v>
      </c>
      <c r="V16630">
        <v>621196.93548387091</v>
      </c>
      <c r="W16630">
        <v>0.59543938035311217</v>
      </c>
      <c r="X16630" t="s">
        <v>360</v>
      </c>
    </row>
    <row r="16631" spans="1:24" x14ac:dyDescent="0.35">
      <c r="A16631">
        <v>3300017991</v>
      </c>
      <c r="B16631" t="s">
        <v>168</v>
      </c>
      <c r="C16631" t="s">
        <v>168</v>
      </c>
      <c r="D16631">
        <v>0</v>
      </c>
      <c r="E16631">
        <v>0</v>
      </c>
      <c r="F16631">
        <v>7</v>
      </c>
      <c r="G16631">
        <v>313378</v>
      </c>
      <c r="H16631">
        <v>4</v>
      </c>
      <c r="I16631">
        <v>75000</v>
      </c>
      <c r="J16631">
        <v>0</v>
      </c>
      <c r="K16631">
        <v>0</v>
      </c>
      <c r="L16631">
        <v>0</v>
      </c>
      <c r="M16631">
        <v>0</v>
      </c>
      <c r="N16631">
        <v>476000</v>
      </c>
      <c r="O16631">
        <v>864378</v>
      </c>
      <c r="P16631" t="s">
        <v>5</v>
      </c>
      <c r="Q16631" t="s">
        <v>6</v>
      </c>
      <c r="R16631" t="s">
        <v>169</v>
      </c>
      <c r="S16631" t="s">
        <v>170</v>
      </c>
      <c r="T16631">
        <v>557663.22580645164</v>
      </c>
      <c r="U16631">
        <v>810488</v>
      </c>
      <c r="V16631">
        <v>252824.77419354836</v>
      </c>
      <c r="W16631">
        <v>0.45336461594348765</v>
      </c>
      <c r="X16631" t="s">
        <v>343</v>
      </c>
    </row>
    <row r="16632" spans="1:24" x14ac:dyDescent="0.35">
      <c r="A16632">
        <v>3300005049</v>
      </c>
      <c r="B16632" t="s">
        <v>168</v>
      </c>
      <c r="C16632" t="s">
        <v>168</v>
      </c>
      <c r="D16632">
        <v>0</v>
      </c>
      <c r="E16632">
        <v>0</v>
      </c>
      <c r="F16632">
        <v>28</v>
      </c>
      <c r="G16632">
        <v>1136469</v>
      </c>
      <c r="H16632">
        <v>32</v>
      </c>
      <c r="I16632">
        <v>855000</v>
      </c>
      <c r="J16632">
        <v>0</v>
      </c>
      <c r="K16632">
        <v>0</v>
      </c>
      <c r="L16632">
        <v>9</v>
      </c>
      <c r="M16632">
        <v>261600</v>
      </c>
      <c r="N16632">
        <v>165000</v>
      </c>
      <c r="O16632">
        <v>2418069</v>
      </c>
      <c r="P16632" t="s">
        <v>5</v>
      </c>
      <c r="Q16632" t="s">
        <v>10</v>
      </c>
      <c r="R16632" t="s">
        <v>169</v>
      </c>
      <c r="S16632" t="s">
        <v>170</v>
      </c>
      <c r="T16632">
        <v>1560044.5161290322</v>
      </c>
      <c r="U16632">
        <v>2075883</v>
      </c>
      <c r="V16632">
        <v>515838.48387096776</v>
      </c>
      <c r="W16632">
        <v>0.33065625918863351</v>
      </c>
      <c r="X16632" t="s">
        <v>200</v>
      </c>
    </row>
    <row r="16633" spans="1:24" x14ac:dyDescent="0.35">
      <c r="A16633">
        <v>3301054824</v>
      </c>
      <c r="B16633" t="s">
        <v>168</v>
      </c>
      <c r="C16633" t="s">
        <v>168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546000</v>
      </c>
      <c r="O16633">
        <v>546000</v>
      </c>
      <c r="P16633" t="s">
        <v>5</v>
      </c>
      <c r="Q16633" t="s">
        <v>12</v>
      </c>
      <c r="R16633" t="s">
        <v>169</v>
      </c>
      <c r="S16633" t="s">
        <v>170</v>
      </c>
      <c r="T16633">
        <v>352258.06451612903</v>
      </c>
      <c r="U16633">
        <v>380000</v>
      </c>
      <c r="V16633">
        <v>27741.93548387097</v>
      </c>
      <c r="W16633">
        <v>7.8754578754578697E-2</v>
      </c>
      <c r="X16633" t="s">
        <v>174</v>
      </c>
    </row>
    <row r="16634" spans="1:24" x14ac:dyDescent="0.35">
      <c r="A16634">
        <v>3300015698</v>
      </c>
      <c r="B16634" t="s">
        <v>168</v>
      </c>
      <c r="C16634" t="s">
        <v>168</v>
      </c>
      <c r="D16634">
        <v>0</v>
      </c>
      <c r="E16634">
        <v>0</v>
      </c>
      <c r="F16634">
        <v>1</v>
      </c>
      <c r="G16634">
        <v>70698</v>
      </c>
      <c r="H16634">
        <v>2</v>
      </c>
      <c r="I16634">
        <v>30000</v>
      </c>
      <c r="J16634">
        <v>0</v>
      </c>
      <c r="K16634">
        <v>0</v>
      </c>
      <c r="L16634">
        <v>0</v>
      </c>
      <c r="M16634">
        <v>0</v>
      </c>
      <c r="N16634">
        <v>1574500</v>
      </c>
      <c r="O16634">
        <v>1675198</v>
      </c>
      <c r="P16634" t="s">
        <v>5</v>
      </c>
      <c r="Q16634" t="s">
        <v>8</v>
      </c>
      <c r="R16634" t="s">
        <v>169</v>
      </c>
      <c r="S16634" t="s">
        <v>170</v>
      </c>
      <c r="T16634">
        <v>1080772.9032258065</v>
      </c>
      <c r="U16634">
        <v>1189698</v>
      </c>
      <c r="V16634">
        <v>108925.09677419346</v>
      </c>
      <c r="W16634">
        <v>0.10078444458505786</v>
      </c>
      <c r="X16634" t="s">
        <v>395</v>
      </c>
    </row>
    <row r="16635" spans="1:24" x14ac:dyDescent="0.35">
      <c r="A16635">
        <v>3301068609</v>
      </c>
      <c r="B16635" t="s">
        <v>168</v>
      </c>
      <c r="C16635" t="s">
        <v>168</v>
      </c>
      <c r="D16635">
        <v>0</v>
      </c>
      <c r="E16635">
        <v>0</v>
      </c>
      <c r="F16635">
        <v>118</v>
      </c>
      <c r="G16635">
        <v>7850774</v>
      </c>
      <c r="H16635">
        <v>21</v>
      </c>
      <c r="I16635">
        <v>1605000</v>
      </c>
      <c r="J16635">
        <v>0</v>
      </c>
      <c r="K16635">
        <v>0</v>
      </c>
      <c r="L16635">
        <v>0</v>
      </c>
      <c r="M16635">
        <v>0</v>
      </c>
      <c r="N16635">
        <v>30000</v>
      </c>
      <c r="O16635">
        <v>9485774</v>
      </c>
      <c r="P16635" t="s">
        <v>5</v>
      </c>
      <c r="Q16635" t="s">
        <v>15</v>
      </c>
      <c r="R16635" t="s">
        <v>169</v>
      </c>
      <c r="S16635" t="s">
        <v>170</v>
      </c>
      <c r="T16635">
        <v>6119854.1935483869</v>
      </c>
      <c r="U16635">
        <v>9464091</v>
      </c>
      <c r="V16635">
        <v>3344236.8064516131</v>
      </c>
      <c r="W16635">
        <v>0.54645694173190296</v>
      </c>
      <c r="X16635" t="s">
        <v>251</v>
      </c>
    </row>
    <row r="16636" spans="1:24" x14ac:dyDescent="0.35">
      <c r="A16636">
        <v>3301000492</v>
      </c>
      <c r="B16636" t="s">
        <v>168</v>
      </c>
      <c r="C16636" t="s">
        <v>168</v>
      </c>
      <c r="D16636">
        <v>0</v>
      </c>
      <c r="E16636">
        <v>0</v>
      </c>
      <c r="F16636">
        <v>70</v>
      </c>
      <c r="G16636">
        <v>1918420</v>
      </c>
      <c r="H16636">
        <v>81</v>
      </c>
      <c r="I16636">
        <v>2135000</v>
      </c>
      <c r="J16636">
        <v>0</v>
      </c>
      <c r="K16636">
        <v>0</v>
      </c>
      <c r="L16636">
        <v>0</v>
      </c>
      <c r="M16636">
        <v>0</v>
      </c>
      <c r="N16636">
        <v>1270500</v>
      </c>
      <c r="O16636">
        <v>5323920</v>
      </c>
      <c r="P16636" t="s">
        <v>5</v>
      </c>
      <c r="Q16636" t="s">
        <v>17</v>
      </c>
      <c r="R16636" t="s">
        <v>169</v>
      </c>
      <c r="S16636" t="s">
        <v>170</v>
      </c>
      <c r="T16636">
        <v>3434787.0967741935</v>
      </c>
      <c r="U16636">
        <v>4701729</v>
      </c>
      <c r="V16636">
        <v>1266941.9032258065</v>
      </c>
      <c r="W16636">
        <v>0.36885602150295282</v>
      </c>
      <c r="X16636" t="s">
        <v>269</v>
      </c>
    </row>
    <row r="16637" spans="1:24" x14ac:dyDescent="0.35">
      <c r="A16637">
        <v>3301064503</v>
      </c>
      <c r="B16637" t="s">
        <v>168</v>
      </c>
      <c r="C16637" t="s">
        <v>168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712500</v>
      </c>
      <c r="O16637">
        <v>712500</v>
      </c>
      <c r="P16637" t="s">
        <v>5</v>
      </c>
      <c r="Q16637" t="s">
        <v>17</v>
      </c>
      <c r="R16637" t="s">
        <v>169</v>
      </c>
      <c r="S16637" t="s">
        <v>170</v>
      </c>
      <c r="T16637">
        <v>459677.41935483873</v>
      </c>
      <c r="U16637">
        <v>0</v>
      </c>
      <c r="V16637">
        <v>-459677.41935483873</v>
      </c>
      <c r="W16637">
        <v>0</v>
      </c>
      <c r="X16637" t="s">
        <v>202</v>
      </c>
    </row>
    <row r="16638" spans="1:24" x14ac:dyDescent="0.35">
      <c r="A16638">
        <v>3300025135</v>
      </c>
      <c r="B16638" t="s">
        <v>168</v>
      </c>
      <c r="C16638" t="s">
        <v>168</v>
      </c>
      <c r="D16638">
        <v>0</v>
      </c>
      <c r="E16638">
        <v>0</v>
      </c>
      <c r="F16638">
        <v>42</v>
      </c>
      <c r="G16638">
        <v>1247958</v>
      </c>
      <c r="H16638">
        <v>5</v>
      </c>
      <c r="I16638">
        <v>245000</v>
      </c>
      <c r="J16638">
        <v>0</v>
      </c>
      <c r="K16638">
        <v>0</v>
      </c>
      <c r="L16638">
        <v>1</v>
      </c>
      <c r="M16638">
        <v>52400</v>
      </c>
      <c r="N16638">
        <v>866100</v>
      </c>
      <c r="O16638">
        <v>2411458</v>
      </c>
      <c r="P16638" t="s">
        <v>5</v>
      </c>
      <c r="Q16638" t="s">
        <v>7</v>
      </c>
      <c r="R16638" t="s">
        <v>169</v>
      </c>
      <c r="S16638" t="s">
        <v>170</v>
      </c>
      <c r="T16638">
        <v>1555779.3548387098</v>
      </c>
      <c r="U16638">
        <v>2049965</v>
      </c>
      <c r="V16638">
        <v>494185.64516129019</v>
      </c>
      <c r="W16638">
        <v>0.31764507198549574</v>
      </c>
      <c r="X16638" t="s">
        <v>289</v>
      </c>
    </row>
    <row r="16639" spans="1:24" x14ac:dyDescent="0.35">
      <c r="A16639">
        <v>3300011090</v>
      </c>
      <c r="B16639" t="s">
        <v>168</v>
      </c>
      <c r="C16639" t="s">
        <v>168</v>
      </c>
      <c r="D16639">
        <v>0</v>
      </c>
      <c r="E16639">
        <v>0</v>
      </c>
      <c r="F16639">
        <v>9</v>
      </c>
      <c r="G16639">
        <v>240850</v>
      </c>
      <c r="H16639">
        <v>19</v>
      </c>
      <c r="I16639">
        <v>315000</v>
      </c>
      <c r="J16639">
        <v>0</v>
      </c>
      <c r="K16639">
        <v>0</v>
      </c>
      <c r="L16639">
        <v>44</v>
      </c>
      <c r="M16639">
        <v>1625600</v>
      </c>
      <c r="N16639">
        <v>1462500</v>
      </c>
      <c r="O16639">
        <v>3643950</v>
      </c>
      <c r="P16639" t="s">
        <v>5</v>
      </c>
      <c r="Q16639" t="s">
        <v>17</v>
      </c>
      <c r="R16639" t="s">
        <v>169</v>
      </c>
      <c r="S16639" t="s">
        <v>170</v>
      </c>
      <c r="T16639">
        <v>2350935.4838709678</v>
      </c>
      <c r="U16639">
        <v>1958250</v>
      </c>
      <c r="V16639">
        <v>-392685.48387096776</v>
      </c>
      <c r="W16639">
        <v>-0.1670337134153872</v>
      </c>
      <c r="X16639" t="s">
        <v>293</v>
      </c>
    </row>
    <row r="16640" spans="1:24" x14ac:dyDescent="0.35">
      <c r="A16640">
        <v>3300010352</v>
      </c>
      <c r="B16640" t="s">
        <v>168</v>
      </c>
      <c r="C16640" t="s">
        <v>168</v>
      </c>
      <c r="D16640">
        <v>0</v>
      </c>
      <c r="E16640">
        <v>0</v>
      </c>
      <c r="F16640">
        <v>180</v>
      </c>
      <c r="G16640">
        <v>8451052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3668100</v>
      </c>
      <c r="O16640">
        <v>12119152</v>
      </c>
      <c r="P16640" t="s">
        <v>5</v>
      </c>
      <c r="Q16640" t="s">
        <v>16</v>
      </c>
      <c r="R16640" t="s">
        <v>169</v>
      </c>
      <c r="S16640" t="s">
        <v>170</v>
      </c>
      <c r="T16640">
        <v>7818807.7419354841</v>
      </c>
      <c r="U16640">
        <v>4408611</v>
      </c>
      <c r="V16640">
        <v>-3410196.7419354841</v>
      </c>
      <c r="W16640">
        <v>-0.43615303694515917</v>
      </c>
      <c r="X16640" t="s">
        <v>303</v>
      </c>
    </row>
    <row r="16641" spans="1:24" x14ac:dyDescent="0.35">
      <c r="A16641">
        <v>3300014373</v>
      </c>
      <c r="B16641" t="s">
        <v>168</v>
      </c>
      <c r="C16641" t="s">
        <v>168</v>
      </c>
      <c r="D16641">
        <v>0</v>
      </c>
      <c r="E16641">
        <v>0</v>
      </c>
      <c r="F16641">
        <v>3</v>
      </c>
      <c r="G16641">
        <v>109394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1070000</v>
      </c>
      <c r="O16641">
        <v>1179394</v>
      </c>
      <c r="P16641" t="s">
        <v>5</v>
      </c>
      <c r="Q16641" t="s">
        <v>8</v>
      </c>
      <c r="R16641" t="s">
        <v>169</v>
      </c>
      <c r="S16641" t="s">
        <v>170</v>
      </c>
      <c r="T16641">
        <v>760899.3548387097</v>
      </c>
      <c r="U16641">
        <v>1435588</v>
      </c>
      <c r="V16641">
        <v>674688.6451612903</v>
      </c>
      <c r="W16641">
        <v>0.8866989318243097</v>
      </c>
      <c r="X16641" t="s">
        <v>175</v>
      </c>
    </row>
    <row r="16642" spans="1:24" x14ac:dyDescent="0.35">
      <c r="A16642">
        <v>3300010158</v>
      </c>
      <c r="B16642" t="s">
        <v>168</v>
      </c>
      <c r="C16642" t="s">
        <v>168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330000</v>
      </c>
      <c r="O16642">
        <v>330000</v>
      </c>
      <c r="P16642" t="s">
        <v>5</v>
      </c>
      <c r="Q16642" t="s">
        <v>12</v>
      </c>
      <c r="R16642" t="s">
        <v>169</v>
      </c>
      <c r="S16642" t="s">
        <v>170</v>
      </c>
      <c r="T16642">
        <v>212903.22580645164</v>
      </c>
      <c r="U16642">
        <v>330000</v>
      </c>
      <c r="V16642">
        <v>117096.77419354836</v>
      </c>
      <c r="W16642">
        <v>0.54999999999999982</v>
      </c>
      <c r="X16642" t="s">
        <v>271</v>
      </c>
    </row>
    <row r="16643" spans="1:24" x14ac:dyDescent="0.35">
      <c r="A16643">
        <v>3300003478</v>
      </c>
      <c r="B16643" t="s">
        <v>168</v>
      </c>
      <c r="C16643" t="s">
        <v>168</v>
      </c>
      <c r="D16643">
        <v>0</v>
      </c>
      <c r="E16643">
        <v>0</v>
      </c>
      <c r="F16643">
        <v>21</v>
      </c>
      <c r="G16643">
        <v>512467</v>
      </c>
      <c r="H16643">
        <v>43</v>
      </c>
      <c r="I16643">
        <v>1620000</v>
      </c>
      <c r="J16643">
        <v>0</v>
      </c>
      <c r="K16643">
        <v>0</v>
      </c>
      <c r="L16643">
        <v>0</v>
      </c>
      <c r="M16643">
        <v>0</v>
      </c>
      <c r="N16643">
        <v>150000</v>
      </c>
      <c r="O16643">
        <v>2282467</v>
      </c>
      <c r="P16643" t="s">
        <v>5</v>
      </c>
      <c r="Q16643" t="s">
        <v>15</v>
      </c>
      <c r="R16643" t="s">
        <v>169</v>
      </c>
      <c r="S16643" t="s">
        <v>170</v>
      </c>
      <c r="T16643">
        <v>1472559.3548387098</v>
      </c>
      <c r="U16643">
        <v>1652472</v>
      </c>
      <c r="V16643">
        <v>179912.64516129019</v>
      </c>
      <c r="W16643">
        <v>0.1221768376059762</v>
      </c>
      <c r="X16643" t="s">
        <v>322</v>
      </c>
    </row>
    <row r="16644" spans="1:24" x14ac:dyDescent="0.35">
      <c r="A16644">
        <v>3300015587</v>
      </c>
      <c r="B16644" t="s">
        <v>168</v>
      </c>
      <c r="C16644" t="s">
        <v>168</v>
      </c>
      <c r="D16644">
        <v>0</v>
      </c>
      <c r="E16644">
        <v>0</v>
      </c>
      <c r="F16644">
        <v>65</v>
      </c>
      <c r="G16644">
        <v>3192093</v>
      </c>
      <c r="H16644">
        <v>31</v>
      </c>
      <c r="I16644">
        <v>680000</v>
      </c>
      <c r="J16644">
        <v>0</v>
      </c>
      <c r="K16644">
        <v>0</v>
      </c>
      <c r="L16644">
        <v>14</v>
      </c>
      <c r="M16644">
        <v>863600</v>
      </c>
      <c r="N16644">
        <v>326100</v>
      </c>
      <c r="O16644">
        <v>5061793</v>
      </c>
      <c r="P16644" t="s">
        <v>5</v>
      </c>
      <c r="Q16644" t="s">
        <v>8</v>
      </c>
      <c r="R16644" t="s">
        <v>169</v>
      </c>
      <c r="S16644" t="s">
        <v>170</v>
      </c>
      <c r="T16644">
        <v>3265672.9032258065</v>
      </c>
      <c r="U16644">
        <v>3521228</v>
      </c>
      <c r="V16644">
        <v>255555.09677419346</v>
      </c>
      <c r="W16644">
        <v>7.8254958272691022E-2</v>
      </c>
      <c r="X16644" t="s">
        <v>262</v>
      </c>
    </row>
    <row r="16645" spans="1:24" x14ac:dyDescent="0.35">
      <c r="A16645">
        <v>3300015579</v>
      </c>
      <c r="B16645" t="s">
        <v>168</v>
      </c>
      <c r="C16645" t="s">
        <v>168</v>
      </c>
      <c r="D16645">
        <v>0</v>
      </c>
      <c r="E16645">
        <v>0</v>
      </c>
      <c r="F16645">
        <v>46</v>
      </c>
      <c r="G16645">
        <v>1612050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894800</v>
      </c>
      <c r="O16645">
        <v>2506850</v>
      </c>
      <c r="P16645" t="s">
        <v>5</v>
      </c>
      <c r="Q16645" t="s">
        <v>7</v>
      </c>
      <c r="R16645" t="s">
        <v>169</v>
      </c>
      <c r="S16645" t="s">
        <v>170</v>
      </c>
      <c r="T16645">
        <v>1617322.5806451612</v>
      </c>
      <c r="U16645">
        <v>1761851</v>
      </c>
      <c r="V16645">
        <v>144528.41935483878</v>
      </c>
      <c r="W16645">
        <v>8.9362766021102269E-2</v>
      </c>
      <c r="X16645" t="s">
        <v>196</v>
      </c>
    </row>
    <row r="16646" spans="1:24" x14ac:dyDescent="0.35">
      <c r="A16646">
        <v>3300008580</v>
      </c>
      <c r="B16646" t="s">
        <v>168</v>
      </c>
      <c r="C16646" t="s">
        <v>168</v>
      </c>
      <c r="D16646">
        <v>0</v>
      </c>
      <c r="E16646">
        <v>0</v>
      </c>
      <c r="F16646">
        <v>41</v>
      </c>
      <c r="G16646">
        <v>1646999</v>
      </c>
      <c r="H16646">
        <v>10</v>
      </c>
      <c r="I16646">
        <v>295000</v>
      </c>
      <c r="J16646">
        <v>0</v>
      </c>
      <c r="K16646">
        <v>0</v>
      </c>
      <c r="L16646">
        <v>0</v>
      </c>
      <c r="M16646">
        <v>0</v>
      </c>
      <c r="N16646">
        <v>295500</v>
      </c>
      <c r="O16646">
        <v>2237499</v>
      </c>
      <c r="P16646" t="s">
        <v>5</v>
      </c>
      <c r="Q16646" t="s">
        <v>12</v>
      </c>
      <c r="R16646" t="s">
        <v>169</v>
      </c>
      <c r="S16646" t="s">
        <v>170</v>
      </c>
      <c r="T16646">
        <v>1443547.7419354839</v>
      </c>
      <c r="U16646">
        <v>1479255</v>
      </c>
      <c r="V16646">
        <v>35707.258064516122</v>
      </c>
      <c r="W16646">
        <v>2.4735765245034846E-2</v>
      </c>
      <c r="X16646" t="s">
        <v>248</v>
      </c>
    </row>
    <row r="16647" spans="1:24" x14ac:dyDescent="0.35">
      <c r="A16647">
        <v>3301073371</v>
      </c>
      <c r="B16647" t="s">
        <v>168</v>
      </c>
      <c r="C16647" t="s">
        <v>168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150000</v>
      </c>
      <c r="O16647">
        <v>150000</v>
      </c>
      <c r="P16647" t="s">
        <v>5</v>
      </c>
      <c r="Q16647" t="s">
        <v>10</v>
      </c>
      <c r="R16647" t="s">
        <v>169</v>
      </c>
      <c r="S16647" t="s">
        <v>170</v>
      </c>
      <c r="T16647">
        <v>96774.193548387106</v>
      </c>
      <c r="U16647">
        <v>150000</v>
      </c>
      <c r="V16647">
        <v>53225.806451612894</v>
      </c>
      <c r="W16647">
        <v>0.54999999999999982</v>
      </c>
      <c r="X16647" t="s">
        <v>198</v>
      </c>
    </row>
    <row r="16648" spans="1:24" x14ac:dyDescent="0.35">
      <c r="A16648">
        <v>3300011978</v>
      </c>
      <c r="B16648" t="s">
        <v>168</v>
      </c>
      <c r="C16648" t="s">
        <v>168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244500</v>
      </c>
      <c r="O16648">
        <v>244500</v>
      </c>
      <c r="P16648" t="s">
        <v>5</v>
      </c>
      <c r="Q16648" t="s">
        <v>12</v>
      </c>
      <c r="R16648" t="s">
        <v>169</v>
      </c>
      <c r="S16648" t="s">
        <v>170</v>
      </c>
      <c r="T16648">
        <v>157741.93548387097</v>
      </c>
      <c r="U16648">
        <v>303000</v>
      </c>
      <c r="V16648">
        <v>145258.06451612903</v>
      </c>
      <c r="W16648">
        <v>0.92085889570552149</v>
      </c>
      <c r="X16648" t="s">
        <v>361</v>
      </c>
    </row>
    <row r="16649" spans="1:24" x14ac:dyDescent="0.35">
      <c r="A16649">
        <v>3300015073</v>
      </c>
      <c r="B16649" t="s">
        <v>168</v>
      </c>
      <c r="C16649" t="s">
        <v>168</v>
      </c>
      <c r="D16649">
        <v>0</v>
      </c>
      <c r="E16649">
        <v>0</v>
      </c>
      <c r="F16649">
        <v>156</v>
      </c>
      <c r="G16649">
        <v>4543148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498500</v>
      </c>
      <c r="O16649">
        <v>5041648</v>
      </c>
      <c r="P16649" t="s">
        <v>5</v>
      </c>
      <c r="Q16649" t="s">
        <v>7</v>
      </c>
      <c r="R16649" t="s">
        <v>169</v>
      </c>
      <c r="S16649" t="s">
        <v>170</v>
      </c>
      <c r="T16649">
        <v>3252676.1290322579</v>
      </c>
      <c r="U16649">
        <v>4339635</v>
      </c>
      <c r="V16649">
        <v>1086958.8709677421</v>
      </c>
      <c r="W16649">
        <v>0.3341737166101244</v>
      </c>
      <c r="X16649" t="s">
        <v>225</v>
      </c>
    </row>
    <row r="16650" spans="1:24" x14ac:dyDescent="0.35">
      <c r="A16650">
        <v>3300025450</v>
      </c>
      <c r="B16650" t="s">
        <v>168</v>
      </c>
      <c r="C16650" t="s">
        <v>168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2531500</v>
      </c>
      <c r="O16650">
        <v>2531500</v>
      </c>
      <c r="P16650" t="s">
        <v>5</v>
      </c>
      <c r="Q16650" t="s">
        <v>7</v>
      </c>
      <c r="R16650" t="s">
        <v>169</v>
      </c>
      <c r="S16650" t="s">
        <v>170</v>
      </c>
      <c r="T16650">
        <v>1633225.8064516131</v>
      </c>
      <c r="U16650">
        <v>1105500</v>
      </c>
      <c r="V16650">
        <v>-527725.80645161308</v>
      </c>
      <c r="W16650">
        <v>-0.32311870432549883</v>
      </c>
      <c r="X16650" t="s">
        <v>236</v>
      </c>
    </row>
    <row r="16651" spans="1:24" x14ac:dyDescent="0.35">
      <c r="A16651">
        <v>3301077160</v>
      </c>
      <c r="B16651" t="s">
        <v>168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 t="s">
        <v>5</v>
      </c>
      <c r="Q16651" t="s">
        <v>10</v>
      </c>
      <c r="R16651" t="s">
        <v>169</v>
      </c>
      <c r="S16651" t="s">
        <v>170</v>
      </c>
      <c r="T16651">
        <v>0</v>
      </c>
      <c r="U16651">
        <v>180000</v>
      </c>
      <c r="V16651">
        <v>180000</v>
      </c>
      <c r="W16651">
        <v>1</v>
      </c>
      <c r="X16651" t="s">
        <v>362</v>
      </c>
    </row>
    <row r="16652" spans="1:24" x14ac:dyDescent="0.35">
      <c r="A16652">
        <v>3301071277</v>
      </c>
      <c r="B16652" t="s">
        <v>168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 t="s">
        <v>5</v>
      </c>
      <c r="Q16652" t="s">
        <v>15</v>
      </c>
      <c r="R16652" t="s">
        <v>169</v>
      </c>
      <c r="S16652" t="s">
        <v>170</v>
      </c>
      <c r="T16652">
        <v>0</v>
      </c>
      <c r="U16652">
        <v>0</v>
      </c>
      <c r="V16652">
        <v>0</v>
      </c>
      <c r="W16652">
        <v>0</v>
      </c>
      <c r="X16652" t="s">
        <v>408</v>
      </c>
    </row>
    <row r="16653" spans="1:24" x14ac:dyDescent="0.35">
      <c r="A16653">
        <v>3300018013</v>
      </c>
      <c r="B16653" t="s">
        <v>168</v>
      </c>
      <c r="C16653" t="s">
        <v>168</v>
      </c>
      <c r="D16653">
        <v>0</v>
      </c>
      <c r="E16653">
        <v>0</v>
      </c>
      <c r="F16653">
        <v>30</v>
      </c>
      <c r="G16653">
        <v>997424</v>
      </c>
      <c r="H16653">
        <v>1</v>
      </c>
      <c r="I16653">
        <v>25000</v>
      </c>
      <c r="J16653">
        <v>0</v>
      </c>
      <c r="K16653">
        <v>0</v>
      </c>
      <c r="L16653">
        <v>0</v>
      </c>
      <c r="M16653">
        <v>0</v>
      </c>
      <c r="N16653">
        <v>379000</v>
      </c>
      <c r="O16653">
        <v>1401424</v>
      </c>
      <c r="P16653" t="s">
        <v>5</v>
      </c>
      <c r="Q16653" t="s">
        <v>6</v>
      </c>
      <c r="R16653" t="s">
        <v>207</v>
      </c>
      <c r="S16653" t="s">
        <v>170</v>
      </c>
      <c r="T16653">
        <v>904144.51612903224</v>
      </c>
      <c r="U16653">
        <v>1328128</v>
      </c>
      <c r="V16653">
        <v>423983.48387096776</v>
      </c>
      <c r="W16653">
        <v>0.46893331354393819</v>
      </c>
      <c r="X16653" t="s">
        <v>197</v>
      </c>
    </row>
    <row r="16654" spans="1:24" x14ac:dyDescent="0.35">
      <c r="A16654">
        <v>3300002746</v>
      </c>
      <c r="B16654" t="s">
        <v>168</v>
      </c>
      <c r="C16654" t="s">
        <v>168</v>
      </c>
      <c r="D16654">
        <v>0</v>
      </c>
      <c r="E16654">
        <v>0</v>
      </c>
      <c r="F16654">
        <v>9</v>
      </c>
      <c r="G16654">
        <v>282489</v>
      </c>
      <c r="H16654">
        <v>14</v>
      </c>
      <c r="I16654">
        <v>485000</v>
      </c>
      <c r="J16654">
        <v>0</v>
      </c>
      <c r="K16654">
        <v>0</v>
      </c>
      <c r="L16654">
        <v>15</v>
      </c>
      <c r="M16654">
        <v>696000</v>
      </c>
      <c r="N16654">
        <v>30000</v>
      </c>
      <c r="O16654">
        <v>1493489</v>
      </c>
      <c r="P16654" t="s">
        <v>5</v>
      </c>
      <c r="Q16654" t="s">
        <v>15</v>
      </c>
      <c r="R16654" t="s">
        <v>169</v>
      </c>
      <c r="S16654" t="s">
        <v>170</v>
      </c>
      <c r="T16654">
        <v>963541.29032258061</v>
      </c>
      <c r="U16654">
        <v>889297</v>
      </c>
      <c r="V16654">
        <v>-74244.290322580608</v>
      </c>
      <c r="W16654">
        <v>-7.7053563836091188E-2</v>
      </c>
      <c r="X16654" t="s">
        <v>251</v>
      </c>
    </row>
    <row r="16655" spans="1:24" x14ac:dyDescent="0.35">
      <c r="A16655">
        <v>3301057958</v>
      </c>
      <c r="B16655" t="s">
        <v>168</v>
      </c>
      <c r="C16655" t="s">
        <v>168</v>
      </c>
      <c r="D16655">
        <v>0</v>
      </c>
      <c r="E16655">
        <v>0</v>
      </c>
      <c r="F16655">
        <v>4</v>
      </c>
      <c r="G16655">
        <v>193996</v>
      </c>
      <c r="H16655">
        <v>1</v>
      </c>
      <c r="I16655">
        <v>5000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198996</v>
      </c>
      <c r="P16655" t="s">
        <v>5</v>
      </c>
      <c r="Q16655" t="s">
        <v>15</v>
      </c>
      <c r="R16655" t="s">
        <v>169</v>
      </c>
      <c r="S16655" t="s">
        <v>170</v>
      </c>
      <c r="T16655">
        <v>128384.51612903226</v>
      </c>
      <c r="U16655">
        <v>0</v>
      </c>
      <c r="V16655">
        <v>-128384.51612903226</v>
      </c>
      <c r="W16655">
        <v>0</v>
      </c>
      <c r="X16655" t="s">
        <v>214</v>
      </c>
    </row>
    <row r="16656" spans="1:24" x14ac:dyDescent="0.35">
      <c r="A16656">
        <v>6001312733</v>
      </c>
      <c r="B16656" t="s">
        <v>168</v>
      </c>
      <c r="C16656" t="s">
        <v>168</v>
      </c>
      <c r="D16656">
        <v>0</v>
      </c>
      <c r="E16656">
        <v>0</v>
      </c>
      <c r="F16656">
        <v>3</v>
      </c>
      <c r="G16656">
        <v>204997</v>
      </c>
      <c r="H16656">
        <v>3</v>
      </c>
      <c r="I16656">
        <v>105000</v>
      </c>
      <c r="J16656">
        <v>0</v>
      </c>
      <c r="K16656">
        <v>0</v>
      </c>
      <c r="L16656">
        <v>1</v>
      </c>
      <c r="M16656">
        <v>102400</v>
      </c>
      <c r="N16656">
        <v>202000</v>
      </c>
      <c r="O16656">
        <v>614397</v>
      </c>
      <c r="P16656" t="s">
        <v>5</v>
      </c>
      <c r="Q16656" t="s">
        <v>14</v>
      </c>
      <c r="R16656" t="s">
        <v>169</v>
      </c>
      <c r="S16656" t="s">
        <v>170</v>
      </c>
      <c r="T16656">
        <v>396385.16129032255</v>
      </c>
      <c r="U16656">
        <v>1023486</v>
      </c>
      <c r="V16656">
        <v>627100.83870967745</v>
      </c>
      <c r="W16656">
        <v>1.582049228756</v>
      </c>
      <c r="X16656" t="s">
        <v>249</v>
      </c>
    </row>
    <row r="16657" spans="1:24" x14ac:dyDescent="0.35">
      <c r="A16657">
        <v>3301031986</v>
      </c>
      <c r="B16657" t="s">
        <v>168</v>
      </c>
      <c r="C16657" t="s">
        <v>168</v>
      </c>
      <c r="D16657">
        <v>0</v>
      </c>
      <c r="E16657">
        <v>0</v>
      </c>
      <c r="F16657">
        <v>1</v>
      </c>
      <c r="G16657">
        <v>25550</v>
      </c>
      <c r="H16657">
        <v>1</v>
      </c>
      <c r="I16657">
        <v>5000</v>
      </c>
      <c r="J16657">
        <v>0</v>
      </c>
      <c r="K16657">
        <v>0</v>
      </c>
      <c r="L16657">
        <v>7</v>
      </c>
      <c r="M16657">
        <v>1642228</v>
      </c>
      <c r="N16657">
        <v>546000</v>
      </c>
      <c r="O16657">
        <v>2218778</v>
      </c>
      <c r="P16657" t="s">
        <v>5</v>
      </c>
      <c r="Q16657" t="s">
        <v>16</v>
      </c>
      <c r="R16657" t="s">
        <v>169</v>
      </c>
      <c r="S16657" t="s">
        <v>170</v>
      </c>
      <c r="T16657">
        <v>1431469.6774193549</v>
      </c>
      <c r="U16657">
        <v>1349932</v>
      </c>
      <c r="V16657">
        <v>-81537.677419354906</v>
      </c>
      <c r="W16657">
        <v>-5.6960813564944313E-2</v>
      </c>
      <c r="X16657" t="s">
        <v>370</v>
      </c>
    </row>
    <row r="16658" spans="1:24" x14ac:dyDescent="0.35">
      <c r="A16658">
        <v>3301068711</v>
      </c>
      <c r="B16658" t="s">
        <v>168</v>
      </c>
      <c r="C16658" t="s">
        <v>168</v>
      </c>
      <c r="D16658">
        <v>0</v>
      </c>
      <c r="E16658">
        <v>0</v>
      </c>
      <c r="F16658">
        <v>0</v>
      </c>
      <c r="G16658">
        <v>0</v>
      </c>
      <c r="H16658">
        <v>42</v>
      </c>
      <c r="I16658">
        <v>1630000</v>
      </c>
      <c r="J16658">
        <v>0</v>
      </c>
      <c r="K16658">
        <v>0</v>
      </c>
      <c r="L16658">
        <v>21</v>
      </c>
      <c r="M16658">
        <v>1540400</v>
      </c>
      <c r="N16658">
        <v>134000</v>
      </c>
      <c r="O16658">
        <v>3304400</v>
      </c>
      <c r="P16658" t="s">
        <v>5</v>
      </c>
      <c r="Q16658" t="s">
        <v>11</v>
      </c>
      <c r="R16658" t="s">
        <v>169</v>
      </c>
      <c r="S16658" t="s">
        <v>170</v>
      </c>
      <c r="T16658">
        <v>2131870.9677419355</v>
      </c>
      <c r="U16658">
        <v>1316283</v>
      </c>
      <c r="V16658">
        <v>-815587.96774193551</v>
      </c>
      <c r="W16658">
        <v>-0.38256910482992379</v>
      </c>
      <c r="X16658" t="s">
        <v>306</v>
      </c>
    </row>
    <row r="16659" spans="1:24" x14ac:dyDescent="0.35">
      <c r="A16659">
        <v>3301069420</v>
      </c>
      <c r="B16659" t="s">
        <v>168</v>
      </c>
      <c r="C16659" t="s">
        <v>168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2325000</v>
      </c>
      <c r="O16659">
        <v>2325000</v>
      </c>
      <c r="P16659" t="s">
        <v>5</v>
      </c>
      <c r="Q16659" t="s">
        <v>16</v>
      </c>
      <c r="R16659" t="s">
        <v>169</v>
      </c>
      <c r="S16659" t="s">
        <v>170</v>
      </c>
      <c r="T16659">
        <v>1500000</v>
      </c>
      <c r="U16659">
        <v>280000</v>
      </c>
      <c r="V16659">
        <v>-1220000</v>
      </c>
      <c r="W16659">
        <v>-0.81333333333333335</v>
      </c>
      <c r="X16659" t="s">
        <v>357</v>
      </c>
    </row>
    <row r="16660" spans="1:24" x14ac:dyDescent="0.35">
      <c r="A16660">
        <v>3300011276</v>
      </c>
      <c r="B16660" t="s">
        <v>168</v>
      </c>
      <c r="C16660" t="s">
        <v>168</v>
      </c>
      <c r="D16660">
        <v>0</v>
      </c>
      <c r="E16660">
        <v>0</v>
      </c>
      <c r="F16660">
        <v>132</v>
      </c>
      <c r="G16660">
        <v>4972298</v>
      </c>
      <c r="H16660">
        <v>29</v>
      </c>
      <c r="I16660">
        <v>686000</v>
      </c>
      <c r="J16660">
        <v>0</v>
      </c>
      <c r="K16660">
        <v>0</v>
      </c>
      <c r="L16660">
        <v>33</v>
      </c>
      <c r="M16660">
        <v>1672086</v>
      </c>
      <c r="N16660">
        <v>1251600</v>
      </c>
      <c r="O16660">
        <v>8581984</v>
      </c>
      <c r="P16660" t="s">
        <v>5</v>
      </c>
      <c r="Q16660" t="s">
        <v>17</v>
      </c>
      <c r="R16660" t="s">
        <v>169</v>
      </c>
      <c r="S16660" t="s">
        <v>170</v>
      </c>
      <c r="T16660">
        <v>5536763.8709677421</v>
      </c>
      <c r="U16660">
        <v>4125404</v>
      </c>
      <c r="V16660">
        <v>-1411359.8709677421</v>
      </c>
      <c r="W16660">
        <v>-0.25490700052575255</v>
      </c>
      <c r="X16660" t="s">
        <v>291</v>
      </c>
    </row>
    <row r="16661" spans="1:24" x14ac:dyDescent="0.35">
      <c r="A16661">
        <v>3301016904</v>
      </c>
      <c r="B16661" t="s">
        <v>168</v>
      </c>
      <c r="C16661" t="s">
        <v>168</v>
      </c>
      <c r="D16661">
        <v>0</v>
      </c>
      <c r="E16661">
        <v>0</v>
      </c>
      <c r="F16661">
        <v>2</v>
      </c>
      <c r="G16661">
        <v>84196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1188000</v>
      </c>
      <c r="O16661">
        <v>1272196</v>
      </c>
      <c r="P16661" t="s">
        <v>5</v>
      </c>
      <c r="Q16661" t="s">
        <v>8</v>
      </c>
      <c r="R16661" t="s">
        <v>169</v>
      </c>
      <c r="S16661" t="s">
        <v>170</v>
      </c>
      <c r="T16661">
        <v>820771.6129032257</v>
      </c>
      <c r="U16661">
        <v>1428000</v>
      </c>
      <c r="V16661">
        <v>607228.3870967743</v>
      </c>
      <c r="W16661">
        <v>0.73982625318740225</v>
      </c>
      <c r="X16661" t="s">
        <v>240</v>
      </c>
    </row>
    <row r="16662" spans="1:24" x14ac:dyDescent="0.35">
      <c r="A16662">
        <v>3300003298</v>
      </c>
      <c r="B16662" t="s">
        <v>168</v>
      </c>
      <c r="C16662" t="s">
        <v>168</v>
      </c>
      <c r="D16662">
        <v>0</v>
      </c>
      <c r="E16662">
        <v>0</v>
      </c>
      <c r="F16662">
        <v>6</v>
      </c>
      <c r="G16662">
        <v>194091</v>
      </c>
      <c r="H16662">
        <v>12</v>
      </c>
      <c r="I16662">
        <v>375000</v>
      </c>
      <c r="J16662">
        <v>0</v>
      </c>
      <c r="K16662">
        <v>0</v>
      </c>
      <c r="L16662">
        <v>8</v>
      </c>
      <c r="M16662">
        <v>529200</v>
      </c>
      <c r="N16662">
        <v>30000</v>
      </c>
      <c r="O16662">
        <v>1128291</v>
      </c>
      <c r="P16662" t="s">
        <v>5</v>
      </c>
      <c r="Q16662" t="s">
        <v>15</v>
      </c>
      <c r="R16662" t="s">
        <v>181</v>
      </c>
      <c r="S16662" t="s">
        <v>170</v>
      </c>
      <c r="T16662">
        <v>727929.67741935491</v>
      </c>
      <c r="U16662">
        <v>747696</v>
      </c>
      <c r="V16662">
        <v>19766.322580645094</v>
      </c>
      <c r="W16662">
        <v>2.7154165015939924E-2</v>
      </c>
      <c r="X16662" t="s">
        <v>329</v>
      </c>
    </row>
    <row r="16663" spans="1:24" x14ac:dyDescent="0.35">
      <c r="A16663">
        <v>3301072874</v>
      </c>
      <c r="B16663" t="s">
        <v>168</v>
      </c>
      <c r="C16663" t="s">
        <v>168</v>
      </c>
      <c r="D16663">
        <v>0</v>
      </c>
      <c r="E16663">
        <v>0</v>
      </c>
      <c r="F16663">
        <v>0</v>
      </c>
      <c r="G16663">
        <v>0</v>
      </c>
      <c r="H16663">
        <v>1</v>
      </c>
      <c r="I16663">
        <v>2000</v>
      </c>
      <c r="J16663">
        <v>0</v>
      </c>
      <c r="K16663">
        <v>0</v>
      </c>
      <c r="L16663">
        <v>0</v>
      </c>
      <c r="M16663">
        <v>0</v>
      </c>
      <c r="N16663">
        <v>330000</v>
      </c>
      <c r="O16663">
        <v>332000</v>
      </c>
      <c r="P16663" t="s">
        <v>5</v>
      </c>
      <c r="Q16663" t="s">
        <v>12</v>
      </c>
      <c r="R16663" t="s">
        <v>169</v>
      </c>
      <c r="S16663" t="s">
        <v>170</v>
      </c>
      <c r="T16663">
        <v>214193.54838709679</v>
      </c>
      <c r="U16663">
        <v>384000</v>
      </c>
      <c r="V16663">
        <v>169806.45161290321</v>
      </c>
      <c r="W16663">
        <v>0.79277108433734922</v>
      </c>
      <c r="X16663" t="s">
        <v>406</v>
      </c>
    </row>
    <row r="16664" spans="1:24" x14ac:dyDescent="0.35">
      <c r="A16664">
        <v>3300009921</v>
      </c>
      <c r="B16664" t="s">
        <v>168</v>
      </c>
      <c r="C16664" t="s">
        <v>168</v>
      </c>
      <c r="D16664">
        <v>0</v>
      </c>
      <c r="E16664">
        <v>0</v>
      </c>
      <c r="F16664">
        <v>29</v>
      </c>
      <c r="G16664">
        <v>1069233</v>
      </c>
      <c r="H16664">
        <v>47</v>
      </c>
      <c r="I16664">
        <v>935000</v>
      </c>
      <c r="J16664">
        <v>0</v>
      </c>
      <c r="K16664">
        <v>0</v>
      </c>
      <c r="L16664">
        <v>0</v>
      </c>
      <c r="M16664">
        <v>0</v>
      </c>
      <c r="N16664">
        <v>330000</v>
      </c>
      <c r="O16664">
        <v>2334233</v>
      </c>
      <c r="P16664" t="s">
        <v>5</v>
      </c>
      <c r="Q16664" t="s">
        <v>12</v>
      </c>
      <c r="R16664" t="s">
        <v>169</v>
      </c>
      <c r="S16664" t="s">
        <v>170</v>
      </c>
      <c r="T16664">
        <v>1505956.7741935486</v>
      </c>
      <c r="U16664">
        <v>1973981</v>
      </c>
      <c r="V16664">
        <v>468024.2258064514</v>
      </c>
      <c r="W16664">
        <v>0.31078197849143585</v>
      </c>
      <c r="X16664" t="s">
        <v>229</v>
      </c>
    </row>
    <row r="16665" spans="1:24" x14ac:dyDescent="0.35">
      <c r="A16665">
        <v>3300007677</v>
      </c>
      <c r="B16665" t="s">
        <v>168</v>
      </c>
      <c r="C16665" t="s">
        <v>168</v>
      </c>
      <c r="D16665">
        <v>0</v>
      </c>
      <c r="E16665">
        <v>0</v>
      </c>
      <c r="F16665">
        <v>89</v>
      </c>
      <c r="G16665">
        <v>3663554</v>
      </c>
      <c r="H16665">
        <v>90</v>
      </c>
      <c r="I16665">
        <v>4300000</v>
      </c>
      <c r="J16665">
        <v>0</v>
      </c>
      <c r="K16665">
        <v>0</v>
      </c>
      <c r="L16665">
        <v>32</v>
      </c>
      <c r="M16665">
        <v>1426800</v>
      </c>
      <c r="N16665">
        <v>150000</v>
      </c>
      <c r="O16665">
        <v>9540354</v>
      </c>
      <c r="P16665" t="s">
        <v>5</v>
      </c>
      <c r="Q16665" t="s">
        <v>14</v>
      </c>
      <c r="R16665" t="s">
        <v>169</v>
      </c>
      <c r="S16665" t="s">
        <v>170</v>
      </c>
      <c r="T16665">
        <v>6155067.0967741944</v>
      </c>
      <c r="U16665">
        <v>4906542</v>
      </c>
      <c r="V16665">
        <v>-1248525.0967741944</v>
      </c>
      <c r="W16665">
        <v>-0.20284508310697913</v>
      </c>
      <c r="X16665" t="s">
        <v>382</v>
      </c>
    </row>
    <row r="16666" spans="1:24" x14ac:dyDescent="0.35">
      <c r="A16666">
        <v>3301038443</v>
      </c>
      <c r="B16666" t="s">
        <v>168</v>
      </c>
      <c r="C16666" t="s">
        <v>168</v>
      </c>
      <c r="D16666">
        <v>0</v>
      </c>
      <c r="E16666">
        <v>0</v>
      </c>
      <c r="F16666">
        <v>14</v>
      </c>
      <c r="G16666">
        <v>880689</v>
      </c>
      <c r="H16666">
        <v>1</v>
      </c>
      <c r="I16666">
        <v>25000</v>
      </c>
      <c r="J16666">
        <v>0</v>
      </c>
      <c r="K16666">
        <v>0</v>
      </c>
      <c r="L16666">
        <v>0</v>
      </c>
      <c r="M16666">
        <v>0</v>
      </c>
      <c r="N16666">
        <v>411000</v>
      </c>
      <c r="O16666">
        <v>1316689</v>
      </c>
      <c r="P16666" t="s">
        <v>5</v>
      </c>
      <c r="Q16666" t="s">
        <v>12</v>
      </c>
      <c r="R16666" t="s">
        <v>169</v>
      </c>
      <c r="S16666" t="s">
        <v>170</v>
      </c>
      <c r="T16666">
        <v>849476.77419354836</v>
      </c>
      <c r="U16666">
        <v>924342</v>
      </c>
      <c r="V16666">
        <v>74865.225806451635</v>
      </c>
      <c r="W16666">
        <v>8.8130986132640254E-2</v>
      </c>
      <c r="X16666" t="s">
        <v>256</v>
      </c>
    </row>
    <row r="16667" spans="1:24" x14ac:dyDescent="0.35">
      <c r="A16667">
        <v>3300010257</v>
      </c>
      <c r="B16667" t="s">
        <v>168</v>
      </c>
      <c r="C16667" t="s">
        <v>168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303000</v>
      </c>
      <c r="O16667">
        <v>303000</v>
      </c>
      <c r="P16667" t="s">
        <v>5</v>
      </c>
      <c r="Q16667" t="s">
        <v>12</v>
      </c>
      <c r="R16667" t="s">
        <v>169</v>
      </c>
      <c r="S16667" t="s">
        <v>170</v>
      </c>
      <c r="T16667">
        <v>195483.87096774194</v>
      </c>
      <c r="U16667">
        <v>358000</v>
      </c>
      <c r="V16667">
        <v>162516.12903225806</v>
      </c>
      <c r="W16667">
        <v>0.83135313531353128</v>
      </c>
      <c r="X16667" t="s">
        <v>331</v>
      </c>
    </row>
    <row r="16668" spans="1:24" x14ac:dyDescent="0.35">
      <c r="A16668">
        <v>3301061314</v>
      </c>
      <c r="B16668" t="s">
        <v>168</v>
      </c>
      <c r="C16668" t="s">
        <v>168</v>
      </c>
      <c r="D16668">
        <v>0</v>
      </c>
      <c r="E16668">
        <v>0</v>
      </c>
      <c r="F16668">
        <v>77</v>
      </c>
      <c r="G16668">
        <v>2587973</v>
      </c>
      <c r="H16668">
        <v>7</v>
      </c>
      <c r="I16668">
        <v>485000</v>
      </c>
      <c r="J16668">
        <v>0</v>
      </c>
      <c r="K16668">
        <v>0</v>
      </c>
      <c r="L16668">
        <v>1</v>
      </c>
      <c r="M16668">
        <v>52400</v>
      </c>
      <c r="N16668">
        <v>30000</v>
      </c>
      <c r="O16668">
        <v>3155373</v>
      </c>
      <c r="P16668" t="s">
        <v>5</v>
      </c>
      <c r="Q16668" t="s">
        <v>9</v>
      </c>
      <c r="R16668" t="s">
        <v>169</v>
      </c>
      <c r="S16668" t="s">
        <v>170</v>
      </c>
      <c r="T16668">
        <v>2035724.5161290322</v>
      </c>
      <c r="U16668">
        <v>1005267</v>
      </c>
      <c r="V16668">
        <v>-1030457.5161290322</v>
      </c>
      <c r="W16668">
        <v>-0.50618711321926124</v>
      </c>
      <c r="X16668" t="s">
        <v>315</v>
      </c>
    </row>
    <row r="16669" spans="1:24" x14ac:dyDescent="0.35">
      <c r="A16669">
        <v>3301001466</v>
      </c>
      <c r="B16669" t="s">
        <v>168</v>
      </c>
      <c r="C16669" t="s">
        <v>168</v>
      </c>
      <c r="D16669">
        <v>0</v>
      </c>
      <c r="E16669">
        <v>0</v>
      </c>
      <c r="F16669">
        <v>27</v>
      </c>
      <c r="G16669">
        <v>837742</v>
      </c>
      <c r="H16669">
        <v>2</v>
      </c>
      <c r="I16669">
        <v>20000</v>
      </c>
      <c r="J16669">
        <v>0</v>
      </c>
      <c r="K16669">
        <v>0</v>
      </c>
      <c r="L16669">
        <v>7</v>
      </c>
      <c r="M16669">
        <v>306800</v>
      </c>
      <c r="N16669">
        <v>362000</v>
      </c>
      <c r="O16669">
        <v>1526542</v>
      </c>
      <c r="P16669" t="s">
        <v>5</v>
      </c>
      <c r="Q16669" t="s">
        <v>12</v>
      </c>
      <c r="R16669" t="s">
        <v>169</v>
      </c>
      <c r="S16669" t="s">
        <v>170</v>
      </c>
      <c r="T16669">
        <v>984865.80645161285</v>
      </c>
      <c r="U16669">
        <v>1791344</v>
      </c>
      <c r="V16669">
        <v>806478.19354838715</v>
      </c>
      <c r="W16669">
        <v>0.81887114799330796</v>
      </c>
      <c r="X16669" t="s">
        <v>302</v>
      </c>
    </row>
    <row r="16670" spans="1:24" x14ac:dyDescent="0.35">
      <c r="A16670">
        <v>3300001360</v>
      </c>
      <c r="B16670" t="s">
        <v>168</v>
      </c>
      <c r="C16670" t="s">
        <v>168</v>
      </c>
      <c r="D16670">
        <v>0</v>
      </c>
      <c r="E16670">
        <v>0</v>
      </c>
      <c r="F16670">
        <v>174</v>
      </c>
      <c r="G16670">
        <v>7325905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196000</v>
      </c>
      <c r="O16670">
        <v>7521905</v>
      </c>
      <c r="P16670" t="s">
        <v>5</v>
      </c>
      <c r="Q16670" t="s">
        <v>11</v>
      </c>
      <c r="R16670" t="s">
        <v>169</v>
      </c>
      <c r="S16670" t="s">
        <v>170</v>
      </c>
      <c r="T16670">
        <v>4852841.935483871</v>
      </c>
      <c r="U16670">
        <v>6262829</v>
      </c>
      <c r="V16670">
        <v>1409987.064516129</v>
      </c>
      <c r="W16670">
        <v>0.29054873067394493</v>
      </c>
      <c r="X16670" t="s">
        <v>172</v>
      </c>
    </row>
    <row r="16671" spans="1:24" x14ac:dyDescent="0.35">
      <c r="A16671">
        <v>3300027300</v>
      </c>
      <c r="B16671" t="s">
        <v>168</v>
      </c>
      <c r="C16671" t="s">
        <v>168</v>
      </c>
      <c r="D16671">
        <v>0</v>
      </c>
      <c r="E16671">
        <v>0</v>
      </c>
      <c r="F16671">
        <v>7</v>
      </c>
      <c r="G16671">
        <v>142991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124800</v>
      </c>
      <c r="N16671">
        <v>75000</v>
      </c>
      <c r="O16671">
        <v>342791</v>
      </c>
      <c r="P16671" t="s">
        <v>5</v>
      </c>
      <c r="Q16671" t="s">
        <v>14</v>
      </c>
      <c r="R16671" t="s">
        <v>169</v>
      </c>
      <c r="S16671" t="s">
        <v>170</v>
      </c>
      <c r="T16671">
        <v>221155.48387096773</v>
      </c>
      <c r="U16671">
        <v>244994</v>
      </c>
      <c r="V16671">
        <v>23838.516129032272</v>
      </c>
      <c r="W16671">
        <v>0.10779075296609308</v>
      </c>
      <c r="X16671" t="s">
        <v>409</v>
      </c>
    </row>
    <row r="16672" spans="1:24" x14ac:dyDescent="0.35">
      <c r="A16672">
        <v>3300017428</v>
      </c>
      <c r="B16672" t="s">
        <v>168</v>
      </c>
      <c r="C16672" t="s">
        <v>168</v>
      </c>
      <c r="D16672">
        <v>0</v>
      </c>
      <c r="E16672">
        <v>0</v>
      </c>
      <c r="F16672">
        <v>272</v>
      </c>
      <c r="G16672">
        <v>11002507</v>
      </c>
      <c r="H16672">
        <v>13</v>
      </c>
      <c r="I16672">
        <v>1105000</v>
      </c>
      <c r="J16672">
        <v>0</v>
      </c>
      <c r="K16672">
        <v>0</v>
      </c>
      <c r="L16672">
        <v>2</v>
      </c>
      <c r="M16672">
        <v>412830</v>
      </c>
      <c r="N16672">
        <v>1058900</v>
      </c>
      <c r="O16672">
        <v>13579237</v>
      </c>
      <c r="P16672" t="s">
        <v>5</v>
      </c>
      <c r="Q16672" t="s">
        <v>7</v>
      </c>
      <c r="R16672" t="s">
        <v>169</v>
      </c>
      <c r="S16672" t="s">
        <v>170</v>
      </c>
      <c r="T16672">
        <v>8760798.064516129</v>
      </c>
      <c r="U16672">
        <v>8728697</v>
      </c>
      <c r="V16672">
        <v>-32101.064516128972</v>
      </c>
      <c r="W16672">
        <v>-3.6641712638199042E-3</v>
      </c>
      <c r="X16672" t="s">
        <v>346</v>
      </c>
    </row>
    <row r="16673" spans="1:24" x14ac:dyDescent="0.35">
      <c r="A16673">
        <v>3300015270</v>
      </c>
      <c r="B16673" t="s">
        <v>168</v>
      </c>
      <c r="C16673" t="s">
        <v>168</v>
      </c>
      <c r="D16673">
        <v>0</v>
      </c>
      <c r="E16673">
        <v>0</v>
      </c>
      <c r="F16673">
        <v>76</v>
      </c>
      <c r="G16673">
        <v>3262018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894800</v>
      </c>
      <c r="O16673">
        <v>4156818</v>
      </c>
      <c r="P16673" t="s">
        <v>5</v>
      </c>
      <c r="Q16673" t="s">
        <v>7</v>
      </c>
      <c r="R16673" t="s">
        <v>169</v>
      </c>
      <c r="S16673" t="s">
        <v>170</v>
      </c>
      <c r="T16673">
        <v>2681818.064516129</v>
      </c>
      <c r="U16673">
        <v>3204039</v>
      </c>
      <c r="V16673">
        <v>522220.93548387103</v>
      </c>
      <c r="W16673">
        <v>0.19472645903669594</v>
      </c>
      <c r="X16673" t="s">
        <v>196</v>
      </c>
    </row>
    <row r="16674" spans="1:24" x14ac:dyDescent="0.35">
      <c r="A16674">
        <v>3301076503</v>
      </c>
      <c r="B16674" t="s">
        <v>168</v>
      </c>
      <c r="C16674" t="s">
        <v>168</v>
      </c>
      <c r="D16674">
        <v>0</v>
      </c>
      <c r="E16674">
        <v>0</v>
      </c>
      <c r="F16674">
        <v>1</v>
      </c>
      <c r="G16674">
        <v>25700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394000</v>
      </c>
      <c r="O16674">
        <v>419700</v>
      </c>
      <c r="P16674" t="s">
        <v>5</v>
      </c>
      <c r="Q16674" t="s">
        <v>12</v>
      </c>
      <c r="R16674" t="s">
        <v>169</v>
      </c>
      <c r="S16674" t="s">
        <v>170</v>
      </c>
      <c r="T16674">
        <v>270774.19354838709</v>
      </c>
      <c r="U16674">
        <v>677500</v>
      </c>
      <c r="V16674">
        <v>406725.80645161291</v>
      </c>
      <c r="W16674">
        <v>1.5020848224922565</v>
      </c>
      <c r="X16674" t="s">
        <v>301</v>
      </c>
    </row>
    <row r="16675" spans="1:24" x14ac:dyDescent="0.35">
      <c r="A16675">
        <v>3301025131</v>
      </c>
      <c r="B16675" t="s">
        <v>168</v>
      </c>
      <c r="C16675" t="s">
        <v>168</v>
      </c>
      <c r="D16675">
        <v>0</v>
      </c>
      <c r="E16675">
        <v>0</v>
      </c>
      <c r="F16675">
        <v>15</v>
      </c>
      <c r="G16675">
        <v>609647</v>
      </c>
      <c r="H16675">
        <v>9</v>
      </c>
      <c r="I16675">
        <v>320000</v>
      </c>
      <c r="J16675">
        <v>0</v>
      </c>
      <c r="K16675">
        <v>0</v>
      </c>
      <c r="L16675">
        <v>1</v>
      </c>
      <c r="M16675">
        <v>22400</v>
      </c>
      <c r="N16675">
        <v>4249200</v>
      </c>
      <c r="O16675">
        <v>5201247</v>
      </c>
      <c r="P16675" t="s">
        <v>5</v>
      </c>
      <c r="Q16675" t="s">
        <v>16</v>
      </c>
      <c r="R16675" t="s">
        <v>169</v>
      </c>
      <c r="S16675" t="s">
        <v>170</v>
      </c>
      <c r="T16675">
        <v>3355643.2258064514</v>
      </c>
      <c r="U16675">
        <v>2136148</v>
      </c>
      <c r="V16675">
        <v>-1219495.2258064514</v>
      </c>
      <c r="W16675">
        <v>-0.36341623460681638</v>
      </c>
      <c r="X16675" t="s">
        <v>370</v>
      </c>
    </row>
    <row r="16676" spans="1:24" x14ac:dyDescent="0.35">
      <c r="A16676">
        <v>3301070920</v>
      </c>
      <c r="B16676" t="s">
        <v>168</v>
      </c>
      <c r="C16676" t="s">
        <v>168</v>
      </c>
      <c r="D16676">
        <v>0</v>
      </c>
      <c r="E16676">
        <v>0</v>
      </c>
      <c r="F16676">
        <v>20</v>
      </c>
      <c r="G16676">
        <v>772149</v>
      </c>
      <c r="H16676">
        <v>6</v>
      </c>
      <c r="I16676">
        <v>265000</v>
      </c>
      <c r="J16676">
        <v>0</v>
      </c>
      <c r="K16676">
        <v>0</v>
      </c>
      <c r="L16676">
        <v>0</v>
      </c>
      <c r="M16676">
        <v>0</v>
      </c>
      <c r="N16676">
        <v>1026500</v>
      </c>
      <c r="O16676">
        <v>2063649</v>
      </c>
      <c r="P16676" t="s">
        <v>5</v>
      </c>
      <c r="Q16676" t="s">
        <v>6</v>
      </c>
      <c r="R16676" t="s">
        <v>169</v>
      </c>
      <c r="S16676" t="s">
        <v>170</v>
      </c>
      <c r="T16676">
        <v>1331386.4516129033</v>
      </c>
      <c r="U16676">
        <v>1802577</v>
      </c>
      <c r="V16676">
        <v>471190.54838709673</v>
      </c>
      <c r="W16676">
        <v>0.35390967650021876</v>
      </c>
      <c r="X16676" t="s">
        <v>348</v>
      </c>
    </row>
    <row r="16677" spans="1:24" x14ac:dyDescent="0.35">
      <c r="A16677">
        <v>3300010394</v>
      </c>
      <c r="B16677" t="s">
        <v>168</v>
      </c>
      <c r="C16677" t="s">
        <v>168</v>
      </c>
      <c r="D16677">
        <v>0</v>
      </c>
      <c r="E16677">
        <v>0</v>
      </c>
      <c r="F16677">
        <v>4</v>
      </c>
      <c r="G16677">
        <v>198548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397500</v>
      </c>
      <c r="O16677">
        <v>596048</v>
      </c>
      <c r="P16677" t="s">
        <v>5</v>
      </c>
      <c r="Q16677" t="s">
        <v>12</v>
      </c>
      <c r="R16677" t="s">
        <v>169</v>
      </c>
      <c r="S16677" t="s">
        <v>170</v>
      </c>
      <c r="T16677">
        <v>384547.09677419357</v>
      </c>
      <c r="U16677">
        <v>488699</v>
      </c>
      <c r="V16677">
        <v>104151.90322580643</v>
      </c>
      <c r="W16677">
        <v>0.2708430361313181</v>
      </c>
      <c r="X16677" t="s">
        <v>174</v>
      </c>
    </row>
    <row r="16678" spans="1:24" x14ac:dyDescent="0.35">
      <c r="A16678">
        <v>3301068606</v>
      </c>
      <c r="B16678" t="s">
        <v>168</v>
      </c>
      <c r="C16678" t="s">
        <v>168</v>
      </c>
      <c r="D16678">
        <v>0</v>
      </c>
      <c r="E16678">
        <v>0</v>
      </c>
      <c r="F16678">
        <v>11</v>
      </c>
      <c r="G16678">
        <v>382888</v>
      </c>
      <c r="H16678">
        <v>10</v>
      </c>
      <c r="I16678">
        <v>330000</v>
      </c>
      <c r="J16678">
        <v>0</v>
      </c>
      <c r="K16678">
        <v>0</v>
      </c>
      <c r="L16678">
        <v>4</v>
      </c>
      <c r="M16678">
        <v>350000</v>
      </c>
      <c r="N16678">
        <v>150000</v>
      </c>
      <c r="O16678">
        <v>1212888</v>
      </c>
      <c r="P16678" t="s">
        <v>5</v>
      </c>
      <c r="Q16678" t="s">
        <v>15</v>
      </c>
      <c r="R16678" t="s">
        <v>169</v>
      </c>
      <c r="S16678" t="s">
        <v>170</v>
      </c>
      <c r="T16678">
        <v>782508.3870967743</v>
      </c>
      <c r="U16678">
        <v>170999</v>
      </c>
      <c r="V16678">
        <v>-611509.3870967743</v>
      </c>
      <c r="W16678">
        <v>-0.7814732687601823</v>
      </c>
      <c r="X16678" t="s">
        <v>369</v>
      </c>
    </row>
    <row r="16679" spans="1:24" x14ac:dyDescent="0.35">
      <c r="A16679">
        <v>3300017050</v>
      </c>
      <c r="B16679" t="s">
        <v>168</v>
      </c>
      <c r="C16679" t="s">
        <v>168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487600</v>
      </c>
      <c r="O16679">
        <v>487600</v>
      </c>
      <c r="P16679" t="s">
        <v>5</v>
      </c>
      <c r="Q16679" t="s">
        <v>6</v>
      </c>
      <c r="R16679" t="s">
        <v>169</v>
      </c>
      <c r="S16679" t="s">
        <v>170</v>
      </c>
      <c r="T16679">
        <v>314580.64516129036</v>
      </c>
      <c r="U16679">
        <v>290000</v>
      </c>
      <c r="V16679">
        <v>-24580.645161290362</v>
      </c>
      <c r="W16679">
        <v>-7.8137817883511151E-2</v>
      </c>
      <c r="X16679" t="s">
        <v>343</v>
      </c>
    </row>
    <row r="16680" spans="1:24" x14ac:dyDescent="0.35">
      <c r="A16680">
        <v>3300008763</v>
      </c>
      <c r="B16680" t="s">
        <v>168</v>
      </c>
      <c r="C16680" t="s">
        <v>168</v>
      </c>
      <c r="D16680">
        <v>0</v>
      </c>
      <c r="E16680">
        <v>0</v>
      </c>
      <c r="F16680">
        <v>17</v>
      </c>
      <c r="G16680">
        <v>873338</v>
      </c>
      <c r="H16680">
        <v>3</v>
      </c>
      <c r="I16680">
        <v>100000</v>
      </c>
      <c r="J16680">
        <v>0</v>
      </c>
      <c r="K16680">
        <v>0</v>
      </c>
      <c r="L16680">
        <v>0</v>
      </c>
      <c r="M16680">
        <v>0</v>
      </c>
      <c r="N16680">
        <v>1720500</v>
      </c>
      <c r="O16680">
        <v>2693838</v>
      </c>
      <c r="P16680" t="s">
        <v>5</v>
      </c>
      <c r="Q16680" t="s">
        <v>12</v>
      </c>
      <c r="R16680" t="s">
        <v>169</v>
      </c>
      <c r="S16680" t="s">
        <v>170</v>
      </c>
      <c r="T16680">
        <v>1737960</v>
      </c>
      <c r="U16680">
        <v>1088896</v>
      </c>
      <c r="V16680">
        <v>-649064</v>
      </c>
      <c r="W16680">
        <v>-0.3734631406936868</v>
      </c>
      <c r="X16680" t="s">
        <v>257</v>
      </c>
    </row>
    <row r="16681" spans="1:24" x14ac:dyDescent="0.35">
      <c r="A16681">
        <v>3301013096</v>
      </c>
      <c r="B16681" t="s">
        <v>168</v>
      </c>
      <c r="C16681" t="s">
        <v>168</v>
      </c>
      <c r="D16681">
        <v>0</v>
      </c>
      <c r="E16681">
        <v>0</v>
      </c>
      <c r="F16681">
        <v>6</v>
      </c>
      <c r="G16681">
        <v>126672</v>
      </c>
      <c r="H16681">
        <v>2</v>
      </c>
      <c r="I16681">
        <v>15000</v>
      </c>
      <c r="J16681">
        <v>0</v>
      </c>
      <c r="K16681">
        <v>0</v>
      </c>
      <c r="L16681">
        <v>2</v>
      </c>
      <c r="M16681">
        <v>104800</v>
      </c>
      <c r="N16681">
        <v>720000</v>
      </c>
      <c r="O16681">
        <v>966472</v>
      </c>
      <c r="P16681" t="s">
        <v>5</v>
      </c>
      <c r="Q16681" t="s">
        <v>16</v>
      </c>
      <c r="R16681" t="s">
        <v>169</v>
      </c>
      <c r="S16681" t="s">
        <v>170</v>
      </c>
      <c r="T16681">
        <v>623530.32258064509</v>
      </c>
      <c r="U16681">
        <v>0</v>
      </c>
      <c r="V16681">
        <v>-623530.32258064509</v>
      </c>
      <c r="W16681">
        <v>0</v>
      </c>
      <c r="X16681" t="s">
        <v>357</v>
      </c>
    </row>
    <row r="16682" spans="1:24" x14ac:dyDescent="0.35">
      <c r="A16682">
        <v>3301059899</v>
      </c>
      <c r="B16682" t="s">
        <v>168</v>
      </c>
      <c r="C16682" t="s">
        <v>168</v>
      </c>
      <c r="D16682">
        <v>0</v>
      </c>
      <c r="E16682">
        <v>0</v>
      </c>
      <c r="F16682">
        <v>6</v>
      </c>
      <c r="G16682">
        <v>431346</v>
      </c>
      <c r="H16682">
        <v>1</v>
      </c>
      <c r="I16682">
        <v>15000</v>
      </c>
      <c r="J16682">
        <v>0</v>
      </c>
      <c r="K16682">
        <v>0</v>
      </c>
      <c r="L16682">
        <v>2</v>
      </c>
      <c r="M16682">
        <v>537440</v>
      </c>
      <c r="N16682">
        <v>2473500</v>
      </c>
      <c r="O16682">
        <v>3457286</v>
      </c>
      <c r="P16682" t="s">
        <v>5</v>
      </c>
      <c r="Q16682" t="s">
        <v>7</v>
      </c>
      <c r="R16682" t="s">
        <v>169</v>
      </c>
      <c r="S16682" t="s">
        <v>170</v>
      </c>
      <c r="T16682">
        <v>2230507.0967741935</v>
      </c>
      <c r="U16682">
        <v>1233499</v>
      </c>
      <c r="V16682">
        <v>-997008.09677419346</v>
      </c>
      <c r="W16682">
        <v>-0.44698718879491017</v>
      </c>
      <c r="X16682" t="s">
        <v>203</v>
      </c>
    </row>
    <row r="16683" spans="1:24" x14ac:dyDescent="0.35">
      <c r="A16683">
        <v>3301072237</v>
      </c>
      <c r="B16683" t="s">
        <v>168</v>
      </c>
      <c r="C16683" t="s">
        <v>168</v>
      </c>
      <c r="D16683">
        <v>0</v>
      </c>
      <c r="E16683">
        <v>0</v>
      </c>
      <c r="F16683">
        <v>14</v>
      </c>
      <c r="G16683">
        <v>568732</v>
      </c>
      <c r="H16683">
        <v>0</v>
      </c>
      <c r="I16683">
        <v>0</v>
      </c>
      <c r="J16683">
        <v>0</v>
      </c>
      <c r="K16683">
        <v>0</v>
      </c>
      <c r="L16683">
        <v>1</v>
      </c>
      <c r="M16683">
        <v>102400</v>
      </c>
      <c r="N16683">
        <v>178000</v>
      </c>
      <c r="O16683">
        <v>849132</v>
      </c>
      <c r="P16683" t="s">
        <v>5</v>
      </c>
      <c r="Q16683" t="s">
        <v>10</v>
      </c>
      <c r="R16683" t="s">
        <v>181</v>
      </c>
      <c r="S16683" t="s">
        <v>170</v>
      </c>
      <c r="T16683">
        <v>547827.09677419357</v>
      </c>
      <c r="U16683">
        <v>659155</v>
      </c>
      <c r="V16683">
        <v>111327.90322580643</v>
      </c>
      <c r="W16683">
        <v>0.20321722653250607</v>
      </c>
      <c r="X16683" t="s">
        <v>334</v>
      </c>
    </row>
    <row r="16684" spans="1:24" x14ac:dyDescent="0.35">
      <c r="A16684">
        <v>3300015454</v>
      </c>
      <c r="B16684" t="s">
        <v>168</v>
      </c>
      <c r="C16684" t="s">
        <v>168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342000</v>
      </c>
      <c r="O16684">
        <v>342000</v>
      </c>
      <c r="P16684" t="s">
        <v>5</v>
      </c>
      <c r="Q16684" t="s">
        <v>8</v>
      </c>
      <c r="R16684" t="s">
        <v>169</v>
      </c>
      <c r="S16684" t="s">
        <v>170</v>
      </c>
      <c r="T16684">
        <v>220645.16129032258</v>
      </c>
      <c r="U16684">
        <v>1046500</v>
      </c>
      <c r="V16684">
        <v>825854.83870967745</v>
      </c>
      <c r="W16684">
        <v>3.7429093567251464</v>
      </c>
      <c r="X16684" t="s">
        <v>273</v>
      </c>
    </row>
    <row r="16685" spans="1:24" x14ac:dyDescent="0.35">
      <c r="A16685">
        <v>3301051381</v>
      </c>
      <c r="B16685" t="s">
        <v>168</v>
      </c>
      <c r="C16685" t="s">
        <v>168</v>
      </c>
      <c r="D16685">
        <v>0</v>
      </c>
      <c r="E16685">
        <v>0</v>
      </c>
      <c r="F16685">
        <v>18</v>
      </c>
      <c r="G16685">
        <v>605942</v>
      </c>
      <c r="H16685">
        <v>2</v>
      </c>
      <c r="I16685">
        <v>250000</v>
      </c>
      <c r="J16685">
        <v>0</v>
      </c>
      <c r="K16685">
        <v>0</v>
      </c>
      <c r="L16685">
        <v>0</v>
      </c>
      <c r="M16685">
        <v>0</v>
      </c>
      <c r="N16685">
        <v>1039500</v>
      </c>
      <c r="O16685">
        <v>1895442</v>
      </c>
      <c r="P16685" t="s">
        <v>5</v>
      </c>
      <c r="Q16685" t="s">
        <v>12</v>
      </c>
      <c r="R16685" t="s">
        <v>169</v>
      </c>
      <c r="S16685" t="s">
        <v>170</v>
      </c>
      <c r="T16685">
        <v>1222865.8064516129</v>
      </c>
      <c r="U16685">
        <v>887497</v>
      </c>
      <c r="V16685">
        <v>-335368.80645161285</v>
      </c>
      <c r="W16685">
        <v>-0.27424824922102597</v>
      </c>
      <c r="X16685" t="s">
        <v>304</v>
      </c>
    </row>
    <row r="16686" spans="1:24" x14ac:dyDescent="0.35">
      <c r="A16686">
        <v>3301042630</v>
      </c>
      <c r="B16686" t="s">
        <v>168</v>
      </c>
      <c r="C16686" t="s">
        <v>168</v>
      </c>
      <c r="D16686">
        <v>0</v>
      </c>
      <c r="E16686">
        <v>0</v>
      </c>
      <c r="F16686">
        <v>19</v>
      </c>
      <c r="G16686">
        <v>629479</v>
      </c>
      <c r="H16686">
        <v>11</v>
      </c>
      <c r="I16686">
        <v>270000</v>
      </c>
      <c r="J16686">
        <v>0</v>
      </c>
      <c r="K16686">
        <v>0</v>
      </c>
      <c r="L16686">
        <v>14</v>
      </c>
      <c r="M16686">
        <v>653600</v>
      </c>
      <c r="N16686">
        <v>15000</v>
      </c>
      <c r="O16686">
        <v>1568079</v>
      </c>
      <c r="P16686" t="s">
        <v>5</v>
      </c>
      <c r="Q16686" t="s">
        <v>14</v>
      </c>
      <c r="R16686" t="s">
        <v>169</v>
      </c>
      <c r="S16686" t="s">
        <v>170</v>
      </c>
      <c r="T16686">
        <v>1011663.8709677419</v>
      </c>
      <c r="U16686">
        <v>1328489</v>
      </c>
      <c r="V16686">
        <v>316825.12903225806</v>
      </c>
      <c r="W16686">
        <v>0.31317232741462653</v>
      </c>
      <c r="X16686" t="s">
        <v>323</v>
      </c>
    </row>
    <row r="16687" spans="1:24" x14ac:dyDescent="0.35">
      <c r="A16687">
        <v>6001140257</v>
      </c>
      <c r="B16687" t="s">
        <v>168</v>
      </c>
      <c r="C16687" t="s">
        <v>168</v>
      </c>
      <c r="D16687">
        <v>0</v>
      </c>
      <c r="E16687">
        <v>0</v>
      </c>
      <c r="F16687">
        <v>5</v>
      </c>
      <c r="G16687">
        <v>279995</v>
      </c>
      <c r="H16687">
        <v>3</v>
      </c>
      <c r="I16687">
        <v>145000</v>
      </c>
      <c r="J16687">
        <v>0</v>
      </c>
      <c r="K16687">
        <v>0</v>
      </c>
      <c r="L16687">
        <v>3</v>
      </c>
      <c r="M16687">
        <v>90000</v>
      </c>
      <c r="N16687">
        <v>150000</v>
      </c>
      <c r="O16687">
        <v>664995</v>
      </c>
      <c r="P16687" t="s">
        <v>5</v>
      </c>
      <c r="Q16687" t="s">
        <v>14</v>
      </c>
      <c r="R16687" t="s">
        <v>169</v>
      </c>
      <c r="S16687" t="s">
        <v>170</v>
      </c>
      <c r="T16687">
        <v>429029.03225806454</v>
      </c>
      <c r="U16687">
        <v>828991</v>
      </c>
      <c r="V16687">
        <v>399961.96774193546</v>
      </c>
      <c r="W16687">
        <v>0.93224918984353256</v>
      </c>
      <c r="X16687" t="s">
        <v>260</v>
      </c>
    </row>
    <row r="16688" spans="1:24" x14ac:dyDescent="0.35">
      <c r="A16688">
        <v>3300000992</v>
      </c>
      <c r="B16688" t="s">
        <v>168</v>
      </c>
      <c r="C16688" t="s">
        <v>168</v>
      </c>
      <c r="D16688">
        <v>0</v>
      </c>
      <c r="E16688">
        <v>0</v>
      </c>
      <c r="F16688">
        <v>49</v>
      </c>
      <c r="G16688">
        <v>2327147</v>
      </c>
      <c r="H16688">
        <v>11</v>
      </c>
      <c r="I16688">
        <v>840000</v>
      </c>
      <c r="J16688">
        <v>0</v>
      </c>
      <c r="K16688">
        <v>0</v>
      </c>
      <c r="L16688">
        <v>6</v>
      </c>
      <c r="M16688">
        <v>374400</v>
      </c>
      <c r="N16688">
        <v>150000</v>
      </c>
      <c r="O16688">
        <v>3691547</v>
      </c>
      <c r="P16688" t="s">
        <v>5</v>
      </c>
      <c r="Q16688" t="s">
        <v>15</v>
      </c>
      <c r="R16688" t="s">
        <v>169</v>
      </c>
      <c r="S16688" t="s">
        <v>170</v>
      </c>
      <c r="T16688">
        <v>2381643.2258064514</v>
      </c>
      <c r="U16688">
        <v>9375274</v>
      </c>
      <c r="V16688">
        <v>6993630.7741935486</v>
      </c>
      <c r="W16688">
        <v>2.9364728933425477</v>
      </c>
      <c r="X16688" t="s">
        <v>296</v>
      </c>
    </row>
    <row r="16689" spans="1:24" x14ac:dyDescent="0.35">
      <c r="A16689">
        <v>3301071229</v>
      </c>
      <c r="B16689" t="s">
        <v>168</v>
      </c>
      <c r="C16689" t="s">
        <v>168</v>
      </c>
      <c r="D16689">
        <v>0</v>
      </c>
      <c r="E16689">
        <v>0</v>
      </c>
      <c r="F16689">
        <v>9</v>
      </c>
      <c r="G16689">
        <v>301998</v>
      </c>
      <c r="H16689">
        <v>0</v>
      </c>
      <c r="I16689">
        <v>0</v>
      </c>
      <c r="J16689">
        <v>0</v>
      </c>
      <c r="K16689">
        <v>0</v>
      </c>
      <c r="L16689">
        <v>1</v>
      </c>
      <c r="M16689">
        <v>52400</v>
      </c>
      <c r="N16689">
        <v>744000</v>
      </c>
      <c r="O16689">
        <v>1098398</v>
      </c>
      <c r="P16689" t="s">
        <v>5</v>
      </c>
      <c r="Q16689" t="s">
        <v>17</v>
      </c>
      <c r="R16689" t="s">
        <v>169</v>
      </c>
      <c r="S16689" t="s">
        <v>170</v>
      </c>
      <c r="T16689">
        <v>708643.87096774194</v>
      </c>
      <c r="U16689">
        <v>793549</v>
      </c>
      <c r="V16689">
        <v>84905.129032258061</v>
      </c>
      <c r="W16689">
        <v>0.11981353753375368</v>
      </c>
      <c r="X16689" t="s">
        <v>185</v>
      </c>
    </row>
    <row r="16690" spans="1:24" x14ac:dyDescent="0.35">
      <c r="A16690">
        <v>3301061847</v>
      </c>
      <c r="B16690" t="s">
        <v>168</v>
      </c>
      <c r="C16690" t="s">
        <v>168</v>
      </c>
      <c r="D16690">
        <v>0</v>
      </c>
      <c r="E16690">
        <v>0</v>
      </c>
      <c r="F16690">
        <v>115</v>
      </c>
      <c r="G16690">
        <v>2288658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171000</v>
      </c>
      <c r="O16690">
        <v>2459658</v>
      </c>
      <c r="P16690" t="s">
        <v>5</v>
      </c>
      <c r="Q16690" t="s">
        <v>13</v>
      </c>
      <c r="R16690" t="s">
        <v>207</v>
      </c>
      <c r="S16690" t="s">
        <v>170</v>
      </c>
      <c r="T16690">
        <v>1586876.1290322582</v>
      </c>
      <c r="U16690">
        <v>1775414</v>
      </c>
      <c r="V16690">
        <v>188537.87096774182</v>
      </c>
      <c r="W16690">
        <v>0.1188107045776281</v>
      </c>
      <c r="X16690" t="s">
        <v>392</v>
      </c>
    </row>
    <row r="16691" spans="1:24" x14ac:dyDescent="0.35">
      <c r="A16691">
        <v>3301000429</v>
      </c>
      <c r="B16691" t="s">
        <v>168</v>
      </c>
      <c r="C16691" t="s">
        <v>168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1031100</v>
      </c>
      <c r="O16691">
        <v>1031100</v>
      </c>
      <c r="P16691" t="s">
        <v>5</v>
      </c>
      <c r="Q16691" t="s">
        <v>8</v>
      </c>
      <c r="R16691" t="s">
        <v>169</v>
      </c>
      <c r="S16691" t="s">
        <v>170</v>
      </c>
      <c r="T16691">
        <v>665225.80645161285</v>
      </c>
      <c r="U16691">
        <v>846700</v>
      </c>
      <c r="V16691">
        <v>181474.19354838715</v>
      </c>
      <c r="W16691">
        <v>0.27280089225099413</v>
      </c>
      <c r="X16691" t="s">
        <v>393</v>
      </c>
    </row>
    <row r="16692" spans="1:24" x14ac:dyDescent="0.35">
      <c r="A16692">
        <v>3301065158</v>
      </c>
      <c r="B16692" t="s">
        <v>168</v>
      </c>
      <c r="C16692" t="s">
        <v>168</v>
      </c>
      <c r="D16692">
        <v>0</v>
      </c>
      <c r="E16692">
        <v>0</v>
      </c>
      <c r="F16692">
        <v>0</v>
      </c>
      <c r="G16692">
        <v>0</v>
      </c>
      <c r="H16692">
        <v>9</v>
      </c>
      <c r="I16692">
        <v>189000</v>
      </c>
      <c r="J16692">
        <v>0</v>
      </c>
      <c r="K16692">
        <v>0</v>
      </c>
      <c r="L16692">
        <v>0</v>
      </c>
      <c r="M16692">
        <v>0</v>
      </c>
      <c r="N16692">
        <v>164000</v>
      </c>
      <c r="O16692">
        <v>353000</v>
      </c>
      <c r="P16692" t="s">
        <v>5</v>
      </c>
      <c r="Q16692" t="s">
        <v>9</v>
      </c>
      <c r="R16692" t="s">
        <v>169</v>
      </c>
      <c r="S16692" t="s">
        <v>170</v>
      </c>
      <c r="T16692">
        <v>227741.93548387097</v>
      </c>
      <c r="U16692">
        <v>164000</v>
      </c>
      <c r="V16692">
        <v>-63741.93548387097</v>
      </c>
      <c r="W16692">
        <v>-0.27988668555240792</v>
      </c>
      <c r="X16692" t="s">
        <v>344</v>
      </c>
    </row>
    <row r="16693" spans="1:24" x14ac:dyDescent="0.35">
      <c r="A16693">
        <v>3300014205</v>
      </c>
      <c r="B16693" t="s">
        <v>168</v>
      </c>
      <c r="C16693" t="s">
        <v>168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1056100</v>
      </c>
      <c r="O16693">
        <v>1056100</v>
      </c>
      <c r="P16693" t="s">
        <v>5</v>
      </c>
      <c r="Q16693" t="s">
        <v>7</v>
      </c>
      <c r="R16693" t="s">
        <v>169</v>
      </c>
      <c r="S16693" t="s">
        <v>170</v>
      </c>
      <c r="T16693">
        <v>681354.83870967745</v>
      </c>
      <c r="U16693">
        <v>814300</v>
      </c>
      <c r="V16693">
        <v>132945.16129032255</v>
      </c>
      <c r="W16693">
        <v>0.19511883344380254</v>
      </c>
      <c r="X16693" t="s">
        <v>196</v>
      </c>
    </row>
    <row r="16694" spans="1:24" x14ac:dyDescent="0.35">
      <c r="A16694">
        <v>3301067387</v>
      </c>
      <c r="B16694" t="s">
        <v>168</v>
      </c>
      <c r="C16694" t="s">
        <v>168</v>
      </c>
      <c r="D16694">
        <v>0</v>
      </c>
      <c r="E16694">
        <v>0</v>
      </c>
      <c r="F16694">
        <v>294</v>
      </c>
      <c r="G16694">
        <v>13448928</v>
      </c>
      <c r="H16694">
        <v>98</v>
      </c>
      <c r="I16694">
        <v>5025000</v>
      </c>
      <c r="J16694">
        <v>0</v>
      </c>
      <c r="K16694">
        <v>0</v>
      </c>
      <c r="L16694">
        <v>23</v>
      </c>
      <c r="M16694">
        <v>2177550</v>
      </c>
      <c r="N16694">
        <v>150000</v>
      </c>
      <c r="O16694">
        <v>20801478</v>
      </c>
      <c r="P16694" t="s">
        <v>5</v>
      </c>
      <c r="Q16694" t="s">
        <v>15</v>
      </c>
      <c r="R16694" t="s">
        <v>169</v>
      </c>
      <c r="S16694" t="s">
        <v>170</v>
      </c>
      <c r="T16694">
        <v>13420308.387096774</v>
      </c>
      <c r="U16694">
        <v>8229425</v>
      </c>
      <c r="V16694">
        <v>-5190883.3870967738</v>
      </c>
      <c r="W16694">
        <v>-0.38679315239042145</v>
      </c>
      <c r="X16694" t="s">
        <v>296</v>
      </c>
    </row>
    <row r="16695" spans="1:24" x14ac:dyDescent="0.35">
      <c r="A16695">
        <v>3300016570</v>
      </c>
      <c r="B16695" t="s">
        <v>168</v>
      </c>
      <c r="C16695" t="s">
        <v>168</v>
      </c>
      <c r="D16695">
        <v>0</v>
      </c>
      <c r="E16695">
        <v>0</v>
      </c>
      <c r="F16695">
        <v>127</v>
      </c>
      <c r="G16695">
        <v>4963235</v>
      </c>
      <c r="H16695">
        <v>1</v>
      </c>
      <c r="I16695">
        <v>60000</v>
      </c>
      <c r="J16695">
        <v>0</v>
      </c>
      <c r="K16695">
        <v>0</v>
      </c>
      <c r="L16695">
        <v>2</v>
      </c>
      <c r="M16695">
        <v>55999</v>
      </c>
      <c r="N16695">
        <v>771700</v>
      </c>
      <c r="O16695">
        <v>5850934</v>
      </c>
      <c r="P16695" t="s">
        <v>5</v>
      </c>
      <c r="Q16695" t="s">
        <v>7</v>
      </c>
      <c r="R16695" t="s">
        <v>169</v>
      </c>
      <c r="S16695" t="s">
        <v>170</v>
      </c>
      <c r="T16695">
        <v>3774796.1290322579</v>
      </c>
      <c r="U16695">
        <v>3821583</v>
      </c>
      <c r="V16695">
        <v>46786.870967742056</v>
      </c>
      <c r="W16695">
        <v>1.2394542478175286E-2</v>
      </c>
      <c r="X16695" t="s">
        <v>307</v>
      </c>
    </row>
    <row r="16696" spans="1:24" x14ac:dyDescent="0.35">
      <c r="A16696">
        <v>3301048493</v>
      </c>
      <c r="B16696" t="s">
        <v>168</v>
      </c>
      <c r="C16696" t="s">
        <v>168</v>
      </c>
      <c r="D16696">
        <v>0</v>
      </c>
      <c r="E16696">
        <v>0</v>
      </c>
      <c r="F16696">
        <v>53</v>
      </c>
      <c r="G16696">
        <v>1937417</v>
      </c>
      <c r="H16696">
        <v>1</v>
      </c>
      <c r="I16696">
        <v>10000</v>
      </c>
      <c r="J16696">
        <v>86</v>
      </c>
      <c r="K16696">
        <v>1305942</v>
      </c>
      <c r="L16696">
        <v>0</v>
      </c>
      <c r="M16696">
        <v>0</v>
      </c>
      <c r="N16696">
        <v>1180500</v>
      </c>
      <c r="O16696">
        <v>4433859</v>
      </c>
      <c r="P16696" t="s">
        <v>5</v>
      </c>
      <c r="Q16696" t="s">
        <v>6</v>
      </c>
      <c r="R16696" t="s">
        <v>169</v>
      </c>
      <c r="S16696" t="s">
        <v>170</v>
      </c>
      <c r="T16696">
        <v>2860554.1935483874</v>
      </c>
      <c r="U16696">
        <v>3320203</v>
      </c>
      <c r="V16696">
        <v>459648.80645161262</v>
      </c>
      <c r="W16696">
        <v>0.16068522927770124</v>
      </c>
      <c r="X16696" t="s">
        <v>388</v>
      </c>
    </row>
    <row r="16697" spans="1:24" x14ac:dyDescent="0.35">
      <c r="A16697">
        <v>3300001769</v>
      </c>
      <c r="B16697" t="s">
        <v>168</v>
      </c>
      <c r="C16697" t="s">
        <v>168</v>
      </c>
      <c r="D16697">
        <v>0</v>
      </c>
      <c r="E16697">
        <v>0</v>
      </c>
      <c r="F16697">
        <v>40</v>
      </c>
      <c r="G16697">
        <v>998154</v>
      </c>
      <c r="H16697">
        <v>14</v>
      </c>
      <c r="I16697">
        <v>420000</v>
      </c>
      <c r="J16697">
        <v>0</v>
      </c>
      <c r="K16697">
        <v>0</v>
      </c>
      <c r="L16697">
        <v>27</v>
      </c>
      <c r="M16697">
        <v>1014800</v>
      </c>
      <c r="N16697">
        <v>150000</v>
      </c>
      <c r="O16697">
        <v>2582954</v>
      </c>
      <c r="P16697" t="s">
        <v>5</v>
      </c>
      <c r="Q16697" t="s">
        <v>15</v>
      </c>
      <c r="R16697" t="s">
        <v>169</v>
      </c>
      <c r="S16697" t="s">
        <v>170</v>
      </c>
      <c r="T16697">
        <v>1666421.935483871</v>
      </c>
      <c r="U16697">
        <v>1236278</v>
      </c>
      <c r="V16697">
        <v>-430143.93548387103</v>
      </c>
      <c r="W16697">
        <v>-0.25812426392417365</v>
      </c>
      <c r="X16697" t="s">
        <v>322</v>
      </c>
    </row>
    <row r="16698" spans="1:24" x14ac:dyDescent="0.35">
      <c r="A16698">
        <v>3301052886</v>
      </c>
      <c r="B16698" t="s">
        <v>168</v>
      </c>
      <c r="C16698" t="s">
        <v>168</v>
      </c>
      <c r="D16698">
        <v>0</v>
      </c>
      <c r="E16698">
        <v>0</v>
      </c>
      <c r="F16698">
        <v>1</v>
      </c>
      <c r="G16698">
        <v>47699</v>
      </c>
      <c r="H16698">
        <v>8</v>
      </c>
      <c r="I16698">
        <v>345000</v>
      </c>
      <c r="J16698">
        <v>0</v>
      </c>
      <c r="K16698">
        <v>0</v>
      </c>
      <c r="L16698">
        <v>11</v>
      </c>
      <c r="M16698">
        <v>1026400</v>
      </c>
      <c r="N16698">
        <v>134000</v>
      </c>
      <c r="O16698">
        <v>1553099</v>
      </c>
      <c r="P16698" t="s">
        <v>5</v>
      </c>
      <c r="Q16698" t="s">
        <v>11</v>
      </c>
      <c r="R16698" t="s">
        <v>169</v>
      </c>
      <c r="S16698" t="s">
        <v>170</v>
      </c>
      <c r="T16698">
        <v>1001999.3548387097</v>
      </c>
      <c r="U16698">
        <v>637200</v>
      </c>
      <c r="V16698">
        <v>-364799.3548387097</v>
      </c>
      <c r="W16698">
        <v>-0.36407144682985437</v>
      </c>
      <c r="X16698" t="s">
        <v>385</v>
      </c>
    </row>
    <row r="16699" spans="1:24" x14ac:dyDescent="0.35">
      <c r="A16699">
        <v>3301013256</v>
      </c>
      <c r="B16699" t="s">
        <v>168</v>
      </c>
      <c r="C16699" t="s">
        <v>168</v>
      </c>
      <c r="D16699">
        <v>0</v>
      </c>
      <c r="E16699">
        <v>0</v>
      </c>
      <c r="F16699">
        <v>37</v>
      </c>
      <c r="G16699">
        <v>1510954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150000</v>
      </c>
      <c r="O16699">
        <v>1660954</v>
      </c>
      <c r="P16699" t="s">
        <v>5</v>
      </c>
      <c r="Q16699" t="s">
        <v>15</v>
      </c>
      <c r="R16699" t="s">
        <v>169</v>
      </c>
      <c r="S16699" t="s">
        <v>170</v>
      </c>
      <c r="T16699">
        <v>1071583.2258064516</v>
      </c>
      <c r="U16699">
        <v>1642958</v>
      </c>
      <c r="V16699">
        <v>571374.77419354836</v>
      </c>
      <c r="W16699">
        <v>0.53320615742519051</v>
      </c>
      <c r="X16699" t="s">
        <v>179</v>
      </c>
    </row>
    <row r="16700" spans="1:24" x14ac:dyDescent="0.35">
      <c r="A16700">
        <v>3301067827</v>
      </c>
      <c r="B16700" t="s">
        <v>168</v>
      </c>
      <c r="C16700" t="s">
        <v>168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180000</v>
      </c>
      <c r="O16700">
        <v>180000</v>
      </c>
      <c r="P16700" t="s">
        <v>5</v>
      </c>
      <c r="Q16700" t="s">
        <v>15</v>
      </c>
      <c r="R16700" t="s">
        <v>169</v>
      </c>
      <c r="S16700" t="s">
        <v>170</v>
      </c>
      <c r="T16700">
        <v>116129.03225806452</v>
      </c>
      <c r="U16700">
        <v>30000</v>
      </c>
      <c r="V16700">
        <v>-86129.032258064515</v>
      </c>
      <c r="W16700">
        <v>-0.7416666666666667</v>
      </c>
      <c r="X16700" t="s">
        <v>230</v>
      </c>
    </row>
    <row r="16701" spans="1:24" x14ac:dyDescent="0.35">
      <c r="A16701">
        <v>3301060812</v>
      </c>
      <c r="B16701" t="s">
        <v>168</v>
      </c>
      <c r="C16701" t="s">
        <v>168</v>
      </c>
      <c r="D16701">
        <v>0</v>
      </c>
      <c r="E16701">
        <v>0</v>
      </c>
      <c r="F16701">
        <v>251</v>
      </c>
      <c r="G16701">
        <v>8130515</v>
      </c>
      <c r="H16701">
        <v>62</v>
      </c>
      <c r="I16701">
        <v>2383000</v>
      </c>
      <c r="J16701">
        <v>0</v>
      </c>
      <c r="K16701">
        <v>0</v>
      </c>
      <c r="L16701">
        <v>33</v>
      </c>
      <c r="M16701">
        <v>1459200</v>
      </c>
      <c r="N16701">
        <v>150000</v>
      </c>
      <c r="O16701">
        <v>12122715</v>
      </c>
      <c r="P16701" t="s">
        <v>5</v>
      </c>
      <c r="Q16701" t="s">
        <v>10</v>
      </c>
      <c r="R16701" t="s">
        <v>169</v>
      </c>
      <c r="S16701" t="s">
        <v>170</v>
      </c>
      <c r="T16701">
        <v>7821106.4516129028</v>
      </c>
      <c r="U16701">
        <v>8961184</v>
      </c>
      <c r="V16701">
        <v>1140077.5483870972</v>
      </c>
      <c r="W16701">
        <v>0.14576934292359423</v>
      </c>
      <c r="X16701" t="s">
        <v>334</v>
      </c>
    </row>
    <row r="16702" spans="1:24" x14ac:dyDescent="0.35">
      <c r="A16702">
        <v>3300014142</v>
      </c>
      <c r="B16702" t="s">
        <v>168</v>
      </c>
      <c r="C16702" t="s">
        <v>168</v>
      </c>
      <c r="D16702">
        <v>0</v>
      </c>
      <c r="E16702">
        <v>0</v>
      </c>
      <c r="F16702">
        <v>2</v>
      </c>
      <c r="G16702">
        <v>122398</v>
      </c>
      <c r="H16702">
        <v>1</v>
      </c>
      <c r="I16702">
        <v>100000</v>
      </c>
      <c r="J16702">
        <v>0</v>
      </c>
      <c r="K16702">
        <v>0</v>
      </c>
      <c r="L16702">
        <v>1</v>
      </c>
      <c r="M16702">
        <v>22400</v>
      </c>
      <c r="N16702">
        <v>866100</v>
      </c>
      <c r="O16702">
        <v>1110898</v>
      </c>
      <c r="P16702" t="s">
        <v>5</v>
      </c>
      <c r="Q16702" t="s">
        <v>7</v>
      </c>
      <c r="R16702" t="s">
        <v>169</v>
      </c>
      <c r="S16702" t="s">
        <v>170</v>
      </c>
      <c r="T16702">
        <v>716708.3870967743</v>
      </c>
      <c r="U16702">
        <v>888799</v>
      </c>
      <c r="V16702">
        <v>172090.6129032257</v>
      </c>
      <c r="W16702">
        <v>0.24011245856955354</v>
      </c>
      <c r="X16702" t="s">
        <v>176</v>
      </c>
    </row>
    <row r="16703" spans="1:24" x14ac:dyDescent="0.35">
      <c r="A16703">
        <v>3301002141</v>
      </c>
      <c r="B16703" t="s">
        <v>168</v>
      </c>
      <c r="C16703" t="s">
        <v>168</v>
      </c>
      <c r="D16703">
        <v>0</v>
      </c>
      <c r="E16703">
        <v>0</v>
      </c>
      <c r="F16703">
        <v>54</v>
      </c>
      <c r="G16703">
        <v>2847267</v>
      </c>
      <c r="H16703">
        <v>4</v>
      </c>
      <c r="I16703">
        <v>95000</v>
      </c>
      <c r="J16703">
        <v>0</v>
      </c>
      <c r="K16703">
        <v>0</v>
      </c>
      <c r="L16703">
        <v>14</v>
      </c>
      <c r="M16703">
        <v>433600</v>
      </c>
      <c r="N16703">
        <v>397500</v>
      </c>
      <c r="O16703">
        <v>3773367</v>
      </c>
      <c r="P16703" t="s">
        <v>5</v>
      </c>
      <c r="Q16703" t="s">
        <v>12</v>
      </c>
      <c r="R16703" t="s">
        <v>169</v>
      </c>
      <c r="S16703" t="s">
        <v>170</v>
      </c>
      <c r="T16703">
        <v>2434430.3225806453</v>
      </c>
      <c r="U16703">
        <v>1579439</v>
      </c>
      <c r="V16703">
        <v>-854991.32258064533</v>
      </c>
      <c r="W16703">
        <v>-0.35120796625401141</v>
      </c>
      <c r="X16703" t="s">
        <v>381</v>
      </c>
    </row>
    <row r="16704" spans="1:24" x14ac:dyDescent="0.35">
      <c r="A16704">
        <v>3301067577</v>
      </c>
      <c r="B16704" t="s">
        <v>168</v>
      </c>
      <c r="C16704" t="s">
        <v>168</v>
      </c>
      <c r="D16704">
        <v>0</v>
      </c>
      <c r="E16704">
        <v>0</v>
      </c>
      <c r="F16704">
        <v>20</v>
      </c>
      <c r="G16704">
        <v>739480</v>
      </c>
      <c r="H16704">
        <v>27</v>
      </c>
      <c r="I16704">
        <v>1200000</v>
      </c>
      <c r="J16704">
        <v>0</v>
      </c>
      <c r="K16704">
        <v>0</v>
      </c>
      <c r="L16704">
        <v>28</v>
      </c>
      <c r="M16704">
        <v>1280000</v>
      </c>
      <c r="N16704">
        <v>179000</v>
      </c>
      <c r="O16704">
        <v>3398480</v>
      </c>
      <c r="P16704" t="s">
        <v>5</v>
      </c>
      <c r="Q16704" t="s">
        <v>9</v>
      </c>
      <c r="R16704" t="s">
        <v>169</v>
      </c>
      <c r="S16704" t="s">
        <v>170</v>
      </c>
      <c r="T16704">
        <v>2192567.7419354841</v>
      </c>
      <c r="U16704">
        <v>2033986</v>
      </c>
      <c r="V16704">
        <v>-158581.74193548411</v>
      </c>
      <c r="W16704">
        <v>-7.2326952049151516E-2</v>
      </c>
      <c r="X16704" t="s">
        <v>228</v>
      </c>
    </row>
    <row r="16705" spans="1:24" x14ac:dyDescent="0.35">
      <c r="A16705">
        <v>3301004412</v>
      </c>
      <c r="B16705" t="s">
        <v>168</v>
      </c>
      <c r="C16705" t="s">
        <v>168</v>
      </c>
      <c r="D16705">
        <v>0</v>
      </c>
      <c r="E16705">
        <v>0</v>
      </c>
      <c r="F16705">
        <v>0</v>
      </c>
      <c r="G16705">
        <v>0</v>
      </c>
      <c r="H16705">
        <v>4</v>
      </c>
      <c r="I16705">
        <v>206000</v>
      </c>
      <c r="J16705">
        <v>0</v>
      </c>
      <c r="K16705">
        <v>0</v>
      </c>
      <c r="L16705">
        <v>0</v>
      </c>
      <c r="M16705">
        <v>0</v>
      </c>
      <c r="N16705">
        <v>75000</v>
      </c>
      <c r="O16705">
        <v>281000</v>
      </c>
      <c r="P16705" t="s">
        <v>5</v>
      </c>
      <c r="Q16705" t="s">
        <v>14</v>
      </c>
      <c r="R16705" t="s">
        <v>169</v>
      </c>
      <c r="S16705" t="s">
        <v>170</v>
      </c>
      <c r="T16705">
        <v>181290.32258064515</v>
      </c>
      <c r="U16705">
        <v>372397</v>
      </c>
      <c r="V16705">
        <v>191106.67741935485</v>
      </c>
      <c r="W16705">
        <v>1.0541471530249114</v>
      </c>
      <c r="X16705" t="s">
        <v>237</v>
      </c>
    </row>
    <row r="16706" spans="1:24" x14ac:dyDescent="0.35">
      <c r="A16706">
        <v>3301006758</v>
      </c>
      <c r="B16706" t="s">
        <v>168</v>
      </c>
      <c r="C16706" t="s">
        <v>168</v>
      </c>
      <c r="D16706">
        <v>0</v>
      </c>
      <c r="E16706">
        <v>0</v>
      </c>
      <c r="F16706">
        <v>54</v>
      </c>
      <c r="G16706">
        <v>1571230</v>
      </c>
      <c r="H16706">
        <v>14</v>
      </c>
      <c r="I16706">
        <v>342000</v>
      </c>
      <c r="J16706">
        <v>0</v>
      </c>
      <c r="K16706">
        <v>0</v>
      </c>
      <c r="L16706">
        <v>3</v>
      </c>
      <c r="M16706">
        <v>127200</v>
      </c>
      <c r="N16706">
        <v>1455000</v>
      </c>
      <c r="O16706">
        <v>3495430</v>
      </c>
      <c r="P16706" t="s">
        <v>5</v>
      </c>
      <c r="Q16706" t="s">
        <v>16</v>
      </c>
      <c r="R16706" t="s">
        <v>169</v>
      </c>
      <c r="S16706" t="s">
        <v>170</v>
      </c>
      <c r="T16706">
        <v>2255116.1290322579</v>
      </c>
      <c r="U16706">
        <v>2467238</v>
      </c>
      <c r="V16706">
        <v>212121.87096774206</v>
      </c>
      <c r="W16706">
        <v>9.4062504470122432E-2</v>
      </c>
      <c r="X16706" t="s">
        <v>246</v>
      </c>
    </row>
    <row r="16707" spans="1:24" x14ac:dyDescent="0.35">
      <c r="A16707">
        <v>3301065758</v>
      </c>
      <c r="B16707" t="s">
        <v>168</v>
      </c>
      <c r="C16707" t="s">
        <v>168</v>
      </c>
      <c r="D16707">
        <v>0</v>
      </c>
      <c r="E16707">
        <v>0</v>
      </c>
      <c r="F16707">
        <v>189</v>
      </c>
      <c r="G16707">
        <v>6396238</v>
      </c>
      <c r="H16707">
        <v>37</v>
      </c>
      <c r="I16707">
        <v>1210000</v>
      </c>
      <c r="J16707">
        <v>0</v>
      </c>
      <c r="K16707">
        <v>0</v>
      </c>
      <c r="L16707">
        <v>48</v>
      </c>
      <c r="M16707">
        <v>2209000</v>
      </c>
      <c r="N16707">
        <v>352500</v>
      </c>
      <c r="O16707">
        <v>10167738</v>
      </c>
      <c r="P16707" t="s">
        <v>5</v>
      </c>
      <c r="Q16707" t="s">
        <v>17</v>
      </c>
      <c r="R16707" t="s">
        <v>169</v>
      </c>
      <c r="S16707" t="s">
        <v>170</v>
      </c>
      <c r="T16707">
        <v>6559830.9677419355</v>
      </c>
      <c r="U16707">
        <v>7096419</v>
      </c>
      <c r="V16707">
        <v>536588.03225806449</v>
      </c>
      <c r="W16707">
        <v>8.1799063862581844E-2</v>
      </c>
      <c r="X16707" t="s">
        <v>417</v>
      </c>
    </row>
    <row r="16708" spans="1:24" x14ac:dyDescent="0.35">
      <c r="A16708">
        <v>3301020864</v>
      </c>
      <c r="B16708" t="s">
        <v>168</v>
      </c>
      <c r="C16708" t="s">
        <v>168</v>
      </c>
      <c r="D16708">
        <v>0</v>
      </c>
      <c r="E16708">
        <v>0</v>
      </c>
      <c r="F16708">
        <v>8</v>
      </c>
      <c r="G16708">
        <v>469798</v>
      </c>
      <c r="H16708">
        <v>4</v>
      </c>
      <c r="I16708">
        <v>60000</v>
      </c>
      <c r="J16708">
        <v>0</v>
      </c>
      <c r="K16708">
        <v>0</v>
      </c>
      <c r="L16708">
        <v>0</v>
      </c>
      <c r="M16708">
        <v>0</v>
      </c>
      <c r="N16708">
        <v>9271500</v>
      </c>
      <c r="O16708">
        <v>9801298</v>
      </c>
      <c r="P16708" t="s">
        <v>5</v>
      </c>
      <c r="Q16708" t="s">
        <v>16</v>
      </c>
      <c r="R16708" t="s">
        <v>169</v>
      </c>
      <c r="S16708" t="s">
        <v>170</v>
      </c>
      <c r="T16708">
        <v>6323418.064516129</v>
      </c>
      <c r="U16708">
        <v>0</v>
      </c>
      <c r="V16708">
        <v>-6323418.064516129</v>
      </c>
      <c r="W16708">
        <v>0</v>
      </c>
      <c r="X16708" t="s">
        <v>416</v>
      </c>
    </row>
    <row r="16709" spans="1:24" x14ac:dyDescent="0.35">
      <c r="A16709">
        <v>3300005038</v>
      </c>
      <c r="B16709" t="s">
        <v>168</v>
      </c>
      <c r="C16709" t="s">
        <v>168</v>
      </c>
      <c r="D16709">
        <v>0</v>
      </c>
      <c r="E16709">
        <v>0</v>
      </c>
      <c r="F16709">
        <v>18</v>
      </c>
      <c r="G16709">
        <v>704993</v>
      </c>
      <c r="H16709">
        <v>12</v>
      </c>
      <c r="I16709">
        <v>655000</v>
      </c>
      <c r="J16709">
        <v>0</v>
      </c>
      <c r="K16709">
        <v>0</v>
      </c>
      <c r="L16709">
        <v>14</v>
      </c>
      <c r="M16709">
        <v>3175800</v>
      </c>
      <c r="N16709">
        <v>164000</v>
      </c>
      <c r="O16709">
        <v>4699793</v>
      </c>
      <c r="P16709" t="s">
        <v>5</v>
      </c>
      <c r="Q16709" t="s">
        <v>9</v>
      </c>
      <c r="R16709" t="s">
        <v>169</v>
      </c>
      <c r="S16709" t="s">
        <v>170</v>
      </c>
      <c r="T16709">
        <v>3032124.5161290322</v>
      </c>
      <c r="U16709">
        <v>712706</v>
      </c>
      <c r="V16709">
        <v>-2319418.5161290322</v>
      </c>
      <c r="W16709">
        <v>-0.76494830729778951</v>
      </c>
      <c r="X16709" t="s">
        <v>359</v>
      </c>
    </row>
    <row r="16710" spans="1:24" x14ac:dyDescent="0.35">
      <c r="A16710">
        <v>3301065968</v>
      </c>
      <c r="B16710" t="s">
        <v>168</v>
      </c>
      <c r="C16710" t="s">
        <v>168</v>
      </c>
      <c r="D16710">
        <v>0</v>
      </c>
      <c r="E16710">
        <v>0</v>
      </c>
      <c r="F16710">
        <v>40</v>
      </c>
      <c r="G16710">
        <v>1146458</v>
      </c>
      <c r="H16710">
        <v>16</v>
      </c>
      <c r="I16710">
        <v>585000</v>
      </c>
      <c r="J16710">
        <v>0</v>
      </c>
      <c r="K16710">
        <v>0</v>
      </c>
      <c r="L16710">
        <v>15</v>
      </c>
      <c r="M16710">
        <v>676000</v>
      </c>
      <c r="N16710">
        <v>168000</v>
      </c>
      <c r="O16710">
        <v>2575458</v>
      </c>
      <c r="P16710" t="s">
        <v>5</v>
      </c>
      <c r="Q16710" t="s">
        <v>14</v>
      </c>
      <c r="R16710" t="s">
        <v>169</v>
      </c>
      <c r="S16710" t="s">
        <v>170</v>
      </c>
      <c r="T16710">
        <v>1661585.8064516131</v>
      </c>
      <c r="U16710">
        <v>1288978</v>
      </c>
      <c r="V16710">
        <v>-372607.80645161308</v>
      </c>
      <c r="W16710">
        <v>-0.2242483084562048</v>
      </c>
      <c r="X16710" t="s">
        <v>268</v>
      </c>
    </row>
    <row r="16711" spans="1:24" x14ac:dyDescent="0.35">
      <c r="A16711">
        <v>3300016416</v>
      </c>
      <c r="B16711" t="s">
        <v>168</v>
      </c>
      <c r="C16711" t="s">
        <v>168</v>
      </c>
      <c r="D16711">
        <v>0</v>
      </c>
      <c r="E16711">
        <v>0</v>
      </c>
      <c r="F16711">
        <v>485</v>
      </c>
      <c r="G16711">
        <v>24900925</v>
      </c>
      <c r="H16711">
        <v>133</v>
      </c>
      <c r="I16711">
        <v>2657000</v>
      </c>
      <c r="J16711">
        <v>0</v>
      </c>
      <c r="K16711">
        <v>0</v>
      </c>
      <c r="L16711">
        <v>1</v>
      </c>
      <c r="M16711">
        <v>100000</v>
      </c>
      <c r="N16711">
        <v>2065900</v>
      </c>
      <c r="O16711">
        <v>29723825</v>
      </c>
      <c r="P16711" t="s">
        <v>5</v>
      </c>
      <c r="Q16711" t="s">
        <v>7</v>
      </c>
      <c r="R16711" t="s">
        <v>169</v>
      </c>
      <c r="S16711" t="s">
        <v>170</v>
      </c>
      <c r="T16711">
        <v>19176661.290322583</v>
      </c>
      <c r="U16711">
        <v>21341372</v>
      </c>
      <c r="V16711">
        <v>2164710.7096774168</v>
      </c>
      <c r="W16711">
        <v>0.11288256474393843</v>
      </c>
      <c r="X16711" t="s">
        <v>203</v>
      </c>
    </row>
    <row r="16712" spans="1:24" x14ac:dyDescent="0.35">
      <c r="A16712">
        <v>3301025952</v>
      </c>
      <c r="B16712" t="s">
        <v>168</v>
      </c>
      <c r="C16712" t="s">
        <v>168</v>
      </c>
      <c r="D16712">
        <v>0</v>
      </c>
      <c r="E16712">
        <v>0</v>
      </c>
      <c r="F16712">
        <v>46</v>
      </c>
      <c r="G16712">
        <v>1454603</v>
      </c>
      <c r="H16712">
        <v>45</v>
      </c>
      <c r="I16712">
        <v>1005000</v>
      </c>
      <c r="J16712">
        <v>0</v>
      </c>
      <c r="K16712">
        <v>0</v>
      </c>
      <c r="L16712">
        <v>28</v>
      </c>
      <c r="M16712">
        <v>957200</v>
      </c>
      <c r="N16712">
        <v>30000</v>
      </c>
      <c r="O16712">
        <v>3446803</v>
      </c>
      <c r="P16712" t="s">
        <v>5</v>
      </c>
      <c r="Q16712" t="s">
        <v>10</v>
      </c>
      <c r="R16712" t="s">
        <v>181</v>
      </c>
      <c r="S16712" t="s">
        <v>170</v>
      </c>
      <c r="T16712">
        <v>2223743.8709677421</v>
      </c>
      <c r="U16712">
        <v>2309962</v>
      </c>
      <c r="V16712">
        <v>86218.129032257944</v>
      </c>
      <c r="W16712">
        <v>3.8771609517573191E-2</v>
      </c>
      <c r="X16712" t="s">
        <v>379</v>
      </c>
    </row>
    <row r="16713" spans="1:24" x14ac:dyDescent="0.35">
      <c r="A16713">
        <v>3301006493</v>
      </c>
      <c r="B16713" t="s">
        <v>168</v>
      </c>
      <c r="C16713" t="s">
        <v>168</v>
      </c>
      <c r="D16713">
        <v>0</v>
      </c>
      <c r="E16713">
        <v>0</v>
      </c>
      <c r="F16713">
        <v>2</v>
      </c>
      <c r="G16713">
        <v>40596</v>
      </c>
      <c r="H16713">
        <v>10</v>
      </c>
      <c r="I16713">
        <v>260000</v>
      </c>
      <c r="J16713">
        <v>0</v>
      </c>
      <c r="K16713">
        <v>0</v>
      </c>
      <c r="L16713">
        <v>9</v>
      </c>
      <c r="M16713">
        <v>371600</v>
      </c>
      <c r="N16713">
        <v>0</v>
      </c>
      <c r="O16713">
        <v>672196</v>
      </c>
      <c r="P16713" t="s">
        <v>5</v>
      </c>
      <c r="Q16713" t="s">
        <v>13</v>
      </c>
      <c r="R16713" t="s">
        <v>169</v>
      </c>
      <c r="S16713" t="s">
        <v>170</v>
      </c>
      <c r="T16713">
        <v>433674.83870967745</v>
      </c>
      <c r="U16713">
        <v>154800</v>
      </c>
      <c r="V16713">
        <v>-278874.83870967745</v>
      </c>
      <c r="W16713">
        <v>-0.64305053883093621</v>
      </c>
      <c r="X16713" t="s">
        <v>297</v>
      </c>
    </row>
    <row r="16714" spans="1:24" x14ac:dyDescent="0.35">
      <c r="A16714">
        <v>3301041276</v>
      </c>
      <c r="B16714" t="s">
        <v>168</v>
      </c>
      <c r="C16714" t="s">
        <v>168</v>
      </c>
      <c r="D16714">
        <v>0</v>
      </c>
      <c r="E16714">
        <v>0</v>
      </c>
      <c r="F16714">
        <v>76</v>
      </c>
      <c r="G16714">
        <v>2620920</v>
      </c>
      <c r="H16714">
        <v>23</v>
      </c>
      <c r="I16714">
        <v>875000</v>
      </c>
      <c r="J16714">
        <v>0</v>
      </c>
      <c r="K16714">
        <v>0</v>
      </c>
      <c r="L16714">
        <v>0</v>
      </c>
      <c r="M16714">
        <v>0</v>
      </c>
      <c r="N16714">
        <v>75000</v>
      </c>
      <c r="O16714">
        <v>3570920</v>
      </c>
      <c r="P16714" t="s">
        <v>5</v>
      </c>
      <c r="Q16714" t="s">
        <v>14</v>
      </c>
      <c r="R16714" t="s">
        <v>207</v>
      </c>
      <c r="S16714" t="s">
        <v>170</v>
      </c>
      <c r="T16714">
        <v>2303819.3548387098</v>
      </c>
      <c r="U16714">
        <v>3458840</v>
      </c>
      <c r="V16714">
        <v>1155020.6451612902</v>
      </c>
      <c r="W16714">
        <v>0.50135035229016611</v>
      </c>
      <c r="X16714" t="s">
        <v>266</v>
      </c>
    </row>
    <row r="16715" spans="1:24" x14ac:dyDescent="0.35">
      <c r="A16715">
        <v>3301054997</v>
      </c>
      <c r="B16715" t="s">
        <v>168</v>
      </c>
      <c r="C16715" t="s">
        <v>168</v>
      </c>
      <c r="D16715">
        <v>0</v>
      </c>
      <c r="E16715">
        <v>0</v>
      </c>
      <c r="F16715">
        <v>19</v>
      </c>
      <c r="G16715">
        <v>749252</v>
      </c>
      <c r="H16715">
        <v>50</v>
      </c>
      <c r="I16715">
        <v>1390000</v>
      </c>
      <c r="J16715">
        <v>0</v>
      </c>
      <c r="K16715">
        <v>0</v>
      </c>
      <c r="L16715">
        <v>0</v>
      </c>
      <c r="M16715">
        <v>0</v>
      </c>
      <c r="N16715">
        <v>582000</v>
      </c>
      <c r="O16715">
        <v>2721252</v>
      </c>
      <c r="P16715" t="s">
        <v>5</v>
      </c>
      <c r="Q16715" t="s">
        <v>17</v>
      </c>
      <c r="R16715" t="s">
        <v>169</v>
      </c>
      <c r="S16715" t="s">
        <v>170</v>
      </c>
      <c r="T16715">
        <v>1755646.4516129033</v>
      </c>
      <c r="U16715">
        <v>1482046</v>
      </c>
      <c r="V16715">
        <v>-273600.45161290327</v>
      </c>
      <c r="W16715">
        <v>-0.15584028969018671</v>
      </c>
      <c r="X16715" t="s">
        <v>278</v>
      </c>
    </row>
    <row r="16716" spans="1:24" x14ac:dyDescent="0.35">
      <c r="A16716">
        <v>3300011149</v>
      </c>
      <c r="B16716" t="s">
        <v>168</v>
      </c>
      <c r="C16716" t="s">
        <v>168</v>
      </c>
      <c r="D16716">
        <v>0</v>
      </c>
      <c r="E16716">
        <v>0</v>
      </c>
      <c r="F16716">
        <v>1</v>
      </c>
      <c r="G16716">
        <v>46700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362000</v>
      </c>
      <c r="O16716">
        <v>408700</v>
      </c>
      <c r="P16716" t="s">
        <v>5</v>
      </c>
      <c r="Q16716" t="s">
        <v>12</v>
      </c>
      <c r="R16716" t="s">
        <v>169</v>
      </c>
      <c r="S16716" t="s">
        <v>170</v>
      </c>
      <c r="T16716">
        <v>263677.41935483873</v>
      </c>
      <c r="U16716">
        <v>202500</v>
      </c>
      <c r="V16716">
        <v>-61177.419354838727</v>
      </c>
      <c r="W16716">
        <v>-0.23201614876437493</v>
      </c>
      <c r="X16716" t="s">
        <v>383</v>
      </c>
    </row>
    <row r="16717" spans="1:24" x14ac:dyDescent="0.35">
      <c r="A16717">
        <v>3301063453</v>
      </c>
      <c r="B16717" t="s">
        <v>168</v>
      </c>
      <c r="C16717" t="s">
        <v>168</v>
      </c>
      <c r="D16717">
        <v>0</v>
      </c>
      <c r="E16717">
        <v>0</v>
      </c>
      <c r="F16717">
        <v>181</v>
      </c>
      <c r="G16717">
        <v>5571106</v>
      </c>
      <c r="H16717">
        <v>18</v>
      </c>
      <c r="I16717">
        <v>245000</v>
      </c>
      <c r="J16717">
        <v>0</v>
      </c>
      <c r="K16717">
        <v>0</v>
      </c>
      <c r="L16717">
        <v>0</v>
      </c>
      <c r="M16717">
        <v>0</v>
      </c>
      <c r="N16717">
        <v>30000</v>
      </c>
      <c r="O16717">
        <v>5846106</v>
      </c>
      <c r="P16717" t="s">
        <v>5</v>
      </c>
      <c r="Q16717" t="s">
        <v>13</v>
      </c>
      <c r="R16717" t="s">
        <v>169</v>
      </c>
      <c r="S16717" t="s">
        <v>170</v>
      </c>
      <c r="T16717">
        <v>3771681.2903225804</v>
      </c>
      <c r="U16717">
        <v>3368278</v>
      </c>
      <c r="V16717">
        <v>-403403.29032258037</v>
      </c>
      <c r="W16717">
        <v>-0.10695582666479186</v>
      </c>
      <c r="X16717" t="s">
        <v>282</v>
      </c>
    </row>
    <row r="16718" spans="1:24" x14ac:dyDescent="0.35">
      <c r="A16718">
        <v>3300017858</v>
      </c>
      <c r="B16718" t="s">
        <v>168</v>
      </c>
      <c r="C16718" t="s">
        <v>168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15609200</v>
      </c>
      <c r="O16718">
        <v>15609200</v>
      </c>
      <c r="P16718" t="s">
        <v>5</v>
      </c>
      <c r="Q16718" t="s">
        <v>7</v>
      </c>
      <c r="R16718" t="s">
        <v>169</v>
      </c>
      <c r="S16718" t="s">
        <v>170</v>
      </c>
      <c r="T16718">
        <v>10070451.612903226</v>
      </c>
      <c r="U16718">
        <v>1760800</v>
      </c>
      <c r="V16718">
        <v>-8309651.6129032262</v>
      </c>
      <c r="W16718">
        <v>-0.82515183353406962</v>
      </c>
      <c r="X16718" t="s">
        <v>346</v>
      </c>
    </row>
    <row r="16719" spans="1:24" x14ac:dyDescent="0.35">
      <c r="A16719">
        <v>3300018178</v>
      </c>
      <c r="B16719" t="s">
        <v>168</v>
      </c>
      <c r="C16719" t="s">
        <v>168</v>
      </c>
      <c r="D16719">
        <v>0</v>
      </c>
      <c r="E16719">
        <v>0</v>
      </c>
      <c r="F16719">
        <v>307</v>
      </c>
      <c r="G16719">
        <v>8919198</v>
      </c>
      <c r="H16719">
        <v>19</v>
      </c>
      <c r="I16719">
        <v>1141000</v>
      </c>
      <c r="J16719">
        <v>0</v>
      </c>
      <c r="K16719">
        <v>0</v>
      </c>
      <c r="L16719">
        <v>0</v>
      </c>
      <c r="M16719">
        <v>0</v>
      </c>
      <c r="N16719">
        <v>2218700</v>
      </c>
      <c r="O16719">
        <v>12278898</v>
      </c>
      <c r="P16719" t="s">
        <v>5</v>
      </c>
      <c r="Q16719" t="s">
        <v>7</v>
      </c>
      <c r="R16719" t="s">
        <v>169</v>
      </c>
      <c r="S16719" t="s">
        <v>170</v>
      </c>
      <c r="T16719">
        <v>7921869.6774193551</v>
      </c>
      <c r="U16719">
        <v>7272539</v>
      </c>
      <c r="V16719">
        <v>-649330.67741935514</v>
      </c>
      <c r="W16719">
        <v>-8.1966846699109364E-2</v>
      </c>
      <c r="X16719" t="s">
        <v>307</v>
      </c>
    </row>
    <row r="16720" spans="1:24" x14ac:dyDescent="0.35">
      <c r="A16720">
        <v>3300012842</v>
      </c>
      <c r="B16720" t="s">
        <v>168</v>
      </c>
      <c r="C16720" t="s">
        <v>168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455000</v>
      </c>
      <c r="O16720">
        <v>455000</v>
      </c>
      <c r="P16720" t="s">
        <v>5</v>
      </c>
      <c r="Q16720" t="s">
        <v>12</v>
      </c>
      <c r="R16720" t="s">
        <v>169</v>
      </c>
      <c r="S16720" t="s">
        <v>170</v>
      </c>
      <c r="T16720">
        <v>293548.38709677418</v>
      </c>
      <c r="U16720">
        <v>277500</v>
      </c>
      <c r="V16720">
        <v>-16048.387096774182</v>
      </c>
      <c r="W16720">
        <v>-5.4670329670329587E-2</v>
      </c>
      <c r="X16720" t="s">
        <v>338</v>
      </c>
    </row>
    <row r="16721" spans="1:24" x14ac:dyDescent="0.35">
      <c r="A16721">
        <v>3300014389</v>
      </c>
      <c r="B16721" t="s">
        <v>168</v>
      </c>
      <c r="C16721" t="s">
        <v>168</v>
      </c>
      <c r="D16721">
        <v>0</v>
      </c>
      <c r="E16721">
        <v>0</v>
      </c>
      <c r="F16721">
        <v>176</v>
      </c>
      <c r="G16721">
        <v>9273181</v>
      </c>
      <c r="H16721">
        <v>102</v>
      </c>
      <c r="I16721">
        <v>3605000</v>
      </c>
      <c r="J16721">
        <v>0</v>
      </c>
      <c r="K16721">
        <v>0</v>
      </c>
      <c r="L16721">
        <v>0</v>
      </c>
      <c r="M16721">
        <v>0</v>
      </c>
      <c r="N16721">
        <v>576700</v>
      </c>
      <c r="O16721">
        <v>13454881</v>
      </c>
      <c r="P16721" t="s">
        <v>5</v>
      </c>
      <c r="Q16721" t="s">
        <v>8</v>
      </c>
      <c r="R16721" t="s">
        <v>169</v>
      </c>
      <c r="S16721" t="s">
        <v>170</v>
      </c>
      <c r="T16721">
        <v>8680568.3870967738</v>
      </c>
      <c r="U16721">
        <v>8628201</v>
      </c>
      <c r="V16721">
        <v>-52367.387096773833</v>
      </c>
      <c r="W16721">
        <v>-6.0327140760293441E-3</v>
      </c>
      <c r="X16721" t="s">
        <v>191</v>
      </c>
    </row>
    <row r="16722" spans="1:24" x14ac:dyDescent="0.35">
      <c r="A16722">
        <v>3300014425</v>
      </c>
      <c r="B16722" t="s">
        <v>168</v>
      </c>
      <c r="C16722" t="s">
        <v>168</v>
      </c>
      <c r="D16722">
        <v>0</v>
      </c>
      <c r="E16722">
        <v>0</v>
      </c>
      <c r="F16722">
        <v>88</v>
      </c>
      <c r="G16722">
        <v>3323336</v>
      </c>
      <c r="H16722">
        <v>46</v>
      </c>
      <c r="I16722">
        <v>1150000</v>
      </c>
      <c r="J16722">
        <v>0</v>
      </c>
      <c r="K16722">
        <v>0</v>
      </c>
      <c r="L16722">
        <v>0</v>
      </c>
      <c r="M16722">
        <v>0</v>
      </c>
      <c r="N16722">
        <v>342000</v>
      </c>
      <c r="O16722">
        <v>4815336</v>
      </c>
      <c r="P16722" t="s">
        <v>5</v>
      </c>
      <c r="Q16722" t="s">
        <v>8</v>
      </c>
      <c r="R16722" t="s">
        <v>169</v>
      </c>
      <c r="S16722" t="s">
        <v>170</v>
      </c>
      <c r="T16722">
        <v>3106668.3870967738</v>
      </c>
      <c r="U16722">
        <v>4119219</v>
      </c>
      <c r="V16722">
        <v>1012550.6129032262</v>
      </c>
      <c r="W16722">
        <v>0.32592812837982654</v>
      </c>
      <c r="X16722" t="s">
        <v>238</v>
      </c>
    </row>
    <row r="16723" spans="1:24" x14ac:dyDescent="0.35">
      <c r="A16723">
        <v>3300013727</v>
      </c>
      <c r="B16723" t="s">
        <v>168</v>
      </c>
      <c r="C16723" t="s">
        <v>168</v>
      </c>
      <c r="D16723">
        <v>0</v>
      </c>
      <c r="E16723">
        <v>0</v>
      </c>
      <c r="F16723">
        <v>51</v>
      </c>
      <c r="G16723">
        <v>1103650</v>
      </c>
      <c r="H16723">
        <v>46</v>
      </c>
      <c r="I16723">
        <v>908000</v>
      </c>
      <c r="J16723">
        <v>0</v>
      </c>
      <c r="K16723">
        <v>0</v>
      </c>
      <c r="L16723">
        <v>23</v>
      </c>
      <c r="M16723">
        <v>845200</v>
      </c>
      <c r="N16723">
        <v>1031100</v>
      </c>
      <c r="O16723">
        <v>3887950</v>
      </c>
      <c r="P16723" t="s">
        <v>5</v>
      </c>
      <c r="Q16723" t="s">
        <v>8</v>
      </c>
      <c r="R16723" t="s">
        <v>169</v>
      </c>
      <c r="S16723" t="s">
        <v>170</v>
      </c>
      <c r="T16723">
        <v>2508354.8387096771</v>
      </c>
      <c r="U16723">
        <v>2698465</v>
      </c>
      <c r="V16723">
        <v>190110.1612903229</v>
      </c>
      <c r="W16723">
        <v>7.5790776630358048E-2</v>
      </c>
      <c r="X16723" t="s">
        <v>418</v>
      </c>
    </row>
    <row r="16724" spans="1:24" x14ac:dyDescent="0.35">
      <c r="A16724">
        <v>3300006512</v>
      </c>
      <c r="B16724" t="s">
        <v>168</v>
      </c>
      <c r="C16724" t="s">
        <v>168</v>
      </c>
      <c r="D16724">
        <v>0</v>
      </c>
      <c r="E16724">
        <v>0</v>
      </c>
      <c r="F16724">
        <v>3</v>
      </c>
      <c r="G16724">
        <v>167996</v>
      </c>
      <c r="H16724">
        <v>14</v>
      </c>
      <c r="I16724">
        <v>495000</v>
      </c>
      <c r="J16724">
        <v>0</v>
      </c>
      <c r="K16724">
        <v>0</v>
      </c>
      <c r="L16724">
        <v>16</v>
      </c>
      <c r="M16724">
        <v>418400</v>
      </c>
      <c r="N16724">
        <v>241000</v>
      </c>
      <c r="O16724">
        <v>1322396</v>
      </c>
      <c r="P16724" t="s">
        <v>5</v>
      </c>
      <c r="Q16724" t="s">
        <v>14</v>
      </c>
      <c r="R16724" t="s">
        <v>207</v>
      </c>
      <c r="S16724" t="s">
        <v>170</v>
      </c>
      <c r="T16724">
        <v>853158.70967741939</v>
      </c>
      <c r="U16724">
        <v>1083395</v>
      </c>
      <c r="V16724">
        <v>230236.29032258061</v>
      </c>
      <c r="W16724">
        <v>0.26986337677972405</v>
      </c>
      <c r="X16724" t="s">
        <v>249</v>
      </c>
    </row>
    <row r="16725" spans="1:24" x14ac:dyDescent="0.35">
      <c r="A16725">
        <v>3301015020</v>
      </c>
      <c r="B16725" t="s">
        <v>168</v>
      </c>
      <c r="C16725" t="s">
        <v>168</v>
      </c>
      <c r="D16725">
        <v>0</v>
      </c>
      <c r="E16725">
        <v>0</v>
      </c>
      <c r="F16725">
        <v>906</v>
      </c>
      <c r="G16725">
        <v>37105646</v>
      </c>
      <c r="H16725">
        <v>31</v>
      </c>
      <c r="I16725">
        <v>1794000</v>
      </c>
      <c r="J16725">
        <v>0</v>
      </c>
      <c r="K16725">
        <v>0</v>
      </c>
      <c r="L16725">
        <v>4</v>
      </c>
      <c r="M16725">
        <v>1399780</v>
      </c>
      <c r="N16725">
        <v>30000</v>
      </c>
      <c r="O16725">
        <v>40329426</v>
      </c>
      <c r="P16725" t="s">
        <v>5</v>
      </c>
      <c r="Q16725" t="s">
        <v>14</v>
      </c>
      <c r="R16725" t="s">
        <v>169</v>
      </c>
      <c r="S16725" t="s">
        <v>170</v>
      </c>
      <c r="T16725">
        <v>26018984.516129032</v>
      </c>
      <c r="U16725">
        <v>22042863</v>
      </c>
      <c r="V16725">
        <v>-3976121.5161290318</v>
      </c>
      <c r="W16725">
        <v>-0.15281616827375621</v>
      </c>
      <c r="X16725" t="s">
        <v>260</v>
      </c>
    </row>
    <row r="16726" spans="1:24" x14ac:dyDescent="0.35">
      <c r="A16726">
        <v>3300026070</v>
      </c>
      <c r="B16726" t="s">
        <v>168</v>
      </c>
      <c r="C16726" t="s">
        <v>168</v>
      </c>
      <c r="D16726">
        <v>0</v>
      </c>
      <c r="E16726">
        <v>0</v>
      </c>
      <c r="F16726">
        <v>42</v>
      </c>
      <c r="G16726">
        <v>1665465</v>
      </c>
      <c r="H16726">
        <v>67</v>
      </c>
      <c r="I16726">
        <v>2140000</v>
      </c>
      <c r="J16726">
        <v>0</v>
      </c>
      <c r="K16726">
        <v>0</v>
      </c>
      <c r="L16726">
        <v>165</v>
      </c>
      <c r="M16726">
        <v>6596000</v>
      </c>
      <c r="N16726">
        <v>324500</v>
      </c>
      <c r="O16726">
        <v>10725965</v>
      </c>
      <c r="P16726" t="s">
        <v>5</v>
      </c>
      <c r="Q16726" t="s">
        <v>12</v>
      </c>
      <c r="R16726" t="s">
        <v>169</v>
      </c>
      <c r="S16726" t="s">
        <v>170</v>
      </c>
      <c r="T16726">
        <v>6919977.4193548393</v>
      </c>
      <c r="U16726">
        <v>6530475</v>
      </c>
      <c r="V16726">
        <v>-389502.41935483925</v>
      </c>
      <c r="W16726">
        <v>-5.6286660454327508E-2</v>
      </c>
      <c r="X16726" t="s">
        <v>248</v>
      </c>
    </row>
    <row r="16727" spans="1:24" x14ac:dyDescent="0.35">
      <c r="A16727">
        <v>3301062988</v>
      </c>
      <c r="B16727" t="s">
        <v>168</v>
      </c>
      <c r="C16727" t="s">
        <v>168</v>
      </c>
      <c r="D16727">
        <v>0</v>
      </c>
      <c r="E16727">
        <v>0</v>
      </c>
      <c r="F16727">
        <v>19</v>
      </c>
      <c r="G16727">
        <v>1085477</v>
      </c>
      <c r="H16727">
        <v>4</v>
      </c>
      <c r="I16727">
        <v>275000</v>
      </c>
      <c r="J16727">
        <v>0</v>
      </c>
      <c r="K16727">
        <v>0</v>
      </c>
      <c r="L16727">
        <v>3</v>
      </c>
      <c r="M16727">
        <v>302400</v>
      </c>
      <c r="N16727">
        <v>30000</v>
      </c>
      <c r="O16727">
        <v>1692877</v>
      </c>
      <c r="P16727" t="s">
        <v>5</v>
      </c>
      <c r="Q16727" t="s">
        <v>15</v>
      </c>
      <c r="R16727" t="s">
        <v>169</v>
      </c>
      <c r="S16727" t="s">
        <v>170</v>
      </c>
      <c r="T16727">
        <v>1092178.7096774194</v>
      </c>
      <c r="U16727">
        <v>991783</v>
      </c>
      <c r="V16727">
        <v>-100395.70967741939</v>
      </c>
      <c r="W16727">
        <v>-9.1922419644191566E-2</v>
      </c>
      <c r="X16727" t="s">
        <v>412</v>
      </c>
    </row>
    <row r="16728" spans="1:24" x14ac:dyDescent="0.35">
      <c r="A16728">
        <v>3300003480</v>
      </c>
      <c r="B16728" t="s">
        <v>168</v>
      </c>
      <c r="C16728" t="s">
        <v>168</v>
      </c>
      <c r="D16728">
        <v>0</v>
      </c>
      <c r="E16728">
        <v>0</v>
      </c>
      <c r="F16728">
        <v>18</v>
      </c>
      <c r="G16728">
        <v>726983</v>
      </c>
      <c r="H16728">
        <v>34</v>
      </c>
      <c r="I16728">
        <v>1890000</v>
      </c>
      <c r="J16728">
        <v>0</v>
      </c>
      <c r="K16728">
        <v>0</v>
      </c>
      <c r="L16728">
        <v>31</v>
      </c>
      <c r="M16728">
        <v>2777950</v>
      </c>
      <c r="N16728">
        <v>30000</v>
      </c>
      <c r="O16728">
        <v>5424933</v>
      </c>
      <c r="P16728" t="s">
        <v>5</v>
      </c>
      <c r="Q16728" t="s">
        <v>15</v>
      </c>
      <c r="R16728" t="s">
        <v>169</v>
      </c>
      <c r="S16728" t="s">
        <v>170</v>
      </c>
      <c r="T16728">
        <v>3499956.7741935486</v>
      </c>
      <c r="U16728">
        <v>3597838</v>
      </c>
      <c r="V16728">
        <v>97881.225806451403</v>
      </c>
      <c r="W16728">
        <v>2.7966409907735246E-2</v>
      </c>
      <c r="X16728" t="s">
        <v>214</v>
      </c>
    </row>
    <row r="16729" spans="1:24" x14ac:dyDescent="0.35">
      <c r="A16729">
        <v>3301042138</v>
      </c>
      <c r="B16729" t="s">
        <v>168</v>
      </c>
      <c r="C16729" t="s">
        <v>168</v>
      </c>
      <c r="D16729">
        <v>0</v>
      </c>
      <c r="E16729">
        <v>0</v>
      </c>
      <c r="F16729">
        <v>4</v>
      </c>
      <c r="G16729">
        <v>136996</v>
      </c>
      <c r="H16729">
        <v>1</v>
      </c>
      <c r="I16729">
        <v>15000</v>
      </c>
      <c r="J16729">
        <v>0</v>
      </c>
      <c r="K16729">
        <v>0</v>
      </c>
      <c r="L16729">
        <v>1</v>
      </c>
      <c r="M16729">
        <v>22400</v>
      </c>
      <c r="N16729">
        <v>150000</v>
      </c>
      <c r="O16729">
        <v>324396</v>
      </c>
      <c r="P16729" t="s">
        <v>5</v>
      </c>
      <c r="Q16729" t="s">
        <v>13</v>
      </c>
      <c r="R16729" t="s">
        <v>169</v>
      </c>
      <c r="S16729" t="s">
        <v>170</v>
      </c>
      <c r="T16729">
        <v>209287.74193548388</v>
      </c>
      <c r="U16729">
        <v>687091</v>
      </c>
      <c r="V16729">
        <v>477803.25806451612</v>
      </c>
      <c r="W16729">
        <v>2.2829968618601955</v>
      </c>
      <c r="X16729" t="s">
        <v>387</v>
      </c>
    </row>
    <row r="16730" spans="1:24" x14ac:dyDescent="0.35">
      <c r="A16730">
        <v>3300016791</v>
      </c>
      <c r="B16730" t="s">
        <v>168</v>
      </c>
      <c r="C16730" t="s">
        <v>168</v>
      </c>
      <c r="D16730">
        <v>0</v>
      </c>
      <c r="E16730">
        <v>0</v>
      </c>
      <c r="F16730">
        <v>30</v>
      </c>
      <c r="G16730">
        <v>1149724</v>
      </c>
      <c r="H16730">
        <v>30</v>
      </c>
      <c r="I16730">
        <v>820000</v>
      </c>
      <c r="J16730">
        <v>0</v>
      </c>
      <c r="K16730">
        <v>0</v>
      </c>
      <c r="L16730">
        <v>1</v>
      </c>
      <c r="M16730">
        <v>52400</v>
      </c>
      <c r="N16730">
        <v>502800</v>
      </c>
      <c r="O16730">
        <v>2524924</v>
      </c>
      <c r="P16730" t="s">
        <v>5</v>
      </c>
      <c r="Q16730" t="s">
        <v>6</v>
      </c>
      <c r="R16730" t="s">
        <v>169</v>
      </c>
      <c r="S16730" t="s">
        <v>170</v>
      </c>
      <c r="T16730">
        <v>1628983.2258064514</v>
      </c>
      <c r="U16730">
        <v>945367</v>
      </c>
      <c r="V16730">
        <v>-683616.2258064514</v>
      </c>
      <c r="W16730">
        <v>-0.41965823525777401</v>
      </c>
      <c r="X16730" t="s">
        <v>343</v>
      </c>
    </row>
    <row r="16731" spans="1:24" x14ac:dyDescent="0.35">
      <c r="A16731">
        <v>3301054725</v>
      </c>
      <c r="B16731" t="s">
        <v>168</v>
      </c>
      <c r="C16731" t="s">
        <v>168</v>
      </c>
      <c r="D16731">
        <v>0</v>
      </c>
      <c r="E16731">
        <v>0</v>
      </c>
      <c r="F16731">
        <v>406</v>
      </c>
      <c r="G16731">
        <v>16398465</v>
      </c>
      <c r="H16731">
        <v>116</v>
      </c>
      <c r="I16731">
        <v>4706000</v>
      </c>
      <c r="J16731">
        <v>0</v>
      </c>
      <c r="K16731">
        <v>0</v>
      </c>
      <c r="L16731">
        <v>71</v>
      </c>
      <c r="M16731">
        <v>5653515</v>
      </c>
      <c r="N16731">
        <v>10099000</v>
      </c>
      <c r="O16731">
        <v>36856980</v>
      </c>
      <c r="P16731" t="s">
        <v>5</v>
      </c>
      <c r="Q16731" t="s">
        <v>16</v>
      </c>
      <c r="R16731" t="s">
        <v>169</v>
      </c>
      <c r="S16731" t="s">
        <v>170</v>
      </c>
      <c r="T16731">
        <v>23778696.774193548</v>
      </c>
      <c r="U16731">
        <v>18483161</v>
      </c>
      <c r="V16731">
        <v>-5295535.7741935477</v>
      </c>
      <c r="W16731">
        <v>-0.22270084119751532</v>
      </c>
      <c r="X16731" t="s">
        <v>370</v>
      </c>
    </row>
    <row r="16732" spans="1:24" x14ac:dyDescent="0.35">
      <c r="A16732">
        <v>3301025839</v>
      </c>
      <c r="B16732" t="s">
        <v>168</v>
      </c>
      <c r="C16732" t="s">
        <v>168</v>
      </c>
      <c r="D16732">
        <v>0</v>
      </c>
      <c r="E16732">
        <v>0</v>
      </c>
      <c r="F16732">
        <v>553</v>
      </c>
      <c r="G16732">
        <v>22211913</v>
      </c>
      <c r="H16732">
        <v>152</v>
      </c>
      <c r="I16732">
        <v>6004000</v>
      </c>
      <c r="J16732">
        <v>0</v>
      </c>
      <c r="K16732">
        <v>0</v>
      </c>
      <c r="L16732">
        <v>117</v>
      </c>
      <c r="M16732">
        <v>7057175</v>
      </c>
      <c r="N16732">
        <v>933000</v>
      </c>
      <c r="O16732">
        <v>36206088</v>
      </c>
      <c r="P16732" t="s">
        <v>5</v>
      </c>
      <c r="Q16732" t="s">
        <v>17</v>
      </c>
      <c r="R16732" t="s">
        <v>169</v>
      </c>
      <c r="S16732" t="s">
        <v>170</v>
      </c>
      <c r="T16732">
        <v>23358766.451612901</v>
      </c>
      <c r="U16732">
        <v>22436597</v>
      </c>
      <c r="V16732">
        <v>-922169.45161290094</v>
      </c>
      <c r="W16732">
        <v>-3.9478516706913935E-2</v>
      </c>
      <c r="X16732" t="s">
        <v>269</v>
      </c>
    </row>
    <row r="16733" spans="1:24" x14ac:dyDescent="0.35">
      <c r="A16733">
        <v>3301055267</v>
      </c>
      <c r="B16733" t="s">
        <v>168</v>
      </c>
      <c r="C16733" t="s">
        <v>168</v>
      </c>
      <c r="D16733">
        <v>0</v>
      </c>
      <c r="E16733">
        <v>0</v>
      </c>
      <c r="F16733">
        <v>67</v>
      </c>
      <c r="G16733">
        <v>3007012</v>
      </c>
      <c r="H16733">
        <v>10</v>
      </c>
      <c r="I16733">
        <v>475000</v>
      </c>
      <c r="J16733">
        <v>0</v>
      </c>
      <c r="K16733">
        <v>0</v>
      </c>
      <c r="L16733">
        <v>76</v>
      </c>
      <c r="M16733">
        <v>4002400</v>
      </c>
      <c r="N16733">
        <v>465000</v>
      </c>
      <c r="O16733">
        <v>7949412</v>
      </c>
      <c r="P16733" t="s">
        <v>5</v>
      </c>
      <c r="Q16733" t="s">
        <v>12</v>
      </c>
      <c r="R16733" t="s">
        <v>169</v>
      </c>
      <c r="S16733" t="s">
        <v>170</v>
      </c>
      <c r="T16733">
        <v>5128652.9032258065</v>
      </c>
      <c r="U16733">
        <v>7136310</v>
      </c>
      <c r="V16733">
        <v>2007657.0967741935</v>
      </c>
      <c r="W16733">
        <v>0.39145895319050017</v>
      </c>
      <c r="X16733" t="s">
        <v>302</v>
      </c>
    </row>
    <row r="16734" spans="1:24" x14ac:dyDescent="0.35">
      <c r="A16734">
        <v>3301075518</v>
      </c>
      <c r="B16734" t="s">
        <v>168</v>
      </c>
      <c r="C16734" t="s">
        <v>168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4012500</v>
      </c>
      <c r="O16734">
        <v>4012500</v>
      </c>
      <c r="P16734" t="s">
        <v>5</v>
      </c>
      <c r="Q16734" t="s">
        <v>6</v>
      </c>
      <c r="R16734" t="s">
        <v>181</v>
      </c>
      <c r="S16734" t="s">
        <v>170</v>
      </c>
      <c r="T16734">
        <v>2588709.6774193547</v>
      </c>
      <c r="U16734">
        <v>1782000</v>
      </c>
      <c r="V16734">
        <v>-806709.67741935467</v>
      </c>
      <c r="W16734">
        <v>-0.311626168224299</v>
      </c>
      <c r="X16734" t="s">
        <v>316</v>
      </c>
    </row>
    <row r="16735" spans="1:24" x14ac:dyDescent="0.35">
      <c r="A16735">
        <v>3301006510</v>
      </c>
      <c r="B16735" t="s">
        <v>168</v>
      </c>
      <c r="C16735" t="s">
        <v>168</v>
      </c>
      <c r="D16735">
        <v>0</v>
      </c>
      <c r="E16735">
        <v>0</v>
      </c>
      <c r="F16735">
        <v>23</v>
      </c>
      <c r="G16735">
        <v>631074</v>
      </c>
      <c r="H16735">
        <v>4</v>
      </c>
      <c r="I16735">
        <v>50000</v>
      </c>
      <c r="J16735">
        <v>0</v>
      </c>
      <c r="K16735">
        <v>0</v>
      </c>
      <c r="L16735">
        <v>7</v>
      </c>
      <c r="M16735">
        <v>326800</v>
      </c>
      <c r="N16735">
        <v>0</v>
      </c>
      <c r="O16735">
        <v>1007874</v>
      </c>
      <c r="P16735" t="s">
        <v>5</v>
      </c>
      <c r="Q16735" t="s">
        <v>13</v>
      </c>
      <c r="R16735" t="s">
        <v>169</v>
      </c>
      <c r="S16735" t="s">
        <v>170</v>
      </c>
      <c r="T16735">
        <v>650241.29032258072</v>
      </c>
      <c r="U16735">
        <v>426997</v>
      </c>
      <c r="V16735">
        <v>-223244.29032258072</v>
      </c>
      <c r="W16735">
        <v>-0.34332530653633297</v>
      </c>
      <c r="X16735" t="s">
        <v>283</v>
      </c>
    </row>
    <row r="16736" spans="1:24" x14ac:dyDescent="0.35">
      <c r="A16736">
        <v>3301065422</v>
      </c>
      <c r="B16736" t="s">
        <v>168</v>
      </c>
      <c r="C16736" t="s">
        <v>168</v>
      </c>
      <c r="D16736">
        <v>0</v>
      </c>
      <c r="E16736">
        <v>0</v>
      </c>
      <c r="F16736">
        <v>8</v>
      </c>
      <c r="G16736">
        <v>561992</v>
      </c>
      <c r="H16736">
        <v>3</v>
      </c>
      <c r="I16736">
        <v>130000</v>
      </c>
      <c r="J16736">
        <v>0</v>
      </c>
      <c r="K16736">
        <v>0</v>
      </c>
      <c r="L16736">
        <v>3</v>
      </c>
      <c r="M16736">
        <v>127200</v>
      </c>
      <c r="N16736">
        <v>150000</v>
      </c>
      <c r="O16736">
        <v>969192</v>
      </c>
      <c r="P16736" t="s">
        <v>5</v>
      </c>
      <c r="Q16736" t="s">
        <v>14</v>
      </c>
      <c r="R16736" t="s">
        <v>169</v>
      </c>
      <c r="S16736" t="s">
        <v>170</v>
      </c>
      <c r="T16736">
        <v>625285.16129032255</v>
      </c>
      <c r="U16736">
        <v>237400</v>
      </c>
      <c r="V16736">
        <v>-387885.16129032255</v>
      </c>
      <c r="W16736">
        <v>-0.62033322602745378</v>
      </c>
      <c r="X16736" t="s">
        <v>231</v>
      </c>
    </row>
    <row r="16737" spans="1:24" x14ac:dyDescent="0.35">
      <c r="A16737">
        <v>6001145343</v>
      </c>
      <c r="B16737" t="s">
        <v>168</v>
      </c>
      <c r="C16737" t="s">
        <v>168</v>
      </c>
      <c r="D16737">
        <v>0</v>
      </c>
      <c r="E16737">
        <v>0</v>
      </c>
      <c r="F16737">
        <v>84</v>
      </c>
      <c r="G16737">
        <v>4451402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154800</v>
      </c>
      <c r="N16737">
        <v>165000</v>
      </c>
      <c r="O16737">
        <v>4771202</v>
      </c>
      <c r="P16737" t="s">
        <v>5</v>
      </c>
      <c r="Q16737" t="s">
        <v>14</v>
      </c>
      <c r="R16737" t="s">
        <v>169</v>
      </c>
      <c r="S16737" t="s">
        <v>170</v>
      </c>
      <c r="T16737">
        <v>3078194.8387096776</v>
      </c>
      <c r="U16737">
        <v>2540046</v>
      </c>
      <c r="V16737">
        <v>-538148.83870967757</v>
      </c>
      <c r="W16737">
        <v>-0.1748261130004557</v>
      </c>
      <c r="X16737" t="s">
        <v>403</v>
      </c>
    </row>
    <row r="16738" spans="1:24" x14ac:dyDescent="0.35">
      <c r="A16738">
        <v>3300016502</v>
      </c>
      <c r="B16738" t="s">
        <v>168</v>
      </c>
      <c r="C16738" t="s">
        <v>168</v>
      </c>
      <c r="D16738">
        <v>0</v>
      </c>
      <c r="E16738">
        <v>0</v>
      </c>
      <c r="F16738">
        <v>41</v>
      </c>
      <c r="G16738">
        <v>1643885</v>
      </c>
      <c r="H16738">
        <v>24</v>
      </c>
      <c r="I16738">
        <v>1245000</v>
      </c>
      <c r="J16738">
        <v>0</v>
      </c>
      <c r="K16738">
        <v>0</v>
      </c>
      <c r="L16738">
        <v>0</v>
      </c>
      <c r="M16738">
        <v>0</v>
      </c>
      <c r="N16738">
        <v>998500</v>
      </c>
      <c r="O16738">
        <v>3887385</v>
      </c>
      <c r="P16738" t="s">
        <v>5</v>
      </c>
      <c r="Q16738" t="s">
        <v>6</v>
      </c>
      <c r="R16738" t="s">
        <v>169</v>
      </c>
      <c r="S16738" t="s">
        <v>170</v>
      </c>
      <c r="T16738">
        <v>2507990.3225806453</v>
      </c>
      <c r="U16738">
        <v>2552235</v>
      </c>
      <c r="V16738">
        <v>44244.677419354673</v>
      </c>
      <c r="W16738">
        <v>1.7641486500565184E-2</v>
      </c>
      <c r="X16738" t="s">
        <v>255</v>
      </c>
    </row>
    <row r="16739" spans="1:24" x14ac:dyDescent="0.35">
      <c r="A16739">
        <v>6001134816</v>
      </c>
      <c r="B16739" t="s">
        <v>168</v>
      </c>
      <c r="C16739" t="s">
        <v>168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90000</v>
      </c>
      <c r="O16739">
        <v>90000</v>
      </c>
      <c r="P16739" t="s">
        <v>5</v>
      </c>
      <c r="Q16739" t="s">
        <v>14</v>
      </c>
      <c r="R16739" t="s">
        <v>169</v>
      </c>
      <c r="S16739" t="s">
        <v>170</v>
      </c>
      <c r="T16739">
        <v>58064.516129032258</v>
      </c>
      <c r="U16739">
        <v>30000</v>
      </c>
      <c r="V16739">
        <v>-28064.516129032258</v>
      </c>
      <c r="W16739">
        <v>-0.48333333333333328</v>
      </c>
      <c r="X16739" t="s">
        <v>183</v>
      </c>
    </row>
    <row r="16740" spans="1:24" x14ac:dyDescent="0.35">
      <c r="A16740">
        <v>3301072441</v>
      </c>
      <c r="B16740" t="s">
        <v>168</v>
      </c>
      <c r="C16740" t="s">
        <v>168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30000</v>
      </c>
      <c r="O16740">
        <v>30000</v>
      </c>
      <c r="P16740" t="s">
        <v>5</v>
      </c>
      <c r="Q16740" t="s">
        <v>11</v>
      </c>
      <c r="R16740" t="s">
        <v>169</v>
      </c>
      <c r="S16740" t="s">
        <v>170</v>
      </c>
      <c r="T16740">
        <v>19354.83870967742</v>
      </c>
      <c r="U16740">
        <v>30000</v>
      </c>
      <c r="V16740">
        <v>10645.16129032258</v>
      </c>
      <c r="W16740">
        <v>0.54999999999999982</v>
      </c>
      <c r="X16740" t="s">
        <v>172</v>
      </c>
    </row>
    <row r="16741" spans="1:24" x14ac:dyDescent="0.35">
      <c r="A16741">
        <v>3301069110</v>
      </c>
      <c r="B16741" t="s">
        <v>168</v>
      </c>
      <c r="C16741" t="s">
        <v>168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30000</v>
      </c>
      <c r="O16741">
        <v>30000</v>
      </c>
      <c r="P16741" t="s">
        <v>5</v>
      </c>
      <c r="Q16741" t="s">
        <v>11</v>
      </c>
      <c r="R16741" t="s">
        <v>169</v>
      </c>
      <c r="S16741" t="s">
        <v>170</v>
      </c>
      <c r="T16741">
        <v>19354.83870967742</v>
      </c>
      <c r="U16741">
        <v>60000</v>
      </c>
      <c r="V16741">
        <v>40645.161290322576</v>
      </c>
      <c r="W16741">
        <v>2.0999999999999996</v>
      </c>
      <c r="X16741" t="s">
        <v>376</v>
      </c>
    </row>
    <row r="16742" spans="1:24" x14ac:dyDescent="0.35">
      <c r="A16742">
        <v>3301054696</v>
      </c>
      <c r="B16742" t="s">
        <v>168</v>
      </c>
      <c r="C16742" t="s">
        <v>168</v>
      </c>
      <c r="D16742">
        <v>0</v>
      </c>
      <c r="E16742">
        <v>0</v>
      </c>
      <c r="F16742">
        <v>78</v>
      </c>
      <c r="G16742">
        <v>2625185</v>
      </c>
      <c r="H16742">
        <v>74</v>
      </c>
      <c r="I16742">
        <v>2497000</v>
      </c>
      <c r="J16742">
        <v>0</v>
      </c>
      <c r="K16742">
        <v>0</v>
      </c>
      <c r="L16742">
        <v>18</v>
      </c>
      <c r="M16742">
        <v>1825989</v>
      </c>
      <c r="N16742">
        <v>352500</v>
      </c>
      <c r="O16742">
        <v>7300674</v>
      </c>
      <c r="P16742" t="s">
        <v>5</v>
      </c>
      <c r="Q16742" t="s">
        <v>17</v>
      </c>
      <c r="R16742" t="s">
        <v>169</v>
      </c>
      <c r="S16742" t="s">
        <v>170</v>
      </c>
      <c r="T16742">
        <v>4710112.2580645159</v>
      </c>
      <c r="U16742">
        <v>3371086</v>
      </c>
      <c r="V16742">
        <v>-1339026.2580645159</v>
      </c>
      <c r="W16742">
        <v>-0.28428754660186162</v>
      </c>
      <c r="X16742" t="s">
        <v>253</v>
      </c>
    </row>
    <row r="16743" spans="1:24" x14ac:dyDescent="0.35">
      <c r="A16743">
        <v>3301006315</v>
      </c>
      <c r="B16743" t="s">
        <v>168</v>
      </c>
      <c r="C16743" t="s">
        <v>168</v>
      </c>
      <c r="D16743">
        <v>0</v>
      </c>
      <c r="E16743">
        <v>0</v>
      </c>
      <c r="F16743">
        <v>46</v>
      </c>
      <c r="G16743">
        <v>808439</v>
      </c>
      <c r="H16743">
        <v>26</v>
      </c>
      <c r="I16743">
        <v>610000</v>
      </c>
      <c r="J16743">
        <v>0</v>
      </c>
      <c r="K16743">
        <v>0</v>
      </c>
      <c r="L16743">
        <v>8</v>
      </c>
      <c r="M16743">
        <v>1969200</v>
      </c>
      <c r="N16743">
        <v>150000</v>
      </c>
      <c r="O16743">
        <v>3537639</v>
      </c>
      <c r="P16743" t="s">
        <v>5</v>
      </c>
      <c r="Q16743" t="s">
        <v>15</v>
      </c>
      <c r="R16743" t="s">
        <v>169</v>
      </c>
      <c r="S16743" t="s">
        <v>170</v>
      </c>
      <c r="T16743">
        <v>2282347.7419354841</v>
      </c>
      <c r="U16743">
        <v>1248455</v>
      </c>
      <c r="V16743">
        <v>-1033892.7419354841</v>
      </c>
      <c r="W16743">
        <v>-0.45299527453196897</v>
      </c>
      <c r="X16743" t="s">
        <v>322</v>
      </c>
    </row>
    <row r="16744" spans="1:24" x14ac:dyDescent="0.35">
      <c r="A16744">
        <v>3301071639</v>
      </c>
      <c r="B16744" t="s">
        <v>168</v>
      </c>
      <c r="C16744" t="s">
        <v>168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51000</v>
      </c>
      <c r="O16744">
        <v>51000</v>
      </c>
      <c r="P16744" t="s">
        <v>5</v>
      </c>
      <c r="Q16744" t="s">
        <v>13</v>
      </c>
      <c r="R16744" t="s">
        <v>207</v>
      </c>
      <c r="S16744" t="s">
        <v>170</v>
      </c>
      <c r="T16744">
        <v>32903.225806451614</v>
      </c>
      <c r="U16744">
        <v>0</v>
      </c>
      <c r="V16744">
        <v>-32903.225806451614</v>
      </c>
      <c r="W16744">
        <v>0</v>
      </c>
      <c r="X16744" t="s">
        <v>399</v>
      </c>
    </row>
    <row r="16745" spans="1:24" x14ac:dyDescent="0.35">
      <c r="A16745">
        <v>3300015740</v>
      </c>
      <c r="B16745" t="s">
        <v>168</v>
      </c>
      <c r="C16745" t="s">
        <v>168</v>
      </c>
      <c r="D16745">
        <v>0</v>
      </c>
      <c r="E16745">
        <v>0</v>
      </c>
      <c r="F16745">
        <v>480</v>
      </c>
      <c r="G16745">
        <v>21512175</v>
      </c>
      <c r="H16745">
        <v>245</v>
      </c>
      <c r="I16745">
        <v>8088000</v>
      </c>
      <c r="J16745">
        <v>0</v>
      </c>
      <c r="K16745">
        <v>0</v>
      </c>
      <c r="L16745">
        <v>1</v>
      </c>
      <c r="M16745">
        <v>52400</v>
      </c>
      <c r="N16745">
        <v>1811500</v>
      </c>
      <c r="O16745">
        <v>31464075</v>
      </c>
      <c r="P16745" t="s">
        <v>5</v>
      </c>
      <c r="Q16745" t="s">
        <v>7</v>
      </c>
      <c r="R16745" t="s">
        <v>169</v>
      </c>
      <c r="S16745" t="s">
        <v>170</v>
      </c>
      <c r="T16745">
        <v>20299403.225806452</v>
      </c>
      <c r="U16745">
        <v>19824322</v>
      </c>
      <c r="V16745">
        <v>-475081.22580645233</v>
      </c>
      <c r="W16745">
        <v>-2.3403704065668607E-2</v>
      </c>
      <c r="X16745" t="s">
        <v>236</v>
      </c>
    </row>
    <row r="16746" spans="1:24" x14ac:dyDescent="0.35">
      <c r="A16746">
        <v>3300018034</v>
      </c>
      <c r="B16746" t="s">
        <v>168</v>
      </c>
      <c r="C16746" t="s">
        <v>168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1012500</v>
      </c>
      <c r="O16746">
        <v>1012500</v>
      </c>
      <c r="P16746" t="s">
        <v>5</v>
      </c>
      <c r="Q16746" t="s">
        <v>6</v>
      </c>
      <c r="R16746" t="s">
        <v>181</v>
      </c>
      <c r="S16746" t="s">
        <v>170</v>
      </c>
      <c r="T16746">
        <v>653225.80645161285</v>
      </c>
      <c r="U16746">
        <v>3412500</v>
      </c>
      <c r="V16746">
        <v>2759274.1935483869</v>
      </c>
      <c r="W16746">
        <v>4.2240740740740748</v>
      </c>
      <c r="X16746" t="s">
        <v>255</v>
      </c>
    </row>
    <row r="16747" spans="1:24" x14ac:dyDescent="0.35">
      <c r="A16747">
        <v>3301030893</v>
      </c>
      <c r="B16747" t="s">
        <v>168</v>
      </c>
      <c r="C16747" t="s">
        <v>168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1806600</v>
      </c>
      <c r="O16747">
        <v>1806600</v>
      </c>
      <c r="P16747" t="s">
        <v>5</v>
      </c>
      <c r="Q16747" t="s">
        <v>7</v>
      </c>
      <c r="R16747" t="s">
        <v>169</v>
      </c>
      <c r="S16747" t="s">
        <v>170</v>
      </c>
      <c r="T16747">
        <v>1165548.3870967743</v>
      </c>
      <c r="U16747">
        <v>2245500</v>
      </c>
      <c r="V16747">
        <v>1079951.6129032257</v>
      </c>
      <c r="W16747">
        <v>0.92656094320823623</v>
      </c>
      <c r="X16747" t="s">
        <v>203</v>
      </c>
    </row>
    <row r="16748" spans="1:24" x14ac:dyDescent="0.35">
      <c r="A16748">
        <v>3300015531</v>
      </c>
      <c r="B16748" t="s">
        <v>168</v>
      </c>
      <c r="C16748" t="s">
        <v>168</v>
      </c>
      <c r="D16748">
        <v>0</v>
      </c>
      <c r="E16748">
        <v>0</v>
      </c>
      <c r="F16748">
        <v>15</v>
      </c>
      <c r="G16748">
        <v>638277</v>
      </c>
      <c r="H16748">
        <v>5</v>
      </c>
      <c r="I16748">
        <v>120000</v>
      </c>
      <c r="J16748">
        <v>0</v>
      </c>
      <c r="K16748">
        <v>0</v>
      </c>
      <c r="L16748">
        <v>0</v>
      </c>
      <c r="M16748">
        <v>0</v>
      </c>
      <c r="N16748">
        <v>326100</v>
      </c>
      <c r="O16748">
        <v>1084377</v>
      </c>
      <c r="P16748" t="s">
        <v>5</v>
      </c>
      <c r="Q16748" t="s">
        <v>8</v>
      </c>
      <c r="R16748" t="s">
        <v>169</v>
      </c>
      <c r="S16748" t="s">
        <v>170</v>
      </c>
      <c r="T16748">
        <v>699598.06451612909</v>
      </c>
      <c r="U16748">
        <v>1908092</v>
      </c>
      <c r="V16748">
        <v>1208493.935483871</v>
      </c>
      <c r="W16748">
        <v>1.7274117765315933</v>
      </c>
      <c r="X16748" t="s">
        <v>191</v>
      </c>
    </row>
    <row r="16749" spans="1:24" x14ac:dyDescent="0.35">
      <c r="A16749">
        <v>3301000957</v>
      </c>
      <c r="B16749" t="s">
        <v>168</v>
      </c>
      <c r="C16749" t="s">
        <v>168</v>
      </c>
      <c r="D16749">
        <v>0</v>
      </c>
      <c r="E16749">
        <v>0</v>
      </c>
      <c r="F16749">
        <v>4</v>
      </c>
      <c r="G16749">
        <v>31992</v>
      </c>
      <c r="H16749">
        <v>26</v>
      </c>
      <c r="I16749">
        <v>858000</v>
      </c>
      <c r="J16749">
        <v>0</v>
      </c>
      <c r="K16749">
        <v>0</v>
      </c>
      <c r="L16749">
        <v>14</v>
      </c>
      <c r="M16749">
        <v>993600</v>
      </c>
      <c r="N16749">
        <v>75000</v>
      </c>
      <c r="O16749">
        <v>1958592</v>
      </c>
      <c r="P16749" t="s">
        <v>5</v>
      </c>
      <c r="Q16749" t="s">
        <v>14</v>
      </c>
      <c r="R16749" t="s">
        <v>207</v>
      </c>
      <c r="S16749" t="s">
        <v>170</v>
      </c>
      <c r="T16749">
        <v>1263607.7419354839</v>
      </c>
      <c r="U16749">
        <v>814298</v>
      </c>
      <c r="V16749">
        <v>-449309.74193548388</v>
      </c>
      <c r="W16749">
        <v>-0.3555769144364932</v>
      </c>
      <c r="X16749" t="s">
        <v>327</v>
      </c>
    </row>
    <row r="16750" spans="1:24" x14ac:dyDescent="0.35">
      <c r="A16750">
        <v>3301000577</v>
      </c>
      <c r="B16750" t="s">
        <v>168</v>
      </c>
      <c r="C16750" t="s">
        <v>168</v>
      </c>
      <c r="D16750">
        <v>0</v>
      </c>
      <c r="E16750">
        <v>0</v>
      </c>
      <c r="F16750">
        <v>0</v>
      </c>
      <c r="G16750">
        <v>0</v>
      </c>
      <c r="H16750">
        <v>1</v>
      </c>
      <c r="I16750">
        <v>5000</v>
      </c>
      <c r="J16750">
        <v>54</v>
      </c>
      <c r="K16750">
        <v>1487700</v>
      </c>
      <c r="L16750">
        <v>0</v>
      </c>
      <c r="M16750">
        <v>0</v>
      </c>
      <c r="N16750">
        <v>725000</v>
      </c>
      <c r="O16750">
        <v>2217700</v>
      </c>
      <c r="P16750" t="s">
        <v>5</v>
      </c>
      <c r="Q16750" t="s">
        <v>16</v>
      </c>
      <c r="R16750" t="s">
        <v>169</v>
      </c>
      <c r="S16750" t="s">
        <v>170</v>
      </c>
      <c r="T16750">
        <v>1430774.1935483869</v>
      </c>
      <c r="U16750">
        <v>668000</v>
      </c>
      <c r="V16750">
        <v>-762774.19354838692</v>
      </c>
      <c r="W16750">
        <v>-0.53311989899445367</v>
      </c>
      <c r="X16750" t="s">
        <v>377</v>
      </c>
    </row>
    <row r="16751" spans="1:24" x14ac:dyDescent="0.35">
      <c r="A16751">
        <v>3300006422</v>
      </c>
      <c r="B16751" t="s">
        <v>168</v>
      </c>
      <c r="C16751" t="s">
        <v>168</v>
      </c>
      <c r="D16751">
        <v>0</v>
      </c>
      <c r="E16751">
        <v>0</v>
      </c>
      <c r="F16751">
        <v>20</v>
      </c>
      <c r="G16751">
        <v>604980</v>
      </c>
      <c r="H16751">
        <v>21</v>
      </c>
      <c r="I16751">
        <v>762000</v>
      </c>
      <c r="J16751">
        <v>0</v>
      </c>
      <c r="K16751">
        <v>0</v>
      </c>
      <c r="L16751">
        <v>12</v>
      </c>
      <c r="M16751">
        <v>378800</v>
      </c>
      <c r="N16751">
        <v>100000</v>
      </c>
      <c r="O16751">
        <v>1845780</v>
      </c>
      <c r="P16751" t="s">
        <v>5</v>
      </c>
      <c r="Q16751" t="s">
        <v>10</v>
      </c>
      <c r="R16751" t="s">
        <v>169</v>
      </c>
      <c r="S16751" t="s">
        <v>170</v>
      </c>
      <c r="T16751">
        <v>1190825.8064516129</v>
      </c>
      <c r="U16751">
        <v>1360138</v>
      </c>
      <c r="V16751">
        <v>169312.19354838715</v>
      </c>
      <c r="W16751">
        <v>0.14218048738202826</v>
      </c>
      <c r="X16751" t="s">
        <v>379</v>
      </c>
    </row>
    <row r="16752" spans="1:24" x14ac:dyDescent="0.35">
      <c r="A16752">
        <v>3300003890</v>
      </c>
      <c r="B16752" t="s">
        <v>168</v>
      </c>
      <c r="C16752" t="s">
        <v>168</v>
      </c>
      <c r="D16752">
        <v>0</v>
      </c>
      <c r="E16752">
        <v>0</v>
      </c>
      <c r="F16752">
        <v>0</v>
      </c>
      <c r="G16752">
        <v>0</v>
      </c>
      <c r="H16752">
        <v>1</v>
      </c>
      <c r="I16752">
        <v>6000</v>
      </c>
      <c r="J16752">
        <v>0</v>
      </c>
      <c r="K16752">
        <v>0</v>
      </c>
      <c r="L16752">
        <v>0</v>
      </c>
      <c r="M16752">
        <v>0</v>
      </c>
      <c r="N16752">
        <v>150000</v>
      </c>
      <c r="O16752">
        <v>156000</v>
      </c>
      <c r="P16752" t="s">
        <v>5</v>
      </c>
      <c r="Q16752" t="s">
        <v>13</v>
      </c>
      <c r="R16752" t="s">
        <v>169</v>
      </c>
      <c r="S16752" t="s">
        <v>170</v>
      </c>
      <c r="T16752">
        <v>100645.16129032258</v>
      </c>
      <c r="U16752">
        <v>183199</v>
      </c>
      <c r="V16752">
        <v>82553.838709677424</v>
      </c>
      <c r="W16752">
        <v>0.82024647435897435</v>
      </c>
      <c r="X16752" t="s">
        <v>387</v>
      </c>
    </row>
    <row r="16753" spans="1:24" x14ac:dyDescent="0.35">
      <c r="A16753">
        <v>3301052207</v>
      </c>
      <c r="B16753" t="s">
        <v>168</v>
      </c>
      <c r="C16753" t="s">
        <v>168</v>
      </c>
      <c r="D16753">
        <v>0</v>
      </c>
      <c r="E16753">
        <v>0</v>
      </c>
      <c r="F16753">
        <v>60</v>
      </c>
      <c r="G16753">
        <v>2052439</v>
      </c>
      <c r="H16753">
        <v>24</v>
      </c>
      <c r="I16753">
        <v>830000</v>
      </c>
      <c r="J16753">
        <v>0</v>
      </c>
      <c r="K16753">
        <v>0</v>
      </c>
      <c r="L16753">
        <v>0</v>
      </c>
      <c r="M16753">
        <v>0</v>
      </c>
      <c r="N16753">
        <v>1811500</v>
      </c>
      <c r="O16753">
        <v>4693939</v>
      </c>
      <c r="P16753" t="s">
        <v>5</v>
      </c>
      <c r="Q16753" t="s">
        <v>7</v>
      </c>
      <c r="R16753" t="s">
        <v>169</v>
      </c>
      <c r="S16753" t="s">
        <v>170</v>
      </c>
      <c r="T16753">
        <v>3028347.7419354836</v>
      </c>
      <c r="U16753">
        <v>1927074</v>
      </c>
      <c r="V16753">
        <v>-1101273.7419354836</v>
      </c>
      <c r="W16753">
        <v>-0.36365498145587316</v>
      </c>
      <c r="X16753" t="s">
        <v>401</v>
      </c>
    </row>
    <row r="16754" spans="1:24" x14ac:dyDescent="0.35">
      <c r="A16754">
        <v>3300010383</v>
      </c>
      <c r="B16754" t="s">
        <v>168</v>
      </c>
      <c r="C16754" t="s">
        <v>168</v>
      </c>
      <c r="D16754">
        <v>0</v>
      </c>
      <c r="E16754">
        <v>0</v>
      </c>
      <c r="F16754">
        <v>51</v>
      </c>
      <c r="G16754">
        <v>2255676</v>
      </c>
      <c r="H16754">
        <v>5</v>
      </c>
      <c r="I16754">
        <v>255000</v>
      </c>
      <c r="J16754">
        <v>0</v>
      </c>
      <c r="K16754">
        <v>0</v>
      </c>
      <c r="L16754">
        <v>0</v>
      </c>
      <c r="M16754">
        <v>0</v>
      </c>
      <c r="N16754">
        <v>653500</v>
      </c>
      <c r="O16754">
        <v>3164176</v>
      </c>
      <c r="P16754" t="s">
        <v>5</v>
      </c>
      <c r="Q16754" t="s">
        <v>16</v>
      </c>
      <c r="R16754" t="s">
        <v>169</v>
      </c>
      <c r="S16754" t="s">
        <v>170</v>
      </c>
      <c r="T16754">
        <v>2041403.8709677418</v>
      </c>
      <c r="U16754">
        <v>1696901</v>
      </c>
      <c r="V16754">
        <v>-344502.87096774182</v>
      </c>
      <c r="W16754">
        <v>-0.16875782194163658</v>
      </c>
      <c r="X16754" t="s">
        <v>349</v>
      </c>
    </row>
    <row r="16755" spans="1:24" x14ac:dyDescent="0.35">
      <c r="A16755">
        <v>3300002497</v>
      </c>
      <c r="B16755" t="s">
        <v>168</v>
      </c>
      <c r="C16755" t="s">
        <v>168</v>
      </c>
      <c r="D16755">
        <v>0</v>
      </c>
      <c r="E16755">
        <v>0</v>
      </c>
      <c r="F16755">
        <v>0</v>
      </c>
      <c r="G16755">
        <v>0</v>
      </c>
      <c r="H16755">
        <v>7</v>
      </c>
      <c r="I16755">
        <v>165000</v>
      </c>
      <c r="J16755">
        <v>0</v>
      </c>
      <c r="K16755">
        <v>0</v>
      </c>
      <c r="L16755">
        <v>0</v>
      </c>
      <c r="M16755">
        <v>0</v>
      </c>
      <c r="N16755">
        <v>150000</v>
      </c>
      <c r="O16755">
        <v>315000</v>
      </c>
      <c r="P16755" t="s">
        <v>5</v>
      </c>
      <c r="Q16755" t="s">
        <v>10</v>
      </c>
      <c r="R16755" t="s">
        <v>169</v>
      </c>
      <c r="S16755" t="s">
        <v>170</v>
      </c>
      <c r="T16755">
        <v>203225.80645161291</v>
      </c>
      <c r="U16755">
        <v>190000</v>
      </c>
      <c r="V16755">
        <v>-13225.806451612909</v>
      </c>
      <c r="W16755">
        <v>-6.507936507936507E-2</v>
      </c>
      <c r="X16755" t="s">
        <v>198</v>
      </c>
    </row>
    <row r="16756" spans="1:24" x14ac:dyDescent="0.35">
      <c r="A16756">
        <v>3300005149</v>
      </c>
      <c r="B16756" t="s">
        <v>168</v>
      </c>
      <c r="C16756" t="s">
        <v>168</v>
      </c>
      <c r="D16756">
        <v>0</v>
      </c>
      <c r="E16756">
        <v>0</v>
      </c>
      <c r="F16756">
        <v>31</v>
      </c>
      <c r="G16756">
        <v>1638466</v>
      </c>
      <c r="H16756">
        <v>40</v>
      </c>
      <c r="I16756">
        <v>1450000</v>
      </c>
      <c r="J16756">
        <v>0</v>
      </c>
      <c r="K16756">
        <v>0</v>
      </c>
      <c r="L16756">
        <v>0</v>
      </c>
      <c r="M16756">
        <v>0</v>
      </c>
      <c r="N16756">
        <v>165000</v>
      </c>
      <c r="O16756">
        <v>3253466</v>
      </c>
      <c r="P16756" t="s">
        <v>5</v>
      </c>
      <c r="Q16756" t="s">
        <v>14</v>
      </c>
      <c r="R16756" t="s">
        <v>169</v>
      </c>
      <c r="S16756" t="s">
        <v>170</v>
      </c>
      <c r="T16756">
        <v>2099010.3225806453</v>
      </c>
      <c r="U16756">
        <v>1916491</v>
      </c>
      <c r="V16756">
        <v>-182519.32258064533</v>
      </c>
      <c r="W16756">
        <v>-8.6954942820979264E-2</v>
      </c>
      <c r="X16756" t="s">
        <v>324</v>
      </c>
    </row>
    <row r="16757" spans="1:24" x14ac:dyDescent="0.35">
      <c r="A16757">
        <v>3301006804</v>
      </c>
      <c r="B16757" t="s">
        <v>168</v>
      </c>
      <c r="C16757" t="s">
        <v>168</v>
      </c>
      <c r="D16757">
        <v>0</v>
      </c>
      <c r="E16757">
        <v>0</v>
      </c>
      <c r="F16757">
        <v>4</v>
      </c>
      <c r="G16757">
        <v>58295</v>
      </c>
      <c r="H16757">
        <v>71</v>
      </c>
      <c r="I16757">
        <v>1583000</v>
      </c>
      <c r="J16757">
        <v>0</v>
      </c>
      <c r="K16757">
        <v>0</v>
      </c>
      <c r="L16757">
        <v>19</v>
      </c>
      <c r="M16757">
        <v>685600</v>
      </c>
      <c r="N16757">
        <v>150000</v>
      </c>
      <c r="O16757">
        <v>2476895</v>
      </c>
      <c r="P16757" t="s">
        <v>5</v>
      </c>
      <c r="Q16757" t="s">
        <v>13</v>
      </c>
      <c r="R16757" t="s">
        <v>169</v>
      </c>
      <c r="S16757" t="s">
        <v>170</v>
      </c>
      <c r="T16757">
        <v>1597996.7741935486</v>
      </c>
      <c r="U16757">
        <v>1335196</v>
      </c>
      <c r="V16757">
        <v>-262800.7741935486</v>
      </c>
      <c r="W16757">
        <v>-0.16445638591866041</v>
      </c>
      <c r="X16757" t="s">
        <v>297</v>
      </c>
    </row>
    <row r="16758" spans="1:24" x14ac:dyDescent="0.35">
      <c r="A16758">
        <v>3301065938</v>
      </c>
      <c r="B16758" t="s">
        <v>168</v>
      </c>
      <c r="C16758" t="s">
        <v>168</v>
      </c>
      <c r="D16758">
        <v>0</v>
      </c>
      <c r="E16758">
        <v>0</v>
      </c>
      <c r="F16758">
        <v>1</v>
      </c>
      <c r="G16758">
        <v>19899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330000</v>
      </c>
      <c r="O16758">
        <v>349899</v>
      </c>
      <c r="P16758" t="s">
        <v>5</v>
      </c>
      <c r="Q16758" t="s">
        <v>12</v>
      </c>
      <c r="R16758" t="s">
        <v>169</v>
      </c>
      <c r="S16758" t="s">
        <v>170</v>
      </c>
      <c r="T16758">
        <v>225741.29032258064</v>
      </c>
      <c r="U16758">
        <v>492460</v>
      </c>
      <c r="V16758">
        <v>266718.70967741939</v>
      </c>
      <c r="W16758">
        <v>1.1815238111569339</v>
      </c>
      <c r="X16758" t="s">
        <v>279</v>
      </c>
    </row>
    <row r="16759" spans="1:24" x14ac:dyDescent="0.35">
      <c r="A16759">
        <v>3301075032</v>
      </c>
      <c r="B16759" t="s">
        <v>168</v>
      </c>
      <c r="C16759" t="s">
        <v>168</v>
      </c>
      <c r="D16759">
        <v>0</v>
      </c>
      <c r="E16759">
        <v>0</v>
      </c>
      <c r="F16759">
        <v>49</v>
      </c>
      <c r="G16759">
        <v>1897949</v>
      </c>
      <c r="H16759">
        <v>59</v>
      </c>
      <c r="I16759">
        <v>2045000</v>
      </c>
      <c r="J16759">
        <v>0</v>
      </c>
      <c r="K16759">
        <v>0</v>
      </c>
      <c r="L16759">
        <v>41</v>
      </c>
      <c r="M16759">
        <v>1838400</v>
      </c>
      <c r="N16759">
        <v>150000</v>
      </c>
      <c r="O16759">
        <v>5931349</v>
      </c>
      <c r="P16759" t="s">
        <v>5</v>
      </c>
      <c r="Q16759" t="s">
        <v>9</v>
      </c>
      <c r="R16759" t="s">
        <v>169</v>
      </c>
      <c r="S16759" t="s">
        <v>170</v>
      </c>
      <c r="T16759">
        <v>3826676.7741935486</v>
      </c>
      <c r="U16759">
        <v>4823659</v>
      </c>
      <c r="V16759">
        <v>996982.2258064514</v>
      </c>
      <c r="W16759">
        <v>0.26053473670154959</v>
      </c>
      <c r="X16759" t="s">
        <v>228</v>
      </c>
    </row>
    <row r="16760" spans="1:24" x14ac:dyDescent="0.35">
      <c r="A16760">
        <v>3301003113</v>
      </c>
      <c r="B16760" t="s">
        <v>168</v>
      </c>
      <c r="C16760" t="s">
        <v>168</v>
      </c>
      <c r="D16760">
        <v>0</v>
      </c>
      <c r="E16760">
        <v>0</v>
      </c>
      <c r="F16760">
        <v>3</v>
      </c>
      <c r="G16760">
        <v>71495</v>
      </c>
      <c r="H16760">
        <v>10</v>
      </c>
      <c r="I16760">
        <v>160000</v>
      </c>
      <c r="J16760">
        <v>0</v>
      </c>
      <c r="K16760">
        <v>0</v>
      </c>
      <c r="L16760">
        <v>1</v>
      </c>
      <c r="M16760">
        <v>52400</v>
      </c>
      <c r="N16760">
        <v>44000</v>
      </c>
      <c r="O16760">
        <v>327895</v>
      </c>
      <c r="P16760" t="s">
        <v>5</v>
      </c>
      <c r="Q16760" t="s">
        <v>9</v>
      </c>
      <c r="R16760" t="s">
        <v>169</v>
      </c>
      <c r="S16760" t="s">
        <v>170</v>
      </c>
      <c r="T16760">
        <v>211545.16129032258</v>
      </c>
      <c r="U16760">
        <v>44000</v>
      </c>
      <c r="V16760">
        <v>-167545.16129032258</v>
      </c>
      <c r="W16760">
        <v>-0.79200658747464892</v>
      </c>
      <c r="X16760" t="s">
        <v>243</v>
      </c>
    </row>
    <row r="16761" spans="1:24" x14ac:dyDescent="0.35">
      <c r="A16761">
        <v>3300006252</v>
      </c>
      <c r="B16761" t="s">
        <v>168</v>
      </c>
      <c r="C16761" t="s">
        <v>168</v>
      </c>
      <c r="D16761">
        <v>0</v>
      </c>
      <c r="E16761">
        <v>0</v>
      </c>
      <c r="F16761">
        <v>1</v>
      </c>
      <c r="G16761">
        <v>85999</v>
      </c>
      <c r="H16761">
        <v>3</v>
      </c>
      <c r="I16761">
        <v>75000</v>
      </c>
      <c r="J16761">
        <v>0</v>
      </c>
      <c r="K16761">
        <v>0</v>
      </c>
      <c r="L16761">
        <v>2</v>
      </c>
      <c r="M16761">
        <v>120000</v>
      </c>
      <c r="N16761">
        <v>30000</v>
      </c>
      <c r="O16761">
        <v>310999</v>
      </c>
      <c r="P16761" t="s">
        <v>5</v>
      </c>
      <c r="Q16761" t="s">
        <v>14</v>
      </c>
      <c r="R16761" t="s">
        <v>169</v>
      </c>
      <c r="S16761" t="s">
        <v>170</v>
      </c>
      <c r="T16761">
        <v>200644.51612903227</v>
      </c>
      <c r="U16761">
        <v>203998</v>
      </c>
      <c r="V16761">
        <v>3353.4838709677279</v>
      </c>
      <c r="W16761">
        <v>1.6713558564496855E-2</v>
      </c>
      <c r="X16761" t="s">
        <v>260</v>
      </c>
    </row>
    <row r="16762" spans="1:24" x14ac:dyDescent="0.35">
      <c r="A16762">
        <v>3300026395</v>
      </c>
      <c r="B16762" t="s">
        <v>168</v>
      </c>
      <c r="C16762" t="s">
        <v>168</v>
      </c>
      <c r="D16762">
        <v>0</v>
      </c>
      <c r="E16762">
        <v>0</v>
      </c>
      <c r="F16762">
        <v>5</v>
      </c>
      <c r="G16762">
        <v>107247</v>
      </c>
      <c r="H16762">
        <v>1</v>
      </c>
      <c r="I16762">
        <v>25000</v>
      </c>
      <c r="J16762">
        <v>0</v>
      </c>
      <c r="K16762">
        <v>0</v>
      </c>
      <c r="L16762">
        <v>3</v>
      </c>
      <c r="M16762">
        <v>207200</v>
      </c>
      <c r="N16762">
        <v>960000</v>
      </c>
      <c r="O16762">
        <v>1299447</v>
      </c>
      <c r="P16762" t="s">
        <v>5</v>
      </c>
      <c r="Q16762" t="s">
        <v>17</v>
      </c>
      <c r="R16762" t="s">
        <v>169</v>
      </c>
      <c r="S16762" t="s">
        <v>170</v>
      </c>
      <c r="T16762">
        <v>838352.90322580654</v>
      </c>
      <c r="U16762">
        <v>709445</v>
      </c>
      <c r="V16762">
        <v>-128907.90322580654</v>
      </c>
      <c r="W16762">
        <v>-0.15376329315470361</v>
      </c>
      <c r="X16762" t="s">
        <v>417</v>
      </c>
    </row>
    <row r="16763" spans="1:24" x14ac:dyDescent="0.35">
      <c r="A16763">
        <v>3300010323</v>
      </c>
      <c r="B16763" t="s">
        <v>168</v>
      </c>
      <c r="C16763" t="s">
        <v>168</v>
      </c>
      <c r="D16763">
        <v>0</v>
      </c>
      <c r="E16763">
        <v>0</v>
      </c>
      <c r="F16763">
        <v>8</v>
      </c>
      <c r="G16763">
        <v>313249</v>
      </c>
      <c r="H16763">
        <v>14</v>
      </c>
      <c r="I16763">
        <v>161000</v>
      </c>
      <c r="J16763">
        <v>0</v>
      </c>
      <c r="K16763">
        <v>0</v>
      </c>
      <c r="L16763">
        <v>32</v>
      </c>
      <c r="M16763">
        <v>1326800</v>
      </c>
      <c r="N16763">
        <v>1270500</v>
      </c>
      <c r="O16763">
        <v>3071549</v>
      </c>
      <c r="P16763" t="s">
        <v>5</v>
      </c>
      <c r="Q16763" t="s">
        <v>17</v>
      </c>
      <c r="R16763" t="s">
        <v>169</v>
      </c>
      <c r="S16763" t="s">
        <v>170</v>
      </c>
      <c r="T16763">
        <v>1981644.5161290322</v>
      </c>
      <c r="U16763">
        <v>2690895</v>
      </c>
      <c r="V16763">
        <v>709250.48387096776</v>
      </c>
      <c r="W16763">
        <v>0.35791004799207182</v>
      </c>
      <c r="X16763" t="s">
        <v>192</v>
      </c>
    </row>
    <row r="16764" spans="1:24" x14ac:dyDescent="0.35">
      <c r="A16764">
        <v>3300016805</v>
      </c>
      <c r="B16764" t="s">
        <v>168</v>
      </c>
      <c r="C16764" t="s">
        <v>168</v>
      </c>
      <c r="D16764">
        <v>0</v>
      </c>
      <c r="E16764">
        <v>0</v>
      </c>
      <c r="F16764">
        <v>28</v>
      </c>
      <c r="G16764">
        <v>1459343</v>
      </c>
      <c r="H16764">
        <v>31</v>
      </c>
      <c r="I16764">
        <v>1018000</v>
      </c>
      <c r="J16764">
        <v>0</v>
      </c>
      <c r="K16764">
        <v>0</v>
      </c>
      <c r="L16764">
        <v>97</v>
      </c>
      <c r="M16764">
        <v>4292800</v>
      </c>
      <c r="N16764">
        <v>1456500</v>
      </c>
      <c r="O16764">
        <v>8226643</v>
      </c>
      <c r="P16764" t="s">
        <v>5</v>
      </c>
      <c r="Q16764" t="s">
        <v>6</v>
      </c>
      <c r="R16764" t="s">
        <v>169</v>
      </c>
      <c r="S16764" t="s">
        <v>170</v>
      </c>
      <c r="T16764">
        <v>5307511.6129032252</v>
      </c>
      <c r="U16764">
        <v>8321137</v>
      </c>
      <c r="V16764">
        <v>3013625.3870967748</v>
      </c>
      <c r="W16764">
        <v>0.5678038235037064</v>
      </c>
      <c r="X16764" t="s">
        <v>178</v>
      </c>
    </row>
    <row r="16765" spans="1:24" x14ac:dyDescent="0.35">
      <c r="A16765">
        <v>3300009528</v>
      </c>
      <c r="B16765" t="s">
        <v>168</v>
      </c>
      <c r="C16765" t="s">
        <v>168</v>
      </c>
      <c r="D16765">
        <v>0</v>
      </c>
      <c r="E16765">
        <v>0</v>
      </c>
      <c r="F16765">
        <v>390</v>
      </c>
      <c r="G16765">
        <v>24182616</v>
      </c>
      <c r="H16765">
        <v>245</v>
      </c>
      <c r="I16765">
        <v>12916000</v>
      </c>
      <c r="J16765">
        <v>168</v>
      </c>
      <c r="K16765">
        <v>4628400</v>
      </c>
      <c r="L16765">
        <v>106</v>
      </c>
      <c r="M16765">
        <v>8401809</v>
      </c>
      <c r="N16765">
        <v>3794000</v>
      </c>
      <c r="O16765">
        <v>53922825</v>
      </c>
      <c r="P16765" t="s">
        <v>5</v>
      </c>
      <c r="Q16765" t="s">
        <v>16</v>
      </c>
      <c r="R16765" t="s">
        <v>169</v>
      </c>
      <c r="S16765" t="s">
        <v>170</v>
      </c>
      <c r="T16765">
        <v>34788919.354838714</v>
      </c>
      <c r="U16765">
        <v>28621658</v>
      </c>
      <c r="V16765">
        <v>-6167261.354838714</v>
      </c>
      <c r="W16765">
        <v>-0.17727660040066529</v>
      </c>
      <c r="X16765" t="s">
        <v>234</v>
      </c>
    </row>
    <row r="16766" spans="1:24" x14ac:dyDescent="0.35">
      <c r="A16766">
        <v>3301019883</v>
      </c>
      <c r="B16766" t="s">
        <v>168</v>
      </c>
      <c r="C16766" t="s">
        <v>168</v>
      </c>
      <c r="D16766">
        <v>0</v>
      </c>
      <c r="E16766">
        <v>0</v>
      </c>
      <c r="F16766">
        <v>29</v>
      </c>
      <c r="G16766">
        <v>985716</v>
      </c>
      <c r="H16766">
        <v>15</v>
      </c>
      <c r="I16766">
        <v>555000</v>
      </c>
      <c r="J16766">
        <v>0</v>
      </c>
      <c r="K16766">
        <v>0</v>
      </c>
      <c r="L16766">
        <v>9</v>
      </c>
      <c r="M16766">
        <v>620000</v>
      </c>
      <c r="N16766">
        <v>180000</v>
      </c>
      <c r="O16766">
        <v>2340716</v>
      </c>
      <c r="P16766" t="s">
        <v>5</v>
      </c>
      <c r="Q16766" t="s">
        <v>15</v>
      </c>
      <c r="R16766" t="s">
        <v>169</v>
      </c>
      <c r="S16766" t="s">
        <v>170</v>
      </c>
      <c r="T16766">
        <v>1510139.3548387098</v>
      </c>
      <c r="U16766">
        <v>1968963</v>
      </c>
      <c r="V16766">
        <v>458823.64516129019</v>
      </c>
      <c r="W16766">
        <v>0.30382867891704923</v>
      </c>
      <c r="X16766" t="s">
        <v>321</v>
      </c>
    </row>
    <row r="16767" spans="1:24" x14ac:dyDescent="0.35">
      <c r="A16767">
        <v>3300015560</v>
      </c>
      <c r="B16767" t="s">
        <v>168</v>
      </c>
      <c r="C16767" t="s">
        <v>168</v>
      </c>
      <c r="D16767">
        <v>0</v>
      </c>
      <c r="E16767">
        <v>0</v>
      </c>
      <c r="F16767">
        <v>0</v>
      </c>
      <c r="G16767">
        <v>0</v>
      </c>
      <c r="H16767">
        <v>1</v>
      </c>
      <c r="I16767">
        <v>5000</v>
      </c>
      <c r="J16767">
        <v>0</v>
      </c>
      <c r="K16767">
        <v>0</v>
      </c>
      <c r="L16767">
        <v>0</v>
      </c>
      <c r="M16767">
        <v>0</v>
      </c>
      <c r="N16767">
        <v>342000</v>
      </c>
      <c r="O16767">
        <v>347000</v>
      </c>
      <c r="P16767" t="s">
        <v>5</v>
      </c>
      <c r="Q16767" t="s">
        <v>8</v>
      </c>
      <c r="R16767" t="s">
        <v>169</v>
      </c>
      <c r="S16767" t="s">
        <v>170</v>
      </c>
      <c r="T16767">
        <v>223870.96774193548</v>
      </c>
      <c r="U16767">
        <v>1046500</v>
      </c>
      <c r="V16767">
        <v>822629.03225806449</v>
      </c>
      <c r="W16767">
        <v>3.674567723342939</v>
      </c>
      <c r="X16767" t="s">
        <v>238</v>
      </c>
    </row>
    <row r="16768" spans="1:24" x14ac:dyDescent="0.35">
      <c r="A16768">
        <v>3301069014</v>
      </c>
      <c r="B16768" t="s">
        <v>168</v>
      </c>
      <c r="C16768" t="s">
        <v>168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1184800</v>
      </c>
      <c r="O16768">
        <v>1184800</v>
      </c>
      <c r="P16768" t="s">
        <v>5</v>
      </c>
      <c r="Q16768" t="s">
        <v>7</v>
      </c>
      <c r="R16768" t="s">
        <v>169</v>
      </c>
      <c r="S16768" t="s">
        <v>170</v>
      </c>
      <c r="T16768">
        <v>764387.09677419346</v>
      </c>
      <c r="U16768">
        <v>596100</v>
      </c>
      <c r="V16768">
        <v>-168287.09677419346</v>
      </c>
      <c r="W16768">
        <v>-0.22015952059419297</v>
      </c>
      <c r="X16768" t="s">
        <v>289</v>
      </c>
    </row>
    <row r="16769" spans="1:24" x14ac:dyDescent="0.35">
      <c r="A16769">
        <v>3301073031</v>
      </c>
      <c r="B16769" t="s">
        <v>168</v>
      </c>
      <c r="C16769" t="s">
        <v>168</v>
      </c>
      <c r="D16769">
        <v>0</v>
      </c>
      <c r="E16769">
        <v>0</v>
      </c>
      <c r="F16769">
        <v>30</v>
      </c>
      <c r="G16769">
        <v>951936</v>
      </c>
      <c r="H16769">
        <v>10</v>
      </c>
      <c r="I16769">
        <v>313000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1264936</v>
      </c>
      <c r="P16769" t="s">
        <v>5</v>
      </c>
      <c r="Q16769" t="s">
        <v>12</v>
      </c>
      <c r="R16769" t="s">
        <v>169</v>
      </c>
      <c r="S16769" t="s">
        <v>170</v>
      </c>
      <c r="T16769">
        <v>816087.74193548388</v>
      </c>
      <c r="U16769">
        <v>574194</v>
      </c>
      <c r="V16769">
        <v>-241893.74193548388</v>
      </c>
      <c r="W16769">
        <v>-0.29640653756395585</v>
      </c>
      <c r="X16769" t="s">
        <v>410</v>
      </c>
    </row>
    <row r="16770" spans="1:24" x14ac:dyDescent="0.35">
      <c r="A16770">
        <v>3301039902</v>
      </c>
      <c r="B16770" t="s">
        <v>168</v>
      </c>
      <c r="C16770" t="s">
        <v>168</v>
      </c>
      <c r="D16770">
        <v>0</v>
      </c>
      <c r="E16770">
        <v>0</v>
      </c>
      <c r="F16770">
        <v>46</v>
      </c>
      <c r="G16770">
        <v>1418790</v>
      </c>
      <c r="H16770">
        <v>7</v>
      </c>
      <c r="I16770">
        <v>75000</v>
      </c>
      <c r="J16770">
        <v>0</v>
      </c>
      <c r="K16770">
        <v>0</v>
      </c>
      <c r="L16770">
        <v>0</v>
      </c>
      <c r="M16770">
        <v>0</v>
      </c>
      <c r="N16770">
        <v>1711500</v>
      </c>
      <c r="O16770">
        <v>3205290</v>
      </c>
      <c r="P16770" t="s">
        <v>5</v>
      </c>
      <c r="Q16770" t="s">
        <v>17</v>
      </c>
      <c r="R16770" t="s">
        <v>169</v>
      </c>
      <c r="S16770" t="s">
        <v>170</v>
      </c>
      <c r="T16770">
        <v>2067929.0322580645</v>
      </c>
      <c r="U16770">
        <v>1482861</v>
      </c>
      <c r="V16770">
        <v>-585068.03225806449</v>
      </c>
      <c r="W16770">
        <v>-0.28292461836526495</v>
      </c>
      <c r="X16770" t="s">
        <v>293</v>
      </c>
    </row>
    <row r="16771" spans="1:24" x14ac:dyDescent="0.35">
      <c r="A16771">
        <v>6001123226</v>
      </c>
      <c r="B16771" t="s">
        <v>168</v>
      </c>
      <c r="C16771" t="s">
        <v>168</v>
      </c>
      <c r="D16771">
        <v>0</v>
      </c>
      <c r="E16771">
        <v>0</v>
      </c>
      <c r="F16771">
        <v>0</v>
      </c>
      <c r="G16771">
        <v>0</v>
      </c>
      <c r="H16771">
        <v>84</v>
      </c>
      <c r="I16771">
        <v>2501000</v>
      </c>
      <c r="J16771">
        <v>0</v>
      </c>
      <c r="K16771">
        <v>0</v>
      </c>
      <c r="L16771">
        <v>50</v>
      </c>
      <c r="M16771">
        <v>1270000</v>
      </c>
      <c r="N16771">
        <v>1852600</v>
      </c>
      <c r="O16771">
        <v>5623600</v>
      </c>
      <c r="P16771" t="s">
        <v>5</v>
      </c>
      <c r="Q16771" t="s">
        <v>16</v>
      </c>
      <c r="R16771" t="s">
        <v>169</v>
      </c>
      <c r="S16771" t="s">
        <v>170</v>
      </c>
      <c r="T16771">
        <v>3628129.0322580645</v>
      </c>
      <c r="U16771">
        <v>2808940</v>
      </c>
      <c r="V16771">
        <v>-819189.03225806449</v>
      </c>
      <c r="W16771">
        <v>-0.22578828508428761</v>
      </c>
      <c r="X16771" t="s">
        <v>246</v>
      </c>
    </row>
    <row r="16772" spans="1:24" x14ac:dyDescent="0.35">
      <c r="A16772">
        <v>3301048483</v>
      </c>
      <c r="B16772" t="s">
        <v>168</v>
      </c>
      <c r="C16772" t="s">
        <v>168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330000</v>
      </c>
      <c r="O16772">
        <v>330000</v>
      </c>
      <c r="P16772" t="s">
        <v>5</v>
      </c>
      <c r="Q16772" t="s">
        <v>12</v>
      </c>
      <c r="R16772" t="s">
        <v>169</v>
      </c>
      <c r="S16772" t="s">
        <v>170</v>
      </c>
      <c r="T16772">
        <v>212903.22580645164</v>
      </c>
      <c r="U16772">
        <v>505000</v>
      </c>
      <c r="V16772">
        <v>292096.77419354836</v>
      </c>
      <c r="W16772">
        <v>1.3719696969696966</v>
      </c>
      <c r="X16772" t="s">
        <v>413</v>
      </c>
    </row>
    <row r="16773" spans="1:24" x14ac:dyDescent="0.35">
      <c r="A16773">
        <v>3300015318</v>
      </c>
      <c r="B16773" t="s">
        <v>168</v>
      </c>
      <c r="C16773" t="s">
        <v>168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1188000</v>
      </c>
      <c r="O16773">
        <v>1188000</v>
      </c>
      <c r="P16773" t="s">
        <v>5</v>
      </c>
      <c r="Q16773" t="s">
        <v>8</v>
      </c>
      <c r="R16773" t="s">
        <v>169</v>
      </c>
      <c r="S16773" t="s">
        <v>170</v>
      </c>
      <c r="T16773">
        <v>766451.6129032257</v>
      </c>
      <c r="U16773">
        <v>1188000</v>
      </c>
      <c r="V16773">
        <v>421548.3870967743</v>
      </c>
      <c r="W16773">
        <v>0.55000000000000027</v>
      </c>
      <c r="X16773" t="s">
        <v>227</v>
      </c>
    </row>
    <row r="16774" spans="1:24" x14ac:dyDescent="0.35">
      <c r="A16774">
        <v>3300017408</v>
      </c>
      <c r="B16774" t="s">
        <v>168</v>
      </c>
      <c r="C16774" t="s">
        <v>168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2525700</v>
      </c>
      <c r="O16774">
        <v>2525700</v>
      </c>
      <c r="P16774" t="s">
        <v>5</v>
      </c>
      <c r="Q16774" t="s">
        <v>7</v>
      </c>
      <c r="R16774" t="s">
        <v>169</v>
      </c>
      <c r="S16774" t="s">
        <v>170</v>
      </c>
      <c r="T16774">
        <v>1629483.8709677418</v>
      </c>
      <c r="U16774">
        <v>541500</v>
      </c>
      <c r="V16774">
        <v>-1087983.8709677418</v>
      </c>
      <c r="W16774">
        <v>-0.66768618600783936</v>
      </c>
      <c r="X16774" t="s">
        <v>351</v>
      </c>
    </row>
    <row r="16775" spans="1:24" x14ac:dyDescent="0.35">
      <c r="A16775">
        <v>3300012223</v>
      </c>
      <c r="B16775" t="s">
        <v>168</v>
      </c>
      <c r="C16775" t="s">
        <v>168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330000</v>
      </c>
      <c r="O16775">
        <v>330000</v>
      </c>
      <c r="P16775" t="s">
        <v>5</v>
      </c>
      <c r="Q16775" t="s">
        <v>12</v>
      </c>
      <c r="R16775" t="s">
        <v>169</v>
      </c>
      <c r="S16775" t="s">
        <v>170</v>
      </c>
      <c r="T16775">
        <v>212903.22580645164</v>
      </c>
      <c r="U16775">
        <v>455000</v>
      </c>
      <c r="V16775">
        <v>242096.77419354836</v>
      </c>
      <c r="W16775">
        <v>1.1371212121212118</v>
      </c>
      <c r="X16775" t="s">
        <v>396</v>
      </c>
    </row>
    <row r="16776" spans="1:24" x14ac:dyDescent="0.35">
      <c r="A16776">
        <v>3301000354</v>
      </c>
      <c r="B16776" t="s">
        <v>168</v>
      </c>
      <c r="C16776" t="s">
        <v>168</v>
      </c>
      <c r="D16776">
        <v>0</v>
      </c>
      <c r="E16776">
        <v>0</v>
      </c>
      <c r="F16776">
        <v>17</v>
      </c>
      <c r="G16776">
        <v>1332481</v>
      </c>
      <c r="H16776">
        <v>7</v>
      </c>
      <c r="I16776">
        <v>330000</v>
      </c>
      <c r="J16776">
        <v>0</v>
      </c>
      <c r="K16776">
        <v>0</v>
      </c>
      <c r="L16776">
        <v>15</v>
      </c>
      <c r="M16776">
        <v>4656000</v>
      </c>
      <c r="N16776">
        <v>203000</v>
      </c>
      <c r="O16776">
        <v>6521481</v>
      </c>
      <c r="P16776" t="s">
        <v>5</v>
      </c>
      <c r="Q16776" t="s">
        <v>10</v>
      </c>
      <c r="R16776" t="s">
        <v>169</v>
      </c>
      <c r="S16776" t="s">
        <v>170</v>
      </c>
      <c r="T16776">
        <v>4207407.0967741935</v>
      </c>
      <c r="U16776">
        <v>3190385</v>
      </c>
      <c r="V16776">
        <v>-1017022.0967741935</v>
      </c>
      <c r="W16776">
        <v>-0.24172181901626333</v>
      </c>
      <c r="X16776" t="s">
        <v>200</v>
      </c>
    </row>
    <row r="16777" spans="1:24" x14ac:dyDescent="0.35">
      <c r="A16777">
        <v>6001122894</v>
      </c>
      <c r="B16777" t="s">
        <v>168</v>
      </c>
      <c r="C16777" t="s">
        <v>168</v>
      </c>
      <c r="D16777">
        <v>0</v>
      </c>
      <c r="E16777">
        <v>0</v>
      </c>
      <c r="F16777">
        <v>131</v>
      </c>
      <c r="G16777">
        <v>6992465</v>
      </c>
      <c r="H16777">
        <v>36</v>
      </c>
      <c r="I16777">
        <v>1528000</v>
      </c>
      <c r="J16777">
        <v>440</v>
      </c>
      <c r="K16777">
        <v>5863000</v>
      </c>
      <c r="L16777">
        <v>5</v>
      </c>
      <c r="M16777">
        <v>332000</v>
      </c>
      <c r="N16777">
        <v>326000</v>
      </c>
      <c r="O16777">
        <v>15041465</v>
      </c>
      <c r="P16777" t="s">
        <v>5</v>
      </c>
      <c r="Q16777" t="s">
        <v>16</v>
      </c>
      <c r="R16777" t="s">
        <v>169</v>
      </c>
      <c r="S16777" t="s">
        <v>170</v>
      </c>
      <c r="T16777">
        <v>9704170.9677419364</v>
      </c>
      <c r="U16777">
        <v>6502084</v>
      </c>
      <c r="V16777">
        <v>-3202086.9677419364</v>
      </c>
      <c r="W16777">
        <v>-0.32997017245328175</v>
      </c>
      <c r="X16777" t="s">
        <v>349</v>
      </c>
    </row>
    <row r="16778" spans="1:24" x14ac:dyDescent="0.35">
      <c r="A16778">
        <v>3301071839</v>
      </c>
      <c r="B16778" t="s">
        <v>168</v>
      </c>
      <c r="C16778" t="s">
        <v>168</v>
      </c>
      <c r="D16778">
        <v>0</v>
      </c>
      <c r="E16778">
        <v>0</v>
      </c>
      <c r="F16778">
        <v>7</v>
      </c>
      <c r="G16778">
        <v>278392</v>
      </c>
      <c r="H16778">
        <v>21</v>
      </c>
      <c r="I16778">
        <v>490000</v>
      </c>
      <c r="J16778">
        <v>0</v>
      </c>
      <c r="K16778">
        <v>0</v>
      </c>
      <c r="L16778">
        <v>5</v>
      </c>
      <c r="M16778">
        <v>421250</v>
      </c>
      <c r="N16778">
        <v>150000</v>
      </c>
      <c r="O16778">
        <v>1339642</v>
      </c>
      <c r="P16778" t="s">
        <v>5</v>
      </c>
      <c r="Q16778" t="s">
        <v>13</v>
      </c>
      <c r="R16778" t="s">
        <v>207</v>
      </c>
      <c r="S16778" t="s">
        <v>170</v>
      </c>
      <c r="T16778">
        <v>864285.16129032255</v>
      </c>
      <c r="U16778">
        <v>1138837</v>
      </c>
      <c r="V16778">
        <v>274551.83870967745</v>
      </c>
      <c r="W16778">
        <v>0.31766348770791009</v>
      </c>
      <c r="X16778" t="s">
        <v>297</v>
      </c>
    </row>
    <row r="16779" spans="1:24" x14ac:dyDescent="0.35">
      <c r="A16779">
        <v>3301003818</v>
      </c>
      <c r="B16779" t="s">
        <v>168</v>
      </c>
      <c r="C16779" t="s">
        <v>168</v>
      </c>
      <c r="D16779">
        <v>0</v>
      </c>
      <c r="E16779">
        <v>0</v>
      </c>
      <c r="F16779">
        <v>4</v>
      </c>
      <c r="G16779">
        <v>238196</v>
      </c>
      <c r="H16779">
        <v>9</v>
      </c>
      <c r="I16779">
        <v>145000</v>
      </c>
      <c r="J16779">
        <v>0</v>
      </c>
      <c r="K16779">
        <v>0</v>
      </c>
      <c r="L16779">
        <v>4</v>
      </c>
      <c r="M16779">
        <v>279600</v>
      </c>
      <c r="N16779">
        <v>82000</v>
      </c>
      <c r="O16779">
        <v>744796</v>
      </c>
      <c r="P16779" t="s">
        <v>5</v>
      </c>
      <c r="Q16779" t="s">
        <v>9</v>
      </c>
      <c r="R16779" t="s">
        <v>169</v>
      </c>
      <c r="S16779" t="s">
        <v>170</v>
      </c>
      <c r="T16779">
        <v>480513.54838709673</v>
      </c>
      <c r="U16779">
        <v>777291</v>
      </c>
      <c r="V16779">
        <v>296777.45161290327</v>
      </c>
      <c r="W16779">
        <v>0.61762556458412798</v>
      </c>
      <c r="X16779" t="s">
        <v>284</v>
      </c>
    </row>
    <row r="16780" spans="1:24" x14ac:dyDescent="0.35">
      <c r="A16780">
        <v>3300013974</v>
      </c>
      <c r="B16780" t="s">
        <v>168</v>
      </c>
      <c r="C16780" t="s">
        <v>168</v>
      </c>
      <c r="D16780">
        <v>0</v>
      </c>
      <c r="E16780">
        <v>0</v>
      </c>
      <c r="F16780">
        <v>47</v>
      </c>
      <c r="G16780">
        <v>1462654</v>
      </c>
      <c r="H16780">
        <v>20</v>
      </c>
      <c r="I16780">
        <v>447000</v>
      </c>
      <c r="J16780">
        <v>0</v>
      </c>
      <c r="K16780">
        <v>0</v>
      </c>
      <c r="L16780">
        <v>1</v>
      </c>
      <c r="M16780">
        <v>22400</v>
      </c>
      <c r="N16780">
        <v>446100</v>
      </c>
      <c r="O16780">
        <v>2378154</v>
      </c>
      <c r="P16780" t="s">
        <v>5</v>
      </c>
      <c r="Q16780" t="s">
        <v>7</v>
      </c>
      <c r="R16780" t="s">
        <v>169</v>
      </c>
      <c r="S16780" t="s">
        <v>170</v>
      </c>
      <c r="T16780">
        <v>1534292.9032258063</v>
      </c>
      <c r="U16780">
        <v>1461812</v>
      </c>
      <c r="V16780">
        <v>-72480.903225806309</v>
      </c>
      <c r="W16780">
        <v>-4.724059081119214E-2</v>
      </c>
      <c r="X16780" t="s">
        <v>225</v>
      </c>
    </row>
    <row r="16781" spans="1:24" x14ac:dyDescent="0.35">
      <c r="A16781">
        <v>3300015710</v>
      </c>
      <c r="B16781" t="s">
        <v>168</v>
      </c>
      <c r="C16781" t="s">
        <v>168</v>
      </c>
      <c r="D16781">
        <v>0</v>
      </c>
      <c r="E16781">
        <v>0</v>
      </c>
      <c r="F16781">
        <v>21</v>
      </c>
      <c r="G16781">
        <v>446575</v>
      </c>
      <c r="H16781">
        <v>2</v>
      </c>
      <c r="I16781">
        <v>80000</v>
      </c>
      <c r="J16781">
        <v>0</v>
      </c>
      <c r="K16781">
        <v>0</v>
      </c>
      <c r="L16781">
        <v>36</v>
      </c>
      <c r="M16781">
        <v>2246000</v>
      </c>
      <c r="N16781">
        <v>342000</v>
      </c>
      <c r="O16781">
        <v>3114575</v>
      </c>
      <c r="P16781" t="s">
        <v>5</v>
      </c>
      <c r="Q16781" t="s">
        <v>8</v>
      </c>
      <c r="R16781" t="s">
        <v>169</v>
      </c>
      <c r="S16781" t="s">
        <v>170</v>
      </c>
      <c r="T16781">
        <v>2009403.2258064514</v>
      </c>
      <c r="U16781">
        <v>2058083</v>
      </c>
      <c r="V16781">
        <v>48679.774193548597</v>
      </c>
      <c r="W16781">
        <v>2.422598588892555E-2</v>
      </c>
      <c r="X16781" t="s">
        <v>395</v>
      </c>
    </row>
    <row r="16782" spans="1:24" x14ac:dyDescent="0.35">
      <c r="A16782">
        <v>6001129890</v>
      </c>
      <c r="B16782" t="s">
        <v>168</v>
      </c>
      <c r="C16782" t="s">
        <v>168</v>
      </c>
      <c r="D16782">
        <v>0</v>
      </c>
      <c r="E16782">
        <v>0</v>
      </c>
      <c r="F16782">
        <v>0</v>
      </c>
      <c r="G16782">
        <v>0</v>
      </c>
      <c r="H16782">
        <v>48</v>
      </c>
      <c r="I16782">
        <v>1255000</v>
      </c>
      <c r="J16782">
        <v>0</v>
      </c>
      <c r="K16782">
        <v>0</v>
      </c>
      <c r="L16782">
        <v>0</v>
      </c>
      <c r="M16782">
        <v>0</v>
      </c>
      <c r="N16782">
        <v>30000</v>
      </c>
      <c r="O16782">
        <v>1285000</v>
      </c>
      <c r="P16782" t="s">
        <v>5</v>
      </c>
      <c r="Q16782" t="s">
        <v>13</v>
      </c>
      <c r="R16782" t="s">
        <v>169</v>
      </c>
      <c r="S16782" t="s">
        <v>170</v>
      </c>
      <c r="T16782">
        <v>829032.25806451612</v>
      </c>
      <c r="U16782">
        <v>1095000</v>
      </c>
      <c r="V16782">
        <v>265967.74193548388</v>
      </c>
      <c r="W16782">
        <v>0.32081712062256806</v>
      </c>
      <c r="X16782" t="s">
        <v>397</v>
      </c>
    </row>
    <row r="16783" spans="1:24" x14ac:dyDescent="0.35">
      <c r="A16783">
        <v>3300024722</v>
      </c>
      <c r="B16783" t="s">
        <v>168</v>
      </c>
      <c r="C16783" t="s">
        <v>168</v>
      </c>
      <c r="D16783">
        <v>0</v>
      </c>
      <c r="E16783">
        <v>0</v>
      </c>
      <c r="F16783">
        <v>3</v>
      </c>
      <c r="G16783">
        <v>106494</v>
      </c>
      <c r="H16783">
        <v>16</v>
      </c>
      <c r="I16783">
        <v>420000</v>
      </c>
      <c r="J16783">
        <v>0</v>
      </c>
      <c r="K16783">
        <v>0</v>
      </c>
      <c r="L16783">
        <v>2</v>
      </c>
      <c r="M16783">
        <v>104800</v>
      </c>
      <c r="N16783">
        <v>150000</v>
      </c>
      <c r="O16783">
        <v>781294</v>
      </c>
      <c r="P16783" t="s">
        <v>5</v>
      </c>
      <c r="Q16783" t="s">
        <v>14</v>
      </c>
      <c r="R16783" t="s">
        <v>169</v>
      </c>
      <c r="S16783" t="s">
        <v>170</v>
      </c>
      <c r="T16783">
        <v>504060.6451612903</v>
      </c>
      <c r="U16783">
        <v>332400</v>
      </c>
      <c r="V16783">
        <v>-171660.6451612903</v>
      </c>
      <c r="W16783">
        <v>-0.34055553991199217</v>
      </c>
      <c r="X16783" t="s">
        <v>339</v>
      </c>
    </row>
    <row r="16784" spans="1:24" x14ac:dyDescent="0.35">
      <c r="A16784">
        <v>3300004171</v>
      </c>
      <c r="B16784" t="s">
        <v>168</v>
      </c>
      <c r="C16784" t="s">
        <v>168</v>
      </c>
      <c r="D16784">
        <v>0</v>
      </c>
      <c r="E16784">
        <v>0</v>
      </c>
      <c r="F16784">
        <v>20</v>
      </c>
      <c r="G16784">
        <v>426472</v>
      </c>
      <c r="H16784">
        <v>9</v>
      </c>
      <c r="I16784">
        <v>191000</v>
      </c>
      <c r="J16784">
        <v>0</v>
      </c>
      <c r="K16784">
        <v>0</v>
      </c>
      <c r="L16784">
        <v>0</v>
      </c>
      <c r="M16784">
        <v>0</v>
      </c>
      <c r="N16784">
        <v>150000</v>
      </c>
      <c r="O16784">
        <v>767472</v>
      </c>
      <c r="P16784" t="s">
        <v>5</v>
      </c>
      <c r="Q16784" t="s">
        <v>13</v>
      </c>
      <c r="R16784" t="s">
        <v>169</v>
      </c>
      <c r="S16784" t="s">
        <v>170</v>
      </c>
      <c r="T16784">
        <v>495143.22580645158</v>
      </c>
      <c r="U16784">
        <v>371485</v>
      </c>
      <c r="V16784">
        <v>-123658.22580645158</v>
      </c>
      <c r="W16784">
        <v>-0.24974233587674854</v>
      </c>
      <c r="X16784" t="s">
        <v>186</v>
      </c>
    </row>
    <row r="16785" spans="1:24" x14ac:dyDescent="0.35">
      <c r="A16785">
        <v>3301063480</v>
      </c>
      <c r="B16785" t="s">
        <v>168</v>
      </c>
      <c r="C16785" t="s">
        <v>168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165000</v>
      </c>
      <c r="O16785">
        <v>165000</v>
      </c>
      <c r="P16785" t="s">
        <v>5</v>
      </c>
      <c r="Q16785" t="s">
        <v>10</v>
      </c>
      <c r="R16785" t="s">
        <v>169</v>
      </c>
      <c r="S16785" t="s">
        <v>170</v>
      </c>
      <c r="T16785">
        <v>106451.61290322582</v>
      </c>
      <c r="U16785">
        <v>30000</v>
      </c>
      <c r="V16785">
        <v>-76451.612903225818</v>
      </c>
      <c r="W16785">
        <v>-0.71818181818181825</v>
      </c>
      <c r="X16785" t="s">
        <v>198</v>
      </c>
    </row>
    <row r="16786" spans="1:24" x14ac:dyDescent="0.35">
      <c r="A16786">
        <v>3300019326</v>
      </c>
      <c r="B16786" t="s">
        <v>168</v>
      </c>
      <c r="C16786" t="s">
        <v>168</v>
      </c>
      <c r="D16786">
        <v>0</v>
      </c>
      <c r="E16786">
        <v>0</v>
      </c>
      <c r="F16786">
        <v>33</v>
      </c>
      <c r="G16786">
        <v>1884952</v>
      </c>
      <c r="H16786">
        <v>44</v>
      </c>
      <c r="I16786">
        <v>1705000</v>
      </c>
      <c r="J16786">
        <v>0</v>
      </c>
      <c r="K16786">
        <v>0</v>
      </c>
      <c r="L16786">
        <v>2</v>
      </c>
      <c r="M16786">
        <v>150000</v>
      </c>
      <c r="N16786">
        <v>342000</v>
      </c>
      <c r="O16786">
        <v>4081952</v>
      </c>
      <c r="P16786" t="s">
        <v>5</v>
      </c>
      <c r="Q16786" t="s">
        <v>8</v>
      </c>
      <c r="R16786" t="s">
        <v>169</v>
      </c>
      <c r="S16786" t="s">
        <v>170</v>
      </c>
      <c r="T16786">
        <v>2633517.4193548388</v>
      </c>
      <c r="U16786">
        <v>4135147</v>
      </c>
      <c r="V16786">
        <v>1501629.5806451612</v>
      </c>
      <c r="W16786">
        <v>0.5701992208629596</v>
      </c>
      <c r="X16786" t="s">
        <v>391</v>
      </c>
    </row>
    <row r="16787" spans="1:24" x14ac:dyDescent="0.35">
      <c r="A16787">
        <v>3301071282</v>
      </c>
      <c r="B16787" t="s">
        <v>168</v>
      </c>
      <c r="C16787" t="s">
        <v>168</v>
      </c>
      <c r="D16787">
        <v>0</v>
      </c>
      <c r="E16787">
        <v>0</v>
      </c>
      <c r="F16787">
        <v>5</v>
      </c>
      <c r="G16787">
        <v>201885</v>
      </c>
      <c r="H16787">
        <v>6</v>
      </c>
      <c r="I16787">
        <v>150000</v>
      </c>
      <c r="J16787">
        <v>0</v>
      </c>
      <c r="K16787">
        <v>0</v>
      </c>
      <c r="L16787">
        <v>0</v>
      </c>
      <c r="M16787">
        <v>0</v>
      </c>
      <c r="N16787">
        <v>1405000</v>
      </c>
      <c r="O16787">
        <v>1756885</v>
      </c>
      <c r="P16787" t="s">
        <v>5</v>
      </c>
      <c r="Q16787" t="s">
        <v>6</v>
      </c>
      <c r="R16787" t="s">
        <v>169</v>
      </c>
      <c r="S16787" t="s">
        <v>170</v>
      </c>
      <c r="T16787">
        <v>1133474.1935483871</v>
      </c>
      <c r="U16787">
        <v>1486968</v>
      </c>
      <c r="V16787">
        <v>353493.80645161285</v>
      </c>
      <c r="W16787">
        <v>0.31186753828508973</v>
      </c>
      <c r="X16787" t="s">
        <v>197</v>
      </c>
    </row>
    <row r="16788" spans="1:24" x14ac:dyDescent="0.35">
      <c r="A16788">
        <v>3301070557</v>
      </c>
      <c r="B16788" t="s">
        <v>168</v>
      </c>
      <c r="C16788" t="s">
        <v>168</v>
      </c>
      <c r="D16788">
        <v>0</v>
      </c>
      <c r="E16788">
        <v>0</v>
      </c>
      <c r="F16788">
        <v>32</v>
      </c>
      <c r="G16788">
        <v>1380217</v>
      </c>
      <c r="H16788">
        <v>5</v>
      </c>
      <c r="I16788">
        <v>40000</v>
      </c>
      <c r="J16788">
        <v>0</v>
      </c>
      <c r="K16788">
        <v>0</v>
      </c>
      <c r="L16788">
        <v>0</v>
      </c>
      <c r="M16788">
        <v>0</v>
      </c>
      <c r="N16788">
        <v>1117500</v>
      </c>
      <c r="O16788">
        <v>2537717</v>
      </c>
      <c r="P16788" t="s">
        <v>5</v>
      </c>
      <c r="Q16788" t="s">
        <v>6</v>
      </c>
      <c r="R16788" t="s">
        <v>181</v>
      </c>
      <c r="S16788" t="s">
        <v>170</v>
      </c>
      <c r="T16788">
        <v>1637236.7741935486</v>
      </c>
      <c r="U16788">
        <v>1427567</v>
      </c>
      <c r="V16788">
        <v>-209669.7741935486</v>
      </c>
      <c r="W16788">
        <v>-0.12806319617199247</v>
      </c>
      <c r="X16788" t="s">
        <v>255</v>
      </c>
    </row>
    <row r="16789" spans="1:24" x14ac:dyDescent="0.35">
      <c r="A16789">
        <v>3300026551</v>
      </c>
      <c r="B16789" t="s">
        <v>168</v>
      </c>
      <c r="C16789" t="s">
        <v>168</v>
      </c>
      <c r="D16789">
        <v>0</v>
      </c>
      <c r="E16789">
        <v>0</v>
      </c>
      <c r="F16789">
        <v>56</v>
      </c>
      <c r="G16789">
        <v>1613429</v>
      </c>
      <c r="H16789">
        <v>26</v>
      </c>
      <c r="I16789">
        <v>1075000</v>
      </c>
      <c r="J16789">
        <v>0</v>
      </c>
      <c r="K16789">
        <v>0</v>
      </c>
      <c r="L16789">
        <v>0</v>
      </c>
      <c r="M16789">
        <v>0</v>
      </c>
      <c r="N16789">
        <v>150000</v>
      </c>
      <c r="O16789">
        <v>2838429</v>
      </c>
      <c r="P16789" t="s">
        <v>5</v>
      </c>
      <c r="Q16789" t="s">
        <v>14</v>
      </c>
      <c r="R16789" t="s">
        <v>169</v>
      </c>
      <c r="S16789" t="s">
        <v>170</v>
      </c>
      <c r="T16789">
        <v>1831244.5161290322</v>
      </c>
      <c r="U16789">
        <v>1914974</v>
      </c>
      <c r="V16789">
        <v>83729.483870967757</v>
      </c>
      <c r="W16789">
        <v>4.5722721970498537E-2</v>
      </c>
      <c r="X16789" t="s">
        <v>249</v>
      </c>
    </row>
    <row r="16790" spans="1:24" x14ac:dyDescent="0.35">
      <c r="A16790">
        <v>3301072078</v>
      </c>
      <c r="B16790" t="s">
        <v>168</v>
      </c>
      <c r="C16790" t="s">
        <v>168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257000</v>
      </c>
      <c r="O16790">
        <v>257000</v>
      </c>
      <c r="P16790" t="s">
        <v>5</v>
      </c>
      <c r="Q16790" t="s">
        <v>12</v>
      </c>
      <c r="R16790" t="s">
        <v>169</v>
      </c>
      <c r="S16790" t="s">
        <v>170</v>
      </c>
      <c r="T16790">
        <v>165806.45161290321</v>
      </c>
      <c r="U16790">
        <v>217500</v>
      </c>
      <c r="V16790">
        <v>51693.548387096787</v>
      </c>
      <c r="W16790">
        <v>0.3117704280155642</v>
      </c>
      <c r="X16790" t="s">
        <v>361</v>
      </c>
    </row>
    <row r="16791" spans="1:24" x14ac:dyDescent="0.35">
      <c r="A16791">
        <v>3301077161</v>
      </c>
      <c r="B16791" t="s">
        <v>168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 t="s">
        <v>5</v>
      </c>
      <c r="Q16791" t="s">
        <v>10</v>
      </c>
      <c r="R16791" t="s">
        <v>169</v>
      </c>
      <c r="S16791" t="s">
        <v>170</v>
      </c>
      <c r="T16791">
        <v>0</v>
      </c>
      <c r="U16791">
        <v>30000</v>
      </c>
      <c r="V16791">
        <v>30000</v>
      </c>
      <c r="W16791">
        <v>1</v>
      </c>
      <c r="X16791" t="s">
        <v>362</v>
      </c>
    </row>
    <row r="16792" spans="1:24" x14ac:dyDescent="0.35">
      <c r="A16792">
        <v>3300016960</v>
      </c>
      <c r="B16792" t="s">
        <v>168</v>
      </c>
      <c r="C16792" t="s">
        <v>168</v>
      </c>
      <c r="D16792">
        <v>0</v>
      </c>
      <c r="E16792">
        <v>0</v>
      </c>
      <c r="F16792">
        <v>352</v>
      </c>
      <c r="G16792">
        <v>12777694</v>
      </c>
      <c r="H16792">
        <v>6</v>
      </c>
      <c r="I16792">
        <v>215000</v>
      </c>
      <c r="J16792">
        <v>0</v>
      </c>
      <c r="K16792">
        <v>0</v>
      </c>
      <c r="L16792">
        <v>1</v>
      </c>
      <c r="M16792">
        <v>312700</v>
      </c>
      <c r="N16792">
        <v>1591500</v>
      </c>
      <c r="O16792">
        <v>14896894</v>
      </c>
      <c r="P16792" t="s">
        <v>5</v>
      </c>
      <c r="Q16792" t="s">
        <v>7</v>
      </c>
      <c r="R16792" t="s">
        <v>169</v>
      </c>
      <c r="S16792" t="s">
        <v>170</v>
      </c>
      <c r="T16792">
        <v>9610899.3548387084</v>
      </c>
      <c r="U16792">
        <v>9640966</v>
      </c>
      <c r="V16792">
        <v>30066.645161291584</v>
      </c>
      <c r="W16792">
        <v>3.1283903879562036E-3</v>
      </c>
      <c r="X16792" t="s">
        <v>288</v>
      </c>
    </row>
    <row r="16793" spans="1:24" x14ac:dyDescent="0.35">
      <c r="A16793">
        <v>3300004898</v>
      </c>
      <c r="B16793" t="s">
        <v>168</v>
      </c>
      <c r="C16793" t="s">
        <v>168</v>
      </c>
      <c r="D16793">
        <v>0</v>
      </c>
      <c r="E16793">
        <v>0</v>
      </c>
      <c r="F16793">
        <v>42</v>
      </c>
      <c r="G16793">
        <v>1250460</v>
      </c>
      <c r="H16793">
        <v>13</v>
      </c>
      <c r="I16793">
        <v>350000</v>
      </c>
      <c r="J16793">
        <v>0</v>
      </c>
      <c r="K16793">
        <v>0</v>
      </c>
      <c r="L16793">
        <v>27</v>
      </c>
      <c r="M16793">
        <v>615600</v>
      </c>
      <c r="N16793">
        <v>178000</v>
      </c>
      <c r="O16793">
        <v>2394060</v>
      </c>
      <c r="P16793" t="s">
        <v>5</v>
      </c>
      <c r="Q16793" t="s">
        <v>15</v>
      </c>
      <c r="R16793" t="s">
        <v>169</v>
      </c>
      <c r="S16793" t="s">
        <v>170</v>
      </c>
      <c r="T16793">
        <v>1544554.8387096773</v>
      </c>
      <c r="U16793">
        <v>1229175</v>
      </c>
      <c r="V16793">
        <v>-315379.83870967734</v>
      </c>
      <c r="W16793">
        <v>-0.20418817824114677</v>
      </c>
      <c r="X16793" t="s">
        <v>321</v>
      </c>
    </row>
    <row r="16794" spans="1:24" x14ac:dyDescent="0.35">
      <c r="A16794">
        <v>6001136580</v>
      </c>
      <c r="B16794" t="s">
        <v>168</v>
      </c>
      <c r="C16794" t="s">
        <v>168</v>
      </c>
      <c r="D16794">
        <v>0</v>
      </c>
      <c r="E16794">
        <v>0</v>
      </c>
      <c r="F16794">
        <v>8</v>
      </c>
      <c r="G16794">
        <v>300491</v>
      </c>
      <c r="H16794">
        <v>23</v>
      </c>
      <c r="I16794">
        <v>495000</v>
      </c>
      <c r="J16794">
        <v>0</v>
      </c>
      <c r="K16794">
        <v>0</v>
      </c>
      <c r="L16794">
        <v>16</v>
      </c>
      <c r="M16794">
        <v>748400</v>
      </c>
      <c r="N16794">
        <v>85000</v>
      </c>
      <c r="O16794">
        <v>1628891</v>
      </c>
      <c r="P16794" t="s">
        <v>5</v>
      </c>
      <c r="Q16794" t="s">
        <v>10</v>
      </c>
      <c r="R16794" t="s">
        <v>169</v>
      </c>
      <c r="S16794" t="s">
        <v>170</v>
      </c>
      <c r="T16794">
        <v>1050897.4193548386</v>
      </c>
      <c r="U16794">
        <v>1108189</v>
      </c>
      <c r="V16794">
        <v>57291.580645161448</v>
      </c>
      <c r="W16794">
        <v>5.4516815428411247E-2</v>
      </c>
      <c r="X16794" t="s">
        <v>356</v>
      </c>
    </row>
    <row r="16795" spans="1:24" x14ac:dyDescent="0.35">
      <c r="A16795">
        <v>3301051786</v>
      </c>
      <c r="B16795" t="s">
        <v>168</v>
      </c>
      <c r="C16795" t="s">
        <v>168</v>
      </c>
      <c r="D16795">
        <v>0</v>
      </c>
      <c r="E16795">
        <v>0</v>
      </c>
      <c r="F16795">
        <v>36</v>
      </c>
      <c r="G16795">
        <v>1239456</v>
      </c>
      <c r="H16795">
        <v>15</v>
      </c>
      <c r="I16795">
        <v>605000</v>
      </c>
      <c r="J16795">
        <v>0</v>
      </c>
      <c r="K16795">
        <v>0</v>
      </c>
      <c r="L16795">
        <v>21</v>
      </c>
      <c r="M16795">
        <v>1360400</v>
      </c>
      <c r="N16795">
        <v>485000</v>
      </c>
      <c r="O16795">
        <v>3689856</v>
      </c>
      <c r="P16795" t="s">
        <v>5</v>
      </c>
      <c r="Q16795" t="s">
        <v>14</v>
      </c>
      <c r="R16795" t="s">
        <v>169</v>
      </c>
      <c r="S16795" t="s">
        <v>170</v>
      </c>
      <c r="T16795">
        <v>2380552.2580645159</v>
      </c>
      <c r="U16795">
        <v>2389173</v>
      </c>
      <c r="V16795">
        <v>8620.7419354841113</v>
      </c>
      <c r="W16795">
        <v>3.6213201816006624E-3</v>
      </c>
      <c r="X16795" t="s">
        <v>314</v>
      </c>
    </row>
    <row r="16796" spans="1:24" x14ac:dyDescent="0.35">
      <c r="A16796">
        <v>3301074457</v>
      </c>
      <c r="B16796" t="s">
        <v>168</v>
      </c>
      <c r="C16796" t="s">
        <v>168</v>
      </c>
      <c r="D16796">
        <v>0</v>
      </c>
      <c r="E16796">
        <v>0</v>
      </c>
      <c r="F16796">
        <v>13</v>
      </c>
      <c r="G16796">
        <v>414182</v>
      </c>
      <c r="H16796">
        <v>27</v>
      </c>
      <c r="I16796">
        <v>750000</v>
      </c>
      <c r="J16796">
        <v>0</v>
      </c>
      <c r="K16796">
        <v>0</v>
      </c>
      <c r="L16796">
        <v>49</v>
      </c>
      <c r="M16796">
        <v>1607600</v>
      </c>
      <c r="N16796">
        <v>192000</v>
      </c>
      <c r="O16796">
        <v>2963782</v>
      </c>
      <c r="P16796" t="s">
        <v>5</v>
      </c>
      <c r="Q16796" t="s">
        <v>10</v>
      </c>
      <c r="R16796" t="s">
        <v>169</v>
      </c>
      <c r="S16796" t="s">
        <v>170</v>
      </c>
      <c r="T16796">
        <v>1912117.4193548388</v>
      </c>
      <c r="U16796">
        <v>1839685</v>
      </c>
      <c r="V16796">
        <v>-72432.419354838785</v>
      </c>
      <c r="W16796">
        <v>-3.7880738191945373E-2</v>
      </c>
      <c r="X16796" t="s">
        <v>319</v>
      </c>
    </row>
    <row r="16797" spans="1:24" x14ac:dyDescent="0.35">
      <c r="A16797">
        <v>3300022657</v>
      </c>
      <c r="B16797" t="s">
        <v>168</v>
      </c>
      <c r="C16797" t="s">
        <v>168</v>
      </c>
      <c r="D16797">
        <v>0</v>
      </c>
      <c r="E16797">
        <v>0</v>
      </c>
      <c r="F16797">
        <v>16</v>
      </c>
      <c r="G16797">
        <v>702483</v>
      </c>
      <c r="H16797">
        <v>10</v>
      </c>
      <c r="I16797">
        <v>240000</v>
      </c>
      <c r="J16797">
        <v>0</v>
      </c>
      <c r="K16797">
        <v>0</v>
      </c>
      <c r="L16797">
        <v>8</v>
      </c>
      <c r="M16797">
        <v>409200</v>
      </c>
      <c r="N16797">
        <v>75000</v>
      </c>
      <c r="O16797">
        <v>1426683</v>
      </c>
      <c r="P16797" t="s">
        <v>5</v>
      </c>
      <c r="Q16797" t="s">
        <v>14</v>
      </c>
      <c r="R16797" t="s">
        <v>207</v>
      </c>
      <c r="S16797" t="s">
        <v>170</v>
      </c>
      <c r="T16797">
        <v>920440.6451612903</v>
      </c>
      <c r="U16797">
        <v>42400</v>
      </c>
      <c r="V16797">
        <v>-878040.6451612903</v>
      </c>
      <c r="W16797">
        <v>-0.95393510681770233</v>
      </c>
      <c r="X16797" t="s">
        <v>211</v>
      </c>
    </row>
    <row r="16798" spans="1:24" x14ac:dyDescent="0.35">
      <c r="A16798">
        <v>3300010600</v>
      </c>
      <c r="B16798" t="s">
        <v>168</v>
      </c>
      <c r="C16798" t="s">
        <v>168</v>
      </c>
      <c r="D16798">
        <v>0</v>
      </c>
      <c r="E16798">
        <v>0</v>
      </c>
      <c r="F16798">
        <v>16</v>
      </c>
      <c r="G16798">
        <v>567544</v>
      </c>
      <c r="H16798">
        <v>40</v>
      </c>
      <c r="I16798">
        <v>1039000</v>
      </c>
      <c r="J16798">
        <v>0</v>
      </c>
      <c r="K16798">
        <v>0</v>
      </c>
      <c r="L16798">
        <v>8</v>
      </c>
      <c r="M16798">
        <v>1443052</v>
      </c>
      <c r="N16798">
        <v>987000</v>
      </c>
      <c r="O16798">
        <v>4036596</v>
      </c>
      <c r="P16798" t="s">
        <v>5</v>
      </c>
      <c r="Q16798" t="s">
        <v>17</v>
      </c>
      <c r="R16798" t="s">
        <v>169</v>
      </c>
      <c r="S16798" t="s">
        <v>170</v>
      </c>
      <c r="T16798">
        <v>2604255.4838709678</v>
      </c>
      <c r="U16798">
        <v>3080104</v>
      </c>
      <c r="V16798">
        <v>475848.51612903224</v>
      </c>
      <c r="W16798">
        <v>0.18271959839429064</v>
      </c>
      <c r="X16798" t="s">
        <v>404</v>
      </c>
    </row>
    <row r="16799" spans="1:24" x14ac:dyDescent="0.35">
      <c r="A16799">
        <v>3300010312</v>
      </c>
      <c r="B16799" t="s">
        <v>168</v>
      </c>
      <c r="C16799" t="s">
        <v>168</v>
      </c>
      <c r="D16799">
        <v>0</v>
      </c>
      <c r="E16799">
        <v>0</v>
      </c>
      <c r="F16799">
        <v>4</v>
      </c>
      <c r="G16799">
        <v>74400</v>
      </c>
      <c r="H16799">
        <v>5</v>
      </c>
      <c r="I16799">
        <v>110000</v>
      </c>
      <c r="J16799">
        <v>0</v>
      </c>
      <c r="K16799">
        <v>0</v>
      </c>
      <c r="L16799">
        <v>1</v>
      </c>
      <c r="M16799">
        <v>202400</v>
      </c>
      <c r="N16799">
        <v>2157000</v>
      </c>
      <c r="O16799">
        <v>2543800</v>
      </c>
      <c r="P16799" t="s">
        <v>5</v>
      </c>
      <c r="Q16799" t="s">
        <v>12</v>
      </c>
      <c r="R16799" t="s">
        <v>169</v>
      </c>
      <c r="S16799" t="s">
        <v>170</v>
      </c>
      <c r="T16799">
        <v>1641161.2903225806</v>
      </c>
      <c r="U16799">
        <v>1442299</v>
      </c>
      <c r="V16799">
        <v>-198862.29032258061</v>
      </c>
      <c r="W16799">
        <v>-0.1211716919569148</v>
      </c>
      <c r="X16799" t="s">
        <v>364</v>
      </c>
    </row>
    <row r="16800" spans="1:24" x14ac:dyDescent="0.35">
      <c r="A16800">
        <v>3300013987</v>
      </c>
      <c r="B16800" t="s">
        <v>168</v>
      </c>
      <c r="C16800" t="s">
        <v>168</v>
      </c>
      <c r="D16800">
        <v>0</v>
      </c>
      <c r="E16800">
        <v>0</v>
      </c>
      <c r="F16800">
        <v>321</v>
      </c>
      <c r="G16800">
        <v>13531094</v>
      </c>
      <c r="H16800">
        <v>153</v>
      </c>
      <c r="I16800">
        <v>5310000</v>
      </c>
      <c r="J16800">
        <v>0</v>
      </c>
      <c r="K16800">
        <v>0</v>
      </c>
      <c r="L16800">
        <v>0</v>
      </c>
      <c r="M16800">
        <v>0</v>
      </c>
      <c r="N16800">
        <v>2326800</v>
      </c>
      <c r="O16800">
        <v>21167894</v>
      </c>
      <c r="P16800" t="s">
        <v>5</v>
      </c>
      <c r="Q16800" t="s">
        <v>7</v>
      </c>
      <c r="R16800" t="s">
        <v>169</v>
      </c>
      <c r="S16800" t="s">
        <v>170</v>
      </c>
      <c r="T16800">
        <v>13656705.806451611</v>
      </c>
      <c r="U16800">
        <v>13061614</v>
      </c>
      <c r="V16800">
        <v>-595091.80645161122</v>
      </c>
      <c r="W16800">
        <v>-4.3575062308985335E-2</v>
      </c>
      <c r="X16800" t="s">
        <v>215</v>
      </c>
    </row>
    <row r="16801" spans="1:24" x14ac:dyDescent="0.35">
      <c r="A16801">
        <v>3301056971</v>
      </c>
      <c r="B16801" t="s">
        <v>168</v>
      </c>
      <c r="C16801" t="s">
        <v>168</v>
      </c>
      <c r="D16801">
        <v>0</v>
      </c>
      <c r="E16801">
        <v>0</v>
      </c>
      <c r="F16801">
        <v>9</v>
      </c>
      <c r="G16801">
        <v>179790</v>
      </c>
      <c r="H16801">
        <v>8</v>
      </c>
      <c r="I16801">
        <v>160000</v>
      </c>
      <c r="J16801">
        <v>0</v>
      </c>
      <c r="K16801">
        <v>0</v>
      </c>
      <c r="L16801">
        <v>10</v>
      </c>
      <c r="M16801">
        <v>554000</v>
      </c>
      <c r="N16801">
        <v>151000</v>
      </c>
      <c r="O16801">
        <v>1044790</v>
      </c>
      <c r="P16801" t="s">
        <v>5</v>
      </c>
      <c r="Q16801" t="s">
        <v>11</v>
      </c>
      <c r="R16801" t="s">
        <v>169</v>
      </c>
      <c r="S16801" t="s">
        <v>170</v>
      </c>
      <c r="T16801">
        <v>674058.06451612909</v>
      </c>
      <c r="U16801">
        <v>205000</v>
      </c>
      <c r="V16801">
        <v>-469058.06451612909</v>
      </c>
      <c r="W16801">
        <v>-0.69587189770193048</v>
      </c>
      <c r="X16801" t="s">
        <v>376</v>
      </c>
    </row>
    <row r="16802" spans="1:24" x14ac:dyDescent="0.35">
      <c r="A16802">
        <v>3300016103</v>
      </c>
      <c r="B16802" t="s">
        <v>168</v>
      </c>
      <c r="C16802" t="s">
        <v>168</v>
      </c>
      <c r="D16802">
        <v>0</v>
      </c>
      <c r="E16802">
        <v>0</v>
      </c>
      <c r="F16802">
        <v>212</v>
      </c>
      <c r="G16802">
        <v>7540386</v>
      </c>
      <c r="H16802">
        <v>14</v>
      </c>
      <c r="I16802">
        <v>465000</v>
      </c>
      <c r="J16802">
        <v>0</v>
      </c>
      <c r="K16802">
        <v>0</v>
      </c>
      <c r="L16802">
        <v>1</v>
      </c>
      <c r="M16802">
        <v>50000</v>
      </c>
      <c r="N16802">
        <v>1320400</v>
      </c>
      <c r="O16802">
        <v>9375786</v>
      </c>
      <c r="P16802" t="s">
        <v>5</v>
      </c>
      <c r="Q16802" t="s">
        <v>7</v>
      </c>
      <c r="R16802" t="s">
        <v>169</v>
      </c>
      <c r="S16802" t="s">
        <v>170</v>
      </c>
      <c r="T16802">
        <v>6048894.1935483869</v>
      </c>
      <c r="U16802">
        <v>6313903</v>
      </c>
      <c r="V16802">
        <v>265008.80645161308</v>
      </c>
      <c r="W16802">
        <v>4.3811116209350409E-2</v>
      </c>
      <c r="X16802" t="s">
        <v>215</v>
      </c>
    </row>
    <row r="16803" spans="1:24" x14ac:dyDescent="0.35">
      <c r="A16803">
        <v>3301062836</v>
      </c>
      <c r="B16803" t="s">
        <v>168</v>
      </c>
      <c r="C16803" t="s">
        <v>168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163</v>
      </c>
      <c r="K16803">
        <v>3181337</v>
      </c>
      <c r="L16803">
        <v>0</v>
      </c>
      <c r="M16803">
        <v>0</v>
      </c>
      <c r="N16803">
        <v>2200000</v>
      </c>
      <c r="O16803">
        <v>5381337</v>
      </c>
      <c r="P16803" t="s">
        <v>5</v>
      </c>
      <c r="Q16803" t="s">
        <v>9</v>
      </c>
      <c r="R16803" t="s">
        <v>169</v>
      </c>
      <c r="S16803" t="s">
        <v>170</v>
      </c>
      <c r="T16803">
        <v>3471830.3225806453</v>
      </c>
      <c r="U16803">
        <v>9774492</v>
      </c>
      <c r="V16803">
        <v>6302661.6774193551</v>
      </c>
      <c r="W16803">
        <v>1.815371458802896</v>
      </c>
      <c r="X16803" t="s">
        <v>258</v>
      </c>
    </row>
    <row r="16804" spans="1:24" x14ac:dyDescent="0.35">
      <c r="A16804">
        <v>3301040220</v>
      </c>
      <c r="B16804" t="s">
        <v>168</v>
      </c>
      <c r="C16804" t="s">
        <v>168</v>
      </c>
      <c r="D16804">
        <v>0</v>
      </c>
      <c r="E16804">
        <v>0</v>
      </c>
      <c r="F16804">
        <v>87</v>
      </c>
      <c r="G16804">
        <v>3429613</v>
      </c>
      <c r="H16804">
        <v>1</v>
      </c>
      <c r="I16804">
        <v>25000</v>
      </c>
      <c r="J16804">
        <v>0</v>
      </c>
      <c r="K16804">
        <v>0</v>
      </c>
      <c r="L16804">
        <v>0</v>
      </c>
      <c r="M16804">
        <v>0</v>
      </c>
      <c r="N16804">
        <v>362000</v>
      </c>
      <c r="O16804">
        <v>3816613</v>
      </c>
      <c r="P16804" t="s">
        <v>5</v>
      </c>
      <c r="Q16804" t="s">
        <v>12</v>
      </c>
      <c r="R16804" t="s">
        <v>169</v>
      </c>
      <c r="S16804" t="s">
        <v>170</v>
      </c>
      <c r="T16804">
        <v>2462330.9677419355</v>
      </c>
      <c r="U16804">
        <v>2756752</v>
      </c>
      <c r="V16804">
        <v>294421.03225806449</v>
      </c>
      <c r="W16804">
        <v>0.11957004810285987</v>
      </c>
      <c r="X16804" t="s">
        <v>206</v>
      </c>
    </row>
    <row r="16805" spans="1:24" x14ac:dyDescent="0.35">
      <c r="A16805">
        <v>6001310744</v>
      </c>
      <c r="B16805" t="s">
        <v>168</v>
      </c>
      <c r="C16805" t="s">
        <v>168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1350600</v>
      </c>
      <c r="O16805">
        <v>1350600</v>
      </c>
      <c r="P16805" t="s">
        <v>5</v>
      </c>
      <c r="Q16805" t="s">
        <v>8</v>
      </c>
      <c r="R16805" t="s">
        <v>169</v>
      </c>
      <c r="S16805" t="s">
        <v>170</v>
      </c>
      <c r="T16805">
        <v>871354.83870967745</v>
      </c>
      <c r="U16805">
        <v>1031100</v>
      </c>
      <c r="V16805">
        <v>159745.16129032255</v>
      </c>
      <c r="W16805">
        <v>0.1833296312749888</v>
      </c>
      <c r="X16805" t="s">
        <v>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1105-A82A-41CA-89F1-3A8707EE3CE8}">
  <dimension ref="A1:H2256"/>
  <sheetViews>
    <sheetView workbookViewId="0">
      <selection activeCell="F8" sqref="F8"/>
    </sheetView>
  </sheetViews>
  <sheetFormatPr defaultRowHeight="14.5" x14ac:dyDescent="0.35"/>
  <cols>
    <col min="2" max="2" width="9.08984375" bestFit="1" customWidth="1"/>
    <col min="3" max="3" width="10.453125" bestFit="1" customWidth="1"/>
    <col min="4" max="4" width="9.7265625" bestFit="1" customWidth="1"/>
    <col min="5" max="5" width="18.26953125" bestFit="1" customWidth="1"/>
    <col min="6" max="6" width="21.1796875" bestFit="1" customWidth="1"/>
    <col min="7" max="7" width="13.81640625" bestFit="1" customWidth="1"/>
    <col min="8" max="8" width="16.36328125" bestFit="1" customWidth="1"/>
  </cols>
  <sheetData>
    <row r="1" spans="1:8" x14ac:dyDescent="0.35">
      <c r="A1" s="46" t="s">
        <v>107</v>
      </c>
      <c r="B1" s="46" t="s">
        <v>108</v>
      </c>
      <c r="C1" t="s">
        <v>109</v>
      </c>
      <c r="D1" t="s">
        <v>52</v>
      </c>
      <c r="E1" t="s">
        <v>110</v>
      </c>
      <c r="F1" t="s">
        <v>111</v>
      </c>
      <c r="G1" s="47" t="s">
        <v>112</v>
      </c>
      <c r="H1" s="47" t="s">
        <v>113</v>
      </c>
    </row>
    <row r="2" spans="1:8" x14ac:dyDescent="0.35">
      <c r="A2" s="46">
        <v>202607</v>
      </c>
      <c r="B2" s="48">
        <v>46229</v>
      </c>
      <c r="C2" t="s">
        <v>5</v>
      </c>
      <c r="D2" t="s">
        <v>56</v>
      </c>
      <c r="E2" t="s">
        <v>12</v>
      </c>
      <c r="F2" t="s">
        <v>79</v>
      </c>
      <c r="G2" s="47">
        <v>237300345</v>
      </c>
      <c r="H2" s="47">
        <v>219334870</v>
      </c>
    </row>
    <row r="3" spans="1:8" x14ac:dyDescent="0.35">
      <c r="A3" s="46">
        <v>202607</v>
      </c>
      <c r="B3" s="48">
        <v>46206</v>
      </c>
      <c r="C3" t="s">
        <v>5</v>
      </c>
      <c r="D3" t="s">
        <v>53</v>
      </c>
      <c r="E3" t="s">
        <v>6</v>
      </c>
      <c r="F3" t="s">
        <v>69</v>
      </c>
      <c r="G3" s="47">
        <v>288290843</v>
      </c>
      <c r="H3" s="47">
        <v>261652475</v>
      </c>
    </row>
    <row r="4" spans="1:8" x14ac:dyDescent="0.35">
      <c r="A4" s="46">
        <v>202607</v>
      </c>
      <c r="B4" s="48">
        <v>46230</v>
      </c>
      <c r="C4" t="s">
        <v>5</v>
      </c>
      <c r="D4" t="s">
        <v>55</v>
      </c>
      <c r="E4" t="s">
        <v>11</v>
      </c>
      <c r="F4" t="s">
        <v>55</v>
      </c>
      <c r="G4" s="47">
        <v>390197927</v>
      </c>
      <c r="H4" s="47">
        <v>350696707</v>
      </c>
    </row>
    <row r="5" spans="1:8" x14ac:dyDescent="0.35">
      <c r="A5" s="46">
        <v>202607</v>
      </c>
      <c r="B5" s="48">
        <v>46230</v>
      </c>
      <c r="C5" t="s">
        <v>5</v>
      </c>
      <c r="D5" t="s">
        <v>56</v>
      </c>
      <c r="E5" t="s">
        <v>12</v>
      </c>
      <c r="F5" t="s">
        <v>79</v>
      </c>
      <c r="G5" s="47">
        <v>268754283</v>
      </c>
      <c r="H5" s="47">
        <v>250166237</v>
      </c>
    </row>
    <row r="6" spans="1:8" x14ac:dyDescent="0.35">
      <c r="A6" s="46">
        <v>202607</v>
      </c>
      <c r="B6" s="48">
        <v>46206</v>
      </c>
      <c r="C6" t="s">
        <v>5</v>
      </c>
      <c r="D6" t="s">
        <v>56</v>
      </c>
      <c r="E6" t="s">
        <v>17</v>
      </c>
      <c r="F6" t="s">
        <v>70</v>
      </c>
      <c r="G6" s="47">
        <v>270351725</v>
      </c>
      <c r="H6" s="47">
        <v>244831079</v>
      </c>
    </row>
    <row r="7" spans="1:8" x14ac:dyDescent="0.35">
      <c r="A7" s="46">
        <v>202607</v>
      </c>
      <c r="B7" s="48">
        <v>46226</v>
      </c>
      <c r="C7" t="s">
        <v>5</v>
      </c>
      <c r="D7" t="s">
        <v>54</v>
      </c>
      <c r="E7" t="s">
        <v>14</v>
      </c>
      <c r="F7" t="s">
        <v>87</v>
      </c>
      <c r="G7" s="47">
        <v>270026922</v>
      </c>
      <c r="H7" s="47">
        <v>249417584</v>
      </c>
    </row>
    <row r="8" spans="1:8" x14ac:dyDescent="0.35">
      <c r="A8" s="46">
        <v>202607</v>
      </c>
      <c r="B8" s="48">
        <v>46217</v>
      </c>
      <c r="C8" t="s">
        <v>5</v>
      </c>
      <c r="D8" t="s">
        <v>55</v>
      </c>
      <c r="E8" t="s">
        <v>13</v>
      </c>
      <c r="F8" t="s">
        <v>67</v>
      </c>
      <c r="G8" s="47">
        <v>301437447</v>
      </c>
      <c r="H8" s="47">
        <v>268657538</v>
      </c>
    </row>
    <row r="9" spans="1:8" x14ac:dyDescent="0.35">
      <c r="A9" s="46">
        <v>202607</v>
      </c>
      <c r="B9" s="48">
        <v>46214</v>
      </c>
      <c r="C9" t="s">
        <v>5</v>
      </c>
      <c r="D9" t="s">
        <v>56</v>
      </c>
      <c r="E9" t="s">
        <v>16</v>
      </c>
      <c r="F9" t="s">
        <v>97</v>
      </c>
      <c r="G9" s="47">
        <v>527314999</v>
      </c>
      <c r="H9" s="47">
        <v>476835911</v>
      </c>
    </row>
    <row r="10" spans="1:8" x14ac:dyDescent="0.35">
      <c r="A10" s="46">
        <v>202607</v>
      </c>
      <c r="B10" s="48">
        <v>46229</v>
      </c>
      <c r="C10" t="s">
        <v>5</v>
      </c>
      <c r="D10" t="s">
        <v>54</v>
      </c>
      <c r="E10" t="s">
        <v>10</v>
      </c>
      <c r="F10" t="s">
        <v>80</v>
      </c>
      <c r="G10" s="47">
        <v>205038216</v>
      </c>
      <c r="H10" s="47">
        <v>188851675</v>
      </c>
    </row>
    <row r="11" spans="1:8" x14ac:dyDescent="0.35">
      <c r="A11" s="46">
        <v>202607</v>
      </c>
      <c r="B11" s="48">
        <v>46225</v>
      </c>
      <c r="C11" t="s">
        <v>5</v>
      </c>
      <c r="D11" t="s">
        <v>54</v>
      </c>
      <c r="E11" t="s">
        <v>10</v>
      </c>
      <c r="F11" t="s">
        <v>64</v>
      </c>
      <c r="G11" s="47">
        <v>246417716</v>
      </c>
      <c r="H11" s="47">
        <v>222423632</v>
      </c>
    </row>
    <row r="12" spans="1:8" x14ac:dyDescent="0.35">
      <c r="A12" s="46">
        <v>202607</v>
      </c>
      <c r="B12" s="48">
        <v>46221</v>
      </c>
      <c r="C12" t="s">
        <v>5</v>
      </c>
      <c r="D12" t="s">
        <v>55</v>
      </c>
      <c r="E12" t="s">
        <v>11</v>
      </c>
      <c r="F12" t="s">
        <v>55</v>
      </c>
      <c r="G12" s="47">
        <v>379953127</v>
      </c>
      <c r="H12" s="47">
        <v>340127500</v>
      </c>
    </row>
    <row r="13" spans="1:8" x14ac:dyDescent="0.35">
      <c r="A13" s="46">
        <v>202607</v>
      </c>
      <c r="B13" s="48">
        <v>46226</v>
      </c>
      <c r="C13" t="s">
        <v>5</v>
      </c>
      <c r="D13" t="s">
        <v>54</v>
      </c>
      <c r="E13" t="s">
        <v>14</v>
      </c>
      <c r="F13" t="s">
        <v>88</v>
      </c>
      <c r="G13" s="47">
        <v>192727856</v>
      </c>
      <c r="H13" s="47">
        <v>174946247</v>
      </c>
    </row>
    <row r="14" spans="1:8" x14ac:dyDescent="0.35">
      <c r="A14" s="46">
        <v>202607</v>
      </c>
      <c r="B14" s="48">
        <v>46213</v>
      </c>
      <c r="C14" t="s">
        <v>5</v>
      </c>
      <c r="D14" t="s">
        <v>54</v>
      </c>
      <c r="E14" t="s">
        <v>14</v>
      </c>
      <c r="F14" t="s">
        <v>86</v>
      </c>
      <c r="G14" s="47">
        <v>435463065</v>
      </c>
      <c r="H14" s="47">
        <v>390279615</v>
      </c>
    </row>
    <row r="15" spans="1:8" x14ac:dyDescent="0.35">
      <c r="A15" s="46">
        <v>202607</v>
      </c>
      <c r="B15" s="48">
        <v>46215</v>
      </c>
      <c r="C15" t="s">
        <v>5</v>
      </c>
      <c r="D15" t="s">
        <v>56</v>
      </c>
      <c r="E15" t="s">
        <v>12</v>
      </c>
      <c r="F15" t="s">
        <v>83</v>
      </c>
      <c r="G15" s="47">
        <v>150870460</v>
      </c>
      <c r="H15" s="47">
        <v>138432919</v>
      </c>
    </row>
    <row r="16" spans="1:8" x14ac:dyDescent="0.35">
      <c r="A16" s="46">
        <v>202607</v>
      </c>
      <c r="B16" s="48">
        <v>46230</v>
      </c>
      <c r="C16" t="s">
        <v>5</v>
      </c>
      <c r="D16" t="s">
        <v>55</v>
      </c>
      <c r="E16" t="s">
        <v>15</v>
      </c>
      <c r="F16" t="s">
        <v>96</v>
      </c>
      <c r="G16" s="47">
        <v>317130082</v>
      </c>
      <c r="H16" s="47">
        <v>292400156</v>
      </c>
    </row>
    <row r="17" spans="1:8" x14ac:dyDescent="0.35">
      <c r="A17" s="46">
        <v>202607</v>
      </c>
      <c r="B17" s="48">
        <v>46206</v>
      </c>
      <c r="C17" t="s">
        <v>5</v>
      </c>
      <c r="D17" t="s">
        <v>55</v>
      </c>
      <c r="E17" t="s">
        <v>11</v>
      </c>
      <c r="F17" t="s">
        <v>90</v>
      </c>
      <c r="G17" s="47">
        <v>174706959</v>
      </c>
      <c r="H17" s="47">
        <v>156100821</v>
      </c>
    </row>
    <row r="18" spans="1:8" x14ac:dyDescent="0.35">
      <c r="A18" s="46">
        <v>202607</v>
      </c>
      <c r="B18" s="48">
        <v>46209</v>
      </c>
      <c r="C18" t="s">
        <v>5</v>
      </c>
      <c r="D18" t="s">
        <v>55</v>
      </c>
      <c r="E18" t="s">
        <v>15</v>
      </c>
      <c r="F18" t="s">
        <v>94</v>
      </c>
      <c r="G18" s="47">
        <v>332937772</v>
      </c>
      <c r="H18" s="47">
        <v>299358823</v>
      </c>
    </row>
    <row r="19" spans="1:8" x14ac:dyDescent="0.35">
      <c r="A19" s="46">
        <v>202607</v>
      </c>
      <c r="B19" s="48">
        <v>46230</v>
      </c>
      <c r="C19" t="s">
        <v>5</v>
      </c>
      <c r="D19" t="s">
        <v>56</v>
      </c>
      <c r="E19" t="s">
        <v>12</v>
      </c>
      <c r="F19" t="s">
        <v>82</v>
      </c>
      <c r="G19" s="47">
        <v>194931761</v>
      </c>
      <c r="H19" s="47">
        <v>184229746</v>
      </c>
    </row>
    <row r="20" spans="1:8" x14ac:dyDescent="0.35">
      <c r="A20" s="46">
        <v>202607</v>
      </c>
      <c r="B20" s="48">
        <v>46209</v>
      </c>
      <c r="C20" t="s">
        <v>5</v>
      </c>
      <c r="D20" t="s">
        <v>55</v>
      </c>
      <c r="E20" t="s">
        <v>13</v>
      </c>
      <c r="F20" t="s">
        <v>85</v>
      </c>
      <c r="G20" s="47">
        <v>269538145</v>
      </c>
      <c r="H20" s="47">
        <v>244071422</v>
      </c>
    </row>
    <row r="21" spans="1:8" x14ac:dyDescent="0.35">
      <c r="A21" s="46">
        <v>202607</v>
      </c>
      <c r="B21" s="48">
        <v>46220</v>
      </c>
      <c r="C21" t="s">
        <v>5</v>
      </c>
      <c r="D21" t="s">
        <v>54</v>
      </c>
      <c r="E21" t="s">
        <v>9</v>
      </c>
      <c r="F21" t="s">
        <v>71</v>
      </c>
      <c r="G21" s="47">
        <v>338525624</v>
      </c>
      <c r="H21" s="47">
        <v>306233666</v>
      </c>
    </row>
    <row r="22" spans="1:8" x14ac:dyDescent="0.35">
      <c r="A22" s="46">
        <v>202607</v>
      </c>
      <c r="B22" s="48">
        <v>46211</v>
      </c>
      <c r="C22" t="s">
        <v>5</v>
      </c>
      <c r="D22" t="s">
        <v>53</v>
      </c>
      <c r="E22" t="s">
        <v>6</v>
      </c>
      <c r="F22" t="s">
        <v>69</v>
      </c>
      <c r="G22" s="47">
        <v>279143750</v>
      </c>
      <c r="H22" s="47">
        <v>253667503</v>
      </c>
    </row>
    <row r="23" spans="1:8" x14ac:dyDescent="0.35">
      <c r="A23" s="46">
        <v>202607</v>
      </c>
      <c r="B23" s="48">
        <v>46221</v>
      </c>
      <c r="C23" t="s">
        <v>5</v>
      </c>
      <c r="D23" t="s">
        <v>54</v>
      </c>
      <c r="E23" t="s">
        <v>9</v>
      </c>
      <c r="F23" t="s">
        <v>71</v>
      </c>
      <c r="G23" s="47">
        <v>328063742</v>
      </c>
      <c r="H23" s="47">
        <v>298097672</v>
      </c>
    </row>
    <row r="24" spans="1:8" x14ac:dyDescent="0.35">
      <c r="A24" s="46">
        <v>202607</v>
      </c>
      <c r="B24" s="48">
        <v>46219</v>
      </c>
      <c r="C24" t="s">
        <v>5</v>
      </c>
      <c r="D24" t="s">
        <v>56</v>
      </c>
      <c r="E24" t="s">
        <v>17</v>
      </c>
      <c r="F24" t="s">
        <v>76</v>
      </c>
      <c r="G24" s="47">
        <v>201665012</v>
      </c>
      <c r="H24" s="47">
        <v>179297103</v>
      </c>
    </row>
    <row r="25" spans="1:8" x14ac:dyDescent="0.35">
      <c r="A25" s="46">
        <v>202607</v>
      </c>
      <c r="B25" s="48">
        <v>46230</v>
      </c>
      <c r="C25" t="s">
        <v>5</v>
      </c>
      <c r="D25" t="s">
        <v>55</v>
      </c>
      <c r="E25" t="s">
        <v>13</v>
      </c>
      <c r="F25" t="s">
        <v>67</v>
      </c>
      <c r="G25" s="47">
        <v>296398886</v>
      </c>
      <c r="H25" s="47">
        <v>264991725</v>
      </c>
    </row>
    <row r="26" spans="1:8" x14ac:dyDescent="0.35">
      <c r="A26" s="46">
        <v>202607</v>
      </c>
      <c r="B26" s="48">
        <v>46219</v>
      </c>
      <c r="C26" t="s">
        <v>5</v>
      </c>
      <c r="D26" t="s">
        <v>54</v>
      </c>
      <c r="E26" t="s">
        <v>10</v>
      </c>
      <c r="F26" t="s">
        <v>64</v>
      </c>
      <c r="G26" s="47">
        <v>263831208</v>
      </c>
      <c r="H26" s="47">
        <v>238277587</v>
      </c>
    </row>
    <row r="27" spans="1:8" x14ac:dyDescent="0.35">
      <c r="A27" s="46">
        <v>202607</v>
      </c>
      <c r="B27" s="48">
        <v>46215</v>
      </c>
      <c r="C27" t="s">
        <v>5</v>
      </c>
      <c r="D27" t="s">
        <v>54</v>
      </c>
      <c r="E27" t="s">
        <v>10</v>
      </c>
      <c r="F27" t="s">
        <v>80</v>
      </c>
      <c r="G27" s="47">
        <v>223056397</v>
      </c>
      <c r="H27" s="47">
        <v>203408378</v>
      </c>
    </row>
    <row r="28" spans="1:8" x14ac:dyDescent="0.35">
      <c r="A28" s="46">
        <v>202607</v>
      </c>
      <c r="B28" s="48">
        <v>46213</v>
      </c>
      <c r="C28" t="s">
        <v>5</v>
      </c>
      <c r="D28" t="s">
        <v>55</v>
      </c>
      <c r="E28" t="s">
        <v>13</v>
      </c>
      <c r="F28" t="s">
        <v>85</v>
      </c>
      <c r="G28" s="47">
        <v>250352583</v>
      </c>
      <c r="H28" s="47">
        <v>224212577</v>
      </c>
    </row>
    <row r="29" spans="1:8" x14ac:dyDescent="0.35">
      <c r="A29" s="46">
        <v>202607</v>
      </c>
      <c r="B29" s="48">
        <v>46206</v>
      </c>
      <c r="C29" t="s">
        <v>5</v>
      </c>
      <c r="D29" t="s">
        <v>56</v>
      </c>
      <c r="E29" t="s">
        <v>17</v>
      </c>
      <c r="F29" t="s">
        <v>76</v>
      </c>
      <c r="G29" s="47">
        <v>206657651</v>
      </c>
      <c r="H29" s="47">
        <v>184689801</v>
      </c>
    </row>
    <row r="30" spans="1:8" x14ac:dyDescent="0.35">
      <c r="A30" s="46">
        <v>202607</v>
      </c>
      <c r="B30" s="48">
        <v>46219</v>
      </c>
      <c r="C30" t="s">
        <v>5</v>
      </c>
      <c r="D30" t="s">
        <v>55</v>
      </c>
      <c r="E30" t="s">
        <v>15</v>
      </c>
      <c r="F30" t="s">
        <v>94</v>
      </c>
      <c r="G30" s="47">
        <v>275740044</v>
      </c>
      <c r="H30" s="47">
        <v>245875753</v>
      </c>
    </row>
    <row r="31" spans="1:8" x14ac:dyDescent="0.35">
      <c r="A31" s="46">
        <v>202607</v>
      </c>
      <c r="B31" s="48">
        <v>46211</v>
      </c>
      <c r="C31" t="s">
        <v>5</v>
      </c>
      <c r="D31" t="s">
        <v>54</v>
      </c>
      <c r="E31" t="s">
        <v>10</v>
      </c>
      <c r="F31" t="s">
        <v>64</v>
      </c>
      <c r="G31" s="47">
        <v>255780903</v>
      </c>
      <c r="H31" s="47">
        <v>231602197</v>
      </c>
    </row>
    <row r="32" spans="1:8" x14ac:dyDescent="0.35">
      <c r="A32" s="46">
        <v>202607</v>
      </c>
      <c r="B32" s="48">
        <v>46211</v>
      </c>
      <c r="C32" t="s">
        <v>5</v>
      </c>
      <c r="D32" t="s">
        <v>55</v>
      </c>
      <c r="E32" t="s">
        <v>13</v>
      </c>
      <c r="F32" t="s">
        <v>85</v>
      </c>
      <c r="G32" s="47">
        <v>246687436</v>
      </c>
      <c r="H32" s="47">
        <v>222101021</v>
      </c>
    </row>
    <row r="33" spans="1:8" x14ac:dyDescent="0.35">
      <c r="A33" s="46">
        <v>202607</v>
      </c>
      <c r="B33" s="48">
        <v>46219</v>
      </c>
      <c r="C33" t="s">
        <v>5</v>
      </c>
      <c r="D33" t="s">
        <v>56</v>
      </c>
      <c r="E33" t="s">
        <v>16</v>
      </c>
      <c r="F33" t="s">
        <v>16</v>
      </c>
      <c r="G33" s="47">
        <v>293404443</v>
      </c>
      <c r="H33" s="47">
        <v>271753914</v>
      </c>
    </row>
    <row r="34" spans="1:8" x14ac:dyDescent="0.35">
      <c r="A34" s="46">
        <v>202607</v>
      </c>
      <c r="B34" s="48">
        <v>46232</v>
      </c>
      <c r="C34" t="s">
        <v>5</v>
      </c>
      <c r="D34" t="s">
        <v>54</v>
      </c>
      <c r="E34" t="s">
        <v>14</v>
      </c>
      <c r="F34" t="s">
        <v>14</v>
      </c>
      <c r="G34" s="47">
        <v>346460641</v>
      </c>
      <c r="H34" s="47">
        <v>314687650</v>
      </c>
    </row>
    <row r="35" spans="1:8" x14ac:dyDescent="0.35">
      <c r="A35" s="46">
        <v>202607</v>
      </c>
      <c r="B35" s="48">
        <v>46215</v>
      </c>
      <c r="C35" t="s">
        <v>5</v>
      </c>
      <c r="D35" t="s">
        <v>53</v>
      </c>
      <c r="E35" t="s">
        <v>6</v>
      </c>
      <c r="F35" t="s">
        <v>73</v>
      </c>
      <c r="G35" s="47">
        <v>111269047</v>
      </c>
      <c r="H35" s="47">
        <v>99884877</v>
      </c>
    </row>
    <row r="36" spans="1:8" x14ac:dyDescent="0.35">
      <c r="A36" s="46">
        <v>202607</v>
      </c>
      <c r="B36" s="48">
        <v>46227</v>
      </c>
      <c r="C36" t="s">
        <v>5</v>
      </c>
      <c r="D36" t="s">
        <v>55</v>
      </c>
      <c r="E36" t="s">
        <v>15</v>
      </c>
      <c r="F36" t="s">
        <v>95</v>
      </c>
      <c r="G36" s="47">
        <v>69782920</v>
      </c>
      <c r="H36" s="47">
        <v>64248671</v>
      </c>
    </row>
    <row r="37" spans="1:8" x14ac:dyDescent="0.35">
      <c r="A37" s="46">
        <v>202607</v>
      </c>
      <c r="B37" s="48">
        <v>46228</v>
      </c>
      <c r="C37" t="s">
        <v>5</v>
      </c>
      <c r="D37" t="s">
        <v>56</v>
      </c>
      <c r="E37" t="s">
        <v>16</v>
      </c>
      <c r="F37" t="s">
        <v>97</v>
      </c>
      <c r="G37" s="47">
        <v>526977820</v>
      </c>
      <c r="H37" s="47">
        <v>481635544</v>
      </c>
    </row>
    <row r="38" spans="1:8" x14ac:dyDescent="0.35">
      <c r="A38" s="46">
        <v>202607</v>
      </c>
      <c r="B38" s="48">
        <v>46211</v>
      </c>
      <c r="C38" t="s">
        <v>5</v>
      </c>
      <c r="D38" t="s">
        <v>53</v>
      </c>
      <c r="E38" t="s">
        <v>7</v>
      </c>
      <c r="F38" t="s">
        <v>65</v>
      </c>
      <c r="G38" s="47">
        <v>1341153607</v>
      </c>
      <c r="H38" s="47">
        <v>1189761230</v>
      </c>
    </row>
    <row r="39" spans="1:8" x14ac:dyDescent="0.35">
      <c r="A39" s="46">
        <v>202607</v>
      </c>
      <c r="B39" s="48">
        <v>46214</v>
      </c>
      <c r="C39" t="s">
        <v>5</v>
      </c>
      <c r="D39" t="s">
        <v>54</v>
      </c>
      <c r="E39" t="s">
        <v>14</v>
      </c>
      <c r="F39" t="s">
        <v>89</v>
      </c>
      <c r="G39" s="47">
        <v>234204335</v>
      </c>
      <c r="H39" s="47">
        <v>212692429</v>
      </c>
    </row>
    <row r="40" spans="1:8" x14ac:dyDescent="0.35">
      <c r="A40" s="46">
        <v>202607</v>
      </c>
      <c r="B40" s="48">
        <v>46214</v>
      </c>
      <c r="C40" t="s">
        <v>5</v>
      </c>
      <c r="D40" t="s">
        <v>55</v>
      </c>
      <c r="E40" t="s">
        <v>11</v>
      </c>
      <c r="F40" t="s">
        <v>78</v>
      </c>
      <c r="G40" s="47">
        <v>780401802</v>
      </c>
      <c r="H40" s="47">
        <v>693743825</v>
      </c>
    </row>
    <row r="41" spans="1:8" x14ac:dyDescent="0.35">
      <c r="A41" s="46">
        <v>202607</v>
      </c>
      <c r="B41" s="48">
        <v>46221</v>
      </c>
      <c r="C41" t="s">
        <v>5</v>
      </c>
      <c r="D41" t="s">
        <v>56</v>
      </c>
      <c r="E41" t="s">
        <v>17</v>
      </c>
      <c r="F41" t="s">
        <v>70</v>
      </c>
      <c r="G41" s="47">
        <v>258298543</v>
      </c>
      <c r="H41" s="47">
        <v>234257622</v>
      </c>
    </row>
    <row r="42" spans="1:8" x14ac:dyDescent="0.35">
      <c r="A42" s="46">
        <v>202607</v>
      </c>
      <c r="B42" s="48">
        <v>46229</v>
      </c>
      <c r="C42" t="s">
        <v>5</v>
      </c>
      <c r="D42" t="s">
        <v>56</v>
      </c>
      <c r="E42" t="s">
        <v>12</v>
      </c>
      <c r="F42" t="s">
        <v>81</v>
      </c>
      <c r="G42" s="47">
        <v>176709682</v>
      </c>
      <c r="H42" s="47">
        <v>166000316</v>
      </c>
    </row>
    <row r="43" spans="1:8" x14ac:dyDescent="0.35">
      <c r="A43" s="46">
        <v>202607</v>
      </c>
      <c r="B43" s="48">
        <v>46231</v>
      </c>
      <c r="C43" t="s">
        <v>5</v>
      </c>
      <c r="D43" t="s">
        <v>55</v>
      </c>
      <c r="E43" t="s">
        <v>15</v>
      </c>
      <c r="F43" t="s">
        <v>96</v>
      </c>
      <c r="G43" s="47">
        <v>307295426</v>
      </c>
      <c r="H43" s="47">
        <v>282301478</v>
      </c>
    </row>
    <row r="44" spans="1:8" x14ac:dyDescent="0.35">
      <c r="A44" s="46">
        <v>202607</v>
      </c>
      <c r="B44" s="48">
        <v>46231</v>
      </c>
      <c r="C44" t="s">
        <v>5</v>
      </c>
      <c r="D44" t="s">
        <v>54</v>
      </c>
      <c r="E44" t="s">
        <v>14</v>
      </c>
      <c r="F44" t="s">
        <v>87</v>
      </c>
      <c r="G44" s="47">
        <v>295657771</v>
      </c>
      <c r="H44" s="47">
        <v>273972345</v>
      </c>
    </row>
    <row r="45" spans="1:8" x14ac:dyDescent="0.35">
      <c r="A45" s="46">
        <v>202607</v>
      </c>
      <c r="B45" s="48">
        <v>46220</v>
      </c>
      <c r="C45" t="s">
        <v>5</v>
      </c>
      <c r="D45" t="s">
        <v>53</v>
      </c>
      <c r="E45" t="s">
        <v>6</v>
      </c>
      <c r="F45" t="s">
        <v>69</v>
      </c>
      <c r="G45" s="47">
        <v>270027966</v>
      </c>
      <c r="H45" s="47">
        <v>248061496</v>
      </c>
    </row>
    <row r="46" spans="1:8" x14ac:dyDescent="0.35">
      <c r="A46" s="46">
        <v>202607</v>
      </c>
      <c r="B46" s="48">
        <v>46223</v>
      </c>
      <c r="C46" t="s">
        <v>5</v>
      </c>
      <c r="D46" t="s">
        <v>56</v>
      </c>
      <c r="E46" t="s">
        <v>17</v>
      </c>
      <c r="F46" t="s">
        <v>76</v>
      </c>
      <c r="G46" s="47">
        <v>192777006</v>
      </c>
      <c r="H46" s="47">
        <v>171571915</v>
      </c>
    </row>
    <row r="47" spans="1:8" x14ac:dyDescent="0.35">
      <c r="A47" s="46">
        <v>202607</v>
      </c>
      <c r="B47" s="48">
        <v>46229</v>
      </c>
      <c r="C47" t="s">
        <v>5</v>
      </c>
      <c r="D47" t="s">
        <v>56</v>
      </c>
      <c r="E47" t="s">
        <v>12</v>
      </c>
      <c r="F47" t="s">
        <v>83</v>
      </c>
      <c r="G47" s="47">
        <v>138650224</v>
      </c>
      <c r="H47" s="47">
        <v>128260809</v>
      </c>
    </row>
    <row r="48" spans="1:8" x14ac:dyDescent="0.35">
      <c r="A48" s="46">
        <v>202607</v>
      </c>
      <c r="B48" s="48">
        <v>46229</v>
      </c>
      <c r="C48" t="s">
        <v>5</v>
      </c>
      <c r="D48" t="s">
        <v>56</v>
      </c>
      <c r="E48" t="s">
        <v>16</v>
      </c>
      <c r="F48" t="s">
        <v>97</v>
      </c>
      <c r="G48" s="47">
        <v>508607282</v>
      </c>
      <c r="H48" s="47">
        <v>467682187</v>
      </c>
    </row>
    <row r="49" spans="1:8" x14ac:dyDescent="0.35">
      <c r="A49" s="46">
        <v>202607</v>
      </c>
      <c r="B49" s="48">
        <v>46217</v>
      </c>
      <c r="C49" t="s">
        <v>5</v>
      </c>
      <c r="D49" t="s">
        <v>54</v>
      </c>
      <c r="E49" t="s">
        <v>9</v>
      </c>
      <c r="F49" t="s">
        <v>92</v>
      </c>
      <c r="G49" s="47">
        <v>443914205</v>
      </c>
      <c r="H49" s="47">
        <v>400043651</v>
      </c>
    </row>
    <row r="50" spans="1:8" x14ac:dyDescent="0.35">
      <c r="A50" s="46">
        <v>202607</v>
      </c>
      <c r="B50" s="48">
        <v>46234</v>
      </c>
      <c r="C50" t="s">
        <v>5</v>
      </c>
      <c r="D50" t="s">
        <v>54</v>
      </c>
      <c r="E50" t="s">
        <v>14</v>
      </c>
      <c r="F50" t="s">
        <v>87</v>
      </c>
      <c r="G50" s="47">
        <v>289932661</v>
      </c>
      <c r="H50" s="47">
        <v>266639247</v>
      </c>
    </row>
    <row r="51" spans="1:8" x14ac:dyDescent="0.35">
      <c r="A51" s="46">
        <v>202607</v>
      </c>
      <c r="B51" s="48">
        <v>46218</v>
      </c>
      <c r="C51" t="s">
        <v>5</v>
      </c>
      <c r="D51" t="s">
        <v>53</v>
      </c>
      <c r="E51" t="s">
        <v>7</v>
      </c>
      <c r="F51" t="s">
        <v>77</v>
      </c>
      <c r="G51" s="47">
        <v>1419691693</v>
      </c>
      <c r="H51" s="47">
        <v>1257849695</v>
      </c>
    </row>
    <row r="52" spans="1:8" x14ac:dyDescent="0.35">
      <c r="A52" s="46">
        <v>202607</v>
      </c>
      <c r="B52" s="48">
        <v>46219</v>
      </c>
      <c r="C52" t="s">
        <v>5</v>
      </c>
      <c r="D52" t="s">
        <v>54</v>
      </c>
      <c r="E52" t="s">
        <v>14</v>
      </c>
      <c r="F52" t="s">
        <v>89</v>
      </c>
      <c r="G52" s="47">
        <v>244323393</v>
      </c>
      <c r="H52" s="47">
        <v>222887478</v>
      </c>
    </row>
    <row r="53" spans="1:8" x14ac:dyDescent="0.35">
      <c r="A53" s="46">
        <v>202607</v>
      </c>
      <c r="B53" s="48">
        <v>46214</v>
      </c>
      <c r="C53" t="s">
        <v>5</v>
      </c>
      <c r="D53" t="s">
        <v>53</v>
      </c>
      <c r="E53" t="s">
        <v>6</v>
      </c>
      <c r="F53" t="s">
        <v>69</v>
      </c>
      <c r="G53" s="47">
        <v>303996123</v>
      </c>
      <c r="H53" s="47">
        <v>277859535</v>
      </c>
    </row>
    <row r="54" spans="1:8" x14ac:dyDescent="0.35">
      <c r="A54" s="46">
        <v>202607</v>
      </c>
      <c r="B54" s="48">
        <v>46214</v>
      </c>
      <c r="C54" t="s">
        <v>5</v>
      </c>
      <c r="D54" t="s">
        <v>53</v>
      </c>
      <c r="E54" t="s">
        <v>6</v>
      </c>
      <c r="F54" t="s">
        <v>73</v>
      </c>
      <c r="G54" s="47">
        <v>112306597</v>
      </c>
      <c r="H54" s="47">
        <v>99121205</v>
      </c>
    </row>
    <row r="55" spans="1:8" x14ac:dyDescent="0.35">
      <c r="A55" s="46">
        <v>202607</v>
      </c>
      <c r="B55" s="48">
        <v>46218</v>
      </c>
      <c r="C55" t="s">
        <v>5</v>
      </c>
      <c r="D55" t="s">
        <v>55</v>
      </c>
      <c r="E55" t="s">
        <v>15</v>
      </c>
      <c r="F55" t="s">
        <v>96</v>
      </c>
      <c r="G55" s="47">
        <v>298772631</v>
      </c>
      <c r="H55" s="47">
        <v>270512633</v>
      </c>
    </row>
    <row r="56" spans="1:8" x14ac:dyDescent="0.35">
      <c r="A56" s="46">
        <v>202607</v>
      </c>
      <c r="B56" s="48">
        <v>46217</v>
      </c>
      <c r="C56" t="s">
        <v>5</v>
      </c>
      <c r="D56" t="s">
        <v>56</v>
      </c>
      <c r="E56" t="s">
        <v>12</v>
      </c>
      <c r="F56" t="s">
        <v>83</v>
      </c>
      <c r="G56" s="47">
        <v>162213937</v>
      </c>
      <c r="H56" s="47">
        <v>147922828</v>
      </c>
    </row>
    <row r="57" spans="1:8" x14ac:dyDescent="0.35">
      <c r="A57" s="46">
        <v>202607</v>
      </c>
      <c r="B57" s="48">
        <v>46230</v>
      </c>
      <c r="C57" t="s">
        <v>5</v>
      </c>
      <c r="D57" t="s">
        <v>55</v>
      </c>
      <c r="E57" t="s">
        <v>11</v>
      </c>
      <c r="F57" t="s">
        <v>90</v>
      </c>
      <c r="G57" s="47">
        <v>207644028</v>
      </c>
      <c r="H57" s="47">
        <v>190034960</v>
      </c>
    </row>
    <row r="58" spans="1:8" x14ac:dyDescent="0.35">
      <c r="A58" s="46">
        <v>202607</v>
      </c>
      <c r="B58" s="48">
        <v>46219</v>
      </c>
      <c r="C58" t="s">
        <v>5</v>
      </c>
      <c r="D58" t="s">
        <v>56</v>
      </c>
      <c r="E58" t="s">
        <v>12</v>
      </c>
      <c r="F58" t="s">
        <v>84</v>
      </c>
      <c r="G58" s="47">
        <v>118732425</v>
      </c>
      <c r="H58" s="47">
        <v>111446216</v>
      </c>
    </row>
    <row r="59" spans="1:8" x14ac:dyDescent="0.35">
      <c r="A59" s="46">
        <v>202607</v>
      </c>
      <c r="B59" s="48">
        <v>46219</v>
      </c>
      <c r="C59" t="s">
        <v>5</v>
      </c>
      <c r="D59" t="s">
        <v>56</v>
      </c>
      <c r="E59" t="s">
        <v>12</v>
      </c>
      <c r="F59" t="s">
        <v>83</v>
      </c>
      <c r="G59" s="47">
        <v>151730095</v>
      </c>
      <c r="H59" s="47">
        <v>141220457</v>
      </c>
    </row>
    <row r="60" spans="1:8" x14ac:dyDescent="0.35">
      <c r="A60" s="46">
        <v>202607</v>
      </c>
      <c r="B60" s="48">
        <v>46218</v>
      </c>
      <c r="C60" t="s">
        <v>5</v>
      </c>
      <c r="D60" t="s">
        <v>54</v>
      </c>
      <c r="E60" t="s">
        <v>9</v>
      </c>
      <c r="F60" t="s">
        <v>71</v>
      </c>
      <c r="G60" s="47">
        <v>358101470</v>
      </c>
      <c r="H60" s="47">
        <v>324823449</v>
      </c>
    </row>
    <row r="61" spans="1:8" x14ac:dyDescent="0.35">
      <c r="A61" s="46">
        <v>202607</v>
      </c>
      <c r="B61" s="48">
        <v>46217</v>
      </c>
      <c r="C61" t="s">
        <v>5</v>
      </c>
      <c r="D61" t="s">
        <v>56</v>
      </c>
      <c r="E61" t="s">
        <v>17</v>
      </c>
      <c r="F61" t="s">
        <v>68</v>
      </c>
      <c r="G61" s="47">
        <v>483581556</v>
      </c>
      <c r="H61" s="47">
        <v>431733508</v>
      </c>
    </row>
    <row r="62" spans="1:8" x14ac:dyDescent="0.35">
      <c r="A62" s="46">
        <v>202607</v>
      </c>
      <c r="B62" s="48">
        <v>46231</v>
      </c>
      <c r="C62" t="s">
        <v>5</v>
      </c>
      <c r="D62" t="s">
        <v>56</v>
      </c>
      <c r="E62" t="s">
        <v>12</v>
      </c>
      <c r="F62" t="s">
        <v>84</v>
      </c>
      <c r="G62" s="47">
        <v>118600204</v>
      </c>
      <c r="H62" s="47">
        <v>110446869</v>
      </c>
    </row>
    <row r="63" spans="1:8" x14ac:dyDescent="0.35">
      <c r="A63" s="46">
        <v>202607</v>
      </c>
      <c r="B63" s="48">
        <v>46231</v>
      </c>
      <c r="C63" t="s">
        <v>5</v>
      </c>
      <c r="D63" t="s">
        <v>56</v>
      </c>
      <c r="E63" t="s">
        <v>12</v>
      </c>
      <c r="F63" t="s">
        <v>83</v>
      </c>
      <c r="G63" s="47">
        <v>145519678</v>
      </c>
      <c r="H63" s="47">
        <v>135399554</v>
      </c>
    </row>
    <row r="64" spans="1:8" x14ac:dyDescent="0.35">
      <c r="A64" s="46">
        <v>202607</v>
      </c>
      <c r="B64" s="48">
        <v>46213</v>
      </c>
      <c r="C64" t="s">
        <v>5</v>
      </c>
      <c r="D64" t="s">
        <v>53</v>
      </c>
      <c r="E64" t="s">
        <v>8</v>
      </c>
      <c r="F64" t="s">
        <v>66</v>
      </c>
      <c r="G64" s="47">
        <v>162404480</v>
      </c>
      <c r="H64" s="47">
        <v>150133548</v>
      </c>
    </row>
    <row r="65" spans="1:8" x14ac:dyDescent="0.35">
      <c r="A65" s="46">
        <v>202607</v>
      </c>
      <c r="B65" s="48">
        <v>46224</v>
      </c>
      <c r="C65" t="s">
        <v>5</v>
      </c>
      <c r="D65" t="s">
        <v>54</v>
      </c>
      <c r="E65" t="s">
        <v>14</v>
      </c>
      <c r="F65" t="s">
        <v>86</v>
      </c>
      <c r="G65" s="47">
        <v>456879856</v>
      </c>
      <c r="H65" s="47">
        <v>416256118</v>
      </c>
    </row>
    <row r="66" spans="1:8" x14ac:dyDescent="0.35">
      <c r="A66" s="46">
        <v>202607</v>
      </c>
      <c r="B66" s="48">
        <v>46230</v>
      </c>
      <c r="C66" t="s">
        <v>5</v>
      </c>
      <c r="D66" t="s">
        <v>53</v>
      </c>
      <c r="E66" t="s">
        <v>7</v>
      </c>
      <c r="F66" t="s">
        <v>65</v>
      </c>
      <c r="G66" s="47">
        <v>1380489779</v>
      </c>
      <c r="H66" s="47">
        <v>1248871339</v>
      </c>
    </row>
    <row r="67" spans="1:8" x14ac:dyDescent="0.35">
      <c r="A67" s="46">
        <v>202607</v>
      </c>
      <c r="B67" s="48">
        <v>46229</v>
      </c>
      <c r="C67" t="s">
        <v>5</v>
      </c>
      <c r="D67" t="s">
        <v>53</v>
      </c>
      <c r="E67" t="s">
        <v>8</v>
      </c>
      <c r="F67" t="s">
        <v>66</v>
      </c>
      <c r="G67" s="47">
        <v>157013009</v>
      </c>
      <c r="H67" s="47">
        <v>145730810</v>
      </c>
    </row>
    <row r="68" spans="1:8" x14ac:dyDescent="0.35">
      <c r="A68" s="46">
        <v>202607</v>
      </c>
      <c r="B68" s="48">
        <v>46219</v>
      </c>
      <c r="C68" t="s">
        <v>5</v>
      </c>
      <c r="D68" t="s">
        <v>53</v>
      </c>
      <c r="E68" t="s">
        <v>8</v>
      </c>
      <c r="F68" t="s">
        <v>75</v>
      </c>
      <c r="G68" s="47">
        <v>181279397</v>
      </c>
      <c r="H68" s="47">
        <v>162341413</v>
      </c>
    </row>
    <row r="69" spans="1:8" x14ac:dyDescent="0.35">
      <c r="A69" s="46">
        <v>202607</v>
      </c>
      <c r="B69" s="48">
        <v>46219</v>
      </c>
      <c r="C69" t="s">
        <v>5</v>
      </c>
      <c r="D69" t="s">
        <v>53</v>
      </c>
      <c r="E69" t="s">
        <v>6</v>
      </c>
      <c r="F69" t="s">
        <v>98</v>
      </c>
      <c r="G69" s="47">
        <v>319775273</v>
      </c>
      <c r="H69" s="47">
        <v>294161513</v>
      </c>
    </row>
    <row r="70" spans="1:8" x14ac:dyDescent="0.35">
      <c r="A70" s="46">
        <v>202607</v>
      </c>
      <c r="B70" s="48">
        <v>46217</v>
      </c>
      <c r="C70" t="s">
        <v>5</v>
      </c>
      <c r="D70" t="s">
        <v>53</v>
      </c>
      <c r="E70" t="s">
        <v>7</v>
      </c>
      <c r="F70" t="s">
        <v>65</v>
      </c>
      <c r="G70" s="47">
        <v>1319462220</v>
      </c>
      <c r="H70" s="47">
        <v>1174416180</v>
      </c>
    </row>
    <row r="71" spans="1:8" x14ac:dyDescent="0.35">
      <c r="A71" s="46">
        <v>202607</v>
      </c>
      <c r="B71" s="48">
        <v>46230</v>
      </c>
      <c r="C71" t="s">
        <v>5</v>
      </c>
      <c r="D71" t="s">
        <v>53</v>
      </c>
      <c r="E71" t="s">
        <v>6</v>
      </c>
      <c r="F71" t="s">
        <v>98</v>
      </c>
      <c r="G71" s="47">
        <v>333007131</v>
      </c>
      <c r="H71" s="47">
        <v>306506890</v>
      </c>
    </row>
    <row r="72" spans="1:8" x14ac:dyDescent="0.35">
      <c r="A72" s="46">
        <v>202607</v>
      </c>
      <c r="B72" s="48">
        <v>46221</v>
      </c>
      <c r="C72" t="s">
        <v>5</v>
      </c>
      <c r="D72" t="s">
        <v>54</v>
      </c>
      <c r="E72" t="s">
        <v>10</v>
      </c>
      <c r="F72" t="s">
        <v>64</v>
      </c>
      <c r="G72" s="47">
        <v>253715203</v>
      </c>
      <c r="H72" s="47">
        <v>231505328</v>
      </c>
    </row>
    <row r="73" spans="1:8" x14ac:dyDescent="0.35">
      <c r="A73" s="46">
        <v>202607</v>
      </c>
      <c r="B73" s="48">
        <v>46218</v>
      </c>
      <c r="C73" t="s">
        <v>5</v>
      </c>
      <c r="D73" t="s">
        <v>53</v>
      </c>
      <c r="E73" t="s">
        <v>8</v>
      </c>
      <c r="F73" t="s">
        <v>72</v>
      </c>
      <c r="G73" s="47">
        <v>485642415</v>
      </c>
      <c r="H73" s="47">
        <v>436082527</v>
      </c>
    </row>
    <row r="74" spans="1:8" x14ac:dyDescent="0.35">
      <c r="A74" s="46">
        <v>202607</v>
      </c>
      <c r="B74" s="48">
        <v>46222</v>
      </c>
      <c r="C74" t="s">
        <v>5</v>
      </c>
      <c r="D74" t="s">
        <v>53</v>
      </c>
      <c r="E74" t="s">
        <v>8</v>
      </c>
      <c r="F74" t="s">
        <v>75</v>
      </c>
      <c r="G74" s="47">
        <v>176654421</v>
      </c>
      <c r="H74" s="47">
        <v>158038259</v>
      </c>
    </row>
    <row r="75" spans="1:8" x14ac:dyDescent="0.35">
      <c r="A75" s="46">
        <v>202607</v>
      </c>
      <c r="B75" s="48">
        <v>46216</v>
      </c>
      <c r="C75" t="s">
        <v>5</v>
      </c>
      <c r="D75" t="s">
        <v>54</v>
      </c>
      <c r="E75" t="s">
        <v>9</v>
      </c>
      <c r="F75" t="s">
        <v>71</v>
      </c>
      <c r="G75" s="47">
        <v>372827267</v>
      </c>
      <c r="H75" s="47">
        <v>338637651</v>
      </c>
    </row>
    <row r="76" spans="1:8" x14ac:dyDescent="0.35">
      <c r="A76" s="46">
        <v>202607</v>
      </c>
      <c r="B76" s="48">
        <v>46213</v>
      </c>
      <c r="C76" t="s">
        <v>5</v>
      </c>
      <c r="D76" t="s">
        <v>56</v>
      </c>
      <c r="E76" t="s">
        <v>17</v>
      </c>
      <c r="F76" t="s">
        <v>70</v>
      </c>
      <c r="G76" s="47">
        <v>250774373</v>
      </c>
      <c r="H76" s="47">
        <v>224203100</v>
      </c>
    </row>
    <row r="77" spans="1:8" x14ac:dyDescent="0.35">
      <c r="A77" s="46">
        <v>202607</v>
      </c>
      <c r="B77" s="48">
        <v>46225</v>
      </c>
      <c r="C77" t="s">
        <v>5</v>
      </c>
      <c r="D77" t="s">
        <v>56</v>
      </c>
      <c r="E77" t="s">
        <v>12</v>
      </c>
      <c r="F77" t="s">
        <v>82</v>
      </c>
      <c r="G77" s="47">
        <v>186532272</v>
      </c>
      <c r="H77" s="47">
        <v>170551588</v>
      </c>
    </row>
    <row r="78" spans="1:8" x14ac:dyDescent="0.35">
      <c r="A78" s="46">
        <v>202607</v>
      </c>
      <c r="B78" s="48">
        <v>46219</v>
      </c>
      <c r="C78" t="s">
        <v>5</v>
      </c>
      <c r="D78" t="s">
        <v>55</v>
      </c>
      <c r="E78" t="s">
        <v>11</v>
      </c>
      <c r="F78" t="s">
        <v>78</v>
      </c>
      <c r="G78" s="47">
        <v>773384126</v>
      </c>
      <c r="H78" s="47">
        <v>683118289</v>
      </c>
    </row>
    <row r="79" spans="1:8" x14ac:dyDescent="0.35">
      <c r="A79" s="46">
        <v>202607</v>
      </c>
      <c r="B79" s="48">
        <v>46208</v>
      </c>
      <c r="C79" t="s">
        <v>5</v>
      </c>
      <c r="D79" t="s">
        <v>54</v>
      </c>
      <c r="E79" t="s">
        <v>14</v>
      </c>
      <c r="F79" t="s">
        <v>87</v>
      </c>
      <c r="G79" s="47">
        <v>327806066</v>
      </c>
      <c r="H79" s="47">
        <v>303289994</v>
      </c>
    </row>
    <row r="80" spans="1:8" x14ac:dyDescent="0.35">
      <c r="A80" s="46">
        <v>202607</v>
      </c>
      <c r="B80" s="48">
        <v>46234</v>
      </c>
      <c r="C80" t="s">
        <v>5</v>
      </c>
      <c r="D80" t="s">
        <v>54</v>
      </c>
      <c r="E80" t="s">
        <v>14</v>
      </c>
      <c r="F80" t="s">
        <v>14</v>
      </c>
      <c r="G80" s="47">
        <v>350133527</v>
      </c>
      <c r="H80" s="47">
        <v>318098206</v>
      </c>
    </row>
    <row r="81" spans="1:8" x14ac:dyDescent="0.35">
      <c r="A81" s="46">
        <v>202607</v>
      </c>
      <c r="B81" s="48">
        <v>46226</v>
      </c>
      <c r="C81" t="s">
        <v>5</v>
      </c>
      <c r="D81" t="s">
        <v>55</v>
      </c>
      <c r="E81" t="s">
        <v>15</v>
      </c>
      <c r="F81" t="s">
        <v>96</v>
      </c>
      <c r="G81" s="47">
        <v>282867232</v>
      </c>
      <c r="H81" s="47">
        <v>258564141</v>
      </c>
    </row>
    <row r="82" spans="1:8" x14ac:dyDescent="0.35">
      <c r="A82" s="46">
        <v>202607</v>
      </c>
      <c r="B82" s="48">
        <v>46230</v>
      </c>
      <c r="C82" t="s">
        <v>5</v>
      </c>
      <c r="D82" t="s">
        <v>56</v>
      </c>
      <c r="E82" t="s">
        <v>12</v>
      </c>
      <c r="F82" t="s">
        <v>83</v>
      </c>
      <c r="G82" s="47">
        <v>147319656</v>
      </c>
      <c r="H82" s="47">
        <v>136757338</v>
      </c>
    </row>
    <row r="83" spans="1:8" x14ac:dyDescent="0.35">
      <c r="A83" s="46">
        <v>202607</v>
      </c>
      <c r="B83" s="48">
        <v>46217</v>
      </c>
      <c r="C83" t="s">
        <v>5</v>
      </c>
      <c r="D83" t="s">
        <v>56</v>
      </c>
      <c r="E83" t="s">
        <v>16</v>
      </c>
      <c r="F83" t="s">
        <v>16</v>
      </c>
      <c r="G83" s="47">
        <v>292292455</v>
      </c>
      <c r="H83" s="47">
        <v>267355738</v>
      </c>
    </row>
    <row r="84" spans="1:8" x14ac:dyDescent="0.35">
      <c r="A84" s="46">
        <v>202607</v>
      </c>
      <c r="B84" s="48">
        <v>46221</v>
      </c>
      <c r="C84" t="s">
        <v>5</v>
      </c>
      <c r="D84" t="s">
        <v>56</v>
      </c>
      <c r="E84" t="s">
        <v>12</v>
      </c>
      <c r="F84" t="s">
        <v>84</v>
      </c>
      <c r="G84" s="47">
        <v>120417139</v>
      </c>
      <c r="H84" s="47">
        <v>112463435</v>
      </c>
    </row>
    <row r="85" spans="1:8" x14ac:dyDescent="0.35">
      <c r="A85" s="46">
        <v>202607</v>
      </c>
      <c r="B85" s="48">
        <v>46221</v>
      </c>
      <c r="C85" t="s">
        <v>5</v>
      </c>
      <c r="D85" t="s">
        <v>56</v>
      </c>
      <c r="E85" t="s">
        <v>12</v>
      </c>
      <c r="F85" t="s">
        <v>81</v>
      </c>
      <c r="G85" s="47">
        <v>184447439</v>
      </c>
      <c r="H85" s="47">
        <v>171599706</v>
      </c>
    </row>
    <row r="86" spans="1:8" x14ac:dyDescent="0.35">
      <c r="A86" s="46">
        <v>202607</v>
      </c>
      <c r="B86" s="48">
        <v>46230</v>
      </c>
      <c r="C86" t="s">
        <v>5</v>
      </c>
      <c r="D86" t="s">
        <v>56</v>
      </c>
      <c r="E86" t="s">
        <v>12</v>
      </c>
      <c r="F86" t="s">
        <v>84</v>
      </c>
      <c r="G86" s="47">
        <v>120076268</v>
      </c>
      <c r="H86" s="47">
        <v>111487588</v>
      </c>
    </row>
    <row r="87" spans="1:8" x14ac:dyDescent="0.35">
      <c r="A87" s="46">
        <v>202607</v>
      </c>
      <c r="B87" s="48">
        <v>46231</v>
      </c>
      <c r="C87" t="s">
        <v>5</v>
      </c>
      <c r="D87" t="s">
        <v>54</v>
      </c>
      <c r="E87" t="s">
        <v>10</v>
      </c>
      <c r="F87" t="s">
        <v>80</v>
      </c>
      <c r="G87" s="47">
        <v>214787287</v>
      </c>
      <c r="H87" s="47">
        <v>195861328</v>
      </c>
    </row>
    <row r="88" spans="1:8" x14ac:dyDescent="0.35">
      <c r="A88" s="46">
        <v>202607</v>
      </c>
      <c r="B88" s="48">
        <v>46216</v>
      </c>
      <c r="C88" t="s">
        <v>5</v>
      </c>
      <c r="D88" t="s">
        <v>56</v>
      </c>
      <c r="E88" t="s">
        <v>12</v>
      </c>
      <c r="F88" t="s">
        <v>81</v>
      </c>
      <c r="G88" s="47">
        <v>182538753</v>
      </c>
      <c r="H88" s="47">
        <v>170653961</v>
      </c>
    </row>
    <row r="89" spans="1:8" x14ac:dyDescent="0.35">
      <c r="A89" s="46">
        <v>202607</v>
      </c>
      <c r="B89" s="48">
        <v>46225</v>
      </c>
      <c r="C89" t="s">
        <v>5</v>
      </c>
      <c r="D89" t="s">
        <v>53</v>
      </c>
      <c r="E89" t="s">
        <v>7</v>
      </c>
      <c r="F89" t="s">
        <v>65</v>
      </c>
      <c r="G89" s="47">
        <v>1287444424</v>
      </c>
      <c r="H89" s="47">
        <v>1170836633</v>
      </c>
    </row>
    <row r="90" spans="1:8" x14ac:dyDescent="0.35">
      <c r="A90" s="46">
        <v>202607</v>
      </c>
      <c r="B90" s="48">
        <v>46230</v>
      </c>
      <c r="C90" t="s">
        <v>5</v>
      </c>
      <c r="D90" t="s">
        <v>56</v>
      </c>
      <c r="E90" t="s">
        <v>17</v>
      </c>
      <c r="F90" t="s">
        <v>76</v>
      </c>
      <c r="G90" s="47">
        <v>197630770</v>
      </c>
      <c r="H90" s="47">
        <v>178414583</v>
      </c>
    </row>
    <row r="91" spans="1:8" x14ac:dyDescent="0.35">
      <c r="A91" s="46">
        <v>202607</v>
      </c>
      <c r="B91" s="48">
        <v>46233</v>
      </c>
      <c r="C91" t="s">
        <v>5</v>
      </c>
      <c r="D91" t="s">
        <v>53</v>
      </c>
      <c r="E91" t="s">
        <v>8</v>
      </c>
      <c r="F91" t="s">
        <v>72</v>
      </c>
      <c r="G91" s="47">
        <v>464340315</v>
      </c>
      <c r="H91" s="47">
        <v>423591459</v>
      </c>
    </row>
    <row r="92" spans="1:8" x14ac:dyDescent="0.35">
      <c r="A92" s="46">
        <v>202607</v>
      </c>
      <c r="B92" s="48">
        <v>46226</v>
      </c>
      <c r="C92" t="s">
        <v>5</v>
      </c>
      <c r="D92" t="s">
        <v>54</v>
      </c>
      <c r="E92" t="s">
        <v>9</v>
      </c>
      <c r="F92" t="s">
        <v>92</v>
      </c>
      <c r="G92" s="47">
        <v>388970371</v>
      </c>
      <c r="H92" s="47">
        <v>348869026</v>
      </c>
    </row>
    <row r="93" spans="1:8" x14ac:dyDescent="0.35">
      <c r="A93" s="46">
        <v>202607</v>
      </c>
      <c r="B93" s="48">
        <v>46231</v>
      </c>
      <c r="C93" t="s">
        <v>5</v>
      </c>
      <c r="D93" t="s">
        <v>54</v>
      </c>
      <c r="E93" t="s">
        <v>10</v>
      </c>
      <c r="F93" t="s">
        <v>10</v>
      </c>
      <c r="G93" s="47">
        <v>372462944</v>
      </c>
      <c r="H93" s="47">
        <v>340618053</v>
      </c>
    </row>
    <row r="94" spans="1:8" x14ac:dyDescent="0.35">
      <c r="A94" s="46">
        <v>202607</v>
      </c>
      <c r="B94" s="48">
        <v>46227</v>
      </c>
      <c r="C94" t="s">
        <v>5</v>
      </c>
      <c r="D94" t="s">
        <v>55</v>
      </c>
      <c r="E94" t="s">
        <v>11</v>
      </c>
      <c r="F94" t="s">
        <v>90</v>
      </c>
      <c r="G94" s="47">
        <v>192753913</v>
      </c>
      <c r="H94" s="47">
        <v>175716123</v>
      </c>
    </row>
    <row r="95" spans="1:8" x14ac:dyDescent="0.35">
      <c r="A95" s="46">
        <v>202607</v>
      </c>
      <c r="B95" s="48">
        <v>46219</v>
      </c>
      <c r="C95" t="s">
        <v>5</v>
      </c>
      <c r="D95" t="s">
        <v>54</v>
      </c>
      <c r="E95" t="s">
        <v>14</v>
      </c>
      <c r="F95" t="s">
        <v>88</v>
      </c>
      <c r="G95" s="47">
        <v>196711288</v>
      </c>
      <c r="H95" s="47">
        <v>178476715</v>
      </c>
    </row>
    <row r="96" spans="1:8" x14ac:dyDescent="0.35">
      <c r="A96" s="46">
        <v>202607</v>
      </c>
      <c r="B96" s="48">
        <v>46220</v>
      </c>
      <c r="C96" t="s">
        <v>5</v>
      </c>
      <c r="D96" t="s">
        <v>54</v>
      </c>
      <c r="E96" t="s">
        <v>10</v>
      </c>
      <c r="F96" t="s">
        <v>10</v>
      </c>
      <c r="G96" s="47">
        <v>363428149</v>
      </c>
      <c r="H96" s="47">
        <v>329330079</v>
      </c>
    </row>
    <row r="97" spans="1:8" x14ac:dyDescent="0.35">
      <c r="A97" s="46">
        <v>202607</v>
      </c>
      <c r="B97" s="48">
        <v>46221</v>
      </c>
      <c r="C97" t="s">
        <v>5</v>
      </c>
      <c r="D97" t="s">
        <v>55</v>
      </c>
      <c r="E97" t="s">
        <v>11</v>
      </c>
      <c r="F97" t="s">
        <v>90</v>
      </c>
      <c r="G97" s="47">
        <v>194220041</v>
      </c>
      <c r="H97" s="47">
        <v>176407785</v>
      </c>
    </row>
    <row r="98" spans="1:8" x14ac:dyDescent="0.35">
      <c r="A98" s="46">
        <v>202607</v>
      </c>
      <c r="B98" s="48">
        <v>46218</v>
      </c>
      <c r="C98" t="s">
        <v>5</v>
      </c>
      <c r="D98" t="s">
        <v>53</v>
      </c>
      <c r="E98" t="s">
        <v>6</v>
      </c>
      <c r="F98" t="s">
        <v>69</v>
      </c>
      <c r="G98" s="47">
        <v>289269634</v>
      </c>
      <c r="H98" s="47">
        <v>260910434</v>
      </c>
    </row>
    <row r="99" spans="1:8" x14ac:dyDescent="0.35">
      <c r="A99" s="46">
        <v>202607</v>
      </c>
      <c r="B99" s="48">
        <v>46227</v>
      </c>
      <c r="C99" t="s">
        <v>5</v>
      </c>
      <c r="D99" t="s">
        <v>55</v>
      </c>
      <c r="E99" t="s">
        <v>15</v>
      </c>
      <c r="F99" t="s">
        <v>96</v>
      </c>
      <c r="G99" s="47">
        <v>283280060</v>
      </c>
      <c r="H99" s="47">
        <v>257412465</v>
      </c>
    </row>
    <row r="100" spans="1:8" x14ac:dyDescent="0.35">
      <c r="A100" s="46">
        <v>202607</v>
      </c>
      <c r="B100" s="48">
        <v>46212</v>
      </c>
      <c r="C100" t="s">
        <v>5</v>
      </c>
      <c r="D100" t="s">
        <v>53</v>
      </c>
      <c r="E100" t="s">
        <v>7</v>
      </c>
      <c r="F100" t="s">
        <v>77</v>
      </c>
      <c r="G100" s="47">
        <v>1308345975</v>
      </c>
      <c r="H100" s="47">
        <v>1169528255</v>
      </c>
    </row>
    <row r="101" spans="1:8" x14ac:dyDescent="0.35">
      <c r="A101" s="46">
        <v>202607</v>
      </c>
      <c r="B101" s="48">
        <v>46231</v>
      </c>
      <c r="C101" t="s">
        <v>5</v>
      </c>
      <c r="D101" t="s">
        <v>56</v>
      </c>
      <c r="E101" t="s">
        <v>12</v>
      </c>
      <c r="F101" t="s">
        <v>79</v>
      </c>
      <c r="G101" s="47">
        <v>268629196</v>
      </c>
      <c r="H101" s="47">
        <v>251294248</v>
      </c>
    </row>
    <row r="102" spans="1:8" x14ac:dyDescent="0.35">
      <c r="A102" s="46">
        <v>202607</v>
      </c>
      <c r="B102" s="48">
        <v>46214</v>
      </c>
      <c r="C102" t="s">
        <v>5</v>
      </c>
      <c r="D102" t="s">
        <v>54</v>
      </c>
      <c r="E102" t="s">
        <v>9</v>
      </c>
      <c r="F102" t="s">
        <v>92</v>
      </c>
      <c r="G102" s="47">
        <v>415837191</v>
      </c>
      <c r="H102" s="47">
        <v>375179389</v>
      </c>
    </row>
    <row r="103" spans="1:8" x14ac:dyDescent="0.35">
      <c r="A103" s="46">
        <v>202607</v>
      </c>
      <c r="B103" s="48">
        <v>46232</v>
      </c>
      <c r="C103" t="s">
        <v>5</v>
      </c>
      <c r="D103" t="s">
        <v>54</v>
      </c>
      <c r="E103" t="s">
        <v>10</v>
      </c>
      <c r="F103" t="s">
        <v>10</v>
      </c>
      <c r="G103" s="47">
        <v>356134483</v>
      </c>
      <c r="H103" s="47">
        <v>322960726</v>
      </c>
    </row>
    <row r="104" spans="1:8" x14ac:dyDescent="0.35">
      <c r="A104" s="46">
        <v>202607</v>
      </c>
      <c r="B104" s="48">
        <v>46232</v>
      </c>
      <c r="C104" t="s">
        <v>5</v>
      </c>
      <c r="D104" t="s">
        <v>56</v>
      </c>
      <c r="E104" t="s">
        <v>12</v>
      </c>
      <c r="F104" t="s">
        <v>81</v>
      </c>
      <c r="G104" s="47">
        <v>176404672</v>
      </c>
      <c r="H104" s="47">
        <v>164564708</v>
      </c>
    </row>
    <row r="105" spans="1:8" x14ac:dyDescent="0.35">
      <c r="A105" s="46">
        <v>202607</v>
      </c>
      <c r="B105" s="48">
        <v>46225</v>
      </c>
      <c r="C105" t="s">
        <v>5</v>
      </c>
      <c r="D105" t="s">
        <v>53</v>
      </c>
      <c r="E105" t="s">
        <v>7</v>
      </c>
      <c r="F105" t="s">
        <v>77</v>
      </c>
      <c r="G105" s="47">
        <v>1354943209</v>
      </c>
      <c r="H105" s="47">
        <v>1220272422</v>
      </c>
    </row>
    <row r="106" spans="1:8" x14ac:dyDescent="0.35">
      <c r="A106" s="46">
        <v>202607</v>
      </c>
      <c r="B106" s="48">
        <v>46229</v>
      </c>
      <c r="C106" t="s">
        <v>5</v>
      </c>
      <c r="D106" t="s">
        <v>53</v>
      </c>
      <c r="E106" t="s">
        <v>6</v>
      </c>
      <c r="F106" t="s">
        <v>98</v>
      </c>
      <c r="G106" s="47">
        <v>309365836</v>
      </c>
      <c r="H106" s="47">
        <v>287582319</v>
      </c>
    </row>
    <row r="107" spans="1:8" x14ac:dyDescent="0.35">
      <c r="A107" s="46">
        <v>202607</v>
      </c>
      <c r="B107" s="48">
        <v>46231</v>
      </c>
      <c r="C107" t="s">
        <v>5</v>
      </c>
      <c r="D107" t="s">
        <v>56</v>
      </c>
      <c r="E107" t="s">
        <v>12</v>
      </c>
      <c r="F107" t="s">
        <v>81</v>
      </c>
      <c r="G107" s="47">
        <v>178197722</v>
      </c>
      <c r="H107" s="47">
        <v>166026192</v>
      </c>
    </row>
    <row r="108" spans="1:8" x14ac:dyDescent="0.35">
      <c r="A108" s="46">
        <v>202607</v>
      </c>
      <c r="B108" s="48">
        <v>46219</v>
      </c>
      <c r="C108" t="s">
        <v>5</v>
      </c>
      <c r="D108" t="s">
        <v>55</v>
      </c>
      <c r="E108" t="s">
        <v>15</v>
      </c>
      <c r="F108" t="s">
        <v>95</v>
      </c>
      <c r="G108" s="47">
        <v>76998609</v>
      </c>
      <c r="H108" s="47">
        <v>71386084</v>
      </c>
    </row>
    <row r="109" spans="1:8" x14ac:dyDescent="0.35">
      <c r="A109" s="46">
        <v>202607</v>
      </c>
      <c r="B109" s="48">
        <v>46231</v>
      </c>
      <c r="C109" t="s">
        <v>5</v>
      </c>
      <c r="D109" t="s">
        <v>53</v>
      </c>
      <c r="E109" t="s">
        <v>8</v>
      </c>
      <c r="F109" t="s">
        <v>75</v>
      </c>
      <c r="G109" s="47">
        <v>187353421</v>
      </c>
      <c r="H109" s="47">
        <v>169145921</v>
      </c>
    </row>
    <row r="110" spans="1:8" x14ac:dyDescent="0.35">
      <c r="A110" s="46">
        <v>202607</v>
      </c>
      <c r="B110" s="48">
        <v>46228</v>
      </c>
      <c r="C110" t="s">
        <v>5</v>
      </c>
      <c r="D110" t="s">
        <v>54</v>
      </c>
      <c r="E110" t="s">
        <v>14</v>
      </c>
      <c r="F110" t="s">
        <v>14</v>
      </c>
      <c r="G110" s="47">
        <v>351167213</v>
      </c>
      <c r="H110" s="47">
        <v>322050211</v>
      </c>
    </row>
    <row r="111" spans="1:8" x14ac:dyDescent="0.35">
      <c r="A111" s="46">
        <v>202607</v>
      </c>
      <c r="B111" s="48">
        <v>46231</v>
      </c>
      <c r="C111" t="s">
        <v>5</v>
      </c>
      <c r="D111" t="s">
        <v>56</v>
      </c>
      <c r="E111" t="s">
        <v>12</v>
      </c>
      <c r="F111" t="s">
        <v>82</v>
      </c>
      <c r="G111" s="47">
        <v>193683330</v>
      </c>
      <c r="H111" s="47">
        <v>178783110</v>
      </c>
    </row>
    <row r="112" spans="1:8" x14ac:dyDescent="0.35">
      <c r="A112" s="46">
        <v>202607</v>
      </c>
      <c r="B112" s="48">
        <v>46221</v>
      </c>
      <c r="C112" t="s">
        <v>5</v>
      </c>
      <c r="D112" t="s">
        <v>56</v>
      </c>
      <c r="E112" t="s">
        <v>12</v>
      </c>
      <c r="F112" t="s">
        <v>82</v>
      </c>
      <c r="G112" s="47">
        <v>191622305</v>
      </c>
      <c r="H112" s="47">
        <v>180283625</v>
      </c>
    </row>
    <row r="113" spans="1:8" x14ac:dyDescent="0.35">
      <c r="A113" s="46">
        <v>202607</v>
      </c>
      <c r="B113" s="48">
        <v>46221</v>
      </c>
      <c r="C113" t="s">
        <v>5</v>
      </c>
      <c r="D113" t="s">
        <v>56</v>
      </c>
      <c r="E113" t="s">
        <v>12</v>
      </c>
      <c r="F113" t="s">
        <v>79</v>
      </c>
      <c r="G113" s="47">
        <v>262621078</v>
      </c>
      <c r="H113" s="47">
        <v>244315408</v>
      </c>
    </row>
    <row r="114" spans="1:8" x14ac:dyDescent="0.35">
      <c r="A114" s="46">
        <v>202607</v>
      </c>
      <c r="B114" s="48">
        <v>46229</v>
      </c>
      <c r="C114" t="s">
        <v>5</v>
      </c>
      <c r="D114" t="s">
        <v>56</v>
      </c>
      <c r="E114" t="s">
        <v>16</v>
      </c>
      <c r="F114" t="s">
        <v>16</v>
      </c>
      <c r="G114" s="47">
        <v>293309408</v>
      </c>
      <c r="H114" s="47">
        <v>274045340</v>
      </c>
    </row>
    <row r="115" spans="1:8" x14ac:dyDescent="0.35">
      <c r="A115" s="46">
        <v>202607</v>
      </c>
      <c r="B115" s="48">
        <v>46229</v>
      </c>
      <c r="C115" t="s">
        <v>5</v>
      </c>
      <c r="D115" t="s">
        <v>56</v>
      </c>
      <c r="E115" t="s">
        <v>12</v>
      </c>
      <c r="F115" t="s">
        <v>82</v>
      </c>
      <c r="G115" s="47">
        <v>187007477</v>
      </c>
      <c r="H115" s="47">
        <v>175850350</v>
      </c>
    </row>
    <row r="116" spans="1:8" x14ac:dyDescent="0.35">
      <c r="A116" s="46">
        <v>202607</v>
      </c>
      <c r="B116" s="48">
        <v>46232</v>
      </c>
      <c r="C116" t="s">
        <v>5</v>
      </c>
      <c r="D116" t="s">
        <v>56</v>
      </c>
      <c r="E116" t="s">
        <v>16</v>
      </c>
      <c r="F116" t="s">
        <v>16</v>
      </c>
      <c r="G116" s="47">
        <v>268378818</v>
      </c>
      <c r="H116" s="47">
        <v>250279644</v>
      </c>
    </row>
    <row r="117" spans="1:8" x14ac:dyDescent="0.35">
      <c r="A117" s="46">
        <v>202607</v>
      </c>
      <c r="B117" s="48">
        <v>46231</v>
      </c>
      <c r="C117" t="s">
        <v>5</v>
      </c>
      <c r="D117" t="s">
        <v>55</v>
      </c>
      <c r="E117" t="s">
        <v>15</v>
      </c>
      <c r="F117" t="s">
        <v>93</v>
      </c>
      <c r="G117" s="47">
        <v>129113708</v>
      </c>
      <c r="H117" s="47">
        <v>117377347</v>
      </c>
    </row>
    <row r="118" spans="1:8" x14ac:dyDescent="0.35">
      <c r="A118" s="46">
        <v>202607</v>
      </c>
      <c r="B118" s="48">
        <v>46231</v>
      </c>
      <c r="C118" t="s">
        <v>5</v>
      </c>
      <c r="D118" t="s">
        <v>55</v>
      </c>
      <c r="E118" t="s">
        <v>11</v>
      </c>
      <c r="F118" t="s">
        <v>78</v>
      </c>
      <c r="G118" s="47">
        <v>732596654</v>
      </c>
      <c r="H118" s="47">
        <v>654113023</v>
      </c>
    </row>
    <row r="119" spans="1:8" x14ac:dyDescent="0.35">
      <c r="A119" s="46">
        <v>202607</v>
      </c>
      <c r="B119" s="48">
        <v>46216</v>
      </c>
      <c r="C119" t="s">
        <v>5</v>
      </c>
      <c r="D119" t="s">
        <v>55</v>
      </c>
      <c r="E119" t="s">
        <v>15</v>
      </c>
      <c r="F119" t="s">
        <v>95</v>
      </c>
      <c r="G119" s="47">
        <v>79172533</v>
      </c>
      <c r="H119" s="47">
        <v>72309120</v>
      </c>
    </row>
    <row r="120" spans="1:8" x14ac:dyDescent="0.35">
      <c r="A120" s="46">
        <v>202607</v>
      </c>
      <c r="B120" s="48">
        <v>46216</v>
      </c>
      <c r="C120" t="s">
        <v>5</v>
      </c>
      <c r="D120" t="s">
        <v>55</v>
      </c>
      <c r="E120" t="s">
        <v>15</v>
      </c>
      <c r="F120" t="s">
        <v>96</v>
      </c>
      <c r="G120" s="47">
        <v>333765637</v>
      </c>
      <c r="H120" s="47">
        <v>304217389</v>
      </c>
    </row>
    <row r="121" spans="1:8" x14ac:dyDescent="0.35">
      <c r="A121" s="46">
        <v>202607</v>
      </c>
      <c r="B121" s="48">
        <v>46233</v>
      </c>
      <c r="C121" t="s">
        <v>5</v>
      </c>
      <c r="D121" t="s">
        <v>54</v>
      </c>
      <c r="E121" t="s">
        <v>10</v>
      </c>
      <c r="F121" t="s">
        <v>80</v>
      </c>
      <c r="G121" s="47">
        <v>196964426</v>
      </c>
      <c r="H121" s="47">
        <v>179179451</v>
      </c>
    </row>
    <row r="122" spans="1:8" x14ac:dyDescent="0.35">
      <c r="A122" s="46">
        <v>202607</v>
      </c>
      <c r="B122" s="48">
        <v>46233</v>
      </c>
      <c r="C122" t="s">
        <v>5</v>
      </c>
      <c r="D122" t="s">
        <v>53</v>
      </c>
      <c r="E122" t="s">
        <v>6</v>
      </c>
      <c r="F122" t="s">
        <v>98</v>
      </c>
      <c r="G122" s="47">
        <v>299776037</v>
      </c>
      <c r="H122" s="47">
        <v>275329579</v>
      </c>
    </row>
    <row r="123" spans="1:8" x14ac:dyDescent="0.35">
      <c r="A123" s="46">
        <v>202607</v>
      </c>
      <c r="B123" s="48">
        <v>46228</v>
      </c>
      <c r="C123" t="s">
        <v>5</v>
      </c>
      <c r="D123" t="s">
        <v>54</v>
      </c>
      <c r="E123" t="s">
        <v>14</v>
      </c>
      <c r="F123" t="s">
        <v>87</v>
      </c>
      <c r="G123" s="47">
        <v>282708975</v>
      </c>
      <c r="H123" s="47">
        <v>261149408</v>
      </c>
    </row>
    <row r="124" spans="1:8" x14ac:dyDescent="0.35">
      <c r="A124" s="46">
        <v>202607</v>
      </c>
      <c r="B124" s="48">
        <v>46228</v>
      </c>
      <c r="C124" t="s">
        <v>5</v>
      </c>
      <c r="D124" t="s">
        <v>53</v>
      </c>
      <c r="E124" t="s">
        <v>8</v>
      </c>
      <c r="F124" t="s">
        <v>72</v>
      </c>
      <c r="G124" s="47">
        <v>492780222</v>
      </c>
      <c r="H124" s="47">
        <v>448475158</v>
      </c>
    </row>
    <row r="125" spans="1:8" x14ac:dyDescent="0.35">
      <c r="A125" s="46">
        <v>202607</v>
      </c>
      <c r="B125" s="48">
        <v>46232</v>
      </c>
      <c r="C125" t="s">
        <v>5</v>
      </c>
      <c r="D125" t="s">
        <v>53</v>
      </c>
      <c r="E125" t="s">
        <v>7</v>
      </c>
      <c r="F125" t="s">
        <v>77</v>
      </c>
      <c r="G125" s="47">
        <v>1368721563</v>
      </c>
      <c r="H125" s="47">
        <v>1224271076</v>
      </c>
    </row>
    <row r="126" spans="1:8" x14ac:dyDescent="0.35">
      <c r="A126" s="46">
        <v>202607</v>
      </c>
      <c r="B126" s="48">
        <v>46233</v>
      </c>
      <c r="C126" t="s">
        <v>5</v>
      </c>
      <c r="D126" t="s">
        <v>56</v>
      </c>
      <c r="E126" t="s">
        <v>12</v>
      </c>
      <c r="F126" t="s">
        <v>82</v>
      </c>
      <c r="G126" s="47">
        <v>183270718</v>
      </c>
      <c r="H126" s="47">
        <v>171699158</v>
      </c>
    </row>
    <row r="127" spans="1:8" x14ac:dyDescent="0.35">
      <c r="A127" s="46">
        <v>202607</v>
      </c>
      <c r="B127" s="48">
        <v>46232</v>
      </c>
      <c r="C127" t="s">
        <v>5</v>
      </c>
      <c r="D127" t="s">
        <v>55</v>
      </c>
      <c r="E127" t="s">
        <v>15</v>
      </c>
      <c r="F127" t="s">
        <v>94</v>
      </c>
      <c r="G127" s="47">
        <v>278220057</v>
      </c>
      <c r="H127" s="47">
        <v>246395927</v>
      </c>
    </row>
    <row r="128" spans="1:8" x14ac:dyDescent="0.35">
      <c r="A128" s="46">
        <v>202607</v>
      </c>
      <c r="B128" s="48">
        <v>46219</v>
      </c>
      <c r="C128" t="s">
        <v>5</v>
      </c>
      <c r="D128" t="s">
        <v>56</v>
      </c>
      <c r="E128" t="s">
        <v>17</v>
      </c>
      <c r="F128" t="s">
        <v>68</v>
      </c>
      <c r="G128" s="47">
        <v>410549435</v>
      </c>
      <c r="H128" s="47">
        <v>362675421</v>
      </c>
    </row>
    <row r="129" spans="1:8" x14ac:dyDescent="0.35">
      <c r="A129" s="46">
        <v>202607</v>
      </c>
      <c r="B129" s="48">
        <v>46206</v>
      </c>
      <c r="C129" t="s">
        <v>5</v>
      </c>
      <c r="D129" t="s">
        <v>56</v>
      </c>
      <c r="E129" t="s">
        <v>12</v>
      </c>
      <c r="F129" t="s">
        <v>83</v>
      </c>
      <c r="G129" s="47">
        <v>155772892</v>
      </c>
      <c r="H129" s="47">
        <v>142912094</v>
      </c>
    </row>
    <row r="130" spans="1:8" x14ac:dyDescent="0.35">
      <c r="A130" s="46">
        <v>202607</v>
      </c>
      <c r="B130" s="48">
        <v>46234</v>
      </c>
      <c r="C130" t="s">
        <v>5</v>
      </c>
      <c r="D130" t="s">
        <v>55</v>
      </c>
      <c r="E130" t="s">
        <v>11</v>
      </c>
      <c r="F130" t="s">
        <v>55</v>
      </c>
      <c r="G130" s="47">
        <v>353144661</v>
      </c>
      <c r="H130" s="47">
        <v>314779738</v>
      </c>
    </row>
    <row r="131" spans="1:8" x14ac:dyDescent="0.35">
      <c r="A131" s="46">
        <v>202607</v>
      </c>
      <c r="B131" s="48">
        <v>46233</v>
      </c>
      <c r="C131" t="s">
        <v>5</v>
      </c>
      <c r="D131" t="s">
        <v>56</v>
      </c>
      <c r="E131" t="s">
        <v>17</v>
      </c>
      <c r="F131" t="s">
        <v>70</v>
      </c>
      <c r="G131" s="47">
        <v>258703566</v>
      </c>
      <c r="H131" s="47">
        <v>234350355</v>
      </c>
    </row>
    <row r="132" spans="1:8" x14ac:dyDescent="0.35">
      <c r="A132" s="46">
        <v>202607</v>
      </c>
      <c r="B132" s="48">
        <v>46233</v>
      </c>
      <c r="C132" t="s">
        <v>5</v>
      </c>
      <c r="D132" t="s">
        <v>56</v>
      </c>
      <c r="E132" t="s">
        <v>12</v>
      </c>
      <c r="F132" t="s">
        <v>81</v>
      </c>
      <c r="G132" s="47">
        <v>166460336</v>
      </c>
      <c r="H132" s="47">
        <v>155405526</v>
      </c>
    </row>
    <row r="133" spans="1:8" x14ac:dyDescent="0.35">
      <c r="A133" s="46">
        <v>202607</v>
      </c>
      <c r="B133" s="48">
        <v>46233</v>
      </c>
      <c r="C133" t="s">
        <v>5</v>
      </c>
      <c r="D133" t="s">
        <v>55</v>
      </c>
      <c r="E133" t="s">
        <v>11</v>
      </c>
      <c r="F133" t="s">
        <v>78</v>
      </c>
      <c r="G133" s="47">
        <v>693485218</v>
      </c>
      <c r="H133" s="47">
        <v>615651160</v>
      </c>
    </row>
    <row r="134" spans="1:8" x14ac:dyDescent="0.35">
      <c r="A134" s="46">
        <v>202607</v>
      </c>
      <c r="B134" s="48">
        <v>46233</v>
      </c>
      <c r="C134" t="s">
        <v>5</v>
      </c>
      <c r="D134" t="s">
        <v>53</v>
      </c>
      <c r="E134" t="s">
        <v>8</v>
      </c>
      <c r="F134" t="s">
        <v>75</v>
      </c>
      <c r="G134" s="47">
        <v>178165870</v>
      </c>
      <c r="H134" s="47">
        <v>159629529</v>
      </c>
    </row>
    <row r="135" spans="1:8" x14ac:dyDescent="0.35">
      <c r="A135" s="46">
        <v>202607</v>
      </c>
      <c r="B135" s="48">
        <v>46213</v>
      </c>
      <c r="C135" t="s">
        <v>5</v>
      </c>
      <c r="D135" t="s">
        <v>54</v>
      </c>
      <c r="E135" t="s">
        <v>10</v>
      </c>
      <c r="F135" t="s">
        <v>64</v>
      </c>
      <c r="G135" s="47">
        <v>257934990</v>
      </c>
      <c r="H135" s="47">
        <v>235339859</v>
      </c>
    </row>
    <row r="136" spans="1:8" x14ac:dyDescent="0.35">
      <c r="A136" s="46">
        <v>202607</v>
      </c>
      <c r="B136" s="48">
        <v>46220</v>
      </c>
      <c r="C136" t="s">
        <v>5</v>
      </c>
      <c r="D136" t="s">
        <v>55</v>
      </c>
      <c r="E136" t="s">
        <v>15</v>
      </c>
      <c r="F136" t="s">
        <v>96</v>
      </c>
      <c r="G136" s="47">
        <v>285760940</v>
      </c>
      <c r="H136" s="47">
        <v>260355676</v>
      </c>
    </row>
    <row r="137" spans="1:8" x14ac:dyDescent="0.35">
      <c r="A137" s="46">
        <v>202607</v>
      </c>
      <c r="B137" s="48">
        <v>46211</v>
      </c>
      <c r="C137" t="s">
        <v>5</v>
      </c>
      <c r="D137" t="s">
        <v>53</v>
      </c>
      <c r="E137" t="s">
        <v>6</v>
      </c>
      <c r="F137" t="s">
        <v>73</v>
      </c>
      <c r="G137" s="47">
        <v>113893347</v>
      </c>
      <c r="H137" s="47">
        <v>103875625</v>
      </c>
    </row>
    <row r="138" spans="1:8" x14ac:dyDescent="0.35">
      <c r="A138" s="46">
        <v>202607</v>
      </c>
      <c r="B138" s="48">
        <v>46213</v>
      </c>
      <c r="C138" t="s">
        <v>5</v>
      </c>
      <c r="D138" t="s">
        <v>54</v>
      </c>
      <c r="E138" t="s">
        <v>14</v>
      </c>
      <c r="F138" t="s">
        <v>89</v>
      </c>
      <c r="G138" s="47">
        <v>238082674</v>
      </c>
      <c r="H138" s="47">
        <v>216000290</v>
      </c>
    </row>
    <row r="139" spans="1:8" x14ac:dyDescent="0.35">
      <c r="A139" s="46">
        <v>202607</v>
      </c>
      <c r="B139" s="48">
        <v>46225</v>
      </c>
      <c r="C139" t="s">
        <v>5</v>
      </c>
      <c r="D139" t="s">
        <v>54</v>
      </c>
      <c r="E139" t="s">
        <v>14</v>
      </c>
      <c r="F139" t="s">
        <v>89</v>
      </c>
      <c r="G139" s="47">
        <v>232702353</v>
      </c>
      <c r="H139" s="47">
        <v>212233540</v>
      </c>
    </row>
    <row r="140" spans="1:8" x14ac:dyDescent="0.35">
      <c r="A140" s="46">
        <v>202607</v>
      </c>
      <c r="B140" s="48">
        <v>46222</v>
      </c>
      <c r="C140" t="s">
        <v>5</v>
      </c>
      <c r="D140" t="s">
        <v>54</v>
      </c>
      <c r="E140" t="s">
        <v>14</v>
      </c>
      <c r="F140" t="s">
        <v>86</v>
      </c>
      <c r="G140" s="47">
        <v>420392424</v>
      </c>
      <c r="H140" s="47">
        <v>382402415</v>
      </c>
    </row>
    <row r="141" spans="1:8" x14ac:dyDescent="0.35">
      <c r="A141" s="46">
        <v>202607</v>
      </c>
      <c r="B141" s="48">
        <v>46214</v>
      </c>
      <c r="C141" t="s">
        <v>5</v>
      </c>
      <c r="D141" t="s">
        <v>55</v>
      </c>
      <c r="E141" t="s">
        <v>13</v>
      </c>
      <c r="F141" t="s">
        <v>100</v>
      </c>
      <c r="G141" s="47">
        <v>267328831</v>
      </c>
      <c r="H141" s="47">
        <v>236865670</v>
      </c>
    </row>
    <row r="142" spans="1:8" x14ac:dyDescent="0.35">
      <c r="A142" s="46">
        <v>202607</v>
      </c>
      <c r="B142" s="48">
        <v>46226</v>
      </c>
      <c r="C142" t="s">
        <v>5</v>
      </c>
      <c r="D142" t="s">
        <v>53</v>
      </c>
      <c r="E142" t="s">
        <v>6</v>
      </c>
      <c r="F142" t="s">
        <v>73</v>
      </c>
      <c r="G142" s="47">
        <v>111346502</v>
      </c>
      <c r="H142" s="47">
        <v>100393238</v>
      </c>
    </row>
    <row r="143" spans="1:8" x14ac:dyDescent="0.35">
      <c r="A143" s="46">
        <v>202607</v>
      </c>
      <c r="B143" s="48">
        <v>46210</v>
      </c>
      <c r="C143" t="s">
        <v>5</v>
      </c>
      <c r="D143" t="s">
        <v>56</v>
      </c>
      <c r="E143" t="s">
        <v>17</v>
      </c>
      <c r="F143" t="s">
        <v>68</v>
      </c>
      <c r="G143" s="47">
        <v>481271123</v>
      </c>
      <c r="H143" s="47">
        <v>430099171</v>
      </c>
    </row>
    <row r="144" spans="1:8" x14ac:dyDescent="0.35">
      <c r="A144" s="46">
        <v>202607</v>
      </c>
      <c r="B144" s="48">
        <v>46230</v>
      </c>
      <c r="C144" t="s">
        <v>5</v>
      </c>
      <c r="D144" t="s">
        <v>53</v>
      </c>
      <c r="E144" t="s">
        <v>8</v>
      </c>
      <c r="F144" t="s">
        <v>72</v>
      </c>
      <c r="G144" s="47">
        <v>487471914</v>
      </c>
      <c r="H144" s="47">
        <v>442563827</v>
      </c>
    </row>
    <row r="145" spans="1:8" x14ac:dyDescent="0.35">
      <c r="A145" s="46">
        <v>202607</v>
      </c>
      <c r="B145" s="48">
        <v>46209</v>
      </c>
      <c r="C145" t="s">
        <v>5</v>
      </c>
      <c r="D145" t="s">
        <v>56</v>
      </c>
      <c r="E145" t="s">
        <v>12</v>
      </c>
      <c r="F145" t="s">
        <v>81</v>
      </c>
      <c r="G145" s="47">
        <v>201931253</v>
      </c>
      <c r="H145" s="47">
        <v>187574697</v>
      </c>
    </row>
    <row r="146" spans="1:8" x14ac:dyDescent="0.35">
      <c r="A146" s="46">
        <v>202607</v>
      </c>
      <c r="B146" s="48">
        <v>46216</v>
      </c>
      <c r="C146" t="s">
        <v>5</v>
      </c>
      <c r="D146" t="s">
        <v>55</v>
      </c>
      <c r="E146" t="s">
        <v>13</v>
      </c>
      <c r="F146" t="s">
        <v>99</v>
      </c>
      <c r="G146" s="47">
        <v>430331103</v>
      </c>
      <c r="H146" s="47">
        <v>371786825</v>
      </c>
    </row>
    <row r="147" spans="1:8" x14ac:dyDescent="0.35">
      <c r="A147" s="46">
        <v>202607</v>
      </c>
      <c r="B147" s="48">
        <v>46217</v>
      </c>
      <c r="C147" t="s">
        <v>5</v>
      </c>
      <c r="D147" t="s">
        <v>53</v>
      </c>
      <c r="E147" t="s">
        <v>7</v>
      </c>
      <c r="F147" t="s">
        <v>77</v>
      </c>
      <c r="G147" s="47">
        <v>1550583819</v>
      </c>
      <c r="H147" s="47">
        <v>1421772172</v>
      </c>
    </row>
    <row r="148" spans="1:8" x14ac:dyDescent="0.35">
      <c r="A148" s="46">
        <v>202607</v>
      </c>
      <c r="B148" s="48">
        <v>46217</v>
      </c>
      <c r="C148" t="s">
        <v>5</v>
      </c>
      <c r="D148" t="s">
        <v>55</v>
      </c>
      <c r="E148" t="s">
        <v>15</v>
      </c>
      <c r="F148" t="s">
        <v>91</v>
      </c>
      <c r="G148" s="47">
        <v>126938971</v>
      </c>
      <c r="H148" s="47">
        <v>115642017</v>
      </c>
    </row>
    <row r="149" spans="1:8" x14ac:dyDescent="0.35">
      <c r="A149" s="46">
        <v>202607</v>
      </c>
      <c r="B149" s="48">
        <v>46206</v>
      </c>
      <c r="C149" t="s">
        <v>5</v>
      </c>
      <c r="D149" t="s">
        <v>56</v>
      </c>
      <c r="E149" t="s">
        <v>12</v>
      </c>
      <c r="F149" t="s">
        <v>84</v>
      </c>
      <c r="G149" s="47">
        <v>127925788</v>
      </c>
      <c r="H149" s="47">
        <v>119814591</v>
      </c>
    </row>
    <row r="150" spans="1:8" x14ac:dyDescent="0.35">
      <c r="A150" s="46">
        <v>202607</v>
      </c>
      <c r="B150" s="48">
        <v>46219</v>
      </c>
      <c r="C150" t="s">
        <v>5</v>
      </c>
      <c r="D150" t="s">
        <v>56</v>
      </c>
      <c r="E150" t="s">
        <v>12</v>
      </c>
      <c r="F150" t="s">
        <v>81</v>
      </c>
      <c r="G150" s="47">
        <v>185851261</v>
      </c>
      <c r="H150" s="47">
        <v>174513469</v>
      </c>
    </row>
    <row r="151" spans="1:8" x14ac:dyDescent="0.35">
      <c r="A151" s="46">
        <v>202607</v>
      </c>
      <c r="B151" s="48">
        <v>46218</v>
      </c>
      <c r="C151" t="s">
        <v>5</v>
      </c>
      <c r="D151" t="s">
        <v>56</v>
      </c>
      <c r="E151" t="s">
        <v>17</v>
      </c>
      <c r="F151" t="s">
        <v>68</v>
      </c>
      <c r="G151" s="47">
        <v>422383511</v>
      </c>
      <c r="H151" s="47">
        <v>373502080</v>
      </c>
    </row>
    <row r="152" spans="1:8" x14ac:dyDescent="0.35">
      <c r="A152" s="46">
        <v>202607</v>
      </c>
      <c r="B152" s="48">
        <v>46218</v>
      </c>
      <c r="C152" t="s">
        <v>5</v>
      </c>
      <c r="D152" t="s">
        <v>56</v>
      </c>
      <c r="E152" t="s">
        <v>17</v>
      </c>
      <c r="F152" t="s">
        <v>70</v>
      </c>
      <c r="G152" s="47">
        <v>266835238</v>
      </c>
      <c r="H152" s="47">
        <v>240769594</v>
      </c>
    </row>
    <row r="153" spans="1:8" x14ac:dyDescent="0.35">
      <c r="A153" s="46">
        <v>202607</v>
      </c>
      <c r="B153" s="48">
        <v>46228</v>
      </c>
      <c r="C153" t="s">
        <v>5</v>
      </c>
      <c r="D153" t="s">
        <v>55</v>
      </c>
      <c r="E153" t="s">
        <v>15</v>
      </c>
      <c r="F153" t="s">
        <v>91</v>
      </c>
      <c r="G153" s="47">
        <v>109148577</v>
      </c>
      <c r="H153" s="47">
        <v>100474872</v>
      </c>
    </row>
    <row r="154" spans="1:8" x14ac:dyDescent="0.35">
      <c r="A154" s="46">
        <v>202607</v>
      </c>
      <c r="B154" s="48">
        <v>46228</v>
      </c>
      <c r="C154" t="s">
        <v>5</v>
      </c>
      <c r="D154" t="s">
        <v>55</v>
      </c>
      <c r="E154" t="s">
        <v>15</v>
      </c>
      <c r="F154" t="s">
        <v>93</v>
      </c>
      <c r="G154" s="47">
        <v>132670909</v>
      </c>
      <c r="H154" s="47">
        <v>120040211</v>
      </c>
    </row>
    <row r="155" spans="1:8" x14ac:dyDescent="0.35">
      <c r="A155" s="46">
        <v>202607</v>
      </c>
      <c r="B155" s="48">
        <v>46228</v>
      </c>
      <c r="C155" t="s">
        <v>5</v>
      </c>
      <c r="D155" t="s">
        <v>55</v>
      </c>
      <c r="E155" t="s">
        <v>15</v>
      </c>
      <c r="F155" t="s">
        <v>94</v>
      </c>
      <c r="G155" s="47">
        <v>271264279</v>
      </c>
      <c r="H155" s="47">
        <v>242500557</v>
      </c>
    </row>
    <row r="156" spans="1:8" x14ac:dyDescent="0.35">
      <c r="A156" s="46">
        <v>202607</v>
      </c>
      <c r="B156" s="48">
        <v>46219</v>
      </c>
      <c r="C156" t="s">
        <v>5</v>
      </c>
      <c r="D156" t="s">
        <v>55</v>
      </c>
      <c r="E156" t="s">
        <v>13</v>
      </c>
      <c r="F156" t="s">
        <v>100</v>
      </c>
      <c r="G156" s="47">
        <v>280259265</v>
      </c>
      <c r="H156" s="47">
        <v>248016052</v>
      </c>
    </row>
    <row r="157" spans="1:8" x14ac:dyDescent="0.35">
      <c r="A157" s="46">
        <v>202607</v>
      </c>
      <c r="B157" s="48">
        <v>46222</v>
      </c>
      <c r="C157" t="s">
        <v>5</v>
      </c>
      <c r="D157" t="s">
        <v>55</v>
      </c>
      <c r="E157" t="s">
        <v>11</v>
      </c>
      <c r="F157" t="s">
        <v>90</v>
      </c>
      <c r="G157" s="47">
        <v>202381653</v>
      </c>
      <c r="H157" s="47">
        <v>183941108</v>
      </c>
    </row>
    <row r="158" spans="1:8" x14ac:dyDescent="0.35">
      <c r="A158" s="46">
        <v>202607</v>
      </c>
      <c r="B158" s="48">
        <v>46215</v>
      </c>
      <c r="C158" t="s">
        <v>5</v>
      </c>
      <c r="D158" t="s">
        <v>55</v>
      </c>
      <c r="E158" t="s">
        <v>15</v>
      </c>
      <c r="F158" t="s">
        <v>94</v>
      </c>
      <c r="G158" s="47">
        <v>271510122</v>
      </c>
      <c r="H158" s="47">
        <v>241140929</v>
      </c>
    </row>
    <row r="159" spans="1:8" x14ac:dyDescent="0.35">
      <c r="A159" s="46">
        <v>202607</v>
      </c>
      <c r="B159" s="48">
        <v>46215</v>
      </c>
      <c r="C159" t="s">
        <v>5</v>
      </c>
      <c r="D159" t="s">
        <v>55</v>
      </c>
      <c r="E159" t="s">
        <v>15</v>
      </c>
      <c r="F159" t="s">
        <v>95</v>
      </c>
      <c r="G159" s="47">
        <v>73266861</v>
      </c>
      <c r="H159" s="47">
        <v>67279751</v>
      </c>
    </row>
    <row r="160" spans="1:8" x14ac:dyDescent="0.35">
      <c r="A160" s="46">
        <v>202607</v>
      </c>
      <c r="B160" s="48">
        <v>46215</v>
      </c>
      <c r="C160" t="s">
        <v>5</v>
      </c>
      <c r="D160" t="s">
        <v>55</v>
      </c>
      <c r="E160" t="s">
        <v>15</v>
      </c>
      <c r="F160" t="s">
        <v>96</v>
      </c>
      <c r="G160" s="47">
        <v>300513266</v>
      </c>
      <c r="H160" s="47">
        <v>273291214</v>
      </c>
    </row>
    <row r="161" spans="1:8" x14ac:dyDescent="0.35">
      <c r="A161" s="46">
        <v>202607</v>
      </c>
      <c r="B161" s="48">
        <v>46231</v>
      </c>
      <c r="C161" t="s">
        <v>5</v>
      </c>
      <c r="D161" t="s">
        <v>56</v>
      </c>
      <c r="E161" t="s">
        <v>17</v>
      </c>
      <c r="F161" t="s">
        <v>68</v>
      </c>
      <c r="G161" s="47">
        <v>430566334</v>
      </c>
      <c r="H161" s="47">
        <v>387568056</v>
      </c>
    </row>
    <row r="162" spans="1:8" x14ac:dyDescent="0.35">
      <c r="A162" s="46">
        <v>202607</v>
      </c>
      <c r="B162" s="48">
        <v>46217</v>
      </c>
      <c r="C162" t="s">
        <v>5</v>
      </c>
      <c r="D162" t="s">
        <v>56</v>
      </c>
      <c r="E162" t="s">
        <v>16</v>
      </c>
      <c r="F162" t="s">
        <v>97</v>
      </c>
      <c r="G162" s="47">
        <v>579788703</v>
      </c>
      <c r="H162" s="47">
        <v>528364066</v>
      </c>
    </row>
    <row r="163" spans="1:8" x14ac:dyDescent="0.35">
      <c r="A163" s="46">
        <v>202607</v>
      </c>
      <c r="B163" s="48">
        <v>46220</v>
      </c>
      <c r="C163" t="s">
        <v>5</v>
      </c>
      <c r="D163" t="s">
        <v>55</v>
      </c>
      <c r="E163" t="s">
        <v>15</v>
      </c>
      <c r="F163" t="s">
        <v>94</v>
      </c>
      <c r="G163" s="47">
        <v>268886792</v>
      </c>
      <c r="H163" s="47">
        <v>240788618</v>
      </c>
    </row>
    <row r="164" spans="1:8" x14ac:dyDescent="0.35">
      <c r="A164" s="46">
        <v>202607</v>
      </c>
      <c r="B164" s="48">
        <v>46231</v>
      </c>
      <c r="C164" t="s">
        <v>5</v>
      </c>
      <c r="D164" t="s">
        <v>53</v>
      </c>
      <c r="E164" t="s">
        <v>6</v>
      </c>
      <c r="F164" t="s">
        <v>98</v>
      </c>
      <c r="G164" s="47">
        <v>333449698</v>
      </c>
      <c r="H164" s="47">
        <v>303777557</v>
      </c>
    </row>
    <row r="165" spans="1:8" x14ac:dyDescent="0.35">
      <c r="A165" s="46">
        <v>202607</v>
      </c>
      <c r="B165" s="48">
        <v>46233</v>
      </c>
      <c r="C165" t="s">
        <v>5</v>
      </c>
      <c r="D165" t="s">
        <v>53</v>
      </c>
      <c r="E165" t="s">
        <v>6</v>
      </c>
      <c r="F165" t="s">
        <v>69</v>
      </c>
      <c r="G165" s="47">
        <v>259096234</v>
      </c>
      <c r="H165" s="47">
        <v>236097077</v>
      </c>
    </row>
    <row r="166" spans="1:8" x14ac:dyDescent="0.35">
      <c r="A166" s="46">
        <v>202607</v>
      </c>
      <c r="B166" s="48">
        <v>46209</v>
      </c>
      <c r="C166" t="s">
        <v>5</v>
      </c>
      <c r="D166" t="s">
        <v>55</v>
      </c>
      <c r="E166" t="s">
        <v>15</v>
      </c>
      <c r="F166" t="s">
        <v>96</v>
      </c>
      <c r="G166" s="47">
        <v>356185940</v>
      </c>
      <c r="H166" s="47">
        <v>322787278</v>
      </c>
    </row>
    <row r="167" spans="1:8" x14ac:dyDescent="0.35">
      <c r="A167" s="46">
        <v>202607</v>
      </c>
      <c r="B167" s="48">
        <v>46230</v>
      </c>
      <c r="C167" t="s">
        <v>5</v>
      </c>
      <c r="D167" t="s">
        <v>56</v>
      </c>
      <c r="E167" t="s">
        <v>17</v>
      </c>
      <c r="F167" t="s">
        <v>70</v>
      </c>
      <c r="G167" s="47">
        <v>268165942</v>
      </c>
      <c r="H167" s="47">
        <v>245071385</v>
      </c>
    </row>
    <row r="168" spans="1:8" x14ac:dyDescent="0.35">
      <c r="A168" s="46">
        <v>202607</v>
      </c>
      <c r="B168" s="48">
        <v>46217</v>
      </c>
      <c r="C168" t="s">
        <v>5</v>
      </c>
      <c r="D168" t="s">
        <v>53</v>
      </c>
      <c r="E168" t="s">
        <v>6</v>
      </c>
      <c r="F168" t="s">
        <v>98</v>
      </c>
      <c r="G168" s="47">
        <v>298222130</v>
      </c>
      <c r="H168" s="47">
        <v>270478079</v>
      </c>
    </row>
    <row r="169" spans="1:8" x14ac:dyDescent="0.35">
      <c r="A169" s="46">
        <v>202607</v>
      </c>
      <c r="B169" s="48">
        <v>46221</v>
      </c>
      <c r="C169" t="s">
        <v>5</v>
      </c>
      <c r="D169" t="s">
        <v>54</v>
      </c>
      <c r="E169" t="s">
        <v>10</v>
      </c>
      <c r="F169" t="s">
        <v>10</v>
      </c>
      <c r="G169" s="47">
        <v>389274762</v>
      </c>
      <c r="H169" s="47">
        <v>353278084</v>
      </c>
    </row>
    <row r="170" spans="1:8" x14ac:dyDescent="0.35">
      <c r="A170" s="46">
        <v>202607</v>
      </c>
      <c r="B170" s="48">
        <v>46214</v>
      </c>
      <c r="C170" t="s">
        <v>5</v>
      </c>
      <c r="D170" t="s">
        <v>53</v>
      </c>
      <c r="E170" t="s">
        <v>8</v>
      </c>
      <c r="F170" t="s">
        <v>66</v>
      </c>
      <c r="G170" s="47">
        <v>152310839</v>
      </c>
      <c r="H170" s="47">
        <v>140016694</v>
      </c>
    </row>
    <row r="171" spans="1:8" x14ac:dyDescent="0.35">
      <c r="A171" s="46">
        <v>202607</v>
      </c>
      <c r="B171" s="48">
        <v>46222</v>
      </c>
      <c r="C171" t="s">
        <v>5</v>
      </c>
      <c r="D171" t="s">
        <v>53</v>
      </c>
      <c r="E171" t="s">
        <v>8</v>
      </c>
      <c r="F171" t="s">
        <v>66</v>
      </c>
      <c r="G171" s="47">
        <v>163373566</v>
      </c>
      <c r="H171" s="47">
        <v>149325614</v>
      </c>
    </row>
    <row r="172" spans="1:8" x14ac:dyDescent="0.35">
      <c r="A172" s="46">
        <v>202607</v>
      </c>
      <c r="B172" s="48">
        <v>46231</v>
      </c>
      <c r="C172" t="s">
        <v>5</v>
      </c>
      <c r="D172" t="s">
        <v>56</v>
      </c>
      <c r="E172" t="s">
        <v>16</v>
      </c>
      <c r="F172" t="s">
        <v>16</v>
      </c>
      <c r="G172" s="47">
        <v>300824115</v>
      </c>
      <c r="H172" s="47">
        <v>281309532</v>
      </c>
    </row>
    <row r="173" spans="1:8" x14ac:dyDescent="0.35">
      <c r="A173" s="46">
        <v>202607</v>
      </c>
      <c r="B173" s="48">
        <v>46218</v>
      </c>
      <c r="C173" t="s">
        <v>5</v>
      </c>
      <c r="D173" t="s">
        <v>54</v>
      </c>
      <c r="E173" t="s">
        <v>14</v>
      </c>
      <c r="F173" t="s">
        <v>89</v>
      </c>
      <c r="G173" s="47">
        <v>251459470</v>
      </c>
      <c r="H173" s="47">
        <v>228634294</v>
      </c>
    </row>
    <row r="174" spans="1:8" x14ac:dyDescent="0.35">
      <c r="A174" s="46">
        <v>202607</v>
      </c>
      <c r="B174" s="48">
        <v>46218</v>
      </c>
      <c r="C174" t="s">
        <v>5</v>
      </c>
      <c r="D174" t="s">
        <v>55</v>
      </c>
      <c r="E174" t="s">
        <v>11</v>
      </c>
      <c r="F174" t="s">
        <v>78</v>
      </c>
      <c r="G174" s="47">
        <v>780577217</v>
      </c>
      <c r="H174" s="47">
        <v>686437156</v>
      </c>
    </row>
    <row r="175" spans="1:8" x14ac:dyDescent="0.35">
      <c r="A175" s="46">
        <v>202607</v>
      </c>
      <c r="B175" s="48">
        <v>46223</v>
      </c>
      <c r="C175" t="s">
        <v>5</v>
      </c>
      <c r="D175" t="s">
        <v>56</v>
      </c>
      <c r="E175" t="s">
        <v>12</v>
      </c>
      <c r="F175" t="s">
        <v>81</v>
      </c>
      <c r="G175" s="47">
        <v>184739468</v>
      </c>
      <c r="H175" s="47">
        <v>169864846</v>
      </c>
    </row>
    <row r="176" spans="1:8" x14ac:dyDescent="0.35">
      <c r="A176" s="46">
        <v>202607</v>
      </c>
      <c r="B176" s="48">
        <v>46223</v>
      </c>
      <c r="C176" t="s">
        <v>5</v>
      </c>
      <c r="D176" t="s">
        <v>55</v>
      </c>
      <c r="E176" t="s">
        <v>15</v>
      </c>
      <c r="F176" t="s">
        <v>94</v>
      </c>
      <c r="G176" s="47">
        <v>261833144</v>
      </c>
      <c r="H176" s="47">
        <v>234359914</v>
      </c>
    </row>
    <row r="177" spans="1:8" x14ac:dyDescent="0.35">
      <c r="A177" s="46">
        <v>202607</v>
      </c>
      <c r="B177" s="48">
        <v>46220</v>
      </c>
      <c r="C177" t="s">
        <v>5</v>
      </c>
      <c r="D177" t="s">
        <v>53</v>
      </c>
      <c r="E177" t="s">
        <v>8</v>
      </c>
      <c r="F177" t="s">
        <v>72</v>
      </c>
      <c r="G177" s="47">
        <v>486170765</v>
      </c>
      <c r="H177" s="47">
        <v>444716134</v>
      </c>
    </row>
    <row r="178" spans="1:8" x14ac:dyDescent="0.35">
      <c r="A178" s="46">
        <v>202607</v>
      </c>
      <c r="B178" s="48">
        <v>46217</v>
      </c>
      <c r="C178" t="s">
        <v>5</v>
      </c>
      <c r="D178" t="s">
        <v>53</v>
      </c>
      <c r="E178" t="s">
        <v>6</v>
      </c>
      <c r="F178" t="s">
        <v>73</v>
      </c>
      <c r="G178" s="47">
        <v>113213724</v>
      </c>
      <c r="H178" s="47">
        <v>102998443</v>
      </c>
    </row>
    <row r="179" spans="1:8" x14ac:dyDescent="0.35">
      <c r="A179" s="46">
        <v>202607</v>
      </c>
      <c r="B179" s="48">
        <v>46226</v>
      </c>
      <c r="C179" t="s">
        <v>5</v>
      </c>
      <c r="D179" t="s">
        <v>55</v>
      </c>
      <c r="E179" t="s">
        <v>11</v>
      </c>
      <c r="F179" t="s">
        <v>78</v>
      </c>
      <c r="G179" s="47">
        <v>712578996</v>
      </c>
      <c r="H179" s="47">
        <v>635268105</v>
      </c>
    </row>
    <row r="180" spans="1:8" x14ac:dyDescent="0.35">
      <c r="A180" s="46">
        <v>202607</v>
      </c>
      <c r="B180" s="48">
        <v>46226</v>
      </c>
      <c r="C180" t="s">
        <v>5</v>
      </c>
      <c r="D180" t="s">
        <v>55</v>
      </c>
      <c r="E180" t="s">
        <v>11</v>
      </c>
      <c r="F180" t="s">
        <v>55</v>
      </c>
      <c r="G180" s="47">
        <v>353801332</v>
      </c>
      <c r="H180" s="47">
        <v>316581702</v>
      </c>
    </row>
    <row r="181" spans="1:8" x14ac:dyDescent="0.35">
      <c r="A181" s="46">
        <v>202607</v>
      </c>
      <c r="B181" s="48">
        <v>46216</v>
      </c>
      <c r="C181" t="s">
        <v>5</v>
      </c>
      <c r="D181" t="s">
        <v>56</v>
      </c>
      <c r="E181" t="s">
        <v>12</v>
      </c>
      <c r="F181" t="s">
        <v>84</v>
      </c>
      <c r="G181" s="47">
        <v>121624099</v>
      </c>
      <c r="H181" s="47">
        <v>114057479</v>
      </c>
    </row>
    <row r="182" spans="1:8" x14ac:dyDescent="0.35">
      <c r="A182" s="46">
        <v>202607</v>
      </c>
      <c r="B182" s="48">
        <v>46228</v>
      </c>
      <c r="C182" t="s">
        <v>5</v>
      </c>
      <c r="D182" t="s">
        <v>53</v>
      </c>
      <c r="E182" t="s">
        <v>6</v>
      </c>
      <c r="F182" t="s">
        <v>69</v>
      </c>
      <c r="G182" s="47">
        <v>276435118</v>
      </c>
      <c r="H182" s="47">
        <v>254902040</v>
      </c>
    </row>
    <row r="183" spans="1:8" x14ac:dyDescent="0.35">
      <c r="A183" s="46">
        <v>202607</v>
      </c>
      <c r="B183" s="48">
        <v>46225</v>
      </c>
      <c r="C183" t="s">
        <v>5</v>
      </c>
      <c r="D183" t="s">
        <v>54</v>
      </c>
      <c r="E183" t="s">
        <v>14</v>
      </c>
      <c r="F183" t="s">
        <v>86</v>
      </c>
      <c r="G183" s="47">
        <v>409699470</v>
      </c>
      <c r="H183" s="47">
        <v>370190476</v>
      </c>
    </row>
    <row r="184" spans="1:8" x14ac:dyDescent="0.35">
      <c r="A184" s="46">
        <v>202607</v>
      </c>
      <c r="B184" s="48">
        <v>46206</v>
      </c>
      <c r="C184" t="s">
        <v>5</v>
      </c>
      <c r="D184" t="s">
        <v>56</v>
      </c>
      <c r="E184" t="s">
        <v>16</v>
      </c>
      <c r="F184" t="s">
        <v>16</v>
      </c>
      <c r="G184" s="47">
        <v>283407100</v>
      </c>
      <c r="H184" s="47">
        <v>261144273</v>
      </c>
    </row>
    <row r="185" spans="1:8" x14ac:dyDescent="0.35">
      <c r="A185" s="46">
        <v>202607</v>
      </c>
      <c r="B185" s="48">
        <v>46232</v>
      </c>
      <c r="C185" t="s">
        <v>5</v>
      </c>
      <c r="D185" t="s">
        <v>54</v>
      </c>
      <c r="E185" t="s">
        <v>14</v>
      </c>
      <c r="F185" t="s">
        <v>86</v>
      </c>
      <c r="G185" s="47">
        <v>412648904</v>
      </c>
      <c r="H185" s="47">
        <v>368866710</v>
      </c>
    </row>
    <row r="186" spans="1:8" x14ac:dyDescent="0.35">
      <c r="A186" s="46">
        <v>202607</v>
      </c>
      <c r="B186" s="48">
        <v>46219</v>
      </c>
      <c r="C186" t="s">
        <v>5</v>
      </c>
      <c r="D186" t="s">
        <v>55</v>
      </c>
      <c r="E186" t="s">
        <v>15</v>
      </c>
      <c r="F186" t="s">
        <v>91</v>
      </c>
      <c r="G186" s="47">
        <v>126350406</v>
      </c>
      <c r="H186" s="47">
        <v>116721199</v>
      </c>
    </row>
    <row r="187" spans="1:8" x14ac:dyDescent="0.35">
      <c r="A187" s="46">
        <v>202607</v>
      </c>
      <c r="B187" s="48">
        <v>46216</v>
      </c>
      <c r="C187" t="s">
        <v>5</v>
      </c>
      <c r="D187" t="s">
        <v>55</v>
      </c>
      <c r="E187" t="s">
        <v>13</v>
      </c>
      <c r="F187" t="s">
        <v>100</v>
      </c>
      <c r="G187" s="47">
        <v>293499341</v>
      </c>
      <c r="H187" s="47">
        <v>261254068</v>
      </c>
    </row>
    <row r="188" spans="1:8" x14ac:dyDescent="0.35">
      <c r="A188" s="46">
        <v>202607</v>
      </c>
      <c r="B188" s="48">
        <v>46216</v>
      </c>
      <c r="C188" t="s">
        <v>5</v>
      </c>
      <c r="D188" t="s">
        <v>55</v>
      </c>
      <c r="E188" t="s">
        <v>15</v>
      </c>
      <c r="F188" t="s">
        <v>91</v>
      </c>
      <c r="G188" s="47">
        <v>130263909</v>
      </c>
      <c r="H188" s="47">
        <v>118884947</v>
      </c>
    </row>
    <row r="189" spans="1:8" x14ac:dyDescent="0.35">
      <c r="A189" s="46">
        <v>202607</v>
      </c>
      <c r="B189" s="48">
        <v>46216</v>
      </c>
      <c r="C189" t="s">
        <v>5</v>
      </c>
      <c r="D189" t="s">
        <v>55</v>
      </c>
      <c r="E189" t="s">
        <v>15</v>
      </c>
      <c r="F189" t="s">
        <v>93</v>
      </c>
      <c r="G189" s="47">
        <v>148484977</v>
      </c>
      <c r="H189" s="47">
        <v>134253459</v>
      </c>
    </row>
    <row r="190" spans="1:8" x14ac:dyDescent="0.35">
      <c r="A190" s="46">
        <v>202607</v>
      </c>
      <c r="B190" s="48">
        <v>46216</v>
      </c>
      <c r="C190" t="s">
        <v>5</v>
      </c>
      <c r="D190" t="s">
        <v>55</v>
      </c>
      <c r="E190" t="s">
        <v>15</v>
      </c>
      <c r="F190" t="s">
        <v>94</v>
      </c>
      <c r="G190" s="47">
        <v>288112922</v>
      </c>
      <c r="H190" s="47">
        <v>256768360</v>
      </c>
    </row>
    <row r="191" spans="1:8" x14ac:dyDescent="0.35">
      <c r="A191" s="46">
        <v>202607</v>
      </c>
      <c r="B191" s="48">
        <v>46220</v>
      </c>
      <c r="C191" t="s">
        <v>5</v>
      </c>
      <c r="D191" t="s">
        <v>54</v>
      </c>
      <c r="E191" t="s">
        <v>14</v>
      </c>
      <c r="F191" t="s">
        <v>14</v>
      </c>
      <c r="G191" s="47">
        <v>367633790</v>
      </c>
      <c r="H191" s="47">
        <v>337371788</v>
      </c>
    </row>
    <row r="192" spans="1:8" x14ac:dyDescent="0.35">
      <c r="A192" s="46">
        <v>202607</v>
      </c>
      <c r="B192" s="48">
        <v>46219</v>
      </c>
      <c r="C192" t="s">
        <v>5</v>
      </c>
      <c r="D192" t="s">
        <v>54</v>
      </c>
      <c r="E192" t="s">
        <v>10</v>
      </c>
      <c r="F192" t="s">
        <v>10</v>
      </c>
      <c r="G192" s="47">
        <v>395841296</v>
      </c>
      <c r="H192" s="47">
        <v>360149352</v>
      </c>
    </row>
    <row r="193" spans="1:8" x14ac:dyDescent="0.35">
      <c r="A193" s="46">
        <v>202607</v>
      </c>
      <c r="B193" s="48">
        <v>46219</v>
      </c>
      <c r="C193" t="s">
        <v>5</v>
      </c>
      <c r="D193" t="s">
        <v>54</v>
      </c>
      <c r="E193" t="s">
        <v>10</v>
      </c>
      <c r="F193" t="s">
        <v>80</v>
      </c>
      <c r="G193" s="47">
        <v>226095082</v>
      </c>
      <c r="H193" s="47">
        <v>205683198</v>
      </c>
    </row>
    <row r="194" spans="1:8" x14ac:dyDescent="0.35">
      <c r="A194" s="46">
        <v>202607</v>
      </c>
      <c r="B194" s="48">
        <v>46228</v>
      </c>
      <c r="C194" t="s">
        <v>5</v>
      </c>
      <c r="D194" t="s">
        <v>54</v>
      </c>
      <c r="E194" t="s">
        <v>10</v>
      </c>
      <c r="F194" t="s">
        <v>64</v>
      </c>
      <c r="G194" s="47">
        <v>239244072</v>
      </c>
      <c r="H194" s="47">
        <v>217817038</v>
      </c>
    </row>
    <row r="195" spans="1:8" x14ac:dyDescent="0.35">
      <c r="A195" s="46">
        <v>202607</v>
      </c>
      <c r="B195" s="48">
        <v>46228</v>
      </c>
      <c r="C195" t="s">
        <v>5</v>
      </c>
      <c r="D195" t="s">
        <v>54</v>
      </c>
      <c r="E195" t="s">
        <v>10</v>
      </c>
      <c r="F195" t="s">
        <v>10</v>
      </c>
      <c r="G195" s="47">
        <v>360059899</v>
      </c>
      <c r="H195" s="47">
        <v>329782061</v>
      </c>
    </row>
    <row r="196" spans="1:8" x14ac:dyDescent="0.35">
      <c r="A196" s="46">
        <v>202607</v>
      </c>
      <c r="B196" s="48">
        <v>46219</v>
      </c>
      <c r="C196" t="s">
        <v>5</v>
      </c>
      <c r="D196" t="s">
        <v>55</v>
      </c>
      <c r="E196" t="s">
        <v>15</v>
      </c>
      <c r="F196" t="s">
        <v>93</v>
      </c>
      <c r="G196" s="47">
        <v>136781002</v>
      </c>
      <c r="H196" s="47">
        <v>123586374</v>
      </c>
    </row>
    <row r="197" spans="1:8" x14ac:dyDescent="0.35">
      <c r="A197" s="46">
        <v>202607</v>
      </c>
      <c r="B197" s="48">
        <v>46219</v>
      </c>
      <c r="C197" t="s">
        <v>5</v>
      </c>
      <c r="D197" t="s">
        <v>54</v>
      </c>
      <c r="E197" t="s">
        <v>14</v>
      </c>
      <c r="F197" t="s">
        <v>87</v>
      </c>
      <c r="G197" s="47">
        <v>303739731</v>
      </c>
      <c r="H197" s="47">
        <v>279925512</v>
      </c>
    </row>
    <row r="198" spans="1:8" x14ac:dyDescent="0.35">
      <c r="A198" s="46">
        <v>202607</v>
      </c>
      <c r="B198" s="48">
        <v>46217</v>
      </c>
      <c r="C198" t="s">
        <v>5</v>
      </c>
      <c r="D198" t="s">
        <v>56</v>
      </c>
      <c r="E198" t="s">
        <v>17</v>
      </c>
      <c r="F198" t="s">
        <v>70</v>
      </c>
      <c r="G198" s="47">
        <v>278413683</v>
      </c>
      <c r="H198" s="47">
        <v>252829925</v>
      </c>
    </row>
    <row r="199" spans="1:8" x14ac:dyDescent="0.35">
      <c r="A199" s="46">
        <v>202607</v>
      </c>
      <c r="B199" s="48">
        <v>46204</v>
      </c>
      <c r="C199" t="s">
        <v>5</v>
      </c>
      <c r="D199" t="s">
        <v>55</v>
      </c>
      <c r="E199" t="s">
        <v>13</v>
      </c>
      <c r="F199" t="s">
        <v>67</v>
      </c>
      <c r="G199" s="47">
        <v>324274690</v>
      </c>
      <c r="H199" s="47">
        <v>289849689</v>
      </c>
    </row>
    <row r="200" spans="1:8" x14ac:dyDescent="0.35">
      <c r="A200" s="46">
        <v>202607</v>
      </c>
      <c r="B200" s="48">
        <v>46223</v>
      </c>
      <c r="C200" t="s">
        <v>5</v>
      </c>
      <c r="D200" t="s">
        <v>54</v>
      </c>
      <c r="E200" t="s">
        <v>14</v>
      </c>
      <c r="F200" t="s">
        <v>88</v>
      </c>
      <c r="G200" s="47">
        <v>199422746</v>
      </c>
      <c r="H200" s="47">
        <v>181474305</v>
      </c>
    </row>
    <row r="201" spans="1:8" x14ac:dyDescent="0.35">
      <c r="A201" s="46">
        <v>202607</v>
      </c>
      <c r="B201" s="48">
        <v>46230</v>
      </c>
      <c r="C201" t="s">
        <v>5</v>
      </c>
      <c r="D201" t="s">
        <v>53</v>
      </c>
      <c r="E201" t="s">
        <v>8</v>
      </c>
      <c r="F201" t="s">
        <v>66</v>
      </c>
      <c r="G201" s="47">
        <v>164191210</v>
      </c>
      <c r="H201" s="47">
        <v>153360866</v>
      </c>
    </row>
    <row r="202" spans="1:8" x14ac:dyDescent="0.35">
      <c r="A202" s="46">
        <v>202607</v>
      </c>
      <c r="B202" s="48">
        <v>46221</v>
      </c>
      <c r="C202" t="s">
        <v>5</v>
      </c>
      <c r="D202" t="s">
        <v>54</v>
      </c>
      <c r="E202" t="s">
        <v>14</v>
      </c>
      <c r="F202" t="s">
        <v>14</v>
      </c>
      <c r="G202" s="47">
        <v>411163968</v>
      </c>
      <c r="H202" s="47">
        <v>379789578</v>
      </c>
    </row>
    <row r="203" spans="1:8" x14ac:dyDescent="0.35">
      <c r="A203" s="46">
        <v>202607</v>
      </c>
      <c r="B203" s="48">
        <v>46221</v>
      </c>
      <c r="C203" t="s">
        <v>5</v>
      </c>
      <c r="D203" t="s">
        <v>53</v>
      </c>
      <c r="E203" t="s">
        <v>8</v>
      </c>
      <c r="F203" t="s">
        <v>74</v>
      </c>
      <c r="G203" s="47">
        <v>220198038</v>
      </c>
      <c r="H203" s="47">
        <v>201619784</v>
      </c>
    </row>
    <row r="204" spans="1:8" x14ac:dyDescent="0.35">
      <c r="A204" s="46">
        <v>202607</v>
      </c>
      <c r="B204" s="48">
        <v>46223</v>
      </c>
      <c r="C204" t="s">
        <v>5</v>
      </c>
      <c r="D204" t="s">
        <v>55</v>
      </c>
      <c r="E204" t="s">
        <v>13</v>
      </c>
      <c r="F204" t="s">
        <v>85</v>
      </c>
      <c r="G204" s="47">
        <v>236719216</v>
      </c>
      <c r="H204" s="47">
        <v>214034143</v>
      </c>
    </row>
    <row r="205" spans="1:8" x14ac:dyDescent="0.35">
      <c r="A205" s="46">
        <v>202607</v>
      </c>
      <c r="B205" s="48">
        <v>46223</v>
      </c>
      <c r="C205" t="s">
        <v>5</v>
      </c>
      <c r="D205" t="s">
        <v>54</v>
      </c>
      <c r="E205" t="s">
        <v>14</v>
      </c>
      <c r="F205" t="s">
        <v>86</v>
      </c>
      <c r="G205" s="47">
        <v>427142256</v>
      </c>
      <c r="H205" s="47">
        <v>386206933</v>
      </c>
    </row>
    <row r="206" spans="1:8" x14ac:dyDescent="0.35">
      <c r="A206" s="46">
        <v>202607</v>
      </c>
      <c r="B206" s="48">
        <v>46218</v>
      </c>
      <c r="C206" t="s">
        <v>5</v>
      </c>
      <c r="D206" t="s">
        <v>54</v>
      </c>
      <c r="E206" t="s">
        <v>10</v>
      </c>
      <c r="F206" t="s">
        <v>80</v>
      </c>
      <c r="G206" s="47">
        <v>214608700</v>
      </c>
      <c r="H206" s="47">
        <v>194056839</v>
      </c>
    </row>
    <row r="207" spans="1:8" x14ac:dyDescent="0.35">
      <c r="A207" s="46">
        <v>202607</v>
      </c>
      <c r="B207" s="48">
        <v>46227</v>
      </c>
      <c r="C207" t="s">
        <v>5</v>
      </c>
      <c r="D207" t="s">
        <v>53</v>
      </c>
      <c r="E207" t="s">
        <v>8</v>
      </c>
      <c r="F207" t="s">
        <v>75</v>
      </c>
      <c r="G207" s="47">
        <v>164399309</v>
      </c>
      <c r="H207" s="47">
        <v>151908878</v>
      </c>
    </row>
    <row r="208" spans="1:8" x14ac:dyDescent="0.35">
      <c r="A208" s="46">
        <v>202607</v>
      </c>
      <c r="B208" s="48">
        <v>46227</v>
      </c>
      <c r="C208" t="s">
        <v>5</v>
      </c>
      <c r="D208" t="s">
        <v>53</v>
      </c>
      <c r="E208" t="s">
        <v>6</v>
      </c>
      <c r="F208" t="s">
        <v>98</v>
      </c>
      <c r="G208" s="47">
        <v>291303620</v>
      </c>
      <c r="H208" s="47">
        <v>266182785</v>
      </c>
    </row>
    <row r="209" spans="1:8" x14ac:dyDescent="0.35">
      <c r="A209" s="46">
        <v>202607</v>
      </c>
      <c r="B209" s="48">
        <v>46210</v>
      </c>
      <c r="C209" t="s">
        <v>5</v>
      </c>
      <c r="D209" t="s">
        <v>55</v>
      </c>
      <c r="E209" t="s">
        <v>15</v>
      </c>
      <c r="F209" t="s">
        <v>94</v>
      </c>
      <c r="G209" s="47">
        <v>318774322</v>
      </c>
      <c r="H209" s="47">
        <v>284770762</v>
      </c>
    </row>
    <row r="210" spans="1:8" x14ac:dyDescent="0.35">
      <c r="A210" s="46">
        <v>202607</v>
      </c>
      <c r="B210" s="48">
        <v>46221</v>
      </c>
      <c r="C210" t="s">
        <v>5</v>
      </c>
      <c r="D210" t="s">
        <v>56</v>
      </c>
      <c r="E210" t="s">
        <v>17</v>
      </c>
      <c r="F210" t="s">
        <v>68</v>
      </c>
      <c r="G210" s="47">
        <v>408352150</v>
      </c>
      <c r="H210" s="47">
        <v>361184127</v>
      </c>
    </row>
    <row r="211" spans="1:8" x14ac:dyDescent="0.35">
      <c r="A211" s="46">
        <v>202607</v>
      </c>
      <c r="B211" s="48">
        <v>46217</v>
      </c>
      <c r="C211" t="s">
        <v>5</v>
      </c>
      <c r="D211" t="s">
        <v>56</v>
      </c>
      <c r="E211" t="s">
        <v>17</v>
      </c>
      <c r="F211" t="s">
        <v>76</v>
      </c>
      <c r="G211" s="47">
        <v>199325996</v>
      </c>
      <c r="H211" s="47">
        <v>174282025</v>
      </c>
    </row>
    <row r="212" spans="1:8" x14ac:dyDescent="0.35">
      <c r="A212" s="46">
        <v>202607</v>
      </c>
      <c r="B212" s="48">
        <v>46217</v>
      </c>
      <c r="C212" t="s">
        <v>5</v>
      </c>
      <c r="D212" t="s">
        <v>54</v>
      </c>
      <c r="E212" t="s">
        <v>10</v>
      </c>
      <c r="F212" t="s">
        <v>80</v>
      </c>
      <c r="G212" s="47">
        <v>228174880</v>
      </c>
      <c r="H212" s="47">
        <v>208563303</v>
      </c>
    </row>
    <row r="213" spans="1:8" x14ac:dyDescent="0.35">
      <c r="A213" s="46">
        <v>202607</v>
      </c>
      <c r="B213" s="48">
        <v>46216</v>
      </c>
      <c r="C213" t="s">
        <v>5</v>
      </c>
      <c r="D213" t="s">
        <v>55</v>
      </c>
      <c r="E213" t="s">
        <v>13</v>
      </c>
      <c r="F213" t="s">
        <v>67</v>
      </c>
      <c r="G213" s="47">
        <v>306723030</v>
      </c>
      <c r="H213" s="47">
        <v>271739662</v>
      </c>
    </row>
    <row r="214" spans="1:8" x14ac:dyDescent="0.35">
      <c r="A214" s="46">
        <v>202607</v>
      </c>
      <c r="B214" s="48">
        <v>46216</v>
      </c>
      <c r="C214" t="s">
        <v>5</v>
      </c>
      <c r="D214" t="s">
        <v>55</v>
      </c>
      <c r="E214" t="s">
        <v>13</v>
      </c>
      <c r="F214" t="s">
        <v>85</v>
      </c>
      <c r="G214" s="47">
        <v>256367511</v>
      </c>
      <c r="H214" s="47">
        <v>231272424</v>
      </c>
    </row>
    <row r="215" spans="1:8" x14ac:dyDescent="0.35">
      <c r="A215" s="46">
        <v>202607</v>
      </c>
      <c r="B215" s="48">
        <v>46224</v>
      </c>
      <c r="C215" t="s">
        <v>5</v>
      </c>
      <c r="D215" t="s">
        <v>54</v>
      </c>
      <c r="E215" t="s">
        <v>14</v>
      </c>
      <c r="F215" t="s">
        <v>88</v>
      </c>
      <c r="G215" s="47">
        <v>192496507</v>
      </c>
      <c r="H215" s="47">
        <v>174665104</v>
      </c>
    </row>
    <row r="216" spans="1:8" x14ac:dyDescent="0.35">
      <c r="A216" s="46">
        <v>202607</v>
      </c>
      <c r="B216" s="48">
        <v>46231</v>
      </c>
      <c r="C216" t="s">
        <v>5</v>
      </c>
      <c r="D216" t="s">
        <v>55</v>
      </c>
      <c r="E216" t="s">
        <v>15</v>
      </c>
      <c r="F216" t="s">
        <v>91</v>
      </c>
      <c r="G216" s="47">
        <v>119510064</v>
      </c>
      <c r="H216" s="47">
        <v>109900506</v>
      </c>
    </row>
    <row r="217" spans="1:8" x14ac:dyDescent="0.35">
      <c r="A217" s="46">
        <v>202607</v>
      </c>
      <c r="B217" s="48">
        <v>46231</v>
      </c>
      <c r="C217" t="s">
        <v>5</v>
      </c>
      <c r="D217" t="s">
        <v>54</v>
      </c>
      <c r="E217" t="s">
        <v>10</v>
      </c>
      <c r="F217" t="s">
        <v>64</v>
      </c>
      <c r="G217" s="47">
        <v>243560611</v>
      </c>
      <c r="H217" s="47">
        <v>221701826</v>
      </c>
    </row>
    <row r="218" spans="1:8" x14ac:dyDescent="0.35">
      <c r="A218" s="46">
        <v>202607</v>
      </c>
      <c r="B218" s="48">
        <v>46231</v>
      </c>
      <c r="C218" t="s">
        <v>5</v>
      </c>
      <c r="D218" t="s">
        <v>53</v>
      </c>
      <c r="E218" t="s">
        <v>6</v>
      </c>
      <c r="F218" t="s">
        <v>73</v>
      </c>
      <c r="G218" s="47">
        <v>114177154</v>
      </c>
      <c r="H218" s="47">
        <v>104339328</v>
      </c>
    </row>
    <row r="219" spans="1:8" x14ac:dyDescent="0.35">
      <c r="A219" s="46">
        <v>202607</v>
      </c>
      <c r="B219" s="48">
        <v>46230</v>
      </c>
      <c r="C219" t="s">
        <v>5</v>
      </c>
      <c r="D219" t="s">
        <v>55</v>
      </c>
      <c r="E219" t="s">
        <v>15</v>
      </c>
      <c r="F219" t="s">
        <v>94</v>
      </c>
      <c r="G219" s="47">
        <v>277565952</v>
      </c>
      <c r="H219" s="47">
        <v>247590544</v>
      </c>
    </row>
    <row r="220" spans="1:8" x14ac:dyDescent="0.35">
      <c r="A220" s="46">
        <v>202607</v>
      </c>
      <c r="B220" s="48">
        <v>46230</v>
      </c>
      <c r="C220" t="s">
        <v>5</v>
      </c>
      <c r="D220" t="s">
        <v>55</v>
      </c>
      <c r="E220" t="s">
        <v>15</v>
      </c>
      <c r="F220" t="s">
        <v>95</v>
      </c>
      <c r="G220" s="47">
        <v>73431847</v>
      </c>
      <c r="H220" s="47">
        <v>68034467</v>
      </c>
    </row>
    <row r="221" spans="1:8" x14ac:dyDescent="0.35">
      <c r="A221" s="46">
        <v>202607</v>
      </c>
      <c r="B221" s="48">
        <v>46211</v>
      </c>
      <c r="C221" t="s">
        <v>5</v>
      </c>
      <c r="D221" t="s">
        <v>54</v>
      </c>
      <c r="E221" t="s">
        <v>10</v>
      </c>
      <c r="F221" t="s">
        <v>10</v>
      </c>
      <c r="G221" s="47">
        <v>402460442</v>
      </c>
      <c r="H221" s="47">
        <v>366000096</v>
      </c>
    </row>
    <row r="222" spans="1:8" x14ac:dyDescent="0.35">
      <c r="A222" s="46">
        <v>202607</v>
      </c>
      <c r="B222" s="48">
        <v>46211</v>
      </c>
      <c r="C222" t="s">
        <v>5</v>
      </c>
      <c r="D222" t="s">
        <v>54</v>
      </c>
      <c r="E222" t="s">
        <v>10</v>
      </c>
      <c r="F222" t="s">
        <v>80</v>
      </c>
      <c r="G222" s="47">
        <v>218130003</v>
      </c>
      <c r="H222" s="47">
        <v>198140658</v>
      </c>
    </row>
    <row r="223" spans="1:8" x14ac:dyDescent="0.35">
      <c r="A223" s="46">
        <v>202607</v>
      </c>
      <c r="B223" s="48">
        <v>46219</v>
      </c>
      <c r="C223" t="s">
        <v>5</v>
      </c>
      <c r="D223" t="s">
        <v>56</v>
      </c>
      <c r="E223" t="s">
        <v>17</v>
      </c>
      <c r="F223" t="s">
        <v>70</v>
      </c>
      <c r="G223" s="47">
        <v>269958953</v>
      </c>
      <c r="H223" s="47">
        <v>245023715</v>
      </c>
    </row>
    <row r="224" spans="1:8" x14ac:dyDescent="0.35">
      <c r="A224" s="46">
        <v>202607</v>
      </c>
      <c r="B224" s="48">
        <v>46226</v>
      </c>
      <c r="C224" t="s">
        <v>5</v>
      </c>
      <c r="D224" t="s">
        <v>53</v>
      </c>
      <c r="E224" t="s">
        <v>8</v>
      </c>
      <c r="F224" t="s">
        <v>72</v>
      </c>
      <c r="G224" s="47">
        <v>457688438</v>
      </c>
      <c r="H224" s="47">
        <v>414303961</v>
      </c>
    </row>
    <row r="225" spans="1:8" x14ac:dyDescent="0.35">
      <c r="A225" s="46">
        <v>202607</v>
      </c>
      <c r="B225" s="48">
        <v>46226</v>
      </c>
      <c r="C225" t="s">
        <v>5</v>
      </c>
      <c r="D225" t="s">
        <v>53</v>
      </c>
      <c r="E225" t="s">
        <v>8</v>
      </c>
      <c r="F225" t="s">
        <v>74</v>
      </c>
      <c r="G225" s="47">
        <v>209793593</v>
      </c>
      <c r="H225" s="47">
        <v>192724144</v>
      </c>
    </row>
    <row r="226" spans="1:8" x14ac:dyDescent="0.35">
      <c r="A226" s="46">
        <v>202607</v>
      </c>
      <c r="B226" s="48">
        <v>46226</v>
      </c>
      <c r="C226" t="s">
        <v>5</v>
      </c>
      <c r="D226" t="s">
        <v>53</v>
      </c>
      <c r="E226" t="s">
        <v>8</v>
      </c>
      <c r="F226" t="s">
        <v>75</v>
      </c>
      <c r="G226" s="47">
        <v>171605370</v>
      </c>
      <c r="H226" s="47">
        <v>157521189</v>
      </c>
    </row>
    <row r="227" spans="1:8" x14ac:dyDescent="0.35">
      <c r="A227" s="46">
        <v>202607</v>
      </c>
      <c r="B227" s="48">
        <v>46204</v>
      </c>
      <c r="C227" t="s">
        <v>5</v>
      </c>
      <c r="D227" t="s">
        <v>55</v>
      </c>
      <c r="E227" t="s">
        <v>11</v>
      </c>
      <c r="F227" t="s">
        <v>90</v>
      </c>
      <c r="G227" s="47">
        <v>229357969</v>
      </c>
      <c r="H227" s="47">
        <v>207811611</v>
      </c>
    </row>
    <row r="228" spans="1:8" x14ac:dyDescent="0.35">
      <c r="A228" s="46">
        <v>202607</v>
      </c>
      <c r="B228" s="48">
        <v>46232</v>
      </c>
      <c r="C228" t="s">
        <v>5</v>
      </c>
      <c r="D228" t="s">
        <v>55</v>
      </c>
      <c r="E228" t="s">
        <v>11</v>
      </c>
      <c r="F228" t="s">
        <v>55</v>
      </c>
      <c r="G228" s="47">
        <v>356279335</v>
      </c>
      <c r="H228" s="47">
        <v>316969574</v>
      </c>
    </row>
    <row r="229" spans="1:8" x14ac:dyDescent="0.35">
      <c r="A229" s="46">
        <v>202607</v>
      </c>
      <c r="B229" s="48">
        <v>46216</v>
      </c>
      <c r="C229" t="s">
        <v>5</v>
      </c>
      <c r="D229" t="s">
        <v>55</v>
      </c>
      <c r="E229" t="s">
        <v>11</v>
      </c>
      <c r="F229" t="s">
        <v>90</v>
      </c>
      <c r="G229" s="47">
        <v>215180593</v>
      </c>
      <c r="H229" s="47">
        <v>194624453</v>
      </c>
    </row>
    <row r="230" spans="1:8" x14ac:dyDescent="0.35">
      <c r="A230" s="46">
        <v>202607</v>
      </c>
      <c r="B230" s="48">
        <v>46214</v>
      </c>
      <c r="C230" t="s">
        <v>5</v>
      </c>
      <c r="D230" t="s">
        <v>53</v>
      </c>
      <c r="E230" t="s">
        <v>6</v>
      </c>
      <c r="F230" t="s">
        <v>98</v>
      </c>
      <c r="G230" s="47">
        <v>310121276</v>
      </c>
      <c r="H230" s="47">
        <v>282455267</v>
      </c>
    </row>
    <row r="231" spans="1:8" x14ac:dyDescent="0.35">
      <c r="A231" s="46">
        <v>202607</v>
      </c>
      <c r="B231" s="48">
        <v>46217</v>
      </c>
      <c r="C231" t="s">
        <v>5</v>
      </c>
      <c r="D231" t="s">
        <v>53</v>
      </c>
      <c r="E231" t="s">
        <v>8</v>
      </c>
      <c r="F231" t="s">
        <v>66</v>
      </c>
      <c r="G231" s="47">
        <v>154127574</v>
      </c>
      <c r="H231" s="47">
        <v>141721205</v>
      </c>
    </row>
    <row r="232" spans="1:8" x14ac:dyDescent="0.35">
      <c r="A232" s="46">
        <v>202607</v>
      </c>
      <c r="B232" s="48">
        <v>46210</v>
      </c>
      <c r="C232" t="s">
        <v>5</v>
      </c>
      <c r="D232" t="s">
        <v>55</v>
      </c>
      <c r="E232" t="s">
        <v>11</v>
      </c>
      <c r="F232" t="s">
        <v>90</v>
      </c>
      <c r="G232" s="47">
        <v>224303570</v>
      </c>
      <c r="H232" s="47">
        <v>203154480</v>
      </c>
    </row>
    <row r="233" spans="1:8" x14ac:dyDescent="0.35">
      <c r="A233" s="46">
        <v>202607</v>
      </c>
      <c r="B233" s="48">
        <v>46210</v>
      </c>
      <c r="C233" t="s">
        <v>5</v>
      </c>
      <c r="D233" t="s">
        <v>55</v>
      </c>
      <c r="E233" t="s">
        <v>13</v>
      </c>
      <c r="F233" t="s">
        <v>67</v>
      </c>
      <c r="G233" s="47">
        <v>325659262</v>
      </c>
      <c r="H233" s="47">
        <v>289962694</v>
      </c>
    </row>
    <row r="234" spans="1:8" x14ac:dyDescent="0.35">
      <c r="A234" s="46">
        <v>202607</v>
      </c>
      <c r="B234" s="48">
        <v>46232</v>
      </c>
      <c r="C234" t="s">
        <v>5</v>
      </c>
      <c r="D234" t="s">
        <v>54</v>
      </c>
      <c r="E234" t="s">
        <v>10</v>
      </c>
      <c r="F234" t="s">
        <v>80</v>
      </c>
      <c r="G234" s="47">
        <v>209085095</v>
      </c>
      <c r="H234" s="47">
        <v>190236708</v>
      </c>
    </row>
    <row r="235" spans="1:8" x14ac:dyDescent="0.35">
      <c r="A235" s="46">
        <v>202607</v>
      </c>
      <c r="B235" s="48">
        <v>46231</v>
      </c>
      <c r="C235" t="s">
        <v>5</v>
      </c>
      <c r="D235" t="s">
        <v>53</v>
      </c>
      <c r="E235" t="s">
        <v>8</v>
      </c>
      <c r="F235" t="s">
        <v>72</v>
      </c>
      <c r="G235" s="47">
        <v>500795152</v>
      </c>
      <c r="H235" s="47">
        <v>459882477</v>
      </c>
    </row>
    <row r="236" spans="1:8" x14ac:dyDescent="0.35">
      <c r="A236" s="46">
        <v>202607</v>
      </c>
      <c r="B236" s="48">
        <v>46214</v>
      </c>
      <c r="C236" t="s">
        <v>5</v>
      </c>
      <c r="D236" t="s">
        <v>55</v>
      </c>
      <c r="E236" t="s">
        <v>11</v>
      </c>
      <c r="F236" t="s">
        <v>90</v>
      </c>
      <c r="G236" s="47">
        <v>202376188</v>
      </c>
      <c r="H236" s="47">
        <v>183023225</v>
      </c>
    </row>
    <row r="237" spans="1:8" x14ac:dyDescent="0.35">
      <c r="A237" s="46">
        <v>202607</v>
      </c>
      <c r="B237" s="48">
        <v>46234</v>
      </c>
      <c r="C237" t="s">
        <v>5</v>
      </c>
      <c r="D237" t="s">
        <v>54</v>
      </c>
      <c r="E237" t="s">
        <v>10</v>
      </c>
      <c r="F237" t="s">
        <v>64</v>
      </c>
      <c r="G237" s="47">
        <v>242002734</v>
      </c>
      <c r="H237" s="47">
        <v>219364583</v>
      </c>
    </row>
    <row r="238" spans="1:8" x14ac:dyDescent="0.35">
      <c r="A238" s="46">
        <v>202607</v>
      </c>
      <c r="B238" s="48">
        <v>46206</v>
      </c>
      <c r="C238" t="s">
        <v>5</v>
      </c>
      <c r="D238" t="s">
        <v>56</v>
      </c>
      <c r="E238" t="s">
        <v>12</v>
      </c>
      <c r="F238" t="s">
        <v>82</v>
      </c>
      <c r="G238" s="47">
        <v>198197856</v>
      </c>
      <c r="H238" s="47">
        <v>185403568</v>
      </c>
    </row>
    <row r="239" spans="1:8" x14ac:dyDescent="0.35">
      <c r="A239" s="46">
        <v>202607</v>
      </c>
      <c r="B239" s="48">
        <v>46206</v>
      </c>
      <c r="C239" t="s">
        <v>5</v>
      </c>
      <c r="D239" t="s">
        <v>56</v>
      </c>
      <c r="E239" t="s">
        <v>12</v>
      </c>
      <c r="F239" t="s">
        <v>79</v>
      </c>
      <c r="G239" s="47">
        <v>313857893</v>
      </c>
      <c r="H239" s="47">
        <v>286094464</v>
      </c>
    </row>
    <row r="240" spans="1:8" x14ac:dyDescent="0.35">
      <c r="A240" s="46">
        <v>202607</v>
      </c>
      <c r="B240" s="48">
        <v>46204</v>
      </c>
      <c r="C240" t="s">
        <v>5</v>
      </c>
      <c r="D240" t="s">
        <v>56</v>
      </c>
      <c r="E240" t="s">
        <v>12</v>
      </c>
      <c r="F240" t="s">
        <v>83</v>
      </c>
      <c r="G240" s="47">
        <v>171282385</v>
      </c>
      <c r="H240" s="47">
        <v>157867832</v>
      </c>
    </row>
    <row r="241" spans="1:8" x14ac:dyDescent="0.35">
      <c r="A241" s="46">
        <v>202607</v>
      </c>
      <c r="B241" s="48">
        <v>46230</v>
      </c>
      <c r="C241" t="s">
        <v>5</v>
      </c>
      <c r="D241" t="s">
        <v>54</v>
      </c>
      <c r="E241" t="s">
        <v>14</v>
      </c>
      <c r="F241" t="s">
        <v>89</v>
      </c>
      <c r="G241" s="47">
        <v>257426266</v>
      </c>
      <c r="H241" s="47">
        <v>234944078</v>
      </c>
    </row>
    <row r="242" spans="1:8" x14ac:dyDescent="0.35">
      <c r="A242" s="46">
        <v>202607</v>
      </c>
      <c r="B242" s="48">
        <v>46213</v>
      </c>
      <c r="C242" t="s">
        <v>5</v>
      </c>
      <c r="D242" t="s">
        <v>55</v>
      </c>
      <c r="E242" t="s">
        <v>15</v>
      </c>
      <c r="F242" t="s">
        <v>94</v>
      </c>
      <c r="G242" s="47">
        <v>278347309</v>
      </c>
      <c r="H242" s="47">
        <v>248203056</v>
      </c>
    </row>
    <row r="243" spans="1:8" x14ac:dyDescent="0.35">
      <c r="A243" s="46">
        <v>202607</v>
      </c>
      <c r="B243" s="48">
        <v>46213</v>
      </c>
      <c r="C243" t="s">
        <v>5</v>
      </c>
      <c r="D243" t="s">
        <v>55</v>
      </c>
      <c r="E243" t="s">
        <v>15</v>
      </c>
      <c r="F243" t="s">
        <v>95</v>
      </c>
      <c r="G243" s="47">
        <v>70852197</v>
      </c>
      <c r="H243" s="47">
        <v>65033564</v>
      </c>
    </row>
    <row r="244" spans="1:8" x14ac:dyDescent="0.35">
      <c r="A244" s="46">
        <v>202607</v>
      </c>
      <c r="B244" s="48">
        <v>46212</v>
      </c>
      <c r="C244" t="s">
        <v>5</v>
      </c>
      <c r="D244" t="s">
        <v>53</v>
      </c>
      <c r="E244" t="s">
        <v>8</v>
      </c>
      <c r="F244" t="s">
        <v>72</v>
      </c>
      <c r="G244" s="47">
        <v>518120195</v>
      </c>
      <c r="H244" s="47">
        <v>412283316</v>
      </c>
    </row>
    <row r="245" spans="1:8" x14ac:dyDescent="0.35">
      <c r="A245" s="46">
        <v>202607</v>
      </c>
      <c r="B245" s="48">
        <v>46230</v>
      </c>
      <c r="C245" t="s">
        <v>5</v>
      </c>
      <c r="D245" t="s">
        <v>54</v>
      </c>
      <c r="E245" t="s">
        <v>14</v>
      </c>
      <c r="F245" t="s">
        <v>88</v>
      </c>
      <c r="G245" s="47">
        <v>202768849</v>
      </c>
      <c r="H245" s="47">
        <v>185184505</v>
      </c>
    </row>
    <row r="246" spans="1:8" x14ac:dyDescent="0.35">
      <c r="A246" s="46">
        <v>202607</v>
      </c>
      <c r="B246" s="48">
        <v>46230</v>
      </c>
      <c r="C246" t="s">
        <v>5</v>
      </c>
      <c r="D246" t="s">
        <v>54</v>
      </c>
      <c r="E246" t="s">
        <v>10</v>
      </c>
      <c r="F246" t="s">
        <v>80</v>
      </c>
      <c r="G246" s="47">
        <v>215970037</v>
      </c>
      <c r="H246" s="47">
        <v>197561414</v>
      </c>
    </row>
    <row r="247" spans="1:8" x14ac:dyDescent="0.35">
      <c r="A247" s="46">
        <v>202607</v>
      </c>
      <c r="B247" s="48">
        <v>46230</v>
      </c>
      <c r="C247" t="s">
        <v>5</v>
      </c>
      <c r="D247" t="s">
        <v>53</v>
      </c>
      <c r="E247" t="s">
        <v>8</v>
      </c>
      <c r="F247" t="s">
        <v>74</v>
      </c>
      <c r="G247" s="47">
        <v>219715863</v>
      </c>
      <c r="H247" s="47">
        <v>202797209</v>
      </c>
    </row>
    <row r="248" spans="1:8" x14ac:dyDescent="0.35">
      <c r="A248" s="46">
        <v>202607</v>
      </c>
      <c r="B248" s="48">
        <v>46225</v>
      </c>
      <c r="C248" t="s">
        <v>5</v>
      </c>
      <c r="D248" t="s">
        <v>55</v>
      </c>
      <c r="E248" t="s">
        <v>15</v>
      </c>
      <c r="F248" t="s">
        <v>96</v>
      </c>
      <c r="G248" s="47">
        <v>271945473</v>
      </c>
      <c r="H248" s="47">
        <v>247153965</v>
      </c>
    </row>
    <row r="249" spans="1:8" x14ac:dyDescent="0.35">
      <c r="A249" s="46">
        <v>202607</v>
      </c>
      <c r="B249" s="48">
        <v>46225</v>
      </c>
      <c r="C249" t="s">
        <v>5</v>
      </c>
      <c r="D249" t="s">
        <v>55</v>
      </c>
      <c r="E249" t="s">
        <v>15</v>
      </c>
      <c r="F249" t="s">
        <v>95</v>
      </c>
      <c r="G249" s="47">
        <v>68673444</v>
      </c>
      <c r="H249" s="47">
        <v>62959755</v>
      </c>
    </row>
    <row r="250" spans="1:8" x14ac:dyDescent="0.35">
      <c r="A250" s="46">
        <v>202607</v>
      </c>
      <c r="B250" s="48">
        <v>46216</v>
      </c>
      <c r="C250" t="s">
        <v>5</v>
      </c>
      <c r="D250" t="s">
        <v>56</v>
      </c>
      <c r="E250" t="s">
        <v>12</v>
      </c>
      <c r="F250" t="s">
        <v>79</v>
      </c>
      <c r="G250" s="47">
        <v>281841001</v>
      </c>
      <c r="H250" s="47">
        <v>259522665</v>
      </c>
    </row>
    <row r="251" spans="1:8" x14ac:dyDescent="0.35">
      <c r="A251" s="46">
        <v>202607</v>
      </c>
      <c r="B251" s="48">
        <v>46226</v>
      </c>
      <c r="C251" t="s">
        <v>5</v>
      </c>
      <c r="D251" t="s">
        <v>56</v>
      </c>
      <c r="E251" t="s">
        <v>12</v>
      </c>
      <c r="F251" t="s">
        <v>83</v>
      </c>
      <c r="G251" s="47">
        <v>131362265</v>
      </c>
      <c r="H251" s="47">
        <v>120624418</v>
      </c>
    </row>
    <row r="252" spans="1:8" x14ac:dyDescent="0.35">
      <c r="A252" s="46">
        <v>202607</v>
      </c>
      <c r="B252" s="48">
        <v>46228</v>
      </c>
      <c r="C252" t="s">
        <v>5</v>
      </c>
      <c r="D252" t="s">
        <v>53</v>
      </c>
      <c r="E252" t="s">
        <v>8</v>
      </c>
      <c r="F252" t="s">
        <v>75</v>
      </c>
      <c r="G252" s="47">
        <v>170213317</v>
      </c>
      <c r="H252" s="47">
        <v>156311482</v>
      </c>
    </row>
    <row r="253" spans="1:8" x14ac:dyDescent="0.35">
      <c r="A253" s="46">
        <v>202607</v>
      </c>
      <c r="B253" s="48">
        <v>46217</v>
      </c>
      <c r="C253" t="s">
        <v>5</v>
      </c>
      <c r="D253" t="s">
        <v>53</v>
      </c>
      <c r="E253" t="s">
        <v>6</v>
      </c>
      <c r="F253" t="s">
        <v>69</v>
      </c>
      <c r="G253" s="47">
        <v>282384324</v>
      </c>
      <c r="H253" s="47">
        <v>256471989</v>
      </c>
    </row>
    <row r="254" spans="1:8" x14ac:dyDescent="0.35">
      <c r="A254" s="46">
        <v>202607</v>
      </c>
      <c r="B254" s="48">
        <v>46222</v>
      </c>
      <c r="C254" t="s">
        <v>5</v>
      </c>
      <c r="D254" t="s">
        <v>55</v>
      </c>
      <c r="E254" t="s">
        <v>15</v>
      </c>
      <c r="F254" t="s">
        <v>93</v>
      </c>
      <c r="G254" s="47">
        <v>129077086</v>
      </c>
      <c r="H254" s="47">
        <v>117170437</v>
      </c>
    </row>
    <row r="255" spans="1:8" x14ac:dyDescent="0.35">
      <c r="A255" s="46">
        <v>202607</v>
      </c>
      <c r="B255" s="48">
        <v>46229</v>
      </c>
      <c r="C255" t="s">
        <v>5</v>
      </c>
      <c r="D255" t="s">
        <v>54</v>
      </c>
      <c r="E255" t="s">
        <v>9</v>
      </c>
      <c r="F255" t="s">
        <v>71</v>
      </c>
      <c r="G255" s="47">
        <v>323830568</v>
      </c>
      <c r="H255" s="47">
        <v>296379568</v>
      </c>
    </row>
    <row r="256" spans="1:8" x14ac:dyDescent="0.35">
      <c r="A256" s="46">
        <v>202607</v>
      </c>
      <c r="B256" s="48">
        <v>46229</v>
      </c>
      <c r="C256" t="s">
        <v>5</v>
      </c>
      <c r="D256" t="s">
        <v>54</v>
      </c>
      <c r="E256" t="s">
        <v>9</v>
      </c>
      <c r="F256" t="s">
        <v>92</v>
      </c>
      <c r="G256" s="47">
        <v>365109931</v>
      </c>
      <c r="H256" s="47">
        <v>330647028</v>
      </c>
    </row>
    <row r="257" spans="1:8" x14ac:dyDescent="0.35">
      <c r="A257" s="46">
        <v>202607</v>
      </c>
      <c r="B257" s="48">
        <v>46215</v>
      </c>
      <c r="C257" t="s">
        <v>5</v>
      </c>
      <c r="D257" t="s">
        <v>53</v>
      </c>
      <c r="E257" t="s">
        <v>7</v>
      </c>
      <c r="F257" t="s">
        <v>77</v>
      </c>
      <c r="G257" s="47">
        <v>1320753055</v>
      </c>
      <c r="H257" s="47">
        <v>1185064964</v>
      </c>
    </row>
    <row r="258" spans="1:8" x14ac:dyDescent="0.35">
      <c r="A258" s="46">
        <v>202607</v>
      </c>
      <c r="B258" s="48">
        <v>46215</v>
      </c>
      <c r="C258" t="s">
        <v>5</v>
      </c>
      <c r="D258" t="s">
        <v>53</v>
      </c>
      <c r="E258" t="s">
        <v>8</v>
      </c>
      <c r="F258" t="s">
        <v>66</v>
      </c>
      <c r="G258" s="47">
        <v>163203291</v>
      </c>
      <c r="H258" s="47">
        <v>149040771</v>
      </c>
    </row>
    <row r="259" spans="1:8" x14ac:dyDescent="0.35">
      <c r="A259" s="46">
        <v>202607</v>
      </c>
      <c r="B259" s="48">
        <v>46215</v>
      </c>
      <c r="C259" t="s">
        <v>5</v>
      </c>
      <c r="D259" t="s">
        <v>53</v>
      </c>
      <c r="E259" t="s">
        <v>8</v>
      </c>
      <c r="F259" t="s">
        <v>72</v>
      </c>
      <c r="G259" s="47">
        <v>462829608</v>
      </c>
      <c r="H259" s="47">
        <v>416846443</v>
      </c>
    </row>
    <row r="260" spans="1:8" x14ac:dyDescent="0.35">
      <c r="A260" s="46">
        <v>202607</v>
      </c>
      <c r="B260" s="48">
        <v>46215</v>
      </c>
      <c r="C260" t="s">
        <v>5</v>
      </c>
      <c r="D260" t="s">
        <v>53</v>
      </c>
      <c r="E260" t="s">
        <v>8</v>
      </c>
      <c r="F260" t="s">
        <v>74</v>
      </c>
      <c r="G260" s="47">
        <v>222704543</v>
      </c>
      <c r="H260" s="47">
        <v>199973907</v>
      </c>
    </row>
    <row r="261" spans="1:8" x14ac:dyDescent="0.35">
      <c r="A261" s="46">
        <v>202607</v>
      </c>
      <c r="B261" s="48">
        <v>46215</v>
      </c>
      <c r="C261" t="s">
        <v>5</v>
      </c>
      <c r="D261" t="s">
        <v>53</v>
      </c>
      <c r="E261" t="s">
        <v>8</v>
      </c>
      <c r="F261" t="s">
        <v>75</v>
      </c>
      <c r="G261" s="47">
        <v>173710297</v>
      </c>
      <c r="H261" s="47">
        <v>156712249</v>
      </c>
    </row>
    <row r="262" spans="1:8" x14ac:dyDescent="0.35">
      <c r="A262" s="46">
        <v>202607</v>
      </c>
      <c r="B262" s="48">
        <v>46215</v>
      </c>
      <c r="C262" t="s">
        <v>5</v>
      </c>
      <c r="D262" t="s">
        <v>54</v>
      </c>
      <c r="E262" t="s">
        <v>9</v>
      </c>
      <c r="F262" t="s">
        <v>71</v>
      </c>
      <c r="G262" s="47">
        <v>351320226</v>
      </c>
      <c r="H262" s="47">
        <v>319102962</v>
      </c>
    </row>
    <row r="263" spans="1:8" x14ac:dyDescent="0.35">
      <c r="A263" s="46">
        <v>202607</v>
      </c>
      <c r="B263" s="48">
        <v>46215</v>
      </c>
      <c r="C263" t="s">
        <v>5</v>
      </c>
      <c r="D263" t="s">
        <v>54</v>
      </c>
      <c r="E263" t="s">
        <v>9</v>
      </c>
      <c r="F263" t="s">
        <v>92</v>
      </c>
      <c r="G263" s="47">
        <v>400652792</v>
      </c>
      <c r="H263" s="47">
        <v>362234125</v>
      </c>
    </row>
    <row r="264" spans="1:8" x14ac:dyDescent="0.35">
      <c r="A264" s="46">
        <v>202607</v>
      </c>
      <c r="B264" s="48">
        <v>46215</v>
      </c>
      <c r="C264" t="s">
        <v>5</v>
      </c>
      <c r="D264" t="s">
        <v>54</v>
      </c>
      <c r="E264" t="s">
        <v>10</v>
      </c>
      <c r="F264" t="s">
        <v>64</v>
      </c>
      <c r="G264" s="47">
        <v>247448716</v>
      </c>
      <c r="H264" s="47">
        <v>225898168</v>
      </c>
    </row>
    <row r="265" spans="1:8" x14ac:dyDescent="0.35">
      <c r="A265" s="46">
        <v>202607</v>
      </c>
      <c r="B265" s="48">
        <v>46215</v>
      </c>
      <c r="C265" t="s">
        <v>5</v>
      </c>
      <c r="D265" t="s">
        <v>54</v>
      </c>
      <c r="E265" t="s">
        <v>10</v>
      </c>
      <c r="F265" t="s">
        <v>10</v>
      </c>
      <c r="G265" s="47">
        <v>399381979</v>
      </c>
      <c r="H265" s="47">
        <v>364136336</v>
      </c>
    </row>
    <row r="266" spans="1:8" x14ac:dyDescent="0.35">
      <c r="A266" s="46">
        <v>202607</v>
      </c>
      <c r="B266" s="48">
        <v>46223</v>
      </c>
      <c r="C266" t="s">
        <v>5</v>
      </c>
      <c r="D266" t="s">
        <v>56</v>
      </c>
      <c r="E266" t="s">
        <v>12</v>
      </c>
      <c r="F266" t="s">
        <v>79</v>
      </c>
      <c r="G266" s="47">
        <v>274156633</v>
      </c>
      <c r="H266" s="47">
        <v>246556760</v>
      </c>
    </row>
    <row r="267" spans="1:8" x14ac:dyDescent="0.35">
      <c r="A267" s="46">
        <v>202607</v>
      </c>
      <c r="B267" s="48">
        <v>46223</v>
      </c>
      <c r="C267" t="s">
        <v>5</v>
      </c>
      <c r="D267" t="s">
        <v>53</v>
      </c>
      <c r="E267" t="s">
        <v>8</v>
      </c>
      <c r="F267" t="s">
        <v>75</v>
      </c>
      <c r="G267" s="47">
        <v>190903363</v>
      </c>
      <c r="H267" s="47">
        <v>171339559</v>
      </c>
    </row>
    <row r="268" spans="1:8" x14ac:dyDescent="0.35">
      <c r="A268" s="46">
        <v>202607</v>
      </c>
      <c r="B268" s="48">
        <v>46222</v>
      </c>
      <c r="C268" t="s">
        <v>5</v>
      </c>
      <c r="D268" t="s">
        <v>54</v>
      </c>
      <c r="E268" t="s">
        <v>14</v>
      </c>
      <c r="F268" t="s">
        <v>14</v>
      </c>
      <c r="G268" s="47">
        <v>382471771</v>
      </c>
      <c r="H268" s="47">
        <v>350540064</v>
      </c>
    </row>
    <row r="269" spans="1:8" x14ac:dyDescent="0.35">
      <c r="A269" s="46">
        <v>202607</v>
      </c>
      <c r="B269" s="48">
        <v>46230</v>
      </c>
      <c r="C269" t="s">
        <v>5</v>
      </c>
      <c r="D269" t="s">
        <v>53</v>
      </c>
      <c r="E269" t="s">
        <v>6</v>
      </c>
      <c r="F269" t="s">
        <v>69</v>
      </c>
      <c r="G269" s="47">
        <v>287330321</v>
      </c>
      <c r="H269" s="47">
        <v>263609724</v>
      </c>
    </row>
    <row r="270" spans="1:8" x14ac:dyDescent="0.35">
      <c r="A270" s="46">
        <v>202607</v>
      </c>
      <c r="B270" s="48">
        <v>46234</v>
      </c>
      <c r="C270" t="s">
        <v>5</v>
      </c>
      <c r="D270" t="s">
        <v>56</v>
      </c>
      <c r="E270" t="s">
        <v>12</v>
      </c>
      <c r="F270" t="s">
        <v>79</v>
      </c>
      <c r="G270" s="47">
        <v>256394672</v>
      </c>
      <c r="H270" s="47">
        <v>236773580</v>
      </c>
    </row>
    <row r="271" spans="1:8" x14ac:dyDescent="0.35">
      <c r="A271" s="46">
        <v>202607</v>
      </c>
      <c r="B271" s="48">
        <v>46208</v>
      </c>
      <c r="C271" t="s">
        <v>5</v>
      </c>
      <c r="D271" t="s">
        <v>54</v>
      </c>
      <c r="E271" t="s">
        <v>14</v>
      </c>
      <c r="F271" t="s">
        <v>86</v>
      </c>
      <c r="G271" s="47">
        <v>443892244</v>
      </c>
      <c r="H271" s="47">
        <v>399907213</v>
      </c>
    </row>
    <row r="272" spans="1:8" x14ac:dyDescent="0.35">
      <c r="A272" s="46">
        <v>202607</v>
      </c>
      <c r="B272" s="48">
        <v>46229</v>
      </c>
      <c r="C272" t="s">
        <v>5</v>
      </c>
      <c r="D272" t="s">
        <v>53</v>
      </c>
      <c r="E272" t="s">
        <v>6</v>
      </c>
      <c r="F272" t="s">
        <v>69</v>
      </c>
      <c r="G272" s="47">
        <v>270076833</v>
      </c>
      <c r="H272" s="47">
        <v>249960723</v>
      </c>
    </row>
    <row r="273" spans="1:8" x14ac:dyDescent="0.35">
      <c r="A273" s="46">
        <v>202607</v>
      </c>
      <c r="B273" s="48">
        <v>46225</v>
      </c>
      <c r="C273" t="s">
        <v>5</v>
      </c>
      <c r="D273" t="s">
        <v>56</v>
      </c>
      <c r="E273" t="s">
        <v>12</v>
      </c>
      <c r="F273" t="s">
        <v>84</v>
      </c>
      <c r="G273" s="47">
        <v>120376287</v>
      </c>
      <c r="H273" s="47">
        <v>111573388</v>
      </c>
    </row>
    <row r="274" spans="1:8" x14ac:dyDescent="0.35">
      <c r="A274" s="46">
        <v>202607</v>
      </c>
      <c r="B274" s="48">
        <v>46225</v>
      </c>
      <c r="C274" t="s">
        <v>5</v>
      </c>
      <c r="D274" t="s">
        <v>56</v>
      </c>
      <c r="E274" t="s">
        <v>16</v>
      </c>
      <c r="F274" t="s">
        <v>97</v>
      </c>
      <c r="G274" s="47">
        <v>504311609</v>
      </c>
      <c r="H274" s="47">
        <v>457917548</v>
      </c>
    </row>
    <row r="275" spans="1:8" x14ac:dyDescent="0.35">
      <c r="A275" s="46">
        <v>202607</v>
      </c>
      <c r="B275" s="48">
        <v>46225</v>
      </c>
      <c r="C275" t="s">
        <v>5</v>
      </c>
      <c r="D275" t="s">
        <v>56</v>
      </c>
      <c r="E275" t="s">
        <v>16</v>
      </c>
      <c r="F275" t="s">
        <v>16</v>
      </c>
      <c r="G275" s="47">
        <v>263818155</v>
      </c>
      <c r="H275" s="47">
        <v>244841862</v>
      </c>
    </row>
    <row r="276" spans="1:8" x14ac:dyDescent="0.35">
      <c r="A276" s="46">
        <v>202607</v>
      </c>
      <c r="B276" s="48">
        <v>46225</v>
      </c>
      <c r="C276" t="s">
        <v>5</v>
      </c>
      <c r="D276" t="s">
        <v>56</v>
      </c>
      <c r="E276" t="s">
        <v>17</v>
      </c>
      <c r="F276" t="s">
        <v>68</v>
      </c>
      <c r="G276" s="47">
        <v>396157209</v>
      </c>
      <c r="H276" s="47">
        <v>351171567</v>
      </c>
    </row>
    <row r="277" spans="1:8" x14ac:dyDescent="0.35">
      <c r="A277" s="46">
        <v>202607</v>
      </c>
      <c r="B277" s="48">
        <v>46225</v>
      </c>
      <c r="C277" t="s">
        <v>5</v>
      </c>
      <c r="D277" t="s">
        <v>56</v>
      </c>
      <c r="E277" t="s">
        <v>17</v>
      </c>
      <c r="F277" t="s">
        <v>70</v>
      </c>
      <c r="G277" s="47">
        <v>260335952</v>
      </c>
      <c r="H277" s="47">
        <v>235625448</v>
      </c>
    </row>
    <row r="278" spans="1:8" x14ac:dyDescent="0.35">
      <c r="A278" s="46">
        <v>202607</v>
      </c>
      <c r="B278" s="48">
        <v>46211</v>
      </c>
      <c r="C278" t="s">
        <v>5</v>
      </c>
      <c r="D278" t="s">
        <v>54</v>
      </c>
      <c r="E278" t="s">
        <v>14</v>
      </c>
      <c r="F278" t="s">
        <v>89</v>
      </c>
      <c r="G278" s="47">
        <v>259564560</v>
      </c>
      <c r="H278" s="47">
        <v>237083473</v>
      </c>
    </row>
    <row r="279" spans="1:8" x14ac:dyDescent="0.35">
      <c r="A279" s="46">
        <v>202607</v>
      </c>
      <c r="B279" s="48">
        <v>46211</v>
      </c>
      <c r="C279" t="s">
        <v>5</v>
      </c>
      <c r="D279" t="s">
        <v>55</v>
      </c>
      <c r="E279" t="s">
        <v>11</v>
      </c>
      <c r="F279" t="s">
        <v>78</v>
      </c>
      <c r="G279" s="47">
        <v>778468382</v>
      </c>
      <c r="H279" s="47">
        <v>692487413</v>
      </c>
    </row>
    <row r="280" spans="1:8" x14ac:dyDescent="0.35">
      <c r="A280" s="46">
        <v>202607</v>
      </c>
      <c r="B280" s="48">
        <v>46219</v>
      </c>
      <c r="C280" t="s">
        <v>5</v>
      </c>
      <c r="D280" t="s">
        <v>55</v>
      </c>
      <c r="E280" t="s">
        <v>11</v>
      </c>
      <c r="F280" t="s">
        <v>55</v>
      </c>
      <c r="G280" s="47">
        <v>377250611</v>
      </c>
      <c r="H280" s="47">
        <v>337069351</v>
      </c>
    </row>
    <row r="281" spans="1:8" x14ac:dyDescent="0.35">
      <c r="A281" s="46">
        <v>202607</v>
      </c>
      <c r="B281" s="48">
        <v>46219</v>
      </c>
      <c r="C281" t="s">
        <v>5</v>
      </c>
      <c r="D281" t="s">
        <v>55</v>
      </c>
      <c r="E281" t="s">
        <v>11</v>
      </c>
      <c r="F281" t="s">
        <v>90</v>
      </c>
      <c r="G281" s="47">
        <v>197407972</v>
      </c>
      <c r="H281" s="47">
        <v>177929525</v>
      </c>
    </row>
    <row r="282" spans="1:8" x14ac:dyDescent="0.35">
      <c r="A282" s="46">
        <v>202607</v>
      </c>
      <c r="B282" s="48">
        <v>46219</v>
      </c>
      <c r="C282" t="s">
        <v>5</v>
      </c>
      <c r="D282" t="s">
        <v>55</v>
      </c>
      <c r="E282" t="s">
        <v>13</v>
      </c>
      <c r="F282" t="s">
        <v>67</v>
      </c>
      <c r="G282" s="47">
        <v>284679084</v>
      </c>
      <c r="H282" s="47">
        <v>252623219</v>
      </c>
    </row>
    <row r="283" spans="1:8" x14ac:dyDescent="0.35">
      <c r="A283" s="46">
        <v>202607</v>
      </c>
      <c r="B283" s="48">
        <v>46219</v>
      </c>
      <c r="C283" t="s">
        <v>5</v>
      </c>
      <c r="D283" t="s">
        <v>55</v>
      </c>
      <c r="E283" t="s">
        <v>13</v>
      </c>
      <c r="F283" t="s">
        <v>85</v>
      </c>
      <c r="G283" s="47">
        <v>240441532</v>
      </c>
      <c r="H283" s="47">
        <v>216334381</v>
      </c>
    </row>
    <row r="284" spans="1:8" x14ac:dyDescent="0.35">
      <c r="A284" s="46">
        <v>202607</v>
      </c>
      <c r="B284" s="48">
        <v>46219</v>
      </c>
      <c r="C284" t="s">
        <v>5</v>
      </c>
      <c r="D284" t="s">
        <v>55</v>
      </c>
      <c r="E284" t="s">
        <v>13</v>
      </c>
      <c r="F284" t="s">
        <v>99</v>
      </c>
      <c r="G284" s="47">
        <v>387849298</v>
      </c>
      <c r="H284" s="47">
        <v>336882533</v>
      </c>
    </row>
    <row r="285" spans="1:8" x14ac:dyDescent="0.35">
      <c r="A285" s="46">
        <v>202607</v>
      </c>
      <c r="B285" s="48">
        <v>46210</v>
      </c>
      <c r="C285" t="s">
        <v>5</v>
      </c>
      <c r="D285" t="s">
        <v>55</v>
      </c>
      <c r="E285" t="s">
        <v>13</v>
      </c>
      <c r="F285" t="s">
        <v>99</v>
      </c>
      <c r="G285" s="47">
        <v>433412166</v>
      </c>
      <c r="H285" s="47">
        <v>378383222</v>
      </c>
    </row>
    <row r="286" spans="1:8" x14ac:dyDescent="0.35">
      <c r="A286" s="46">
        <v>202607</v>
      </c>
      <c r="B286" s="48">
        <v>46210</v>
      </c>
      <c r="C286" t="s">
        <v>5</v>
      </c>
      <c r="D286" t="s">
        <v>55</v>
      </c>
      <c r="E286" t="s">
        <v>13</v>
      </c>
      <c r="F286" t="s">
        <v>100</v>
      </c>
      <c r="G286" s="47">
        <v>387638127</v>
      </c>
      <c r="H286" s="47">
        <v>353154736</v>
      </c>
    </row>
    <row r="287" spans="1:8" x14ac:dyDescent="0.35">
      <c r="A287" s="46">
        <v>202607</v>
      </c>
      <c r="B287" s="48">
        <v>46210</v>
      </c>
      <c r="C287" t="s">
        <v>5</v>
      </c>
      <c r="D287" t="s">
        <v>55</v>
      </c>
      <c r="E287" t="s">
        <v>15</v>
      </c>
      <c r="F287" t="s">
        <v>91</v>
      </c>
      <c r="G287" s="47">
        <v>135929599</v>
      </c>
      <c r="H287" s="47">
        <v>123475998</v>
      </c>
    </row>
    <row r="288" spans="1:8" x14ac:dyDescent="0.35">
      <c r="A288" s="46">
        <v>202607</v>
      </c>
      <c r="B288" s="48">
        <v>46210</v>
      </c>
      <c r="C288" t="s">
        <v>5</v>
      </c>
      <c r="D288" t="s">
        <v>55</v>
      </c>
      <c r="E288" t="s">
        <v>15</v>
      </c>
      <c r="F288" t="s">
        <v>93</v>
      </c>
      <c r="G288" s="47">
        <v>153177338</v>
      </c>
      <c r="H288" s="47">
        <v>139123267</v>
      </c>
    </row>
    <row r="289" spans="1:8" x14ac:dyDescent="0.35">
      <c r="A289" s="46">
        <v>202607</v>
      </c>
      <c r="B289" s="48">
        <v>46224</v>
      </c>
      <c r="C289" t="s">
        <v>5</v>
      </c>
      <c r="D289" t="s">
        <v>54</v>
      </c>
      <c r="E289" t="s">
        <v>9</v>
      </c>
      <c r="F289" t="s">
        <v>92</v>
      </c>
      <c r="G289" s="47">
        <v>419618308</v>
      </c>
      <c r="H289" s="47">
        <v>380430722</v>
      </c>
    </row>
    <row r="290" spans="1:8" x14ac:dyDescent="0.35">
      <c r="A290" s="46">
        <v>202607</v>
      </c>
      <c r="B290" s="48">
        <v>46224</v>
      </c>
      <c r="C290" t="s">
        <v>5</v>
      </c>
      <c r="D290" t="s">
        <v>54</v>
      </c>
      <c r="E290" t="s">
        <v>10</v>
      </c>
      <c r="F290" t="s">
        <v>64</v>
      </c>
      <c r="G290" s="47">
        <v>254949338</v>
      </c>
      <c r="H290" s="47">
        <v>233195006</v>
      </c>
    </row>
    <row r="291" spans="1:8" x14ac:dyDescent="0.35">
      <c r="A291" s="46">
        <v>202607</v>
      </c>
      <c r="B291" s="48">
        <v>46224</v>
      </c>
      <c r="C291" t="s">
        <v>5</v>
      </c>
      <c r="D291" t="s">
        <v>54</v>
      </c>
      <c r="E291" t="s">
        <v>10</v>
      </c>
      <c r="F291" t="s">
        <v>10</v>
      </c>
      <c r="G291" s="47">
        <v>363452118</v>
      </c>
      <c r="H291" s="47">
        <v>330585214</v>
      </c>
    </row>
    <row r="292" spans="1:8" x14ac:dyDescent="0.35">
      <c r="A292" s="46">
        <v>202607</v>
      </c>
      <c r="B292" s="48">
        <v>46233</v>
      </c>
      <c r="C292" t="s">
        <v>5</v>
      </c>
      <c r="D292" t="s">
        <v>53</v>
      </c>
      <c r="E292" t="s">
        <v>8</v>
      </c>
      <c r="F292" t="s">
        <v>66</v>
      </c>
      <c r="G292" s="47">
        <v>148839571</v>
      </c>
      <c r="H292" s="47">
        <v>137212248</v>
      </c>
    </row>
    <row r="293" spans="1:8" x14ac:dyDescent="0.35">
      <c r="A293" s="46">
        <v>202607</v>
      </c>
      <c r="B293" s="48">
        <v>46233</v>
      </c>
      <c r="C293" t="s">
        <v>5</v>
      </c>
      <c r="D293" t="s">
        <v>53</v>
      </c>
      <c r="E293" t="s">
        <v>7</v>
      </c>
      <c r="F293" t="s">
        <v>77</v>
      </c>
      <c r="G293" s="47">
        <v>1374564737</v>
      </c>
      <c r="H293" s="47">
        <v>1245806798</v>
      </c>
    </row>
    <row r="294" spans="1:8" x14ac:dyDescent="0.35">
      <c r="A294" s="46">
        <v>202607</v>
      </c>
      <c r="B294" s="48">
        <v>46230</v>
      </c>
      <c r="C294" t="s">
        <v>5</v>
      </c>
      <c r="D294" t="s">
        <v>56</v>
      </c>
      <c r="E294" t="s">
        <v>16</v>
      </c>
      <c r="F294" t="s">
        <v>16</v>
      </c>
      <c r="G294" s="47">
        <v>323555202</v>
      </c>
      <c r="H294" s="47">
        <v>300801923</v>
      </c>
    </row>
    <row r="295" spans="1:8" x14ac:dyDescent="0.35">
      <c r="A295" s="46">
        <v>202607</v>
      </c>
      <c r="B295" s="48">
        <v>46230</v>
      </c>
      <c r="C295" t="s">
        <v>5</v>
      </c>
      <c r="D295" t="s">
        <v>56</v>
      </c>
      <c r="E295" t="s">
        <v>17</v>
      </c>
      <c r="F295" t="s">
        <v>68</v>
      </c>
      <c r="G295" s="47">
        <v>412320886</v>
      </c>
      <c r="H295" s="47">
        <v>367198111</v>
      </c>
    </row>
    <row r="296" spans="1:8" x14ac:dyDescent="0.35">
      <c r="A296" s="46">
        <v>202607</v>
      </c>
      <c r="B296" s="48">
        <v>46216</v>
      </c>
      <c r="C296" t="s">
        <v>5</v>
      </c>
      <c r="D296" t="s">
        <v>56</v>
      </c>
      <c r="E296" t="s">
        <v>16</v>
      </c>
      <c r="F296" t="s">
        <v>97</v>
      </c>
      <c r="G296" s="47">
        <v>546958559</v>
      </c>
      <c r="H296" s="47">
        <v>494653182</v>
      </c>
    </row>
    <row r="297" spans="1:8" x14ac:dyDescent="0.35">
      <c r="A297" s="46">
        <v>202607</v>
      </c>
      <c r="B297" s="48">
        <v>46216</v>
      </c>
      <c r="C297" t="s">
        <v>5</v>
      </c>
      <c r="D297" t="s">
        <v>53</v>
      </c>
      <c r="E297" t="s">
        <v>8</v>
      </c>
      <c r="F297" t="s">
        <v>74</v>
      </c>
      <c r="G297" s="47">
        <v>222949475</v>
      </c>
      <c r="H297" s="47">
        <v>206135482</v>
      </c>
    </row>
    <row r="298" spans="1:8" x14ac:dyDescent="0.35">
      <c r="A298" s="46">
        <v>202607</v>
      </c>
      <c r="B298" s="48">
        <v>46214</v>
      </c>
      <c r="C298" t="s">
        <v>5</v>
      </c>
      <c r="D298" t="s">
        <v>53</v>
      </c>
      <c r="E298" t="s">
        <v>8</v>
      </c>
      <c r="F298" t="s">
        <v>74</v>
      </c>
      <c r="G298" s="47">
        <v>215700627</v>
      </c>
      <c r="H298" s="47">
        <v>194754292</v>
      </c>
    </row>
    <row r="299" spans="1:8" x14ac:dyDescent="0.35">
      <c r="A299" s="46">
        <v>202607</v>
      </c>
      <c r="B299" s="48">
        <v>46214</v>
      </c>
      <c r="C299" t="s">
        <v>5</v>
      </c>
      <c r="D299" t="s">
        <v>53</v>
      </c>
      <c r="E299" t="s">
        <v>8</v>
      </c>
      <c r="F299" t="s">
        <v>75</v>
      </c>
      <c r="G299" s="47">
        <v>177230181</v>
      </c>
      <c r="H299" s="47">
        <v>151985360</v>
      </c>
    </row>
    <row r="300" spans="1:8" x14ac:dyDescent="0.35">
      <c r="A300" s="46">
        <v>202607</v>
      </c>
      <c r="B300" s="48">
        <v>46214</v>
      </c>
      <c r="C300" t="s">
        <v>5</v>
      </c>
      <c r="D300" t="s">
        <v>54</v>
      </c>
      <c r="E300" t="s">
        <v>9</v>
      </c>
      <c r="F300" t="s">
        <v>71</v>
      </c>
      <c r="G300" s="47">
        <v>350715446</v>
      </c>
      <c r="H300" s="47">
        <v>318037486</v>
      </c>
    </row>
    <row r="301" spans="1:8" x14ac:dyDescent="0.35">
      <c r="A301" s="46">
        <v>202607</v>
      </c>
      <c r="B301" s="48">
        <v>46224</v>
      </c>
      <c r="C301" t="s">
        <v>5</v>
      </c>
      <c r="D301" t="s">
        <v>53</v>
      </c>
      <c r="E301" t="s">
        <v>6</v>
      </c>
      <c r="F301" t="s">
        <v>69</v>
      </c>
      <c r="G301" s="47">
        <v>343477682</v>
      </c>
      <c r="H301" s="47">
        <v>319951890</v>
      </c>
    </row>
    <row r="302" spans="1:8" x14ac:dyDescent="0.35">
      <c r="A302" s="46">
        <v>202607</v>
      </c>
      <c r="B302" s="48">
        <v>46224</v>
      </c>
      <c r="C302" t="s">
        <v>5</v>
      </c>
      <c r="D302" t="s">
        <v>53</v>
      </c>
      <c r="E302" t="s">
        <v>6</v>
      </c>
      <c r="F302" t="s">
        <v>73</v>
      </c>
      <c r="G302" s="47">
        <v>115080513</v>
      </c>
      <c r="H302" s="47">
        <v>105476570</v>
      </c>
    </row>
    <row r="303" spans="1:8" x14ac:dyDescent="0.35">
      <c r="A303" s="46">
        <v>202607</v>
      </c>
      <c r="B303" s="48">
        <v>46224</v>
      </c>
      <c r="C303" t="s">
        <v>5</v>
      </c>
      <c r="D303" t="s">
        <v>53</v>
      </c>
      <c r="E303" t="s">
        <v>6</v>
      </c>
      <c r="F303" t="s">
        <v>98</v>
      </c>
      <c r="G303" s="47">
        <v>308330390</v>
      </c>
      <c r="H303" s="47">
        <v>281230798</v>
      </c>
    </row>
    <row r="304" spans="1:8" x14ac:dyDescent="0.35">
      <c r="A304" s="46">
        <v>202607</v>
      </c>
      <c r="B304" s="48">
        <v>46221</v>
      </c>
      <c r="C304" t="s">
        <v>5</v>
      </c>
      <c r="D304" t="s">
        <v>56</v>
      </c>
      <c r="E304" t="s">
        <v>17</v>
      </c>
      <c r="F304" t="s">
        <v>76</v>
      </c>
      <c r="G304" s="47">
        <v>191797527</v>
      </c>
      <c r="H304" s="47">
        <v>170878904</v>
      </c>
    </row>
    <row r="305" spans="1:8" x14ac:dyDescent="0.35">
      <c r="A305" s="46">
        <v>202607</v>
      </c>
      <c r="B305" s="48">
        <v>46225</v>
      </c>
      <c r="C305" t="s">
        <v>5</v>
      </c>
      <c r="D305" t="s">
        <v>54</v>
      </c>
      <c r="E305" t="s">
        <v>14</v>
      </c>
      <c r="F305" t="s">
        <v>14</v>
      </c>
      <c r="G305" s="47">
        <v>335160123</v>
      </c>
      <c r="H305" s="47">
        <v>305922635</v>
      </c>
    </row>
    <row r="306" spans="1:8" x14ac:dyDescent="0.35">
      <c r="A306" s="46">
        <v>202607</v>
      </c>
      <c r="B306" s="48">
        <v>46218</v>
      </c>
      <c r="C306" t="s">
        <v>5</v>
      </c>
      <c r="D306" t="s">
        <v>55</v>
      </c>
      <c r="E306" t="s">
        <v>13</v>
      </c>
      <c r="F306" t="s">
        <v>85</v>
      </c>
      <c r="G306" s="47">
        <v>237606156</v>
      </c>
      <c r="H306" s="47">
        <v>213419706</v>
      </c>
    </row>
    <row r="307" spans="1:8" x14ac:dyDescent="0.35">
      <c r="A307" s="46">
        <v>202607</v>
      </c>
      <c r="B307" s="48">
        <v>46209</v>
      </c>
      <c r="C307" t="s">
        <v>5</v>
      </c>
      <c r="D307" t="s">
        <v>55</v>
      </c>
      <c r="E307" t="s">
        <v>15</v>
      </c>
      <c r="F307" t="s">
        <v>93</v>
      </c>
      <c r="G307" s="47">
        <v>161733798</v>
      </c>
      <c r="H307" s="47">
        <v>146303313</v>
      </c>
    </row>
    <row r="308" spans="1:8" x14ac:dyDescent="0.35">
      <c r="A308" s="46">
        <v>202607</v>
      </c>
      <c r="B308" s="48">
        <v>46211</v>
      </c>
      <c r="C308" t="s">
        <v>5</v>
      </c>
      <c r="D308" t="s">
        <v>53</v>
      </c>
      <c r="E308" t="s">
        <v>8</v>
      </c>
      <c r="F308" t="s">
        <v>75</v>
      </c>
      <c r="G308" s="47">
        <v>177846956</v>
      </c>
      <c r="H308" s="47">
        <v>162355134</v>
      </c>
    </row>
    <row r="309" spans="1:8" x14ac:dyDescent="0.35">
      <c r="A309" s="46">
        <v>202607</v>
      </c>
      <c r="B309" s="48">
        <v>46211</v>
      </c>
      <c r="C309" t="s">
        <v>5</v>
      </c>
      <c r="D309" t="s">
        <v>54</v>
      </c>
      <c r="E309" t="s">
        <v>9</v>
      </c>
      <c r="F309" t="s">
        <v>71</v>
      </c>
      <c r="G309" s="47">
        <v>354822824</v>
      </c>
      <c r="H309" s="47">
        <v>321718840</v>
      </c>
    </row>
    <row r="310" spans="1:8" x14ac:dyDescent="0.35">
      <c r="A310" s="46">
        <v>202607</v>
      </c>
      <c r="B310" s="48">
        <v>46219</v>
      </c>
      <c r="C310" t="s">
        <v>5</v>
      </c>
      <c r="D310" t="s">
        <v>53</v>
      </c>
      <c r="E310" t="s">
        <v>6</v>
      </c>
      <c r="F310" t="s">
        <v>69</v>
      </c>
      <c r="G310" s="47">
        <v>291093326</v>
      </c>
      <c r="H310" s="47">
        <v>265538995</v>
      </c>
    </row>
    <row r="311" spans="1:8" x14ac:dyDescent="0.35">
      <c r="A311" s="46">
        <v>202607</v>
      </c>
      <c r="B311" s="48">
        <v>46223</v>
      </c>
      <c r="C311" t="s">
        <v>5</v>
      </c>
      <c r="D311" t="s">
        <v>53</v>
      </c>
      <c r="E311" t="s">
        <v>6</v>
      </c>
      <c r="F311" t="s">
        <v>98</v>
      </c>
      <c r="G311" s="47">
        <v>333721959</v>
      </c>
      <c r="H311" s="47">
        <v>302600888</v>
      </c>
    </row>
    <row r="312" spans="1:8" x14ac:dyDescent="0.35">
      <c r="A312" s="46">
        <v>202607</v>
      </c>
      <c r="B312" s="48">
        <v>46220</v>
      </c>
      <c r="C312" t="s">
        <v>5</v>
      </c>
      <c r="D312" t="s">
        <v>56</v>
      </c>
      <c r="E312" t="s">
        <v>12</v>
      </c>
      <c r="F312" t="s">
        <v>84</v>
      </c>
      <c r="G312" s="47">
        <v>114769702</v>
      </c>
      <c r="H312" s="47">
        <v>107258064</v>
      </c>
    </row>
    <row r="313" spans="1:8" x14ac:dyDescent="0.35">
      <c r="A313" s="46">
        <v>202607</v>
      </c>
      <c r="B313" s="48">
        <v>46220</v>
      </c>
      <c r="C313" t="s">
        <v>5</v>
      </c>
      <c r="D313" t="s">
        <v>55</v>
      </c>
      <c r="E313" t="s">
        <v>15</v>
      </c>
      <c r="F313" t="s">
        <v>91</v>
      </c>
      <c r="G313" s="47">
        <v>119965694</v>
      </c>
      <c r="H313" s="47">
        <v>109786140</v>
      </c>
    </row>
    <row r="314" spans="1:8" x14ac:dyDescent="0.35">
      <c r="A314" s="46">
        <v>202607</v>
      </c>
      <c r="B314" s="48">
        <v>46221</v>
      </c>
      <c r="C314" t="s">
        <v>5</v>
      </c>
      <c r="D314" t="s">
        <v>54</v>
      </c>
      <c r="E314" t="s">
        <v>9</v>
      </c>
      <c r="F314" t="s">
        <v>92</v>
      </c>
      <c r="G314" s="47">
        <v>404033073</v>
      </c>
      <c r="H314" s="47">
        <v>362431177</v>
      </c>
    </row>
    <row r="315" spans="1:8" x14ac:dyDescent="0.35">
      <c r="A315" s="46">
        <v>202607</v>
      </c>
      <c r="B315" s="48">
        <v>46221</v>
      </c>
      <c r="C315" t="s">
        <v>5</v>
      </c>
      <c r="D315" t="s">
        <v>53</v>
      </c>
      <c r="E315" t="s">
        <v>8</v>
      </c>
      <c r="F315" t="s">
        <v>75</v>
      </c>
      <c r="G315" s="47">
        <v>174957304</v>
      </c>
      <c r="H315" s="47">
        <v>159980328</v>
      </c>
    </row>
    <row r="316" spans="1:8" x14ac:dyDescent="0.35">
      <c r="A316" s="46">
        <v>202607</v>
      </c>
      <c r="B316" s="48">
        <v>46221</v>
      </c>
      <c r="C316" t="s">
        <v>5</v>
      </c>
      <c r="D316" t="s">
        <v>53</v>
      </c>
      <c r="E316" t="s">
        <v>8</v>
      </c>
      <c r="F316" t="s">
        <v>72</v>
      </c>
      <c r="G316" s="47">
        <v>494259368</v>
      </c>
      <c r="H316" s="47">
        <v>450500330</v>
      </c>
    </row>
    <row r="317" spans="1:8" x14ac:dyDescent="0.35">
      <c r="A317" s="46">
        <v>202607</v>
      </c>
      <c r="B317" s="48">
        <v>46216</v>
      </c>
      <c r="C317" t="s">
        <v>5</v>
      </c>
      <c r="D317" t="s">
        <v>56</v>
      </c>
      <c r="E317" t="s">
        <v>12</v>
      </c>
      <c r="F317" t="s">
        <v>83</v>
      </c>
      <c r="G317" s="47">
        <v>156581319</v>
      </c>
      <c r="H317" s="47">
        <v>145048728</v>
      </c>
    </row>
    <row r="318" spans="1:8" x14ac:dyDescent="0.35">
      <c r="A318" s="46">
        <v>202607</v>
      </c>
      <c r="B318" s="48">
        <v>46228</v>
      </c>
      <c r="C318" t="s">
        <v>5</v>
      </c>
      <c r="D318" t="s">
        <v>56</v>
      </c>
      <c r="E318" t="s">
        <v>17</v>
      </c>
      <c r="F318" t="s">
        <v>70</v>
      </c>
      <c r="G318" s="47">
        <v>258477693</v>
      </c>
      <c r="H318" s="47">
        <v>235716398</v>
      </c>
    </row>
    <row r="319" spans="1:8" x14ac:dyDescent="0.35">
      <c r="A319" s="46">
        <v>202607</v>
      </c>
      <c r="B319" s="48">
        <v>46218</v>
      </c>
      <c r="C319" t="s">
        <v>5</v>
      </c>
      <c r="D319" t="s">
        <v>56</v>
      </c>
      <c r="E319" t="s">
        <v>12</v>
      </c>
      <c r="F319" t="s">
        <v>79</v>
      </c>
      <c r="G319" s="47">
        <v>271064887</v>
      </c>
      <c r="H319" s="47">
        <v>245945103</v>
      </c>
    </row>
    <row r="320" spans="1:8" x14ac:dyDescent="0.35">
      <c r="A320" s="46">
        <v>202607</v>
      </c>
      <c r="B320" s="48">
        <v>46218</v>
      </c>
      <c r="C320" t="s">
        <v>5</v>
      </c>
      <c r="D320" t="s">
        <v>56</v>
      </c>
      <c r="E320" t="s">
        <v>12</v>
      </c>
      <c r="F320" t="s">
        <v>81</v>
      </c>
      <c r="G320" s="47">
        <v>193169292</v>
      </c>
      <c r="H320" s="47">
        <v>179265766</v>
      </c>
    </row>
    <row r="321" spans="1:8" x14ac:dyDescent="0.35">
      <c r="A321" s="46">
        <v>202607</v>
      </c>
      <c r="B321" s="48">
        <v>46213</v>
      </c>
      <c r="C321" t="s">
        <v>5</v>
      </c>
      <c r="D321" t="s">
        <v>54</v>
      </c>
      <c r="E321" t="s">
        <v>14</v>
      </c>
      <c r="F321" t="s">
        <v>87</v>
      </c>
      <c r="G321" s="47">
        <v>321633857</v>
      </c>
      <c r="H321" s="47">
        <v>296105170</v>
      </c>
    </row>
    <row r="322" spans="1:8" x14ac:dyDescent="0.35">
      <c r="A322" s="46">
        <v>202607</v>
      </c>
      <c r="B322" s="48">
        <v>46217</v>
      </c>
      <c r="C322" t="s">
        <v>5</v>
      </c>
      <c r="D322" t="s">
        <v>55</v>
      </c>
      <c r="E322" t="s">
        <v>11</v>
      </c>
      <c r="F322" t="s">
        <v>90</v>
      </c>
      <c r="G322" s="47">
        <v>204054061</v>
      </c>
      <c r="H322" s="47">
        <v>183848334</v>
      </c>
    </row>
    <row r="323" spans="1:8" x14ac:dyDescent="0.35">
      <c r="A323" s="46">
        <v>202607</v>
      </c>
      <c r="B323" s="48">
        <v>46217</v>
      </c>
      <c r="C323" t="s">
        <v>5</v>
      </c>
      <c r="D323" t="s">
        <v>53</v>
      </c>
      <c r="E323" t="s">
        <v>8</v>
      </c>
      <c r="F323" t="s">
        <v>72</v>
      </c>
      <c r="G323" s="47">
        <v>522540407</v>
      </c>
      <c r="H323" s="47">
        <v>476546854</v>
      </c>
    </row>
    <row r="324" spans="1:8" x14ac:dyDescent="0.35">
      <c r="A324" s="46">
        <v>202607</v>
      </c>
      <c r="B324" s="48">
        <v>46218</v>
      </c>
      <c r="C324" t="s">
        <v>5</v>
      </c>
      <c r="D324" t="s">
        <v>55</v>
      </c>
      <c r="E324" t="s">
        <v>15</v>
      </c>
      <c r="F324" t="s">
        <v>95</v>
      </c>
      <c r="G324" s="47">
        <v>81938337</v>
      </c>
      <c r="H324" s="47">
        <v>74776919</v>
      </c>
    </row>
    <row r="325" spans="1:8" x14ac:dyDescent="0.35">
      <c r="A325" s="46">
        <v>202607</v>
      </c>
      <c r="B325" s="48">
        <v>46221</v>
      </c>
      <c r="C325" t="s">
        <v>5</v>
      </c>
      <c r="D325" t="s">
        <v>54</v>
      </c>
      <c r="E325" t="s">
        <v>14</v>
      </c>
      <c r="F325" t="s">
        <v>89</v>
      </c>
      <c r="G325" s="47">
        <v>230586728</v>
      </c>
      <c r="H325" s="47">
        <v>209863225</v>
      </c>
    </row>
    <row r="326" spans="1:8" x14ac:dyDescent="0.35">
      <c r="A326" s="46">
        <v>202607</v>
      </c>
      <c r="B326" s="48">
        <v>46231</v>
      </c>
      <c r="C326" t="s">
        <v>5</v>
      </c>
      <c r="D326" t="s">
        <v>54</v>
      </c>
      <c r="E326" t="s">
        <v>14</v>
      </c>
      <c r="F326" t="s">
        <v>86</v>
      </c>
      <c r="G326" s="47">
        <v>427076742</v>
      </c>
      <c r="H326" s="47">
        <v>387952289</v>
      </c>
    </row>
    <row r="327" spans="1:8" x14ac:dyDescent="0.35">
      <c r="A327" s="46">
        <v>202607</v>
      </c>
      <c r="B327" s="48">
        <v>46226</v>
      </c>
      <c r="C327" t="s">
        <v>5</v>
      </c>
      <c r="D327" t="s">
        <v>55</v>
      </c>
      <c r="E327" t="s">
        <v>15</v>
      </c>
      <c r="F327" t="s">
        <v>91</v>
      </c>
      <c r="G327" s="47">
        <v>112051923</v>
      </c>
      <c r="H327" s="47">
        <v>101928047</v>
      </c>
    </row>
    <row r="328" spans="1:8" x14ac:dyDescent="0.35">
      <c r="A328" s="46">
        <v>202607</v>
      </c>
      <c r="B328" s="48">
        <v>46229</v>
      </c>
      <c r="C328" t="s">
        <v>5</v>
      </c>
      <c r="D328" t="s">
        <v>54</v>
      </c>
      <c r="E328" t="s">
        <v>14</v>
      </c>
      <c r="F328" t="s">
        <v>14</v>
      </c>
      <c r="G328" s="47">
        <v>371025197</v>
      </c>
      <c r="H328" s="47">
        <v>341600776</v>
      </c>
    </row>
    <row r="329" spans="1:8" x14ac:dyDescent="0.35">
      <c r="A329" s="46">
        <v>202607</v>
      </c>
      <c r="B329" s="48">
        <v>46229</v>
      </c>
      <c r="C329" t="s">
        <v>5</v>
      </c>
      <c r="D329" t="s">
        <v>54</v>
      </c>
      <c r="E329" t="s">
        <v>14</v>
      </c>
      <c r="F329" t="s">
        <v>86</v>
      </c>
      <c r="G329" s="47">
        <v>413603132</v>
      </c>
      <c r="H329" s="47">
        <v>378268992</v>
      </c>
    </row>
    <row r="330" spans="1:8" x14ac:dyDescent="0.35">
      <c r="A330" s="46">
        <v>202607</v>
      </c>
      <c r="B330" s="48">
        <v>46218</v>
      </c>
      <c r="C330" t="s">
        <v>5</v>
      </c>
      <c r="D330" t="s">
        <v>56</v>
      </c>
      <c r="E330" t="s">
        <v>12</v>
      </c>
      <c r="F330" t="s">
        <v>84</v>
      </c>
      <c r="G330" s="47">
        <v>143310119</v>
      </c>
      <c r="H330" s="47">
        <v>133910279</v>
      </c>
    </row>
    <row r="331" spans="1:8" x14ac:dyDescent="0.35">
      <c r="A331" s="46">
        <v>202607</v>
      </c>
      <c r="B331" s="48">
        <v>46229</v>
      </c>
      <c r="C331" t="s">
        <v>5</v>
      </c>
      <c r="D331" t="s">
        <v>54</v>
      </c>
      <c r="E331" t="s">
        <v>10</v>
      </c>
      <c r="F331" t="s">
        <v>10</v>
      </c>
      <c r="G331" s="47">
        <v>352398817</v>
      </c>
      <c r="H331" s="47">
        <v>323275892</v>
      </c>
    </row>
    <row r="332" spans="1:8" x14ac:dyDescent="0.35">
      <c r="A332" s="46">
        <v>202607</v>
      </c>
      <c r="B332" s="48">
        <v>46216</v>
      </c>
      <c r="C332" t="s">
        <v>5</v>
      </c>
      <c r="D332" t="s">
        <v>56</v>
      </c>
      <c r="E332" t="s">
        <v>12</v>
      </c>
      <c r="F332" t="s">
        <v>82</v>
      </c>
      <c r="G332" s="47">
        <v>194493636</v>
      </c>
      <c r="H332" s="47">
        <v>181727851</v>
      </c>
    </row>
    <row r="333" spans="1:8" x14ac:dyDescent="0.35">
      <c r="A333" s="46">
        <v>202607</v>
      </c>
      <c r="B333" s="48">
        <v>46216</v>
      </c>
      <c r="C333" t="s">
        <v>5</v>
      </c>
      <c r="D333" t="s">
        <v>53</v>
      </c>
      <c r="E333" t="s">
        <v>6</v>
      </c>
      <c r="F333" t="s">
        <v>73</v>
      </c>
      <c r="G333" s="47">
        <v>120683286</v>
      </c>
      <c r="H333" s="47">
        <v>110082314</v>
      </c>
    </row>
    <row r="334" spans="1:8" x14ac:dyDescent="0.35">
      <c r="A334" s="46">
        <v>202607</v>
      </c>
      <c r="B334" s="48">
        <v>46216</v>
      </c>
      <c r="C334" t="s">
        <v>5</v>
      </c>
      <c r="D334" t="s">
        <v>53</v>
      </c>
      <c r="E334" t="s">
        <v>6</v>
      </c>
      <c r="F334" t="s">
        <v>98</v>
      </c>
      <c r="G334" s="47">
        <v>310916776</v>
      </c>
      <c r="H334" s="47">
        <v>284559034</v>
      </c>
    </row>
    <row r="335" spans="1:8" x14ac:dyDescent="0.35">
      <c r="A335" s="46">
        <v>202607</v>
      </c>
      <c r="B335" s="48">
        <v>46216</v>
      </c>
      <c r="C335" t="s">
        <v>5</v>
      </c>
      <c r="D335" t="s">
        <v>53</v>
      </c>
      <c r="E335" t="s">
        <v>7</v>
      </c>
      <c r="F335" t="s">
        <v>65</v>
      </c>
      <c r="G335" s="47">
        <v>1309576550</v>
      </c>
      <c r="H335" s="47">
        <v>1176671211</v>
      </c>
    </row>
    <row r="336" spans="1:8" x14ac:dyDescent="0.35">
      <c r="A336" s="46">
        <v>202607</v>
      </c>
      <c r="B336" s="48">
        <v>46209</v>
      </c>
      <c r="C336" t="s">
        <v>5</v>
      </c>
      <c r="D336" t="s">
        <v>55</v>
      </c>
      <c r="E336" t="s">
        <v>15</v>
      </c>
      <c r="F336" t="s">
        <v>95</v>
      </c>
      <c r="G336" s="47">
        <v>85559891</v>
      </c>
      <c r="H336" s="47">
        <v>78366325</v>
      </c>
    </row>
    <row r="337" spans="1:8" x14ac:dyDescent="0.35">
      <c r="A337" s="46">
        <v>202607</v>
      </c>
      <c r="B337" s="48">
        <v>46221</v>
      </c>
      <c r="C337" t="s">
        <v>5</v>
      </c>
      <c r="D337" t="s">
        <v>53</v>
      </c>
      <c r="E337" t="s">
        <v>7</v>
      </c>
      <c r="F337" t="s">
        <v>65</v>
      </c>
      <c r="G337" s="47">
        <v>1385115604</v>
      </c>
      <c r="H337" s="47">
        <v>1250506111</v>
      </c>
    </row>
    <row r="338" spans="1:8" x14ac:dyDescent="0.35">
      <c r="A338" s="46">
        <v>202607</v>
      </c>
      <c r="B338" s="48">
        <v>46221</v>
      </c>
      <c r="C338" t="s">
        <v>5</v>
      </c>
      <c r="D338" t="s">
        <v>56</v>
      </c>
      <c r="E338" t="s">
        <v>12</v>
      </c>
      <c r="F338" t="s">
        <v>83</v>
      </c>
      <c r="G338" s="47">
        <v>148911907</v>
      </c>
      <c r="H338" s="47">
        <v>135194073</v>
      </c>
    </row>
    <row r="339" spans="1:8" x14ac:dyDescent="0.35">
      <c r="A339" s="46">
        <v>202607</v>
      </c>
      <c r="B339" s="48">
        <v>46209</v>
      </c>
      <c r="C339" t="s">
        <v>5</v>
      </c>
      <c r="D339" t="s">
        <v>56</v>
      </c>
      <c r="E339" t="s">
        <v>12</v>
      </c>
      <c r="F339" t="s">
        <v>79</v>
      </c>
      <c r="G339" s="47">
        <v>304376043</v>
      </c>
      <c r="H339" s="47">
        <v>276948021</v>
      </c>
    </row>
    <row r="340" spans="1:8" x14ac:dyDescent="0.35">
      <c r="A340" s="46">
        <v>202607</v>
      </c>
      <c r="B340" s="48">
        <v>46221</v>
      </c>
      <c r="C340" t="s">
        <v>5</v>
      </c>
      <c r="D340" t="s">
        <v>53</v>
      </c>
      <c r="E340" t="s">
        <v>6</v>
      </c>
      <c r="F340" t="s">
        <v>73</v>
      </c>
      <c r="G340" s="47">
        <v>111410527</v>
      </c>
      <c r="H340" s="47">
        <v>102026951</v>
      </c>
    </row>
    <row r="341" spans="1:8" x14ac:dyDescent="0.35">
      <c r="A341" s="46">
        <v>202607</v>
      </c>
      <c r="B341" s="48">
        <v>46209</v>
      </c>
      <c r="C341" t="s">
        <v>5</v>
      </c>
      <c r="D341" t="s">
        <v>55</v>
      </c>
      <c r="E341" t="s">
        <v>13</v>
      </c>
      <c r="F341" t="s">
        <v>100</v>
      </c>
      <c r="G341" s="47">
        <v>313027588</v>
      </c>
      <c r="H341" s="47">
        <v>278971520</v>
      </c>
    </row>
    <row r="342" spans="1:8" x14ac:dyDescent="0.35">
      <c r="A342" s="46">
        <v>202607</v>
      </c>
      <c r="B342" s="48">
        <v>46209</v>
      </c>
      <c r="C342" t="s">
        <v>5</v>
      </c>
      <c r="D342" t="s">
        <v>55</v>
      </c>
      <c r="E342" t="s">
        <v>13</v>
      </c>
      <c r="F342" t="s">
        <v>67</v>
      </c>
      <c r="G342" s="47">
        <v>334775717</v>
      </c>
      <c r="H342" s="47">
        <v>298413072</v>
      </c>
    </row>
    <row r="343" spans="1:8" x14ac:dyDescent="0.35">
      <c r="A343" s="46">
        <v>202607</v>
      </c>
      <c r="B343" s="48">
        <v>46209</v>
      </c>
      <c r="C343" t="s">
        <v>5</v>
      </c>
      <c r="D343" t="s">
        <v>54</v>
      </c>
      <c r="E343" t="s">
        <v>10</v>
      </c>
      <c r="F343" t="s">
        <v>80</v>
      </c>
      <c r="G343" s="47">
        <v>248975083</v>
      </c>
      <c r="H343" s="47">
        <v>227781018</v>
      </c>
    </row>
    <row r="344" spans="1:8" x14ac:dyDescent="0.35">
      <c r="A344" s="46">
        <v>202607</v>
      </c>
      <c r="B344" s="48">
        <v>46219</v>
      </c>
      <c r="C344" t="s">
        <v>5</v>
      </c>
      <c r="D344" t="s">
        <v>54</v>
      </c>
      <c r="E344" t="s">
        <v>14</v>
      </c>
      <c r="F344" t="s">
        <v>14</v>
      </c>
      <c r="G344" s="47">
        <v>372700652</v>
      </c>
      <c r="H344" s="47">
        <v>341295149</v>
      </c>
    </row>
    <row r="345" spans="1:8" x14ac:dyDescent="0.35">
      <c r="A345" s="46">
        <v>202607</v>
      </c>
      <c r="B345" s="48">
        <v>46219</v>
      </c>
      <c r="C345" t="s">
        <v>5</v>
      </c>
      <c r="D345" t="s">
        <v>54</v>
      </c>
      <c r="E345" t="s">
        <v>14</v>
      </c>
      <c r="F345" t="s">
        <v>86</v>
      </c>
      <c r="G345" s="47">
        <v>439500798</v>
      </c>
      <c r="H345" s="47">
        <v>397167206</v>
      </c>
    </row>
    <row r="346" spans="1:8" x14ac:dyDescent="0.35">
      <c r="A346" s="46">
        <v>202607</v>
      </c>
      <c r="B346" s="48">
        <v>46217</v>
      </c>
      <c r="C346" t="s">
        <v>5</v>
      </c>
      <c r="D346" t="s">
        <v>54</v>
      </c>
      <c r="E346" t="s">
        <v>14</v>
      </c>
      <c r="F346" t="s">
        <v>88</v>
      </c>
      <c r="G346" s="47">
        <v>212920453</v>
      </c>
      <c r="H346" s="47">
        <v>193228016</v>
      </c>
    </row>
    <row r="347" spans="1:8" x14ac:dyDescent="0.35">
      <c r="A347" s="46">
        <v>202607</v>
      </c>
      <c r="B347" s="48">
        <v>46225</v>
      </c>
      <c r="C347" t="s">
        <v>5</v>
      </c>
      <c r="D347" t="s">
        <v>56</v>
      </c>
      <c r="E347" t="s">
        <v>12</v>
      </c>
      <c r="F347" t="s">
        <v>83</v>
      </c>
      <c r="G347" s="47">
        <v>140791287</v>
      </c>
      <c r="H347" s="47">
        <v>128204089</v>
      </c>
    </row>
    <row r="348" spans="1:8" x14ac:dyDescent="0.35">
      <c r="A348" s="46">
        <v>202607</v>
      </c>
      <c r="B348" s="48">
        <v>46225</v>
      </c>
      <c r="C348" t="s">
        <v>5</v>
      </c>
      <c r="D348" t="s">
        <v>55</v>
      </c>
      <c r="E348" t="s">
        <v>11</v>
      </c>
      <c r="F348" t="s">
        <v>55</v>
      </c>
      <c r="G348" s="47">
        <v>358348687</v>
      </c>
      <c r="H348" s="47">
        <v>321024370</v>
      </c>
    </row>
    <row r="349" spans="1:8" x14ac:dyDescent="0.35">
      <c r="A349" s="46">
        <v>202607</v>
      </c>
      <c r="B349" s="48">
        <v>46227</v>
      </c>
      <c r="C349" t="s">
        <v>5</v>
      </c>
      <c r="D349" t="s">
        <v>54</v>
      </c>
      <c r="E349" t="s">
        <v>14</v>
      </c>
      <c r="F349" t="s">
        <v>86</v>
      </c>
      <c r="G349" s="47">
        <v>405695513</v>
      </c>
      <c r="H349" s="47">
        <v>367860300</v>
      </c>
    </row>
    <row r="350" spans="1:8" x14ac:dyDescent="0.35">
      <c r="A350" s="46">
        <v>202607</v>
      </c>
      <c r="B350" s="48">
        <v>46219</v>
      </c>
      <c r="C350" t="s">
        <v>5</v>
      </c>
      <c r="D350" t="s">
        <v>53</v>
      </c>
      <c r="E350" t="s">
        <v>7</v>
      </c>
      <c r="F350" t="s">
        <v>77</v>
      </c>
      <c r="G350" s="47">
        <v>1399377924</v>
      </c>
      <c r="H350" s="47">
        <v>1256942879</v>
      </c>
    </row>
    <row r="351" spans="1:8" x14ac:dyDescent="0.35">
      <c r="A351" s="46">
        <v>202607</v>
      </c>
      <c r="B351" s="48">
        <v>46219</v>
      </c>
      <c r="C351" t="s">
        <v>5</v>
      </c>
      <c r="D351" t="s">
        <v>56</v>
      </c>
      <c r="E351" t="s">
        <v>12</v>
      </c>
      <c r="F351" t="s">
        <v>82</v>
      </c>
      <c r="G351" s="47">
        <v>189102250</v>
      </c>
      <c r="H351" s="47">
        <v>177402993</v>
      </c>
    </row>
    <row r="352" spans="1:8" x14ac:dyDescent="0.35">
      <c r="A352" s="46">
        <v>202607</v>
      </c>
      <c r="B352" s="48">
        <v>46228</v>
      </c>
      <c r="C352" t="s">
        <v>5</v>
      </c>
      <c r="D352" t="s">
        <v>56</v>
      </c>
      <c r="E352" t="s">
        <v>16</v>
      </c>
      <c r="F352" t="s">
        <v>16</v>
      </c>
      <c r="G352" s="47">
        <v>326632524</v>
      </c>
      <c r="H352" s="47">
        <v>306371719</v>
      </c>
    </row>
    <row r="353" spans="1:8" x14ac:dyDescent="0.35">
      <c r="A353" s="46">
        <v>202607</v>
      </c>
      <c r="B353" s="48">
        <v>46225</v>
      </c>
      <c r="C353" t="s">
        <v>5</v>
      </c>
      <c r="D353" t="s">
        <v>53</v>
      </c>
      <c r="E353" t="s">
        <v>8</v>
      </c>
      <c r="F353" t="s">
        <v>66</v>
      </c>
      <c r="G353" s="47">
        <v>154814238</v>
      </c>
      <c r="H353" s="47">
        <v>143637721</v>
      </c>
    </row>
    <row r="354" spans="1:8" x14ac:dyDescent="0.35">
      <c r="A354" s="46">
        <v>202607</v>
      </c>
      <c r="B354" s="48">
        <v>46225</v>
      </c>
      <c r="C354" t="s">
        <v>5</v>
      </c>
      <c r="D354" t="s">
        <v>53</v>
      </c>
      <c r="E354" t="s">
        <v>8</v>
      </c>
      <c r="F354" t="s">
        <v>72</v>
      </c>
      <c r="G354" s="47">
        <v>465818176</v>
      </c>
      <c r="H354" s="47">
        <v>424514484</v>
      </c>
    </row>
    <row r="355" spans="1:8" x14ac:dyDescent="0.35">
      <c r="A355" s="46">
        <v>202607</v>
      </c>
      <c r="B355" s="48">
        <v>46225</v>
      </c>
      <c r="C355" t="s">
        <v>5</v>
      </c>
      <c r="D355" t="s">
        <v>53</v>
      </c>
      <c r="E355" t="s">
        <v>8</v>
      </c>
      <c r="F355" t="s">
        <v>74</v>
      </c>
      <c r="G355" s="47">
        <v>213143298</v>
      </c>
      <c r="H355" s="47">
        <v>196957901</v>
      </c>
    </row>
    <row r="356" spans="1:8" x14ac:dyDescent="0.35">
      <c r="A356" s="46">
        <v>202607</v>
      </c>
      <c r="B356" s="48">
        <v>46209</v>
      </c>
      <c r="C356" t="s">
        <v>5</v>
      </c>
      <c r="D356" t="s">
        <v>55</v>
      </c>
      <c r="E356" t="s">
        <v>15</v>
      </c>
      <c r="F356" t="s">
        <v>91</v>
      </c>
      <c r="G356" s="47">
        <v>137986915</v>
      </c>
      <c r="H356" s="47">
        <v>126735816</v>
      </c>
    </row>
    <row r="357" spans="1:8" x14ac:dyDescent="0.35">
      <c r="A357" s="46">
        <v>202607</v>
      </c>
      <c r="B357" s="48">
        <v>46209</v>
      </c>
      <c r="C357" t="s">
        <v>5</v>
      </c>
      <c r="D357" t="s">
        <v>53</v>
      </c>
      <c r="E357" t="s">
        <v>6</v>
      </c>
      <c r="F357" t="s">
        <v>69</v>
      </c>
      <c r="G357" s="47">
        <v>309629947</v>
      </c>
      <c r="H357" s="47">
        <v>277851079</v>
      </c>
    </row>
    <row r="358" spans="1:8" x14ac:dyDescent="0.35">
      <c r="A358" s="46">
        <v>202607</v>
      </c>
      <c r="B358" s="48">
        <v>46209</v>
      </c>
      <c r="C358" t="s">
        <v>5</v>
      </c>
      <c r="D358" t="s">
        <v>53</v>
      </c>
      <c r="E358" t="s">
        <v>6</v>
      </c>
      <c r="F358" t="s">
        <v>73</v>
      </c>
      <c r="G358" s="47">
        <v>130477965</v>
      </c>
      <c r="H358" s="47">
        <v>115251604</v>
      </c>
    </row>
    <row r="359" spans="1:8" x14ac:dyDescent="0.35">
      <c r="A359" s="46">
        <v>202607</v>
      </c>
      <c r="B359" s="48">
        <v>46209</v>
      </c>
      <c r="C359" t="s">
        <v>5</v>
      </c>
      <c r="D359" t="s">
        <v>53</v>
      </c>
      <c r="E359" t="s">
        <v>6</v>
      </c>
      <c r="F359" t="s">
        <v>98</v>
      </c>
      <c r="G359" s="47">
        <v>348507639</v>
      </c>
      <c r="H359" s="47">
        <v>316078860</v>
      </c>
    </row>
    <row r="360" spans="1:8" x14ac:dyDescent="0.35">
      <c r="A360" s="46">
        <v>202607</v>
      </c>
      <c r="B360" s="48">
        <v>46209</v>
      </c>
      <c r="C360" t="s">
        <v>5</v>
      </c>
      <c r="D360" t="s">
        <v>53</v>
      </c>
      <c r="E360" t="s">
        <v>7</v>
      </c>
      <c r="F360" t="s">
        <v>65</v>
      </c>
      <c r="G360" s="47">
        <v>1514285728</v>
      </c>
      <c r="H360" s="47">
        <v>1347557958</v>
      </c>
    </row>
    <row r="361" spans="1:8" x14ac:dyDescent="0.35">
      <c r="A361" s="46">
        <v>202607</v>
      </c>
      <c r="B361" s="48">
        <v>46209</v>
      </c>
      <c r="C361" t="s">
        <v>5</v>
      </c>
      <c r="D361" t="s">
        <v>53</v>
      </c>
      <c r="E361" t="s">
        <v>7</v>
      </c>
      <c r="F361" t="s">
        <v>77</v>
      </c>
      <c r="G361" s="47">
        <v>1628707824</v>
      </c>
      <c r="H361" s="47">
        <v>1363953864</v>
      </c>
    </row>
    <row r="362" spans="1:8" x14ac:dyDescent="0.35">
      <c r="A362" s="46">
        <v>202607</v>
      </c>
      <c r="B362" s="48">
        <v>46209</v>
      </c>
      <c r="C362" t="s">
        <v>5</v>
      </c>
      <c r="D362" t="s">
        <v>53</v>
      </c>
      <c r="E362" t="s">
        <v>8</v>
      </c>
      <c r="F362" t="s">
        <v>66</v>
      </c>
      <c r="G362" s="47">
        <v>175148613</v>
      </c>
      <c r="H362" s="47">
        <v>159982908</v>
      </c>
    </row>
    <row r="363" spans="1:8" x14ac:dyDescent="0.35">
      <c r="A363" s="46">
        <v>202607</v>
      </c>
      <c r="B363" s="48">
        <v>46209</v>
      </c>
      <c r="C363" t="s">
        <v>5</v>
      </c>
      <c r="D363" t="s">
        <v>53</v>
      </c>
      <c r="E363" t="s">
        <v>8</v>
      </c>
      <c r="F363" t="s">
        <v>72</v>
      </c>
      <c r="G363" s="47">
        <v>518915387</v>
      </c>
      <c r="H363" s="47">
        <v>465805914</v>
      </c>
    </row>
    <row r="364" spans="1:8" x14ac:dyDescent="0.35">
      <c r="A364" s="46">
        <v>202607</v>
      </c>
      <c r="B364" s="48">
        <v>46209</v>
      </c>
      <c r="C364" t="s">
        <v>5</v>
      </c>
      <c r="D364" t="s">
        <v>53</v>
      </c>
      <c r="E364" t="s">
        <v>8</v>
      </c>
      <c r="F364" t="s">
        <v>74</v>
      </c>
      <c r="G364" s="47">
        <v>241421078</v>
      </c>
      <c r="H364" s="47">
        <v>218842942</v>
      </c>
    </row>
    <row r="365" spans="1:8" x14ac:dyDescent="0.35">
      <c r="A365" s="46">
        <v>202607</v>
      </c>
      <c r="B365" s="48">
        <v>46209</v>
      </c>
      <c r="C365" t="s">
        <v>5</v>
      </c>
      <c r="D365" t="s">
        <v>53</v>
      </c>
      <c r="E365" t="s">
        <v>8</v>
      </c>
      <c r="F365" t="s">
        <v>75</v>
      </c>
      <c r="G365" s="47">
        <v>190603317</v>
      </c>
      <c r="H365" s="47">
        <v>170666176</v>
      </c>
    </row>
    <row r="366" spans="1:8" x14ac:dyDescent="0.35">
      <c r="A366" s="46">
        <v>202607</v>
      </c>
      <c r="B366" s="48">
        <v>46209</v>
      </c>
      <c r="C366" t="s">
        <v>5</v>
      </c>
      <c r="D366" t="s">
        <v>54</v>
      </c>
      <c r="E366" t="s">
        <v>9</v>
      </c>
      <c r="F366" t="s">
        <v>71</v>
      </c>
      <c r="G366" s="47">
        <v>400885574</v>
      </c>
      <c r="H366" s="47">
        <v>365063358</v>
      </c>
    </row>
    <row r="367" spans="1:8" x14ac:dyDescent="0.35">
      <c r="A367" s="46">
        <v>202607</v>
      </c>
      <c r="B367" s="48">
        <v>46209</v>
      </c>
      <c r="C367" t="s">
        <v>5</v>
      </c>
      <c r="D367" t="s">
        <v>54</v>
      </c>
      <c r="E367" t="s">
        <v>9</v>
      </c>
      <c r="F367" t="s">
        <v>92</v>
      </c>
      <c r="G367" s="47">
        <v>473771529</v>
      </c>
      <c r="H367" s="47">
        <v>428127291</v>
      </c>
    </row>
    <row r="368" spans="1:8" x14ac:dyDescent="0.35">
      <c r="A368" s="46">
        <v>202607</v>
      </c>
      <c r="B368" s="48">
        <v>46209</v>
      </c>
      <c r="C368" t="s">
        <v>5</v>
      </c>
      <c r="D368" t="s">
        <v>54</v>
      </c>
      <c r="E368" t="s">
        <v>10</v>
      </c>
      <c r="F368" t="s">
        <v>64</v>
      </c>
      <c r="G368" s="47">
        <v>287467817</v>
      </c>
      <c r="H368" s="47">
        <v>263391201</v>
      </c>
    </row>
    <row r="369" spans="1:8" x14ac:dyDescent="0.35">
      <c r="A369" s="46">
        <v>202607</v>
      </c>
      <c r="B369" s="48">
        <v>46223</v>
      </c>
      <c r="C369" t="s">
        <v>5</v>
      </c>
      <c r="D369" t="s">
        <v>56</v>
      </c>
      <c r="E369" t="s">
        <v>16</v>
      </c>
      <c r="F369" t="s">
        <v>97</v>
      </c>
      <c r="G369" s="47">
        <v>529591346</v>
      </c>
      <c r="H369" s="47">
        <v>481410542</v>
      </c>
    </row>
    <row r="370" spans="1:8" x14ac:dyDescent="0.35">
      <c r="A370" s="46">
        <v>202607</v>
      </c>
      <c r="B370" s="48">
        <v>46234</v>
      </c>
      <c r="C370" t="s">
        <v>5</v>
      </c>
      <c r="D370" t="s">
        <v>54</v>
      </c>
      <c r="E370" t="s">
        <v>9</v>
      </c>
      <c r="F370" t="s">
        <v>92</v>
      </c>
      <c r="G370" s="47">
        <v>387973680</v>
      </c>
      <c r="H370" s="47">
        <v>348564754</v>
      </c>
    </row>
    <row r="371" spans="1:8" x14ac:dyDescent="0.35">
      <c r="A371" s="46">
        <v>202607</v>
      </c>
      <c r="B371" s="48">
        <v>46234</v>
      </c>
      <c r="C371" t="s">
        <v>5</v>
      </c>
      <c r="D371" t="s">
        <v>53</v>
      </c>
      <c r="E371" t="s">
        <v>7</v>
      </c>
      <c r="F371" t="s">
        <v>77</v>
      </c>
      <c r="G371" s="47">
        <v>1488048067</v>
      </c>
      <c r="H371" s="47">
        <v>1359774700</v>
      </c>
    </row>
    <row r="372" spans="1:8" x14ac:dyDescent="0.35">
      <c r="A372" s="46">
        <v>202607</v>
      </c>
      <c r="B372" s="48">
        <v>46234</v>
      </c>
      <c r="C372" t="s">
        <v>5</v>
      </c>
      <c r="D372" t="s">
        <v>53</v>
      </c>
      <c r="E372" t="s">
        <v>8</v>
      </c>
      <c r="F372" t="s">
        <v>66</v>
      </c>
      <c r="G372" s="47">
        <v>154783194</v>
      </c>
      <c r="H372" s="47">
        <v>142453657</v>
      </c>
    </row>
    <row r="373" spans="1:8" x14ac:dyDescent="0.35">
      <c r="A373" s="46">
        <v>202607</v>
      </c>
      <c r="B373" s="48">
        <v>46210</v>
      </c>
      <c r="C373" t="s">
        <v>5</v>
      </c>
      <c r="D373" t="s">
        <v>56</v>
      </c>
      <c r="E373" t="s">
        <v>17</v>
      </c>
      <c r="F373" t="s">
        <v>76</v>
      </c>
      <c r="G373" s="47">
        <v>202337392</v>
      </c>
      <c r="H373" s="47">
        <v>178152851</v>
      </c>
    </row>
    <row r="374" spans="1:8" x14ac:dyDescent="0.35">
      <c r="A374" s="46">
        <v>202607</v>
      </c>
      <c r="B374" s="48">
        <v>46210</v>
      </c>
      <c r="C374" t="s">
        <v>5</v>
      </c>
      <c r="D374" t="s">
        <v>54</v>
      </c>
      <c r="E374" t="s">
        <v>14</v>
      </c>
      <c r="F374" t="s">
        <v>14</v>
      </c>
      <c r="G374" s="47">
        <v>419005572</v>
      </c>
      <c r="H374" s="47">
        <v>382444987</v>
      </c>
    </row>
    <row r="375" spans="1:8" x14ac:dyDescent="0.35">
      <c r="A375" s="46">
        <v>202607</v>
      </c>
      <c r="B375" s="48">
        <v>46223</v>
      </c>
      <c r="C375" t="s">
        <v>5</v>
      </c>
      <c r="D375" t="s">
        <v>53</v>
      </c>
      <c r="E375" t="s">
        <v>6</v>
      </c>
      <c r="F375" t="s">
        <v>69</v>
      </c>
      <c r="G375" s="47">
        <v>283114465</v>
      </c>
      <c r="H375" s="47">
        <v>255295998</v>
      </c>
    </row>
    <row r="376" spans="1:8" x14ac:dyDescent="0.35">
      <c r="A376" s="46">
        <v>202607</v>
      </c>
      <c r="B376" s="48">
        <v>46223</v>
      </c>
      <c r="C376" t="s">
        <v>5</v>
      </c>
      <c r="D376" t="s">
        <v>53</v>
      </c>
      <c r="E376" t="s">
        <v>6</v>
      </c>
      <c r="F376" t="s">
        <v>73</v>
      </c>
      <c r="G376" s="47">
        <v>119410216</v>
      </c>
      <c r="H376" s="47">
        <v>109134664</v>
      </c>
    </row>
    <row r="377" spans="1:8" x14ac:dyDescent="0.35">
      <c r="A377" s="46">
        <v>202607</v>
      </c>
      <c r="B377" s="48">
        <v>46228</v>
      </c>
      <c r="C377" t="s">
        <v>5</v>
      </c>
      <c r="D377" t="s">
        <v>54</v>
      </c>
      <c r="E377" t="s">
        <v>14</v>
      </c>
      <c r="F377" t="s">
        <v>86</v>
      </c>
      <c r="G377" s="47">
        <v>422094089</v>
      </c>
      <c r="H377" s="47">
        <v>382302362</v>
      </c>
    </row>
    <row r="378" spans="1:8" x14ac:dyDescent="0.35">
      <c r="A378" s="46">
        <v>202607</v>
      </c>
      <c r="B378" s="48">
        <v>46211</v>
      </c>
      <c r="C378" t="s">
        <v>5</v>
      </c>
      <c r="D378" t="s">
        <v>55</v>
      </c>
      <c r="E378" t="s">
        <v>15</v>
      </c>
      <c r="F378" t="s">
        <v>94</v>
      </c>
      <c r="G378" s="47">
        <v>296670402</v>
      </c>
      <c r="H378" s="47">
        <v>264395528</v>
      </c>
    </row>
    <row r="379" spans="1:8" x14ac:dyDescent="0.35">
      <c r="A379" s="46">
        <v>202607</v>
      </c>
      <c r="B379" s="48">
        <v>46211</v>
      </c>
      <c r="C379" t="s">
        <v>5</v>
      </c>
      <c r="D379" t="s">
        <v>55</v>
      </c>
      <c r="E379" t="s">
        <v>15</v>
      </c>
      <c r="F379" t="s">
        <v>95</v>
      </c>
      <c r="G379" s="47">
        <v>75756143</v>
      </c>
      <c r="H379" s="47">
        <v>69436720</v>
      </c>
    </row>
    <row r="380" spans="1:8" x14ac:dyDescent="0.35">
      <c r="A380" s="46">
        <v>202607</v>
      </c>
      <c r="B380" s="48">
        <v>46211</v>
      </c>
      <c r="C380" t="s">
        <v>5</v>
      </c>
      <c r="D380" t="s">
        <v>55</v>
      </c>
      <c r="E380" t="s">
        <v>15</v>
      </c>
      <c r="F380" t="s">
        <v>96</v>
      </c>
      <c r="G380" s="47">
        <v>301673735</v>
      </c>
      <c r="H380" s="47">
        <v>273647475</v>
      </c>
    </row>
    <row r="381" spans="1:8" x14ac:dyDescent="0.35">
      <c r="A381" s="46">
        <v>202607</v>
      </c>
      <c r="B381" s="48">
        <v>46216</v>
      </c>
      <c r="C381" t="s">
        <v>5</v>
      </c>
      <c r="D381" t="s">
        <v>53</v>
      </c>
      <c r="E381" t="s">
        <v>8</v>
      </c>
      <c r="F381" t="s">
        <v>75</v>
      </c>
      <c r="G381" s="47">
        <v>180298021</v>
      </c>
      <c r="H381" s="47">
        <v>165565052</v>
      </c>
    </row>
    <row r="382" spans="1:8" x14ac:dyDescent="0.35">
      <c r="A382" s="46">
        <v>202607</v>
      </c>
      <c r="B382" s="48">
        <v>46213</v>
      </c>
      <c r="C382" t="s">
        <v>5</v>
      </c>
      <c r="D382" t="s">
        <v>53</v>
      </c>
      <c r="E382" t="s">
        <v>8</v>
      </c>
      <c r="F382" t="s">
        <v>72</v>
      </c>
      <c r="G382" s="47">
        <v>464924091</v>
      </c>
      <c r="H382" s="47">
        <v>419027564</v>
      </c>
    </row>
    <row r="383" spans="1:8" x14ac:dyDescent="0.35">
      <c r="A383" s="46">
        <v>202607</v>
      </c>
      <c r="B383" s="48">
        <v>46211</v>
      </c>
      <c r="C383" t="s">
        <v>5</v>
      </c>
      <c r="D383" t="s">
        <v>56</v>
      </c>
      <c r="E383" t="s">
        <v>17</v>
      </c>
      <c r="F383" t="s">
        <v>68</v>
      </c>
      <c r="G383" s="47">
        <v>427761856</v>
      </c>
      <c r="H383" s="47">
        <v>379447295</v>
      </c>
    </row>
    <row r="384" spans="1:8" x14ac:dyDescent="0.35">
      <c r="A384" s="46">
        <v>202607</v>
      </c>
      <c r="B384" s="48">
        <v>46211</v>
      </c>
      <c r="C384" t="s">
        <v>5</v>
      </c>
      <c r="D384" t="s">
        <v>56</v>
      </c>
      <c r="E384" t="s">
        <v>12</v>
      </c>
      <c r="F384" t="s">
        <v>79</v>
      </c>
      <c r="G384" s="47">
        <v>260038754</v>
      </c>
      <c r="H384" s="47">
        <v>237815486</v>
      </c>
    </row>
    <row r="385" spans="1:8" x14ac:dyDescent="0.35">
      <c r="A385" s="46">
        <v>202607</v>
      </c>
      <c r="B385" s="48">
        <v>46215</v>
      </c>
      <c r="C385" t="s">
        <v>5</v>
      </c>
      <c r="D385" t="s">
        <v>53</v>
      </c>
      <c r="E385" t="s">
        <v>6</v>
      </c>
      <c r="F385" t="s">
        <v>98</v>
      </c>
      <c r="G385" s="47">
        <v>320476452</v>
      </c>
      <c r="H385" s="47">
        <v>287407907</v>
      </c>
    </row>
    <row r="386" spans="1:8" x14ac:dyDescent="0.35">
      <c r="A386" s="46">
        <v>202607</v>
      </c>
      <c r="B386" s="48">
        <v>46215</v>
      </c>
      <c r="C386" t="s">
        <v>5</v>
      </c>
      <c r="D386" t="s">
        <v>53</v>
      </c>
      <c r="E386" t="s">
        <v>7</v>
      </c>
      <c r="F386" t="s">
        <v>65</v>
      </c>
      <c r="G386" s="47">
        <v>1312000313</v>
      </c>
      <c r="H386" s="47">
        <v>1154970104</v>
      </c>
    </row>
    <row r="387" spans="1:8" x14ac:dyDescent="0.35">
      <c r="A387" s="46">
        <v>202607</v>
      </c>
      <c r="B387" s="48">
        <v>46211</v>
      </c>
      <c r="C387" t="s">
        <v>5</v>
      </c>
      <c r="D387" t="s">
        <v>54</v>
      </c>
      <c r="E387" t="s">
        <v>14</v>
      </c>
      <c r="F387" t="s">
        <v>86</v>
      </c>
      <c r="G387" s="47">
        <v>404614004</v>
      </c>
      <c r="H387" s="47">
        <v>364137255</v>
      </c>
    </row>
    <row r="388" spans="1:8" x14ac:dyDescent="0.35">
      <c r="A388" s="46">
        <v>202607</v>
      </c>
      <c r="B388" s="48">
        <v>46211</v>
      </c>
      <c r="C388" t="s">
        <v>5</v>
      </c>
      <c r="D388" t="s">
        <v>54</v>
      </c>
      <c r="E388" t="s">
        <v>14</v>
      </c>
      <c r="F388" t="s">
        <v>87</v>
      </c>
      <c r="G388" s="47">
        <v>315766114</v>
      </c>
      <c r="H388" s="47">
        <v>291448428</v>
      </c>
    </row>
    <row r="389" spans="1:8" x14ac:dyDescent="0.35">
      <c r="A389" s="46">
        <v>202607</v>
      </c>
      <c r="B389" s="48">
        <v>46204</v>
      </c>
      <c r="C389" t="s">
        <v>5</v>
      </c>
      <c r="D389" t="s">
        <v>55</v>
      </c>
      <c r="E389" t="s">
        <v>13</v>
      </c>
      <c r="F389" t="s">
        <v>85</v>
      </c>
      <c r="G389" s="47">
        <v>259605202</v>
      </c>
      <c r="H389" s="47">
        <v>235611261</v>
      </c>
    </row>
    <row r="390" spans="1:8" x14ac:dyDescent="0.35">
      <c r="A390" s="46">
        <v>202607</v>
      </c>
      <c r="B390" s="48">
        <v>46214</v>
      </c>
      <c r="C390" t="s">
        <v>5</v>
      </c>
      <c r="D390" t="s">
        <v>54</v>
      </c>
      <c r="E390" t="s">
        <v>14</v>
      </c>
      <c r="F390" t="s">
        <v>14</v>
      </c>
      <c r="G390" s="47">
        <v>380952018</v>
      </c>
      <c r="H390" s="47">
        <v>348518934</v>
      </c>
    </row>
    <row r="391" spans="1:8" x14ac:dyDescent="0.35">
      <c r="A391" s="46">
        <v>202607</v>
      </c>
      <c r="B391" s="48">
        <v>46211</v>
      </c>
      <c r="C391" t="s">
        <v>5</v>
      </c>
      <c r="D391" t="s">
        <v>54</v>
      </c>
      <c r="E391" t="s">
        <v>14</v>
      </c>
      <c r="F391" t="s">
        <v>14</v>
      </c>
      <c r="G391" s="47">
        <v>378540071</v>
      </c>
      <c r="H391" s="47">
        <v>344535307</v>
      </c>
    </row>
    <row r="392" spans="1:8" x14ac:dyDescent="0.35">
      <c r="A392" s="46">
        <v>202607</v>
      </c>
      <c r="B392" s="48">
        <v>46219</v>
      </c>
      <c r="C392" t="s">
        <v>5</v>
      </c>
      <c r="D392" t="s">
        <v>53</v>
      </c>
      <c r="E392" t="s">
        <v>8</v>
      </c>
      <c r="F392" t="s">
        <v>74</v>
      </c>
      <c r="G392" s="47">
        <v>213997343</v>
      </c>
      <c r="H392" s="47">
        <v>196541660</v>
      </c>
    </row>
    <row r="393" spans="1:8" x14ac:dyDescent="0.35">
      <c r="A393" s="46">
        <v>202607</v>
      </c>
      <c r="B393" s="48">
        <v>46232</v>
      </c>
      <c r="C393" t="s">
        <v>5</v>
      </c>
      <c r="D393" t="s">
        <v>53</v>
      </c>
      <c r="E393" t="s">
        <v>6</v>
      </c>
      <c r="F393" t="s">
        <v>69</v>
      </c>
      <c r="G393" s="47">
        <v>271985518</v>
      </c>
      <c r="H393" s="47">
        <v>249902313</v>
      </c>
    </row>
    <row r="394" spans="1:8" x14ac:dyDescent="0.35">
      <c r="A394" s="46">
        <v>202607</v>
      </c>
      <c r="B394" s="48">
        <v>46232</v>
      </c>
      <c r="C394" t="s">
        <v>5</v>
      </c>
      <c r="D394" t="s">
        <v>53</v>
      </c>
      <c r="E394" t="s">
        <v>6</v>
      </c>
      <c r="F394" t="s">
        <v>73</v>
      </c>
      <c r="G394" s="47">
        <v>110022274</v>
      </c>
      <c r="H394" s="47">
        <v>101284525</v>
      </c>
    </row>
    <row r="395" spans="1:8" x14ac:dyDescent="0.35">
      <c r="A395" s="46">
        <v>202607</v>
      </c>
      <c r="B395" s="48">
        <v>46231</v>
      </c>
      <c r="C395" t="s">
        <v>5</v>
      </c>
      <c r="D395" t="s">
        <v>54</v>
      </c>
      <c r="E395" t="s">
        <v>9</v>
      </c>
      <c r="F395" t="s">
        <v>71</v>
      </c>
      <c r="G395" s="47">
        <v>328109489</v>
      </c>
      <c r="H395" s="47">
        <v>298753931</v>
      </c>
    </row>
    <row r="396" spans="1:8" x14ac:dyDescent="0.35">
      <c r="A396" s="46">
        <v>202607</v>
      </c>
      <c r="B396" s="48">
        <v>46228</v>
      </c>
      <c r="C396" t="s">
        <v>5</v>
      </c>
      <c r="D396" t="s">
        <v>55</v>
      </c>
      <c r="E396" t="s">
        <v>11</v>
      </c>
      <c r="F396" t="s">
        <v>78</v>
      </c>
      <c r="G396" s="47">
        <v>736374101</v>
      </c>
      <c r="H396" s="47">
        <v>658359655</v>
      </c>
    </row>
    <row r="397" spans="1:8" x14ac:dyDescent="0.35">
      <c r="A397" s="46">
        <v>202607</v>
      </c>
      <c r="B397" s="48">
        <v>46216</v>
      </c>
      <c r="C397" t="s">
        <v>5</v>
      </c>
      <c r="D397" t="s">
        <v>53</v>
      </c>
      <c r="E397" t="s">
        <v>7</v>
      </c>
      <c r="F397" t="s">
        <v>77</v>
      </c>
      <c r="G397" s="47">
        <v>1398734769</v>
      </c>
      <c r="H397" s="47">
        <v>1262176104</v>
      </c>
    </row>
    <row r="398" spans="1:8" x14ac:dyDescent="0.35">
      <c r="A398" s="46">
        <v>202607</v>
      </c>
      <c r="B398" s="48">
        <v>46216</v>
      </c>
      <c r="C398" t="s">
        <v>5</v>
      </c>
      <c r="D398" t="s">
        <v>53</v>
      </c>
      <c r="E398" t="s">
        <v>8</v>
      </c>
      <c r="F398" t="s">
        <v>66</v>
      </c>
      <c r="G398" s="47">
        <v>157244876</v>
      </c>
      <c r="H398" s="47">
        <v>144965182</v>
      </c>
    </row>
    <row r="399" spans="1:8" x14ac:dyDescent="0.35">
      <c r="A399" s="46">
        <v>202607</v>
      </c>
      <c r="B399" s="48">
        <v>46216</v>
      </c>
      <c r="C399" t="s">
        <v>5</v>
      </c>
      <c r="D399" t="s">
        <v>53</v>
      </c>
      <c r="E399" t="s">
        <v>8</v>
      </c>
      <c r="F399" t="s">
        <v>72</v>
      </c>
      <c r="G399" s="47">
        <v>477424888</v>
      </c>
      <c r="H399" s="47">
        <v>433182530</v>
      </c>
    </row>
    <row r="400" spans="1:8" x14ac:dyDescent="0.35">
      <c r="A400" s="46">
        <v>202607</v>
      </c>
      <c r="B400" s="48">
        <v>46234</v>
      </c>
      <c r="C400" t="s">
        <v>5</v>
      </c>
      <c r="D400" t="s">
        <v>53</v>
      </c>
      <c r="E400" t="s">
        <v>6</v>
      </c>
      <c r="F400" t="s">
        <v>98</v>
      </c>
      <c r="G400" s="47">
        <v>327715207</v>
      </c>
      <c r="H400" s="47">
        <v>304209583</v>
      </c>
    </row>
    <row r="401" spans="1:8" x14ac:dyDescent="0.35">
      <c r="A401" s="46">
        <v>202607</v>
      </c>
      <c r="B401" s="48">
        <v>46221</v>
      </c>
      <c r="C401" t="s">
        <v>5</v>
      </c>
      <c r="D401" t="s">
        <v>55</v>
      </c>
      <c r="E401" t="s">
        <v>13</v>
      </c>
      <c r="F401" t="s">
        <v>67</v>
      </c>
      <c r="G401" s="47">
        <v>282948594</v>
      </c>
      <c r="H401" s="47">
        <v>252449017</v>
      </c>
    </row>
    <row r="402" spans="1:8" x14ac:dyDescent="0.35">
      <c r="A402" s="46">
        <v>202607</v>
      </c>
      <c r="B402" s="48">
        <v>46221</v>
      </c>
      <c r="C402" t="s">
        <v>5</v>
      </c>
      <c r="D402" t="s">
        <v>55</v>
      </c>
      <c r="E402" t="s">
        <v>13</v>
      </c>
      <c r="F402" t="s">
        <v>85</v>
      </c>
      <c r="G402" s="47">
        <v>228427422</v>
      </c>
      <c r="H402" s="47">
        <v>205740726</v>
      </c>
    </row>
    <row r="403" spans="1:8" x14ac:dyDescent="0.35">
      <c r="A403" s="46">
        <v>202607</v>
      </c>
      <c r="B403" s="48">
        <v>46221</v>
      </c>
      <c r="C403" t="s">
        <v>5</v>
      </c>
      <c r="D403" t="s">
        <v>55</v>
      </c>
      <c r="E403" t="s">
        <v>13</v>
      </c>
      <c r="F403" t="s">
        <v>99</v>
      </c>
      <c r="G403" s="47">
        <v>369370993</v>
      </c>
      <c r="H403" s="47">
        <v>321736314</v>
      </c>
    </row>
    <row r="404" spans="1:8" x14ac:dyDescent="0.35">
      <c r="A404" s="46">
        <v>202607</v>
      </c>
      <c r="B404" s="48">
        <v>46221</v>
      </c>
      <c r="C404" t="s">
        <v>5</v>
      </c>
      <c r="D404" t="s">
        <v>55</v>
      </c>
      <c r="E404" t="s">
        <v>13</v>
      </c>
      <c r="F404" t="s">
        <v>100</v>
      </c>
      <c r="G404" s="47">
        <v>263839989</v>
      </c>
      <c r="H404" s="47">
        <v>235219706</v>
      </c>
    </row>
    <row r="405" spans="1:8" x14ac:dyDescent="0.35">
      <c r="A405" s="46">
        <v>202607</v>
      </c>
      <c r="B405" s="48">
        <v>46221</v>
      </c>
      <c r="C405" t="s">
        <v>5</v>
      </c>
      <c r="D405" t="s">
        <v>55</v>
      </c>
      <c r="E405" t="s">
        <v>15</v>
      </c>
      <c r="F405" t="s">
        <v>91</v>
      </c>
      <c r="G405" s="47">
        <v>110881303</v>
      </c>
      <c r="H405" s="47">
        <v>101006982</v>
      </c>
    </row>
    <row r="406" spans="1:8" x14ac:dyDescent="0.35">
      <c r="A406" s="46">
        <v>202607</v>
      </c>
      <c r="B406" s="48">
        <v>46221</v>
      </c>
      <c r="C406" t="s">
        <v>5</v>
      </c>
      <c r="D406" t="s">
        <v>55</v>
      </c>
      <c r="E406" t="s">
        <v>15</v>
      </c>
      <c r="F406" t="s">
        <v>93</v>
      </c>
      <c r="G406" s="47">
        <v>133112631</v>
      </c>
      <c r="H406" s="47">
        <v>120235920</v>
      </c>
    </row>
    <row r="407" spans="1:8" x14ac:dyDescent="0.35">
      <c r="A407" s="46">
        <v>202607</v>
      </c>
      <c r="B407" s="48">
        <v>46221</v>
      </c>
      <c r="C407" t="s">
        <v>5</v>
      </c>
      <c r="D407" t="s">
        <v>55</v>
      </c>
      <c r="E407" t="s">
        <v>15</v>
      </c>
      <c r="F407" t="s">
        <v>94</v>
      </c>
      <c r="G407" s="47">
        <v>274902114</v>
      </c>
      <c r="H407" s="47">
        <v>246634178</v>
      </c>
    </row>
    <row r="408" spans="1:8" x14ac:dyDescent="0.35">
      <c r="A408" s="46">
        <v>202607</v>
      </c>
      <c r="B408" s="48">
        <v>46221</v>
      </c>
      <c r="C408" t="s">
        <v>5</v>
      </c>
      <c r="D408" t="s">
        <v>55</v>
      </c>
      <c r="E408" t="s">
        <v>15</v>
      </c>
      <c r="F408" t="s">
        <v>95</v>
      </c>
      <c r="G408" s="47">
        <v>72146684</v>
      </c>
      <c r="H408" s="47">
        <v>65626736</v>
      </c>
    </row>
    <row r="409" spans="1:8" x14ac:dyDescent="0.35">
      <c r="A409" s="46">
        <v>202607</v>
      </c>
      <c r="B409" s="48">
        <v>46221</v>
      </c>
      <c r="C409" t="s">
        <v>5</v>
      </c>
      <c r="D409" t="s">
        <v>55</v>
      </c>
      <c r="E409" t="s">
        <v>15</v>
      </c>
      <c r="F409" t="s">
        <v>96</v>
      </c>
      <c r="G409" s="47">
        <v>307118883</v>
      </c>
      <c r="H409" s="47">
        <v>281632218</v>
      </c>
    </row>
    <row r="410" spans="1:8" x14ac:dyDescent="0.35">
      <c r="A410" s="46">
        <v>202607</v>
      </c>
      <c r="B410" s="48">
        <v>46230</v>
      </c>
      <c r="C410" t="s">
        <v>5</v>
      </c>
      <c r="D410" t="s">
        <v>56</v>
      </c>
      <c r="E410" t="s">
        <v>16</v>
      </c>
      <c r="F410" t="s">
        <v>97</v>
      </c>
      <c r="G410" s="47">
        <v>537166691</v>
      </c>
      <c r="H410" s="47">
        <v>492158818</v>
      </c>
    </row>
    <row r="411" spans="1:8" x14ac:dyDescent="0.35">
      <c r="A411" s="46">
        <v>202607</v>
      </c>
      <c r="B411" s="48">
        <v>46227</v>
      </c>
      <c r="C411" t="s">
        <v>5</v>
      </c>
      <c r="D411" t="s">
        <v>56</v>
      </c>
      <c r="E411" t="s">
        <v>16</v>
      </c>
      <c r="F411" t="s">
        <v>97</v>
      </c>
      <c r="G411" s="47">
        <v>516407013</v>
      </c>
      <c r="H411" s="47">
        <v>470083045</v>
      </c>
    </row>
    <row r="412" spans="1:8" x14ac:dyDescent="0.35">
      <c r="A412" s="46">
        <v>202607</v>
      </c>
      <c r="B412" s="48">
        <v>46215</v>
      </c>
      <c r="C412" t="s">
        <v>5</v>
      </c>
      <c r="D412" t="s">
        <v>56</v>
      </c>
      <c r="E412" t="s">
        <v>12</v>
      </c>
      <c r="F412" t="s">
        <v>79</v>
      </c>
      <c r="G412" s="47">
        <v>250775473</v>
      </c>
      <c r="H412" s="47">
        <v>225612491</v>
      </c>
    </row>
    <row r="413" spans="1:8" x14ac:dyDescent="0.35">
      <c r="A413" s="46">
        <v>202607</v>
      </c>
      <c r="B413" s="48">
        <v>46231</v>
      </c>
      <c r="C413" t="s">
        <v>5</v>
      </c>
      <c r="D413" t="s">
        <v>55</v>
      </c>
      <c r="E413" t="s">
        <v>13</v>
      </c>
      <c r="F413" t="s">
        <v>85</v>
      </c>
      <c r="G413" s="47">
        <v>224411198</v>
      </c>
      <c r="H413" s="47">
        <v>205026258</v>
      </c>
    </row>
    <row r="414" spans="1:8" x14ac:dyDescent="0.35">
      <c r="A414" s="46">
        <v>202607</v>
      </c>
      <c r="B414" s="48">
        <v>46231</v>
      </c>
      <c r="C414" t="s">
        <v>5</v>
      </c>
      <c r="D414" t="s">
        <v>55</v>
      </c>
      <c r="E414" t="s">
        <v>13</v>
      </c>
      <c r="F414" t="s">
        <v>99</v>
      </c>
      <c r="G414" s="47">
        <v>366927686</v>
      </c>
      <c r="H414" s="47">
        <v>322755129</v>
      </c>
    </row>
    <row r="415" spans="1:8" x14ac:dyDescent="0.35">
      <c r="A415" s="46">
        <v>202607</v>
      </c>
      <c r="B415" s="48">
        <v>46210</v>
      </c>
      <c r="C415" t="s">
        <v>5</v>
      </c>
      <c r="D415" t="s">
        <v>54</v>
      </c>
      <c r="E415" t="s">
        <v>14</v>
      </c>
      <c r="F415" t="s">
        <v>88</v>
      </c>
      <c r="G415" s="47">
        <v>235042642</v>
      </c>
      <c r="H415" s="47">
        <v>215040945</v>
      </c>
    </row>
    <row r="416" spans="1:8" x14ac:dyDescent="0.35">
      <c r="A416" s="46">
        <v>202607</v>
      </c>
      <c r="B416" s="48">
        <v>46210</v>
      </c>
      <c r="C416" t="s">
        <v>5</v>
      </c>
      <c r="D416" t="s">
        <v>54</v>
      </c>
      <c r="E416" t="s">
        <v>14</v>
      </c>
      <c r="F416" t="s">
        <v>89</v>
      </c>
      <c r="G416" s="47">
        <v>270092754</v>
      </c>
      <c r="H416" s="47">
        <v>245048308</v>
      </c>
    </row>
    <row r="417" spans="1:8" x14ac:dyDescent="0.35">
      <c r="A417" s="46">
        <v>202607</v>
      </c>
      <c r="B417" s="48">
        <v>46210</v>
      </c>
      <c r="C417" t="s">
        <v>5</v>
      </c>
      <c r="D417" t="s">
        <v>55</v>
      </c>
      <c r="E417" t="s">
        <v>11</v>
      </c>
      <c r="F417" t="s">
        <v>78</v>
      </c>
      <c r="G417" s="47">
        <v>821859700</v>
      </c>
      <c r="H417" s="47">
        <v>729590433</v>
      </c>
    </row>
    <row r="418" spans="1:8" x14ac:dyDescent="0.35">
      <c r="A418" s="46">
        <v>202607</v>
      </c>
      <c r="B418" s="48">
        <v>46214</v>
      </c>
      <c r="C418" t="s">
        <v>5</v>
      </c>
      <c r="D418" t="s">
        <v>54</v>
      </c>
      <c r="E418" t="s">
        <v>14</v>
      </c>
      <c r="F418" t="s">
        <v>86</v>
      </c>
      <c r="G418" s="47">
        <v>423076931</v>
      </c>
      <c r="H418" s="47">
        <v>381526110</v>
      </c>
    </row>
    <row r="419" spans="1:8" x14ac:dyDescent="0.35">
      <c r="A419" s="46">
        <v>202607</v>
      </c>
      <c r="B419" s="48">
        <v>46226</v>
      </c>
      <c r="C419" t="s">
        <v>5</v>
      </c>
      <c r="D419" t="s">
        <v>53</v>
      </c>
      <c r="E419" t="s">
        <v>6</v>
      </c>
      <c r="F419" t="s">
        <v>98</v>
      </c>
      <c r="G419" s="47">
        <v>288519356</v>
      </c>
      <c r="H419" s="47">
        <v>264580801</v>
      </c>
    </row>
    <row r="420" spans="1:8" x14ac:dyDescent="0.35">
      <c r="A420" s="46">
        <v>202607</v>
      </c>
      <c r="B420" s="48">
        <v>46226</v>
      </c>
      <c r="C420" t="s">
        <v>5</v>
      </c>
      <c r="D420" t="s">
        <v>53</v>
      </c>
      <c r="E420" t="s">
        <v>7</v>
      </c>
      <c r="F420" t="s">
        <v>65</v>
      </c>
      <c r="G420" s="47">
        <v>1282219426</v>
      </c>
      <c r="H420" s="47">
        <v>1159800150</v>
      </c>
    </row>
    <row r="421" spans="1:8" x14ac:dyDescent="0.35">
      <c r="A421" s="46">
        <v>202607</v>
      </c>
      <c r="B421" s="48">
        <v>46208</v>
      </c>
      <c r="C421" t="s">
        <v>5</v>
      </c>
      <c r="D421" t="s">
        <v>55</v>
      </c>
      <c r="E421" t="s">
        <v>13</v>
      </c>
      <c r="F421" t="s">
        <v>100</v>
      </c>
      <c r="G421" s="47">
        <v>271875365</v>
      </c>
      <c r="H421" s="47">
        <v>241951628</v>
      </c>
    </row>
    <row r="422" spans="1:8" x14ac:dyDescent="0.35">
      <c r="A422" s="46">
        <v>202607</v>
      </c>
      <c r="B422" s="48">
        <v>46206</v>
      </c>
      <c r="C422" t="s">
        <v>5</v>
      </c>
      <c r="D422" t="s">
        <v>55</v>
      </c>
      <c r="E422" t="s">
        <v>11</v>
      </c>
      <c r="F422" t="s">
        <v>55</v>
      </c>
      <c r="G422" s="47">
        <v>423595219</v>
      </c>
      <c r="H422" s="47">
        <v>378165214</v>
      </c>
    </row>
    <row r="423" spans="1:8" x14ac:dyDescent="0.35">
      <c r="A423" s="46">
        <v>202607</v>
      </c>
      <c r="B423" s="48">
        <v>46208</v>
      </c>
      <c r="C423" t="s">
        <v>5</v>
      </c>
      <c r="D423" t="s">
        <v>53</v>
      </c>
      <c r="E423" t="s">
        <v>7</v>
      </c>
      <c r="F423" t="s">
        <v>65</v>
      </c>
      <c r="G423" s="47">
        <v>1347383226</v>
      </c>
      <c r="H423" s="47">
        <v>1207162972</v>
      </c>
    </row>
    <row r="424" spans="1:8" x14ac:dyDescent="0.35">
      <c r="A424" s="46">
        <v>202607</v>
      </c>
      <c r="B424" s="48">
        <v>46220</v>
      </c>
      <c r="C424" t="s">
        <v>5</v>
      </c>
      <c r="D424" t="s">
        <v>54</v>
      </c>
      <c r="E424" t="s">
        <v>10</v>
      </c>
      <c r="F424" t="s">
        <v>64</v>
      </c>
      <c r="G424" s="47">
        <v>242322816</v>
      </c>
      <c r="H424" s="47">
        <v>219147999</v>
      </c>
    </row>
    <row r="425" spans="1:8" x14ac:dyDescent="0.35">
      <c r="A425" s="46">
        <v>202607</v>
      </c>
      <c r="B425" s="48">
        <v>46208</v>
      </c>
      <c r="C425" t="s">
        <v>5</v>
      </c>
      <c r="D425" t="s">
        <v>53</v>
      </c>
      <c r="E425" t="s">
        <v>8</v>
      </c>
      <c r="F425" t="s">
        <v>75</v>
      </c>
      <c r="G425" s="47">
        <v>174671534</v>
      </c>
      <c r="H425" s="47">
        <v>157609522</v>
      </c>
    </row>
    <row r="426" spans="1:8" x14ac:dyDescent="0.35">
      <c r="A426" s="46">
        <v>202607</v>
      </c>
      <c r="B426" s="48">
        <v>46225</v>
      </c>
      <c r="C426" t="s">
        <v>5</v>
      </c>
      <c r="D426" t="s">
        <v>53</v>
      </c>
      <c r="E426" t="s">
        <v>6</v>
      </c>
      <c r="F426" t="s">
        <v>69</v>
      </c>
      <c r="G426" s="47">
        <v>265883921</v>
      </c>
      <c r="H426" s="47">
        <v>245584039</v>
      </c>
    </row>
    <row r="427" spans="1:8" x14ac:dyDescent="0.35">
      <c r="A427" s="46">
        <v>202607</v>
      </c>
      <c r="B427" s="48">
        <v>46206</v>
      </c>
      <c r="C427" t="s">
        <v>5</v>
      </c>
      <c r="D427" t="s">
        <v>56</v>
      </c>
      <c r="E427" t="s">
        <v>17</v>
      </c>
      <c r="F427" t="s">
        <v>68</v>
      </c>
      <c r="G427" s="47">
        <v>431004534</v>
      </c>
      <c r="H427" s="47">
        <v>381962069</v>
      </c>
    </row>
    <row r="428" spans="1:8" x14ac:dyDescent="0.35">
      <c r="A428" s="46">
        <v>202607</v>
      </c>
      <c r="B428" s="48">
        <v>46229</v>
      </c>
      <c r="C428" t="s">
        <v>5</v>
      </c>
      <c r="D428" t="s">
        <v>54</v>
      </c>
      <c r="E428" t="s">
        <v>14</v>
      </c>
      <c r="F428" t="s">
        <v>87</v>
      </c>
      <c r="G428" s="47">
        <v>291798531</v>
      </c>
      <c r="H428" s="47">
        <v>270633183</v>
      </c>
    </row>
    <row r="429" spans="1:8" x14ac:dyDescent="0.35">
      <c r="A429" s="46">
        <v>202607</v>
      </c>
      <c r="B429" s="48">
        <v>46229</v>
      </c>
      <c r="C429" t="s">
        <v>5</v>
      </c>
      <c r="D429" t="s">
        <v>54</v>
      </c>
      <c r="E429" t="s">
        <v>14</v>
      </c>
      <c r="F429" t="s">
        <v>88</v>
      </c>
      <c r="G429" s="47">
        <v>185729350</v>
      </c>
      <c r="H429" s="47">
        <v>170017468</v>
      </c>
    </row>
    <row r="430" spans="1:8" x14ac:dyDescent="0.35">
      <c r="A430" s="46">
        <v>202607</v>
      </c>
      <c r="B430" s="48">
        <v>46212</v>
      </c>
      <c r="C430" t="s">
        <v>5</v>
      </c>
      <c r="D430" t="s">
        <v>53</v>
      </c>
      <c r="E430" t="s">
        <v>6</v>
      </c>
      <c r="F430" t="s">
        <v>73</v>
      </c>
      <c r="G430" s="47">
        <v>112885053</v>
      </c>
      <c r="H430" s="47">
        <v>101436647</v>
      </c>
    </row>
    <row r="431" spans="1:8" x14ac:dyDescent="0.35">
      <c r="A431" s="46">
        <v>202607</v>
      </c>
      <c r="B431" s="48">
        <v>46212</v>
      </c>
      <c r="C431" t="s">
        <v>5</v>
      </c>
      <c r="D431" t="s">
        <v>53</v>
      </c>
      <c r="E431" t="s">
        <v>6</v>
      </c>
      <c r="F431" t="s">
        <v>98</v>
      </c>
      <c r="G431" s="47">
        <v>310088253</v>
      </c>
      <c r="H431" s="47">
        <v>279217290</v>
      </c>
    </row>
    <row r="432" spans="1:8" x14ac:dyDescent="0.35">
      <c r="A432" s="46">
        <v>202607</v>
      </c>
      <c r="B432" s="48">
        <v>46212</v>
      </c>
      <c r="C432" t="s">
        <v>5</v>
      </c>
      <c r="D432" t="s">
        <v>53</v>
      </c>
      <c r="E432" t="s">
        <v>7</v>
      </c>
      <c r="F432" t="s">
        <v>65</v>
      </c>
      <c r="G432" s="47">
        <v>1308506788</v>
      </c>
      <c r="H432" s="47">
        <v>1162052304</v>
      </c>
    </row>
    <row r="433" spans="1:8" x14ac:dyDescent="0.35">
      <c r="A433" s="46">
        <v>202607</v>
      </c>
      <c r="B433" s="48">
        <v>46231</v>
      </c>
      <c r="C433" t="s">
        <v>5</v>
      </c>
      <c r="D433" t="s">
        <v>56</v>
      </c>
      <c r="E433" t="s">
        <v>16</v>
      </c>
      <c r="F433" t="s">
        <v>97</v>
      </c>
      <c r="G433" s="47">
        <v>538971406</v>
      </c>
      <c r="H433" s="47">
        <v>493279438</v>
      </c>
    </row>
    <row r="434" spans="1:8" x14ac:dyDescent="0.35">
      <c r="A434" s="46">
        <v>202607</v>
      </c>
      <c r="B434" s="48">
        <v>46208</v>
      </c>
      <c r="C434" t="s">
        <v>5</v>
      </c>
      <c r="D434" t="s">
        <v>53</v>
      </c>
      <c r="E434" t="s">
        <v>6</v>
      </c>
      <c r="F434" t="s">
        <v>69</v>
      </c>
      <c r="G434" s="47">
        <v>348473792</v>
      </c>
      <c r="H434" s="47">
        <v>259728824</v>
      </c>
    </row>
    <row r="435" spans="1:8" x14ac:dyDescent="0.35">
      <c r="A435" s="46">
        <v>202607</v>
      </c>
      <c r="B435" s="48">
        <v>46221</v>
      </c>
      <c r="C435" t="s">
        <v>5</v>
      </c>
      <c r="D435" t="s">
        <v>56</v>
      </c>
      <c r="E435" t="s">
        <v>16</v>
      </c>
      <c r="F435" t="s">
        <v>97</v>
      </c>
      <c r="G435" s="47">
        <v>530155846</v>
      </c>
      <c r="H435" s="47">
        <v>482614034</v>
      </c>
    </row>
    <row r="436" spans="1:8" x14ac:dyDescent="0.35">
      <c r="A436" s="46">
        <v>202607</v>
      </c>
      <c r="B436" s="48">
        <v>46230</v>
      </c>
      <c r="C436" t="s">
        <v>5</v>
      </c>
      <c r="D436" t="s">
        <v>56</v>
      </c>
      <c r="E436" t="s">
        <v>12</v>
      </c>
      <c r="F436" t="s">
        <v>81</v>
      </c>
      <c r="G436" s="47">
        <v>185410590</v>
      </c>
      <c r="H436" s="47">
        <v>171981227</v>
      </c>
    </row>
    <row r="437" spans="1:8" x14ac:dyDescent="0.35">
      <c r="A437" s="46">
        <v>202607</v>
      </c>
      <c r="B437" s="48">
        <v>46230</v>
      </c>
      <c r="C437" t="s">
        <v>5</v>
      </c>
      <c r="D437" t="s">
        <v>55</v>
      </c>
      <c r="E437" t="s">
        <v>13</v>
      </c>
      <c r="F437" t="s">
        <v>100</v>
      </c>
      <c r="G437" s="47">
        <v>281683301</v>
      </c>
      <c r="H437" s="47">
        <v>251365658</v>
      </c>
    </row>
    <row r="438" spans="1:8" x14ac:dyDescent="0.35">
      <c r="A438" s="46">
        <v>202607</v>
      </c>
      <c r="B438" s="48">
        <v>46230</v>
      </c>
      <c r="C438" t="s">
        <v>5</v>
      </c>
      <c r="D438" t="s">
        <v>55</v>
      </c>
      <c r="E438" t="s">
        <v>15</v>
      </c>
      <c r="F438" t="s">
        <v>91</v>
      </c>
      <c r="G438" s="47">
        <v>124721168</v>
      </c>
      <c r="H438" s="47">
        <v>113574150</v>
      </c>
    </row>
    <row r="439" spans="1:8" x14ac:dyDescent="0.35">
      <c r="A439" s="46">
        <v>202607</v>
      </c>
      <c r="B439" s="48">
        <v>46234</v>
      </c>
      <c r="C439" t="s">
        <v>5</v>
      </c>
      <c r="D439" t="s">
        <v>56</v>
      </c>
      <c r="E439" t="s">
        <v>12</v>
      </c>
      <c r="F439" t="s">
        <v>83</v>
      </c>
      <c r="G439" s="47">
        <v>150385808</v>
      </c>
      <c r="H439" s="47">
        <v>141344987</v>
      </c>
    </row>
    <row r="440" spans="1:8" x14ac:dyDescent="0.35">
      <c r="A440" s="46">
        <v>202607</v>
      </c>
      <c r="B440" s="48">
        <v>46234</v>
      </c>
      <c r="C440" t="s">
        <v>5</v>
      </c>
      <c r="D440" t="s">
        <v>56</v>
      </c>
      <c r="E440" t="s">
        <v>12</v>
      </c>
      <c r="F440" t="s">
        <v>84</v>
      </c>
      <c r="G440" s="47">
        <v>121373233</v>
      </c>
      <c r="H440" s="47">
        <v>113641296</v>
      </c>
    </row>
    <row r="441" spans="1:8" x14ac:dyDescent="0.35">
      <c r="A441" s="46">
        <v>202607</v>
      </c>
      <c r="B441" s="48">
        <v>46234</v>
      </c>
      <c r="C441" t="s">
        <v>5</v>
      </c>
      <c r="D441" t="s">
        <v>56</v>
      </c>
      <c r="E441" t="s">
        <v>16</v>
      </c>
      <c r="F441" t="s">
        <v>97</v>
      </c>
      <c r="G441" s="47">
        <v>507768680</v>
      </c>
      <c r="H441" s="47">
        <v>461419912</v>
      </c>
    </row>
    <row r="442" spans="1:8" x14ac:dyDescent="0.35">
      <c r="A442" s="46">
        <v>202607</v>
      </c>
      <c r="B442" s="48">
        <v>46234</v>
      </c>
      <c r="C442" t="s">
        <v>5</v>
      </c>
      <c r="D442" t="s">
        <v>56</v>
      </c>
      <c r="E442" t="s">
        <v>16</v>
      </c>
      <c r="F442" t="s">
        <v>16</v>
      </c>
      <c r="G442" s="47">
        <v>293734646</v>
      </c>
      <c r="H442" s="47">
        <v>272138479</v>
      </c>
    </row>
    <row r="443" spans="1:8" x14ac:dyDescent="0.35">
      <c r="A443" s="46">
        <v>202607</v>
      </c>
      <c r="B443" s="48">
        <v>46234</v>
      </c>
      <c r="C443" t="s">
        <v>5</v>
      </c>
      <c r="D443" t="s">
        <v>56</v>
      </c>
      <c r="E443" t="s">
        <v>17</v>
      </c>
      <c r="F443" t="s">
        <v>68</v>
      </c>
      <c r="G443" s="47">
        <v>383839879</v>
      </c>
      <c r="H443" s="47">
        <v>335423937</v>
      </c>
    </row>
    <row r="444" spans="1:8" x14ac:dyDescent="0.35">
      <c r="A444" s="46">
        <v>202607</v>
      </c>
      <c r="B444" s="48">
        <v>46228</v>
      </c>
      <c r="C444" t="s">
        <v>5</v>
      </c>
      <c r="D444" t="s">
        <v>56</v>
      </c>
      <c r="E444" t="s">
        <v>17</v>
      </c>
      <c r="F444" t="s">
        <v>68</v>
      </c>
      <c r="G444" s="47">
        <v>404450916</v>
      </c>
      <c r="H444" s="47">
        <v>355703767</v>
      </c>
    </row>
    <row r="445" spans="1:8" x14ac:dyDescent="0.35">
      <c r="A445" s="46">
        <v>202607</v>
      </c>
      <c r="B445" s="48">
        <v>46230</v>
      </c>
      <c r="C445" t="s">
        <v>5</v>
      </c>
      <c r="D445" t="s">
        <v>53</v>
      </c>
      <c r="E445" t="s">
        <v>7</v>
      </c>
      <c r="F445" t="s">
        <v>77</v>
      </c>
      <c r="G445" s="47">
        <v>1458327405</v>
      </c>
      <c r="H445" s="47">
        <v>1313066715</v>
      </c>
    </row>
    <row r="446" spans="1:8" x14ac:dyDescent="0.35">
      <c r="A446" s="46">
        <v>202607</v>
      </c>
      <c r="B446" s="48">
        <v>46226</v>
      </c>
      <c r="C446" t="s">
        <v>5</v>
      </c>
      <c r="D446" t="s">
        <v>55</v>
      </c>
      <c r="E446" t="s">
        <v>15</v>
      </c>
      <c r="F446" t="s">
        <v>95</v>
      </c>
      <c r="G446" s="47">
        <v>65910954</v>
      </c>
      <c r="H446" s="47">
        <v>60011998</v>
      </c>
    </row>
    <row r="447" spans="1:8" x14ac:dyDescent="0.35">
      <c r="A447" s="46">
        <v>202607</v>
      </c>
      <c r="B447" s="48">
        <v>46217</v>
      </c>
      <c r="C447" t="s">
        <v>5</v>
      </c>
      <c r="D447" t="s">
        <v>55</v>
      </c>
      <c r="E447" t="s">
        <v>13</v>
      </c>
      <c r="F447" t="s">
        <v>100</v>
      </c>
      <c r="G447" s="47">
        <v>333921094</v>
      </c>
      <c r="H447" s="47">
        <v>303346859</v>
      </c>
    </row>
    <row r="448" spans="1:8" x14ac:dyDescent="0.35">
      <c r="A448" s="46">
        <v>202607</v>
      </c>
      <c r="B448" s="48">
        <v>46225</v>
      </c>
      <c r="C448" t="s">
        <v>5</v>
      </c>
      <c r="D448" t="s">
        <v>56</v>
      </c>
      <c r="E448" t="s">
        <v>17</v>
      </c>
      <c r="F448" t="s">
        <v>76</v>
      </c>
      <c r="G448" s="47">
        <v>195980616</v>
      </c>
      <c r="H448" s="47">
        <v>176656619</v>
      </c>
    </row>
    <row r="449" spans="1:8" x14ac:dyDescent="0.35">
      <c r="A449" s="46">
        <v>202607</v>
      </c>
      <c r="B449" s="48">
        <v>46211</v>
      </c>
      <c r="C449" t="s">
        <v>5</v>
      </c>
      <c r="D449" t="s">
        <v>55</v>
      </c>
      <c r="E449" t="s">
        <v>13</v>
      </c>
      <c r="F449" t="s">
        <v>100</v>
      </c>
      <c r="G449" s="47">
        <v>286029572</v>
      </c>
      <c r="H449" s="47">
        <v>252806354</v>
      </c>
    </row>
    <row r="450" spans="1:8" x14ac:dyDescent="0.35">
      <c r="A450" s="46">
        <v>202607</v>
      </c>
      <c r="B450" s="48">
        <v>46211</v>
      </c>
      <c r="C450" t="s">
        <v>5</v>
      </c>
      <c r="D450" t="s">
        <v>55</v>
      </c>
      <c r="E450" t="s">
        <v>15</v>
      </c>
      <c r="F450" t="s">
        <v>91</v>
      </c>
      <c r="G450" s="47">
        <v>123554315</v>
      </c>
      <c r="H450" s="47">
        <v>111821513</v>
      </c>
    </row>
    <row r="451" spans="1:8" x14ac:dyDescent="0.35">
      <c r="A451" s="46">
        <v>202607</v>
      </c>
      <c r="B451" s="48">
        <v>46231</v>
      </c>
      <c r="C451" t="s">
        <v>5</v>
      </c>
      <c r="D451" t="s">
        <v>55</v>
      </c>
      <c r="E451" t="s">
        <v>15</v>
      </c>
      <c r="F451" t="s">
        <v>94</v>
      </c>
      <c r="G451" s="47">
        <v>257104826</v>
      </c>
      <c r="H451" s="47">
        <v>230526014</v>
      </c>
    </row>
    <row r="452" spans="1:8" x14ac:dyDescent="0.35">
      <c r="A452" s="46">
        <v>202607</v>
      </c>
      <c r="B452" s="48">
        <v>46215</v>
      </c>
      <c r="C452" t="s">
        <v>5</v>
      </c>
      <c r="D452" t="s">
        <v>55</v>
      </c>
      <c r="E452" t="s">
        <v>11</v>
      </c>
      <c r="F452" t="s">
        <v>90</v>
      </c>
      <c r="G452" s="47">
        <v>212979493</v>
      </c>
      <c r="H452" s="47">
        <v>191989957</v>
      </c>
    </row>
    <row r="453" spans="1:8" x14ac:dyDescent="0.35">
      <c r="A453" s="46">
        <v>202607</v>
      </c>
      <c r="B453" s="48">
        <v>46215</v>
      </c>
      <c r="C453" t="s">
        <v>5</v>
      </c>
      <c r="D453" t="s">
        <v>55</v>
      </c>
      <c r="E453" t="s">
        <v>13</v>
      </c>
      <c r="F453" t="s">
        <v>67</v>
      </c>
      <c r="G453" s="47">
        <v>294741011</v>
      </c>
      <c r="H453" s="47">
        <v>261845271</v>
      </c>
    </row>
    <row r="454" spans="1:8" x14ac:dyDescent="0.35">
      <c r="A454" s="46">
        <v>202607</v>
      </c>
      <c r="B454" s="48">
        <v>46215</v>
      </c>
      <c r="C454" t="s">
        <v>5</v>
      </c>
      <c r="D454" t="s">
        <v>55</v>
      </c>
      <c r="E454" t="s">
        <v>13</v>
      </c>
      <c r="F454" t="s">
        <v>85</v>
      </c>
      <c r="G454" s="47">
        <v>250951585</v>
      </c>
      <c r="H454" s="47">
        <v>227325029</v>
      </c>
    </row>
    <row r="455" spans="1:8" x14ac:dyDescent="0.35">
      <c r="A455" s="46">
        <v>202607</v>
      </c>
      <c r="B455" s="48">
        <v>46227</v>
      </c>
      <c r="C455" t="s">
        <v>5</v>
      </c>
      <c r="D455" t="s">
        <v>56</v>
      </c>
      <c r="E455" t="s">
        <v>17</v>
      </c>
      <c r="F455" t="s">
        <v>76</v>
      </c>
      <c r="G455" s="47">
        <v>189575661</v>
      </c>
      <c r="H455" s="47">
        <v>167123624</v>
      </c>
    </row>
    <row r="456" spans="1:8" x14ac:dyDescent="0.35">
      <c r="A456" s="46">
        <v>202607</v>
      </c>
      <c r="B456" s="48">
        <v>46219</v>
      </c>
      <c r="C456" t="s">
        <v>5</v>
      </c>
      <c r="D456" t="s">
        <v>54</v>
      </c>
      <c r="E456" t="s">
        <v>9</v>
      </c>
      <c r="F456" t="s">
        <v>71</v>
      </c>
      <c r="G456" s="47">
        <v>330023780</v>
      </c>
      <c r="H456" s="47">
        <v>299756437</v>
      </c>
    </row>
    <row r="457" spans="1:8" x14ac:dyDescent="0.35">
      <c r="A457" s="46">
        <v>202607</v>
      </c>
      <c r="B457" s="48">
        <v>46217</v>
      </c>
      <c r="C457" t="s">
        <v>5</v>
      </c>
      <c r="D457" t="s">
        <v>53</v>
      </c>
      <c r="E457" t="s">
        <v>8</v>
      </c>
      <c r="F457" t="s">
        <v>75</v>
      </c>
      <c r="G457" s="47">
        <v>161969409</v>
      </c>
      <c r="H457" s="47">
        <v>147345147</v>
      </c>
    </row>
    <row r="458" spans="1:8" x14ac:dyDescent="0.35">
      <c r="A458" s="46">
        <v>202607</v>
      </c>
      <c r="B458" s="48">
        <v>46232</v>
      </c>
      <c r="C458" t="s">
        <v>5</v>
      </c>
      <c r="D458" t="s">
        <v>53</v>
      </c>
      <c r="E458" t="s">
        <v>8</v>
      </c>
      <c r="F458" t="s">
        <v>66</v>
      </c>
      <c r="G458" s="47">
        <v>154705599</v>
      </c>
      <c r="H458" s="47">
        <v>142360808</v>
      </c>
    </row>
    <row r="459" spans="1:8" x14ac:dyDescent="0.35">
      <c r="A459" s="46">
        <v>202607</v>
      </c>
      <c r="B459" s="48">
        <v>46226</v>
      </c>
      <c r="C459" t="s">
        <v>5</v>
      </c>
      <c r="D459" t="s">
        <v>55</v>
      </c>
      <c r="E459" t="s">
        <v>11</v>
      </c>
      <c r="F459" t="s">
        <v>90</v>
      </c>
      <c r="G459" s="47">
        <v>188682841</v>
      </c>
      <c r="H459" s="47">
        <v>170776637</v>
      </c>
    </row>
    <row r="460" spans="1:8" x14ac:dyDescent="0.35">
      <c r="A460" s="46">
        <v>202607</v>
      </c>
      <c r="B460" s="48">
        <v>46223</v>
      </c>
      <c r="C460" t="s">
        <v>5</v>
      </c>
      <c r="D460" t="s">
        <v>54</v>
      </c>
      <c r="E460" t="s">
        <v>9</v>
      </c>
      <c r="F460" t="s">
        <v>92</v>
      </c>
      <c r="G460" s="47">
        <v>423485333</v>
      </c>
      <c r="H460" s="47">
        <v>380749419</v>
      </c>
    </row>
    <row r="461" spans="1:8" x14ac:dyDescent="0.35">
      <c r="A461" s="46">
        <v>202607</v>
      </c>
      <c r="B461" s="48">
        <v>46223</v>
      </c>
      <c r="C461" t="s">
        <v>5</v>
      </c>
      <c r="D461" t="s">
        <v>53</v>
      </c>
      <c r="E461" t="s">
        <v>8</v>
      </c>
      <c r="F461" t="s">
        <v>72</v>
      </c>
      <c r="G461" s="47">
        <v>493196276</v>
      </c>
      <c r="H461" s="47">
        <v>444492946</v>
      </c>
    </row>
    <row r="462" spans="1:8" x14ac:dyDescent="0.35">
      <c r="A462" s="46">
        <v>202607</v>
      </c>
      <c r="B462" s="48">
        <v>46224</v>
      </c>
      <c r="C462" t="s">
        <v>5</v>
      </c>
      <c r="D462" t="s">
        <v>56</v>
      </c>
      <c r="E462" t="s">
        <v>12</v>
      </c>
      <c r="F462" t="s">
        <v>81</v>
      </c>
      <c r="G462" s="47">
        <v>175867330</v>
      </c>
      <c r="H462" s="47">
        <v>163223480</v>
      </c>
    </row>
    <row r="463" spans="1:8" x14ac:dyDescent="0.35">
      <c r="A463" s="46">
        <v>202607</v>
      </c>
      <c r="B463" s="48">
        <v>46224</v>
      </c>
      <c r="C463" t="s">
        <v>5</v>
      </c>
      <c r="D463" t="s">
        <v>55</v>
      </c>
      <c r="E463" t="s">
        <v>15</v>
      </c>
      <c r="F463" t="s">
        <v>93</v>
      </c>
      <c r="G463" s="47">
        <v>126624180</v>
      </c>
      <c r="H463" s="47">
        <v>114945564</v>
      </c>
    </row>
    <row r="464" spans="1:8" x14ac:dyDescent="0.35">
      <c r="A464" s="46">
        <v>202607</v>
      </c>
      <c r="B464" s="48">
        <v>46224</v>
      </c>
      <c r="C464" t="s">
        <v>5</v>
      </c>
      <c r="D464" t="s">
        <v>53</v>
      </c>
      <c r="E464" t="s">
        <v>8</v>
      </c>
      <c r="F464" t="s">
        <v>74</v>
      </c>
      <c r="G464" s="47">
        <v>219063321</v>
      </c>
      <c r="H464" s="47">
        <v>202513085</v>
      </c>
    </row>
    <row r="465" spans="1:8" x14ac:dyDescent="0.35">
      <c r="A465" s="46">
        <v>202607</v>
      </c>
      <c r="B465" s="48">
        <v>46224</v>
      </c>
      <c r="C465" t="s">
        <v>5</v>
      </c>
      <c r="D465" t="s">
        <v>53</v>
      </c>
      <c r="E465" t="s">
        <v>8</v>
      </c>
      <c r="F465" t="s">
        <v>72</v>
      </c>
      <c r="G465" s="47">
        <v>511535768</v>
      </c>
      <c r="H465" s="47">
        <v>468394352</v>
      </c>
    </row>
    <row r="466" spans="1:8" x14ac:dyDescent="0.35">
      <c r="A466" s="46">
        <v>202607</v>
      </c>
      <c r="B466" s="48">
        <v>46224</v>
      </c>
      <c r="C466" t="s">
        <v>5</v>
      </c>
      <c r="D466" t="s">
        <v>53</v>
      </c>
      <c r="E466" t="s">
        <v>8</v>
      </c>
      <c r="F466" t="s">
        <v>66</v>
      </c>
      <c r="G466" s="47">
        <v>160182547</v>
      </c>
      <c r="H466" s="47">
        <v>148629290</v>
      </c>
    </row>
    <row r="467" spans="1:8" x14ac:dyDescent="0.35">
      <c r="A467" s="46">
        <v>202607</v>
      </c>
      <c r="B467" s="48">
        <v>46224</v>
      </c>
      <c r="C467" t="s">
        <v>5</v>
      </c>
      <c r="D467" t="s">
        <v>53</v>
      </c>
      <c r="E467" t="s">
        <v>7</v>
      </c>
      <c r="F467" t="s">
        <v>77</v>
      </c>
      <c r="G467" s="47">
        <v>1589016787</v>
      </c>
      <c r="H467" s="47">
        <v>1462141354</v>
      </c>
    </row>
    <row r="468" spans="1:8" x14ac:dyDescent="0.35">
      <c r="A468" s="46">
        <v>202607</v>
      </c>
      <c r="B468" s="48">
        <v>46210</v>
      </c>
      <c r="C468" t="s">
        <v>5</v>
      </c>
      <c r="D468" t="s">
        <v>56</v>
      </c>
      <c r="E468" t="s">
        <v>16</v>
      </c>
      <c r="F468" t="s">
        <v>16</v>
      </c>
      <c r="G468" s="47">
        <v>296604537</v>
      </c>
      <c r="H468" s="47">
        <v>273577678</v>
      </c>
    </row>
    <row r="469" spans="1:8" x14ac:dyDescent="0.35">
      <c r="A469" s="46">
        <v>202607</v>
      </c>
      <c r="B469" s="48">
        <v>46209</v>
      </c>
      <c r="C469" t="s">
        <v>5</v>
      </c>
      <c r="D469" t="s">
        <v>54</v>
      </c>
      <c r="E469" t="s">
        <v>10</v>
      </c>
      <c r="F469" t="s">
        <v>10</v>
      </c>
      <c r="G469" s="47">
        <v>446350993</v>
      </c>
      <c r="H469" s="47">
        <v>407581902</v>
      </c>
    </row>
    <row r="470" spans="1:8" x14ac:dyDescent="0.35">
      <c r="A470" s="46">
        <v>202607</v>
      </c>
      <c r="B470" s="48">
        <v>46229</v>
      </c>
      <c r="C470" t="s">
        <v>5</v>
      </c>
      <c r="D470" t="s">
        <v>53</v>
      </c>
      <c r="E470" t="s">
        <v>8</v>
      </c>
      <c r="F470" t="s">
        <v>75</v>
      </c>
      <c r="G470" s="47">
        <v>168515441</v>
      </c>
      <c r="H470" s="47">
        <v>155257723</v>
      </c>
    </row>
    <row r="471" spans="1:8" x14ac:dyDescent="0.35">
      <c r="A471" s="46">
        <v>202607</v>
      </c>
      <c r="B471" s="48">
        <v>46230</v>
      </c>
      <c r="C471" t="s">
        <v>5</v>
      </c>
      <c r="D471" t="s">
        <v>55</v>
      </c>
      <c r="E471" t="s">
        <v>15</v>
      </c>
      <c r="F471" t="s">
        <v>93</v>
      </c>
      <c r="G471" s="47">
        <v>133483030</v>
      </c>
      <c r="H471" s="47">
        <v>120815977</v>
      </c>
    </row>
    <row r="472" spans="1:8" x14ac:dyDescent="0.35">
      <c r="A472" s="46">
        <v>202607</v>
      </c>
      <c r="B472" s="48">
        <v>46230</v>
      </c>
      <c r="C472" t="s">
        <v>5</v>
      </c>
      <c r="D472" t="s">
        <v>55</v>
      </c>
      <c r="E472" t="s">
        <v>13</v>
      </c>
      <c r="F472" t="s">
        <v>85</v>
      </c>
      <c r="G472" s="47">
        <v>232612045</v>
      </c>
      <c r="H472" s="47">
        <v>211221097</v>
      </c>
    </row>
    <row r="473" spans="1:8" x14ac:dyDescent="0.35">
      <c r="A473" s="46">
        <v>202607</v>
      </c>
      <c r="B473" s="48">
        <v>46230</v>
      </c>
      <c r="C473" t="s">
        <v>5</v>
      </c>
      <c r="D473" t="s">
        <v>54</v>
      </c>
      <c r="E473" t="s">
        <v>9</v>
      </c>
      <c r="F473" t="s">
        <v>71</v>
      </c>
      <c r="G473" s="47">
        <v>349205258</v>
      </c>
      <c r="H473" s="47">
        <v>318850148</v>
      </c>
    </row>
    <row r="474" spans="1:8" x14ac:dyDescent="0.35">
      <c r="A474" s="46">
        <v>202607</v>
      </c>
      <c r="B474" s="48">
        <v>46230</v>
      </c>
      <c r="C474" t="s">
        <v>5</v>
      </c>
      <c r="D474" t="s">
        <v>53</v>
      </c>
      <c r="E474" t="s">
        <v>6</v>
      </c>
      <c r="F474" t="s">
        <v>73</v>
      </c>
      <c r="G474" s="47">
        <v>120030337</v>
      </c>
      <c r="H474" s="47">
        <v>110472951</v>
      </c>
    </row>
    <row r="475" spans="1:8" x14ac:dyDescent="0.35">
      <c r="A475" s="46">
        <v>202607</v>
      </c>
      <c r="B475" s="48">
        <v>46211</v>
      </c>
      <c r="C475" t="s">
        <v>5</v>
      </c>
      <c r="D475" t="s">
        <v>55</v>
      </c>
      <c r="E475" t="s">
        <v>11</v>
      </c>
      <c r="F475" t="s">
        <v>90</v>
      </c>
      <c r="G475" s="47">
        <v>202895392</v>
      </c>
      <c r="H475" s="47">
        <v>182936338</v>
      </c>
    </row>
    <row r="476" spans="1:8" x14ac:dyDescent="0.35">
      <c r="A476" s="46">
        <v>202607</v>
      </c>
      <c r="B476" s="48">
        <v>46216</v>
      </c>
      <c r="C476" t="s">
        <v>5</v>
      </c>
      <c r="D476" t="s">
        <v>53</v>
      </c>
      <c r="E476" t="s">
        <v>6</v>
      </c>
      <c r="F476" t="s">
        <v>69</v>
      </c>
      <c r="G476" s="47">
        <v>368690664</v>
      </c>
      <c r="H476" s="47">
        <v>270693219</v>
      </c>
    </row>
    <row r="477" spans="1:8" x14ac:dyDescent="0.35">
      <c r="A477" s="46">
        <v>202607</v>
      </c>
      <c r="B477" s="48">
        <v>46233</v>
      </c>
      <c r="C477" t="s">
        <v>5</v>
      </c>
      <c r="D477" t="s">
        <v>56</v>
      </c>
      <c r="E477" t="s">
        <v>17</v>
      </c>
      <c r="F477" t="s">
        <v>68</v>
      </c>
      <c r="G477" s="47">
        <v>382633293</v>
      </c>
      <c r="H477" s="47">
        <v>337720928</v>
      </c>
    </row>
    <row r="478" spans="1:8" x14ac:dyDescent="0.35">
      <c r="A478" s="46">
        <v>202607</v>
      </c>
      <c r="B478" s="48">
        <v>46221</v>
      </c>
      <c r="C478" t="s">
        <v>5</v>
      </c>
      <c r="D478" t="s">
        <v>53</v>
      </c>
      <c r="E478" t="s">
        <v>6</v>
      </c>
      <c r="F478" t="s">
        <v>69</v>
      </c>
      <c r="G478" s="47">
        <v>274370573</v>
      </c>
      <c r="H478" s="47">
        <v>250762373</v>
      </c>
    </row>
    <row r="479" spans="1:8" x14ac:dyDescent="0.35">
      <c r="A479" s="46">
        <v>202607</v>
      </c>
      <c r="B479" s="48">
        <v>46222</v>
      </c>
      <c r="C479" t="s">
        <v>5</v>
      </c>
      <c r="D479" t="s">
        <v>53</v>
      </c>
      <c r="E479" t="s">
        <v>8</v>
      </c>
      <c r="F479" t="s">
        <v>74</v>
      </c>
      <c r="G479" s="47">
        <v>224245311</v>
      </c>
      <c r="H479" s="47">
        <v>205765158</v>
      </c>
    </row>
    <row r="480" spans="1:8" x14ac:dyDescent="0.35">
      <c r="A480" s="46">
        <v>202607</v>
      </c>
      <c r="B480" s="48">
        <v>46222</v>
      </c>
      <c r="C480" t="s">
        <v>5</v>
      </c>
      <c r="D480" t="s">
        <v>53</v>
      </c>
      <c r="E480" t="s">
        <v>8</v>
      </c>
      <c r="F480" t="s">
        <v>72</v>
      </c>
      <c r="G480" s="47">
        <v>471151179</v>
      </c>
      <c r="H480" s="47">
        <v>430981742</v>
      </c>
    </row>
    <row r="481" spans="1:8" x14ac:dyDescent="0.35">
      <c r="A481" s="46">
        <v>202607</v>
      </c>
      <c r="B481" s="48">
        <v>46224</v>
      </c>
      <c r="C481" t="s">
        <v>5</v>
      </c>
      <c r="D481" t="s">
        <v>54</v>
      </c>
      <c r="E481" t="s">
        <v>14</v>
      </c>
      <c r="F481" t="s">
        <v>87</v>
      </c>
      <c r="G481" s="47">
        <v>283643686</v>
      </c>
      <c r="H481" s="47">
        <v>261102743</v>
      </c>
    </row>
    <row r="482" spans="1:8" x14ac:dyDescent="0.35">
      <c r="A482" s="46">
        <v>202607</v>
      </c>
      <c r="B482" s="48">
        <v>46215</v>
      </c>
      <c r="C482" t="s">
        <v>5</v>
      </c>
      <c r="D482" t="s">
        <v>54</v>
      </c>
      <c r="E482" t="s">
        <v>14</v>
      </c>
      <c r="F482" t="s">
        <v>14</v>
      </c>
      <c r="G482" s="47">
        <v>416466510</v>
      </c>
      <c r="H482" s="47">
        <v>380405864</v>
      </c>
    </row>
    <row r="483" spans="1:8" x14ac:dyDescent="0.35">
      <c r="A483" s="46">
        <v>202607</v>
      </c>
      <c r="B483" s="48">
        <v>46215</v>
      </c>
      <c r="C483" t="s">
        <v>5</v>
      </c>
      <c r="D483" t="s">
        <v>54</v>
      </c>
      <c r="E483" t="s">
        <v>14</v>
      </c>
      <c r="F483" t="s">
        <v>86</v>
      </c>
      <c r="G483" s="47">
        <v>445183294</v>
      </c>
      <c r="H483" s="47">
        <v>402293372</v>
      </c>
    </row>
    <row r="484" spans="1:8" x14ac:dyDescent="0.35">
      <c r="A484" s="46">
        <v>202607</v>
      </c>
      <c r="B484" s="48">
        <v>46215</v>
      </c>
      <c r="C484" t="s">
        <v>5</v>
      </c>
      <c r="D484" t="s">
        <v>54</v>
      </c>
      <c r="E484" t="s">
        <v>14</v>
      </c>
      <c r="F484" t="s">
        <v>87</v>
      </c>
      <c r="G484" s="47">
        <v>347253900</v>
      </c>
      <c r="H484" s="47">
        <v>322769753</v>
      </c>
    </row>
    <row r="485" spans="1:8" x14ac:dyDescent="0.35">
      <c r="A485" s="46">
        <v>202607</v>
      </c>
      <c r="B485" s="48">
        <v>46222</v>
      </c>
      <c r="C485" t="s">
        <v>5</v>
      </c>
      <c r="D485" t="s">
        <v>54</v>
      </c>
      <c r="E485" t="s">
        <v>14</v>
      </c>
      <c r="F485" t="s">
        <v>89</v>
      </c>
      <c r="G485" s="47">
        <v>236887667</v>
      </c>
      <c r="H485" s="47">
        <v>216143123</v>
      </c>
    </row>
    <row r="486" spans="1:8" x14ac:dyDescent="0.35">
      <c r="A486" s="46">
        <v>202607</v>
      </c>
      <c r="B486" s="48">
        <v>46232</v>
      </c>
      <c r="C486" t="s">
        <v>5</v>
      </c>
      <c r="D486" t="s">
        <v>54</v>
      </c>
      <c r="E486" t="s">
        <v>14</v>
      </c>
      <c r="F486" t="s">
        <v>87</v>
      </c>
      <c r="G486" s="47">
        <v>281972176</v>
      </c>
      <c r="H486" s="47">
        <v>259151704</v>
      </c>
    </row>
    <row r="487" spans="1:8" x14ac:dyDescent="0.35">
      <c r="A487" s="46">
        <v>202607</v>
      </c>
      <c r="B487" s="48">
        <v>46214</v>
      </c>
      <c r="C487" t="s">
        <v>5</v>
      </c>
      <c r="D487" t="s">
        <v>56</v>
      </c>
      <c r="E487" t="s">
        <v>12</v>
      </c>
      <c r="F487" t="s">
        <v>82</v>
      </c>
      <c r="G487" s="47">
        <v>193383548</v>
      </c>
      <c r="H487" s="47">
        <v>181492234</v>
      </c>
    </row>
    <row r="488" spans="1:8" x14ac:dyDescent="0.35">
      <c r="A488" s="46">
        <v>202607</v>
      </c>
      <c r="B488" s="48">
        <v>46214</v>
      </c>
      <c r="C488" t="s">
        <v>5</v>
      </c>
      <c r="D488" t="s">
        <v>56</v>
      </c>
      <c r="E488" t="s">
        <v>12</v>
      </c>
      <c r="F488" t="s">
        <v>83</v>
      </c>
      <c r="G488" s="47">
        <v>150674202</v>
      </c>
      <c r="H488" s="47">
        <v>137565816</v>
      </c>
    </row>
    <row r="489" spans="1:8" x14ac:dyDescent="0.35">
      <c r="A489" s="46">
        <v>202607</v>
      </c>
      <c r="B489" s="48">
        <v>46214</v>
      </c>
      <c r="C489" t="s">
        <v>5</v>
      </c>
      <c r="D489" t="s">
        <v>55</v>
      </c>
      <c r="E489" t="s">
        <v>15</v>
      </c>
      <c r="F489" t="s">
        <v>91</v>
      </c>
      <c r="G489" s="47">
        <v>117311279</v>
      </c>
      <c r="H489" s="47">
        <v>107401565</v>
      </c>
    </row>
    <row r="490" spans="1:8" x14ac:dyDescent="0.35">
      <c r="A490" s="46">
        <v>202607</v>
      </c>
      <c r="B490" s="48">
        <v>46214</v>
      </c>
      <c r="C490" t="s">
        <v>5</v>
      </c>
      <c r="D490" t="s">
        <v>55</v>
      </c>
      <c r="E490" t="s">
        <v>15</v>
      </c>
      <c r="F490" t="s">
        <v>93</v>
      </c>
      <c r="G490" s="47">
        <v>132569714</v>
      </c>
      <c r="H490" s="47">
        <v>114857142</v>
      </c>
    </row>
    <row r="491" spans="1:8" x14ac:dyDescent="0.35">
      <c r="A491" s="46">
        <v>202607</v>
      </c>
      <c r="B491" s="48">
        <v>46214</v>
      </c>
      <c r="C491" t="s">
        <v>5</v>
      </c>
      <c r="D491" t="s">
        <v>55</v>
      </c>
      <c r="E491" t="s">
        <v>15</v>
      </c>
      <c r="F491" t="s">
        <v>94</v>
      </c>
      <c r="G491" s="47">
        <v>279956107</v>
      </c>
      <c r="H491" s="47">
        <v>248732348</v>
      </c>
    </row>
    <row r="492" spans="1:8" x14ac:dyDescent="0.35">
      <c r="A492" s="46">
        <v>202607</v>
      </c>
      <c r="B492" s="48">
        <v>46214</v>
      </c>
      <c r="C492" t="s">
        <v>5</v>
      </c>
      <c r="D492" t="s">
        <v>55</v>
      </c>
      <c r="E492" t="s">
        <v>15</v>
      </c>
      <c r="F492" t="s">
        <v>95</v>
      </c>
      <c r="G492" s="47">
        <v>55520574</v>
      </c>
      <c r="H492" s="47">
        <v>50244542</v>
      </c>
    </row>
    <row r="493" spans="1:8" x14ac:dyDescent="0.35">
      <c r="A493" s="46">
        <v>202607</v>
      </c>
      <c r="B493" s="48">
        <v>46214</v>
      </c>
      <c r="C493" t="s">
        <v>5</v>
      </c>
      <c r="D493" t="s">
        <v>55</v>
      </c>
      <c r="E493" t="s">
        <v>15</v>
      </c>
      <c r="F493" t="s">
        <v>96</v>
      </c>
      <c r="G493" s="47">
        <v>311905139</v>
      </c>
      <c r="H493" s="47">
        <v>282456767</v>
      </c>
    </row>
    <row r="494" spans="1:8" x14ac:dyDescent="0.35">
      <c r="A494" s="46">
        <v>202607</v>
      </c>
      <c r="B494" s="48">
        <v>46214</v>
      </c>
      <c r="C494" t="s">
        <v>5</v>
      </c>
      <c r="D494" t="s">
        <v>56</v>
      </c>
      <c r="E494" t="s">
        <v>12</v>
      </c>
      <c r="F494" t="s">
        <v>79</v>
      </c>
      <c r="G494" s="47">
        <v>262542166</v>
      </c>
      <c r="H494" s="47">
        <v>239550914</v>
      </c>
    </row>
    <row r="495" spans="1:8" x14ac:dyDescent="0.35">
      <c r="A495" s="46">
        <v>202607</v>
      </c>
      <c r="B495" s="48">
        <v>46214</v>
      </c>
      <c r="C495" t="s">
        <v>5</v>
      </c>
      <c r="D495" t="s">
        <v>56</v>
      </c>
      <c r="E495" t="s">
        <v>12</v>
      </c>
      <c r="F495" t="s">
        <v>81</v>
      </c>
      <c r="G495" s="47">
        <v>182785859</v>
      </c>
      <c r="H495" s="47">
        <v>167287481</v>
      </c>
    </row>
    <row r="496" spans="1:8" x14ac:dyDescent="0.35">
      <c r="A496" s="46">
        <v>202607</v>
      </c>
      <c r="B496" s="48">
        <v>46234</v>
      </c>
      <c r="C496" t="s">
        <v>5</v>
      </c>
      <c r="D496" t="s">
        <v>54</v>
      </c>
      <c r="E496" t="s">
        <v>10</v>
      </c>
      <c r="F496" t="s">
        <v>10</v>
      </c>
      <c r="G496" s="47">
        <v>350398629</v>
      </c>
      <c r="H496" s="47">
        <v>318737777</v>
      </c>
    </row>
    <row r="497" spans="1:8" x14ac:dyDescent="0.35">
      <c r="A497" s="46">
        <v>202607</v>
      </c>
      <c r="B497" s="48">
        <v>46234</v>
      </c>
      <c r="C497" t="s">
        <v>5</v>
      </c>
      <c r="D497" t="s">
        <v>54</v>
      </c>
      <c r="E497" t="s">
        <v>10</v>
      </c>
      <c r="F497" t="s">
        <v>80</v>
      </c>
      <c r="G497" s="47">
        <v>197982783</v>
      </c>
      <c r="H497" s="47">
        <v>179812060</v>
      </c>
    </row>
    <row r="498" spans="1:8" x14ac:dyDescent="0.35">
      <c r="A498" s="46">
        <v>202607</v>
      </c>
      <c r="B498" s="48">
        <v>46231</v>
      </c>
      <c r="C498" t="s">
        <v>5</v>
      </c>
      <c r="D498" t="s">
        <v>56</v>
      </c>
      <c r="E498" t="s">
        <v>17</v>
      </c>
      <c r="F498" t="s">
        <v>76</v>
      </c>
      <c r="G498" s="47">
        <v>187868960</v>
      </c>
      <c r="H498" s="47">
        <v>168172795</v>
      </c>
    </row>
    <row r="499" spans="1:8" x14ac:dyDescent="0.35">
      <c r="A499" s="46">
        <v>202607</v>
      </c>
      <c r="B499" s="48">
        <v>46231</v>
      </c>
      <c r="C499" t="s">
        <v>5</v>
      </c>
      <c r="D499" t="s">
        <v>56</v>
      </c>
      <c r="E499" t="s">
        <v>17</v>
      </c>
      <c r="F499" t="s">
        <v>70</v>
      </c>
      <c r="G499" s="47">
        <v>264204938</v>
      </c>
      <c r="H499" s="47">
        <v>240492676</v>
      </c>
    </row>
    <row r="500" spans="1:8" x14ac:dyDescent="0.35">
      <c r="A500" s="46">
        <v>202607</v>
      </c>
      <c r="B500" s="48">
        <v>46231</v>
      </c>
      <c r="C500" t="s">
        <v>5</v>
      </c>
      <c r="D500" t="s">
        <v>55</v>
      </c>
      <c r="E500" t="s">
        <v>15</v>
      </c>
      <c r="F500" t="s">
        <v>95</v>
      </c>
      <c r="G500" s="47">
        <v>70451816</v>
      </c>
      <c r="H500" s="47">
        <v>65650327</v>
      </c>
    </row>
    <row r="501" spans="1:8" x14ac:dyDescent="0.35">
      <c r="A501" s="46">
        <v>202607</v>
      </c>
      <c r="B501" s="48">
        <v>46231</v>
      </c>
      <c r="C501" t="s">
        <v>5</v>
      </c>
      <c r="D501" t="s">
        <v>55</v>
      </c>
      <c r="E501" t="s">
        <v>11</v>
      </c>
      <c r="F501" t="s">
        <v>90</v>
      </c>
      <c r="G501" s="47">
        <v>190745827</v>
      </c>
      <c r="H501" s="47">
        <v>173358999</v>
      </c>
    </row>
    <row r="502" spans="1:8" x14ac:dyDescent="0.35">
      <c r="A502" s="46">
        <v>202607</v>
      </c>
      <c r="B502" s="48">
        <v>46234</v>
      </c>
      <c r="C502" t="s">
        <v>5</v>
      </c>
      <c r="D502" t="s">
        <v>55</v>
      </c>
      <c r="E502" t="s">
        <v>15</v>
      </c>
      <c r="F502" t="s">
        <v>93</v>
      </c>
      <c r="G502" s="47">
        <v>137775236</v>
      </c>
      <c r="H502" s="47">
        <v>125332453</v>
      </c>
    </row>
    <row r="503" spans="1:8" x14ac:dyDescent="0.35">
      <c r="A503" s="46">
        <v>202607</v>
      </c>
      <c r="B503" s="48">
        <v>46234</v>
      </c>
      <c r="C503" t="s">
        <v>5</v>
      </c>
      <c r="D503" t="s">
        <v>55</v>
      </c>
      <c r="E503" t="s">
        <v>15</v>
      </c>
      <c r="F503" t="s">
        <v>94</v>
      </c>
      <c r="G503" s="47">
        <v>264352502</v>
      </c>
      <c r="H503" s="47">
        <v>232710691</v>
      </c>
    </row>
    <row r="504" spans="1:8" x14ac:dyDescent="0.35">
      <c r="A504" s="46">
        <v>202607</v>
      </c>
      <c r="B504" s="48">
        <v>46232</v>
      </c>
      <c r="C504" t="s">
        <v>5</v>
      </c>
      <c r="D504" t="s">
        <v>55</v>
      </c>
      <c r="E504" t="s">
        <v>11</v>
      </c>
      <c r="F504" t="s">
        <v>78</v>
      </c>
      <c r="G504" s="47">
        <v>714584812</v>
      </c>
      <c r="H504" s="47">
        <v>636905951</v>
      </c>
    </row>
    <row r="505" spans="1:8" x14ac:dyDescent="0.35">
      <c r="A505" s="46">
        <v>202607</v>
      </c>
      <c r="B505" s="48">
        <v>46211</v>
      </c>
      <c r="C505" t="s">
        <v>5</v>
      </c>
      <c r="D505" t="s">
        <v>56</v>
      </c>
      <c r="E505" t="s">
        <v>17</v>
      </c>
      <c r="F505" t="s">
        <v>70</v>
      </c>
      <c r="G505" s="47">
        <v>270420977</v>
      </c>
      <c r="H505" s="47">
        <v>243756483</v>
      </c>
    </row>
    <row r="506" spans="1:8" x14ac:dyDescent="0.35">
      <c r="A506" s="46">
        <v>202607</v>
      </c>
      <c r="B506" s="48">
        <v>46211</v>
      </c>
      <c r="C506" t="s">
        <v>5</v>
      </c>
      <c r="D506" t="s">
        <v>56</v>
      </c>
      <c r="E506" t="s">
        <v>16</v>
      </c>
      <c r="F506" t="s">
        <v>16</v>
      </c>
      <c r="G506" s="47">
        <v>278332723</v>
      </c>
      <c r="H506" s="47">
        <v>257981564</v>
      </c>
    </row>
    <row r="507" spans="1:8" x14ac:dyDescent="0.35">
      <c r="A507" s="46">
        <v>202607</v>
      </c>
      <c r="B507" s="48">
        <v>46211</v>
      </c>
      <c r="C507" t="s">
        <v>5</v>
      </c>
      <c r="D507" t="s">
        <v>55</v>
      </c>
      <c r="E507" t="s">
        <v>15</v>
      </c>
      <c r="F507" t="s">
        <v>93</v>
      </c>
      <c r="G507" s="47">
        <v>141162781</v>
      </c>
      <c r="H507" s="47">
        <v>127159181</v>
      </c>
    </row>
    <row r="508" spans="1:8" x14ac:dyDescent="0.35">
      <c r="A508" s="46">
        <v>202607</v>
      </c>
      <c r="B508" s="48">
        <v>46223</v>
      </c>
      <c r="C508" t="s">
        <v>5</v>
      </c>
      <c r="D508" t="s">
        <v>54</v>
      </c>
      <c r="E508" t="s">
        <v>10</v>
      </c>
      <c r="F508" t="s">
        <v>80</v>
      </c>
      <c r="G508" s="47">
        <v>225370623</v>
      </c>
      <c r="H508" s="47">
        <v>205058854</v>
      </c>
    </row>
    <row r="509" spans="1:8" x14ac:dyDescent="0.35">
      <c r="A509" s="46">
        <v>202607</v>
      </c>
      <c r="B509" s="48">
        <v>46219</v>
      </c>
      <c r="C509" t="s">
        <v>5</v>
      </c>
      <c r="D509" t="s">
        <v>55</v>
      </c>
      <c r="E509" t="s">
        <v>15</v>
      </c>
      <c r="F509" t="s">
        <v>96</v>
      </c>
      <c r="G509" s="47">
        <v>301024480</v>
      </c>
      <c r="H509" s="47">
        <v>273276406</v>
      </c>
    </row>
    <row r="510" spans="1:8" x14ac:dyDescent="0.35">
      <c r="A510" s="46">
        <v>202607</v>
      </c>
      <c r="B510" s="48">
        <v>46221</v>
      </c>
      <c r="C510" t="s">
        <v>5</v>
      </c>
      <c r="D510" t="s">
        <v>55</v>
      </c>
      <c r="E510" t="s">
        <v>11</v>
      </c>
      <c r="F510" t="s">
        <v>78</v>
      </c>
      <c r="G510" s="47">
        <v>749476436</v>
      </c>
      <c r="H510" s="47">
        <v>664660132</v>
      </c>
    </row>
    <row r="511" spans="1:8" x14ac:dyDescent="0.35">
      <c r="A511" s="46">
        <v>202607</v>
      </c>
      <c r="B511" s="48">
        <v>46219</v>
      </c>
      <c r="C511" t="s">
        <v>5</v>
      </c>
      <c r="D511" t="s">
        <v>53</v>
      </c>
      <c r="E511" t="s">
        <v>8</v>
      </c>
      <c r="F511" t="s">
        <v>66</v>
      </c>
      <c r="G511" s="47">
        <v>161338592</v>
      </c>
      <c r="H511" s="47">
        <v>149506474</v>
      </c>
    </row>
    <row r="512" spans="1:8" x14ac:dyDescent="0.35">
      <c r="A512" s="46">
        <v>202607</v>
      </c>
      <c r="B512" s="48">
        <v>46213</v>
      </c>
      <c r="C512" t="s">
        <v>5</v>
      </c>
      <c r="D512" t="s">
        <v>54</v>
      </c>
      <c r="E512" t="s">
        <v>10</v>
      </c>
      <c r="F512" t="s">
        <v>10</v>
      </c>
      <c r="G512" s="47">
        <v>399803809</v>
      </c>
      <c r="H512" s="47">
        <v>362307835</v>
      </c>
    </row>
    <row r="513" spans="1:8" x14ac:dyDescent="0.35">
      <c r="A513" s="46">
        <v>202607</v>
      </c>
      <c r="B513" s="48">
        <v>46213</v>
      </c>
      <c r="C513" t="s">
        <v>5</v>
      </c>
      <c r="D513" t="s">
        <v>53</v>
      </c>
      <c r="E513" t="s">
        <v>8</v>
      </c>
      <c r="F513" t="s">
        <v>74</v>
      </c>
      <c r="G513" s="47">
        <v>224083619</v>
      </c>
      <c r="H513" s="47">
        <v>205544079</v>
      </c>
    </row>
    <row r="514" spans="1:8" x14ac:dyDescent="0.35">
      <c r="A514" s="46">
        <v>202607</v>
      </c>
      <c r="B514" s="48">
        <v>46213</v>
      </c>
      <c r="C514" t="s">
        <v>5</v>
      </c>
      <c r="D514" t="s">
        <v>53</v>
      </c>
      <c r="E514" t="s">
        <v>8</v>
      </c>
      <c r="F514" t="s">
        <v>75</v>
      </c>
      <c r="G514" s="47">
        <v>175294477</v>
      </c>
      <c r="H514" s="47">
        <v>154697489</v>
      </c>
    </row>
    <row r="515" spans="1:8" x14ac:dyDescent="0.35">
      <c r="A515" s="46">
        <v>202607</v>
      </c>
      <c r="B515" s="48">
        <v>46213</v>
      </c>
      <c r="C515" t="s">
        <v>5</v>
      </c>
      <c r="D515" t="s">
        <v>54</v>
      </c>
      <c r="E515" t="s">
        <v>9</v>
      </c>
      <c r="F515" t="s">
        <v>71</v>
      </c>
      <c r="G515" s="47">
        <v>351495793</v>
      </c>
      <c r="H515" s="47">
        <v>319287914</v>
      </c>
    </row>
    <row r="516" spans="1:8" x14ac:dyDescent="0.35">
      <c r="A516" s="46">
        <v>202607</v>
      </c>
      <c r="B516" s="48">
        <v>46213</v>
      </c>
      <c r="C516" t="s">
        <v>5</v>
      </c>
      <c r="D516" t="s">
        <v>54</v>
      </c>
      <c r="E516" t="s">
        <v>9</v>
      </c>
      <c r="F516" t="s">
        <v>92</v>
      </c>
      <c r="G516" s="47">
        <v>438673366</v>
      </c>
      <c r="H516" s="47">
        <v>392540867</v>
      </c>
    </row>
    <row r="517" spans="1:8" x14ac:dyDescent="0.35">
      <c r="A517" s="46">
        <v>202607</v>
      </c>
      <c r="B517" s="48">
        <v>46213</v>
      </c>
      <c r="C517" t="s">
        <v>5</v>
      </c>
      <c r="D517" t="s">
        <v>53</v>
      </c>
      <c r="E517" t="s">
        <v>6</v>
      </c>
      <c r="F517" t="s">
        <v>69</v>
      </c>
      <c r="G517" s="47">
        <v>268392283</v>
      </c>
      <c r="H517" s="47">
        <v>242031957</v>
      </c>
    </row>
    <row r="518" spans="1:8" x14ac:dyDescent="0.35">
      <c r="A518" s="46">
        <v>202607</v>
      </c>
      <c r="B518" s="48">
        <v>46213</v>
      </c>
      <c r="C518" t="s">
        <v>5</v>
      </c>
      <c r="D518" t="s">
        <v>53</v>
      </c>
      <c r="E518" t="s">
        <v>6</v>
      </c>
      <c r="F518" t="s">
        <v>73</v>
      </c>
      <c r="G518" s="47">
        <v>116194835</v>
      </c>
      <c r="H518" s="47">
        <v>105832836</v>
      </c>
    </row>
    <row r="519" spans="1:8" x14ac:dyDescent="0.35">
      <c r="A519" s="46">
        <v>202607</v>
      </c>
      <c r="B519" s="48">
        <v>46213</v>
      </c>
      <c r="C519" t="s">
        <v>5</v>
      </c>
      <c r="D519" t="s">
        <v>53</v>
      </c>
      <c r="E519" t="s">
        <v>6</v>
      </c>
      <c r="F519" t="s">
        <v>98</v>
      </c>
      <c r="G519" s="47">
        <v>295162742</v>
      </c>
      <c r="H519" s="47">
        <v>266955446</v>
      </c>
    </row>
    <row r="520" spans="1:8" x14ac:dyDescent="0.35">
      <c r="A520" s="46">
        <v>202607</v>
      </c>
      <c r="B520" s="48">
        <v>46213</v>
      </c>
      <c r="C520" t="s">
        <v>5</v>
      </c>
      <c r="D520" t="s">
        <v>53</v>
      </c>
      <c r="E520" t="s">
        <v>7</v>
      </c>
      <c r="F520" t="s">
        <v>65</v>
      </c>
      <c r="G520" s="47">
        <v>1355902237</v>
      </c>
      <c r="H520" s="47">
        <v>1203671587</v>
      </c>
    </row>
    <row r="521" spans="1:8" x14ac:dyDescent="0.35">
      <c r="A521" s="46">
        <v>202607</v>
      </c>
      <c r="B521" s="48">
        <v>46234</v>
      </c>
      <c r="C521" t="s">
        <v>5</v>
      </c>
      <c r="D521" t="s">
        <v>56</v>
      </c>
      <c r="E521" t="s">
        <v>17</v>
      </c>
      <c r="F521" t="s">
        <v>76</v>
      </c>
      <c r="G521" s="47">
        <v>189031674</v>
      </c>
      <c r="H521" s="47">
        <v>168638413</v>
      </c>
    </row>
    <row r="522" spans="1:8" x14ac:dyDescent="0.35">
      <c r="A522" s="46">
        <v>202607</v>
      </c>
      <c r="B522" s="48">
        <v>46234</v>
      </c>
      <c r="C522" t="s">
        <v>5</v>
      </c>
      <c r="D522" t="s">
        <v>56</v>
      </c>
      <c r="E522" t="s">
        <v>17</v>
      </c>
      <c r="F522" t="s">
        <v>70</v>
      </c>
      <c r="G522" s="47">
        <v>251864005</v>
      </c>
      <c r="H522" s="47">
        <v>227388035</v>
      </c>
    </row>
    <row r="523" spans="1:8" x14ac:dyDescent="0.35">
      <c r="A523" s="46">
        <v>202607</v>
      </c>
      <c r="B523" s="48">
        <v>46234</v>
      </c>
      <c r="C523" t="s">
        <v>5</v>
      </c>
      <c r="D523" t="s">
        <v>56</v>
      </c>
      <c r="E523" t="s">
        <v>12</v>
      </c>
      <c r="F523" t="s">
        <v>82</v>
      </c>
      <c r="G523" s="47">
        <v>190442806</v>
      </c>
      <c r="H523" s="47">
        <v>178512389</v>
      </c>
    </row>
    <row r="524" spans="1:8" x14ac:dyDescent="0.35">
      <c r="A524" s="46">
        <v>202607</v>
      </c>
      <c r="B524" s="48">
        <v>46234</v>
      </c>
      <c r="C524" t="s">
        <v>5</v>
      </c>
      <c r="D524" t="s">
        <v>56</v>
      </c>
      <c r="E524" t="s">
        <v>12</v>
      </c>
      <c r="F524" t="s">
        <v>81</v>
      </c>
      <c r="G524" s="47">
        <v>182360071</v>
      </c>
      <c r="H524" s="47">
        <v>171726858</v>
      </c>
    </row>
    <row r="525" spans="1:8" x14ac:dyDescent="0.35">
      <c r="A525" s="46">
        <v>202607</v>
      </c>
      <c r="B525" s="48">
        <v>46234</v>
      </c>
      <c r="C525" t="s">
        <v>5</v>
      </c>
      <c r="D525" t="s">
        <v>55</v>
      </c>
      <c r="E525" t="s">
        <v>15</v>
      </c>
      <c r="F525" t="s">
        <v>96</v>
      </c>
      <c r="G525" s="47">
        <v>281517931</v>
      </c>
      <c r="H525" s="47">
        <v>255110733</v>
      </c>
    </row>
    <row r="526" spans="1:8" x14ac:dyDescent="0.35">
      <c r="A526" s="46">
        <v>202607</v>
      </c>
      <c r="B526" s="48">
        <v>46234</v>
      </c>
      <c r="C526" t="s">
        <v>5</v>
      </c>
      <c r="D526" t="s">
        <v>55</v>
      </c>
      <c r="E526" t="s">
        <v>15</v>
      </c>
      <c r="F526" t="s">
        <v>95</v>
      </c>
      <c r="G526" s="47">
        <v>65618766</v>
      </c>
      <c r="H526" s="47">
        <v>60825132</v>
      </c>
    </row>
    <row r="527" spans="1:8" x14ac:dyDescent="0.35">
      <c r="A527" s="46">
        <v>202607</v>
      </c>
      <c r="B527" s="48">
        <v>46234</v>
      </c>
      <c r="C527" t="s">
        <v>5</v>
      </c>
      <c r="D527" t="s">
        <v>55</v>
      </c>
      <c r="E527" t="s">
        <v>15</v>
      </c>
      <c r="F527" t="s">
        <v>91</v>
      </c>
      <c r="G527" s="47">
        <v>113834443</v>
      </c>
      <c r="H527" s="47">
        <v>102580846</v>
      </c>
    </row>
    <row r="528" spans="1:8" x14ac:dyDescent="0.35">
      <c r="A528" s="46">
        <v>202607</v>
      </c>
      <c r="B528" s="48">
        <v>46234</v>
      </c>
      <c r="C528" t="s">
        <v>5</v>
      </c>
      <c r="D528" t="s">
        <v>55</v>
      </c>
      <c r="E528" t="s">
        <v>13</v>
      </c>
      <c r="F528" t="s">
        <v>100</v>
      </c>
      <c r="G528" s="47">
        <v>253289437</v>
      </c>
      <c r="H528" s="47">
        <v>224361075</v>
      </c>
    </row>
    <row r="529" spans="1:8" x14ac:dyDescent="0.35">
      <c r="A529" s="46">
        <v>202607</v>
      </c>
      <c r="B529" s="48">
        <v>46234</v>
      </c>
      <c r="C529" t="s">
        <v>5</v>
      </c>
      <c r="D529" t="s">
        <v>55</v>
      </c>
      <c r="E529" t="s">
        <v>13</v>
      </c>
      <c r="F529" t="s">
        <v>99</v>
      </c>
      <c r="G529" s="47">
        <v>350140901</v>
      </c>
      <c r="H529" s="47">
        <v>300997093</v>
      </c>
    </row>
    <row r="530" spans="1:8" x14ac:dyDescent="0.35">
      <c r="A530" s="46">
        <v>202607</v>
      </c>
      <c r="B530" s="48">
        <v>46234</v>
      </c>
      <c r="C530" t="s">
        <v>5</v>
      </c>
      <c r="D530" t="s">
        <v>55</v>
      </c>
      <c r="E530" t="s">
        <v>13</v>
      </c>
      <c r="F530" t="s">
        <v>85</v>
      </c>
      <c r="G530" s="47">
        <v>212583730</v>
      </c>
      <c r="H530" s="47">
        <v>191026438</v>
      </c>
    </row>
    <row r="531" spans="1:8" x14ac:dyDescent="0.35">
      <c r="A531" s="46">
        <v>202607</v>
      </c>
      <c r="B531" s="48">
        <v>46234</v>
      </c>
      <c r="C531" t="s">
        <v>5</v>
      </c>
      <c r="D531" t="s">
        <v>55</v>
      </c>
      <c r="E531" t="s">
        <v>13</v>
      </c>
      <c r="F531" t="s">
        <v>67</v>
      </c>
      <c r="G531" s="47">
        <v>271126996</v>
      </c>
      <c r="H531" s="47">
        <v>242463892</v>
      </c>
    </row>
    <row r="532" spans="1:8" x14ac:dyDescent="0.35">
      <c r="A532" s="46">
        <v>202607</v>
      </c>
      <c r="B532" s="48">
        <v>46234</v>
      </c>
      <c r="C532" t="s">
        <v>5</v>
      </c>
      <c r="D532" t="s">
        <v>55</v>
      </c>
      <c r="E532" t="s">
        <v>11</v>
      </c>
      <c r="F532" t="s">
        <v>90</v>
      </c>
      <c r="G532" s="47">
        <v>197249173</v>
      </c>
      <c r="H532" s="47">
        <v>177851569</v>
      </c>
    </row>
    <row r="533" spans="1:8" x14ac:dyDescent="0.35">
      <c r="A533" s="46">
        <v>202607</v>
      </c>
      <c r="B533" s="48">
        <v>46234</v>
      </c>
      <c r="C533" t="s">
        <v>5</v>
      </c>
      <c r="D533" t="s">
        <v>55</v>
      </c>
      <c r="E533" t="s">
        <v>11</v>
      </c>
      <c r="F533" t="s">
        <v>78</v>
      </c>
      <c r="G533" s="47">
        <v>731384615</v>
      </c>
      <c r="H533" s="47">
        <v>652552128</v>
      </c>
    </row>
    <row r="534" spans="1:8" x14ac:dyDescent="0.35">
      <c r="A534" s="46">
        <v>202607</v>
      </c>
      <c r="B534" s="48">
        <v>46234</v>
      </c>
      <c r="C534" t="s">
        <v>5</v>
      </c>
      <c r="D534" t="s">
        <v>54</v>
      </c>
      <c r="E534" t="s">
        <v>14</v>
      </c>
      <c r="F534" t="s">
        <v>89</v>
      </c>
      <c r="G534" s="47">
        <v>225511149</v>
      </c>
      <c r="H534" s="47">
        <v>204647569</v>
      </c>
    </row>
    <row r="535" spans="1:8" x14ac:dyDescent="0.35">
      <c r="A535" s="46">
        <v>202607</v>
      </c>
      <c r="B535" s="48">
        <v>46234</v>
      </c>
      <c r="C535" t="s">
        <v>5</v>
      </c>
      <c r="D535" t="s">
        <v>54</v>
      </c>
      <c r="E535" t="s">
        <v>14</v>
      </c>
      <c r="F535" t="s">
        <v>88</v>
      </c>
      <c r="G535" s="47">
        <v>184286516</v>
      </c>
      <c r="H535" s="47">
        <v>166145895</v>
      </c>
    </row>
    <row r="536" spans="1:8" x14ac:dyDescent="0.35">
      <c r="A536" s="46">
        <v>202607</v>
      </c>
      <c r="B536" s="48">
        <v>46234</v>
      </c>
      <c r="C536" t="s">
        <v>5</v>
      </c>
      <c r="D536" t="s">
        <v>54</v>
      </c>
      <c r="E536" t="s">
        <v>9</v>
      </c>
      <c r="F536" t="s">
        <v>71</v>
      </c>
      <c r="G536" s="47">
        <v>324213530</v>
      </c>
      <c r="H536" s="47">
        <v>292697546</v>
      </c>
    </row>
    <row r="537" spans="1:8" x14ac:dyDescent="0.35">
      <c r="A537" s="46">
        <v>202607</v>
      </c>
      <c r="B537" s="48">
        <v>46234</v>
      </c>
      <c r="C537" t="s">
        <v>5</v>
      </c>
      <c r="D537" t="s">
        <v>53</v>
      </c>
      <c r="E537" t="s">
        <v>8</v>
      </c>
      <c r="F537" t="s">
        <v>75</v>
      </c>
      <c r="G537" s="47">
        <v>179463390</v>
      </c>
      <c r="H537" s="47">
        <v>160900477</v>
      </c>
    </row>
    <row r="538" spans="1:8" x14ac:dyDescent="0.35">
      <c r="A538" s="46">
        <v>202607</v>
      </c>
      <c r="B538" s="48">
        <v>46234</v>
      </c>
      <c r="C538" t="s">
        <v>5</v>
      </c>
      <c r="D538" t="s">
        <v>53</v>
      </c>
      <c r="E538" t="s">
        <v>8</v>
      </c>
      <c r="F538" t="s">
        <v>74</v>
      </c>
      <c r="G538" s="47">
        <v>221252168</v>
      </c>
      <c r="H538" s="47">
        <v>203186971</v>
      </c>
    </row>
    <row r="539" spans="1:8" x14ac:dyDescent="0.35">
      <c r="A539" s="46">
        <v>202607</v>
      </c>
      <c r="B539" s="48">
        <v>46234</v>
      </c>
      <c r="C539" t="s">
        <v>5</v>
      </c>
      <c r="D539" t="s">
        <v>53</v>
      </c>
      <c r="E539" t="s">
        <v>8</v>
      </c>
      <c r="F539" t="s">
        <v>72</v>
      </c>
      <c r="G539" s="47">
        <v>505369626</v>
      </c>
      <c r="H539" s="47">
        <v>462915729</v>
      </c>
    </row>
    <row r="540" spans="1:8" x14ac:dyDescent="0.35">
      <c r="A540" s="46">
        <v>202607</v>
      </c>
      <c r="B540" s="48">
        <v>46234</v>
      </c>
      <c r="C540" t="s">
        <v>5</v>
      </c>
      <c r="D540" t="s">
        <v>53</v>
      </c>
      <c r="E540" t="s">
        <v>7</v>
      </c>
      <c r="F540" t="s">
        <v>65</v>
      </c>
      <c r="G540" s="47">
        <v>1437525843</v>
      </c>
      <c r="H540" s="47">
        <v>1311611344</v>
      </c>
    </row>
    <row r="541" spans="1:8" x14ac:dyDescent="0.35">
      <c r="A541" s="46">
        <v>202607</v>
      </c>
      <c r="B541" s="48">
        <v>46234</v>
      </c>
      <c r="C541" t="s">
        <v>5</v>
      </c>
      <c r="D541" t="s">
        <v>53</v>
      </c>
      <c r="E541" t="s">
        <v>6</v>
      </c>
      <c r="F541" t="s">
        <v>73</v>
      </c>
      <c r="G541" s="47">
        <v>117627353</v>
      </c>
      <c r="H541" s="47">
        <v>105981674</v>
      </c>
    </row>
    <row r="542" spans="1:8" x14ac:dyDescent="0.35">
      <c r="A542" s="46">
        <v>202607</v>
      </c>
      <c r="B542" s="48">
        <v>46234</v>
      </c>
      <c r="C542" t="s">
        <v>5</v>
      </c>
      <c r="D542" t="s">
        <v>53</v>
      </c>
      <c r="E542" t="s">
        <v>6</v>
      </c>
      <c r="F542" t="s">
        <v>69</v>
      </c>
      <c r="G542" s="47">
        <v>279392271</v>
      </c>
      <c r="H542" s="47">
        <v>257160683</v>
      </c>
    </row>
    <row r="543" spans="1:8" x14ac:dyDescent="0.35">
      <c r="A543" s="46">
        <v>202607</v>
      </c>
      <c r="B543" s="48">
        <v>46233</v>
      </c>
      <c r="C543" t="s">
        <v>5</v>
      </c>
      <c r="D543" t="s">
        <v>56</v>
      </c>
      <c r="E543" t="s">
        <v>16</v>
      </c>
      <c r="F543" t="s">
        <v>16</v>
      </c>
      <c r="G543" s="47">
        <v>266672652</v>
      </c>
      <c r="H543" s="47">
        <v>248398595</v>
      </c>
    </row>
    <row r="544" spans="1:8" x14ac:dyDescent="0.35">
      <c r="A544" s="46">
        <v>202607</v>
      </c>
      <c r="B544" s="48">
        <v>46233</v>
      </c>
      <c r="C544" t="s">
        <v>5</v>
      </c>
      <c r="D544" t="s">
        <v>56</v>
      </c>
      <c r="E544" t="s">
        <v>16</v>
      </c>
      <c r="F544" t="s">
        <v>97</v>
      </c>
      <c r="G544" s="47">
        <v>501344668</v>
      </c>
      <c r="H544" s="47">
        <v>453301563</v>
      </c>
    </row>
    <row r="545" spans="1:8" x14ac:dyDescent="0.35">
      <c r="A545" s="46">
        <v>202607</v>
      </c>
      <c r="B545" s="48">
        <v>46233</v>
      </c>
      <c r="C545" t="s">
        <v>5</v>
      </c>
      <c r="D545" t="s">
        <v>56</v>
      </c>
      <c r="E545" t="s">
        <v>12</v>
      </c>
      <c r="F545" t="s">
        <v>84</v>
      </c>
      <c r="G545" s="47">
        <v>112275286</v>
      </c>
      <c r="H545" s="47">
        <v>105155207</v>
      </c>
    </row>
    <row r="546" spans="1:8" x14ac:dyDescent="0.35">
      <c r="A546" s="46">
        <v>202607</v>
      </c>
      <c r="B546" s="48">
        <v>46233</v>
      </c>
      <c r="C546" t="s">
        <v>5</v>
      </c>
      <c r="D546" t="s">
        <v>56</v>
      </c>
      <c r="E546" t="s">
        <v>12</v>
      </c>
      <c r="F546" t="s">
        <v>83</v>
      </c>
      <c r="G546" s="47">
        <v>134233484</v>
      </c>
      <c r="H546" s="47">
        <v>124804771</v>
      </c>
    </row>
    <row r="547" spans="1:8" x14ac:dyDescent="0.35">
      <c r="A547" s="46">
        <v>202607</v>
      </c>
      <c r="B547" s="48">
        <v>46233</v>
      </c>
      <c r="C547" t="s">
        <v>5</v>
      </c>
      <c r="D547" t="s">
        <v>56</v>
      </c>
      <c r="E547" t="s">
        <v>12</v>
      </c>
      <c r="F547" t="s">
        <v>79</v>
      </c>
      <c r="G547" s="47">
        <v>242876009</v>
      </c>
      <c r="H547" s="47">
        <v>223262116</v>
      </c>
    </row>
    <row r="548" spans="1:8" x14ac:dyDescent="0.35">
      <c r="A548" s="46">
        <v>202607</v>
      </c>
      <c r="B548" s="48">
        <v>46233</v>
      </c>
      <c r="C548" t="s">
        <v>5</v>
      </c>
      <c r="D548" t="s">
        <v>55</v>
      </c>
      <c r="E548" t="s">
        <v>15</v>
      </c>
      <c r="F548" t="s">
        <v>96</v>
      </c>
      <c r="G548" s="47">
        <v>295433087</v>
      </c>
      <c r="H548" s="47">
        <v>268104295</v>
      </c>
    </row>
    <row r="549" spans="1:8" x14ac:dyDescent="0.35">
      <c r="A549" s="46">
        <v>202607</v>
      </c>
      <c r="B549" s="48">
        <v>46233</v>
      </c>
      <c r="C549" t="s">
        <v>5</v>
      </c>
      <c r="D549" t="s">
        <v>55</v>
      </c>
      <c r="E549" t="s">
        <v>15</v>
      </c>
      <c r="F549" t="s">
        <v>95</v>
      </c>
      <c r="G549" s="47">
        <v>69376449</v>
      </c>
      <c r="H549" s="47">
        <v>63766226</v>
      </c>
    </row>
    <row r="550" spans="1:8" x14ac:dyDescent="0.35">
      <c r="A550" s="46">
        <v>202607</v>
      </c>
      <c r="B550" s="48">
        <v>46233</v>
      </c>
      <c r="C550" t="s">
        <v>5</v>
      </c>
      <c r="D550" t="s">
        <v>55</v>
      </c>
      <c r="E550" t="s">
        <v>15</v>
      </c>
      <c r="F550" t="s">
        <v>94</v>
      </c>
      <c r="G550" s="47">
        <v>262798586</v>
      </c>
      <c r="H550" s="47">
        <v>233925834</v>
      </c>
    </row>
    <row r="551" spans="1:8" x14ac:dyDescent="0.35">
      <c r="A551" s="46">
        <v>202607</v>
      </c>
      <c r="B551" s="48">
        <v>46233</v>
      </c>
      <c r="C551" t="s">
        <v>5</v>
      </c>
      <c r="D551" t="s">
        <v>55</v>
      </c>
      <c r="E551" t="s">
        <v>15</v>
      </c>
      <c r="F551" t="s">
        <v>93</v>
      </c>
      <c r="G551" s="47">
        <v>126144890</v>
      </c>
      <c r="H551" s="47">
        <v>114014453</v>
      </c>
    </row>
    <row r="552" spans="1:8" x14ac:dyDescent="0.35">
      <c r="A552" s="46">
        <v>202607</v>
      </c>
      <c r="B552" s="48">
        <v>46233</v>
      </c>
      <c r="C552" t="s">
        <v>5</v>
      </c>
      <c r="D552" t="s">
        <v>55</v>
      </c>
      <c r="E552" t="s">
        <v>15</v>
      </c>
      <c r="F552" t="s">
        <v>91</v>
      </c>
      <c r="G552" s="47">
        <v>113469000</v>
      </c>
      <c r="H552" s="47">
        <v>103414461</v>
      </c>
    </row>
    <row r="553" spans="1:8" x14ac:dyDescent="0.35">
      <c r="A553" s="46">
        <v>202607</v>
      </c>
      <c r="B553" s="48">
        <v>46233</v>
      </c>
      <c r="C553" t="s">
        <v>5</v>
      </c>
      <c r="D553" t="s">
        <v>55</v>
      </c>
      <c r="E553" t="s">
        <v>13</v>
      </c>
      <c r="F553" t="s">
        <v>100</v>
      </c>
      <c r="G553" s="47">
        <v>247411180</v>
      </c>
      <c r="H553" s="47">
        <v>218483191</v>
      </c>
    </row>
    <row r="554" spans="1:8" x14ac:dyDescent="0.35">
      <c r="A554" s="46">
        <v>202607</v>
      </c>
      <c r="B554" s="48">
        <v>46233</v>
      </c>
      <c r="C554" t="s">
        <v>5</v>
      </c>
      <c r="D554" t="s">
        <v>55</v>
      </c>
      <c r="E554" t="s">
        <v>13</v>
      </c>
      <c r="F554" t="s">
        <v>99</v>
      </c>
      <c r="G554" s="47">
        <v>352783070</v>
      </c>
      <c r="H554" s="47">
        <v>303381851</v>
      </c>
    </row>
    <row r="555" spans="1:8" x14ac:dyDescent="0.35">
      <c r="A555" s="46">
        <v>202607</v>
      </c>
      <c r="B555" s="48">
        <v>46233</v>
      </c>
      <c r="C555" t="s">
        <v>5</v>
      </c>
      <c r="D555" t="s">
        <v>55</v>
      </c>
      <c r="E555" t="s">
        <v>13</v>
      </c>
      <c r="F555" t="s">
        <v>67</v>
      </c>
      <c r="G555" s="47">
        <v>273455026</v>
      </c>
      <c r="H555" s="47">
        <v>243799475</v>
      </c>
    </row>
    <row r="556" spans="1:8" x14ac:dyDescent="0.35">
      <c r="A556" s="46">
        <v>202607</v>
      </c>
      <c r="B556" s="48">
        <v>46233</v>
      </c>
      <c r="C556" t="s">
        <v>5</v>
      </c>
      <c r="D556" t="s">
        <v>55</v>
      </c>
      <c r="E556" t="s">
        <v>11</v>
      </c>
      <c r="F556" t="s">
        <v>90</v>
      </c>
      <c r="G556" s="47">
        <v>188617954</v>
      </c>
      <c r="H556" s="47">
        <v>170885420</v>
      </c>
    </row>
    <row r="557" spans="1:8" x14ac:dyDescent="0.35">
      <c r="A557" s="46">
        <v>202607</v>
      </c>
      <c r="B557" s="48">
        <v>46233</v>
      </c>
      <c r="C557" t="s">
        <v>5</v>
      </c>
      <c r="D557" t="s">
        <v>55</v>
      </c>
      <c r="E557" t="s">
        <v>11</v>
      </c>
      <c r="F557" t="s">
        <v>55</v>
      </c>
      <c r="G557" s="47">
        <v>349189788</v>
      </c>
      <c r="H557" s="47">
        <v>311303391</v>
      </c>
    </row>
    <row r="558" spans="1:8" x14ac:dyDescent="0.35">
      <c r="A558" s="46">
        <v>202607</v>
      </c>
      <c r="B558" s="48">
        <v>46233</v>
      </c>
      <c r="C558" t="s">
        <v>5</v>
      </c>
      <c r="D558" t="s">
        <v>54</v>
      </c>
      <c r="E558" t="s">
        <v>14</v>
      </c>
      <c r="F558" t="s">
        <v>89</v>
      </c>
      <c r="G558" s="47">
        <v>214120082</v>
      </c>
      <c r="H558" s="47">
        <v>195852072</v>
      </c>
    </row>
    <row r="559" spans="1:8" x14ac:dyDescent="0.35">
      <c r="A559" s="46">
        <v>202607</v>
      </c>
      <c r="B559" s="48">
        <v>46233</v>
      </c>
      <c r="C559" t="s">
        <v>5</v>
      </c>
      <c r="D559" t="s">
        <v>54</v>
      </c>
      <c r="E559" t="s">
        <v>14</v>
      </c>
      <c r="F559" t="s">
        <v>88</v>
      </c>
      <c r="G559" s="47">
        <v>179920664</v>
      </c>
      <c r="H559" s="47">
        <v>162344871</v>
      </c>
    </row>
    <row r="560" spans="1:8" x14ac:dyDescent="0.35">
      <c r="A560" s="46">
        <v>202607</v>
      </c>
      <c r="B560" s="48">
        <v>46233</v>
      </c>
      <c r="C560" t="s">
        <v>5</v>
      </c>
      <c r="D560" t="s">
        <v>54</v>
      </c>
      <c r="E560" t="s">
        <v>14</v>
      </c>
      <c r="F560" t="s">
        <v>87</v>
      </c>
      <c r="G560" s="47">
        <v>281854828</v>
      </c>
      <c r="H560" s="47">
        <v>258490870</v>
      </c>
    </row>
    <row r="561" spans="1:8" x14ac:dyDescent="0.35">
      <c r="A561" s="46">
        <v>202607</v>
      </c>
      <c r="B561" s="48">
        <v>46233</v>
      </c>
      <c r="C561" t="s">
        <v>5</v>
      </c>
      <c r="D561" t="s">
        <v>54</v>
      </c>
      <c r="E561" t="s">
        <v>14</v>
      </c>
      <c r="F561" t="s">
        <v>86</v>
      </c>
      <c r="G561" s="47">
        <v>402720572</v>
      </c>
      <c r="H561" s="47">
        <v>363279769</v>
      </c>
    </row>
    <row r="562" spans="1:8" x14ac:dyDescent="0.35">
      <c r="A562" s="46">
        <v>202607</v>
      </c>
      <c r="B562" s="48">
        <v>46233</v>
      </c>
      <c r="C562" t="s">
        <v>5</v>
      </c>
      <c r="D562" t="s">
        <v>54</v>
      </c>
      <c r="E562" t="s">
        <v>14</v>
      </c>
      <c r="F562" t="s">
        <v>14</v>
      </c>
      <c r="G562" s="47">
        <v>335236114</v>
      </c>
      <c r="H562" s="47">
        <v>305693368</v>
      </c>
    </row>
    <row r="563" spans="1:8" x14ac:dyDescent="0.35">
      <c r="A563" s="46">
        <v>202607</v>
      </c>
      <c r="B563" s="48">
        <v>46232</v>
      </c>
      <c r="C563" t="s">
        <v>5</v>
      </c>
      <c r="D563" t="s">
        <v>56</v>
      </c>
      <c r="E563" t="s">
        <v>17</v>
      </c>
      <c r="F563" t="s">
        <v>76</v>
      </c>
      <c r="G563" s="47">
        <v>182159850</v>
      </c>
      <c r="H563" s="47">
        <v>161761368</v>
      </c>
    </row>
    <row r="564" spans="1:8" x14ac:dyDescent="0.35">
      <c r="A564" s="46">
        <v>202607</v>
      </c>
      <c r="B564" s="48">
        <v>46232</v>
      </c>
      <c r="C564" t="s">
        <v>5</v>
      </c>
      <c r="D564" t="s">
        <v>53</v>
      </c>
      <c r="E564" t="s">
        <v>8</v>
      </c>
      <c r="F564" t="s">
        <v>75</v>
      </c>
      <c r="G564" s="47">
        <v>175057323</v>
      </c>
      <c r="H564" s="47">
        <v>158815418</v>
      </c>
    </row>
    <row r="565" spans="1:8" x14ac:dyDescent="0.35">
      <c r="A565" s="46">
        <v>202607</v>
      </c>
      <c r="B565" s="48">
        <v>46231</v>
      </c>
      <c r="C565" t="s">
        <v>5</v>
      </c>
      <c r="D565" t="s">
        <v>54</v>
      </c>
      <c r="E565" t="s">
        <v>9</v>
      </c>
      <c r="F565" t="s">
        <v>92</v>
      </c>
      <c r="G565" s="47">
        <v>412729683</v>
      </c>
      <c r="H565" s="47">
        <v>374420603</v>
      </c>
    </row>
    <row r="566" spans="1:8" x14ac:dyDescent="0.35">
      <c r="A566" s="46">
        <v>202607</v>
      </c>
      <c r="B566" s="48">
        <v>46230</v>
      </c>
      <c r="C566" t="s">
        <v>5</v>
      </c>
      <c r="D566" t="s">
        <v>55</v>
      </c>
      <c r="E566" t="s">
        <v>13</v>
      </c>
      <c r="F566" t="s">
        <v>99</v>
      </c>
      <c r="G566" s="47">
        <v>397140686</v>
      </c>
      <c r="H566" s="47">
        <v>347849879</v>
      </c>
    </row>
    <row r="567" spans="1:8" x14ac:dyDescent="0.35">
      <c r="A567" s="46">
        <v>202607</v>
      </c>
      <c r="B567" s="48">
        <v>46229</v>
      </c>
      <c r="C567" t="s">
        <v>5</v>
      </c>
      <c r="D567" t="s">
        <v>54</v>
      </c>
      <c r="E567" t="s">
        <v>10</v>
      </c>
      <c r="F567" t="s">
        <v>64</v>
      </c>
      <c r="G567" s="47">
        <v>226458900</v>
      </c>
      <c r="H567" s="47">
        <v>207932310</v>
      </c>
    </row>
    <row r="568" spans="1:8" x14ac:dyDescent="0.35">
      <c r="A568" s="46">
        <v>202607</v>
      </c>
      <c r="B568" s="48">
        <v>46229</v>
      </c>
      <c r="C568" t="s">
        <v>5</v>
      </c>
      <c r="D568" t="s">
        <v>53</v>
      </c>
      <c r="E568" t="s">
        <v>6</v>
      </c>
      <c r="F568" t="s">
        <v>73</v>
      </c>
      <c r="G568" s="47">
        <v>109645135</v>
      </c>
      <c r="H568" s="47">
        <v>102399133</v>
      </c>
    </row>
    <row r="569" spans="1:8" x14ac:dyDescent="0.35">
      <c r="A569" s="46">
        <v>202607</v>
      </c>
      <c r="B569" s="48">
        <v>46228</v>
      </c>
      <c r="C569" t="s">
        <v>5</v>
      </c>
      <c r="D569" t="s">
        <v>53</v>
      </c>
      <c r="E569" t="s">
        <v>8</v>
      </c>
      <c r="F569" t="s">
        <v>74</v>
      </c>
      <c r="G569" s="47">
        <v>207819379</v>
      </c>
      <c r="H569" s="47">
        <v>191505187</v>
      </c>
    </row>
    <row r="570" spans="1:8" x14ac:dyDescent="0.35">
      <c r="A570" s="46">
        <v>202607</v>
      </c>
      <c r="B570" s="48">
        <v>46227</v>
      </c>
      <c r="C570" t="s">
        <v>5</v>
      </c>
      <c r="D570" t="s">
        <v>54</v>
      </c>
      <c r="E570" t="s">
        <v>14</v>
      </c>
      <c r="F570" t="s">
        <v>87</v>
      </c>
      <c r="G570" s="47">
        <v>280252615</v>
      </c>
      <c r="H570" s="47">
        <v>259227728</v>
      </c>
    </row>
    <row r="571" spans="1:8" x14ac:dyDescent="0.35">
      <c r="A571" s="46">
        <v>202607</v>
      </c>
      <c r="B571" s="48">
        <v>46227</v>
      </c>
      <c r="C571" t="s">
        <v>5</v>
      </c>
      <c r="D571" t="s">
        <v>54</v>
      </c>
      <c r="E571" t="s">
        <v>14</v>
      </c>
      <c r="F571" t="s">
        <v>14</v>
      </c>
      <c r="G571" s="47">
        <v>347476834</v>
      </c>
      <c r="H571" s="47">
        <v>319177633</v>
      </c>
    </row>
    <row r="572" spans="1:8" x14ac:dyDescent="0.35">
      <c r="A572" s="46">
        <v>202607</v>
      </c>
      <c r="B572" s="48">
        <v>46226</v>
      </c>
      <c r="C572" t="s">
        <v>5</v>
      </c>
      <c r="D572" t="s">
        <v>56</v>
      </c>
      <c r="E572" t="s">
        <v>17</v>
      </c>
      <c r="F572" t="s">
        <v>76</v>
      </c>
      <c r="G572" s="47">
        <v>181461934</v>
      </c>
      <c r="H572" s="47">
        <v>160647167</v>
      </c>
    </row>
    <row r="573" spans="1:8" x14ac:dyDescent="0.35">
      <c r="A573" s="46">
        <v>202607</v>
      </c>
      <c r="B573" s="48">
        <v>46226</v>
      </c>
      <c r="C573" t="s">
        <v>5</v>
      </c>
      <c r="D573" t="s">
        <v>56</v>
      </c>
      <c r="E573" t="s">
        <v>17</v>
      </c>
      <c r="F573" t="s">
        <v>70</v>
      </c>
      <c r="G573" s="47">
        <v>241246513</v>
      </c>
      <c r="H573" s="47">
        <v>218579176</v>
      </c>
    </row>
    <row r="574" spans="1:8" x14ac:dyDescent="0.35">
      <c r="A574" s="46">
        <v>202607</v>
      </c>
      <c r="B574" s="48">
        <v>46226</v>
      </c>
      <c r="C574" t="s">
        <v>5</v>
      </c>
      <c r="D574" t="s">
        <v>55</v>
      </c>
      <c r="E574" t="s">
        <v>15</v>
      </c>
      <c r="F574" t="s">
        <v>94</v>
      </c>
      <c r="G574" s="47">
        <v>232347942</v>
      </c>
      <c r="H574" s="47">
        <v>206777289</v>
      </c>
    </row>
    <row r="575" spans="1:8" x14ac:dyDescent="0.35">
      <c r="A575" s="46">
        <v>202607</v>
      </c>
      <c r="B575" s="48">
        <v>46233</v>
      </c>
      <c r="C575" t="s">
        <v>5</v>
      </c>
      <c r="D575" t="s">
        <v>54</v>
      </c>
      <c r="E575" t="s">
        <v>10</v>
      </c>
      <c r="F575" t="s">
        <v>10</v>
      </c>
      <c r="G575" s="47">
        <v>338440322</v>
      </c>
      <c r="H575" s="47">
        <v>305088225</v>
      </c>
    </row>
    <row r="576" spans="1:8" x14ac:dyDescent="0.35">
      <c r="A576" s="46">
        <v>202607</v>
      </c>
      <c r="B576" s="48">
        <v>46233</v>
      </c>
      <c r="C576" t="s">
        <v>5</v>
      </c>
      <c r="D576" t="s">
        <v>54</v>
      </c>
      <c r="E576" t="s">
        <v>10</v>
      </c>
      <c r="F576" t="s">
        <v>64</v>
      </c>
      <c r="G576" s="47">
        <v>242977980</v>
      </c>
      <c r="H576" s="47">
        <v>220214688</v>
      </c>
    </row>
    <row r="577" spans="1:8" x14ac:dyDescent="0.35">
      <c r="A577" s="46">
        <v>202607</v>
      </c>
      <c r="B577" s="48">
        <v>46233</v>
      </c>
      <c r="C577" t="s">
        <v>5</v>
      </c>
      <c r="D577" t="s">
        <v>54</v>
      </c>
      <c r="E577" t="s">
        <v>9</v>
      </c>
      <c r="F577" t="s">
        <v>92</v>
      </c>
      <c r="G577" s="47">
        <v>383901643</v>
      </c>
      <c r="H577" s="47">
        <v>344730882</v>
      </c>
    </row>
    <row r="578" spans="1:8" x14ac:dyDescent="0.35">
      <c r="A578" s="46">
        <v>202607</v>
      </c>
      <c r="B578" s="48">
        <v>46233</v>
      </c>
      <c r="C578" t="s">
        <v>5</v>
      </c>
      <c r="D578" t="s">
        <v>54</v>
      </c>
      <c r="E578" t="s">
        <v>9</v>
      </c>
      <c r="F578" t="s">
        <v>71</v>
      </c>
      <c r="G578" s="47">
        <v>308189576</v>
      </c>
      <c r="H578" s="47">
        <v>278120041</v>
      </c>
    </row>
    <row r="579" spans="1:8" x14ac:dyDescent="0.35">
      <c r="A579" s="46">
        <v>202607</v>
      </c>
      <c r="B579" s="48">
        <v>46232</v>
      </c>
      <c r="C579" t="s">
        <v>5</v>
      </c>
      <c r="D579" t="s">
        <v>56</v>
      </c>
      <c r="E579" t="s">
        <v>16</v>
      </c>
      <c r="F579" t="s">
        <v>97</v>
      </c>
      <c r="G579" s="47">
        <v>503508283</v>
      </c>
      <c r="H579" s="47">
        <v>454915333</v>
      </c>
    </row>
    <row r="580" spans="1:8" x14ac:dyDescent="0.35">
      <c r="A580" s="46">
        <v>202607</v>
      </c>
      <c r="B580" s="48">
        <v>46232</v>
      </c>
      <c r="C580" t="s">
        <v>5</v>
      </c>
      <c r="D580" t="s">
        <v>54</v>
      </c>
      <c r="E580" t="s">
        <v>9</v>
      </c>
      <c r="F580" t="s">
        <v>71</v>
      </c>
      <c r="G580" s="47">
        <v>325710615</v>
      </c>
      <c r="H580" s="47">
        <v>294725206</v>
      </c>
    </row>
    <row r="581" spans="1:8" x14ac:dyDescent="0.35">
      <c r="A581" s="46">
        <v>202607</v>
      </c>
      <c r="B581" s="48">
        <v>46233</v>
      </c>
      <c r="C581" t="s">
        <v>5</v>
      </c>
      <c r="D581" t="s">
        <v>53</v>
      </c>
      <c r="E581" t="s">
        <v>8</v>
      </c>
      <c r="F581" t="s">
        <v>74</v>
      </c>
      <c r="G581" s="47">
        <v>203011960</v>
      </c>
      <c r="H581" s="47">
        <v>187483786</v>
      </c>
    </row>
    <row r="582" spans="1:8" x14ac:dyDescent="0.35">
      <c r="A582" s="46">
        <v>202607</v>
      </c>
      <c r="B582" s="48">
        <v>46233</v>
      </c>
      <c r="C582" t="s">
        <v>5</v>
      </c>
      <c r="D582" t="s">
        <v>53</v>
      </c>
      <c r="E582" t="s">
        <v>7</v>
      </c>
      <c r="F582" t="s">
        <v>65</v>
      </c>
      <c r="G582" s="47">
        <v>1317636278</v>
      </c>
      <c r="H582" s="47">
        <v>1187729439</v>
      </c>
    </row>
    <row r="583" spans="1:8" x14ac:dyDescent="0.35">
      <c r="A583" s="46">
        <v>202607</v>
      </c>
      <c r="B583" s="48">
        <v>46233</v>
      </c>
      <c r="C583" t="s">
        <v>5</v>
      </c>
      <c r="D583" t="s">
        <v>53</v>
      </c>
      <c r="E583" t="s">
        <v>6</v>
      </c>
      <c r="F583" t="s">
        <v>73</v>
      </c>
      <c r="G583" s="47">
        <v>107072191</v>
      </c>
      <c r="H583" s="47">
        <v>97838597</v>
      </c>
    </row>
    <row r="584" spans="1:8" x14ac:dyDescent="0.35">
      <c r="A584" s="46">
        <v>202607</v>
      </c>
      <c r="B584" s="48">
        <v>46232</v>
      </c>
      <c r="C584" t="s">
        <v>5</v>
      </c>
      <c r="D584" t="s">
        <v>56</v>
      </c>
      <c r="E584" t="s">
        <v>17</v>
      </c>
      <c r="F584" t="s">
        <v>70</v>
      </c>
      <c r="G584" s="47">
        <v>254855676</v>
      </c>
      <c r="H584" s="47">
        <v>229775176</v>
      </c>
    </row>
    <row r="585" spans="1:8" x14ac:dyDescent="0.35">
      <c r="A585" s="46">
        <v>202607</v>
      </c>
      <c r="B585" s="48">
        <v>46232</v>
      </c>
      <c r="C585" t="s">
        <v>5</v>
      </c>
      <c r="D585" t="s">
        <v>56</v>
      </c>
      <c r="E585" t="s">
        <v>17</v>
      </c>
      <c r="F585" t="s">
        <v>68</v>
      </c>
      <c r="G585" s="47">
        <v>383340184</v>
      </c>
      <c r="H585" s="47">
        <v>341028110</v>
      </c>
    </row>
    <row r="586" spans="1:8" x14ac:dyDescent="0.35">
      <c r="A586" s="46">
        <v>202607</v>
      </c>
      <c r="B586" s="48">
        <v>46232</v>
      </c>
      <c r="C586" t="s">
        <v>5</v>
      </c>
      <c r="D586" t="s">
        <v>56</v>
      </c>
      <c r="E586" t="s">
        <v>12</v>
      </c>
      <c r="F586" t="s">
        <v>84</v>
      </c>
      <c r="G586" s="47">
        <v>118040377</v>
      </c>
      <c r="H586" s="47">
        <v>110822840</v>
      </c>
    </row>
    <row r="587" spans="1:8" x14ac:dyDescent="0.35">
      <c r="A587" s="46">
        <v>202607</v>
      </c>
      <c r="B587" s="48">
        <v>46232</v>
      </c>
      <c r="C587" t="s">
        <v>5</v>
      </c>
      <c r="D587" t="s">
        <v>56</v>
      </c>
      <c r="E587" t="s">
        <v>12</v>
      </c>
      <c r="F587" t="s">
        <v>83</v>
      </c>
      <c r="G587" s="47">
        <v>131742979</v>
      </c>
      <c r="H587" s="47">
        <v>121823108</v>
      </c>
    </row>
    <row r="588" spans="1:8" x14ac:dyDescent="0.35">
      <c r="A588" s="46">
        <v>202607</v>
      </c>
      <c r="B588" s="48">
        <v>46232</v>
      </c>
      <c r="C588" t="s">
        <v>5</v>
      </c>
      <c r="D588" t="s">
        <v>56</v>
      </c>
      <c r="E588" t="s">
        <v>12</v>
      </c>
      <c r="F588" t="s">
        <v>82</v>
      </c>
      <c r="G588" s="47">
        <v>185848009</v>
      </c>
      <c r="H588" s="47">
        <v>173941504</v>
      </c>
    </row>
    <row r="589" spans="1:8" x14ac:dyDescent="0.35">
      <c r="A589" s="46">
        <v>202607</v>
      </c>
      <c r="B589" s="48">
        <v>46232</v>
      </c>
      <c r="C589" t="s">
        <v>5</v>
      </c>
      <c r="D589" t="s">
        <v>56</v>
      </c>
      <c r="E589" t="s">
        <v>12</v>
      </c>
      <c r="F589" t="s">
        <v>79</v>
      </c>
      <c r="G589" s="47">
        <v>254109505</v>
      </c>
      <c r="H589" s="47">
        <v>230713679</v>
      </c>
    </row>
    <row r="590" spans="1:8" x14ac:dyDescent="0.35">
      <c r="A590" s="46">
        <v>202607</v>
      </c>
      <c r="B590" s="48">
        <v>46232</v>
      </c>
      <c r="C590" t="s">
        <v>5</v>
      </c>
      <c r="D590" t="s">
        <v>55</v>
      </c>
      <c r="E590" t="s">
        <v>15</v>
      </c>
      <c r="F590" t="s">
        <v>96</v>
      </c>
      <c r="G590" s="47">
        <v>284930962</v>
      </c>
      <c r="H590" s="47">
        <v>260264836</v>
      </c>
    </row>
    <row r="591" spans="1:8" x14ac:dyDescent="0.35">
      <c r="A591" s="46">
        <v>202607</v>
      </c>
      <c r="B591" s="48">
        <v>46232</v>
      </c>
      <c r="C591" t="s">
        <v>5</v>
      </c>
      <c r="D591" t="s">
        <v>55</v>
      </c>
      <c r="E591" t="s">
        <v>15</v>
      </c>
      <c r="F591" t="s">
        <v>95</v>
      </c>
      <c r="G591" s="47">
        <v>72553123</v>
      </c>
      <c r="H591" s="47">
        <v>67065736</v>
      </c>
    </row>
    <row r="592" spans="1:8" x14ac:dyDescent="0.35">
      <c r="A592" s="46">
        <v>202607</v>
      </c>
      <c r="B592" s="48">
        <v>46232</v>
      </c>
      <c r="C592" t="s">
        <v>5</v>
      </c>
      <c r="D592" t="s">
        <v>55</v>
      </c>
      <c r="E592" t="s">
        <v>15</v>
      </c>
      <c r="F592" t="s">
        <v>93</v>
      </c>
      <c r="G592" s="47">
        <v>123747964</v>
      </c>
      <c r="H592" s="47">
        <v>111618546</v>
      </c>
    </row>
    <row r="593" spans="1:8" x14ac:dyDescent="0.35">
      <c r="A593" s="46">
        <v>202607</v>
      </c>
      <c r="B593" s="48">
        <v>46232</v>
      </c>
      <c r="C593" t="s">
        <v>5</v>
      </c>
      <c r="D593" t="s">
        <v>55</v>
      </c>
      <c r="E593" t="s">
        <v>15</v>
      </c>
      <c r="F593" t="s">
        <v>91</v>
      </c>
      <c r="G593" s="47">
        <v>109970092</v>
      </c>
      <c r="H593" s="47">
        <v>99491382</v>
      </c>
    </row>
    <row r="594" spans="1:8" x14ac:dyDescent="0.35">
      <c r="A594" s="46">
        <v>202607</v>
      </c>
      <c r="B594" s="48">
        <v>46232</v>
      </c>
      <c r="C594" t="s">
        <v>5</v>
      </c>
      <c r="D594" t="s">
        <v>55</v>
      </c>
      <c r="E594" t="s">
        <v>13</v>
      </c>
      <c r="F594" t="s">
        <v>100</v>
      </c>
      <c r="G594" s="47">
        <v>247264338</v>
      </c>
      <c r="H594" s="47">
        <v>218785338</v>
      </c>
    </row>
    <row r="595" spans="1:8" x14ac:dyDescent="0.35">
      <c r="A595" s="46">
        <v>202607</v>
      </c>
      <c r="B595" s="48">
        <v>46232</v>
      </c>
      <c r="C595" t="s">
        <v>5</v>
      </c>
      <c r="D595" t="s">
        <v>55</v>
      </c>
      <c r="E595" t="s">
        <v>13</v>
      </c>
      <c r="F595" t="s">
        <v>99</v>
      </c>
      <c r="G595" s="47">
        <v>356288756</v>
      </c>
      <c r="H595" s="47">
        <v>307292201</v>
      </c>
    </row>
    <row r="596" spans="1:8" x14ac:dyDescent="0.35">
      <c r="A596" s="46">
        <v>202607</v>
      </c>
      <c r="B596" s="48">
        <v>46232</v>
      </c>
      <c r="C596" t="s">
        <v>5</v>
      </c>
      <c r="D596" t="s">
        <v>55</v>
      </c>
      <c r="E596" t="s">
        <v>13</v>
      </c>
      <c r="F596" t="s">
        <v>67</v>
      </c>
      <c r="G596" s="47">
        <v>269308940</v>
      </c>
      <c r="H596" s="47">
        <v>239176774</v>
      </c>
    </row>
    <row r="597" spans="1:8" x14ac:dyDescent="0.35">
      <c r="A597" s="46">
        <v>202607</v>
      </c>
      <c r="B597" s="48">
        <v>46232</v>
      </c>
      <c r="C597" t="s">
        <v>5</v>
      </c>
      <c r="D597" t="s">
        <v>55</v>
      </c>
      <c r="E597" t="s">
        <v>13</v>
      </c>
      <c r="F597" t="s">
        <v>85</v>
      </c>
      <c r="G597" s="47">
        <v>216301630</v>
      </c>
      <c r="H597" s="47">
        <v>194463976</v>
      </c>
    </row>
    <row r="598" spans="1:8" x14ac:dyDescent="0.35">
      <c r="A598" s="46">
        <v>202607</v>
      </c>
      <c r="B598" s="48">
        <v>46232</v>
      </c>
      <c r="C598" t="s">
        <v>5</v>
      </c>
      <c r="D598" t="s">
        <v>55</v>
      </c>
      <c r="E598" t="s">
        <v>11</v>
      </c>
      <c r="F598" t="s">
        <v>90</v>
      </c>
      <c r="G598" s="47">
        <v>189462462</v>
      </c>
      <c r="H598" s="47">
        <v>171062766</v>
      </c>
    </row>
    <row r="599" spans="1:8" x14ac:dyDescent="0.35">
      <c r="A599" s="46">
        <v>202607</v>
      </c>
      <c r="B599" s="48">
        <v>46232</v>
      </c>
      <c r="C599" t="s">
        <v>5</v>
      </c>
      <c r="D599" t="s">
        <v>54</v>
      </c>
      <c r="E599" t="s">
        <v>14</v>
      </c>
      <c r="F599" t="s">
        <v>88</v>
      </c>
      <c r="G599" s="47">
        <v>194512397</v>
      </c>
      <c r="H599" s="47">
        <v>174860640</v>
      </c>
    </row>
    <row r="600" spans="1:8" x14ac:dyDescent="0.35">
      <c r="A600" s="46">
        <v>202607</v>
      </c>
      <c r="B600" s="48">
        <v>46232</v>
      </c>
      <c r="C600" t="s">
        <v>5</v>
      </c>
      <c r="D600" t="s">
        <v>53</v>
      </c>
      <c r="E600" t="s">
        <v>6</v>
      </c>
      <c r="F600" t="s">
        <v>98</v>
      </c>
      <c r="G600" s="47">
        <v>312075377</v>
      </c>
      <c r="H600" s="47">
        <v>284988719</v>
      </c>
    </row>
    <row r="601" spans="1:8" x14ac:dyDescent="0.35">
      <c r="A601" s="46">
        <v>202607</v>
      </c>
      <c r="B601" s="48">
        <v>46232</v>
      </c>
      <c r="C601" t="s">
        <v>5</v>
      </c>
      <c r="D601" t="s">
        <v>54</v>
      </c>
      <c r="E601" t="s">
        <v>9</v>
      </c>
      <c r="F601" t="s">
        <v>92</v>
      </c>
      <c r="G601" s="47">
        <v>388960759</v>
      </c>
      <c r="H601" s="47">
        <v>348966060</v>
      </c>
    </row>
    <row r="602" spans="1:8" x14ac:dyDescent="0.35">
      <c r="A602" s="46">
        <v>202607</v>
      </c>
      <c r="B602" s="48">
        <v>46232</v>
      </c>
      <c r="C602" t="s">
        <v>5</v>
      </c>
      <c r="D602" t="s">
        <v>54</v>
      </c>
      <c r="E602" t="s">
        <v>10</v>
      </c>
      <c r="F602" t="s">
        <v>64</v>
      </c>
      <c r="G602" s="47">
        <v>249235740</v>
      </c>
      <c r="H602" s="47">
        <v>226916496</v>
      </c>
    </row>
    <row r="603" spans="1:8" x14ac:dyDescent="0.35">
      <c r="A603" s="46">
        <v>202607</v>
      </c>
      <c r="B603" s="48">
        <v>46232</v>
      </c>
      <c r="C603" t="s">
        <v>5</v>
      </c>
      <c r="D603" t="s">
        <v>53</v>
      </c>
      <c r="E603" t="s">
        <v>8</v>
      </c>
      <c r="F603" t="s">
        <v>74</v>
      </c>
      <c r="G603" s="47">
        <v>213506975</v>
      </c>
      <c r="H603" s="47">
        <v>196385938</v>
      </c>
    </row>
    <row r="604" spans="1:8" x14ac:dyDescent="0.35">
      <c r="A604" s="46">
        <v>202607</v>
      </c>
      <c r="B604" s="48">
        <v>46232</v>
      </c>
      <c r="C604" t="s">
        <v>5</v>
      </c>
      <c r="D604" t="s">
        <v>53</v>
      </c>
      <c r="E604" t="s">
        <v>8</v>
      </c>
      <c r="F604" t="s">
        <v>72</v>
      </c>
      <c r="G604" s="47">
        <v>484380218</v>
      </c>
      <c r="H604" s="47">
        <v>442006563</v>
      </c>
    </row>
    <row r="605" spans="1:8" x14ac:dyDescent="0.35">
      <c r="A605" s="46">
        <v>202607</v>
      </c>
      <c r="B605" s="48">
        <v>46232</v>
      </c>
      <c r="C605" t="s">
        <v>5</v>
      </c>
      <c r="D605" t="s">
        <v>53</v>
      </c>
      <c r="E605" t="s">
        <v>7</v>
      </c>
      <c r="F605" t="s">
        <v>65</v>
      </c>
      <c r="G605" s="47">
        <v>1358087703</v>
      </c>
      <c r="H605" s="47">
        <v>1237440392</v>
      </c>
    </row>
    <row r="606" spans="1:8" x14ac:dyDescent="0.35">
      <c r="A606" s="46">
        <v>202607</v>
      </c>
      <c r="B606" s="48">
        <v>46207</v>
      </c>
      <c r="C606" t="s">
        <v>5</v>
      </c>
      <c r="D606" t="s">
        <v>53</v>
      </c>
      <c r="E606" t="s">
        <v>6</v>
      </c>
      <c r="F606" t="s">
        <v>69</v>
      </c>
      <c r="G606" s="47">
        <v>436952411</v>
      </c>
      <c r="H606" s="47">
        <v>258307191</v>
      </c>
    </row>
    <row r="607" spans="1:8" x14ac:dyDescent="0.35">
      <c r="A607" s="46">
        <v>202607</v>
      </c>
      <c r="B607" s="48">
        <v>46207</v>
      </c>
      <c r="C607" t="s">
        <v>5</v>
      </c>
      <c r="D607" t="s">
        <v>53</v>
      </c>
      <c r="E607" t="s">
        <v>6</v>
      </c>
      <c r="F607" t="s">
        <v>73</v>
      </c>
      <c r="G607" s="47">
        <v>120806623</v>
      </c>
      <c r="H607" s="47">
        <v>106575725</v>
      </c>
    </row>
    <row r="608" spans="1:8" x14ac:dyDescent="0.35">
      <c r="A608" s="46">
        <v>202607</v>
      </c>
      <c r="B608" s="48">
        <v>46207</v>
      </c>
      <c r="C608" t="s">
        <v>5</v>
      </c>
      <c r="D608" t="s">
        <v>53</v>
      </c>
      <c r="E608" t="s">
        <v>6</v>
      </c>
      <c r="F608" t="s">
        <v>98</v>
      </c>
      <c r="G608" s="47">
        <v>316624076</v>
      </c>
      <c r="H608" s="47">
        <v>288413035</v>
      </c>
    </row>
    <row r="609" spans="1:8" x14ac:dyDescent="0.35">
      <c r="A609" s="46">
        <v>202607</v>
      </c>
      <c r="B609" s="48">
        <v>46207</v>
      </c>
      <c r="C609" t="s">
        <v>5</v>
      </c>
      <c r="D609" t="s">
        <v>53</v>
      </c>
      <c r="E609" t="s">
        <v>7</v>
      </c>
      <c r="F609" t="s">
        <v>65</v>
      </c>
      <c r="G609" s="47">
        <v>1388994863</v>
      </c>
      <c r="H609" s="47">
        <v>1239604851</v>
      </c>
    </row>
    <row r="610" spans="1:8" x14ac:dyDescent="0.35">
      <c r="A610" s="46">
        <v>202607</v>
      </c>
      <c r="B610" s="48">
        <v>46207</v>
      </c>
      <c r="C610" t="s">
        <v>5</v>
      </c>
      <c r="D610" t="s">
        <v>53</v>
      </c>
      <c r="E610" t="s">
        <v>7</v>
      </c>
      <c r="F610" t="s">
        <v>77</v>
      </c>
      <c r="G610" s="47">
        <v>1514911428</v>
      </c>
      <c r="H610" s="47">
        <v>1271016184</v>
      </c>
    </row>
    <row r="611" spans="1:8" x14ac:dyDescent="0.35">
      <c r="A611" s="46">
        <v>202607</v>
      </c>
      <c r="B611" s="48">
        <v>46207</v>
      </c>
      <c r="C611" t="s">
        <v>5</v>
      </c>
      <c r="D611" t="s">
        <v>53</v>
      </c>
      <c r="E611" t="s">
        <v>8</v>
      </c>
      <c r="F611" t="s">
        <v>66</v>
      </c>
      <c r="G611" s="47">
        <v>157973597</v>
      </c>
      <c r="H611" s="47">
        <v>144031162</v>
      </c>
    </row>
    <row r="612" spans="1:8" x14ac:dyDescent="0.35">
      <c r="A612" s="46">
        <v>202607</v>
      </c>
      <c r="B612" s="48">
        <v>46207</v>
      </c>
      <c r="C612" t="s">
        <v>5</v>
      </c>
      <c r="D612" t="s">
        <v>53</v>
      </c>
      <c r="E612" t="s">
        <v>8</v>
      </c>
      <c r="F612" t="s">
        <v>72</v>
      </c>
      <c r="G612" s="47">
        <v>494205216</v>
      </c>
      <c r="H612" s="47">
        <v>442052068</v>
      </c>
    </row>
    <row r="613" spans="1:8" x14ac:dyDescent="0.35">
      <c r="A613" s="46">
        <v>202607</v>
      </c>
      <c r="B613" s="48">
        <v>46207</v>
      </c>
      <c r="C613" t="s">
        <v>5</v>
      </c>
      <c r="D613" t="s">
        <v>53</v>
      </c>
      <c r="E613" t="s">
        <v>8</v>
      </c>
      <c r="F613" t="s">
        <v>74</v>
      </c>
      <c r="G613" s="47">
        <v>223904378</v>
      </c>
      <c r="H613" s="47">
        <v>201294739</v>
      </c>
    </row>
    <row r="614" spans="1:8" x14ac:dyDescent="0.35">
      <c r="A614" s="46">
        <v>202607</v>
      </c>
      <c r="B614" s="48">
        <v>46207</v>
      </c>
      <c r="C614" t="s">
        <v>5</v>
      </c>
      <c r="D614" t="s">
        <v>53</v>
      </c>
      <c r="E614" t="s">
        <v>8</v>
      </c>
      <c r="F614" t="s">
        <v>75</v>
      </c>
      <c r="G614" s="47">
        <v>170456211</v>
      </c>
      <c r="H614" s="47">
        <v>154569533</v>
      </c>
    </row>
    <row r="615" spans="1:8" x14ac:dyDescent="0.35">
      <c r="A615" s="46">
        <v>202607</v>
      </c>
      <c r="B615" s="48">
        <v>46207</v>
      </c>
      <c r="C615" t="s">
        <v>5</v>
      </c>
      <c r="D615" t="s">
        <v>54</v>
      </c>
      <c r="E615" t="s">
        <v>9</v>
      </c>
      <c r="F615" t="s">
        <v>71</v>
      </c>
      <c r="G615" s="47">
        <v>357023350</v>
      </c>
      <c r="H615" s="47">
        <v>324531552</v>
      </c>
    </row>
    <row r="616" spans="1:8" x14ac:dyDescent="0.35">
      <c r="A616" s="46">
        <v>202607</v>
      </c>
      <c r="B616" s="48">
        <v>46207</v>
      </c>
      <c r="C616" t="s">
        <v>5</v>
      </c>
      <c r="D616" t="s">
        <v>54</v>
      </c>
      <c r="E616" t="s">
        <v>9</v>
      </c>
      <c r="F616" t="s">
        <v>92</v>
      </c>
      <c r="G616" s="47">
        <v>433723928</v>
      </c>
      <c r="H616" s="47">
        <v>391101594</v>
      </c>
    </row>
    <row r="617" spans="1:8" x14ac:dyDescent="0.35">
      <c r="A617" s="46">
        <v>202607</v>
      </c>
      <c r="B617" s="48">
        <v>46207</v>
      </c>
      <c r="C617" t="s">
        <v>5</v>
      </c>
      <c r="D617" t="s">
        <v>54</v>
      </c>
      <c r="E617" t="s">
        <v>10</v>
      </c>
      <c r="F617" t="s">
        <v>64</v>
      </c>
      <c r="G617" s="47">
        <v>273456819</v>
      </c>
      <c r="H617" s="47">
        <v>250782419</v>
      </c>
    </row>
    <row r="618" spans="1:8" x14ac:dyDescent="0.35">
      <c r="A618" s="46">
        <v>202607</v>
      </c>
      <c r="B618" s="48">
        <v>46207</v>
      </c>
      <c r="C618" t="s">
        <v>5</v>
      </c>
      <c r="D618" t="s">
        <v>54</v>
      </c>
      <c r="E618" t="s">
        <v>10</v>
      </c>
      <c r="F618" t="s">
        <v>10</v>
      </c>
      <c r="G618" s="47">
        <v>407356954</v>
      </c>
      <c r="H618" s="47">
        <v>373385950</v>
      </c>
    </row>
    <row r="619" spans="1:8" x14ac:dyDescent="0.35">
      <c r="A619" s="46">
        <v>202607</v>
      </c>
      <c r="B619" s="48">
        <v>46207</v>
      </c>
      <c r="C619" t="s">
        <v>5</v>
      </c>
      <c r="D619" t="s">
        <v>54</v>
      </c>
      <c r="E619" t="s">
        <v>10</v>
      </c>
      <c r="F619" t="s">
        <v>80</v>
      </c>
      <c r="G619" s="47">
        <v>237806102</v>
      </c>
      <c r="H619" s="47">
        <v>216712930</v>
      </c>
    </row>
    <row r="620" spans="1:8" x14ac:dyDescent="0.35">
      <c r="A620" s="46">
        <v>202607</v>
      </c>
      <c r="B620" s="48">
        <v>46207</v>
      </c>
      <c r="C620" t="s">
        <v>5</v>
      </c>
      <c r="D620" t="s">
        <v>54</v>
      </c>
      <c r="E620" t="s">
        <v>14</v>
      </c>
      <c r="F620" t="s">
        <v>14</v>
      </c>
      <c r="G620" s="47">
        <v>384627271</v>
      </c>
      <c r="H620" s="47">
        <v>352414271</v>
      </c>
    </row>
    <row r="621" spans="1:8" x14ac:dyDescent="0.35">
      <c r="A621" s="46">
        <v>202607</v>
      </c>
      <c r="B621" s="48">
        <v>46207</v>
      </c>
      <c r="C621" t="s">
        <v>5</v>
      </c>
      <c r="D621" t="s">
        <v>54</v>
      </c>
      <c r="E621" t="s">
        <v>14</v>
      </c>
      <c r="F621" t="s">
        <v>86</v>
      </c>
      <c r="G621" s="47">
        <v>442973140</v>
      </c>
      <c r="H621" s="47">
        <v>396406975</v>
      </c>
    </row>
    <row r="622" spans="1:8" x14ac:dyDescent="0.35">
      <c r="A622" s="46">
        <v>202607</v>
      </c>
      <c r="B622" s="48">
        <v>46207</v>
      </c>
      <c r="C622" t="s">
        <v>5</v>
      </c>
      <c r="D622" t="s">
        <v>54</v>
      </c>
      <c r="E622" t="s">
        <v>14</v>
      </c>
      <c r="F622" t="s">
        <v>87</v>
      </c>
      <c r="G622" s="47">
        <v>305986442</v>
      </c>
      <c r="H622" s="47">
        <v>282023106</v>
      </c>
    </row>
    <row r="623" spans="1:8" x14ac:dyDescent="0.35">
      <c r="A623" s="46">
        <v>202607</v>
      </c>
      <c r="B623" s="48">
        <v>46207</v>
      </c>
      <c r="C623" t="s">
        <v>5</v>
      </c>
      <c r="D623" t="s">
        <v>54</v>
      </c>
      <c r="E623" t="s">
        <v>14</v>
      </c>
      <c r="F623" t="s">
        <v>88</v>
      </c>
      <c r="G623" s="47">
        <v>213571710</v>
      </c>
      <c r="H623" s="47">
        <v>193970570</v>
      </c>
    </row>
    <row r="624" spans="1:8" x14ac:dyDescent="0.35">
      <c r="A624" s="46">
        <v>202607</v>
      </c>
      <c r="B624" s="48">
        <v>46207</v>
      </c>
      <c r="C624" t="s">
        <v>5</v>
      </c>
      <c r="D624" t="s">
        <v>54</v>
      </c>
      <c r="E624" t="s">
        <v>14</v>
      </c>
      <c r="F624" t="s">
        <v>89</v>
      </c>
      <c r="G624" s="47">
        <v>244477493</v>
      </c>
      <c r="H624" s="47">
        <v>222014691</v>
      </c>
    </row>
    <row r="625" spans="1:8" x14ac:dyDescent="0.35">
      <c r="A625" s="46">
        <v>202607</v>
      </c>
      <c r="B625" s="48">
        <v>46207</v>
      </c>
      <c r="C625" t="s">
        <v>5</v>
      </c>
      <c r="D625" t="s">
        <v>55</v>
      </c>
      <c r="E625" t="s">
        <v>11</v>
      </c>
      <c r="F625" t="s">
        <v>78</v>
      </c>
      <c r="G625" s="47">
        <v>781654526</v>
      </c>
      <c r="H625" s="47">
        <v>687743079</v>
      </c>
    </row>
    <row r="626" spans="1:8" x14ac:dyDescent="0.35">
      <c r="A626" s="46">
        <v>202607</v>
      </c>
      <c r="B626" s="48">
        <v>46207</v>
      </c>
      <c r="C626" t="s">
        <v>5</v>
      </c>
      <c r="D626" t="s">
        <v>55</v>
      </c>
      <c r="E626" t="s">
        <v>11</v>
      </c>
      <c r="F626" t="s">
        <v>55</v>
      </c>
      <c r="G626" s="47">
        <v>384242836</v>
      </c>
      <c r="H626" s="47">
        <v>342655704</v>
      </c>
    </row>
    <row r="627" spans="1:8" x14ac:dyDescent="0.35">
      <c r="A627" s="46">
        <v>202607</v>
      </c>
      <c r="B627" s="48">
        <v>46207</v>
      </c>
      <c r="C627" t="s">
        <v>5</v>
      </c>
      <c r="D627" t="s">
        <v>55</v>
      </c>
      <c r="E627" t="s">
        <v>11</v>
      </c>
      <c r="F627" t="s">
        <v>90</v>
      </c>
      <c r="G627" s="47">
        <v>232456714</v>
      </c>
      <c r="H627" s="47">
        <v>210551372</v>
      </c>
    </row>
    <row r="628" spans="1:8" x14ac:dyDescent="0.35">
      <c r="A628" s="46">
        <v>202607</v>
      </c>
      <c r="B628" s="48">
        <v>46207</v>
      </c>
      <c r="C628" t="s">
        <v>5</v>
      </c>
      <c r="D628" t="s">
        <v>55</v>
      </c>
      <c r="E628" t="s">
        <v>13</v>
      </c>
      <c r="F628" t="s">
        <v>67</v>
      </c>
      <c r="G628" s="47">
        <v>303141834</v>
      </c>
      <c r="H628" s="47">
        <v>268218609</v>
      </c>
    </row>
    <row r="629" spans="1:8" x14ac:dyDescent="0.35">
      <c r="A629" s="46">
        <v>202607</v>
      </c>
      <c r="B629" s="48">
        <v>46207</v>
      </c>
      <c r="C629" t="s">
        <v>5</v>
      </c>
      <c r="D629" t="s">
        <v>55</v>
      </c>
      <c r="E629" t="s">
        <v>13</v>
      </c>
      <c r="F629" t="s">
        <v>85</v>
      </c>
      <c r="G629" s="47">
        <v>235495324</v>
      </c>
      <c r="H629" s="47">
        <v>213596327</v>
      </c>
    </row>
    <row r="630" spans="1:8" x14ac:dyDescent="0.35">
      <c r="A630" s="46">
        <v>202607</v>
      </c>
      <c r="B630" s="48">
        <v>46207</v>
      </c>
      <c r="C630" t="s">
        <v>5</v>
      </c>
      <c r="D630" t="s">
        <v>55</v>
      </c>
      <c r="E630" t="s">
        <v>13</v>
      </c>
      <c r="F630" t="s">
        <v>99</v>
      </c>
      <c r="G630" s="47">
        <v>394061474</v>
      </c>
      <c r="H630" s="47">
        <v>340357911</v>
      </c>
    </row>
    <row r="631" spans="1:8" x14ac:dyDescent="0.35">
      <c r="A631" s="46">
        <v>202607</v>
      </c>
      <c r="B631" s="48">
        <v>46207</v>
      </c>
      <c r="C631" t="s">
        <v>5</v>
      </c>
      <c r="D631" t="s">
        <v>55</v>
      </c>
      <c r="E631" t="s">
        <v>13</v>
      </c>
      <c r="F631" t="s">
        <v>100</v>
      </c>
      <c r="G631" s="47">
        <v>286621495</v>
      </c>
      <c r="H631" s="47">
        <v>254892918</v>
      </c>
    </row>
    <row r="632" spans="1:8" x14ac:dyDescent="0.35">
      <c r="A632" s="46">
        <v>202607</v>
      </c>
      <c r="B632" s="48">
        <v>46207</v>
      </c>
      <c r="C632" t="s">
        <v>5</v>
      </c>
      <c r="D632" t="s">
        <v>55</v>
      </c>
      <c r="E632" t="s">
        <v>15</v>
      </c>
      <c r="F632" t="s">
        <v>91</v>
      </c>
      <c r="G632" s="47">
        <v>124303525</v>
      </c>
      <c r="H632" s="47">
        <v>114306256</v>
      </c>
    </row>
    <row r="633" spans="1:8" x14ac:dyDescent="0.35">
      <c r="A633" s="46">
        <v>202607</v>
      </c>
      <c r="B633" s="48">
        <v>46207</v>
      </c>
      <c r="C633" t="s">
        <v>5</v>
      </c>
      <c r="D633" t="s">
        <v>55</v>
      </c>
      <c r="E633" t="s">
        <v>15</v>
      </c>
      <c r="F633" t="s">
        <v>93</v>
      </c>
      <c r="G633" s="47">
        <v>147117851</v>
      </c>
      <c r="H633" s="47">
        <v>133278957</v>
      </c>
    </row>
    <row r="634" spans="1:8" x14ac:dyDescent="0.35">
      <c r="A634" s="46">
        <v>202607</v>
      </c>
      <c r="B634" s="48">
        <v>46207</v>
      </c>
      <c r="C634" t="s">
        <v>5</v>
      </c>
      <c r="D634" t="s">
        <v>55</v>
      </c>
      <c r="E634" t="s">
        <v>15</v>
      </c>
      <c r="F634" t="s">
        <v>94</v>
      </c>
      <c r="G634" s="47">
        <v>297840022</v>
      </c>
      <c r="H634" s="47">
        <v>267649665</v>
      </c>
    </row>
    <row r="635" spans="1:8" x14ac:dyDescent="0.35">
      <c r="A635" s="46">
        <v>202607</v>
      </c>
      <c r="B635" s="48">
        <v>46207</v>
      </c>
      <c r="C635" t="s">
        <v>5</v>
      </c>
      <c r="D635" t="s">
        <v>55</v>
      </c>
      <c r="E635" t="s">
        <v>15</v>
      </c>
      <c r="F635" t="s">
        <v>95</v>
      </c>
      <c r="G635" s="47">
        <v>77120736</v>
      </c>
      <c r="H635" s="47">
        <v>70643904</v>
      </c>
    </row>
    <row r="636" spans="1:8" x14ac:dyDescent="0.35">
      <c r="A636" s="46">
        <v>202607</v>
      </c>
      <c r="B636" s="48">
        <v>46207</v>
      </c>
      <c r="C636" t="s">
        <v>5</v>
      </c>
      <c r="D636" t="s">
        <v>55</v>
      </c>
      <c r="E636" t="s">
        <v>15</v>
      </c>
      <c r="F636" t="s">
        <v>96</v>
      </c>
      <c r="G636" s="47">
        <v>339582602</v>
      </c>
      <c r="H636" s="47">
        <v>310420961</v>
      </c>
    </row>
    <row r="637" spans="1:8" x14ac:dyDescent="0.35">
      <c r="A637" s="46">
        <v>202607</v>
      </c>
      <c r="B637" s="48">
        <v>46207</v>
      </c>
      <c r="C637" t="s">
        <v>5</v>
      </c>
      <c r="D637" t="s">
        <v>56</v>
      </c>
      <c r="E637" t="s">
        <v>12</v>
      </c>
      <c r="F637" t="s">
        <v>79</v>
      </c>
      <c r="G637" s="47">
        <v>266950752</v>
      </c>
      <c r="H637" s="47">
        <v>241641945</v>
      </c>
    </row>
    <row r="638" spans="1:8" x14ac:dyDescent="0.35">
      <c r="A638" s="46">
        <v>202607</v>
      </c>
      <c r="B638" s="48">
        <v>46207</v>
      </c>
      <c r="C638" t="s">
        <v>5</v>
      </c>
      <c r="D638" t="s">
        <v>56</v>
      </c>
      <c r="E638" t="s">
        <v>12</v>
      </c>
      <c r="F638" t="s">
        <v>81</v>
      </c>
      <c r="G638" s="47">
        <v>189916417</v>
      </c>
      <c r="H638" s="47">
        <v>177781872</v>
      </c>
    </row>
    <row r="639" spans="1:8" x14ac:dyDescent="0.35">
      <c r="A639" s="46">
        <v>202607</v>
      </c>
      <c r="B639" s="48">
        <v>46207</v>
      </c>
      <c r="C639" t="s">
        <v>5</v>
      </c>
      <c r="D639" t="s">
        <v>56</v>
      </c>
      <c r="E639" t="s">
        <v>12</v>
      </c>
      <c r="F639" t="s">
        <v>82</v>
      </c>
      <c r="G639" s="47">
        <v>199262563</v>
      </c>
      <c r="H639" s="47">
        <v>186863297</v>
      </c>
    </row>
    <row r="640" spans="1:8" x14ac:dyDescent="0.35">
      <c r="A640" s="46">
        <v>202607</v>
      </c>
      <c r="B640" s="48">
        <v>46207</v>
      </c>
      <c r="C640" t="s">
        <v>5</v>
      </c>
      <c r="D640" t="s">
        <v>56</v>
      </c>
      <c r="E640" t="s">
        <v>12</v>
      </c>
      <c r="F640" t="s">
        <v>83</v>
      </c>
      <c r="G640" s="47">
        <v>170187019</v>
      </c>
      <c r="H640" s="47">
        <v>156083613</v>
      </c>
    </row>
    <row r="641" spans="1:8" x14ac:dyDescent="0.35">
      <c r="A641" s="46">
        <v>202607</v>
      </c>
      <c r="B641" s="48">
        <v>46207</v>
      </c>
      <c r="C641" t="s">
        <v>5</v>
      </c>
      <c r="D641" t="s">
        <v>56</v>
      </c>
      <c r="E641" t="s">
        <v>12</v>
      </c>
      <c r="F641" t="s">
        <v>84</v>
      </c>
      <c r="G641" s="47">
        <v>122796850</v>
      </c>
      <c r="H641" s="47">
        <v>114243967</v>
      </c>
    </row>
    <row r="642" spans="1:8" x14ac:dyDescent="0.35">
      <c r="A642" s="46">
        <v>202607</v>
      </c>
      <c r="B642" s="48">
        <v>46207</v>
      </c>
      <c r="C642" t="s">
        <v>5</v>
      </c>
      <c r="D642" t="s">
        <v>56</v>
      </c>
      <c r="E642" t="s">
        <v>16</v>
      </c>
      <c r="F642" t="s">
        <v>97</v>
      </c>
      <c r="G642" s="47">
        <v>559630598</v>
      </c>
      <c r="H642" s="47">
        <v>504270582</v>
      </c>
    </row>
    <row r="643" spans="1:8" x14ac:dyDescent="0.35">
      <c r="A643" s="46">
        <v>202607</v>
      </c>
      <c r="B643" s="48">
        <v>46207</v>
      </c>
      <c r="C643" t="s">
        <v>5</v>
      </c>
      <c r="D643" t="s">
        <v>56</v>
      </c>
      <c r="E643" t="s">
        <v>16</v>
      </c>
      <c r="F643" t="s">
        <v>16</v>
      </c>
      <c r="G643" s="47">
        <v>280304382</v>
      </c>
      <c r="H643" s="47">
        <v>255634386</v>
      </c>
    </row>
    <row r="644" spans="1:8" x14ac:dyDescent="0.35">
      <c r="A644" s="46">
        <v>202607</v>
      </c>
      <c r="B644" s="48">
        <v>46207</v>
      </c>
      <c r="C644" t="s">
        <v>5</v>
      </c>
      <c r="D644" t="s">
        <v>56</v>
      </c>
      <c r="E644" t="s">
        <v>17</v>
      </c>
      <c r="F644" t="s">
        <v>68</v>
      </c>
      <c r="G644" s="47">
        <v>410592157</v>
      </c>
      <c r="H644" s="47">
        <v>363333146</v>
      </c>
    </row>
    <row r="645" spans="1:8" x14ac:dyDescent="0.35">
      <c r="A645" s="46">
        <v>202607</v>
      </c>
      <c r="B645" s="48">
        <v>46207</v>
      </c>
      <c r="C645" t="s">
        <v>5</v>
      </c>
      <c r="D645" t="s">
        <v>56</v>
      </c>
      <c r="E645" t="s">
        <v>17</v>
      </c>
      <c r="F645" t="s">
        <v>70</v>
      </c>
      <c r="G645" s="47">
        <v>275423033</v>
      </c>
      <c r="H645" s="47">
        <v>249691798</v>
      </c>
    </row>
    <row r="646" spans="1:8" x14ac:dyDescent="0.35">
      <c r="A646" s="46">
        <v>202607</v>
      </c>
      <c r="B646" s="48">
        <v>46207</v>
      </c>
      <c r="C646" t="s">
        <v>5</v>
      </c>
      <c r="D646" t="s">
        <v>56</v>
      </c>
      <c r="E646" t="s">
        <v>17</v>
      </c>
      <c r="F646" t="s">
        <v>76</v>
      </c>
      <c r="G646" s="47">
        <v>202451709</v>
      </c>
      <c r="H646" s="47">
        <v>181040650</v>
      </c>
    </row>
    <row r="647" spans="1:8" x14ac:dyDescent="0.35">
      <c r="A647" s="46">
        <v>202607</v>
      </c>
      <c r="B647" s="48">
        <v>46231</v>
      </c>
      <c r="C647" t="s">
        <v>5</v>
      </c>
      <c r="D647" t="s">
        <v>55</v>
      </c>
      <c r="E647" t="s">
        <v>13</v>
      </c>
      <c r="F647" t="s">
        <v>100</v>
      </c>
      <c r="G647" s="47">
        <v>274886428</v>
      </c>
      <c r="H647" s="47">
        <v>244795801</v>
      </c>
    </row>
    <row r="648" spans="1:8" x14ac:dyDescent="0.35">
      <c r="A648" s="46">
        <v>202607</v>
      </c>
      <c r="B648" s="48">
        <v>46231</v>
      </c>
      <c r="C648" t="s">
        <v>5</v>
      </c>
      <c r="D648" t="s">
        <v>55</v>
      </c>
      <c r="E648" t="s">
        <v>13</v>
      </c>
      <c r="F648" t="s">
        <v>67</v>
      </c>
      <c r="G648" s="47">
        <v>275333106</v>
      </c>
      <c r="H648" s="47">
        <v>248285641</v>
      </c>
    </row>
    <row r="649" spans="1:8" x14ac:dyDescent="0.35">
      <c r="A649" s="46">
        <v>202607</v>
      </c>
      <c r="B649" s="48">
        <v>46231</v>
      </c>
      <c r="C649" t="s">
        <v>5</v>
      </c>
      <c r="D649" t="s">
        <v>55</v>
      </c>
      <c r="E649" t="s">
        <v>11</v>
      </c>
      <c r="F649" t="s">
        <v>55</v>
      </c>
      <c r="G649" s="47">
        <v>362047533</v>
      </c>
      <c r="H649" s="47">
        <v>323987923</v>
      </c>
    </row>
    <row r="650" spans="1:8" x14ac:dyDescent="0.35">
      <c r="A650" s="46">
        <v>202607</v>
      </c>
      <c r="B650" s="48">
        <v>46231</v>
      </c>
      <c r="C650" t="s">
        <v>5</v>
      </c>
      <c r="D650" t="s">
        <v>54</v>
      </c>
      <c r="E650" t="s">
        <v>14</v>
      </c>
      <c r="F650" t="s">
        <v>88</v>
      </c>
      <c r="G650" s="47">
        <v>208186863</v>
      </c>
      <c r="H650" s="47">
        <v>189982301</v>
      </c>
    </row>
    <row r="651" spans="1:8" x14ac:dyDescent="0.35">
      <c r="A651" s="46">
        <v>202607</v>
      </c>
      <c r="B651" s="48">
        <v>46231</v>
      </c>
      <c r="C651" t="s">
        <v>5</v>
      </c>
      <c r="D651" t="s">
        <v>54</v>
      </c>
      <c r="E651" t="s">
        <v>14</v>
      </c>
      <c r="F651" t="s">
        <v>89</v>
      </c>
      <c r="G651" s="47">
        <v>237266845</v>
      </c>
      <c r="H651" s="47">
        <v>216726355</v>
      </c>
    </row>
    <row r="652" spans="1:8" x14ac:dyDescent="0.35">
      <c r="A652" s="46">
        <v>202607</v>
      </c>
      <c r="B652" s="48">
        <v>46231</v>
      </c>
      <c r="C652" t="s">
        <v>5</v>
      </c>
      <c r="D652" t="s">
        <v>54</v>
      </c>
      <c r="E652" t="s">
        <v>14</v>
      </c>
      <c r="F652" t="s">
        <v>14</v>
      </c>
      <c r="G652" s="47">
        <v>353705470</v>
      </c>
      <c r="H652" s="47">
        <v>324133649</v>
      </c>
    </row>
    <row r="653" spans="1:8" x14ac:dyDescent="0.35">
      <c r="A653" s="46">
        <v>202607</v>
      </c>
      <c r="B653" s="48">
        <v>46231</v>
      </c>
      <c r="C653" t="s">
        <v>5</v>
      </c>
      <c r="D653" t="s">
        <v>53</v>
      </c>
      <c r="E653" t="s">
        <v>7</v>
      </c>
      <c r="F653" t="s">
        <v>77</v>
      </c>
      <c r="G653" s="47">
        <v>1507949563</v>
      </c>
      <c r="H653" s="47">
        <v>1369627866</v>
      </c>
    </row>
    <row r="654" spans="1:8" x14ac:dyDescent="0.35">
      <c r="A654" s="46">
        <v>202607</v>
      </c>
      <c r="B654" s="48">
        <v>46231</v>
      </c>
      <c r="C654" t="s">
        <v>5</v>
      </c>
      <c r="D654" t="s">
        <v>53</v>
      </c>
      <c r="E654" t="s">
        <v>7</v>
      </c>
      <c r="F654" t="s">
        <v>65</v>
      </c>
      <c r="G654" s="47">
        <v>1443505643</v>
      </c>
      <c r="H654" s="47">
        <v>1314605079</v>
      </c>
    </row>
    <row r="655" spans="1:8" x14ac:dyDescent="0.35">
      <c r="A655" s="46">
        <v>202607</v>
      </c>
      <c r="B655" s="48">
        <v>46231</v>
      </c>
      <c r="C655" t="s">
        <v>5</v>
      </c>
      <c r="D655" t="s">
        <v>53</v>
      </c>
      <c r="E655" t="s">
        <v>6</v>
      </c>
      <c r="F655" t="s">
        <v>69</v>
      </c>
      <c r="G655" s="47">
        <v>281082818</v>
      </c>
      <c r="H655" s="47">
        <v>260113054</v>
      </c>
    </row>
    <row r="656" spans="1:8" x14ac:dyDescent="0.35">
      <c r="A656" s="46">
        <v>202607</v>
      </c>
      <c r="B656" s="48">
        <v>46212</v>
      </c>
      <c r="C656" t="s">
        <v>5</v>
      </c>
      <c r="D656" t="s">
        <v>53</v>
      </c>
      <c r="E656" t="s">
        <v>8</v>
      </c>
      <c r="F656" t="s">
        <v>75</v>
      </c>
      <c r="G656" s="47">
        <v>171066131</v>
      </c>
      <c r="H656" s="47">
        <v>159124595</v>
      </c>
    </row>
    <row r="657" spans="1:8" x14ac:dyDescent="0.35">
      <c r="A657" s="46">
        <v>202607</v>
      </c>
      <c r="B657" s="48">
        <v>46212</v>
      </c>
      <c r="C657" t="s">
        <v>5</v>
      </c>
      <c r="D657" t="s">
        <v>54</v>
      </c>
      <c r="E657" t="s">
        <v>9</v>
      </c>
      <c r="F657" t="s">
        <v>71</v>
      </c>
      <c r="G657" s="47">
        <v>340781917</v>
      </c>
      <c r="H657" s="47">
        <v>311038012</v>
      </c>
    </row>
    <row r="658" spans="1:8" x14ac:dyDescent="0.35">
      <c r="A658" s="46">
        <v>202607</v>
      </c>
      <c r="B658" s="48">
        <v>46212</v>
      </c>
      <c r="C658" t="s">
        <v>5</v>
      </c>
      <c r="D658" t="s">
        <v>54</v>
      </c>
      <c r="E658" t="s">
        <v>9</v>
      </c>
      <c r="F658" t="s">
        <v>92</v>
      </c>
      <c r="G658" s="47">
        <v>417856635</v>
      </c>
      <c r="H658" s="47">
        <v>378062781</v>
      </c>
    </row>
    <row r="659" spans="1:8" x14ac:dyDescent="0.35">
      <c r="A659" s="46">
        <v>202607</v>
      </c>
      <c r="B659" s="48">
        <v>46212</v>
      </c>
      <c r="C659" t="s">
        <v>5</v>
      </c>
      <c r="D659" t="s">
        <v>54</v>
      </c>
      <c r="E659" t="s">
        <v>10</v>
      </c>
      <c r="F659" t="s">
        <v>64</v>
      </c>
      <c r="G659" s="47">
        <v>263524730</v>
      </c>
      <c r="H659" s="47">
        <v>239789083</v>
      </c>
    </row>
    <row r="660" spans="1:8" x14ac:dyDescent="0.35">
      <c r="A660" s="46">
        <v>202607</v>
      </c>
      <c r="B660" s="48">
        <v>46212</v>
      </c>
      <c r="C660" t="s">
        <v>5</v>
      </c>
      <c r="D660" t="s">
        <v>54</v>
      </c>
      <c r="E660" t="s">
        <v>10</v>
      </c>
      <c r="F660" t="s">
        <v>10</v>
      </c>
      <c r="G660" s="47">
        <v>396606291</v>
      </c>
      <c r="H660" s="47">
        <v>361239722</v>
      </c>
    </row>
    <row r="661" spans="1:8" x14ac:dyDescent="0.35">
      <c r="A661" s="46">
        <v>202607</v>
      </c>
      <c r="B661" s="48">
        <v>46212</v>
      </c>
      <c r="C661" t="s">
        <v>5</v>
      </c>
      <c r="D661" t="s">
        <v>54</v>
      </c>
      <c r="E661" t="s">
        <v>10</v>
      </c>
      <c r="F661" t="s">
        <v>80</v>
      </c>
      <c r="G661" s="47">
        <v>215231532</v>
      </c>
      <c r="H661" s="47">
        <v>196223604</v>
      </c>
    </row>
    <row r="662" spans="1:8" x14ac:dyDescent="0.35">
      <c r="A662" s="46">
        <v>202607</v>
      </c>
      <c r="B662" s="48">
        <v>46212</v>
      </c>
      <c r="C662" t="s">
        <v>5</v>
      </c>
      <c r="D662" t="s">
        <v>54</v>
      </c>
      <c r="E662" t="s">
        <v>14</v>
      </c>
      <c r="F662" t="s">
        <v>14</v>
      </c>
      <c r="G662" s="47">
        <v>370620777</v>
      </c>
      <c r="H662" s="47">
        <v>338216192</v>
      </c>
    </row>
    <row r="663" spans="1:8" x14ac:dyDescent="0.35">
      <c r="A663" s="46">
        <v>202607</v>
      </c>
      <c r="B663" s="48">
        <v>46212</v>
      </c>
      <c r="C663" t="s">
        <v>5</v>
      </c>
      <c r="D663" t="s">
        <v>54</v>
      </c>
      <c r="E663" t="s">
        <v>14</v>
      </c>
      <c r="F663" t="s">
        <v>86</v>
      </c>
      <c r="G663" s="47">
        <v>438308381</v>
      </c>
      <c r="H663" s="47">
        <v>395777852</v>
      </c>
    </row>
    <row r="664" spans="1:8" x14ac:dyDescent="0.35">
      <c r="A664" s="46">
        <v>202607</v>
      </c>
      <c r="B664" s="48">
        <v>46212</v>
      </c>
      <c r="C664" t="s">
        <v>5</v>
      </c>
      <c r="D664" t="s">
        <v>54</v>
      </c>
      <c r="E664" t="s">
        <v>14</v>
      </c>
      <c r="F664" t="s">
        <v>87</v>
      </c>
      <c r="G664" s="47">
        <v>314330442</v>
      </c>
      <c r="H664" s="47">
        <v>290463387</v>
      </c>
    </row>
    <row r="665" spans="1:8" x14ac:dyDescent="0.35">
      <c r="A665" s="46">
        <v>202607</v>
      </c>
      <c r="B665" s="48">
        <v>46212</v>
      </c>
      <c r="C665" t="s">
        <v>5</v>
      </c>
      <c r="D665" t="s">
        <v>54</v>
      </c>
      <c r="E665" t="s">
        <v>14</v>
      </c>
      <c r="F665" t="s">
        <v>88</v>
      </c>
      <c r="G665" s="47">
        <v>212161835</v>
      </c>
      <c r="H665" s="47">
        <v>193248716</v>
      </c>
    </row>
    <row r="666" spans="1:8" x14ac:dyDescent="0.35">
      <c r="A666" s="46">
        <v>202607</v>
      </c>
      <c r="B666" s="48">
        <v>46212</v>
      </c>
      <c r="C666" t="s">
        <v>5</v>
      </c>
      <c r="D666" t="s">
        <v>54</v>
      </c>
      <c r="E666" t="s">
        <v>14</v>
      </c>
      <c r="F666" t="s">
        <v>89</v>
      </c>
      <c r="G666" s="47">
        <v>249666373</v>
      </c>
      <c r="H666" s="47">
        <v>227014121</v>
      </c>
    </row>
    <row r="667" spans="1:8" x14ac:dyDescent="0.35">
      <c r="A667" s="46">
        <v>202607</v>
      </c>
      <c r="B667" s="48">
        <v>46212</v>
      </c>
      <c r="C667" t="s">
        <v>5</v>
      </c>
      <c r="D667" t="s">
        <v>55</v>
      </c>
      <c r="E667" t="s">
        <v>11</v>
      </c>
      <c r="F667" t="s">
        <v>78</v>
      </c>
      <c r="G667" s="47">
        <v>768410644</v>
      </c>
      <c r="H667" s="47">
        <v>682623865</v>
      </c>
    </row>
    <row r="668" spans="1:8" x14ac:dyDescent="0.35">
      <c r="A668" s="46">
        <v>202607</v>
      </c>
      <c r="B668" s="48">
        <v>46212</v>
      </c>
      <c r="C668" t="s">
        <v>5</v>
      </c>
      <c r="D668" t="s">
        <v>55</v>
      </c>
      <c r="E668" t="s">
        <v>11</v>
      </c>
      <c r="F668" t="s">
        <v>55</v>
      </c>
      <c r="G668" s="47">
        <v>379171499</v>
      </c>
      <c r="H668" s="47">
        <v>338055509</v>
      </c>
    </row>
    <row r="669" spans="1:8" x14ac:dyDescent="0.35">
      <c r="A669" s="46">
        <v>202607</v>
      </c>
      <c r="B669" s="48">
        <v>46212</v>
      </c>
      <c r="C669" t="s">
        <v>5</v>
      </c>
      <c r="D669" t="s">
        <v>55</v>
      </c>
      <c r="E669" t="s">
        <v>11</v>
      </c>
      <c r="F669" t="s">
        <v>90</v>
      </c>
      <c r="G669" s="47">
        <v>203879288</v>
      </c>
      <c r="H669" s="47">
        <v>185741465</v>
      </c>
    </row>
    <row r="670" spans="1:8" x14ac:dyDescent="0.35">
      <c r="A670" s="46">
        <v>202607</v>
      </c>
      <c r="B670" s="48">
        <v>46212</v>
      </c>
      <c r="C670" t="s">
        <v>5</v>
      </c>
      <c r="D670" t="s">
        <v>55</v>
      </c>
      <c r="E670" t="s">
        <v>13</v>
      </c>
      <c r="F670" t="s">
        <v>67</v>
      </c>
      <c r="G670" s="47">
        <v>305757026</v>
      </c>
      <c r="H670" s="47">
        <v>270925351</v>
      </c>
    </row>
    <row r="671" spans="1:8" x14ac:dyDescent="0.35">
      <c r="A671" s="46">
        <v>202607</v>
      </c>
      <c r="B671" s="48">
        <v>46212</v>
      </c>
      <c r="C671" t="s">
        <v>5</v>
      </c>
      <c r="D671" t="s">
        <v>55</v>
      </c>
      <c r="E671" t="s">
        <v>13</v>
      </c>
      <c r="F671" t="s">
        <v>85</v>
      </c>
      <c r="G671" s="47">
        <v>248057521</v>
      </c>
      <c r="H671" s="47">
        <v>223890687</v>
      </c>
    </row>
    <row r="672" spans="1:8" x14ac:dyDescent="0.35">
      <c r="A672" s="46">
        <v>202607</v>
      </c>
      <c r="B672" s="48">
        <v>46212</v>
      </c>
      <c r="C672" t="s">
        <v>5</v>
      </c>
      <c r="D672" t="s">
        <v>55</v>
      </c>
      <c r="E672" t="s">
        <v>13</v>
      </c>
      <c r="F672" t="s">
        <v>99</v>
      </c>
      <c r="G672" s="47">
        <v>395782032</v>
      </c>
      <c r="H672" s="47">
        <v>338949728</v>
      </c>
    </row>
    <row r="673" spans="1:8" x14ac:dyDescent="0.35">
      <c r="A673" s="46">
        <v>202607</v>
      </c>
      <c r="B673" s="48">
        <v>46212</v>
      </c>
      <c r="C673" t="s">
        <v>5</v>
      </c>
      <c r="D673" t="s">
        <v>55</v>
      </c>
      <c r="E673" t="s">
        <v>13</v>
      </c>
      <c r="F673" t="s">
        <v>100</v>
      </c>
      <c r="G673" s="47">
        <v>283967676</v>
      </c>
      <c r="H673" s="47">
        <v>253123457</v>
      </c>
    </row>
    <row r="674" spans="1:8" x14ac:dyDescent="0.35">
      <c r="A674" s="46">
        <v>202607</v>
      </c>
      <c r="B674" s="48">
        <v>46212</v>
      </c>
      <c r="C674" t="s">
        <v>5</v>
      </c>
      <c r="D674" t="s">
        <v>55</v>
      </c>
      <c r="E674" t="s">
        <v>15</v>
      </c>
      <c r="F674" t="s">
        <v>91</v>
      </c>
      <c r="G674" s="47">
        <v>120173028</v>
      </c>
      <c r="H674" s="47">
        <v>109509944</v>
      </c>
    </row>
    <row r="675" spans="1:8" x14ac:dyDescent="0.35">
      <c r="A675" s="46">
        <v>202607</v>
      </c>
      <c r="B675" s="48">
        <v>46212</v>
      </c>
      <c r="C675" t="s">
        <v>5</v>
      </c>
      <c r="D675" t="s">
        <v>55</v>
      </c>
      <c r="E675" t="s">
        <v>15</v>
      </c>
      <c r="F675" t="s">
        <v>93</v>
      </c>
      <c r="G675" s="47">
        <v>134819925</v>
      </c>
      <c r="H675" s="47">
        <v>122122224</v>
      </c>
    </row>
    <row r="676" spans="1:8" x14ac:dyDescent="0.35">
      <c r="A676" s="46">
        <v>202607</v>
      </c>
      <c r="B676" s="48">
        <v>46212</v>
      </c>
      <c r="C676" t="s">
        <v>5</v>
      </c>
      <c r="D676" t="s">
        <v>55</v>
      </c>
      <c r="E676" t="s">
        <v>15</v>
      </c>
      <c r="F676" t="s">
        <v>94</v>
      </c>
      <c r="G676" s="47">
        <v>278034360</v>
      </c>
      <c r="H676" s="47">
        <v>247886653</v>
      </c>
    </row>
    <row r="677" spans="1:8" x14ac:dyDescent="0.35">
      <c r="A677" s="46">
        <v>202607</v>
      </c>
      <c r="B677" s="48">
        <v>46212</v>
      </c>
      <c r="C677" t="s">
        <v>5</v>
      </c>
      <c r="D677" t="s">
        <v>55</v>
      </c>
      <c r="E677" t="s">
        <v>15</v>
      </c>
      <c r="F677" t="s">
        <v>95</v>
      </c>
      <c r="G677" s="47">
        <v>72293122</v>
      </c>
      <c r="H677" s="47">
        <v>66772195</v>
      </c>
    </row>
    <row r="678" spans="1:8" x14ac:dyDescent="0.35">
      <c r="A678" s="46">
        <v>202607</v>
      </c>
      <c r="B678" s="48">
        <v>46212</v>
      </c>
      <c r="C678" t="s">
        <v>5</v>
      </c>
      <c r="D678" t="s">
        <v>55</v>
      </c>
      <c r="E678" t="s">
        <v>15</v>
      </c>
      <c r="F678" t="s">
        <v>96</v>
      </c>
      <c r="G678" s="47">
        <v>297266531</v>
      </c>
      <c r="H678" s="47">
        <v>269421757</v>
      </c>
    </row>
    <row r="679" spans="1:8" x14ac:dyDescent="0.35">
      <c r="A679" s="46">
        <v>202607</v>
      </c>
      <c r="B679" s="48">
        <v>46212</v>
      </c>
      <c r="C679" t="s">
        <v>5</v>
      </c>
      <c r="D679" t="s">
        <v>56</v>
      </c>
      <c r="E679" t="s">
        <v>12</v>
      </c>
      <c r="F679" t="s">
        <v>79</v>
      </c>
      <c r="G679" s="47">
        <v>249345162</v>
      </c>
      <c r="H679" s="47">
        <v>227815986</v>
      </c>
    </row>
    <row r="680" spans="1:8" x14ac:dyDescent="0.35">
      <c r="A680" s="46">
        <v>202607</v>
      </c>
      <c r="B680" s="48">
        <v>46212</v>
      </c>
      <c r="C680" t="s">
        <v>5</v>
      </c>
      <c r="D680" t="s">
        <v>56</v>
      </c>
      <c r="E680" t="s">
        <v>12</v>
      </c>
      <c r="F680" t="s">
        <v>81</v>
      </c>
      <c r="G680" s="47">
        <v>182622585</v>
      </c>
      <c r="H680" s="47">
        <v>168626669</v>
      </c>
    </row>
    <row r="681" spans="1:8" x14ac:dyDescent="0.35">
      <c r="A681" s="46">
        <v>202607</v>
      </c>
      <c r="B681" s="48">
        <v>46212</v>
      </c>
      <c r="C681" t="s">
        <v>5</v>
      </c>
      <c r="D681" t="s">
        <v>56</v>
      </c>
      <c r="E681" t="s">
        <v>12</v>
      </c>
      <c r="F681" t="s">
        <v>82</v>
      </c>
      <c r="G681" s="47">
        <v>190452851</v>
      </c>
      <c r="H681" s="47">
        <v>176343833</v>
      </c>
    </row>
    <row r="682" spans="1:8" x14ac:dyDescent="0.35">
      <c r="A682" s="46">
        <v>202607</v>
      </c>
      <c r="B682" s="48">
        <v>46212</v>
      </c>
      <c r="C682" t="s">
        <v>5</v>
      </c>
      <c r="D682" t="s">
        <v>56</v>
      </c>
      <c r="E682" t="s">
        <v>12</v>
      </c>
      <c r="F682" t="s">
        <v>83</v>
      </c>
      <c r="G682" s="47">
        <v>148449936</v>
      </c>
      <c r="H682" s="47">
        <v>137198733</v>
      </c>
    </row>
    <row r="683" spans="1:8" x14ac:dyDescent="0.35">
      <c r="A683" s="46">
        <v>202607</v>
      </c>
      <c r="B683" s="48">
        <v>46212</v>
      </c>
      <c r="C683" t="s">
        <v>5</v>
      </c>
      <c r="D683" t="s">
        <v>56</v>
      </c>
      <c r="E683" t="s">
        <v>12</v>
      </c>
      <c r="F683" t="s">
        <v>84</v>
      </c>
      <c r="G683" s="47">
        <v>116738254</v>
      </c>
      <c r="H683" s="47">
        <v>108261085</v>
      </c>
    </row>
    <row r="684" spans="1:8" x14ac:dyDescent="0.35">
      <c r="A684" s="46">
        <v>202607</v>
      </c>
      <c r="B684" s="48">
        <v>46212</v>
      </c>
      <c r="C684" t="s">
        <v>5</v>
      </c>
      <c r="D684" t="s">
        <v>56</v>
      </c>
      <c r="E684" t="s">
        <v>16</v>
      </c>
      <c r="F684" t="s">
        <v>97</v>
      </c>
      <c r="G684" s="47">
        <v>533125975</v>
      </c>
      <c r="H684" s="47">
        <v>479693380</v>
      </c>
    </row>
    <row r="685" spans="1:8" x14ac:dyDescent="0.35">
      <c r="A685" s="46">
        <v>202607</v>
      </c>
      <c r="B685" s="48">
        <v>46212</v>
      </c>
      <c r="C685" t="s">
        <v>5</v>
      </c>
      <c r="D685" t="s">
        <v>56</v>
      </c>
      <c r="E685" t="s">
        <v>16</v>
      </c>
      <c r="F685" t="s">
        <v>16</v>
      </c>
      <c r="G685" s="47">
        <v>269084351</v>
      </c>
      <c r="H685" s="47">
        <v>246769892</v>
      </c>
    </row>
    <row r="686" spans="1:8" x14ac:dyDescent="0.35">
      <c r="A686" s="46">
        <v>202607</v>
      </c>
      <c r="B686" s="48">
        <v>46212</v>
      </c>
      <c r="C686" t="s">
        <v>5</v>
      </c>
      <c r="D686" t="s">
        <v>56</v>
      </c>
      <c r="E686" t="s">
        <v>17</v>
      </c>
      <c r="F686" t="s">
        <v>68</v>
      </c>
      <c r="G686" s="47">
        <v>416575066</v>
      </c>
      <c r="H686" s="47">
        <v>369904870</v>
      </c>
    </row>
    <row r="687" spans="1:8" x14ac:dyDescent="0.35">
      <c r="A687" s="46">
        <v>202607</v>
      </c>
      <c r="B687" s="48">
        <v>46212</v>
      </c>
      <c r="C687" t="s">
        <v>5</v>
      </c>
      <c r="D687" t="s">
        <v>56</v>
      </c>
      <c r="E687" t="s">
        <v>17</v>
      </c>
      <c r="F687" t="s">
        <v>70</v>
      </c>
      <c r="G687" s="47">
        <v>257005804</v>
      </c>
      <c r="H687" s="47">
        <v>232432259</v>
      </c>
    </row>
    <row r="688" spans="1:8" x14ac:dyDescent="0.35">
      <c r="A688" s="46">
        <v>202607</v>
      </c>
      <c r="B688" s="48">
        <v>46212</v>
      </c>
      <c r="C688" t="s">
        <v>5</v>
      </c>
      <c r="D688" t="s">
        <v>56</v>
      </c>
      <c r="E688" t="s">
        <v>17</v>
      </c>
      <c r="F688" t="s">
        <v>76</v>
      </c>
      <c r="G688" s="47">
        <v>198164173</v>
      </c>
      <c r="H688" s="47">
        <v>175628268</v>
      </c>
    </row>
    <row r="689" spans="1:8" x14ac:dyDescent="0.35">
      <c r="A689" s="46">
        <v>202607</v>
      </c>
      <c r="B689" s="48">
        <v>46230</v>
      </c>
      <c r="C689" t="s">
        <v>5</v>
      </c>
      <c r="D689" t="s">
        <v>54</v>
      </c>
      <c r="E689" t="s">
        <v>14</v>
      </c>
      <c r="F689" t="s">
        <v>86</v>
      </c>
      <c r="G689" s="47">
        <v>435301309</v>
      </c>
      <c r="H689" s="47">
        <v>397180880</v>
      </c>
    </row>
    <row r="690" spans="1:8" x14ac:dyDescent="0.35">
      <c r="A690" s="46">
        <v>202607</v>
      </c>
      <c r="B690" s="48">
        <v>46230</v>
      </c>
      <c r="C690" t="s">
        <v>5</v>
      </c>
      <c r="D690" t="s">
        <v>54</v>
      </c>
      <c r="E690" t="s">
        <v>14</v>
      </c>
      <c r="F690" t="s">
        <v>87</v>
      </c>
      <c r="G690" s="47">
        <v>307098960</v>
      </c>
      <c r="H690" s="47">
        <v>284684663</v>
      </c>
    </row>
    <row r="691" spans="1:8" x14ac:dyDescent="0.35">
      <c r="A691" s="46">
        <v>202607</v>
      </c>
      <c r="B691" s="48">
        <v>46230</v>
      </c>
      <c r="C691" t="s">
        <v>5</v>
      </c>
      <c r="D691" t="s">
        <v>54</v>
      </c>
      <c r="E691" t="s">
        <v>14</v>
      </c>
      <c r="F691" t="s">
        <v>14</v>
      </c>
      <c r="G691" s="47">
        <v>387215378</v>
      </c>
      <c r="H691" s="47">
        <v>355349023</v>
      </c>
    </row>
    <row r="692" spans="1:8" x14ac:dyDescent="0.35">
      <c r="A692" s="46">
        <v>202607</v>
      </c>
      <c r="B692" s="48">
        <v>46230</v>
      </c>
      <c r="C692" t="s">
        <v>5</v>
      </c>
      <c r="D692" t="s">
        <v>54</v>
      </c>
      <c r="E692" t="s">
        <v>9</v>
      </c>
      <c r="F692" t="s">
        <v>92</v>
      </c>
      <c r="G692" s="47">
        <v>424822153</v>
      </c>
      <c r="H692" s="47">
        <v>385575548</v>
      </c>
    </row>
    <row r="693" spans="1:8" x14ac:dyDescent="0.35">
      <c r="A693" s="46">
        <v>202607</v>
      </c>
      <c r="B693" s="48">
        <v>46230</v>
      </c>
      <c r="C693" t="s">
        <v>5</v>
      </c>
      <c r="D693" t="s">
        <v>54</v>
      </c>
      <c r="E693" t="s">
        <v>10</v>
      </c>
      <c r="F693" t="s">
        <v>64</v>
      </c>
      <c r="G693" s="47">
        <v>257502621</v>
      </c>
      <c r="H693" s="47">
        <v>236394608</v>
      </c>
    </row>
    <row r="694" spans="1:8" x14ac:dyDescent="0.35">
      <c r="A694" s="46">
        <v>202607</v>
      </c>
      <c r="B694" s="48">
        <v>46230</v>
      </c>
      <c r="C694" t="s">
        <v>5</v>
      </c>
      <c r="D694" t="s">
        <v>54</v>
      </c>
      <c r="E694" t="s">
        <v>10</v>
      </c>
      <c r="F694" t="s">
        <v>10</v>
      </c>
      <c r="G694" s="47">
        <v>394818676</v>
      </c>
      <c r="H694" s="47">
        <v>361845049</v>
      </c>
    </row>
    <row r="695" spans="1:8" x14ac:dyDescent="0.35">
      <c r="A695" s="46">
        <v>202607</v>
      </c>
      <c r="B695" s="48">
        <v>46230</v>
      </c>
      <c r="C695" t="s">
        <v>5</v>
      </c>
      <c r="D695" t="s">
        <v>53</v>
      </c>
      <c r="E695" t="s">
        <v>8</v>
      </c>
      <c r="F695" t="s">
        <v>75</v>
      </c>
      <c r="G695" s="47">
        <v>184070557</v>
      </c>
      <c r="H695" s="47">
        <v>163956183</v>
      </c>
    </row>
    <row r="696" spans="1:8" x14ac:dyDescent="0.35">
      <c r="A696" s="46">
        <v>202607</v>
      </c>
      <c r="B696" s="48">
        <v>46229</v>
      </c>
      <c r="C696" t="s">
        <v>5</v>
      </c>
      <c r="D696" t="s">
        <v>54</v>
      </c>
      <c r="E696" t="s">
        <v>14</v>
      </c>
      <c r="F696" t="s">
        <v>89</v>
      </c>
      <c r="G696" s="47">
        <v>225741069</v>
      </c>
      <c r="H696" s="47">
        <v>207849806</v>
      </c>
    </row>
    <row r="697" spans="1:8" x14ac:dyDescent="0.35">
      <c r="A697" s="46">
        <v>202607</v>
      </c>
      <c r="B697" s="48">
        <v>46229</v>
      </c>
      <c r="C697" t="s">
        <v>5</v>
      </c>
      <c r="D697" t="s">
        <v>55</v>
      </c>
      <c r="E697" t="s">
        <v>11</v>
      </c>
      <c r="F697" t="s">
        <v>78</v>
      </c>
      <c r="G697" s="47">
        <v>692810804</v>
      </c>
      <c r="H697" s="47">
        <v>622969563</v>
      </c>
    </row>
    <row r="698" spans="1:8" x14ac:dyDescent="0.35">
      <c r="A698" s="46">
        <v>202607</v>
      </c>
      <c r="B698" s="48">
        <v>46229</v>
      </c>
      <c r="C698" t="s">
        <v>5</v>
      </c>
      <c r="D698" t="s">
        <v>55</v>
      </c>
      <c r="E698" t="s">
        <v>11</v>
      </c>
      <c r="F698" t="s">
        <v>55</v>
      </c>
      <c r="G698" s="47">
        <v>332100527</v>
      </c>
      <c r="H698" s="47">
        <v>300076519</v>
      </c>
    </row>
    <row r="699" spans="1:8" x14ac:dyDescent="0.35">
      <c r="A699" s="46">
        <v>202607</v>
      </c>
      <c r="B699" s="48">
        <v>46229</v>
      </c>
      <c r="C699" t="s">
        <v>5</v>
      </c>
      <c r="D699" t="s">
        <v>55</v>
      </c>
      <c r="E699" t="s">
        <v>11</v>
      </c>
      <c r="F699" t="s">
        <v>90</v>
      </c>
      <c r="G699" s="47">
        <v>187410218</v>
      </c>
      <c r="H699" s="47">
        <v>172498816</v>
      </c>
    </row>
    <row r="700" spans="1:8" x14ac:dyDescent="0.35">
      <c r="A700" s="46">
        <v>202607</v>
      </c>
      <c r="B700" s="48">
        <v>46229</v>
      </c>
      <c r="C700" t="s">
        <v>5</v>
      </c>
      <c r="D700" t="s">
        <v>55</v>
      </c>
      <c r="E700" t="s">
        <v>13</v>
      </c>
      <c r="F700" t="s">
        <v>67</v>
      </c>
      <c r="G700" s="47">
        <v>261611507</v>
      </c>
      <c r="H700" s="47">
        <v>234034236</v>
      </c>
    </row>
    <row r="701" spans="1:8" x14ac:dyDescent="0.35">
      <c r="A701" s="46">
        <v>202607</v>
      </c>
      <c r="B701" s="48">
        <v>46229</v>
      </c>
      <c r="C701" t="s">
        <v>5</v>
      </c>
      <c r="D701" t="s">
        <v>55</v>
      </c>
      <c r="E701" t="s">
        <v>13</v>
      </c>
      <c r="F701" t="s">
        <v>85</v>
      </c>
      <c r="G701" s="47">
        <v>219138337</v>
      </c>
      <c r="H701" s="47">
        <v>200118639</v>
      </c>
    </row>
    <row r="702" spans="1:8" x14ac:dyDescent="0.35">
      <c r="A702" s="46">
        <v>202607</v>
      </c>
      <c r="B702" s="48">
        <v>46229</v>
      </c>
      <c r="C702" t="s">
        <v>5</v>
      </c>
      <c r="D702" t="s">
        <v>55</v>
      </c>
      <c r="E702" t="s">
        <v>13</v>
      </c>
      <c r="F702" t="s">
        <v>99</v>
      </c>
      <c r="G702" s="47">
        <v>339761255</v>
      </c>
      <c r="H702" s="47">
        <v>300519174</v>
      </c>
    </row>
    <row r="703" spans="1:8" x14ac:dyDescent="0.35">
      <c r="A703" s="46">
        <v>202607</v>
      </c>
      <c r="B703" s="48">
        <v>46229</v>
      </c>
      <c r="C703" t="s">
        <v>5</v>
      </c>
      <c r="D703" t="s">
        <v>55</v>
      </c>
      <c r="E703" t="s">
        <v>13</v>
      </c>
      <c r="F703" t="s">
        <v>100</v>
      </c>
      <c r="G703" s="47">
        <v>257715971</v>
      </c>
      <c r="H703" s="47">
        <v>230692173</v>
      </c>
    </row>
    <row r="704" spans="1:8" x14ac:dyDescent="0.35">
      <c r="A704" s="46">
        <v>202607</v>
      </c>
      <c r="B704" s="48">
        <v>46229</v>
      </c>
      <c r="C704" t="s">
        <v>5</v>
      </c>
      <c r="D704" t="s">
        <v>55</v>
      </c>
      <c r="E704" t="s">
        <v>15</v>
      </c>
      <c r="F704" t="s">
        <v>91</v>
      </c>
      <c r="G704" s="47">
        <v>111467093</v>
      </c>
      <c r="H704" s="47">
        <v>103296610</v>
      </c>
    </row>
    <row r="705" spans="1:8" x14ac:dyDescent="0.35">
      <c r="A705" s="46">
        <v>202607</v>
      </c>
      <c r="B705" s="48">
        <v>46229</v>
      </c>
      <c r="C705" t="s">
        <v>5</v>
      </c>
      <c r="D705" t="s">
        <v>55</v>
      </c>
      <c r="E705" t="s">
        <v>15</v>
      </c>
      <c r="F705" t="s">
        <v>93</v>
      </c>
      <c r="G705" s="47">
        <v>114405723</v>
      </c>
      <c r="H705" s="47">
        <v>105121254</v>
      </c>
    </row>
    <row r="706" spans="1:8" x14ac:dyDescent="0.35">
      <c r="A706" s="46">
        <v>202607</v>
      </c>
      <c r="B706" s="48">
        <v>46229</v>
      </c>
      <c r="C706" t="s">
        <v>5</v>
      </c>
      <c r="D706" t="s">
        <v>55</v>
      </c>
      <c r="E706" t="s">
        <v>15</v>
      </c>
      <c r="F706" t="s">
        <v>94</v>
      </c>
      <c r="G706" s="47">
        <v>246518867</v>
      </c>
      <c r="H706" s="47">
        <v>221130290</v>
      </c>
    </row>
    <row r="707" spans="1:8" x14ac:dyDescent="0.35">
      <c r="A707" s="46">
        <v>202607</v>
      </c>
      <c r="B707" s="48">
        <v>46229</v>
      </c>
      <c r="C707" t="s">
        <v>5</v>
      </c>
      <c r="D707" t="s">
        <v>55</v>
      </c>
      <c r="E707" t="s">
        <v>15</v>
      </c>
      <c r="F707" t="s">
        <v>95</v>
      </c>
      <c r="G707" s="47">
        <v>59732559</v>
      </c>
      <c r="H707" s="47">
        <v>55352820</v>
      </c>
    </row>
    <row r="708" spans="1:8" x14ac:dyDescent="0.35">
      <c r="A708" s="46">
        <v>202607</v>
      </c>
      <c r="B708" s="48">
        <v>46229</v>
      </c>
      <c r="C708" t="s">
        <v>5</v>
      </c>
      <c r="D708" t="s">
        <v>55</v>
      </c>
      <c r="E708" t="s">
        <v>15</v>
      </c>
      <c r="F708" t="s">
        <v>96</v>
      </c>
      <c r="G708" s="47">
        <v>270419854</v>
      </c>
      <c r="H708" s="47">
        <v>247688118</v>
      </c>
    </row>
    <row r="709" spans="1:8" x14ac:dyDescent="0.35">
      <c r="A709" s="46">
        <v>202607</v>
      </c>
      <c r="B709" s="48">
        <v>46229</v>
      </c>
      <c r="C709" t="s">
        <v>5</v>
      </c>
      <c r="D709" t="s">
        <v>56</v>
      </c>
      <c r="E709" t="s">
        <v>17</v>
      </c>
      <c r="F709" t="s">
        <v>76</v>
      </c>
      <c r="G709" s="47">
        <v>172801230</v>
      </c>
      <c r="H709" s="47">
        <v>155274034</v>
      </c>
    </row>
    <row r="710" spans="1:8" x14ac:dyDescent="0.35">
      <c r="A710" s="46">
        <v>202607</v>
      </c>
      <c r="B710" s="48">
        <v>46229</v>
      </c>
      <c r="C710" t="s">
        <v>5</v>
      </c>
      <c r="D710" t="s">
        <v>56</v>
      </c>
      <c r="E710" t="s">
        <v>17</v>
      </c>
      <c r="F710" t="s">
        <v>70</v>
      </c>
      <c r="G710" s="47">
        <v>246669160</v>
      </c>
      <c r="H710" s="47">
        <v>223774735</v>
      </c>
    </row>
    <row r="711" spans="1:8" x14ac:dyDescent="0.35">
      <c r="A711" s="46">
        <v>202607</v>
      </c>
      <c r="B711" s="48">
        <v>46229</v>
      </c>
      <c r="C711" t="s">
        <v>5</v>
      </c>
      <c r="D711" t="s">
        <v>56</v>
      </c>
      <c r="E711" t="s">
        <v>17</v>
      </c>
      <c r="F711" t="s">
        <v>68</v>
      </c>
      <c r="G711" s="47">
        <v>395429444</v>
      </c>
      <c r="H711" s="47">
        <v>351797653</v>
      </c>
    </row>
    <row r="712" spans="1:8" x14ac:dyDescent="0.35">
      <c r="A712" s="46">
        <v>202607</v>
      </c>
      <c r="B712" s="48">
        <v>46229</v>
      </c>
      <c r="C712" t="s">
        <v>5</v>
      </c>
      <c r="D712" t="s">
        <v>56</v>
      </c>
      <c r="E712" t="s">
        <v>12</v>
      </c>
      <c r="F712" t="s">
        <v>84</v>
      </c>
      <c r="G712" s="47">
        <v>117840646</v>
      </c>
      <c r="H712" s="47">
        <v>111769359</v>
      </c>
    </row>
    <row r="713" spans="1:8" x14ac:dyDescent="0.35">
      <c r="A713" s="46">
        <v>202607</v>
      </c>
      <c r="B713" s="48">
        <v>46229</v>
      </c>
      <c r="C713" t="s">
        <v>5</v>
      </c>
      <c r="D713" t="s">
        <v>53</v>
      </c>
      <c r="E713" t="s">
        <v>8</v>
      </c>
      <c r="F713" t="s">
        <v>74</v>
      </c>
      <c r="G713" s="47">
        <v>210190978</v>
      </c>
      <c r="H713" s="47">
        <v>195803461</v>
      </c>
    </row>
    <row r="714" spans="1:8" x14ac:dyDescent="0.35">
      <c r="A714" s="46">
        <v>202607</v>
      </c>
      <c r="B714" s="48">
        <v>46229</v>
      </c>
      <c r="C714" t="s">
        <v>5</v>
      </c>
      <c r="D714" t="s">
        <v>53</v>
      </c>
      <c r="E714" t="s">
        <v>8</v>
      </c>
      <c r="F714" t="s">
        <v>72</v>
      </c>
      <c r="G714" s="47">
        <v>456964794</v>
      </c>
      <c r="H714" s="47">
        <v>418798668</v>
      </c>
    </row>
    <row r="715" spans="1:8" x14ac:dyDescent="0.35">
      <c r="A715" s="46">
        <v>202607</v>
      </c>
      <c r="B715" s="48">
        <v>46229</v>
      </c>
      <c r="C715" t="s">
        <v>5</v>
      </c>
      <c r="D715" t="s">
        <v>53</v>
      </c>
      <c r="E715" t="s">
        <v>7</v>
      </c>
      <c r="F715" t="s">
        <v>77</v>
      </c>
      <c r="G715" s="47">
        <v>1369193687</v>
      </c>
      <c r="H715" s="47">
        <v>1251260748</v>
      </c>
    </row>
    <row r="716" spans="1:8" x14ac:dyDescent="0.35">
      <c r="A716" s="46">
        <v>202607</v>
      </c>
      <c r="B716" s="48">
        <v>46229</v>
      </c>
      <c r="C716" t="s">
        <v>5</v>
      </c>
      <c r="D716" t="s">
        <v>53</v>
      </c>
      <c r="E716" t="s">
        <v>7</v>
      </c>
      <c r="F716" t="s">
        <v>65</v>
      </c>
      <c r="G716" s="47">
        <v>1288584805</v>
      </c>
      <c r="H716" s="47">
        <v>1181677749</v>
      </c>
    </row>
    <row r="717" spans="1:8" x14ac:dyDescent="0.35">
      <c r="A717" s="46">
        <v>202607</v>
      </c>
      <c r="B717" s="48">
        <v>46228</v>
      </c>
      <c r="C717" t="s">
        <v>5</v>
      </c>
      <c r="D717" t="s">
        <v>56</v>
      </c>
      <c r="E717" t="s">
        <v>12</v>
      </c>
      <c r="F717" t="s">
        <v>79</v>
      </c>
      <c r="G717" s="47">
        <v>274538668</v>
      </c>
      <c r="H717" s="47">
        <v>250089981</v>
      </c>
    </row>
    <row r="718" spans="1:8" x14ac:dyDescent="0.35">
      <c r="A718" s="46">
        <v>202607</v>
      </c>
      <c r="B718" s="48">
        <v>46228</v>
      </c>
      <c r="C718" t="s">
        <v>5</v>
      </c>
      <c r="D718" t="s">
        <v>56</v>
      </c>
      <c r="E718" t="s">
        <v>12</v>
      </c>
      <c r="F718" t="s">
        <v>81</v>
      </c>
      <c r="G718" s="47">
        <v>185810245</v>
      </c>
      <c r="H718" s="47">
        <v>172772778</v>
      </c>
    </row>
    <row r="719" spans="1:8" x14ac:dyDescent="0.35">
      <c r="A719" s="46">
        <v>202607</v>
      </c>
      <c r="B719" s="48">
        <v>46228</v>
      </c>
      <c r="C719" t="s">
        <v>5</v>
      </c>
      <c r="D719" t="s">
        <v>56</v>
      </c>
      <c r="E719" t="s">
        <v>12</v>
      </c>
      <c r="F719" t="s">
        <v>82</v>
      </c>
      <c r="G719" s="47">
        <v>191342166</v>
      </c>
      <c r="H719" s="47">
        <v>180069760</v>
      </c>
    </row>
    <row r="720" spans="1:8" x14ac:dyDescent="0.35">
      <c r="A720" s="46">
        <v>202607</v>
      </c>
      <c r="B720" s="48">
        <v>46228</v>
      </c>
      <c r="C720" t="s">
        <v>5</v>
      </c>
      <c r="D720" t="s">
        <v>56</v>
      </c>
      <c r="E720" t="s">
        <v>12</v>
      </c>
      <c r="F720" t="s">
        <v>83</v>
      </c>
      <c r="G720" s="47">
        <v>155094043</v>
      </c>
      <c r="H720" s="47">
        <v>143379280</v>
      </c>
    </row>
    <row r="721" spans="1:8" x14ac:dyDescent="0.35">
      <c r="A721" s="46">
        <v>202607</v>
      </c>
      <c r="B721" s="48">
        <v>46228</v>
      </c>
      <c r="C721" t="s">
        <v>5</v>
      </c>
      <c r="D721" t="s">
        <v>56</v>
      </c>
      <c r="E721" t="s">
        <v>12</v>
      </c>
      <c r="F721" t="s">
        <v>84</v>
      </c>
      <c r="G721" s="47">
        <v>119793198</v>
      </c>
      <c r="H721" s="47">
        <v>111767554</v>
      </c>
    </row>
    <row r="722" spans="1:8" x14ac:dyDescent="0.35">
      <c r="A722" s="46">
        <v>202607</v>
      </c>
      <c r="B722" s="48">
        <v>46228</v>
      </c>
      <c r="C722" t="s">
        <v>5</v>
      </c>
      <c r="D722" t="s">
        <v>55</v>
      </c>
      <c r="E722" t="s">
        <v>15</v>
      </c>
      <c r="F722" t="s">
        <v>96</v>
      </c>
      <c r="G722" s="47">
        <v>300902267</v>
      </c>
      <c r="H722" s="47">
        <v>275493798</v>
      </c>
    </row>
    <row r="723" spans="1:8" x14ac:dyDescent="0.35">
      <c r="A723" s="46">
        <v>202607</v>
      </c>
      <c r="B723" s="48">
        <v>46228</v>
      </c>
      <c r="C723" t="s">
        <v>5</v>
      </c>
      <c r="D723" t="s">
        <v>55</v>
      </c>
      <c r="E723" t="s">
        <v>15</v>
      </c>
      <c r="F723" t="s">
        <v>95</v>
      </c>
      <c r="G723" s="47">
        <v>69370245</v>
      </c>
      <c r="H723" s="47">
        <v>63645587</v>
      </c>
    </row>
    <row r="724" spans="1:8" x14ac:dyDescent="0.35">
      <c r="A724" s="46">
        <v>202607</v>
      </c>
      <c r="B724" s="48">
        <v>46228</v>
      </c>
      <c r="C724" t="s">
        <v>5</v>
      </c>
      <c r="D724" t="s">
        <v>55</v>
      </c>
      <c r="E724" t="s">
        <v>13</v>
      </c>
      <c r="F724" t="s">
        <v>100</v>
      </c>
      <c r="G724" s="47">
        <v>252555108</v>
      </c>
      <c r="H724" s="47">
        <v>224853923</v>
      </c>
    </row>
    <row r="725" spans="1:8" x14ac:dyDescent="0.35">
      <c r="A725" s="46">
        <v>202607</v>
      </c>
      <c r="B725" s="48">
        <v>46228</v>
      </c>
      <c r="C725" t="s">
        <v>5</v>
      </c>
      <c r="D725" t="s">
        <v>55</v>
      </c>
      <c r="E725" t="s">
        <v>13</v>
      </c>
      <c r="F725" t="s">
        <v>99</v>
      </c>
      <c r="G725" s="47">
        <v>358406688</v>
      </c>
      <c r="H725" s="47">
        <v>312522361</v>
      </c>
    </row>
    <row r="726" spans="1:8" x14ac:dyDescent="0.35">
      <c r="A726" s="46">
        <v>202607</v>
      </c>
      <c r="B726" s="48">
        <v>46228</v>
      </c>
      <c r="C726" t="s">
        <v>5</v>
      </c>
      <c r="D726" t="s">
        <v>55</v>
      </c>
      <c r="E726" t="s">
        <v>13</v>
      </c>
      <c r="F726" t="s">
        <v>85</v>
      </c>
      <c r="G726" s="47">
        <v>208753689</v>
      </c>
      <c r="H726" s="47">
        <v>189722506</v>
      </c>
    </row>
    <row r="727" spans="1:8" x14ac:dyDescent="0.35">
      <c r="A727" s="46">
        <v>202607</v>
      </c>
      <c r="B727" s="48">
        <v>46228</v>
      </c>
      <c r="C727" t="s">
        <v>5</v>
      </c>
      <c r="D727" t="s">
        <v>55</v>
      </c>
      <c r="E727" t="s">
        <v>13</v>
      </c>
      <c r="F727" t="s">
        <v>67</v>
      </c>
      <c r="G727" s="47">
        <v>281982370</v>
      </c>
      <c r="H727" s="47">
        <v>252030775</v>
      </c>
    </row>
    <row r="728" spans="1:8" x14ac:dyDescent="0.35">
      <c r="A728" s="46">
        <v>202607</v>
      </c>
      <c r="B728" s="48">
        <v>46228</v>
      </c>
      <c r="C728" t="s">
        <v>5</v>
      </c>
      <c r="D728" t="s">
        <v>55</v>
      </c>
      <c r="E728" t="s">
        <v>11</v>
      </c>
      <c r="F728" t="s">
        <v>90</v>
      </c>
      <c r="G728" s="47">
        <v>184644151</v>
      </c>
      <c r="H728" s="47">
        <v>169325374</v>
      </c>
    </row>
    <row r="729" spans="1:8" x14ac:dyDescent="0.35">
      <c r="A729" s="46">
        <v>202607</v>
      </c>
      <c r="B729" s="48">
        <v>46228</v>
      </c>
      <c r="C729" t="s">
        <v>5</v>
      </c>
      <c r="D729" t="s">
        <v>55</v>
      </c>
      <c r="E729" t="s">
        <v>11</v>
      </c>
      <c r="F729" t="s">
        <v>55</v>
      </c>
      <c r="G729" s="47">
        <v>361334260</v>
      </c>
      <c r="H729" s="47">
        <v>325887211</v>
      </c>
    </row>
    <row r="730" spans="1:8" x14ac:dyDescent="0.35">
      <c r="A730" s="46">
        <v>202607</v>
      </c>
      <c r="B730" s="48">
        <v>46228</v>
      </c>
      <c r="C730" t="s">
        <v>5</v>
      </c>
      <c r="D730" t="s">
        <v>54</v>
      </c>
      <c r="E730" t="s">
        <v>14</v>
      </c>
      <c r="F730" t="s">
        <v>89</v>
      </c>
      <c r="G730" s="47">
        <v>220288752</v>
      </c>
      <c r="H730" s="47">
        <v>202688354</v>
      </c>
    </row>
    <row r="731" spans="1:8" x14ac:dyDescent="0.35">
      <c r="A731" s="46">
        <v>202607</v>
      </c>
      <c r="B731" s="48">
        <v>46228</v>
      </c>
      <c r="C731" t="s">
        <v>5</v>
      </c>
      <c r="D731" t="s">
        <v>54</v>
      </c>
      <c r="E731" t="s">
        <v>14</v>
      </c>
      <c r="F731" t="s">
        <v>88</v>
      </c>
      <c r="G731" s="47">
        <v>194233540</v>
      </c>
      <c r="H731" s="47">
        <v>175691348</v>
      </c>
    </row>
    <row r="732" spans="1:8" x14ac:dyDescent="0.35">
      <c r="A732" s="46">
        <v>202607</v>
      </c>
      <c r="B732" s="48">
        <v>46228</v>
      </c>
      <c r="C732" t="s">
        <v>5</v>
      </c>
      <c r="D732" t="s">
        <v>54</v>
      </c>
      <c r="E732" t="s">
        <v>9</v>
      </c>
      <c r="F732" t="s">
        <v>71</v>
      </c>
      <c r="G732" s="47">
        <v>335251920</v>
      </c>
      <c r="H732" s="47">
        <v>305960826</v>
      </c>
    </row>
    <row r="733" spans="1:8" x14ac:dyDescent="0.35">
      <c r="A733" s="46">
        <v>202607</v>
      </c>
      <c r="B733" s="48">
        <v>46228</v>
      </c>
      <c r="C733" t="s">
        <v>5</v>
      </c>
      <c r="D733" t="s">
        <v>53</v>
      </c>
      <c r="E733" t="s">
        <v>7</v>
      </c>
      <c r="F733" t="s">
        <v>65</v>
      </c>
      <c r="G733" s="47">
        <v>1357296732</v>
      </c>
      <c r="H733" s="47">
        <v>1247588864</v>
      </c>
    </row>
    <row r="734" spans="1:8" x14ac:dyDescent="0.35">
      <c r="A734" s="46">
        <v>202607</v>
      </c>
      <c r="B734" s="48">
        <v>46228</v>
      </c>
      <c r="C734" t="s">
        <v>5</v>
      </c>
      <c r="D734" t="s">
        <v>53</v>
      </c>
      <c r="E734" t="s">
        <v>7</v>
      </c>
      <c r="F734" t="s">
        <v>77</v>
      </c>
      <c r="G734" s="47">
        <v>1415660613</v>
      </c>
      <c r="H734" s="47">
        <v>1267919751</v>
      </c>
    </row>
    <row r="735" spans="1:8" x14ac:dyDescent="0.35">
      <c r="A735" s="46">
        <v>202607</v>
      </c>
      <c r="B735" s="48">
        <v>46228</v>
      </c>
      <c r="C735" t="s">
        <v>5</v>
      </c>
      <c r="D735" t="s">
        <v>53</v>
      </c>
      <c r="E735" t="s">
        <v>8</v>
      </c>
      <c r="F735" t="s">
        <v>66</v>
      </c>
      <c r="G735" s="47">
        <v>156087073</v>
      </c>
      <c r="H735" s="47">
        <v>145036240</v>
      </c>
    </row>
    <row r="736" spans="1:8" x14ac:dyDescent="0.35">
      <c r="A736" s="46">
        <v>202607</v>
      </c>
      <c r="B736" s="48">
        <v>46226</v>
      </c>
      <c r="C736" t="s">
        <v>5</v>
      </c>
      <c r="D736" t="s">
        <v>55</v>
      </c>
      <c r="E736" t="s">
        <v>13</v>
      </c>
      <c r="F736" t="s">
        <v>85</v>
      </c>
      <c r="G736" s="47">
        <v>217368796</v>
      </c>
      <c r="H736" s="47">
        <v>197113753</v>
      </c>
    </row>
    <row r="737" spans="1:8" x14ac:dyDescent="0.35">
      <c r="A737" s="46">
        <v>202607</v>
      </c>
      <c r="B737" s="48">
        <v>46226</v>
      </c>
      <c r="C737" t="s">
        <v>5</v>
      </c>
      <c r="D737" t="s">
        <v>55</v>
      </c>
      <c r="E737" t="s">
        <v>13</v>
      </c>
      <c r="F737" t="s">
        <v>99</v>
      </c>
      <c r="G737" s="47">
        <v>365941638</v>
      </c>
      <c r="H737" s="47">
        <v>317151121</v>
      </c>
    </row>
    <row r="738" spans="1:8" x14ac:dyDescent="0.35">
      <c r="A738" s="46">
        <v>202607</v>
      </c>
      <c r="B738" s="48">
        <v>46227</v>
      </c>
      <c r="C738" t="s">
        <v>5</v>
      </c>
      <c r="D738" t="s">
        <v>56</v>
      </c>
      <c r="E738" t="s">
        <v>17</v>
      </c>
      <c r="F738" t="s">
        <v>70</v>
      </c>
      <c r="G738" s="47">
        <v>238104487</v>
      </c>
      <c r="H738" s="47">
        <v>216388452</v>
      </c>
    </row>
    <row r="739" spans="1:8" x14ac:dyDescent="0.35">
      <c r="A739" s="46">
        <v>202607</v>
      </c>
      <c r="B739" s="48">
        <v>46227</v>
      </c>
      <c r="C739" t="s">
        <v>5</v>
      </c>
      <c r="D739" t="s">
        <v>56</v>
      </c>
      <c r="E739" t="s">
        <v>17</v>
      </c>
      <c r="F739" t="s">
        <v>68</v>
      </c>
      <c r="G739" s="47">
        <v>436125573</v>
      </c>
      <c r="H739" s="47">
        <v>392708149</v>
      </c>
    </row>
    <row r="740" spans="1:8" x14ac:dyDescent="0.35">
      <c r="A740" s="46">
        <v>202607</v>
      </c>
      <c r="B740" s="48">
        <v>46227</v>
      </c>
      <c r="C740" t="s">
        <v>5</v>
      </c>
      <c r="D740" t="s">
        <v>56</v>
      </c>
      <c r="E740" t="s">
        <v>16</v>
      </c>
      <c r="F740" t="s">
        <v>16</v>
      </c>
      <c r="G740" s="47">
        <v>299132765</v>
      </c>
      <c r="H740" s="47">
        <v>276901276</v>
      </c>
    </row>
    <row r="741" spans="1:8" x14ac:dyDescent="0.35">
      <c r="A741" s="46">
        <v>202607</v>
      </c>
      <c r="B741" s="48">
        <v>46227</v>
      </c>
      <c r="C741" t="s">
        <v>5</v>
      </c>
      <c r="D741" t="s">
        <v>56</v>
      </c>
      <c r="E741" t="s">
        <v>12</v>
      </c>
      <c r="F741" t="s">
        <v>84</v>
      </c>
      <c r="G741" s="47">
        <v>118660143</v>
      </c>
      <c r="H741" s="47">
        <v>110069902</v>
      </c>
    </row>
    <row r="742" spans="1:8" x14ac:dyDescent="0.35">
      <c r="A742" s="46">
        <v>202607</v>
      </c>
      <c r="B742" s="48">
        <v>46227</v>
      </c>
      <c r="C742" t="s">
        <v>5</v>
      </c>
      <c r="D742" t="s">
        <v>56</v>
      </c>
      <c r="E742" t="s">
        <v>12</v>
      </c>
      <c r="F742" t="s">
        <v>83</v>
      </c>
      <c r="G742" s="47">
        <v>135844900</v>
      </c>
      <c r="H742" s="47">
        <v>127238627</v>
      </c>
    </row>
    <row r="743" spans="1:8" x14ac:dyDescent="0.35">
      <c r="A743" s="46">
        <v>202607</v>
      </c>
      <c r="B743" s="48">
        <v>46227</v>
      </c>
      <c r="C743" t="s">
        <v>5</v>
      </c>
      <c r="D743" t="s">
        <v>56</v>
      </c>
      <c r="E743" t="s">
        <v>12</v>
      </c>
      <c r="F743" t="s">
        <v>82</v>
      </c>
      <c r="G743" s="47">
        <v>189228620</v>
      </c>
      <c r="H743" s="47">
        <v>175205137</v>
      </c>
    </row>
    <row r="744" spans="1:8" x14ac:dyDescent="0.35">
      <c r="A744" s="46">
        <v>202607</v>
      </c>
      <c r="B744" s="48">
        <v>46227</v>
      </c>
      <c r="C744" t="s">
        <v>5</v>
      </c>
      <c r="D744" t="s">
        <v>56</v>
      </c>
      <c r="E744" t="s">
        <v>12</v>
      </c>
      <c r="F744" t="s">
        <v>81</v>
      </c>
      <c r="G744" s="47">
        <v>176360061</v>
      </c>
      <c r="H744" s="47">
        <v>163625002</v>
      </c>
    </row>
    <row r="745" spans="1:8" x14ac:dyDescent="0.35">
      <c r="A745" s="46">
        <v>202607</v>
      </c>
      <c r="B745" s="48">
        <v>46227</v>
      </c>
      <c r="C745" t="s">
        <v>5</v>
      </c>
      <c r="D745" t="s">
        <v>56</v>
      </c>
      <c r="E745" t="s">
        <v>12</v>
      </c>
      <c r="F745" t="s">
        <v>79</v>
      </c>
      <c r="G745" s="47">
        <v>246403014</v>
      </c>
      <c r="H745" s="47">
        <v>227150763</v>
      </c>
    </row>
    <row r="746" spans="1:8" x14ac:dyDescent="0.35">
      <c r="A746" s="46">
        <v>202607</v>
      </c>
      <c r="B746" s="48">
        <v>46227</v>
      </c>
      <c r="C746" t="s">
        <v>5</v>
      </c>
      <c r="D746" t="s">
        <v>55</v>
      </c>
      <c r="E746" t="s">
        <v>15</v>
      </c>
      <c r="F746" t="s">
        <v>94</v>
      </c>
      <c r="G746" s="47">
        <v>266778500</v>
      </c>
      <c r="H746" s="47">
        <v>238050482</v>
      </c>
    </row>
    <row r="747" spans="1:8" x14ac:dyDescent="0.35">
      <c r="A747" s="46">
        <v>202607</v>
      </c>
      <c r="B747" s="48">
        <v>46227</v>
      </c>
      <c r="C747" t="s">
        <v>5</v>
      </c>
      <c r="D747" t="s">
        <v>55</v>
      </c>
      <c r="E747" t="s">
        <v>15</v>
      </c>
      <c r="F747" t="s">
        <v>91</v>
      </c>
      <c r="G747" s="47">
        <v>114931252</v>
      </c>
      <c r="H747" s="47">
        <v>105375961</v>
      </c>
    </row>
    <row r="748" spans="1:8" x14ac:dyDescent="0.35">
      <c r="A748" s="46">
        <v>202607</v>
      </c>
      <c r="B748" s="48">
        <v>46227</v>
      </c>
      <c r="C748" t="s">
        <v>5</v>
      </c>
      <c r="D748" t="s">
        <v>55</v>
      </c>
      <c r="E748" t="s">
        <v>13</v>
      </c>
      <c r="F748" t="s">
        <v>100</v>
      </c>
      <c r="G748" s="47">
        <v>249560541</v>
      </c>
      <c r="H748" s="47">
        <v>222010766</v>
      </c>
    </row>
    <row r="749" spans="1:8" x14ac:dyDescent="0.35">
      <c r="A749" s="46">
        <v>202607</v>
      </c>
      <c r="B749" s="48">
        <v>46227</v>
      </c>
      <c r="C749" t="s">
        <v>5</v>
      </c>
      <c r="D749" t="s">
        <v>55</v>
      </c>
      <c r="E749" t="s">
        <v>13</v>
      </c>
      <c r="F749" t="s">
        <v>99</v>
      </c>
      <c r="G749" s="47">
        <v>350212469</v>
      </c>
      <c r="H749" s="47">
        <v>304184407</v>
      </c>
    </row>
    <row r="750" spans="1:8" x14ac:dyDescent="0.35">
      <c r="A750" s="46">
        <v>202607</v>
      </c>
      <c r="B750" s="48">
        <v>46227</v>
      </c>
      <c r="C750" t="s">
        <v>5</v>
      </c>
      <c r="D750" t="s">
        <v>55</v>
      </c>
      <c r="E750" t="s">
        <v>13</v>
      </c>
      <c r="F750" t="s">
        <v>85</v>
      </c>
      <c r="G750" s="47">
        <v>209254139</v>
      </c>
      <c r="H750" s="47">
        <v>188813510</v>
      </c>
    </row>
    <row r="751" spans="1:8" x14ac:dyDescent="0.35">
      <c r="A751" s="46">
        <v>202607</v>
      </c>
      <c r="B751" s="48">
        <v>46227</v>
      </c>
      <c r="C751" t="s">
        <v>5</v>
      </c>
      <c r="D751" t="s">
        <v>55</v>
      </c>
      <c r="E751" t="s">
        <v>13</v>
      </c>
      <c r="F751" t="s">
        <v>67</v>
      </c>
      <c r="G751" s="47">
        <v>275135526</v>
      </c>
      <c r="H751" s="47">
        <v>245386319</v>
      </c>
    </row>
    <row r="752" spans="1:8" x14ac:dyDescent="0.35">
      <c r="A752" s="46">
        <v>202607</v>
      </c>
      <c r="B752" s="48">
        <v>46227</v>
      </c>
      <c r="C752" t="s">
        <v>5</v>
      </c>
      <c r="D752" t="s">
        <v>55</v>
      </c>
      <c r="E752" t="s">
        <v>11</v>
      </c>
      <c r="F752" t="s">
        <v>55</v>
      </c>
      <c r="G752" s="47">
        <v>337787980</v>
      </c>
      <c r="H752" s="47">
        <v>301810595</v>
      </c>
    </row>
    <row r="753" spans="1:8" x14ac:dyDescent="0.35">
      <c r="A753" s="46">
        <v>202607</v>
      </c>
      <c r="B753" s="48">
        <v>46227</v>
      </c>
      <c r="C753" t="s">
        <v>5</v>
      </c>
      <c r="D753" t="s">
        <v>55</v>
      </c>
      <c r="E753" t="s">
        <v>11</v>
      </c>
      <c r="F753" t="s">
        <v>78</v>
      </c>
      <c r="G753" s="47">
        <v>725976822</v>
      </c>
      <c r="H753" s="47">
        <v>649077195</v>
      </c>
    </row>
    <row r="754" spans="1:8" x14ac:dyDescent="0.35">
      <c r="A754" s="46">
        <v>202607</v>
      </c>
      <c r="B754" s="48">
        <v>46227</v>
      </c>
      <c r="C754" t="s">
        <v>5</v>
      </c>
      <c r="D754" t="s">
        <v>54</v>
      </c>
      <c r="E754" t="s">
        <v>14</v>
      </c>
      <c r="F754" t="s">
        <v>89</v>
      </c>
      <c r="G754" s="47">
        <v>222318370</v>
      </c>
      <c r="H754" s="47">
        <v>202639713</v>
      </c>
    </row>
    <row r="755" spans="1:8" x14ac:dyDescent="0.35">
      <c r="A755" s="46">
        <v>202607</v>
      </c>
      <c r="B755" s="48">
        <v>46227</v>
      </c>
      <c r="C755" t="s">
        <v>5</v>
      </c>
      <c r="D755" t="s">
        <v>54</v>
      </c>
      <c r="E755" t="s">
        <v>14</v>
      </c>
      <c r="F755" t="s">
        <v>88</v>
      </c>
      <c r="G755" s="47">
        <v>190067575</v>
      </c>
      <c r="H755" s="47">
        <v>173030989</v>
      </c>
    </row>
    <row r="756" spans="1:8" x14ac:dyDescent="0.35">
      <c r="A756" s="46">
        <v>202607</v>
      </c>
      <c r="B756" s="48">
        <v>46227</v>
      </c>
      <c r="C756" t="s">
        <v>5</v>
      </c>
      <c r="D756" t="s">
        <v>54</v>
      </c>
      <c r="E756" t="s">
        <v>10</v>
      </c>
      <c r="F756" t="s">
        <v>80</v>
      </c>
      <c r="G756" s="47">
        <v>206604116</v>
      </c>
      <c r="H756" s="47">
        <v>189247056</v>
      </c>
    </row>
    <row r="757" spans="1:8" x14ac:dyDescent="0.35">
      <c r="A757" s="46">
        <v>202607</v>
      </c>
      <c r="B757" s="48">
        <v>46227</v>
      </c>
      <c r="C757" t="s">
        <v>5</v>
      </c>
      <c r="D757" t="s">
        <v>54</v>
      </c>
      <c r="E757" t="s">
        <v>10</v>
      </c>
      <c r="F757" t="s">
        <v>10</v>
      </c>
      <c r="G757" s="47">
        <v>371423239</v>
      </c>
      <c r="H757" s="47">
        <v>339899877</v>
      </c>
    </row>
    <row r="758" spans="1:8" x14ac:dyDescent="0.35">
      <c r="A758" s="46">
        <v>202607</v>
      </c>
      <c r="B758" s="48">
        <v>46227</v>
      </c>
      <c r="C758" t="s">
        <v>5</v>
      </c>
      <c r="D758" t="s">
        <v>54</v>
      </c>
      <c r="E758" t="s">
        <v>10</v>
      </c>
      <c r="F758" t="s">
        <v>64</v>
      </c>
      <c r="G758" s="47">
        <v>235574891</v>
      </c>
      <c r="H758" s="47">
        <v>214360161</v>
      </c>
    </row>
    <row r="759" spans="1:8" x14ac:dyDescent="0.35">
      <c r="A759" s="46">
        <v>202607</v>
      </c>
      <c r="B759" s="48">
        <v>46227</v>
      </c>
      <c r="C759" t="s">
        <v>5</v>
      </c>
      <c r="D759" t="s">
        <v>54</v>
      </c>
      <c r="E759" t="s">
        <v>9</v>
      </c>
      <c r="F759" t="s">
        <v>92</v>
      </c>
      <c r="G759" s="47">
        <v>391600537</v>
      </c>
      <c r="H759" s="47">
        <v>353162113</v>
      </c>
    </row>
    <row r="760" spans="1:8" x14ac:dyDescent="0.35">
      <c r="A760" s="46">
        <v>202607</v>
      </c>
      <c r="B760" s="48">
        <v>46227</v>
      </c>
      <c r="C760" t="s">
        <v>5</v>
      </c>
      <c r="D760" t="s">
        <v>54</v>
      </c>
      <c r="E760" t="s">
        <v>9</v>
      </c>
      <c r="F760" t="s">
        <v>71</v>
      </c>
      <c r="G760" s="47">
        <v>318719234</v>
      </c>
      <c r="H760" s="47">
        <v>288887784</v>
      </c>
    </row>
    <row r="761" spans="1:8" x14ac:dyDescent="0.35">
      <c r="A761" s="46">
        <v>202607</v>
      </c>
      <c r="B761" s="48">
        <v>46227</v>
      </c>
      <c r="C761" t="s">
        <v>5</v>
      </c>
      <c r="D761" t="s">
        <v>53</v>
      </c>
      <c r="E761" t="s">
        <v>8</v>
      </c>
      <c r="F761" t="s">
        <v>74</v>
      </c>
      <c r="G761" s="47">
        <v>215483877</v>
      </c>
      <c r="H761" s="47">
        <v>200283904</v>
      </c>
    </row>
    <row r="762" spans="1:8" x14ac:dyDescent="0.35">
      <c r="A762" s="46">
        <v>202607</v>
      </c>
      <c r="B762" s="48">
        <v>46227</v>
      </c>
      <c r="C762" t="s">
        <v>5</v>
      </c>
      <c r="D762" t="s">
        <v>53</v>
      </c>
      <c r="E762" t="s">
        <v>8</v>
      </c>
      <c r="F762" t="s">
        <v>72</v>
      </c>
      <c r="G762" s="47">
        <v>552965956</v>
      </c>
      <c r="H762" s="47">
        <v>508289914</v>
      </c>
    </row>
    <row r="763" spans="1:8" x14ac:dyDescent="0.35">
      <c r="A763" s="46">
        <v>202607</v>
      </c>
      <c r="B763" s="48">
        <v>46227</v>
      </c>
      <c r="C763" t="s">
        <v>5</v>
      </c>
      <c r="D763" t="s">
        <v>53</v>
      </c>
      <c r="E763" t="s">
        <v>8</v>
      </c>
      <c r="F763" t="s">
        <v>66</v>
      </c>
      <c r="G763" s="47">
        <v>157418585</v>
      </c>
      <c r="H763" s="47">
        <v>145840268</v>
      </c>
    </row>
    <row r="764" spans="1:8" x14ac:dyDescent="0.35">
      <c r="A764" s="46">
        <v>202607</v>
      </c>
      <c r="B764" s="48">
        <v>46227</v>
      </c>
      <c r="C764" t="s">
        <v>5</v>
      </c>
      <c r="D764" t="s">
        <v>53</v>
      </c>
      <c r="E764" t="s">
        <v>7</v>
      </c>
      <c r="F764" t="s">
        <v>77</v>
      </c>
      <c r="G764" s="47">
        <v>1351468074</v>
      </c>
      <c r="H764" s="47">
        <v>1209403875</v>
      </c>
    </row>
    <row r="765" spans="1:8" x14ac:dyDescent="0.35">
      <c r="A765" s="46">
        <v>202607</v>
      </c>
      <c r="B765" s="48">
        <v>46227</v>
      </c>
      <c r="C765" t="s">
        <v>5</v>
      </c>
      <c r="D765" t="s">
        <v>53</v>
      </c>
      <c r="E765" t="s">
        <v>7</v>
      </c>
      <c r="F765" t="s">
        <v>65</v>
      </c>
      <c r="G765" s="47">
        <v>1306589365</v>
      </c>
      <c r="H765" s="47">
        <v>1182395483</v>
      </c>
    </row>
    <row r="766" spans="1:8" x14ac:dyDescent="0.35">
      <c r="A766" s="46">
        <v>202607</v>
      </c>
      <c r="B766" s="48">
        <v>46227</v>
      </c>
      <c r="C766" t="s">
        <v>5</v>
      </c>
      <c r="D766" t="s">
        <v>53</v>
      </c>
      <c r="E766" t="s">
        <v>6</v>
      </c>
      <c r="F766" t="s">
        <v>73</v>
      </c>
      <c r="G766" s="47">
        <v>108827071</v>
      </c>
      <c r="H766" s="47">
        <v>100047060</v>
      </c>
    </row>
    <row r="767" spans="1:8" x14ac:dyDescent="0.35">
      <c r="A767" s="46">
        <v>202607</v>
      </c>
      <c r="B767" s="48">
        <v>46227</v>
      </c>
      <c r="C767" t="s">
        <v>5</v>
      </c>
      <c r="D767" t="s">
        <v>53</v>
      </c>
      <c r="E767" t="s">
        <v>6</v>
      </c>
      <c r="F767" t="s">
        <v>69</v>
      </c>
      <c r="G767" s="47">
        <v>264997846</v>
      </c>
      <c r="H767" s="47">
        <v>244660895</v>
      </c>
    </row>
    <row r="768" spans="1:8" x14ac:dyDescent="0.35">
      <c r="A768" s="46">
        <v>202607</v>
      </c>
      <c r="B768" s="48">
        <v>46226</v>
      </c>
      <c r="C768" t="s">
        <v>5</v>
      </c>
      <c r="D768" t="s">
        <v>56</v>
      </c>
      <c r="E768" t="s">
        <v>17</v>
      </c>
      <c r="F768" t="s">
        <v>68</v>
      </c>
      <c r="G768" s="47">
        <v>375453614</v>
      </c>
      <c r="H768" s="47">
        <v>331848174</v>
      </c>
    </row>
    <row r="769" spans="1:8" x14ac:dyDescent="0.35">
      <c r="A769" s="46">
        <v>202607</v>
      </c>
      <c r="B769" s="48">
        <v>46226</v>
      </c>
      <c r="C769" t="s">
        <v>5</v>
      </c>
      <c r="D769" t="s">
        <v>56</v>
      </c>
      <c r="E769" t="s">
        <v>16</v>
      </c>
      <c r="F769" t="s">
        <v>16</v>
      </c>
      <c r="G769" s="47">
        <v>254600269</v>
      </c>
      <c r="H769" s="47">
        <v>235845655</v>
      </c>
    </row>
    <row r="770" spans="1:8" x14ac:dyDescent="0.35">
      <c r="A770" s="46">
        <v>202607</v>
      </c>
      <c r="B770" s="48">
        <v>46226</v>
      </c>
      <c r="C770" t="s">
        <v>5</v>
      </c>
      <c r="D770" t="s">
        <v>56</v>
      </c>
      <c r="E770" t="s">
        <v>16</v>
      </c>
      <c r="F770" t="s">
        <v>97</v>
      </c>
      <c r="G770" s="47">
        <v>494319026</v>
      </c>
      <c r="H770" s="47">
        <v>447810092</v>
      </c>
    </row>
    <row r="771" spans="1:8" x14ac:dyDescent="0.35">
      <c r="A771" s="46">
        <v>202607</v>
      </c>
      <c r="B771" s="48">
        <v>46226</v>
      </c>
      <c r="C771" t="s">
        <v>5</v>
      </c>
      <c r="D771" t="s">
        <v>56</v>
      </c>
      <c r="E771" t="s">
        <v>12</v>
      </c>
      <c r="F771" t="s">
        <v>84</v>
      </c>
      <c r="G771" s="47">
        <v>109415990</v>
      </c>
      <c r="H771" s="47">
        <v>103012150</v>
      </c>
    </row>
    <row r="772" spans="1:8" x14ac:dyDescent="0.35">
      <c r="A772" s="46">
        <v>202607</v>
      </c>
      <c r="B772" s="48">
        <v>46226</v>
      </c>
      <c r="C772" t="s">
        <v>5</v>
      </c>
      <c r="D772" t="s">
        <v>56</v>
      </c>
      <c r="E772" t="s">
        <v>12</v>
      </c>
      <c r="F772" t="s">
        <v>82</v>
      </c>
      <c r="G772" s="47">
        <v>178050842</v>
      </c>
      <c r="H772" s="47">
        <v>166972241</v>
      </c>
    </row>
    <row r="773" spans="1:8" x14ac:dyDescent="0.35">
      <c r="A773" s="46">
        <v>202607</v>
      </c>
      <c r="B773" s="48">
        <v>46226</v>
      </c>
      <c r="C773" t="s">
        <v>5</v>
      </c>
      <c r="D773" t="s">
        <v>56</v>
      </c>
      <c r="E773" t="s">
        <v>12</v>
      </c>
      <c r="F773" t="s">
        <v>81</v>
      </c>
      <c r="G773" s="47">
        <v>166124663</v>
      </c>
      <c r="H773" s="47">
        <v>154736369</v>
      </c>
    </row>
    <row r="774" spans="1:8" x14ac:dyDescent="0.35">
      <c r="A774" s="46">
        <v>202607</v>
      </c>
      <c r="B774" s="48">
        <v>46226</v>
      </c>
      <c r="C774" t="s">
        <v>5</v>
      </c>
      <c r="D774" t="s">
        <v>56</v>
      </c>
      <c r="E774" t="s">
        <v>12</v>
      </c>
      <c r="F774" t="s">
        <v>79</v>
      </c>
      <c r="G774" s="47">
        <v>238812387</v>
      </c>
      <c r="H774" s="47">
        <v>220195547</v>
      </c>
    </row>
    <row r="775" spans="1:8" x14ac:dyDescent="0.35">
      <c r="A775" s="46">
        <v>202607</v>
      </c>
      <c r="B775" s="48">
        <v>46226</v>
      </c>
      <c r="C775" t="s">
        <v>5</v>
      </c>
      <c r="D775" t="s">
        <v>55</v>
      </c>
      <c r="E775" t="s">
        <v>15</v>
      </c>
      <c r="F775" t="s">
        <v>93</v>
      </c>
      <c r="G775" s="47">
        <v>121025426</v>
      </c>
      <c r="H775" s="47">
        <v>108663887</v>
      </c>
    </row>
    <row r="776" spans="1:8" x14ac:dyDescent="0.35">
      <c r="A776" s="46">
        <v>202607</v>
      </c>
      <c r="B776" s="48">
        <v>46226</v>
      </c>
      <c r="C776" t="s">
        <v>5</v>
      </c>
      <c r="D776" t="s">
        <v>55</v>
      </c>
      <c r="E776" t="s">
        <v>13</v>
      </c>
      <c r="F776" t="s">
        <v>100</v>
      </c>
      <c r="G776" s="47">
        <v>259646646</v>
      </c>
      <c r="H776" s="47">
        <v>230886686</v>
      </c>
    </row>
    <row r="777" spans="1:8" x14ac:dyDescent="0.35">
      <c r="A777" s="46">
        <v>202607</v>
      </c>
      <c r="B777" s="48">
        <v>46226</v>
      </c>
      <c r="C777" t="s">
        <v>5</v>
      </c>
      <c r="D777" t="s">
        <v>55</v>
      </c>
      <c r="E777" t="s">
        <v>13</v>
      </c>
      <c r="F777" t="s">
        <v>67</v>
      </c>
      <c r="G777" s="47">
        <v>270491544</v>
      </c>
      <c r="H777" s="47">
        <v>241983378</v>
      </c>
    </row>
    <row r="778" spans="1:8" x14ac:dyDescent="0.35">
      <c r="A778" s="46">
        <v>202607</v>
      </c>
      <c r="B778" s="48">
        <v>46226</v>
      </c>
      <c r="C778" t="s">
        <v>5</v>
      </c>
      <c r="D778" t="s">
        <v>54</v>
      </c>
      <c r="E778" t="s">
        <v>14</v>
      </c>
      <c r="F778" t="s">
        <v>14</v>
      </c>
      <c r="G778" s="47">
        <v>337213605</v>
      </c>
      <c r="H778" s="47">
        <v>308708613</v>
      </c>
    </row>
    <row r="779" spans="1:8" x14ac:dyDescent="0.35">
      <c r="A779" s="46">
        <v>202607</v>
      </c>
      <c r="B779" s="48">
        <v>46226</v>
      </c>
      <c r="C779" t="s">
        <v>5</v>
      </c>
      <c r="D779" t="s">
        <v>54</v>
      </c>
      <c r="E779" t="s">
        <v>14</v>
      </c>
      <c r="F779" t="s">
        <v>86</v>
      </c>
      <c r="G779" s="47">
        <v>385514808</v>
      </c>
      <c r="H779" s="47">
        <v>348732481</v>
      </c>
    </row>
    <row r="780" spans="1:8" x14ac:dyDescent="0.35">
      <c r="A780" s="46">
        <v>202607</v>
      </c>
      <c r="B780" s="48">
        <v>46226</v>
      </c>
      <c r="C780" t="s">
        <v>5</v>
      </c>
      <c r="D780" t="s">
        <v>54</v>
      </c>
      <c r="E780" t="s">
        <v>10</v>
      </c>
      <c r="F780" t="s">
        <v>64</v>
      </c>
      <c r="G780" s="47">
        <v>241114102</v>
      </c>
      <c r="H780" s="47">
        <v>218827867</v>
      </c>
    </row>
    <row r="781" spans="1:8" x14ac:dyDescent="0.35">
      <c r="A781" s="46">
        <v>202607</v>
      </c>
      <c r="B781" s="48">
        <v>46226</v>
      </c>
      <c r="C781" t="s">
        <v>5</v>
      </c>
      <c r="D781" t="s">
        <v>54</v>
      </c>
      <c r="E781" t="s">
        <v>10</v>
      </c>
      <c r="F781" t="s">
        <v>10</v>
      </c>
      <c r="G781" s="47">
        <v>354638556</v>
      </c>
      <c r="H781" s="47">
        <v>322213775</v>
      </c>
    </row>
    <row r="782" spans="1:8" x14ac:dyDescent="0.35">
      <c r="A782" s="46">
        <v>202607</v>
      </c>
      <c r="B782" s="48">
        <v>46226</v>
      </c>
      <c r="C782" t="s">
        <v>5</v>
      </c>
      <c r="D782" t="s">
        <v>54</v>
      </c>
      <c r="E782" t="s">
        <v>10</v>
      </c>
      <c r="F782" t="s">
        <v>80</v>
      </c>
      <c r="G782" s="47">
        <v>223843898</v>
      </c>
      <c r="H782" s="47">
        <v>203821010</v>
      </c>
    </row>
    <row r="783" spans="1:8" x14ac:dyDescent="0.35">
      <c r="A783" s="46">
        <v>202607</v>
      </c>
      <c r="B783" s="48">
        <v>46226</v>
      </c>
      <c r="C783" t="s">
        <v>5</v>
      </c>
      <c r="D783" t="s">
        <v>54</v>
      </c>
      <c r="E783" t="s">
        <v>9</v>
      </c>
      <c r="F783" t="s">
        <v>71</v>
      </c>
      <c r="G783" s="47">
        <v>315689015</v>
      </c>
      <c r="H783" s="47">
        <v>285667241</v>
      </c>
    </row>
    <row r="784" spans="1:8" x14ac:dyDescent="0.35">
      <c r="A784" s="46">
        <v>202607</v>
      </c>
      <c r="B784" s="48">
        <v>46226</v>
      </c>
      <c r="C784" t="s">
        <v>5</v>
      </c>
      <c r="D784" t="s">
        <v>53</v>
      </c>
      <c r="E784" t="s">
        <v>7</v>
      </c>
      <c r="F784" t="s">
        <v>77</v>
      </c>
      <c r="G784" s="47">
        <v>1287155464</v>
      </c>
      <c r="H784" s="47">
        <v>1158426247</v>
      </c>
    </row>
    <row r="785" spans="1:8" x14ac:dyDescent="0.35">
      <c r="A785" s="46">
        <v>202607</v>
      </c>
      <c r="B785" s="48">
        <v>46226</v>
      </c>
      <c r="C785" t="s">
        <v>5</v>
      </c>
      <c r="D785" t="s">
        <v>53</v>
      </c>
      <c r="E785" t="s">
        <v>8</v>
      </c>
      <c r="F785" t="s">
        <v>66</v>
      </c>
      <c r="G785" s="47">
        <v>157361268</v>
      </c>
      <c r="H785" s="47">
        <v>145149667</v>
      </c>
    </row>
    <row r="786" spans="1:8" x14ac:dyDescent="0.35">
      <c r="A786" s="46">
        <v>202607</v>
      </c>
      <c r="B786" s="48">
        <v>46226</v>
      </c>
      <c r="C786" t="s">
        <v>5</v>
      </c>
      <c r="D786" t="s">
        <v>53</v>
      </c>
      <c r="E786" t="s">
        <v>6</v>
      </c>
      <c r="F786" t="s">
        <v>69</v>
      </c>
      <c r="G786" s="47">
        <v>256218091</v>
      </c>
      <c r="H786" s="47">
        <v>235475365</v>
      </c>
    </row>
    <row r="787" spans="1:8" x14ac:dyDescent="0.35">
      <c r="A787" s="46">
        <v>202607</v>
      </c>
      <c r="B787" s="48">
        <v>46224</v>
      </c>
      <c r="C787" t="s">
        <v>5</v>
      </c>
      <c r="D787" t="s">
        <v>54</v>
      </c>
      <c r="E787" t="s">
        <v>14</v>
      </c>
      <c r="F787" t="s">
        <v>89</v>
      </c>
      <c r="G787" s="47">
        <v>242680414</v>
      </c>
      <c r="H787" s="47">
        <v>221375301</v>
      </c>
    </row>
    <row r="788" spans="1:8" x14ac:dyDescent="0.35">
      <c r="A788" s="46">
        <v>202607</v>
      </c>
      <c r="B788" s="48">
        <v>46224</v>
      </c>
      <c r="C788" t="s">
        <v>5</v>
      </c>
      <c r="D788" t="s">
        <v>55</v>
      </c>
      <c r="E788" t="s">
        <v>11</v>
      </c>
      <c r="F788" t="s">
        <v>78</v>
      </c>
      <c r="G788" s="47">
        <v>753934466</v>
      </c>
      <c r="H788" s="47">
        <v>672693977</v>
      </c>
    </row>
    <row r="789" spans="1:8" x14ac:dyDescent="0.35">
      <c r="A789" s="46">
        <v>202607</v>
      </c>
      <c r="B789" s="48">
        <v>46224</v>
      </c>
      <c r="C789" t="s">
        <v>5</v>
      </c>
      <c r="D789" t="s">
        <v>55</v>
      </c>
      <c r="E789" t="s">
        <v>11</v>
      </c>
      <c r="F789" t="s">
        <v>55</v>
      </c>
      <c r="G789" s="47">
        <v>460366253</v>
      </c>
      <c r="H789" s="47">
        <v>420612229</v>
      </c>
    </row>
    <row r="790" spans="1:8" x14ac:dyDescent="0.35">
      <c r="A790" s="46">
        <v>202607</v>
      </c>
      <c r="B790" s="48">
        <v>46224</v>
      </c>
      <c r="C790" t="s">
        <v>5</v>
      </c>
      <c r="D790" t="s">
        <v>55</v>
      </c>
      <c r="E790" t="s">
        <v>11</v>
      </c>
      <c r="F790" t="s">
        <v>90</v>
      </c>
      <c r="G790" s="47">
        <v>202320696</v>
      </c>
      <c r="H790" s="47">
        <v>183305858</v>
      </c>
    </row>
    <row r="791" spans="1:8" x14ac:dyDescent="0.35">
      <c r="A791" s="46">
        <v>202607</v>
      </c>
      <c r="B791" s="48">
        <v>46224</v>
      </c>
      <c r="C791" t="s">
        <v>5</v>
      </c>
      <c r="D791" t="s">
        <v>55</v>
      </c>
      <c r="E791" t="s">
        <v>13</v>
      </c>
      <c r="F791" t="s">
        <v>67</v>
      </c>
      <c r="G791" s="47">
        <v>286763348</v>
      </c>
      <c r="H791" s="47">
        <v>256817445</v>
      </c>
    </row>
    <row r="792" spans="1:8" x14ac:dyDescent="0.35">
      <c r="A792" s="46">
        <v>202607</v>
      </c>
      <c r="B792" s="48">
        <v>46224</v>
      </c>
      <c r="C792" t="s">
        <v>5</v>
      </c>
      <c r="D792" t="s">
        <v>55</v>
      </c>
      <c r="E792" t="s">
        <v>13</v>
      </c>
      <c r="F792" t="s">
        <v>85</v>
      </c>
      <c r="G792" s="47">
        <v>218933905</v>
      </c>
      <c r="H792" s="47">
        <v>197095038</v>
      </c>
    </row>
    <row r="793" spans="1:8" x14ac:dyDescent="0.35">
      <c r="A793" s="46">
        <v>202607</v>
      </c>
      <c r="B793" s="48">
        <v>46224</v>
      </c>
      <c r="C793" t="s">
        <v>5</v>
      </c>
      <c r="D793" t="s">
        <v>55</v>
      </c>
      <c r="E793" t="s">
        <v>13</v>
      </c>
      <c r="F793" t="s">
        <v>99</v>
      </c>
      <c r="G793" s="47">
        <v>361740454</v>
      </c>
      <c r="H793" s="47">
        <v>310135361</v>
      </c>
    </row>
    <row r="794" spans="1:8" x14ac:dyDescent="0.35">
      <c r="A794" s="46">
        <v>202607</v>
      </c>
      <c r="B794" s="48">
        <v>46211</v>
      </c>
      <c r="C794" t="s">
        <v>5</v>
      </c>
      <c r="D794" t="s">
        <v>56</v>
      </c>
      <c r="E794" t="s">
        <v>12</v>
      </c>
      <c r="F794" t="s">
        <v>81</v>
      </c>
      <c r="G794" s="47">
        <v>188886765</v>
      </c>
      <c r="H794" s="47">
        <v>173417930</v>
      </c>
    </row>
    <row r="795" spans="1:8" x14ac:dyDescent="0.35">
      <c r="A795" s="46">
        <v>202607</v>
      </c>
      <c r="B795" s="48">
        <v>46211</v>
      </c>
      <c r="C795" t="s">
        <v>5</v>
      </c>
      <c r="D795" t="s">
        <v>56</v>
      </c>
      <c r="E795" t="s">
        <v>12</v>
      </c>
      <c r="F795" t="s">
        <v>82</v>
      </c>
      <c r="G795" s="47">
        <v>196857915</v>
      </c>
      <c r="H795" s="47">
        <v>180099731</v>
      </c>
    </row>
    <row r="796" spans="1:8" x14ac:dyDescent="0.35">
      <c r="A796" s="46">
        <v>202607</v>
      </c>
      <c r="B796" s="48">
        <v>46211</v>
      </c>
      <c r="C796" t="s">
        <v>5</v>
      </c>
      <c r="D796" t="s">
        <v>56</v>
      </c>
      <c r="E796" t="s">
        <v>12</v>
      </c>
      <c r="F796" t="s">
        <v>83</v>
      </c>
      <c r="G796" s="47">
        <v>164609046</v>
      </c>
      <c r="H796" s="47">
        <v>150299234</v>
      </c>
    </row>
    <row r="797" spans="1:8" x14ac:dyDescent="0.35">
      <c r="A797" s="46">
        <v>202607</v>
      </c>
      <c r="B797" s="48">
        <v>46211</v>
      </c>
      <c r="C797" t="s">
        <v>5</v>
      </c>
      <c r="D797" t="s">
        <v>56</v>
      </c>
      <c r="E797" t="s">
        <v>12</v>
      </c>
      <c r="F797" t="s">
        <v>84</v>
      </c>
      <c r="G797" s="47">
        <v>123180636</v>
      </c>
      <c r="H797" s="47">
        <v>114897652</v>
      </c>
    </row>
    <row r="798" spans="1:8" x14ac:dyDescent="0.35">
      <c r="A798" s="46">
        <v>202607</v>
      </c>
      <c r="B798" s="48">
        <v>46211</v>
      </c>
      <c r="C798" t="s">
        <v>5</v>
      </c>
      <c r="D798" t="s">
        <v>56</v>
      </c>
      <c r="E798" t="s">
        <v>16</v>
      </c>
      <c r="F798" t="s">
        <v>97</v>
      </c>
      <c r="G798" s="47">
        <v>548800934</v>
      </c>
      <c r="H798" s="47">
        <v>493667888</v>
      </c>
    </row>
    <row r="799" spans="1:8" x14ac:dyDescent="0.35">
      <c r="A799" s="46">
        <v>202607</v>
      </c>
      <c r="B799" s="48">
        <v>46225</v>
      </c>
      <c r="C799" t="s">
        <v>5</v>
      </c>
      <c r="D799" t="s">
        <v>56</v>
      </c>
      <c r="E799" t="s">
        <v>12</v>
      </c>
      <c r="F799" t="s">
        <v>81</v>
      </c>
      <c r="G799" s="47">
        <v>171080413</v>
      </c>
      <c r="H799" s="47">
        <v>157419058</v>
      </c>
    </row>
    <row r="800" spans="1:8" x14ac:dyDescent="0.35">
      <c r="A800" s="46">
        <v>202607</v>
      </c>
      <c r="B800" s="48">
        <v>46225</v>
      </c>
      <c r="C800" t="s">
        <v>5</v>
      </c>
      <c r="D800" t="s">
        <v>56</v>
      </c>
      <c r="E800" t="s">
        <v>12</v>
      </c>
      <c r="F800" t="s">
        <v>79</v>
      </c>
      <c r="G800" s="47">
        <v>247908002</v>
      </c>
      <c r="H800" s="47">
        <v>226367918</v>
      </c>
    </row>
    <row r="801" spans="1:8" x14ac:dyDescent="0.35">
      <c r="A801" s="46">
        <v>202607</v>
      </c>
      <c r="B801" s="48">
        <v>46225</v>
      </c>
      <c r="C801" t="s">
        <v>5</v>
      </c>
      <c r="D801" t="s">
        <v>55</v>
      </c>
      <c r="E801" t="s">
        <v>15</v>
      </c>
      <c r="F801" t="s">
        <v>94</v>
      </c>
      <c r="G801" s="47">
        <v>249034093</v>
      </c>
      <c r="H801" s="47">
        <v>220852529</v>
      </c>
    </row>
    <row r="802" spans="1:8" x14ac:dyDescent="0.35">
      <c r="A802" s="46">
        <v>202607</v>
      </c>
      <c r="B802" s="48">
        <v>46225</v>
      </c>
      <c r="C802" t="s">
        <v>5</v>
      </c>
      <c r="D802" t="s">
        <v>55</v>
      </c>
      <c r="E802" t="s">
        <v>15</v>
      </c>
      <c r="F802" t="s">
        <v>91</v>
      </c>
      <c r="G802" s="47">
        <v>116332631</v>
      </c>
      <c r="H802" s="47">
        <v>105523071</v>
      </c>
    </row>
    <row r="803" spans="1:8" x14ac:dyDescent="0.35">
      <c r="A803" s="46">
        <v>202607</v>
      </c>
      <c r="B803" s="48">
        <v>46225</v>
      </c>
      <c r="C803" t="s">
        <v>5</v>
      </c>
      <c r="D803" t="s">
        <v>55</v>
      </c>
      <c r="E803" t="s">
        <v>13</v>
      </c>
      <c r="F803" t="s">
        <v>100</v>
      </c>
      <c r="G803" s="47">
        <v>263315885</v>
      </c>
      <c r="H803" s="47">
        <v>235233961</v>
      </c>
    </row>
    <row r="804" spans="1:8" x14ac:dyDescent="0.35">
      <c r="A804" s="46">
        <v>202607</v>
      </c>
      <c r="B804" s="48">
        <v>46225</v>
      </c>
      <c r="C804" t="s">
        <v>5</v>
      </c>
      <c r="D804" t="s">
        <v>55</v>
      </c>
      <c r="E804" t="s">
        <v>13</v>
      </c>
      <c r="F804" t="s">
        <v>99</v>
      </c>
      <c r="G804" s="47">
        <v>365071398</v>
      </c>
      <c r="H804" s="47">
        <v>315939664</v>
      </c>
    </row>
    <row r="805" spans="1:8" x14ac:dyDescent="0.35">
      <c r="A805" s="46">
        <v>202607</v>
      </c>
      <c r="B805" s="48">
        <v>46225</v>
      </c>
      <c r="C805" t="s">
        <v>5</v>
      </c>
      <c r="D805" t="s">
        <v>55</v>
      </c>
      <c r="E805" t="s">
        <v>13</v>
      </c>
      <c r="F805" t="s">
        <v>85</v>
      </c>
      <c r="G805" s="47">
        <v>226158388</v>
      </c>
      <c r="H805" s="47">
        <v>203327476</v>
      </c>
    </row>
    <row r="806" spans="1:8" x14ac:dyDescent="0.35">
      <c r="A806" s="46">
        <v>202607</v>
      </c>
      <c r="B806" s="48">
        <v>46225</v>
      </c>
      <c r="C806" t="s">
        <v>5</v>
      </c>
      <c r="D806" t="s">
        <v>55</v>
      </c>
      <c r="E806" t="s">
        <v>13</v>
      </c>
      <c r="F806" t="s">
        <v>67</v>
      </c>
      <c r="G806" s="47">
        <v>284812979</v>
      </c>
      <c r="H806" s="47">
        <v>252150893</v>
      </c>
    </row>
    <row r="807" spans="1:8" x14ac:dyDescent="0.35">
      <c r="A807" s="46">
        <v>202607</v>
      </c>
      <c r="B807" s="48">
        <v>46225</v>
      </c>
      <c r="C807" t="s">
        <v>5</v>
      </c>
      <c r="D807" t="s">
        <v>55</v>
      </c>
      <c r="E807" t="s">
        <v>11</v>
      </c>
      <c r="F807" t="s">
        <v>90</v>
      </c>
      <c r="G807" s="47">
        <v>197139496</v>
      </c>
      <c r="H807" s="47">
        <v>179727573</v>
      </c>
    </row>
    <row r="808" spans="1:8" x14ac:dyDescent="0.35">
      <c r="A808" s="46">
        <v>202607</v>
      </c>
      <c r="B808" s="48">
        <v>46225</v>
      </c>
      <c r="C808" t="s">
        <v>5</v>
      </c>
      <c r="D808" t="s">
        <v>55</v>
      </c>
      <c r="E808" t="s">
        <v>11</v>
      </c>
      <c r="F808" t="s">
        <v>78</v>
      </c>
      <c r="G808" s="47">
        <v>726092277</v>
      </c>
      <c r="H808" s="47">
        <v>646173348</v>
      </c>
    </row>
    <row r="809" spans="1:8" x14ac:dyDescent="0.35">
      <c r="A809" s="46">
        <v>202607</v>
      </c>
      <c r="B809" s="48">
        <v>46225</v>
      </c>
      <c r="C809" t="s">
        <v>5</v>
      </c>
      <c r="D809" t="s">
        <v>54</v>
      </c>
      <c r="E809" t="s">
        <v>14</v>
      </c>
      <c r="F809" t="s">
        <v>88</v>
      </c>
      <c r="G809" s="47">
        <v>190760936</v>
      </c>
      <c r="H809" s="47">
        <v>171929293</v>
      </c>
    </row>
    <row r="810" spans="1:8" x14ac:dyDescent="0.35">
      <c r="A810" s="46">
        <v>202607</v>
      </c>
      <c r="B810" s="48">
        <v>46225</v>
      </c>
      <c r="C810" t="s">
        <v>5</v>
      </c>
      <c r="D810" t="s">
        <v>54</v>
      </c>
      <c r="E810" t="s">
        <v>14</v>
      </c>
      <c r="F810" t="s">
        <v>87</v>
      </c>
      <c r="G810" s="47">
        <v>289233761</v>
      </c>
      <c r="H810" s="47">
        <v>266135327</v>
      </c>
    </row>
    <row r="811" spans="1:8" x14ac:dyDescent="0.35">
      <c r="A811" s="46">
        <v>202607</v>
      </c>
      <c r="B811" s="48">
        <v>46225</v>
      </c>
      <c r="C811" t="s">
        <v>5</v>
      </c>
      <c r="D811" t="s">
        <v>54</v>
      </c>
      <c r="E811" t="s">
        <v>10</v>
      </c>
      <c r="F811" t="s">
        <v>80</v>
      </c>
      <c r="G811" s="47">
        <v>213956166</v>
      </c>
      <c r="H811" s="47">
        <v>193584193</v>
      </c>
    </row>
    <row r="812" spans="1:8" x14ac:dyDescent="0.35">
      <c r="A812" s="46">
        <v>202607</v>
      </c>
      <c r="B812" s="48">
        <v>46225</v>
      </c>
      <c r="C812" t="s">
        <v>5</v>
      </c>
      <c r="D812" t="s">
        <v>54</v>
      </c>
      <c r="E812" t="s">
        <v>10</v>
      </c>
      <c r="F812" t="s">
        <v>10</v>
      </c>
      <c r="G812" s="47">
        <v>357543321</v>
      </c>
      <c r="H812" s="47">
        <v>324612466</v>
      </c>
    </row>
    <row r="813" spans="1:8" x14ac:dyDescent="0.35">
      <c r="A813" s="46">
        <v>202607</v>
      </c>
      <c r="B813" s="48">
        <v>46225</v>
      </c>
      <c r="C813" t="s">
        <v>5</v>
      </c>
      <c r="D813" t="s">
        <v>54</v>
      </c>
      <c r="E813" t="s">
        <v>9</v>
      </c>
      <c r="F813" t="s">
        <v>92</v>
      </c>
      <c r="G813" s="47">
        <v>394824241</v>
      </c>
      <c r="H813" s="47">
        <v>354632282</v>
      </c>
    </row>
    <row r="814" spans="1:8" x14ac:dyDescent="0.35">
      <c r="A814" s="46">
        <v>202607</v>
      </c>
      <c r="B814" s="48">
        <v>46225</v>
      </c>
      <c r="C814" t="s">
        <v>5</v>
      </c>
      <c r="D814" t="s">
        <v>54</v>
      </c>
      <c r="E814" t="s">
        <v>9</v>
      </c>
      <c r="F814" t="s">
        <v>71</v>
      </c>
      <c r="G814" s="47">
        <v>328977961</v>
      </c>
      <c r="H814" s="47">
        <v>298945296</v>
      </c>
    </row>
    <row r="815" spans="1:8" x14ac:dyDescent="0.35">
      <c r="A815" s="46">
        <v>202607</v>
      </c>
      <c r="B815" s="48">
        <v>46225</v>
      </c>
      <c r="C815" t="s">
        <v>5</v>
      </c>
      <c r="D815" t="s">
        <v>53</v>
      </c>
      <c r="E815" t="s">
        <v>8</v>
      </c>
      <c r="F815" t="s">
        <v>75</v>
      </c>
      <c r="G815" s="47">
        <v>171372830</v>
      </c>
      <c r="H815" s="47">
        <v>155846635</v>
      </c>
    </row>
    <row r="816" spans="1:8" x14ac:dyDescent="0.35">
      <c r="A816" s="46">
        <v>202607</v>
      </c>
      <c r="B816" s="48">
        <v>46225</v>
      </c>
      <c r="C816" t="s">
        <v>5</v>
      </c>
      <c r="D816" t="s">
        <v>53</v>
      </c>
      <c r="E816" t="s">
        <v>6</v>
      </c>
      <c r="F816" t="s">
        <v>98</v>
      </c>
      <c r="G816" s="47">
        <v>304345997</v>
      </c>
      <c r="H816" s="47">
        <v>280390629</v>
      </c>
    </row>
    <row r="817" spans="1:8" x14ac:dyDescent="0.35">
      <c r="A817" s="46">
        <v>202607</v>
      </c>
      <c r="B817" s="48">
        <v>46225</v>
      </c>
      <c r="C817" t="s">
        <v>5</v>
      </c>
      <c r="D817" t="s">
        <v>53</v>
      </c>
      <c r="E817" t="s">
        <v>6</v>
      </c>
      <c r="F817" t="s">
        <v>73</v>
      </c>
      <c r="G817" s="47">
        <v>116198514</v>
      </c>
      <c r="H817" s="47">
        <v>107401560</v>
      </c>
    </row>
    <row r="818" spans="1:8" x14ac:dyDescent="0.35">
      <c r="A818" s="46">
        <v>202607</v>
      </c>
      <c r="B818" s="48">
        <v>46224</v>
      </c>
      <c r="C818" t="s">
        <v>5</v>
      </c>
      <c r="D818" t="s">
        <v>56</v>
      </c>
      <c r="E818" t="s">
        <v>17</v>
      </c>
      <c r="F818" t="s">
        <v>76</v>
      </c>
      <c r="G818" s="47">
        <v>186312581</v>
      </c>
      <c r="H818" s="47">
        <v>164663884</v>
      </c>
    </row>
    <row r="819" spans="1:8" x14ac:dyDescent="0.35">
      <c r="A819" s="46">
        <v>202607</v>
      </c>
      <c r="B819" s="48">
        <v>46224</v>
      </c>
      <c r="C819" t="s">
        <v>5</v>
      </c>
      <c r="D819" t="s">
        <v>56</v>
      </c>
      <c r="E819" t="s">
        <v>17</v>
      </c>
      <c r="F819" t="s">
        <v>70</v>
      </c>
      <c r="G819" s="47">
        <v>258567131</v>
      </c>
      <c r="H819" s="47">
        <v>234228555</v>
      </c>
    </row>
    <row r="820" spans="1:8" x14ac:dyDescent="0.35">
      <c r="A820" s="46">
        <v>202607</v>
      </c>
      <c r="B820" s="48">
        <v>46224</v>
      </c>
      <c r="C820" t="s">
        <v>5</v>
      </c>
      <c r="D820" t="s">
        <v>56</v>
      </c>
      <c r="E820" t="s">
        <v>17</v>
      </c>
      <c r="F820" t="s">
        <v>68</v>
      </c>
      <c r="G820" s="47">
        <v>456649759</v>
      </c>
      <c r="H820" s="47">
        <v>408704033</v>
      </c>
    </row>
    <row r="821" spans="1:8" x14ac:dyDescent="0.35">
      <c r="A821" s="46">
        <v>202607</v>
      </c>
      <c r="B821" s="48">
        <v>46224</v>
      </c>
      <c r="C821" t="s">
        <v>5</v>
      </c>
      <c r="D821" t="s">
        <v>56</v>
      </c>
      <c r="E821" t="s">
        <v>16</v>
      </c>
      <c r="F821" t="s">
        <v>16</v>
      </c>
      <c r="G821" s="47">
        <v>259930378</v>
      </c>
      <c r="H821" s="47">
        <v>241141046</v>
      </c>
    </row>
    <row r="822" spans="1:8" x14ac:dyDescent="0.35">
      <c r="A822" s="46">
        <v>202607</v>
      </c>
      <c r="B822" s="48">
        <v>46224</v>
      </c>
      <c r="C822" t="s">
        <v>5</v>
      </c>
      <c r="D822" t="s">
        <v>56</v>
      </c>
      <c r="E822" t="s">
        <v>16</v>
      </c>
      <c r="F822" t="s">
        <v>97</v>
      </c>
      <c r="G822" s="47">
        <v>537425546</v>
      </c>
      <c r="H822" s="47">
        <v>493267980</v>
      </c>
    </row>
    <row r="823" spans="1:8" x14ac:dyDescent="0.35">
      <c r="A823" s="46">
        <v>202607</v>
      </c>
      <c r="B823" s="48">
        <v>46224</v>
      </c>
      <c r="C823" t="s">
        <v>5</v>
      </c>
      <c r="D823" t="s">
        <v>56</v>
      </c>
      <c r="E823" t="s">
        <v>12</v>
      </c>
      <c r="F823" t="s">
        <v>84</v>
      </c>
      <c r="G823" s="47">
        <v>113797681</v>
      </c>
      <c r="H823" s="47">
        <v>106560833</v>
      </c>
    </row>
    <row r="824" spans="1:8" x14ac:dyDescent="0.35">
      <c r="A824" s="46">
        <v>202607</v>
      </c>
      <c r="B824" s="48">
        <v>46224</v>
      </c>
      <c r="C824" t="s">
        <v>5</v>
      </c>
      <c r="D824" t="s">
        <v>56</v>
      </c>
      <c r="E824" t="s">
        <v>12</v>
      </c>
      <c r="F824" t="s">
        <v>83</v>
      </c>
      <c r="G824" s="47">
        <v>141620393</v>
      </c>
      <c r="H824" s="47">
        <v>131247698</v>
      </c>
    </row>
    <row r="825" spans="1:8" x14ac:dyDescent="0.35">
      <c r="A825" s="46">
        <v>202607</v>
      </c>
      <c r="B825" s="48">
        <v>46224</v>
      </c>
      <c r="C825" t="s">
        <v>5</v>
      </c>
      <c r="D825" t="s">
        <v>56</v>
      </c>
      <c r="E825" t="s">
        <v>12</v>
      </c>
      <c r="F825" t="s">
        <v>82</v>
      </c>
      <c r="G825" s="47">
        <v>183700280</v>
      </c>
      <c r="H825" s="47">
        <v>170596005</v>
      </c>
    </row>
    <row r="826" spans="1:8" x14ac:dyDescent="0.35">
      <c r="A826" s="46">
        <v>202607</v>
      </c>
      <c r="B826" s="48">
        <v>46224</v>
      </c>
      <c r="C826" t="s">
        <v>5</v>
      </c>
      <c r="D826" t="s">
        <v>56</v>
      </c>
      <c r="E826" t="s">
        <v>12</v>
      </c>
      <c r="F826" t="s">
        <v>79</v>
      </c>
      <c r="G826" s="47">
        <v>348845666</v>
      </c>
      <c r="H826" s="47">
        <v>328731142</v>
      </c>
    </row>
    <row r="827" spans="1:8" x14ac:dyDescent="0.35">
      <c r="A827" s="46">
        <v>202607</v>
      </c>
      <c r="B827" s="48">
        <v>46224</v>
      </c>
      <c r="C827" t="s">
        <v>5</v>
      </c>
      <c r="D827" t="s">
        <v>55</v>
      </c>
      <c r="E827" t="s">
        <v>15</v>
      </c>
      <c r="F827" t="s">
        <v>96</v>
      </c>
      <c r="G827" s="47">
        <v>336979398</v>
      </c>
      <c r="H827" s="47">
        <v>311353558</v>
      </c>
    </row>
    <row r="828" spans="1:8" x14ac:dyDescent="0.35">
      <c r="A828" s="46">
        <v>202607</v>
      </c>
      <c r="B828" s="48">
        <v>46224</v>
      </c>
      <c r="C828" t="s">
        <v>5</v>
      </c>
      <c r="D828" t="s">
        <v>55</v>
      </c>
      <c r="E828" t="s">
        <v>15</v>
      </c>
      <c r="F828" t="s">
        <v>95</v>
      </c>
      <c r="G828" s="47">
        <v>67200629</v>
      </c>
      <c r="H828" s="47">
        <v>61837902</v>
      </c>
    </row>
    <row r="829" spans="1:8" x14ac:dyDescent="0.35">
      <c r="A829" s="46">
        <v>202607</v>
      </c>
      <c r="B829" s="48">
        <v>46224</v>
      </c>
      <c r="C829" t="s">
        <v>5</v>
      </c>
      <c r="D829" t="s">
        <v>55</v>
      </c>
      <c r="E829" t="s">
        <v>15</v>
      </c>
      <c r="F829" t="s">
        <v>94</v>
      </c>
      <c r="G829" s="47">
        <v>252480238</v>
      </c>
      <c r="H829" s="47">
        <v>223808481</v>
      </c>
    </row>
    <row r="830" spans="1:8" x14ac:dyDescent="0.35">
      <c r="A830" s="46">
        <v>202607</v>
      </c>
      <c r="B830" s="48">
        <v>46224</v>
      </c>
      <c r="C830" t="s">
        <v>5</v>
      </c>
      <c r="D830" t="s">
        <v>55</v>
      </c>
      <c r="E830" t="s">
        <v>15</v>
      </c>
      <c r="F830" t="s">
        <v>91</v>
      </c>
      <c r="G830" s="47">
        <v>120121520</v>
      </c>
      <c r="H830" s="47">
        <v>110201783</v>
      </c>
    </row>
    <row r="831" spans="1:8" x14ac:dyDescent="0.35">
      <c r="A831" s="46">
        <v>202607</v>
      </c>
      <c r="B831" s="48">
        <v>46224</v>
      </c>
      <c r="C831" t="s">
        <v>5</v>
      </c>
      <c r="D831" t="s">
        <v>55</v>
      </c>
      <c r="E831" t="s">
        <v>13</v>
      </c>
      <c r="F831" t="s">
        <v>100</v>
      </c>
      <c r="G831" s="47">
        <v>311888243</v>
      </c>
      <c r="H831" s="47">
        <v>280659663</v>
      </c>
    </row>
    <row r="832" spans="1:8" x14ac:dyDescent="0.35">
      <c r="A832" s="46">
        <v>202607</v>
      </c>
      <c r="B832" s="48">
        <v>46208</v>
      </c>
      <c r="C832" t="s">
        <v>5</v>
      </c>
      <c r="D832" t="s">
        <v>53</v>
      </c>
      <c r="E832" t="s">
        <v>6</v>
      </c>
      <c r="F832" t="s">
        <v>98</v>
      </c>
      <c r="G832" s="47">
        <v>319063314</v>
      </c>
      <c r="H832" s="47">
        <v>290304899</v>
      </c>
    </row>
    <row r="833" spans="1:8" x14ac:dyDescent="0.35">
      <c r="A833" s="46">
        <v>202607</v>
      </c>
      <c r="B833" s="48">
        <v>46224</v>
      </c>
      <c r="C833" t="s">
        <v>5</v>
      </c>
      <c r="D833" t="s">
        <v>54</v>
      </c>
      <c r="E833" t="s">
        <v>14</v>
      </c>
      <c r="F833" t="s">
        <v>14</v>
      </c>
      <c r="G833" s="47">
        <v>355728348</v>
      </c>
      <c r="H833" s="47">
        <v>325301580</v>
      </c>
    </row>
    <row r="834" spans="1:8" x14ac:dyDescent="0.35">
      <c r="A834" s="46">
        <v>202607</v>
      </c>
      <c r="B834" s="48">
        <v>46224</v>
      </c>
      <c r="C834" t="s">
        <v>5</v>
      </c>
      <c r="D834" t="s">
        <v>54</v>
      </c>
      <c r="E834" t="s">
        <v>10</v>
      </c>
      <c r="F834" t="s">
        <v>80</v>
      </c>
      <c r="G834" s="47">
        <v>204489537</v>
      </c>
      <c r="H834" s="47">
        <v>185792387</v>
      </c>
    </row>
    <row r="835" spans="1:8" x14ac:dyDescent="0.35">
      <c r="A835" s="46">
        <v>202607</v>
      </c>
      <c r="B835" s="48">
        <v>46224</v>
      </c>
      <c r="C835" t="s">
        <v>5</v>
      </c>
      <c r="D835" t="s">
        <v>53</v>
      </c>
      <c r="E835" t="s">
        <v>8</v>
      </c>
      <c r="F835" t="s">
        <v>75</v>
      </c>
      <c r="G835" s="47">
        <v>185597597</v>
      </c>
      <c r="H835" s="47">
        <v>169597975</v>
      </c>
    </row>
    <row r="836" spans="1:8" x14ac:dyDescent="0.35">
      <c r="A836" s="46">
        <v>202607</v>
      </c>
      <c r="B836" s="48">
        <v>46224</v>
      </c>
      <c r="C836" t="s">
        <v>5</v>
      </c>
      <c r="D836" t="s">
        <v>53</v>
      </c>
      <c r="E836" t="s">
        <v>7</v>
      </c>
      <c r="F836" t="s">
        <v>65</v>
      </c>
      <c r="G836" s="47">
        <v>1327072554</v>
      </c>
      <c r="H836" s="47">
        <v>1197608983</v>
      </c>
    </row>
    <row r="837" spans="1:8" x14ac:dyDescent="0.35">
      <c r="A837" s="46">
        <v>202607</v>
      </c>
      <c r="B837" s="48">
        <v>46211</v>
      </c>
      <c r="C837" t="s">
        <v>5</v>
      </c>
      <c r="D837" t="s">
        <v>53</v>
      </c>
      <c r="E837" t="s">
        <v>7</v>
      </c>
      <c r="F837" t="s">
        <v>77</v>
      </c>
      <c r="G837" s="47">
        <v>1374831983</v>
      </c>
      <c r="H837" s="47">
        <v>1217528850</v>
      </c>
    </row>
    <row r="838" spans="1:8" x14ac:dyDescent="0.35">
      <c r="A838" s="46">
        <v>202607</v>
      </c>
      <c r="B838" s="48">
        <v>46211</v>
      </c>
      <c r="C838" t="s">
        <v>5</v>
      </c>
      <c r="D838" t="s">
        <v>53</v>
      </c>
      <c r="E838" t="s">
        <v>8</v>
      </c>
      <c r="F838" t="s">
        <v>66</v>
      </c>
      <c r="G838" s="47">
        <v>169456594</v>
      </c>
      <c r="H838" s="47">
        <v>156159392</v>
      </c>
    </row>
    <row r="839" spans="1:8" x14ac:dyDescent="0.35">
      <c r="A839" s="46">
        <v>202607</v>
      </c>
      <c r="B839" s="48">
        <v>46211</v>
      </c>
      <c r="C839" t="s">
        <v>5</v>
      </c>
      <c r="D839" t="s">
        <v>53</v>
      </c>
      <c r="E839" t="s">
        <v>8</v>
      </c>
      <c r="F839" t="s">
        <v>72</v>
      </c>
      <c r="G839" s="47">
        <v>592024052</v>
      </c>
      <c r="H839" s="47">
        <v>429367008</v>
      </c>
    </row>
    <row r="840" spans="1:8" x14ac:dyDescent="0.35">
      <c r="A840" s="46">
        <v>202607</v>
      </c>
      <c r="B840" s="48">
        <v>46211</v>
      </c>
      <c r="C840" t="s">
        <v>5</v>
      </c>
      <c r="D840" t="s">
        <v>53</v>
      </c>
      <c r="E840" t="s">
        <v>8</v>
      </c>
      <c r="F840" t="s">
        <v>74</v>
      </c>
      <c r="G840" s="47">
        <v>224299615</v>
      </c>
      <c r="H840" s="47">
        <v>206009093</v>
      </c>
    </row>
    <row r="841" spans="1:8" x14ac:dyDescent="0.35">
      <c r="A841" s="46">
        <v>202607</v>
      </c>
      <c r="B841" s="48">
        <v>46223</v>
      </c>
      <c r="C841" t="s">
        <v>5</v>
      </c>
      <c r="D841" t="s">
        <v>56</v>
      </c>
      <c r="E841" t="s">
        <v>17</v>
      </c>
      <c r="F841" t="s">
        <v>70</v>
      </c>
      <c r="G841" s="47">
        <v>262918530</v>
      </c>
      <c r="H841" s="47">
        <v>238730286</v>
      </c>
    </row>
    <row r="842" spans="1:8" x14ac:dyDescent="0.35">
      <c r="A842" s="46">
        <v>202607</v>
      </c>
      <c r="B842" s="48">
        <v>46223</v>
      </c>
      <c r="C842" t="s">
        <v>5</v>
      </c>
      <c r="D842" t="s">
        <v>56</v>
      </c>
      <c r="E842" t="s">
        <v>17</v>
      </c>
      <c r="F842" t="s">
        <v>68</v>
      </c>
      <c r="G842" s="47">
        <v>420058814</v>
      </c>
      <c r="H842" s="47">
        <v>374258452</v>
      </c>
    </row>
    <row r="843" spans="1:8" x14ac:dyDescent="0.35">
      <c r="A843" s="46">
        <v>202607</v>
      </c>
      <c r="B843" s="48">
        <v>46223</v>
      </c>
      <c r="C843" t="s">
        <v>5</v>
      </c>
      <c r="D843" t="s">
        <v>56</v>
      </c>
      <c r="E843" t="s">
        <v>16</v>
      </c>
      <c r="F843" t="s">
        <v>16</v>
      </c>
      <c r="G843" s="47">
        <v>270191408</v>
      </c>
      <c r="H843" s="47">
        <v>251267193</v>
      </c>
    </row>
    <row r="844" spans="1:8" x14ac:dyDescent="0.35">
      <c r="A844" s="46">
        <v>202607</v>
      </c>
      <c r="B844" s="48">
        <v>46223</v>
      </c>
      <c r="C844" t="s">
        <v>5</v>
      </c>
      <c r="D844" t="s">
        <v>56</v>
      </c>
      <c r="E844" t="s">
        <v>12</v>
      </c>
      <c r="F844" t="s">
        <v>84</v>
      </c>
      <c r="G844" s="47">
        <v>118852123</v>
      </c>
      <c r="H844" s="47">
        <v>111838270</v>
      </c>
    </row>
    <row r="845" spans="1:8" x14ac:dyDescent="0.35">
      <c r="A845" s="46">
        <v>202607</v>
      </c>
      <c r="B845" s="48">
        <v>46223</v>
      </c>
      <c r="C845" t="s">
        <v>5</v>
      </c>
      <c r="D845" t="s">
        <v>56</v>
      </c>
      <c r="E845" t="s">
        <v>12</v>
      </c>
      <c r="F845" t="s">
        <v>83</v>
      </c>
      <c r="G845" s="47">
        <v>155783741</v>
      </c>
      <c r="H845" s="47">
        <v>143804445</v>
      </c>
    </row>
    <row r="846" spans="1:8" x14ac:dyDescent="0.35">
      <c r="A846" s="46">
        <v>202607</v>
      </c>
      <c r="B846" s="48">
        <v>46223</v>
      </c>
      <c r="C846" t="s">
        <v>5</v>
      </c>
      <c r="D846" t="s">
        <v>56</v>
      </c>
      <c r="E846" t="s">
        <v>12</v>
      </c>
      <c r="F846" t="s">
        <v>82</v>
      </c>
      <c r="G846" s="47">
        <v>194876404</v>
      </c>
      <c r="H846" s="47">
        <v>181034320</v>
      </c>
    </row>
    <row r="847" spans="1:8" x14ac:dyDescent="0.35">
      <c r="A847" s="46">
        <v>202607</v>
      </c>
      <c r="B847" s="48">
        <v>46223</v>
      </c>
      <c r="C847" t="s">
        <v>5</v>
      </c>
      <c r="D847" t="s">
        <v>55</v>
      </c>
      <c r="E847" t="s">
        <v>15</v>
      </c>
      <c r="F847" t="s">
        <v>96</v>
      </c>
      <c r="G847" s="47">
        <v>301448210</v>
      </c>
      <c r="H847" s="47">
        <v>273784992</v>
      </c>
    </row>
    <row r="848" spans="1:8" x14ac:dyDescent="0.35">
      <c r="A848" s="46">
        <v>202607</v>
      </c>
      <c r="B848" s="48">
        <v>46223</v>
      </c>
      <c r="C848" t="s">
        <v>5</v>
      </c>
      <c r="D848" t="s">
        <v>55</v>
      </c>
      <c r="E848" t="s">
        <v>15</v>
      </c>
      <c r="F848" t="s">
        <v>95</v>
      </c>
      <c r="G848" s="47">
        <v>75336209</v>
      </c>
      <c r="H848" s="47">
        <v>69357014</v>
      </c>
    </row>
    <row r="849" spans="1:8" x14ac:dyDescent="0.35">
      <c r="A849" s="46">
        <v>202607</v>
      </c>
      <c r="B849" s="48">
        <v>46223</v>
      </c>
      <c r="C849" t="s">
        <v>5</v>
      </c>
      <c r="D849" t="s">
        <v>55</v>
      </c>
      <c r="E849" t="s">
        <v>15</v>
      </c>
      <c r="F849" t="s">
        <v>93</v>
      </c>
      <c r="G849" s="47">
        <v>136136907</v>
      </c>
      <c r="H849" s="47">
        <v>122239650</v>
      </c>
    </row>
    <row r="850" spans="1:8" x14ac:dyDescent="0.35">
      <c r="A850" s="46">
        <v>202607</v>
      </c>
      <c r="B850" s="48">
        <v>46223</v>
      </c>
      <c r="C850" t="s">
        <v>5</v>
      </c>
      <c r="D850" t="s">
        <v>55</v>
      </c>
      <c r="E850" t="s">
        <v>15</v>
      </c>
      <c r="F850" t="s">
        <v>91</v>
      </c>
      <c r="G850" s="47">
        <v>118881132</v>
      </c>
      <c r="H850" s="47">
        <v>108670618</v>
      </c>
    </row>
    <row r="851" spans="1:8" x14ac:dyDescent="0.35">
      <c r="A851" s="46">
        <v>202607</v>
      </c>
      <c r="B851" s="48">
        <v>46223</v>
      </c>
      <c r="C851" t="s">
        <v>5</v>
      </c>
      <c r="D851" t="s">
        <v>55</v>
      </c>
      <c r="E851" t="s">
        <v>13</v>
      </c>
      <c r="F851" t="s">
        <v>100</v>
      </c>
      <c r="G851" s="47">
        <v>284316635</v>
      </c>
      <c r="H851" s="47">
        <v>252295153</v>
      </c>
    </row>
    <row r="852" spans="1:8" x14ac:dyDescent="0.35">
      <c r="A852" s="46">
        <v>202607</v>
      </c>
      <c r="B852" s="48">
        <v>46223</v>
      </c>
      <c r="C852" t="s">
        <v>5</v>
      </c>
      <c r="D852" t="s">
        <v>55</v>
      </c>
      <c r="E852" t="s">
        <v>13</v>
      </c>
      <c r="F852" t="s">
        <v>99</v>
      </c>
      <c r="G852" s="47">
        <v>392200804</v>
      </c>
      <c r="H852" s="47">
        <v>343446137</v>
      </c>
    </row>
    <row r="853" spans="1:8" x14ac:dyDescent="0.35">
      <c r="A853" s="46">
        <v>202607</v>
      </c>
      <c r="B853" s="48">
        <v>46223</v>
      </c>
      <c r="C853" t="s">
        <v>5</v>
      </c>
      <c r="D853" t="s">
        <v>55</v>
      </c>
      <c r="E853" t="s">
        <v>13</v>
      </c>
      <c r="F853" t="s">
        <v>67</v>
      </c>
      <c r="G853" s="47">
        <v>287931389</v>
      </c>
      <c r="H853" s="47">
        <v>256187479</v>
      </c>
    </row>
    <row r="854" spans="1:8" x14ac:dyDescent="0.35">
      <c r="A854" s="46">
        <v>202607</v>
      </c>
      <c r="B854" s="48">
        <v>46223</v>
      </c>
      <c r="C854" t="s">
        <v>5</v>
      </c>
      <c r="D854" t="s">
        <v>55</v>
      </c>
      <c r="E854" t="s">
        <v>11</v>
      </c>
      <c r="F854" t="s">
        <v>90</v>
      </c>
      <c r="G854" s="47">
        <v>207279398</v>
      </c>
      <c r="H854" s="47">
        <v>187609688</v>
      </c>
    </row>
    <row r="855" spans="1:8" x14ac:dyDescent="0.35">
      <c r="A855" s="46">
        <v>202607</v>
      </c>
      <c r="B855" s="48">
        <v>46223</v>
      </c>
      <c r="C855" t="s">
        <v>5</v>
      </c>
      <c r="D855" t="s">
        <v>55</v>
      </c>
      <c r="E855" t="s">
        <v>11</v>
      </c>
      <c r="F855" t="s">
        <v>55</v>
      </c>
      <c r="G855" s="47">
        <v>385228859</v>
      </c>
      <c r="H855" s="47">
        <v>345733407</v>
      </c>
    </row>
    <row r="856" spans="1:8" x14ac:dyDescent="0.35">
      <c r="A856" s="46">
        <v>202607</v>
      </c>
      <c r="B856" s="48">
        <v>46223</v>
      </c>
      <c r="C856" t="s">
        <v>5</v>
      </c>
      <c r="D856" t="s">
        <v>54</v>
      </c>
      <c r="E856" t="s">
        <v>14</v>
      </c>
      <c r="F856" t="s">
        <v>89</v>
      </c>
      <c r="G856" s="47">
        <v>248565884</v>
      </c>
      <c r="H856" s="47">
        <v>227262680</v>
      </c>
    </row>
    <row r="857" spans="1:8" x14ac:dyDescent="0.35">
      <c r="A857" s="46">
        <v>202607</v>
      </c>
      <c r="B857" s="48">
        <v>46223</v>
      </c>
      <c r="C857" t="s">
        <v>5</v>
      </c>
      <c r="D857" t="s">
        <v>55</v>
      </c>
      <c r="E857" t="s">
        <v>11</v>
      </c>
      <c r="F857" t="s">
        <v>78</v>
      </c>
      <c r="G857" s="47">
        <v>770100199</v>
      </c>
      <c r="H857" s="47">
        <v>680303774</v>
      </c>
    </row>
    <row r="858" spans="1:8" x14ac:dyDescent="0.35">
      <c r="A858" s="46">
        <v>202607</v>
      </c>
      <c r="B858" s="48">
        <v>46223</v>
      </c>
      <c r="C858" t="s">
        <v>5</v>
      </c>
      <c r="D858" t="s">
        <v>54</v>
      </c>
      <c r="E858" t="s">
        <v>14</v>
      </c>
      <c r="F858" t="s">
        <v>87</v>
      </c>
      <c r="G858" s="47">
        <v>311129373</v>
      </c>
      <c r="H858" s="47">
        <v>287918549</v>
      </c>
    </row>
    <row r="859" spans="1:8" x14ac:dyDescent="0.35">
      <c r="A859" s="46">
        <v>202607</v>
      </c>
      <c r="B859" s="48">
        <v>46223</v>
      </c>
      <c r="C859" t="s">
        <v>5</v>
      </c>
      <c r="D859" t="s">
        <v>54</v>
      </c>
      <c r="E859" t="s">
        <v>14</v>
      </c>
      <c r="F859" t="s">
        <v>14</v>
      </c>
      <c r="G859" s="47">
        <v>367919433</v>
      </c>
      <c r="H859" s="47">
        <v>336547232</v>
      </c>
    </row>
    <row r="860" spans="1:8" x14ac:dyDescent="0.35">
      <c r="A860" s="46">
        <v>202607</v>
      </c>
      <c r="B860" s="48">
        <v>46223</v>
      </c>
      <c r="C860" t="s">
        <v>5</v>
      </c>
      <c r="D860" t="s">
        <v>54</v>
      </c>
      <c r="E860" t="s">
        <v>10</v>
      </c>
      <c r="F860" t="s">
        <v>10</v>
      </c>
      <c r="G860" s="47">
        <v>378508911</v>
      </c>
      <c r="H860" s="47">
        <v>344375906</v>
      </c>
    </row>
    <row r="861" spans="1:8" x14ac:dyDescent="0.35">
      <c r="A861" s="46">
        <v>202607</v>
      </c>
      <c r="B861" s="48">
        <v>46223</v>
      </c>
      <c r="C861" t="s">
        <v>5</v>
      </c>
      <c r="D861" t="s">
        <v>54</v>
      </c>
      <c r="E861" t="s">
        <v>9</v>
      </c>
      <c r="F861" t="s">
        <v>71</v>
      </c>
      <c r="G861" s="47">
        <v>332315888</v>
      </c>
      <c r="H861" s="47">
        <v>301870745</v>
      </c>
    </row>
    <row r="862" spans="1:8" x14ac:dyDescent="0.35">
      <c r="A862" s="46">
        <v>202607</v>
      </c>
      <c r="B862" s="48">
        <v>46223</v>
      </c>
      <c r="C862" t="s">
        <v>5</v>
      </c>
      <c r="D862" t="s">
        <v>53</v>
      </c>
      <c r="E862" t="s">
        <v>7</v>
      </c>
      <c r="F862" t="s">
        <v>77</v>
      </c>
      <c r="G862" s="47">
        <v>1442705529</v>
      </c>
      <c r="H862" s="47">
        <v>1274354754</v>
      </c>
    </row>
    <row r="863" spans="1:8" x14ac:dyDescent="0.35">
      <c r="A863" s="46">
        <v>202607</v>
      </c>
      <c r="B863" s="48">
        <v>46223</v>
      </c>
      <c r="C863" t="s">
        <v>5</v>
      </c>
      <c r="D863" t="s">
        <v>54</v>
      </c>
      <c r="E863" t="s">
        <v>10</v>
      </c>
      <c r="F863" t="s">
        <v>64</v>
      </c>
      <c r="G863" s="47">
        <v>254167101</v>
      </c>
      <c r="H863" s="47">
        <v>233846601</v>
      </c>
    </row>
    <row r="864" spans="1:8" x14ac:dyDescent="0.35">
      <c r="A864" s="46">
        <v>202607</v>
      </c>
      <c r="B864" s="48">
        <v>46223</v>
      </c>
      <c r="C864" t="s">
        <v>5</v>
      </c>
      <c r="D864" t="s">
        <v>53</v>
      </c>
      <c r="E864" t="s">
        <v>8</v>
      </c>
      <c r="F864" t="s">
        <v>74</v>
      </c>
      <c r="G864" s="47">
        <v>226011786</v>
      </c>
      <c r="H864" s="47">
        <v>207739504</v>
      </c>
    </row>
    <row r="865" spans="1:8" x14ac:dyDescent="0.35">
      <c r="A865" s="46">
        <v>202607</v>
      </c>
      <c r="B865" s="48">
        <v>46223</v>
      </c>
      <c r="C865" t="s">
        <v>5</v>
      </c>
      <c r="D865" t="s">
        <v>53</v>
      </c>
      <c r="E865" t="s">
        <v>8</v>
      </c>
      <c r="F865" t="s">
        <v>66</v>
      </c>
      <c r="G865" s="47">
        <v>166952011</v>
      </c>
      <c r="H865" s="47">
        <v>154599550</v>
      </c>
    </row>
    <row r="866" spans="1:8" x14ac:dyDescent="0.35">
      <c r="A866" s="46">
        <v>202607</v>
      </c>
      <c r="B866" s="48">
        <v>46223</v>
      </c>
      <c r="C866" t="s">
        <v>5</v>
      </c>
      <c r="D866" t="s">
        <v>53</v>
      </c>
      <c r="E866" t="s">
        <v>7</v>
      </c>
      <c r="F866" t="s">
        <v>65</v>
      </c>
      <c r="G866" s="47">
        <v>1352548923</v>
      </c>
      <c r="H866" s="47">
        <v>1201592269</v>
      </c>
    </row>
    <row r="867" spans="1:8" x14ac:dyDescent="0.35">
      <c r="A867" s="46">
        <v>202607</v>
      </c>
      <c r="B867" s="48">
        <v>46214</v>
      </c>
      <c r="C867" t="s">
        <v>5</v>
      </c>
      <c r="D867" t="s">
        <v>56</v>
      </c>
      <c r="E867" t="s">
        <v>17</v>
      </c>
      <c r="F867" t="s">
        <v>68</v>
      </c>
      <c r="G867" s="47">
        <v>434465319</v>
      </c>
      <c r="H867" s="47">
        <v>385525068</v>
      </c>
    </row>
    <row r="868" spans="1:8" x14ac:dyDescent="0.35">
      <c r="A868" s="46">
        <v>202607</v>
      </c>
      <c r="B868" s="48">
        <v>46214</v>
      </c>
      <c r="C868" t="s">
        <v>5</v>
      </c>
      <c r="D868" t="s">
        <v>56</v>
      </c>
      <c r="E868" t="s">
        <v>17</v>
      </c>
      <c r="F868" t="s">
        <v>70</v>
      </c>
      <c r="G868" s="47">
        <v>261977877</v>
      </c>
      <c r="H868" s="47">
        <v>231038440</v>
      </c>
    </row>
    <row r="869" spans="1:8" x14ac:dyDescent="0.35">
      <c r="A869" s="46">
        <v>202607</v>
      </c>
      <c r="B869" s="48">
        <v>46214</v>
      </c>
      <c r="C869" t="s">
        <v>5</v>
      </c>
      <c r="D869" t="s">
        <v>56</v>
      </c>
      <c r="E869" t="s">
        <v>17</v>
      </c>
      <c r="F869" t="s">
        <v>76</v>
      </c>
      <c r="G869" s="47">
        <v>187981044</v>
      </c>
      <c r="H869" s="47">
        <v>167967269</v>
      </c>
    </row>
    <row r="870" spans="1:8" x14ac:dyDescent="0.35">
      <c r="A870" s="46">
        <v>202607</v>
      </c>
      <c r="B870" s="48">
        <v>46222</v>
      </c>
      <c r="C870" t="s">
        <v>5</v>
      </c>
      <c r="D870" t="s">
        <v>56</v>
      </c>
      <c r="E870" t="s">
        <v>12</v>
      </c>
      <c r="F870" t="s">
        <v>81</v>
      </c>
      <c r="G870" s="47">
        <v>183267261</v>
      </c>
      <c r="H870" s="47">
        <v>167660780</v>
      </c>
    </row>
    <row r="871" spans="1:8" x14ac:dyDescent="0.35">
      <c r="A871" s="46">
        <v>202607</v>
      </c>
      <c r="B871" s="48">
        <v>46222</v>
      </c>
      <c r="C871" t="s">
        <v>5</v>
      </c>
      <c r="D871" t="s">
        <v>56</v>
      </c>
      <c r="E871" t="s">
        <v>12</v>
      </c>
      <c r="F871" t="s">
        <v>82</v>
      </c>
      <c r="G871" s="47">
        <v>191722846</v>
      </c>
      <c r="H871" s="47">
        <v>177965952</v>
      </c>
    </row>
    <row r="872" spans="1:8" x14ac:dyDescent="0.35">
      <c r="A872" s="46">
        <v>202607</v>
      </c>
      <c r="B872" s="48">
        <v>46222</v>
      </c>
      <c r="C872" t="s">
        <v>5</v>
      </c>
      <c r="D872" t="s">
        <v>56</v>
      </c>
      <c r="E872" t="s">
        <v>12</v>
      </c>
      <c r="F872" t="s">
        <v>83</v>
      </c>
      <c r="G872" s="47">
        <v>146912750</v>
      </c>
      <c r="H872" s="47">
        <v>134923149</v>
      </c>
    </row>
    <row r="873" spans="1:8" x14ac:dyDescent="0.35">
      <c r="A873" s="46">
        <v>202607</v>
      </c>
      <c r="B873" s="48">
        <v>46222</v>
      </c>
      <c r="C873" t="s">
        <v>5</v>
      </c>
      <c r="D873" t="s">
        <v>56</v>
      </c>
      <c r="E873" t="s">
        <v>12</v>
      </c>
      <c r="F873" t="s">
        <v>84</v>
      </c>
      <c r="G873" s="47">
        <v>117470855</v>
      </c>
      <c r="H873" s="47">
        <v>110967923</v>
      </c>
    </row>
    <row r="874" spans="1:8" x14ac:dyDescent="0.35">
      <c r="A874" s="46">
        <v>202607</v>
      </c>
      <c r="B874" s="48">
        <v>46222</v>
      </c>
      <c r="C874" t="s">
        <v>5</v>
      </c>
      <c r="D874" t="s">
        <v>56</v>
      </c>
      <c r="E874" t="s">
        <v>16</v>
      </c>
      <c r="F874" t="s">
        <v>97</v>
      </c>
      <c r="G874" s="47">
        <v>519872204</v>
      </c>
      <c r="H874" s="47">
        <v>473492404</v>
      </c>
    </row>
    <row r="875" spans="1:8" x14ac:dyDescent="0.35">
      <c r="A875" s="46">
        <v>202607</v>
      </c>
      <c r="B875" s="48">
        <v>46222</v>
      </c>
      <c r="C875" t="s">
        <v>5</v>
      </c>
      <c r="D875" t="s">
        <v>56</v>
      </c>
      <c r="E875" t="s">
        <v>16</v>
      </c>
      <c r="F875" t="s">
        <v>16</v>
      </c>
      <c r="G875" s="47">
        <v>271671962</v>
      </c>
      <c r="H875" s="47">
        <v>252441108</v>
      </c>
    </row>
    <row r="876" spans="1:8" x14ac:dyDescent="0.35">
      <c r="A876" s="46">
        <v>202607</v>
      </c>
      <c r="B876" s="48">
        <v>46222</v>
      </c>
      <c r="C876" t="s">
        <v>5</v>
      </c>
      <c r="D876" t="s">
        <v>56</v>
      </c>
      <c r="E876" t="s">
        <v>17</v>
      </c>
      <c r="F876" t="s">
        <v>68</v>
      </c>
      <c r="G876" s="47">
        <v>395722764</v>
      </c>
      <c r="H876" s="47">
        <v>349161754</v>
      </c>
    </row>
    <row r="877" spans="1:8" x14ac:dyDescent="0.35">
      <c r="A877" s="46">
        <v>202607</v>
      </c>
      <c r="B877" s="48">
        <v>46222</v>
      </c>
      <c r="C877" t="s">
        <v>5</v>
      </c>
      <c r="D877" t="s">
        <v>55</v>
      </c>
      <c r="E877" t="s">
        <v>15</v>
      </c>
      <c r="F877" t="s">
        <v>95</v>
      </c>
      <c r="G877" s="47">
        <v>67509975</v>
      </c>
      <c r="H877" s="47">
        <v>62113906</v>
      </c>
    </row>
    <row r="878" spans="1:8" x14ac:dyDescent="0.35">
      <c r="A878" s="46">
        <v>202607</v>
      </c>
      <c r="B878" s="48">
        <v>46222</v>
      </c>
      <c r="C878" t="s">
        <v>5</v>
      </c>
      <c r="D878" t="s">
        <v>55</v>
      </c>
      <c r="E878" t="s">
        <v>15</v>
      </c>
      <c r="F878" t="s">
        <v>96</v>
      </c>
      <c r="G878" s="47">
        <v>278279760</v>
      </c>
      <c r="H878" s="47">
        <v>253296550</v>
      </c>
    </row>
    <row r="879" spans="1:8" x14ac:dyDescent="0.35">
      <c r="A879" s="46">
        <v>202607</v>
      </c>
      <c r="B879" s="48">
        <v>46222</v>
      </c>
      <c r="C879" t="s">
        <v>5</v>
      </c>
      <c r="D879" t="s">
        <v>56</v>
      </c>
      <c r="E879" t="s">
        <v>12</v>
      </c>
      <c r="F879" t="s">
        <v>79</v>
      </c>
      <c r="G879" s="47">
        <v>249066541</v>
      </c>
      <c r="H879" s="47">
        <v>227507120</v>
      </c>
    </row>
    <row r="880" spans="1:8" x14ac:dyDescent="0.35">
      <c r="A880" s="46">
        <v>202607</v>
      </c>
      <c r="B880" s="48">
        <v>46222</v>
      </c>
      <c r="C880" t="s">
        <v>5</v>
      </c>
      <c r="D880" t="s">
        <v>55</v>
      </c>
      <c r="E880" t="s">
        <v>15</v>
      </c>
      <c r="F880" t="s">
        <v>94</v>
      </c>
      <c r="G880" s="47">
        <v>256585089</v>
      </c>
      <c r="H880" s="47">
        <v>230758383</v>
      </c>
    </row>
    <row r="881" spans="1:8" x14ac:dyDescent="0.35">
      <c r="A881" s="46">
        <v>202607</v>
      </c>
      <c r="B881" s="48">
        <v>46222</v>
      </c>
      <c r="C881" t="s">
        <v>5</v>
      </c>
      <c r="D881" t="s">
        <v>55</v>
      </c>
      <c r="E881" t="s">
        <v>15</v>
      </c>
      <c r="F881" t="s">
        <v>91</v>
      </c>
      <c r="G881" s="47">
        <v>119910753</v>
      </c>
      <c r="H881" s="47">
        <v>109267078</v>
      </c>
    </row>
    <row r="882" spans="1:8" x14ac:dyDescent="0.35">
      <c r="A882" s="46">
        <v>202607</v>
      </c>
      <c r="B882" s="48">
        <v>46222</v>
      </c>
      <c r="C882" t="s">
        <v>5</v>
      </c>
      <c r="D882" t="s">
        <v>55</v>
      </c>
      <c r="E882" t="s">
        <v>13</v>
      </c>
      <c r="F882" t="s">
        <v>100</v>
      </c>
      <c r="G882" s="47">
        <v>276817270</v>
      </c>
      <c r="H882" s="47">
        <v>247784943</v>
      </c>
    </row>
    <row r="883" spans="1:8" x14ac:dyDescent="0.35">
      <c r="A883" s="46">
        <v>202607</v>
      </c>
      <c r="B883" s="48">
        <v>46222</v>
      </c>
      <c r="C883" t="s">
        <v>5</v>
      </c>
      <c r="D883" t="s">
        <v>55</v>
      </c>
      <c r="E883" t="s">
        <v>13</v>
      </c>
      <c r="F883" t="s">
        <v>99</v>
      </c>
      <c r="G883" s="47">
        <v>364429911</v>
      </c>
      <c r="H883" s="47">
        <v>318113248</v>
      </c>
    </row>
    <row r="884" spans="1:8" x14ac:dyDescent="0.35">
      <c r="A884" s="46">
        <v>202607</v>
      </c>
      <c r="B884" s="48">
        <v>46222</v>
      </c>
      <c r="C884" t="s">
        <v>5</v>
      </c>
      <c r="D884" t="s">
        <v>55</v>
      </c>
      <c r="E884" t="s">
        <v>13</v>
      </c>
      <c r="F884" t="s">
        <v>85</v>
      </c>
      <c r="G884" s="47">
        <v>227120389</v>
      </c>
      <c r="H884" s="47">
        <v>204628407</v>
      </c>
    </row>
    <row r="885" spans="1:8" x14ac:dyDescent="0.35">
      <c r="A885" s="46">
        <v>202607</v>
      </c>
      <c r="B885" s="48">
        <v>46222</v>
      </c>
      <c r="C885" t="s">
        <v>5</v>
      </c>
      <c r="D885" t="s">
        <v>55</v>
      </c>
      <c r="E885" t="s">
        <v>13</v>
      </c>
      <c r="F885" t="s">
        <v>67</v>
      </c>
      <c r="G885" s="47">
        <v>285919478</v>
      </c>
      <c r="H885" s="47">
        <v>254290076</v>
      </c>
    </row>
    <row r="886" spans="1:8" x14ac:dyDescent="0.35">
      <c r="A886" s="46">
        <v>202607</v>
      </c>
      <c r="B886" s="48">
        <v>46222</v>
      </c>
      <c r="C886" t="s">
        <v>5</v>
      </c>
      <c r="D886" t="s">
        <v>55</v>
      </c>
      <c r="E886" t="s">
        <v>11</v>
      </c>
      <c r="F886" t="s">
        <v>55</v>
      </c>
      <c r="G886" s="47">
        <v>352661856</v>
      </c>
      <c r="H886" s="47">
        <v>316194969</v>
      </c>
    </row>
    <row r="887" spans="1:8" x14ac:dyDescent="0.35">
      <c r="A887" s="46">
        <v>202607</v>
      </c>
      <c r="B887" s="48">
        <v>46222</v>
      </c>
      <c r="C887" t="s">
        <v>5</v>
      </c>
      <c r="D887" t="s">
        <v>55</v>
      </c>
      <c r="E887" t="s">
        <v>11</v>
      </c>
      <c r="F887" t="s">
        <v>78</v>
      </c>
      <c r="G887" s="47">
        <v>691016358</v>
      </c>
      <c r="H887" s="47">
        <v>615877106</v>
      </c>
    </row>
    <row r="888" spans="1:8" x14ac:dyDescent="0.35">
      <c r="A888" s="46">
        <v>202607</v>
      </c>
      <c r="B888" s="48">
        <v>46222</v>
      </c>
      <c r="C888" t="s">
        <v>5</v>
      </c>
      <c r="D888" t="s">
        <v>54</v>
      </c>
      <c r="E888" t="s">
        <v>14</v>
      </c>
      <c r="F888" t="s">
        <v>88</v>
      </c>
      <c r="G888" s="47">
        <v>197200182</v>
      </c>
      <c r="H888" s="47">
        <v>179730392</v>
      </c>
    </row>
    <row r="889" spans="1:8" x14ac:dyDescent="0.35">
      <c r="A889" s="46">
        <v>202607</v>
      </c>
      <c r="B889" s="48">
        <v>46222</v>
      </c>
      <c r="C889" t="s">
        <v>5</v>
      </c>
      <c r="D889" t="s">
        <v>54</v>
      </c>
      <c r="E889" t="s">
        <v>14</v>
      </c>
      <c r="F889" t="s">
        <v>87</v>
      </c>
      <c r="G889" s="47">
        <v>308027752</v>
      </c>
      <c r="H889" s="47">
        <v>285022597</v>
      </c>
    </row>
    <row r="890" spans="1:8" x14ac:dyDescent="0.35">
      <c r="A890" s="46">
        <v>202607</v>
      </c>
      <c r="B890" s="48">
        <v>46222</v>
      </c>
      <c r="C890" t="s">
        <v>5</v>
      </c>
      <c r="D890" t="s">
        <v>54</v>
      </c>
      <c r="E890" t="s">
        <v>10</v>
      </c>
      <c r="F890" t="s">
        <v>80</v>
      </c>
      <c r="G890" s="47">
        <v>222209460</v>
      </c>
      <c r="H890" s="47">
        <v>202266833</v>
      </c>
    </row>
    <row r="891" spans="1:8" x14ac:dyDescent="0.35">
      <c r="A891" s="46">
        <v>202607</v>
      </c>
      <c r="B891" s="48">
        <v>46222</v>
      </c>
      <c r="C891" t="s">
        <v>5</v>
      </c>
      <c r="D891" t="s">
        <v>54</v>
      </c>
      <c r="E891" t="s">
        <v>10</v>
      </c>
      <c r="F891" t="s">
        <v>10</v>
      </c>
      <c r="G891" s="47">
        <v>373747836</v>
      </c>
      <c r="H891" s="47">
        <v>340297659</v>
      </c>
    </row>
    <row r="892" spans="1:8" x14ac:dyDescent="0.35">
      <c r="A892" s="46">
        <v>202607</v>
      </c>
      <c r="B892" s="48">
        <v>46222</v>
      </c>
      <c r="C892" t="s">
        <v>5</v>
      </c>
      <c r="D892" t="s">
        <v>54</v>
      </c>
      <c r="E892" t="s">
        <v>10</v>
      </c>
      <c r="F892" t="s">
        <v>64</v>
      </c>
      <c r="G892" s="47">
        <v>237118946</v>
      </c>
      <c r="H892" s="47">
        <v>215513728</v>
      </c>
    </row>
    <row r="893" spans="1:8" x14ac:dyDescent="0.35">
      <c r="A893" s="46">
        <v>202607</v>
      </c>
      <c r="B893" s="48">
        <v>46222</v>
      </c>
      <c r="C893" t="s">
        <v>5</v>
      </c>
      <c r="D893" t="s">
        <v>54</v>
      </c>
      <c r="E893" t="s">
        <v>9</v>
      </c>
      <c r="F893" t="s">
        <v>92</v>
      </c>
      <c r="G893" s="47">
        <v>394944702</v>
      </c>
      <c r="H893" s="47">
        <v>355551103</v>
      </c>
    </row>
    <row r="894" spans="1:8" x14ac:dyDescent="0.35">
      <c r="A894" s="46">
        <v>202607</v>
      </c>
      <c r="B894" s="48">
        <v>46222</v>
      </c>
      <c r="C894" t="s">
        <v>5</v>
      </c>
      <c r="D894" t="s">
        <v>54</v>
      </c>
      <c r="E894" t="s">
        <v>9</v>
      </c>
      <c r="F894" t="s">
        <v>71</v>
      </c>
      <c r="G894" s="47">
        <v>333102113</v>
      </c>
      <c r="H894" s="47">
        <v>303070426</v>
      </c>
    </row>
    <row r="895" spans="1:8" x14ac:dyDescent="0.35">
      <c r="A895" s="46">
        <v>202607</v>
      </c>
      <c r="B895" s="48">
        <v>46222</v>
      </c>
      <c r="C895" t="s">
        <v>5</v>
      </c>
      <c r="D895" t="s">
        <v>53</v>
      </c>
      <c r="E895" t="s">
        <v>7</v>
      </c>
      <c r="F895" t="s">
        <v>77</v>
      </c>
      <c r="G895" s="47">
        <v>1358434591</v>
      </c>
      <c r="H895" s="47">
        <v>1224503948</v>
      </c>
    </row>
    <row r="896" spans="1:8" x14ac:dyDescent="0.35">
      <c r="A896" s="46">
        <v>202607</v>
      </c>
      <c r="B896" s="48">
        <v>46222</v>
      </c>
      <c r="C896" t="s">
        <v>5</v>
      </c>
      <c r="D896" t="s">
        <v>53</v>
      </c>
      <c r="E896" t="s">
        <v>7</v>
      </c>
      <c r="F896" t="s">
        <v>65</v>
      </c>
      <c r="G896" s="47">
        <v>1306056849</v>
      </c>
      <c r="H896" s="47">
        <v>1174309016</v>
      </c>
    </row>
    <row r="897" spans="1:8" x14ac:dyDescent="0.35">
      <c r="A897" s="46">
        <v>202607</v>
      </c>
      <c r="B897" s="48">
        <v>46222</v>
      </c>
      <c r="C897" t="s">
        <v>5</v>
      </c>
      <c r="D897" t="s">
        <v>53</v>
      </c>
      <c r="E897" t="s">
        <v>6</v>
      </c>
      <c r="F897" t="s">
        <v>98</v>
      </c>
      <c r="G897" s="47">
        <v>320354254</v>
      </c>
      <c r="H897" s="47">
        <v>293142249</v>
      </c>
    </row>
    <row r="898" spans="1:8" x14ac:dyDescent="0.35">
      <c r="A898" s="46">
        <v>202607</v>
      </c>
      <c r="B898" s="48">
        <v>46222</v>
      </c>
      <c r="C898" t="s">
        <v>5</v>
      </c>
      <c r="D898" t="s">
        <v>53</v>
      </c>
      <c r="E898" t="s">
        <v>6</v>
      </c>
      <c r="F898" t="s">
        <v>73</v>
      </c>
      <c r="G898" s="47">
        <v>111555505</v>
      </c>
      <c r="H898" s="47">
        <v>100168697</v>
      </c>
    </row>
    <row r="899" spans="1:8" x14ac:dyDescent="0.35">
      <c r="A899" s="46">
        <v>202607</v>
      </c>
      <c r="B899" s="48">
        <v>46222</v>
      </c>
      <c r="C899" t="s">
        <v>5</v>
      </c>
      <c r="D899" t="s">
        <v>53</v>
      </c>
      <c r="E899" t="s">
        <v>6</v>
      </c>
      <c r="F899" t="s">
        <v>69</v>
      </c>
      <c r="G899" s="47">
        <v>275191866</v>
      </c>
      <c r="H899" s="47">
        <v>251302899</v>
      </c>
    </row>
    <row r="900" spans="1:8" x14ac:dyDescent="0.35">
      <c r="A900" s="46">
        <v>202607</v>
      </c>
      <c r="B900" s="48">
        <v>46221</v>
      </c>
      <c r="C900" t="s">
        <v>5</v>
      </c>
      <c r="D900" t="s">
        <v>54</v>
      </c>
      <c r="E900" t="s">
        <v>14</v>
      </c>
      <c r="F900" t="s">
        <v>86</v>
      </c>
      <c r="G900" s="47">
        <v>419442593</v>
      </c>
      <c r="H900" s="47">
        <v>380529450</v>
      </c>
    </row>
    <row r="901" spans="1:8" x14ac:dyDescent="0.35">
      <c r="A901" s="46">
        <v>202607</v>
      </c>
      <c r="B901" s="48">
        <v>46221</v>
      </c>
      <c r="C901" t="s">
        <v>5</v>
      </c>
      <c r="D901" t="s">
        <v>54</v>
      </c>
      <c r="E901" t="s">
        <v>14</v>
      </c>
      <c r="F901" t="s">
        <v>87</v>
      </c>
      <c r="G901" s="47">
        <v>296587913</v>
      </c>
      <c r="H901" s="47">
        <v>274302003</v>
      </c>
    </row>
    <row r="902" spans="1:8" x14ac:dyDescent="0.35">
      <c r="A902" s="46">
        <v>202607</v>
      </c>
      <c r="B902" s="48">
        <v>46221</v>
      </c>
      <c r="C902" t="s">
        <v>5</v>
      </c>
      <c r="D902" t="s">
        <v>54</v>
      </c>
      <c r="E902" t="s">
        <v>14</v>
      </c>
      <c r="F902" t="s">
        <v>88</v>
      </c>
      <c r="G902" s="47">
        <v>201414750</v>
      </c>
      <c r="H902" s="47">
        <v>183091249</v>
      </c>
    </row>
    <row r="903" spans="1:8" x14ac:dyDescent="0.35">
      <c r="A903" s="46">
        <v>202607</v>
      </c>
      <c r="B903" s="48">
        <v>46209</v>
      </c>
      <c r="C903" t="s">
        <v>5</v>
      </c>
      <c r="D903" t="s">
        <v>56</v>
      </c>
      <c r="E903" t="s">
        <v>12</v>
      </c>
      <c r="F903" t="s">
        <v>82</v>
      </c>
      <c r="G903" s="47">
        <v>219598685</v>
      </c>
      <c r="H903" s="47">
        <v>203435648</v>
      </c>
    </row>
    <row r="904" spans="1:8" x14ac:dyDescent="0.35">
      <c r="A904" s="46">
        <v>202607</v>
      </c>
      <c r="B904" s="48">
        <v>46209</v>
      </c>
      <c r="C904" t="s">
        <v>5</v>
      </c>
      <c r="D904" t="s">
        <v>56</v>
      </c>
      <c r="E904" t="s">
        <v>12</v>
      </c>
      <c r="F904" t="s">
        <v>83</v>
      </c>
      <c r="G904" s="47">
        <v>171452369</v>
      </c>
      <c r="H904" s="47">
        <v>156620621</v>
      </c>
    </row>
    <row r="905" spans="1:8" x14ac:dyDescent="0.35">
      <c r="A905" s="46">
        <v>202607</v>
      </c>
      <c r="B905" s="48">
        <v>46209</v>
      </c>
      <c r="C905" t="s">
        <v>5</v>
      </c>
      <c r="D905" t="s">
        <v>56</v>
      </c>
      <c r="E905" t="s">
        <v>12</v>
      </c>
      <c r="F905" t="s">
        <v>84</v>
      </c>
      <c r="G905" s="47">
        <v>145519244</v>
      </c>
      <c r="H905" s="47">
        <v>134462576</v>
      </c>
    </row>
    <row r="906" spans="1:8" x14ac:dyDescent="0.35">
      <c r="A906" s="46">
        <v>202607</v>
      </c>
      <c r="B906" s="48">
        <v>46209</v>
      </c>
      <c r="C906" t="s">
        <v>5</v>
      </c>
      <c r="D906" t="s">
        <v>56</v>
      </c>
      <c r="E906" t="s">
        <v>16</v>
      </c>
      <c r="F906" t="s">
        <v>97</v>
      </c>
      <c r="G906" s="47">
        <v>590247877</v>
      </c>
      <c r="H906" s="47">
        <v>533757328</v>
      </c>
    </row>
    <row r="907" spans="1:8" x14ac:dyDescent="0.35">
      <c r="A907" s="46">
        <v>202607</v>
      </c>
      <c r="B907" s="48">
        <v>46209</v>
      </c>
      <c r="C907" t="s">
        <v>5</v>
      </c>
      <c r="D907" t="s">
        <v>56</v>
      </c>
      <c r="E907" t="s">
        <v>16</v>
      </c>
      <c r="F907" t="s">
        <v>16</v>
      </c>
      <c r="G907" s="47">
        <v>317960375</v>
      </c>
      <c r="H907" s="47">
        <v>294742126</v>
      </c>
    </row>
    <row r="908" spans="1:8" x14ac:dyDescent="0.35">
      <c r="A908" s="46">
        <v>202607</v>
      </c>
      <c r="B908" s="48">
        <v>46209</v>
      </c>
      <c r="C908" t="s">
        <v>5</v>
      </c>
      <c r="D908" t="s">
        <v>56</v>
      </c>
      <c r="E908" t="s">
        <v>17</v>
      </c>
      <c r="F908" t="s">
        <v>68</v>
      </c>
      <c r="G908" s="47">
        <v>476697110</v>
      </c>
      <c r="H908" s="47">
        <v>424164298</v>
      </c>
    </row>
    <row r="909" spans="1:8" x14ac:dyDescent="0.35">
      <c r="A909" s="46">
        <v>202607</v>
      </c>
      <c r="B909" s="48">
        <v>46209</v>
      </c>
      <c r="C909" t="s">
        <v>5</v>
      </c>
      <c r="D909" t="s">
        <v>56</v>
      </c>
      <c r="E909" t="s">
        <v>17</v>
      </c>
      <c r="F909" t="s">
        <v>70</v>
      </c>
      <c r="G909" s="47">
        <v>291067095</v>
      </c>
      <c r="H909" s="47">
        <v>264278306</v>
      </c>
    </row>
    <row r="910" spans="1:8" x14ac:dyDescent="0.35">
      <c r="A910" s="46">
        <v>202607</v>
      </c>
      <c r="B910" s="48">
        <v>46209</v>
      </c>
      <c r="C910" t="s">
        <v>5</v>
      </c>
      <c r="D910" t="s">
        <v>56</v>
      </c>
      <c r="E910" t="s">
        <v>17</v>
      </c>
      <c r="F910" t="s">
        <v>76</v>
      </c>
      <c r="G910" s="47">
        <v>217929287</v>
      </c>
      <c r="H910" s="47">
        <v>193457603</v>
      </c>
    </row>
    <row r="911" spans="1:8" x14ac:dyDescent="0.35">
      <c r="A911" s="46">
        <v>202607</v>
      </c>
      <c r="B911" s="48">
        <v>46204</v>
      </c>
      <c r="C911" t="s">
        <v>5</v>
      </c>
      <c r="D911" t="s">
        <v>53</v>
      </c>
      <c r="E911" t="s">
        <v>6</v>
      </c>
      <c r="F911" t="s">
        <v>69</v>
      </c>
      <c r="G911" s="47">
        <v>323288061</v>
      </c>
      <c r="H911" s="47">
        <v>293748135</v>
      </c>
    </row>
    <row r="912" spans="1:8" x14ac:dyDescent="0.35">
      <c r="A912" s="46">
        <v>202607</v>
      </c>
      <c r="B912" s="48">
        <v>46204</v>
      </c>
      <c r="C912" t="s">
        <v>5</v>
      </c>
      <c r="D912" t="s">
        <v>53</v>
      </c>
      <c r="E912" t="s">
        <v>6</v>
      </c>
      <c r="F912" t="s">
        <v>73</v>
      </c>
      <c r="G912" s="47">
        <v>135884498</v>
      </c>
      <c r="H912" s="47">
        <v>121662445</v>
      </c>
    </row>
    <row r="913" spans="1:8" x14ac:dyDescent="0.35">
      <c r="A913" s="46">
        <v>202607</v>
      </c>
      <c r="B913" s="48">
        <v>46204</v>
      </c>
      <c r="C913" t="s">
        <v>5</v>
      </c>
      <c r="D913" t="s">
        <v>53</v>
      </c>
      <c r="E913" t="s">
        <v>6</v>
      </c>
      <c r="F913" t="s">
        <v>98</v>
      </c>
      <c r="G913" s="47">
        <v>368430496</v>
      </c>
      <c r="H913" s="47">
        <v>335714813</v>
      </c>
    </row>
    <row r="914" spans="1:8" x14ac:dyDescent="0.35">
      <c r="A914" s="46">
        <v>202607</v>
      </c>
      <c r="B914" s="48">
        <v>46204</v>
      </c>
      <c r="C914" t="s">
        <v>5</v>
      </c>
      <c r="D914" t="s">
        <v>53</v>
      </c>
      <c r="E914" t="s">
        <v>7</v>
      </c>
      <c r="F914" t="s">
        <v>65</v>
      </c>
      <c r="G914" s="47">
        <v>1580630278</v>
      </c>
      <c r="H914" s="47">
        <v>1402159082</v>
      </c>
    </row>
    <row r="915" spans="1:8" x14ac:dyDescent="0.35">
      <c r="A915" s="46">
        <v>202607</v>
      </c>
      <c r="B915" s="48">
        <v>46204</v>
      </c>
      <c r="C915" t="s">
        <v>5</v>
      </c>
      <c r="D915" t="s">
        <v>53</v>
      </c>
      <c r="E915" t="s">
        <v>7</v>
      </c>
      <c r="F915" t="s">
        <v>77</v>
      </c>
      <c r="G915" s="47">
        <v>1717193439</v>
      </c>
      <c r="H915" s="47">
        <v>1541754859</v>
      </c>
    </row>
    <row r="916" spans="1:8" x14ac:dyDescent="0.35">
      <c r="A916" s="46">
        <v>202607</v>
      </c>
      <c r="B916" s="48">
        <v>46204</v>
      </c>
      <c r="C916" t="s">
        <v>5</v>
      </c>
      <c r="D916" t="s">
        <v>53</v>
      </c>
      <c r="E916" t="s">
        <v>8</v>
      </c>
      <c r="F916" t="s">
        <v>66</v>
      </c>
      <c r="G916" s="47">
        <v>171757820</v>
      </c>
      <c r="H916" s="47">
        <v>158581638</v>
      </c>
    </row>
    <row r="917" spans="1:8" x14ac:dyDescent="0.35">
      <c r="A917" s="46">
        <v>202607</v>
      </c>
      <c r="B917" s="48">
        <v>46204</v>
      </c>
      <c r="C917" t="s">
        <v>5</v>
      </c>
      <c r="D917" t="s">
        <v>53</v>
      </c>
      <c r="E917" t="s">
        <v>8</v>
      </c>
      <c r="F917" t="s">
        <v>72</v>
      </c>
      <c r="G917" s="47">
        <v>561671979</v>
      </c>
      <c r="H917" s="47">
        <v>507818589</v>
      </c>
    </row>
    <row r="918" spans="1:8" x14ac:dyDescent="0.35">
      <c r="A918" s="46">
        <v>202607</v>
      </c>
      <c r="B918" s="48">
        <v>46204</v>
      </c>
      <c r="C918" t="s">
        <v>5</v>
      </c>
      <c r="D918" t="s">
        <v>53</v>
      </c>
      <c r="E918" t="s">
        <v>8</v>
      </c>
      <c r="F918" t="s">
        <v>74</v>
      </c>
      <c r="G918" s="47">
        <v>241993392</v>
      </c>
      <c r="H918" s="47">
        <v>219830273</v>
      </c>
    </row>
    <row r="919" spans="1:8" x14ac:dyDescent="0.35">
      <c r="A919" s="46">
        <v>202607</v>
      </c>
      <c r="B919" s="48">
        <v>46204</v>
      </c>
      <c r="C919" t="s">
        <v>5</v>
      </c>
      <c r="D919" t="s">
        <v>53</v>
      </c>
      <c r="E919" t="s">
        <v>8</v>
      </c>
      <c r="F919" t="s">
        <v>75</v>
      </c>
      <c r="G919" s="47">
        <v>203213551</v>
      </c>
      <c r="H919" s="47">
        <v>180712900</v>
      </c>
    </row>
    <row r="920" spans="1:8" x14ac:dyDescent="0.35">
      <c r="A920" s="46">
        <v>202607</v>
      </c>
      <c r="B920" s="48">
        <v>46204</v>
      </c>
      <c r="C920" t="s">
        <v>5</v>
      </c>
      <c r="D920" t="s">
        <v>54</v>
      </c>
      <c r="E920" t="s">
        <v>9</v>
      </c>
      <c r="F920" t="s">
        <v>71</v>
      </c>
      <c r="G920" s="47">
        <v>400676136</v>
      </c>
      <c r="H920" s="47">
        <v>365999334</v>
      </c>
    </row>
    <row r="921" spans="1:8" x14ac:dyDescent="0.35">
      <c r="A921" s="46">
        <v>202607</v>
      </c>
      <c r="B921" s="48">
        <v>46204</v>
      </c>
      <c r="C921" t="s">
        <v>5</v>
      </c>
      <c r="D921" t="s">
        <v>54</v>
      </c>
      <c r="E921" t="s">
        <v>9</v>
      </c>
      <c r="F921" t="s">
        <v>92</v>
      </c>
      <c r="G921" s="47">
        <v>472264830</v>
      </c>
      <c r="H921" s="47">
        <v>426879461</v>
      </c>
    </row>
    <row r="922" spans="1:8" x14ac:dyDescent="0.35">
      <c r="A922" s="46">
        <v>202607</v>
      </c>
      <c r="B922" s="48">
        <v>46204</v>
      </c>
      <c r="C922" t="s">
        <v>5</v>
      </c>
      <c r="D922" t="s">
        <v>54</v>
      </c>
      <c r="E922" t="s">
        <v>10</v>
      </c>
      <c r="F922" t="s">
        <v>64</v>
      </c>
      <c r="G922" s="47">
        <v>301168603</v>
      </c>
      <c r="H922" s="47">
        <v>275436862</v>
      </c>
    </row>
    <row r="923" spans="1:8" x14ac:dyDescent="0.35">
      <c r="A923" s="46">
        <v>202607</v>
      </c>
      <c r="B923" s="48">
        <v>46204</v>
      </c>
      <c r="C923" t="s">
        <v>5</v>
      </c>
      <c r="D923" t="s">
        <v>54</v>
      </c>
      <c r="E923" t="s">
        <v>10</v>
      </c>
      <c r="F923" t="s">
        <v>10</v>
      </c>
      <c r="G923" s="47">
        <v>440367858</v>
      </c>
      <c r="H923" s="47">
        <v>401571796</v>
      </c>
    </row>
    <row r="924" spans="1:8" x14ac:dyDescent="0.35">
      <c r="A924" s="46">
        <v>202607</v>
      </c>
      <c r="B924" s="48">
        <v>46204</v>
      </c>
      <c r="C924" t="s">
        <v>5</v>
      </c>
      <c r="D924" t="s">
        <v>54</v>
      </c>
      <c r="E924" t="s">
        <v>10</v>
      </c>
      <c r="F924" t="s">
        <v>80</v>
      </c>
      <c r="G924" s="47">
        <v>253916287</v>
      </c>
      <c r="H924" s="47">
        <v>232683380</v>
      </c>
    </row>
    <row r="925" spans="1:8" x14ac:dyDescent="0.35">
      <c r="A925" s="46">
        <v>202607</v>
      </c>
      <c r="B925" s="48">
        <v>46204</v>
      </c>
      <c r="C925" t="s">
        <v>5</v>
      </c>
      <c r="D925" t="s">
        <v>54</v>
      </c>
      <c r="E925" t="s">
        <v>14</v>
      </c>
      <c r="F925" t="s">
        <v>14</v>
      </c>
      <c r="G925" s="47">
        <v>422333399</v>
      </c>
      <c r="H925" s="47">
        <v>388186881</v>
      </c>
    </row>
    <row r="926" spans="1:8" x14ac:dyDescent="0.35">
      <c r="A926" s="46">
        <v>202607</v>
      </c>
      <c r="B926" s="48">
        <v>46204</v>
      </c>
      <c r="C926" t="s">
        <v>5</v>
      </c>
      <c r="D926" t="s">
        <v>54</v>
      </c>
      <c r="E926" t="s">
        <v>14</v>
      </c>
      <c r="F926" t="s">
        <v>86</v>
      </c>
      <c r="G926" s="47">
        <v>500336149</v>
      </c>
      <c r="H926" s="47">
        <v>450892835</v>
      </c>
    </row>
    <row r="927" spans="1:8" x14ac:dyDescent="0.35">
      <c r="A927" s="46">
        <v>202607</v>
      </c>
      <c r="B927" s="48">
        <v>46204</v>
      </c>
      <c r="C927" t="s">
        <v>5</v>
      </c>
      <c r="D927" t="s">
        <v>54</v>
      </c>
      <c r="E927" t="s">
        <v>14</v>
      </c>
      <c r="F927" t="s">
        <v>87</v>
      </c>
      <c r="G927" s="47">
        <v>338980156</v>
      </c>
      <c r="H927" s="47">
        <v>314526406</v>
      </c>
    </row>
    <row r="928" spans="1:8" x14ac:dyDescent="0.35">
      <c r="A928" s="46">
        <v>202607</v>
      </c>
      <c r="B928" s="48">
        <v>46204</v>
      </c>
      <c r="C928" t="s">
        <v>5</v>
      </c>
      <c r="D928" t="s">
        <v>54</v>
      </c>
      <c r="E928" t="s">
        <v>14</v>
      </c>
      <c r="F928" t="s">
        <v>88</v>
      </c>
      <c r="G928" s="47">
        <v>248898176</v>
      </c>
      <c r="H928" s="47">
        <v>225659892</v>
      </c>
    </row>
    <row r="929" spans="1:8" x14ac:dyDescent="0.35">
      <c r="A929" s="46">
        <v>202607</v>
      </c>
      <c r="B929" s="48">
        <v>46204</v>
      </c>
      <c r="C929" t="s">
        <v>5</v>
      </c>
      <c r="D929" t="s">
        <v>54</v>
      </c>
      <c r="E929" t="s">
        <v>14</v>
      </c>
      <c r="F929" t="s">
        <v>89</v>
      </c>
      <c r="G929" s="47">
        <v>275302715</v>
      </c>
      <c r="H929" s="47">
        <v>251360620</v>
      </c>
    </row>
    <row r="930" spans="1:8" x14ac:dyDescent="0.35">
      <c r="A930" s="46">
        <v>202607</v>
      </c>
      <c r="B930" s="48">
        <v>46209</v>
      </c>
      <c r="C930" t="s">
        <v>5</v>
      </c>
      <c r="D930" t="s">
        <v>55</v>
      </c>
      <c r="E930" t="s">
        <v>13</v>
      </c>
      <c r="F930" t="s">
        <v>99</v>
      </c>
      <c r="G930" s="47">
        <v>439928000</v>
      </c>
      <c r="H930" s="47">
        <v>381512767</v>
      </c>
    </row>
    <row r="931" spans="1:8" x14ac:dyDescent="0.35">
      <c r="A931" s="46">
        <v>202607</v>
      </c>
      <c r="B931" s="48">
        <v>46209</v>
      </c>
      <c r="C931" t="s">
        <v>5</v>
      </c>
      <c r="D931" t="s">
        <v>54</v>
      </c>
      <c r="E931" t="s">
        <v>14</v>
      </c>
      <c r="F931" t="s">
        <v>14</v>
      </c>
      <c r="G931" s="47">
        <v>429280944</v>
      </c>
      <c r="H931" s="47">
        <v>394096149</v>
      </c>
    </row>
    <row r="932" spans="1:8" x14ac:dyDescent="0.35">
      <c r="A932" s="46">
        <v>202607</v>
      </c>
      <c r="B932" s="48">
        <v>46209</v>
      </c>
      <c r="C932" t="s">
        <v>5</v>
      </c>
      <c r="D932" t="s">
        <v>54</v>
      </c>
      <c r="E932" t="s">
        <v>14</v>
      </c>
      <c r="F932" t="s">
        <v>86</v>
      </c>
      <c r="G932" s="47">
        <v>485281205</v>
      </c>
      <c r="H932" s="47">
        <v>438660775</v>
      </c>
    </row>
    <row r="933" spans="1:8" x14ac:dyDescent="0.35">
      <c r="A933" s="46">
        <v>202607</v>
      </c>
      <c r="B933" s="48">
        <v>46209</v>
      </c>
      <c r="C933" t="s">
        <v>5</v>
      </c>
      <c r="D933" t="s">
        <v>54</v>
      </c>
      <c r="E933" t="s">
        <v>14</v>
      </c>
      <c r="F933" t="s">
        <v>87</v>
      </c>
      <c r="G933" s="47">
        <v>335260315</v>
      </c>
      <c r="H933" s="47">
        <v>309181063</v>
      </c>
    </row>
    <row r="934" spans="1:8" x14ac:dyDescent="0.35">
      <c r="A934" s="46">
        <v>202607</v>
      </c>
      <c r="B934" s="48">
        <v>46209</v>
      </c>
      <c r="C934" t="s">
        <v>5</v>
      </c>
      <c r="D934" t="s">
        <v>54</v>
      </c>
      <c r="E934" t="s">
        <v>14</v>
      </c>
      <c r="F934" t="s">
        <v>88</v>
      </c>
      <c r="G934" s="47">
        <v>236980992</v>
      </c>
      <c r="H934" s="47">
        <v>214670261</v>
      </c>
    </row>
    <row r="935" spans="1:8" x14ac:dyDescent="0.35">
      <c r="A935" s="46">
        <v>202607</v>
      </c>
      <c r="B935" s="48">
        <v>46209</v>
      </c>
      <c r="C935" t="s">
        <v>5</v>
      </c>
      <c r="D935" t="s">
        <v>54</v>
      </c>
      <c r="E935" t="s">
        <v>14</v>
      </c>
      <c r="F935" t="s">
        <v>89</v>
      </c>
      <c r="G935" s="47">
        <v>271974164</v>
      </c>
      <c r="H935" s="47">
        <v>246610829</v>
      </c>
    </row>
    <row r="936" spans="1:8" x14ac:dyDescent="0.35">
      <c r="A936" s="46">
        <v>202607</v>
      </c>
      <c r="B936" s="48">
        <v>46209</v>
      </c>
      <c r="C936" t="s">
        <v>5</v>
      </c>
      <c r="D936" t="s">
        <v>55</v>
      </c>
      <c r="E936" t="s">
        <v>11</v>
      </c>
      <c r="F936" t="s">
        <v>78</v>
      </c>
      <c r="G936" s="47">
        <v>901954190</v>
      </c>
      <c r="H936" s="47">
        <v>799482051</v>
      </c>
    </row>
    <row r="937" spans="1:8" x14ac:dyDescent="0.35">
      <c r="A937" s="46">
        <v>202607</v>
      </c>
      <c r="B937" s="48">
        <v>46209</v>
      </c>
      <c r="C937" t="s">
        <v>5</v>
      </c>
      <c r="D937" t="s">
        <v>55</v>
      </c>
      <c r="E937" t="s">
        <v>11</v>
      </c>
      <c r="F937" t="s">
        <v>55</v>
      </c>
      <c r="G937" s="47">
        <v>441483041</v>
      </c>
      <c r="H937" s="47">
        <v>395112912</v>
      </c>
    </row>
    <row r="938" spans="1:8" x14ac:dyDescent="0.35">
      <c r="A938" s="46">
        <v>202607</v>
      </c>
      <c r="B938" s="48">
        <v>46209</v>
      </c>
      <c r="C938" t="s">
        <v>5</v>
      </c>
      <c r="D938" t="s">
        <v>55</v>
      </c>
      <c r="E938" t="s">
        <v>11</v>
      </c>
      <c r="F938" t="s">
        <v>90</v>
      </c>
      <c r="G938" s="47">
        <v>245335887</v>
      </c>
      <c r="H938" s="47">
        <v>222638803</v>
      </c>
    </row>
    <row r="939" spans="1:8" x14ac:dyDescent="0.35">
      <c r="A939" s="46">
        <v>202607</v>
      </c>
      <c r="B939" s="48">
        <v>46210</v>
      </c>
      <c r="C939" t="s">
        <v>5</v>
      </c>
      <c r="D939" t="s">
        <v>53</v>
      </c>
      <c r="E939" t="s">
        <v>6</v>
      </c>
      <c r="F939" t="s">
        <v>69</v>
      </c>
      <c r="G939" s="47">
        <v>459215619</v>
      </c>
      <c r="H939" s="47">
        <v>319806169</v>
      </c>
    </row>
    <row r="940" spans="1:8" x14ac:dyDescent="0.35">
      <c r="A940" s="46">
        <v>202607</v>
      </c>
      <c r="B940" s="48">
        <v>46210</v>
      </c>
      <c r="C940" t="s">
        <v>5</v>
      </c>
      <c r="D940" t="s">
        <v>53</v>
      </c>
      <c r="E940" t="s">
        <v>6</v>
      </c>
      <c r="F940" t="s">
        <v>73</v>
      </c>
      <c r="G940" s="47">
        <v>131436852</v>
      </c>
      <c r="H940" s="47">
        <v>116207524</v>
      </c>
    </row>
    <row r="941" spans="1:8" x14ac:dyDescent="0.35">
      <c r="A941" s="46">
        <v>202607</v>
      </c>
      <c r="B941" s="48">
        <v>46210</v>
      </c>
      <c r="C941" t="s">
        <v>5</v>
      </c>
      <c r="D941" t="s">
        <v>53</v>
      </c>
      <c r="E941" t="s">
        <v>6</v>
      </c>
      <c r="F941" t="s">
        <v>98</v>
      </c>
      <c r="G941" s="47">
        <v>330447113</v>
      </c>
      <c r="H941" s="47">
        <v>301746138</v>
      </c>
    </row>
    <row r="942" spans="1:8" x14ac:dyDescent="0.35">
      <c r="A942" s="46">
        <v>202607</v>
      </c>
      <c r="B942" s="48">
        <v>46210</v>
      </c>
      <c r="C942" t="s">
        <v>5</v>
      </c>
      <c r="D942" t="s">
        <v>53</v>
      </c>
      <c r="E942" t="s">
        <v>7</v>
      </c>
      <c r="F942" t="s">
        <v>65</v>
      </c>
      <c r="G942" s="47">
        <v>1429983916</v>
      </c>
      <c r="H942" s="47">
        <v>1253291152</v>
      </c>
    </row>
    <row r="943" spans="1:8" x14ac:dyDescent="0.35">
      <c r="A943" s="46">
        <v>202607</v>
      </c>
      <c r="B943" s="48">
        <v>46210</v>
      </c>
      <c r="C943" t="s">
        <v>5</v>
      </c>
      <c r="D943" t="s">
        <v>53</v>
      </c>
      <c r="E943" t="s">
        <v>7</v>
      </c>
      <c r="F943" t="s">
        <v>77</v>
      </c>
      <c r="G943" s="47">
        <v>1817338092</v>
      </c>
      <c r="H943" s="47">
        <v>1570303295</v>
      </c>
    </row>
    <row r="944" spans="1:8" x14ac:dyDescent="0.35">
      <c r="A944" s="46">
        <v>202607</v>
      </c>
      <c r="B944" s="48">
        <v>46210</v>
      </c>
      <c r="C944" t="s">
        <v>5</v>
      </c>
      <c r="D944" t="s">
        <v>53</v>
      </c>
      <c r="E944" t="s">
        <v>8</v>
      </c>
      <c r="F944" t="s">
        <v>66</v>
      </c>
      <c r="G944" s="47">
        <v>177522972</v>
      </c>
      <c r="H944" s="47">
        <v>161369036</v>
      </c>
    </row>
    <row r="945" spans="1:8" x14ac:dyDescent="0.35">
      <c r="A945" s="46">
        <v>202607</v>
      </c>
      <c r="B945" s="48">
        <v>46210</v>
      </c>
      <c r="C945" t="s">
        <v>5</v>
      </c>
      <c r="D945" t="s">
        <v>53</v>
      </c>
      <c r="E945" t="s">
        <v>8</v>
      </c>
      <c r="F945" t="s">
        <v>72</v>
      </c>
      <c r="G945" s="47">
        <v>604480559</v>
      </c>
      <c r="H945" s="47">
        <v>547691908</v>
      </c>
    </row>
    <row r="946" spans="1:8" x14ac:dyDescent="0.35">
      <c r="A946" s="46">
        <v>202607</v>
      </c>
      <c r="B946" s="48">
        <v>46210</v>
      </c>
      <c r="C946" t="s">
        <v>5</v>
      </c>
      <c r="D946" t="s">
        <v>53</v>
      </c>
      <c r="E946" t="s">
        <v>8</v>
      </c>
      <c r="F946" t="s">
        <v>74</v>
      </c>
      <c r="G946" s="47">
        <v>228499497</v>
      </c>
      <c r="H946" s="47">
        <v>207549895</v>
      </c>
    </row>
    <row r="947" spans="1:8" x14ac:dyDescent="0.35">
      <c r="A947" s="46">
        <v>202607</v>
      </c>
      <c r="B947" s="48">
        <v>46210</v>
      </c>
      <c r="C947" t="s">
        <v>5</v>
      </c>
      <c r="D947" t="s">
        <v>53</v>
      </c>
      <c r="E947" t="s">
        <v>8</v>
      </c>
      <c r="F947" t="s">
        <v>75</v>
      </c>
      <c r="G947" s="47">
        <v>177870142</v>
      </c>
      <c r="H947" s="47">
        <v>162037193</v>
      </c>
    </row>
    <row r="948" spans="1:8" x14ac:dyDescent="0.35">
      <c r="A948" s="46">
        <v>202607</v>
      </c>
      <c r="B948" s="48">
        <v>46210</v>
      </c>
      <c r="C948" t="s">
        <v>5</v>
      </c>
      <c r="D948" t="s">
        <v>54</v>
      </c>
      <c r="E948" t="s">
        <v>9</v>
      </c>
      <c r="F948" t="s">
        <v>71</v>
      </c>
      <c r="G948" s="47">
        <v>380239359</v>
      </c>
      <c r="H948" s="47">
        <v>347379192</v>
      </c>
    </row>
    <row r="949" spans="1:8" x14ac:dyDescent="0.35">
      <c r="A949" s="46">
        <v>202607</v>
      </c>
      <c r="B949" s="48">
        <v>46210</v>
      </c>
      <c r="C949" t="s">
        <v>5</v>
      </c>
      <c r="D949" t="s">
        <v>54</v>
      </c>
      <c r="E949" t="s">
        <v>9</v>
      </c>
      <c r="F949" t="s">
        <v>92</v>
      </c>
      <c r="G949" s="47">
        <v>457145448</v>
      </c>
      <c r="H949" s="47">
        <v>414346431</v>
      </c>
    </row>
    <row r="950" spans="1:8" x14ac:dyDescent="0.35">
      <c r="A950" s="46">
        <v>202607</v>
      </c>
      <c r="B950" s="48">
        <v>46220</v>
      </c>
      <c r="C950" t="s">
        <v>5</v>
      </c>
      <c r="D950" t="s">
        <v>56</v>
      </c>
      <c r="E950" t="s">
        <v>17</v>
      </c>
      <c r="F950" t="s">
        <v>76</v>
      </c>
      <c r="G950" s="47">
        <v>190633593</v>
      </c>
      <c r="H950" s="47">
        <v>169881263</v>
      </c>
    </row>
    <row r="951" spans="1:8" x14ac:dyDescent="0.35">
      <c r="A951" s="46">
        <v>202607</v>
      </c>
      <c r="B951" s="48">
        <v>46220</v>
      </c>
      <c r="C951" t="s">
        <v>5</v>
      </c>
      <c r="D951" t="s">
        <v>56</v>
      </c>
      <c r="E951" t="s">
        <v>17</v>
      </c>
      <c r="F951" t="s">
        <v>70</v>
      </c>
      <c r="G951" s="47">
        <v>256543152</v>
      </c>
      <c r="H951" s="47">
        <v>234672527</v>
      </c>
    </row>
    <row r="952" spans="1:8" x14ac:dyDescent="0.35">
      <c r="A952" s="46">
        <v>202607</v>
      </c>
      <c r="B952" s="48">
        <v>46220</v>
      </c>
      <c r="C952" t="s">
        <v>5</v>
      </c>
      <c r="D952" t="s">
        <v>56</v>
      </c>
      <c r="E952" t="s">
        <v>17</v>
      </c>
      <c r="F952" t="s">
        <v>68</v>
      </c>
      <c r="G952" s="47">
        <v>485884358</v>
      </c>
      <c r="H952" s="47">
        <v>440595643</v>
      </c>
    </row>
    <row r="953" spans="1:8" x14ac:dyDescent="0.35">
      <c r="A953" s="46">
        <v>202607</v>
      </c>
      <c r="B953" s="48">
        <v>46220</v>
      </c>
      <c r="C953" t="s">
        <v>5</v>
      </c>
      <c r="D953" t="s">
        <v>56</v>
      </c>
      <c r="E953" t="s">
        <v>16</v>
      </c>
      <c r="F953" t="s">
        <v>16</v>
      </c>
      <c r="G953" s="47">
        <v>280793681</v>
      </c>
      <c r="H953" s="47">
        <v>262062876</v>
      </c>
    </row>
    <row r="954" spans="1:8" x14ac:dyDescent="0.35">
      <c r="A954" s="46">
        <v>202607</v>
      </c>
      <c r="B954" s="48">
        <v>46220</v>
      </c>
      <c r="C954" t="s">
        <v>5</v>
      </c>
      <c r="D954" t="s">
        <v>56</v>
      </c>
      <c r="E954" t="s">
        <v>16</v>
      </c>
      <c r="F954" t="s">
        <v>97</v>
      </c>
      <c r="G954" s="47">
        <v>531578642</v>
      </c>
      <c r="H954" s="47">
        <v>483630199</v>
      </c>
    </row>
    <row r="955" spans="1:8" x14ac:dyDescent="0.35">
      <c r="A955" s="46">
        <v>202607</v>
      </c>
      <c r="B955" s="48">
        <v>46220</v>
      </c>
      <c r="C955" t="s">
        <v>5</v>
      </c>
      <c r="D955" t="s">
        <v>56</v>
      </c>
      <c r="E955" t="s">
        <v>12</v>
      </c>
      <c r="F955" t="s">
        <v>83</v>
      </c>
      <c r="G955" s="47">
        <v>153233199</v>
      </c>
      <c r="H955" s="47">
        <v>141232969</v>
      </c>
    </row>
    <row r="956" spans="1:8" x14ac:dyDescent="0.35">
      <c r="A956" s="46">
        <v>202607</v>
      </c>
      <c r="B956" s="48">
        <v>46220</v>
      </c>
      <c r="C956" t="s">
        <v>5</v>
      </c>
      <c r="D956" t="s">
        <v>56</v>
      </c>
      <c r="E956" t="s">
        <v>12</v>
      </c>
      <c r="F956" t="s">
        <v>82</v>
      </c>
      <c r="G956" s="47">
        <v>193455811</v>
      </c>
      <c r="H956" s="47">
        <v>180966095</v>
      </c>
    </row>
    <row r="957" spans="1:8" x14ac:dyDescent="0.35">
      <c r="A957" s="46">
        <v>202607</v>
      </c>
      <c r="B957" s="48">
        <v>46220</v>
      </c>
      <c r="C957" t="s">
        <v>5</v>
      </c>
      <c r="D957" t="s">
        <v>56</v>
      </c>
      <c r="E957" t="s">
        <v>12</v>
      </c>
      <c r="F957" t="s">
        <v>81</v>
      </c>
      <c r="G957" s="47">
        <v>181755473</v>
      </c>
      <c r="H957" s="47">
        <v>169034287</v>
      </c>
    </row>
    <row r="958" spans="1:8" x14ac:dyDescent="0.35">
      <c r="A958" s="46">
        <v>202607</v>
      </c>
      <c r="B958" s="48">
        <v>46220</v>
      </c>
      <c r="C958" t="s">
        <v>5</v>
      </c>
      <c r="D958" t="s">
        <v>56</v>
      </c>
      <c r="E958" t="s">
        <v>12</v>
      </c>
      <c r="F958" t="s">
        <v>79</v>
      </c>
      <c r="G958" s="47">
        <v>257272212</v>
      </c>
      <c r="H958" s="47">
        <v>237868547</v>
      </c>
    </row>
    <row r="959" spans="1:8" x14ac:dyDescent="0.35">
      <c r="A959" s="46">
        <v>202607</v>
      </c>
      <c r="B959" s="48">
        <v>46220</v>
      </c>
      <c r="C959" t="s">
        <v>5</v>
      </c>
      <c r="D959" t="s">
        <v>55</v>
      </c>
      <c r="E959" t="s">
        <v>15</v>
      </c>
      <c r="F959" t="s">
        <v>95</v>
      </c>
      <c r="G959" s="47">
        <v>73415861</v>
      </c>
      <c r="H959" s="47">
        <v>67889453</v>
      </c>
    </row>
    <row r="960" spans="1:8" x14ac:dyDescent="0.35">
      <c r="A960" s="46">
        <v>202607</v>
      </c>
      <c r="B960" s="48">
        <v>46220</v>
      </c>
      <c r="C960" t="s">
        <v>5</v>
      </c>
      <c r="D960" t="s">
        <v>55</v>
      </c>
      <c r="E960" t="s">
        <v>15</v>
      </c>
      <c r="F960" t="s">
        <v>93</v>
      </c>
      <c r="G960" s="47">
        <v>134317614</v>
      </c>
      <c r="H960" s="47">
        <v>121565587</v>
      </c>
    </row>
    <row r="961" spans="1:8" x14ac:dyDescent="0.35">
      <c r="A961" s="46">
        <v>202607</v>
      </c>
      <c r="B961" s="48">
        <v>46220</v>
      </c>
      <c r="C961" t="s">
        <v>5</v>
      </c>
      <c r="D961" t="s">
        <v>55</v>
      </c>
      <c r="E961" t="s">
        <v>13</v>
      </c>
      <c r="F961" t="s">
        <v>100</v>
      </c>
      <c r="G961" s="47">
        <v>430106923</v>
      </c>
      <c r="H961" s="47">
        <v>399430097</v>
      </c>
    </row>
    <row r="962" spans="1:8" x14ac:dyDescent="0.35">
      <c r="A962" s="46">
        <v>202607</v>
      </c>
      <c r="B962" s="48">
        <v>46220</v>
      </c>
      <c r="C962" t="s">
        <v>5</v>
      </c>
      <c r="D962" t="s">
        <v>55</v>
      </c>
      <c r="E962" t="s">
        <v>13</v>
      </c>
      <c r="F962" t="s">
        <v>85</v>
      </c>
      <c r="G962" s="47">
        <v>223291103</v>
      </c>
      <c r="H962" s="47">
        <v>200853941</v>
      </c>
    </row>
    <row r="963" spans="1:8" x14ac:dyDescent="0.35">
      <c r="A963" s="46">
        <v>202607</v>
      </c>
      <c r="B963" s="48">
        <v>46220</v>
      </c>
      <c r="C963" t="s">
        <v>5</v>
      </c>
      <c r="D963" t="s">
        <v>55</v>
      </c>
      <c r="E963" t="s">
        <v>13</v>
      </c>
      <c r="F963" t="s">
        <v>67</v>
      </c>
      <c r="G963" s="47">
        <v>289185300</v>
      </c>
      <c r="H963" s="47">
        <v>257952793</v>
      </c>
    </row>
    <row r="964" spans="1:8" x14ac:dyDescent="0.35">
      <c r="A964" s="46">
        <v>202607</v>
      </c>
      <c r="B964" s="48">
        <v>46220</v>
      </c>
      <c r="C964" t="s">
        <v>5</v>
      </c>
      <c r="D964" t="s">
        <v>55</v>
      </c>
      <c r="E964" t="s">
        <v>11</v>
      </c>
      <c r="F964" t="s">
        <v>90</v>
      </c>
      <c r="G964" s="47">
        <v>200036565</v>
      </c>
      <c r="H964" s="47">
        <v>182465853</v>
      </c>
    </row>
    <row r="965" spans="1:8" x14ac:dyDescent="0.35">
      <c r="A965" s="46">
        <v>202607</v>
      </c>
      <c r="B965" s="48">
        <v>46220</v>
      </c>
      <c r="C965" t="s">
        <v>5</v>
      </c>
      <c r="D965" t="s">
        <v>55</v>
      </c>
      <c r="E965" t="s">
        <v>11</v>
      </c>
      <c r="F965" t="s">
        <v>55</v>
      </c>
      <c r="G965" s="47">
        <v>368654168</v>
      </c>
      <c r="H965" s="47">
        <v>327833462</v>
      </c>
    </row>
    <row r="966" spans="1:8" x14ac:dyDescent="0.35">
      <c r="A966" s="46">
        <v>202607</v>
      </c>
      <c r="B966" s="48">
        <v>46220</v>
      </c>
      <c r="C966" t="s">
        <v>5</v>
      </c>
      <c r="D966" t="s">
        <v>55</v>
      </c>
      <c r="E966" t="s">
        <v>11</v>
      </c>
      <c r="F966" t="s">
        <v>78</v>
      </c>
      <c r="G966" s="47">
        <v>738916326</v>
      </c>
      <c r="H966" s="47">
        <v>654782941</v>
      </c>
    </row>
    <row r="967" spans="1:8" x14ac:dyDescent="0.35">
      <c r="A967" s="46">
        <v>202607</v>
      </c>
      <c r="B967" s="48">
        <v>46220</v>
      </c>
      <c r="C967" t="s">
        <v>5</v>
      </c>
      <c r="D967" t="s">
        <v>54</v>
      </c>
      <c r="E967" t="s">
        <v>14</v>
      </c>
      <c r="F967" t="s">
        <v>88</v>
      </c>
      <c r="G967" s="47">
        <v>197861663</v>
      </c>
      <c r="H967" s="47">
        <v>178383831</v>
      </c>
    </row>
    <row r="968" spans="1:8" x14ac:dyDescent="0.35">
      <c r="A968" s="46">
        <v>202607</v>
      </c>
      <c r="B968" s="48">
        <v>46220</v>
      </c>
      <c r="C968" t="s">
        <v>5</v>
      </c>
      <c r="D968" t="s">
        <v>54</v>
      </c>
      <c r="E968" t="s">
        <v>14</v>
      </c>
      <c r="F968" t="s">
        <v>87</v>
      </c>
      <c r="G968" s="47">
        <v>309909923</v>
      </c>
      <c r="H968" s="47">
        <v>285275520</v>
      </c>
    </row>
    <row r="969" spans="1:8" x14ac:dyDescent="0.35">
      <c r="A969" s="46">
        <v>202607</v>
      </c>
      <c r="B969" s="48">
        <v>46220</v>
      </c>
      <c r="C969" t="s">
        <v>5</v>
      </c>
      <c r="D969" t="s">
        <v>54</v>
      </c>
      <c r="E969" t="s">
        <v>14</v>
      </c>
      <c r="F969" t="s">
        <v>86</v>
      </c>
      <c r="G969" s="47">
        <v>498042681</v>
      </c>
      <c r="H969" s="47">
        <v>458386190</v>
      </c>
    </row>
    <row r="970" spans="1:8" x14ac:dyDescent="0.35">
      <c r="A970" s="46">
        <v>202607</v>
      </c>
      <c r="B970" s="48">
        <v>46220</v>
      </c>
      <c r="C970" t="s">
        <v>5</v>
      </c>
      <c r="D970" t="s">
        <v>54</v>
      </c>
      <c r="E970" t="s">
        <v>10</v>
      </c>
      <c r="F970" t="s">
        <v>80</v>
      </c>
      <c r="G970" s="47">
        <v>206485678</v>
      </c>
      <c r="H970" s="47">
        <v>188038449</v>
      </c>
    </row>
    <row r="971" spans="1:8" x14ac:dyDescent="0.35">
      <c r="A971" s="46">
        <v>202607</v>
      </c>
      <c r="B971" s="48">
        <v>46220</v>
      </c>
      <c r="C971" t="s">
        <v>5</v>
      </c>
      <c r="D971" t="s">
        <v>54</v>
      </c>
      <c r="E971" t="s">
        <v>9</v>
      </c>
      <c r="F971" t="s">
        <v>92</v>
      </c>
      <c r="G971" s="47">
        <v>405169996</v>
      </c>
      <c r="H971" s="47">
        <v>363775033</v>
      </c>
    </row>
    <row r="972" spans="1:8" x14ac:dyDescent="0.35">
      <c r="A972" s="46">
        <v>202607</v>
      </c>
      <c r="B972" s="48">
        <v>46220</v>
      </c>
      <c r="C972" t="s">
        <v>5</v>
      </c>
      <c r="D972" t="s">
        <v>53</v>
      </c>
      <c r="E972" t="s">
        <v>8</v>
      </c>
      <c r="F972" t="s">
        <v>75</v>
      </c>
      <c r="G972" s="47">
        <v>169449034</v>
      </c>
      <c r="H972" s="47">
        <v>155957508</v>
      </c>
    </row>
    <row r="973" spans="1:8" x14ac:dyDescent="0.35">
      <c r="A973" s="46">
        <v>202607</v>
      </c>
      <c r="B973" s="48">
        <v>46220</v>
      </c>
      <c r="C973" t="s">
        <v>5</v>
      </c>
      <c r="D973" t="s">
        <v>53</v>
      </c>
      <c r="E973" t="s">
        <v>8</v>
      </c>
      <c r="F973" t="s">
        <v>74</v>
      </c>
      <c r="G973" s="47">
        <v>218885438</v>
      </c>
      <c r="H973" s="47">
        <v>204000821</v>
      </c>
    </row>
    <row r="974" spans="1:8" x14ac:dyDescent="0.35">
      <c r="A974" s="46">
        <v>202607</v>
      </c>
      <c r="B974" s="48">
        <v>46220</v>
      </c>
      <c r="C974" t="s">
        <v>5</v>
      </c>
      <c r="D974" t="s">
        <v>53</v>
      </c>
      <c r="E974" t="s">
        <v>8</v>
      </c>
      <c r="F974" t="s">
        <v>66</v>
      </c>
      <c r="G974" s="47">
        <v>160112027</v>
      </c>
      <c r="H974" s="47">
        <v>150518628</v>
      </c>
    </row>
    <row r="975" spans="1:8" x14ac:dyDescent="0.35">
      <c r="A975" s="46">
        <v>202607</v>
      </c>
      <c r="B975" s="48">
        <v>46220</v>
      </c>
      <c r="C975" t="s">
        <v>5</v>
      </c>
      <c r="D975" t="s">
        <v>53</v>
      </c>
      <c r="E975" t="s">
        <v>7</v>
      </c>
      <c r="F975" t="s">
        <v>77</v>
      </c>
      <c r="G975" s="47">
        <v>1348689657</v>
      </c>
      <c r="H975" s="47">
        <v>1226473492</v>
      </c>
    </row>
    <row r="976" spans="1:8" x14ac:dyDescent="0.35">
      <c r="A976" s="46">
        <v>202607</v>
      </c>
      <c r="B976" s="48">
        <v>46220</v>
      </c>
      <c r="C976" t="s">
        <v>5</v>
      </c>
      <c r="D976" t="s">
        <v>53</v>
      </c>
      <c r="E976" t="s">
        <v>7</v>
      </c>
      <c r="F976" t="s">
        <v>65</v>
      </c>
      <c r="G976" s="47">
        <v>1345618948</v>
      </c>
      <c r="H976" s="47">
        <v>1210954398</v>
      </c>
    </row>
    <row r="977" spans="1:8" x14ac:dyDescent="0.35">
      <c r="A977" s="46">
        <v>202607</v>
      </c>
      <c r="B977" s="48">
        <v>46220</v>
      </c>
      <c r="C977" t="s">
        <v>5</v>
      </c>
      <c r="D977" t="s">
        <v>53</v>
      </c>
      <c r="E977" t="s">
        <v>6</v>
      </c>
      <c r="F977" t="s">
        <v>98</v>
      </c>
      <c r="G977" s="47">
        <v>308532620</v>
      </c>
      <c r="H977" s="47">
        <v>280846419</v>
      </c>
    </row>
    <row r="978" spans="1:8" x14ac:dyDescent="0.35">
      <c r="A978" s="46">
        <v>202607</v>
      </c>
      <c r="B978" s="48">
        <v>46220</v>
      </c>
      <c r="C978" t="s">
        <v>5</v>
      </c>
      <c r="D978" t="s">
        <v>53</v>
      </c>
      <c r="E978" t="s">
        <v>6</v>
      </c>
      <c r="F978" t="s">
        <v>73</v>
      </c>
      <c r="G978" s="47">
        <v>116522418</v>
      </c>
      <c r="H978" s="47">
        <v>105591310</v>
      </c>
    </row>
    <row r="979" spans="1:8" x14ac:dyDescent="0.35">
      <c r="A979" s="46">
        <v>202607</v>
      </c>
      <c r="B979" s="48">
        <v>46204</v>
      </c>
      <c r="C979" t="s">
        <v>5</v>
      </c>
      <c r="D979" t="s">
        <v>56</v>
      </c>
      <c r="E979" t="s">
        <v>12</v>
      </c>
      <c r="F979" t="s">
        <v>84</v>
      </c>
      <c r="G979" s="47">
        <v>139651129</v>
      </c>
      <c r="H979" s="47">
        <v>130690950</v>
      </c>
    </row>
    <row r="980" spans="1:8" x14ac:dyDescent="0.35">
      <c r="A980" s="46">
        <v>202607</v>
      </c>
      <c r="B980" s="48">
        <v>46204</v>
      </c>
      <c r="C980" t="s">
        <v>5</v>
      </c>
      <c r="D980" t="s">
        <v>56</v>
      </c>
      <c r="E980" t="s">
        <v>16</v>
      </c>
      <c r="F980" t="s">
        <v>97</v>
      </c>
      <c r="G980" s="47">
        <v>620674833</v>
      </c>
      <c r="H980" s="47">
        <v>554159801</v>
      </c>
    </row>
    <row r="981" spans="1:8" x14ac:dyDescent="0.35">
      <c r="A981" s="46">
        <v>202607</v>
      </c>
      <c r="B981" s="48">
        <v>46204</v>
      </c>
      <c r="C981" t="s">
        <v>5</v>
      </c>
      <c r="D981" t="s">
        <v>56</v>
      </c>
      <c r="E981" t="s">
        <v>16</v>
      </c>
      <c r="F981" t="s">
        <v>16</v>
      </c>
      <c r="G981" s="47">
        <v>335856395</v>
      </c>
      <c r="H981" s="47">
        <v>311062908</v>
      </c>
    </row>
    <row r="982" spans="1:8" x14ac:dyDescent="0.35">
      <c r="A982" s="46">
        <v>202607</v>
      </c>
      <c r="B982" s="48">
        <v>46204</v>
      </c>
      <c r="C982" t="s">
        <v>5</v>
      </c>
      <c r="D982" t="s">
        <v>56</v>
      </c>
      <c r="E982" t="s">
        <v>17</v>
      </c>
      <c r="F982" t="s">
        <v>68</v>
      </c>
      <c r="G982" s="47">
        <v>451199220</v>
      </c>
      <c r="H982" s="47">
        <v>395989027</v>
      </c>
    </row>
    <row r="983" spans="1:8" x14ac:dyDescent="0.35">
      <c r="A983" s="46">
        <v>202607</v>
      </c>
      <c r="B983" s="48">
        <v>46204</v>
      </c>
      <c r="C983" t="s">
        <v>5</v>
      </c>
      <c r="D983" t="s">
        <v>56</v>
      </c>
      <c r="E983" t="s">
        <v>17</v>
      </c>
      <c r="F983" t="s">
        <v>70</v>
      </c>
      <c r="G983" s="47">
        <v>291049808</v>
      </c>
      <c r="H983" s="47">
        <v>261250264</v>
      </c>
    </row>
    <row r="984" spans="1:8" x14ac:dyDescent="0.35">
      <c r="A984" s="46">
        <v>202607</v>
      </c>
      <c r="B984" s="48">
        <v>46204</v>
      </c>
      <c r="C984" t="s">
        <v>5</v>
      </c>
      <c r="D984" t="s">
        <v>56</v>
      </c>
      <c r="E984" t="s">
        <v>17</v>
      </c>
      <c r="F984" t="s">
        <v>76</v>
      </c>
      <c r="G984" s="47">
        <v>217130393</v>
      </c>
      <c r="H984" s="47">
        <v>192499397</v>
      </c>
    </row>
    <row r="985" spans="1:8" x14ac:dyDescent="0.35">
      <c r="A985" s="46">
        <v>202607</v>
      </c>
      <c r="B985" s="48">
        <v>46205</v>
      </c>
      <c r="C985" t="s">
        <v>5</v>
      </c>
      <c r="D985" t="s">
        <v>53</v>
      </c>
      <c r="E985" t="s">
        <v>6</v>
      </c>
      <c r="F985" t="s">
        <v>69</v>
      </c>
      <c r="G985" s="47">
        <v>302139443</v>
      </c>
      <c r="H985" s="47">
        <v>277181548</v>
      </c>
    </row>
    <row r="986" spans="1:8" x14ac:dyDescent="0.35">
      <c r="A986" s="46">
        <v>202607</v>
      </c>
      <c r="B986" s="48">
        <v>46205</v>
      </c>
      <c r="C986" t="s">
        <v>5</v>
      </c>
      <c r="D986" t="s">
        <v>53</v>
      </c>
      <c r="E986" t="s">
        <v>6</v>
      </c>
      <c r="F986" t="s">
        <v>73</v>
      </c>
      <c r="G986" s="47">
        <v>124451930</v>
      </c>
      <c r="H986" s="47">
        <v>113427181</v>
      </c>
    </row>
    <row r="987" spans="1:8" x14ac:dyDescent="0.35">
      <c r="A987" s="46">
        <v>202607</v>
      </c>
      <c r="B987" s="48">
        <v>46205</v>
      </c>
      <c r="C987" t="s">
        <v>5</v>
      </c>
      <c r="D987" t="s">
        <v>53</v>
      </c>
      <c r="E987" t="s">
        <v>6</v>
      </c>
      <c r="F987" t="s">
        <v>98</v>
      </c>
      <c r="G987" s="47">
        <v>336222282</v>
      </c>
      <c r="H987" s="47">
        <v>309622332</v>
      </c>
    </row>
    <row r="988" spans="1:8" x14ac:dyDescent="0.35">
      <c r="A988" s="46">
        <v>202607</v>
      </c>
      <c r="B988" s="48">
        <v>46205</v>
      </c>
      <c r="C988" t="s">
        <v>5</v>
      </c>
      <c r="D988" t="s">
        <v>53</v>
      </c>
      <c r="E988" t="s">
        <v>7</v>
      </c>
      <c r="F988" t="s">
        <v>65</v>
      </c>
      <c r="G988" s="47">
        <v>1492924520</v>
      </c>
      <c r="H988" s="47">
        <v>1319426331</v>
      </c>
    </row>
    <row r="989" spans="1:8" x14ac:dyDescent="0.35">
      <c r="A989" s="46">
        <v>202607</v>
      </c>
      <c r="B989" s="48">
        <v>46205</v>
      </c>
      <c r="C989" t="s">
        <v>5</v>
      </c>
      <c r="D989" t="s">
        <v>53</v>
      </c>
      <c r="E989" t="s">
        <v>7</v>
      </c>
      <c r="F989" t="s">
        <v>77</v>
      </c>
      <c r="G989" s="47">
        <v>1546398740</v>
      </c>
      <c r="H989" s="47">
        <v>1389712020</v>
      </c>
    </row>
    <row r="990" spans="1:8" x14ac:dyDescent="0.35">
      <c r="A990" s="46">
        <v>202607</v>
      </c>
      <c r="B990" s="48">
        <v>46205</v>
      </c>
      <c r="C990" t="s">
        <v>5</v>
      </c>
      <c r="D990" t="s">
        <v>53</v>
      </c>
      <c r="E990" t="s">
        <v>8</v>
      </c>
      <c r="F990" t="s">
        <v>66</v>
      </c>
      <c r="G990" s="47">
        <v>166497218</v>
      </c>
      <c r="H990" s="47">
        <v>151268432</v>
      </c>
    </row>
    <row r="991" spans="1:8" x14ac:dyDescent="0.35">
      <c r="A991" s="46">
        <v>202607</v>
      </c>
      <c r="B991" s="48">
        <v>46205</v>
      </c>
      <c r="C991" t="s">
        <v>5</v>
      </c>
      <c r="D991" t="s">
        <v>53</v>
      </c>
      <c r="E991" t="s">
        <v>8</v>
      </c>
      <c r="F991" t="s">
        <v>72</v>
      </c>
      <c r="G991" s="47">
        <v>525267788</v>
      </c>
      <c r="H991" s="47">
        <v>473422986</v>
      </c>
    </row>
    <row r="992" spans="1:8" x14ac:dyDescent="0.35">
      <c r="A992" s="46">
        <v>202607</v>
      </c>
      <c r="B992" s="48">
        <v>46205</v>
      </c>
      <c r="C992" t="s">
        <v>5</v>
      </c>
      <c r="D992" t="s">
        <v>53</v>
      </c>
      <c r="E992" t="s">
        <v>8</v>
      </c>
      <c r="F992" t="s">
        <v>74</v>
      </c>
      <c r="G992" s="47">
        <v>229294514</v>
      </c>
      <c r="H992" s="47">
        <v>209778733</v>
      </c>
    </row>
    <row r="993" spans="1:8" x14ac:dyDescent="0.35">
      <c r="A993" s="46">
        <v>202607</v>
      </c>
      <c r="B993" s="48">
        <v>46205</v>
      </c>
      <c r="C993" t="s">
        <v>5</v>
      </c>
      <c r="D993" t="s">
        <v>53</v>
      </c>
      <c r="E993" t="s">
        <v>8</v>
      </c>
      <c r="F993" t="s">
        <v>75</v>
      </c>
      <c r="G993" s="47">
        <v>186450954</v>
      </c>
      <c r="H993" s="47">
        <v>166616522</v>
      </c>
    </row>
    <row r="994" spans="1:8" x14ac:dyDescent="0.35">
      <c r="A994" s="46">
        <v>202607</v>
      </c>
      <c r="B994" s="48">
        <v>46205</v>
      </c>
      <c r="C994" t="s">
        <v>5</v>
      </c>
      <c r="D994" t="s">
        <v>54</v>
      </c>
      <c r="E994" t="s">
        <v>9</v>
      </c>
      <c r="F994" t="s">
        <v>71</v>
      </c>
      <c r="G994" s="47">
        <v>381093035</v>
      </c>
      <c r="H994" s="47">
        <v>348579983</v>
      </c>
    </row>
    <row r="995" spans="1:8" x14ac:dyDescent="0.35">
      <c r="A995" s="46">
        <v>202607</v>
      </c>
      <c r="B995" s="48">
        <v>46205</v>
      </c>
      <c r="C995" t="s">
        <v>5</v>
      </c>
      <c r="D995" t="s">
        <v>54</v>
      </c>
      <c r="E995" t="s">
        <v>9</v>
      </c>
      <c r="F995" t="s">
        <v>92</v>
      </c>
      <c r="G995" s="47">
        <v>445234114</v>
      </c>
      <c r="H995" s="47">
        <v>403010647</v>
      </c>
    </row>
    <row r="996" spans="1:8" x14ac:dyDescent="0.35">
      <c r="A996" s="46">
        <v>202607</v>
      </c>
      <c r="B996" s="48">
        <v>46205</v>
      </c>
      <c r="C996" t="s">
        <v>5</v>
      </c>
      <c r="D996" t="s">
        <v>54</v>
      </c>
      <c r="E996" t="s">
        <v>10</v>
      </c>
      <c r="F996" t="s">
        <v>64</v>
      </c>
      <c r="G996" s="47">
        <v>294405833</v>
      </c>
      <c r="H996" s="47">
        <v>269671216</v>
      </c>
    </row>
    <row r="997" spans="1:8" x14ac:dyDescent="0.35">
      <c r="A997" s="46">
        <v>202607</v>
      </c>
      <c r="B997" s="48">
        <v>46205</v>
      </c>
      <c r="C997" t="s">
        <v>5</v>
      </c>
      <c r="D997" t="s">
        <v>54</v>
      </c>
      <c r="E997" t="s">
        <v>10</v>
      </c>
      <c r="F997" t="s">
        <v>10</v>
      </c>
      <c r="G997" s="47">
        <v>431480440</v>
      </c>
      <c r="H997" s="47">
        <v>394731426</v>
      </c>
    </row>
    <row r="998" spans="1:8" x14ac:dyDescent="0.35">
      <c r="A998" s="46">
        <v>202607</v>
      </c>
      <c r="B998" s="48">
        <v>46205</v>
      </c>
      <c r="C998" t="s">
        <v>5</v>
      </c>
      <c r="D998" t="s">
        <v>54</v>
      </c>
      <c r="E998" t="s">
        <v>10</v>
      </c>
      <c r="F998" t="s">
        <v>80</v>
      </c>
      <c r="G998" s="47">
        <v>248233541</v>
      </c>
      <c r="H998" s="47">
        <v>228086259</v>
      </c>
    </row>
    <row r="999" spans="1:8" x14ac:dyDescent="0.35">
      <c r="A999" s="46">
        <v>202607</v>
      </c>
      <c r="B999" s="48">
        <v>46205</v>
      </c>
      <c r="C999" t="s">
        <v>5</v>
      </c>
      <c r="D999" t="s">
        <v>54</v>
      </c>
      <c r="E999" t="s">
        <v>14</v>
      </c>
      <c r="F999" t="s">
        <v>14</v>
      </c>
      <c r="G999" s="47">
        <v>406594980</v>
      </c>
      <c r="H999" s="47">
        <v>373891336</v>
      </c>
    </row>
    <row r="1000" spans="1:8" x14ac:dyDescent="0.35">
      <c r="A1000" s="46">
        <v>202607</v>
      </c>
      <c r="B1000" s="48">
        <v>46205</v>
      </c>
      <c r="C1000" t="s">
        <v>5</v>
      </c>
      <c r="D1000" t="s">
        <v>54</v>
      </c>
      <c r="E1000" t="s">
        <v>14</v>
      </c>
      <c r="F1000" t="s">
        <v>86</v>
      </c>
      <c r="G1000" s="47">
        <v>481061213</v>
      </c>
      <c r="H1000" s="47">
        <v>436155296</v>
      </c>
    </row>
    <row r="1001" spans="1:8" x14ac:dyDescent="0.35">
      <c r="A1001" s="46">
        <v>202607</v>
      </c>
      <c r="B1001" s="48">
        <v>46205</v>
      </c>
      <c r="C1001" t="s">
        <v>5</v>
      </c>
      <c r="D1001" t="s">
        <v>54</v>
      </c>
      <c r="E1001" t="s">
        <v>14</v>
      </c>
      <c r="F1001" t="s">
        <v>87</v>
      </c>
      <c r="G1001" s="47">
        <v>324325225</v>
      </c>
      <c r="H1001" s="47">
        <v>299007705</v>
      </c>
    </row>
    <row r="1002" spans="1:8" x14ac:dyDescent="0.35">
      <c r="A1002" s="46">
        <v>202607</v>
      </c>
      <c r="B1002" s="48">
        <v>46205</v>
      </c>
      <c r="C1002" t="s">
        <v>5</v>
      </c>
      <c r="D1002" t="s">
        <v>54</v>
      </c>
      <c r="E1002" t="s">
        <v>14</v>
      </c>
      <c r="F1002" t="s">
        <v>88</v>
      </c>
      <c r="G1002" s="47">
        <v>219705235</v>
      </c>
      <c r="H1002" s="47">
        <v>200526638</v>
      </c>
    </row>
    <row r="1003" spans="1:8" x14ac:dyDescent="0.35">
      <c r="A1003" s="46">
        <v>202607</v>
      </c>
      <c r="B1003" s="48">
        <v>46205</v>
      </c>
      <c r="C1003" t="s">
        <v>5</v>
      </c>
      <c r="D1003" t="s">
        <v>54</v>
      </c>
      <c r="E1003" t="s">
        <v>14</v>
      </c>
      <c r="F1003" t="s">
        <v>89</v>
      </c>
      <c r="G1003" s="47">
        <v>271816953</v>
      </c>
      <c r="H1003" s="47">
        <v>248377673</v>
      </c>
    </row>
    <row r="1004" spans="1:8" x14ac:dyDescent="0.35">
      <c r="A1004" s="46">
        <v>202607</v>
      </c>
      <c r="B1004" s="48">
        <v>46205</v>
      </c>
      <c r="C1004" t="s">
        <v>5</v>
      </c>
      <c r="D1004" t="s">
        <v>55</v>
      </c>
      <c r="E1004" t="s">
        <v>11</v>
      </c>
      <c r="F1004" t="s">
        <v>78</v>
      </c>
      <c r="G1004" s="47">
        <v>839134157</v>
      </c>
      <c r="H1004" s="47">
        <v>746502990</v>
      </c>
    </row>
    <row r="1005" spans="1:8" x14ac:dyDescent="0.35">
      <c r="A1005" s="46">
        <v>202607</v>
      </c>
      <c r="B1005" s="48">
        <v>46205</v>
      </c>
      <c r="C1005" t="s">
        <v>5</v>
      </c>
      <c r="D1005" t="s">
        <v>55</v>
      </c>
      <c r="E1005" t="s">
        <v>11</v>
      </c>
      <c r="F1005" t="s">
        <v>55</v>
      </c>
      <c r="G1005" s="47">
        <v>420724876</v>
      </c>
      <c r="H1005" s="47">
        <v>376536690</v>
      </c>
    </row>
    <row r="1006" spans="1:8" x14ac:dyDescent="0.35">
      <c r="A1006" s="46">
        <v>202607</v>
      </c>
      <c r="B1006" s="48">
        <v>46205</v>
      </c>
      <c r="C1006" t="s">
        <v>5</v>
      </c>
      <c r="D1006" t="s">
        <v>55</v>
      </c>
      <c r="E1006" t="s">
        <v>11</v>
      </c>
      <c r="F1006" t="s">
        <v>90</v>
      </c>
      <c r="G1006" s="47">
        <v>234893625</v>
      </c>
      <c r="H1006" s="47">
        <v>215032646</v>
      </c>
    </row>
    <row r="1007" spans="1:8" x14ac:dyDescent="0.35">
      <c r="A1007" s="46">
        <v>202607</v>
      </c>
      <c r="B1007" s="48">
        <v>46205</v>
      </c>
      <c r="C1007" t="s">
        <v>5</v>
      </c>
      <c r="D1007" t="s">
        <v>55</v>
      </c>
      <c r="E1007" t="s">
        <v>13</v>
      </c>
      <c r="F1007" t="s">
        <v>67</v>
      </c>
      <c r="G1007" s="47">
        <v>317814923</v>
      </c>
      <c r="H1007" s="47">
        <v>282974125</v>
      </c>
    </row>
    <row r="1008" spans="1:8" x14ac:dyDescent="0.35">
      <c r="A1008" s="46">
        <v>202607</v>
      </c>
      <c r="B1008" s="48">
        <v>46205</v>
      </c>
      <c r="C1008" t="s">
        <v>5</v>
      </c>
      <c r="D1008" t="s">
        <v>55</v>
      </c>
      <c r="E1008" t="s">
        <v>13</v>
      </c>
      <c r="F1008" t="s">
        <v>85</v>
      </c>
      <c r="G1008" s="47">
        <v>253429035</v>
      </c>
      <c r="H1008" s="47">
        <v>228956485</v>
      </c>
    </row>
    <row r="1009" spans="1:8" x14ac:dyDescent="0.35">
      <c r="A1009" s="46">
        <v>202607</v>
      </c>
      <c r="B1009" s="48">
        <v>46205</v>
      </c>
      <c r="C1009" t="s">
        <v>5</v>
      </c>
      <c r="D1009" t="s">
        <v>55</v>
      </c>
      <c r="E1009" t="s">
        <v>13</v>
      </c>
      <c r="F1009" t="s">
        <v>99</v>
      </c>
      <c r="G1009" s="47">
        <v>427557058</v>
      </c>
      <c r="H1009" s="47">
        <v>373456278</v>
      </c>
    </row>
    <row r="1010" spans="1:8" x14ac:dyDescent="0.35">
      <c r="A1010" s="46">
        <v>202607</v>
      </c>
      <c r="B1010" s="48">
        <v>46205</v>
      </c>
      <c r="C1010" t="s">
        <v>5</v>
      </c>
      <c r="D1010" t="s">
        <v>55</v>
      </c>
      <c r="E1010" t="s">
        <v>13</v>
      </c>
      <c r="F1010" t="s">
        <v>100</v>
      </c>
      <c r="G1010" s="47">
        <v>323363457</v>
      </c>
      <c r="H1010" s="47">
        <v>290142517</v>
      </c>
    </row>
    <row r="1011" spans="1:8" x14ac:dyDescent="0.35">
      <c r="A1011" s="46">
        <v>202607</v>
      </c>
      <c r="B1011" s="48">
        <v>46205</v>
      </c>
      <c r="C1011" t="s">
        <v>5</v>
      </c>
      <c r="D1011" t="s">
        <v>55</v>
      </c>
      <c r="E1011" t="s">
        <v>15</v>
      </c>
      <c r="F1011" t="s">
        <v>91</v>
      </c>
      <c r="G1011" s="47">
        <v>140325168</v>
      </c>
      <c r="H1011" s="47">
        <v>128106151</v>
      </c>
    </row>
    <row r="1012" spans="1:8" x14ac:dyDescent="0.35">
      <c r="A1012" s="46">
        <v>202607</v>
      </c>
      <c r="B1012" s="48">
        <v>46205</v>
      </c>
      <c r="C1012" t="s">
        <v>5</v>
      </c>
      <c r="D1012" t="s">
        <v>55</v>
      </c>
      <c r="E1012" t="s">
        <v>15</v>
      </c>
      <c r="F1012" t="s">
        <v>93</v>
      </c>
      <c r="G1012" s="47">
        <v>160320358</v>
      </c>
      <c r="H1012" s="47">
        <v>145089097</v>
      </c>
    </row>
    <row r="1013" spans="1:8" x14ac:dyDescent="0.35">
      <c r="A1013" s="46">
        <v>202607</v>
      </c>
      <c r="B1013" s="48">
        <v>46205</v>
      </c>
      <c r="C1013" t="s">
        <v>5</v>
      </c>
      <c r="D1013" t="s">
        <v>55</v>
      </c>
      <c r="E1013" t="s">
        <v>15</v>
      </c>
      <c r="F1013" t="s">
        <v>94</v>
      </c>
      <c r="G1013" s="47">
        <v>304089104</v>
      </c>
      <c r="H1013" s="47">
        <v>271297538</v>
      </c>
    </row>
    <row r="1014" spans="1:8" x14ac:dyDescent="0.35">
      <c r="A1014" s="46">
        <v>202607</v>
      </c>
      <c r="B1014" s="48">
        <v>46205</v>
      </c>
      <c r="C1014" t="s">
        <v>5</v>
      </c>
      <c r="D1014" t="s">
        <v>55</v>
      </c>
      <c r="E1014" t="s">
        <v>15</v>
      </c>
      <c r="F1014" t="s">
        <v>95</v>
      </c>
      <c r="G1014" s="47">
        <v>89288518</v>
      </c>
      <c r="H1014" s="47">
        <v>81744095</v>
      </c>
    </row>
    <row r="1015" spans="1:8" x14ac:dyDescent="0.35">
      <c r="A1015" s="46">
        <v>202607</v>
      </c>
      <c r="B1015" s="48">
        <v>46205</v>
      </c>
      <c r="C1015" t="s">
        <v>5</v>
      </c>
      <c r="D1015" t="s">
        <v>55</v>
      </c>
      <c r="E1015" t="s">
        <v>15</v>
      </c>
      <c r="F1015" t="s">
        <v>96</v>
      </c>
      <c r="G1015" s="47">
        <v>347531982</v>
      </c>
      <c r="H1015" s="47">
        <v>316227846</v>
      </c>
    </row>
    <row r="1016" spans="1:8" x14ac:dyDescent="0.35">
      <c r="A1016" s="46">
        <v>202607</v>
      </c>
      <c r="B1016" s="48">
        <v>46205</v>
      </c>
      <c r="C1016" t="s">
        <v>5</v>
      </c>
      <c r="D1016" t="s">
        <v>56</v>
      </c>
      <c r="E1016" t="s">
        <v>12</v>
      </c>
      <c r="F1016" t="s">
        <v>79</v>
      </c>
      <c r="G1016" s="47">
        <v>291756700</v>
      </c>
      <c r="H1016" s="47">
        <v>267560498</v>
      </c>
    </row>
    <row r="1017" spans="1:8" x14ac:dyDescent="0.35">
      <c r="A1017" s="46">
        <v>202607</v>
      </c>
      <c r="B1017" s="48">
        <v>46205</v>
      </c>
      <c r="C1017" t="s">
        <v>5</v>
      </c>
      <c r="D1017" t="s">
        <v>56</v>
      </c>
      <c r="E1017" t="s">
        <v>12</v>
      </c>
      <c r="F1017" t="s">
        <v>81</v>
      </c>
      <c r="G1017" s="47">
        <v>200453561</v>
      </c>
      <c r="H1017" s="47">
        <v>184906335</v>
      </c>
    </row>
    <row r="1018" spans="1:8" x14ac:dyDescent="0.35">
      <c r="A1018" s="46">
        <v>202607</v>
      </c>
      <c r="B1018" s="48">
        <v>46205</v>
      </c>
      <c r="C1018" t="s">
        <v>5</v>
      </c>
      <c r="D1018" t="s">
        <v>56</v>
      </c>
      <c r="E1018" t="s">
        <v>12</v>
      </c>
      <c r="F1018" t="s">
        <v>82</v>
      </c>
      <c r="G1018" s="47">
        <v>209311284</v>
      </c>
      <c r="H1018" s="47">
        <v>194234496</v>
      </c>
    </row>
    <row r="1019" spans="1:8" x14ac:dyDescent="0.35">
      <c r="A1019" s="46">
        <v>202607</v>
      </c>
      <c r="B1019" s="48">
        <v>46205</v>
      </c>
      <c r="C1019" t="s">
        <v>5</v>
      </c>
      <c r="D1019" t="s">
        <v>56</v>
      </c>
      <c r="E1019" t="s">
        <v>12</v>
      </c>
      <c r="F1019" t="s">
        <v>83</v>
      </c>
      <c r="G1019" s="47">
        <v>160310637</v>
      </c>
      <c r="H1019" s="47">
        <v>146135430</v>
      </c>
    </row>
    <row r="1020" spans="1:8" x14ac:dyDescent="0.35">
      <c r="A1020" s="46">
        <v>202607</v>
      </c>
      <c r="B1020" s="48">
        <v>46208</v>
      </c>
      <c r="C1020" t="s">
        <v>5</v>
      </c>
      <c r="D1020" t="s">
        <v>55</v>
      </c>
      <c r="E1020" t="s">
        <v>15</v>
      </c>
      <c r="F1020" t="s">
        <v>93</v>
      </c>
      <c r="G1020" s="47">
        <v>131751083</v>
      </c>
      <c r="H1020" s="47">
        <v>119983932</v>
      </c>
    </row>
    <row r="1021" spans="1:8" x14ac:dyDescent="0.35">
      <c r="A1021" s="46">
        <v>202607</v>
      </c>
      <c r="B1021" s="48">
        <v>46208</v>
      </c>
      <c r="C1021" t="s">
        <v>5</v>
      </c>
      <c r="D1021" t="s">
        <v>55</v>
      </c>
      <c r="E1021" t="s">
        <v>15</v>
      </c>
      <c r="F1021" t="s">
        <v>94</v>
      </c>
      <c r="G1021" s="47">
        <v>274832056</v>
      </c>
      <c r="H1021" s="47">
        <v>244610261</v>
      </c>
    </row>
    <row r="1022" spans="1:8" x14ac:dyDescent="0.35">
      <c r="A1022" s="46">
        <v>202607</v>
      </c>
      <c r="B1022" s="48">
        <v>46208</v>
      </c>
      <c r="C1022" t="s">
        <v>5</v>
      </c>
      <c r="D1022" t="s">
        <v>55</v>
      </c>
      <c r="E1022" t="s">
        <v>15</v>
      </c>
      <c r="F1022" t="s">
        <v>95</v>
      </c>
      <c r="G1022" s="47">
        <v>70059085</v>
      </c>
      <c r="H1022" s="47">
        <v>64244971</v>
      </c>
    </row>
    <row r="1023" spans="1:8" x14ac:dyDescent="0.35">
      <c r="A1023" s="46">
        <v>202607</v>
      </c>
      <c r="B1023" s="48">
        <v>46208</v>
      </c>
      <c r="C1023" t="s">
        <v>5</v>
      </c>
      <c r="D1023" t="s">
        <v>55</v>
      </c>
      <c r="E1023" t="s">
        <v>15</v>
      </c>
      <c r="F1023" t="s">
        <v>96</v>
      </c>
      <c r="G1023" s="47">
        <v>287481305</v>
      </c>
      <c r="H1023" s="47">
        <v>263032504</v>
      </c>
    </row>
    <row r="1024" spans="1:8" x14ac:dyDescent="0.35">
      <c r="A1024" s="46">
        <v>202607</v>
      </c>
      <c r="B1024" s="48">
        <v>46208</v>
      </c>
      <c r="C1024" t="s">
        <v>5</v>
      </c>
      <c r="D1024" t="s">
        <v>56</v>
      </c>
      <c r="E1024" t="s">
        <v>12</v>
      </c>
      <c r="F1024" t="s">
        <v>79</v>
      </c>
      <c r="G1024" s="47">
        <v>260606472</v>
      </c>
      <c r="H1024" s="47">
        <v>239521500</v>
      </c>
    </row>
    <row r="1025" spans="1:8" x14ac:dyDescent="0.35">
      <c r="A1025" s="46">
        <v>202607</v>
      </c>
      <c r="B1025" s="48">
        <v>46208</v>
      </c>
      <c r="C1025" t="s">
        <v>5</v>
      </c>
      <c r="D1025" t="s">
        <v>56</v>
      </c>
      <c r="E1025" t="s">
        <v>12</v>
      </c>
      <c r="F1025" t="s">
        <v>81</v>
      </c>
      <c r="G1025" s="47">
        <v>187831096</v>
      </c>
      <c r="H1025" s="47">
        <v>175550452</v>
      </c>
    </row>
    <row r="1026" spans="1:8" x14ac:dyDescent="0.35">
      <c r="A1026" s="46">
        <v>202607</v>
      </c>
      <c r="B1026" s="48">
        <v>46208</v>
      </c>
      <c r="C1026" t="s">
        <v>5</v>
      </c>
      <c r="D1026" t="s">
        <v>56</v>
      </c>
      <c r="E1026" t="s">
        <v>12</v>
      </c>
      <c r="F1026" t="s">
        <v>82</v>
      </c>
      <c r="G1026" s="47">
        <v>183131985</v>
      </c>
      <c r="H1026" s="47">
        <v>171246172</v>
      </c>
    </row>
    <row r="1027" spans="1:8" x14ac:dyDescent="0.35">
      <c r="A1027" s="46">
        <v>202607</v>
      </c>
      <c r="B1027" s="48">
        <v>46208</v>
      </c>
      <c r="C1027" t="s">
        <v>5</v>
      </c>
      <c r="D1027" t="s">
        <v>56</v>
      </c>
      <c r="E1027" t="s">
        <v>12</v>
      </c>
      <c r="F1027" t="s">
        <v>83</v>
      </c>
      <c r="G1027" s="47">
        <v>162008834</v>
      </c>
      <c r="H1027" s="47">
        <v>149826633</v>
      </c>
    </row>
    <row r="1028" spans="1:8" x14ac:dyDescent="0.35">
      <c r="A1028" s="46">
        <v>202607</v>
      </c>
      <c r="B1028" s="48">
        <v>46208</v>
      </c>
      <c r="C1028" t="s">
        <v>5</v>
      </c>
      <c r="D1028" t="s">
        <v>56</v>
      </c>
      <c r="E1028" t="s">
        <v>12</v>
      </c>
      <c r="F1028" t="s">
        <v>84</v>
      </c>
      <c r="G1028" s="47">
        <v>119547232</v>
      </c>
      <c r="H1028" s="47">
        <v>112983937</v>
      </c>
    </row>
    <row r="1029" spans="1:8" x14ac:dyDescent="0.35">
      <c r="A1029" s="46">
        <v>202607</v>
      </c>
      <c r="B1029" s="48">
        <v>46208</v>
      </c>
      <c r="C1029" t="s">
        <v>5</v>
      </c>
      <c r="D1029" t="s">
        <v>56</v>
      </c>
      <c r="E1029" t="s">
        <v>16</v>
      </c>
      <c r="F1029" t="s">
        <v>97</v>
      </c>
      <c r="G1029" s="47">
        <v>534697362</v>
      </c>
      <c r="H1029" s="47">
        <v>488495708</v>
      </c>
    </row>
    <row r="1030" spans="1:8" x14ac:dyDescent="0.35">
      <c r="A1030" s="46">
        <v>202607</v>
      </c>
      <c r="B1030" s="48">
        <v>46208</v>
      </c>
      <c r="C1030" t="s">
        <v>5</v>
      </c>
      <c r="D1030" t="s">
        <v>56</v>
      </c>
      <c r="E1030" t="s">
        <v>16</v>
      </c>
      <c r="F1030" t="s">
        <v>16</v>
      </c>
      <c r="G1030" s="47">
        <v>290242378</v>
      </c>
      <c r="H1030" s="47">
        <v>270170006</v>
      </c>
    </row>
    <row r="1031" spans="1:8" x14ac:dyDescent="0.35">
      <c r="A1031" s="46">
        <v>202607</v>
      </c>
      <c r="B1031" s="48">
        <v>46208</v>
      </c>
      <c r="C1031" t="s">
        <v>5</v>
      </c>
      <c r="D1031" t="s">
        <v>56</v>
      </c>
      <c r="E1031" t="s">
        <v>17</v>
      </c>
      <c r="F1031" t="s">
        <v>68</v>
      </c>
      <c r="G1031" s="47">
        <v>420602186</v>
      </c>
      <c r="H1031" s="47">
        <v>374009752</v>
      </c>
    </row>
    <row r="1032" spans="1:8" x14ac:dyDescent="0.35">
      <c r="A1032" s="46">
        <v>202607</v>
      </c>
      <c r="B1032" s="48">
        <v>46208</v>
      </c>
      <c r="C1032" t="s">
        <v>5</v>
      </c>
      <c r="D1032" t="s">
        <v>56</v>
      </c>
      <c r="E1032" t="s">
        <v>17</v>
      </c>
      <c r="F1032" t="s">
        <v>70</v>
      </c>
      <c r="G1032" s="47">
        <v>259537651</v>
      </c>
      <c r="H1032" s="47">
        <v>235961138</v>
      </c>
    </row>
    <row r="1033" spans="1:8" x14ac:dyDescent="0.35">
      <c r="A1033" s="46">
        <v>202607</v>
      </c>
      <c r="B1033" s="48">
        <v>46208</v>
      </c>
      <c r="C1033" t="s">
        <v>5</v>
      </c>
      <c r="D1033" t="s">
        <v>56</v>
      </c>
      <c r="E1033" t="s">
        <v>17</v>
      </c>
      <c r="F1033" t="s">
        <v>76</v>
      </c>
      <c r="G1033" s="47">
        <v>190094679</v>
      </c>
      <c r="H1033" s="47">
        <v>170132122</v>
      </c>
    </row>
    <row r="1034" spans="1:8" x14ac:dyDescent="0.35">
      <c r="A1034" s="46">
        <v>202607</v>
      </c>
      <c r="B1034" s="48">
        <v>46205</v>
      </c>
      <c r="C1034" t="s">
        <v>5</v>
      </c>
      <c r="D1034" t="s">
        <v>56</v>
      </c>
      <c r="E1034" t="s">
        <v>17</v>
      </c>
      <c r="F1034" t="s">
        <v>68</v>
      </c>
      <c r="G1034" s="47">
        <v>433418776</v>
      </c>
      <c r="H1034" s="47">
        <v>383168147</v>
      </c>
    </row>
    <row r="1035" spans="1:8" x14ac:dyDescent="0.35">
      <c r="A1035" s="46">
        <v>202607</v>
      </c>
      <c r="B1035" s="48">
        <v>46205</v>
      </c>
      <c r="C1035" t="s">
        <v>5</v>
      </c>
      <c r="D1035" t="s">
        <v>56</v>
      </c>
      <c r="E1035" t="s">
        <v>17</v>
      </c>
      <c r="F1035" t="s">
        <v>70</v>
      </c>
      <c r="G1035" s="47">
        <v>295499277</v>
      </c>
      <c r="H1035" s="47">
        <v>264948741</v>
      </c>
    </row>
    <row r="1036" spans="1:8" x14ac:dyDescent="0.35">
      <c r="A1036" s="46">
        <v>202607</v>
      </c>
      <c r="B1036" s="48">
        <v>46205</v>
      </c>
      <c r="C1036" t="s">
        <v>5</v>
      </c>
      <c r="D1036" t="s">
        <v>56</v>
      </c>
      <c r="E1036" t="s">
        <v>17</v>
      </c>
      <c r="F1036" t="s">
        <v>76</v>
      </c>
      <c r="G1036" s="47">
        <v>213997072</v>
      </c>
      <c r="H1036" s="47">
        <v>193409332</v>
      </c>
    </row>
    <row r="1037" spans="1:8" x14ac:dyDescent="0.35">
      <c r="A1037" s="46">
        <v>202607</v>
      </c>
      <c r="B1037" s="48">
        <v>46215</v>
      </c>
      <c r="C1037" t="s">
        <v>5</v>
      </c>
      <c r="D1037" t="s">
        <v>56</v>
      </c>
      <c r="E1037" t="s">
        <v>12</v>
      </c>
      <c r="F1037" t="s">
        <v>84</v>
      </c>
      <c r="G1037" s="47">
        <v>112412460</v>
      </c>
      <c r="H1037" s="47">
        <v>104434464</v>
      </c>
    </row>
    <row r="1038" spans="1:8" x14ac:dyDescent="0.35">
      <c r="A1038" s="46">
        <v>202607</v>
      </c>
      <c r="B1038" s="48">
        <v>46215</v>
      </c>
      <c r="C1038" t="s">
        <v>5</v>
      </c>
      <c r="D1038" t="s">
        <v>56</v>
      </c>
      <c r="E1038" t="s">
        <v>16</v>
      </c>
      <c r="F1038" t="s">
        <v>97</v>
      </c>
      <c r="G1038" s="47">
        <v>530105014</v>
      </c>
      <c r="H1038" s="47">
        <v>479685246</v>
      </c>
    </row>
    <row r="1039" spans="1:8" x14ac:dyDescent="0.35">
      <c r="A1039" s="46">
        <v>202607</v>
      </c>
      <c r="B1039" s="48">
        <v>46215</v>
      </c>
      <c r="C1039" t="s">
        <v>5</v>
      </c>
      <c r="D1039" t="s">
        <v>56</v>
      </c>
      <c r="E1039" t="s">
        <v>16</v>
      </c>
      <c r="F1039" t="s">
        <v>16</v>
      </c>
      <c r="G1039" s="47">
        <v>275596330</v>
      </c>
      <c r="H1039" s="47">
        <v>249765763</v>
      </c>
    </row>
    <row r="1040" spans="1:8" x14ac:dyDescent="0.35">
      <c r="A1040" s="46">
        <v>202607</v>
      </c>
      <c r="B1040" s="48">
        <v>46215</v>
      </c>
      <c r="C1040" t="s">
        <v>5</v>
      </c>
      <c r="D1040" t="s">
        <v>56</v>
      </c>
      <c r="E1040" t="s">
        <v>17</v>
      </c>
      <c r="F1040" t="s">
        <v>68</v>
      </c>
      <c r="G1040" s="47">
        <v>426352088</v>
      </c>
      <c r="H1040" s="47">
        <v>378318134</v>
      </c>
    </row>
    <row r="1041" spans="1:8" x14ac:dyDescent="0.35">
      <c r="A1041" s="46">
        <v>202607</v>
      </c>
      <c r="B1041" s="48">
        <v>46215</v>
      </c>
      <c r="C1041" t="s">
        <v>5</v>
      </c>
      <c r="D1041" t="s">
        <v>56</v>
      </c>
      <c r="E1041" t="s">
        <v>17</v>
      </c>
      <c r="F1041" t="s">
        <v>70</v>
      </c>
      <c r="G1041" s="47">
        <v>261816331</v>
      </c>
      <c r="H1041" s="47">
        <v>236115646</v>
      </c>
    </row>
    <row r="1042" spans="1:8" x14ac:dyDescent="0.35">
      <c r="A1042" s="46">
        <v>202607</v>
      </c>
      <c r="B1042" s="48">
        <v>46215</v>
      </c>
      <c r="C1042" t="s">
        <v>5</v>
      </c>
      <c r="D1042" t="s">
        <v>56</v>
      </c>
      <c r="E1042" t="s">
        <v>17</v>
      </c>
      <c r="F1042" t="s">
        <v>76</v>
      </c>
      <c r="G1042" s="47">
        <v>192429137</v>
      </c>
      <c r="H1042" s="47">
        <v>172483186</v>
      </c>
    </row>
    <row r="1043" spans="1:8" x14ac:dyDescent="0.35">
      <c r="A1043" s="46">
        <v>202607</v>
      </c>
      <c r="B1043" s="48">
        <v>46218</v>
      </c>
      <c r="C1043" t="s">
        <v>5</v>
      </c>
      <c r="D1043" t="s">
        <v>56</v>
      </c>
      <c r="E1043" t="s">
        <v>17</v>
      </c>
      <c r="F1043" t="s">
        <v>76</v>
      </c>
      <c r="G1043" s="47">
        <v>201648198</v>
      </c>
      <c r="H1043" s="47">
        <v>177966186</v>
      </c>
    </row>
    <row r="1044" spans="1:8" x14ac:dyDescent="0.35">
      <c r="A1044" s="46">
        <v>202607</v>
      </c>
      <c r="B1044" s="48">
        <v>46218</v>
      </c>
      <c r="C1044" t="s">
        <v>5</v>
      </c>
      <c r="D1044" t="s">
        <v>56</v>
      </c>
      <c r="E1044" t="s">
        <v>16</v>
      </c>
      <c r="F1044" t="s">
        <v>97</v>
      </c>
      <c r="G1044" s="47">
        <v>549629548</v>
      </c>
      <c r="H1044" s="47">
        <v>497284995</v>
      </c>
    </row>
    <row r="1045" spans="1:8" x14ac:dyDescent="0.35">
      <c r="A1045" s="46">
        <v>202607</v>
      </c>
      <c r="B1045" s="48">
        <v>46218</v>
      </c>
      <c r="C1045" t="s">
        <v>5</v>
      </c>
      <c r="D1045" t="s">
        <v>56</v>
      </c>
      <c r="E1045" t="s">
        <v>16</v>
      </c>
      <c r="F1045" t="s">
        <v>16</v>
      </c>
      <c r="G1045" s="47">
        <v>312557000</v>
      </c>
      <c r="H1045" s="47">
        <v>288187586</v>
      </c>
    </row>
    <row r="1046" spans="1:8" x14ac:dyDescent="0.35">
      <c r="A1046" s="46">
        <v>202607</v>
      </c>
      <c r="B1046" s="48">
        <v>46218</v>
      </c>
      <c r="C1046" t="s">
        <v>5</v>
      </c>
      <c r="D1046" t="s">
        <v>56</v>
      </c>
      <c r="E1046" t="s">
        <v>12</v>
      </c>
      <c r="F1046" t="s">
        <v>82</v>
      </c>
      <c r="G1046" s="47">
        <v>198701791</v>
      </c>
      <c r="H1046" s="47">
        <v>184609154</v>
      </c>
    </row>
    <row r="1047" spans="1:8" x14ac:dyDescent="0.35">
      <c r="A1047" s="46">
        <v>202607</v>
      </c>
      <c r="B1047" s="48">
        <v>46218</v>
      </c>
      <c r="C1047" t="s">
        <v>5</v>
      </c>
      <c r="D1047" t="s">
        <v>56</v>
      </c>
      <c r="E1047" t="s">
        <v>12</v>
      </c>
      <c r="F1047" t="s">
        <v>83</v>
      </c>
      <c r="G1047" s="47">
        <v>158686456</v>
      </c>
      <c r="H1047" s="47">
        <v>146381898</v>
      </c>
    </row>
    <row r="1048" spans="1:8" x14ac:dyDescent="0.35">
      <c r="A1048" s="46">
        <v>202607</v>
      </c>
      <c r="B1048" s="48">
        <v>46218</v>
      </c>
      <c r="C1048" t="s">
        <v>5</v>
      </c>
      <c r="D1048" t="s">
        <v>55</v>
      </c>
      <c r="E1048" t="s">
        <v>15</v>
      </c>
      <c r="F1048" t="s">
        <v>94</v>
      </c>
      <c r="G1048" s="47">
        <v>284550166</v>
      </c>
      <c r="H1048" s="47">
        <v>253207281</v>
      </c>
    </row>
    <row r="1049" spans="1:8" x14ac:dyDescent="0.35">
      <c r="A1049" s="46">
        <v>202607</v>
      </c>
      <c r="B1049" s="48">
        <v>46218</v>
      </c>
      <c r="C1049" t="s">
        <v>5</v>
      </c>
      <c r="D1049" t="s">
        <v>55</v>
      </c>
      <c r="E1049" t="s">
        <v>15</v>
      </c>
      <c r="F1049" t="s">
        <v>93</v>
      </c>
      <c r="G1049" s="47">
        <v>140669191</v>
      </c>
      <c r="H1049" s="47">
        <v>127338642</v>
      </c>
    </row>
    <row r="1050" spans="1:8" x14ac:dyDescent="0.35">
      <c r="A1050" s="46">
        <v>202607</v>
      </c>
      <c r="B1050" s="48">
        <v>46218</v>
      </c>
      <c r="C1050" t="s">
        <v>5</v>
      </c>
      <c r="D1050" t="s">
        <v>55</v>
      </c>
      <c r="E1050" t="s">
        <v>13</v>
      </c>
      <c r="F1050" t="s">
        <v>100</v>
      </c>
      <c r="G1050" s="47">
        <v>296144659</v>
      </c>
      <c r="H1050" s="47">
        <v>263710545</v>
      </c>
    </row>
    <row r="1051" spans="1:8" x14ac:dyDescent="0.35">
      <c r="A1051" s="46">
        <v>202607</v>
      </c>
      <c r="B1051" s="48">
        <v>46218</v>
      </c>
      <c r="C1051" t="s">
        <v>5</v>
      </c>
      <c r="D1051" t="s">
        <v>55</v>
      </c>
      <c r="E1051" t="s">
        <v>13</v>
      </c>
      <c r="F1051" t="s">
        <v>99</v>
      </c>
      <c r="G1051" s="47">
        <v>409900047</v>
      </c>
      <c r="H1051" s="47">
        <v>353718146</v>
      </c>
    </row>
    <row r="1052" spans="1:8" x14ac:dyDescent="0.35">
      <c r="A1052" s="46">
        <v>202607</v>
      </c>
      <c r="B1052" s="48">
        <v>46218</v>
      </c>
      <c r="C1052" t="s">
        <v>5</v>
      </c>
      <c r="D1052" t="s">
        <v>55</v>
      </c>
      <c r="E1052" t="s">
        <v>13</v>
      </c>
      <c r="F1052" t="s">
        <v>67</v>
      </c>
      <c r="G1052" s="47">
        <v>303897870</v>
      </c>
      <c r="H1052" s="47">
        <v>268568687</v>
      </c>
    </row>
    <row r="1053" spans="1:8" x14ac:dyDescent="0.35">
      <c r="A1053" s="46">
        <v>202607</v>
      </c>
      <c r="B1053" s="48">
        <v>46218</v>
      </c>
      <c r="C1053" t="s">
        <v>5</v>
      </c>
      <c r="D1053" t="s">
        <v>55</v>
      </c>
      <c r="E1053" t="s">
        <v>11</v>
      </c>
      <c r="F1053" t="s">
        <v>90</v>
      </c>
      <c r="G1053" s="47">
        <v>205631567</v>
      </c>
      <c r="H1053" s="47">
        <v>185912302</v>
      </c>
    </row>
    <row r="1054" spans="1:8" x14ac:dyDescent="0.35">
      <c r="A1054" s="46">
        <v>202607</v>
      </c>
      <c r="B1054" s="48">
        <v>46218</v>
      </c>
      <c r="C1054" t="s">
        <v>5</v>
      </c>
      <c r="D1054" t="s">
        <v>54</v>
      </c>
      <c r="E1054" t="s">
        <v>14</v>
      </c>
      <c r="F1054" t="s">
        <v>88</v>
      </c>
      <c r="G1054" s="47">
        <v>217937036</v>
      </c>
      <c r="H1054" s="47">
        <v>197081190</v>
      </c>
    </row>
    <row r="1055" spans="1:8" x14ac:dyDescent="0.35">
      <c r="A1055" s="46">
        <v>202607</v>
      </c>
      <c r="B1055" s="48">
        <v>46218</v>
      </c>
      <c r="C1055" t="s">
        <v>5</v>
      </c>
      <c r="D1055" t="s">
        <v>54</v>
      </c>
      <c r="E1055" t="s">
        <v>14</v>
      </c>
      <c r="F1055" t="s">
        <v>87</v>
      </c>
      <c r="G1055" s="47">
        <v>313676448</v>
      </c>
      <c r="H1055" s="47">
        <v>289273023</v>
      </c>
    </row>
    <row r="1056" spans="1:8" x14ac:dyDescent="0.35">
      <c r="A1056" s="46">
        <v>202607</v>
      </c>
      <c r="B1056" s="48">
        <v>46218</v>
      </c>
      <c r="C1056" t="s">
        <v>5</v>
      </c>
      <c r="D1056" t="s">
        <v>54</v>
      </c>
      <c r="E1056" t="s">
        <v>14</v>
      </c>
      <c r="F1056" t="s">
        <v>86</v>
      </c>
      <c r="G1056" s="47">
        <v>441829159</v>
      </c>
      <c r="H1056" s="47">
        <v>399265481</v>
      </c>
    </row>
    <row r="1057" spans="1:8" x14ac:dyDescent="0.35">
      <c r="A1057" s="46">
        <v>202607</v>
      </c>
      <c r="B1057" s="48">
        <v>46218</v>
      </c>
      <c r="C1057" t="s">
        <v>5</v>
      </c>
      <c r="D1057" t="s">
        <v>54</v>
      </c>
      <c r="E1057" t="s">
        <v>14</v>
      </c>
      <c r="F1057" t="s">
        <v>14</v>
      </c>
      <c r="G1057" s="47">
        <v>385522870</v>
      </c>
      <c r="H1057" s="47">
        <v>351696409</v>
      </c>
    </row>
    <row r="1058" spans="1:8" x14ac:dyDescent="0.35">
      <c r="A1058" s="46">
        <v>202607</v>
      </c>
      <c r="B1058" s="48">
        <v>46218</v>
      </c>
      <c r="C1058" t="s">
        <v>5</v>
      </c>
      <c r="D1058" t="s">
        <v>54</v>
      </c>
      <c r="E1058" t="s">
        <v>10</v>
      </c>
      <c r="F1058" t="s">
        <v>10</v>
      </c>
      <c r="G1058" s="47">
        <v>404601616</v>
      </c>
      <c r="H1058" s="47">
        <v>367232260</v>
      </c>
    </row>
    <row r="1059" spans="1:8" x14ac:dyDescent="0.35">
      <c r="A1059" s="46">
        <v>202607</v>
      </c>
      <c r="B1059" s="48">
        <v>46218</v>
      </c>
      <c r="C1059" t="s">
        <v>5</v>
      </c>
      <c r="D1059" t="s">
        <v>54</v>
      </c>
      <c r="E1059" t="s">
        <v>10</v>
      </c>
      <c r="F1059" t="s">
        <v>64</v>
      </c>
      <c r="G1059" s="47">
        <v>269271897</v>
      </c>
      <c r="H1059" s="47">
        <v>241302261</v>
      </c>
    </row>
    <row r="1060" spans="1:8" x14ac:dyDescent="0.35">
      <c r="A1060" s="46">
        <v>202607</v>
      </c>
      <c r="B1060" s="48">
        <v>46218</v>
      </c>
      <c r="C1060" t="s">
        <v>5</v>
      </c>
      <c r="D1060" t="s">
        <v>54</v>
      </c>
      <c r="E1060" t="s">
        <v>9</v>
      </c>
      <c r="F1060" t="s">
        <v>92</v>
      </c>
      <c r="G1060" s="47">
        <v>426057803</v>
      </c>
      <c r="H1060" s="47">
        <v>382644807</v>
      </c>
    </row>
    <row r="1061" spans="1:8" x14ac:dyDescent="0.35">
      <c r="A1061" s="46">
        <v>202607</v>
      </c>
      <c r="B1061" s="48">
        <v>46218</v>
      </c>
      <c r="C1061" t="s">
        <v>5</v>
      </c>
      <c r="D1061" t="s">
        <v>53</v>
      </c>
      <c r="E1061" t="s">
        <v>8</v>
      </c>
      <c r="F1061" t="s">
        <v>75</v>
      </c>
      <c r="G1061" s="47">
        <v>176469118</v>
      </c>
      <c r="H1061" s="47">
        <v>157489291</v>
      </c>
    </row>
    <row r="1062" spans="1:8" x14ac:dyDescent="0.35">
      <c r="A1062" s="46">
        <v>202607</v>
      </c>
      <c r="B1062" s="48">
        <v>46218</v>
      </c>
      <c r="C1062" t="s">
        <v>5</v>
      </c>
      <c r="D1062" t="s">
        <v>53</v>
      </c>
      <c r="E1062" t="s">
        <v>8</v>
      </c>
      <c r="F1062" t="s">
        <v>74</v>
      </c>
      <c r="G1062" s="47">
        <v>222337433</v>
      </c>
      <c r="H1062" s="47">
        <v>202995829</v>
      </c>
    </row>
    <row r="1063" spans="1:8" x14ac:dyDescent="0.35">
      <c r="A1063" s="46">
        <v>202607</v>
      </c>
      <c r="B1063" s="48">
        <v>46218</v>
      </c>
      <c r="C1063" t="s">
        <v>5</v>
      </c>
      <c r="D1063" t="s">
        <v>53</v>
      </c>
      <c r="E1063" t="s">
        <v>8</v>
      </c>
      <c r="F1063" t="s">
        <v>66</v>
      </c>
      <c r="G1063" s="47">
        <v>156671288</v>
      </c>
      <c r="H1063" s="47">
        <v>145060072</v>
      </c>
    </row>
    <row r="1064" spans="1:8" x14ac:dyDescent="0.35">
      <c r="A1064" s="46">
        <v>202607</v>
      </c>
      <c r="B1064" s="48">
        <v>46218</v>
      </c>
      <c r="C1064" t="s">
        <v>5</v>
      </c>
      <c r="D1064" t="s">
        <v>53</v>
      </c>
      <c r="E1064" t="s">
        <v>7</v>
      </c>
      <c r="F1064" t="s">
        <v>65</v>
      </c>
      <c r="G1064" s="47">
        <v>1421485293</v>
      </c>
      <c r="H1064" s="47">
        <v>1264345286</v>
      </c>
    </row>
    <row r="1065" spans="1:8" x14ac:dyDescent="0.35">
      <c r="A1065" s="46">
        <v>202607</v>
      </c>
      <c r="B1065" s="48">
        <v>46218</v>
      </c>
      <c r="C1065" t="s">
        <v>5</v>
      </c>
      <c r="D1065" t="s">
        <v>53</v>
      </c>
      <c r="E1065" t="s">
        <v>6</v>
      </c>
      <c r="F1065" t="s">
        <v>73</v>
      </c>
      <c r="G1065" s="47">
        <v>112825408</v>
      </c>
      <c r="H1065" s="47">
        <v>101797932</v>
      </c>
    </row>
    <row r="1066" spans="1:8" x14ac:dyDescent="0.35">
      <c r="A1066" s="46">
        <v>202607</v>
      </c>
      <c r="B1066" s="48">
        <v>46218</v>
      </c>
      <c r="C1066" t="s">
        <v>5</v>
      </c>
      <c r="D1066" t="s">
        <v>53</v>
      </c>
      <c r="E1066" t="s">
        <v>6</v>
      </c>
      <c r="F1066" t="s">
        <v>98</v>
      </c>
      <c r="G1066" s="47">
        <v>323589763</v>
      </c>
      <c r="H1066" s="47">
        <v>293083861</v>
      </c>
    </row>
    <row r="1067" spans="1:8" x14ac:dyDescent="0.35">
      <c r="A1067" s="46">
        <v>202607</v>
      </c>
      <c r="B1067" s="48">
        <v>46205</v>
      </c>
      <c r="C1067" t="s">
        <v>5</v>
      </c>
      <c r="D1067" t="s">
        <v>56</v>
      </c>
      <c r="E1067" t="s">
        <v>12</v>
      </c>
      <c r="F1067" t="s">
        <v>84</v>
      </c>
      <c r="G1067" s="47">
        <v>131577348</v>
      </c>
      <c r="H1067" s="47">
        <v>123616220</v>
      </c>
    </row>
    <row r="1068" spans="1:8" x14ac:dyDescent="0.35">
      <c r="A1068" s="46">
        <v>202607</v>
      </c>
      <c r="B1068" s="48">
        <v>46205</v>
      </c>
      <c r="C1068" t="s">
        <v>5</v>
      </c>
      <c r="D1068" t="s">
        <v>56</v>
      </c>
      <c r="E1068" t="s">
        <v>16</v>
      </c>
      <c r="F1068" t="s">
        <v>97</v>
      </c>
      <c r="G1068" s="47">
        <v>581891892</v>
      </c>
      <c r="H1068" s="47">
        <v>527524805</v>
      </c>
    </row>
    <row r="1069" spans="1:8" x14ac:dyDescent="0.35">
      <c r="A1069" s="46">
        <v>202607</v>
      </c>
      <c r="B1069" s="48">
        <v>46206</v>
      </c>
      <c r="C1069" t="s">
        <v>5</v>
      </c>
      <c r="D1069" t="s">
        <v>56</v>
      </c>
      <c r="E1069" t="s">
        <v>12</v>
      </c>
      <c r="F1069" t="s">
        <v>81</v>
      </c>
      <c r="G1069" s="47">
        <v>193241931</v>
      </c>
      <c r="H1069" s="47">
        <v>179500612</v>
      </c>
    </row>
    <row r="1070" spans="1:8" x14ac:dyDescent="0.35">
      <c r="A1070" s="46">
        <v>202607</v>
      </c>
      <c r="B1070" s="48">
        <v>46206</v>
      </c>
      <c r="C1070" t="s">
        <v>5</v>
      </c>
      <c r="D1070" t="s">
        <v>55</v>
      </c>
      <c r="E1070" t="s">
        <v>13</v>
      </c>
      <c r="F1070" t="s">
        <v>99</v>
      </c>
      <c r="G1070" s="47">
        <v>399556721</v>
      </c>
      <c r="H1070" s="47">
        <v>345522118</v>
      </c>
    </row>
    <row r="1071" spans="1:8" x14ac:dyDescent="0.35">
      <c r="A1071" s="46">
        <v>202607</v>
      </c>
      <c r="B1071" s="48">
        <v>46206</v>
      </c>
      <c r="C1071" t="s">
        <v>5</v>
      </c>
      <c r="D1071" t="s">
        <v>55</v>
      </c>
      <c r="E1071" t="s">
        <v>13</v>
      </c>
      <c r="F1071" t="s">
        <v>100</v>
      </c>
      <c r="G1071" s="47">
        <v>307062701</v>
      </c>
      <c r="H1071" s="47">
        <v>273865034</v>
      </c>
    </row>
    <row r="1072" spans="1:8" x14ac:dyDescent="0.35">
      <c r="A1072" s="46">
        <v>202607</v>
      </c>
      <c r="B1072" s="48">
        <v>46206</v>
      </c>
      <c r="C1072" t="s">
        <v>5</v>
      </c>
      <c r="D1072" t="s">
        <v>55</v>
      </c>
      <c r="E1072" t="s">
        <v>15</v>
      </c>
      <c r="F1072" t="s">
        <v>91</v>
      </c>
      <c r="G1072" s="47">
        <v>140546113</v>
      </c>
      <c r="H1072" s="47">
        <v>128898934</v>
      </c>
    </row>
    <row r="1073" spans="1:8" x14ac:dyDescent="0.35">
      <c r="A1073" s="46">
        <v>202607</v>
      </c>
      <c r="B1073" s="48">
        <v>46206</v>
      </c>
      <c r="C1073" t="s">
        <v>5</v>
      </c>
      <c r="D1073" t="s">
        <v>55</v>
      </c>
      <c r="E1073" t="s">
        <v>15</v>
      </c>
      <c r="F1073" t="s">
        <v>93</v>
      </c>
      <c r="G1073" s="47">
        <v>162868679</v>
      </c>
      <c r="H1073" s="47">
        <v>146646630</v>
      </c>
    </row>
    <row r="1074" spans="1:8" x14ac:dyDescent="0.35">
      <c r="A1074" s="46">
        <v>202607</v>
      </c>
      <c r="B1074" s="48">
        <v>46206</v>
      </c>
      <c r="C1074" t="s">
        <v>5</v>
      </c>
      <c r="D1074" t="s">
        <v>55</v>
      </c>
      <c r="E1074" t="s">
        <v>15</v>
      </c>
      <c r="F1074" t="s">
        <v>94</v>
      </c>
      <c r="G1074" s="47">
        <v>290037679</v>
      </c>
      <c r="H1074" s="47">
        <v>258612584</v>
      </c>
    </row>
    <row r="1075" spans="1:8" x14ac:dyDescent="0.35">
      <c r="A1075" s="46">
        <v>202607</v>
      </c>
      <c r="B1075" s="48">
        <v>46206</v>
      </c>
      <c r="C1075" t="s">
        <v>5</v>
      </c>
      <c r="D1075" t="s">
        <v>55</v>
      </c>
      <c r="E1075" t="s">
        <v>15</v>
      </c>
      <c r="F1075" t="s">
        <v>95</v>
      </c>
      <c r="G1075" s="47">
        <v>82955411</v>
      </c>
      <c r="H1075" s="47">
        <v>75442612</v>
      </c>
    </row>
    <row r="1076" spans="1:8" x14ac:dyDescent="0.35">
      <c r="A1076" s="46">
        <v>202607</v>
      </c>
      <c r="B1076" s="48">
        <v>46206</v>
      </c>
      <c r="C1076" t="s">
        <v>5</v>
      </c>
      <c r="D1076" t="s">
        <v>55</v>
      </c>
      <c r="E1076" t="s">
        <v>15</v>
      </c>
      <c r="F1076" t="s">
        <v>96</v>
      </c>
      <c r="G1076" s="47">
        <v>342732933</v>
      </c>
      <c r="H1076" s="47">
        <v>311724134</v>
      </c>
    </row>
    <row r="1077" spans="1:8" x14ac:dyDescent="0.35">
      <c r="A1077" s="46">
        <v>202607</v>
      </c>
      <c r="B1077" s="48">
        <v>46204</v>
      </c>
      <c r="C1077" t="s">
        <v>5</v>
      </c>
      <c r="D1077" t="s">
        <v>55</v>
      </c>
      <c r="E1077" t="s">
        <v>13</v>
      </c>
      <c r="F1077" t="s">
        <v>99</v>
      </c>
      <c r="G1077" s="47">
        <v>449446590</v>
      </c>
      <c r="H1077" s="47">
        <v>389334531</v>
      </c>
    </row>
    <row r="1078" spans="1:8" x14ac:dyDescent="0.35">
      <c r="A1078" s="46">
        <v>202607</v>
      </c>
      <c r="B1078" s="48">
        <v>46204</v>
      </c>
      <c r="C1078" t="s">
        <v>5</v>
      </c>
      <c r="D1078" t="s">
        <v>55</v>
      </c>
      <c r="E1078" t="s">
        <v>13</v>
      </c>
      <c r="F1078" t="s">
        <v>100</v>
      </c>
      <c r="G1078" s="47">
        <v>330825747</v>
      </c>
      <c r="H1078" s="47">
        <v>294306694</v>
      </c>
    </row>
    <row r="1079" spans="1:8" x14ac:dyDescent="0.35">
      <c r="A1079" s="46">
        <v>202607</v>
      </c>
      <c r="B1079" s="48">
        <v>46204</v>
      </c>
      <c r="C1079" t="s">
        <v>5</v>
      </c>
      <c r="D1079" t="s">
        <v>55</v>
      </c>
      <c r="E1079" t="s">
        <v>15</v>
      </c>
      <c r="F1079" t="s">
        <v>91</v>
      </c>
      <c r="G1079" s="47">
        <v>149649787</v>
      </c>
      <c r="H1079" s="47">
        <v>136928185</v>
      </c>
    </row>
    <row r="1080" spans="1:8" x14ac:dyDescent="0.35">
      <c r="A1080" s="46">
        <v>202607</v>
      </c>
      <c r="B1080" s="48">
        <v>46204</v>
      </c>
      <c r="C1080" t="s">
        <v>5</v>
      </c>
      <c r="D1080" t="s">
        <v>55</v>
      </c>
      <c r="E1080" t="s">
        <v>15</v>
      </c>
      <c r="F1080" t="s">
        <v>93</v>
      </c>
      <c r="G1080" s="47">
        <v>169084583</v>
      </c>
      <c r="H1080" s="47">
        <v>153207065</v>
      </c>
    </row>
    <row r="1081" spans="1:8" x14ac:dyDescent="0.35">
      <c r="A1081" s="46">
        <v>202607</v>
      </c>
      <c r="B1081" s="48">
        <v>46204</v>
      </c>
      <c r="C1081" t="s">
        <v>5</v>
      </c>
      <c r="D1081" t="s">
        <v>55</v>
      </c>
      <c r="E1081" t="s">
        <v>15</v>
      </c>
      <c r="F1081" t="s">
        <v>94</v>
      </c>
      <c r="G1081" s="47">
        <v>340192928</v>
      </c>
      <c r="H1081" s="47">
        <v>301562107</v>
      </c>
    </row>
    <row r="1082" spans="1:8" x14ac:dyDescent="0.35">
      <c r="A1082" s="46">
        <v>202607</v>
      </c>
      <c r="B1082" s="48">
        <v>46204</v>
      </c>
      <c r="C1082" t="s">
        <v>5</v>
      </c>
      <c r="D1082" t="s">
        <v>55</v>
      </c>
      <c r="E1082" t="s">
        <v>15</v>
      </c>
      <c r="F1082" t="s">
        <v>95</v>
      </c>
      <c r="G1082" s="47">
        <v>98577759</v>
      </c>
      <c r="H1082" s="47">
        <v>91345935</v>
      </c>
    </row>
    <row r="1083" spans="1:8" x14ac:dyDescent="0.35">
      <c r="A1083" s="46">
        <v>202607</v>
      </c>
      <c r="B1083" s="48">
        <v>46204</v>
      </c>
      <c r="C1083" t="s">
        <v>5</v>
      </c>
      <c r="D1083" t="s">
        <v>55</v>
      </c>
      <c r="E1083" t="s">
        <v>15</v>
      </c>
      <c r="F1083" t="s">
        <v>96</v>
      </c>
      <c r="G1083" s="47">
        <v>361091276</v>
      </c>
      <c r="H1083" s="47">
        <v>328849269</v>
      </c>
    </row>
    <row r="1084" spans="1:8" x14ac:dyDescent="0.35">
      <c r="A1084" s="46">
        <v>202607</v>
      </c>
      <c r="B1084" s="48">
        <v>46204</v>
      </c>
      <c r="C1084" t="s">
        <v>5</v>
      </c>
      <c r="D1084" t="s">
        <v>56</v>
      </c>
      <c r="E1084" t="s">
        <v>12</v>
      </c>
      <c r="F1084" t="s">
        <v>79</v>
      </c>
      <c r="G1084" s="47">
        <v>325026169</v>
      </c>
      <c r="H1084" s="47">
        <v>293491144</v>
      </c>
    </row>
    <row r="1085" spans="1:8" x14ac:dyDescent="0.35">
      <c r="A1085" s="46">
        <v>202607</v>
      </c>
      <c r="B1085" s="48">
        <v>46204</v>
      </c>
      <c r="C1085" t="s">
        <v>5</v>
      </c>
      <c r="D1085" t="s">
        <v>56</v>
      </c>
      <c r="E1085" t="s">
        <v>12</v>
      </c>
      <c r="F1085" t="s">
        <v>81</v>
      </c>
      <c r="G1085" s="47">
        <v>223606756</v>
      </c>
      <c r="H1085" s="47">
        <v>204641546</v>
      </c>
    </row>
    <row r="1086" spans="1:8" x14ac:dyDescent="0.35">
      <c r="A1086" s="46">
        <v>202607</v>
      </c>
      <c r="B1086" s="48">
        <v>46204</v>
      </c>
      <c r="C1086" t="s">
        <v>5</v>
      </c>
      <c r="D1086" t="s">
        <v>56</v>
      </c>
      <c r="E1086" t="s">
        <v>12</v>
      </c>
      <c r="F1086" t="s">
        <v>82</v>
      </c>
      <c r="G1086" s="47">
        <v>220923184</v>
      </c>
      <c r="H1086" s="47">
        <v>204956273</v>
      </c>
    </row>
    <row r="1087" spans="1:8" x14ac:dyDescent="0.35">
      <c r="A1087" s="46">
        <v>202607</v>
      </c>
      <c r="B1087" s="48">
        <v>46217</v>
      </c>
      <c r="C1087" t="s">
        <v>5</v>
      </c>
      <c r="D1087" t="s">
        <v>56</v>
      </c>
      <c r="E1087" t="s">
        <v>12</v>
      </c>
      <c r="F1087" t="s">
        <v>84</v>
      </c>
      <c r="G1087" s="47">
        <v>120661827</v>
      </c>
      <c r="H1087" s="47">
        <v>112201761</v>
      </c>
    </row>
    <row r="1088" spans="1:8" x14ac:dyDescent="0.35">
      <c r="A1088" s="46">
        <v>202607</v>
      </c>
      <c r="B1088" s="48">
        <v>46217</v>
      </c>
      <c r="C1088" t="s">
        <v>5</v>
      </c>
      <c r="D1088" t="s">
        <v>56</v>
      </c>
      <c r="E1088" t="s">
        <v>12</v>
      </c>
      <c r="F1088" t="s">
        <v>82</v>
      </c>
      <c r="G1088" s="47">
        <v>188112414</v>
      </c>
      <c r="H1088" s="47">
        <v>173554949</v>
      </c>
    </row>
    <row r="1089" spans="1:8" x14ac:dyDescent="0.35">
      <c r="A1089" s="46">
        <v>202607</v>
      </c>
      <c r="B1089" s="48">
        <v>46217</v>
      </c>
      <c r="C1089" t="s">
        <v>5</v>
      </c>
      <c r="D1089" t="s">
        <v>55</v>
      </c>
      <c r="E1089" t="s">
        <v>15</v>
      </c>
      <c r="F1089" t="s">
        <v>95</v>
      </c>
      <c r="G1089" s="47">
        <v>72558009</v>
      </c>
      <c r="H1089" s="47">
        <v>66579757</v>
      </c>
    </row>
    <row r="1090" spans="1:8" x14ac:dyDescent="0.35">
      <c r="A1090" s="46">
        <v>202607</v>
      </c>
      <c r="B1090" s="48">
        <v>46217</v>
      </c>
      <c r="C1090" t="s">
        <v>5</v>
      </c>
      <c r="D1090" t="s">
        <v>55</v>
      </c>
      <c r="E1090" t="s">
        <v>15</v>
      </c>
      <c r="F1090" t="s">
        <v>96</v>
      </c>
      <c r="G1090" s="47">
        <v>347840809</v>
      </c>
      <c r="H1090" s="47">
        <v>318969034</v>
      </c>
    </row>
    <row r="1091" spans="1:8" x14ac:dyDescent="0.35">
      <c r="A1091" s="46">
        <v>202607</v>
      </c>
      <c r="B1091" s="48">
        <v>46217</v>
      </c>
      <c r="C1091" t="s">
        <v>5</v>
      </c>
      <c r="D1091" t="s">
        <v>56</v>
      </c>
      <c r="E1091" t="s">
        <v>12</v>
      </c>
      <c r="F1091" t="s">
        <v>79</v>
      </c>
      <c r="G1091" s="47">
        <v>266927962</v>
      </c>
      <c r="H1091" s="47">
        <v>244956906</v>
      </c>
    </row>
    <row r="1092" spans="1:8" x14ac:dyDescent="0.35">
      <c r="A1092" s="46">
        <v>202607</v>
      </c>
      <c r="B1092" s="48">
        <v>46217</v>
      </c>
      <c r="C1092" t="s">
        <v>5</v>
      </c>
      <c r="D1092" t="s">
        <v>56</v>
      </c>
      <c r="E1092" t="s">
        <v>12</v>
      </c>
      <c r="F1092" t="s">
        <v>81</v>
      </c>
      <c r="G1092" s="47">
        <v>181431344</v>
      </c>
      <c r="H1092" s="47">
        <v>168441561</v>
      </c>
    </row>
    <row r="1093" spans="1:8" x14ac:dyDescent="0.35">
      <c r="A1093" s="46">
        <v>202607</v>
      </c>
      <c r="B1093" s="48">
        <v>46217</v>
      </c>
      <c r="C1093" t="s">
        <v>5</v>
      </c>
      <c r="D1093" t="s">
        <v>55</v>
      </c>
      <c r="E1093" t="s">
        <v>15</v>
      </c>
      <c r="F1093" t="s">
        <v>94</v>
      </c>
      <c r="G1093" s="47">
        <v>271298337</v>
      </c>
      <c r="H1093" s="47">
        <v>241326226</v>
      </c>
    </row>
    <row r="1094" spans="1:8" x14ac:dyDescent="0.35">
      <c r="A1094" s="46">
        <v>202607</v>
      </c>
      <c r="B1094" s="48">
        <v>46217</v>
      </c>
      <c r="C1094" t="s">
        <v>5</v>
      </c>
      <c r="D1094" t="s">
        <v>55</v>
      </c>
      <c r="E1094" t="s">
        <v>15</v>
      </c>
      <c r="F1094" t="s">
        <v>93</v>
      </c>
      <c r="G1094" s="47">
        <v>134695053</v>
      </c>
      <c r="H1094" s="47">
        <v>121738935</v>
      </c>
    </row>
    <row r="1095" spans="1:8" x14ac:dyDescent="0.35">
      <c r="A1095" s="46">
        <v>202607</v>
      </c>
      <c r="B1095" s="48">
        <v>46217</v>
      </c>
      <c r="C1095" t="s">
        <v>5</v>
      </c>
      <c r="D1095" t="s">
        <v>54</v>
      </c>
      <c r="E1095" t="s">
        <v>9</v>
      </c>
      <c r="F1095" t="s">
        <v>71</v>
      </c>
      <c r="G1095" s="47">
        <v>348172276</v>
      </c>
      <c r="H1095" s="47">
        <v>316360014</v>
      </c>
    </row>
    <row r="1096" spans="1:8" x14ac:dyDescent="0.35">
      <c r="A1096" s="46">
        <v>202607</v>
      </c>
      <c r="B1096" s="48">
        <v>46217</v>
      </c>
      <c r="C1096" t="s">
        <v>5</v>
      </c>
      <c r="D1096" t="s">
        <v>55</v>
      </c>
      <c r="E1096" t="s">
        <v>13</v>
      </c>
      <c r="F1096" t="s">
        <v>99</v>
      </c>
      <c r="G1096" s="47">
        <v>399183870</v>
      </c>
      <c r="H1096" s="47">
        <v>344261391</v>
      </c>
    </row>
    <row r="1097" spans="1:8" x14ac:dyDescent="0.35">
      <c r="A1097" s="46">
        <v>202607</v>
      </c>
      <c r="B1097" s="48">
        <v>46217</v>
      </c>
      <c r="C1097" t="s">
        <v>5</v>
      </c>
      <c r="D1097" t="s">
        <v>55</v>
      </c>
      <c r="E1097" t="s">
        <v>13</v>
      </c>
      <c r="F1097" t="s">
        <v>85</v>
      </c>
      <c r="G1097" s="47">
        <v>247553056</v>
      </c>
      <c r="H1097" s="47">
        <v>222538357</v>
      </c>
    </row>
    <row r="1098" spans="1:8" x14ac:dyDescent="0.35">
      <c r="A1098" s="46">
        <v>202607</v>
      </c>
      <c r="B1098" s="48">
        <v>46217</v>
      </c>
      <c r="C1098" t="s">
        <v>5</v>
      </c>
      <c r="D1098" t="s">
        <v>55</v>
      </c>
      <c r="E1098" t="s">
        <v>11</v>
      </c>
      <c r="F1098" t="s">
        <v>78</v>
      </c>
      <c r="G1098" s="47">
        <v>751781237</v>
      </c>
      <c r="H1098" s="47">
        <v>667087637</v>
      </c>
    </row>
    <row r="1099" spans="1:8" x14ac:dyDescent="0.35">
      <c r="A1099" s="46">
        <v>202607</v>
      </c>
      <c r="B1099" s="48">
        <v>46217</v>
      </c>
      <c r="C1099" t="s">
        <v>5</v>
      </c>
      <c r="D1099" t="s">
        <v>55</v>
      </c>
      <c r="E1099" t="s">
        <v>11</v>
      </c>
      <c r="F1099" t="s">
        <v>55</v>
      </c>
      <c r="G1099" s="47">
        <v>480003136</v>
      </c>
      <c r="H1099" s="47">
        <v>439746888</v>
      </c>
    </row>
    <row r="1100" spans="1:8" x14ac:dyDescent="0.35">
      <c r="A1100" s="46">
        <v>202607</v>
      </c>
      <c r="B1100" s="48">
        <v>46217</v>
      </c>
      <c r="C1100" t="s">
        <v>5</v>
      </c>
      <c r="D1100" t="s">
        <v>54</v>
      </c>
      <c r="E1100" t="s">
        <v>14</v>
      </c>
      <c r="F1100" t="s">
        <v>89</v>
      </c>
      <c r="G1100" s="47">
        <v>248897262</v>
      </c>
      <c r="H1100" s="47">
        <v>225157802</v>
      </c>
    </row>
    <row r="1101" spans="1:8" x14ac:dyDescent="0.35">
      <c r="A1101" s="46">
        <v>202607</v>
      </c>
      <c r="B1101" s="48">
        <v>46217</v>
      </c>
      <c r="C1101" t="s">
        <v>5</v>
      </c>
      <c r="D1101" t="s">
        <v>54</v>
      </c>
      <c r="E1101" t="s">
        <v>14</v>
      </c>
      <c r="F1101" t="s">
        <v>87</v>
      </c>
      <c r="G1101" s="47">
        <v>319067177</v>
      </c>
      <c r="H1101" s="47">
        <v>293083400</v>
      </c>
    </row>
    <row r="1102" spans="1:8" x14ac:dyDescent="0.35">
      <c r="A1102" s="46">
        <v>202607</v>
      </c>
      <c r="B1102" s="48">
        <v>46217</v>
      </c>
      <c r="C1102" t="s">
        <v>5</v>
      </c>
      <c r="D1102" t="s">
        <v>54</v>
      </c>
      <c r="E1102" t="s">
        <v>14</v>
      </c>
      <c r="F1102" t="s">
        <v>86</v>
      </c>
      <c r="G1102" s="47">
        <v>442470393</v>
      </c>
      <c r="H1102" s="47">
        <v>400426507</v>
      </c>
    </row>
    <row r="1103" spans="1:8" x14ac:dyDescent="0.35">
      <c r="A1103" s="46">
        <v>202607</v>
      </c>
      <c r="B1103" s="48">
        <v>46217</v>
      </c>
      <c r="C1103" t="s">
        <v>5</v>
      </c>
      <c r="D1103" t="s">
        <v>54</v>
      </c>
      <c r="E1103" t="s">
        <v>14</v>
      </c>
      <c r="F1103" t="s">
        <v>14</v>
      </c>
      <c r="G1103" s="47">
        <v>406684707</v>
      </c>
      <c r="H1103" s="47">
        <v>372957818</v>
      </c>
    </row>
    <row r="1104" spans="1:8" x14ac:dyDescent="0.35">
      <c r="A1104" s="46">
        <v>202607</v>
      </c>
      <c r="B1104" s="48">
        <v>46217</v>
      </c>
      <c r="C1104" t="s">
        <v>5</v>
      </c>
      <c r="D1104" t="s">
        <v>54</v>
      </c>
      <c r="E1104" t="s">
        <v>10</v>
      </c>
      <c r="F1104" t="s">
        <v>10</v>
      </c>
      <c r="G1104" s="47">
        <v>400134822</v>
      </c>
      <c r="H1104" s="47">
        <v>362727343</v>
      </c>
    </row>
    <row r="1105" spans="1:8" x14ac:dyDescent="0.35">
      <c r="A1105" s="46">
        <v>202607</v>
      </c>
      <c r="B1105" s="48">
        <v>46217</v>
      </c>
      <c r="C1105" t="s">
        <v>5</v>
      </c>
      <c r="D1105" t="s">
        <v>54</v>
      </c>
      <c r="E1105" t="s">
        <v>10</v>
      </c>
      <c r="F1105" t="s">
        <v>64</v>
      </c>
      <c r="G1105" s="47">
        <v>267695479</v>
      </c>
      <c r="H1105" s="47">
        <v>241680541</v>
      </c>
    </row>
    <row r="1106" spans="1:8" x14ac:dyDescent="0.35">
      <c r="A1106" s="46">
        <v>202607</v>
      </c>
      <c r="B1106" s="48">
        <v>46217</v>
      </c>
      <c r="C1106" t="s">
        <v>5</v>
      </c>
      <c r="D1106" t="s">
        <v>53</v>
      </c>
      <c r="E1106" t="s">
        <v>8</v>
      </c>
      <c r="F1106" t="s">
        <v>74</v>
      </c>
      <c r="G1106" s="47">
        <v>218355553</v>
      </c>
      <c r="H1106" s="47">
        <v>201039707</v>
      </c>
    </row>
    <row r="1107" spans="1:8" x14ac:dyDescent="0.35">
      <c r="A1107" s="46">
        <v>202607</v>
      </c>
      <c r="B1107" s="48">
        <v>46204</v>
      </c>
      <c r="C1107" t="s">
        <v>5</v>
      </c>
      <c r="D1107" t="s">
        <v>55</v>
      </c>
      <c r="E1107" t="s">
        <v>11</v>
      </c>
      <c r="F1107" t="s">
        <v>55</v>
      </c>
      <c r="G1107" s="47">
        <v>441489559</v>
      </c>
      <c r="H1107" s="47">
        <v>393031739</v>
      </c>
    </row>
    <row r="1108" spans="1:8" x14ac:dyDescent="0.35">
      <c r="A1108" s="46">
        <v>202607</v>
      </c>
      <c r="B1108" s="48">
        <v>46216</v>
      </c>
      <c r="C1108" t="s">
        <v>5</v>
      </c>
      <c r="D1108" t="s">
        <v>56</v>
      </c>
      <c r="E1108" t="s">
        <v>17</v>
      </c>
      <c r="F1108" t="s">
        <v>70</v>
      </c>
      <c r="G1108" s="47">
        <v>283150965</v>
      </c>
      <c r="H1108" s="47">
        <v>256374241</v>
      </c>
    </row>
    <row r="1109" spans="1:8" x14ac:dyDescent="0.35">
      <c r="A1109" s="46">
        <v>202607</v>
      </c>
      <c r="B1109" s="48">
        <v>46216</v>
      </c>
      <c r="C1109" t="s">
        <v>5</v>
      </c>
      <c r="D1109" t="s">
        <v>56</v>
      </c>
      <c r="E1109" t="s">
        <v>17</v>
      </c>
      <c r="F1109" t="s">
        <v>76</v>
      </c>
      <c r="G1109" s="47">
        <v>203402984</v>
      </c>
      <c r="H1109" s="47">
        <v>180660659</v>
      </c>
    </row>
    <row r="1110" spans="1:8" x14ac:dyDescent="0.35">
      <c r="A1110" s="46">
        <v>202607</v>
      </c>
      <c r="B1110" s="48">
        <v>46216</v>
      </c>
      <c r="C1110" t="s">
        <v>5</v>
      </c>
      <c r="D1110" t="s">
        <v>56</v>
      </c>
      <c r="E1110" t="s">
        <v>16</v>
      </c>
      <c r="F1110" t="s">
        <v>16</v>
      </c>
      <c r="G1110" s="47">
        <v>277242366</v>
      </c>
      <c r="H1110" s="47">
        <v>258348891</v>
      </c>
    </row>
    <row r="1111" spans="1:8" x14ac:dyDescent="0.35">
      <c r="A1111" s="46">
        <v>202607</v>
      </c>
      <c r="B1111" s="48">
        <v>46216</v>
      </c>
      <c r="C1111" t="s">
        <v>5</v>
      </c>
      <c r="D1111" t="s">
        <v>56</v>
      </c>
      <c r="E1111" t="s">
        <v>17</v>
      </c>
      <c r="F1111" t="s">
        <v>68</v>
      </c>
      <c r="G1111" s="47">
        <v>469445421</v>
      </c>
      <c r="H1111" s="47">
        <v>417830384</v>
      </c>
    </row>
    <row r="1112" spans="1:8" x14ac:dyDescent="0.35">
      <c r="A1112" s="46">
        <v>202607</v>
      </c>
      <c r="B1112" s="48">
        <v>46216</v>
      </c>
      <c r="C1112" t="s">
        <v>5</v>
      </c>
      <c r="D1112" t="s">
        <v>54</v>
      </c>
      <c r="E1112" t="s">
        <v>9</v>
      </c>
      <c r="F1112" t="s">
        <v>92</v>
      </c>
      <c r="G1112" s="47">
        <v>442765312</v>
      </c>
      <c r="H1112" s="47">
        <v>399838090</v>
      </c>
    </row>
    <row r="1113" spans="1:8" x14ac:dyDescent="0.35">
      <c r="A1113" s="46">
        <v>202607</v>
      </c>
      <c r="B1113" s="48">
        <v>46216</v>
      </c>
      <c r="C1113" t="s">
        <v>5</v>
      </c>
      <c r="D1113" t="s">
        <v>54</v>
      </c>
      <c r="E1113" t="s">
        <v>10</v>
      </c>
      <c r="F1113" t="s">
        <v>64</v>
      </c>
      <c r="G1113" s="47">
        <v>257385310</v>
      </c>
      <c r="H1113" s="47">
        <v>234275183</v>
      </c>
    </row>
    <row r="1114" spans="1:8" x14ac:dyDescent="0.35">
      <c r="A1114" s="46">
        <v>202607</v>
      </c>
      <c r="B1114" s="48">
        <v>46216</v>
      </c>
      <c r="C1114" t="s">
        <v>5</v>
      </c>
      <c r="D1114" t="s">
        <v>54</v>
      </c>
      <c r="E1114" t="s">
        <v>10</v>
      </c>
      <c r="F1114" t="s">
        <v>10</v>
      </c>
      <c r="G1114" s="47">
        <v>410599759</v>
      </c>
      <c r="H1114" s="47">
        <v>373231279</v>
      </c>
    </row>
    <row r="1115" spans="1:8" x14ac:dyDescent="0.35">
      <c r="A1115" s="46">
        <v>202607</v>
      </c>
      <c r="B1115" s="48">
        <v>46216</v>
      </c>
      <c r="C1115" t="s">
        <v>5</v>
      </c>
      <c r="D1115" t="s">
        <v>54</v>
      </c>
      <c r="E1115" t="s">
        <v>10</v>
      </c>
      <c r="F1115" t="s">
        <v>80</v>
      </c>
      <c r="G1115" s="47">
        <v>225381691</v>
      </c>
      <c r="H1115" s="47">
        <v>205530395</v>
      </c>
    </row>
    <row r="1116" spans="1:8" x14ac:dyDescent="0.35">
      <c r="A1116" s="46">
        <v>202607</v>
      </c>
      <c r="B1116" s="48">
        <v>46216</v>
      </c>
      <c r="C1116" t="s">
        <v>5</v>
      </c>
      <c r="D1116" t="s">
        <v>54</v>
      </c>
      <c r="E1116" t="s">
        <v>14</v>
      </c>
      <c r="F1116" t="s">
        <v>14</v>
      </c>
      <c r="G1116" s="47">
        <v>408545190</v>
      </c>
      <c r="H1116" s="47">
        <v>373269927</v>
      </c>
    </row>
    <row r="1117" spans="1:8" x14ac:dyDescent="0.35">
      <c r="A1117" s="46">
        <v>202607</v>
      </c>
      <c r="B1117" s="48">
        <v>46216</v>
      </c>
      <c r="C1117" t="s">
        <v>5</v>
      </c>
      <c r="D1117" t="s">
        <v>54</v>
      </c>
      <c r="E1117" t="s">
        <v>14</v>
      </c>
      <c r="F1117" t="s">
        <v>86</v>
      </c>
      <c r="G1117" s="47">
        <v>446313616</v>
      </c>
      <c r="H1117" s="47">
        <v>404364791</v>
      </c>
    </row>
    <row r="1118" spans="1:8" x14ac:dyDescent="0.35">
      <c r="A1118" s="46">
        <v>202607</v>
      </c>
      <c r="B1118" s="48">
        <v>46216</v>
      </c>
      <c r="C1118" t="s">
        <v>5</v>
      </c>
      <c r="D1118" t="s">
        <v>54</v>
      </c>
      <c r="E1118" t="s">
        <v>14</v>
      </c>
      <c r="F1118" t="s">
        <v>87</v>
      </c>
      <c r="G1118" s="47">
        <v>334149118</v>
      </c>
      <c r="H1118" s="47">
        <v>307673912</v>
      </c>
    </row>
    <row r="1119" spans="1:8" x14ac:dyDescent="0.35">
      <c r="A1119" s="46">
        <v>202607</v>
      </c>
      <c r="B1119" s="48">
        <v>46216</v>
      </c>
      <c r="C1119" t="s">
        <v>5</v>
      </c>
      <c r="D1119" t="s">
        <v>54</v>
      </c>
      <c r="E1119" t="s">
        <v>14</v>
      </c>
      <c r="F1119" t="s">
        <v>88</v>
      </c>
      <c r="G1119" s="47">
        <v>214531667</v>
      </c>
      <c r="H1119" s="47">
        <v>195071561</v>
      </c>
    </row>
    <row r="1120" spans="1:8" x14ac:dyDescent="0.35">
      <c r="A1120" s="46">
        <v>202607</v>
      </c>
      <c r="B1120" s="48">
        <v>46216</v>
      </c>
      <c r="C1120" t="s">
        <v>5</v>
      </c>
      <c r="D1120" t="s">
        <v>54</v>
      </c>
      <c r="E1120" t="s">
        <v>14</v>
      </c>
      <c r="F1120" t="s">
        <v>89</v>
      </c>
      <c r="G1120" s="47">
        <v>261776468</v>
      </c>
      <c r="H1120" s="47">
        <v>236913479</v>
      </c>
    </row>
    <row r="1121" spans="1:8" x14ac:dyDescent="0.35">
      <c r="A1121" s="46">
        <v>202607</v>
      </c>
      <c r="B1121" s="48">
        <v>46216</v>
      </c>
      <c r="C1121" t="s">
        <v>5</v>
      </c>
      <c r="D1121" t="s">
        <v>55</v>
      </c>
      <c r="E1121" t="s">
        <v>11</v>
      </c>
      <c r="F1121" t="s">
        <v>78</v>
      </c>
      <c r="G1121" s="47">
        <v>791074783</v>
      </c>
      <c r="H1121" s="47">
        <v>702912850</v>
      </c>
    </row>
    <row r="1122" spans="1:8" x14ac:dyDescent="0.35">
      <c r="A1122" s="46">
        <v>202607</v>
      </c>
      <c r="B1122" s="48">
        <v>46216</v>
      </c>
      <c r="C1122" t="s">
        <v>5</v>
      </c>
      <c r="D1122" t="s">
        <v>55</v>
      </c>
      <c r="E1122" t="s">
        <v>11</v>
      </c>
      <c r="F1122" t="s">
        <v>55</v>
      </c>
      <c r="G1122" s="47">
        <v>399093130</v>
      </c>
      <c r="H1122" s="47">
        <v>355972270</v>
      </c>
    </row>
    <row r="1123" spans="1:8" x14ac:dyDescent="0.35">
      <c r="A1123" s="46">
        <v>202607</v>
      </c>
      <c r="B1123" s="48">
        <v>46208</v>
      </c>
      <c r="C1123" t="s">
        <v>5</v>
      </c>
      <c r="D1123" t="s">
        <v>54</v>
      </c>
      <c r="E1123" t="s">
        <v>14</v>
      </c>
      <c r="F1123" t="s">
        <v>88</v>
      </c>
      <c r="G1123" s="47">
        <v>203963768</v>
      </c>
      <c r="H1123" s="47">
        <v>186375777</v>
      </c>
    </row>
    <row r="1124" spans="1:8" x14ac:dyDescent="0.35">
      <c r="A1124" s="46">
        <v>202607</v>
      </c>
      <c r="B1124" s="48">
        <v>46208</v>
      </c>
      <c r="C1124" t="s">
        <v>5</v>
      </c>
      <c r="D1124" t="s">
        <v>54</v>
      </c>
      <c r="E1124" t="s">
        <v>14</v>
      </c>
      <c r="F1124" t="s">
        <v>89</v>
      </c>
      <c r="G1124" s="47">
        <v>254809207</v>
      </c>
      <c r="H1124" s="47">
        <v>234907053</v>
      </c>
    </row>
    <row r="1125" spans="1:8" x14ac:dyDescent="0.35">
      <c r="A1125" s="46">
        <v>202607</v>
      </c>
      <c r="B1125" s="48">
        <v>46208</v>
      </c>
      <c r="C1125" t="s">
        <v>5</v>
      </c>
      <c r="D1125" t="s">
        <v>55</v>
      </c>
      <c r="E1125" t="s">
        <v>11</v>
      </c>
      <c r="F1125" t="s">
        <v>78</v>
      </c>
      <c r="G1125" s="47">
        <v>730279517</v>
      </c>
      <c r="H1125" s="47">
        <v>649100711</v>
      </c>
    </row>
    <row r="1126" spans="1:8" x14ac:dyDescent="0.35">
      <c r="A1126" s="46">
        <v>202607</v>
      </c>
      <c r="B1126" s="48">
        <v>46208</v>
      </c>
      <c r="C1126" t="s">
        <v>5</v>
      </c>
      <c r="D1126" t="s">
        <v>55</v>
      </c>
      <c r="E1126" t="s">
        <v>11</v>
      </c>
      <c r="F1126" t="s">
        <v>55</v>
      </c>
      <c r="G1126" s="47">
        <v>373675759</v>
      </c>
      <c r="H1126" s="47">
        <v>335693369</v>
      </c>
    </row>
    <row r="1127" spans="1:8" x14ac:dyDescent="0.35">
      <c r="A1127" s="46">
        <v>202607</v>
      </c>
      <c r="B1127" s="48">
        <v>46208</v>
      </c>
      <c r="C1127" t="s">
        <v>5</v>
      </c>
      <c r="D1127" t="s">
        <v>55</v>
      </c>
      <c r="E1127" t="s">
        <v>11</v>
      </c>
      <c r="F1127" t="s">
        <v>90</v>
      </c>
      <c r="G1127" s="47">
        <v>200178010</v>
      </c>
      <c r="H1127" s="47">
        <v>182214728</v>
      </c>
    </row>
    <row r="1128" spans="1:8" x14ac:dyDescent="0.35">
      <c r="A1128" s="46">
        <v>202607</v>
      </c>
      <c r="B1128" s="48">
        <v>46208</v>
      </c>
      <c r="C1128" t="s">
        <v>5</v>
      </c>
      <c r="D1128" t="s">
        <v>55</v>
      </c>
      <c r="E1128" t="s">
        <v>13</v>
      </c>
      <c r="F1128" t="s">
        <v>67</v>
      </c>
      <c r="G1128" s="47">
        <v>284955619</v>
      </c>
      <c r="H1128" s="47">
        <v>253569188</v>
      </c>
    </row>
    <row r="1129" spans="1:8" x14ac:dyDescent="0.35">
      <c r="A1129" s="46">
        <v>202607</v>
      </c>
      <c r="B1129" s="48">
        <v>46208</v>
      </c>
      <c r="C1129" t="s">
        <v>5</v>
      </c>
      <c r="D1129" t="s">
        <v>55</v>
      </c>
      <c r="E1129" t="s">
        <v>13</v>
      </c>
      <c r="F1129" t="s">
        <v>85</v>
      </c>
      <c r="G1129" s="47">
        <v>227112493</v>
      </c>
      <c r="H1129" s="47">
        <v>206041791</v>
      </c>
    </row>
    <row r="1130" spans="1:8" x14ac:dyDescent="0.35">
      <c r="A1130" s="46">
        <v>202607</v>
      </c>
      <c r="B1130" s="48">
        <v>46208</v>
      </c>
      <c r="C1130" t="s">
        <v>5</v>
      </c>
      <c r="D1130" t="s">
        <v>55</v>
      </c>
      <c r="E1130" t="s">
        <v>13</v>
      </c>
      <c r="F1130" t="s">
        <v>99</v>
      </c>
      <c r="G1130" s="47">
        <v>368816166</v>
      </c>
      <c r="H1130" s="47">
        <v>321260458</v>
      </c>
    </row>
    <row r="1131" spans="1:8" x14ac:dyDescent="0.35">
      <c r="A1131" s="46">
        <v>202607</v>
      </c>
      <c r="B1131" s="48">
        <v>46208</v>
      </c>
      <c r="C1131" t="s">
        <v>5</v>
      </c>
      <c r="D1131" t="s">
        <v>54</v>
      </c>
      <c r="E1131" t="s">
        <v>9</v>
      </c>
      <c r="F1131" t="s">
        <v>92</v>
      </c>
      <c r="G1131" s="47">
        <v>391088284</v>
      </c>
      <c r="H1131" s="47">
        <v>354523911</v>
      </c>
    </row>
    <row r="1132" spans="1:8" x14ac:dyDescent="0.35">
      <c r="A1132" s="46">
        <v>202607</v>
      </c>
      <c r="B1132" s="48">
        <v>46208</v>
      </c>
      <c r="C1132" t="s">
        <v>5</v>
      </c>
      <c r="D1132" t="s">
        <v>54</v>
      </c>
      <c r="E1132" t="s">
        <v>10</v>
      </c>
      <c r="F1132" t="s">
        <v>64</v>
      </c>
      <c r="G1132" s="47">
        <v>242006034</v>
      </c>
      <c r="H1132" s="47">
        <v>221348630</v>
      </c>
    </row>
    <row r="1133" spans="1:8" x14ac:dyDescent="0.35">
      <c r="A1133" s="46">
        <v>202607</v>
      </c>
      <c r="B1133" s="48">
        <v>46208</v>
      </c>
      <c r="C1133" t="s">
        <v>5</v>
      </c>
      <c r="D1133" t="s">
        <v>54</v>
      </c>
      <c r="E1133" t="s">
        <v>10</v>
      </c>
      <c r="F1133" t="s">
        <v>10</v>
      </c>
      <c r="G1133" s="47">
        <v>391029815</v>
      </c>
      <c r="H1133" s="47">
        <v>358289507</v>
      </c>
    </row>
    <row r="1134" spans="1:8" x14ac:dyDescent="0.35">
      <c r="A1134" s="46">
        <v>202607</v>
      </c>
      <c r="B1134" s="48">
        <v>46208</v>
      </c>
      <c r="C1134" t="s">
        <v>5</v>
      </c>
      <c r="D1134" t="s">
        <v>54</v>
      </c>
      <c r="E1134" t="s">
        <v>10</v>
      </c>
      <c r="F1134" t="s">
        <v>80</v>
      </c>
      <c r="G1134" s="47">
        <v>230255060</v>
      </c>
      <c r="H1134" s="47">
        <v>210508851</v>
      </c>
    </row>
    <row r="1135" spans="1:8" x14ac:dyDescent="0.35">
      <c r="A1135" s="46">
        <v>202607</v>
      </c>
      <c r="B1135" s="48">
        <v>46208</v>
      </c>
      <c r="C1135" t="s">
        <v>5</v>
      </c>
      <c r="D1135" t="s">
        <v>54</v>
      </c>
      <c r="E1135" t="s">
        <v>14</v>
      </c>
      <c r="F1135" t="s">
        <v>14</v>
      </c>
      <c r="G1135" s="47">
        <v>389637162</v>
      </c>
      <c r="H1135" s="47">
        <v>358652980</v>
      </c>
    </row>
    <row r="1136" spans="1:8" x14ac:dyDescent="0.35">
      <c r="A1136" s="46">
        <v>202607</v>
      </c>
      <c r="B1136" s="48">
        <v>46208</v>
      </c>
      <c r="C1136" t="s">
        <v>5</v>
      </c>
      <c r="D1136" t="s">
        <v>53</v>
      </c>
      <c r="E1136" t="s">
        <v>8</v>
      </c>
      <c r="F1136" t="s">
        <v>66</v>
      </c>
      <c r="G1136" s="47">
        <v>156031729</v>
      </c>
      <c r="H1136" s="47">
        <v>142769937</v>
      </c>
    </row>
    <row r="1137" spans="1:8" x14ac:dyDescent="0.35">
      <c r="A1137" s="46">
        <v>202607</v>
      </c>
      <c r="B1137" s="48">
        <v>46208</v>
      </c>
      <c r="C1137" t="s">
        <v>5</v>
      </c>
      <c r="D1137" t="s">
        <v>53</v>
      </c>
      <c r="E1137" t="s">
        <v>8</v>
      </c>
      <c r="F1137" t="s">
        <v>72</v>
      </c>
      <c r="G1137" s="47">
        <v>717116852</v>
      </c>
      <c r="H1137" s="47">
        <v>441974366</v>
      </c>
    </row>
    <row r="1138" spans="1:8" x14ac:dyDescent="0.35">
      <c r="A1138" s="46">
        <v>202607</v>
      </c>
      <c r="B1138" s="48">
        <v>46208</v>
      </c>
      <c r="C1138" t="s">
        <v>5</v>
      </c>
      <c r="D1138" t="s">
        <v>53</v>
      </c>
      <c r="E1138" t="s">
        <v>8</v>
      </c>
      <c r="F1138" t="s">
        <v>74</v>
      </c>
      <c r="G1138" s="47">
        <v>210705731</v>
      </c>
      <c r="H1138" s="47">
        <v>192943324</v>
      </c>
    </row>
    <row r="1139" spans="1:8" x14ac:dyDescent="0.35">
      <c r="A1139" s="46">
        <v>202607</v>
      </c>
      <c r="B1139" s="48">
        <v>46206</v>
      </c>
      <c r="C1139" t="s">
        <v>5</v>
      </c>
      <c r="D1139" t="s">
        <v>53</v>
      </c>
      <c r="E1139" t="s">
        <v>6</v>
      </c>
      <c r="F1139" t="s">
        <v>73</v>
      </c>
      <c r="G1139" s="47">
        <v>119223373</v>
      </c>
      <c r="H1139" s="47">
        <v>107838817</v>
      </c>
    </row>
    <row r="1140" spans="1:8" x14ac:dyDescent="0.35">
      <c r="A1140" s="46">
        <v>202607</v>
      </c>
      <c r="B1140" s="48">
        <v>46206</v>
      </c>
      <c r="C1140" t="s">
        <v>5</v>
      </c>
      <c r="D1140" t="s">
        <v>53</v>
      </c>
      <c r="E1140" t="s">
        <v>6</v>
      </c>
      <c r="F1140" t="s">
        <v>98</v>
      </c>
      <c r="G1140" s="47">
        <v>321424947</v>
      </c>
      <c r="H1140" s="47">
        <v>292544169</v>
      </c>
    </row>
    <row r="1141" spans="1:8" x14ac:dyDescent="0.35">
      <c r="A1141" s="46">
        <v>202607</v>
      </c>
      <c r="B1141" s="48">
        <v>46206</v>
      </c>
      <c r="C1141" t="s">
        <v>5</v>
      </c>
      <c r="D1141" t="s">
        <v>53</v>
      </c>
      <c r="E1141" t="s">
        <v>7</v>
      </c>
      <c r="F1141" t="s">
        <v>65</v>
      </c>
      <c r="G1141" s="47">
        <v>1406313522</v>
      </c>
      <c r="H1141" s="47">
        <v>1246905617</v>
      </c>
    </row>
    <row r="1142" spans="1:8" x14ac:dyDescent="0.35">
      <c r="A1142" s="46">
        <v>202607</v>
      </c>
      <c r="B1142" s="48">
        <v>46206</v>
      </c>
      <c r="C1142" t="s">
        <v>5</v>
      </c>
      <c r="D1142" t="s">
        <v>53</v>
      </c>
      <c r="E1142" t="s">
        <v>7</v>
      </c>
      <c r="F1142" t="s">
        <v>77</v>
      </c>
      <c r="G1142" s="47">
        <v>1423642680</v>
      </c>
      <c r="H1142" s="47">
        <v>1263888695</v>
      </c>
    </row>
    <row r="1143" spans="1:8" x14ac:dyDescent="0.35">
      <c r="A1143" s="46">
        <v>202607</v>
      </c>
      <c r="B1143" s="48">
        <v>46206</v>
      </c>
      <c r="C1143" t="s">
        <v>5</v>
      </c>
      <c r="D1143" t="s">
        <v>53</v>
      </c>
      <c r="E1143" t="s">
        <v>8</v>
      </c>
      <c r="F1143" t="s">
        <v>66</v>
      </c>
      <c r="G1143" s="47">
        <v>164116003</v>
      </c>
      <c r="H1143" s="47">
        <v>150997178</v>
      </c>
    </row>
    <row r="1144" spans="1:8" x14ac:dyDescent="0.35">
      <c r="A1144" s="46">
        <v>202607</v>
      </c>
      <c r="B1144" s="48">
        <v>46206</v>
      </c>
      <c r="C1144" t="s">
        <v>5</v>
      </c>
      <c r="D1144" t="s">
        <v>53</v>
      </c>
      <c r="E1144" t="s">
        <v>8</v>
      </c>
      <c r="F1144" t="s">
        <v>72</v>
      </c>
      <c r="G1144" s="47">
        <v>502581356</v>
      </c>
      <c r="H1144" s="47">
        <v>449014328</v>
      </c>
    </row>
    <row r="1145" spans="1:8" x14ac:dyDescent="0.35">
      <c r="A1145" s="46">
        <v>202607</v>
      </c>
      <c r="B1145" s="48">
        <v>46206</v>
      </c>
      <c r="C1145" t="s">
        <v>5</v>
      </c>
      <c r="D1145" t="s">
        <v>53</v>
      </c>
      <c r="E1145" t="s">
        <v>8</v>
      </c>
      <c r="F1145" t="s">
        <v>74</v>
      </c>
      <c r="G1145" s="47">
        <v>219089438</v>
      </c>
      <c r="H1145" s="47">
        <v>198483202</v>
      </c>
    </row>
    <row r="1146" spans="1:8" x14ac:dyDescent="0.35">
      <c r="A1146" s="46">
        <v>202607</v>
      </c>
      <c r="B1146" s="48">
        <v>46206</v>
      </c>
      <c r="C1146" t="s">
        <v>5</v>
      </c>
      <c r="D1146" t="s">
        <v>53</v>
      </c>
      <c r="E1146" t="s">
        <v>8</v>
      </c>
      <c r="F1146" t="s">
        <v>75</v>
      </c>
      <c r="G1146" s="47">
        <v>187331631</v>
      </c>
      <c r="H1146" s="47">
        <v>169186724</v>
      </c>
    </row>
    <row r="1147" spans="1:8" x14ac:dyDescent="0.35">
      <c r="A1147" s="46">
        <v>202607</v>
      </c>
      <c r="B1147" s="48">
        <v>46206</v>
      </c>
      <c r="C1147" t="s">
        <v>5</v>
      </c>
      <c r="D1147" t="s">
        <v>54</v>
      </c>
      <c r="E1147" t="s">
        <v>9</v>
      </c>
      <c r="F1147" t="s">
        <v>71</v>
      </c>
      <c r="G1147" s="47">
        <v>372128791</v>
      </c>
      <c r="H1147" s="47">
        <v>339517324</v>
      </c>
    </row>
    <row r="1148" spans="1:8" x14ac:dyDescent="0.35">
      <c r="A1148" s="46">
        <v>202607</v>
      </c>
      <c r="B1148" s="48">
        <v>46206</v>
      </c>
      <c r="C1148" t="s">
        <v>5</v>
      </c>
      <c r="D1148" t="s">
        <v>54</v>
      </c>
      <c r="E1148" t="s">
        <v>9</v>
      </c>
      <c r="F1148" t="s">
        <v>92</v>
      </c>
      <c r="G1148" s="47">
        <v>437345781</v>
      </c>
      <c r="H1148" s="47">
        <v>395396270</v>
      </c>
    </row>
    <row r="1149" spans="1:8" x14ac:dyDescent="0.35">
      <c r="A1149" s="46">
        <v>202607</v>
      </c>
      <c r="B1149" s="48">
        <v>46206</v>
      </c>
      <c r="C1149" t="s">
        <v>5</v>
      </c>
      <c r="D1149" t="s">
        <v>54</v>
      </c>
      <c r="E1149" t="s">
        <v>10</v>
      </c>
      <c r="F1149" t="s">
        <v>64</v>
      </c>
      <c r="G1149" s="47">
        <v>270915825</v>
      </c>
      <c r="H1149" s="47">
        <v>245953155</v>
      </c>
    </row>
    <row r="1150" spans="1:8" x14ac:dyDescent="0.35">
      <c r="A1150" s="46">
        <v>202607</v>
      </c>
      <c r="B1150" s="48">
        <v>46206</v>
      </c>
      <c r="C1150" t="s">
        <v>5</v>
      </c>
      <c r="D1150" t="s">
        <v>54</v>
      </c>
      <c r="E1150" t="s">
        <v>10</v>
      </c>
      <c r="F1150" t="s">
        <v>10</v>
      </c>
      <c r="G1150" s="47">
        <v>407053453</v>
      </c>
      <c r="H1150" s="47">
        <v>371076156</v>
      </c>
    </row>
    <row r="1151" spans="1:8" x14ac:dyDescent="0.35">
      <c r="A1151" s="46">
        <v>202607</v>
      </c>
      <c r="B1151" s="48">
        <v>46206</v>
      </c>
      <c r="C1151" t="s">
        <v>5</v>
      </c>
      <c r="D1151" t="s">
        <v>54</v>
      </c>
      <c r="E1151" t="s">
        <v>10</v>
      </c>
      <c r="F1151" t="s">
        <v>80</v>
      </c>
      <c r="G1151" s="47">
        <v>240732883</v>
      </c>
      <c r="H1151" s="47">
        <v>219272549</v>
      </c>
    </row>
    <row r="1152" spans="1:8" x14ac:dyDescent="0.35">
      <c r="A1152" s="46">
        <v>202607</v>
      </c>
      <c r="B1152" s="48">
        <v>46206</v>
      </c>
      <c r="C1152" t="s">
        <v>5</v>
      </c>
      <c r="D1152" t="s">
        <v>54</v>
      </c>
      <c r="E1152" t="s">
        <v>14</v>
      </c>
      <c r="F1152" t="s">
        <v>14</v>
      </c>
      <c r="G1152" s="47">
        <v>397446817</v>
      </c>
      <c r="H1152" s="47">
        <v>363944427</v>
      </c>
    </row>
    <row r="1153" spans="1:8" x14ac:dyDescent="0.35">
      <c r="A1153" s="46">
        <v>202607</v>
      </c>
      <c r="B1153" s="48">
        <v>46206</v>
      </c>
      <c r="C1153" t="s">
        <v>5</v>
      </c>
      <c r="D1153" t="s">
        <v>54</v>
      </c>
      <c r="E1153" t="s">
        <v>14</v>
      </c>
      <c r="F1153" t="s">
        <v>86</v>
      </c>
      <c r="G1153" s="47">
        <v>461486863</v>
      </c>
      <c r="H1153" s="47">
        <v>415336038</v>
      </c>
    </row>
    <row r="1154" spans="1:8" x14ac:dyDescent="0.35">
      <c r="A1154" s="46">
        <v>202607</v>
      </c>
      <c r="B1154" s="48">
        <v>46206</v>
      </c>
      <c r="C1154" t="s">
        <v>5</v>
      </c>
      <c r="D1154" t="s">
        <v>54</v>
      </c>
      <c r="E1154" t="s">
        <v>14</v>
      </c>
      <c r="F1154" t="s">
        <v>87</v>
      </c>
      <c r="G1154" s="47">
        <v>327051415</v>
      </c>
      <c r="H1154" s="47">
        <v>300372288</v>
      </c>
    </row>
    <row r="1155" spans="1:8" x14ac:dyDescent="0.35">
      <c r="A1155" s="46">
        <v>202607</v>
      </c>
      <c r="B1155" s="48">
        <v>46206</v>
      </c>
      <c r="C1155" t="s">
        <v>5</v>
      </c>
      <c r="D1155" t="s">
        <v>54</v>
      </c>
      <c r="E1155" t="s">
        <v>14</v>
      </c>
      <c r="F1155" t="s">
        <v>88</v>
      </c>
      <c r="G1155" s="47">
        <v>209590591</v>
      </c>
      <c r="H1155" s="47">
        <v>190895881</v>
      </c>
    </row>
    <row r="1156" spans="1:8" x14ac:dyDescent="0.35">
      <c r="A1156" s="46">
        <v>202607</v>
      </c>
      <c r="B1156" s="48">
        <v>46206</v>
      </c>
      <c r="C1156" t="s">
        <v>5</v>
      </c>
      <c r="D1156" t="s">
        <v>54</v>
      </c>
      <c r="E1156" t="s">
        <v>14</v>
      </c>
      <c r="F1156" t="s">
        <v>89</v>
      </c>
      <c r="G1156" s="47">
        <v>249032048</v>
      </c>
      <c r="H1156" s="47">
        <v>226359431</v>
      </c>
    </row>
    <row r="1157" spans="1:8" x14ac:dyDescent="0.35">
      <c r="A1157" s="46">
        <v>202607</v>
      </c>
      <c r="B1157" s="48">
        <v>46206</v>
      </c>
      <c r="C1157" t="s">
        <v>5</v>
      </c>
      <c r="D1157" t="s">
        <v>55</v>
      </c>
      <c r="E1157" t="s">
        <v>11</v>
      </c>
      <c r="F1157" t="s">
        <v>78</v>
      </c>
      <c r="G1157" s="47">
        <v>826209044</v>
      </c>
      <c r="H1157" s="47">
        <v>731219345</v>
      </c>
    </row>
    <row r="1158" spans="1:8" x14ac:dyDescent="0.35">
      <c r="A1158" s="46">
        <v>202607</v>
      </c>
      <c r="B1158" s="48">
        <v>46215</v>
      </c>
      <c r="C1158" t="s">
        <v>5</v>
      </c>
      <c r="D1158" t="s">
        <v>56</v>
      </c>
      <c r="E1158" t="s">
        <v>12</v>
      </c>
      <c r="F1158" t="s">
        <v>82</v>
      </c>
      <c r="G1158" s="47">
        <v>196098090</v>
      </c>
      <c r="H1158" s="47">
        <v>183144471</v>
      </c>
    </row>
    <row r="1159" spans="1:8" x14ac:dyDescent="0.35">
      <c r="A1159" s="46">
        <v>202607</v>
      </c>
      <c r="B1159" s="48">
        <v>46222</v>
      </c>
      <c r="C1159" t="s">
        <v>5</v>
      </c>
      <c r="D1159" t="s">
        <v>56</v>
      </c>
      <c r="E1159" t="s">
        <v>17</v>
      </c>
      <c r="F1159" t="s">
        <v>76</v>
      </c>
      <c r="G1159" s="47">
        <v>184188447</v>
      </c>
      <c r="H1159" s="47">
        <v>164175753</v>
      </c>
    </row>
    <row r="1160" spans="1:8" x14ac:dyDescent="0.35">
      <c r="A1160" s="46">
        <v>202607</v>
      </c>
      <c r="B1160" s="48">
        <v>46215</v>
      </c>
      <c r="C1160" t="s">
        <v>5</v>
      </c>
      <c r="D1160" t="s">
        <v>56</v>
      </c>
      <c r="E1160" t="s">
        <v>12</v>
      </c>
      <c r="F1160" t="s">
        <v>81</v>
      </c>
      <c r="G1160" s="47">
        <v>175098669</v>
      </c>
      <c r="H1160" s="47">
        <v>162406675</v>
      </c>
    </row>
    <row r="1161" spans="1:8" x14ac:dyDescent="0.35">
      <c r="A1161" s="46">
        <v>202607</v>
      </c>
      <c r="B1161" s="48">
        <v>46215</v>
      </c>
      <c r="C1161" t="s">
        <v>5</v>
      </c>
      <c r="D1161" t="s">
        <v>55</v>
      </c>
      <c r="E1161" t="s">
        <v>15</v>
      </c>
      <c r="F1161" t="s">
        <v>93</v>
      </c>
      <c r="G1161" s="47">
        <v>132029087</v>
      </c>
      <c r="H1161" s="47">
        <v>116834695</v>
      </c>
    </row>
    <row r="1162" spans="1:8" x14ac:dyDescent="0.35">
      <c r="A1162" s="46">
        <v>202607</v>
      </c>
      <c r="B1162" s="48">
        <v>46215</v>
      </c>
      <c r="C1162" t="s">
        <v>5</v>
      </c>
      <c r="D1162" t="s">
        <v>55</v>
      </c>
      <c r="E1162" t="s">
        <v>15</v>
      </c>
      <c r="F1162" t="s">
        <v>91</v>
      </c>
      <c r="G1162" s="47">
        <v>124104343</v>
      </c>
      <c r="H1162" s="47">
        <v>114066966</v>
      </c>
    </row>
    <row r="1163" spans="1:8" x14ac:dyDescent="0.35">
      <c r="A1163" s="46">
        <v>202607</v>
      </c>
      <c r="B1163" s="48">
        <v>46211</v>
      </c>
      <c r="C1163" t="s">
        <v>5</v>
      </c>
      <c r="D1163" t="s">
        <v>56</v>
      </c>
      <c r="E1163" t="s">
        <v>17</v>
      </c>
      <c r="F1163" t="s">
        <v>76</v>
      </c>
      <c r="G1163" s="47">
        <v>193911999</v>
      </c>
      <c r="H1163" s="47">
        <v>172041627</v>
      </c>
    </row>
    <row r="1164" spans="1:8" x14ac:dyDescent="0.35">
      <c r="A1164" s="46">
        <v>202607</v>
      </c>
      <c r="B1164" s="48">
        <v>46210</v>
      </c>
      <c r="C1164" t="s">
        <v>5</v>
      </c>
      <c r="D1164" t="s">
        <v>55</v>
      </c>
      <c r="E1164" t="s">
        <v>15</v>
      </c>
      <c r="F1164" t="s">
        <v>96</v>
      </c>
      <c r="G1164" s="47">
        <v>379669068</v>
      </c>
      <c r="H1164" s="47">
        <v>349944099</v>
      </c>
    </row>
    <row r="1165" spans="1:8" x14ac:dyDescent="0.35">
      <c r="A1165" s="46">
        <v>202607</v>
      </c>
      <c r="B1165" s="48">
        <v>46215</v>
      </c>
      <c r="C1165" t="s">
        <v>5</v>
      </c>
      <c r="D1165" t="s">
        <v>55</v>
      </c>
      <c r="E1165" t="s">
        <v>13</v>
      </c>
      <c r="F1165" t="s">
        <v>99</v>
      </c>
      <c r="G1165" s="47">
        <v>392976518</v>
      </c>
      <c r="H1165" s="47">
        <v>344618707</v>
      </c>
    </row>
    <row r="1166" spans="1:8" x14ac:dyDescent="0.35">
      <c r="A1166" s="46">
        <v>202607</v>
      </c>
      <c r="B1166" s="48">
        <v>46215</v>
      </c>
      <c r="C1166" t="s">
        <v>5</v>
      </c>
      <c r="D1166" t="s">
        <v>55</v>
      </c>
      <c r="E1166" t="s">
        <v>13</v>
      </c>
      <c r="F1166" t="s">
        <v>100</v>
      </c>
      <c r="G1166" s="47">
        <v>284639986</v>
      </c>
      <c r="H1166" s="47">
        <v>253392224</v>
      </c>
    </row>
    <row r="1167" spans="1:8" x14ac:dyDescent="0.35">
      <c r="A1167" s="46">
        <v>202607</v>
      </c>
      <c r="B1167" s="48">
        <v>46215</v>
      </c>
      <c r="C1167" t="s">
        <v>5</v>
      </c>
      <c r="D1167" t="s">
        <v>55</v>
      </c>
      <c r="E1167" t="s">
        <v>11</v>
      </c>
      <c r="F1167" t="s">
        <v>55</v>
      </c>
      <c r="G1167" s="47">
        <v>368725246</v>
      </c>
      <c r="H1167" s="47">
        <v>328318837</v>
      </c>
    </row>
    <row r="1168" spans="1:8" x14ac:dyDescent="0.35">
      <c r="A1168" s="46">
        <v>202607</v>
      </c>
      <c r="B1168" s="48">
        <v>46215</v>
      </c>
      <c r="C1168" t="s">
        <v>5</v>
      </c>
      <c r="D1168" t="s">
        <v>55</v>
      </c>
      <c r="E1168" t="s">
        <v>11</v>
      </c>
      <c r="F1168" t="s">
        <v>78</v>
      </c>
      <c r="G1168" s="47">
        <v>721372734</v>
      </c>
      <c r="H1168" s="47">
        <v>635574890</v>
      </c>
    </row>
    <row r="1169" spans="1:8" x14ac:dyDescent="0.35">
      <c r="A1169" s="46">
        <v>202607</v>
      </c>
      <c r="B1169" s="48">
        <v>46215</v>
      </c>
      <c r="C1169" t="s">
        <v>5</v>
      </c>
      <c r="D1169" t="s">
        <v>54</v>
      </c>
      <c r="E1169" t="s">
        <v>14</v>
      </c>
      <c r="F1169" t="s">
        <v>88</v>
      </c>
      <c r="G1169" s="47">
        <v>209854045</v>
      </c>
      <c r="H1169" s="47">
        <v>193038215</v>
      </c>
    </row>
    <row r="1170" spans="1:8" x14ac:dyDescent="0.35">
      <c r="A1170" s="46">
        <v>202607</v>
      </c>
      <c r="B1170" s="48">
        <v>46215</v>
      </c>
      <c r="C1170" t="s">
        <v>5</v>
      </c>
      <c r="D1170" t="s">
        <v>54</v>
      </c>
      <c r="E1170" t="s">
        <v>14</v>
      </c>
      <c r="F1170" t="s">
        <v>89</v>
      </c>
      <c r="G1170" s="47">
        <v>254431389</v>
      </c>
      <c r="H1170" s="47">
        <v>230451634</v>
      </c>
    </row>
    <row r="1171" spans="1:8" x14ac:dyDescent="0.35">
      <c r="A1171" s="46">
        <v>202607</v>
      </c>
      <c r="B1171" s="48">
        <v>46215</v>
      </c>
      <c r="C1171" t="s">
        <v>5</v>
      </c>
      <c r="D1171" t="s">
        <v>53</v>
      </c>
      <c r="E1171" t="s">
        <v>6</v>
      </c>
      <c r="F1171" t="s">
        <v>69</v>
      </c>
      <c r="G1171" s="47">
        <v>283943048</v>
      </c>
      <c r="H1171" s="47">
        <v>257199298</v>
      </c>
    </row>
    <row r="1172" spans="1:8" x14ac:dyDescent="0.35">
      <c r="A1172" s="46">
        <v>202607</v>
      </c>
      <c r="B1172" s="48">
        <v>46210</v>
      </c>
      <c r="C1172" t="s">
        <v>5</v>
      </c>
      <c r="D1172" t="s">
        <v>56</v>
      </c>
      <c r="E1172" t="s">
        <v>12</v>
      </c>
      <c r="F1172" t="s">
        <v>83</v>
      </c>
      <c r="G1172" s="47">
        <v>168685442</v>
      </c>
      <c r="H1172" s="47">
        <v>153757857</v>
      </c>
    </row>
    <row r="1173" spans="1:8" x14ac:dyDescent="0.35">
      <c r="A1173" s="46">
        <v>202607</v>
      </c>
      <c r="B1173" s="48">
        <v>46210</v>
      </c>
      <c r="C1173" t="s">
        <v>5</v>
      </c>
      <c r="D1173" t="s">
        <v>56</v>
      </c>
      <c r="E1173" t="s">
        <v>12</v>
      </c>
      <c r="F1173" t="s">
        <v>84</v>
      </c>
      <c r="G1173" s="47">
        <v>133043829</v>
      </c>
      <c r="H1173" s="47">
        <v>123284801</v>
      </c>
    </row>
    <row r="1174" spans="1:8" x14ac:dyDescent="0.35">
      <c r="A1174" s="46">
        <v>202607</v>
      </c>
      <c r="B1174" s="48">
        <v>46210</v>
      </c>
      <c r="C1174" t="s">
        <v>5</v>
      </c>
      <c r="D1174" t="s">
        <v>56</v>
      </c>
      <c r="E1174" t="s">
        <v>16</v>
      </c>
      <c r="F1174" t="s">
        <v>97</v>
      </c>
      <c r="G1174" s="47">
        <v>631842530</v>
      </c>
      <c r="H1174" s="47">
        <v>576368136</v>
      </c>
    </row>
    <row r="1175" spans="1:8" x14ac:dyDescent="0.35">
      <c r="A1175" s="46">
        <v>202607</v>
      </c>
      <c r="B1175" s="48">
        <v>46210</v>
      </c>
      <c r="C1175" t="s">
        <v>5</v>
      </c>
      <c r="D1175" t="s">
        <v>56</v>
      </c>
      <c r="E1175" t="s">
        <v>12</v>
      </c>
      <c r="F1175" t="s">
        <v>79</v>
      </c>
      <c r="G1175" s="47">
        <v>339870797</v>
      </c>
      <c r="H1175" s="47">
        <v>313000017</v>
      </c>
    </row>
    <row r="1176" spans="1:8" x14ac:dyDescent="0.35">
      <c r="A1176" s="46">
        <v>202607</v>
      </c>
      <c r="B1176" s="48">
        <v>46210</v>
      </c>
      <c r="C1176" t="s">
        <v>5</v>
      </c>
      <c r="D1176" t="s">
        <v>56</v>
      </c>
      <c r="E1176" t="s">
        <v>12</v>
      </c>
      <c r="F1176" t="s">
        <v>81</v>
      </c>
      <c r="G1176" s="47">
        <v>195187326</v>
      </c>
      <c r="H1176" s="47">
        <v>179907334</v>
      </c>
    </row>
    <row r="1177" spans="1:8" x14ac:dyDescent="0.35">
      <c r="A1177" s="46">
        <v>202607</v>
      </c>
      <c r="B1177" s="48">
        <v>46213</v>
      </c>
      <c r="C1177" t="s">
        <v>5</v>
      </c>
      <c r="D1177" t="s">
        <v>56</v>
      </c>
      <c r="E1177" t="s">
        <v>17</v>
      </c>
      <c r="F1177" t="s">
        <v>68</v>
      </c>
      <c r="G1177" s="47">
        <v>404305275</v>
      </c>
      <c r="H1177" s="47">
        <v>354542529</v>
      </c>
    </row>
    <row r="1178" spans="1:8" x14ac:dyDescent="0.35">
      <c r="A1178" s="46">
        <v>202607</v>
      </c>
      <c r="B1178" s="48">
        <v>46214</v>
      </c>
      <c r="C1178" t="s">
        <v>5</v>
      </c>
      <c r="D1178" t="s">
        <v>56</v>
      </c>
      <c r="E1178" t="s">
        <v>16</v>
      </c>
      <c r="F1178" t="s">
        <v>16</v>
      </c>
      <c r="G1178" s="47">
        <v>263172302</v>
      </c>
      <c r="H1178" s="47">
        <v>242813303</v>
      </c>
    </row>
    <row r="1179" spans="1:8" x14ac:dyDescent="0.35">
      <c r="A1179" s="46">
        <v>202607</v>
      </c>
      <c r="B1179" s="48">
        <v>46214</v>
      </c>
      <c r="C1179" t="s">
        <v>5</v>
      </c>
      <c r="D1179" t="s">
        <v>56</v>
      </c>
      <c r="E1179" t="s">
        <v>12</v>
      </c>
      <c r="F1179" t="s">
        <v>84</v>
      </c>
      <c r="G1179" s="47">
        <v>119698017</v>
      </c>
      <c r="H1179" s="47">
        <v>110497277</v>
      </c>
    </row>
    <row r="1180" spans="1:8" x14ac:dyDescent="0.35">
      <c r="A1180" s="46">
        <v>202607</v>
      </c>
      <c r="B1180" s="48">
        <v>46214</v>
      </c>
      <c r="C1180" t="s">
        <v>5</v>
      </c>
      <c r="D1180" t="s">
        <v>55</v>
      </c>
      <c r="E1180" t="s">
        <v>13</v>
      </c>
      <c r="F1180" t="s">
        <v>67</v>
      </c>
      <c r="G1180" s="47">
        <v>291689606</v>
      </c>
      <c r="H1180" s="47">
        <v>257686604</v>
      </c>
    </row>
    <row r="1181" spans="1:8" x14ac:dyDescent="0.35">
      <c r="A1181" s="46">
        <v>202607</v>
      </c>
      <c r="B1181" s="48">
        <v>46214</v>
      </c>
      <c r="C1181" t="s">
        <v>5</v>
      </c>
      <c r="D1181" t="s">
        <v>55</v>
      </c>
      <c r="E1181" t="s">
        <v>13</v>
      </c>
      <c r="F1181" t="s">
        <v>85</v>
      </c>
      <c r="G1181" s="47">
        <v>243982417</v>
      </c>
      <c r="H1181" s="47">
        <v>219578517</v>
      </c>
    </row>
    <row r="1182" spans="1:8" x14ac:dyDescent="0.35">
      <c r="A1182" s="46">
        <v>202607</v>
      </c>
      <c r="B1182" s="48">
        <v>46214</v>
      </c>
      <c r="C1182" t="s">
        <v>5</v>
      </c>
      <c r="D1182" t="s">
        <v>55</v>
      </c>
      <c r="E1182" t="s">
        <v>13</v>
      </c>
      <c r="F1182" t="s">
        <v>99</v>
      </c>
      <c r="G1182" s="47">
        <v>390401466</v>
      </c>
      <c r="H1182" s="47">
        <v>337814503</v>
      </c>
    </row>
    <row r="1183" spans="1:8" x14ac:dyDescent="0.35">
      <c r="A1183" s="46">
        <v>202607</v>
      </c>
      <c r="B1183" s="48">
        <v>46214</v>
      </c>
      <c r="C1183" t="s">
        <v>5</v>
      </c>
      <c r="D1183" t="s">
        <v>55</v>
      </c>
      <c r="E1183" t="s">
        <v>11</v>
      </c>
      <c r="F1183" t="s">
        <v>55</v>
      </c>
      <c r="G1183" s="47">
        <v>379390531</v>
      </c>
      <c r="H1183" s="47">
        <v>338015203</v>
      </c>
    </row>
    <row r="1184" spans="1:8" x14ac:dyDescent="0.35">
      <c r="A1184" s="46">
        <v>202607</v>
      </c>
      <c r="B1184" s="48">
        <v>46214</v>
      </c>
      <c r="C1184" t="s">
        <v>5</v>
      </c>
      <c r="D1184" t="s">
        <v>54</v>
      </c>
      <c r="E1184" t="s">
        <v>14</v>
      </c>
      <c r="F1184" t="s">
        <v>87</v>
      </c>
      <c r="G1184" s="47">
        <v>315547226</v>
      </c>
      <c r="H1184" s="47">
        <v>291121423</v>
      </c>
    </row>
    <row r="1185" spans="1:8" x14ac:dyDescent="0.35">
      <c r="A1185" s="46">
        <v>202607</v>
      </c>
      <c r="B1185" s="48">
        <v>46214</v>
      </c>
      <c r="C1185" t="s">
        <v>5</v>
      </c>
      <c r="D1185" t="s">
        <v>54</v>
      </c>
      <c r="E1185" t="s">
        <v>14</v>
      </c>
      <c r="F1185" t="s">
        <v>88</v>
      </c>
      <c r="G1185" s="47">
        <v>204021782</v>
      </c>
      <c r="H1185" s="47">
        <v>184431234</v>
      </c>
    </row>
    <row r="1186" spans="1:8" x14ac:dyDescent="0.35">
      <c r="A1186" s="46">
        <v>202607</v>
      </c>
      <c r="B1186" s="48">
        <v>46214</v>
      </c>
      <c r="C1186" t="s">
        <v>5</v>
      </c>
      <c r="D1186" t="s">
        <v>54</v>
      </c>
      <c r="E1186" t="s">
        <v>10</v>
      </c>
      <c r="F1186" t="s">
        <v>80</v>
      </c>
      <c r="G1186" s="47">
        <v>207307071</v>
      </c>
      <c r="H1186" s="47">
        <v>187584906</v>
      </c>
    </row>
    <row r="1187" spans="1:8" x14ac:dyDescent="0.35">
      <c r="A1187" s="46">
        <v>202607</v>
      </c>
      <c r="B1187" s="48">
        <v>46214</v>
      </c>
      <c r="C1187" t="s">
        <v>5</v>
      </c>
      <c r="D1187" t="s">
        <v>54</v>
      </c>
      <c r="E1187" t="s">
        <v>10</v>
      </c>
      <c r="F1187" t="s">
        <v>10</v>
      </c>
      <c r="G1187" s="47">
        <v>375412351</v>
      </c>
      <c r="H1187" s="47">
        <v>338490715</v>
      </c>
    </row>
    <row r="1188" spans="1:8" x14ac:dyDescent="0.35">
      <c r="A1188" s="46">
        <v>202607</v>
      </c>
      <c r="B1188" s="48">
        <v>46214</v>
      </c>
      <c r="C1188" t="s">
        <v>5</v>
      </c>
      <c r="D1188" t="s">
        <v>54</v>
      </c>
      <c r="E1188" t="s">
        <v>10</v>
      </c>
      <c r="F1188" t="s">
        <v>64</v>
      </c>
      <c r="G1188" s="47">
        <v>251150931</v>
      </c>
      <c r="H1188" s="47">
        <v>227603218</v>
      </c>
    </row>
    <row r="1189" spans="1:8" x14ac:dyDescent="0.35">
      <c r="A1189" s="46">
        <v>202607</v>
      </c>
      <c r="B1189" s="48">
        <v>46214</v>
      </c>
      <c r="C1189" t="s">
        <v>5</v>
      </c>
      <c r="D1189" t="s">
        <v>53</v>
      </c>
      <c r="E1189" t="s">
        <v>8</v>
      </c>
      <c r="F1189" t="s">
        <v>72</v>
      </c>
      <c r="G1189" s="47">
        <v>469815796</v>
      </c>
      <c r="H1189" s="47">
        <v>425407791</v>
      </c>
    </row>
    <row r="1190" spans="1:8" x14ac:dyDescent="0.35">
      <c r="A1190" s="46">
        <v>202607</v>
      </c>
      <c r="B1190" s="48">
        <v>46214</v>
      </c>
      <c r="C1190" t="s">
        <v>5</v>
      </c>
      <c r="D1190" t="s">
        <v>53</v>
      </c>
      <c r="E1190" t="s">
        <v>7</v>
      </c>
      <c r="F1190" t="s">
        <v>65</v>
      </c>
      <c r="G1190" s="47">
        <v>1330631898</v>
      </c>
      <c r="H1190" s="47">
        <v>1190752319</v>
      </c>
    </row>
    <row r="1191" spans="1:8" x14ac:dyDescent="0.35">
      <c r="A1191" s="46">
        <v>202607</v>
      </c>
      <c r="B1191" s="48">
        <v>46210</v>
      </c>
      <c r="C1191" t="s">
        <v>5</v>
      </c>
      <c r="D1191" t="s">
        <v>54</v>
      </c>
      <c r="E1191" t="s">
        <v>14</v>
      </c>
      <c r="F1191" t="s">
        <v>87</v>
      </c>
      <c r="G1191" s="47">
        <v>329226726</v>
      </c>
      <c r="H1191" s="47">
        <v>304703403</v>
      </c>
    </row>
    <row r="1192" spans="1:8" x14ac:dyDescent="0.35">
      <c r="A1192" s="46">
        <v>202607</v>
      </c>
      <c r="B1192" s="48">
        <v>46213</v>
      </c>
      <c r="C1192" t="s">
        <v>5</v>
      </c>
      <c r="D1192" t="s">
        <v>55</v>
      </c>
      <c r="E1192" t="s">
        <v>11</v>
      </c>
      <c r="F1192" t="s">
        <v>55</v>
      </c>
      <c r="G1192" s="47">
        <v>383248438</v>
      </c>
      <c r="H1192" s="47">
        <v>339720284</v>
      </c>
    </row>
    <row r="1193" spans="1:8" x14ac:dyDescent="0.35">
      <c r="A1193" s="46">
        <v>202607</v>
      </c>
      <c r="B1193" s="48">
        <v>46213</v>
      </c>
      <c r="C1193" t="s">
        <v>5</v>
      </c>
      <c r="D1193" t="s">
        <v>55</v>
      </c>
      <c r="E1193" t="s">
        <v>11</v>
      </c>
      <c r="F1193" t="s">
        <v>90</v>
      </c>
      <c r="G1193" s="47">
        <v>197626044</v>
      </c>
      <c r="H1193" s="47">
        <v>178949200</v>
      </c>
    </row>
    <row r="1194" spans="1:8" x14ac:dyDescent="0.35">
      <c r="A1194" s="46">
        <v>202607</v>
      </c>
      <c r="B1194" s="48">
        <v>46210</v>
      </c>
      <c r="C1194" t="s">
        <v>5</v>
      </c>
      <c r="D1194" t="s">
        <v>54</v>
      </c>
      <c r="E1194" t="s">
        <v>10</v>
      </c>
      <c r="F1194" t="s">
        <v>10</v>
      </c>
      <c r="G1194" s="47">
        <v>449811074</v>
      </c>
      <c r="H1194" s="47">
        <v>411193438</v>
      </c>
    </row>
    <row r="1195" spans="1:8" x14ac:dyDescent="0.35">
      <c r="A1195" s="46">
        <v>202607</v>
      </c>
      <c r="B1195" s="48">
        <v>46213</v>
      </c>
      <c r="C1195" t="s">
        <v>5</v>
      </c>
      <c r="D1195" t="s">
        <v>56</v>
      </c>
      <c r="E1195" t="s">
        <v>16</v>
      </c>
      <c r="F1195" t="s">
        <v>16</v>
      </c>
      <c r="G1195" s="47">
        <v>267056592</v>
      </c>
      <c r="H1195" s="47">
        <v>242622516</v>
      </c>
    </row>
    <row r="1196" spans="1:8" x14ac:dyDescent="0.35">
      <c r="A1196" s="46">
        <v>202607</v>
      </c>
      <c r="B1196" s="48">
        <v>46213</v>
      </c>
      <c r="C1196" t="s">
        <v>5</v>
      </c>
      <c r="D1196" t="s">
        <v>56</v>
      </c>
      <c r="E1196" t="s">
        <v>12</v>
      </c>
      <c r="F1196" t="s">
        <v>84</v>
      </c>
      <c r="G1196" s="47">
        <v>116636275</v>
      </c>
      <c r="H1196" s="47">
        <v>108956114</v>
      </c>
    </row>
    <row r="1197" spans="1:8" x14ac:dyDescent="0.35">
      <c r="A1197" s="46">
        <v>202607</v>
      </c>
      <c r="B1197" s="48">
        <v>46213</v>
      </c>
      <c r="C1197" t="s">
        <v>5</v>
      </c>
      <c r="D1197" t="s">
        <v>56</v>
      </c>
      <c r="E1197" t="s">
        <v>17</v>
      </c>
      <c r="F1197" t="s">
        <v>76</v>
      </c>
      <c r="G1197" s="47">
        <v>185795271</v>
      </c>
      <c r="H1197" s="47">
        <v>164735250</v>
      </c>
    </row>
    <row r="1198" spans="1:8" x14ac:dyDescent="0.35">
      <c r="A1198" s="46">
        <v>202607</v>
      </c>
      <c r="B1198" s="48">
        <v>46213</v>
      </c>
      <c r="C1198" t="s">
        <v>5</v>
      </c>
      <c r="D1198" t="s">
        <v>56</v>
      </c>
      <c r="E1198" t="s">
        <v>16</v>
      </c>
      <c r="F1198" t="s">
        <v>97</v>
      </c>
      <c r="G1198" s="47">
        <v>529334074</v>
      </c>
      <c r="H1198" s="47">
        <v>475908643</v>
      </c>
    </row>
    <row r="1199" spans="1:8" x14ac:dyDescent="0.35">
      <c r="A1199" s="46">
        <v>202607</v>
      </c>
      <c r="B1199" s="48">
        <v>46213</v>
      </c>
      <c r="C1199" t="s">
        <v>5</v>
      </c>
      <c r="D1199" t="s">
        <v>56</v>
      </c>
      <c r="E1199" t="s">
        <v>12</v>
      </c>
      <c r="F1199" t="s">
        <v>83</v>
      </c>
      <c r="G1199" s="47">
        <v>151812014</v>
      </c>
      <c r="H1199" s="47">
        <v>138576118</v>
      </c>
    </row>
    <row r="1200" spans="1:8" x14ac:dyDescent="0.35">
      <c r="A1200" s="46">
        <v>202607</v>
      </c>
      <c r="B1200" s="48">
        <v>46213</v>
      </c>
      <c r="C1200" t="s">
        <v>5</v>
      </c>
      <c r="D1200" t="s">
        <v>56</v>
      </c>
      <c r="E1200" t="s">
        <v>12</v>
      </c>
      <c r="F1200" t="s">
        <v>82</v>
      </c>
      <c r="G1200" s="47">
        <v>194663914</v>
      </c>
      <c r="H1200" s="47">
        <v>179123940</v>
      </c>
    </row>
    <row r="1201" spans="1:8" x14ac:dyDescent="0.35">
      <c r="A1201" s="46">
        <v>202607</v>
      </c>
      <c r="B1201" s="48">
        <v>46213</v>
      </c>
      <c r="C1201" t="s">
        <v>5</v>
      </c>
      <c r="D1201" t="s">
        <v>56</v>
      </c>
      <c r="E1201" t="s">
        <v>12</v>
      </c>
      <c r="F1201" t="s">
        <v>81</v>
      </c>
      <c r="G1201" s="47">
        <v>178223170</v>
      </c>
      <c r="H1201" s="47">
        <v>164631797</v>
      </c>
    </row>
    <row r="1202" spans="1:8" x14ac:dyDescent="0.35">
      <c r="A1202" s="46">
        <v>202607</v>
      </c>
      <c r="B1202" s="48">
        <v>46213</v>
      </c>
      <c r="C1202" t="s">
        <v>5</v>
      </c>
      <c r="D1202" t="s">
        <v>55</v>
      </c>
      <c r="E1202" t="s">
        <v>15</v>
      </c>
      <c r="F1202" t="s">
        <v>96</v>
      </c>
      <c r="G1202" s="47">
        <v>290328208</v>
      </c>
      <c r="H1202" s="47">
        <v>262249974</v>
      </c>
    </row>
    <row r="1203" spans="1:8" x14ac:dyDescent="0.35">
      <c r="A1203" s="46">
        <v>202607</v>
      </c>
      <c r="B1203" s="48">
        <v>46213</v>
      </c>
      <c r="C1203" t="s">
        <v>5</v>
      </c>
      <c r="D1203" t="s">
        <v>56</v>
      </c>
      <c r="E1203" t="s">
        <v>12</v>
      </c>
      <c r="F1203" t="s">
        <v>79</v>
      </c>
      <c r="G1203" s="47">
        <v>257231901</v>
      </c>
      <c r="H1203" s="47">
        <v>233518560</v>
      </c>
    </row>
    <row r="1204" spans="1:8" x14ac:dyDescent="0.35">
      <c r="A1204" s="46">
        <v>202607</v>
      </c>
      <c r="B1204" s="48">
        <v>46213</v>
      </c>
      <c r="C1204" t="s">
        <v>5</v>
      </c>
      <c r="D1204" t="s">
        <v>55</v>
      </c>
      <c r="E1204" t="s">
        <v>15</v>
      </c>
      <c r="F1204" t="s">
        <v>93</v>
      </c>
      <c r="G1204" s="47">
        <v>142270343</v>
      </c>
      <c r="H1204" s="47">
        <v>128445839</v>
      </c>
    </row>
    <row r="1205" spans="1:8" x14ac:dyDescent="0.35">
      <c r="A1205" s="46">
        <v>202607</v>
      </c>
      <c r="B1205" s="48">
        <v>46213</v>
      </c>
      <c r="C1205" t="s">
        <v>5</v>
      </c>
      <c r="D1205" t="s">
        <v>55</v>
      </c>
      <c r="E1205" t="s">
        <v>15</v>
      </c>
      <c r="F1205" t="s">
        <v>91</v>
      </c>
      <c r="G1205" s="47">
        <v>120869400</v>
      </c>
      <c r="H1205" s="47">
        <v>110552890</v>
      </c>
    </row>
    <row r="1206" spans="1:8" x14ac:dyDescent="0.35">
      <c r="A1206" s="46">
        <v>202607</v>
      </c>
      <c r="B1206" s="48">
        <v>46213</v>
      </c>
      <c r="C1206" t="s">
        <v>5</v>
      </c>
      <c r="D1206" t="s">
        <v>55</v>
      </c>
      <c r="E1206" t="s">
        <v>13</v>
      </c>
      <c r="F1206" t="s">
        <v>100</v>
      </c>
      <c r="G1206" s="47">
        <v>375723015</v>
      </c>
      <c r="H1206" s="47">
        <v>342662859</v>
      </c>
    </row>
    <row r="1207" spans="1:8" x14ac:dyDescent="0.35">
      <c r="A1207" s="46">
        <v>202607</v>
      </c>
      <c r="B1207" s="48">
        <v>46213</v>
      </c>
      <c r="C1207" t="s">
        <v>5</v>
      </c>
      <c r="D1207" t="s">
        <v>55</v>
      </c>
      <c r="E1207" t="s">
        <v>13</v>
      </c>
      <c r="F1207" t="s">
        <v>99</v>
      </c>
      <c r="G1207" s="47">
        <v>394967746</v>
      </c>
      <c r="H1207" s="47">
        <v>341224652</v>
      </c>
    </row>
    <row r="1208" spans="1:8" x14ac:dyDescent="0.35">
      <c r="A1208" s="46">
        <v>202607</v>
      </c>
      <c r="B1208" s="48">
        <v>46213</v>
      </c>
      <c r="C1208" t="s">
        <v>5</v>
      </c>
      <c r="D1208" t="s">
        <v>55</v>
      </c>
      <c r="E1208" t="s">
        <v>13</v>
      </c>
      <c r="F1208" t="s">
        <v>67</v>
      </c>
      <c r="G1208" s="47">
        <v>299585956</v>
      </c>
      <c r="H1208" s="47">
        <v>265012990</v>
      </c>
    </row>
    <row r="1209" spans="1:8" x14ac:dyDescent="0.35">
      <c r="A1209" s="46">
        <v>202607</v>
      </c>
      <c r="B1209" s="48">
        <v>46213</v>
      </c>
      <c r="C1209" t="s">
        <v>5</v>
      </c>
      <c r="D1209" t="s">
        <v>55</v>
      </c>
      <c r="E1209" t="s">
        <v>11</v>
      </c>
      <c r="F1209" t="s">
        <v>78</v>
      </c>
      <c r="G1209" s="47">
        <v>748092769</v>
      </c>
      <c r="H1209" s="47">
        <v>660451762</v>
      </c>
    </row>
    <row r="1210" spans="1:8" x14ac:dyDescent="0.35">
      <c r="A1210" s="46">
        <v>202607</v>
      </c>
      <c r="B1210" s="48">
        <v>46228</v>
      </c>
      <c r="C1210" t="s">
        <v>5</v>
      </c>
      <c r="D1210" t="s">
        <v>56</v>
      </c>
      <c r="E1210" t="s">
        <v>17</v>
      </c>
      <c r="F1210" t="s">
        <v>76</v>
      </c>
      <c r="G1210" s="47">
        <v>187547818</v>
      </c>
      <c r="H1210" s="47">
        <v>167744020</v>
      </c>
    </row>
    <row r="1211" spans="1:8" x14ac:dyDescent="0.35">
      <c r="A1211" s="46">
        <v>202607</v>
      </c>
      <c r="B1211" s="48">
        <v>46228</v>
      </c>
      <c r="C1211" t="s">
        <v>5</v>
      </c>
      <c r="D1211" t="s">
        <v>54</v>
      </c>
      <c r="E1211" t="s">
        <v>9</v>
      </c>
      <c r="F1211" t="s">
        <v>92</v>
      </c>
      <c r="G1211" s="47">
        <v>397879192</v>
      </c>
      <c r="H1211" s="47">
        <v>360066338</v>
      </c>
    </row>
    <row r="1212" spans="1:8" x14ac:dyDescent="0.35">
      <c r="A1212" s="46">
        <v>202607</v>
      </c>
      <c r="B1212" s="48">
        <v>46228</v>
      </c>
      <c r="C1212" t="s">
        <v>5</v>
      </c>
      <c r="D1212" t="s">
        <v>53</v>
      </c>
      <c r="E1212" t="s">
        <v>6</v>
      </c>
      <c r="F1212" t="s">
        <v>98</v>
      </c>
      <c r="G1212" s="47">
        <v>317131262</v>
      </c>
      <c r="H1212" s="47">
        <v>292877183</v>
      </c>
    </row>
    <row r="1213" spans="1:8" x14ac:dyDescent="0.35">
      <c r="A1213" s="46">
        <v>202607</v>
      </c>
      <c r="B1213" s="48">
        <v>46228</v>
      </c>
      <c r="C1213" t="s">
        <v>5</v>
      </c>
      <c r="D1213" t="s">
        <v>53</v>
      </c>
      <c r="E1213" t="s">
        <v>6</v>
      </c>
      <c r="F1213" t="s">
        <v>73</v>
      </c>
      <c r="G1213" s="47">
        <v>109751537</v>
      </c>
      <c r="H1213" s="47">
        <v>100194012</v>
      </c>
    </row>
    <row r="1214" spans="1:8" x14ac:dyDescent="0.35">
      <c r="A1214" s="46">
        <v>202607</v>
      </c>
      <c r="B1214" s="48">
        <v>46231</v>
      </c>
      <c r="C1214" t="s">
        <v>5</v>
      </c>
      <c r="D1214" t="s">
        <v>53</v>
      </c>
      <c r="E1214" t="s">
        <v>8</v>
      </c>
      <c r="F1214" t="s">
        <v>66</v>
      </c>
      <c r="G1214" s="47">
        <v>161334066</v>
      </c>
      <c r="H1214" s="47">
        <v>150469714</v>
      </c>
    </row>
    <row r="1215" spans="1:8" x14ac:dyDescent="0.35">
      <c r="A1215" s="46">
        <v>202607</v>
      </c>
      <c r="B1215" s="48">
        <v>46227</v>
      </c>
      <c r="C1215" t="s">
        <v>5</v>
      </c>
      <c r="D1215" t="s">
        <v>55</v>
      </c>
      <c r="E1215" t="s">
        <v>15</v>
      </c>
      <c r="F1215" t="s">
        <v>93</v>
      </c>
      <c r="G1215" s="47">
        <v>131143713</v>
      </c>
      <c r="H1215" s="47">
        <v>118956561</v>
      </c>
    </row>
    <row r="1216" spans="1:8" x14ac:dyDescent="0.35">
      <c r="A1216" s="46">
        <v>202607</v>
      </c>
      <c r="B1216" s="48">
        <v>46218</v>
      </c>
      <c r="C1216" t="s">
        <v>5</v>
      </c>
      <c r="D1216" t="s">
        <v>55</v>
      </c>
      <c r="E1216" t="s">
        <v>15</v>
      </c>
      <c r="F1216" t="s">
        <v>91</v>
      </c>
      <c r="G1216" s="47">
        <v>124821169</v>
      </c>
      <c r="H1216" s="47">
        <v>113816377</v>
      </c>
    </row>
    <row r="1217" spans="1:8" x14ac:dyDescent="0.35">
      <c r="A1217" s="46">
        <v>202607</v>
      </c>
      <c r="B1217" s="48">
        <v>46213</v>
      </c>
      <c r="C1217" t="s">
        <v>5</v>
      </c>
      <c r="D1217" t="s">
        <v>54</v>
      </c>
      <c r="E1217" t="s">
        <v>14</v>
      </c>
      <c r="F1217" t="s">
        <v>88</v>
      </c>
      <c r="G1217" s="47">
        <v>209056041</v>
      </c>
      <c r="H1217" s="47">
        <v>190176404</v>
      </c>
    </row>
    <row r="1218" spans="1:8" x14ac:dyDescent="0.35">
      <c r="A1218" s="46">
        <v>202607</v>
      </c>
      <c r="B1218" s="48">
        <v>46234</v>
      </c>
      <c r="C1218" t="s">
        <v>5</v>
      </c>
      <c r="D1218" t="s">
        <v>54</v>
      </c>
      <c r="E1218" t="s">
        <v>14</v>
      </c>
      <c r="F1218" t="s">
        <v>86</v>
      </c>
      <c r="G1218" s="47">
        <v>439028782</v>
      </c>
      <c r="H1218" s="47">
        <v>397459678</v>
      </c>
    </row>
    <row r="1219" spans="1:8" x14ac:dyDescent="0.35">
      <c r="A1219" s="46">
        <v>202607</v>
      </c>
      <c r="B1219" s="48">
        <v>46213</v>
      </c>
      <c r="C1219" t="s">
        <v>5</v>
      </c>
      <c r="D1219" t="s">
        <v>54</v>
      </c>
      <c r="E1219" t="s">
        <v>14</v>
      </c>
      <c r="F1219" t="s">
        <v>14</v>
      </c>
      <c r="G1219" s="47">
        <v>377841145</v>
      </c>
      <c r="H1219" s="47">
        <v>345770765</v>
      </c>
    </row>
    <row r="1220" spans="1:8" x14ac:dyDescent="0.35">
      <c r="A1220" s="46">
        <v>202607</v>
      </c>
      <c r="B1220" s="48">
        <v>46213</v>
      </c>
      <c r="C1220" t="s">
        <v>5</v>
      </c>
      <c r="D1220" t="s">
        <v>54</v>
      </c>
      <c r="E1220" t="s">
        <v>10</v>
      </c>
      <c r="F1220" t="s">
        <v>80</v>
      </c>
      <c r="G1220" s="47">
        <v>223264547</v>
      </c>
      <c r="H1220" s="47">
        <v>202921918</v>
      </c>
    </row>
    <row r="1221" spans="1:8" x14ac:dyDescent="0.35">
      <c r="A1221" s="46">
        <v>202607</v>
      </c>
      <c r="B1221" s="48">
        <v>46213</v>
      </c>
      <c r="C1221" t="s">
        <v>5</v>
      </c>
      <c r="D1221" t="s">
        <v>53</v>
      </c>
      <c r="E1221" t="s">
        <v>7</v>
      </c>
      <c r="F1221" t="s">
        <v>77</v>
      </c>
      <c r="G1221" s="47">
        <v>1354963947</v>
      </c>
      <c r="H1221" s="47">
        <v>1215218793</v>
      </c>
    </row>
    <row r="1222" spans="1:8" x14ac:dyDescent="0.35">
      <c r="A1222" s="46">
        <v>202607</v>
      </c>
      <c r="B1222" s="48">
        <v>46231</v>
      </c>
      <c r="C1222" t="s">
        <v>5</v>
      </c>
      <c r="D1222" t="s">
        <v>53</v>
      </c>
      <c r="E1222" t="s">
        <v>8</v>
      </c>
      <c r="F1222" t="s">
        <v>74</v>
      </c>
      <c r="G1222" s="47">
        <v>230811448</v>
      </c>
      <c r="H1222" s="47">
        <v>212858815</v>
      </c>
    </row>
    <row r="1223" spans="1:8" x14ac:dyDescent="0.35">
      <c r="A1223" s="46">
        <v>202607</v>
      </c>
      <c r="B1223" s="48">
        <v>46212</v>
      </c>
      <c r="C1223" t="s">
        <v>5</v>
      </c>
      <c r="D1223" t="s">
        <v>53</v>
      </c>
      <c r="E1223" t="s">
        <v>8</v>
      </c>
      <c r="F1223" t="s">
        <v>66</v>
      </c>
      <c r="G1223" s="47">
        <v>155894231</v>
      </c>
      <c r="H1223" s="47">
        <v>144639132</v>
      </c>
    </row>
    <row r="1224" spans="1:8" x14ac:dyDescent="0.35">
      <c r="A1224" s="46">
        <v>202607</v>
      </c>
      <c r="B1224" s="48">
        <v>46212</v>
      </c>
      <c r="C1224" t="s">
        <v>5</v>
      </c>
      <c r="D1224" t="s">
        <v>53</v>
      </c>
      <c r="E1224" t="s">
        <v>6</v>
      </c>
      <c r="F1224" t="s">
        <v>69</v>
      </c>
      <c r="G1224" s="47">
        <v>371687558</v>
      </c>
      <c r="H1224" s="47">
        <v>245128225</v>
      </c>
    </row>
    <row r="1225" spans="1:8" x14ac:dyDescent="0.35">
      <c r="A1225" s="46">
        <v>202607</v>
      </c>
      <c r="B1225" s="48">
        <v>46228</v>
      </c>
      <c r="C1225" t="s">
        <v>5</v>
      </c>
      <c r="D1225" t="s">
        <v>54</v>
      </c>
      <c r="E1225" t="s">
        <v>10</v>
      </c>
      <c r="F1225" t="s">
        <v>80</v>
      </c>
      <c r="G1225" s="47">
        <v>198742757</v>
      </c>
      <c r="H1225" s="47">
        <v>181510260</v>
      </c>
    </row>
    <row r="1226" spans="1:8" x14ac:dyDescent="0.35">
      <c r="A1226" s="46">
        <v>202607</v>
      </c>
      <c r="B1226" s="48">
        <v>46211</v>
      </c>
      <c r="C1226" t="s">
        <v>5</v>
      </c>
      <c r="D1226" t="s">
        <v>55</v>
      </c>
      <c r="E1226" t="s">
        <v>13</v>
      </c>
      <c r="F1226" t="s">
        <v>99</v>
      </c>
      <c r="G1226" s="47">
        <v>406960628</v>
      </c>
      <c r="H1226" s="47">
        <v>351473440</v>
      </c>
    </row>
    <row r="1227" spans="1:8" x14ac:dyDescent="0.35">
      <c r="A1227" s="46">
        <v>202607</v>
      </c>
      <c r="B1227" s="48">
        <v>46211</v>
      </c>
      <c r="C1227" t="s">
        <v>5</v>
      </c>
      <c r="D1227" t="s">
        <v>55</v>
      </c>
      <c r="E1227" t="s">
        <v>13</v>
      </c>
      <c r="F1227" t="s">
        <v>67</v>
      </c>
      <c r="G1227" s="47">
        <v>302771269</v>
      </c>
      <c r="H1227" s="47">
        <v>270667079</v>
      </c>
    </row>
    <row r="1228" spans="1:8" x14ac:dyDescent="0.35">
      <c r="A1228" s="46">
        <v>202607</v>
      </c>
      <c r="B1228" s="48">
        <v>46211</v>
      </c>
      <c r="C1228" t="s">
        <v>5</v>
      </c>
      <c r="D1228" t="s">
        <v>55</v>
      </c>
      <c r="E1228" t="s">
        <v>11</v>
      </c>
      <c r="F1228" t="s">
        <v>55</v>
      </c>
      <c r="G1228" s="47">
        <v>389009514</v>
      </c>
      <c r="H1228" s="47">
        <v>346855158</v>
      </c>
    </row>
    <row r="1229" spans="1:8" x14ac:dyDescent="0.35">
      <c r="A1229" s="46">
        <v>202607</v>
      </c>
      <c r="B1229" s="48">
        <v>46211</v>
      </c>
      <c r="C1229" t="s">
        <v>5</v>
      </c>
      <c r="D1229" t="s">
        <v>54</v>
      </c>
      <c r="E1229" t="s">
        <v>9</v>
      </c>
      <c r="F1229" t="s">
        <v>92</v>
      </c>
      <c r="G1229" s="47">
        <v>415263131</v>
      </c>
      <c r="H1229" s="47">
        <v>373071193</v>
      </c>
    </row>
    <row r="1230" spans="1:8" x14ac:dyDescent="0.35">
      <c r="A1230" s="46">
        <v>202607</v>
      </c>
      <c r="B1230" s="48">
        <v>46211</v>
      </c>
      <c r="C1230" t="s">
        <v>5</v>
      </c>
      <c r="D1230" t="s">
        <v>53</v>
      </c>
      <c r="E1230" t="s">
        <v>6</v>
      </c>
      <c r="F1230" t="s">
        <v>98</v>
      </c>
      <c r="G1230" s="47">
        <v>309221968</v>
      </c>
      <c r="H1230" s="47">
        <v>281316199</v>
      </c>
    </row>
    <row r="1231" spans="1:8" x14ac:dyDescent="0.35">
      <c r="A1231" s="46">
        <v>202607</v>
      </c>
      <c r="B1231" s="48">
        <v>46210</v>
      </c>
      <c r="C1231" t="s">
        <v>5</v>
      </c>
      <c r="D1231" t="s">
        <v>56</v>
      </c>
      <c r="E1231" t="s">
        <v>17</v>
      </c>
      <c r="F1231" t="s">
        <v>70</v>
      </c>
      <c r="G1231" s="47">
        <v>279066856</v>
      </c>
      <c r="H1231" s="47">
        <v>250667939</v>
      </c>
    </row>
    <row r="1232" spans="1:8" x14ac:dyDescent="0.35">
      <c r="A1232" s="46">
        <v>202607</v>
      </c>
      <c r="B1232" s="48">
        <v>46210</v>
      </c>
      <c r="C1232" t="s">
        <v>5</v>
      </c>
      <c r="D1232" t="s">
        <v>56</v>
      </c>
      <c r="E1232" t="s">
        <v>12</v>
      </c>
      <c r="F1232" t="s">
        <v>82</v>
      </c>
      <c r="G1232" s="47">
        <v>207169823</v>
      </c>
      <c r="H1232" s="47">
        <v>186564050</v>
      </c>
    </row>
    <row r="1233" spans="1:8" x14ac:dyDescent="0.35">
      <c r="A1233" s="46">
        <v>202607</v>
      </c>
      <c r="B1233" s="48">
        <v>46210</v>
      </c>
      <c r="C1233" t="s">
        <v>5</v>
      </c>
      <c r="D1233" t="s">
        <v>55</v>
      </c>
      <c r="E1233" t="s">
        <v>15</v>
      </c>
      <c r="F1233" t="s">
        <v>95</v>
      </c>
      <c r="G1233" s="47">
        <v>83088146</v>
      </c>
      <c r="H1233" s="47">
        <v>75907470</v>
      </c>
    </row>
    <row r="1234" spans="1:8" x14ac:dyDescent="0.35">
      <c r="A1234" s="46">
        <v>202607</v>
      </c>
      <c r="B1234" s="48">
        <v>46210</v>
      </c>
      <c r="C1234" t="s">
        <v>5</v>
      </c>
      <c r="D1234" t="s">
        <v>55</v>
      </c>
      <c r="E1234" t="s">
        <v>13</v>
      </c>
      <c r="F1234" t="s">
        <v>85</v>
      </c>
      <c r="G1234" s="47">
        <v>261773782</v>
      </c>
      <c r="H1234" s="47">
        <v>236176342</v>
      </c>
    </row>
    <row r="1235" spans="1:8" x14ac:dyDescent="0.35">
      <c r="A1235" s="46">
        <v>202607</v>
      </c>
      <c r="B1235" s="48">
        <v>46210</v>
      </c>
      <c r="C1235" t="s">
        <v>5</v>
      </c>
      <c r="D1235" t="s">
        <v>55</v>
      </c>
      <c r="E1235" t="s">
        <v>11</v>
      </c>
      <c r="F1235" t="s">
        <v>55</v>
      </c>
      <c r="G1235" s="47">
        <v>478003224</v>
      </c>
      <c r="H1235" s="47">
        <v>432355940</v>
      </c>
    </row>
    <row r="1236" spans="1:8" x14ac:dyDescent="0.35">
      <c r="A1236" s="46">
        <v>202607</v>
      </c>
      <c r="B1236" s="48">
        <v>46210</v>
      </c>
      <c r="C1236" t="s">
        <v>5</v>
      </c>
      <c r="D1236" t="s">
        <v>54</v>
      </c>
      <c r="E1236" t="s">
        <v>14</v>
      </c>
      <c r="F1236" t="s">
        <v>86</v>
      </c>
      <c r="G1236" s="47">
        <v>492228814</v>
      </c>
      <c r="H1236" s="47">
        <v>446403472</v>
      </c>
    </row>
    <row r="1237" spans="1:8" x14ac:dyDescent="0.35">
      <c r="A1237" s="46">
        <v>202607</v>
      </c>
      <c r="B1237" s="48">
        <v>46210</v>
      </c>
      <c r="C1237" t="s">
        <v>5</v>
      </c>
      <c r="D1237" t="s">
        <v>54</v>
      </c>
      <c r="E1237" t="s">
        <v>10</v>
      </c>
      <c r="F1237" t="s">
        <v>80</v>
      </c>
      <c r="G1237" s="47">
        <v>244237548</v>
      </c>
      <c r="H1237" s="47">
        <v>223264790</v>
      </c>
    </row>
    <row r="1238" spans="1:8" x14ac:dyDescent="0.35">
      <c r="A1238" s="46">
        <v>202607</v>
      </c>
      <c r="B1238" s="48">
        <v>46206</v>
      </c>
      <c r="C1238" t="s">
        <v>5</v>
      </c>
      <c r="D1238" t="s">
        <v>55</v>
      </c>
      <c r="E1238" t="s">
        <v>13</v>
      </c>
      <c r="F1238" t="s">
        <v>67</v>
      </c>
      <c r="G1238" s="47">
        <v>320037448</v>
      </c>
      <c r="H1238" s="47">
        <v>282403841</v>
      </c>
    </row>
    <row r="1239" spans="1:8" x14ac:dyDescent="0.35">
      <c r="A1239" s="46">
        <v>202607</v>
      </c>
      <c r="B1239" s="48">
        <v>46222</v>
      </c>
      <c r="C1239" t="s">
        <v>5</v>
      </c>
      <c r="D1239" t="s">
        <v>56</v>
      </c>
      <c r="E1239" t="s">
        <v>17</v>
      </c>
      <c r="F1239" t="s">
        <v>70</v>
      </c>
      <c r="G1239" s="47">
        <v>247797493</v>
      </c>
      <c r="H1239" s="47">
        <v>224789561</v>
      </c>
    </row>
    <row r="1240" spans="1:8" x14ac:dyDescent="0.35">
      <c r="A1240" s="46">
        <v>202607</v>
      </c>
      <c r="B1240" s="48">
        <v>46221</v>
      </c>
      <c r="C1240" t="s">
        <v>5</v>
      </c>
      <c r="D1240" t="s">
        <v>53</v>
      </c>
      <c r="E1240" t="s">
        <v>8</v>
      </c>
      <c r="F1240" t="s">
        <v>66</v>
      </c>
      <c r="G1240" s="47">
        <v>163333125</v>
      </c>
      <c r="H1240" s="47">
        <v>150693150</v>
      </c>
    </row>
    <row r="1241" spans="1:8" x14ac:dyDescent="0.35">
      <c r="A1241" s="46">
        <v>202607</v>
      </c>
      <c r="B1241" s="48">
        <v>46221</v>
      </c>
      <c r="C1241" t="s">
        <v>5</v>
      </c>
      <c r="D1241" t="s">
        <v>53</v>
      </c>
      <c r="E1241" t="s">
        <v>6</v>
      </c>
      <c r="F1241" t="s">
        <v>98</v>
      </c>
      <c r="G1241" s="47">
        <v>326549330</v>
      </c>
      <c r="H1241" s="47">
        <v>298700750</v>
      </c>
    </row>
    <row r="1242" spans="1:8" x14ac:dyDescent="0.35">
      <c r="A1242" s="46">
        <v>202607</v>
      </c>
      <c r="B1242" s="48">
        <v>46219</v>
      </c>
      <c r="C1242" t="s">
        <v>5</v>
      </c>
      <c r="D1242" t="s">
        <v>56</v>
      </c>
      <c r="E1242" t="s">
        <v>16</v>
      </c>
      <c r="F1242" t="s">
        <v>97</v>
      </c>
      <c r="G1242" s="47">
        <v>556483454</v>
      </c>
      <c r="H1242" s="47">
        <v>505409784</v>
      </c>
    </row>
    <row r="1243" spans="1:8" x14ac:dyDescent="0.35">
      <c r="A1243" s="46">
        <v>202607</v>
      </c>
      <c r="B1243" s="48">
        <v>46219</v>
      </c>
      <c r="C1243" t="s">
        <v>5</v>
      </c>
      <c r="D1243" t="s">
        <v>56</v>
      </c>
      <c r="E1243" t="s">
        <v>12</v>
      </c>
      <c r="F1243" t="s">
        <v>79</v>
      </c>
      <c r="G1243" s="47">
        <v>259275720</v>
      </c>
      <c r="H1243" s="47">
        <v>236398466</v>
      </c>
    </row>
    <row r="1244" spans="1:8" x14ac:dyDescent="0.35">
      <c r="A1244" s="46">
        <v>202607</v>
      </c>
      <c r="B1244" s="48">
        <v>46218</v>
      </c>
      <c r="C1244" t="s">
        <v>5</v>
      </c>
      <c r="D1244" t="s">
        <v>55</v>
      </c>
      <c r="E1244" t="s">
        <v>11</v>
      </c>
      <c r="F1244" t="s">
        <v>55</v>
      </c>
      <c r="G1244" s="47">
        <v>391840099</v>
      </c>
      <c r="H1244" s="47">
        <v>349582549</v>
      </c>
    </row>
    <row r="1245" spans="1:8" x14ac:dyDescent="0.35">
      <c r="A1245" s="46">
        <v>202607</v>
      </c>
      <c r="B1245" s="48">
        <v>46208</v>
      </c>
      <c r="C1245" t="s">
        <v>5</v>
      </c>
      <c r="D1245" t="s">
        <v>54</v>
      </c>
      <c r="E1245" t="s">
        <v>9</v>
      </c>
      <c r="F1245" t="s">
        <v>71</v>
      </c>
      <c r="G1245" s="47">
        <v>346980771</v>
      </c>
      <c r="H1245" s="47">
        <v>316412902</v>
      </c>
    </row>
    <row r="1246" spans="1:8" x14ac:dyDescent="0.35">
      <c r="A1246" s="46">
        <v>202607</v>
      </c>
      <c r="B1246" s="48">
        <v>46208</v>
      </c>
      <c r="C1246" t="s">
        <v>5</v>
      </c>
      <c r="D1246" t="s">
        <v>53</v>
      </c>
      <c r="E1246" t="s">
        <v>7</v>
      </c>
      <c r="F1246" t="s">
        <v>77</v>
      </c>
      <c r="G1246" s="47">
        <v>1370280797</v>
      </c>
      <c r="H1246" s="47">
        <v>1234785361</v>
      </c>
    </row>
    <row r="1247" spans="1:8" x14ac:dyDescent="0.35">
      <c r="A1247" s="46">
        <v>202607</v>
      </c>
      <c r="B1247" s="48">
        <v>46208</v>
      </c>
      <c r="C1247" t="s">
        <v>5</v>
      </c>
      <c r="D1247" t="s">
        <v>53</v>
      </c>
      <c r="E1247" t="s">
        <v>6</v>
      </c>
      <c r="F1247" t="s">
        <v>73</v>
      </c>
      <c r="G1247" s="47">
        <v>114450223</v>
      </c>
      <c r="H1247" s="47">
        <v>102015443</v>
      </c>
    </row>
    <row r="1248" spans="1:8" x14ac:dyDescent="0.35">
      <c r="A1248" s="46">
        <v>202607</v>
      </c>
      <c r="B1248" s="48">
        <v>46210</v>
      </c>
      <c r="C1248" t="s">
        <v>5</v>
      </c>
      <c r="D1248" t="s">
        <v>54</v>
      </c>
      <c r="E1248" t="s">
        <v>10</v>
      </c>
      <c r="F1248" t="s">
        <v>64</v>
      </c>
      <c r="G1248" s="47">
        <v>285543527</v>
      </c>
      <c r="H1248" s="47">
        <v>261764787</v>
      </c>
    </row>
    <row r="1249" spans="1:8" x14ac:dyDescent="0.35">
      <c r="A1249" s="46">
        <v>202607</v>
      </c>
      <c r="B1249" s="48">
        <v>46211</v>
      </c>
      <c r="C1249" t="s">
        <v>5</v>
      </c>
      <c r="D1249" t="s">
        <v>54</v>
      </c>
      <c r="E1249" t="s">
        <v>14</v>
      </c>
      <c r="F1249" t="s">
        <v>88</v>
      </c>
      <c r="G1249" s="47">
        <v>223184700</v>
      </c>
      <c r="H1249" s="47">
        <v>203339554</v>
      </c>
    </row>
    <row r="1250" spans="1:8" x14ac:dyDescent="0.35">
      <c r="A1250" s="46">
        <v>202607</v>
      </c>
      <c r="B1250" s="48">
        <v>46220</v>
      </c>
      <c r="C1250" t="s">
        <v>5</v>
      </c>
      <c r="D1250" t="s">
        <v>54</v>
      </c>
      <c r="E1250" t="s">
        <v>14</v>
      </c>
      <c r="F1250" t="s">
        <v>89</v>
      </c>
      <c r="G1250" s="47">
        <v>249168528</v>
      </c>
      <c r="H1250" s="47">
        <v>228146196</v>
      </c>
    </row>
    <row r="1251" spans="1:8" x14ac:dyDescent="0.35">
      <c r="A1251" s="46">
        <v>202607</v>
      </c>
      <c r="B1251" s="48">
        <v>46208</v>
      </c>
      <c r="C1251" t="s">
        <v>5</v>
      </c>
      <c r="D1251" t="s">
        <v>55</v>
      </c>
      <c r="E1251" t="s">
        <v>15</v>
      </c>
      <c r="F1251" t="s">
        <v>91</v>
      </c>
      <c r="G1251" s="47">
        <v>118214312</v>
      </c>
      <c r="H1251" s="47">
        <v>107624962</v>
      </c>
    </row>
    <row r="1252" spans="1:8" x14ac:dyDescent="0.35">
      <c r="A1252" s="46">
        <v>202607</v>
      </c>
      <c r="B1252" s="48">
        <v>46219</v>
      </c>
      <c r="C1252" t="s">
        <v>5</v>
      </c>
      <c r="D1252" t="s">
        <v>54</v>
      </c>
      <c r="E1252" t="s">
        <v>9</v>
      </c>
      <c r="F1252" t="s">
        <v>92</v>
      </c>
      <c r="G1252" s="47">
        <v>413678458</v>
      </c>
      <c r="H1252" s="47">
        <v>372458916</v>
      </c>
    </row>
    <row r="1253" spans="1:8" x14ac:dyDescent="0.35">
      <c r="A1253" s="46">
        <v>202607</v>
      </c>
      <c r="B1253" s="48">
        <v>46225</v>
      </c>
      <c r="C1253" t="s">
        <v>5</v>
      </c>
      <c r="D1253" t="s">
        <v>55</v>
      </c>
      <c r="E1253" t="s">
        <v>15</v>
      </c>
      <c r="F1253" t="s">
        <v>93</v>
      </c>
      <c r="G1253" s="47">
        <v>130907861</v>
      </c>
      <c r="H1253" s="47">
        <v>118920160</v>
      </c>
    </row>
    <row r="1254" spans="1:8" x14ac:dyDescent="0.35">
      <c r="A1254" s="46">
        <v>202607</v>
      </c>
      <c r="B1254" s="48">
        <v>46226</v>
      </c>
      <c r="C1254" t="s">
        <v>5</v>
      </c>
      <c r="D1254" t="s">
        <v>54</v>
      </c>
      <c r="E1254" t="s">
        <v>14</v>
      </c>
      <c r="F1254" t="s">
        <v>89</v>
      </c>
      <c r="G1254" s="47">
        <v>215127527</v>
      </c>
      <c r="H1254" s="47">
        <v>195368539</v>
      </c>
    </row>
    <row r="1255" spans="1:8" x14ac:dyDescent="0.35">
      <c r="A1255" s="46">
        <v>202607</v>
      </c>
      <c r="B1255" s="48">
        <v>46214</v>
      </c>
      <c r="C1255" t="s">
        <v>5</v>
      </c>
      <c r="D1255" t="s">
        <v>53</v>
      </c>
      <c r="E1255" t="s">
        <v>7</v>
      </c>
      <c r="F1255" t="s">
        <v>77</v>
      </c>
      <c r="G1255" s="47">
        <v>1293001460</v>
      </c>
      <c r="H1255" s="47">
        <v>1161488778</v>
      </c>
    </row>
    <row r="1256" spans="1:8" x14ac:dyDescent="0.35">
      <c r="A1256" s="46">
        <v>202607</v>
      </c>
      <c r="B1256" s="48">
        <v>46233</v>
      </c>
      <c r="C1256" t="s">
        <v>5</v>
      </c>
      <c r="D1256" t="s">
        <v>56</v>
      </c>
      <c r="E1256" t="s">
        <v>17</v>
      </c>
      <c r="F1256" t="s">
        <v>76</v>
      </c>
      <c r="G1256" s="47">
        <v>184258320</v>
      </c>
      <c r="H1256" s="47">
        <v>164989486</v>
      </c>
    </row>
    <row r="1257" spans="1:8" x14ac:dyDescent="0.35">
      <c r="A1257" s="46">
        <v>202607</v>
      </c>
      <c r="B1257" s="48">
        <v>46221</v>
      </c>
      <c r="C1257" t="s">
        <v>5</v>
      </c>
      <c r="D1257" t="s">
        <v>54</v>
      </c>
      <c r="E1257" t="s">
        <v>10</v>
      </c>
      <c r="F1257" t="s">
        <v>80</v>
      </c>
      <c r="G1257" s="47">
        <v>219123649</v>
      </c>
      <c r="H1257" s="47">
        <v>200146726</v>
      </c>
    </row>
    <row r="1258" spans="1:8" x14ac:dyDescent="0.35">
      <c r="A1258" s="46">
        <v>202607</v>
      </c>
      <c r="B1258" s="48">
        <v>46233</v>
      </c>
      <c r="C1258" t="s">
        <v>5</v>
      </c>
      <c r="D1258" t="s">
        <v>55</v>
      </c>
      <c r="E1258" t="s">
        <v>13</v>
      </c>
      <c r="F1258" t="s">
        <v>85</v>
      </c>
      <c r="G1258" s="47">
        <v>207771018</v>
      </c>
      <c r="H1258" s="47">
        <v>187015438</v>
      </c>
    </row>
    <row r="1259" spans="1:8" x14ac:dyDescent="0.35">
      <c r="A1259" s="46">
        <v>202607</v>
      </c>
      <c r="B1259" s="48">
        <v>46221</v>
      </c>
      <c r="C1259" t="s">
        <v>5</v>
      </c>
      <c r="D1259" t="s">
        <v>53</v>
      </c>
      <c r="E1259" t="s">
        <v>7</v>
      </c>
      <c r="F1259" t="s">
        <v>77</v>
      </c>
      <c r="G1259" s="47">
        <v>1364814185</v>
      </c>
      <c r="H1259" s="47">
        <v>1242976666</v>
      </c>
    </row>
    <row r="1260" spans="1:8" x14ac:dyDescent="0.35">
      <c r="A1260" s="46">
        <v>202607</v>
      </c>
      <c r="B1260" s="48">
        <v>46219</v>
      </c>
      <c r="C1260" t="s">
        <v>5</v>
      </c>
      <c r="D1260" t="s">
        <v>53</v>
      </c>
      <c r="E1260" t="s">
        <v>8</v>
      </c>
      <c r="F1260" t="s">
        <v>72</v>
      </c>
      <c r="G1260" s="47">
        <v>483420170</v>
      </c>
      <c r="H1260" s="47">
        <v>436164401</v>
      </c>
    </row>
    <row r="1261" spans="1:8" x14ac:dyDescent="0.35">
      <c r="A1261" s="46">
        <v>202607</v>
      </c>
      <c r="B1261" s="48">
        <v>46219</v>
      </c>
      <c r="C1261" t="s">
        <v>5</v>
      </c>
      <c r="D1261" t="s">
        <v>53</v>
      </c>
      <c r="E1261" t="s">
        <v>6</v>
      </c>
      <c r="F1261" t="s">
        <v>73</v>
      </c>
      <c r="G1261" s="47">
        <v>115246493</v>
      </c>
      <c r="H1261" s="47">
        <v>103263253</v>
      </c>
    </row>
    <row r="1262" spans="1:8" x14ac:dyDescent="0.35">
      <c r="A1262" s="46">
        <v>202607</v>
      </c>
      <c r="B1262" s="48">
        <v>46230</v>
      </c>
      <c r="C1262" t="s">
        <v>5</v>
      </c>
      <c r="D1262" t="s">
        <v>55</v>
      </c>
      <c r="E1262" t="s">
        <v>11</v>
      </c>
      <c r="F1262" t="s">
        <v>78</v>
      </c>
      <c r="G1262" s="47">
        <v>790354013</v>
      </c>
      <c r="H1262" s="47">
        <v>708775955</v>
      </c>
    </row>
    <row r="1263" spans="1:8" x14ac:dyDescent="0.35">
      <c r="A1263" s="46">
        <v>202607</v>
      </c>
      <c r="B1263" s="48">
        <v>46220</v>
      </c>
      <c r="C1263" t="s">
        <v>5</v>
      </c>
      <c r="D1263" t="s">
        <v>55</v>
      </c>
      <c r="E1263" t="s">
        <v>13</v>
      </c>
      <c r="F1263" t="s">
        <v>99</v>
      </c>
      <c r="G1263" s="47">
        <v>363136233</v>
      </c>
      <c r="H1263" s="47">
        <v>313252582</v>
      </c>
    </row>
    <row r="1264" spans="1:8" x14ac:dyDescent="0.35">
      <c r="A1264" s="46">
        <v>202607</v>
      </c>
      <c r="B1264" s="48">
        <v>46232</v>
      </c>
      <c r="C1264" t="s">
        <v>5</v>
      </c>
      <c r="D1264" t="s">
        <v>54</v>
      </c>
      <c r="E1264" t="s">
        <v>14</v>
      </c>
      <c r="F1264" t="s">
        <v>89</v>
      </c>
      <c r="G1264" s="47">
        <v>221779395</v>
      </c>
      <c r="H1264" s="47">
        <v>201397992</v>
      </c>
    </row>
    <row r="1265" spans="1:8" x14ac:dyDescent="0.35">
      <c r="A1265" s="46">
        <v>202607</v>
      </c>
      <c r="B1265" s="48">
        <v>46206</v>
      </c>
      <c r="C1265" t="s">
        <v>5</v>
      </c>
      <c r="D1265" t="s">
        <v>55</v>
      </c>
      <c r="E1265" t="s">
        <v>13</v>
      </c>
      <c r="F1265" t="s">
        <v>85</v>
      </c>
      <c r="G1265" s="47">
        <v>254653509</v>
      </c>
      <c r="H1265" s="47">
        <v>230763843</v>
      </c>
    </row>
    <row r="1266" spans="1:8" x14ac:dyDescent="0.35">
      <c r="A1266" s="46">
        <v>202607</v>
      </c>
      <c r="B1266" s="48">
        <v>46224</v>
      </c>
      <c r="C1266" t="s">
        <v>5</v>
      </c>
      <c r="D1266" t="s">
        <v>54</v>
      </c>
      <c r="E1266" t="s">
        <v>9</v>
      </c>
      <c r="F1266" t="s">
        <v>71</v>
      </c>
      <c r="G1266" s="47">
        <v>330988420</v>
      </c>
      <c r="H1266" s="47">
        <v>300934260</v>
      </c>
    </row>
    <row r="1267" spans="1:8" x14ac:dyDescent="0.35">
      <c r="A1267" s="46">
        <v>202607</v>
      </c>
      <c r="B1267" s="48">
        <v>46212</v>
      </c>
      <c r="C1267" t="s">
        <v>5</v>
      </c>
      <c r="D1267" t="s">
        <v>53</v>
      </c>
      <c r="E1267" t="s">
        <v>8</v>
      </c>
      <c r="F1267" t="s">
        <v>74</v>
      </c>
      <c r="G1267" s="47">
        <v>211296892</v>
      </c>
      <c r="H1267" s="47">
        <v>193616003</v>
      </c>
    </row>
    <row r="1268" spans="1:8" x14ac:dyDescent="0.35">
      <c r="A1268" s="46">
        <v>202607</v>
      </c>
      <c r="B1268" s="48">
        <v>46221</v>
      </c>
      <c r="C1268" t="s">
        <v>5</v>
      </c>
      <c r="D1268" t="s">
        <v>56</v>
      </c>
      <c r="E1268" t="s">
        <v>16</v>
      </c>
      <c r="F1268" t="s">
        <v>16</v>
      </c>
      <c r="G1268" s="47">
        <v>282618705</v>
      </c>
      <c r="H1268" s="47">
        <v>260546236</v>
      </c>
    </row>
    <row r="1269" spans="1:8" x14ac:dyDescent="0.35">
      <c r="A1269" s="46">
        <v>202607</v>
      </c>
      <c r="B1269" s="48">
        <v>46219</v>
      </c>
      <c r="C1269" t="s">
        <v>5</v>
      </c>
      <c r="D1269" t="s">
        <v>53</v>
      </c>
      <c r="E1269" t="s">
        <v>7</v>
      </c>
      <c r="F1269" t="s">
        <v>65</v>
      </c>
      <c r="G1269" s="47">
        <v>1362674948</v>
      </c>
      <c r="H1269" s="47">
        <v>1213523078</v>
      </c>
    </row>
    <row r="1270" spans="1:8" x14ac:dyDescent="0.35">
      <c r="A1270" s="46">
        <v>202607</v>
      </c>
      <c r="B1270" s="48">
        <v>46205</v>
      </c>
      <c r="C1270" t="s">
        <v>5</v>
      </c>
      <c r="D1270" t="s">
        <v>56</v>
      </c>
      <c r="E1270" t="s">
        <v>16</v>
      </c>
      <c r="F1270" t="s">
        <v>16</v>
      </c>
      <c r="G1270" s="47">
        <v>301361070</v>
      </c>
      <c r="H1270" s="47">
        <v>278580361</v>
      </c>
    </row>
    <row r="1271" spans="1:8" x14ac:dyDescent="0.35">
      <c r="A1271" s="46">
        <v>202607</v>
      </c>
      <c r="B1271" s="48">
        <v>46204</v>
      </c>
      <c r="C1271" t="s">
        <v>5</v>
      </c>
      <c r="D1271" t="s">
        <v>55</v>
      </c>
      <c r="E1271" t="s">
        <v>11</v>
      </c>
      <c r="F1271" t="s">
        <v>78</v>
      </c>
      <c r="G1271" s="47">
        <v>874677465</v>
      </c>
      <c r="H1271" s="47">
        <v>775508504</v>
      </c>
    </row>
    <row r="1272" spans="1:8" x14ac:dyDescent="0.35">
      <c r="A1272" s="46">
        <v>202607</v>
      </c>
      <c r="B1272" s="48">
        <v>46206</v>
      </c>
      <c r="C1272" t="s">
        <v>5</v>
      </c>
      <c r="D1272" t="s">
        <v>56</v>
      </c>
      <c r="E1272" t="s">
        <v>16</v>
      </c>
      <c r="F1272" t="s">
        <v>97</v>
      </c>
      <c r="G1272" s="47">
        <v>551925314</v>
      </c>
      <c r="H1272" s="47">
        <v>490686746</v>
      </c>
    </row>
    <row r="1273" spans="1:8" x14ac:dyDescent="0.35">
      <c r="A1273" s="46">
        <v>202608</v>
      </c>
      <c r="B1273" s="48">
        <v>46251</v>
      </c>
      <c r="C1273" t="s">
        <v>5</v>
      </c>
      <c r="D1273" t="s">
        <v>53</v>
      </c>
      <c r="E1273" t="s">
        <v>7</v>
      </c>
      <c r="F1273" t="s">
        <v>65</v>
      </c>
      <c r="G1273" s="47">
        <v>1319922327</v>
      </c>
      <c r="H1273" s="47">
        <v>1192948872</v>
      </c>
    </row>
    <row r="1274" spans="1:8" x14ac:dyDescent="0.35">
      <c r="A1274" s="46">
        <v>202608</v>
      </c>
      <c r="B1274" s="48">
        <v>46258</v>
      </c>
      <c r="C1274" t="s">
        <v>5</v>
      </c>
      <c r="D1274" t="s">
        <v>55</v>
      </c>
      <c r="E1274" t="s">
        <v>15</v>
      </c>
      <c r="F1274" t="s">
        <v>96</v>
      </c>
      <c r="G1274" s="47">
        <v>308366977</v>
      </c>
      <c r="H1274" s="47">
        <v>279474108</v>
      </c>
    </row>
    <row r="1275" spans="1:8" x14ac:dyDescent="0.35">
      <c r="A1275" s="46">
        <v>202608</v>
      </c>
      <c r="B1275" s="48">
        <v>46253</v>
      </c>
      <c r="C1275" t="s">
        <v>5</v>
      </c>
      <c r="D1275" t="s">
        <v>56</v>
      </c>
      <c r="E1275" t="s">
        <v>12</v>
      </c>
      <c r="F1275" t="s">
        <v>82</v>
      </c>
      <c r="G1275" s="47">
        <v>186662194</v>
      </c>
      <c r="H1275" s="47">
        <v>175457449</v>
      </c>
    </row>
    <row r="1276" spans="1:8" x14ac:dyDescent="0.35">
      <c r="A1276" s="46">
        <v>202608</v>
      </c>
      <c r="B1276" s="48">
        <v>46236</v>
      </c>
      <c r="C1276" t="s">
        <v>5</v>
      </c>
      <c r="D1276" t="s">
        <v>54</v>
      </c>
      <c r="E1276" t="s">
        <v>14</v>
      </c>
      <c r="F1276" t="s">
        <v>87</v>
      </c>
      <c r="G1276" s="47">
        <v>321645074</v>
      </c>
      <c r="H1276" s="47">
        <v>295609356</v>
      </c>
    </row>
    <row r="1277" spans="1:8" x14ac:dyDescent="0.35">
      <c r="A1277" s="46">
        <v>202608</v>
      </c>
      <c r="B1277" s="48">
        <v>46251</v>
      </c>
      <c r="C1277" t="s">
        <v>5</v>
      </c>
      <c r="D1277" t="s">
        <v>54</v>
      </c>
      <c r="E1277" t="s">
        <v>10</v>
      </c>
      <c r="F1277" t="s">
        <v>10</v>
      </c>
      <c r="G1277" s="47">
        <v>309913389</v>
      </c>
      <c r="H1277" s="47">
        <v>276928370</v>
      </c>
    </row>
    <row r="1278" spans="1:8" x14ac:dyDescent="0.35">
      <c r="A1278" s="46">
        <v>202608</v>
      </c>
      <c r="B1278" s="48">
        <v>46253</v>
      </c>
      <c r="C1278" t="s">
        <v>5</v>
      </c>
      <c r="D1278" t="s">
        <v>55</v>
      </c>
      <c r="E1278" t="s">
        <v>11</v>
      </c>
      <c r="F1278" t="s">
        <v>78</v>
      </c>
      <c r="G1278" s="47">
        <v>728104262</v>
      </c>
      <c r="H1278" s="47">
        <v>641367190</v>
      </c>
    </row>
    <row r="1279" spans="1:8" x14ac:dyDescent="0.35">
      <c r="A1279" s="46">
        <v>202608</v>
      </c>
      <c r="B1279" s="48">
        <v>46258</v>
      </c>
      <c r="C1279" t="s">
        <v>5</v>
      </c>
      <c r="D1279" t="s">
        <v>56</v>
      </c>
      <c r="E1279" t="s">
        <v>12</v>
      </c>
      <c r="F1279" t="s">
        <v>81</v>
      </c>
      <c r="G1279" s="47">
        <v>182820129</v>
      </c>
      <c r="H1279" s="47">
        <v>171530285</v>
      </c>
    </row>
    <row r="1280" spans="1:8" x14ac:dyDescent="0.35">
      <c r="A1280" s="46">
        <v>202608</v>
      </c>
      <c r="B1280" s="48">
        <v>46246</v>
      </c>
      <c r="C1280" t="s">
        <v>5</v>
      </c>
      <c r="D1280" t="s">
        <v>53</v>
      </c>
      <c r="E1280" t="s">
        <v>7</v>
      </c>
      <c r="F1280" t="s">
        <v>77</v>
      </c>
      <c r="G1280" s="47">
        <v>1338614680</v>
      </c>
      <c r="H1280" s="47">
        <v>1160633013</v>
      </c>
    </row>
    <row r="1281" spans="1:8" x14ac:dyDescent="0.35">
      <c r="A1281" s="46">
        <v>202608</v>
      </c>
      <c r="B1281" s="48">
        <v>46256</v>
      </c>
      <c r="C1281" t="s">
        <v>5</v>
      </c>
      <c r="D1281" t="s">
        <v>55</v>
      </c>
      <c r="E1281" t="s">
        <v>15</v>
      </c>
      <c r="F1281" t="s">
        <v>93</v>
      </c>
      <c r="G1281" s="47">
        <v>138680448</v>
      </c>
      <c r="H1281" s="47">
        <v>126237030</v>
      </c>
    </row>
    <row r="1282" spans="1:8" x14ac:dyDescent="0.35">
      <c r="A1282" s="46">
        <v>202608</v>
      </c>
      <c r="B1282" s="48">
        <v>46254</v>
      </c>
      <c r="C1282" t="s">
        <v>5</v>
      </c>
      <c r="D1282" t="s">
        <v>55</v>
      </c>
      <c r="E1282" t="s">
        <v>11</v>
      </c>
      <c r="F1282" t="s">
        <v>55</v>
      </c>
      <c r="G1282" s="47">
        <v>361013919</v>
      </c>
      <c r="H1282" s="47">
        <v>317570017</v>
      </c>
    </row>
    <row r="1283" spans="1:8" x14ac:dyDescent="0.35">
      <c r="A1283" s="46">
        <v>202608</v>
      </c>
      <c r="B1283" s="48">
        <v>46254</v>
      </c>
      <c r="C1283" t="s">
        <v>5</v>
      </c>
      <c r="D1283" t="s">
        <v>55</v>
      </c>
      <c r="E1283" t="s">
        <v>13</v>
      </c>
      <c r="F1283" t="s">
        <v>99</v>
      </c>
      <c r="G1283" s="47">
        <v>385930225</v>
      </c>
      <c r="H1283" s="47">
        <v>323308172</v>
      </c>
    </row>
    <row r="1284" spans="1:8" x14ac:dyDescent="0.35">
      <c r="A1284" s="46">
        <v>202608</v>
      </c>
      <c r="B1284" s="48">
        <v>46253</v>
      </c>
      <c r="C1284" t="s">
        <v>5</v>
      </c>
      <c r="D1284" t="s">
        <v>54</v>
      </c>
      <c r="E1284" t="s">
        <v>10</v>
      </c>
      <c r="F1284" t="s">
        <v>10</v>
      </c>
      <c r="G1284" s="47">
        <v>358305713</v>
      </c>
      <c r="H1284" s="47">
        <v>321502794</v>
      </c>
    </row>
    <row r="1285" spans="1:8" x14ac:dyDescent="0.35">
      <c r="A1285" s="46">
        <v>202608</v>
      </c>
      <c r="B1285" s="48">
        <v>46254</v>
      </c>
      <c r="C1285" t="s">
        <v>5</v>
      </c>
      <c r="D1285" t="s">
        <v>56</v>
      </c>
      <c r="E1285" t="s">
        <v>12</v>
      </c>
      <c r="F1285" t="s">
        <v>81</v>
      </c>
      <c r="G1285" s="47">
        <v>176312576</v>
      </c>
      <c r="H1285" s="47">
        <v>164574244</v>
      </c>
    </row>
    <row r="1286" spans="1:8" x14ac:dyDescent="0.35">
      <c r="A1286" s="46">
        <v>202608</v>
      </c>
      <c r="B1286" s="48">
        <v>46250</v>
      </c>
      <c r="C1286" t="s">
        <v>5</v>
      </c>
      <c r="D1286" t="s">
        <v>55</v>
      </c>
      <c r="E1286" t="s">
        <v>15</v>
      </c>
      <c r="F1286" t="s">
        <v>91</v>
      </c>
      <c r="G1286" s="47">
        <v>115620924</v>
      </c>
      <c r="H1286" s="47">
        <v>103769867</v>
      </c>
    </row>
    <row r="1287" spans="1:8" x14ac:dyDescent="0.35">
      <c r="A1287" s="46">
        <v>202608</v>
      </c>
      <c r="B1287" s="48">
        <v>46254</v>
      </c>
      <c r="C1287" t="s">
        <v>5</v>
      </c>
      <c r="D1287" t="s">
        <v>56</v>
      </c>
      <c r="E1287" t="s">
        <v>17</v>
      </c>
      <c r="F1287" t="s">
        <v>76</v>
      </c>
      <c r="G1287" s="47">
        <v>184867217</v>
      </c>
      <c r="H1287" s="47">
        <v>163529216</v>
      </c>
    </row>
    <row r="1288" spans="1:8" x14ac:dyDescent="0.35">
      <c r="A1288" s="46">
        <v>202608</v>
      </c>
      <c r="B1288" s="48">
        <v>46258</v>
      </c>
      <c r="C1288" t="s">
        <v>5</v>
      </c>
      <c r="D1288" t="s">
        <v>55</v>
      </c>
      <c r="E1288" t="s">
        <v>15</v>
      </c>
      <c r="F1288" t="s">
        <v>93</v>
      </c>
      <c r="G1288" s="47">
        <v>137381275</v>
      </c>
      <c r="H1288" s="47">
        <v>123893471</v>
      </c>
    </row>
    <row r="1289" spans="1:8" x14ac:dyDescent="0.35">
      <c r="A1289" s="46">
        <v>202608</v>
      </c>
      <c r="B1289" s="48">
        <v>46248</v>
      </c>
      <c r="C1289" t="s">
        <v>5</v>
      </c>
      <c r="D1289" t="s">
        <v>55</v>
      </c>
      <c r="E1289" t="s">
        <v>15</v>
      </c>
      <c r="F1289" t="s">
        <v>96</v>
      </c>
      <c r="G1289" s="47">
        <v>313899481</v>
      </c>
      <c r="H1289" s="47">
        <v>283270807</v>
      </c>
    </row>
    <row r="1290" spans="1:8" x14ac:dyDescent="0.35">
      <c r="A1290" s="46">
        <v>202608</v>
      </c>
      <c r="B1290" s="48">
        <v>46253</v>
      </c>
      <c r="C1290" t="s">
        <v>5</v>
      </c>
      <c r="D1290" t="s">
        <v>54</v>
      </c>
      <c r="E1290" t="s">
        <v>14</v>
      </c>
      <c r="F1290" t="s">
        <v>88</v>
      </c>
      <c r="G1290" s="47">
        <v>210075267</v>
      </c>
      <c r="H1290" s="47">
        <v>186633344</v>
      </c>
    </row>
    <row r="1291" spans="1:8" x14ac:dyDescent="0.35">
      <c r="A1291" s="46">
        <v>202608</v>
      </c>
      <c r="B1291" s="48">
        <v>46241</v>
      </c>
      <c r="C1291" t="s">
        <v>5</v>
      </c>
      <c r="D1291" t="s">
        <v>56</v>
      </c>
      <c r="E1291" t="s">
        <v>17</v>
      </c>
      <c r="F1291" t="s">
        <v>70</v>
      </c>
      <c r="G1291" s="47">
        <v>262769916</v>
      </c>
      <c r="H1291" s="47">
        <v>236500788</v>
      </c>
    </row>
    <row r="1292" spans="1:8" x14ac:dyDescent="0.35">
      <c r="A1292" s="46">
        <v>202608</v>
      </c>
      <c r="B1292" s="48">
        <v>46239</v>
      </c>
      <c r="C1292" t="s">
        <v>5</v>
      </c>
      <c r="D1292" t="s">
        <v>55</v>
      </c>
      <c r="E1292" t="s">
        <v>13</v>
      </c>
      <c r="F1292" t="s">
        <v>100</v>
      </c>
      <c r="G1292" s="47">
        <v>298517993</v>
      </c>
      <c r="H1292" s="47">
        <v>264718883</v>
      </c>
    </row>
    <row r="1293" spans="1:8" x14ac:dyDescent="0.35">
      <c r="A1293" s="46">
        <v>202608</v>
      </c>
      <c r="B1293" s="48">
        <v>46255</v>
      </c>
      <c r="C1293" t="s">
        <v>5</v>
      </c>
      <c r="D1293" t="s">
        <v>54</v>
      </c>
      <c r="E1293" t="s">
        <v>14</v>
      </c>
      <c r="F1293" t="s">
        <v>87</v>
      </c>
      <c r="G1293" s="47">
        <v>322064985</v>
      </c>
      <c r="H1293" s="47">
        <v>297661293</v>
      </c>
    </row>
    <row r="1294" spans="1:8" x14ac:dyDescent="0.35">
      <c r="A1294" s="46">
        <v>202608</v>
      </c>
      <c r="B1294" s="48">
        <v>46254</v>
      </c>
      <c r="C1294" t="s">
        <v>5</v>
      </c>
      <c r="D1294" t="s">
        <v>56</v>
      </c>
      <c r="E1294" t="s">
        <v>16</v>
      </c>
      <c r="F1294" t="s">
        <v>16</v>
      </c>
      <c r="G1294" s="47">
        <v>276419138</v>
      </c>
      <c r="H1294" s="47">
        <v>256956078</v>
      </c>
    </row>
    <row r="1295" spans="1:8" x14ac:dyDescent="0.35">
      <c r="A1295" s="46">
        <v>202608</v>
      </c>
      <c r="B1295" s="48">
        <v>46256</v>
      </c>
      <c r="C1295" t="s">
        <v>5</v>
      </c>
      <c r="D1295" t="s">
        <v>54</v>
      </c>
      <c r="E1295" t="s">
        <v>10</v>
      </c>
      <c r="F1295" t="s">
        <v>80</v>
      </c>
      <c r="G1295" s="47">
        <v>196245733</v>
      </c>
      <c r="H1295" s="47">
        <v>177530762</v>
      </c>
    </row>
    <row r="1296" spans="1:8" x14ac:dyDescent="0.35">
      <c r="A1296" s="46">
        <v>202608</v>
      </c>
      <c r="B1296" s="48">
        <v>46245</v>
      </c>
      <c r="C1296" t="s">
        <v>5</v>
      </c>
      <c r="D1296" t="s">
        <v>53</v>
      </c>
      <c r="E1296" t="s">
        <v>8</v>
      </c>
      <c r="F1296" t="s">
        <v>75</v>
      </c>
      <c r="G1296" s="47">
        <v>172350401</v>
      </c>
      <c r="H1296" s="47">
        <v>157213692</v>
      </c>
    </row>
    <row r="1297" spans="1:8" x14ac:dyDescent="0.35">
      <c r="A1297" s="46">
        <v>202608</v>
      </c>
      <c r="B1297" s="48">
        <v>46257</v>
      </c>
      <c r="C1297" t="s">
        <v>5</v>
      </c>
      <c r="D1297" t="s">
        <v>53</v>
      </c>
      <c r="E1297" t="s">
        <v>7</v>
      </c>
      <c r="F1297" t="s">
        <v>77</v>
      </c>
      <c r="G1297" s="47">
        <v>1274501138</v>
      </c>
      <c r="H1297" s="47">
        <v>1150555318</v>
      </c>
    </row>
    <row r="1298" spans="1:8" x14ac:dyDescent="0.35">
      <c r="A1298" s="46">
        <v>202608</v>
      </c>
      <c r="B1298" s="48">
        <v>46255</v>
      </c>
      <c r="C1298" t="s">
        <v>5</v>
      </c>
      <c r="D1298" t="s">
        <v>54</v>
      </c>
      <c r="E1298" t="s">
        <v>10</v>
      </c>
      <c r="F1298" t="s">
        <v>64</v>
      </c>
      <c r="G1298" s="47">
        <v>242435771</v>
      </c>
      <c r="H1298" s="47">
        <v>218721871</v>
      </c>
    </row>
    <row r="1299" spans="1:8" x14ac:dyDescent="0.35">
      <c r="A1299" s="46">
        <v>202608</v>
      </c>
      <c r="B1299" s="48">
        <v>46253</v>
      </c>
      <c r="C1299" t="s">
        <v>5</v>
      </c>
      <c r="D1299" t="s">
        <v>56</v>
      </c>
      <c r="E1299" t="s">
        <v>16</v>
      </c>
      <c r="F1299" t="s">
        <v>97</v>
      </c>
      <c r="G1299" s="47">
        <v>523996057</v>
      </c>
      <c r="H1299" s="47">
        <v>475021881</v>
      </c>
    </row>
    <row r="1300" spans="1:8" x14ac:dyDescent="0.35">
      <c r="A1300" s="46">
        <v>202608</v>
      </c>
      <c r="B1300" s="48">
        <v>46257</v>
      </c>
      <c r="C1300" t="s">
        <v>5</v>
      </c>
      <c r="D1300" t="s">
        <v>53</v>
      </c>
      <c r="E1300" t="s">
        <v>6</v>
      </c>
      <c r="F1300" t="s">
        <v>73</v>
      </c>
      <c r="G1300" s="47">
        <v>111482000</v>
      </c>
      <c r="H1300" s="47">
        <v>100054515</v>
      </c>
    </row>
    <row r="1301" spans="1:8" x14ac:dyDescent="0.35">
      <c r="A1301" s="46">
        <v>202608</v>
      </c>
      <c r="B1301" s="48">
        <v>46257</v>
      </c>
      <c r="C1301" t="s">
        <v>5</v>
      </c>
      <c r="D1301" t="s">
        <v>54</v>
      </c>
      <c r="E1301" t="s">
        <v>14</v>
      </c>
      <c r="F1301" t="s">
        <v>88</v>
      </c>
      <c r="G1301" s="47">
        <v>198598323</v>
      </c>
      <c r="H1301" s="47">
        <v>180724602</v>
      </c>
    </row>
    <row r="1302" spans="1:8" x14ac:dyDescent="0.35">
      <c r="A1302" s="46">
        <v>202608</v>
      </c>
      <c r="B1302" s="48">
        <v>46254</v>
      </c>
      <c r="C1302" t="s">
        <v>5</v>
      </c>
      <c r="D1302" t="s">
        <v>53</v>
      </c>
      <c r="E1302" t="s">
        <v>8</v>
      </c>
      <c r="F1302" t="s">
        <v>74</v>
      </c>
      <c r="G1302" s="47">
        <v>219301057</v>
      </c>
      <c r="H1302" s="47">
        <v>201910031</v>
      </c>
    </row>
    <row r="1303" spans="1:8" x14ac:dyDescent="0.35">
      <c r="A1303" s="46">
        <v>202608</v>
      </c>
      <c r="B1303" s="48">
        <v>46254</v>
      </c>
      <c r="C1303" t="s">
        <v>5</v>
      </c>
      <c r="D1303" t="s">
        <v>56</v>
      </c>
      <c r="E1303" t="s">
        <v>12</v>
      </c>
      <c r="F1303" t="s">
        <v>84</v>
      </c>
      <c r="G1303" s="47">
        <v>116626574</v>
      </c>
      <c r="H1303" s="47">
        <v>109397485</v>
      </c>
    </row>
    <row r="1304" spans="1:8" x14ac:dyDescent="0.35">
      <c r="A1304" s="46">
        <v>202608</v>
      </c>
      <c r="B1304" s="48">
        <v>46256</v>
      </c>
      <c r="C1304" t="s">
        <v>5</v>
      </c>
      <c r="D1304" t="s">
        <v>54</v>
      </c>
      <c r="E1304" t="s">
        <v>9</v>
      </c>
      <c r="F1304" t="s">
        <v>71</v>
      </c>
      <c r="G1304" s="47">
        <v>353001117</v>
      </c>
      <c r="H1304" s="47">
        <v>318389985</v>
      </c>
    </row>
    <row r="1305" spans="1:8" x14ac:dyDescent="0.35">
      <c r="A1305" s="46">
        <v>202608</v>
      </c>
      <c r="B1305" s="48">
        <v>46246</v>
      </c>
      <c r="C1305" t="s">
        <v>5</v>
      </c>
      <c r="D1305" t="s">
        <v>53</v>
      </c>
      <c r="E1305" t="s">
        <v>7</v>
      </c>
      <c r="F1305" t="s">
        <v>65</v>
      </c>
      <c r="G1305" s="47">
        <v>1298119589</v>
      </c>
      <c r="H1305" s="47">
        <v>1172958053</v>
      </c>
    </row>
    <row r="1306" spans="1:8" x14ac:dyDescent="0.35">
      <c r="A1306" s="46">
        <v>202608</v>
      </c>
      <c r="B1306" s="48">
        <v>46246</v>
      </c>
      <c r="C1306" t="s">
        <v>5</v>
      </c>
      <c r="D1306" t="s">
        <v>53</v>
      </c>
      <c r="E1306" t="s">
        <v>8</v>
      </c>
      <c r="F1306" t="s">
        <v>74</v>
      </c>
      <c r="G1306" s="47">
        <v>207240952</v>
      </c>
      <c r="H1306" s="47">
        <v>190579869</v>
      </c>
    </row>
    <row r="1307" spans="1:8" x14ac:dyDescent="0.35">
      <c r="A1307" s="46">
        <v>202608</v>
      </c>
      <c r="B1307" s="48">
        <v>46249</v>
      </c>
      <c r="C1307" t="s">
        <v>5</v>
      </c>
      <c r="D1307" t="s">
        <v>56</v>
      </c>
      <c r="E1307" t="s">
        <v>12</v>
      </c>
      <c r="F1307" t="s">
        <v>84</v>
      </c>
      <c r="G1307" s="47">
        <v>122874094</v>
      </c>
      <c r="H1307" s="47">
        <v>116639897</v>
      </c>
    </row>
    <row r="1308" spans="1:8" x14ac:dyDescent="0.35">
      <c r="A1308" s="46">
        <v>202608</v>
      </c>
      <c r="B1308" s="48">
        <v>46256</v>
      </c>
      <c r="C1308" t="s">
        <v>5</v>
      </c>
      <c r="D1308" t="s">
        <v>53</v>
      </c>
      <c r="E1308" t="s">
        <v>6</v>
      </c>
      <c r="F1308" t="s">
        <v>69</v>
      </c>
      <c r="G1308" s="47">
        <v>276094926</v>
      </c>
      <c r="H1308" s="47">
        <v>251310259</v>
      </c>
    </row>
    <row r="1309" spans="1:8" x14ac:dyDescent="0.35">
      <c r="A1309" s="46">
        <v>202608</v>
      </c>
      <c r="B1309" s="48">
        <v>46241</v>
      </c>
      <c r="C1309" t="s">
        <v>5</v>
      </c>
      <c r="D1309" t="s">
        <v>53</v>
      </c>
      <c r="E1309" t="s">
        <v>6</v>
      </c>
      <c r="F1309" t="s">
        <v>98</v>
      </c>
      <c r="G1309" s="47">
        <v>313287293</v>
      </c>
      <c r="H1309" s="47">
        <v>288287046</v>
      </c>
    </row>
    <row r="1310" spans="1:8" x14ac:dyDescent="0.35">
      <c r="A1310" s="46">
        <v>202608</v>
      </c>
      <c r="B1310" s="48">
        <v>46247</v>
      </c>
      <c r="C1310" t="s">
        <v>5</v>
      </c>
      <c r="D1310" t="s">
        <v>55</v>
      </c>
      <c r="E1310" t="s">
        <v>15</v>
      </c>
      <c r="F1310" t="s">
        <v>91</v>
      </c>
      <c r="G1310" s="47">
        <v>115617600</v>
      </c>
      <c r="H1310" s="47">
        <v>104207725</v>
      </c>
    </row>
    <row r="1311" spans="1:8" x14ac:dyDescent="0.35">
      <c r="A1311" s="46">
        <v>202608</v>
      </c>
      <c r="B1311" s="48">
        <v>46250</v>
      </c>
      <c r="C1311" t="s">
        <v>5</v>
      </c>
      <c r="D1311" t="s">
        <v>54</v>
      </c>
      <c r="E1311" t="s">
        <v>14</v>
      </c>
      <c r="F1311" t="s">
        <v>89</v>
      </c>
      <c r="G1311" s="47">
        <v>193878292</v>
      </c>
      <c r="H1311" s="47">
        <v>169862866</v>
      </c>
    </row>
    <row r="1312" spans="1:8" x14ac:dyDescent="0.35">
      <c r="A1312" s="46">
        <v>202608</v>
      </c>
      <c r="B1312" s="48">
        <v>46258</v>
      </c>
      <c r="C1312" t="s">
        <v>5</v>
      </c>
      <c r="D1312" t="s">
        <v>56</v>
      </c>
      <c r="E1312" t="s">
        <v>17</v>
      </c>
      <c r="F1312" t="s">
        <v>70</v>
      </c>
      <c r="G1312" s="47">
        <v>263470408</v>
      </c>
      <c r="H1312" s="47">
        <v>237600550</v>
      </c>
    </row>
    <row r="1313" spans="1:8" x14ac:dyDescent="0.35">
      <c r="A1313" s="46">
        <v>202608</v>
      </c>
      <c r="B1313" s="48">
        <v>46240</v>
      </c>
      <c r="C1313" t="s">
        <v>5</v>
      </c>
      <c r="D1313" t="s">
        <v>53</v>
      </c>
      <c r="E1313" t="s">
        <v>8</v>
      </c>
      <c r="F1313" t="s">
        <v>75</v>
      </c>
      <c r="G1313" s="47">
        <v>189946834</v>
      </c>
      <c r="H1313" s="47">
        <v>172455331</v>
      </c>
    </row>
    <row r="1314" spans="1:8" x14ac:dyDescent="0.35">
      <c r="A1314" s="46">
        <v>202608</v>
      </c>
      <c r="B1314" s="48">
        <v>46257</v>
      </c>
      <c r="C1314" t="s">
        <v>5</v>
      </c>
      <c r="D1314" t="s">
        <v>54</v>
      </c>
      <c r="E1314" t="s">
        <v>9</v>
      </c>
      <c r="F1314" t="s">
        <v>92</v>
      </c>
      <c r="G1314" s="47">
        <v>404151519</v>
      </c>
      <c r="H1314" s="47">
        <v>364950911</v>
      </c>
    </row>
    <row r="1315" spans="1:8" x14ac:dyDescent="0.35">
      <c r="A1315" s="46">
        <v>202608</v>
      </c>
      <c r="B1315" s="48">
        <v>46257</v>
      </c>
      <c r="C1315" t="s">
        <v>5</v>
      </c>
      <c r="D1315" t="s">
        <v>54</v>
      </c>
      <c r="E1315" t="s">
        <v>10</v>
      </c>
      <c r="F1315" t="s">
        <v>64</v>
      </c>
      <c r="G1315" s="47">
        <v>234959460</v>
      </c>
      <c r="H1315" s="47">
        <v>212786380</v>
      </c>
    </row>
    <row r="1316" spans="1:8" x14ac:dyDescent="0.35">
      <c r="A1316" s="46">
        <v>202608</v>
      </c>
      <c r="B1316" s="48">
        <v>46253</v>
      </c>
      <c r="C1316" t="s">
        <v>5</v>
      </c>
      <c r="D1316" t="s">
        <v>56</v>
      </c>
      <c r="E1316" t="s">
        <v>17</v>
      </c>
      <c r="F1316" t="s">
        <v>68</v>
      </c>
      <c r="G1316" s="47">
        <v>403120416</v>
      </c>
      <c r="H1316" s="47">
        <v>352174473</v>
      </c>
    </row>
    <row r="1317" spans="1:8" x14ac:dyDescent="0.35">
      <c r="A1317" s="46">
        <v>202608</v>
      </c>
      <c r="B1317" s="48">
        <v>46245</v>
      </c>
      <c r="C1317" t="s">
        <v>5</v>
      </c>
      <c r="D1317" t="s">
        <v>55</v>
      </c>
      <c r="E1317" t="s">
        <v>15</v>
      </c>
      <c r="F1317" t="s">
        <v>95</v>
      </c>
      <c r="G1317" s="47">
        <v>69171509</v>
      </c>
      <c r="H1317" s="47">
        <v>63035707</v>
      </c>
    </row>
    <row r="1318" spans="1:8" x14ac:dyDescent="0.35">
      <c r="A1318" s="46">
        <v>202608</v>
      </c>
      <c r="B1318" s="48">
        <v>46257</v>
      </c>
      <c r="C1318" t="s">
        <v>5</v>
      </c>
      <c r="D1318" t="s">
        <v>56</v>
      </c>
      <c r="E1318" t="s">
        <v>12</v>
      </c>
      <c r="F1318" t="s">
        <v>81</v>
      </c>
      <c r="G1318" s="47">
        <v>168714774</v>
      </c>
      <c r="H1318" s="47">
        <v>158505820</v>
      </c>
    </row>
    <row r="1319" spans="1:8" x14ac:dyDescent="0.35">
      <c r="A1319" s="46">
        <v>202608</v>
      </c>
      <c r="B1319" s="48">
        <v>46257</v>
      </c>
      <c r="C1319" t="s">
        <v>5</v>
      </c>
      <c r="D1319" t="s">
        <v>56</v>
      </c>
      <c r="E1319" t="s">
        <v>12</v>
      </c>
      <c r="F1319" t="s">
        <v>82</v>
      </c>
      <c r="G1319" s="47">
        <v>175419462</v>
      </c>
      <c r="H1319" s="47">
        <v>163541517</v>
      </c>
    </row>
    <row r="1320" spans="1:8" x14ac:dyDescent="0.35">
      <c r="A1320" s="46">
        <v>202608</v>
      </c>
      <c r="B1320" s="48">
        <v>46255</v>
      </c>
      <c r="C1320" t="s">
        <v>5</v>
      </c>
      <c r="D1320" t="s">
        <v>56</v>
      </c>
      <c r="E1320" t="s">
        <v>17</v>
      </c>
      <c r="F1320" t="s">
        <v>70</v>
      </c>
      <c r="G1320" s="47">
        <v>269054014</v>
      </c>
      <c r="H1320" s="47">
        <v>244056112</v>
      </c>
    </row>
    <row r="1321" spans="1:8" x14ac:dyDescent="0.35">
      <c r="A1321" s="46">
        <v>202608</v>
      </c>
      <c r="B1321" s="48">
        <v>46255</v>
      </c>
      <c r="C1321" t="s">
        <v>5</v>
      </c>
      <c r="D1321" t="s">
        <v>53</v>
      </c>
      <c r="E1321" t="s">
        <v>8</v>
      </c>
      <c r="F1321" t="s">
        <v>74</v>
      </c>
      <c r="G1321" s="47">
        <v>210842035</v>
      </c>
      <c r="H1321" s="47">
        <v>192823090</v>
      </c>
    </row>
    <row r="1322" spans="1:8" x14ac:dyDescent="0.35">
      <c r="A1322" s="46">
        <v>202608</v>
      </c>
      <c r="B1322" s="48">
        <v>46254</v>
      </c>
      <c r="C1322" t="s">
        <v>5</v>
      </c>
      <c r="D1322" t="s">
        <v>56</v>
      </c>
      <c r="E1322" t="s">
        <v>12</v>
      </c>
      <c r="F1322" t="s">
        <v>82</v>
      </c>
      <c r="G1322" s="47">
        <v>187389125</v>
      </c>
      <c r="H1322" s="47">
        <v>172587835</v>
      </c>
    </row>
    <row r="1323" spans="1:8" x14ac:dyDescent="0.35">
      <c r="A1323" s="46">
        <v>202608</v>
      </c>
      <c r="B1323" s="48">
        <v>46257</v>
      </c>
      <c r="C1323" t="s">
        <v>5</v>
      </c>
      <c r="D1323" t="s">
        <v>55</v>
      </c>
      <c r="E1323" t="s">
        <v>15</v>
      </c>
      <c r="F1323" t="s">
        <v>96</v>
      </c>
      <c r="G1323" s="47">
        <v>276369943</v>
      </c>
      <c r="H1323" s="47">
        <v>251549601</v>
      </c>
    </row>
    <row r="1324" spans="1:8" x14ac:dyDescent="0.35">
      <c r="A1324" s="46">
        <v>202608</v>
      </c>
      <c r="B1324" s="48">
        <v>46239</v>
      </c>
      <c r="C1324" t="s">
        <v>5</v>
      </c>
      <c r="D1324" t="s">
        <v>54</v>
      </c>
      <c r="E1324" t="s">
        <v>9</v>
      </c>
      <c r="F1324" t="s">
        <v>92</v>
      </c>
      <c r="G1324" s="47">
        <v>405086763</v>
      </c>
      <c r="H1324" s="47">
        <v>365227915</v>
      </c>
    </row>
    <row r="1325" spans="1:8" x14ac:dyDescent="0.35">
      <c r="A1325" s="46">
        <v>202608</v>
      </c>
      <c r="B1325" s="48">
        <v>46254</v>
      </c>
      <c r="C1325" t="s">
        <v>5</v>
      </c>
      <c r="D1325" t="s">
        <v>54</v>
      </c>
      <c r="E1325" t="s">
        <v>9</v>
      </c>
      <c r="F1325" t="s">
        <v>71</v>
      </c>
      <c r="G1325" s="47">
        <v>339536114</v>
      </c>
      <c r="H1325" s="47">
        <v>306327066</v>
      </c>
    </row>
    <row r="1326" spans="1:8" x14ac:dyDescent="0.35">
      <c r="A1326" s="46">
        <v>202608</v>
      </c>
      <c r="B1326" s="48">
        <v>46239</v>
      </c>
      <c r="C1326" t="s">
        <v>5</v>
      </c>
      <c r="D1326" t="s">
        <v>55</v>
      </c>
      <c r="E1326" t="s">
        <v>15</v>
      </c>
      <c r="F1326" t="s">
        <v>91</v>
      </c>
      <c r="G1326" s="47">
        <v>122170496</v>
      </c>
      <c r="H1326" s="47">
        <v>111917625</v>
      </c>
    </row>
    <row r="1327" spans="1:8" x14ac:dyDescent="0.35">
      <c r="A1327" s="46">
        <v>202608</v>
      </c>
      <c r="B1327" s="48">
        <v>46253</v>
      </c>
      <c r="C1327" t="s">
        <v>5</v>
      </c>
      <c r="D1327" t="s">
        <v>54</v>
      </c>
      <c r="E1327" t="s">
        <v>14</v>
      </c>
      <c r="F1327" t="s">
        <v>14</v>
      </c>
      <c r="G1327" s="47">
        <v>363960812</v>
      </c>
      <c r="H1327" s="47">
        <v>328898735</v>
      </c>
    </row>
    <row r="1328" spans="1:8" x14ac:dyDescent="0.35">
      <c r="A1328" s="46">
        <v>202608</v>
      </c>
      <c r="B1328" s="48">
        <v>46240</v>
      </c>
      <c r="C1328" t="s">
        <v>5</v>
      </c>
      <c r="D1328" t="s">
        <v>56</v>
      </c>
      <c r="E1328" t="s">
        <v>17</v>
      </c>
      <c r="F1328" t="s">
        <v>70</v>
      </c>
      <c r="G1328" s="47">
        <v>259622895</v>
      </c>
      <c r="H1328" s="47">
        <v>234770315</v>
      </c>
    </row>
    <row r="1329" spans="1:8" x14ac:dyDescent="0.35">
      <c r="A1329" s="46">
        <v>202608</v>
      </c>
      <c r="B1329" s="48">
        <v>46254</v>
      </c>
      <c r="C1329" t="s">
        <v>5</v>
      </c>
      <c r="D1329" t="s">
        <v>53</v>
      </c>
      <c r="E1329" t="s">
        <v>6</v>
      </c>
      <c r="F1329" t="s">
        <v>69</v>
      </c>
      <c r="G1329" s="47">
        <v>361257842</v>
      </c>
      <c r="H1329" s="47">
        <v>253237144</v>
      </c>
    </row>
    <row r="1330" spans="1:8" x14ac:dyDescent="0.35">
      <c r="A1330" s="46">
        <v>202608</v>
      </c>
      <c r="B1330" s="48">
        <v>46247</v>
      </c>
      <c r="C1330" t="s">
        <v>5</v>
      </c>
      <c r="D1330" t="s">
        <v>55</v>
      </c>
      <c r="E1330" t="s">
        <v>15</v>
      </c>
      <c r="F1330" t="s">
        <v>96</v>
      </c>
      <c r="G1330" s="47">
        <v>295621628</v>
      </c>
      <c r="H1330" s="47">
        <v>268432868</v>
      </c>
    </row>
    <row r="1331" spans="1:8" x14ac:dyDescent="0.35">
      <c r="A1331" s="46">
        <v>202608</v>
      </c>
      <c r="B1331" s="48">
        <v>46258</v>
      </c>
      <c r="C1331" t="s">
        <v>5</v>
      </c>
      <c r="D1331" t="s">
        <v>55</v>
      </c>
      <c r="E1331" t="s">
        <v>15</v>
      </c>
      <c r="F1331" t="s">
        <v>94</v>
      </c>
      <c r="G1331" s="47">
        <v>292318405</v>
      </c>
      <c r="H1331" s="47">
        <v>256943664</v>
      </c>
    </row>
    <row r="1332" spans="1:8" x14ac:dyDescent="0.35">
      <c r="A1332" s="46">
        <v>202608</v>
      </c>
      <c r="B1332" s="48">
        <v>46253</v>
      </c>
      <c r="C1332" t="s">
        <v>5</v>
      </c>
      <c r="D1332" t="s">
        <v>55</v>
      </c>
      <c r="E1332" t="s">
        <v>13</v>
      </c>
      <c r="F1332" t="s">
        <v>85</v>
      </c>
      <c r="G1332" s="47">
        <v>224749199</v>
      </c>
      <c r="H1332" s="47">
        <v>199130432</v>
      </c>
    </row>
    <row r="1333" spans="1:8" x14ac:dyDescent="0.35">
      <c r="A1333" s="46">
        <v>202608</v>
      </c>
      <c r="B1333" s="48">
        <v>46257</v>
      </c>
      <c r="C1333" t="s">
        <v>5</v>
      </c>
      <c r="D1333" t="s">
        <v>55</v>
      </c>
      <c r="E1333" t="s">
        <v>11</v>
      </c>
      <c r="F1333" t="s">
        <v>78</v>
      </c>
      <c r="G1333" s="47">
        <v>650485814</v>
      </c>
      <c r="H1333" s="47">
        <v>570403319</v>
      </c>
    </row>
    <row r="1334" spans="1:8" x14ac:dyDescent="0.35">
      <c r="A1334" s="46">
        <v>202608</v>
      </c>
      <c r="B1334" s="48">
        <v>46248</v>
      </c>
      <c r="C1334" t="s">
        <v>5</v>
      </c>
      <c r="D1334" t="s">
        <v>54</v>
      </c>
      <c r="E1334" t="s">
        <v>10</v>
      </c>
      <c r="F1334" t="s">
        <v>80</v>
      </c>
      <c r="G1334" s="47">
        <v>217135833</v>
      </c>
      <c r="H1334" s="47">
        <v>195843056</v>
      </c>
    </row>
    <row r="1335" spans="1:8" x14ac:dyDescent="0.35">
      <c r="A1335" s="46">
        <v>202608</v>
      </c>
      <c r="B1335" s="48">
        <v>46239</v>
      </c>
      <c r="C1335" t="s">
        <v>5</v>
      </c>
      <c r="D1335" t="s">
        <v>53</v>
      </c>
      <c r="E1335" t="s">
        <v>8</v>
      </c>
      <c r="F1335" t="s">
        <v>75</v>
      </c>
      <c r="G1335" s="47">
        <v>185100987</v>
      </c>
      <c r="H1335" s="47">
        <v>170842319</v>
      </c>
    </row>
    <row r="1336" spans="1:8" x14ac:dyDescent="0.35">
      <c r="A1336" s="46">
        <v>202608</v>
      </c>
      <c r="B1336" s="48">
        <v>46249</v>
      </c>
      <c r="C1336" t="s">
        <v>5</v>
      </c>
      <c r="D1336" t="s">
        <v>56</v>
      </c>
      <c r="E1336" t="s">
        <v>17</v>
      </c>
      <c r="F1336" t="s">
        <v>76</v>
      </c>
      <c r="G1336" s="47">
        <v>200502004</v>
      </c>
      <c r="H1336" s="47">
        <v>176312020</v>
      </c>
    </row>
    <row r="1337" spans="1:8" x14ac:dyDescent="0.35">
      <c r="A1337" s="46">
        <v>202608</v>
      </c>
      <c r="B1337" s="48">
        <v>46241</v>
      </c>
      <c r="C1337" t="s">
        <v>5</v>
      </c>
      <c r="D1337" t="s">
        <v>55</v>
      </c>
      <c r="E1337" t="s">
        <v>13</v>
      </c>
      <c r="F1337" t="s">
        <v>100</v>
      </c>
      <c r="G1337" s="47">
        <v>273520285</v>
      </c>
      <c r="H1337" s="47">
        <v>241314547</v>
      </c>
    </row>
    <row r="1338" spans="1:8" x14ac:dyDescent="0.35">
      <c r="A1338" s="46">
        <v>202608</v>
      </c>
      <c r="B1338" s="48">
        <v>46257</v>
      </c>
      <c r="C1338" t="s">
        <v>5</v>
      </c>
      <c r="D1338" t="s">
        <v>56</v>
      </c>
      <c r="E1338" t="s">
        <v>12</v>
      </c>
      <c r="F1338" t="s">
        <v>79</v>
      </c>
      <c r="G1338" s="47">
        <v>237976270</v>
      </c>
      <c r="H1338" s="47">
        <v>222061535</v>
      </c>
    </row>
    <row r="1339" spans="1:8" x14ac:dyDescent="0.35">
      <c r="A1339" s="46">
        <v>202608</v>
      </c>
      <c r="B1339" s="48">
        <v>46246</v>
      </c>
      <c r="C1339" t="s">
        <v>5</v>
      </c>
      <c r="D1339" t="s">
        <v>53</v>
      </c>
      <c r="E1339" t="s">
        <v>6</v>
      </c>
      <c r="F1339" t="s">
        <v>98</v>
      </c>
      <c r="G1339" s="47">
        <v>306299945</v>
      </c>
      <c r="H1339" s="47">
        <v>280711572</v>
      </c>
    </row>
    <row r="1340" spans="1:8" x14ac:dyDescent="0.35">
      <c r="A1340" s="46">
        <v>202608</v>
      </c>
      <c r="B1340" s="48">
        <v>46250</v>
      </c>
      <c r="C1340" t="s">
        <v>5</v>
      </c>
      <c r="D1340" t="s">
        <v>56</v>
      </c>
      <c r="E1340" t="s">
        <v>12</v>
      </c>
      <c r="F1340" t="s">
        <v>82</v>
      </c>
      <c r="G1340" s="47">
        <v>193818510</v>
      </c>
      <c r="H1340" s="47">
        <v>179905405</v>
      </c>
    </row>
    <row r="1341" spans="1:8" x14ac:dyDescent="0.35">
      <c r="A1341" s="46">
        <v>202608</v>
      </c>
      <c r="B1341" s="48">
        <v>46240</v>
      </c>
      <c r="C1341" t="s">
        <v>5</v>
      </c>
      <c r="D1341" t="s">
        <v>56</v>
      </c>
      <c r="E1341" t="s">
        <v>12</v>
      </c>
      <c r="F1341" t="s">
        <v>82</v>
      </c>
      <c r="G1341" s="47">
        <v>194036770</v>
      </c>
      <c r="H1341" s="47">
        <v>179414563</v>
      </c>
    </row>
    <row r="1342" spans="1:8" x14ac:dyDescent="0.35">
      <c r="A1342" s="46">
        <v>202608</v>
      </c>
      <c r="B1342" s="48">
        <v>46246</v>
      </c>
      <c r="C1342" t="s">
        <v>5</v>
      </c>
      <c r="D1342" t="s">
        <v>55</v>
      </c>
      <c r="E1342" t="s">
        <v>15</v>
      </c>
      <c r="F1342" t="s">
        <v>96</v>
      </c>
      <c r="G1342" s="47">
        <v>308077367</v>
      </c>
      <c r="H1342" s="47">
        <v>278517070</v>
      </c>
    </row>
    <row r="1343" spans="1:8" x14ac:dyDescent="0.35">
      <c r="A1343" s="46">
        <v>202608</v>
      </c>
      <c r="B1343" s="48">
        <v>46254</v>
      </c>
      <c r="C1343" t="s">
        <v>5</v>
      </c>
      <c r="D1343" t="s">
        <v>55</v>
      </c>
      <c r="E1343" t="s">
        <v>15</v>
      </c>
      <c r="F1343" t="s">
        <v>96</v>
      </c>
      <c r="G1343" s="47">
        <v>305838548</v>
      </c>
      <c r="H1343" s="47">
        <v>276624014</v>
      </c>
    </row>
    <row r="1344" spans="1:8" x14ac:dyDescent="0.35">
      <c r="A1344" s="46">
        <v>202608</v>
      </c>
      <c r="B1344" s="48">
        <v>46253</v>
      </c>
      <c r="C1344" t="s">
        <v>5</v>
      </c>
      <c r="D1344" t="s">
        <v>56</v>
      </c>
      <c r="E1344" t="s">
        <v>12</v>
      </c>
      <c r="F1344" t="s">
        <v>84</v>
      </c>
      <c r="G1344" s="47">
        <v>115572715</v>
      </c>
      <c r="H1344" s="47">
        <v>108044239</v>
      </c>
    </row>
    <row r="1345" spans="1:8" x14ac:dyDescent="0.35">
      <c r="A1345" s="46">
        <v>202608</v>
      </c>
      <c r="B1345" s="48">
        <v>46236</v>
      </c>
      <c r="C1345" t="s">
        <v>5</v>
      </c>
      <c r="D1345" t="s">
        <v>56</v>
      </c>
      <c r="E1345" t="s">
        <v>12</v>
      </c>
      <c r="F1345" t="s">
        <v>82</v>
      </c>
      <c r="G1345" s="47">
        <v>182881823</v>
      </c>
      <c r="H1345" s="47">
        <v>171431204</v>
      </c>
    </row>
    <row r="1346" spans="1:8" x14ac:dyDescent="0.35">
      <c r="A1346" s="46">
        <v>202608</v>
      </c>
      <c r="B1346" s="48">
        <v>46247</v>
      </c>
      <c r="C1346" t="s">
        <v>5</v>
      </c>
      <c r="D1346" t="s">
        <v>55</v>
      </c>
      <c r="E1346" t="s">
        <v>13</v>
      </c>
      <c r="F1346" t="s">
        <v>99</v>
      </c>
      <c r="G1346" s="47">
        <v>384310461</v>
      </c>
      <c r="H1346" s="47">
        <v>323981548</v>
      </c>
    </row>
    <row r="1347" spans="1:8" x14ac:dyDescent="0.35">
      <c r="A1347" s="46">
        <v>202608</v>
      </c>
      <c r="B1347" s="48">
        <v>46250</v>
      </c>
      <c r="C1347" t="s">
        <v>5</v>
      </c>
      <c r="D1347" t="s">
        <v>55</v>
      </c>
      <c r="E1347" t="s">
        <v>15</v>
      </c>
      <c r="F1347" t="s">
        <v>93</v>
      </c>
      <c r="G1347" s="47">
        <v>132821154</v>
      </c>
      <c r="H1347" s="47">
        <v>121447917</v>
      </c>
    </row>
    <row r="1348" spans="1:8" x14ac:dyDescent="0.35">
      <c r="A1348" s="46">
        <v>202608</v>
      </c>
      <c r="B1348" s="48">
        <v>46249</v>
      </c>
      <c r="C1348" t="s">
        <v>5</v>
      </c>
      <c r="D1348" t="s">
        <v>53</v>
      </c>
      <c r="E1348" t="s">
        <v>7</v>
      </c>
      <c r="F1348" t="s">
        <v>65</v>
      </c>
      <c r="G1348" s="47">
        <v>1479363034</v>
      </c>
      <c r="H1348" s="47">
        <v>1338022007</v>
      </c>
    </row>
    <row r="1349" spans="1:8" x14ac:dyDescent="0.35">
      <c r="A1349" s="46">
        <v>202608</v>
      </c>
      <c r="B1349" s="48">
        <v>46247</v>
      </c>
      <c r="C1349" t="s">
        <v>5</v>
      </c>
      <c r="D1349" t="s">
        <v>56</v>
      </c>
      <c r="E1349" t="s">
        <v>12</v>
      </c>
      <c r="F1349" t="s">
        <v>81</v>
      </c>
      <c r="G1349" s="47">
        <v>170607482</v>
      </c>
      <c r="H1349" s="47">
        <v>158596279</v>
      </c>
    </row>
    <row r="1350" spans="1:8" x14ac:dyDescent="0.35">
      <c r="A1350" s="46">
        <v>202608</v>
      </c>
      <c r="B1350" s="48">
        <v>46254</v>
      </c>
      <c r="C1350" t="s">
        <v>5</v>
      </c>
      <c r="D1350" t="s">
        <v>54</v>
      </c>
      <c r="E1350" t="s">
        <v>10</v>
      </c>
      <c r="F1350" t="s">
        <v>64</v>
      </c>
      <c r="G1350" s="47">
        <v>235542636</v>
      </c>
      <c r="H1350" s="47">
        <v>211925302</v>
      </c>
    </row>
    <row r="1351" spans="1:8" x14ac:dyDescent="0.35">
      <c r="A1351" s="46">
        <v>202608</v>
      </c>
      <c r="B1351" s="48">
        <v>46245</v>
      </c>
      <c r="C1351" t="s">
        <v>5</v>
      </c>
      <c r="D1351" t="s">
        <v>56</v>
      </c>
      <c r="E1351" t="s">
        <v>17</v>
      </c>
      <c r="F1351" t="s">
        <v>70</v>
      </c>
      <c r="G1351" s="47">
        <v>261933496</v>
      </c>
      <c r="H1351" s="47">
        <v>237409847</v>
      </c>
    </row>
    <row r="1352" spans="1:8" x14ac:dyDescent="0.35">
      <c r="A1352" s="46">
        <v>202608</v>
      </c>
      <c r="B1352" s="48">
        <v>46254</v>
      </c>
      <c r="C1352" t="s">
        <v>5</v>
      </c>
      <c r="D1352" t="s">
        <v>54</v>
      </c>
      <c r="E1352" t="s">
        <v>9</v>
      </c>
      <c r="F1352" t="s">
        <v>92</v>
      </c>
      <c r="G1352" s="47">
        <v>412439163</v>
      </c>
      <c r="H1352" s="47">
        <v>370324323</v>
      </c>
    </row>
    <row r="1353" spans="1:8" x14ac:dyDescent="0.35">
      <c r="A1353" s="46">
        <v>202608</v>
      </c>
      <c r="B1353" s="48">
        <v>46254</v>
      </c>
      <c r="C1353" t="s">
        <v>5</v>
      </c>
      <c r="D1353" t="s">
        <v>55</v>
      </c>
      <c r="E1353" t="s">
        <v>13</v>
      </c>
      <c r="F1353" t="s">
        <v>100</v>
      </c>
      <c r="G1353" s="47">
        <v>281462795</v>
      </c>
      <c r="H1353" s="47">
        <v>245428834</v>
      </c>
    </row>
    <row r="1354" spans="1:8" x14ac:dyDescent="0.35">
      <c r="A1354" s="46">
        <v>202608</v>
      </c>
      <c r="B1354" s="48">
        <v>46257</v>
      </c>
      <c r="C1354" t="s">
        <v>5</v>
      </c>
      <c r="D1354" t="s">
        <v>55</v>
      </c>
      <c r="E1354" t="s">
        <v>15</v>
      </c>
      <c r="F1354" t="s">
        <v>93</v>
      </c>
      <c r="G1354" s="47">
        <v>118437672</v>
      </c>
      <c r="H1354" s="47">
        <v>105446505</v>
      </c>
    </row>
    <row r="1355" spans="1:8" x14ac:dyDescent="0.35">
      <c r="A1355" s="46">
        <v>202608</v>
      </c>
      <c r="B1355" s="48">
        <v>46255</v>
      </c>
      <c r="C1355" t="s">
        <v>5</v>
      </c>
      <c r="D1355" t="s">
        <v>54</v>
      </c>
      <c r="E1355" t="s">
        <v>9</v>
      </c>
      <c r="F1355" t="s">
        <v>71</v>
      </c>
      <c r="G1355" s="47">
        <v>360679722</v>
      </c>
      <c r="H1355" s="47">
        <v>327824968</v>
      </c>
    </row>
    <row r="1356" spans="1:8" x14ac:dyDescent="0.35">
      <c r="A1356" s="46">
        <v>202608</v>
      </c>
      <c r="B1356" s="48">
        <v>46250</v>
      </c>
      <c r="C1356" t="s">
        <v>5</v>
      </c>
      <c r="D1356" t="s">
        <v>54</v>
      </c>
      <c r="E1356" t="s">
        <v>10</v>
      </c>
      <c r="F1356" t="s">
        <v>64</v>
      </c>
      <c r="G1356" s="47">
        <v>231437420</v>
      </c>
      <c r="H1356" s="47">
        <v>209533624</v>
      </c>
    </row>
    <row r="1357" spans="1:8" x14ac:dyDescent="0.35">
      <c r="A1357" s="46">
        <v>202608</v>
      </c>
      <c r="B1357" s="48">
        <v>46250</v>
      </c>
      <c r="C1357" t="s">
        <v>5</v>
      </c>
      <c r="D1357" t="s">
        <v>54</v>
      </c>
      <c r="E1357" t="s">
        <v>10</v>
      </c>
      <c r="F1357" t="s">
        <v>10</v>
      </c>
      <c r="G1357" s="47">
        <v>350594351</v>
      </c>
      <c r="H1357" s="47">
        <v>312456619</v>
      </c>
    </row>
    <row r="1358" spans="1:8" x14ac:dyDescent="0.35">
      <c r="A1358" s="46">
        <v>202608</v>
      </c>
      <c r="B1358" s="48">
        <v>46255</v>
      </c>
      <c r="C1358" t="s">
        <v>5</v>
      </c>
      <c r="D1358" t="s">
        <v>53</v>
      </c>
      <c r="E1358" t="s">
        <v>8</v>
      </c>
      <c r="F1358" t="s">
        <v>75</v>
      </c>
      <c r="G1358" s="47">
        <v>174378515</v>
      </c>
      <c r="H1358" s="47">
        <v>158840467</v>
      </c>
    </row>
    <row r="1359" spans="1:8" x14ac:dyDescent="0.35">
      <c r="A1359" s="46">
        <v>202608</v>
      </c>
      <c r="B1359" s="48">
        <v>46250</v>
      </c>
      <c r="C1359" t="s">
        <v>5</v>
      </c>
      <c r="D1359" t="s">
        <v>53</v>
      </c>
      <c r="E1359" t="s">
        <v>6</v>
      </c>
      <c r="F1359" t="s">
        <v>98</v>
      </c>
      <c r="G1359" s="47">
        <v>328728764</v>
      </c>
      <c r="H1359" s="47">
        <v>301954296</v>
      </c>
    </row>
    <row r="1360" spans="1:8" x14ac:dyDescent="0.35">
      <c r="A1360" s="46">
        <v>202608</v>
      </c>
      <c r="B1360" s="48">
        <v>46250</v>
      </c>
      <c r="C1360" t="s">
        <v>5</v>
      </c>
      <c r="D1360" t="s">
        <v>53</v>
      </c>
      <c r="E1360" t="s">
        <v>6</v>
      </c>
      <c r="F1360" t="s">
        <v>73</v>
      </c>
      <c r="G1360" s="47">
        <v>106130072</v>
      </c>
      <c r="H1360" s="47">
        <v>96753616</v>
      </c>
    </row>
    <row r="1361" spans="1:8" x14ac:dyDescent="0.35">
      <c r="A1361" s="46">
        <v>202608</v>
      </c>
      <c r="B1361" s="48">
        <v>46253</v>
      </c>
      <c r="C1361" t="s">
        <v>5</v>
      </c>
      <c r="D1361" t="s">
        <v>56</v>
      </c>
      <c r="E1361" t="s">
        <v>17</v>
      </c>
      <c r="F1361" t="s">
        <v>70</v>
      </c>
      <c r="G1361" s="47">
        <v>251917940</v>
      </c>
      <c r="H1361" s="47">
        <v>227469691</v>
      </c>
    </row>
    <row r="1362" spans="1:8" x14ac:dyDescent="0.35">
      <c r="A1362" s="46">
        <v>202608</v>
      </c>
      <c r="B1362" s="48">
        <v>46258</v>
      </c>
      <c r="C1362" t="s">
        <v>5</v>
      </c>
      <c r="D1362" t="s">
        <v>56</v>
      </c>
      <c r="E1362" t="s">
        <v>16</v>
      </c>
      <c r="F1362" t="s">
        <v>16</v>
      </c>
      <c r="G1362" s="47">
        <v>320727974</v>
      </c>
      <c r="H1362" s="47">
        <v>297312929</v>
      </c>
    </row>
    <row r="1363" spans="1:8" x14ac:dyDescent="0.35">
      <c r="A1363" s="46">
        <v>202608</v>
      </c>
      <c r="B1363" s="48">
        <v>46258</v>
      </c>
      <c r="C1363" t="s">
        <v>5</v>
      </c>
      <c r="D1363" t="s">
        <v>56</v>
      </c>
      <c r="E1363" t="s">
        <v>16</v>
      </c>
      <c r="F1363" t="s">
        <v>97</v>
      </c>
      <c r="G1363" s="47">
        <v>531543511</v>
      </c>
      <c r="H1363" s="47">
        <v>480798497</v>
      </c>
    </row>
    <row r="1364" spans="1:8" x14ac:dyDescent="0.35">
      <c r="A1364" s="46">
        <v>202608</v>
      </c>
      <c r="B1364" s="48">
        <v>46257</v>
      </c>
      <c r="C1364" t="s">
        <v>5</v>
      </c>
      <c r="D1364" t="s">
        <v>56</v>
      </c>
      <c r="E1364" t="s">
        <v>17</v>
      </c>
      <c r="F1364" t="s">
        <v>76</v>
      </c>
      <c r="G1364" s="47">
        <v>178328601</v>
      </c>
      <c r="H1364" s="47">
        <v>156923884</v>
      </c>
    </row>
    <row r="1365" spans="1:8" x14ac:dyDescent="0.35">
      <c r="A1365" s="46">
        <v>202608</v>
      </c>
      <c r="B1365" s="48">
        <v>46258</v>
      </c>
      <c r="C1365" t="s">
        <v>5</v>
      </c>
      <c r="D1365" t="s">
        <v>56</v>
      </c>
      <c r="E1365" t="s">
        <v>12</v>
      </c>
      <c r="F1365" t="s">
        <v>83</v>
      </c>
      <c r="G1365" s="47">
        <v>144698272</v>
      </c>
      <c r="H1365" s="47">
        <v>134553464</v>
      </c>
    </row>
    <row r="1366" spans="1:8" x14ac:dyDescent="0.35">
      <c r="A1366" s="46">
        <v>202608</v>
      </c>
      <c r="B1366" s="48">
        <v>46246</v>
      </c>
      <c r="C1366" t="s">
        <v>5</v>
      </c>
      <c r="D1366" t="s">
        <v>55</v>
      </c>
      <c r="E1366" t="s">
        <v>11</v>
      </c>
      <c r="F1366" t="s">
        <v>55</v>
      </c>
      <c r="G1366" s="47">
        <v>361569614</v>
      </c>
      <c r="H1366" s="47">
        <v>318529328</v>
      </c>
    </row>
    <row r="1367" spans="1:8" x14ac:dyDescent="0.35">
      <c r="A1367" s="46">
        <v>202608</v>
      </c>
      <c r="B1367" s="48">
        <v>46245</v>
      </c>
      <c r="C1367" t="s">
        <v>5</v>
      </c>
      <c r="D1367" t="s">
        <v>55</v>
      </c>
      <c r="E1367" t="s">
        <v>15</v>
      </c>
      <c r="F1367" t="s">
        <v>94</v>
      </c>
      <c r="G1367" s="47">
        <v>268141492</v>
      </c>
      <c r="H1367" s="47">
        <v>236167980</v>
      </c>
    </row>
    <row r="1368" spans="1:8" x14ac:dyDescent="0.35">
      <c r="A1368" s="46">
        <v>202608</v>
      </c>
      <c r="B1368" s="48">
        <v>46256</v>
      </c>
      <c r="C1368" t="s">
        <v>5</v>
      </c>
      <c r="D1368" t="s">
        <v>53</v>
      </c>
      <c r="E1368" t="s">
        <v>7</v>
      </c>
      <c r="F1368" t="s">
        <v>77</v>
      </c>
      <c r="G1368" s="47">
        <v>1358898423</v>
      </c>
      <c r="H1368" s="47">
        <v>1223291111</v>
      </c>
    </row>
    <row r="1369" spans="1:8" x14ac:dyDescent="0.35">
      <c r="A1369" s="46">
        <v>202608</v>
      </c>
      <c r="B1369" s="48">
        <v>46252</v>
      </c>
      <c r="C1369" t="s">
        <v>5</v>
      </c>
      <c r="D1369" t="s">
        <v>53</v>
      </c>
      <c r="E1369" t="s">
        <v>6</v>
      </c>
      <c r="F1369" t="s">
        <v>73</v>
      </c>
      <c r="G1369" s="47">
        <v>120294926</v>
      </c>
      <c r="H1369" s="47">
        <v>107901580</v>
      </c>
    </row>
    <row r="1370" spans="1:8" x14ac:dyDescent="0.35">
      <c r="A1370" s="46">
        <v>202608</v>
      </c>
      <c r="B1370" s="48">
        <v>46240</v>
      </c>
      <c r="C1370" t="s">
        <v>5</v>
      </c>
      <c r="D1370" t="s">
        <v>55</v>
      </c>
      <c r="E1370" t="s">
        <v>13</v>
      </c>
      <c r="F1370" t="s">
        <v>99</v>
      </c>
      <c r="G1370" s="47">
        <v>393031566</v>
      </c>
      <c r="H1370" s="47">
        <v>335273324</v>
      </c>
    </row>
    <row r="1371" spans="1:8" x14ac:dyDescent="0.35">
      <c r="A1371" s="46">
        <v>202608</v>
      </c>
      <c r="B1371" s="48">
        <v>46256</v>
      </c>
      <c r="C1371" t="s">
        <v>5</v>
      </c>
      <c r="D1371" t="s">
        <v>56</v>
      </c>
      <c r="E1371" t="s">
        <v>17</v>
      </c>
      <c r="F1371" t="s">
        <v>68</v>
      </c>
      <c r="G1371" s="47">
        <v>412410951</v>
      </c>
      <c r="H1371" s="47">
        <v>363053136</v>
      </c>
    </row>
    <row r="1372" spans="1:8" x14ac:dyDescent="0.35">
      <c r="A1372" s="46">
        <v>202608</v>
      </c>
      <c r="B1372" s="48">
        <v>46256</v>
      </c>
      <c r="C1372" t="s">
        <v>5</v>
      </c>
      <c r="D1372" t="s">
        <v>56</v>
      </c>
      <c r="E1372" t="s">
        <v>16</v>
      </c>
      <c r="F1372" t="s">
        <v>16</v>
      </c>
      <c r="G1372" s="47">
        <v>283779314</v>
      </c>
      <c r="H1372" s="47">
        <v>263036992</v>
      </c>
    </row>
    <row r="1373" spans="1:8" x14ac:dyDescent="0.35">
      <c r="A1373" s="46">
        <v>202608</v>
      </c>
      <c r="B1373" s="48">
        <v>46256</v>
      </c>
      <c r="C1373" t="s">
        <v>5</v>
      </c>
      <c r="D1373" t="s">
        <v>56</v>
      </c>
      <c r="E1373" t="s">
        <v>16</v>
      </c>
      <c r="F1373" t="s">
        <v>97</v>
      </c>
      <c r="G1373" s="47">
        <v>534073129</v>
      </c>
      <c r="H1373" s="47">
        <v>480886586</v>
      </c>
    </row>
    <row r="1374" spans="1:8" x14ac:dyDescent="0.35">
      <c r="A1374" s="46">
        <v>202608</v>
      </c>
      <c r="B1374" s="48">
        <v>46255</v>
      </c>
      <c r="C1374" t="s">
        <v>5</v>
      </c>
      <c r="D1374" t="s">
        <v>56</v>
      </c>
      <c r="E1374" t="s">
        <v>12</v>
      </c>
      <c r="F1374" t="s">
        <v>79</v>
      </c>
      <c r="G1374" s="47">
        <v>246835901</v>
      </c>
      <c r="H1374" s="47">
        <v>226107604</v>
      </c>
    </row>
    <row r="1375" spans="1:8" x14ac:dyDescent="0.35">
      <c r="A1375" s="46">
        <v>202608</v>
      </c>
      <c r="B1375" s="48">
        <v>46250</v>
      </c>
      <c r="C1375" t="s">
        <v>5</v>
      </c>
      <c r="D1375" t="s">
        <v>55</v>
      </c>
      <c r="E1375" t="s">
        <v>11</v>
      </c>
      <c r="F1375" t="s">
        <v>90</v>
      </c>
      <c r="G1375" s="47">
        <v>187633497</v>
      </c>
      <c r="H1375" s="47">
        <v>168483765</v>
      </c>
    </row>
    <row r="1376" spans="1:8" x14ac:dyDescent="0.35">
      <c r="A1376" s="46">
        <v>202608</v>
      </c>
      <c r="B1376" s="48">
        <v>46258</v>
      </c>
      <c r="C1376" t="s">
        <v>5</v>
      </c>
      <c r="D1376" t="s">
        <v>56</v>
      </c>
      <c r="E1376" t="s">
        <v>12</v>
      </c>
      <c r="F1376" t="s">
        <v>82</v>
      </c>
      <c r="G1376" s="47">
        <v>181116945</v>
      </c>
      <c r="H1376" s="47">
        <v>166965375</v>
      </c>
    </row>
    <row r="1377" spans="1:8" x14ac:dyDescent="0.35">
      <c r="A1377" s="46">
        <v>202608</v>
      </c>
      <c r="B1377" s="48">
        <v>46247</v>
      </c>
      <c r="C1377" t="s">
        <v>5</v>
      </c>
      <c r="D1377" t="s">
        <v>55</v>
      </c>
      <c r="E1377" t="s">
        <v>11</v>
      </c>
      <c r="F1377" t="s">
        <v>90</v>
      </c>
      <c r="G1377" s="47">
        <v>206324253</v>
      </c>
      <c r="H1377" s="47">
        <v>183644496</v>
      </c>
    </row>
    <row r="1378" spans="1:8" x14ac:dyDescent="0.35">
      <c r="A1378" s="46">
        <v>202608</v>
      </c>
      <c r="B1378" s="48">
        <v>46249</v>
      </c>
      <c r="C1378" t="s">
        <v>5</v>
      </c>
      <c r="D1378" t="s">
        <v>55</v>
      </c>
      <c r="E1378" t="s">
        <v>15</v>
      </c>
      <c r="F1378" t="s">
        <v>94</v>
      </c>
      <c r="G1378" s="47">
        <v>309777247</v>
      </c>
      <c r="H1378" s="47">
        <v>272286828</v>
      </c>
    </row>
    <row r="1379" spans="1:8" x14ac:dyDescent="0.35">
      <c r="A1379" s="46">
        <v>202608</v>
      </c>
      <c r="B1379" s="48">
        <v>46249</v>
      </c>
      <c r="C1379" t="s">
        <v>5</v>
      </c>
      <c r="D1379" t="s">
        <v>55</v>
      </c>
      <c r="E1379" t="s">
        <v>15</v>
      </c>
      <c r="F1379" t="s">
        <v>93</v>
      </c>
      <c r="G1379" s="47">
        <v>151582671</v>
      </c>
      <c r="H1379" s="47">
        <v>139009485</v>
      </c>
    </row>
    <row r="1380" spans="1:8" x14ac:dyDescent="0.35">
      <c r="A1380" s="46">
        <v>202608</v>
      </c>
      <c r="B1380" s="48">
        <v>46249</v>
      </c>
      <c r="C1380" t="s">
        <v>5</v>
      </c>
      <c r="D1380" t="s">
        <v>56</v>
      </c>
      <c r="E1380" t="s">
        <v>12</v>
      </c>
      <c r="F1380" t="s">
        <v>82</v>
      </c>
      <c r="G1380" s="47">
        <v>199295284</v>
      </c>
      <c r="H1380" s="47">
        <v>187391195</v>
      </c>
    </row>
    <row r="1381" spans="1:8" x14ac:dyDescent="0.35">
      <c r="A1381" s="46">
        <v>202608</v>
      </c>
      <c r="B1381" s="48">
        <v>46240</v>
      </c>
      <c r="C1381" t="s">
        <v>5</v>
      </c>
      <c r="D1381" t="s">
        <v>55</v>
      </c>
      <c r="E1381" t="s">
        <v>11</v>
      </c>
      <c r="F1381" t="s">
        <v>55</v>
      </c>
      <c r="G1381" s="47">
        <v>385996294</v>
      </c>
      <c r="H1381" s="47">
        <v>344437459</v>
      </c>
    </row>
    <row r="1382" spans="1:8" x14ac:dyDescent="0.35">
      <c r="A1382" s="46">
        <v>202608</v>
      </c>
      <c r="B1382" s="48">
        <v>46246</v>
      </c>
      <c r="C1382" t="s">
        <v>5</v>
      </c>
      <c r="D1382" t="s">
        <v>55</v>
      </c>
      <c r="E1382" t="s">
        <v>11</v>
      </c>
      <c r="F1382" t="s">
        <v>90</v>
      </c>
      <c r="G1382" s="47">
        <v>193722561</v>
      </c>
      <c r="H1382" s="47">
        <v>172868297</v>
      </c>
    </row>
    <row r="1383" spans="1:8" x14ac:dyDescent="0.35">
      <c r="A1383" s="46">
        <v>202608</v>
      </c>
      <c r="B1383" s="48">
        <v>46250</v>
      </c>
      <c r="C1383" t="s">
        <v>5</v>
      </c>
      <c r="D1383" t="s">
        <v>54</v>
      </c>
      <c r="E1383" t="s">
        <v>10</v>
      </c>
      <c r="F1383" t="s">
        <v>80</v>
      </c>
      <c r="G1383" s="47">
        <v>209119867</v>
      </c>
      <c r="H1383" s="47">
        <v>186656071</v>
      </c>
    </row>
    <row r="1384" spans="1:8" x14ac:dyDescent="0.35">
      <c r="A1384" s="46">
        <v>202608</v>
      </c>
      <c r="B1384" s="48">
        <v>46239</v>
      </c>
      <c r="C1384" t="s">
        <v>5</v>
      </c>
      <c r="D1384" t="s">
        <v>53</v>
      </c>
      <c r="E1384" t="s">
        <v>8</v>
      </c>
      <c r="F1384" t="s">
        <v>72</v>
      </c>
      <c r="G1384" s="47">
        <v>491353677</v>
      </c>
      <c r="H1384" s="47">
        <v>445922803</v>
      </c>
    </row>
    <row r="1385" spans="1:8" x14ac:dyDescent="0.35">
      <c r="A1385" s="46">
        <v>202608</v>
      </c>
      <c r="B1385" s="48">
        <v>46247</v>
      </c>
      <c r="C1385" t="s">
        <v>5</v>
      </c>
      <c r="D1385" t="s">
        <v>56</v>
      </c>
      <c r="E1385" t="s">
        <v>12</v>
      </c>
      <c r="F1385" t="s">
        <v>79</v>
      </c>
      <c r="G1385" s="47">
        <v>250027568</v>
      </c>
      <c r="H1385" s="47">
        <v>232934473</v>
      </c>
    </row>
    <row r="1386" spans="1:8" x14ac:dyDescent="0.35">
      <c r="A1386" s="46">
        <v>202608</v>
      </c>
      <c r="B1386" s="48">
        <v>46248</v>
      </c>
      <c r="C1386" t="s">
        <v>5</v>
      </c>
      <c r="D1386" t="s">
        <v>55</v>
      </c>
      <c r="E1386" t="s">
        <v>13</v>
      </c>
      <c r="F1386" t="s">
        <v>100</v>
      </c>
      <c r="G1386" s="47">
        <v>275902099</v>
      </c>
      <c r="H1386" s="47">
        <v>241517900</v>
      </c>
    </row>
    <row r="1387" spans="1:8" x14ac:dyDescent="0.35">
      <c r="A1387" s="46">
        <v>202608</v>
      </c>
      <c r="B1387" s="48">
        <v>46258</v>
      </c>
      <c r="C1387" t="s">
        <v>5</v>
      </c>
      <c r="D1387" t="s">
        <v>53</v>
      </c>
      <c r="E1387" t="s">
        <v>7</v>
      </c>
      <c r="F1387" t="s">
        <v>77</v>
      </c>
      <c r="G1387" s="47">
        <v>1367329176</v>
      </c>
      <c r="H1387" s="47">
        <v>1231141640</v>
      </c>
    </row>
    <row r="1388" spans="1:8" x14ac:dyDescent="0.35">
      <c r="A1388" s="46">
        <v>202608</v>
      </c>
      <c r="B1388" s="48">
        <v>46239</v>
      </c>
      <c r="C1388" t="s">
        <v>5</v>
      </c>
      <c r="D1388" t="s">
        <v>54</v>
      </c>
      <c r="E1388" t="s">
        <v>9</v>
      </c>
      <c r="F1388" t="s">
        <v>71</v>
      </c>
      <c r="G1388" s="47">
        <v>338962296</v>
      </c>
      <c r="H1388" s="47">
        <v>306711196</v>
      </c>
    </row>
    <row r="1389" spans="1:8" x14ac:dyDescent="0.35">
      <c r="A1389" s="46">
        <v>202608</v>
      </c>
      <c r="B1389" s="48">
        <v>46254</v>
      </c>
      <c r="C1389" t="s">
        <v>5</v>
      </c>
      <c r="D1389" t="s">
        <v>56</v>
      </c>
      <c r="E1389" t="s">
        <v>17</v>
      </c>
      <c r="F1389" t="s">
        <v>70</v>
      </c>
      <c r="G1389" s="47">
        <v>263239715</v>
      </c>
      <c r="H1389" s="47">
        <v>236436765</v>
      </c>
    </row>
    <row r="1390" spans="1:8" x14ac:dyDescent="0.35">
      <c r="A1390" s="46">
        <v>202608</v>
      </c>
      <c r="B1390" s="48">
        <v>46248</v>
      </c>
      <c r="C1390" t="s">
        <v>5</v>
      </c>
      <c r="D1390" t="s">
        <v>55</v>
      </c>
      <c r="E1390" t="s">
        <v>13</v>
      </c>
      <c r="F1390" t="s">
        <v>67</v>
      </c>
      <c r="G1390" s="47">
        <v>296273587</v>
      </c>
      <c r="H1390" s="47">
        <v>263934179</v>
      </c>
    </row>
    <row r="1391" spans="1:8" x14ac:dyDescent="0.35">
      <c r="A1391" s="46">
        <v>202608</v>
      </c>
      <c r="B1391" s="48">
        <v>46248</v>
      </c>
      <c r="C1391" t="s">
        <v>5</v>
      </c>
      <c r="D1391" t="s">
        <v>55</v>
      </c>
      <c r="E1391" t="s">
        <v>13</v>
      </c>
      <c r="F1391" t="s">
        <v>85</v>
      </c>
      <c r="G1391" s="47">
        <v>235050282</v>
      </c>
      <c r="H1391" s="47">
        <v>209440802</v>
      </c>
    </row>
    <row r="1392" spans="1:8" x14ac:dyDescent="0.35">
      <c r="A1392" s="46">
        <v>202608</v>
      </c>
      <c r="B1392" s="48">
        <v>46248</v>
      </c>
      <c r="C1392" t="s">
        <v>5</v>
      </c>
      <c r="D1392" t="s">
        <v>55</v>
      </c>
      <c r="E1392" t="s">
        <v>13</v>
      </c>
      <c r="F1392" t="s">
        <v>99</v>
      </c>
      <c r="G1392" s="47">
        <v>388538168</v>
      </c>
      <c r="H1392" s="47">
        <v>327215365</v>
      </c>
    </row>
    <row r="1393" spans="1:8" x14ac:dyDescent="0.35">
      <c r="A1393" s="46">
        <v>202608</v>
      </c>
      <c r="B1393" s="48">
        <v>46254</v>
      </c>
      <c r="C1393" t="s">
        <v>5</v>
      </c>
      <c r="D1393" t="s">
        <v>56</v>
      </c>
      <c r="E1393" t="s">
        <v>12</v>
      </c>
      <c r="F1393" t="s">
        <v>79</v>
      </c>
      <c r="G1393" s="47">
        <v>242036334</v>
      </c>
      <c r="H1393" s="47">
        <v>222761227</v>
      </c>
    </row>
    <row r="1394" spans="1:8" x14ac:dyDescent="0.35">
      <c r="A1394" s="46">
        <v>202608</v>
      </c>
      <c r="B1394" s="48">
        <v>46258</v>
      </c>
      <c r="C1394" t="s">
        <v>5</v>
      </c>
      <c r="D1394" t="s">
        <v>56</v>
      </c>
      <c r="E1394" t="s">
        <v>12</v>
      </c>
      <c r="F1394" t="s">
        <v>84</v>
      </c>
      <c r="G1394" s="47">
        <v>118612030</v>
      </c>
      <c r="H1394" s="47">
        <v>112103451</v>
      </c>
    </row>
    <row r="1395" spans="1:8" x14ac:dyDescent="0.35">
      <c r="A1395" s="46">
        <v>202608</v>
      </c>
      <c r="B1395" s="48">
        <v>46258</v>
      </c>
      <c r="C1395" t="s">
        <v>5</v>
      </c>
      <c r="D1395" t="s">
        <v>54</v>
      </c>
      <c r="E1395" t="s">
        <v>14</v>
      </c>
      <c r="F1395" t="s">
        <v>88</v>
      </c>
      <c r="G1395" s="47">
        <v>220875746</v>
      </c>
      <c r="H1395" s="47">
        <v>199792943</v>
      </c>
    </row>
    <row r="1396" spans="1:8" x14ac:dyDescent="0.35">
      <c r="A1396" s="46">
        <v>202608</v>
      </c>
      <c r="B1396" s="48">
        <v>46236</v>
      </c>
      <c r="C1396" t="s">
        <v>5</v>
      </c>
      <c r="D1396" t="s">
        <v>56</v>
      </c>
      <c r="E1396" t="s">
        <v>12</v>
      </c>
      <c r="F1396" t="s">
        <v>84</v>
      </c>
      <c r="G1396" s="47">
        <v>120982373</v>
      </c>
      <c r="H1396" s="47">
        <v>113646853</v>
      </c>
    </row>
    <row r="1397" spans="1:8" x14ac:dyDescent="0.35">
      <c r="A1397" s="46">
        <v>202608</v>
      </c>
      <c r="B1397" s="48">
        <v>46254</v>
      </c>
      <c r="C1397" t="s">
        <v>5</v>
      </c>
      <c r="D1397" t="s">
        <v>55</v>
      </c>
      <c r="E1397" t="s">
        <v>13</v>
      </c>
      <c r="F1397" t="s">
        <v>85</v>
      </c>
      <c r="G1397" s="47">
        <v>222164324</v>
      </c>
      <c r="H1397" s="47">
        <v>198148830</v>
      </c>
    </row>
    <row r="1398" spans="1:8" x14ac:dyDescent="0.35">
      <c r="A1398" s="46">
        <v>202608</v>
      </c>
      <c r="B1398" s="48">
        <v>46254</v>
      </c>
      <c r="C1398" t="s">
        <v>5</v>
      </c>
      <c r="D1398" t="s">
        <v>55</v>
      </c>
      <c r="E1398" t="s">
        <v>13</v>
      </c>
      <c r="F1398" t="s">
        <v>67</v>
      </c>
      <c r="G1398" s="47">
        <v>286234055</v>
      </c>
      <c r="H1398" s="47">
        <v>252429211</v>
      </c>
    </row>
    <row r="1399" spans="1:8" x14ac:dyDescent="0.35">
      <c r="A1399" s="46">
        <v>202608</v>
      </c>
      <c r="B1399" s="48">
        <v>46241</v>
      </c>
      <c r="C1399" t="s">
        <v>5</v>
      </c>
      <c r="D1399" t="s">
        <v>53</v>
      </c>
      <c r="E1399" t="s">
        <v>6</v>
      </c>
      <c r="F1399" t="s">
        <v>69</v>
      </c>
      <c r="G1399" s="47">
        <v>282332267</v>
      </c>
      <c r="H1399" s="47">
        <v>254087058</v>
      </c>
    </row>
    <row r="1400" spans="1:8" x14ac:dyDescent="0.35">
      <c r="A1400" s="46">
        <v>202608</v>
      </c>
      <c r="B1400" s="48">
        <v>46240</v>
      </c>
      <c r="C1400" t="s">
        <v>5</v>
      </c>
      <c r="D1400" t="s">
        <v>54</v>
      </c>
      <c r="E1400" t="s">
        <v>10</v>
      </c>
      <c r="F1400" t="s">
        <v>10</v>
      </c>
      <c r="G1400" s="47">
        <v>403780983</v>
      </c>
      <c r="H1400" s="47">
        <v>365397669</v>
      </c>
    </row>
    <row r="1401" spans="1:8" x14ac:dyDescent="0.35">
      <c r="A1401" s="46">
        <v>202608</v>
      </c>
      <c r="B1401" s="48">
        <v>46240</v>
      </c>
      <c r="C1401" t="s">
        <v>5</v>
      </c>
      <c r="D1401" t="s">
        <v>54</v>
      </c>
      <c r="E1401" t="s">
        <v>10</v>
      </c>
      <c r="F1401" t="s">
        <v>80</v>
      </c>
      <c r="G1401" s="47">
        <v>226363577</v>
      </c>
      <c r="H1401" s="47">
        <v>205247867</v>
      </c>
    </row>
    <row r="1402" spans="1:8" x14ac:dyDescent="0.35">
      <c r="A1402" s="46">
        <v>202608</v>
      </c>
      <c r="B1402" s="48">
        <v>46257</v>
      </c>
      <c r="C1402" t="s">
        <v>5</v>
      </c>
      <c r="D1402" t="s">
        <v>55</v>
      </c>
      <c r="E1402" t="s">
        <v>13</v>
      </c>
      <c r="F1402" t="s">
        <v>100</v>
      </c>
      <c r="G1402" s="47">
        <v>264509026</v>
      </c>
      <c r="H1402" s="47">
        <v>232144670</v>
      </c>
    </row>
    <row r="1403" spans="1:8" x14ac:dyDescent="0.35">
      <c r="A1403" s="46">
        <v>202608</v>
      </c>
      <c r="B1403" s="48">
        <v>46251</v>
      </c>
      <c r="C1403" t="s">
        <v>5</v>
      </c>
      <c r="D1403" t="s">
        <v>54</v>
      </c>
      <c r="E1403" t="s">
        <v>14</v>
      </c>
      <c r="F1403" t="s">
        <v>87</v>
      </c>
      <c r="G1403" s="47">
        <v>363292499</v>
      </c>
      <c r="H1403" s="47">
        <v>328510159</v>
      </c>
    </row>
    <row r="1404" spans="1:8" x14ac:dyDescent="0.35">
      <c r="A1404" s="46">
        <v>202608</v>
      </c>
      <c r="B1404" s="48">
        <v>46257</v>
      </c>
      <c r="C1404" t="s">
        <v>5</v>
      </c>
      <c r="D1404" t="s">
        <v>56</v>
      </c>
      <c r="E1404" t="s">
        <v>12</v>
      </c>
      <c r="F1404" t="s">
        <v>83</v>
      </c>
      <c r="G1404" s="47">
        <v>136724126</v>
      </c>
      <c r="H1404" s="47">
        <v>126856301</v>
      </c>
    </row>
    <row r="1405" spans="1:8" x14ac:dyDescent="0.35">
      <c r="A1405" s="46">
        <v>202608</v>
      </c>
      <c r="B1405" s="48">
        <v>46253</v>
      </c>
      <c r="C1405" t="s">
        <v>5</v>
      </c>
      <c r="D1405" t="s">
        <v>55</v>
      </c>
      <c r="E1405" t="s">
        <v>15</v>
      </c>
      <c r="F1405" t="s">
        <v>96</v>
      </c>
      <c r="G1405" s="47">
        <v>287982406</v>
      </c>
      <c r="H1405" s="47">
        <v>258844451</v>
      </c>
    </row>
    <row r="1406" spans="1:8" x14ac:dyDescent="0.35">
      <c r="A1406" s="46">
        <v>202608</v>
      </c>
      <c r="B1406" s="48">
        <v>46253</v>
      </c>
      <c r="C1406" t="s">
        <v>5</v>
      </c>
      <c r="D1406" t="s">
        <v>55</v>
      </c>
      <c r="E1406" t="s">
        <v>15</v>
      </c>
      <c r="F1406" t="s">
        <v>91</v>
      </c>
      <c r="G1406" s="47">
        <v>109293169</v>
      </c>
      <c r="H1406" s="47">
        <v>97855611</v>
      </c>
    </row>
    <row r="1407" spans="1:8" x14ac:dyDescent="0.35">
      <c r="A1407" s="46">
        <v>202608</v>
      </c>
      <c r="B1407" s="48">
        <v>46239</v>
      </c>
      <c r="C1407" t="s">
        <v>5</v>
      </c>
      <c r="D1407" t="s">
        <v>54</v>
      </c>
      <c r="E1407" t="s">
        <v>14</v>
      </c>
      <c r="F1407" t="s">
        <v>88</v>
      </c>
      <c r="G1407" s="47">
        <v>216799428</v>
      </c>
      <c r="H1407" s="47">
        <v>195713792</v>
      </c>
    </row>
    <row r="1408" spans="1:8" x14ac:dyDescent="0.35">
      <c r="A1408" s="46">
        <v>202608</v>
      </c>
      <c r="B1408" s="48">
        <v>46239</v>
      </c>
      <c r="C1408" t="s">
        <v>5</v>
      </c>
      <c r="D1408" t="s">
        <v>56</v>
      </c>
      <c r="E1408" t="s">
        <v>17</v>
      </c>
      <c r="F1408" t="s">
        <v>76</v>
      </c>
      <c r="G1408" s="47">
        <v>193579730</v>
      </c>
      <c r="H1408" s="47">
        <v>173415440</v>
      </c>
    </row>
    <row r="1409" spans="1:8" x14ac:dyDescent="0.35">
      <c r="A1409" s="46">
        <v>202608</v>
      </c>
      <c r="B1409" s="48">
        <v>46250</v>
      </c>
      <c r="C1409" t="s">
        <v>5</v>
      </c>
      <c r="D1409" t="s">
        <v>54</v>
      </c>
      <c r="E1409" t="s">
        <v>9</v>
      </c>
      <c r="F1409" t="s">
        <v>71</v>
      </c>
      <c r="G1409" s="47">
        <v>314401474</v>
      </c>
      <c r="H1409" s="47">
        <v>275104607</v>
      </c>
    </row>
    <row r="1410" spans="1:8" x14ac:dyDescent="0.35">
      <c r="A1410" s="46">
        <v>202608</v>
      </c>
      <c r="B1410" s="48">
        <v>46250</v>
      </c>
      <c r="C1410" t="s">
        <v>5</v>
      </c>
      <c r="D1410" t="s">
        <v>54</v>
      </c>
      <c r="E1410" t="s">
        <v>9</v>
      </c>
      <c r="F1410" t="s">
        <v>92</v>
      </c>
      <c r="G1410" s="47">
        <v>337546105</v>
      </c>
      <c r="H1410" s="47">
        <v>286758708</v>
      </c>
    </row>
    <row r="1411" spans="1:8" x14ac:dyDescent="0.35">
      <c r="A1411" s="46">
        <v>202608</v>
      </c>
      <c r="B1411" s="48">
        <v>46248</v>
      </c>
      <c r="C1411" t="s">
        <v>5</v>
      </c>
      <c r="D1411" t="s">
        <v>54</v>
      </c>
      <c r="E1411" t="s">
        <v>10</v>
      </c>
      <c r="F1411" t="s">
        <v>10</v>
      </c>
      <c r="G1411" s="47">
        <v>372477036</v>
      </c>
      <c r="H1411" s="47">
        <v>335150440</v>
      </c>
    </row>
    <row r="1412" spans="1:8" x14ac:dyDescent="0.35">
      <c r="A1412" s="46">
        <v>202608</v>
      </c>
      <c r="B1412" s="48">
        <v>46249</v>
      </c>
      <c r="C1412" t="s">
        <v>5</v>
      </c>
      <c r="D1412" t="s">
        <v>56</v>
      </c>
      <c r="E1412" t="s">
        <v>16</v>
      </c>
      <c r="F1412" t="s">
        <v>16</v>
      </c>
      <c r="G1412" s="47">
        <v>308126512</v>
      </c>
      <c r="H1412" s="47">
        <v>286527781</v>
      </c>
    </row>
    <row r="1413" spans="1:8" x14ac:dyDescent="0.35">
      <c r="A1413" s="46">
        <v>202608</v>
      </c>
      <c r="B1413" s="48">
        <v>46245</v>
      </c>
      <c r="C1413" t="s">
        <v>5</v>
      </c>
      <c r="D1413" t="s">
        <v>54</v>
      </c>
      <c r="E1413" t="s">
        <v>14</v>
      </c>
      <c r="F1413" t="s">
        <v>87</v>
      </c>
      <c r="G1413" s="47">
        <v>302397627</v>
      </c>
      <c r="H1413" s="47">
        <v>277271045</v>
      </c>
    </row>
    <row r="1414" spans="1:8" x14ac:dyDescent="0.35">
      <c r="A1414" s="46">
        <v>202608</v>
      </c>
      <c r="B1414" s="48">
        <v>46256</v>
      </c>
      <c r="C1414" t="s">
        <v>5</v>
      </c>
      <c r="D1414" t="s">
        <v>53</v>
      </c>
      <c r="E1414" t="s">
        <v>8</v>
      </c>
      <c r="F1414" t="s">
        <v>66</v>
      </c>
      <c r="G1414" s="47">
        <v>159062596</v>
      </c>
      <c r="H1414" s="47">
        <v>145538555</v>
      </c>
    </row>
    <row r="1415" spans="1:8" x14ac:dyDescent="0.35">
      <c r="A1415" s="46">
        <v>202608</v>
      </c>
      <c r="B1415" s="48">
        <v>46246</v>
      </c>
      <c r="C1415" t="s">
        <v>5</v>
      </c>
      <c r="D1415" t="s">
        <v>54</v>
      </c>
      <c r="E1415" t="s">
        <v>10</v>
      </c>
      <c r="F1415" t="s">
        <v>64</v>
      </c>
      <c r="G1415" s="47">
        <v>243185105</v>
      </c>
      <c r="H1415" s="47">
        <v>220355369</v>
      </c>
    </row>
    <row r="1416" spans="1:8" x14ac:dyDescent="0.35">
      <c r="A1416" s="46">
        <v>202608</v>
      </c>
      <c r="B1416" s="48">
        <v>46246</v>
      </c>
      <c r="C1416" t="s">
        <v>5</v>
      </c>
      <c r="D1416" t="s">
        <v>54</v>
      </c>
      <c r="E1416" t="s">
        <v>10</v>
      </c>
      <c r="F1416" t="s">
        <v>10</v>
      </c>
      <c r="G1416" s="47">
        <v>387908969</v>
      </c>
      <c r="H1416" s="47">
        <v>349309539</v>
      </c>
    </row>
    <row r="1417" spans="1:8" x14ac:dyDescent="0.35">
      <c r="A1417" s="46">
        <v>202608</v>
      </c>
      <c r="B1417" s="48">
        <v>46252</v>
      </c>
      <c r="C1417" t="s">
        <v>5</v>
      </c>
      <c r="D1417" t="s">
        <v>56</v>
      </c>
      <c r="E1417" t="s">
        <v>17</v>
      </c>
      <c r="F1417" t="s">
        <v>68</v>
      </c>
      <c r="G1417" s="47">
        <v>428015377</v>
      </c>
      <c r="H1417" s="47">
        <v>377622444</v>
      </c>
    </row>
    <row r="1418" spans="1:8" x14ac:dyDescent="0.35">
      <c r="A1418" s="46">
        <v>202608</v>
      </c>
      <c r="B1418" s="48">
        <v>46254</v>
      </c>
      <c r="C1418" t="s">
        <v>5</v>
      </c>
      <c r="D1418" t="s">
        <v>55</v>
      </c>
      <c r="E1418" t="s">
        <v>15</v>
      </c>
      <c r="F1418" t="s">
        <v>95</v>
      </c>
      <c r="G1418" s="47">
        <v>76035896</v>
      </c>
      <c r="H1418" s="47">
        <v>68978545</v>
      </c>
    </row>
    <row r="1419" spans="1:8" x14ac:dyDescent="0.35">
      <c r="A1419" s="46">
        <v>202608</v>
      </c>
      <c r="B1419" s="48">
        <v>46257</v>
      </c>
      <c r="C1419" t="s">
        <v>5</v>
      </c>
      <c r="D1419" t="s">
        <v>56</v>
      </c>
      <c r="E1419" t="s">
        <v>16</v>
      </c>
      <c r="F1419" t="s">
        <v>16</v>
      </c>
      <c r="G1419" s="47">
        <v>259363506</v>
      </c>
      <c r="H1419" s="47">
        <v>241398702</v>
      </c>
    </row>
    <row r="1420" spans="1:8" x14ac:dyDescent="0.35">
      <c r="A1420" s="46">
        <v>202608</v>
      </c>
      <c r="B1420" s="48">
        <v>46236</v>
      </c>
      <c r="C1420" t="s">
        <v>5</v>
      </c>
      <c r="D1420" t="s">
        <v>55</v>
      </c>
      <c r="E1420" t="s">
        <v>11</v>
      </c>
      <c r="F1420" t="s">
        <v>90</v>
      </c>
      <c r="G1420" s="47">
        <v>199518946</v>
      </c>
      <c r="H1420" s="47">
        <v>179840890</v>
      </c>
    </row>
    <row r="1421" spans="1:8" x14ac:dyDescent="0.35">
      <c r="A1421" s="46">
        <v>202608</v>
      </c>
      <c r="B1421" s="48">
        <v>46239</v>
      </c>
      <c r="C1421" t="s">
        <v>5</v>
      </c>
      <c r="D1421" t="s">
        <v>53</v>
      </c>
      <c r="E1421" t="s">
        <v>8</v>
      </c>
      <c r="F1421" t="s">
        <v>66</v>
      </c>
      <c r="G1421" s="47">
        <v>163508485</v>
      </c>
      <c r="H1421" s="47">
        <v>151671573</v>
      </c>
    </row>
    <row r="1422" spans="1:8" x14ac:dyDescent="0.35">
      <c r="A1422" s="46">
        <v>202608</v>
      </c>
      <c r="B1422" s="48">
        <v>46257</v>
      </c>
      <c r="C1422" t="s">
        <v>5</v>
      </c>
      <c r="D1422" t="s">
        <v>56</v>
      </c>
      <c r="E1422" t="s">
        <v>17</v>
      </c>
      <c r="F1422" t="s">
        <v>68</v>
      </c>
      <c r="G1422" s="47">
        <v>390484934</v>
      </c>
      <c r="H1422" s="47">
        <v>334867733</v>
      </c>
    </row>
    <row r="1423" spans="1:8" x14ac:dyDescent="0.35">
      <c r="A1423" s="46">
        <v>202608</v>
      </c>
      <c r="B1423" s="48">
        <v>46239</v>
      </c>
      <c r="C1423" t="s">
        <v>5</v>
      </c>
      <c r="D1423" t="s">
        <v>53</v>
      </c>
      <c r="E1423" t="s">
        <v>6</v>
      </c>
      <c r="F1423" t="s">
        <v>98</v>
      </c>
      <c r="G1423" s="47">
        <v>312590318</v>
      </c>
      <c r="H1423" s="47">
        <v>287618934</v>
      </c>
    </row>
    <row r="1424" spans="1:8" x14ac:dyDescent="0.35">
      <c r="A1424" s="46">
        <v>202608</v>
      </c>
      <c r="B1424" s="48">
        <v>46240</v>
      </c>
      <c r="C1424" t="s">
        <v>5</v>
      </c>
      <c r="D1424" t="s">
        <v>54</v>
      </c>
      <c r="E1424" t="s">
        <v>9</v>
      </c>
      <c r="F1424" t="s">
        <v>71</v>
      </c>
      <c r="G1424" s="47">
        <v>348785496</v>
      </c>
      <c r="H1424" s="47">
        <v>315444993</v>
      </c>
    </row>
    <row r="1425" spans="1:8" x14ac:dyDescent="0.35">
      <c r="A1425" s="46">
        <v>202608</v>
      </c>
      <c r="B1425" s="48">
        <v>46252</v>
      </c>
      <c r="C1425" t="s">
        <v>5</v>
      </c>
      <c r="D1425" t="s">
        <v>56</v>
      </c>
      <c r="E1425" t="s">
        <v>12</v>
      </c>
      <c r="F1425" t="s">
        <v>82</v>
      </c>
      <c r="G1425" s="47">
        <v>199089353</v>
      </c>
      <c r="H1425" s="47">
        <v>183202827</v>
      </c>
    </row>
    <row r="1426" spans="1:8" x14ac:dyDescent="0.35">
      <c r="A1426" s="46">
        <v>202608</v>
      </c>
      <c r="B1426" s="48">
        <v>46253</v>
      </c>
      <c r="C1426" t="s">
        <v>5</v>
      </c>
      <c r="D1426" t="s">
        <v>55</v>
      </c>
      <c r="E1426" t="s">
        <v>11</v>
      </c>
      <c r="F1426" t="s">
        <v>90</v>
      </c>
      <c r="G1426" s="47">
        <v>190578275</v>
      </c>
      <c r="H1426" s="47">
        <v>169811454</v>
      </c>
    </row>
    <row r="1427" spans="1:8" x14ac:dyDescent="0.35">
      <c r="A1427" s="46">
        <v>202608</v>
      </c>
      <c r="B1427" s="48">
        <v>46253</v>
      </c>
      <c r="C1427" t="s">
        <v>5</v>
      </c>
      <c r="D1427" t="s">
        <v>55</v>
      </c>
      <c r="E1427" t="s">
        <v>15</v>
      </c>
      <c r="F1427" t="s">
        <v>95</v>
      </c>
      <c r="G1427" s="47">
        <v>74090055</v>
      </c>
      <c r="H1427" s="47">
        <v>67367318</v>
      </c>
    </row>
    <row r="1428" spans="1:8" x14ac:dyDescent="0.35">
      <c r="A1428" s="46">
        <v>202608</v>
      </c>
      <c r="B1428" s="48">
        <v>46249</v>
      </c>
      <c r="C1428" t="s">
        <v>5</v>
      </c>
      <c r="D1428" t="s">
        <v>53</v>
      </c>
      <c r="E1428" t="s">
        <v>7</v>
      </c>
      <c r="F1428" t="s">
        <v>77</v>
      </c>
      <c r="G1428" s="47">
        <v>1576233855</v>
      </c>
      <c r="H1428" s="47">
        <v>1377005756</v>
      </c>
    </row>
    <row r="1429" spans="1:8" x14ac:dyDescent="0.35">
      <c r="A1429" s="46">
        <v>202608</v>
      </c>
      <c r="B1429" s="48">
        <v>46253</v>
      </c>
      <c r="C1429" t="s">
        <v>5</v>
      </c>
      <c r="D1429" t="s">
        <v>56</v>
      </c>
      <c r="E1429" t="s">
        <v>16</v>
      </c>
      <c r="F1429" t="s">
        <v>16</v>
      </c>
      <c r="G1429" s="47">
        <v>255346697</v>
      </c>
      <c r="H1429" s="47">
        <v>238249714</v>
      </c>
    </row>
    <row r="1430" spans="1:8" x14ac:dyDescent="0.35">
      <c r="A1430" s="46">
        <v>202608</v>
      </c>
      <c r="B1430" s="48">
        <v>46248</v>
      </c>
      <c r="C1430" t="s">
        <v>5</v>
      </c>
      <c r="D1430" t="s">
        <v>54</v>
      </c>
      <c r="E1430" t="s">
        <v>14</v>
      </c>
      <c r="F1430" t="s">
        <v>86</v>
      </c>
      <c r="G1430" s="47">
        <v>441575947</v>
      </c>
      <c r="H1430" s="47">
        <v>396134150</v>
      </c>
    </row>
    <row r="1431" spans="1:8" x14ac:dyDescent="0.35">
      <c r="A1431" s="46">
        <v>202608</v>
      </c>
      <c r="B1431" s="48">
        <v>46251</v>
      </c>
      <c r="C1431" t="s">
        <v>5</v>
      </c>
      <c r="D1431" t="s">
        <v>55</v>
      </c>
      <c r="E1431" t="s">
        <v>13</v>
      </c>
      <c r="F1431" t="s">
        <v>100</v>
      </c>
      <c r="G1431" s="47">
        <v>268668423</v>
      </c>
      <c r="H1431" s="47">
        <v>238315886</v>
      </c>
    </row>
    <row r="1432" spans="1:8" x14ac:dyDescent="0.35">
      <c r="A1432" s="46">
        <v>202608</v>
      </c>
      <c r="B1432" s="48">
        <v>46257</v>
      </c>
      <c r="C1432" t="s">
        <v>5</v>
      </c>
      <c r="D1432" t="s">
        <v>56</v>
      </c>
      <c r="E1432" t="s">
        <v>12</v>
      </c>
      <c r="F1432" t="s">
        <v>84</v>
      </c>
      <c r="G1432" s="47">
        <v>113860794</v>
      </c>
      <c r="H1432" s="47">
        <v>106942693</v>
      </c>
    </row>
    <row r="1433" spans="1:8" x14ac:dyDescent="0.35">
      <c r="A1433" s="46">
        <v>202608</v>
      </c>
      <c r="B1433" s="48">
        <v>46251</v>
      </c>
      <c r="C1433" t="s">
        <v>5</v>
      </c>
      <c r="D1433" t="s">
        <v>56</v>
      </c>
      <c r="E1433" t="s">
        <v>16</v>
      </c>
      <c r="F1433" t="s">
        <v>97</v>
      </c>
      <c r="G1433" s="47">
        <v>533774970</v>
      </c>
      <c r="H1433" s="47">
        <v>486805938</v>
      </c>
    </row>
    <row r="1434" spans="1:8" x14ac:dyDescent="0.35">
      <c r="A1434" s="46">
        <v>202608</v>
      </c>
      <c r="B1434" s="48">
        <v>46253</v>
      </c>
      <c r="C1434" t="s">
        <v>5</v>
      </c>
      <c r="D1434" t="s">
        <v>54</v>
      </c>
      <c r="E1434" t="s">
        <v>10</v>
      </c>
      <c r="F1434" t="s">
        <v>64</v>
      </c>
      <c r="G1434" s="47">
        <v>241820890</v>
      </c>
      <c r="H1434" s="47">
        <v>217803447</v>
      </c>
    </row>
    <row r="1435" spans="1:8" x14ac:dyDescent="0.35">
      <c r="A1435" s="46">
        <v>202608</v>
      </c>
      <c r="B1435" s="48">
        <v>46250</v>
      </c>
      <c r="C1435" t="s">
        <v>5</v>
      </c>
      <c r="D1435" t="s">
        <v>56</v>
      </c>
      <c r="E1435" t="s">
        <v>17</v>
      </c>
      <c r="F1435" t="s">
        <v>68</v>
      </c>
      <c r="G1435" s="47">
        <v>400799102</v>
      </c>
      <c r="H1435" s="47">
        <v>353079232</v>
      </c>
    </row>
    <row r="1436" spans="1:8" x14ac:dyDescent="0.35">
      <c r="A1436" s="46">
        <v>202608</v>
      </c>
      <c r="B1436" s="48">
        <v>46250</v>
      </c>
      <c r="C1436" t="s">
        <v>5</v>
      </c>
      <c r="D1436" t="s">
        <v>56</v>
      </c>
      <c r="E1436" t="s">
        <v>17</v>
      </c>
      <c r="F1436" t="s">
        <v>70</v>
      </c>
      <c r="G1436" s="47">
        <v>248162073</v>
      </c>
      <c r="H1436" s="47">
        <v>225186055</v>
      </c>
    </row>
    <row r="1437" spans="1:8" x14ac:dyDescent="0.35">
      <c r="A1437" s="46">
        <v>202608</v>
      </c>
      <c r="B1437" s="48">
        <v>46250</v>
      </c>
      <c r="C1437" t="s">
        <v>5</v>
      </c>
      <c r="D1437" t="s">
        <v>56</v>
      </c>
      <c r="E1437" t="s">
        <v>17</v>
      </c>
      <c r="F1437" t="s">
        <v>76</v>
      </c>
      <c r="G1437" s="47">
        <v>179667113</v>
      </c>
      <c r="H1437" s="47">
        <v>161683390</v>
      </c>
    </row>
    <row r="1438" spans="1:8" x14ac:dyDescent="0.35">
      <c r="A1438" s="46">
        <v>202608</v>
      </c>
      <c r="B1438" s="48">
        <v>46239</v>
      </c>
      <c r="C1438" t="s">
        <v>5</v>
      </c>
      <c r="D1438" t="s">
        <v>54</v>
      </c>
      <c r="E1438" t="s">
        <v>14</v>
      </c>
      <c r="F1438" t="s">
        <v>86</v>
      </c>
      <c r="G1438" s="47">
        <v>430974663</v>
      </c>
      <c r="H1438" s="47">
        <v>389141341</v>
      </c>
    </row>
    <row r="1439" spans="1:8" x14ac:dyDescent="0.35">
      <c r="A1439" s="46">
        <v>202608</v>
      </c>
      <c r="B1439" s="48">
        <v>46241</v>
      </c>
      <c r="C1439" t="s">
        <v>5</v>
      </c>
      <c r="D1439" t="s">
        <v>54</v>
      </c>
      <c r="E1439" t="s">
        <v>10</v>
      </c>
      <c r="F1439" t="s">
        <v>80</v>
      </c>
      <c r="G1439" s="47">
        <v>225232230</v>
      </c>
      <c r="H1439" s="47">
        <v>205247473</v>
      </c>
    </row>
    <row r="1440" spans="1:8" x14ac:dyDescent="0.35">
      <c r="A1440" s="46">
        <v>202608</v>
      </c>
      <c r="B1440" s="48">
        <v>46247</v>
      </c>
      <c r="C1440" t="s">
        <v>5</v>
      </c>
      <c r="D1440" t="s">
        <v>56</v>
      </c>
      <c r="E1440" t="s">
        <v>12</v>
      </c>
      <c r="F1440" t="s">
        <v>82</v>
      </c>
      <c r="G1440" s="47">
        <v>186441764</v>
      </c>
      <c r="H1440" s="47">
        <v>173108896</v>
      </c>
    </row>
    <row r="1441" spans="1:8" x14ac:dyDescent="0.35">
      <c r="A1441" s="46">
        <v>202608</v>
      </c>
      <c r="B1441" s="48">
        <v>46239</v>
      </c>
      <c r="C1441" t="s">
        <v>5</v>
      </c>
      <c r="D1441" t="s">
        <v>55</v>
      </c>
      <c r="E1441" t="s">
        <v>15</v>
      </c>
      <c r="F1441" t="s">
        <v>94</v>
      </c>
      <c r="G1441" s="47">
        <v>286457038</v>
      </c>
      <c r="H1441" s="47">
        <v>253817604</v>
      </c>
    </row>
    <row r="1442" spans="1:8" x14ac:dyDescent="0.35">
      <c r="A1442" s="46">
        <v>202608</v>
      </c>
      <c r="B1442" s="48">
        <v>46256</v>
      </c>
      <c r="C1442" t="s">
        <v>5</v>
      </c>
      <c r="D1442" t="s">
        <v>56</v>
      </c>
      <c r="E1442" t="s">
        <v>12</v>
      </c>
      <c r="F1442" t="s">
        <v>81</v>
      </c>
      <c r="G1442" s="47">
        <v>179585789</v>
      </c>
      <c r="H1442" s="47">
        <v>167805096</v>
      </c>
    </row>
    <row r="1443" spans="1:8" x14ac:dyDescent="0.35">
      <c r="A1443" s="46">
        <v>202608</v>
      </c>
      <c r="B1443" s="48">
        <v>46248</v>
      </c>
      <c r="C1443" t="s">
        <v>5</v>
      </c>
      <c r="D1443" t="s">
        <v>56</v>
      </c>
      <c r="E1443" t="s">
        <v>12</v>
      </c>
      <c r="F1443" t="s">
        <v>79</v>
      </c>
      <c r="G1443" s="47">
        <v>250694313</v>
      </c>
      <c r="H1443" s="47">
        <v>231350644</v>
      </c>
    </row>
    <row r="1444" spans="1:8" x14ac:dyDescent="0.35">
      <c r="A1444" s="46">
        <v>202608</v>
      </c>
      <c r="B1444" s="48">
        <v>46248</v>
      </c>
      <c r="C1444" t="s">
        <v>5</v>
      </c>
      <c r="D1444" t="s">
        <v>56</v>
      </c>
      <c r="E1444" t="s">
        <v>12</v>
      </c>
      <c r="F1444" t="s">
        <v>81</v>
      </c>
      <c r="G1444" s="47">
        <v>179680505</v>
      </c>
      <c r="H1444" s="47">
        <v>167698434</v>
      </c>
    </row>
    <row r="1445" spans="1:8" x14ac:dyDescent="0.35">
      <c r="A1445" s="46">
        <v>202608</v>
      </c>
      <c r="B1445" s="48">
        <v>46250</v>
      </c>
      <c r="C1445" t="s">
        <v>5</v>
      </c>
      <c r="D1445" t="s">
        <v>53</v>
      </c>
      <c r="E1445" t="s">
        <v>8</v>
      </c>
      <c r="F1445" t="s">
        <v>75</v>
      </c>
      <c r="G1445" s="47">
        <v>185516331</v>
      </c>
      <c r="H1445" s="47">
        <v>167964748</v>
      </c>
    </row>
    <row r="1446" spans="1:8" x14ac:dyDescent="0.35">
      <c r="A1446" s="46">
        <v>202608</v>
      </c>
      <c r="B1446" s="48">
        <v>46251</v>
      </c>
      <c r="C1446" t="s">
        <v>5</v>
      </c>
      <c r="D1446" t="s">
        <v>53</v>
      </c>
      <c r="E1446" t="s">
        <v>6</v>
      </c>
      <c r="F1446" t="s">
        <v>73</v>
      </c>
      <c r="G1446" s="47">
        <v>115935739</v>
      </c>
      <c r="H1446" s="47">
        <v>106388034</v>
      </c>
    </row>
    <row r="1447" spans="1:8" x14ac:dyDescent="0.35">
      <c r="A1447" s="46">
        <v>202608</v>
      </c>
      <c r="B1447" s="48">
        <v>46246</v>
      </c>
      <c r="C1447" t="s">
        <v>5</v>
      </c>
      <c r="D1447" t="s">
        <v>56</v>
      </c>
      <c r="E1447" t="s">
        <v>12</v>
      </c>
      <c r="F1447" t="s">
        <v>79</v>
      </c>
      <c r="G1447" s="47">
        <v>259462355</v>
      </c>
      <c r="H1447" s="47">
        <v>236851719</v>
      </c>
    </row>
    <row r="1448" spans="1:8" x14ac:dyDescent="0.35">
      <c r="A1448" s="46">
        <v>202608</v>
      </c>
      <c r="B1448" s="48">
        <v>46241</v>
      </c>
      <c r="C1448" t="s">
        <v>5</v>
      </c>
      <c r="D1448" t="s">
        <v>56</v>
      </c>
      <c r="E1448" t="s">
        <v>12</v>
      </c>
      <c r="F1448" t="s">
        <v>82</v>
      </c>
      <c r="G1448" s="47">
        <v>193620912</v>
      </c>
      <c r="H1448" s="47">
        <v>180737523</v>
      </c>
    </row>
    <row r="1449" spans="1:8" x14ac:dyDescent="0.35">
      <c r="A1449" s="46">
        <v>202608</v>
      </c>
      <c r="B1449" s="48">
        <v>46241</v>
      </c>
      <c r="C1449" t="s">
        <v>5</v>
      </c>
      <c r="D1449" t="s">
        <v>56</v>
      </c>
      <c r="E1449" t="s">
        <v>12</v>
      </c>
      <c r="F1449" t="s">
        <v>83</v>
      </c>
      <c r="G1449" s="47">
        <v>145041220</v>
      </c>
      <c r="H1449" s="47">
        <v>135463510</v>
      </c>
    </row>
    <row r="1450" spans="1:8" x14ac:dyDescent="0.35">
      <c r="A1450" s="46">
        <v>202608</v>
      </c>
      <c r="B1450" s="48">
        <v>46241</v>
      </c>
      <c r="C1450" t="s">
        <v>5</v>
      </c>
      <c r="D1450" t="s">
        <v>56</v>
      </c>
      <c r="E1450" t="s">
        <v>12</v>
      </c>
      <c r="F1450" t="s">
        <v>84</v>
      </c>
      <c r="G1450" s="47">
        <v>118570312</v>
      </c>
      <c r="H1450" s="47">
        <v>112020124</v>
      </c>
    </row>
    <row r="1451" spans="1:8" x14ac:dyDescent="0.35">
      <c r="A1451" s="46">
        <v>202608</v>
      </c>
      <c r="B1451" s="48">
        <v>46241</v>
      </c>
      <c r="C1451" t="s">
        <v>5</v>
      </c>
      <c r="D1451" t="s">
        <v>56</v>
      </c>
      <c r="E1451" t="s">
        <v>16</v>
      </c>
      <c r="F1451" t="s">
        <v>97</v>
      </c>
      <c r="G1451" s="47">
        <v>516532498</v>
      </c>
      <c r="H1451" s="47">
        <v>469361927</v>
      </c>
    </row>
    <row r="1452" spans="1:8" x14ac:dyDescent="0.35">
      <c r="A1452" s="46">
        <v>202608</v>
      </c>
      <c r="B1452" s="48">
        <v>46258</v>
      </c>
      <c r="C1452" t="s">
        <v>5</v>
      </c>
      <c r="D1452" t="s">
        <v>55</v>
      </c>
      <c r="E1452" t="s">
        <v>13</v>
      </c>
      <c r="F1452" t="s">
        <v>100</v>
      </c>
      <c r="G1452" s="47">
        <v>296114585</v>
      </c>
      <c r="H1452" s="47">
        <v>259520238</v>
      </c>
    </row>
    <row r="1453" spans="1:8" x14ac:dyDescent="0.35">
      <c r="A1453" s="46">
        <v>202608</v>
      </c>
      <c r="B1453" s="48">
        <v>46239</v>
      </c>
      <c r="C1453" t="s">
        <v>5</v>
      </c>
      <c r="D1453" t="s">
        <v>53</v>
      </c>
      <c r="E1453" t="s">
        <v>6</v>
      </c>
      <c r="F1453" t="s">
        <v>69</v>
      </c>
      <c r="G1453" s="47">
        <v>280254293</v>
      </c>
      <c r="H1453" s="47">
        <v>255901265</v>
      </c>
    </row>
    <row r="1454" spans="1:8" x14ac:dyDescent="0.35">
      <c r="A1454" s="46">
        <v>202608</v>
      </c>
      <c r="B1454" s="48">
        <v>46256</v>
      </c>
      <c r="C1454" t="s">
        <v>5</v>
      </c>
      <c r="D1454" t="s">
        <v>55</v>
      </c>
      <c r="E1454" t="s">
        <v>13</v>
      </c>
      <c r="F1454" t="s">
        <v>85</v>
      </c>
      <c r="G1454" s="47">
        <v>216886530</v>
      </c>
      <c r="H1454" s="47">
        <v>194585085</v>
      </c>
    </row>
    <row r="1455" spans="1:8" x14ac:dyDescent="0.35">
      <c r="A1455" s="46">
        <v>202608</v>
      </c>
      <c r="B1455" s="48">
        <v>46258</v>
      </c>
      <c r="C1455" t="s">
        <v>5</v>
      </c>
      <c r="D1455" t="s">
        <v>54</v>
      </c>
      <c r="E1455" t="s">
        <v>10</v>
      </c>
      <c r="F1455" t="s">
        <v>64</v>
      </c>
      <c r="G1455" s="47">
        <v>263721125</v>
      </c>
      <c r="H1455" s="47">
        <v>238436181</v>
      </c>
    </row>
    <row r="1456" spans="1:8" x14ac:dyDescent="0.35">
      <c r="A1456" s="46">
        <v>202608</v>
      </c>
      <c r="B1456" s="48">
        <v>46248</v>
      </c>
      <c r="C1456" t="s">
        <v>5</v>
      </c>
      <c r="D1456" t="s">
        <v>56</v>
      </c>
      <c r="E1456" t="s">
        <v>12</v>
      </c>
      <c r="F1456" t="s">
        <v>84</v>
      </c>
      <c r="G1456" s="47">
        <v>120283617</v>
      </c>
      <c r="H1456" s="47">
        <v>112890070</v>
      </c>
    </row>
    <row r="1457" spans="1:8" x14ac:dyDescent="0.35">
      <c r="A1457" s="46">
        <v>202608</v>
      </c>
      <c r="B1457" s="48">
        <v>46247</v>
      </c>
      <c r="C1457" t="s">
        <v>5</v>
      </c>
      <c r="D1457" t="s">
        <v>55</v>
      </c>
      <c r="E1457" t="s">
        <v>13</v>
      </c>
      <c r="F1457" t="s">
        <v>67</v>
      </c>
      <c r="G1457" s="47">
        <v>299364306</v>
      </c>
      <c r="H1457" s="47">
        <v>265616955</v>
      </c>
    </row>
    <row r="1458" spans="1:8" x14ac:dyDescent="0.35">
      <c r="A1458" s="46">
        <v>202608</v>
      </c>
      <c r="B1458" s="48">
        <v>46247</v>
      </c>
      <c r="C1458" t="s">
        <v>5</v>
      </c>
      <c r="D1458" t="s">
        <v>55</v>
      </c>
      <c r="E1458" t="s">
        <v>13</v>
      </c>
      <c r="F1458" t="s">
        <v>85</v>
      </c>
      <c r="G1458" s="47">
        <v>237640328</v>
      </c>
      <c r="H1458" s="47">
        <v>211010261</v>
      </c>
    </row>
    <row r="1459" spans="1:8" x14ac:dyDescent="0.35">
      <c r="A1459" s="46">
        <v>202608</v>
      </c>
      <c r="B1459" s="48">
        <v>46251</v>
      </c>
      <c r="C1459" t="s">
        <v>5</v>
      </c>
      <c r="D1459" t="s">
        <v>55</v>
      </c>
      <c r="E1459" t="s">
        <v>13</v>
      </c>
      <c r="F1459" t="s">
        <v>85</v>
      </c>
      <c r="G1459" s="47">
        <v>227537853</v>
      </c>
      <c r="H1459" s="47">
        <v>204936766</v>
      </c>
    </row>
    <row r="1460" spans="1:8" x14ac:dyDescent="0.35">
      <c r="A1460" s="46">
        <v>202608</v>
      </c>
      <c r="B1460" s="48">
        <v>46241</v>
      </c>
      <c r="C1460" t="s">
        <v>5</v>
      </c>
      <c r="D1460" t="s">
        <v>55</v>
      </c>
      <c r="E1460" t="s">
        <v>13</v>
      </c>
      <c r="F1460" t="s">
        <v>85</v>
      </c>
      <c r="G1460" s="47">
        <v>241749061</v>
      </c>
      <c r="H1460" s="47">
        <v>216835942</v>
      </c>
    </row>
    <row r="1461" spans="1:8" x14ac:dyDescent="0.35">
      <c r="A1461" s="46">
        <v>202608</v>
      </c>
      <c r="B1461" s="48">
        <v>46236</v>
      </c>
      <c r="C1461" t="s">
        <v>5</v>
      </c>
      <c r="D1461" t="s">
        <v>54</v>
      </c>
      <c r="E1461" t="s">
        <v>14</v>
      </c>
      <c r="F1461" t="s">
        <v>88</v>
      </c>
      <c r="G1461" s="47">
        <v>199553864</v>
      </c>
      <c r="H1461" s="47">
        <v>182427949</v>
      </c>
    </row>
    <row r="1462" spans="1:8" x14ac:dyDescent="0.35">
      <c r="A1462" s="46">
        <v>202608</v>
      </c>
      <c r="B1462" s="48">
        <v>46254</v>
      </c>
      <c r="C1462" t="s">
        <v>5</v>
      </c>
      <c r="D1462" t="s">
        <v>55</v>
      </c>
      <c r="E1462" t="s">
        <v>15</v>
      </c>
      <c r="F1462" t="s">
        <v>91</v>
      </c>
      <c r="G1462" s="47">
        <v>112210912</v>
      </c>
      <c r="H1462" s="47">
        <v>101316160</v>
      </c>
    </row>
    <row r="1463" spans="1:8" x14ac:dyDescent="0.35">
      <c r="A1463" s="46">
        <v>202608</v>
      </c>
      <c r="B1463" s="48">
        <v>46240</v>
      </c>
      <c r="C1463" t="s">
        <v>5</v>
      </c>
      <c r="D1463" t="s">
        <v>54</v>
      </c>
      <c r="E1463" t="s">
        <v>9</v>
      </c>
      <c r="F1463" t="s">
        <v>92</v>
      </c>
      <c r="G1463" s="47">
        <v>395767101</v>
      </c>
      <c r="H1463" s="47">
        <v>353295272</v>
      </c>
    </row>
    <row r="1464" spans="1:8" x14ac:dyDescent="0.35">
      <c r="A1464" s="46">
        <v>202608</v>
      </c>
      <c r="B1464" s="48">
        <v>46254</v>
      </c>
      <c r="C1464" t="s">
        <v>5</v>
      </c>
      <c r="D1464" t="s">
        <v>56</v>
      </c>
      <c r="E1464" t="s">
        <v>12</v>
      </c>
      <c r="F1464" t="s">
        <v>83</v>
      </c>
      <c r="G1464" s="47">
        <v>137170165</v>
      </c>
      <c r="H1464" s="47">
        <v>126743163</v>
      </c>
    </row>
    <row r="1465" spans="1:8" x14ac:dyDescent="0.35">
      <c r="A1465" s="46">
        <v>202608</v>
      </c>
      <c r="B1465" s="48">
        <v>46245</v>
      </c>
      <c r="C1465" t="s">
        <v>5</v>
      </c>
      <c r="D1465" t="s">
        <v>55</v>
      </c>
      <c r="E1465" t="s">
        <v>11</v>
      </c>
      <c r="F1465" t="s">
        <v>90</v>
      </c>
      <c r="G1465" s="47">
        <v>202449988</v>
      </c>
      <c r="H1465" s="47">
        <v>182977019</v>
      </c>
    </row>
    <row r="1466" spans="1:8" x14ac:dyDescent="0.35">
      <c r="A1466" s="46">
        <v>202608</v>
      </c>
      <c r="B1466" s="48">
        <v>46250</v>
      </c>
      <c r="C1466" t="s">
        <v>5</v>
      </c>
      <c r="D1466" t="s">
        <v>54</v>
      </c>
      <c r="E1466" t="s">
        <v>14</v>
      </c>
      <c r="F1466" t="s">
        <v>88</v>
      </c>
      <c r="G1466" s="47">
        <v>223371543</v>
      </c>
      <c r="H1466" s="47">
        <v>196609099</v>
      </c>
    </row>
    <row r="1467" spans="1:8" x14ac:dyDescent="0.35">
      <c r="A1467" s="46">
        <v>202608</v>
      </c>
      <c r="B1467" s="48">
        <v>46251</v>
      </c>
      <c r="C1467" t="s">
        <v>5</v>
      </c>
      <c r="D1467" t="s">
        <v>56</v>
      </c>
      <c r="E1467" t="s">
        <v>17</v>
      </c>
      <c r="F1467" t="s">
        <v>70</v>
      </c>
      <c r="G1467" s="47">
        <v>259621686</v>
      </c>
      <c r="H1467" s="47">
        <v>236084953</v>
      </c>
    </row>
    <row r="1468" spans="1:8" x14ac:dyDescent="0.35">
      <c r="A1468" s="46">
        <v>202608</v>
      </c>
      <c r="B1468" s="48">
        <v>46252</v>
      </c>
      <c r="C1468" t="s">
        <v>5</v>
      </c>
      <c r="D1468" t="s">
        <v>53</v>
      </c>
      <c r="E1468" t="s">
        <v>8</v>
      </c>
      <c r="F1468" t="s">
        <v>66</v>
      </c>
      <c r="G1468" s="47">
        <v>160355814</v>
      </c>
      <c r="H1468" s="47">
        <v>149172792</v>
      </c>
    </row>
    <row r="1469" spans="1:8" x14ac:dyDescent="0.35">
      <c r="A1469" s="46">
        <v>202608</v>
      </c>
      <c r="B1469" s="48">
        <v>46252</v>
      </c>
      <c r="C1469" t="s">
        <v>5</v>
      </c>
      <c r="D1469" t="s">
        <v>53</v>
      </c>
      <c r="E1469" t="s">
        <v>8</v>
      </c>
      <c r="F1469" t="s">
        <v>72</v>
      </c>
      <c r="G1469" s="47">
        <v>503051815</v>
      </c>
      <c r="H1469" s="47">
        <v>455678377</v>
      </c>
    </row>
    <row r="1470" spans="1:8" x14ac:dyDescent="0.35">
      <c r="A1470" s="46">
        <v>202608</v>
      </c>
      <c r="B1470" s="48">
        <v>46239</v>
      </c>
      <c r="C1470" t="s">
        <v>5</v>
      </c>
      <c r="D1470" t="s">
        <v>54</v>
      </c>
      <c r="E1470" t="s">
        <v>14</v>
      </c>
      <c r="F1470" t="s">
        <v>87</v>
      </c>
      <c r="G1470" s="47">
        <v>313913311</v>
      </c>
      <c r="H1470" s="47">
        <v>290029720</v>
      </c>
    </row>
    <row r="1471" spans="1:8" x14ac:dyDescent="0.35">
      <c r="A1471" s="46">
        <v>202608</v>
      </c>
      <c r="B1471" s="48">
        <v>46246</v>
      </c>
      <c r="C1471" t="s">
        <v>5</v>
      </c>
      <c r="D1471" t="s">
        <v>54</v>
      </c>
      <c r="E1471" t="s">
        <v>14</v>
      </c>
      <c r="F1471" t="s">
        <v>86</v>
      </c>
      <c r="G1471" s="47">
        <v>413886488</v>
      </c>
      <c r="H1471" s="47">
        <v>371244673</v>
      </c>
    </row>
    <row r="1472" spans="1:8" x14ac:dyDescent="0.35">
      <c r="A1472" s="46">
        <v>202608</v>
      </c>
      <c r="B1472" s="48">
        <v>46239</v>
      </c>
      <c r="C1472" t="s">
        <v>5</v>
      </c>
      <c r="D1472" t="s">
        <v>53</v>
      </c>
      <c r="E1472" t="s">
        <v>7</v>
      </c>
      <c r="F1472" t="s">
        <v>77</v>
      </c>
      <c r="G1472" s="47">
        <v>1374959910</v>
      </c>
      <c r="H1472" s="47">
        <v>1244756706</v>
      </c>
    </row>
    <row r="1473" spans="1:8" x14ac:dyDescent="0.35">
      <c r="A1473" s="46">
        <v>202608</v>
      </c>
      <c r="B1473" s="48">
        <v>46250</v>
      </c>
      <c r="C1473" t="s">
        <v>5</v>
      </c>
      <c r="D1473" t="s">
        <v>55</v>
      </c>
      <c r="E1473" t="s">
        <v>11</v>
      </c>
      <c r="F1473" t="s">
        <v>78</v>
      </c>
      <c r="G1473" s="47">
        <v>664351721</v>
      </c>
      <c r="H1473" s="47">
        <v>584423674</v>
      </c>
    </row>
    <row r="1474" spans="1:8" x14ac:dyDescent="0.35">
      <c r="A1474" s="46">
        <v>202608</v>
      </c>
      <c r="B1474" s="48">
        <v>46249</v>
      </c>
      <c r="C1474" t="s">
        <v>5</v>
      </c>
      <c r="D1474" t="s">
        <v>56</v>
      </c>
      <c r="E1474" t="s">
        <v>12</v>
      </c>
      <c r="F1474" t="s">
        <v>83</v>
      </c>
      <c r="G1474" s="47">
        <v>151929568</v>
      </c>
      <c r="H1474" s="47">
        <v>141227729</v>
      </c>
    </row>
    <row r="1475" spans="1:8" x14ac:dyDescent="0.35">
      <c r="A1475" s="46">
        <v>202608</v>
      </c>
      <c r="B1475" s="48">
        <v>46248</v>
      </c>
      <c r="C1475" t="s">
        <v>5</v>
      </c>
      <c r="D1475" t="s">
        <v>54</v>
      </c>
      <c r="E1475" t="s">
        <v>9</v>
      </c>
      <c r="F1475" t="s">
        <v>92</v>
      </c>
      <c r="G1475" s="47">
        <v>420156283</v>
      </c>
      <c r="H1475" s="47">
        <v>376024148</v>
      </c>
    </row>
    <row r="1476" spans="1:8" x14ac:dyDescent="0.35">
      <c r="A1476" s="46">
        <v>202608</v>
      </c>
      <c r="B1476" s="48">
        <v>46245</v>
      </c>
      <c r="C1476" t="s">
        <v>5</v>
      </c>
      <c r="D1476" t="s">
        <v>55</v>
      </c>
      <c r="E1476" t="s">
        <v>15</v>
      </c>
      <c r="F1476" t="s">
        <v>96</v>
      </c>
      <c r="G1476" s="47">
        <v>309272776</v>
      </c>
      <c r="H1476" s="47">
        <v>279341660</v>
      </c>
    </row>
    <row r="1477" spans="1:8" x14ac:dyDescent="0.35">
      <c r="A1477" s="46">
        <v>202608</v>
      </c>
      <c r="B1477" s="48">
        <v>46239</v>
      </c>
      <c r="C1477" t="s">
        <v>5</v>
      </c>
      <c r="D1477" t="s">
        <v>55</v>
      </c>
      <c r="E1477" t="s">
        <v>11</v>
      </c>
      <c r="F1477" t="s">
        <v>78</v>
      </c>
      <c r="G1477" s="47">
        <v>764818317</v>
      </c>
      <c r="H1477" s="47">
        <v>676786274</v>
      </c>
    </row>
    <row r="1478" spans="1:8" x14ac:dyDescent="0.35">
      <c r="A1478" s="46">
        <v>202608</v>
      </c>
      <c r="B1478" s="48">
        <v>46239</v>
      </c>
      <c r="C1478" t="s">
        <v>5</v>
      </c>
      <c r="D1478" t="s">
        <v>55</v>
      </c>
      <c r="E1478" t="s">
        <v>11</v>
      </c>
      <c r="F1478" t="s">
        <v>55</v>
      </c>
      <c r="G1478" s="47">
        <v>370710924</v>
      </c>
      <c r="H1478" s="47">
        <v>328612186</v>
      </c>
    </row>
    <row r="1479" spans="1:8" x14ac:dyDescent="0.35">
      <c r="A1479" s="46">
        <v>202608</v>
      </c>
      <c r="B1479" s="48">
        <v>46252</v>
      </c>
      <c r="C1479" t="s">
        <v>5</v>
      </c>
      <c r="D1479" t="s">
        <v>56</v>
      </c>
      <c r="E1479" t="s">
        <v>12</v>
      </c>
      <c r="F1479" t="s">
        <v>81</v>
      </c>
      <c r="G1479" s="47">
        <v>187777657</v>
      </c>
      <c r="H1479" s="47">
        <v>175928873</v>
      </c>
    </row>
    <row r="1480" spans="1:8" x14ac:dyDescent="0.35">
      <c r="A1480" s="46">
        <v>202608</v>
      </c>
      <c r="B1480" s="48">
        <v>46258</v>
      </c>
      <c r="C1480" t="s">
        <v>5</v>
      </c>
      <c r="D1480" t="s">
        <v>55</v>
      </c>
      <c r="E1480" t="s">
        <v>15</v>
      </c>
      <c r="F1480" t="s">
        <v>91</v>
      </c>
      <c r="G1480" s="47">
        <v>112658833</v>
      </c>
      <c r="H1480" s="47">
        <v>102140475</v>
      </c>
    </row>
    <row r="1481" spans="1:8" x14ac:dyDescent="0.35">
      <c r="A1481" s="46">
        <v>202608</v>
      </c>
      <c r="B1481" s="48">
        <v>46255</v>
      </c>
      <c r="C1481" t="s">
        <v>5</v>
      </c>
      <c r="D1481" t="s">
        <v>56</v>
      </c>
      <c r="E1481" t="s">
        <v>16</v>
      </c>
      <c r="F1481" t="s">
        <v>16</v>
      </c>
      <c r="G1481" s="47">
        <v>269229041</v>
      </c>
      <c r="H1481" s="47">
        <v>249855060</v>
      </c>
    </row>
    <row r="1482" spans="1:8" x14ac:dyDescent="0.35">
      <c r="A1482" s="46">
        <v>202608</v>
      </c>
      <c r="B1482" s="48">
        <v>46255</v>
      </c>
      <c r="C1482" t="s">
        <v>5</v>
      </c>
      <c r="D1482" t="s">
        <v>55</v>
      </c>
      <c r="E1482" t="s">
        <v>15</v>
      </c>
      <c r="F1482" t="s">
        <v>91</v>
      </c>
      <c r="G1482" s="47">
        <v>116931584</v>
      </c>
      <c r="H1482" s="47">
        <v>105230856</v>
      </c>
    </row>
    <row r="1483" spans="1:8" x14ac:dyDescent="0.35">
      <c r="A1483" s="46">
        <v>202608</v>
      </c>
      <c r="B1483" s="48">
        <v>46235</v>
      </c>
      <c r="C1483" t="s">
        <v>5</v>
      </c>
      <c r="D1483" t="s">
        <v>56</v>
      </c>
      <c r="E1483" t="s">
        <v>12</v>
      </c>
      <c r="F1483" t="s">
        <v>82</v>
      </c>
      <c r="G1483" s="47">
        <v>199218131</v>
      </c>
      <c r="H1483" s="47">
        <v>186137317</v>
      </c>
    </row>
    <row r="1484" spans="1:8" x14ac:dyDescent="0.35">
      <c r="A1484" s="46">
        <v>202608</v>
      </c>
      <c r="B1484" s="48">
        <v>46235</v>
      </c>
      <c r="C1484" t="s">
        <v>5</v>
      </c>
      <c r="D1484" t="s">
        <v>56</v>
      </c>
      <c r="E1484" t="s">
        <v>12</v>
      </c>
      <c r="F1484" t="s">
        <v>83</v>
      </c>
      <c r="G1484" s="47">
        <v>162296687</v>
      </c>
      <c r="H1484" s="47">
        <v>148687245</v>
      </c>
    </row>
    <row r="1485" spans="1:8" x14ac:dyDescent="0.35">
      <c r="A1485" s="46">
        <v>202608</v>
      </c>
      <c r="B1485" s="48">
        <v>46235</v>
      </c>
      <c r="C1485" t="s">
        <v>5</v>
      </c>
      <c r="D1485" t="s">
        <v>56</v>
      </c>
      <c r="E1485" t="s">
        <v>12</v>
      </c>
      <c r="F1485" t="s">
        <v>84</v>
      </c>
      <c r="G1485" s="47">
        <v>132981613</v>
      </c>
      <c r="H1485" s="47">
        <v>124276076</v>
      </c>
    </row>
    <row r="1486" spans="1:8" x14ac:dyDescent="0.35">
      <c r="A1486" s="46">
        <v>202608</v>
      </c>
      <c r="B1486" s="48">
        <v>46235</v>
      </c>
      <c r="C1486" t="s">
        <v>5</v>
      </c>
      <c r="D1486" t="s">
        <v>56</v>
      </c>
      <c r="E1486" t="s">
        <v>16</v>
      </c>
      <c r="F1486" t="s">
        <v>97</v>
      </c>
      <c r="G1486" s="47">
        <v>576101716</v>
      </c>
      <c r="H1486" s="47">
        <v>526137600</v>
      </c>
    </row>
    <row r="1487" spans="1:8" x14ac:dyDescent="0.35">
      <c r="A1487" s="46">
        <v>202608</v>
      </c>
      <c r="B1487" s="48">
        <v>46235</v>
      </c>
      <c r="C1487" t="s">
        <v>5</v>
      </c>
      <c r="D1487" t="s">
        <v>56</v>
      </c>
      <c r="E1487" t="s">
        <v>16</v>
      </c>
      <c r="F1487" t="s">
        <v>16</v>
      </c>
      <c r="G1487" s="47">
        <v>317046802</v>
      </c>
      <c r="H1487" s="47">
        <v>293022536</v>
      </c>
    </row>
    <row r="1488" spans="1:8" x14ac:dyDescent="0.35">
      <c r="A1488" s="46">
        <v>202608</v>
      </c>
      <c r="B1488" s="48">
        <v>46235</v>
      </c>
      <c r="C1488" t="s">
        <v>5</v>
      </c>
      <c r="D1488" t="s">
        <v>56</v>
      </c>
      <c r="E1488" t="s">
        <v>17</v>
      </c>
      <c r="F1488" t="s">
        <v>68</v>
      </c>
      <c r="G1488" s="47">
        <v>417369794</v>
      </c>
      <c r="H1488" s="47">
        <v>368663916</v>
      </c>
    </row>
    <row r="1489" spans="1:8" x14ac:dyDescent="0.35">
      <c r="A1489" s="46">
        <v>202608</v>
      </c>
      <c r="B1489" s="48">
        <v>46236</v>
      </c>
      <c r="C1489" t="s">
        <v>5</v>
      </c>
      <c r="D1489" t="s">
        <v>55</v>
      </c>
      <c r="E1489" t="s">
        <v>13</v>
      </c>
      <c r="F1489" t="s">
        <v>67</v>
      </c>
      <c r="G1489" s="47">
        <v>273961501</v>
      </c>
      <c r="H1489" s="47">
        <v>243989146</v>
      </c>
    </row>
    <row r="1490" spans="1:8" x14ac:dyDescent="0.35">
      <c r="A1490" s="46">
        <v>202608</v>
      </c>
      <c r="B1490" s="48">
        <v>46257</v>
      </c>
      <c r="C1490" t="s">
        <v>5</v>
      </c>
      <c r="D1490" t="s">
        <v>54</v>
      </c>
      <c r="E1490" t="s">
        <v>14</v>
      </c>
      <c r="F1490" t="s">
        <v>87</v>
      </c>
      <c r="G1490" s="47">
        <v>308673544</v>
      </c>
      <c r="H1490" s="47">
        <v>281857053</v>
      </c>
    </row>
    <row r="1491" spans="1:8" x14ac:dyDescent="0.35">
      <c r="A1491" s="46">
        <v>202608</v>
      </c>
      <c r="B1491" s="48">
        <v>46255</v>
      </c>
      <c r="C1491" t="s">
        <v>5</v>
      </c>
      <c r="D1491" t="s">
        <v>53</v>
      </c>
      <c r="E1491" t="s">
        <v>7</v>
      </c>
      <c r="F1491" t="s">
        <v>77</v>
      </c>
      <c r="G1491" s="47">
        <v>1333765124</v>
      </c>
      <c r="H1491" s="47">
        <v>1194060296</v>
      </c>
    </row>
    <row r="1492" spans="1:8" x14ac:dyDescent="0.35">
      <c r="A1492" s="46">
        <v>202608</v>
      </c>
      <c r="B1492" s="48">
        <v>46254</v>
      </c>
      <c r="C1492" t="s">
        <v>5</v>
      </c>
      <c r="D1492" t="s">
        <v>53</v>
      </c>
      <c r="E1492" t="s">
        <v>7</v>
      </c>
      <c r="F1492" t="s">
        <v>65</v>
      </c>
      <c r="G1492" s="47">
        <v>1275588535</v>
      </c>
      <c r="H1492" s="47">
        <v>1142228373</v>
      </c>
    </row>
    <row r="1493" spans="1:8" x14ac:dyDescent="0.35">
      <c r="A1493" s="46">
        <v>202608</v>
      </c>
      <c r="B1493" s="48">
        <v>46257</v>
      </c>
      <c r="C1493" t="s">
        <v>5</v>
      </c>
      <c r="D1493" t="s">
        <v>55</v>
      </c>
      <c r="E1493" t="s">
        <v>15</v>
      </c>
      <c r="F1493" t="s">
        <v>91</v>
      </c>
      <c r="G1493" s="47">
        <v>109486821</v>
      </c>
      <c r="H1493" s="47">
        <v>99228185</v>
      </c>
    </row>
    <row r="1494" spans="1:8" x14ac:dyDescent="0.35">
      <c r="A1494" s="46">
        <v>202608</v>
      </c>
      <c r="B1494" s="48">
        <v>46257</v>
      </c>
      <c r="C1494" t="s">
        <v>5</v>
      </c>
      <c r="D1494" t="s">
        <v>55</v>
      </c>
      <c r="E1494" t="s">
        <v>13</v>
      </c>
      <c r="F1494" t="s">
        <v>85</v>
      </c>
      <c r="G1494" s="47">
        <v>206630834</v>
      </c>
      <c r="H1494" s="47">
        <v>183664030</v>
      </c>
    </row>
    <row r="1495" spans="1:8" x14ac:dyDescent="0.35">
      <c r="A1495" s="46">
        <v>202608</v>
      </c>
      <c r="B1495" s="48">
        <v>46257</v>
      </c>
      <c r="C1495" t="s">
        <v>5</v>
      </c>
      <c r="D1495" t="s">
        <v>55</v>
      </c>
      <c r="E1495" t="s">
        <v>13</v>
      </c>
      <c r="F1495" t="s">
        <v>99</v>
      </c>
      <c r="G1495" s="47">
        <v>340653408</v>
      </c>
      <c r="H1495" s="47">
        <v>289136225</v>
      </c>
    </row>
    <row r="1496" spans="1:8" x14ac:dyDescent="0.35">
      <c r="A1496" s="46">
        <v>202608</v>
      </c>
      <c r="B1496" s="48">
        <v>46236</v>
      </c>
      <c r="C1496" t="s">
        <v>5</v>
      </c>
      <c r="D1496" t="s">
        <v>54</v>
      </c>
      <c r="E1496" t="s">
        <v>14</v>
      </c>
      <c r="F1496" t="s">
        <v>14</v>
      </c>
      <c r="G1496" s="47">
        <v>389604688</v>
      </c>
      <c r="H1496" s="47">
        <v>356757633</v>
      </c>
    </row>
    <row r="1497" spans="1:8" x14ac:dyDescent="0.35">
      <c r="A1497" s="46">
        <v>202608</v>
      </c>
      <c r="B1497" s="48">
        <v>46240</v>
      </c>
      <c r="C1497" t="s">
        <v>5</v>
      </c>
      <c r="D1497" t="s">
        <v>55</v>
      </c>
      <c r="E1497" t="s">
        <v>15</v>
      </c>
      <c r="F1497" t="s">
        <v>91</v>
      </c>
      <c r="G1497" s="47">
        <v>126889121</v>
      </c>
      <c r="H1497" s="47">
        <v>115798241</v>
      </c>
    </row>
    <row r="1498" spans="1:8" x14ac:dyDescent="0.35">
      <c r="A1498" s="46">
        <v>202608</v>
      </c>
      <c r="B1498" s="48">
        <v>46248</v>
      </c>
      <c r="C1498" t="s">
        <v>5</v>
      </c>
      <c r="D1498" t="s">
        <v>55</v>
      </c>
      <c r="E1498" t="s">
        <v>11</v>
      </c>
      <c r="F1498" t="s">
        <v>90</v>
      </c>
      <c r="G1498" s="47">
        <v>206380389</v>
      </c>
      <c r="H1498" s="47">
        <v>185988149</v>
      </c>
    </row>
    <row r="1499" spans="1:8" x14ac:dyDescent="0.35">
      <c r="A1499" s="46">
        <v>202608</v>
      </c>
      <c r="B1499" s="48">
        <v>46254</v>
      </c>
      <c r="C1499" t="s">
        <v>5</v>
      </c>
      <c r="D1499" t="s">
        <v>55</v>
      </c>
      <c r="E1499" t="s">
        <v>11</v>
      </c>
      <c r="F1499" t="s">
        <v>90</v>
      </c>
      <c r="G1499" s="47">
        <v>198291774</v>
      </c>
      <c r="H1499" s="47">
        <v>177666327</v>
      </c>
    </row>
    <row r="1500" spans="1:8" x14ac:dyDescent="0.35">
      <c r="A1500" s="46">
        <v>202608</v>
      </c>
      <c r="B1500" s="48">
        <v>46254</v>
      </c>
      <c r="C1500" t="s">
        <v>5</v>
      </c>
      <c r="D1500" t="s">
        <v>55</v>
      </c>
      <c r="E1500" t="s">
        <v>11</v>
      </c>
      <c r="F1500" t="s">
        <v>78</v>
      </c>
      <c r="G1500" s="47">
        <v>722415416</v>
      </c>
      <c r="H1500" s="47">
        <v>635616335</v>
      </c>
    </row>
    <row r="1501" spans="1:8" x14ac:dyDescent="0.35">
      <c r="A1501" s="46">
        <v>202608</v>
      </c>
      <c r="B1501" s="48">
        <v>46257</v>
      </c>
      <c r="C1501" t="s">
        <v>5</v>
      </c>
      <c r="D1501" t="s">
        <v>55</v>
      </c>
      <c r="E1501" t="s">
        <v>15</v>
      </c>
      <c r="F1501" t="s">
        <v>94</v>
      </c>
      <c r="G1501" s="47">
        <v>253170075</v>
      </c>
      <c r="H1501" s="47">
        <v>223004190</v>
      </c>
    </row>
    <row r="1502" spans="1:8" x14ac:dyDescent="0.35">
      <c r="A1502" s="46">
        <v>202608</v>
      </c>
      <c r="B1502" s="48">
        <v>46247</v>
      </c>
      <c r="C1502" t="s">
        <v>5</v>
      </c>
      <c r="D1502" t="s">
        <v>53</v>
      </c>
      <c r="E1502" t="s">
        <v>8</v>
      </c>
      <c r="F1502" t="s">
        <v>74</v>
      </c>
      <c r="G1502" s="47">
        <v>211582970</v>
      </c>
      <c r="H1502" s="47">
        <v>194770008</v>
      </c>
    </row>
    <row r="1503" spans="1:8" x14ac:dyDescent="0.35">
      <c r="A1503" s="46">
        <v>202608</v>
      </c>
      <c r="B1503" s="48">
        <v>46257</v>
      </c>
      <c r="C1503" t="s">
        <v>5</v>
      </c>
      <c r="D1503" t="s">
        <v>54</v>
      </c>
      <c r="E1503" t="s">
        <v>14</v>
      </c>
      <c r="F1503" t="s">
        <v>89</v>
      </c>
      <c r="G1503" s="47">
        <v>241083801</v>
      </c>
      <c r="H1503" s="47">
        <v>218909051</v>
      </c>
    </row>
    <row r="1504" spans="1:8" x14ac:dyDescent="0.35">
      <c r="A1504" s="46">
        <v>202608</v>
      </c>
      <c r="B1504" s="48">
        <v>46241</v>
      </c>
      <c r="C1504" t="s">
        <v>5</v>
      </c>
      <c r="D1504" t="s">
        <v>55</v>
      </c>
      <c r="E1504" t="s">
        <v>13</v>
      </c>
      <c r="F1504" t="s">
        <v>67</v>
      </c>
      <c r="G1504" s="47">
        <v>297994713</v>
      </c>
      <c r="H1504" s="47">
        <v>266729486</v>
      </c>
    </row>
    <row r="1505" spans="1:8" x14ac:dyDescent="0.35">
      <c r="A1505" s="46">
        <v>202608</v>
      </c>
      <c r="B1505" s="48">
        <v>46258</v>
      </c>
      <c r="C1505" t="s">
        <v>5</v>
      </c>
      <c r="D1505" t="s">
        <v>56</v>
      </c>
      <c r="E1505" t="s">
        <v>12</v>
      </c>
      <c r="F1505" t="s">
        <v>79</v>
      </c>
      <c r="G1505" s="47">
        <v>263921014</v>
      </c>
      <c r="H1505" s="47">
        <v>243252548</v>
      </c>
    </row>
    <row r="1506" spans="1:8" x14ac:dyDescent="0.35">
      <c r="A1506" s="46">
        <v>202608</v>
      </c>
      <c r="B1506" s="48">
        <v>46249</v>
      </c>
      <c r="C1506" t="s">
        <v>5</v>
      </c>
      <c r="D1506" t="s">
        <v>56</v>
      </c>
      <c r="E1506" t="s">
        <v>17</v>
      </c>
      <c r="F1506" t="s">
        <v>70</v>
      </c>
      <c r="G1506" s="47">
        <v>278400075</v>
      </c>
      <c r="H1506" s="47">
        <v>245424501</v>
      </c>
    </row>
    <row r="1507" spans="1:8" x14ac:dyDescent="0.35">
      <c r="A1507" s="46">
        <v>202608</v>
      </c>
      <c r="B1507" s="48">
        <v>46258</v>
      </c>
      <c r="C1507" t="s">
        <v>5</v>
      </c>
      <c r="D1507" t="s">
        <v>55</v>
      </c>
      <c r="E1507" t="s">
        <v>15</v>
      </c>
      <c r="F1507" t="s">
        <v>95</v>
      </c>
      <c r="G1507" s="47">
        <v>74594385</v>
      </c>
      <c r="H1507" s="47">
        <v>69032597</v>
      </c>
    </row>
    <row r="1508" spans="1:8" x14ac:dyDescent="0.35">
      <c r="A1508" s="46">
        <v>202608</v>
      </c>
      <c r="B1508" s="48">
        <v>46252</v>
      </c>
      <c r="C1508" t="s">
        <v>5</v>
      </c>
      <c r="D1508" t="s">
        <v>53</v>
      </c>
      <c r="E1508" t="s">
        <v>8</v>
      </c>
      <c r="F1508" t="s">
        <v>75</v>
      </c>
      <c r="G1508" s="47">
        <v>191553831</v>
      </c>
      <c r="H1508" s="47">
        <v>172585002</v>
      </c>
    </row>
    <row r="1509" spans="1:8" x14ac:dyDescent="0.35">
      <c r="A1509" s="46">
        <v>202608</v>
      </c>
      <c r="B1509" s="48">
        <v>46252</v>
      </c>
      <c r="C1509" t="s">
        <v>5</v>
      </c>
      <c r="D1509" t="s">
        <v>54</v>
      </c>
      <c r="E1509" t="s">
        <v>9</v>
      </c>
      <c r="F1509" t="s">
        <v>71</v>
      </c>
      <c r="G1509" s="47">
        <v>347614453</v>
      </c>
      <c r="H1509" s="47">
        <v>312295564</v>
      </c>
    </row>
    <row r="1510" spans="1:8" x14ac:dyDescent="0.35">
      <c r="A1510" s="46">
        <v>202608</v>
      </c>
      <c r="B1510" s="48">
        <v>46250</v>
      </c>
      <c r="C1510" t="s">
        <v>5</v>
      </c>
      <c r="D1510" t="s">
        <v>54</v>
      </c>
      <c r="E1510" t="s">
        <v>14</v>
      </c>
      <c r="F1510" t="s">
        <v>87</v>
      </c>
      <c r="G1510" s="47">
        <v>242266350</v>
      </c>
      <c r="H1510" s="47">
        <v>215113533</v>
      </c>
    </row>
    <row r="1511" spans="1:8" x14ac:dyDescent="0.35">
      <c r="A1511" s="46">
        <v>202608</v>
      </c>
      <c r="B1511" s="48">
        <v>46247</v>
      </c>
      <c r="C1511" t="s">
        <v>5</v>
      </c>
      <c r="D1511" t="s">
        <v>53</v>
      </c>
      <c r="E1511" t="s">
        <v>6</v>
      </c>
      <c r="F1511" t="s">
        <v>69</v>
      </c>
      <c r="G1511" s="47">
        <v>267198063</v>
      </c>
      <c r="H1511" s="47">
        <v>246339336</v>
      </c>
    </row>
    <row r="1512" spans="1:8" x14ac:dyDescent="0.35">
      <c r="A1512" s="46">
        <v>202608</v>
      </c>
      <c r="B1512" s="48">
        <v>46247</v>
      </c>
      <c r="C1512" t="s">
        <v>5</v>
      </c>
      <c r="D1512" t="s">
        <v>53</v>
      </c>
      <c r="E1512" t="s">
        <v>6</v>
      </c>
      <c r="F1512" t="s">
        <v>73</v>
      </c>
      <c r="G1512" s="47">
        <v>103052572</v>
      </c>
      <c r="H1512" s="47">
        <v>94495112</v>
      </c>
    </row>
    <row r="1513" spans="1:8" x14ac:dyDescent="0.35">
      <c r="A1513" s="46">
        <v>202608</v>
      </c>
      <c r="B1513" s="48">
        <v>46247</v>
      </c>
      <c r="C1513" t="s">
        <v>5</v>
      </c>
      <c r="D1513" t="s">
        <v>53</v>
      </c>
      <c r="E1513" t="s">
        <v>6</v>
      </c>
      <c r="F1513" t="s">
        <v>98</v>
      </c>
      <c r="G1513" s="47">
        <v>312072623</v>
      </c>
      <c r="H1513" s="47">
        <v>285091355</v>
      </c>
    </row>
    <row r="1514" spans="1:8" x14ac:dyDescent="0.35">
      <c r="A1514" s="46">
        <v>202608</v>
      </c>
      <c r="B1514" s="48">
        <v>46247</v>
      </c>
      <c r="C1514" t="s">
        <v>5</v>
      </c>
      <c r="D1514" t="s">
        <v>53</v>
      </c>
      <c r="E1514" t="s">
        <v>7</v>
      </c>
      <c r="F1514" t="s">
        <v>65</v>
      </c>
      <c r="G1514" s="47">
        <v>1298992124</v>
      </c>
      <c r="H1514" s="47">
        <v>1171509401</v>
      </c>
    </row>
    <row r="1515" spans="1:8" x14ac:dyDescent="0.35">
      <c r="A1515" s="46">
        <v>202608</v>
      </c>
      <c r="B1515" s="48">
        <v>46247</v>
      </c>
      <c r="C1515" t="s">
        <v>5</v>
      </c>
      <c r="D1515" t="s">
        <v>53</v>
      </c>
      <c r="E1515" t="s">
        <v>7</v>
      </c>
      <c r="F1515" t="s">
        <v>77</v>
      </c>
      <c r="G1515" s="47">
        <v>1338090694</v>
      </c>
      <c r="H1515" s="47">
        <v>1214684111</v>
      </c>
    </row>
    <row r="1516" spans="1:8" x14ac:dyDescent="0.35">
      <c r="A1516" s="46">
        <v>202608</v>
      </c>
      <c r="B1516" s="48">
        <v>46247</v>
      </c>
      <c r="C1516" t="s">
        <v>5</v>
      </c>
      <c r="D1516" t="s">
        <v>53</v>
      </c>
      <c r="E1516" t="s">
        <v>8</v>
      </c>
      <c r="F1516" t="s">
        <v>66</v>
      </c>
      <c r="G1516" s="47">
        <v>154001782</v>
      </c>
      <c r="H1516" s="47">
        <v>143226856</v>
      </c>
    </row>
    <row r="1517" spans="1:8" x14ac:dyDescent="0.35">
      <c r="A1517" s="46">
        <v>202608</v>
      </c>
      <c r="B1517" s="48">
        <v>46247</v>
      </c>
      <c r="C1517" t="s">
        <v>5</v>
      </c>
      <c r="D1517" t="s">
        <v>53</v>
      </c>
      <c r="E1517" t="s">
        <v>8</v>
      </c>
      <c r="F1517" t="s">
        <v>72</v>
      </c>
      <c r="G1517" s="47">
        <v>461853931</v>
      </c>
      <c r="H1517" s="47">
        <v>424367947</v>
      </c>
    </row>
    <row r="1518" spans="1:8" x14ac:dyDescent="0.35">
      <c r="A1518" s="46">
        <v>202608</v>
      </c>
      <c r="B1518" s="48">
        <v>46249</v>
      </c>
      <c r="C1518" t="s">
        <v>5</v>
      </c>
      <c r="D1518" t="s">
        <v>53</v>
      </c>
      <c r="E1518" t="s">
        <v>8</v>
      </c>
      <c r="F1518" t="s">
        <v>66</v>
      </c>
      <c r="G1518" s="47">
        <v>164539360</v>
      </c>
      <c r="H1518" s="47">
        <v>153206795</v>
      </c>
    </row>
    <row r="1519" spans="1:8" x14ac:dyDescent="0.35">
      <c r="A1519" s="46">
        <v>202608</v>
      </c>
      <c r="B1519" s="48">
        <v>46249</v>
      </c>
      <c r="C1519" t="s">
        <v>5</v>
      </c>
      <c r="D1519" t="s">
        <v>53</v>
      </c>
      <c r="E1519" t="s">
        <v>8</v>
      </c>
      <c r="F1519" t="s">
        <v>72</v>
      </c>
      <c r="G1519" s="47">
        <v>622548669</v>
      </c>
      <c r="H1519" s="47">
        <v>463804875</v>
      </c>
    </row>
    <row r="1520" spans="1:8" x14ac:dyDescent="0.35">
      <c r="A1520" s="46">
        <v>202608</v>
      </c>
      <c r="B1520" s="48">
        <v>46249</v>
      </c>
      <c r="C1520" t="s">
        <v>5</v>
      </c>
      <c r="D1520" t="s">
        <v>53</v>
      </c>
      <c r="E1520" t="s">
        <v>8</v>
      </c>
      <c r="F1520" t="s">
        <v>74</v>
      </c>
      <c r="G1520" s="47">
        <v>224943493</v>
      </c>
      <c r="H1520" s="47">
        <v>207002831</v>
      </c>
    </row>
    <row r="1521" spans="1:8" x14ac:dyDescent="0.35">
      <c r="A1521" s="46">
        <v>202608</v>
      </c>
      <c r="B1521" s="48">
        <v>46249</v>
      </c>
      <c r="C1521" t="s">
        <v>5</v>
      </c>
      <c r="D1521" t="s">
        <v>53</v>
      </c>
      <c r="E1521" t="s">
        <v>8</v>
      </c>
      <c r="F1521" t="s">
        <v>75</v>
      </c>
      <c r="G1521" s="47">
        <v>186738322</v>
      </c>
      <c r="H1521" s="47">
        <v>168965756</v>
      </c>
    </row>
    <row r="1522" spans="1:8" x14ac:dyDescent="0.35">
      <c r="A1522" s="46">
        <v>202608</v>
      </c>
      <c r="B1522" s="48">
        <v>46249</v>
      </c>
      <c r="C1522" t="s">
        <v>5</v>
      </c>
      <c r="D1522" t="s">
        <v>54</v>
      </c>
      <c r="E1522" t="s">
        <v>9</v>
      </c>
      <c r="F1522" t="s">
        <v>71</v>
      </c>
      <c r="G1522" s="47">
        <v>496557331</v>
      </c>
      <c r="H1522" s="47">
        <v>431050928</v>
      </c>
    </row>
    <row r="1523" spans="1:8" x14ac:dyDescent="0.35">
      <c r="A1523" s="46">
        <v>202608</v>
      </c>
      <c r="B1523" s="48">
        <v>46249</v>
      </c>
      <c r="C1523" t="s">
        <v>5</v>
      </c>
      <c r="D1523" t="s">
        <v>54</v>
      </c>
      <c r="E1523" t="s">
        <v>9</v>
      </c>
      <c r="F1523" t="s">
        <v>92</v>
      </c>
      <c r="G1523" s="47">
        <v>647552517</v>
      </c>
      <c r="H1523" s="47">
        <v>565102331</v>
      </c>
    </row>
    <row r="1524" spans="1:8" x14ac:dyDescent="0.35">
      <c r="A1524" s="46">
        <v>202608</v>
      </c>
      <c r="B1524" s="48">
        <v>46249</v>
      </c>
      <c r="C1524" t="s">
        <v>5</v>
      </c>
      <c r="D1524" t="s">
        <v>54</v>
      </c>
      <c r="E1524" t="s">
        <v>10</v>
      </c>
      <c r="F1524" t="s">
        <v>64</v>
      </c>
      <c r="G1524" s="47">
        <v>211820375</v>
      </c>
      <c r="H1524" s="47">
        <v>189224082</v>
      </c>
    </row>
    <row r="1525" spans="1:8" x14ac:dyDescent="0.35">
      <c r="A1525" s="46">
        <v>202608</v>
      </c>
      <c r="B1525" s="48">
        <v>46249</v>
      </c>
      <c r="C1525" t="s">
        <v>5</v>
      </c>
      <c r="D1525" t="s">
        <v>54</v>
      </c>
      <c r="E1525" t="s">
        <v>10</v>
      </c>
      <c r="F1525" t="s">
        <v>10</v>
      </c>
      <c r="G1525" s="47">
        <v>435415595</v>
      </c>
      <c r="H1525" s="47">
        <v>391519567</v>
      </c>
    </row>
    <row r="1526" spans="1:8" x14ac:dyDescent="0.35">
      <c r="A1526" s="46">
        <v>202608</v>
      </c>
      <c r="B1526" s="48">
        <v>46249</v>
      </c>
      <c r="C1526" t="s">
        <v>5</v>
      </c>
      <c r="D1526" t="s">
        <v>54</v>
      </c>
      <c r="E1526" t="s">
        <v>10</v>
      </c>
      <c r="F1526" t="s">
        <v>80</v>
      </c>
      <c r="G1526" s="47">
        <v>247900061</v>
      </c>
      <c r="H1526" s="47">
        <v>223058651</v>
      </c>
    </row>
    <row r="1527" spans="1:8" x14ac:dyDescent="0.35">
      <c r="A1527" s="46">
        <v>202608</v>
      </c>
      <c r="B1527" s="48">
        <v>46241</v>
      </c>
      <c r="C1527" t="s">
        <v>5</v>
      </c>
      <c r="D1527" t="s">
        <v>53</v>
      </c>
      <c r="E1527" t="s">
        <v>7</v>
      </c>
      <c r="F1527" t="s">
        <v>65</v>
      </c>
      <c r="G1527" s="47">
        <v>1344525384</v>
      </c>
      <c r="H1527" s="47">
        <v>1215654859</v>
      </c>
    </row>
    <row r="1528" spans="1:8" x14ac:dyDescent="0.35">
      <c r="A1528" s="46">
        <v>202608</v>
      </c>
      <c r="B1528" s="48">
        <v>46241</v>
      </c>
      <c r="C1528" t="s">
        <v>5</v>
      </c>
      <c r="D1528" t="s">
        <v>53</v>
      </c>
      <c r="E1528" t="s">
        <v>7</v>
      </c>
      <c r="F1528" t="s">
        <v>77</v>
      </c>
      <c r="G1528" s="47">
        <v>1356661548</v>
      </c>
      <c r="H1528" s="47">
        <v>1225944624</v>
      </c>
    </row>
    <row r="1529" spans="1:8" x14ac:dyDescent="0.35">
      <c r="A1529" s="46">
        <v>202608</v>
      </c>
      <c r="B1529" s="48">
        <v>46241</v>
      </c>
      <c r="C1529" t="s">
        <v>5</v>
      </c>
      <c r="D1529" t="s">
        <v>53</v>
      </c>
      <c r="E1529" t="s">
        <v>8</v>
      </c>
      <c r="F1529" t="s">
        <v>66</v>
      </c>
      <c r="G1529" s="47">
        <v>159150056</v>
      </c>
      <c r="H1529" s="47">
        <v>148214199</v>
      </c>
    </row>
    <row r="1530" spans="1:8" x14ac:dyDescent="0.35">
      <c r="A1530" s="46">
        <v>202608</v>
      </c>
      <c r="B1530" s="48">
        <v>46241</v>
      </c>
      <c r="C1530" t="s">
        <v>5</v>
      </c>
      <c r="D1530" t="s">
        <v>53</v>
      </c>
      <c r="E1530" t="s">
        <v>8</v>
      </c>
      <c r="F1530" t="s">
        <v>72</v>
      </c>
      <c r="G1530" s="47">
        <v>491921766</v>
      </c>
      <c r="H1530" s="47">
        <v>439940711</v>
      </c>
    </row>
    <row r="1531" spans="1:8" x14ac:dyDescent="0.35">
      <c r="A1531" s="46">
        <v>202608</v>
      </c>
      <c r="B1531" s="48">
        <v>46241</v>
      </c>
      <c r="C1531" t="s">
        <v>5</v>
      </c>
      <c r="D1531" t="s">
        <v>53</v>
      </c>
      <c r="E1531" t="s">
        <v>8</v>
      </c>
      <c r="F1531" t="s">
        <v>74</v>
      </c>
      <c r="G1531" s="47">
        <v>229987896</v>
      </c>
      <c r="H1531" s="47">
        <v>213224186</v>
      </c>
    </row>
    <row r="1532" spans="1:8" x14ac:dyDescent="0.35">
      <c r="A1532" s="46">
        <v>202608</v>
      </c>
      <c r="B1532" s="48">
        <v>46241</v>
      </c>
      <c r="C1532" t="s">
        <v>5</v>
      </c>
      <c r="D1532" t="s">
        <v>53</v>
      </c>
      <c r="E1532" t="s">
        <v>8</v>
      </c>
      <c r="F1532" t="s">
        <v>75</v>
      </c>
      <c r="G1532" s="47">
        <v>184959537</v>
      </c>
      <c r="H1532" s="47">
        <v>166851923</v>
      </c>
    </row>
    <row r="1533" spans="1:8" x14ac:dyDescent="0.35">
      <c r="A1533" s="46">
        <v>202608</v>
      </c>
      <c r="B1533" s="48">
        <v>46241</v>
      </c>
      <c r="C1533" t="s">
        <v>5</v>
      </c>
      <c r="D1533" t="s">
        <v>54</v>
      </c>
      <c r="E1533" t="s">
        <v>9</v>
      </c>
      <c r="F1533" t="s">
        <v>71</v>
      </c>
      <c r="G1533" s="47">
        <v>343189446</v>
      </c>
      <c r="H1533" s="47">
        <v>311088253</v>
      </c>
    </row>
    <row r="1534" spans="1:8" x14ac:dyDescent="0.35">
      <c r="A1534" s="46">
        <v>202608</v>
      </c>
      <c r="B1534" s="48">
        <v>46241</v>
      </c>
      <c r="C1534" t="s">
        <v>5</v>
      </c>
      <c r="D1534" t="s">
        <v>54</v>
      </c>
      <c r="E1534" t="s">
        <v>9</v>
      </c>
      <c r="F1534" t="s">
        <v>92</v>
      </c>
      <c r="G1534" s="47">
        <v>421174975</v>
      </c>
      <c r="H1534" s="47">
        <v>379028243</v>
      </c>
    </row>
    <row r="1535" spans="1:8" x14ac:dyDescent="0.35">
      <c r="A1535" s="46">
        <v>202608</v>
      </c>
      <c r="B1535" s="48">
        <v>46241</v>
      </c>
      <c r="C1535" t="s">
        <v>5</v>
      </c>
      <c r="D1535" t="s">
        <v>54</v>
      </c>
      <c r="E1535" t="s">
        <v>10</v>
      </c>
      <c r="F1535" t="s">
        <v>64</v>
      </c>
      <c r="G1535" s="47">
        <v>238695296</v>
      </c>
      <c r="H1535" s="47">
        <v>214843736</v>
      </c>
    </row>
    <row r="1536" spans="1:8" x14ac:dyDescent="0.35">
      <c r="A1536" s="46">
        <v>202608</v>
      </c>
      <c r="B1536" s="48">
        <v>46241</v>
      </c>
      <c r="C1536" t="s">
        <v>5</v>
      </c>
      <c r="D1536" t="s">
        <v>54</v>
      </c>
      <c r="E1536" t="s">
        <v>10</v>
      </c>
      <c r="F1536" t="s">
        <v>10</v>
      </c>
      <c r="G1536" s="47">
        <v>401853072</v>
      </c>
      <c r="H1536" s="47">
        <v>367208391</v>
      </c>
    </row>
    <row r="1537" spans="1:8" x14ac:dyDescent="0.35">
      <c r="A1537" s="46">
        <v>202608</v>
      </c>
      <c r="B1537" s="48">
        <v>46254</v>
      </c>
      <c r="C1537" t="s">
        <v>5</v>
      </c>
      <c r="D1537" t="s">
        <v>55</v>
      </c>
      <c r="E1537" t="s">
        <v>15</v>
      </c>
      <c r="F1537" t="s">
        <v>93</v>
      </c>
      <c r="G1537" s="47">
        <v>132689630</v>
      </c>
      <c r="H1537" s="47">
        <v>118285511</v>
      </c>
    </row>
    <row r="1538" spans="1:8" x14ac:dyDescent="0.35">
      <c r="A1538" s="46">
        <v>202608</v>
      </c>
      <c r="B1538" s="48">
        <v>46251</v>
      </c>
      <c r="C1538" t="s">
        <v>5</v>
      </c>
      <c r="D1538" t="s">
        <v>54</v>
      </c>
      <c r="E1538" t="s">
        <v>10</v>
      </c>
      <c r="F1538" t="s">
        <v>80</v>
      </c>
      <c r="G1538" s="47">
        <v>196497264</v>
      </c>
      <c r="H1538" s="47">
        <v>177195118</v>
      </c>
    </row>
    <row r="1539" spans="1:8" x14ac:dyDescent="0.35">
      <c r="A1539" s="46">
        <v>202608</v>
      </c>
      <c r="B1539" s="48">
        <v>46256</v>
      </c>
      <c r="C1539" t="s">
        <v>5</v>
      </c>
      <c r="D1539" t="s">
        <v>55</v>
      </c>
      <c r="E1539" t="s">
        <v>13</v>
      </c>
      <c r="F1539" t="s">
        <v>100</v>
      </c>
      <c r="G1539" s="47">
        <v>273737122</v>
      </c>
      <c r="H1539" s="47">
        <v>238515545</v>
      </c>
    </row>
    <row r="1540" spans="1:8" x14ac:dyDescent="0.35">
      <c r="A1540" s="46">
        <v>202608</v>
      </c>
      <c r="B1540" s="48">
        <v>46256</v>
      </c>
      <c r="C1540" t="s">
        <v>5</v>
      </c>
      <c r="D1540" t="s">
        <v>54</v>
      </c>
      <c r="E1540" t="s">
        <v>14</v>
      </c>
      <c r="F1540" t="s">
        <v>89</v>
      </c>
      <c r="G1540" s="47">
        <v>251640370</v>
      </c>
      <c r="H1540" s="47">
        <v>229142228</v>
      </c>
    </row>
    <row r="1541" spans="1:8" x14ac:dyDescent="0.35">
      <c r="A1541" s="46">
        <v>202608</v>
      </c>
      <c r="B1541" s="48">
        <v>46254</v>
      </c>
      <c r="C1541" t="s">
        <v>5</v>
      </c>
      <c r="D1541" t="s">
        <v>53</v>
      </c>
      <c r="E1541" t="s">
        <v>8</v>
      </c>
      <c r="F1541" t="s">
        <v>66</v>
      </c>
      <c r="G1541" s="47">
        <v>159813245</v>
      </c>
      <c r="H1541" s="47">
        <v>148682588</v>
      </c>
    </row>
    <row r="1542" spans="1:8" x14ac:dyDescent="0.35">
      <c r="A1542" s="46">
        <v>202608</v>
      </c>
      <c r="B1542" s="48">
        <v>46254</v>
      </c>
      <c r="C1542" t="s">
        <v>5</v>
      </c>
      <c r="D1542" t="s">
        <v>53</v>
      </c>
      <c r="E1542" t="s">
        <v>8</v>
      </c>
      <c r="F1542" t="s">
        <v>72</v>
      </c>
      <c r="G1542" s="47">
        <v>542045771</v>
      </c>
      <c r="H1542" s="47">
        <v>442121319</v>
      </c>
    </row>
    <row r="1543" spans="1:8" x14ac:dyDescent="0.35">
      <c r="A1543" s="46">
        <v>202608</v>
      </c>
      <c r="B1543" s="48">
        <v>46240</v>
      </c>
      <c r="C1543" t="s">
        <v>5</v>
      </c>
      <c r="D1543" t="s">
        <v>55</v>
      </c>
      <c r="E1543" t="s">
        <v>13</v>
      </c>
      <c r="F1543" t="s">
        <v>85</v>
      </c>
      <c r="G1543" s="47">
        <v>223649796</v>
      </c>
      <c r="H1543" s="47">
        <v>198477158</v>
      </c>
    </row>
    <row r="1544" spans="1:8" x14ac:dyDescent="0.35">
      <c r="A1544" s="46">
        <v>202608</v>
      </c>
      <c r="B1544" s="48">
        <v>46240</v>
      </c>
      <c r="C1544" t="s">
        <v>5</v>
      </c>
      <c r="D1544" t="s">
        <v>53</v>
      </c>
      <c r="E1544" t="s">
        <v>6</v>
      </c>
      <c r="F1544" t="s">
        <v>69</v>
      </c>
      <c r="G1544" s="47">
        <v>279905242</v>
      </c>
      <c r="H1544" s="47">
        <v>257131403</v>
      </c>
    </row>
    <row r="1545" spans="1:8" x14ac:dyDescent="0.35">
      <c r="A1545" s="46">
        <v>202608</v>
      </c>
      <c r="B1545" s="48">
        <v>46240</v>
      </c>
      <c r="C1545" t="s">
        <v>5</v>
      </c>
      <c r="D1545" t="s">
        <v>53</v>
      </c>
      <c r="E1545" t="s">
        <v>6</v>
      </c>
      <c r="F1545" t="s">
        <v>73</v>
      </c>
      <c r="G1545" s="47">
        <v>119413496</v>
      </c>
      <c r="H1545" s="47">
        <v>108965904</v>
      </c>
    </row>
    <row r="1546" spans="1:8" x14ac:dyDescent="0.35">
      <c r="A1546" s="46">
        <v>202608</v>
      </c>
      <c r="B1546" s="48">
        <v>46240</v>
      </c>
      <c r="C1546" t="s">
        <v>5</v>
      </c>
      <c r="D1546" t="s">
        <v>53</v>
      </c>
      <c r="E1546" t="s">
        <v>6</v>
      </c>
      <c r="F1546" t="s">
        <v>98</v>
      </c>
      <c r="G1546" s="47">
        <v>319192837</v>
      </c>
      <c r="H1546" s="47">
        <v>290680885</v>
      </c>
    </row>
    <row r="1547" spans="1:8" x14ac:dyDescent="0.35">
      <c r="A1547" s="46">
        <v>202608</v>
      </c>
      <c r="B1547" s="48">
        <v>46240</v>
      </c>
      <c r="C1547" t="s">
        <v>5</v>
      </c>
      <c r="D1547" t="s">
        <v>53</v>
      </c>
      <c r="E1547" t="s">
        <v>7</v>
      </c>
      <c r="F1547" t="s">
        <v>65</v>
      </c>
      <c r="G1547" s="47">
        <v>1389818612</v>
      </c>
      <c r="H1547" s="47">
        <v>1255755040</v>
      </c>
    </row>
    <row r="1548" spans="1:8" x14ac:dyDescent="0.35">
      <c r="A1548" s="46">
        <v>202608</v>
      </c>
      <c r="B1548" s="48">
        <v>46240</v>
      </c>
      <c r="C1548" t="s">
        <v>5</v>
      </c>
      <c r="D1548" t="s">
        <v>53</v>
      </c>
      <c r="E1548" t="s">
        <v>7</v>
      </c>
      <c r="F1548" t="s">
        <v>77</v>
      </c>
      <c r="G1548" s="47">
        <v>1381461648</v>
      </c>
      <c r="H1548" s="47">
        <v>1249246437</v>
      </c>
    </row>
    <row r="1549" spans="1:8" x14ac:dyDescent="0.35">
      <c r="A1549" s="46">
        <v>202608</v>
      </c>
      <c r="B1549" s="48">
        <v>46240</v>
      </c>
      <c r="C1549" t="s">
        <v>5</v>
      </c>
      <c r="D1549" t="s">
        <v>53</v>
      </c>
      <c r="E1549" t="s">
        <v>8</v>
      </c>
      <c r="F1549" t="s">
        <v>66</v>
      </c>
      <c r="G1549" s="47">
        <v>160256712</v>
      </c>
      <c r="H1549" s="47">
        <v>146484621</v>
      </c>
    </row>
    <row r="1550" spans="1:8" x14ac:dyDescent="0.35">
      <c r="A1550" s="46">
        <v>202608</v>
      </c>
      <c r="B1550" s="48">
        <v>46240</v>
      </c>
      <c r="C1550" t="s">
        <v>5</v>
      </c>
      <c r="D1550" t="s">
        <v>53</v>
      </c>
      <c r="E1550" t="s">
        <v>8</v>
      </c>
      <c r="F1550" t="s">
        <v>72</v>
      </c>
      <c r="G1550" s="47">
        <v>484343400</v>
      </c>
      <c r="H1550" s="47">
        <v>439563568</v>
      </c>
    </row>
    <row r="1551" spans="1:8" x14ac:dyDescent="0.35">
      <c r="A1551" s="46">
        <v>202608</v>
      </c>
      <c r="B1551" s="48">
        <v>46240</v>
      </c>
      <c r="C1551" t="s">
        <v>5</v>
      </c>
      <c r="D1551" t="s">
        <v>53</v>
      </c>
      <c r="E1551" t="s">
        <v>8</v>
      </c>
      <c r="F1551" t="s">
        <v>74</v>
      </c>
      <c r="G1551" s="47">
        <v>235550023</v>
      </c>
      <c r="H1551" s="47">
        <v>216849687</v>
      </c>
    </row>
    <row r="1552" spans="1:8" x14ac:dyDescent="0.35">
      <c r="A1552" s="46">
        <v>202608</v>
      </c>
      <c r="B1552" s="48">
        <v>46240</v>
      </c>
      <c r="C1552" t="s">
        <v>5</v>
      </c>
      <c r="D1552" t="s">
        <v>56</v>
      </c>
      <c r="E1552" t="s">
        <v>17</v>
      </c>
      <c r="F1552" t="s">
        <v>76</v>
      </c>
      <c r="G1552" s="47">
        <v>194822105</v>
      </c>
      <c r="H1552" s="47">
        <v>169943737</v>
      </c>
    </row>
    <row r="1553" spans="1:8" x14ac:dyDescent="0.35">
      <c r="A1553" s="46">
        <v>202608</v>
      </c>
      <c r="B1553" s="48">
        <v>46251</v>
      </c>
      <c r="C1553" t="s">
        <v>5</v>
      </c>
      <c r="D1553" t="s">
        <v>53</v>
      </c>
      <c r="E1553" t="s">
        <v>6</v>
      </c>
      <c r="F1553" t="s">
        <v>98</v>
      </c>
      <c r="G1553" s="47">
        <v>313597886</v>
      </c>
      <c r="H1553" s="47">
        <v>291065931</v>
      </c>
    </row>
    <row r="1554" spans="1:8" x14ac:dyDescent="0.35">
      <c r="A1554" s="46">
        <v>202608</v>
      </c>
      <c r="B1554" s="48">
        <v>46245</v>
      </c>
      <c r="C1554" t="s">
        <v>5</v>
      </c>
      <c r="D1554" t="s">
        <v>55</v>
      </c>
      <c r="E1554" t="s">
        <v>13</v>
      </c>
      <c r="F1554" t="s">
        <v>85</v>
      </c>
      <c r="G1554" s="47">
        <v>247322185</v>
      </c>
      <c r="H1554" s="47">
        <v>220551363</v>
      </c>
    </row>
    <row r="1555" spans="1:8" x14ac:dyDescent="0.35">
      <c r="A1555" s="46">
        <v>202608</v>
      </c>
      <c r="B1555" s="48">
        <v>46245</v>
      </c>
      <c r="C1555" t="s">
        <v>5</v>
      </c>
      <c r="D1555" t="s">
        <v>53</v>
      </c>
      <c r="E1555" t="s">
        <v>6</v>
      </c>
      <c r="F1555" t="s">
        <v>69</v>
      </c>
      <c r="G1555" s="47">
        <v>278754439</v>
      </c>
      <c r="H1555" s="47">
        <v>254957417</v>
      </c>
    </row>
    <row r="1556" spans="1:8" x14ac:dyDescent="0.35">
      <c r="A1556" s="46">
        <v>202608</v>
      </c>
      <c r="B1556" s="48">
        <v>46245</v>
      </c>
      <c r="C1556" t="s">
        <v>5</v>
      </c>
      <c r="D1556" t="s">
        <v>53</v>
      </c>
      <c r="E1556" t="s">
        <v>6</v>
      </c>
      <c r="F1556" t="s">
        <v>73</v>
      </c>
      <c r="G1556" s="47">
        <v>113531484</v>
      </c>
      <c r="H1556" s="47">
        <v>103419984</v>
      </c>
    </row>
    <row r="1557" spans="1:8" x14ac:dyDescent="0.35">
      <c r="A1557" s="46">
        <v>202608</v>
      </c>
      <c r="B1557" s="48">
        <v>46245</v>
      </c>
      <c r="C1557" t="s">
        <v>5</v>
      </c>
      <c r="D1557" t="s">
        <v>53</v>
      </c>
      <c r="E1557" t="s">
        <v>6</v>
      </c>
      <c r="F1557" t="s">
        <v>98</v>
      </c>
      <c r="G1557" s="47">
        <v>302564667</v>
      </c>
      <c r="H1557" s="47">
        <v>276881127</v>
      </c>
    </row>
    <row r="1558" spans="1:8" x14ac:dyDescent="0.35">
      <c r="A1558" s="46">
        <v>202608</v>
      </c>
      <c r="B1558" s="48">
        <v>46245</v>
      </c>
      <c r="C1558" t="s">
        <v>5</v>
      </c>
      <c r="D1558" t="s">
        <v>53</v>
      </c>
      <c r="E1558" t="s">
        <v>7</v>
      </c>
      <c r="F1558" t="s">
        <v>65</v>
      </c>
      <c r="G1558" s="47">
        <v>1311405540</v>
      </c>
      <c r="H1558" s="47">
        <v>1186698382</v>
      </c>
    </row>
    <row r="1559" spans="1:8" x14ac:dyDescent="0.35">
      <c r="A1559" s="46">
        <v>202608</v>
      </c>
      <c r="B1559" s="48">
        <v>46245</v>
      </c>
      <c r="C1559" t="s">
        <v>5</v>
      </c>
      <c r="D1559" t="s">
        <v>53</v>
      </c>
      <c r="E1559" t="s">
        <v>7</v>
      </c>
      <c r="F1559" t="s">
        <v>77</v>
      </c>
      <c r="G1559" s="47">
        <v>1453568741</v>
      </c>
      <c r="H1559" s="47">
        <v>1167316624</v>
      </c>
    </row>
    <row r="1560" spans="1:8" x14ac:dyDescent="0.35">
      <c r="A1560" s="46">
        <v>202608</v>
      </c>
      <c r="B1560" s="48">
        <v>46252</v>
      </c>
      <c r="C1560" t="s">
        <v>5</v>
      </c>
      <c r="D1560" t="s">
        <v>55</v>
      </c>
      <c r="E1560" t="s">
        <v>13</v>
      </c>
      <c r="F1560" t="s">
        <v>85</v>
      </c>
      <c r="G1560" s="47">
        <v>230300705</v>
      </c>
      <c r="H1560" s="47">
        <v>204176480</v>
      </c>
    </row>
    <row r="1561" spans="1:8" x14ac:dyDescent="0.35">
      <c r="A1561" s="46">
        <v>202608</v>
      </c>
      <c r="B1561" s="48">
        <v>46252</v>
      </c>
      <c r="C1561" t="s">
        <v>5</v>
      </c>
      <c r="D1561" t="s">
        <v>55</v>
      </c>
      <c r="E1561" t="s">
        <v>13</v>
      </c>
      <c r="F1561" t="s">
        <v>99</v>
      </c>
      <c r="G1561" s="47">
        <v>397019159</v>
      </c>
      <c r="H1561" s="47">
        <v>335657079</v>
      </c>
    </row>
    <row r="1562" spans="1:8" x14ac:dyDescent="0.35">
      <c r="A1562" s="46">
        <v>202608</v>
      </c>
      <c r="B1562" s="48">
        <v>46252</v>
      </c>
      <c r="C1562" t="s">
        <v>5</v>
      </c>
      <c r="D1562" t="s">
        <v>55</v>
      </c>
      <c r="E1562" t="s">
        <v>13</v>
      </c>
      <c r="F1562" t="s">
        <v>100</v>
      </c>
      <c r="G1562" s="47">
        <v>288678659</v>
      </c>
      <c r="H1562" s="47">
        <v>253831665</v>
      </c>
    </row>
    <row r="1563" spans="1:8" x14ac:dyDescent="0.35">
      <c r="A1563" s="46">
        <v>202608</v>
      </c>
      <c r="B1563" s="48">
        <v>46252</v>
      </c>
      <c r="C1563" t="s">
        <v>5</v>
      </c>
      <c r="D1563" t="s">
        <v>55</v>
      </c>
      <c r="E1563" t="s">
        <v>15</v>
      </c>
      <c r="F1563" t="s">
        <v>91</v>
      </c>
      <c r="G1563" s="47">
        <v>127861537</v>
      </c>
      <c r="H1563" s="47">
        <v>115394740</v>
      </c>
    </row>
    <row r="1564" spans="1:8" x14ac:dyDescent="0.35">
      <c r="A1564" s="46">
        <v>202608</v>
      </c>
      <c r="B1564" s="48">
        <v>46252</v>
      </c>
      <c r="C1564" t="s">
        <v>5</v>
      </c>
      <c r="D1564" t="s">
        <v>55</v>
      </c>
      <c r="E1564" t="s">
        <v>15</v>
      </c>
      <c r="F1564" t="s">
        <v>93</v>
      </c>
      <c r="G1564" s="47">
        <v>136231452</v>
      </c>
      <c r="H1564" s="47">
        <v>121958877</v>
      </c>
    </row>
    <row r="1565" spans="1:8" x14ac:dyDescent="0.35">
      <c r="A1565" s="46">
        <v>202608</v>
      </c>
      <c r="B1565" s="48">
        <v>46252</v>
      </c>
      <c r="C1565" t="s">
        <v>5</v>
      </c>
      <c r="D1565" t="s">
        <v>55</v>
      </c>
      <c r="E1565" t="s">
        <v>15</v>
      </c>
      <c r="F1565" t="s">
        <v>94</v>
      </c>
      <c r="G1565" s="47">
        <v>282430788</v>
      </c>
      <c r="H1565" s="47">
        <v>250955977</v>
      </c>
    </row>
    <row r="1566" spans="1:8" x14ac:dyDescent="0.35">
      <c r="A1566" s="46">
        <v>202608</v>
      </c>
      <c r="B1566" s="48">
        <v>46252</v>
      </c>
      <c r="C1566" t="s">
        <v>5</v>
      </c>
      <c r="D1566" t="s">
        <v>55</v>
      </c>
      <c r="E1566" t="s">
        <v>15</v>
      </c>
      <c r="F1566" t="s">
        <v>95</v>
      </c>
      <c r="G1566" s="47">
        <v>71646784</v>
      </c>
      <c r="H1566" s="47">
        <v>65554797</v>
      </c>
    </row>
    <row r="1567" spans="1:8" x14ac:dyDescent="0.35">
      <c r="A1567" s="46">
        <v>202608</v>
      </c>
      <c r="B1567" s="48">
        <v>46252</v>
      </c>
      <c r="C1567" t="s">
        <v>5</v>
      </c>
      <c r="D1567" t="s">
        <v>55</v>
      </c>
      <c r="E1567" t="s">
        <v>15</v>
      </c>
      <c r="F1567" t="s">
        <v>96</v>
      </c>
      <c r="G1567" s="47">
        <v>304515661</v>
      </c>
      <c r="H1567" s="47">
        <v>275022195</v>
      </c>
    </row>
    <row r="1568" spans="1:8" x14ac:dyDescent="0.35">
      <c r="A1568" s="46">
        <v>202608</v>
      </c>
      <c r="B1568" s="48">
        <v>46252</v>
      </c>
      <c r="C1568" t="s">
        <v>5</v>
      </c>
      <c r="D1568" t="s">
        <v>56</v>
      </c>
      <c r="E1568" t="s">
        <v>12</v>
      </c>
      <c r="F1568" t="s">
        <v>79</v>
      </c>
      <c r="G1568" s="47">
        <v>260581346</v>
      </c>
      <c r="H1568" s="47">
        <v>238240126</v>
      </c>
    </row>
    <row r="1569" spans="1:8" x14ac:dyDescent="0.35">
      <c r="A1569" s="46">
        <v>202608</v>
      </c>
      <c r="B1569" s="48">
        <v>46252</v>
      </c>
      <c r="C1569" t="s">
        <v>5</v>
      </c>
      <c r="D1569" t="s">
        <v>54</v>
      </c>
      <c r="E1569" t="s">
        <v>14</v>
      </c>
      <c r="F1569" t="s">
        <v>88</v>
      </c>
      <c r="G1569" s="47">
        <v>216541720</v>
      </c>
      <c r="H1569" s="47">
        <v>192987923</v>
      </c>
    </row>
    <row r="1570" spans="1:8" x14ac:dyDescent="0.35">
      <c r="A1570" s="46">
        <v>202608</v>
      </c>
      <c r="B1570" s="48">
        <v>46252</v>
      </c>
      <c r="C1570" t="s">
        <v>5</v>
      </c>
      <c r="D1570" t="s">
        <v>56</v>
      </c>
      <c r="E1570" t="s">
        <v>16</v>
      </c>
      <c r="F1570" t="s">
        <v>16</v>
      </c>
      <c r="G1570" s="47">
        <v>285156057</v>
      </c>
      <c r="H1570" s="47">
        <v>266540711</v>
      </c>
    </row>
    <row r="1571" spans="1:8" x14ac:dyDescent="0.35">
      <c r="A1571" s="46">
        <v>202608</v>
      </c>
      <c r="B1571" s="48">
        <v>46245</v>
      </c>
      <c r="C1571" t="s">
        <v>5</v>
      </c>
      <c r="D1571" t="s">
        <v>56</v>
      </c>
      <c r="E1571" t="s">
        <v>17</v>
      </c>
      <c r="F1571" t="s">
        <v>76</v>
      </c>
      <c r="G1571" s="47">
        <v>186095233</v>
      </c>
      <c r="H1571" s="47">
        <v>167054020</v>
      </c>
    </row>
    <row r="1572" spans="1:8" x14ac:dyDescent="0.35">
      <c r="A1572" s="46">
        <v>202608</v>
      </c>
      <c r="B1572" s="48">
        <v>46252</v>
      </c>
      <c r="C1572" t="s">
        <v>5</v>
      </c>
      <c r="D1572" t="s">
        <v>54</v>
      </c>
      <c r="E1572" t="s">
        <v>9</v>
      </c>
      <c r="F1572" t="s">
        <v>92</v>
      </c>
      <c r="G1572" s="47">
        <v>356996370</v>
      </c>
      <c r="H1572" s="47">
        <v>312455197</v>
      </c>
    </row>
    <row r="1573" spans="1:8" x14ac:dyDescent="0.35">
      <c r="A1573" s="46">
        <v>202608</v>
      </c>
      <c r="B1573" s="48">
        <v>46252</v>
      </c>
      <c r="C1573" t="s">
        <v>5</v>
      </c>
      <c r="D1573" t="s">
        <v>54</v>
      </c>
      <c r="E1573" t="s">
        <v>10</v>
      </c>
      <c r="F1573" t="s">
        <v>64</v>
      </c>
      <c r="G1573" s="47">
        <v>246238957</v>
      </c>
      <c r="H1573" s="47">
        <v>222692195</v>
      </c>
    </row>
    <row r="1574" spans="1:8" x14ac:dyDescent="0.35">
      <c r="A1574" s="46">
        <v>202608</v>
      </c>
      <c r="B1574" s="48">
        <v>46252</v>
      </c>
      <c r="C1574" t="s">
        <v>5</v>
      </c>
      <c r="D1574" t="s">
        <v>54</v>
      </c>
      <c r="E1574" t="s">
        <v>10</v>
      </c>
      <c r="F1574" t="s">
        <v>10</v>
      </c>
      <c r="G1574" s="47">
        <v>349156547</v>
      </c>
      <c r="H1574" s="47">
        <v>310699627</v>
      </c>
    </row>
    <row r="1575" spans="1:8" x14ac:dyDescent="0.35">
      <c r="A1575" s="46">
        <v>202608</v>
      </c>
      <c r="B1575" s="48">
        <v>46252</v>
      </c>
      <c r="C1575" t="s">
        <v>5</v>
      </c>
      <c r="D1575" t="s">
        <v>54</v>
      </c>
      <c r="E1575" t="s">
        <v>10</v>
      </c>
      <c r="F1575" t="s">
        <v>80</v>
      </c>
      <c r="G1575" s="47">
        <v>215873060</v>
      </c>
      <c r="H1575" s="47">
        <v>194289152</v>
      </c>
    </row>
    <row r="1576" spans="1:8" x14ac:dyDescent="0.35">
      <c r="A1576" s="46">
        <v>202608</v>
      </c>
      <c r="B1576" s="48">
        <v>46252</v>
      </c>
      <c r="C1576" t="s">
        <v>5</v>
      </c>
      <c r="D1576" t="s">
        <v>54</v>
      </c>
      <c r="E1576" t="s">
        <v>14</v>
      </c>
      <c r="F1576" t="s">
        <v>14</v>
      </c>
      <c r="G1576" s="47">
        <v>379106209</v>
      </c>
      <c r="H1576" s="47">
        <v>344433521</v>
      </c>
    </row>
    <row r="1577" spans="1:8" x14ac:dyDescent="0.35">
      <c r="A1577" s="46">
        <v>202608</v>
      </c>
      <c r="B1577" s="48">
        <v>46252</v>
      </c>
      <c r="C1577" t="s">
        <v>5</v>
      </c>
      <c r="D1577" t="s">
        <v>54</v>
      </c>
      <c r="E1577" t="s">
        <v>14</v>
      </c>
      <c r="F1577" t="s">
        <v>86</v>
      </c>
      <c r="G1577" s="47">
        <v>433118005</v>
      </c>
      <c r="H1577" s="47">
        <v>386943388</v>
      </c>
    </row>
    <row r="1578" spans="1:8" x14ac:dyDescent="0.35">
      <c r="A1578" s="46">
        <v>202608</v>
      </c>
      <c r="B1578" s="48">
        <v>46252</v>
      </c>
      <c r="C1578" t="s">
        <v>5</v>
      </c>
      <c r="D1578" t="s">
        <v>54</v>
      </c>
      <c r="E1578" t="s">
        <v>14</v>
      </c>
      <c r="F1578" t="s">
        <v>87</v>
      </c>
      <c r="G1578" s="47">
        <v>320570727</v>
      </c>
      <c r="H1578" s="47">
        <v>289608855</v>
      </c>
    </row>
    <row r="1579" spans="1:8" x14ac:dyDescent="0.35">
      <c r="A1579" s="46">
        <v>202608</v>
      </c>
      <c r="B1579" s="48">
        <v>46236</v>
      </c>
      <c r="C1579" t="s">
        <v>5</v>
      </c>
      <c r="D1579" t="s">
        <v>55</v>
      </c>
      <c r="E1579" t="s">
        <v>11</v>
      </c>
      <c r="F1579" t="s">
        <v>78</v>
      </c>
      <c r="G1579" s="47">
        <v>703884986</v>
      </c>
      <c r="H1579" s="47">
        <v>626974231</v>
      </c>
    </row>
    <row r="1580" spans="1:8" x14ac:dyDescent="0.35">
      <c r="A1580" s="46">
        <v>202608</v>
      </c>
      <c r="B1580" s="48">
        <v>46236</v>
      </c>
      <c r="C1580" t="s">
        <v>5</v>
      </c>
      <c r="D1580" t="s">
        <v>55</v>
      </c>
      <c r="E1580" t="s">
        <v>11</v>
      </c>
      <c r="F1580" t="s">
        <v>55</v>
      </c>
      <c r="G1580" s="47">
        <v>361515930</v>
      </c>
      <c r="H1580" s="47">
        <v>321767212</v>
      </c>
    </row>
    <row r="1581" spans="1:8" x14ac:dyDescent="0.35">
      <c r="A1581" s="46">
        <v>202608</v>
      </c>
      <c r="B1581" s="48">
        <v>46249</v>
      </c>
      <c r="C1581" t="s">
        <v>5</v>
      </c>
      <c r="D1581" t="s">
        <v>56</v>
      </c>
      <c r="E1581" t="s">
        <v>12</v>
      </c>
      <c r="F1581" t="s">
        <v>81</v>
      </c>
      <c r="G1581" s="47">
        <v>194291422</v>
      </c>
      <c r="H1581" s="47">
        <v>183527111</v>
      </c>
    </row>
    <row r="1582" spans="1:8" x14ac:dyDescent="0.35">
      <c r="A1582" s="46">
        <v>202608</v>
      </c>
      <c r="B1582" s="48">
        <v>46253</v>
      </c>
      <c r="C1582" t="s">
        <v>5</v>
      </c>
      <c r="D1582" t="s">
        <v>54</v>
      </c>
      <c r="E1582" t="s">
        <v>14</v>
      </c>
      <c r="F1582" t="s">
        <v>86</v>
      </c>
      <c r="G1582" s="47">
        <v>429059000</v>
      </c>
      <c r="H1582" s="47">
        <v>384251114</v>
      </c>
    </row>
    <row r="1583" spans="1:8" x14ac:dyDescent="0.35">
      <c r="A1583" s="46">
        <v>202608</v>
      </c>
      <c r="B1583" s="48">
        <v>46241</v>
      </c>
      <c r="C1583" t="s">
        <v>5</v>
      </c>
      <c r="D1583" t="s">
        <v>56</v>
      </c>
      <c r="E1583" t="s">
        <v>12</v>
      </c>
      <c r="F1583" t="s">
        <v>81</v>
      </c>
      <c r="G1583" s="47">
        <v>184166975</v>
      </c>
      <c r="H1583" s="47">
        <v>172696867</v>
      </c>
    </row>
    <row r="1584" spans="1:8" x14ac:dyDescent="0.35">
      <c r="A1584" s="46">
        <v>202608</v>
      </c>
      <c r="B1584" s="48">
        <v>46241</v>
      </c>
      <c r="C1584" t="s">
        <v>5</v>
      </c>
      <c r="D1584" t="s">
        <v>53</v>
      </c>
      <c r="E1584" t="s">
        <v>6</v>
      </c>
      <c r="F1584" t="s">
        <v>73</v>
      </c>
      <c r="G1584" s="47">
        <v>115745001</v>
      </c>
      <c r="H1584" s="47">
        <v>106081941</v>
      </c>
    </row>
    <row r="1585" spans="1:8" x14ac:dyDescent="0.35">
      <c r="A1585" s="46">
        <v>202608</v>
      </c>
      <c r="B1585" s="48">
        <v>46240</v>
      </c>
      <c r="C1585" t="s">
        <v>5</v>
      </c>
      <c r="D1585" t="s">
        <v>56</v>
      </c>
      <c r="E1585" t="s">
        <v>12</v>
      </c>
      <c r="F1585" t="s">
        <v>84</v>
      </c>
      <c r="G1585" s="47">
        <v>118259249</v>
      </c>
      <c r="H1585" s="47">
        <v>111299635</v>
      </c>
    </row>
    <row r="1586" spans="1:8" x14ac:dyDescent="0.35">
      <c r="A1586" s="46">
        <v>202608</v>
      </c>
      <c r="B1586" s="48">
        <v>46240</v>
      </c>
      <c r="C1586" t="s">
        <v>5</v>
      </c>
      <c r="D1586" t="s">
        <v>56</v>
      </c>
      <c r="E1586" t="s">
        <v>16</v>
      </c>
      <c r="F1586" t="s">
        <v>97</v>
      </c>
      <c r="G1586" s="47">
        <v>526514585</v>
      </c>
      <c r="H1586" s="47">
        <v>481301688</v>
      </c>
    </row>
    <row r="1587" spans="1:8" x14ac:dyDescent="0.35">
      <c r="A1587" s="46">
        <v>202608</v>
      </c>
      <c r="B1587" s="48">
        <v>46258</v>
      </c>
      <c r="C1587" t="s">
        <v>5</v>
      </c>
      <c r="D1587" t="s">
        <v>55</v>
      </c>
      <c r="E1587" t="s">
        <v>13</v>
      </c>
      <c r="F1587" t="s">
        <v>99</v>
      </c>
      <c r="G1587" s="47">
        <v>401653027</v>
      </c>
      <c r="H1587" s="47">
        <v>339908343</v>
      </c>
    </row>
    <row r="1588" spans="1:8" x14ac:dyDescent="0.35">
      <c r="A1588" s="46">
        <v>202608</v>
      </c>
      <c r="B1588" s="48">
        <v>46258</v>
      </c>
      <c r="C1588" t="s">
        <v>5</v>
      </c>
      <c r="D1588" t="s">
        <v>54</v>
      </c>
      <c r="E1588" t="s">
        <v>9</v>
      </c>
      <c r="F1588" t="s">
        <v>71</v>
      </c>
      <c r="G1588" s="47">
        <v>380823084</v>
      </c>
      <c r="H1588" s="47">
        <v>345396370</v>
      </c>
    </row>
    <row r="1589" spans="1:8" x14ac:dyDescent="0.35">
      <c r="A1589" s="46">
        <v>202608</v>
      </c>
      <c r="B1589" s="48">
        <v>46238</v>
      </c>
      <c r="C1589" t="s">
        <v>5</v>
      </c>
      <c r="D1589" t="s">
        <v>56</v>
      </c>
      <c r="E1589" t="s">
        <v>16</v>
      </c>
      <c r="F1589" t="s">
        <v>16</v>
      </c>
      <c r="G1589" s="47">
        <v>273585175</v>
      </c>
      <c r="H1589" s="47">
        <v>254227668</v>
      </c>
    </row>
    <row r="1590" spans="1:8" x14ac:dyDescent="0.35">
      <c r="A1590" s="46">
        <v>202608</v>
      </c>
      <c r="B1590" s="48">
        <v>46240</v>
      </c>
      <c r="C1590" t="s">
        <v>5</v>
      </c>
      <c r="D1590" t="s">
        <v>55</v>
      </c>
      <c r="E1590" t="s">
        <v>15</v>
      </c>
      <c r="F1590" t="s">
        <v>93</v>
      </c>
      <c r="G1590" s="47">
        <v>124783559</v>
      </c>
      <c r="H1590" s="47">
        <v>111938696</v>
      </c>
    </row>
    <row r="1591" spans="1:8" x14ac:dyDescent="0.35">
      <c r="A1591" s="46">
        <v>202608</v>
      </c>
      <c r="B1591" s="48">
        <v>46240</v>
      </c>
      <c r="C1591" t="s">
        <v>5</v>
      </c>
      <c r="D1591" t="s">
        <v>55</v>
      </c>
      <c r="E1591" t="s">
        <v>15</v>
      </c>
      <c r="F1591" t="s">
        <v>94</v>
      </c>
      <c r="G1591" s="47">
        <v>250435923</v>
      </c>
      <c r="H1591" s="47">
        <v>219243202</v>
      </c>
    </row>
    <row r="1592" spans="1:8" x14ac:dyDescent="0.35">
      <c r="A1592" s="46">
        <v>202608</v>
      </c>
      <c r="B1592" s="48">
        <v>46240</v>
      </c>
      <c r="C1592" t="s">
        <v>5</v>
      </c>
      <c r="D1592" t="s">
        <v>55</v>
      </c>
      <c r="E1592" t="s">
        <v>15</v>
      </c>
      <c r="F1592" t="s">
        <v>95</v>
      </c>
      <c r="G1592" s="47">
        <v>69642620</v>
      </c>
      <c r="H1592" s="47">
        <v>63655886</v>
      </c>
    </row>
    <row r="1593" spans="1:8" x14ac:dyDescent="0.35">
      <c r="A1593" s="46">
        <v>202608</v>
      </c>
      <c r="B1593" s="48">
        <v>46240</v>
      </c>
      <c r="C1593" t="s">
        <v>5</v>
      </c>
      <c r="D1593" t="s">
        <v>55</v>
      </c>
      <c r="E1593" t="s">
        <v>15</v>
      </c>
      <c r="F1593" t="s">
        <v>96</v>
      </c>
      <c r="G1593" s="47">
        <v>315014006</v>
      </c>
      <c r="H1593" s="47">
        <v>286136123</v>
      </c>
    </row>
    <row r="1594" spans="1:8" x14ac:dyDescent="0.35">
      <c r="A1594" s="46">
        <v>202608</v>
      </c>
      <c r="B1594" s="48">
        <v>46240</v>
      </c>
      <c r="C1594" t="s">
        <v>5</v>
      </c>
      <c r="D1594" t="s">
        <v>56</v>
      </c>
      <c r="E1594" t="s">
        <v>12</v>
      </c>
      <c r="F1594" t="s">
        <v>79</v>
      </c>
      <c r="G1594" s="47">
        <v>255787223</v>
      </c>
      <c r="H1594" s="47">
        <v>236352644</v>
      </c>
    </row>
    <row r="1595" spans="1:8" x14ac:dyDescent="0.35">
      <c r="A1595" s="46">
        <v>202608</v>
      </c>
      <c r="B1595" s="48">
        <v>46253</v>
      </c>
      <c r="C1595" t="s">
        <v>5</v>
      </c>
      <c r="D1595" t="s">
        <v>54</v>
      </c>
      <c r="E1595" t="s">
        <v>14</v>
      </c>
      <c r="F1595" t="s">
        <v>87</v>
      </c>
      <c r="G1595" s="47">
        <v>300171314</v>
      </c>
      <c r="H1595" s="47">
        <v>274356343</v>
      </c>
    </row>
    <row r="1596" spans="1:8" x14ac:dyDescent="0.35">
      <c r="A1596" s="46">
        <v>202608</v>
      </c>
      <c r="B1596" s="48">
        <v>46248</v>
      </c>
      <c r="C1596" t="s">
        <v>5</v>
      </c>
      <c r="D1596" t="s">
        <v>55</v>
      </c>
      <c r="E1596" t="s">
        <v>11</v>
      </c>
      <c r="F1596" t="s">
        <v>55</v>
      </c>
      <c r="G1596" s="47">
        <v>369876576</v>
      </c>
      <c r="H1596" s="47">
        <v>326921335</v>
      </c>
    </row>
    <row r="1597" spans="1:8" x14ac:dyDescent="0.35">
      <c r="A1597" s="46">
        <v>202608</v>
      </c>
      <c r="B1597" s="48">
        <v>46248</v>
      </c>
      <c r="C1597" t="s">
        <v>5</v>
      </c>
      <c r="D1597" t="s">
        <v>54</v>
      </c>
      <c r="E1597" t="s">
        <v>14</v>
      </c>
      <c r="F1597" t="s">
        <v>14</v>
      </c>
      <c r="G1597" s="47">
        <v>378783170</v>
      </c>
      <c r="H1597" s="47">
        <v>345568808</v>
      </c>
    </row>
    <row r="1598" spans="1:8" x14ac:dyDescent="0.35">
      <c r="A1598" s="46">
        <v>202608</v>
      </c>
      <c r="B1598" s="48">
        <v>46254</v>
      </c>
      <c r="C1598" t="s">
        <v>5</v>
      </c>
      <c r="D1598" t="s">
        <v>54</v>
      </c>
      <c r="E1598" t="s">
        <v>10</v>
      </c>
      <c r="F1598" t="s">
        <v>10</v>
      </c>
      <c r="G1598" s="47">
        <v>355286986</v>
      </c>
      <c r="H1598" s="47">
        <v>318455609</v>
      </c>
    </row>
    <row r="1599" spans="1:8" x14ac:dyDescent="0.35">
      <c r="A1599" s="46">
        <v>202608</v>
      </c>
      <c r="B1599" s="48">
        <v>46241</v>
      </c>
      <c r="C1599" t="s">
        <v>5</v>
      </c>
      <c r="D1599" t="s">
        <v>56</v>
      </c>
      <c r="E1599" t="s">
        <v>12</v>
      </c>
      <c r="F1599" t="s">
        <v>79</v>
      </c>
      <c r="G1599" s="47">
        <v>253063679</v>
      </c>
      <c r="H1599" s="47">
        <v>233629194</v>
      </c>
    </row>
    <row r="1600" spans="1:8" x14ac:dyDescent="0.35">
      <c r="A1600" s="46">
        <v>202608</v>
      </c>
      <c r="B1600" s="48">
        <v>46241</v>
      </c>
      <c r="C1600" t="s">
        <v>5</v>
      </c>
      <c r="D1600" t="s">
        <v>55</v>
      </c>
      <c r="E1600" t="s">
        <v>13</v>
      </c>
      <c r="F1600" t="s">
        <v>99</v>
      </c>
      <c r="G1600" s="47">
        <v>426693750</v>
      </c>
      <c r="H1600" s="47">
        <v>368587287</v>
      </c>
    </row>
    <row r="1601" spans="1:8" x14ac:dyDescent="0.35">
      <c r="A1601" s="46">
        <v>202608</v>
      </c>
      <c r="B1601" s="48">
        <v>46241</v>
      </c>
      <c r="C1601" t="s">
        <v>5</v>
      </c>
      <c r="D1601" t="s">
        <v>55</v>
      </c>
      <c r="E1601" t="s">
        <v>11</v>
      </c>
      <c r="F1601" t="s">
        <v>55</v>
      </c>
      <c r="G1601" s="47">
        <v>386191557</v>
      </c>
      <c r="H1601" s="47">
        <v>344225791</v>
      </c>
    </row>
    <row r="1602" spans="1:8" x14ac:dyDescent="0.35">
      <c r="A1602" s="46">
        <v>202608</v>
      </c>
      <c r="B1602" s="48">
        <v>46241</v>
      </c>
      <c r="C1602" t="s">
        <v>5</v>
      </c>
      <c r="D1602" t="s">
        <v>55</v>
      </c>
      <c r="E1602" t="s">
        <v>11</v>
      </c>
      <c r="F1602" t="s">
        <v>90</v>
      </c>
      <c r="G1602" s="47">
        <v>206276721</v>
      </c>
      <c r="H1602" s="47">
        <v>185619091</v>
      </c>
    </row>
    <row r="1603" spans="1:8" x14ac:dyDescent="0.35">
      <c r="A1603" s="46">
        <v>202608</v>
      </c>
      <c r="B1603" s="48">
        <v>46258</v>
      </c>
      <c r="C1603" t="s">
        <v>5</v>
      </c>
      <c r="D1603" t="s">
        <v>54</v>
      </c>
      <c r="E1603" t="s">
        <v>14</v>
      </c>
      <c r="F1603" t="s">
        <v>89</v>
      </c>
      <c r="G1603" s="47">
        <v>264139247</v>
      </c>
      <c r="H1603" s="47">
        <v>239845630</v>
      </c>
    </row>
    <row r="1604" spans="1:8" x14ac:dyDescent="0.35">
      <c r="A1604" s="46">
        <v>202608</v>
      </c>
      <c r="B1604" s="48">
        <v>46255</v>
      </c>
      <c r="C1604" t="s">
        <v>5</v>
      </c>
      <c r="D1604" t="s">
        <v>56</v>
      </c>
      <c r="E1604" t="s">
        <v>17</v>
      </c>
      <c r="F1604" t="s">
        <v>68</v>
      </c>
      <c r="G1604" s="47">
        <v>415873376</v>
      </c>
      <c r="H1604" s="47">
        <v>365211960</v>
      </c>
    </row>
    <row r="1605" spans="1:8" x14ac:dyDescent="0.35">
      <c r="A1605" s="46">
        <v>202608</v>
      </c>
      <c r="B1605" s="48">
        <v>46255</v>
      </c>
      <c r="C1605" t="s">
        <v>5</v>
      </c>
      <c r="D1605" t="s">
        <v>56</v>
      </c>
      <c r="E1605" t="s">
        <v>16</v>
      </c>
      <c r="F1605" t="s">
        <v>97</v>
      </c>
      <c r="G1605" s="47">
        <v>531952543</v>
      </c>
      <c r="H1605" s="47">
        <v>486901695</v>
      </c>
    </row>
    <row r="1606" spans="1:8" x14ac:dyDescent="0.35">
      <c r="A1606" s="46">
        <v>202608</v>
      </c>
      <c r="B1606" s="48">
        <v>46255</v>
      </c>
      <c r="C1606" t="s">
        <v>5</v>
      </c>
      <c r="D1606" t="s">
        <v>55</v>
      </c>
      <c r="E1606" t="s">
        <v>15</v>
      </c>
      <c r="F1606" t="s">
        <v>93</v>
      </c>
      <c r="G1606" s="47">
        <v>139139919</v>
      </c>
      <c r="H1606" s="47">
        <v>125414215</v>
      </c>
    </row>
    <row r="1607" spans="1:8" x14ac:dyDescent="0.35">
      <c r="A1607" s="46">
        <v>202608</v>
      </c>
      <c r="B1607" s="48">
        <v>46255</v>
      </c>
      <c r="C1607" t="s">
        <v>5</v>
      </c>
      <c r="D1607" t="s">
        <v>54</v>
      </c>
      <c r="E1607" t="s">
        <v>14</v>
      </c>
      <c r="F1607" t="s">
        <v>88</v>
      </c>
      <c r="G1607" s="47">
        <v>214486247</v>
      </c>
      <c r="H1607" s="47">
        <v>195462750</v>
      </c>
    </row>
    <row r="1608" spans="1:8" x14ac:dyDescent="0.35">
      <c r="A1608" s="46">
        <v>202608</v>
      </c>
      <c r="B1608" s="48">
        <v>46252</v>
      </c>
      <c r="C1608" t="s">
        <v>5</v>
      </c>
      <c r="D1608" t="s">
        <v>53</v>
      </c>
      <c r="E1608" t="s">
        <v>6</v>
      </c>
      <c r="F1608" t="s">
        <v>69</v>
      </c>
      <c r="G1608" s="47">
        <v>290299975</v>
      </c>
      <c r="H1608" s="47">
        <v>266802749</v>
      </c>
    </row>
    <row r="1609" spans="1:8" x14ac:dyDescent="0.35">
      <c r="A1609" s="46">
        <v>202608</v>
      </c>
      <c r="B1609" s="48">
        <v>46251</v>
      </c>
      <c r="C1609" t="s">
        <v>5</v>
      </c>
      <c r="D1609" t="s">
        <v>56</v>
      </c>
      <c r="E1609" t="s">
        <v>16</v>
      </c>
      <c r="F1609" t="s">
        <v>16</v>
      </c>
      <c r="G1609" s="47">
        <v>278135536</v>
      </c>
      <c r="H1609" s="47">
        <v>258015500</v>
      </c>
    </row>
    <row r="1610" spans="1:8" x14ac:dyDescent="0.35">
      <c r="A1610" s="46">
        <v>202608</v>
      </c>
      <c r="B1610" s="48">
        <v>46251</v>
      </c>
      <c r="C1610" t="s">
        <v>5</v>
      </c>
      <c r="D1610" t="s">
        <v>54</v>
      </c>
      <c r="E1610" t="s">
        <v>14</v>
      </c>
      <c r="F1610" t="s">
        <v>89</v>
      </c>
      <c r="G1610" s="47">
        <v>213841664</v>
      </c>
      <c r="H1610" s="47">
        <v>191078988</v>
      </c>
    </row>
    <row r="1611" spans="1:8" x14ac:dyDescent="0.35">
      <c r="A1611" s="46">
        <v>202608</v>
      </c>
      <c r="B1611" s="48">
        <v>46250</v>
      </c>
      <c r="C1611" t="s">
        <v>5</v>
      </c>
      <c r="D1611" t="s">
        <v>56</v>
      </c>
      <c r="E1611" t="s">
        <v>12</v>
      </c>
      <c r="F1611" t="s">
        <v>79</v>
      </c>
      <c r="G1611" s="47">
        <v>247180326</v>
      </c>
      <c r="H1611" s="47">
        <v>227794346</v>
      </c>
    </row>
    <row r="1612" spans="1:8" x14ac:dyDescent="0.35">
      <c r="A1612" s="46">
        <v>202608</v>
      </c>
      <c r="B1612" s="48">
        <v>46249</v>
      </c>
      <c r="C1612" t="s">
        <v>5</v>
      </c>
      <c r="D1612" t="s">
        <v>54</v>
      </c>
      <c r="E1612" t="s">
        <v>14</v>
      </c>
      <c r="F1612" t="s">
        <v>14</v>
      </c>
      <c r="G1612" s="47">
        <v>449367362</v>
      </c>
      <c r="H1612" s="47">
        <v>393272884</v>
      </c>
    </row>
    <row r="1613" spans="1:8" x14ac:dyDescent="0.35">
      <c r="A1613" s="46">
        <v>202608</v>
      </c>
      <c r="B1613" s="48">
        <v>46241</v>
      </c>
      <c r="C1613" t="s">
        <v>5</v>
      </c>
      <c r="D1613" t="s">
        <v>54</v>
      </c>
      <c r="E1613" t="s">
        <v>14</v>
      </c>
      <c r="F1613" t="s">
        <v>14</v>
      </c>
      <c r="G1613" s="47">
        <v>373988391</v>
      </c>
      <c r="H1613" s="47">
        <v>343258712</v>
      </c>
    </row>
    <row r="1614" spans="1:8" x14ac:dyDescent="0.35">
      <c r="A1614" s="46">
        <v>202608</v>
      </c>
      <c r="B1614" s="48">
        <v>46250</v>
      </c>
      <c r="C1614" t="s">
        <v>5</v>
      </c>
      <c r="D1614" t="s">
        <v>54</v>
      </c>
      <c r="E1614" t="s">
        <v>14</v>
      </c>
      <c r="F1614" t="s">
        <v>86</v>
      </c>
      <c r="G1614" s="47">
        <v>474112920</v>
      </c>
      <c r="H1614" s="47">
        <v>420074982</v>
      </c>
    </row>
    <row r="1615" spans="1:8" x14ac:dyDescent="0.35">
      <c r="A1615" s="46">
        <v>202608</v>
      </c>
      <c r="B1615" s="48">
        <v>46251</v>
      </c>
      <c r="C1615" t="s">
        <v>5</v>
      </c>
      <c r="D1615" t="s">
        <v>56</v>
      </c>
      <c r="E1615" t="s">
        <v>12</v>
      </c>
      <c r="F1615" t="s">
        <v>83</v>
      </c>
      <c r="G1615" s="47">
        <v>147763195</v>
      </c>
      <c r="H1615" s="47">
        <v>136481748</v>
      </c>
    </row>
    <row r="1616" spans="1:8" x14ac:dyDescent="0.35">
      <c r="A1616" s="46">
        <v>202608</v>
      </c>
      <c r="B1616" s="48">
        <v>46255</v>
      </c>
      <c r="C1616" t="s">
        <v>5</v>
      </c>
      <c r="D1616" t="s">
        <v>55</v>
      </c>
      <c r="E1616" t="s">
        <v>15</v>
      </c>
      <c r="F1616" t="s">
        <v>94</v>
      </c>
      <c r="G1616" s="47">
        <v>283729403</v>
      </c>
      <c r="H1616" s="47">
        <v>249957665</v>
      </c>
    </row>
    <row r="1617" spans="1:8" x14ac:dyDescent="0.35">
      <c r="A1617" s="46">
        <v>202608</v>
      </c>
      <c r="B1617" s="48">
        <v>46255</v>
      </c>
      <c r="C1617" t="s">
        <v>5</v>
      </c>
      <c r="D1617" t="s">
        <v>54</v>
      </c>
      <c r="E1617" t="s">
        <v>14</v>
      </c>
      <c r="F1617" t="s">
        <v>89</v>
      </c>
      <c r="G1617" s="47">
        <v>259067992</v>
      </c>
      <c r="H1617" s="47">
        <v>236996487</v>
      </c>
    </row>
    <row r="1618" spans="1:8" x14ac:dyDescent="0.35">
      <c r="A1618" s="46">
        <v>202608</v>
      </c>
      <c r="B1618" s="48">
        <v>46256</v>
      </c>
      <c r="C1618" t="s">
        <v>5</v>
      </c>
      <c r="D1618" t="s">
        <v>53</v>
      </c>
      <c r="E1618" t="s">
        <v>6</v>
      </c>
      <c r="F1618" t="s">
        <v>98</v>
      </c>
      <c r="G1618" s="47">
        <v>307285573</v>
      </c>
      <c r="H1618" s="47">
        <v>281441603</v>
      </c>
    </row>
    <row r="1619" spans="1:8" x14ac:dyDescent="0.35">
      <c r="A1619" s="46">
        <v>202608</v>
      </c>
      <c r="B1619" s="48">
        <v>46251</v>
      </c>
      <c r="C1619" t="s">
        <v>5</v>
      </c>
      <c r="D1619" t="s">
        <v>56</v>
      </c>
      <c r="E1619" t="s">
        <v>12</v>
      </c>
      <c r="F1619" t="s">
        <v>81</v>
      </c>
      <c r="G1619" s="47">
        <v>177063852</v>
      </c>
      <c r="H1619" s="47">
        <v>164241862</v>
      </c>
    </row>
    <row r="1620" spans="1:8" x14ac:dyDescent="0.35">
      <c r="A1620" s="46">
        <v>202608</v>
      </c>
      <c r="B1620" s="48">
        <v>46239</v>
      </c>
      <c r="C1620" t="s">
        <v>5</v>
      </c>
      <c r="D1620" t="s">
        <v>54</v>
      </c>
      <c r="E1620" t="s">
        <v>10</v>
      </c>
      <c r="F1620" t="s">
        <v>80</v>
      </c>
      <c r="G1620" s="47">
        <v>216994086</v>
      </c>
      <c r="H1620" s="47">
        <v>197521533</v>
      </c>
    </row>
    <row r="1621" spans="1:8" x14ac:dyDescent="0.35">
      <c r="A1621" s="46">
        <v>202608</v>
      </c>
      <c r="B1621" s="48">
        <v>46249</v>
      </c>
      <c r="C1621" t="s">
        <v>5</v>
      </c>
      <c r="D1621" t="s">
        <v>55</v>
      </c>
      <c r="E1621" t="s">
        <v>15</v>
      </c>
      <c r="F1621" t="s">
        <v>95</v>
      </c>
      <c r="G1621" s="47">
        <v>75368066</v>
      </c>
      <c r="H1621" s="47">
        <v>69037030</v>
      </c>
    </row>
    <row r="1622" spans="1:8" x14ac:dyDescent="0.35">
      <c r="A1622" s="46">
        <v>202608</v>
      </c>
      <c r="B1622" s="48">
        <v>46248</v>
      </c>
      <c r="C1622" t="s">
        <v>5</v>
      </c>
      <c r="D1622" t="s">
        <v>53</v>
      </c>
      <c r="E1622" t="s">
        <v>6</v>
      </c>
      <c r="F1622" t="s">
        <v>98</v>
      </c>
      <c r="G1622" s="47">
        <v>316949267</v>
      </c>
      <c r="H1622" s="47">
        <v>292143502</v>
      </c>
    </row>
    <row r="1623" spans="1:8" x14ac:dyDescent="0.35">
      <c r="A1623" s="46">
        <v>202608</v>
      </c>
      <c r="B1623" s="48">
        <v>46248</v>
      </c>
      <c r="C1623" t="s">
        <v>5</v>
      </c>
      <c r="D1623" t="s">
        <v>53</v>
      </c>
      <c r="E1623" t="s">
        <v>7</v>
      </c>
      <c r="F1623" t="s">
        <v>65</v>
      </c>
      <c r="G1623" s="47">
        <v>1372545704</v>
      </c>
      <c r="H1623" s="47">
        <v>1241140530</v>
      </c>
    </row>
    <row r="1624" spans="1:8" x14ac:dyDescent="0.35">
      <c r="A1624" s="46">
        <v>202608</v>
      </c>
      <c r="B1624" s="48">
        <v>46248</v>
      </c>
      <c r="C1624" t="s">
        <v>5</v>
      </c>
      <c r="D1624" t="s">
        <v>53</v>
      </c>
      <c r="E1624" t="s">
        <v>7</v>
      </c>
      <c r="F1624" t="s">
        <v>77</v>
      </c>
      <c r="G1624" s="47">
        <v>1467247273</v>
      </c>
      <c r="H1624" s="47">
        <v>1295773592</v>
      </c>
    </row>
    <row r="1625" spans="1:8" x14ac:dyDescent="0.35">
      <c r="A1625" s="46">
        <v>202608</v>
      </c>
      <c r="B1625" s="48">
        <v>46241</v>
      </c>
      <c r="C1625" t="s">
        <v>5</v>
      </c>
      <c r="D1625" t="s">
        <v>54</v>
      </c>
      <c r="E1625" t="s">
        <v>14</v>
      </c>
      <c r="F1625" t="s">
        <v>86</v>
      </c>
      <c r="G1625" s="47">
        <v>439831947</v>
      </c>
      <c r="H1625" s="47">
        <v>397912325</v>
      </c>
    </row>
    <row r="1626" spans="1:8" x14ac:dyDescent="0.35">
      <c r="A1626" s="46">
        <v>202608</v>
      </c>
      <c r="B1626" s="48">
        <v>46241</v>
      </c>
      <c r="C1626" t="s">
        <v>5</v>
      </c>
      <c r="D1626" t="s">
        <v>54</v>
      </c>
      <c r="E1626" t="s">
        <v>14</v>
      </c>
      <c r="F1626" t="s">
        <v>87</v>
      </c>
      <c r="G1626" s="47">
        <v>319740700</v>
      </c>
      <c r="H1626" s="47">
        <v>296331303</v>
      </c>
    </row>
    <row r="1627" spans="1:8" x14ac:dyDescent="0.35">
      <c r="A1627" s="46">
        <v>202608</v>
      </c>
      <c r="B1627" s="48">
        <v>46241</v>
      </c>
      <c r="C1627" t="s">
        <v>5</v>
      </c>
      <c r="D1627" t="s">
        <v>54</v>
      </c>
      <c r="E1627" t="s">
        <v>14</v>
      </c>
      <c r="F1627" t="s">
        <v>88</v>
      </c>
      <c r="G1627" s="47">
        <v>196996897</v>
      </c>
      <c r="H1627" s="47">
        <v>178543648</v>
      </c>
    </row>
    <row r="1628" spans="1:8" x14ac:dyDescent="0.35">
      <c r="A1628" s="46">
        <v>202608</v>
      </c>
      <c r="B1628" s="48">
        <v>46258</v>
      </c>
      <c r="C1628" t="s">
        <v>5</v>
      </c>
      <c r="D1628" t="s">
        <v>56</v>
      </c>
      <c r="E1628" t="s">
        <v>17</v>
      </c>
      <c r="F1628" t="s">
        <v>76</v>
      </c>
      <c r="G1628" s="47">
        <v>197196661</v>
      </c>
      <c r="H1628" s="47">
        <v>173597037</v>
      </c>
    </row>
    <row r="1629" spans="1:8" x14ac:dyDescent="0.35">
      <c r="A1629" s="46">
        <v>202608</v>
      </c>
      <c r="B1629" s="48">
        <v>46253</v>
      </c>
      <c r="C1629" t="s">
        <v>5</v>
      </c>
      <c r="D1629" t="s">
        <v>53</v>
      </c>
      <c r="E1629" t="s">
        <v>6</v>
      </c>
      <c r="F1629" t="s">
        <v>69</v>
      </c>
      <c r="G1629" s="47">
        <v>273283743</v>
      </c>
      <c r="H1629" s="47">
        <v>249541599</v>
      </c>
    </row>
    <row r="1630" spans="1:8" x14ac:dyDescent="0.35">
      <c r="A1630" s="46">
        <v>202608</v>
      </c>
      <c r="B1630" s="48">
        <v>46253</v>
      </c>
      <c r="C1630" t="s">
        <v>5</v>
      </c>
      <c r="D1630" t="s">
        <v>53</v>
      </c>
      <c r="E1630" t="s">
        <v>6</v>
      </c>
      <c r="F1630" t="s">
        <v>73</v>
      </c>
      <c r="G1630" s="47">
        <v>114769149</v>
      </c>
      <c r="H1630" s="47">
        <v>103294380</v>
      </c>
    </row>
    <row r="1631" spans="1:8" x14ac:dyDescent="0.35">
      <c r="A1631" s="46">
        <v>202608</v>
      </c>
      <c r="B1631" s="48">
        <v>46253</v>
      </c>
      <c r="C1631" t="s">
        <v>5</v>
      </c>
      <c r="D1631" t="s">
        <v>53</v>
      </c>
      <c r="E1631" t="s">
        <v>6</v>
      </c>
      <c r="F1631" t="s">
        <v>98</v>
      </c>
      <c r="G1631" s="47">
        <v>304908263</v>
      </c>
      <c r="H1631" s="47">
        <v>279069787</v>
      </c>
    </row>
    <row r="1632" spans="1:8" x14ac:dyDescent="0.35">
      <c r="A1632" s="46">
        <v>202608</v>
      </c>
      <c r="B1632" s="48">
        <v>46253</v>
      </c>
      <c r="C1632" t="s">
        <v>5</v>
      </c>
      <c r="D1632" t="s">
        <v>53</v>
      </c>
      <c r="E1632" t="s">
        <v>7</v>
      </c>
      <c r="F1632" t="s">
        <v>65</v>
      </c>
      <c r="G1632" s="47">
        <v>1243377394</v>
      </c>
      <c r="H1632" s="47">
        <v>1121448537</v>
      </c>
    </row>
    <row r="1633" spans="1:8" x14ac:dyDescent="0.35">
      <c r="A1633" s="46">
        <v>202608</v>
      </c>
      <c r="B1633" s="48">
        <v>46253</v>
      </c>
      <c r="C1633" t="s">
        <v>5</v>
      </c>
      <c r="D1633" t="s">
        <v>53</v>
      </c>
      <c r="E1633" t="s">
        <v>7</v>
      </c>
      <c r="F1633" t="s">
        <v>77</v>
      </c>
      <c r="G1633" s="47">
        <v>1335118966</v>
      </c>
      <c r="H1633" s="47">
        <v>1195654226</v>
      </c>
    </row>
    <row r="1634" spans="1:8" x14ac:dyDescent="0.35">
      <c r="A1634" s="46">
        <v>202608</v>
      </c>
      <c r="B1634" s="48">
        <v>46253</v>
      </c>
      <c r="C1634" t="s">
        <v>5</v>
      </c>
      <c r="D1634" t="s">
        <v>53</v>
      </c>
      <c r="E1634" t="s">
        <v>8</v>
      </c>
      <c r="F1634" t="s">
        <v>66</v>
      </c>
      <c r="G1634" s="47">
        <v>156860504</v>
      </c>
      <c r="H1634" s="47">
        <v>146203196</v>
      </c>
    </row>
    <row r="1635" spans="1:8" x14ac:dyDescent="0.35">
      <c r="A1635" s="46">
        <v>202608</v>
      </c>
      <c r="B1635" s="48">
        <v>46253</v>
      </c>
      <c r="C1635" t="s">
        <v>5</v>
      </c>
      <c r="D1635" t="s">
        <v>53</v>
      </c>
      <c r="E1635" t="s">
        <v>8</v>
      </c>
      <c r="F1635" t="s">
        <v>72</v>
      </c>
      <c r="G1635" s="47">
        <v>473592735</v>
      </c>
      <c r="H1635" s="47">
        <v>428402551</v>
      </c>
    </row>
    <row r="1636" spans="1:8" x14ac:dyDescent="0.35">
      <c r="A1636" s="46">
        <v>202608</v>
      </c>
      <c r="B1636" s="48">
        <v>46253</v>
      </c>
      <c r="C1636" t="s">
        <v>5</v>
      </c>
      <c r="D1636" t="s">
        <v>53</v>
      </c>
      <c r="E1636" t="s">
        <v>8</v>
      </c>
      <c r="F1636" t="s">
        <v>74</v>
      </c>
      <c r="G1636" s="47">
        <v>225707400</v>
      </c>
      <c r="H1636" s="47">
        <v>206282755</v>
      </c>
    </row>
    <row r="1637" spans="1:8" x14ac:dyDescent="0.35">
      <c r="A1637" s="46">
        <v>202608</v>
      </c>
      <c r="B1637" s="48">
        <v>46253</v>
      </c>
      <c r="C1637" t="s">
        <v>5</v>
      </c>
      <c r="D1637" t="s">
        <v>53</v>
      </c>
      <c r="E1637" t="s">
        <v>8</v>
      </c>
      <c r="F1637" t="s">
        <v>75</v>
      </c>
      <c r="G1637" s="47">
        <v>183322992</v>
      </c>
      <c r="H1637" s="47">
        <v>163273194</v>
      </c>
    </row>
    <row r="1638" spans="1:8" x14ac:dyDescent="0.35">
      <c r="A1638" s="46">
        <v>202608</v>
      </c>
      <c r="B1638" s="48">
        <v>46253</v>
      </c>
      <c r="C1638" t="s">
        <v>5</v>
      </c>
      <c r="D1638" t="s">
        <v>54</v>
      </c>
      <c r="E1638" t="s">
        <v>9</v>
      </c>
      <c r="F1638" t="s">
        <v>71</v>
      </c>
      <c r="G1638" s="47">
        <v>352823765</v>
      </c>
      <c r="H1638" s="47">
        <v>318564310</v>
      </c>
    </row>
    <row r="1639" spans="1:8" x14ac:dyDescent="0.35">
      <c r="A1639" s="46">
        <v>202608</v>
      </c>
      <c r="B1639" s="48">
        <v>46253</v>
      </c>
      <c r="C1639" t="s">
        <v>5</v>
      </c>
      <c r="D1639" t="s">
        <v>54</v>
      </c>
      <c r="E1639" t="s">
        <v>9</v>
      </c>
      <c r="F1639" t="s">
        <v>92</v>
      </c>
      <c r="G1639" s="47">
        <v>377541588</v>
      </c>
      <c r="H1639" s="47">
        <v>332886393</v>
      </c>
    </row>
    <row r="1640" spans="1:8" x14ac:dyDescent="0.35">
      <c r="A1640" s="46">
        <v>202608</v>
      </c>
      <c r="B1640" s="48">
        <v>46246</v>
      </c>
      <c r="C1640" t="s">
        <v>5</v>
      </c>
      <c r="D1640" t="s">
        <v>55</v>
      </c>
      <c r="E1640" t="s">
        <v>15</v>
      </c>
      <c r="F1640" t="s">
        <v>94</v>
      </c>
      <c r="G1640" s="47">
        <v>280381626</v>
      </c>
      <c r="H1640" s="47">
        <v>246964456</v>
      </c>
    </row>
    <row r="1641" spans="1:8" x14ac:dyDescent="0.35">
      <c r="A1641" s="46">
        <v>202608</v>
      </c>
      <c r="B1641" s="48">
        <v>46246</v>
      </c>
      <c r="C1641" t="s">
        <v>5</v>
      </c>
      <c r="D1641" t="s">
        <v>55</v>
      </c>
      <c r="E1641" t="s">
        <v>15</v>
      </c>
      <c r="F1641" t="s">
        <v>95</v>
      </c>
      <c r="G1641" s="47">
        <v>67783334</v>
      </c>
      <c r="H1641" s="47">
        <v>61589976</v>
      </c>
    </row>
    <row r="1642" spans="1:8" x14ac:dyDescent="0.35">
      <c r="A1642" s="46">
        <v>202608</v>
      </c>
      <c r="B1642" s="48">
        <v>46236</v>
      </c>
      <c r="C1642" t="s">
        <v>5</v>
      </c>
      <c r="D1642" t="s">
        <v>56</v>
      </c>
      <c r="E1642" t="s">
        <v>16</v>
      </c>
      <c r="F1642" t="s">
        <v>97</v>
      </c>
      <c r="G1642" s="47">
        <v>510166121</v>
      </c>
      <c r="H1642" s="47">
        <v>461783864</v>
      </c>
    </row>
    <row r="1643" spans="1:8" x14ac:dyDescent="0.35">
      <c r="A1643" s="46">
        <v>202608</v>
      </c>
      <c r="B1643" s="48">
        <v>46236</v>
      </c>
      <c r="C1643" t="s">
        <v>5</v>
      </c>
      <c r="D1643" t="s">
        <v>56</v>
      </c>
      <c r="E1643" t="s">
        <v>16</v>
      </c>
      <c r="F1643" t="s">
        <v>16</v>
      </c>
      <c r="G1643" s="47">
        <v>262407551</v>
      </c>
      <c r="H1643" s="47">
        <v>243670495</v>
      </c>
    </row>
    <row r="1644" spans="1:8" x14ac:dyDescent="0.35">
      <c r="A1644" s="46">
        <v>202608</v>
      </c>
      <c r="B1644" s="48">
        <v>46236</v>
      </c>
      <c r="C1644" t="s">
        <v>5</v>
      </c>
      <c r="D1644" t="s">
        <v>56</v>
      </c>
      <c r="E1644" t="s">
        <v>17</v>
      </c>
      <c r="F1644" t="s">
        <v>68</v>
      </c>
      <c r="G1644" s="47">
        <v>399777864</v>
      </c>
      <c r="H1644" s="47">
        <v>354340579</v>
      </c>
    </row>
    <row r="1645" spans="1:8" x14ac:dyDescent="0.35">
      <c r="A1645" s="46">
        <v>202608</v>
      </c>
      <c r="B1645" s="48">
        <v>46236</v>
      </c>
      <c r="C1645" t="s">
        <v>5</v>
      </c>
      <c r="D1645" t="s">
        <v>56</v>
      </c>
      <c r="E1645" t="s">
        <v>17</v>
      </c>
      <c r="F1645" t="s">
        <v>70</v>
      </c>
      <c r="G1645" s="47">
        <v>260874215</v>
      </c>
      <c r="H1645" s="47">
        <v>236576509</v>
      </c>
    </row>
    <row r="1646" spans="1:8" x14ac:dyDescent="0.35">
      <c r="A1646" s="46">
        <v>202608</v>
      </c>
      <c r="B1646" s="48">
        <v>46236</v>
      </c>
      <c r="C1646" t="s">
        <v>5</v>
      </c>
      <c r="D1646" t="s">
        <v>56</v>
      </c>
      <c r="E1646" t="s">
        <v>17</v>
      </c>
      <c r="F1646" t="s">
        <v>76</v>
      </c>
      <c r="G1646" s="47">
        <v>191271705</v>
      </c>
      <c r="H1646" s="47">
        <v>170540646</v>
      </c>
    </row>
    <row r="1647" spans="1:8" x14ac:dyDescent="0.35">
      <c r="A1647" s="46">
        <v>202608</v>
      </c>
      <c r="B1647" s="48">
        <v>46242</v>
      </c>
      <c r="C1647" t="s">
        <v>5</v>
      </c>
      <c r="D1647" t="s">
        <v>53</v>
      </c>
      <c r="E1647" t="s">
        <v>6</v>
      </c>
      <c r="F1647" t="s">
        <v>69</v>
      </c>
      <c r="G1647" s="47">
        <v>291782272</v>
      </c>
      <c r="H1647" s="47">
        <v>259354828</v>
      </c>
    </row>
    <row r="1648" spans="1:8" x14ac:dyDescent="0.35">
      <c r="A1648" s="46">
        <v>202608</v>
      </c>
      <c r="B1648" s="48">
        <v>46242</v>
      </c>
      <c r="C1648" t="s">
        <v>5</v>
      </c>
      <c r="D1648" t="s">
        <v>53</v>
      </c>
      <c r="E1648" t="s">
        <v>6</v>
      </c>
      <c r="F1648" t="s">
        <v>73</v>
      </c>
      <c r="G1648" s="47">
        <v>109887088</v>
      </c>
      <c r="H1648" s="47">
        <v>97947049</v>
      </c>
    </row>
    <row r="1649" spans="1:8" x14ac:dyDescent="0.35">
      <c r="A1649" s="46">
        <v>202608</v>
      </c>
      <c r="B1649" s="48">
        <v>46242</v>
      </c>
      <c r="C1649" t="s">
        <v>5</v>
      </c>
      <c r="D1649" t="s">
        <v>53</v>
      </c>
      <c r="E1649" t="s">
        <v>6</v>
      </c>
      <c r="F1649" t="s">
        <v>98</v>
      </c>
      <c r="G1649" s="47">
        <v>311859535</v>
      </c>
      <c r="H1649" s="47">
        <v>286024502</v>
      </c>
    </row>
    <row r="1650" spans="1:8" x14ac:dyDescent="0.35">
      <c r="A1650" s="46">
        <v>202608</v>
      </c>
      <c r="B1650" s="48">
        <v>46242</v>
      </c>
      <c r="C1650" t="s">
        <v>5</v>
      </c>
      <c r="D1650" t="s">
        <v>53</v>
      </c>
      <c r="E1650" t="s">
        <v>7</v>
      </c>
      <c r="F1650" t="s">
        <v>65</v>
      </c>
      <c r="G1650" s="47">
        <v>1378411592</v>
      </c>
      <c r="H1650" s="47">
        <v>1254505734</v>
      </c>
    </row>
    <row r="1651" spans="1:8" x14ac:dyDescent="0.35">
      <c r="A1651" s="46">
        <v>202608</v>
      </c>
      <c r="B1651" s="48">
        <v>46242</v>
      </c>
      <c r="C1651" t="s">
        <v>5</v>
      </c>
      <c r="D1651" t="s">
        <v>53</v>
      </c>
      <c r="E1651" t="s">
        <v>7</v>
      </c>
      <c r="F1651" t="s">
        <v>77</v>
      </c>
      <c r="G1651" s="47">
        <v>1427936412</v>
      </c>
      <c r="H1651" s="47">
        <v>1302434633</v>
      </c>
    </row>
    <row r="1652" spans="1:8" x14ac:dyDescent="0.35">
      <c r="A1652" s="46">
        <v>202608</v>
      </c>
      <c r="B1652" s="48">
        <v>46242</v>
      </c>
      <c r="C1652" t="s">
        <v>5</v>
      </c>
      <c r="D1652" t="s">
        <v>53</v>
      </c>
      <c r="E1652" t="s">
        <v>8</v>
      </c>
      <c r="F1652" t="s">
        <v>66</v>
      </c>
      <c r="G1652" s="47">
        <v>155568872</v>
      </c>
      <c r="H1652" s="47">
        <v>144213904</v>
      </c>
    </row>
    <row r="1653" spans="1:8" x14ac:dyDescent="0.35">
      <c r="A1653" s="46">
        <v>202608</v>
      </c>
      <c r="B1653" s="48">
        <v>46242</v>
      </c>
      <c r="C1653" t="s">
        <v>5</v>
      </c>
      <c r="D1653" t="s">
        <v>53</v>
      </c>
      <c r="E1653" t="s">
        <v>8</v>
      </c>
      <c r="F1653" t="s">
        <v>72</v>
      </c>
      <c r="G1653" s="47">
        <v>489695696</v>
      </c>
      <c r="H1653" s="47">
        <v>438876359</v>
      </c>
    </row>
    <row r="1654" spans="1:8" x14ac:dyDescent="0.35">
      <c r="A1654" s="46">
        <v>202608</v>
      </c>
      <c r="B1654" s="48">
        <v>46242</v>
      </c>
      <c r="C1654" t="s">
        <v>5</v>
      </c>
      <c r="D1654" t="s">
        <v>53</v>
      </c>
      <c r="E1654" t="s">
        <v>8</v>
      </c>
      <c r="F1654" t="s">
        <v>74</v>
      </c>
      <c r="G1654" s="47">
        <v>219242325</v>
      </c>
      <c r="H1654" s="47">
        <v>200211192</v>
      </c>
    </row>
    <row r="1655" spans="1:8" x14ac:dyDescent="0.35">
      <c r="A1655" s="46">
        <v>202608</v>
      </c>
      <c r="B1655" s="48">
        <v>46242</v>
      </c>
      <c r="C1655" t="s">
        <v>5</v>
      </c>
      <c r="D1655" t="s">
        <v>53</v>
      </c>
      <c r="E1655" t="s">
        <v>8</v>
      </c>
      <c r="F1655" t="s">
        <v>75</v>
      </c>
      <c r="G1655" s="47">
        <v>173768212</v>
      </c>
      <c r="H1655" s="47">
        <v>154311515</v>
      </c>
    </row>
    <row r="1656" spans="1:8" x14ac:dyDescent="0.35">
      <c r="A1656" s="46">
        <v>202608</v>
      </c>
      <c r="B1656" s="48">
        <v>46242</v>
      </c>
      <c r="C1656" t="s">
        <v>5</v>
      </c>
      <c r="D1656" t="s">
        <v>54</v>
      </c>
      <c r="E1656" t="s">
        <v>9</v>
      </c>
      <c r="F1656" t="s">
        <v>71</v>
      </c>
      <c r="G1656" s="47">
        <v>327336621</v>
      </c>
      <c r="H1656" s="47">
        <v>295719956</v>
      </c>
    </row>
    <row r="1657" spans="1:8" x14ac:dyDescent="0.35">
      <c r="A1657" s="46">
        <v>202608</v>
      </c>
      <c r="B1657" s="48">
        <v>46242</v>
      </c>
      <c r="C1657" t="s">
        <v>5</v>
      </c>
      <c r="D1657" t="s">
        <v>54</v>
      </c>
      <c r="E1657" t="s">
        <v>9</v>
      </c>
      <c r="F1657" t="s">
        <v>92</v>
      </c>
      <c r="G1657" s="47">
        <v>417159903</v>
      </c>
      <c r="H1657" s="47">
        <v>376509329</v>
      </c>
    </row>
    <row r="1658" spans="1:8" x14ac:dyDescent="0.35">
      <c r="A1658" s="46">
        <v>202608</v>
      </c>
      <c r="B1658" s="48">
        <v>46242</v>
      </c>
      <c r="C1658" t="s">
        <v>5</v>
      </c>
      <c r="D1658" t="s">
        <v>54</v>
      </c>
      <c r="E1658" t="s">
        <v>10</v>
      </c>
      <c r="F1658" t="s">
        <v>64</v>
      </c>
      <c r="G1658" s="47">
        <v>247695490</v>
      </c>
      <c r="H1658" s="47">
        <v>224217709</v>
      </c>
    </row>
    <row r="1659" spans="1:8" x14ac:dyDescent="0.35">
      <c r="A1659" s="46">
        <v>202608</v>
      </c>
      <c r="B1659" s="48">
        <v>46242</v>
      </c>
      <c r="C1659" t="s">
        <v>5</v>
      </c>
      <c r="D1659" t="s">
        <v>54</v>
      </c>
      <c r="E1659" t="s">
        <v>10</v>
      </c>
      <c r="F1659" t="s">
        <v>10</v>
      </c>
      <c r="G1659" s="47">
        <v>381021676</v>
      </c>
      <c r="H1659" s="47">
        <v>346667154</v>
      </c>
    </row>
    <row r="1660" spans="1:8" x14ac:dyDescent="0.35">
      <c r="A1660" s="46">
        <v>202608</v>
      </c>
      <c r="B1660" s="48">
        <v>46242</v>
      </c>
      <c r="C1660" t="s">
        <v>5</v>
      </c>
      <c r="D1660" t="s">
        <v>54</v>
      </c>
      <c r="E1660" t="s">
        <v>10</v>
      </c>
      <c r="F1660" t="s">
        <v>80</v>
      </c>
      <c r="G1660" s="47">
        <v>214790406</v>
      </c>
      <c r="H1660" s="47">
        <v>196820074</v>
      </c>
    </row>
    <row r="1661" spans="1:8" x14ac:dyDescent="0.35">
      <c r="A1661" s="46">
        <v>202608</v>
      </c>
      <c r="B1661" s="48">
        <v>46242</v>
      </c>
      <c r="C1661" t="s">
        <v>5</v>
      </c>
      <c r="D1661" t="s">
        <v>54</v>
      </c>
      <c r="E1661" t="s">
        <v>14</v>
      </c>
      <c r="F1661" t="s">
        <v>14</v>
      </c>
      <c r="G1661" s="47">
        <v>367255306</v>
      </c>
      <c r="H1661" s="47">
        <v>335908609</v>
      </c>
    </row>
    <row r="1662" spans="1:8" x14ac:dyDescent="0.35">
      <c r="A1662" s="46">
        <v>202608</v>
      </c>
      <c r="B1662" s="48">
        <v>46242</v>
      </c>
      <c r="C1662" t="s">
        <v>5</v>
      </c>
      <c r="D1662" t="s">
        <v>54</v>
      </c>
      <c r="E1662" t="s">
        <v>14</v>
      </c>
      <c r="F1662" t="s">
        <v>86</v>
      </c>
      <c r="G1662" s="47">
        <v>434470096</v>
      </c>
      <c r="H1662" s="47">
        <v>394593002</v>
      </c>
    </row>
    <row r="1663" spans="1:8" x14ac:dyDescent="0.35">
      <c r="A1663" s="46">
        <v>202608</v>
      </c>
      <c r="B1663" s="48">
        <v>46242</v>
      </c>
      <c r="C1663" t="s">
        <v>5</v>
      </c>
      <c r="D1663" t="s">
        <v>54</v>
      </c>
      <c r="E1663" t="s">
        <v>14</v>
      </c>
      <c r="F1663" t="s">
        <v>87</v>
      </c>
      <c r="G1663" s="47">
        <v>311649120</v>
      </c>
      <c r="H1663" s="47">
        <v>288488629</v>
      </c>
    </row>
    <row r="1664" spans="1:8" x14ac:dyDescent="0.35">
      <c r="A1664" s="46">
        <v>202608</v>
      </c>
      <c r="B1664" s="48">
        <v>46242</v>
      </c>
      <c r="C1664" t="s">
        <v>5</v>
      </c>
      <c r="D1664" t="s">
        <v>54</v>
      </c>
      <c r="E1664" t="s">
        <v>14</v>
      </c>
      <c r="F1664" t="s">
        <v>88</v>
      </c>
      <c r="G1664" s="47">
        <v>206967557</v>
      </c>
      <c r="H1664" s="47">
        <v>188623989</v>
      </c>
    </row>
    <row r="1665" spans="1:8" x14ac:dyDescent="0.35">
      <c r="A1665" s="46">
        <v>202608</v>
      </c>
      <c r="B1665" s="48">
        <v>46242</v>
      </c>
      <c r="C1665" t="s">
        <v>5</v>
      </c>
      <c r="D1665" t="s">
        <v>54</v>
      </c>
      <c r="E1665" t="s">
        <v>14</v>
      </c>
      <c r="F1665" t="s">
        <v>89</v>
      </c>
      <c r="G1665" s="47">
        <v>236447094</v>
      </c>
      <c r="H1665" s="47">
        <v>215586005</v>
      </c>
    </row>
    <row r="1666" spans="1:8" x14ac:dyDescent="0.35">
      <c r="A1666" s="46">
        <v>202608</v>
      </c>
      <c r="B1666" s="48">
        <v>46242</v>
      </c>
      <c r="C1666" t="s">
        <v>5</v>
      </c>
      <c r="D1666" t="s">
        <v>55</v>
      </c>
      <c r="E1666" t="s">
        <v>11</v>
      </c>
      <c r="F1666" t="s">
        <v>78</v>
      </c>
      <c r="G1666" s="47">
        <v>743072648</v>
      </c>
      <c r="H1666" s="47">
        <v>658983933</v>
      </c>
    </row>
    <row r="1667" spans="1:8" x14ac:dyDescent="0.35">
      <c r="A1667" s="46">
        <v>202608</v>
      </c>
      <c r="B1667" s="48">
        <v>46242</v>
      </c>
      <c r="C1667" t="s">
        <v>5</v>
      </c>
      <c r="D1667" t="s">
        <v>55</v>
      </c>
      <c r="E1667" t="s">
        <v>11</v>
      </c>
      <c r="F1667" t="s">
        <v>55</v>
      </c>
      <c r="G1667" s="47">
        <v>372671885</v>
      </c>
      <c r="H1667" s="47">
        <v>331137753</v>
      </c>
    </row>
    <row r="1668" spans="1:8" x14ac:dyDescent="0.35">
      <c r="A1668" s="46">
        <v>202608</v>
      </c>
      <c r="B1668" s="48">
        <v>46242</v>
      </c>
      <c r="C1668" t="s">
        <v>5</v>
      </c>
      <c r="D1668" t="s">
        <v>55</v>
      </c>
      <c r="E1668" t="s">
        <v>11</v>
      </c>
      <c r="F1668" t="s">
        <v>90</v>
      </c>
      <c r="G1668" s="47">
        <v>200872967</v>
      </c>
      <c r="H1668" s="47">
        <v>181506835</v>
      </c>
    </row>
    <row r="1669" spans="1:8" x14ac:dyDescent="0.35">
      <c r="A1669" s="46">
        <v>202608</v>
      </c>
      <c r="B1669" s="48">
        <v>46242</v>
      </c>
      <c r="C1669" t="s">
        <v>5</v>
      </c>
      <c r="D1669" t="s">
        <v>55</v>
      </c>
      <c r="E1669" t="s">
        <v>13</v>
      </c>
      <c r="F1669" t="s">
        <v>67</v>
      </c>
      <c r="G1669" s="47">
        <v>298144859</v>
      </c>
      <c r="H1669" s="47">
        <v>266683116</v>
      </c>
    </row>
    <row r="1670" spans="1:8" x14ac:dyDescent="0.35">
      <c r="A1670" s="46">
        <v>202608</v>
      </c>
      <c r="B1670" s="48">
        <v>46242</v>
      </c>
      <c r="C1670" t="s">
        <v>5</v>
      </c>
      <c r="D1670" t="s">
        <v>55</v>
      </c>
      <c r="E1670" t="s">
        <v>13</v>
      </c>
      <c r="F1670" t="s">
        <v>85</v>
      </c>
      <c r="G1670" s="47">
        <v>243515406</v>
      </c>
      <c r="H1670" s="47">
        <v>218890575</v>
      </c>
    </row>
    <row r="1671" spans="1:8" x14ac:dyDescent="0.35">
      <c r="A1671" s="46">
        <v>202608</v>
      </c>
      <c r="B1671" s="48">
        <v>46242</v>
      </c>
      <c r="C1671" t="s">
        <v>5</v>
      </c>
      <c r="D1671" t="s">
        <v>55</v>
      </c>
      <c r="E1671" t="s">
        <v>13</v>
      </c>
      <c r="F1671" t="s">
        <v>99</v>
      </c>
      <c r="G1671" s="47">
        <v>402608895</v>
      </c>
      <c r="H1671" s="47">
        <v>345369954</v>
      </c>
    </row>
    <row r="1672" spans="1:8" x14ac:dyDescent="0.35">
      <c r="A1672" s="46">
        <v>202608</v>
      </c>
      <c r="B1672" s="48">
        <v>46242</v>
      </c>
      <c r="C1672" t="s">
        <v>5</v>
      </c>
      <c r="D1672" t="s">
        <v>55</v>
      </c>
      <c r="E1672" t="s">
        <v>13</v>
      </c>
      <c r="F1672" t="s">
        <v>100</v>
      </c>
      <c r="G1672" s="47">
        <v>278520665</v>
      </c>
      <c r="H1672" s="47">
        <v>245664372</v>
      </c>
    </row>
    <row r="1673" spans="1:8" x14ac:dyDescent="0.35">
      <c r="A1673" s="46">
        <v>202608</v>
      </c>
      <c r="B1673" s="48">
        <v>46242</v>
      </c>
      <c r="C1673" t="s">
        <v>5</v>
      </c>
      <c r="D1673" t="s">
        <v>55</v>
      </c>
      <c r="E1673" t="s">
        <v>15</v>
      </c>
      <c r="F1673" t="s">
        <v>91</v>
      </c>
      <c r="G1673" s="47">
        <v>126640470</v>
      </c>
      <c r="H1673" s="47">
        <v>115305678</v>
      </c>
    </row>
    <row r="1674" spans="1:8" x14ac:dyDescent="0.35">
      <c r="A1674" s="46">
        <v>202608</v>
      </c>
      <c r="B1674" s="48">
        <v>46242</v>
      </c>
      <c r="C1674" t="s">
        <v>5</v>
      </c>
      <c r="D1674" t="s">
        <v>55</v>
      </c>
      <c r="E1674" t="s">
        <v>15</v>
      </c>
      <c r="F1674" t="s">
        <v>93</v>
      </c>
      <c r="G1674" s="47">
        <v>134053782</v>
      </c>
      <c r="H1674" s="47">
        <v>121694642</v>
      </c>
    </row>
    <row r="1675" spans="1:8" x14ac:dyDescent="0.35">
      <c r="A1675" s="46">
        <v>202608</v>
      </c>
      <c r="B1675" s="48">
        <v>46242</v>
      </c>
      <c r="C1675" t="s">
        <v>5</v>
      </c>
      <c r="D1675" t="s">
        <v>55</v>
      </c>
      <c r="E1675" t="s">
        <v>15</v>
      </c>
      <c r="F1675" t="s">
        <v>94</v>
      </c>
      <c r="G1675" s="47">
        <v>300392372</v>
      </c>
      <c r="H1675" s="47">
        <v>269244420</v>
      </c>
    </row>
    <row r="1676" spans="1:8" x14ac:dyDescent="0.35">
      <c r="A1676" s="46">
        <v>202608</v>
      </c>
      <c r="B1676" s="48">
        <v>46242</v>
      </c>
      <c r="C1676" t="s">
        <v>5</v>
      </c>
      <c r="D1676" t="s">
        <v>55</v>
      </c>
      <c r="E1676" t="s">
        <v>15</v>
      </c>
      <c r="F1676" t="s">
        <v>95</v>
      </c>
      <c r="G1676" s="47">
        <v>74779948</v>
      </c>
      <c r="H1676" s="47">
        <v>68708769</v>
      </c>
    </row>
    <row r="1677" spans="1:8" x14ac:dyDescent="0.35">
      <c r="A1677" s="46">
        <v>202608</v>
      </c>
      <c r="B1677" s="48">
        <v>46242</v>
      </c>
      <c r="C1677" t="s">
        <v>5</v>
      </c>
      <c r="D1677" t="s">
        <v>55</v>
      </c>
      <c r="E1677" t="s">
        <v>15</v>
      </c>
      <c r="F1677" t="s">
        <v>96</v>
      </c>
      <c r="G1677" s="47">
        <v>318771512</v>
      </c>
      <c r="H1677" s="47">
        <v>292430392</v>
      </c>
    </row>
    <row r="1678" spans="1:8" x14ac:dyDescent="0.35">
      <c r="A1678" s="46">
        <v>202608</v>
      </c>
      <c r="B1678" s="48">
        <v>46242</v>
      </c>
      <c r="C1678" t="s">
        <v>5</v>
      </c>
      <c r="D1678" t="s">
        <v>56</v>
      </c>
      <c r="E1678" t="s">
        <v>12</v>
      </c>
      <c r="F1678" t="s">
        <v>79</v>
      </c>
      <c r="G1678" s="47">
        <v>251075277</v>
      </c>
      <c r="H1678" s="47">
        <v>231737248</v>
      </c>
    </row>
    <row r="1679" spans="1:8" x14ac:dyDescent="0.35">
      <c r="A1679" s="46">
        <v>202608</v>
      </c>
      <c r="B1679" s="48">
        <v>46242</v>
      </c>
      <c r="C1679" t="s">
        <v>5</v>
      </c>
      <c r="D1679" t="s">
        <v>56</v>
      </c>
      <c r="E1679" t="s">
        <v>12</v>
      </c>
      <c r="F1679" t="s">
        <v>81</v>
      </c>
      <c r="G1679" s="47">
        <v>182903722</v>
      </c>
      <c r="H1679" s="47">
        <v>172080335</v>
      </c>
    </row>
    <row r="1680" spans="1:8" x14ac:dyDescent="0.35">
      <c r="A1680" s="46">
        <v>202608</v>
      </c>
      <c r="B1680" s="48">
        <v>46242</v>
      </c>
      <c r="C1680" t="s">
        <v>5</v>
      </c>
      <c r="D1680" t="s">
        <v>56</v>
      </c>
      <c r="E1680" t="s">
        <v>12</v>
      </c>
      <c r="F1680" t="s">
        <v>82</v>
      </c>
      <c r="G1680" s="47">
        <v>196733054</v>
      </c>
      <c r="H1680" s="47">
        <v>183663868</v>
      </c>
    </row>
    <row r="1681" spans="1:8" x14ac:dyDescent="0.35">
      <c r="A1681" s="46">
        <v>202608</v>
      </c>
      <c r="B1681" s="48">
        <v>46242</v>
      </c>
      <c r="C1681" t="s">
        <v>5</v>
      </c>
      <c r="D1681" t="s">
        <v>56</v>
      </c>
      <c r="E1681" t="s">
        <v>12</v>
      </c>
      <c r="F1681" t="s">
        <v>83</v>
      </c>
      <c r="G1681" s="47">
        <v>155739919</v>
      </c>
      <c r="H1681" s="47">
        <v>142973003</v>
      </c>
    </row>
    <row r="1682" spans="1:8" x14ac:dyDescent="0.35">
      <c r="A1682" s="46">
        <v>202608</v>
      </c>
      <c r="B1682" s="48">
        <v>46242</v>
      </c>
      <c r="C1682" t="s">
        <v>5</v>
      </c>
      <c r="D1682" t="s">
        <v>56</v>
      </c>
      <c r="E1682" t="s">
        <v>12</v>
      </c>
      <c r="F1682" t="s">
        <v>84</v>
      </c>
      <c r="G1682" s="47">
        <v>120376605</v>
      </c>
      <c r="H1682" s="47">
        <v>114340633</v>
      </c>
    </row>
    <row r="1683" spans="1:8" x14ac:dyDescent="0.35">
      <c r="A1683" s="46">
        <v>202608</v>
      </c>
      <c r="B1683" s="48">
        <v>46242</v>
      </c>
      <c r="C1683" t="s">
        <v>5</v>
      </c>
      <c r="D1683" t="s">
        <v>56</v>
      </c>
      <c r="E1683" t="s">
        <v>16</v>
      </c>
      <c r="F1683" t="s">
        <v>97</v>
      </c>
      <c r="G1683" s="47">
        <v>533901506</v>
      </c>
      <c r="H1683" s="47">
        <v>487941282</v>
      </c>
    </row>
    <row r="1684" spans="1:8" x14ac:dyDescent="0.35">
      <c r="A1684" s="46">
        <v>202608</v>
      </c>
      <c r="B1684" s="48">
        <v>46242</v>
      </c>
      <c r="C1684" t="s">
        <v>5</v>
      </c>
      <c r="D1684" t="s">
        <v>56</v>
      </c>
      <c r="E1684" t="s">
        <v>16</v>
      </c>
      <c r="F1684" t="s">
        <v>16</v>
      </c>
      <c r="G1684" s="47">
        <v>283008396</v>
      </c>
      <c r="H1684" s="47">
        <v>264112645</v>
      </c>
    </row>
    <row r="1685" spans="1:8" x14ac:dyDescent="0.35">
      <c r="A1685" s="46">
        <v>202608</v>
      </c>
      <c r="B1685" s="48">
        <v>46242</v>
      </c>
      <c r="C1685" t="s">
        <v>5</v>
      </c>
      <c r="D1685" t="s">
        <v>56</v>
      </c>
      <c r="E1685" t="s">
        <v>17</v>
      </c>
      <c r="F1685" t="s">
        <v>68</v>
      </c>
      <c r="G1685" s="47">
        <v>432282271</v>
      </c>
      <c r="H1685" s="47">
        <v>384983297</v>
      </c>
    </row>
    <row r="1686" spans="1:8" x14ac:dyDescent="0.35">
      <c r="A1686" s="46">
        <v>202608</v>
      </c>
      <c r="B1686" s="48">
        <v>46242</v>
      </c>
      <c r="C1686" t="s">
        <v>5</v>
      </c>
      <c r="D1686" t="s">
        <v>56</v>
      </c>
      <c r="E1686" t="s">
        <v>17</v>
      </c>
      <c r="F1686" t="s">
        <v>70</v>
      </c>
      <c r="G1686" s="47">
        <v>255545684</v>
      </c>
      <c r="H1686" s="47">
        <v>231436961</v>
      </c>
    </row>
    <row r="1687" spans="1:8" x14ac:dyDescent="0.35">
      <c r="A1687" s="46">
        <v>202608</v>
      </c>
      <c r="B1687" s="48">
        <v>46242</v>
      </c>
      <c r="C1687" t="s">
        <v>5</v>
      </c>
      <c r="D1687" t="s">
        <v>56</v>
      </c>
      <c r="E1687" t="s">
        <v>17</v>
      </c>
      <c r="F1687" t="s">
        <v>76</v>
      </c>
      <c r="G1687" s="47">
        <v>198133199</v>
      </c>
      <c r="H1687" s="47">
        <v>177525752</v>
      </c>
    </row>
    <row r="1688" spans="1:8" x14ac:dyDescent="0.35">
      <c r="A1688" s="46">
        <v>202608</v>
      </c>
      <c r="B1688" s="48">
        <v>46237</v>
      </c>
      <c r="C1688" t="s">
        <v>5</v>
      </c>
      <c r="D1688" t="s">
        <v>53</v>
      </c>
      <c r="E1688" t="s">
        <v>6</v>
      </c>
      <c r="F1688" t="s">
        <v>69</v>
      </c>
      <c r="G1688" s="47">
        <v>299584343</v>
      </c>
      <c r="H1688" s="47">
        <v>272856640</v>
      </c>
    </row>
    <row r="1689" spans="1:8" x14ac:dyDescent="0.35">
      <c r="A1689" s="46">
        <v>202608</v>
      </c>
      <c r="B1689" s="48">
        <v>46237</v>
      </c>
      <c r="C1689" t="s">
        <v>5</v>
      </c>
      <c r="D1689" t="s">
        <v>53</v>
      </c>
      <c r="E1689" t="s">
        <v>6</v>
      </c>
      <c r="F1689" t="s">
        <v>73</v>
      </c>
      <c r="G1689" s="47">
        <v>119474133</v>
      </c>
      <c r="H1689" s="47">
        <v>107308033</v>
      </c>
    </row>
    <row r="1690" spans="1:8" x14ac:dyDescent="0.35">
      <c r="A1690" s="46">
        <v>202608</v>
      </c>
      <c r="B1690" s="48">
        <v>46237</v>
      </c>
      <c r="C1690" t="s">
        <v>5</v>
      </c>
      <c r="D1690" t="s">
        <v>53</v>
      </c>
      <c r="E1690" t="s">
        <v>6</v>
      </c>
      <c r="F1690" t="s">
        <v>98</v>
      </c>
      <c r="G1690" s="47">
        <v>322924080</v>
      </c>
      <c r="H1690" s="47">
        <v>296196401</v>
      </c>
    </row>
    <row r="1691" spans="1:8" x14ac:dyDescent="0.35">
      <c r="A1691" s="46">
        <v>202608</v>
      </c>
      <c r="B1691" s="48">
        <v>46237</v>
      </c>
      <c r="C1691" t="s">
        <v>5</v>
      </c>
      <c r="D1691" t="s">
        <v>53</v>
      </c>
      <c r="E1691" t="s">
        <v>7</v>
      </c>
      <c r="F1691" t="s">
        <v>65</v>
      </c>
      <c r="G1691" s="47">
        <v>1413786104</v>
      </c>
      <c r="H1691" s="47">
        <v>1266453500</v>
      </c>
    </row>
    <row r="1692" spans="1:8" x14ac:dyDescent="0.35">
      <c r="A1692" s="46">
        <v>202608</v>
      </c>
      <c r="B1692" s="48">
        <v>46237</v>
      </c>
      <c r="C1692" t="s">
        <v>5</v>
      </c>
      <c r="D1692" t="s">
        <v>53</v>
      </c>
      <c r="E1692" t="s">
        <v>7</v>
      </c>
      <c r="F1692" t="s">
        <v>77</v>
      </c>
      <c r="G1692" s="47">
        <v>1493420852</v>
      </c>
      <c r="H1692" s="47">
        <v>1353974707</v>
      </c>
    </row>
    <row r="1693" spans="1:8" x14ac:dyDescent="0.35">
      <c r="A1693" s="46">
        <v>202608</v>
      </c>
      <c r="B1693" s="48">
        <v>46237</v>
      </c>
      <c r="C1693" t="s">
        <v>5</v>
      </c>
      <c r="D1693" t="s">
        <v>53</v>
      </c>
      <c r="E1693" t="s">
        <v>8</v>
      </c>
      <c r="F1693" t="s">
        <v>66</v>
      </c>
      <c r="G1693" s="47">
        <v>168384888</v>
      </c>
      <c r="H1693" s="47">
        <v>156005013</v>
      </c>
    </row>
    <row r="1694" spans="1:8" x14ac:dyDescent="0.35">
      <c r="A1694" s="46">
        <v>202608</v>
      </c>
      <c r="B1694" s="48">
        <v>46237</v>
      </c>
      <c r="C1694" t="s">
        <v>5</v>
      </c>
      <c r="D1694" t="s">
        <v>53</v>
      </c>
      <c r="E1694" t="s">
        <v>8</v>
      </c>
      <c r="F1694" t="s">
        <v>72</v>
      </c>
      <c r="G1694" s="47">
        <v>501389777</v>
      </c>
      <c r="H1694" s="47">
        <v>457455892</v>
      </c>
    </row>
    <row r="1695" spans="1:8" x14ac:dyDescent="0.35">
      <c r="A1695" s="46">
        <v>202608</v>
      </c>
      <c r="B1695" s="48">
        <v>46237</v>
      </c>
      <c r="C1695" t="s">
        <v>5</v>
      </c>
      <c r="D1695" t="s">
        <v>53</v>
      </c>
      <c r="E1695" t="s">
        <v>8</v>
      </c>
      <c r="F1695" t="s">
        <v>74</v>
      </c>
      <c r="G1695" s="47">
        <v>228131714</v>
      </c>
      <c r="H1695" s="47">
        <v>210358041</v>
      </c>
    </row>
    <row r="1696" spans="1:8" x14ac:dyDescent="0.35">
      <c r="A1696" s="46">
        <v>202608</v>
      </c>
      <c r="B1696" s="48">
        <v>46237</v>
      </c>
      <c r="C1696" t="s">
        <v>5</v>
      </c>
      <c r="D1696" t="s">
        <v>53</v>
      </c>
      <c r="E1696" t="s">
        <v>8</v>
      </c>
      <c r="F1696" t="s">
        <v>75</v>
      </c>
      <c r="G1696" s="47">
        <v>185919581</v>
      </c>
      <c r="H1696" s="47">
        <v>168875624</v>
      </c>
    </row>
    <row r="1697" spans="1:8" x14ac:dyDescent="0.35">
      <c r="A1697" s="46">
        <v>202608</v>
      </c>
      <c r="B1697" s="48">
        <v>46237</v>
      </c>
      <c r="C1697" t="s">
        <v>5</v>
      </c>
      <c r="D1697" t="s">
        <v>54</v>
      </c>
      <c r="E1697" t="s">
        <v>9</v>
      </c>
      <c r="F1697" t="s">
        <v>71</v>
      </c>
      <c r="G1697" s="47">
        <v>354540927</v>
      </c>
      <c r="H1697" s="47">
        <v>321941729</v>
      </c>
    </row>
    <row r="1698" spans="1:8" x14ac:dyDescent="0.35">
      <c r="A1698" s="46">
        <v>202608</v>
      </c>
      <c r="B1698" s="48">
        <v>46237</v>
      </c>
      <c r="C1698" t="s">
        <v>5</v>
      </c>
      <c r="D1698" t="s">
        <v>54</v>
      </c>
      <c r="E1698" t="s">
        <v>9</v>
      </c>
      <c r="F1698" t="s">
        <v>92</v>
      </c>
      <c r="G1698" s="47">
        <v>431881531</v>
      </c>
      <c r="H1698" s="47">
        <v>387783901</v>
      </c>
    </row>
    <row r="1699" spans="1:8" x14ac:dyDescent="0.35">
      <c r="A1699" s="46">
        <v>202608</v>
      </c>
      <c r="B1699" s="48">
        <v>46237</v>
      </c>
      <c r="C1699" t="s">
        <v>5</v>
      </c>
      <c r="D1699" t="s">
        <v>54</v>
      </c>
      <c r="E1699" t="s">
        <v>10</v>
      </c>
      <c r="F1699" t="s">
        <v>64</v>
      </c>
      <c r="G1699" s="47">
        <v>273253189</v>
      </c>
      <c r="H1699" s="47">
        <v>248197194</v>
      </c>
    </row>
    <row r="1700" spans="1:8" x14ac:dyDescent="0.35">
      <c r="A1700" s="46">
        <v>202608</v>
      </c>
      <c r="B1700" s="48">
        <v>46237</v>
      </c>
      <c r="C1700" t="s">
        <v>5</v>
      </c>
      <c r="D1700" t="s">
        <v>54</v>
      </c>
      <c r="E1700" t="s">
        <v>10</v>
      </c>
      <c r="F1700" t="s">
        <v>10</v>
      </c>
      <c r="G1700" s="47">
        <v>402794525</v>
      </c>
      <c r="H1700" s="47">
        <v>365779824</v>
      </c>
    </row>
    <row r="1701" spans="1:8" x14ac:dyDescent="0.35">
      <c r="A1701" s="46">
        <v>202608</v>
      </c>
      <c r="B1701" s="48">
        <v>46237</v>
      </c>
      <c r="C1701" t="s">
        <v>5</v>
      </c>
      <c r="D1701" t="s">
        <v>54</v>
      </c>
      <c r="E1701" t="s">
        <v>10</v>
      </c>
      <c r="F1701" t="s">
        <v>80</v>
      </c>
      <c r="G1701" s="47">
        <v>232870102</v>
      </c>
      <c r="H1701" s="47">
        <v>211790625</v>
      </c>
    </row>
    <row r="1702" spans="1:8" x14ac:dyDescent="0.35">
      <c r="A1702" s="46">
        <v>202608</v>
      </c>
      <c r="B1702" s="48">
        <v>46237</v>
      </c>
      <c r="C1702" t="s">
        <v>5</v>
      </c>
      <c r="D1702" t="s">
        <v>54</v>
      </c>
      <c r="E1702" t="s">
        <v>14</v>
      </c>
      <c r="F1702" t="s">
        <v>14</v>
      </c>
      <c r="G1702" s="47">
        <v>381795281</v>
      </c>
      <c r="H1702" s="47">
        <v>348893482</v>
      </c>
    </row>
    <row r="1703" spans="1:8" x14ac:dyDescent="0.35">
      <c r="A1703" s="46">
        <v>202608</v>
      </c>
      <c r="B1703" s="48">
        <v>46237</v>
      </c>
      <c r="C1703" t="s">
        <v>5</v>
      </c>
      <c r="D1703" t="s">
        <v>54</v>
      </c>
      <c r="E1703" t="s">
        <v>14</v>
      </c>
      <c r="F1703" t="s">
        <v>86</v>
      </c>
      <c r="G1703" s="47">
        <v>447731235</v>
      </c>
      <c r="H1703" s="47">
        <v>404297050</v>
      </c>
    </row>
    <row r="1704" spans="1:8" x14ac:dyDescent="0.35">
      <c r="A1704" s="46">
        <v>202608</v>
      </c>
      <c r="B1704" s="48">
        <v>46237</v>
      </c>
      <c r="C1704" t="s">
        <v>5</v>
      </c>
      <c r="D1704" t="s">
        <v>54</v>
      </c>
      <c r="E1704" t="s">
        <v>14</v>
      </c>
      <c r="F1704" t="s">
        <v>87</v>
      </c>
      <c r="G1704" s="47">
        <v>308747447</v>
      </c>
      <c r="H1704" s="47">
        <v>284099583</v>
      </c>
    </row>
    <row r="1705" spans="1:8" x14ac:dyDescent="0.35">
      <c r="A1705" s="46">
        <v>202608</v>
      </c>
      <c r="B1705" s="48">
        <v>46237</v>
      </c>
      <c r="C1705" t="s">
        <v>5</v>
      </c>
      <c r="D1705" t="s">
        <v>54</v>
      </c>
      <c r="E1705" t="s">
        <v>14</v>
      </c>
      <c r="F1705" t="s">
        <v>88</v>
      </c>
      <c r="G1705" s="47">
        <v>209164014</v>
      </c>
      <c r="H1705" s="47">
        <v>188436858</v>
      </c>
    </row>
    <row r="1706" spans="1:8" x14ac:dyDescent="0.35">
      <c r="A1706" s="46">
        <v>202608</v>
      </c>
      <c r="B1706" s="48">
        <v>46237</v>
      </c>
      <c r="C1706" t="s">
        <v>5</v>
      </c>
      <c r="D1706" t="s">
        <v>54</v>
      </c>
      <c r="E1706" t="s">
        <v>14</v>
      </c>
      <c r="F1706" t="s">
        <v>89</v>
      </c>
      <c r="G1706" s="47">
        <v>261018552</v>
      </c>
      <c r="H1706" s="47">
        <v>236891482</v>
      </c>
    </row>
    <row r="1707" spans="1:8" x14ac:dyDescent="0.35">
      <c r="A1707" s="46">
        <v>202608</v>
      </c>
      <c r="B1707" s="48">
        <v>46237</v>
      </c>
      <c r="C1707" t="s">
        <v>5</v>
      </c>
      <c r="D1707" t="s">
        <v>55</v>
      </c>
      <c r="E1707" t="s">
        <v>11</v>
      </c>
      <c r="F1707" t="s">
        <v>78</v>
      </c>
      <c r="G1707" s="47">
        <v>836235575</v>
      </c>
      <c r="H1707" s="47">
        <v>742519370</v>
      </c>
    </row>
    <row r="1708" spans="1:8" x14ac:dyDescent="0.35">
      <c r="A1708" s="46">
        <v>202608</v>
      </c>
      <c r="B1708" s="48">
        <v>46237</v>
      </c>
      <c r="C1708" t="s">
        <v>5</v>
      </c>
      <c r="D1708" t="s">
        <v>55</v>
      </c>
      <c r="E1708" t="s">
        <v>11</v>
      </c>
      <c r="F1708" t="s">
        <v>55</v>
      </c>
      <c r="G1708" s="47">
        <v>406143694</v>
      </c>
      <c r="H1708" s="47">
        <v>361463512</v>
      </c>
    </row>
    <row r="1709" spans="1:8" x14ac:dyDescent="0.35">
      <c r="A1709" s="46">
        <v>202608</v>
      </c>
      <c r="B1709" s="48">
        <v>46237</v>
      </c>
      <c r="C1709" t="s">
        <v>5</v>
      </c>
      <c r="D1709" t="s">
        <v>55</v>
      </c>
      <c r="E1709" t="s">
        <v>11</v>
      </c>
      <c r="F1709" t="s">
        <v>90</v>
      </c>
      <c r="G1709" s="47">
        <v>224843633</v>
      </c>
      <c r="H1709" s="47">
        <v>203144953</v>
      </c>
    </row>
    <row r="1710" spans="1:8" x14ac:dyDescent="0.35">
      <c r="A1710" s="46">
        <v>202608</v>
      </c>
      <c r="B1710" s="48">
        <v>46237</v>
      </c>
      <c r="C1710" t="s">
        <v>5</v>
      </c>
      <c r="D1710" t="s">
        <v>55</v>
      </c>
      <c r="E1710" t="s">
        <v>13</v>
      </c>
      <c r="F1710" t="s">
        <v>67</v>
      </c>
      <c r="G1710" s="47">
        <v>307113997</v>
      </c>
      <c r="H1710" s="47">
        <v>271741973</v>
      </c>
    </row>
    <row r="1711" spans="1:8" x14ac:dyDescent="0.35">
      <c r="A1711" s="46">
        <v>202608</v>
      </c>
      <c r="B1711" s="48">
        <v>46237</v>
      </c>
      <c r="C1711" t="s">
        <v>5</v>
      </c>
      <c r="D1711" t="s">
        <v>55</v>
      </c>
      <c r="E1711" t="s">
        <v>13</v>
      </c>
      <c r="F1711" t="s">
        <v>85</v>
      </c>
      <c r="G1711" s="47">
        <v>244345177</v>
      </c>
      <c r="H1711" s="47">
        <v>220646814</v>
      </c>
    </row>
    <row r="1712" spans="1:8" x14ac:dyDescent="0.35">
      <c r="A1712" s="46">
        <v>202608</v>
      </c>
      <c r="B1712" s="48">
        <v>46237</v>
      </c>
      <c r="C1712" t="s">
        <v>5</v>
      </c>
      <c r="D1712" t="s">
        <v>55</v>
      </c>
      <c r="E1712" t="s">
        <v>13</v>
      </c>
      <c r="F1712" t="s">
        <v>99</v>
      </c>
      <c r="G1712" s="47">
        <v>423956136</v>
      </c>
      <c r="H1712" s="47">
        <v>363666961</v>
      </c>
    </row>
    <row r="1713" spans="1:8" x14ac:dyDescent="0.35">
      <c r="A1713" s="46">
        <v>202608</v>
      </c>
      <c r="B1713" s="48">
        <v>46237</v>
      </c>
      <c r="C1713" t="s">
        <v>5</v>
      </c>
      <c r="D1713" t="s">
        <v>55</v>
      </c>
      <c r="E1713" t="s">
        <v>13</v>
      </c>
      <c r="F1713" t="s">
        <v>100</v>
      </c>
      <c r="G1713" s="47">
        <v>306489877</v>
      </c>
      <c r="H1713" s="47">
        <v>272735726</v>
      </c>
    </row>
    <row r="1714" spans="1:8" x14ac:dyDescent="0.35">
      <c r="A1714" s="46">
        <v>202608</v>
      </c>
      <c r="B1714" s="48">
        <v>46237</v>
      </c>
      <c r="C1714" t="s">
        <v>5</v>
      </c>
      <c r="D1714" t="s">
        <v>55</v>
      </c>
      <c r="E1714" t="s">
        <v>15</v>
      </c>
      <c r="F1714" t="s">
        <v>91</v>
      </c>
      <c r="G1714" s="47">
        <v>124680016</v>
      </c>
      <c r="H1714" s="47">
        <v>112794245</v>
      </c>
    </row>
    <row r="1715" spans="1:8" x14ac:dyDescent="0.35">
      <c r="A1715" s="46">
        <v>202608</v>
      </c>
      <c r="B1715" s="48">
        <v>46237</v>
      </c>
      <c r="C1715" t="s">
        <v>5</v>
      </c>
      <c r="D1715" t="s">
        <v>55</v>
      </c>
      <c r="E1715" t="s">
        <v>15</v>
      </c>
      <c r="F1715" t="s">
        <v>93</v>
      </c>
      <c r="G1715" s="47">
        <v>149496778</v>
      </c>
      <c r="H1715" s="47">
        <v>135419161</v>
      </c>
    </row>
    <row r="1716" spans="1:8" x14ac:dyDescent="0.35">
      <c r="A1716" s="46">
        <v>202608</v>
      </c>
      <c r="B1716" s="48">
        <v>46237</v>
      </c>
      <c r="C1716" t="s">
        <v>5</v>
      </c>
      <c r="D1716" t="s">
        <v>55</v>
      </c>
      <c r="E1716" t="s">
        <v>15</v>
      </c>
      <c r="F1716" t="s">
        <v>94</v>
      </c>
      <c r="G1716" s="47">
        <v>302909087</v>
      </c>
      <c r="H1716" s="47">
        <v>270204200</v>
      </c>
    </row>
    <row r="1717" spans="1:8" x14ac:dyDescent="0.35">
      <c r="A1717" s="46">
        <v>202608</v>
      </c>
      <c r="B1717" s="48">
        <v>46237</v>
      </c>
      <c r="C1717" t="s">
        <v>5</v>
      </c>
      <c r="D1717" t="s">
        <v>55</v>
      </c>
      <c r="E1717" t="s">
        <v>15</v>
      </c>
      <c r="F1717" t="s">
        <v>95</v>
      </c>
      <c r="G1717" s="47">
        <v>86700330</v>
      </c>
      <c r="H1717" s="47">
        <v>79848494</v>
      </c>
    </row>
    <row r="1718" spans="1:8" x14ac:dyDescent="0.35">
      <c r="A1718" s="46">
        <v>202608</v>
      </c>
      <c r="B1718" s="48">
        <v>46237</v>
      </c>
      <c r="C1718" t="s">
        <v>5</v>
      </c>
      <c r="D1718" t="s">
        <v>55</v>
      </c>
      <c r="E1718" t="s">
        <v>15</v>
      </c>
      <c r="F1718" t="s">
        <v>96</v>
      </c>
      <c r="G1718" s="47">
        <v>326325957</v>
      </c>
      <c r="H1718" s="47">
        <v>295961902</v>
      </c>
    </row>
    <row r="1719" spans="1:8" x14ac:dyDescent="0.35">
      <c r="A1719" s="46">
        <v>202608</v>
      </c>
      <c r="B1719" s="48">
        <v>46237</v>
      </c>
      <c r="C1719" t="s">
        <v>5</v>
      </c>
      <c r="D1719" t="s">
        <v>56</v>
      </c>
      <c r="E1719" t="s">
        <v>12</v>
      </c>
      <c r="F1719" t="s">
        <v>79</v>
      </c>
      <c r="G1719" s="47">
        <v>276472534</v>
      </c>
      <c r="H1719" s="47">
        <v>257015821</v>
      </c>
    </row>
    <row r="1720" spans="1:8" x14ac:dyDescent="0.35">
      <c r="A1720" s="46">
        <v>202608</v>
      </c>
      <c r="B1720" s="48">
        <v>46237</v>
      </c>
      <c r="C1720" t="s">
        <v>5</v>
      </c>
      <c r="D1720" t="s">
        <v>56</v>
      </c>
      <c r="E1720" t="s">
        <v>12</v>
      </c>
      <c r="F1720" t="s">
        <v>81</v>
      </c>
      <c r="G1720" s="47">
        <v>186324419</v>
      </c>
      <c r="H1720" s="47">
        <v>175922843</v>
      </c>
    </row>
    <row r="1721" spans="1:8" x14ac:dyDescent="0.35">
      <c r="A1721" s="46">
        <v>202608</v>
      </c>
      <c r="B1721" s="48">
        <v>46237</v>
      </c>
      <c r="C1721" t="s">
        <v>5</v>
      </c>
      <c r="D1721" t="s">
        <v>56</v>
      </c>
      <c r="E1721" t="s">
        <v>12</v>
      </c>
      <c r="F1721" t="s">
        <v>82</v>
      </c>
      <c r="G1721" s="47">
        <v>192845571</v>
      </c>
      <c r="H1721" s="47">
        <v>179003599</v>
      </c>
    </row>
    <row r="1722" spans="1:8" x14ac:dyDescent="0.35">
      <c r="A1722" s="46">
        <v>202608</v>
      </c>
      <c r="B1722" s="48">
        <v>46237</v>
      </c>
      <c r="C1722" t="s">
        <v>5</v>
      </c>
      <c r="D1722" t="s">
        <v>56</v>
      </c>
      <c r="E1722" t="s">
        <v>12</v>
      </c>
      <c r="F1722" t="s">
        <v>83</v>
      </c>
      <c r="G1722" s="47">
        <v>152670538</v>
      </c>
      <c r="H1722" s="47">
        <v>141573436</v>
      </c>
    </row>
    <row r="1723" spans="1:8" x14ac:dyDescent="0.35">
      <c r="A1723" s="46">
        <v>202608</v>
      </c>
      <c r="B1723" s="48">
        <v>46237</v>
      </c>
      <c r="C1723" t="s">
        <v>5</v>
      </c>
      <c r="D1723" t="s">
        <v>56</v>
      </c>
      <c r="E1723" t="s">
        <v>12</v>
      </c>
      <c r="F1723" t="s">
        <v>84</v>
      </c>
      <c r="G1723" s="47">
        <v>124328804</v>
      </c>
      <c r="H1723" s="47">
        <v>116682179</v>
      </c>
    </row>
    <row r="1724" spans="1:8" x14ac:dyDescent="0.35">
      <c r="A1724" s="46">
        <v>202608</v>
      </c>
      <c r="B1724" s="48">
        <v>46237</v>
      </c>
      <c r="C1724" t="s">
        <v>5</v>
      </c>
      <c r="D1724" t="s">
        <v>56</v>
      </c>
      <c r="E1724" t="s">
        <v>16</v>
      </c>
      <c r="F1724" t="s">
        <v>97</v>
      </c>
      <c r="G1724" s="47">
        <v>536311715</v>
      </c>
      <c r="H1724" s="47">
        <v>486020087</v>
      </c>
    </row>
    <row r="1725" spans="1:8" x14ac:dyDescent="0.35">
      <c r="A1725" s="46">
        <v>202608</v>
      </c>
      <c r="B1725" s="48">
        <v>46237</v>
      </c>
      <c r="C1725" t="s">
        <v>5</v>
      </c>
      <c r="D1725" t="s">
        <v>56</v>
      </c>
      <c r="E1725" t="s">
        <v>16</v>
      </c>
      <c r="F1725" t="s">
        <v>16</v>
      </c>
      <c r="G1725" s="47">
        <v>270905585</v>
      </c>
      <c r="H1725" s="47">
        <v>253047749</v>
      </c>
    </row>
    <row r="1726" spans="1:8" x14ac:dyDescent="0.35">
      <c r="A1726" s="46">
        <v>202608</v>
      </c>
      <c r="B1726" s="48">
        <v>46237</v>
      </c>
      <c r="C1726" t="s">
        <v>5</v>
      </c>
      <c r="D1726" t="s">
        <v>56</v>
      </c>
      <c r="E1726" t="s">
        <v>17</v>
      </c>
      <c r="F1726" t="s">
        <v>68</v>
      </c>
      <c r="G1726" s="47">
        <v>418629063</v>
      </c>
      <c r="H1726" s="47">
        <v>372016554</v>
      </c>
    </row>
    <row r="1727" spans="1:8" x14ac:dyDescent="0.35">
      <c r="A1727" s="46">
        <v>202608</v>
      </c>
      <c r="B1727" s="48">
        <v>46237</v>
      </c>
      <c r="C1727" t="s">
        <v>5</v>
      </c>
      <c r="D1727" t="s">
        <v>56</v>
      </c>
      <c r="E1727" t="s">
        <v>17</v>
      </c>
      <c r="F1727" t="s">
        <v>70</v>
      </c>
      <c r="G1727" s="47">
        <v>272700778</v>
      </c>
      <c r="H1727" s="47">
        <v>245468976</v>
      </c>
    </row>
    <row r="1728" spans="1:8" x14ac:dyDescent="0.35">
      <c r="A1728" s="46">
        <v>202608</v>
      </c>
      <c r="B1728" s="48">
        <v>46237</v>
      </c>
      <c r="C1728" t="s">
        <v>5</v>
      </c>
      <c r="D1728" t="s">
        <v>56</v>
      </c>
      <c r="E1728" t="s">
        <v>17</v>
      </c>
      <c r="F1728" t="s">
        <v>76</v>
      </c>
      <c r="G1728" s="47">
        <v>219831897</v>
      </c>
      <c r="H1728" s="47">
        <v>195522062</v>
      </c>
    </row>
    <row r="1729" spans="1:8" x14ac:dyDescent="0.35">
      <c r="A1729" s="46">
        <v>202608</v>
      </c>
      <c r="B1729" s="48">
        <v>46238</v>
      </c>
      <c r="C1729" t="s">
        <v>5</v>
      </c>
      <c r="D1729" t="s">
        <v>53</v>
      </c>
      <c r="E1729" t="s">
        <v>6</v>
      </c>
      <c r="F1729" t="s">
        <v>69</v>
      </c>
      <c r="G1729" s="47">
        <v>288366169</v>
      </c>
      <c r="H1729" s="47">
        <v>261468549</v>
      </c>
    </row>
    <row r="1730" spans="1:8" x14ac:dyDescent="0.35">
      <c r="A1730" s="46">
        <v>202608</v>
      </c>
      <c r="B1730" s="48">
        <v>46238</v>
      </c>
      <c r="C1730" t="s">
        <v>5</v>
      </c>
      <c r="D1730" t="s">
        <v>53</v>
      </c>
      <c r="E1730" t="s">
        <v>6</v>
      </c>
      <c r="F1730" t="s">
        <v>73</v>
      </c>
      <c r="G1730" s="47">
        <v>117331353</v>
      </c>
      <c r="H1730" s="47">
        <v>105873014</v>
      </c>
    </row>
    <row r="1731" spans="1:8" x14ac:dyDescent="0.35">
      <c r="A1731" s="46">
        <v>202608</v>
      </c>
      <c r="B1731" s="48">
        <v>46238</v>
      </c>
      <c r="C1731" t="s">
        <v>5</v>
      </c>
      <c r="D1731" t="s">
        <v>53</v>
      </c>
      <c r="E1731" t="s">
        <v>6</v>
      </c>
      <c r="F1731" t="s">
        <v>98</v>
      </c>
      <c r="G1731" s="47">
        <v>315604543</v>
      </c>
      <c r="H1731" s="47">
        <v>289584977</v>
      </c>
    </row>
    <row r="1732" spans="1:8" x14ac:dyDescent="0.35">
      <c r="A1732" s="46">
        <v>202608</v>
      </c>
      <c r="B1732" s="48">
        <v>46238</v>
      </c>
      <c r="C1732" t="s">
        <v>5</v>
      </c>
      <c r="D1732" t="s">
        <v>53</v>
      </c>
      <c r="E1732" t="s">
        <v>7</v>
      </c>
      <c r="F1732" t="s">
        <v>65</v>
      </c>
      <c r="G1732" s="47">
        <v>1342679050</v>
      </c>
      <c r="H1732" s="47">
        <v>1208723023</v>
      </c>
    </row>
    <row r="1733" spans="1:8" x14ac:dyDescent="0.35">
      <c r="A1733" s="46">
        <v>202608</v>
      </c>
      <c r="B1733" s="48">
        <v>46238</v>
      </c>
      <c r="C1733" t="s">
        <v>5</v>
      </c>
      <c r="D1733" t="s">
        <v>53</v>
      </c>
      <c r="E1733" t="s">
        <v>7</v>
      </c>
      <c r="F1733" t="s">
        <v>77</v>
      </c>
      <c r="G1733" s="47">
        <v>1389967404</v>
      </c>
      <c r="H1733" s="47">
        <v>1265742259</v>
      </c>
    </row>
    <row r="1734" spans="1:8" x14ac:dyDescent="0.35">
      <c r="A1734" s="46">
        <v>202608</v>
      </c>
      <c r="B1734" s="48">
        <v>46238</v>
      </c>
      <c r="C1734" t="s">
        <v>5</v>
      </c>
      <c r="D1734" t="s">
        <v>53</v>
      </c>
      <c r="E1734" t="s">
        <v>8</v>
      </c>
      <c r="F1734" t="s">
        <v>66</v>
      </c>
      <c r="G1734" s="47">
        <v>154446146</v>
      </c>
      <c r="H1734" s="47">
        <v>141537107</v>
      </c>
    </row>
    <row r="1735" spans="1:8" x14ac:dyDescent="0.35">
      <c r="A1735" s="46">
        <v>202608</v>
      </c>
      <c r="B1735" s="48">
        <v>46238</v>
      </c>
      <c r="C1735" t="s">
        <v>5</v>
      </c>
      <c r="D1735" t="s">
        <v>53</v>
      </c>
      <c r="E1735" t="s">
        <v>8</v>
      </c>
      <c r="F1735" t="s">
        <v>72</v>
      </c>
      <c r="G1735" s="47">
        <v>491937694</v>
      </c>
      <c r="H1735" s="47">
        <v>448115627</v>
      </c>
    </row>
    <row r="1736" spans="1:8" x14ac:dyDescent="0.35">
      <c r="A1736" s="46">
        <v>202608</v>
      </c>
      <c r="B1736" s="48">
        <v>46238</v>
      </c>
      <c r="C1736" t="s">
        <v>5</v>
      </c>
      <c r="D1736" t="s">
        <v>53</v>
      </c>
      <c r="E1736" t="s">
        <v>8</v>
      </c>
      <c r="F1736" t="s">
        <v>74</v>
      </c>
      <c r="G1736" s="47">
        <v>221052241</v>
      </c>
      <c r="H1736" s="47">
        <v>203626934</v>
      </c>
    </row>
    <row r="1737" spans="1:8" x14ac:dyDescent="0.35">
      <c r="A1737" s="46">
        <v>202608</v>
      </c>
      <c r="B1737" s="48">
        <v>46238</v>
      </c>
      <c r="C1737" t="s">
        <v>5</v>
      </c>
      <c r="D1737" t="s">
        <v>53</v>
      </c>
      <c r="E1737" t="s">
        <v>8</v>
      </c>
      <c r="F1737" t="s">
        <v>75</v>
      </c>
      <c r="G1737" s="47">
        <v>180022204</v>
      </c>
      <c r="H1737" s="47">
        <v>161886629</v>
      </c>
    </row>
    <row r="1738" spans="1:8" x14ac:dyDescent="0.35">
      <c r="A1738" s="46">
        <v>202608</v>
      </c>
      <c r="B1738" s="48">
        <v>46238</v>
      </c>
      <c r="C1738" t="s">
        <v>5</v>
      </c>
      <c r="D1738" t="s">
        <v>54</v>
      </c>
      <c r="E1738" t="s">
        <v>9</v>
      </c>
      <c r="F1738" t="s">
        <v>71</v>
      </c>
      <c r="G1738" s="47">
        <v>337930565</v>
      </c>
      <c r="H1738" s="47">
        <v>305180006</v>
      </c>
    </row>
    <row r="1739" spans="1:8" x14ac:dyDescent="0.35">
      <c r="A1739" s="46">
        <v>202608</v>
      </c>
      <c r="B1739" s="48">
        <v>46238</v>
      </c>
      <c r="C1739" t="s">
        <v>5</v>
      </c>
      <c r="D1739" t="s">
        <v>54</v>
      </c>
      <c r="E1739" t="s">
        <v>9</v>
      </c>
      <c r="F1739" t="s">
        <v>92</v>
      </c>
      <c r="G1739" s="47">
        <v>406983069</v>
      </c>
      <c r="H1739" s="47">
        <v>365539232</v>
      </c>
    </row>
    <row r="1740" spans="1:8" x14ac:dyDescent="0.35">
      <c r="A1740" s="46">
        <v>202608</v>
      </c>
      <c r="B1740" s="48">
        <v>46238</v>
      </c>
      <c r="C1740" t="s">
        <v>5</v>
      </c>
      <c r="D1740" t="s">
        <v>54</v>
      </c>
      <c r="E1740" t="s">
        <v>10</v>
      </c>
      <c r="F1740" t="s">
        <v>64</v>
      </c>
      <c r="G1740" s="47">
        <v>262056773</v>
      </c>
      <c r="H1740" s="47">
        <v>238204941</v>
      </c>
    </row>
    <row r="1741" spans="1:8" x14ac:dyDescent="0.35">
      <c r="A1741" s="46">
        <v>202608</v>
      </c>
      <c r="B1741" s="48">
        <v>46238</v>
      </c>
      <c r="C1741" t="s">
        <v>5</v>
      </c>
      <c r="D1741" t="s">
        <v>54</v>
      </c>
      <c r="E1741" t="s">
        <v>10</v>
      </c>
      <c r="F1741" t="s">
        <v>10</v>
      </c>
      <c r="G1741" s="47">
        <v>369089416</v>
      </c>
      <c r="H1741" s="47">
        <v>334267107</v>
      </c>
    </row>
    <row r="1742" spans="1:8" x14ac:dyDescent="0.35">
      <c r="A1742" s="46">
        <v>202608</v>
      </c>
      <c r="B1742" s="48">
        <v>46238</v>
      </c>
      <c r="C1742" t="s">
        <v>5</v>
      </c>
      <c r="D1742" t="s">
        <v>54</v>
      </c>
      <c r="E1742" t="s">
        <v>10</v>
      </c>
      <c r="F1742" t="s">
        <v>80</v>
      </c>
      <c r="G1742" s="47">
        <v>217855711</v>
      </c>
      <c r="H1742" s="47">
        <v>198693823</v>
      </c>
    </row>
    <row r="1743" spans="1:8" x14ac:dyDescent="0.35">
      <c r="A1743" s="46">
        <v>202608</v>
      </c>
      <c r="B1743" s="48">
        <v>46238</v>
      </c>
      <c r="C1743" t="s">
        <v>5</v>
      </c>
      <c r="D1743" t="s">
        <v>54</v>
      </c>
      <c r="E1743" t="s">
        <v>14</v>
      </c>
      <c r="F1743" t="s">
        <v>14</v>
      </c>
      <c r="G1743" s="47">
        <v>367768695</v>
      </c>
      <c r="H1743" s="47">
        <v>335751757</v>
      </c>
    </row>
    <row r="1744" spans="1:8" x14ac:dyDescent="0.35">
      <c r="A1744" s="46">
        <v>202608</v>
      </c>
      <c r="B1744" s="48">
        <v>46238</v>
      </c>
      <c r="C1744" t="s">
        <v>5</v>
      </c>
      <c r="D1744" t="s">
        <v>54</v>
      </c>
      <c r="E1744" t="s">
        <v>14</v>
      </c>
      <c r="F1744" t="s">
        <v>86</v>
      </c>
      <c r="G1744" s="47">
        <v>426811322</v>
      </c>
      <c r="H1744" s="47">
        <v>381791514</v>
      </c>
    </row>
    <row r="1745" spans="1:8" x14ac:dyDescent="0.35">
      <c r="A1745" s="46">
        <v>202608</v>
      </c>
      <c r="B1745" s="48">
        <v>46238</v>
      </c>
      <c r="C1745" t="s">
        <v>5</v>
      </c>
      <c r="D1745" t="s">
        <v>54</v>
      </c>
      <c r="E1745" t="s">
        <v>14</v>
      </c>
      <c r="F1745" t="s">
        <v>87</v>
      </c>
      <c r="G1745" s="47">
        <v>288347272</v>
      </c>
      <c r="H1745" s="47">
        <v>265186436</v>
      </c>
    </row>
    <row r="1746" spans="1:8" x14ac:dyDescent="0.35">
      <c r="A1746" s="46">
        <v>202608</v>
      </c>
      <c r="B1746" s="48">
        <v>46238</v>
      </c>
      <c r="C1746" t="s">
        <v>5</v>
      </c>
      <c r="D1746" t="s">
        <v>54</v>
      </c>
      <c r="E1746" t="s">
        <v>14</v>
      </c>
      <c r="F1746" t="s">
        <v>88</v>
      </c>
      <c r="G1746" s="47">
        <v>208741480</v>
      </c>
      <c r="H1746" s="47">
        <v>188206288</v>
      </c>
    </row>
    <row r="1747" spans="1:8" x14ac:dyDescent="0.35">
      <c r="A1747" s="46">
        <v>202608</v>
      </c>
      <c r="B1747" s="48">
        <v>46238</v>
      </c>
      <c r="C1747" t="s">
        <v>5</v>
      </c>
      <c r="D1747" t="s">
        <v>54</v>
      </c>
      <c r="E1747" t="s">
        <v>14</v>
      </c>
      <c r="F1747" t="s">
        <v>89</v>
      </c>
      <c r="G1747" s="47">
        <v>234515680</v>
      </c>
      <c r="H1747" s="47">
        <v>213107360</v>
      </c>
    </row>
    <row r="1748" spans="1:8" x14ac:dyDescent="0.35">
      <c r="A1748" s="46">
        <v>202608</v>
      </c>
      <c r="B1748" s="48">
        <v>46238</v>
      </c>
      <c r="C1748" t="s">
        <v>5</v>
      </c>
      <c r="D1748" t="s">
        <v>55</v>
      </c>
      <c r="E1748" t="s">
        <v>11</v>
      </c>
      <c r="F1748" t="s">
        <v>78</v>
      </c>
      <c r="G1748" s="47">
        <v>767566649</v>
      </c>
      <c r="H1748" s="47">
        <v>681882697</v>
      </c>
    </row>
    <row r="1749" spans="1:8" x14ac:dyDescent="0.35">
      <c r="A1749" s="46">
        <v>202608</v>
      </c>
      <c r="B1749" s="48">
        <v>46238</v>
      </c>
      <c r="C1749" t="s">
        <v>5</v>
      </c>
      <c r="D1749" t="s">
        <v>55</v>
      </c>
      <c r="E1749" t="s">
        <v>11</v>
      </c>
      <c r="F1749" t="s">
        <v>55</v>
      </c>
      <c r="G1749" s="47">
        <v>386164236</v>
      </c>
      <c r="H1749" s="47">
        <v>345013138</v>
      </c>
    </row>
    <row r="1750" spans="1:8" x14ac:dyDescent="0.35">
      <c r="A1750" s="46">
        <v>202608</v>
      </c>
      <c r="B1750" s="48">
        <v>46238</v>
      </c>
      <c r="C1750" t="s">
        <v>5</v>
      </c>
      <c r="D1750" t="s">
        <v>55</v>
      </c>
      <c r="E1750" t="s">
        <v>11</v>
      </c>
      <c r="F1750" t="s">
        <v>90</v>
      </c>
      <c r="G1750" s="47">
        <v>217022701</v>
      </c>
      <c r="H1750" s="47">
        <v>196900857</v>
      </c>
    </row>
    <row r="1751" spans="1:8" x14ac:dyDescent="0.35">
      <c r="A1751" s="46">
        <v>202608</v>
      </c>
      <c r="B1751" s="48">
        <v>46238</v>
      </c>
      <c r="C1751" t="s">
        <v>5</v>
      </c>
      <c r="D1751" t="s">
        <v>55</v>
      </c>
      <c r="E1751" t="s">
        <v>13</v>
      </c>
      <c r="F1751" t="s">
        <v>67</v>
      </c>
      <c r="G1751" s="47">
        <v>280856830</v>
      </c>
      <c r="H1751" s="47">
        <v>248619767</v>
      </c>
    </row>
    <row r="1752" spans="1:8" x14ac:dyDescent="0.35">
      <c r="A1752" s="46">
        <v>202608</v>
      </c>
      <c r="B1752" s="48">
        <v>46238</v>
      </c>
      <c r="C1752" t="s">
        <v>5</v>
      </c>
      <c r="D1752" t="s">
        <v>55</v>
      </c>
      <c r="E1752" t="s">
        <v>13</v>
      </c>
      <c r="F1752" t="s">
        <v>85</v>
      </c>
      <c r="G1752" s="47">
        <v>228171747</v>
      </c>
      <c r="H1752" s="47">
        <v>204884829</v>
      </c>
    </row>
    <row r="1753" spans="1:8" x14ac:dyDescent="0.35">
      <c r="A1753" s="46">
        <v>202608</v>
      </c>
      <c r="B1753" s="48">
        <v>46238</v>
      </c>
      <c r="C1753" t="s">
        <v>5</v>
      </c>
      <c r="D1753" t="s">
        <v>55</v>
      </c>
      <c r="E1753" t="s">
        <v>13</v>
      </c>
      <c r="F1753" t="s">
        <v>99</v>
      </c>
      <c r="G1753" s="47">
        <v>392434963</v>
      </c>
      <c r="H1753" s="47">
        <v>340458782</v>
      </c>
    </row>
    <row r="1754" spans="1:8" x14ac:dyDescent="0.35">
      <c r="A1754" s="46">
        <v>202608</v>
      </c>
      <c r="B1754" s="48">
        <v>46238</v>
      </c>
      <c r="C1754" t="s">
        <v>5</v>
      </c>
      <c r="D1754" t="s">
        <v>55</v>
      </c>
      <c r="E1754" t="s">
        <v>13</v>
      </c>
      <c r="F1754" t="s">
        <v>100</v>
      </c>
      <c r="G1754" s="47">
        <v>289907185</v>
      </c>
      <c r="H1754" s="47">
        <v>257158052</v>
      </c>
    </row>
    <row r="1755" spans="1:8" x14ac:dyDescent="0.35">
      <c r="A1755" s="46">
        <v>202608</v>
      </c>
      <c r="B1755" s="48">
        <v>46238</v>
      </c>
      <c r="C1755" t="s">
        <v>5</v>
      </c>
      <c r="D1755" t="s">
        <v>55</v>
      </c>
      <c r="E1755" t="s">
        <v>15</v>
      </c>
      <c r="F1755" t="s">
        <v>91</v>
      </c>
      <c r="G1755" s="47">
        <v>119102383</v>
      </c>
      <c r="H1755" s="47">
        <v>107657321</v>
      </c>
    </row>
    <row r="1756" spans="1:8" x14ac:dyDescent="0.35">
      <c r="A1756" s="46">
        <v>202608</v>
      </c>
      <c r="B1756" s="48">
        <v>46238</v>
      </c>
      <c r="C1756" t="s">
        <v>5</v>
      </c>
      <c r="D1756" t="s">
        <v>55</v>
      </c>
      <c r="E1756" t="s">
        <v>15</v>
      </c>
      <c r="F1756" t="s">
        <v>93</v>
      </c>
      <c r="G1756" s="47">
        <v>148653705</v>
      </c>
      <c r="H1756" s="47">
        <v>136292457</v>
      </c>
    </row>
    <row r="1757" spans="1:8" x14ac:dyDescent="0.35">
      <c r="A1757" s="46">
        <v>202608</v>
      </c>
      <c r="B1757" s="48">
        <v>46238</v>
      </c>
      <c r="C1757" t="s">
        <v>5</v>
      </c>
      <c r="D1757" t="s">
        <v>55</v>
      </c>
      <c r="E1757" t="s">
        <v>15</v>
      </c>
      <c r="F1757" t="s">
        <v>94</v>
      </c>
      <c r="G1757" s="47">
        <v>267628948</v>
      </c>
      <c r="H1757" s="47">
        <v>239583242</v>
      </c>
    </row>
    <row r="1758" spans="1:8" x14ac:dyDescent="0.35">
      <c r="A1758" s="46">
        <v>202608</v>
      </c>
      <c r="B1758" s="48">
        <v>46238</v>
      </c>
      <c r="C1758" t="s">
        <v>5</v>
      </c>
      <c r="D1758" t="s">
        <v>55</v>
      </c>
      <c r="E1758" t="s">
        <v>15</v>
      </c>
      <c r="F1758" t="s">
        <v>95</v>
      </c>
      <c r="G1758" s="47">
        <v>78651873</v>
      </c>
      <c r="H1758" s="47">
        <v>72520116</v>
      </c>
    </row>
    <row r="1759" spans="1:8" x14ac:dyDescent="0.35">
      <c r="A1759" s="46">
        <v>202608</v>
      </c>
      <c r="B1759" s="48">
        <v>46238</v>
      </c>
      <c r="C1759" t="s">
        <v>5</v>
      </c>
      <c r="D1759" t="s">
        <v>55</v>
      </c>
      <c r="E1759" t="s">
        <v>15</v>
      </c>
      <c r="F1759" t="s">
        <v>96</v>
      </c>
      <c r="G1759" s="47">
        <v>332840476</v>
      </c>
      <c r="H1759" s="47">
        <v>302602762</v>
      </c>
    </row>
    <row r="1760" spans="1:8" x14ac:dyDescent="0.35">
      <c r="A1760" s="46">
        <v>202608</v>
      </c>
      <c r="B1760" s="48">
        <v>46238</v>
      </c>
      <c r="C1760" t="s">
        <v>5</v>
      </c>
      <c r="D1760" t="s">
        <v>56</v>
      </c>
      <c r="E1760" t="s">
        <v>12</v>
      </c>
      <c r="F1760" t="s">
        <v>79</v>
      </c>
      <c r="G1760" s="47">
        <v>255194092</v>
      </c>
      <c r="H1760" s="47">
        <v>235540502</v>
      </c>
    </row>
    <row r="1761" spans="1:8" x14ac:dyDescent="0.35">
      <c r="A1761" s="46">
        <v>202608</v>
      </c>
      <c r="B1761" s="48">
        <v>46238</v>
      </c>
      <c r="C1761" t="s">
        <v>5</v>
      </c>
      <c r="D1761" t="s">
        <v>56</v>
      </c>
      <c r="E1761" t="s">
        <v>12</v>
      </c>
      <c r="F1761" t="s">
        <v>81</v>
      </c>
      <c r="G1761" s="47">
        <v>180713121</v>
      </c>
      <c r="H1761" s="47">
        <v>169393227</v>
      </c>
    </row>
    <row r="1762" spans="1:8" x14ac:dyDescent="0.35">
      <c r="A1762" s="46">
        <v>202608</v>
      </c>
      <c r="B1762" s="48">
        <v>46238</v>
      </c>
      <c r="C1762" t="s">
        <v>5</v>
      </c>
      <c r="D1762" t="s">
        <v>56</v>
      </c>
      <c r="E1762" t="s">
        <v>12</v>
      </c>
      <c r="F1762" t="s">
        <v>82</v>
      </c>
      <c r="G1762" s="47">
        <v>187709534</v>
      </c>
      <c r="H1762" s="47">
        <v>174534374</v>
      </c>
    </row>
    <row r="1763" spans="1:8" x14ac:dyDescent="0.35">
      <c r="A1763" s="46">
        <v>202608</v>
      </c>
      <c r="B1763" s="48">
        <v>46238</v>
      </c>
      <c r="C1763" t="s">
        <v>5</v>
      </c>
      <c r="D1763" t="s">
        <v>56</v>
      </c>
      <c r="E1763" t="s">
        <v>12</v>
      </c>
      <c r="F1763" t="s">
        <v>83</v>
      </c>
      <c r="G1763" s="47">
        <v>143419963</v>
      </c>
      <c r="H1763" s="47">
        <v>131776556</v>
      </c>
    </row>
    <row r="1764" spans="1:8" x14ac:dyDescent="0.35">
      <c r="A1764" s="46">
        <v>202608</v>
      </c>
      <c r="B1764" s="48">
        <v>46238</v>
      </c>
      <c r="C1764" t="s">
        <v>5</v>
      </c>
      <c r="D1764" t="s">
        <v>56</v>
      </c>
      <c r="E1764" t="s">
        <v>12</v>
      </c>
      <c r="F1764" t="s">
        <v>84</v>
      </c>
      <c r="G1764" s="47">
        <v>124547181</v>
      </c>
      <c r="H1764" s="47">
        <v>116988211</v>
      </c>
    </row>
    <row r="1765" spans="1:8" x14ac:dyDescent="0.35">
      <c r="A1765" s="46">
        <v>202608</v>
      </c>
      <c r="B1765" s="48">
        <v>46238</v>
      </c>
      <c r="C1765" t="s">
        <v>5</v>
      </c>
      <c r="D1765" t="s">
        <v>56</v>
      </c>
      <c r="E1765" t="s">
        <v>16</v>
      </c>
      <c r="F1765" t="s">
        <v>97</v>
      </c>
      <c r="G1765" s="47">
        <v>524083507</v>
      </c>
      <c r="H1765" s="47">
        <v>473470212</v>
      </c>
    </row>
    <row r="1766" spans="1:8" x14ac:dyDescent="0.35">
      <c r="A1766" s="46">
        <v>202608</v>
      </c>
      <c r="B1766" s="48">
        <v>46236</v>
      </c>
      <c r="C1766" t="s">
        <v>5</v>
      </c>
      <c r="D1766" t="s">
        <v>55</v>
      </c>
      <c r="E1766" t="s">
        <v>13</v>
      </c>
      <c r="F1766" t="s">
        <v>85</v>
      </c>
      <c r="G1766" s="47">
        <v>228801309</v>
      </c>
      <c r="H1766" s="47">
        <v>206607115</v>
      </c>
    </row>
    <row r="1767" spans="1:8" x14ac:dyDescent="0.35">
      <c r="A1767" s="46">
        <v>202608</v>
      </c>
      <c r="B1767" s="48">
        <v>46236</v>
      </c>
      <c r="C1767" t="s">
        <v>5</v>
      </c>
      <c r="D1767" t="s">
        <v>55</v>
      </c>
      <c r="E1767" t="s">
        <v>13</v>
      </c>
      <c r="F1767" t="s">
        <v>99</v>
      </c>
      <c r="G1767" s="47">
        <v>369428898</v>
      </c>
      <c r="H1767" s="47">
        <v>322151819</v>
      </c>
    </row>
    <row r="1768" spans="1:8" x14ac:dyDescent="0.35">
      <c r="A1768" s="46">
        <v>202608</v>
      </c>
      <c r="B1768" s="48">
        <v>46236</v>
      </c>
      <c r="C1768" t="s">
        <v>5</v>
      </c>
      <c r="D1768" t="s">
        <v>55</v>
      </c>
      <c r="E1768" t="s">
        <v>13</v>
      </c>
      <c r="F1768" t="s">
        <v>100</v>
      </c>
      <c r="G1768" s="47">
        <v>282012702</v>
      </c>
      <c r="H1768" s="47">
        <v>250667957</v>
      </c>
    </row>
    <row r="1769" spans="1:8" x14ac:dyDescent="0.35">
      <c r="A1769" s="46">
        <v>202608</v>
      </c>
      <c r="B1769" s="48">
        <v>46236</v>
      </c>
      <c r="C1769" t="s">
        <v>5</v>
      </c>
      <c r="D1769" t="s">
        <v>55</v>
      </c>
      <c r="E1769" t="s">
        <v>15</v>
      </c>
      <c r="F1769" t="s">
        <v>91</v>
      </c>
      <c r="G1769" s="47">
        <v>119118841</v>
      </c>
      <c r="H1769" s="47">
        <v>108051115</v>
      </c>
    </row>
    <row r="1770" spans="1:8" x14ac:dyDescent="0.35">
      <c r="A1770" s="46">
        <v>202608</v>
      </c>
      <c r="B1770" s="48">
        <v>46236</v>
      </c>
      <c r="C1770" t="s">
        <v>5</v>
      </c>
      <c r="D1770" t="s">
        <v>55</v>
      </c>
      <c r="E1770" t="s">
        <v>15</v>
      </c>
      <c r="F1770" t="s">
        <v>93</v>
      </c>
      <c r="G1770" s="47">
        <v>122819169</v>
      </c>
      <c r="H1770" s="47">
        <v>111576191</v>
      </c>
    </row>
    <row r="1771" spans="1:8" x14ac:dyDescent="0.35">
      <c r="A1771" s="46">
        <v>202608</v>
      </c>
      <c r="B1771" s="48">
        <v>46236</v>
      </c>
      <c r="C1771" t="s">
        <v>5</v>
      </c>
      <c r="D1771" t="s">
        <v>55</v>
      </c>
      <c r="E1771" t="s">
        <v>15</v>
      </c>
      <c r="F1771" t="s">
        <v>94</v>
      </c>
      <c r="G1771" s="47">
        <v>277763443</v>
      </c>
      <c r="H1771" s="47">
        <v>247069867</v>
      </c>
    </row>
    <row r="1772" spans="1:8" x14ac:dyDescent="0.35">
      <c r="A1772" s="46">
        <v>202608</v>
      </c>
      <c r="B1772" s="48">
        <v>46236</v>
      </c>
      <c r="C1772" t="s">
        <v>5</v>
      </c>
      <c r="D1772" t="s">
        <v>55</v>
      </c>
      <c r="E1772" t="s">
        <v>15</v>
      </c>
      <c r="F1772" t="s">
        <v>95</v>
      </c>
      <c r="G1772" s="47">
        <v>71064620</v>
      </c>
      <c r="H1772" s="47">
        <v>64901809</v>
      </c>
    </row>
    <row r="1773" spans="1:8" x14ac:dyDescent="0.35">
      <c r="A1773" s="46">
        <v>202608</v>
      </c>
      <c r="B1773" s="48">
        <v>46244</v>
      </c>
      <c r="C1773" t="s">
        <v>5</v>
      </c>
      <c r="D1773" t="s">
        <v>53</v>
      </c>
      <c r="E1773" t="s">
        <v>6</v>
      </c>
      <c r="F1773" t="s">
        <v>69</v>
      </c>
      <c r="G1773" s="47">
        <v>296924350</v>
      </c>
      <c r="H1773" s="47">
        <v>262219060</v>
      </c>
    </row>
    <row r="1774" spans="1:8" x14ac:dyDescent="0.35">
      <c r="A1774" s="46">
        <v>202608</v>
      </c>
      <c r="B1774" s="48">
        <v>46244</v>
      </c>
      <c r="C1774" t="s">
        <v>5</v>
      </c>
      <c r="D1774" t="s">
        <v>53</v>
      </c>
      <c r="E1774" t="s">
        <v>6</v>
      </c>
      <c r="F1774" t="s">
        <v>73</v>
      </c>
      <c r="G1774" s="47">
        <v>118219239</v>
      </c>
      <c r="H1774" s="47">
        <v>107232744</v>
      </c>
    </row>
    <row r="1775" spans="1:8" x14ac:dyDescent="0.35">
      <c r="A1775" s="46">
        <v>202608</v>
      </c>
      <c r="B1775" s="48">
        <v>46244</v>
      </c>
      <c r="C1775" t="s">
        <v>5</v>
      </c>
      <c r="D1775" t="s">
        <v>53</v>
      </c>
      <c r="E1775" t="s">
        <v>6</v>
      </c>
      <c r="F1775" t="s">
        <v>98</v>
      </c>
      <c r="G1775" s="47">
        <v>322643931</v>
      </c>
      <c r="H1775" s="47">
        <v>296832579</v>
      </c>
    </row>
    <row r="1776" spans="1:8" x14ac:dyDescent="0.35">
      <c r="A1776" s="46">
        <v>202608</v>
      </c>
      <c r="B1776" s="48">
        <v>46244</v>
      </c>
      <c r="C1776" t="s">
        <v>5</v>
      </c>
      <c r="D1776" t="s">
        <v>53</v>
      </c>
      <c r="E1776" t="s">
        <v>7</v>
      </c>
      <c r="F1776" t="s">
        <v>65</v>
      </c>
      <c r="G1776" s="47">
        <v>1344607583</v>
      </c>
      <c r="H1776" s="47">
        <v>1214998915</v>
      </c>
    </row>
    <row r="1777" spans="1:8" x14ac:dyDescent="0.35">
      <c r="A1777" s="46">
        <v>202608</v>
      </c>
      <c r="B1777" s="48">
        <v>46244</v>
      </c>
      <c r="C1777" t="s">
        <v>5</v>
      </c>
      <c r="D1777" t="s">
        <v>53</v>
      </c>
      <c r="E1777" t="s">
        <v>7</v>
      </c>
      <c r="F1777" t="s">
        <v>77</v>
      </c>
      <c r="G1777" s="47">
        <v>1415943081</v>
      </c>
      <c r="H1777" s="47">
        <v>1272826134</v>
      </c>
    </row>
    <row r="1778" spans="1:8" x14ac:dyDescent="0.35">
      <c r="A1778" s="46">
        <v>202608</v>
      </c>
      <c r="B1778" s="48">
        <v>46244</v>
      </c>
      <c r="C1778" t="s">
        <v>5</v>
      </c>
      <c r="D1778" t="s">
        <v>53</v>
      </c>
      <c r="E1778" t="s">
        <v>8</v>
      </c>
      <c r="F1778" t="s">
        <v>66</v>
      </c>
      <c r="G1778" s="47">
        <v>165634944</v>
      </c>
      <c r="H1778" s="47">
        <v>153616944</v>
      </c>
    </row>
    <row r="1779" spans="1:8" x14ac:dyDescent="0.35">
      <c r="A1779" s="46">
        <v>202608</v>
      </c>
      <c r="B1779" s="48">
        <v>46244</v>
      </c>
      <c r="C1779" t="s">
        <v>5</v>
      </c>
      <c r="D1779" t="s">
        <v>53</v>
      </c>
      <c r="E1779" t="s">
        <v>8</v>
      </c>
      <c r="F1779" t="s">
        <v>72</v>
      </c>
      <c r="G1779" s="47">
        <v>531758008</v>
      </c>
      <c r="H1779" s="47">
        <v>441020363</v>
      </c>
    </row>
    <row r="1780" spans="1:8" x14ac:dyDescent="0.35">
      <c r="A1780" s="46">
        <v>202608</v>
      </c>
      <c r="B1780" s="48">
        <v>46244</v>
      </c>
      <c r="C1780" t="s">
        <v>5</v>
      </c>
      <c r="D1780" t="s">
        <v>53</v>
      </c>
      <c r="E1780" t="s">
        <v>8</v>
      </c>
      <c r="F1780" t="s">
        <v>74</v>
      </c>
      <c r="G1780" s="47">
        <v>229074960</v>
      </c>
      <c r="H1780" s="47">
        <v>211442826</v>
      </c>
    </row>
    <row r="1781" spans="1:8" x14ac:dyDescent="0.35">
      <c r="A1781" s="46">
        <v>202608</v>
      </c>
      <c r="B1781" s="48">
        <v>46244</v>
      </c>
      <c r="C1781" t="s">
        <v>5</v>
      </c>
      <c r="D1781" t="s">
        <v>53</v>
      </c>
      <c r="E1781" t="s">
        <v>8</v>
      </c>
      <c r="F1781" t="s">
        <v>75</v>
      </c>
      <c r="G1781" s="47">
        <v>177143833</v>
      </c>
      <c r="H1781" s="47">
        <v>162515353</v>
      </c>
    </row>
    <row r="1782" spans="1:8" x14ac:dyDescent="0.35">
      <c r="A1782" s="46">
        <v>202608</v>
      </c>
      <c r="B1782" s="48">
        <v>46244</v>
      </c>
      <c r="C1782" t="s">
        <v>5</v>
      </c>
      <c r="D1782" t="s">
        <v>54</v>
      </c>
      <c r="E1782" t="s">
        <v>9</v>
      </c>
      <c r="F1782" t="s">
        <v>71</v>
      </c>
      <c r="G1782" s="47">
        <v>360112934</v>
      </c>
      <c r="H1782" s="47">
        <v>325903156</v>
      </c>
    </row>
    <row r="1783" spans="1:8" x14ac:dyDescent="0.35">
      <c r="A1783" s="46">
        <v>202608</v>
      </c>
      <c r="B1783" s="48">
        <v>46244</v>
      </c>
      <c r="C1783" t="s">
        <v>5</v>
      </c>
      <c r="D1783" t="s">
        <v>54</v>
      </c>
      <c r="E1783" t="s">
        <v>9</v>
      </c>
      <c r="F1783" t="s">
        <v>92</v>
      </c>
      <c r="G1783" s="47">
        <v>454788444</v>
      </c>
      <c r="H1783" s="47">
        <v>410406272</v>
      </c>
    </row>
    <row r="1784" spans="1:8" x14ac:dyDescent="0.35">
      <c r="A1784" s="46">
        <v>202608</v>
      </c>
      <c r="B1784" s="48">
        <v>46244</v>
      </c>
      <c r="C1784" t="s">
        <v>5</v>
      </c>
      <c r="D1784" t="s">
        <v>54</v>
      </c>
      <c r="E1784" t="s">
        <v>10</v>
      </c>
      <c r="F1784" t="s">
        <v>64</v>
      </c>
      <c r="G1784" s="47">
        <v>247350256</v>
      </c>
      <c r="H1784" s="47">
        <v>222251131</v>
      </c>
    </row>
    <row r="1785" spans="1:8" x14ac:dyDescent="0.35">
      <c r="A1785" s="46">
        <v>202608</v>
      </c>
      <c r="B1785" s="48">
        <v>46244</v>
      </c>
      <c r="C1785" t="s">
        <v>5</v>
      </c>
      <c r="D1785" t="s">
        <v>54</v>
      </c>
      <c r="E1785" t="s">
        <v>10</v>
      </c>
      <c r="F1785" t="s">
        <v>10</v>
      </c>
      <c r="G1785" s="47">
        <v>411008991</v>
      </c>
      <c r="H1785" s="47">
        <v>374231048</v>
      </c>
    </row>
    <row r="1786" spans="1:8" x14ac:dyDescent="0.35">
      <c r="A1786" s="46">
        <v>202608</v>
      </c>
      <c r="B1786" s="48">
        <v>46244</v>
      </c>
      <c r="C1786" t="s">
        <v>5</v>
      </c>
      <c r="D1786" t="s">
        <v>54</v>
      </c>
      <c r="E1786" t="s">
        <v>10</v>
      </c>
      <c r="F1786" t="s">
        <v>80</v>
      </c>
      <c r="G1786" s="47">
        <v>237581752</v>
      </c>
      <c r="H1786" s="47">
        <v>215853387</v>
      </c>
    </row>
    <row r="1787" spans="1:8" x14ac:dyDescent="0.35">
      <c r="A1787" s="46">
        <v>202608</v>
      </c>
      <c r="B1787" s="48">
        <v>46244</v>
      </c>
      <c r="C1787" t="s">
        <v>5</v>
      </c>
      <c r="D1787" t="s">
        <v>54</v>
      </c>
      <c r="E1787" t="s">
        <v>14</v>
      </c>
      <c r="F1787" t="s">
        <v>14</v>
      </c>
      <c r="G1787" s="47">
        <v>395696392</v>
      </c>
      <c r="H1787" s="47">
        <v>361750715</v>
      </c>
    </row>
    <row r="1788" spans="1:8" x14ac:dyDescent="0.35">
      <c r="A1788" s="46">
        <v>202608</v>
      </c>
      <c r="B1788" s="48">
        <v>46244</v>
      </c>
      <c r="C1788" t="s">
        <v>5</v>
      </c>
      <c r="D1788" t="s">
        <v>54</v>
      </c>
      <c r="E1788" t="s">
        <v>14</v>
      </c>
      <c r="F1788" t="s">
        <v>86</v>
      </c>
      <c r="G1788" s="47">
        <v>440510733</v>
      </c>
      <c r="H1788" s="47">
        <v>394821834</v>
      </c>
    </row>
    <row r="1789" spans="1:8" x14ac:dyDescent="0.35">
      <c r="A1789" s="46">
        <v>202608</v>
      </c>
      <c r="B1789" s="48">
        <v>46244</v>
      </c>
      <c r="C1789" t="s">
        <v>5</v>
      </c>
      <c r="D1789" t="s">
        <v>54</v>
      </c>
      <c r="E1789" t="s">
        <v>14</v>
      </c>
      <c r="F1789" t="s">
        <v>87</v>
      </c>
      <c r="G1789" s="47">
        <v>343262684</v>
      </c>
      <c r="H1789" s="47">
        <v>314826061</v>
      </c>
    </row>
    <row r="1790" spans="1:8" x14ac:dyDescent="0.35">
      <c r="A1790" s="46">
        <v>202608</v>
      </c>
      <c r="B1790" s="48">
        <v>46244</v>
      </c>
      <c r="C1790" t="s">
        <v>5</v>
      </c>
      <c r="D1790" t="s">
        <v>54</v>
      </c>
      <c r="E1790" t="s">
        <v>14</v>
      </c>
      <c r="F1790" t="s">
        <v>88</v>
      </c>
      <c r="G1790" s="47">
        <v>225495969</v>
      </c>
      <c r="H1790" s="47">
        <v>204386330</v>
      </c>
    </row>
    <row r="1791" spans="1:8" x14ac:dyDescent="0.35">
      <c r="A1791" s="46">
        <v>202608</v>
      </c>
      <c r="B1791" s="48">
        <v>46244</v>
      </c>
      <c r="C1791" t="s">
        <v>5</v>
      </c>
      <c r="D1791" t="s">
        <v>54</v>
      </c>
      <c r="E1791" t="s">
        <v>14</v>
      </c>
      <c r="F1791" t="s">
        <v>89</v>
      </c>
      <c r="G1791" s="47">
        <v>252355634</v>
      </c>
      <c r="H1791" s="47">
        <v>229971845</v>
      </c>
    </row>
    <row r="1792" spans="1:8" x14ac:dyDescent="0.35">
      <c r="A1792" s="46">
        <v>202608</v>
      </c>
      <c r="B1792" s="48">
        <v>46244</v>
      </c>
      <c r="C1792" t="s">
        <v>5</v>
      </c>
      <c r="D1792" t="s">
        <v>55</v>
      </c>
      <c r="E1792" t="s">
        <v>11</v>
      </c>
      <c r="F1792" t="s">
        <v>78</v>
      </c>
      <c r="G1792" s="47">
        <v>790268924</v>
      </c>
      <c r="H1792" s="47">
        <v>700408496</v>
      </c>
    </row>
    <row r="1793" spans="1:8" x14ac:dyDescent="0.35">
      <c r="A1793" s="46">
        <v>202608</v>
      </c>
      <c r="B1793" s="48">
        <v>46244</v>
      </c>
      <c r="C1793" t="s">
        <v>5</v>
      </c>
      <c r="D1793" t="s">
        <v>55</v>
      </c>
      <c r="E1793" t="s">
        <v>11</v>
      </c>
      <c r="F1793" t="s">
        <v>55</v>
      </c>
      <c r="G1793" s="47">
        <v>415305380</v>
      </c>
      <c r="H1793" s="47">
        <v>369480109</v>
      </c>
    </row>
    <row r="1794" spans="1:8" x14ac:dyDescent="0.35">
      <c r="A1794" s="46">
        <v>202608</v>
      </c>
      <c r="B1794" s="48">
        <v>46244</v>
      </c>
      <c r="C1794" t="s">
        <v>5</v>
      </c>
      <c r="D1794" t="s">
        <v>55</v>
      </c>
      <c r="E1794" t="s">
        <v>11</v>
      </c>
      <c r="F1794" t="s">
        <v>90</v>
      </c>
      <c r="G1794" s="47">
        <v>209421565</v>
      </c>
      <c r="H1794" s="47">
        <v>188988535</v>
      </c>
    </row>
    <row r="1795" spans="1:8" x14ac:dyDescent="0.35">
      <c r="A1795" s="46">
        <v>202608</v>
      </c>
      <c r="B1795" s="48">
        <v>46244</v>
      </c>
      <c r="C1795" t="s">
        <v>5</v>
      </c>
      <c r="D1795" t="s">
        <v>55</v>
      </c>
      <c r="E1795" t="s">
        <v>13</v>
      </c>
      <c r="F1795" t="s">
        <v>67</v>
      </c>
      <c r="G1795" s="47">
        <v>302252975</v>
      </c>
      <c r="H1795" s="47">
        <v>269012012</v>
      </c>
    </row>
    <row r="1796" spans="1:8" x14ac:dyDescent="0.35">
      <c r="A1796" s="46">
        <v>202608</v>
      </c>
      <c r="B1796" s="48">
        <v>46244</v>
      </c>
      <c r="C1796" t="s">
        <v>5</v>
      </c>
      <c r="D1796" t="s">
        <v>55</v>
      </c>
      <c r="E1796" t="s">
        <v>13</v>
      </c>
      <c r="F1796" t="s">
        <v>85</v>
      </c>
      <c r="G1796" s="47">
        <v>256257726</v>
      </c>
      <c r="H1796" s="47">
        <v>230502459</v>
      </c>
    </row>
    <row r="1797" spans="1:8" x14ac:dyDescent="0.35">
      <c r="A1797" s="46">
        <v>202608</v>
      </c>
      <c r="B1797" s="48">
        <v>46244</v>
      </c>
      <c r="C1797" t="s">
        <v>5</v>
      </c>
      <c r="D1797" t="s">
        <v>55</v>
      </c>
      <c r="E1797" t="s">
        <v>13</v>
      </c>
      <c r="F1797" t="s">
        <v>99</v>
      </c>
      <c r="G1797" s="47">
        <v>422852832</v>
      </c>
      <c r="H1797" s="47">
        <v>359315555</v>
      </c>
    </row>
    <row r="1798" spans="1:8" x14ac:dyDescent="0.35">
      <c r="A1798" s="46">
        <v>202608</v>
      </c>
      <c r="B1798" s="48">
        <v>46244</v>
      </c>
      <c r="C1798" t="s">
        <v>5</v>
      </c>
      <c r="D1798" t="s">
        <v>55</v>
      </c>
      <c r="E1798" t="s">
        <v>13</v>
      </c>
      <c r="F1798" t="s">
        <v>100</v>
      </c>
      <c r="G1798" s="47">
        <v>296756977</v>
      </c>
      <c r="H1798" s="47">
        <v>261760857</v>
      </c>
    </row>
    <row r="1799" spans="1:8" x14ac:dyDescent="0.35">
      <c r="A1799" s="46">
        <v>202608</v>
      </c>
      <c r="B1799" s="48">
        <v>46244</v>
      </c>
      <c r="C1799" t="s">
        <v>5</v>
      </c>
      <c r="D1799" t="s">
        <v>55</v>
      </c>
      <c r="E1799" t="s">
        <v>15</v>
      </c>
      <c r="F1799" t="s">
        <v>91</v>
      </c>
      <c r="G1799" s="47">
        <v>129842923</v>
      </c>
      <c r="H1799" s="47">
        <v>119028582</v>
      </c>
    </row>
    <row r="1800" spans="1:8" x14ac:dyDescent="0.35">
      <c r="A1800" s="46">
        <v>202608</v>
      </c>
      <c r="B1800" s="48">
        <v>46244</v>
      </c>
      <c r="C1800" t="s">
        <v>5</v>
      </c>
      <c r="D1800" t="s">
        <v>55</v>
      </c>
      <c r="E1800" t="s">
        <v>15</v>
      </c>
      <c r="F1800" t="s">
        <v>93</v>
      </c>
      <c r="G1800" s="47">
        <v>136894493</v>
      </c>
      <c r="H1800" s="47">
        <v>124965120</v>
      </c>
    </row>
    <row r="1801" spans="1:8" x14ac:dyDescent="0.35">
      <c r="A1801" s="46">
        <v>202608</v>
      </c>
      <c r="B1801" s="48">
        <v>46244</v>
      </c>
      <c r="C1801" t="s">
        <v>5</v>
      </c>
      <c r="D1801" t="s">
        <v>55</v>
      </c>
      <c r="E1801" t="s">
        <v>15</v>
      </c>
      <c r="F1801" t="s">
        <v>94</v>
      </c>
      <c r="G1801" s="47">
        <v>290029773</v>
      </c>
      <c r="H1801" s="47">
        <v>258608810</v>
      </c>
    </row>
    <row r="1802" spans="1:8" x14ac:dyDescent="0.35">
      <c r="A1802" s="46">
        <v>202608</v>
      </c>
      <c r="B1802" s="48">
        <v>46244</v>
      </c>
      <c r="C1802" t="s">
        <v>5</v>
      </c>
      <c r="D1802" t="s">
        <v>55</v>
      </c>
      <c r="E1802" t="s">
        <v>15</v>
      </c>
      <c r="F1802" t="s">
        <v>95</v>
      </c>
      <c r="G1802" s="47">
        <v>78550887</v>
      </c>
      <c r="H1802" s="47">
        <v>71981519</v>
      </c>
    </row>
    <row r="1803" spans="1:8" x14ac:dyDescent="0.35">
      <c r="A1803" s="46">
        <v>202608</v>
      </c>
      <c r="B1803" s="48">
        <v>46244</v>
      </c>
      <c r="C1803" t="s">
        <v>5</v>
      </c>
      <c r="D1803" t="s">
        <v>55</v>
      </c>
      <c r="E1803" t="s">
        <v>15</v>
      </c>
      <c r="F1803" t="s">
        <v>96</v>
      </c>
      <c r="G1803" s="47">
        <v>307960567</v>
      </c>
      <c r="H1803" s="47">
        <v>279992718</v>
      </c>
    </row>
    <row r="1804" spans="1:8" x14ac:dyDescent="0.35">
      <c r="A1804" s="46">
        <v>202608</v>
      </c>
      <c r="B1804" s="48">
        <v>46244</v>
      </c>
      <c r="C1804" t="s">
        <v>5</v>
      </c>
      <c r="D1804" t="s">
        <v>56</v>
      </c>
      <c r="E1804" t="s">
        <v>12</v>
      </c>
      <c r="F1804" t="s">
        <v>79</v>
      </c>
      <c r="G1804" s="47">
        <v>268655990</v>
      </c>
      <c r="H1804" s="47">
        <v>249020331</v>
      </c>
    </row>
    <row r="1805" spans="1:8" x14ac:dyDescent="0.35">
      <c r="A1805" s="46">
        <v>202608</v>
      </c>
      <c r="B1805" s="48">
        <v>46244</v>
      </c>
      <c r="C1805" t="s">
        <v>5</v>
      </c>
      <c r="D1805" t="s">
        <v>56</v>
      </c>
      <c r="E1805" t="s">
        <v>12</v>
      </c>
      <c r="F1805" t="s">
        <v>81</v>
      </c>
      <c r="G1805" s="47">
        <v>185118689</v>
      </c>
      <c r="H1805" s="47">
        <v>172138196</v>
      </c>
    </row>
    <row r="1806" spans="1:8" x14ac:dyDescent="0.35">
      <c r="A1806" s="46">
        <v>202608</v>
      </c>
      <c r="B1806" s="48">
        <v>46244</v>
      </c>
      <c r="C1806" t="s">
        <v>5</v>
      </c>
      <c r="D1806" t="s">
        <v>56</v>
      </c>
      <c r="E1806" t="s">
        <v>12</v>
      </c>
      <c r="F1806" t="s">
        <v>82</v>
      </c>
      <c r="G1806" s="47">
        <v>195851795</v>
      </c>
      <c r="H1806" s="47">
        <v>184026775</v>
      </c>
    </row>
    <row r="1807" spans="1:8" x14ac:dyDescent="0.35">
      <c r="A1807" s="46">
        <v>202608</v>
      </c>
      <c r="B1807" s="48">
        <v>46244</v>
      </c>
      <c r="C1807" t="s">
        <v>5</v>
      </c>
      <c r="D1807" t="s">
        <v>56</v>
      </c>
      <c r="E1807" t="s">
        <v>12</v>
      </c>
      <c r="F1807" t="s">
        <v>83</v>
      </c>
      <c r="G1807" s="47">
        <v>152854835</v>
      </c>
      <c r="H1807" s="47">
        <v>141251365</v>
      </c>
    </row>
    <row r="1808" spans="1:8" x14ac:dyDescent="0.35">
      <c r="A1808" s="46">
        <v>202608</v>
      </c>
      <c r="B1808" s="48">
        <v>46244</v>
      </c>
      <c r="C1808" t="s">
        <v>5</v>
      </c>
      <c r="D1808" t="s">
        <v>56</v>
      </c>
      <c r="E1808" t="s">
        <v>12</v>
      </c>
      <c r="F1808" t="s">
        <v>84</v>
      </c>
      <c r="G1808" s="47">
        <v>121491238</v>
      </c>
      <c r="H1808" s="47">
        <v>114531931</v>
      </c>
    </row>
    <row r="1809" spans="1:8" x14ac:dyDescent="0.35">
      <c r="A1809" s="46">
        <v>202608</v>
      </c>
      <c r="B1809" s="48">
        <v>46244</v>
      </c>
      <c r="C1809" t="s">
        <v>5</v>
      </c>
      <c r="D1809" t="s">
        <v>56</v>
      </c>
      <c r="E1809" t="s">
        <v>16</v>
      </c>
      <c r="F1809" t="s">
        <v>97</v>
      </c>
      <c r="G1809" s="47">
        <v>541546040</v>
      </c>
      <c r="H1809" s="47">
        <v>492320277</v>
      </c>
    </row>
    <row r="1810" spans="1:8" x14ac:dyDescent="0.35">
      <c r="A1810" s="46">
        <v>202608</v>
      </c>
      <c r="B1810" s="48">
        <v>46244</v>
      </c>
      <c r="C1810" t="s">
        <v>5</v>
      </c>
      <c r="D1810" t="s">
        <v>56</v>
      </c>
      <c r="E1810" t="s">
        <v>16</v>
      </c>
      <c r="F1810" t="s">
        <v>16</v>
      </c>
      <c r="G1810" s="47">
        <v>283456709</v>
      </c>
      <c r="H1810" s="47">
        <v>263934387</v>
      </c>
    </row>
    <row r="1811" spans="1:8" x14ac:dyDescent="0.35">
      <c r="A1811" s="46">
        <v>202608</v>
      </c>
      <c r="B1811" s="48">
        <v>46244</v>
      </c>
      <c r="C1811" t="s">
        <v>5</v>
      </c>
      <c r="D1811" t="s">
        <v>56</v>
      </c>
      <c r="E1811" t="s">
        <v>17</v>
      </c>
      <c r="F1811" t="s">
        <v>68</v>
      </c>
      <c r="G1811" s="47">
        <v>466586660</v>
      </c>
      <c r="H1811" s="47">
        <v>414621626</v>
      </c>
    </row>
    <row r="1812" spans="1:8" x14ac:dyDescent="0.35">
      <c r="A1812" s="46">
        <v>202608</v>
      </c>
      <c r="B1812" s="48">
        <v>46244</v>
      </c>
      <c r="C1812" t="s">
        <v>5</v>
      </c>
      <c r="D1812" t="s">
        <v>56</v>
      </c>
      <c r="E1812" t="s">
        <v>17</v>
      </c>
      <c r="F1812" t="s">
        <v>70</v>
      </c>
      <c r="G1812" s="47">
        <v>274589980</v>
      </c>
      <c r="H1812" s="47">
        <v>248332760</v>
      </c>
    </row>
    <row r="1813" spans="1:8" x14ac:dyDescent="0.35">
      <c r="A1813" s="46">
        <v>202608</v>
      </c>
      <c r="B1813" s="48">
        <v>46244</v>
      </c>
      <c r="C1813" t="s">
        <v>5</v>
      </c>
      <c r="D1813" t="s">
        <v>56</v>
      </c>
      <c r="E1813" t="s">
        <v>17</v>
      </c>
      <c r="F1813" t="s">
        <v>76</v>
      </c>
      <c r="G1813" s="47">
        <v>224820111</v>
      </c>
      <c r="H1813" s="47">
        <v>201710982</v>
      </c>
    </row>
    <row r="1814" spans="1:8" x14ac:dyDescent="0.35">
      <c r="A1814" s="46">
        <v>202608</v>
      </c>
      <c r="B1814" s="48">
        <v>46249</v>
      </c>
      <c r="C1814" t="s">
        <v>5</v>
      </c>
      <c r="D1814" t="s">
        <v>55</v>
      </c>
      <c r="E1814" t="s">
        <v>15</v>
      </c>
      <c r="F1814" t="s">
        <v>96</v>
      </c>
      <c r="G1814" s="47">
        <v>328928452</v>
      </c>
      <c r="H1814" s="47">
        <v>297572258</v>
      </c>
    </row>
    <row r="1815" spans="1:8" x14ac:dyDescent="0.35">
      <c r="A1815" s="46">
        <v>202608</v>
      </c>
      <c r="B1815" s="48">
        <v>46249</v>
      </c>
      <c r="C1815" t="s">
        <v>5</v>
      </c>
      <c r="D1815" t="s">
        <v>56</v>
      </c>
      <c r="E1815" t="s">
        <v>12</v>
      </c>
      <c r="F1815" t="s">
        <v>79</v>
      </c>
      <c r="G1815" s="47">
        <v>264315115</v>
      </c>
      <c r="H1815" s="47">
        <v>245718578</v>
      </c>
    </row>
    <row r="1816" spans="1:8" x14ac:dyDescent="0.35">
      <c r="A1816" s="46">
        <v>202608</v>
      </c>
      <c r="B1816" s="48">
        <v>46249</v>
      </c>
      <c r="C1816" t="s">
        <v>5</v>
      </c>
      <c r="D1816" t="s">
        <v>55</v>
      </c>
      <c r="E1816" t="s">
        <v>13</v>
      </c>
      <c r="F1816" t="s">
        <v>67</v>
      </c>
      <c r="G1816" s="47">
        <v>300207931</v>
      </c>
      <c r="H1816" s="47">
        <v>265137136</v>
      </c>
    </row>
    <row r="1817" spans="1:8" x14ac:dyDescent="0.35">
      <c r="A1817" s="46">
        <v>202608</v>
      </c>
      <c r="B1817" s="48">
        <v>46249</v>
      </c>
      <c r="C1817" t="s">
        <v>5</v>
      </c>
      <c r="D1817" t="s">
        <v>55</v>
      </c>
      <c r="E1817" t="s">
        <v>13</v>
      </c>
      <c r="F1817" t="s">
        <v>85</v>
      </c>
      <c r="G1817" s="47">
        <v>243234854</v>
      </c>
      <c r="H1817" s="47">
        <v>216942071</v>
      </c>
    </row>
    <row r="1818" spans="1:8" x14ac:dyDescent="0.35">
      <c r="A1818" s="46">
        <v>202608</v>
      </c>
      <c r="B1818" s="48">
        <v>46249</v>
      </c>
      <c r="C1818" t="s">
        <v>5</v>
      </c>
      <c r="D1818" t="s">
        <v>55</v>
      </c>
      <c r="E1818" t="s">
        <v>13</v>
      </c>
      <c r="F1818" t="s">
        <v>99</v>
      </c>
      <c r="G1818" s="47">
        <v>389843557</v>
      </c>
      <c r="H1818" s="47">
        <v>327498688</v>
      </c>
    </row>
    <row r="1819" spans="1:8" x14ac:dyDescent="0.35">
      <c r="A1819" s="46">
        <v>202608</v>
      </c>
      <c r="B1819" s="48">
        <v>46249</v>
      </c>
      <c r="C1819" t="s">
        <v>5</v>
      </c>
      <c r="D1819" t="s">
        <v>55</v>
      </c>
      <c r="E1819" t="s">
        <v>13</v>
      </c>
      <c r="F1819" t="s">
        <v>100</v>
      </c>
      <c r="G1819" s="47">
        <v>347598963</v>
      </c>
      <c r="H1819" s="47">
        <v>312170222</v>
      </c>
    </row>
    <row r="1820" spans="1:8" x14ac:dyDescent="0.35">
      <c r="A1820" s="46">
        <v>202608</v>
      </c>
      <c r="B1820" s="48">
        <v>46249</v>
      </c>
      <c r="C1820" t="s">
        <v>5</v>
      </c>
      <c r="D1820" t="s">
        <v>55</v>
      </c>
      <c r="E1820" t="s">
        <v>15</v>
      </c>
      <c r="F1820" t="s">
        <v>91</v>
      </c>
      <c r="G1820" s="47">
        <v>117196411</v>
      </c>
      <c r="H1820" s="47">
        <v>104673044</v>
      </c>
    </row>
    <row r="1821" spans="1:8" x14ac:dyDescent="0.35">
      <c r="A1821" s="46">
        <v>202608</v>
      </c>
      <c r="B1821" s="48">
        <v>46243</v>
      </c>
      <c r="C1821" t="s">
        <v>5</v>
      </c>
      <c r="D1821" t="s">
        <v>53</v>
      </c>
      <c r="E1821" t="s">
        <v>6</v>
      </c>
      <c r="F1821" t="s">
        <v>69</v>
      </c>
      <c r="G1821" s="47">
        <v>274315892</v>
      </c>
      <c r="H1821" s="47">
        <v>245549729</v>
      </c>
    </row>
    <row r="1822" spans="1:8" x14ac:dyDescent="0.35">
      <c r="A1822" s="46">
        <v>202608</v>
      </c>
      <c r="B1822" s="48">
        <v>46243</v>
      </c>
      <c r="C1822" t="s">
        <v>5</v>
      </c>
      <c r="D1822" t="s">
        <v>53</v>
      </c>
      <c r="E1822" t="s">
        <v>6</v>
      </c>
      <c r="F1822" t="s">
        <v>73</v>
      </c>
      <c r="G1822" s="47">
        <v>107147147</v>
      </c>
      <c r="H1822" s="47">
        <v>97695756</v>
      </c>
    </row>
    <row r="1823" spans="1:8" x14ac:dyDescent="0.35">
      <c r="A1823" s="46">
        <v>202608</v>
      </c>
      <c r="B1823" s="48">
        <v>46243</v>
      </c>
      <c r="C1823" t="s">
        <v>5</v>
      </c>
      <c r="D1823" t="s">
        <v>53</v>
      </c>
      <c r="E1823" t="s">
        <v>6</v>
      </c>
      <c r="F1823" t="s">
        <v>98</v>
      </c>
      <c r="G1823" s="47">
        <v>300421411</v>
      </c>
      <c r="H1823" s="47">
        <v>276009844</v>
      </c>
    </row>
    <row r="1824" spans="1:8" x14ac:dyDescent="0.35">
      <c r="A1824" s="46">
        <v>202608</v>
      </c>
      <c r="B1824" s="48">
        <v>46243</v>
      </c>
      <c r="C1824" t="s">
        <v>5</v>
      </c>
      <c r="D1824" t="s">
        <v>53</v>
      </c>
      <c r="E1824" t="s">
        <v>7</v>
      </c>
      <c r="F1824" t="s">
        <v>65</v>
      </c>
      <c r="G1824" s="47">
        <v>1285464308</v>
      </c>
      <c r="H1824" s="47">
        <v>1166589950</v>
      </c>
    </row>
    <row r="1825" spans="1:8" x14ac:dyDescent="0.35">
      <c r="A1825" s="46">
        <v>202608</v>
      </c>
      <c r="B1825" s="48">
        <v>46243</v>
      </c>
      <c r="C1825" t="s">
        <v>5</v>
      </c>
      <c r="D1825" t="s">
        <v>53</v>
      </c>
      <c r="E1825" t="s">
        <v>7</v>
      </c>
      <c r="F1825" t="s">
        <v>77</v>
      </c>
      <c r="G1825" s="47">
        <v>1320662922</v>
      </c>
      <c r="H1825" s="47">
        <v>1203357703</v>
      </c>
    </row>
    <row r="1826" spans="1:8" x14ac:dyDescent="0.35">
      <c r="A1826" s="46">
        <v>202608</v>
      </c>
      <c r="B1826" s="48">
        <v>46243</v>
      </c>
      <c r="C1826" t="s">
        <v>5</v>
      </c>
      <c r="D1826" t="s">
        <v>53</v>
      </c>
      <c r="E1826" t="s">
        <v>8</v>
      </c>
      <c r="F1826" t="s">
        <v>66</v>
      </c>
      <c r="G1826" s="47">
        <v>158083285</v>
      </c>
      <c r="H1826" s="47">
        <v>145167018</v>
      </c>
    </row>
    <row r="1827" spans="1:8" x14ac:dyDescent="0.35">
      <c r="A1827" s="46">
        <v>202608</v>
      </c>
      <c r="B1827" s="48">
        <v>46243</v>
      </c>
      <c r="C1827" t="s">
        <v>5</v>
      </c>
      <c r="D1827" t="s">
        <v>53</v>
      </c>
      <c r="E1827" t="s">
        <v>8</v>
      </c>
      <c r="F1827" t="s">
        <v>72</v>
      </c>
      <c r="G1827" s="47">
        <v>488711974</v>
      </c>
      <c r="H1827" s="47">
        <v>421731449</v>
      </c>
    </row>
    <row r="1828" spans="1:8" x14ac:dyDescent="0.35">
      <c r="A1828" s="46">
        <v>202608</v>
      </c>
      <c r="B1828" s="48">
        <v>46243</v>
      </c>
      <c r="C1828" t="s">
        <v>5</v>
      </c>
      <c r="D1828" t="s">
        <v>53</v>
      </c>
      <c r="E1828" t="s">
        <v>8</v>
      </c>
      <c r="F1828" t="s">
        <v>74</v>
      </c>
      <c r="G1828" s="47">
        <v>215228202</v>
      </c>
      <c r="H1828" s="47">
        <v>196800678</v>
      </c>
    </row>
    <row r="1829" spans="1:8" x14ac:dyDescent="0.35">
      <c r="A1829" s="46">
        <v>202608</v>
      </c>
      <c r="B1829" s="48">
        <v>46243</v>
      </c>
      <c r="C1829" t="s">
        <v>5</v>
      </c>
      <c r="D1829" t="s">
        <v>53</v>
      </c>
      <c r="E1829" t="s">
        <v>8</v>
      </c>
      <c r="F1829" t="s">
        <v>75</v>
      </c>
      <c r="G1829" s="47">
        <v>175898854</v>
      </c>
      <c r="H1829" s="47">
        <v>156601729</v>
      </c>
    </row>
    <row r="1830" spans="1:8" x14ac:dyDescent="0.35">
      <c r="A1830" s="46">
        <v>202608</v>
      </c>
      <c r="B1830" s="48">
        <v>46243</v>
      </c>
      <c r="C1830" t="s">
        <v>5</v>
      </c>
      <c r="D1830" t="s">
        <v>54</v>
      </c>
      <c r="E1830" t="s">
        <v>9</v>
      </c>
      <c r="F1830" t="s">
        <v>71</v>
      </c>
      <c r="G1830" s="47">
        <v>320744010</v>
      </c>
      <c r="H1830" s="47">
        <v>291950292</v>
      </c>
    </row>
    <row r="1831" spans="1:8" x14ac:dyDescent="0.35">
      <c r="A1831" s="46">
        <v>202608</v>
      </c>
      <c r="B1831" s="48">
        <v>46243</v>
      </c>
      <c r="C1831" t="s">
        <v>5</v>
      </c>
      <c r="D1831" t="s">
        <v>54</v>
      </c>
      <c r="E1831" t="s">
        <v>9</v>
      </c>
      <c r="F1831" t="s">
        <v>92</v>
      </c>
      <c r="G1831" s="47">
        <v>377749817</v>
      </c>
      <c r="H1831" s="47">
        <v>339194982</v>
      </c>
    </row>
    <row r="1832" spans="1:8" x14ac:dyDescent="0.35">
      <c r="A1832" s="46">
        <v>202608</v>
      </c>
      <c r="B1832" s="48">
        <v>46243</v>
      </c>
      <c r="C1832" t="s">
        <v>5</v>
      </c>
      <c r="D1832" t="s">
        <v>54</v>
      </c>
      <c r="E1832" t="s">
        <v>10</v>
      </c>
      <c r="F1832" t="s">
        <v>64</v>
      </c>
      <c r="G1832" s="47">
        <v>226420280</v>
      </c>
      <c r="H1832" s="47">
        <v>204983589</v>
      </c>
    </row>
    <row r="1833" spans="1:8" x14ac:dyDescent="0.35">
      <c r="A1833" s="46">
        <v>202608</v>
      </c>
      <c r="B1833" s="48">
        <v>46243</v>
      </c>
      <c r="C1833" t="s">
        <v>5</v>
      </c>
      <c r="D1833" t="s">
        <v>54</v>
      </c>
      <c r="E1833" t="s">
        <v>10</v>
      </c>
      <c r="F1833" t="s">
        <v>10</v>
      </c>
      <c r="G1833" s="47">
        <v>393315778</v>
      </c>
      <c r="H1833" s="47">
        <v>358875094</v>
      </c>
    </row>
    <row r="1834" spans="1:8" x14ac:dyDescent="0.35">
      <c r="A1834" s="46">
        <v>202608</v>
      </c>
      <c r="B1834" s="48">
        <v>46243</v>
      </c>
      <c r="C1834" t="s">
        <v>5</v>
      </c>
      <c r="D1834" t="s">
        <v>54</v>
      </c>
      <c r="E1834" t="s">
        <v>10</v>
      </c>
      <c r="F1834" t="s">
        <v>80</v>
      </c>
      <c r="G1834" s="47">
        <v>203566140</v>
      </c>
      <c r="H1834" s="47">
        <v>185692618</v>
      </c>
    </row>
    <row r="1835" spans="1:8" x14ac:dyDescent="0.35">
      <c r="A1835" s="46">
        <v>202608</v>
      </c>
      <c r="B1835" s="48">
        <v>46243</v>
      </c>
      <c r="C1835" t="s">
        <v>5</v>
      </c>
      <c r="D1835" t="s">
        <v>54</v>
      </c>
      <c r="E1835" t="s">
        <v>14</v>
      </c>
      <c r="F1835" t="s">
        <v>14</v>
      </c>
      <c r="G1835" s="47">
        <v>388579256</v>
      </c>
      <c r="H1835" s="47">
        <v>355200770</v>
      </c>
    </row>
    <row r="1836" spans="1:8" x14ac:dyDescent="0.35">
      <c r="A1836" s="46">
        <v>202608</v>
      </c>
      <c r="B1836" s="48">
        <v>46243</v>
      </c>
      <c r="C1836" t="s">
        <v>5</v>
      </c>
      <c r="D1836" t="s">
        <v>54</v>
      </c>
      <c r="E1836" t="s">
        <v>14</v>
      </c>
      <c r="F1836" t="s">
        <v>86</v>
      </c>
      <c r="G1836" s="47">
        <v>433108045</v>
      </c>
      <c r="H1836" s="47">
        <v>390143121</v>
      </c>
    </row>
    <row r="1837" spans="1:8" x14ac:dyDescent="0.35">
      <c r="A1837" s="46">
        <v>202608</v>
      </c>
      <c r="B1837" s="48">
        <v>46243</v>
      </c>
      <c r="C1837" t="s">
        <v>5</v>
      </c>
      <c r="D1837" t="s">
        <v>54</v>
      </c>
      <c r="E1837" t="s">
        <v>14</v>
      </c>
      <c r="F1837" t="s">
        <v>87</v>
      </c>
      <c r="G1837" s="47">
        <v>314446857</v>
      </c>
      <c r="H1837" s="47">
        <v>290559845</v>
      </c>
    </row>
    <row r="1838" spans="1:8" x14ac:dyDescent="0.35">
      <c r="A1838" s="46">
        <v>202608</v>
      </c>
      <c r="B1838" s="48">
        <v>46243</v>
      </c>
      <c r="C1838" t="s">
        <v>5</v>
      </c>
      <c r="D1838" t="s">
        <v>54</v>
      </c>
      <c r="E1838" t="s">
        <v>14</v>
      </c>
      <c r="F1838" t="s">
        <v>88</v>
      </c>
      <c r="G1838" s="47">
        <v>199021657</v>
      </c>
      <c r="H1838" s="47">
        <v>181255891</v>
      </c>
    </row>
    <row r="1839" spans="1:8" x14ac:dyDescent="0.35">
      <c r="A1839" s="46">
        <v>202608</v>
      </c>
      <c r="B1839" s="48">
        <v>46243</v>
      </c>
      <c r="C1839" t="s">
        <v>5</v>
      </c>
      <c r="D1839" t="s">
        <v>54</v>
      </c>
      <c r="E1839" t="s">
        <v>14</v>
      </c>
      <c r="F1839" t="s">
        <v>89</v>
      </c>
      <c r="G1839" s="47">
        <v>236707762</v>
      </c>
      <c r="H1839" s="47">
        <v>215819581</v>
      </c>
    </row>
    <row r="1840" spans="1:8" x14ac:dyDescent="0.35">
      <c r="A1840" s="46">
        <v>202608</v>
      </c>
      <c r="B1840" s="48">
        <v>46243</v>
      </c>
      <c r="C1840" t="s">
        <v>5</v>
      </c>
      <c r="D1840" t="s">
        <v>55</v>
      </c>
      <c r="E1840" t="s">
        <v>11</v>
      </c>
      <c r="F1840" t="s">
        <v>78</v>
      </c>
      <c r="G1840" s="47">
        <v>671945660</v>
      </c>
      <c r="H1840" s="47">
        <v>595961791</v>
      </c>
    </row>
    <row r="1841" spans="1:8" x14ac:dyDescent="0.35">
      <c r="A1841" s="46">
        <v>202608</v>
      </c>
      <c r="B1841" s="48">
        <v>46243</v>
      </c>
      <c r="C1841" t="s">
        <v>5</v>
      </c>
      <c r="D1841" t="s">
        <v>55</v>
      </c>
      <c r="E1841" t="s">
        <v>11</v>
      </c>
      <c r="F1841" t="s">
        <v>55</v>
      </c>
      <c r="G1841" s="47">
        <v>354795264</v>
      </c>
      <c r="H1841" s="47">
        <v>316207081</v>
      </c>
    </row>
    <row r="1842" spans="1:8" x14ac:dyDescent="0.35">
      <c r="A1842" s="46">
        <v>202608</v>
      </c>
      <c r="B1842" s="48">
        <v>46243</v>
      </c>
      <c r="C1842" t="s">
        <v>5</v>
      </c>
      <c r="D1842" t="s">
        <v>55</v>
      </c>
      <c r="E1842" t="s">
        <v>11</v>
      </c>
      <c r="F1842" t="s">
        <v>90</v>
      </c>
      <c r="G1842" s="47">
        <v>195800706</v>
      </c>
      <c r="H1842" s="47">
        <v>176878722</v>
      </c>
    </row>
    <row r="1843" spans="1:8" x14ac:dyDescent="0.35">
      <c r="A1843" s="46">
        <v>202608</v>
      </c>
      <c r="B1843" s="48">
        <v>46243</v>
      </c>
      <c r="C1843" t="s">
        <v>5</v>
      </c>
      <c r="D1843" t="s">
        <v>55</v>
      </c>
      <c r="E1843" t="s">
        <v>13</v>
      </c>
      <c r="F1843" t="s">
        <v>67</v>
      </c>
      <c r="G1843" s="47">
        <v>290586531</v>
      </c>
      <c r="H1843" s="47">
        <v>259756713</v>
      </c>
    </row>
    <row r="1844" spans="1:8" x14ac:dyDescent="0.35">
      <c r="A1844" s="46">
        <v>202608</v>
      </c>
      <c r="B1844" s="48">
        <v>46243</v>
      </c>
      <c r="C1844" t="s">
        <v>5</v>
      </c>
      <c r="D1844" t="s">
        <v>55</v>
      </c>
      <c r="E1844" t="s">
        <v>13</v>
      </c>
      <c r="F1844" t="s">
        <v>85</v>
      </c>
      <c r="G1844" s="47">
        <v>235736227</v>
      </c>
      <c r="H1844" s="47">
        <v>212867001</v>
      </c>
    </row>
    <row r="1845" spans="1:8" x14ac:dyDescent="0.35">
      <c r="A1845" s="46">
        <v>202608</v>
      </c>
      <c r="B1845" s="48">
        <v>46243</v>
      </c>
      <c r="C1845" t="s">
        <v>5</v>
      </c>
      <c r="D1845" t="s">
        <v>55</v>
      </c>
      <c r="E1845" t="s">
        <v>13</v>
      </c>
      <c r="F1845" t="s">
        <v>99</v>
      </c>
      <c r="G1845" s="47">
        <v>380445910</v>
      </c>
      <c r="H1845" s="47">
        <v>328538621</v>
      </c>
    </row>
    <row r="1846" spans="1:8" x14ac:dyDescent="0.35">
      <c r="A1846" s="46">
        <v>202608</v>
      </c>
      <c r="B1846" s="48">
        <v>46243</v>
      </c>
      <c r="C1846" t="s">
        <v>5</v>
      </c>
      <c r="D1846" t="s">
        <v>55</v>
      </c>
      <c r="E1846" t="s">
        <v>13</v>
      </c>
      <c r="F1846" t="s">
        <v>100</v>
      </c>
      <c r="G1846" s="47">
        <v>278109104</v>
      </c>
      <c r="H1846" s="47">
        <v>246061825</v>
      </c>
    </row>
    <row r="1847" spans="1:8" x14ac:dyDescent="0.35">
      <c r="A1847" s="46">
        <v>202608</v>
      </c>
      <c r="B1847" s="48">
        <v>46243</v>
      </c>
      <c r="C1847" t="s">
        <v>5</v>
      </c>
      <c r="D1847" t="s">
        <v>55</v>
      </c>
      <c r="E1847" t="s">
        <v>15</v>
      </c>
      <c r="F1847" t="s">
        <v>91</v>
      </c>
      <c r="G1847" s="47">
        <v>110424440</v>
      </c>
      <c r="H1847" s="47">
        <v>100389942</v>
      </c>
    </row>
    <row r="1848" spans="1:8" x14ac:dyDescent="0.35">
      <c r="A1848" s="46">
        <v>202608</v>
      </c>
      <c r="B1848" s="48">
        <v>46243</v>
      </c>
      <c r="C1848" t="s">
        <v>5</v>
      </c>
      <c r="D1848" t="s">
        <v>55</v>
      </c>
      <c r="E1848" t="s">
        <v>15</v>
      </c>
      <c r="F1848" t="s">
        <v>93</v>
      </c>
      <c r="G1848" s="47">
        <v>115817545</v>
      </c>
      <c r="H1848" s="47">
        <v>104149234</v>
      </c>
    </row>
    <row r="1849" spans="1:8" x14ac:dyDescent="0.35">
      <c r="A1849" s="46">
        <v>202608</v>
      </c>
      <c r="B1849" s="48">
        <v>46243</v>
      </c>
      <c r="C1849" t="s">
        <v>5</v>
      </c>
      <c r="D1849" t="s">
        <v>55</v>
      </c>
      <c r="E1849" t="s">
        <v>15</v>
      </c>
      <c r="F1849" t="s">
        <v>94</v>
      </c>
      <c r="G1849" s="47">
        <v>273073063</v>
      </c>
      <c r="H1849" s="47">
        <v>245267155</v>
      </c>
    </row>
    <row r="1850" spans="1:8" x14ac:dyDescent="0.35">
      <c r="A1850" s="46">
        <v>202608</v>
      </c>
      <c r="B1850" s="48">
        <v>46243</v>
      </c>
      <c r="C1850" t="s">
        <v>5</v>
      </c>
      <c r="D1850" t="s">
        <v>55</v>
      </c>
      <c r="E1850" t="s">
        <v>15</v>
      </c>
      <c r="F1850" t="s">
        <v>95</v>
      </c>
      <c r="G1850" s="47">
        <v>65301894</v>
      </c>
      <c r="H1850" s="47">
        <v>60463404</v>
      </c>
    </row>
    <row r="1851" spans="1:8" x14ac:dyDescent="0.35">
      <c r="A1851" s="46">
        <v>202608</v>
      </c>
      <c r="B1851" s="48">
        <v>46243</v>
      </c>
      <c r="C1851" t="s">
        <v>5</v>
      </c>
      <c r="D1851" t="s">
        <v>55</v>
      </c>
      <c r="E1851" t="s">
        <v>15</v>
      </c>
      <c r="F1851" t="s">
        <v>96</v>
      </c>
      <c r="G1851" s="47">
        <v>273761209</v>
      </c>
      <c r="H1851" s="47">
        <v>250810388</v>
      </c>
    </row>
    <row r="1852" spans="1:8" x14ac:dyDescent="0.35">
      <c r="A1852" s="46">
        <v>202608</v>
      </c>
      <c r="B1852" s="48">
        <v>46243</v>
      </c>
      <c r="C1852" t="s">
        <v>5</v>
      </c>
      <c r="D1852" t="s">
        <v>56</v>
      </c>
      <c r="E1852" t="s">
        <v>12</v>
      </c>
      <c r="F1852" t="s">
        <v>79</v>
      </c>
      <c r="G1852" s="47">
        <v>249247790</v>
      </c>
      <c r="H1852" s="47">
        <v>229345362</v>
      </c>
    </row>
    <row r="1853" spans="1:8" x14ac:dyDescent="0.35">
      <c r="A1853" s="46">
        <v>202608</v>
      </c>
      <c r="B1853" s="48">
        <v>46243</v>
      </c>
      <c r="C1853" t="s">
        <v>5</v>
      </c>
      <c r="D1853" t="s">
        <v>56</v>
      </c>
      <c r="E1853" t="s">
        <v>12</v>
      </c>
      <c r="F1853" t="s">
        <v>81</v>
      </c>
      <c r="G1853" s="47">
        <v>180347286</v>
      </c>
      <c r="H1853" s="47">
        <v>169942680</v>
      </c>
    </row>
    <row r="1854" spans="1:8" x14ac:dyDescent="0.35">
      <c r="A1854" s="46">
        <v>202608</v>
      </c>
      <c r="B1854" s="48">
        <v>46243</v>
      </c>
      <c r="C1854" t="s">
        <v>5</v>
      </c>
      <c r="D1854" t="s">
        <v>56</v>
      </c>
      <c r="E1854" t="s">
        <v>12</v>
      </c>
      <c r="F1854" t="s">
        <v>82</v>
      </c>
      <c r="G1854" s="47">
        <v>181723912</v>
      </c>
      <c r="H1854" s="47">
        <v>171991051</v>
      </c>
    </row>
    <row r="1855" spans="1:8" x14ac:dyDescent="0.35">
      <c r="A1855" s="46">
        <v>202608</v>
      </c>
      <c r="B1855" s="48">
        <v>46243</v>
      </c>
      <c r="C1855" t="s">
        <v>5</v>
      </c>
      <c r="D1855" t="s">
        <v>56</v>
      </c>
      <c r="E1855" t="s">
        <v>12</v>
      </c>
      <c r="F1855" t="s">
        <v>83</v>
      </c>
      <c r="G1855" s="47">
        <v>149064960</v>
      </c>
      <c r="H1855" s="47">
        <v>137370131</v>
      </c>
    </row>
    <row r="1856" spans="1:8" x14ac:dyDescent="0.35">
      <c r="A1856" s="46">
        <v>202608</v>
      </c>
      <c r="B1856" s="48">
        <v>46243</v>
      </c>
      <c r="C1856" t="s">
        <v>5</v>
      </c>
      <c r="D1856" t="s">
        <v>56</v>
      </c>
      <c r="E1856" t="s">
        <v>12</v>
      </c>
      <c r="F1856" t="s">
        <v>84</v>
      </c>
      <c r="G1856" s="47">
        <v>109609875</v>
      </c>
      <c r="H1856" s="47">
        <v>102720789</v>
      </c>
    </row>
    <row r="1857" spans="1:8" x14ac:dyDescent="0.35">
      <c r="A1857" s="46">
        <v>202608</v>
      </c>
      <c r="B1857" s="48">
        <v>46243</v>
      </c>
      <c r="C1857" t="s">
        <v>5</v>
      </c>
      <c r="D1857" t="s">
        <v>56</v>
      </c>
      <c r="E1857" t="s">
        <v>16</v>
      </c>
      <c r="F1857" t="s">
        <v>97</v>
      </c>
      <c r="G1857" s="47">
        <v>507917612</v>
      </c>
      <c r="H1857" s="47">
        <v>466120593</v>
      </c>
    </row>
    <row r="1858" spans="1:8" x14ac:dyDescent="0.35">
      <c r="A1858" s="46">
        <v>202608</v>
      </c>
      <c r="B1858" s="48">
        <v>46243</v>
      </c>
      <c r="C1858" t="s">
        <v>5</v>
      </c>
      <c r="D1858" t="s">
        <v>56</v>
      </c>
      <c r="E1858" t="s">
        <v>16</v>
      </c>
      <c r="F1858" t="s">
        <v>16</v>
      </c>
      <c r="G1858" s="47">
        <v>277541989</v>
      </c>
      <c r="H1858" s="47">
        <v>260186149</v>
      </c>
    </row>
    <row r="1859" spans="1:8" x14ac:dyDescent="0.35">
      <c r="A1859" s="46">
        <v>202608</v>
      </c>
      <c r="B1859" s="48">
        <v>46243</v>
      </c>
      <c r="C1859" t="s">
        <v>5</v>
      </c>
      <c r="D1859" t="s">
        <v>56</v>
      </c>
      <c r="E1859" t="s">
        <v>17</v>
      </c>
      <c r="F1859" t="s">
        <v>68</v>
      </c>
      <c r="G1859" s="47">
        <v>432466881</v>
      </c>
      <c r="H1859" s="47">
        <v>385229577</v>
      </c>
    </row>
    <row r="1860" spans="1:8" x14ac:dyDescent="0.35">
      <c r="A1860" s="46">
        <v>202608</v>
      </c>
      <c r="B1860" s="48">
        <v>46243</v>
      </c>
      <c r="C1860" t="s">
        <v>5</v>
      </c>
      <c r="D1860" t="s">
        <v>56</v>
      </c>
      <c r="E1860" t="s">
        <v>17</v>
      </c>
      <c r="F1860" t="s">
        <v>70</v>
      </c>
      <c r="G1860" s="47">
        <v>238160656</v>
      </c>
      <c r="H1860" s="47">
        <v>217449105</v>
      </c>
    </row>
    <row r="1861" spans="1:8" x14ac:dyDescent="0.35">
      <c r="A1861" s="46">
        <v>202608</v>
      </c>
      <c r="B1861" s="48">
        <v>46243</v>
      </c>
      <c r="C1861" t="s">
        <v>5</v>
      </c>
      <c r="D1861" t="s">
        <v>56</v>
      </c>
      <c r="E1861" t="s">
        <v>17</v>
      </c>
      <c r="F1861" t="s">
        <v>76</v>
      </c>
      <c r="G1861" s="47">
        <v>181972922</v>
      </c>
      <c r="H1861" s="47">
        <v>162907982</v>
      </c>
    </row>
    <row r="1862" spans="1:8" x14ac:dyDescent="0.35">
      <c r="A1862" s="46">
        <v>202608</v>
      </c>
      <c r="B1862" s="48">
        <v>46258</v>
      </c>
      <c r="C1862" t="s">
        <v>5</v>
      </c>
      <c r="D1862" t="s">
        <v>55</v>
      </c>
      <c r="E1862" t="s">
        <v>13</v>
      </c>
      <c r="F1862" t="s">
        <v>85</v>
      </c>
      <c r="G1862" s="47">
        <v>227134816</v>
      </c>
      <c r="H1862" s="47">
        <v>203161385</v>
      </c>
    </row>
    <row r="1863" spans="1:8" x14ac:dyDescent="0.35">
      <c r="A1863" s="46">
        <v>202608</v>
      </c>
      <c r="B1863" s="48">
        <v>46258</v>
      </c>
      <c r="C1863" t="s">
        <v>5</v>
      </c>
      <c r="D1863" t="s">
        <v>55</v>
      </c>
      <c r="E1863" t="s">
        <v>13</v>
      </c>
      <c r="F1863" t="s">
        <v>67</v>
      </c>
      <c r="G1863" s="47">
        <v>307034027</v>
      </c>
      <c r="H1863" s="47">
        <v>273089066</v>
      </c>
    </row>
    <row r="1864" spans="1:8" x14ac:dyDescent="0.35">
      <c r="A1864" s="46">
        <v>202608</v>
      </c>
      <c r="B1864" s="48">
        <v>46258</v>
      </c>
      <c r="C1864" t="s">
        <v>5</v>
      </c>
      <c r="D1864" t="s">
        <v>55</v>
      </c>
      <c r="E1864" t="s">
        <v>11</v>
      </c>
      <c r="F1864" t="s">
        <v>90</v>
      </c>
      <c r="G1864" s="47">
        <v>201746104</v>
      </c>
      <c r="H1864" s="47">
        <v>180414812</v>
      </c>
    </row>
    <row r="1865" spans="1:8" x14ac:dyDescent="0.35">
      <c r="A1865" s="46">
        <v>202608</v>
      </c>
      <c r="B1865" s="48">
        <v>46258</v>
      </c>
      <c r="C1865" t="s">
        <v>5</v>
      </c>
      <c r="D1865" t="s">
        <v>55</v>
      </c>
      <c r="E1865" t="s">
        <v>11</v>
      </c>
      <c r="F1865" t="s">
        <v>55</v>
      </c>
      <c r="G1865" s="47">
        <v>371785680</v>
      </c>
      <c r="H1865" s="47">
        <v>325914240</v>
      </c>
    </row>
    <row r="1866" spans="1:8" x14ac:dyDescent="0.35">
      <c r="A1866" s="46">
        <v>202608</v>
      </c>
      <c r="B1866" s="48">
        <v>46258</v>
      </c>
      <c r="C1866" t="s">
        <v>5</v>
      </c>
      <c r="D1866" t="s">
        <v>55</v>
      </c>
      <c r="E1866" t="s">
        <v>11</v>
      </c>
      <c r="F1866" t="s">
        <v>78</v>
      </c>
      <c r="G1866" s="47">
        <v>777287397</v>
      </c>
      <c r="H1866" s="47">
        <v>691813966</v>
      </c>
    </row>
    <row r="1867" spans="1:8" x14ac:dyDescent="0.35">
      <c r="A1867" s="46">
        <v>202608</v>
      </c>
      <c r="B1867" s="48">
        <v>46258</v>
      </c>
      <c r="C1867" t="s">
        <v>5</v>
      </c>
      <c r="D1867" t="s">
        <v>54</v>
      </c>
      <c r="E1867" t="s">
        <v>14</v>
      </c>
      <c r="F1867" t="s">
        <v>87</v>
      </c>
      <c r="G1867" s="47">
        <v>328391170</v>
      </c>
      <c r="H1867" s="47">
        <v>300715823</v>
      </c>
    </row>
    <row r="1868" spans="1:8" x14ac:dyDescent="0.35">
      <c r="A1868" s="46">
        <v>202608</v>
      </c>
      <c r="B1868" s="48">
        <v>46258</v>
      </c>
      <c r="C1868" t="s">
        <v>5</v>
      </c>
      <c r="D1868" t="s">
        <v>54</v>
      </c>
      <c r="E1868" t="s">
        <v>14</v>
      </c>
      <c r="F1868" t="s">
        <v>86</v>
      </c>
      <c r="G1868" s="47">
        <v>462707058</v>
      </c>
      <c r="H1868" s="47">
        <v>416578366</v>
      </c>
    </row>
    <row r="1869" spans="1:8" x14ac:dyDescent="0.35">
      <c r="A1869" s="46">
        <v>202608</v>
      </c>
      <c r="B1869" s="48">
        <v>46258</v>
      </c>
      <c r="C1869" t="s">
        <v>5</v>
      </c>
      <c r="D1869" t="s">
        <v>54</v>
      </c>
      <c r="E1869" t="s">
        <v>14</v>
      </c>
      <c r="F1869" t="s">
        <v>14</v>
      </c>
      <c r="G1869" s="47">
        <v>396054938</v>
      </c>
      <c r="H1869" s="47">
        <v>363601782</v>
      </c>
    </row>
    <row r="1870" spans="1:8" x14ac:dyDescent="0.35">
      <c r="A1870" s="46">
        <v>202608</v>
      </c>
      <c r="B1870" s="48">
        <v>46258</v>
      </c>
      <c r="C1870" t="s">
        <v>5</v>
      </c>
      <c r="D1870" t="s">
        <v>54</v>
      </c>
      <c r="E1870" t="s">
        <v>10</v>
      </c>
      <c r="F1870" t="s">
        <v>80</v>
      </c>
      <c r="G1870" s="47">
        <v>238417345</v>
      </c>
      <c r="H1870" s="47">
        <v>217086950</v>
      </c>
    </row>
    <row r="1871" spans="1:8" x14ac:dyDescent="0.35">
      <c r="A1871" s="46">
        <v>202608</v>
      </c>
      <c r="B1871" s="48">
        <v>46258</v>
      </c>
      <c r="C1871" t="s">
        <v>5</v>
      </c>
      <c r="D1871" t="s">
        <v>54</v>
      </c>
      <c r="E1871" t="s">
        <v>10</v>
      </c>
      <c r="F1871" t="s">
        <v>10</v>
      </c>
      <c r="G1871" s="47">
        <v>397878266</v>
      </c>
      <c r="H1871" s="47">
        <v>357999854</v>
      </c>
    </row>
    <row r="1872" spans="1:8" x14ac:dyDescent="0.35">
      <c r="A1872" s="46">
        <v>202608</v>
      </c>
      <c r="B1872" s="48">
        <v>46258</v>
      </c>
      <c r="C1872" t="s">
        <v>5</v>
      </c>
      <c r="D1872" t="s">
        <v>54</v>
      </c>
      <c r="E1872" t="s">
        <v>9</v>
      </c>
      <c r="F1872" t="s">
        <v>92</v>
      </c>
      <c r="G1872" s="47">
        <v>456951871</v>
      </c>
      <c r="H1872" s="47">
        <v>411088304</v>
      </c>
    </row>
    <row r="1873" spans="1:8" x14ac:dyDescent="0.35">
      <c r="A1873" s="46">
        <v>202608</v>
      </c>
      <c r="B1873" s="48">
        <v>46258</v>
      </c>
      <c r="C1873" t="s">
        <v>5</v>
      </c>
      <c r="D1873" t="s">
        <v>53</v>
      </c>
      <c r="E1873" t="s">
        <v>8</v>
      </c>
      <c r="F1873" t="s">
        <v>75</v>
      </c>
      <c r="G1873" s="47">
        <v>168930287</v>
      </c>
      <c r="H1873" s="47">
        <v>154758782</v>
      </c>
    </row>
    <row r="1874" spans="1:8" x14ac:dyDescent="0.35">
      <c r="A1874" s="46">
        <v>202608</v>
      </c>
      <c r="B1874" s="48">
        <v>46258</v>
      </c>
      <c r="C1874" t="s">
        <v>5</v>
      </c>
      <c r="D1874" t="s">
        <v>53</v>
      </c>
      <c r="E1874" t="s">
        <v>8</v>
      </c>
      <c r="F1874" t="s">
        <v>74</v>
      </c>
      <c r="G1874" s="47">
        <v>219831978</v>
      </c>
      <c r="H1874" s="47">
        <v>201065068</v>
      </c>
    </row>
    <row r="1875" spans="1:8" x14ac:dyDescent="0.35">
      <c r="A1875" s="46">
        <v>202608</v>
      </c>
      <c r="B1875" s="48">
        <v>46258</v>
      </c>
      <c r="C1875" t="s">
        <v>5</v>
      </c>
      <c r="D1875" t="s">
        <v>53</v>
      </c>
      <c r="E1875" t="s">
        <v>8</v>
      </c>
      <c r="F1875" t="s">
        <v>72</v>
      </c>
      <c r="G1875" s="47">
        <v>467257873</v>
      </c>
      <c r="H1875" s="47">
        <v>420311035</v>
      </c>
    </row>
    <row r="1876" spans="1:8" x14ac:dyDescent="0.35">
      <c r="A1876" s="46">
        <v>202608</v>
      </c>
      <c r="B1876" s="48">
        <v>46258</v>
      </c>
      <c r="C1876" t="s">
        <v>5</v>
      </c>
      <c r="D1876" t="s">
        <v>53</v>
      </c>
      <c r="E1876" t="s">
        <v>8</v>
      </c>
      <c r="F1876" t="s">
        <v>66</v>
      </c>
      <c r="G1876" s="47">
        <v>159105008</v>
      </c>
      <c r="H1876" s="47">
        <v>147284269</v>
      </c>
    </row>
    <row r="1877" spans="1:8" x14ac:dyDescent="0.35">
      <c r="A1877" s="46">
        <v>202608</v>
      </c>
      <c r="B1877" s="48">
        <v>46258</v>
      </c>
      <c r="C1877" t="s">
        <v>5</v>
      </c>
      <c r="D1877" t="s">
        <v>53</v>
      </c>
      <c r="E1877" t="s">
        <v>7</v>
      </c>
      <c r="F1877" t="s">
        <v>65</v>
      </c>
      <c r="G1877" s="47">
        <v>1273223476</v>
      </c>
      <c r="H1877" s="47">
        <v>1138421859</v>
      </c>
    </row>
    <row r="1878" spans="1:8" x14ac:dyDescent="0.35">
      <c r="A1878" s="46">
        <v>202608</v>
      </c>
      <c r="B1878" s="48">
        <v>46258</v>
      </c>
      <c r="C1878" t="s">
        <v>5</v>
      </c>
      <c r="D1878" t="s">
        <v>53</v>
      </c>
      <c r="E1878" t="s">
        <v>6</v>
      </c>
      <c r="F1878" t="s">
        <v>98</v>
      </c>
      <c r="G1878" s="47">
        <v>308359695</v>
      </c>
      <c r="H1878" s="47">
        <v>280752406</v>
      </c>
    </row>
    <row r="1879" spans="1:8" x14ac:dyDescent="0.35">
      <c r="A1879" s="46">
        <v>202608</v>
      </c>
      <c r="B1879" s="48">
        <v>46258</v>
      </c>
      <c r="C1879" t="s">
        <v>5</v>
      </c>
      <c r="D1879" t="s">
        <v>53</v>
      </c>
      <c r="E1879" t="s">
        <v>6</v>
      </c>
      <c r="F1879" t="s">
        <v>69</v>
      </c>
      <c r="G1879" s="47">
        <v>285829941</v>
      </c>
      <c r="H1879" s="47">
        <v>257686357</v>
      </c>
    </row>
    <row r="1880" spans="1:8" x14ac:dyDescent="0.35">
      <c r="A1880" s="46">
        <v>202608</v>
      </c>
      <c r="B1880" s="48">
        <v>46250</v>
      </c>
      <c r="C1880" t="s">
        <v>5</v>
      </c>
      <c r="D1880" t="s">
        <v>53</v>
      </c>
      <c r="E1880" t="s">
        <v>7</v>
      </c>
      <c r="F1880" t="s">
        <v>65</v>
      </c>
      <c r="G1880" s="47">
        <v>1279624865</v>
      </c>
      <c r="H1880" s="47">
        <v>1157398493</v>
      </c>
    </row>
    <row r="1881" spans="1:8" x14ac:dyDescent="0.35">
      <c r="A1881" s="46">
        <v>202608</v>
      </c>
      <c r="B1881" s="48">
        <v>46250</v>
      </c>
      <c r="C1881" t="s">
        <v>5</v>
      </c>
      <c r="D1881" t="s">
        <v>53</v>
      </c>
      <c r="E1881" t="s">
        <v>7</v>
      </c>
      <c r="F1881" t="s">
        <v>77</v>
      </c>
      <c r="G1881" s="47">
        <v>1359514916</v>
      </c>
      <c r="H1881" s="47">
        <v>1236998283</v>
      </c>
    </row>
    <row r="1882" spans="1:8" x14ac:dyDescent="0.35">
      <c r="A1882" s="46">
        <v>202608</v>
      </c>
      <c r="B1882" s="48">
        <v>46250</v>
      </c>
      <c r="C1882" t="s">
        <v>5</v>
      </c>
      <c r="D1882" t="s">
        <v>53</v>
      </c>
      <c r="E1882" t="s">
        <v>8</v>
      </c>
      <c r="F1882" t="s">
        <v>66</v>
      </c>
      <c r="G1882" s="47">
        <v>161780833</v>
      </c>
      <c r="H1882" s="47">
        <v>150401994</v>
      </c>
    </row>
    <row r="1883" spans="1:8" x14ac:dyDescent="0.35">
      <c r="A1883" s="46">
        <v>202608</v>
      </c>
      <c r="B1883" s="48">
        <v>46250</v>
      </c>
      <c r="C1883" t="s">
        <v>5</v>
      </c>
      <c r="D1883" t="s">
        <v>53</v>
      </c>
      <c r="E1883" t="s">
        <v>8</v>
      </c>
      <c r="F1883" t="s">
        <v>72</v>
      </c>
      <c r="G1883" s="47">
        <v>485177042</v>
      </c>
      <c r="H1883" s="47">
        <v>443862374</v>
      </c>
    </row>
    <row r="1884" spans="1:8" x14ac:dyDescent="0.35">
      <c r="A1884" s="46">
        <v>202608</v>
      </c>
      <c r="B1884" s="48">
        <v>46250</v>
      </c>
      <c r="C1884" t="s">
        <v>5</v>
      </c>
      <c r="D1884" t="s">
        <v>53</v>
      </c>
      <c r="E1884" t="s">
        <v>8</v>
      </c>
      <c r="F1884" t="s">
        <v>74</v>
      </c>
      <c r="G1884" s="47">
        <v>216391095</v>
      </c>
      <c r="H1884" s="47">
        <v>200053327</v>
      </c>
    </row>
    <row r="1885" spans="1:8" x14ac:dyDescent="0.35">
      <c r="A1885" s="46">
        <v>202608</v>
      </c>
      <c r="B1885" s="48">
        <v>46251</v>
      </c>
      <c r="C1885" t="s">
        <v>5</v>
      </c>
      <c r="D1885" t="s">
        <v>55</v>
      </c>
      <c r="E1885" t="s">
        <v>15</v>
      </c>
      <c r="F1885" t="s">
        <v>96</v>
      </c>
      <c r="G1885" s="47">
        <v>296863397</v>
      </c>
      <c r="H1885" s="47">
        <v>269606223</v>
      </c>
    </row>
    <row r="1886" spans="1:8" x14ac:dyDescent="0.35">
      <c r="A1886" s="46">
        <v>202608</v>
      </c>
      <c r="B1886" s="48">
        <v>46251</v>
      </c>
      <c r="C1886" t="s">
        <v>5</v>
      </c>
      <c r="D1886" t="s">
        <v>55</v>
      </c>
      <c r="E1886" t="s">
        <v>13</v>
      </c>
      <c r="F1886" t="s">
        <v>99</v>
      </c>
      <c r="G1886" s="47">
        <v>382821882</v>
      </c>
      <c r="H1886" s="47">
        <v>327442441</v>
      </c>
    </row>
    <row r="1887" spans="1:8" x14ac:dyDescent="0.35">
      <c r="A1887" s="46">
        <v>202608</v>
      </c>
      <c r="B1887" s="48">
        <v>46249</v>
      </c>
      <c r="C1887" t="s">
        <v>5</v>
      </c>
      <c r="D1887" t="s">
        <v>53</v>
      </c>
      <c r="E1887" t="s">
        <v>6</v>
      </c>
      <c r="F1887" t="s">
        <v>69</v>
      </c>
      <c r="G1887" s="47">
        <v>286558853</v>
      </c>
      <c r="H1887" s="47">
        <v>262902009</v>
      </c>
    </row>
    <row r="1888" spans="1:8" x14ac:dyDescent="0.35">
      <c r="A1888" s="46">
        <v>202608</v>
      </c>
      <c r="B1888" s="48">
        <v>46249</v>
      </c>
      <c r="C1888" t="s">
        <v>5</v>
      </c>
      <c r="D1888" t="s">
        <v>53</v>
      </c>
      <c r="E1888" t="s">
        <v>6</v>
      </c>
      <c r="F1888" t="s">
        <v>73</v>
      </c>
      <c r="G1888" s="47">
        <v>121785975</v>
      </c>
      <c r="H1888" s="47">
        <v>111315520</v>
      </c>
    </row>
    <row r="1889" spans="1:8" x14ac:dyDescent="0.35">
      <c r="A1889" s="46">
        <v>202608</v>
      </c>
      <c r="B1889" s="48">
        <v>46236</v>
      </c>
      <c r="C1889" t="s">
        <v>5</v>
      </c>
      <c r="D1889" t="s">
        <v>53</v>
      </c>
      <c r="E1889" t="s">
        <v>6</v>
      </c>
      <c r="F1889" t="s">
        <v>69</v>
      </c>
      <c r="G1889" s="47">
        <v>287314796</v>
      </c>
      <c r="H1889" s="47">
        <v>262434136</v>
      </c>
    </row>
    <row r="1890" spans="1:8" x14ac:dyDescent="0.35">
      <c r="A1890" s="46">
        <v>202608</v>
      </c>
      <c r="B1890" s="48">
        <v>46236</v>
      </c>
      <c r="C1890" t="s">
        <v>5</v>
      </c>
      <c r="D1890" t="s">
        <v>53</v>
      </c>
      <c r="E1890" t="s">
        <v>6</v>
      </c>
      <c r="F1890" t="s">
        <v>73</v>
      </c>
      <c r="G1890" s="47">
        <v>115790980</v>
      </c>
      <c r="H1890" s="47">
        <v>104263640</v>
      </c>
    </row>
    <row r="1891" spans="1:8" x14ac:dyDescent="0.35">
      <c r="A1891" s="46">
        <v>202608</v>
      </c>
      <c r="B1891" s="48">
        <v>46236</v>
      </c>
      <c r="C1891" t="s">
        <v>5</v>
      </c>
      <c r="D1891" t="s">
        <v>53</v>
      </c>
      <c r="E1891" t="s">
        <v>6</v>
      </c>
      <c r="F1891" t="s">
        <v>98</v>
      </c>
      <c r="G1891" s="47">
        <v>332143808</v>
      </c>
      <c r="H1891" s="47">
        <v>302818178</v>
      </c>
    </row>
    <row r="1892" spans="1:8" x14ac:dyDescent="0.35">
      <c r="A1892" s="46">
        <v>202608</v>
      </c>
      <c r="B1892" s="48">
        <v>46236</v>
      </c>
      <c r="C1892" t="s">
        <v>5</v>
      </c>
      <c r="D1892" t="s">
        <v>53</v>
      </c>
      <c r="E1892" t="s">
        <v>7</v>
      </c>
      <c r="F1892" t="s">
        <v>65</v>
      </c>
      <c r="G1892" s="47">
        <v>1391676496</v>
      </c>
      <c r="H1892" s="47">
        <v>1264966558</v>
      </c>
    </row>
    <row r="1893" spans="1:8" x14ac:dyDescent="0.35">
      <c r="A1893" s="46">
        <v>202608</v>
      </c>
      <c r="B1893" s="48">
        <v>46236</v>
      </c>
      <c r="C1893" t="s">
        <v>5</v>
      </c>
      <c r="D1893" t="s">
        <v>53</v>
      </c>
      <c r="E1893" t="s">
        <v>7</v>
      </c>
      <c r="F1893" t="s">
        <v>77</v>
      </c>
      <c r="G1893" s="47">
        <v>1452541214</v>
      </c>
      <c r="H1893" s="47">
        <v>1327729504</v>
      </c>
    </row>
    <row r="1894" spans="1:8" x14ac:dyDescent="0.35">
      <c r="A1894" s="46">
        <v>202608</v>
      </c>
      <c r="B1894" s="48">
        <v>46236</v>
      </c>
      <c r="C1894" t="s">
        <v>5</v>
      </c>
      <c r="D1894" t="s">
        <v>53</v>
      </c>
      <c r="E1894" t="s">
        <v>8</v>
      </c>
      <c r="F1894" t="s">
        <v>66</v>
      </c>
      <c r="G1894" s="47">
        <v>175414923</v>
      </c>
      <c r="H1894" s="47">
        <v>161223093</v>
      </c>
    </row>
    <row r="1895" spans="1:8" x14ac:dyDescent="0.35">
      <c r="A1895" s="46">
        <v>202608</v>
      </c>
      <c r="B1895" s="48">
        <v>46236</v>
      </c>
      <c r="C1895" t="s">
        <v>5</v>
      </c>
      <c r="D1895" t="s">
        <v>53</v>
      </c>
      <c r="E1895" t="s">
        <v>8</v>
      </c>
      <c r="F1895" t="s">
        <v>72</v>
      </c>
      <c r="G1895" s="47">
        <v>509898216</v>
      </c>
      <c r="H1895" s="47">
        <v>466706045</v>
      </c>
    </row>
    <row r="1896" spans="1:8" x14ac:dyDescent="0.35">
      <c r="A1896" s="46">
        <v>202608</v>
      </c>
      <c r="B1896" s="48">
        <v>46236</v>
      </c>
      <c r="C1896" t="s">
        <v>5</v>
      </c>
      <c r="D1896" t="s">
        <v>53</v>
      </c>
      <c r="E1896" t="s">
        <v>8</v>
      </c>
      <c r="F1896" t="s">
        <v>74</v>
      </c>
      <c r="G1896" s="47">
        <v>219770930</v>
      </c>
      <c r="H1896" s="47">
        <v>202135657</v>
      </c>
    </row>
    <row r="1897" spans="1:8" x14ac:dyDescent="0.35">
      <c r="A1897" s="46">
        <v>202608</v>
      </c>
      <c r="B1897" s="48">
        <v>46236</v>
      </c>
      <c r="C1897" t="s">
        <v>5</v>
      </c>
      <c r="D1897" t="s">
        <v>53</v>
      </c>
      <c r="E1897" t="s">
        <v>8</v>
      </c>
      <c r="F1897" t="s">
        <v>75</v>
      </c>
      <c r="G1897" s="47">
        <v>190700706</v>
      </c>
      <c r="H1897" s="47">
        <v>173704931</v>
      </c>
    </row>
    <row r="1898" spans="1:8" x14ac:dyDescent="0.35">
      <c r="A1898" s="46">
        <v>202608</v>
      </c>
      <c r="B1898" s="48">
        <v>46236</v>
      </c>
      <c r="C1898" t="s">
        <v>5</v>
      </c>
      <c r="D1898" t="s">
        <v>54</v>
      </c>
      <c r="E1898" t="s">
        <v>9</v>
      </c>
      <c r="F1898" t="s">
        <v>71</v>
      </c>
      <c r="G1898" s="47">
        <v>339454131</v>
      </c>
      <c r="H1898" s="47">
        <v>308171479</v>
      </c>
    </row>
    <row r="1899" spans="1:8" x14ac:dyDescent="0.35">
      <c r="A1899" s="46">
        <v>202608</v>
      </c>
      <c r="B1899" s="48">
        <v>46236</v>
      </c>
      <c r="C1899" t="s">
        <v>5</v>
      </c>
      <c r="D1899" t="s">
        <v>54</v>
      </c>
      <c r="E1899" t="s">
        <v>9</v>
      </c>
      <c r="F1899" t="s">
        <v>92</v>
      </c>
      <c r="G1899" s="47">
        <v>397089148</v>
      </c>
      <c r="H1899" s="47">
        <v>357173052</v>
      </c>
    </row>
    <row r="1900" spans="1:8" x14ac:dyDescent="0.35">
      <c r="A1900" s="46">
        <v>202608</v>
      </c>
      <c r="B1900" s="48">
        <v>46236</v>
      </c>
      <c r="C1900" t="s">
        <v>5</v>
      </c>
      <c r="D1900" t="s">
        <v>54</v>
      </c>
      <c r="E1900" t="s">
        <v>10</v>
      </c>
      <c r="F1900" t="s">
        <v>64</v>
      </c>
      <c r="G1900" s="47">
        <v>237322680</v>
      </c>
      <c r="H1900" s="47">
        <v>216826180</v>
      </c>
    </row>
    <row r="1901" spans="1:8" x14ac:dyDescent="0.35">
      <c r="A1901" s="46">
        <v>202608</v>
      </c>
      <c r="B1901" s="48">
        <v>46257</v>
      </c>
      <c r="C1901" t="s">
        <v>5</v>
      </c>
      <c r="D1901" t="s">
        <v>55</v>
      </c>
      <c r="E1901" t="s">
        <v>13</v>
      </c>
      <c r="F1901" t="s">
        <v>67</v>
      </c>
      <c r="G1901" s="47">
        <v>272551163</v>
      </c>
      <c r="H1901" s="47">
        <v>242590507</v>
      </c>
    </row>
    <row r="1902" spans="1:8" x14ac:dyDescent="0.35">
      <c r="A1902" s="46">
        <v>202608</v>
      </c>
      <c r="B1902" s="48">
        <v>46257</v>
      </c>
      <c r="C1902" t="s">
        <v>5</v>
      </c>
      <c r="D1902" t="s">
        <v>55</v>
      </c>
      <c r="E1902" t="s">
        <v>11</v>
      </c>
      <c r="F1902" t="s">
        <v>55</v>
      </c>
      <c r="G1902" s="47">
        <v>328822892</v>
      </c>
      <c r="H1902" s="47">
        <v>290205784</v>
      </c>
    </row>
    <row r="1903" spans="1:8" x14ac:dyDescent="0.35">
      <c r="A1903" s="46">
        <v>202608</v>
      </c>
      <c r="B1903" s="48">
        <v>46251</v>
      </c>
      <c r="C1903" t="s">
        <v>5</v>
      </c>
      <c r="D1903" t="s">
        <v>53</v>
      </c>
      <c r="E1903" t="s">
        <v>8</v>
      </c>
      <c r="F1903" t="s">
        <v>66</v>
      </c>
      <c r="G1903" s="47">
        <v>169388753</v>
      </c>
      <c r="H1903" s="47">
        <v>156621150</v>
      </c>
    </row>
    <row r="1904" spans="1:8" x14ac:dyDescent="0.35">
      <c r="A1904" s="46">
        <v>202608</v>
      </c>
      <c r="B1904" s="48">
        <v>46251</v>
      </c>
      <c r="C1904" t="s">
        <v>5</v>
      </c>
      <c r="D1904" t="s">
        <v>53</v>
      </c>
      <c r="E1904" t="s">
        <v>8</v>
      </c>
      <c r="F1904" t="s">
        <v>72</v>
      </c>
      <c r="G1904" s="47">
        <v>494612165</v>
      </c>
      <c r="H1904" s="47">
        <v>451613971</v>
      </c>
    </row>
    <row r="1905" spans="1:8" x14ac:dyDescent="0.35">
      <c r="A1905" s="46">
        <v>202608</v>
      </c>
      <c r="B1905" s="48">
        <v>46251</v>
      </c>
      <c r="C1905" t="s">
        <v>5</v>
      </c>
      <c r="D1905" t="s">
        <v>53</v>
      </c>
      <c r="E1905" t="s">
        <v>8</v>
      </c>
      <c r="F1905" t="s">
        <v>74</v>
      </c>
      <c r="G1905" s="47">
        <v>227191239</v>
      </c>
      <c r="H1905" s="47">
        <v>211495578</v>
      </c>
    </row>
    <row r="1906" spans="1:8" x14ac:dyDescent="0.35">
      <c r="A1906" s="46">
        <v>202608</v>
      </c>
      <c r="B1906" s="48">
        <v>46251</v>
      </c>
      <c r="C1906" t="s">
        <v>5</v>
      </c>
      <c r="D1906" t="s">
        <v>53</v>
      </c>
      <c r="E1906" t="s">
        <v>8</v>
      </c>
      <c r="F1906" t="s">
        <v>75</v>
      </c>
      <c r="G1906" s="47">
        <v>185615498</v>
      </c>
      <c r="H1906" s="47">
        <v>168986708</v>
      </c>
    </row>
    <row r="1907" spans="1:8" x14ac:dyDescent="0.35">
      <c r="A1907" s="46">
        <v>202608</v>
      </c>
      <c r="B1907" s="48">
        <v>46251</v>
      </c>
      <c r="C1907" t="s">
        <v>5</v>
      </c>
      <c r="D1907" t="s">
        <v>54</v>
      </c>
      <c r="E1907" t="s">
        <v>9</v>
      </c>
      <c r="F1907" t="s">
        <v>71</v>
      </c>
      <c r="G1907" s="47">
        <v>325025823</v>
      </c>
      <c r="H1907" s="47">
        <v>285036527</v>
      </c>
    </row>
    <row r="1908" spans="1:8" x14ac:dyDescent="0.35">
      <c r="A1908" s="46">
        <v>202608</v>
      </c>
      <c r="B1908" s="48">
        <v>46251</v>
      </c>
      <c r="C1908" t="s">
        <v>5</v>
      </c>
      <c r="D1908" t="s">
        <v>54</v>
      </c>
      <c r="E1908" t="s">
        <v>9</v>
      </c>
      <c r="F1908" t="s">
        <v>92</v>
      </c>
      <c r="G1908" s="47">
        <v>331914136</v>
      </c>
      <c r="H1908" s="47">
        <v>287278840</v>
      </c>
    </row>
    <row r="1909" spans="1:8" x14ac:dyDescent="0.35">
      <c r="A1909" s="46">
        <v>202608</v>
      </c>
      <c r="B1909" s="48">
        <v>46251</v>
      </c>
      <c r="C1909" t="s">
        <v>5</v>
      </c>
      <c r="D1909" t="s">
        <v>54</v>
      </c>
      <c r="E1909" t="s">
        <v>10</v>
      </c>
      <c r="F1909" t="s">
        <v>64</v>
      </c>
      <c r="G1909" s="47">
        <v>237217854</v>
      </c>
      <c r="H1909" s="47">
        <v>212752987</v>
      </c>
    </row>
    <row r="1910" spans="1:8" x14ac:dyDescent="0.35">
      <c r="A1910" s="46">
        <v>202608</v>
      </c>
      <c r="B1910" s="48">
        <v>46257</v>
      </c>
      <c r="C1910" t="s">
        <v>5</v>
      </c>
      <c r="D1910" t="s">
        <v>54</v>
      </c>
      <c r="E1910" t="s">
        <v>14</v>
      </c>
      <c r="F1910" t="s">
        <v>86</v>
      </c>
      <c r="G1910" s="47">
        <v>437478831</v>
      </c>
      <c r="H1910" s="47">
        <v>396416924</v>
      </c>
    </row>
    <row r="1911" spans="1:8" x14ac:dyDescent="0.35">
      <c r="A1911" s="46">
        <v>202608</v>
      </c>
      <c r="B1911" s="48">
        <v>46257</v>
      </c>
      <c r="C1911" t="s">
        <v>5</v>
      </c>
      <c r="D1911" t="s">
        <v>54</v>
      </c>
      <c r="E1911" t="s">
        <v>14</v>
      </c>
      <c r="F1911" t="s">
        <v>14</v>
      </c>
      <c r="G1911" s="47">
        <v>371831945</v>
      </c>
      <c r="H1911" s="47">
        <v>339519331</v>
      </c>
    </row>
    <row r="1912" spans="1:8" x14ac:dyDescent="0.35">
      <c r="A1912" s="46">
        <v>202608</v>
      </c>
      <c r="B1912" s="48">
        <v>46257</v>
      </c>
      <c r="C1912" t="s">
        <v>5</v>
      </c>
      <c r="D1912" t="s">
        <v>54</v>
      </c>
      <c r="E1912" t="s">
        <v>10</v>
      </c>
      <c r="F1912" t="s">
        <v>80</v>
      </c>
      <c r="G1912" s="47">
        <v>211112109</v>
      </c>
      <c r="H1912" s="47">
        <v>191831665</v>
      </c>
    </row>
    <row r="1913" spans="1:8" x14ac:dyDescent="0.35">
      <c r="A1913" s="46">
        <v>202608</v>
      </c>
      <c r="B1913" s="48">
        <v>46257</v>
      </c>
      <c r="C1913" t="s">
        <v>5</v>
      </c>
      <c r="D1913" t="s">
        <v>54</v>
      </c>
      <c r="E1913" t="s">
        <v>10</v>
      </c>
      <c r="F1913" t="s">
        <v>10</v>
      </c>
      <c r="G1913" s="47">
        <v>359336669</v>
      </c>
      <c r="H1913" s="47">
        <v>323750568</v>
      </c>
    </row>
    <row r="1914" spans="1:8" x14ac:dyDescent="0.35">
      <c r="A1914" s="46">
        <v>202608</v>
      </c>
      <c r="B1914" s="48">
        <v>46257</v>
      </c>
      <c r="C1914" t="s">
        <v>5</v>
      </c>
      <c r="D1914" t="s">
        <v>54</v>
      </c>
      <c r="E1914" t="s">
        <v>9</v>
      </c>
      <c r="F1914" t="s">
        <v>71</v>
      </c>
      <c r="G1914" s="47">
        <v>336109907</v>
      </c>
      <c r="H1914" s="47">
        <v>306064527</v>
      </c>
    </row>
    <row r="1915" spans="1:8" x14ac:dyDescent="0.35">
      <c r="A1915" s="46">
        <v>202608</v>
      </c>
      <c r="B1915" s="48">
        <v>46257</v>
      </c>
      <c r="C1915" t="s">
        <v>5</v>
      </c>
      <c r="D1915" t="s">
        <v>53</v>
      </c>
      <c r="E1915" t="s">
        <v>8</v>
      </c>
      <c r="F1915" t="s">
        <v>75</v>
      </c>
      <c r="G1915" s="47">
        <v>166409893</v>
      </c>
      <c r="H1915" s="47">
        <v>151456319</v>
      </c>
    </row>
    <row r="1916" spans="1:8" x14ac:dyDescent="0.35">
      <c r="A1916" s="46">
        <v>202608</v>
      </c>
      <c r="B1916" s="48">
        <v>46257</v>
      </c>
      <c r="C1916" t="s">
        <v>5</v>
      </c>
      <c r="D1916" t="s">
        <v>53</v>
      </c>
      <c r="E1916" t="s">
        <v>8</v>
      </c>
      <c r="F1916" t="s">
        <v>74</v>
      </c>
      <c r="G1916" s="47">
        <v>200354043</v>
      </c>
      <c r="H1916" s="47">
        <v>183238842</v>
      </c>
    </row>
    <row r="1917" spans="1:8" x14ac:dyDescent="0.35">
      <c r="A1917" s="46">
        <v>202608</v>
      </c>
      <c r="B1917" s="48">
        <v>46257</v>
      </c>
      <c r="C1917" t="s">
        <v>5</v>
      </c>
      <c r="D1917" t="s">
        <v>53</v>
      </c>
      <c r="E1917" t="s">
        <v>8</v>
      </c>
      <c r="F1917" t="s">
        <v>72</v>
      </c>
      <c r="G1917" s="47">
        <v>461306837</v>
      </c>
      <c r="H1917" s="47">
        <v>418551466</v>
      </c>
    </row>
    <row r="1918" spans="1:8" x14ac:dyDescent="0.35">
      <c r="A1918" s="46">
        <v>202608</v>
      </c>
      <c r="B1918" s="48">
        <v>46257</v>
      </c>
      <c r="C1918" t="s">
        <v>5</v>
      </c>
      <c r="D1918" t="s">
        <v>53</v>
      </c>
      <c r="E1918" t="s">
        <v>8</v>
      </c>
      <c r="F1918" t="s">
        <v>66</v>
      </c>
      <c r="G1918" s="47">
        <v>152850429</v>
      </c>
      <c r="H1918" s="47">
        <v>140666190</v>
      </c>
    </row>
    <row r="1919" spans="1:8" x14ac:dyDescent="0.35">
      <c r="A1919" s="46">
        <v>202608</v>
      </c>
      <c r="B1919" s="48">
        <v>46257</v>
      </c>
      <c r="C1919" t="s">
        <v>5</v>
      </c>
      <c r="D1919" t="s">
        <v>53</v>
      </c>
      <c r="E1919" t="s">
        <v>7</v>
      </c>
      <c r="F1919" t="s">
        <v>65</v>
      </c>
      <c r="G1919" s="47">
        <v>1178356713</v>
      </c>
      <c r="H1919" s="47">
        <v>1060535430</v>
      </c>
    </row>
    <row r="1920" spans="1:8" x14ac:dyDescent="0.35">
      <c r="A1920" s="46">
        <v>202608</v>
      </c>
      <c r="B1920" s="48">
        <v>46257</v>
      </c>
      <c r="C1920" t="s">
        <v>5</v>
      </c>
      <c r="D1920" t="s">
        <v>53</v>
      </c>
      <c r="E1920" t="s">
        <v>6</v>
      </c>
      <c r="F1920" t="s">
        <v>98</v>
      </c>
      <c r="G1920" s="47">
        <v>292061011</v>
      </c>
      <c r="H1920" s="47">
        <v>267876128</v>
      </c>
    </row>
    <row r="1921" spans="1:8" x14ac:dyDescent="0.35">
      <c r="A1921" s="46">
        <v>202608</v>
      </c>
      <c r="B1921" s="48">
        <v>46257</v>
      </c>
      <c r="C1921" t="s">
        <v>5</v>
      </c>
      <c r="D1921" t="s">
        <v>53</v>
      </c>
      <c r="E1921" t="s">
        <v>6</v>
      </c>
      <c r="F1921" t="s">
        <v>69</v>
      </c>
      <c r="G1921" s="47">
        <v>259244138</v>
      </c>
      <c r="H1921" s="47">
        <v>237925819</v>
      </c>
    </row>
    <row r="1922" spans="1:8" x14ac:dyDescent="0.35">
      <c r="A1922" s="46">
        <v>202608</v>
      </c>
      <c r="B1922" s="48">
        <v>46256</v>
      </c>
      <c r="C1922" t="s">
        <v>5</v>
      </c>
      <c r="D1922" t="s">
        <v>56</v>
      </c>
      <c r="E1922" t="s">
        <v>17</v>
      </c>
      <c r="F1922" t="s">
        <v>76</v>
      </c>
      <c r="G1922" s="47">
        <v>191490647</v>
      </c>
      <c r="H1922" s="47">
        <v>170284584</v>
      </c>
    </row>
    <row r="1923" spans="1:8" x14ac:dyDescent="0.35">
      <c r="A1923" s="46">
        <v>202608</v>
      </c>
      <c r="B1923" s="48">
        <v>46256</v>
      </c>
      <c r="C1923" t="s">
        <v>5</v>
      </c>
      <c r="D1923" t="s">
        <v>56</v>
      </c>
      <c r="E1923" t="s">
        <v>17</v>
      </c>
      <c r="F1923" t="s">
        <v>70</v>
      </c>
      <c r="G1923" s="47">
        <v>257325941</v>
      </c>
      <c r="H1923" s="47">
        <v>231732017</v>
      </c>
    </row>
    <row r="1924" spans="1:8" x14ac:dyDescent="0.35">
      <c r="A1924" s="46">
        <v>202608</v>
      </c>
      <c r="B1924" s="48">
        <v>46256</v>
      </c>
      <c r="C1924" t="s">
        <v>5</v>
      </c>
      <c r="D1924" t="s">
        <v>56</v>
      </c>
      <c r="E1924" t="s">
        <v>12</v>
      </c>
      <c r="F1924" t="s">
        <v>84</v>
      </c>
      <c r="G1924" s="47">
        <v>111357875</v>
      </c>
      <c r="H1924" s="47">
        <v>104346450</v>
      </c>
    </row>
    <row r="1925" spans="1:8" x14ac:dyDescent="0.35">
      <c r="A1925" s="46">
        <v>202608</v>
      </c>
      <c r="B1925" s="48">
        <v>46256</v>
      </c>
      <c r="C1925" t="s">
        <v>5</v>
      </c>
      <c r="D1925" t="s">
        <v>56</v>
      </c>
      <c r="E1925" t="s">
        <v>12</v>
      </c>
      <c r="F1925" t="s">
        <v>83</v>
      </c>
      <c r="G1925" s="47">
        <v>146564785</v>
      </c>
      <c r="H1925" s="47">
        <v>134693524</v>
      </c>
    </row>
    <row r="1926" spans="1:8" x14ac:dyDescent="0.35">
      <c r="A1926" s="46">
        <v>202608</v>
      </c>
      <c r="B1926" s="48">
        <v>46256</v>
      </c>
      <c r="C1926" t="s">
        <v>5</v>
      </c>
      <c r="D1926" t="s">
        <v>56</v>
      </c>
      <c r="E1926" t="s">
        <v>12</v>
      </c>
      <c r="F1926" t="s">
        <v>82</v>
      </c>
      <c r="G1926" s="47">
        <v>183987610</v>
      </c>
      <c r="H1926" s="47">
        <v>171343925</v>
      </c>
    </row>
    <row r="1927" spans="1:8" x14ac:dyDescent="0.35">
      <c r="A1927" s="46">
        <v>202608</v>
      </c>
      <c r="B1927" s="48">
        <v>46256</v>
      </c>
      <c r="C1927" t="s">
        <v>5</v>
      </c>
      <c r="D1927" t="s">
        <v>56</v>
      </c>
      <c r="E1927" t="s">
        <v>12</v>
      </c>
      <c r="F1927" t="s">
        <v>79</v>
      </c>
      <c r="G1927" s="47">
        <v>249957903</v>
      </c>
      <c r="H1927" s="47">
        <v>230577429</v>
      </c>
    </row>
    <row r="1928" spans="1:8" x14ac:dyDescent="0.35">
      <c r="A1928" s="46">
        <v>202608</v>
      </c>
      <c r="B1928" s="48">
        <v>46256</v>
      </c>
      <c r="C1928" t="s">
        <v>5</v>
      </c>
      <c r="D1928" t="s">
        <v>55</v>
      </c>
      <c r="E1928" t="s">
        <v>15</v>
      </c>
      <c r="F1928" t="s">
        <v>96</v>
      </c>
      <c r="G1928" s="47">
        <v>312500612</v>
      </c>
      <c r="H1928" s="47">
        <v>282063189</v>
      </c>
    </row>
    <row r="1929" spans="1:8" x14ac:dyDescent="0.35">
      <c r="A1929" s="46">
        <v>202608</v>
      </c>
      <c r="B1929" s="48">
        <v>46256</v>
      </c>
      <c r="C1929" t="s">
        <v>5</v>
      </c>
      <c r="D1929" t="s">
        <v>55</v>
      </c>
      <c r="E1929" t="s">
        <v>15</v>
      </c>
      <c r="F1929" t="s">
        <v>95</v>
      </c>
      <c r="G1929" s="47">
        <v>70845160</v>
      </c>
      <c r="H1929" s="47">
        <v>64790182</v>
      </c>
    </row>
    <row r="1930" spans="1:8" x14ac:dyDescent="0.35">
      <c r="A1930" s="46">
        <v>202608</v>
      </c>
      <c r="B1930" s="48">
        <v>46256</v>
      </c>
      <c r="C1930" t="s">
        <v>5</v>
      </c>
      <c r="D1930" t="s">
        <v>55</v>
      </c>
      <c r="E1930" t="s">
        <v>15</v>
      </c>
      <c r="F1930" t="s">
        <v>94</v>
      </c>
      <c r="G1930" s="47">
        <v>291554090</v>
      </c>
      <c r="H1930" s="47">
        <v>258249916</v>
      </c>
    </row>
    <row r="1931" spans="1:8" x14ac:dyDescent="0.35">
      <c r="A1931" s="46">
        <v>202608</v>
      </c>
      <c r="B1931" s="48">
        <v>46256</v>
      </c>
      <c r="C1931" t="s">
        <v>5</v>
      </c>
      <c r="D1931" t="s">
        <v>55</v>
      </c>
      <c r="E1931" t="s">
        <v>15</v>
      </c>
      <c r="F1931" t="s">
        <v>91</v>
      </c>
      <c r="G1931" s="47">
        <v>109853723</v>
      </c>
      <c r="H1931" s="47">
        <v>98645825</v>
      </c>
    </row>
    <row r="1932" spans="1:8" x14ac:dyDescent="0.35">
      <c r="A1932" s="46">
        <v>202608</v>
      </c>
      <c r="B1932" s="48">
        <v>46256</v>
      </c>
      <c r="C1932" t="s">
        <v>5</v>
      </c>
      <c r="D1932" t="s">
        <v>55</v>
      </c>
      <c r="E1932" t="s">
        <v>13</v>
      </c>
      <c r="F1932" t="s">
        <v>99</v>
      </c>
      <c r="G1932" s="47">
        <v>391705683</v>
      </c>
      <c r="H1932" s="47">
        <v>331561041</v>
      </c>
    </row>
    <row r="1933" spans="1:8" x14ac:dyDescent="0.35">
      <c r="A1933" s="46">
        <v>202608</v>
      </c>
      <c r="B1933" s="48">
        <v>46256</v>
      </c>
      <c r="C1933" t="s">
        <v>5</v>
      </c>
      <c r="D1933" t="s">
        <v>55</v>
      </c>
      <c r="E1933" t="s">
        <v>11</v>
      </c>
      <c r="F1933" t="s">
        <v>90</v>
      </c>
      <c r="G1933" s="47">
        <v>200154481</v>
      </c>
      <c r="H1933" s="47">
        <v>180278962</v>
      </c>
    </row>
    <row r="1934" spans="1:8" x14ac:dyDescent="0.35">
      <c r="A1934" s="46">
        <v>202608</v>
      </c>
      <c r="B1934" s="48">
        <v>46256</v>
      </c>
      <c r="C1934" t="s">
        <v>5</v>
      </c>
      <c r="D1934" t="s">
        <v>55</v>
      </c>
      <c r="E1934" t="s">
        <v>11</v>
      </c>
      <c r="F1934" t="s">
        <v>55</v>
      </c>
      <c r="G1934" s="47">
        <v>355317568</v>
      </c>
      <c r="H1934" s="47">
        <v>313637830</v>
      </c>
    </row>
    <row r="1935" spans="1:8" x14ac:dyDescent="0.35">
      <c r="A1935" s="46">
        <v>202608</v>
      </c>
      <c r="B1935" s="48">
        <v>46256</v>
      </c>
      <c r="C1935" t="s">
        <v>5</v>
      </c>
      <c r="D1935" t="s">
        <v>55</v>
      </c>
      <c r="E1935" t="s">
        <v>11</v>
      </c>
      <c r="F1935" t="s">
        <v>78</v>
      </c>
      <c r="G1935" s="47">
        <v>716381709</v>
      </c>
      <c r="H1935" s="47">
        <v>628818324</v>
      </c>
    </row>
    <row r="1936" spans="1:8" x14ac:dyDescent="0.35">
      <c r="A1936" s="46">
        <v>202608</v>
      </c>
      <c r="B1936" s="48">
        <v>46256</v>
      </c>
      <c r="C1936" t="s">
        <v>5</v>
      </c>
      <c r="D1936" t="s">
        <v>54</v>
      </c>
      <c r="E1936" t="s">
        <v>14</v>
      </c>
      <c r="F1936" t="s">
        <v>88</v>
      </c>
      <c r="G1936" s="47">
        <v>221066750</v>
      </c>
      <c r="H1936" s="47">
        <v>199560589</v>
      </c>
    </row>
    <row r="1937" spans="1:8" x14ac:dyDescent="0.35">
      <c r="A1937" s="46">
        <v>202608</v>
      </c>
      <c r="B1937" s="48">
        <v>46256</v>
      </c>
      <c r="C1937" t="s">
        <v>5</v>
      </c>
      <c r="D1937" t="s">
        <v>54</v>
      </c>
      <c r="E1937" t="s">
        <v>14</v>
      </c>
      <c r="F1937" t="s">
        <v>87</v>
      </c>
      <c r="G1937" s="47">
        <v>321047892</v>
      </c>
      <c r="H1937" s="47">
        <v>295283383</v>
      </c>
    </row>
    <row r="1938" spans="1:8" x14ac:dyDescent="0.35">
      <c r="A1938" s="46">
        <v>202608</v>
      </c>
      <c r="B1938" s="48">
        <v>46256</v>
      </c>
      <c r="C1938" t="s">
        <v>5</v>
      </c>
      <c r="D1938" t="s">
        <v>54</v>
      </c>
      <c r="E1938" t="s">
        <v>14</v>
      </c>
      <c r="F1938" t="s">
        <v>86</v>
      </c>
      <c r="G1938" s="47">
        <v>453785223</v>
      </c>
      <c r="H1938" s="47">
        <v>410023595</v>
      </c>
    </row>
    <row r="1939" spans="1:8" x14ac:dyDescent="0.35">
      <c r="A1939" s="46">
        <v>202608</v>
      </c>
      <c r="B1939" s="48">
        <v>46256</v>
      </c>
      <c r="C1939" t="s">
        <v>5</v>
      </c>
      <c r="D1939" t="s">
        <v>54</v>
      </c>
      <c r="E1939" t="s">
        <v>14</v>
      </c>
      <c r="F1939" t="s">
        <v>14</v>
      </c>
      <c r="G1939" s="47">
        <v>384492913</v>
      </c>
      <c r="H1939" s="47">
        <v>352183139</v>
      </c>
    </row>
    <row r="1940" spans="1:8" x14ac:dyDescent="0.35">
      <c r="A1940" s="46">
        <v>202608</v>
      </c>
      <c r="B1940" s="48">
        <v>46256</v>
      </c>
      <c r="C1940" t="s">
        <v>5</v>
      </c>
      <c r="D1940" t="s">
        <v>54</v>
      </c>
      <c r="E1940" t="s">
        <v>10</v>
      </c>
      <c r="F1940" t="s">
        <v>10</v>
      </c>
      <c r="G1940" s="47">
        <v>361458306</v>
      </c>
      <c r="H1940" s="47">
        <v>326408186</v>
      </c>
    </row>
    <row r="1941" spans="1:8" x14ac:dyDescent="0.35">
      <c r="A1941" s="46">
        <v>202608</v>
      </c>
      <c r="B1941" s="48">
        <v>46256</v>
      </c>
      <c r="C1941" t="s">
        <v>5</v>
      </c>
      <c r="D1941" t="s">
        <v>54</v>
      </c>
      <c r="E1941" t="s">
        <v>10</v>
      </c>
      <c r="F1941" t="s">
        <v>64</v>
      </c>
      <c r="G1941" s="47">
        <v>248125487</v>
      </c>
      <c r="H1941" s="47">
        <v>224467332</v>
      </c>
    </row>
    <row r="1942" spans="1:8" x14ac:dyDescent="0.35">
      <c r="A1942" s="46">
        <v>202608</v>
      </c>
      <c r="B1942" s="48">
        <v>46256</v>
      </c>
      <c r="C1942" t="s">
        <v>5</v>
      </c>
      <c r="D1942" t="s">
        <v>54</v>
      </c>
      <c r="E1942" t="s">
        <v>9</v>
      </c>
      <c r="F1942" t="s">
        <v>92</v>
      </c>
      <c r="G1942" s="47">
        <v>445001785</v>
      </c>
      <c r="H1942" s="47">
        <v>402176139</v>
      </c>
    </row>
    <row r="1943" spans="1:8" x14ac:dyDescent="0.35">
      <c r="A1943" s="46">
        <v>202608</v>
      </c>
      <c r="B1943" s="48">
        <v>46256</v>
      </c>
      <c r="C1943" t="s">
        <v>5</v>
      </c>
      <c r="D1943" t="s">
        <v>53</v>
      </c>
      <c r="E1943" t="s">
        <v>8</v>
      </c>
      <c r="F1943" t="s">
        <v>75</v>
      </c>
      <c r="G1943" s="47">
        <v>163888093</v>
      </c>
      <c r="H1943" s="47">
        <v>149302180</v>
      </c>
    </row>
    <row r="1944" spans="1:8" x14ac:dyDescent="0.35">
      <c r="A1944" s="46">
        <v>202608</v>
      </c>
      <c r="B1944" s="48">
        <v>46256</v>
      </c>
      <c r="C1944" t="s">
        <v>5</v>
      </c>
      <c r="D1944" t="s">
        <v>53</v>
      </c>
      <c r="E1944" t="s">
        <v>8</v>
      </c>
      <c r="F1944" t="s">
        <v>74</v>
      </c>
      <c r="G1944" s="47">
        <v>208989293</v>
      </c>
      <c r="H1944" s="47">
        <v>191136147</v>
      </c>
    </row>
    <row r="1945" spans="1:8" x14ac:dyDescent="0.35">
      <c r="A1945" s="46">
        <v>202608</v>
      </c>
      <c r="B1945" s="48">
        <v>46256</v>
      </c>
      <c r="C1945" t="s">
        <v>5</v>
      </c>
      <c r="D1945" t="s">
        <v>53</v>
      </c>
      <c r="E1945" t="s">
        <v>8</v>
      </c>
      <c r="F1945" t="s">
        <v>72</v>
      </c>
      <c r="G1945" s="47">
        <v>473345583</v>
      </c>
      <c r="H1945" s="47">
        <v>429820773</v>
      </c>
    </row>
    <row r="1946" spans="1:8" x14ac:dyDescent="0.35">
      <c r="A1946" s="46">
        <v>202608</v>
      </c>
      <c r="B1946" s="48">
        <v>46256</v>
      </c>
      <c r="C1946" t="s">
        <v>5</v>
      </c>
      <c r="D1946" t="s">
        <v>53</v>
      </c>
      <c r="E1946" t="s">
        <v>7</v>
      </c>
      <c r="F1946" t="s">
        <v>65</v>
      </c>
      <c r="G1946" s="47">
        <v>1253099904</v>
      </c>
      <c r="H1946" s="47">
        <v>1125821195</v>
      </c>
    </row>
    <row r="1947" spans="1:8" x14ac:dyDescent="0.35">
      <c r="A1947" s="46">
        <v>202608</v>
      </c>
      <c r="B1947" s="48">
        <v>46256</v>
      </c>
      <c r="C1947" t="s">
        <v>5</v>
      </c>
      <c r="D1947" t="s">
        <v>53</v>
      </c>
      <c r="E1947" t="s">
        <v>6</v>
      </c>
      <c r="F1947" t="s">
        <v>73</v>
      </c>
      <c r="G1947" s="47">
        <v>111926863</v>
      </c>
      <c r="H1947" s="47">
        <v>100820595</v>
      </c>
    </row>
    <row r="1948" spans="1:8" x14ac:dyDescent="0.35">
      <c r="A1948" s="46">
        <v>202608</v>
      </c>
      <c r="B1948" s="48">
        <v>46255</v>
      </c>
      <c r="C1948" t="s">
        <v>5</v>
      </c>
      <c r="D1948" t="s">
        <v>56</v>
      </c>
      <c r="E1948" t="s">
        <v>17</v>
      </c>
      <c r="F1948" t="s">
        <v>76</v>
      </c>
      <c r="G1948" s="47">
        <v>196576776</v>
      </c>
      <c r="H1948" s="47">
        <v>175784108</v>
      </c>
    </row>
    <row r="1949" spans="1:8" x14ac:dyDescent="0.35">
      <c r="A1949" s="46">
        <v>202608</v>
      </c>
      <c r="B1949" s="48">
        <v>46255</v>
      </c>
      <c r="C1949" t="s">
        <v>5</v>
      </c>
      <c r="D1949" t="s">
        <v>56</v>
      </c>
      <c r="E1949" t="s">
        <v>12</v>
      </c>
      <c r="F1949" t="s">
        <v>84</v>
      </c>
      <c r="G1949" s="47">
        <v>145473549</v>
      </c>
      <c r="H1949" s="47">
        <v>136183676</v>
      </c>
    </row>
    <row r="1950" spans="1:8" x14ac:dyDescent="0.35">
      <c r="A1950" s="46">
        <v>202608</v>
      </c>
      <c r="B1950" s="48">
        <v>46255</v>
      </c>
      <c r="C1950" t="s">
        <v>5</v>
      </c>
      <c r="D1950" t="s">
        <v>56</v>
      </c>
      <c r="E1950" t="s">
        <v>12</v>
      </c>
      <c r="F1950" t="s">
        <v>83</v>
      </c>
      <c r="G1950" s="47">
        <v>140355367</v>
      </c>
      <c r="H1950" s="47">
        <v>130673202</v>
      </c>
    </row>
    <row r="1951" spans="1:8" x14ac:dyDescent="0.35">
      <c r="A1951" s="46">
        <v>202608</v>
      </c>
      <c r="B1951" s="48">
        <v>46255</v>
      </c>
      <c r="C1951" t="s">
        <v>5</v>
      </c>
      <c r="D1951" t="s">
        <v>56</v>
      </c>
      <c r="E1951" t="s">
        <v>12</v>
      </c>
      <c r="F1951" t="s">
        <v>82</v>
      </c>
      <c r="G1951" s="47">
        <v>190820630</v>
      </c>
      <c r="H1951" s="47">
        <v>178068176</v>
      </c>
    </row>
    <row r="1952" spans="1:8" x14ac:dyDescent="0.35">
      <c r="A1952" s="46">
        <v>202608</v>
      </c>
      <c r="B1952" s="48">
        <v>46255</v>
      </c>
      <c r="C1952" t="s">
        <v>5</v>
      </c>
      <c r="D1952" t="s">
        <v>56</v>
      </c>
      <c r="E1952" t="s">
        <v>12</v>
      </c>
      <c r="F1952" t="s">
        <v>81</v>
      </c>
      <c r="G1952" s="47">
        <v>173398937</v>
      </c>
      <c r="H1952" s="47">
        <v>160743499</v>
      </c>
    </row>
    <row r="1953" spans="1:8" x14ac:dyDescent="0.35">
      <c r="A1953" s="46">
        <v>202608</v>
      </c>
      <c r="B1953" s="48">
        <v>46255</v>
      </c>
      <c r="C1953" t="s">
        <v>5</v>
      </c>
      <c r="D1953" t="s">
        <v>55</v>
      </c>
      <c r="E1953" t="s">
        <v>15</v>
      </c>
      <c r="F1953" t="s">
        <v>96</v>
      </c>
      <c r="G1953" s="47">
        <v>300384775</v>
      </c>
      <c r="H1953" s="47">
        <v>271673657</v>
      </c>
    </row>
    <row r="1954" spans="1:8" x14ac:dyDescent="0.35">
      <c r="A1954" s="46">
        <v>202608</v>
      </c>
      <c r="B1954" s="48">
        <v>46255</v>
      </c>
      <c r="C1954" t="s">
        <v>5</v>
      </c>
      <c r="D1954" t="s">
        <v>55</v>
      </c>
      <c r="E1954" t="s">
        <v>15</v>
      </c>
      <c r="F1954" t="s">
        <v>95</v>
      </c>
      <c r="G1954" s="47">
        <v>71576440</v>
      </c>
      <c r="H1954" s="47">
        <v>65679375</v>
      </c>
    </row>
    <row r="1955" spans="1:8" x14ac:dyDescent="0.35">
      <c r="A1955" s="46">
        <v>202608</v>
      </c>
      <c r="B1955" s="48">
        <v>46255</v>
      </c>
      <c r="C1955" t="s">
        <v>5</v>
      </c>
      <c r="D1955" t="s">
        <v>55</v>
      </c>
      <c r="E1955" t="s">
        <v>13</v>
      </c>
      <c r="F1955" t="s">
        <v>100</v>
      </c>
      <c r="G1955" s="47">
        <v>273249073</v>
      </c>
      <c r="H1955" s="47">
        <v>238310829</v>
      </c>
    </row>
    <row r="1956" spans="1:8" x14ac:dyDescent="0.35">
      <c r="A1956" s="46">
        <v>202608</v>
      </c>
      <c r="B1956" s="48">
        <v>46255</v>
      </c>
      <c r="C1956" t="s">
        <v>5</v>
      </c>
      <c r="D1956" t="s">
        <v>55</v>
      </c>
      <c r="E1956" t="s">
        <v>13</v>
      </c>
      <c r="F1956" t="s">
        <v>99</v>
      </c>
      <c r="G1956" s="47">
        <v>382746438</v>
      </c>
      <c r="H1956" s="47">
        <v>322257282</v>
      </c>
    </row>
    <row r="1957" spans="1:8" x14ac:dyDescent="0.35">
      <c r="A1957" s="46">
        <v>202608</v>
      </c>
      <c r="B1957" s="48">
        <v>46255</v>
      </c>
      <c r="C1957" t="s">
        <v>5</v>
      </c>
      <c r="D1957" t="s">
        <v>55</v>
      </c>
      <c r="E1957" t="s">
        <v>13</v>
      </c>
      <c r="F1957" t="s">
        <v>85</v>
      </c>
      <c r="G1957" s="47">
        <v>218192486</v>
      </c>
      <c r="H1957" s="47">
        <v>193661192</v>
      </c>
    </row>
    <row r="1958" spans="1:8" x14ac:dyDescent="0.35">
      <c r="A1958" s="46">
        <v>202608</v>
      </c>
      <c r="B1958" s="48">
        <v>46255</v>
      </c>
      <c r="C1958" t="s">
        <v>5</v>
      </c>
      <c r="D1958" t="s">
        <v>55</v>
      </c>
      <c r="E1958" t="s">
        <v>13</v>
      </c>
      <c r="F1958" t="s">
        <v>67</v>
      </c>
      <c r="G1958" s="47">
        <v>289951104</v>
      </c>
      <c r="H1958" s="47">
        <v>257350097</v>
      </c>
    </row>
    <row r="1959" spans="1:8" x14ac:dyDescent="0.35">
      <c r="A1959" s="46">
        <v>202608</v>
      </c>
      <c r="B1959" s="48">
        <v>46255</v>
      </c>
      <c r="C1959" t="s">
        <v>5</v>
      </c>
      <c r="D1959" t="s">
        <v>55</v>
      </c>
      <c r="E1959" t="s">
        <v>11</v>
      </c>
      <c r="F1959" t="s">
        <v>90</v>
      </c>
      <c r="G1959" s="47">
        <v>193193771</v>
      </c>
      <c r="H1959" s="47">
        <v>171643758</v>
      </c>
    </row>
    <row r="1960" spans="1:8" x14ac:dyDescent="0.35">
      <c r="A1960" s="46">
        <v>202608</v>
      </c>
      <c r="B1960" s="48">
        <v>46255</v>
      </c>
      <c r="C1960" t="s">
        <v>5</v>
      </c>
      <c r="D1960" t="s">
        <v>55</v>
      </c>
      <c r="E1960" t="s">
        <v>11</v>
      </c>
      <c r="F1960" t="s">
        <v>55</v>
      </c>
      <c r="G1960" s="47">
        <v>361596085</v>
      </c>
      <c r="H1960" s="47">
        <v>315421494</v>
      </c>
    </row>
    <row r="1961" spans="1:8" x14ac:dyDescent="0.35">
      <c r="A1961" s="46">
        <v>202608</v>
      </c>
      <c r="B1961" s="48">
        <v>46255</v>
      </c>
      <c r="C1961" t="s">
        <v>5</v>
      </c>
      <c r="D1961" t="s">
        <v>55</v>
      </c>
      <c r="E1961" t="s">
        <v>11</v>
      </c>
      <c r="F1961" t="s">
        <v>78</v>
      </c>
      <c r="G1961" s="47">
        <v>753624275</v>
      </c>
      <c r="H1961" s="47">
        <v>656967998</v>
      </c>
    </row>
    <row r="1962" spans="1:8" x14ac:dyDescent="0.35">
      <c r="A1962" s="46">
        <v>202608</v>
      </c>
      <c r="B1962" s="48">
        <v>46255</v>
      </c>
      <c r="C1962" t="s">
        <v>5</v>
      </c>
      <c r="D1962" t="s">
        <v>54</v>
      </c>
      <c r="E1962" t="s">
        <v>14</v>
      </c>
      <c r="F1962" t="s">
        <v>86</v>
      </c>
      <c r="G1962" s="47">
        <v>456925101</v>
      </c>
      <c r="H1962" s="47">
        <v>411830828</v>
      </c>
    </row>
    <row r="1963" spans="1:8" x14ac:dyDescent="0.35">
      <c r="A1963" s="46">
        <v>202608</v>
      </c>
      <c r="B1963" s="48">
        <v>46255</v>
      </c>
      <c r="C1963" t="s">
        <v>5</v>
      </c>
      <c r="D1963" t="s">
        <v>54</v>
      </c>
      <c r="E1963" t="s">
        <v>14</v>
      </c>
      <c r="F1963" t="s">
        <v>14</v>
      </c>
      <c r="G1963" s="47">
        <v>401669561</v>
      </c>
      <c r="H1963" s="47">
        <v>367176497</v>
      </c>
    </row>
    <row r="1964" spans="1:8" x14ac:dyDescent="0.35">
      <c r="A1964" s="46">
        <v>202608</v>
      </c>
      <c r="B1964" s="48">
        <v>46255</v>
      </c>
      <c r="C1964" t="s">
        <v>5</v>
      </c>
      <c r="D1964" t="s">
        <v>54</v>
      </c>
      <c r="E1964" t="s">
        <v>10</v>
      </c>
      <c r="F1964" t="s">
        <v>80</v>
      </c>
      <c r="G1964" s="47">
        <v>211233967</v>
      </c>
      <c r="H1964" s="47">
        <v>191779132</v>
      </c>
    </row>
    <row r="1965" spans="1:8" x14ac:dyDescent="0.35">
      <c r="A1965" s="46">
        <v>202608</v>
      </c>
      <c r="B1965" s="48">
        <v>46255</v>
      </c>
      <c r="C1965" t="s">
        <v>5</v>
      </c>
      <c r="D1965" t="s">
        <v>54</v>
      </c>
      <c r="E1965" t="s">
        <v>10</v>
      </c>
      <c r="F1965" t="s">
        <v>10</v>
      </c>
      <c r="G1965" s="47">
        <v>371776289</v>
      </c>
      <c r="H1965" s="47">
        <v>337071838</v>
      </c>
    </row>
    <row r="1966" spans="1:8" x14ac:dyDescent="0.35">
      <c r="A1966" s="46">
        <v>202608</v>
      </c>
      <c r="B1966" s="48">
        <v>46255</v>
      </c>
      <c r="C1966" t="s">
        <v>5</v>
      </c>
      <c r="D1966" t="s">
        <v>54</v>
      </c>
      <c r="E1966" t="s">
        <v>9</v>
      </c>
      <c r="F1966" t="s">
        <v>92</v>
      </c>
      <c r="G1966" s="47">
        <v>454448164</v>
      </c>
      <c r="H1966" s="47">
        <v>408666311</v>
      </c>
    </row>
    <row r="1967" spans="1:8" x14ac:dyDescent="0.35">
      <c r="A1967" s="46">
        <v>202608</v>
      </c>
      <c r="B1967" s="48">
        <v>46255</v>
      </c>
      <c r="C1967" t="s">
        <v>5</v>
      </c>
      <c r="D1967" t="s">
        <v>53</v>
      </c>
      <c r="E1967" t="s">
        <v>8</v>
      </c>
      <c r="F1967" t="s">
        <v>72</v>
      </c>
      <c r="G1967" s="47">
        <v>467776993</v>
      </c>
      <c r="H1967" s="47">
        <v>426643721</v>
      </c>
    </row>
    <row r="1968" spans="1:8" x14ac:dyDescent="0.35">
      <c r="A1968" s="46">
        <v>202608</v>
      </c>
      <c r="B1968" s="48">
        <v>46255</v>
      </c>
      <c r="C1968" t="s">
        <v>5</v>
      </c>
      <c r="D1968" t="s">
        <v>53</v>
      </c>
      <c r="E1968" t="s">
        <v>8</v>
      </c>
      <c r="F1968" t="s">
        <v>66</v>
      </c>
      <c r="G1968" s="47">
        <v>157369588</v>
      </c>
      <c r="H1968" s="47">
        <v>145094013</v>
      </c>
    </row>
    <row r="1969" spans="1:8" x14ac:dyDescent="0.35">
      <c r="A1969" s="46">
        <v>202608</v>
      </c>
      <c r="B1969" s="48">
        <v>46255</v>
      </c>
      <c r="C1969" t="s">
        <v>5</v>
      </c>
      <c r="D1969" t="s">
        <v>53</v>
      </c>
      <c r="E1969" t="s">
        <v>7</v>
      </c>
      <c r="F1969" t="s">
        <v>65</v>
      </c>
      <c r="G1969" s="47">
        <v>1250956677</v>
      </c>
      <c r="H1969" s="47">
        <v>1123919081</v>
      </c>
    </row>
    <row r="1970" spans="1:8" x14ac:dyDescent="0.35">
      <c r="A1970" s="46">
        <v>202608</v>
      </c>
      <c r="B1970" s="48">
        <v>46255</v>
      </c>
      <c r="C1970" t="s">
        <v>5</v>
      </c>
      <c r="D1970" t="s">
        <v>53</v>
      </c>
      <c r="E1970" t="s">
        <v>6</v>
      </c>
      <c r="F1970" t="s">
        <v>98</v>
      </c>
      <c r="G1970" s="47">
        <v>298417195</v>
      </c>
      <c r="H1970" s="47">
        <v>269206283</v>
      </c>
    </row>
    <row r="1971" spans="1:8" x14ac:dyDescent="0.35">
      <c r="A1971" s="46">
        <v>202608</v>
      </c>
      <c r="B1971" s="48">
        <v>46255</v>
      </c>
      <c r="C1971" t="s">
        <v>5</v>
      </c>
      <c r="D1971" t="s">
        <v>53</v>
      </c>
      <c r="E1971" t="s">
        <v>6</v>
      </c>
      <c r="F1971" t="s">
        <v>73</v>
      </c>
      <c r="G1971" s="47">
        <v>112448281</v>
      </c>
      <c r="H1971" s="47">
        <v>100391019</v>
      </c>
    </row>
    <row r="1972" spans="1:8" x14ac:dyDescent="0.35">
      <c r="A1972" s="46">
        <v>202608</v>
      </c>
      <c r="B1972" s="48">
        <v>46255</v>
      </c>
      <c r="C1972" t="s">
        <v>5</v>
      </c>
      <c r="D1972" t="s">
        <v>53</v>
      </c>
      <c r="E1972" t="s">
        <v>6</v>
      </c>
      <c r="F1972" t="s">
        <v>69</v>
      </c>
      <c r="G1972" s="47">
        <v>273611456</v>
      </c>
      <c r="H1972" s="47">
        <v>251323556</v>
      </c>
    </row>
    <row r="1973" spans="1:8" x14ac:dyDescent="0.35">
      <c r="A1973" s="46">
        <v>202608</v>
      </c>
      <c r="B1973" s="48">
        <v>46247</v>
      </c>
      <c r="C1973" t="s">
        <v>5</v>
      </c>
      <c r="D1973" t="s">
        <v>53</v>
      </c>
      <c r="E1973" t="s">
        <v>8</v>
      </c>
      <c r="F1973" t="s">
        <v>75</v>
      </c>
      <c r="G1973" s="47">
        <v>170806521</v>
      </c>
      <c r="H1973" s="47">
        <v>157093709</v>
      </c>
    </row>
    <row r="1974" spans="1:8" x14ac:dyDescent="0.35">
      <c r="A1974" s="46">
        <v>202608</v>
      </c>
      <c r="B1974" s="48">
        <v>46247</v>
      </c>
      <c r="C1974" t="s">
        <v>5</v>
      </c>
      <c r="D1974" t="s">
        <v>54</v>
      </c>
      <c r="E1974" t="s">
        <v>9</v>
      </c>
      <c r="F1974" t="s">
        <v>71</v>
      </c>
      <c r="G1974" s="47">
        <v>333595792</v>
      </c>
      <c r="H1974" s="47">
        <v>301153495</v>
      </c>
    </row>
    <row r="1975" spans="1:8" x14ac:dyDescent="0.35">
      <c r="A1975" s="46">
        <v>202608</v>
      </c>
      <c r="B1975" s="48">
        <v>46247</v>
      </c>
      <c r="C1975" t="s">
        <v>5</v>
      </c>
      <c r="D1975" t="s">
        <v>54</v>
      </c>
      <c r="E1975" t="s">
        <v>9</v>
      </c>
      <c r="F1975" t="s">
        <v>92</v>
      </c>
      <c r="G1975" s="47">
        <v>403202725</v>
      </c>
      <c r="H1975" s="47">
        <v>358926744</v>
      </c>
    </row>
    <row r="1976" spans="1:8" x14ac:dyDescent="0.35">
      <c r="A1976" s="46">
        <v>202608</v>
      </c>
      <c r="B1976" s="48">
        <v>46247</v>
      </c>
      <c r="C1976" t="s">
        <v>5</v>
      </c>
      <c r="D1976" t="s">
        <v>54</v>
      </c>
      <c r="E1976" t="s">
        <v>10</v>
      </c>
      <c r="F1976" t="s">
        <v>64</v>
      </c>
      <c r="G1976" s="47">
        <v>242511345</v>
      </c>
      <c r="H1976" s="47">
        <v>217210618</v>
      </c>
    </row>
    <row r="1977" spans="1:8" x14ac:dyDescent="0.35">
      <c r="A1977" s="46">
        <v>202608</v>
      </c>
      <c r="B1977" s="48">
        <v>46247</v>
      </c>
      <c r="C1977" t="s">
        <v>5</v>
      </c>
      <c r="D1977" t="s">
        <v>54</v>
      </c>
      <c r="E1977" t="s">
        <v>10</v>
      </c>
      <c r="F1977" t="s">
        <v>10</v>
      </c>
      <c r="G1977" s="47">
        <v>362460460</v>
      </c>
      <c r="H1977" s="47">
        <v>326159894</v>
      </c>
    </row>
    <row r="1978" spans="1:8" x14ac:dyDescent="0.35">
      <c r="A1978" s="46">
        <v>202608</v>
      </c>
      <c r="B1978" s="48">
        <v>46247</v>
      </c>
      <c r="C1978" t="s">
        <v>5</v>
      </c>
      <c r="D1978" t="s">
        <v>54</v>
      </c>
      <c r="E1978" t="s">
        <v>10</v>
      </c>
      <c r="F1978" t="s">
        <v>80</v>
      </c>
      <c r="G1978" s="47">
        <v>209024459</v>
      </c>
      <c r="H1978" s="47">
        <v>187583951</v>
      </c>
    </row>
    <row r="1979" spans="1:8" x14ac:dyDescent="0.35">
      <c r="A1979" s="46">
        <v>202608</v>
      </c>
      <c r="B1979" s="48">
        <v>46247</v>
      </c>
      <c r="C1979" t="s">
        <v>5</v>
      </c>
      <c r="D1979" t="s">
        <v>54</v>
      </c>
      <c r="E1979" t="s">
        <v>14</v>
      </c>
      <c r="F1979" t="s">
        <v>14</v>
      </c>
      <c r="G1979" s="47">
        <v>365453882</v>
      </c>
      <c r="H1979" s="47">
        <v>332637105</v>
      </c>
    </row>
    <row r="1980" spans="1:8" x14ac:dyDescent="0.35">
      <c r="A1980" s="46">
        <v>202608</v>
      </c>
      <c r="B1980" s="48">
        <v>46247</v>
      </c>
      <c r="C1980" t="s">
        <v>5</v>
      </c>
      <c r="D1980" t="s">
        <v>54</v>
      </c>
      <c r="E1980" t="s">
        <v>14</v>
      </c>
      <c r="F1980" t="s">
        <v>86</v>
      </c>
      <c r="G1980" s="47">
        <v>423829532</v>
      </c>
      <c r="H1980" s="47">
        <v>382217279</v>
      </c>
    </row>
    <row r="1981" spans="1:8" x14ac:dyDescent="0.35">
      <c r="A1981" s="46">
        <v>202608</v>
      </c>
      <c r="B1981" s="48">
        <v>46247</v>
      </c>
      <c r="C1981" t="s">
        <v>5</v>
      </c>
      <c r="D1981" t="s">
        <v>54</v>
      </c>
      <c r="E1981" t="s">
        <v>14</v>
      </c>
      <c r="F1981" t="s">
        <v>87</v>
      </c>
      <c r="G1981" s="47">
        <v>304181257</v>
      </c>
      <c r="H1981" s="47">
        <v>278345320</v>
      </c>
    </row>
    <row r="1982" spans="1:8" x14ac:dyDescent="0.35">
      <c r="A1982" s="46">
        <v>202608</v>
      </c>
      <c r="B1982" s="48">
        <v>46247</v>
      </c>
      <c r="C1982" t="s">
        <v>5</v>
      </c>
      <c r="D1982" t="s">
        <v>54</v>
      </c>
      <c r="E1982" t="s">
        <v>14</v>
      </c>
      <c r="F1982" t="s">
        <v>88</v>
      </c>
      <c r="G1982" s="47">
        <v>189303264</v>
      </c>
      <c r="H1982" s="47">
        <v>168091069</v>
      </c>
    </row>
    <row r="1983" spans="1:8" x14ac:dyDescent="0.35">
      <c r="A1983" s="46">
        <v>202608</v>
      </c>
      <c r="B1983" s="48">
        <v>46247</v>
      </c>
      <c r="C1983" t="s">
        <v>5</v>
      </c>
      <c r="D1983" t="s">
        <v>54</v>
      </c>
      <c r="E1983" t="s">
        <v>14</v>
      </c>
      <c r="F1983" t="s">
        <v>89</v>
      </c>
      <c r="G1983" s="47">
        <v>225504270</v>
      </c>
      <c r="H1983" s="47">
        <v>202902949</v>
      </c>
    </row>
    <row r="1984" spans="1:8" x14ac:dyDescent="0.35">
      <c r="A1984" s="46">
        <v>202608</v>
      </c>
      <c r="B1984" s="48">
        <v>46254</v>
      </c>
      <c r="C1984" t="s">
        <v>5</v>
      </c>
      <c r="D1984" t="s">
        <v>56</v>
      </c>
      <c r="E1984" t="s">
        <v>17</v>
      </c>
      <c r="F1984" t="s">
        <v>68</v>
      </c>
      <c r="G1984" s="47">
        <v>413123953</v>
      </c>
      <c r="H1984" s="47">
        <v>363684548</v>
      </c>
    </row>
    <row r="1985" spans="1:8" x14ac:dyDescent="0.35">
      <c r="A1985" s="46">
        <v>202608</v>
      </c>
      <c r="B1985" s="48">
        <v>46254</v>
      </c>
      <c r="C1985" t="s">
        <v>5</v>
      </c>
      <c r="D1985" t="s">
        <v>56</v>
      </c>
      <c r="E1985" t="s">
        <v>16</v>
      </c>
      <c r="F1985" t="s">
        <v>97</v>
      </c>
      <c r="G1985" s="47">
        <v>528863171</v>
      </c>
      <c r="H1985" s="47">
        <v>479577825</v>
      </c>
    </row>
    <row r="1986" spans="1:8" x14ac:dyDescent="0.35">
      <c r="A1986" s="46">
        <v>202608</v>
      </c>
      <c r="B1986" s="48">
        <v>46254</v>
      </c>
      <c r="C1986" t="s">
        <v>5</v>
      </c>
      <c r="D1986" t="s">
        <v>54</v>
      </c>
      <c r="E1986" t="s">
        <v>14</v>
      </c>
      <c r="F1986" t="s">
        <v>89</v>
      </c>
      <c r="G1986" s="47">
        <v>252020915</v>
      </c>
      <c r="H1986" s="47">
        <v>227205081</v>
      </c>
    </row>
    <row r="1987" spans="1:8" x14ac:dyDescent="0.35">
      <c r="A1987" s="46">
        <v>202608</v>
      </c>
      <c r="B1987" s="48">
        <v>46254</v>
      </c>
      <c r="C1987" t="s">
        <v>5</v>
      </c>
      <c r="D1987" t="s">
        <v>54</v>
      </c>
      <c r="E1987" t="s">
        <v>14</v>
      </c>
      <c r="F1987" t="s">
        <v>88</v>
      </c>
      <c r="G1987" s="47">
        <v>210999070</v>
      </c>
      <c r="H1987" s="47">
        <v>189261675</v>
      </c>
    </row>
    <row r="1988" spans="1:8" x14ac:dyDescent="0.35">
      <c r="A1988" s="46">
        <v>202608</v>
      </c>
      <c r="B1988" s="48">
        <v>46254</v>
      </c>
      <c r="C1988" t="s">
        <v>5</v>
      </c>
      <c r="D1988" t="s">
        <v>54</v>
      </c>
      <c r="E1988" t="s">
        <v>14</v>
      </c>
      <c r="F1988" t="s">
        <v>87</v>
      </c>
      <c r="G1988" s="47">
        <v>344953385</v>
      </c>
      <c r="H1988" s="47">
        <v>314373065</v>
      </c>
    </row>
    <row r="1989" spans="1:8" x14ac:dyDescent="0.35">
      <c r="A1989" s="46">
        <v>202608</v>
      </c>
      <c r="B1989" s="48">
        <v>46254</v>
      </c>
      <c r="C1989" t="s">
        <v>5</v>
      </c>
      <c r="D1989" t="s">
        <v>54</v>
      </c>
      <c r="E1989" t="s">
        <v>14</v>
      </c>
      <c r="F1989" t="s">
        <v>86</v>
      </c>
      <c r="G1989" s="47">
        <v>462380942</v>
      </c>
      <c r="H1989" s="47">
        <v>415961913</v>
      </c>
    </row>
    <row r="1990" spans="1:8" x14ac:dyDescent="0.35">
      <c r="A1990" s="46">
        <v>202608</v>
      </c>
      <c r="B1990" s="48">
        <v>46254</v>
      </c>
      <c r="C1990" t="s">
        <v>5</v>
      </c>
      <c r="D1990" t="s">
        <v>54</v>
      </c>
      <c r="E1990" t="s">
        <v>14</v>
      </c>
      <c r="F1990" t="s">
        <v>14</v>
      </c>
      <c r="G1990" s="47">
        <v>393987746</v>
      </c>
      <c r="H1990" s="47">
        <v>359510462</v>
      </c>
    </row>
    <row r="1991" spans="1:8" x14ac:dyDescent="0.35">
      <c r="A1991" s="46">
        <v>202608</v>
      </c>
      <c r="B1991" s="48">
        <v>46254</v>
      </c>
      <c r="C1991" t="s">
        <v>5</v>
      </c>
      <c r="D1991" t="s">
        <v>54</v>
      </c>
      <c r="E1991" t="s">
        <v>10</v>
      </c>
      <c r="F1991" t="s">
        <v>80</v>
      </c>
      <c r="G1991" s="47">
        <v>233461657</v>
      </c>
      <c r="H1991" s="47">
        <v>208978606</v>
      </c>
    </row>
    <row r="1992" spans="1:8" x14ac:dyDescent="0.35">
      <c r="A1992" s="46">
        <v>202608</v>
      </c>
      <c r="B1992" s="48">
        <v>46254</v>
      </c>
      <c r="C1992" t="s">
        <v>5</v>
      </c>
      <c r="D1992" t="s">
        <v>53</v>
      </c>
      <c r="E1992" t="s">
        <v>8</v>
      </c>
      <c r="F1992" t="s">
        <v>75</v>
      </c>
      <c r="G1992" s="47">
        <v>173655263</v>
      </c>
      <c r="H1992" s="47">
        <v>156842363</v>
      </c>
    </row>
    <row r="1993" spans="1:8" x14ac:dyDescent="0.35">
      <c r="A1993" s="46">
        <v>202608</v>
      </c>
      <c r="B1993" s="48">
        <v>46240</v>
      </c>
      <c r="C1993" t="s">
        <v>5</v>
      </c>
      <c r="D1993" t="s">
        <v>55</v>
      </c>
      <c r="E1993" t="s">
        <v>11</v>
      </c>
      <c r="F1993" t="s">
        <v>90</v>
      </c>
      <c r="G1993" s="47">
        <v>207564592</v>
      </c>
      <c r="H1993" s="47">
        <v>187008715</v>
      </c>
    </row>
    <row r="1994" spans="1:8" x14ac:dyDescent="0.35">
      <c r="A1994" s="46">
        <v>202608</v>
      </c>
      <c r="B1994" s="48">
        <v>46240</v>
      </c>
      <c r="C1994" t="s">
        <v>5</v>
      </c>
      <c r="D1994" t="s">
        <v>55</v>
      </c>
      <c r="E1994" t="s">
        <v>13</v>
      </c>
      <c r="F1994" t="s">
        <v>67</v>
      </c>
      <c r="G1994" s="47">
        <v>294020902</v>
      </c>
      <c r="H1994" s="47">
        <v>261151499</v>
      </c>
    </row>
    <row r="1995" spans="1:8" x14ac:dyDescent="0.35">
      <c r="A1995" s="46">
        <v>202608</v>
      </c>
      <c r="B1995" s="48">
        <v>46254</v>
      </c>
      <c r="C1995" t="s">
        <v>5</v>
      </c>
      <c r="D1995" t="s">
        <v>53</v>
      </c>
      <c r="E1995" t="s">
        <v>6</v>
      </c>
      <c r="F1995" t="s">
        <v>98</v>
      </c>
      <c r="G1995" s="47">
        <v>301264801</v>
      </c>
      <c r="H1995" s="47">
        <v>277044976</v>
      </c>
    </row>
    <row r="1996" spans="1:8" x14ac:dyDescent="0.35">
      <c r="A1996" s="46">
        <v>202608</v>
      </c>
      <c r="B1996" s="48">
        <v>46245</v>
      </c>
      <c r="C1996" t="s">
        <v>5</v>
      </c>
      <c r="D1996" t="s">
        <v>56</v>
      </c>
      <c r="E1996" t="s">
        <v>12</v>
      </c>
      <c r="F1996" t="s">
        <v>82</v>
      </c>
      <c r="G1996" s="47">
        <v>183490209</v>
      </c>
      <c r="H1996" s="47">
        <v>170320819</v>
      </c>
    </row>
    <row r="1997" spans="1:8" x14ac:dyDescent="0.35">
      <c r="A1997" s="46">
        <v>202608</v>
      </c>
      <c r="B1997" s="48">
        <v>46245</v>
      </c>
      <c r="C1997" t="s">
        <v>5</v>
      </c>
      <c r="D1997" t="s">
        <v>56</v>
      </c>
      <c r="E1997" t="s">
        <v>12</v>
      </c>
      <c r="F1997" t="s">
        <v>83</v>
      </c>
      <c r="G1997" s="47">
        <v>150490496</v>
      </c>
      <c r="H1997" s="47">
        <v>137589942</v>
      </c>
    </row>
    <row r="1998" spans="1:8" x14ac:dyDescent="0.35">
      <c r="A1998" s="46">
        <v>202608</v>
      </c>
      <c r="B1998" s="48">
        <v>46245</v>
      </c>
      <c r="C1998" t="s">
        <v>5</v>
      </c>
      <c r="D1998" t="s">
        <v>56</v>
      </c>
      <c r="E1998" t="s">
        <v>12</v>
      </c>
      <c r="F1998" t="s">
        <v>84</v>
      </c>
      <c r="G1998" s="47">
        <v>117513016</v>
      </c>
      <c r="H1998" s="47">
        <v>109257078</v>
      </c>
    </row>
    <row r="1999" spans="1:8" x14ac:dyDescent="0.35">
      <c r="A1999" s="46">
        <v>202608</v>
      </c>
      <c r="B1999" s="48">
        <v>46245</v>
      </c>
      <c r="C1999" t="s">
        <v>5</v>
      </c>
      <c r="D1999" t="s">
        <v>56</v>
      </c>
      <c r="E1999" t="s">
        <v>16</v>
      </c>
      <c r="F1999" t="s">
        <v>97</v>
      </c>
      <c r="G1999" s="47">
        <v>517078493</v>
      </c>
      <c r="H1999" s="47">
        <v>470334195</v>
      </c>
    </row>
    <row r="2000" spans="1:8" x14ac:dyDescent="0.35">
      <c r="A2000" s="46">
        <v>202608</v>
      </c>
      <c r="B2000" s="48">
        <v>46245</v>
      </c>
      <c r="C2000" t="s">
        <v>5</v>
      </c>
      <c r="D2000" t="s">
        <v>56</v>
      </c>
      <c r="E2000" t="s">
        <v>16</v>
      </c>
      <c r="F2000" t="s">
        <v>16</v>
      </c>
      <c r="G2000" s="47">
        <v>269677709</v>
      </c>
      <c r="H2000" s="47">
        <v>250774659</v>
      </c>
    </row>
    <row r="2001" spans="1:8" x14ac:dyDescent="0.35">
      <c r="A2001" s="46">
        <v>202608</v>
      </c>
      <c r="B2001" s="48">
        <v>46245</v>
      </c>
      <c r="C2001" t="s">
        <v>5</v>
      </c>
      <c r="D2001" t="s">
        <v>56</v>
      </c>
      <c r="E2001" t="s">
        <v>17</v>
      </c>
      <c r="F2001" t="s">
        <v>68</v>
      </c>
      <c r="G2001" s="47">
        <v>421177031</v>
      </c>
      <c r="H2001" s="47">
        <v>368557434</v>
      </c>
    </row>
    <row r="2002" spans="1:8" x14ac:dyDescent="0.35">
      <c r="A2002" s="46">
        <v>202608</v>
      </c>
      <c r="B2002" s="48">
        <v>46240</v>
      </c>
      <c r="C2002" t="s">
        <v>5</v>
      </c>
      <c r="D2002" t="s">
        <v>54</v>
      </c>
      <c r="E2002" t="s">
        <v>14</v>
      </c>
      <c r="F2002" t="s">
        <v>86</v>
      </c>
      <c r="G2002" s="47">
        <v>439280575</v>
      </c>
      <c r="H2002" s="47">
        <v>397738029</v>
      </c>
    </row>
    <row r="2003" spans="1:8" x14ac:dyDescent="0.35">
      <c r="A2003" s="46">
        <v>202608</v>
      </c>
      <c r="B2003" s="48">
        <v>46240</v>
      </c>
      <c r="C2003" t="s">
        <v>5</v>
      </c>
      <c r="D2003" t="s">
        <v>54</v>
      </c>
      <c r="E2003" t="s">
        <v>14</v>
      </c>
      <c r="F2003" t="s">
        <v>87</v>
      </c>
      <c r="G2003" s="47">
        <v>308693909</v>
      </c>
      <c r="H2003" s="47">
        <v>284870777</v>
      </c>
    </row>
    <row r="2004" spans="1:8" x14ac:dyDescent="0.35">
      <c r="A2004" s="46">
        <v>202608</v>
      </c>
      <c r="B2004" s="48">
        <v>46240</v>
      </c>
      <c r="C2004" t="s">
        <v>5</v>
      </c>
      <c r="D2004" t="s">
        <v>54</v>
      </c>
      <c r="E2004" t="s">
        <v>14</v>
      </c>
      <c r="F2004" t="s">
        <v>88</v>
      </c>
      <c r="G2004" s="47">
        <v>210768282</v>
      </c>
      <c r="H2004" s="47">
        <v>190131575</v>
      </c>
    </row>
    <row r="2005" spans="1:8" x14ac:dyDescent="0.35">
      <c r="A2005" s="46">
        <v>202608</v>
      </c>
      <c r="B2005" s="48">
        <v>46240</v>
      </c>
      <c r="C2005" t="s">
        <v>5</v>
      </c>
      <c r="D2005" t="s">
        <v>54</v>
      </c>
      <c r="E2005" t="s">
        <v>14</v>
      </c>
      <c r="F2005" t="s">
        <v>89</v>
      </c>
      <c r="G2005" s="47">
        <v>242826279</v>
      </c>
      <c r="H2005" s="47">
        <v>221207480</v>
      </c>
    </row>
    <row r="2006" spans="1:8" x14ac:dyDescent="0.35">
      <c r="A2006" s="46">
        <v>202608</v>
      </c>
      <c r="B2006" s="48">
        <v>46240</v>
      </c>
      <c r="C2006" t="s">
        <v>5</v>
      </c>
      <c r="D2006" t="s">
        <v>55</v>
      </c>
      <c r="E2006" t="s">
        <v>11</v>
      </c>
      <c r="F2006" t="s">
        <v>78</v>
      </c>
      <c r="G2006" s="47">
        <v>800649260</v>
      </c>
      <c r="H2006" s="47">
        <v>710838987</v>
      </c>
    </row>
    <row r="2007" spans="1:8" x14ac:dyDescent="0.35">
      <c r="A2007" s="46">
        <v>202608</v>
      </c>
      <c r="B2007" s="48">
        <v>46253</v>
      </c>
      <c r="C2007" t="s">
        <v>5</v>
      </c>
      <c r="D2007" t="s">
        <v>56</v>
      </c>
      <c r="E2007" t="s">
        <v>12</v>
      </c>
      <c r="F2007" t="s">
        <v>83</v>
      </c>
      <c r="G2007" s="47">
        <v>136693216</v>
      </c>
      <c r="H2007" s="47">
        <v>128225671</v>
      </c>
    </row>
    <row r="2008" spans="1:8" x14ac:dyDescent="0.35">
      <c r="A2008" s="46">
        <v>202608</v>
      </c>
      <c r="B2008" s="48">
        <v>46253</v>
      </c>
      <c r="C2008" t="s">
        <v>5</v>
      </c>
      <c r="D2008" t="s">
        <v>56</v>
      </c>
      <c r="E2008" t="s">
        <v>17</v>
      </c>
      <c r="F2008" t="s">
        <v>76</v>
      </c>
      <c r="G2008" s="47">
        <v>188516239</v>
      </c>
      <c r="H2008" s="47">
        <v>167220053</v>
      </c>
    </row>
    <row r="2009" spans="1:8" x14ac:dyDescent="0.35">
      <c r="A2009" s="46">
        <v>202608</v>
      </c>
      <c r="B2009" s="48">
        <v>46239</v>
      </c>
      <c r="C2009" t="s">
        <v>5</v>
      </c>
      <c r="D2009" t="s">
        <v>55</v>
      </c>
      <c r="E2009" t="s">
        <v>13</v>
      </c>
      <c r="F2009" t="s">
        <v>67</v>
      </c>
      <c r="G2009" s="47">
        <v>290172824</v>
      </c>
      <c r="H2009" s="47">
        <v>257446668</v>
      </c>
    </row>
    <row r="2010" spans="1:8" x14ac:dyDescent="0.35">
      <c r="A2010" s="46">
        <v>202608</v>
      </c>
      <c r="B2010" s="48">
        <v>46239</v>
      </c>
      <c r="C2010" t="s">
        <v>5</v>
      </c>
      <c r="D2010" t="s">
        <v>55</v>
      </c>
      <c r="E2010" t="s">
        <v>13</v>
      </c>
      <c r="F2010" t="s">
        <v>85</v>
      </c>
      <c r="G2010" s="47">
        <v>236665867</v>
      </c>
      <c r="H2010" s="47">
        <v>211435888</v>
      </c>
    </row>
    <row r="2011" spans="1:8" x14ac:dyDescent="0.35">
      <c r="A2011" s="46">
        <v>202608</v>
      </c>
      <c r="B2011" s="48">
        <v>46239</v>
      </c>
      <c r="C2011" t="s">
        <v>5</v>
      </c>
      <c r="D2011" t="s">
        <v>55</v>
      </c>
      <c r="E2011" t="s">
        <v>13</v>
      </c>
      <c r="F2011" t="s">
        <v>99</v>
      </c>
      <c r="G2011" s="47">
        <v>411309043</v>
      </c>
      <c r="H2011" s="47">
        <v>354984389</v>
      </c>
    </row>
    <row r="2012" spans="1:8" x14ac:dyDescent="0.35">
      <c r="A2012" s="46">
        <v>202608</v>
      </c>
      <c r="B2012" s="48">
        <v>46253</v>
      </c>
      <c r="C2012" t="s">
        <v>5</v>
      </c>
      <c r="D2012" t="s">
        <v>56</v>
      </c>
      <c r="E2012" t="s">
        <v>12</v>
      </c>
      <c r="F2012" t="s">
        <v>81</v>
      </c>
      <c r="G2012" s="47">
        <v>175615330</v>
      </c>
      <c r="H2012" s="47">
        <v>164881243</v>
      </c>
    </row>
    <row r="2013" spans="1:8" x14ac:dyDescent="0.35">
      <c r="A2013" s="46">
        <v>202608</v>
      </c>
      <c r="B2013" s="48">
        <v>46253</v>
      </c>
      <c r="C2013" t="s">
        <v>5</v>
      </c>
      <c r="D2013" t="s">
        <v>56</v>
      </c>
      <c r="E2013" t="s">
        <v>12</v>
      </c>
      <c r="F2013" t="s">
        <v>79</v>
      </c>
      <c r="G2013" s="47">
        <v>249873062</v>
      </c>
      <c r="H2013" s="47">
        <v>225995524</v>
      </c>
    </row>
    <row r="2014" spans="1:8" x14ac:dyDescent="0.35">
      <c r="A2014" s="46">
        <v>202608</v>
      </c>
      <c r="B2014" s="48">
        <v>46253</v>
      </c>
      <c r="C2014" t="s">
        <v>5</v>
      </c>
      <c r="D2014" t="s">
        <v>55</v>
      </c>
      <c r="E2014" t="s">
        <v>15</v>
      </c>
      <c r="F2014" t="s">
        <v>94</v>
      </c>
      <c r="G2014" s="47">
        <v>284149936</v>
      </c>
      <c r="H2014" s="47">
        <v>249054415</v>
      </c>
    </row>
    <row r="2015" spans="1:8" x14ac:dyDescent="0.35">
      <c r="A2015" s="46">
        <v>202608</v>
      </c>
      <c r="B2015" s="48">
        <v>46253</v>
      </c>
      <c r="C2015" t="s">
        <v>5</v>
      </c>
      <c r="D2015" t="s">
        <v>55</v>
      </c>
      <c r="E2015" t="s">
        <v>15</v>
      </c>
      <c r="F2015" t="s">
        <v>93</v>
      </c>
      <c r="G2015" s="47">
        <v>127151910</v>
      </c>
      <c r="H2015" s="47">
        <v>114106122</v>
      </c>
    </row>
    <row r="2016" spans="1:8" x14ac:dyDescent="0.35">
      <c r="A2016" s="46">
        <v>202608</v>
      </c>
      <c r="B2016" s="48">
        <v>46253</v>
      </c>
      <c r="C2016" t="s">
        <v>5</v>
      </c>
      <c r="D2016" t="s">
        <v>55</v>
      </c>
      <c r="E2016" t="s">
        <v>13</v>
      </c>
      <c r="F2016" t="s">
        <v>100</v>
      </c>
      <c r="G2016" s="47">
        <v>275754887</v>
      </c>
      <c r="H2016" s="47">
        <v>241411960</v>
      </c>
    </row>
    <row r="2017" spans="1:8" x14ac:dyDescent="0.35">
      <c r="A2017" s="46">
        <v>202608</v>
      </c>
      <c r="B2017" s="48">
        <v>46253</v>
      </c>
      <c r="C2017" t="s">
        <v>5</v>
      </c>
      <c r="D2017" t="s">
        <v>55</v>
      </c>
      <c r="E2017" t="s">
        <v>13</v>
      </c>
      <c r="F2017" t="s">
        <v>99</v>
      </c>
      <c r="G2017" s="47">
        <v>387071917</v>
      </c>
      <c r="H2017" s="47">
        <v>325060346</v>
      </c>
    </row>
    <row r="2018" spans="1:8" x14ac:dyDescent="0.35">
      <c r="A2018" s="46">
        <v>202608</v>
      </c>
      <c r="B2018" s="48">
        <v>46253</v>
      </c>
      <c r="C2018" t="s">
        <v>5</v>
      </c>
      <c r="D2018" t="s">
        <v>55</v>
      </c>
      <c r="E2018" t="s">
        <v>13</v>
      </c>
      <c r="F2018" t="s">
        <v>67</v>
      </c>
      <c r="G2018" s="47">
        <v>293415951</v>
      </c>
      <c r="H2018" s="47">
        <v>261196762</v>
      </c>
    </row>
    <row r="2019" spans="1:8" x14ac:dyDescent="0.35">
      <c r="A2019" s="46">
        <v>202608</v>
      </c>
      <c r="B2019" s="48">
        <v>46253</v>
      </c>
      <c r="C2019" t="s">
        <v>5</v>
      </c>
      <c r="D2019" t="s">
        <v>55</v>
      </c>
      <c r="E2019" t="s">
        <v>11</v>
      </c>
      <c r="F2019" t="s">
        <v>55</v>
      </c>
      <c r="G2019" s="47">
        <v>362349955</v>
      </c>
      <c r="H2019" s="47">
        <v>319642733</v>
      </c>
    </row>
    <row r="2020" spans="1:8" x14ac:dyDescent="0.35">
      <c r="A2020" s="46">
        <v>202608</v>
      </c>
      <c r="B2020" s="48">
        <v>46253</v>
      </c>
      <c r="C2020" t="s">
        <v>5</v>
      </c>
      <c r="D2020" t="s">
        <v>54</v>
      </c>
      <c r="E2020" t="s">
        <v>10</v>
      </c>
      <c r="F2020" t="s">
        <v>80</v>
      </c>
      <c r="G2020" s="47">
        <v>230138726</v>
      </c>
      <c r="H2020" s="47">
        <v>205354408</v>
      </c>
    </row>
    <row r="2021" spans="1:8" x14ac:dyDescent="0.35">
      <c r="A2021" s="46">
        <v>202608</v>
      </c>
      <c r="B2021" s="48">
        <v>46236</v>
      </c>
      <c r="C2021" t="s">
        <v>5</v>
      </c>
      <c r="D2021" t="s">
        <v>54</v>
      </c>
      <c r="E2021" t="s">
        <v>10</v>
      </c>
      <c r="F2021" t="s">
        <v>10</v>
      </c>
      <c r="G2021" s="47">
        <v>383282176</v>
      </c>
      <c r="H2021" s="47">
        <v>347321683</v>
      </c>
    </row>
    <row r="2022" spans="1:8" x14ac:dyDescent="0.35">
      <c r="A2022" s="46">
        <v>202608</v>
      </c>
      <c r="B2022" s="48">
        <v>46235</v>
      </c>
      <c r="C2022" t="s">
        <v>5</v>
      </c>
      <c r="D2022" t="s">
        <v>56</v>
      </c>
      <c r="E2022" t="s">
        <v>17</v>
      </c>
      <c r="F2022" t="s">
        <v>70</v>
      </c>
      <c r="G2022" s="47">
        <v>290332203</v>
      </c>
      <c r="H2022" s="47">
        <v>260063235</v>
      </c>
    </row>
    <row r="2023" spans="1:8" x14ac:dyDescent="0.35">
      <c r="A2023" s="46">
        <v>202608</v>
      </c>
      <c r="B2023" s="48">
        <v>46241</v>
      </c>
      <c r="C2023" t="s">
        <v>5</v>
      </c>
      <c r="D2023" t="s">
        <v>56</v>
      </c>
      <c r="E2023" t="s">
        <v>17</v>
      </c>
      <c r="F2023" t="s">
        <v>76</v>
      </c>
      <c r="G2023" s="47">
        <v>192079392</v>
      </c>
      <c r="H2023" s="47">
        <v>172111086</v>
      </c>
    </row>
    <row r="2024" spans="1:8" x14ac:dyDescent="0.35">
      <c r="A2024" s="46">
        <v>202608</v>
      </c>
      <c r="B2024" s="48">
        <v>46245</v>
      </c>
      <c r="C2024" t="s">
        <v>5</v>
      </c>
      <c r="D2024" t="s">
        <v>55</v>
      </c>
      <c r="E2024" t="s">
        <v>15</v>
      </c>
      <c r="F2024" t="s">
        <v>93</v>
      </c>
      <c r="G2024" s="47">
        <v>125342000</v>
      </c>
      <c r="H2024" s="47">
        <v>112958361</v>
      </c>
    </row>
    <row r="2025" spans="1:8" x14ac:dyDescent="0.35">
      <c r="A2025" s="46">
        <v>202608</v>
      </c>
      <c r="B2025" s="48">
        <v>46235</v>
      </c>
      <c r="C2025" t="s">
        <v>5</v>
      </c>
      <c r="D2025" t="s">
        <v>55</v>
      </c>
      <c r="E2025" t="s">
        <v>15</v>
      </c>
      <c r="F2025" t="s">
        <v>95</v>
      </c>
      <c r="G2025" s="47">
        <v>91655425</v>
      </c>
      <c r="H2025" s="47">
        <v>85032901</v>
      </c>
    </row>
    <row r="2026" spans="1:8" x14ac:dyDescent="0.35">
      <c r="A2026" s="46">
        <v>202608</v>
      </c>
      <c r="B2026" s="48">
        <v>46235</v>
      </c>
      <c r="C2026" t="s">
        <v>5</v>
      </c>
      <c r="D2026" t="s">
        <v>55</v>
      </c>
      <c r="E2026" t="s">
        <v>15</v>
      </c>
      <c r="F2026" t="s">
        <v>96</v>
      </c>
      <c r="G2026" s="47">
        <v>333051674</v>
      </c>
      <c r="H2026" s="47">
        <v>302389185</v>
      </c>
    </row>
    <row r="2027" spans="1:8" x14ac:dyDescent="0.35">
      <c r="A2027" s="46">
        <v>202608</v>
      </c>
      <c r="B2027" s="48">
        <v>46235</v>
      </c>
      <c r="C2027" t="s">
        <v>5</v>
      </c>
      <c r="D2027" t="s">
        <v>56</v>
      </c>
      <c r="E2027" t="s">
        <v>12</v>
      </c>
      <c r="F2027" t="s">
        <v>79</v>
      </c>
      <c r="G2027" s="47">
        <v>295819265</v>
      </c>
      <c r="H2027" s="47">
        <v>272254196</v>
      </c>
    </row>
    <row r="2028" spans="1:8" x14ac:dyDescent="0.35">
      <c r="A2028" s="46">
        <v>202608</v>
      </c>
      <c r="B2028" s="48">
        <v>46245</v>
      </c>
      <c r="C2028" t="s">
        <v>5</v>
      </c>
      <c r="D2028" t="s">
        <v>55</v>
      </c>
      <c r="E2028" t="s">
        <v>13</v>
      </c>
      <c r="F2028" t="s">
        <v>99</v>
      </c>
      <c r="G2028" s="47">
        <v>398744823</v>
      </c>
      <c r="H2028" s="47">
        <v>337694348</v>
      </c>
    </row>
    <row r="2029" spans="1:8" x14ac:dyDescent="0.35">
      <c r="A2029" s="46">
        <v>202608</v>
      </c>
      <c r="B2029" s="48">
        <v>46245</v>
      </c>
      <c r="C2029" t="s">
        <v>5</v>
      </c>
      <c r="D2029" t="s">
        <v>55</v>
      </c>
      <c r="E2029" t="s">
        <v>13</v>
      </c>
      <c r="F2029" t="s">
        <v>100</v>
      </c>
      <c r="G2029" s="47">
        <v>276870001</v>
      </c>
      <c r="H2029" s="47">
        <v>243942649</v>
      </c>
    </row>
    <row r="2030" spans="1:8" x14ac:dyDescent="0.35">
      <c r="A2030" s="46">
        <v>202608</v>
      </c>
      <c r="B2030" s="48">
        <v>46245</v>
      </c>
      <c r="C2030" t="s">
        <v>5</v>
      </c>
      <c r="D2030" t="s">
        <v>55</v>
      </c>
      <c r="E2030" t="s">
        <v>15</v>
      </c>
      <c r="F2030" t="s">
        <v>91</v>
      </c>
      <c r="G2030" s="47">
        <v>111984600</v>
      </c>
      <c r="H2030" s="47">
        <v>100666864</v>
      </c>
    </row>
    <row r="2031" spans="1:8" x14ac:dyDescent="0.35">
      <c r="A2031" s="46">
        <v>202608</v>
      </c>
      <c r="B2031" s="48">
        <v>46256</v>
      </c>
      <c r="C2031" t="s">
        <v>5</v>
      </c>
      <c r="D2031" t="s">
        <v>55</v>
      </c>
      <c r="E2031" t="s">
        <v>13</v>
      </c>
      <c r="F2031" t="s">
        <v>67</v>
      </c>
      <c r="G2031" s="47">
        <v>282675726</v>
      </c>
      <c r="H2031" s="47">
        <v>249615249</v>
      </c>
    </row>
    <row r="2032" spans="1:8" x14ac:dyDescent="0.35">
      <c r="A2032" s="46">
        <v>202608</v>
      </c>
      <c r="B2032" s="48">
        <v>46251</v>
      </c>
      <c r="C2032" t="s">
        <v>5</v>
      </c>
      <c r="D2032" t="s">
        <v>53</v>
      </c>
      <c r="E2032" t="s">
        <v>6</v>
      </c>
      <c r="F2032" t="s">
        <v>69</v>
      </c>
      <c r="G2032" s="47">
        <v>374244164</v>
      </c>
      <c r="H2032" s="47">
        <v>252235286</v>
      </c>
    </row>
    <row r="2033" spans="1:8" x14ac:dyDescent="0.35">
      <c r="A2033" s="46">
        <v>202608</v>
      </c>
      <c r="B2033" s="48">
        <v>46239</v>
      </c>
      <c r="C2033" t="s">
        <v>5</v>
      </c>
      <c r="D2033" t="s">
        <v>55</v>
      </c>
      <c r="E2033" t="s">
        <v>15</v>
      </c>
      <c r="F2033" t="s">
        <v>95</v>
      </c>
      <c r="G2033" s="47">
        <v>79539747</v>
      </c>
      <c r="H2033" s="47">
        <v>72709801</v>
      </c>
    </row>
    <row r="2034" spans="1:8" x14ac:dyDescent="0.35">
      <c r="A2034" s="46">
        <v>202608</v>
      </c>
      <c r="B2034" s="48">
        <v>46239</v>
      </c>
      <c r="C2034" t="s">
        <v>5</v>
      </c>
      <c r="D2034" t="s">
        <v>55</v>
      </c>
      <c r="E2034" t="s">
        <v>15</v>
      </c>
      <c r="F2034" t="s">
        <v>96</v>
      </c>
      <c r="G2034" s="47">
        <v>322735072</v>
      </c>
      <c r="H2034" s="47">
        <v>293609486</v>
      </c>
    </row>
    <row r="2035" spans="1:8" x14ac:dyDescent="0.35">
      <c r="A2035" s="46">
        <v>202608</v>
      </c>
      <c r="B2035" s="48">
        <v>46239</v>
      </c>
      <c r="C2035" t="s">
        <v>5</v>
      </c>
      <c r="D2035" t="s">
        <v>56</v>
      </c>
      <c r="E2035" t="s">
        <v>12</v>
      </c>
      <c r="F2035" t="s">
        <v>79</v>
      </c>
      <c r="G2035" s="47">
        <v>272532930</v>
      </c>
      <c r="H2035" s="47">
        <v>250156439</v>
      </c>
    </row>
    <row r="2036" spans="1:8" x14ac:dyDescent="0.35">
      <c r="A2036" s="46">
        <v>202608</v>
      </c>
      <c r="B2036" s="48">
        <v>46239</v>
      </c>
      <c r="C2036" t="s">
        <v>5</v>
      </c>
      <c r="D2036" t="s">
        <v>56</v>
      </c>
      <c r="E2036" t="s">
        <v>12</v>
      </c>
      <c r="F2036" t="s">
        <v>81</v>
      </c>
      <c r="G2036" s="47">
        <v>181368188</v>
      </c>
      <c r="H2036" s="47">
        <v>169116346</v>
      </c>
    </row>
    <row r="2037" spans="1:8" x14ac:dyDescent="0.35">
      <c r="A2037" s="46">
        <v>202608</v>
      </c>
      <c r="B2037" s="48">
        <v>46239</v>
      </c>
      <c r="C2037" t="s">
        <v>5</v>
      </c>
      <c r="D2037" t="s">
        <v>56</v>
      </c>
      <c r="E2037" t="s">
        <v>12</v>
      </c>
      <c r="F2037" t="s">
        <v>82</v>
      </c>
      <c r="G2037" s="47">
        <v>183330960</v>
      </c>
      <c r="H2037" s="47">
        <v>169723142</v>
      </c>
    </row>
    <row r="2038" spans="1:8" x14ac:dyDescent="0.35">
      <c r="A2038" s="46">
        <v>202608</v>
      </c>
      <c r="B2038" s="48">
        <v>46239</v>
      </c>
      <c r="C2038" t="s">
        <v>5</v>
      </c>
      <c r="D2038" t="s">
        <v>56</v>
      </c>
      <c r="E2038" t="s">
        <v>12</v>
      </c>
      <c r="F2038" t="s">
        <v>83</v>
      </c>
      <c r="G2038" s="47">
        <v>151002916</v>
      </c>
      <c r="H2038" s="47">
        <v>139930313</v>
      </c>
    </row>
    <row r="2039" spans="1:8" x14ac:dyDescent="0.35">
      <c r="A2039" s="46">
        <v>202608</v>
      </c>
      <c r="B2039" s="48">
        <v>46239</v>
      </c>
      <c r="C2039" t="s">
        <v>5</v>
      </c>
      <c r="D2039" t="s">
        <v>56</v>
      </c>
      <c r="E2039" t="s">
        <v>12</v>
      </c>
      <c r="F2039" t="s">
        <v>84</v>
      </c>
      <c r="G2039" s="47">
        <v>115080233</v>
      </c>
      <c r="H2039" s="47">
        <v>108142231</v>
      </c>
    </row>
    <row r="2040" spans="1:8" x14ac:dyDescent="0.35">
      <c r="A2040" s="46">
        <v>202608</v>
      </c>
      <c r="B2040" s="48">
        <v>46239</v>
      </c>
      <c r="C2040" t="s">
        <v>5</v>
      </c>
      <c r="D2040" t="s">
        <v>56</v>
      </c>
      <c r="E2040" t="s">
        <v>16</v>
      </c>
      <c r="F2040" t="s">
        <v>97</v>
      </c>
      <c r="G2040" s="47">
        <v>531834942</v>
      </c>
      <c r="H2040" s="47">
        <v>485582042</v>
      </c>
    </row>
    <row r="2041" spans="1:8" x14ac:dyDescent="0.35">
      <c r="A2041" s="46">
        <v>202608</v>
      </c>
      <c r="B2041" s="48">
        <v>46239</v>
      </c>
      <c r="C2041" t="s">
        <v>5</v>
      </c>
      <c r="D2041" t="s">
        <v>56</v>
      </c>
      <c r="E2041" t="s">
        <v>16</v>
      </c>
      <c r="F2041" t="s">
        <v>16</v>
      </c>
      <c r="G2041" s="47">
        <v>278370830</v>
      </c>
      <c r="H2041" s="47">
        <v>256630666</v>
      </c>
    </row>
    <row r="2042" spans="1:8" x14ac:dyDescent="0.35">
      <c r="A2042" s="46">
        <v>202608</v>
      </c>
      <c r="B2042" s="48">
        <v>46239</v>
      </c>
      <c r="C2042" t="s">
        <v>5</v>
      </c>
      <c r="D2042" t="s">
        <v>56</v>
      </c>
      <c r="E2042" t="s">
        <v>17</v>
      </c>
      <c r="F2042" t="s">
        <v>68</v>
      </c>
      <c r="G2042" s="47">
        <v>401431967</v>
      </c>
      <c r="H2042" s="47">
        <v>354017670</v>
      </c>
    </row>
    <row r="2043" spans="1:8" x14ac:dyDescent="0.35">
      <c r="A2043" s="46">
        <v>202608</v>
      </c>
      <c r="B2043" s="48">
        <v>46239</v>
      </c>
      <c r="C2043" t="s">
        <v>5</v>
      </c>
      <c r="D2043" t="s">
        <v>56</v>
      </c>
      <c r="E2043" t="s">
        <v>17</v>
      </c>
      <c r="F2043" t="s">
        <v>70</v>
      </c>
      <c r="G2043" s="47">
        <v>275687786</v>
      </c>
      <c r="H2043" s="47">
        <v>244690591</v>
      </c>
    </row>
    <row r="2044" spans="1:8" x14ac:dyDescent="0.35">
      <c r="A2044" s="46">
        <v>202608</v>
      </c>
      <c r="B2044" s="48">
        <v>46252</v>
      </c>
      <c r="C2044" t="s">
        <v>5</v>
      </c>
      <c r="D2044" t="s">
        <v>56</v>
      </c>
      <c r="E2044" t="s">
        <v>17</v>
      </c>
      <c r="F2044" t="s">
        <v>76</v>
      </c>
      <c r="G2044" s="47">
        <v>198545166</v>
      </c>
      <c r="H2044" s="47">
        <v>175671060</v>
      </c>
    </row>
    <row r="2045" spans="1:8" x14ac:dyDescent="0.35">
      <c r="A2045" s="46">
        <v>202608</v>
      </c>
      <c r="B2045" s="48">
        <v>46252</v>
      </c>
      <c r="C2045" t="s">
        <v>5</v>
      </c>
      <c r="D2045" t="s">
        <v>56</v>
      </c>
      <c r="E2045" t="s">
        <v>17</v>
      </c>
      <c r="F2045" t="s">
        <v>70</v>
      </c>
      <c r="G2045" s="47">
        <v>261761409</v>
      </c>
      <c r="H2045" s="47">
        <v>236839450</v>
      </c>
    </row>
    <row r="2046" spans="1:8" x14ac:dyDescent="0.35">
      <c r="A2046" s="46">
        <v>202608</v>
      </c>
      <c r="B2046" s="48">
        <v>46252</v>
      </c>
      <c r="C2046" t="s">
        <v>5</v>
      </c>
      <c r="D2046" t="s">
        <v>56</v>
      </c>
      <c r="E2046" t="s">
        <v>16</v>
      </c>
      <c r="F2046" t="s">
        <v>97</v>
      </c>
      <c r="G2046" s="47">
        <v>549346773</v>
      </c>
      <c r="H2046" s="47">
        <v>501910641</v>
      </c>
    </row>
    <row r="2047" spans="1:8" x14ac:dyDescent="0.35">
      <c r="A2047" s="46">
        <v>202608</v>
      </c>
      <c r="B2047" s="48">
        <v>46252</v>
      </c>
      <c r="C2047" t="s">
        <v>5</v>
      </c>
      <c r="D2047" t="s">
        <v>56</v>
      </c>
      <c r="E2047" t="s">
        <v>12</v>
      </c>
      <c r="F2047" t="s">
        <v>83</v>
      </c>
      <c r="G2047" s="47">
        <v>150580220</v>
      </c>
      <c r="H2047" s="47">
        <v>141961949</v>
      </c>
    </row>
    <row r="2048" spans="1:8" x14ac:dyDescent="0.35">
      <c r="A2048" s="46">
        <v>202608</v>
      </c>
      <c r="B2048" s="48">
        <v>46251</v>
      </c>
      <c r="C2048" t="s">
        <v>5</v>
      </c>
      <c r="D2048" t="s">
        <v>55</v>
      </c>
      <c r="E2048" t="s">
        <v>11</v>
      </c>
      <c r="F2048" t="s">
        <v>78</v>
      </c>
      <c r="G2048" s="47">
        <v>724979552</v>
      </c>
      <c r="H2048" s="47">
        <v>646668378</v>
      </c>
    </row>
    <row r="2049" spans="1:8" x14ac:dyDescent="0.35">
      <c r="A2049" s="46">
        <v>202608</v>
      </c>
      <c r="B2049" s="48">
        <v>46248</v>
      </c>
      <c r="C2049" t="s">
        <v>5</v>
      </c>
      <c r="D2049" t="s">
        <v>55</v>
      </c>
      <c r="E2049" t="s">
        <v>15</v>
      </c>
      <c r="F2049" t="s">
        <v>91</v>
      </c>
      <c r="G2049" s="47">
        <v>122831827</v>
      </c>
      <c r="H2049" s="47">
        <v>111073192</v>
      </c>
    </row>
    <row r="2050" spans="1:8" x14ac:dyDescent="0.35">
      <c r="A2050" s="46">
        <v>202608</v>
      </c>
      <c r="B2050" s="48">
        <v>46248</v>
      </c>
      <c r="C2050" t="s">
        <v>5</v>
      </c>
      <c r="D2050" t="s">
        <v>55</v>
      </c>
      <c r="E2050" t="s">
        <v>15</v>
      </c>
      <c r="F2050" t="s">
        <v>93</v>
      </c>
      <c r="G2050" s="47">
        <v>130606294</v>
      </c>
      <c r="H2050" s="47">
        <v>117914213</v>
      </c>
    </row>
    <row r="2051" spans="1:8" x14ac:dyDescent="0.35">
      <c r="A2051" s="46">
        <v>202608</v>
      </c>
      <c r="B2051" s="48">
        <v>46252</v>
      </c>
      <c r="C2051" t="s">
        <v>5</v>
      </c>
      <c r="D2051" t="s">
        <v>55</v>
      </c>
      <c r="E2051" t="s">
        <v>13</v>
      </c>
      <c r="F2051" t="s">
        <v>67</v>
      </c>
      <c r="G2051" s="47">
        <v>316918337</v>
      </c>
      <c r="H2051" s="47">
        <v>281194802</v>
      </c>
    </row>
    <row r="2052" spans="1:8" x14ac:dyDescent="0.35">
      <c r="A2052" s="46">
        <v>202608</v>
      </c>
      <c r="B2052" s="48">
        <v>46252</v>
      </c>
      <c r="C2052" t="s">
        <v>5</v>
      </c>
      <c r="D2052" t="s">
        <v>55</v>
      </c>
      <c r="E2052" t="s">
        <v>11</v>
      </c>
      <c r="F2052" t="s">
        <v>55</v>
      </c>
      <c r="G2052" s="47">
        <v>376425547</v>
      </c>
      <c r="H2052" s="47">
        <v>331741538</v>
      </c>
    </row>
    <row r="2053" spans="1:8" x14ac:dyDescent="0.35">
      <c r="A2053" s="46">
        <v>202608</v>
      </c>
      <c r="B2053" s="48">
        <v>46252</v>
      </c>
      <c r="C2053" t="s">
        <v>5</v>
      </c>
      <c r="D2053" t="s">
        <v>55</v>
      </c>
      <c r="E2053" t="s">
        <v>11</v>
      </c>
      <c r="F2053" t="s">
        <v>90</v>
      </c>
      <c r="G2053" s="47">
        <v>195837939</v>
      </c>
      <c r="H2053" s="47">
        <v>176063804</v>
      </c>
    </row>
    <row r="2054" spans="1:8" x14ac:dyDescent="0.35">
      <c r="A2054" s="46">
        <v>202608</v>
      </c>
      <c r="B2054" s="48">
        <v>46252</v>
      </c>
      <c r="C2054" t="s">
        <v>5</v>
      </c>
      <c r="D2054" t="s">
        <v>54</v>
      </c>
      <c r="E2054" t="s">
        <v>14</v>
      </c>
      <c r="F2054" t="s">
        <v>89</v>
      </c>
      <c r="G2054" s="47">
        <v>225385007</v>
      </c>
      <c r="H2054" s="47">
        <v>203201701</v>
      </c>
    </row>
    <row r="2055" spans="1:8" x14ac:dyDescent="0.35">
      <c r="A2055" s="46">
        <v>202608</v>
      </c>
      <c r="B2055" s="48">
        <v>46252</v>
      </c>
      <c r="C2055" t="s">
        <v>5</v>
      </c>
      <c r="D2055" t="s">
        <v>55</v>
      </c>
      <c r="E2055" t="s">
        <v>11</v>
      </c>
      <c r="F2055" t="s">
        <v>78</v>
      </c>
      <c r="G2055" s="47">
        <v>751359456</v>
      </c>
      <c r="H2055" s="47">
        <v>665275077</v>
      </c>
    </row>
    <row r="2056" spans="1:8" x14ac:dyDescent="0.35">
      <c r="A2056" s="46">
        <v>202608</v>
      </c>
      <c r="B2056" s="48">
        <v>46252</v>
      </c>
      <c r="C2056" t="s">
        <v>5</v>
      </c>
      <c r="D2056" t="s">
        <v>53</v>
      </c>
      <c r="E2056" t="s">
        <v>8</v>
      </c>
      <c r="F2056" t="s">
        <v>74</v>
      </c>
      <c r="G2056" s="47">
        <v>230518212</v>
      </c>
      <c r="H2056" s="47">
        <v>210838790</v>
      </c>
    </row>
    <row r="2057" spans="1:8" x14ac:dyDescent="0.35">
      <c r="A2057" s="46">
        <v>202608</v>
      </c>
      <c r="B2057" s="48">
        <v>46252</v>
      </c>
      <c r="C2057" t="s">
        <v>5</v>
      </c>
      <c r="D2057" t="s">
        <v>53</v>
      </c>
      <c r="E2057" t="s">
        <v>7</v>
      </c>
      <c r="F2057" t="s">
        <v>65</v>
      </c>
      <c r="G2057" s="47">
        <v>1292935666</v>
      </c>
      <c r="H2057" s="47">
        <v>1162496742</v>
      </c>
    </row>
    <row r="2058" spans="1:8" x14ac:dyDescent="0.35">
      <c r="A2058" s="46">
        <v>202608</v>
      </c>
      <c r="B2058" s="48">
        <v>46252</v>
      </c>
      <c r="C2058" t="s">
        <v>5</v>
      </c>
      <c r="D2058" t="s">
        <v>53</v>
      </c>
      <c r="E2058" t="s">
        <v>7</v>
      </c>
      <c r="F2058" t="s">
        <v>77</v>
      </c>
      <c r="G2058" s="47">
        <v>1415911340</v>
      </c>
      <c r="H2058" s="47">
        <v>1259270685</v>
      </c>
    </row>
    <row r="2059" spans="1:8" x14ac:dyDescent="0.35">
      <c r="A2059" s="46">
        <v>202608</v>
      </c>
      <c r="B2059" s="48">
        <v>46245</v>
      </c>
      <c r="C2059" t="s">
        <v>5</v>
      </c>
      <c r="D2059" t="s">
        <v>55</v>
      </c>
      <c r="E2059" t="s">
        <v>11</v>
      </c>
      <c r="F2059" t="s">
        <v>55</v>
      </c>
      <c r="G2059" s="47">
        <v>375727841</v>
      </c>
      <c r="H2059" s="47">
        <v>330614747</v>
      </c>
    </row>
    <row r="2060" spans="1:8" x14ac:dyDescent="0.35">
      <c r="A2060" s="46">
        <v>202608</v>
      </c>
      <c r="B2060" s="48">
        <v>46245</v>
      </c>
      <c r="C2060" t="s">
        <v>5</v>
      </c>
      <c r="D2060" t="s">
        <v>54</v>
      </c>
      <c r="E2060" t="s">
        <v>14</v>
      </c>
      <c r="F2060" t="s">
        <v>88</v>
      </c>
      <c r="G2060" s="47">
        <v>203762583</v>
      </c>
      <c r="H2060" s="47">
        <v>183469681</v>
      </c>
    </row>
    <row r="2061" spans="1:8" x14ac:dyDescent="0.35">
      <c r="A2061" s="46">
        <v>202608</v>
      </c>
      <c r="B2061" s="48">
        <v>46245</v>
      </c>
      <c r="C2061" t="s">
        <v>5</v>
      </c>
      <c r="D2061" t="s">
        <v>54</v>
      </c>
      <c r="E2061" t="s">
        <v>14</v>
      </c>
      <c r="F2061" t="s">
        <v>89</v>
      </c>
      <c r="G2061" s="47">
        <v>236101747</v>
      </c>
      <c r="H2061" s="47">
        <v>213733845</v>
      </c>
    </row>
    <row r="2062" spans="1:8" x14ac:dyDescent="0.35">
      <c r="A2062" s="46">
        <v>202608</v>
      </c>
      <c r="B2062" s="48">
        <v>46245</v>
      </c>
      <c r="C2062" t="s">
        <v>5</v>
      </c>
      <c r="D2062" t="s">
        <v>55</v>
      </c>
      <c r="E2062" t="s">
        <v>11</v>
      </c>
      <c r="F2062" t="s">
        <v>78</v>
      </c>
      <c r="G2062" s="47">
        <v>723756348</v>
      </c>
      <c r="H2062" s="47">
        <v>631122937</v>
      </c>
    </row>
    <row r="2063" spans="1:8" x14ac:dyDescent="0.35">
      <c r="A2063" s="46">
        <v>202608</v>
      </c>
      <c r="B2063" s="48">
        <v>46251</v>
      </c>
      <c r="C2063" t="s">
        <v>5</v>
      </c>
      <c r="D2063" t="s">
        <v>55</v>
      </c>
      <c r="E2063" t="s">
        <v>11</v>
      </c>
      <c r="F2063" t="s">
        <v>55</v>
      </c>
      <c r="G2063" s="47">
        <v>368820173</v>
      </c>
      <c r="H2063" s="47">
        <v>328755643</v>
      </c>
    </row>
    <row r="2064" spans="1:8" x14ac:dyDescent="0.35">
      <c r="A2064" s="46">
        <v>202608</v>
      </c>
      <c r="B2064" s="48">
        <v>46247</v>
      </c>
      <c r="C2064" t="s">
        <v>5</v>
      </c>
      <c r="D2064" t="s">
        <v>56</v>
      </c>
      <c r="E2064" t="s">
        <v>16</v>
      </c>
      <c r="F2064" t="s">
        <v>97</v>
      </c>
      <c r="G2064" s="47">
        <v>509218871</v>
      </c>
      <c r="H2064" s="47">
        <v>463064035</v>
      </c>
    </row>
    <row r="2065" spans="1:8" x14ac:dyDescent="0.35">
      <c r="A2065" s="46">
        <v>202608</v>
      </c>
      <c r="B2065" s="48">
        <v>46247</v>
      </c>
      <c r="C2065" t="s">
        <v>5</v>
      </c>
      <c r="D2065" t="s">
        <v>56</v>
      </c>
      <c r="E2065" t="s">
        <v>16</v>
      </c>
      <c r="F2065" t="s">
        <v>16</v>
      </c>
      <c r="G2065" s="47">
        <v>264280974</v>
      </c>
      <c r="H2065" s="47">
        <v>246688844</v>
      </c>
    </row>
    <row r="2066" spans="1:8" x14ac:dyDescent="0.35">
      <c r="A2066" s="46">
        <v>202608</v>
      </c>
      <c r="B2066" s="48">
        <v>46247</v>
      </c>
      <c r="C2066" t="s">
        <v>5</v>
      </c>
      <c r="D2066" t="s">
        <v>56</v>
      </c>
      <c r="E2066" t="s">
        <v>17</v>
      </c>
      <c r="F2066" t="s">
        <v>68</v>
      </c>
      <c r="G2066" s="47">
        <v>407701450</v>
      </c>
      <c r="H2066" s="47">
        <v>357909464</v>
      </c>
    </row>
    <row r="2067" spans="1:8" x14ac:dyDescent="0.35">
      <c r="A2067" s="46">
        <v>202608</v>
      </c>
      <c r="B2067" s="48">
        <v>46246</v>
      </c>
      <c r="C2067" t="s">
        <v>5</v>
      </c>
      <c r="D2067" t="s">
        <v>56</v>
      </c>
      <c r="E2067" t="s">
        <v>12</v>
      </c>
      <c r="F2067" t="s">
        <v>81</v>
      </c>
      <c r="G2067" s="47">
        <v>175178950</v>
      </c>
      <c r="H2067" s="47">
        <v>163672831</v>
      </c>
    </row>
    <row r="2068" spans="1:8" x14ac:dyDescent="0.35">
      <c r="A2068" s="46">
        <v>202608</v>
      </c>
      <c r="B2068" s="48">
        <v>46246</v>
      </c>
      <c r="C2068" t="s">
        <v>5</v>
      </c>
      <c r="D2068" t="s">
        <v>56</v>
      </c>
      <c r="E2068" t="s">
        <v>12</v>
      </c>
      <c r="F2068" t="s">
        <v>82</v>
      </c>
      <c r="G2068" s="47">
        <v>186132538</v>
      </c>
      <c r="H2068" s="47">
        <v>172304338</v>
      </c>
    </row>
    <row r="2069" spans="1:8" x14ac:dyDescent="0.35">
      <c r="A2069" s="46">
        <v>202608</v>
      </c>
      <c r="B2069" s="48">
        <v>46246</v>
      </c>
      <c r="C2069" t="s">
        <v>5</v>
      </c>
      <c r="D2069" t="s">
        <v>56</v>
      </c>
      <c r="E2069" t="s">
        <v>12</v>
      </c>
      <c r="F2069" t="s">
        <v>83</v>
      </c>
      <c r="G2069" s="47">
        <v>145059508</v>
      </c>
      <c r="H2069" s="47">
        <v>134920241</v>
      </c>
    </row>
    <row r="2070" spans="1:8" x14ac:dyDescent="0.35">
      <c r="A2070" s="46">
        <v>202608</v>
      </c>
      <c r="B2070" s="48">
        <v>46246</v>
      </c>
      <c r="C2070" t="s">
        <v>5</v>
      </c>
      <c r="D2070" t="s">
        <v>56</v>
      </c>
      <c r="E2070" t="s">
        <v>12</v>
      </c>
      <c r="F2070" t="s">
        <v>84</v>
      </c>
      <c r="G2070" s="47">
        <v>113715443</v>
      </c>
      <c r="H2070" s="47">
        <v>106748088</v>
      </c>
    </row>
    <row r="2071" spans="1:8" x14ac:dyDescent="0.35">
      <c r="A2071" s="46">
        <v>202608</v>
      </c>
      <c r="B2071" s="48">
        <v>46246</v>
      </c>
      <c r="C2071" t="s">
        <v>5</v>
      </c>
      <c r="D2071" t="s">
        <v>56</v>
      </c>
      <c r="E2071" t="s">
        <v>16</v>
      </c>
      <c r="F2071" t="s">
        <v>97</v>
      </c>
      <c r="G2071" s="47">
        <v>524462114</v>
      </c>
      <c r="H2071" s="47">
        <v>477084517</v>
      </c>
    </row>
    <row r="2072" spans="1:8" x14ac:dyDescent="0.35">
      <c r="A2072" s="46">
        <v>202608</v>
      </c>
      <c r="B2072" s="48">
        <v>46246</v>
      </c>
      <c r="C2072" t="s">
        <v>5</v>
      </c>
      <c r="D2072" t="s">
        <v>56</v>
      </c>
      <c r="E2072" t="s">
        <v>16</v>
      </c>
      <c r="F2072" t="s">
        <v>16</v>
      </c>
      <c r="G2072" s="47">
        <v>256773052</v>
      </c>
      <c r="H2072" s="47">
        <v>239124243</v>
      </c>
    </row>
    <row r="2073" spans="1:8" x14ac:dyDescent="0.35">
      <c r="A2073" s="46">
        <v>202608</v>
      </c>
      <c r="B2073" s="48">
        <v>46246</v>
      </c>
      <c r="C2073" t="s">
        <v>5</v>
      </c>
      <c r="D2073" t="s">
        <v>56</v>
      </c>
      <c r="E2073" t="s">
        <v>17</v>
      </c>
      <c r="F2073" t="s">
        <v>68</v>
      </c>
      <c r="G2073" s="47">
        <v>417847594</v>
      </c>
      <c r="H2073" s="47">
        <v>364606928</v>
      </c>
    </row>
    <row r="2074" spans="1:8" x14ac:dyDescent="0.35">
      <c r="A2074" s="46">
        <v>202608</v>
      </c>
      <c r="B2074" s="48">
        <v>46246</v>
      </c>
      <c r="C2074" t="s">
        <v>5</v>
      </c>
      <c r="D2074" t="s">
        <v>56</v>
      </c>
      <c r="E2074" t="s">
        <v>17</v>
      </c>
      <c r="F2074" t="s">
        <v>70</v>
      </c>
      <c r="G2074" s="47">
        <v>259944714</v>
      </c>
      <c r="H2074" s="47">
        <v>234910551</v>
      </c>
    </row>
    <row r="2075" spans="1:8" x14ac:dyDescent="0.35">
      <c r="A2075" s="46">
        <v>202608</v>
      </c>
      <c r="B2075" s="48">
        <v>46246</v>
      </c>
      <c r="C2075" t="s">
        <v>5</v>
      </c>
      <c r="D2075" t="s">
        <v>56</v>
      </c>
      <c r="E2075" t="s">
        <v>17</v>
      </c>
      <c r="F2075" t="s">
        <v>76</v>
      </c>
      <c r="G2075" s="47">
        <v>191748271</v>
      </c>
      <c r="H2075" s="47">
        <v>170866484</v>
      </c>
    </row>
    <row r="2076" spans="1:8" x14ac:dyDescent="0.35">
      <c r="A2076" s="46">
        <v>202608</v>
      </c>
      <c r="B2076" s="48">
        <v>46245</v>
      </c>
      <c r="C2076" t="s">
        <v>5</v>
      </c>
      <c r="D2076" t="s">
        <v>55</v>
      </c>
      <c r="E2076" t="s">
        <v>13</v>
      </c>
      <c r="F2076" t="s">
        <v>67</v>
      </c>
      <c r="G2076" s="47">
        <v>291238545</v>
      </c>
      <c r="H2076" s="47">
        <v>257329550</v>
      </c>
    </row>
    <row r="2077" spans="1:8" x14ac:dyDescent="0.35">
      <c r="A2077" s="46">
        <v>202608</v>
      </c>
      <c r="B2077" s="48">
        <v>46245</v>
      </c>
      <c r="C2077" t="s">
        <v>5</v>
      </c>
      <c r="D2077" t="s">
        <v>54</v>
      </c>
      <c r="E2077" t="s">
        <v>9</v>
      </c>
      <c r="F2077" t="s">
        <v>71</v>
      </c>
      <c r="G2077" s="47">
        <v>340626813</v>
      </c>
      <c r="H2077" s="47">
        <v>306702303</v>
      </c>
    </row>
    <row r="2078" spans="1:8" x14ac:dyDescent="0.35">
      <c r="A2078" s="46">
        <v>202608</v>
      </c>
      <c r="B2078" s="48">
        <v>46245</v>
      </c>
      <c r="C2078" t="s">
        <v>5</v>
      </c>
      <c r="D2078" t="s">
        <v>54</v>
      </c>
      <c r="E2078" t="s">
        <v>9</v>
      </c>
      <c r="F2078" t="s">
        <v>92</v>
      </c>
      <c r="G2078" s="47">
        <v>415684837</v>
      </c>
      <c r="H2078" s="47">
        <v>374270824</v>
      </c>
    </row>
    <row r="2079" spans="1:8" x14ac:dyDescent="0.35">
      <c r="A2079" s="46">
        <v>202608</v>
      </c>
      <c r="B2079" s="48">
        <v>46245</v>
      </c>
      <c r="C2079" t="s">
        <v>5</v>
      </c>
      <c r="D2079" t="s">
        <v>54</v>
      </c>
      <c r="E2079" t="s">
        <v>10</v>
      </c>
      <c r="F2079" t="s">
        <v>64</v>
      </c>
      <c r="G2079" s="47">
        <v>241557851</v>
      </c>
      <c r="H2079" s="47">
        <v>214823459</v>
      </c>
    </row>
    <row r="2080" spans="1:8" x14ac:dyDescent="0.35">
      <c r="A2080" s="46">
        <v>202608</v>
      </c>
      <c r="B2080" s="48">
        <v>46245</v>
      </c>
      <c r="C2080" t="s">
        <v>5</v>
      </c>
      <c r="D2080" t="s">
        <v>54</v>
      </c>
      <c r="E2080" t="s">
        <v>10</v>
      </c>
      <c r="F2080" t="s">
        <v>10</v>
      </c>
      <c r="G2080" s="47">
        <v>393407342</v>
      </c>
      <c r="H2080" s="47">
        <v>356994164</v>
      </c>
    </row>
    <row r="2081" spans="1:8" x14ac:dyDescent="0.35">
      <c r="A2081" s="46">
        <v>202608</v>
      </c>
      <c r="B2081" s="48">
        <v>46245</v>
      </c>
      <c r="C2081" t="s">
        <v>5</v>
      </c>
      <c r="D2081" t="s">
        <v>54</v>
      </c>
      <c r="E2081" t="s">
        <v>10</v>
      </c>
      <c r="F2081" t="s">
        <v>80</v>
      </c>
      <c r="G2081" s="47">
        <v>222052372</v>
      </c>
      <c r="H2081" s="47">
        <v>200324076</v>
      </c>
    </row>
    <row r="2082" spans="1:8" x14ac:dyDescent="0.35">
      <c r="A2082" s="46">
        <v>202608</v>
      </c>
      <c r="B2082" s="48">
        <v>46245</v>
      </c>
      <c r="C2082" t="s">
        <v>5</v>
      </c>
      <c r="D2082" t="s">
        <v>54</v>
      </c>
      <c r="E2082" t="s">
        <v>14</v>
      </c>
      <c r="F2082" t="s">
        <v>14</v>
      </c>
      <c r="G2082" s="47">
        <v>365496330</v>
      </c>
      <c r="H2082" s="47">
        <v>330248529</v>
      </c>
    </row>
    <row r="2083" spans="1:8" x14ac:dyDescent="0.35">
      <c r="A2083" s="46">
        <v>202608</v>
      </c>
      <c r="B2083" s="48">
        <v>46245</v>
      </c>
      <c r="C2083" t="s">
        <v>5</v>
      </c>
      <c r="D2083" t="s">
        <v>54</v>
      </c>
      <c r="E2083" t="s">
        <v>14</v>
      </c>
      <c r="F2083" t="s">
        <v>86</v>
      </c>
      <c r="G2083" s="47">
        <v>434537390</v>
      </c>
      <c r="H2083" s="47">
        <v>392471386</v>
      </c>
    </row>
    <row r="2084" spans="1:8" x14ac:dyDescent="0.35">
      <c r="A2084" s="46">
        <v>202608</v>
      </c>
      <c r="B2084" s="48">
        <v>46251</v>
      </c>
      <c r="C2084" t="s">
        <v>5</v>
      </c>
      <c r="D2084" t="s">
        <v>56</v>
      </c>
      <c r="E2084" t="s">
        <v>17</v>
      </c>
      <c r="F2084" t="s">
        <v>76</v>
      </c>
      <c r="G2084" s="47">
        <v>187740071</v>
      </c>
      <c r="H2084" s="47">
        <v>169413472</v>
      </c>
    </row>
    <row r="2085" spans="1:8" x14ac:dyDescent="0.35">
      <c r="A2085" s="46">
        <v>202608</v>
      </c>
      <c r="B2085" s="48">
        <v>46246</v>
      </c>
      <c r="C2085" t="s">
        <v>5</v>
      </c>
      <c r="D2085" t="s">
        <v>55</v>
      </c>
      <c r="E2085" t="s">
        <v>13</v>
      </c>
      <c r="F2085" t="s">
        <v>85</v>
      </c>
      <c r="G2085" s="47">
        <v>231954446</v>
      </c>
      <c r="H2085" s="47">
        <v>205854669</v>
      </c>
    </row>
    <row r="2086" spans="1:8" x14ac:dyDescent="0.35">
      <c r="A2086" s="46">
        <v>202608</v>
      </c>
      <c r="B2086" s="48">
        <v>46246</v>
      </c>
      <c r="C2086" t="s">
        <v>5</v>
      </c>
      <c r="D2086" t="s">
        <v>55</v>
      </c>
      <c r="E2086" t="s">
        <v>13</v>
      </c>
      <c r="F2086" t="s">
        <v>99</v>
      </c>
      <c r="G2086" s="47">
        <v>403604899</v>
      </c>
      <c r="H2086" s="47">
        <v>340953633</v>
      </c>
    </row>
    <row r="2087" spans="1:8" x14ac:dyDescent="0.35">
      <c r="A2087" s="46">
        <v>202608</v>
      </c>
      <c r="B2087" s="48">
        <v>46246</v>
      </c>
      <c r="C2087" t="s">
        <v>5</v>
      </c>
      <c r="D2087" t="s">
        <v>55</v>
      </c>
      <c r="E2087" t="s">
        <v>13</v>
      </c>
      <c r="F2087" t="s">
        <v>100</v>
      </c>
      <c r="G2087" s="47">
        <v>270939147</v>
      </c>
      <c r="H2087" s="47">
        <v>237911428</v>
      </c>
    </row>
    <row r="2088" spans="1:8" x14ac:dyDescent="0.35">
      <c r="A2088" s="46">
        <v>202608</v>
      </c>
      <c r="B2088" s="48">
        <v>46251</v>
      </c>
      <c r="C2088" t="s">
        <v>5</v>
      </c>
      <c r="D2088" t="s">
        <v>56</v>
      </c>
      <c r="E2088" t="s">
        <v>17</v>
      </c>
      <c r="F2088" t="s">
        <v>68</v>
      </c>
      <c r="G2088" s="47">
        <v>408206017</v>
      </c>
      <c r="H2088" s="47">
        <v>358579592</v>
      </c>
    </row>
    <row r="2089" spans="1:8" x14ac:dyDescent="0.35">
      <c r="A2089" s="46">
        <v>202608</v>
      </c>
      <c r="B2089" s="48">
        <v>46251</v>
      </c>
      <c r="C2089" t="s">
        <v>5</v>
      </c>
      <c r="D2089" t="s">
        <v>56</v>
      </c>
      <c r="E2089" t="s">
        <v>12</v>
      </c>
      <c r="F2089" t="s">
        <v>79</v>
      </c>
      <c r="G2089" s="47">
        <v>260210043</v>
      </c>
      <c r="H2089" s="47">
        <v>240425449</v>
      </c>
    </row>
    <row r="2090" spans="1:8" x14ac:dyDescent="0.35">
      <c r="A2090" s="46">
        <v>202608</v>
      </c>
      <c r="B2090" s="48">
        <v>46251</v>
      </c>
      <c r="C2090" t="s">
        <v>5</v>
      </c>
      <c r="D2090" t="s">
        <v>55</v>
      </c>
      <c r="E2090" t="s">
        <v>15</v>
      </c>
      <c r="F2090" t="s">
        <v>95</v>
      </c>
      <c r="G2090" s="47">
        <v>68570349</v>
      </c>
      <c r="H2090" s="47">
        <v>63460350</v>
      </c>
    </row>
    <row r="2091" spans="1:8" x14ac:dyDescent="0.35">
      <c r="A2091" s="46">
        <v>202608</v>
      </c>
      <c r="B2091" s="48">
        <v>46251</v>
      </c>
      <c r="C2091" t="s">
        <v>5</v>
      </c>
      <c r="D2091" t="s">
        <v>55</v>
      </c>
      <c r="E2091" t="s">
        <v>15</v>
      </c>
      <c r="F2091" t="s">
        <v>93</v>
      </c>
      <c r="G2091" s="47">
        <v>139101788</v>
      </c>
      <c r="H2091" s="47">
        <v>125775754</v>
      </c>
    </row>
    <row r="2092" spans="1:8" x14ac:dyDescent="0.35">
      <c r="A2092" s="46">
        <v>202608</v>
      </c>
      <c r="B2092" s="48">
        <v>46251</v>
      </c>
      <c r="C2092" t="s">
        <v>5</v>
      </c>
      <c r="D2092" t="s">
        <v>55</v>
      </c>
      <c r="E2092" t="s">
        <v>15</v>
      </c>
      <c r="F2092" t="s">
        <v>91</v>
      </c>
      <c r="G2092" s="47">
        <v>123964973</v>
      </c>
      <c r="H2092" s="47">
        <v>112808678</v>
      </c>
    </row>
    <row r="2093" spans="1:8" x14ac:dyDescent="0.35">
      <c r="A2093" s="46">
        <v>202608</v>
      </c>
      <c r="B2093" s="48">
        <v>46251</v>
      </c>
      <c r="C2093" t="s">
        <v>5</v>
      </c>
      <c r="D2093" t="s">
        <v>54</v>
      </c>
      <c r="E2093" t="s">
        <v>14</v>
      </c>
      <c r="F2093" t="s">
        <v>88</v>
      </c>
      <c r="G2093" s="47">
        <v>221266169</v>
      </c>
      <c r="H2093" s="47">
        <v>195602866</v>
      </c>
    </row>
    <row r="2094" spans="1:8" x14ac:dyDescent="0.35">
      <c r="A2094" s="46">
        <v>202608</v>
      </c>
      <c r="B2094" s="48">
        <v>46250</v>
      </c>
      <c r="C2094" t="s">
        <v>5</v>
      </c>
      <c r="D2094" t="s">
        <v>56</v>
      </c>
      <c r="E2094" t="s">
        <v>12</v>
      </c>
      <c r="F2094" t="s">
        <v>84</v>
      </c>
      <c r="G2094" s="47">
        <v>120509099</v>
      </c>
      <c r="H2094" s="47">
        <v>114153441</v>
      </c>
    </row>
    <row r="2095" spans="1:8" x14ac:dyDescent="0.35">
      <c r="A2095" s="46">
        <v>202608</v>
      </c>
      <c r="B2095" s="48">
        <v>46250</v>
      </c>
      <c r="C2095" t="s">
        <v>5</v>
      </c>
      <c r="D2095" t="s">
        <v>56</v>
      </c>
      <c r="E2095" t="s">
        <v>16</v>
      </c>
      <c r="F2095" t="s">
        <v>97</v>
      </c>
      <c r="G2095" s="47">
        <v>516441430</v>
      </c>
      <c r="H2095" s="47">
        <v>471084699</v>
      </c>
    </row>
    <row r="2096" spans="1:8" x14ac:dyDescent="0.35">
      <c r="A2096" s="46">
        <v>202608</v>
      </c>
      <c r="B2096" s="48">
        <v>46248</v>
      </c>
      <c r="C2096" t="s">
        <v>5</v>
      </c>
      <c r="D2096" t="s">
        <v>53</v>
      </c>
      <c r="E2096" t="s">
        <v>6</v>
      </c>
      <c r="F2096" t="s">
        <v>69</v>
      </c>
      <c r="G2096" s="47">
        <v>288708322</v>
      </c>
      <c r="H2096" s="47">
        <v>264736546</v>
      </c>
    </row>
    <row r="2097" spans="1:8" x14ac:dyDescent="0.35">
      <c r="A2097" s="46">
        <v>202608</v>
      </c>
      <c r="B2097" s="48">
        <v>46248</v>
      </c>
      <c r="C2097" t="s">
        <v>5</v>
      </c>
      <c r="D2097" t="s">
        <v>53</v>
      </c>
      <c r="E2097" t="s">
        <v>6</v>
      </c>
      <c r="F2097" t="s">
        <v>73</v>
      </c>
      <c r="G2097" s="47">
        <v>117237551</v>
      </c>
      <c r="H2097" s="47">
        <v>107098122</v>
      </c>
    </row>
    <row r="2098" spans="1:8" x14ac:dyDescent="0.35">
      <c r="A2098" s="46">
        <v>202608</v>
      </c>
      <c r="B2098" s="48">
        <v>46250</v>
      </c>
      <c r="C2098" t="s">
        <v>5</v>
      </c>
      <c r="D2098" t="s">
        <v>53</v>
      </c>
      <c r="E2098" t="s">
        <v>6</v>
      </c>
      <c r="F2098" t="s">
        <v>69</v>
      </c>
      <c r="G2098" s="47">
        <v>274016197</v>
      </c>
      <c r="H2098" s="47">
        <v>250758364</v>
      </c>
    </row>
    <row r="2099" spans="1:8" x14ac:dyDescent="0.35">
      <c r="A2099" s="46">
        <v>202608</v>
      </c>
      <c r="B2099" s="48">
        <v>46251</v>
      </c>
      <c r="C2099" t="s">
        <v>5</v>
      </c>
      <c r="D2099" t="s">
        <v>53</v>
      </c>
      <c r="E2099" t="s">
        <v>7</v>
      </c>
      <c r="F2099" t="s">
        <v>77</v>
      </c>
      <c r="G2099" s="47">
        <v>1379915455</v>
      </c>
      <c r="H2099" s="47">
        <v>1255782260</v>
      </c>
    </row>
    <row r="2100" spans="1:8" x14ac:dyDescent="0.35">
      <c r="A2100" s="46">
        <v>202608</v>
      </c>
      <c r="B2100" s="48">
        <v>46245</v>
      </c>
      <c r="C2100" t="s">
        <v>5</v>
      </c>
      <c r="D2100" t="s">
        <v>56</v>
      </c>
      <c r="E2100" t="s">
        <v>12</v>
      </c>
      <c r="F2100" t="s">
        <v>79</v>
      </c>
      <c r="G2100" s="47">
        <v>260550082</v>
      </c>
      <c r="H2100" s="47">
        <v>238368916</v>
      </c>
    </row>
    <row r="2101" spans="1:8" x14ac:dyDescent="0.35">
      <c r="A2101" s="46">
        <v>202608</v>
      </c>
      <c r="B2101" s="48">
        <v>46245</v>
      </c>
      <c r="C2101" t="s">
        <v>5</v>
      </c>
      <c r="D2101" t="s">
        <v>56</v>
      </c>
      <c r="E2101" t="s">
        <v>12</v>
      </c>
      <c r="F2101" t="s">
        <v>81</v>
      </c>
      <c r="G2101" s="47">
        <v>180670787</v>
      </c>
      <c r="H2101" s="47">
        <v>169147544</v>
      </c>
    </row>
    <row r="2102" spans="1:8" x14ac:dyDescent="0.35">
      <c r="A2102" s="46">
        <v>202608</v>
      </c>
      <c r="B2102" s="48">
        <v>46248</v>
      </c>
      <c r="C2102" t="s">
        <v>5</v>
      </c>
      <c r="D2102" t="s">
        <v>54</v>
      </c>
      <c r="E2102" t="s">
        <v>14</v>
      </c>
      <c r="F2102" t="s">
        <v>88</v>
      </c>
      <c r="G2102" s="47">
        <v>193489178</v>
      </c>
      <c r="H2102" s="47">
        <v>174728058</v>
      </c>
    </row>
    <row r="2103" spans="1:8" x14ac:dyDescent="0.35">
      <c r="A2103" s="46">
        <v>202608</v>
      </c>
      <c r="B2103" s="48">
        <v>46248</v>
      </c>
      <c r="C2103" t="s">
        <v>5</v>
      </c>
      <c r="D2103" t="s">
        <v>54</v>
      </c>
      <c r="E2103" t="s">
        <v>14</v>
      </c>
      <c r="F2103" t="s">
        <v>89</v>
      </c>
      <c r="G2103" s="47">
        <v>235743601</v>
      </c>
      <c r="H2103" s="47">
        <v>213527402</v>
      </c>
    </row>
    <row r="2104" spans="1:8" x14ac:dyDescent="0.35">
      <c r="A2104" s="46">
        <v>202608</v>
      </c>
      <c r="B2104" s="48">
        <v>46248</v>
      </c>
      <c r="C2104" t="s">
        <v>5</v>
      </c>
      <c r="D2104" t="s">
        <v>55</v>
      </c>
      <c r="E2104" t="s">
        <v>11</v>
      </c>
      <c r="F2104" t="s">
        <v>78</v>
      </c>
      <c r="G2104" s="47">
        <v>772761157</v>
      </c>
      <c r="H2104" s="47">
        <v>683909452</v>
      </c>
    </row>
    <row r="2105" spans="1:8" x14ac:dyDescent="0.35">
      <c r="A2105" s="46">
        <v>202608</v>
      </c>
      <c r="B2105" s="48">
        <v>46249</v>
      </c>
      <c r="C2105" t="s">
        <v>5</v>
      </c>
      <c r="D2105" t="s">
        <v>54</v>
      </c>
      <c r="E2105" t="s">
        <v>14</v>
      </c>
      <c r="F2105" t="s">
        <v>89</v>
      </c>
      <c r="G2105" s="47">
        <v>238971540</v>
      </c>
      <c r="H2105" s="47">
        <v>207125570</v>
      </c>
    </row>
    <row r="2106" spans="1:8" x14ac:dyDescent="0.35">
      <c r="A2106" s="46">
        <v>202608</v>
      </c>
      <c r="B2106" s="48">
        <v>46249</v>
      </c>
      <c r="C2106" t="s">
        <v>5</v>
      </c>
      <c r="D2106" t="s">
        <v>55</v>
      </c>
      <c r="E2106" t="s">
        <v>11</v>
      </c>
      <c r="F2106" t="s">
        <v>78</v>
      </c>
      <c r="G2106" s="47">
        <v>808266152</v>
      </c>
      <c r="H2106" s="47">
        <v>704042949</v>
      </c>
    </row>
    <row r="2107" spans="1:8" x14ac:dyDescent="0.35">
      <c r="A2107" s="46">
        <v>202608</v>
      </c>
      <c r="B2107" s="48">
        <v>46249</v>
      </c>
      <c r="C2107" t="s">
        <v>5</v>
      </c>
      <c r="D2107" t="s">
        <v>55</v>
      </c>
      <c r="E2107" t="s">
        <v>11</v>
      </c>
      <c r="F2107" t="s">
        <v>55</v>
      </c>
      <c r="G2107" s="47">
        <v>394435602</v>
      </c>
      <c r="H2107" s="47">
        <v>345937157</v>
      </c>
    </row>
    <row r="2108" spans="1:8" x14ac:dyDescent="0.35">
      <c r="A2108" s="46">
        <v>202608</v>
      </c>
      <c r="B2108" s="48">
        <v>46248</v>
      </c>
      <c r="C2108" t="s">
        <v>5</v>
      </c>
      <c r="D2108" t="s">
        <v>53</v>
      </c>
      <c r="E2108" t="s">
        <v>8</v>
      </c>
      <c r="F2108" t="s">
        <v>75</v>
      </c>
      <c r="G2108" s="47">
        <v>183271089</v>
      </c>
      <c r="H2108" s="47">
        <v>167281293</v>
      </c>
    </row>
    <row r="2109" spans="1:8" x14ac:dyDescent="0.35">
      <c r="A2109" s="46">
        <v>202608</v>
      </c>
      <c r="B2109" s="48">
        <v>46248</v>
      </c>
      <c r="C2109" t="s">
        <v>5</v>
      </c>
      <c r="D2109" t="s">
        <v>54</v>
      </c>
      <c r="E2109" t="s">
        <v>9</v>
      </c>
      <c r="F2109" t="s">
        <v>71</v>
      </c>
      <c r="G2109" s="47">
        <v>338458887</v>
      </c>
      <c r="H2109" s="47">
        <v>306246016</v>
      </c>
    </row>
    <row r="2110" spans="1:8" x14ac:dyDescent="0.35">
      <c r="A2110" s="46">
        <v>202608</v>
      </c>
      <c r="B2110" s="48">
        <v>46250</v>
      </c>
      <c r="C2110" t="s">
        <v>5</v>
      </c>
      <c r="D2110" t="s">
        <v>56</v>
      </c>
      <c r="E2110" t="s">
        <v>16</v>
      </c>
      <c r="F2110" t="s">
        <v>16</v>
      </c>
      <c r="G2110" s="47">
        <v>273033905</v>
      </c>
      <c r="H2110" s="47">
        <v>254280921</v>
      </c>
    </row>
    <row r="2111" spans="1:8" x14ac:dyDescent="0.35">
      <c r="A2111" s="46">
        <v>202608</v>
      </c>
      <c r="B2111" s="48">
        <v>46258</v>
      </c>
      <c r="C2111" t="s">
        <v>5</v>
      </c>
      <c r="D2111" t="s">
        <v>56</v>
      </c>
      <c r="E2111" t="s">
        <v>17</v>
      </c>
      <c r="F2111" t="s">
        <v>68</v>
      </c>
      <c r="G2111" s="47">
        <v>420359737</v>
      </c>
      <c r="H2111" s="47">
        <v>363366351</v>
      </c>
    </row>
    <row r="2112" spans="1:8" x14ac:dyDescent="0.35">
      <c r="A2112" s="46">
        <v>202608</v>
      </c>
      <c r="B2112" s="48">
        <v>46250</v>
      </c>
      <c r="C2112" t="s">
        <v>5</v>
      </c>
      <c r="D2112" t="s">
        <v>56</v>
      </c>
      <c r="E2112" t="s">
        <v>12</v>
      </c>
      <c r="F2112" t="s">
        <v>83</v>
      </c>
      <c r="G2112" s="47">
        <v>142957605</v>
      </c>
      <c r="H2112" s="47">
        <v>133111252</v>
      </c>
    </row>
    <row r="2113" spans="1:8" x14ac:dyDescent="0.35">
      <c r="A2113" s="46">
        <v>202608</v>
      </c>
      <c r="B2113" s="48">
        <v>46236</v>
      </c>
      <c r="C2113" t="s">
        <v>5</v>
      </c>
      <c r="D2113" t="s">
        <v>56</v>
      </c>
      <c r="E2113" t="s">
        <v>12</v>
      </c>
      <c r="F2113" t="s">
        <v>83</v>
      </c>
      <c r="G2113" s="47">
        <v>141346785</v>
      </c>
      <c r="H2113" s="47">
        <v>130609534</v>
      </c>
    </row>
    <row r="2114" spans="1:8" x14ac:dyDescent="0.35">
      <c r="A2114" s="46">
        <v>202608</v>
      </c>
      <c r="B2114" s="48">
        <v>46246</v>
      </c>
      <c r="C2114" t="s">
        <v>5</v>
      </c>
      <c r="D2114" t="s">
        <v>53</v>
      </c>
      <c r="E2114" t="s">
        <v>8</v>
      </c>
      <c r="F2114" t="s">
        <v>66</v>
      </c>
      <c r="G2114" s="47">
        <v>154440837</v>
      </c>
      <c r="H2114" s="47">
        <v>143422737</v>
      </c>
    </row>
    <row r="2115" spans="1:8" x14ac:dyDescent="0.35">
      <c r="A2115" s="46">
        <v>202608</v>
      </c>
      <c r="B2115" s="48">
        <v>46246</v>
      </c>
      <c r="C2115" t="s">
        <v>5</v>
      </c>
      <c r="D2115" t="s">
        <v>53</v>
      </c>
      <c r="E2115" t="s">
        <v>8</v>
      </c>
      <c r="F2115" t="s">
        <v>72</v>
      </c>
      <c r="G2115" s="47">
        <v>447652713</v>
      </c>
      <c r="H2115" s="47">
        <v>404832391</v>
      </c>
    </row>
    <row r="2116" spans="1:8" x14ac:dyDescent="0.35">
      <c r="A2116" s="46">
        <v>202608</v>
      </c>
      <c r="B2116" s="48">
        <v>46250</v>
      </c>
      <c r="C2116" t="s">
        <v>5</v>
      </c>
      <c r="D2116" t="s">
        <v>56</v>
      </c>
      <c r="E2116" t="s">
        <v>12</v>
      </c>
      <c r="F2116" t="s">
        <v>81</v>
      </c>
      <c r="G2116" s="47">
        <v>175665256</v>
      </c>
      <c r="H2116" s="47">
        <v>162900100</v>
      </c>
    </row>
    <row r="2117" spans="1:8" x14ac:dyDescent="0.35">
      <c r="A2117" s="46">
        <v>202608</v>
      </c>
      <c r="B2117" s="48">
        <v>46250</v>
      </c>
      <c r="C2117" t="s">
        <v>5</v>
      </c>
      <c r="D2117" t="s">
        <v>55</v>
      </c>
      <c r="E2117" t="s">
        <v>15</v>
      </c>
      <c r="F2117" t="s">
        <v>94</v>
      </c>
      <c r="G2117" s="47">
        <v>276369505</v>
      </c>
      <c r="H2117" s="47">
        <v>246131367</v>
      </c>
    </row>
    <row r="2118" spans="1:8" x14ac:dyDescent="0.35">
      <c r="A2118" s="46">
        <v>202608</v>
      </c>
      <c r="B2118" s="48">
        <v>46250</v>
      </c>
      <c r="C2118" t="s">
        <v>5</v>
      </c>
      <c r="D2118" t="s">
        <v>55</v>
      </c>
      <c r="E2118" t="s">
        <v>13</v>
      </c>
      <c r="F2118" t="s">
        <v>85</v>
      </c>
      <c r="G2118" s="47">
        <v>228701462</v>
      </c>
      <c r="H2118" s="47">
        <v>205141289</v>
      </c>
    </row>
    <row r="2119" spans="1:8" x14ac:dyDescent="0.35">
      <c r="A2119" s="46">
        <v>202608</v>
      </c>
      <c r="B2119" s="48">
        <v>46250</v>
      </c>
      <c r="C2119" t="s">
        <v>5</v>
      </c>
      <c r="D2119" t="s">
        <v>55</v>
      </c>
      <c r="E2119" t="s">
        <v>13</v>
      </c>
      <c r="F2119" t="s">
        <v>99</v>
      </c>
      <c r="G2119" s="47">
        <v>359700176</v>
      </c>
      <c r="H2119" s="47">
        <v>307756568</v>
      </c>
    </row>
    <row r="2120" spans="1:8" x14ac:dyDescent="0.35">
      <c r="A2120" s="46">
        <v>202608</v>
      </c>
      <c r="B2120" s="48">
        <v>46250</v>
      </c>
      <c r="C2120" t="s">
        <v>5</v>
      </c>
      <c r="D2120" t="s">
        <v>55</v>
      </c>
      <c r="E2120" t="s">
        <v>13</v>
      </c>
      <c r="F2120" t="s">
        <v>100</v>
      </c>
      <c r="G2120" s="47">
        <v>276872043</v>
      </c>
      <c r="H2120" s="47">
        <v>244810293</v>
      </c>
    </row>
    <row r="2121" spans="1:8" x14ac:dyDescent="0.35">
      <c r="A2121" s="46">
        <v>202608</v>
      </c>
      <c r="B2121" s="48">
        <v>46250</v>
      </c>
      <c r="C2121" t="s">
        <v>5</v>
      </c>
      <c r="D2121" t="s">
        <v>55</v>
      </c>
      <c r="E2121" t="s">
        <v>13</v>
      </c>
      <c r="F2121" t="s">
        <v>67</v>
      </c>
      <c r="G2121" s="47">
        <v>282155199</v>
      </c>
      <c r="H2121" s="47">
        <v>249976454</v>
      </c>
    </row>
    <row r="2122" spans="1:8" x14ac:dyDescent="0.35">
      <c r="A2122" s="46">
        <v>202608</v>
      </c>
      <c r="B2122" s="48">
        <v>46250</v>
      </c>
      <c r="C2122" t="s">
        <v>5</v>
      </c>
      <c r="D2122" t="s">
        <v>55</v>
      </c>
      <c r="E2122" t="s">
        <v>11</v>
      </c>
      <c r="F2122" t="s">
        <v>55</v>
      </c>
      <c r="G2122" s="47">
        <v>337022888</v>
      </c>
      <c r="H2122" s="47">
        <v>297979752</v>
      </c>
    </row>
    <row r="2123" spans="1:8" x14ac:dyDescent="0.35">
      <c r="A2123" s="46">
        <v>202608</v>
      </c>
      <c r="B2123" s="48">
        <v>46250</v>
      </c>
      <c r="C2123" t="s">
        <v>5</v>
      </c>
      <c r="D2123" t="s">
        <v>54</v>
      </c>
      <c r="E2123" t="s">
        <v>14</v>
      </c>
      <c r="F2123" t="s">
        <v>14</v>
      </c>
      <c r="G2123" s="47">
        <v>385395345</v>
      </c>
      <c r="H2123" s="47">
        <v>343632448</v>
      </c>
    </row>
    <row r="2124" spans="1:8" x14ac:dyDescent="0.35">
      <c r="A2124" s="46">
        <v>202608</v>
      </c>
      <c r="B2124" s="48">
        <v>46251</v>
      </c>
      <c r="C2124" t="s">
        <v>5</v>
      </c>
      <c r="D2124" t="s">
        <v>55</v>
      </c>
      <c r="E2124" t="s">
        <v>11</v>
      </c>
      <c r="F2124" t="s">
        <v>90</v>
      </c>
      <c r="G2124" s="47">
        <v>214552324</v>
      </c>
      <c r="H2124" s="47">
        <v>193264635</v>
      </c>
    </row>
    <row r="2125" spans="1:8" x14ac:dyDescent="0.35">
      <c r="A2125" s="46">
        <v>202608</v>
      </c>
      <c r="B2125" s="48">
        <v>46251</v>
      </c>
      <c r="C2125" t="s">
        <v>5</v>
      </c>
      <c r="D2125" t="s">
        <v>54</v>
      </c>
      <c r="E2125" t="s">
        <v>14</v>
      </c>
      <c r="F2125" t="s">
        <v>86</v>
      </c>
      <c r="G2125" s="47">
        <v>427996800</v>
      </c>
      <c r="H2125" s="47">
        <v>381124333</v>
      </c>
    </row>
    <row r="2126" spans="1:8" x14ac:dyDescent="0.35">
      <c r="A2126" s="46">
        <v>202608</v>
      </c>
      <c r="B2126" s="48">
        <v>46251</v>
      </c>
      <c r="C2126" t="s">
        <v>5</v>
      </c>
      <c r="D2126" t="s">
        <v>54</v>
      </c>
      <c r="E2126" t="s">
        <v>14</v>
      </c>
      <c r="F2126" t="s">
        <v>14</v>
      </c>
      <c r="G2126" s="47">
        <v>396300917</v>
      </c>
      <c r="H2126" s="47">
        <v>353860980</v>
      </c>
    </row>
    <row r="2127" spans="1:8" x14ac:dyDescent="0.35">
      <c r="A2127" s="46">
        <v>202608</v>
      </c>
      <c r="B2127" s="48">
        <v>46245</v>
      </c>
      <c r="C2127" t="s">
        <v>5</v>
      </c>
      <c r="D2127" t="s">
        <v>53</v>
      </c>
      <c r="E2127" t="s">
        <v>8</v>
      </c>
      <c r="F2127" t="s">
        <v>66</v>
      </c>
      <c r="G2127" s="47">
        <v>155265124</v>
      </c>
      <c r="H2127" s="47">
        <v>144100216</v>
      </c>
    </row>
    <row r="2128" spans="1:8" x14ac:dyDescent="0.35">
      <c r="A2128" s="46">
        <v>202608</v>
      </c>
      <c r="B2128" s="48">
        <v>46245</v>
      </c>
      <c r="C2128" t="s">
        <v>5</v>
      </c>
      <c r="D2128" t="s">
        <v>53</v>
      </c>
      <c r="E2128" t="s">
        <v>8</v>
      </c>
      <c r="F2128" t="s">
        <v>72</v>
      </c>
      <c r="G2128" s="47">
        <v>632922394</v>
      </c>
      <c r="H2128" s="47">
        <v>426774339</v>
      </c>
    </row>
    <row r="2129" spans="1:8" x14ac:dyDescent="0.35">
      <c r="A2129" s="46">
        <v>202608</v>
      </c>
      <c r="B2129" s="48">
        <v>46245</v>
      </c>
      <c r="C2129" t="s">
        <v>5</v>
      </c>
      <c r="D2129" t="s">
        <v>53</v>
      </c>
      <c r="E2129" t="s">
        <v>8</v>
      </c>
      <c r="F2129" t="s">
        <v>74</v>
      </c>
      <c r="G2129" s="47">
        <v>215184743</v>
      </c>
      <c r="H2129" s="47">
        <v>199368961</v>
      </c>
    </row>
    <row r="2130" spans="1:8" x14ac:dyDescent="0.35">
      <c r="A2130" s="46">
        <v>202608</v>
      </c>
      <c r="B2130" s="48">
        <v>46238</v>
      </c>
      <c r="C2130" t="s">
        <v>5</v>
      </c>
      <c r="D2130" t="s">
        <v>56</v>
      </c>
      <c r="E2130" t="s">
        <v>17</v>
      </c>
      <c r="F2130" t="s">
        <v>68</v>
      </c>
      <c r="G2130" s="47">
        <v>401331484</v>
      </c>
      <c r="H2130" s="47">
        <v>354416215</v>
      </c>
    </row>
    <row r="2131" spans="1:8" x14ac:dyDescent="0.35">
      <c r="A2131" s="46">
        <v>202608</v>
      </c>
      <c r="B2131" s="48">
        <v>46238</v>
      </c>
      <c r="C2131" t="s">
        <v>5</v>
      </c>
      <c r="D2131" t="s">
        <v>56</v>
      </c>
      <c r="E2131" t="s">
        <v>17</v>
      </c>
      <c r="F2131" t="s">
        <v>70</v>
      </c>
      <c r="G2131" s="47">
        <v>261925791</v>
      </c>
      <c r="H2131" s="47">
        <v>236802517</v>
      </c>
    </row>
    <row r="2132" spans="1:8" x14ac:dyDescent="0.35">
      <c r="A2132" s="46">
        <v>202608</v>
      </c>
      <c r="B2132" s="48">
        <v>46238</v>
      </c>
      <c r="C2132" t="s">
        <v>5</v>
      </c>
      <c r="D2132" t="s">
        <v>56</v>
      </c>
      <c r="E2132" t="s">
        <v>17</v>
      </c>
      <c r="F2132" t="s">
        <v>76</v>
      </c>
      <c r="G2132" s="47">
        <v>198864559</v>
      </c>
      <c r="H2132" s="47">
        <v>177547823</v>
      </c>
    </row>
    <row r="2133" spans="1:8" x14ac:dyDescent="0.35">
      <c r="A2133" s="46">
        <v>202608</v>
      </c>
      <c r="B2133" s="48">
        <v>46252</v>
      </c>
      <c r="C2133" t="s">
        <v>5</v>
      </c>
      <c r="D2133" t="s">
        <v>53</v>
      </c>
      <c r="E2133" t="s">
        <v>6</v>
      </c>
      <c r="F2133" t="s">
        <v>98</v>
      </c>
      <c r="G2133" s="47">
        <v>312846479</v>
      </c>
      <c r="H2133" s="47">
        <v>286409158</v>
      </c>
    </row>
    <row r="2134" spans="1:8" x14ac:dyDescent="0.35">
      <c r="A2134" s="46">
        <v>202608</v>
      </c>
      <c r="B2134" s="48">
        <v>46236</v>
      </c>
      <c r="C2134" t="s">
        <v>5</v>
      </c>
      <c r="D2134" t="s">
        <v>56</v>
      </c>
      <c r="E2134" t="s">
        <v>12</v>
      </c>
      <c r="F2134" t="s">
        <v>81</v>
      </c>
      <c r="G2134" s="47">
        <v>180801234</v>
      </c>
      <c r="H2134" s="47">
        <v>168803669</v>
      </c>
    </row>
    <row r="2135" spans="1:8" x14ac:dyDescent="0.35">
      <c r="A2135" s="46">
        <v>202608</v>
      </c>
      <c r="B2135" s="48">
        <v>46249</v>
      </c>
      <c r="C2135" t="s">
        <v>5</v>
      </c>
      <c r="D2135" t="s">
        <v>56</v>
      </c>
      <c r="E2135" t="s">
        <v>16</v>
      </c>
      <c r="F2135" t="s">
        <v>97</v>
      </c>
      <c r="G2135" s="47">
        <v>576006612</v>
      </c>
      <c r="H2135" s="47">
        <v>522581494</v>
      </c>
    </row>
    <row r="2136" spans="1:8" x14ac:dyDescent="0.35">
      <c r="A2136" s="46">
        <v>202608</v>
      </c>
      <c r="B2136" s="48">
        <v>46249</v>
      </c>
      <c r="C2136" t="s">
        <v>5</v>
      </c>
      <c r="D2136" t="s">
        <v>54</v>
      </c>
      <c r="E2136" t="s">
        <v>14</v>
      </c>
      <c r="F2136" t="s">
        <v>86</v>
      </c>
      <c r="G2136" s="47">
        <v>526591215</v>
      </c>
      <c r="H2136" s="47">
        <v>453496226</v>
      </c>
    </row>
    <row r="2137" spans="1:8" x14ac:dyDescent="0.35">
      <c r="A2137" s="46">
        <v>202608</v>
      </c>
      <c r="B2137" s="48">
        <v>46236</v>
      </c>
      <c r="C2137" t="s">
        <v>5</v>
      </c>
      <c r="D2137" t="s">
        <v>54</v>
      </c>
      <c r="E2137" t="s">
        <v>14</v>
      </c>
      <c r="F2137" t="s">
        <v>86</v>
      </c>
      <c r="G2137" s="47">
        <v>445484142</v>
      </c>
      <c r="H2137" s="47">
        <v>401791977</v>
      </c>
    </row>
    <row r="2138" spans="1:8" x14ac:dyDescent="0.35">
      <c r="A2138" s="46">
        <v>202608</v>
      </c>
      <c r="B2138" s="48">
        <v>46257</v>
      </c>
      <c r="C2138" t="s">
        <v>5</v>
      </c>
      <c r="D2138" t="s">
        <v>55</v>
      </c>
      <c r="E2138" t="s">
        <v>11</v>
      </c>
      <c r="F2138" t="s">
        <v>90</v>
      </c>
      <c r="G2138" s="47">
        <v>195664241</v>
      </c>
      <c r="H2138" s="47">
        <v>177045462</v>
      </c>
    </row>
    <row r="2139" spans="1:8" x14ac:dyDescent="0.35">
      <c r="A2139" s="46">
        <v>202608</v>
      </c>
      <c r="B2139" s="48">
        <v>46254</v>
      </c>
      <c r="C2139" t="s">
        <v>5</v>
      </c>
      <c r="D2139" t="s">
        <v>53</v>
      </c>
      <c r="E2139" t="s">
        <v>6</v>
      </c>
      <c r="F2139" t="s">
        <v>73</v>
      </c>
      <c r="G2139" s="47">
        <v>117207269</v>
      </c>
      <c r="H2139" s="47">
        <v>105185004</v>
      </c>
    </row>
    <row r="2140" spans="1:8" x14ac:dyDescent="0.35">
      <c r="A2140" s="46">
        <v>202608</v>
      </c>
      <c r="B2140" s="48">
        <v>46239</v>
      </c>
      <c r="C2140" t="s">
        <v>5</v>
      </c>
      <c r="D2140" t="s">
        <v>54</v>
      </c>
      <c r="E2140" t="s">
        <v>10</v>
      </c>
      <c r="F2140" t="s">
        <v>64</v>
      </c>
      <c r="G2140" s="47">
        <v>251406051</v>
      </c>
      <c r="H2140" s="47">
        <v>227417943</v>
      </c>
    </row>
    <row r="2141" spans="1:8" x14ac:dyDescent="0.35">
      <c r="A2141" s="46">
        <v>202608</v>
      </c>
      <c r="B2141" s="48">
        <v>46239</v>
      </c>
      <c r="C2141" t="s">
        <v>5</v>
      </c>
      <c r="D2141" t="s">
        <v>54</v>
      </c>
      <c r="E2141" t="s">
        <v>10</v>
      </c>
      <c r="F2141" t="s">
        <v>10</v>
      </c>
      <c r="G2141" s="47">
        <v>397479557</v>
      </c>
      <c r="H2141" s="47">
        <v>360117280</v>
      </c>
    </row>
    <row r="2142" spans="1:8" x14ac:dyDescent="0.35">
      <c r="A2142" s="46">
        <v>202608</v>
      </c>
      <c r="B2142" s="48">
        <v>46258</v>
      </c>
      <c r="C2142" t="s">
        <v>5</v>
      </c>
      <c r="D2142" t="s">
        <v>53</v>
      </c>
      <c r="E2142" t="s">
        <v>6</v>
      </c>
      <c r="F2142" t="s">
        <v>73</v>
      </c>
      <c r="G2142" s="47">
        <v>117482914</v>
      </c>
      <c r="H2142" s="47">
        <v>108126041</v>
      </c>
    </row>
    <row r="2143" spans="1:8" x14ac:dyDescent="0.35">
      <c r="A2143" s="46">
        <v>202608</v>
      </c>
      <c r="B2143" s="48">
        <v>46257</v>
      </c>
      <c r="C2143" t="s">
        <v>5</v>
      </c>
      <c r="D2143" t="s">
        <v>56</v>
      </c>
      <c r="E2143" t="s">
        <v>17</v>
      </c>
      <c r="F2143" t="s">
        <v>70</v>
      </c>
      <c r="G2143" s="47">
        <v>236203879</v>
      </c>
      <c r="H2143" s="47">
        <v>213945482</v>
      </c>
    </row>
    <row r="2144" spans="1:8" x14ac:dyDescent="0.35">
      <c r="A2144" s="46">
        <v>202608</v>
      </c>
      <c r="B2144" s="48">
        <v>46257</v>
      </c>
      <c r="C2144" t="s">
        <v>5</v>
      </c>
      <c r="D2144" t="s">
        <v>56</v>
      </c>
      <c r="E2144" t="s">
        <v>16</v>
      </c>
      <c r="F2144" t="s">
        <v>97</v>
      </c>
      <c r="G2144" s="47">
        <v>502903281</v>
      </c>
      <c r="H2144" s="47">
        <v>456460430</v>
      </c>
    </row>
    <row r="2145" spans="1:8" x14ac:dyDescent="0.35">
      <c r="A2145" s="46">
        <v>202608</v>
      </c>
      <c r="B2145" s="48">
        <v>46254</v>
      </c>
      <c r="C2145" t="s">
        <v>5</v>
      </c>
      <c r="D2145" t="s">
        <v>55</v>
      </c>
      <c r="E2145" t="s">
        <v>15</v>
      </c>
      <c r="F2145" t="s">
        <v>94</v>
      </c>
      <c r="G2145" s="47">
        <v>279437875</v>
      </c>
      <c r="H2145" s="47">
        <v>246819799</v>
      </c>
    </row>
    <row r="2146" spans="1:8" x14ac:dyDescent="0.35">
      <c r="A2146" s="46">
        <v>202608</v>
      </c>
      <c r="B2146" s="48">
        <v>46241</v>
      </c>
      <c r="C2146" t="s">
        <v>5</v>
      </c>
      <c r="D2146" t="s">
        <v>56</v>
      </c>
      <c r="E2146" t="s">
        <v>16</v>
      </c>
      <c r="F2146" t="s">
        <v>16</v>
      </c>
      <c r="G2146" s="47">
        <v>277188211</v>
      </c>
      <c r="H2146" s="47">
        <v>256007491</v>
      </c>
    </row>
    <row r="2147" spans="1:8" x14ac:dyDescent="0.35">
      <c r="A2147" s="46">
        <v>202608</v>
      </c>
      <c r="B2147" s="48">
        <v>46248</v>
      </c>
      <c r="C2147" t="s">
        <v>5</v>
      </c>
      <c r="D2147" t="s">
        <v>56</v>
      </c>
      <c r="E2147" t="s">
        <v>17</v>
      </c>
      <c r="F2147" t="s">
        <v>76</v>
      </c>
      <c r="G2147" s="47">
        <v>192886262</v>
      </c>
      <c r="H2147" s="47">
        <v>173182953</v>
      </c>
    </row>
    <row r="2148" spans="1:8" x14ac:dyDescent="0.35">
      <c r="A2148" s="46">
        <v>202608</v>
      </c>
      <c r="B2148" s="48">
        <v>46248</v>
      </c>
      <c r="C2148" t="s">
        <v>5</v>
      </c>
      <c r="D2148" t="s">
        <v>56</v>
      </c>
      <c r="E2148" t="s">
        <v>17</v>
      </c>
      <c r="F2148" t="s">
        <v>70</v>
      </c>
      <c r="G2148" s="47">
        <v>258773928</v>
      </c>
      <c r="H2148" s="47">
        <v>233774568</v>
      </c>
    </row>
    <row r="2149" spans="1:8" x14ac:dyDescent="0.35">
      <c r="A2149" s="46">
        <v>202608</v>
      </c>
      <c r="B2149" s="48">
        <v>46248</v>
      </c>
      <c r="C2149" t="s">
        <v>5</v>
      </c>
      <c r="D2149" t="s">
        <v>56</v>
      </c>
      <c r="E2149" t="s">
        <v>17</v>
      </c>
      <c r="F2149" t="s">
        <v>68</v>
      </c>
      <c r="G2149" s="47">
        <v>412229285</v>
      </c>
      <c r="H2149" s="47">
        <v>360786705</v>
      </c>
    </row>
    <row r="2150" spans="1:8" x14ac:dyDescent="0.35">
      <c r="A2150" s="46">
        <v>202608</v>
      </c>
      <c r="B2150" s="48">
        <v>46254</v>
      </c>
      <c r="C2150" t="s">
        <v>5</v>
      </c>
      <c r="D2150" t="s">
        <v>53</v>
      </c>
      <c r="E2150" t="s">
        <v>7</v>
      </c>
      <c r="F2150" t="s">
        <v>77</v>
      </c>
      <c r="G2150" s="47">
        <v>1298215328</v>
      </c>
      <c r="H2150" s="47">
        <v>1165211522</v>
      </c>
    </row>
    <row r="2151" spans="1:8" x14ac:dyDescent="0.35">
      <c r="A2151" s="46">
        <v>202608</v>
      </c>
      <c r="B2151" s="48">
        <v>46248</v>
      </c>
      <c r="C2151" t="s">
        <v>5</v>
      </c>
      <c r="D2151" t="s">
        <v>56</v>
      </c>
      <c r="E2151" t="s">
        <v>12</v>
      </c>
      <c r="F2151" t="s">
        <v>83</v>
      </c>
      <c r="G2151" s="47">
        <v>153901811</v>
      </c>
      <c r="H2151" s="47">
        <v>143276021</v>
      </c>
    </row>
    <row r="2152" spans="1:8" x14ac:dyDescent="0.35">
      <c r="A2152" s="46">
        <v>202608</v>
      </c>
      <c r="B2152" s="48">
        <v>46248</v>
      </c>
      <c r="C2152" t="s">
        <v>5</v>
      </c>
      <c r="D2152" t="s">
        <v>56</v>
      </c>
      <c r="E2152" t="s">
        <v>12</v>
      </c>
      <c r="F2152" t="s">
        <v>82</v>
      </c>
      <c r="G2152" s="47">
        <v>199210692</v>
      </c>
      <c r="H2152" s="47">
        <v>186269756</v>
      </c>
    </row>
    <row r="2153" spans="1:8" x14ac:dyDescent="0.35">
      <c r="A2153" s="46">
        <v>202608</v>
      </c>
      <c r="B2153" s="48">
        <v>46248</v>
      </c>
      <c r="C2153" t="s">
        <v>5</v>
      </c>
      <c r="D2153" t="s">
        <v>55</v>
      </c>
      <c r="E2153" t="s">
        <v>15</v>
      </c>
      <c r="F2153" t="s">
        <v>95</v>
      </c>
      <c r="G2153" s="47">
        <v>75599940</v>
      </c>
      <c r="H2153" s="47">
        <v>69537331</v>
      </c>
    </row>
    <row r="2154" spans="1:8" x14ac:dyDescent="0.35">
      <c r="A2154" s="46">
        <v>202608</v>
      </c>
      <c r="B2154" s="48">
        <v>46248</v>
      </c>
      <c r="C2154" t="s">
        <v>5</v>
      </c>
      <c r="D2154" t="s">
        <v>54</v>
      </c>
      <c r="E2154" t="s">
        <v>14</v>
      </c>
      <c r="F2154" t="s">
        <v>87</v>
      </c>
      <c r="G2154" s="47">
        <v>314638020</v>
      </c>
      <c r="H2154" s="47">
        <v>287917319</v>
      </c>
    </row>
    <row r="2155" spans="1:8" x14ac:dyDescent="0.35">
      <c r="A2155" s="46">
        <v>202608</v>
      </c>
      <c r="B2155" s="48">
        <v>46248</v>
      </c>
      <c r="C2155" t="s">
        <v>5</v>
      </c>
      <c r="D2155" t="s">
        <v>53</v>
      </c>
      <c r="E2155" t="s">
        <v>8</v>
      </c>
      <c r="F2155" t="s">
        <v>74</v>
      </c>
      <c r="G2155" s="47">
        <v>220507357</v>
      </c>
      <c r="H2155" s="47">
        <v>202847941</v>
      </c>
    </row>
    <row r="2156" spans="1:8" x14ac:dyDescent="0.35">
      <c r="A2156" s="46">
        <v>202608</v>
      </c>
      <c r="B2156" s="48">
        <v>46248</v>
      </c>
      <c r="C2156" t="s">
        <v>5</v>
      </c>
      <c r="D2156" t="s">
        <v>53</v>
      </c>
      <c r="E2156" t="s">
        <v>8</v>
      </c>
      <c r="F2156" t="s">
        <v>66</v>
      </c>
      <c r="G2156" s="47">
        <v>159528848</v>
      </c>
      <c r="H2156" s="47">
        <v>147207267</v>
      </c>
    </row>
    <row r="2157" spans="1:8" x14ac:dyDescent="0.35">
      <c r="A2157" s="46">
        <v>202608</v>
      </c>
      <c r="B2157" s="48">
        <v>46236</v>
      </c>
      <c r="C2157" t="s">
        <v>5</v>
      </c>
      <c r="D2157" t="s">
        <v>56</v>
      </c>
      <c r="E2157" t="s">
        <v>12</v>
      </c>
      <c r="F2157" t="s">
        <v>79</v>
      </c>
      <c r="G2157" s="47">
        <v>253727813</v>
      </c>
      <c r="H2157" s="47">
        <v>234043382</v>
      </c>
    </row>
    <row r="2158" spans="1:8" x14ac:dyDescent="0.35">
      <c r="A2158" s="46">
        <v>202608</v>
      </c>
      <c r="B2158" s="48">
        <v>46249</v>
      </c>
      <c r="C2158" t="s">
        <v>5</v>
      </c>
      <c r="D2158" t="s">
        <v>56</v>
      </c>
      <c r="E2158" t="s">
        <v>17</v>
      </c>
      <c r="F2158" t="s">
        <v>68</v>
      </c>
      <c r="G2158" s="47">
        <v>453200322</v>
      </c>
      <c r="H2158" s="47">
        <v>393911960</v>
      </c>
    </row>
    <row r="2159" spans="1:8" x14ac:dyDescent="0.35">
      <c r="A2159" s="46">
        <v>202608</v>
      </c>
      <c r="B2159" s="48">
        <v>46249</v>
      </c>
      <c r="C2159" t="s">
        <v>5</v>
      </c>
      <c r="D2159" t="s">
        <v>53</v>
      </c>
      <c r="E2159" t="s">
        <v>6</v>
      </c>
      <c r="F2159" t="s">
        <v>98</v>
      </c>
      <c r="G2159" s="47">
        <v>343091999</v>
      </c>
      <c r="H2159" s="47">
        <v>316167989</v>
      </c>
    </row>
    <row r="2160" spans="1:8" x14ac:dyDescent="0.35">
      <c r="A2160" s="46">
        <v>202608</v>
      </c>
      <c r="B2160" s="48">
        <v>46257</v>
      </c>
      <c r="C2160" t="s">
        <v>5</v>
      </c>
      <c r="D2160" t="s">
        <v>55</v>
      </c>
      <c r="E2160" t="s">
        <v>15</v>
      </c>
      <c r="F2160" t="s">
        <v>95</v>
      </c>
      <c r="G2160" s="47">
        <v>61159632</v>
      </c>
      <c r="H2160" s="47">
        <v>55717789</v>
      </c>
    </row>
    <row r="2161" spans="1:8" x14ac:dyDescent="0.35">
      <c r="A2161" s="46">
        <v>202608</v>
      </c>
      <c r="B2161" s="48">
        <v>46241</v>
      </c>
      <c r="C2161" t="s">
        <v>5</v>
      </c>
      <c r="D2161" t="s">
        <v>55</v>
      </c>
      <c r="E2161" t="s">
        <v>15</v>
      </c>
      <c r="F2161" t="s">
        <v>94</v>
      </c>
      <c r="G2161" s="47">
        <v>276865926</v>
      </c>
      <c r="H2161" s="47">
        <v>247709160</v>
      </c>
    </row>
    <row r="2162" spans="1:8" x14ac:dyDescent="0.35">
      <c r="A2162" s="46">
        <v>202608</v>
      </c>
      <c r="B2162" s="48">
        <v>46241</v>
      </c>
      <c r="C2162" t="s">
        <v>5</v>
      </c>
      <c r="D2162" t="s">
        <v>55</v>
      </c>
      <c r="E2162" t="s">
        <v>15</v>
      </c>
      <c r="F2162" t="s">
        <v>95</v>
      </c>
      <c r="G2162" s="47">
        <v>65775731</v>
      </c>
      <c r="H2162" s="47">
        <v>59649322</v>
      </c>
    </row>
    <row r="2163" spans="1:8" x14ac:dyDescent="0.35">
      <c r="A2163" s="46">
        <v>202608</v>
      </c>
      <c r="B2163" s="48">
        <v>46241</v>
      </c>
      <c r="C2163" t="s">
        <v>5</v>
      </c>
      <c r="D2163" t="s">
        <v>55</v>
      </c>
      <c r="E2163" t="s">
        <v>15</v>
      </c>
      <c r="F2163" t="s">
        <v>96</v>
      </c>
      <c r="G2163" s="47">
        <v>309707402</v>
      </c>
      <c r="H2163" s="47">
        <v>283698675</v>
      </c>
    </row>
    <row r="2164" spans="1:8" x14ac:dyDescent="0.35">
      <c r="A2164" s="46">
        <v>202608</v>
      </c>
      <c r="B2164" s="48">
        <v>46247</v>
      </c>
      <c r="C2164" t="s">
        <v>5</v>
      </c>
      <c r="D2164" t="s">
        <v>56</v>
      </c>
      <c r="E2164" t="s">
        <v>17</v>
      </c>
      <c r="F2164" t="s">
        <v>70</v>
      </c>
      <c r="G2164" s="47">
        <v>254425312</v>
      </c>
      <c r="H2164" s="47">
        <v>232027966</v>
      </c>
    </row>
    <row r="2165" spans="1:8" x14ac:dyDescent="0.35">
      <c r="A2165" s="46">
        <v>202608</v>
      </c>
      <c r="B2165" s="48">
        <v>46247</v>
      </c>
      <c r="C2165" t="s">
        <v>5</v>
      </c>
      <c r="D2165" t="s">
        <v>56</v>
      </c>
      <c r="E2165" t="s">
        <v>12</v>
      </c>
      <c r="F2165" t="s">
        <v>83</v>
      </c>
      <c r="G2165" s="47">
        <v>140508425</v>
      </c>
      <c r="H2165" s="47">
        <v>130638852</v>
      </c>
    </row>
    <row r="2166" spans="1:8" x14ac:dyDescent="0.35">
      <c r="A2166" s="46">
        <v>202608</v>
      </c>
      <c r="B2166" s="48">
        <v>46247</v>
      </c>
      <c r="C2166" t="s">
        <v>5</v>
      </c>
      <c r="D2166" t="s">
        <v>56</v>
      </c>
      <c r="E2166" t="s">
        <v>12</v>
      </c>
      <c r="F2166" t="s">
        <v>84</v>
      </c>
      <c r="G2166" s="47">
        <v>116897072</v>
      </c>
      <c r="H2166" s="47">
        <v>111211186</v>
      </c>
    </row>
    <row r="2167" spans="1:8" x14ac:dyDescent="0.35">
      <c r="A2167" s="46">
        <v>202608</v>
      </c>
      <c r="B2167" s="48">
        <v>46247</v>
      </c>
      <c r="C2167" t="s">
        <v>5</v>
      </c>
      <c r="D2167" t="s">
        <v>55</v>
      </c>
      <c r="E2167" t="s">
        <v>15</v>
      </c>
      <c r="F2167" t="s">
        <v>93</v>
      </c>
      <c r="G2167" s="47">
        <v>124236093</v>
      </c>
      <c r="H2167" s="47">
        <v>111113908</v>
      </c>
    </row>
    <row r="2168" spans="1:8" x14ac:dyDescent="0.35">
      <c r="A2168" s="46">
        <v>202608</v>
      </c>
      <c r="B2168" s="48">
        <v>46247</v>
      </c>
      <c r="C2168" t="s">
        <v>5</v>
      </c>
      <c r="D2168" t="s">
        <v>55</v>
      </c>
      <c r="E2168" t="s">
        <v>15</v>
      </c>
      <c r="F2168" t="s">
        <v>94</v>
      </c>
      <c r="G2168" s="47">
        <v>267686826</v>
      </c>
      <c r="H2168" s="47">
        <v>235203301</v>
      </c>
    </row>
    <row r="2169" spans="1:8" x14ac:dyDescent="0.35">
      <c r="A2169" s="46">
        <v>202608</v>
      </c>
      <c r="B2169" s="48">
        <v>46247</v>
      </c>
      <c r="C2169" t="s">
        <v>5</v>
      </c>
      <c r="D2169" t="s">
        <v>55</v>
      </c>
      <c r="E2169" t="s">
        <v>11</v>
      </c>
      <c r="F2169" t="s">
        <v>78</v>
      </c>
      <c r="G2169" s="47">
        <v>736678315</v>
      </c>
      <c r="H2169" s="47">
        <v>653651214</v>
      </c>
    </row>
    <row r="2170" spans="1:8" x14ac:dyDescent="0.35">
      <c r="A2170" s="46">
        <v>202608</v>
      </c>
      <c r="B2170" s="48">
        <v>46240</v>
      </c>
      <c r="C2170" t="s">
        <v>5</v>
      </c>
      <c r="D2170" t="s">
        <v>56</v>
      </c>
      <c r="E2170" t="s">
        <v>17</v>
      </c>
      <c r="F2170" t="s">
        <v>68</v>
      </c>
      <c r="G2170" s="47">
        <v>401961641</v>
      </c>
      <c r="H2170" s="47">
        <v>354759723</v>
      </c>
    </row>
    <row r="2171" spans="1:8" x14ac:dyDescent="0.35">
      <c r="A2171" s="46">
        <v>202608</v>
      </c>
      <c r="B2171" s="48">
        <v>46246</v>
      </c>
      <c r="C2171" t="s">
        <v>5</v>
      </c>
      <c r="D2171" t="s">
        <v>55</v>
      </c>
      <c r="E2171" t="s">
        <v>15</v>
      </c>
      <c r="F2171" t="s">
        <v>93</v>
      </c>
      <c r="G2171" s="47">
        <v>128993387</v>
      </c>
      <c r="H2171" s="47">
        <v>115169648</v>
      </c>
    </row>
    <row r="2172" spans="1:8" x14ac:dyDescent="0.35">
      <c r="A2172" s="46">
        <v>202608</v>
      </c>
      <c r="B2172" s="48">
        <v>46239</v>
      </c>
      <c r="C2172" t="s">
        <v>5</v>
      </c>
      <c r="D2172" t="s">
        <v>53</v>
      </c>
      <c r="E2172" t="s">
        <v>8</v>
      </c>
      <c r="F2172" t="s">
        <v>74</v>
      </c>
      <c r="G2172" s="47">
        <v>224956950</v>
      </c>
      <c r="H2172" s="47">
        <v>206793388</v>
      </c>
    </row>
    <row r="2173" spans="1:8" x14ac:dyDescent="0.35">
      <c r="A2173" s="46">
        <v>202608</v>
      </c>
      <c r="B2173" s="48">
        <v>46246</v>
      </c>
      <c r="C2173" t="s">
        <v>5</v>
      </c>
      <c r="D2173" t="s">
        <v>55</v>
      </c>
      <c r="E2173" t="s">
        <v>15</v>
      </c>
      <c r="F2173" t="s">
        <v>91</v>
      </c>
      <c r="G2173" s="47">
        <v>116518695</v>
      </c>
      <c r="H2173" s="47">
        <v>104814998</v>
      </c>
    </row>
    <row r="2174" spans="1:8" x14ac:dyDescent="0.35">
      <c r="A2174" s="46">
        <v>202608</v>
      </c>
      <c r="B2174" s="48">
        <v>46246</v>
      </c>
      <c r="C2174" t="s">
        <v>5</v>
      </c>
      <c r="D2174" t="s">
        <v>55</v>
      </c>
      <c r="E2174" t="s">
        <v>13</v>
      </c>
      <c r="F2174" t="s">
        <v>67</v>
      </c>
      <c r="G2174" s="47">
        <v>293488998</v>
      </c>
      <c r="H2174" s="47">
        <v>260531312</v>
      </c>
    </row>
    <row r="2175" spans="1:8" x14ac:dyDescent="0.35">
      <c r="A2175" s="46">
        <v>202608</v>
      </c>
      <c r="B2175" s="48">
        <v>46246</v>
      </c>
      <c r="C2175" t="s">
        <v>5</v>
      </c>
      <c r="D2175" t="s">
        <v>55</v>
      </c>
      <c r="E2175" t="s">
        <v>11</v>
      </c>
      <c r="F2175" t="s">
        <v>78</v>
      </c>
      <c r="G2175" s="47">
        <v>701961673</v>
      </c>
      <c r="H2175" s="47">
        <v>618169905</v>
      </c>
    </row>
    <row r="2176" spans="1:8" x14ac:dyDescent="0.35">
      <c r="A2176" s="46">
        <v>202608</v>
      </c>
      <c r="B2176" s="48">
        <v>46246</v>
      </c>
      <c r="C2176" t="s">
        <v>5</v>
      </c>
      <c r="D2176" t="s">
        <v>54</v>
      </c>
      <c r="E2176" t="s">
        <v>14</v>
      </c>
      <c r="F2176" t="s">
        <v>89</v>
      </c>
      <c r="G2176" s="47">
        <v>222744361</v>
      </c>
      <c r="H2176" s="47">
        <v>200807391</v>
      </c>
    </row>
    <row r="2177" spans="1:8" x14ac:dyDescent="0.35">
      <c r="A2177" s="46">
        <v>202608</v>
      </c>
      <c r="B2177" s="48">
        <v>46246</v>
      </c>
      <c r="C2177" t="s">
        <v>5</v>
      </c>
      <c r="D2177" t="s">
        <v>54</v>
      </c>
      <c r="E2177" t="s">
        <v>14</v>
      </c>
      <c r="F2177" t="s">
        <v>87</v>
      </c>
      <c r="G2177" s="47">
        <v>299158967</v>
      </c>
      <c r="H2177" s="47">
        <v>273724196</v>
      </c>
    </row>
    <row r="2178" spans="1:8" x14ac:dyDescent="0.35">
      <c r="A2178" s="46">
        <v>202608</v>
      </c>
      <c r="B2178" s="48">
        <v>46246</v>
      </c>
      <c r="C2178" t="s">
        <v>5</v>
      </c>
      <c r="D2178" t="s">
        <v>54</v>
      </c>
      <c r="E2178" t="s">
        <v>14</v>
      </c>
      <c r="F2178" t="s">
        <v>88</v>
      </c>
      <c r="G2178" s="47">
        <v>195257483</v>
      </c>
      <c r="H2178" s="47">
        <v>174940935</v>
      </c>
    </row>
    <row r="2179" spans="1:8" x14ac:dyDescent="0.35">
      <c r="A2179" s="46">
        <v>202608</v>
      </c>
      <c r="B2179" s="48">
        <v>46246</v>
      </c>
      <c r="C2179" t="s">
        <v>5</v>
      </c>
      <c r="D2179" t="s">
        <v>54</v>
      </c>
      <c r="E2179" t="s">
        <v>10</v>
      </c>
      <c r="F2179" t="s">
        <v>80</v>
      </c>
      <c r="G2179" s="47">
        <v>220271302</v>
      </c>
      <c r="H2179" s="47">
        <v>200555312</v>
      </c>
    </row>
    <row r="2180" spans="1:8" x14ac:dyDescent="0.35">
      <c r="A2180" s="46">
        <v>202608</v>
      </c>
      <c r="B2180" s="48">
        <v>46246</v>
      </c>
      <c r="C2180" t="s">
        <v>5</v>
      </c>
      <c r="D2180" t="s">
        <v>54</v>
      </c>
      <c r="E2180" t="s">
        <v>9</v>
      </c>
      <c r="F2180" t="s">
        <v>71</v>
      </c>
      <c r="G2180" s="47">
        <v>329299971</v>
      </c>
      <c r="H2180" s="47">
        <v>295609653</v>
      </c>
    </row>
    <row r="2181" spans="1:8" x14ac:dyDescent="0.35">
      <c r="A2181" s="46">
        <v>202608</v>
      </c>
      <c r="B2181" s="48">
        <v>46246</v>
      </c>
      <c r="C2181" t="s">
        <v>5</v>
      </c>
      <c r="D2181" t="s">
        <v>54</v>
      </c>
      <c r="E2181" t="s">
        <v>9</v>
      </c>
      <c r="F2181" t="s">
        <v>92</v>
      </c>
      <c r="G2181" s="47">
        <v>436502829</v>
      </c>
      <c r="H2181" s="47">
        <v>387981221</v>
      </c>
    </row>
    <row r="2182" spans="1:8" x14ac:dyDescent="0.35">
      <c r="A2182" s="46">
        <v>202608</v>
      </c>
      <c r="B2182" s="48">
        <v>46251</v>
      </c>
      <c r="C2182" t="s">
        <v>5</v>
      </c>
      <c r="D2182" t="s">
        <v>55</v>
      </c>
      <c r="E2182" t="s">
        <v>13</v>
      </c>
      <c r="F2182" t="s">
        <v>67</v>
      </c>
      <c r="G2182" s="47">
        <v>275017115</v>
      </c>
      <c r="H2182" s="47">
        <v>246704727</v>
      </c>
    </row>
    <row r="2183" spans="1:8" x14ac:dyDescent="0.35">
      <c r="A2183" s="46">
        <v>202608</v>
      </c>
      <c r="B2183" s="48">
        <v>46246</v>
      </c>
      <c r="C2183" t="s">
        <v>5</v>
      </c>
      <c r="D2183" t="s">
        <v>53</v>
      </c>
      <c r="E2183" t="s">
        <v>6</v>
      </c>
      <c r="F2183" t="s">
        <v>73</v>
      </c>
      <c r="G2183" s="47">
        <v>109774052</v>
      </c>
      <c r="H2183" s="47">
        <v>100651279</v>
      </c>
    </row>
    <row r="2184" spans="1:8" x14ac:dyDescent="0.35">
      <c r="A2184" s="46">
        <v>202608</v>
      </c>
      <c r="B2184" s="48">
        <v>46246</v>
      </c>
      <c r="C2184" t="s">
        <v>5</v>
      </c>
      <c r="D2184" t="s">
        <v>53</v>
      </c>
      <c r="E2184" t="s">
        <v>6</v>
      </c>
      <c r="F2184" t="s">
        <v>69</v>
      </c>
      <c r="G2184" s="47">
        <v>447702392</v>
      </c>
      <c r="H2184" s="47">
        <v>244262008</v>
      </c>
    </row>
    <row r="2185" spans="1:8" x14ac:dyDescent="0.35">
      <c r="A2185" s="46">
        <v>202608</v>
      </c>
      <c r="B2185" s="48">
        <v>46241</v>
      </c>
      <c r="C2185" t="s">
        <v>5</v>
      </c>
      <c r="D2185" t="s">
        <v>55</v>
      </c>
      <c r="E2185" t="s">
        <v>11</v>
      </c>
      <c r="F2185" t="s">
        <v>78</v>
      </c>
      <c r="G2185" s="47">
        <v>786584094</v>
      </c>
      <c r="H2185" s="47">
        <v>699569047</v>
      </c>
    </row>
    <row r="2186" spans="1:8" x14ac:dyDescent="0.35">
      <c r="A2186" s="46">
        <v>202608</v>
      </c>
      <c r="B2186" s="48">
        <v>46240</v>
      </c>
      <c r="C2186" t="s">
        <v>5</v>
      </c>
      <c r="D2186" t="s">
        <v>54</v>
      </c>
      <c r="E2186" t="s">
        <v>14</v>
      </c>
      <c r="F2186" t="s">
        <v>14</v>
      </c>
      <c r="G2186" s="47">
        <v>379433922</v>
      </c>
      <c r="H2186" s="47">
        <v>345896157</v>
      </c>
    </row>
    <row r="2187" spans="1:8" x14ac:dyDescent="0.35">
      <c r="A2187" s="46">
        <v>202608</v>
      </c>
      <c r="B2187" s="48">
        <v>46240</v>
      </c>
      <c r="C2187" t="s">
        <v>5</v>
      </c>
      <c r="D2187" t="s">
        <v>54</v>
      </c>
      <c r="E2187" t="s">
        <v>10</v>
      </c>
      <c r="F2187" t="s">
        <v>64</v>
      </c>
      <c r="G2187" s="47">
        <v>254702627</v>
      </c>
      <c r="H2187" s="47">
        <v>231247549</v>
      </c>
    </row>
    <row r="2188" spans="1:8" x14ac:dyDescent="0.35">
      <c r="A2188" s="46">
        <v>202608</v>
      </c>
      <c r="B2188" s="48">
        <v>46239</v>
      </c>
      <c r="C2188" t="s">
        <v>5</v>
      </c>
      <c r="D2188" t="s">
        <v>55</v>
      </c>
      <c r="E2188" t="s">
        <v>15</v>
      </c>
      <c r="F2188" t="s">
        <v>93</v>
      </c>
      <c r="G2188" s="47">
        <v>143650412</v>
      </c>
      <c r="H2188" s="47">
        <v>128639214</v>
      </c>
    </row>
    <row r="2189" spans="1:8" x14ac:dyDescent="0.35">
      <c r="A2189" s="46">
        <v>202608</v>
      </c>
      <c r="B2189" s="48">
        <v>46246</v>
      </c>
      <c r="C2189" t="s">
        <v>5</v>
      </c>
      <c r="D2189" t="s">
        <v>54</v>
      </c>
      <c r="E2189" t="s">
        <v>14</v>
      </c>
      <c r="F2189" t="s">
        <v>14</v>
      </c>
      <c r="G2189" s="47">
        <v>355673938</v>
      </c>
      <c r="H2189" s="47">
        <v>322901616</v>
      </c>
    </row>
    <row r="2190" spans="1:8" x14ac:dyDescent="0.35">
      <c r="A2190" s="46">
        <v>202608</v>
      </c>
      <c r="B2190" s="48">
        <v>46248</v>
      </c>
      <c r="C2190" t="s">
        <v>5</v>
      </c>
      <c r="D2190" t="s">
        <v>55</v>
      </c>
      <c r="E2190" t="s">
        <v>15</v>
      </c>
      <c r="F2190" t="s">
        <v>94</v>
      </c>
      <c r="G2190" s="47">
        <v>294088853</v>
      </c>
      <c r="H2190" s="47">
        <v>261184317</v>
      </c>
    </row>
    <row r="2191" spans="1:8" x14ac:dyDescent="0.35">
      <c r="A2191" s="46">
        <v>202608</v>
      </c>
      <c r="B2191" s="48">
        <v>46248</v>
      </c>
      <c r="C2191" t="s">
        <v>5</v>
      </c>
      <c r="D2191" t="s">
        <v>54</v>
      </c>
      <c r="E2191" t="s">
        <v>10</v>
      </c>
      <c r="F2191" t="s">
        <v>64</v>
      </c>
      <c r="G2191" s="47">
        <v>240073757</v>
      </c>
      <c r="H2191" s="47">
        <v>217081764</v>
      </c>
    </row>
    <row r="2192" spans="1:8" x14ac:dyDescent="0.35">
      <c r="A2192" s="46">
        <v>202608</v>
      </c>
      <c r="B2192" s="48">
        <v>46236</v>
      </c>
      <c r="C2192" t="s">
        <v>5</v>
      </c>
      <c r="D2192" t="s">
        <v>55</v>
      </c>
      <c r="E2192" t="s">
        <v>15</v>
      </c>
      <c r="F2192" t="s">
        <v>96</v>
      </c>
      <c r="G2192" s="47">
        <v>281585673</v>
      </c>
      <c r="H2192" s="47">
        <v>257379394</v>
      </c>
    </row>
    <row r="2193" spans="1:8" x14ac:dyDescent="0.35">
      <c r="A2193" s="46">
        <v>202608</v>
      </c>
      <c r="B2193" s="48">
        <v>46236</v>
      </c>
      <c r="C2193" t="s">
        <v>5</v>
      </c>
      <c r="D2193" t="s">
        <v>54</v>
      </c>
      <c r="E2193" t="s">
        <v>14</v>
      </c>
      <c r="F2193" t="s">
        <v>89</v>
      </c>
      <c r="G2193" s="47">
        <v>236986895</v>
      </c>
      <c r="H2193" s="47">
        <v>216540590</v>
      </c>
    </row>
    <row r="2194" spans="1:8" x14ac:dyDescent="0.35">
      <c r="A2194" s="46">
        <v>202608</v>
      </c>
      <c r="B2194" s="48">
        <v>46236</v>
      </c>
      <c r="C2194" t="s">
        <v>5</v>
      </c>
      <c r="D2194" t="s">
        <v>54</v>
      </c>
      <c r="E2194" t="s">
        <v>10</v>
      </c>
      <c r="F2194" t="s">
        <v>80</v>
      </c>
      <c r="G2194" s="47">
        <v>218987619</v>
      </c>
      <c r="H2194" s="47">
        <v>200021937</v>
      </c>
    </row>
    <row r="2195" spans="1:8" x14ac:dyDescent="0.35">
      <c r="A2195" s="46">
        <v>202608</v>
      </c>
      <c r="B2195" s="48">
        <v>46235</v>
      </c>
      <c r="C2195" t="s">
        <v>5</v>
      </c>
      <c r="D2195" t="s">
        <v>53</v>
      </c>
      <c r="E2195" t="s">
        <v>6</v>
      </c>
      <c r="F2195" t="s">
        <v>69</v>
      </c>
      <c r="G2195" s="47">
        <v>305040814</v>
      </c>
      <c r="H2195" s="47">
        <v>278673863</v>
      </c>
    </row>
    <row r="2196" spans="1:8" x14ac:dyDescent="0.35">
      <c r="A2196" s="46">
        <v>202608</v>
      </c>
      <c r="B2196" s="48">
        <v>46235</v>
      </c>
      <c r="C2196" t="s">
        <v>5</v>
      </c>
      <c r="D2196" t="s">
        <v>53</v>
      </c>
      <c r="E2196" t="s">
        <v>6</v>
      </c>
      <c r="F2196" t="s">
        <v>73</v>
      </c>
      <c r="G2196" s="47">
        <v>124217343</v>
      </c>
      <c r="H2196" s="47">
        <v>111496274</v>
      </c>
    </row>
    <row r="2197" spans="1:8" x14ac:dyDescent="0.35">
      <c r="A2197" s="46">
        <v>202608</v>
      </c>
      <c r="B2197" s="48">
        <v>46235</v>
      </c>
      <c r="C2197" t="s">
        <v>5</v>
      </c>
      <c r="D2197" t="s">
        <v>53</v>
      </c>
      <c r="E2197" t="s">
        <v>6</v>
      </c>
      <c r="F2197" t="s">
        <v>98</v>
      </c>
      <c r="G2197" s="47">
        <v>364194929</v>
      </c>
      <c r="H2197" s="47">
        <v>332720681</v>
      </c>
    </row>
    <row r="2198" spans="1:8" x14ac:dyDescent="0.35">
      <c r="A2198" s="46">
        <v>202608</v>
      </c>
      <c r="B2198" s="48">
        <v>46235</v>
      </c>
      <c r="C2198" t="s">
        <v>5</v>
      </c>
      <c r="D2198" t="s">
        <v>53</v>
      </c>
      <c r="E2198" t="s">
        <v>7</v>
      </c>
      <c r="F2198" t="s">
        <v>65</v>
      </c>
      <c r="G2198" s="47">
        <v>1591435789</v>
      </c>
      <c r="H2198" s="47">
        <v>1444859113</v>
      </c>
    </row>
    <row r="2199" spans="1:8" x14ac:dyDescent="0.35">
      <c r="A2199" s="46">
        <v>202608</v>
      </c>
      <c r="B2199" s="48">
        <v>46235</v>
      </c>
      <c r="C2199" t="s">
        <v>5</v>
      </c>
      <c r="D2199" t="s">
        <v>53</v>
      </c>
      <c r="E2199" t="s">
        <v>7</v>
      </c>
      <c r="F2199" t="s">
        <v>77</v>
      </c>
      <c r="G2199" s="47">
        <v>1640796259</v>
      </c>
      <c r="H2199" s="47">
        <v>1495474789</v>
      </c>
    </row>
    <row r="2200" spans="1:8" x14ac:dyDescent="0.35">
      <c r="A2200" s="46">
        <v>202608</v>
      </c>
      <c r="B2200" s="48">
        <v>46235</v>
      </c>
      <c r="C2200" t="s">
        <v>5</v>
      </c>
      <c r="D2200" t="s">
        <v>53</v>
      </c>
      <c r="E2200" t="s">
        <v>8</v>
      </c>
      <c r="F2200" t="s">
        <v>66</v>
      </c>
      <c r="G2200" s="47">
        <v>166715577</v>
      </c>
      <c r="H2200" s="47">
        <v>154766351</v>
      </c>
    </row>
    <row r="2201" spans="1:8" x14ac:dyDescent="0.35">
      <c r="A2201" s="46">
        <v>202608</v>
      </c>
      <c r="B2201" s="48">
        <v>46235</v>
      </c>
      <c r="C2201" t="s">
        <v>5</v>
      </c>
      <c r="D2201" t="s">
        <v>53</v>
      </c>
      <c r="E2201" t="s">
        <v>8</v>
      </c>
      <c r="F2201" t="s">
        <v>72</v>
      </c>
      <c r="G2201" s="47">
        <v>553075234</v>
      </c>
      <c r="H2201" s="47">
        <v>506253334</v>
      </c>
    </row>
    <row r="2202" spans="1:8" x14ac:dyDescent="0.35">
      <c r="A2202" s="46">
        <v>202608</v>
      </c>
      <c r="B2202" s="48">
        <v>46235</v>
      </c>
      <c r="C2202" t="s">
        <v>5</v>
      </c>
      <c r="D2202" t="s">
        <v>53</v>
      </c>
      <c r="E2202" t="s">
        <v>8</v>
      </c>
      <c r="F2202" t="s">
        <v>74</v>
      </c>
      <c r="G2202" s="47">
        <v>239608461</v>
      </c>
      <c r="H2202" s="47">
        <v>221106303</v>
      </c>
    </row>
    <row r="2203" spans="1:8" x14ac:dyDescent="0.35">
      <c r="A2203" s="46">
        <v>202608</v>
      </c>
      <c r="B2203" s="48">
        <v>46235</v>
      </c>
      <c r="C2203" t="s">
        <v>5</v>
      </c>
      <c r="D2203" t="s">
        <v>53</v>
      </c>
      <c r="E2203" t="s">
        <v>8</v>
      </c>
      <c r="F2203" t="s">
        <v>75</v>
      </c>
      <c r="G2203" s="47">
        <v>204589916</v>
      </c>
      <c r="H2203" s="47">
        <v>176166111</v>
      </c>
    </row>
    <row r="2204" spans="1:8" x14ac:dyDescent="0.35">
      <c r="A2204" s="46">
        <v>202608</v>
      </c>
      <c r="B2204" s="48">
        <v>46235</v>
      </c>
      <c r="C2204" t="s">
        <v>5</v>
      </c>
      <c r="D2204" t="s">
        <v>54</v>
      </c>
      <c r="E2204" t="s">
        <v>9</v>
      </c>
      <c r="F2204" t="s">
        <v>71</v>
      </c>
      <c r="G2204" s="47">
        <v>367565873</v>
      </c>
      <c r="H2204" s="47">
        <v>333703241</v>
      </c>
    </row>
    <row r="2205" spans="1:8" x14ac:dyDescent="0.35">
      <c r="A2205" s="46">
        <v>202608</v>
      </c>
      <c r="B2205" s="48">
        <v>46235</v>
      </c>
      <c r="C2205" t="s">
        <v>5</v>
      </c>
      <c r="D2205" t="s">
        <v>54</v>
      </c>
      <c r="E2205" t="s">
        <v>9</v>
      </c>
      <c r="F2205" t="s">
        <v>92</v>
      </c>
      <c r="G2205" s="47">
        <v>432537582</v>
      </c>
      <c r="H2205" s="47">
        <v>390431411</v>
      </c>
    </row>
    <row r="2206" spans="1:8" x14ac:dyDescent="0.35">
      <c r="A2206" s="46">
        <v>202608</v>
      </c>
      <c r="B2206" s="48">
        <v>46235</v>
      </c>
      <c r="C2206" t="s">
        <v>5</v>
      </c>
      <c r="D2206" t="s">
        <v>54</v>
      </c>
      <c r="E2206" t="s">
        <v>10</v>
      </c>
      <c r="F2206" t="s">
        <v>64</v>
      </c>
      <c r="G2206" s="47">
        <v>260079758</v>
      </c>
      <c r="H2206" s="47">
        <v>237030354</v>
      </c>
    </row>
    <row r="2207" spans="1:8" x14ac:dyDescent="0.35">
      <c r="A2207" s="46">
        <v>202608</v>
      </c>
      <c r="B2207" s="48">
        <v>46235</v>
      </c>
      <c r="C2207" t="s">
        <v>5</v>
      </c>
      <c r="D2207" t="s">
        <v>54</v>
      </c>
      <c r="E2207" t="s">
        <v>10</v>
      </c>
      <c r="F2207" t="s">
        <v>10</v>
      </c>
      <c r="G2207" s="47">
        <v>394036340</v>
      </c>
      <c r="H2207" s="47">
        <v>358960754</v>
      </c>
    </row>
    <row r="2208" spans="1:8" x14ac:dyDescent="0.35">
      <c r="A2208" s="46">
        <v>202608</v>
      </c>
      <c r="B2208" s="48">
        <v>46235</v>
      </c>
      <c r="C2208" t="s">
        <v>5</v>
      </c>
      <c r="D2208" t="s">
        <v>54</v>
      </c>
      <c r="E2208" t="s">
        <v>10</v>
      </c>
      <c r="F2208" t="s">
        <v>80</v>
      </c>
      <c r="G2208" s="47">
        <v>224660539</v>
      </c>
      <c r="H2208" s="47">
        <v>205158788</v>
      </c>
    </row>
    <row r="2209" spans="1:8" x14ac:dyDescent="0.35">
      <c r="A2209" s="46">
        <v>202608</v>
      </c>
      <c r="B2209" s="48">
        <v>46235</v>
      </c>
      <c r="C2209" t="s">
        <v>5</v>
      </c>
      <c r="D2209" t="s">
        <v>54</v>
      </c>
      <c r="E2209" t="s">
        <v>14</v>
      </c>
      <c r="F2209" t="s">
        <v>14</v>
      </c>
      <c r="G2209" s="47">
        <v>391754812</v>
      </c>
      <c r="H2209" s="47">
        <v>356876584</v>
      </c>
    </row>
    <row r="2210" spans="1:8" x14ac:dyDescent="0.35">
      <c r="A2210" s="46">
        <v>202608</v>
      </c>
      <c r="B2210" s="48">
        <v>46235</v>
      </c>
      <c r="C2210" t="s">
        <v>5</v>
      </c>
      <c r="D2210" t="s">
        <v>54</v>
      </c>
      <c r="E2210" t="s">
        <v>14</v>
      </c>
      <c r="F2210" t="s">
        <v>86</v>
      </c>
      <c r="G2210" s="47">
        <v>474436527</v>
      </c>
      <c r="H2210" s="47">
        <v>430888388</v>
      </c>
    </row>
    <row r="2211" spans="1:8" x14ac:dyDescent="0.35">
      <c r="A2211" s="46">
        <v>202608</v>
      </c>
      <c r="B2211" s="48">
        <v>46235</v>
      </c>
      <c r="C2211" t="s">
        <v>5</v>
      </c>
      <c r="D2211" t="s">
        <v>54</v>
      </c>
      <c r="E2211" t="s">
        <v>14</v>
      </c>
      <c r="F2211" t="s">
        <v>87</v>
      </c>
      <c r="G2211" s="47">
        <v>315337025</v>
      </c>
      <c r="H2211" s="47">
        <v>289582622</v>
      </c>
    </row>
    <row r="2212" spans="1:8" x14ac:dyDescent="0.35">
      <c r="A2212" s="46">
        <v>202608</v>
      </c>
      <c r="B2212" s="48">
        <v>46235</v>
      </c>
      <c r="C2212" t="s">
        <v>5</v>
      </c>
      <c r="D2212" t="s">
        <v>54</v>
      </c>
      <c r="E2212" t="s">
        <v>14</v>
      </c>
      <c r="F2212" t="s">
        <v>88</v>
      </c>
      <c r="G2212" s="47">
        <v>216486722</v>
      </c>
      <c r="H2212" s="47">
        <v>196367815</v>
      </c>
    </row>
    <row r="2213" spans="1:8" x14ac:dyDescent="0.35">
      <c r="A2213" s="46">
        <v>202608</v>
      </c>
      <c r="B2213" s="48">
        <v>46235</v>
      </c>
      <c r="C2213" t="s">
        <v>5</v>
      </c>
      <c r="D2213" t="s">
        <v>54</v>
      </c>
      <c r="E2213" t="s">
        <v>14</v>
      </c>
      <c r="F2213" t="s">
        <v>89</v>
      </c>
      <c r="G2213" s="47">
        <v>237350908</v>
      </c>
      <c r="H2213" s="47">
        <v>216278040</v>
      </c>
    </row>
    <row r="2214" spans="1:8" x14ac:dyDescent="0.35">
      <c r="A2214" s="46">
        <v>202608</v>
      </c>
      <c r="B2214" s="48">
        <v>46235</v>
      </c>
      <c r="C2214" t="s">
        <v>5</v>
      </c>
      <c r="D2214" t="s">
        <v>55</v>
      </c>
      <c r="E2214" t="s">
        <v>11</v>
      </c>
      <c r="F2214" t="s">
        <v>78</v>
      </c>
      <c r="G2214" s="47">
        <v>831918377</v>
      </c>
      <c r="H2214" s="47">
        <v>739392888</v>
      </c>
    </row>
    <row r="2215" spans="1:8" x14ac:dyDescent="0.35">
      <c r="A2215" s="46">
        <v>202608</v>
      </c>
      <c r="B2215" s="48">
        <v>46235</v>
      </c>
      <c r="C2215" t="s">
        <v>5</v>
      </c>
      <c r="D2215" t="s">
        <v>55</v>
      </c>
      <c r="E2215" t="s">
        <v>11</v>
      </c>
      <c r="F2215" t="s">
        <v>55</v>
      </c>
      <c r="G2215" s="47">
        <v>406775846</v>
      </c>
      <c r="H2215" s="47">
        <v>364167957</v>
      </c>
    </row>
    <row r="2216" spans="1:8" x14ac:dyDescent="0.35">
      <c r="A2216" s="46">
        <v>202608</v>
      </c>
      <c r="B2216" s="48">
        <v>46235</v>
      </c>
      <c r="C2216" t="s">
        <v>5</v>
      </c>
      <c r="D2216" t="s">
        <v>55</v>
      </c>
      <c r="E2216" t="s">
        <v>11</v>
      </c>
      <c r="F2216" t="s">
        <v>90</v>
      </c>
      <c r="G2216" s="47">
        <v>214343393</v>
      </c>
      <c r="H2216" s="47">
        <v>193641204</v>
      </c>
    </row>
    <row r="2217" spans="1:8" x14ac:dyDescent="0.35">
      <c r="A2217" s="46">
        <v>202608</v>
      </c>
      <c r="B2217" s="48">
        <v>46235</v>
      </c>
      <c r="C2217" t="s">
        <v>5</v>
      </c>
      <c r="D2217" t="s">
        <v>55</v>
      </c>
      <c r="E2217" t="s">
        <v>13</v>
      </c>
      <c r="F2217" t="s">
        <v>67</v>
      </c>
      <c r="G2217" s="47">
        <v>309620962</v>
      </c>
      <c r="H2217" s="47">
        <v>276191544</v>
      </c>
    </row>
    <row r="2218" spans="1:8" x14ac:dyDescent="0.35">
      <c r="A2218" s="46">
        <v>202608</v>
      </c>
      <c r="B2218" s="48">
        <v>46235</v>
      </c>
      <c r="C2218" t="s">
        <v>5</v>
      </c>
      <c r="D2218" t="s">
        <v>55</v>
      </c>
      <c r="E2218" t="s">
        <v>13</v>
      </c>
      <c r="F2218" t="s">
        <v>85</v>
      </c>
      <c r="G2218" s="47">
        <v>245849906</v>
      </c>
      <c r="H2218" s="47">
        <v>222145347</v>
      </c>
    </row>
    <row r="2219" spans="1:8" x14ac:dyDescent="0.35">
      <c r="A2219" s="46">
        <v>202608</v>
      </c>
      <c r="B2219" s="48">
        <v>46235</v>
      </c>
      <c r="C2219" t="s">
        <v>5</v>
      </c>
      <c r="D2219" t="s">
        <v>55</v>
      </c>
      <c r="E2219" t="s">
        <v>13</v>
      </c>
      <c r="F2219" t="s">
        <v>99</v>
      </c>
      <c r="G2219" s="47">
        <v>409535799</v>
      </c>
      <c r="H2219" s="47">
        <v>353804551</v>
      </c>
    </row>
    <row r="2220" spans="1:8" x14ac:dyDescent="0.35">
      <c r="A2220" s="46">
        <v>202608</v>
      </c>
      <c r="B2220" s="48">
        <v>46235</v>
      </c>
      <c r="C2220" t="s">
        <v>5</v>
      </c>
      <c r="D2220" t="s">
        <v>55</v>
      </c>
      <c r="E2220" t="s">
        <v>13</v>
      </c>
      <c r="F2220" t="s">
        <v>100</v>
      </c>
      <c r="G2220" s="47">
        <v>302052435</v>
      </c>
      <c r="H2220" s="47">
        <v>269208584</v>
      </c>
    </row>
    <row r="2221" spans="1:8" x14ac:dyDescent="0.35">
      <c r="A2221" s="46">
        <v>202608</v>
      </c>
      <c r="B2221" s="48">
        <v>46235</v>
      </c>
      <c r="C2221" t="s">
        <v>5</v>
      </c>
      <c r="D2221" t="s">
        <v>55</v>
      </c>
      <c r="E2221" t="s">
        <v>15</v>
      </c>
      <c r="F2221" t="s">
        <v>91</v>
      </c>
      <c r="G2221" s="47">
        <v>124831679</v>
      </c>
      <c r="H2221" s="47">
        <v>113584546</v>
      </c>
    </row>
    <row r="2222" spans="1:8" x14ac:dyDescent="0.35">
      <c r="A2222" s="46">
        <v>202608</v>
      </c>
      <c r="B2222" s="48">
        <v>46235</v>
      </c>
      <c r="C2222" t="s">
        <v>5</v>
      </c>
      <c r="D2222" t="s">
        <v>55</v>
      </c>
      <c r="E2222" t="s">
        <v>15</v>
      </c>
      <c r="F2222" t="s">
        <v>93</v>
      </c>
      <c r="G2222" s="47">
        <v>150664029</v>
      </c>
      <c r="H2222" s="47">
        <v>136870186</v>
      </c>
    </row>
    <row r="2223" spans="1:8" x14ac:dyDescent="0.35">
      <c r="A2223" s="46">
        <v>202608</v>
      </c>
      <c r="B2223" s="48">
        <v>46249</v>
      </c>
      <c r="C2223" t="s">
        <v>5</v>
      </c>
      <c r="D2223" t="s">
        <v>54</v>
      </c>
      <c r="E2223" t="s">
        <v>14</v>
      </c>
      <c r="F2223" t="s">
        <v>88</v>
      </c>
      <c r="G2223" s="47">
        <v>203967341</v>
      </c>
      <c r="H2223" s="47">
        <v>168205952</v>
      </c>
    </row>
    <row r="2224" spans="1:8" x14ac:dyDescent="0.35">
      <c r="A2224" s="46">
        <v>202608</v>
      </c>
      <c r="B2224" s="48">
        <v>46241</v>
      </c>
      <c r="C2224" t="s">
        <v>5</v>
      </c>
      <c r="D2224" t="s">
        <v>55</v>
      </c>
      <c r="E2224" t="s">
        <v>15</v>
      </c>
      <c r="F2224" t="s">
        <v>91</v>
      </c>
      <c r="G2224" s="47">
        <v>124333186</v>
      </c>
      <c r="H2224" s="47">
        <v>113414842</v>
      </c>
    </row>
    <row r="2225" spans="1:8" x14ac:dyDescent="0.35">
      <c r="A2225" s="46">
        <v>202608</v>
      </c>
      <c r="B2225" s="48">
        <v>46241</v>
      </c>
      <c r="C2225" t="s">
        <v>5</v>
      </c>
      <c r="D2225" t="s">
        <v>55</v>
      </c>
      <c r="E2225" t="s">
        <v>15</v>
      </c>
      <c r="F2225" t="s">
        <v>93</v>
      </c>
      <c r="G2225" s="47">
        <v>134272548</v>
      </c>
      <c r="H2225" s="47">
        <v>120792930</v>
      </c>
    </row>
    <row r="2226" spans="1:8" x14ac:dyDescent="0.35">
      <c r="A2226" s="46">
        <v>202608</v>
      </c>
      <c r="B2226" s="48">
        <v>46241</v>
      </c>
      <c r="C2226" t="s">
        <v>5</v>
      </c>
      <c r="D2226" t="s">
        <v>54</v>
      </c>
      <c r="E2226" t="s">
        <v>14</v>
      </c>
      <c r="F2226" t="s">
        <v>89</v>
      </c>
      <c r="G2226" s="47">
        <v>243579054</v>
      </c>
      <c r="H2226" s="47">
        <v>221174528</v>
      </c>
    </row>
    <row r="2227" spans="1:8" x14ac:dyDescent="0.35">
      <c r="A2227" s="46">
        <v>202608</v>
      </c>
      <c r="B2227" s="48">
        <v>46248</v>
      </c>
      <c r="C2227" t="s">
        <v>5</v>
      </c>
      <c r="D2227" t="s">
        <v>56</v>
      </c>
      <c r="E2227" t="s">
        <v>16</v>
      </c>
      <c r="F2227" t="s">
        <v>16</v>
      </c>
      <c r="G2227" s="47">
        <v>308856166</v>
      </c>
      <c r="H2227" s="47">
        <v>286721614</v>
      </c>
    </row>
    <row r="2228" spans="1:8" x14ac:dyDescent="0.35">
      <c r="A2228" s="46">
        <v>202608</v>
      </c>
      <c r="B2228" s="48">
        <v>46247</v>
      </c>
      <c r="C2228" t="s">
        <v>5</v>
      </c>
      <c r="D2228" t="s">
        <v>55</v>
      </c>
      <c r="E2228" t="s">
        <v>11</v>
      </c>
      <c r="F2228" t="s">
        <v>55</v>
      </c>
      <c r="G2228" s="47">
        <v>360622600</v>
      </c>
      <c r="H2228" s="47">
        <v>317502228</v>
      </c>
    </row>
    <row r="2229" spans="1:8" x14ac:dyDescent="0.35">
      <c r="A2229" s="46">
        <v>202608</v>
      </c>
      <c r="B2229" s="48">
        <v>46240</v>
      </c>
      <c r="C2229" t="s">
        <v>5</v>
      </c>
      <c r="D2229" t="s">
        <v>56</v>
      </c>
      <c r="E2229" t="s">
        <v>16</v>
      </c>
      <c r="F2229" t="s">
        <v>16</v>
      </c>
      <c r="G2229" s="47">
        <v>278832536</v>
      </c>
      <c r="H2229" s="47">
        <v>260776177</v>
      </c>
    </row>
    <row r="2230" spans="1:8" x14ac:dyDescent="0.35">
      <c r="A2230" s="46">
        <v>202608</v>
      </c>
      <c r="B2230" s="48">
        <v>46240</v>
      </c>
      <c r="C2230" t="s">
        <v>5</v>
      </c>
      <c r="D2230" t="s">
        <v>56</v>
      </c>
      <c r="E2230" t="s">
        <v>12</v>
      </c>
      <c r="F2230" t="s">
        <v>81</v>
      </c>
      <c r="G2230" s="47">
        <v>177708507</v>
      </c>
      <c r="H2230" s="47">
        <v>166933732</v>
      </c>
    </row>
    <row r="2231" spans="1:8" x14ac:dyDescent="0.35">
      <c r="A2231" s="46">
        <v>202608</v>
      </c>
      <c r="B2231" s="48">
        <v>46240</v>
      </c>
      <c r="C2231" t="s">
        <v>5</v>
      </c>
      <c r="D2231" t="s">
        <v>55</v>
      </c>
      <c r="E2231" t="s">
        <v>13</v>
      </c>
      <c r="F2231" t="s">
        <v>100</v>
      </c>
      <c r="G2231" s="47">
        <v>282143762</v>
      </c>
      <c r="H2231" s="47">
        <v>249316857</v>
      </c>
    </row>
    <row r="2232" spans="1:8" x14ac:dyDescent="0.35">
      <c r="A2232" s="46">
        <v>202608</v>
      </c>
      <c r="B2232" s="48">
        <v>46239</v>
      </c>
      <c r="C2232" t="s">
        <v>5</v>
      </c>
      <c r="D2232" t="s">
        <v>55</v>
      </c>
      <c r="E2232" t="s">
        <v>11</v>
      </c>
      <c r="F2232" t="s">
        <v>90</v>
      </c>
      <c r="G2232" s="47">
        <v>206169182</v>
      </c>
      <c r="H2232" s="47">
        <v>186554985</v>
      </c>
    </row>
    <row r="2233" spans="1:8" x14ac:dyDescent="0.35">
      <c r="A2233" s="46">
        <v>202608</v>
      </c>
      <c r="B2233" s="48">
        <v>46239</v>
      </c>
      <c r="C2233" t="s">
        <v>5</v>
      </c>
      <c r="D2233" t="s">
        <v>54</v>
      </c>
      <c r="E2233" t="s">
        <v>14</v>
      </c>
      <c r="F2233" t="s">
        <v>89</v>
      </c>
      <c r="G2233" s="47">
        <v>230460179</v>
      </c>
      <c r="H2233" s="47">
        <v>208495349</v>
      </c>
    </row>
    <row r="2234" spans="1:8" x14ac:dyDescent="0.35">
      <c r="A2234" s="46">
        <v>202608</v>
      </c>
      <c r="B2234" s="48">
        <v>46239</v>
      </c>
      <c r="C2234" t="s">
        <v>5</v>
      </c>
      <c r="D2234" t="s">
        <v>54</v>
      </c>
      <c r="E2234" t="s">
        <v>14</v>
      </c>
      <c r="F2234" t="s">
        <v>14</v>
      </c>
      <c r="G2234" s="47">
        <v>362809748</v>
      </c>
      <c r="H2234" s="47">
        <v>328957750</v>
      </c>
    </row>
    <row r="2235" spans="1:8" x14ac:dyDescent="0.35">
      <c r="A2235" s="46">
        <v>202608</v>
      </c>
      <c r="B2235" s="48">
        <v>46239</v>
      </c>
      <c r="C2235" t="s">
        <v>5</v>
      </c>
      <c r="D2235" t="s">
        <v>53</v>
      </c>
      <c r="E2235" t="s">
        <v>7</v>
      </c>
      <c r="F2235" t="s">
        <v>65</v>
      </c>
      <c r="G2235" s="47">
        <v>1380622099</v>
      </c>
      <c r="H2235" s="47">
        <v>1245488657</v>
      </c>
    </row>
    <row r="2236" spans="1:8" x14ac:dyDescent="0.35">
      <c r="A2236" s="46">
        <v>202608</v>
      </c>
      <c r="B2236" s="48">
        <v>46239</v>
      </c>
      <c r="C2236" t="s">
        <v>5</v>
      </c>
      <c r="D2236" t="s">
        <v>53</v>
      </c>
      <c r="E2236" t="s">
        <v>6</v>
      </c>
      <c r="F2236" t="s">
        <v>73</v>
      </c>
      <c r="G2236" s="47">
        <v>114017431</v>
      </c>
      <c r="H2236" s="47">
        <v>104183330</v>
      </c>
    </row>
    <row r="2237" spans="1:8" x14ac:dyDescent="0.35">
      <c r="A2237" s="46">
        <v>202608</v>
      </c>
      <c r="B2237" s="48">
        <v>46250</v>
      </c>
      <c r="C2237" t="s">
        <v>5</v>
      </c>
      <c r="D2237" t="s">
        <v>55</v>
      </c>
      <c r="E2237" t="s">
        <v>15</v>
      </c>
      <c r="F2237" t="s">
        <v>95</v>
      </c>
      <c r="G2237" s="47">
        <v>61473542</v>
      </c>
      <c r="H2237" s="47">
        <v>56563377</v>
      </c>
    </row>
    <row r="2238" spans="1:8" x14ac:dyDescent="0.35">
      <c r="A2238" s="46">
        <v>202608</v>
      </c>
      <c r="B2238" s="48">
        <v>46248</v>
      </c>
      <c r="C2238" t="s">
        <v>5</v>
      </c>
      <c r="D2238" t="s">
        <v>53</v>
      </c>
      <c r="E2238" t="s">
        <v>8</v>
      </c>
      <c r="F2238" t="s">
        <v>72</v>
      </c>
      <c r="G2238" s="47">
        <v>489978995</v>
      </c>
      <c r="H2238" s="47">
        <v>447297591</v>
      </c>
    </row>
    <row r="2239" spans="1:8" x14ac:dyDescent="0.35">
      <c r="A2239" s="46">
        <v>202608</v>
      </c>
      <c r="B2239" s="48">
        <v>46235</v>
      </c>
      <c r="C2239" t="s">
        <v>5</v>
      </c>
      <c r="D2239" t="s">
        <v>56</v>
      </c>
      <c r="E2239" t="s">
        <v>17</v>
      </c>
      <c r="F2239" t="s">
        <v>76</v>
      </c>
      <c r="G2239" s="47">
        <v>215046978</v>
      </c>
      <c r="H2239" s="47">
        <v>190688948</v>
      </c>
    </row>
    <row r="2240" spans="1:8" x14ac:dyDescent="0.35">
      <c r="A2240" s="46">
        <v>202608</v>
      </c>
      <c r="B2240" s="48">
        <v>46235</v>
      </c>
      <c r="C2240" t="s">
        <v>5</v>
      </c>
      <c r="D2240" t="s">
        <v>56</v>
      </c>
      <c r="E2240" t="s">
        <v>12</v>
      </c>
      <c r="F2240" t="s">
        <v>81</v>
      </c>
      <c r="G2240" s="47">
        <v>207913459</v>
      </c>
      <c r="H2240" s="47">
        <v>192283451</v>
      </c>
    </row>
    <row r="2241" spans="1:8" x14ac:dyDescent="0.35">
      <c r="A2241" s="46">
        <v>202608</v>
      </c>
      <c r="B2241" s="48">
        <v>46235</v>
      </c>
      <c r="C2241" t="s">
        <v>5</v>
      </c>
      <c r="D2241" t="s">
        <v>55</v>
      </c>
      <c r="E2241" t="s">
        <v>15</v>
      </c>
      <c r="F2241" t="s">
        <v>94</v>
      </c>
      <c r="G2241" s="47">
        <v>306138581</v>
      </c>
      <c r="H2241" s="47">
        <v>271713718</v>
      </c>
    </row>
    <row r="2242" spans="1:8" x14ac:dyDescent="0.35">
      <c r="A2242" s="46">
        <v>202608</v>
      </c>
      <c r="B2242" s="48">
        <v>46253</v>
      </c>
      <c r="C2242" t="s">
        <v>5</v>
      </c>
      <c r="D2242" t="s">
        <v>54</v>
      </c>
      <c r="E2242" t="s">
        <v>14</v>
      </c>
      <c r="F2242" t="s">
        <v>89</v>
      </c>
      <c r="G2242" s="47">
        <v>234731294</v>
      </c>
      <c r="H2242" s="47">
        <v>211529589</v>
      </c>
    </row>
    <row r="2243" spans="1:8" x14ac:dyDescent="0.35">
      <c r="A2243" s="46">
        <v>202608</v>
      </c>
      <c r="B2243" s="48">
        <v>46252</v>
      </c>
      <c r="C2243" t="s">
        <v>5</v>
      </c>
      <c r="D2243" t="s">
        <v>56</v>
      </c>
      <c r="E2243" t="s">
        <v>12</v>
      </c>
      <c r="F2243" t="s">
        <v>84</v>
      </c>
      <c r="G2243" s="47">
        <v>127095431</v>
      </c>
      <c r="H2243" s="47">
        <v>118142340</v>
      </c>
    </row>
    <row r="2244" spans="1:8" x14ac:dyDescent="0.35">
      <c r="A2244" s="46">
        <v>202608</v>
      </c>
      <c r="B2244" s="48">
        <v>46251</v>
      </c>
      <c r="C2244" t="s">
        <v>5</v>
      </c>
      <c r="D2244" t="s">
        <v>56</v>
      </c>
      <c r="E2244" t="s">
        <v>12</v>
      </c>
      <c r="F2244" t="s">
        <v>84</v>
      </c>
      <c r="G2244" s="47">
        <v>123607362</v>
      </c>
      <c r="H2244" s="47">
        <v>118291539</v>
      </c>
    </row>
    <row r="2245" spans="1:8" x14ac:dyDescent="0.35">
      <c r="A2245" s="46">
        <v>202608</v>
      </c>
      <c r="B2245" s="48">
        <v>46251</v>
      </c>
      <c r="C2245" t="s">
        <v>5</v>
      </c>
      <c r="D2245" t="s">
        <v>56</v>
      </c>
      <c r="E2245" t="s">
        <v>12</v>
      </c>
      <c r="F2245" t="s">
        <v>82</v>
      </c>
      <c r="G2245" s="47">
        <v>202136400</v>
      </c>
      <c r="H2245" s="47">
        <v>188336452</v>
      </c>
    </row>
    <row r="2246" spans="1:8" x14ac:dyDescent="0.35">
      <c r="A2246" s="46">
        <v>202608</v>
      </c>
      <c r="B2246" s="48">
        <v>46251</v>
      </c>
      <c r="C2246" t="s">
        <v>5</v>
      </c>
      <c r="D2246" t="s">
        <v>55</v>
      </c>
      <c r="E2246" t="s">
        <v>15</v>
      </c>
      <c r="F2246" t="s">
        <v>94</v>
      </c>
      <c r="G2246" s="47">
        <v>299331416</v>
      </c>
      <c r="H2246" s="47">
        <v>267655529</v>
      </c>
    </row>
    <row r="2247" spans="1:8" x14ac:dyDescent="0.35">
      <c r="A2247" s="46">
        <v>202608</v>
      </c>
      <c r="B2247" s="48">
        <v>46250</v>
      </c>
      <c r="C2247" t="s">
        <v>5</v>
      </c>
      <c r="D2247" t="s">
        <v>55</v>
      </c>
      <c r="E2247" t="s">
        <v>15</v>
      </c>
      <c r="F2247" t="s">
        <v>96</v>
      </c>
      <c r="G2247" s="47">
        <v>278791093</v>
      </c>
      <c r="H2247" s="47">
        <v>251668592</v>
      </c>
    </row>
    <row r="2248" spans="1:8" x14ac:dyDescent="0.35">
      <c r="A2248" s="46">
        <v>202608</v>
      </c>
      <c r="B2248" s="48">
        <v>46249</v>
      </c>
      <c r="C2248" t="s">
        <v>5</v>
      </c>
      <c r="D2248" t="s">
        <v>55</v>
      </c>
      <c r="E2248" t="s">
        <v>11</v>
      </c>
      <c r="F2248" t="s">
        <v>90</v>
      </c>
      <c r="G2248" s="47">
        <v>214000027</v>
      </c>
      <c r="H2248" s="47">
        <v>191526460</v>
      </c>
    </row>
    <row r="2249" spans="1:8" x14ac:dyDescent="0.35">
      <c r="A2249" s="46">
        <v>202608</v>
      </c>
      <c r="B2249" s="48">
        <v>46249</v>
      </c>
      <c r="C2249" t="s">
        <v>5</v>
      </c>
      <c r="D2249" t="s">
        <v>54</v>
      </c>
      <c r="E2249" t="s">
        <v>14</v>
      </c>
      <c r="F2249" t="s">
        <v>87</v>
      </c>
      <c r="G2249" s="47">
        <v>261514744</v>
      </c>
      <c r="H2249" s="47">
        <v>228731517</v>
      </c>
    </row>
    <row r="2250" spans="1:8" x14ac:dyDescent="0.35">
      <c r="A2250" s="46">
        <v>202608</v>
      </c>
      <c r="B2250" s="48">
        <v>46248</v>
      </c>
      <c r="C2250" t="s">
        <v>5</v>
      </c>
      <c r="D2250" t="s">
        <v>56</v>
      </c>
      <c r="E2250" t="s">
        <v>16</v>
      </c>
      <c r="F2250" t="s">
        <v>97</v>
      </c>
      <c r="G2250" s="47">
        <v>544116325</v>
      </c>
      <c r="H2250" s="47">
        <v>496192363</v>
      </c>
    </row>
    <row r="2251" spans="1:8" x14ac:dyDescent="0.35">
      <c r="A2251" s="46">
        <v>202608</v>
      </c>
      <c r="B2251" s="48">
        <v>46247</v>
      </c>
      <c r="C2251" t="s">
        <v>5</v>
      </c>
      <c r="D2251" t="s">
        <v>56</v>
      </c>
      <c r="E2251" t="s">
        <v>17</v>
      </c>
      <c r="F2251" t="s">
        <v>76</v>
      </c>
      <c r="G2251" s="47">
        <v>187617028</v>
      </c>
      <c r="H2251" s="47">
        <v>167186287</v>
      </c>
    </row>
    <row r="2252" spans="1:8" x14ac:dyDescent="0.35">
      <c r="A2252" s="46">
        <v>202608</v>
      </c>
      <c r="B2252" s="48">
        <v>46247</v>
      </c>
      <c r="C2252" t="s">
        <v>5</v>
      </c>
      <c r="D2252" t="s">
        <v>55</v>
      </c>
      <c r="E2252" t="s">
        <v>15</v>
      </c>
      <c r="F2252" t="s">
        <v>95</v>
      </c>
      <c r="G2252" s="47">
        <v>72874914</v>
      </c>
      <c r="H2252" s="47">
        <v>66350447</v>
      </c>
    </row>
    <row r="2253" spans="1:8" x14ac:dyDescent="0.35">
      <c r="A2253" s="46">
        <v>202608</v>
      </c>
      <c r="B2253" s="48">
        <v>46247</v>
      </c>
      <c r="C2253" t="s">
        <v>5</v>
      </c>
      <c r="D2253" t="s">
        <v>55</v>
      </c>
      <c r="E2253" t="s">
        <v>13</v>
      </c>
      <c r="F2253" t="s">
        <v>100</v>
      </c>
      <c r="G2253" s="47">
        <v>282461480</v>
      </c>
      <c r="H2253" s="47">
        <v>247991376</v>
      </c>
    </row>
    <row r="2254" spans="1:8" x14ac:dyDescent="0.35">
      <c r="A2254" s="46">
        <v>202608</v>
      </c>
      <c r="B2254" s="48">
        <v>46246</v>
      </c>
      <c r="C2254" t="s">
        <v>5</v>
      </c>
      <c r="D2254" t="s">
        <v>53</v>
      </c>
      <c r="E2254" t="s">
        <v>8</v>
      </c>
      <c r="F2254" t="s">
        <v>75</v>
      </c>
      <c r="G2254" s="47">
        <v>172228318</v>
      </c>
      <c r="H2254" s="47">
        <v>160538818</v>
      </c>
    </row>
    <row r="2255" spans="1:8" x14ac:dyDescent="0.35">
      <c r="A2255" s="46">
        <v>202608</v>
      </c>
      <c r="B2255" s="48">
        <v>46241</v>
      </c>
      <c r="C2255" t="s">
        <v>5</v>
      </c>
      <c r="D2255" t="s">
        <v>56</v>
      </c>
      <c r="E2255" t="s">
        <v>17</v>
      </c>
      <c r="F2255" t="s">
        <v>68</v>
      </c>
      <c r="G2255" s="47">
        <v>401729330</v>
      </c>
      <c r="H2255" s="47">
        <v>357468194</v>
      </c>
    </row>
    <row r="2256" spans="1:8" x14ac:dyDescent="0.35">
      <c r="A2256" s="46">
        <v>202608</v>
      </c>
      <c r="B2256" s="48">
        <v>46240</v>
      </c>
      <c r="C2256" t="s">
        <v>5</v>
      </c>
      <c r="D2256" t="s">
        <v>56</v>
      </c>
      <c r="E2256" t="s">
        <v>12</v>
      </c>
      <c r="F2256" t="s">
        <v>83</v>
      </c>
      <c r="G2256" s="47">
        <v>145859958</v>
      </c>
      <c r="H2256" s="47">
        <v>136552863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7939-6E25-4AE1-B82B-30F9C484EBDE}">
  <dimension ref="A1:H3637"/>
  <sheetViews>
    <sheetView workbookViewId="0">
      <selection activeCell="G5" sqref="G5"/>
    </sheetView>
  </sheetViews>
  <sheetFormatPr defaultRowHeight="14.5" x14ac:dyDescent="0.35"/>
  <cols>
    <col min="1" max="1" width="9.08984375" bestFit="1" customWidth="1"/>
    <col min="2" max="2" width="10.90625" bestFit="1" customWidth="1"/>
    <col min="3" max="3" width="9.90625" bestFit="1" customWidth="1"/>
    <col min="4" max="4" width="18.26953125" bestFit="1" customWidth="1"/>
    <col min="5" max="5" width="21.1796875" bestFit="1" customWidth="1"/>
    <col min="6" max="6" width="9.6328125" customWidth="1"/>
    <col min="7" max="7" width="10.90625" bestFit="1" customWidth="1"/>
    <col min="8" max="8" width="10.1796875" bestFit="1" customWidth="1"/>
  </cols>
  <sheetData>
    <row r="1" spans="1:8" x14ac:dyDescent="0.35">
      <c r="A1" t="s">
        <v>114</v>
      </c>
      <c r="B1" t="s">
        <v>115</v>
      </c>
      <c r="C1" s="49" t="s">
        <v>116</v>
      </c>
      <c r="D1" s="49" t="s">
        <v>117</v>
      </c>
      <c r="E1" s="49" t="s">
        <v>118</v>
      </c>
      <c r="F1" s="49" t="s">
        <v>119</v>
      </c>
      <c r="G1" s="49" t="s">
        <v>120</v>
      </c>
      <c r="H1" s="47" t="s">
        <v>144</v>
      </c>
    </row>
    <row r="2" spans="1:8" x14ac:dyDescent="0.35">
      <c r="A2" s="43">
        <v>46227</v>
      </c>
      <c r="B2" t="s">
        <v>63</v>
      </c>
      <c r="C2" t="s">
        <v>121</v>
      </c>
      <c r="D2" t="s">
        <v>121</v>
      </c>
      <c r="E2" s="43" t="s">
        <v>122</v>
      </c>
      <c r="F2" s="43" t="s">
        <v>123</v>
      </c>
      <c r="G2" s="43" t="s">
        <v>124</v>
      </c>
      <c r="H2" s="47">
        <v>21</v>
      </c>
    </row>
    <row r="3" spans="1:8" x14ac:dyDescent="0.35">
      <c r="A3" s="43">
        <v>46227</v>
      </c>
      <c r="B3" t="s">
        <v>63</v>
      </c>
      <c r="C3" t="s">
        <v>56</v>
      </c>
      <c r="D3" t="s">
        <v>12</v>
      </c>
      <c r="E3" s="43" t="s">
        <v>82</v>
      </c>
      <c r="F3" s="43" t="s">
        <v>123</v>
      </c>
      <c r="G3" s="43" t="s">
        <v>125</v>
      </c>
      <c r="H3" s="47">
        <v>874</v>
      </c>
    </row>
    <row r="4" spans="1:8" x14ac:dyDescent="0.35">
      <c r="A4" s="43">
        <v>46227</v>
      </c>
      <c r="B4" t="s">
        <v>63</v>
      </c>
      <c r="C4" t="s">
        <v>54</v>
      </c>
      <c r="D4" t="s">
        <v>10</v>
      </c>
      <c r="E4" s="43" t="s">
        <v>10</v>
      </c>
      <c r="F4" s="43" t="s">
        <v>123</v>
      </c>
      <c r="G4" s="43" t="s">
        <v>126</v>
      </c>
      <c r="H4" s="47">
        <v>19201</v>
      </c>
    </row>
    <row r="5" spans="1:8" x14ac:dyDescent="0.35">
      <c r="A5" s="43">
        <v>46227</v>
      </c>
      <c r="B5" t="s">
        <v>63</v>
      </c>
      <c r="C5" t="s">
        <v>54</v>
      </c>
      <c r="D5" t="s">
        <v>9</v>
      </c>
      <c r="E5" s="43" t="s">
        <v>71</v>
      </c>
      <c r="F5" s="43" t="s">
        <v>123</v>
      </c>
      <c r="G5" s="43" t="s">
        <v>125</v>
      </c>
      <c r="H5" s="47">
        <v>232</v>
      </c>
    </row>
    <row r="6" spans="1:8" x14ac:dyDescent="0.35">
      <c r="A6" s="43">
        <v>46227</v>
      </c>
      <c r="B6" t="s">
        <v>63</v>
      </c>
      <c r="C6" t="s">
        <v>121</v>
      </c>
      <c r="D6" t="s">
        <v>121</v>
      </c>
      <c r="E6" s="43" t="s">
        <v>121</v>
      </c>
      <c r="F6" s="43" t="s">
        <v>123</v>
      </c>
      <c r="G6" s="43" t="s">
        <v>127</v>
      </c>
      <c r="H6" s="47">
        <v>59</v>
      </c>
    </row>
    <row r="7" spans="1:8" x14ac:dyDescent="0.35">
      <c r="A7" s="43">
        <v>46227</v>
      </c>
      <c r="B7" t="s">
        <v>63</v>
      </c>
      <c r="C7" t="s">
        <v>56</v>
      </c>
      <c r="D7" t="s">
        <v>12</v>
      </c>
      <c r="E7" s="43" t="s">
        <v>81</v>
      </c>
      <c r="F7" s="43" t="s">
        <v>123</v>
      </c>
      <c r="G7" s="43" t="s">
        <v>128</v>
      </c>
      <c r="H7" s="47">
        <v>6330</v>
      </c>
    </row>
    <row r="8" spans="1:8" x14ac:dyDescent="0.35">
      <c r="A8" s="43">
        <v>46227</v>
      </c>
      <c r="B8" t="s">
        <v>63</v>
      </c>
      <c r="C8" t="s">
        <v>56</v>
      </c>
      <c r="D8" t="s">
        <v>16</v>
      </c>
      <c r="E8" s="43" t="s">
        <v>97</v>
      </c>
      <c r="F8" s="43" t="s">
        <v>123</v>
      </c>
      <c r="G8" s="43" t="s">
        <v>126</v>
      </c>
      <c r="H8" s="47">
        <v>25068</v>
      </c>
    </row>
    <row r="9" spans="1:8" x14ac:dyDescent="0.35">
      <c r="A9" s="43">
        <v>46227</v>
      </c>
      <c r="B9" t="s">
        <v>63</v>
      </c>
      <c r="C9" t="s">
        <v>55</v>
      </c>
      <c r="D9" t="s">
        <v>15</v>
      </c>
      <c r="E9" s="43" t="s">
        <v>95</v>
      </c>
      <c r="F9" s="43" t="s">
        <v>123</v>
      </c>
      <c r="G9" s="43" t="s">
        <v>129</v>
      </c>
      <c r="H9" s="47">
        <v>2531</v>
      </c>
    </row>
    <row r="10" spans="1:8" x14ac:dyDescent="0.35">
      <c r="A10" s="43">
        <v>46227</v>
      </c>
      <c r="B10" t="s">
        <v>63</v>
      </c>
      <c r="C10" t="s">
        <v>55</v>
      </c>
      <c r="D10" t="s">
        <v>11</v>
      </c>
      <c r="E10" s="43" t="s">
        <v>90</v>
      </c>
      <c r="F10" s="43" t="s">
        <v>123</v>
      </c>
      <c r="G10" s="43" t="s">
        <v>130</v>
      </c>
      <c r="H10" s="47">
        <v>449</v>
      </c>
    </row>
    <row r="11" spans="1:8" x14ac:dyDescent="0.35">
      <c r="A11" s="43">
        <v>46227</v>
      </c>
      <c r="B11" t="s">
        <v>63</v>
      </c>
      <c r="C11" t="s">
        <v>56</v>
      </c>
      <c r="D11" t="s">
        <v>12</v>
      </c>
      <c r="E11" s="43" t="s">
        <v>79</v>
      </c>
      <c r="F11" s="43" t="s">
        <v>123</v>
      </c>
      <c r="G11" s="43" t="s">
        <v>131</v>
      </c>
      <c r="H11" s="47">
        <v>9685</v>
      </c>
    </row>
    <row r="12" spans="1:8" x14ac:dyDescent="0.35">
      <c r="A12" s="43">
        <v>46227</v>
      </c>
      <c r="B12" t="s">
        <v>63</v>
      </c>
      <c r="C12" t="s">
        <v>53</v>
      </c>
      <c r="D12" t="s">
        <v>6</v>
      </c>
      <c r="E12" s="43" t="s">
        <v>69</v>
      </c>
      <c r="F12" s="43" t="s">
        <v>123</v>
      </c>
      <c r="G12" s="43" t="s">
        <v>128</v>
      </c>
      <c r="H12" s="47">
        <v>17622</v>
      </c>
    </row>
    <row r="13" spans="1:8" x14ac:dyDescent="0.35">
      <c r="A13" s="43">
        <v>46227</v>
      </c>
      <c r="B13" t="s">
        <v>63</v>
      </c>
      <c r="C13" t="s">
        <v>121</v>
      </c>
      <c r="D13" t="s">
        <v>121</v>
      </c>
      <c r="E13" s="43" t="s">
        <v>121</v>
      </c>
      <c r="F13" s="43" t="s">
        <v>123</v>
      </c>
      <c r="G13" s="43" t="s">
        <v>132</v>
      </c>
      <c r="H13" s="47">
        <v>12</v>
      </c>
    </row>
    <row r="14" spans="1:8" x14ac:dyDescent="0.35">
      <c r="A14" s="43">
        <v>46227</v>
      </c>
      <c r="B14" t="s">
        <v>63</v>
      </c>
      <c r="C14" t="s">
        <v>53</v>
      </c>
      <c r="D14" t="s">
        <v>8</v>
      </c>
      <c r="E14" s="43" t="s">
        <v>75</v>
      </c>
      <c r="F14" s="43" t="s">
        <v>123</v>
      </c>
      <c r="G14" s="43" t="s">
        <v>130</v>
      </c>
      <c r="H14" s="47">
        <v>506</v>
      </c>
    </row>
    <row r="15" spans="1:8" x14ac:dyDescent="0.35">
      <c r="A15" s="43">
        <v>46227</v>
      </c>
      <c r="B15" t="s">
        <v>63</v>
      </c>
      <c r="C15" t="s">
        <v>121</v>
      </c>
      <c r="D15" t="s">
        <v>121</v>
      </c>
      <c r="E15" s="43" t="s">
        <v>121</v>
      </c>
      <c r="F15" s="43" t="s">
        <v>123</v>
      </c>
      <c r="G15" s="43" t="s">
        <v>132</v>
      </c>
      <c r="H15" s="47">
        <v>11</v>
      </c>
    </row>
    <row r="16" spans="1:8" x14ac:dyDescent="0.35">
      <c r="A16" s="43">
        <v>46227</v>
      </c>
      <c r="B16" t="s">
        <v>63</v>
      </c>
      <c r="C16" t="s">
        <v>56</v>
      </c>
      <c r="D16" t="s">
        <v>17</v>
      </c>
      <c r="E16" s="43" t="s">
        <v>70</v>
      </c>
      <c r="F16" s="43" t="s">
        <v>123</v>
      </c>
      <c r="G16" s="43" t="s">
        <v>127</v>
      </c>
      <c r="H16" s="47">
        <v>19468</v>
      </c>
    </row>
    <row r="17" spans="1:8" x14ac:dyDescent="0.35">
      <c r="A17" s="43">
        <v>46227</v>
      </c>
      <c r="B17" t="s">
        <v>63</v>
      </c>
      <c r="C17" t="s">
        <v>53</v>
      </c>
      <c r="D17" t="s">
        <v>7</v>
      </c>
      <c r="E17" s="43" t="s">
        <v>65</v>
      </c>
      <c r="F17" s="43" t="s">
        <v>123</v>
      </c>
      <c r="G17" s="43" t="s">
        <v>131</v>
      </c>
      <c r="H17" s="47">
        <v>14705</v>
      </c>
    </row>
    <row r="18" spans="1:8" x14ac:dyDescent="0.35">
      <c r="A18" s="43">
        <v>46227</v>
      </c>
      <c r="B18" t="s">
        <v>63</v>
      </c>
      <c r="C18" t="s">
        <v>53</v>
      </c>
      <c r="D18" t="s">
        <v>8</v>
      </c>
      <c r="E18" s="43" t="s">
        <v>74</v>
      </c>
      <c r="F18" s="43" t="s">
        <v>123</v>
      </c>
      <c r="G18" s="43" t="s">
        <v>128</v>
      </c>
      <c r="H18" s="47">
        <v>13843</v>
      </c>
    </row>
    <row r="19" spans="1:8" x14ac:dyDescent="0.35">
      <c r="A19" s="43">
        <v>46227</v>
      </c>
      <c r="B19" t="s">
        <v>63</v>
      </c>
      <c r="C19" t="s">
        <v>54</v>
      </c>
      <c r="D19" t="s">
        <v>10</v>
      </c>
      <c r="E19" s="43" t="s">
        <v>10</v>
      </c>
      <c r="F19" s="43" t="s">
        <v>123</v>
      </c>
      <c r="G19" s="43" t="s">
        <v>133</v>
      </c>
      <c r="H19" s="47">
        <v>577</v>
      </c>
    </row>
    <row r="20" spans="1:8" x14ac:dyDescent="0.35">
      <c r="A20" s="43">
        <v>46227</v>
      </c>
      <c r="B20" t="s">
        <v>63</v>
      </c>
      <c r="C20" t="s">
        <v>121</v>
      </c>
      <c r="D20" t="s">
        <v>121</v>
      </c>
      <c r="E20" s="43" t="s">
        <v>121</v>
      </c>
      <c r="F20" s="43" t="s">
        <v>123</v>
      </c>
      <c r="G20" s="43" t="s">
        <v>134</v>
      </c>
      <c r="H20" s="47">
        <v>0</v>
      </c>
    </row>
    <row r="21" spans="1:8" x14ac:dyDescent="0.35">
      <c r="A21" s="43">
        <v>46227</v>
      </c>
      <c r="B21" t="s">
        <v>63</v>
      </c>
      <c r="C21" t="s">
        <v>53</v>
      </c>
      <c r="D21" t="s">
        <v>8</v>
      </c>
      <c r="E21" s="43" t="s">
        <v>72</v>
      </c>
      <c r="F21" s="43" t="s">
        <v>123</v>
      </c>
      <c r="G21" s="43" t="s">
        <v>124</v>
      </c>
      <c r="H21" s="47">
        <v>17798</v>
      </c>
    </row>
    <row r="22" spans="1:8" x14ac:dyDescent="0.35">
      <c r="A22" s="43">
        <v>46227</v>
      </c>
      <c r="B22" t="s">
        <v>63</v>
      </c>
      <c r="C22" t="s">
        <v>55</v>
      </c>
      <c r="D22" t="s">
        <v>11</v>
      </c>
      <c r="E22" s="43" t="s">
        <v>78</v>
      </c>
      <c r="F22" s="43" t="s">
        <v>123</v>
      </c>
      <c r="G22" s="43" t="s">
        <v>128</v>
      </c>
      <c r="H22" s="47">
        <v>46870</v>
      </c>
    </row>
    <row r="23" spans="1:8" x14ac:dyDescent="0.35">
      <c r="A23" s="43">
        <v>46227</v>
      </c>
      <c r="B23" t="s">
        <v>63</v>
      </c>
      <c r="C23" t="s">
        <v>54</v>
      </c>
      <c r="D23" t="s">
        <v>10</v>
      </c>
      <c r="E23" s="43" t="s">
        <v>80</v>
      </c>
      <c r="F23" s="43" t="s">
        <v>123</v>
      </c>
      <c r="G23" s="43" t="s">
        <v>135</v>
      </c>
      <c r="H23" s="47">
        <v>4022</v>
      </c>
    </row>
    <row r="24" spans="1:8" x14ac:dyDescent="0.35">
      <c r="A24" s="43">
        <v>46227</v>
      </c>
      <c r="B24" t="s">
        <v>63</v>
      </c>
      <c r="C24" t="s">
        <v>56</v>
      </c>
      <c r="D24" t="s">
        <v>17</v>
      </c>
      <c r="E24" s="43" t="s">
        <v>68</v>
      </c>
      <c r="F24" s="43" t="s">
        <v>123</v>
      </c>
      <c r="G24" s="43" t="s">
        <v>135</v>
      </c>
      <c r="H24" s="47">
        <v>12373</v>
      </c>
    </row>
    <row r="25" spans="1:8" x14ac:dyDescent="0.35">
      <c r="A25" s="43">
        <v>46227</v>
      </c>
      <c r="B25" t="s">
        <v>63</v>
      </c>
      <c r="C25" t="s">
        <v>55</v>
      </c>
      <c r="D25" t="s">
        <v>15</v>
      </c>
      <c r="E25" s="43" t="s">
        <v>95</v>
      </c>
      <c r="F25" s="43" t="s">
        <v>123</v>
      </c>
      <c r="G25" s="43" t="s">
        <v>125</v>
      </c>
      <c r="H25" s="47">
        <v>224</v>
      </c>
    </row>
    <row r="26" spans="1:8" x14ac:dyDescent="0.35">
      <c r="A26" s="43">
        <v>46227</v>
      </c>
      <c r="B26" t="s">
        <v>63</v>
      </c>
      <c r="C26" t="s">
        <v>53</v>
      </c>
      <c r="D26" t="s">
        <v>8</v>
      </c>
      <c r="E26" s="43" t="s">
        <v>72</v>
      </c>
      <c r="F26" s="43" t="s">
        <v>123</v>
      </c>
      <c r="G26" s="43" t="s">
        <v>136</v>
      </c>
      <c r="H26" s="47">
        <v>1070</v>
      </c>
    </row>
    <row r="27" spans="1:8" x14ac:dyDescent="0.35">
      <c r="A27" s="43">
        <v>46227</v>
      </c>
      <c r="B27" t="s">
        <v>63</v>
      </c>
      <c r="C27" t="s">
        <v>121</v>
      </c>
      <c r="D27" t="s">
        <v>121</v>
      </c>
      <c r="E27" s="43" t="s">
        <v>121</v>
      </c>
      <c r="F27" s="43" t="s">
        <v>123</v>
      </c>
      <c r="G27" s="43" t="s">
        <v>133</v>
      </c>
      <c r="H27" s="47">
        <v>46</v>
      </c>
    </row>
    <row r="28" spans="1:8" x14ac:dyDescent="0.35">
      <c r="A28" s="43">
        <v>46227</v>
      </c>
      <c r="B28" t="s">
        <v>63</v>
      </c>
      <c r="C28" t="s">
        <v>55</v>
      </c>
      <c r="D28" t="s">
        <v>15</v>
      </c>
      <c r="E28" s="43" t="s">
        <v>93</v>
      </c>
      <c r="F28" s="43" t="s">
        <v>123</v>
      </c>
      <c r="G28" s="43" t="s">
        <v>137</v>
      </c>
      <c r="H28" s="47">
        <v>1105</v>
      </c>
    </row>
    <row r="29" spans="1:8" x14ac:dyDescent="0.35">
      <c r="A29" s="43">
        <v>46227</v>
      </c>
      <c r="B29" t="s">
        <v>63</v>
      </c>
      <c r="C29" t="s">
        <v>55</v>
      </c>
      <c r="D29" t="s">
        <v>15</v>
      </c>
      <c r="E29" s="43" t="s">
        <v>96</v>
      </c>
      <c r="F29" s="43" t="s">
        <v>123</v>
      </c>
      <c r="G29" s="43" t="s">
        <v>138</v>
      </c>
      <c r="H29" s="47">
        <v>2501</v>
      </c>
    </row>
    <row r="30" spans="1:8" x14ac:dyDescent="0.35">
      <c r="A30" s="43">
        <v>46227</v>
      </c>
      <c r="B30" t="s">
        <v>63</v>
      </c>
      <c r="C30" t="s">
        <v>54</v>
      </c>
      <c r="D30" t="s">
        <v>14</v>
      </c>
      <c r="E30" s="43" t="s">
        <v>86</v>
      </c>
      <c r="F30" s="43" t="s">
        <v>123</v>
      </c>
      <c r="G30" s="43" t="s">
        <v>139</v>
      </c>
      <c r="H30" s="47">
        <v>2348</v>
      </c>
    </row>
    <row r="31" spans="1:8" x14ac:dyDescent="0.35">
      <c r="A31" s="43">
        <v>46227</v>
      </c>
      <c r="B31" t="s">
        <v>63</v>
      </c>
      <c r="C31" t="s">
        <v>54</v>
      </c>
      <c r="D31" t="s">
        <v>14</v>
      </c>
      <c r="E31" s="43" t="s">
        <v>88</v>
      </c>
      <c r="F31" s="43" t="s">
        <v>123</v>
      </c>
      <c r="G31" s="43" t="s">
        <v>140</v>
      </c>
      <c r="H31" s="47">
        <v>23</v>
      </c>
    </row>
    <row r="32" spans="1:8" x14ac:dyDescent="0.35">
      <c r="A32" s="43">
        <v>46227</v>
      </c>
      <c r="B32" t="s">
        <v>63</v>
      </c>
      <c r="C32" t="s">
        <v>121</v>
      </c>
      <c r="D32" t="s">
        <v>121</v>
      </c>
      <c r="E32" s="43" t="s">
        <v>121</v>
      </c>
      <c r="F32" s="43" t="s">
        <v>123</v>
      </c>
      <c r="G32" s="43" t="s">
        <v>134</v>
      </c>
      <c r="H32" s="47">
        <v>1</v>
      </c>
    </row>
    <row r="33" spans="1:8" x14ac:dyDescent="0.35">
      <c r="A33" s="43">
        <v>46227</v>
      </c>
      <c r="B33" t="s">
        <v>63</v>
      </c>
      <c r="C33" t="s">
        <v>121</v>
      </c>
      <c r="D33" t="s">
        <v>121</v>
      </c>
      <c r="E33" s="43" t="s">
        <v>122</v>
      </c>
      <c r="F33" s="43" t="s">
        <v>123</v>
      </c>
      <c r="G33" s="43" t="s">
        <v>141</v>
      </c>
      <c r="H33" s="47">
        <v>23</v>
      </c>
    </row>
    <row r="34" spans="1:8" x14ac:dyDescent="0.35">
      <c r="A34" s="43">
        <v>46227</v>
      </c>
      <c r="B34" t="s">
        <v>63</v>
      </c>
      <c r="C34" t="s">
        <v>121</v>
      </c>
      <c r="D34" t="s">
        <v>121</v>
      </c>
      <c r="E34" s="43" t="s">
        <v>121</v>
      </c>
      <c r="F34" s="43" t="s">
        <v>123</v>
      </c>
      <c r="G34" s="43" t="s">
        <v>129</v>
      </c>
      <c r="H34" s="47">
        <v>1</v>
      </c>
    </row>
    <row r="35" spans="1:8" x14ac:dyDescent="0.35">
      <c r="A35" s="43">
        <v>46227</v>
      </c>
      <c r="B35" t="s">
        <v>63</v>
      </c>
      <c r="C35" t="s">
        <v>121</v>
      </c>
      <c r="D35" t="s">
        <v>121</v>
      </c>
      <c r="E35" s="43" t="s">
        <v>122</v>
      </c>
      <c r="F35" s="43" t="s">
        <v>123</v>
      </c>
      <c r="G35" s="43" t="s">
        <v>124</v>
      </c>
      <c r="H35" s="47">
        <v>31</v>
      </c>
    </row>
    <row r="36" spans="1:8" x14ac:dyDescent="0.35">
      <c r="A36" s="43">
        <v>46227</v>
      </c>
      <c r="B36" t="s">
        <v>63</v>
      </c>
      <c r="C36" t="s">
        <v>121</v>
      </c>
      <c r="D36" t="s">
        <v>121</v>
      </c>
      <c r="E36" s="43" t="s">
        <v>122</v>
      </c>
      <c r="F36" s="43" t="s">
        <v>123</v>
      </c>
      <c r="G36" s="43" t="s">
        <v>132</v>
      </c>
      <c r="H36" s="47">
        <v>6</v>
      </c>
    </row>
    <row r="37" spans="1:8" x14ac:dyDescent="0.35">
      <c r="A37" s="43">
        <v>46227</v>
      </c>
      <c r="B37" t="s">
        <v>63</v>
      </c>
      <c r="C37" t="s">
        <v>121</v>
      </c>
      <c r="D37" t="s">
        <v>121</v>
      </c>
      <c r="E37" s="43" t="s">
        <v>122</v>
      </c>
      <c r="F37" s="43" t="s">
        <v>123</v>
      </c>
      <c r="G37" s="43" t="s">
        <v>132</v>
      </c>
      <c r="H37" s="47">
        <v>5</v>
      </c>
    </row>
    <row r="38" spans="1:8" x14ac:dyDescent="0.35">
      <c r="A38" s="43">
        <v>46227</v>
      </c>
      <c r="B38" t="s">
        <v>63</v>
      </c>
      <c r="C38" t="s">
        <v>121</v>
      </c>
      <c r="D38" t="s">
        <v>121</v>
      </c>
      <c r="E38" s="43" t="s">
        <v>122</v>
      </c>
      <c r="F38" s="43" t="s">
        <v>123</v>
      </c>
      <c r="G38" s="43" t="s">
        <v>142</v>
      </c>
      <c r="H38" s="47">
        <v>0</v>
      </c>
    </row>
    <row r="39" spans="1:8" x14ac:dyDescent="0.35">
      <c r="A39" s="43">
        <v>46227</v>
      </c>
      <c r="B39" t="s">
        <v>63</v>
      </c>
      <c r="C39" t="s">
        <v>121</v>
      </c>
      <c r="D39" t="s">
        <v>121</v>
      </c>
      <c r="E39" s="43" t="s">
        <v>121</v>
      </c>
      <c r="F39" s="43" t="s">
        <v>123</v>
      </c>
      <c r="G39" s="43" t="s">
        <v>125</v>
      </c>
      <c r="H39" s="47">
        <v>0</v>
      </c>
    </row>
    <row r="40" spans="1:8" x14ac:dyDescent="0.35">
      <c r="A40" s="43">
        <v>46227</v>
      </c>
      <c r="B40" t="s">
        <v>63</v>
      </c>
      <c r="C40" t="s">
        <v>121</v>
      </c>
      <c r="D40" t="s">
        <v>121</v>
      </c>
      <c r="E40" s="43" t="s">
        <v>122</v>
      </c>
      <c r="F40" s="43" t="s">
        <v>123</v>
      </c>
      <c r="G40" s="43" t="s">
        <v>130</v>
      </c>
      <c r="H40" s="47">
        <v>4</v>
      </c>
    </row>
    <row r="41" spans="1:8" x14ac:dyDescent="0.35">
      <c r="A41" s="43">
        <v>46227</v>
      </c>
      <c r="B41" t="s">
        <v>63</v>
      </c>
      <c r="C41" t="s">
        <v>54</v>
      </c>
      <c r="D41" t="s">
        <v>14</v>
      </c>
      <c r="E41" s="43" t="s">
        <v>86</v>
      </c>
      <c r="F41" s="43" t="s">
        <v>123</v>
      </c>
      <c r="G41" s="43" t="s">
        <v>136</v>
      </c>
      <c r="H41" s="47">
        <v>879</v>
      </c>
    </row>
    <row r="42" spans="1:8" x14ac:dyDescent="0.35">
      <c r="A42" s="43">
        <v>46227</v>
      </c>
      <c r="B42" t="s">
        <v>63</v>
      </c>
      <c r="C42" t="s">
        <v>56</v>
      </c>
      <c r="D42" t="s">
        <v>17</v>
      </c>
      <c r="E42" s="43" t="s">
        <v>68</v>
      </c>
      <c r="F42" s="43" t="s">
        <v>123</v>
      </c>
      <c r="G42" s="43" t="s">
        <v>131</v>
      </c>
      <c r="H42" s="47">
        <v>11985</v>
      </c>
    </row>
    <row r="43" spans="1:8" x14ac:dyDescent="0.35">
      <c r="A43" s="43">
        <v>46227</v>
      </c>
      <c r="B43" t="s">
        <v>63</v>
      </c>
      <c r="C43" t="s">
        <v>121</v>
      </c>
      <c r="D43" t="s">
        <v>121</v>
      </c>
      <c r="E43" s="43" t="s">
        <v>121</v>
      </c>
      <c r="F43" s="43" t="s">
        <v>123</v>
      </c>
      <c r="G43" s="43" t="s">
        <v>132</v>
      </c>
      <c r="H43" s="47">
        <v>106</v>
      </c>
    </row>
    <row r="44" spans="1:8" x14ac:dyDescent="0.35">
      <c r="A44" s="43">
        <v>46227</v>
      </c>
      <c r="B44" t="s">
        <v>63</v>
      </c>
      <c r="C44" t="s">
        <v>53</v>
      </c>
      <c r="D44" t="s">
        <v>8</v>
      </c>
      <c r="E44" s="43" t="s">
        <v>72</v>
      </c>
      <c r="F44" s="43" t="s">
        <v>123</v>
      </c>
      <c r="G44" s="43" t="s">
        <v>137</v>
      </c>
      <c r="H44" s="47">
        <v>1803</v>
      </c>
    </row>
    <row r="45" spans="1:8" x14ac:dyDescent="0.35">
      <c r="A45" s="43">
        <v>46227</v>
      </c>
      <c r="B45" t="s">
        <v>63</v>
      </c>
      <c r="C45" t="s">
        <v>54</v>
      </c>
      <c r="D45" t="s">
        <v>10</v>
      </c>
      <c r="E45" s="43" t="s">
        <v>10</v>
      </c>
      <c r="F45" s="43" t="s">
        <v>123</v>
      </c>
      <c r="G45" s="43" t="s">
        <v>142</v>
      </c>
      <c r="H45" s="47">
        <v>698</v>
      </c>
    </row>
    <row r="46" spans="1:8" x14ac:dyDescent="0.35">
      <c r="A46" s="43">
        <v>46227</v>
      </c>
      <c r="B46" t="s">
        <v>63</v>
      </c>
      <c r="C46" t="s">
        <v>121</v>
      </c>
      <c r="D46" t="s">
        <v>121</v>
      </c>
      <c r="E46" s="43" t="s">
        <v>121</v>
      </c>
      <c r="F46" s="43" t="s">
        <v>123</v>
      </c>
      <c r="G46" s="43" t="s">
        <v>142</v>
      </c>
      <c r="H46" s="47">
        <v>0</v>
      </c>
    </row>
    <row r="47" spans="1:8" x14ac:dyDescent="0.35">
      <c r="A47" s="43">
        <v>46227</v>
      </c>
      <c r="B47" t="s">
        <v>63</v>
      </c>
      <c r="C47" t="s">
        <v>56</v>
      </c>
      <c r="D47" t="s">
        <v>12</v>
      </c>
      <c r="E47" s="43" t="s">
        <v>83</v>
      </c>
      <c r="F47" s="43" t="s">
        <v>123</v>
      </c>
      <c r="G47" s="43" t="s">
        <v>132</v>
      </c>
      <c r="H47" s="47">
        <v>1051</v>
      </c>
    </row>
    <row r="48" spans="1:8" x14ac:dyDescent="0.35">
      <c r="A48" s="43">
        <v>46227</v>
      </c>
      <c r="B48" t="s">
        <v>63</v>
      </c>
      <c r="C48" t="s">
        <v>55</v>
      </c>
      <c r="D48" t="s">
        <v>15</v>
      </c>
      <c r="E48" s="43" t="s">
        <v>96</v>
      </c>
      <c r="F48" s="43" t="s">
        <v>123</v>
      </c>
      <c r="G48" s="43" t="s">
        <v>133</v>
      </c>
      <c r="H48" s="47">
        <v>1251</v>
      </c>
    </row>
    <row r="49" spans="1:8" x14ac:dyDescent="0.35">
      <c r="A49" s="43">
        <v>46227</v>
      </c>
      <c r="B49" t="s">
        <v>63</v>
      </c>
      <c r="C49" t="s">
        <v>55</v>
      </c>
      <c r="D49" t="s">
        <v>15</v>
      </c>
      <c r="E49" s="43" t="s">
        <v>91</v>
      </c>
      <c r="F49" s="43" t="s">
        <v>123</v>
      </c>
      <c r="G49" s="43" t="s">
        <v>130</v>
      </c>
      <c r="H49" s="47">
        <v>417</v>
      </c>
    </row>
    <row r="50" spans="1:8" x14ac:dyDescent="0.35">
      <c r="A50" s="43">
        <v>46227</v>
      </c>
      <c r="B50" t="s">
        <v>63</v>
      </c>
      <c r="C50" t="s">
        <v>121</v>
      </c>
      <c r="D50" t="s">
        <v>121</v>
      </c>
      <c r="E50" s="43" t="s">
        <v>121</v>
      </c>
      <c r="F50" s="43" t="s">
        <v>123</v>
      </c>
      <c r="G50" s="43" t="s">
        <v>138</v>
      </c>
      <c r="H50" s="47">
        <v>50</v>
      </c>
    </row>
    <row r="51" spans="1:8" x14ac:dyDescent="0.35">
      <c r="A51" s="43">
        <v>46227</v>
      </c>
      <c r="B51" t="s">
        <v>63</v>
      </c>
      <c r="C51" t="s">
        <v>56</v>
      </c>
      <c r="D51" t="s">
        <v>16</v>
      </c>
      <c r="E51" s="43" t="s">
        <v>16</v>
      </c>
      <c r="F51" s="43" t="s">
        <v>123</v>
      </c>
      <c r="G51" s="43" t="s">
        <v>133</v>
      </c>
      <c r="H51" s="47">
        <v>978</v>
      </c>
    </row>
    <row r="52" spans="1:8" x14ac:dyDescent="0.35">
      <c r="A52" s="43">
        <v>46227</v>
      </c>
      <c r="B52" t="s">
        <v>63</v>
      </c>
      <c r="C52" t="s">
        <v>54</v>
      </c>
      <c r="D52" t="s">
        <v>14</v>
      </c>
      <c r="E52" s="43" t="s">
        <v>14</v>
      </c>
      <c r="F52" s="43" t="s">
        <v>123</v>
      </c>
      <c r="G52" s="43" t="s">
        <v>124</v>
      </c>
      <c r="H52" s="47">
        <v>10330</v>
      </c>
    </row>
    <row r="53" spans="1:8" x14ac:dyDescent="0.35">
      <c r="A53" s="43">
        <v>46227</v>
      </c>
      <c r="B53" t="s">
        <v>63</v>
      </c>
      <c r="C53" t="s">
        <v>54</v>
      </c>
      <c r="D53" t="s">
        <v>10</v>
      </c>
      <c r="E53" s="43" t="s">
        <v>64</v>
      </c>
      <c r="F53" s="43" t="s">
        <v>123</v>
      </c>
      <c r="G53" s="43" t="s">
        <v>124</v>
      </c>
      <c r="H53" s="47">
        <v>6256</v>
      </c>
    </row>
    <row r="54" spans="1:8" x14ac:dyDescent="0.35">
      <c r="A54" s="43">
        <v>46227</v>
      </c>
      <c r="B54" t="s">
        <v>63</v>
      </c>
      <c r="C54" t="s">
        <v>121</v>
      </c>
      <c r="D54" t="s">
        <v>121</v>
      </c>
      <c r="E54" s="43" t="s">
        <v>122</v>
      </c>
      <c r="F54" s="43" t="s">
        <v>123</v>
      </c>
      <c r="G54" s="43" t="s">
        <v>129</v>
      </c>
      <c r="H54" s="47">
        <v>65</v>
      </c>
    </row>
    <row r="55" spans="1:8" x14ac:dyDescent="0.35">
      <c r="A55" s="43">
        <v>46227</v>
      </c>
      <c r="B55" t="s">
        <v>63</v>
      </c>
      <c r="C55" t="s">
        <v>56</v>
      </c>
      <c r="D55" t="s">
        <v>12</v>
      </c>
      <c r="E55" s="43" t="s">
        <v>83</v>
      </c>
      <c r="F55" s="43" t="s">
        <v>123</v>
      </c>
      <c r="G55" s="43" t="s">
        <v>134</v>
      </c>
      <c r="H55" s="47">
        <v>785</v>
      </c>
    </row>
    <row r="56" spans="1:8" x14ac:dyDescent="0.35">
      <c r="A56" s="43">
        <v>46227</v>
      </c>
      <c r="B56" t="s">
        <v>63</v>
      </c>
      <c r="C56" t="s">
        <v>56</v>
      </c>
      <c r="D56" t="s">
        <v>17</v>
      </c>
      <c r="E56" s="43" t="s">
        <v>76</v>
      </c>
      <c r="F56" s="43" t="s">
        <v>123</v>
      </c>
      <c r="G56" s="43" t="s">
        <v>133</v>
      </c>
      <c r="H56" s="47">
        <v>1584</v>
      </c>
    </row>
    <row r="57" spans="1:8" x14ac:dyDescent="0.35">
      <c r="A57" s="43">
        <v>46227</v>
      </c>
      <c r="B57" t="s">
        <v>63</v>
      </c>
      <c r="C57" t="s">
        <v>56</v>
      </c>
      <c r="D57" t="s">
        <v>12</v>
      </c>
      <c r="E57" s="43" t="s">
        <v>83</v>
      </c>
      <c r="F57" s="43" t="s">
        <v>123</v>
      </c>
      <c r="G57" s="43" t="s">
        <v>133</v>
      </c>
      <c r="H57" s="47">
        <v>1416</v>
      </c>
    </row>
    <row r="58" spans="1:8" x14ac:dyDescent="0.35">
      <c r="A58" s="43">
        <v>46227</v>
      </c>
      <c r="B58" t="s">
        <v>63</v>
      </c>
      <c r="C58" t="s">
        <v>53</v>
      </c>
      <c r="D58" t="s">
        <v>8</v>
      </c>
      <c r="E58" s="43" t="s">
        <v>72</v>
      </c>
      <c r="F58" s="43" t="s">
        <v>123</v>
      </c>
      <c r="G58" s="43" t="s">
        <v>141</v>
      </c>
      <c r="H58" s="47">
        <v>2869</v>
      </c>
    </row>
    <row r="59" spans="1:8" x14ac:dyDescent="0.35">
      <c r="A59" s="43">
        <v>46227</v>
      </c>
      <c r="B59" t="s">
        <v>63</v>
      </c>
      <c r="C59" t="s">
        <v>121</v>
      </c>
      <c r="D59" t="s">
        <v>121</v>
      </c>
      <c r="E59" s="43" t="s">
        <v>121</v>
      </c>
      <c r="F59" s="43" t="s">
        <v>123</v>
      </c>
      <c r="G59" s="43" t="s">
        <v>136</v>
      </c>
      <c r="H59" s="47">
        <v>19</v>
      </c>
    </row>
    <row r="60" spans="1:8" x14ac:dyDescent="0.35">
      <c r="A60" s="43">
        <v>46227</v>
      </c>
      <c r="B60" t="s">
        <v>63</v>
      </c>
      <c r="C60" t="s">
        <v>55</v>
      </c>
      <c r="D60" t="s">
        <v>13</v>
      </c>
      <c r="E60" s="43" t="s">
        <v>100</v>
      </c>
      <c r="F60" s="43" t="s">
        <v>123</v>
      </c>
      <c r="G60" s="43" t="s">
        <v>129</v>
      </c>
      <c r="H60" s="47">
        <v>10785</v>
      </c>
    </row>
    <row r="61" spans="1:8" x14ac:dyDescent="0.35">
      <c r="A61" s="43">
        <v>46227</v>
      </c>
      <c r="B61" t="s">
        <v>63</v>
      </c>
      <c r="C61" t="s">
        <v>55</v>
      </c>
      <c r="D61" t="s">
        <v>15</v>
      </c>
      <c r="E61" s="43" t="s">
        <v>93</v>
      </c>
      <c r="F61" s="43" t="s">
        <v>123</v>
      </c>
      <c r="G61" s="43" t="s">
        <v>127</v>
      </c>
      <c r="H61" s="47">
        <v>11116</v>
      </c>
    </row>
    <row r="62" spans="1:8" x14ac:dyDescent="0.35">
      <c r="A62" s="43">
        <v>46227</v>
      </c>
      <c r="B62" t="s">
        <v>63</v>
      </c>
      <c r="C62" t="s">
        <v>55</v>
      </c>
      <c r="D62" t="s">
        <v>15</v>
      </c>
      <c r="E62" s="43" t="s">
        <v>94</v>
      </c>
      <c r="F62" s="43" t="s">
        <v>123</v>
      </c>
      <c r="G62" s="43" t="s">
        <v>136</v>
      </c>
      <c r="H62" s="47">
        <v>371</v>
      </c>
    </row>
    <row r="63" spans="1:8" x14ac:dyDescent="0.35">
      <c r="A63" s="43">
        <v>46227</v>
      </c>
      <c r="B63" t="s">
        <v>63</v>
      </c>
      <c r="C63" t="s">
        <v>56</v>
      </c>
      <c r="D63" t="s">
        <v>17</v>
      </c>
      <c r="E63" s="43" t="s">
        <v>68</v>
      </c>
      <c r="F63" s="43" t="s">
        <v>123</v>
      </c>
      <c r="G63" s="43" t="s">
        <v>138</v>
      </c>
      <c r="H63" s="47">
        <v>5459</v>
      </c>
    </row>
    <row r="64" spans="1:8" x14ac:dyDescent="0.35">
      <c r="A64" s="43">
        <v>46227</v>
      </c>
      <c r="B64" t="s">
        <v>63</v>
      </c>
      <c r="C64" t="s">
        <v>53</v>
      </c>
      <c r="D64" t="s">
        <v>6</v>
      </c>
      <c r="E64" s="43" t="s">
        <v>73</v>
      </c>
      <c r="F64" s="43" t="s">
        <v>123</v>
      </c>
      <c r="G64" s="43" t="s">
        <v>136</v>
      </c>
      <c r="H64" s="47">
        <v>161</v>
      </c>
    </row>
    <row r="65" spans="1:8" x14ac:dyDescent="0.35">
      <c r="A65" s="43">
        <v>46227</v>
      </c>
      <c r="B65" t="s">
        <v>63</v>
      </c>
      <c r="C65" t="s">
        <v>55</v>
      </c>
      <c r="D65" t="s">
        <v>15</v>
      </c>
      <c r="E65" s="43" t="s">
        <v>95</v>
      </c>
      <c r="F65" s="43" t="s">
        <v>123</v>
      </c>
      <c r="G65" s="43" t="s">
        <v>133</v>
      </c>
      <c r="H65" s="47">
        <v>372</v>
      </c>
    </row>
    <row r="66" spans="1:8" x14ac:dyDescent="0.35">
      <c r="A66" s="43">
        <v>46227</v>
      </c>
      <c r="B66" t="s">
        <v>63</v>
      </c>
      <c r="C66" t="s">
        <v>121</v>
      </c>
      <c r="D66" t="s">
        <v>121</v>
      </c>
      <c r="E66" s="43" t="s">
        <v>121</v>
      </c>
      <c r="F66" s="43" t="s">
        <v>123</v>
      </c>
      <c r="G66" s="43" t="s">
        <v>141</v>
      </c>
      <c r="H66" s="47">
        <v>22</v>
      </c>
    </row>
    <row r="67" spans="1:8" x14ac:dyDescent="0.35">
      <c r="A67" s="43">
        <v>46227</v>
      </c>
      <c r="B67" t="s">
        <v>63</v>
      </c>
      <c r="C67" t="s">
        <v>55</v>
      </c>
      <c r="D67" t="s">
        <v>11</v>
      </c>
      <c r="E67" s="43" t="s">
        <v>90</v>
      </c>
      <c r="F67" s="43" t="s">
        <v>123</v>
      </c>
      <c r="G67" s="43" t="s">
        <v>139</v>
      </c>
      <c r="H67" s="47">
        <v>150</v>
      </c>
    </row>
    <row r="68" spans="1:8" x14ac:dyDescent="0.35">
      <c r="A68" s="43">
        <v>46227</v>
      </c>
      <c r="B68" t="s">
        <v>63</v>
      </c>
      <c r="C68" t="s">
        <v>53</v>
      </c>
      <c r="D68" t="s">
        <v>8</v>
      </c>
      <c r="E68" s="43" t="s">
        <v>74</v>
      </c>
      <c r="F68" s="43" t="s">
        <v>123</v>
      </c>
      <c r="G68" s="43" t="s">
        <v>135</v>
      </c>
      <c r="H68" s="47">
        <v>4326</v>
      </c>
    </row>
    <row r="69" spans="1:8" x14ac:dyDescent="0.35">
      <c r="A69" s="43">
        <v>46227</v>
      </c>
      <c r="B69" t="s">
        <v>63</v>
      </c>
      <c r="C69" t="s">
        <v>53</v>
      </c>
      <c r="D69" t="s">
        <v>7</v>
      </c>
      <c r="E69" s="43" t="s">
        <v>77</v>
      </c>
      <c r="F69" s="43" t="s">
        <v>123</v>
      </c>
      <c r="G69" s="43" t="s">
        <v>136</v>
      </c>
      <c r="H69" s="47">
        <v>2744</v>
      </c>
    </row>
    <row r="70" spans="1:8" x14ac:dyDescent="0.35">
      <c r="A70" s="43">
        <v>46227</v>
      </c>
      <c r="B70" t="s">
        <v>63</v>
      </c>
      <c r="C70" t="s">
        <v>55</v>
      </c>
      <c r="D70" t="s">
        <v>11</v>
      </c>
      <c r="E70" s="43" t="s">
        <v>55</v>
      </c>
      <c r="F70" s="43" t="s">
        <v>123</v>
      </c>
      <c r="G70" s="43" t="s">
        <v>136</v>
      </c>
      <c r="H70" s="47">
        <v>712</v>
      </c>
    </row>
    <row r="71" spans="1:8" x14ac:dyDescent="0.35">
      <c r="A71" s="43">
        <v>46227</v>
      </c>
      <c r="B71" t="s">
        <v>63</v>
      </c>
      <c r="C71" t="s">
        <v>54</v>
      </c>
      <c r="D71" t="s">
        <v>10</v>
      </c>
      <c r="E71" s="43" t="s">
        <v>80</v>
      </c>
      <c r="F71" s="43" t="s">
        <v>123</v>
      </c>
      <c r="G71" s="43" t="s">
        <v>130</v>
      </c>
      <c r="H71" s="47">
        <v>227</v>
      </c>
    </row>
    <row r="72" spans="1:8" x14ac:dyDescent="0.35">
      <c r="A72" s="43">
        <v>46227</v>
      </c>
      <c r="B72" t="s">
        <v>63</v>
      </c>
      <c r="C72" t="s">
        <v>53</v>
      </c>
      <c r="D72" t="s">
        <v>8</v>
      </c>
      <c r="E72" s="43" t="s">
        <v>75</v>
      </c>
      <c r="F72" s="43" t="s">
        <v>123</v>
      </c>
      <c r="G72" s="43" t="s">
        <v>140</v>
      </c>
      <c r="H72" s="47">
        <v>87</v>
      </c>
    </row>
    <row r="73" spans="1:8" x14ac:dyDescent="0.35">
      <c r="A73" s="43">
        <v>46227</v>
      </c>
      <c r="B73" t="s">
        <v>63</v>
      </c>
      <c r="C73" t="s">
        <v>54</v>
      </c>
      <c r="D73" t="s">
        <v>9</v>
      </c>
      <c r="E73" s="43" t="s">
        <v>71</v>
      </c>
      <c r="F73" s="43" t="s">
        <v>123</v>
      </c>
      <c r="G73" s="43" t="s">
        <v>142</v>
      </c>
      <c r="H73" s="47">
        <v>169</v>
      </c>
    </row>
    <row r="74" spans="1:8" x14ac:dyDescent="0.35">
      <c r="A74" s="43">
        <v>46227</v>
      </c>
      <c r="B74" t="s">
        <v>63</v>
      </c>
      <c r="C74" t="s">
        <v>54</v>
      </c>
      <c r="D74" t="s">
        <v>10</v>
      </c>
      <c r="E74" s="43" t="s">
        <v>64</v>
      </c>
      <c r="F74" s="43" t="s">
        <v>123</v>
      </c>
      <c r="G74" s="43" t="s">
        <v>141</v>
      </c>
      <c r="H74" s="47">
        <v>808</v>
      </c>
    </row>
    <row r="75" spans="1:8" x14ac:dyDescent="0.35">
      <c r="A75" s="43">
        <v>46227</v>
      </c>
      <c r="B75" t="s">
        <v>63</v>
      </c>
      <c r="C75" t="s">
        <v>121</v>
      </c>
      <c r="D75" t="s">
        <v>121</v>
      </c>
      <c r="E75" s="43" t="s">
        <v>121</v>
      </c>
      <c r="F75" s="43" t="s">
        <v>123</v>
      </c>
      <c r="G75" s="43" t="s">
        <v>139</v>
      </c>
      <c r="H75" s="47">
        <v>1</v>
      </c>
    </row>
    <row r="76" spans="1:8" x14ac:dyDescent="0.35">
      <c r="A76" s="43">
        <v>46227</v>
      </c>
      <c r="B76" t="s">
        <v>63</v>
      </c>
      <c r="C76" t="s">
        <v>121</v>
      </c>
      <c r="D76" t="s">
        <v>121</v>
      </c>
      <c r="E76" s="43" t="s">
        <v>122</v>
      </c>
      <c r="F76" s="43" t="s">
        <v>123</v>
      </c>
      <c r="G76" s="43" t="s">
        <v>127</v>
      </c>
      <c r="H76" s="47">
        <v>12</v>
      </c>
    </row>
    <row r="77" spans="1:8" x14ac:dyDescent="0.35">
      <c r="A77" s="43">
        <v>46227</v>
      </c>
      <c r="B77" t="s">
        <v>63</v>
      </c>
      <c r="C77" t="s">
        <v>54</v>
      </c>
      <c r="D77" t="s">
        <v>9</v>
      </c>
      <c r="E77" s="43" t="s">
        <v>92</v>
      </c>
      <c r="F77" s="43" t="s">
        <v>123</v>
      </c>
      <c r="G77" s="43" t="s">
        <v>140</v>
      </c>
      <c r="H77" s="47">
        <v>45</v>
      </c>
    </row>
    <row r="78" spans="1:8" x14ac:dyDescent="0.35">
      <c r="A78" s="43">
        <v>46227</v>
      </c>
      <c r="B78" t="s">
        <v>63</v>
      </c>
      <c r="C78" t="s">
        <v>121</v>
      </c>
      <c r="D78" t="s">
        <v>121</v>
      </c>
      <c r="E78" s="43" t="s">
        <v>122</v>
      </c>
      <c r="F78" s="43" t="s">
        <v>123</v>
      </c>
      <c r="G78" s="43" t="s">
        <v>127</v>
      </c>
      <c r="H78" s="47">
        <v>83</v>
      </c>
    </row>
    <row r="79" spans="1:8" x14ac:dyDescent="0.35">
      <c r="A79" s="43">
        <v>46227</v>
      </c>
      <c r="B79" t="s">
        <v>63</v>
      </c>
      <c r="C79" t="s">
        <v>121</v>
      </c>
      <c r="D79" t="s">
        <v>121</v>
      </c>
      <c r="E79" s="43" t="s">
        <v>121</v>
      </c>
      <c r="F79" s="43" t="s">
        <v>123</v>
      </c>
      <c r="G79" s="43" t="s">
        <v>125</v>
      </c>
      <c r="H79" s="47">
        <v>4</v>
      </c>
    </row>
    <row r="80" spans="1:8" x14ac:dyDescent="0.35">
      <c r="A80" s="43">
        <v>46227</v>
      </c>
      <c r="B80" t="s">
        <v>63</v>
      </c>
      <c r="C80" t="s">
        <v>53</v>
      </c>
      <c r="D80" t="s">
        <v>8</v>
      </c>
      <c r="E80" s="43" t="s">
        <v>66</v>
      </c>
      <c r="F80" s="43" t="s">
        <v>123</v>
      </c>
      <c r="G80" s="43" t="s">
        <v>134</v>
      </c>
      <c r="H80" s="47">
        <v>122</v>
      </c>
    </row>
    <row r="81" spans="1:8" x14ac:dyDescent="0.35">
      <c r="A81" s="43">
        <v>46227</v>
      </c>
      <c r="B81" t="s">
        <v>63</v>
      </c>
      <c r="C81" t="s">
        <v>53</v>
      </c>
      <c r="D81" t="s">
        <v>6</v>
      </c>
      <c r="E81" s="43" t="s">
        <v>98</v>
      </c>
      <c r="F81" s="43" t="s">
        <v>123</v>
      </c>
      <c r="G81" s="43" t="s">
        <v>140</v>
      </c>
      <c r="H81" s="47">
        <v>58</v>
      </c>
    </row>
    <row r="82" spans="1:8" x14ac:dyDescent="0.35">
      <c r="A82" s="43">
        <v>46227</v>
      </c>
      <c r="B82" t="s">
        <v>63</v>
      </c>
      <c r="C82" t="s">
        <v>54</v>
      </c>
      <c r="D82" t="s">
        <v>14</v>
      </c>
      <c r="E82" s="43" t="s">
        <v>89</v>
      </c>
      <c r="F82" s="43" t="s">
        <v>123</v>
      </c>
      <c r="G82" s="43" t="s">
        <v>140</v>
      </c>
      <c r="H82" s="47">
        <v>25</v>
      </c>
    </row>
    <row r="83" spans="1:8" x14ac:dyDescent="0.35">
      <c r="A83" s="43">
        <v>46227</v>
      </c>
      <c r="B83" t="s">
        <v>63</v>
      </c>
      <c r="C83" t="s">
        <v>121</v>
      </c>
      <c r="D83" t="s">
        <v>121</v>
      </c>
      <c r="E83" s="43" t="s">
        <v>122</v>
      </c>
      <c r="F83" s="43" t="s">
        <v>123</v>
      </c>
      <c r="G83" s="43" t="s">
        <v>137</v>
      </c>
      <c r="H83" s="47">
        <v>3</v>
      </c>
    </row>
    <row r="84" spans="1:8" x14ac:dyDescent="0.35">
      <c r="A84" s="43">
        <v>46227</v>
      </c>
      <c r="B84" t="s">
        <v>63</v>
      </c>
      <c r="C84" t="s">
        <v>121</v>
      </c>
      <c r="D84" t="s">
        <v>121</v>
      </c>
      <c r="E84" s="43" t="s">
        <v>121</v>
      </c>
      <c r="F84" s="43" t="s">
        <v>123</v>
      </c>
      <c r="G84" s="43" t="s">
        <v>142</v>
      </c>
      <c r="H84" s="47">
        <v>1</v>
      </c>
    </row>
    <row r="85" spans="1:8" x14ac:dyDescent="0.35">
      <c r="A85" s="43">
        <v>46227</v>
      </c>
      <c r="B85" t="s">
        <v>63</v>
      </c>
      <c r="C85" t="s">
        <v>121</v>
      </c>
      <c r="D85" t="s">
        <v>121</v>
      </c>
      <c r="E85" s="43" t="s">
        <v>122</v>
      </c>
      <c r="F85" s="43" t="s">
        <v>123</v>
      </c>
      <c r="G85" s="43" t="s">
        <v>139</v>
      </c>
      <c r="H85" s="47">
        <v>0</v>
      </c>
    </row>
    <row r="86" spans="1:8" x14ac:dyDescent="0.35">
      <c r="A86" s="43">
        <v>46227</v>
      </c>
      <c r="B86" t="s">
        <v>63</v>
      </c>
      <c r="C86" t="s">
        <v>121</v>
      </c>
      <c r="D86" t="s">
        <v>121</v>
      </c>
      <c r="E86" s="43" t="s">
        <v>122</v>
      </c>
      <c r="F86" s="43" t="s">
        <v>123</v>
      </c>
      <c r="G86" s="43" t="s">
        <v>137</v>
      </c>
      <c r="H86" s="47">
        <v>1</v>
      </c>
    </row>
    <row r="87" spans="1:8" x14ac:dyDescent="0.35">
      <c r="A87" s="43">
        <v>46227</v>
      </c>
      <c r="B87" t="s">
        <v>63</v>
      </c>
      <c r="C87" t="s">
        <v>121</v>
      </c>
      <c r="D87" t="s">
        <v>121</v>
      </c>
      <c r="E87" s="43" t="s">
        <v>122</v>
      </c>
      <c r="F87" s="43" t="s">
        <v>123</v>
      </c>
      <c r="G87" s="43" t="s">
        <v>140</v>
      </c>
      <c r="H87" s="47">
        <v>0</v>
      </c>
    </row>
    <row r="88" spans="1:8" x14ac:dyDescent="0.35">
      <c r="A88" s="43">
        <v>46227</v>
      </c>
      <c r="B88" t="s">
        <v>63</v>
      </c>
      <c r="C88" t="s">
        <v>121</v>
      </c>
      <c r="D88" t="s">
        <v>121</v>
      </c>
      <c r="E88" s="43" t="s">
        <v>121</v>
      </c>
      <c r="F88" s="43" t="s">
        <v>123</v>
      </c>
      <c r="G88" s="43" t="s">
        <v>125</v>
      </c>
      <c r="H88" s="47">
        <v>0</v>
      </c>
    </row>
    <row r="89" spans="1:8" x14ac:dyDescent="0.35">
      <c r="A89" s="43">
        <v>46227</v>
      </c>
      <c r="B89" t="s">
        <v>63</v>
      </c>
      <c r="C89" t="s">
        <v>53</v>
      </c>
      <c r="D89" t="s">
        <v>6</v>
      </c>
      <c r="E89" s="43" t="s">
        <v>73</v>
      </c>
      <c r="F89" s="43" t="s">
        <v>123</v>
      </c>
      <c r="G89" s="43" t="s">
        <v>128</v>
      </c>
      <c r="H89" s="47">
        <v>8593</v>
      </c>
    </row>
    <row r="90" spans="1:8" x14ac:dyDescent="0.35">
      <c r="A90" s="43">
        <v>46227</v>
      </c>
      <c r="B90" t="s">
        <v>63</v>
      </c>
      <c r="C90" t="s">
        <v>53</v>
      </c>
      <c r="D90" t="s">
        <v>8</v>
      </c>
      <c r="E90" s="43" t="s">
        <v>66</v>
      </c>
      <c r="F90" s="43" t="s">
        <v>123</v>
      </c>
      <c r="G90" s="43" t="s">
        <v>126</v>
      </c>
      <c r="H90" s="47">
        <v>6356</v>
      </c>
    </row>
    <row r="91" spans="1:8" x14ac:dyDescent="0.35">
      <c r="A91" s="43">
        <v>46227</v>
      </c>
      <c r="B91" t="s">
        <v>63</v>
      </c>
      <c r="C91" t="s">
        <v>54</v>
      </c>
      <c r="D91" t="s">
        <v>9</v>
      </c>
      <c r="E91" s="43" t="s">
        <v>71</v>
      </c>
      <c r="F91" s="43" t="s">
        <v>123</v>
      </c>
      <c r="G91" s="43" t="s">
        <v>134</v>
      </c>
      <c r="H91" s="47">
        <v>461</v>
      </c>
    </row>
    <row r="92" spans="1:8" x14ac:dyDescent="0.35">
      <c r="A92" s="43">
        <v>46227</v>
      </c>
      <c r="B92" t="s">
        <v>63</v>
      </c>
      <c r="C92" t="s">
        <v>54</v>
      </c>
      <c r="D92" t="s">
        <v>9</v>
      </c>
      <c r="E92" s="43" t="s">
        <v>92</v>
      </c>
      <c r="F92" s="43" t="s">
        <v>123</v>
      </c>
      <c r="G92" s="43" t="s">
        <v>142</v>
      </c>
      <c r="H92" s="47">
        <v>265</v>
      </c>
    </row>
    <row r="93" spans="1:8" x14ac:dyDescent="0.35">
      <c r="A93" s="43">
        <v>46227</v>
      </c>
      <c r="B93" t="s">
        <v>63</v>
      </c>
      <c r="C93" t="s">
        <v>54</v>
      </c>
      <c r="D93" t="s">
        <v>14</v>
      </c>
      <c r="E93" s="43" t="s">
        <v>87</v>
      </c>
      <c r="F93" s="43" t="s">
        <v>123</v>
      </c>
      <c r="G93" s="43" t="s">
        <v>132</v>
      </c>
      <c r="H93" s="47">
        <v>1105</v>
      </c>
    </row>
    <row r="94" spans="1:8" x14ac:dyDescent="0.35">
      <c r="A94" s="43">
        <v>46227</v>
      </c>
      <c r="B94" t="s">
        <v>63</v>
      </c>
      <c r="C94" t="s">
        <v>56</v>
      </c>
      <c r="D94" t="s">
        <v>12</v>
      </c>
      <c r="E94" s="43" t="s">
        <v>83</v>
      </c>
      <c r="F94" s="43" t="s">
        <v>123</v>
      </c>
      <c r="G94" s="43" t="s">
        <v>138</v>
      </c>
      <c r="H94" s="47">
        <v>931</v>
      </c>
    </row>
    <row r="95" spans="1:8" x14ac:dyDescent="0.35">
      <c r="A95" s="43">
        <v>46227</v>
      </c>
      <c r="B95" t="s">
        <v>63</v>
      </c>
      <c r="C95" t="s">
        <v>56</v>
      </c>
      <c r="D95" t="s">
        <v>16</v>
      </c>
      <c r="E95" s="43" t="s">
        <v>16</v>
      </c>
      <c r="F95" s="43" t="s">
        <v>123</v>
      </c>
      <c r="G95" s="43" t="s">
        <v>139</v>
      </c>
      <c r="H95" s="47">
        <v>748</v>
      </c>
    </row>
    <row r="96" spans="1:8" x14ac:dyDescent="0.35">
      <c r="A96" s="43">
        <v>46227</v>
      </c>
      <c r="B96" t="s">
        <v>63</v>
      </c>
      <c r="C96" t="s">
        <v>54</v>
      </c>
      <c r="D96" t="s">
        <v>10</v>
      </c>
      <c r="E96" s="43" t="s">
        <v>64</v>
      </c>
      <c r="F96" s="43" t="s">
        <v>123</v>
      </c>
      <c r="G96" s="43" t="s">
        <v>125</v>
      </c>
      <c r="H96" s="47">
        <v>270</v>
      </c>
    </row>
    <row r="97" spans="1:8" x14ac:dyDescent="0.35">
      <c r="A97" s="43">
        <v>46227</v>
      </c>
      <c r="B97" t="s">
        <v>63</v>
      </c>
      <c r="C97" t="s">
        <v>55</v>
      </c>
      <c r="D97" t="s">
        <v>13</v>
      </c>
      <c r="E97" s="43" t="s">
        <v>67</v>
      </c>
      <c r="F97" s="43" t="s">
        <v>123</v>
      </c>
      <c r="G97" s="43" t="s">
        <v>136</v>
      </c>
      <c r="H97" s="47">
        <v>844</v>
      </c>
    </row>
    <row r="98" spans="1:8" x14ac:dyDescent="0.35">
      <c r="A98" s="43">
        <v>46227</v>
      </c>
      <c r="B98" t="s">
        <v>63</v>
      </c>
      <c r="C98" t="s">
        <v>54</v>
      </c>
      <c r="D98" t="s">
        <v>14</v>
      </c>
      <c r="E98" s="43" t="s">
        <v>14</v>
      </c>
      <c r="F98" s="43" t="s">
        <v>123</v>
      </c>
      <c r="G98" s="43" t="s">
        <v>141</v>
      </c>
      <c r="H98" s="47">
        <v>1519</v>
      </c>
    </row>
    <row r="99" spans="1:8" x14ac:dyDescent="0.35">
      <c r="A99" s="43">
        <v>46227</v>
      </c>
      <c r="B99" t="s">
        <v>63</v>
      </c>
      <c r="C99" t="s">
        <v>56</v>
      </c>
      <c r="D99" t="s">
        <v>17</v>
      </c>
      <c r="E99" s="43" t="s">
        <v>76</v>
      </c>
      <c r="F99" s="43" t="s">
        <v>123</v>
      </c>
      <c r="G99" s="43" t="s">
        <v>124</v>
      </c>
      <c r="H99" s="47">
        <v>7213</v>
      </c>
    </row>
    <row r="100" spans="1:8" x14ac:dyDescent="0.35">
      <c r="A100" s="43">
        <v>46227</v>
      </c>
      <c r="B100" t="s">
        <v>63</v>
      </c>
      <c r="C100" t="s">
        <v>54</v>
      </c>
      <c r="D100" t="s">
        <v>9</v>
      </c>
      <c r="E100" s="43" t="s">
        <v>92</v>
      </c>
      <c r="F100" s="43" t="s">
        <v>123</v>
      </c>
      <c r="G100" s="43" t="s">
        <v>138</v>
      </c>
      <c r="H100" s="47">
        <v>2282</v>
      </c>
    </row>
    <row r="101" spans="1:8" x14ac:dyDescent="0.35">
      <c r="A101" s="43">
        <v>46227</v>
      </c>
      <c r="B101" t="s">
        <v>63</v>
      </c>
      <c r="C101" t="s">
        <v>54</v>
      </c>
      <c r="D101" t="s">
        <v>14</v>
      </c>
      <c r="E101" s="43" t="s">
        <v>87</v>
      </c>
      <c r="F101" s="43" t="s">
        <v>123</v>
      </c>
      <c r="G101" s="43" t="s">
        <v>135</v>
      </c>
      <c r="H101" s="47">
        <v>5266</v>
      </c>
    </row>
    <row r="102" spans="1:8" x14ac:dyDescent="0.35">
      <c r="A102" s="43">
        <v>46227</v>
      </c>
      <c r="B102" t="s">
        <v>63</v>
      </c>
      <c r="C102" t="s">
        <v>56</v>
      </c>
      <c r="D102" t="s">
        <v>12</v>
      </c>
      <c r="E102" s="43" t="s">
        <v>83</v>
      </c>
      <c r="F102" s="43" t="s">
        <v>123</v>
      </c>
      <c r="G102" s="43" t="s">
        <v>136</v>
      </c>
      <c r="H102" s="47">
        <v>474</v>
      </c>
    </row>
    <row r="103" spans="1:8" x14ac:dyDescent="0.35">
      <c r="A103" s="43">
        <v>46227</v>
      </c>
      <c r="B103" t="s">
        <v>63</v>
      </c>
      <c r="C103" t="s">
        <v>121</v>
      </c>
      <c r="D103" t="s">
        <v>121</v>
      </c>
      <c r="E103" s="43" t="s">
        <v>121</v>
      </c>
      <c r="F103" s="43" t="s">
        <v>123</v>
      </c>
      <c r="G103" s="43" t="s">
        <v>140</v>
      </c>
      <c r="H103" s="47">
        <v>8</v>
      </c>
    </row>
    <row r="104" spans="1:8" x14ac:dyDescent="0.35">
      <c r="A104" s="43">
        <v>46227</v>
      </c>
      <c r="B104" t="s">
        <v>63</v>
      </c>
      <c r="C104" t="s">
        <v>54</v>
      </c>
      <c r="D104" t="s">
        <v>10</v>
      </c>
      <c r="E104" s="43" t="s">
        <v>64</v>
      </c>
      <c r="F104" s="43" t="s">
        <v>123</v>
      </c>
      <c r="G104" s="43" t="s">
        <v>139</v>
      </c>
      <c r="H104" s="47">
        <v>676</v>
      </c>
    </row>
    <row r="105" spans="1:8" x14ac:dyDescent="0.35">
      <c r="A105" s="43">
        <v>46227</v>
      </c>
      <c r="B105" t="s">
        <v>63</v>
      </c>
      <c r="C105" t="s">
        <v>56</v>
      </c>
      <c r="D105" t="s">
        <v>17</v>
      </c>
      <c r="E105" s="43" t="s">
        <v>70</v>
      </c>
      <c r="F105" s="43" t="s">
        <v>123</v>
      </c>
      <c r="G105" s="43" t="s">
        <v>133</v>
      </c>
      <c r="H105" s="47">
        <v>2771</v>
      </c>
    </row>
    <row r="106" spans="1:8" x14ac:dyDescent="0.35">
      <c r="A106" s="43">
        <v>46227</v>
      </c>
      <c r="B106" t="s">
        <v>63</v>
      </c>
      <c r="C106" t="s">
        <v>121</v>
      </c>
      <c r="D106" t="s">
        <v>121</v>
      </c>
      <c r="E106" s="43" t="s">
        <v>121</v>
      </c>
      <c r="F106" s="43" t="s">
        <v>123</v>
      </c>
      <c r="G106" s="43" t="s">
        <v>139</v>
      </c>
      <c r="H106" s="47">
        <v>53</v>
      </c>
    </row>
    <row r="107" spans="1:8" x14ac:dyDescent="0.35">
      <c r="A107" s="43">
        <v>46227</v>
      </c>
      <c r="B107" t="s">
        <v>63</v>
      </c>
      <c r="C107" t="s">
        <v>56</v>
      </c>
      <c r="D107" t="s">
        <v>12</v>
      </c>
      <c r="E107" s="43" t="s">
        <v>81</v>
      </c>
      <c r="F107" s="43" t="s">
        <v>123</v>
      </c>
      <c r="G107" s="43" t="s">
        <v>124</v>
      </c>
      <c r="H107" s="47">
        <v>5261</v>
      </c>
    </row>
    <row r="108" spans="1:8" x14ac:dyDescent="0.35">
      <c r="A108" s="43">
        <v>46227</v>
      </c>
      <c r="B108" t="s">
        <v>63</v>
      </c>
      <c r="C108" t="s">
        <v>56</v>
      </c>
      <c r="D108" t="s">
        <v>16</v>
      </c>
      <c r="E108" s="43" t="s">
        <v>97</v>
      </c>
      <c r="F108" s="43" t="s">
        <v>123</v>
      </c>
      <c r="G108" s="43" t="s">
        <v>130</v>
      </c>
      <c r="H108" s="47">
        <v>1671</v>
      </c>
    </row>
    <row r="109" spans="1:8" x14ac:dyDescent="0.35">
      <c r="A109" s="43">
        <v>46227</v>
      </c>
      <c r="B109" t="s">
        <v>63</v>
      </c>
      <c r="C109" t="s">
        <v>55</v>
      </c>
      <c r="D109" t="s">
        <v>11</v>
      </c>
      <c r="E109" s="43" t="s">
        <v>78</v>
      </c>
      <c r="F109" s="43" t="s">
        <v>123</v>
      </c>
      <c r="G109" s="43" t="s">
        <v>142</v>
      </c>
      <c r="H109" s="47">
        <v>1070</v>
      </c>
    </row>
    <row r="110" spans="1:8" x14ac:dyDescent="0.35">
      <c r="A110" s="43">
        <v>46227</v>
      </c>
      <c r="B110" t="s">
        <v>63</v>
      </c>
      <c r="C110" t="s">
        <v>54</v>
      </c>
      <c r="D110" t="s">
        <v>14</v>
      </c>
      <c r="E110" s="43" t="s">
        <v>87</v>
      </c>
      <c r="F110" s="43" t="s">
        <v>123</v>
      </c>
      <c r="G110" s="43" t="s">
        <v>138</v>
      </c>
      <c r="H110" s="47">
        <v>2606</v>
      </c>
    </row>
    <row r="111" spans="1:8" x14ac:dyDescent="0.35">
      <c r="A111" s="43">
        <v>46227</v>
      </c>
      <c r="B111" t="s">
        <v>63</v>
      </c>
      <c r="C111" t="s">
        <v>54</v>
      </c>
      <c r="D111" t="s">
        <v>10</v>
      </c>
      <c r="E111" s="43" t="s">
        <v>64</v>
      </c>
      <c r="F111" s="43" t="s">
        <v>123</v>
      </c>
      <c r="G111" s="43" t="s">
        <v>138</v>
      </c>
      <c r="H111" s="47">
        <v>1184</v>
      </c>
    </row>
    <row r="112" spans="1:8" x14ac:dyDescent="0.35">
      <c r="A112" s="43">
        <v>46227</v>
      </c>
      <c r="B112" t="s">
        <v>63</v>
      </c>
      <c r="C112" t="s">
        <v>121</v>
      </c>
      <c r="D112" t="s">
        <v>121</v>
      </c>
      <c r="E112" s="43" t="s">
        <v>121</v>
      </c>
      <c r="F112" s="43" t="s">
        <v>123</v>
      </c>
      <c r="G112" s="43" t="s">
        <v>136</v>
      </c>
      <c r="H112" s="47">
        <v>18</v>
      </c>
    </row>
    <row r="113" spans="1:8" x14ac:dyDescent="0.35">
      <c r="A113" s="43">
        <v>46227</v>
      </c>
      <c r="B113" t="s">
        <v>63</v>
      </c>
      <c r="C113" t="s">
        <v>54</v>
      </c>
      <c r="D113" t="s">
        <v>14</v>
      </c>
      <c r="E113" s="43" t="s">
        <v>89</v>
      </c>
      <c r="F113" s="43" t="s">
        <v>123</v>
      </c>
      <c r="G113" s="43" t="s">
        <v>138</v>
      </c>
      <c r="H113" s="47">
        <v>1619</v>
      </c>
    </row>
    <row r="114" spans="1:8" x14ac:dyDescent="0.35">
      <c r="A114" s="43">
        <v>46227</v>
      </c>
      <c r="B114" t="s">
        <v>63</v>
      </c>
      <c r="C114" t="s">
        <v>56</v>
      </c>
      <c r="D114" t="s">
        <v>17</v>
      </c>
      <c r="E114" s="43" t="s">
        <v>68</v>
      </c>
      <c r="F114" s="43" t="s">
        <v>123</v>
      </c>
      <c r="G114" s="43" t="s">
        <v>142</v>
      </c>
      <c r="H114" s="47">
        <v>303</v>
      </c>
    </row>
    <row r="115" spans="1:8" x14ac:dyDescent="0.35">
      <c r="A115" s="43">
        <v>46227</v>
      </c>
      <c r="B115" t="s">
        <v>63</v>
      </c>
      <c r="C115" t="s">
        <v>56</v>
      </c>
      <c r="D115" t="s">
        <v>16</v>
      </c>
      <c r="E115" s="43" t="s">
        <v>97</v>
      </c>
      <c r="F115" s="43" t="s">
        <v>123</v>
      </c>
      <c r="G115" s="43" t="s">
        <v>140</v>
      </c>
      <c r="H115" s="47">
        <v>314</v>
      </c>
    </row>
    <row r="116" spans="1:8" x14ac:dyDescent="0.35">
      <c r="A116" s="43">
        <v>46227</v>
      </c>
      <c r="B116" t="s">
        <v>63</v>
      </c>
      <c r="C116" t="s">
        <v>121</v>
      </c>
      <c r="D116" t="s">
        <v>121</v>
      </c>
      <c r="E116" s="43" t="s">
        <v>121</v>
      </c>
      <c r="F116" s="43" t="s">
        <v>123</v>
      </c>
      <c r="G116" s="43" t="s">
        <v>138</v>
      </c>
      <c r="H116" s="47">
        <v>80</v>
      </c>
    </row>
    <row r="117" spans="1:8" x14ac:dyDescent="0.35">
      <c r="A117" s="43">
        <v>46227</v>
      </c>
      <c r="B117" t="s">
        <v>63</v>
      </c>
      <c r="C117" t="s">
        <v>55</v>
      </c>
      <c r="D117" t="s">
        <v>15</v>
      </c>
      <c r="E117" s="43" t="s">
        <v>93</v>
      </c>
      <c r="F117" s="43" t="s">
        <v>123</v>
      </c>
      <c r="G117" s="43" t="s">
        <v>139</v>
      </c>
      <c r="H117" s="47">
        <v>762</v>
      </c>
    </row>
    <row r="118" spans="1:8" x14ac:dyDescent="0.35">
      <c r="A118" s="43">
        <v>46227</v>
      </c>
      <c r="B118" t="s">
        <v>63</v>
      </c>
      <c r="C118" t="s">
        <v>53</v>
      </c>
      <c r="D118" t="s">
        <v>7</v>
      </c>
      <c r="E118" s="43" t="s">
        <v>77</v>
      </c>
      <c r="F118" s="43" t="s">
        <v>123</v>
      </c>
      <c r="G118" s="43" t="s">
        <v>141</v>
      </c>
      <c r="H118" s="47">
        <v>7470</v>
      </c>
    </row>
    <row r="119" spans="1:8" x14ac:dyDescent="0.35">
      <c r="A119" s="43">
        <v>46227</v>
      </c>
      <c r="B119" t="s">
        <v>63</v>
      </c>
      <c r="C119" t="s">
        <v>121</v>
      </c>
      <c r="D119" t="s">
        <v>121</v>
      </c>
      <c r="E119" s="43" t="s">
        <v>122</v>
      </c>
      <c r="F119" s="43" t="s">
        <v>123</v>
      </c>
      <c r="G119" s="43" t="s">
        <v>126</v>
      </c>
      <c r="H119" s="47">
        <v>55</v>
      </c>
    </row>
    <row r="120" spans="1:8" x14ac:dyDescent="0.35">
      <c r="A120" s="43">
        <v>46227</v>
      </c>
      <c r="B120" t="s">
        <v>63</v>
      </c>
      <c r="C120" t="s">
        <v>55</v>
      </c>
      <c r="D120" t="s">
        <v>11</v>
      </c>
      <c r="E120" s="43" t="s">
        <v>90</v>
      </c>
      <c r="F120" s="43" t="s">
        <v>123</v>
      </c>
      <c r="G120" s="43" t="s">
        <v>140</v>
      </c>
      <c r="H120" s="47">
        <v>29</v>
      </c>
    </row>
    <row r="121" spans="1:8" x14ac:dyDescent="0.35">
      <c r="A121" s="43">
        <v>46227</v>
      </c>
      <c r="B121" t="s">
        <v>63</v>
      </c>
      <c r="C121" t="s">
        <v>55</v>
      </c>
      <c r="D121" t="s">
        <v>15</v>
      </c>
      <c r="E121" s="43" t="s">
        <v>96</v>
      </c>
      <c r="F121" s="43" t="s">
        <v>123</v>
      </c>
      <c r="G121" s="43" t="s">
        <v>129</v>
      </c>
      <c r="H121" s="47">
        <v>9481</v>
      </c>
    </row>
    <row r="122" spans="1:8" x14ac:dyDescent="0.35">
      <c r="A122" s="43">
        <v>46227</v>
      </c>
      <c r="B122" t="s">
        <v>63</v>
      </c>
      <c r="C122" t="s">
        <v>56</v>
      </c>
      <c r="D122" t="s">
        <v>12</v>
      </c>
      <c r="E122" s="43" t="s">
        <v>82</v>
      </c>
      <c r="F122" s="43" t="s">
        <v>123</v>
      </c>
      <c r="G122" s="43" t="s">
        <v>141</v>
      </c>
      <c r="H122" s="47">
        <v>2460</v>
      </c>
    </row>
    <row r="123" spans="1:8" x14ac:dyDescent="0.35">
      <c r="A123" s="43">
        <v>46227</v>
      </c>
      <c r="B123" t="s">
        <v>63</v>
      </c>
      <c r="C123" t="s">
        <v>53</v>
      </c>
      <c r="D123" t="s">
        <v>8</v>
      </c>
      <c r="E123" s="43" t="s">
        <v>74</v>
      </c>
      <c r="F123" s="43" t="s">
        <v>123</v>
      </c>
      <c r="G123" s="43" t="s">
        <v>134</v>
      </c>
      <c r="H123" s="47">
        <v>161</v>
      </c>
    </row>
    <row r="124" spans="1:8" x14ac:dyDescent="0.35">
      <c r="A124" s="43">
        <v>46227</v>
      </c>
      <c r="B124" t="s">
        <v>63</v>
      </c>
      <c r="C124" t="s">
        <v>121</v>
      </c>
      <c r="D124" t="s">
        <v>121</v>
      </c>
      <c r="E124" s="43" t="s">
        <v>121</v>
      </c>
      <c r="F124" s="43" t="s">
        <v>123</v>
      </c>
      <c r="G124" s="43" t="s">
        <v>137</v>
      </c>
      <c r="H124" s="47">
        <v>72</v>
      </c>
    </row>
    <row r="125" spans="1:8" x14ac:dyDescent="0.35">
      <c r="A125" s="43">
        <v>46227</v>
      </c>
      <c r="B125" t="s">
        <v>63</v>
      </c>
      <c r="C125" t="s">
        <v>121</v>
      </c>
      <c r="D125" t="s">
        <v>121</v>
      </c>
      <c r="E125" s="43" t="s">
        <v>121</v>
      </c>
      <c r="F125" s="43" t="s">
        <v>123</v>
      </c>
      <c r="G125" s="43" t="s">
        <v>130</v>
      </c>
      <c r="H125" s="47">
        <v>3</v>
      </c>
    </row>
    <row r="126" spans="1:8" x14ac:dyDescent="0.35">
      <c r="A126" s="43">
        <v>46227</v>
      </c>
      <c r="B126" t="s">
        <v>63</v>
      </c>
      <c r="C126" t="s">
        <v>121</v>
      </c>
      <c r="D126" t="s">
        <v>121</v>
      </c>
      <c r="E126" s="43" t="s">
        <v>122</v>
      </c>
      <c r="F126" s="43" t="s">
        <v>123</v>
      </c>
      <c r="G126" s="43" t="s">
        <v>132</v>
      </c>
      <c r="H126" s="47">
        <v>15</v>
      </c>
    </row>
    <row r="127" spans="1:8" x14ac:dyDescent="0.35">
      <c r="A127" s="43">
        <v>46227</v>
      </c>
      <c r="B127" t="s">
        <v>63</v>
      </c>
      <c r="C127" t="s">
        <v>121</v>
      </c>
      <c r="D127" t="s">
        <v>121</v>
      </c>
      <c r="E127" s="43" t="s">
        <v>121</v>
      </c>
      <c r="F127" s="43" t="s">
        <v>123</v>
      </c>
      <c r="G127" s="43" t="s">
        <v>128</v>
      </c>
      <c r="H127" s="47">
        <v>0</v>
      </c>
    </row>
    <row r="128" spans="1:8" x14ac:dyDescent="0.35">
      <c r="A128" s="43">
        <v>46227</v>
      </c>
      <c r="B128" t="s">
        <v>63</v>
      </c>
      <c r="C128" t="s">
        <v>121</v>
      </c>
      <c r="D128" t="s">
        <v>121</v>
      </c>
      <c r="E128" s="43" t="s">
        <v>121</v>
      </c>
      <c r="F128" s="43" t="s">
        <v>123</v>
      </c>
      <c r="G128" s="43" t="s">
        <v>133</v>
      </c>
      <c r="H128" s="47">
        <v>0</v>
      </c>
    </row>
    <row r="129" spans="1:8" x14ac:dyDescent="0.35">
      <c r="A129" s="43">
        <v>46227</v>
      </c>
      <c r="B129" t="s">
        <v>63</v>
      </c>
      <c r="C129" t="s">
        <v>121</v>
      </c>
      <c r="D129" t="s">
        <v>121</v>
      </c>
      <c r="E129" s="43" t="s">
        <v>122</v>
      </c>
      <c r="F129" s="43" t="s">
        <v>123</v>
      </c>
      <c r="G129" s="43" t="s">
        <v>139</v>
      </c>
      <c r="H129" s="47">
        <v>1</v>
      </c>
    </row>
    <row r="130" spans="1:8" x14ac:dyDescent="0.35">
      <c r="A130" s="43">
        <v>46227</v>
      </c>
      <c r="B130" t="s">
        <v>63</v>
      </c>
      <c r="C130" t="s">
        <v>55</v>
      </c>
      <c r="D130" t="s">
        <v>11</v>
      </c>
      <c r="E130" s="43" t="s">
        <v>78</v>
      </c>
      <c r="F130" s="43" t="s">
        <v>123</v>
      </c>
      <c r="G130" s="43" t="s">
        <v>126</v>
      </c>
      <c r="H130" s="47">
        <v>40643</v>
      </c>
    </row>
    <row r="131" spans="1:8" x14ac:dyDescent="0.35">
      <c r="A131" s="43">
        <v>46227</v>
      </c>
      <c r="B131" t="s">
        <v>63</v>
      </c>
      <c r="C131" t="s">
        <v>53</v>
      </c>
      <c r="D131" t="s">
        <v>8</v>
      </c>
      <c r="E131" s="43" t="s">
        <v>66</v>
      </c>
      <c r="F131" s="43" t="s">
        <v>123</v>
      </c>
      <c r="G131" s="43" t="s">
        <v>142</v>
      </c>
      <c r="H131" s="47">
        <v>78</v>
      </c>
    </row>
    <row r="132" spans="1:8" x14ac:dyDescent="0.35">
      <c r="A132" s="43">
        <v>46227</v>
      </c>
      <c r="B132" t="s">
        <v>63</v>
      </c>
      <c r="C132" t="s">
        <v>54</v>
      </c>
      <c r="D132" t="s">
        <v>10</v>
      </c>
      <c r="E132" s="43" t="s">
        <v>64</v>
      </c>
      <c r="F132" s="43" t="s">
        <v>123</v>
      </c>
      <c r="G132" s="43" t="s">
        <v>130</v>
      </c>
      <c r="H132" s="47">
        <v>1858</v>
      </c>
    </row>
    <row r="133" spans="1:8" x14ac:dyDescent="0.35">
      <c r="A133" s="43">
        <v>46227</v>
      </c>
      <c r="B133" t="s">
        <v>63</v>
      </c>
      <c r="C133" t="s">
        <v>54</v>
      </c>
      <c r="D133" t="s">
        <v>10</v>
      </c>
      <c r="E133" s="43" t="s">
        <v>64</v>
      </c>
      <c r="F133" s="43" t="s">
        <v>123</v>
      </c>
      <c r="G133" s="43" t="s">
        <v>126</v>
      </c>
      <c r="H133" s="47">
        <v>10873</v>
      </c>
    </row>
    <row r="134" spans="1:8" x14ac:dyDescent="0.35">
      <c r="A134" s="43">
        <v>46227</v>
      </c>
      <c r="B134" t="s">
        <v>63</v>
      </c>
      <c r="C134" t="s">
        <v>53</v>
      </c>
      <c r="D134" t="s">
        <v>8</v>
      </c>
      <c r="E134" s="43" t="s">
        <v>66</v>
      </c>
      <c r="F134" s="43" t="s">
        <v>123</v>
      </c>
      <c r="G134" s="43" t="s">
        <v>124</v>
      </c>
      <c r="H134" s="47">
        <v>5351</v>
      </c>
    </row>
    <row r="135" spans="1:8" x14ac:dyDescent="0.35">
      <c r="A135" s="43">
        <v>46227</v>
      </c>
      <c r="B135" t="s">
        <v>63</v>
      </c>
      <c r="C135" t="s">
        <v>55</v>
      </c>
      <c r="D135" t="s">
        <v>15</v>
      </c>
      <c r="E135" s="43" t="s">
        <v>91</v>
      </c>
      <c r="F135" s="43" t="s">
        <v>123</v>
      </c>
      <c r="G135" s="43" t="s">
        <v>135</v>
      </c>
      <c r="H135" s="47">
        <v>2094</v>
      </c>
    </row>
    <row r="136" spans="1:8" x14ac:dyDescent="0.35">
      <c r="A136" s="43">
        <v>46227</v>
      </c>
      <c r="B136" t="s">
        <v>63</v>
      </c>
      <c r="C136" t="s">
        <v>54</v>
      </c>
      <c r="D136" t="s">
        <v>14</v>
      </c>
      <c r="E136" s="43" t="s">
        <v>88</v>
      </c>
      <c r="F136" s="43" t="s">
        <v>123</v>
      </c>
      <c r="G136" s="43" t="s">
        <v>139</v>
      </c>
      <c r="H136" s="47">
        <v>546</v>
      </c>
    </row>
    <row r="137" spans="1:8" x14ac:dyDescent="0.35">
      <c r="A137" s="43">
        <v>46227</v>
      </c>
      <c r="B137" t="s">
        <v>63</v>
      </c>
      <c r="C137" t="s">
        <v>55</v>
      </c>
      <c r="D137" t="s">
        <v>13</v>
      </c>
      <c r="E137" s="43" t="s">
        <v>99</v>
      </c>
      <c r="F137" s="43" t="s">
        <v>123</v>
      </c>
      <c r="G137" s="43" t="s">
        <v>124</v>
      </c>
      <c r="H137" s="47">
        <v>10762</v>
      </c>
    </row>
    <row r="138" spans="1:8" x14ac:dyDescent="0.35">
      <c r="A138" s="43">
        <v>46227</v>
      </c>
      <c r="B138" t="s">
        <v>63</v>
      </c>
      <c r="C138" t="s">
        <v>54</v>
      </c>
      <c r="D138" t="s">
        <v>10</v>
      </c>
      <c r="E138" s="43" t="s">
        <v>64</v>
      </c>
      <c r="F138" s="43" t="s">
        <v>123</v>
      </c>
      <c r="G138" s="43" t="s">
        <v>132</v>
      </c>
      <c r="H138" s="47">
        <v>1837</v>
      </c>
    </row>
    <row r="139" spans="1:8" x14ac:dyDescent="0.35">
      <c r="A139" s="43">
        <v>46227</v>
      </c>
      <c r="B139" t="s">
        <v>63</v>
      </c>
      <c r="C139" t="s">
        <v>56</v>
      </c>
      <c r="D139" t="s">
        <v>12</v>
      </c>
      <c r="E139" s="43" t="s">
        <v>84</v>
      </c>
      <c r="F139" s="43" t="s">
        <v>123</v>
      </c>
      <c r="G139" s="43" t="s">
        <v>141</v>
      </c>
      <c r="H139" s="47">
        <v>1392</v>
      </c>
    </row>
    <row r="140" spans="1:8" x14ac:dyDescent="0.35">
      <c r="A140" s="43">
        <v>46227</v>
      </c>
      <c r="B140" t="s">
        <v>63</v>
      </c>
      <c r="C140" t="s">
        <v>55</v>
      </c>
      <c r="D140" t="s">
        <v>15</v>
      </c>
      <c r="E140" s="43" t="s">
        <v>93</v>
      </c>
      <c r="F140" s="43" t="s">
        <v>123</v>
      </c>
      <c r="G140" s="43" t="s">
        <v>141</v>
      </c>
      <c r="H140" s="47">
        <v>805</v>
      </c>
    </row>
    <row r="141" spans="1:8" x14ac:dyDescent="0.35">
      <c r="A141" s="43">
        <v>46227</v>
      </c>
      <c r="B141" t="s">
        <v>63</v>
      </c>
      <c r="C141" t="s">
        <v>55</v>
      </c>
      <c r="D141" t="s">
        <v>11</v>
      </c>
      <c r="E141" s="43" t="s">
        <v>78</v>
      </c>
      <c r="F141" s="43" t="s">
        <v>123</v>
      </c>
      <c r="G141" s="43" t="s">
        <v>133</v>
      </c>
      <c r="H141" s="47">
        <v>1451</v>
      </c>
    </row>
    <row r="142" spans="1:8" x14ac:dyDescent="0.35">
      <c r="A142" s="43">
        <v>46227</v>
      </c>
      <c r="B142" t="s">
        <v>63</v>
      </c>
      <c r="C142" t="s">
        <v>54</v>
      </c>
      <c r="D142" t="s">
        <v>14</v>
      </c>
      <c r="E142" s="43" t="s">
        <v>86</v>
      </c>
      <c r="F142" s="43" t="s">
        <v>123</v>
      </c>
      <c r="G142" s="43" t="s">
        <v>142</v>
      </c>
      <c r="H142" s="47">
        <v>948</v>
      </c>
    </row>
    <row r="143" spans="1:8" x14ac:dyDescent="0.35">
      <c r="A143" s="43">
        <v>46227</v>
      </c>
      <c r="B143" t="s">
        <v>63</v>
      </c>
      <c r="C143" t="s">
        <v>55</v>
      </c>
      <c r="D143" t="s">
        <v>13</v>
      </c>
      <c r="E143" s="43" t="s">
        <v>67</v>
      </c>
      <c r="F143" s="43" t="s">
        <v>123</v>
      </c>
      <c r="G143" s="43" t="s">
        <v>125</v>
      </c>
      <c r="H143" s="47">
        <v>411</v>
      </c>
    </row>
    <row r="144" spans="1:8" x14ac:dyDescent="0.35">
      <c r="A144" s="43">
        <v>46227</v>
      </c>
      <c r="B144" t="s">
        <v>63</v>
      </c>
      <c r="C144" t="s">
        <v>121</v>
      </c>
      <c r="D144" t="s">
        <v>121</v>
      </c>
      <c r="E144" s="43" t="s">
        <v>121</v>
      </c>
      <c r="F144" s="43" t="s">
        <v>123</v>
      </c>
      <c r="G144" s="43" t="s">
        <v>138</v>
      </c>
      <c r="H144" s="47">
        <v>0</v>
      </c>
    </row>
    <row r="145" spans="1:8" x14ac:dyDescent="0.35">
      <c r="A145" s="43">
        <v>46227</v>
      </c>
      <c r="B145" t="s">
        <v>63</v>
      </c>
      <c r="C145" t="s">
        <v>54</v>
      </c>
      <c r="D145" t="s">
        <v>14</v>
      </c>
      <c r="E145" s="43" t="s">
        <v>86</v>
      </c>
      <c r="F145" s="43" t="s">
        <v>123</v>
      </c>
      <c r="G145" s="43" t="s">
        <v>128</v>
      </c>
      <c r="H145" s="47">
        <v>12059</v>
      </c>
    </row>
    <row r="146" spans="1:8" x14ac:dyDescent="0.35">
      <c r="A146" s="43">
        <v>46227</v>
      </c>
      <c r="B146" t="s">
        <v>63</v>
      </c>
      <c r="C146" t="s">
        <v>53</v>
      </c>
      <c r="D146" t="s">
        <v>8</v>
      </c>
      <c r="E146" s="43" t="s">
        <v>75</v>
      </c>
      <c r="F146" s="43" t="s">
        <v>123</v>
      </c>
      <c r="G146" s="43" t="s">
        <v>126</v>
      </c>
      <c r="H146" s="47">
        <v>6184</v>
      </c>
    </row>
    <row r="147" spans="1:8" x14ac:dyDescent="0.35">
      <c r="A147" s="43">
        <v>46227</v>
      </c>
      <c r="B147" t="s">
        <v>63</v>
      </c>
      <c r="C147" t="s">
        <v>121</v>
      </c>
      <c r="D147" t="s">
        <v>121</v>
      </c>
      <c r="E147" s="43" t="s">
        <v>121</v>
      </c>
      <c r="F147" s="43" t="s">
        <v>123</v>
      </c>
      <c r="G147" s="43" t="s">
        <v>136</v>
      </c>
      <c r="H147" s="47">
        <v>16</v>
      </c>
    </row>
    <row r="148" spans="1:8" x14ac:dyDescent="0.35">
      <c r="A148" s="43">
        <v>46227</v>
      </c>
      <c r="B148" t="s">
        <v>63</v>
      </c>
      <c r="C148" t="s">
        <v>55</v>
      </c>
      <c r="D148" t="s">
        <v>11</v>
      </c>
      <c r="E148" s="43" t="s">
        <v>55</v>
      </c>
      <c r="F148" s="43" t="s">
        <v>123</v>
      </c>
      <c r="G148" s="43" t="s">
        <v>139</v>
      </c>
      <c r="H148" s="47">
        <v>505</v>
      </c>
    </row>
    <row r="149" spans="1:8" x14ac:dyDescent="0.35">
      <c r="A149" s="43">
        <v>46227</v>
      </c>
      <c r="B149" t="s">
        <v>63</v>
      </c>
      <c r="C149" t="s">
        <v>53</v>
      </c>
      <c r="D149" t="s">
        <v>8</v>
      </c>
      <c r="E149" s="43" t="s">
        <v>72</v>
      </c>
      <c r="F149" s="43" t="s">
        <v>123</v>
      </c>
      <c r="G149" s="43" t="s">
        <v>128</v>
      </c>
      <c r="H149" s="47">
        <v>30349</v>
      </c>
    </row>
    <row r="150" spans="1:8" x14ac:dyDescent="0.35">
      <c r="A150" s="43">
        <v>46227</v>
      </c>
      <c r="B150" t="s">
        <v>63</v>
      </c>
      <c r="C150" t="s">
        <v>55</v>
      </c>
      <c r="D150" t="s">
        <v>15</v>
      </c>
      <c r="E150" s="43" t="s">
        <v>96</v>
      </c>
      <c r="F150" s="43" t="s">
        <v>123</v>
      </c>
      <c r="G150" s="43" t="s">
        <v>132</v>
      </c>
      <c r="H150" s="47">
        <v>1022</v>
      </c>
    </row>
    <row r="151" spans="1:8" x14ac:dyDescent="0.35">
      <c r="A151" s="43">
        <v>46227</v>
      </c>
      <c r="B151" t="s">
        <v>63</v>
      </c>
      <c r="C151" t="s">
        <v>54</v>
      </c>
      <c r="D151" t="s">
        <v>14</v>
      </c>
      <c r="E151" s="43" t="s">
        <v>89</v>
      </c>
      <c r="F151" s="43" t="s">
        <v>123</v>
      </c>
      <c r="G151" s="43" t="s">
        <v>137</v>
      </c>
      <c r="H151" s="47">
        <v>1500</v>
      </c>
    </row>
    <row r="152" spans="1:8" x14ac:dyDescent="0.35">
      <c r="A152" s="43">
        <v>46227</v>
      </c>
      <c r="B152" t="s">
        <v>63</v>
      </c>
      <c r="C152" t="s">
        <v>55</v>
      </c>
      <c r="D152" t="s">
        <v>13</v>
      </c>
      <c r="E152" s="43" t="s">
        <v>100</v>
      </c>
      <c r="F152" s="43" t="s">
        <v>123</v>
      </c>
      <c r="G152" s="43" t="s">
        <v>142</v>
      </c>
      <c r="H152" s="47">
        <v>225</v>
      </c>
    </row>
    <row r="153" spans="1:8" x14ac:dyDescent="0.35">
      <c r="A153" s="43">
        <v>46227</v>
      </c>
      <c r="B153" t="s">
        <v>63</v>
      </c>
      <c r="C153" t="s">
        <v>54</v>
      </c>
      <c r="D153" t="s">
        <v>9</v>
      </c>
      <c r="E153" s="43" t="s">
        <v>71</v>
      </c>
      <c r="F153" s="43" t="s">
        <v>123</v>
      </c>
      <c r="G153" s="43" t="s">
        <v>141</v>
      </c>
      <c r="H153" s="47">
        <v>2065</v>
      </c>
    </row>
    <row r="154" spans="1:8" x14ac:dyDescent="0.35">
      <c r="A154" s="43">
        <v>46227</v>
      </c>
      <c r="B154" t="s">
        <v>63</v>
      </c>
      <c r="C154" t="s">
        <v>55</v>
      </c>
      <c r="D154" t="s">
        <v>13</v>
      </c>
      <c r="E154" s="43" t="s">
        <v>100</v>
      </c>
      <c r="F154" s="43" t="s">
        <v>123</v>
      </c>
      <c r="G154" s="43" t="s">
        <v>138</v>
      </c>
      <c r="H154" s="47">
        <v>3195</v>
      </c>
    </row>
    <row r="155" spans="1:8" x14ac:dyDescent="0.35">
      <c r="A155" s="43">
        <v>46227</v>
      </c>
      <c r="B155" t="s">
        <v>63</v>
      </c>
      <c r="C155" t="s">
        <v>56</v>
      </c>
      <c r="D155" t="s">
        <v>12</v>
      </c>
      <c r="E155" s="43" t="s">
        <v>79</v>
      </c>
      <c r="F155" s="43" t="s">
        <v>123</v>
      </c>
      <c r="G155" s="43" t="s">
        <v>137</v>
      </c>
      <c r="H155" s="47">
        <v>1009</v>
      </c>
    </row>
    <row r="156" spans="1:8" x14ac:dyDescent="0.35">
      <c r="A156" s="43">
        <v>46227</v>
      </c>
      <c r="B156" t="s">
        <v>63</v>
      </c>
      <c r="C156" t="s">
        <v>53</v>
      </c>
      <c r="D156" t="s">
        <v>8</v>
      </c>
      <c r="E156" s="43" t="s">
        <v>75</v>
      </c>
      <c r="F156" s="43" t="s">
        <v>123</v>
      </c>
      <c r="G156" s="43" t="s">
        <v>134</v>
      </c>
      <c r="H156" s="47">
        <v>126</v>
      </c>
    </row>
    <row r="157" spans="1:8" x14ac:dyDescent="0.35">
      <c r="A157" s="43">
        <v>46227</v>
      </c>
      <c r="B157" t="s">
        <v>63</v>
      </c>
      <c r="C157" t="s">
        <v>55</v>
      </c>
      <c r="D157" t="s">
        <v>15</v>
      </c>
      <c r="E157" s="43" t="s">
        <v>95</v>
      </c>
      <c r="F157" s="43" t="s">
        <v>123</v>
      </c>
      <c r="G157" s="43" t="s">
        <v>128</v>
      </c>
      <c r="H157" s="47">
        <v>1687</v>
      </c>
    </row>
    <row r="158" spans="1:8" x14ac:dyDescent="0.35">
      <c r="A158" s="43">
        <v>46227</v>
      </c>
      <c r="B158" t="s">
        <v>63</v>
      </c>
      <c r="C158" t="s">
        <v>55</v>
      </c>
      <c r="D158" t="s">
        <v>13</v>
      </c>
      <c r="E158" s="43" t="s">
        <v>85</v>
      </c>
      <c r="F158" s="43" t="s">
        <v>123</v>
      </c>
      <c r="G158" s="43" t="s">
        <v>134</v>
      </c>
      <c r="H158" s="47">
        <v>799</v>
      </c>
    </row>
    <row r="159" spans="1:8" x14ac:dyDescent="0.35">
      <c r="A159" s="43">
        <v>46227</v>
      </c>
      <c r="B159" t="s">
        <v>63</v>
      </c>
      <c r="C159" t="s">
        <v>121</v>
      </c>
      <c r="D159" t="s">
        <v>121</v>
      </c>
      <c r="E159" s="43" t="s">
        <v>122</v>
      </c>
      <c r="F159" s="43" t="s">
        <v>123</v>
      </c>
      <c r="G159" s="43" t="s">
        <v>125</v>
      </c>
      <c r="H159" s="47">
        <v>5</v>
      </c>
    </row>
    <row r="160" spans="1:8" x14ac:dyDescent="0.35">
      <c r="A160" s="43">
        <v>46227</v>
      </c>
      <c r="B160" t="s">
        <v>63</v>
      </c>
      <c r="C160" t="s">
        <v>121</v>
      </c>
      <c r="D160" t="s">
        <v>121</v>
      </c>
      <c r="E160" s="43" t="s">
        <v>121</v>
      </c>
      <c r="F160" s="43" t="s">
        <v>123</v>
      </c>
      <c r="G160" s="43" t="s">
        <v>127</v>
      </c>
      <c r="H160" s="47">
        <v>1</v>
      </c>
    </row>
    <row r="161" spans="1:8" x14ac:dyDescent="0.35">
      <c r="A161" s="43">
        <v>46227</v>
      </c>
      <c r="B161" t="s">
        <v>63</v>
      </c>
      <c r="C161" t="s">
        <v>53</v>
      </c>
      <c r="D161" t="s">
        <v>6</v>
      </c>
      <c r="E161" s="43" t="s">
        <v>73</v>
      </c>
      <c r="F161" s="43" t="s">
        <v>123</v>
      </c>
      <c r="G161" s="43" t="s">
        <v>139</v>
      </c>
      <c r="H161" s="47">
        <v>390</v>
      </c>
    </row>
    <row r="162" spans="1:8" x14ac:dyDescent="0.35">
      <c r="A162" s="43">
        <v>46227</v>
      </c>
      <c r="B162" t="s">
        <v>63</v>
      </c>
      <c r="C162" t="s">
        <v>54</v>
      </c>
      <c r="D162" t="s">
        <v>14</v>
      </c>
      <c r="E162" s="43" t="s">
        <v>89</v>
      </c>
      <c r="F162" s="43" t="s">
        <v>123</v>
      </c>
      <c r="G162" s="43" t="s">
        <v>136</v>
      </c>
      <c r="H162" s="47">
        <v>157</v>
      </c>
    </row>
    <row r="163" spans="1:8" x14ac:dyDescent="0.35">
      <c r="A163" s="43">
        <v>46227</v>
      </c>
      <c r="B163" t="s">
        <v>63</v>
      </c>
      <c r="C163" t="s">
        <v>121</v>
      </c>
      <c r="D163" t="s">
        <v>121</v>
      </c>
      <c r="E163" s="43" t="s">
        <v>122</v>
      </c>
      <c r="F163" s="43" t="s">
        <v>123</v>
      </c>
      <c r="G163" s="43" t="s">
        <v>135</v>
      </c>
      <c r="H163" s="47">
        <v>13</v>
      </c>
    </row>
    <row r="164" spans="1:8" x14ac:dyDescent="0.35">
      <c r="A164" s="43">
        <v>46227</v>
      </c>
      <c r="B164" t="s">
        <v>63</v>
      </c>
      <c r="C164" t="s">
        <v>121</v>
      </c>
      <c r="D164" t="s">
        <v>121</v>
      </c>
      <c r="E164" s="43" t="s">
        <v>121</v>
      </c>
      <c r="F164" s="43" t="s">
        <v>123</v>
      </c>
      <c r="G164" s="43" t="s">
        <v>136</v>
      </c>
      <c r="H164" s="47">
        <v>0</v>
      </c>
    </row>
    <row r="165" spans="1:8" x14ac:dyDescent="0.35">
      <c r="A165" s="43">
        <v>46227</v>
      </c>
      <c r="B165" t="s">
        <v>63</v>
      </c>
      <c r="C165" t="s">
        <v>121</v>
      </c>
      <c r="D165" t="s">
        <v>121</v>
      </c>
      <c r="E165" s="43" t="s">
        <v>121</v>
      </c>
      <c r="F165" s="43" t="s">
        <v>123</v>
      </c>
      <c r="G165" s="43" t="s">
        <v>127</v>
      </c>
      <c r="H165" s="47">
        <v>4</v>
      </c>
    </row>
    <row r="166" spans="1:8" x14ac:dyDescent="0.35">
      <c r="A166" s="43">
        <v>46227</v>
      </c>
      <c r="B166" t="s">
        <v>63</v>
      </c>
      <c r="C166" t="s">
        <v>121</v>
      </c>
      <c r="D166" t="s">
        <v>121</v>
      </c>
      <c r="E166" s="43" t="s">
        <v>122</v>
      </c>
      <c r="F166" s="43" t="s">
        <v>123</v>
      </c>
      <c r="G166" s="43" t="s">
        <v>129</v>
      </c>
      <c r="H166" s="47">
        <v>54</v>
      </c>
    </row>
    <row r="167" spans="1:8" x14ac:dyDescent="0.35">
      <c r="A167" s="43">
        <v>46227</v>
      </c>
      <c r="B167" t="s">
        <v>63</v>
      </c>
      <c r="C167" t="s">
        <v>121</v>
      </c>
      <c r="D167" t="s">
        <v>121</v>
      </c>
      <c r="E167" s="43" t="s">
        <v>122</v>
      </c>
      <c r="F167" s="43" t="s">
        <v>123</v>
      </c>
      <c r="G167" s="43" t="s">
        <v>126</v>
      </c>
      <c r="H167" s="47">
        <v>34</v>
      </c>
    </row>
    <row r="168" spans="1:8" x14ac:dyDescent="0.35">
      <c r="A168" s="43">
        <v>46227</v>
      </c>
      <c r="B168" t="s">
        <v>63</v>
      </c>
      <c r="C168" t="s">
        <v>121</v>
      </c>
      <c r="D168" t="s">
        <v>121</v>
      </c>
      <c r="E168" s="43" t="s">
        <v>122</v>
      </c>
      <c r="F168" s="43" t="s">
        <v>123</v>
      </c>
      <c r="G168" s="43" t="s">
        <v>138</v>
      </c>
      <c r="H168" s="47">
        <v>6</v>
      </c>
    </row>
    <row r="169" spans="1:8" x14ac:dyDescent="0.35">
      <c r="A169" s="43">
        <v>46227</v>
      </c>
      <c r="B169" t="s">
        <v>63</v>
      </c>
      <c r="C169" t="s">
        <v>121</v>
      </c>
      <c r="D169" t="s">
        <v>121</v>
      </c>
      <c r="E169" s="43" t="s">
        <v>122</v>
      </c>
      <c r="F169" s="43" t="s">
        <v>123</v>
      </c>
      <c r="G169" s="43" t="s">
        <v>135</v>
      </c>
      <c r="H169" s="47">
        <v>12</v>
      </c>
    </row>
    <row r="170" spans="1:8" x14ac:dyDescent="0.35">
      <c r="A170" s="43">
        <v>46227</v>
      </c>
      <c r="B170" t="s">
        <v>63</v>
      </c>
      <c r="C170" t="s">
        <v>121</v>
      </c>
      <c r="D170" t="s">
        <v>121</v>
      </c>
      <c r="E170" s="43" t="s">
        <v>122</v>
      </c>
      <c r="F170" s="43" t="s">
        <v>123</v>
      </c>
      <c r="G170" s="43" t="s">
        <v>137</v>
      </c>
      <c r="H170" s="47">
        <v>10</v>
      </c>
    </row>
    <row r="171" spans="1:8" x14ac:dyDescent="0.35">
      <c r="A171" s="43">
        <v>46227</v>
      </c>
      <c r="B171" t="s">
        <v>63</v>
      </c>
      <c r="C171" t="s">
        <v>121</v>
      </c>
      <c r="D171" t="s">
        <v>121</v>
      </c>
      <c r="E171" s="43" t="s">
        <v>122</v>
      </c>
      <c r="F171" s="43" t="s">
        <v>123</v>
      </c>
      <c r="G171" s="43" t="s">
        <v>136</v>
      </c>
      <c r="H171" s="47">
        <v>1</v>
      </c>
    </row>
    <row r="172" spans="1:8" x14ac:dyDescent="0.35">
      <c r="A172" s="43">
        <v>46227</v>
      </c>
      <c r="B172" t="s">
        <v>63</v>
      </c>
      <c r="C172" t="s">
        <v>121</v>
      </c>
      <c r="D172" t="s">
        <v>121</v>
      </c>
      <c r="E172" s="43" t="s">
        <v>121</v>
      </c>
      <c r="F172" s="43" t="s">
        <v>123</v>
      </c>
      <c r="G172" s="43" t="s">
        <v>132</v>
      </c>
      <c r="H172" s="47">
        <v>0</v>
      </c>
    </row>
    <row r="173" spans="1:8" x14ac:dyDescent="0.35">
      <c r="A173" s="43">
        <v>46227</v>
      </c>
      <c r="B173" t="s">
        <v>63</v>
      </c>
      <c r="C173" t="s">
        <v>121</v>
      </c>
      <c r="D173" t="s">
        <v>121</v>
      </c>
      <c r="E173" s="43" t="s">
        <v>121</v>
      </c>
      <c r="F173" s="43" t="s">
        <v>123</v>
      </c>
      <c r="G173" s="43" t="s">
        <v>141</v>
      </c>
      <c r="H173" s="47">
        <v>0</v>
      </c>
    </row>
    <row r="174" spans="1:8" x14ac:dyDescent="0.35">
      <c r="A174" s="43">
        <v>46227</v>
      </c>
      <c r="B174" t="s">
        <v>63</v>
      </c>
      <c r="C174" t="s">
        <v>121</v>
      </c>
      <c r="D174" t="s">
        <v>121</v>
      </c>
      <c r="E174" s="43" t="s">
        <v>121</v>
      </c>
      <c r="F174" s="43" t="s">
        <v>123</v>
      </c>
      <c r="G174" s="43" t="s">
        <v>139</v>
      </c>
      <c r="H174" s="47">
        <v>0</v>
      </c>
    </row>
    <row r="175" spans="1:8" x14ac:dyDescent="0.35">
      <c r="A175" s="43">
        <v>46227</v>
      </c>
      <c r="B175" t="s">
        <v>63</v>
      </c>
      <c r="C175" t="s">
        <v>121</v>
      </c>
      <c r="D175" t="s">
        <v>121</v>
      </c>
      <c r="E175" s="43" t="s">
        <v>121</v>
      </c>
      <c r="F175" s="43" t="s">
        <v>123</v>
      </c>
      <c r="G175" s="43" t="s">
        <v>128</v>
      </c>
      <c r="H175" s="47">
        <v>0</v>
      </c>
    </row>
    <row r="176" spans="1:8" x14ac:dyDescent="0.35">
      <c r="A176" s="43">
        <v>46227</v>
      </c>
      <c r="B176" t="s">
        <v>63</v>
      </c>
      <c r="C176" t="s">
        <v>55</v>
      </c>
      <c r="D176" t="s">
        <v>15</v>
      </c>
      <c r="E176" s="43" t="s">
        <v>96</v>
      </c>
      <c r="F176" s="43" t="s">
        <v>123</v>
      </c>
      <c r="G176" s="43" t="s">
        <v>128</v>
      </c>
      <c r="H176" s="47">
        <v>11713</v>
      </c>
    </row>
    <row r="177" spans="1:8" x14ac:dyDescent="0.35">
      <c r="A177" s="43">
        <v>46227</v>
      </c>
      <c r="B177" t="s">
        <v>63</v>
      </c>
      <c r="C177" t="s">
        <v>56</v>
      </c>
      <c r="D177" t="s">
        <v>12</v>
      </c>
      <c r="E177" s="43" t="s">
        <v>81</v>
      </c>
      <c r="F177" s="43" t="s">
        <v>123</v>
      </c>
      <c r="G177" s="43" t="s">
        <v>142</v>
      </c>
      <c r="H177" s="47">
        <v>103</v>
      </c>
    </row>
    <row r="178" spans="1:8" x14ac:dyDescent="0.35">
      <c r="A178" s="43">
        <v>46227</v>
      </c>
      <c r="B178" t="s">
        <v>63</v>
      </c>
      <c r="C178" t="s">
        <v>54</v>
      </c>
      <c r="D178" t="s">
        <v>14</v>
      </c>
      <c r="E178" s="43" t="s">
        <v>86</v>
      </c>
      <c r="F178" s="43" t="s">
        <v>123</v>
      </c>
      <c r="G178" s="43" t="s">
        <v>137</v>
      </c>
      <c r="H178" s="47">
        <v>1218</v>
      </c>
    </row>
    <row r="179" spans="1:8" x14ac:dyDescent="0.35">
      <c r="A179" s="43">
        <v>46227</v>
      </c>
      <c r="B179" t="s">
        <v>63</v>
      </c>
      <c r="C179" t="s">
        <v>56</v>
      </c>
      <c r="D179" t="s">
        <v>17</v>
      </c>
      <c r="E179" s="43" t="s">
        <v>70</v>
      </c>
      <c r="F179" s="43" t="s">
        <v>123</v>
      </c>
      <c r="G179" s="43" t="s">
        <v>132</v>
      </c>
      <c r="H179" s="47">
        <v>2946</v>
      </c>
    </row>
    <row r="180" spans="1:8" x14ac:dyDescent="0.35">
      <c r="A180" s="43">
        <v>46227</v>
      </c>
      <c r="B180" t="s">
        <v>63</v>
      </c>
      <c r="C180" t="s">
        <v>121</v>
      </c>
      <c r="D180" t="s">
        <v>121</v>
      </c>
      <c r="E180" s="43" t="s">
        <v>121</v>
      </c>
      <c r="F180" s="43" t="s">
        <v>123</v>
      </c>
      <c r="G180" s="43" t="s">
        <v>137</v>
      </c>
      <c r="H180" s="47">
        <v>280</v>
      </c>
    </row>
    <row r="181" spans="1:8" x14ac:dyDescent="0.35">
      <c r="A181" s="43">
        <v>46227</v>
      </c>
      <c r="B181" t="s">
        <v>63</v>
      </c>
      <c r="C181" t="s">
        <v>55</v>
      </c>
      <c r="D181" t="s">
        <v>13</v>
      </c>
      <c r="E181" s="43" t="s">
        <v>100</v>
      </c>
      <c r="F181" s="43" t="s">
        <v>123</v>
      </c>
      <c r="G181" s="43" t="s">
        <v>126</v>
      </c>
      <c r="H181" s="47">
        <v>13476</v>
      </c>
    </row>
    <row r="182" spans="1:8" x14ac:dyDescent="0.35">
      <c r="A182" s="43">
        <v>46227</v>
      </c>
      <c r="B182" t="s">
        <v>63</v>
      </c>
      <c r="C182" t="s">
        <v>121</v>
      </c>
      <c r="D182" t="s">
        <v>121</v>
      </c>
      <c r="E182" s="43" t="s">
        <v>121</v>
      </c>
      <c r="F182" s="43" t="s">
        <v>123</v>
      </c>
      <c r="G182" s="43" t="s">
        <v>130</v>
      </c>
      <c r="H182" s="47">
        <v>1</v>
      </c>
    </row>
    <row r="183" spans="1:8" x14ac:dyDescent="0.35">
      <c r="A183" s="43">
        <v>46227</v>
      </c>
      <c r="B183" t="s">
        <v>63</v>
      </c>
      <c r="C183" t="s">
        <v>121</v>
      </c>
      <c r="D183" t="s">
        <v>121</v>
      </c>
      <c r="E183" s="43" t="s">
        <v>121</v>
      </c>
      <c r="F183" s="43" t="s">
        <v>123</v>
      </c>
      <c r="G183" s="43" t="s">
        <v>139</v>
      </c>
      <c r="H183" s="47">
        <v>1</v>
      </c>
    </row>
    <row r="184" spans="1:8" x14ac:dyDescent="0.35">
      <c r="A184" s="43">
        <v>46227</v>
      </c>
      <c r="B184" t="s">
        <v>63</v>
      </c>
      <c r="C184" t="s">
        <v>121</v>
      </c>
      <c r="D184" t="s">
        <v>121</v>
      </c>
      <c r="E184" s="43" t="s">
        <v>121</v>
      </c>
      <c r="F184" s="43" t="s">
        <v>123</v>
      </c>
      <c r="G184" s="43" t="s">
        <v>139</v>
      </c>
      <c r="H184" s="47">
        <v>2</v>
      </c>
    </row>
    <row r="185" spans="1:8" x14ac:dyDescent="0.35">
      <c r="A185" s="43">
        <v>46227</v>
      </c>
      <c r="B185" t="s">
        <v>63</v>
      </c>
      <c r="C185" t="s">
        <v>53</v>
      </c>
      <c r="D185" t="s">
        <v>8</v>
      </c>
      <c r="E185" s="43" t="s">
        <v>66</v>
      </c>
      <c r="F185" s="43" t="s">
        <v>123</v>
      </c>
      <c r="G185" s="43" t="s">
        <v>140</v>
      </c>
      <c r="H185" s="47">
        <v>14</v>
      </c>
    </row>
    <row r="186" spans="1:8" x14ac:dyDescent="0.35">
      <c r="A186" s="43">
        <v>46227</v>
      </c>
      <c r="B186" t="s">
        <v>63</v>
      </c>
      <c r="C186" t="s">
        <v>54</v>
      </c>
      <c r="D186" t="s">
        <v>14</v>
      </c>
      <c r="E186" s="43" t="s">
        <v>89</v>
      </c>
      <c r="F186" s="43" t="s">
        <v>123</v>
      </c>
      <c r="G186" s="43" t="s">
        <v>133</v>
      </c>
      <c r="H186" s="47">
        <v>717</v>
      </c>
    </row>
    <row r="187" spans="1:8" x14ac:dyDescent="0.35">
      <c r="A187" s="43">
        <v>46227</v>
      </c>
      <c r="B187" t="s">
        <v>63</v>
      </c>
      <c r="C187" t="s">
        <v>53</v>
      </c>
      <c r="D187" t="s">
        <v>7</v>
      </c>
      <c r="E187" s="43" t="s">
        <v>65</v>
      </c>
      <c r="F187" s="43" t="s">
        <v>123</v>
      </c>
      <c r="G187" s="43" t="s">
        <v>124</v>
      </c>
      <c r="H187" s="47">
        <v>35513</v>
      </c>
    </row>
    <row r="188" spans="1:8" x14ac:dyDescent="0.35">
      <c r="A188" s="43">
        <v>46227</v>
      </c>
      <c r="B188" t="s">
        <v>63</v>
      </c>
      <c r="C188" t="s">
        <v>56</v>
      </c>
      <c r="D188" t="s">
        <v>16</v>
      </c>
      <c r="E188" s="43" t="s">
        <v>16</v>
      </c>
      <c r="F188" s="43" t="s">
        <v>123</v>
      </c>
      <c r="G188" s="43" t="s">
        <v>127</v>
      </c>
      <c r="H188" s="47">
        <v>15377</v>
      </c>
    </row>
    <row r="189" spans="1:8" x14ac:dyDescent="0.35">
      <c r="A189" s="43">
        <v>46227</v>
      </c>
      <c r="B189" t="s">
        <v>63</v>
      </c>
      <c r="C189" t="s">
        <v>56</v>
      </c>
      <c r="D189" t="s">
        <v>16</v>
      </c>
      <c r="E189" s="43" t="s">
        <v>97</v>
      </c>
      <c r="F189" s="43" t="s">
        <v>123</v>
      </c>
      <c r="G189" s="43" t="s">
        <v>142</v>
      </c>
      <c r="H189" s="47">
        <v>783</v>
      </c>
    </row>
    <row r="190" spans="1:8" x14ac:dyDescent="0.35">
      <c r="A190" s="43">
        <v>46227</v>
      </c>
      <c r="B190" t="s">
        <v>63</v>
      </c>
      <c r="C190" t="s">
        <v>56</v>
      </c>
      <c r="D190" t="s">
        <v>16</v>
      </c>
      <c r="E190" s="43" t="s">
        <v>97</v>
      </c>
      <c r="F190" s="43" t="s">
        <v>123</v>
      </c>
      <c r="G190" s="43" t="s">
        <v>125</v>
      </c>
      <c r="H190" s="47">
        <v>1725</v>
      </c>
    </row>
    <row r="191" spans="1:8" x14ac:dyDescent="0.35">
      <c r="A191" s="43">
        <v>46227</v>
      </c>
      <c r="B191" t="s">
        <v>63</v>
      </c>
      <c r="C191" t="s">
        <v>56</v>
      </c>
      <c r="D191" t="s">
        <v>17</v>
      </c>
      <c r="E191" s="43" t="s">
        <v>70</v>
      </c>
      <c r="F191" s="43" t="s">
        <v>123</v>
      </c>
      <c r="G191" s="43" t="s">
        <v>138</v>
      </c>
      <c r="H191" s="47">
        <v>3578</v>
      </c>
    </row>
    <row r="192" spans="1:8" x14ac:dyDescent="0.35">
      <c r="A192" s="43">
        <v>46227</v>
      </c>
      <c r="B192" t="s">
        <v>63</v>
      </c>
      <c r="C192" t="s">
        <v>56</v>
      </c>
      <c r="D192" t="s">
        <v>16</v>
      </c>
      <c r="E192" s="43" t="s">
        <v>16</v>
      </c>
      <c r="F192" s="43" t="s">
        <v>123</v>
      </c>
      <c r="G192" s="43" t="s">
        <v>131</v>
      </c>
      <c r="H192" s="47">
        <v>187</v>
      </c>
    </row>
    <row r="193" spans="1:8" x14ac:dyDescent="0.35">
      <c r="A193" s="43">
        <v>46227</v>
      </c>
      <c r="B193" t="s">
        <v>63</v>
      </c>
      <c r="C193" t="s">
        <v>53</v>
      </c>
      <c r="D193" t="s">
        <v>8</v>
      </c>
      <c r="E193" s="43" t="s">
        <v>72</v>
      </c>
      <c r="F193" s="43" t="s">
        <v>123</v>
      </c>
      <c r="G193" s="43" t="s">
        <v>142</v>
      </c>
      <c r="H193" s="47">
        <v>347</v>
      </c>
    </row>
    <row r="194" spans="1:8" x14ac:dyDescent="0.35">
      <c r="A194" s="43">
        <v>46227</v>
      </c>
      <c r="B194" t="s">
        <v>63</v>
      </c>
      <c r="C194" t="s">
        <v>53</v>
      </c>
      <c r="D194" t="s">
        <v>8</v>
      </c>
      <c r="E194" s="43" t="s">
        <v>72</v>
      </c>
      <c r="F194" s="43" t="s">
        <v>123</v>
      </c>
      <c r="G194" s="43" t="s">
        <v>127</v>
      </c>
      <c r="H194" s="47">
        <v>28741</v>
      </c>
    </row>
    <row r="195" spans="1:8" x14ac:dyDescent="0.35">
      <c r="A195" s="43">
        <v>46227</v>
      </c>
      <c r="B195" t="s">
        <v>63</v>
      </c>
      <c r="C195" t="s">
        <v>56</v>
      </c>
      <c r="D195" t="s">
        <v>17</v>
      </c>
      <c r="E195" s="43" t="s">
        <v>76</v>
      </c>
      <c r="F195" s="43" t="s">
        <v>123</v>
      </c>
      <c r="G195" s="43" t="s">
        <v>125</v>
      </c>
      <c r="H195" s="47">
        <v>514</v>
      </c>
    </row>
    <row r="196" spans="1:8" x14ac:dyDescent="0.35">
      <c r="A196" s="43">
        <v>46227</v>
      </c>
      <c r="B196" t="s">
        <v>63</v>
      </c>
      <c r="C196" t="s">
        <v>54</v>
      </c>
      <c r="D196" t="s">
        <v>10</v>
      </c>
      <c r="E196" s="43" t="s">
        <v>10</v>
      </c>
      <c r="F196" s="43" t="s">
        <v>123</v>
      </c>
      <c r="G196" s="43" t="s">
        <v>136</v>
      </c>
      <c r="H196" s="47">
        <v>506</v>
      </c>
    </row>
    <row r="197" spans="1:8" x14ac:dyDescent="0.35">
      <c r="A197" s="43">
        <v>46227</v>
      </c>
      <c r="B197" t="s">
        <v>63</v>
      </c>
      <c r="C197" t="s">
        <v>56</v>
      </c>
      <c r="D197" t="s">
        <v>16</v>
      </c>
      <c r="E197" s="43" t="s">
        <v>16</v>
      </c>
      <c r="F197" s="43" t="s">
        <v>123</v>
      </c>
      <c r="G197" s="43" t="s">
        <v>125</v>
      </c>
      <c r="H197" s="47">
        <v>1453</v>
      </c>
    </row>
    <row r="198" spans="1:8" x14ac:dyDescent="0.35">
      <c r="A198" s="43">
        <v>46227</v>
      </c>
      <c r="B198" t="s">
        <v>63</v>
      </c>
      <c r="C198" t="s">
        <v>54</v>
      </c>
      <c r="D198" t="s">
        <v>14</v>
      </c>
      <c r="E198" s="43" t="s">
        <v>89</v>
      </c>
      <c r="F198" s="43" t="s">
        <v>123</v>
      </c>
      <c r="G198" s="43" t="s">
        <v>129</v>
      </c>
      <c r="H198" s="47">
        <v>7384</v>
      </c>
    </row>
    <row r="199" spans="1:8" x14ac:dyDescent="0.35">
      <c r="A199" s="43">
        <v>46227</v>
      </c>
      <c r="B199" t="s">
        <v>63</v>
      </c>
      <c r="C199" t="s">
        <v>54</v>
      </c>
      <c r="D199" t="s">
        <v>14</v>
      </c>
      <c r="E199" s="43" t="s">
        <v>14</v>
      </c>
      <c r="F199" s="43" t="s">
        <v>123</v>
      </c>
      <c r="G199" s="43" t="s">
        <v>134</v>
      </c>
      <c r="H199" s="47">
        <v>883</v>
      </c>
    </row>
    <row r="200" spans="1:8" x14ac:dyDescent="0.35">
      <c r="A200" s="43">
        <v>46227</v>
      </c>
      <c r="B200" t="s">
        <v>63</v>
      </c>
      <c r="C200" t="s">
        <v>53</v>
      </c>
      <c r="D200" t="s">
        <v>8</v>
      </c>
      <c r="E200" s="43" t="s">
        <v>72</v>
      </c>
      <c r="F200" s="43" t="s">
        <v>123</v>
      </c>
      <c r="G200" s="43" t="s">
        <v>139</v>
      </c>
      <c r="H200" s="47">
        <v>2108</v>
      </c>
    </row>
    <row r="201" spans="1:8" x14ac:dyDescent="0.35">
      <c r="A201" s="43">
        <v>46227</v>
      </c>
      <c r="B201" t="s">
        <v>63</v>
      </c>
      <c r="C201" t="s">
        <v>53</v>
      </c>
      <c r="D201" t="s">
        <v>6</v>
      </c>
      <c r="E201" s="43" t="s">
        <v>73</v>
      </c>
      <c r="F201" s="43" t="s">
        <v>123</v>
      </c>
      <c r="G201" s="43" t="s">
        <v>133</v>
      </c>
      <c r="H201" s="47">
        <v>756</v>
      </c>
    </row>
    <row r="202" spans="1:8" x14ac:dyDescent="0.35">
      <c r="A202" s="43">
        <v>46227</v>
      </c>
      <c r="B202" t="s">
        <v>63</v>
      </c>
      <c r="C202" t="s">
        <v>54</v>
      </c>
      <c r="D202" t="s">
        <v>14</v>
      </c>
      <c r="E202" s="43" t="s">
        <v>89</v>
      </c>
      <c r="F202" s="43" t="s">
        <v>123</v>
      </c>
      <c r="G202" s="43" t="s">
        <v>125</v>
      </c>
      <c r="H202" s="47">
        <v>231</v>
      </c>
    </row>
    <row r="203" spans="1:8" x14ac:dyDescent="0.35">
      <c r="A203" s="43">
        <v>46227</v>
      </c>
      <c r="B203" t="s">
        <v>63</v>
      </c>
      <c r="C203" t="s">
        <v>56</v>
      </c>
      <c r="D203" t="s">
        <v>12</v>
      </c>
      <c r="E203" s="43" t="s">
        <v>82</v>
      </c>
      <c r="F203" s="43" t="s">
        <v>123</v>
      </c>
      <c r="G203" s="43" t="s">
        <v>139</v>
      </c>
      <c r="H203" s="47">
        <v>940</v>
      </c>
    </row>
    <row r="204" spans="1:8" x14ac:dyDescent="0.35">
      <c r="A204" s="43">
        <v>46227</v>
      </c>
      <c r="B204" t="s">
        <v>63</v>
      </c>
      <c r="C204" t="s">
        <v>54</v>
      </c>
      <c r="D204" t="s">
        <v>9</v>
      </c>
      <c r="E204" s="43" t="s">
        <v>71</v>
      </c>
      <c r="F204" s="43" t="s">
        <v>123</v>
      </c>
      <c r="G204" s="43" t="s">
        <v>129</v>
      </c>
      <c r="H204" s="47">
        <v>10155</v>
      </c>
    </row>
    <row r="205" spans="1:8" x14ac:dyDescent="0.35">
      <c r="A205" s="43">
        <v>46227</v>
      </c>
      <c r="B205" t="s">
        <v>63</v>
      </c>
      <c r="C205" t="s">
        <v>56</v>
      </c>
      <c r="D205" t="s">
        <v>17</v>
      </c>
      <c r="E205" s="43" t="s">
        <v>68</v>
      </c>
      <c r="F205" s="43" t="s">
        <v>123</v>
      </c>
      <c r="G205" s="43" t="s">
        <v>124</v>
      </c>
      <c r="H205" s="47">
        <v>16749</v>
      </c>
    </row>
    <row r="206" spans="1:8" x14ac:dyDescent="0.35">
      <c r="A206" s="43">
        <v>46227</v>
      </c>
      <c r="B206" t="s">
        <v>63</v>
      </c>
      <c r="C206" t="s">
        <v>56</v>
      </c>
      <c r="D206" t="s">
        <v>16</v>
      </c>
      <c r="E206" s="43" t="s">
        <v>16</v>
      </c>
      <c r="F206" s="43" t="s">
        <v>123</v>
      </c>
      <c r="G206" s="43" t="s">
        <v>142</v>
      </c>
      <c r="H206" s="47">
        <v>118</v>
      </c>
    </row>
    <row r="207" spans="1:8" x14ac:dyDescent="0.35">
      <c r="A207" s="43">
        <v>46227</v>
      </c>
      <c r="B207" t="s">
        <v>63</v>
      </c>
      <c r="C207" t="s">
        <v>121</v>
      </c>
      <c r="D207" t="s">
        <v>121</v>
      </c>
      <c r="E207" s="43" t="s">
        <v>121</v>
      </c>
      <c r="F207" s="43" t="s">
        <v>123</v>
      </c>
      <c r="G207" s="43" t="s">
        <v>137</v>
      </c>
      <c r="H207" s="47">
        <v>28</v>
      </c>
    </row>
    <row r="208" spans="1:8" x14ac:dyDescent="0.35">
      <c r="A208" s="43">
        <v>46227</v>
      </c>
      <c r="B208" t="s">
        <v>63</v>
      </c>
      <c r="C208" t="s">
        <v>55</v>
      </c>
      <c r="D208" t="s">
        <v>13</v>
      </c>
      <c r="E208" s="43" t="s">
        <v>100</v>
      </c>
      <c r="F208" s="43" t="s">
        <v>123</v>
      </c>
      <c r="G208" s="43" t="s">
        <v>127</v>
      </c>
      <c r="H208" s="47">
        <v>22789</v>
      </c>
    </row>
    <row r="209" spans="1:8" x14ac:dyDescent="0.35">
      <c r="A209" s="43">
        <v>46227</v>
      </c>
      <c r="B209" t="s">
        <v>63</v>
      </c>
      <c r="C209" t="s">
        <v>56</v>
      </c>
      <c r="D209" t="s">
        <v>12</v>
      </c>
      <c r="E209" s="43" t="s">
        <v>81</v>
      </c>
      <c r="F209" s="43" t="s">
        <v>123</v>
      </c>
      <c r="G209" s="43" t="s">
        <v>129</v>
      </c>
      <c r="H209" s="47">
        <v>7103</v>
      </c>
    </row>
    <row r="210" spans="1:8" x14ac:dyDescent="0.35">
      <c r="A210" s="43">
        <v>46227</v>
      </c>
      <c r="B210" t="s">
        <v>63</v>
      </c>
      <c r="C210" t="s">
        <v>56</v>
      </c>
      <c r="D210" t="s">
        <v>17</v>
      </c>
      <c r="E210" s="43" t="s">
        <v>68</v>
      </c>
      <c r="F210" s="43" t="s">
        <v>123</v>
      </c>
      <c r="G210" s="43" t="s">
        <v>141</v>
      </c>
      <c r="H210" s="47">
        <v>4909</v>
      </c>
    </row>
    <row r="211" spans="1:8" x14ac:dyDescent="0.35">
      <c r="A211" s="43">
        <v>46227</v>
      </c>
      <c r="B211" t="s">
        <v>63</v>
      </c>
      <c r="C211" t="s">
        <v>53</v>
      </c>
      <c r="D211" t="s">
        <v>6</v>
      </c>
      <c r="E211" s="43" t="s">
        <v>69</v>
      </c>
      <c r="F211" s="43" t="s">
        <v>123</v>
      </c>
      <c r="G211" s="43" t="s">
        <v>130</v>
      </c>
      <c r="H211" s="47">
        <v>823</v>
      </c>
    </row>
    <row r="212" spans="1:8" x14ac:dyDescent="0.35">
      <c r="A212" s="43">
        <v>46227</v>
      </c>
      <c r="B212" t="s">
        <v>63</v>
      </c>
      <c r="C212" t="s">
        <v>53</v>
      </c>
      <c r="D212" t="s">
        <v>6</v>
      </c>
      <c r="E212" s="43" t="s">
        <v>73</v>
      </c>
      <c r="F212" s="43" t="s">
        <v>123</v>
      </c>
      <c r="G212" s="43" t="s">
        <v>138</v>
      </c>
      <c r="H212" s="47">
        <v>1198</v>
      </c>
    </row>
    <row r="213" spans="1:8" x14ac:dyDescent="0.35">
      <c r="A213" s="43">
        <v>46227</v>
      </c>
      <c r="B213" t="s">
        <v>63</v>
      </c>
      <c r="C213" t="s">
        <v>121</v>
      </c>
      <c r="D213" t="s">
        <v>121</v>
      </c>
      <c r="E213" s="43" t="s">
        <v>121</v>
      </c>
      <c r="F213" s="43" t="s">
        <v>123</v>
      </c>
      <c r="G213" s="43" t="s">
        <v>139</v>
      </c>
      <c r="H213" s="47">
        <v>7</v>
      </c>
    </row>
    <row r="214" spans="1:8" x14ac:dyDescent="0.35">
      <c r="A214" s="43">
        <v>46227</v>
      </c>
      <c r="B214" t="s">
        <v>63</v>
      </c>
      <c r="C214" t="s">
        <v>53</v>
      </c>
      <c r="D214" t="s">
        <v>6</v>
      </c>
      <c r="E214" s="43" t="s">
        <v>73</v>
      </c>
      <c r="F214" s="43" t="s">
        <v>123</v>
      </c>
      <c r="G214" s="43" t="s">
        <v>132</v>
      </c>
      <c r="H214" s="47">
        <v>115</v>
      </c>
    </row>
    <row r="215" spans="1:8" x14ac:dyDescent="0.35">
      <c r="A215" s="43">
        <v>46227</v>
      </c>
      <c r="B215" t="s">
        <v>63</v>
      </c>
      <c r="C215" t="s">
        <v>121</v>
      </c>
      <c r="D215" t="s">
        <v>121</v>
      </c>
      <c r="E215" s="43" t="s">
        <v>121</v>
      </c>
      <c r="F215" s="43" t="s">
        <v>123</v>
      </c>
      <c r="G215" s="43" t="s">
        <v>134</v>
      </c>
      <c r="H215" s="47">
        <v>0</v>
      </c>
    </row>
    <row r="216" spans="1:8" x14ac:dyDescent="0.35">
      <c r="A216" s="43">
        <v>46227</v>
      </c>
      <c r="B216" t="s">
        <v>63</v>
      </c>
      <c r="C216" t="s">
        <v>121</v>
      </c>
      <c r="D216" t="s">
        <v>121</v>
      </c>
      <c r="E216" s="43" t="s">
        <v>122</v>
      </c>
      <c r="F216" s="43" t="s">
        <v>123</v>
      </c>
      <c r="G216" s="43" t="s">
        <v>127</v>
      </c>
      <c r="H216" s="47">
        <v>57</v>
      </c>
    </row>
    <row r="217" spans="1:8" x14ac:dyDescent="0.35">
      <c r="A217" s="43">
        <v>46227</v>
      </c>
      <c r="B217" t="s">
        <v>63</v>
      </c>
      <c r="C217" t="s">
        <v>121</v>
      </c>
      <c r="D217" t="s">
        <v>121</v>
      </c>
      <c r="E217" s="43" t="s">
        <v>121</v>
      </c>
      <c r="F217" s="43" t="s">
        <v>123</v>
      </c>
      <c r="G217" s="43" t="s">
        <v>133</v>
      </c>
      <c r="H217" s="47">
        <v>0</v>
      </c>
    </row>
    <row r="218" spans="1:8" x14ac:dyDescent="0.35">
      <c r="A218" s="43">
        <v>46227</v>
      </c>
      <c r="B218" t="s">
        <v>63</v>
      </c>
      <c r="C218" t="s">
        <v>121</v>
      </c>
      <c r="D218" t="s">
        <v>121</v>
      </c>
      <c r="E218" s="43" t="s">
        <v>122</v>
      </c>
      <c r="F218" s="43" t="s">
        <v>123</v>
      </c>
      <c r="G218" s="43" t="s">
        <v>140</v>
      </c>
      <c r="H218" s="47">
        <v>1</v>
      </c>
    </row>
    <row r="219" spans="1:8" x14ac:dyDescent="0.35">
      <c r="A219" s="43">
        <v>46227</v>
      </c>
      <c r="B219" t="s">
        <v>63</v>
      </c>
      <c r="C219" t="s">
        <v>121</v>
      </c>
      <c r="D219" t="s">
        <v>121</v>
      </c>
      <c r="E219" s="43" t="s">
        <v>121</v>
      </c>
      <c r="F219" s="43" t="s">
        <v>123</v>
      </c>
      <c r="G219" s="43" t="s">
        <v>133</v>
      </c>
      <c r="H219" s="47">
        <v>0</v>
      </c>
    </row>
    <row r="220" spans="1:8" x14ac:dyDescent="0.35">
      <c r="A220" s="43">
        <v>46227</v>
      </c>
      <c r="B220" t="s">
        <v>63</v>
      </c>
      <c r="C220" t="s">
        <v>121</v>
      </c>
      <c r="D220" t="s">
        <v>121</v>
      </c>
      <c r="E220" s="43" t="s">
        <v>121</v>
      </c>
      <c r="F220" s="43" t="s">
        <v>123</v>
      </c>
      <c r="G220" s="43" t="s">
        <v>138</v>
      </c>
      <c r="H220" s="47">
        <v>0</v>
      </c>
    </row>
    <row r="221" spans="1:8" x14ac:dyDescent="0.35">
      <c r="A221" s="43">
        <v>46227</v>
      </c>
      <c r="B221" t="s">
        <v>63</v>
      </c>
      <c r="C221" t="s">
        <v>121</v>
      </c>
      <c r="D221" t="s">
        <v>121</v>
      </c>
      <c r="E221" s="43" t="s">
        <v>121</v>
      </c>
      <c r="F221" s="43" t="s">
        <v>123</v>
      </c>
      <c r="G221" s="43" t="s">
        <v>142</v>
      </c>
      <c r="H221" s="47">
        <v>0</v>
      </c>
    </row>
    <row r="222" spans="1:8" x14ac:dyDescent="0.35">
      <c r="A222" s="43">
        <v>46227</v>
      </c>
      <c r="B222" t="s">
        <v>63</v>
      </c>
      <c r="C222" t="s">
        <v>55</v>
      </c>
      <c r="D222" t="s">
        <v>11</v>
      </c>
      <c r="E222" s="43" t="s">
        <v>55</v>
      </c>
      <c r="F222" s="43" t="s">
        <v>123</v>
      </c>
      <c r="G222" s="43" t="s">
        <v>131</v>
      </c>
      <c r="H222" s="47">
        <v>12955</v>
      </c>
    </row>
    <row r="223" spans="1:8" x14ac:dyDescent="0.35">
      <c r="A223" s="43">
        <v>46227</v>
      </c>
      <c r="B223" t="s">
        <v>63</v>
      </c>
      <c r="C223" t="s">
        <v>55</v>
      </c>
      <c r="D223" t="s">
        <v>15</v>
      </c>
      <c r="E223" s="43" t="s">
        <v>91</v>
      </c>
      <c r="F223" s="43" t="s">
        <v>123</v>
      </c>
      <c r="G223" s="43" t="s">
        <v>125</v>
      </c>
      <c r="H223" s="47">
        <v>252</v>
      </c>
    </row>
    <row r="224" spans="1:8" x14ac:dyDescent="0.35">
      <c r="A224" s="43">
        <v>46227</v>
      </c>
      <c r="B224" t="s">
        <v>63</v>
      </c>
      <c r="C224" t="s">
        <v>54</v>
      </c>
      <c r="D224" t="s">
        <v>9</v>
      </c>
      <c r="E224" s="43" t="s">
        <v>71</v>
      </c>
      <c r="F224" s="43" t="s">
        <v>123</v>
      </c>
      <c r="G224" s="43" t="s">
        <v>133</v>
      </c>
      <c r="H224" s="47">
        <v>359</v>
      </c>
    </row>
    <row r="225" spans="1:8" x14ac:dyDescent="0.35">
      <c r="A225" s="43">
        <v>46227</v>
      </c>
      <c r="B225" t="s">
        <v>63</v>
      </c>
      <c r="C225" t="s">
        <v>56</v>
      </c>
      <c r="D225" t="s">
        <v>17</v>
      </c>
      <c r="E225" s="43" t="s">
        <v>76</v>
      </c>
      <c r="F225" s="43" t="s">
        <v>123</v>
      </c>
      <c r="G225" s="43" t="s">
        <v>136</v>
      </c>
      <c r="H225" s="47">
        <v>271</v>
      </c>
    </row>
    <row r="226" spans="1:8" x14ac:dyDescent="0.35">
      <c r="A226" s="43">
        <v>46227</v>
      </c>
      <c r="B226" t="s">
        <v>63</v>
      </c>
      <c r="C226" t="s">
        <v>56</v>
      </c>
      <c r="D226" t="s">
        <v>17</v>
      </c>
      <c r="E226" s="43" t="s">
        <v>70</v>
      </c>
      <c r="F226" s="43" t="s">
        <v>123</v>
      </c>
      <c r="G226" s="43" t="s">
        <v>136</v>
      </c>
      <c r="H226" s="47">
        <v>777</v>
      </c>
    </row>
    <row r="227" spans="1:8" x14ac:dyDescent="0.35">
      <c r="A227" s="43">
        <v>46227</v>
      </c>
      <c r="B227" t="s">
        <v>63</v>
      </c>
      <c r="C227" t="s">
        <v>56</v>
      </c>
      <c r="D227" t="s">
        <v>12</v>
      </c>
      <c r="E227" s="43" t="s">
        <v>83</v>
      </c>
      <c r="F227" s="43" t="s">
        <v>123</v>
      </c>
      <c r="G227" s="43" t="s">
        <v>127</v>
      </c>
      <c r="H227" s="47">
        <v>13155</v>
      </c>
    </row>
    <row r="228" spans="1:8" x14ac:dyDescent="0.35">
      <c r="A228" s="43">
        <v>46227</v>
      </c>
      <c r="B228" t="s">
        <v>63</v>
      </c>
      <c r="C228" t="s">
        <v>53</v>
      </c>
      <c r="D228" t="s">
        <v>6</v>
      </c>
      <c r="E228" s="43" t="s">
        <v>73</v>
      </c>
      <c r="F228" s="43" t="s">
        <v>123</v>
      </c>
      <c r="G228" s="43" t="s">
        <v>124</v>
      </c>
      <c r="H228" s="47">
        <v>4375</v>
      </c>
    </row>
    <row r="229" spans="1:8" x14ac:dyDescent="0.35">
      <c r="A229" s="43">
        <v>46227</v>
      </c>
      <c r="B229" t="s">
        <v>63</v>
      </c>
      <c r="C229" t="s">
        <v>56</v>
      </c>
      <c r="D229" t="s">
        <v>17</v>
      </c>
      <c r="E229" s="43" t="s">
        <v>68</v>
      </c>
      <c r="F229" s="43" t="s">
        <v>123</v>
      </c>
      <c r="G229" s="43" t="s">
        <v>128</v>
      </c>
      <c r="H229" s="47">
        <v>14698</v>
      </c>
    </row>
    <row r="230" spans="1:8" x14ac:dyDescent="0.35">
      <c r="A230" s="43">
        <v>46227</v>
      </c>
      <c r="B230" t="s">
        <v>63</v>
      </c>
      <c r="C230" t="s">
        <v>53</v>
      </c>
      <c r="D230" t="s">
        <v>8</v>
      </c>
      <c r="E230" s="43" t="s">
        <v>74</v>
      </c>
      <c r="F230" s="43" t="s">
        <v>123</v>
      </c>
      <c r="G230" s="43" t="s">
        <v>124</v>
      </c>
      <c r="H230" s="47">
        <v>8116</v>
      </c>
    </row>
    <row r="231" spans="1:8" x14ac:dyDescent="0.35">
      <c r="A231" s="43">
        <v>46227</v>
      </c>
      <c r="B231" t="s">
        <v>63</v>
      </c>
      <c r="C231" t="s">
        <v>55</v>
      </c>
      <c r="D231" t="s">
        <v>13</v>
      </c>
      <c r="E231" s="43" t="s">
        <v>99</v>
      </c>
      <c r="F231" s="43" t="s">
        <v>123</v>
      </c>
      <c r="G231" s="43" t="s">
        <v>137</v>
      </c>
      <c r="H231" s="47">
        <v>1169</v>
      </c>
    </row>
    <row r="232" spans="1:8" x14ac:dyDescent="0.35">
      <c r="A232" s="43">
        <v>46227</v>
      </c>
      <c r="B232" t="s">
        <v>63</v>
      </c>
      <c r="C232" t="s">
        <v>55</v>
      </c>
      <c r="D232" t="s">
        <v>11</v>
      </c>
      <c r="E232" s="43" t="s">
        <v>78</v>
      </c>
      <c r="F232" s="43" t="s">
        <v>123</v>
      </c>
      <c r="G232" s="43" t="s">
        <v>137</v>
      </c>
      <c r="H232" s="47">
        <v>2132</v>
      </c>
    </row>
    <row r="233" spans="1:8" x14ac:dyDescent="0.35">
      <c r="A233" s="43">
        <v>46227</v>
      </c>
      <c r="B233" t="s">
        <v>63</v>
      </c>
      <c r="C233" t="s">
        <v>53</v>
      </c>
      <c r="D233" t="s">
        <v>8</v>
      </c>
      <c r="E233" s="43" t="s">
        <v>66</v>
      </c>
      <c r="F233" s="43" t="s">
        <v>123</v>
      </c>
      <c r="G233" s="43" t="s">
        <v>132</v>
      </c>
      <c r="H233" s="47">
        <v>286</v>
      </c>
    </row>
    <row r="234" spans="1:8" x14ac:dyDescent="0.35">
      <c r="A234" s="43">
        <v>46227</v>
      </c>
      <c r="B234" t="s">
        <v>63</v>
      </c>
      <c r="C234" t="s">
        <v>121</v>
      </c>
      <c r="D234" t="s">
        <v>121</v>
      </c>
      <c r="E234" s="43" t="s">
        <v>121</v>
      </c>
      <c r="F234" s="43" t="s">
        <v>123</v>
      </c>
      <c r="G234" s="43" t="s">
        <v>132</v>
      </c>
      <c r="H234" s="47">
        <v>14</v>
      </c>
    </row>
    <row r="235" spans="1:8" x14ac:dyDescent="0.35">
      <c r="A235" s="43">
        <v>46227</v>
      </c>
      <c r="B235" t="s">
        <v>63</v>
      </c>
      <c r="C235" t="s">
        <v>121</v>
      </c>
      <c r="D235" t="s">
        <v>121</v>
      </c>
      <c r="E235" s="43" t="s">
        <v>121</v>
      </c>
      <c r="F235" s="43" t="s">
        <v>123</v>
      </c>
      <c r="G235" s="43" t="s">
        <v>132</v>
      </c>
      <c r="H235" s="47">
        <v>11</v>
      </c>
    </row>
    <row r="236" spans="1:8" x14ac:dyDescent="0.35">
      <c r="A236" s="43">
        <v>46227</v>
      </c>
      <c r="B236" t="s">
        <v>63</v>
      </c>
      <c r="C236" t="s">
        <v>54</v>
      </c>
      <c r="D236" t="s">
        <v>9</v>
      </c>
      <c r="E236" s="43" t="s">
        <v>71</v>
      </c>
      <c r="F236" s="43" t="s">
        <v>123</v>
      </c>
      <c r="G236" s="43" t="s">
        <v>131</v>
      </c>
      <c r="H236" s="47">
        <v>151</v>
      </c>
    </row>
    <row r="237" spans="1:8" x14ac:dyDescent="0.35">
      <c r="A237" s="43">
        <v>46227</v>
      </c>
      <c r="B237" t="s">
        <v>63</v>
      </c>
      <c r="C237" t="s">
        <v>53</v>
      </c>
      <c r="D237" t="s">
        <v>8</v>
      </c>
      <c r="E237" s="43" t="s">
        <v>66</v>
      </c>
      <c r="F237" s="43" t="s">
        <v>123</v>
      </c>
      <c r="G237" s="43" t="s">
        <v>128</v>
      </c>
      <c r="H237" s="47">
        <v>8323</v>
      </c>
    </row>
    <row r="238" spans="1:8" x14ac:dyDescent="0.35">
      <c r="A238" s="43">
        <v>46227</v>
      </c>
      <c r="B238" t="s">
        <v>63</v>
      </c>
      <c r="C238" t="s">
        <v>53</v>
      </c>
      <c r="D238" t="s">
        <v>8</v>
      </c>
      <c r="E238" s="43" t="s">
        <v>72</v>
      </c>
      <c r="F238" s="43" t="s">
        <v>123</v>
      </c>
      <c r="G238" s="43" t="s">
        <v>135</v>
      </c>
      <c r="H238" s="47">
        <v>11380</v>
      </c>
    </row>
    <row r="239" spans="1:8" x14ac:dyDescent="0.35">
      <c r="A239" s="43">
        <v>46227</v>
      </c>
      <c r="B239" t="s">
        <v>63</v>
      </c>
      <c r="C239" t="s">
        <v>56</v>
      </c>
      <c r="D239" t="s">
        <v>17</v>
      </c>
      <c r="E239" s="43" t="s">
        <v>70</v>
      </c>
      <c r="F239" s="43" t="s">
        <v>123</v>
      </c>
      <c r="G239" s="43" t="s">
        <v>134</v>
      </c>
      <c r="H239" s="47">
        <v>202</v>
      </c>
    </row>
    <row r="240" spans="1:8" x14ac:dyDescent="0.35">
      <c r="A240" s="43">
        <v>46227</v>
      </c>
      <c r="B240" t="s">
        <v>63</v>
      </c>
      <c r="C240" t="s">
        <v>53</v>
      </c>
      <c r="D240" t="s">
        <v>8</v>
      </c>
      <c r="E240" s="43" t="s">
        <v>72</v>
      </c>
      <c r="F240" s="43" t="s">
        <v>123</v>
      </c>
      <c r="G240" s="43" t="s">
        <v>138</v>
      </c>
      <c r="H240" s="47">
        <v>4182</v>
      </c>
    </row>
    <row r="241" spans="1:8" x14ac:dyDescent="0.35">
      <c r="A241" s="43">
        <v>46227</v>
      </c>
      <c r="B241" t="s">
        <v>63</v>
      </c>
      <c r="C241" t="s">
        <v>121</v>
      </c>
      <c r="D241" t="s">
        <v>121</v>
      </c>
      <c r="E241" s="43" t="s">
        <v>121</v>
      </c>
      <c r="F241" s="43" t="s">
        <v>123</v>
      </c>
      <c r="G241" s="43" t="s">
        <v>140</v>
      </c>
      <c r="H241" s="47">
        <v>381</v>
      </c>
    </row>
    <row r="242" spans="1:8" x14ac:dyDescent="0.35">
      <c r="A242" s="43">
        <v>46227</v>
      </c>
      <c r="B242" t="s">
        <v>63</v>
      </c>
      <c r="C242" t="s">
        <v>56</v>
      </c>
      <c r="D242" t="s">
        <v>12</v>
      </c>
      <c r="E242" s="43" t="s">
        <v>83</v>
      </c>
      <c r="F242" s="43" t="s">
        <v>123</v>
      </c>
      <c r="G242" s="43" t="s">
        <v>139</v>
      </c>
      <c r="H242" s="47">
        <v>870</v>
      </c>
    </row>
    <row r="243" spans="1:8" x14ac:dyDescent="0.35">
      <c r="A243" s="43">
        <v>46227</v>
      </c>
      <c r="B243" t="s">
        <v>63</v>
      </c>
      <c r="C243" t="s">
        <v>121</v>
      </c>
      <c r="D243" t="s">
        <v>121</v>
      </c>
      <c r="E243" s="43" t="s">
        <v>121</v>
      </c>
      <c r="F243" s="43" t="s">
        <v>123</v>
      </c>
      <c r="G243" s="43" t="s">
        <v>141</v>
      </c>
      <c r="H243" s="47">
        <v>39</v>
      </c>
    </row>
    <row r="244" spans="1:8" x14ac:dyDescent="0.35">
      <c r="A244" s="43">
        <v>46227</v>
      </c>
      <c r="B244" t="s">
        <v>63</v>
      </c>
      <c r="C244" t="s">
        <v>55</v>
      </c>
      <c r="D244" t="s">
        <v>11</v>
      </c>
      <c r="E244" s="43" t="s">
        <v>78</v>
      </c>
      <c r="F244" s="43" t="s">
        <v>123</v>
      </c>
      <c r="G244" s="43" t="s">
        <v>129</v>
      </c>
      <c r="H244" s="47">
        <v>23711</v>
      </c>
    </row>
    <row r="245" spans="1:8" x14ac:dyDescent="0.35">
      <c r="A245" s="43">
        <v>46227</v>
      </c>
      <c r="B245" t="s">
        <v>63</v>
      </c>
      <c r="C245" t="s">
        <v>56</v>
      </c>
      <c r="D245" t="s">
        <v>12</v>
      </c>
      <c r="E245" s="43" t="s">
        <v>82</v>
      </c>
      <c r="F245" s="43" t="s">
        <v>123</v>
      </c>
      <c r="G245" s="43" t="s">
        <v>129</v>
      </c>
      <c r="H245" s="47">
        <v>8090</v>
      </c>
    </row>
    <row r="246" spans="1:8" x14ac:dyDescent="0.35">
      <c r="A246" s="43">
        <v>46227</v>
      </c>
      <c r="B246" t="s">
        <v>63</v>
      </c>
      <c r="C246" t="s">
        <v>56</v>
      </c>
      <c r="D246" t="s">
        <v>12</v>
      </c>
      <c r="E246" s="43" t="s">
        <v>84</v>
      </c>
      <c r="F246" s="43" t="s">
        <v>123</v>
      </c>
      <c r="G246" s="43" t="s">
        <v>135</v>
      </c>
      <c r="H246" s="47">
        <v>3084</v>
      </c>
    </row>
    <row r="247" spans="1:8" x14ac:dyDescent="0.35">
      <c r="A247" s="43">
        <v>46227</v>
      </c>
      <c r="B247" t="s">
        <v>63</v>
      </c>
      <c r="C247" t="s">
        <v>55</v>
      </c>
      <c r="D247" t="s">
        <v>15</v>
      </c>
      <c r="E247" s="43" t="s">
        <v>91</v>
      </c>
      <c r="F247" s="43" t="s">
        <v>123</v>
      </c>
      <c r="G247" s="43" t="s">
        <v>139</v>
      </c>
      <c r="H247" s="47">
        <v>281</v>
      </c>
    </row>
    <row r="248" spans="1:8" x14ac:dyDescent="0.35">
      <c r="A248" s="43">
        <v>46227</v>
      </c>
      <c r="B248" t="s">
        <v>63</v>
      </c>
      <c r="C248" t="s">
        <v>53</v>
      </c>
      <c r="D248" t="s">
        <v>8</v>
      </c>
      <c r="E248" s="43" t="s">
        <v>75</v>
      </c>
      <c r="F248" s="43" t="s">
        <v>123</v>
      </c>
      <c r="G248" s="43" t="s">
        <v>133</v>
      </c>
      <c r="H248" s="47">
        <v>1830</v>
      </c>
    </row>
    <row r="249" spans="1:8" x14ac:dyDescent="0.35">
      <c r="A249" s="43">
        <v>46227</v>
      </c>
      <c r="B249" t="s">
        <v>63</v>
      </c>
      <c r="C249" t="s">
        <v>121</v>
      </c>
      <c r="D249" t="s">
        <v>121</v>
      </c>
      <c r="E249" s="43" t="s">
        <v>121</v>
      </c>
      <c r="F249" s="43" t="s">
        <v>123</v>
      </c>
      <c r="G249" s="43" t="s">
        <v>130</v>
      </c>
      <c r="H249" s="47">
        <v>23</v>
      </c>
    </row>
    <row r="250" spans="1:8" x14ac:dyDescent="0.35">
      <c r="A250" s="43">
        <v>46227</v>
      </c>
      <c r="B250" t="s">
        <v>63</v>
      </c>
      <c r="C250" t="s">
        <v>121</v>
      </c>
      <c r="D250" t="s">
        <v>121</v>
      </c>
      <c r="E250" s="43" t="s">
        <v>121</v>
      </c>
      <c r="F250" s="43" t="s">
        <v>123</v>
      </c>
      <c r="G250" s="43" t="s">
        <v>127</v>
      </c>
      <c r="H250" s="47">
        <v>14</v>
      </c>
    </row>
    <row r="251" spans="1:8" x14ac:dyDescent="0.35">
      <c r="A251" s="43">
        <v>46227</v>
      </c>
      <c r="B251" t="s">
        <v>63</v>
      </c>
      <c r="C251" t="s">
        <v>56</v>
      </c>
      <c r="D251" t="s">
        <v>16</v>
      </c>
      <c r="E251" s="43" t="s">
        <v>16</v>
      </c>
      <c r="F251" s="43" t="s">
        <v>123</v>
      </c>
      <c r="G251" s="43" t="s">
        <v>129</v>
      </c>
      <c r="H251" s="47">
        <v>8086</v>
      </c>
    </row>
    <row r="252" spans="1:8" x14ac:dyDescent="0.35">
      <c r="A252" s="43">
        <v>46227</v>
      </c>
      <c r="B252" t="s">
        <v>63</v>
      </c>
      <c r="C252" t="s">
        <v>55</v>
      </c>
      <c r="D252" t="s">
        <v>11</v>
      </c>
      <c r="E252" s="43" t="s">
        <v>90</v>
      </c>
      <c r="F252" s="43" t="s">
        <v>123</v>
      </c>
      <c r="G252" s="43" t="s">
        <v>129</v>
      </c>
      <c r="H252" s="47">
        <v>6664</v>
      </c>
    </row>
    <row r="253" spans="1:8" x14ac:dyDescent="0.35">
      <c r="A253" s="43">
        <v>46227</v>
      </c>
      <c r="B253" t="s">
        <v>63</v>
      </c>
      <c r="C253" t="s">
        <v>54</v>
      </c>
      <c r="D253" t="s">
        <v>14</v>
      </c>
      <c r="E253" s="43" t="s">
        <v>14</v>
      </c>
      <c r="F253" s="43" t="s">
        <v>123</v>
      </c>
      <c r="G253" s="43" t="s">
        <v>125</v>
      </c>
      <c r="H253" s="47">
        <v>1167</v>
      </c>
    </row>
    <row r="254" spans="1:8" x14ac:dyDescent="0.35">
      <c r="A254" s="43">
        <v>46227</v>
      </c>
      <c r="B254" t="s">
        <v>63</v>
      </c>
      <c r="C254" t="s">
        <v>53</v>
      </c>
      <c r="D254" t="s">
        <v>8</v>
      </c>
      <c r="E254" s="43" t="s">
        <v>74</v>
      </c>
      <c r="F254" s="43" t="s">
        <v>123</v>
      </c>
      <c r="G254" s="43" t="s">
        <v>140</v>
      </c>
      <c r="H254" s="47">
        <v>40</v>
      </c>
    </row>
    <row r="255" spans="1:8" x14ac:dyDescent="0.35">
      <c r="A255" s="43">
        <v>46227</v>
      </c>
      <c r="B255" t="s">
        <v>63</v>
      </c>
      <c r="C255" t="s">
        <v>121</v>
      </c>
      <c r="D255" t="s">
        <v>121</v>
      </c>
      <c r="E255" s="43" t="s">
        <v>121</v>
      </c>
      <c r="F255" s="43" t="s">
        <v>123</v>
      </c>
      <c r="G255" s="43" t="s">
        <v>133</v>
      </c>
      <c r="H255" s="47">
        <v>73</v>
      </c>
    </row>
    <row r="256" spans="1:8" x14ac:dyDescent="0.35">
      <c r="A256" s="43">
        <v>46227</v>
      </c>
      <c r="B256" t="s">
        <v>63</v>
      </c>
      <c r="C256" t="s">
        <v>121</v>
      </c>
      <c r="D256" t="s">
        <v>121</v>
      </c>
      <c r="E256" s="43" t="s">
        <v>121</v>
      </c>
      <c r="F256" s="43" t="s">
        <v>123</v>
      </c>
      <c r="G256" s="43" t="s">
        <v>125</v>
      </c>
      <c r="H256" s="47">
        <v>43</v>
      </c>
    </row>
    <row r="257" spans="1:8" x14ac:dyDescent="0.35">
      <c r="A257" s="43">
        <v>46227</v>
      </c>
      <c r="B257" t="s">
        <v>63</v>
      </c>
      <c r="C257" t="s">
        <v>53</v>
      </c>
      <c r="D257" t="s">
        <v>7</v>
      </c>
      <c r="E257" s="43" t="s">
        <v>77</v>
      </c>
      <c r="F257" s="43" t="s">
        <v>123</v>
      </c>
      <c r="G257" s="43" t="s">
        <v>142</v>
      </c>
      <c r="H257" s="47">
        <v>1826</v>
      </c>
    </row>
    <row r="258" spans="1:8" x14ac:dyDescent="0.35">
      <c r="A258" s="43">
        <v>46227</v>
      </c>
      <c r="B258" t="s">
        <v>63</v>
      </c>
      <c r="C258" t="s">
        <v>56</v>
      </c>
      <c r="D258" t="s">
        <v>17</v>
      </c>
      <c r="E258" s="43" t="s">
        <v>76</v>
      </c>
      <c r="F258" s="43" t="s">
        <v>123</v>
      </c>
      <c r="G258" s="43" t="s">
        <v>128</v>
      </c>
      <c r="H258" s="47">
        <v>12026</v>
      </c>
    </row>
    <row r="259" spans="1:8" x14ac:dyDescent="0.35">
      <c r="A259" s="43">
        <v>46227</v>
      </c>
      <c r="B259" t="s">
        <v>63</v>
      </c>
      <c r="C259" t="s">
        <v>121</v>
      </c>
      <c r="D259" t="s">
        <v>121</v>
      </c>
      <c r="E259" s="43" t="s">
        <v>121</v>
      </c>
      <c r="F259" s="43" t="s">
        <v>123</v>
      </c>
      <c r="G259" s="43" t="s">
        <v>130</v>
      </c>
      <c r="H259" s="47">
        <v>3</v>
      </c>
    </row>
    <row r="260" spans="1:8" x14ac:dyDescent="0.35">
      <c r="A260" s="43">
        <v>46227</v>
      </c>
      <c r="B260" t="s">
        <v>63</v>
      </c>
      <c r="C260" t="s">
        <v>55</v>
      </c>
      <c r="D260" t="s">
        <v>13</v>
      </c>
      <c r="E260" s="43" t="s">
        <v>85</v>
      </c>
      <c r="F260" s="43" t="s">
        <v>123</v>
      </c>
      <c r="G260" s="43" t="s">
        <v>140</v>
      </c>
      <c r="H260" s="47">
        <v>37</v>
      </c>
    </row>
    <row r="261" spans="1:8" x14ac:dyDescent="0.35">
      <c r="A261" s="43">
        <v>46227</v>
      </c>
      <c r="B261" t="s">
        <v>63</v>
      </c>
      <c r="C261" t="s">
        <v>121</v>
      </c>
      <c r="D261" t="s">
        <v>121</v>
      </c>
      <c r="E261" s="43" t="s">
        <v>121</v>
      </c>
      <c r="F261" s="43" t="s">
        <v>123</v>
      </c>
      <c r="G261" s="43" t="s">
        <v>129</v>
      </c>
      <c r="H261" s="47">
        <v>1</v>
      </c>
    </row>
    <row r="262" spans="1:8" x14ac:dyDescent="0.35">
      <c r="A262" s="43">
        <v>46227</v>
      </c>
      <c r="B262" t="s">
        <v>63</v>
      </c>
      <c r="C262" t="s">
        <v>121</v>
      </c>
      <c r="D262" t="s">
        <v>121</v>
      </c>
      <c r="E262" s="43" t="s">
        <v>122</v>
      </c>
      <c r="F262" s="43" t="s">
        <v>123</v>
      </c>
      <c r="G262" s="43" t="s">
        <v>132</v>
      </c>
      <c r="H262" s="47">
        <v>15</v>
      </c>
    </row>
    <row r="263" spans="1:8" x14ac:dyDescent="0.35">
      <c r="A263" s="43">
        <v>46227</v>
      </c>
      <c r="B263" t="s">
        <v>63</v>
      </c>
      <c r="C263" t="s">
        <v>121</v>
      </c>
      <c r="D263" t="s">
        <v>121</v>
      </c>
      <c r="E263" s="43" t="s">
        <v>122</v>
      </c>
      <c r="F263" s="43" t="s">
        <v>123</v>
      </c>
      <c r="G263" s="43" t="s">
        <v>133</v>
      </c>
      <c r="H263" s="47">
        <v>4</v>
      </c>
    </row>
    <row r="264" spans="1:8" x14ac:dyDescent="0.35">
      <c r="A264" s="43">
        <v>46227</v>
      </c>
      <c r="B264" t="s">
        <v>63</v>
      </c>
      <c r="C264" t="s">
        <v>121</v>
      </c>
      <c r="D264" t="s">
        <v>121</v>
      </c>
      <c r="E264" s="43" t="s">
        <v>121</v>
      </c>
      <c r="F264" s="43" t="s">
        <v>123</v>
      </c>
      <c r="G264" s="43" t="s">
        <v>127</v>
      </c>
      <c r="H264" s="47">
        <v>0</v>
      </c>
    </row>
    <row r="265" spans="1:8" x14ac:dyDescent="0.35">
      <c r="A265" s="43">
        <v>46227</v>
      </c>
      <c r="B265" t="s">
        <v>63</v>
      </c>
      <c r="C265" t="s">
        <v>121</v>
      </c>
      <c r="D265" t="s">
        <v>121</v>
      </c>
      <c r="E265" s="43" t="s">
        <v>122</v>
      </c>
      <c r="F265" s="43" t="s">
        <v>123</v>
      </c>
      <c r="G265" s="43" t="s">
        <v>125</v>
      </c>
      <c r="H265" s="47">
        <v>2</v>
      </c>
    </row>
    <row r="266" spans="1:8" x14ac:dyDescent="0.35">
      <c r="A266" s="43">
        <v>46227</v>
      </c>
      <c r="B266" t="s">
        <v>63</v>
      </c>
      <c r="C266" t="s">
        <v>121</v>
      </c>
      <c r="D266" t="s">
        <v>121</v>
      </c>
      <c r="E266" s="43" t="s">
        <v>121</v>
      </c>
      <c r="F266" s="43" t="s">
        <v>123</v>
      </c>
      <c r="G266" s="43" t="s">
        <v>127</v>
      </c>
      <c r="H266" s="47">
        <v>0</v>
      </c>
    </row>
    <row r="267" spans="1:8" x14ac:dyDescent="0.35">
      <c r="A267" s="43">
        <v>46227</v>
      </c>
      <c r="B267" t="s">
        <v>63</v>
      </c>
      <c r="C267" t="s">
        <v>121</v>
      </c>
      <c r="D267" t="s">
        <v>121</v>
      </c>
      <c r="E267" s="43" t="s">
        <v>121</v>
      </c>
      <c r="F267" s="43" t="s">
        <v>123</v>
      </c>
      <c r="G267" s="43" t="s">
        <v>140</v>
      </c>
      <c r="H267" s="47">
        <v>0</v>
      </c>
    </row>
    <row r="268" spans="1:8" x14ac:dyDescent="0.35">
      <c r="A268" s="43">
        <v>46227</v>
      </c>
      <c r="B268" t="s">
        <v>63</v>
      </c>
      <c r="C268" t="s">
        <v>56</v>
      </c>
      <c r="D268" t="s">
        <v>12</v>
      </c>
      <c r="E268" s="43" t="s">
        <v>79</v>
      </c>
      <c r="F268" s="43" t="s">
        <v>123</v>
      </c>
      <c r="G268" s="43" t="s">
        <v>135</v>
      </c>
      <c r="H268" s="47">
        <v>7763</v>
      </c>
    </row>
    <row r="269" spans="1:8" x14ac:dyDescent="0.35">
      <c r="A269" s="43">
        <v>46227</v>
      </c>
      <c r="B269" t="s">
        <v>63</v>
      </c>
      <c r="C269" t="s">
        <v>56</v>
      </c>
      <c r="D269" t="s">
        <v>12</v>
      </c>
      <c r="E269" s="43" t="s">
        <v>79</v>
      </c>
      <c r="F269" s="43" t="s">
        <v>123</v>
      </c>
      <c r="G269" s="43" t="s">
        <v>142</v>
      </c>
      <c r="H269" s="47">
        <v>192</v>
      </c>
    </row>
    <row r="270" spans="1:8" x14ac:dyDescent="0.35">
      <c r="A270" s="43">
        <v>46227</v>
      </c>
      <c r="B270" t="s">
        <v>63</v>
      </c>
      <c r="C270" t="s">
        <v>54</v>
      </c>
      <c r="D270" t="s">
        <v>14</v>
      </c>
      <c r="E270" s="43" t="s">
        <v>88</v>
      </c>
      <c r="F270" s="43" t="s">
        <v>123</v>
      </c>
      <c r="G270" s="43" t="s">
        <v>124</v>
      </c>
      <c r="H270" s="47">
        <v>5933</v>
      </c>
    </row>
    <row r="271" spans="1:8" x14ac:dyDescent="0.35">
      <c r="A271" s="43">
        <v>46227</v>
      </c>
      <c r="B271" t="s">
        <v>63</v>
      </c>
      <c r="C271" t="s">
        <v>56</v>
      </c>
      <c r="D271" t="s">
        <v>12</v>
      </c>
      <c r="E271" s="43" t="s">
        <v>79</v>
      </c>
      <c r="F271" s="43" t="s">
        <v>123</v>
      </c>
      <c r="G271" s="43" t="s">
        <v>130</v>
      </c>
      <c r="H271" s="47">
        <v>697</v>
      </c>
    </row>
    <row r="272" spans="1:8" x14ac:dyDescent="0.35">
      <c r="A272" s="43">
        <v>46227</v>
      </c>
      <c r="B272" t="s">
        <v>63</v>
      </c>
      <c r="C272" t="s">
        <v>56</v>
      </c>
      <c r="D272" t="s">
        <v>17</v>
      </c>
      <c r="E272" s="43" t="s">
        <v>76</v>
      </c>
      <c r="F272" s="43" t="s">
        <v>123</v>
      </c>
      <c r="G272" s="43" t="s">
        <v>141</v>
      </c>
      <c r="H272" s="47">
        <v>1314</v>
      </c>
    </row>
    <row r="273" spans="1:8" x14ac:dyDescent="0.35">
      <c r="A273" s="43">
        <v>46227</v>
      </c>
      <c r="B273" t="s">
        <v>63</v>
      </c>
      <c r="C273" t="s">
        <v>55</v>
      </c>
      <c r="D273" t="s">
        <v>11</v>
      </c>
      <c r="E273" s="43" t="s">
        <v>90</v>
      </c>
      <c r="F273" s="43" t="s">
        <v>123</v>
      </c>
      <c r="G273" s="43" t="s">
        <v>134</v>
      </c>
      <c r="H273" s="47">
        <v>136</v>
      </c>
    </row>
    <row r="274" spans="1:8" x14ac:dyDescent="0.35">
      <c r="A274" s="43">
        <v>46227</v>
      </c>
      <c r="B274" t="s">
        <v>63</v>
      </c>
      <c r="C274" t="s">
        <v>121</v>
      </c>
      <c r="D274" t="s">
        <v>121</v>
      </c>
      <c r="E274" s="43" t="s">
        <v>121</v>
      </c>
      <c r="F274" s="43" t="s">
        <v>123</v>
      </c>
      <c r="G274" s="43" t="s">
        <v>130</v>
      </c>
      <c r="H274" s="47">
        <v>25</v>
      </c>
    </row>
    <row r="275" spans="1:8" x14ac:dyDescent="0.35">
      <c r="A275" s="43">
        <v>46227</v>
      </c>
      <c r="B275" t="s">
        <v>63</v>
      </c>
      <c r="C275" t="s">
        <v>55</v>
      </c>
      <c r="D275" t="s">
        <v>13</v>
      </c>
      <c r="E275" s="43" t="s">
        <v>99</v>
      </c>
      <c r="F275" s="43" t="s">
        <v>123</v>
      </c>
      <c r="G275" s="43" t="s">
        <v>130</v>
      </c>
      <c r="H275" s="47">
        <v>2432</v>
      </c>
    </row>
    <row r="276" spans="1:8" x14ac:dyDescent="0.35">
      <c r="A276" s="43">
        <v>46227</v>
      </c>
      <c r="B276" t="s">
        <v>63</v>
      </c>
      <c r="C276" t="s">
        <v>121</v>
      </c>
      <c r="D276" t="s">
        <v>121</v>
      </c>
      <c r="E276" s="43" t="s">
        <v>121</v>
      </c>
      <c r="F276" s="43" t="s">
        <v>123</v>
      </c>
      <c r="G276" s="43" t="s">
        <v>125</v>
      </c>
      <c r="H276" s="47">
        <v>45</v>
      </c>
    </row>
    <row r="277" spans="1:8" x14ac:dyDescent="0.35">
      <c r="A277" s="43">
        <v>46227</v>
      </c>
      <c r="B277" t="s">
        <v>63</v>
      </c>
      <c r="C277" t="s">
        <v>54</v>
      </c>
      <c r="D277" t="s">
        <v>14</v>
      </c>
      <c r="E277" s="43" t="s">
        <v>86</v>
      </c>
      <c r="F277" s="43" t="s">
        <v>123</v>
      </c>
      <c r="G277" s="43" t="s">
        <v>141</v>
      </c>
      <c r="H277" s="47">
        <v>3011</v>
      </c>
    </row>
    <row r="278" spans="1:8" x14ac:dyDescent="0.35">
      <c r="A278" s="43">
        <v>46227</v>
      </c>
      <c r="B278" t="s">
        <v>63</v>
      </c>
      <c r="C278" t="s">
        <v>53</v>
      </c>
      <c r="D278" t="s">
        <v>6</v>
      </c>
      <c r="E278" s="43" t="s">
        <v>69</v>
      </c>
      <c r="F278" s="43" t="s">
        <v>123</v>
      </c>
      <c r="G278" s="43" t="s">
        <v>129</v>
      </c>
      <c r="H278" s="47">
        <v>14643</v>
      </c>
    </row>
    <row r="279" spans="1:8" x14ac:dyDescent="0.35">
      <c r="A279" s="43">
        <v>46227</v>
      </c>
      <c r="B279" t="s">
        <v>63</v>
      </c>
      <c r="C279" t="s">
        <v>53</v>
      </c>
      <c r="D279" t="s">
        <v>7</v>
      </c>
      <c r="E279" s="43" t="s">
        <v>65</v>
      </c>
      <c r="F279" s="43" t="s">
        <v>123</v>
      </c>
      <c r="G279" s="43" t="s">
        <v>138</v>
      </c>
      <c r="H279" s="47">
        <v>7457</v>
      </c>
    </row>
    <row r="280" spans="1:8" x14ac:dyDescent="0.35">
      <c r="A280" s="43">
        <v>46227</v>
      </c>
      <c r="B280" t="s">
        <v>63</v>
      </c>
      <c r="C280" t="s">
        <v>54</v>
      </c>
      <c r="D280" t="s">
        <v>10</v>
      </c>
      <c r="E280" s="43" t="s">
        <v>10</v>
      </c>
      <c r="F280" s="43" t="s">
        <v>123</v>
      </c>
      <c r="G280" s="43" t="s">
        <v>130</v>
      </c>
      <c r="H280" s="47">
        <v>1865</v>
      </c>
    </row>
    <row r="281" spans="1:8" x14ac:dyDescent="0.35">
      <c r="A281" s="43">
        <v>46227</v>
      </c>
      <c r="B281" t="s">
        <v>63</v>
      </c>
      <c r="C281" t="s">
        <v>54</v>
      </c>
      <c r="D281" t="s">
        <v>14</v>
      </c>
      <c r="E281" s="43" t="s">
        <v>14</v>
      </c>
      <c r="F281" s="43" t="s">
        <v>123</v>
      </c>
      <c r="G281" s="43" t="s">
        <v>133</v>
      </c>
      <c r="H281" s="47">
        <v>1259</v>
      </c>
    </row>
    <row r="282" spans="1:8" x14ac:dyDescent="0.35">
      <c r="A282" s="43">
        <v>46227</v>
      </c>
      <c r="B282" t="s">
        <v>63</v>
      </c>
      <c r="C282" t="s">
        <v>56</v>
      </c>
      <c r="D282" t="s">
        <v>12</v>
      </c>
      <c r="E282" s="43" t="s">
        <v>83</v>
      </c>
      <c r="F282" s="43" t="s">
        <v>123</v>
      </c>
      <c r="G282" s="43" t="s">
        <v>135</v>
      </c>
      <c r="H282" s="47">
        <v>4168</v>
      </c>
    </row>
    <row r="283" spans="1:8" x14ac:dyDescent="0.35">
      <c r="A283" s="43">
        <v>46227</v>
      </c>
      <c r="B283" t="s">
        <v>63</v>
      </c>
      <c r="C283" t="s">
        <v>54</v>
      </c>
      <c r="D283" t="s">
        <v>14</v>
      </c>
      <c r="E283" s="43" t="s">
        <v>88</v>
      </c>
      <c r="F283" s="43" t="s">
        <v>123</v>
      </c>
      <c r="G283" s="43" t="s">
        <v>130</v>
      </c>
      <c r="H283" s="47">
        <v>644</v>
      </c>
    </row>
    <row r="284" spans="1:8" x14ac:dyDescent="0.35">
      <c r="A284" s="43">
        <v>46227</v>
      </c>
      <c r="B284" t="s">
        <v>63</v>
      </c>
      <c r="C284" t="s">
        <v>55</v>
      </c>
      <c r="D284" t="s">
        <v>15</v>
      </c>
      <c r="E284" s="43" t="s">
        <v>95</v>
      </c>
      <c r="F284" s="43" t="s">
        <v>123</v>
      </c>
      <c r="G284" s="43" t="s">
        <v>138</v>
      </c>
      <c r="H284" s="47">
        <v>741</v>
      </c>
    </row>
    <row r="285" spans="1:8" x14ac:dyDescent="0.35">
      <c r="A285" s="43">
        <v>46227</v>
      </c>
      <c r="B285" t="s">
        <v>63</v>
      </c>
      <c r="C285" t="s">
        <v>56</v>
      </c>
      <c r="D285" t="s">
        <v>17</v>
      </c>
      <c r="E285" s="43" t="s">
        <v>76</v>
      </c>
      <c r="F285" s="43" t="s">
        <v>123</v>
      </c>
      <c r="G285" s="43" t="s">
        <v>137</v>
      </c>
      <c r="H285" s="47">
        <v>1116</v>
      </c>
    </row>
    <row r="286" spans="1:8" x14ac:dyDescent="0.35">
      <c r="A286" s="43">
        <v>46227</v>
      </c>
      <c r="B286" t="s">
        <v>63</v>
      </c>
      <c r="C286" t="s">
        <v>55</v>
      </c>
      <c r="D286" t="s">
        <v>15</v>
      </c>
      <c r="E286" s="43" t="s">
        <v>93</v>
      </c>
      <c r="F286" s="43" t="s">
        <v>123</v>
      </c>
      <c r="G286" s="43" t="s">
        <v>134</v>
      </c>
      <c r="H286" s="47">
        <v>257</v>
      </c>
    </row>
    <row r="287" spans="1:8" x14ac:dyDescent="0.35">
      <c r="A287" s="43">
        <v>46227</v>
      </c>
      <c r="B287" t="s">
        <v>63</v>
      </c>
      <c r="C287" t="s">
        <v>121</v>
      </c>
      <c r="D287" t="s">
        <v>121</v>
      </c>
      <c r="E287" s="43" t="s">
        <v>121</v>
      </c>
      <c r="F287" s="43" t="s">
        <v>123</v>
      </c>
      <c r="G287" s="43" t="s">
        <v>140</v>
      </c>
      <c r="H287" s="47">
        <v>3</v>
      </c>
    </row>
    <row r="288" spans="1:8" x14ac:dyDescent="0.35">
      <c r="A288" s="43">
        <v>46227</v>
      </c>
      <c r="B288" t="s">
        <v>63</v>
      </c>
      <c r="C288" t="s">
        <v>54</v>
      </c>
      <c r="D288" t="s">
        <v>10</v>
      </c>
      <c r="E288" s="43" t="s">
        <v>10</v>
      </c>
      <c r="F288" s="43" t="s">
        <v>123</v>
      </c>
      <c r="G288" s="43" t="s">
        <v>135</v>
      </c>
      <c r="H288" s="47">
        <v>7130</v>
      </c>
    </row>
    <row r="289" spans="1:8" x14ac:dyDescent="0.35">
      <c r="A289" s="43">
        <v>46227</v>
      </c>
      <c r="B289" t="s">
        <v>63</v>
      </c>
      <c r="C289" t="s">
        <v>56</v>
      </c>
      <c r="D289" t="s">
        <v>17</v>
      </c>
      <c r="E289" s="43" t="s">
        <v>68</v>
      </c>
      <c r="F289" s="43" t="s">
        <v>123</v>
      </c>
      <c r="G289" s="43" t="s">
        <v>127</v>
      </c>
      <c r="H289" s="47">
        <v>34179</v>
      </c>
    </row>
    <row r="290" spans="1:8" x14ac:dyDescent="0.35">
      <c r="A290" s="43">
        <v>46227</v>
      </c>
      <c r="B290" t="s">
        <v>63</v>
      </c>
      <c r="C290" t="s">
        <v>56</v>
      </c>
      <c r="D290" t="s">
        <v>12</v>
      </c>
      <c r="E290" s="43" t="s">
        <v>83</v>
      </c>
      <c r="F290" s="43" t="s">
        <v>123</v>
      </c>
      <c r="G290" s="43" t="s">
        <v>124</v>
      </c>
      <c r="H290" s="47">
        <v>4371</v>
      </c>
    </row>
    <row r="291" spans="1:8" x14ac:dyDescent="0.35">
      <c r="A291" s="43">
        <v>46227</v>
      </c>
      <c r="B291" t="s">
        <v>63</v>
      </c>
      <c r="C291" t="s">
        <v>55</v>
      </c>
      <c r="D291" t="s">
        <v>13</v>
      </c>
      <c r="E291" s="43" t="s">
        <v>67</v>
      </c>
      <c r="F291" s="43" t="s">
        <v>123</v>
      </c>
      <c r="G291" s="43" t="s">
        <v>127</v>
      </c>
      <c r="H291" s="47">
        <v>26673</v>
      </c>
    </row>
    <row r="292" spans="1:8" x14ac:dyDescent="0.35">
      <c r="A292" s="43">
        <v>46227</v>
      </c>
      <c r="B292" t="s">
        <v>63</v>
      </c>
      <c r="C292" t="s">
        <v>121</v>
      </c>
      <c r="D292" t="s">
        <v>121</v>
      </c>
      <c r="E292" s="43" t="s">
        <v>121</v>
      </c>
      <c r="F292" s="43" t="s">
        <v>123</v>
      </c>
      <c r="G292" s="43" t="s">
        <v>141</v>
      </c>
      <c r="H292" s="47">
        <v>118</v>
      </c>
    </row>
    <row r="293" spans="1:8" x14ac:dyDescent="0.35">
      <c r="A293" s="43">
        <v>46227</v>
      </c>
      <c r="B293" t="s">
        <v>63</v>
      </c>
      <c r="C293" t="s">
        <v>53</v>
      </c>
      <c r="D293" t="s">
        <v>8</v>
      </c>
      <c r="E293" s="43" t="s">
        <v>72</v>
      </c>
      <c r="F293" s="43" t="s">
        <v>123</v>
      </c>
      <c r="G293" s="43" t="s">
        <v>126</v>
      </c>
      <c r="H293" s="47">
        <v>16494</v>
      </c>
    </row>
    <row r="294" spans="1:8" x14ac:dyDescent="0.35">
      <c r="A294" s="43">
        <v>46227</v>
      </c>
      <c r="B294" t="s">
        <v>63</v>
      </c>
      <c r="C294" t="s">
        <v>56</v>
      </c>
      <c r="D294" t="s">
        <v>16</v>
      </c>
      <c r="E294" s="43" t="s">
        <v>16</v>
      </c>
      <c r="F294" s="43" t="s">
        <v>123</v>
      </c>
      <c r="G294" s="43" t="s">
        <v>141</v>
      </c>
      <c r="H294" s="47">
        <v>1817</v>
      </c>
    </row>
    <row r="295" spans="1:8" x14ac:dyDescent="0.35">
      <c r="A295" s="43">
        <v>46227</v>
      </c>
      <c r="B295" t="s">
        <v>63</v>
      </c>
      <c r="C295" t="s">
        <v>56</v>
      </c>
      <c r="D295" t="s">
        <v>17</v>
      </c>
      <c r="E295" s="43" t="s">
        <v>76</v>
      </c>
      <c r="F295" s="43" t="s">
        <v>123</v>
      </c>
      <c r="G295" s="43" t="s">
        <v>135</v>
      </c>
      <c r="H295" s="47">
        <v>7193</v>
      </c>
    </row>
    <row r="296" spans="1:8" x14ac:dyDescent="0.35">
      <c r="A296" s="43">
        <v>46227</v>
      </c>
      <c r="B296" t="s">
        <v>63</v>
      </c>
      <c r="C296" t="s">
        <v>55</v>
      </c>
      <c r="D296" t="s">
        <v>15</v>
      </c>
      <c r="E296" s="43" t="s">
        <v>96</v>
      </c>
      <c r="F296" s="43" t="s">
        <v>123</v>
      </c>
      <c r="G296" s="43" t="s">
        <v>127</v>
      </c>
      <c r="H296" s="47">
        <v>22854</v>
      </c>
    </row>
    <row r="297" spans="1:8" x14ac:dyDescent="0.35">
      <c r="A297" s="43">
        <v>46227</v>
      </c>
      <c r="B297" t="s">
        <v>63</v>
      </c>
      <c r="C297" t="s">
        <v>56</v>
      </c>
      <c r="D297" t="s">
        <v>17</v>
      </c>
      <c r="E297" s="43" t="s">
        <v>70</v>
      </c>
      <c r="F297" s="43" t="s">
        <v>123</v>
      </c>
      <c r="G297" s="43" t="s">
        <v>126</v>
      </c>
      <c r="H297" s="47">
        <v>13011</v>
      </c>
    </row>
    <row r="298" spans="1:8" x14ac:dyDescent="0.35">
      <c r="A298" s="43">
        <v>46227</v>
      </c>
      <c r="B298" t="s">
        <v>63</v>
      </c>
      <c r="C298" t="s">
        <v>53</v>
      </c>
      <c r="D298" t="s">
        <v>8</v>
      </c>
      <c r="E298" s="43" t="s">
        <v>72</v>
      </c>
      <c r="F298" s="43" t="s">
        <v>123</v>
      </c>
      <c r="G298" s="43" t="s">
        <v>134</v>
      </c>
      <c r="H298" s="47">
        <v>601</v>
      </c>
    </row>
    <row r="299" spans="1:8" x14ac:dyDescent="0.35">
      <c r="A299" s="43">
        <v>46227</v>
      </c>
      <c r="B299" t="s">
        <v>63</v>
      </c>
      <c r="C299" t="s">
        <v>121</v>
      </c>
      <c r="D299" t="s">
        <v>121</v>
      </c>
      <c r="E299" s="43" t="s">
        <v>122</v>
      </c>
      <c r="F299" s="43" t="s">
        <v>123</v>
      </c>
      <c r="G299" s="43" t="s">
        <v>128</v>
      </c>
      <c r="H299" s="47">
        <v>18</v>
      </c>
    </row>
    <row r="300" spans="1:8" x14ac:dyDescent="0.35">
      <c r="A300" s="43">
        <v>46227</v>
      </c>
      <c r="B300" t="s">
        <v>63</v>
      </c>
      <c r="C300" t="s">
        <v>121</v>
      </c>
      <c r="D300" t="s">
        <v>121</v>
      </c>
      <c r="E300" s="43" t="s">
        <v>121</v>
      </c>
      <c r="F300" s="43" t="s">
        <v>123</v>
      </c>
      <c r="G300" s="43" t="s">
        <v>140</v>
      </c>
      <c r="H300" s="47">
        <v>7</v>
      </c>
    </row>
    <row r="301" spans="1:8" x14ac:dyDescent="0.35">
      <c r="A301" s="43">
        <v>46227</v>
      </c>
      <c r="B301" t="s">
        <v>63</v>
      </c>
      <c r="C301" t="s">
        <v>54</v>
      </c>
      <c r="D301" t="s">
        <v>14</v>
      </c>
      <c r="E301" s="43" t="s">
        <v>14</v>
      </c>
      <c r="F301" s="43" t="s">
        <v>123</v>
      </c>
      <c r="G301" s="43" t="s">
        <v>131</v>
      </c>
      <c r="H301" s="47">
        <v>191</v>
      </c>
    </row>
    <row r="302" spans="1:8" x14ac:dyDescent="0.35">
      <c r="A302" s="43">
        <v>46227</v>
      </c>
      <c r="B302" t="s">
        <v>63</v>
      </c>
      <c r="C302" t="s">
        <v>121</v>
      </c>
      <c r="D302" t="s">
        <v>121</v>
      </c>
      <c r="E302" s="43" t="s">
        <v>122</v>
      </c>
      <c r="F302" s="43" t="s">
        <v>123</v>
      </c>
      <c r="G302" s="43" t="s">
        <v>138</v>
      </c>
      <c r="H302" s="47">
        <v>6</v>
      </c>
    </row>
    <row r="303" spans="1:8" x14ac:dyDescent="0.35">
      <c r="A303" s="43">
        <v>46227</v>
      </c>
      <c r="B303" t="s">
        <v>63</v>
      </c>
      <c r="C303" t="s">
        <v>121</v>
      </c>
      <c r="D303" t="s">
        <v>121</v>
      </c>
      <c r="E303" s="43" t="s">
        <v>121</v>
      </c>
      <c r="F303" s="43" t="s">
        <v>123</v>
      </c>
      <c r="G303" s="43" t="s">
        <v>130</v>
      </c>
      <c r="H303" s="47">
        <v>12</v>
      </c>
    </row>
    <row r="304" spans="1:8" x14ac:dyDescent="0.35">
      <c r="A304" s="43">
        <v>46227</v>
      </c>
      <c r="B304" t="s">
        <v>63</v>
      </c>
      <c r="C304" t="s">
        <v>121</v>
      </c>
      <c r="D304" t="s">
        <v>121</v>
      </c>
      <c r="E304" s="43" t="s">
        <v>121</v>
      </c>
      <c r="F304" s="43" t="s">
        <v>123</v>
      </c>
      <c r="G304" s="43" t="s">
        <v>136</v>
      </c>
      <c r="H304" s="47">
        <v>0</v>
      </c>
    </row>
    <row r="305" spans="1:8" x14ac:dyDescent="0.35">
      <c r="A305" s="43">
        <v>46227</v>
      </c>
      <c r="B305" t="s">
        <v>63</v>
      </c>
      <c r="C305" t="s">
        <v>56</v>
      </c>
      <c r="D305" t="s">
        <v>12</v>
      </c>
      <c r="E305" s="43" t="s">
        <v>82</v>
      </c>
      <c r="F305" s="43" t="s">
        <v>123</v>
      </c>
      <c r="G305" s="43" t="s">
        <v>140</v>
      </c>
      <c r="H305" s="47">
        <v>57</v>
      </c>
    </row>
    <row r="306" spans="1:8" x14ac:dyDescent="0.35">
      <c r="A306" s="43">
        <v>46227</v>
      </c>
      <c r="B306" t="s">
        <v>63</v>
      </c>
      <c r="C306" t="s">
        <v>121</v>
      </c>
      <c r="D306" t="s">
        <v>121</v>
      </c>
      <c r="E306" s="43" t="s">
        <v>121</v>
      </c>
      <c r="F306" s="43" t="s">
        <v>123</v>
      </c>
      <c r="G306" s="43" t="s">
        <v>142</v>
      </c>
      <c r="H306" s="47">
        <v>0</v>
      </c>
    </row>
    <row r="307" spans="1:8" x14ac:dyDescent="0.35">
      <c r="A307" s="43">
        <v>46227</v>
      </c>
      <c r="B307" t="s">
        <v>63</v>
      </c>
      <c r="C307" t="s">
        <v>55</v>
      </c>
      <c r="D307" t="s">
        <v>13</v>
      </c>
      <c r="E307" s="43" t="s">
        <v>100</v>
      </c>
      <c r="F307" s="43" t="s">
        <v>123</v>
      </c>
      <c r="G307" s="43" t="s">
        <v>140</v>
      </c>
      <c r="H307" s="47">
        <v>29</v>
      </c>
    </row>
    <row r="308" spans="1:8" x14ac:dyDescent="0.35">
      <c r="A308" s="43">
        <v>46227</v>
      </c>
      <c r="B308" t="s">
        <v>63</v>
      </c>
      <c r="C308" t="s">
        <v>121</v>
      </c>
      <c r="D308" t="s">
        <v>121</v>
      </c>
      <c r="E308" s="43" t="s">
        <v>121</v>
      </c>
      <c r="F308" s="43" t="s">
        <v>123</v>
      </c>
      <c r="G308" s="43" t="s">
        <v>125</v>
      </c>
      <c r="H308" s="47">
        <v>0</v>
      </c>
    </row>
    <row r="309" spans="1:8" x14ac:dyDescent="0.35">
      <c r="A309" s="43">
        <v>46227</v>
      </c>
      <c r="B309" t="s">
        <v>63</v>
      </c>
      <c r="C309" t="s">
        <v>55</v>
      </c>
      <c r="D309" t="s">
        <v>11</v>
      </c>
      <c r="E309" s="43" t="s">
        <v>90</v>
      </c>
      <c r="F309" s="43" t="s">
        <v>123</v>
      </c>
      <c r="G309" s="43" t="s">
        <v>135</v>
      </c>
      <c r="H309" s="47">
        <v>4070</v>
      </c>
    </row>
    <row r="310" spans="1:8" x14ac:dyDescent="0.35">
      <c r="A310" s="43">
        <v>46227</v>
      </c>
      <c r="B310" t="s">
        <v>63</v>
      </c>
      <c r="C310" t="s">
        <v>56</v>
      </c>
      <c r="D310" t="s">
        <v>16</v>
      </c>
      <c r="E310" s="43" t="s">
        <v>97</v>
      </c>
      <c r="F310" s="43" t="s">
        <v>123</v>
      </c>
      <c r="G310" s="43" t="s">
        <v>131</v>
      </c>
      <c r="H310" s="47">
        <v>6660</v>
      </c>
    </row>
    <row r="311" spans="1:8" x14ac:dyDescent="0.35">
      <c r="A311" s="43">
        <v>46227</v>
      </c>
      <c r="B311" t="s">
        <v>63</v>
      </c>
      <c r="C311" t="s">
        <v>55</v>
      </c>
      <c r="D311" t="s">
        <v>15</v>
      </c>
      <c r="E311" s="43" t="s">
        <v>91</v>
      </c>
      <c r="F311" s="43" t="s">
        <v>123</v>
      </c>
      <c r="G311" s="43" t="s">
        <v>128</v>
      </c>
      <c r="H311" s="47">
        <v>2815</v>
      </c>
    </row>
    <row r="312" spans="1:8" x14ac:dyDescent="0.35">
      <c r="A312" s="43">
        <v>46227</v>
      </c>
      <c r="B312" t="s">
        <v>63</v>
      </c>
      <c r="C312" t="s">
        <v>55</v>
      </c>
      <c r="D312" t="s">
        <v>11</v>
      </c>
      <c r="E312" s="43" t="s">
        <v>78</v>
      </c>
      <c r="F312" s="43" t="s">
        <v>123</v>
      </c>
      <c r="G312" s="43" t="s">
        <v>125</v>
      </c>
      <c r="H312" s="47">
        <v>814</v>
      </c>
    </row>
    <row r="313" spans="1:8" x14ac:dyDescent="0.35">
      <c r="A313" s="43">
        <v>46227</v>
      </c>
      <c r="B313" t="s">
        <v>63</v>
      </c>
      <c r="C313" t="s">
        <v>54</v>
      </c>
      <c r="D313" t="s">
        <v>14</v>
      </c>
      <c r="E313" s="43" t="s">
        <v>87</v>
      </c>
      <c r="F313" s="43" t="s">
        <v>123</v>
      </c>
      <c r="G313" s="43" t="s">
        <v>125</v>
      </c>
      <c r="H313" s="47">
        <v>638</v>
      </c>
    </row>
    <row r="314" spans="1:8" x14ac:dyDescent="0.35">
      <c r="A314" s="43">
        <v>46227</v>
      </c>
      <c r="B314" t="s">
        <v>63</v>
      </c>
      <c r="C314" t="s">
        <v>55</v>
      </c>
      <c r="D314" t="s">
        <v>11</v>
      </c>
      <c r="E314" s="43" t="s">
        <v>55</v>
      </c>
      <c r="F314" s="43" t="s">
        <v>123</v>
      </c>
      <c r="G314" s="43" t="s">
        <v>132</v>
      </c>
      <c r="H314" s="47">
        <v>2230</v>
      </c>
    </row>
    <row r="315" spans="1:8" x14ac:dyDescent="0.35">
      <c r="A315" s="43">
        <v>46227</v>
      </c>
      <c r="B315" t="s">
        <v>63</v>
      </c>
      <c r="C315" t="s">
        <v>121</v>
      </c>
      <c r="D315" t="s">
        <v>121</v>
      </c>
      <c r="E315" s="43" t="s">
        <v>121</v>
      </c>
      <c r="F315" s="43" t="s">
        <v>123</v>
      </c>
      <c r="G315" s="43" t="s">
        <v>127</v>
      </c>
      <c r="H315" s="47">
        <v>12</v>
      </c>
    </row>
    <row r="316" spans="1:8" x14ac:dyDescent="0.35">
      <c r="A316" s="43">
        <v>46227</v>
      </c>
      <c r="B316" t="s">
        <v>63</v>
      </c>
      <c r="C316" t="s">
        <v>54</v>
      </c>
      <c r="D316" t="s">
        <v>10</v>
      </c>
      <c r="E316" s="43" t="s">
        <v>64</v>
      </c>
      <c r="F316" s="43" t="s">
        <v>143</v>
      </c>
      <c r="G316" s="43" t="s">
        <v>137</v>
      </c>
      <c r="H316" s="47">
        <v>647</v>
      </c>
    </row>
    <row r="317" spans="1:8" x14ac:dyDescent="0.35">
      <c r="A317" s="43">
        <v>46227</v>
      </c>
      <c r="B317" t="s">
        <v>63</v>
      </c>
      <c r="C317" t="s">
        <v>54</v>
      </c>
      <c r="D317" t="s">
        <v>10</v>
      </c>
      <c r="E317" s="43" t="s">
        <v>10</v>
      </c>
      <c r="F317" s="43" t="s">
        <v>143</v>
      </c>
      <c r="G317" s="43" t="s">
        <v>133</v>
      </c>
      <c r="H317" s="47">
        <v>932</v>
      </c>
    </row>
    <row r="318" spans="1:8" x14ac:dyDescent="0.35">
      <c r="A318" s="43">
        <v>46227</v>
      </c>
      <c r="B318" t="s">
        <v>63</v>
      </c>
      <c r="C318" t="s">
        <v>54</v>
      </c>
      <c r="D318" t="s">
        <v>14</v>
      </c>
      <c r="E318" s="43" t="s">
        <v>89</v>
      </c>
      <c r="F318" s="43" t="s">
        <v>143</v>
      </c>
      <c r="G318" s="43" t="s">
        <v>134</v>
      </c>
      <c r="H318" s="47">
        <v>316</v>
      </c>
    </row>
    <row r="319" spans="1:8" x14ac:dyDescent="0.35">
      <c r="A319" s="43">
        <v>46227</v>
      </c>
      <c r="B319" t="s">
        <v>63</v>
      </c>
      <c r="C319" t="s">
        <v>53</v>
      </c>
      <c r="D319" t="s">
        <v>8</v>
      </c>
      <c r="E319" s="43" t="s">
        <v>66</v>
      </c>
      <c r="F319" s="43" t="s">
        <v>143</v>
      </c>
      <c r="G319" s="43" t="s">
        <v>141</v>
      </c>
      <c r="H319" s="47">
        <v>67</v>
      </c>
    </row>
    <row r="320" spans="1:8" x14ac:dyDescent="0.35">
      <c r="A320" s="43">
        <v>46227</v>
      </c>
      <c r="B320" t="s">
        <v>63</v>
      </c>
      <c r="C320" t="s">
        <v>56</v>
      </c>
      <c r="D320" t="s">
        <v>12</v>
      </c>
      <c r="E320" s="43" t="s">
        <v>83</v>
      </c>
      <c r="F320" s="43" t="s">
        <v>143</v>
      </c>
      <c r="G320" s="43" t="s">
        <v>132</v>
      </c>
      <c r="H320" s="47">
        <v>79</v>
      </c>
    </row>
    <row r="321" spans="1:8" x14ac:dyDescent="0.35">
      <c r="A321" s="43">
        <v>46227</v>
      </c>
      <c r="B321" t="s">
        <v>63</v>
      </c>
      <c r="C321" t="s">
        <v>55</v>
      </c>
      <c r="D321" t="s">
        <v>13</v>
      </c>
      <c r="E321" s="43" t="s">
        <v>67</v>
      </c>
      <c r="F321" s="43" t="s">
        <v>143</v>
      </c>
      <c r="G321" s="43" t="s">
        <v>127</v>
      </c>
      <c r="H321" s="47">
        <v>4837</v>
      </c>
    </row>
    <row r="322" spans="1:8" x14ac:dyDescent="0.35">
      <c r="A322" s="43">
        <v>46227</v>
      </c>
      <c r="B322" t="s">
        <v>63</v>
      </c>
      <c r="C322" t="s">
        <v>55</v>
      </c>
      <c r="D322" t="s">
        <v>11</v>
      </c>
      <c r="E322" s="43" t="s">
        <v>78</v>
      </c>
      <c r="F322" s="43" t="s">
        <v>143</v>
      </c>
      <c r="G322" s="43" t="s">
        <v>125</v>
      </c>
      <c r="H322" s="47">
        <v>779</v>
      </c>
    </row>
    <row r="323" spans="1:8" x14ac:dyDescent="0.35">
      <c r="A323" s="43">
        <v>46227</v>
      </c>
      <c r="B323" t="s">
        <v>63</v>
      </c>
      <c r="C323" t="s">
        <v>55</v>
      </c>
      <c r="D323" t="s">
        <v>11</v>
      </c>
      <c r="E323" s="43" t="s">
        <v>78</v>
      </c>
      <c r="F323" s="43" t="s">
        <v>143</v>
      </c>
      <c r="G323" s="43" t="s">
        <v>126</v>
      </c>
      <c r="H323" s="47">
        <v>573</v>
      </c>
    </row>
    <row r="324" spans="1:8" x14ac:dyDescent="0.35">
      <c r="A324" s="43">
        <v>46227</v>
      </c>
      <c r="B324" t="s">
        <v>63</v>
      </c>
      <c r="C324" t="s">
        <v>55</v>
      </c>
      <c r="D324" t="s">
        <v>13</v>
      </c>
      <c r="E324" s="43" t="s">
        <v>99</v>
      </c>
      <c r="F324" s="43" t="s">
        <v>143</v>
      </c>
      <c r="G324" s="43" t="s">
        <v>141</v>
      </c>
      <c r="H324" s="47">
        <v>414</v>
      </c>
    </row>
    <row r="325" spans="1:8" x14ac:dyDescent="0.35">
      <c r="A325" s="43">
        <v>46227</v>
      </c>
      <c r="B325" t="s">
        <v>63</v>
      </c>
      <c r="C325" t="s">
        <v>54</v>
      </c>
      <c r="D325" t="s">
        <v>9</v>
      </c>
      <c r="E325" s="43" t="s">
        <v>71</v>
      </c>
      <c r="F325" s="43" t="s">
        <v>143</v>
      </c>
      <c r="G325" s="43" t="s">
        <v>140</v>
      </c>
      <c r="H325" s="47">
        <v>214</v>
      </c>
    </row>
    <row r="326" spans="1:8" x14ac:dyDescent="0.35">
      <c r="A326" s="43">
        <v>46227</v>
      </c>
      <c r="B326" t="s">
        <v>63</v>
      </c>
      <c r="C326" t="s">
        <v>56</v>
      </c>
      <c r="D326" t="s">
        <v>17</v>
      </c>
      <c r="E326" s="43" t="s">
        <v>70</v>
      </c>
      <c r="F326" s="43" t="s">
        <v>143</v>
      </c>
      <c r="G326" s="43" t="s">
        <v>136</v>
      </c>
      <c r="H326" s="47">
        <v>206</v>
      </c>
    </row>
    <row r="327" spans="1:8" x14ac:dyDescent="0.35">
      <c r="A327" s="43">
        <v>46227</v>
      </c>
      <c r="B327" t="s">
        <v>63</v>
      </c>
      <c r="C327" t="s">
        <v>53</v>
      </c>
      <c r="D327" t="s">
        <v>8</v>
      </c>
      <c r="E327" s="43" t="s">
        <v>74</v>
      </c>
      <c r="F327" s="43" t="s">
        <v>143</v>
      </c>
      <c r="G327" s="43" t="s">
        <v>134</v>
      </c>
      <c r="H327" s="47">
        <v>175</v>
      </c>
    </row>
    <row r="328" spans="1:8" x14ac:dyDescent="0.35">
      <c r="A328" s="43">
        <v>46227</v>
      </c>
      <c r="B328" t="s">
        <v>63</v>
      </c>
      <c r="C328" t="s">
        <v>54</v>
      </c>
      <c r="D328" t="s">
        <v>10</v>
      </c>
      <c r="E328" s="43" t="s">
        <v>10</v>
      </c>
      <c r="F328" s="43" t="s">
        <v>143</v>
      </c>
      <c r="G328" s="43" t="s">
        <v>130</v>
      </c>
      <c r="H328" s="47">
        <v>745</v>
      </c>
    </row>
    <row r="329" spans="1:8" x14ac:dyDescent="0.35">
      <c r="A329" s="43">
        <v>46227</v>
      </c>
      <c r="B329" t="s">
        <v>63</v>
      </c>
      <c r="C329" t="s">
        <v>55</v>
      </c>
      <c r="D329" t="s">
        <v>13</v>
      </c>
      <c r="E329" s="43" t="s">
        <v>85</v>
      </c>
      <c r="F329" s="43" t="s">
        <v>143</v>
      </c>
      <c r="G329" s="43" t="s">
        <v>137</v>
      </c>
      <c r="H329" s="47">
        <v>358</v>
      </c>
    </row>
    <row r="330" spans="1:8" x14ac:dyDescent="0.35">
      <c r="A330" s="43">
        <v>46227</v>
      </c>
      <c r="B330" t="s">
        <v>63</v>
      </c>
      <c r="C330" t="s">
        <v>54</v>
      </c>
      <c r="D330" t="s">
        <v>14</v>
      </c>
      <c r="E330" s="43" t="s">
        <v>88</v>
      </c>
      <c r="F330" s="43" t="s">
        <v>143</v>
      </c>
      <c r="G330" s="43" t="s">
        <v>141</v>
      </c>
      <c r="H330" s="47">
        <v>240</v>
      </c>
    </row>
    <row r="331" spans="1:8" x14ac:dyDescent="0.35">
      <c r="A331" s="43">
        <v>46227</v>
      </c>
      <c r="B331" t="s">
        <v>63</v>
      </c>
      <c r="C331" t="s">
        <v>54</v>
      </c>
      <c r="D331" t="s">
        <v>14</v>
      </c>
      <c r="E331" s="43" t="s">
        <v>89</v>
      </c>
      <c r="F331" s="43" t="s">
        <v>143</v>
      </c>
      <c r="G331" s="43" t="s">
        <v>139</v>
      </c>
      <c r="H331" s="47">
        <v>315</v>
      </c>
    </row>
    <row r="332" spans="1:8" x14ac:dyDescent="0.35">
      <c r="A332" s="43">
        <v>46227</v>
      </c>
      <c r="B332" t="s">
        <v>63</v>
      </c>
      <c r="C332" t="s">
        <v>53</v>
      </c>
      <c r="D332" t="s">
        <v>8</v>
      </c>
      <c r="E332" s="43" t="s">
        <v>72</v>
      </c>
      <c r="F332" s="43" t="s">
        <v>143</v>
      </c>
      <c r="G332" s="43" t="s">
        <v>132</v>
      </c>
      <c r="H332" s="47">
        <v>132</v>
      </c>
    </row>
    <row r="333" spans="1:8" x14ac:dyDescent="0.35">
      <c r="A333" s="43">
        <v>46227</v>
      </c>
      <c r="B333" t="s">
        <v>63</v>
      </c>
      <c r="C333" t="s">
        <v>56</v>
      </c>
      <c r="D333" t="s">
        <v>12</v>
      </c>
      <c r="E333" s="43" t="s">
        <v>83</v>
      </c>
      <c r="F333" s="43" t="s">
        <v>143</v>
      </c>
      <c r="G333" s="43" t="s">
        <v>137</v>
      </c>
      <c r="H333" s="47">
        <v>198</v>
      </c>
    </row>
    <row r="334" spans="1:8" x14ac:dyDescent="0.35">
      <c r="A334" s="43">
        <v>46227</v>
      </c>
      <c r="B334" t="s">
        <v>63</v>
      </c>
      <c r="C334" t="s">
        <v>56</v>
      </c>
      <c r="D334" t="s">
        <v>12</v>
      </c>
      <c r="E334" s="43" t="s">
        <v>84</v>
      </c>
      <c r="F334" s="43" t="s">
        <v>143</v>
      </c>
      <c r="G334" s="43" t="s">
        <v>140</v>
      </c>
      <c r="H334" s="47">
        <v>29</v>
      </c>
    </row>
    <row r="335" spans="1:8" x14ac:dyDescent="0.35">
      <c r="A335" s="43">
        <v>46227</v>
      </c>
      <c r="B335" t="s">
        <v>63</v>
      </c>
      <c r="C335" t="s">
        <v>54</v>
      </c>
      <c r="D335" t="s">
        <v>9</v>
      </c>
      <c r="E335" s="43" t="s">
        <v>92</v>
      </c>
      <c r="F335" s="43" t="s">
        <v>143</v>
      </c>
      <c r="G335" s="43" t="s">
        <v>141</v>
      </c>
      <c r="H335" s="47">
        <v>813</v>
      </c>
    </row>
    <row r="336" spans="1:8" x14ac:dyDescent="0.35">
      <c r="A336" s="43">
        <v>46227</v>
      </c>
      <c r="B336" t="s">
        <v>63</v>
      </c>
      <c r="C336" t="s">
        <v>53</v>
      </c>
      <c r="D336" t="s">
        <v>6</v>
      </c>
      <c r="E336" s="43" t="s">
        <v>73</v>
      </c>
      <c r="F336" s="43" t="s">
        <v>143</v>
      </c>
      <c r="G336" s="43" t="s">
        <v>134</v>
      </c>
      <c r="H336" s="47">
        <v>105</v>
      </c>
    </row>
    <row r="337" spans="1:8" x14ac:dyDescent="0.35">
      <c r="A337" s="43">
        <v>46227</v>
      </c>
      <c r="B337" t="s">
        <v>63</v>
      </c>
      <c r="C337" t="s">
        <v>54</v>
      </c>
      <c r="D337" t="s">
        <v>14</v>
      </c>
      <c r="E337" s="43" t="s">
        <v>86</v>
      </c>
      <c r="F337" s="43" t="s">
        <v>143</v>
      </c>
      <c r="G337" s="43" t="s">
        <v>134</v>
      </c>
      <c r="H337" s="47">
        <v>230</v>
      </c>
    </row>
    <row r="338" spans="1:8" x14ac:dyDescent="0.35">
      <c r="A338" s="43">
        <v>46227</v>
      </c>
      <c r="B338" t="s">
        <v>63</v>
      </c>
      <c r="C338" t="s">
        <v>55</v>
      </c>
      <c r="D338" t="s">
        <v>11</v>
      </c>
      <c r="E338" s="43" t="s">
        <v>55</v>
      </c>
      <c r="F338" s="43" t="s">
        <v>143</v>
      </c>
      <c r="G338" s="43" t="s">
        <v>139</v>
      </c>
      <c r="H338" s="47">
        <v>540</v>
      </c>
    </row>
    <row r="339" spans="1:8" x14ac:dyDescent="0.35">
      <c r="A339" s="43">
        <v>46227</v>
      </c>
      <c r="B339" t="s">
        <v>63</v>
      </c>
      <c r="C339" t="s">
        <v>55</v>
      </c>
      <c r="D339" t="s">
        <v>15</v>
      </c>
      <c r="E339" s="43" t="s">
        <v>94</v>
      </c>
      <c r="F339" s="43" t="s">
        <v>143</v>
      </c>
      <c r="G339" s="43" t="s">
        <v>139</v>
      </c>
      <c r="H339" s="47">
        <v>211</v>
      </c>
    </row>
    <row r="340" spans="1:8" x14ac:dyDescent="0.35">
      <c r="A340" s="43">
        <v>46227</v>
      </c>
      <c r="B340" t="s">
        <v>63</v>
      </c>
      <c r="C340" t="s">
        <v>55</v>
      </c>
      <c r="D340" t="s">
        <v>13</v>
      </c>
      <c r="E340" s="43" t="s">
        <v>85</v>
      </c>
      <c r="F340" s="43" t="s">
        <v>143</v>
      </c>
      <c r="G340" s="43" t="s">
        <v>139</v>
      </c>
      <c r="H340" s="47">
        <v>207</v>
      </c>
    </row>
    <row r="341" spans="1:8" x14ac:dyDescent="0.35">
      <c r="A341" s="43">
        <v>46227</v>
      </c>
      <c r="B341" t="s">
        <v>63</v>
      </c>
      <c r="C341" t="s">
        <v>53</v>
      </c>
      <c r="D341" t="s">
        <v>8</v>
      </c>
      <c r="E341" s="43" t="s">
        <v>72</v>
      </c>
      <c r="F341" s="43" t="s">
        <v>143</v>
      </c>
      <c r="G341" s="43" t="s">
        <v>136</v>
      </c>
      <c r="H341" s="47">
        <v>238</v>
      </c>
    </row>
    <row r="342" spans="1:8" x14ac:dyDescent="0.35">
      <c r="A342" s="43">
        <v>46227</v>
      </c>
      <c r="B342" t="s">
        <v>63</v>
      </c>
      <c r="C342" t="s">
        <v>56</v>
      </c>
      <c r="D342" t="s">
        <v>12</v>
      </c>
      <c r="E342" s="43" t="s">
        <v>82</v>
      </c>
      <c r="F342" s="43" t="s">
        <v>143</v>
      </c>
      <c r="G342" s="43" t="s">
        <v>139</v>
      </c>
      <c r="H342" s="47">
        <v>65</v>
      </c>
    </row>
    <row r="343" spans="1:8" x14ac:dyDescent="0.35">
      <c r="A343" s="43">
        <v>46227</v>
      </c>
      <c r="B343" t="s">
        <v>63</v>
      </c>
      <c r="C343" t="s">
        <v>53</v>
      </c>
      <c r="D343" t="s">
        <v>8</v>
      </c>
      <c r="E343" s="43" t="s">
        <v>74</v>
      </c>
      <c r="F343" s="43" t="s">
        <v>143</v>
      </c>
      <c r="G343" s="43" t="s">
        <v>138</v>
      </c>
      <c r="H343" s="47">
        <v>137</v>
      </c>
    </row>
    <row r="344" spans="1:8" x14ac:dyDescent="0.35">
      <c r="A344" s="43">
        <v>46227</v>
      </c>
      <c r="B344" t="s">
        <v>63</v>
      </c>
      <c r="C344" t="s">
        <v>56</v>
      </c>
      <c r="D344" t="s">
        <v>12</v>
      </c>
      <c r="E344" s="43" t="s">
        <v>83</v>
      </c>
      <c r="F344" s="43" t="s">
        <v>143</v>
      </c>
      <c r="G344" s="43" t="s">
        <v>139</v>
      </c>
      <c r="H344" s="47">
        <v>111</v>
      </c>
    </row>
    <row r="345" spans="1:8" x14ac:dyDescent="0.35">
      <c r="A345" s="43">
        <v>46227</v>
      </c>
      <c r="B345" t="s">
        <v>63</v>
      </c>
      <c r="C345" t="s">
        <v>54</v>
      </c>
      <c r="D345" t="s">
        <v>9</v>
      </c>
      <c r="E345" s="43" t="s">
        <v>71</v>
      </c>
      <c r="F345" s="43" t="s">
        <v>143</v>
      </c>
      <c r="G345" s="43" t="s">
        <v>134</v>
      </c>
      <c r="H345" s="47">
        <v>652</v>
      </c>
    </row>
    <row r="346" spans="1:8" x14ac:dyDescent="0.35">
      <c r="A346" s="43">
        <v>46227</v>
      </c>
      <c r="B346" t="s">
        <v>63</v>
      </c>
      <c r="C346" t="s">
        <v>55</v>
      </c>
      <c r="D346" t="s">
        <v>15</v>
      </c>
      <c r="E346" s="43" t="s">
        <v>91</v>
      </c>
      <c r="F346" s="43" t="s">
        <v>143</v>
      </c>
      <c r="G346" s="43" t="s">
        <v>140</v>
      </c>
      <c r="H346" s="47">
        <v>59</v>
      </c>
    </row>
    <row r="347" spans="1:8" x14ac:dyDescent="0.35">
      <c r="A347" s="43">
        <v>46227</v>
      </c>
      <c r="B347" t="s">
        <v>63</v>
      </c>
      <c r="C347" t="s">
        <v>54</v>
      </c>
      <c r="D347" t="s">
        <v>9</v>
      </c>
      <c r="E347" s="43" t="s">
        <v>71</v>
      </c>
      <c r="F347" s="43" t="s">
        <v>143</v>
      </c>
      <c r="G347" s="43" t="s">
        <v>137</v>
      </c>
      <c r="H347" s="47">
        <v>656</v>
      </c>
    </row>
    <row r="348" spans="1:8" x14ac:dyDescent="0.35">
      <c r="A348" s="43">
        <v>46227</v>
      </c>
      <c r="B348" t="s">
        <v>63</v>
      </c>
      <c r="C348" t="s">
        <v>55</v>
      </c>
      <c r="D348" t="s">
        <v>13</v>
      </c>
      <c r="E348" s="43" t="s">
        <v>67</v>
      </c>
      <c r="F348" s="43" t="s">
        <v>143</v>
      </c>
      <c r="G348" s="43" t="s">
        <v>137</v>
      </c>
      <c r="H348" s="47">
        <v>242</v>
      </c>
    </row>
    <row r="349" spans="1:8" x14ac:dyDescent="0.35">
      <c r="A349" s="43">
        <v>46227</v>
      </c>
      <c r="B349" t="s">
        <v>63</v>
      </c>
      <c r="C349" t="s">
        <v>55</v>
      </c>
      <c r="D349" t="s">
        <v>11</v>
      </c>
      <c r="E349" s="43" t="s">
        <v>55</v>
      </c>
      <c r="F349" s="43" t="s">
        <v>143</v>
      </c>
      <c r="G349" s="43" t="s">
        <v>137</v>
      </c>
      <c r="H349" s="47">
        <v>557</v>
      </c>
    </row>
    <row r="350" spans="1:8" x14ac:dyDescent="0.35">
      <c r="A350" s="43">
        <v>46227</v>
      </c>
      <c r="B350" t="s">
        <v>63</v>
      </c>
      <c r="C350" t="s">
        <v>55</v>
      </c>
      <c r="D350" t="s">
        <v>11</v>
      </c>
      <c r="E350" s="43" t="s">
        <v>55</v>
      </c>
      <c r="F350" s="43" t="s">
        <v>143</v>
      </c>
      <c r="G350" s="43" t="s">
        <v>134</v>
      </c>
      <c r="H350" s="47">
        <v>488</v>
      </c>
    </row>
    <row r="351" spans="1:8" x14ac:dyDescent="0.35">
      <c r="A351" s="43">
        <v>46227</v>
      </c>
      <c r="B351" t="s">
        <v>63</v>
      </c>
      <c r="C351" t="s">
        <v>54</v>
      </c>
      <c r="D351" t="s">
        <v>9</v>
      </c>
      <c r="E351" s="43" t="s">
        <v>92</v>
      </c>
      <c r="F351" s="43" t="s">
        <v>143</v>
      </c>
      <c r="G351" s="43" t="s">
        <v>129</v>
      </c>
      <c r="H351" s="47">
        <v>158</v>
      </c>
    </row>
    <row r="352" spans="1:8" x14ac:dyDescent="0.35">
      <c r="A352" s="43">
        <v>46227</v>
      </c>
      <c r="B352" t="s">
        <v>63</v>
      </c>
      <c r="C352" t="s">
        <v>54</v>
      </c>
      <c r="D352" t="s">
        <v>14</v>
      </c>
      <c r="E352" s="43" t="s">
        <v>89</v>
      </c>
      <c r="F352" s="43" t="s">
        <v>143</v>
      </c>
      <c r="G352" s="43" t="s">
        <v>142</v>
      </c>
      <c r="H352" s="47">
        <v>316</v>
      </c>
    </row>
    <row r="353" spans="1:8" x14ac:dyDescent="0.35">
      <c r="A353" s="43">
        <v>46227</v>
      </c>
      <c r="B353" t="s">
        <v>63</v>
      </c>
      <c r="C353" t="s">
        <v>53</v>
      </c>
      <c r="D353" t="s">
        <v>6</v>
      </c>
      <c r="E353" s="43" t="s">
        <v>73</v>
      </c>
      <c r="F353" s="43" t="s">
        <v>143</v>
      </c>
      <c r="G353" s="43" t="s">
        <v>138</v>
      </c>
      <c r="H353" s="47">
        <v>115</v>
      </c>
    </row>
    <row r="354" spans="1:8" x14ac:dyDescent="0.35">
      <c r="A354" s="43">
        <v>46227</v>
      </c>
      <c r="B354" t="s">
        <v>63</v>
      </c>
      <c r="C354" t="s">
        <v>56</v>
      </c>
      <c r="D354" t="s">
        <v>17</v>
      </c>
      <c r="E354" s="43" t="s">
        <v>76</v>
      </c>
      <c r="F354" s="43" t="s">
        <v>143</v>
      </c>
      <c r="G354" s="43" t="s">
        <v>134</v>
      </c>
      <c r="H354" s="47">
        <v>268</v>
      </c>
    </row>
    <row r="355" spans="1:8" x14ac:dyDescent="0.35">
      <c r="A355" s="43">
        <v>46227</v>
      </c>
      <c r="B355" t="s">
        <v>63</v>
      </c>
      <c r="C355" t="s">
        <v>56</v>
      </c>
      <c r="D355" t="s">
        <v>12</v>
      </c>
      <c r="E355" s="43" t="s">
        <v>79</v>
      </c>
      <c r="F355" s="43" t="s">
        <v>143</v>
      </c>
      <c r="G355" s="43" t="s">
        <v>133</v>
      </c>
      <c r="H355" s="47">
        <v>167</v>
      </c>
    </row>
    <row r="356" spans="1:8" x14ac:dyDescent="0.35">
      <c r="A356" s="43">
        <v>46227</v>
      </c>
      <c r="B356" t="s">
        <v>63</v>
      </c>
      <c r="C356" t="s">
        <v>56</v>
      </c>
      <c r="D356" t="s">
        <v>12</v>
      </c>
      <c r="E356" s="43" t="s">
        <v>84</v>
      </c>
      <c r="F356" s="43" t="s">
        <v>143</v>
      </c>
      <c r="G356" s="43" t="s">
        <v>142</v>
      </c>
      <c r="H356" s="47">
        <v>43</v>
      </c>
    </row>
    <row r="357" spans="1:8" x14ac:dyDescent="0.35">
      <c r="A357" s="43">
        <v>46227</v>
      </c>
      <c r="B357" t="s">
        <v>63</v>
      </c>
      <c r="C357" t="s">
        <v>53</v>
      </c>
      <c r="D357" t="s">
        <v>8</v>
      </c>
      <c r="E357" s="43" t="s">
        <v>66</v>
      </c>
      <c r="F357" s="43" t="s">
        <v>143</v>
      </c>
      <c r="G357" s="43" t="s">
        <v>126</v>
      </c>
      <c r="H357" s="47">
        <v>192</v>
      </c>
    </row>
    <row r="358" spans="1:8" x14ac:dyDescent="0.35">
      <c r="A358" s="43">
        <v>46227</v>
      </c>
      <c r="B358" t="s">
        <v>63</v>
      </c>
      <c r="C358" t="s">
        <v>54</v>
      </c>
      <c r="D358" t="s">
        <v>14</v>
      </c>
      <c r="E358" s="43" t="s">
        <v>14</v>
      </c>
      <c r="F358" s="43" t="s">
        <v>143</v>
      </c>
      <c r="G358" s="43" t="s">
        <v>132</v>
      </c>
      <c r="H358" s="47">
        <v>160</v>
      </c>
    </row>
    <row r="359" spans="1:8" x14ac:dyDescent="0.35">
      <c r="A359" s="43">
        <v>46227</v>
      </c>
      <c r="B359" t="s">
        <v>63</v>
      </c>
      <c r="C359" t="s">
        <v>56</v>
      </c>
      <c r="D359" t="s">
        <v>17</v>
      </c>
      <c r="E359" s="43" t="s">
        <v>76</v>
      </c>
      <c r="F359" s="43" t="s">
        <v>143</v>
      </c>
      <c r="G359" s="43" t="s">
        <v>136</v>
      </c>
      <c r="H359" s="47">
        <v>316</v>
      </c>
    </row>
    <row r="360" spans="1:8" x14ac:dyDescent="0.35">
      <c r="A360" s="43">
        <v>46227</v>
      </c>
      <c r="B360" t="s">
        <v>63</v>
      </c>
      <c r="C360" t="s">
        <v>56</v>
      </c>
      <c r="D360" t="s">
        <v>12</v>
      </c>
      <c r="E360" s="43" t="s">
        <v>83</v>
      </c>
      <c r="F360" s="43" t="s">
        <v>143</v>
      </c>
      <c r="G360" s="43" t="s">
        <v>126</v>
      </c>
      <c r="H360" s="47">
        <v>215</v>
      </c>
    </row>
    <row r="361" spans="1:8" x14ac:dyDescent="0.35">
      <c r="A361" s="43">
        <v>46227</v>
      </c>
      <c r="B361" t="s">
        <v>63</v>
      </c>
      <c r="C361" t="s">
        <v>54</v>
      </c>
      <c r="D361" t="s">
        <v>14</v>
      </c>
      <c r="E361" s="43" t="s">
        <v>86</v>
      </c>
      <c r="F361" s="43" t="s">
        <v>143</v>
      </c>
      <c r="G361" s="43" t="s">
        <v>126</v>
      </c>
      <c r="H361" s="47">
        <v>96</v>
      </c>
    </row>
    <row r="362" spans="1:8" x14ac:dyDescent="0.35">
      <c r="A362" s="43">
        <v>46227</v>
      </c>
      <c r="B362" t="s">
        <v>63</v>
      </c>
      <c r="C362" t="s">
        <v>55</v>
      </c>
      <c r="D362" t="s">
        <v>15</v>
      </c>
      <c r="E362" s="43" t="s">
        <v>94</v>
      </c>
      <c r="F362" s="43" t="s">
        <v>143</v>
      </c>
      <c r="G362" s="43" t="s">
        <v>130</v>
      </c>
      <c r="H362" s="47">
        <v>145</v>
      </c>
    </row>
    <row r="363" spans="1:8" x14ac:dyDescent="0.35">
      <c r="A363" s="43">
        <v>46227</v>
      </c>
      <c r="B363" t="s">
        <v>63</v>
      </c>
      <c r="C363" t="s">
        <v>53</v>
      </c>
      <c r="D363" t="s">
        <v>7</v>
      </c>
      <c r="E363" s="43" t="s">
        <v>77</v>
      </c>
      <c r="F363" s="43" t="s">
        <v>143</v>
      </c>
      <c r="G363" s="43" t="s">
        <v>129</v>
      </c>
      <c r="H363" s="47">
        <v>2226</v>
      </c>
    </row>
    <row r="364" spans="1:8" x14ac:dyDescent="0.35">
      <c r="A364" s="43">
        <v>46227</v>
      </c>
      <c r="B364" t="s">
        <v>63</v>
      </c>
      <c r="C364" t="s">
        <v>55</v>
      </c>
      <c r="D364" t="s">
        <v>11</v>
      </c>
      <c r="E364" s="43" t="s">
        <v>55</v>
      </c>
      <c r="F364" s="43" t="s">
        <v>143</v>
      </c>
      <c r="G364" s="43" t="s">
        <v>131</v>
      </c>
      <c r="H364" s="47">
        <v>225</v>
      </c>
    </row>
    <row r="365" spans="1:8" x14ac:dyDescent="0.35">
      <c r="A365" s="43">
        <v>46227</v>
      </c>
      <c r="B365" t="s">
        <v>63</v>
      </c>
      <c r="C365" t="s">
        <v>54</v>
      </c>
      <c r="D365" t="s">
        <v>10</v>
      </c>
      <c r="E365" s="43" t="s">
        <v>10</v>
      </c>
      <c r="F365" s="43" t="s">
        <v>143</v>
      </c>
      <c r="G365" s="43" t="s">
        <v>138</v>
      </c>
      <c r="H365" s="47">
        <v>808</v>
      </c>
    </row>
    <row r="366" spans="1:8" x14ac:dyDescent="0.35">
      <c r="A366" s="43">
        <v>46227</v>
      </c>
      <c r="B366" t="s">
        <v>63</v>
      </c>
      <c r="C366" t="s">
        <v>55</v>
      </c>
      <c r="D366" t="s">
        <v>13</v>
      </c>
      <c r="E366" s="43" t="s">
        <v>100</v>
      </c>
      <c r="F366" s="43" t="s">
        <v>143</v>
      </c>
      <c r="G366" s="43" t="s">
        <v>137</v>
      </c>
      <c r="H366" s="47">
        <v>398</v>
      </c>
    </row>
    <row r="367" spans="1:8" x14ac:dyDescent="0.35">
      <c r="A367" s="43">
        <v>46227</v>
      </c>
      <c r="B367" t="s">
        <v>63</v>
      </c>
      <c r="C367" t="s">
        <v>56</v>
      </c>
      <c r="D367" t="s">
        <v>12</v>
      </c>
      <c r="E367" s="43" t="s">
        <v>84</v>
      </c>
      <c r="F367" s="43" t="s">
        <v>143</v>
      </c>
      <c r="G367" s="43" t="s">
        <v>130</v>
      </c>
      <c r="H367" s="47">
        <v>34</v>
      </c>
    </row>
    <row r="368" spans="1:8" x14ac:dyDescent="0.35">
      <c r="A368" s="43">
        <v>46227</v>
      </c>
      <c r="B368" t="s">
        <v>63</v>
      </c>
      <c r="C368" t="s">
        <v>56</v>
      </c>
      <c r="D368" t="s">
        <v>17</v>
      </c>
      <c r="E368" s="43" t="s">
        <v>70</v>
      </c>
      <c r="F368" s="43" t="s">
        <v>143</v>
      </c>
      <c r="G368" s="43" t="s">
        <v>132</v>
      </c>
      <c r="H368" s="47">
        <v>367</v>
      </c>
    </row>
    <row r="369" spans="1:8" x14ac:dyDescent="0.35">
      <c r="A369" s="43">
        <v>46227</v>
      </c>
      <c r="B369" t="s">
        <v>63</v>
      </c>
      <c r="C369" t="s">
        <v>55</v>
      </c>
      <c r="D369" t="s">
        <v>11</v>
      </c>
      <c r="E369" s="43" t="s">
        <v>55</v>
      </c>
      <c r="F369" s="43" t="s">
        <v>143</v>
      </c>
      <c r="G369" s="43" t="s">
        <v>129</v>
      </c>
      <c r="H369" s="47">
        <v>101</v>
      </c>
    </row>
    <row r="370" spans="1:8" x14ac:dyDescent="0.35">
      <c r="A370" s="43">
        <v>46227</v>
      </c>
      <c r="B370" t="s">
        <v>63</v>
      </c>
      <c r="C370" t="s">
        <v>54</v>
      </c>
      <c r="D370" t="s">
        <v>14</v>
      </c>
      <c r="E370" s="43" t="s">
        <v>86</v>
      </c>
      <c r="F370" s="43" t="s">
        <v>143</v>
      </c>
      <c r="G370" s="43" t="s">
        <v>136</v>
      </c>
      <c r="H370" s="47">
        <v>185</v>
      </c>
    </row>
    <row r="371" spans="1:8" x14ac:dyDescent="0.35">
      <c r="A371" s="43">
        <v>46227</v>
      </c>
      <c r="B371" t="s">
        <v>63</v>
      </c>
      <c r="C371" t="s">
        <v>54</v>
      </c>
      <c r="D371" t="s">
        <v>14</v>
      </c>
      <c r="E371" s="43" t="s">
        <v>86</v>
      </c>
      <c r="F371" s="43" t="s">
        <v>143</v>
      </c>
      <c r="G371" s="43" t="s">
        <v>129</v>
      </c>
      <c r="H371" s="47">
        <v>71</v>
      </c>
    </row>
    <row r="372" spans="1:8" x14ac:dyDescent="0.35">
      <c r="A372" s="43">
        <v>46227</v>
      </c>
      <c r="B372" t="s">
        <v>63</v>
      </c>
      <c r="C372" t="s">
        <v>55</v>
      </c>
      <c r="D372" t="s">
        <v>15</v>
      </c>
      <c r="E372" s="43" t="s">
        <v>95</v>
      </c>
      <c r="F372" s="43" t="s">
        <v>143</v>
      </c>
      <c r="G372" s="43" t="s">
        <v>140</v>
      </c>
      <c r="H372" s="47">
        <v>28</v>
      </c>
    </row>
    <row r="373" spans="1:8" x14ac:dyDescent="0.35">
      <c r="A373" s="43">
        <v>46227</v>
      </c>
      <c r="B373" t="s">
        <v>63</v>
      </c>
      <c r="C373" t="s">
        <v>55</v>
      </c>
      <c r="D373" t="s">
        <v>15</v>
      </c>
      <c r="E373" s="43" t="s">
        <v>94</v>
      </c>
      <c r="F373" s="43" t="s">
        <v>143</v>
      </c>
      <c r="G373" s="43" t="s">
        <v>141</v>
      </c>
      <c r="H373" s="47">
        <v>158</v>
      </c>
    </row>
    <row r="374" spans="1:8" x14ac:dyDescent="0.35">
      <c r="A374" s="43">
        <v>46227</v>
      </c>
      <c r="B374" t="s">
        <v>63</v>
      </c>
      <c r="C374" t="s">
        <v>53</v>
      </c>
      <c r="D374" t="s">
        <v>8</v>
      </c>
      <c r="E374" s="43" t="s">
        <v>72</v>
      </c>
      <c r="F374" s="43" t="s">
        <v>143</v>
      </c>
      <c r="G374" s="43" t="s">
        <v>142</v>
      </c>
      <c r="H374" s="47">
        <v>148</v>
      </c>
    </row>
    <row r="375" spans="1:8" x14ac:dyDescent="0.35">
      <c r="A375" s="43">
        <v>46227</v>
      </c>
      <c r="B375" t="s">
        <v>63</v>
      </c>
      <c r="C375" t="s">
        <v>55</v>
      </c>
      <c r="D375" t="s">
        <v>13</v>
      </c>
      <c r="E375" s="43" t="s">
        <v>85</v>
      </c>
      <c r="F375" s="43" t="s">
        <v>143</v>
      </c>
      <c r="G375" s="43" t="s">
        <v>141</v>
      </c>
      <c r="H375" s="47">
        <v>207</v>
      </c>
    </row>
    <row r="376" spans="1:8" x14ac:dyDescent="0.35">
      <c r="A376" s="43">
        <v>46227</v>
      </c>
      <c r="B376" t="s">
        <v>63</v>
      </c>
      <c r="C376" t="s">
        <v>54</v>
      </c>
      <c r="D376" t="s">
        <v>14</v>
      </c>
      <c r="E376" s="43" t="s">
        <v>86</v>
      </c>
      <c r="F376" s="43" t="s">
        <v>143</v>
      </c>
      <c r="G376" s="43" t="s">
        <v>131</v>
      </c>
      <c r="H376" s="47">
        <v>156</v>
      </c>
    </row>
    <row r="377" spans="1:8" x14ac:dyDescent="0.35">
      <c r="A377" s="43">
        <v>46227</v>
      </c>
      <c r="B377" t="s">
        <v>63</v>
      </c>
      <c r="C377" t="s">
        <v>56</v>
      </c>
      <c r="D377" t="s">
        <v>12</v>
      </c>
      <c r="E377" s="43" t="s">
        <v>79</v>
      </c>
      <c r="F377" s="43" t="s">
        <v>143</v>
      </c>
      <c r="G377" s="43" t="s">
        <v>132</v>
      </c>
      <c r="H377" s="47">
        <v>104</v>
      </c>
    </row>
    <row r="378" spans="1:8" x14ac:dyDescent="0.35">
      <c r="A378" s="43">
        <v>46227</v>
      </c>
      <c r="B378" t="s">
        <v>63</v>
      </c>
      <c r="C378" t="s">
        <v>55</v>
      </c>
      <c r="D378" t="s">
        <v>15</v>
      </c>
      <c r="E378" s="43" t="s">
        <v>93</v>
      </c>
      <c r="F378" s="43" t="s">
        <v>143</v>
      </c>
      <c r="G378" s="43" t="s">
        <v>138</v>
      </c>
      <c r="H378" s="47">
        <v>96</v>
      </c>
    </row>
    <row r="379" spans="1:8" x14ac:dyDescent="0.35">
      <c r="A379" s="43">
        <v>46227</v>
      </c>
      <c r="B379" t="s">
        <v>63</v>
      </c>
      <c r="C379" t="s">
        <v>55</v>
      </c>
      <c r="D379" t="s">
        <v>13</v>
      </c>
      <c r="E379" s="43" t="s">
        <v>67</v>
      </c>
      <c r="F379" s="43" t="s">
        <v>143</v>
      </c>
      <c r="G379" s="43" t="s">
        <v>141</v>
      </c>
      <c r="H379" s="47">
        <v>114</v>
      </c>
    </row>
    <row r="380" spans="1:8" x14ac:dyDescent="0.35">
      <c r="A380" s="43">
        <v>46227</v>
      </c>
      <c r="B380" t="s">
        <v>63</v>
      </c>
      <c r="C380" t="s">
        <v>54</v>
      </c>
      <c r="D380" t="s">
        <v>10</v>
      </c>
      <c r="E380" s="43" t="s">
        <v>80</v>
      </c>
      <c r="F380" s="43" t="s">
        <v>143</v>
      </c>
      <c r="G380" s="43" t="s">
        <v>140</v>
      </c>
      <c r="H380" s="47">
        <v>127</v>
      </c>
    </row>
    <row r="381" spans="1:8" x14ac:dyDescent="0.35">
      <c r="A381" s="43">
        <v>46227</v>
      </c>
      <c r="B381" t="s">
        <v>63</v>
      </c>
      <c r="C381" t="s">
        <v>54</v>
      </c>
      <c r="D381" t="s">
        <v>10</v>
      </c>
      <c r="E381" s="43" t="s">
        <v>64</v>
      </c>
      <c r="F381" s="43" t="s">
        <v>143</v>
      </c>
      <c r="G381" s="43" t="s">
        <v>140</v>
      </c>
      <c r="H381" s="47">
        <v>203</v>
      </c>
    </row>
    <row r="382" spans="1:8" x14ac:dyDescent="0.35">
      <c r="A382" s="43">
        <v>46227</v>
      </c>
      <c r="B382" t="s">
        <v>63</v>
      </c>
      <c r="C382" t="s">
        <v>56</v>
      </c>
      <c r="D382" t="s">
        <v>17</v>
      </c>
      <c r="E382" s="43" t="s">
        <v>76</v>
      </c>
      <c r="F382" s="43" t="s">
        <v>143</v>
      </c>
      <c r="G382" s="43" t="s">
        <v>129</v>
      </c>
      <c r="H382" s="47">
        <v>76</v>
      </c>
    </row>
    <row r="383" spans="1:8" x14ac:dyDescent="0.35">
      <c r="A383" s="43">
        <v>46227</v>
      </c>
      <c r="B383" t="s">
        <v>63</v>
      </c>
      <c r="C383" t="s">
        <v>54</v>
      </c>
      <c r="D383" t="s">
        <v>14</v>
      </c>
      <c r="E383" s="43" t="s">
        <v>87</v>
      </c>
      <c r="F383" s="43" t="s">
        <v>143</v>
      </c>
      <c r="G383" s="43" t="s">
        <v>129</v>
      </c>
      <c r="H383" s="47">
        <v>35</v>
      </c>
    </row>
    <row r="384" spans="1:8" x14ac:dyDescent="0.35">
      <c r="A384" s="43">
        <v>46227</v>
      </c>
      <c r="B384" t="s">
        <v>63</v>
      </c>
      <c r="C384" t="s">
        <v>55</v>
      </c>
      <c r="D384" t="s">
        <v>13</v>
      </c>
      <c r="E384" s="43" t="s">
        <v>99</v>
      </c>
      <c r="F384" s="43" t="s">
        <v>143</v>
      </c>
      <c r="G384" s="43" t="s">
        <v>126</v>
      </c>
      <c r="H384" s="47">
        <v>72</v>
      </c>
    </row>
    <row r="385" spans="1:8" x14ac:dyDescent="0.35">
      <c r="A385" s="43">
        <v>46227</v>
      </c>
      <c r="B385" t="s">
        <v>63</v>
      </c>
      <c r="C385" t="s">
        <v>56</v>
      </c>
      <c r="D385" t="s">
        <v>12</v>
      </c>
      <c r="E385" s="43" t="s">
        <v>84</v>
      </c>
      <c r="F385" s="43" t="s">
        <v>143</v>
      </c>
      <c r="G385" s="43" t="s">
        <v>126</v>
      </c>
      <c r="H385" s="47">
        <v>63</v>
      </c>
    </row>
    <row r="386" spans="1:8" x14ac:dyDescent="0.35">
      <c r="A386" s="43">
        <v>46227</v>
      </c>
      <c r="B386" t="s">
        <v>63</v>
      </c>
      <c r="C386" t="s">
        <v>54</v>
      </c>
      <c r="D386" t="s">
        <v>14</v>
      </c>
      <c r="E386" s="43" t="s">
        <v>87</v>
      </c>
      <c r="F386" s="43" t="s">
        <v>143</v>
      </c>
      <c r="G386" s="43" t="s">
        <v>126</v>
      </c>
      <c r="H386" s="47">
        <v>16</v>
      </c>
    </row>
    <row r="387" spans="1:8" x14ac:dyDescent="0.35">
      <c r="A387" s="43">
        <v>46227</v>
      </c>
      <c r="B387" t="s">
        <v>63</v>
      </c>
      <c r="C387" t="s">
        <v>55</v>
      </c>
      <c r="D387" t="s">
        <v>15</v>
      </c>
      <c r="E387" s="43" t="s">
        <v>94</v>
      </c>
      <c r="F387" s="43" t="s">
        <v>143</v>
      </c>
      <c r="G387" s="43" t="s">
        <v>131</v>
      </c>
      <c r="H387" s="47">
        <v>45</v>
      </c>
    </row>
    <row r="388" spans="1:8" x14ac:dyDescent="0.35">
      <c r="A388" s="43">
        <v>46227</v>
      </c>
      <c r="B388" t="s">
        <v>63</v>
      </c>
      <c r="C388" t="s">
        <v>55</v>
      </c>
      <c r="D388" t="s">
        <v>15</v>
      </c>
      <c r="E388" s="43" t="s">
        <v>94</v>
      </c>
      <c r="F388" s="43" t="s">
        <v>143</v>
      </c>
      <c r="G388" s="43" t="s">
        <v>126</v>
      </c>
      <c r="H388" s="47">
        <v>27</v>
      </c>
    </row>
    <row r="389" spans="1:8" x14ac:dyDescent="0.35">
      <c r="A389" s="43">
        <v>46227</v>
      </c>
      <c r="B389" t="s">
        <v>63</v>
      </c>
      <c r="C389" t="s">
        <v>54</v>
      </c>
      <c r="D389" t="s">
        <v>10</v>
      </c>
      <c r="E389" s="43" t="s">
        <v>80</v>
      </c>
      <c r="F389" s="43" t="s">
        <v>143</v>
      </c>
      <c r="G389" s="43" t="s">
        <v>126</v>
      </c>
      <c r="H389" s="47">
        <v>36</v>
      </c>
    </row>
    <row r="390" spans="1:8" x14ac:dyDescent="0.35">
      <c r="A390" s="43">
        <v>46227</v>
      </c>
      <c r="B390" t="s">
        <v>63</v>
      </c>
      <c r="C390" t="s">
        <v>121</v>
      </c>
      <c r="D390" t="s">
        <v>121</v>
      </c>
      <c r="E390" s="43" t="s">
        <v>122</v>
      </c>
      <c r="F390" s="43" t="s">
        <v>143</v>
      </c>
      <c r="G390" s="43" t="s">
        <v>142</v>
      </c>
      <c r="H390" s="47">
        <v>3</v>
      </c>
    </row>
    <row r="391" spans="1:8" x14ac:dyDescent="0.35">
      <c r="A391" s="43">
        <v>46227</v>
      </c>
      <c r="B391" t="s">
        <v>63</v>
      </c>
      <c r="C391" t="s">
        <v>121</v>
      </c>
      <c r="D391" t="s">
        <v>121</v>
      </c>
      <c r="E391" s="43" t="s">
        <v>122</v>
      </c>
      <c r="F391" s="43" t="s">
        <v>143</v>
      </c>
      <c r="G391" s="43" t="s">
        <v>134</v>
      </c>
      <c r="H391" s="47">
        <v>0</v>
      </c>
    </row>
    <row r="392" spans="1:8" x14ac:dyDescent="0.35">
      <c r="A392" s="43">
        <v>46227</v>
      </c>
      <c r="B392" t="s">
        <v>63</v>
      </c>
      <c r="C392" t="s">
        <v>121</v>
      </c>
      <c r="D392" t="s">
        <v>121</v>
      </c>
      <c r="E392" s="43" t="s">
        <v>122</v>
      </c>
      <c r="F392" s="43" t="s">
        <v>143</v>
      </c>
      <c r="G392" s="43" t="s">
        <v>142</v>
      </c>
      <c r="H392" s="47">
        <v>0</v>
      </c>
    </row>
    <row r="393" spans="1:8" x14ac:dyDescent="0.35">
      <c r="A393" s="43">
        <v>46227</v>
      </c>
      <c r="B393" t="s">
        <v>63</v>
      </c>
      <c r="C393" t="s">
        <v>55</v>
      </c>
      <c r="D393" t="s">
        <v>15</v>
      </c>
      <c r="E393" s="43" t="s">
        <v>91</v>
      </c>
      <c r="F393" s="43" t="s">
        <v>143</v>
      </c>
      <c r="G393" s="43" t="s">
        <v>130</v>
      </c>
      <c r="H393" s="47">
        <v>227</v>
      </c>
    </row>
    <row r="394" spans="1:8" x14ac:dyDescent="0.35">
      <c r="A394" s="43">
        <v>46227</v>
      </c>
      <c r="B394" t="s">
        <v>63</v>
      </c>
      <c r="C394" t="s">
        <v>56</v>
      </c>
      <c r="D394" t="s">
        <v>12</v>
      </c>
      <c r="E394" s="43" t="s">
        <v>84</v>
      </c>
      <c r="F394" s="43" t="s">
        <v>143</v>
      </c>
      <c r="G394" s="43" t="s">
        <v>134</v>
      </c>
      <c r="H394" s="47">
        <v>48</v>
      </c>
    </row>
    <row r="395" spans="1:8" x14ac:dyDescent="0.35">
      <c r="A395" s="43">
        <v>46227</v>
      </c>
      <c r="B395" t="s">
        <v>63</v>
      </c>
      <c r="C395" t="s">
        <v>54</v>
      </c>
      <c r="D395" t="s">
        <v>10</v>
      </c>
      <c r="E395" s="43" t="s">
        <v>10</v>
      </c>
      <c r="F395" s="43" t="s">
        <v>143</v>
      </c>
      <c r="G395" s="43" t="s">
        <v>139</v>
      </c>
      <c r="H395" s="47">
        <v>887</v>
      </c>
    </row>
    <row r="396" spans="1:8" x14ac:dyDescent="0.35">
      <c r="A396" s="43">
        <v>46227</v>
      </c>
      <c r="B396" t="s">
        <v>63</v>
      </c>
      <c r="C396" t="s">
        <v>55</v>
      </c>
      <c r="D396" t="s">
        <v>11</v>
      </c>
      <c r="E396" s="43" t="s">
        <v>90</v>
      </c>
      <c r="F396" s="43" t="s">
        <v>143</v>
      </c>
      <c r="G396" s="43" t="s">
        <v>142</v>
      </c>
      <c r="H396" s="47">
        <v>238</v>
      </c>
    </row>
    <row r="397" spans="1:8" x14ac:dyDescent="0.35">
      <c r="A397" s="43">
        <v>46227</v>
      </c>
      <c r="B397" t="s">
        <v>63</v>
      </c>
      <c r="C397" t="s">
        <v>55</v>
      </c>
      <c r="D397" t="s">
        <v>11</v>
      </c>
      <c r="E397" s="43" t="s">
        <v>90</v>
      </c>
      <c r="F397" s="43" t="s">
        <v>143</v>
      </c>
      <c r="G397" s="43" t="s">
        <v>139</v>
      </c>
      <c r="H397" s="47">
        <v>230</v>
      </c>
    </row>
    <row r="398" spans="1:8" x14ac:dyDescent="0.35">
      <c r="A398" s="43">
        <v>46227</v>
      </c>
      <c r="B398" t="s">
        <v>63</v>
      </c>
      <c r="C398" t="s">
        <v>55</v>
      </c>
      <c r="D398" t="s">
        <v>15</v>
      </c>
      <c r="E398" s="43" t="s">
        <v>96</v>
      </c>
      <c r="F398" s="43" t="s">
        <v>143</v>
      </c>
      <c r="G398" s="43" t="s">
        <v>133</v>
      </c>
      <c r="H398" s="47">
        <v>304</v>
      </c>
    </row>
    <row r="399" spans="1:8" x14ac:dyDescent="0.35">
      <c r="A399" s="43">
        <v>46227</v>
      </c>
      <c r="B399" t="s">
        <v>63</v>
      </c>
      <c r="C399" t="s">
        <v>53</v>
      </c>
      <c r="D399" t="s">
        <v>6</v>
      </c>
      <c r="E399" s="43" t="s">
        <v>98</v>
      </c>
      <c r="F399" s="43" t="s">
        <v>143</v>
      </c>
      <c r="G399" s="43" t="s">
        <v>129</v>
      </c>
      <c r="H399" s="47">
        <v>400</v>
      </c>
    </row>
    <row r="400" spans="1:8" x14ac:dyDescent="0.35">
      <c r="A400" s="43">
        <v>46227</v>
      </c>
      <c r="B400" t="s">
        <v>63</v>
      </c>
      <c r="C400" t="s">
        <v>54</v>
      </c>
      <c r="D400" t="s">
        <v>14</v>
      </c>
      <c r="E400" s="43" t="s">
        <v>88</v>
      </c>
      <c r="F400" s="43" t="s">
        <v>143</v>
      </c>
      <c r="G400" s="43" t="s">
        <v>125</v>
      </c>
      <c r="H400" s="47">
        <v>298</v>
      </c>
    </row>
    <row r="401" spans="1:8" x14ac:dyDescent="0.35">
      <c r="A401" s="43">
        <v>46227</v>
      </c>
      <c r="B401" t="s">
        <v>63</v>
      </c>
      <c r="C401" t="s">
        <v>54</v>
      </c>
      <c r="D401" t="s">
        <v>10</v>
      </c>
      <c r="E401" s="43" t="s">
        <v>80</v>
      </c>
      <c r="F401" s="43" t="s">
        <v>143</v>
      </c>
      <c r="G401" s="43" t="s">
        <v>136</v>
      </c>
      <c r="H401" s="47">
        <v>440</v>
      </c>
    </row>
    <row r="402" spans="1:8" x14ac:dyDescent="0.35">
      <c r="A402" s="43">
        <v>46227</v>
      </c>
      <c r="B402" t="s">
        <v>63</v>
      </c>
      <c r="C402" t="s">
        <v>55</v>
      </c>
      <c r="D402" t="s">
        <v>15</v>
      </c>
      <c r="E402" s="43" t="s">
        <v>96</v>
      </c>
      <c r="F402" s="43" t="s">
        <v>143</v>
      </c>
      <c r="G402" s="43" t="s">
        <v>125</v>
      </c>
      <c r="H402" s="47">
        <v>341</v>
      </c>
    </row>
    <row r="403" spans="1:8" x14ac:dyDescent="0.35">
      <c r="A403" s="43">
        <v>46227</v>
      </c>
      <c r="B403" t="s">
        <v>63</v>
      </c>
      <c r="C403" t="s">
        <v>53</v>
      </c>
      <c r="D403" t="s">
        <v>8</v>
      </c>
      <c r="E403" s="43" t="s">
        <v>72</v>
      </c>
      <c r="F403" s="43" t="s">
        <v>143</v>
      </c>
      <c r="G403" s="43" t="s">
        <v>134</v>
      </c>
      <c r="H403" s="47">
        <v>157</v>
      </c>
    </row>
    <row r="404" spans="1:8" x14ac:dyDescent="0.35">
      <c r="A404" s="43">
        <v>46227</v>
      </c>
      <c r="B404" t="s">
        <v>63</v>
      </c>
      <c r="C404" t="s">
        <v>56</v>
      </c>
      <c r="D404" t="s">
        <v>16</v>
      </c>
      <c r="E404" s="43" t="s">
        <v>97</v>
      </c>
      <c r="F404" s="43" t="s">
        <v>143</v>
      </c>
      <c r="G404" s="43" t="s">
        <v>140</v>
      </c>
      <c r="H404" s="47">
        <v>197</v>
      </c>
    </row>
    <row r="405" spans="1:8" x14ac:dyDescent="0.35">
      <c r="A405" s="43">
        <v>46227</v>
      </c>
      <c r="B405" t="s">
        <v>63</v>
      </c>
      <c r="C405" t="s">
        <v>53</v>
      </c>
      <c r="D405" t="s">
        <v>7</v>
      </c>
      <c r="E405" s="43" t="s">
        <v>77</v>
      </c>
      <c r="F405" s="43" t="s">
        <v>143</v>
      </c>
      <c r="G405" s="43" t="s">
        <v>137</v>
      </c>
      <c r="H405" s="47">
        <v>520</v>
      </c>
    </row>
    <row r="406" spans="1:8" x14ac:dyDescent="0.35">
      <c r="A406" s="43">
        <v>46227</v>
      </c>
      <c r="B406" t="s">
        <v>63</v>
      </c>
      <c r="C406" t="s">
        <v>56</v>
      </c>
      <c r="D406" t="s">
        <v>12</v>
      </c>
      <c r="E406" s="43" t="s">
        <v>81</v>
      </c>
      <c r="F406" s="43" t="s">
        <v>143</v>
      </c>
      <c r="G406" s="43" t="s">
        <v>127</v>
      </c>
      <c r="H406" s="47">
        <v>2058</v>
      </c>
    </row>
    <row r="407" spans="1:8" x14ac:dyDescent="0.35">
      <c r="A407" s="43">
        <v>46227</v>
      </c>
      <c r="B407" t="s">
        <v>63</v>
      </c>
      <c r="C407" t="s">
        <v>53</v>
      </c>
      <c r="D407" t="s">
        <v>8</v>
      </c>
      <c r="E407" s="43" t="s">
        <v>72</v>
      </c>
      <c r="F407" s="43" t="s">
        <v>143</v>
      </c>
      <c r="G407" s="43" t="s">
        <v>138</v>
      </c>
      <c r="H407" s="47">
        <v>157</v>
      </c>
    </row>
    <row r="408" spans="1:8" x14ac:dyDescent="0.35">
      <c r="A408" s="43">
        <v>46227</v>
      </c>
      <c r="B408" t="s">
        <v>63</v>
      </c>
      <c r="C408" t="s">
        <v>56</v>
      </c>
      <c r="D408" t="s">
        <v>16</v>
      </c>
      <c r="E408" s="43" t="s">
        <v>16</v>
      </c>
      <c r="F408" s="43" t="s">
        <v>143</v>
      </c>
      <c r="G408" s="43" t="s">
        <v>134</v>
      </c>
      <c r="H408" s="47">
        <v>183</v>
      </c>
    </row>
    <row r="409" spans="1:8" x14ac:dyDescent="0.35">
      <c r="A409" s="43">
        <v>46227</v>
      </c>
      <c r="B409" t="s">
        <v>63</v>
      </c>
      <c r="C409" t="s">
        <v>56</v>
      </c>
      <c r="D409" t="s">
        <v>17</v>
      </c>
      <c r="E409" s="43" t="s">
        <v>70</v>
      </c>
      <c r="F409" s="43" t="s">
        <v>143</v>
      </c>
      <c r="G409" s="43" t="s">
        <v>131</v>
      </c>
      <c r="H409" s="47">
        <v>207</v>
      </c>
    </row>
    <row r="410" spans="1:8" x14ac:dyDescent="0.35">
      <c r="A410" s="43">
        <v>46227</v>
      </c>
      <c r="B410" t="s">
        <v>63</v>
      </c>
      <c r="C410" t="s">
        <v>53</v>
      </c>
      <c r="D410" t="s">
        <v>7</v>
      </c>
      <c r="E410" s="43" t="s">
        <v>65</v>
      </c>
      <c r="F410" s="43" t="s">
        <v>143</v>
      </c>
      <c r="G410" s="43" t="s">
        <v>127</v>
      </c>
      <c r="H410" s="47">
        <v>11613</v>
      </c>
    </row>
    <row r="411" spans="1:8" x14ac:dyDescent="0.35">
      <c r="A411" s="43">
        <v>46227</v>
      </c>
      <c r="B411" t="s">
        <v>63</v>
      </c>
      <c r="C411" t="s">
        <v>53</v>
      </c>
      <c r="D411" t="s">
        <v>7</v>
      </c>
      <c r="E411" s="43" t="s">
        <v>77</v>
      </c>
      <c r="F411" s="43" t="s">
        <v>143</v>
      </c>
      <c r="G411" s="43" t="s">
        <v>125</v>
      </c>
      <c r="H411" s="47">
        <v>762</v>
      </c>
    </row>
    <row r="412" spans="1:8" x14ac:dyDescent="0.35">
      <c r="A412" s="43">
        <v>46227</v>
      </c>
      <c r="B412" t="s">
        <v>63</v>
      </c>
      <c r="C412" t="s">
        <v>54</v>
      </c>
      <c r="D412" t="s">
        <v>14</v>
      </c>
      <c r="E412" s="43" t="s">
        <v>87</v>
      </c>
      <c r="F412" s="43" t="s">
        <v>143</v>
      </c>
      <c r="G412" s="43" t="s">
        <v>127</v>
      </c>
      <c r="H412" s="47">
        <v>4927</v>
      </c>
    </row>
    <row r="413" spans="1:8" x14ac:dyDescent="0.35">
      <c r="A413" s="43">
        <v>46227</v>
      </c>
      <c r="B413" t="s">
        <v>63</v>
      </c>
      <c r="C413" t="s">
        <v>55</v>
      </c>
      <c r="D413" t="s">
        <v>15</v>
      </c>
      <c r="E413" s="43" t="s">
        <v>96</v>
      </c>
      <c r="F413" s="43" t="s">
        <v>143</v>
      </c>
      <c r="G413" s="43" t="s">
        <v>134</v>
      </c>
      <c r="H413" s="47">
        <v>395</v>
      </c>
    </row>
    <row r="414" spans="1:8" x14ac:dyDescent="0.35">
      <c r="A414" s="43">
        <v>46227</v>
      </c>
      <c r="B414" t="s">
        <v>63</v>
      </c>
      <c r="C414" t="s">
        <v>55</v>
      </c>
      <c r="D414" t="s">
        <v>15</v>
      </c>
      <c r="E414" s="43" t="s">
        <v>91</v>
      </c>
      <c r="F414" s="43" t="s">
        <v>143</v>
      </c>
      <c r="G414" s="43" t="s">
        <v>131</v>
      </c>
      <c r="H414" s="47">
        <v>218</v>
      </c>
    </row>
    <row r="415" spans="1:8" x14ac:dyDescent="0.35">
      <c r="A415" s="43">
        <v>46227</v>
      </c>
      <c r="B415" t="s">
        <v>63</v>
      </c>
      <c r="C415" t="s">
        <v>54</v>
      </c>
      <c r="D415" t="s">
        <v>14</v>
      </c>
      <c r="E415" s="43" t="s">
        <v>87</v>
      </c>
      <c r="F415" s="43" t="s">
        <v>143</v>
      </c>
      <c r="G415" s="43" t="s">
        <v>136</v>
      </c>
      <c r="H415" s="47">
        <v>156</v>
      </c>
    </row>
    <row r="416" spans="1:8" x14ac:dyDescent="0.35">
      <c r="A416" s="43">
        <v>46227</v>
      </c>
      <c r="B416" t="s">
        <v>63</v>
      </c>
      <c r="C416" t="s">
        <v>56</v>
      </c>
      <c r="D416" t="s">
        <v>16</v>
      </c>
      <c r="E416" s="43" t="s">
        <v>16</v>
      </c>
      <c r="F416" s="43" t="s">
        <v>143</v>
      </c>
      <c r="G416" s="43" t="s">
        <v>130</v>
      </c>
      <c r="H416" s="47">
        <v>225</v>
      </c>
    </row>
    <row r="417" spans="1:8" x14ac:dyDescent="0.35">
      <c r="A417" s="43">
        <v>46227</v>
      </c>
      <c r="B417" t="s">
        <v>63</v>
      </c>
      <c r="C417" t="s">
        <v>56</v>
      </c>
      <c r="D417" t="s">
        <v>16</v>
      </c>
      <c r="E417" s="43" t="s">
        <v>97</v>
      </c>
      <c r="F417" s="43" t="s">
        <v>143</v>
      </c>
      <c r="G417" s="43" t="s">
        <v>129</v>
      </c>
      <c r="H417" s="47">
        <v>647</v>
      </c>
    </row>
    <row r="418" spans="1:8" x14ac:dyDescent="0.35">
      <c r="A418" s="43">
        <v>46227</v>
      </c>
      <c r="B418" t="s">
        <v>63</v>
      </c>
      <c r="C418" t="s">
        <v>55</v>
      </c>
      <c r="D418" t="s">
        <v>13</v>
      </c>
      <c r="E418" s="43" t="s">
        <v>85</v>
      </c>
      <c r="F418" s="43" t="s">
        <v>143</v>
      </c>
      <c r="G418" s="43" t="s">
        <v>132</v>
      </c>
      <c r="H418" s="47">
        <v>232</v>
      </c>
    </row>
    <row r="419" spans="1:8" x14ac:dyDescent="0.35">
      <c r="A419" s="43">
        <v>46227</v>
      </c>
      <c r="B419" t="s">
        <v>63</v>
      </c>
      <c r="C419" t="s">
        <v>56</v>
      </c>
      <c r="D419" t="s">
        <v>12</v>
      </c>
      <c r="E419" s="43" t="s">
        <v>82</v>
      </c>
      <c r="F419" s="43" t="s">
        <v>143</v>
      </c>
      <c r="G419" s="43" t="s">
        <v>132</v>
      </c>
      <c r="H419" s="47">
        <v>49</v>
      </c>
    </row>
    <row r="420" spans="1:8" x14ac:dyDescent="0.35">
      <c r="A420" s="43">
        <v>46227</v>
      </c>
      <c r="B420" t="s">
        <v>63</v>
      </c>
      <c r="C420" t="s">
        <v>55</v>
      </c>
      <c r="D420" t="s">
        <v>13</v>
      </c>
      <c r="E420" s="43" t="s">
        <v>67</v>
      </c>
      <c r="F420" s="43" t="s">
        <v>143</v>
      </c>
      <c r="G420" s="43" t="s">
        <v>133</v>
      </c>
      <c r="H420" s="47">
        <v>395</v>
      </c>
    </row>
    <row r="421" spans="1:8" x14ac:dyDescent="0.35">
      <c r="A421" s="43">
        <v>46227</v>
      </c>
      <c r="B421" t="s">
        <v>63</v>
      </c>
      <c r="C421" t="s">
        <v>55</v>
      </c>
      <c r="D421" t="s">
        <v>15</v>
      </c>
      <c r="E421" s="43" t="s">
        <v>96</v>
      </c>
      <c r="F421" s="43" t="s">
        <v>143</v>
      </c>
      <c r="G421" s="43" t="s">
        <v>129</v>
      </c>
      <c r="H421" s="47">
        <v>40</v>
      </c>
    </row>
    <row r="422" spans="1:8" x14ac:dyDescent="0.35">
      <c r="A422" s="43">
        <v>46227</v>
      </c>
      <c r="B422" t="s">
        <v>63</v>
      </c>
      <c r="C422" t="s">
        <v>55</v>
      </c>
      <c r="D422" t="s">
        <v>13</v>
      </c>
      <c r="E422" s="43" t="s">
        <v>100</v>
      </c>
      <c r="F422" s="43" t="s">
        <v>143</v>
      </c>
      <c r="G422" s="43" t="s">
        <v>127</v>
      </c>
      <c r="H422" s="47">
        <v>7128</v>
      </c>
    </row>
    <row r="423" spans="1:8" x14ac:dyDescent="0.35">
      <c r="A423" s="43">
        <v>46227</v>
      </c>
      <c r="B423" t="s">
        <v>63</v>
      </c>
      <c r="C423" t="s">
        <v>54</v>
      </c>
      <c r="D423" t="s">
        <v>14</v>
      </c>
      <c r="E423" s="43" t="s">
        <v>89</v>
      </c>
      <c r="F423" s="43" t="s">
        <v>143</v>
      </c>
      <c r="G423" s="43" t="s">
        <v>127</v>
      </c>
      <c r="H423" s="47">
        <v>5457</v>
      </c>
    </row>
    <row r="424" spans="1:8" x14ac:dyDescent="0.35">
      <c r="A424" s="43">
        <v>46227</v>
      </c>
      <c r="B424" t="s">
        <v>63</v>
      </c>
      <c r="C424" t="s">
        <v>55</v>
      </c>
      <c r="D424" t="s">
        <v>15</v>
      </c>
      <c r="E424" s="43" t="s">
        <v>94</v>
      </c>
      <c r="F424" s="43" t="s">
        <v>143</v>
      </c>
      <c r="G424" s="43" t="s">
        <v>125</v>
      </c>
      <c r="H424" s="47">
        <v>177</v>
      </c>
    </row>
    <row r="425" spans="1:8" x14ac:dyDescent="0.35">
      <c r="A425" s="43">
        <v>46227</v>
      </c>
      <c r="B425" t="s">
        <v>63</v>
      </c>
      <c r="C425" t="s">
        <v>53</v>
      </c>
      <c r="D425" t="s">
        <v>8</v>
      </c>
      <c r="E425" s="43" t="s">
        <v>74</v>
      </c>
      <c r="F425" s="43" t="s">
        <v>143</v>
      </c>
      <c r="G425" s="43" t="s">
        <v>139</v>
      </c>
      <c r="H425" s="47">
        <v>174</v>
      </c>
    </row>
    <row r="426" spans="1:8" x14ac:dyDescent="0.35">
      <c r="A426" s="43">
        <v>46227</v>
      </c>
      <c r="B426" t="s">
        <v>63</v>
      </c>
      <c r="C426" t="s">
        <v>56</v>
      </c>
      <c r="D426" t="s">
        <v>17</v>
      </c>
      <c r="E426" s="43" t="s">
        <v>68</v>
      </c>
      <c r="F426" s="43" t="s">
        <v>143</v>
      </c>
      <c r="G426" s="43" t="s">
        <v>126</v>
      </c>
      <c r="H426" s="47">
        <v>214</v>
      </c>
    </row>
    <row r="427" spans="1:8" x14ac:dyDescent="0.35">
      <c r="A427" s="43">
        <v>46227</v>
      </c>
      <c r="B427" t="s">
        <v>63</v>
      </c>
      <c r="C427" t="s">
        <v>54</v>
      </c>
      <c r="D427" t="s">
        <v>14</v>
      </c>
      <c r="E427" s="43" t="s">
        <v>14</v>
      </c>
      <c r="F427" s="43" t="s">
        <v>143</v>
      </c>
      <c r="G427" s="43" t="s">
        <v>130</v>
      </c>
      <c r="H427" s="47">
        <v>200</v>
      </c>
    </row>
    <row r="428" spans="1:8" x14ac:dyDescent="0.35">
      <c r="A428" s="43">
        <v>46227</v>
      </c>
      <c r="B428" t="s">
        <v>63</v>
      </c>
      <c r="C428" t="s">
        <v>54</v>
      </c>
      <c r="D428" t="s">
        <v>10</v>
      </c>
      <c r="E428" s="43" t="s">
        <v>80</v>
      </c>
      <c r="F428" s="43" t="s">
        <v>143</v>
      </c>
      <c r="G428" s="43" t="s">
        <v>132</v>
      </c>
      <c r="H428" s="47">
        <v>399</v>
      </c>
    </row>
    <row r="429" spans="1:8" x14ac:dyDescent="0.35">
      <c r="A429" s="43">
        <v>46227</v>
      </c>
      <c r="B429" t="s">
        <v>63</v>
      </c>
      <c r="C429" t="s">
        <v>54</v>
      </c>
      <c r="D429" t="s">
        <v>9</v>
      </c>
      <c r="E429" s="43" t="s">
        <v>92</v>
      </c>
      <c r="F429" s="43" t="s">
        <v>143</v>
      </c>
      <c r="G429" s="43" t="s">
        <v>142</v>
      </c>
      <c r="H429" s="47">
        <v>1127</v>
      </c>
    </row>
    <row r="430" spans="1:8" x14ac:dyDescent="0.35">
      <c r="A430" s="43">
        <v>46227</v>
      </c>
      <c r="B430" t="s">
        <v>63</v>
      </c>
      <c r="C430" t="s">
        <v>56</v>
      </c>
      <c r="D430" t="s">
        <v>12</v>
      </c>
      <c r="E430" s="43" t="s">
        <v>84</v>
      </c>
      <c r="F430" s="43" t="s">
        <v>143</v>
      </c>
      <c r="G430" s="43" t="s">
        <v>133</v>
      </c>
      <c r="H430" s="47">
        <v>82</v>
      </c>
    </row>
    <row r="431" spans="1:8" x14ac:dyDescent="0.35">
      <c r="A431" s="43">
        <v>46227</v>
      </c>
      <c r="B431" t="s">
        <v>63</v>
      </c>
      <c r="C431" t="s">
        <v>53</v>
      </c>
      <c r="D431" t="s">
        <v>6</v>
      </c>
      <c r="E431" s="43" t="s">
        <v>98</v>
      </c>
      <c r="F431" s="43" t="s">
        <v>143</v>
      </c>
      <c r="G431" s="43" t="s">
        <v>130</v>
      </c>
      <c r="H431" s="47">
        <v>132</v>
      </c>
    </row>
    <row r="432" spans="1:8" x14ac:dyDescent="0.35">
      <c r="A432" s="43">
        <v>46227</v>
      </c>
      <c r="B432" t="s">
        <v>63</v>
      </c>
      <c r="C432" t="s">
        <v>56</v>
      </c>
      <c r="D432" t="s">
        <v>12</v>
      </c>
      <c r="E432" s="43" t="s">
        <v>84</v>
      </c>
      <c r="F432" s="43" t="s">
        <v>143</v>
      </c>
      <c r="G432" s="43" t="s">
        <v>129</v>
      </c>
      <c r="H432" s="47">
        <v>55</v>
      </c>
    </row>
    <row r="433" spans="1:8" x14ac:dyDescent="0.35">
      <c r="A433" s="43">
        <v>46227</v>
      </c>
      <c r="B433" t="s">
        <v>63</v>
      </c>
      <c r="C433" t="s">
        <v>55</v>
      </c>
      <c r="D433" t="s">
        <v>15</v>
      </c>
      <c r="E433" s="43" t="s">
        <v>91</v>
      </c>
      <c r="F433" s="43" t="s">
        <v>143</v>
      </c>
      <c r="G433" s="43" t="s">
        <v>141</v>
      </c>
      <c r="H433" s="47">
        <v>206</v>
      </c>
    </row>
    <row r="434" spans="1:8" x14ac:dyDescent="0.35">
      <c r="A434" s="43">
        <v>46227</v>
      </c>
      <c r="B434" t="s">
        <v>63</v>
      </c>
      <c r="C434" t="s">
        <v>53</v>
      </c>
      <c r="D434" t="s">
        <v>6</v>
      </c>
      <c r="E434" s="43" t="s">
        <v>98</v>
      </c>
      <c r="F434" s="43" t="s">
        <v>143</v>
      </c>
      <c r="G434" s="43" t="s">
        <v>125</v>
      </c>
      <c r="H434" s="47">
        <v>206</v>
      </c>
    </row>
    <row r="435" spans="1:8" x14ac:dyDescent="0.35">
      <c r="A435" s="43">
        <v>46227</v>
      </c>
      <c r="B435" t="s">
        <v>63</v>
      </c>
      <c r="C435" t="s">
        <v>55</v>
      </c>
      <c r="D435" t="s">
        <v>11</v>
      </c>
      <c r="E435" s="43" t="s">
        <v>78</v>
      </c>
      <c r="F435" s="43" t="s">
        <v>143</v>
      </c>
      <c r="G435" s="43" t="s">
        <v>136</v>
      </c>
      <c r="H435" s="47">
        <v>710</v>
      </c>
    </row>
    <row r="436" spans="1:8" x14ac:dyDescent="0.35">
      <c r="A436" s="43">
        <v>46227</v>
      </c>
      <c r="B436" t="s">
        <v>63</v>
      </c>
      <c r="C436" t="s">
        <v>56</v>
      </c>
      <c r="D436" t="s">
        <v>16</v>
      </c>
      <c r="E436" s="43" t="s">
        <v>16</v>
      </c>
      <c r="F436" s="43" t="s">
        <v>143</v>
      </c>
      <c r="G436" s="43" t="s">
        <v>126</v>
      </c>
      <c r="H436" s="47">
        <v>225</v>
      </c>
    </row>
    <row r="437" spans="1:8" x14ac:dyDescent="0.35">
      <c r="A437" s="43">
        <v>46227</v>
      </c>
      <c r="B437" t="s">
        <v>63</v>
      </c>
      <c r="C437" t="s">
        <v>53</v>
      </c>
      <c r="D437" t="s">
        <v>6</v>
      </c>
      <c r="E437" s="43" t="s">
        <v>69</v>
      </c>
      <c r="F437" s="43" t="s">
        <v>143</v>
      </c>
      <c r="G437" s="43" t="s">
        <v>142</v>
      </c>
      <c r="H437" s="47">
        <v>115</v>
      </c>
    </row>
    <row r="438" spans="1:8" x14ac:dyDescent="0.35">
      <c r="A438" s="43">
        <v>46227</v>
      </c>
      <c r="B438" t="s">
        <v>63</v>
      </c>
      <c r="C438" t="s">
        <v>56</v>
      </c>
      <c r="D438" t="s">
        <v>17</v>
      </c>
      <c r="E438" s="43" t="s">
        <v>68</v>
      </c>
      <c r="F438" s="43" t="s">
        <v>143</v>
      </c>
      <c r="G438" s="43" t="s">
        <v>136</v>
      </c>
      <c r="H438" s="47">
        <v>578</v>
      </c>
    </row>
    <row r="439" spans="1:8" x14ac:dyDescent="0.35">
      <c r="A439" s="43">
        <v>46227</v>
      </c>
      <c r="B439" t="s">
        <v>63</v>
      </c>
      <c r="C439" t="s">
        <v>53</v>
      </c>
      <c r="D439" t="s">
        <v>7</v>
      </c>
      <c r="E439" s="43" t="s">
        <v>65</v>
      </c>
      <c r="F439" s="43" t="s">
        <v>143</v>
      </c>
      <c r="G439" s="43" t="s">
        <v>130</v>
      </c>
      <c r="H439" s="47">
        <v>387</v>
      </c>
    </row>
    <row r="440" spans="1:8" x14ac:dyDescent="0.35">
      <c r="A440" s="43">
        <v>46227</v>
      </c>
      <c r="B440" t="s">
        <v>63</v>
      </c>
      <c r="C440" t="s">
        <v>55</v>
      </c>
      <c r="D440" t="s">
        <v>13</v>
      </c>
      <c r="E440" s="43" t="s">
        <v>100</v>
      </c>
      <c r="F440" s="43" t="s">
        <v>143</v>
      </c>
      <c r="G440" s="43" t="s">
        <v>141</v>
      </c>
      <c r="H440" s="47">
        <v>338</v>
      </c>
    </row>
    <row r="441" spans="1:8" x14ac:dyDescent="0.35">
      <c r="A441" s="43">
        <v>46227</v>
      </c>
      <c r="B441" t="s">
        <v>63</v>
      </c>
      <c r="C441" t="s">
        <v>55</v>
      </c>
      <c r="D441" t="s">
        <v>11</v>
      </c>
      <c r="E441" s="43" t="s">
        <v>78</v>
      </c>
      <c r="F441" s="43" t="s">
        <v>143</v>
      </c>
      <c r="G441" s="43" t="s">
        <v>140</v>
      </c>
      <c r="H441" s="47">
        <v>111</v>
      </c>
    </row>
    <row r="442" spans="1:8" x14ac:dyDescent="0.35">
      <c r="A442" s="43">
        <v>46227</v>
      </c>
      <c r="B442" t="s">
        <v>63</v>
      </c>
      <c r="C442" t="s">
        <v>56</v>
      </c>
      <c r="D442" t="s">
        <v>12</v>
      </c>
      <c r="E442" s="43" t="s">
        <v>81</v>
      </c>
      <c r="F442" s="43" t="s">
        <v>143</v>
      </c>
      <c r="G442" s="43" t="s">
        <v>139</v>
      </c>
      <c r="H442" s="47">
        <v>64</v>
      </c>
    </row>
    <row r="443" spans="1:8" x14ac:dyDescent="0.35">
      <c r="A443" s="43">
        <v>46227</v>
      </c>
      <c r="B443" t="s">
        <v>63</v>
      </c>
      <c r="C443" t="s">
        <v>56</v>
      </c>
      <c r="D443" t="s">
        <v>12</v>
      </c>
      <c r="E443" s="43" t="s">
        <v>82</v>
      </c>
      <c r="F443" s="43" t="s">
        <v>143</v>
      </c>
      <c r="G443" s="43" t="s">
        <v>140</v>
      </c>
      <c r="H443" s="47">
        <v>28</v>
      </c>
    </row>
    <row r="444" spans="1:8" x14ac:dyDescent="0.35">
      <c r="A444" s="43">
        <v>46227</v>
      </c>
      <c r="B444" t="s">
        <v>63</v>
      </c>
      <c r="C444" t="s">
        <v>56</v>
      </c>
      <c r="D444" t="s">
        <v>12</v>
      </c>
      <c r="E444" s="43" t="s">
        <v>82</v>
      </c>
      <c r="F444" s="43" t="s">
        <v>143</v>
      </c>
      <c r="G444" s="43" t="s">
        <v>130</v>
      </c>
      <c r="H444" s="47">
        <v>58</v>
      </c>
    </row>
    <row r="445" spans="1:8" x14ac:dyDescent="0.35">
      <c r="A445" s="43">
        <v>46227</v>
      </c>
      <c r="B445" t="s">
        <v>63</v>
      </c>
      <c r="C445" t="s">
        <v>56</v>
      </c>
      <c r="D445" t="s">
        <v>12</v>
      </c>
      <c r="E445" s="43" t="s">
        <v>81</v>
      </c>
      <c r="F445" s="43" t="s">
        <v>143</v>
      </c>
      <c r="G445" s="43" t="s">
        <v>140</v>
      </c>
      <c r="H445" s="47">
        <v>33</v>
      </c>
    </row>
    <row r="446" spans="1:8" x14ac:dyDescent="0.35">
      <c r="A446" s="43">
        <v>46227</v>
      </c>
      <c r="B446" t="s">
        <v>63</v>
      </c>
      <c r="C446" t="s">
        <v>53</v>
      </c>
      <c r="D446" t="s">
        <v>6</v>
      </c>
      <c r="E446" s="43" t="s">
        <v>73</v>
      </c>
      <c r="F446" s="43" t="s">
        <v>143</v>
      </c>
      <c r="G446" s="43" t="s">
        <v>140</v>
      </c>
      <c r="H446" s="47">
        <v>27</v>
      </c>
    </row>
    <row r="447" spans="1:8" x14ac:dyDescent="0.35">
      <c r="A447" s="43">
        <v>46227</v>
      </c>
      <c r="B447" t="s">
        <v>63</v>
      </c>
      <c r="C447" t="s">
        <v>54</v>
      </c>
      <c r="D447" t="s">
        <v>14</v>
      </c>
      <c r="E447" s="43" t="s">
        <v>14</v>
      </c>
      <c r="F447" s="43" t="s">
        <v>143</v>
      </c>
      <c r="G447" s="43" t="s">
        <v>133</v>
      </c>
      <c r="H447" s="47">
        <v>164</v>
      </c>
    </row>
    <row r="448" spans="1:8" x14ac:dyDescent="0.35">
      <c r="A448" s="43">
        <v>46227</v>
      </c>
      <c r="B448" t="s">
        <v>63</v>
      </c>
      <c r="C448" t="s">
        <v>53</v>
      </c>
      <c r="D448" t="s">
        <v>8</v>
      </c>
      <c r="E448" s="43" t="s">
        <v>74</v>
      </c>
      <c r="F448" s="43" t="s">
        <v>143</v>
      </c>
      <c r="G448" s="43" t="s">
        <v>140</v>
      </c>
      <c r="H448" s="47">
        <v>37</v>
      </c>
    </row>
    <row r="449" spans="1:8" x14ac:dyDescent="0.35">
      <c r="A449" s="43">
        <v>46227</v>
      </c>
      <c r="B449" t="s">
        <v>63</v>
      </c>
      <c r="C449" t="s">
        <v>55</v>
      </c>
      <c r="D449" t="s">
        <v>15</v>
      </c>
      <c r="E449" s="43" t="s">
        <v>94</v>
      </c>
      <c r="F449" s="43" t="s">
        <v>143</v>
      </c>
      <c r="G449" s="43" t="s">
        <v>132</v>
      </c>
      <c r="H449" s="47">
        <v>99</v>
      </c>
    </row>
    <row r="450" spans="1:8" x14ac:dyDescent="0.35">
      <c r="A450" s="43">
        <v>46227</v>
      </c>
      <c r="B450" t="s">
        <v>63</v>
      </c>
      <c r="C450" t="s">
        <v>55</v>
      </c>
      <c r="D450" t="s">
        <v>13</v>
      </c>
      <c r="E450" s="43" t="s">
        <v>100</v>
      </c>
      <c r="F450" s="43" t="s">
        <v>143</v>
      </c>
      <c r="G450" s="43" t="s">
        <v>140</v>
      </c>
      <c r="H450" s="47">
        <v>72</v>
      </c>
    </row>
    <row r="451" spans="1:8" x14ac:dyDescent="0.35">
      <c r="A451" s="43">
        <v>46227</v>
      </c>
      <c r="B451" t="s">
        <v>63</v>
      </c>
      <c r="C451" t="s">
        <v>55</v>
      </c>
      <c r="D451" t="s">
        <v>13</v>
      </c>
      <c r="E451" s="43" t="s">
        <v>85</v>
      </c>
      <c r="F451" s="43" t="s">
        <v>143</v>
      </c>
      <c r="G451" s="43" t="s">
        <v>140</v>
      </c>
      <c r="H451" s="47">
        <v>57</v>
      </c>
    </row>
    <row r="452" spans="1:8" x14ac:dyDescent="0.35">
      <c r="A452" s="43">
        <v>46227</v>
      </c>
      <c r="B452" t="s">
        <v>63</v>
      </c>
      <c r="C452" t="s">
        <v>56</v>
      </c>
      <c r="D452" t="s">
        <v>12</v>
      </c>
      <c r="E452" s="43" t="s">
        <v>84</v>
      </c>
      <c r="F452" s="43" t="s">
        <v>143</v>
      </c>
      <c r="G452" s="43" t="s">
        <v>138</v>
      </c>
      <c r="H452" s="47">
        <v>53</v>
      </c>
    </row>
    <row r="453" spans="1:8" x14ac:dyDescent="0.35">
      <c r="A453" s="43">
        <v>46227</v>
      </c>
      <c r="B453" t="s">
        <v>63</v>
      </c>
      <c r="C453" t="s">
        <v>54</v>
      </c>
      <c r="D453" t="s">
        <v>10</v>
      </c>
      <c r="E453" s="43" t="s">
        <v>80</v>
      </c>
      <c r="F453" s="43" t="s">
        <v>143</v>
      </c>
      <c r="G453" s="43" t="s">
        <v>129</v>
      </c>
      <c r="H453" s="47">
        <v>39</v>
      </c>
    </row>
    <row r="454" spans="1:8" x14ac:dyDescent="0.35">
      <c r="A454" s="43">
        <v>46227</v>
      </c>
      <c r="B454" t="s">
        <v>63</v>
      </c>
      <c r="C454" t="s">
        <v>121</v>
      </c>
      <c r="D454" t="s">
        <v>121</v>
      </c>
      <c r="E454" s="43" t="s">
        <v>122</v>
      </c>
      <c r="F454" s="43" t="s">
        <v>143</v>
      </c>
      <c r="G454" s="43" t="s">
        <v>141</v>
      </c>
      <c r="H454" s="47">
        <v>1</v>
      </c>
    </row>
    <row r="455" spans="1:8" x14ac:dyDescent="0.35">
      <c r="A455" s="43">
        <v>46227</v>
      </c>
      <c r="B455" t="s">
        <v>63</v>
      </c>
      <c r="C455" t="s">
        <v>55</v>
      </c>
      <c r="D455" t="s">
        <v>15</v>
      </c>
      <c r="E455" s="43" t="s">
        <v>93</v>
      </c>
      <c r="F455" s="43" t="s">
        <v>143</v>
      </c>
      <c r="G455" s="43" t="s">
        <v>128</v>
      </c>
      <c r="H455" s="47">
        <v>1</v>
      </c>
    </row>
    <row r="456" spans="1:8" x14ac:dyDescent="0.35">
      <c r="A456" s="43">
        <v>46227</v>
      </c>
      <c r="B456" t="s">
        <v>63</v>
      </c>
      <c r="C456" t="s">
        <v>121</v>
      </c>
      <c r="D456" t="s">
        <v>121</v>
      </c>
      <c r="E456" s="43" t="s">
        <v>121</v>
      </c>
      <c r="F456" s="43" t="s">
        <v>143</v>
      </c>
      <c r="G456" s="43" t="s">
        <v>125</v>
      </c>
      <c r="H456" s="47">
        <v>1</v>
      </c>
    </row>
    <row r="457" spans="1:8" x14ac:dyDescent="0.35">
      <c r="A457" s="43">
        <v>46227</v>
      </c>
      <c r="B457" t="s">
        <v>63</v>
      </c>
      <c r="C457" t="s">
        <v>121</v>
      </c>
      <c r="D457" t="s">
        <v>121</v>
      </c>
      <c r="E457" s="43" t="s">
        <v>122</v>
      </c>
      <c r="F457" s="43" t="s">
        <v>143</v>
      </c>
      <c r="G457" s="43" t="s">
        <v>126</v>
      </c>
      <c r="H457" s="47">
        <v>1</v>
      </c>
    </row>
    <row r="458" spans="1:8" x14ac:dyDescent="0.35">
      <c r="A458" s="43">
        <v>46227</v>
      </c>
      <c r="B458" t="s">
        <v>63</v>
      </c>
      <c r="C458" t="s">
        <v>56</v>
      </c>
      <c r="D458" t="s">
        <v>17</v>
      </c>
      <c r="E458" s="43" t="s">
        <v>76</v>
      </c>
      <c r="F458" s="43" t="s">
        <v>143</v>
      </c>
      <c r="G458" s="43" t="s">
        <v>135</v>
      </c>
      <c r="H458" s="47">
        <v>1</v>
      </c>
    </row>
    <row r="459" spans="1:8" x14ac:dyDescent="0.35">
      <c r="A459" s="43">
        <v>46227</v>
      </c>
      <c r="B459" t="s">
        <v>63</v>
      </c>
      <c r="C459" t="s">
        <v>121</v>
      </c>
      <c r="D459" t="s">
        <v>121</v>
      </c>
      <c r="E459" s="43" t="s">
        <v>122</v>
      </c>
      <c r="F459" s="43" t="s">
        <v>143</v>
      </c>
      <c r="G459" s="43" t="s">
        <v>130</v>
      </c>
      <c r="H459" s="47">
        <v>1</v>
      </c>
    </row>
    <row r="460" spans="1:8" x14ac:dyDescent="0.35">
      <c r="A460" s="43">
        <v>46227</v>
      </c>
      <c r="B460" t="s">
        <v>63</v>
      </c>
      <c r="C460" t="s">
        <v>55</v>
      </c>
      <c r="D460" t="s">
        <v>11</v>
      </c>
      <c r="E460" s="43" t="s">
        <v>55</v>
      </c>
      <c r="F460" s="43" t="s">
        <v>143</v>
      </c>
      <c r="G460" s="43" t="s">
        <v>141</v>
      </c>
      <c r="H460" s="47">
        <v>513</v>
      </c>
    </row>
    <row r="461" spans="1:8" x14ac:dyDescent="0.35">
      <c r="A461" s="43">
        <v>46227</v>
      </c>
      <c r="B461" t="s">
        <v>63</v>
      </c>
      <c r="C461" t="s">
        <v>56</v>
      </c>
      <c r="D461" t="s">
        <v>12</v>
      </c>
      <c r="E461" s="43" t="s">
        <v>83</v>
      </c>
      <c r="F461" s="43" t="s">
        <v>143</v>
      </c>
      <c r="G461" s="43" t="s">
        <v>142</v>
      </c>
      <c r="H461" s="47">
        <v>101</v>
      </c>
    </row>
    <row r="462" spans="1:8" x14ac:dyDescent="0.35">
      <c r="A462" s="43">
        <v>46227</v>
      </c>
      <c r="B462" t="s">
        <v>63</v>
      </c>
      <c r="C462" t="s">
        <v>55</v>
      </c>
      <c r="D462" t="s">
        <v>15</v>
      </c>
      <c r="E462" s="43" t="s">
        <v>95</v>
      </c>
      <c r="F462" s="43" t="s">
        <v>143</v>
      </c>
      <c r="G462" s="43" t="s">
        <v>131</v>
      </c>
      <c r="H462" s="47">
        <v>62</v>
      </c>
    </row>
    <row r="463" spans="1:8" x14ac:dyDescent="0.35">
      <c r="A463" s="43">
        <v>46227</v>
      </c>
      <c r="B463" t="s">
        <v>63</v>
      </c>
      <c r="C463" t="s">
        <v>53</v>
      </c>
      <c r="D463" t="s">
        <v>8</v>
      </c>
      <c r="E463" s="43" t="s">
        <v>74</v>
      </c>
      <c r="F463" s="43" t="s">
        <v>143</v>
      </c>
      <c r="G463" s="43" t="s">
        <v>132</v>
      </c>
      <c r="H463" s="47">
        <v>123</v>
      </c>
    </row>
    <row r="464" spans="1:8" x14ac:dyDescent="0.35">
      <c r="A464" s="43">
        <v>46227</v>
      </c>
      <c r="B464" t="s">
        <v>63</v>
      </c>
      <c r="C464" t="s">
        <v>54</v>
      </c>
      <c r="D464" t="s">
        <v>10</v>
      </c>
      <c r="E464" s="43" t="s">
        <v>64</v>
      </c>
      <c r="F464" s="43" t="s">
        <v>143</v>
      </c>
      <c r="G464" s="43" t="s">
        <v>134</v>
      </c>
      <c r="H464" s="47">
        <v>576</v>
      </c>
    </row>
    <row r="465" spans="1:8" x14ac:dyDescent="0.35">
      <c r="A465" s="43">
        <v>46227</v>
      </c>
      <c r="B465" t="s">
        <v>63</v>
      </c>
      <c r="C465" t="s">
        <v>55</v>
      </c>
      <c r="D465" t="s">
        <v>15</v>
      </c>
      <c r="E465" s="43" t="s">
        <v>91</v>
      </c>
      <c r="F465" s="43" t="s">
        <v>143</v>
      </c>
      <c r="G465" s="43" t="s">
        <v>132</v>
      </c>
      <c r="H465" s="47">
        <v>209</v>
      </c>
    </row>
    <row r="466" spans="1:8" x14ac:dyDescent="0.35">
      <c r="A466" s="43">
        <v>46227</v>
      </c>
      <c r="B466" t="s">
        <v>63</v>
      </c>
      <c r="C466" t="s">
        <v>55</v>
      </c>
      <c r="D466" t="s">
        <v>13</v>
      </c>
      <c r="E466" s="43" t="s">
        <v>99</v>
      </c>
      <c r="F466" s="43" t="s">
        <v>143</v>
      </c>
      <c r="G466" s="43" t="s">
        <v>139</v>
      </c>
      <c r="H466" s="47">
        <v>417</v>
      </c>
    </row>
    <row r="467" spans="1:8" x14ac:dyDescent="0.35">
      <c r="A467" s="43">
        <v>46227</v>
      </c>
      <c r="B467" t="s">
        <v>63</v>
      </c>
      <c r="C467" t="s">
        <v>54</v>
      </c>
      <c r="D467" t="s">
        <v>10</v>
      </c>
      <c r="E467" s="43" t="s">
        <v>80</v>
      </c>
      <c r="F467" s="43" t="s">
        <v>143</v>
      </c>
      <c r="G467" s="43" t="s">
        <v>141</v>
      </c>
      <c r="H467" s="47">
        <v>323</v>
      </c>
    </row>
    <row r="468" spans="1:8" x14ac:dyDescent="0.35">
      <c r="A468" s="43">
        <v>46227</v>
      </c>
      <c r="B468" t="s">
        <v>63</v>
      </c>
      <c r="C468" t="s">
        <v>54</v>
      </c>
      <c r="D468" t="s">
        <v>10</v>
      </c>
      <c r="E468" s="43" t="s">
        <v>64</v>
      </c>
      <c r="F468" s="43" t="s">
        <v>143</v>
      </c>
      <c r="G468" s="43" t="s">
        <v>141</v>
      </c>
      <c r="H468" s="47">
        <v>545</v>
      </c>
    </row>
    <row r="469" spans="1:8" x14ac:dyDescent="0.35">
      <c r="A469" s="43">
        <v>46227</v>
      </c>
      <c r="B469" t="s">
        <v>63</v>
      </c>
      <c r="C469" t="s">
        <v>56</v>
      </c>
      <c r="D469" t="s">
        <v>17</v>
      </c>
      <c r="E469" s="43" t="s">
        <v>68</v>
      </c>
      <c r="F469" s="43" t="s">
        <v>143</v>
      </c>
      <c r="G469" s="43" t="s">
        <v>127</v>
      </c>
      <c r="H469" s="47">
        <v>8333</v>
      </c>
    </row>
    <row r="470" spans="1:8" x14ac:dyDescent="0.35">
      <c r="A470" s="43">
        <v>46227</v>
      </c>
      <c r="B470" t="s">
        <v>63</v>
      </c>
      <c r="C470" t="s">
        <v>121</v>
      </c>
      <c r="D470" t="s">
        <v>121</v>
      </c>
      <c r="E470" s="43" t="s">
        <v>122</v>
      </c>
      <c r="F470" s="43" t="s">
        <v>143</v>
      </c>
      <c r="G470" s="43" t="s">
        <v>127</v>
      </c>
      <c r="H470" s="47">
        <v>3</v>
      </c>
    </row>
    <row r="471" spans="1:8" x14ac:dyDescent="0.35">
      <c r="A471" s="43">
        <v>46227</v>
      </c>
      <c r="B471" t="s">
        <v>63</v>
      </c>
      <c r="C471" t="s">
        <v>56</v>
      </c>
      <c r="D471" t="s">
        <v>12</v>
      </c>
      <c r="E471" s="43" t="s">
        <v>79</v>
      </c>
      <c r="F471" s="43" t="s">
        <v>143</v>
      </c>
      <c r="G471" s="43" t="s">
        <v>142</v>
      </c>
      <c r="H471" s="47">
        <v>138</v>
      </c>
    </row>
    <row r="472" spans="1:8" x14ac:dyDescent="0.35">
      <c r="A472" s="43">
        <v>46227</v>
      </c>
      <c r="B472" t="s">
        <v>63</v>
      </c>
      <c r="C472" t="s">
        <v>53</v>
      </c>
      <c r="D472" t="s">
        <v>8</v>
      </c>
      <c r="E472" s="43" t="s">
        <v>66</v>
      </c>
      <c r="F472" s="43" t="s">
        <v>143</v>
      </c>
      <c r="G472" s="43" t="s">
        <v>125</v>
      </c>
      <c r="H472" s="47">
        <v>95</v>
      </c>
    </row>
    <row r="473" spans="1:8" x14ac:dyDescent="0.35">
      <c r="A473" s="43">
        <v>46227</v>
      </c>
      <c r="B473" t="s">
        <v>63</v>
      </c>
      <c r="C473" t="s">
        <v>55</v>
      </c>
      <c r="D473" t="s">
        <v>11</v>
      </c>
      <c r="E473" s="43" t="s">
        <v>90</v>
      </c>
      <c r="F473" s="43" t="s">
        <v>143</v>
      </c>
      <c r="G473" s="43" t="s">
        <v>136</v>
      </c>
      <c r="H473" s="47">
        <v>300</v>
      </c>
    </row>
    <row r="474" spans="1:8" x14ac:dyDescent="0.35">
      <c r="A474" s="43">
        <v>46227</v>
      </c>
      <c r="B474" t="s">
        <v>63</v>
      </c>
      <c r="C474" t="s">
        <v>54</v>
      </c>
      <c r="D474" t="s">
        <v>14</v>
      </c>
      <c r="E474" s="43" t="s">
        <v>14</v>
      </c>
      <c r="F474" s="43" t="s">
        <v>143</v>
      </c>
      <c r="G474" s="43" t="s">
        <v>139</v>
      </c>
      <c r="H474" s="47">
        <v>177</v>
      </c>
    </row>
    <row r="475" spans="1:8" x14ac:dyDescent="0.35">
      <c r="A475" s="43">
        <v>46227</v>
      </c>
      <c r="B475" t="s">
        <v>63</v>
      </c>
      <c r="C475" t="s">
        <v>56</v>
      </c>
      <c r="D475" t="s">
        <v>17</v>
      </c>
      <c r="E475" s="43" t="s">
        <v>76</v>
      </c>
      <c r="F475" s="43" t="s">
        <v>143</v>
      </c>
      <c r="G475" s="43" t="s">
        <v>133</v>
      </c>
      <c r="H475" s="47">
        <v>352</v>
      </c>
    </row>
    <row r="476" spans="1:8" x14ac:dyDescent="0.35">
      <c r="A476" s="43">
        <v>46227</v>
      </c>
      <c r="B476" t="s">
        <v>63</v>
      </c>
      <c r="C476" t="s">
        <v>54</v>
      </c>
      <c r="D476" t="s">
        <v>9</v>
      </c>
      <c r="E476" s="43" t="s">
        <v>71</v>
      </c>
      <c r="F476" s="43" t="s">
        <v>143</v>
      </c>
      <c r="G476" s="43" t="s">
        <v>139</v>
      </c>
      <c r="H476" s="47">
        <v>600</v>
      </c>
    </row>
    <row r="477" spans="1:8" x14ac:dyDescent="0.35">
      <c r="A477" s="43">
        <v>46227</v>
      </c>
      <c r="B477" t="s">
        <v>63</v>
      </c>
      <c r="C477" t="s">
        <v>54</v>
      </c>
      <c r="D477" t="s">
        <v>10</v>
      </c>
      <c r="E477" s="43" t="s">
        <v>80</v>
      </c>
      <c r="F477" s="43" t="s">
        <v>143</v>
      </c>
      <c r="G477" s="43" t="s">
        <v>134</v>
      </c>
      <c r="H477" s="47">
        <v>525</v>
      </c>
    </row>
    <row r="478" spans="1:8" x14ac:dyDescent="0.35">
      <c r="A478" s="43">
        <v>46227</v>
      </c>
      <c r="B478" t="s">
        <v>63</v>
      </c>
      <c r="C478" t="s">
        <v>54</v>
      </c>
      <c r="D478" t="s">
        <v>10</v>
      </c>
      <c r="E478" s="43" t="s">
        <v>10</v>
      </c>
      <c r="F478" s="43" t="s">
        <v>143</v>
      </c>
      <c r="G478" s="43" t="s">
        <v>131</v>
      </c>
      <c r="H478" s="47">
        <v>504</v>
      </c>
    </row>
    <row r="479" spans="1:8" x14ac:dyDescent="0.35">
      <c r="A479" s="43">
        <v>46227</v>
      </c>
      <c r="B479" t="s">
        <v>63</v>
      </c>
      <c r="C479" t="s">
        <v>56</v>
      </c>
      <c r="D479" t="s">
        <v>12</v>
      </c>
      <c r="E479" s="43" t="s">
        <v>84</v>
      </c>
      <c r="F479" s="43" t="s">
        <v>143</v>
      </c>
      <c r="G479" s="43" t="s">
        <v>141</v>
      </c>
      <c r="H479" s="47">
        <v>44</v>
      </c>
    </row>
    <row r="480" spans="1:8" x14ac:dyDescent="0.35">
      <c r="A480" s="43">
        <v>46227</v>
      </c>
      <c r="B480" t="s">
        <v>63</v>
      </c>
      <c r="C480" t="s">
        <v>53</v>
      </c>
      <c r="D480" t="s">
        <v>8</v>
      </c>
      <c r="E480" s="43" t="s">
        <v>75</v>
      </c>
      <c r="F480" s="43" t="s">
        <v>143</v>
      </c>
      <c r="G480" s="43" t="s">
        <v>139</v>
      </c>
      <c r="H480" s="47">
        <v>70</v>
      </c>
    </row>
    <row r="481" spans="1:8" x14ac:dyDescent="0.35">
      <c r="A481" s="43">
        <v>46227</v>
      </c>
      <c r="B481" t="s">
        <v>63</v>
      </c>
      <c r="C481" t="s">
        <v>56</v>
      </c>
      <c r="D481" t="s">
        <v>12</v>
      </c>
      <c r="E481" s="43" t="s">
        <v>81</v>
      </c>
      <c r="F481" s="43" t="s">
        <v>143</v>
      </c>
      <c r="G481" s="43" t="s">
        <v>138</v>
      </c>
      <c r="H481" s="47">
        <v>90</v>
      </c>
    </row>
    <row r="482" spans="1:8" x14ac:dyDescent="0.35">
      <c r="A482" s="43">
        <v>46227</v>
      </c>
      <c r="B482" t="s">
        <v>63</v>
      </c>
      <c r="C482" t="s">
        <v>121</v>
      </c>
      <c r="D482" t="s">
        <v>121</v>
      </c>
      <c r="E482" s="43" t="s">
        <v>121</v>
      </c>
      <c r="F482" s="43" t="s">
        <v>143</v>
      </c>
      <c r="G482" s="43" t="s">
        <v>140</v>
      </c>
      <c r="H482" s="47">
        <v>42</v>
      </c>
    </row>
    <row r="483" spans="1:8" x14ac:dyDescent="0.35">
      <c r="A483" s="43">
        <v>46227</v>
      </c>
      <c r="B483" t="s">
        <v>63</v>
      </c>
      <c r="C483" t="s">
        <v>54</v>
      </c>
      <c r="D483" t="s">
        <v>14</v>
      </c>
      <c r="E483" s="43" t="s">
        <v>89</v>
      </c>
      <c r="F483" s="43" t="s">
        <v>143</v>
      </c>
      <c r="G483" s="43" t="s">
        <v>138</v>
      </c>
      <c r="H483" s="47">
        <v>342</v>
      </c>
    </row>
    <row r="484" spans="1:8" x14ac:dyDescent="0.35">
      <c r="A484" s="43">
        <v>46227</v>
      </c>
      <c r="B484" t="s">
        <v>63</v>
      </c>
      <c r="C484" t="s">
        <v>53</v>
      </c>
      <c r="D484" t="s">
        <v>6</v>
      </c>
      <c r="E484" s="43" t="s">
        <v>98</v>
      </c>
      <c r="F484" s="43" t="s">
        <v>143</v>
      </c>
      <c r="G484" s="43" t="s">
        <v>127</v>
      </c>
      <c r="H484" s="47">
        <v>5434</v>
      </c>
    </row>
    <row r="485" spans="1:8" x14ac:dyDescent="0.35">
      <c r="A485" s="43">
        <v>46227</v>
      </c>
      <c r="B485" t="s">
        <v>63</v>
      </c>
      <c r="C485" t="s">
        <v>56</v>
      </c>
      <c r="D485" t="s">
        <v>12</v>
      </c>
      <c r="E485" s="43" t="s">
        <v>82</v>
      </c>
      <c r="F485" s="43" t="s">
        <v>143</v>
      </c>
      <c r="G485" s="43" t="s">
        <v>127</v>
      </c>
      <c r="H485" s="47">
        <v>1719</v>
      </c>
    </row>
    <row r="486" spans="1:8" x14ac:dyDescent="0.35">
      <c r="A486" s="43">
        <v>46227</v>
      </c>
      <c r="B486" t="s">
        <v>63</v>
      </c>
      <c r="C486" t="s">
        <v>55</v>
      </c>
      <c r="D486" t="s">
        <v>13</v>
      </c>
      <c r="E486" s="43" t="s">
        <v>67</v>
      </c>
      <c r="F486" s="43" t="s">
        <v>143</v>
      </c>
      <c r="G486" s="43" t="s">
        <v>142</v>
      </c>
      <c r="H486" s="47">
        <v>296</v>
      </c>
    </row>
    <row r="487" spans="1:8" x14ac:dyDescent="0.35">
      <c r="A487" s="43">
        <v>46227</v>
      </c>
      <c r="B487" t="s">
        <v>63</v>
      </c>
      <c r="C487" t="s">
        <v>55</v>
      </c>
      <c r="D487" t="s">
        <v>15</v>
      </c>
      <c r="E487" s="43" t="s">
        <v>93</v>
      </c>
      <c r="F487" s="43" t="s">
        <v>143</v>
      </c>
      <c r="G487" s="43" t="s">
        <v>139</v>
      </c>
      <c r="H487" s="47">
        <v>83</v>
      </c>
    </row>
    <row r="488" spans="1:8" x14ac:dyDescent="0.35">
      <c r="A488" s="43">
        <v>46227</v>
      </c>
      <c r="B488" t="s">
        <v>63</v>
      </c>
      <c r="C488" t="s">
        <v>53</v>
      </c>
      <c r="D488" t="s">
        <v>8</v>
      </c>
      <c r="E488" s="43" t="s">
        <v>66</v>
      </c>
      <c r="F488" s="43" t="s">
        <v>143</v>
      </c>
      <c r="G488" s="43" t="s">
        <v>142</v>
      </c>
      <c r="H488" s="47">
        <v>108</v>
      </c>
    </row>
    <row r="489" spans="1:8" x14ac:dyDescent="0.35">
      <c r="A489" s="43">
        <v>46227</v>
      </c>
      <c r="B489" t="s">
        <v>63</v>
      </c>
      <c r="C489" t="s">
        <v>55</v>
      </c>
      <c r="D489" t="s">
        <v>15</v>
      </c>
      <c r="E489" s="43" t="s">
        <v>91</v>
      </c>
      <c r="F489" s="43" t="s">
        <v>143</v>
      </c>
      <c r="G489" s="43" t="s">
        <v>139</v>
      </c>
      <c r="H489" s="47">
        <v>216</v>
      </c>
    </row>
    <row r="490" spans="1:8" x14ac:dyDescent="0.35">
      <c r="A490" s="43">
        <v>46227</v>
      </c>
      <c r="B490" t="s">
        <v>63</v>
      </c>
      <c r="C490" t="s">
        <v>54</v>
      </c>
      <c r="D490" t="s">
        <v>14</v>
      </c>
      <c r="E490" s="43" t="s">
        <v>86</v>
      </c>
      <c r="F490" s="43" t="s">
        <v>143</v>
      </c>
      <c r="G490" s="43" t="s">
        <v>141</v>
      </c>
      <c r="H490" s="47">
        <v>203</v>
      </c>
    </row>
    <row r="491" spans="1:8" x14ac:dyDescent="0.35">
      <c r="A491" s="43">
        <v>46227</v>
      </c>
      <c r="B491" t="s">
        <v>63</v>
      </c>
      <c r="C491" t="s">
        <v>53</v>
      </c>
      <c r="D491" t="s">
        <v>7</v>
      </c>
      <c r="E491" s="43" t="s">
        <v>65</v>
      </c>
      <c r="F491" s="43" t="s">
        <v>143</v>
      </c>
      <c r="G491" s="43" t="s">
        <v>131</v>
      </c>
      <c r="H491" s="47">
        <v>1051</v>
      </c>
    </row>
    <row r="492" spans="1:8" x14ac:dyDescent="0.35">
      <c r="A492" s="43">
        <v>46227</v>
      </c>
      <c r="B492" t="s">
        <v>63</v>
      </c>
      <c r="C492" t="s">
        <v>53</v>
      </c>
      <c r="D492" t="s">
        <v>8</v>
      </c>
      <c r="E492" s="43" t="s">
        <v>75</v>
      </c>
      <c r="F492" s="43" t="s">
        <v>143</v>
      </c>
      <c r="G492" s="43" t="s">
        <v>127</v>
      </c>
      <c r="H492" s="47">
        <v>2203</v>
      </c>
    </row>
    <row r="493" spans="1:8" x14ac:dyDescent="0.35">
      <c r="A493" s="43">
        <v>46227</v>
      </c>
      <c r="B493" t="s">
        <v>63</v>
      </c>
      <c r="C493" t="s">
        <v>54</v>
      </c>
      <c r="D493" t="s">
        <v>14</v>
      </c>
      <c r="E493" s="43" t="s">
        <v>88</v>
      </c>
      <c r="F493" s="43" t="s">
        <v>143</v>
      </c>
      <c r="G493" s="43" t="s">
        <v>142</v>
      </c>
      <c r="H493" s="47">
        <v>283</v>
      </c>
    </row>
    <row r="494" spans="1:8" x14ac:dyDescent="0.35">
      <c r="A494" s="43">
        <v>46227</v>
      </c>
      <c r="B494" t="s">
        <v>63</v>
      </c>
      <c r="C494" t="s">
        <v>55</v>
      </c>
      <c r="D494" t="s">
        <v>15</v>
      </c>
      <c r="E494" s="43" t="s">
        <v>94</v>
      </c>
      <c r="F494" s="43" t="s">
        <v>143</v>
      </c>
      <c r="G494" s="43" t="s">
        <v>138</v>
      </c>
      <c r="H494" s="47">
        <v>177</v>
      </c>
    </row>
    <row r="495" spans="1:8" x14ac:dyDescent="0.35">
      <c r="A495" s="43">
        <v>46227</v>
      </c>
      <c r="B495" t="s">
        <v>63</v>
      </c>
      <c r="C495" t="s">
        <v>55</v>
      </c>
      <c r="D495" t="s">
        <v>11</v>
      </c>
      <c r="E495" s="43" t="s">
        <v>78</v>
      </c>
      <c r="F495" s="43" t="s">
        <v>143</v>
      </c>
      <c r="G495" s="43" t="s">
        <v>133</v>
      </c>
      <c r="H495" s="47">
        <v>792</v>
      </c>
    </row>
    <row r="496" spans="1:8" x14ac:dyDescent="0.35">
      <c r="A496" s="43">
        <v>46227</v>
      </c>
      <c r="B496" t="s">
        <v>63</v>
      </c>
      <c r="C496" t="s">
        <v>56</v>
      </c>
      <c r="D496" t="s">
        <v>12</v>
      </c>
      <c r="E496" s="43" t="s">
        <v>83</v>
      </c>
      <c r="F496" s="43" t="s">
        <v>143</v>
      </c>
      <c r="G496" s="43" t="s">
        <v>134</v>
      </c>
      <c r="H496" s="47">
        <v>89</v>
      </c>
    </row>
    <row r="497" spans="1:8" x14ac:dyDescent="0.35">
      <c r="A497" s="43">
        <v>46227</v>
      </c>
      <c r="B497" t="s">
        <v>63</v>
      </c>
      <c r="C497" t="s">
        <v>53</v>
      </c>
      <c r="D497" t="s">
        <v>6</v>
      </c>
      <c r="E497" s="43" t="s">
        <v>69</v>
      </c>
      <c r="F497" s="43" t="s">
        <v>143</v>
      </c>
      <c r="G497" s="43" t="s">
        <v>129</v>
      </c>
      <c r="H497" s="47">
        <v>395</v>
      </c>
    </row>
    <row r="498" spans="1:8" x14ac:dyDescent="0.35">
      <c r="A498" s="43">
        <v>46227</v>
      </c>
      <c r="B498" t="s">
        <v>63</v>
      </c>
      <c r="C498" t="s">
        <v>55</v>
      </c>
      <c r="D498" t="s">
        <v>13</v>
      </c>
      <c r="E498" s="43" t="s">
        <v>67</v>
      </c>
      <c r="F498" s="43" t="s">
        <v>143</v>
      </c>
      <c r="G498" s="43" t="s">
        <v>125</v>
      </c>
      <c r="H498" s="47">
        <v>260</v>
      </c>
    </row>
    <row r="499" spans="1:8" x14ac:dyDescent="0.35">
      <c r="A499" s="43">
        <v>46227</v>
      </c>
      <c r="B499" t="s">
        <v>63</v>
      </c>
      <c r="C499" t="s">
        <v>53</v>
      </c>
      <c r="D499" t="s">
        <v>6</v>
      </c>
      <c r="E499" s="43" t="s">
        <v>73</v>
      </c>
      <c r="F499" s="43" t="s">
        <v>143</v>
      </c>
      <c r="G499" s="43" t="s">
        <v>141</v>
      </c>
      <c r="H499" s="47">
        <v>77</v>
      </c>
    </row>
    <row r="500" spans="1:8" x14ac:dyDescent="0.35">
      <c r="A500" s="43">
        <v>46227</v>
      </c>
      <c r="B500" t="s">
        <v>63</v>
      </c>
      <c r="C500" t="s">
        <v>54</v>
      </c>
      <c r="D500" t="s">
        <v>14</v>
      </c>
      <c r="E500" s="43" t="s">
        <v>87</v>
      </c>
      <c r="F500" s="43" t="s">
        <v>143</v>
      </c>
      <c r="G500" s="43" t="s">
        <v>141</v>
      </c>
      <c r="H500" s="47">
        <v>196</v>
      </c>
    </row>
    <row r="501" spans="1:8" x14ac:dyDescent="0.35">
      <c r="A501" s="43">
        <v>46227</v>
      </c>
      <c r="B501" t="s">
        <v>63</v>
      </c>
      <c r="C501" t="s">
        <v>56</v>
      </c>
      <c r="D501" t="s">
        <v>12</v>
      </c>
      <c r="E501" s="43" t="s">
        <v>83</v>
      </c>
      <c r="F501" s="43" t="s">
        <v>143</v>
      </c>
      <c r="G501" s="43" t="s">
        <v>125</v>
      </c>
      <c r="H501" s="47">
        <v>115</v>
      </c>
    </row>
    <row r="502" spans="1:8" x14ac:dyDescent="0.35">
      <c r="A502" s="43">
        <v>46227</v>
      </c>
      <c r="B502" t="s">
        <v>63</v>
      </c>
      <c r="C502" t="s">
        <v>54</v>
      </c>
      <c r="D502" t="s">
        <v>14</v>
      </c>
      <c r="E502" s="43" t="s">
        <v>88</v>
      </c>
      <c r="F502" s="43" t="s">
        <v>143</v>
      </c>
      <c r="G502" s="43" t="s">
        <v>131</v>
      </c>
      <c r="H502" s="47">
        <v>215</v>
      </c>
    </row>
    <row r="503" spans="1:8" x14ac:dyDescent="0.35">
      <c r="A503" s="43">
        <v>46227</v>
      </c>
      <c r="B503" t="s">
        <v>63</v>
      </c>
      <c r="C503" t="s">
        <v>54</v>
      </c>
      <c r="D503" t="s">
        <v>9</v>
      </c>
      <c r="E503" s="43" t="s">
        <v>92</v>
      </c>
      <c r="F503" s="43" t="s">
        <v>143</v>
      </c>
      <c r="G503" s="43" t="s">
        <v>136</v>
      </c>
      <c r="H503" s="47">
        <v>1082</v>
      </c>
    </row>
    <row r="504" spans="1:8" x14ac:dyDescent="0.35">
      <c r="A504" s="43">
        <v>46227</v>
      </c>
      <c r="B504" t="s">
        <v>63</v>
      </c>
      <c r="C504" t="s">
        <v>56</v>
      </c>
      <c r="D504" t="s">
        <v>12</v>
      </c>
      <c r="E504" s="43" t="s">
        <v>81</v>
      </c>
      <c r="F504" s="43" t="s">
        <v>143</v>
      </c>
      <c r="G504" s="43" t="s">
        <v>133</v>
      </c>
      <c r="H504" s="47">
        <v>102</v>
      </c>
    </row>
    <row r="505" spans="1:8" x14ac:dyDescent="0.35">
      <c r="A505" s="43">
        <v>46227</v>
      </c>
      <c r="B505" t="s">
        <v>63</v>
      </c>
      <c r="C505" t="s">
        <v>54</v>
      </c>
      <c r="D505" t="s">
        <v>9</v>
      </c>
      <c r="E505" s="43" t="s">
        <v>92</v>
      </c>
      <c r="F505" s="43" t="s">
        <v>143</v>
      </c>
      <c r="G505" s="43" t="s">
        <v>133</v>
      </c>
      <c r="H505" s="47">
        <v>1249</v>
      </c>
    </row>
    <row r="506" spans="1:8" x14ac:dyDescent="0.35">
      <c r="A506" s="43">
        <v>46227</v>
      </c>
      <c r="B506" t="s">
        <v>63</v>
      </c>
      <c r="C506" t="s">
        <v>56</v>
      </c>
      <c r="D506" t="s">
        <v>17</v>
      </c>
      <c r="E506" s="43" t="s">
        <v>70</v>
      </c>
      <c r="F506" s="43" t="s">
        <v>143</v>
      </c>
      <c r="G506" s="43" t="s">
        <v>138</v>
      </c>
      <c r="H506" s="47">
        <v>245</v>
      </c>
    </row>
    <row r="507" spans="1:8" x14ac:dyDescent="0.35">
      <c r="A507" s="43">
        <v>46227</v>
      </c>
      <c r="B507" t="s">
        <v>63</v>
      </c>
      <c r="C507" t="s">
        <v>55</v>
      </c>
      <c r="D507" t="s">
        <v>15</v>
      </c>
      <c r="E507" s="43" t="s">
        <v>91</v>
      </c>
      <c r="F507" s="43" t="s">
        <v>143</v>
      </c>
      <c r="G507" s="43" t="s">
        <v>142</v>
      </c>
      <c r="H507" s="47">
        <v>163</v>
      </c>
    </row>
    <row r="508" spans="1:8" x14ac:dyDescent="0.35">
      <c r="A508" s="43">
        <v>46227</v>
      </c>
      <c r="B508" t="s">
        <v>63</v>
      </c>
      <c r="C508" t="s">
        <v>55</v>
      </c>
      <c r="D508" t="s">
        <v>11</v>
      </c>
      <c r="E508" s="43" t="s">
        <v>55</v>
      </c>
      <c r="F508" s="43" t="s">
        <v>143</v>
      </c>
      <c r="G508" s="43" t="s">
        <v>132</v>
      </c>
      <c r="H508" s="47">
        <v>307</v>
      </c>
    </row>
    <row r="509" spans="1:8" x14ac:dyDescent="0.35">
      <c r="A509" s="43">
        <v>46227</v>
      </c>
      <c r="B509" t="s">
        <v>63</v>
      </c>
      <c r="C509" t="s">
        <v>55</v>
      </c>
      <c r="D509" t="s">
        <v>15</v>
      </c>
      <c r="E509" s="43" t="s">
        <v>93</v>
      </c>
      <c r="F509" s="43" t="s">
        <v>143</v>
      </c>
      <c r="G509" s="43" t="s">
        <v>129</v>
      </c>
      <c r="H509" s="47">
        <v>16</v>
      </c>
    </row>
    <row r="510" spans="1:8" x14ac:dyDescent="0.35">
      <c r="A510" s="43">
        <v>46227</v>
      </c>
      <c r="B510" t="s">
        <v>63</v>
      </c>
      <c r="C510" t="s">
        <v>54</v>
      </c>
      <c r="D510" t="s">
        <v>14</v>
      </c>
      <c r="E510" s="43" t="s">
        <v>89</v>
      </c>
      <c r="F510" s="43" t="s">
        <v>143</v>
      </c>
      <c r="G510" s="43" t="s">
        <v>126</v>
      </c>
      <c r="H510" s="47">
        <v>29</v>
      </c>
    </row>
    <row r="511" spans="1:8" x14ac:dyDescent="0.35">
      <c r="A511" s="43">
        <v>46227</v>
      </c>
      <c r="B511" t="s">
        <v>63</v>
      </c>
      <c r="C511" t="s">
        <v>54</v>
      </c>
      <c r="D511" t="s">
        <v>10</v>
      </c>
      <c r="E511" s="43" t="s">
        <v>64</v>
      </c>
      <c r="F511" s="43" t="s">
        <v>143</v>
      </c>
      <c r="G511" s="43" t="s">
        <v>126</v>
      </c>
      <c r="H511" s="47">
        <v>134</v>
      </c>
    </row>
    <row r="512" spans="1:8" x14ac:dyDescent="0.35">
      <c r="A512" s="43">
        <v>46227</v>
      </c>
      <c r="B512" t="s">
        <v>63</v>
      </c>
      <c r="C512" t="s">
        <v>54</v>
      </c>
      <c r="D512" t="s">
        <v>9</v>
      </c>
      <c r="E512" s="43" t="s">
        <v>92</v>
      </c>
      <c r="F512" s="43" t="s">
        <v>143</v>
      </c>
      <c r="G512" s="43" t="s">
        <v>140</v>
      </c>
      <c r="H512" s="47">
        <v>280</v>
      </c>
    </row>
    <row r="513" spans="1:8" x14ac:dyDescent="0.35">
      <c r="A513" s="43">
        <v>46227</v>
      </c>
      <c r="B513" t="s">
        <v>63</v>
      </c>
      <c r="C513" t="s">
        <v>53</v>
      </c>
      <c r="D513" t="s">
        <v>8</v>
      </c>
      <c r="E513" s="43" t="s">
        <v>66</v>
      </c>
      <c r="F513" s="43" t="s">
        <v>143</v>
      </c>
      <c r="G513" s="43" t="s">
        <v>133</v>
      </c>
      <c r="H513" s="47">
        <v>115</v>
      </c>
    </row>
    <row r="514" spans="1:8" x14ac:dyDescent="0.35">
      <c r="A514" s="43">
        <v>46227</v>
      </c>
      <c r="B514" t="s">
        <v>63</v>
      </c>
      <c r="C514" t="s">
        <v>56</v>
      </c>
      <c r="D514" t="s">
        <v>16</v>
      </c>
      <c r="E514" s="43" t="s">
        <v>16</v>
      </c>
      <c r="F514" s="43" t="s">
        <v>143</v>
      </c>
      <c r="G514" s="43" t="s">
        <v>140</v>
      </c>
      <c r="H514" s="47">
        <v>51</v>
      </c>
    </row>
    <row r="515" spans="1:8" x14ac:dyDescent="0.35">
      <c r="A515" s="43">
        <v>46227</v>
      </c>
      <c r="B515" t="s">
        <v>63</v>
      </c>
      <c r="C515" t="s">
        <v>56</v>
      </c>
      <c r="D515" t="s">
        <v>17</v>
      </c>
      <c r="E515" s="43" t="s">
        <v>76</v>
      </c>
      <c r="F515" s="43" t="s">
        <v>143</v>
      </c>
      <c r="G515" s="43" t="s">
        <v>126</v>
      </c>
      <c r="H515" s="47">
        <v>123</v>
      </c>
    </row>
    <row r="516" spans="1:8" x14ac:dyDescent="0.35">
      <c r="A516" s="43">
        <v>46227</v>
      </c>
      <c r="B516" t="s">
        <v>63</v>
      </c>
      <c r="C516" t="s">
        <v>56</v>
      </c>
      <c r="D516" t="s">
        <v>12</v>
      </c>
      <c r="E516" s="43" t="s">
        <v>83</v>
      </c>
      <c r="F516" s="43" t="s">
        <v>143</v>
      </c>
      <c r="G516" s="43" t="s">
        <v>140</v>
      </c>
      <c r="H516" s="47">
        <v>42</v>
      </c>
    </row>
    <row r="517" spans="1:8" x14ac:dyDescent="0.35">
      <c r="A517" s="43">
        <v>46227</v>
      </c>
      <c r="B517" t="s">
        <v>63</v>
      </c>
      <c r="C517" t="s">
        <v>55</v>
      </c>
      <c r="D517" t="s">
        <v>15</v>
      </c>
      <c r="E517" s="43" t="s">
        <v>91</v>
      </c>
      <c r="F517" s="43" t="s">
        <v>143</v>
      </c>
      <c r="G517" s="43" t="s">
        <v>129</v>
      </c>
      <c r="H517" s="47">
        <v>93</v>
      </c>
    </row>
    <row r="518" spans="1:8" x14ac:dyDescent="0.35">
      <c r="A518" s="43">
        <v>46227</v>
      </c>
      <c r="B518" t="s">
        <v>63</v>
      </c>
      <c r="C518" t="s">
        <v>121</v>
      </c>
      <c r="D518" t="s">
        <v>121</v>
      </c>
      <c r="E518" s="43" t="s">
        <v>122</v>
      </c>
      <c r="F518" s="43" t="s">
        <v>143</v>
      </c>
      <c r="G518" s="43" t="s">
        <v>139</v>
      </c>
      <c r="H518" s="47">
        <v>3</v>
      </c>
    </row>
    <row r="519" spans="1:8" x14ac:dyDescent="0.35">
      <c r="A519" s="43">
        <v>46227</v>
      </c>
      <c r="B519" t="s">
        <v>63</v>
      </c>
      <c r="C519" t="s">
        <v>121</v>
      </c>
      <c r="D519" t="s">
        <v>121</v>
      </c>
      <c r="E519" s="43" t="s">
        <v>122</v>
      </c>
      <c r="F519" s="43" t="s">
        <v>143</v>
      </c>
      <c r="G519" s="43" t="s">
        <v>138</v>
      </c>
      <c r="H519" s="47">
        <v>0</v>
      </c>
    </row>
    <row r="520" spans="1:8" x14ac:dyDescent="0.35">
      <c r="A520" s="43">
        <v>46227</v>
      </c>
      <c r="B520" t="s">
        <v>63</v>
      </c>
      <c r="C520" t="s">
        <v>56</v>
      </c>
      <c r="D520" t="s">
        <v>12</v>
      </c>
      <c r="E520" s="43" t="s">
        <v>81</v>
      </c>
      <c r="F520" s="43" t="s">
        <v>143</v>
      </c>
      <c r="G520" s="43" t="s">
        <v>125</v>
      </c>
      <c r="H520" s="47">
        <v>109</v>
      </c>
    </row>
    <row r="521" spans="1:8" x14ac:dyDescent="0.35">
      <c r="A521" s="43">
        <v>46227</v>
      </c>
      <c r="B521" t="s">
        <v>63</v>
      </c>
      <c r="C521" t="s">
        <v>53</v>
      </c>
      <c r="D521" t="s">
        <v>6</v>
      </c>
      <c r="E521" s="43" t="s">
        <v>69</v>
      </c>
      <c r="F521" s="43" t="s">
        <v>143</v>
      </c>
      <c r="G521" s="43" t="s">
        <v>127</v>
      </c>
      <c r="H521" s="47">
        <v>3886</v>
      </c>
    </row>
    <row r="522" spans="1:8" x14ac:dyDescent="0.35">
      <c r="A522" s="43">
        <v>46227</v>
      </c>
      <c r="B522" t="s">
        <v>63</v>
      </c>
      <c r="C522" t="s">
        <v>56</v>
      </c>
      <c r="D522" t="s">
        <v>16</v>
      </c>
      <c r="E522" s="43" t="s">
        <v>97</v>
      </c>
      <c r="F522" s="43" t="s">
        <v>143</v>
      </c>
      <c r="G522" s="43" t="s">
        <v>142</v>
      </c>
      <c r="H522" s="47">
        <v>499</v>
      </c>
    </row>
    <row r="523" spans="1:8" x14ac:dyDescent="0.35">
      <c r="A523" s="43">
        <v>46227</v>
      </c>
      <c r="B523" t="s">
        <v>63</v>
      </c>
      <c r="C523" t="s">
        <v>56</v>
      </c>
      <c r="D523" t="s">
        <v>17</v>
      </c>
      <c r="E523" s="43" t="s">
        <v>70</v>
      </c>
      <c r="F523" s="43" t="s">
        <v>143</v>
      </c>
      <c r="G523" s="43" t="s">
        <v>140</v>
      </c>
      <c r="H523" s="47">
        <v>48</v>
      </c>
    </row>
    <row r="524" spans="1:8" x14ac:dyDescent="0.35">
      <c r="A524" s="43">
        <v>46227</v>
      </c>
      <c r="B524" t="s">
        <v>63</v>
      </c>
      <c r="C524" t="s">
        <v>55</v>
      </c>
      <c r="D524" t="s">
        <v>13</v>
      </c>
      <c r="E524" s="43" t="s">
        <v>100</v>
      </c>
      <c r="F524" s="43" t="s">
        <v>143</v>
      </c>
      <c r="G524" s="43" t="s">
        <v>136</v>
      </c>
      <c r="H524" s="47">
        <v>484</v>
      </c>
    </row>
    <row r="525" spans="1:8" x14ac:dyDescent="0.35">
      <c r="A525" s="43">
        <v>46227</v>
      </c>
      <c r="B525" t="s">
        <v>63</v>
      </c>
      <c r="C525" t="s">
        <v>55</v>
      </c>
      <c r="D525" t="s">
        <v>15</v>
      </c>
      <c r="E525" s="43" t="s">
        <v>93</v>
      </c>
      <c r="F525" s="43" t="s">
        <v>143</v>
      </c>
      <c r="G525" s="43" t="s">
        <v>132</v>
      </c>
      <c r="H525" s="47">
        <v>61</v>
      </c>
    </row>
    <row r="526" spans="1:8" x14ac:dyDescent="0.35">
      <c r="A526" s="43">
        <v>46227</v>
      </c>
      <c r="B526" t="s">
        <v>63</v>
      </c>
      <c r="C526" t="s">
        <v>54</v>
      </c>
      <c r="D526" t="s">
        <v>9</v>
      </c>
      <c r="E526" s="43" t="s">
        <v>71</v>
      </c>
      <c r="F526" s="43" t="s">
        <v>143</v>
      </c>
      <c r="G526" s="43" t="s">
        <v>132</v>
      </c>
      <c r="H526" s="47">
        <v>548</v>
      </c>
    </row>
    <row r="527" spans="1:8" x14ac:dyDescent="0.35">
      <c r="A527" s="43">
        <v>46227</v>
      </c>
      <c r="B527" t="s">
        <v>63</v>
      </c>
      <c r="C527" t="s">
        <v>55</v>
      </c>
      <c r="D527" t="s">
        <v>13</v>
      </c>
      <c r="E527" s="43" t="s">
        <v>67</v>
      </c>
      <c r="F527" s="43" t="s">
        <v>143</v>
      </c>
      <c r="G527" s="43" t="s">
        <v>131</v>
      </c>
      <c r="H527" s="47">
        <v>84</v>
      </c>
    </row>
    <row r="528" spans="1:8" x14ac:dyDescent="0.35">
      <c r="A528" s="43">
        <v>46227</v>
      </c>
      <c r="B528" t="s">
        <v>63</v>
      </c>
      <c r="C528" t="s">
        <v>53</v>
      </c>
      <c r="D528" t="s">
        <v>7</v>
      </c>
      <c r="E528" s="43" t="s">
        <v>77</v>
      </c>
      <c r="F528" s="43" t="s">
        <v>143</v>
      </c>
      <c r="G528" s="43" t="s">
        <v>136</v>
      </c>
      <c r="H528" s="47">
        <v>719</v>
      </c>
    </row>
    <row r="529" spans="1:8" x14ac:dyDescent="0.35">
      <c r="A529" s="43">
        <v>46227</v>
      </c>
      <c r="B529" t="s">
        <v>63</v>
      </c>
      <c r="C529" t="s">
        <v>53</v>
      </c>
      <c r="D529" t="s">
        <v>7</v>
      </c>
      <c r="E529" s="43" t="s">
        <v>65</v>
      </c>
      <c r="F529" s="43" t="s">
        <v>143</v>
      </c>
      <c r="G529" s="43" t="s">
        <v>138</v>
      </c>
      <c r="H529" s="47">
        <v>579</v>
      </c>
    </row>
    <row r="530" spans="1:8" x14ac:dyDescent="0.35">
      <c r="A530" s="43">
        <v>46227</v>
      </c>
      <c r="B530" t="s">
        <v>63</v>
      </c>
      <c r="C530" t="s">
        <v>54</v>
      </c>
      <c r="D530" t="s">
        <v>14</v>
      </c>
      <c r="E530" s="43" t="s">
        <v>87</v>
      </c>
      <c r="F530" s="43" t="s">
        <v>143</v>
      </c>
      <c r="G530" s="43" t="s">
        <v>125</v>
      </c>
      <c r="H530" s="47">
        <v>194</v>
      </c>
    </row>
    <row r="531" spans="1:8" x14ac:dyDescent="0.35">
      <c r="A531" s="43">
        <v>46227</v>
      </c>
      <c r="B531" t="s">
        <v>63</v>
      </c>
      <c r="C531" t="s">
        <v>55</v>
      </c>
      <c r="D531" t="s">
        <v>11</v>
      </c>
      <c r="E531" s="43" t="s">
        <v>55</v>
      </c>
      <c r="F531" s="43" t="s">
        <v>143</v>
      </c>
      <c r="G531" s="43" t="s">
        <v>127</v>
      </c>
      <c r="H531" s="47">
        <v>8599</v>
      </c>
    </row>
    <row r="532" spans="1:8" x14ac:dyDescent="0.35">
      <c r="A532" s="43">
        <v>46227</v>
      </c>
      <c r="B532" t="s">
        <v>63</v>
      </c>
      <c r="C532" t="s">
        <v>54</v>
      </c>
      <c r="D532" t="s">
        <v>9</v>
      </c>
      <c r="E532" s="43" t="s">
        <v>92</v>
      </c>
      <c r="F532" s="43" t="s">
        <v>143</v>
      </c>
      <c r="G532" s="43" t="s">
        <v>139</v>
      </c>
      <c r="H532" s="47">
        <v>1071</v>
      </c>
    </row>
    <row r="533" spans="1:8" x14ac:dyDescent="0.35">
      <c r="A533" s="43">
        <v>46227</v>
      </c>
      <c r="B533" t="s">
        <v>63</v>
      </c>
      <c r="C533" t="s">
        <v>53</v>
      </c>
      <c r="D533" t="s">
        <v>7</v>
      </c>
      <c r="E533" s="43" t="s">
        <v>77</v>
      </c>
      <c r="F533" s="43" t="s">
        <v>143</v>
      </c>
      <c r="G533" s="43" t="s">
        <v>132</v>
      </c>
      <c r="H533" s="47">
        <v>505</v>
      </c>
    </row>
    <row r="534" spans="1:8" x14ac:dyDescent="0.35">
      <c r="A534" s="43">
        <v>46227</v>
      </c>
      <c r="B534" t="s">
        <v>63</v>
      </c>
      <c r="C534" t="s">
        <v>55</v>
      </c>
      <c r="D534" t="s">
        <v>15</v>
      </c>
      <c r="E534" s="43" t="s">
        <v>96</v>
      </c>
      <c r="F534" s="43" t="s">
        <v>143</v>
      </c>
      <c r="G534" s="43" t="s">
        <v>137</v>
      </c>
      <c r="H534" s="47">
        <v>425</v>
      </c>
    </row>
    <row r="535" spans="1:8" x14ac:dyDescent="0.35">
      <c r="A535" s="43">
        <v>46227</v>
      </c>
      <c r="B535" t="s">
        <v>63</v>
      </c>
      <c r="C535" t="s">
        <v>56</v>
      </c>
      <c r="D535" t="s">
        <v>12</v>
      </c>
      <c r="E535" s="43" t="s">
        <v>79</v>
      </c>
      <c r="F535" s="43" t="s">
        <v>143</v>
      </c>
      <c r="G535" s="43" t="s">
        <v>131</v>
      </c>
      <c r="H535" s="47">
        <v>1371</v>
      </c>
    </row>
    <row r="536" spans="1:8" x14ac:dyDescent="0.35">
      <c r="A536" s="43">
        <v>46227</v>
      </c>
      <c r="B536" t="s">
        <v>63</v>
      </c>
      <c r="C536" t="s">
        <v>55</v>
      </c>
      <c r="D536" t="s">
        <v>15</v>
      </c>
      <c r="E536" s="43" t="s">
        <v>96</v>
      </c>
      <c r="F536" s="43" t="s">
        <v>143</v>
      </c>
      <c r="G536" s="43" t="s">
        <v>141</v>
      </c>
      <c r="H536" s="47">
        <v>361</v>
      </c>
    </row>
    <row r="537" spans="1:8" x14ac:dyDescent="0.35">
      <c r="A537" s="43">
        <v>46227</v>
      </c>
      <c r="B537" t="s">
        <v>63</v>
      </c>
      <c r="C537" t="s">
        <v>55</v>
      </c>
      <c r="D537" t="s">
        <v>11</v>
      </c>
      <c r="E537" s="43" t="s">
        <v>55</v>
      </c>
      <c r="F537" s="43" t="s">
        <v>143</v>
      </c>
      <c r="G537" s="43" t="s">
        <v>130</v>
      </c>
      <c r="H537" s="47">
        <v>586</v>
      </c>
    </row>
    <row r="538" spans="1:8" x14ac:dyDescent="0.35">
      <c r="A538" s="43">
        <v>46227</v>
      </c>
      <c r="B538" t="s">
        <v>63</v>
      </c>
      <c r="C538" t="s">
        <v>54</v>
      </c>
      <c r="D538" t="s">
        <v>9</v>
      </c>
      <c r="E538" s="43" t="s">
        <v>92</v>
      </c>
      <c r="F538" s="43" t="s">
        <v>143</v>
      </c>
      <c r="G538" s="43" t="s">
        <v>127</v>
      </c>
      <c r="H538" s="47">
        <v>19382</v>
      </c>
    </row>
    <row r="539" spans="1:8" x14ac:dyDescent="0.35">
      <c r="A539" s="43">
        <v>46227</v>
      </c>
      <c r="B539" t="s">
        <v>63</v>
      </c>
      <c r="C539" t="s">
        <v>56</v>
      </c>
      <c r="D539" t="s">
        <v>17</v>
      </c>
      <c r="E539" s="43" t="s">
        <v>68</v>
      </c>
      <c r="F539" s="43" t="s">
        <v>143</v>
      </c>
      <c r="G539" s="43" t="s">
        <v>141</v>
      </c>
      <c r="H539" s="47">
        <v>478</v>
      </c>
    </row>
    <row r="540" spans="1:8" x14ac:dyDescent="0.35">
      <c r="A540" s="43">
        <v>46227</v>
      </c>
      <c r="B540" t="s">
        <v>63</v>
      </c>
      <c r="C540" t="s">
        <v>56</v>
      </c>
      <c r="D540" t="s">
        <v>17</v>
      </c>
      <c r="E540" s="43" t="s">
        <v>70</v>
      </c>
      <c r="F540" s="43" t="s">
        <v>143</v>
      </c>
      <c r="G540" s="43" t="s">
        <v>126</v>
      </c>
      <c r="H540" s="47">
        <v>168</v>
      </c>
    </row>
    <row r="541" spans="1:8" x14ac:dyDescent="0.35">
      <c r="A541" s="43">
        <v>46227</v>
      </c>
      <c r="B541" t="s">
        <v>63</v>
      </c>
      <c r="C541" t="s">
        <v>53</v>
      </c>
      <c r="D541" t="s">
        <v>8</v>
      </c>
      <c r="E541" s="43" t="s">
        <v>72</v>
      </c>
      <c r="F541" s="43" t="s">
        <v>143</v>
      </c>
      <c r="G541" s="43" t="s">
        <v>131</v>
      </c>
      <c r="H541" s="47">
        <v>272</v>
      </c>
    </row>
    <row r="542" spans="1:8" x14ac:dyDescent="0.35">
      <c r="A542" s="43">
        <v>46227</v>
      </c>
      <c r="B542" t="s">
        <v>63</v>
      </c>
      <c r="C542" t="s">
        <v>53</v>
      </c>
      <c r="D542" t="s">
        <v>8</v>
      </c>
      <c r="E542" s="43" t="s">
        <v>75</v>
      </c>
      <c r="F542" s="43" t="s">
        <v>143</v>
      </c>
      <c r="G542" s="43" t="s">
        <v>141</v>
      </c>
      <c r="H542" s="47">
        <v>52</v>
      </c>
    </row>
    <row r="543" spans="1:8" x14ac:dyDescent="0.35">
      <c r="A543" s="43">
        <v>46227</v>
      </c>
      <c r="B543" t="s">
        <v>63</v>
      </c>
      <c r="C543" t="s">
        <v>55</v>
      </c>
      <c r="D543" t="s">
        <v>13</v>
      </c>
      <c r="E543" s="43" t="s">
        <v>85</v>
      </c>
      <c r="F543" s="43" t="s">
        <v>143</v>
      </c>
      <c r="G543" s="43" t="s">
        <v>130</v>
      </c>
      <c r="H543" s="47">
        <v>273</v>
      </c>
    </row>
    <row r="544" spans="1:8" x14ac:dyDescent="0.35">
      <c r="A544" s="43">
        <v>46227</v>
      </c>
      <c r="B544" t="s">
        <v>63</v>
      </c>
      <c r="C544" t="s">
        <v>55</v>
      </c>
      <c r="D544" t="s">
        <v>11</v>
      </c>
      <c r="E544" s="43" t="s">
        <v>55</v>
      </c>
      <c r="F544" s="43" t="s">
        <v>143</v>
      </c>
      <c r="G544" s="43" t="s">
        <v>140</v>
      </c>
      <c r="H544" s="47">
        <v>120</v>
      </c>
    </row>
    <row r="545" spans="1:8" x14ac:dyDescent="0.35">
      <c r="A545" s="43">
        <v>46227</v>
      </c>
      <c r="B545" t="s">
        <v>63</v>
      </c>
      <c r="C545" t="s">
        <v>55</v>
      </c>
      <c r="D545" t="s">
        <v>15</v>
      </c>
      <c r="E545" s="43" t="s">
        <v>95</v>
      </c>
      <c r="F545" s="43" t="s">
        <v>143</v>
      </c>
      <c r="G545" s="43" t="s">
        <v>139</v>
      </c>
      <c r="H545" s="47">
        <v>86</v>
      </c>
    </row>
    <row r="546" spans="1:8" x14ac:dyDescent="0.35">
      <c r="A546" s="43">
        <v>46227</v>
      </c>
      <c r="B546" t="s">
        <v>63</v>
      </c>
      <c r="C546" t="s">
        <v>54</v>
      </c>
      <c r="D546" t="s">
        <v>10</v>
      </c>
      <c r="E546" s="43" t="s">
        <v>64</v>
      </c>
      <c r="F546" s="43" t="s">
        <v>143</v>
      </c>
      <c r="G546" s="43" t="s">
        <v>127</v>
      </c>
      <c r="H546" s="47">
        <v>7928</v>
      </c>
    </row>
    <row r="547" spans="1:8" x14ac:dyDescent="0.35">
      <c r="A547" s="43">
        <v>46227</v>
      </c>
      <c r="B547" t="s">
        <v>63</v>
      </c>
      <c r="C547" t="s">
        <v>55</v>
      </c>
      <c r="D547" t="s">
        <v>15</v>
      </c>
      <c r="E547" s="43" t="s">
        <v>93</v>
      </c>
      <c r="F547" s="43" t="s">
        <v>143</v>
      </c>
      <c r="G547" s="43" t="s">
        <v>133</v>
      </c>
      <c r="H547" s="47">
        <v>76</v>
      </c>
    </row>
    <row r="548" spans="1:8" x14ac:dyDescent="0.35">
      <c r="A548" s="43">
        <v>46227</v>
      </c>
      <c r="B548" t="s">
        <v>63</v>
      </c>
      <c r="C548" t="s">
        <v>53</v>
      </c>
      <c r="D548" t="s">
        <v>7</v>
      </c>
      <c r="E548" s="43" t="s">
        <v>65</v>
      </c>
      <c r="F548" s="43" t="s">
        <v>143</v>
      </c>
      <c r="G548" s="43" t="s">
        <v>129</v>
      </c>
      <c r="H548" s="47">
        <v>1508</v>
      </c>
    </row>
    <row r="549" spans="1:8" x14ac:dyDescent="0.35">
      <c r="A549" s="43">
        <v>46227</v>
      </c>
      <c r="B549" t="s">
        <v>63</v>
      </c>
      <c r="C549" t="s">
        <v>53</v>
      </c>
      <c r="D549" t="s">
        <v>6</v>
      </c>
      <c r="E549" s="43" t="s">
        <v>98</v>
      </c>
      <c r="F549" s="43" t="s">
        <v>143</v>
      </c>
      <c r="G549" s="43" t="s">
        <v>132</v>
      </c>
      <c r="H549" s="47">
        <v>113</v>
      </c>
    </row>
    <row r="550" spans="1:8" x14ac:dyDescent="0.35">
      <c r="A550" s="43">
        <v>46227</v>
      </c>
      <c r="B550" t="s">
        <v>63</v>
      </c>
      <c r="C550" t="s">
        <v>54</v>
      </c>
      <c r="D550" t="s">
        <v>10</v>
      </c>
      <c r="E550" s="43" t="s">
        <v>64</v>
      </c>
      <c r="F550" s="43" t="s">
        <v>143</v>
      </c>
      <c r="G550" s="43" t="s">
        <v>132</v>
      </c>
      <c r="H550" s="47">
        <v>505</v>
      </c>
    </row>
    <row r="551" spans="1:8" x14ac:dyDescent="0.35">
      <c r="A551" s="43">
        <v>46227</v>
      </c>
      <c r="B551" t="s">
        <v>63</v>
      </c>
      <c r="C551" t="s">
        <v>53</v>
      </c>
      <c r="D551" t="s">
        <v>8</v>
      </c>
      <c r="E551" s="43" t="s">
        <v>72</v>
      </c>
      <c r="F551" s="43" t="s">
        <v>143</v>
      </c>
      <c r="G551" s="43" t="s">
        <v>126</v>
      </c>
      <c r="H551" s="47">
        <v>783</v>
      </c>
    </row>
    <row r="552" spans="1:8" x14ac:dyDescent="0.35">
      <c r="A552" s="43">
        <v>46227</v>
      </c>
      <c r="B552" t="s">
        <v>63</v>
      </c>
      <c r="C552" t="s">
        <v>56</v>
      </c>
      <c r="D552" t="s">
        <v>16</v>
      </c>
      <c r="E552" s="43" t="s">
        <v>97</v>
      </c>
      <c r="F552" s="43" t="s">
        <v>143</v>
      </c>
      <c r="G552" s="43" t="s">
        <v>127</v>
      </c>
      <c r="H552" s="47">
        <v>12213</v>
      </c>
    </row>
    <row r="553" spans="1:8" x14ac:dyDescent="0.35">
      <c r="A553" s="43">
        <v>46227</v>
      </c>
      <c r="B553" t="s">
        <v>63</v>
      </c>
      <c r="C553" t="s">
        <v>53</v>
      </c>
      <c r="D553" t="s">
        <v>6</v>
      </c>
      <c r="E553" s="43" t="s">
        <v>98</v>
      </c>
      <c r="F553" s="43" t="s">
        <v>143</v>
      </c>
      <c r="G553" s="43" t="s">
        <v>131</v>
      </c>
      <c r="H553" s="47">
        <v>420</v>
      </c>
    </row>
    <row r="554" spans="1:8" x14ac:dyDescent="0.35">
      <c r="A554" s="43">
        <v>46227</v>
      </c>
      <c r="B554" t="s">
        <v>63</v>
      </c>
      <c r="C554" t="s">
        <v>56</v>
      </c>
      <c r="D554" t="s">
        <v>12</v>
      </c>
      <c r="E554" s="43" t="s">
        <v>81</v>
      </c>
      <c r="F554" s="43" t="s">
        <v>143</v>
      </c>
      <c r="G554" s="43" t="s">
        <v>131</v>
      </c>
      <c r="H554" s="47">
        <v>697</v>
      </c>
    </row>
    <row r="555" spans="1:8" x14ac:dyDescent="0.35">
      <c r="A555" s="43">
        <v>46227</v>
      </c>
      <c r="B555" t="s">
        <v>63</v>
      </c>
      <c r="C555" t="s">
        <v>55</v>
      </c>
      <c r="D555" t="s">
        <v>13</v>
      </c>
      <c r="E555" s="43" t="s">
        <v>67</v>
      </c>
      <c r="F555" s="43" t="s">
        <v>143</v>
      </c>
      <c r="G555" s="43" t="s">
        <v>139</v>
      </c>
      <c r="H555" s="47">
        <v>265</v>
      </c>
    </row>
    <row r="556" spans="1:8" x14ac:dyDescent="0.35">
      <c r="A556" s="43">
        <v>46227</v>
      </c>
      <c r="B556" t="s">
        <v>63</v>
      </c>
      <c r="C556" t="s">
        <v>54</v>
      </c>
      <c r="D556" t="s">
        <v>9</v>
      </c>
      <c r="E556" s="43" t="s">
        <v>92</v>
      </c>
      <c r="F556" s="43" t="s">
        <v>143</v>
      </c>
      <c r="G556" s="43" t="s">
        <v>138</v>
      </c>
      <c r="H556" s="47">
        <v>1190</v>
      </c>
    </row>
    <row r="557" spans="1:8" x14ac:dyDescent="0.35">
      <c r="A557" s="43">
        <v>46227</v>
      </c>
      <c r="B557" t="s">
        <v>63</v>
      </c>
      <c r="C557" t="s">
        <v>55</v>
      </c>
      <c r="D557" t="s">
        <v>13</v>
      </c>
      <c r="E557" s="43" t="s">
        <v>85</v>
      </c>
      <c r="F557" s="43" t="s">
        <v>143</v>
      </c>
      <c r="G557" s="43" t="s">
        <v>136</v>
      </c>
      <c r="H557" s="47">
        <v>227</v>
      </c>
    </row>
    <row r="558" spans="1:8" x14ac:dyDescent="0.35">
      <c r="A558" s="43">
        <v>46227</v>
      </c>
      <c r="B558" t="s">
        <v>63</v>
      </c>
      <c r="C558" t="s">
        <v>53</v>
      </c>
      <c r="D558" t="s">
        <v>8</v>
      </c>
      <c r="E558" s="43" t="s">
        <v>74</v>
      </c>
      <c r="F558" s="43" t="s">
        <v>143</v>
      </c>
      <c r="G558" s="43" t="s">
        <v>131</v>
      </c>
      <c r="H558" s="47">
        <v>317</v>
      </c>
    </row>
    <row r="559" spans="1:8" x14ac:dyDescent="0.35">
      <c r="A559" s="43">
        <v>46227</v>
      </c>
      <c r="B559" t="s">
        <v>63</v>
      </c>
      <c r="C559" t="s">
        <v>53</v>
      </c>
      <c r="D559" t="s">
        <v>8</v>
      </c>
      <c r="E559" s="43" t="s">
        <v>74</v>
      </c>
      <c r="F559" s="43" t="s">
        <v>143</v>
      </c>
      <c r="G559" s="43" t="s">
        <v>130</v>
      </c>
      <c r="H559" s="47">
        <v>164</v>
      </c>
    </row>
    <row r="560" spans="1:8" x14ac:dyDescent="0.35">
      <c r="A560" s="43">
        <v>46227</v>
      </c>
      <c r="B560" t="s">
        <v>63</v>
      </c>
      <c r="C560" t="s">
        <v>53</v>
      </c>
      <c r="D560" t="s">
        <v>8</v>
      </c>
      <c r="E560" s="43" t="s">
        <v>72</v>
      </c>
      <c r="F560" s="43" t="s">
        <v>143</v>
      </c>
      <c r="G560" s="43" t="s">
        <v>130</v>
      </c>
      <c r="H560" s="47">
        <v>147</v>
      </c>
    </row>
    <row r="561" spans="1:8" x14ac:dyDescent="0.35">
      <c r="A561" s="43">
        <v>46227</v>
      </c>
      <c r="B561" t="s">
        <v>63</v>
      </c>
      <c r="C561" t="s">
        <v>55</v>
      </c>
      <c r="D561" t="s">
        <v>15</v>
      </c>
      <c r="E561" s="43" t="s">
        <v>95</v>
      </c>
      <c r="F561" s="43" t="s">
        <v>143</v>
      </c>
      <c r="G561" s="43" t="s">
        <v>125</v>
      </c>
      <c r="H561" s="47">
        <v>80</v>
      </c>
    </row>
    <row r="562" spans="1:8" x14ac:dyDescent="0.35">
      <c r="A562" s="43">
        <v>46227</v>
      </c>
      <c r="B562" t="s">
        <v>63</v>
      </c>
      <c r="C562" t="s">
        <v>54</v>
      </c>
      <c r="D562" t="s">
        <v>14</v>
      </c>
      <c r="E562" s="43" t="s">
        <v>88</v>
      </c>
      <c r="F562" s="43" t="s">
        <v>143</v>
      </c>
      <c r="G562" s="43" t="s">
        <v>132</v>
      </c>
      <c r="H562" s="47">
        <v>226</v>
      </c>
    </row>
    <row r="563" spans="1:8" x14ac:dyDescent="0.35">
      <c r="A563" s="43">
        <v>46227</v>
      </c>
      <c r="B563" t="s">
        <v>63</v>
      </c>
      <c r="C563" t="s">
        <v>55</v>
      </c>
      <c r="D563" t="s">
        <v>11</v>
      </c>
      <c r="E563" s="43" t="s">
        <v>78</v>
      </c>
      <c r="F563" s="43" t="s">
        <v>143</v>
      </c>
      <c r="G563" s="43" t="s">
        <v>131</v>
      </c>
      <c r="H563" s="47">
        <v>658</v>
      </c>
    </row>
    <row r="564" spans="1:8" x14ac:dyDescent="0.35">
      <c r="A564" s="43">
        <v>46227</v>
      </c>
      <c r="B564" t="s">
        <v>63</v>
      </c>
      <c r="C564" t="s">
        <v>53</v>
      </c>
      <c r="D564" t="s">
        <v>6</v>
      </c>
      <c r="E564" s="43" t="s">
        <v>98</v>
      </c>
      <c r="F564" s="43" t="s">
        <v>143</v>
      </c>
      <c r="G564" s="43" t="s">
        <v>136</v>
      </c>
      <c r="H564" s="47">
        <v>217</v>
      </c>
    </row>
    <row r="565" spans="1:8" x14ac:dyDescent="0.35">
      <c r="A565" s="43">
        <v>46227</v>
      </c>
      <c r="B565" t="s">
        <v>63</v>
      </c>
      <c r="C565" t="s">
        <v>56</v>
      </c>
      <c r="D565" t="s">
        <v>16</v>
      </c>
      <c r="E565" s="43" t="s">
        <v>97</v>
      </c>
      <c r="F565" s="43" t="s">
        <v>143</v>
      </c>
      <c r="G565" s="43" t="s">
        <v>126</v>
      </c>
      <c r="H565" s="47">
        <v>604</v>
      </c>
    </row>
    <row r="566" spans="1:8" x14ac:dyDescent="0.35">
      <c r="A566" s="43">
        <v>46227</v>
      </c>
      <c r="B566" t="s">
        <v>63</v>
      </c>
      <c r="C566" t="s">
        <v>55</v>
      </c>
      <c r="D566" t="s">
        <v>13</v>
      </c>
      <c r="E566" s="43" t="s">
        <v>100</v>
      </c>
      <c r="F566" s="43" t="s">
        <v>143</v>
      </c>
      <c r="G566" s="43" t="s">
        <v>142</v>
      </c>
      <c r="H566" s="47">
        <v>337</v>
      </c>
    </row>
    <row r="567" spans="1:8" x14ac:dyDescent="0.35">
      <c r="A567" s="43">
        <v>46227</v>
      </c>
      <c r="B567" t="s">
        <v>63</v>
      </c>
      <c r="C567" t="s">
        <v>56</v>
      </c>
      <c r="D567" t="s">
        <v>16</v>
      </c>
      <c r="E567" s="43" t="s">
        <v>16</v>
      </c>
      <c r="F567" s="43" t="s">
        <v>143</v>
      </c>
      <c r="G567" s="43" t="s">
        <v>133</v>
      </c>
      <c r="H567" s="47">
        <v>237</v>
      </c>
    </row>
    <row r="568" spans="1:8" x14ac:dyDescent="0.35">
      <c r="A568" s="43">
        <v>46227</v>
      </c>
      <c r="B568" t="s">
        <v>63</v>
      </c>
      <c r="C568" t="s">
        <v>56</v>
      </c>
      <c r="D568" t="s">
        <v>17</v>
      </c>
      <c r="E568" s="43" t="s">
        <v>68</v>
      </c>
      <c r="F568" s="43" t="s">
        <v>143</v>
      </c>
      <c r="G568" s="43" t="s">
        <v>132</v>
      </c>
      <c r="H568" s="47">
        <v>615</v>
      </c>
    </row>
    <row r="569" spans="1:8" x14ac:dyDescent="0.35">
      <c r="A569" s="43">
        <v>46227</v>
      </c>
      <c r="B569" t="s">
        <v>63</v>
      </c>
      <c r="C569" t="s">
        <v>56</v>
      </c>
      <c r="D569" t="s">
        <v>17</v>
      </c>
      <c r="E569" s="43" t="s">
        <v>68</v>
      </c>
      <c r="F569" s="43" t="s">
        <v>143</v>
      </c>
      <c r="G569" s="43" t="s">
        <v>140</v>
      </c>
      <c r="H569" s="47">
        <v>124</v>
      </c>
    </row>
    <row r="570" spans="1:8" x14ac:dyDescent="0.35">
      <c r="A570" s="43">
        <v>46227</v>
      </c>
      <c r="B570" t="s">
        <v>63</v>
      </c>
      <c r="C570" t="s">
        <v>53</v>
      </c>
      <c r="D570" t="s">
        <v>6</v>
      </c>
      <c r="E570" s="43" t="s">
        <v>69</v>
      </c>
      <c r="F570" s="43" t="s">
        <v>143</v>
      </c>
      <c r="G570" s="43" t="s">
        <v>133</v>
      </c>
      <c r="H570" s="47">
        <v>108</v>
      </c>
    </row>
    <row r="571" spans="1:8" x14ac:dyDescent="0.35">
      <c r="A571" s="43">
        <v>46227</v>
      </c>
      <c r="B571" t="s">
        <v>63</v>
      </c>
      <c r="C571" t="s">
        <v>121</v>
      </c>
      <c r="D571" t="s">
        <v>121</v>
      </c>
      <c r="E571" s="43" t="s">
        <v>122</v>
      </c>
      <c r="F571" s="43" t="s">
        <v>143</v>
      </c>
      <c r="G571" s="43" t="s">
        <v>137</v>
      </c>
      <c r="H571" s="47">
        <v>0</v>
      </c>
    </row>
    <row r="572" spans="1:8" x14ac:dyDescent="0.35">
      <c r="A572" s="43">
        <v>46227</v>
      </c>
      <c r="B572" t="s">
        <v>63</v>
      </c>
      <c r="C572" t="s">
        <v>55</v>
      </c>
      <c r="D572" t="s">
        <v>11</v>
      </c>
      <c r="E572" s="43" t="s">
        <v>90</v>
      </c>
      <c r="F572" s="43" t="s">
        <v>143</v>
      </c>
      <c r="G572" s="43" t="s">
        <v>141</v>
      </c>
      <c r="H572" s="47">
        <v>214</v>
      </c>
    </row>
    <row r="573" spans="1:8" x14ac:dyDescent="0.35">
      <c r="A573" s="43">
        <v>46227</v>
      </c>
      <c r="B573" t="s">
        <v>63</v>
      </c>
      <c r="C573" t="s">
        <v>56</v>
      </c>
      <c r="D573" t="s">
        <v>12</v>
      </c>
      <c r="E573" s="43" t="s">
        <v>84</v>
      </c>
      <c r="F573" s="43" t="s">
        <v>143</v>
      </c>
      <c r="G573" s="43" t="s">
        <v>137</v>
      </c>
      <c r="H573" s="47">
        <v>66</v>
      </c>
    </row>
    <row r="574" spans="1:8" x14ac:dyDescent="0.35">
      <c r="A574" s="43">
        <v>46227</v>
      </c>
      <c r="B574" t="s">
        <v>63</v>
      </c>
      <c r="C574" t="s">
        <v>55</v>
      </c>
      <c r="D574" t="s">
        <v>15</v>
      </c>
      <c r="E574" s="43" t="s">
        <v>94</v>
      </c>
      <c r="F574" s="43" t="s">
        <v>143</v>
      </c>
      <c r="G574" s="43" t="s">
        <v>134</v>
      </c>
      <c r="H574" s="47">
        <v>108</v>
      </c>
    </row>
    <row r="575" spans="1:8" x14ac:dyDescent="0.35">
      <c r="A575" s="43">
        <v>46227</v>
      </c>
      <c r="B575" t="s">
        <v>63</v>
      </c>
      <c r="C575" t="s">
        <v>55</v>
      </c>
      <c r="D575" t="s">
        <v>11</v>
      </c>
      <c r="E575" s="43" t="s">
        <v>90</v>
      </c>
      <c r="F575" s="43" t="s">
        <v>143</v>
      </c>
      <c r="G575" s="43" t="s">
        <v>134</v>
      </c>
      <c r="H575" s="47">
        <v>178</v>
      </c>
    </row>
    <row r="576" spans="1:8" x14ac:dyDescent="0.35">
      <c r="A576" s="43">
        <v>46227</v>
      </c>
      <c r="B576" t="s">
        <v>63</v>
      </c>
      <c r="C576" t="s">
        <v>55</v>
      </c>
      <c r="D576" t="s">
        <v>15</v>
      </c>
      <c r="E576" s="43" t="s">
        <v>93</v>
      </c>
      <c r="F576" s="43" t="s">
        <v>143</v>
      </c>
      <c r="G576" s="43" t="s">
        <v>141</v>
      </c>
      <c r="H576" s="47">
        <v>64</v>
      </c>
    </row>
    <row r="577" spans="1:8" x14ac:dyDescent="0.35">
      <c r="A577" s="43">
        <v>46227</v>
      </c>
      <c r="B577" t="s">
        <v>63</v>
      </c>
      <c r="C577" t="s">
        <v>53</v>
      </c>
      <c r="D577" t="s">
        <v>7</v>
      </c>
      <c r="E577" s="43" t="s">
        <v>77</v>
      </c>
      <c r="F577" s="43" t="s">
        <v>143</v>
      </c>
      <c r="G577" s="43" t="s">
        <v>128</v>
      </c>
      <c r="H577" s="47">
        <v>0</v>
      </c>
    </row>
    <row r="578" spans="1:8" x14ac:dyDescent="0.35">
      <c r="A578" s="43">
        <v>46227</v>
      </c>
      <c r="B578" t="s">
        <v>63</v>
      </c>
      <c r="C578" t="s">
        <v>121</v>
      </c>
      <c r="D578" t="s">
        <v>121</v>
      </c>
      <c r="E578" s="43" t="s">
        <v>122</v>
      </c>
      <c r="F578" s="43" t="s">
        <v>143</v>
      </c>
      <c r="G578" s="43" t="s">
        <v>136</v>
      </c>
      <c r="H578" s="47">
        <v>1</v>
      </c>
    </row>
    <row r="579" spans="1:8" x14ac:dyDescent="0.35">
      <c r="A579" s="43">
        <v>46227</v>
      </c>
      <c r="B579" t="s">
        <v>63</v>
      </c>
      <c r="C579" t="s">
        <v>121</v>
      </c>
      <c r="D579" t="s">
        <v>121</v>
      </c>
      <c r="E579" s="43" t="s">
        <v>122</v>
      </c>
      <c r="F579" s="43" t="s">
        <v>143</v>
      </c>
      <c r="G579" s="43" t="s">
        <v>142</v>
      </c>
      <c r="H579" s="47">
        <v>0</v>
      </c>
    </row>
    <row r="580" spans="1:8" x14ac:dyDescent="0.35">
      <c r="A580" s="43">
        <v>46227</v>
      </c>
      <c r="B580" t="s">
        <v>63</v>
      </c>
      <c r="C580" t="s">
        <v>121</v>
      </c>
      <c r="D580" t="s">
        <v>121</v>
      </c>
      <c r="E580" s="43" t="s">
        <v>122</v>
      </c>
      <c r="F580" s="43" t="s">
        <v>143</v>
      </c>
      <c r="G580" s="43" t="s">
        <v>140</v>
      </c>
      <c r="H580" s="47">
        <v>1</v>
      </c>
    </row>
    <row r="581" spans="1:8" x14ac:dyDescent="0.35">
      <c r="A581" s="43">
        <v>46227</v>
      </c>
      <c r="B581" t="s">
        <v>63</v>
      </c>
      <c r="C581" t="s">
        <v>121</v>
      </c>
      <c r="D581" t="s">
        <v>121</v>
      </c>
      <c r="E581" s="43" t="s">
        <v>122</v>
      </c>
      <c r="F581" s="43" t="s">
        <v>143</v>
      </c>
      <c r="G581" s="43" t="s">
        <v>127</v>
      </c>
      <c r="H581" s="47">
        <v>2</v>
      </c>
    </row>
    <row r="582" spans="1:8" x14ac:dyDescent="0.35">
      <c r="A582" s="43">
        <v>46227</v>
      </c>
      <c r="B582" t="s">
        <v>63</v>
      </c>
      <c r="C582" t="s">
        <v>121</v>
      </c>
      <c r="D582" t="s">
        <v>121</v>
      </c>
      <c r="E582" s="43" t="s">
        <v>122</v>
      </c>
      <c r="F582" s="43" t="s">
        <v>143</v>
      </c>
      <c r="G582" s="43" t="s">
        <v>126</v>
      </c>
      <c r="H582" s="47">
        <v>0</v>
      </c>
    </row>
    <row r="583" spans="1:8" x14ac:dyDescent="0.35">
      <c r="A583" s="43">
        <v>46227</v>
      </c>
      <c r="B583" t="s">
        <v>63</v>
      </c>
      <c r="C583" t="s">
        <v>53</v>
      </c>
      <c r="D583" t="s">
        <v>6</v>
      </c>
      <c r="E583" s="43" t="s">
        <v>73</v>
      </c>
      <c r="F583" s="43" t="s">
        <v>123</v>
      </c>
      <c r="G583" s="43" t="s">
        <v>126</v>
      </c>
      <c r="H583" s="47">
        <v>4802</v>
      </c>
    </row>
    <row r="584" spans="1:8" x14ac:dyDescent="0.35">
      <c r="A584" s="43">
        <v>46227</v>
      </c>
      <c r="B584" t="s">
        <v>63</v>
      </c>
      <c r="C584" t="s">
        <v>55</v>
      </c>
      <c r="D584" t="s">
        <v>13</v>
      </c>
      <c r="E584" s="43" t="s">
        <v>85</v>
      </c>
      <c r="F584" s="43" t="s">
        <v>123</v>
      </c>
      <c r="G584" s="43" t="s">
        <v>124</v>
      </c>
      <c r="H584" s="47">
        <v>6419</v>
      </c>
    </row>
    <row r="585" spans="1:8" x14ac:dyDescent="0.35">
      <c r="A585" s="43">
        <v>46227</v>
      </c>
      <c r="B585" t="s">
        <v>63</v>
      </c>
      <c r="C585" t="s">
        <v>56</v>
      </c>
      <c r="D585" t="s">
        <v>12</v>
      </c>
      <c r="E585" s="43" t="s">
        <v>83</v>
      </c>
      <c r="F585" s="43" t="s">
        <v>123</v>
      </c>
      <c r="G585" s="43" t="s">
        <v>128</v>
      </c>
      <c r="H585" s="47">
        <v>4450</v>
      </c>
    </row>
    <row r="586" spans="1:8" x14ac:dyDescent="0.35">
      <c r="A586" s="43">
        <v>46227</v>
      </c>
      <c r="B586" t="s">
        <v>63</v>
      </c>
      <c r="C586" t="s">
        <v>56</v>
      </c>
      <c r="D586" t="s">
        <v>17</v>
      </c>
      <c r="E586" s="43" t="s">
        <v>68</v>
      </c>
      <c r="F586" s="43" t="s">
        <v>123</v>
      </c>
      <c r="G586" s="43" t="s">
        <v>136</v>
      </c>
      <c r="H586" s="47">
        <v>918</v>
      </c>
    </row>
    <row r="587" spans="1:8" x14ac:dyDescent="0.35">
      <c r="A587" s="43">
        <v>46227</v>
      </c>
      <c r="B587" t="s">
        <v>63</v>
      </c>
      <c r="C587" t="s">
        <v>53</v>
      </c>
      <c r="D587" t="s">
        <v>6</v>
      </c>
      <c r="E587" s="43" t="s">
        <v>98</v>
      </c>
      <c r="F587" s="43" t="s">
        <v>123</v>
      </c>
      <c r="G587" s="43" t="s">
        <v>127</v>
      </c>
      <c r="H587" s="47">
        <v>19920</v>
      </c>
    </row>
    <row r="588" spans="1:8" x14ac:dyDescent="0.35">
      <c r="A588" s="43">
        <v>46227</v>
      </c>
      <c r="B588" t="s">
        <v>63</v>
      </c>
      <c r="C588" t="s">
        <v>54</v>
      </c>
      <c r="D588" t="s">
        <v>14</v>
      </c>
      <c r="E588" s="43" t="s">
        <v>88</v>
      </c>
      <c r="F588" s="43" t="s">
        <v>123</v>
      </c>
      <c r="G588" s="43" t="s">
        <v>129</v>
      </c>
      <c r="H588" s="47">
        <v>6477</v>
      </c>
    </row>
    <row r="589" spans="1:8" x14ac:dyDescent="0.35">
      <c r="A589" s="43">
        <v>46227</v>
      </c>
      <c r="B589" t="s">
        <v>63</v>
      </c>
      <c r="C589" t="s">
        <v>54</v>
      </c>
      <c r="D589" t="s">
        <v>10</v>
      </c>
      <c r="E589" s="43" t="s">
        <v>80</v>
      </c>
      <c r="F589" s="43" t="s">
        <v>123</v>
      </c>
      <c r="G589" s="43" t="s">
        <v>124</v>
      </c>
      <c r="H589" s="47">
        <v>6208</v>
      </c>
    </row>
    <row r="590" spans="1:8" x14ac:dyDescent="0.35">
      <c r="A590" s="43">
        <v>46227</v>
      </c>
      <c r="B590" t="s">
        <v>63</v>
      </c>
      <c r="C590" t="s">
        <v>54</v>
      </c>
      <c r="D590" t="s">
        <v>10</v>
      </c>
      <c r="E590" s="43" t="s">
        <v>64</v>
      </c>
      <c r="F590" s="43" t="s">
        <v>123</v>
      </c>
      <c r="G590" s="43" t="s">
        <v>142</v>
      </c>
      <c r="H590" s="47">
        <v>1012</v>
      </c>
    </row>
    <row r="591" spans="1:8" x14ac:dyDescent="0.35">
      <c r="A591" s="43">
        <v>46227</v>
      </c>
      <c r="B591" t="s">
        <v>63</v>
      </c>
      <c r="C591" t="s">
        <v>54</v>
      </c>
      <c r="D591" t="s">
        <v>10</v>
      </c>
      <c r="E591" s="43" t="s">
        <v>80</v>
      </c>
      <c r="F591" s="43" t="s">
        <v>123</v>
      </c>
      <c r="G591" s="43" t="s">
        <v>131</v>
      </c>
      <c r="H591" s="47">
        <v>67</v>
      </c>
    </row>
    <row r="592" spans="1:8" x14ac:dyDescent="0.35">
      <c r="A592" s="43">
        <v>46227</v>
      </c>
      <c r="B592" t="s">
        <v>63</v>
      </c>
      <c r="C592" t="s">
        <v>54</v>
      </c>
      <c r="D592" t="s">
        <v>14</v>
      </c>
      <c r="E592" s="43" t="s">
        <v>87</v>
      </c>
      <c r="F592" s="43" t="s">
        <v>123</v>
      </c>
      <c r="G592" s="43" t="s">
        <v>127</v>
      </c>
      <c r="H592" s="47">
        <v>23487</v>
      </c>
    </row>
    <row r="593" spans="1:8" x14ac:dyDescent="0.35">
      <c r="A593" s="43">
        <v>46227</v>
      </c>
      <c r="B593" t="s">
        <v>63</v>
      </c>
      <c r="C593" t="s">
        <v>55</v>
      </c>
      <c r="D593" t="s">
        <v>13</v>
      </c>
      <c r="E593" s="43" t="s">
        <v>100</v>
      </c>
      <c r="F593" s="43" t="s">
        <v>123</v>
      </c>
      <c r="G593" s="43" t="s">
        <v>136</v>
      </c>
      <c r="H593" s="47">
        <v>1104</v>
      </c>
    </row>
    <row r="594" spans="1:8" x14ac:dyDescent="0.35">
      <c r="A594" s="43">
        <v>46227</v>
      </c>
      <c r="B594" t="s">
        <v>63</v>
      </c>
      <c r="C594" t="s">
        <v>121</v>
      </c>
      <c r="D594" t="s">
        <v>121</v>
      </c>
      <c r="E594" s="43" t="s">
        <v>121</v>
      </c>
      <c r="F594" s="43" t="s">
        <v>123</v>
      </c>
      <c r="G594" s="43" t="s">
        <v>136</v>
      </c>
      <c r="H594" s="47">
        <v>8</v>
      </c>
    </row>
    <row r="595" spans="1:8" x14ac:dyDescent="0.35">
      <c r="A595" s="43">
        <v>46227</v>
      </c>
      <c r="B595" t="s">
        <v>63</v>
      </c>
      <c r="C595" t="s">
        <v>53</v>
      </c>
      <c r="D595" t="s">
        <v>7</v>
      </c>
      <c r="E595" s="43" t="s">
        <v>65</v>
      </c>
      <c r="F595" s="43" t="s">
        <v>123</v>
      </c>
      <c r="G595" s="43" t="s">
        <v>129</v>
      </c>
      <c r="H595" s="47">
        <v>46378</v>
      </c>
    </row>
    <row r="596" spans="1:8" x14ac:dyDescent="0.35">
      <c r="A596" s="43">
        <v>46227</v>
      </c>
      <c r="B596" t="s">
        <v>63</v>
      </c>
      <c r="C596" t="s">
        <v>55</v>
      </c>
      <c r="D596" t="s">
        <v>15</v>
      </c>
      <c r="E596" s="43" t="s">
        <v>94</v>
      </c>
      <c r="F596" s="43" t="s">
        <v>123</v>
      </c>
      <c r="G596" s="43" t="s">
        <v>139</v>
      </c>
      <c r="H596" s="47">
        <v>2219</v>
      </c>
    </row>
    <row r="597" spans="1:8" x14ac:dyDescent="0.35">
      <c r="A597" s="43">
        <v>46227</v>
      </c>
      <c r="B597" t="s">
        <v>63</v>
      </c>
      <c r="C597" t="s">
        <v>55</v>
      </c>
      <c r="D597" t="s">
        <v>13</v>
      </c>
      <c r="E597" s="43" t="s">
        <v>67</v>
      </c>
      <c r="F597" s="43" t="s">
        <v>123</v>
      </c>
      <c r="G597" s="43" t="s">
        <v>134</v>
      </c>
      <c r="H597" s="47">
        <v>1014</v>
      </c>
    </row>
    <row r="598" spans="1:8" x14ac:dyDescent="0.35">
      <c r="A598" s="43">
        <v>46227</v>
      </c>
      <c r="B598" t="s">
        <v>63</v>
      </c>
      <c r="C598" t="s">
        <v>121</v>
      </c>
      <c r="D598" t="s">
        <v>121</v>
      </c>
      <c r="E598" s="43" t="s">
        <v>121</v>
      </c>
      <c r="F598" s="43" t="s">
        <v>123</v>
      </c>
      <c r="G598" s="43" t="s">
        <v>138</v>
      </c>
      <c r="H598" s="47">
        <v>26</v>
      </c>
    </row>
    <row r="599" spans="1:8" x14ac:dyDescent="0.35">
      <c r="A599" s="43">
        <v>46227</v>
      </c>
      <c r="B599" t="s">
        <v>63</v>
      </c>
      <c r="C599" t="s">
        <v>121</v>
      </c>
      <c r="D599" t="s">
        <v>121</v>
      </c>
      <c r="E599" s="43" t="s">
        <v>121</v>
      </c>
      <c r="F599" s="43" t="s">
        <v>123</v>
      </c>
      <c r="G599" s="43" t="s">
        <v>137</v>
      </c>
      <c r="H599" s="47">
        <v>113</v>
      </c>
    </row>
    <row r="600" spans="1:8" x14ac:dyDescent="0.35">
      <c r="A600" s="43">
        <v>46227</v>
      </c>
      <c r="B600" t="s">
        <v>63</v>
      </c>
      <c r="C600" t="s">
        <v>56</v>
      </c>
      <c r="D600" t="s">
        <v>12</v>
      </c>
      <c r="E600" s="43" t="s">
        <v>83</v>
      </c>
      <c r="F600" s="43" t="s">
        <v>123</v>
      </c>
      <c r="G600" s="43" t="s">
        <v>126</v>
      </c>
      <c r="H600" s="47">
        <v>6601</v>
      </c>
    </row>
    <row r="601" spans="1:8" x14ac:dyDescent="0.35">
      <c r="A601" s="43">
        <v>46227</v>
      </c>
      <c r="B601" t="s">
        <v>63</v>
      </c>
      <c r="C601" t="s">
        <v>54</v>
      </c>
      <c r="D601" t="s">
        <v>9</v>
      </c>
      <c r="E601" s="43" t="s">
        <v>71</v>
      </c>
      <c r="F601" s="43" t="s">
        <v>123</v>
      </c>
      <c r="G601" s="43" t="s">
        <v>138</v>
      </c>
      <c r="H601" s="47">
        <v>2517</v>
      </c>
    </row>
    <row r="602" spans="1:8" x14ac:dyDescent="0.35">
      <c r="A602" s="43">
        <v>46227</v>
      </c>
      <c r="B602" t="s">
        <v>63</v>
      </c>
      <c r="C602" t="s">
        <v>53</v>
      </c>
      <c r="D602" t="s">
        <v>8</v>
      </c>
      <c r="E602" s="43" t="s">
        <v>74</v>
      </c>
      <c r="F602" s="43" t="s">
        <v>123</v>
      </c>
      <c r="G602" s="43" t="s">
        <v>141</v>
      </c>
      <c r="H602" s="47">
        <v>1036</v>
      </c>
    </row>
    <row r="603" spans="1:8" x14ac:dyDescent="0.35">
      <c r="A603" s="43">
        <v>46227</v>
      </c>
      <c r="B603" t="s">
        <v>63</v>
      </c>
      <c r="C603" t="s">
        <v>121</v>
      </c>
      <c r="D603" t="s">
        <v>121</v>
      </c>
      <c r="E603" s="43" t="s">
        <v>121</v>
      </c>
      <c r="F603" s="43" t="s">
        <v>123</v>
      </c>
      <c r="G603" s="43" t="s">
        <v>141</v>
      </c>
      <c r="H603" s="47">
        <v>1349</v>
      </c>
    </row>
    <row r="604" spans="1:8" x14ac:dyDescent="0.35">
      <c r="A604" s="43">
        <v>46227</v>
      </c>
      <c r="B604" t="s">
        <v>63</v>
      </c>
      <c r="C604" t="s">
        <v>121</v>
      </c>
      <c r="D604" t="s">
        <v>121</v>
      </c>
      <c r="E604" s="43" t="s">
        <v>121</v>
      </c>
      <c r="F604" s="43" t="s">
        <v>123</v>
      </c>
      <c r="G604" s="43" t="s">
        <v>140</v>
      </c>
      <c r="H604" s="47">
        <v>5</v>
      </c>
    </row>
    <row r="605" spans="1:8" x14ac:dyDescent="0.35">
      <c r="A605" s="43">
        <v>46227</v>
      </c>
      <c r="B605" t="s">
        <v>63</v>
      </c>
      <c r="C605" t="s">
        <v>55</v>
      </c>
      <c r="D605" t="s">
        <v>13</v>
      </c>
      <c r="E605" s="43" t="s">
        <v>85</v>
      </c>
      <c r="F605" s="43" t="s">
        <v>123</v>
      </c>
      <c r="G605" s="43" t="s">
        <v>127</v>
      </c>
      <c r="H605" s="47">
        <v>19551</v>
      </c>
    </row>
    <row r="606" spans="1:8" x14ac:dyDescent="0.35">
      <c r="A606" s="43">
        <v>46227</v>
      </c>
      <c r="B606" t="s">
        <v>63</v>
      </c>
      <c r="C606" t="s">
        <v>54</v>
      </c>
      <c r="D606" t="s">
        <v>14</v>
      </c>
      <c r="E606" s="43" t="s">
        <v>86</v>
      </c>
      <c r="F606" s="43" t="s">
        <v>123</v>
      </c>
      <c r="G606" s="43" t="s">
        <v>131</v>
      </c>
      <c r="H606" s="47">
        <v>8576</v>
      </c>
    </row>
    <row r="607" spans="1:8" x14ac:dyDescent="0.35">
      <c r="A607" s="43">
        <v>46227</v>
      </c>
      <c r="B607" t="s">
        <v>63</v>
      </c>
      <c r="C607" t="s">
        <v>54</v>
      </c>
      <c r="D607" t="s">
        <v>14</v>
      </c>
      <c r="E607" s="43" t="s">
        <v>86</v>
      </c>
      <c r="F607" s="43" t="s">
        <v>123</v>
      </c>
      <c r="G607" s="43" t="s">
        <v>140</v>
      </c>
      <c r="H607" s="47">
        <v>82</v>
      </c>
    </row>
    <row r="608" spans="1:8" x14ac:dyDescent="0.35">
      <c r="A608" s="43">
        <v>46227</v>
      </c>
      <c r="B608" t="s">
        <v>63</v>
      </c>
      <c r="C608" t="s">
        <v>53</v>
      </c>
      <c r="D608" t="s">
        <v>7</v>
      </c>
      <c r="E608" s="43" t="s">
        <v>77</v>
      </c>
      <c r="F608" s="43" t="s">
        <v>123</v>
      </c>
      <c r="G608" s="43" t="s">
        <v>133</v>
      </c>
      <c r="H608" s="47">
        <v>5360</v>
      </c>
    </row>
    <row r="609" spans="1:8" x14ac:dyDescent="0.35">
      <c r="A609" s="43">
        <v>46227</v>
      </c>
      <c r="B609" t="s">
        <v>63</v>
      </c>
      <c r="C609" t="s">
        <v>55</v>
      </c>
      <c r="D609" t="s">
        <v>11</v>
      </c>
      <c r="E609" s="43" t="s">
        <v>78</v>
      </c>
      <c r="F609" s="43" t="s">
        <v>123</v>
      </c>
      <c r="G609" s="43" t="s">
        <v>141</v>
      </c>
      <c r="H609" s="47">
        <v>1211</v>
      </c>
    </row>
    <row r="610" spans="1:8" x14ac:dyDescent="0.35">
      <c r="A610" s="43">
        <v>46227</v>
      </c>
      <c r="B610" t="s">
        <v>63</v>
      </c>
      <c r="C610" t="s">
        <v>121</v>
      </c>
      <c r="D610" t="s">
        <v>121</v>
      </c>
      <c r="E610" s="43" t="s">
        <v>121</v>
      </c>
      <c r="F610" s="43" t="s">
        <v>123</v>
      </c>
      <c r="G610" s="43" t="s">
        <v>130</v>
      </c>
      <c r="H610" s="47">
        <v>27</v>
      </c>
    </row>
    <row r="611" spans="1:8" x14ac:dyDescent="0.35">
      <c r="A611" s="43">
        <v>46227</v>
      </c>
      <c r="B611" t="s">
        <v>63</v>
      </c>
      <c r="C611" t="s">
        <v>54</v>
      </c>
      <c r="D611" t="s">
        <v>9</v>
      </c>
      <c r="E611" s="43" t="s">
        <v>71</v>
      </c>
      <c r="F611" s="43" t="s">
        <v>123</v>
      </c>
      <c r="G611" s="43" t="s">
        <v>139</v>
      </c>
      <c r="H611" s="47">
        <v>206</v>
      </c>
    </row>
    <row r="612" spans="1:8" x14ac:dyDescent="0.35">
      <c r="A612" s="43">
        <v>46227</v>
      </c>
      <c r="B612" t="s">
        <v>63</v>
      </c>
      <c r="C612" t="s">
        <v>53</v>
      </c>
      <c r="D612" t="s">
        <v>6</v>
      </c>
      <c r="E612" s="43" t="s">
        <v>73</v>
      </c>
      <c r="F612" s="43" t="s">
        <v>123</v>
      </c>
      <c r="G612" s="43" t="s">
        <v>127</v>
      </c>
      <c r="H612" s="47">
        <v>9266</v>
      </c>
    </row>
    <row r="613" spans="1:8" x14ac:dyDescent="0.35">
      <c r="A613" s="43">
        <v>46227</v>
      </c>
      <c r="B613" t="s">
        <v>63</v>
      </c>
      <c r="C613" t="s">
        <v>54</v>
      </c>
      <c r="D613" t="s">
        <v>10</v>
      </c>
      <c r="E613" s="43" t="s">
        <v>80</v>
      </c>
      <c r="F613" s="43" t="s">
        <v>123</v>
      </c>
      <c r="G613" s="43" t="s">
        <v>129</v>
      </c>
      <c r="H613" s="47">
        <v>6886</v>
      </c>
    </row>
    <row r="614" spans="1:8" x14ac:dyDescent="0.35">
      <c r="A614" s="43">
        <v>46227</v>
      </c>
      <c r="B614" t="s">
        <v>63</v>
      </c>
      <c r="C614" t="s">
        <v>56</v>
      </c>
      <c r="D614" t="s">
        <v>17</v>
      </c>
      <c r="E614" s="43" t="s">
        <v>70</v>
      </c>
      <c r="F614" s="43" t="s">
        <v>123</v>
      </c>
      <c r="G614" s="43" t="s">
        <v>135</v>
      </c>
      <c r="H614" s="47">
        <v>10288</v>
      </c>
    </row>
    <row r="615" spans="1:8" x14ac:dyDescent="0.35">
      <c r="A615" s="43">
        <v>46227</v>
      </c>
      <c r="B615" t="s">
        <v>63</v>
      </c>
      <c r="C615" t="s">
        <v>56</v>
      </c>
      <c r="D615" t="s">
        <v>12</v>
      </c>
      <c r="E615" s="43" t="s">
        <v>82</v>
      </c>
      <c r="F615" s="43" t="s">
        <v>123</v>
      </c>
      <c r="G615" s="43" t="s">
        <v>124</v>
      </c>
      <c r="H615" s="47">
        <v>4206</v>
      </c>
    </row>
    <row r="616" spans="1:8" x14ac:dyDescent="0.35">
      <c r="A616" s="43">
        <v>46227</v>
      </c>
      <c r="B616" t="s">
        <v>63</v>
      </c>
      <c r="C616" t="s">
        <v>55</v>
      </c>
      <c r="D616" t="s">
        <v>13</v>
      </c>
      <c r="E616" s="43" t="s">
        <v>99</v>
      </c>
      <c r="F616" s="43" t="s">
        <v>123</v>
      </c>
      <c r="G616" s="43" t="s">
        <v>140</v>
      </c>
      <c r="H616" s="47">
        <v>113</v>
      </c>
    </row>
    <row r="617" spans="1:8" x14ac:dyDescent="0.35">
      <c r="A617" s="43">
        <v>46227</v>
      </c>
      <c r="B617" t="s">
        <v>63</v>
      </c>
      <c r="C617" t="s">
        <v>55</v>
      </c>
      <c r="D617" t="s">
        <v>15</v>
      </c>
      <c r="E617" s="43" t="s">
        <v>93</v>
      </c>
      <c r="F617" s="43" t="s">
        <v>123</v>
      </c>
      <c r="G617" s="43" t="s">
        <v>131</v>
      </c>
      <c r="H617" s="47">
        <v>76</v>
      </c>
    </row>
    <row r="618" spans="1:8" x14ac:dyDescent="0.35">
      <c r="A618" s="43">
        <v>46227</v>
      </c>
      <c r="B618" t="s">
        <v>63</v>
      </c>
      <c r="C618" t="s">
        <v>121</v>
      </c>
      <c r="D618" t="s">
        <v>121</v>
      </c>
      <c r="E618" s="43" t="s">
        <v>121</v>
      </c>
      <c r="F618" s="43" t="s">
        <v>123</v>
      </c>
      <c r="G618" s="43" t="s">
        <v>134</v>
      </c>
      <c r="H618" s="47">
        <v>0</v>
      </c>
    </row>
    <row r="619" spans="1:8" x14ac:dyDescent="0.35">
      <c r="A619" s="43">
        <v>46227</v>
      </c>
      <c r="B619" t="s">
        <v>63</v>
      </c>
      <c r="C619" t="s">
        <v>121</v>
      </c>
      <c r="D619" t="s">
        <v>121</v>
      </c>
      <c r="E619" s="43" t="s">
        <v>121</v>
      </c>
      <c r="F619" s="43" t="s">
        <v>123</v>
      </c>
      <c r="G619" s="43" t="s">
        <v>133</v>
      </c>
      <c r="H619" s="47">
        <v>0</v>
      </c>
    </row>
    <row r="620" spans="1:8" x14ac:dyDescent="0.35">
      <c r="A620" s="43">
        <v>46227</v>
      </c>
      <c r="B620" t="s">
        <v>63</v>
      </c>
      <c r="C620" t="s">
        <v>121</v>
      </c>
      <c r="D620" t="s">
        <v>121</v>
      </c>
      <c r="E620" s="43" t="s">
        <v>121</v>
      </c>
      <c r="F620" s="43" t="s">
        <v>123</v>
      </c>
      <c r="G620" s="43" t="s">
        <v>142</v>
      </c>
      <c r="H620" s="47">
        <v>0</v>
      </c>
    </row>
    <row r="621" spans="1:8" x14ac:dyDescent="0.35">
      <c r="A621" s="43">
        <v>46227</v>
      </c>
      <c r="B621" t="s">
        <v>63</v>
      </c>
      <c r="C621" t="s">
        <v>121</v>
      </c>
      <c r="D621" t="s">
        <v>121</v>
      </c>
      <c r="E621" s="43" t="s">
        <v>121</v>
      </c>
      <c r="F621" s="43" t="s">
        <v>123</v>
      </c>
      <c r="G621" s="43" t="s">
        <v>128</v>
      </c>
      <c r="H621" s="47">
        <v>0</v>
      </c>
    </row>
    <row r="622" spans="1:8" x14ac:dyDescent="0.35">
      <c r="A622" s="43">
        <v>46227</v>
      </c>
      <c r="B622" t="s">
        <v>63</v>
      </c>
      <c r="C622" t="s">
        <v>121</v>
      </c>
      <c r="D622" t="s">
        <v>121</v>
      </c>
      <c r="E622" s="43" t="s">
        <v>122</v>
      </c>
      <c r="F622" s="43" t="s">
        <v>123</v>
      </c>
      <c r="G622" s="43" t="s">
        <v>139</v>
      </c>
      <c r="H622" s="47">
        <v>8</v>
      </c>
    </row>
    <row r="623" spans="1:8" x14ac:dyDescent="0.35">
      <c r="A623" s="43">
        <v>46227</v>
      </c>
      <c r="B623" t="s">
        <v>63</v>
      </c>
      <c r="C623" t="s">
        <v>121</v>
      </c>
      <c r="D623" t="s">
        <v>121</v>
      </c>
      <c r="E623" s="43" t="s">
        <v>121</v>
      </c>
      <c r="F623" s="43" t="s">
        <v>123</v>
      </c>
      <c r="G623" s="43" t="s">
        <v>129</v>
      </c>
      <c r="H623" s="47">
        <v>7</v>
      </c>
    </row>
    <row r="624" spans="1:8" x14ac:dyDescent="0.35">
      <c r="A624" s="43">
        <v>46227</v>
      </c>
      <c r="B624" t="s">
        <v>63</v>
      </c>
      <c r="C624" t="s">
        <v>121</v>
      </c>
      <c r="D624" t="s">
        <v>121</v>
      </c>
      <c r="E624" s="43" t="s">
        <v>121</v>
      </c>
      <c r="F624" s="43" t="s">
        <v>123</v>
      </c>
      <c r="G624" s="43" t="s">
        <v>128</v>
      </c>
      <c r="H624" s="47">
        <v>0</v>
      </c>
    </row>
    <row r="625" spans="1:8" x14ac:dyDescent="0.35">
      <c r="A625" s="43">
        <v>46227</v>
      </c>
      <c r="B625" t="s">
        <v>63</v>
      </c>
      <c r="C625" t="s">
        <v>121</v>
      </c>
      <c r="D625" t="s">
        <v>121</v>
      </c>
      <c r="E625" s="43" t="s">
        <v>121</v>
      </c>
      <c r="F625" s="43" t="s">
        <v>123</v>
      </c>
      <c r="G625" s="43" t="s">
        <v>129</v>
      </c>
      <c r="H625" s="47">
        <v>0</v>
      </c>
    </row>
    <row r="626" spans="1:8" x14ac:dyDescent="0.35">
      <c r="A626" s="43">
        <v>46227</v>
      </c>
      <c r="B626" t="s">
        <v>63</v>
      </c>
      <c r="C626" t="s">
        <v>121</v>
      </c>
      <c r="D626" t="s">
        <v>121</v>
      </c>
      <c r="E626" s="43" t="s">
        <v>122</v>
      </c>
      <c r="F626" s="43" t="s">
        <v>123</v>
      </c>
      <c r="G626" s="43" t="s">
        <v>138</v>
      </c>
      <c r="H626" s="47">
        <v>2</v>
      </c>
    </row>
    <row r="627" spans="1:8" x14ac:dyDescent="0.35">
      <c r="A627" s="43">
        <v>46227</v>
      </c>
      <c r="B627" t="s">
        <v>63</v>
      </c>
      <c r="C627" t="s">
        <v>53</v>
      </c>
      <c r="D627" t="s">
        <v>7</v>
      </c>
      <c r="E627" s="43" t="s">
        <v>77</v>
      </c>
      <c r="F627" s="43" t="s">
        <v>123</v>
      </c>
      <c r="G627" s="43" t="s">
        <v>135</v>
      </c>
      <c r="H627" s="47">
        <v>31553</v>
      </c>
    </row>
    <row r="628" spans="1:8" x14ac:dyDescent="0.35">
      <c r="A628" s="43">
        <v>46227</v>
      </c>
      <c r="B628" t="s">
        <v>63</v>
      </c>
      <c r="C628" t="s">
        <v>55</v>
      </c>
      <c r="D628" t="s">
        <v>15</v>
      </c>
      <c r="E628" s="43" t="s">
        <v>93</v>
      </c>
      <c r="F628" s="43" t="s">
        <v>123</v>
      </c>
      <c r="G628" s="43" t="s">
        <v>128</v>
      </c>
      <c r="H628" s="47">
        <v>3677</v>
      </c>
    </row>
    <row r="629" spans="1:8" x14ac:dyDescent="0.35">
      <c r="A629" s="43">
        <v>46227</v>
      </c>
      <c r="B629" t="s">
        <v>63</v>
      </c>
      <c r="C629" t="s">
        <v>121</v>
      </c>
      <c r="D629" t="s">
        <v>121</v>
      </c>
      <c r="E629" s="43" t="s">
        <v>121</v>
      </c>
      <c r="F629" s="43" t="s">
        <v>123</v>
      </c>
      <c r="G629" s="43" t="s">
        <v>125</v>
      </c>
      <c r="H629" s="47">
        <v>1</v>
      </c>
    </row>
    <row r="630" spans="1:8" x14ac:dyDescent="0.35">
      <c r="A630" s="43">
        <v>46227</v>
      </c>
      <c r="B630" t="s">
        <v>63</v>
      </c>
      <c r="C630" t="s">
        <v>53</v>
      </c>
      <c r="D630" t="s">
        <v>7</v>
      </c>
      <c r="E630" s="43" t="s">
        <v>65</v>
      </c>
      <c r="F630" s="43" t="s">
        <v>123</v>
      </c>
      <c r="G630" s="43" t="s">
        <v>130</v>
      </c>
      <c r="H630" s="47">
        <v>3690</v>
      </c>
    </row>
    <row r="631" spans="1:8" x14ac:dyDescent="0.35">
      <c r="A631" s="43">
        <v>46227</v>
      </c>
      <c r="B631" t="s">
        <v>63</v>
      </c>
      <c r="C631" t="s">
        <v>55</v>
      </c>
      <c r="D631" t="s">
        <v>11</v>
      </c>
      <c r="E631" s="43" t="s">
        <v>55</v>
      </c>
      <c r="F631" s="43" t="s">
        <v>123</v>
      </c>
      <c r="G631" s="43" t="s">
        <v>133</v>
      </c>
      <c r="H631" s="47">
        <v>990</v>
      </c>
    </row>
    <row r="632" spans="1:8" x14ac:dyDescent="0.35">
      <c r="A632" s="43">
        <v>46227</v>
      </c>
      <c r="B632" t="s">
        <v>63</v>
      </c>
      <c r="C632" t="s">
        <v>121</v>
      </c>
      <c r="D632" t="s">
        <v>121</v>
      </c>
      <c r="E632" s="43" t="s">
        <v>121</v>
      </c>
      <c r="F632" s="43" t="s">
        <v>123</v>
      </c>
      <c r="G632" s="43" t="s">
        <v>138</v>
      </c>
      <c r="H632" s="47">
        <v>65</v>
      </c>
    </row>
    <row r="633" spans="1:8" x14ac:dyDescent="0.35">
      <c r="A633" s="43">
        <v>46227</v>
      </c>
      <c r="B633" t="s">
        <v>63</v>
      </c>
      <c r="C633" t="s">
        <v>54</v>
      </c>
      <c r="D633" t="s">
        <v>10</v>
      </c>
      <c r="E633" s="43" t="s">
        <v>80</v>
      </c>
      <c r="F633" s="43" t="s">
        <v>123</v>
      </c>
      <c r="G633" s="43" t="s">
        <v>128</v>
      </c>
      <c r="H633" s="47">
        <v>5301</v>
      </c>
    </row>
    <row r="634" spans="1:8" x14ac:dyDescent="0.35">
      <c r="A634" s="43">
        <v>46227</v>
      </c>
      <c r="B634" t="s">
        <v>63</v>
      </c>
      <c r="C634" t="s">
        <v>56</v>
      </c>
      <c r="D634" t="s">
        <v>16</v>
      </c>
      <c r="E634" s="43" t="s">
        <v>97</v>
      </c>
      <c r="F634" s="43" t="s">
        <v>123</v>
      </c>
      <c r="G634" s="43" t="s">
        <v>137</v>
      </c>
      <c r="H634" s="47">
        <v>2222</v>
      </c>
    </row>
    <row r="635" spans="1:8" x14ac:dyDescent="0.35">
      <c r="A635" s="43">
        <v>46227</v>
      </c>
      <c r="B635" t="s">
        <v>63</v>
      </c>
      <c r="C635" t="s">
        <v>53</v>
      </c>
      <c r="D635" t="s">
        <v>8</v>
      </c>
      <c r="E635" s="43" t="s">
        <v>75</v>
      </c>
      <c r="F635" s="43" t="s">
        <v>123</v>
      </c>
      <c r="G635" s="43" t="s">
        <v>128</v>
      </c>
      <c r="H635" s="47">
        <v>8157</v>
      </c>
    </row>
    <row r="636" spans="1:8" x14ac:dyDescent="0.35">
      <c r="A636" s="43">
        <v>46227</v>
      </c>
      <c r="B636" t="s">
        <v>63</v>
      </c>
      <c r="C636" t="s">
        <v>55</v>
      </c>
      <c r="D636" t="s">
        <v>11</v>
      </c>
      <c r="E636" s="43" t="s">
        <v>78</v>
      </c>
      <c r="F636" s="43" t="s">
        <v>123</v>
      </c>
      <c r="G636" s="43" t="s">
        <v>130</v>
      </c>
      <c r="H636" s="47">
        <v>2208</v>
      </c>
    </row>
    <row r="637" spans="1:8" x14ac:dyDescent="0.35">
      <c r="A637" s="43">
        <v>46227</v>
      </c>
      <c r="B637" t="s">
        <v>63</v>
      </c>
      <c r="C637" t="s">
        <v>55</v>
      </c>
      <c r="D637" t="s">
        <v>15</v>
      </c>
      <c r="E637" s="43" t="s">
        <v>96</v>
      </c>
      <c r="F637" s="43" t="s">
        <v>123</v>
      </c>
      <c r="G637" s="43" t="s">
        <v>130</v>
      </c>
      <c r="H637" s="47">
        <v>1221</v>
      </c>
    </row>
    <row r="638" spans="1:8" x14ac:dyDescent="0.35">
      <c r="A638" s="43">
        <v>46227</v>
      </c>
      <c r="B638" t="s">
        <v>63</v>
      </c>
      <c r="C638" t="s">
        <v>53</v>
      </c>
      <c r="D638" t="s">
        <v>6</v>
      </c>
      <c r="E638" s="43" t="s">
        <v>98</v>
      </c>
      <c r="F638" s="43" t="s">
        <v>123</v>
      </c>
      <c r="G638" s="43" t="s">
        <v>137</v>
      </c>
      <c r="H638" s="47">
        <v>305</v>
      </c>
    </row>
    <row r="639" spans="1:8" x14ac:dyDescent="0.35">
      <c r="A639" s="43">
        <v>46227</v>
      </c>
      <c r="B639" t="s">
        <v>63</v>
      </c>
      <c r="C639" t="s">
        <v>54</v>
      </c>
      <c r="D639" t="s">
        <v>14</v>
      </c>
      <c r="E639" s="43" t="s">
        <v>86</v>
      </c>
      <c r="F639" s="43" t="s">
        <v>123</v>
      </c>
      <c r="G639" s="43" t="s">
        <v>127</v>
      </c>
      <c r="H639" s="47">
        <v>28175</v>
      </c>
    </row>
    <row r="640" spans="1:8" x14ac:dyDescent="0.35">
      <c r="A640" s="43">
        <v>46227</v>
      </c>
      <c r="B640" t="s">
        <v>63</v>
      </c>
      <c r="C640" t="s">
        <v>56</v>
      </c>
      <c r="D640" t="s">
        <v>16</v>
      </c>
      <c r="E640" s="43" t="s">
        <v>97</v>
      </c>
      <c r="F640" s="43" t="s">
        <v>123</v>
      </c>
      <c r="G640" s="43" t="s">
        <v>124</v>
      </c>
      <c r="H640" s="47">
        <v>19446</v>
      </c>
    </row>
    <row r="641" spans="1:8" x14ac:dyDescent="0.35">
      <c r="A641" s="43">
        <v>46227</v>
      </c>
      <c r="B641" t="s">
        <v>63</v>
      </c>
      <c r="C641" t="s">
        <v>55</v>
      </c>
      <c r="D641" t="s">
        <v>13</v>
      </c>
      <c r="E641" s="43" t="s">
        <v>100</v>
      </c>
      <c r="F641" s="43" t="s">
        <v>123</v>
      </c>
      <c r="G641" s="43" t="s">
        <v>135</v>
      </c>
      <c r="H641" s="47">
        <v>5473</v>
      </c>
    </row>
    <row r="642" spans="1:8" x14ac:dyDescent="0.35">
      <c r="A642" s="43">
        <v>46227</v>
      </c>
      <c r="B642" t="s">
        <v>63</v>
      </c>
      <c r="C642" t="s">
        <v>55</v>
      </c>
      <c r="D642" t="s">
        <v>15</v>
      </c>
      <c r="E642" s="43" t="s">
        <v>94</v>
      </c>
      <c r="F642" s="43" t="s">
        <v>123</v>
      </c>
      <c r="G642" s="43" t="s">
        <v>131</v>
      </c>
      <c r="H642" s="47">
        <v>158</v>
      </c>
    </row>
    <row r="643" spans="1:8" x14ac:dyDescent="0.35">
      <c r="A643" s="43">
        <v>46227</v>
      </c>
      <c r="B643" t="s">
        <v>63</v>
      </c>
      <c r="C643" t="s">
        <v>53</v>
      </c>
      <c r="D643" t="s">
        <v>7</v>
      </c>
      <c r="E643" s="43" t="s">
        <v>77</v>
      </c>
      <c r="F643" s="43" t="s">
        <v>123</v>
      </c>
      <c r="G643" s="43" t="s">
        <v>132</v>
      </c>
      <c r="H643" s="47">
        <v>3192</v>
      </c>
    </row>
    <row r="644" spans="1:8" x14ac:dyDescent="0.35">
      <c r="A644" s="43">
        <v>46227</v>
      </c>
      <c r="B644" t="s">
        <v>63</v>
      </c>
      <c r="C644" t="s">
        <v>53</v>
      </c>
      <c r="D644" t="s">
        <v>6</v>
      </c>
      <c r="E644" s="43" t="s">
        <v>98</v>
      </c>
      <c r="F644" s="43" t="s">
        <v>123</v>
      </c>
      <c r="G644" s="43" t="s">
        <v>131</v>
      </c>
      <c r="H644" s="47">
        <v>176</v>
      </c>
    </row>
    <row r="645" spans="1:8" x14ac:dyDescent="0.35">
      <c r="A645" s="43">
        <v>46227</v>
      </c>
      <c r="B645" t="s">
        <v>63</v>
      </c>
      <c r="C645" t="s">
        <v>53</v>
      </c>
      <c r="D645" t="s">
        <v>6</v>
      </c>
      <c r="E645" s="43" t="s">
        <v>69</v>
      </c>
      <c r="F645" s="43" t="s">
        <v>123</v>
      </c>
      <c r="G645" s="43" t="s">
        <v>124</v>
      </c>
      <c r="H645" s="47">
        <v>9792</v>
      </c>
    </row>
    <row r="646" spans="1:8" x14ac:dyDescent="0.35">
      <c r="A646" s="43">
        <v>46227</v>
      </c>
      <c r="B646" t="s">
        <v>63</v>
      </c>
      <c r="C646" t="s">
        <v>53</v>
      </c>
      <c r="D646" t="s">
        <v>8</v>
      </c>
      <c r="E646" s="43" t="s">
        <v>66</v>
      </c>
      <c r="F646" s="43" t="s">
        <v>123</v>
      </c>
      <c r="G646" s="43" t="s">
        <v>135</v>
      </c>
      <c r="H646" s="47">
        <v>2708</v>
      </c>
    </row>
    <row r="647" spans="1:8" x14ac:dyDescent="0.35">
      <c r="A647" s="43">
        <v>46227</v>
      </c>
      <c r="B647" t="s">
        <v>63</v>
      </c>
      <c r="C647" t="s">
        <v>54</v>
      </c>
      <c r="D647" t="s">
        <v>9</v>
      </c>
      <c r="E647" s="43" t="s">
        <v>71</v>
      </c>
      <c r="F647" s="43" t="s">
        <v>123</v>
      </c>
      <c r="G647" s="43" t="s">
        <v>132</v>
      </c>
      <c r="H647" s="47">
        <v>1262</v>
      </c>
    </row>
    <row r="648" spans="1:8" x14ac:dyDescent="0.35">
      <c r="A648" s="43">
        <v>46227</v>
      </c>
      <c r="B648" t="s">
        <v>63</v>
      </c>
      <c r="C648" t="s">
        <v>55</v>
      </c>
      <c r="D648" t="s">
        <v>13</v>
      </c>
      <c r="E648" s="43" t="s">
        <v>100</v>
      </c>
      <c r="F648" s="43" t="s">
        <v>123</v>
      </c>
      <c r="G648" s="43" t="s">
        <v>134</v>
      </c>
      <c r="H648" s="47">
        <v>899</v>
      </c>
    </row>
    <row r="649" spans="1:8" x14ac:dyDescent="0.35">
      <c r="A649" s="43">
        <v>46227</v>
      </c>
      <c r="B649" t="s">
        <v>63</v>
      </c>
      <c r="C649" t="s">
        <v>54</v>
      </c>
      <c r="D649" t="s">
        <v>14</v>
      </c>
      <c r="E649" s="43" t="s">
        <v>87</v>
      </c>
      <c r="F649" s="43" t="s">
        <v>123</v>
      </c>
      <c r="G649" s="43" t="s">
        <v>136</v>
      </c>
      <c r="H649" s="47">
        <v>373</v>
      </c>
    </row>
    <row r="650" spans="1:8" x14ac:dyDescent="0.35">
      <c r="A650" s="43">
        <v>46227</v>
      </c>
      <c r="B650" t="s">
        <v>63</v>
      </c>
      <c r="C650" t="s">
        <v>121</v>
      </c>
      <c r="D650" t="s">
        <v>121</v>
      </c>
      <c r="E650" s="43" t="s">
        <v>121</v>
      </c>
      <c r="F650" s="43" t="s">
        <v>123</v>
      </c>
      <c r="G650" s="43" t="s">
        <v>127</v>
      </c>
      <c r="H650" s="47">
        <v>2</v>
      </c>
    </row>
    <row r="651" spans="1:8" x14ac:dyDescent="0.35">
      <c r="A651" s="43">
        <v>46227</v>
      </c>
      <c r="B651" t="s">
        <v>63</v>
      </c>
      <c r="C651" t="s">
        <v>55</v>
      </c>
      <c r="D651" t="s">
        <v>13</v>
      </c>
      <c r="E651" s="43" t="s">
        <v>85</v>
      </c>
      <c r="F651" s="43" t="s">
        <v>123</v>
      </c>
      <c r="G651" s="43" t="s">
        <v>139</v>
      </c>
      <c r="H651" s="47">
        <v>1083</v>
      </c>
    </row>
    <row r="652" spans="1:8" x14ac:dyDescent="0.35">
      <c r="A652" s="43">
        <v>46227</v>
      </c>
      <c r="B652" t="s">
        <v>63</v>
      </c>
      <c r="C652" t="s">
        <v>53</v>
      </c>
      <c r="D652" t="s">
        <v>6</v>
      </c>
      <c r="E652" s="43" t="s">
        <v>98</v>
      </c>
      <c r="F652" s="43" t="s">
        <v>123</v>
      </c>
      <c r="G652" s="43" t="s">
        <v>125</v>
      </c>
      <c r="H652" s="47">
        <v>1161</v>
      </c>
    </row>
    <row r="653" spans="1:8" x14ac:dyDescent="0.35">
      <c r="A653" s="43">
        <v>46227</v>
      </c>
      <c r="B653" t="s">
        <v>63</v>
      </c>
      <c r="C653" t="s">
        <v>56</v>
      </c>
      <c r="D653" t="s">
        <v>12</v>
      </c>
      <c r="E653" s="43" t="s">
        <v>84</v>
      </c>
      <c r="F653" s="43" t="s">
        <v>123</v>
      </c>
      <c r="G653" s="43" t="s">
        <v>140</v>
      </c>
      <c r="H653" s="47">
        <v>36</v>
      </c>
    </row>
    <row r="654" spans="1:8" x14ac:dyDescent="0.35">
      <c r="A654" s="43">
        <v>46227</v>
      </c>
      <c r="B654" t="s">
        <v>63</v>
      </c>
      <c r="C654" t="s">
        <v>53</v>
      </c>
      <c r="D654" t="s">
        <v>7</v>
      </c>
      <c r="E654" s="43" t="s">
        <v>77</v>
      </c>
      <c r="F654" s="43" t="s">
        <v>123</v>
      </c>
      <c r="G654" s="43" t="s">
        <v>140</v>
      </c>
      <c r="H654" s="47">
        <v>522</v>
      </c>
    </row>
    <row r="655" spans="1:8" x14ac:dyDescent="0.35">
      <c r="A655" s="43">
        <v>46227</v>
      </c>
      <c r="B655" t="s">
        <v>63</v>
      </c>
      <c r="C655" t="s">
        <v>54</v>
      </c>
      <c r="D655" t="s">
        <v>9</v>
      </c>
      <c r="E655" s="43" t="s">
        <v>92</v>
      </c>
      <c r="F655" s="43" t="s">
        <v>123</v>
      </c>
      <c r="G655" s="43" t="s">
        <v>131</v>
      </c>
      <c r="H655" s="47">
        <v>216</v>
      </c>
    </row>
    <row r="656" spans="1:8" x14ac:dyDescent="0.35">
      <c r="A656" s="43">
        <v>46227</v>
      </c>
      <c r="B656" t="s">
        <v>63</v>
      </c>
      <c r="C656" t="s">
        <v>54</v>
      </c>
      <c r="D656" t="s">
        <v>9</v>
      </c>
      <c r="E656" s="43" t="s">
        <v>92</v>
      </c>
      <c r="F656" s="43" t="s">
        <v>123</v>
      </c>
      <c r="G656" s="43" t="s">
        <v>128</v>
      </c>
      <c r="H656" s="47">
        <v>12799</v>
      </c>
    </row>
    <row r="657" spans="1:8" x14ac:dyDescent="0.35">
      <c r="A657" s="43">
        <v>46227</v>
      </c>
      <c r="B657" t="s">
        <v>63</v>
      </c>
      <c r="C657" t="s">
        <v>56</v>
      </c>
      <c r="D657" t="s">
        <v>12</v>
      </c>
      <c r="E657" s="43" t="s">
        <v>84</v>
      </c>
      <c r="F657" s="43" t="s">
        <v>123</v>
      </c>
      <c r="G657" s="43" t="s">
        <v>131</v>
      </c>
      <c r="H657" s="47">
        <v>169</v>
      </c>
    </row>
    <row r="658" spans="1:8" x14ac:dyDescent="0.35">
      <c r="A658" s="43">
        <v>46227</v>
      </c>
      <c r="B658" t="s">
        <v>63</v>
      </c>
      <c r="C658" t="s">
        <v>55</v>
      </c>
      <c r="D658" t="s">
        <v>15</v>
      </c>
      <c r="E658" s="43" t="s">
        <v>94</v>
      </c>
      <c r="F658" s="43" t="s">
        <v>123</v>
      </c>
      <c r="G658" s="43" t="s">
        <v>132</v>
      </c>
      <c r="H658" s="47">
        <v>2689</v>
      </c>
    </row>
    <row r="659" spans="1:8" x14ac:dyDescent="0.35">
      <c r="A659" s="43">
        <v>46227</v>
      </c>
      <c r="B659" t="s">
        <v>63</v>
      </c>
      <c r="C659" t="s">
        <v>53</v>
      </c>
      <c r="D659" t="s">
        <v>7</v>
      </c>
      <c r="E659" s="43" t="s">
        <v>77</v>
      </c>
      <c r="F659" s="43" t="s">
        <v>123</v>
      </c>
      <c r="G659" s="43" t="s">
        <v>124</v>
      </c>
      <c r="H659" s="47">
        <v>44966</v>
      </c>
    </row>
    <row r="660" spans="1:8" x14ac:dyDescent="0.35">
      <c r="A660" s="43">
        <v>46227</v>
      </c>
      <c r="B660" t="s">
        <v>63</v>
      </c>
      <c r="C660" t="s">
        <v>53</v>
      </c>
      <c r="D660" t="s">
        <v>7</v>
      </c>
      <c r="E660" s="43" t="s">
        <v>65</v>
      </c>
      <c r="F660" s="43" t="s">
        <v>123</v>
      </c>
      <c r="G660" s="43" t="s">
        <v>141</v>
      </c>
      <c r="H660" s="47">
        <v>21931</v>
      </c>
    </row>
    <row r="661" spans="1:8" x14ac:dyDescent="0.35">
      <c r="A661" s="43">
        <v>46227</v>
      </c>
      <c r="B661" t="s">
        <v>63</v>
      </c>
      <c r="C661" t="s">
        <v>54</v>
      </c>
      <c r="D661" t="s">
        <v>14</v>
      </c>
      <c r="E661" s="43" t="s">
        <v>88</v>
      </c>
      <c r="F661" s="43" t="s">
        <v>123</v>
      </c>
      <c r="G661" s="43" t="s">
        <v>135</v>
      </c>
      <c r="H661" s="47">
        <v>4235</v>
      </c>
    </row>
    <row r="662" spans="1:8" x14ac:dyDescent="0.35">
      <c r="A662" s="43">
        <v>46227</v>
      </c>
      <c r="B662" t="s">
        <v>63</v>
      </c>
      <c r="C662" t="s">
        <v>121</v>
      </c>
      <c r="D662" t="s">
        <v>121</v>
      </c>
      <c r="E662" s="43" t="s">
        <v>121</v>
      </c>
      <c r="F662" s="43" t="s">
        <v>123</v>
      </c>
      <c r="G662" s="43" t="s">
        <v>139</v>
      </c>
      <c r="H662" s="47">
        <v>8</v>
      </c>
    </row>
    <row r="663" spans="1:8" x14ac:dyDescent="0.35">
      <c r="A663" s="43">
        <v>46227</v>
      </c>
      <c r="B663" t="s">
        <v>63</v>
      </c>
      <c r="C663" t="s">
        <v>55</v>
      </c>
      <c r="D663" t="s">
        <v>13</v>
      </c>
      <c r="E663" s="43" t="s">
        <v>85</v>
      </c>
      <c r="F663" s="43" t="s">
        <v>123</v>
      </c>
      <c r="G663" s="43" t="s">
        <v>129</v>
      </c>
      <c r="H663" s="47">
        <v>8082</v>
      </c>
    </row>
    <row r="664" spans="1:8" x14ac:dyDescent="0.35">
      <c r="A664" s="43">
        <v>46227</v>
      </c>
      <c r="B664" t="s">
        <v>63</v>
      </c>
      <c r="C664" t="s">
        <v>56</v>
      </c>
      <c r="D664" t="s">
        <v>12</v>
      </c>
      <c r="E664" s="43" t="s">
        <v>84</v>
      </c>
      <c r="F664" s="43" t="s">
        <v>123</v>
      </c>
      <c r="G664" s="43" t="s">
        <v>127</v>
      </c>
      <c r="H664" s="47">
        <v>10854</v>
      </c>
    </row>
    <row r="665" spans="1:8" x14ac:dyDescent="0.35">
      <c r="A665" s="43">
        <v>46227</v>
      </c>
      <c r="B665" t="s">
        <v>63</v>
      </c>
      <c r="C665" t="s">
        <v>56</v>
      </c>
      <c r="D665" t="s">
        <v>12</v>
      </c>
      <c r="E665" s="43" t="s">
        <v>82</v>
      </c>
      <c r="F665" s="43" t="s">
        <v>123</v>
      </c>
      <c r="G665" s="43" t="s">
        <v>127</v>
      </c>
      <c r="H665" s="47">
        <v>17166</v>
      </c>
    </row>
    <row r="666" spans="1:8" x14ac:dyDescent="0.35">
      <c r="A666" s="43">
        <v>46227</v>
      </c>
      <c r="B666" t="s">
        <v>63</v>
      </c>
      <c r="C666" t="s">
        <v>55</v>
      </c>
      <c r="D666" t="s">
        <v>13</v>
      </c>
      <c r="E666" s="43" t="s">
        <v>67</v>
      </c>
      <c r="F666" s="43" t="s">
        <v>123</v>
      </c>
      <c r="G666" s="43" t="s">
        <v>131</v>
      </c>
      <c r="H666" s="47">
        <v>127</v>
      </c>
    </row>
    <row r="667" spans="1:8" x14ac:dyDescent="0.35">
      <c r="A667" s="43">
        <v>46227</v>
      </c>
      <c r="B667" t="s">
        <v>63</v>
      </c>
      <c r="C667" t="s">
        <v>55</v>
      </c>
      <c r="D667" t="s">
        <v>11</v>
      </c>
      <c r="E667" s="43" t="s">
        <v>55</v>
      </c>
      <c r="F667" s="43" t="s">
        <v>123</v>
      </c>
      <c r="G667" s="43" t="s">
        <v>142</v>
      </c>
      <c r="H667" s="47">
        <v>526</v>
      </c>
    </row>
    <row r="668" spans="1:8" x14ac:dyDescent="0.35">
      <c r="A668" s="43">
        <v>46227</v>
      </c>
      <c r="B668" t="s">
        <v>63</v>
      </c>
      <c r="C668" t="s">
        <v>56</v>
      </c>
      <c r="D668" t="s">
        <v>12</v>
      </c>
      <c r="E668" s="43" t="s">
        <v>82</v>
      </c>
      <c r="F668" s="43" t="s">
        <v>123</v>
      </c>
      <c r="G668" s="43" t="s">
        <v>137</v>
      </c>
      <c r="H668" s="47">
        <v>1688</v>
      </c>
    </row>
    <row r="669" spans="1:8" x14ac:dyDescent="0.35">
      <c r="A669" s="43">
        <v>46227</v>
      </c>
      <c r="B669" t="s">
        <v>63</v>
      </c>
      <c r="C669" t="s">
        <v>121</v>
      </c>
      <c r="D669" t="s">
        <v>121</v>
      </c>
      <c r="E669" s="43" t="s">
        <v>121</v>
      </c>
      <c r="F669" s="43" t="s">
        <v>123</v>
      </c>
      <c r="G669" s="43" t="s">
        <v>132</v>
      </c>
      <c r="H669" s="47">
        <v>14</v>
      </c>
    </row>
    <row r="670" spans="1:8" x14ac:dyDescent="0.35">
      <c r="A670" s="43">
        <v>46227</v>
      </c>
      <c r="B670" t="s">
        <v>63</v>
      </c>
      <c r="C670" t="s">
        <v>56</v>
      </c>
      <c r="D670" t="s">
        <v>17</v>
      </c>
      <c r="E670" s="43" t="s">
        <v>70</v>
      </c>
      <c r="F670" s="43" t="s">
        <v>123</v>
      </c>
      <c r="G670" s="43" t="s">
        <v>130</v>
      </c>
      <c r="H670" s="47">
        <v>674</v>
      </c>
    </row>
    <row r="671" spans="1:8" x14ac:dyDescent="0.35">
      <c r="A671" s="43">
        <v>46227</v>
      </c>
      <c r="B671" t="s">
        <v>63</v>
      </c>
      <c r="C671" t="s">
        <v>54</v>
      </c>
      <c r="D671" t="s">
        <v>10</v>
      </c>
      <c r="E671" s="43" t="s">
        <v>80</v>
      </c>
      <c r="F671" s="43" t="s">
        <v>123</v>
      </c>
      <c r="G671" s="43" t="s">
        <v>134</v>
      </c>
      <c r="H671" s="47">
        <v>193</v>
      </c>
    </row>
    <row r="672" spans="1:8" x14ac:dyDescent="0.35">
      <c r="A672" s="43">
        <v>46227</v>
      </c>
      <c r="B672" t="s">
        <v>63</v>
      </c>
      <c r="C672" t="s">
        <v>55</v>
      </c>
      <c r="D672" t="s">
        <v>15</v>
      </c>
      <c r="E672" s="43" t="s">
        <v>95</v>
      </c>
      <c r="F672" s="43" t="s">
        <v>123</v>
      </c>
      <c r="G672" s="43" t="s">
        <v>140</v>
      </c>
      <c r="H672" s="47">
        <v>17</v>
      </c>
    </row>
    <row r="673" spans="1:8" x14ac:dyDescent="0.35">
      <c r="A673" s="43">
        <v>46227</v>
      </c>
      <c r="B673" t="s">
        <v>63</v>
      </c>
      <c r="C673" t="s">
        <v>121</v>
      </c>
      <c r="D673" t="s">
        <v>121</v>
      </c>
      <c r="E673" s="43" t="s">
        <v>121</v>
      </c>
      <c r="F673" s="43" t="s">
        <v>123</v>
      </c>
      <c r="G673" s="43" t="s">
        <v>127</v>
      </c>
      <c r="H673" s="47">
        <v>1</v>
      </c>
    </row>
    <row r="674" spans="1:8" x14ac:dyDescent="0.35">
      <c r="A674" s="43">
        <v>46227</v>
      </c>
      <c r="B674" t="s">
        <v>63</v>
      </c>
      <c r="C674" t="s">
        <v>55</v>
      </c>
      <c r="D674" t="s">
        <v>15</v>
      </c>
      <c r="E674" s="43" t="s">
        <v>93</v>
      </c>
      <c r="F674" s="43" t="s">
        <v>123</v>
      </c>
      <c r="G674" s="43" t="s">
        <v>140</v>
      </c>
      <c r="H674" s="47">
        <v>23</v>
      </c>
    </row>
    <row r="675" spans="1:8" x14ac:dyDescent="0.35">
      <c r="A675" s="43">
        <v>46227</v>
      </c>
      <c r="B675" t="s">
        <v>63</v>
      </c>
      <c r="C675" t="s">
        <v>121</v>
      </c>
      <c r="D675" t="s">
        <v>121</v>
      </c>
      <c r="E675" s="43" t="s">
        <v>122</v>
      </c>
      <c r="F675" s="43" t="s">
        <v>123</v>
      </c>
      <c r="G675" s="43" t="s">
        <v>124</v>
      </c>
      <c r="H675" s="47">
        <v>7</v>
      </c>
    </row>
    <row r="676" spans="1:8" x14ac:dyDescent="0.35">
      <c r="A676" s="43">
        <v>46227</v>
      </c>
      <c r="B676" t="s">
        <v>63</v>
      </c>
      <c r="C676" t="s">
        <v>121</v>
      </c>
      <c r="D676" t="s">
        <v>121</v>
      </c>
      <c r="E676" s="43" t="s">
        <v>122</v>
      </c>
      <c r="F676" s="43" t="s">
        <v>123</v>
      </c>
      <c r="G676" s="43" t="s">
        <v>124</v>
      </c>
      <c r="H676" s="47">
        <v>23</v>
      </c>
    </row>
    <row r="677" spans="1:8" x14ac:dyDescent="0.35">
      <c r="A677" s="43">
        <v>46227</v>
      </c>
      <c r="B677" t="s">
        <v>63</v>
      </c>
      <c r="C677" t="s">
        <v>121</v>
      </c>
      <c r="D677" t="s">
        <v>121</v>
      </c>
      <c r="E677" s="43" t="s">
        <v>121</v>
      </c>
      <c r="F677" s="43" t="s">
        <v>123</v>
      </c>
      <c r="G677" s="43" t="s">
        <v>125</v>
      </c>
      <c r="H677" s="47">
        <v>0</v>
      </c>
    </row>
    <row r="678" spans="1:8" x14ac:dyDescent="0.35">
      <c r="A678" s="43">
        <v>46227</v>
      </c>
      <c r="B678" t="s">
        <v>63</v>
      </c>
      <c r="C678" t="s">
        <v>121</v>
      </c>
      <c r="D678" t="s">
        <v>121</v>
      </c>
      <c r="E678" s="43" t="s">
        <v>122</v>
      </c>
      <c r="F678" s="43" t="s">
        <v>123</v>
      </c>
      <c r="G678" s="43" t="s">
        <v>134</v>
      </c>
      <c r="H678" s="47">
        <v>4</v>
      </c>
    </row>
    <row r="679" spans="1:8" x14ac:dyDescent="0.35">
      <c r="A679" s="43">
        <v>46227</v>
      </c>
      <c r="B679" t="s">
        <v>63</v>
      </c>
      <c r="C679" t="s">
        <v>121</v>
      </c>
      <c r="D679" t="s">
        <v>121</v>
      </c>
      <c r="E679" s="43" t="s">
        <v>121</v>
      </c>
      <c r="F679" s="43" t="s">
        <v>123</v>
      </c>
      <c r="G679" s="43" t="s">
        <v>140</v>
      </c>
      <c r="H679" s="47">
        <v>0</v>
      </c>
    </row>
    <row r="680" spans="1:8" x14ac:dyDescent="0.35">
      <c r="A680" s="43">
        <v>46227</v>
      </c>
      <c r="B680" t="s">
        <v>63</v>
      </c>
      <c r="C680" t="s">
        <v>121</v>
      </c>
      <c r="D680" t="s">
        <v>121</v>
      </c>
      <c r="E680" s="43" t="s">
        <v>121</v>
      </c>
      <c r="F680" s="43" t="s">
        <v>123</v>
      </c>
      <c r="G680" s="43" t="s">
        <v>129</v>
      </c>
      <c r="H680" s="47">
        <v>0</v>
      </c>
    </row>
    <row r="681" spans="1:8" x14ac:dyDescent="0.35">
      <c r="A681" s="43">
        <v>46227</v>
      </c>
      <c r="B681" t="s">
        <v>63</v>
      </c>
      <c r="C681" t="s">
        <v>121</v>
      </c>
      <c r="D681" t="s">
        <v>121</v>
      </c>
      <c r="E681" s="43" t="s">
        <v>121</v>
      </c>
      <c r="F681" s="43" t="s">
        <v>123</v>
      </c>
      <c r="G681" s="43" t="s">
        <v>142</v>
      </c>
      <c r="H681" s="47">
        <v>0</v>
      </c>
    </row>
    <row r="682" spans="1:8" x14ac:dyDescent="0.35">
      <c r="A682" s="43">
        <v>46227</v>
      </c>
      <c r="B682" t="s">
        <v>63</v>
      </c>
      <c r="C682" t="s">
        <v>121</v>
      </c>
      <c r="D682" t="s">
        <v>121</v>
      </c>
      <c r="E682" s="43" t="s">
        <v>121</v>
      </c>
      <c r="F682" s="43" t="s">
        <v>123</v>
      </c>
      <c r="G682" s="43" t="s">
        <v>136</v>
      </c>
      <c r="H682" s="47">
        <v>1</v>
      </c>
    </row>
    <row r="683" spans="1:8" x14ac:dyDescent="0.35">
      <c r="A683" s="43">
        <v>46227</v>
      </c>
      <c r="B683" t="s">
        <v>63</v>
      </c>
      <c r="C683" t="s">
        <v>121</v>
      </c>
      <c r="D683" t="s">
        <v>121</v>
      </c>
      <c r="E683" s="43" t="s">
        <v>121</v>
      </c>
      <c r="F683" s="43" t="s">
        <v>123</v>
      </c>
      <c r="G683" s="43" t="s">
        <v>134</v>
      </c>
      <c r="H683" s="47">
        <v>0</v>
      </c>
    </row>
    <row r="684" spans="1:8" x14ac:dyDescent="0.35">
      <c r="A684" s="43">
        <v>46227</v>
      </c>
      <c r="B684" t="s">
        <v>63</v>
      </c>
      <c r="C684" t="s">
        <v>121</v>
      </c>
      <c r="D684" t="s">
        <v>121</v>
      </c>
      <c r="E684" s="43" t="s">
        <v>122</v>
      </c>
      <c r="F684" s="43" t="s">
        <v>123</v>
      </c>
      <c r="G684" s="43" t="s">
        <v>134</v>
      </c>
      <c r="H684" s="47">
        <v>1</v>
      </c>
    </row>
    <row r="685" spans="1:8" x14ac:dyDescent="0.35">
      <c r="A685" s="43">
        <v>46227</v>
      </c>
      <c r="B685" t="s">
        <v>63</v>
      </c>
      <c r="C685" t="s">
        <v>54</v>
      </c>
      <c r="D685" t="s">
        <v>14</v>
      </c>
      <c r="E685" s="43" t="s">
        <v>86</v>
      </c>
      <c r="F685" s="43" t="s">
        <v>123</v>
      </c>
      <c r="G685" s="43" t="s">
        <v>124</v>
      </c>
      <c r="H685" s="47">
        <v>12638</v>
      </c>
    </row>
    <row r="686" spans="1:8" x14ac:dyDescent="0.35">
      <c r="A686" s="43">
        <v>46227</v>
      </c>
      <c r="B686" t="s">
        <v>63</v>
      </c>
      <c r="C686" t="s">
        <v>54</v>
      </c>
      <c r="D686" t="s">
        <v>14</v>
      </c>
      <c r="E686" s="43" t="s">
        <v>88</v>
      </c>
      <c r="F686" s="43" t="s">
        <v>123</v>
      </c>
      <c r="G686" s="43" t="s">
        <v>127</v>
      </c>
      <c r="H686" s="47">
        <v>13357</v>
      </c>
    </row>
    <row r="687" spans="1:8" x14ac:dyDescent="0.35">
      <c r="A687" s="43">
        <v>46227</v>
      </c>
      <c r="B687" t="s">
        <v>63</v>
      </c>
      <c r="C687" t="s">
        <v>54</v>
      </c>
      <c r="D687" t="s">
        <v>10</v>
      </c>
      <c r="E687" s="43" t="s">
        <v>80</v>
      </c>
      <c r="F687" s="43" t="s">
        <v>123</v>
      </c>
      <c r="G687" s="43" t="s">
        <v>138</v>
      </c>
      <c r="H687" s="47">
        <v>2148</v>
      </c>
    </row>
    <row r="688" spans="1:8" x14ac:dyDescent="0.35">
      <c r="A688" s="43">
        <v>46227</v>
      </c>
      <c r="B688" t="s">
        <v>63</v>
      </c>
      <c r="C688" t="s">
        <v>121</v>
      </c>
      <c r="D688" t="s">
        <v>121</v>
      </c>
      <c r="E688" s="43" t="s">
        <v>121</v>
      </c>
      <c r="F688" s="43" t="s">
        <v>123</v>
      </c>
      <c r="G688" s="43" t="s">
        <v>137</v>
      </c>
      <c r="H688" s="47">
        <v>39</v>
      </c>
    </row>
    <row r="689" spans="1:8" x14ac:dyDescent="0.35">
      <c r="A689" s="43">
        <v>46227</v>
      </c>
      <c r="B689" t="s">
        <v>63</v>
      </c>
      <c r="C689" t="s">
        <v>54</v>
      </c>
      <c r="D689" t="s">
        <v>14</v>
      </c>
      <c r="E689" s="43" t="s">
        <v>88</v>
      </c>
      <c r="F689" s="43" t="s">
        <v>123</v>
      </c>
      <c r="G689" s="43" t="s">
        <v>136</v>
      </c>
      <c r="H689" s="47">
        <v>142</v>
      </c>
    </row>
    <row r="690" spans="1:8" x14ac:dyDescent="0.35">
      <c r="A690" s="43">
        <v>46227</v>
      </c>
      <c r="B690" t="s">
        <v>63</v>
      </c>
      <c r="C690" t="s">
        <v>55</v>
      </c>
      <c r="D690" t="s">
        <v>11</v>
      </c>
      <c r="E690" s="43" t="s">
        <v>78</v>
      </c>
      <c r="F690" s="43" t="s">
        <v>123</v>
      </c>
      <c r="G690" s="43" t="s">
        <v>136</v>
      </c>
      <c r="H690" s="47">
        <v>1103</v>
      </c>
    </row>
    <row r="691" spans="1:8" x14ac:dyDescent="0.35">
      <c r="A691" s="43">
        <v>46227</v>
      </c>
      <c r="B691" t="s">
        <v>63</v>
      </c>
      <c r="C691" t="s">
        <v>55</v>
      </c>
      <c r="D691" t="s">
        <v>11</v>
      </c>
      <c r="E691" s="43" t="s">
        <v>55</v>
      </c>
      <c r="F691" s="43" t="s">
        <v>123</v>
      </c>
      <c r="G691" s="43" t="s">
        <v>138</v>
      </c>
      <c r="H691" s="47">
        <v>1966</v>
      </c>
    </row>
    <row r="692" spans="1:8" x14ac:dyDescent="0.35">
      <c r="A692" s="43">
        <v>46227</v>
      </c>
      <c r="B692" t="s">
        <v>63</v>
      </c>
      <c r="C692" t="s">
        <v>53</v>
      </c>
      <c r="D692" t="s">
        <v>7</v>
      </c>
      <c r="E692" s="43" t="s">
        <v>77</v>
      </c>
      <c r="F692" s="43" t="s">
        <v>123</v>
      </c>
      <c r="G692" s="43" t="s">
        <v>139</v>
      </c>
      <c r="H692" s="47">
        <v>4363</v>
      </c>
    </row>
    <row r="693" spans="1:8" x14ac:dyDescent="0.35">
      <c r="A693" s="43">
        <v>46227</v>
      </c>
      <c r="B693" t="s">
        <v>63</v>
      </c>
      <c r="C693" t="s">
        <v>121</v>
      </c>
      <c r="D693" t="s">
        <v>121</v>
      </c>
      <c r="E693" s="43" t="s">
        <v>121</v>
      </c>
      <c r="F693" s="43" t="s">
        <v>123</v>
      </c>
      <c r="G693" s="43" t="s">
        <v>125</v>
      </c>
      <c r="H693" s="47">
        <v>18</v>
      </c>
    </row>
    <row r="694" spans="1:8" x14ac:dyDescent="0.35">
      <c r="A694" s="43">
        <v>46227</v>
      </c>
      <c r="B694" t="s">
        <v>63</v>
      </c>
      <c r="C694" t="s">
        <v>56</v>
      </c>
      <c r="D694" t="s">
        <v>12</v>
      </c>
      <c r="E694" s="43" t="s">
        <v>84</v>
      </c>
      <c r="F694" s="43" t="s">
        <v>123</v>
      </c>
      <c r="G694" s="43" t="s">
        <v>137</v>
      </c>
      <c r="H694" s="47">
        <v>702</v>
      </c>
    </row>
    <row r="695" spans="1:8" x14ac:dyDescent="0.35">
      <c r="A695" s="43">
        <v>46227</v>
      </c>
      <c r="B695" t="s">
        <v>63</v>
      </c>
      <c r="C695" t="s">
        <v>56</v>
      </c>
      <c r="D695" t="s">
        <v>12</v>
      </c>
      <c r="E695" s="43" t="s">
        <v>79</v>
      </c>
      <c r="F695" s="43" t="s">
        <v>123</v>
      </c>
      <c r="G695" s="43" t="s">
        <v>133</v>
      </c>
      <c r="H695" s="47">
        <v>1293</v>
      </c>
    </row>
    <row r="696" spans="1:8" x14ac:dyDescent="0.35">
      <c r="A696" s="43">
        <v>46227</v>
      </c>
      <c r="B696" t="s">
        <v>63</v>
      </c>
      <c r="C696" t="s">
        <v>53</v>
      </c>
      <c r="D696" t="s">
        <v>8</v>
      </c>
      <c r="E696" s="43" t="s">
        <v>75</v>
      </c>
      <c r="F696" s="43" t="s">
        <v>123</v>
      </c>
      <c r="G696" s="43" t="s">
        <v>138</v>
      </c>
      <c r="H696" s="47">
        <v>1250</v>
      </c>
    </row>
    <row r="697" spans="1:8" x14ac:dyDescent="0.35">
      <c r="A697" s="43">
        <v>46227</v>
      </c>
      <c r="B697" t="s">
        <v>63</v>
      </c>
      <c r="C697" t="s">
        <v>55</v>
      </c>
      <c r="D697" t="s">
        <v>15</v>
      </c>
      <c r="E697" s="43" t="s">
        <v>91</v>
      </c>
      <c r="F697" s="43" t="s">
        <v>123</v>
      </c>
      <c r="G697" s="43" t="s">
        <v>141</v>
      </c>
      <c r="H697" s="47">
        <v>633</v>
      </c>
    </row>
    <row r="698" spans="1:8" x14ac:dyDescent="0.35">
      <c r="A698" s="43">
        <v>46227</v>
      </c>
      <c r="B698" t="s">
        <v>63</v>
      </c>
      <c r="C698" t="s">
        <v>56</v>
      </c>
      <c r="D698" t="s">
        <v>12</v>
      </c>
      <c r="E698" s="43" t="s">
        <v>83</v>
      </c>
      <c r="F698" s="43" t="s">
        <v>123</v>
      </c>
      <c r="G698" s="43" t="s">
        <v>140</v>
      </c>
      <c r="H698" s="47">
        <v>45</v>
      </c>
    </row>
    <row r="699" spans="1:8" x14ac:dyDescent="0.35">
      <c r="A699" s="43">
        <v>46227</v>
      </c>
      <c r="B699" t="s">
        <v>63</v>
      </c>
      <c r="C699" t="s">
        <v>56</v>
      </c>
      <c r="D699" t="s">
        <v>12</v>
      </c>
      <c r="E699" s="43" t="s">
        <v>83</v>
      </c>
      <c r="F699" s="43" t="s">
        <v>123</v>
      </c>
      <c r="G699" s="43" t="s">
        <v>125</v>
      </c>
      <c r="H699" s="47">
        <v>783</v>
      </c>
    </row>
    <row r="700" spans="1:8" x14ac:dyDescent="0.35">
      <c r="A700" s="43">
        <v>46227</v>
      </c>
      <c r="B700" t="s">
        <v>63</v>
      </c>
      <c r="C700" t="s">
        <v>121</v>
      </c>
      <c r="D700" t="s">
        <v>121</v>
      </c>
      <c r="E700" s="43" t="s">
        <v>121</v>
      </c>
      <c r="F700" s="43" t="s">
        <v>123</v>
      </c>
      <c r="G700" s="43" t="s">
        <v>140</v>
      </c>
      <c r="H700" s="47">
        <v>4</v>
      </c>
    </row>
    <row r="701" spans="1:8" x14ac:dyDescent="0.35">
      <c r="A701" s="43">
        <v>46227</v>
      </c>
      <c r="B701" t="s">
        <v>63</v>
      </c>
      <c r="C701" t="s">
        <v>56</v>
      </c>
      <c r="D701" t="s">
        <v>17</v>
      </c>
      <c r="E701" s="43" t="s">
        <v>68</v>
      </c>
      <c r="F701" s="43" t="s">
        <v>123</v>
      </c>
      <c r="G701" s="43" t="s">
        <v>126</v>
      </c>
      <c r="H701" s="47">
        <v>26503</v>
      </c>
    </row>
    <row r="702" spans="1:8" x14ac:dyDescent="0.35">
      <c r="A702" s="43">
        <v>46227</v>
      </c>
      <c r="B702" t="s">
        <v>63</v>
      </c>
      <c r="C702" t="s">
        <v>55</v>
      </c>
      <c r="D702" t="s">
        <v>13</v>
      </c>
      <c r="E702" s="43" t="s">
        <v>99</v>
      </c>
      <c r="F702" s="43" t="s">
        <v>123</v>
      </c>
      <c r="G702" s="43" t="s">
        <v>138</v>
      </c>
      <c r="H702" s="47">
        <v>5773</v>
      </c>
    </row>
    <row r="703" spans="1:8" x14ac:dyDescent="0.35">
      <c r="A703" s="43">
        <v>46227</v>
      </c>
      <c r="B703" t="s">
        <v>63</v>
      </c>
      <c r="C703" t="s">
        <v>53</v>
      </c>
      <c r="D703" t="s">
        <v>6</v>
      </c>
      <c r="E703" s="43" t="s">
        <v>98</v>
      </c>
      <c r="F703" s="43" t="s">
        <v>123</v>
      </c>
      <c r="G703" s="43" t="s">
        <v>138</v>
      </c>
      <c r="H703" s="47">
        <v>2423</v>
      </c>
    </row>
    <row r="704" spans="1:8" x14ac:dyDescent="0.35">
      <c r="A704" s="43">
        <v>46227</v>
      </c>
      <c r="B704" t="s">
        <v>63</v>
      </c>
      <c r="C704" t="s">
        <v>55</v>
      </c>
      <c r="D704" t="s">
        <v>15</v>
      </c>
      <c r="E704" s="43" t="s">
        <v>95</v>
      </c>
      <c r="F704" s="43" t="s">
        <v>123</v>
      </c>
      <c r="G704" s="43" t="s">
        <v>137</v>
      </c>
      <c r="H704" s="47">
        <v>436</v>
      </c>
    </row>
    <row r="705" spans="1:8" x14ac:dyDescent="0.35">
      <c r="A705" s="43">
        <v>46227</v>
      </c>
      <c r="B705" t="s">
        <v>63</v>
      </c>
      <c r="C705" t="s">
        <v>53</v>
      </c>
      <c r="D705" t="s">
        <v>7</v>
      </c>
      <c r="E705" s="43" t="s">
        <v>65</v>
      </c>
      <c r="F705" s="43" t="s">
        <v>123</v>
      </c>
      <c r="G705" s="43" t="s">
        <v>139</v>
      </c>
      <c r="H705" s="47">
        <v>3724</v>
      </c>
    </row>
    <row r="706" spans="1:8" x14ac:dyDescent="0.35">
      <c r="A706" s="43">
        <v>46227</v>
      </c>
      <c r="B706" t="s">
        <v>63</v>
      </c>
      <c r="C706" t="s">
        <v>55</v>
      </c>
      <c r="D706" t="s">
        <v>11</v>
      </c>
      <c r="E706" s="43" t="s">
        <v>55</v>
      </c>
      <c r="F706" s="43" t="s">
        <v>123</v>
      </c>
      <c r="G706" s="43" t="s">
        <v>130</v>
      </c>
      <c r="H706" s="47">
        <v>1841</v>
      </c>
    </row>
    <row r="707" spans="1:8" x14ac:dyDescent="0.35">
      <c r="A707" s="43">
        <v>46227</v>
      </c>
      <c r="B707" t="s">
        <v>63</v>
      </c>
      <c r="C707" t="s">
        <v>53</v>
      </c>
      <c r="D707" t="s">
        <v>7</v>
      </c>
      <c r="E707" s="43" t="s">
        <v>65</v>
      </c>
      <c r="F707" s="43" t="s">
        <v>123</v>
      </c>
      <c r="G707" s="43" t="s">
        <v>134</v>
      </c>
      <c r="H707" s="47">
        <v>2398</v>
      </c>
    </row>
    <row r="708" spans="1:8" x14ac:dyDescent="0.35">
      <c r="A708" s="43">
        <v>46227</v>
      </c>
      <c r="B708" t="s">
        <v>63</v>
      </c>
      <c r="C708" t="s">
        <v>56</v>
      </c>
      <c r="D708" t="s">
        <v>16</v>
      </c>
      <c r="E708" s="43" t="s">
        <v>97</v>
      </c>
      <c r="F708" s="43" t="s">
        <v>123</v>
      </c>
      <c r="G708" s="43" t="s">
        <v>132</v>
      </c>
      <c r="H708" s="47">
        <v>5214</v>
      </c>
    </row>
    <row r="709" spans="1:8" x14ac:dyDescent="0.35">
      <c r="A709" s="43">
        <v>46227</v>
      </c>
      <c r="B709" t="s">
        <v>63</v>
      </c>
      <c r="C709" t="s">
        <v>55</v>
      </c>
      <c r="D709" t="s">
        <v>13</v>
      </c>
      <c r="E709" s="43" t="s">
        <v>85</v>
      </c>
      <c r="F709" s="43" t="s">
        <v>123</v>
      </c>
      <c r="G709" s="43" t="s">
        <v>130</v>
      </c>
      <c r="H709" s="47">
        <v>1173</v>
      </c>
    </row>
    <row r="710" spans="1:8" x14ac:dyDescent="0.35">
      <c r="A710" s="43">
        <v>46227</v>
      </c>
      <c r="B710" t="s">
        <v>63</v>
      </c>
      <c r="C710" t="s">
        <v>55</v>
      </c>
      <c r="D710" t="s">
        <v>13</v>
      </c>
      <c r="E710" s="43" t="s">
        <v>99</v>
      </c>
      <c r="F710" s="43" t="s">
        <v>123</v>
      </c>
      <c r="G710" s="43" t="s">
        <v>129</v>
      </c>
      <c r="H710" s="47">
        <v>18814</v>
      </c>
    </row>
    <row r="711" spans="1:8" x14ac:dyDescent="0.35">
      <c r="A711" s="43">
        <v>46227</v>
      </c>
      <c r="B711" t="s">
        <v>63</v>
      </c>
      <c r="C711" t="s">
        <v>56</v>
      </c>
      <c r="D711" t="s">
        <v>12</v>
      </c>
      <c r="E711" s="43" t="s">
        <v>82</v>
      </c>
      <c r="F711" s="43" t="s">
        <v>123</v>
      </c>
      <c r="G711" s="43" t="s">
        <v>133</v>
      </c>
      <c r="H711" s="47">
        <v>2465</v>
      </c>
    </row>
    <row r="712" spans="1:8" x14ac:dyDescent="0.35">
      <c r="A712" s="43">
        <v>46227</v>
      </c>
      <c r="B712" t="s">
        <v>63</v>
      </c>
      <c r="C712" t="s">
        <v>55</v>
      </c>
      <c r="D712" t="s">
        <v>13</v>
      </c>
      <c r="E712" s="43" t="s">
        <v>99</v>
      </c>
      <c r="F712" s="43" t="s">
        <v>123</v>
      </c>
      <c r="G712" s="43" t="s">
        <v>142</v>
      </c>
      <c r="H712" s="47">
        <v>948</v>
      </c>
    </row>
    <row r="713" spans="1:8" x14ac:dyDescent="0.35">
      <c r="A713" s="43">
        <v>46227</v>
      </c>
      <c r="B713" t="s">
        <v>63</v>
      </c>
      <c r="C713" t="s">
        <v>56</v>
      </c>
      <c r="D713" t="s">
        <v>12</v>
      </c>
      <c r="E713" s="43" t="s">
        <v>82</v>
      </c>
      <c r="F713" s="43" t="s">
        <v>123</v>
      </c>
      <c r="G713" s="43" t="s">
        <v>134</v>
      </c>
      <c r="H713" s="47">
        <v>1262</v>
      </c>
    </row>
    <row r="714" spans="1:8" x14ac:dyDescent="0.35">
      <c r="A714" s="43">
        <v>46227</v>
      </c>
      <c r="B714" t="s">
        <v>63</v>
      </c>
      <c r="C714" t="s">
        <v>54</v>
      </c>
      <c r="D714" t="s">
        <v>10</v>
      </c>
      <c r="E714" s="43" t="s">
        <v>80</v>
      </c>
      <c r="F714" s="43" t="s">
        <v>123</v>
      </c>
      <c r="G714" s="43" t="s">
        <v>127</v>
      </c>
      <c r="H714" s="47">
        <v>12917</v>
      </c>
    </row>
    <row r="715" spans="1:8" x14ac:dyDescent="0.35">
      <c r="A715" s="43">
        <v>46227</v>
      </c>
      <c r="B715" t="s">
        <v>63</v>
      </c>
      <c r="C715" t="s">
        <v>55</v>
      </c>
      <c r="D715" t="s">
        <v>13</v>
      </c>
      <c r="E715" s="43" t="s">
        <v>67</v>
      </c>
      <c r="F715" s="43" t="s">
        <v>123</v>
      </c>
      <c r="G715" s="43" t="s">
        <v>129</v>
      </c>
      <c r="H715" s="47">
        <v>10066</v>
      </c>
    </row>
    <row r="716" spans="1:8" x14ac:dyDescent="0.35">
      <c r="A716" s="43">
        <v>46227</v>
      </c>
      <c r="B716" t="s">
        <v>63</v>
      </c>
      <c r="C716" t="s">
        <v>54</v>
      </c>
      <c r="D716" t="s">
        <v>14</v>
      </c>
      <c r="E716" s="43" t="s">
        <v>88</v>
      </c>
      <c r="F716" s="43" t="s">
        <v>123</v>
      </c>
      <c r="G716" s="43" t="s">
        <v>128</v>
      </c>
      <c r="H716" s="47">
        <v>6029</v>
      </c>
    </row>
    <row r="717" spans="1:8" x14ac:dyDescent="0.35">
      <c r="A717" s="43">
        <v>46227</v>
      </c>
      <c r="B717" t="s">
        <v>63</v>
      </c>
      <c r="C717" t="s">
        <v>54</v>
      </c>
      <c r="D717" t="s">
        <v>14</v>
      </c>
      <c r="E717" s="43" t="s">
        <v>87</v>
      </c>
      <c r="F717" s="43" t="s">
        <v>123</v>
      </c>
      <c r="G717" s="43" t="s">
        <v>134</v>
      </c>
      <c r="H717" s="47">
        <v>626</v>
      </c>
    </row>
    <row r="718" spans="1:8" x14ac:dyDescent="0.35">
      <c r="A718" s="43">
        <v>46227</v>
      </c>
      <c r="B718" t="s">
        <v>63</v>
      </c>
      <c r="C718" t="s">
        <v>121</v>
      </c>
      <c r="D718" t="s">
        <v>121</v>
      </c>
      <c r="E718" s="43" t="s">
        <v>122</v>
      </c>
      <c r="F718" s="43" t="s">
        <v>123</v>
      </c>
      <c r="G718" s="43" t="s">
        <v>133</v>
      </c>
      <c r="H718" s="47">
        <v>1</v>
      </c>
    </row>
    <row r="719" spans="1:8" x14ac:dyDescent="0.35">
      <c r="A719" s="43">
        <v>46227</v>
      </c>
      <c r="B719" t="s">
        <v>63</v>
      </c>
      <c r="C719" t="s">
        <v>55</v>
      </c>
      <c r="D719" t="s">
        <v>15</v>
      </c>
      <c r="E719" s="43" t="s">
        <v>91</v>
      </c>
      <c r="F719" s="43" t="s">
        <v>123</v>
      </c>
      <c r="G719" s="43" t="s">
        <v>133</v>
      </c>
      <c r="H719" s="47">
        <v>406</v>
      </c>
    </row>
    <row r="720" spans="1:8" x14ac:dyDescent="0.35">
      <c r="A720" s="43">
        <v>46227</v>
      </c>
      <c r="B720" t="s">
        <v>63</v>
      </c>
      <c r="C720" t="s">
        <v>56</v>
      </c>
      <c r="D720" t="s">
        <v>17</v>
      </c>
      <c r="E720" s="43" t="s">
        <v>68</v>
      </c>
      <c r="F720" s="43" t="s">
        <v>123</v>
      </c>
      <c r="G720" s="43" t="s">
        <v>134</v>
      </c>
      <c r="H720" s="47">
        <v>354</v>
      </c>
    </row>
    <row r="721" spans="1:8" x14ac:dyDescent="0.35">
      <c r="A721" s="43">
        <v>46227</v>
      </c>
      <c r="B721" t="s">
        <v>63</v>
      </c>
      <c r="C721" t="s">
        <v>56</v>
      </c>
      <c r="D721" t="s">
        <v>12</v>
      </c>
      <c r="E721" s="43" t="s">
        <v>83</v>
      </c>
      <c r="F721" s="43" t="s">
        <v>123</v>
      </c>
      <c r="G721" s="43" t="s">
        <v>137</v>
      </c>
      <c r="H721" s="47">
        <v>657</v>
      </c>
    </row>
    <row r="722" spans="1:8" x14ac:dyDescent="0.35">
      <c r="A722" s="43">
        <v>46227</v>
      </c>
      <c r="B722" t="s">
        <v>63</v>
      </c>
      <c r="C722" t="s">
        <v>54</v>
      </c>
      <c r="D722" t="s">
        <v>9</v>
      </c>
      <c r="E722" s="43" t="s">
        <v>92</v>
      </c>
      <c r="F722" s="43" t="s">
        <v>123</v>
      </c>
      <c r="G722" s="43" t="s">
        <v>126</v>
      </c>
      <c r="H722" s="47">
        <v>19399</v>
      </c>
    </row>
    <row r="723" spans="1:8" x14ac:dyDescent="0.35">
      <c r="A723" s="43">
        <v>46227</v>
      </c>
      <c r="B723" t="s">
        <v>63</v>
      </c>
      <c r="C723" t="s">
        <v>56</v>
      </c>
      <c r="D723" t="s">
        <v>12</v>
      </c>
      <c r="E723" s="43" t="s">
        <v>79</v>
      </c>
      <c r="F723" s="43" t="s">
        <v>123</v>
      </c>
      <c r="G723" s="43" t="s">
        <v>129</v>
      </c>
      <c r="H723" s="47">
        <v>9784</v>
      </c>
    </row>
    <row r="724" spans="1:8" x14ac:dyDescent="0.35">
      <c r="A724" s="43">
        <v>46227</v>
      </c>
      <c r="B724" t="s">
        <v>63</v>
      </c>
      <c r="C724" t="s">
        <v>55</v>
      </c>
      <c r="D724" t="s">
        <v>15</v>
      </c>
      <c r="E724" s="43" t="s">
        <v>93</v>
      </c>
      <c r="F724" s="43" t="s">
        <v>123</v>
      </c>
      <c r="G724" s="43" t="s">
        <v>124</v>
      </c>
      <c r="H724" s="47">
        <v>3312</v>
      </c>
    </row>
    <row r="725" spans="1:8" x14ac:dyDescent="0.35">
      <c r="A725" s="43">
        <v>46227</v>
      </c>
      <c r="B725" t="s">
        <v>63</v>
      </c>
      <c r="C725" t="s">
        <v>121</v>
      </c>
      <c r="D725" t="s">
        <v>121</v>
      </c>
      <c r="E725" s="43" t="s">
        <v>121</v>
      </c>
      <c r="F725" s="43" t="s">
        <v>123</v>
      </c>
      <c r="G725" s="43" t="s">
        <v>127</v>
      </c>
      <c r="H725" s="47">
        <v>160</v>
      </c>
    </row>
    <row r="726" spans="1:8" x14ac:dyDescent="0.35">
      <c r="A726" s="43">
        <v>46227</v>
      </c>
      <c r="B726" t="s">
        <v>63</v>
      </c>
      <c r="C726" t="s">
        <v>56</v>
      </c>
      <c r="D726" t="s">
        <v>16</v>
      </c>
      <c r="E726" s="43" t="s">
        <v>97</v>
      </c>
      <c r="F726" s="43" t="s">
        <v>123</v>
      </c>
      <c r="G726" s="43" t="s">
        <v>135</v>
      </c>
      <c r="H726" s="47">
        <v>20908</v>
      </c>
    </row>
    <row r="727" spans="1:8" x14ac:dyDescent="0.35">
      <c r="A727" s="43">
        <v>46227</v>
      </c>
      <c r="B727" t="s">
        <v>63</v>
      </c>
      <c r="C727" t="s">
        <v>56</v>
      </c>
      <c r="D727" t="s">
        <v>16</v>
      </c>
      <c r="E727" s="43" t="s">
        <v>97</v>
      </c>
      <c r="F727" s="43" t="s">
        <v>123</v>
      </c>
      <c r="G727" s="43" t="s">
        <v>128</v>
      </c>
      <c r="H727" s="47">
        <v>15062</v>
      </c>
    </row>
    <row r="728" spans="1:8" x14ac:dyDescent="0.35">
      <c r="A728" s="43">
        <v>46227</v>
      </c>
      <c r="B728" t="s">
        <v>63</v>
      </c>
      <c r="C728" t="s">
        <v>55</v>
      </c>
      <c r="D728" t="s">
        <v>13</v>
      </c>
      <c r="E728" s="43" t="s">
        <v>99</v>
      </c>
      <c r="F728" s="43" t="s">
        <v>123</v>
      </c>
      <c r="G728" s="43" t="s">
        <v>136</v>
      </c>
      <c r="H728" s="47">
        <v>2006</v>
      </c>
    </row>
    <row r="729" spans="1:8" x14ac:dyDescent="0.35">
      <c r="A729" s="43">
        <v>46227</v>
      </c>
      <c r="B729" t="s">
        <v>63</v>
      </c>
      <c r="C729" t="s">
        <v>53</v>
      </c>
      <c r="D729" t="s">
        <v>8</v>
      </c>
      <c r="E729" s="43" t="s">
        <v>74</v>
      </c>
      <c r="F729" s="43" t="s">
        <v>123</v>
      </c>
      <c r="G729" s="43" t="s">
        <v>132</v>
      </c>
      <c r="H729" s="47">
        <v>312</v>
      </c>
    </row>
    <row r="730" spans="1:8" x14ac:dyDescent="0.35">
      <c r="A730" s="43">
        <v>46227</v>
      </c>
      <c r="B730" t="s">
        <v>63</v>
      </c>
      <c r="C730" t="s">
        <v>56</v>
      </c>
      <c r="D730" t="s">
        <v>12</v>
      </c>
      <c r="E730" s="43" t="s">
        <v>84</v>
      </c>
      <c r="F730" s="43" t="s">
        <v>123</v>
      </c>
      <c r="G730" s="43" t="s">
        <v>139</v>
      </c>
      <c r="H730" s="47">
        <v>672</v>
      </c>
    </row>
    <row r="731" spans="1:8" x14ac:dyDescent="0.35">
      <c r="A731" s="43">
        <v>46227</v>
      </c>
      <c r="B731" t="s">
        <v>63</v>
      </c>
      <c r="C731" t="s">
        <v>55</v>
      </c>
      <c r="D731" t="s">
        <v>15</v>
      </c>
      <c r="E731" s="43" t="s">
        <v>96</v>
      </c>
      <c r="F731" s="43" t="s">
        <v>123</v>
      </c>
      <c r="G731" s="43" t="s">
        <v>140</v>
      </c>
      <c r="H731" s="47">
        <v>136</v>
      </c>
    </row>
    <row r="732" spans="1:8" x14ac:dyDescent="0.35">
      <c r="A732" s="43">
        <v>46227</v>
      </c>
      <c r="B732" t="s">
        <v>63</v>
      </c>
      <c r="C732" t="s">
        <v>53</v>
      </c>
      <c r="D732" t="s">
        <v>8</v>
      </c>
      <c r="E732" s="43" t="s">
        <v>75</v>
      </c>
      <c r="F732" s="43" t="s">
        <v>123</v>
      </c>
      <c r="G732" s="43" t="s">
        <v>131</v>
      </c>
      <c r="H732" s="47">
        <v>74</v>
      </c>
    </row>
    <row r="733" spans="1:8" x14ac:dyDescent="0.35">
      <c r="A733" s="43">
        <v>46227</v>
      </c>
      <c r="B733" t="s">
        <v>63</v>
      </c>
      <c r="C733" t="s">
        <v>121</v>
      </c>
      <c r="D733" t="s">
        <v>121</v>
      </c>
      <c r="E733" s="43" t="s">
        <v>122</v>
      </c>
      <c r="F733" s="43" t="s">
        <v>123</v>
      </c>
      <c r="G733" s="43" t="s">
        <v>125</v>
      </c>
      <c r="H733" s="47">
        <v>3</v>
      </c>
    </row>
    <row r="734" spans="1:8" x14ac:dyDescent="0.35">
      <c r="A734" s="43">
        <v>46227</v>
      </c>
      <c r="B734" t="s">
        <v>63</v>
      </c>
      <c r="C734" t="s">
        <v>121</v>
      </c>
      <c r="D734" t="s">
        <v>121</v>
      </c>
      <c r="E734" s="43" t="s">
        <v>121</v>
      </c>
      <c r="F734" s="43" t="s">
        <v>123</v>
      </c>
      <c r="G734" s="43" t="s">
        <v>133</v>
      </c>
      <c r="H734" s="47">
        <v>4</v>
      </c>
    </row>
    <row r="735" spans="1:8" x14ac:dyDescent="0.35">
      <c r="A735" s="43">
        <v>46227</v>
      </c>
      <c r="B735" t="s">
        <v>63</v>
      </c>
      <c r="C735" t="s">
        <v>121</v>
      </c>
      <c r="D735" t="s">
        <v>121</v>
      </c>
      <c r="E735" s="43" t="s">
        <v>121</v>
      </c>
      <c r="F735" s="43" t="s">
        <v>123</v>
      </c>
      <c r="G735" s="43" t="s">
        <v>142</v>
      </c>
      <c r="H735" s="47">
        <v>0</v>
      </c>
    </row>
    <row r="736" spans="1:8" x14ac:dyDescent="0.35">
      <c r="A736" s="43">
        <v>46227</v>
      </c>
      <c r="B736" t="s">
        <v>63</v>
      </c>
      <c r="C736" t="s">
        <v>121</v>
      </c>
      <c r="D736" t="s">
        <v>121</v>
      </c>
      <c r="E736" s="43" t="s">
        <v>122</v>
      </c>
      <c r="F736" s="43" t="s">
        <v>123</v>
      </c>
      <c r="G736" s="43" t="s">
        <v>137</v>
      </c>
      <c r="H736" s="47">
        <v>10</v>
      </c>
    </row>
    <row r="737" spans="1:8" x14ac:dyDescent="0.35">
      <c r="A737" s="43">
        <v>46227</v>
      </c>
      <c r="B737" t="s">
        <v>63</v>
      </c>
      <c r="C737" t="s">
        <v>121</v>
      </c>
      <c r="D737" t="s">
        <v>121</v>
      </c>
      <c r="E737" s="43" t="s">
        <v>121</v>
      </c>
      <c r="F737" s="43" t="s">
        <v>123</v>
      </c>
      <c r="G737" s="43" t="s">
        <v>128</v>
      </c>
      <c r="H737" s="47">
        <v>0</v>
      </c>
    </row>
    <row r="738" spans="1:8" x14ac:dyDescent="0.35">
      <c r="A738" s="43">
        <v>46227</v>
      </c>
      <c r="B738" t="s">
        <v>63</v>
      </c>
      <c r="C738" t="s">
        <v>121</v>
      </c>
      <c r="D738" t="s">
        <v>121</v>
      </c>
      <c r="E738" s="43" t="s">
        <v>122</v>
      </c>
      <c r="F738" s="43" t="s">
        <v>123</v>
      </c>
      <c r="G738" s="43" t="s">
        <v>132</v>
      </c>
      <c r="H738" s="47">
        <v>19</v>
      </c>
    </row>
    <row r="739" spans="1:8" x14ac:dyDescent="0.35">
      <c r="A739" s="43">
        <v>46227</v>
      </c>
      <c r="B739" t="s">
        <v>63</v>
      </c>
      <c r="C739" t="s">
        <v>121</v>
      </c>
      <c r="D739" t="s">
        <v>121</v>
      </c>
      <c r="E739" s="43" t="s">
        <v>122</v>
      </c>
      <c r="F739" s="43" t="s">
        <v>123</v>
      </c>
      <c r="G739" s="43" t="s">
        <v>131</v>
      </c>
      <c r="H739" s="47">
        <v>4</v>
      </c>
    </row>
    <row r="740" spans="1:8" x14ac:dyDescent="0.35">
      <c r="A740" s="43">
        <v>46227</v>
      </c>
      <c r="B740" t="s">
        <v>63</v>
      </c>
      <c r="C740" t="s">
        <v>121</v>
      </c>
      <c r="D740" t="s">
        <v>121</v>
      </c>
      <c r="E740" s="43" t="s">
        <v>121</v>
      </c>
      <c r="F740" s="43" t="s">
        <v>123</v>
      </c>
      <c r="G740" s="43" t="s">
        <v>129</v>
      </c>
      <c r="H740" s="47">
        <v>2</v>
      </c>
    </row>
    <row r="741" spans="1:8" x14ac:dyDescent="0.35">
      <c r="A741" s="43">
        <v>46227</v>
      </c>
      <c r="B741" t="s">
        <v>63</v>
      </c>
      <c r="C741" t="s">
        <v>121</v>
      </c>
      <c r="D741" t="s">
        <v>121</v>
      </c>
      <c r="E741" s="43" t="s">
        <v>122</v>
      </c>
      <c r="F741" s="43" t="s">
        <v>123</v>
      </c>
      <c r="G741" s="43" t="s">
        <v>125</v>
      </c>
      <c r="H741" s="47">
        <v>4</v>
      </c>
    </row>
    <row r="742" spans="1:8" x14ac:dyDescent="0.35">
      <c r="A742" s="43">
        <v>46227</v>
      </c>
      <c r="B742" t="s">
        <v>63</v>
      </c>
      <c r="C742" t="s">
        <v>121</v>
      </c>
      <c r="D742" t="s">
        <v>121</v>
      </c>
      <c r="E742" s="43" t="s">
        <v>122</v>
      </c>
      <c r="F742" s="43" t="s">
        <v>123</v>
      </c>
      <c r="G742" s="43" t="s">
        <v>133</v>
      </c>
      <c r="H742" s="47">
        <v>10</v>
      </c>
    </row>
    <row r="743" spans="1:8" x14ac:dyDescent="0.35">
      <c r="A743" s="43">
        <v>46227</v>
      </c>
      <c r="B743" t="s">
        <v>63</v>
      </c>
      <c r="C743" t="s">
        <v>121</v>
      </c>
      <c r="D743" t="s">
        <v>121</v>
      </c>
      <c r="E743" s="43" t="s">
        <v>122</v>
      </c>
      <c r="F743" s="43" t="s">
        <v>123</v>
      </c>
      <c r="G743" s="43" t="s">
        <v>141</v>
      </c>
      <c r="H743" s="47">
        <v>5</v>
      </c>
    </row>
    <row r="744" spans="1:8" x14ac:dyDescent="0.35">
      <c r="A744" s="43">
        <v>46227</v>
      </c>
      <c r="B744" t="s">
        <v>63</v>
      </c>
      <c r="C744" t="s">
        <v>121</v>
      </c>
      <c r="D744" t="s">
        <v>121</v>
      </c>
      <c r="E744" s="43" t="s">
        <v>121</v>
      </c>
      <c r="F744" s="43" t="s">
        <v>123</v>
      </c>
      <c r="G744" s="43" t="s">
        <v>136</v>
      </c>
      <c r="H744" s="47">
        <v>0</v>
      </c>
    </row>
    <row r="745" spans="1:8" x14ac:dyDescent="0.35">
      <c r="A745" s="43">
        <v>46227</v>
      </c>
      <c r="B745" t="s">
        <v>63</v>
      </c>
      <c r="C745" t="s">
        <v>121</v>
      </c>
      <c r="D745" t="s">
        <v>121</v>
      </c>
      <c r="E745" s="43" t="s">
        <v>122</v>
      </c>
      <c r="F745" s="43" t="s">
        <v>123</v>
      </c>
      <c r="G745" s="43" t="s">
        <v>139</v>
      </c>
      <c r="H745" s="47">
        <v>5</v>
      </c>
    </row>
    <row r="746" spans="1:8" x14ac:dyDescent="0.35">
      <c r="A746" s="43">
        <v>46227</v>
      </c>
      <c r="B746" t="s">
        <v>63</v>
      </c>
      <c r="C746" t="s">
        <v>121</v>
      </c>
      <c r="D746" t="s">
        <v>121</v>
      </c>
      <c r="E746" s="43" t="s">
        <v>122</v>
      </c>
      <c r="F746" s="43" t="s">
        <v>123</v>
      </c>
      <c r="G746" s="43" t="s">
        <v>138</v>
      </c>
      <c r="H746" s="47">
        <v>0</v>
      </c>
    </row>
    <row r="747" spans="1:8" x14ac:dyDescent="0.35">
      <c r="A747" s="43">
        <v>46227</v>
      </c>
      <c r="B747" t="s">
        <v>63</v>
      </c>
      <c r="C747" t="s">
        <v>121</v>
      </c>
      <c r="D747" t="s">
        <v>121</v>
      </c>
      <c r="E747" s="43" t="s">
        <v>121</v>
      </c>
      <c r="F747" s="43" t="s">
        <v>123</v>
      </c>
      <c r="G747" s="43" t="s">
        <v>132</v>
      </c>
      <c r="H747" s="47">
        <v>0</v>
      </c>
    </row>
    <row r="748" spans="1:8" x14ac:dyDescent="0.35">
      <c r="A748" s="43">
        <v>46227</v>
      </c>
      <c r="B748" t="s">
        <v>63</v>
      </c>
      <c r="C748" t="s">
        <v>53</v>
      </c>
      <c r="D748" t="s">
        <v>7</v>
      </c>
      <c r="E748" s="43" t="s">
        <v>77</v>
      </c>
      <c r="F748" s="43" t="s">
        <v>123</v>
      </c>
      <c r="G748" s="43" t="s">
        <v>134</v>
      </c>
      <c r="H748" s="47">
        <v>2811</v>
      </c>
    </row>
    <row r="749" spans="1:8" x14ac:dyDescent="0.35">
      <c r="A749" s="43">
        <v>46227</v>
      </c>
      <c r="B749" t="s">
        <v>63</v>
      </c>
      <c r="C749" t="s">
        <v>55</v>
      </c>
      <c r="D749" t="s">
        <v>13</v>
      </c>
      <c r="E749" s="43" t="s">
        <v>99</v>
      </c>
      <c r="F749" s="43" t="s">
        <v>123</v>
      </c>
      <c r="G749" s="43" t="s">
        <v>128</v>
      </c>
      <c r="H749" s="47">
        <v>13363</v>
      </c>
    </row>
    <row r="750" spans="1:8" x14ac:dyDescent="0.35">
      <c r="A750" s="43">
        <v>46227</v>
      </c>
      <c r="B750" t="s">
        <v>63</v>
      </c>
      <c r="C750" t="s">
        <v>121</v>
      </c>
      <c r="D750" t="s">
        <v>121</v>
      </c>
      <c r="E750" s="43" t="s">
        <v>122</v>
      </c>
      <c r="F750" s="43" t="s">
        <v>123</v>
      </c>
      <c r="G750" s="43" t="s">
        <v>129</v>
      </c>
      <c r="H750" s="47">
        <v>65</v>
      </c>
    </row>
    <row r="751" spans="1:8" x14ac:dyDescent="0.35">
      <c r="A751" s="43">
        <v>46227</v>
      </c>
      <c r="B751" t="s">
        <v>63</v>
      </c>
      <c r="C751" t="s">
        <v>121</v>
      </c>
      <c r="D751" t="s">
        <v>121</v>
      </c>
      <c r="E751" s="43" t="s">
        <v>121</v>
      </c>
      <c r="F751" s="43" t="s">
        <v>123</v>
      </c>
      <c r="G751" s="43" t="s">
        <v>129</v>
      </c>
      <c r="H751" s="47">
        <v>0</v>
      </c>
    </row>
    <row r="752" spans="1:8" x14ac:dyDescent="0.35">
      <c r="A752" s="43">
        <v>46227</v>
      </c>
      <c r="B752" t="s">
        <v>63</v>
      </c>
      <c r="C752" t="s">
        <v>121</v>
      </c>
      <c r="D752" t="s">
        <v>121</v>
      </c>
      <c r="E752" s="43" t="s">
        <v>121</v>
      </c>
      <c r="F752" s="43" t="s">
        <v>123</v>
      </c>
      <c r="G752" s="43" t="s">
        <v>139</v>
      </c>
      <c r="H752" s="47">
        <v>1</v>
      </c>
    </row>
    <row r="753" spans="1:8" x14ac:dyDescent="0.35">
      <c r="A753" s="43">
        <v>46227</v>
      </c>
      <c r="B753" t="s">
        <v>63</v>
      </c>
      <c r="C753" t="s">
        <v>56</v>
      </c>
      <c r="D753" t="s">
        <v>12</v>
      </c>
      <c r="E753" s="43" t="s">
        <v>84</v>
      </c>
      <c r="F753" s="43" t="s">
        <v>123</v>
      </c>
      <c r="G753" s="43" t="s">
        <v>136</v>
      </c>
      <c r="H753" s="47">
        <v>441</v>
      </c>
    </row>
    <row r="754" spans="1:8" x14ac:dyDescent="0.35">
      <c r="A754" s="43">
        <v>46227</v>
      </c>
      <c r="B754" t="s">
        <v>63</v>
      </c>
      <c r="C754" t="s">
        <v>54</v>
      </c>
      <c r="D754" t="s">
        <v>14</v>
      </c>
      <c r="E754" s="43" t="s">
        <v>88</v>
      </c>
      <c r="F754" s="43" t="s">
        <v>123</v>
      </c>
      <c r="G754" s="43" t="s">
        <v>138</v>
      </c>
      <c r="H754" s="47">
        <v>1679</v>
      </c>
    </row>
    <row r="755" spans="1:8" x14ac:dyDescent="0.35">
      <c r="A755" s="43">
        <v>46227</v>
      </c>
      <c r="B755" t="s">
        <v>63</v>
      </c>
      <c r="C755" t="s">
        <v>55</v>
      </c>
      <c r="D755" t="s">
        <v>15</v>
      </c>
      <c r="E755" s="43" t="s">
        <v>94</v>
      </c>
      <c r="F755" s="43" t="s">
        <v>123</v>
      </c>
      <c r="G755" s="43" t="s">
        <v>126</v>
      </c>
      <c r="H755" s="47">
        <v>10348</v>
      </c>
    </row>
    <row r="756" spans="1:8" x14ac:dyDescent="0.35">
      <c r="A756" s="43">
        <v>46227</v>
      </c>
      <c r="B756" t="s">
        <v>63</v>
      </c>
      <c r="C756" t="s">
        <v>54</v>
      </c>
      <c r="D756" t="s">
        <v>14</v>
      </c>
      <c r="E756" s="43" t="s">
        <v>86</v>
      </c>
      <c r="F756" s="43" t="s">
        <v>123</v>
      </c>
      <c r="G756" s="43" t="s">
        <v>132</v>
      </c>
      <c r="H756" s="47">
        <v>2433</v>
      </c>
    </row>
    <row r="757" spans="1:8" x14ac:dyDescent="0.35">
      <c r="A757" s="43">
        <v>46227</v>
      </c>
      <c r="B757" t="s">
        <v>63</v>
      </c>
      <c r="C757" t="s">
        <v>53</v>
      </c>
      <c r="D757" t="s">
        <v>8</v>
      </c>
      <c r="E757" s="43" t="s">
        <v>74</v>
      </c>
      <c r="F757" s="43" t="s">
        <v>123</v>
      </c>
      <c r="G757" s="43" t="s">
        <v>131</v>
      </c>
      <c r="H757" s="47">
        <v>152</v>
      </c>
    </row>
    <row r="758" spans="1:8" x14ac:dyDescent="0.35">
      <c r="A758" s="43">
        <v>46227</v>
      </c>
      <c r="B758" t="s">
        <v>63</v>
      </c>
      <c r="C758" t="s">
        <v>56</v>
      </c>
      <c r="D758" t="s">
        <v>16</v>
      </c>
      <c r="E758" s="43" t="s">
        <v>97</v>
      </c>
      <c r="F758" s="43" t="s">
        <v>123</v>
      </c>
      <c r="G758" s="43" t="s">
        <v>129</v>
      </c>
      <c r="H758" s="47">
        <v>17209</v>
      </c>
    </row>
    <row r="759" spans="1:8" x14ac:dyDescent="0.35">
      <c r="A759" s="43">
        <v>46227</v>
      </c>
      <c r="B759" t="s">
        <v>63</v>
      </c>
      <c r="C759" t="s">
        <v>53</v>
      </c>
      <c r="D759" t="s">
        <v>6</v>
      </c>
      <c r="E759" s="43" t="s">
        <v>98</v>
      </c>
      <c r="F759" s="43" t="s">
        <v>123</v>
      </c>
      <c r="G759" s="43" t="s">
        <v>133</v>
      </c>
      <c r="H759" s="47">
        <v>1616</v>
      </c>
    </row>
    <row r="760" spans="1:8" x14ac:dyDescent="0.35">
      <c r="A760" s="43">
        <v>46227</v>
      </c>
      <c r="B760" t="s">
        <v>63</v>
      </c>
      <c r="C760" t="s">
        <v>56</v>
      </c>
      <c r="D760" t="s">
        <v>17</v>
      </c>
      <c r="E760" s="43" t="s">
        <v>76</v>
      </c>
      <c r="F760" s="43" t="s">
        <v>123</v>
      </c>
      <c r="G760" s="43" t="s">
        <v>127</v>
      </c>
      <c r="H760" s="47">
        <v>12283</v>
      </c>
    </row>
    <row r="761" spans="1:8" x14ac:dyDescent="0.35">
      <c r="A761" s="43">
        <v>46227</v>
      </c>
      <c r="B761" t="s">
        <v>63</v>
      </c>
      <c r="C761" t="s">
        <v>54</v>
      </c>
      <c r="D761" t="s">
        <v>9</v>
      </c>
      <c r="E761" s="43" t="s">
        <v>92</v>
      </c>
      <c r="F761" s="43" t="s">
        <v>123</v>
      </c>
      <c r="G761" s="43" t="s">
        <v>129</v>
      </c>
      <c r="H761" s="47">
        <v>13205</v>
      </c>
    </row>
    <row r="762" spans="1:8" x14ac:dyDescent="0.35">
      <c r="A762" s="43">
        <v>46227</v>
      </c>
      <c r="B762" t="s">
        <v>63</v>
      </c>
      <c r="C762" t="s">
        <v>54</v>
      </c>
      <c r="D762" t="s">
        <v>9</v>
      </c>
      <c r="E762" s="43" t="s">
        <v>92</v>
      </c>
      <c r="F762" s="43" t="s">
        <v>123</v>
      </c>
      <c r="G762" s="43" t="s">
        <v>134</v>
      </c>
      <c r="H762" s="47">
        <v>402</v>
      </c>
    </row>
    <row r="763" spans="1:8" x14ac:dyDescent="0.35">
      <c r="A763" s="43">
        <v>46227</v>
      </c>
      <c r="B763" t="s">
        <v>63</v>
      </c>
      <c r="C763" t="s">
        <v>55</v>
      </c>
      <c r="D763" t="s">
        <v>13</v>
      </c>
      <c r="E763" s="43" t="s">
        <v>67</v>
      </c>
      <c r="F763" s="43" t="s">
        <v>123</v>
      </c>
      <c r="G763" s="43" t="s">
        <v>139</v>
      </c>
      <c r="H763" s="47">
        <v>904</v>
      </c>
    </row>
    <row r="764" spans="1:8" x14ac:dyDescent="0.35">
      <c r="A764" s="43">
        <v>46227</v>
      </c>
      <c r="B764" t="s">
        <v>63</v>
      </c>
      <c r="C764" t="s">
        <v>53</v>
      </c>
      <c r="D764" t="s">
        <v>7</v>
      </c>
      <c r="E764" s="43" t="s">
        <v>65</v>
      </c>
      <c r="F764" s="43" t="s">
        <v>123</v>
      </c>
      <c r="G764" s="43" t="s">
        <v>128</v>
      </c>
      <c r="H764" s="47">
        <v>60732</v>
      </c>
    </row>
    <row r="765" spans="1:8" x14ac:dyDescent="0.35">
      <c r="A765" s="43">
        <v>46227</v>
      </c>
      <c r="B765" t="s">
        <v>63</v>
      </c>
      <c r="C765" t="s">
        <v>53</v>
      </c>
      <c r="D765" t="s">
        <v>7</v>
      </c>
      <c r="E765" s="43" t="s">
        <v>65</v>
      </c>
      <c r="F765" s="43" t="s">
        <v>123</v>
      </c>
      <c r="G765" s="43" t="s">
        <v>135</v>
      </c>
      <c r="H765" s="47">
        <v>24913</v>
      </c>
    </row>
    <row r="766" spans="1:8" x14ac:dyDescent="0.35">
      <c r="A766" s="43">
        <v>46227</v>
      </c>
      <c r="B766" t="s">
        <v>63</v>
      </c>
      <c r="C766" t="s">
        <v>56</v>
      </c>
      <c r="D766" t="s">
        <v>17</v>
      </c>
      <c r="E766" s="43" t="s">
        <v>76</v>
      </c>
      <c r="F766" s="43" t="s">
        <v>123</v>
      </c>
      <c r="G766" s="43" t="s">
        <v>129</v>
      </c>
      <c r="H766" s="47">
        <v>6528</v>
      </c>
    </row>
    <row r="767" spans="1:8" x14ac:dyDescent="0.35">
      <c r="A767" s="43">
        <v>46227</v>
      </c>
      <c r="B767" t="s">
        <v>63</v>
      </c>
      <c r="C767" t="s">
        <v>121</v>
      </c>
      <c r="D767" t="s">
        <v>121</v>
      </c>
      <c r="E767" s="43" t="s">
        <v>122</v>
      </c>
      <c r="F767" s="43" t="s">
        <v>123</v>
      </c>
      <c r="G767" s="43" t="s">
        <v>127</v>
      </c>
      <c r="H767" s="47">
        <v>78</v>
      </c>
    </row>
    <row r="768" spans="1:8" x14ac:dyDescent="0.35">
      <c r="A768" s="43">
        <v>46227</v>
      </c>
      <c r="B768" t="s">
        <v>63</v>
      </c>
      <c r="C768" t="s">
        <v>54</v>
      </c>
      <c r="D768" t="s">
        <v>14</v>
      </c>
      <c r="E768" s="43" t="s">
        <v>14</v>
      </c>
      <c r="F768" s="43" t="s">
        <v>123</v>
      </c>
      <c r="G768" s="43" t="s">
        <v>132</v>
      </c>
      <c r="H768" s="47">
        <v>1346</v>
      </c>
    </row>
    <row r="769" spans="1:8" x14ac:dyDescent="0.35">
      <c r="A769" s="43">
        <v>46227</v>
      </c>
      <c r="B769" t="s">
        <v>63</v>
      </c>
      <c r="C769" t="s">
        <v>55</v>
      </c>
      <c r="D769" t="s">
        <v>15</v>
      </c>
      <c r="E769" s="43" t="s">
        <v>91</v>
      </c>
      <c r="F769" s="43" t="s">
        <v>123</v>
      </c>
      <c r="G769" s="43" t="s">
        <v>132</v>
      </c>
      <c r="H769" s="47">
        <v>128</v>
      </c>
    </row>
    <row r="770" spans="1:8" x14ac:dyDescent="0.35">
      <c r="A770" s="43">
        <v>46227</v>
      </c>
      <c r="B770" t="s">
        <v>63</v>
      </c>
      <c r="C770" t="s">
        <v>56</v>
      </c>
      <c r="D770" t="s">
        <v>16</v>
      </c>
      <c r="E770" s="43" t="s">
        <v>16</v>
      </c>
      <c r="F770" s="43" t="s">
        <v>123</v>
      </c>
      <c r="G770" s="43" t="s">
        <v>134</v>
      </c>
      <c r="H770" s="47">
        <v>166</v>
      </c>
    </row>
    <row r="771" spans="1:8" x14ac:dyDescent="0.35">
      <c r="A771" s="43">
        <v>46227</v>
      </c>
      <c r="B771" t="s">
        <v>63</v>
      </c>
      <c r="C771" t="s">
        <v>53</v>
      </c>
      <c r="D771" t="s">
        <v>6</v>
      </c>
      <c r="E771" s="43" t="s">
        <v>73</v>
      </c>
      <c r="F771" s="43" t="s">
        <v>123</v>
      </c>
      <c r="G771" s="43" t="s">
        <v>134</v>
      </c>
      <c r="H771" s="47">
        <v>116</v>
      </c>
    </row>
    <row r="772" spans="1:8" x14ac:dyDescent="0.35">
      <c r="A772" s="43">
        <v>46227</v>
      </c>
      <c r="B772" t="s">
        <v>63</v>
      </c>
      <c r="C772" t="s">
        <v>55</v>
      </c>
      <c r="D772" t="s">
        <v>13</v>
      </c>
      <c r="E772" s="43" t="s">
        <v>85</v>
      </c>
      <c r="F772" s="43" t="s">
        <v>123</v>
      </c>
      <c r="G772" s="43" t="s">
        <v>135</v>
      </c>
      <c r="H772" s="47">
        <v>3836</v>
      </c>
    </row>
    <row r="773" spans="1:8" x14ac:dyDescent="0.35">
      <c r="A773" s="43">
        <v>46227</v>
      </c>
      <c r="B773" t="s">
        <v>63</v>
      </c>
      <c r="C773" t="s">
        <v>121</v>
      </c>
      <c r="D773" t="s">
        <v>121</v>
      </c>
      <c r="E773" s="43" t="s">
        <v>122</v>
      </c>
      <c r="F773" s="43" t="s">
        <v>123</v>
      </c>
      <c r="G773" s="43" t="s">
        <v>126</v>
      </c>
      <c r="H773" s="47">
        <v>43</v>
      </c>
    </row>
    <row r="774" spans="1:8" x14ac:dyDescent="0.35">
      <c r="A774" s="43">
        <v>46227</v>
      </c>
      <c r="B774" t="s">
        <v>63</v>
      </c>
      <c r="C774" t="s">
        <v>56</v>
      </c>
      <c r="D774" t="s">
        <v>12</v>
      </c>
      <c r="E774" s="43" t="s">
        <v>81</v>
      </c>
      <c r="F774" s="43" t="s">
        <v>123</v>
      </c>
      <c r="G774" s="43" t="s">
        <v>132</v>
      </c>
      <c r="H774" s="47">
        <v>1591</v>
      </c>
    </row>
    <row r="775" spans="1:8" x14ac:dyDescent="0.35">
      <c r="A775" s="43">
        <v>46227</v>
      </c>
      <c r="B775" t="s">
        <v>63</v>
      </c>
      <c r="C775" t="s">
        <v>55</v>
      </c>
      <c r="D775" t="s">
        <v>11</v>
      </c>
      <c r="E775" s="43" t="s">
        <v>55</v>
      </c>
      <c r="F775" s="43" t="s">
        <v>123</v>
      </c>
      <c r="G775" s="43" t="s">
        <v>134</v>
      </c>
      <c r="H775" s="47">
        <v>614</v>
      </c>
    </row>
    <row r="776" spans="1:8" x14ac:dyDescent="0.35">
      <c r="A776" s="43">
        <v>46227</v>
      </c>
      <c r="B776" t="s">
        <v>63</v>
      </c>
      <c r="C776" t="s">
        <v>53</v>
      </c>
      <c r="D776" t="s">
        <v>6</v>
      </c>
      <c r="E776" s="43" t="s">
        <v>73</v>
      </c>
      <c r="F776" s="43" t="s">
        <v>123</v>
      </c>
      <c r="G776" s="43" t="s">
        <v>141</v>
      </c>
      <c r="H776" s="47">
        <v>714</v>
      </c>
    </row>
    <row r="777" spans="1:8" x14ac:dyDescent="0.35">
      <c r="A777" s="43">
        <v>46227</v>
      </c>
      <c r="B777" t="s">
        <v>63</v>
      </c>
      <c r="C777" t="s">
        <v>53</v>
      </c>
      <c r="D777" t="s">
        <v>8</v>
      </c>
      <c r="E777" s="43" t="s">
        <v>72</v>
      </c>
      <c r="F777" s="43" t="s">
        <v>123</v>
      </c>
      <c r="G777" s="43" t="s">
        <v>129</v>
      </c>
      <c r="H777" s="47">
        <v>21009</v>
      </c>
    </row>
    <row r="778" spans="1:8" x14ac:dyDescent="0.35">
      <c r="A778" s="43">
        <v>46227</v>
      </c>
      <c r="B778" t="s">
        <v>63</v>
      </c>
      <c r="C778" t="s">
        <v>54</v>
      </c>
      <c r="D778" t="s">
        <v>14</v>
      </c>
      <c r="E778" s="43" t="s">
        <v>86</v>
      </c>
      <c r="F778" s="43" t="s">
        <v>123</v>
      </c>
      <c r="G778" s="43" t="s">
        <v>126</v>
      </c>
      <c r="H778" s="47">
        <v>19856</v>
      </c>
    </row>
    <row r="779" spans="1:8" x14ac:dyDescent="0.35">
      <c r="A779" s="43">
        <v>46227</v>
      </c>
      <c r="B779" t="s">
        <v>63</v>
      </c>
      <c r="C779" t="s">
        <v>54</v>
      </c>
      <c r="D779" t="s">
        <v>14</v>
      </c>
      <c r="E779" s="43" t="s">
        <v>14</v>
      </c>
      <c r="F779" s="43" t="s">
        <v>123</v>
      </c>
      <c r="G779" s="43" t="s">
        <v>130</v>
      </c>
      <c r="H779" s="47">
        <v>1583</v>
      </c>
    </row>
    <row r="780" spans="1:8" x14ac:dyDescent="0.35">
      <c r="A780" s="43">
        <v>46227</v>
      </c>
      <c r="B780" t="s">
        <v>63</v>
      </c>
      <c r="C780" t="s">
        <v>55</v>
      </c>
      <c r="D780" t="s">
        <v>11</v>
      </c>
      <c r="E780" s="43" t="s">
        <v>90</v>
      </c>
      <c r="F780" s="43" t="s">
        <v>123</v>
      </c>
      <c r="G780" s="43" t="s">
        <v>136</v>
      </c>
      <c r="H780" s="47">
        <v>246</v>
      </c>
    </row>
    <row r="781" spans="1:8" x14ac:dyDescent="0.35">
      <c r="A781" s="43">
        <v>46227</v>
      </c>
      <c r="B781" t="s">
        <v>63</v>
      </c>
      <c r="C781" t="s">
        <v>56</v>
      </c>
      <c r="D781" t="s">
        <v>16</v>
      </c>
      <c r="E781" s="43" t="s">
        <v>16</v>
      </c>
      <c r="F781" s="43" t="s">
        <v>123</v>
      </c>
      <c r="G781" s="43" t="s">
        <v>138</v>
      </c>
      <c r="H781" s="47">
        <v>2210</v>
      </c>
    </row>
    <row r="782" spans="1:8" x14ac:dyDescent="0.35">
      <c r="A782" s="43">
        <v>46227</v>
      </c>
      <c r="B782" t="s">
        <v>63</v>
      </c>
      <c r="C782" t="s">
        <v>56</v>
      </c>
      <c r="D782" t="s">
        <v>12</v>
      </c>
      <c r="E782" s="43" t="s">
        <v>79</v>
      </c>
      <c r="F782" s="43" t="s">
        <v>123</v>
      </c>
      <c r="G782" s="43" t="s">
        <v>125</v>
      </c>
      <c r="H782" s="47">
        <v>663</v>
      </c>
    </row>
    <row r="783" spans="1:8" x14ac:dyDescent="0.35">
      <c r="A783" s="43">
        <v>46227</v>
      </c>
      <c r="B783" t="s">
        <v>63</v>
      </c>
      <c r="C783" t="s">
        <v>56</v>
      </c>
      <c r="D783" t="s">
        <v>17</v>
      </c>
      <c r="E783" s="43" t="s">
        <v>68</v>
      </c>
      <c r="F783" s="43" t="s">
        <v>123</v>
      </c>
      <c r="G783" s="43" t="s">
        <v>140</v>
      </c>
      <c r="H783" s="47">
        <v>87</v>
      </c>
    </row>
    <row r="784" spans="1:8" x14ac:dyDescent="0.35">
      <c r="A784" s="43">
        <v>46227</v>
      </c>
      <c r="B784" t="s">
        <v>63</v>
      </c>
      <c r="C784" t="s">
        <v>55</v>
      </c>
      <c r="D784" t="s">
        <v>15</v>
      </c>
      <c r="E784" s="43" t="s">
        <v>91</v>
      </c>
      <c r="F784" s="43" t="s">
        <v>123</v>
      </c>
      <c r="G784" s="43" t="s">
        <v>134</v>
      </c>
      <c r="H784" s="47">
        <v>57</v>
      </c>
    </row>
    <row r="785" spans="1:8" x14ac:dyDescent="0.35">
      <c r="A785" s="43">
        <v>46227</v>
      </c>
      <c r="B785" t="s">
        <v>63</v>
      </c>
      <c r="C785" t="s">
        <v>55</v>
      </c>
      <c r="D785" t="s">
        <v>13</v>
      </c>
      <c r="E785" s="43" t="s">
        <v>85</v>
      </c>
      <c r="F785" s="43" t="s">
        <v>123</v>
      </c>
      <c r="G785" s="43" t="s">
        <v>125</v>
      </c>
      <c r="H785" s="47">
        <v>330</v>
      </c>
    </row>
    <row r="786" spans="1:8" x14ac:dyDescent="0.35">
      <c r="A786" s="43">
        <v>46227</v>
      </c>
      <c r="B786" t="s">
        <v>63</v>
      </c>
      <c r="C786" t="s">
        <v>121</v>
      </c>
      <c r="D786" t="s">
        <v>121</v>
      </c>
      <c r="E786" s="43" t="s">
        <v>121</v>
      </c>
      <c r="F786" s="43" t="s">
        <v>123</v>
      </c>
      <c r="G786" s="43" t="s">
        <v>130</v>
      </c>
      <c r="H786" s="47">
        <v>4</v>
      </c>
    </row>
    <row r="787" spans="1:8" x14ac:dyDescent="0.35">
      <c r="A787" s="43">
        <v>46227</v>
      </c>
      <c r="B787" t="s">
        <v>63</v>
      </c>
      <c r="C787" t="s">
        <v>53</v>
      </c>
      <c r="D787" t="s">
        <v>6</v>
      </c>
      <c r="E787" s="43" t="s">
        <v>98</v>
      </c>
      <c r="F787" s="43" t="s">
        <v>123</v>
      </c>
      <c r="G787" s="43" t="s">
        <v>134</v>
      </c>
      <c r="H787" s="47">
        <v>360</v>
      </c>
    </row>
    <row r="788" spans="1:8" x14ac:dyDescent="0.35">
      <c r="A788" s="43">
        <v>46227</v>
      </c>
      <c r="B788" t="s">
        <v>63</v>
      </c>
      <c r="C788" t="s">
        <v>56</v>
      </c>
      <c r="D788" t="s">
        <v>16</v>
      </c>
      <c r="E788" s="43" t="s">
        <v>16</v>
      </c>
      <c r="F788" s="43" t="s">
        <v>123</v>
      </c>
      <c r="G788" s="43" t="s">
        <v>132</v>
      </c>
      <c r="H788" s="47">
        <v>1622</v>
      </c>
    </row>
    <row r="789" spans="1:8" x14ac:dyDescent="0.35">
      <c r="A789" s="43">
        <v>46227</v>
      </c>
      <c r="B789" t="s">
        <v>63</v>
      </c>
      <c r="C789" t="s">
        <v>121</v>
      </c>
      <c r="D789" t="s">
        <v>121</v>
      </c>
      <c r="E789" s="43" t="s">
        <v>121</v>
      </c>
      <c r="F789" s="43" t="s">
        <v>123</v>
      </c>
      <c r="G789" s="43" t="s">
        <v>136</v>
      </c>
      <c r="H789" s="47">
        <v>2</v>
      </c>
    </row>
    <row r="790" spans="1:8" x14ac:dyDescent="0.35">
      <c r="A790" s="43">
        <v>46227</v>
      </c>
      <c r="B790" t="s">
        <v>63</v>
      </c>
      <c r="C790" t="s">
        <v>54</v>
      </c>
      <c r="D790" t="s">
        <v>14</v>
      </c>
      <c r="E790" s="43" t="s">
        <v>88</v>
      </c>
      <c r="F790" s="43" t="s">
        <v>123</v>
      </c>
      <c r="G790" s="43" t="s">
        <v>134</v>
      </c>
      <c r="H790" s="47">
        <v>259</v>
      </c>
    </row>
    <row r="791" spans="1:8" x14ac:dyDescent="0.35">
      <c r="A791" s="43">
        <v>46227</v>
      </c>
      <c r="B791" t="s">
        <v>63</v>
      </c>
      <c r="C791" t="s">
        <v>121</v>
      </c>
      <c r="D791" t="s">
        <v>121</v>
      </c>
      <c r="E791" s="43" t="s">
        <v>121</v>
      </c>
      <c r="F791" s="43" t="s">
        <v>123</v>
      </c>
      <c r="G791" s="43" t="s">
        <v>129</v>
      </c>
      <c r="H791" s="47">
        <v>0</v>
      </c>
    </row>
    <row r="792" spans="1:8" x14ac:dyDescent="0.35">
      <c r="A792" s="43">
        <v>46227</v>
      </c>
      <c r="B792" t="s">
        <v>63</v>
      </c>
      <c r="C792" t="s">
        <v>121</v>
      </c>
      <c r="D792" t="s">
        <v>121</v>
      </c>
      <c r="E792" s="43" t="s">
        <v>122</v>
      </c>
      <c r="F792" s="43" t="s">
        <v>123</v>
      </c>
      <c r="G792" s="43" t="s">
        <v>133</v>
      </c>
      <c r="H792" s="47">
        <v>3</v>
      </c>
    </row>
    <row r="793" spans="1:8" x14ac:dyDescent="0.35">
      <c r="A793" s="43">
        <v>46227</v>
      </c>
      <c r="B793" t="s">
        <v>63</v>
      </c>
      <c r="C793" t="s">
        <v>121</v>
      </c>
      <c r="D793" t="s">
        <v>121</v>
      </c>
      <c r="E793" s="43" t="s">
        <v>122</v>
      </c>
      <c r="F793" s="43" t="s">
        <v>123</v>
      </c>
      <c r="G793" s="43" t="s">
        <v>142</v>
      </c>
      <c r="H793" s="47">
        <v>3</v>
      </c>
    </row>
    <row r="794" spans="1:8" x14ac:dyDescent="0.35">
      <c r="A794" s="43">
        <v>46227</v>
      </c>
      <c r="B794" t="s">
        <v>63</v>
      </c>
      <c r="C794" t="s">
        <v>121</v>
      </c>
      <c r="D794" t="s">
        <v>121</v>
      </c>
      <c r="E794" s="43" t="s">
        <v>122</v>
      </c>
      <c r="F794" s="43" t="s">
        <v>123</v>
      </c>
      <c r="G794" s="43" t="s">
        <v>125</v>
      </c>
      <c r="H794" s="47">
        <v>1</v>
      </c>
    </row>
    <row r="795" spans="1:8" x14ac:dyDescent="0.35">
      <c r="A795" s="43">
        <v>46227</v>
      </c>
      <c r="B795" t="s">
        <v>63</v>
      </c>
      <c r="C795" t="s">
        <v>54</v>
      </c>
      <c r="D795" t="s">
        <v>14</v>
      </c>
      <c r="E795" s="43" t="s">
        <v>14</v>
      </c>
      <c r="F795" s="43" t="s">
        <v>123</v>
      </c>
      <c r="G795" s="43" t="s">
        <v>137</v>
      </c>
      <c r="H795" s="47">
        <v>3456</v>
      </c>
    </row>
    <row r="796" spans="1:8" x14ac:dyDescent="0.35">
      <c r="A796" s="43">
        <v>46227</v>
      </c>
      <c r="B796" t="s">
        <v>63</v>
      </c>
      <c r="C796" t="s">
        <v>121</v>
      </c>
      <c r="D796" t="s">
        <v>121</v>
      </c>
      <c r="E796" s="43" t="s">
        <v>121</v>
      </c>
      <c r="F796" s="43" t="s">
        <v>123</v>
      </c>
      <c r="G796" s="43" t="s">
        <v>125</v>
      </c>
      <c r="H796" s="47">
        <v>27</v>
      </c>
    </row>
    <row r="797" spans="1:8" x14ac:dyDescent="0.35">
      <c r="A797" s="43">
        <v>46227</v>
      </c>
      <c r="B797" t="s">
        <v>63</v>
      </c>
      <c r="C797" t="s">
        <v>53</v>
      </c>
      <c r="D797" t="s">
        <v>8</v>
      </c>
      <c r="E797" s="43" t="s">
        <v>72</v>
      </c>
      <c r="F797" s="43" t="s">
        <v>123</v>
      </c>
      <c r="G797" s="43" t="s">
        <v>132</v>
      </c>
      <c r="H797" s="47">
        <v>826</v>
      </c>
    </row>
    <row r="798" spans="1:8" x14ac:dyDescent="0.35">
      <c r="A798" s="43">
        <v>46227</v>
      </c>
      <c r="B798" t="s">
        <v>63</v>
      </c>
      <c r="C798" t="s">
        <v>53</v>
      </c>
      <c r="D798" t="s">
        <v>8</v>
      </c>
      <c r="E798" s="43" t="s">
        <v>75</v>
      </c>
      <c r="F798" s="43" t="s">
        <v>123</v>
      </c>
      <c r="G798" s="43" t="s">
        <v>136</v>
      </c>
      <c r="H798" s="47">
        <v>249</v>
      </c>
    </row>
    <row r="799" spans="1:8" x14ac:dyDescent="0.35">
      <c r="A799" s="43">
        <v>46227</v>
      </c>
      <c r="B799" t="s">
        <v>63</v>
      </c>
      <c r="C799" t="s">
        <v>121</v>
      </c>
      <c r="D799" t="s">
        <v>121</v>
      </c>
      <c r="E799" s="43" t="s">
        <v>121</v>
      </c>
      <c r="F799" s="43" t="s">
        <v>123</v>
      </c>
      <c r="G799" s="43" t="s">
        <v>137</v>
      </c>
      <c r="H799" s="47">
        <v>40</v>
      </c>
    </row>
    <row r="800" spans="1:8" x14ac:dyDescent="0.35">
      <c r="A800" s="43">
        <v>46227</v>
      </c>
      <c r="B800" t="s">
        <v>63</v>
      </c>
      <c r="C800" t="s">
        <v>53</v>
      </c>
      <c r="D800" t="s">
        <v>6</v>
      </c>
      <c r="E800" s="43" t="s">
        <v>69</v>
      </c>
      <c r="F800" s="43" t="s">
        <v>123</v>
      </c>
      <c r="G800" s="43" t="s">
        <v>139</v>
      </c>
      <c r="H800" s="47">
        <v>367</v>
      </c>
    </row>
    <row r="801" spans="1:8" x14ac:dyDescent="0.35">
      <c r="A801" s="43">
        <v>46227</v>
      </c>
      <c r="B801" t="s">
        <v>63</v>
      </c>
      <c r="C801" t="s">
        <v>121</v>
      </c>
      <c r="D801" t="s">
        <v>121</v>
      </c>
      <c r="E801" s="43" t="s">
        <v>121</v>
      </c>
      <c r="F801" s="43" t="s">
        <v>123</v>
      </c>
      <c r="G801" s="43" t="s">
        <v>134</v>
      </c>
      <c r="H801" s="47">
        <v>32</v>
      </c>
    </row>
    <row r="802" spans="1:8" x14ac:dyDescent="0.35">
      <c r="A802" s="43">
        <v>46227</v>
      </c>
      <c r="B802" t="s">
        <v>63</v>
      </c>
      <c r="C802" t="s">
        <v>121</v>
      </c>
      <c r="D802" t="s">
        <v>121</v>
      </c>
      <c r="E802" s="43" t="s">
        <v>121</v>
      </c>
      <c r="F802" s="43" t="s">
        <v>123</v>
      </c>
      <c r="G802" s="43" t="s">
        <v>139</v>
      </c>
      <c r="H802" s="47">
        <v>32</v>
      </c>
    </row>
    <row r="803" spans="1:8" x14ac:dyDescent="0.35">
      <c r="A803" s="43">
        <v>46227</v>
      </c>
      <c r="B803" t="s">
        <v>63</v>
      </c>
      <c r="C803" t="s">
        <v>53</v>
      </c>
      <c r="D803" t="s">
        <v>6</v>
      </c>
      <c r="E803" s="43" t="s">
        <v>73</v>
      </c>
      <c r="F803" s="43" t="s">
        <v>123</v>
      </c>
      <c r="G803" s="43" t="s">
        <v>129</v>
      </c>
      <c r="H803" s="47">
        <v>6074</v>
      </c>
    </row>
    <row r="804" spans="1:8" x14ac:dyDescent="0.35">
      <c r="A804" s="43">
        <v>46227</v>
      </c>
      <c r="B804" t="s">
        <v>63</v>
      </c>
      <c r="C804" t="s">
        <v>55</v>
      </c>
      <c r="D804" t="s">
        <v>15</v>
      </c>
      <c r="E804" s="43" t="s">
        <v>93</v>
      </c>
      <c r="F804" s="43" t="s">
        <v>123</v>
      </c>
      <c r="G804" s="43" t="s">
        <v>129</v>
      </c>
      <c r="H804" s="47">
        <v>4749</v>
      </c>
    </row>
    <row r="805" spans="1:8" x14ac:dyDescent="0.35">
      <c r="A805" s="43">
        <v>46227</v>
      </c>
      <c r="B805" t="s">
        <v>63</v>
      </c>
      <c r="C805" t="s">
        <v>55</v>
      </c>
      <c r="D805" t="s">
        <v>13</v>
      </c>
      <c r="E805" s="43" t="s">
        <v>85</v>
      </c>
      <c r="F805" s="43" t="s">
        <v>123</v>
      </c>
      <c r="G805" s="43" t="s">
        <v>128</v>
      </c>
      <c r="H805" s="47">
        <v>4367</v>
      </c>
    </row>
    <row r="806" spans="1:8" x14ac:dyDescent="0.35">
      <c r="A806" s="43">
        <v>46227</v>
      </c>
      <c r="B806" t="s">
        <v>63</v>
      </c>
      <c r="C806" t="s">
        <v>55</v>
      </c>
      <c r="D806" t="s">
        <v>15</v>
      </c>
      <c r="E806" s="43" t="s">
        <v>95</v>
      </c>
      <c r="F806" s="43" t="s">
        <v>123</v>
      </c>
      <c r="G806" s="43" t="s">
        <v>135</v>
      </c>
      <c r="H806" s="47">
        <v>1389</v>
      </c>
    </row>
    <row r="807" spans="1:8" x14ac:dyDescent="0.35">
      <c r="A807" s="43">
        <v>46227</v>
      </c>
      <c r="B807" t="s">
        <v>63</v>
      </c>
      <c r="C807" t="s">
        <v>53</v>
      </c>
      <c r="D807" t="s">
        <v>8</v>
      </c>
      <c r="E807" s="43" t="s">
        <v>66</v>
      </c>
      <c r="F807" s="43" t="s">
        <v>123</v>
      </c>
      <c r="G807" s="43" t="s">
        <v>125</v>
      </c>
      <c r="H807" s="47">
        <v>520</v>
      </c>
    </row>
    <row r="808" spans="1:8" x14ac:dyDescent="0.35">
      <c r="A808" s="43">
        <v>46227</v>
      </c>
      <c r="B808" t="s">
        <v>63</v>
      </c>
      <c r="C808" t="s">
        <v>53</v>
      </c>
      <c r="D808" t="s">
        <v>6</v>
      </c>
      <c r="E808" s="43" t="s">
        <v>69</v>
      </c>
      <c r="F808" s="43" t="s">
        <v>123</v>
      </c>
      <c r="G808" s="43" t="s">
        <v>141</v>
      </c>
      <c r="H808" s="47">
        <v>1638</v>
      </c>
    </row>
    <row r="809" spans="1:8" x14ac:dyDescent="0.35">
      <c r="A809" s="43">
        <v>46227</v>
      </c>
      <c r="B809" t="s">
        <v>63</v>
      </c>
      <c r="C809" t="s">
        <v>53</v>
      </c>
      <c r="D809" t="s">
        <v>6</v>
      </c>
      <c r="E809" s="43" t="s">
        <v>73</v>
      </c>
      <c r="F809" s="43" t="s">
        <v>123</v>
      </c>
      <c r="G809" s="43" t="s">
        <v>142</v>
      </c>
      <c r="H809" s="47">
        <v>95</v>
      </c>
    </row>
    <row r="810" spans="1:8" x14ac:dyDescent="0.35">
      <c r="A810" s="43">
        <v>46227</v>
      </c>
      <c r="B810" t="s">
        <v>63</v>
      </c>
      <c r="C810" t="s">
        <v>56</v>
      </c>
      <c r="D810" t="s">
        <v>12</v>
      </c>
      <c r="E810" s="43" t="s">
        <v>81</v>
      </c>
      <c r="F810" s="43" t="s">
        <v>123</v>
      </c>
      <c r="G810" s="43" t="s">
        <v>139</v>
      </c>
      <c r="H810" s="47">
        <v>1016</v>
      </c>
    </row>
    <row r="811" spans="1:8" x14ac:dyDescent="0.35">
      <c r="A811" s="43">
        <v>46227</v>
      </c>
      <c r="B811" t="s">
        <v>63</v>
      </c>
      <c r="C811" t="s">
        <v>55</v>
      </c>
      <c r="D811" t="s">
        <v>11</v>
      </c>
      <c r="E811" s="43" t="s">
        <v>55</v>
      </c>
      <c r="F811" s="43" t="s">
        <v>123</v>
      </c>
      <c r="G811" s="43" t="s">
        <v>137</v>
      </c>
      <c r="H811" s="47">
        <v>1585</v>
      </c>
    </row>
    <row r="812" spans="1:8" x14ac:dyDescent="0.35">
      <c r="A812" s="43">
        <v>46227</v>
      </c>
      <c r="B812" t="s">
        <v>63</v>
      </c>
      <c r="C812" t="s">
        <v>55</v>
      </c>
      <c r="D812" t="s">
        <v>13</v>
      </c>
      <c r="E812" s="43" t="s">
        <v>100</v>
      </c>
      <c r="F812" s="43" t="s">
        <v>123</v>
      </c>
      <c r="G812" s="43" t="s">
        <v>125</v>
      </c>
      <c r="H812" s="47">
        <v>423</v>
      </c>
    </row>
    <row r="813" spans="1:8" x14ac:dyDescent="0.35">
      <c r="A813" s="43">
        <v>46227</v>
      </c>
      <c r="B813" t="s">
        <v>63</v>
      </c>
      <c r="C813" t="s">
        <v>53</v>
      </c>
      <c r="D813" t="s">
        <v>8</v>
      </c>
      <c r="E813" s="43" t="s">
        <v>74</v>
      </c>
      <c r="F813" s="43" t="s">
        <v>123</v>
      </c>
      <c r="G813" s="43" t="s">
        <v>125</v>
      </c>
      <c r="H813" s="47">
        <v>217</v>
      </c>
    </row>
    <row r="814" spans="1:8" x14ac:dyDescent="0.35">
      <c r="A814" s="43">
        <v>46227</v>
      </c>
      <c r="B814" t="s">
        <v>63</v>
      </c>
      <c r="C814" t="s">
        <v>121</v>
      </c>
      <c r="D814" t="s">
        <v>121</v>
      </c>
      <c r="E814" s="43" t="s">
        <v>121</v>
      </c>
      <c r="F814" s="43" t="s">
        <v>123</v>
      </c>
      <c r="G814" s="43" t="s">
        <v>142</v>
      </c>
      <c r="H814" s="47">
        <v>5</v>
      </c>
    </row>
    <row r="815" spans="1:8" x14ac:dyDescent="0.35">
      <c r="A815" s="43">
        <v>46227</v>
      </c>
      <c r="B815" t="s">
        <v>63</v>
      </c>
      <c r="C815" t="s">
        <v>56</v>
      </c>
      <c r="D815" t="s">
        <v>17</v>
      </c>
      <c r="E815" s="43" t="s">
        <v>70</v>
      </c>
      <c r="F815" s="43" t="s">
        <v>123</v>
      </c>
      <c r="G815" s="43" t="s">
        <v>124</v>
      </c>
      <c r="H815" s="47">
        <v>9407</v>
      </c>
    </row>
    <row r="816" spans="1:8" x14ac:dyDescent="0.35">
      <c r="A816" s="43">
        <v>46227</v>
      </c>
      <c r="B816" t="s">
        <v>63</v>
      </c>
      <c r="C816" t="s">
        <v>55</v>
      </c>
      <c r="D816" t="s">
        <v>13</v>
      </c>
      <c r="E816" s="43" t="s">
        <v>100</v>
      </c>
      <c r="F816" s="43" t="s">
        <v>123</v>
      </c>
      <c r="G816" s="43" t="s">
        <v>130</v>
      </c>
      <c r="H816" s="47">
        <v>1296</v>
      </c>
    </row>
    <row r="817" spans="1:8" x14ac:dyDescent="0.35">
      <c r="A817" s="43">
        <v>46227</v>
      </c>
      <c r="B817" t="s">
        <v>63</v>
      </c>
      <c r="C817" t="s">
        <v>55</v>
      </c>
      <c r="D817" t="s">
        <v>13</v>
      </c>
      <c r="E817" s="43" t="s">
        <v>99</v>
      </c>
      <c r="F817" s="43" t="s">
        <v>123</v>
      </c>
      <c r="G817" s="43" t="s">
        <v>125</v>
      </c>
      <c r="H817" s="47">
        <v>683</v>
      </c>
    </row>
    <row r="818" spans="1:8" x14ac:dyDescent="0.35">
      <c r="A818" s="43">
        <v>46227</v>
      </c>
      <c r="B818" t="s">
        <v>63</v>
      </c>
      <c r="C818" t="s">
        <v>55</v>
      </c>
      <c r="D818" t="s">
        <v>11</v>
      </c>
      <c r="E818" s="43" t="s">
        <v>90</v>
      </c>
      <c r="F818" s="43" t="s">
        <v>123</v>
      </c>
      <c r="G818" s="43" t="s">
        <v>131</v>
      </c>
      <c r="H818" s="47">
        <v>72</v>
      </c>
    </row>
    <row r="819" spans="1:8" x14ac:dyDescent="0.35">
      <c r="A819" s="43">
        <v>46227</v>
      </c>
      <c r="B819" t="s">
        <v>63</v>
      </c>
      <c r="C819" t="s">
        <v>55</v>
      </c>
      <c r="D819" t="s">
        <v>11</v>
      </c>
      <c r="E819" s="43" t="s">
        <v>55</v>
      </c>
      <c r="F819" s="43" t="s">
        <v>123</v>
      </c>
      <c r="G819" s="43" t="s">
        <v>141</v>
      </c>
      <c r="H819" s="47">
        <v>740</v>
      </c>
    </row>
    <row r="820" spans="1:8" x14ac:dyDescent="0.35">
      <c r="A820" s="43">
        <v>46227</v>
      </c>
      <c r="B820" t="s">
        <v>63</v>
      </c>
      <c r="C820" t="s">
        <v>55</v>
      </c>
      <c r="D820" t="s">
        <v>15</v>
      </c>
      <c r="E820" s="43" t="s">
        <v>96</v>
      </c>
      <c r="F820" s="43" t="s">
        <v>123</v>
      </c>
      <c r="G820" s="43" t="s">
        <v>134</v>
      </c>
      <c r="H820" s="47">
        <v>975</v>
      </c>
    </row>
    <row r="821" spans="1:8" x14ac:dyDescent="0.35">
      <c r="A821" s="43">
        <v>46227</v>
      </c>
      <c r="B821" t="s">
        <v>63</v>
      </c>
      <c r="C821" t="s">
        <v>56</v>
      </c>
      <c r="D821" t="s">
        <v>16</v>
      </c>
      <c r="E821" s="43" t="s">
        <v>97</v>
      </c>
      <c r="F821" s="43" t="s">
        <v>123</v>
      </c>
      <c r="G821" s="43" t="s">
        <v>141</v>
      </c>
      <c r="H821" s="47">
        <v>5867</v>
      </c>
    </row>
    <row r="822" spans="1:8" x14ac:dyDescent="0.35">
      <c r="A822" s="43">
        <v>46227</v>
      </c>
      <c r="B822" t="s">
        <v>63</v>
      </c>
      <c r="C822" t="s">
        <v>55</v>
      </c>
      <c r="D822" t="s">
        <v>11</v>
      </c>
      <c r="E822" s="43" t="s">
        <v>78</v>
      </c>
      <c r="F822" s="43" t="s">
        <v>123</v>
      </c>
      <c r="G822" s="43" t="s">
        <v>134</v>
      </c>
      <c r="H822" s="47">
        <v>1050</v>
      </c>
    </row>
    <row r="823" spans="1:8" x14ac:dyDescent="0.35">
      <c r="A823" s="43">
        <v>46227</v>
      </c>
      <c r="B823" t="s">
        <v>63</v>
      </c>
      <c r="C823" t="s">
        <v>54</v>
      </c>
      <c r="D823" t="s">
        <v>9</v>
      </c>
      <c r="E823" s="43" t="s">
        <v>92</v>
      </c>
      <c r="F823" s="43" t="s">
        <v>123</v>
      </c>
      <c r="G823" s="43" t="s">
        <v>137</v>
      </c>
      <c r="H823" s="47">
        <v>1731</v>
      </c>
    </row>
    <row r="824" spans="1:8" x14ac:dyDescent="0.35">
      <c r="A824" s="43">
        <v>46227</v>
      </c>
      <c r="B824" t="s">
        <v>63</v>
      </c>
      <c r="C824" t="s">
        <v>56</v>
      </c>
      <c r="D824" t="s">
        <v>12</v>
      </c>
      <c r="E824" s="43" t="s">
        <v>81</v>
      </c>
      <c r="F824" s="43" t="s">
        <v>123</v>
      </c>
      <c r="G824" s="43" t="s">
        <v>138</v>
      </c>
      <c r="H824" s="47">
        <v>1531</v>
      </c>
    </row>
    <row r="825" spans="1:8" x14ac:dyDescent="0.35">
      <c r="A825" s="43">
        <v>46227</v>
      </c>
      <c r="B825" t="s">
        <v>63</v>
      </c>
      <c r="C825" t="s">
        <v>55</v>
      </c>
      <c r="D825" t="s">
        <v>13</v>
      </c>
      <c r="E825" s="43" t="s">
        <v>100</v>
      </c>
      <c r="F825" s="43" t="s">
        <v>123</v>
      </c>
      <c r="G825" s="43" t="s">
        <v>124</v>
      </c>
      <c r="H825" s="47">
        <v>7819</v>
      </c>
    </row>
    <row r="826" spans="1:8" x14ac:dyDescent="0.35">
      <c r="A826" s="43">
        <v>46227</v>
      </c>
      <c r="B826" t="s">
        <v>63</v>
      </c>
      <c r="C826" t="s">
        <v>55</v>
      </c>
      <c r="D826" t="s">
        <v>15</v>
      </c>
      <c r="E826" s="43" t="s">
        <v>95</v>
      </c>
      <c r="F826" s="43" t="s">
        <v>123</v>
      </c>
      <c r="G826" s="43" t="s">
        <v>142</v>
      </c>
      <c r="H826" s="47">
        <v>294</v>
      </c>
    </row>
    <row r="827" spans="1:8" x14ac:dyDescent="0.35">
      <c r="A827" s="43">
        <v>46227</v>
      </c>
      <c r="B827" t="s">
        <v>63</v>
      </c>
      <c r="C827" t="s">
        <v>121</v>
      </c>
      <c r="D827" t="s">
        <v>121</v>
      </c>
      <c r="E827" s="43" t="s">
        <v>122</v>
      </c>
      <c r="F827" s="43" t="s">
        <v>123</v>
      </c>
      <c r="G827" s="43" t="s">
        <v>127</v>
      </c>
      <c r="H827" s="47">
        <v>50</v>
      </c>
    </row>
    <row r="828" spans="1:8" x14ac:dyDescent="0.35">
      <c r="A828" s="43">
        <v>46227</v>
      </c>
      <c r="B828" t="s">
        <v>63</v>
      </c>
      <c r="C828" t="s">
        <v>121</v>
      </c>
      <c r="D828" t="s">
        <v>121</v>
      </c>
      <c r="E828" s="43" t="s">
        <v>122</v>
      </c>
      <c r="F828" s="43" t="s">
        <v>123</v>
      </c>
      <c r="G828" s="43" t="s">
        <v>130</v>
      </c>
      <c r="H828" s="47">
        <v>0</v>
      </c>
    </row>
    <row r="829" spans="1:8" x14ac:dyDescent="0.35">
      <c r="A829" s="43">
        <v>46227</v>
      </c>
      <c r="B829" t="s">
        <v>63</v>
      </c>
      <c r="C829" t="s">
        <v>121</v>
      </c>
      <c r="D829" t="s">
        <v>121</v>
      </c>
      <c r="E829" s="43" t="s">
        <v>121</v>
      </c>
      <c r="F829" s="43" t="s">
        <v>123</v>
      </c>
      <c r="G829" s="43" t="s">
        <v>140</v>
      </c>
      <c r="H829" s="47">
        <v>37</v>
      </c>
    </row>
    <row r="830" spans="1:8" x14ac:dyDescent="0.35">
      <c r="A830" s="43">
        <v>46227</v>
      </c>
      <c r="B830" t="s">
        <v>63</v>
      </c>
      <c r="C830" t="s">
        <v>121</v>
      </c>
      <c r="D830" t="s">
        <v>121</v>
      </c>
      <c r="E830" s="43" t="s">
        <v>122</v>
      </c>
      <c r="F830" s="43" t="s">
        <v>123</v>
      </c>
      <c r="G830" s="43" t="s">
        <v>134</v>
      </c>
      <c r="H830" s="47">
        <v>2</v>
      </c>
    </row>
    <row r="831" spans="1:8" x14ac:dyDescent="0.35">
      <c r="A831" s="43">
        <v>46227</v>
      </c>
      <c r="B831" t="s">
        <v>63</v>
      </c>
      <c r="C831" t="s">
        <v>121</v>
      </c>
      <c r="D831" t="s">
        <v>121</v>
      </c>
      <c r="E831" s="43" t="s">
        <v>122</v>
      </c>
      <c r="F831" s="43" t="s">
        <v>123</v>
      </c>
      <c r="G831" s="43" t="s">
        <v>136</v>
      </c>
      <c r="H831" s="47">
        <v>7</v>
      </c>
    </row>
    <row r="832" spans="1:8" x14ac:dyDescent="0.35">
      <c r="A832" s="43">
        <v>46227</v>
      </c>
      <c r="B832" t="s">
        <v>63</v>
      </c>
      <c r="C832" t="s">
        <v>121</v>
      </c>
      <c r="D832" t="s">
        <v>121</v>
      </c>
      <c r="E832" s="43" t="s">
        <v>122</v>
      </c>
      <c r="F832" s="43" t="s">
        <v>123</v>
      </c>
      <c r="G832" s="43" t="s">
        <v>128</v>
      </c>
      <c r="H832" s="47">
        <v>15</v>
      </c>
    </row>
    <row r="833" spans="1:8" x14ac:dyDescent="0.35">
      <c r="A833" s="43">
        <v>46227</v>
      </c>
      <c r="B833" t="s">
        <v>63</v>
      </c>
      <c r="C833" t="s">
        <v>121</v>
      </c>
      <c r="D833" t="s">
        <v>121</v>
      </c>
      <c r="E833" s="43" t="s">
        <v>122</v>
      </c>
      <c r="F833" s="43" t="s">
        <v>123</v>
      </c>
      <c r="G833" s="43" t="s">
        <v>125</v>
      </c>
      <c r="H833" s="47">
        <v>2</v>
      </c>
    </row>
    <row r="834" spans="1:8" x14ac:dyDescent="0.35">
      <c r="A834" s="43">
        <v>46227</v>
      </c>
      <c r="B834" t="s">
        <v>63</v>
      </c>
      <c r="C834" t="s">
        <v>121</v>
      </c>
      <c r="D834" t="s">
        <v>121</v>
      </c>
      <c r="E834" s="43" t="s">
        <v>122</v>
      </c>
      <c r="F834" s="43" t="s">
        <v>123</v>
      </c>
      <c r="G834" s="43" t="s">
        <v>140</v>
      </c>
      <c r="H834" s="47">
        <v>1</v>
      </c>
    </row>
    <row r="835" spans="1:8" x14ac:dyDescent="0.35">
      <c r="A835" s="43">
        <v>46227</v>
      </c>
      <c r="B835" t="s">
        <v>63</v>
      </c>
      <c r="C835" t="s">
        <v>56</v>
      </c>
      <c r="D835" t="s">
        <v>17</v>
      </c>
      <c r="E835" s="43" t="s">
        <v>76</v>
      </c>
      <c r="F835" s="43" t="s">
        <v>123</v>
      </c>
      <c r="G835" s="43" t="s">
        <v>142</v>
      </c>
      <c r="H835" s="47">
        <v>210</v>
      </c>
    </row>
    <row r="836" spans="1:8" x14ac:dyDescent="0.35">
      <c r="A836" s="43">
        <v>46227</v>
      </c>
      <c r="B836" t="s">
        <v>63</v>
      </c>
      <c r="C836" t="s">
        <v>55</v>
      </c>
      <c r="D836" t="s">
        <v>11</v>
      </c>
      <c r="E836" s="43" t="s">
        <v>90</v>
      </c>
      <c r="F836" s="43" t="s">
        <v>123</v>
      </c>
      <c r="G836" s="43" t="s">
        <v>128</v>
      </c>
      <c r="H836" s="47">
        <v>6458</v>
      </c>
    </row>
    <row r="837" spans="1:8" x14ac:dyDescent="0.35">
      <c r="A837" s="43">
        <v>46227</v>
      </c>
      <c r="B837" t="s">
        <v>63</v>
      </c>
      <c r="C837" t="s">
        <v>55</v>
      </c>
      <c r="D837" t="s">
        <v>13</v>
      </c>
      <c r="E837" s="43" t="s">
        <v>67</v>
      </c>
      <c r="F837" s="43" t="s">
        <v>123</v>
      </c>
      <c r="G837" s="43" t="s">
        <v>140</v>
      </c>
      <c r="H837" s="47">
        <v>40</v>
      </c>
    </row>
    <row r="838" spans="1:8" x14ac:dyDescent="0.35">
      <c r="A838" s="43">
        <v>46227</v>
      </c>
      <c r="B838" t="s">
        <v>63</v>
      </c>
      <c r="C838" t="s">
        <v>56</v>
      </c>
      <c r="D838" t="s">
        <v>12</v>
      </c>
      <c r="E838" s="43" t="s">
        <v>79</v>
      </c>
      <c r="F838" s="43" t="s">
        <v>123</v>
      </c>
      <c r="G838" s="43" t="s">
        <v>141</v>
      </c>
      <c r="H838" s="47">
        <v>1923</v>
      </c>
    </row>
    <row r="839" spans="1:8" x14ac:dyDescent="0.35">
      <c r="A839" s="43">
        <v>46227</v>
      </c>
      <c r="B839" t="s">
        <v>63</v>
      </c>
      <c r="C839" t="s">
        <v>54</v>
      </c>
      <c r="D839" t="s">
        <v>9</v>
      </c>
      <c r="E839" s="43" t="s">
        <v>92</v>
      </c>
      <c r="F839" s="43" t="s">
        <v>123</v>
      </c>
      <c r="G839" s="43" t="s">
        <v>139</v>
      </c>
      <c r="H839" s="47">
        <v>370</v>
      </c>
    </row>
    <row r="840" spans="1:8" x14ac:dyDescent="0.35">
      <c r="A840" s="43">
        <v>46227</v>
      </c>
      <c r="B840" t="s">
        <v>63</v>
      </c>
      <c r="C840" t="s">
        <v>54</v>
      </c>
      <c r="D840" t="s">
        <v>10</v>
      </c>
      <c r="E840" s="43" t="s">
        <v>80</v>
      </c>
      <c r="F840" s="43" t="s">
        <v>123</v>
      </c>
      <c r="G840" s="43" t="s">
        <v>133</v>
      </c>
      <c r="H840" s="47">
        <v>262</v>
      </c>
    </row>
    <row r="841" spans="1:8" x14ac:dyDescent="0.35">
      <c r="A841" s="43">
        <v>46227</v>
      </c>
      <c r="B841" t="s">
        <v>63</v>
      </c>
      <c r="C841" t="s">
        <v>53</v>
      </c>
      <c r="D841" t="s">
        <v>7</v>
      </c>
      <c r="E841" s="43" t="s">
        <v>65</v>
      </c>
      <c r="F841" s="43" t="s">
        <v>123</v>
      </c>
      <c r="G841" s="43" t="s">
        <v>137</v>
      </c>
      <c r="H841" s="47">
        <v>14018</v>
      </c>
    </row>
    <row r="842" spans="1:8" x14ac:dyDescent="0.35">
      <c r="A842" s="43">
        <v>46227</v>
      </c>
      <c r="B842" t="s">
        <v>63</v>
      </c>
      <c r="C842" t="s">
        <v>121</v>
      </c>
      <c r="D842" t="s">
        <v>121</v>
      </c>
      <c r="E842" s="43" t="s">
        <v>121</v>
      </c>
      <c r="F842" s="43" t="s">
        <v>123</v>
      </c>
      <c r="G842" s="43" t="s">
        <v>137</v>
      </c>
      <c r="H842" s="47">
        <v>85</v>
      </c>
    </row>
    <row r="843" spans="1:8" x14ac:dyDescent="0.35">
      <c r="A843" s="43">
        <v>46227</v>
      </c>
      <c r="B843" t="s">
        <v>63</v>
      </c>
      <c r="C843" t="s">
        <v>53</v>
      </c>
      <c r="D843" t="s">
        <v>8</v>
      </c>
      <c r="E843" s="43" t="s">
        <v>74</v>
      </c>
      <c r="F843" s="43" t="s">
        <v>123</v>
      </c>
      <c r="G843" s="43" t="s">
        <v>139</v>
      </c>
      <c r="H843" s="47">
        <v>1543</v>
      </c>
    </row>
    <row r="844" spans="1:8" x14ac:dyDescent="0.35">
      <c r="A844" s="43">
        <v>46227</v>
      </c>
      <c r="B844" t="s">
        <v>63</v>
      </c>
      <c r="C844" t="s">
        <v>56</v>
      </c>
      <c r="D844" t="s">
        <v>12</v>
      </c>
      <c r="E844" s="43" t="s">
        <v>82</v>
      </c>
      <c r="F844" s="43" t="s">
        <v>123</v>
      </c>
      <c r="G844" s="43" t="s">
        <v>132</v>
      </c>
      <c r="H844" s="47">
        <v>2098</v>
      </c>
    </row>
    <row r="845" spans="1:8" x14ac:dyDescent="0.35">
      <c r="A845" s="43">
        <v>46227</v>
      </c>
      <c r="B845" t="s">
        <v>63</v>
      </c>
      <c r="C845" t="s">
        <v>53</v>
      </c>
      <c r="D845" t="s">
        <v>6</v>
      </c>
      <c r="E845" s="43" t="s">
        <v>73</v>
      </c>
      <c r="F845" s="43" t="s">
        <v>123</v>
      </c>
      <c r="G845" s="43" t="s">
        <v>125</v>
      </c>
      <c r="H845" s="47">
        <v>557</v>
      </c>
    </row>
    <row r="846" spans="1:8" x14ac:dyDescent="0.35">
      <c r="A846" s="43">
        <v>46227</v>
      </c>
      <c r="B846" t="s">
        <v>63</v>
      </c>
      <c r="C846" t="s">
        <v>121</v>
      </c>
      <c r="D846" t="s">
        <v>121</v>
      </c>
      <c r="E846" s="43" t="s">
        <v>121</v>
      </c>
      <c r="F846" s="43" t="s">
        <v>123</v>
      </c>
      <c r="G846" s="43" t="s">
        <v>137</v>
      </c>
      <c r="H846" s="47">
        <v>676</v>
      </c>
    </row>
    <row r="847" spans="1:8" x14ac:dyDescent="0.35">
      <c r="A847" s="43">
        <v>46227</v>
      </c>
      <c r="B847" t="s">
        <v>63</v>
      </c>
      <c r="C847" t="s">
        <v>54</v>
      </c>
      <c r="D847" t="s">
        <v>9</v>
      </c>
      <c r="E847" s="43" t="s">
        <v>71</v>
      </c>
      <c r="F847" s="43" t="s">
        <v>123</v>
      </c>
      <c r="G847" s="43" t="s">
        <v>127</v>
      </c>
      <c r="H847" s="47">
        <v>23193</v>
      </c>
    </row>
    <row r="848" spans="1:8" x14ac:dyDescent="0.35">
      <c r="A848" s="43">
        <v>46227</v>
      </c>
      <c r="B848" t="s">
        <v>63</v>
      </c>
      <c r="C848" t="s">
        <v>53</v>
      </c>
      <c r="D848" t="s">
        <v>6</v>
      </c>
      <c r="E848" s="43" t="s">
        <v>98</v>
      </c>
      <c r="F848" s="43" t="s">
        <v>123</v>
      </c>
      <c r="G848" s="43" t="s">
        <v>124</v>
      </c>
      <c r="H848" s="47">
        <v>12325</v>
      </c>
    </row>
    <row r="849" spans="1:8" x14ac:dyDescent="0.35">
      <c r="A849" s="43">
        <v>46227</v>
      </c>
      <c r="B849" t="s">
        <v>63</v>
      </c>
      <c r="C849" t="s">
        <v>56</v>
      </c>
      <c r="D849" t="s">
        <v>16</v>
      </c>
      <c r="E849" s="43" t="s">
        <v>16</v>
      </c>
      <c r="F849" s="43" t="s">
        <v>123</v>
      </c>
      <c r="G849" s="43" t="s">
        <v>126</v>
      </c>
      <c r="H849" s="47">
        <v>9074</v>
      </c>
    </row>
    <row r="850" spans="1:8" x14ac:dyDescent="0.35">
      <c r="A850" s="43">
        <v>46227</v>
      </c>
      <c r="B850" t="s">
        <v>63</v>
      </c>
      <c r="C850" t="s">
        <v>54</v>
      </c>
      <c r="D850" t="s">
        <v>14</v>
      </c>
      <c r="E850" s="43" t="s">
        <v>86</v>
      </c>
      <c r="F850" s="43" t="s">
        <v>123</v>
      </c>
      <c r="G850" s="43" t="s">
        <v>133</v>
      </c>
      <c r="H850" s="47">
        <v>1543</v>
      </c>
    </row>
    <row r="851" spans="1:8" x14ac:dyDescent="0.35">
      <c r="A851" s="43">
        <v>46227</v>
      </c>
      <c r="B851" t="s">
        <v>63</v>
      </c>
      <c r="C851" t="s">
        <v>54</v>
      </c>
      <c r="D851" t="s">
        <v>14</v>
      </c>
      <c r="E851" s="43" t="s">
        <v>87</v>
      </c>
      <c r="F851" s="43" t="s">
        <v>123</v>
      </c>
      <c r="G851" s="43" t="s">
        <v>137</v>
      </c>
      <c r="H851" s="47">
        <v>2353</v>
      </c>
    </row>
    <row r="852" spans="1:8" x14ac:dyDescent="0.35">
      <c r="A852" s="43">
        <v>46227</v>
      </c>
      <c r="B852" t="s">
        <v>63</v>
      </c>
      <c r="C852" t="s">
        <v>121</v>
      </c>
      <c r="D852" t="s">
        <v>121</v>
      </c>
      <c r="E852" s="43" t="s">
        <v>121</v>
      </c>
      <c r="F852" s="43" t="s">
        <v>123</v>
      </c>
      <c r="G852" s="43" t="s">
        <v>130</v>
      </c>
      <c r="H852" s="47">
        <v>4</v>
      </c>
    </row>
    <row r="853" spans="1:8" x14ac:dyDescent="0.35">
      <c r="A853" s="43">
        <v>46227</v>
      </c>
      <c r="B853" t="s">
        <v>63</v>
      </c>
      <c r="C853" t="s">
        <v>53</v>
      </c>
      <c r="D853" t="s">
        <v>7</v>
      </c>
      <c r="E853" s="43" t="s">
        <v>77</v>
      </c>
      <c r="F853" s="43" t="s">
        <v>123</v>
      </c>
      <c r="G853" s="43" t="s">
        <v>129</v>
      </c>
      <c r="H853" s="47">
        <v>54066</v>
      </c>
    </row>
    <row r="854" spans="1:8" x14ac:dyDescent="0.35">
      <c r="A854" s="43">
        <v>46227</v>
      </c>
      <c r="B854" t="s">
        <v>63</v>
      </c>
      <c r="C854" t="s">
        <v>53</v>
      </c>
      <c r="D854" t="s">
        <v>6</v>
      </c>
      <c r="E854" s="43" t="s">
        <v>98</v>
      </c>
      <c r="F854" s="43" t="s">
        <v>123</v>
      </c>
      <c r="G854" s="43" t="s">
        <v>129</v>
      </c>
      <c r="H854" s="47">
        <v>13834</v>
      </c>
    </row>
    <row r="855" spans="1:8" x14ac:dyDescent="0.35">
      <c r="A855" s="43">
        <v>46227</v>
      </c>
      <c r="B855" t="s">
        <v>63</v>
      </c>
      <c r="C855" t="s">
        <v>55</v>
      </c>
      <c r="D855" t="s">
        <v>11</v>
      </c>
      <c r="E855" s="43" t="s">
        <v>55</v>
      </c>
      <c r="F855" s="43" t="s">
        <v>123</v>
      </c>
      <c r="G855" s="43" t="s">
        <v>127</v>
      </c>
      <c r="H855" s="47">
        <v>31492</v>
      </c>
    </row>
    <row r="856" spans="1:8" x14ac:dyDescent="0.35">
      <c r="A856" s="43">
        <v>46227</v>
      </c>
      <c r="B856" t="s">
        <v>63</v>
      </c>
      <c r="C856" t="s">
        <v>55</v>
      </c>
      <c r="D856" t="s">
        <v>11</v>
      </c>
      <c r="E856" s="43" t="s">
        <v>90</v>
      </c>
      <c r="F856" s="43" t="s">
        <v>123</v>
      </c>
      <c r="G856" s="43" t="s">
        <v>127</v>
      </c>
      <c r="H856" s="47">
        <v>14623</v>
      </c>
    </row>
    <row r="857" spans="1:8" x14ac:dyDescent="0.35">
      <c r="A857" s="43">
        <v>46227</v>
      </c>
      <c r="B857" t="s">
        <v>63</v>
      </c>
      <c r="C857" t="s">
        <v>53</v>
      </c>
      <c r="D857" t="s">
        <v>8</v>
      </c>
      <c r="E857" s="43" t="s">
        <v>72</v>
      </c>
      <c r="F857" s="43" t="s">
        <v>123</v>
      </c>
      <c r="G857" s="43" t="s">
        <v>133</v>
      </c>
      <c r="H857" s="47">
        <v>3853</v>
      </c>
    </row>
    <row r="858" spans="1:8" x14ac:dyDescent="0.35">
      <c r="A858" s="43">
        <v>46227</v>
      </c>
      <c r="B858" t="s">
        <v>63</v>
      </c>
      <c r="C858" t="s">
        <v>55</v>
      </c>
      <c r="D858" t="s">
        <v>15</v>
      </c>
      <c r="E858" s="43" t="s">
        <v>96</v>
      </c>
      <c r="F858" s="43" t="s">
        <v>123</v>
      </c>
      <c r="G858" s="43" t="s">
        <v>131</v>
      </c>
      <c r="H858" s="47">
        <v>5646</v>
      </c>
    </row>
    <row r="859" spans="1:8" x14ac:dyDescent="0.35">
      <c r="A859" s="43">
        <v>46227</v>
      </c>
      <c r="B859" t="s">
        <v>63</v>
      </c>
      <c r="C859" t="s">
        <v>55</v>
      </c>
      <c r="D859" t="s">
        <v>13</v>
      </c>
      <c r="E859" s="43" t="s">
        <v>100</v>
      </c>
      <c r="F859" s="43" t="s">
        <v>123</v>
      </c>
      <c r="G859" s="43" t="s">
        <v>141</v>
      </c>
      <c r="H859" s="47">
        <v>755</v>
      </c>
    </row>
    <row r="860" spans="1:8" x14ac:dyDescent="0.35">
      <c r="A860" s="43">
        <v>46227</v>
      </c>
      <c r="B860" t="s">
        <v>63</v>
      </c>
      <c r="C860" t="s">
        <v>56</v>
      </c>
      <c r="D860" t="s">
        <v>17</v>
      </c>
      <c r="E860" s="43" t="s">
        <v>76</v>
      </c>
      <c r="F860" s="43" t="s">
        <v>123</v>
      </c>
      <c r="G860" s="43" t="s">
        <v>138</v>
      </c>
      <c r="H860" s="47">
        <v>1804</v>
      </c>
    </row>
    <row r="861" spans="1:8" x14ac:dyDescent="0.35">
      <c r="A861" s="43">
        <v>46227</v>
      </c>
      <c r="B861" t="s">
        <v>63</v>
      </c>
      <c r="C861" t="s">
        <v>55</v>
      </c>
      <c r="D861" t="s">
        <v>11</v>
      </c>
      <c r="E861" s="43" t="s">
        <v>55</v>
      </c>
      <c r="F861" s="43" t="s">
        <v>123</v>
      </c>
      <c r="G861" s="43" t="s">
        <v>140</v>
      </c>
      <c r="H861" s="47">
        <v>71</v>
      </c>
    </row>
    <row r="862" spans="1:8" x14ac:dyDescent="0.35">
      <c r="A862" s="43">
        <v>46227</v>
      </c>
      <c r="B862" t="s">
        <v>63</v>
      </c>
      <c r="C862" t="s">
        <v>121</v>
      </c>
      <c r="D862" t="s">
        <v>121</v>
      </c>
      <c r="E862" s="43" t="s">
        <v>121</v>
      </c>
      <c r="F862" s="43" t="s">
        <v>123</v>
      </c>
      <c r="G862" s="43" t="s">
        <v>141</v>
      </c>
      <c r="H862" s="47">
        <v>14</v>
      </c>
    </row>
    <row r="863" spans="1:8" x14ac:dyDescent="0.35">
      <c r="A863" s="43">
        <v>46227</v>
      </c>
      <c r="B863" t="s">
        <v>63</v>
      </c>
      <c r="C863" t="s">
        <v>121</v>
      </c>
      <c r="D863" t="s">
        <v>121</v>
      </c>
      <c r="E863" s="43" t="s">
        <v>121</v>
      </c>
      <c r="F863" s="43" t="s">
        <v>123</v>
      </c>
      <c r="G863" s="43" t="s">
        <v>132</v>
      </c>
      <c r="H863" s="47">
        <v>56</v>
      </c>
    </row>
    <row r="864" spans="1:8" x14ac:dyDescent="0.35">
      <c r="A864" s="43">
        <v>46227</v>
      </c>
      <c r="B864" t="s">
        <v>63</v>
      </c>
      <c r="C864" t="s">
        <v>54</v>
      </c>
      <c r="D864" t="s">
        <v>14</v>
      </c>
      <c r="E864" s="43" t="s">
        <v>87</v>
      </c>
      <c r="F864" s="43" t="s">
        <v>123</v>
      </c>
      <c r="G864" s="43" t="s">
        <v>126</v>
      </c>
      <c r="H864" s="47">
        <v>14408</v>
      </c>
    </row>
    <row r="865" spans="1:8" x14ac:dyDescent="0.35">
      <c r="A865" s="43">
        <v>46227</v>
      </c>
      <c r="B865" t="s">
        <v>63</v>
      </c>
      <c r="C865" t="s">
        <v>54</v>
      </c>
      <c r="D865" t="s">
        <v>14</v>
      </c>
      <c r="E865" s="43" t="s">
        <v>87</v>
      </c>
      <c r="F865" s="43" t="s">
        <v>123</v>
      </c>
      <c r="G865" s="43" t="s">
        <v>139</v>
      </c>
      <c r="H865" s="47">
        <v>1141</v>
      </c>
    </row>
    <row r="866" spans="1:8" x14ac:dyDescent="0.35">
      <c r="A866" s="43">
        <v>46227</v>
      </c>
      <c r="B866" t="s">
        <v>63</v>
      </c>
      <c r="C866" t="s">
        <v>56</v>
      </c>
      <c r="D866" t="s">
        <v>12</v>
      </c>
      <c r="E866" s="43" t="s">
        <v>83</v>
      </c>
      <c r="F866" s="43" t="s">
        <v>123</v>
      </c>
      <c r="G866" s="43" t="s">
        <v>141</v>
      </c>
      <c r="H866" s="47">
        <v>1528</v>
      </c>
    </row>
    <row r="867" spans="1:8" x14ac:dyDescent="0.35">
      <c r="A867" s="43">
        <v>46227</v>
      </c>
      <c r="B867" t="s">
        <v>63</v>
      </c>
      <c r="C867" t="s">
        <v>56</v>
      </c>
      <c r="D867" t="s">
        <v>12</v>
      </c>
      <c r="E867" s="43" t="s">
        <v>79</v>
      </c>
      <c r="F867" s="43" t="s">
        <v>123</v>
      </c>
      <c r="G867" s="43" t="s">
        <v>124</v>
      </c>
      <c r="H867" s="47">
        <v>9163</v>
      </c>
    </row>
    <row r="868" spans="1:8" x14ac:dyDescent="0.35">
      <c r="A868" s="43">
        <v>46227</v>
      </c>
      <c r="B868" t="s">
        <v>63</v>
      </c>
      <c r="C868" t="s">
        <v>55</v>
      </c>
      <c r="D868" t="s">
        <v>13</v>
      </c>
      <c r="E868" s="43" t="s">
        <v>67</v>
      </c>
      <c r="F868" s="43" t="s">
        <v>123</v>
      </c>
      <c r="G868" s="43" t="s">
        <v>130</v>
      </c>
      <c r="H868" s="47">
        <v>1209</v>
      </c>
    </row>
    <row r="869" spans="1:8" x14ac:dyDescent="0.35">
      <c r="A869" s="43">
        <v>46227</v>
      </c>
      <c r="B869" t="s">
        <v>63</v>
      </c>
      <c r="C869" t="s">
        <v>55</v>
      </c>
      <c r="D869" t="s">
        <v>15</v>
      </c>
      <c r="E869" s="43" t="s">
        <v>91</v>
      </c>
      <c r="F869" s="43" t="s">
        <v>123</v>
      </c>
      <c r="G869" s="43" t="s">
        <v>142</v>
      </c>
      <c r="H869" s="47">
        <v>293</v>
      </c>
    </row>
    <row r="870" spans="1:8" x14ac:dyDescent="0.35">
      <c r="A870" s="43">
        <v>46227</v>
      </c>
      <c r="B870" t="s">
        <v>63</v>
      </c>
      <c r="C870" t="s">
        <v>54</v>
      </c>
      <c r="D870" t="s">
        <v>14</v>
      </c>
      <c r="E870" s="43" t="s">
        <v>87</v>
      </c>
      <c r="F870" s="43" t="s">
        <v>123</v>
      </c>
      <c r="G870" s="43" t="s">
        <v>131</v>
      </c>
      <c r="H870" s="47">
        <v>135</v>
      </c>
    </row>
    <row r="871" spans="1:8" x14ac:dyDescent="0.35">
      <c r="A871" s="43">
        <v>46227</v>
      </c>
      <c r="B871" t="s">
        <v>63</v>
      </c>
      <c r="C871" t="s">
        <v>55</v>
      </c>
      <c r="D871" t="s">
        <v>11</v>
      </c>
      <c r="E871" s="43" t="s">
        <v>90</v>
      </c>
      <c r="F871" s="43" t="s">
        <v>123</v>
      </c>
      <c r="G871" s="43" t="s">
        <v>141</v>
      </c>
      <c r="H871" s="47">
        <v>273</v>
      </c>
    </row>
    <row r="872" spans="1:8" x14ac:dyDescent="0.35">
      <c r="A872" s="43">
        <v>46227</v>
      </c>
      <c r="B872" t="s">
        <v>63</v>
      </c>
      <c r="C872" t="s">
        <v>53</v>
      </c>
      <c r="D872" t="s">
        <v>8</v>
      </c>
      <c r="E872" s="43" t="s">
        <v>66</v>
      </c>
      <c r="F872" s="43" t="s">
        <v>123</v>
      </c>
      <c r="G872" s="43" t="s">
        <v>136</v>
      </c>
      <c r="H872" s="47">
        <v>510</v>
      </c>
    </row>
    <row r="873" spans="1:8" x14ac:dyDescent="0.35">
      <c r="A873" s="43">
        <v>46227</v>
      </c>
      <c r="B873" t="s">
        <v>63</v>
      </c>
      <c r="C873" t="s">
        <v>54</v>
      </c>
      <c r="D873" t="s">
        <v>14</v>
      </c>
      <c r="E873" s="43" t="s">
        <v>88</v>
      </c>
      <c r="F873" s="43" t="s">
        <v>123</v>
      </c>
      <c r="G873" s="43" t="s">
        <v>141</v>
      </c>
      <c r="H873" s="47">
        <v>771</v>
      </c>
    </row>
    <row r="874" spans="1:8" x14ac:dyDescent="0.35">
      <c r="A874" s="43">
        <v>46227</v>
      </c>
      <c r="B874" t="s">
        <v>63</v>
      </c>
      <c r="C874" t="s">
        <v>55</v>
      </c>
      <c r="D874" t="s">
        <v>11</v>
      </c>
      <c r="E874" s="43" t="s">
        <v>78</v>
      </c>
      <c r="F874" s="43" t="s">
        <v>123</v>
      </c>
      <c r="G874" s="43" t="s">
        <v>139</v>
      </c>
      <c r="H874" s="47">
        <v>775</v>
      </c>
    </row>
    <row r="875" spans="1:8" x14ac:dyDescent="0.35">
      <c r="A875" s="43">
        <v>46227</v>
      </c>
      <c r="B875" t="s">
        <v>63</v>
      </c>
      <c r="C875" t="s">
        <v>56</v>
      </c>
      <c r="D875" t="s">
        <v>12</v>
      </c>
      <c r="E875" s="43" t="s">
        <v>81</v>
      </c>
      <c r="F875" s="43" t="s">
        <v>123</v>
      </c>
      <c r="G875" s="43" t="s">
        <v>137</v>
      </c>
      <c r="H875" s="47">
        <v>982</v>
      </c>
    </row>
    <row r="876" spans="1:8" x14ac:dyDescent="0.35">
      <c r="A876" s="43">
        <v>46227</v>
      </c>
      <c r="B876" t="s">
        <v>63</v>
      </c>
      <c r="C876" t="s">
        <v>54</v>
      </c>
      <c r="D876" t="s">
        <v>9</v>
      </c>
      <c r="E876" s="43" t="s">
        <v>71</v>
      </c>
      <c r="F876" s="43" t="s">
        <v>123</v>
      </c>
      <c r="G876" s="43" t="s">
        <v>135</v>
      </c>
      <c r="H876" s="47">
        <v>7386</v>
      </c>
    </row>
    <row r="877" spans="1:8" x14ac:dyDescent="0.35">
      <c r="A877" s="43">
        <v>46227</v>
      </c>
      <c r="B877" t="s">
        <v>63</v>
      </c>
      <c r="C877" t="s">
        <v>54</v>
      </c>
      <c r="D877" t="s">
        <v>14</v>
      </c>
      <c r="E877" s="43" t="s">
        <v>87</v>
      </c>
      <c r="F877" s="43" t="s">
        <v>123</v>
      </c>
      <c r="G877" s="43" t="s">
        <v>128</v>
      </c>
      <c r="H877" s="47">
        <v>6132</v>
      </c>
    </row>
    <row r="878" spans="1:8" x14ac:dyDescent="0.35">
      <c r="A878" s="43">
        <v>46227</v>
      </c>
      <c r="B878" t="s">
        <v>63</v>
      </c>
      <c r="C878" t="s">
        <v>53</v>
      </c>
      <c r="D878" t="s">
        <v>7</v>
      </c>
      <c r="E878" s="43" t="s">
        <v>65</v>
      </c>
      <c r="F878" s="43" t="s">
        <v>123</v>
      </c>
      <c r="G878" s="43" t="s">
        <v>140</v>
      </c>
      <c r="H878" s="47">
        <v>4267</v>
      </c>
    </row>
    <row r="879" spans="1:8" x14ac:dyDescent="0.35">
      <c r="A879" s="43">
        <v>46227</v>
      </c>
      <c r="B879" t="s">
        <v>63</v>
      </c>
      <c r="C879" t="s">
        <v>55</v>
      </c>
      <c r="D879" t="s">
        <v>13</v>
      </c>
      <c r="E879" s="43" t="s">
        <v>100</v>
      </c>
      <c r="F879" s="43" t="s">
        <v>123</v>
      </c>
      <c r="G879" s="43" t="s">
        <v>132</v>
      </c>
      <c r="H879" s="47">
        <v>1930</v>
      </c>
    </row>
    <row r="880" spans="1:8" x14ac:dyDescent="0.35">
      <c r="A880" s="43">
        <v>46227</v>
      </c>
      <c r="B880" t="s">
        <v>63</v>
      </c>
      <c r="C880" t="s">
        <v>121</v>
      </c>
      <c r="D880" t="s">
        <v>121</v>
      </c>
      <c r="E880" s="43" t="s">
        <v>121</v>
      </c>
      <c r="F880" s="43" t="s">
        <v>123</v>
      </c>
      <c r="G880" s="43" t="s">
        <v>138</v>
      </c>
      <c r="H880" s="47">
        <v>152</v>
      </c>
    </row>
    <row r="881" spans="1:8" x14ac:dyDescent="0.35">
      <c r="A881" s="43">
        <v>46227</v>
      </c>
      <c r="B881" t="s">
        <v>63</v>
      </c>
      <c r="C881" t="s">
        <v>121</v>
      </c>
      <c r="D881" t="s">
        <v>121</v>
      </c>
      <c r="E881" s="43" t="s">
        <v>121</v>
      </c>
      <c r="F881" s="43" t="s">
        <v>123</v>
      </c>
      <c r="G881" s="43" t="s">
        <v>137</v>
      </c>
      <c r="H881" s="47">
        <v>74</v>
      </c>
    </row>
    <row r="882" spans="1:8" x14ac:dyDescent="0.35">
      <c r="A882" s="43">
        <v>46227</v>
      </c>
      <c r="B882" t="s">
        <v>63</v>
      </c>
      <c r="C882" t="s">
        <v>54</v>
      </c>
      <c r="D882" t="s">
        <v>10</v>
      </c>
      <c r="E882" s="43" t="s">
        <v>10</v>
      </c>
      <c r="F882" s="43" t="s">
        <v>123</v>
      </c>
      <c r="G882" s="43" t="s">
        <v>137</v>
      </c>
      <c r="H882" s="47">
        <v>611</v>
      </c>
    </row>
    <row r="883" spans="1:8" x14ac:dyDescent="0.35">
      <c r="A883" s="43">
        <v>46227</v>
      </c>
      <c r="B883" t="s">
        <v>63</v>
      </c>
      <c r="C883" t="s">
        <v>55</v>
      </c>
      <c r="D883" t="s">
        <v>13</v>
      </c>
      <c r="E883" s="43" t="s">
        <v>67</v>
      </c>
      <c r="F883" s="43" t="s">
        <v>123</v>
      </c>
      <c r="G883" s="43" t="s">
        <v>137</v>
      </c>
      <c r="H883" s="47">
        <v>820</v>
      </c>
    </row>
    <row r="884" spans="1:8" x14ac:dyDescent="0.35">
      <c r="A884" s="43">
        <v>46227</v>
      </c>
      <c r="B884" t="s">
        <v>63</v>
      </c>
      <c r="C884" t="s">
        <v>56</v>
      </c>
      <c r="D884" t="s">
        <v>16</v>
      </c>
      <c r="E884" s="43" t="s">
        <v>97</v>
      </c>
      <c r="F884" s="43" t="s">
        <v>123</v>
      </c>
      <c r="G884" s="43" t="s">
        <v>138</v>
      </c>
      <c r="H884" s="47">
        <v>4584</v>
      </c>
    </row>
    <row r="885" spans="1:8" x14ac:dyDescent="0.35">
      <c r="A885" s="43">
        <v>46227</v>
      </c>
      <c r="B885" t="s">
        <v>63</v>
      </c>
      <c r="C885" t="s">
        <v>121</v>
      </c>
      <c r="D885" t="s">
        <v>121</v>
      </c>
      <c r="E885" s="43" t="s">
        <v>121</v>
      </c>
      <c r="F885" s="43" t="s">
        <v>123</v>
      </c>
      <c r="G885" s="43" t="s">
        <v>137</v>
      </c>
      <c r="H885" s="47">
        <v>0</v>
      </c>
    </row>
    <row r="886" spans="1:8" x14ac:dyDescent="0.35">
      <c r="A886" s="43">
        <v>46227</v>
      </c>
      <c r="B886" t="s">
        <v>63</v>
      </c>
      <c r="C886" t="s">
        <v>56</v>
      </c>
      <c r="D886" t="s">
        <v>12</v>
      </c>
      <c r="E886" s="43" t="s">
        <v>79</v>
      </c>
      <c r="F886" s="43" t="s">
        <v>123</v>
      </c>
      <c r="G886" s="43" t="s">
        <v>140</v>
      </c>
      <c r="H886" s="47">
        <v>46</v>
      </c>
    </row>
    <row r="887" spans="1:8" x14ac:dyDescent="0.35">
      <c r="A887" s="43">
        <v>46227</v>
      </c>
      <c r="B887" t="s">
        <v>63</v>
      </c>
      <c r="C887" t="s">
        <v>121</v>
      </c>
      <c r="D887" t="s">
        <v>121</v>
      </c>
      <c r="E887" s="43" t="s">
        <v>122</v>
      </c>
      <c r="F887" s="43" t="s">
        <v>123</v>
      </c>
      <c r="G887" s="43" t="s">
        <v>126</v>
      </c>
      <c r="H887" s="47">
        <v>4</v>
      </c>
    </row>
    <row r="888" spans="1:8" x14ac:dyDescent="0.35">
      <c r="A888" s="43">
        <v>46227</v>
      </c>
      <c r="B888" t="s">
        <v>63</v>
      </c>
      <c r="C888" t="s">
        <v>55</v>
      </c>
      <c r="D888" t="s">
        <v>15</v>
      </c>
      <c r="E888" s="43" t="s">
        <v>91</v>
      </c>
      <c r="F888" s="43" t="s">
        <v>123</v>
      </c>
      <c r="G888" s="43" t="s">
        <v>140</v>
      </c>
      <c r="H888" s="47">
        <v>7</v>
      </c>
    </row>
    <row r="889" spans="1:8" x14ac:dyDescent="0.35">
      <c r="A889" s="43">
        <v>46227</v>
      </c>
      <c r="B889" t="s">
        <v>63</v>
      </c>
      <c r="C889" t="s">
        <v>121</v>
      </c>
      <c r="D889" t="s">
        <v>121</v>
      </c>
      <c r="E889" s="43" t="s">
        <v>122</v>
      </c>
      <c r="F889" s="43" t="s">
        <v>123</v>
      </c>
      <c r="G889" s="43" t="s">
        <v>131</v>
      </c>
      <c r="H889" s="47">
        <v>1</v>
      </c>
    </row>
    <row r="890" spans="1:8" x14ac:dyDescent="0.35">
      <c r="A890" s="43">
        <v>46227</v>
      </c>
      <c r="B890" t="s">
        <v>63</v>
      </c>
      <c r="C890" t="s">
        <v>121</v>
      </c>
      <c r="D890" t="s">
        <v>121</v>
      </c>
      <c r="E890" s="43" t="s">
        <v>122</v>
      </c>
      <c r="F890" s="43" t="s">
        <v>123</v>
      </c>
      <c r="G890" s="43" t="s">
        <v>133</v>
      </c>
      <c r="H890" s="47">
        <v>7</v>
      </c>
    </row>
    <row r="891" spans="1:8" x14ac:dyDescent="0.35">
      <c r="A891" s="43">
        <v>46227</v>
      </c>
      <c r="B891" t="s">
        <v>63</v>
      </c>
      <c r="C891" t="s">
        <v>121</v>
      </c>
      <c r="D891" t="s">
        <v>121</v>
      </c>
      <c r="E891" s="43" t="s">
        <v>121</v>
      </c>
      <c r="F891" s="43" t="s">
        <v>123</v>
      </c>
      <c r="G891" s="43" t="s">
        <v>140</v>
      </c>
      <c r="H891" s="47">
        <v>0</v>
      </c>
    </row>
    <row r="892" spans="1:8" x14ac:dyDescent="0.35">
      <c r="A892" s="43">
        <v>46227</v>
      </c>
      <c r="B892" t="s">
        <v>63</v>
      </c>
      <c r="C892" t="s">
        <v>121</v>
      </c>
      <c r="D892" t="s">
        <v>121</v>
      </c>
      <c r="E892" s="43" t="s">
        <v>121</v>
      </c>
      <c r="F892" s="43" t="s">
        <v>123</v>
      </c>
      <c r="G892" s="43" t="s">
        <v>141</v>
      </c>
      <c r="H892" s="47">
        <v>0</v>
      </c>
    </row>
    <row r="893" spans="1:8" x14ac:dyDescent="0.35">
      <c r="A893" s="43">
        <v>46227</v>
      </c>
      <c r="B893" t="s">
        <v>63</v>
      </c>
      <c r="C893" t="s">
        <v>121</v>
      </c>
      <c r="D893" t="s">
        <v>121</v>
      </c>
      <c r="E893" s="43" t="s">
        <v>122</v>
      </c>
      <c r="F893" s="43" t="s">
        <v>123</v>
      </c>
      <c r="G893" s="43" t="s">
        <v>129</v>
      </c>
      <c r="H893" s="47">
        <v>0</v>
      </c>
    </row>
    <row r="894" spans="1:8" x14ac:dyDescent="0.35">
      <c r="A894" s="43">
        <v>46227</v>
      </c>
      <c r="B894" t="s">
        <v>63</v>
      </c>
      <c r="C894" t="s">
        <v>121</v>
      </c>
      <c r="D894" t="s">
        <v>121</v>
      </c>
      <c r="E894" s="43" t="s">
        <v>121</v>
      </c>
      <c r="F894" s="43" t="s">
        <v>123</v>
      </c>
      <c r="G894" s="43" t="s">
        <v>142</v>
      </c>
      <c r="H894" s="47">
        <v>0</v>
      </c>
    </row>
    <row r="895" spans="1:8" x14ac:dyDescent="0.35">
      <c r="A895" s="43">
        <v>46227</v>
      </c>
      <c r="B895" t="s">
        <v>63</v>
      </c>
      <c r="C895" t="s">
        <v>121</v>
      </c>
      <c r="D895" t="s">
        <v>121</v>
      </c>
      <c r="E895" s="43" t="s">
        <v>121</v>
      </c>
      <c r="F895" s="43" t="s">
        <v>123</v>
      </c>
      <c r="G895" s="43" t="s">
        <v>128</v>
      </c>
      <c r="H895" s="47">
        <v>0</v>
      </c>
    </row>
    <row r="896" spans="1:8" x14ac:dyDescent="0.35">
      <c r="A896" s="43">
        <v>46227</v>
      </c>
      <c r="B896" t="s">
        <v>63</v>
      </c>
      <c r="C896" t="s">
        <v>56</v>
      </c>
      <c r="D896" t="s">
        <v>12</v>
      </c>
      <c r="E896" s="43" t="s">
        <v>81</v>
      </c>
      <c r="F896" s="43" t="s">
        <v>123</v>
      </c>
      <c r="G896" s="43" t="s">
        <v>135</v>
      </c>
      <c r="H896" s="47">
        <v>4720</v>
      </c>
    </row>
    <row r="897" spans="1:8" x14ac:dyDescent="0.35">
      <c r="A897" s="43">
        <v>46227</v>
      </c>
      <c r="B897" t="s">
        <v>63</v>
      </c>
      <c r="C897" t="s">
        <v>54</v>
      </c>
      <c r="D897" t="s">
        <v>14</v>
      </c>
      <c r="E897" s="43" t="s">
        <v>88</v>
      </c>
      <c r="F897" s="43" t="s">
        <v>123</v>
      </c>
      <c r="G897" s="43" t="s">
        <v>126</v>
      </c>
      <c r="H897" s="47">
        <v>9439</v>
      </c>
    </row>
    <row r="898" spans="1:8" x14ac:dyDescent="0.35">
      <c r="A898" s="43">
        <v>46227</v>
      </c>
      <c r="B898" t="s">
        <v>63</v>
      </c>
      <c r="C898" t="s">
        <v>54</v>
      </c>
      <c r="D898" t="s">
        <v>14</v>
      </c>
      <c r="E898" s="43" t="s">
        <v>86</v>
      </c>
      <c r="F898" s="43" t="s">
        <v>123</v>
      </c>
      <c r="G898" s="43" t="s">
        <v>130</v>
      </c>
      <c r="H898" s="47">
        <v>1201</v>
      </c>
    </row>
    <row r="899" spans="1:8" x14ac:dyDescent="0.35">
      <c r="A899" s="43">
        <v>46227</v>
      </c>
      <c r="B899" t="s">
        <v>63</v>
      </c>
      <c r="C899" t="s">
        <v>121</v>
      </c>
      <c r="D899" t="s">
        <v>121</v>
      </c>
      <c r="E899" s="43" t="s">
        <v>121</v>
      </c>
      <c r="F899" s="43" t="s">
        <v>123</v>
      </c>
      <c r="G899" s="43" t="s">
        <v>133</v>
      </c>
      <c r="H899" s="47">
        <v>32</v>
      </c>
    </row>
    <row r="900" spans="1:8" x14ac:dyDescent="0.35">
      <c r="A900" s="43">
        <v>46227</v>
      </c>
      <c r="B900" t="s">
        <v>63</v>
      </c>
      <c r="C900" t="s">
        <v>53</v>
      </c>
      <c r="D900" t="s">
        <v>6</v>
      </c>
      <c r="E900" s="43" t="s">
        <v>69</v>
      </c>
      <c r="F900" s="43" t="s">
        <v>123</v>
      </c>
      <c r="G900" s="43" t="s">
        <v>127</v>
      </c>
      <c r="H900" s="47">
        <v>23839</v>
      </c>
    </row>
    <row r="901" spans="1:8" x14ac:dyDescent="0.35">
      <c r="A901" s="43">
        <v>46227</v>
      </c>
      <c r="B901" t="s">
        <v>63</v>
      </c>
      <c r="C901" t="s">
        <v>55</v>
      </c>
      <c r="D901" t="s">
        <v>13</v>
      </c>
      <c r="E901" s="43" t="s">
        <v>100</v>
      </c>
      <c r="F901" s="43" t="s">
        <v>123</v>
      </c>
      <c r="G901" s="43" t="s">
        <v>133</v>
      </c>
      <c r="H901" s="47">
        <v>1418</v>
      </c>
    </row>
    <row r="902" spans="1:8" x14ac:dyDescent="0.35">
      <c r="A902" s="43">
        <v>46227</v>
      </c>
      <c r="B902" t="s">
        <v>63</v>
      </c>
      <c r="C902" t="s">
        <v>53</v>
      </c>
      <c r="D902" t="s">
        <v>8</v>
      </c>
      <c r="E902" s="43" t="s">
        <v>66</v>
      </c>
      <c r="F902" s="43" t="s">
        <v>123</v>
      </c>
      <c r="G902" s="43" t="s">
        <v>139</v>
      </c>
      <c r="H902" s="47">
        <v>1487</v>
      </c>
    </row>
    <row r="903" spans="1:8" x14ac:dyDescent="0.35">
      <c r="A903" s="43">
        <v>46227</v>
      </c>
      <c r="B903" t="s">
        <v>63</v>
      </c>
      <c r="C903" t="s">
        <v>56</v>
      </c>
      <c r="D903" t="s">
        <v>12</v>
      </c>
      <c r="E903" s="43" t="s">
        <v>82</v>
      </c>
      <c r="F903" s="43" t="s">
        <v>123</v>
      </c>
      <c r="G903" s="43" t="s">
        <v>136</v>
      </c>
      <c r="H903" s="47">
        <v>635</v>
      </c>
    </row>
    <row r="904" spans="1:8" x14ac:dyDescent="0.35">
      <c r="A904" s="43">
        <v>46227</v>
      </c>
      <c r="B904" t="s">
        <v>63</v>
      </c>
      <c r="C904" t="s">
        <v>56</v>
      </c>
      <c r="D904" t="s">
        <v>17</v>
      </c>
      <c r="E904" s="43" t="s">
        <v>76</v>
      </c>
      <c r="F904" s="43" t="s">
        <v>123</v>
      </c>
      <c r="G904" s="43" t="s">
        <v>139</v>
      </c>
      <c r="H904" s="47">
        <v>611</v>
      </c>
    </row>
    <row r="905" spans="1:8" x14ac:dyDescent="0.35">
      <c r="A905" s="43">
        <v>46227</v>
      </c>
      <c r="B905" t="s">
        <v>63</v>
      </c>
      <c r="C905" t="s">
        <v>55</v>
      </c>
      <c r="D905" t="s">
        <v>15</v>
      </c>
      <c r="E905" s="43" t="s">
        <v>94</v>
      </c>
      <c r="F905" s="43" t="s">
        <v>123</v>
      </c>
      <c r="G905" s="43" t="s">
        <v>138</v>
      </c>
      <c r="H905" s="47">
        <v>4497</v>
      </c>
    </row>
    <row r="906" spans="1:8" x14ac:dyDescent="0.35">
      <c r="A906" s="43">
        <v>46227</v>
      </c>
      <c r="B906" t="s">
        <v>63</v>
      </c>
      <c r="C906" t="s">
        <v>121</v>
      </c>
      <c r="D906" t="s">
        <v>121</v>
      </c>
      <c r="E906" s="43" t="s">
        <v>121</v>
      </c>
      <c r="F906" s="43" t="s">
        <v>123</v>
      </c>
      <c r="G906" s="43" t="s">
        <v>140</v>
      </c>
      <c r="H906" s="47">
        <v>23</v>
      </c>
    </row>
    <row r="907" spans="1:8" x14ac:dyDescent="0.35">
      <c r="A907" s="43">
        <v>46227</v>
      </c>
      <c r="B907" t="s">
        <v>63</v>
      </c>
      <c r="C907" t="s">
        <v>53</v>
      </c>
      <c r="D907" t="s">
        <v>6</v>
      </c>
      <c r="E907" s="43" t="s">
        <v>98</v>
      </c>
      <c r="F907" s="43" t="s">
        <v>123</v>
      </c>
      <c r="G907" s="43" t="s">
        <v>128</v>
      </c>
      <c r="H907" s="47">
        <v>21244</v>
      </c>
    </row>
    <row r="908" spans="1:8" x14ac:dyDescent="0.35">
      <c r="A908" s="43">
        <v>46227</v>
      </c>
      <c r="B908" t="s">
        <v>63</v>
      </c>
      <c r="C908" t="s">
        <v>54</v>
      </c>
      <c r="D908" t="s">
        <v>14</v>
      </c>
      <c r="E908" s="43" t="s">
        <v>89</v>
      </c>
      <c r="F908" s="43" t="s">
        <v>123</v>
      </c>
      <c r="G908" s="43" t="s">
        <v>142</v>
      </c>
      <c r="H908" s="47">
        <v>663</v>
      </c>
    </row>
    <row r="909" spans="1:8" x14ac:dyDescent="0.35">
      <c r="A909" s="43">
        <v>46227</v>
      </c>
      <c r="B909" t="s">
        <v>63</v>
      </c>
      <c r="C909" t="s">
        <v>56</v>
      </c>
      <c r="D909" t="s">
        <v>12</v>
      </c>
      <c r="E909" s="43" t="s">
        <v>84</v>
      </c>
      <c r="F909" s="43" t="s">
        <v>123</v>
      </c>
      <c r="G909" s="43" t="s">
        <v>130</v>
      </c>
      <c r="H909" s="47">
        <v>350</v>
      </c>
    </row>
    <row r="910" spans="1:8" x14ac:dyDescent="0.35">
      <c r="A910" s="43">
        <v>46227</v>
      </c>
      <c r="B910" t="s">
        <v>63</v>
      </c>
      <c r="C910" t="s">
        <v>55</v>
      </c>
      <c r="D910" t="s">
        <v>15</v>
      </c>
      <c r="E910" s="43" t="s">
        <v>95</v>
      </c>
      <c r="F910" s="43" t="s">
        <v>123</v>
      </c>
      <c r="G910" s="43" t="s">
        <v>127</v>
      </c>
      <c r="H910" s="47">
        <v>6342</v>
      </c>
    </row>
    <row r="911" spans="1:8" x14ac:dyDescent="0.35">
      <c r="A911" s="43">
        <v>46227</v>
      </c>
      <c r="B911" t="s">
        <v>63</v>
      </c>
      <c r="C911" t="s">
        <v>55</v>
      </c>
      <c r="D911" t="s">
        <v>15</v>
      </c>
      <c r="E911" s="43" t="s">
        <v>96</v>
      </c>
      <c r="F911" s="43" t="s">
        <v>123</v>
      </c>
      <c r="G911" s="43" t="s">
        <v>136</v>
      </c>
      <c r="H911" s="47">
        <v>526</v>
      </c>
    </row>
    <row r="912" spans="1:8" x14ac:dyDescent="0.35">
      <c r="A912" s="43">
        <v>46227</v>
      </c>
      <c r="B912" t="s">
        <v>63</v>
      </c>
      <c r="C912" t="s">
        <v>55</v>
      </c>
      <c r="D912" t="s">
        <v>13</v>
      </c>
      <c r="E912" s="43" t="s">
        <v>99</v>
      </c>
      <c r="F912" s="43" t="s">
        <v>123</v>
      </c>
      <c r="G912" s="43" t="s">
        <v>131</v>
      </c>
      <c r="H912" s="47">
        <v>202</v>
      </c>
    </row>
    <row r="913" spans="1:8" x14ac:dyDescent="0.35">
      <c r="A913" s="43">
        <v>46227</v>
      </c>
      <c r="B913" t="s">
        <v>63</v>
      </c>
      <c r="C913" t="s">
        <v>56</v>
      </c>
      <c r="D913" t="s">
        <v>12</v>
      </c>
      <c r="E913" s="43" t="s">
        <v>82</v>
      </c>
      <c r="F913" s="43" t="s">
        <v>123</v>
      </c>
      <c r="G913" s="43" t="s">
        <v>138</v>
      </c>
      <c r="H913" s="47">
        <v>1308</v>
      </c>
    </row>
    <row r="914" spans="1:8" x14ac:dyDescent="0.35">
      <c r="A914" s="43">
        <v>46227</v>
      </c>
      <c r="B914" t="s">
        <v>63</v>
      </c>
      <c r="C914" t="s">
        <v>53</v>
      </c>
      <c r="D914" t="s">
        <v>7</v>
      </c>
      <c r="E914" s="43" t="s">
        <v>77</v>
      </c>
      <c r="F914" s="43" t="s">
        <v>123</v>
      </c>
      <c r="G914" s="43" t="s">
        <v>126</v>
      </c>
      <c r="H914" s="47">
        <v>48404</v>
      </c>
    </row>
    <row r="915" spans="1:8" x14ac:dyDescent="0.35">
      <c r="A915" s="43">
        <v>46227</v>
      </c>
      <c r="B915" t="s">
        <v>63</v>
      </c>
      <c r="C915" t="s">
        <v>54</v>
      </c>
      <c r="D915" t="s">
        <v>14</v>
      </c>
      <c r="E915" s="43" t="s">
        <v>87</v>
      </c>
      <c r="F915" s="43" t="s">
        <v>123</v>
      </c>
      <c r="G915" s="43" t="s">
        <v>133</v>
      </c>
      <c r="H915" s="47">
        <v>1604</v>
      </c>
    </row>
    <row r="916" spans="1:8" x14ac:dyDescent="0.35">
      <c r="A916" s="43">
        <v>46227</v>
      </c>
      <c r="B916" t="s">
        <v>63</v>
      </c>
      <c r="C916" t="s">
        <v>55</v>
      </c>
      <c r="D916" t="s">
        <v>11</v>
      </c>
      <c r="E916" s="43" t="s">
        <v>78</v>
      </c>
      <c r="F916" s="43" t="s">
        <v>123</v>
      </c>
      <c r="G916" s="43" t="s">
        <v>124</v>
      </c>
      <c r="H916" s="47">
        <v>29745</v>
      </c>
    </row>
    <row r="917" spans="1:8" x14ac:dyDescent="0.35">
      <c r="A917" s="43">
        <v>46227</v>
      </c>
      <c r="B917" t="s">
        <v>63</v>
      </c>
      <c r="C917" t="s">
        <v>53</v>
      </c>
      <c r="D917" t="s">
        <v>8</v>
      </c>
      <c r="E917" s="43" t="s">
        <v>66</v>
      </c>
      <c r="F917" s="43" t="s">
        <v>123</v>
      </c>
      <c r="G917" s="43" t="s">
        <v>129</v>
      </c>
      <c r="H917" s="47">
        <v>7920</v>
      </c>
    </row>
    <row r="918" spans="1:8" x14ac:dyDescent="0.35">
      <c r="A918" s="43">
        <v>46227</v>
      </c>
      <c r="B918" t="s">
        <v>63</v>
      </c>
      <c r="C918" t="s">
        <v>54</v>
      </c>
      <c r="D918" t="s">
        <v>10</v>
      </c>
      <c r="E918" s="43" t="s">
        <v>64</v>
      </c>
      <c r="F918" s="43" t="s">
        <v>123</v>
      </c>
      <c r="G918" s="43" t="s">
        <v>128</v>
      </c>
      <c r="H918" s="47">
        <v>6130</v>
      </c>
    </row>
    <row r="919" spans="1:8" x14ac:dyDescent="0.35">
      <c r="A919" s="43">
        <v>46227</v>
      </c>
      <c r="B919" t="s">
        <v>63</v>
      </c>
      <c r="C919" t="s">
        <v>56</v>
      </c>
      <c r="D919" t="s">
        <v>12</v>
      </c>
      <c r="E919" s="43" t="s">
        <v>79</v>
      </c>
      <c r="F919" s="43" t="s">
        <v>123</v>
      </c>
      <c r="G919" s="43" t="s">
        <v>128</v>
      </c>
      <c r="H919" s="47">
        <v>12689</v>
      </c>
    </row>
    <row r="920" spans="1:8" x14ac:dyDescent="0.35">
      <c r="A920" s="43">
        <v>46227</v>
      </c>
      <c r="B920" t="s">
        <v>63</v>
      </c>
      <c r="C920" t="s">
        <v>56</v>
      </c>
      <c r="D920" t="s">
        <v>12</v>
      </c>
      <c r="E920" s="43" t="s">
        <v>84</v>
      </c>
      <c r="F920" s="43" t="s">
        <v>123</v>
      </c>
      <c r="G920" s="43" t="s">
        <v>124</v>
      </c>
      <c r="H920" s="47">
        <v>3440</v>
      </c>
    </row>
    <row r="921" spans="1:8" x14ac:dyDescent="0.35">
      <c r="A921" s="43">
        <v>46227</v>
      </c>
      <c r="B921" t="s">
        <v>63</v>
      </c>
      <c r="C921" t="s">
        <v>53</v>
      </c>
      <c r="D921" t="s">
        <v>8</v>
      </c>
      <c r="E921" s="43" t="s">
        <v>75</v>
      </c>
      <c r="F921" s="43" t="s">
        <v>123</v>
      </c>
      <c r="G921" s="43" t="s">
        <v>125</v>
      </c>
      <c r="H921" s="47">
        <v>1032</v>
      </c>
    </row>
    <row r="922" spans="1:8" x14ac:dyDescent="0.35">
      <c r="A922" s="43">
        <v>46227</v>
      </c>
      <c r="B922" t="s">
        <v>63</v>
      </c>
      <c r="C922" t="s">
        <v>55</v>
      </c>
      <c r="D922" t="s">
        <v>13</v>
      </c>
      <c r="E922" s="43" t="s">
        <v>85</v>
      </c>
      <c r="F922" s="43" t="s">
        <v>123</v>
      </c>
      <c r="G922" s="43" t="s">
        <v>138</v>
      </c>
      <c r="H922" s="47">
        <v>2799</v>
      </c>
    </row>
    <row r="923" spans="1:8" x14ac:dyDescent="0.35">
      <c r="A923" s="43">
        <v>46227</v>
      </c>
      <c r="B923" t="s">
        <v>63</v>
      </c>
      <c r="C923" t="s">
        <v>55</v>
      </c>
      <c r="D923" t="s">
        <v>13</v>
      </c>
      <c r="E923" s="43" t="s">
        <v>100</v>
      </c>
      <c r="F923" s="43" t="s">
        <v>123</v>
      </c>
      <c r="G923" s="43" t="s">
        <v>131</v>
      </c>
      <c r="H923" s="47">
        <v>22014</v>
      </c>
    </row>
    <row r="924" spans="1:8" x14ac:dyDescent="0.35">
      <c r="A924" s="43">
        <v>46227</v>
      </c>
      <c r="B924" t="s">
        <v>63</v>
      </c>
      <c r="C924" t="s">
        <v>56</v>
      </c>
      <c r="D924" t="s">
        <v>12</v>
      </c>
      <c r="E924" s="43" t="s">
        <v>84</v>
      </c>
      <c r="F924" s="43" t="s">
        <v>123</v>
      </c>
      <c r="G924" s="43" t="s">
        <v>134</v>
      </c>
      <c r="H924" s="47">
        <v>940</v>
      </c>
    </row>
    <row r="925" spans="1:8" x14ac:dyDescent="0.35">
      <c r="A925" s="43">
        <v>46227</v>
      </c>
      <c r="B925" t="s">
        <v>63</v>
      </c>
      <c r="C925" t="s">
        <v>56</v>
      </c>
      <c r="D925" t="s">
        <v>12</v>
      </c>
      <c r="E925" s="43" t="s">
        <v>81</v>
      </c>
      <c r="F925" s="43" t="s">
        <v>123</v>
      </c>
      <c r="G925" s="43" t="s">
        <v>130</v>
      </c>
      <c r="H925" s="47">
        <v>1058</v>
      </c>
    </row>
    <row r="926" spans="1:8" x14ac:dyDescent="0.35">
      <c r="A926" s="43">
        <v>46227</v>
      </c>
      <c r="B926" t="s">
        <v>63</v>
      </c>
      <c r="C926" t="s">
        <v>56</v>
      </c>
      <c r="D926" t="s">
        <v>17</v>
      </c>
      <c r="E926" s="43" t="s">
        <v>76</v>
      </c>
      <c r="F926" s="43" t="s">
        <v>123</v>
      </c>
      <c r="G926" s="43" t="s">
        <v>134</v>
      </c>
      <c r="H926" s="47">
        <v>127</v>
      </c>
    </row>
    <row r="927" spans="1:8" x14ac:dyDescent="0.35">
      <c r="A927" s="43">
        <v>46227</v>
      </c>
      <c r="B927" t="s">
        <v>63</v>
      </c>
      <c r="C927" t="s">
        <v>53</v>
      </c>
      <c r="D927" t="s">
        <v>8</v>
      </c>
      <c r="E927" s="43" t="s">
        <v>74</v>
      </c>
      <c r="F927" s="43" t="s">
        <v>123</v>
      </c>
      <c r="G927" s="43" t="s">
        <v>142</v>
      </c>
      <c r="H927" s="47">
        <v>133</v>
      </c>
    </row>
    <row r="928" spans="1:8" x14ac:dyDescent="0.35">
      <c r="A928" s="43">
        <v>46227</v>
      </c>
      <c r="B928" t="s">
        <v>63</v>
      </c>
      <c r="C928" t="s">
        <v>121</v>
      </c>
      <c r="D928" t="s">
        <v>121</v>
      </c>
      <c r="E928" s="43" t="s">
        <v>121</v>
      </c>
      <c r="F928" s="43" t="s">
        <v>123</v>
      </c>
      <c r="G928" s="43" t="s">
        <v>129</v>
      </c>
      <c r="H928" s="47">
        <v>4</v>
      </c>
    </row>
    <row r="929" spans="1:8" x14ac:dyDescent="0.35">
      <c r="A929" s="43">
        <v>46227</v>
      </c>
      <c r="B929" t="s">
        <v>63</v>
      </c>
      <c r="C929" t="s">
        <v>121</v>
      </c>
      <c r="D929" t="s">
        <v>121</v>
      </c>
      <c r="E929" s="43" t="s">
        <v>122</v>
      </c>
      <c r="F929" s="43" t="s">
        <v>123</v>
      </c>
      <c r="G929" s="43" t="s">
        <v>130</v>
      </c>
      <c r="H929" s="47">
        <v>16</v>
      </c>
    </row>
    <row r="930" spans="1:8" x14ac:dyDescent="0.35">
      <c r="A930" s="43">
        <v>46227</v>
      </c>
      <c r="B930" t="s">
        <v>63</v>
      </c>
      <c r="C930" t="s">
        <v>121</v>
      </c>
      <c r="D930" t="s">
        <v>121</v>
      </c>
      <c r="E930" s="43" t="s">
        <v>122</v>
      </c>
      <c r="F930" s="43" t="s">
        <v>123</v>
      </c>
      <c r="G930" s="43" t="s">
        <v>142</v>
      </c>
      <c r="H930" s="47">
        <v>3</v>
      </c>
    </row>
    <row r="931" spans="1:8" x14ac:dyDescent="0.35">
      <c r="A931" s="43">
        <v>46227</v>
      </c>
      <c r="B931" t="s">
        <v>63</v>
      </c>
      <c r="C931" t="s">
        <v>121</v>
      </c>
      <c r="D931" t="s">
        <v>121</v>
      </c>
      <c r="E931" s="43" t="s">
        <v>122</v>
      </c>
      <c r="F931" s="43" t="s">
        <v>123</v>
      </c>
      <c r="G931" s="43" t="s">
        <v>141</v>
      </c>
      <c r="H931" s="47">
        <v>14</v>
      </c>
    </row>
    <row r="932" spans="1:8" x14ac:dyDescent="0.35">
      <c r="A932" s="43">
        <v>46227</v>
      </c>
      <c r="B932" t="s">
        <v>63</v>
      </c>
      <c r="C932" t="s">
        <v>121</v>
      </c>
      <c r="D932" t="s">
        <v>121</v>
      </c>
      <c r="E932" s="43" t="s">
        <v>122</v>
      </c>
      <c r="F932" s="43" t="s">
        <v>123</v>
      </c>
      <c r="G932" s="43" t="s">
        <v>128</v>
      </c>
      <c r="H932" s="47">
        <v>18</v>
      </c>
    </row>
    <row r="933" spans="1:8" x14ac:dyDescent="0.35">
      <c r="A933" s="43">
        <v>46227</v>
      </c>
      <c r="B933" t="s">
        <v>63</v>
      </c>
      <c r="C933" t="s">
        <v>54</v>
      </c>
      <c r="D933" t="s">
        <v>10</v>
      </c>
      <c r="E933" s="43" t="s">
        <v>64</v>
      </c>
      <c r="F933" s="43" t="s">
        <v>123</v>
      </c>
      <c r="G933" s="43" t="s">
        <v>140</v>
      </c>
      <c r="H933" s="47">
        <v>30</v>
      </c>
    </row>
    <row r="934" spans="1:8" x14ac:dyDescent="0.35">
      <c r="A934" s="43">
        <v>46227</v>
      </c>
      <c r="B934" t="s">
        <v>63</v>
      </c>
      <c r="C934" t="s">
        <v>121</v>
      </c>
      <c r="D934" t="s">
        <v>121</v>
      </c>
      <c r="E934" s="43" t="s">
        <v>122</v>
      </c>
      <c r="F934" s="43" t="s">
        <v>123</v>
      </c>
      <c r="G934" s="43" t="s">
        <v>141</v>
      </c>
      <c r="H934" s="47">
        <v>6</v>
      </c>
    </row>
    <row r="935" spans="1:8" x14ac:dyDescent="0.35">
      <c r="A935" s="43">
        <v>46227</v>
      </c>
      <c r="B935" t="s">
        <v>63</v>
      </c>
      <c r="C935" t="s">
        <v>121</v>
      </c>
      <c r="D935" t="s">
        <v>121</v>
      </c>
      <c r="E935" s="43" t="s">
        <v>121</v>
      </c>
      <c r="F935" s="43" t="s">
        <v>123</v>
      </c>
      <c r="G935" s="43" t="s">
        <v>128</v>
      </c>
      <c r="H935" s="47">
        <v>0</v>
      </c>
    </row>
    <row r="936" spans="1:8" x14ac:dyDescent="0.35">
      <c r="A936" s="43">
        <v>46227</v>
      </c>
      <c r="B936" t="s">
        <v>63</v>
      </c>
      <c r="C936" t="s">
        <v>56</v>
      </c>
      <c r="D936" t="s">
        <v>12</v>
      </c>
      <c r="E936" s="43" t="s">
        <v>79</v>
      </c>
      <c r="F936" s="43" t="s">
        <v>123</v>
      </c>
      <c r="G936" s="43" t="s">
        <v>127</v>
      </c>
      <c r="H936" s="47">
        <v>16081</v>
      </c>
    </row>
    <row r="937" spans="1:8" x14ac:dyDescent="0.35">
      <c r="A937" s="43">
        <v>46227</v>
      </c>
      <c r="B937" t="s">
        <v>63</v>
      </c>
      <c r="C937" t="s">
        <v>54</v>
      </c>
      <c r="D937" t="s">
        <v>10</v>
      </c>
      <c r="E937" s="43" t="s">
        <v>64</v>
      </c>
      <c r="F937" s="43" t="s">
        <v>123</v>
      </c>
      <c r="G937" s="43" t="s">
        <v>129</v>
      </c>
      <c r="H937" s="47">
        <v>7417</v>
      </c>
    </row>
    <row r="938" spans="1:8" x14ac:dyDescent="0.35">
      <c r="A938" s="43">
        <v>46227</v>
      </c>
      <c r="B938" t="s">
        <v>63</v>
      </c>
      <c r="C938" t="s">
        <v>56</v>
      </c>
      <c r="D938" t="s">
        <v>12</v>
      </c>
      <c r="E938" s="43" t="s">
        <v>84</v>
      </c>
      <c r="F938" s="43" t="s">
        <v>123</v>
      </c>
      <c r="G938" s="43" t="s">
        <v>128</v>
      </c>
      <c r="H938" s="47">
        <v>2471</v>
      </c>
    </row>
    <row r="939" spans="1:8" x14ac:dyDescent="0.35">
      <c r="A939" s="43">
        <v>46227</v>
      </c>
      <c r="B939" t="s">
        <v>63</v>
      </c>
      <c r="C939" t="s">
        <v>53</v>
      </c>
      <c r="D939" t="s">
        <v>8</v>
      </c>
      <c r="E939" s="43" t="s">
        <v>72</v>
      </c>
      <c r="F939" s="43" t="s">
        <v>123</v>
      </c>
      <c r="G939" s="43" t="s">
        <v>140</v>
      </c>
      <c r="H939" s="47">
        <v>139</v>
      </c>
    </row>
    <row r="940" spans="1:8" x14ac:dyDescent="0.35">
      <c r="A940" s="43">
        <v>46227</v>
      </c>
      <c r="B940" t="s">
        <v>63</v>
      </c>
      <c r="C940" t="s">
        <v>53</v>
      </c>
      <c r="D940" t="s">
        <v>7</v>
      </c>
      <c r="E940" s="43" t="s">
        <v>77</v>
      </c>
      <c r="F940" s="43" t="s">
        <v>123</v>
      </c>
      <c r="G940" s="43" t="s">
        <v>137</v>
      </c>
      <c r="H940" s="47">
        <v>3598</v>
      </c>
    </row>
    <row r="941" spans="1:8" x14ac:dyDescent="0.35">
      <c r="A941" s="43">
        <v>46227</v>
      </c>
      <c r="B941" t="s">
        <v>63</v>
      </c>
      <c r="C941" t="s">
        <v>54</v>
      </c>
      <c r="D941" t="s">
        <v>10</v>
      </c>
      <c r="E941" s="43" t="s">
        <v>80</v>
      </c>
      <c r="F941" s="43" t="s">
        <v>123</v>
      </c>
      <c r="G941" s="43" t="s">
        <v>139</v>
      </c>
      <c r="H941" s="47">
        <v>551</v>
      </c>
    </row>
    <row r="942" spans="1:8" x14ac:dyDescent="0.35">
      <c r="A942" s="43">
        <v>46227</v>
      </c>
      <c r="B942" t="s">
        <v>63</v>
      </c>
      <c r="C942" t="s">
        <v>55</v>
      </c>
      <c r="D942" t="s">
        <v>15</v>
      </c>
      <c r="E942" s="43" t="s">
        <v>93</v>
      </c>
      <c r="F942" s="43" t="s">
        <v>123</v>
      </c>
      <c r="G942" s="43" t="s">
        <v>138</v>
      </c>
      <c r="H942" s="47">
        <v>1700</v>
      </c>
    </row>
    <row r="943" spans="1:8" x14ac:dyDescent="0.35">
      <c r="A943" s="43">
        <v>46227</v>
      </c>
      <c r="B943" t="s">
        <v>63</v>
      </c>
      <c r="C943" t="s">
        <v>53</v>
      </c>
      <c r="D943" t="s">
        <v>8</v>
      </c>
      <c r="E943" s="43" t="s">
        <v>66</v>
      </c>
      <c r="F943" s="43" t="s">
        <v>123</v>
      </c>
      <c r="G943" s="43" t="s">
        <v>141</v>
      </c>
      <c r="H943" s="47">
        <v>819</v>
      </c>
    </row>
    <row r="944" spans="1:8" x14ac:dyDescent="0.35">
      <c r="A944" s="43">
        <v>46227</v>
      </c>
      <c r="B944" t="s">
        <v>63</v>
      </c>
      <c r="C944" t="s">
        <v>56</v>
      </c>
      <c r="D944" t="s">
        <v>12</v>
      </c>
      <c r="E944" s="43" t="s">
        <v>79</v>
      </c>
      <c r="F944" s="43" t="s">
        <v>123</v>
      </c>
      <c r="G944" s="43" t="s">
        <v>132</v>
      </c>
      <c r="H944" s="47">
        <v>1248</v>
      </c>
    </row>
    <row r="945" spans="1:8" x14ac:dyDescent="0.35">
      <c r="A945" s="43">
        <v>46227</v>
      </c>
      <c r="B945" t="s">
        <v>63</v>
      </c>
      <c r="C945" t="s">
        <v>56</v>
      </c>
      <c r="D945" t="s">
        <v>17</v>
      </c>
      <c r="E945" s="43" t="s">
        <v>68</v>
      </c>
      <c r="F945" s="43" t="s">
        <v>123</v>
      </c>
      <c r="G945" s="43" t="s">
        <v>139</v>
      </c>
      <c r="H945" s="47">
        <v>1009</v>
      </c>
    </row>
    <row r="946" spans="1:8" x14ac:dyDescent="0.35">
      <c r="A946" s="43">
        <v>46227</v>
      </c>
      <c r="B946" t="s">
        <v>63</v>
      </c>
      <c r="C946" t="s">
        <v>54</v>
      </c>
      <c r="D946" t="s">
        <v>14</v>
      </c>
      <c r="E946" s="43" t="s">
        <v>89</v>
      </c>
      <c r="F946" s="43" t="s">
        <v>123</v>
      </c>
      <c r="G946" s="43" t="s">
        <v>127</v>
      </c>
      <c r="H946" s="47">
        <v>14327</v>
      </c>
    </row>
    <row r="947" spans="1:8" x14ac:dyDescent="0.35">
      <c r="A947" s="43">
        <v>46227</v>
      </c>
      <c r="B947" t="s">
        <v>63</v>
      </c>
      <c r="C947" t="s">
        <v>54</v>
      </c>
      <c r="D947" t="s">
        <v>14</v>
      </c>
      <c r="E947" s="43" t="s">
        <v>14</v>
      </c>
      <c r="F947" s="43" t="s">
        <v>123</v>
      </c>
      <c r="G947" s="43" t="s">
        <v>139</v>
      </c>
      <c r="H947" s="47">
        <v>1607</v>
      </c>
    </row>
    <row r="948" spans="1:8" x14ac:dyDescent="0.35">
      <c r="A948" s="43">
        <v>46227</v>
      </c>
      <c r="B948" t="s">
        <v>63</v>
      </c>
      <c r="C948" t="s">
        <v>55</v>
      </c>
      <c r="D948" t="s">
        <v>15</v>
      </c>
      <c r="E948" s="43" t="s">
        <v>93</v>
      </c>
      <c r="F948" s="43" t="s">
        <v>123</v>
      </c>
      <c r="G948" s="43" t="s">
        <v>142</v>
      </c>
      <c r="H948" s="47">
        <v>441</v>
      </c>
    </row>
    <row r="949" spans="1:8" x14ac:dyDescent="0.35">
      <c r="A949" s="43">
        <v>46227</v>
      </c>
      <c r="B949" t="s">
        <v>63</v>
      </c>
      <c r="C949" t="s">
        <v>54</v>
      </c>
      <c r="D949" t="s">
        <v>9</v>
      </c>
      <c r="E949" s="43" t="s">
        <v>92</v>
      </c>
      <c r="F949" s="43" t="s">
        <v>123</v>
      </c>
      <c r="G949" s="43" t="s">
        <v>125</v>
      </c>
      <c r="H949" s="47">
        <v>327</v>
      </c>
    </row>
    <row r="950" spans="1:8" x14ac:dyDescent="0.35">
      <c r="A950" s="43">
        <v>46227</v>
      </c>
      <c r="B950" t="s">
        <v>63</v>
      </c>
      <c r="C950" t="s">
        <v>121</v>
      </c>
      <c r="D950" t="s">
        <v>121</v>
      </c>
      <c r="E950" s="43" t="s">
        <v>121</v>
      </c>
      <c r="F950" s="43" t="s">
        <v>123</v>
      </c>
      <c r="G950" s="43" t="s">
        <v>137</v>
      </c>
      <c r="H950" s="47">
        <v>56</v>
      </c>
    </row>
    <row r="951" spans="1:8" x14ac:dyDescent="0.35">
      <c r="A951" s="43">
        <v>46227</v>
      </c>
      <c r="B951" t="s">
        <v>63</v>
      </c>
      <c r="C951" t="s">
        <v>53</v>
      </c>
      <c r="D951" t="s">
        <v>8</v>
      </c>
      <c r="E951" s="43" t="s">
        <v>66</v>
      </c>
      <c r="F951" s="43" t="s">
        <v>123</v>
      </c>
      <c r="G951" s="43" t="s">
        <v>137</v>
      </c>
      <c r="H951" s="47">
        <v>152</v>
      </c>
    </row>
    <row r="952" spans="1:8" x14ac:dyDescent="0.35">
      <c r="A952" s="43">
        <v>46227</v>
      </c>
      <c r="B952" t="s">
        <v>63</v>
      </c>
      <c r="C952" t="s">
        <v>53</v>
      </c>
      <c r="D952" t="s">
        <v>6</v>
      </c>
      <c r="E952" s="43" t="s">
        <v>69</v>
      </c>
      <c r="F952" s="43" t="s">
        <v>123</v>
      </c>
      <c r="G952" s="43" t="s">
        <v>137</v>
      </c>
      <c r="H952" s="47">
        <v>324</v>
      </c>
    </row>
    <row r="953" spans="1:8" x14ac:dyDescent="0.35">
      <c r="A953" s="43">
        <v>46227</v>
      </c>
      <c r="B953" t="s">
        <v>63</v>
      </c>
      <c r="C953" t="s">
        <v>55</v>
      </c>
      <c r="D953" t="s">
        <v>15</v>
      </c>
      <c r="E953" s="43" t="s">
        <v>95</v>
      </c>
      <c r="F953" s="43" t="s">
        <v>123</v>
      </c>
      <c r="G953" s="43" t="s">
        <v>141</v>
      </c>
      <c r="H953" s="47">
        <v>262</v>
      </c>
    </row>
    <row r="954" spans="1:8" x14ac:dyDescent="0.35">
      <c r="A954" s="43">
        <v>46227</v>
      </c>
      <c r="B954" t="s">
        <v>63</v>
      </c>
      <c r="C954" t="s">
        <v>56</v>
      </c>
      <c r="D954" t="s">
        <v>12</v>
      </c>
      <c r="E954" s="43" t="s">
        <v>79</v>
      </c>
      <c r="F954" s="43" t="s">
        <v>123</v>
      </c>
      <c r="G954" s="43" t="s">
        <v>126</v>
      </c>
      <c r="H954" s="47">
        <v>10620</v>
      </c>
    </row>
    <row r="955" spans="1:8" x14ac:dyDescent="0.35">
      <c r="A955" s="43">
        <v>46227</v>
      </c>
      <c r="B955" t="s">
        <v>63</v>
      </c>
      <c r="C955" t="s">
        <v>53</v>
      </c>
      <c r="D955" t="s">
        <v>7</v>
      </c>
      <c r="E955" s="43" t="s">
        <v>77</v>
      </c>
      <c r="F955" s="43" t="s">
        <v>123</v>
      </c>
      <c r="G955" s="43" t="s">
        <v>131</v>
      </c>
      <c r="H955" s="47">
        <v>45200</v>
      </c>
    </row>
    <row r="956" spans="1:8" x14ac:dyDescent="0.35">
      <c r="A956" s="43">
        <v>46227</v>
      </c>
      <c r="B956" t="s">
        <v>63</v>
      </c>
      <c r="C956" t="s">
        <v>54</v>
      </c>
      <c r="D956" t="s">
        <v>14</v>
      </c>
      <c r="E956" s="43" t="s">
        <v>88</v>
      </c>
      <c r="F956" s="43" t="s">
        <v>123</v>
      </c>
      <c r="G956" s="43" t="s">
        <v>125</v>
      </c>
      <c r="H956" s="47">
        <v>308</v>
      </c>
    </row>
    <row r="957" spans="1:8" x14ac:dyDescent="0.35">
      <c r="A957" s="43">
        <v>46227</v>
      </c>
      <c r="B957" t="s">
        <v>63</v>
      </c>
      <c r="C957" t="s">
        <v>53</v>
      </c>
      <c r="D957" t="s">
        <v>6</v>
      </c>
      <c r="E957" s="43" t="s">
        <v>73</v>
      </c>
      <c r="F957" s="43" t="s">
        <v>123</v>
      </c>
      <c r="G957" s="43" t="s">
        <v>137</v>
      </c>
      <c r="H957" s="47">
        <v>167</v>
      </c>
    </row>
    <row r="958" spans="1:8" x14ac:dyDescent="0.35">
      <c r="A958" s="43">
        <v>46227</v>
      </c>
      <c r="B958" t="s">
        <v>63</v>
      </c>
      <c r="C958" t="s">
        <v>56</v>
      </c>
      <c r="D958" t="s">
        <v>17</v>
      </c>
      <c r="E958" s="43" t="s">
        <v>68</v>
      </c>
      <c r="F958" s="43" t="s">
        <v>123</v>
      </c>
      <c r="G958" s="43" t="s">
        <v>132</v>
      </c>
      <c r="H958" s="47">
        <v>4046</v>
      </c>
    </row>
    <row r="959" spans="1:8" x14ac:dyDescent="0.35">
      <c r="A959" s="43">
        <v>46227</v>
      </c>
      <c r="B959" t="s">
        <v>63</v>
      </c>
      <c r="C959" t="s">
        <v>55</v>
      </c>
      <c r="D959" t="s">
        <v>15</v>
      </c>
      <c r="E959" s="43" t="s">
        <v>94</v>
      </c>
      <c r="F959" s="43" t="s">
        <v>123</v>
      </c>
      <c r="G959" s="43" t="s">
        <v>137</v>
      </c>
      <c r="H959" s="47">
        <v>2524</v>
      </c>
    </row>
    <row r="960" spans="1:8" x14ac:dyDescent="0.35">
      <c r="A960" s="43">
        <v>46227</v>
      </c>
      <c r="B960" t="s">
        <v>63</v>
      </c>
      <c r="C960" t="s">
        <v>54</v>
      </c>
      <c r="D960" t="s">
        <v>14</v>
      </c>
      <c r="E960" s="43" t="s">
        <v>87</v>
      </c>
      <c r="F960" s="43" t="s">
        <v>123</v>
      </c>
      <c r="G960" s="43" t="s">
        <v>124</v>
      </c>
      <c r="H960" s="47">
        <v>8201</v>
      </c>
    </row>
    <row r="961" spans="1:8" x14ac:dyDescent="0.35">
      <c r="A961" s="43">
        <v>46227</v>
      </c>
      <c r="B961" t="s">
        <v>63</v>
      </c>
      <c r="C961" t="s">
        <v>121</v>
      </c>
      <c r="D961" t="s">
        <v>121</v>
      </c>
      <c r="E961" s="43" t="s">
        <v>121</v>
      </c>
      <c r="F961" s="43" t="s">
        <v>123</v>
      </c>
      <c r="G961" s="43" t="s">
        <v>129</v>
      </c>
      <c r="H961" s="47">
        <v>86</v>
      </c>
    </row>
    <row r="962" spans="1:8" x14ac:dyDescent="0.35">
      <c r="A962" s="43">
        <v>46227</v>
      </c>
      <c r="B962" t="s">
        <v>63</v>
      </c>
      <c r="C962" t="s">
        <v>55</v>
      </c>
      <c r="D962" t="s">
        <v>15</v>
      </c>
      <c r="E962" s="43" t="s">
        <v>94</v>
      </c>
      <c r="F962" s="43" t="s">
        <v>123</v>
      </c>
      <c r="G962" s="43" t="s">
        <v>142</v>
      </c>
      <c r="H962" s="47">
        <v>915</v>
      </c>
    </row>
    <row r="963" spans="1:8" x14ac:dyDescent="0.35">
      <c r="A963" s="43">
        <v>46227</v>
      </c>
      <c r="B963" t="s">
        <v>63</v>
      </c>
      <c r="C963" t="s">
        <v>53</v>
      </c>
      <c r="D963" t="s">
        <v>7</v>
      </c>
      <c r="E963" s="43" t="s">
        <v>65</v>
      </c>
      <c r="F963" s="43" t="s">
        <v>123</v>
      </c>
      <c r="G963" s="43" t="s">
        <v>125</v>
      </c>
      <c r="H963" s="47">
        <v>3918</v>
      </c>
    </row>
    <row r="964" spans="1:8" x14ac:dyDescent="0.35">
      <c r="A964" s="43">
        <v>46227</v>
      </c>
      <c r="B964" t="s">
        <v>63</v>
      </c>
      <c r="C964" t="s">
        <v>55</v>
      </c>
      <c r="D964" t="s">
        <v>13</v>
      </c>
      <c r="E964" s="43" t="s">
        <v>67</v>
      </c>
      <c r="F964" s="43" t="s">
        <v>123</v>
      </c>
      <c r="G964" s="43" t="s">
        <v>126</v>
      </c>
      <c r="H964" s="47">
        <v>12340</v>
      </c>
    </row>
    <row r="965" spans="1:8" x14ac:dyDescent="0.35">
      <c r="A965" s="43">
        <v>46227</v>
      </c>
      <c r="B965" t="s">
        <v>63</v>
      </c>
      <c r="C965" t="s">
        <v>54</v>
      </c>
      <c r="D965" t="s">
        <v>14</v>
      </c>
      <c r="E965" s="43" t="s">
        <v>89</v>
      </c>
      <c r="F965" s="43" t="s">
        <v>123</v>
      </c>
      <c r="G965" s="43" t="s">
        <v>124</v>
      </c>
      <c r="H965" s="47">
        <v>6700</v>
      </c>
    </row>
    <row r="966" spans="1:8" x14ac:dyDescent="0.35">
      <c r="A966" s="43">
        <v>46227</v>
      </c>
      <c r="B966" t="s">
        <v>63</v>
      </c>
      <c r="C966" t="s">
        <v>54</v>
      </c>
      <c r="D966" t="s">
        <v>9</v>
      </c>
      <c r="E966" s="43" t="s">
        <v>71</v>
      </c>
      <c r="F966" s="43" t="s">
        <v>123</v>
      </c>
      <c r="G966" s="43" t="s">
        <v>128</v>
      </c>
      <c r="H966" s="47">
        <v>11291</v>
      </c>
    </row>
    <row r="967" spans="1:8" x14ac:dyDescent="0.35">
      <c r="A967" s="43">
        <v>46227</v>
      </c>
      <c r="B967" t="s">
        <v>63</v>
      </c>
      <c r="C967" t="s">
        <v>56</v>
      </c>
      <c r="D967" t="s">
        <v>16</v>
      </c>
      <c r="E967" s="43" t="s">
        <v>97</v>
      </c>
      <c r="F967" s="43" t="s">
        <v>123</v>
      </c>
      <c r="G967" s="43" t="s">
        <v>139</v>
      </c>
      <c r="H967" s="47">
        <v>2782</v>
      </c>
    </row>
    <row r="968" spans="1:8" x14ac:dyDescent="0.35">
      <c r="A968" s="43">
        <v>46227</v>
      </c>
      <c r="B968" t="s">
        <v>63</v>
      </c>
      <c r="C968" t="s">
        <v>55</v>
      </c>
      <c r="D968" t="s">
        <v>13</v>
      </c>
      <c r="E968" s="43" t="s">
        <v>67</v>
      </c>
      <c r="F968" s="43" t="s">
        <v>123</v>
      </c>
      <c r="G968" s="43" t="s">
        <v>142</v>
      </c>
      <c r="H968" s="47">
        <v>245</v>
      </c>
    </row>
    <row r="969" spans="1:8" x14ac:dyDescent="0.35">
      <c r="A969" s="43">
        <v>46227</v>
      </c>
      <c r="B969" t="s">
        <v>63</v>
      </c>
      <c r="C969" t="s">
        <v>121</v>
      </c>
      <c r="D969" t="s">
        <v>121</v>
      </c>
      <c r="E969" s="43" t="s">
        <v>121</v>
      </c>
      <c r="F969" s="43" t="s">
        <v>123</v>
      </c>
      <c r="G969" s="43" t="s">
        <v>132</v>
      </c>
      <c r="H969" s="47">
        <v>3</v>
      </c>
    </row>
    <row r="970" spans="1:8" x14ac:dyDescent="0.35">
      <c r="A970" s="43">
        <v>46227</v>
      </c>
      <c r="B970" t="s">
        <v>63</v>
      </c>
      <c r="C970" t="s">
        <v>53</v>
      </c>
      <c r="D970" t="s">
        <v>6</v>
      </c>
      <c r="E970" s="43" t="s">
        <v>73</v>
      </c>
      <c r="F970" s="43" t="s">
        <v>123</v>
      </c>
      <c r="G970" s="43" t="s">
        <v>131</v>
      </c>
      <c r="H970" s="47">
        <v>100</v>
      </c>
    </row>
    <row r="971" spans="1:8" x14ac:dyDescent="0.35">
      <c r="A971" s="43">
        <v>46227</v>
      </c>
      <c r="B971" t="s">
        <v>63</v>
      </c>
      <c r="C971" t="s">
        <v>54</v>
      </c>
      <c r="D971" t="s">
        <v>10</v>
      </c>
      <c r="E971" s="43" t="s">
        <v>80</v>
      </c>
      <c r="F971" s="43" t="s">
        <v>123</v>
      </c>
      <c r="G971" s="43" t="s">
        <v>140</v>
      </c>
      <c r="H971" s="47">
        <v>20</v>
      </c>
    </row>
    <row r="972" spans="1:8" x14ac:dyDescent="0.35">
      <c r="A972" s="43">
        <v>46227</v>
      </c>
      <c r="B972" t="s">
        <v>63</v>
      </c>
      <c r="C972" t="s">
        <v>121</v>
      </c>
      <c r="D972" t="s">
        <v>121</v>
      </c>
      <c r="E972" s="43" t="s">
        <v>121</v>
      </c>
      <c r="F972" s="43" t="s">
        <v>123</v>
      </c>
      <c r="G972" s="43" t="s">
        <v>136</v>
      </c>
      <c r="H972" s="47">
        <v>0</v>
      </c>
    </row>
    <row r="973" spans="1:8" x14ac:dyDescent="0.35">
      <c r="A973" s="43">
        <v>46227</v>
      </c>
      <c r="B973" t="s">
        <v>63</v>
      </c>
      <c r="C973" t="s">
        <v>121</v>
      </c>
      <c r="D973" t="s">
        <v>121</v>
      </c>
      <c r="E973" s="43" t="s">
        <v>121</v>
      </c>
      <c r="F973" s="43" t="s">
        <v>123</v>
      </c>
      <c r="G973" s="43" t="s">
        <v>142</v>
      </c>
      <c r="H973" s="47">
        <v>0</v>
      </c>
    </row>
    <row r="974" spans="1:8" x14ac:dyDescent="0.35">
      <c r="A974" s="43">
        <v>46227</v>
      </c>
      <c r="B974" t="s">
        <v>63</v>
      </c>
      <c r="C974" t="s">
        <v>121</v>
      </c>
      <c r="D974" t="s">
        <v>121</v>
      </c>
      <c r="E974" s="43" t="s">
        <v>122</v>
      </c>
      <c r="F974" s="43" t="s">
        <v>123</v>
      </c>
      <c r="G974" s="43" t="s">
        <v>130</v>
      </c>
      <c r="H974" s="47">
        <v>2</v>
      </c>
    </row>
    <row r="975" spans="1:8" x14ac:dyDescent="0.35">
      <c r="A975" s="43">
        <v>46227</v>
      </c>
      <c r="B975" t="s">
        <v>63</v>
      </c>
      <c r="C975" t="s">
        <v>121</v>
      </c>
      <c r="D975" t="s">
        <v>121</v>
      </c>
      <c r="E975" s="43" t="s">
        <v>121</v>
      </c>
      <c r="F975" s="43" t="s">
        <v>123</v>
      </c>
      <c r="G975" s="43" t="s">
        <v>134</v>
      </c>
      <c r="H975" s="47">
        <v>0</v>
      </c>
    </row>
    <row r="976" spans="1:8" x14ac:dyDescent="0.35">
      <c r="A976" s="43">
        <v>46227</v>
      </c>
      <c r="B976" t="s">
        <v>63</v>
      </c>
      <c r="C976" t="s">
        <v>121</v>
      </c>
      <c r="D976" t="s">
        <v>121</v>
      </c>
      <c r="E976" s="43" t="s">
        <v>121</v>
      </c>
      <c r="F976" s="43" t="s">
        <v>123</v>
      </c>
      <c r="G976" s="43" t="s">
        <v>134</v>
      </c>
      <c r="H976" s="47">
        <v>0</v>
      </c>
    </row>
    <row r="977" spans="1:8" x14ac:dyDescent="0.35">
      <c r="A977" s="43">
        <v>46227</v>
      </c>
      <c r="B977" t="s">
        <v>63</v>
      </c>
      <c r="C977" t="s">
        <v>55</v>
      </c>
      <c r="D977" t="s">
        <v>13</v>
      </c>
      <c r="E977" s="43" t="s">
        <v>99</v>
      </c>
      <c r="F977" s="43" t="s">
        <v>123</v>
      </c>
      <c r="G977" s="43" t="s">
        <v>127</v>
      </c>
      <c r="H977" s="47">
        <v>44151</v>
      </c>
    </row>
    <row r="978" spans="1:8" x14ac:dyDescent="0.35">
      <c r="A978" s="43">
        <v>46227</v>
      </c>
      <c r="B978" t="s">
        <v>63</v>
      </c>
      <c r="C978" t="s">
        <v>53</v>
      </c>
      <c r="D978" t="s">
        <v>7</v>
      </c>
      <c r="E978" s="43" t="s">
        <v>65</v>
      </c>
      <c r="F978" s="43" t="s">
        <v>123</v>
      </c>
      <c r="G978" s="43" t="s">
        <v>132</v>
      </c>
      <c r="H978" s="47">
        <v>4870</v>
      </c>
    </row>
    <row r="979" spans="1:8" x14ac:dyDescent="0.35">
      <c r="A979" s="43">
        <v>46227</v>
      </c>
      <c r="B979" t="s">
        <v>63</v>
      </c>
      <c r="C979" t="s">
        <v>53</v>
      </c>
      <c r="D979" t="s">
        <v>8</v>
      </c>
      <c r="E979" s="43" t="s">
        <v>66</v>
      </c>
      <c r="F979" s="43" t="s">
        <v>123</v>
      </c>
      <c r="G979" s="43" t="s">
        <v>130</v>
      </c>
      <c r="H979" s="47">
        <v>582</v>
      </c>
    </row>
    <row r="980" spans="1:8" x14ac:dyDescent="0.35">
      <c r="A980" s="43">
        <v>46227</v>
      </c>
      <c r="B980" t="s">
        <v>63</v>
      </c>
      <c r="C980" t="s">
        <v>121</v>
      </c>
      <c r="D980" t="s">
        <v>121</v>
      </c>
      <c r="E980" s="43" t="s">
        <v>121</v>
      </c>
      <c r="F980" s="43" t="s">
        <v>123</v>
      </c>
      <c r="G980" s="43" t="s">
        <v>141</v>
      </c>
      <c r="H980" s="47">
        <v>75</v>
      </c>
    </row>
    <row r="981" spans="1:8" x14ac:dyDescent="0.35">
      <c r="A981" s="43">
        <v>46227</v>
      </c>
      <c r="B981" t="s">
        <v>63</v>
      </c>
      <c r="C981" t="s">
        <v>121</v>
      </c>
      <c r="D981" t="s">
        <v>121</v>
      </c>
      <c r="E981" s="43" t="s">
        <v>121</v>
      </c>
      <c r="F981" s="43" t="s">
        <v>123</v>
      </c>
      <c r="G981" s="43" t="s">
        <v>136</v>
      </c>
      <c r="H981" s="47">
        <v>12</v>
      </c>
    </row>
    <row r="982" spans="1:8" x14ac:dyDescent="0.35">
      <c r="A982" s="43">
        <v>46227</v>
      </c>
      <c r="B982" t="s">
        <v>63</v>
      </c>
      <c r="C982" t="s">
        <v>56</v>
      </c>
      <c r="D982" t="s">
        <v>12</v>
      </c>
      <c r="E982" s="43" t="s">
        <v>79</v>
      </c>
      <c r="F982" s="43" t="s">
        <v>123</v>
      </c>
      <c r="G982" s="43" t="s">
        <v>134</v>
      </c>
      <c r="H982" s="47">
        <v>710</v>
      </c>
    </row>
    <row r="983" spans="1:8" x14ac:dyDescent="0.35">
      <c r="A983" s="43">
        <v>46227</v>
      </c>
      <c r="B983" t="s">
        <v>63</v>
      </c>
      <c r="C983" t="s">
        <v>56</v>
      </c>
      <c r="D983" t="s">
        <v>17</v>
      </c>
      <c r="E983" s="43" t="s">
        <v>76</v>
      </c>
      <c r="F983" s="43" t="s">
        <v>123</v>
      </c>
      <c r="G983" s="43" t="s">
        <v>131</v>
      </c>
      <c r="H983" s="47">
        <v>212</v>
      </c>
    </row>
    <row r="984" spans="1:8" x14ac:dyDescent="0.35">
      <c r="A984" s="43">
        <v>46227</v>
      </c>
      <c r="B984" t="s">
        <v>63</v>
      </c>
      <c r="C984" t="s">
        <v>54</v>
      </c>
      <c r="D984" t="s">
        <v>14</v>
      </c>
      <c r="E984" s="43" t="s">
        <v>86</v>
      </c>
      <c r="F984" s="43" t="s">
        <v>123</v>
      </c>
      <c r="G984" s="43" t="s">
        <v>135</v>
      </c>
      <c r="H984" s="47">
        <v>8616</v>
      </c>
    </row>
    <row r="985" spans="1:8" x14ac:dyDescent="0.35">
      <c r="A985" s="43">
        <v>46227</v>
      </c>
      <c r="B985" t="s">
        <v>63</v>
      </c>
      <c r="C985" t="s">
        <v>55</v>
      </c>
      <c r="D985" t="s">
        <v>15</v>
      </c>
      <c r="E985" s="43" t="s">
        <v>93</v>
      </c>
      <c r="F985" s="43" t="s">
        <v>123</v>
      </c>
      <c r="G985" s="43" t="s">
        <v>126</v>
      </c>
      <c r="H985" s="47">
        <v>4774</v>
      </c>
    </row>
    <row r="986" spans="1:8" x14ac:dyDescent="0.35">
      <c r="A986" s="43">
        <v>46227</v>
      </c>
      <c r="B986" t="s">
        <v>63</v>
      </c>
      <c r="C986" t="s">
        <v>55</v>
      </c>
      <c r="D986" t="s">
        <v>13</v>
      </c>
      <c r="E986" s="43" t="s">
        <v>100</v>
      </c>
      <c r="F986" s="43" t="s">
        <v>123</v>
      </c>
      <c r="G986" s="43" t="s">
        <v>128</v>
      </c>
      <c r="H986" s="47">
        <v>8962</v>
      </c>
    </row>
    <row r="987" spans="1:8" x14ac:dyDescent="0.35">
      <c r="A987" s="43">
        <v>46227</v>
      </c>
      <c r="B987" t="s">
        <v>63</v>
      </c>
      <c r="C987" t="s">
        <v>121</v>
      </c>
      <c r="D987" t="s">
        <v>121</v>
      </c>
      <c r="E987" s="43" t="s">
        <v>121</v>
      </c>
      <c r="F987" s="43" t="s">
        <v>123</v>
      </c>
      <c r="G987" s="43" t="s">
        <v>141</v>
      </c>
      <c r="H987" s="47">
        <v>1</v>
      </c>
    </row>
    <row r="988" spans="1:8" x14ac:dyDescent="0.35">
      <c r="A988" s="43">
        <v>46227</v>
      </c>
      <c r="B988" t="s">
        <v>63</v>
      </c>
      <c r="C988" t="s">
        <v>55</v>
      </c>
      <c r="D988" t="s">
        <v>11</v>
      </c>
      <c r="E988" s="43" t="s">
        <v>78</v>
      </c>
      <c r="F988" s="43" t="s">
        <v>123</v>
      </c>
      <c r="G988" s="43" t="s">
        <v>127</v>
      </c>
      <c r="H988" s="47">
        <v>44585</v>
      </c>
    </row>
    <row r="989" spans="1:8" x14ac:dyDescent="0.35">
      <c r="A989" s="43">
        <v>46227</v>
      </c>
      <c r="B989" t="s">
        <v>63</v>
      </c>
      <c r="C989" t="s">
        <v>53</v>
      </c>
      <c r="D989" t="s">
        <v>8</v>
      </c>
      <c r="E989" s="43" t="s">
        <v>74</v>
      </c>
      <c r="F989" s="43" t="s">
        <v>123</v>
      </c>
      <c r="G989" s="43" t="s">
        <v>130</v>
      </c>
      <c r="H989" s="47">
        <v>757</v>
      </c>
    </row>
    <row r="990" spans="1:8" x14ac:dyDescent="0.35">
      <c r="A990" s="43">
        <v>46227</v>
      </c>
      <c r="B990" t="s">
        <v>63</v>
      </c>
      <c r="C990" t="s">
        <v>56</v>
      </c>
      <c r="D990" t="s">
        <v>12</v>
      </c>
      <c r="E990" s="43" t="s">
        <v>82</v>
      </c>
      <c r="F990" s="43" t="s">
        <v>123</v>
      </c>
      <c r="G990" s="43" t="s">
        <v>128</v>
      </c>
      <c r="H990" s="47">
        <v>3665</v>
      </c>
    </row>
    <row r="991" spans="1:8" x14ac:dyDescent="0.35">
      <c r="A991" s="43">
        <v>46227</v>
      </c>
      <c r="B991" t="s">
        <v>63</v>
      </c>
      <c r="C991" t="s">
        <v>56</v>
      </c>
      <c r="D991" t="s">
        <v>16</v>
      </c>
      <c r="E991" s="43" t="s">
        <v>97</v>
      </c>
      <c r="F991" s="43" t="s">
        <v>123</v>
      </c>
      <c r="G991" s="43" t="s">
        <v>133</v>
      </c>
      <c r="H991" s="47">
        <v>3030</v>
      </c>
    </row>
    <row r="992" spans="1:8" x14ac:dyDescent="0.35">
      <c r="A992" s="43">
        <v>46227</v>
      </c>
      <c r="B992" t="s">
        <v>63</v>
      </c>
      <c r="C992" t="s">
        <v>55</v>
      </c>
      <c r="D992" t="s">
        <v>11</v>
      </c>
      <c r="E992" s="43" t="s">
        <v>90</v>
      </c>
      <c r="F992" s="43" t="s">
        <v>123</v>
      </c>
      <c r="G992" s="43" t="s">
        <v>137</v>
      </c>
      <c r="H992" s="47">
        <v>923</v>
      </c>
    </row>
    <row r="993" spans="1:8" x14ac:dyDescent="0.35">
      <c r="A993" s="43">
        <v>46227</v>
      </c>
      <c r="B993" t="s">
        <v>63</v>
      </c>
      <c r="C993" t="s">
        <v>55</v>
      </c>
      <c r="D993" t="s">
        <v>13</v>
      </c>
      <c r="E993" s="43" t="s">
        <v>100</v>
      </c>
      <c r="F993" s="43" t="s">
        <v>123</v>
      </c>
      <c r="G993" s="43" t="s">
        <v>137</v>
      </c>
      <c r="H993" s="47">
        <v>540</v>
      </c>
    </row>
    <row r="994" spans="1:8" x14ac:dyDescent="0.35">
      <c r="A994" s="43">
        <v>46227</v>
      </c>
      <c r="B994" t="s">
        <v>63</v>
      </c>
      <c r="C994" t="s">
        <v>54</v>
      </c>
      <c r="D994" t="s">
        <v>14</v>
      </c>
      <c r="E994" s="43" t="s">
        <v>14</v>
      </c>
      <c r="F994" s="43" t="s">
        <v>123</v>
      </c>
      <c r="G994" s="43" t="s">
        <v>126</v>
      </c>
      <c r="H994" s="47">
        <v>17350</v>
      </c>
    </row>
    <row r="995" spans="1:8" x14ac:dyDescent="0.35">
      <c r="A995" s="43">
        <v>46227</v>
      </c>
      <c r="B995" t="s">
        <v>63</v>
      </c>
      <c r="C995" t="s">
        <v>55</v>
      </c>
      <c r="D995" t="s">
        <v>15</v>
      </c>
      <c r="E995" s="43" t="s">
        <v>91</v>
      </c>
      <c r="F995" s="43" t="s">
        <v>123</v>
      </c>
      <c r="G995" s="43" t="s">
        <v>136</v>
      </c>
      <c r="H995" s="47">
        <v>115</v>
      </c>
    </row>
    <row r="996" spans="1:8" x14ac:dyDescent="0.35">
      <c r="A996" s="43">
        <v>46227</v>
      </c>
      <c r="B996" t="s">
        <v>63</v>
      </c>
      <c r="C996" t="s">
        <v>56</v>
      </c>
      <c r="D996" t="s">
        <v>16</v>
      </c>
      <c r="E996" s="43" t="s">
        <v>16</v>
      </c>
      <c r="F996" s="43" t="s">
        <v>123</v>
      </c>
      <c r="G996" s="43" t="s">
        <v>128</v>
      </c>
      <c r="H996" s="47">
        <v>7271</v>
      </c>
    </row>
    <row r="997" spans="1:8" x14ac:dyDescent="0.35">
      <c r="A997" s="43">
        <v>46227</v>
      </c>
      <c r="B997" t="s">
        <v>63</v>
      </c>
      <c r="C997" t="s">
        <v>55</v>
      </c>
      <c r="D997" t="s">
        <v>11</v>
      </c>
      <c r="E997" s="43" t="s">
        <v>90</v>
      </c>
      <c r="F997" s="43" t="s">
        <v>123</v>
      </c>
      <c r="G997" s="43" t="s">
        <v>124</v>
      </c>
      <c r="H997" s="47">
        <v>6446</v>
      </c>
    </row>
    <row r="998" spans="1:8" x14ac:dyDescent="0.35">
      <c r="A998" s="43">
        <v>46227</v>
      </c>
      <c r="B998" t="s">
        <v>63</v>
      </c>
      <c r="C998" t="s">
        <v>56</v>
      </c>
      <c r="D998" t="s">
        <v>12</v>
      </c>
      <c r="E998" s="43" t="s">
        <v>81</v>
      </c>
      <c r="F998" s="43" t="s">
        <v>123</v>
      </c>
      <c r="G998" s="43" t="s">
        <v>127</v>
      </c>
      <c r="H998" s="47">
        <v>14720</v>
      </c>
    </row>
    <row r="999" spans="1:8" x14ac:dyDescent="0.35">
      <c r="A999" s="43">
        <v>46227</v>
      </c>
      <c r="B999" t="s">
        <v>63</v>
      </c>
      <c r="C999" t="s">
        <v>53</v>
      </c>
      <c r="D999" t="s">
        <v>8</v>
      </c>
      <c r="E999" s="43" t="s">
        <v>74</v>
      </c>
      <c r="F999" s="43" t="s">
        <v>123</v>
      </c>
      <c r="G999" s="43" t="s">
        <v>136</v>
      </c>
      <c r="H999" s="47">
        <v>481</v>
      </c>
    </row>
    <row r="1000" spans="1:8" x14ac:dyDescent="0.35">
      <c r="A1000" s="43">
        <v>46227</v>
      </c>
      <c r="B1000" t="s">
        <v>63</v>
      </c>
      <c r="C1000" t="s">
        <v>55</v>
      </c>
      <c r="D1000" t="s">
        <v>15</v>
      </c>
      <c r="E1000" s="43" t="s">
        <v>95</v>
      </c>
      <c r="F1000" s="43" t="s">
        <v>123</v>
      </c>
      <c r="G1000" s="43" t="s">
        <v>134</v>
      </c>
      <c r="H1000" s="47">
        <v>192</v>
      </c>
    </row>
    <row r="1001" spans="1:8" x14ac:dyDescent="0.35">
      <c r="A1001" s="43">
        <v>46227</v>
      </c>
      <c r="B1001" t="s">
        <v>63</v>
      </c>
      <c r="C1001" t="s">
        <v>54</v>
      </c>
      <c r="D1001" t="s">
        <v>10</v>
      </c>
      <c r="E1001" s="43" t="s">
        <v>80</v>
      </c>
      <c r="F1001" s="43" t="s">
        <v>123</v>
      </c>
      <c r="G1001" s="43" t="s">
        <v>125</v>
      </c>
      <c r="H1001" s="47">
        <v>227</v>
      </c>
    </row>
    <row r="1002" spans="1:8" x14ac:dyDescent="0.35">
      <c r="A1002" s="43">
        <v>46227</v>
      </c>
      <c r="B1002" t="s">
        <v>63</v>
      </c>
      <c r="C1002" t="s">
        <v>54</v>
      </c>
      <c r="D1002" t="s">
        <v>14</v>
      </c>
      <c r="E1002" s="43" t="s">
        <v>89</v>
      </c>
      <c r="F1002" s="43" t="s">
        <v>123</v>
      </c>
      <c r="G1002" s="43" t="s">
        <v>128</v>
      </c>
      <c r="H1002" s="47">
        <v>6091</v>
      </c>
    </row>
    <row r="1003" spans="1:8" x14ac:dyDescent="0.35">
      <c r="A1003" s="43">
        <v>46227</v>
      </c>
      <c r="B1003" t="s">
        <v>63</v>
      </c>
      <c r="C1003" t="s">
        <v>121</v>
      </c>
      <c r="D1003" t="s">
        <v>121</v>
      </c>
      <c r="E1003" s="43" t="s">
        <v>121</v>
      </c>
      <c r="F1003" s="43" t="s">
        <v>123</v>
      </c>
      <c r="G1003" s="43" t="s">
        <v>130</v>
      </c>
      <c r="H1003" s="47">
        <v>44</v>
      </c>
    </row>
    <row r="1004" spans="1:8" x14ac:dyDescent="0.35">
      <c r="A1004" s="43">
        <v>46227</v>
      </c>
      <c r="B1004" t="s">
        <v>63</v>
      </c>
      <c r="C1004" t="s">
        <v>53</v>
      </c>
      <c r="D1004" t="s">
        <v>7</v>
      </c>
      <c r="E1004" s="43" t="s">
        <v>65</v>
      </c>
      <c r="F1004" s="43" t="s">
        <v>123</v>
      </c>
      <c r="G1004" s="43" t="s">
        <v>127</v>
      </c>
      <c r="H1004" s="47">
        <v>72347</v>
      </c>
    </row>
    <row r="1005" spans="1:8" x14ac:dyDescent="0.35">
      <c r="A1005" s="43">
        <v>46227</v>
      </c>
      <c r="B1005" t="s">
        <v>63</v>
      </c>
      <c r="C1005" t="s">
        <v>55</v>
      </c>
      <c r="D1005" t="s">
        <v>15</v>
      </c>
      <c r="E1005" s="43" t="s">
        <v>95</v>
      </c>
      <c r="F1005" s="43" t="s">
        <v>123</v>
      </c>
      <c r="G1005" s="43" t="s">
        <v>124</v>
      </c>
      <c r="H1005" s="47">
        <v>1853</v>
      </c>
    </row>
    <row r="1006" spans="1:8" x14ac:dyDescent="0.35">
      <c r="A1006" s="43">
        <v>46227</v>
      </c>
      <c r="B1006" t="s">
        <v>63</v>
      </c>
      <c r="C1006" t="s">
        <v>54</v>
      </c>
      <c r="D1006" t="s">
        <v>10</v>
      </c>
      <c r="E1006" s="43" t="s">
        <v>80</v>
      </c>
      <c r="F1006" s="43" t="s">
        <v>123</v>
      </c>
      <c r="G1006" s="43" t="s">
        <v>141</v>
      </c>
      <c r="H1006" s="47">
        <v>1058</v>
      </c>
    </row>
    <row r="1007" spans="1:8" x14ac:dyDescent="0.35">
      <c r="A1007" s="43">
        <v>46227</v>
      </c>
      <c r="B1007" t="s">
        <v>63</v>
      </c>
      <c r="C1007" t="s">
        <v>121</v>
      </c>
      <c r="D1007" t="s">
        <v>121</v>
      </c>
      <c r="E1007" s="43" t="s">
        <v>122</v>
      </c>
      <c r="F1007" s="43" t="s">
        <v>123</v>
      </c>
      <c r="G1007" s="43" t="s">
        <v>141</v>
      </c>
      <c r="H1007" s="47">
        <v>25</v>
      </c>
    </row>
    <row r="1008" spans="1:8" x14ac:dyDescent="0.35">
      <c r="A1008" s="43">
        <v>46227</v>
      </c>
      <c r="B1008" t="s">
        <v>63</v>
      </c>
      <c r="C1008" t="s">
        <v>121</v>
      </c>
      <c r="D1008" t="s">
        <v>121</v>
      </c>
      <c r="E1008" s="43" t="s">
        <v>121</v>
      </c>
      <c r="F1008" s="43" t="s">
        <v>123</v>
      </c>
      <c r="G1008" s="43" t="s">
        <v>137</v>
      </c>
      <c r="H1008" s="47">
        <v>55</v>
      </c>
    </row>
    <row r="1009" spans="1:8" x14ac:dyDescent="0.35">
      <c r="A1009" s="43">
        <v>46227</v>
      </c>
      <c r="B1009" t="s">
        <v>63</v>
      </c>
      <c r="C1009" t="s">
        <v>54</v>
      </c>
      <c r="D1009" t="s">
        <v>14</v>
      </c>
      <c r="E1009" s="43" t="s">
        <v>89</v>
      </c>
      <c r="F1009" s="43" t="s">
        <v>123</v>
      </c>
      <c r="G1009" s="43" t="s">
        <v>130</v>
      </c>
      <c r="H1009" s="47">
        <v>750</v>
      </c>
    </row>
    <row r="1010" spans="1:8" x14ac:dyDescent="0.35">
      <c r="A1010" s="43">
        <v>46227</v>
      </c>
      <c r="B1010" t="s">
        <v>63</v>
      </c>
      <c r="C1010" t="s">
        <v>121</v>
      </c>
      <c r="D1010" t="s">
        <v>121</v>
      </c>
      <c r="E1010" s="43" t="s">
        <v>121</v>
      </c>
      <c r="F1010" s="43" t="s">
        <v>123</v>
      </c>
      <c r="G1010" s="43" t="s">
        <v>142</v>
      </c>
      <c r="H1010" s="47">
        <v>1</v>
      </c>
    </row>
    <row r="1011" spans="1:8" x14ac:dyDescent="0.35">
      <c r="A1011" s="43">
        <v>46227</v>
      </c>
      <c r="B1011" t="s">
        <v>63</v>
      </c>
      <c r="C1011" t="s">
        <v>54</v>
      </c>
      <c r="D1011" t="s">
        <v>10</v>
      </c>
      <c r="E1011" s="43" t="s">
        <v>64</v>
      </c>
      <c r="F1011" s="43" t="s">
        <v>123</v>
      </c>
      <c r="G1011" s="43" t="s">
        <v>131</v>
      </c>
      <c r="H1011" s="47">
        <v>101</v>
      </c>
    </row>
    <row r="1012" spans="1:8" x14ac:dyDescent="0.35">
      <c r="A1012" s="43">
        <v>46227</v>
      </c>
      <c r="B1012" t="s">
        <v>63</v>
      </c>
      <c r="C1012" t="s">
        <v>54</v>
      </c>
      <c r="D1012" t="s">
        <v>9</v>
      </c>
      <c r="E1012" s="43" t="s">
        <v>71</v>
      </c>
      <c r="F1012" s="43" t="s">
        <v>123</v>
      </c>
      <c r="G1012" s="43" t="s">
        <v>140</v>
      </c>
      <c r="H1012" s="47">
        <v>36</v>
      </c>
    </row>
    <row r="1013" spans="1:8" x14ac:dyDescent="0.35">
      <c r="A1013" s="43">
        <v>46227</v>
      </c>
      <c r="B1013" t="s">
        <v>63</v>
      </c>
      <c r="C1013" t="s">
        <v>55</v>
      </c>
      <c r="D1013" t="s">
        <v>15</v>
      </c>
      <c r="E1013" s="43" t="s">
        <v>94</v>
      </c>
      <c r="F1013" s="43" t="s">
        <v>123</v>
      </c>
      <c r="G1013" s="43" t="s">
        <v>140</v>
      </c>
      <c r="H1013" s="47">
        <v>37</v>
      </c>
    </row>
    <row r="1014" spans="1:8" x14ac:dyDescent="0.35">
      <c r="A1014" s="43">
        <v>46227</v>
      </c>
      <c r="B1014" t="s">
        <v>63</v>
      </c>
      <c r="C1014" t="s">
        <v>54</v>
      </c>
      <c r="D1014" t="s">
        <v>14</v>
      </c>
      <c r="E1014" s="43" t="s">
        <v>88</v>
      </c>
      <c r="F1014" s="43" t="s">
        <v>123</v>
      </c>
      <c r="G1014" s="43" t="s">
        <v>131</v>
      </c>
      <c r="H1014" s="47">
        <v>77</v>
      </c>
    </row>
    <row r="1015" spans="1:8" x14ac:dyDescent="0.35">
      <c r="A1015" s="43">
        <v>46227</v>
      </c>
      <c r="B1015" t="s">
        <v>63</v>
      </c>
      <c r="C1015" t="s">
        <v>53</v>
      </c>
      <c r="D1015" t="s">
        <v>8</v>
      </c>
      <c r="E1015" s="43" t="s">
        <v>66</v>
      </c>
      <c r="F1015" s="43" t="s">
        <v>123</v>
      </c>
      <c r="G1015" s="43" t="s">
        <v>131</v>
      </c>
      <c r="H1015" s="47">
        <v>117</v>
      </c>
    </row>
    <row r="1016" spans="1:8" x14ac:dyDescent="0.35">
      <c r="A1016" s="43">
        <v>46227</v>
      </c>
      <c r="B1016" t="s">
        <v>63</v>
      </c>
      <c r="C1016" t="s">
        <v>121</v>
      </c>
      <c r="D1016" t="s">
        <v>121</v>
      </c>
      <c r="E1016" s="43" t="s">
        <v>122</v>
      </c>
      <c r="F1016" s="43" t="s">
        <v>123</v>
      </c>
      <c r="G1016" s="43" t="s">
        <v>134</v>
      </c>
      <c r="H1016" s="47">
        <v>3</v>
      </c>
    </row>
    <row r="1017" spans="1:8" x14ac:dyDescent="0.35">
      <c r="A1017" s="43">
        <v>46227</v>
      </c>
      <c r="B1017" t="s">
        <v>63</v>
      </c>
      <c r="C1017" t="s">
        <v>121</v>
      </c>
      <c r="D1017" t="s">
        <v>121</v>
      </c>
      <c r="E1017" s="43" t="s">
        <v>122</v>
      </c>
      <c r="F1017" s="43" t="s">
        <v>123</v>
      </c>
      <c r="G1017" s="43" t="s">
        <v>130</v>
      </c>
      <c r="H1017" s="47">
        <v>2</v>
      </c>
    </row>
    <row r="1018" spans="1:8" x14ac:dyDescent="0.35">
      <c r="A1018" s="43">
        <v>46227</v>
      </c>
      <c r="B1018" t="s">
        <v>63</v>
      </c>
      <c r="C1018" t="s">
        <v>121</v>
      </c>
      <c r="D1018" t="s">
        <v>121</v>
      </c>
      <c r="E1018" s="43" t="s">
        <v>121</v>
      </c>
      <c r="F1018" s="43" t="s">
        <v>123</v>
      </c>
      <c r="G1018" s="43" t="s">
        <v>125</v>
      </c>
      <c r="H1018" s="47">
        <v>1</v>
      </c>
    </row>
    <row r="1019" spans="1:8" x14ac:dyDescent="0.35">
      <c r="A1019" s="43">
        <v>46227</v>
      </c>
      <c r="B1019" t="s">
        <v>63</v>
      </c>
      <c r="C1019" t="s">
        <v>121</v>
      </c>
      <c r="D1019" t="s">
        <v>121</v>
      </c>
      <c r="E1019" s="43" t="s">
        <v>121</v>
      </c>
      <c r="F1019" s="43" t="s">
        <v>123</v>
      </c>
      <c r="G1019" s="43" t="s">
        <v>138</v>
      </c>
      <c r="H1019" s="47">
        <v>0</v>
      </c>
    </row>
    <row r="1020" spans="1:8" x14ac:dyDescent="0.35">
      <c r="A1020" s="43">
        <v>46227</v>
      </c>
      <c r="B1020" t="s">
        <v>63</v>
      </c>
      <c r="C1020" t="s">
        <v>121</v>
      </c>
      <c r="D1020" t="s">
        <v>121</v>
      </c>
      <c r="E1020" s="43" t="s">
        <v>121</v>
      </c>
      <c r="F1020" s="43" t="s">
        <v>123</v>
      </c>
      <c r="G1020" s="43" t="s">
        <v>137</v>
      </c>
      <c r="H1020" s="47">
        <v>0</v>
      </c>
    </row>
    <row r="1021" spans="1:8" x14ac:dyDescent="0.35">
      <c r="A1021" s="43">
        <v>46227</v>
      </c>
      <c r="B1021" t="s">
        <v>63</v>
      </c>
      <c r="C1021" t="s">
        <v>53</v>
      </c>
      <c r="D1021" t="s">
        <v>7</v>
      </c>
      <c r="E1021" s="43" t="s">
        <v>77</v>
      </c>
      <c r="F1021" s="43" t="s">
        <v>123</v>
      </c>
      <c r="G1021" s="43" t="s">
        <v>130</v>
      </c>
      <c r="H1021" s="47">
        <v>3846</v>
      </c>
    </row>
    <row r="1022" spans="1:8" x14ac:dyDescent="0.35">
      <c r="A1022" s="43">
        <v>46227</v>
      </c>
      <c r="B1022" t="s">
        <v>63</v>
      </c>
      <c r="C1022" t="s">
        <v>56</v>
      </c>
      <c r="D1022" t="s">
        <v>17</v>
      </c>
      <c r="E1022" s="43" t="s">
        <v>70</v>
      </c>
      <c r="F1022" s="43" t="s">
        <v>123</v>
      </c>
      <c r="G1022" s="43" t="s">
        <v>128</v>
      </c>
      <c r="H1022" s="47">
        <v>5137</v>
      </c>
    </row>
    <row r="1023" spans="1:8" x14ac:dyDescent="0.35">
      <c r="A1023" s="43">
        <v>46227</v>
      </c>
      <c r="B1023" t="s">
        <v>63</v>
      </c>
      <c r="C1023" t="s">
        <v>121</v>
      </c>
      <c r="D1023" t="s">
        <v>121</v>
      </c>
      <c r="E1023" s="43" t="s">
        <v>121</v>
      </c>
      <c r="F1023" s="43" t="s">
        <v>123</v>
      </c>
      <c r="G1023" s="43" t="s">
        <v>141</v>
      </c>
      <c r="H1023" s="47">
        <v>9</v>
      </c>
    </row>
    <row r="1024" spans="1:8" x14ac:dyDescent="0.35">
      <c r="A1024" s="43">
        <v>46227</v>
      </c>
      <c r="B1024" t="s">
        <v>63</v>
      </c>
      <c r="C1024" t="s">
        <v>121</v>
      </c>
      <c r="D1024" t="s">
        <v>121</v>
      </c>
      <c r="E1024" s="43" t="s">
        <v>121</v>
      </c>
      <c r="F1024" s="43" t="s">
        <v>123</v>
      </c>
      <c r="G1024" s="43" t="s">
        <v>133</v>
      </c>
      <c r="H1024" s="47">
        <v>29</v>
      </c>
    </row>
    <row r="1025" spans="1:8" x14ac:dyDescent="0.35">
      <c r="A1025" s="43">
        <v>46227</v>
      </c>
      <c r="B1025" t="s">
        <v>63</v>
      </c>
      <c r="C1025" t="s">
        <v>54</v>
      </c>
      <c r="D1025" t="s">
        <v>9</v>
      </c>
      <c r="E1025" s="43" t="s">
        <v>92</v>
      </c>
      <c r="F1025" s="43" t="s">
        <v>123</v>
      </c>
      <c r="G1025" s="43" t="s">
        <v>127</v>
      </c>
      <c r="H1025" s="47">
        <v>27705</v>
      </c>
    </row>
    <row r="1026" spans="1:8" x14ac:dyDescent="0.35">
      <c r="A1026" s="43">
        <v>46227</v>
      </c>
      <c r="B1026" t="s">
        <v>63</v>
      </c>
      <c r="C1026" t="s">
        <v>53</v>
      </c>
      <c r="D1026" t="s">
        <v>6</v>
      </c>
      <c r="E1026" s="43" t="s">
        <v>98</v>
      </c>
      <c r="F1026" s="43" t="s">
        <v>123</v>
      </c>
      <c r="G1026" s="43" t="s">
        <v>142</v>
      </c>
      <c r="H1026" s="47">
        <v>232</v>
      </c>
    </row>
    <row r="1027" spans="1:8" x14ac:dyDescent="0.35">
      <c r="A1027" s="43">
        <v>46227</v>
      </c>
      <c r="B1027" t="s">
        <v>63</v>
      </c>
      <c r="C1027" t="s">
        <v>55</v>
      </c>
      <c r="D1027" t="s">
        <v>11</v>
      </c>
      <c r="E1027" s="43" t="s">
        <v>90</v>
      </c>
      <c r="F1027" s="43" t="s">
        <v>123</v>
      </c>
      <c r="G1027" s="43" t="s">
        <v>142</v>
      </c>
      <c r="H1027" s="47">
        <v>416</v>
      </c>
    </row>
    <row r="1028" spans="1:8" x14ac:dyDescent="0.35">
      <c r="A1028" s="43">
        <v>46227</v>
      </c>
      <c r="B1028" t="s">
        <v>63</v>
      </c>
      <c r="C1028" t="s">
        <v>54</v>
      </c>
      <c r="D1028" t="s">
        <v>14</v>
      </c>
      <c r="E1028" s="43" t="s">
        <v>14</v>
      </c>
      <c r="F1028" s="43" t="s">
        <v>123</v>
      </c>
      <c r="G1028" s="43" t="s">
        <v>127</v>
      </c>
      <c r="H1028" s="47">
        <v>26632</v>
      </c>
    </row>
    <row r="1029" spans="1:8" x14ac:dyDescent="0.35">
      <c r="A1029" s="43">
        <v>46227</v>
      </c>
      <c r="B1029" t="s">
        <v>63</v>
      </c>
      <c r="C1029" t="s">
        <v>55</v>
      </c>
      <c r="D1029" t="s">
        <v>15</v>
      </c>
      <c r="E1029" s="43" t="s">
        <v>94</v>
      </c>
      <c r="F1029" s="43" t="s">
        <v>123</v>
      </c>
      <c r="G1029" s="43" t="s">
        <v>133</v>
      </c>
      <c r="H1029" s="47">
        <v>1957</v>
      </c>
    </row>
    <row r="1030" spans="1:8" x14ac:dyDescent="0.35">
      <c r="A1030" s="43">
        <v>46227</v>
      </c>
      <c r="B1030" t="s">
        <v>63</v>
      </c>
      <c r="C1030" t="s">
        <v>56</v>
      </c>
      <c r="D1030" t="s">
        <v>12</v>
      </c>
      <c r="E1030" s="43" t="s">
        <v>81</v>
      </c>
      <c r="F1030" s="43" t="s">
        <v>123</v>
      </c>
      <c r="G1030" s="43" t="s">
        <v>131</v>
      </c>
      <c r="H1030" s="47">
        <v>226</v>
      </c>
    </row>
    <row r="1031" spans="1:8" x14ac:dyDescent="0.35">
      <c r="A1031" s="43">
        <v>46227</v>
      </c>
      <c r="B1031" t="s">
        <v>63</v>
      </c>
      <c r="C1031" t="s">
        <v>55</v>
      </c>
      <c r="D1031" t="s">
        <v>13</v>
      </c>
      <c r="E1031" s="43" t="s">
        <v>99</v>
      </c>
      <c r="F1031" s="43" t="s">
        <v>123</v>
      </c>
      <c r="G1031" s="43" t="s">
        <v>135</v>
      </c>
      <c r="H1031" s="47">
        <v>7190</v>
      </c>
    </row>
    <row r="1032" spans="1:8" x14ac:dyDescent="0.35">
      <c r="A1032" s="43">
        <v>46227</v>
      </c>
      <c r="B1032" t="s">
        <v>63</v>
      </c>
      <c r="C1032" t="s">
        <v>54</v>
      </c>
      <c r="D1032" t="s">
        <v>9</v>
      </c>
      <c r="E1032" s="43" t="s">
        <v>92</v>
      </c>
      <c r="F1032" s="43" t="s">
        <v>123</v>
      </c>
      <c r="G1032" s="43" t="s">
        <v>136</v>
      </c>
      <c r="H1032" s="47">
        <v>572</v>
      </c>
    </row>
    <row r="1033" spans="1:8" x14ac:dyDescent="0.35">
      <c r="A1033" s="43">
        <v>46227</v>
      </c>
      <c r="B1033" t="s">
        <v>63</v>
      </c>
      <c r="C1033" t="s">
        <v>55</v>
      </c>
      <c r="D1033" t="s">
        <v>13</v>
      </c>
      <c r="E1033" s="43" t="s">
        <v>67</v>
      </c>
      <c r="F1033" s="43" t="s">
        <v>123</v>
      </c>
      <c r="G1033" s="43" t="s">
        <v>132</v>
      </c>
      <c r="H1033" s="47">
        <v>2072</v>
      </c>
    </row>
    <row r="1034" spans="1:8" x14ac:dyDescent="0.35">
      <c r="A1034" s="43">
        <v>46227</v>
      </c>
      <c r="B1034" t="s">
        <v>63</v>
      </c>
      <c r="C1034" t="s">
        <v>55</v>
      </c>
      <c r="D1034" t="s">
        <v>15</v>
      </c>
      <c r="E1034" s="43" t="s">
        <v>94</v>
      </c>
      <c r="F1034" s="43" t="s">
        <v>123</v>
      </c>
      <c r="G1034" s="43" t="s">
        <v>125</v>
      </c>
      <c r="H1034" s="47">
        <v>929</v>
      </c>
    </row>
    <row r="1035" spans="1:8" x14ac:dyDescent="0.35">
      <c r="A1035" s="43">
        <v>46227</v>
      </c>
      <c r="B1035" t="s">
        <v>63</v>
      </c>
      <c r="C1035" t="s">
        <v>53</v>
      </c>
      <c r="D1035" t="s">
        <v>6</v>
      </c>
      <c r="E1035" s="43" t="s">
        <v>98</v>
      </c>
      <c r="F1035" s="43" t="s">
        <v>123</v>
      </c>
      <c r="G1035" s="43" t="s">
        <v>136</v>
      </c>
      <c r="H1035" s="47">
        <v>457</v>
      </c>
    </row>
    <row r="1036" spans="1:8" x14ac:dyDescent="0.35">
      <c r="A1036" s="43">
        <v>46227</v>
      </c>
      <c r="B1036" t="s">
        <v>63</v>
      </c>
      <c r="C1036" t="s">
        <v>53</v>
      </c>
      <c r="D1036" t="s">
        <v>7</v>
      </c>
      <c r="E1036" s="43" t="s">
        <v>65</v>
      </c>
      <c r="F1036" s="43" t="s">
        <v>123</v>
      </c>
      <c r="G1036" s="43" t="s">
        <v>133</v>
      </c>
      <c r="H1036" s="47">
        <v>5122</v>
      </c>
    </row>
    <row r="1037" spans="1:8" x14ac:dyDescent="0.35">
      <c r="A1037" s="43">
        <v>46227</v>
      </c>
      <c r="B1037" t="s">
        <v>63</v>
      </c>
      <c r="C1037" t="s">
        <v>53</v>
      </c>
      <c r="D1037" t="s">
        <v>8</v>
      </c>
      <c r="E1037" s="43" t="s">
        <v>74</v>
      </c>
      <c r="F1037" s="43" t="s">
        <v>123</v>
      </c>
      <c r="G1037" s="43" t="s">
        <v>138</v>
      </c>
      <c r="H1037" s="47">
        <v>1589</v>
      </c>
    </row>
    <row r="1038" spans="1:8" x14ac:dyDescent="0.35">
      <c r="A1038" s="43">
        <v>46227</v>
      </c>
      <c r="B1038" t="s">
        <v>63</v>
      </c>
      <c r="C1038" t="s">
        <v>55</v>
      </c>
      <c r="D1038" t="s">
        <v>15</v>
      </c>
      <c r="E1038" s="43" t="s">
        <v>91</v>
      </c>
      <c r="F1038" s="43" t="s">
        <v>123</v>
      </c>
      <c r="G1038" s="43" t="s">
        <v>124</v>
      </c>
      <c r="H1038" s="47">
        <v>3572</v>
      </c>
    </row>
    <row r="1039" spans="1:8" x14ac:dyDescent="0.35">
      <c r="A1039" s="43">
        <v>46227</v>
      </c>
      <c r="B1039" t="s">
        <v>63</v>
      </c>
      <c r="C1039" t="s">
        <v>56</v>
      </c>
      <c r="D1039" t="s">
        <v>17</v>
      </c>
      <c r="E1039" s="43" t="s">
        <v>68</v>
      </c>
      <c r="F1039" s="43" t="s">
        <v>123</v>
      </c>
      <c r="G1039" s="43" t="s">
        <v>129</v>
      </c>
      <c r="H1039" s="47">
        <v>15420</v>
      </c>
    </row>
    <row r="1040" spans="1:8" x14ac:dyDescent="0.35">
      <c r="A1040" s="43">
        <v>46227</v>
      </c>
      <c r="B1040" t="s">
        <v>63</v>
      </c>
      <c r="C1040" t="s">
        <v>54</v>
      </c>
      <c r="D1040" t="s">
        <v>9</v>
      </c>
      <c r="E1040" s="43" t="s">
        <v>71</v>
      </c>
      <c r="F1040" s="43" t="s">
        <v>123</v>
      </c>
      <c r="G1040" s="43" t="s">
        <v>126</v>
      </c>
      <c r="H1040" s="47">
        <v>16871</v>
      </c>
    </row>
    <row r="1041" spans="1:8" x14ac:dyDescent="0.35">
      <c r="A1041" s="43">
        <v>46227</v>
      </c>
      <c r="B1041" t="s">
        <v>63</v>
      </c>
      <c r="C1041" t="s">
        <v>56</v>
      </c>
      <c r="D1041" t="s">
        <v>12</v>
      </c>
      <c r="E1041" s="43" t="s">
        <v>82</v>
      </c>
      <c r="F1041" s="43" t="s">
        <v>123</v>
      </c>
      <c r="G1041" s="43" t="s">
        <v>135</v>
      </c>
      <c r="H1041" s="47">
        <v>3588</v>
      </c>
    </row>
    <row r="1042" spans="1:8" x14ac:dyDescent="0.35">
      <c r="A1042" s="43">
        <v>46227</v>
      </c>
      <c r="B1042" t="s">
        <v>63</v>
      </c>
      <c r="C1042" t="s">
        <v>55</v>
      </c>
      <c r="D1042" t="s">
        <v>13</v>
      </c>
      <c r="E1042" s="43" t="s">
        <v>67</v>
      </c>
      <c r="F1042" s="43" t="s">
        <v>123</v>
      </c>
      <c r="G1042" s="43" t="s">
        <v>138</v>
      </c>
      <c r="H1042" s="47">
        <v>2943</v>
      </c>
    </row>
    <row r="1043" spans="1:8" x14ac:dyDescent="0.35">
      <c r="A1043" s="43">
        <v>46227</v>
      </c>
      <c r="B1043" t="s">
        <v>63</v>
      </c>
      <c r="C1043" t="s">
        <v>56</v>
      </c>
      <c r="D1043" t="s">
        <v>17</v>
      </c>
      <c r="E1043" s="43" t="s">
        <v>70</v>
      </c>
      <c r="F1043" s="43" t="s">
        <v>123</v>
      </c>
      <c r="G1043" s="43" t="s">
        <v>125</v>
      </c>
      <c r="H1043" s="47">
        <v>325</v>
      </c>
    </row>
    <row r="1044" spans="1:8" x14ac:dyDescent="0.35">
      <c r="A1044" s="43">
        <v>46227</v>
      </c>
      <c r="B1044" t="s">
        <v>63</v>
      </c>
      <c r="C1044" t="s">
        <v>56</v>
      </c>
      <c r="D1044" t="s">
        <v>12</v>
      </c>
      <c r="E1044" s="43" t="s">
        <v>84</v>
      </c>
      <c r="F1044" s="43" t="s">
        <v>123</v>
      </c>
      <c r="G1044" s="43" t="s">
        <v>126</v>
      </c>
      <c r="H1044" s="47">
        <v>4628</v>
      </c>
    </row>
    <row r="1045" spans="1:8" x14ac:dyDescent="0.35">
      <c r="A1045" s="43">
        <v>46227</v>
      </c>
      <c r="B1045" t="s">
        <v>63</v>
      </c>
      <c r="C1045" t="s">
        <v>54</v>
      </c>
      <c r="D1045" t="s">
        <v>9</v>
      </c>
      <c r="E1045" s="43" t="s">
        <v>71</v>
      </c>
      <c r="F1045" s="43" t="s">
        <v>123</v>
      </c>
      <c r="G1045" s="43" t="s">
        <v>124</v>
      </c>
      <c r="H1045" s="47">
        <v>10015</v>
      </c>
    </row>
    <row r="1046" spans="1:8" x14ac:dyDescent="0.35">
      <c r="A1046" s="43">
        <v>46227</v>
      </c>
      <c r="B1046" t="s">
        <v>63</v>
      </c>
      <c r="C1046" t="s">
        <v>56</v>
      </c>
      <c r="D1046" t="s">
        <v>16</v>
      </c>
      <c r="E1046" s="43" t="s">
        <v>16</v>
      </c>
      <c r="F1046" s="43" t="s">
        <v>123</v>
      </c>
      <c r="G1046" s="43" t="s">
        <v>135</v>
      </c>
      <c r="H1046" s="47">
        <v>8600</v>
      </c>
    </row>
    <row r="1047" spans="1:8" x14ac:dyDescent="0.35">
      <c r="A1047" s="43">
        <v>46227</v>
      </c>
      <c r="B1047" t="s">
        <v>63</v>
      </c>
      <c r="C1047" t="s">
        <v>55</v>
      </c>
      <c r="D1047" t="s">
        <v>11</v>
      </c>
      <c r="E1047" s="43" t="s">
        <v>78</v>
      </c>
      <c r="F1047" s="43" t="s">
        <v>123</v>
      </c>
      <c r="G1047" s="43" t="s">
        <v>135</v>
      </c>
      <c r="H1047" s="47">
        <v>21029</v>
      </c>
    </row>
    <row r="1048" spans="1:8" x14ac:dyDescent="0.35">
      <c r="A1048" s="43">
        <v>46227</v>
      </c>
      <c r="B1048" t="s">
        <v>63</v>
      </c>
      <c r="C1048" t="s">
        <v>55</v>
      </c>
      <c r="D1048" t="s">
        <v>13</v>
      </c>
      <c r="E1048" s="43" t="s">
        <v>100</v>
      </c>
      <c r="F1048" s="43" t="s">
        <v>123</v>
      </c>
      <c r="G1048" s="43" t="s">
        <v>139</v>
      </c>
      <c r="H1048" s="47">
        <v>994</v>
      </c>
    </row>
    <row r="1049" spans="1:8" x14ac:dyDescent="0.35">
      <c r="A1049" s="43">
        <v>46227</v>
      </c>
      <c r="B1049" t="s">
        <v>63</v>
      </c>
      <c r="C1049" t="s">
        <v>121</v>
      </c>
      <c r="D1049" t="s">
        <v>121</v>
      </c>
      <c r="E1049" s="43" t="s">
        <v>121</v>
      </c>
      <c r="F1049" s="43" t="s">
        <v>123</v>
      </c>
      <c r="G1049" s="43" t="s">
        <v>138</v>
      </c>
      <c r="H1049" s="47">
        <v>4</v>
      </c>
    </row>
    <row r="1050" spans="1:8" x14ac:dyDescent="0.35">
      <c r="A1050" s="43">
        <v>46227</v>
      </c>
      <c r="B1050" t="s">
        <v>63</v>
      </c>
      <c r="C1050" t="s">
        <v>55</v>
      </c>
      <c r="D1050" t="s">
        <v>15</v>
      </c>
      <c r="E1050" s="43" t="s">
        <v>94</v>
      </c>
      <c r="F1050" s="43" t="s">
        <v>123</v>
      </c>
      <c r="G1050" s="43" t="s">
        <v>134</v>
      </c>
      <c r="H1050" s="47">
        <v>383</v>
      </c>
    </row>
    <row r="1051" spans="1:8" x14ac:dyDescent="0.35">
      <c r="A1051" s="43">
        <v>46227</v>
      </c>
      <c r="B1051" t="s">
        <v>63</v>
      </c>
      <c r="C1051" t="s">
        <v>55</v>
      </c>
      <c r="D1051" t="s">
        <v>11</v>
      </c>
      <c r="E1051" s="43" t="s">
        <v>78</v>
      </c>
      <c r="F1051" s="43" t="s">
        <v>123</v>
      </c>
      <c r="G1051" s="43" t="s">
        <v>131</v>
      </c>
      <c r="H1051" s="47">
        <v>398</v>
      </c>
    </row>
    <row r="1052" spans="1:8" x14ac:dyDescent="0.35">
      <c r="A1052" s="43">
        <v>46227</v>
      </c>
      <c r="B1052" t="s">
        <v>63</v>
      </c>
      <c r="C1052" t="s">
        <v>54</v>
      </c>
      <c r="D1052" t="s">
        <v>14</v>
      </c>
      <c r="E1052" s="43" t="s">
        <v>89</v>
      </c>
      <c r="F1052" s="43" t="s">
        <v>123</v>
      </c>
      <c r="G1052" s="43" t="s">
        <v>139</v>
      </c>
      <c r="H1052" s="47">
        <v>454</v>
      </c>
    </row>
    <row r="1053" spans="1:8" x14ac:dyDescent="0.35">
      <c r="A1053" s="43">
        <v>46227</v>
      </c>
      <c r="B1053" t="s">
        <v>63</v>
      </c>
      <c r="C1053" t="s">
        <v>121</v>
      </c>
      <c r="D1053" t="s">
        <v>121</v>
      </c>
      <c r="E1053" s="43" t="s">
        <v>121</v>
      </c>
      <c r="F1053" s="43" t="s">
        <v>123</v>
      </c>
      <c r="G1053" s="43" t="s">
        <v>136</v>
      </c>
      <c r="H1053" s="47">
        <v>27</v>
      </c>
    </row>
    <row r="1054" spans="1:8" x14ac:dyDescent="0.35">
      <c r="A1054" s="43">
        <v>46227</v>
      </c>
      <c r="B1054" t="s">
        <v>63</v>
      </c>
      <c r="C1054" t="s">
        <v>56</v>
      </c>
      <c r="D1054" t="s">
        <v>17</v>
      </c>
      <c r="E1054" s="43" t="s">
        <v>70</v>
      </c>
      <c r="F1054" s="43" t="s">
        <v>123</v>
      </c>
      <c r="G1054" s="43" t="s">
        <v>142</v>
      </c>
      <c r="H1054" s="47">
        <v>196</v>
      </c>
    </row>
    <row r="1055" spans="1:8" x14ac:dyDescent="0.35">
      <c r="A1055" s="43">
        <v>46227</v>
      </c>
      <c r="B1055" t="s">
        <v>63</v>
      </c>
      <c r="C1055" t="s">
        <v>53</v>
      </c>
      <c r="D1055" t="s">
        <v>8</v>
      </c>
      <c r="E1055" s="43" t="s">
        <v>74</v>
      </c>
      <c r="F1055" s="43" t="s">
        <v>123</v>
      </c>
      <c r="G1055" s="43" t="s">
        <v>126</v>
      </c>
      <c r="H1055" s="47">
        <v>9080</v>
      </c>
    </row>
    <row r="1056" spans="1:8" x14ac:dyDescent="0.35">
      <c r="A1056" s="43">
        <v>46227</v>
      </c>
      <c r="B1056" t="s">
        <v>63</v>
      </c>
      <c r="C1056" t="s">
        <v>56</v>
      </c>
      <c r="D1056" t="s">
        <v>17</v>
      </c>
      <c r="E1056" s="43" t="s">
        <v>68</v>
      </c>
      <c r="F1056" s="43" t="s">
        <v>123</v>
      </c>
      <c r="G1056" s="43" t="s">
        <v>133</v>
      </c>
      <c r="H1056" s="47">
        <v>4955</v>
      </c>
    </row>
    <row r="1057" spans="1:8" x14ac:dyDescent="0.35">
      <c r="A1057" s="43">
        <v>46227</v>
      </c>
      <c r="B1057" t="s">
        <v>63</v>
      </c>
      <c r="C1057" t="s">
        <v>53</v>
      </c>
      <c r="D1057" t="s">
        <v>6</v>
      </c>
      <c r="E1057" s="43" t="s">
        <v>69</v>
      </c>
      <c r="F1057" s="43" t="s">
        <v>123</v>
      </c>
      <c r="G1057" s="43" t="s">
        <v>142</v>
      </c>
      <c r="H1057" s="47">
        <v>258</v>
      </c>
    </row>
    <row r="1058" spans="1:8" x14ac:dyDescent="0.35">
      <c r="A1058" s="43">
        <v>46227</v>
      </c>
      <c r="B1058" t="s">
        <v>63</v>
      </c>
      <c r="C1058" t="s">
        <v>53</v>
      </c>
      <c r="D1058" t="s">
        <v>6</v>
      </c>
      <c r="E1058" s="43" t="s">
        <v>98</v>
      </c>
      <c r="F1058" s="43" t="s">
        <v>123</v>
      </c>
      <c r="G1058" s="43" t="s">
        <v>132</v>
      </c>
      <c r="H1058" s="47">
        <v>352</v>
      </c>
    </row>
    <row r="1059" spans="1:8" x14ac:dyDescent="0.35">
      <c r="A1059" s="43">
        <v>46227</v>
      </c>
      <c r="B1059" t="s">
        <v>63</v>
      </c>
      <c r="C1059" t="s">
        <v>53</v>
      </c>
      <c r="D1059" t="s">
        <v>6</v>
      </c>
      <c r="E1059" s="43" t="s">
        <v>69</v>
      </c>
      <c r="F1059" s="43" t="s">
        <v>123</v>
      </c>
      <c r="G1059" s="43" t="s">
        <v>134</v>
      </c>
      <c r="H1059" s="47">
        <v>362</v>
      </c>
    </row>
    <row r="1060" spans="1:8" x14ac:dyDescent="0.35">
      <c r="A1060" s="43">
        <v>46227</v>
      </c>
      <c r="B1060" t="s">
        <v>63</v>
      </c>
      <c r="C1060" t="s">
        <v>56</v>
      </c>
      <c r="D1060" t="s">
        <v>16</v>
      </c>
      <c r="E1060" s="43" t="s">
        <v>97</v>
      </c>
      <c r="F1060" s="43" t="s">
        <v>123</v>
      </c>
      <c r="G1060" s="43" t="s">
        <v>127</v>
      </c>
      <c r="H1060" s="47">
        <v>35495</v>
      </c>
    </row>
    <row r="1061" spans="1:8" x14ac:dyDescent="0.35">
      <c r="A1061" s="43">
        <v>46227</v>
      </c>
      <c r="B1061" t="s">
        <v>63</v>
      </c>
      <c r="C1061" t="s">
        <v>53</v>
      </c>
      <c r="D1061" t="s">
        <v>8</v>
      </c>
      <c r="E1061" s="43" t="s">
        <v>66</v>
      </c>
      <c r="F1061" s="43" t="s">
        <v>123</v>
      </c>
      <c r="G1061" s="43" t="s">
        <v>127</v>
      </c>
      <c r="H1061" s="47">
        <v>11557</v>
      </c>
    </row>
    <row r="1062" spans="1:8" x14ac:dyDescent="0.35">
      <c r="A1062" s="43">
        <v>46227</v>
      </c>
      <c r="B1062" t="s">
        <v>63</v>
      </c>
      <c r="C1062" t="s">
        <v>55</v>
      </c>
      <c r="D1062" t="s">
        <v>13</v>
      </c>
      <c r="E1062" s="43" t="s">
        <v>85</v>
      </c>
      <c r="F1062" s="43" t="s">
        <v>123</v>
      </c>
      <c r="G1062" s="43" t="s">
        <v>142</v>
      </c>
      <c r="H1062" s="47">
        <v>261</v>
      </c>
    </row>
    <row r="1063" spans="1:8" x14ac:dyDescent="0.35">
      <c r="A1063" s="43">
        <v>46227</v>
      </c>
      <c r="B1063" t="s">
        <v>63</v>
      </c>
      <c r="C1063" t="s">
        <v>121</v>
      </c>
      <c r="D1063" t="s">
        <v>121</v>
      </c>
      <c r="E1063" s="43" t="s">
        <v>121</v>
      </c>
      <c r="F1063" s="43" t="s">
        <v>123</v>
      </c>
      <c r="G1063" s="43" t="s">
        <v>132</v>
      </c>
      <c r="H1063" s="47">
        <v>15</v>
      </c>
    </row>
    <row r="1064" spans="1:8" x14ac:dyDescent="0.35">
      <c r="A1064" s="43">
        <v>46227</v>
      </c>
      <c r="B1064" t="s">
        <v>63</v>
      </c>
      <c r="C1064" t="s">
        <v>121</v>
      </c>
      <c r="D1064" t="s">
        <v>121</v>
      </c>
      <c r="E1064" s="43" t="s">
        <v>122</v>
      </c>
      <c r="F1064" s="43" t="s">
        <v>123</v>
      </c>
      <c r="G1064" s="43" t="s">
        <v>135</v>
      </c>
      <c r="H1064" s="47">
        <v>14</v>
      </c>
    </row>
    <row r="1065" spans="1:8" x14ac:dyDescent="0.35">
      <c r="A1065" s="43">
        <v>46227</v>
      </c>
      <c r="B1065" t="s">
        <v>63</v>
      </c>
      <c r="C1065" t="s">
        <v>121</v>
      </c>
      <c r="D1065" t="s">
        <v>121</v>
      </c>
      <c r="E1065" s="43" t="s">
        <v>121</v>
      </c>
      <c r="F1065" s="43" t="s">
        <v>123</v>
      </c>
      <c r="G1065" s="43" t="s">
        <v>129</v>
      </c>
      <c r="H1065" s="47">
        <v>31</v>
      </c>
    </row>
    <row r="1066" spans="1:8" x14ac:dyDescent="0.35">
      <c r="A1066" s="43">
        <v>46227</v>
      </c>
      <c r="B1066" t="s">
        <v>63</v>
      </c>
      <c r="C1066" t="s">
        <v>121</v>
      </c>
      <c r="D1066" t="s">
        <v>121</v>
      </c>
      <c r="E1066" s="43" t="s">
        <v>121</v>
      </c>
      <c r="F1066" s="43" t="s">
        <v>123</v>
      </c>
      <c r="G1066" s="43" t="s">
        <v>138</v>
      </c>
      <c r="H1066" s="47">
        <v>0</v>
      </c>
    </row>
    <row r="1067" spans="1:8" x14ac:dyDescent="0.35">
      <c r="A1067" s="43">
        <v>46227</v>
      </c>
      <c r="B1067" t="s">
        <v>63</v>
      </c>
      <c r="C1067" t="s">
        <v>121</v>
      </c>
      <c r="D1067" t="s">
        <v>121</v>
      </c>
      <c r="E1067" s="43" t="s">
        <v>122</v>
      </c>
      <c r="F1067" s="43" t="s">
        <v>123</v>
      </c>
      <c r="G1067" s="43" t="s">
        <v>131</v>
      </c>
      <c r="H1067" s="47">
        <v>2</v>
      </c>
    </row>
    <row r="1068" spans="1:8" x14ac:dyDescent="0.35">
      <c r="A1068" s="43">
        <v>46227</v>
      </c>
      <c r="B1068" t="s">
        <v>63</v>
      </c>
      <c r="C1068" t="s">
        <v>121</v>
      </c>
      <c r="D1068" t="s">
        <v>121</v>
      </c>
      <c r="E1068" s="43" t="s">
        <v>122</v>
      </c>
      <c r="F1068" s="43" t="s">
        <v>123</v>
      </c>
      <c r="G1068" s="43" t="s">
        <v>139</v>
      </c>
      <c r="H1068" s="47">
        <v>4</v>
      </c>
    </row>
    <row r="1069" spans="1:8" x14ac:dyDescent="0.35">
      <c r="A1069" s="43">
        <v>46227</v>
      </c>
      <c r="B1069" t="s">
        <v>63</v>
      </c>
      <c r="C1069" t="s">
        <v>121</v>
      </c>
      <c r="D1069" t="s">
        <v>121</v>
      </c>
      <c r="E1069" s="43" t="s">
        <v>122</v>
      </c>
      <c r="F1069" s="43" t="s">
        <v>123</v>
      </c>
      <c r="G1069" s="43" t="s">
        <v>131</v>
      </c>
      <c r="H1069" s="47">
        <v>1</v>
      </c>
    </row>
    <row r="1070" spans="1:8" x14ac:dyDescent="0.35">
      <c r="A1070" s="43">
        <v>46227</v>
      </c>
      <c r="B1070" t="s">
        <v>63</v>
      </c>
      <c r="C1070" t="s">
        <v>121</v>
      </c>
      <c r="D1070" t="s">
        <v>121</v>
      </c>
      <c r="E1070" s="43" t="s">
        <v>121</v>
      </c>
      <c r="F1070" s="43" t="s">
        <v>123</v>
      </c>
      <c r="G1070" s="43" t="s">
        <v>134</v>
      </c>
      <c r="H1070" s="47">
        <v>0</v>
      </c>
    </row>
    <row r="1071" spans="1:8" x14ac:dyDescent="0.35">
      <c r="A1071" s="43">
        <v>46227</v>
      </c>
      <c r="B1071" t="s">
        <v>63</v>
      </c>
      <c r="C1071" t="s">
        <v>121</v>
      </c>
      <c r="D1071" t="s">
        <v>121</v>
      </c>
      <c r="E1071" s="43" t="s">
        <v>122</v>
      </c>
      <c r="F1071" s="43" t="s">
        <v>123</v>
      </c>
      <c r="G1071" s="43" t="s">
        <v>132</v>
      </c>
      <c r="H1071" s="47">
        <v>4</v>
      </c>
    </row>
    <row r="1072" spans="1:8" x14ac:dyDescent="0.35">
      <c r="A1072" s="43">
        <v>46227</v>
      </c>
      <c r="B1072" t="s">
        <v>63</v>
      </c>
      <c r="C1072" t="s">
        <v>121</v>
      </c>
      <c r="D1072" t="s">
        <v>121</v>
      </c>
      <c r="E1072" s="43" t="s">
        <v>122</v>
      </c>
      <c r="F1072" s="43" t="s">
        <v>123</v>
      </c>
      <c r="G1072" s="43" t="s">
        <v>142</v>
      </c>
      <c r="H1072" s="47">
        <v>0</v>
      </c>
    </row>
    <row r="1073" spans="1:8" x14ac:dyDescent="0.35">
      <c r="A1073" s="43">
        <v>46227</v>
      </c>
      <c r="B1073" t="s">
        <v>63</v>
      </c>
      <c r="C1073" t="s">
        <v>121</v>
      </c>
      <c r="D1073" t="s">
        <v>121</v>
      </c>
      <c r="E1073" s="43" t="s">
        <v>121</v>
      </c>
      <c r="F1073" s="43" t="s">
        <v>123</v>
      </c>
      <c r="G1073" s="43" t="s">
        <v>142</v>
      </c>
      <c r="H1073" s="47">
        <v>0</v>
      </c>
    </row>
    <row r="1074" spans="1:8" x14ac:dyDescent="0.35">
      <c r="A1074" s="43">
        <v>46227</v>
      </c>
      <c r="B1074" t="s">
        <v>63</v>
      </c>
      <c r="C1074" t="s">
        <v>56</v>
      </c>
      <c r="D1074" t="s">
        <v>12</v>
      </c>
      <c r="E1074" s="43" t="s">
        <v>82</v>
      </c>
      <c r="F1074" s="43" t="s">
        <v>123</v>
      </c>
      <c r="G1074" s="43" t="s">
        <v>126</v>
      </c>
      <c r="H1074" s="47">
        <v>7036</v>
      </c>
    </row>
    <row r="1075" spans="1:8" x14ac:dyDescent="0.35">
      <c r="A1075" s="43">
        <v>46227</v>
      </c>
      <c r="B1075" t="s">
        <v>63</v>
      </c>
      <c r="C1075" t="s">
        <v>55</v>
      </c>
      <c r="D1075" t="s">
        <v>13</v>
      </c>
      <c r="E1075" s="43" t="s">
        <v>99</v>
      </c>
      <c r="F1075" s="43" t="s">
        <v>123</v>
      </c>
      <c r="G1075" s="43" t="s">
        <v>132</v>
      </c>
      <c r="H1075" s="47">
        <v>2719</v>
      </c>
    </row>
    <row r="1076" spans="1:8" x14ac:dyDescent="0.35">
      <c r="A1076" s="43">
        <v>46227</v>
      </c>
      <c r="B1076" t="s">
        <v>63</v>
      </c>
      <c r="C1076" t="s">
        <v>56</v>
      </c>
      <c r="D1076" t="s">
        <v>17</v>
      </c>
      <c r="E1076" s="43" t="s">
        <v>76</v>
      </c>
      <c r="F1076" s="43" t="s">
        <v>123</v>
      </c>
      <c r="G1076" s="43" t="s">
        <v>126</v>
      </c>
      <c r="H1076" s="47">
        <v>9262</v>
      </c>
    </row>
    <row r="1077" spans="1:8" x14ac:dyDescent="0.35">
      <c r="A1077" s="43">
        <v>46227</v>
      </c>
      <c r="B1077" t="s">
        <v>63</v>
      </c>
      <c r="C1077" t="s">
        <v>55</v>
      </c>
      <c r="D1077" t="s">
        <v>13</v>
      </c>
      <c r="E1077" s="43" t="s">
        <v>67</v>
      </c>
      <c r="F1077" s="43" t="s">
        <v>123</v>
      </c>
      <c r="G1077" s="43" t="s">
        <v>124</v>
      </c>
      <c r="H1077" s="47">
        <v>8101</v>
      </c>
    </row>
    <row r="1078" spans="1:8" x14ac:dyDescent="0.35">
      <c r="A1078" s="43">
        <v>46227</v>
      </c>
      <c r="B1078" t="s">
        <v>63</v>
      </c>
      <c r="C1078" t="s">
        <v>54</v>
      </c>
      <c r="D1078" t="s">
        <v>10</v>
      </c>
      <c r="E1078" s="43" t="s">
        <v>64</v>
      </c>
      <c r="F1078" s="43" t="s">
        <v>123</v>
      </c>
      <c r="G1078" s="43" t="s">
        <v>136</v>
      </c>
      <c r="H1078" s="47">
        <v>613</v>
      </c>
    </row>
    <row r="1079" spans="1:8" x14ac:dyDescent="0.35">
      <c r="A1079" s="43">
        <v>46227</v>
      </c>
      <c r="B1079" t="s">
        <v>63</v>
      </c>
      <c r="C1079" t="s">
        <v>53</v>
      </c>
      <c r="D1079" t="s">
        <v>6</v>
      </c>
      <c r="E1079" s="43" t="s">
        <v>69</v>
      </c>
      <c r="F1079" s="43" t="s">
        <v>123</v>
      </c>
      <c r="G1079" s="43" t="s">
        <v>125</v>
      </c>
      <c r="H1079" s="47">
        <v>1553</v>
      </c>
    </row>
    <row r="1080" spans="1:8" x14ac:dyDescent="0.35">
      <c r="A1080" s="43">
        <v>46227</v>
      </c>
      <c r="B1080" t="s">
        <v>63</v>
      </c>
      <c r="C1080" t="s">
        <v>54</v>
      </c>
      <c r="D1080" t="s">
        <v>14</v>
      </c>
      <c r="E1080" s="43" t="s">
        <v>88</v>
      </c>
      <c r="F1080" s="43" t="s">
        <v>123</v>
      </c>
      <c r="G1080" s="43" t="s">
        <v>142</v>
      </c>
      <c r="H1080" s="47">
        <v>463</v>
      </c>
    </row>
    <row r="1081" spans="1:8" x14ac:dyDescent="0.35">
      <c r="A1081" s="43">
        <v>46227</v>
      </c>
      <c r="B1081" t="s">
        <v>63</v>
      </c>
      <c r="C1081" t="s">
        <v>121</v>
      </c>
      <c r="D1081" t="s">
        <v>121</v>
      </c>
      <c r="E1081" s="43" t="s">
        <v>121</v>
      </c>
      <c r="F1081" s="43" t="s">
        <v>123</v>
      </c>
      <c r="G1081" s="43" t="s">
        <v>130</v>
      </c>
      <c r="H1081" s="47">
        <v>5</v>
      </c>
    </row>
    <row r="1082" spans="1:8" x14ac:dyDescent="0.35">
      <c r="A1082" s="43">
        <v>46227</v>
      </c>
      <c r="B1082" t="s">
        <v>63</v>
      </c>
      <c r="C1082" t="s">
        <v>54</v>
      </c>
      <c r="D1082" t="s">
        <v>14</v>
      </c>
      <c r="E1082" s="43" t="s">
        <v>87</v>
      </c>
      <c r="F1082" s="43" t="s">
        <v>123</v>
      </c>
      <c r="G1082" s="43" t="s">
        <v>142</v>
      </c>
      <c r="H1082" s="47">
        <v>741</v>
      </c>
    </row>
    <row r="1083" spans="1:8" x14ac:dyDescent="0.35">
      <c r="A1083" s="43">
        <v>46227</v>
      </c>
      <c r="B1083" t="s">
        <v>63</v>
      </c>
      <c r="C1083" t="s">
        <v>56</v>
      </c>
      <c r="D1083" t="s">
        <v>16</v>
      </c>
      <c r="E1083" s="43" t="s">
        <v>16</v>
      </c>
      <c r="F1083" s="43" t="s">
        <v>123</v>
      </c>
      <c r="G1083" s="43" t="s">
        <v>137</v>
      </c>
      <c r="H1083" s="47">
        <v>857</v>
      </c>
    </row>
    <row r="1084" spans="1:8" x14ac:dyDescent="0.35">
      <c r="A1084" s="43">
        <v>46227</v>
      </c>
      <c r="B1084" t="s">
        <v>63</v>
      </c>
      <c r="C1084" t="s">
        <v>53</v>
      </c>
      <c r="D1084" t="s">
        <v>7</v>
      </c>
      <c r="E1084" s="43" t="s">
        <v>77</v>
      </c>
      <c r="F1084" s="43" t="s">
        <v>123</v>
      </c>
      <c r="G1084" s="43" t="s">
        <v>127</v>
      </c>
      <c r="H1084" s="47">
        <v>81209</v>
      </c>
    </row>
    <row r="1085" spans="1:8" x14ac:dyDescent="0.35">
      <c r="A1085" s="43">
        <v>46227</v>
      </c>
      <c r="B1085" t="s">
        <v>63</v>
      </c>
      <c r="C1085" t="s">
        <v>55</v>
      </c>
      <c r="D1085" t="s">
        <v>15</v>
      </c>
      <c r="E1085" s="43" t="s">
        <v>91</v>
      </c>
      <c r="F1085" s="43" t="s">
        <v>123</v>
      </c>
      <c r="G1085" s="43" t="s">
        <v>129</v>
      </c>
      <c r="H1085" s="47">
        <v>3195</v>
      </c>
    </row>
    <row r="1086" spans="1:8" x14ac:dyDescent="0.35">
      <c r="A1086" s="43">
        <v>46227</v>
      </c>
      <c r="B1086" t="s">
        <v>63</v>
      </c>
      <c r="C1086" t="s">
        <v>55</v>
      </c>
      <c r="D1086" t="s">
        <v>15</v>
      </c>
      <c r="E1086" s="43" t="s">
        <v>93</v>
      </c>
      <c r="F1086" s="43" t="s">
        <v>123</v>
      </c>
      <c r="G1086" s="43" t="s">
        <v>130</v>
      </c>
      <c r="H1086" s="47">
        <v>896</v>
      </c>
    </row>
    <row r="1087" spans="1:8" x14ac:dyDescent="0.35">
      <c r="A1087" s="43">
        <v>46227</v>
      </c>
      <c r="B1087" t="s">
        <v>63</v>
      </c>
      <c r="C1087" t="s">
        <v>54</v>
      </c>
      <c r="D1087" t="s">
        <v>14</v>
      </c>
      <c r="E1087" s="43" t="s">
        <v>89</v>
      </c>
      <c r="F1087" s="43" t="s">
        <v>123</v>
      </c>
      <c r="G1087" s="43" t="s">
        <v>135</v>
      </c>
      <c r="H1087" s="47">
        <v>4441</v>
      </c>
    </row>
    <row r="1088" spans="1:8" x14ac:dyDescent="0.35">
      <c r="A1088" s="43">
        <v>46227</v>
      </c>
      <c r="B1088" t="s">
        <v>63</v>
      </c>
      <c r="C1088" t="s">
        <v>54</v>
      </c>
      <c r="D1088" t="s">
        <v>14</v>
      </c>
      <c r="E1088" s="43" t="s">
        <v>14</v>
      </c>
      <c r="F1088" s="43" t="s">
        <v>123</v>
      </c>
      <c r="G1088" s="43" t="s">
        <v>135</v>
      </c>
      <c r="H1088" s="47">
        <v>7839</v>
      </c>
    </row>
    <row r="1089" spans="1:8" x14ac:dyDescent="0.35">
      <c r="A1089" s="43">
        <v>46227</v>
      </c>
      <c r="B1089" t="s">
        <v>63</v>
      </c>
      <c r="C1089" t="s">
        <v>53</v>
      </c>
      <c r="D1089" t="s">
        <v>6</v>
      </c>
      <c r="E1089" s="43" t="s">
        <v>69</v>
      </c>
      <c r="F1089" s="43" t="s">
        <v>123</v>
      </c>
      <c r="G1089" s="43" t="s">
        <v>131</v>
      </c>
      <c r="H1089" s="47">
        <v>5855</v>
      </c>
    </row>
    <row r="1090" spans="1:8" x14ac:dyDescent="0.35">
      <c r="A1090" s="43">
        <v>46227</v>
      </c>
      <c r="B1090" t="s">
        <v>63</v>
      </c>
      <c r="C1090" t="s">
        <v>53</v>
      </c>
      <c r="D1090" t="s">
        <v>8</v>
      </c>
      <c r="E1090" s="43" t="s">
        <v>72</v>
      </c>
      <c r="F1090" s="43" t="s">
        <v>123</v>
      </c>
      <c r="G1090" s="43" t="s">
        <v>130</v>
      </c>
      <c r="H1090" s="47">
        <v>1353</v>
      </c>
    </row>
    <row r="1091" spans="1:8" x14ac:dyDescent="0.35">
      <c r="A1091" s="43">
        <v>46227</v>
      </c>
      <c r="B1091" t="s">
        <v>63</v>
      </c>
      <c r="C1091" t="s">
        <v>55</v>
      </c>
      <c r="D1091" t="s">
        <v>15</v>
      </c>
      <c r="E1091" s="43" t="s">
        <v>95</v>
      </c>
      <c r="F1091" s="43" t="s">
        <v>123</v>
      </c>
      <c r="G1091" s="43" t="s">
        <v>136</v>
      </c>
      <c r="H1091" s="47">
        <v>90</v>
      </c>
    </row>
    <row r="1092" spans="1:8" x14ac:dyDescent="0.35">
      <c r="A1092" s="43">
        <v>46227</v>
      </c>
      <c r="B1092" t="s">
        <v>63</v>
      </c>
      <c r="C1092" t="s">
        <v>54</v>
      </c>
      <c r="D1092" t="s">
        <v>9</v>
      </c>
      <c r="E1092" s="43" t="s">
        <v>71</v>
      </c>
      <c r="F1092" s="43" t="s">
        <v>123</v>
      </c>
      <c r="G1092" s="43" t="s">
        <v>137</v>
      </c>
      <c r="H1092" s="47">
        <v>517</v>
      </c>
    </row>
    <row r="1093" spans="1:8" x14ac:dyDescent="0.35">
      <c r="A1093" s="43">
        <v>46227</v>
      </c>
      <c r="B1093" t="s">
        <v>63</v>
      </c>
      <c r="C1093" t="s">
        <v>121</v>
      </c>
      <c r="D1093" t="s">
        <v>121</v>
      </c>
      <c r="E1093" s="43" t="s">
        <v>121</v>
      </c>
      <c r="F1093" s="43" t="s">
        <v>123</v>
      </c>
      <c r="G1093" s="43" t="s">
        <v>140</v>
      </c>
      <c r="H1093" s="47">
        <v>1</v>
      </c>
    </row>
    <row r="1094" spans="1:8" x14ac:dyDescent="0.35">
      <c r="A1094" s="43">
        <v>46227</v>
      </c>
      <c r="B1094" t="s">
        <v>63</v>
      </c>
      <c r="C1094" t="s">
        <v>55</v>
      </c>
      <c r="D1094" t="s">
        <v>15</v>
      </c>
      <c r="E1094" s="43" t="s">
        <v>94</v>
      </c>
      <c r="F1094" s="43" t="s">
        <v>123</v>
      </c>
      <c r="G1094" s="43" t="s">
        <v>127</v>
      </c>
      <c r="H1094" s="47">
        <v>29222</v>
      </c>
    </row>
    <row r="1095" spans="1:8" x14ac:dyDescent="0.35">
      <c r="A1095" s="43">
        <v>46227</v>
      </c>
      <c r="B1095" t="s">
        <v>63</v>
      </c>
      <c r="C1095" t="s">
        <v>54</v>
      </c>
      <c r="D1095" t="s">
        <v>10</v>
      </c>
      <c r="E1095" s="43" t="s">
        <v>10</v>
      </c>
      <c r="F1095" s="43" t="s">
        <v>123</v>
      </c>
      <c r="G1095" s="43" t="s">
        <v>125</v>
      </c>
      <c r="H1095" s="47">
        <v>437</v>
      </c>
    </row>
    <row r="1096" spans="1:8" x14ac:dyDescent="0.35">
      <c r="A1096" s="43">
        <v>46227</v>
      </c>
      <c r="B1096" t="s">
        <v>63</v>
      </c>
      <c r="C1096" t="s">
        <v>53</v>
      </c>
      <c r="D1096" t="s">
        <v>6</v>
      </c>
      <c r="E1096" s="43" t="s">
        <v>98</v>
      </c>
      <c r="F1096" s="43" t="s">
        <v>123</v>
      </c>
      <c r="G1096" s="43" t="s">
        <v>139</v>
      </c>
      <c r="H1096" s="47">
        <v>745</v>
      </c>
    </row>
    <row r="1097" spans="1:8" x14ac:dyDescent="0.35">
      <c r="A1097" s="43">
        <v>46227</v>
      </c>
      <c r="B1097" t="s">
        <v>63</v>
      </c>
      <c r="C1097" t="s">
        <v>55</v>
      </c>
      <c r="D1097" t="s">
        <v>13</v>
      </c>
      <c r="E1097" s="43" t="s">
        <v>99</v>
      </c>
      <c r="F1097" s="43" t="s">
        <v>123</v>
      </c>
      <c r="G1097" s="43" t="s">
        <v>126</v>
      </c>
      <c r="H1097" s="47">
        <v>19993</v>
      </c>
    </row>
    <row r="1098" spans="1:8" x14ac:dyDescent="0.35">
      <c r="A1098" s="43">
        <v>46227</v>
      </c>
      <c r="B1098" t="s">
        <v>63</v>
      </c>
      <c r="C1098" t="s">
        <v>55</v>
      </c>
      <c r="D1098" t="s">
        <v>15</v>
      </c>
      <c r="E1098" s="43" t="s">
        <v>94</v>
      </c>
      <c r="F1098" s="43" t="s">
        <v>123</v>
      </c>
      <c r="G1098" s="43" t="s">
        <v>129</v>
      </c>
      <c r="H1098" s="47">
        <v>11825</v>
      </c>
    </row>
    <row r="1099" spans="1:8" x14ac:dyDescent="0.35">
      <c r="A1099" s="43">
        <v>46227</v>
      </c>
      <c r="B1099" t="s">
        <v>63</v>
      </c>
      <c r="C1099" t="s">
        <v>55</v>
      </c>
      <c r="D1099" t="s">
        <v>15</v>
      </c>
      <c r="E1099" s="43" t="s">
        <v>91</v>
      </c>
      <c r="F1099" s="43" t="s">
        <v>123</v>
      </c>
      <c r="G1099" s="43" t="s">
        <v>126</v>
      </c>
      <c r="H1099" s="47">
        <v>6128</v>
      </c>
    </row>
    <row r="1100" spans="1:8" x14ac:dyDescent="0.35">
      <c r="A1100" s="43">
        <v>46227</v>
      </c>
      <c r="B1100" t="s">
        <v>63</v>
      </c>
      <c r="C1100" t="s">
        <v>53</v>
      </c>
      <c r="D1100" t="s">
        <v>7</v>
      </c>
      <c r="E1100" s="43" t="s">
        <v>65</v>
      </c>
      <c r="F1100" s="43" t="s">
        <v>123</v>
      </c>
      <c r="G1100" s="43" t="s">
        <v>136</v>
      </c>
      <c r="H1100" s="47">
        <v>2798</v>
      </c>
    </row>
    <row r="1101" spans="1:8" x14ac:dyDescent="0.35">
      <c r="A1101" s="43">
        <v>46227</v>
      </c>
      <c r="B1101" t="s">
        <v>63</v>
      </c>
      <c r="C1101" t="s">
        <v>53</v>
      </c>
      <c r="D1101" t="s">
        <v>8</v>
      </c>
      <c r="E1101" s="43" t="s">
        <v>66</v>
      </c>
      <c r="F1101" s="43" t="s">
        <v>123</v>
      </c>
      <c r="G1101" s="43" t="s">
        <v>138</v>
      </c>
      <c r="H1101" s="47">
        <v>1130</v>
      </c>
    </row>
    <row r="1102" spans="1:8" x14ac:dyDescent="0.35">
      <c r="A1102" s="43">
        <v>46227</v>
      </c>
      <c r="B1102" t="s">
        <v>63</v>
      </c>
      <c r="C1102" t="s">
        <v>56</v>
      </c>
      <c r="D1102" t="s">
        <v>16</v>
      </c>
      <c r="E1102" s="43" t="s">
        <v>16</v>
      </c>
      <c r="F1102" s="43" t="s">
        <v>123</v>
      </c>
      <c r="G1102" s="43" t="s">
        <v>140</v>
      </c>
      <c r="H1102" s="47">
        <v>67</v>
      </c>
    </row>
    <row r="1103" spans="1:8" x14ac:dyDescent="0.35">
      <c r="A1103" s="43">
        <v>46227</v>
      </c>
      <c r="B1103" t="s">
        <v>63</v>
      </c>
      <c r="C1103" t="s">
        <v>55</v>
      </c>
      <c r="D1103" t="s">
        <v>11</v>
      </c>
      <c r="E1103" s="43" t="s">
        <v>55</v>
      </c>
      <c r="F1103" s="43" t="s">
        <v>123</v>
      </c>
      <c r="G1103" s="43" t="s">
        <v>129</v>
      </c>
      <c r="H1103" s="47">
        <v>14265</v>
      </c>
    </row>
    <row r="1104" spans="1:8" x14ac:dyDescent="0.35">
      <c r="A1104" s="43">
        <v>46227</v>
      </c>
      <c r="B1104" t="s">
        <v>63</v>
      </c>
      <c r="C1104" t="s">
        <v>55</v>
      </c>
      <c r="D1104" t="s">
        <v>15</v>
      </c>
      <c r="E1104" s="43" t="s">
        <v>94</v>
      </c>
      <c r="F1104" s="43" t="s">
        <v>123</v>
      </c>
      <c r="G1104" s="43" t="s">
        <v>128</v>
      </c>
      <c r="H1104" s="47">
        <v>5111</v>
      </c>
    </row>
    <row r="1105" spans="1:8" x14ac:dyDescent="0.35">
      <c r="A1105" s="43">
        <v>46227</v>
      </c>
      <c r="B1105" t="s">
        <v>63</v>
      </c>
      <c r="C1105" t="s">
        <v>56</v>
      </c>
      <c r="D1105" t="s">
        <v>12</v>
      </c>
      <c r="E1105" s="43" t="s">
        <v>81</v>
      </c>
      <c r="F1105" s="43" t="s">
        <v>123</v>
      </c>
      <c r="G1105" s="43" t="s">
        <v>133</v>
      </c>
      <c r="H1105" s="47">
        <v>1377</v>
      </c>
    </row>
    <row r="1106" spans="1:8" x14ac:dyDescent="0.35">
      <c r="A1106" s="43">
        <v>46227</v>
      </c>
      <c r="B1106" t="s">
        <v>63</v>
      </c>
      <c r="C1106" t="s">
        <v>56</v>
      </c>
      <c r="D1106" t="s">
        <v>12</v>
      </c>
      <c r="E1106" s="43" t="s">
        <v>81</v>
      </c>
      <c r="F1106" s="43" t="s">
        <v>123</v>
      </c>
      <c r="G1106" s="43" t="s">
        <v>136</v>
      </c>
      <c r="H1106" s="47">
        <v>654</v>
      </c>
    </row>
    <row r="1107" spans="1:8" x14ac:dyDescent="0.35">
      <c r="A1107" s="43">
        <v>46227</v>
      </c>
      <c r="B1107" t="s">
        <v>63</v>
      </c>
      <c r="C1107" t="s">
        <v>54</v>
      </c>
      <c r="D1107" t="s">
        <v>14</v>
      </c>
      <c r="E1107" s="43" t="s">
        <v>86</v>
      </c>
      <c r="F1107" s="43" t="s">
        <v>123</v>
      </c>
      <c r="G1107" s="43" t="s">
        <v>138</v>
      </c>
      <c r="H1107" s="47">
        <v>3028</v>
      </c>
    </row>
    <row r="1108" spans="1:8" x14ac:dyDescent="0.35">
      <c r="A1108" s="43">
        <v>46227</v>
      </c>
      <c r="B1108" t="s">
        <v>63</v>
      </c>
      <c r="C1108" t="s">
        <v>54</v>
      </c>
      <c r="D1108" t="s">
        <v>14</v>
      </c>
      <c r="E1108" s="43" t="s">
        <v>89</v>
      </c>
      <c r="F1108" s="43" t="s">
        <v>123</v>
      </c>
      <c r="G1108" s="43" t="s">
        <v>134</v>
      </c>
      <c r="H1108" s="47">
        <v>342</v>
      </c>
    </row>
    <row r="1109" spans="1:8" x14ac:dyDescent="0.35">
      <c r="A1109" s="43">
        <v>46227</v>
      </c>
      <c r="B1109" t="s">
        <v>63</v>
      </c>
      <c r="C1109" t="s">
        <v>121</v>
      </c>
      <c r="D1109" t="s">
        <v>121</v>
      </c>
      <c r="E1109" s="43" t="s">
        <v>121</v>
      </c>
      <c r="F1109" s="43" t="s">
        <v>123</v>
      </c>
      <c r="G1109" s="43" t="s">
        <v>134</v>
      </c>
      <c r="H1109" s="47">
        <v>0</v>
      </c>
    </row>
    <row r="1110" spans="1:8" x14ac:dyDescent="0.35">
      <c r="A1110" s="43">
        <v>46227</v>
      </c>
      <c r="B1110" t="s">
        <v>63</v>
      </c>
      <c r="C1110" t="s">
        <v>56</v>
      </c>
      <c r="D1110" t="s">
        <v>17</v>
      </c>
      <c r="E1110" s="43" t="s">
        <v>70</v>
      </c>
      <c r="F1110" s="43" t="s">
        <v>123</v>
      </c>
      <c r="G1110" s="43" t="s">
        <v>129</v>
      </c>
      <c r="H1110" s="47">
        <v>8489</v>
      </c>
    </row>
    <row r="1111" spans="1:8" x14ac:dyDescent="0.35">
      <c r="A1111" s="43">
        <v>46227</v>
      </c>
      <c r="B1111" t="s">
        <v>63</v>
      </c>
      <c r="C1111" t="s">
        <v>55</v>
      </c>
      <c r="D1111" t="s">
        <v>11</v>
      </c>
      <c r="E1111" s="43" t="s">
        <v>55</v>
      </c>
      <c r="F1111" s="43" t="s">
        <v>123</v>
      </c>
      <c r="G1111" s="43" t="s">
        <v>124</v>
      </c>
      <c r="H1111" s="47">
        <v>12947</v>
      </c>
    </row>
    <row r="1112" spans="1:8" x14ac:dyDescent="0.35">
      <c r="A1112" s="43">
        <v>46227</v>
      </c>
      <c r="B1112" t="s">
        <v>63</v>
      </c>
      <c r="C1112" t="s">
        <v>55</v>
      </c>
      <c r="D1112" t="s">
        <v>15</v>
      </c>
      <c r="E1112" s="43" t="s">
        <v>93</v>
      </c>
      <c r="F1112" s="43" t="s">
        <v>123</v>
      </c>
      <c r="G1112" s="43" t="s">
        <v>135</v>
      </c>
      <c r="H1112" s="47">
        <v>2705</v>
      </c>
    </row>
    <row r="1113" spans="1:8" x14ac:dyDescent="0.35">
      <c r="A1113" s="43">
        <v>46227</v>
      </c>
      <c r="B1113" t="s">
        <v>63</v>
      </c>
      <c r="C1113" t="s">
        <v>55</v>
      </c>
      <c r="D1113" t="s">
        <v>15</v>
      </c>
      <c r="E1113" s="43" t="s">
        <v>93</v>
      </c>
      <c r="F1113" s="43" t="s">
        <v>123</v>
      </c>
      <c r="G1113" s="43" t="s">
        <v>136</v>
      </c>
      <c r="H1113" s="47">
        <v>342</v>
      </c>
    </row>
    <row r="1114" spans="1:8" x14ac:dyDescent="0.35">
      <c r="A1114" s="43">
        <v>46227</v>
      </c>
      <c r="B1114" t="s">
        <v>63</v>
      </c>
      <c r="C1114" t="s">
        <v>54</v>
      </c>
      <c r="D1114" t="s">
        <v>10</v>
      </c>
      <c r="E1114" s="43" t="s">
        <v>80</v>
      </c>
      <c r="F1114" s="43" t="s">
        <v>123</v>
      </c>
      <c r="G1114" s="43" t="s">
        <v>136</v>
      </c>
      <c r="H1114" s="47">
        <v>181</v>
      </c>
    </row>
    <row r="1115" spans="1:8" x14ac:dyDescent="0.35">
      <c r="A1115" s="43">
        <v>46227</v>
      </c>
      <c r="B1115" t="s">
        <v>63</v>
      </c>
      <c r="C1115" t="s">
        <v>56</v>
      </c>
      <c r="D1115" t="s">
        <v>12</v>
      </c>
      <c r="E1115" s="43" t="s">
        <v>84</v>
      </c>
      <c r="F1115" s="43" t="s">
        <v>123</v>
      </c>
      <c r="G1115" s="43" t="s">
        <v>132</v>
      </c>
      <c r="H1115" s="47">
        <v>999</v>
      </c>
    </row>
    <row r="1116" spans="1:8" x14ac:dyDescent="0.35">
      <c r="A1116" s="43">
        <v>46227</v>
      </c>
      <c r="B1116" t="s">
        <v>63</v>
      </c>
      <c r="C1116" t="s">
        <v>121</v>
      </c>
      <c r="D1116" t="s">
        <v>121</v>
      </c>
      <c r="E1116" s="43" t="s">
        <v>121</v>
      </c>
      <c r="F1116" s="43" t="s">
        <v>123</v>
      </c>
      <c r="G1116" s="43" t="s">
        <v>136</v>
      </c>
      <c r="H1116" s="47">
        <v>0</v>
      </c>
    </row>
    <row r="1117" spans="1:8" x14ac:dyDescent="0.35">
      <c r="A1117" s="43">
        <v>46227</v>
      </c>
      <c r="B1117" t="s">
        <v>63</v>
      </c>
      <c r="C1117" t="s">
        <v>121</v>
      </c>
      <c r="D1117" t="s">
        <v>121</v>
      </c>
      <c r="E1117" s="43" t="s">
        <v>121</v>
      </c>
      <c r="F1117" s="43" t="s">
        <v>123</v>
      </c>
      <c r="G1117" s="43" t="s">
        <v>127</v>
      </c>
      <c r="H1117" s="47">
        <v>3</v>
      </c>
    </row>
    <row r="1118" spans="1:8" x14ac:dyDescent="0.35">
      <c r="A1118" s="43">
        <v>46227</v>
      </c>
      <c r="B1118" t="s">
        <v>63</v>
      </c>
      <c r="C1118" t="s">
        <v>121</v>
      </c>
      <c r="D1118" t="s">
        <v>121</v>
      </c>
      <c r="E1118" s="43" t="s">
        <v>122</v>
      </c>
      <c r="F1118" s="43" t="s">
        <v>123</v>
      </c>
      <c r="G1118" s="43" t="s">
        <v>124</v>
      </c>
      <c r="H1118" s="47">
        <v>42</v>
      </c>
    </row>
    <row r="1119" spans="1:8" x14ac:dyDescent="0.35">
      <c r="A1119" s="43">
        <v>46227</v>
      </c>
      <c r="B1119" t="s">
        <v>63</v>
      </c>
      <c r="C1119" t="s">
        <v>55</v>
      </c>
      <c r="D1119" t="s">
        <v>15</v>
      </c>
      <c r="E1119" s="43" t="s">
        <v>91</v>
      </c>
      <c r="F1119" s="43" t="s">
        <v>123</v>
      </c>
      <c r="G1119" s="43" t="s">
        <v>131</v>
      </c>
      <c r="H1119" s="47">
        <v>32</v>
      </c>
    </row>
    <row r="1120" spans="1:8" x14ac:dyDescent="0.35">
      <c r="A1120" s="43">
        <v>46227</v>
      </c>
      <c r="B1120" t="s">
        <v>63</v>
      </c>
      <c r="C1120" t="s">
        <v>121</v>
      </c>
      <c r="D1120" t="s">
        <v>121</v>
      </c>
      <c r="E1120" s="43" t="s">
        <v>121</v>
      </c>
      <c r="F1120" s="43" t="s">
        <v>123</v>
      </c>
      <c r="G1120" s="43" t="s">
        <v>125</v>
      </c>
      <c r="H1120" s="47">
        <v>0</v>
      </c>
    </row>
    <row r="1121" spans="1:8" x14ac:dyDescent="0.35">
      <c r="A1121" s="43">
        <v>46227</v>
      </c>
      <c r="B1121" t="s">
        <v>63</v>
      </c>
      <c r="C1121" t="s">
        <v>121</v>
      </c>
      <c r="D1121" t="s">
        <v>121</v>
      </c>
      <c r="E1121" s="43" t="s">
        <v>122</v>
      </c>
      <c r="F1121" s="43" t="s">
        <v>123</v>
      </c>
      <c r="G1121" s="43" t="s">
        <v>136</v>
      </c>
      <c r="H1121" s="47">
        <v>6</v>
      </c>
    </row>
    <row r="1122" spans="1:8" x14ac:dyDescent="0.35">
      <c r="A1122" s="43">
        <v>46227</v>
      </c>
      <c r="B1122" t="s">
        <v>63</v>
      </c>
      <c r="C1122" t="s">
        <v>121</v>
      </c>
      <c r="D1122" t="s">
        <v>121</v>
      </c>
      <c r="E1122" s="43" t="s">
        <v>122</v>
      </c>
      <c r="F1122" s="43" t="s">
        <v>123</v>
      </c>
      <c r="G1122" s="43" t="s">
        <v>129</v>
      </c>
      <c r="H1122" s="47">
        <v>20</v>
      </c>
    </row>
    <row r="1123" spans="1:8" x14ac:dyDescent="0.35">
      <c r="A1123" s="43">
        <v>46227</v>
      </c>
      <c r="B1123" t="s">
        <v>63</v>
      </c>
      <c r="C1123" t="s">
        <v>121</v>
      </c>
      <c r="D1123" t="s">
        <v>121</v>
      </c>
      <c r="E1123" s="43" t="s">
        <v>122</v>
      </c>
      <c r="F1123" s="43" t="s">
        <v>123</v>
      </c>
      <c r="G1123" s="43" t="s">
        <v>135</v>
      </c>
      <c r="H1123" s="47">
        <v>11</v>
      </c>
    </row>
    <row r="1124" spans="1:8" x14ac:dyDescent="0.35">
      <c r="A1124" s="43">
        <v>46227</v>
      </c>
      <c r="B1124" t="s">
        <v>63</v>
      </c>
      <c r="C1124" t="s">
        <v>121</v>
      </c>
      <c r="D1124" t="s">
        <v>121</v>
      </c>
      <c r="E1124" s="43" t="s">
        <v>121</v>
      </c>
      <c r="F1124" s="43" t="s">
        <v>123</v>
      </c>
      <c r="G1124" s="43" t="s">
        <v>134</v>
      </c>
      <c r="H1124" s="47">
        <v>0</v>
      </c>
    </row>
    <row r="1125" spans="1:8" x14ac:dyDescent="0.35">
      <c r="A1125" s="43">
        <v>46227</v>
      </c>
      <c r="B1125" t="s">
        <v>63</v>
      </c>
      <c r="C1125" t="s">
        <v>121</v>
      </c>
      <c r="D1125" t="s">
        <v>121</v>
      </c>
      <c r="E1125" s="43" t="s">
        <v>121</v>
      </c>
      <c r="F1125" s="43" t="s">
        <v>123</v>
      </c>
      <c r="G1125" s="43" t="s">
        <v>140</v>
      </c>
      <c r="H1125" s="47">
        <v>1</v>
      </c>
    </row>
    <row r="1126" spans="1:8" x14ac:dyDescent="0.35">
      <c r="A1126" s="43">
        <v>46227</v>
      </c>
      <c r="B1126" t="s">
        <v>63</v>
      </c>
      <c r="C1126" t="s">
        <v>121</v>
      </c>
      <c r="D1126" t="s">
        <v>121</v>
      </c>
      <c r="E1126" s="43" t="s">
        <v>121</v>
      </c>
      <c r="F1126" s="43" t="s">
        <v>123</v>
      </c>
      <c r="G1126" s="43" t="s">
        <v>129</v>
      </c>
      <c r="H1126" s="47">
        <v>0</v>
      </c>
    </row>
    <row r="1127" spans="1:8" x14ac:dyDescent="0.35">
      <c r="A1127" s="43">
        <v>46227</v>
      </c>
      <c r="B1127" t="s">
        <v>63</v>
      </c>
      <c r="C1127" t="s">
        <v>55</v>
      </c>
      <c r="D1127" t="s">
        <v>11</v>
      </c>
      <c r="E1127" s="43" t="s">
        <v>55</v>
      </c>
      <c r="F1127" s="43" t="s">
        <v>123</v>
      </c>
      <c r="G1127" s="43" t="s">
        <v>126</v>
      </c>
      <c r="H1127" s="47">
        <v>19569</v>
      </c>
    </row>
    <row r="1128" spans="1:8" x14ac:dyDescent="0.35">
      <c r="A1128" s="43">
        <v>46227</v>
      </c>
      <c r="B1128" t="s">
        <v>63</v>
      </c>
      <c r="C1128" t="s">
        <v>56</v>
      </c>
      <c r="D1128" t="s">
        <v>17</v>
      </c>
      <c r="E1128" s="43" t="s">
        <v>76</v>
      </c>
      <c r="F1128" s="43" t="s">
        <v>123</v>
      </c>
      <c r="G1128" s="43" t="s">
        <v>132</v>
      </c>
      <c r="H1128" s="47">
        <v>1256</v>
      </c>
    </row>
    <row r="1129" spans="1:8" x14ac:dyDescent="0.35">
      <c r="A1129" s="43">
        <v>46227</v>
      </c>
      <c r="B1129" t="s">
        <v>63</v>
      </c>
      <c r="C1129" t="s">
        <v>53</v>
      </c>
      <c r="D1129" t="s">
        <v>6</v>
      </c>
      <c r="E1129" s="43" t="s">
        <v>98</v>
      </c>
      <c r="F1129" s="43" t="s">
        <v>123</v>
      </c>
      <c r="G1129" s="43" t="s">
        <v>141</v>
      </c>
      <c r="H1129" s="47">
        <v>1438</v>
      </c>
    </row>
    <row r="1130" spans="1:8" x14ac:dyDescent="0.35">
      <c r="A1130" s="43">
        <v>46227</v>
      </c>
      <c r="B1130" t="s">
        <v>63</v>
      </c>
      <c r="C1130" t="s">
        <v>53</v>
      </c>
      <c r="D1130" t="s">
        <v>8</v>
      </c>
      <c r="E1130" s="43" t="s">
        <v>75</v>
      </c>
      <c r="F1130" s="43" t="s">
        <v>123</v>
      </c>
      <c r="G1130" s="43" t="s">
        <v>141</v>
      </c>
      <c r="H1130" s="47">
        <v>925</v>
      </c>
    </row>
    <row r="1131" spans="1:8" x14ac:dyDescent="0.35">
      <c r="A1131" s="43">
        <v>46227</v>
      </c>
      <c r="B1131" t="s">
        <v>63</v>
      </c>
      <c r="C1131" t="s">
        <v>54</v>
      </c>
      <c r="D1131" t="s">
        <v>10</v>
      </c>
      <c r="E1131" s="43" t="s">
        <v>10</v>
      </c>
      <c r="F1131" s="43" t="s">
        <v>123</v>
      </c>
      <c r="G1131" s="43" t="s">
        <v>132</v>
      </c>
      <c r="H1131" s="47">
        <v>932</v>
      </c>
    </row>
    <row r="1132" spans="1:8" x14ac:dyDescent="0.35">
      <c r="A1132" s="43">
        <v>46227</v>
      </c>
      <c r="B1132" t="s">
        <v>63</v>
      </c>
      <c r="C1132" t="s">
        <v>54</v>
      </c>
      <c r="D1132" t="s">
        <v>9</v>
      </c>
      <c r="E1132" s="43" t="s">
        <v>92</v>
      </c>
      <c r="F1132" s="43" t="s">
        <v>123</v>
      </c>
      <c r="G1132" s="43" t="s">
        <v>135</v>
      </c>
      <c r="H1132" s="47">
        <v>7448</v>
      </c>
    </row>
    <row r="1133" spans="1:8" x14ac:dyDescent="0.35">
      <c r="A1133" s="43">
        <v>46227</v>
      </c>
      <c r="B1133" t="s">
        <v>63</v>
      </c>
      <c r="C1133" t="s">
        <v>55</v>
      </c>
      <c r="D1133" t="s">
        <v>11</v>
      </c>
      <c r="E1133" s="43" t="s">
        <v>90</v>
      </c>
      <c r="F1133" s="43" t="s">
        <v>123</v>
      </c>
      <c r="G1133" s="43" t="s">
        <v>138</v>
      </c>
      <c r="H1133" s="47">
        <v>1399</v>
      </c>
    </row>
    <row r="1134" spans="1:8" x14ac:dyDescent="0.35">
      <c r="A1134" s="43">
        <v>46227</v>
      </c>
      <c r="B1134" t="s">
        <v>63</v>
      </c>
      <c r="C1134" t="s">
        <v>55</v>
      </c>
      <c r="D1134" t="s">
        <v>13</v>
      </c>
      <c r="E1134" s="43" t="s">
        <v>85</v>
      </c>
      <c r="F1134" s="43" t="s">
        <v>123</v>
      </c>
      <c r="G1134" s="43" t="s">
        <v>131</v>
      </c>
      <c r="H1134" s="47">
        <v>95</v>
      </c>
    </row>
    <row r="1135" spans="1:8" x14ac:dyDescent="0.35">
      <c r="A1135" s="43">
        <v>46227</v>
      </c>
      <c r="B1135" t="s">
        <v>63</v>
      </c>
      <c r="C1135" t="s">
        <v>56</v>
      </c>
      <c r="D1135" t="s">
        <v>12</v>
      </c>
      <c r="E1135" s="43" t="s">
        <v>82</v>
      </c>
      <c r="F1135" s="43" t="s">
        <v>123</v>
      </c>
      <c r="G1135" s="43" t="s">
        <v>130</v>
      </c>
      <c r="H1135" s="47">
        <v>1242</v>
      </c>
    </row>
    <row r="1136" spans="1:8" x14ac:dyDescent="0.35">
      <c r="A1136" s="43">
        <v>46227</v>
      </c>
      <c r="B1136" t="s">
        <v>63</v>
      </c>
      <c r="C1136" t="s">
        <v>121</v>
      </c>
      <c r="D1136" t="s">
        <v>121</v>
      </c>
      <c r="E1136" s="43" t="s">
        <v>121</v>
      </c>
      <c r="F1136" s="43" t="s">
        <v>123</v>
      </c>
      <c r="G1136" s="43" t="s">
        <v>133</v>
      </c>
      <c r="H1136" s="47">
        <v>1</v>
      </c>
    </row>
    <row r="1137" spans="1:8" x14ac:dyDescent="0.35">
      <c r="A1137" s="43">
        <v>46227</v>
      </c>
      <c r="B1137" t="s">
        <v>63</v>
      </c>
      <c r="C1137" t="s">
        <v>54</v>
      </c>
      <c r="D1137" t="s">
        <v>10</v>
      </c>
      <c r="E1137" s="43" t="s">
        <v>64</v>
      </c>
      <c r="F1137" s="43" t="s">
        <v>123</v>
      </c>
      <c r="G1137" s="43" t="s">
        <v>135</v>
      </c>
      <c r="H1137" s="47">
        <v>4745</v>
      </c>
    </row>
    <row r="1138" spans="1:8" x14ac:dyDescent="0.35">
      <c r="A1138" s="43">
        <v>46227</v>
      </c>
      <c r="B1138" t="s">
        <v>63</v>
      </c>
      <c r="C1138" t="s">
        <v>54</v>
      </c>
      <c r="D1138" t="s">
        <v>10</v>
      </c>
      <c r="E1138" s="43" t="s">
        <v>10</v>
      </c>
      <c r="F1138" s="43" t="s">
        <v>123</v>
      </c>
      <c r="G1138" s="43" t="s">
        <v>128</v>
      </c>
      <c r="H1138" s="47">
        <v>10186</v>
      </c>
    </row>
    <row r="1139" spans="1:8" x14ac:dyDescent="0.35">
      <c r="A1139" s="43">
        <v>46227</v>
      </c>
      <c r="B1139" t="s">
        <v>63</v>
      </c>
      <c r="C1139" t="s">
        <v>56</v>
      </c>
      <c r="D1139" t="s">
        <v>16</v>
      </c>
      <c r="E1139" s="43" t="s">
        <v>16</v>
      </c>
      <c r="F1139" s="43" t="s">
        <v>123</v>
      </c>
      <c r="G1139" s="43" t="s">
        <v>124</v>
      </c>
      <c r="H1139" s="47">
        <v>9076</v>
      </c>
    </row>
    <row r="1140" spans="1:8" x14ac:dyDescent="0.35">
      <c r="A1140" s="43">
        <v>46227</v>
      </c>
      <c r="B1140" t="s">
        <v>63</v>
      </c>
      <c r="C1140" t="s">
        <v>53</v>
      </c>
      <c r="D1140" t="s">
        <v>7</v>
      </c>
      <c r="E1140" s="43" t="s">
        <v>65</v>
      </c>
      <c r="F1140" s="43" t="s">
        <v>123</v>
      </c>
      <c r="G1140" s="43" t="s">
        <v>142</v>
      </c>
      <c r="H1140" s="47">
        <v>1294</v>
      </c>
    </row>
    <row r="1141" spans="1:8" x14ac:dyDescent="0.35">
      <c r="A1141" s="43">
        <v>46227</v>
      </c>
      <c r="B1141" t="s">
        <v>63</v>
      </c>
      <c r="C1141" t="s">
        <v>55</v>
      </c>
      <c r="D1141" t="s">
        <v>15</v>
      </c>
      <c r="E1141" s="43" t="s">
        <v>96</v>
      </c>
      <c r="F1141" s="43" t="s">
        <v>123</v>
      </c>
      <c r="G1141" s="43" t="s">
        <v>124</v>
      </c>
      <c r="H1141" s="47">
        <v>8074</v>
      </c>
    </row>
    <row r="1142" spans="1:8" x14ac:dyDescent="0.35">
      <c r="A1142" s="43">
        <v>46227</v>
      </c>
      <c r="B1142" t="s">
        <v>63</v>
      </c>
      <c r="C1142" t="s">
        <v>55</v>
      </c>
      <c r="D1142" t="s">
        <v>13</v>
      </c>
      <c r="E1142" s="43" t="s">
        <v>99</v>
      </c>
      <c r="F1142" s="43" t="s">
        <v>123</v>
      </c>
      <c r="G1142" s="43" t="s">
        <v>139</v>
      </c>
      <c r="H1142" s="47">
        <v>1874</v>
      </c>
    </row>
    <row r="1143" spans="1:8" x14ac:dyDescent="0.35">
      <c r="A1143" s="43">
        <v>46227</v>
      </c>
      <c r="B1143" t="s">
        <v>63</v>
      </c>
      <c r="C1143" t="s">
        <v>54</v>
      </c>
      <c r="D1143" t="s">
        <v>14</v>
      </c>
      <c r="E1143" s="43" t="s">
        <v>14</v>
      </c>
      <c r="F1143" s="43" t="s">
        <v>123</v>
      </c>
      <c r="G1143" s="43" t="s">
        <v>138</v>
      </c>
      <c r="H1143" s="47">
        <v>2854</v>
      </c>
    </row>
    <row r="1144" spans="1:8" x14ac:dyDescent="0.35">
      <c r="A1144" s="43">
        <v>46227</v>
      </c>
      <c r="B1144" t="s">
        <v>63</v>
      </c>
      <c r="C1144" t="s">
        <v>56</v>
      </c>
      <c r="D1144" t="s">
        <v>12</v>
      </c>
      <c r="E1144" s="43" t="s">
        <v>83</v>
      </c>
      <c r="F1144" s="43" t="s">
        <v>123</v>
      </c>
      <c r="G1144" s="43" t="s">
        <v>142</v>
      </c>
      <c r="H1144" s="47">
        <v>106</v>
      </c>
    </row>
    <row r="1145" spans="1:8" x14ac:dyDescent="0.35">
      <c r="A1145" s="43">
        <v>46227</v>
      </c>
      <c r="B1145" t="s">
        <v>63</v>
      </c>
      <c r="C1145" t="s">
        <v>55</v>
      </c>
      <c r="D1145" t="s">
        <v>15</v>
      </c>
      <c r="E1145" s="43" t="s">
        <v>95</v>
      </c>
      <c r="F1145" s="43" t="s">
        <v>123</v>
      </c>
      <c r="G1145" s="43" t="s">
        <v>130</v>
      </c>
      <c r="H1145" s="47">
        <v>411</v>
      </c>
    </row>
    <row r="1146" spans="1:8" x14ac:dyDescent="0.35">
      <c r="A1146" s="43">
        <v>46227</v>
      </c>
      <c r="B1146" t="s">
        <v>63</v>
      </c>
      <c r="C1146" t="s">
        <v>54</v>
      </c>
      <c r="D1146" t="s">
        <v>10</v>
      </c>
      <c r="E1146" s="43" t="s">
        <v>10</v>
      </c>
      <c r="F1146" s="43" t="s">
        <v>123</v>
      </c>
      <c r="G1146" s="43" t="s">
        <v>124</v>
      </c>
      <c r="H1146" s="47">
        <v>10077</v>
      </c>
    </row>
    <row r="1147" spans="1:8" x14ac:dyDescent="0.35">
      <c r="A1147" s="43">
        <v>46227</v>
      </c>
      <c r="B1147" t="s">
        <v>63</v>
      </c>
      <c r="C1147" t="s">
        <v>55</v>
      </c>
      <c r="D1147" t="s">
        <v>13</v>
      </c>
      <c r="E1147" s="43" t="s">
        <v>67</v>
      </c>
      <c r="F1147" s="43" t="s">
        <v>123</v>
      </c>
      <c r="G1147" s="43" t="s">
        <v>128</v>
      </c>
      <c r="H1147" s="47">
        <v>9494</v>
      </c>
    </row>
    <row r="1148" spans="1:8" x14ac:dyDescent="0.35">
      <c r="A1148" s="43">
        <v>46227</v>
      </c>
      <c r="B1148" t="s">
        <v>63</v>
      </c>
      <c r="C1148" t="s">
        <v>54</v>
      </c>
      <c r="D1148" t="s">
        <v>9</v>
      </c>
      <c r="E1148" s="43" t="s">
        <v>71</v>
      </c>
      <c r="F1148" s="43" t="s">
        <v>123</v>
      </c>
      <c r="G1148" s="43" t="s">
        <v>130</v>
      </c>
      <c r="H1148" s="47">
        <v>1041</v>
      </c>
    </row>
    <row r="1149" spans="1:8" x14ac:dyDescent="0.35">
      <c r="A1149" s="43">
        <v>46227</v>
      </c>
      <c r="B1149" t="s">
        <v>63</v>
      </c>
      <c r="C1149" t="s">
        <v>121</v>
      </c>
      <c r="D1149" t="s">
        <v>121</v>
      </c>
      <c r="E1149" s="43" t="s">
        <v>121</v>
      </c>
      <c r="F1149" s="43" t="s">
        <v>123</v>
      </c>
      <c r="G1149" s="43" t="s">
        <v>125</v>
      </c>
      <c r="H1149" s="47">
        <v>1</v>
      </c>
    </row>
    <row r="1150" spans="1:8" x14ac:dyDescent="0.35">
      <c r="A1150" s="43">
        <v>46227</v>
      </c>
      <c r="B1150" t="s">
        <v>63</v>
      </c>
      <c r="C1150" t="s">
        <v>56</v>
      </c>
      <c r="D1150" t="s">
        <v>12</v>
      </c>
      <c r="E1150" s="43" t="s">
        <v>84</v>
      </c>
      <c r="F1150" s="43" t="s">
        <v>123</v>
      </c>
      <c r="G1150" s="43" t="s">
        <v>125</v>
      </c>
      <c r="H1150" s="47">
        <v>504</v>
      </c>
    </row>
    <row r="1151" spans="1:8" x14ac:dyDescent="0.35">
      <c r="A1151" s="43">
        <v>46227</v>
      </c>
      <c r="B1151" t="s">
        <v>63</v>
      </c>
      <c r="C1151" t="s">
        <v>121</v>
      </c>
      <c r="D1151" t="s">
        <v>121</v>
      </c>
      <c r="E1151" s="43" t="s">
        <v>121</v>
      </c>
      <c r="F1151" s="43" t="s">
        <v>123</v>
      </c>
      <c r="G1151" s="43" t="s">
        <v>141</v>
      </c>
      <c r="H1151" s="47">
        <v>34</v>
      </c>
    </row>
    <row r="1152" spans="1:8" x14ac:dyDescent="0.35">
      <c r="A1152" s="43">
        <v>46227</v>
      </c>
      <c r="B1152" t="s">
        <v>63</v>
      </c>
      <c r="C1152" t="s">
        <v>55</v>
      </c>
      <c r="D1152" t="s">
        <v>15</v>
      </c>
      <c r="E1152" s="43" t="s">
        <v>94</v>
      </c>
      <c r="F1152" s="43" t="s">
        <v>123</v>
      </c>
      <c r="G1152" s="43" t="s">
        <v>135</v>
      </c>
      <c r="H1152" s="47">
        <v>4398</v>
      </c>
    </row>
    <row r="1153" spans="1:8" x14ac:dyDescent="0.35">
      <c r="A1153" s="43">
        <v>46227</v>
      </c>
      <c r="B1153" t="s">
        <v>63</v>
      </c>
      <c r="C1153" t="s">
        <v>53</v>
      </c>
      <c r="D1153" t="s">
        <v>7</v>
      </c>
      <c r="E1153" s="43" t="s">
        <v>77</v>
      </c>
      <c r="F1153" s="43" t="s">
        <v>123</v>
      </c>
      <c r="G1153" s="43" t="s">
        <v>125</v>
      </c>
      <c r="H1153" s="47">
        <v>8728</v>
      </c>
    </row>
    <row r="1154" spans="1:8" x14ac:dyDescent="0.35">
      <c r="A1154" s="43">
        <v>46227</v>
      </c>
      <c r="B1154" t="s">
        <v>63</v>
      </c>
      <c r="C1154" t="s">
        <v>54</v>
      </c>
      <c r="D1154" t="s">
        <v>10</v>
      </c>
      <c r="E1154" s="43" t="s">
        <v>10</v>
      </c>
      <c r="F1154" s="43" t="s">
        <v>123</v>
      </c>
      <c r="G1154" s="43" t="s">
        <v>138</v>
      </c>
      <c r="H1154" s="47">
        <v>2202</v>
      </c>
    </row>
    <row r="1155" spans="1:8" x14ac:dyDescent="0.35">
      <c r="A1155" s="43">
        <v>46227</v>
      </c>
      <c r="B1155" t="s">
        <v>63</v>
      </c>
      <c r="C1155" t="s">
        <v>55</v>
      </c>
      <c r="D1155" t="s">
        <v>15</v>
      </c>
      <c r="E1155" s="43" t="s">
        <v>96</v>
      </c>
      <c r="F1155" s="43" t="s">
        <v>123</v>
      </c>
      <c r="G1155" s="43" t="s">
        <v>142</v>
      </c>
      <c r="H1155" s="47">
        <v>1380</v>
      </c>
    </row>
    <row r="1156" spans="1:8" x14ac:dyDescent="0.35">
      <c r="A1156" s="43">
        <v>46227</v>
      </c>
      <c r="B1156" t="s">
        <v>63</v>
      </c>
      <c r="C1156" t="s">
        <v>53</v>
      </c>
      <c r="D1156" t="s">
        <v>8</v>
      </c>
      <c r="E1156" s="43" t="s">
        <v>75</v>
      </c>
      <c r="F1156" s="43" t="s">
        <v>123</v>
      </c>
      <c r="G1156" s="43" t="s">
        <v>124</v>
      </c>
      <c r="H1156" s="47">
        <v>6284</v>
      </c>
    </row>
    <row r="1157" spans="1:8" x14ac:dyDescent="0.35">
      <c r="A1157" s="43">
        <v>46227</v>
      </c>
      <c r="B1157" t="s">
        <v>63</v>
      </c>
      <c r="C1157" t="s">
        <v>56</v>
      </c>
      <c r="D1157" t="s">
        <v>16</v>
      </c>
      <c r="E1157" s="43" t="s">
        <v>16</v>
      </c>
      <c r="F1157" s="43" t="s">
        <v>123</v>
      </c>
      <c r="G1157" s="43" t="s">
        <v>136</v>
      </c>
      <c r="H1157" s="47">
        <v>726</v>
      </c>
    </row>
    <row r="1158" spans="1:8" x14ac:dyDescent="0.35">
      <c r="A1158" s="43">
        <v>46227</v>
      </c>
      <c r="B1158" t="s">
        <v>63</v>
      </c>
      <c r="C1158" t="s">
        <v>54</v>
      </c>
      <c r="D1158" t="s">
        <v>10</v>
      </c>
      <c r="E1158" s="43" t="s">
        <v>10</v>
      </c>
      <c r="F1158" s="43" t="s">
        <v>123</v>
      </c>
      <c r="G1158" s="43" t="s">
        <v>141</v>
      </c>
      <c r="H1158" s="47">
        <v>2238</v>
      </c>
    </row>
    <row r="1159" spans="1:8" x14ac:dyDescent="0.35">
      <c r="A1159" s="43">
        <v>46227</v>
      </c>
      <c r="B1159" t="s">
        <v>63</v>
      </c>
      <c r="C1159" t="s">
        <v>56</v>
      </c>
      <c r="D1159" t="s">
        <v>12</v>
      </c>
      <c r="E1159" s="43" t="s">
        <v>84</v>
      </c>
      <c r="F1159" s="43" t="s">
        <v>123</v>
      </c>
      <c r="G1159" s="43" t="s">
        <v>133</v>
      </c>
      <c r="H1159" s="47">
        <v>1401</v>
      </c>
    </row>
    <row r="1160" spans="1:8" x14ac:dyDescent="0.35">
      <c r="A1160" s="43">
        <v>46227</v>
      </c>
      <c r="B1160" t="s">
        <v>63</v>
      </c>
      <c r="C1160" t="s">
        <v>55</v>
      </c>
      <c r="D1160" t="s">
        <v>11</v>
      </c>
      <c r="E1160" s="43" t="s">
        <v>90</v>
      </c>
      <c r="F1160" s="43" t="s">
        <v>123</v>
      </c>
      <c r="G1160" s="43" t="s">
        <v>125</v>
      </c>
      <c r="H1160" s="47">
        <v>213</v>
      </c>
    </row>
    <row r="1161" spans="1:8" x14ac:dyDescent="0.35">
      <c r="A1161" s="43">
        <v>46227</v>
      </c>
      <c r="B1161" t="s">
        <v>63</v>
      </c>
      <c r="C1161" t="s">
        <v>55</v>
      </c>
      <c r="D1161" t="s">
        <v>13</v>
      </c>
      <c r="E1161" s="43" t="s">
        <v>85</v>
      </c>
      <c r="F1161" s="43" t="s">
        <v>123</v>
      </c>
      <c r="G1161" s="43" t="s">
        <v>132</v>
      </c>
      <c r="H1161" s="47">
        <v>1709</v>
      </c>
    </row>
    <row r="1162" spans="1:8" x14ac:dyDescent="0.35">
      <c r="A1162" s="43">
        <v>46227</v>
      </c>
      <c r="B1162" t="s">
        <v>63</v>
      </c>
      <c r="C1162" t="s">
        <v>56</v>
      </c>
      <c r="D1162" t="s">
        <v>16</v>
      </c>
      <c r="E1162" s="43" t="s">
        <v>97</v>
      </c>
      <c r="F1162" s="43" t="s">
        <v>123</v>
      </c>
      <c r="G1162" s="43" t="s">
        <v>134</v>
      </c>
      <c r="H1162" s="47">
        <v>326</v>
      </c>
    </row>
    <row r="1163" spans="1:8" x14ac:dyDescent="0.35">
      <c r="A1163" s="43">
        <v>46227</v>
      </c>
      <c r="B1163" t="s">
        <v>63</v>
      </c>
      <c r="C1163" t="s">
        <v>54</v>
      </c>
      <c r="D1163" t="s">
        <v>14</v>
      </c>
      <c r="E1163" s="43" t="s">
        <v>87</v>
      </c>
      <c r="F1163" s="43" t="s">
        <v>123</v>
      </c>
      <c r="G1163" s="43" t="s">
        <v>141</v>
      </c>
      <c r="H1163" s="47">
        <v>1435</v>
      </c>
    </row>
    <row r="1164" spans="1:8" x14ac:dyDescent="0.35">
      <c r="A1164" s="43">
        <v>46227</v>
      </c>
      <c r="B1164" t="s">
        <v>63</v>
      </c>
      <c r="C1164" t="s">
        <v>55</v>
      </c>
      <c r="D1164" t="s">
        <v>11</v>
      </c>
      <c r="E1164" s="43" t="s">
        <v>55</v>
      </c>
      <c r="F1164" s="43" t="s">
        <v>123</v>
      </c>
      <c r="G1164" s="43" t="s">
        <v>125</v>
      </c>
      <c r="H1164" s="47">
        <v>397</v>
      </c>
    </row>
    <row r="1165" spans="1:8" x14ac:dyDescent="0.35">
      <c r="A1165" s="43">
        <v>46227</v>
      </c>
      <c r="B1165" t="s">
        <v>63</v>
      </c>
      <c r="C1165" t="s">
        <v>54</v>
      </c>
      <c r="D1165" t="s">
        <v>10</v>
      </c>
      <c r="E1165" s="43" t="s">
        <v>64</v>
      </c>
      <c r="F1165" s="43" t="s">
        <v>123</v>
      </c>
      <c r="G1165" s="43" t="s">
        <v>127</v>
      </c>
      <c r="H1165" s="47">
        <v>17325</v>
      </c>
    </row>
    <row r="1166" spans="1:8" x14ac:dyDescent="0.35">
      <c r="A1166" s="43">
        <v>46227</v>
      </c>
      <c r="B1166" t="s">
        <v>63</v>
      </c>
      <c r="C1166" t="s">
        <v>54</v>
      </c>
      <c r="D1166" t="s">
        <v>9</v>
      </c>
      <c r="E1166" s="43" t="s">
        <v>92</v>
      </c>
      <c r="F1166" s="43" t="s">
        <v>123</v>
      </c>
      <c r="G1166" s="43" t="s">
        <v>132</v>
      </c>
      <c r="H1166" s="47">
        <v>1037</v>
      </c>
    </row>
    <row r="1167" spans="1:8" x14ac:dyDescent="0.35">
      <c r="A1167" s="43">
        <v>46227</v>
      </c>
      <c r="B1167" t="s">
        <v>63</v>
      </c>
      <c r="C1167" t="s">
        <v>53</v>
      </c>
      <c r="D1167" t="s">
        <v>6</v>
      </c>
      <c r="E1167" s="43" t="s">
        <v>69</v>
      </c>
      <c r="F1167" s="43" t="s">
        <v>123</v>
      </c>
      <c r="G1167" s="43" t="s">
        <v>136</v>
      </c>
      <c r="H1167" s="47">
        <v>363</v>
      </c>
    </row>
    <row r="1168" spans="1:8" x14ac:dyDescent="0.35">
      <c r="A1168" s="43">
        <v>46227</v>
      </c>
      <c r="B1168" t="s">
        <v>63</v>
      </c>
      <c r="C1168" t="s">
        <v>53</v>
      </c>
      <c r="D1168" t="s">
        <v>6</v>
      </c>
      <c r="E1168" s="43" t="s">
        <v>69</v>
      </c>
      <c r="F1168" s="43" t="s">
        <v>123</v>
      </c>
      <c r="G1168" s="43" t="s">
        <v>138</v>
      </c>
      <c r="H1168" s="47">
        <v>2160</v>
      </c>
    </row>
    <row r="1169" spans="1:8" x14ac:dyDescent="0.35">
      <c r="A1169" s="43">
        <v>46227</v>
      </c>
      <c r="B1169" t="s">
        <v>63</v>
      </c>
      <c r="C1169" t="s">
        <v>55</v>
      </c>
      <c r="D1169" t="s">
        <v>11</v>
      </c>
      <c r="E1169" s="43" t="s">
        <v>90</v>
      </c>
      <c r="F1169" s="43" t="s">
        <v>123</v>
      </c>
      <c r="G1169" s="43" t="s">
        <v>133</v>
      </c>
      <c r="H1169" s="47">
        <v>377</v>
      </c>
    </row>
    <row r="1170" spans="1:8" x14ac:dyDescent="0.35">
      <c r="A1170" s="43">
        <v>46227</v>
      </c>
      <c r="B1170" t="s">
        <v>63</v>
      </c>
      <c r="C1170" t="s">
        <v>121</v>
      </c>
      <c r="D1170" t="s">
        <v>121</v>
      </c>
      <c r="E1170" s="43" t="s">
        <v>121</v>
      </c>
      <c r="F1170" s="43" t="s">
        <v>123</v>
      </c>
      <c r="G1170" s="43" t="s">
        <v>132</v>
      </c>
      <c r="H1170" s="47">
        <v>4</v>
      </c>
    </row>
    <row r="1171" spans="1:8" x14ac:dyDescent="0.35">
      <c r="A1171" s="43">
        <v>46227</v>
      </c>
      <c r="B1171" t="s">
        <v>63</v>
      </c>
      <c r="C1171" t="s">
        <v>56</v>
      </c>
      <c r="D1171" t="s">
        <v>17</v>
      </c>
      <c r="E1171" s="43" t="s">
        <v>68</v>
      </c>
      <c r="F1171" s="43" t="s">
        <v>123</v>
      </c>
      <c r="G1171" s="43" t="s">
        <v>130</v>
      </c>
      <c r="H1171" s="47">
        <v>1059</v>
      </c>
    </row>
    <row r="1172" spans="1:8" x14ac:dyDescent="0.35">
      <c r="A1172" s="43">
        <v>46227</v>
      </c>
      <c r="B1172" t="s">
        <v>63</v>
      </c>
      <c r="C1172" t="s">
        <v>54</v>
      </c>
      <c r="D1172" t="s">
        <v>14</v>
      </c>
      <c r="E1172" s="43" t="s">
        <v>86</v>
      </c>
      <c r="F1172" s="43" t="s">
        <v>123</v>
      </c>
      <c r="G1172" s="43" t="s">
        <v>134</v>
      </c>
      <c r="H1172" s="47">
        <v>1118</v>
      </c>
    </row>
    <row r="1173" spans="1:8" x14ac:dyDescent="0.35">
      <c r="A1173" s="43">
        <v>46227</v>
      </c>
      <c r="B1173" t="s">
        <v>63</v>
      </c>
      <c r="C1173" t="s">
        <v>121</v>
      </c>
      <c r="D1173" t="s">
        <v>121</v>
      </c>
      <c r="E1173" s="43" t="s">
        <v>121</v>
      </c>
      <c r="F1173" s="43" t="s">
        <v>123</v>
      </c>
      <c r="G1173" s="43" t="s">
        <v>141</v>
      </c>
      <c r="H1173" s="47">
        <v>56</v>
      </c>
    </row>
    <row r="1174" spans="1:8" x14ac:dyDescent="0.35">
      <c r="A1174" s="43">
        <v>46227</v>
      </c>
      <c r="B1174" t="s">
        <v>63</v>
      </c>
      <c r="C1174" t="s">
        <v>121</v>
      </c>
      <c r="D1174" t="s">
        <v>121</v>
      </c>
      <c r="E1174" s="43" t="s">
        <v>121</v>
      </c>
      <c r="F1174" s="43" t="s">
        <v>123</v>
      </c>
      <c r="G1174" s="43" t="s">
        <v>139</v>
      </c>
      <c r="H1174" s="47">
        <v>25</v>
      </c>
    </row>
    <row r="1175" spans="1:8" x14ac:dyDescent="0.35">
      <c r="A1175" s="43">
        <v>46227</v>
      </c>
      <c r="B1175" t="s">
        <v>63</v>
      </c>
      <c r="C1175" t="s">
        <v>55</v>
      </c>
      <c r="D1175" t="s">
        <v>11</v>
      </c>
      <c r="E1175" s="43" t="s">
        <v>78</v>
      </c>
      <c r="F1175" s="43" t="s">
        <v>123</v>
      </c>
      <c r="G1175" s="43" t="s">
        <v>140</v>
      </c>
      <c r="H1175" s="47">
        <v>183</v>
      </c>
    </row>
    <row r="1176" spans="1:8" x14ac:dyDescent="0.35">
      <c r="A1176" s="43">
        <v>46227</v>
      </c>
      <c r="B1176" t="s">
        <v>63</v>
      </c>
      <c r="C1176" t="s">
        <v>54</v>
      </c>
      <c r="D1176" t="s">
        <v>10</v>
      </c>
      <c r="E1176" s="43" t="s">
        <v>10</v>
      </c>
      <c r="F1176" s="43" t="s">
        <v>123</v>
      </c>
      <c r="G1176" s="43" t="s">
        <v>140</v>
      </c>
      <c r="H1176" s="47">
        <v>40</v>
      </c>
    </row>
    <row r="1177" spans="1:8" x14ac:dyDescent="0.35">
      <c r="A1177" s="43">
        <v>46227</v>
      </c>
      <c r="B1177" t="s">
        <v>63</v>
      </c>
      <c r="C1177" t="s">
        <v>121</v>
      </c>
      <c r="D1177" t="s">
        <v>121</v>
      </c>
      <c r="E1177" s="43" t="s">
        <v>121</v>
      </c>
      <c r="F1177" s="43" t="s">
        <v>123</v>
      </c>
      <c r="G1177" s="43" t="s">
        <v>127</v>
      </c>
      <c r="H1177" s="47">
        <v>19</v>
      </c>
    </row>
    <row r="1178" spans="1:8" x14ac:dyDescent="0.35">
      <c r="A1178" s="43">
        <v>46227</v>
      </c>
      <c r="B1178" t="s">
        <v>63</v>
      </c>
      <c r="C1178" t="s">
        <v>121</v>
      </c>
      <c r="D1178" t="s">
        <v>121</v>
      </c>
      <c r="E1178" s="43" t="s">
        <v>122</v>
      </c>
      <c r="F1178" s="43" t="s">
        <v>123</v>
      </c>
      <c r="G1178" s="43" t="s">
        <v>127</v>
      </c>
      <c r="H1178" s="47">
        <v>176</v>
      </c>
    </row>
    <row r="1179" spans="1:8" x14ac:dyDescent="0.35">
      <c r="A1179" s="43">
        <v>46227</v>
      </c>
      <c r="B1179" t="s">
        <v>63</v>
      </c>
      <c r="C1179" t="s">
        <v>121</v>
      </c>
      <c r="D1179" t="s">
        <v>121</v>
      </c>
      <c r="E1179" s="43" t="s">
        <v>122</v>
      </c>
      <c r="F1179" s="43" t="s">
        <v>123</v>
      </c>
      <c r="G1179" s="43" t="s">
        <v>128</v>
      </c>
      <c r="H1179" s="47">
        <v>7</v>
      </c>
    </row>
    <row r="1180" spans="1:8" x14ac:dyDescent="0.35">
      <c r="A1180" s="43">
        <v>46227</v>
      </c>
      <c r="B1180" t="s">
        <v>63</v>
      </c>
      <c r="C1180" t="s">
        <v>56</v>
      </c>
      <c r="D1180" t="s">
        <v>12</v>
      </c>
      <c r="E1180" s="43" t="s">
        <v>84</v>
      </c>
      <c r="F1180" s="43" t="s">
        <v>123</v>
      </c>
      <c r="G1180" s="43" t="s">
        <v>142</v>
      </c>
      <c r="H1180" s="47">
        <v>82</v>
      </c>
    </row>
    <row r="1181" spans="1:8" x14ac:dyDescent="0.35">
      <c r="A1181" s="43">
        <v>46227</v>
      </c>
      <c r="B1181" t="s">
        <v>63</v>
      </c>
      <c r="C1181" t="s">
        <v>121</v>
      </c>
      <c r="D1181" t="s">
        <v>121</v>
      </c>
      <c r="E1181" s="43" t="s">
        <v>122</v>
      </c>
      <c r="F1181" s="43" t="s">
        <v>123</v>
      </c>
      <c r="G1181" s="43" t="s">
        <v>142</v>
      </c>
      <c r="H1181" s="47">
        <v>4</v>
      </c>
    </row>
    <row r="1182" spans="1:8" x14ac:dyDescent="0.35">
      <c r="A1182" s="43">
        <v>46227</v>
      </c>
      <c r="B1182" t="s">
        <v>63</v>
      </c>
      <c r="C1182" t="s">
        <v>121</v>
      </c>
      <c r="D1182" t="s">
        <v>121</v>
      </c>
      <c r="E1182" s="43" t="s">
        <v>122</v>
      </c>
      <c r="F1182" s="43" t="s">
        <v>123</v>
      </c>
      <c r="G1182" s="43" t="s">
        <v>126</v>
      </c>
      <c r="H1182" s="47">
        <v>60</v>
      </c>
    </row>
    <row r="1183" spans="1:8" x14ac:dyDescent="0.35">
      <c r="A1183" s="43">
        <v>46227</v>
      </c>
      <c r="B1183" t="s">
        <v>63</v>
      </c>
      <c r="C1183" t="s">
        <v>56</v>
      </c>
      <c r="D1183" t="s">
        <v>17</v>
      </c>
      <c r="E1183" s="43" t="s">
        <v>76</v>
      </c>
      <c r="F1183" s="43" t="s">
        <v>123</v>
      </c>
      <c r="G1183" s="43" t="s">
        <v>140</v>
      </c>
      <c r="H1183" s="47">
        <v>49</v>
      </c>
    </row>
    <row r="1184" spans="1:8" x14ac:dyDescent="0.35">
      <c r="A1184" s="43">
        <v>46227</v>
      </c>
      <c r="B1184" t="s">
        <v>63</v>
      </c>
      <c r="C1184" t="s">
        <v>121</v>
      </c>
      <c r="D1184" t="s">
        <v>121</v>
      </c>
      <c r="E1184" s="43" t="s">
        <v>121</v>
      </c>
      <c r="F1184" s="43" t="s">
        <v>123</v>
      </c>
      <c r="G1184" s="43" t="s">
        <v>142</v>
      </c>
      <c r="H1184" s="47">
        <v>0</v>
      </c>
    </row>
    <row r="1185" spans="1:8" x14ac:dyDescent="0.35">
      <c r="A1185" s="43">
        <v>46227</v>
      </c>
      <c r="B1185" t="s">
        <v>63</v>
      </c>
      <c r="C1185" t="s">
        <v>121</v>
      </c>
      <c r="D1185" t="s">
        <v>121</v>
      </c>
      <c r="E1185" s="43" t="s">
        <v>122</v>
      </c>
      <c r="F1185" s="43" t="s">
        <v>123</v>
      </c>
      <c r="G1185" s="43" t="s">
        <v>137</v>
      </c>
      <c r="H1185" s="47">
        <v>12</v>
      </c>
    </row>
    <row r="1186" spans="1:8" x14ac:dyDescent="0.35">
      <c r="A1186" s="43">
        <v>46227</v>
      </c>
      <c r="B1186" t="s">
        <v>63</v>
      </c>
      <c r="C1186" t="s">
        <v>121</v>
      </c>
      <c r="D1186" t="s">
        <v>121</v>
      </c>
      <c r="E1186" s="43" t="s">
        <v>121</v>
      </c>
      <c r="F1186" s="43" t="s">
        <v>123</v>
      </c>
      <c r="G1186" s="43" t="s">
        <v>128</v>
      </c>
      <c r="H1186" s="47">
        <v>0</v>
      </c>
    </row>
    <row r="1187" spans="1:8" x14ac:dyDescent="0.35">
      <c r="A1187" s="43">
        <v>46227</v>
      </c>
      <c r="B1187" t="s">
        <v>63</v>
      </c>
      <c r="C1187" t="s">
        <v>121</v>
      </c>
      <c r="D1187" t="s">
        <v>121</v>
      </c>
      <c r="E1187" s="43" t="s">
        <v>121</v>
      </c>
      <c r="F1187" s="43" t="s">
        <v>123</v>
      </c>
      <c r="G1187" s="43" t="s">
        <v>140</v>
      </c>
      <c r="H1187" s="47">
        <v>0</v>
      </c>
    </row>
    <row r="1188" spans="1:8" x14ac:dyDescent="0.35">
      <c r="A1188" s="43">
        <v>46227</v>
      </c>
      <c r="B1188" t="s">
        <v>63</v>
      </c>
      <c r="C1188" t="s">
        <v>54</v>
      </c>
      <c r="D1188" t="s">
        <v>10</v>
      </c>
      <c r="E1188" s="43" t="s">
        <v>80</v>
      </c>
      <c r="F1188" s="43" t="s">
        <v>123</v>
      </c>
      <c r="G1188" s="43" t="s">
        <v>126</v>
      </c>
      <c r="H1188" s="47">
        <v>10989</v>
      </c>
    </row>
    <row r="1189" spans="1:8" x14ac:dyDescent="0.35">
      <c r="A1189" s="43">
        <v>46227</v>
      </c>
      <c r="B1189" t="s">
        <v>63</v>
      </c>
      <c r="C1189" t="s">
        <v>54</v>
      </c>
      <c r="D1189" t="s">
        <v>10</v>
      </c>
      <c r="E1189" s="43" t="s">
        <v>10</v>
      </c>
      <c r="F1189" s="43" t="s">
        <v>123</v>
      </c>
      <c r="G1189" s="43" t="s">
        <v>129</v>
      </c>
      <c r="H1189" s="47">
        <v>11017</v>
      </c>
    </row>
    <row r="1190" spans="1:8" x14ac:dyDescent="0.35">
      <c r="A1190" s="43">
        <v>46227</v>
      </c>
      <c r="B1190" t="s">
        <v>63</v>
      </c>
      <c r="C1190" t="s">
        <v>55</v>
      </c>
      <c r="D1190" t="s">
        <v>15</v>
      </c>
      <c r="E1190" s="43" t="s">
        <v>96</v>
      </c>
      <c r="F1190" s="43" t="s">
        <v>123</v>
      </c>
      <c r="G1190" s="43" t="s">
        <v>135</v>
      </c>
      <c r="H1190" s="47">
        <v>6043</v>
      </c>
    </row>
    <row r="1191" spans="1:8" x14ac:dyDescent="0.35">
      <c r="A1191" s="43">
        <v>46227</v>
      </c>
      <c r="B1191" t="s">
        <v>63</v>
      </c>
      <c r="C1191" t="s">
        <v>54</v>
      </c>
      <c r="D1191" t="s">
        <v>9</v>
      </c>
      <c r="E1191" s="43" t="s">
        <v>92</v>
      </c>
      <c r="F1191" s="43" t="s">
        <v>123</v>
      </c>
      <c r="G1191" s="43" t="s">
        <v>130</v>
      </c>
      <c r="H1191" s="47">
        <v>956</v>
      </c>
    </row>
    <row r="1192" spans="1:8" x14ac:dyDescent="0.35">
      <c r="A1192" s="43">
        <v>46227</v>
      </c>
      <c r="B1192" t="s">
        <v>63</v>
      </c>
      <c r="C1192" t="s">
        <v>55</v>
      </c>
      <c r="D1192" t="s">
        <v>11</v>
      </c>
      <c r="E1192" s="43" t="s">
        <v>78</v>
      </c>
      <c r="F1192" s="43" t="s">
        <v>123</v>
      </c>
      <c r="G1192" s="43" t="s">
        <v>132</v>
      </c>
      <c r="H1192" s="47">
        <v>2551</v>
      </c>
    </row>
    <row r="1193" spans="1:8" x14ac:dyDescent="0.35">
      <c r="A1193" s="43">
        <v>46227</v>
      </c>
      <c r="B1193" t="s">
        <v>63</v>
      </c>
      <c r="C1193" t="s">
        <v>54</v>
      </c>
      <c r="D1193" t="s">
        <v>9</v>
      </c>
      <c r="E1193" s="43" t="s">
        <v>92</v>
      </c>
      <c r="F1193" s="43" t="s">
        <v>123</v>
      </c>
      <c r="G1193" s="43" t="s">
        <v>124</v>
      </c>
      <c r="H1193" s="47">
        <v>11577</v>
      </c>
    </row>
    <row r="1194" spans="1:8" x14ac:dyDescent="0.35">
      <c r="A1194" s="43">
        <v>46227</v>
      </c>
      <c r="B1194" t="s">
        <v>63</v>
      </c>
      <c r="C1194" t="s">
        <v>54</v>
      </c>
      <c r="D1194" t="s">
        <v>10</v>
      </c>
      <c r="E1194" s="43" t="s">
        <v>64</v>
      </c>
      <c r="F1194" s="43" t="s">
        <v>123</v>
      </c>
      <c r="G1194" s="43" t="s">
        <v>133</v>
      </c>
      <c r="H1194" s="47">
        <v>502</v>
      </c>
    </row>
    <row r="1195" spans="1:8" x14ac:dyDescent="0.35">
      <c r="A1195" s="43">
        <v>46227</v>
      </c>
      <c r="B1195" t="s">
        <v>63</v>
      </c>
      <c r="C1195" t="s">
        <v>55</v>
      </c>
      <c r="D1195" t="s">
        <v>15</v>
      </c>
      <c r="E1195" s="43" t="s">
        <v>96</v>
      </c>
      <c r="F1195" s="43" t="s">
        <v>123</v>
      </c>
      <c r="G1195" s="43" t="s">
        <v>137</v>
      </c>
      <c r="H1195" s="47">
        <v>2644</v>
      </c>
    </row>
    <row r="1196" spans="1:8" x14ac:dyDescent="0.35">
      <c r="A1196" s="43">
        <v>46227</v>
      </c>
      <c r="B1196" t="s">
        <v>63</v>
      </c>
      <c r="C1196" t="s">
        <v>56</v>
      </c>
      <c r="D1196" t="s">
        <v>17</v>
      </c>
      <c r="E1196" s="43" t="s">
        <v>70</v>
      </c>
      <c r="F1196" s="43" t="s">
        <v>123</v>
      </c>
      <c r="G1196" s="43" t="s">
        <v>139</v>
      </c>
      <c r="H1196" s="47">
        <v>519</v>
      </c>
    </row>
    <row r="1197" spans="1:8" x14ac:dyDescent="0.35">
      <c r="A1197" s="43">
        <v>46227</v>
      </c>
      <c r="B1197" t="s">
        <v>63</v>
      </c>
      <c r="C1197" t="s">
        <v>55</v>
      </c>
      <c r="D1197" t="s">
        <v>15</v>
      </c>
      <c r="E1197" s="43" t="s">
        <v>91</v>
      </c>
      <c r="F1197" s="43" t="s">
        <v>123</v>
      </c>
      <c r="G1197" s="43" t="s">
        <v>137</v>
      </c>
      <c r="H1197" s="47">
        <v>313</v>
      </c>
    </row>
    <row r="1198" spans="1:8" x14ac:dyDescent="0.35">
      <c r="A1198" s="43">
        <v>46227</v>
      </c>
      <c r="B1198" t="s">
        <v>63</v>
      </c>
      <c r="C1198" t="s">
        <v>55</v>
      </c>
      <c r="D1198" t="s">
        <v>13</v>
      </c>
      <c r="E1198" s="43" t="s">
        <v>85</v>
      </c>
      <c r="F1198" s="43" t="s">
        <v>123</v>
      </c>
      <c r="G1198" s="43" t="s">
        <v>141</v>
      </c>
      <c r="H1198" s="47">
        <v>430</v>
      </c>
    </row>
    <row r="1199" spans="1:8" x14ac:dyDescent="0.35">
      <c r="A1199" s="43">
        <v>46227</v>
      </c>
      <c r="B1199" t="s">
        <v>63</v>
      </c>
      <c r="C1199" t="s">
        <v>55</v>
      </c>
      <c r="D1199" t="s">
        <v>15</v>
      </c>
      <c r="E1199" s="43" t="s">
        <v>96</v>
      </c>
      <c r="F1199" s="43" t="s">
        <v>123</v>
      </c>
      <c r="G1199" s="43" t="s">
        <v>126</v>
      </c>
      <c r="H1199" s="47">
        <v>14929</v>
      </c>
    </row>
    <row r="1200" spans="1:8" x14ac:dyDescent="0.35">
      <c r="A1200" s="43">
        <v>46227</v>
      </c>
      <c r="B1200" t="s">
        <v>63</v>
      </c>
      <c r="C1200" t="s">
        <v>55</v>
      </c>
      <c r="D1200" t="s">
        <v>13</v>
      </c>
      <c r="E1200" s="43" t="s">
        <v>67</v>
      </c>
      <c r="F1200" s="43" t="s">
        <v>123</v>
      </c>
      <c r="G1200" s="43" t="s">
        <v>135</v>
      </c>
      <c r="H1200" s="47">
        <v>5896</v>
      </c>
    </row>
    <row r="1201" spans="1:8" x14ac:dyDescent="0.35">
      <c r="A1201" s="43">
        <v>46227</v>
      </c>
      <c r="B1201" t="s">
        <v>63</v>
      </c>
      <c r="C1201" t="s">
        <v>55</v>
      </c>
      <c r="D1201" t="s">
        <v>15</v>
      </c>
      <c r="E1201" s="43" t="s">
        <v>96</v>
      </c>
      <c r="F1201" s="43" t="s">
        <v>123</v>
      </c>
      <c r="G1201" s="43" t="s">
        <v>139</v>
      </c>
      <c r="H1201" s="47">
        <v>1502</v>
      </c>
    </row>
    <row r="1202" spans="1:8" x14ac:dyDescent="0.35">
      <c r="A1202" s="43">
        <v>46227</v>
      </c>
      <c r="B1202" t="s">
        <v>63</v>
      </c>
      <c r="C1202" t="s">
        <v>54</v>
      </c>
      <c r="D1202" t="s">
        <v>10</v>
      </c>
      <c r="E1202" s="43" t="s">
        <v>10</v>
      </c>
      <c r="F1202" s="43" t="s">
        <v>123</v>
      </c>
      <c r="G1202" s="43" t="s">
        <v>127</v>
      </c>
      <c r="H1202" s="47">
        <v>19922</v>
      </c>
    </row>
    <row r="1203" spans="1:8" x14ac:dyDescent="0.35">
      <c r="A1203" s="43">
        <v>46227</v>
      </c>
      <c r="B1203" t="s">
        <v>63</v>
      </c>
      <c r="C1203" t="s">
        <v>54</v>
      </c>
      <c r="D1203" t="s">
        <v>10</v>
      </c>
      <c r="E1203" s="43" t="s">
        <v>64</v>
      </c>
      <c r="F1203" s="43" t="s">
        <v>123</v>
      </c>
      <c r="G1203" s="43" t="s">
        <v>137</v>
      </c>
      <c r="H1203" s="47">
        <v>1305</v>
      </c>
    </row>
    <row r="1204" spans="1:8" x14ac:dyDescent="0.35">
      <c r="A1204" s="43">
        <v>46227</v>
      </c>
      <c r="B1204" t="s">
        <v>63</v>
      </c>
      <c r="C1204" t="s">
        <v>55</v>
      </c>
      <c r="D1204" t="s">
        <v>13</v>
      </c>
      <c r="E1204" s="43" t="s">
        <v>85</v>
      </c>
      <c r="F1204" s="43" t="s">
        <v>123</v>
      </c>
      <c r="G1204" s="43" t="s">
        <v>136</v>
      </c>
      <c r="H1204" s="47">
        <v>598</v>
      </c>
    </row>
    <row r="1205" spans="1:8" x14ac:dyDescent="0.35">
      <c r="A1205" s="43">
        <v>46227</v>
      </c>
      <c r="B1205" t="s">
        <v>63</v>
      </c>
      <c r="C1205" t="s">
        <v>54</v>
      </c>
      <c r="D1205" t="s">
        <v>14</v>
      </c>
      <c r="E1205" s="43" t="s">
        <v>88</v>
      </c>
      <c r="F1205" s="43" t="s">
        <v>123</v>
      </c>
      <c r="G1205" s="43" t="s">
        <v>133</v>
      </c>
      <c r="H1205" s="47">
        <v>576</v>
      </c>
    </row>
    <row r="1206" spans="1:8" x14ac:dyDescent="0.35">
      <c r="A1206" s="43">
        <v>46227</v>
      </c>
      <c r="B1206" t="s">
        <v>63</v>
      </c>
      <c r="C1206" t="s">
        <v>121</v>
      </c>
      <c r="D1206" t="s">
        <v>121</v>
      </c>
      <c r="E1206" s="43" t="s">
        <v>121</v>
      </c>
      <c r="F1206" s="43" t="s">
        <v>123</v>
      </c>
      <c r="G1206" s="43" t="s">
        <v>133</v>
      </c>
      <c r="H1206" s="47">
        <v>45</v>
      </c>
    </row>
    <row r="1207" spans="1:8" x14ac:dyDescent="0.35">
      <c r="A1207" s="43">
        <v>46227</v>
      </c>
      <c r="B1207" t="s">
        <v>63</v>
      </c>
      <c r="C1207" t="s">
        <v>53</v>
      </c>
      <c r="D1207" t="s">
        <v>8</v>
      </c>
      <c r="E1207" s="43" t="s">
        <v>75</v>
      </c>
      <c r="F1207" s="43" t="s">
        <v>123</v>
      </c>
      <c r="G1207" s="43" t="s">
        <v>132</v>
      </c>
      <c r="H1207" s="47">
        <v>201</v>
      </c>
    </row>
    <row r="1208" spans="1:8" x14ac:dyDescent="0.35">
      <c r="A1208" s="43">
        <v>46227</v>
      </c>
      <c r="B1208" t="s">
        <v>63</v>
      </c>
      <c r="C1208" t="s">
        <v>53</v>
      </c>
      <c r="D1208" t="s">
        <v>7</v>
      </c>
      <c r="E1208" s="43" t="s">
        <v>77</v>
      </c>
      <c r="F1208" s="43" t="s">
        <v>123</v>
      </c>
      <c r="G1208" s="43" t="s">
        <v>138</v>
      </c>
      <c r="H1208" s="47">
        <v>6888</v>
      </c>
    </row>
    <row r="1209" spans="1:8" x14ac:dyDescent="0.35">
      <c r="A1209" s="43">
        <v>46227</v>
      </c>
      <c r="B1209" t="s">
        <v>63</v>
      </c>
      <c r="C1209" t="s">
        <v>55</v>
      </c>
      <c r="D1209" t="s">
        <v>11</v>
      </c>
      <c r="E1209" s="43" t="s">
        <v>78</v>
      </c>
      <c r="F1209" s="43" t="s">
        <v>123</v>
      </c>
      <c r="G1209" s="43" t="s">
        <v>138</v>
      </c>
      <c r="H1209" s="47">
        <v>3641</v>
      </c>
    </row>
    <row r="1210" spans="1:8" x14ac:dyDescent="0.35">
      <c r="A1210" s="43">
        <v>46227</v>
      </c>
      <c r="B1210" t="s">
        <v>63</v>
      </c>
      <c r="C1210" t="s">
        <v>121</v>
      </c>
      <c r="D1210" t="s">
        <v>121</v>
      </c>
      <c r="E1210" s="43" t="s">
        <v>121</v>
      </c>
      <c r="F1210" s="43" t="s">
        <v>123</v>
      </c>
      <c r="G1210" s="43" t="s">
        <v>138</v>
      </c>
      <c r="H1210" s="47">
        <v>35</v>
      </c>
    </row>
    <row r="1211" spans="1:8" x14ac:dyDescent="0.35">
      <c r="A1211" s="43">
        <v>46227</v>
      </c>
      <c r="B1211" t="s">
        <v>63</v>
      </c>
      <c r="C1211" t="s">
        <v>53</v>
      </c>
      <c r="D1211" t="s">
        <v>8</v>
      </c>
      <c r="E1211" s="43" t="s">
        <v>74</v>
      </c>
      <c r="F1211" s="43" t="s">
        <v>123</v>
      </c>
      <c r="G1211" s="43" t="s">
        <v>133</v>
      </c>
      <c r="H1211" s="47">
        <v>1490</v>
      </c>
    </row>
    <row r="1212" spans="1:8" x14ac:dyDescent="0.35">
      <c r="A1212" s="43">
        <v>46227</v>
      </c>
      <c r="B1212" t="s">
        <v>63</v>
      </c>
      <c r="C1212" t="s">
        <v>53</v>
      </c>
      <c r="D1212" t="s">
        <v>6</v>
      </c>
      <c r="E1212" s="43" t="s">
        <v>73</v>
      </c>
      <c r="F1212" s="43" t="s">
        <v>123</v>
      </c>
      <c r="G1212" s="43" t="s">
        <v>130</v>
      </c>
      <c r="H1212" s="47">
        <v>172</v>
      </c>
    </row>
    <row r="1213" spans="1:8" x14ac:dyDescent="0.35">
      <c r="A1213" s="43">
        <v>46227</v>
      </c>
      <c r="B1213" t="s">
        <v>63</v>
      </c>
      <c r="C1213" t="s">
        <v>121</v>
      </c>
      <c r="D1213" t="s">
        <v>121</v>
      </c>
      <c r="E1213" s="43" t="s">
        <v>121</v>
      </c>
      <c r="F1213" s="43" t="s">
        <v>123</v>
      </c>
      <c r="G1213" s="43" t="s">
        <v>132</v>
      </c>
      <c r="H1213" s="47">
        <v>75</v>
      </c>
    </row>
    <row r="1214" spans="1:8" x14ac:dyDescent="0.35">
      <c r="A1214" s="43">
        <v>46227</v>
      </c>
      <c r="B1214" t="s">
        <v>63</v>
      </c>
      <c r="C1214" t="s">
        <v>55</v>
      </c>
      <c r="D1214" t="s">
        <v>11</v>
      </c>
      <c r="E1214" s="43" t="s">
        <v>90</v>
      </c>
      <c r="F1214" s="43" t="s">
        <v>123</v>
      </c>
      <c r="G1214" s="43" t="s">
        <v>126</v>
      </c>
      <c r="H1214" s="47">
        <v>8468</v>
      </c>
    </row>
    <row r="1215" spans="1:8" x14ac:dyDescent="0.35">
      <c r="A1215" s="43">
        <v>46227</v>
      </c>
      <c r="B1215" t="s">
        <v>63</v>
      </c>
      <c r="C1215" t="s">
        <v>56</v>
      </c>
      <c r="D1215" t="s">
        <v>17</v>
      </c>
      <c r="E1215" s="43" t="s">
        <v>70</v>
      </c>
      <c r="F1215" s="43" t="s">
        <v>123</v>
      </c>
      <c r="G1215" s="43" t="s">
        <v>137</v>
      </c>
      <c r="H1215" s="47">
        <v>964</v>
      </c>
    </row>
    <row r="1216" spans="1:8" x14ac:dyDescent="0.35">
      <c r="A1216" s="43">
        <v>46227</v>
      </c>
      <c r="B1216" t="s">
        <v>63</v>
      </c>
      <c r="C1216" t="s">
        <v>55</v>
      </c>
      <c r="D1216" t="s">
        <v>13</v>
      </c>
      <c r="E1216" s="43" t="s">
        <v>99</v>
      </c>
      <c r="F1216" s="43" t="s">
        <v>123</v>
      </c>
      <c r="G1216" s="43" t="s">
        <v>141</v>
      </c>
      <c r="H1216" s="47">
        <v>1371</v>
      </c>
    </row>
    <row r="1217" spans="1:8" x14ac:dyDescent="0.35">
      <c r="A1217" s="43">
        <v>46227</v>
      </c>
      <c r="B1217" t="s">
        <v>63</v>
      </c>
      <c r="C1217" t="s">
        <v>55</v>
      </c>
      <c r="D1217" t="s">
        <v>15</v>
      </c>
      <c r="E1217" s="43" t="s">
        <v>91</v>
      </c>
      <c r="F1217" s="43" t="s">
        <v>123</v>
      </c>
      <c r="G1217" s="43" t="s">
        <v>138</v>
      </c>
      <c r="H1217" s="47">
        <v>264</v>
      </c>
    </row>
    <row r="1218" spans="1:8" x14ac:dyDescent="0.35">
      <c r="A1218" s="43">
        <v>46227</v>
      </c>
      <c r="B1218" t="s">
        <v>63</v>
      </c>
      <c r="C1218" t="s">
        <v>121</v>
      </c>
      <c r="D1218" t="s">
        <v>121</v>
      </c>
      <c r="E1218" s="43" t="s">
        <v>121</v>
      </c>
      <c r="F1218" s="43" t="s">
        <v>123</v>
      </c>
      <c r="G1218" s="43" t="s">
        <v>134</v>
      </c>
      <c r="H1218" s="47">
        <v>1</v>
      </c>
    </row>
    <row r="1219" spans="1:8" x14ac:dyDescent="0.35">
      <c r="A1219" s="43">
        <v>46227</v>
      </c>
      <c r="B1219" t="s">
        <v>63</v>
      </c>
      <c r="C1219" t="s">
        <v>54</v>
      </c>
      <c r="D1219" t="s">
        <v>14</v>
      </c>
      <c r="E1219" s="43" t="s">
        <v>89</v>
      </c>
      <c r="F1219" s="43" t="s">
        <v>123</v>
      </c>
      <c r="G1219" s="43" t="s">
        <v>131</v>
      </c>
      <c r="H1219" s="47">
        <v>68</v>
      </c>
    </row>
    <row r="1220" spans="1:8" x14ac:dyDescent="0.35">
      <c r="A1220" s="43">
        <v>46227</v>
      </c>
      <c r="B1220" t="s">
        <v>63</v>
      </c>
      <c r="C1220" t="s">
        <v>121</v>
      </c>
      <c r="D1220" t="s">
        <v>121</v>
      </c>
      <c r="E1220" s="43" t="s">
        <v>122</v>
      </c>
      <c r="F1220" s="43" t="s">
        <v>123</v>
      </c>
      <c r="G1220" s="43" t="s">
        <v>142</v>
      </c>
      <c r="H1220" s="47">
        <v>6</v>
      </c>
    </row>
    <row r="1221" spans="1:8" x14ac:dyDescent="0.35">
      <c r="A1221" s="43">
        <v>46227</v>
      </c>
      <c r="B1221" t="s">
        <v>63</v>
      </c>
      <c r="C1221" t="s">
        <v>121</v>
      </c>
      <c r="D1221" t="s">
        <v>121</v>
      </c>
      <c r="E1221" s="43" t="s">
        <v>122</v>
      </c>
      <c r="F1221" s="43" t="s">
        <v>123</v>
      </c>
      <c r="G1221" s="43" t="s">
        <v>138</v>
      </c>
      <c r="H1221" s="47">
        <v>7</v>
      </c>
    </row>
    <row r="1222" spans="1:8" x14ac:dyDescent="0.35">
      <c r="A1222" s="43">
        <v>46227</v>
      </c>
      <c r="B1222" t="s">
        <v>63</v>
      </c>
      <c r="C1222" t="s">
        <v>121</v>
      </c>
      <c r="D1222" t="s">
        <v>121</v>
      </c>
      <c r="E1222" s="43" t="s">
        <v>121</v>
      </c>
      <c r="F1222" s="43" t="s">
        <v>123</v>
      </c>
      <c r="G1222" s="43" t="s">
        <v>127</v>
      </c>
      <c r="H1222" s="47">
        <v>1</v>
      </c>
    </row>
    <row r="1223" spans="1:8" x14ac:dyDescent="0.35">
      <c r="A1223" s="43">
        <v>46227</v>
      </c>
      <c r="B1223" t="s">
        <v>63</v>
      </c>
      <c r="C1223" t="s">
        <v>54</v>
      </c>
      <c r="D1223" t="s">
        <v>14</v>
      </c>
      <c r="E1223" s="43" t="s">
        <v>87</v>
      </c>
      <c r="F1223" s="43" t="s">
        <v>123</v>
      </c>
      <c r="G1223" s="43" t="s">
        <v>140</v>
      </c>
      <c r="H1223" s="47">
        <v>60</v>
      </c>
    </row>
    <row r="1224" spans="1:8" x14ac:dyDescent="0.35">
      <c r="A1224" s="43">
        <v>46227</v>
      </c>
      <c r="B1224" t="s">
        <v>63</v>
      </c>
      <c r="C1224" t="s">
        <v>121</v>
      </c>
      <c r="D1224" t="s">
        <v>121</v>
      </c>
      <c r="E1224" s="43" t="s">
        <v>122</v>
      </c>
      <c r="F1224" s="43" t="s">
        <v>123</v>
      </c>
      <c r="G1224" s="43" t="s">
        <v>130</v>
      </c>
      <c r="H1224" s="47">
        <v>4</v>
      </c>
    </row>
    <row r="1225" spans="1:8" x14ac:dyDescent="0.35">
      <c r="A1225" s="43">
        <v>46227</v>
      </c>
      <c r="B1225" t="s">
        <v>63</v>
      </c>
      <c r="C1225" t="s">
        <v>121</v>
      </c>
      <c r="D1225" t="s">
        <v>121</v>
      </c>
      <c r="E1225" s="43" t="s">
        <v>122</v>
      </c>
      <c r="F1225" s="43" t="s">
        <v>123</v>
      </c>
      <c r="G1225" s="43" t="s">
        <v>126</v>
      </c>
      <c r="H1225" s="47">
        <v>21</v>
      </c>
    </row>
    <row r="1226" spans="1:8" x14ac:dyDescent="0.35">
      <c r="A1226" s="43">
        <v>46227</v>
      </c>
      <c r="B1226" t="s">
        <v>63</v>
      </c>
      <c r="C1226" t="s">
        <v>121</v>
      </c>
      <c r="D1226" t="s">
        <v>121</v>
      </c>
      <c r="E1226" s="43" t="s">
        <v>122</v>
      </c>
      <c r="F1226" s="43" t="s">
        <v>123</v>
      </c>
      <c r="G1226" s="43" t="s">
        <v>136</v>
      </c>
      <c r="H1226" s="47">
        <v>0</v>
      </c>
    </row>
    <row r="1227" spans="1:8" x14ac:dyDescent="0.35">
      <c r="A1227" s="43">
        <v>46227</v>
      </c>
      <c r="B1227" t="s">
        <v>63</v>
      </c>
      <c r="C1227" t="s">
        <v>121</v>
      </c>
      <c r="D1227" t="s">
        <v>121</v>
      </c>
      <c r="E1227" s="43" t="s">
        <v>122</v>
      </c>
      <c r="F1227" s="43" t="s">
        <v>123</v>
      </c>
      <c r="G1227" s="43" t="s">
        <v>131</v>
      </c>
      <c r="H1227" s="47">
        <v>0</v>
      </c>
    </row>
    <row r="1228" spans="1:8" x14ac:dyDescent="0.35">
      <c r="A1228" s="43">
        <v>46227</v>
      </c>
      <c r="B1228" t="s">
        <v>63</v>
      </c>
      <c r="C1228" t="s">
        <v>121</v>
      </c>
      <c r="D1228" t="s">
        <v>121</v>
      </c>
      <c r="E1228" s="43" t="s">
        <v>122</v>
      </c>
      <c r="F1228" s="43" t="s">
        <v>123</v>
      </c>
      <c r="G1228" s="43" t="s">
        <v>135</v>
      </c>
      <c r="H1228" s="47">
        <v>0</v>
      </c>
    </row>
    <row r="1229" spans="1:8" x14ac:dyDescent="0.35">
      <c r="A1229" s="43">
        <v>46227</v>
      </c>
      <c r="B1229" t="s">
        <v>63</v>
      </c>
      <c r="C1229" t="s">
        <v>121</v>
      </c>
      <c r="D1229" t="s">
        <v>121</v>
      </c>
      <c r="E1229" s="43" t="s">
        <v>121</v>
      </c>
      <c r="F1229" s="43" t="s">
        <v>123</v>
      </c>
      <c r="G1229" s="43" t="s">
        <v>132</v>
      </c>
      <c r="H1229" s="47">
        <v>0</v>
      </c>
    </row>
    <row r="1230" spans="1:8" x14ac:dyDescent="0.35">
      <c r="A1230" s="43">
        <v>46227</v>
      </c>
      <c r="B1230" t="s">
        <v>63</v>
      </c>
      <c r="C1230" t="s">
        <v>121</v>
      </c>
      <c r="D1230" t="s">
        <v>121</v>
      </c>
      <c r="E1230" s="43" t="s">
        <v>121</v>
      </c>
      <c r="F1230" s="43" t="s">
        <v>123</v>
      </c>
      <c r="G1230" s="43" t="s">
        <v>133</v>
      </c>
      <c r="H1230" s="47">
        <v>0</v>
      </c>
    </row>
    <row r="1231" spans="1:8" x14ac:dyDescent="0.35">
      <c r="A1231" s="43">
        <v>46227</v>
      </c>
      <c r="B1231" t="s">
        <v>63</v>
      </c>
      <c r="C1231" t="s">
        <v>54</v>
      </c>
      <c r="D1231" t="s">
        <v>14</v>
      </c>
      <c r="E1231" s="43" t="s">
        <v>87</v>
      </c>
      <c r="F1231" s="43" t="s">
        <v>123</v>
      </c>
      <c r="G1231" s="43" t="s">
        <v>129</v>
      </c>
      <c r="H1231" s="47">
        <v>12337</v>
      </c>
    </row>
    <row r="1232" spans="1:8" x14ac:dyDescent="0.35">
      <c r="A1232" s="43">
        <v>46227</v>
      </c>
      <c r="B1232" t="s">
        <v>63</v>
      </c>
      <c r="C1232" t="s">
        <v>55</v>
      </c>
      <c r="D1232" t="s">
        <v>15</v>
      </c>
      <c r="E1232" s="43" t="s">
        <v>96</v>
      </c>
      <c r="F1232" s="43" t="s">
        <v>123</v>
      </c>
      <c r="G1232" s="43" t="s">
        <v>125</v>
      </c>
      <c r="H1232" s="47">
        <v>937</v>
      </c>
    </row>
    <row r="1233" spans="1:8" x14ac:dyDescent="0.35">
      <c r="A1233" s="43">
        <v>46227</v>
      </c>
      <c r="B1233" t="s">
        <v>63</v>
      </c>
      <c r="C1233" t="s">
        <v>54</v>
      </c>
      <c r="D1233" t="s">
        <v>14</v>
      </c>
      <c r="E1233" s="43" t="s">
        <v>88</v>
      </c>
      <c r="F1233" s="43" t="s">
        <v>123</v>
      </c>
      <c r="G1233" s="43" t="s">
        <v>137</v>
      </c>
      <c r="H1233" s="47">
        <v>1213</v>
      </c>
    </row>
    <row r="1234" spans="1:8" x14ac:dyDescent="0.35">
      <c r="A1234" s="43">
        <v>46227</v>
      </c>
      <c r="B1234" t="s">
        <v>63</v>
      </c>
      <c r="C1234" t="s">
        <v>121</v>
      </c>
      <c r="D1234" t="s">
        <v>121</v>
      </c>
      <c r="E1234" s="43" t="s">
        <v>121</v>
      </c>
      <c r="F1234" s="43" t="s">
        <v>123</v>
      </c>
      <c r="G1234" s="43" t="s">
        <v>138</v>
      </c>
      <c r="H1234" s="47">
        <v>11</v>
      </c>
    </row>
    <row r="1235" spans="1:8" x14ac:dyDescent="0.35">
      <c r="A1235" s="43">
        <v>46227</v>
      </c>
      <c r="B1235" t="s">
        <v>63</v>
      </c>
      <c r="C1235" t="s">
        <v>56</v>
      </c>
      <c r="D1235" t="s">
        <v>12</v>
      </c>
      <c r="E1235" s="43" t="s">
        <v>83</v>
      </c>
      <c r="F1235" s="43" t="s">
        <v>123</v>
      </c>
      <c r="G1235" s="43" t="s">
        <v>130</v>
      </c>
      <c r="H1235" s="47">
        <v>716</v>
      </c>
    </row>
    <row r="1236" spans="1:8" x14ac:dyDescent="0.35">
      <c r="A1236" s="43">
        <v>46227</v>
      </c>
      <c r="B1236" t="s">
        <v>63</v>
      </c>
      <c r="C1236" t="s">
        <v>56</v>
      </c>
      <c r="D1236" t="s">
        <v>16</v>
      </c>
      <c r="E1236" s="43" t="s">
        <v>16</v>
      </c>
      <c r="F1236" s="43" t="s">
        <v>123</v>
      </c>
      <c r="G1236" s="43" t="s">
        <v>130</v>
      </c>
      <c r="H1236" s="47">
        <v>419</v>
      </c>
    </row>
    <row r="1237" spans="1:8" x14ac:dyDescent="0.35">
      <c r="A1237" s="43">
        <v>46227</v>
      </c>
      <c r="B1237" t="s">
        <v>63</v>
      </c>
      <c r="C1237" t="s">
        <v>54</v>
      </c>
      <c r="D1237" t="s">
        <v>10</v>
      </c>
      <c r="E1237" s="43" t="s">
        <v>80</v>
      </c>
      <c r="F1237" s="43" t="s">
        <v>123</v>
      </c>
      <c r="G1237" s="43" t="s">
        <v>132</v>
      </c>
      <c r="H1237" s="47">
        <v>1014</v>
      </c>
    </row>
    <row r="1238" spans="1:8" x14ac:dyDescent="0.35">
      <c r="A1238" s="43">
        <v>46227</v>
      </c>
      <c r="B1238" t="s">
        <v>63</v>
      </c>
      <c r="C1238" t="s">
        <v>55</v>
      </c>
      <c r="D1238" t="s">
        <v>15</v>
      </c>
      <c r="E1238" s="43" t="s">
        <v>95</v>
      </c>
      <c r="F1238" s="43" t="s">
        <v>123</v>
      </c>
      <c r="G1238" s="43" t="s">
        <v>132</v>
      </c>
      <c r="H1238" s="47">
        <v>590</v>
      </c>
    </row>
    <row r="1239" spans="1:8" x14ac:dyDescent="0.35">
      <c r="A1239" s="43">
        <v>46227</v>
      </c>
      <c r="B1239" t="s">
        <v>63</v>
      </c>
      <c r="C1239" t="s">
        <v>53</v>
      </c>
      <c r="D1239" t="s">
        <v>8</v>
      </c>
      <c r="E1239" s="43" t="s">
        <v>75</v>
      </c>
      <c r="F1239" s="43" t="s">
        <v>123</v>
      </c>
      <c r="G1239" s="43" t="s">
        <v>135</v>
      </c>
      <c r="H1239" s="47">
        <v>3459</v>
      </c>
    </row>
    <row r="1240" spans="1:8" x14ac:dyDescent="0.35">
      <c r="A1240" s="43">
        <v>46227</v>
      </c>
      <c r="B1240" t="s">
        <v>63</v>
      </c>
      <c r="C1240" t="s">
        <v>53</v>
      </c>
      <c r="D1240" t="s">
        <v>6</v>
      </c>
      <c r="E1240" s="43" t="s">
        <v>98</v>
      </c>
      <c r="F1240" s="43" t="s">
        <v>123</v>
      </c>
      <c r="G1240" s="43" t="s">
        <v>130</v>
      </c>
      <c r="H1240" s="47">
        <v>835</v>
      </c>
    </row>
    <row r="1241" spans="1:8" x14ac:dyDescent="0.35">
      <c r="A1241" s="43">
        <v>46227</v>
      </c>
      <c r="B1241" t="s">
        <v>63</v>
      </c>
      <c r="C1241" t="s">
        <v>54</v>
      </c>
      <c r="D1241" t="s">
        <v>14</v>
      </c>
      <c r="E1241" s="43" t="s">
        <v>14</v>
      </c>
      <c r="F1241" s="43" t="s">
        <v>123</v>
      </c>
      <c r="G1241" s="43" t="s">
        <v>140</v>
      </c>
      <c r="H1241" s="47">
        <v>49</v>
      </c>
    </row>
    <row r="1242" spans="1:8" x14ac:dyDescent="0.35">
      <c r="A1242" s="43">
        <v>46227</v>
      </c>
      <c r="B1242" t="s">
        <v>63</v>
      </c>
      <c r="C1242" t="s">
        <v>55</v>
      </c>
      <c r="D1242" t="s">
        <v>15</v>
      </c>
      <c r="E1242" s="43" t="s">
        <v>91</v>
      </c>
      <c r="F1242" s="43" t="s">
        <v>123</v>
      </c>
      <c r="G1242" s="43" t="s">
        <v>127</v>
      </c>
      <c r="H1242" s="47">
        <v>6273</v>
      </c>
    </row>
    <row r="1243" spans="1:8" x14ac:dyDescent="0.35">
      <c r="A1243" s="43">
        <v>46227</v>
      </c>
      <c r="B1243" t="s">
        <v>63</v>
      </c>
      <c r="C1243" t="s">
        <v>55</v>
      </c>
      <c r="D1243" t="s">
        <v>13</v>
      </c>
      <c r="E1243" s="43" t="s">
        <v>99</v>
      </c>
      <c r="F1243" s="43" t="s">
        <v>123</v>
      </c>
      <c r="G1243" s="43" t="s">
        <v>134</v>
      </c>
      <c r="H1243" s="47">
        <v>1346</v>
      </c>
    </row>
    <row r="1244" spans="1:8" x14ac:dyDescent="0.35">
      <c r="A1244" s="43">
        <v>46227</v>
      </c>
      <c r="B1244" t="s">
        <v>63</v>
      </c>
      <c r="C1244" t="s">
        <v>53</v>
      </c>
      <c r="D1244" t="s">
        <v>6</v>
      </c>
      <c r="E1244" s="43" t="s">
        <v>73</v>
      </c>
      <c r="F1244" s="43" t="s">
        <v>123</v>
      </c>
      <c r="G1244" s="43" t="s">
        <v>135</v>
      </c>
      <c r="H1244" s="47">
        <v>2257</v>
      </c>
    </row>
    <row r="1245" spans="1:8" x14ac:dyDescent="0.35">
      <c r="A1245" s="43">
        <v>46227</v>
      </c>
      <c r="B1245" t="s">
        <v>63</v>
      </c>
      <c r="C1245" t="s">
        <v>121</v>
      </c>
      <c r="D1245" t="s">
        <v>121</v>
      </c>
      <c r="E1245" s="43" t="s">
        <v>121</v>
      </c>
      <c r="F1245" s="43" t="s">
        <v>123</v>
      </c>
      <c r="G1245" s="43" t="s">
        <v>127</v>
      </c>
      <c r="H1245" s="47">
        <v>13</v>
      </c>
    </row>
    <row r="1246" spans="1:8" x14ac:dyDescent="0.35">
      <c r="A1246" s="43">
        <v>46227</v>
      </c>
      <c r="B1246" t="s">
        <v>63</v>
      </c>
      <c r="C1246" t="s">
        <v>56</v>
      </c>
      <c r="D1246" t="s">
        <v>16</v>
      </c>
      <c r="E1246" s="43" t="s">
        <v>97</v>
      </c>
      <c r="F1246" s="43" t="s">
        <v>123</v>
      </c>
      <c r="G1246" s="43" t="s">
        <v>136</v>
      </c>
      <c r="H1246" s="47">
        <v>1926</v>
      </c>
    </row>
    <row r="1247" spans="1:8" x14ac:dyDescent="0.35">
      <c r="A1247" s="43">
        <v>46227</v>
      </c>
      <c r="B1247" t="s">
        <v>63</v>
      </c>
      <c r="C1247" t="s">
        <v>54</v>
      </c>
      <c r="D1247" t="s">
        <v>10</v>
      </c>
      <c r="E1247" s="43" t="s">
        <v>80</v>
      </c>
      <c r="F1247" s="43" t="s">
        <v>123</v>
      </c>
      <c r="G1247" s="43" t="s">
        <v>142</v>
      </c>
      <c r="H1247" s="47">
        <v>612</v>
      </c>
    </row>
    <row r="1248" spans="1:8" x14ac:dyDescent="0.35">
      <c r="A1248" s="43">
        <v>46227</v>
      </c>
      <c r="B1248" t="s">
        <v>63</v>
      </c>
      <c r="C1248" t="s">
        <v>121</v>
      </c>
      <c r="D1248" t="s">
        <v>121</v>
      </c>
      <c r="E1248" s="43" t="s">
        <v>121</v>
      </c>
      <c r="F1248" s="43" t="s">
        <v>123</v>
      </c>
      <c r="G1248" s="43" t="s">
        <v>141</v>
      </c>
      <c r="H1248" s="47">
        <v>32</v>
      </c>
    </row>
    <row r="1249" spans="1:8" x14ac:dyDescent="0.35">
      <c r="A1249" s="43">
        <v>46227</v>
      </c>
      <c r="B1249" t="s">
        <v>63</v>
      </c>
      <c r="C1249" t="s">
        <v>56</v>
      </c>
      <c r="D1249" t="s">
        <v>12</v>
      </c>
      <c r="E1249" s="43" t="s">
        <v>79</v>
      </c>
      <c r="F1249" s="43" t="s">
        <v>123</v>
      </c>
      <c r="G1249" s="43" t="s">
        <v>136</v>
      </c>
      <c r="H1249" s="47">
        <v>680</v>
      </c>
    </row>
    <row r="1250" spans="1:8" x14ac:dyDescent="0.35">
      <c r="A1250" s="43">
        <v>46227</v>
      </c>
      <c r="B1250" t="s">
        <v>63</v>
      </c>
      <c r="C1250" t="s">
        <v>55</v>
      </c>
      <c r="D1250" t="s">
        <v>13</v>
      </c>
      <c r="E1250" s="43" t="s">
        <v>67</v>
      </c>
      <c r="F1250" s="43" t="s">
        <v>123</v>
      </c>
      <c r="G1250" s="43" t="s">
        <v>141</v>
      </c>
      <c r="H1250" s="47">
        <v>632</v>
      </c>
    </row>
    <row r="1251" spans="1:8" x14ac:dyDescent="0.35">
      <c r="A1251" s="43">
        <v>46227</v>
      </c>
      <c r="B1251" t="s">
        <v>63</v>
      </c>
      <c r="C1251" t="s">
        <v>55</v>
      </c>
      <c r="D1251" t="s">
        <v>11</v>
      </c>
      <c r="E1251" s="43" t="s">
        <v>90</v>
      </c>
      <c r="F1251" s="43" t="s">
        <v>123</v>
      </c>
      <c r="G1251" s="43" t="s">
        <v>132</v>
      </c>
      <c r="H1251" s="47">
        <v>944</v>
      </c>
    </row>
    <row r="1252" spans="1:8" x14ac:dyDescent="0.35">
      <c r="A1252" s="43">
        <v>46227</v>
      </c>
      <c r="B1252" t="s">
        <v>63</v>
      </c>
      <c r="C1252" t="s">
        <v>54</v>
      </c>
      <c r="D1252" t="s">
        <v>10</v>
      </c>
      <c r="E1252" s="43" t="s">
        <v>80</v>
      </c>
      <c r="F1252" s="43" t="s">
        <v>123</v>
      </c>
      <c r="G1252" s="43" t="s">
        <v>137</v>
      </c>
      <c r="H1252" s="47">
        <v>222</v>
      </c>
    </row>
    <row r="1253" spans="1:8" x14ac:dyDescent="0.35">
      <c r="A1253" s="43">
        <v>46227</v>
      </c>
      <c r="B1253" t="s">
        <v>63</v>
      </c>
      <c r="C1253" t="s">
        <v>55</v>
      </c>
      <c r="D1253" t="s">
        <v>15</v>
      </c>
      <c r="E1253" s="43" t="s">
        <v>94</v>
      </c>
      <c r="F1253" s="43" t="s">
        <v>123</v>
      </c>
      <c r="G1253" s="43" t="s">
        <v>124</v>
      </c>
      <c r="H1253" s="47">
        <v>6115</v>
      </c>
    </row>
    <row r="1254" spans="1:8" x14ac:dyDescent="0.35">
      <c r="A1254" s="43">
        <v>46227</v>
      </c>
      <c r="B1254" t="s">
        <v>63</v>
      </c>
      <c r="C1254" t="s">
        <v>53</v>
      </c>
      <c r="D1254" t="s">
        <v>8</v>
      </c>
      <c r="E1254" s="43" t="s">
        <v>72</v>
      </c>
      <c r="F1254" s="43" t="s">
        <v>123</v>
      </c>
      <c r="G1254" s="43" t="s">
        <v>131</v>
      </c>
      <c r="H1254" s="47">
        <v>14869</v>
      </c>
    </row>
    <row r="1255" spans="1:8" x14ac:dyDescent="0.35">
      <c r="A1255" s="43">
        <v>46227</v>
      </c>
      <c r="B1255" t="s">
        <v>63</v>
      </c>
      <c r="C1255" t="s">
        <v>53</v>
      </c>
      <c r="D1255" t="s">
        <v>8</v>
      </c>
      <c r="E1255" s="43" t="s">
        <v>74</v>
      </c>
      <c r="F1255" s="43" t="s">
        <v>123</v>
      </c>
      <c r="G1255" s="43" t="s">
        <v>137</v>
      </c>
      <c r="H1255" s="47">
        <v>504</v>
      </c>
    </row>
    <row r="1256" spans="1:8" x14ac:dyDescent="0.35">
      <c r="A1256" s="43">
        <v>46227</v>
      </c>
      <c r="B1256" t="s">
        <v>63</v>
      </c>
      <c r="C1256" t="s">
        <v>56</v>
      </c>
      <c r="D1256" t="s">
        <v>12</v>
      </c>
      <c r="E1256" s="43" t="s">
        <v>82</v>
      </c>
      <c r="F1256" s="43" t="s">
        <v>123</v>
      </c>
      <c r="G1256" s="43" t="s">
        <v>131</v>
      </c>
      <c r="H1256" s="47">
        <v>170</v>
      </c>
    </row>
    <row r="1257" spans="1:8" x14ac:dyDescent="0.35">
      <c r="A1257" s="43">
        <v>46227</v>
      </c>
      <c r="B1257" t="s">
        <v>63</v>
      </c>
      <c r="C1257" t="s">
        <v>55</v>
      </c>
      <c r="D1257" t="s">
        <v>15</v>
      </c>
      <c r="E1257" s="43" t="s">
        <v>94</v>
      </c>
      <c r="F1257" s="43" t="s">
        <v>123</v>
      </c>
      <c r="G1257" s="43" t="s">
        <v>141</v>
      </c>
      <c r="H1257" s="47">
        <v>2892</v>
      </c>
    </row>
    <row r="1258" spans="1:8" x14ac:dyDescent="0.35">
      <c r="A1258" s="43">
        <v>46227</v>
      </c>
      <c r="B1258" t="s">
        <v>63</v>
      </c>
      <c r="C1258" t="s">
        <v>53</v>
      </c>
      <c r="D1258" t="s">
        <v>8</v>
      </c>
      <c r="E1258" s="43" t="s">
        <v>74</v>
      </c>
      <c r="F1258" s="43" t="s">
        <v>123</v>
      </c>
      <c r="G1258" s="43" t="s">
        <v>129</v>
      </c>
      <c r="H1258" s="47">
        <v>11097</v>
      </c>
    </row>
    <row r="1259" spans="1:8" x14ac:dyDescent="0.35">
      <c r="A1259" s="43">
        <v>46227</v>
      </c>
      <c r="B1259" t="s">
        <v>63</v>
      </c>
      <c r="C1259" t="s">
        <v>53</v>
      </c>
      <c r="D1259" t="s">
        <v>6</v>
      </c>
      <c r="E1259" s="43" t="s">
        <v>69</v>
      </c>
      <c r="F1259" s="43" t="s">
        <v>123</v>
      </c>
      <c r="G1259" s="43" t="s">
        <v>126</v>
      </c>
      <c r="H1259" s="47">
        <v>12750</v>
      </c>
    </row>
    <row r="1260" spans="1:8" x14ac:dyDescent="0.35">
      <c r="A1260" s="43">
        <v>46227</v>
      </c>
      <c r="B1260" t="s">
        <v>63</v>
      </c>
      <c r="C1260" t="s">
        <v>55</v>
      </c>
      <c r="D1260" t="s">
        <v>13</v>
      </c>
      <c r="E1260" s="43" t="s">
        <v>85</v>
      </c>
      <c r="F1260" s="43" t="s">
        <v>123</v>
      </c>
      <c r="G1260" s="43" t="s">
        <v>126</v>
      </c>
      <c r="H1260" s="47">
        <v>9962</v>
      </c>
    </row>
    <row r="1261" spans="1:8" x14ac:dyDescent="0.35">
      <c r="A1261" s="43">
        <v>46227</v>
      </c>
      <c r="B1261" t="s">
        <v>63</v>
      </c>
      <c r="C1261" t="s">
        <v>56</v>
      </c>
      <c r="D1261" t="s">
        <v>17</v>
      </c>
      <c r="E1261" s="43" t="s">
        <v>68</v>
      </c>
      <c r="F1261" s="43" t="s">
        <v>123</v>
      </c>
      <c r="G1261" s="43" t="s">
        <v>125</v>
      </c>
      <c r="H1261" s="47">
        <v>645</v>
      </c>
    </row>
    <row r="1262" spans="1:8" x14ac:dyDescent="0.35">
      <c r="A1262" s="43">
        <v>46227</v>
      </c>
      <c r="B1262" t="s">
        <v>63</v>
      </c>
      <c r="C1262" t="s">
        <v>56</v>
      </c>
      <c r="D1262" t="s">
        <v>12</v>
      </c>
      <c r="E1262" s="43" t="s">
        <v>81</v>
      </c>
      <c r="F1262" s="43" t="s">
        <v>123</v>
      </c>
      <c r="G1262" s="43" t="s">
        <v>140</v>
      </c>
      <c r="H1262" s="47">
        <v>46</v>
      </c>
    </row>
    <row r="1263" spans="1:8" x14ac:dyDescent="0.35">
      <c r="A1263" s="43">
        <v>46227</v>
      </c>
      <c r="B1263" t="s">
        <v>63</v>
      </c>
      <c r="C1263" t="s">
        <v>121</v>
      </c>
      <c r="D1263" t="s">
        <v>121</v>
      </c>
      <c r="E1263" s="43" t="s">
        <v>121</v>
      </c>
      <c r="F1263" s="43" t="s">
        <v>123</v>
      </c>
      <c r="G1263" s="43" t="s">
        <v>137</v>
      </c>
      <c r="H1263" s="47">
        <v>15</v>
      </c>
    </row>
    <row r="1264" spans="1:8" x14ac:dyDescent="0.35">
      <c r="A1264" s="43">
        <v>46227</v>
      </c>
      <c r="B1264" t="s">
        <v>63</v>
      </c>
      <c r="C1264" t="s">
        <v>54</v>
      </c>
      <c r="D1264" t="s">
        <v>14</v>
      </c>
      <c r="E1264" s="43" t="s">
        <v>88</v>
      </c>
      <c r="F1264" s="43" t="s">
        <v>123</v>
      </c>
      <c r="G1264" s="43" t="s">
        <v>132</v>
      </c>
      <c r="H1264" s="47">
        <v>708</v>
      </c>
    </row>
    <row r="1265" spans="1:8" x14ac:dyDescent="0.35">
      <c r="A1265" s="43">
        <v>46227</v>
      </c>
      <c r="B1265" t="s">
        <v>63</v>
      </c>
      <c r="C1265" t="s">
        <v>54</v>
      </c>
      <c r="D1265" t="s">
        <v>9</v>
      </c>
      <c r="E1265" s="43" t="s">
        <v>92</v>
      </c>
      <c r="F1265" s="43" t="s">
        <v>123</v>
      </c>
      <c r="G1265" s="43" t="s">
        <v>141</v>
      </c>
      <c r="H1265" s="47">
        <v>2249</v>
      </c>
    </row>
    <row r="1266" spans="1:8" x14ac:dyDescent="0.35">
      <c r="A1266" s="43">
        <v>46227</v>
      </c>
      <c r="B1266" t="s">
        <v>63</v>
      </c>
      <c r="C1266" t="s">
        <v>54</v>
      </c>
      <c r="D1266" t="s">
        <v>14</v>
      </c>
      <c r="E1266" s="43" t="s">
        <v>86</v>
      </c>
      <c r="F1266" s="43" t="s">
        <v>123</v>
      </c>
      <c r="G1266" s="43" t="s">
        <v>125</v>
      </c>
      <c r="H1266" s="47">
        <v>881</v>
      </c>
    </row>
    <row r="1267" spans="1:8" x14ac:dyDescent="0.35">
      <c r="A1267" s="43">
        <v>46227</v>
      </c>
      <c r="B1267" t="s">
        <v>63</v>
      </c>
      <c r="C1267" t="s">
        <v>56</v>
      </c>
      <c r="D1267" t="s">
        <v>12</v>
      </c>
      <c r="E1267" s="43" t="s">
        <v>81</v>
      </c>
      <c r="F1267" s="43" t="s">
        <v>123</v>
      </c>
      <c r="G1267" s="43" t="s">
        <v>141</v>
      </c>
      <c r="H1267" s="47">
        <v>1929</v>
      </c>
    </row>
    <row r="1268" spans="1:8" x14ac:dyDescent="0.35">
      <c r="A1268" s="43">
        <v>46227</v>
      </c>
      <c r="B1268" t="s">
        <v>63</v>
      </c>
      <c r="C1268" t="s">
        <v>56</v>
      </c>
      <c r="D1268" t="s">
        <v>12</v>
      </c>
      <c r="E1268" s="43" t="s">
        <v>83</v>
      </c>
      <c r="F1268" s="43" t="s">
        <v>123</v>
      </c>
      <c r="G1268" s="43" t="s">
        <v>131</v>
      </c>
      <c r="H1268" s="47">
        <v>118</v>
      </c>
    </row>
    <row r="1269" spans="1:8" x14ac:dyDescent="0.35">
      <c r="A1269" s="43">
        <v>46227</v>
      </c>
      <c r="B1269" t="s">
        <v>63</v>
      </c>
      <c r="C1269" t="s">
        <v>55</v>
      </c>
      <c r="D1269" t="s">
        <v>11</v>
      </c>
      <c r="E1269" s="43" t="s">
        <v>55</v>
      </c>
      <c r="F1269" s="43" t="s">
        <v>123</v>
      </c>
      <c r="G1269" s="43" t="s">
        <v>135</v>
      </c>
      <c r="H1269" s="47">
        <v>7967</v>
      </c>
    </row>
    <row r="1270" spans="1:8" x14ac:dyDescent="0.35">
      <c r="A1270" s="43">
        <v>46227</v>
      </c>
      <c r="B1270" t="s">
        <v>63</v>
      </c>
      <c r="C1270" t="s">
        <v>55</v>
      </c>
      <c r="D1270" t="s">
        <v>13</v>
      </c>
      <c r="E1270" s="43" t="s">
        <v>85</v>
      </c>
      <c r="F1270" s="43" t="s">
        <v>123</v>
      </c>
      <c r="G1270" s="43" t="s">
        <v>137</v>
      </c>
      <c r="H1270" s="47">
        <v>575</v>
      </c>
    </row>
    <row r="1271" spans="1:8" x14ac:dyDescent="0.35">
      <c r="A1271" s="43">
        <v>46227</v>
      </c>
      <c r="B1271" t="s">
        <v>63</v>
      </c>
      <c r="C1271" t="s">
        <v>56</v>
      </c>
      <c r="D1271" t="s">
        <v>17</v>
      </c>
      <c r="E1271" s="43" t="s">
        <v>76</v>
      </c>
      <c r="F1271" s="43" t="s">
        <v>123</v>
      </c>
      <c r="G1271" s="43" t="s">
        <v>130</v>
      </c>
      <c r="H1271" s="47">
        <v>406</v>
      </c>
    </row>
    <row r="1272" spans="1:8" x14ac:dyDescent="0.35">
      <c r="A1272" s="43">
        <v>46227</v>
      </c>
      <c r="B1272" t="s">
        <v>63</v>
      </c>
      <c r="C1272" t="s">
        <v>55</v>
      </c>
      <c r="D1272" t="s">
        <v>15</v>
      </c>
      <c r="E1272" s="43" t="s">
        <v>95</v>
      </c>
      <c r="F1272" s="43" t="s">
        <v>123</v>
      </c>
      <c r="G1272" s="43" t="s">
        <v>131</v>
      </c>
      <c r="H1272" s="47">
        <v>30</v>
      </c>
    </row>
    <row r="1273" spans="1:8" x14ac:dyDescent="0.35">
      <c r="A1273" s="43">
        <v>46227</v>
      </c>
      <c r="B1273" t="s">
        <v>63</v>
      </c>
      <c r="C1273" t="s">
        <v>56</v>
      </c>
      <c r="D1273" t="s">
        <v>17</v>
      </c>
      <c r="E1273" s="43" t="s">
        <v>70</v>
      </c>
      <c r="F1273" s="43" t="s">
        <v>123</v>
      </c>
      <c r="G1273" s="43" t="s">
        <v>140</v>
      </c>
      <c r="H1273" s="47">
        <v>44</v>
      </c>
    </row>
    <row r="1274" spans="1:8" x14ac:dyDescent="0.35">
      <c r="A1274" s="43">
        <v>46227</v>
      </c>
      <c r="B1274" t="s">
        <v>63</v>
      </c>
      <c r="C1274" t="s">
        <v>53</v>
      </c>
      <c r="D1274" t="s">
        <v>8</v>
      </c>
      <c r="E1274" s="43" t="s">
        <v>75</v>
      </c>
      <c r="F1274" s="43" t="s">
        <v>123</v>
      </c>
      <c r="G1274" s="43" t="s">
        <v>142</v>
      </c>
      <c r="H1274" s="47">
        <v>98</v>
      </c>
    </row>
    <row r="1275" spans="1:8" x14ac:dyDescent="0.35">
      <c r="A1275" s="43">
        <v>46227</v>
      </c>
      <c r="B1275" t="s">
        <v>63</v>
      </c>
      <c r="C1275" t="s">
        <v>121</v>
      </c>
      <c r="D1275" t="s">
        <v>121</v>
      </c>
      <c r="E1275" s="43" t="s">
        <v>122</v>
      </c>
      <c r="F1275" s="43" t="s">
        <v>123</v>
      </c>
      <c r="G1275" s="43" t="s">
        <v>137</v>
      </c>
      <c r="H1275" s="47">
        <v>8</v>
      </c>
    </row>
    <row r="1276" spans="1:8" x14ac:dyDescent="0.35">
      <c r="A1276" s="43">
        <v>46227</v>
      </c>
      <c r="B1276" t="s">
        <v>63</v>
      </c>
      <c r="C1276" t="s">
        <v>121</v>
      </c>
      <c r="D1276" t="s">
        <v>121</v>
      </c>
      <c r="E1276" s="43" t="s">
        <v>121</v>
      </c>
      <c r="F1276" s="43" t="s">
        <v>123</v>
      </c>
      <c r="G1276" s="43" t="s">
        <v>132</v>
      </c>
      <c r="H1276" s="47">
        <v>4</v>
      </c>
    </row>
    <row r="1277" spans="1:8" x14ac:dyDescent="0.35">
      <c r="A1277" s="43">
        <v>46227</v>
      </c>
      <c r="B1277" t="s">
        <v>63</v>
      </c>
      <c r="C1277" t="s">
        <v>121</v>
      </c>
      <c r="D1277" t="s">
        <v>121</v>
      </c>
      <c r="E1277" s="43" t="s">
        <v>121</v>
      </c>
      <c r="F1277" s="43" t="s">
        <v>123</v>
      </c>
      <c r="G1277" s="43" t="s">
        <v>125</v>
      </c>
      <c r="H1277" s="47">
        <v>1</v>
      </c>
    </row>
    <row r="1278" spans="1:8" x14ac:dyDescent="0.35">
      <c r="A1278" s="43">
        <v>46227</v>
      </c>
      <c r="B1278" t="s">
        <v>63</v>
      </c>
      <c r="C1278" t="s">
        <v>121</v>
      </c>
      <c r="D1278" t="s">
        <v>121</v>
      </c>
      <c r="E1278" s="43" t="s">
        <v>121</v>
      </c>
      <c r="F1278" s="43" t="s">
        <v>123</v>
      </c>
      <c r="G1278" s="43" t="s">
        <v>127</v>
      </c>
      <c r="H1278" s="47">
        <v>0</v>
      </c>
    </row>
    <row r="1279" spans="1:8" x14ac:dyDescent="0.35">
      <c r="A1279" s="43">
        <v>46227</v>
      </c>
      <c r="B1279" t="s">
        <v>63</v>
      </c>
      <c r="C1279" t="s">
        <v>121</v>
      </c>
      <c r="D1279" t="s">
        <v>121</v>
      </c>
      <c r="E1279" s="43" t="s">
        <v>122</v>
      </c>
      <c r="F1279" s="43" t="s">
        <v>123</v>
      </c>
      <c r="G1279" s="43" t="s">
        <v>136</v>
      </c>
      <c r="H1279" s="47">
        <v>1</v>
      </c>
    </row>
    <row r="1280" spans="1:8" x14ac:dyDescent="0.35">
      <c r="A1280" s="43">
        <v>46227</v>
      </c>
      <c r="B1280" t="s">
        <v>63</v>
      </c>
      <c r="C1280" t="s">
        <v>56</v>
      </c>
      <c r="D1280" t="s">
        <v>12</v>
      </c>
      <c r="E1280" s="43" t="s">
        <v>81</v>
      </c>
      <c r="F1280" s="43" t="s">
        <v>123</v>
      </c>
      <c r="G1280" s="43" t="s">
        <v>126</v>
      </c>
      <c r="H1280" s="47">
        <v>7171</v>
      </c>
    </row>
    <row r="1281" spans="1:8" x14ac:dyDescent="0.35">
      <c r="A1281" s="43">
        <v>46227</v>
      </c>
      <c r="B1281" t="s">
        <v>63</v>
      </c>
      <c r="C1281" t="s">
        <v>54</v>
      </c>
      <c r="D1281" t="s">
        <v>10</v>
      </c>
      <c r="E1281" s="43" t="s">
        <v>10</v>
      </c>
      <c r="F1281" s="43" t="s">
        <v>123</v>
      </c>
      <c r="G1281" s="43" t="s">
        <v>134</v>
      </c>
      <c r="H1281" s="47">
        <v>348</v>
      </c>
    </row>
    <row r="1282" spans="1:8" x14ac:dyDescent="0.35">
      <c r="A1282" s="43">
        <v>46227</v>
      </c>
      <c r="B1282" t="s">
        <v>63</v>
      </c>
      <c r="C1282" t="s">
        <v>55</v>
      </c>
      <c r="D1282" t="s">
        <v>13</v>
      </c>
      <c r="E1282" s="43" t="s">
        <v>85</v>
      </c>
      <c r="F1282" s="43" t="s">
        <v>123</v>
      </c>
      <c r="G1282" s="43" t="s">
        <v>133</v>
      </c>
      <c r="H1282" s="47">
        <v>1093</v>
      </c>
    </row>
    <row r="1283" spans="1:8" x14ac:dyDescent="0.35">
      <c r="A1283" s="43">
        <v>46227</v>
      </c>
      <c r="B1283" t="s">
        <v>63</v>
      </c>
      <c r="C1283" t="s">
        <v>54</v>
      </c>
      <c r="D1283" t="s">
        <v>9</v>
      </c>
      <c r="E1283" s="43" t="s">
        <v>71</v>
      </c>
      <c r="F1283" s="43" t="s">
        <v>123</v>
      </c>
      <c r="G1283" s="43" t="s">
        <v>136</v>
      </c>
      <c r="H1283" s="47">
        <v>605</v>
      </c>
    </row>
    <row r="1284" spans="1:8" x14ac:dyDescent="0.35">
      <c r="A1284" s="43">
        <v>46227</v>
      </c>
      <c r="B1284" t="s">
        <v>63</v>
      </c>
      <c r="C1284" t="s">
        <v>56</v>
      </c>
      <c r="D1284" t="s">
        <v>12</v>
      </c>
      <c r="E1284" s="43" t="s">
        <v>84</v>
      </c>
      <c r="F1284" s="43" t="s">
        <v>123</v>
      </c>
      <c r="G1284" s="43" t="s">
        <v>138</v>
      </c>
      <c r="H1284" s="47">
        <v>1160</v>
      </c>
    </row>
    <row r="1285" spans="1:8" x14ac:dyDescent="0.35">
      <c r="A1285" s="43">
        <v>46227</v>
      </c>
      <c r="B1285" t="s">
        <v>63</v>
      </c>
      <c r="C1285" t="s">
        <v>121</v>
      </c>
      <c r="D1285" t="s">
        <v>121</v>
      </c>
      <c r="E1285" s="43" t="s">
        <v>121</v>
      </c>
      <c r="F1285" s="43" t="s">
        <v>123</v>
      </c>
      <c r="G1285" s="43" t="s">
        <v>133</v>
      </c>
      <c r="H1285" s="47">
        <v>37</v>
      </c>
    </row>
    <row r="1286" spans="1:8" x14ac:dyDescent="0.35">
      <c r="A1286" s="43">
        <v>46227</v>
      </c>
      <c r="B1286" t="s">
        <v>63</v>
      </c>
      <c r="C1286" t="s">
        <v>54</v>
      </c>
      <c r="D1286" t="s">
        <v>14</v>
      </c>
      <c r="E1286" s="43" t="s">
        <v>14</v>
      </c>
      <c r="F1286" s="43" t="s">
        <v>123</v>
      </c>
      <c r="G1286" s="43" t="s">
        <v>142</v>
      </c>
      <c r="H1286" s="47">
        <v>1074</v>
      </c>
    </row>
    <row r="1287" spans="1:8" x14ac:dyDescent="0.35">
      <c r="A1287" s="43">
        <v>46227</v>
      </c>
      <c r="B1287" t="s">
        <v>63</v>
      </c>
      <c r="C1287" t="s">
        <v>56</v>
      </c>
      <c r="D1287" t="s">
        <v>12</v>
      </c>
      <c r="E1287" s="43" t="s">
        <v>81</v>
      </c>
      <c r="F1287" s="43" t="s">
        <v>123</v>
      </c>
      <c r="G1287" s="43" t="s">
        <v>134</v>
      </c>
      <c r="H1287" s="47">
        <v>900</v>
      </c>
    </row>
    <row r="1288" spans="1:8" x14ac:dyDescent="0.35">
      <c r="A1288" s="43">
        <v>46227</v>
      </c>
      <c r="B1288" t="s">
        <v>63</v>
      </c>
      <c r="C1288" t="s">
        <v>54</v>
      </c>
      <c r="D1288" t="s">
        <v>14</v>
      </c>
      <c r="E1288" s="43" t="s">
        <v>89</v>
      </c>
      <c r="F1288" s="43" t="s">
        <v>123</v>
      </c>
      <c r="G1288" s="43" t="s">
        <v>132</v>
      </c>
      <c r="H1288" s="47">
        <v>837</v>
      </c>
    </row>
    <row r="1289" spans="1:8" x14ac:dyDescent="0.35">
      <c r="A1289" s="43">
        <v>46227</v>
      </c>
      <c r="B1289" t="s">
        <v>63</v>
      </c>
      <c r="C1289" t="s">
        <v>53</v>
      </c>
      <c r="D1289" t="s">
        <v>6</v>
      </c>
      <c r="E1289" s="43" t="s">
        <v>69</v>
      </c>
      <c r="F1289" s="43" t="s">
        <v>123</v>
      </c>
      <c r="G1289" s="43" t="s">
        <v>133</v>
      </c>
      <c r="H1289" s="47">
        <v>1056</v>
      </c>
    </row>
    <row r="1290" spans="1:8" x14ac:dyDescent="0.35">
      <c r="A1290" s="43">
        <v>46227</v>
      </c>
      <c r="B1290" t="s">
        <v>63</v>
      </c>
      <c r="C1290" t="s">
        <v>54</v>
      </c>
      <c r="D1290" t="s">
        <v>14</v>
      </c>
      <c r="E1290" s="43" t="s">
        <v>89</v>
      </c>
      <c r="F1290" s="43" t="s">
        <v>123</v>
      </c>
      <c r="G1290" s="43" t="s">
        <v>141</v>
      </c>
      <c r="H1290" s="47">
        <v>927</v>
      </c>
    </row>
    <row r="1291" spans="1:8" x14ac:dyDescent="0.35">
      <c r="A1291" s="43">
        <v>46227</v>
      </c>
      <c r="B1291" t="s">
        <v>63</v>
      </c>
      <c r="C1291" t="s">
        <v>54</v>
      </c>
      <c r="D1291" t="s">
        <v>14</v>
      </c>
      <c r="E1291" s="43" t="s">
        <v>14</v>
      </c>
      <c r="F1291" s="43" t="s">
        <v>123</v>
      </c>
      <c r="G1291" s="43" t="s">
        <v>136</v>
      </c>
      <c r="H1291" s="47">
        <v>445</v>
      </c>
    </row>
    <row r="1292" spans="1:8" x14ac:dyDescent="0.35">
      <c r="A1292" s="43">
        <v>46227</v>
      </c>
      <c r="B1292" t="s">
        <v>63</v>
      </c>
      <c r="C1292" t="s">
        <v>54</v>
      </c>
      <c r="D1292" t="s">
        <v>10</v>
      </c>
      <c r="E1292" s="43" t="s">
        <v>10</v>
      </c>
      <c r="F1292" s="43" t="s">
        <v>123</v>
      </c>
      <c r="G1292" s="43" t="s">
        <v>131</v>
      </c>
      <c r="H1292" s="47">
        <v>668</v>
      </c>
    </row>
    <row r="1293" spans="1:8" x14ac:dyDescent="0.35">
      <c r="A1293" s="43">
        <v>46227</v>
      </c>
      <c r="B1293" t="s">
        <v>63</v>
      </c>
      <c r="C1293" t="s">
        <v>53</v>
      </c>
      <c r="D1293" t="s">
        <v>6</v>
      </c>
      <c r="E1293" s="43" t="s">
        <v>73</v>
      </c>
      <c r="F1293" s="43" t="s">
        <v>123</v>
      </c>
      <c r="G1293" s="43" t="s">
        <v>140</v>
      </c>
      <c r="H1293" s="47">
        <v>24</v>
      </c>
    </row>
    <row r="1294" spans="1:8" x14ac:dyDescent="0.35">
      <c r="A1294" s="43">
        <v>46227</v>
      </c>
      <c r="B1294" t="s">
        <v>63</v>
      </c>
      <c r="C1294" t="s">
        <v>53</v>
      </c>
      <c r="D1294" t="s">
        <v>6</v>
      </c>
      <c r="E1294" s="43" t="s">
        <v>98</v>
      </c>
      <c r="F1294" s="43" t="s">
        <v>123</v>
      </c>
      <c r="G1294" s="43" t="s">
        <v>126</v>
      </c>
      <c r="H1294" s="47">
        <v>12416</v>
      </c>
    </row>
    <row r="1295" spans="1:8" x14ac:dyDescent="0.35">
      <c r="A1295" s="43">
        <v>46227</v>
      </c>
      <c r="B1295" t="s">
        <v>63</v>
      </c>
      <c r="C1295" t="s">
        <v>53</v>
      </c>
      <c r="D1295" t="s">
        <v>8</v>
      </c>
      <c r="E1295" s="43" t="s">
        <v>72</v>
      </c>
      <c r="F1295" s="43" t="s">
        <v>123</v>
      </c>
      <c r="G1295" s="43" t="s">
        <v>125</v>
      </c>
      <c r="H1295" s="47">
        <v>1092</v>
      </c>
    </row>
    <row r="1296" spans="1:8" x14ac:dyDescent="0.35">
      <c r="A1296" s="43">
        <v>46227</v>
      </c>
      <c r="B1296" t="s">
        <v>63</v>
      </c>
      <c r="C1296" t="s">
        <v>55</v>
      </c>
      <c r="D1296" t="s">
        <v>13</v>
      </c>
      <c r="E1296" s="43" t="s">
        <v>67</v>
      </c>
      <c r="F1296" s="43" t="s">
        <v>123</v>
      </c>
      <c r="G1296" s="43" t="s">
        <v>133</v>
      </c>
      <c r="H1296" s="47">
        <v>1488</v>
      </c>
    </row>
    <row r="1297" spans="1:8" x14ac:dyDescent="0.35">
      <c r="A1297" s="43">
        <v>46227</v>
      </c>
      <c r="B1297" t="s">
        <v>63</v>
      </c>
      <c r="C1297" t="s">
        <v>121</v>
      </c>
      <c r="D1297" t="s">
        <v>121</v>
      </c>
      <c r="E1297" s="43" t="s">
        <v>121</v>
      </c>
      <c r="F1297" s="43" t="s">
        <v>123</v>
      </c>
      <c r="G1297" s="43" t="s">
        <v>142</v>
      </c>
      <c r="H1297" s="47">
        <v>2</v>
      </c>
    </row>
    <row r="1298" spans="1:8" x14ac:dyDescent="0.35">
      <c r="A1298" s="43">
        <v>46227</v>
      </c>
      <c r="B1298" t="s">
        <v>63</v>
      </c>
      <c r="C1298" t="s">
        <v>55</v>
      </c>
      <c r="D1298" t="s">
        <v>15</v>
      </c>
      <c r="E1298" s="43" t="s">
        <v>93</v>
      </c>
      <c r="F1298" s="43" t="s">
        <v>123</v>
      </c>
      <c r="G1298" s="43" t="s">
        <v>132</v>
      </c>
      <c r="H1298" s="47">
        <v>851</v>
      </c>
    </row>
    <row r="1299" spans="1:8" x14ac:dyDescent="0.35">
      <c r="A1299" s="43">
        <v>46227</v>
      </c>
      <c r="B1299" t="s">
        <v>63</v>
      </c>
      <c r="C1299" t="s">
        <v>56</v>
      </c>
      <c r="D1299" t="s">
        <v>17</v>
      </c>
      <c r="E1299" s="43" t="s">
        <v>70</v>
      </c>
      <c r="F1299" s="43" t="s">
        <v>123</v>
      </c>
      <c r="G1299" s="43" t="s">
        <v>141</v>
      </c>
      <c r="H1299" s="47">
        <v>3965</v>
      </c>
    </row>
    <row r="1300" spans="1:8" x14ac:dyDescent="0.35">
      <c r="A1300" s="43">
        <v>46227</v>
      </c>
      <c r="B1300" t="s">
        <v>63</v>
      </c>
      <c r="C1300" t="s">
        <v>53</v>
      </c>
      <c r="D1300" t="s">
        <v>8</v>
      </c>
      <c r="E1300" s="43" t="s">
        <v>66</v>
      </c>
      <c r="F1300" s="43" t="s">
        <v>123</v>
      </c>
      <c r="G1300" s="43" t="s">
        <v>133</v>
      </c>
      <c r="H1300" s="47">
        <v>1073</v>
      </c>
    </row>
    <row r="1301" spans="1:8" x14ac:dyDescent="0.35">
      <c r="A1301" s="43">
        <v>46227</v>
      </c>
      <c r="B1301" t="s">
        <v>63</v>
      </c>
      <c r="C1301" t="s">
        <v>55</v>
      </c>
      <c r="D1301" t="s">
        <v>15</v>
      </c>
      <c r="E1301" s="43" t="s">
        <v>95</v>
      </c>
      <c r="F1301" s="43" t="s">
        <v>123</v>
      </c>
      <c r="G1301" s="43" t="s">
        <v>139</v>
      </c>
      <c r="H1301" s="47">
        <v>402</v>
      </c>
    </row>
    <row r="1302" spans="1:8" x14ac:dyDescent="0.35">
      <c r="A1302" s="43">
        <v>46227</v>
      </c>
      <c r="B1302" t="s">
        <v>63</v>
      </c>
      <c r="C1302" t="s">
        <v>56</v>
      </c>
      <c r="D1302" t="s">
        <v>12</v>
      </c>
      <c r="E1302" s="43" t="s">
        <v>79</v>
      </c>
      <c r="F1302" s="43" t="s">
        <v>123</v>
      </c>
      <c r="G1302" s="43" t="s">
        <v>138</v>
      </c>
      <c r="H1302" s="47">
        <v>1130</v>
      </c>
    </row>
    <row r="1303" spans="1:8" x14ac:dyDescent="0.35">
      <c r="A1303" s="43">
        <v>46227</v>
      </c>
      <c r="B1303" t="s">
        <v>63</v>
      </c>
      <c r="C1303" t="s">
        <v>55</v>
      </c>
      <c r="D1303" t="s">
        <v>15</v>
      </c>
      <c r="E1303" s="43" t="s">
        <v>94</v>
      </c>
      <c r="F1303" s="43" t="s">
        <v>123</v>
      </c>
      <c r="G1303" s="43" t="s">
        <v>130</v>
      </c>
      <c r="H1303" s="47">
        <v>2053</v>
      </c>
    </row>
    <row r="1304" spans="1:8" x14ac:dyDescent="0.35">
      <c r="A1304" s="43">
        <v>46227</v>
      </c>
      <c r="B1304" t="s">
        <v>63</v>
      </c>
      <c r="C1304" t="s">
        <v>121</v>
      </c>
      <c r="D1304" t="s">
        <v>121</v>
      </c>
      <c r="E1304" s="43" t="s">
        <v>121</v>
      </c>
      <c r="F1304" s="43" t="s">
        <v>123</v>
      </c>
      <c r="G1304" s="43" t="s">
        <v>130</v>
      </c>
      <c r="H1304" s="47">
        <v>0</v>
      </c>
    </row>
    <row r="1305" spans="1:8" x14ac:dyDescent="0.35">
      <c r="A1305" s="43">
        <v>46227</v>
      </c>
      <c r="B1305" t="s">
        <v>63</v>
      </c>
      <c r="C1305" t="s">
        <v>53</v>
      </c>
      <c r="D1305" t="s">
        <v>6</v>
      </c>
      <c r="E1305" s="43" t="s">
        <v>69</v>
      </c>
      <c r="F1305" s="43" t="s">
        <v>123</v>
      </c>
      <c r="G1305" s="43" t="s">
        <v>140</v>
      </c>
      <c r="H1305" s="47">
        <v>61</v>
      </c>
    </row>
    <row r="1306" spans="1:8" x14ac:dyDescent="0.35">
      <c r="A1306" s="43">
        <v>46227</v>
      </c>
      <c r="B1306" t="s">
        <v>63</v>
      </c>
      <c r="C1306" t="s">
        <v>55</v>
      </c>
      <c r="D1306" t="s">
        <v>15</v>
      </c>
      <c r="E1306" s="43" t="s">
        <v>96</v>
      </c>
      <c r="F1306" s="43" t="s">
        <v>123</v>
      </c>
      <c r="G1306" s="43" t="s">
        <v>141</v>
      </c>
      <c r="H1306" s="47">
        <v>1573</v>
      </c>
    </row>
    <row r="1307" spans="1:8" x14ac:dyDescent="0.35">
      <c r="A1307" s="43">
        <v>46227</v>
      </c>
      <c r="B1307" t="s">
        <v>63</v>
      </c>
      <c r="C1307" t="s">
        <v>53</v>
      </c>
      <c r="D1307" t="s">
        <v>7</v>
      </c>
      <c r="E1307" s="43" t="s">
        <v>77</v>
      </c>
      <c r="F1307" s="43" t="s">
        <v>123</v>
      </c>
      <c r="G1307" s="43" t="s">
        <v>128</v>
      </c>
      <c r="H1307" s="47">
        <v>85796</v>
      </c>
    </row>
    <row r="1308" spans="1:8" x14ac:dyDescent="0.35">
      <c r="A1308" s="43">
        <v>46227</v>
      </c>
      <c r="B1308" t="s">
        <v>63</v>
      </c>
      <c r="C1308" t="s">
        <v>53</v>
      </c>
      <c r="D1308" t="s">
        <v>8</v>
      </c>
      <c r="E1308" s="43" t="s">
        <v>74</v>
      </c>
      <c r="F1308" s="43" t="s">
        <v>123</v>
      </c>
      <c r="G1308" s="43" t="s">
        <v>127</v>
      </c>
      <c r="H1308" s="47">
        <v>15011</v>
      </c>
    </row>
    <row r="1309" spans="1:8" x14ac:dyDescent="0.35">
      <c r="A1309" s="43">
        <v>46227</v>
      </c>
      <c r="B1309" t="s">
        <v>63</v>
      </c>
      <c r="C1309" t="s">
        <v>54</v>
      </c>
      <c r="D1309" t="s">
        <v>14</v>
      </c>
      <c r="E1309" s="43" t="s">
        <v>14</v>
      </c>
      <c r="F1309" s="43" t="s">
        <v>123</v>
      </c>
      <c r="G1309" s="43" t="s">
        <v>129</v>
      </c>
      <c r="H1309" s="47">
        <v>13754</v>
      </c>
    </row>
    <row r="1310" spans="1:8" x14ac:dyDescent="0.35">
      <c r="A1310" s="43">
        <v>46227</v>
      </c>
      <c r="B1310" t="s">
        <v>63</v>
      </c>
      <c r="C1310" t="s">
        <v>55</v>
      </c>
      <c r="D1310" t="s">
        <v>15</v>
      </c>
      <c r="E1310" s="43" t="s">
        <v>93</v>
      </c>
      <c r="F1310" s="43" t="s">
        <v>123</v>
      </c>
      <c r="G1310" s="43" t="s">
        <v>125</v>
      </c>
      <c r="H1310" s="47">
        <v>421</v>
      </c>
    </row>
    <row r="1311" spans="1:8" x14ac:dyDescent="0.35">
      <c r="A1311" s="43">
        <v>46227</v>
      </c>
      <c r="B1311" t="s">
        <v>63</v>
      </c>
      <c r="C1311" t="s">
        <v>55</v>
      </c>
      <c r="D1311" t="s">
        <v>15</v>
      </c>
      <c r="E1311" s="43" t="s">
        <v>93</v>
      </c>
      <c r="F1311" s="43" t="s">
        <v>123</v>
      </c>
      <c r="G1311" s="43" t="s">
        <v>133</v>
      </c>
      <c r="H1311" s="47">
        <v>617</v>
      </c>
    </row>
    <row r="1312" spans="1:8" x14ac:dyDescent="0.35">
      <c r="A1312" s="43">
        <v>46227</v>
      </c>
      <c r="B1312" t="s">
        <v>63</v>
      </c>
      <c r="C1312" t="s">
        <v>54</v>
      </c>
      <c r="D1312" t="s">
        <v>14</v>
      </c>
      <c r="E1312" s="43" t="s">
        <v>87</v>
      </c>
      <c r="F1312" s="43" t="s">
        <v>123</v>
      </c>
      <c r="G1312" s="43" t="s">
        <v>130</v>
      </c>
      <c r="H1312" s="47">
        <v>1280</v>
      </c>
    </row>
    <row r="1313" spans="1:8" x14ac:dyDescent="0.35">
      <c r="A1313" s="43">
        <v>46227</v>
      </c>
      <c r="B1313" t="s">
        <v>63</v>
      </c>
      <c r="C1313" t="s">
        <v>54</v>
      </c>
      <c r="D1313" t="s">
        <v>9</v>
      </c>
      <c r="E1313" s="43" t="s">
        <v>92</v>
      </c>
      <c r="F1313" s="43" t="s">
        <v>123</v>
      </c>
      <c r="G1313" s="43" t="s">
        <v>133</v>
      </c>
      <c r="H1313" s="47">
        <v>566</v>
      </c>
    </row>
    <row r="1314" spans="1:8" x14ac:dyDescent="0.35">
      <c r="A1314" s="43">
        <v>46227</v>
      </c>
      <c r="B1314" t="s">
        <v>63</v>
      </c>
      <c r="C1314" t="s">
        <v>54</v>
      </c>
      <c r="D1314" t="s">
        <v>14</v>
      </c>
      <c r="E1314" s="43" t="s">
        <v>14</v>
      </c>
      <c r="F1314" s="43" t="s">
        <v>123</v>
      </c>
      <c r="G1314" s="43" t="s">
        <v>128</v>
      </c>
      <c r="H1314" s="47">
        <v>12518</v>
      </c>
    </row>
    <row r="1315" spans="1:8" x14ac:dyDescent="0.35">
      <c r="A1315" s="43">
        <v>46227</v>
      </c>
      <c r="B1315" t="s">
        <v>63</v>
      </c>
      <c r="C1315" t="s">
        <v>55</v>
      </c>
      <c r="D1315" t="s">
        <v>11</v>
      </c>
      <c r="E1315" s="43" t="s">
        <v>55</v>
      </c>
      <c r="F1315" s="43" t="s">
        <v>123</v>
      </c>
      <c r="G1315" s="43" t="s">
        <v>128</v>
      </c>
      <c r="H1315" s="47">
        <v>15047</v>
      </c>
    </row>
    <row r="1316" spans="1:8" x14ac:dyDescent="0.35">
      <c r="A1316" s="43">
        <v>46227</v>
      </c>
      <c r="B1316" t="s">
        <v>63</v>
      </c>
      <c r="C1316" t="s">
        <v>55</v>
      </c>
      <c r="D1316" t="s">
        <v>13</v>
      </c>
      <c r="E1316" s="43" t="s">
        <v>99</v>
      </c>
      <c r="F1316" s="43" t="s">
        <v>123</v>
      </c>
      <c r="G1316" s="43" t="s">
        <v>133</v>
      </c>
      <c r="H1316" s="47">
        <v>3162</v>
      </c>
    </row>
    <row r="1317" spans="1:8" x14ac:dyDescent="0.35">
      <c r="A1317" s="43">
        <v>46227</v>
      </c>
      <c r="B1317" t="s">
        <v>63</v>
      </c>
      <c r="C1317" t="s">
        <v>121</v>
      </c>
      <c r="D1317" t="s">
        <v>121</v>
      </c>
      <c r="E1317" s="43" t="s">
        <v>121</v>
      </c>
      <c r="F1317" s="43" t="s">
        <v>123</v>
      </c>
      <c r="G1317" s="43" t="s">
        <v>134</v>
      </c>
      <c r="H1317" s="47">
        <v>12</v>
      </c>
    </row>
    <row r="1318" spans="1:8" x14ac:dyDescent="0.35">
      <c r="A1318" s="43">
        <v>46227</v>
      </c>
      <c r="B1318" t="s">
        <v>63</v>
      </c>
      <c r="C1318" t="s">
        <v>56</v>
      </c>
      <c r="D1318" t="s">
        <v>17</v>
      </c>
      <c r="E1318" s="43" t="s">
        <v>68</v>
      </c>
      <c r="F1318" s="43" t="s">
        <v>123</v>
      </c>
      <c r="G1318" s="43" t="s">
        <v>137</v>
      </c>
      <c r="H1318" s="47">
        <v>2472</v>
      </c>
    </row>
    <row r="1319" spans="1:8" x14ac:dyDescent="0.35">
      <c r="A1319" s="43">
        <v>46227</v>
      </c>
      <c r="B1319" t="s">
        <v>63</v>
      </c>
      <c r="C1319" t="s">
        <v>56</v>
      </c>
      <c r="D1319" t="s">
        <v>12</v>
      </c>
      <c r="E1319" s="43" t="s">
        <v>84</v>
      </c>
      <c r="F1319" s="43" t="s">
        <v>123</v>
      </c>
      <c r="G1319" s="43" t="s">
        <v>129</v>
      </c>
      <c r="H1319" s="47">
        <v>5581</v>
      </c>
    </row>
    <row r="1320" spans="1:8" x14ac:dyDescent="0.35">
      <c r="A1320" s="43">
        <v>46227</v>
      </c>
      <c r="B1320" t="s">
        <v>63</v>
      </c>
      <c r="C1320" t="s">
        <v>54</v>
      </c>
      <c r="D1320" t="s">
        <v>14</v>
      </c>
      <c r="E1320" s="43" t="s">
        <v>86</v>
      </c>
      <c r="F1320" s="43" t="s">
        <v>123</v>
      </c>
      <c r="G1320" s="43" t="s">
        <v>129</v>
      </c>
      <c r="H1320" s="47">
        <v>15620</v>
      </c>
    </row>
    <row r="1321" spans="1:8" x14ac:dyDescent="0.35">
      <c r="A1321" s="43">
        <v>46227</v>
      </c>
      <c r="B1321" t="s">
        <v>63</v>
      </c>
      <c r="C1321" t="s">
        <v>53</v>
      </c>
      <c r="D1321" t="s">
        <v>8</v>
      </c>
      <c r="E1321" s="43" t="s">
        <v>75</v>
      </c>
      <c r="F1321" s="43" t="s">
        <v>123</v>
      </c>
      <c r="G1321" s="43" t="s">
        <v>127</v>
      </c>
      <c r="H1321" s="47">
        <v>10500</v>
      </c>
    </row>
    <row r="1322" spans="1:8" x14ac:dyDescent="0.35">
      <c r="A1322" s="43">
        <v>46227</v>
      </c>
      <c r="B1322" t="s">
        <v>63</v>
      </c>
      <c r="C1322" t="s">
        <v>53</v>
      </c>
      <c r="D1322" t="s">
        <v>8</v>
      </c>
      <c r="E1322" s="43" t="s">
        <v>75</v>
      </c>
      <c r="F1322" s="43" t="s">
        <v>123</v>
      </c>
      <c r="G1322" s="43" t="s">
        <v>139</v>
      </c>
      <c r="H1322" s="47">
        <v>1792</v>
      </c>
    </row>
    <row r="1323" spans="1:8" x14ac:dyDescent="0.35">
      <c r="A1323" s="43">
        <v>46227</v>
      </c>
      <c r="B1323" t="s">
        <v>63</v>
      </c>
      <c r="C1323" t="s">
        <v>121</v>
      </c>
      <c r="D1323" t="s">
        <v>121</v>
      </c>
      <c r="E1323" s="43" t="s">
        <v>121</v>
      </c>
      <c r="F1323" s="43" t="s">
        <v>123</v>
      </c>
      <c r="G1323" s="43" t="s">
        <v>138</v>
      </c>
      <c r="H1323" s="47">
        <v>1</v>
      </c>
    </row>
    <row r="1324" spans="1:8" x14ac:dyDescent="0.35">
      <c r="A1324" s="43">
        <v>46227</v>
      </c>
      <c r="B1324" t="s">
        <v>63</v>
      </c>
      <c r="C1324" t="s">
        <v>53</v>
      </c>
      <c r="D1324" t="s">
        <v>6</v>
      </c>
      <c r="E1324" s="43" t="s">
        <v>69</v>
      </c>
      <c r="F1324" s="43" t="s">
        <v>123</v>
      </c>
      <c r="G1324" s="43" t="s">
        <v>132</v>
      </c>
      <c r="H1324" s="47">
        <v>776</v>
      </c>
    </row>
    <row r="1325" spans="1:8" x14ac:dyDescent="0.35">
      <c r="A1325" s="43">
        <v>46227</v>
      </c>
      <c r="B1325" t="s">
        <v>63</v>
      </c>
      <c r="C1325" t="s">
        <v>53</v>
      </c>
      <c r="D1325" t="s">
        <v>6</v>
      </c>
      <c r="E1325" s="43" t="s">
        <v>98</v>
      </c>
      <c r="F1325" s="43" t="s">
        <v>123</v>
      </c>
      <c r="G1325" s="43" t="s">
        <v>135</v>
      </c>
      <c r="H1325" s="47">
        <v>7440</v>
      </c>
    </row>
    <row r="1326" spans="1:8" x14ac:dyDescent="0.35">
      <c r="A1326" s="43">
        <v>46227</v>
      </c>
      <c r="B1326" t="s">
        <v>63</v>
      </c>
      <c r="C1326" t="s">
        <v>54</v>
      </c>
      <c r="D1326" t="s">
        <v>14</v>
      </c>
      <c r="E1326" s="43" t="s">
        <v>89</v>
      </c>
      <c r="F1326" s="43" t="s">
        <v>123</v>
      </c>
      <c r="G1326" s="43" t="s">
        <v>126</v>
      </c>
      <c r="H1326" s="47">
        <v>11828</v>
      </c>
    </row>
    <row r="1327" spans="1:8" x14ac:dyDescent="0.35">
      <c r="A1327" s="43">
        <v>46227</v>
      </c>
      <c r="B1327" t="s">
        <v>63</v>
      </c>
      <c r="C1327" t="s">
        <v>54</v>
      </c>
      <c r="D1327" t="s">
        <v>10</v>
      </c>
      <c r="E1327" s="43" t="s">
        <v>10</v>
      </c>
      <c r="F1327" s="43" t="s">
        <v>123</v>
      </c>
      <c r="G1327" s="43" t="s">
        <v>139</v>
      </c>
      <c r="H1327" s="47">
        <v>1143</v>
      </c>
    </row>
    <row r="1328" spans="1:8" x14ac:dyDescent="0.35">
      <c r="A1328" s="43">
        <v>46227</v>
      </c>
      <c r="B1328" t="s">
        <v>63</v>
      </c>
      <c r="C1328" t="s">
        <v>56</v>
      </c>
      <c r="D1328" t="s">
        <v>12</v>
      </c>
      <c r="E1328" s="43" t="s">
        <v>79</v>
      </c>
      <c r="F1328" s="43" t="s">
        <v>123</v>
      </c>
      <c r="G1328" s="43" t="s">
        <v>139</v>
      </c>
      <c r="H1328" s="47">
        <v>747</v>
      </c>
    </row>
    <row r="1329" spans="1:8" x14ac:dyDescent="0.35">
      <c r="A1329" s="43">
        <v>46227</v>
      </c>
      <c r="B1329" t="s">
        <v>63</v>
      </c>
      <c r="C1329" t="s">
        <v>121</v>
      </c>
      <c r="D1329" t="s">
        <v>121</v>
      </c>
      <c r="E1329" s="43" t="s">
        <v>121</v>
      </c>
      <c r="F1329" s="43" t="s">
        <v>123</v>
      </c>
      <c r="G1329" s="43" t="s">
        <v>139</v>
      </c>
      <c r="H1329" s="47">
        <v>34</v>
      </c>
    </row>
    <row r="1330" spans="1:8" x14ac:dyDescent="0.35">
      <c r="A1330" s="43">
        <v>46227</v>
      </c>
      <c r="B1330" t="s">
        <v>63</v>
      </c>
      <c r="C1330" t="s">
        <v>121</v>
      </c>
      <c r="D1330" t="s">
        <v>121</v>
      </c>
      <c r="E1330" s="43" t="s">
        <v>121</v>
      </c>
      <c r="F1330" s="43" t="s">
        <v>123</v>
      </c>
      <c r="G1330" s="43" t="s">
        <v>138</v>
      </c>
      <c r="H1330" s="47">
        <v>3</v>
      </c>
    </row>
    <row r="1331" spans="1:8" x14ac:dyDescent="0.35">
      <c r="A1331" s="43">
        <v>46227</v>
      </c>
      <c r="B1331" t="s">
        <v>63</v>
      </c>
      <c r="C1331" t="s">
        <v>53</v>
      </c>
      <c r="D1331" t="s">
        <v>7</v>
      </c>
      <c r="E1331" s="43" t="s">
        <v>65</v>
      </c>
      <c r="F1331" s="43" t="s">
        <v>123</v>
      </c>
      <c r="G1331" s="43" t="s">
        <v>126</v>
      </c>
      <c r="H1331" s="47">
        <v>39621</v>
      </c>
    </row>
    <row r="1332" spans="1:8" x14ac:dyDescent="0.35">
      <c r="A1332" s="43">
        <v>46227</v>
      </c>
      <c r="B1332" t="s">
        <v>63</v>
      </c>
      <c r="C1332" t="s">
        <v>55</v>
      </c>
      <c r="D1332" t="s">
        <v>15</v>
      </c>
      <c r="E1332" s="43" t="s">
        <v>95</v>
      </c>
      <c r="F1332" s="43" t="s">
        <v>123</v>
      </c>
      <c r="G1332" s="43" t="s">
        <v>126</v>
      </c>
      <c r="H1332" s="47">
        <v>2962</v>
      </c>
    </row>
    <row r="1333" spans="1:8" x14ac:dyDescent="0.35">
      <c r="A1333" s="43">
        <v>46227</v>
      </c>
      <c r="B1333" t="s">
        <v>63</v>
      </c>
      <c r="C1333" t="s">
        <v>53</v>
      </c>
      <c r="D1333" t="s">
        <v>6</v>
      </c>
      <c r="E1333" s="43" t="s">
        <v>69</v>
      </c>
      <c r="F1333" s="43" t="s">
        <v>123</v>
      </c>
      <c r="G1333" s="43" t="s">
        <v>135</v>
      </c>
      <c r="H1333" s="47">
        <v>5510</v>
      </c>
    </row>
    <row r="1334" spans="1:8" x14ac:dyDescent="0.35">
      <c r="A1334" s="43">
        <v>46227</v>
      </c>
      <c r="B1334" t="s">
        <v>63</v>
      </c>
      <c r="C1334" t="s">
        <v>56</v>
      </c>
      <c r="D1334" t="s">
        <v>12</v>
      </c>
      <c r="E1334" s="43" t="s">
        <v>83</v>
      </c>
      <c r="F1334" s="43" t="s">
        <v>123</v>
      </c>
      <c r="G1334" s="43" t="s">
        <v>129</v>
      </c>
      <c r="H1334" s="47">
        <v>6672</v>
      </c>
    </row>
    <row r="1335" spans="1:8" x14ac:dyDescent="0.35">
      <c r="A1335" s="43">
        <v>46227</v>
      </c>
      <c r="B1335" t="s">
        <v>63</v>
      </c>
      <c r="C1335" t="s">
        <v>53</v>
      </c>
      <c r="D1335" t="s">
        <v>8</v>
      </c>
      <c r="E1335" s="43" t="s">
        <v>75</v>
      </c>
      <c r="F1335" s="43" t="s">
        <v>123</v>
      </c>
      <c r="G1335" s="43" t="s">
        <v>129</v>
      </c>
      <c r="H1335" s="47">
        <v>7841</v>
      </c>
    </row>
    <row r="1336" spans="1:8" x14ac:dyDescent="0.35">
      <c r="A1336" s="43">
        <v>46227</v>
      </c>
      <c r="B1336" t="s">
        <v>63</v>
      </c>
      <c r="C1336" t="s">
        <v>56</v>
      </c>
      <c r="D1336" t="s">
        <v>12</v>
      </c>
      <c r="E1336" s="43" t="s">
        <v>81</v>
      </c>
      <c r="F1336" s="43" t="s">
        <v>123</v>
      </c>
      <c r="G1336" s="43" t="s">
        <v>125</v>
      </c>
      <c r="H1336" s="47">
        <v>839</v>
      </c>
    </row>
    <row r="1337" spans="1:8" x14ac:dyDescent="0.35">
      <c r="A1337" s="43">
        <v>46227</v>
      </c>
      <c r="B1337" t="s">
        <v>63</v>
      </c>
      <c r="C1337" t="s">
        <v>54</v>
      </c>
      <c r="D1337" t="s">
        <v>10</v>
      </c>
      <c r="E1337" s="43" t="s">
        <v>64</v>
      </c>
      <c r="F1337" s="43" t="s">
        <v>123</v>
      </c>
      <c r="G1337" s="43" t="s">
        <v>134</v>
      </c>
      <c r="H1337" s="47">
        <v>398</v>
      </c>
    </row>
    <row r="1338" spans="1:8" x14ac:dyDescent="0.35">
      <c r="A1338" s="43">
        <v>46227</v>
      </c>
      <c r="B1338" t="s">
        <v>63</v>
      </c>
      <c r="C1338" t="s">
        <v>53</v>
      </c>
      <c r="D1338" t="s">
        <v>8</v>
      </c>
      <c r="E1338" s="43" t="s">
        <v>75</v>
      </c>
      <c r="F1338" s="43" t="s">
        <v>123</v>
      </c>
      <c r="G1338" s="43" t="s">
        <v>137</v>
      </c>
      <c r="H1338" s="47">
        <v>373</v>
      </c>
    </row>
    <row r="1339" spans="1:8" x14ac:dyDescent="0.35">
      <c r="A1339" s="43">
        <v>46227</v>
      </c>
      <c r="B1339" t="s">
        <v>63</v>
      </c>
      <c r="C1339" t="s">
        <v>56</v>
      </c>
      <c r="D1339" t="s">
        <v>12</v>
      </c>
      <c r="E1339" s="43" t="s">
        <v>82</v>
      </c>
      <c r="F1339" s="43" t="s">
        <v>123</v>
      </c>
      <c r="G1339" s="43" t="s">
        <v>142</v>
      </c>
      <c r="H1339" s="47">
        <v>124</v>
      </c>
    </row>
    <row r="1340" spans="1:8" x14ac:dyDescent="0.35">
      <c r="A1340" s="43">
        <v>46227</v>
      </c>
      <c r="B1340" t="s">
        <v>63</v>
      </c>
      <c r="C1340" t="s">
        <v>121</v>
      </c>
      <c r="D1340" t="s">
        <v>121</v>
      </c>
      <c r="E1340" s="43" t="s">
        <v>122</v>
      </c>
      <c r="F1340" s="43" t="s">
        <v>123</v>
      </c>
      <c r="G1340" s="43" t="s">
        <v>135</v>
      </c>
      <c r="H1340" s="47">
        <v>37</v>
      </c>
    </row>
    <row r="1341" spans="1:8" x14ac:dyDescent="0.35">
      <c r="A1341" s="43">
        <v>46227</v>
      </c>
      <c r="B1341" t="s">
        <v>63</v>
      </c>
      <c r="C1341" t="s">
        <v>56</v>
      </c>
      <c r="D1341" t="s">
        <v>17</v>
      </c>
      <c r="E1341" s="43" t="s">
        <v>70</v>
      </c>
      <c r="F1341" s="43" t="s">
        <v>123</v>
      </c>
      <c r="G1341" s="43" t="s">
        <v>131</v>
      </c>
      <c r="H1341" s="47">
        <v>206</v>
      </c>
    </row>
    <row r="1342" spans="1:8" x14ac:dyDescent="0.35">
      <c r="A1342" s="43">
        <v>46227</v>
      </c>
      <c r="B1342" t="s">
        <v>63</v>
      </c>
      <c r="C1342" t="s">
        <v>121</v>
      </c>
      <c r="D1342" t="s">
        <v>121</v>
      </c>
      <c r="E1342" s="43" t="s">
        <v>121</v>
      </c>
      <c r="F1342" s="43" t="s">
        <v>123</v>
      </c>
      <c r="G1342" s="43" t="s">
        <v>133</v>
      </c>
      <c r="H1342" s="47">
        <v>2</v>
      </c>
    </row>
    <row r="1343" spans="1:8" x14ac:dyDescent="0.35">
      <c r="A1343" s="43">
        <v>46227</v>
      </c>
      <c r="B1343" t="s">
        <v>63</v>
      </c>
      <c r="C1343" t="s">
        <v>121</v>
      </c>
      <c r="D1343" t="s">
        <v>121</v>
      </c>
      <c r="E1343" s="43" t="s">
        <v>121</v>
      </c>
      <c r="F1343" s="43" t="s">
        <v>123</v>
      </c>
      <c r="G1343" s="43" t="s">
        <v>136</v>
      </c>
      <c r="H1343" s="47">
        <v>0</v>
      </c>
    </row>
    <row r="1344" spans="1:8" x14ac:dyDescent="0.35">
      <c r="A1344" s="43">
        <v>46227</v>
      </c>
      <c r="B1344" t="s">
        <v>63</v>
      </c>
      <c r="C1344" t="s">
        <v>121</v>
      </c>
      <c r="D1344" t="s">
        <v>121</v>
      </c>
      <c r="E1344" s="43" t="s">
        <v>122</v>
      </c>
      <c r="F1344" s="43" t="s">
        <v>123</v>
      </c>
      <c r="G1344" s="43" t="s">
        <v>129</v>
      </c>
      <c r="H1344" s="47">
        <v>30</v>
      </c>
    </row>
    <row r="1345" spans="1:8" x14ac:dyDescent="0.35">
      <c r="A1345" s="43">
        <v>46227</v>
      </c>
      <c r="B1345" t="s">
        <v>63</v>
      </c>
      <c r="C1345" t="s">
        <v>121</v>
      </c>
      <c r="D1345" t="s">
        <v>121</v>
      </c>
      <c r="E1345" s="43" t="s">
        <v>122</v>
      </c>
      <c r="F1345" s="43" t="s">
        <v>123</v>
      </c>
      <c r="G1345" s="43" t="s">
        <v>139</v>
      </c>
      <c r="H1345" s="47">
        <v>2</v>
      </c>
    </row>
    <row r="1346" spans="1:8" x14ac:dyDescent="0.35">
      <c r="A1346" s="43">
        <v>46227</v>
      </c>
      <c r="B1346" t="s">
        <v>63</v>
      </c>
      <c r="C1346" t="s">
        <v>121</v>
      </c>
      <c r="D1346" t="s">
        <v>121</v>
      </c>
      <c r="E1346" s="43" t="s">
        <v>121</v>
      </c>
      <c r="F1346" s="43" t="s">
        <v>123</v>
      </c>
      <c r="G1346" s="43" t="s">
        <v>139</v>
      </c>
      <c r="H1346" s="47">
        <v>0</v>
      </c>
    </row>
    <row r="1347" spans="1:8" x14ac:dyDescent="0.35">
      <c r="A1347" s="43">
        <v>46227</v>
      </c>
      <c r="B1347" t="s">
        <v>63</v>
      </c>
      <c r="C1347" t="s">
        <v>121</v>
      </c>
      <c r="D1347" t="s">
        <v>121</v>
      </c>
      <c r="E1347" s="43" t="s">
        <v>122</v>
      </c>
      <c r="F1347" s="43" t="s">
        <v>123</v>
      </c>
      <c r="G1347" s="43" t="s">
        <v>138</v>
      </c>
      <c r="H1347" s="47">
        <v>21</v>
      </c>
    </row>
    <row r="1348" spans="1:8" x14ac:dyDescent="0.35">
      <c r="A1348" s="43">
        <v>46227</v>
      </c>
      <c r="B1348" t="s">
        <v>63</v>
      </c>
      <c r="C1348" t="s">
        <v>121</v>
      </c>
      <c r="D1348" t="s">
        <v>121</v>
      </c>
      <c r="E1348" s="43" t="s">
        <v>122</v>
      </c>
      <c r="F1348" s="43" t="s">
        <v>123</v>
      </c>
      <c r="G1348" s="43" t="s">
        <v>128</v>
      </c>
      <c r="H1348" s="47">
        <v>18</v>
      </c>
    </row>
    <row r="1349" spans="1:8" x14ac:dyDescent="0.35">
      <c r="A1349" s="43">
        <v>46227</v>
      </c>
      <c r="B1349" t="s">
        <v>63</v>
      </c>
      <c r="C1349" t="s">
        <v>121</v>
      </c>
      <c r="D1349" t="s">
        <v>121</v>
      </c>
      <c r="E1349" s="43" t="s">
        <v>122</v>
      </c>
      <c r="F1349" s="43" t="s">
        <v>123</v>
      </c>
      <c r="G1349" s="43" t="s">
        <v>134</v>
      </c>
      <c r="H1349" s="47">
        <v>1</v>
      </c>
    </row>
    <row r="1350" spans="1:8" x14ac:dyDescent="0.35">
      <c r="A1350" s="43">
        <v>46227</v>
      </c>
      <c r="B1350" t="s">
        <v>63</v>
      </c>
      <c r="C1350" t="s">
        <v>121</v>
      </c>
      <c r="D1350" t="s">
        <v>121</v>
      </c>
      <c r="E1350" s="43" t="s">
        <v>122</v>
      </c>
      <c r="F1350" s="43" t="s">
        <v>123</v>
      </c>
      <c r="G1350" s="43" t="s">
        <v>134</v>
      </c>
      <c r="H1350" s="47">
        <v>1</v>
      </c>
    </row>
    <row r="1351" spans="1:8" x14ac:dyDescent="0.35">
      <c r="A1351" s="43">
        <v>46227</v>
      </c>
      <c r="B1351" t="s">
        <v>63</v>
      </c>
      <c r="C1351" t="s">
        <v>121</v>
      </c>
      <c r="D1351" t="s">
        <v>121</v>
      </c>
      <c r="E1351" s="43" t="s">
        <v>121</v>
      </c>
      <c r="F1351" s="43" t="s">
        <v>123</v>
      </c>
      <c r="G1351" s="43" t="s">
        <v>130</v>
      </c>
      <c r="H1351" s="47">
        <v>0</v>
      </c>
    </row>
    <row r="1352" spans="1:8" x14ac:dyDescent="0.35">
      <c r="A1352" s="43">
        <v>46227</v>
      </c>
      <c r="B1352" t="s">
        <v>63</v>
      </c>
      <c r="C1352" t="s">
        <v>54</v>
      </c>
      <c r="D1352" t="s">
        <v>9</v>
      </c>
      <c r="E1352" s="43" t="s">
        <v>92</v>
      </c>
      <c r="F1352" s="43" t="s">
        <v>143</v>
      </c>
      <c r="G1352" s="43" t="s">
        <v>137</v>
      </c>
      <c r="H1352" s="47">
        <v>1227</v>
      </c>
    </row>
    <row r="1353" spans="1:8" x14ac:dyDescent="0.35">
      <c r="A1353" s="43">
        <v>46227</v>
      </c>
      <c r="B1353" t="s">
        <v>63</v>
      </c>
      <c r="C1353" t="s">
        <v>56</v>
      </c>
      <c r="D1353" t="s">
        <v>17</v>
      </c>
      <c r="E1353" s="43" t="s">
        <v>68</v>
      </c>
      <c r="F1353" s="43" t="s">
        <v>143</v>
      </c>
      <c r="G1353" s="43" t="s">
        <v>130</v>
      </c>
      <c r="H1353" s="47">
        <v>522</v>
      </c>
    </row>
    <row r="1354" spans="1:8" x14ac:dyDescent="0.35">
      <c r="A1354" s="43">
        <v>46227</v>
      </c>
      <c r="B1354" t="s">
        <v>63</v>
      </c>
      <c r="C1354" t="s">
        <v>56</v>
      </c>
      <c r="D1354" t="s">
        <v>16</v>
      </c>
      <c r="E1354" s="43" t="s">
        <v>97</v>
      </c>
      <c r="F1354" s="43" t="s">
        <v>143</v>
      </c>
      <c r="G1354" s="43" t="s">
        <v>138</v>
      </c>
      <c r="H1354" s="47">
        <v>678</v>
      </c>
    </row>
    <row r="1355" spans="1:8" x14ac:dyDescent="0.35">
      <c r="A1355" s="43">
        <v>46227</v>
      </c>
      <c r="B1355" t="s">
        <v>63</v>
      </c>
      <c r="C1355" t="s">
        <v>55</v>
      </c>
      <c r="D1355" t="s">
        <v>11</v>
      </c>
      <c r="E1355" s="43" t="s">
        <v>90</v>
      </c>
      <c r="F1355" s="43" t="s">
        <v>143</v>
      </c>
      <c r="G1355" s="43" t="s">
        <v>126</v>
      </c>
      <c r="H1355" s="47">
        <v>532</v>
      </c>
    </row>
    <row r="1356" spans="1:8" x14ac:dyDescent="0.35">
      <c r="A1356" s="43">
        <v>46227</v>
      </c>
      <c r="B1356" t="s">
        <v>63</v>
      </c>
      <c r="C1356" t="s">
        <v>54</v>
      </c>
      <c r="D1356" t="s">
        <v>10</v>
      </c>
      <c r="E1356" s="43" t="s">
        <v>64</v>
      </c>
      <c r="F1356" s="43" t="s">
        <v>143</v>
      </c>
      <c r="G1356" s="43" t="s">
        <v>138</v>
      </c>
      <c r="H1356" s="47">
        <v>615</v>
      </c>
    </row>
    <row r="1357" spans="1:8" x14ac:dyDescent="0.35">
      <c r="A1357" s="43">
        <v>46227</v>
      </c>
      <c r="B1357" t="s">
        <v>63</v>
      </c>
      <c r="C1357" t="s">
        <v>56</v>
      </c>
      <c r="D1357" t="s">
        <v>17</v>
      </c>
      <c r="E1357" s="43" t="s">
        <v>76</v>
      </c>
      <c r="F1357" s="43" t="s">
        <v>143</v>
      </c>
      <c r="G1357" s="43" t="s">
        <v>130</v>
      </c>
      <c r="H1357" s="47">
        <v>278</v>
      </c>
    </row>
    <row r="1358" spans="1:8" x14ac:dyDescent="0.35">
      <c r="A1358" s="43">
        <v>46227</v>
      </c>
      <c r="B1358" t="s">
        <v>63</v>
      </c>
      <c r="C1358" t="s">
        <v>55</v>
      </c>
      <c r="D1358" t="s">
        <v>15</v>
      </c>
      <c r="E1358" s="43" t="s">
        <v>95</v>
      </c>
      <c r="F1358" s="43" t="s">
        <v>143</v>
      </c>
      <c r="G1358" s="43" t="s">
        <v>134</v>
      </c>
      <c r="H1358" s="47">
        <v>70</v>
      </c>
    </row>
    <row r="1359" spans="1:8" x14ac:dyDescent="0.35">
      <c r="A1359" s="43">
        <v>46227</v>
      </c>
      <c r="B1359" t="s">
        <v>63</v>
      </c>
      <c r="C1359" t="s">
        <v>53</v>
      </c>
      <c r="D1359" t="s">
        <v>8</v>
      </c>
      <c r="E1359" s="43" t="s">
        <v>74</v>
      </c>
      <c r="F1359" s="43" t="s">
        <v>143</v>
      </c>
      <c r="G1359" s="43" t="s">
        <v>126</v>
      </c>
      <c r="H1359" s="47">
        <v>250</v>
      </c>
    </row>
    <row r="1360" spans="1:8" x14ac:dyDescent="0.35">
      <c r="A1360" s="43">
        <v>46227</v>
      </c>
      <c r="B1360" t="s">
        <v>63</v>
      </c>
      <c r="C1360" t="s">
        <v>54</v>
      </c>
      <c r="D1360" t="s">
        <v>14</v>
      </c>
      <c r="E1360" s="43" t="s">
        <v>14</v>
      </c>
      <c r="F1360" s="43" t="s">
        <v>143</v>
      </c>
      <c r="G1360" s="43" t="s">
        <v>141</v>
      </c>
      <c r="H1360" s="47">
        <v>167</v>
      </c>
    </row>
    <row r="1361" spans="1:8" x14ac:dyDescent="0.35">
      <c r="A1361" s="43">
        <v>46227</v>
      </c>
      <c r="B1361" t="s">
        <v>63</v>
      </c>
      <c r="C1361" t="s">
        <v>53</v>
      </c>
      <c r="D1361" t="s">
        <v>8</v>
      </c>
      <c r="E1361" s="43" t="s">
        <v>66</v>
      </c>
      <c r="F1361" s="43" t="s">
        <v>143</v>
      </c>
      <c r="G1361" s="43" t="s">
        <v>138</v>
      </c>
      <c r="H1361" s="47">
        <v>108</v>
      </c>
    </row>
    <row r="1362" spans="1:8" x14ac:dyDescent="0.35">
      <c r="A1362" s="43">
        <v>46227</v>
      </c>
      <c r="B1362" t="s">
        <v>63</v>
      </c>
      <c r="C1362" t="s">
        <v>55</v>
      </c>
      <c r="D1362" t="s">
        <v>15</v>
      </c>
      <c r="E1362" s="43" t="s">
        <v>96</v>
      </c>
      <c r="F1362" s="43" t="s">
        <v>143</v>
      </c>
      <c r="G1362" s="43" t="s">
        <v>131</v>
      </c>
      <c r="H1362" s="47">
        <v>269</v>
      </c>
    </row>
    <row r="1363" spans="1:8" x14ac:dyDescent="0.35">
      <c r="A1363" s="43">
        <v>46227</v>
      </c>
      <c r="B1363" t="s">
        <v>63</v>
      </c>
      <c r="C1363" t="s">
        <v>54</v>
      </c>
      <c r="D1363" t="s">
        <v>14</v>
      </c>
      <c r="E1363" s="43" t="s">
        <v>89</v>
      </c>
      <c r="F1363" s="43" t="s">
        <v>143</v>
      </c>
      <c r="G1363" s="43" t="s">
        <v>131</v>
      </c>
      <c r="H1363" s="47">
        <v>277</v>
      </c>
    </row>
    <row r="1364" spans="1:8" x14ac:dyDescent="0.35">
      <c r="A1364" s="43">
        <v>46227</v>
      </c>
      <c r="B1364" t="s">
        <v>63</v>
      </c>
      <c r="C1364" t="s">
        <v>53</v>
      </c>
      <c r="D1364" t="s">
        <v>7</v>
      </c>
      <c r="E1364" s="43" t="s">
        <v>65</v>
      </c>
      <c r="F1364" s="43" t="s">
        <v>143</v>
      </c>
      <c r="G1364" s="43" t="s">
        <v>132</v>
      </c>
      <c r="H1364" s="47">
        <v>404</v>
      </c>
    </row>
    <row r="1365" spans="1:8" x14ac:dyDescent="0.35">
      <c r="A1365" s="43">
        <v>46227</v>
      </c>
      <c r="B1365" t="s">
        <v>63</v>
      </c>
      <c r="C1365" t="s">
        <v>53</v>
      </c>
      <c r="D1365" t="s">
        <v>6</v>
      </c>
      <c r="E1365" s="43" t="s">
        <v>73</v>
      </c>
      <c r="F1365" s="43" t="s">
        <v>143</v>
      </c>
      <c r="G1365" s="43" t="s">
        <v>142</v>
      </c>
      <c r="H1365" s="47">
        <v>83</v>
      </c>
    </row>
    <row r="1366" spans="1:8" x14ac:dyDescent="0.35">
      <c r="A1366" s="43">
        <v>46227</v>
      </c>
      <c r="B1366" t="s">
        <v>63</v>
      </c>
      <c r="C1366" t="s">
        <v>56</v>
      </c>
      <c r="D1366" t="s">
        <v>16</v>
      </c>
      <c r="E1366" s="43" t="s">
        <v>16</v>
      </c>
      <c r="F1366" s="43" t="s">
        <v>143</v>
      </c>
      <c r="G1366" s="43" t="s">
        <v>131</v>
      </c>
      <c r="H1366" s="47">
        <v>223</v>
      </c>
    </row>
    <row r="1367" spans="1:8" x14ac:dyDescent="0.35">
      <c r="A1367" s="43">
        <v>46227</v>
      </c>
      <c r="B1367" t="s">
        <v>63</v>
      </c>
      <c r="C1367" t="s">
        <v>55</v>
      </c>
      <c r="D1367" t="s">
        <v>13</v>
      </c>
      <c r="E1367" s="43" t="s">
        <v>85</v>
      </c>
      <c r="F1367" s="43" t="s">
        <v>143</v>
      </c>
      <c r="G1367" s="43" t="s">
        <v>134</v>
      </c>
      <c r="H1367" s="47">
        <v>287</v>
      </c>
    </row>
    <row r="1368" spans="1:8" x14ac:dyDescent="0.35">
      <c r="A1368" s="43">
        <v>46227</v>
      </c>
      <c r="B1368" t="s">
        <v>63</v>
      </c>
      <c r="C1368" t="s">
        <v>55</v>
      </c>
      <c r="D1368" t="s">
        <v>15</v>
      </c>
      <c r="E1368" s="43" t="s">
        <v>91</v>
      </c>
      <c r="F1368" s="43" t="s">
        <v>143</v>
      </c>
      <c r="G1368" s="43" t="s">
        <v>137</v>
      </c>
      <c r="H1368" s="47">
        <v>246</v>
      </c>
    </row>
    <row r="1369" spans="1:8" x14ac:dyDescent="0.35">
      <c r="A1369" s="43">
        <v>46227</v>
      </c>
      <c r="B1369" t="s">
        <v>63</v>
      </c>
      <c r="C1369" t="s">
        <v>53</v>
      </c>
      <c r="D1369" t="s">
        <v>6</v>
      </c>
      <c r="E1369" s="43" t="s">
        <v>98</v>
      </c>
      <c r="F1369" s="43" t="s">
        <v>143</v>
      </c>
      <c r="G1369" s="43" t="s">
        <v>134</v>
      </c>
      <c r="H1369" s="47">
        <v>189</v>
      </c>
    </row>
    <row r="1370" spans="1:8" x14ac:dyDescent="0.35">
      <c r="A1370" s="43">
        <v>46227</v>
      </c>
      <c r="B1370" t="s">
        <v>63</v>
      </c>
      <c r="C1370" t="s">
        <v>53</v>
      </c>
      <c r="D1370" t="s">
        <v>6</v>
      </c>
      <c r="E1370" s="43" t="s">
        <v>69</v>
      </c>
      <c r="F1370" s="43" t="s">
        <v>143</v>
      </c>
      <c r="G1370" s="43" t="s">
        <v>140</v>
      </c>
      <c r="H1370" s="47">
        <v>38</v>
      </c>
    </row>
    <row r="1371" spans="1:8" x14ac:dyDescent="0.35">
      <c r="A1371" s="43">
        <v>46227</v>
      </c>
      <c r="B1371" t="s">
        <v>63</v>
      </c>
      <c r="C1371" t="s">
        <v>53</v>
      </c>
      <c r="D1371" t="s">
        <v>8</v>
      </c>
      <c r="E1371" s="43" t="s">
        <v>66</v>
      </c>
      <c r="F1371" s="43" t="s">
        <v>143</v>
      </c>
      <c r="G1371" s="43" t="s">
        <v>127</v>
      </c>
      <c r="H1371" s="47">
        <v>2506</v>
      </c>
    </row>
    <row r="1372" spans="1:8" x14ac:dyDescent="0.35">
      <c r="A1372" s="43">
        <v>46227</v>
      </c>
      <c r="B1372" t="s">
        <v>63</v>
      </c>
      <c r="C1372" t="s">
        <v>56</v>
      </c>
      <c r="D1372" t="s">
        <v>17</v>
      </c>
      <c r="E1372" s="43" t="s">
        <v>70</v>
      </c>
      <c r="F1372" s="43" t="s">
        <v>143</v>
      </c>
      <c r="G1372" s="43" t="s">
        <v>125</v>
      </c>
      <c r="H1372" s="47">
        <v>296</v>
      </c>
    </row>
    <row r="1373" spans="1:8" x14ac:dyDescent="0.35">
      <c r="A1373" s="43">
        <v>46227</v>
      </c>
      <c r="B1373" t="s">
        <v>63</v>
      </c>
      <c r="C1373" t="s">
        <v>54</v>
      </c>
      <c r="D1373" t="s">
        <v>10</v>
      </c>
      <c r="E1373" s="43" t="s">
        <v>10</v>
      </c>
      <c r="F1373" s="43" t="s">
        <v>143</v>
      </c>
      <c r="G1373" s="43" t="s">
        <v>136</v>
      </c>
      <c r="H1373" s="47">
        <v>865</v>
      </c>
    </row>
    <row r="1374" spans="1:8" x14ac:dyDescent="0.35">
      <c r="A1374" s="43">
        <v>46227</v>
      </c>
      <c r="B1374" t="s">
        <v>63</v>
      </c>
      <c r="C1374" t="s">
        <v>55</v>
      </c>
      <c r="D1374" t="s">
        <v>13</v>
      </c>
      <c r="E1374" s="43" t="s">
        <v>85</v>
      </c>
      <c r="F1374" s="43" t="s">
        <v>143</v>
      </c>
      <c r="G1374" s="43" t="s">
        <v>138</v>
      </c>
      <c r="H1374" s="47">
        <v>218</v>
      </c>
    </row>
    <row r="1375" spans="1:8" x14ac:dyDescent="0.35">
      <c r="A1375" s="43">
        <v>46227</v>
      </c>
      <c r="B1375" t="s">
        <v>63</v>
      </c>
      <c r="C1375" t="s">
        <v>55</v>
      </c>
      <c r="D1375" t="s">
        <v>15</v>
      </c>
      <c r="E1375" s="43" t="s">
        <v>91</v>
      </c>
      <c r="F1375" s="43" t="s">
        <v>143</v>
      </c>
      <c r="G1375" s="43" t="s">
        <v>138</v>
      </c>
      <c r="H1375" s="47">
        <v>249</v>
      </c>
    </row>
    <row r="1376" spans="1:8" x14ac:dyDescent="0.35">
      <c r="A1376" s="43">
        <v>46227</v>
      </c>
      <c r="B1376" t="s">
        <v>63</v>
      </c>
      <c r="C1376" t="s">
        <v>54</v>
      </c>
      <c r="D1376" t="s">
        <v>14</v>
      </c>
      <c r="E1376" s="43" t="s">
        <v>86</v>
      </c>
      <c r="F1376" s="43" t="s">
        <v>143</v>
      </c>
      <c r="G1376" s="43" t="s">
        <v>138</v>
      </c>
      <c r="H1376" s="47">
        <v>208</v>
      </c>
    </row>
    <row r="1377" spans="1:8" x14ac:dyDescent="0.35">
      <c r="A1377" s="43">
        <v>46227</v>
      </c>
      <c r="B1377" t="s">
        <v>63</v>
      </c>
      <c r="C1377" t="s">
        <v>55</v>
      </c>
      <c r="D1377" t="s">
        <v>15</v>
      </c>
      <c r="E1377" s="43" t="s">
        <v>96</v>
      </c>
      <c r="F1377" s="43" t="s">
        <v>143</v>
      </c>
      <c r="G1377" s="43" t="s">
        <v>136</v>
      </c>
      <c r="H1377" s="47">
        <v>237</v>
      </c>
    </row>
    <row r="1378" spans="1:8" x14ac:dyDescent="0.35">
      <c r="A1378" s="43">
        <v>46227</v>
      </c>
      <c r="B1378" t="s">
        <v>63</v>
      </c>
      <c r="C1378" t="s">
        <v>53</v>
      </c>
      <c r="D1378" t="s">
        <v>7</v>
      </c>
      <c r="E1378" s="43" t="s">
        <v>65</v>
      </c>
      <c r="F1378" s="43" t="s">
        <v>143</v>
      </c>
      <c r="G1378" s="43" t="s">
        <v>136</v>
      </c>
      <c r="H1378" s="47">
        <v>464</v>
      </c>
    </row>
    <row r="1379" spans="1:8" x14ac:dyDescent="0.35">
      <c r="A1379" s="43">
        <v>46227</v>
      </c>
      <c r="B1379" t="s">
        <v>63</v>
      </c>
      <c r="C1379" t="s">
        <v>55</v>
      </c>
      <c r="D1379" t="s">
        <v>11</v>
      </c>
      <c r="E1379" s="43" t="s">
        <v>78</v>
      </c>
      <c r="F1379" s="43" t="s">
        <v>143</v>
      </c>
      <c r="G1379" s="43" t="s">
        <v>141</v>
      </c>
      <c r="H1379" s="47">
        <v>682</v>
      </c>
    </row>
    <row r="1380" spans="1:8" x14ac:dyDescent="0.35">
      <c r="A1380" s="43">
        <v>46227</v>
      </c>
      <c r="B1380" t="s">
        <v>63</v>
      </c>
      <c r="C1380" t="s">
        <v>55</v>
      </c>
      <c r="D1380" t="s">
        <v>11</v>
      </c>
      <c r="E1380" s="43" t="s">
        <v>55</v>
      </c>
      <c r="F1380" s="43" t="s">
        <v>143</v>
      </c>
      <c r="G1380" s="43" t="s">
        <v>138</v>
      </c>
      <c r="H1380" s="47">
        <v>560</v>
      </c>
    </row>
    <row r="1381" spans="1:8" x14ac:dyDescent="0.35">
      <c r="A1381" s="43">
        <v>46227</v>
      </c>
      <c r="B1381" t="s">
        <v>63</v>
      </c>
      <c r="C1381" t="s">
        <v>56</v>
      </c>
      <c r="D1381" t="s">
        <v>12</v>
      </c>
      <c r="E1381" s="43" t="s">
        <v>79</v>
      </c>
      <c r="F1381" s="43" t="s">
        <v>143</v>
      </c>
      <c r="G1381" s="43" t="s">
        <v>129</v>
      </c>
      <c r="H1381" s="47">
        <v>287</v>
      </c>
    </row>
    <row r="1382" spans="1:8" x14ac:dyDescent="0.35">
      <c r="A1382" s="43">
        <v>46227</v>
      </c>
      <c r="B1382" t="s">
        <v>63</v>
      </c>
      <c r="C1382" t="s">
        <v>53</v>
      </c>
      <c r="D1382" t="s">
        <v>8</v>
      </c>
      <c r="E1382" s="43" t="s">
        <v>66</v>
      </c>
      <c r="F1382" s="43" t="s">
        <v>143</v>
      </c>
      <c r="G1382" s="43" t="s">
        <v>129</v>
      </c>
      <c r="H1382" s="47">
        <v>124</v>
      </c>
    </row>
    <row r="1383" spans="1:8" x14ac:dyDescent="0.35">
      <c r="A1383" s="43">
        <v>46227</v>
      </c>
      <c r="B1383" t="s">
        <v>63</v>
      </c>
      <c r="C1383" t="s">
        <v>53</v>
      </c>
      <c r="D1383" t="s">
        <v>6</v>
      </c>
      <c r="E1383" s="43" t="s">
        <v>69</v>
      </c>
      <c r="F1383" s="43" t="s">
        <v>143</v>
      </c>
      <c r="G1383" s="43" t="s">
        <v>136</v>
      </c>
      <c r="H1383" s="47">
        <v>161</v>
      </c>
    </row>
    <row r="1384" spans="1:8" x14ac:dyDescent="0.35">
      <c r="A1384" s="43">
        <v>46227</v>
      </c>
      <c r="B1384" t="s">
        <v>63</v>
      </c>
      <c r="C1384" t="s">
        <v>55</v>
      </c>
      <c r="D1384" t="s">
        <v>13</v>
      </c>
      <c r="E1384" s="43" t="s">
        <v>100</v>
      </c>
      <c r="F1384" s="43" t="s">
        <v>143</v>
      </c>
      <c r="G1384" s="43" t="s">
        <v>132</v>
      </c>
      <c r="H1384" s="47">
        <v>315</v>
      </c>
    </row>
    <row r="1385" spans="1:8" x14ac:dyDescent="0.35">
      <c r="A1385" s="43">
        <v>46227</v>
      </c>
      <c r="B1385" t="s">
        <v>63</v>
      </c>
      <c r="C1385" t="s">
        <v>121</v>
      </c>
      <c r="D1385" t="s">
        <v>121</v>
      </c>
      <c r="E1385" s="43" t="s">
        <v>122</v>
      </c>
      <c r="F1385" s="43" t="s">
        <v>143</v>
      </c>
      <c r="G1385" s="43" t="s">
        <v>127</v>
      </c>
      <c r="H1385" s="47">
        <v>19</v>
      </c>
    </row>
    <row r="1386" spans="1:8" x14ac:dyDescent="0.35">
      <c r="A1386" s="43">
        <v>46227</v>
      </c>
      <c r="B1386" t="s">
        <v>63</v>
      </c>
      <c r="C1386" t="s">
        <v>53</v>
      </c>
      <c r="D1386" t="s">
        <v>8</v>
      </c>
      <c r="E1386" s="43" t="s">
        <v>74</v>
      </c>
      <c r="F1386" s="43" t="s">
        <v>143</v>
      </c>
      <c r="G1386" s="43" t="s">
        <v>141</v>
      </c>
      <c r="H1386" s="47">
        <v>115</v>
      </c>
    </row>
    <row r="1387" spans="1:8" x14ac:dyDescent="0.35">
      <c r="A1387" s="43">
        <v>46227</v>
      </c>
      <c r="B1387" t="s">
        <v>63</v>
      </c>
      <c r="C1387" t="s">
        <v>54</v>
      </c>
      <c r="D1387" t="s">
        <v>10</v>
      </c>
      <c r="E1387" s="43" t="s">
        <v>10</v>
      </c>
      <c r="F1387" s="43" t="s">
        <v>143</v>
      </c>
      <c r="G1387" s="43" t="s">
        <v>141</v>
      </c>
      <c r="H1387" s="47">
        <v>607</v>
      </c>
    </row>
    <row r="1388" spans="1:8" x14ac:dyDescent="0.35">
      <c r="A1388" s="43">
        <v>46227</v>
      </c>
      <c r="B1388" t="s">
        <v>63</v>
      </c>
      <c r="C1388" t="s">
        <v>54</v>
      </c>
      <c r="D1388" t="s">
        <v>9</v>
      </c>
      <c r="E1388" s="43" t="s">
        <v>71</v>
      </c>
      <c r="F1388" s="43" t="s">
        <v>143</v>
      </c>
      <c r="G1388" s="43" t="s">
        <v>141</v>
      </c>
      <c r="H1388" s="47">
        <v>570</v>
      </c>
    </row>
    <row r="1389" spans="1:8" x14ac:dyDescent="0.35">
      <c r="A1389" s="43">
        <v>46227</v>
      </c>
      <c r="B1389" t="s">
        <v>63</v>
      </c>
      <c r="C1389" t="s">
        <v>56</v>
      </c>
      <c r="D1389" t="s">
        <v>16</v>
      </c>
      <c r="E1389" s="43" t="s">
        <v>16</v>
      </c>
      <c r="F1389" s="43" t="s">
        <v>143</v>
      </c>
      <c r="G1389" s="43" t="s">
        <v>138</v>
      </c>
      <c r="H1389" s="47">
        <v>254</v>
      </c>
    </row>
    <row r="1390" spans="1:8" x14ac:dyDescent="0.35">
      <c r="A1390" s="43">
        <v>46227</v>
      </c>
      <c r="B1390" t="s">
        <v>63</v>
      </c>
      <c r="C1390" t="s">
        <v>56</v>
      </c>
      <c r="D1390" t="s">
        <v>16</v>
      </c>
      <c r="E1390" s="43" t="s">
        <v>16</v>
      </c>
      <c r="F1390" s="43" t="s">
        <v>143</v>
      </c>
      <c r="G1390" s="43" t="s">
        <v>142</v>
      </c>
      <c r="H1390" s="47">
        <v>163</v>
      </c>
    </row>
    <row r="1391" spans="1:8" x14ac:dyDescent="0.35">
      <c r="A1391" s="43">
        <v>46227</v>
      </c>
      <c r="B1391" t="s">
        <v>63</v>
      </c>
      <c r="C1391" t="s">
        <v>53</v>
      </c>
      <c r="D1391" t="s">
        <v>6</v>
      </c>
      <c r="E1391" s="43" t="s">
        <v>69</v>
      </c>
      <c r="F1391" s="43" t="s">
        <v>143</v>
      </c>
      <c r="G1391" s="43" t="s">
        <v>131</v>
      </c>
      <c r="H1391" s="47">
        <v>274</v>
      </c>
    </row>
    <row r="1392" spans="1:8" x14ac:dyDescent="0.35">
      <c r="A1392" s="43">
        <v>46227</v>
      </c>
      <c r="B1392" t="s">
        <v>63</v>
      </c>
      <c r="C1392" t="s">
        <v>55</v>
      </c>
      <c r="D1392" t="s">
        <v>11</v>
      </c>
      <c r="E1392" s="43" t="s">
        <v>90</v>
      </c>
      <c r="F1392" s="43" t="s">
        <v>143</v>
      </c>
      <c r="G1392" s="43" t="s">
        <v>133</v>
      </c>
      <c r="H1392" s="47">
        <v>312</v>
      </c>
    </row>
    <row r="1393" spans="1:8" x14ac:dyDescent="0.35">
      <c r="A1393" s="43">
        <v>46227</v>
      </c>
      <c r="B1393" t="s">
        <v>63</v>
      </c>
      <c r="C1393" t="s">
        <v>55</v>
      </c>
      <c r="D1393" t="s">
        <v>11</v>
      </c>
      <c r="E1393" s="43" t="s">
        <v>90</v>
      </c>
      <c r="F1393" s="43" t="s">
        <v>143</v>
      </c>
      <c r="G1393" s="43" t="s">
        <v>125</v>
      </c>
      <c r="H1393" s="47">
        <v>238</v>
      </c>
    </row>
    <row r="1394" spans="1:8" x14ac:dyDescent="0.35">
      <c r="A1394" s="43">
        <v>46227</v>
      </c>
      <c r="B1394" t="s">
        <v>63</v>
      </c>
      <c r="C1394" t="s">
        <v>54</v>
      </c>
      <c r="D1394" t="s">
        <v>14</v>
      </c>
      <c r="E1394" s="43" t="s">
        <v>87</v>
      </c>
      <c r="F1394" s="43" t="s">
        <v>143</v>
      </c>
      <c r="G1394" s="43" t="s">
        <v>142</v>
      </c>
      <c r="H1394" s="47">
        <v>189</v>
      </c>
    </row>
    <row r="1395" spans="1:8" x14ac:dyDescent="0.35">
      <c r="A1395" s="43">
        <v>46227</v>
      </c>
      <c r="B1395" t="s">
        <v>63</v>
      </c>
      <c r="C1395" t="s">
        <v>56</v>
      </c>
      <c r="D1395" t="s">
        <v>12</v>
      </c>
      <c r="E1395" s="43" t="s">
        <v>79</v>
      </c>
      <c r="F1395" s="43" t="s">
        <v>143</v>
      </c>
      <c r="G1395" s="43" t="s">
        <v>125</v>
      </c>
      <c r="H1395" s="47">
        <v>172</v>
      </c>
    </row>
    <row r="1396" spans="1:8" x14ac:dyDescent="0.35">
      <c r="A1396" s="43">
        <v>46227</v>
      </c>
      <c r="B1396" t="s">
        <v>63</v>
      </c>
      <c r="C1396" t="s">
        <v>56</v>
      </c>
      <c r="D1396" t="s">
        <v>17</v>
      </c>
      <c r="E1396" s="43" t="s">
        <v>68</v>
      </c>
      <c r="F1396" s="43" t="s">
        <v>143</v>
      </c>
      <c r="G1396" s="43" t="s">
        <v>138</v>
      </c>
      <c r="H1396" s="47">
        <v>520</v>
      </c>
    </row>
    <row r="1397" spans="1:8" x14ac:dyDescent="0.35">
      <c r="A1397" s="43">
        <v>46227</v>
      </c>
      <c r="B1397" t="s">
        <v>63</v>
      </c>
      <c r="C1397" t="s">
        <v>55</v>
      </c>
      <c r="D1397" t="s">
        <v>11</v>
      </c>
      <c r="E1397" s="43" t="s">
        <v>90</v>
      </c>
      <c r="F1397" s="43" t="s">
        <v>143</v>
      </c>
      <c r="G1397" s="43" t="s">
        <v>131</v>
      </c>
      <c r="H1397" s="47">
        <v>113</v>
      </c>
    </row>
    <row r="1398" spans="1:8" x14ac:dyDescent="0.35">
      <c r="A1398" s="43">
        <v>46227</v>
      </c>
      <c r="B1398" t="s">
        <v>63</v>
      </c>
      <c r="C1398" t="s">
        <v>53</v>
      </c>
      <c r="D1398" t="s">
        <v>7</v>
      </c>
      <c r="E1398" s="43" t="s">
        <v>77</v>
      </c>
      <c r="F1398" s="43" t="s">
        <v>143</v>
      </c>
      <c r="G1398" s="43" t="s">
        <v>127</v>
      </c>
      <c r="H1398" s="47">
        <v>14443</v>
      </c>
    </row>
    <row r="1399" spans="1:8" x14ac:dyDescent="0.35">
      <c r="A1399" s="43">
        <v>46227</v>
      </c>
      <c r="B1399" t="s">
        <v>63</v>
      </c>
      <c r="C1399" t="s">
        <v>53</v>
      </c>
      <c r="D1399" t="s">
        <v>8</v>
      </c>
      <c r="E1399" s="43" t="s">
        <v>72</v>
      </c>
      <c r="F1399" s="43" t="s">
        <v>143</v>
      </c>
      <c r="G1399" s="43" t="s">
        <v>125</v>
      </c>
      <c r="H1399" s="47">
        <v>197</v>
      </c>
    </row>
    <row r="1400" spans="1:8" x14ac:dyDescent="0.35">
      <c r="A1400" s="43">
        <v>46227</v>
      </c>
      <c r="B1400" t="s">
        <v>63</v>
      </c>
      <c r="C1400" t="s">
        <v>54</v>
      </c>
      <c r="D1400" t="s">
        <v>14</v>
      </c>
      <c r="E1400" s="43" t="s">
        <v>87</v>
      </c>
      <c r="F1400" s="43" t="s">
        <v>143</v>
      </c>
      <c r="G1400" s="43" t="s">
        <v>133</v>
      </c>
      <c r="H1400" s="47">
        <v>244</v>
      </c>
    </row>
    <row r="1401" spans="1:8" x14ac:dyDescent="0.35">
      <c r="A1401" s="43">
        <v>46227</v>
      </c>
      <c r="B1401" t="s">
        <v>63</v>
      </c>
      <c r="C1401" t="s">
        <v>55</v>
      </c>
      <c r="D1401" t="s">
        <v>13</v>
      </c>
      <c r="E1401" s="43" t="s">
        <v>100</v>
      </c>
      <c r="F1401" s="43" t="s">
        <v>143</v>
      </c>
      <c r="G1401" s="43" t="s">
        <v>133</v>
      </c>
      <c r="H1401" s="47">
        <v>453</v>
      </c>
    </row>
    <row r="1402" spans="1:8" x14ac:dyDescent="0.35">
      <c r="A1402" s="43">
        <v>46227</v>
      </c>
      <c r="B1402" t="s">
        <v>63</v>
      </c>
      <c r="C1402" t="s">
        <v>54</v>
      </c>
      <c r="D1402" t="s">
        <v>10</v>
      </c>
      <c r="E1402" s="43" t="s">
        <v>10</v>
      </c>
      <c r="F1402" s="43" t="s">
        <v>143</v>
      </c>
      <c r="G1402" s="43" t="s">
        <v>137</v>
      </c>
      <c r="H1402" s="47">
        <v>728</v>
      </c>
    </row>
    <row r="1403" spans="1:8" x14ac:dyDescent="0.35">
      <c r="A1403" s="43">
        <v>46227</v>
      </c>
      <c r="B1403" t="s">
        <v>63</v>
      </c>
      <c r="C1403" t="s">
        <v>55</v>
      </c>
      <c r="D1403" t="s">
        <v>11</v>
      </c>
      <c r="E1403" s="43" t="s">
        <v>78</v>
      </c>
      <c r="F1403" s="43" t="s">
        <v>143</v>
      </c>
      <c r="G1403" s="43" t="s">
        <v>127</v>
      </c>
      <c r="H1403" s="47">
        <v>14454</v>
      </c>
    </row>
    <row r="1404" spans="1:8" x14ac:dyDescent="0.35">
      <c r="A1404" s="43">
        <v>46227</v>
      </c>
      <c r="B1404" t="s">
        <v>63</v>
      </c>
      <c r="C1404" t="s">
        <v>56</v>
      </c>
      <c r="D1404" t="s">
        <v>12</v>
      </c>
      <c r="E1404" s="43" t="s">
        <v>81</v>
      </c>
      <c r="F1404" s="43" t="s">
        <v>143</v>
      </c>
      <c r="G1404" s="43" t="s">
        <v>136</v>
      </c>
      <c r="H1404" s="47">
        <v>94</v>
      </c>
    </row>
    <row r="1405" spans="1:8" x14ac:dyDescent="0.35">
      <c r="A1405" s="43">
        <v>46227</v>
      </c>
      <c r="B1405" t="s">
        <v>63</v>
      </c>
      <c r="C1405" t="s">
        <v>56</v>
      </c>
      <c r="D1405" t="s">
        <v>16</v>
      </c>
      <c r="E1405" s="43" t="s">
        <v>97</v>
      </c>
      <c r="F1405" s="43" t="s">
        <v>143</v>
      </c>
      <c r="G1405" s="43" t="s">
        <v>136</v>
      </c>
      <c r="H1405" s="47">
        <v>566</v>
      </c>
    </row>
    <row r="1406" spans="1:8" x14ac:dyDescent="0.35">
      <c r="A1406" s="43">
        <v>46227</v>
      </c>
      <c r="B1406" t="s">
        <v>63</v>
      </c>
      <c r="C1406" t="s">
        <v>53</v>
      </c>
      <c r="D1406" t="s">
        <v>6</v>
      </c>
      <c r="E1406" s="43" t="s">
        <v>98</v>
      </c>
      <c r="F1406" s="43" t="s">
        <v>143</v>
      </c>
      <c r="G1406" s="43" t="s">
        <v>133</v>
      </c>
      <c r="H1406" s="47">
        <v>231</v>
      </c>
    </row>
    <row r="1407" spans="1:8" x14ac:dyDescent="0.35">
      <c r="A1407" s="43">
        <v>46227</v>
      </c>
      <c r="B1407" t="s">
        <v>63</v>
      </c>
      <c r="C1407" t="s">
        <v>55</v>
      </c>
      <c r="D1407" t="s">
        <v>15</v>
      </c>
      <c r="E1407" s="43" t="s">
        <v>94</v>
      </c>
      <c r="F1407" s="43" t="s">
        <v>143</v>
      </c>
      <c r="G1407" s="43" t="s">
        <v>133</v>
      </c>
      <c r="H1407" s="47">
        <v>163</v>
      </c>
    </row>
    <row r="1408" spans="1:8" x14ac:dyDescent="0.35">
      <c r="A1408" s="43">
        <v>46227</v>
      </c>
      <c r="B1408" t="s">
        <v>63</v>
      </c>
      <c r="C1408" t="s">
        <v>54</v>
      </c>
      <c r="D1408" t="s">
        <v>14</v>
      </c>
      <c r="E1408" s="43" t="s">
        <v>14</v>
      </c>
      <c r="F1408" s="43" t="s">
        <v>143</v>
      </c>
      <c r="G1408" s="43" t="s">
        <v>136</v>
      </c>
      <c r="H1408" s="47">
        <v>175</v>
      </c>
    </row>
    <row r="1409" spans="1:8" x14ac:dyDescent="0.35">
      <c r="A1409" s="43">
        <v>46227</v>
      </c>
      <c r="B1409" t="s">
        <v>63</v>
      </c>
      <c r="C1409" t="s">
        <v>54</v>
      </c>
      <c r="D1409" t="s">
        <v>14</v>
      </c>
      <c r="E1409" s="43" t="s">
        <v>86</v>
      </c>
      <c r="F1409" s="43" t="s">
        <v>143</v>
      </c>
      <c r="G1409" s="43" t="s">
        <v>133</v>
      </c>
      <c r="H1409" s="47">
        <v>213</v>
      </c>
    </row>
    <row r="1410" spans="1:8" x14ac:dyDescent="0.35">
      <c r="A1410" s="43">
        <v>46227</v>
      </c>
      <c r="B1410" t="s">
        <v>63</v>
      </c>
      <c r="C1410" t="s">
        <v>53</v>
      </c>
      <c r="D1410" t="s">
        <v>8</v>
      </c>
      <c r="E1410" s="43" t="s">
        <v>75</v>
      </c>
      <c r="F1410" s="43" t="s">
        <v>143</v>
      </c>
      <c r="G1410" s="43" t="s">
        <v>125</v>
      </c>
      <c r="H1410" s="47">
        <v>80</v>
      </c>
    </row>
    <row r="1411" spans="1:8" x14ac:dyDescent="0.35">
      <c r="A1411" s="43">
        <v>46227</v>
      </c>
      <c r="B1411" t="s">
        <v>63</v>
      </c>
      <c r="C1411" t="s">
        <v>53</v>
      </c>
      <c r="D1411" t="s">
        <v>8</v>
      </c>
      <c r="E1411" s="43" t="s">
        <v>66</v>
      </c>
      <c r="F1411" s="43" t="s">
        <v>143</v>
      </c>
      <c r="G1411" s="43" t="s">
        <v>132</v>
      </c>
      <c r="H1411" s="47">
        <v>59</v>
      </c>
    </row>
    <row r="1412" spans="1:8" x14ac:dyDescent="0.35">
      <c r="A1412" s="43">
        <v>46227</v>
      </c>
      <c r="B1412" t="s">
        <v>63</v>
      </c>
      <c r="C1412" t="s">
        <v>53</v>
      </c>
      <c r="D1412" t="s">
        <v>6</v>
      </c>
      <c r="E1412" s="43" t="s">
        <v>98</v>
      </c>
      <c r="F1412" s="43" t="s">
        <v>143</v>
      </c>
      <c r="G1412" s="43" t="s">
        <v>140</v>
      </c>
      <c r="H1412" s="47">
        <v>24</v>
      </c>
    </row>
    <row r="1413" spans="1:8" x14ac:dyDescent="0.35">
      <c r="A1413" s="43">
        <v>46227</v>
      </c>
      <c r="B1413" t="s">
        <v>63</v>
      </c>
      <c r="C1413" t="s">
        <v>55</v>
      </c>
      <c r="D1413" t="s">
        <v>13</v>
      </c>
      <c r="E1413" s="43" t="s">
        <v>67</v>
      </c>
      <c r="F1413" s="43" t="s">
        <v>143</v>
      </c>
      <c r="G1413" s="43" t="s">
        <v>140</v>
      </c>
      <c r="H1413" s="47">
        <v>76</v>
      </c>
    </row>
    <row r="1414" spans="1:8" x14ac:dyDescent="0.35">
      <c r="A1414" s="43">
        <v>46227</v>
      </c>
      <c r="B1414" t="s">
        <v>63</v>
      </c>
      <c r="C1414" t="s">
        <v>56</v>
      </c>
      <c r="D1414" t="s">
        <v>12</v>
      </c>
      <c r="E1414" s="43" t="s">
        <v>84</v>
      </c>
      <c r="F1414" s="43" t="s">
        <v>143</v>
      </c>
      <c r="G1414" s="43" t="s">
        <v>136</v>
      </c>
      <c r="H1414" s="47">
        <v>46</v>
      </c>
    </row>
    <row r="1415" spans="1:8" x14ac:dyDescent="0.35">
      <c r="A1415" s="43">
        <v>46227</v>
      </c>
      <c r="B1415" t="s">
        <v>63</v>
      </c>
      <c r="C1415" t="s">
        <v>55</v>
      </c>
      <c r="D1415" t="s">
        <v>15</v>
      </c>
      <c r="E1415" s="43" t="s">
        <v>93</v>
      </c>
      <c r="F1415" s="43" t="s">
        <v>143</v>
      </c>
      <c r="G1415" s="43" t="s">
        <v>136</v>
      </c>
      <c r="H1415" s="47">
        <v>78</v>
      </c>
    </row>
    <row r="1416" spans="1:8" x14ac:dyDescent="0.35">
      <c r="A1416" s="43">
        <v>46227</v>
      </c>
      <c r="B1416" t="s">
        <v>63</v>
      </c>
      <c r="C1416" t="s">
        <v>54</v>
      </c>
      <c r="D1416" t="s">
        <v>14</v>
      </c>
      <c r="E1416" s="43" t="s">
        <v>14</v>
      </c>
      <c r="F1416" s="43" t="s">
        <v>143</v>
      </c>
      <c r="G1416" s="43" t="s">
        <v>131</v>
      </c>
      <c r="H1416" s="47">
        <v>165</v>
      </c>
    </row>
    <row r="1417" spans="1:8" x14ac:dyDescent="0.35">
      <c r="A1417" s="43">
        <v>46227</v>
      </c>
      <c r="B1417" t="s">
        <v>63</v>
      </c>
      <c r="C1417" t="s">
        <v>54</v>
      </c>
      <c r="D1417" t="s">
        <v>14</v>
      </c>
      <c r="E1417" s="43" t="s">
        <v>89</v>
      </c>
      <c r="F1417" s="43" t="s">
        <v>143</v>
      </c>
      <c r="G1417" s="43" t="s">
        <v>140</v>
      </c>
      <c r="H1417" s="47">
        <v>80</v>
      </c>
    </row>
    <row r="1418" spans="1:8" x14ac:dyDescent="0.35">
      <c r="A1418" s="43">
        <v>46227</v>
      </c>
      <c r="B1418" t="s">
        <v>63</v>
      </c>
      <c r="C1418" t="s">
        <v>53</v>
      </c>
      <c r="D1418" t="s">
        <v>8</v>
      </c>
      <c r="E1418" s="43" t="s">
        <v>66</v>
      </c>
      <c r="F1418" s="43" t="s">
        <v>143</v>
      </c>
      <c r="G1418" s="43" t="s">
        <v>140</v>
      </c>
      <c r="H1418" s="47">
        <v>12</v>
      </c>
    </row>
    <row r="1419" spans="1:8" x14ac:dyDescent="0.35">
      <c r="A1419" s="43">
        <v>46227</v>
      </c>
      <c r="B1419" t="s">
        <v>63</v>
      </c>
      <c r="C1419" t="s">
        <v>55</v>
      </c>
      <c r="D1419" t="s">
        <v>15</v>
      </c>
      <c r="E1419" s="43" t="s">
        <v>94</v>
      </c>
      <c r="F1419" s="43" t="s">
        <v>143</v>
      </c>
      <c r="G1419" s="43" t="s">
        <v>140</v>
      </c>
      <c r="H1419" s="47">
        <v>25</v>
      </c>
    </row>
    <row r="1420" spans="1:8" x14ac:dyDescent="0.35">
      <c r="A1420" s="43">
        <v>46227</v>
      </c>
      <c r="B1420" t="s">
        <v>63</v>
      </c>
      <c r="C1420" t="s">
        <v>54</v>
      </c>
      <c r="D1420" t="s">
        <v>14</v>
      </c>
      <c r="E1420" s="43" t="s">
        <v>88</v>
      </c>
      <c r="F1420" s="43" t="s">
        <v>143</v>
      </c>
      <c r="G1420" s="43" t="s">
        <v>129</v>
      </c>
      <c r="H1420" s="47">
        <v>26</v>
      </c>
    </row>
    <row r="1421" spans="1:8" x14ac:dyDescent="0.35">
      <c r="A1421" s="43">
        <v>46227</v>
      </c>
      <c r="B1421" t="s">
        <v>63</v>
      </c>
      <c r="C1421" t="s">
        <v>121</v>
      </c>
      <c r="D1421" t="s">
        <v>121</v>
      </c>
      <c r="E1421" s="43" t="s">
        <v>122</v>
      </c>
      <c r="F1421" s="43" t="s">
        <v>143</v>
      </c>
      <c r="G1421" s="43" t="s">
        <v>136</v>
      </c>
      <c r="H1421" s="47">
        <v>3</v>
      </c>
    </row>
    <row r="1422" spans="1:8" x14ac:dyDescent="0.35">
      <c r="A1422" s="43">
        <v>46227</v>
      </c>
      <c r="B1422" t="s">
        <v>63</v>
      </c>
      <c r="C1422" t="s">
        <v>121</v>
      </c>
      <c r="D1422" t="s">
        <v>121</v>
      </c>
      <c r="E1422" s="43" t="s">
        <v>122</v>
      </c>
      <c r="F1422" s="43" t="s">
        <v>143</v>
      </c>
      <c r="G1422" s="43" t="s">
        <v>138</v>
      </c>
      <c r="H1422" s="47">
        <v>1</v>
      </c>
    </row>
    <row r="1423" spans="1:8" x14ac:dyDescent="0.35">
      <c r="A1423" s="43">
        <v>46227</v>
      </c>
      <c r="B1423" t="s">
        <v>63</v>
      </c>
      <c r="C1423" t="s">
        <v>121</v>
      </c>
      <c r="D1423" t="s">
        <v>121</v>
      </c>
      <c r="E1423" s="43" t="s">
        <v>122</v>
      </c>
      <c r="F1423" s="43" t="s">
        <v>143</v>
      </c>
      <c r="G1423" s="43" t="s">
        <v>132</v>
      </c>
      <c r="H1423" s="47">
        <v>1</v>
      </c>
    </row>
    <row r="1424" spans="1:8" x14ac:dyDescent="0.35">
      <c r="A1424" s="43">
        <v>46227</v>
      </c>
      <c r="B1424" t="s">
        <v>63</v>
      </c>
      <c r="C1424" t="s">
        <v>121</v>
      </c>
      <c r="D1424" t="s">
        <v>121</v>
      </c>
      <c r="E1424" s="43" t="s">
        <v>122</v>
      </c>
      <c r="F1424" s="43" t="s">
        <v>143</v>
      </c>
      <c r="G1424" s="43" t="s">
        <v>139</v>
      </c>
      <c r="H1424" s="47">
        <v>0</v>
      </c>
    </row>
    <row r="1425" spans="1:8" x14ac:dyDescent="0.35">
      <c r="A1425" s="43">
        <v>46227</v>
      </c>
      <c r="B1425" t="s">
        <v>63</v>
      </c>
      <c r="C1425" t="s">
        <v>121</v>
      </c>
      <c r="D1425" t="s">
        <v>121</v>
      </c>
      <c r="E1425" s="43" t="s">
        <v>122</v>
      </c>
      <c r="F1425" s="43" t="s">
        <v>143</v>
      </c>
      <c r="G1425" s="43" t="s">
        <v>139</v>
      </c>
      <c r="H1425" s="47">
        <v>1</v>
      </c>
    </row>
    <row r="1426" spans="1:8" x14ac:dyDescent="0.35">
      <c r="A1426" s="43">
        <v>46227</v>
      </c>
      <c r="B1426" t="s">
        <v>63</v>
      </c>
      <c r="C1426" t="s">
        <v>121</v>
      </c>
      <c r="D1426" t="s">
        <v>121</v>
      </c>
      <c r="E1426" s="43" t="s">
        <v>122</v>
      </c>
      <c r="F1426" s="43" t="s">
        <v>143</v>
      </c>
      <c r="G1426" s="43" t="s">
        <v>132</v>
      </c>
      <c r="H1426" s="47">
        <v>3</v>
      </c>
    </row>
    <row r="1427" spans="1:8" x14ac:dyDescent="0.35">
      <c r="A1427" s="43">
        <v>46227</v>
      </c>
      <c r="B1427" t="s">
        <v>63</v>
      </c>
      <c r="C1427" t="s">
        <v>121</v>
      </c>
      <c r="D1427" t="s">
        <v>121</v>
      </c>
      <c r="E1427" s="43" t="s">
        <v>122</v>
      </c>
      <c r="F1427" s="43" t="s">
        <v>143</v>
      </c>
      <c r="G1427" s="43" t="s">
        <v>139</v>
      </c>
      <c r="H1427" s="47">
        <v>1</v>
      </c>
    </row>
    <row r="1428" spans="1:8" x14ac:dyDescent="0.35">
      <c r="A1428" s="43">
        <v>46227</v>
      </c>
      <c r="B1428" t="s">
        <v>63</v>
      </c>
      <c r="C1428" t="s">
        <v>53</v>
      </c>
      <c r="D1428" t="s">
        <v>6</v>
      </c>
      <c r="E1428" s="43" t="s">
        <v>69</v>
      </c>
      <c r="F1428" s="43" t="s">
        <v>143</v>
      </c>
      <c r="G1428" s="43" t="s">
        <v>128</v>
      </c>
      <c r="H1428" s="47">
        <v>1</v>
      </c>
    </row>
    <row r="1429" spans="1:8" x14ac:dyDescent="0.35">
      <c r="A1429" s="43">
        <v>46227</v>
      </c>
      <c r="B1429" t="s">
        <v>63</v>
      </c>
      <c r="C1429" t="s">
        <v>53</v>
      </c>
      <c r="D1429" t="s">
        <v>7</v>
      </c>
      <c r="E1429" s="43" t="s">
        <v>65</v>
      </c>
      <c r="F1429" s="43" t="s">
        <v>143</v>
      </c>
      <c r="G1429" s="43" t="s">
        <v>134</v>
      </c>
      <c r="H1429" s="47">
        <v>460</v>
      </c>
    </row>
    <row r="1430" spans="1:8" x14ac:dyDescent="0.35">
      <c r="A1430" s="43">
        <v>46227</v>
      </c>
      <c r="B1430" t="s">
        <v>63</v>
      </c>
      <c r="C1430" t="s">
        <v>55</v>
      </c>
      <c r="D1430" t="s">
        <v>13</v>
      </c>
      <c r="E1430" s="43" t="s">
        <v>67</v>
      </c>
      <c r="F1430" s="43" t="s">
        <v>143</v>
      </c>
      <c r="G1430" s="43" t="s">
        <v>132</v>
      </c>
      <c r="H1430" s="47">
        <v>240</v>
      </c>
    </row>
    <row r="1431" spans="1:8" x14ac:dyDescent="0.35">
      <c r="A1431" s="43">
        <v>46227</v>
      </c>
      <c r="B1431" t="s">
        <v>63</v>
      </c>
      <c r="C1431" t="s">
        <v>56</v>
      </c>
      <c r="D1431" t="s">
        <v>17</v>
      </c>
      <c r="E1431" s="43" t="s">
        <v>76</v>
      </c>
      <c r="F1431" s="43" t="s">
        <v>143</v>
      </c>
      <c r="G1431" s="43" t="s">
        <v>142</v>
      </c>
      <c r="H1431" s="47">
        <v>295</v>
      </c>
    </row>
    <row r="1432" spans="1:8" x14ac:dyDescent="0.35">
      <c r="A1432" s="43">
        <v>46227</v>
      </c>
      <c r="B1432" t="s">
        <v>63</v>
      </c>
      <c r="C1432" t="s">
        <v>54</v>
      </c>
      <c r="D1432" t="s">
        <v>14</v>
      </c>
      <c r="E1432" s="43" t="s">
        <v>88</v>
      </c>
      <c r="F1432" s="43" t="s">
        <v>143</v>
      </c>
      <c r="G1432" s="43" t="s">
        <v>130</v>
      </c>
      <c r="H1432" s="47">
        <v>274</v>
      </c>
    </row>
    <row r="1433" spans="1:8" x14ac:dyDescent="0.35">
      <c r="A1433" s="43">
        <v>46227</v>
      </c>
      <c r="B1433" t="s">
        <v>63</v>
      </c>
      <c r="C1433" t="s">
        <v>54</v>
      </c>
      <c r="D1433" t="s">
        <v>9</v>
      </c>
      <c r="E1433" s="43" t="s">
        <v>71</v>
      </c>
      <c r="F1433" s="43" t="s">
        <v>143</v>
      </c>
      <c r="G1433" s="43" t="s">
        <v>130</v>
      </c>
      <c r="H1433" s="47">
        <v>650</v>
      </c>
    </row>
    <row r="1434" spans="1:8" x14ac:dyDescent="0.35">
      <c r="A1434" s="43">
        <v>46227</v>
      </c>
      <c r="B1434" t="s">
        <v>63</v>
      </c>
      <c r="C1434" t="s">
        <v>56</v>
      </c>
      <c r="D1434" t="s">
        <v>16</v>
      </c>
      <c r="E1434" s="43" t="s">
        <v>16</v>
      </c>
      <c r="F1434" s="43" t="s">
        <v>143</v>
      </c>
      <c r="G1434" s="43" t="s">
        <v>137</v>
      </c>
      <c r="H1434" s="47">
        <v>194</v>
      </c>
    </row>
    <row r="1435" spans="1:8" x14ac:dyDescent="0.35">
      <c r="A1435" s="43">
        <v>46227</v>
      </c>
      <c r="B1435" t="s">
        <v>63</v>
      </c>
      <c r="C1435" t="s">
        <v>55</v>
      </c>
      <c r="D1435" t="s">
        <v>13</v>
      </c>
      <c r="E1435" s="43" t="s">
        <v>100</v>
      </c>
      <c r="F1435" s="43" t="s">
        <v>143</v>
      </c>
      <c r="G1435" s="43" t="s">
        <v>126</v>
      </c>
      <c r="H1435" s="47">
        <v>48</v>
      </c>
    </row>
    <row r="1436" spans="1:8" x14ac:dyDescent="0.35">
      <c r="A1436" s="43">
        <v>46227</v>
      </c>
      <c r="B1436" t="s">
        <v>63</v>
      </c>
      <c r="C1436" t="s">
        <v>56</v>
      </c>
      <c r="D1436" t="s">
        <v>16</v>
      </c>
      <c r="E1436" s="43" t="s">
        <v>97</v>
      </c>
      <c r="F1436" s="43" t="s">
        <v>143</v>
      </c>
      <c r="G1436" s="43" t="s">
        <v>139</v>
      </c>
      <c r="H1436" s="47">
        <v>549</v>
      </c>
    </row>
    <row r="1437" spans="1:8" x14ac:dyDescent="0.35">
      <c r="A1437" s="43">
        <v>46227</v>
      </c>
      <c r="B1437" t="s">
        <v>63</v>
      </c>
      <c r="C1437" t="s">
        <v>54</v>
      </c>
      <c r="D1437" t="s">
        <v>14</v>
      </c>
      <c r="E1437" s="43" t="s">
        <v>86</v>
      </c>
      <c r="F1437" s="43" t="s">
        <v>143</v>
      </c>
      <c r="G1437" s="43" t="s">
        <v>125</v>
      </c>
      <c r="H1437" s="47">
        <v>245</v>
      </c>
    </row>
    <row r="1438" spans="1:8" x14ac:dyDescent="0.35">
      <c r="A1438" s="43">
        <v>46227</v>
      </c>
      <c r="B1438" t="s">
        <v>63</v>
      </c>
      <c r="C1438" t="s">
        <v>55</v>
      </c>
      <c r="D1438" t="s">
        <v>15</v>
      </c>
      <c r="E1438" s="43" t="s">
        <v>95</v>
      </c>
      <c r="F1438" s="43" t="s">
        <v>143</v>
      </c>
      <c r="G1438" s="43" t="s">
        <v>130</v>
      </c>
      <c r="H1438" s="47">
        <v>73</v>
      </c>
    </row>
    <row r="1439" spans="1:8" x14ac:dyDescent="0.35">
      <c r="A1439" s="43">
        <v>46227</v>
      </c>
      <c r="B1439" t="s">
        <v>63</v>
      </c>
      <c r="C1439" t="s">
        <v>56</v>
      </c>
      <c r="D1439" t="s">
        <v>12</v>
      </c>
      <c r="E1439" s="43" t="s">
        <v>83</v>
      </c>
      <c r="F1439" s="43" t="s">
        <v>143</v>
      </c>
      <c r="G1439" s="43" t="s">
        <v>127</v>
      </c>
      <c r="H1439" s="47">
        <v>3037</v>
      </c>
    </row>
    <row r="1440" spans="1:8" x14ac:dyDescent="0.35">
      <c r="A1440" s="43">
        <v>46227</v>
      </c>
      <c r="B1440" t="s">
        <v>63</v>
      </c>
      <c r="C1440" t="s">
        <v>56</v>
      </c>
      <c r="D1440" t="s">
        <v>12</v>
      </c>
      <c r="E1440" s="43" t="s">
        <v>83</v>
      </c>
      <c r="F1440" s="43" t="s">
        <v>143</v>
      </c>
      <c r="G1440" s="43" t="s">
        <v>136</v>
      </c>
      <c r="H1440" s="47">
        <v>110</v>
      </c>
    </row>
    <row r="1441" spans="1:8" x14ac:dyDescent="0.35">
      <c r="A1441" s="43">
        <v>46227</v>
      </c>
      <c r="B1441" t="s">
        <v>63</v>
      </c>
      <c r="C1441" t="s">
        <v>54</v>
      </c>
      <c r="D1441" t="s">
        <v>10</v>
      </c>
      <c r="E1441" s="43" t="s">
        <v>10</v>
      </c>
      <c r="F1441" s="43" t="s">
        <v>143</v>
      </c>
      <c r="G1441" s="43" t="s">
        <v>132</v>
      </c>
      <c r="H1441" s="47">
        <v>672</v>
      </c>
    </row>
    <row r="1442" spans="1:8" x14ac:dyDescent="0.35">
      <c r="A1442" s="43">
        <v>46227</v>
      </c>
      <c r="B1442" t="s">
        <v>63</v>
      </c>
      <c r="C1442" t="s">
        <v>54</v>
      </c>
      <c r="D1442" t="s">
        <v>10</v>
      </c>
      <c r="E1442" s="43" t="s">
        <v>10</v>
      </c>
      <c r="F1442" s="43" t="s">
        <v>143</v>
      </c>
      <c r="G1442" s="43" t="s">
        <v>134</v>
      </c>
      <c r="H1442" s="47">
        <v>780</v>
      </c>
    </row>
    <row r="1443" spans="1:8" x14ac:dyDescent="0.35">
      <c r="A1443" s="43">
        <v>46227</v>
      </c>
      <c r="B1443" t="s">
        <v>63</v>
      </c>
      <c r="C1443" t="s">
        <v>53</v>
      </c>
      <c r="D1443" t="s">
        <v>6</v>
      </c>
      <c r="E1443" s="43" t="s">
        <v>98</v>
      </c>
      <c r="F1443" s="43" t="s">
        <v>143</v>
      </c>
      <c r="G1443" s="43" t="s">
        <v>138</v>
      </c>
      <c r="H1443" s="47">
        <v>194</v>
      </c>
    </row>
    <row r="1444" spans="1:8" x14ac:dyDescent="0.35">
      <c r="A1444" s="43">
        <v>46227</v>
      </c>
      <c r="B1444" t="s">
        <v>63</v>
      </c>
      <c r="C1444" t="s">
        <v>56</v>
      </c>
      <c r="D1444" t="s">
        <v>12</v>
      </c>
      <c r="E1444" s="43" t="s">
        <v>82</v>
      </c>
      <c r="F1444" s="43" t="s">
        <v>143</v>
      </c>
      <c r="G1444" s="43" t="s">
        <v>129</v>
      </c>
      <c r="H1444" s="47">
        <v>112</v>
      </c>
    </row>
    <row r="1445" spans="1:8" x14ac:dyDescent="0.35">
      <c r="A1445" s="43">
        <v>46227</v>
      </c>
      <c r="B1445" t="s">
        <v>63</v>
      </c>
      <c r="C1445" t="s">
        <v>54</v>
      </c>
      <c r="D1445" t="s">
        <v>14</v>
      </c>
      <c r="E1445" s="43" t="s">
        <v>14</v>
      </c>
      <c r="F1445" s="43" t="s">
        <v>143</v>
      </c>
      <c r="G1445" s="43" t="s">
        <v>138</v>
      </c>
      <c r="H1445" s="47">
        <v>203</v>
      </c>
    </row>
    <row r="1446" spans="1:8" x14ac:dyDescent="0.35">
      <c r="A1446" s="43">
        <v>46227</v>
      </c>
      <c r="B1446" t="s">
        <v>63</v>
      </c>
      <c r="C1446" t="s">
        <v>56</v>
      </c>
      <c r="D1446" t="s">
        <v>16</v>
      </c>
      <c r="E1446" s="43" t="s">
        <v>97</v>
      </c>
      <c r="F1446" s="43" t="s">
        <v>143</v>
      </c>
      <c r="G1446" s="43" t="s">
        <v>131</v>
      </c>
      <c r="H1446" s="47">
        <v>793</v>
      </c>
    </row>
    <row r="1447" spans="1:8" x14ac:dyDescent="0.35">
      <c r="A1447" s="43">
        <v>46227</v>
      </c>
      <c r="B1447" t="s">
        <v>63</v>
      </c>
      <c r="C1447" t="s">
        <v>56</v>
      </c>
      <c r="D1447" t="s">
        <v>17</v>
      </c>
      <c r="E1447" s="43" t="s">
        <v>68</v>
      </c>
      <c r="F1447" s="43" t="s">
        <v>143</v>
      </c>
      <c r="G1447" s="43" t="s">
        <v>134</v>
      </c>
      <c r="H1447" s="47">
        <v>447</v>
      </c>
    </row>
    <row r="1448" spans="1:8" x14ac:dyDescent="0.35">
      <c r="A1448" s="43">
        <v>46227</v>
      </c>
      <c r="B1448" t="s">
        <v>63</v>
      </c>
      <c r="C1448" t="s">
        <v>53</v>
      </c>
      <c r="D1448" t="s">
        <v>8</v>
      </c>
      <c r="E1448" s="43" t="s">
        <v>72</v>
      </c>
      <c r="F1448" s="43" t="s">
        <v>143</v>
      </c>
      <c r="G1448" s="43" t="s">
        <v>139</v>
      </c>
      <c r="H1448" s="47">
        <v>257</v>
      </c>
    </row>
    <row r="1449" spans="1:8" x14ac:dyDescent="0.35">
      <c r="A1449" s="43">
        <v>46227</v>
      </c>
      <c r="B1449" t="s">
        <v>63</v>
      </c>
      <c r="C1449" t="s">
        <v>54</v>
      </c>
      <c r="D1449" t="s">
        <v>14</v>
      </c>
      <c r="E1449" s="43" t="s">
        <v>89</v>
      </c>
      <c r="F1449" s="43" t="s">
        <v>143</v>
      </c>
      <c r="G1449" s="43" t="s">
        <v>133</v>
      </c>
      <c r="H1449" s="47">
        <v>298</v>
      </c>
    </row>
    <row r="1450" spans="1:8" x14ac:dyDescent="0.35">
      <c r="A1450" s="43">
        <v>46227</v>
      </c>
      <c r="B1450" t="s">
        <v>63</v>
      </c>
      <c r="C1450" t="s">
        <v>53</v>
      </c>
      <c r="D1450" t="s">
        <v>8</v>
      </c>
      <c r="E1450" s="43" t="s">
        <v>75</v>
      </c>
      <c r="F1450" s="43" t="s">
        <v>143</v>
      </c>
      <c r="G1450" s="43" t="s">
        <v>134</v>
      </c>
      <c r="H1450" s="47">
        <v>74</v>
      </c>
    </row>
    <row r="1451" spans="1:8" x14ac:dyDescent="0.35">
      <c r="A1451" s="43">
        <v>46227</v>
      </c>
      <c r="B1451" t="s">
        <v>63</v>
      </c>
      <c r="C1451" t="s">
        <v>55</v>
      </c>
      <c r="D1451" t="s">
        <v>15</v>
      </c>
      <c r="E1451" s="43" t="s">
        <v>91</v>
      </c>
      <c r="F1451" s="43" t="s">
        <v>143</v>
      </c>
      <c r="G1451" s="43" t="s">
        <v>136</v>
      </c>
      <c r="H1451" s="47">
        <v>248</v>
      </c>
    </row>
    <row r="1452" spans="1:8" x14ac:dyDescent="0.35">
      <c r="A1452" s="43">
        <v>46227</v>
      </c>
      <c r="B1452" t="s">
        <v>63</v>
      </c>
      <c r="C1452" t="s">
        <v>55</v>
      </c>
      <c r="D1452" t="s">
        <v>13</v>
      </c>
      <c r="E1452" s="43" t="s">
        <v>85</v>
      </c>
      <c r="F1452" s="43" t="s">
        <v>143</v>
      </c>
      <c r="G1452" s="43" t="s">
        <v>142</v>
      </c>
      <c r="H1452" s="47">
        <v>174</v>
      </c>
    </row>
    <row r="1453" spans="1:8" x14ac:dyDescent="0.35">
      <c r="A1453" s="43">
        <v>46227</v>
      </c>
      <c r="B1453" t="s">
        <v>63</v>
      </c>
      <c r="C1453" t="s">
        <v>54</v>
      </c>
      <c r="D1453" t="s">
        <v>14</v>
      </c>
      <c r="E1453" s="43" t="s">
        <v>86</v>
      </c>
      <c r="F1453" s="43" t="s">
        <v>143</v>
      </c>
      <c r="G1453" s="43" t="s">
        <v>139</v>
      </c>
      <c r="H1453" s="47">
        <v>224</v>
      </c>
    </row>
    <row r="1454" spans="1:8" x14ac:dyDescent="0.35">
      <c r="A1454" s="43">
        <v>46227</v>
      </c>
      <c r="B1454" t="s">
        <v>63</v>
      </c>
      <c r="C1454" t="s">
        <v>54</v>
      </c>
      <c r="D1454" t="s">
        <v>14</v>
      </c>
      <c r="E1454" s="43" t="s">
        <v>86</v>
      </c>
      <c r="F1454" s="43" t="s">
        <v>143</v>
      </c>
      <c r="G1454" s="43" t="s">
        <v>127</v>
      </c>
      <c r="H1454" s="47">
        <v>5450</v>
      </c>
    </row>
    <row r="1455" spans="1:8" x14ac:dyDescent="0.35">
      <c r="A1455" s="43">
        <v>46227</v>
      </c>
      <c r="B1455" t="s">
        <v>63</v>
      </c>
      <c r="C1455" t="s">
        <v>55</v>
      </c>
      <c r="D1455" t="s">
        <v>15</v>
      </c>
      <c r="E1455" s="43" t="s">
        <v>91</v>
      </c>
      <c r="F1455" s="43" t="s">
        <v>143</v>
      </c>
      <c r="G1455" s="43" t="s">
        <v>127</v>
      </c>
      <c r="H1455" s="47">
        <v>5681</v>
      </c>
    </row>
    <row r="1456" spans="1:8" x14ac:dyDescent="0.35">
      <c r="A1456" s="43">
        <v>46227</v>
      </c>
      <c r="B1456" t="s">
        <v>63</v>
      </c>
      <c r="C1456" t="s">
        <v>53</v>
      </c>
      <c r="D1456" t="s">
        <v>7</v>
      </c>
      <c r="E1456" s="43" t="s">
        <v>77</v>
      </c>
      <c r="F1456" s="43" t="s">
        <v>143</v>
      </c>
      <c r="G1456" s="43" t="s">
        <v>134</v>
      </c>
      <c r="H1456" s="47">
        <v>612</v>
      </c>
    </row>
    <row r="1457" spans="1:8" x14ac:dyDescent="0.35">
      <c r="A1457" s="43">
        <v>46227</v>
      </c>
      <c r="B1457" t="s">
        <v>63</v>
      </c>
      <c r="C1457" t="s">
        <v>56</v>
      </c>
      <c r="D1457" t="s">
        <v>17</v>
      </c>
      <c r="E1457" s="43" t="s">
        <v>76</v>
      </c>
      <c r="F1457" s="43" t="s">
        <v>143</v>
      </c>
      <c r="G1457" s="43" t="s">
        <v>132</v>
      </c>
      <c r="H1457" s="47">
        <v>295</v>
      </c>
    </row>
    <row r="1458" spans="1:8" x14ac:dyDescent="0.35">
      <c r="A1458" s="43">
        <v>46227</v>
      </c>
      <c r="B1458" t="s">
        <v>63</v>
      </c>
      <c r="C1458" t="s">
        <v>53</v>
      </c>
      <c r="D1458" t="s">
        <v>8</v>
      </c>
      <c r="E1458" s="43" t="s">
        <v>66</v>
      </c>
      <c r="F1458" s="43" t="s">
        <v>143</v>
      </c>
      <c r="G1458" s="43" t="s">
        <v>131</v>
      </c>
      <c r="H1458" s="47">
        <v>255</v>
      </c>
    </row>
    <row r="1459" spans="1:8" x14ac:dyDescent="0.35">
      <c r="A1459" s="43">
        <v>46227</v>
      </c>
      <c r="B1459" t="s">
        <v>63</v>
      </c>
      <c r="C1459" t="s">
        <v>53</v>
      </c>
      <c r="D1459" t="s">
        <v>6</v>
      </c>
      <c r="E1459" s="43" t="s">
        <v>69</v>
      </c>
      <c r="F1459" s="43" t="s">
        <v>143</v>
      </c>
      <c r="G1459" s="43" t="s">
        <v>126</v>
      </c>
      <c r="H1459" s="47">
        <v>615</v>
      </c>
    </row>
    <row r="1460" spans="1:8" x14ac:dyDescent="0.35">
      <c r="A1460" s="43">
        <v>46227</v>
      </c>
      <c r="B1460" t="s">
        <v>63</v>
      </c>
      <c r="C1460" t="s">
        <v>54</v>
      </c>
      <c r="D1460" t="s">
        <v>9</v>
      </c>
      <c r="E1460" s="43" t="s">
        <v>92</v>
      </c>
      <c r="F1460" s="43" t="s">
        <v>143</v>
      </c>
      <c r="G1460" s="43" t="s">
        <v>132</v>
      </c>
      <c r="H1460" s="47">
        <v>942</v>
      </c>
    </row>
    <row r="1461" spans="1:8" x14ac:dyDescent="0.35">
      <c r="A1461" s="43">
        <v>46227</v>
      </c>
      <c r="B1461" t="s">
        <v>63</v>
      </c>
      <c r="C1461" t="s">
        <v>56</v>
      </c>
      <c r="D1461" t="s">
        <v>12</v>
      </c>
      <c r="E1461" s="43" t="s">
        <v>82</v>
      </c>
      <c r="F1461" s="43" t="s">
        <v>143</v>
      </c>
      <c r="G1461" s="43" t="s">
        <v>136</v>
      </c>
      <c r="H1461" s="47">
        <v>66</v>
      </c>
    </row>
    <row r="1462" spans="1:8" x14ac:dyDescent="0.35">
      <c r="A1462" s="43">
        <v>46227</v>
      </c>
      <c r="B1462" t="s">
        <v>63</v>
      </c>
      <c r="C1462" t="s">
        <v>56</v>
      </c>
      <c r="D1462" t="s">
        <v>12</v>
      </c>
      <c r="E1462" s="43" t="s">
        <v>83</v>
      </c>
      <c r="F1462" s="43" t="s">
        <v>143</v>
      </c>
      <c r="G1462" s="43" t="s">
        <v>131</v>
      </c>
      <c r="H1462" s="47">
        <v>2672</v>
      </c>
    </row>
    <row r="1463" spans="1:8" x14ac:dyDescent="0.35">
      <c r="A1463" s="43">
        <v>46227</v>
      </c>
      <c r="B1463" t="s">
        <v>63</v>
      </c>
      <c r="C1463" t="s">
        <v>56</v>
      </c>
      <c r="D1463" t="s">
        <v>17</v>
      </c>
      <c r="E1463" s="43" t="s">
        <v>76</v>
      </c>
      <c r="F1463" s="43" t="s">
        <v>143</v>
      </c>
      <c r="G1463" s="43" t="s">
        <v>140</v>
      </c>
      <c r="H1463" s="47">
        <v>50</v>
      </c>
    </row>
    <row r="1464" spans="1:8" x14ac:dyDescent="0.35">
      <c r="A1464" s="43">
        <v>46227</v>
      </c>
      <c r="B1464" t="s">
        <v>63</v>
      </c>
      <c r="C1464" t="s">
        <v>54</v>
      </c>
      <c r="D1464" t="s">
        <v>14</v>
      </c>
      <c r="E1464" s="43" t="s">
        <v>14</v>
      </c>
      <c r="F1464" s="43" t="s">
        <v>143</v>
      </c>
      <c r="G1464" s="43" t="s">
        <v>127</v>
      </c>
      <c r="H1464" s="47">
        <v>5364</v>
      </c>
    </row>
    <row r="1465" spans="1:8" x14ac:dyDescent="0.35">
      <c r="A1465" s="43">
        <v>46227</v>
      </c>
      <c r="B1465" t="s">
        <v>63</v>
      </c>
      <c r="C1465" t="s">
        <v>56</v>
      </c>
      <c r="D1465" t="s">
        <v>17</v>
      </c>
      <c r="E1465" s="43" t="s">
        <v>68</v>
      </c>
      <c r="F1465" s="43" t="s">
        <v>143</v>
      </c>
      <c r="G1465" s="43" t="s">
        <v>129</v>
      </c>
      <c r="H1465" s="47">
        <v>121</v>
      </c>
    </row>
    <row r="1466" spans="1:8" x14ac:dyDescent="0.35">
      <c r="A1466" s="43">
        <v>46227</v>
      </c>
      <c r="B1466" t="s">
        <v>63</v>
      </c>
      <c r="C1466" t="s">
        <v>54</v>
      </c>
      <c r="D1466" t="s">
        <v>14</v>
      </c>
      <c r="E1466" s="43" t="s">
        <v>87</v>
      </c>
      <c r="F1466" s="43" t="s">
        <v>143</v>
      </c>
      <c r="G1466" s="43" t="s">
        <v>140</v>
      </c>
      <c r="H1466" s="47">
        <v>79</v>
      </c>
    </row>
    <row r="1467" spans="1:8" x14ac:dyDescent="0.35">
      <c r="A1467" s="43">
        <v>46227</v>
      </c>
      <c r="B1467" t="s">
        <v>63</v>
      </c>
      <c r="C1467" t="s">
        <v>55</v>
      </c>
      <c r="D1467" t="s">
        <v>13</v>
      </c>
      <c r="E1467" s="43" t="s">
        <v>85</v>
      </c>
      <c r="F1467" s="43" t="s">
        <v>143</v>
      </c>
      <c r="G1467" s="43" t="s">
        <v>127</v>
      </c>
      <c r="H1467" s="47">
        <v>4171</v>
      </c>
    </row>
    <row r="1468" spans="1:8" x14ac:dyDescent="0.35">
      <c r="A1468" s="43">
        <v>46227</v>
      </c>
      <c r="B1468" t="s">
        <v>63</v>
      </c>
      <c r="C1468" t="s">
        <v>54</v>
      </c>
      <c r="D1468" t="s">
        <v>10</v>
      </c>
      <c r="E1468" s="43" t="s">
        <v>64</v>
      </c>
      <c r="F1468" s="43" t="s">
        <v>143</v>
      </c>
      <c r="G1468" s="43" t="s">
        <v>139</v>
      </c>
      <c r="H1468" s="47">
        <v>679</v>
      </c>
    </row>
    <row r="1469" spans="1:8" x14ac:dyDescent="0.35">
      <c r="A1469" s="43">
        <v>46227</v>
      </c>
      <c r="B1469" t="s">
        <v>63</v>
      </c>
      <c r="C1469" t="s">
        <v>55</v>
      </c>
      <c r="D1469" t="s">
        <v>15</v>
      </c>
      <c r="E1469" s="43" t="s">
        <v>93</v>
      </c>
      <c r="F1469" s="43" t="s">
        <v>143</v>
      </c>
      <c r="G1469" s="43" t="s">
        <v>127</v>
      </c>
      <c r="H1469" s="47">
        <v>2420</v>
      </c>
    </row>
    <row r="1470" spans="1:8" x14ac:dyDescent="0.35">
      <c r="A1470" s="43">
        <v>46227</v>
      </c>
      <c r="B1470" t="s">
        <v>63</v>
      </c>
      <c r="C1470" t="s">
        <v>55</v>
      </c>
      <c r="D1470" t="s">
        <v>13</v>
      </c>
      <c r="E1470" s="43" t="s">
        <v>100</v>
      </c>
      <c r="F1470" s="43" t="s">
        <v>143</v>
      </c>
      <c r="G1470" s="43" t="s">
        <v>125</v>
      </c>
      <c r="H1470" s="47">
        <v>379</v>
      </c>
    </row>
    <row r="1471" spans="1:8" x14ac:dyDescent="0.35">
      <c r="A1471" s="43">
        <v>46227</v>
      </c>
      <c r="B1471" t="s">
        <v>63</v>
      </c>
      <c r="C1471" t="s">
        <v>54</v>
      </c>
      <c r="D1471" t="s">
        <v>14</v>
      </c>
      <c r="E1471" s="43" t="s">
        <v>87</v>
      </c>
      <c r="F1471" s="43" t="s">
        <v>143</v>
      </c>
      <c r="G1471" s="43" t="s">
        <v>137</v>
      </c>
      <c r="H1471" s="47">
        <v>314</v>
      </c>
    </row>
    <row r="1472" spans="1:8" x14ac:dyDescent="0.35">
      <c r="A1472" s="43">
        <v>46227</v>
      </c>
      <c r="B1472" t="s">
        <v>63</v>
      </c>
      <c r="C1472" t="s">
        <v>54</v>
      </c>
      <c r="D1472" t="s">
        <v>14</v>
      </c>
      <c r="E1472" s="43" t="s">
        <v>14</v>
      </c>
      <c r="F1472" s="43" t="s">
        <v>143</v>
      </c>
      <c r="G1472" s="43" t="s">
        <v>134</v>
      </c>
      <c r="H1472" s="47">
        <v>233</v>
      </c>
    </row>
    <row r="1473" spans="1:8" x14ac:dyDescent="0.35">
      <c r="A1473" s="43">
        <v>46227</v>
      </c>
      <c r="B1473" t="s">
        <v>63</v>
      </c>
      <c r="C1473" t="s">
        <v>53</v>
      </c>
      <c r="D1473" t="s">
        <v>8</v>
      </c>
      <c r="E1473" s="43" t="s">
        <v>74</v>
      </c>
      <c r="F1473" s="43" t="s">
        <v>143</v>
      </c>
      <c r="G1473" s="43" t="s">
        <v>125</v>
      </c>
      <c r="H1473" s="47">
        <v>132</v>
      </c>
    </row>
    <row r="1474" spans="1:8" x14ac:dyDescent="0.35">
      <c r="A1474" s="43">
        <v>46227</v>
      </c>
      <c r="B1474" t="s">
        <v>63</v>
      </c>
      <c r="C1474" t="s">
        <v>54</v>
      </c>
      <c r="D1474" t="s">
        <v>14</v>
      </c>
      <c r="E1474" s="43" t="s">
        <v>86</v>
      </c>
      <c r="F1474" s="43" t="s">
        <v>143</v>
      </c>
      <c r="G1474" s="43" t="s">
        <v>130</v>
      </c>
      <c r="H1474" s="47">
        <v>221</v>
      </c>
    </row>
    <row r="1475" spans="1:8" x14ac:dyDescent="0.35">
      <c r="A1475" s="43">
        <v>46227</v>
      </c>
      <c r="B1475" t="s">
        <v>63</v>
      </c>
      <c r="C1475" t="s">
        <v>56</v>
      </c>
      <c r="D1475" t="s">
        <v>16</v>
      </c>
      <c r="E1475" s="43" t="s">
        <v>16</v>
      </c>
      <c r="F1475" s="43" t="s">
        <v>143</v>
      </c>
      <c r="G1475" s="43" t="s">
        <v>141</v>
      </c>
      <c r="H1475" s="47">
        <v>148</v>
      </c>
    </row>
    <row r="1476" spans="1:8" x14ac:dyDescent="0.35">
      <c r="A1476" s="43">
        <v>46227</v>
      </c>
      <c r="B1476" t="s">
        <v>63</v>
      </c>
      <c r="C1476" t="s">
        <v>56</v>
      </c>
      <c r="D1476" t="s">
        <v>12</v>
      </c>
      <c r="E1476" s="43" t="s">
        <v>82</v>
      </c>
      <c r="F1476" s="43" t="s">
        <v>143</v>
      </c>
      <c r="G1476" s="43" t="s">
        <v>133</v>
      </c>
      <c r="H1476" s="47">
        <v>101</v>
      </c>
    </row>
    <row r="1477" spans="1:8" x14ac:dyDescent="0.35">
      <c r="A1477" s="43">
        <v>46227</v>
      </c>
      <c r="B1477" t="s">
        <v>63</v>
      </c>
      <c r="C1477" t="s">
        <v>53</v>
      </c>
      <c r="D1477" t="s">
        <v>8</v>
      </c>
      <c r="E1477" s="43" t="s">
        <v>75</v>
      </c>
      <c r="F1477" s="43" t="s">
        <v>143</v>
      </c>
      <c r="G1477" s="43" t="s">
        <v>126</v>
      </c>
      <c r="H1477" s="47">
        <v>216</v>
      </c>
    </row>
    <row r="1478" spans="1:8" x14ac:dyDescent="0.35">
      <c r="A1478" s="43">
        <v>46227</v>
      </c>
      <c r="B1478" t="s">
        <v>63</v>
      </c>
      <c r="C1478" t="s">
        <v>56</v>
      </c>
      <c r="D1478" t="s">
        <v>12</v>
      </c>
      <c r="E1478" s="43" t="s">
        <v>83</v>
      </c>
      <c r="F1478" s="43" t="s">
        <v>143</v>
      </c>
      <c r="G1478" s="43" t="s">
        <v>141</v>
      </c>
      <c r="H1478" s="47">
        <v>95</v>
      </c>
    </row>
    <row r="1479" spans="1:8" x14ac:dyDescent="0.35">
      <c r="A1479" s="43">
        <v>46227</v>
      </c>
      <c r="B1479" t="s">
        <v>63</v>
      </c>
      <c r="C1479" t="s">
        <v>53</v>
      </c>
      <c r="D1479" t="s">
        <v>6</v>
      </c>
      <c r="E1479" s="43" t="s">
        <v>73</v>
      </c>
      <c r="F1479" s="43" t="s">
        <v>143</v>
      </c>
      <c r="G1479" s="43" t="s">
        <v>137</v>
      </c>
      <c r="H1479" s="47">
        <v>98</v>
      </c>
    </row>
    <row r="1480" spans="1:8" x14ac:dyDescent="0.35">
      <c r="A1480" s="43">
        <v>46227</v>
      </c>
      <c r="B1480" t="s">
        <v>63</v>
      </c>
      <c r="C1480" t="s">
        <v>54</v>
      </c>
      <c r="D1480" t="s">
        <v>14</v>
      </c>
      <c r="E1480" s="43" t="s">
        <v>89</v>
      </c>
      <c r="F1480" s="43" t="s">
        <v>143</v>
      </c>
      <c r="G1480" s="43" t="s">
        <v>129</v>
      </c>
      <c r="H1480" s="47">
        <v>61</v>
      </c>
    </row>
    <row r="1481" spans="1:8" x14ac:dyDescent="0.35">
      <c r="A1481" s="43">
        <v>46227</v>
      </c>
      <c r="B1481" t="s">
        <v>63</v>
      </c>
      <c r="C1481" t="s">
        <v>56</v>
      </c>
      <c r="D1481" t="s">
        <v>12</v>
      </c>
      <c r="E1481" s="43" t="s">
        <v>82</v>
      </c>
      <c r="F1481" s="43" t="s">
        <v>143</v>
      </c>
      <c r="G1481" s="43" t="s">
        <v>142</v>
      </c>
      <c r="H1481" s="47">
        <v>54</v>
      </c>
    </row>
    <row r="1482" spans="1:8" x14ac:dyDescent="0.35">
      <c r="A1482" s="43">
        <v>46227</v>
      </c>
      <c r="B1482" t="s">
        <v>63</v>
      </c>
      <c r="C1482" t="s">
        <v>54</v>
      </c>
      <c r="D1482" t="s">
        <v>14</v>
      </c>
      <c r="E1482" s="43" t="s">
        <v>88</v>
      </c>
      <c r="F1482" s="43" t="s">
        <v>143</v>
      </c>
      <c r="G1482" s="43" t="s">
        <v>140</v>
      </c>
      <c r="H1482" s="47">
        <v>91</v>
      </c>
    </row>
    <row r="1483" spans="1:8" x14ac:dyDescent="0.35">
      <c r="A1483" s="43">
        <v>46227</v>
      </c>
      <c r="B1483" t="s">
        <v>63</v>
      </c>
      <c r="C1483" t="s">
        <v>53</v>
      </c>
      <c r="D1483" t="s">
        <v>6</v>
      </c>
      <c r="E1483" s="43" t="s">
        <v>69</v>
      </c>
      <c r="F1483" s="43" t="s">
        <v>143</v>
      </c>
      <c r="G1483" s="43" t="s">
        <v>138</v>
      </c>
      <c r="H1483" s="47">
        <v>113</v>
      </c>
    </row>
    <row r="1484" spans="1:8" x14ac:dyDescent="0.35">
      <c r="A1484" s="43">
        <v>46227</v>
      </c>
      <c r="B1484" t="s">
        <v>63</v>
      </c>
      <c r="C1484" t="s">
        <v>55</v>
      </c>
      <c r="D1484" t="s">
        <v>15</v>
      </c>
      <c r="E1484" s="43" t="s">
        <v>93</v>
      </c>
      <c r="F1484" s="43" t="s">
        <v>143</v>
      </c>
      <c r="G1484" s="43" t="s">
        <v>137</v>
      </c>
      <c r="H1484" s="47">
        <v>70</v>
      </c>
    </row>
    <row r="1485" spans="1:8" x14ac:dyDescent="0.35">
      <c r="A1485" s="43">
        <v>46227</v>
      </c>
      <c r="B1485" t="s">
        <v>63</v>
      </c>
      <c r="C1485" t="s">
        <v>54</v>
      </c>
      <c r="D1485" t="s">
        <v>10</v>
      </c>
      <c r="E1485" s="43" t="s">
        <v>64</v>
      </c>
      <c r="F1485" s="43" t="s">
        <v>143</v>
      </c>
      <c r="G1485" s="43" t="s">
        <v>129</v>
      </c>
      <c r="H1485" s="47">
        <v>154</v>
      </c>
    </row>
    <row r="1486" spans="1:8" x14ac:dyDescent="0.35">
      <c r="A1486" s="43">
        <v>46227</v>
      </c>
      <c r="B1486" t="s">
        <v>63</v>
      </c>
      <c r="C1486" t="s">
        <v>56</v>
      </c>
      <c r="D1486" t="s">
        <v>17</v>
      </c>
      <c r="E1486" s="43" t="s">
        <v>68</v>
      </c>
      <c r="F1486" s="43" t="s">
        <v>143</v>
      </c>
      <c r="G1486" s="43" t="s">
        <v>131</v>
      </c>
      <c r="H1486" s="47">
        <v>553</v>
      </c>
    </row>
    <row r="1487" spans="1:8" x14ac:dyDescent="0.35">
      <c r="A1487" s="43">
        <v>46227</v>
      </c>
      <c r="B1487" t="s">
        <v>63</v>
      </c>
      <c r="C1487" t="s">
        <v>121</v>
      </c>
      <c r="D1487" t="s">
        <v>121</v>
      </c>
      <c r="E1487" s="43" t="s">
        <v>121</v>
      </c>
      <c r="F1487" s="43" t="s">
        <v>143</v>
      </c>
      <c r="G1487" s="43" t="s">
        <v>133</v>
      </c>
      <c r="H1487" s="47">
        <v>0</v>
      </c>
    </row>
    <row r="1488" spans="1:8" x14ac:dyDescent="0.35">
      <c r="A1488" s="43">
        <v>46227</v>
      </c>
      <c r="B1488" t="s">
        <v>63</v>
      </c>
      <c r="C1488" t="s">
        <v>56</v>
      </c>
      <c r="D1488" t="s">
        <v>12</v>
      </c>
      <c r="E1488" s="43" t="s">
        <v>84</v>
      </c>
      <c r="F1488" s="43" t="s">
        <v>143</v>
      </c>
      <c r="G1488" s="43" t="s">
        <v>139</v>
      </c>
      <c r="H1488" s="47">
        <v>46</v>
      </c>
    </row>
    <row r="1489" spans="1:8" x14ac:dyDescent="0.35">
      <c r="A1489" s="43">
        <v>46227</v>
      </c>
      <c r="B1489" t="s">
        <v>63</v>
      </c>
      <c r="C1489" t="s">
        <v>53</v>
      </c>
      <c r="D1489" t="s">
        <v>8</v>
      </c>
      <c r="E1489" s="43" t="s">
        <v>75</v>
      </c>
      <c r="F1489" s="43" t="s">
        <v>143</v>
      </c>
      <c r="G1489" s="43" t="s">
        <v>140</v>
      </c>
      <c r="H1489" s="47">
        <v>18</v>
      </c>
    </row>
    <row r="1490" spans="1:8" x14ac:dyDescent="0.35">
      <c r="A1490" s="43">
        <v>46227</v>
      </c>
      <c r="B1490" t="s">
        <v>63</v>
      </c>
      <c r="C1490" t="s">
        <v>54</v>
      </c>
      <c r="D1490" t="s">
        <v>9</v>
      </c>
      <c r="E1490" s="43" t="s">
        <v>71</v>
      </c>
      <c r="F1490" s="43" t="s">
        <v>143</v>
      </c>
      <c r="G1490" s="43" t="s">
        <v>129</v>
      </c>
      <c r="H1490" s="47">
        <v>65</v>
      </c>
    </row>
    <row r="1491" spans="1:8" x14ac:dyDescent="0.35">
      <c r="A1491" s="43">
        <v>46227</v>
      </c>
      <c r="B1491" t="s">
        <v>63</v>
      </c>
      <c r="C1491" t="s">
        <v>121</v>
      </c>
      <c r="D1491" t="s">
        <v>121</v>
      </c>
      <c r="E1491" s="43" t="s">
        <v>122</v>
      </c>
      <c r="F1491" s="43" t="s">
        <v>143</v>
      </c>
      <c r="G1491" s="43" t="s">
        <v>127</v>
      </c>
      <c r="H1491" s="47">
        <v>5</v>
      </c>
    </row>
    <row r="1492" spans="1:8" x14ac:dyDescent="0.35">
      <c r="A1492" s="43">
        <v>46227</v>
      </c>
      <c r="B1492" t="s">
        <v>63</v>
      </c>
      <c r="C1492" t="s">
        <v>121</v>
      </c>
      <c r="D1492" t="s">
        <v>121</v>
      </c>
      <c r="E1492" s="43" t="s">
        <v>122</v>
      </c>
      <c r="F1492" s="43" t="s">
        <v>143</v>
      </c>
      <c r="G1492" s="43" t="s">
        <v>140</v>
      </c>
      <c r="H1492" s="47">
        <v>1</v>
      </c>
    </row>
    <row r="1493" spans="1:8" x14ac:dyDescent="0.35">
      <c r="A1493" s="43">
        <v>46227</v>
      </c>
      <c r="B1493" t="s">
        <v>63</v>
      </c>
      <c r="C1493" t="s">
        <v>121</v>
      </c>
      <c r="D1493" t="s">
        <v>121</v>
      </c>
      <c r="E1493" s="43" t="s">
        <v>122</v>
      </c>
      <c r="F1493" s="43" t="s">
        <v>143</v>
      </c>
      <c r="G1493" s="43" t="s">
        <v>125</v>
      </c>
      <c r="H1493" s="47">
        <v>0</v>
      </c>
    </row>
    <row r="1494" spans="1:8" x14ac:dyDescent="0.35">
      <c r="A1494" s="43">
        <v>46227</v>
      </c>
      <c r="B1494" t="s">
        <v>63</v>
      </c>
      <c r="C1494" t="s">
        <v>121</v>
      </c>
      <c r="D1494" t="s">
        <v>121</v>
      </c>
      <c r="E1494" s="43" t="s">
        <v>121</v>
      </c>
      <c r="F1494" s="43" t="s">
        <v>143</v>
      </c>
      <c r="G1494" s="43" t="s">
        <v>138</v>
      </c>
      <c r="H1494" s="47">
        <v>0</v>
      </c>
    </row>
    <row r="1495" spans="1:8" x14ac:dyDescent="0.35">
      <c r="A1495" s="43">
        <v>46227</v>
      </c>
      <c r="B1495" t="s">
        <v>63</v>
      </c>
      <c r="C1495" t="s">
        <v>121</v>
      </c>
      <c r="D1495" t="s">
        <v>121</v>
      </c>
      <c r="E1495" s="43" t="s">
        <v>122</v>
      </c>
      <c r="F1495" s="43" t="s">
        <v>143</v>
      </c>
      <c r="G1495" s="43" t="s">
        <v>133</v>
      </c>
      <c r="H1495" s="47">
        <v>0</v>
      </c>
    </row>
    <row r="1496" spans="1:8" x14ac:dyDescent="0.35">
      <c r="A1496" s="43">
        <v>46227</v>
      </c>
      <c r="B1496" t="s">
        <v>63</v>
      </c>
      <c r="C1496" t="s">
        <v>121</v>
      </c>
      <c r="D1496" t="s">
        <v>121</v>
      </c>
      <c r="E1496" s="43" t="s">
        <v>121</v>
      </c>
      <c r="F1496" s="43" t="s">
        <v>143</v>
      </c>
      <c r="G1496" s="43" t="s">
        <v>142</v>
      </c>
      <c r="H1496" s="47">
        <v>0</v>
      </c>
    </row>
    <row r="1497" spans="1:8" x14ac:dyDescent="0.35">
      <c r="A1497" s="43">
        <v>46227</v>
      </c>
      <c r="B1497" t="s">
        <v>63</v>
      </c>
      <c r="C1497" t="s">
        <v>121</v>
      </c>
      <c r="D1497" t="s">
        <v>121</v>
      </c>
      <c r="E1497" s="43" t="s">
        <v>122</v>
      </c>
      <c r="F1497" s="43" t="s">
        <v>143</v>
      </c>
      <c r="G1497" s="43" t="s">
        <v>142</v>
      </c>
      <c r="H1497" s="47">
        <v>1</v>
      </c>
    </row>
    <row r="1498" spans="1:8" x14ac:dyDescent="0.35">
      <c r="A1498" s="43">
        <v>46227</v>
      </c>
      <c r="B1498" t="s">
        <v>63</v>
      </c>
      <c r="C1498" t="s">
        <v>121</v>
      </c>
      <c r="D1498" t="s">
        <v>121</v>
      </c>
      <c r="E1498" s="43" t="s">
        <v>122</v>
      </c>
      <c r="F1498" s="43" t="s">
        <v>143</v>
      </c>
      <c r="G1498" s="43" t="s">
        <v>131</v>
      </c>
      <c r="H1498" s="47">
        <v>1</v>
      </c>
    </row>
    <row r="1499" spans="1:8" x14ac:dyDescent="0.35">
      <c r="A1499" s="43">
        <v>46227</v>
      </c>
      <c r="B1499" t="s">
        <v>63</v>
      </c>
      <c r="C1499" t="s">
        <v>53</v>
      </c>
      <c r="D1499" t="s">
        <v>8</v>
      </c>
      <c r="E1499" s="43" t="s">
        <v>66</v>
      </c>
      <c r="F1499" s="43" t="s">
        <v>143</v>
      </c>
      <c r="G1499" s="43" t="s">
        <v>134</v>
      </c>
      <c r="H1499" s="47">
        <v>75</v>
      </c>
    </row>
    <row r="1500" spans="1:8" x14ac:dyDescent="0.35">
      <c r="A1500" s="43">
        <v>46227</v>
      </c>
      <c r="B1500" t="s">
        <v>63</v>
      </c>
      <c r="C1500" t="s">
        <v>55</v>
      </c>
      <c r="D1500" t="s">
        <v>11</v>
      </c>
      <c r="E1500" s="43" t="s">
        <v>78</v>
      </c>
      <c r="F1500" s="43" t="s">
        <v>143</v>
      </c>
      <c r="G1500" s="43" t="s">
        <v>130</v>
      </c>
      <c r="H1500" s="47">
        <v>657</v>
      </c>
    </row>
    <row r="1501" spans="1:8" x14ac:dyDescent="0.35">
      <c r="A1501" s="43">
        <v>46227</v>
      </c>
      <c r="B1501" t="s">
        <v>63</v>
      </c>
      <c r="C1501" t="s">
        <v>56</v>
      </c>
      <c r="D1501" t="s">
        <v>12</v>
      </c>
      <c r="E1501" s="43" t="s">
        <v>82</v>
      </c>
      <c r="F1501" s="43" t="s">
        <v>143</v>
      </c>
      <c r="G1501" s="43" t="s">
        <v>126</v>
      </c>
      <c r="H1501" s="47">
        <v>160</v>
      </c>
    </row>
    <row r="1502" spans="1:8" x14ac:dyDescent="0.35">
      <c r="A1502" s="43">
        <v>46227</v>
      </c>
      <c r="B1502" t="s">
        <v>63</v>
      </c>
      <c r="C1502" t="s">
        <v>53</v>
      </c>
      <c r="D1502" t="s">
        <v>6</v>
      </c>
      <c r="E1502" s="43" t="s">
        <v>69</v>
      </c>
      <c r="F1502" s="43" t="s">
        <v>143</v>
      </c>
      <c r="G1502" s="43" t="s">
        <v>125</v>
      </c>
      <c r="H1502" s="47">
        <v>140</v>
      </c>
    </row>
    <row r="1503" spans="1:8" x14ac:dyDescent="0.35">
      <c r="A1503" s="43">
        <v>46227</v>
      </c>
      <c r="B1503" t="s">
        <v>63</v>
      </c>
      <c r="C1503" t="s">
        <v>55</v>
      </c>
      <c r="D1503" t="s">
        <v>15</v>
      </c>
      <c r="E1503" s="43" t="s">
        <v>94</v>
      </c>
      <c r="F1503" s="43" t="s">
        <v>143</v>
      </c>
      <c r="G1503" s="43" t="s">
        <v>137</v>
      </c>
      <c r="H1503" s="47">
        <v>101</v>
      </c>
    </row>
    <row r="1504" spans="1:8" x14ac:dyDescent="0.35">
      <c r="A1504" s="43">
        <v>46227</v>
      </c>
      <c r="B1504" t="s">
        <v>63</v>
      </c>
      <c r="C1504" t="s">
        <v>53</v>
      </c>
      <c r="D1504" t="s">
        <v>8</v>
      </c>
      <c r="E1504" s="43" t="s">
        <v>74</v>
      </c>
      <c r="F1504" s="43" t="s">
        <v>143</v>
      </c>
      <c r="G1504" s="43" t="s">
        <v>136</v>
      </c>
      <c r="H1504" s="47">
        <v>223</v>
      </c>
    </row>
    <row r="1505" spans="1:8" x14ac:dyDescent="0.35">
      <c r="A1505" s="43">
        <v>46227</v>
      </c>
      <c r="B1505" t="s">
        <v>63</v>
      </c>
      <c r="C1505" t="s">
        <v>53</v>
      </c>
      <c r="D1505" t="s">
        <v>6</v>
      </c>
      <c r="E1505" s="43" t="s">
        <v>73</v>
      </c>
      <c r="F1505" s="43" t="s">
        <v>143</v>
      </c>
      <c r="G1505" s="43" t="s">
        <v>139</v>
      </c>
      <c r="H1505" s="47">
        <v>123</v>
      </c>
    </row>
    <row r="1506" spans="1:8" x14ac:dyDescent="0.35">
      <c r="A1506" s="43">
        <v>46227</v>
      </c>
      <c r="B1506" t="s">
        <v>63</v>
      </c>
      <c r="C1506" t="s">
        <v>54</v>
      </c>
      <c r="D1506" t="s">
        <v>9</v>
      </c>
      <c r="E1506" s="43" t="s">
        <v>71</v>
      </c>
      <c r="F1506" s="43" t="s">
        <v>143</v>
      </c>
      <c r="G1506" s="43" t="s">
        <v>133</v>
      </c>
      <c r="H1506" s="47">
        <v>666</v>
      </c>
    </row>
    <row r="1507" spans="1:8" x14ac:dyDescent="0.35">
      <c r="A1507" s="43">
        <v>46227</v>
      </c>
      <c r="B1507" t="s">
        <v>63</v>
      </c>
      <c r="C1507" t="s">
        <v>55</v>
      </c>
      <c r="D1507" t="s">
        <v>15</v>
      </c>
      <c r="E1507" s="43" t="s">
        <v>95</v>
      </c>
      <c r="F1507" s="43" t="s">
        <v>143</v>
      </c>
      <c r="G1507" s="43" t="s">
        <v>133</v>
      </c>
      <c r="H1507" s="47">
        <v>65</v>
      </c>
    </row>
    <row r="1508" spans="1:8" x14ac:dyDescent="0.35">
      <c r="A1508" s="43">
        <v>46227</v>
      </c>
      <c r="B1508" t="s">
        <v>63</v>
      </c>
      <c r="C1508" t="s">
        <v>55</v>
      </c>
      <c r="D1508" t="s">
        <v>13</v>
      </c>
      <c r="E1508" s="43" t="s">
        <v>99</v>
      </c>
      <c r="F1508" s="43" t="s">
        <v>143</v>
      </c>
      <c r="G1508" s="43" t="s">
        <v>125</v>
      </c>
      <c r="H1508" s="47">
        <v>461</v>
      </c>
    </row>
    <row r="1509" spans="1:8" x14ac:dyDescent="0.35">
      <c r="A1509" s="43">
        <v>46227</v>
      </c>
      <c r="B1509" t="s">
        <v>63</v>
      </c>
      <c r="C1509" t="s">
        <v>121</v>
      </c>
      <c r="D1509" t="s">
        <v>121</v>
      </c>
      <c r="E1509" s="43" t="s">
        <v>121</v>
      </c>
      <c r="F1509" s="43" t="s">
        <v>143</v>
      </c>
      <c r="G1509" s="43" t="s">
        <v>127</v>
      </c>
      <c r="H1509" s="47">
        <v>1491</v>
      </c>
    </row>
    <row r="1510" spans="1:8" x14ac:dyDescent="0.35">
      <c r="A1510" s="43">
        <v>46227</v>
      </c>
      <c r="B1510" t="s">
        <v>63</v>
      </c>
      <c r="C1510" t="s">
        <v>56</v>
      </c>
      <c r="D1510" t="s">
        <v>17</v>
      </c>
      <c r="E1510" s="43" t="s">
        <v>70</v>
      </c>
      <c r="F1510" s="43" t="s">
        <v>143</v>
      </c>
      <c r="G1510" s="43" t="s">
        <v>129</v>
      </c>
      <c r="H1510" s="47">
        <v>154</v>
      </c>
    </row>
    <row r="1511" spans="1:8" x14ac:dyDescent="0.35">
      <c r="A1511" s="43">
        <v>46227</v>
      </c>
      <c r="B1511" t="s">
        <v>63</v>
      </c>
      <c r="C1511" t="s">
        <v>54</v>
      </c>
      <c r="D1511" t="s">
        <v>14</v>
      </c>
      <c r="E1511" s="43" t="s">
        <v>14</v>
      </c>
      <c r="F1511" s="43" t="s">
        <v>143</v>
      </c>
      <c r="G1511" s="43" t="s">
        <v>125</v>
      </c>
      <c r="H1511" s="47">
        <v>192</v>
      </c>
    </row>
    <row r="1512" spans="1:8" x14ac:dyDescent="0.35">
      <c r="A1512" s="43">
        <v>46227</v>
      </c>
      <c r="B1512" t="s">
        <v>63</v>
      </c>
      <c r="C1512" t="s">
        <v>56</v>
      </c>
      <c r="D1512" t="s">
        <v>12</v>
      </c>
      <c r="E1512" s="43" t="s">
        <v>79</v>
      </c>
      <c r="F1512" s="43" t="s">
        <v>143</v>
      </c>
      <c r="G1512" s="43" t="s">
        <v>140</v>
      </c>
      <c r="H1512" s="47">
        <v>48</v>
      </c>
    </row>
    <row r="1513" spans="1:8" x14ac:dyDescent="0.35">
      <c r="A1513" s="43">
        <v>46227</v>
      </c>
      <c r="B1513" t="s">
        <v>63</v>
      </c>
      <c r="C1513" t="s">
        <v>56</v>
      </c>
      <c r="D1513" t="s">
        <v>12</v>
      </c>
      <c r="E1513" s="43" t="s">
        <v>83</v>
      </c>
      <c r="F1513" s="43" t="s">
        <v>143</v>
      </c>
      <c r="G1513" s="43" t="s">
        <v>129</v>
      </c>
      <c r="H1513" s="47">
        <v>166</v>
      </c>
    </row>
    <row r="1514" spans="1:8" x14ac:dyDescent="0.35">
      <c r="A1514" s="43">
        <v>46227</v>
      </c>
      <c r="B1514" t="s">
        <v>63</v>
      </c>
      <c r="C1514" t="s">
        <v>55</v>
      </c>
      <c r="D1514" t="s">
        <v>15</v>
      </c>
      <c r="E1514" s="43" t="s">
        <v>94</v>
      </c>
      <c r="F1514" s="43" t="s">
        <v>143</v>
      </c>
      <c r="G1514" s="43" t="s">
        <v>142</v>
      </c>
      <c r="H1514" s="47">
        <v>150</v>
      </c>
    </row>
    <row r="1515" spans="1:8" x14ac:dyDescent="0.35">
      <c r="A1515" s="43">
        <v>46227</v>
      </c>
      <c r="B1515" t="s">
        <v>63</v>
      </c>
      <c r="C1515" t="s">
        <v>53</v>
      </c>
      <c r="D1515" t="s">
        <v>7</v>
      </c>
      <c r="E1515" s="43" t="s">
        <v>65</v>
      </c>
      <c r="F1515" s="43" t="s">
        <v>143</v>
      </c>
      <c r="G1515" s="43" t="s">
        <v>141</v>
      </c>
      <c r="H1515" s="47">
        <v>335</v>
      </c>
    </row>
    <row r="1516" spans="1:8" x14ac:dyDescent="0.35">
      <c r="A1516" s="43">
        <v>46227</v>
      </c>
      <c r="B1516" t="s">
        <v>63</v>
      </c>
      <c r="C1516" t="s">
        <v>53</v>
      </c>
      <c r="D1516" t="s">
        <v>6</v>
      </c>
      <c r="E1516" s="43" t="s">
        <v>73</v>
      </c>
      <c r="F1516" s="43" t="s">
        <v>143</v>
      </c>
      <c r="G1516" s="43" t="s">
        <v>133</v>
      </c>
      <c r="H1516" s="47">
        <v>115</v>
      </c>
    </row>
    <row r="1517" spans="1:8" x14ac:dyDescent="0.35">
      <c r="A1517" s="43">
        <v>46227</v>
      </c>
      <c r="B1517" t="s">
        <v>63</v>
      </c>
      <c r="C1517" t="s">
        <v>54</v>
      </c>
      <c r="D1517" t="s">
        <v>9</v>
      </c>
      <c r="E1517" s="43" t="s">
        <v>71</v>
      </c>
      <c r="F1517" s="43" t="s">
        <v>143</v>
      </c>
      <c r="G1517" s="43" t="s">
        <v>126</v>
      </c>
      <c r="H1517" s="47">
        <v>84</v>
      </c>
    </row>
    <row r="1518" spans="1:8" x14ac:dyDescent="0.35">
      <c r="A1518" s="43">
        <v>46227</v>
      </c>
      <c r="B1518" t="s">
        <v>63</v>
      </c>
      <c r="C1518" t="s">
        <v>53</v>
      </c>
      <c r="D1518" t="s">
        <v>7</v>
      </c>
      <c r="E1518" s="43" t="s">
        <v>77</v>
      </c>
      <c r="F1518" s="43" t="s">
        <v>143</v>
      </c>
      <c r="G1518" s="43" t="s">
        <v>141</v>
      </c>
      <c r="H1518" s="47">
        <v>455</v>
      </c>
    </row>
    <row r="1519" spans="1:8" x14ac:dyDescent="0.35">
      <c r="A1519" s="43">
        <v>46227</v>
      </c>
      <c r="B1519" t="s">
        <v>63</v>
      </c>
      <c r="C1519" t="s">
        <v>54</v>
      </c>
      <c r="D1519" t="s">
        <v>9</v>
      </c>
      <c r="E1519" s="43" t="s">
        <v>92</v>
      </c>
      <c r="F1519" s="43" t="s">
        <v>143</v>
      </c>
      <c r="G1519" s="43" t="s">
        <v>131</v>
      </c>
      <c r="H1519" s="47">
        <v>972</v>
      </c>
    </row>
    <row r="1520" spans="1:8" x14ac:dyDescent="0.35">
      <c r="A1520" s="43">
        <v>46227</v>
      </c>
      <c r="B1520" t="s">
        <v>63</v>
      </c>
      <c r="C1520" t="s">
        <v>53</v>
      </c>
      <c r="D1520" t="s">
        <v>6</v>
      </c>
      <c r="E1520" s="43" t="s">
        <v>73</v>
      </c>
      <c r="F1520" s="43" t="s">
        <v>143</v>
      </c>
      <c r="G1520" s="43" t="s">
        <v>132</v>
      </c>
      <c r="H1520" s="47">
        <v>100</v>
      </c>
    </row>
    <row r="1521" spans="1:8" x14ac:dyDescent="0.35">
      <c r="A1521" s="43">
        <v>46227</v>
      </c>
      <c r="B1521" t="s">
        <v>63</v>
      </c>
      <c r="C1521" t="s">
        <v>55</v>
      </c>
      <c r="D1521" t="s">
        <v>15</v>
      </c>
      <c r="E1521" s="43" t="s">
        <v>95</v>
      </c>
      <c r="F1521" s="43" t="s">
        <v>143</v>
      </c>
      <c r="G1521" s="43" t="s">
        <v>142</v>
      </c>
      <c r="H1521" s="47">
        <v>86</v>
      </c>
    </row>
    <row r="1522" spans="1:8" x14ac:dyDescent="0.35">
      <c r="A1522" s="43">
        <v>46227</v>
      </c>
      <c r="B1522" t="s">
        <v>63</v>
      </c>
      <c r="C1522" t="s">
        <v>54</v>
      </c>
      <c r="D1522" t="s">
        <v>9</v>
      </c>
      <c r="E1522" s="43" t="s">
        <v>92</v>
      </c>
      <c r="F1522" s="43" t="s">
        <v>143</v>
      </c>
      <c r="G1522" s="43" t="s">
        <v>126</v>
      </c>
      <c r="H1522" s="47">
        <v>171</v>
      </c>
    </row>
    <row r="1523" spans="1:8" x14ac:dyDescent="0.35">
      <c r="A1523" s="43">
        <v>46227</v>
      </c>
      <c r="B1523" t="s">
        <v>63</v>
      </c>
      <c r="C1523" t="s">
        <v>55</v>
      </c>
      <c r="D1523" t="s">
        <v>11</v>
      </c>
      <c r="E1523" s="43" t="s">
        <v>78</v>
      </c>
      <c r="F1523" s="43" t="s">
        <v>143</v>
      </c>
      <c r="G1523" s="43" t="s">
        <v>129</v>
      </c>
      <c r="H1523" s="47">
        <v>416</v>
      </c>
    </row>
    <row r="1524" spans="1:8" x14ac:dyDescent="0.35">
      <c r="A1524" s="43">
        <v>46227</v>
      </c>
      <c r="B1524" t="s">
        <v>63</v>
      </c>
      <c r="C1524" t="s">
        <v>55</v>
      </c>
      <c r="D1524" t="s">
        <v>15</v>
      </c>
      <c r="E1524" s="43" t="s">
        <v>96</v>
      </c>
      <c r="F1524" s="43" t="s">
        <v>143</v>
      </c>
      <c r="G1524" s="43" t="s">
        <v>130</v>
      </c>
      <c r="H1524" s="47">
        <v>381</v>
      </c>
    </row>
    <row r="1525" spans="1:8" x14ac:dyDescent="0.35">
      <c r="A1525" s="43">
        <v>46227</v>
      </c>
      <c r="B1525" t="s">
        <v>63</v>
      </c>
      <c r="C1525" t="s">
        <v>55</v>
      </c>
      <c r="D1525" t="s">
        <v>11</v>
      </c>
      <c r="E1525" s="43" t="s">
        <v>78</v>
      </c>
      <c r="F1525" s="43" t="s">
        <v>143</v>
      </c>
      <c r="G1525" s="43" t="s">
        <v>132</v>
      </c>
      <c r="H1525" s="47">
        <v>440</v>
      </c>
    </row>
    <row r="1526" spans="1:8" x14ac:dyDescent="0.35">
      <c r="A1526" s="43">
        <v>46227</v>
      </c>
      <c r="B1526" t="s">
        <v>63</v>
      </c>
      <c r="C1526" t="s">
        <v>53</v>
      </c>
      <c r="D1526" t="s">
        <v>6</v>
      </c>
      <c r="E1526" s="43" t="s">
        <v>73</v>
      </c>
      <c r="F1526" s="43" t="s">
        <v>143</v>
      </c>
      <c r="G1526" s="43" t="s">
        <v>126</v>
      </c>
      <c r="H1526" s="47">
        <v>232</v>
      </c>
    </row>
    <row r="1527" spans="1:8" x14ac:dyDescent="0.35">
      <c r="A1527" s="43">
        <v>46227</v>
      </c>
      <c r="B1527" t="s">
        <v>63</v>
      </c>
      <c r="C1527" t="s">
        <v>53</v>
      </c>
      <c r="D1527" t="s">
        <v>7</v>
      </c>
      <c r="E1527" s="43" t="s">
        <v>65</v>
      </c>
      <c r="F1527" s="43" t="s">
        <v>143</v>
      </c>
      <c r="G1527" s="43" t="s">
        <v>142</v>
      </c>
      <c r="H1527" s="47">
        <v>500</v>
      </c>
    </row>
    <row r="1528" spans="1:8" x14ac:dyDescent="0.35">
      <c r="A1528" s="43">
        <v>46227</v>
      </c>
      <c r="B1528" t="s">
        <v>63</v>
      </c>
      <c r="C1528" t="s">
        <v>54</v>
      </c>
      <c r="D1528" t="s">
        <v>14</v>
      </c>
      <c r="E1528" s="43" t="s">
        <v>86</v>
      </c>
      <c r="F1528" s="43" t="s">
        <v>143</v>
      </c>
      <c r="G1528" s="43" t="s">
        <v>142</v>
      </c>
      <c r="H1528" s="47">
        <v>222</v>
      </c>
    </row>
    <row r="1529" spans="1:8" x14ac:dyDescent="0.35">
      <c r="A1529" s="43">
        <v>46227</v>
      </c>
      <c r="B1529" t="s">
        <v>63</v>
      </c>
      <c r="C1529" t="s">
        <v>56</v>
      </c>
      <c r="D1529" t="s">
        <v>16</v>
      </c>
      <c r="E1529" s="43" t="s">
        <v>97</v>
      </c>
      <c r="F1529" s="43" t="s">
        <v>143</v>
      </c>
      <c r="G1529" s="43" t="s">
        <v>130</v>
      </c>
      <c r="H1529" s="47">
        <v>530</v>
      </c>
    </row>
    <row r="1530" spans="1:8" x14ac:dyDescent="0.35">
      <c r="A1530" s="43">
        <v>46227</v>
      </c>
      <c r="B1530" t="s">
        <v>63</v>
      </c>
      <c r="C1530" t="s">
        <v>56</v>
      </c>
      <c r="D1530" t="s">
        <v>16</v>
      </c>
      <c r="E1530" s="43" t="s">
        <v>97</v>
      </c>
      <c r="F1530" s="43" t="s">
        <v>143</v>
      </c>
      <c r="G1530" s="43" t="s">
        <v>125</v>
      </c>
      <c r="H1530" s="47">
        <v>560</v>
      </c>
    </row>
    <row r="1531" spans="1:8" x14ac:dyDescent="0.35">
      <c r="A1531" s="43">
        <v>46227</v>
      </c>
      <c r="B1531" t="s">
        <v>63</v>
      </c>
      <c r="C1531" t="s">
        <v>54</v>
      </c>
      <c r="D1531" t="s">
        <v>10</v>
      </c>
      <c r="E1531" s="43" t="s">
        <v>64</v>
      </c>
      <c r="F1531" s="43" t="s">
        <v>143</v>
      </c>
      <c r="G1531" s="43" t="s">
        <v>125</v>
      </c>
      <c r="H1531" s="47">
        <v>715</v>
      </c>
    </row>
    <row r="1532" spans="1:8" x14ac:dyDescent="0.35">
      <c r="A1532" s="43">
        <v>46227</v>
      </c>
      <c r="B1532" t="s">
        <v>63</v>
      </c>
      <c r="C1532" t="s">
        <v>53</v>
      </c>
      <c r="D1532" t="s">
        <v>6</v>
      </c>
      <c r="E1532" s="43" t="s">
        <v>73</v>
      </c>
      <c r="F1532" s="43" t="s">
        <v>143</v>
      </c>
      <c r="G1532" s="43" t="s">
        <v>130</v>
      </c>
      <c r="H1532" s="47">
        <v>115</v>
      </c>
    </row>
    <row r="1533" spans="1:8" x14ac:dyDescent="0.35">
      <c r="A1533" s="43">
        <v>46227</v>
      </c>
      <c r="B1533" t="s">
        <v>63</v>
      </c>
      <c r="C1533" t="s">
        <v>56</v>
      </c>
      <c r="D1533" t="s">
        <v>17</v>
      </c>
      <c r="E1533" s="43" t="s">
        <v>68</v>
      </c>
      <c r="F1533" s="43" t="s">
        <v>143</v>
      </c>
      <c r="G1533" s="43" t="s">
        <v>137</v>
      </c>
      <c r="H1533" s="47">
        <v>576</v>
      </c>
    </row>
    <row r="1534" spans="1:8" x14ac:dyDescent="0.35">
      <c r="A1534" s="43">
        <v>46227</v>
      </c>
      <c r="B1534" t="s">
        <v>63</v>
      </c>
      <c r="C1534" t="s">
        <v>56</v>
      </c>
      <c r="D1534" t="s">
        <v>17</v>
      </c>
      <c r="E1534" s="43" t="s">
        <v>76</v>
      </c>
      <c r="F1534" s="43" t="s">
        <v>143</v>
      </c>
      <c r="G1534" s="43" t="s">
        <v>131</v>
      </c>
      <c r="H1534" s="47">
        <v>386</v>
      </c>
    </row>
    <row r="1535" spans="1:8" x14ac:dyDescent="0.35">
      <c r="A1535" s="43">
        <v>46227</v>
      </c>
      <c r="B1535" t="s">
        <v>63</v>
      </c>
      <c r="C1535" t="s">
        <v>54</v>
      </c>
      <c r="D1535" t="s">
        <v>10</v>
      </c>
      <c r="E1535" s="43" t="s">
        <v>80</v>
      </c>
      <c r="F1535" s="43" t="s">
        <v>143</v>
      </c>
      <c r="G1535" s="43" t="s">
        <v>138</v>
      </c>
      <c r="H1535" s="47">
        <v>541</v>
      </c>
    </row>
    <row r="1536" spans="1:8" x14ac:dyDescent="0.35">
      <c r="A1536" s="43">
        <v>46227</v>
      </c>
      <c r="B1536" t="s">
        <v>63</v>
      </c>
      <c r="C1536" t="s">
        <v>56</v>
      </c>
      <c r="D1536" t="s">
        <v>12</v>
      </c>
      <c r="E1536" s="43" t="s">
        <v>79</v>
      </c>
      <c r="F1536" s="43" t="s">
        <v>143</v>
      </c>
      <c r="G1536" s="43" t="s">
        <v>134</v>
      </c>
      <c r="H1536" s="47">
        <v>113</v>
      </c>
    </row>
    <row r="1537" spans="1:8" x14ac:dyDescent="0.35">
      <c r="A1537" s="43">
        <v>46227</v>
      </c>
      <c r="B1537" t="s">
        <v>63</v>
      </c>
      <c r="C1537" t="s">
        <v>56</v>
      </c>
      <c r="D1537" t="s">
        <v>17</v>
      </c>
      <c r="E1537" s="43" t="s">
        <v>70</v>
      </c>
      <c r="F1537" s="43" t="s">
        <v>143</v>
      </c>
      <c r="G1537" s="43" t="s">
        <v>139</v>
      </c>
      <c r="H1537" s="47">
        <v>241</v>
      </c>
    </row>
    <row r="1538" spans="1:8" x14ac:dyDescent="0.35">
      <c r="A1538" s="43">
        <v>46227</v>
      </c>
      <c r="B1538" t="s">
        <v>63</v>
      </c>
      <c r="C1538" t="s">
        <v>53</v>
      </c>
      <c r="D1538" t="s">
        <v>7</v>
      </c>
      <c r="E1538" s="43" t="s">
        <v>77</v>
      </c>
      <c r="F1538" s="43" t="s">
        <v>143</v>
      </c>
      <c r="G1538" s="43" t="s">
        <v>142</v>
      </c>
      <c r="H1538" s="47">
        <v>670</v>
      </c>
    </row>
    <row r="1539" spans="1:8" x14ac:dyDescent="0.35">
      <c r="A1539" s="43">
        <v>46227</v>
      </c>
      <c r="B1539" t="s">
        <v>63</v>
      </c>
      <c r="C1539" t="s">
        <v>55</v>
      </c>
      <c r="D1539" t="s">
        <v>13</v>
      </c>
      <c r="E1539" s="43" t="s">
        <v>100</v>
      </c>
      <c r="F1539" s="43" t="s">
        <v>143</v>
      </c>
      <c r="G1539" s="43" t="s">
        <v>134</v>
      </c>
      <c r="H1539" s="47">
        <v>446</v>
      </c>
    </row>
    <row r="1540" spans="1:8" x14ac:dyDescent="0.35">
      <c r="A1540" s="43">
        <v>46227</v>
      </c>
      <c r="B1540" t="s">
        <v>63</v>
      </c>
      <c r="C1540" t="s">
        <v>54</v>
      </c>
      <c r="D1540" t="s">
        <v>10</v>
      </c>
      <c r="E1540" s="43" t="s">
        <v>64</v>
      </c>
      <c r="F1540" s="43" t="s">
        <v>143</v>
      </c>
      <c r="G1540" s="43" t="s">
        <v>131</v>
      </c>
      <c r="H1540" s="47">
        <v>485</v>
      </c>
    </row>
    <row r="1541" spans="1:8" x14ac:dyDescent="0.35">
      <c r="A1541" s="43">
        <v>46227</v>
      </c>
      <c r="B1541" t="s">
        <v>63</v>
      </c>
      <c r="C1541" t="s">
        <v>56</v>
      </c>
      <c r="D1541" t="s">
        <v>17</v>
      </c>
      <c r="E1541" s="43" t="s">
        <v>70</v>
      </c>
      <c r="F1541" s="43" t="s">
        <v>143</v>
      </c>
      <c r="G1541" s="43" t="s">
        <v>142</v>
      </c>
      <c r="H1541" s="47">
        <v>256</v>
      </c>
    </row>
    <row r="1542" spans="1:8" x14ac:dyDescent="0.35">
      <c r="A1542" s="43">
        <v>46227</v>
      </c>
      <c r="B1542" t="s">
        <v>63</v>
      </c>
      <c r="C1542" t="s">
        <v>53</v>
      </c>
      <c r="D1542" t="s">
        <v>6</v>
      </c>
      <c r="E1542" s="43" t="s">
        <v>69</v>
      </c>
      <c r="F1542" s="43" t="s">
        <v>143</v>
      </c>
      <c r="G1542" s="43" t="s">
        <v>132</v>
      </c>
      <c r="H1542" s="47">
        <v>89</v>
      </c>
    </row>
    <row r="1543" spans="1:8" x14ac:dyDescent="0.35">
      <c r="A1543" s="43">
        <v>46227</v>
      </c>
      <c r="B1543" t="s">
        <v>63</v>
      </c>
      <c r="C1543" t="s">
        <v>54</v>
      </c>
      <c r="D1543" t="s">
        <v>14</v>
      </c>
      <c r="E1543" s="43" t="s">
        <v>86</v>
      </c>
      <c r="F1543" s="43" t="s">
        <v>143</v>
      </c>
      <c r="G1543" s="43" t="s">
        <v>137</v>
      </c>
      <c r="H1543" s="47">
        <v>169</v>
      </c>
    </row>
    <row r="1544" spans="1:8" x14ac:dyDescent="0.35">
      <c r="A1544" s="43">
        <v>46227</v>
      </c>
      <c r="B1544" t="s">
        <v>63</v>
      </c>
      <c r="C1544" t="s">
        <v>54</v>
      </c>
      <c r="D1544" t="s">
        <v>10</v>
      </c>
      <c r="E1544" s="43" t="s">
        <v>80</v>
      </c>
      <c r="F1544" s="43" t="s">
        <v>143</v>
      </c>
      <c r="G1544" s="43" t="s">
        <v>142</v>
      </c>
      <c r="H1544" s="47">
        <v>467</v>
      </c>
    </row>
    <row r="1545" spans="1:8" x14ac:dyDescent="0.35">
      <c r="A1545" s="43">
        <v>46227</v>
      </c>
      <c r="B1545" t="s">
        <v>63</v>
      </c>
      <c r="C1545" t="s">
        <v>55</v>
      </c>
      <c r="D1545" t="s">
        <v>11</v>
      </c>
      <c r="E1545" s="43" t="s">
        <v>90</v>
      </c>
      <c r="F1545" s="43" t="s">
        <v>143</v>
      </c>
      <c r="G1545" s="43" t="s">
        <v>132</v>
      </c>
      <c r="H1545" s="47">
        <v>245</v>
      </c>
    </row>
    <row r="1546" spans="1:8" x14ac:dyDescent="0.35">
      <c r="A1546" s="43">
        <v>46227</v>
      </c>
      <c r="B1546" t="s">
        <v>63</v>
      </c>
      <c r="C1546" t="s">
        <v>53</v>
      </c>
      <c r="D1546" t="s">
        <v>7</v>
      </c>
      <c r="E1546" s="43" t="s">
        <v>65</v>
      </c>
      <c r="F1546" s="43" t="s">
        <v>143</v>
      </c>
      <c r="G1546" s="43" t="s">
        <v>133</v>
      </c>
      <c r="H1546" s="47">
        <v>649</v>
      </c>
    </row>
    <row r="1547" spans="1:8" x14ac:dyDescent="0.35">
      <c r="A1547" s="43">
        <v>46227</v>
      </c>
      <c r="B1547" t="s">
        <v>63</v>
      </c>
      <c r="C1547" t="s">
        <v>56</v>
      </c>
      <c r="D1547" t="s">
        <v>17</v>
      </c>
      <c r="E1547" s="43" t="s">
        <v>76</v>
      </c>
      <c r="F1547" s="43" t="s">
        <v>143</v>
      </c>
      <c r="G1547" s="43" t="s">
        <v>125</v>
      </c>
      <c r="H1547" s="47">
        <v>305</v>
      </c>
    </row>
    <row r="1548" spans="1:8" x14ac:dyDescent="0.35">
      <c r="A1548" s="43">
        <v>46227</v>
      </c>
      <c r="B1548" t="s">
        <v>63</v>
      </c>
      <c r="C1548" t="s">
        <v>54</v>
      </c>
      <c r="D1548" t="s">
        <v>14</v>
      </c>
      <c r="E1548" s="43" t="s">
        <v>87</v>
      </c>
      <c r="F1548" s="43" t="s">
        <v>143</v>
      </c>
      <c r="G1548" s="43" t="s">
        <v>131</v>
      </c>
      <c r="H1548" s="47">
        <v>223</v>
      </c>
    </row>
    <row r="1549" spans="1:8" x14ac:dyDescent="0.35">
      <c r="A1549" s="43">
        <v>46227</v>
      </c>
      <c r="B1549" t="s">
        <v>63</v>
      </c>
      <c r="C1549" t="s">
        <v>56</v>
      </c>
      <c r="D1549" t="s">
        <v>12</v>
      </c>
      <c r="E1549" s="43" t="s">
        <v>82</v>
      </c>
      <c r="F1549" s="43" t="s">
        <v>143</v>
      </c>
      <c r="G1549" s="43" t="s">
        <v>138</v>
      </c>
      <c r="H1549" s="47">
        <v>91</v>
      </c>
    </row>
    <row r="1550" spans="1:8" x14ac:dyDescent="0.35">
      <c r="A1550" s="43">
        <v>46227</v>
      </c>
      <c r="B1550" t="s">
        <v>63</v>
      </c>
      <c r="C1550" t="s">
        <v>53</v>
      </c>
      <c r="D1550" t="s">
        <v>8</v>
      </c>
      <c r="E1550" s="43" t="s">
        <v>74</v>
      </c>
      <c r="F1550" s="43" t="s">
        <v>143</v>
      </c>
      <c r="G1550" s="43" t="s">
        <v>133</v>
      </c>
      <c r="H1550" s="47">
        <v>190</v>
      </c>
    </row>
    <row r="1551" spans="1:8" x14ac:dyDescent="0.35">
      <c r="A1551" s="43">
        <v>46227</v>
      </c>
      <c r="B1551" t="s">
        <v>63</v>
      </c>
      <c r="C1551" t="s">
        <v>53</v>
      </c>
      <c r="D1551" t="s">
        <v>8</v>
      </c>
      <c r="E1551" s="43" t="s">
        <v>75</v>
      </c>
      <c r="F1551" s="43" t="s">
        <v>143</v>
      </c>
      <c r="G1551" s="43" t="s">
        <v>142</v>
      </c>
      <c r="H1551" s="47">
        <v>68</v>
      </c>
    </row>
    <row r="1552" spans="1:8" x14ac:dyDescent="0.35">
      <c r="A1552" s="43">
        <v>46227</v>
      </c>
      <c r="B1552" t="s">
        <v>63</v>
      </c>
      <c r="C1552" t="s">
        <v>121</v>
      </c>
      <c r="D1552" t="s">
        <v>121</v>
      </c>
      <c r="E1552" s="43" t="s">
        <v>121</v>
      </c>
      <c r="F1552" s="43" t="s">
        <v>143</v>
      </c>
      <c r="G1552" s="43" t="s">
        <v>128</v>
      </c>
      <c r="H1552" s="47">
        <v>0</v>
      </c>
    </row>
    <row r="1553" spans="1:8" x14ac:dyDescent="0.35">
      <c r="A1553" s="43">
        <v>46227</v>
      </c>
      <c r="B1553" t="s">
        <v>63</v>
      </c>
      <c r="C1553" t="s">
        <v>121</v>
      </c>
      <c r="D1553" t="s">
        <v>121</v>
      </c>
      <c r="E1553" s="43" t="s">
        <v>122</v>
      </c>
      <c r="F1553" s="43" t="s">
        <v>143</v>
      </c>
      <c r="G1553" s="43" t="s">
        <v>137</v>
      </c>
      <c r="H1553" s="47">
        <v>0</v>
      </c>
    </row>
    <row r="1554" spans="1:8" x14ac:dyDescent="0.35">
      <c r="A1554" s="43">
        <v>46227</v>
      </c>
      <c r="B1554" t="s">
        <v>63</v>
      </c>
      <c r="C1554" t="s">
        <v>121</v>
      </c>
      <c r="D1554" t="s">
        <v>121</v>
      </c>
      <c r="E1554" s="43" t="s">
        <v>121</v>
      </c>
      <c r="F1554" s="43" t="s">
        <v>143</v>
      </c>
      <c r="G1554" s="43" t="s">
        <v>135</v>
      </c>
      <c r="H1554" s="47">
        <v>0</v>
      </c>
    </row>
    <row r="1555" spans="1:8" x14ac:dyDescent="0.35">
      <c r="A1555" s="43">
        <v>46227</v>
      </c>
      <c r="B1555" t="s">
        <v>63</v>
      </c>
      <c r="C1555" t="s">
        <v>53</v>
      </c>
      <c r="D1555" t="s">
        <v>8</v>
      </c>
      <c r="E1555" s="43" t="s">
        <v>75</v>
      </c>
      <c r="F1555" s="43" t="s">
        <v>143</v>
      </c>
      <c r="G1555" s="43" t="s">
        <v>128</v>
      </c>
      <c r="H1555" s="47">
        <v>1</v>
      </c>
    </row>
    <row r="1556" spans="1:8" x14ac:dyDescent="0.35">
      <c r="A1556" s="43">
        <v>46227</v>
      </c>
      <c r="B1556" t="s">
        <v>63</v>
      </c>
      <c r="C1556" t="s">
        <v>56</v>
      </c>
      <c r="D1556" t="s">
        <v>12</v>
      </c>
      <c r="E1556" s="43" t="s">
        <v>84</v>
      </c>
      <c r="F1556" s="43" t="s">
        <v>143</v>
      </c>
      <c r="G1556" s="43" t="s">
        <v>124</v>
      </c>
      <c r="H1556" s="47">
        <v>0</v>
      </c>
    </row>
    <row r="1557" spans="1:8" x14ac:dyDescent="0.35">
      <c r="A1557" s="43">
        <v>46227</v>
      </c>
      <c r="B1557" t="s">
        <v>63</v>
      </c>
      <c r="C1557" t="s">
        <v>55</v>
      </c>
      <c r="D1557" t="s">
        <v>15</v>
      </c>
      <c r="E1557" s="43" t="s">
        <v>96</v>
      </c>
      <c r="F1557" s="43" t="s">
        <v>143</v>
      </c>
      <c r="G1557" s="43" t="s">
        <v>132</v>
      </c>
      <c r="H1557" s="47">
        <v>282</v>
      </c>
    </row>
    <row r="1558" spans="1:8" x14ac:dyDescent="0.35">
      <c r="A1558" s="43">
        <v>46227</v>
      </c>
      <c r="B1558" t="s">
        <v>63</v>
      </c>
      <c r="C1558" t="s">
        <v>54</v>
      </c>
      <c r="D1558" t="s">
        <v>9</v>
      </c>
      <c r="E1558" s="43" t="s">
        <v>71</v>
      </c>
      <c r="F1558" s="43" t="s">
        <v>143</v>
      </c>
      <c r="G1558" s="43" t="s">
        <v>131</v>
      </c>
      <c r="H1558" s="47">
        <v>674</v>
      </c>
    </row>
    <row r="1559" spans="1:8" x14ac:dyDescent="0.35">
      <c r="A1559" s="43">
        <v>46227</v>
      </c>
      <c r="B1559" t="s">
        <v>63</v>
      </c>
      <c r="C1559" t="s">
        <v>55</v>
      </c>
      <c r="D1559" t="s">
        <v>11</v>
      </c>
      <c r="E1559" s="43" t="s">
        <v>78</v>
      </c>
      <c r="F1559" s="43" t="s">
        <v>143</v>
      </c>
      <c r="G1559" s="43" t="s">
        <v>137</v>
      </c>
      <c r="H1559" s="47">
        <v>502</v>
      </c>
    </row>
    <row r="1560" spans="1:8" x14ac:dyDescent="0.35">
      <c r="A1560" s="43">
        <v>46227</v>
      </c>
      <c r="B1560" t="s">
        <v>63</v>
      </c>
      <c r="C1560" t="s">
        <v>54</v>
      </c>
      <c r="D1560" t="s">
        <v>10</v>
      </c>
      <c r="E1560" s="43" t="s">
        <v>80</v>
      </c>
      <c r="F1560" s="43" t="s">
        <v>143</v>
      </c>
      <c r="G1560" s="43" t="s">
        <v>127</v>
      </c>
      <c r="H1560" s="47">
        <v>6033</v>
      </c>
    </row>
    <row r="1561" spans="1:8" x14ac:dyDescent="0.35">
      <c r="A1561" s="43">
        <v>46227</v>
      </c>
      <c r="B1561" t="s">
        <v>63</v>
      </c>
      <c r="C1561" t="s">
        <v>55</v>
      </c>
      <c r="D1561" t="s">
        <v>13</v>
      </c>
      <c r="E1561" s="43" t="s">
        <v>99</v>
      </c>
      <c r="F1561" s="43" t="s">
        <v>143</v>
      </c>
      <c r="G1561" s="43" t="s">
        <v>133</v>
      </c>
      <c r="H1561" s="47">
        <v>471</v>
      </c>
    </row>
    <row r="1562" spans="1:8" x14ac:dyDescent="0.35">
      <c r="A1562" s="43">
        <v>46227</v>
      </c>
      <c r="B1562" t="s">
        <v>63</v>
      </c>
      <c r="C1562" t="s">
        <v>56</v>
      </c>
      <c r="D1562" t="s">
        <v>17</v>
      </c>
      <c r="E1562" s="43" t="s">
        <v>68</v>
      </c>
      <c r="F1562" s="43" t="s">
        <v>143</v>
      </c>
      <c r="G1562" s="43" t="s">
        <v>125</v>
      </c>
      <c r="H1562" s="47">
        <v>471</v>
      </c>
    </row>
    <row r="1563" spans="1:8" x14ac:dyDescent="0.35">
      <c r="A1563" s="43">
        <v>46227</v>
      </c>
      <c r="B1563" t="s">
        <v>63</v>
      </c>
      <c r="C1563" t="s">
        <v>56</v>
      </c>
      <c r="D1563" t="s">
        <v>12</v>
      </c>
      <c r="E1563" s="43" t="s">
        <v>81</v>
      </c>
      <c r="F1563" s="43" t="s">
        <v>143</v>
      </c>
      <c r="G1563" s="43" t="s">
        <v>132</v>
      </c>
      <c r="H1563" s="47">
        <v>60</v>
      </c>
    </row>
    <row r="1564" spans="1:8" x14ac:dyDescent="0.35">
      <c r="A1564" s="43">
        <v>46227</v>
      </c>
      <c r="B1564" t="s">
        <v>63</v>
      </c>
      <c r="C1564" t="s">
        <v>56</v>
      </c>
      <c r="D1564" t="s">
        <v>12</v>
      </c>
      <c r="E1564" s="43" t="s">
        <v>81</v>
      </c>
      <c r="F1564" s="43" t="s">
        <v>143</v>
      </c>
      <c r="G1564" s="43" t="s">
        <v>142</v>
      </c>
      <c r="H1564" s="47">
        <v>111</v>
      </c>
    </row>
    <row r="1565" spans="1:8" x14ac:dyDescent="0.35">
      <c r="A1565" s="43">
        <v>46227</v>
      </c>
      <c r="B1565" t="s">
        <v>63</v>
      </c>
      <c r="C1565" t="s">
        <v>56</v>
      </c>
      <c r="D1565" t="s">
        <v>16</v>
      </c>
      <c r="E1565" s="43" t="s">
        <v>97</v>
      </c>
      <c r="F1565" s="43" t="s">
        <v>143</v>
      </c>
      <c r="G1565" s="43" t="s">
        <v>134</v>
      </c>
      <c r="H1565" s="47">
        <v>589</v>
      </c>
    </row>
    <row r="1566" spans="1:8" x14ac:dyDescent="0.35">
      <c r="A1566" s="43">
        <v>46227</v>
      </c>
      <c r="B1566" t="s">
        <v>63</v>
      </c>
      <c r="C1566" t="s">
        <v>54</v>
      </c>
      <c r="D1566" t="s">
        <v>9</v>
      </c>
      <c r="E1566" s="43" t="s">
        <v>92</v>
      </c>
      <c r="F1566" s="43" t="s">
        <v>143</v>
      </c>
      <c r="G1566" s="43" t="s">
        <v>125</v>
      </c>
      <c r="H1566" s="47">
        <v>1216</v>
      </c>
    </row>
    <row r="1567" spans="1:8" x14ac:dyDescent="0.35">
      <c r="A1567" s="43">
        <v>46227</v>
      </c>
      <c r="B1567" t="s">
        <v>63</v>
      </c>
      <c r="C1567" t="s">
        <v>55</v>
      </c>
      <c r="D1567" t="s">
        <v>11</v>
      </c>
      <c r="E1567" s="43" t="s">
        <v>78</v>
      </c>
      <c r="F1567" s="43" t="s">
        <v>143</v>
      </c>
      <c r="G1567" s="43" t="s">
        <v>142</v>
      </c>
      <c r="H1567" s="47">
        <v>542</v>
      </c>
    </row>
    <row r="1568" spans="1:8" x14ac:dyDescent="0.35">
      <c r="A1568" s="43">
        <v>46227</v>
      </c>
      <c r="B1568" t="s">
        <v>63</v>
      </c>
      <c r="C1568" t="s">
        <v>53</v>
      </c>
      <c r="D1568" t="s">
        <v>8</v>
      </c>
      <c r="E1568" s="43" t="s">
        <v>72</v>
      </c>
      <c r="F1568" s="43" t="s">
        <v>143</v>
      </c>
      <c r="G1568" s="43" t="s">
        <v>127</v>
      </c>
      <c r="H1568" s="47">
        <v>4905</v>
      </c>
    </row>
    <row r="1569" spans="1:8" x14ac:dyDescent="0.35">
      <c r="A1569" s="43">
        <v>46227</v>
      </c>
      <c r="B1569" t="s">
        <v>63</v>
      </c>
      <c r="C1569" t="s">
        <v>56</v>
      </c>
      <c r="D1569" t="s">
        <v>16</v>
      </c>
      <c r="E1569" s="43" t="s">
        <v>16</v>
      </c>
      <c r="F1569" s="43" t="s">
        <v>143</v>
      </c>
      <c r="G1569" s="43" t="s">
        <v>125</v>
      </c>
      <c r="H1569" s="47">
        <v>206</v>
      </c>
    </row>
    <row r="1570" spans="1:8" x14ac:dyDescent="0.35">
      <c r="A1570" s="43">
        <v>46227</v>
      </c>
      <c r="B1570" t="s">
        <v>63</v>
      </c>
      <c r="C1570" t="s">
        <v>53</v>
      </c>
      <c r="D1570" t="s">
        <v>8</v>
      </c>
      <c r="E1570" s="43" t="s">
        <v>74</v>
      </c>
      <c r="F1570" s="43" t="s">
        <v>143</v>
      </c>
      <c r="G1570" s="43" t="s">
        <v>142</v>
      </c>
      <c r="H1570" s="47">
        <v>160</v>
      </c>
    </row>
    <row r="1571" spans="1:8" x14ac:dyDescent="0.35">
      <c r="A1571" s="43">
        <v>46227</v>
      </c>
      <c r="B1571" t="s">
        <v>63</v>
      </c>
      <c r="C1571" t="s">
        <v>54</v>
      </c>
      <c r="D1571" t="s">
        <v>14</v>
      </c>
      <c r="E1571" s="43" t="s">
        <v>88</v>
      </c>
      <c r="F1571" s="43" t="s">
        <v>143</v>
      </c>
      <c r="G1571" s="43" t="s">
        <v>138</v>
      </c>
      <c r="H1571" s="47">
        <v>283</v>
      </c>
    </row>
    <row r="1572" spans="1:8" x14ac:dyDescent="0.35">
      <c r="A1572" s="43">
        <v>46227</v>
      </c>
      <c r="B1572" t="s">
        <v>63</v>
      </c>
      <c r="C1572" t="s">
        <v>56</v>
      </c>
      <c r="D1572" t="s">
        <v>17</v>
      </c>
      <c r="E1572" s="43" t="s">
        <v>76</v>
      </c>
      <c r="F1572" s="43" t="s">
        <v>143</v>
      </c>
      <c r="G1572" s="43" t="s">
        <v>139</v>
      </c>
      <c r="H1572" s="47">
        <v>254</v>
      </c>
    </row>
    <row r="1573" spans="1:8" x14ac:dyDescent="0.35">
      <c r="A1573" s="43">
        <v>46227</v>
      </c>
      <c r="B1573" t="s">
        <v>63</v>
      </c>
      <c r="C1573" t="s">
        <v>55</v>
      </c>
      <c r="D1573" t="s">
        <v>13</v>
      </c>
      <c r="E1573" s="43" t="s">
        <v>99</v>
      </c>
      <c r="F1573" s="43" t="s">
        <v>143</v>
      </c>
      <c r="G1573" s="43" t="s">
        <v>134</v>
      </c>
      <c r="H1573" s="47">
        <v>527</v>
      </c>
    </row>
    <row r="1574" spans="1:8" x14ac:dyDescent="0.35">
      <c r="A1574" s="43">
        <v>46227</v>
      </c>
      <c r="B1574" t="s">
        <v>63</v>
      </c>
      <c r="C1574" t="s">
        <v>56</v>
      </c>
      <c r="D1574" t="s">
        <v>12</v>
      </c>
      <c r="E1574" s="43" t="s">
        <v>81</v>
      </c>
      <c r="F1574" s="43" t="s">
        <v>143</v>
      </c>
      <c r="G1574" s="43" t="s">
        <v>137</v>
      </c>
      <c r="H1574" s="47">
        <v>125</v>
      </c>
    </row>
    <row r="1575" spans="1:8" x14ac:dyDescent="0.35">
      <c r="A1575" s="43">
        <v>46227</v>
      </c>
      <c r="B1575" t="s">
        <v>63</v>
      </c>
      <c r="C1575" t="s">
        <v>56</v>
      </c>
      <c r="D1575" t="s">
        <v>17</v>
      </c>
      <c r="E1575" s="43" t="s">
        <v>76</v>
      </c>
      <c r="F1575" s="43" t="s">
        <v>143</v>
      </c>
      <c r="G1575" s="43" t="s">
        <v>137</v>
      </c>
      <c r="H1575" s="47">
        <v>298</v>
      </c>
    </row>
    <row r="1576" spans="1:8" x14ac:dyDescent="0.35">
      <c r="A1576" s="43">
        <v>46227</v>
      </c>
      <c r="B1576" t="s">
        <v>63</v>
      </c>
      <c r="C1576" t="s">
        <v>53</v>
      </c>
      <c r="D1576" t="s">
        <v>8</v>
      </c>
      <c r="E1576" s="43" t="s">
        <v>74</v>
      </c>
      <c r="F1576" s="43" t="s">
        <v>143</v>
      </c>
      <c r="G1576" s="43" t="s">
        <v>129</v>
      </c>
      <c r="H1576" s="47">
        <v>181</v>
      </c>
    </row>
    <row r="1577" spans="1:8" x14ac:dyDescent="0.35">
      <c r="A1577" s="43">
        <v>46227</v>
      </c>
      <c r="B1577" t="s">
        <v>63</v>
      </c>
      <c r="C1577" t="s">
        <v>54</v>
      </c>
      <c r="D1577" t="s">
        <v>10</v>
      </c>
      <c r="E1577" s="43" t="s">
        <v>64</v>
      </c>
      <c r="F1577" s="43" t="s">
        <v>143</v>
      </c>
      <c r="G1577" s="43" t="s">
        <v>130</v>
      </c>
      <c r="H1577" s="47">
        <v>683</v>
      </c>
    </row>
    <row r="1578" spans="1:8" x14ac:dyDescent="0.35">
      <c r="A1578" s="43">
        <v>46227</v>
      </c>
      <c r="B1578" t="s">
        <v>63</v>
      </c>
      <c r="C1578" t="s">
        <v>55</v>
      </c>
      <c r="D1578" t="s">
        <v>15</v>
      </c>
      <c r="E1578" s="43" t="s">
        <v>95</v>
      </c>
      <c r="F1578" s="43" t="s">
        <v>143</v>
      </c>
      <c r="G1578" s="43" t="s">
        <v>127</v>
      </c>
      <c r="H1578" s="47">
        <v>1534</v>
      </c>
    </row>
    <row r="1579" spans="1:8" x14ac:dyDescent="0.35">
      <c r="A1579" s="43">
        <v>46227</v>
      </c>
      <c r="B1579" t="s">
        <v>63</v>
      </c>
      <c r="C1579" t="s">
        <v>53</v>
      </c>
      <c r="D1579" t="s">
        <v>6</v>
      </c>
      <c r="E1579" s="43" t="s">
        <v>98</v>
      </c>
      <c r="F1579" s="43" t="s">
        <v>143</v>
      </c>
      <c r="G1579" s="43" t="s">
        <v>137</v>
      </c>
      <c r="H1579" s="47">
        <v>149</v>
      </c>
    </row>
    <row r="1580" spans="1:8" x14ac:dyDescent="0.35">
      <c r="A1580" s="43">
        <v>46227</v>
      </c>
      <c r="B1580" t="s">
        <v>63</v>
      </c>
      <c r="C1580" t="s">
        <v>54</v>
      </c>
      <c r="D1580" t="s">
        <v>14</v>
      </c>
      <c r="E1580" s="43" t="s">
        <v>89</v>
      </c>
      <c r="F1580" s="43" t="s">
        <v>143</v>
      </c>
      <c r="G1580" s="43" t="s">
        <v>130</v>
      </c>
      <c r="H1580" s="47">
        <v>327</v>
      </c>
    </row>
    <row r="1581" spans="1:8" x14ac:dyDescent="0.35">
      <c r="A1581" s="43">
        <v>46227</v>
      </c>
      <c r="B1581" t="s">
        <v>63</v>
      </c>
      <c r="C1581" t="s">
        <v>55</v>
      </c>
      <c r="D1581" t="s">
        <v>13</v>
      </c>
      <c r="E1581" s="43" t="s">
        <v>99</v>
      </c>
      <c r="F1581" s="43" t="s">
        <v>143</v>
      </c>
      <c r="G1581" s="43" t="s">
        <v>127</v>
      </c>
      <c r="H1581" s="47">
        <v>6829</v>
      </c>
    </row>
    <row r="1582" spans="1:8" x14ac:dyDescent="0.35">
      <c r="A1582" s="43">
        <v>46227</v>
      </c>
      <c r="B1582" t="s">
        <v>63</v>
      </c>
      <c r="C1582" t="s">
        <v>56</v>
      </c>
      <c r="D1582" t="s">
        <v>17</v>
      </c>
      <c r="E1582" s="43" t="s">
        <v>70</v>
      </c>
      <c r="F1582" s="43" t="s">
        <v>143</v>
      </c>
      <c r="G1582" s="43" t="s">
        <v>127</v>
      </c>
      <c r="H1582" s="47">
        <v>4655</v>
      </c>
    </row>
    <row r="1583" spans="1:8" x14ac:dyDescent="0.35">
      <c r="A1583" s="43">
        <v>46227</v>
      </c>
      <c r="B1583" t="s">
        <v>63</v>
      </c>
      <c r="C1583" t="s">
        <v>56</v>
      </c>
      <c r="D1583" t="s">
        <v>17</v>
      </c>
      <c r="E1583" s="43" t="s">
        <v>70</v>
      </c>
      <c r="F1583" s="43" t="s">
        <v>143</v>
      </c>
      <c r="G1583" s="43" t="s">
        <v>137</v>
      </c>
      <c r="H1583" s="47">
        <v>271</v>
      </c>
    </row>
    <row r="1584" spans="1:8" x14ac:dyDescent="0.35">
      <c r="A1584" s="43">
        <v>46227</v>
      </c>
      <c r="B1584" t="s">
        <v>63</v>
      </c>
      <c r="C1584" t="s">
        <v>53</v>
      </c>
      <c r="D1584" t="s">
        <v>6</v>
      </c>
      <c r="E1584" s="43" t="s">
        <v>69</v>
      </c>
      <c r="F1584" s="43" t="s">
        <v>143</v>
      </c>
      <c r="G1584" s="43" t="s">
        <v>139</v>
      </c>
      <c r="H1584" s="47">
        <v>116</v>
      </c>
    </row>
    <row r="1585" spans="1:8" x14ac:dyDescent="0.35">
      <c r="A1585" s="43">
        <v>46227</v>
      </c>
      <c r="B1585" t="s">
        <v>63</v>
      </c>
      <c r="C1585" t="s">
        <v>54</v>
      </c>
      <c r="D1585" t="s">
        <v>10</v>
      </c>
      <c r="E1585" s="43" t="s">
        <v>64</v>
      </c>
      <c r="F1585" s="43" t="s">
        <v>143</v>
      </c>
      <c r="G1585" s="43" t="s">
        <v>142</v>
      </c>
      <c r="H1585" s="47">
        <v>676</v>
      </c>
    </row>
    <row r="1586" spans="1:8" x14ac:dyDescent="0.35">
      <c r="A1586" s="43">
        <v>46227</v>
      </c>
      <c r="B1586" t="s">
        <v>63</v>
      </c>
      <c r="C1586" t="s">
        <v>56</v>
      </c>
      <c r="D1586" t="s">
        <v>12</v>
      </c>
      <c r="E1586" s="43" t="s">
        <v>79</v>
      </c>
      <c r="F1586" s="43" t="s">
        <v>143</v>
      </c>
      <c r="G1586" s="43" t="s">
        <v>141</v>
      </c>
      <c r="H1586" s="47">
        <v>104</v>
      </c>
    </row>
    <row r="1587" spans="1:8" x14ac:dyDescent="0.35">
      <c r="A1587" s="43">
        <v>46227</v>
      </c>
      <c r="B1587" t="s">
        <v>63</v>
      </c>
      <c r="C1587" t="s">
        <v>56</v>
      </c>
      <c r="D1587" t="s">
        <v>12</v>
      </c>
      <c r="E1587" s="43" t="s">
        <v>79</v>
      </c>
      <c r="F1587" s="43" t="s">
        <v>143</v>
      </c>
      <c r="G1587" s="43" t="s">
        <v>130</v>
      </c>
      <c r="H1587" s="47">
        <v>114</v>
      </c>
    </row>
    <row r="1588" spans="1:8" x14ac:dyDescent="0.35">
      <c r="A1588" s="43">
        <v>46227</v>
      </c>
      <c r="B1588" t="s">
        <v>63</v>
      </c>
      <c r="C1588" t="s">
        <v>54</v>
      </c>
      <c r="D1588" t="s">
        <v>14</v>
      </c>
      <c r="E1588" s="43" t="s">
        <v>14</v>
      </c>
      <c r="F1588" s="43" t="s">
        <v>143</v>
      </c>
      <c r="G1588" s="43" t="s">
        <v>142</v>
      </c>
      <c r="H1588" s="47">
        <v>201</v>
      </c>
    </row>
    <row r="1589" spans="1:8" x14ac:dyDescent="0.35">
      <c r="A1589" s="43">
        <v>46227</v>
      </c>
      <c r="B1589" t="s">
        <v>63</v>
      </c>
      <c r="C1589" t="s">
        <v>55</v>
      </c>
      <c r="D1589" t="s">
        <v>13</v>
      </c>
      <c r="E1589" s="43" t="s">
        <v>67</v>
      </c>
      <c r="F1589" s="43" t="s">
        <v>143</v>
      </c>
      <c r="G1589" s="43" t="s">
        <v>130</v>
      </c>
      <c r="H1589" s="47">
        <v>312</v>
      </c>
    </row>
    <row r="1590" spans="1:8" x14ac:dyDescent="0.35">
      <c r="A1590" s="43">
        <v>46227</v>
      </c>
      <c r="B1590" t="s">
        <v>63</v>
      </c>
      <c r="C1590" t="s">
        <v>55</v>
      </c>
      <c r="D1590" t="s">
        <v>15</v>
      </c>
      <c r="E1590" s="43" t="s">
        <v>93</v>
      </c>
      <c r="F1590" s="43" t="s">
        <v>143</v>
      </c>
      <c r="G1590" s="43" t="s">
        <v>130</v>
      </c>
      <c r="H1590" s="47">
        <v>70</v>
      </c>
    </row>
    <row r="1591" spans="1:8" x14ac:dyDescent="0.35">
      <c r="A1591" s="43">
        <v>46227</v>
      </c>
      <c r="B1591" t="s">
        <v>63</v>
      </c>
      <c r="C1591" t="s">
        <v>55</v>
      </c>
      <c r="D1591" t="s">
        <v>11</v>
      </c>
      <c r="E1591" s="43" t="s">
        <v>90</v>
      </c>
      <c r="F1591" s="43" t="s">
        <v>143</v>
      </c>
      <c r="G1591" s="43" t="s">
        <v>127</v>
      </c>
      <c r="H1591" s="47">
        <v>5094</v>
      </c>
    </row>
    <row r="1592" spans="1:8" x14ac:dyDescent="0.35">
      <c r="A1592" s="43">
        <v>46227</v>
      </c>
      <c r="B1592" t="s">
        <v>63</v>
      </c>
      <c r="C1592" t="s">
        <v>54</v>
      </c>
      <c r="D1592" t="s">
        <v>14</v>
      </c>
      <c r="E1592" s="43" t="s">
        <v>89</v>
      </c>
      <c r="F1592" s="43" t="s">
        <v>143</v>
      </c>
      <c r="G1592" s="43" t="s">
        <v>132</v>
      </c>
      <c r="H1592" s="47">
        <v>254</v>
      </c>
    </row>
    <row r="1593" spans="1:8" x14ac:dyDescent="0.35">
      <c r="A1593" s="43">
        <v>46227</v>
      </c>
      <c r="B1593" t="s">
        <v>63</v>
      </c>
      <c r="C1593" t="s">
        <v>55</v>
      </c>
      <c r="D1593" t="s">
        <v>11</v>
      </c>
      <c r="E1593" s="43" t="s">
        <v>78</v>
      </c>
      <c r="F1593" s="43" t="s">
        <v>143</v>
      </c>
      <c r="G1593" s="43" t="s">
        <v>139</v>
      </c>
      <c r="H1593" s="47">
        <v>797</v>
      </c>
    </row>
    <row r="1594" spans="1:8" x14ac:dyDescent="0.35">
      <c r="A1594" s="43">
        <v>46227</v>
      </c>
      <c r="B1594" t="s">
        <v>63</v>
      </c>
      <c r="C1594" t="s">
        <v>54</v>
      </c>
      <c r="D1594" t="s">
        <v>10</v>
      </c>
      <c r="E1594" s="43" t="s">
        <v>10</v>
      </c>
      <c r="F1594" s="43" t="s">
        <v>143</v>
      </c>
      <c r="G1594" s="43" t="s">
        <v>127</v>
      </c>
      <c r="H1594" s="47">
        <v>13873</v>
      </c>
    </row>
    <row r="1595" spans="1:8" x14ac:dyDescent="0.35">
      <c r="A1595" s="43">
        <v>46227</v>
      </c>
      <c r="B1595" t="s">
        <v>63</v>
      </c>
      <c r="C1595" t="s">
        <v>53</v>
      </c>
      <c r="D1595" t="s">
        <v>8</v>
      </c>
      <c r="E1595" s="43" t="s">
        <v>75</v>
      </c>
      <c r="F1595" s="43" t="s">
        <v>143</v>
      </c>
      <c r="G1595" s="43" t="s">
        <v>131</v>
      </c>
      <c r="H1595" s="47">
        <v>104</v>
      </c>
    </row>
    <row r="1596" spans="1:8" x14ac:dyDescent="0.35">
      <c r="A1596" s="43">
        <v>46227</v>
      </c>
      <c r="B1596" t="s">
        <v>63</v>
      </c>
      <c r="C1596" t="s">
        <v>54</v>
      </c>
      <c r="D1596" t="s">
        <v>14</v>
      </c>
      <c r="E1596" s="43" t="s">
        <v>88</v>
      </c>
      <c r="F1596" s="43" t="s">
        <v>143</v>
      </c>
      <c r="G1596" s="43" t="s">
        <v>136</v>
      </c>
      <c r="H1596" s="47">
        <v>213</v>
      </c>
    </row>
    <row r="1597" spans="1:8" x14ac:dyDescent="0.35">
      <c r="A1597" s="43">
        <v>46227</v>
      </c>
      <c r="B1597" t="s">
        <v>63</v>
      </c>
      <c r="C1597" t="s">
        <v>55</v>
      </c>
      <c r="D1597" t="s">
        <v>13</v>
      </c>
      <c r="E1597" s="43" t="s">
        <v>99</v>
      </c>
      <c r="F1597" s="43" t="s">
        <v>143</v>
      </c>
      <c r="G1597" s="43" t="s">
        <v>131</v>
      </c>
      <c r="H1597" s="47">
        <v>210</v>
      </c>
    </row>
    <row r="1598" spans="1:8" x14ac:dyDescent="0.35">
      <c r="A1598" s="43">
        <v>46227</v>
      </c>
      <c r="B1598" t="s">
        <v>63</v>
      </c>
      <c r="C1598" t="s">
        <v>55</v>
      </c>
      <c r="D1598" t="s">
        <v>11</v>
      </c>
      <c r="E1598" s="43" t="s">
        <v>90</v>
      </c>
      <c r="F1598" s="43" t="s">
        <v>143</v>
      </c>
      <c r="G1598" s="43" t="s">
        <v>130</v>
      </c>
      <c r="H1598" s="47">
        <v>251</v>
      </c>
    </row>
    <row r="1599" spans="1:8" x14ac:dyDescent="0.35">
      <c r="A1599" s="43">
        <v>46227</v>
      </c>
      <c r="B1599" t="s">
        <v>63</v>
      </c>
      <c r="C1599" t="s">
        <v>55</v>
      </c>
      <c r="D1599" t="s">
        <v>15</v>
      </c>
      <c r="E1599" s="43" t="s">
        <v>94</v>
      </c>
      <c r="F1599" s="43" t="s">
        <v>143</v>
      </c>
      <c r="G1599" s="43" t="s">
        <v>129</v>
      </c>
      <c r="H1599" s="47">
        <v>15</v>
      </c>
    </row>
    <row r="1600" spans="1:8" x14ac:dyDescent="0.35">
      <c r="A1600" s="43">
        <v>46227</v>
      </c>
      <c r="B1600" t="s">
        <v>63</v>
      </c>
      <c r="C1600" t="s">
        <v>55</v>
      </c>
      <c r="D1600" t="s">
        <v>11</v>
      </c>
      <c r="E1600" s="43" t="s">
        <v>90</v>
      </c>
      <c r="F1600" s="43" t="s">
        <v>143</v>
      </c>
      <c r="G1600" s="43" t="s">
        <v>140</v>
      </c>
      <c r="H1600" s="47">
        <v>46</v>
      </c>
    </row>
    <row r="1601" spans="1:8" x14ac:dyDescent="0.35">
      <c r="A1601" s="43">
        <v>46227</v>
      </c>
      <c r="B1601" t="s">
        <v>63</v>
      </c>
      <c r="C1601" t="s">
        <v>56</v>
      </c>
      <c r="D1601" t="s">
        <v>17</v>
      </c>
      <c r="E1601" s="43" t="s">
        <v>70</v>
      </c>
      <c r="F1601" s="43" t="s">
        <v>143</v>
      </c>
      <c r="G1601" s="43" t="s">
        <v>134</v>
      </c>
      <c r="H1601" s="47">
        <v>224</v>
      </c>
    </row>
    <row r="1602" spans="1:8" x14ac:dyDescent="0.35">
      <c r="A1602" s="43">
        <v>46227</v>
      </c>
      <c r="B1602" t="s">
        <v>63</v>
      </c>
      <c r="C1602" t="s">
        <v>54</v>
      </c>
      <c r="D1602" t="s">
        <v>14</v>
      </c>
      <c r="E1602" s="43" t="s">
        <v>14</v>
      </c>
      <c r="F1602" s="43" t="s">
        <v>143</v>
      </c>
      <c r="G1602" s="43" t="s">
        <v>129</v>
      </c>
      <c r="H1602" s="47">
        <v>48</v>
      </c>
    </row>
    <row r="1603" spans="1:8" x14ac:dyDescent="0.35">
      <c r="A1603" s="43">
        <v>46227</v>
      </c>
      <c r="B1603" t="s">
        <v>63</v>
      </c>
      <c r="C1603" t="s">
        <v>54</v>
      </c>
      <c r="D1603" t="s">
        <v>14</v>
      </c>
      <c r="E1603" s="43" t="s">
        <v>14</v>
      </c>
      <c r="F1603" s="43" t="s">
        <v>143</v>
      </c>
      <c r="G1603" s="43" t="s">
        <v>140</v>
      </c>
      <c r="H1603" s="47">
        <v>48</v>
      </c>
    </row>
    <row r="1604" spans="1:8" x14ac:dyDescent="0.35">
      <c r="A1604" s="43">
        <v>46227</v>
      </c>
      <c r="B1604" t="s">
        <v>63</v>
      </c>
      <c r="C1604" t="s">
        <v>121</v>
      </c>
      <c r="D1604" t="s">
        <v>121</v>
      </c>
      <c r="E1604" s="43" t="s">
        <v>122</v>
      </c>
      <c r="F1604" s="43" t="s">
        <v>143</v>
      </c>
      <c r="G1604" s="43" t="s">
        <v>127</v>
      </c>
      <c r="H1604" s="47">
        <v>9</v>
      </c>
    </row>
    <row r="1605" spans="1:8" x14ac:dyDescent="0.35">
      <c r="A1605" s="43">
        <v>46227</v>
      </c>
      <c r="B1605" t="s">
        <v>63</v>
      </c>
      <c r="C1605" t="s">
        <v>121</v>
      </c>
      <c r="D1605" t="s">
        <v>121</v>
      </c>
      <c r="E1605" s="43" t="s">
        <v>121</v>
      </c>
      <c r="F1605" s="43" t="s">
        <v>143</v>
      </c>
      <c r="G1605" s="43" t="s">
        <v>129</v>
      </c>
      <c r="H1605" s="47">
        <v>0</v>
      </c>
    </row>
    <row r="1606" spans="1:8" x14ac:dyDescent="0.35">
      <c r="A1606" s="43">
        <v>46227</v>
      </c>
      <c r="B1606" t="s">
        <v>63</v>
      </c>
      <c r="C1606" t="s">
        <v>121</v>
      </c>
      <c r="D1606" t="s">
        <v>121</v>
      </c>
      <c r="E1606" s="43" t="s">
        <v>122</v>
      </c>
      <c r="F1606" s="43" t="s">
        <v>143</v>
      </c>
      <c r="G1606" s="43" t="s">
        <v>132</v>
      </c>
      <c r="H1606" s="47">
        <v>1</v>
      </c>
    </row>
    <row r="1607" spans="1:8" x14ac:dyDescent="0.35">
      <c r="A1607" s="43">
        <v>46227</v>
      </c>
      <c r="B1607" t="s">
        <v>63</v>
      </c>
      <c r="C1607" t="s">
        <v>54</v>
      </c>
      <c r="D1607" t="s">
        <v>10</v>
      </c>
      <c r="E1607" s="43" t="s">
        <v>64</v>
      </c>
      <c r="F1607" s="43" t="s">
        <v>143</v>
      </c>
      <c r="G1607" s="43" t="s">
        <v>135</v>
      </c>
      <c r="H1607" s="47">
        <v>0</v>
      </c>
    </row>
    <row r="1608" spans="1:8" x14ac:dyDescent="0.35">
      <c r="A1608" s="43">
        <v>46227</v>
      </c>
      <c r="B1608" t="s">
        <v>63</v>
      </c>
      <c r="C1608" t="s">
        <v>55</v>
      </c>
      <c r="D1608" t="s">
        <v>15</v>
      </c>
      <c r="E1608" s="43" t="s">
        <v>96</v>
      </c>
      <c r="F1608" s="43" t="s">
        <v>143</v>
      </c>
      <c r="G1608" s="43" t="s">
        <v>140</v>
      </c>
      <c r="H1608" s="47">
        <v>156</v>
      </c>
    </row>
    <row r="1609" spans="1:8" x14ac:dyDescent="0.35">
      <c r="A1609" s="43">
        <v>46227</v>
      </c>
      <c r="B1609" t="s">
        <v>63</v>
      </c>
      <c r="C1609" t="s">
        <v>54</v>
      </c>
      <c r="D1609" t="s">
        <v>10</v>
      </c>
      <c r="E1609" s="43" t="s">
        <v>80</v>
      </c>
      <c r="F1609" s="43" t="s">
        <v>143</v>
      </c>
      <c r="G1609" s="43" t="s">
        <v>139</v>
      </c>
      <c r="H1609" s="47">
        <v>513</v>
      </c>
    </row>
    <row r="1610" spans="1:8" x14ac:dyDescent="0.35">
      <c r="A1610" s="43">
        <v>46227</v>
      </c>
      <c r="B1610" t="s">
        <v>63</v>
      </c>
      <c r="C1610" t="s">
        <v>53</v>
      </c>
      <c r="D1610" t="s">
        <v>8</v>
      </c>
      <c r="E1610" s="43" t="s">
        <v>75</v>
      </c>
      <c r="F1610" s="43" t="s">
        <v>143</v>
      </c>
      <c r="G1610" s="43" t="s">
        <v>138</v>
      </c>
      <c r="H1610" s="47">
        <v>63</v>
      </c>
    </row>
    <row r="1611" spans="1:8" x14ac:dyDescent="0.35">
      <c r="A1611" s="43">
        <v>46227</v>
      </c>
      <c r="B1611" t="s">
        <v>63</v>
      </c>
      <c r="C1611" t="s">
        <v>56</v>
      </c>
      <c r="D1611" t="s">
        <v>12</v>
      </c>
      <c r="E1611" s="43" t="s">
        <v>81</v>
      </c>
      <c r="F1611" s="43" t="s">
        <v>143</v>
      </c>
      <c r="G1611" s="43" t="s">
        <v>141</v>
      </c>
      <c r="H1611" s="47">
        <v>64</v>
      </c>
    </row>
    <row r="1612" spans="1:8" x14ac:dyDescent="0.35">
      <c r="A1612" s="43">
        <v>46227</v>
      </c>
      <c r="B1612" t="s">
        <v>63</v>
      </c>
      <c r="C1612" t="s">
        <v>55</v>
      </c>
      <c r="D1612" t="s">
        <v>15</v>
      </c>
      <c r="E1612" s="43" t="s">
        <v>93</v>
      </c>
      <c r="F1612" s="43" t="s">
        <v>143</v>
      </c>
      <c r="G1612" s="43" t="s">
        <v>134</v>
      </c>
      <c r="H1612" s="47">
        <v>79</v>
      </c>
    </row>
    <row r="1613" spans="1:8" x14ac:dyDescent="0.35">
      <c r="A1613" s="43">
        <v>46227</v>
      </c>
      <c r="B1613" t="s">
        <v>63</v>
      </c>
      <c r="C1613" t="s">
        <v>54</v>
      </c>
      <c r="D1613" t="s">
        <v>14</v>
      </c>
      <c r="E1613" s="43" t="s">
        <v>89</v>
      </c>
      <c r="F1613" s="43" t="s">
        <v>143</v>
      </c>
      <c r="G1613" s="43" t="s">
        <v>125</v>
      </c>
      <c r="H1613" s="47">
        <v>310</v>
      </c>
    </row>
    <row r="1614" spans="1:8" x14ac:dyDescent="0.35">
      <c r="A1614" s="43">
        <v>46227</v>
      </c>
      <c r="B1614" t="s">
        <v>63</v>
      </c>
      <c r="C1614" t="s">
        <v>54</v>
      </c>
      <c r="D1614" t="s">
        <v>14</v>
      </c>
      <c r="E1614" s="43" t="s">
        <v>87</v>
      </c>
      <c r="F1614" s="43" t="s">
        <v>143</v>
      </c>
      <c r="G1614" s="43" t="s">
        <v>134</v>
      </c>
      <c r="H1614" s="47">
        <v>242</v>
      </c>
    </row>
    <row r="1615" spans="1:8" x14ac:dyDescent="0.35">
      <c r="A1615" s="43">
        <v>46227</v>
      </c>
      <c r="B1615" t="s">
        <v>63</v>
      </c>
      <c r="C1615" t="s">
        <v>55</v>
      </c>
      <c r="D1615" t="s">
        <v>11</v>
      </c>
      <c r="E1615" s="43" t="s">
        <v>90</v>
      </c>
      <c r="F1615" s="43" t="s">
        <v>143</v>
      </c>
      <c r="G1615" s="43" t="s">
        <v>138</v>
      </c>
      <c r="H1615" s="47">
        <v>258</v>
      </c>
    </row>
    <row r="1616" spans="1:8" x14ac:dyDescent="0.35">
      <c r="A1616" s="43">
        <v>46227</v>
      </c>
      <c r="B1616" t="s">
        <v>63</v>
      </c>
      <c r="C1616" t="s">
        <v>56</v>
      </c>
      <c r="D1616" t="s">
        <v>17</v>
      </c>
      <c r="E1616" s="43" t="s">
        <v>70</v>
      </c>
      <c r="F1616" s="43" t="s">
        <v>143</v>
      </c>
      <c r="G1616" s="43" t="s">
        <v>133</v>
      </c>
      <c r="H1616" s="47">
        <v>285</v>
      </c>
    </row>
    <row r="1617" spans="1:8" x14ac:dyDescent="0.35">
      <c r="A1617" s="43">
        <v>46227</v>
      </c>
      <c r="B1617" t="s">
        <v>63</v>
      </c>
      <c r="C1617" t="s">
        <v>56</v>
      </c>
      <c r="D1617" t="s">
        <v>12</v>
      </c>
      <c r="E1617" s="43" t="s">
        <v>84</v>
      </c>
      <c r="F1617" s="43" t="s">
        <v>143</v>
      </c>
      <c r="G1617" s="43" t="s">
        <v>131</v>
      </c>
      <c r="H1617" s="47">
        <v>350</v>
      </c>
    </row>
    <row r="1618" spans="1:8" x14ac:dyDescent="0.35">
      <c r="A1618" s="43">
        <v>46227</v>
      </c>
      <c r="B1618" t="s">
        <v>63</v>
      </c>
      <c r="C1618" t="s">
        <v>56</v>
      </c>
      <c r="D1618" t="s">
        <v>12</v>
      </c>
      <c r="E1618" s="43" t="s">
        <v>79</v>
      </c>
      <c r="F1618" s="43" t="s">
        <v>143</v>
      </c>
      <c r="G1618" s="43" t="s">
        <v>126</v>
      </c>
      <c r="H1618" s="47">
        <v>433</v>
      </c>
    </row>
    <row r="1619" spans="1:8" x14ac:dyDescent="0.35">
      <c r="A1619" s="43">
        <v>46227</v>
      </c>
      <c r="B1619" t="s">
        <v>63</v>
      </c>
      <c r="C1619" t="s">
        <v>56</v>
      </c>
      <c r="D1619" t="s">
        <v>12</v>
      </c>
      <c r="E1619" s="43" t="s">
        <v>83</v>
      </c>
      <c r="F1619" s="43" t="s">
        <v>143</v>
      </c>
      <c r="G1619" s="43" t="s">
        <v>130</v>
      </c>
      <c r="H1619" s="47">
        <v>77</v>
      </c>
    </row>
    <row r="1620" spans="1:8" x14ac:dyDescent="0.35">
      <c r="A1620" s="43">
        <v>46227</v>
      </c>
      <c r="B1620" t="s">
        <v>63</v>
      </c>
      <c r="C1620" t="s">
        <v>54</v>
      </c>
      <c r="D1620" t="s">
        <v>14</v>
      </c>
      <c r="E1620" s="43" t="s">
        <v>87</v>
      </c>
      <c r="F1620" s="43" t="s">
        <v>143</v>
      </c>
      <c r="G1620" s="43" t="s">
        <v>139</v>
      </c>
      <c r="H1620" s="47">
        <v>227</v>
      </c>
    </row>
    <row r="1621" spans="1:8" x14ac:dyDescent="0.35">
      <c r="A1621" s="43">
        <v>46227</v>
      </c>
      <c r="B1621" t="s">
        <v>63</v>
      </c>
      <c r="C1621" t="s">
        <v>56</v>
      </c>
      <c r="D1621" t="s">
        <v>17</v>
      </c>
      <c r="E1621" s="43" t="s">
        <v>70</v>
      </c>
      <c r="F1621" s="43" t="s">
        <v>143</v>
      </c>
      <c r="G1621" s="43" t="s">
        <v>130</v>
      </c>
      <c r="H1621" s="47">
        <v>270</v>
      </c>
    </row>
    <row r="1622" spans="1:8" x14ac:dyDescent="0.35">
      <c r="A1622" s="43">
        <v>46227</v>
      </c>
      <c r="B1622" t="s">
        <v>63</v>
      </c>
      <c r="C1622" t="s">
        <v>121</v>
      </c>
      <c r="D1622" t="s">
        <v>121</v>
      </c>
      <c r="E1622" s="43" t="s">
        <v>121</v>
      </c>
      <c r="F1622" s="43" t="s">
        <v>143</v>
      </c>
      <c r="G1622" s="43" t="s">
        <v>131</v>
      </c>
      <c r="H1622" s="47">
        <v>5037</v>
      </c>
    </row>
    <row r="1623" spans="1:8" x14ac:dyDescent="0.35">
      <c r="A1623" s="43">
        <v>46227</v>
      </c>
      <c r="B1623" t="s">
        <v>63</v>
      </c>
      <c r="C1623" t="s">
        <v>53</v>
      </c>
      <c r="D1623" t="s">
        <v>7</v>
      </c>
      <c r="E1623" s="43" t="s">
        <v>77</v>
      </c>
      <c r="F1623" s="43" t="s">
        <v>143</v>
      </c>
      <c r="G1623" s="43" t="s">
        <v>138</v>
      </c>
      <c r="H1623" s="47">
        <v>665</v>
      </c>
    </row>
    <row r="1624" spans="1:8" x14ac:dyDescent="0.35">
      <c r="A1624" s="43">
        <v>46227</v>
      </c>
      <c r="B1624" t="s">
        <v>63</v>
      </c>
      <c r="C1624" t="s">
        <v>55</v>
      </c>
      <c r="D1624" t="s">
        <v>13</v>
      </c>
      <c r="E1624" s="43" t="s">
        <v>99</v>
      </c>
      <c r="F1624" s="43" t="s">
        <v>143</v>
      </c>
      <c r="G1624" s="43" t="s">
        <v>130</v>
      </c>
      <c r="H1624" s="47">
        <v>542</v>
      </c>
    </row>
    <row r="1625" spans="1:8" x14ac:dyDescent="0.35">
      <c r="A1625" s="43">
        <v>46227</v>
      </c>
      <c r="B1625" t="s">
        <v>63</v>
      </c>
      <c r="C1625" t="s">
        <v>54</v>
      </c>
      <c r="D1625" t="s">
        <v>9</v>
      </c>
      <c r="E1625" s="43" t="s">
        <v>92</v>
      </c>
      <c r="F1625" s="43" t="s">
        <v>143</v>
      </c>
      <c r="G1625" s="43" t="s">
        <v>130</v>
      </c>
      <c r="H1625" s="47">
        <v>1134</v>
      </c>
    </row>
    <row r="1626" spans="1:8" x14ac:dyDescent="0.35">
      <c r="A1626" s="43">
        <v>46227</v>
      </c>
      <c r="B1626" t="s">
        <v>63</v>
      </c>
      <c r="C1626" t="s">
        <v>56</v>
      </c>
      <c r="D1626" t="s">
        <v>16</v>
      </c>
      <c r="E1626" s="43" t="s">
        <v>16</v>
      </c>
      <c r="F1626" s="43" t="s">
        <v>143</v>
      </c>
      <c r="G1626" s="43" t="s">
        <v>132</v>
      </c>
      <c r="H1626" s="47">
        <v>148</v>
      </c>
    </row>
    <row r="1627" spans="1:8" x14ac:dyDescent="0.35">
      <c r="A1627" s="43">
        <v>46227</v>
      </c>
      <c r="B1627" t="s">
        <v>63</v>
      </c>
      <c r="C1627" t="s">
        <v>56</v>
      </c>
      <c r="D1627" t="s">
        <v>12</v>
      </c>
      <c r="E1627" s="43" t="s">
        <v>79</v>
      </c>
      <c r="F1627" s="43" t="s">
        <v>143</v>
      </c>
      <c r="G1627" s="43" t="s">
        <v>127</v>
      </c>
      <c r="H1627" s="47">
        <v>3076</v>
      </c>
    </row>
    <row r="1628" spans="1:8" x14ac:dyDescent="0.35">
      <c r="A1628" s="43">
        <v>46227</v>
      </c>
      <c r="B1628" t="s">
        <v>63</v>
      </c>
      <c r="C1628" t="s">
        <v>54</v>
      </c>
      <c r="D1628" t="s">
        <v>10</v>
      </c>
      <c r="E1628" s="43" t="s">
        <v>10</v>
      </c>
      <c r="F1628" s="43" t="s">
        <v>143</v>
      </c>
      <c r="G1628" s="43" t="s">
        <v>126</v>
      </c>
      <c r="H1628" s="47">
        <v>138</v>
      </c>
    </row>
    <row r="1629" spans="1:8" x14ac:dyDescent="0.35">
      <c r="A1629" s="43">
        <v>46227</v>
      </c>
      <c r="B1629" t="s">
        <v>63</v>
      </c>
      <c r="C1629" t="s">
        <v>53</v>
      </c>
      <c r="D1629" t="s">
        <v>8</v>
      </c>
      <c r="E1629" s="43" t="s">
        <v>72</v>
      </c>
      <c r="F1629" s="43" t="s">
        <v>143</v>
      </c>
      <c r="G1629" s="43" t="s">
        <v>137</v>
      </c>
      <c r="H1629" s="47">
        <v>168</v>
      </c>
    </row>
    <row r="1630" spans="1:8" x14ac:dyDescent="0.35">
      <c r="A1630" s="43">
        <v>46227</v>
      </c>
      <c r="B1630" t="s">
        <v>63</v>
      </c>
      <c r="C1630" t="s">
        <v>56</v>
      </c>
      <c r="D1630" t="s">
        <v>12</v>
      </c>
      <c r="E1630" s="43" t="s">
        <v>84</v>
      </c>
      <c r="F1630" s="43" t="s">
        <v>143</v>
      </c>
      <c r="G1630" s="43" t="s">
        <v>125</v>
      </c>
      <c r="H1630" s="47">
        <v>62</v>
      </c>
    </row>
    <row r="1631" spans="1:8" x14ac:dyDescent="0.35">
      <c r="A1631" s="43">
        <v>46227</v>
      </c>
      <c r="B1631" t="s">
        <v>63</v>
      </c>
      <c r="C1631" t="s">
        <v>54</v>
      </c>
      <c r="D1631" t="s">
        <v>14</v>
      </c>
      <c r="E1631" s="43" t="s">
        <v>86</v>
      </c>
      <c r="F1631" s="43" t="s">
        <v>143</v>
      </c>
      <c r="G1631" s="43" t="s">
        <v>132</v>
      </c>
      <c r="H1631" s="47">
        <v>165</v>
      </c>
    </row>
    <row r="1632" spans="1:8" x14ac:dyDescent="0.35">
      <c r="A1632" s="43">
        <v>46227</v>
      </c>
      <c r="B1632" t="s">
        <v>63</v>
      </c>
      <c r="C1632" t="s">
        <v>54</v>
      </c>
      <c r="D1632" t="s">
        <v>14</v>
      </c>
      <c r="E1632" s="43" t="s">
        <v>88</v>
      </c>
      <c r="F1632" s="43" t="s">
        <v>143</v>
      </c>
      <c r="G1632" s="43" t="s">
        <v>134</v>
      </c>
      <c r="H1632" s="47">
        <v>272</v>
      </c>
    </row>
    <row r="1633" spans="1:8" x14ac:dyDescent="0.35">
      <c r="A1633" s="43">
        <v>46227</v>
      </c>
      <c r="B1633" t="s">
        <v>63</v>
      </c>
      <c r="C1633" t="s">
        <v>56</v>
      </c>
      <c r="D1633" t="s">
        <v>12</v>
      </c>
      <c r="E1633" s="43" t="s">
        <v>82</v>
      </c>
      <c r="F1633" s="43" t="s">
        <v>143</v>
      </c>
      <c r="G1633" s="43" t="s">
        <v>125</v>
      </c>
      <c r="H1633" s="47">
        <v>85</v>
      </c>
    </row>
    <row r="1634" spans="1:8" x14ac:dyDescent="0.35">
      <c r="A1634" s="43">
        <v>46227</v>
      </c>
      <c r="B1634" t="s">
        <v>63</v>
      </c>
      <c r="C1634" t="s">
        <v>54</v>
      </c>
      <c r="D1634" t="s">
        <v>9</v>
      </c>
      <c r="E1634" s="43" t="s">
        <v>71</v>
      </c>
      <c r="F1634" s="43" t="s">
        <v>143</v>
      </c>
      <c r="G1634" s="43" t="s">
        <v>125</v>
      </c>
      <c r="H1634" s="47">
        <v>649</v>
      </c>
    </row>
    <row r="1635" spans="1:8" x14ac:dyDescent="0.35">
      <c r="A1635" s="43">
        <v>46227</v>
      </c>
      <c r="B1635" t="s">
        <v>63</v>
      </c>
      <c r="C1635" t="s">
        <v>56</v>
      </c>
      <c r="D1635" t="s">
        <v>12</v>
      </c>
      <c r="E1635" s="43" t="s">
        <v>84</v>
      </c>
      <c r="F1635" s="43" t="s">
        <v>143</v>
      </c>
      <c r="G1635" s="43" t="s">
        <v>132</v>
      </c>
      <c r="H1635" s="47">
        <v>46</v>
      </c>
    </row>
    <row r="1636" spans="1:8" x14ac:dyDescent="0.35">
      <c r="A1636" s="43">
        <v>46227</v>
      </c>
      <c r="B1636" t="s">
        <v>63</v>
      </c>
      <c r="C1636" t="s">
        <v>53</v>
      </c>
      <c r="D1636" t="s">
        <v>6</v>
      </c>
      <c r="E1636" s="43" t="s">
        <v>98</v>
      </c>
      <c r="F1636" s="43" t="s">
        <v>143</v>
      </c>
      <c r="G1636" s="43" t="s">
        <v>142</v>
      </c>
      <c r="H1636" s="47">
        <v>201</v>
      </c>
    </row>
    <row r="1637" spans="1:8" x14ac:dyDescent="0.35">
      <c r="A1637" s="43">
        <v>46227</v>
      </c>
      <c r="B1637" t="s">
        <v>63</v>
      </c>
      <c r="C1637" t="s">
        <v>54</v>
      </c>
      <c r="D1637" t="s">
        <v>10</v>
      </c>
      <c r="E1637" s="43" t="s">
        <v>64</v>
      </c>
      <c r="F1637" s="43" t="s">
        <v>143</v>
      </c>
      <c r="G1637" s="43" t="s">
        <v>133</v>
      </c>
      <c r="H1637" s="47">
        <v>746</v>
      </c>
    </row>
    <row r="1638" spans="1:8" x14ac:dyDescent="0.35">
      <c r="A1638" s="43">
        <v>46227</v>
      </c>
      <c r="B1638" t="s">
        <v>63</v>
      </c>
      <c r="C1638" t="s">
        <v>55</v>
      </c>
      <c r="D1638" t="s">
        <v>15</v>
      </c>
      <c r="E1638" s="43" t="s">
        <v>96</v>
      </c>
      <c r="F1638" s="43" t="s">
        <v>143</v>
      </c>
      <c r="G1638" s="43" t="s">
        <v>142</v>
      </c>
      <c r="H1638" s="47">
        <v>325</v>
      </c>
    </row>
    <row r="1639" spans="1:8" x14ac:dyDescent="0.35">
      <c r="A1639" s="43">
        <v>46227</v>
      </c>
      <c r="B1639" t="s">
        <v>63</v>
      </c>
      <c r="C1639" t="s">
        <v>54</v>
      </c>
      <c r="D1639" t="s">
        <v>14</v>
      </c>
      <c r="E1639" s="43" t="s">
        <v>14</v>
      </c>
      <c r="F1639" s="43" t="s">
        <v>143</v>
      </c>
      <c r="G1639" s="43" t="s">
        <v>126</v>
      </c>
      <c r="H1639" s="47">
        <v>62</v>
      </c>
    </row>
    <row r="1640" spans="1:8" x14ac:dyDescent="0.35">
      <c r="A1640" s="43">
        <v>46227</v>
      </c>
      <c r="B1640" t="s">
        <v>63</v>
      </c>
      <c r="C1640" t="s">
        <v>53</v>
      </c>
      <c r="D1640" t="s">
        <v>7</v>
      </c>
      <c r="E1640" s="43" t="s">
        <v>65</v>
      </c>
      <c r="F1640" s="43" t="s">
        <v>143</v>
      </c>
      <c r="G1640" s="43" t="s">
        <v>137</v>
      </c>
      <c r="H1640" s="47">
        <v>437</v>
      </c>
    </row>
    <row r="1641" spans="1:8" x14ac:dyDescent="0.35">
      <c r="A1641" s="43">
        <v>46227</v>
      </c>
      <c r="B1641" t="s">
        <v>63</v>
      </c>
      <c r="C1641" t="s">
        <v>53</v>
      </c>
      <c r="D1641" t="s">
        <v>8</v>
      </c>
      <c r="E1641" s="43" t="s">
        <v>74</v>
      </c>
      <c r="F1641" s="43" t="s">
        <v>143</v>
      </c>
      <c r="G1641" s="43" t="s">
        <v>137</v>
      </c>
      <c r="H1641" s="47">
        <v>183</v>
      </c>
    </row>
    <row r="1642" spans="1:8" x14ac:dyDescent="0.35">
      <c r="A1642" s="43">
        <v>46227</v>
      </c>
      <c r="B1642" t="s">
        <v>63</v>
      </c>
      <c r="C1642" t="s">
        <v>55</v>
      </c>
      <c r="D1642" t="s">
        <v>13</v>
      </c>
      <c r="E1642" s="43" t="s">
        <v>100</v>
      </c>
      <c r="F1642" s="43" t="s">
        <v>143</v>
      </c>
      <c r="G1642" s="43" t="s">
        <v>138</v>
      </c>
      <c r="H1642" s="47">
        <v>475</v>
      </c>
    </row>
    <row r="1643" spans="1:8" x14ac:dyDescent="0.35">
      <c r="A1643" s="43">
        <v>46227</v>
      </c>
      <c r="B1643" t="s">
        <v>63</v>
      </c>
      <c r="C1643" t="s">
        <v>55</v>
      </c>
      <c r="D1643" t="s">
        <v>15</v>
      </c>
      <c r="E1643" s="43" t="s">
        <v>95</v>
      </c>
      <c r="F1643" s="43" t="s">
        <v>143</v>
      </c>
      <c r="G1643" s="43" t="s">
        <v>132</v>
      </c>
      <c r="H1643" s="47">
        <v>51</v>
      </c>
    </row>
    <row r="1644" spans="1:8" x14ac:dyDescent="0.35">
      <c r="A1644" s="43">
        <v>46227</v>
      </c>
      <c r="B1644" t="s">
        <v>63</v>
      </c>
      <c r="C1644" t="s">
        <v>56</v>
      </c>
      <c r="D1644" t="s">
        <v>16</v>
      </c>
      <c r="E1644" s="43" t="s">
        <v>97</v>
      </c>
      <c r="F1644" s="43" t="s">
        <v>143</v>
      </c>
      <c r="G1644" s="43" t="s">
        <v>141</v>
      </c>
      <c r="H1644" s="47">
        <v>545</v>
      </c>
    </row>
    <row r="1645" spans="1:8" x14ac:dyDescent="0.35">
      <c r="A1645" s="43">
        <v>46227</v>
      </c>
      <c r="B1645" t="s">
        <v>63</v>
      </c>
      <c r="C1645" t="s">
        <v>56</v>
      </c>
      <c r="D1645" t="s">
        <v>16</v>
      </c>
      <c r="E1645" s="43" t="s">
        <v>16</v>
      </c>
      <c r="F1645" s="43" t="s">
        <v>143</v>
      </c>
      <c r="G1645" s="43" t="s">
        <v>127</v>
      </c>
      <c r="H1645" s="47">
        <v>4571</v>
      </c>
    </row>
    <row r="1646" spans="1:8" x14ac:dyDescent="0.35">
      <c r="A1646" s="43">
        <v>46227</v>
      </c>
      <c r="B1646" t="s">
        <v>63</v>
      </c>
      <c r="C1646" t="s">
        <v>53</v>
      </c>
      <c r="D1646" t="s">
        <v>6</v>
      </c>
      <c r="E1646" s="43" t="s">
        <v>73</v>
      </c>
      <c r="F1646" s="43" t="s">
        <v>143</v>
      </c>
      <c r="G1646" s="43" t="s">
        <v>129</v>
      </c>
      <c r="H1646" s="47">
        <v>131</v>
      </c>
    </row>
    <row r="1647" spans="1:8" x14ac:dyDescent="0.35">
      <c r="A1647" s="43">
        <v>46227</v>
      </c>
      <c r="B1647" t="s">
        <v>63</v>
      </c>
      <c r="C1647" t="s">
        <v>54</v>
      </c>
      <c r="D1647" t="s">
        <v>14</v>
      </c>
      <c r="E1647" s="43" t="s">
        <v>87</v>
      </c>
      <c r="F1647" s="43" t="s">
        <v>143</v>
      </c>
      <c r="G1647" s="43" t="s">
        <v>130</v>
      </c>
      <c r="H1647" s="47">
        <v>223</v>
      </c>
    </row>
    <row r="1648" spans="1:8" x14ac:dyDescent="0.35">
      <c r="A1648" s="43">
        <v>46227</v>
      </c>
      <c r="B1648" t="s">
        <v>63</v>
      </c>
      <c r="C1648" t="s">
        <v>55</v>
      </c>
      <c r="D1648" t="s">
        <v>15</v>
      </c>
      <c r="E1648" s="43" t="s">
        <v>91</v>
      </c>
      <c r="F1648" s="43" t="s">
        <v>143</v>
      </c>
      <c r="G1648" s="43" t="s">
        <v>134</v>
      </c>
      <c r="H1648" s="47">
        <v>192</v>
      </c>
    </row>
    <row r="1649" spans="1:8" x14ac:dyDescent="0.35">
      <c r="A1649" s="43">
        <v>46227</v>
      </c>
      <c r="B1649" t="s">
        <v>63</v>
      </c>
      <c r="C1649" t="s">
        <v>56</v>
      </c>
      <c r="D1649" t="s">
        <v>16</v>
      </c>
      <c r="E1649" s="43" t="s">
        <v>97</v>
      </c>
      <c r="F1649" s="43" t="s">
        <v>143</v>
      </c>
      <c r="G1649" s="43" t="s">
        <v>132</v>
      </c>
      <c r="H1649" s="47">
        <v>572</v>
      </c>
    </row>
    <row r="1650" spans="1:8" x14ac:dyDescent="0.35">
      <c r="A1650" s="43">
        <v>46227</v>
      </c>
      <c r="B1650" t="s">
        <v>63</v>
      </c>
      <c r="C1650" t="s">
        <v>53</v>
      </c>
      <c r="D1650" t="s">
        <v>6</v>
      </c>
      <c r="E1650" s="43" t="s">
        <v>73</v>
      </c>
      <c r="F1650" s="43" t="s">
        <v>143</v>
      </c>
      <c r="G1650" s="43" t="s">
        <v>127</v>
      </c>
      <c r="H1650" s="47">
        <v>2856</v>
      </c>
    </row>
    <row r="1651" spans="1:8" x14ac:dyDescent="0.35">
      <c r="A1651" s="43">
        <v>46227</v>
      </c>
      <c r="B1651" t="s">
        <v>63</v>
      </c>
      <c r="C1651" t="s">
        <v>53</v>
      </c>
      <c r="D1651" t="s">
        <v>8</v>
      </c>
      <c r="E1651" s="43" t="s">
        <v>72</v>
      </c>
      <c r="F1651" s="43" t="s">
        <v>143</v>
      </c>
      <c r="G1651" s="43" t="s">
        <v>141</v>
      </c>
      <c r="H1651" s="47">
        <v>128</v>
      </c>
    </row>
    <row r="1652" spans="1:8" x14ac:dyDescent="0.35">
      <c r="A1652" s="43">
        <v>46227</v>
      </c>
      <c r="B1652" t="s">
        <v>63</v>
      </c>
      <c r="C1652" t="s">
        <v>54</v>
      </c>
      <c r="D1652" t="s">
        <v>10</v>
      </c>
      <c r="E1652" s="43" t="s">
        <v>80</v>
      </c>
      <c r="F1652" s="43" t="s">
        <v>143</v>
      </c>
      <c r="G1652" s="43" t="s">
        <v>131</v>
      </c>
      <c r="H1652" s="47">
        <v>396</v>
      </c>
    </row>
    <row r="1653" spans="1:8" x14ac:dyDescent="0.35">
      <c r="A1653" s="43">
        <v>46227</v>
      </c>
      <c r="B1653" t="s">
        <v>63</v>
      </c>
      <c r="C1653" t="s">
        <v>53</v>
      </c>
      <c r="D1653" t="s">
        <v>8</v>
      </c>
      <c r="E1653" s="43" t="s">
        <v>75</v>
      </c>
      <c r="F1653" s="43" t="s">
        <v>143</v>
      </c>
      <c r="G1653" s="43" t="s">
        <v>129</v>
      </c>
      <c r="H1653" s="47">
        <v>152</v>
      </c>
    </row>
    <row r="1654" spans="1:8" x14ac:dyDescent="0.35">
      <c r="A1654" s="43">
        <v>46227</v>
      </c>
      <c r="B1654" t="s">
        <v>63</v>
      </c>
      <c r="C1654" t="s">
        <v>53</v>
      </c>
      <c r="D1654" t="s">
        <v>8</v>
      </c>
      <c r="E1654" s="43" t="s">
        <v>75</v>
      </c>
      <c r="F1654" s="43" t="s">
        <v>143</v>
      </c>
      <c r="G1654" s="43" t="s">
        <v>137</v>
      </c>
      <c r="H1654" s="47">
        <v>64</v>
      </c>
    </row>
    <row r="1655" spans="1:8" x14ac:dyDescent="0.35">
      <c r="A1655" s="43">
        <v>46227</v>
      </c>
      <c r="B1655" t="s">
        <v>63</v>
      </c>
      <c r="C1655" t="s">
        <v>55</v>
      </c>
      <c r="D1655" t="s">
        <v>13</v>
      </c>
      <c r="E1655" s="43" t="s">
        <v>100</v>
      </c>
      <c r="F1655" s="43" t="s">
        <v>143</v>
      </c>
      <c r="G1655" s="43" t="s">
        <v>129</v>
      </c>
      <c r="H1655" s="47">
        <v>25</v>
      </c>
    </row>
    <row r="1656" spans="1:8" x14ac:dyDescent="0.35">
      <c r="A1656" s="43">
        <v>46227</v>
      </c>
      <c r="B1656" t="s">
        <v>63</v>
      </c>
      <c r="C1656" t="s">
        <v>53</v>
      </c>
      <c r="D1656" t="s">
        <v>6</v>
      </c>
      <c r="E1656" s="43" t="s">
        <v>69</v>
      </c>
      <c r="F1656" s="43" t="s">
        <v>143</v>
      </c>
      <c r="G1656" s="43" t="s">
        <v>137</v>
      </c>
      <c r="H1656" s="47">
        <v>139</v>
      </c>
    </row>
    <row r="1657" spans="1:8" x14ac:dyDescent="0.35">
      <c r="A1657" s="43">
        <v>46227</v>
      </c>
      <c r="B1657" t="s">
        <v>63</v>
      </c>
      <c r="C1657" t="s">
        <v>55</v>
      </c>
      <c r="D1657" t="s">
        <v>13</v>
      </c>
      <c r="E1657" s="43" t="s">
        <v>85</v>
      </c>
      <c r="F1657" s="43" t="s">
        <v>143</v>
      </c>
      <c r="G1657" s="43" t="s">
        <v>131</v>
      </c>
      <c r="H1657" s="47">
        <v>101</v>
      </c>
    </row>
    <row r="1658" spans="1:8" x14ac:dyDescent="0.35">
      <c r="A1658" s="43">
        <v>46227</v>
      </c>
      <c r="B1658" t="s">
        <v>63</v>
      </c>
      <c r="C1658" t="s">
        <v>53</v>
      </c>
      <c r="D1658" t="s">
        <v>8</v>
      </c>
      <c r="E1658" s="43" t="s">
        <v>72</v>
      </c>
      <c r="F1658" s="43" t="s">
        <v>143</v>
      </c>
      <c r="G1658" s="43" t="s">
        <v>140</v>
      </c>
      <c r="H1658" s="47">
        <v>30</v>
      </c>
    </row>
    <row r="1659" spans="1:8" x14ac:dyDescent="0.35">
      <c r="A1659" s="43">
        <v>46227</v>
      </c>
      <c r="B1659" t="s">
        <v>63</v>
      </c>
      <c r="C1659" t="s">
        <v>55</v>
      </c>
      <c r="D1659" t="s">
        <v>15</v>
      </c>
      <c r="E1659" s="43" t="s">
        <v>95</v>
      </c>
      <c r="F1659" s="43" t="s">
        <v>143</v>
      </c>
      <c r="G1659" s="43" t="s">
        <v>141</v>
      </c>
      <c r="H1659" s="47">
        <v>77</v>
      </c>
    </row>
    <row r="1660" spans="1:8" x14ac:dyDescent="0.35">
      <c r="A1660" s="43">
        <v>46227</v>
      </c>
      <c r="B1660" t="s">
        <v>63</v>
      </c>
      <c r="C1660" t="s">
        <v>54</v>
      </c>
      <c r="D1660" t="s">
        <v>14</v>
      </c>
      <c r="E1660" s="43" t="s">
        <v>86</v>
      </c>
      <c r="F1660" s="43" t="s">
        <v>143</v>
      </c>
      <c r="G1660" s="43" t="s">
        <v>140</v>
      </c>
      <c r="H1660" s="47">
        <v>52</v>
      </c>
    </row>
    <row r="1661" spans="1:8" x14ac:dyDescent="0.35">
      <c r="A1661" s="43">
        <v>46227</v>
      </c>
      <c r="B1661" t="s">
        <v>63</v>
      </c>
      <c r="C1661" t="s">
        <v>53</v>
      </c>
      <c r="D1661" t="s">
        <v>7</v>
      </c>
      <c r="E1661" s="43" t="s">
        <v>65</v>
      </c>
      <c r="F1661" s="43" t="s">
        <v>143</v>
      </c>
      <c r="G1661" s="43" t="s">
        <v>128</v>
      </c>
      <c r="H1661" s="47">
        <v>1</v>
      </c>
    </row>
    <row r="1662" spans="1:8" x14ac:dyDescent="0.35">
      <c r="A1662" s="43">
        <v>46227</v>
      </c>
      <c r="B1662" t="s">
        <v>63</v>
      </c>
      <c r="C1662" t="s">
        <v>54</v>
      </c>
      <c r="D1662" t="s">
        <v>14</v>
      </c>
      <c r="E1662" s="43" t="s">
        <v>88</v>
      </c>
      <c r="F1662" s="43" t="s">
        <v>143</v>
      </c>
      <c r="G1662" s="43" t="s">
        <v>126</v>
      </c>
      <c r="H1662" s="47">
        <v>25</v>
      </c>
    </row>
    <row r="1663" spans="1:8" x14ac:dyDescent="0.35">
      <c r="A1663" s="43">
        <v>46227</v>
      </c>
      <c r="B1663" t="s">
        <v>63</v>
      </c>
      <c r="C1663" t="s">
        <v>55</v>
      </c>
      <c r="D1663" t="s">
        <v>11</v>
      </c>
      <c r="E1663" s="43" t="s">
        <v>55</v>
      </c>
      <c r="F1663" s="43" t="s">
        <v>143</v>
      </c>
      <c r="G1663" s="43" t="s">
        <v>126</v>
      </c>
      <c r="H1663" s="47">
        <v>108</v>
      </c>
    </row>
    <row r="1664" spans="1:8" x14ac:dyDescent="0.35">
      <c r="A1664" s="43">
        <v>46227</v>
      </c>
      <c r="B1664" t="s">
        <v>63</v>
      </c>
      <c r="C1664" t="s">
        <v>121</v>
      </c>
      <c r="D1664" t="s">
        <v>121</v>
      </c>
      <c r="E1664" s="43" t="s">
        <v>121</v>
      </c>
      <c r="F1664" s="43" t="s">
        <v>143</v>
      </c>
      <c r="G1664" s="43" t="s">
        <v>137</v>
      </c>
      <c r="H1664" s="47">
        <v>2</v>
      </c>
    </row>
    <row r="1665" spans="1:8" x14ac:dyDescent="0.35">
      <c r="A1665" s="43">
        <v>46227</v>
      </c>
      <c r="B1665" t="s">
        <v>63</v>
      </c>
      <c r="C1665" t="s">
        <v>55</v>
      </c>
      <c r="D1665" t="s">
        <v>13</v>
      </c>
      <c r="E1665" s="43" t="s">
        <v>85</v>
      </c>
      <c r="F1665" s="43" t="s">
        <v>143</v>
      </c>
      <c r="G1665" s="43" t="s">
        <v>126</v>
      </c>
      <c r="H1665" s="47">
        <v>29</v>
      </c>
    </row>
    <row r="1666" spans="1:8" x14ac:dyDescent="0.35">
      <c r="A1666" s="43">
        <v>46227</v>
      </c>
      <c r="B1666" t="s">
        <v>63</v>
      </c>
      <c r="C1666" t="s">
        <v>121</v>
      </c>
      <c r="D1666" t="s">
        <v>121</v>
      </c>
      <c r="E1666" s="43" t="s">
        <v>121</v>
      </c>
      <c r="F1666" s="43" t="s">
        <v>143</v>
      </c>
      <c r="G1666" s="43" t="s">
        <v>126</v>
      </c>
      <c r="H1666" s="47">
        <v>0</v>
      </c>
    </row>
    <row r="1667" spans="1:8" x14ac:dyDescent="0.35">
      <c r="A1667" s="43">
        <v>46227</v>
      </c>
      <c r="B1667" t="s">
        <v>63</v>
      </c>
      <c r="C1667" t="s">
        <v>54</v>
      </c>
      <c r="D1667" t="s">
        <v>14</v>
      </c>
      <c r="E1667" s="43" t="s">
        <v>86</v>
      </c>
      <c r="F1667" s="43" t="s">
        <v>143</v>
      </c>
      <c r="G1667" s="43" t="s">
        <v>128</v>
      </c>
      <c r="H1667" s="47">
        <v>1</v>
      </c>
    </row>
    <row r="1668" spans="1:8" x14ac:dyDescent="0.35">
      <c r="A1668" s="43">
        <v>46227</v>
      </c>
      <c r="B1668" t="s">
        <v>63</v>
      </c>
      <c r="C1668" t="s">
        <v>121</v>
      </c>
      <c r="D1668" t="s">
        <v>121</v>
      </c>
      <c r="E1668" s="43" t="s">
        <v>122</v>
      </c>
      <c r="F1668" s="43" t="s">
        <v>143</v>
      </c>
      <c r="G1668" s="43" t="s">
        <v>137</v>
      </c>
      <c r="H1668" s="47">
        <v>1</v>
      </c>
    </row>
    <row r="1669" spans="1:8" x14ac:dyDescent="0.35">
      <c r="A1669" s="43">
        <v>46227</v>
      </c>
      <c r="B1669" t="s">
        <v>63</v>
      </c>
      <c r="C1669" t="s">
        <v>56</v>
      </c>
      <c r="D1669" t="s">
        <v>16</v>
      </c>
      <c r="E1669" s="43" t="s">
        <v>97</v>
      </c>
      <c r="F1669" s="43" t="s">
        <v>143</v>
      </c>
      <c r="G1669" s="43" t="s">
        <v>124</v>
      </c>
      <c r="H1669" s="47">
        <v>0</v>
      </c>
    </row>
    <row r="1670" spans="1:8" x14ac:dyDescent="0.35">
      <c r="A1670" s="43">
        <v>46227</v>
      </c>
      <c r="B1670" t="s">
        <v>63</v>
      </c>
      <c r="C1670" t="s">
        <v>121</v>
      </c>
      <c r="D1670" t="s">
        <v>121</v>
      </c>
      <c r="E1670" s="43" t="s">
        <v>122</v>
      </c>
      <c r="F1670" s="43" t="s">
        <v>143</v>
      </c>
      <c r="G1670" s="43" t="s">
        <v>137</v>
      </c>
      <c r="H1670" s="47">
        <v>0</v>
      </c>
    </row>
    <row r="1671" spans="1:8" x14ac:dyDescent="0.35">
      <c r="A1671" s="43">
        <v>46227</v>
      </c>
      <c r="B1671" t="s">
        <v>63</v>
      </c>
      <c r="C1671" t="s">
        <v>54</v>
      </c>
      <c r="D1671" t="s">
        <v>10</v>
      </c>
      <c r="E1671" s="43" t="s">
        <v>80</v>
      </c>
      <c r="F1671" s="43" t="s">
        <v>143</v>
      </c>
      <c r="G1671" s="43" t="s">
        <v>125</v>
      </c>
      <c r="H1671" s="47">
        <v>529</v>
      </c>
    </row>
    <row r="1672" spans="1:8" x14ac:dyDescent="0.35">
      <c r="A1672" s="43">
        <v>46227</v>
      </c>
      <c r="B1672" t="s">
        <v>63</v>
      </c>
      <c r="C1672" t="s">
        <v>56</v>
      </c>
      <c r="D1672" t="s">
        <v>12</v>
      </c>
      <c r="E1672" s="43" t="s">
        <v>79</v>
      </c>
      <c r="F1672" s="43" t="s">
        <v>143</v>
      </c>
      <c r="G1672" s="43" t="s">
        <v>137</v>
      </c>
      <c r="H1672" s="47">
        <v>179</v>
      </c>
    </row>
    <row r="1673" spans="1:8" x14ac:dyDescent="0.35">
      <c r="A1673" s="43">
        <v>46227</v>
      </c>
      <c r="B1673" t="s">
        <v>63</v>
      </c>
      <c r="C1673" t="s">
        <v>55</v>
      </c>
      <c r="D1673" t="s">
        <v>11</v>
      </c>
      <c r="E1673" s="43" t="s">
        <v>55</v>
      </c>
      <c r="F1673" s="43" t="s">
        <v>143</v>
      </c>
      <c r="G1673" s="43" t="s">
        <v>125</v>
      </c>
      <c r="H1673" s="47">
        <v>618</v>
      </c>
    </row>
    <row r="1674" spans="1:8" x14ac:dyDescent="0.35">
      <c r="A1674" s="43">
        <v>46227</v>
      </c>
      <c r="B1674" t="s">
        <v>63</v>
      </c>
      <c r="C1674" t="s">
        <v>53</v>
      </c>
      <c r="D1674" t="s">
        <v>8</v>
      </c>
      <c r="E1674" s="43" t="s">
        <v>75</v>
      </c>
      <c r="F1674" s="43" t="s">
        <v>143</v>
      </c>
      <c r="G1674" s="43" t="s">
        <v>136</v>
      </c>
      <c r="H1674" s="47">
        <v>115</v>
      </c>
    </row>
    <row r="1675" spans="1:8" x14ac:dyDescent="0.35">
      <c r="A1675" s="43">
        <v>46227</v>
      </c>
      <c r="B1675" t="s">
        <v>63</v>
      </c>
      <c r="C1675" t="s">
        <v>55</v>
      </c>
      <c r="D1675" t="s">
        <v>13</v>
      </c>
      <c r="E1675" s="43" t="s">
        <v>99</v>
      </c>
      <c r="F1675" s="43" t="s">
        <v>143</v>
      </c>
      <c r="G1675" s="43" t="s">
        <v>132</v>
      </c>
      <c r="H1675" s="47">
        <v>363</v>
      </c>
    </row>
    <row r="1676" spans="1:8" x14ac:dyDescent="0.35">
      <c r="A1676" s="43">
        <v>46227</v>
      </c>
      <c r="B1676" t="s">
        <v>63</v>
      </c>
      <c r="C1676" t="s">
        <v>54</v>
      </c>
      <c r="D1676" t="s">
        <v>10</v>
      </c>
      <c r="E1676" s="43" t="s">
        <v>10</v>
      </c>
      <c r="F1676" s="43" t="s">
        <v>143</v>
      </c>
      <c r="G1676" s="43" t="s">
        <v>142</v>
      </c>
      <c r="H1676" s="47">
        <v>683</v>
      </c>
    </row>
    <row r="1677" spans="1:8" x14ac:dyDescent="0.35">
      <c r="A1677" s="43">
        <v>46227</v>
      </c>
      <c r="B1677" t="s">
        <v>63</v>
      </c>
      <c r="C1677" t="s">
        <v>56</v>
      </c>
      <c r="D1677" t="s">
        <v>17</v>
      </c>
      <c r="E1677" s="43" t="s">
        <v>68</v>
      </c>
      <c r="F1677" s="43" t="s">
        <v>143</v>
      </c>
      <c r="G1677" s="43" t="s">
        <v>139</v>
      </c>
      <c r="H1677" s="47">
        <v>434</v>
      </c>
    </row>
    <row r="1678" spans="1:8" x14ac:dyDescent="0.35">
      <c r="A1678" s="43">
        <v>46227</v>
      </c>
      <c r="B1678" t="s">
        <v>63</v>
      </c>
      <c r="C1678" t="s">
        <v>55</v>
      </c>
      <c r="D1678" t="s">
        <v>13</v>
      </c>
      <c r="E1678" s="43" t="s">
        <v>99</v>
      </c>
      <c r="F1678" s="43" t="s">
        <v>143</v>
      </c>
      <c r="G1678" s="43" t="s">
        <v>136</v>
      </c>
      <c r="H1678" s="47">
        <v>408</v>
      </c>
    </row>
    <row r="1679" spans="1:8" x14ac:dyDescent="0.35">
      <c r="A1679" s="43">
        <v>46227</v>
      </c>
      <c r="B1679" t="s">
        <v>63</v>
      </c>
      <c r="C1679" t="s">
        <v>53</v>
      </c>
      <c r="D1679" t="s">
        <v>6</v>
      </c>
      <c r="E1679" s="43" t="s">
        <v>73</v>
      </c>
      <c r="F1679" s="43" t="s">
        <v>143</v>
      </c>
      <c r="G1679" s="43" t="s">
        <v>131</v>
      </c>
      <c r="H1679" s="47">
        <v>224</v>
      </c>
    </row>
    <row r="1680" spans="1:8" x14ac:dyDescent="0.35">
      <c r="A1680" s="43">
        <v>46227</v>
      </c>
      <c r="B1680" t="s">
        <v>63</v>
      </c>
      <c r="C1680" t="s">
        <v>56</v>
      </c>
      <c r="D1680" t="s">
        <v>16</v>
      </c>
      <c r="E1680" s="43" t="s">
        <v>16</v>
      </c>
      <c r="F1680" s="43" t="s">
        <v>143</v>
      </c>
      <c r="G1680" s="43" t="s">
        <v>136</v>
      </c>
      <c r="H1680" s="47">
        <v>245</v>
      </c>
    </row>
    <row r="1681" spans="1:8" x14ac:dyDescent="0.35">
      <c r="A1681" s="43">
        <v>46227</v>
      </c>
      <c r="B1681" t="s">
        <v>63</v>
      </c>
      <c r="C1681" t="s">
        <v>56</v>
      </c>
      <c r="D1681" t="s">
        <v>12</v>
      </c>
      <c r="E1681" s="43" t="s">
        <v>81</v>
      </c>
      <c r="F1681" s="43" t="s">
        <v>143</v>
      </c>
      <c r="G1681" s="43" t="s">
        <v>129</v>
      </c>
      <c r="H1681" s="47">
        <v>179</v>
      </c>
    </row>
    <row r="1682" spans="1:8" x14ac:dyDescent="0.35">
      <c r="A1682" s="43">
        <v>46227</v>
      </c>
      <c r="B1682" t="s">
        <v>63</v>
      </c>
      <c r="C1682" t="s">
        <v>54</v>
      </c>
      <c r="D1682" t="s">
        <v>14</v>
      </c>
      <c r="E1682" s="43" t="s">
        <v>89</v>
      </c>
      <c r="F1682" s="43" t="s">
        <v>143</v>
      </c>
      <c r="G1682" s="43" t="s">
        <v>136</v>
      </c>
      <c r="H1682" s="47">
        <v>260</v>
      </c>
    </row>
    <row r="1683" spans="1:8" x14ac:dyDescent="0.35">
      <c r="A1683" s="43">
        <v>46227</v>
      </c>
      <c r="B1683" t="s">
        <v>63</v>
      </c>
      <c r="C1683" t="s">
        <v>53</v>
      </c>
      <c r="D1683" t="s">
        <v>7</v>
      </c>
      <c r="E1683" s="43" t="s">
        <v>77</v>
      </c>
      <c r="F1683" s="43" t="s">
        <v>143</v>
      </c>
      <c r="G1683" s="43" t="s">
        <v>130</v>
      </c>
      <c r="H1683" s="47">
        <v>554</v>
      </c>
    </row>
    <row r="1684" spans="1:8" x14ac:dyDescent="0.35">
      <c r="A1684" s="43">
        <v>46227</v>
      </c>
      <c r="B1684" t="s">
        <v>63</v>
      </c>
      <c r="C1684" t="s">
        <v>55</v>
      </c>
      <c r="D1684" t="s">
        <v>15</v>
      </c>
      <c r="E1684" s="43" t="s">
        <v>91</v>
      </c>
      <c r="F1684" s="43" t="s">
        <v>143</v>
      </c>
      <c r="G1684" s="43" t="s">
        <v>133</v>
      </c>
      <c r="H1684" s="47">
        <v>240</v>
      </c>
    </row>
    <row r="1685" spans="1:8" x14ac:dyDescent="0.35">
      <c r="A1685" s="43">
        <v>46227</v>
      </c>
      <c r="B1685" t="s">
        <v>63</v>
      </c>
      <c r="C1685" t="s">
        <v>56</v>
      </c>
      <c r="D1685" t="s">
        <v>12</v>
      </c>
      <c r="E1685" s="43" t="s">
        <v>82</v>
      </c>
      <c r="F1685" s="43" t="s">
        <v>143</v>
      </c>
      <c r="G1685" s="43" t="s">
        <v>131</v>
      </c>
      <c r="H1685" s="47">
        <v>852</v>
      </c>
    </row>
    <row r="1686" spans="1:8" x14ac:dyDescent="0.35">
      <c r="A1686" s="43">
        <v>46227</v>
      </c>
      <c r="B1686" t="s">
        <v>63</v>
      </c>
      <c r="C1686" t="s">
        <v>54</v>
      </c>
      <c r="D1686" t="s">
        <v>10</v>
      </c>
      <c r="E1686" s="43" t="s">
        <v>64</v>
      </c>
      <c r="F1686" s="43" t="s">
        <v>143</v>
      </c>
      <c r="G1686" s="43" t="s">
        <v>136</v>
      </c>
      <c r="H1686" s="47">
        <v>524</v>
      </c>
    </row>
    <row r="1687" spans="1:8" x14ac:dyDescent="0.35">
      <c r="A1687" s="43">
        <v>46227</v>
      </c>
      <c r="B1687" t="s">
        <v>63</v>
      </c>
      <c r="C1687" t="s">
        <v>56</v>
      </c>
      <c r="D1687" t="s">
        <v>12</v>
      </c>
      <c r="E1687" s="43" t="s">
        <v>79</v>
      </c>
      <c r="F1687" s="43" t="s">
        <v>143</v>
      </c>
      <c r="G1687" s="43" t="s">
        <v>139</v>
      </c>
      <c r="H1687" s="47">
        <v>137</v>
      </c>
    </row>
    <row r="1688" spans="1:8" x14ac:dyDescent="0.35">
      <c r="A1688" s="43">
        <v>46227</v>
      </c>
      <c r="B1688" t="s">
        <v>63</v>
      </c>
      <c r="C1688" t="s">
        <v>56</v>
      </c>
      <c r="D1688" t="s">
        <v>17</v>
      </c>
      <c r="E1688" s="43" t="s">
        <v>68</v>
      </c>
      <c r="F1688" s="43" t="s">
        <v>143</v>
      </c>
      <c r="G1688" s="43" t="s">
        <v>142</v>
      </c>
      <c r="H1688" s="47">
        <v>492</v>
      </c>
    </row>
    <row r="1689" spans="1:8" x14ac:dyDescent="0.35">
      <c r="A1689" s="43">
        <v>46227</v>
      </c>
      <c r="B1689" t="s">
        <v>63</v>
      </c>
      <c r="C1689" t="s">
        <v>53</v>
      </c>
      <c r="D1689" t="s">
        <v>8</v>
      </c>
      <c r="E1689" s="43" t="s">
        <v>66</v>
      </c>
      <c r="F1689" s="43" t="s">
        <v>143</v>
      </c>
      <c r="G1689" s="43" t="s">
        <v>130</v>
      </c>
      <c r="H1689" s="47">
        <v>69</v>
      </c>
    </row>
    <row r="1690" spans="1:8" x14ac:dyDescent="0.35">
      <c r="A1690" s="43">
        <v>46227</v>
      </c>
      <c r="B1690" t="s">
        <v>63</v>
      </c>
      <c r="C1690" t="s">
        <v>53</v>
      </c>
      <c r="D1690" t="s">
        <v>8</v>
      </c>
      <c r="E1690" s="43" t="s">
        <v>74</v>
      </c>
      <c r="F1690" s="43" t="s">
        <v>143</v>
      </c>
      <c r="G1690" s="43" t="s">
        <v>127</v>
      </c>
      <c r="H1690" s="47">
        <v>5332</v>
      </c>
    </row>
    <row r="1691" spans="1:8" x14ac:dyDescent="0.35">
      <c r="A1691" s="43">
        <v>46227</v>
      </c>
      <c r="B1691" t="s">
        <v>63</v>
      </c>
      <c r="C1691" t="s">
        <v>53</v>
      </c>
      <c r="D1691" t="s">
        <v>8</v>
      </c>
      <c r="E1691" s="43" t="s">
        <v>72</v>
      </c>
      <c r="F1691" s="43" t="s">
        <v>143</v>
      </c>
      <c r="G1691" s="43" t="s">
        <v>133</v>
      </c>
      <c r="H1691" s="47">
        <v>223</v>
      </c>
    </row>
    <row r="1692" spans="1:8" x14ac:dyDescent="0.35">
      <c r="A1692" s="43">
        <v>46227</v>
      </c>
      <c r="B1692" t="s">
        <v>63</v>
      </c>
      <c r="C1692" t="s">
        <v>53</v>
      </c>
      <c r="D1692" t="s">
        <v>6</v>
      </c>
      <c r="E1692" s="43" t="s">
        <v>73</v>
      </c>
      <c r="F1692" s="43" t="s">
        <v>143</v>
      </c>
      <c r="G1692" s="43" t="s">
        <v>136</v>
      </c>
      <c r="H1692" s="47">
        <v>94</v>
      </c>
    </row>
    <row r="1693" spans="1:8" x14ac:dyDescent="0.35">
      <c r="A1693" s="43">
        <v>46227</v>
      </c>
      <c r="B1693" t="s">
        <v>63</v>
      </c>
      <c r="C1693" t="s">
        <v>55</v>
      </c>
      <c r="D1693" t="s">
        <v>13</v>
      </c>
      <c r="E1693" s="43" t="s">
        <v>67</v>
      </c>
      <c r="F1693" s="43" t="s">
        <v>143</v>
      </c>
      <c r="G1693" s="43" t="s">
        <v>138</v>
      </c>
      <c r="H1693" s="47">
        <v>289</v>
      </c>
    </row>
    <row r="1694" spans="1:8" x14ac:dyDescent="0.35">
      <c r="A1694" s="43">
        <v>46227</v>
      </c>
      <c r="B1694" t="s">
        <v>63</v>
      </c>
      <c r="C1694" t="s">
        <v>121</v>
      </c>
      <c r="D1694" t="s">
        <v>121</v>
      </c>
      <c r="E1694" s="43" t="s">
        <v>121</v>
      </c>
      <c r="F1694" s="43" t="s">
        <v>143</v>
      </c>
      <c r="G1694" s="43" t="s">
        <v>124</v>
      </c>
      <c r="H1694" s="47">
        <v>0</v>
      </c>
    </row>
    <row r="1695" spans="1:8" x14ac:dyDescent="0.35">
      <c r="A1695" s="43">
        <v>46227</v>
      </c>
      <c r="B1695" t="s">
        <v>63</v>
      </c>
      <c r="C1695" t="s">
        <v>54</v>
      </c>
      <c r="D1695" t="s">
        <v>9</v>
      </c>
      <c r="E1695" s="43" t="s">
        <v>71</v>
      </c>
      <c r="F1695" s="43" t="s">
        <v>143</v>
      </c>
      <c r="G1695" s="43" t="s">
        <v>142</v>
      </c>
      <c r="H1695" s="47">
        <v>589</v>
      </c>
    </row>
    <row r="1696" spans="1:8" x14ac:dyDescent="0.35">
      <c r="A1696" s="43">
        <v>46227</v>
      </c>
      <c r="B1696" t="s">
        <v>63</v>
      </c>
      <c r="C1696" t="s">
        <v>54</v>
      </c>
      <c r="D1696" t="s">
        <v>14</v>
      </c>
      <c r="E1696" s="43" t="s">
        <v>14</v>
      </c>
      <c r="F1696" s="43" t="s">
        <v>143</v>
      </c>
      <c r="G1696" s="43" t="s">
        <v>137</v>
      </c>
      <c r="H1696" s="47">
        <v>184</v>
      </c>
    </row>
    <row r="1697" spans="1:8" x14ac:dyDescent="0.35">
      <c r="A1697" s="43">
        <v>46227</v>
      </c>
      <c r="B1697" t="s">
        <v>63</v>
      </c>
      <c r="C1697" t="s">
        <v>53</v>
      </c>
      <c r="D1697" t="s">
        <v>6</v>
      </c>
      <c r="E1697" s="43" t="s">
        <v>69</v>
      </c>
      <c r="F1697" s="43" t="s">
        <v>143</v>
      </c>
      <c r="G1697" s="43" t="s">
        <v>141</v>
      </c>
      <c r="H1697" s="47">
        <v>86</v>
      </c>
    </row>
    <row r="1698" spans="1:8" x14ac:dyDescent="0.35">
      <c r="A1698" s="43">
        <v>46227</v>
      </c>
      <c r="B1698" t="s">
        <v>63</v>
      </c>
      <c r="C1698" t="s">
        <v>55</v>
      </c>
      <c r="D1698" t="s">
        <v>13</v>
      </c>
      <c r="E1698" s="43" t="s">
        <v>67</v>
      </c>
      <c r="F1698" s="43" t="s">
        <v>143</v>
      </c>
      <c r="G1698" s="43" t="s">
        <v>136</v>
      </c>
      <c r="H1698" s="47">
        <v>318</v>
      </c>
    </row>
    <row r="1699" spans="1:8" x14ac:dyDescent="0.35">
      <c r="A1699" s="43">
        <v>46227</v>
      </c>
      <c r="B1699" t="s">
        <v>63</v>
      </c>
      <c r="C1699" t="s">
        <v>53</v>
      </c>
      <c r="D1699" t="s">
        <v>7</v>
      </c>
      <c r="E1699" s="43" t="s">
        <v>77</v>
      </c>
      <c r="F1699" s="43" t="s">
        <v>143</v>
      </c>
      <c r="G1699" s="43" t="s">
        <v>126</v>
      </c>
      <c r="H1699" s="47">
        <v>3410</v>
      </c>
    </row>
    <row r="1700" spans="1:8" x14ac:dyDescent="0.35">
      <c r="A1700" s="43">
        <v>46227</v>
      </c>
      <c r="B1700" t="s">
        <v>63</v>
      </c>
      <c r="C1700" t="s">
        <v>54</v>
      </c>
      <c r="D1700" t="s">
        <v>10</v>
      </c>
      <c r="E1700" s="43" t="s">
        <v>10</v>
      </c>
      <c r="F1700" s="43" t="s">
        <v>143</v>
      </c>
      <c r="G1700" s="43" t="s">
        <v>125</v>
      </c>
      <c r="H1700" s="47">
        <v>717</v>
      </c>
    </row>
    <row r="1701" spans="1:8" x14ac:dyDescent="0.35">
      <c r="A1701" s="43">
        <v>46227</v>
      </c>
      <c r="B1701" t="s">
        <v>63</v>
      </c>
      <c r="C1701" t="s">
        <v>55</v>
      </c>
      <c r="D1701" t="s">
        <v>15</v>
      </c>
      <c r="E1701" s="43" t="s">
        <v>96</v>
      </c>
      <c r="F1701" s="43" t="s">
        <v>143</v>
      </c>
      <c r="G1701" s="43" t="s">
        <v>127</v>
      </c>
      <c r="H1701" s="47">
        <v>6283</v>
      </c>
    </row>
    <row r="1702" spans="1:8" x14ac:dyDescent="0.35">
      <c r="A1702" s="43">
        <v>46227</v>
      </c>
      <c r="B1702" t="s">
        <v>63</v>
      </c>
      <c r="C1702" t="s">
        <v>55</v>
      </c>
      <c r="D1702" t="s">
        <v>13</v>
      </c>
      <c r="E1702" s="43" t="s">
        <v>100</v>
      </c>
      <c r="F1702" s="43" t="s">
        <v>143</v>
      </c>
      <c r="G1702" s="43" t="s">
        <v>131</v>
      </c>
      <c r="H1702" s="47">
        <v>231</v>
      </c>
    </row>
    <row r="1703" spans="1:8" x14ac:dyDescent="0.35">
      <c r="A1703" s="43">
        <v>46227</v>
      </c>
      <c r="B1703" t="s">
        <v>63</v>
      </c>
      <c r="C1703" t="s">
        <v>53</v>
      </c>
      <c r="D1703" t="s">
        <v>8</v>
      </c>
      <c r="E1703" s="43" t="s">
        <v>66</v>
      </c>
      <c r="F1703" s="43" t="s">
        <v>143</v>
      </c>
      <c r="G1703" s="43" t="s">
        <v>137</v>
      </c>
      <c r="H1703" s="47">
        <v>84</v>
      </c>
    </row>
    <row r="1704" spans="1:8" x14ac:dyDescent="0.35">
      <c r="A1704" s="43">
        <v>46227</v>
      </c>
      <c r="B1704" t="s">
        <v>63</v>
      </c>
      <c r="C1704" t="s">
        <v>55</v>
      </c>
      <c r="D1704" t="s">
        <v>11</v>
      </c>
      <c r="E1704" s="43" t="s">
        <v>55</v>
      </c>
      <c r="F1704" s="43" t="s">
        <v>143</v>
      </c>
      <c r="G1704" s="43" t="s">
        <v>136</v>
      </c>
      <c r="H1704" s="47">
        <v>505</v>
      </c>
    </row>
    <row r="1705" spans="1:8" x14ac:dyDescent="0.35">
      <c r="A1705" s="43">
        <v>46227</v>
      </c>
      <c r="B1705" t="s">
        <v>63</v>
      </c>
      <c r="C1705" t="s">
        <v>54</v>
      </c>
      <c r="D1705" t="s">
        <v>14</v>
      </c>
      <c r="E1705" s="43" t="s">
        <v>88</v>
      </c>
      <c r="F1705" s="43" t="s">
        <v>143</v>
      </c>
      <c r="G1705" s="43" t="s">
        <v>139</v>
      </c>
      <c r="H1705" s="47">
        <v>256</v>
      </c>
    </row>
    <row r="1706" spans="1:8" x14ac:dyDescent="0.35">
      <c r="A1706" s="43">
        <v>46227</v>
      </c>
      <c r="B1706" t="s">
        <v>63</v>
      </c>
      <c r="C1706" t="s">
        <v>54</v>
      </c>
      <c r="D1706" t="s">
        <v>10</v>
      </c>
      <c r="E1706" s="43" t="s">
        <v>80</v>
      </c>
      <c r="F1706" s="43" t="s">
        <v>143</v>
      </c>
      <c r="G1706" s="43" t="s">
        <v>137</v>
      </c>
      <c r="H1706" s="47">
        <v>503</v>
      </c>
    </row>
    <row r="1707" spans="1:8" x14ac:dyDescent="0.35">
      <c r="A1707" s="43">
        <v>46227</v>
      </c>
      <c r="B1707" t="s">
        <v>63</v>
      </c>
      <c r="C1707" t="s">
        <v>54</v>
      </c>
      <c r="D1707" t="s">
        <v>14</v>
      </c>
      <c r="E1707" s="43" t="s">
        <v>89</v>
      </c>
      <c r="F1707" s="43" t="s">
        <v>143</v>
      </c>
      <c r="G1707" s="43" t="s">
        <v>137</v>
      </c>
      <c r="H1707" s="47">
        <v>375</v>
      </c>
    </row>
    <row r="1708" spans="1:8" x14ac:dyDescent="0.35">
      <c r="A1708" s="43">
        <v>46227</v>
      </c>
      <c r="B1708" t="s">
        <v>63</v>
      </c>
      <c r="C1708" t="s">
        <v>56</v>
      </c>
      <c r="D1708" t="s">
        <v>12</v>
      </c>
      <c r="E1708" s="43" t="s">
        <v>81</v>
      </c>
      <c r="F1708" s="43" t="s">
        <v>143</v>
      </c>
      <c r="G1708" s="43" t="s">
        <v>130</v>
      </c>
      <c r="H1708" s="47">
        <v>91</v>
      </c>
    </row>
    <row r="1709" spans="1:8" x14ac:dyDescent="0.35">
      <c r="A1709" s="43">
        <v>46227</v>
      </c>
      <c r="B1709" t="s">
        <v>63</v>
      </c>
      <c r="C1709" t="s">
        <v>53</v>
      </c>
      <c r="D1709" t="s">
        <v>8</v>
      </c>
      <c r="E1709" s="43" t="s">
        <v>75</v>
      </c>
      <c r="F1709" s="43" t="s">
        <v>143</v>
      </c>
      <c r="G1709" s="43" t="s">
        <v>133</v>
      </c>
      <c r="H1709" s="47">
        <v>98</v>
      </c>
    </row>
    <row r="1710" spans="1:8" x14ac:dyDescent="0.35">
      <c r="A1710" s="43">
        <v>46227</v>
      </c>
      <c r="B1710" t="s">
        <v>63</v>
      </c>
      <c r="C1710" t="s">
        <v>55</v>
      </c>
      <c r="D1710" t="s">
        <v>13</v>
      </c>
      <c r="E1710" s="43" t="s">
        <v>67</v>
      </c>
      <c r="F1710" s="43" t="s">
        <v>143</v>
      </c>
      <c r="G1710" s="43" t="s">
        <v>129</v>
      </c>
      <c r="H1710" s="47">
        <v>59</v>
      </c>
    </row>
    <row r="1711" spans="1:8" x14ac:dyDescent="0.35">
      <c r="A1711" s="43">
        <v>46227</v>
      </c>
      <c r="B1711" t="s">
        <v>63</v>
      </c>
      <c r="C1711" t="s">
        <v>55</v>
      </c>
      <c r="D1711" t="s">
        <v>13</v>
      </c>
      <c r="E1711" s="43" t="s">
        <v>85</v>
      </c>
      <c r="F1711" s="43" t="s">
        <v>143</v>
      </c>
      <c r="G1711" s="43" t="s">
        <v>133</v>
      </c>
      <c r="H1711" s="47">
        <v>221</v>
      </c>
    </row>
    <row r="1712" spans="1:8" x14ac:dyDescent="0.35">
      <c r="A1712" s="43">
        <v>46227</v>
      </c>
      <c r="B1712" t="s">
        <v>63</v>
      </c>
      <c r="C1712" t="s">
        <v>56</v>
      </c>
      <c r="D1712" t="s">
        <v>12</v>
      </c>
      <c r="E1712" s="43" t="s">
        <v>83</v>
      </c>
      <c r="F1712" s="43" t="s">
        <v>143</v>
      </c>
      <c r="G1712" s="43" t="s">
        <v>138</v>
      </c>
      <c r="H1712" s="47">
        <v>157</v>
      </c>
    </row>
    <row r="1713" spans="1:8" x14ac:dyDescent="0.35">
      <c r="A1713" s="43">
        <v>46227</v>
      </c>
      <c r="B1713" t="s">
        <v>63</v>
      </c>
      <c r="C1713" t="s">
        <v>53</v>
      </c>
      <c r="D1713" t="s">
        <v>8</v>
      </c>
      <c r="E1713" s="43" t="s">
        <v>75</v>
      </c>
      <c r="F1713" s="43" t="s">
        <v>143</v>
      </c>
      <c r="G1713" s="43" t="s">
        <v>132</v>
      </c>
      <c r="H1713" s="47">
        <v>43</v>
      </c>
    </row>
    <row r="1714" spans="1:8" x14ac:dyDescent="0.35">
      <c r="A1714" s="43">
        <v>46227</v>
      </c>
      <c r="B1714" t="s">
        <v>63</v>
      </c>
      <c r="C1714" t="s">
        <v>55</v>
      </c>
      <c r="D1714" t="s">
        <v>15</v>
      </c>
      <c r="E1714" s="43" t="s">
        <v>95</v>
      </c>
      <c r="F1714" s="43" t="s">
        <v>143</v>
      </c>
      <c r="G1714" s="43" t="s">
        <v>129</v>
      </c>
      <c r="H1714" s="47">
        <v>7</v>
      </c>
    </row>
    <row r="1715" spans="1:8" x14ac:dyDescent="0.35">
      <c r="A1715" s="43">
        <v>46227</v>
      </c>
      <c r="B1715" t="s">
        <v>63</v>
      </c>
      <c r="C1715" t="s">
        <v>55</v>
      </c>
      <c r="D1715" t="s">
        <v>15</v>
      </c>
      <c r="E1715" s="43" t="s">
        <v>95</v>
      </c>
      <c r="F1715" s="43" t="s">
        <v>143</v>
      </c>
      <c r="G1715" s="43" t="s">
        <v>136</v>
      </c>
      <c r="H1715" s="47">
        <v>52</v>
      </c>
    </row>
    <row r="1716" spans="1:8" x14ac:dyDescent="0.35">
      <c r="A1716" s="43">
        <v>46227</v>
      </c>
      <c r="B1716" t="s">
        <v>63</v>
      </c>
      <c r="C1716" t="s">
        <v>55</v>
      </c>
      <c r="D1716" t="s">
        <v>15</v>
      </c>
      <c r="E1716" s="43" t="s">
        <v>93</v>
      </c>
      <c r="F1716" s="43" t="s">
        <v>143</v>
      </c>
      <c r="G1716" s="43" t="s">
        <v>140</v>
      </c>
      <c r="H1716" s="47">
        <v>27</v>
      </c>
    </row>
    <row r="1717" spans="1:8" x14ac:dyDescent="0.35">
      <c r="A1717" s="43">
        <v>46227</v>
      </c>
      <c r="B1717" t="s">
        <v>63</v>
      </c>
      <c r="C1717" t="s">
        <v>56</v>
      </c>
      <c r="D1717" t="s">
        <v>12</v>
      </c>
      <c r="E1717" s="43" t="s">
        <v>82</v>
      </c>
      <c r="F1717" s="43" t="s">
        <v>143</v>
      </c>
      <c r="G1717" s="43" t="s">
        <v>134</v>
      </c>
      <c r="H1717" s="47">
        <v>56</v>
      </c>
    </row>
    <row r="1718" spans="1:8" x14ac:dyDescent="0.35">
      <c r="A1718" s="43">
        <v>46227</v>
      </c>
      <c r="B1718" t="s">
        <v>63</v>
      </c>
      <c r="C1718" t="s">
        <v>55</v>
      </c>
      <c r="D1718" t="s">
        <v>13</v>
      </c>
      <c r="E1718" s="43" t="s">
        <v>85</v>
      </c>
      <c r="F1718" s="43" t="s">
        <v>143</v>
      </c>
      <c r="G1718" s="43" t="s">
        <v>129</v>
      </c>
      <c r="H1718" s="47">
        <v>20</v>
      </c>
    </row>
    <row r="1719" spans="1:8" x14ac:dyDescent="0.35">
      <c r="A1719" s="43">
        <v>46227</v>
      </c>
      <c r="B1719" t="s">
        <v>63</v>
      </c>
      <c r="C1719" t="s">
        <v>121</v>
      </c>
      <c r="D1719" t="s">
        <v>121</v>
      </c>
      <c r="E1719" s="43" t="s">
        <v>121</v>
      </c>
      <c r="F1719" s="43" t="s">
        <v>143</v>
      </c>
      <c r="G1719" s="43" t="s">
        <v>139</v>
      </c>
      <c r="H1719" s="47">
        <v>0</v>
      </c>
    </row>
    <row r="1720" spans="1:8" x14ac:dyDescent="0.35">
      <c r="A1720" s="43">
        <v>46227</v>
      </c>
      <c r="B1720" t="s">
        <v>63</v>
      </c>
      <c r="C1720" t="s">
        <v>55</v>
      </c>
      <c r="D1720" t="s">
        <v>15</v>
      </c>
      <c r="E1720" s="43" t="s">
        <v>93</v>
      </c>
      <c r="F1720" s="43" t="s">
        <v>143</v>
      </c>
      <c r="G1720" s="43" t="s">
        <v>126</v>
      </c>
      <c r="H1720" s="47">
        <v>26</v>
      </c>
    </row>
    <row r="1721" spans="1:8" x14ac:dyDescent="0.35">
      <c r="A1721" s="43">
        <v>46227</v>
      </c>
      <c r="B1721" t="s">
        <v>63</v>
      </c>
      <c r="C1721" t="s">
        <v>121</v>
      </c>
      <c r="D1721" t="s">
        <v>121</v>
      </c>
      <c r="E1721" s="43" t="s">
        <v>122</v>
      </c>
      <c r="F1721" s="43" t="s">
        <v>143</v>
      </c>
      <c r="G1721" s="43" t="s">
        <v>139</v>
      </c>
      <c r="H1721" s="47">
        <v>0</v>
      </c>
    </row>
    <row r="1722" spans="1:8" x14ac:dyDescent="0.35">
      <c r="A1722" s="43">
        <v>46227</v>
      </c>
      <c r="B1722" t="s">
        <v>63</v>
      </c>
      <c r="C1722" t="s">
        <v>121</v>
      </c>
      <c r="D1722" t="s">
        <v>121</v>
      </c>
      <c r="E1722" s="43" t="s">
        <v>122</v>
      </c>
      <c r="F1722" s="43" t="s">
        <v>143</v>
      </c>
      <c r="G1722" s="43" t="s">
        <v>125</v>
      </c>
      <c r="H1722" s="47">
        <v>1</v>
      </c>
    </row>
    <row r="1723" spans="1:8" x14ac:dyDescent="0.35">
      <c r="A1723" s="43">
        <v>46227</v>
      </c>
      <c r="B1723" t="s">
        <v>63</v>
      </c>
      <c r="C1723" t="s">
        <v>55</v>
      </c>
      <c r="D1723" t="s">
        <v>11</v>
      </c>
      <c r="E1723" s="43" t="s">
        <v>78</v>
      </c>
      <c r="F1723" s="43" t="s">
        <v>143</v>
      </c>
      <c r="G1723" s="43" t="s">
        <v>128</v>
      </c>
      <c r="H1723" s="47">
        <v>0</v>
      </c>
    </row>
    <row r="1724" spans="1:8" x14ac:dyDescent="0.35">
      <c r="A1724" s="43">
        <v>46227</v>
      </c>
      <c r="B1724" t="s">
        <v>63</v>
      </c>
      <c r="C1724" t="s">
        <v>121</v>
      </c>
      <c r="D1724" t="s">
        <v>121</v>
      </c>
      <c r="E1724" s="43" t="s">
        <v>122</v>
      </c>
      <c r="F1724" s="43" t="s">
        <v>143</v>
      </c>
      <c r="G1724" s="43" t="s">
        <v>134</v>
      </c>
      <c r="H1724" s="47">
        <v>1</v>
      </c>
    </row>
    <row r="1725" spans="1:8" x14ac:dyDescent="0.35">
      <c r="A1725" s="43">
        <v>46227</v>
      </c>
      <c r="B1725" t="s">
        <v>63</v>
      </c>
      <c r="C1725" t="s">
        <v>55</v>
      </c>
      <c r="D1725" t="s">
        <v>15</v>
      </c>
      <c r="E1725" s="43" t="s">
        <v>96</v>
      </c>
      <c r="F1725" s="43" t="s">
        <v>143</v>
      </c>
      <c r="G1725" s="43" t="s">
        <v>135</v>
      </c>
      <c r="H1725" s="47">
        <v>1</v>
      </c>
    </row>
    <row r="1726" spans="1:8" x14ac:dyDescent="0.35">
      <c r="A1726" s="43">
        <v>46227</v>
      </c>
      <c r="B1726" t="s">
        <v>63</v>
      </c>
      <c r="C1726" t="s">
        <v>54</v>
      </c>
      <c r="D1726" t="s">
        <v>14</v>
      </c>
      <c r="E1726" s="43" t="s">
        <v>86</v>
      </c>
      <c r="F1726" s="43" t="s">
        <v>143</v>
      </c>
      <c r="G1726" s="43" t="s">
        <v>135</v>
      </c>
      <c r="H1726" s="47">
        <v>1</v>
      </c>
    </row>
    <row r="1727" spans="1:8" x14ac:dyDescent="0.35">
      <c r="A1727" s="43">
        <v>46227</v>
      </c>
      <c r="B1727" t="s">
        <v>63</v>
      </c>
      <c r="C1727" t="s">
        <v>53</v>
      </c>
      <c r="D1727" t="s">
        <v>7</v>
      </c>
      <c r="E1727" s="43" t="s">
        <v>65</v>
      </c>
      <c r="F1727" s="43" t="s">
        <v>143</v>
      </c>
      <c r="G1727" s="43" t="s">
        <v>135</v>
      </c>
      <c r="H1727" s="47">
        <v>0</v>
      </c>
    </row>
    <row r="1728" spans="1:8" x14ac:dyDescent="0.35">
      <c r="A1728" s="43">
        <v>46227</v>
      </c>
      <c r="B1728" t="s">
        <v>63</v>
      </c>
      <c r="C1728" t="s">
        <v>53</v>
      </c>
      <c r="D1728" t="s">
        <v>8</v>
      </c>
      <c r="E1728" s="43" t="s">
        <v>66</v>
      </c>
      <c r="F1728" s="43" t="s">
        <v>143</v>
      </c>
      <c r="G1728" s="43" t="s">
        <v>139</v>
      </c>
      <c r="H1728" s="47">
        <v>134</v>
      </c>
    </row>
    <row r="1729" spans="1:8" x14ac:dyDescent="0.35">
      <c r="A1729" s="43">
        <v>46227</v>
      </c>
      <c r="B1729" t="s">
        <v>63</v>
      </c>
      <c r="C1729" t="s">
        <v>53</v>
      </c>
      <c r="D1729" t="s">
        <v>6</v>
      </c>
      <c r="E1729" s="43" t="s">
        <v>69</v>
      </c>
      <c r="F1729" s="43" t="s">
        <v>143</v>
      </c>
      <c r="G1729" s="43" t="s">
        <v>130</v>
      </c>
      <c r="H1729" s="47">
        <v>112</v>
      </c>
    </row>
    <row r="1730" spans="1:8" x14ac:dyDescent="0.35">
      <c r="A1730" s="43">
        <v>46227</v>
      </c>
      <c r="B1730" t="s">
        <v>63</v>
      </c>
      <c r="C1730" t="s">
        <v>53</v>
      </c>
      <c r="D1730" t="s">
        <v>8</v>
      </c>
      <c r="E1730" s="43" t="s">
        <v>75</v>
      </c>
      <c r="F1730" s="43" t="s">
        <v>143</v>
      </c>
      <c r="G1730" s="43" t="s">
        <v>130</v>
      </c>
      <c r="H1730" s="47">
        <v>62</v>
      </c>
    </row>
    <row r="1731" spans="1:8" x14ac:dyDescent="0.35">
      <c r="A1731" s="43">
        <v>46227</v>
      </c>
      <c r="B1731" t="s">
        <v>63</v>
      </c>
      <c r="C1731" t="s">
        <v>54</v>
      </c>
      <c r="D1731" t="s">
        <v>10</v>
      </c>
      <c r="E1731" s="43" t="s">
        <v>80</v>
      </c>
      <c r="F1731" s="43" t="s">
        <v>143</v>
      </c>
      <c r="G1731" s="43" t="s">
        <v>130</v>
      </c>
      <c r="H1731" s="47">
        <v>509</v>
      </c>
    </row>
    <row r="1732" spans="1:8" x14ac:dyDescent="0.35">
      <c r="A1732" s="43">
        <v>46227</v>
      </c>
      <c r="B1732" t="s">
        <v>63</v>
      </c>
      <c r="C1732" t="s">
        <v>53</v>
      </c>
      <c r="D1732" t="s">
        <v>6</v>
      </c>
      <c r="E1732" s="43" t="s">
        <v>73</v>
      </c>
      <c r="F1732" s="43" t="s">
        <v>143</v>
      </c>
      <c r="G1732" s="43" t="s">
        <v>125</v>
      </c>
      <c r="H1732" s="47">
        <v>161</v>
      </c>
    </row>
    <row r="1733" spans="1:8" x14ac:dyDescent="0.35">
      <c r="A1733" s="43">
        <v>46227</v>
      </c>
      <c r="B1733" t="s">
        <v>63</v>
      </c>
      <c r="C1733" t="s">
        <v>55</v>
      </c>
      <c r="D1733" t="s">
        <v>11</v>
      </c>
      <c r="E1733" s="43" t="s">
        <v>90</v>
      </c>
      <c r="F1733" s="43" t="s">
        <v>143</v>
      </c>
      <c r="G1733" s="43" t="s">
        <v>129</v>
      </c>
      <c r="H1733" s="47">
        <v>581</v>
      </c>
    </row>
    <row r="1734" spans="1:8" x14ac:dyDescent="0.35">
      <c r="A1734" s="43">
        <v>46227</v>
      </c>
      <c r="B1734" t="s">
        <v>63</v>
      </c>
      <c r="C1734" t="s">
        <v>54</v>
      </c>
      <c r="D1734" t="s">
        <v>14</v>
      </c>
      <c r="E1734" s="43" t="s">
        <v>87</v>
      </c>
      <c r="F1734" s="43" t="s">
        <v>143</v>
      </c>
      <c r="G1734" s="43" t="s">
        <v>138</v>
      </c>
      <c r="H1734" s="47">
        <v>202</v>
      </c>
    </row>
    <row r="1735" spans="1:8" x14ac:dyDescent="0.35">
      <c r="A1735" s="43">
        <v>46227</v>
      </c>
      <c r="B1735" t="s">
        <v>63</v>
      </c>
      <c r="C1735" t="s">
        <v>56</v>
      </c>
      <c r="D1735" t="s">
        <v>16</v>
      </c>
      <c r="E1735" s="43" t="s">
        <v>16</v>
      </c>
      <c r="F1735" s="43" t="s">
        <v>143</v>
      </c>
      <c r="G1735" s="43" t="s">
        <v>139</v>
      </c>
      <c r="H1735" s="47">
        <v>177</v>
      </c>
    </row>
    <row r="1736" spans="1:8" x14ac:dyDescent="0.35">
      <c r="A1736" s="43">
        <v>46227</v>
      </c>
      <c r="B1736" t="s">
        <v>63</v>
      </c>
      <c r="C1736" t="s">
        <v>56</v>
      </c>
      <c r="D1736" t="s">
        <v>17</v>
      </c>
      <c r="E1736" s="43" t="s">
        <v>68</v>
      </c>
      <c r="F1736" s="43" t="s">
        <v>143</v>
      </c>
      <c r="G1736" s="43" t="s">
        <v>133</v>
      </c>
      <c r="H1736" s="47">
        <v>596</v>
      </c>
    </row>
    <row r="1737" spans="1:8" x14ac:dyDescent="0.35">
      <c r="A1737" s="43">
        <v>46227</v>
      </c>
      <c r="B1737" t="s">
        <v>63</v>
      </c>
      <c r="C1737" t="s">
        <v>56</v>
      </c>
      <c r="D1737" t="s">
        <v>12</v>
      </c>
      <c r="E1737" s="43" t="s">
        <v>82</v>
      </c>
      <c r="F1737" s="43" t="s">
        <v>143</v>
      </c>
      <c r="G1737" s="43" t="s">
        <v>141</v>
      </c>
      <c r="H1737" s="47">
        <v>71</v>
      </c>
    </row>
    <row r="1738" spans="1:8" x14ac:dyDescent="0.35">
      <c r="A1738" s="43">
        <v>46227</v>
      </c>
      <c r="B1738" t="s">
        <v>63</v>
      </c>
      <c r="C1738" t="s">
        <v>56</v>
      </c>
      <c r="D1738" t="s">
        <v>12</v>
      </c>
      <c r="E1738" s="43" t="s">
        <v>81</v>
      </c>
      <c r="F1738" s="43" t="s">
        <v>143</v>
      </c>
      <c r="G1738" s="43" t="s">
        <v>126</v>
      </c>
      <c r="H1738" s="47">
        <v>224</v>
      </c>
    </row>
    <row r="1739" spans="1:8" x14ac:dyDescent="0.35">
      <c r="A1739" s="43">
        <v>46227</v>
      </c>
      <c r="B1739" t="s">
        <v>63</v>
      </c>
      <c r="C1739" t="s">
        <v>55</v>
      </c>
      <c r="D1739" t="s">
        <v>15</v>
      </c>
      <c r="E1739" s="43" t="s">
        <v>94</v>
      </c>
      <c r="F1739" s="43" t="s">
        <v>143</v>
      </c>
      <c r="G1739" s="43" t="s">
        <v>127</v>
      </c>
      <c r="H1739" s="47">
        <v>3126</v>
      </c>
    </row>
    <row r="1740" spans="1:8" x14ac:dyDescent="0.35">
      <c r="A1740" s="43">
        <v>46227</v>
      </c>
      <c r="B1740" t="s">
        <v>63</v>
      </c>
      <c r="C1740" t="s">
        <v>55</v>
      </c>
      <c r="D1740" t="s">
        <v>11</v>
      </c>
      <c r="E1740" s="43" t="s">
        <v>78</v>
      </c>
      <c r="F1740" s="43" t="s">
        <v>143</v>
      </c>
      <c r="G1740" s="43" t="s">
        <v>138</v>
      </c>
      <c r="H1740" s="47">
        <v>726</v>
      </c>
    </row>
    <row r="1741" spans="1:8" x14ac:dyDescent="0.35">
      <c r="A1741" s="43">
        <v>46227</v>
      </c>
      <c r="B1741" t="s">
        <v>63</v>
      </c>
      <c r="C1741" t="s">
        <v>54</v>
      </c>
      <c r="D1741" t="s">
        <v>9</v>
      </c>
      <c r="E1741" s="43" t="s">
        <v>71</v>
      </c>
      <c r="F1741" s="43" t="s">
        <v>143</v>
      </c>
      <c r="G1741" s="43" t="s">
        <v>136</v>
      </c>
      <c r="H1741" s="47">
        <v>557</v>
      </c>
    </row>
    <row r="1742" spans="1:8" x14ac:dyDescent="0.35">
      <c r="A1742" s="43">
        <v>46227</v>
      </c>
      <c r="B1742" t="s">
        <v>63</v>
      </c>
      <c r="C1742" t="s">
        <v>55</v>
      </c>
      <c r="D1742" t="s">
        <v>15</v>
      </c>
      <c r="E1742" s="43" t="s">
        <v>95</v>
      </c>
      <c r="F1742" s="43" t="s">
        <v>143</v>
      </c>
      <c r="G1742" s="43" t="s">
        <v>137</v>
      </c>
      <c r="H1742" s="47">
        <v>76</v>
      </c>
    </row>
    <row r="1743" spans="1:8" x14ac:dyDescent="0.35">
      <c r="A1743" s="43">
        <v>46227</v>
      </c>
      <c r="B1743" t="s">
        <v>63</v>
      </c>
      <c r="C1743" t="s">
        <v>56</v>
      </c>
      <c r="D1743" t="s">
        <v>12</v>
      </c>
      <c r="E1743" s="43" t="s">
        <v>84</v>
      </c>
      <c r="F1743" s="43" t="s">
        <v>143</v>
      </c>
      <c r="G1743" s="43" t="s">
        <v>127</v>
      </c>
      <c r="H1743" s="47">
        <v>1773</v>
      </c>
    </row>
    <row r="1744" spans="1:8" x14ac:dyDescent="0.35">
      <c r="A1744" s="43">
        <v>46227</v>
      </c>
      <c r="B1744" t="s">
        <v>63</v>
      </c>
      <c r="C1744" t="s">
        <v>53</v>
      </c>
      <c r="D1744" t="s">
        <v>6</v>
      </c>
      <c r="E1744" s="43" t="s">
        <v>69</v>
      </c>
      <c r="F1744" s="43" t="s">
        <v>143</v>
      </c>
      <c r="G1744" s="43" t="s">
        <v>134</v>
      </c>
      <c r="H1744" s="47">
        <v>118</v>
      </c>
    </row>
    <row r="1745" spans="1:8" x14ac:dyDescent="0.35">
      <c r="A1745" s="43">
        <v>46227</v>
      </c>
      <c r="B1745" t="s">
        <v>63</v>
      </c>
      <c r="C1745" t="s">
        <v>56</v>
      </c>
      <c r="D1745" t="s">
        <v>17</v>
      </c>
      <c r="E1745" s="43" t="s">
        <v>76</v>
      </c>
      <c r="F1745" s="43" t="s">
        <v>143</v>
      </c>
      <c r="G1745" s="43" t="s">
        <v>138</v>
      </c>
      <c r="H1745" s="47">
        <v>350</v>
      </c>
    </row>
    <row r="1746" spans="1:8" x14ac:dyDescent="0.35">
      <c r="A1746" s="43">
        <v>46227</v>
      </c>
      <c r="B1746" t="s">
        <v>63</v>
      </c>
      <c r="C1746" t="s">
        <v>55</v>
      </c>
      <c r="D1746" t="s">
        <v>13</v>
      </c>
      <c r="E1746" s="43" t="s">
        <v>100</v>
      </c>
      <c r="F1746" s="43" t="s">
        <v>143</v>
      </c>
      <c r="G1746" s="43" t="s">
        <v>130</v>
      </c>
      <c r="H1746" s="47">
        <v>494</v>
      </c>
    </row>
    <row r="1747" spans="1:8" x14ac:dyDescent="0.35">
      <c r="A1747" s="43">
        <v>46227</v>
      </c>
      <c r="B1747" t="s">
        <v>63</v>
      </c>
      <c r="C1747" t="s">
        <v>56</v>
      </c>
      <c r="D1747" t="s">
        <v>17</v>
      </c>
      <c r="E1747" s="43" t="s">
        <v>76</v>
      </c>
      <c r="F1747" s="43" t="s">
        <v>143</v>
      </c>
      <c r="G1747" s="43" t="s">
        <v>141</v>
      </c>
      <c r="H1747" s="47">
        <v>253</v>
      </c>
    </row>
    <row r="1748" spans="1:8" x14ac:dyDescent="0.35">
      <c r="A1748" s="43">
        <v>46227</v>
      </c>
      <c r="B1748" t="s">
        <v>63</v>
      </c>
      <c r="C1748" t="s">
        <v>53</v>
      </c>
      <c r="D1748" t="s">
        <v>7</v>
      </c>
      <c r="E1748" s="43" t="s">
        <v>65</v>
      </c>
      <c r="F1748" s="43" t="s">
        <v>143</v>
      </c>
      <c r="G1748" s="43" t="s">
        <v>126</v>
      </c>
      <c r="H1748" s="47">
        <v>2263</v>
      </c>
    </row>
    <row r="1749" spans="1:8" x14ac:dyDescent="0.35">
      <c r="A1749" s="43">
        <v>46227</v>
      </c>
      <c r="B1749" t="s">
        <v>63</v>
      </c>
      <c r="C1749" t="s">
        <v>53</v>
      </c>
      <c r="D1749" t="s">
        <v>8</v>
      </c>
      <c r="E1749" s="43" t="s">
        <v>72</v>
      </c>
      <c r="F1749" s="43" t="s">
        <v>143</v>
      </c>
      <c r="G1749" s="43" t="s">
        <v>129</v>
      </c>
      <c r="H1749" s="47">
        <v>534</v>
      </c>
    </row>
    <row r="1750" spans="1:8" x14ac:dyDescent="0.35">
      <c r="A1750" s="43">
        <v>46227</v>
      </c>
      <c r="B1750" t="s">
        <v>63</v>
      </c>
      <c r="C1750" t="s">
        <v>53</v>
      </c>
      <c r="D1750" t="s">
        <v>7</v>
      </c>
      <c r="E1750" s="43" t="s">
        <v>65</v>
      </c>
      <c r="F1750" s="43" t="s">
        <v>143</v>
      </c>
      <c r="G1750" s="43" t="s">
        <v>125</v>
      </c>
      <c r="H1750" s="47">
        <v>537</v>
      </c>
    </row>
    <row r="1751" spans="1:8" x14ac:dyDescent="0.35">
      <c r="A1751" s="43">
        <v>46227</v>
      </c>
      <c r="B1751" t="s">
        <v>63</v>
      </c>
      <c r="C1751" t="s">
        <v>56</v>
      </c>
      <c r="D1751" t="s">
        <v>12</v>
      </c>
      <c r="E1751" s="43" t="s">
        <v>79</v>
      </c>
      <c r="F1751" s="43" t="s">
        <v>143</v>
      </c>
      <c r="G1751" s="43" t="s">
        <v>136</v>
      </c>
      <c r="H1751" s="47">
        <v>158</v>
      </c>
    </row>
    <row r="1752" spans="1:8" x14ac:dyDescent="0.35">
      <c r="A1752" s="43">
        <v>46227</v>
      </c>
      <c r="B1752" t="s">
        <v>63</v>
      </c>
      <c r="C1752" t="s">
        <v>55</v>
      </c>
      <c r="D1752" t="s">
        <v>13</v>
      </c>
      <c r="E1752" s="43" t="s">
        <v>99</v>
      </c>
      <c r="F1752" s="43" t="s">
        <v>143</v>
      </c>
      <c r="G1752" s="43" t="s">
        <v>137</v>
      </c>
      <c r="H1752" s="47">
        <v>426</v>
      </c>
    </row>
    <row r="1753" spans="1:8" x14ac:dyDescent="0.35">
      <c r="A1753" s="43">
        <v>46227</v>
      </c>
      <c r="B1753" t="s">
        <v>63</v>
      </c>
      <c r="C1753" t="s">
        <v>55</v>
      </c>
      <c r="D1753" t="s">
        <v>13</v>
      </c>
      <c r="E1753" s="43" t="s">
        <v>85</v>
      </c>
      <c r="F1753" s="43" t="s">
        <v>143</v>
      </c>
      <c r="G1753" s="43" t="s">
        <v>125</v>
      </c>
      <c r="H1753" s="47">
        <v>225</v>
      </c>
    </row>
    <row r="1754" spans="1:8" x14ac:dyDescent="0.35">
      <c r="A1754" s="43">
        <v>46227</v>
      </c>
      <c r="B1754" t="s">
        <v>63</v>
      </c>
      <c r="C1754" t="s">
        <v>55</v>
      </c>
      <c r="D1754" t="s">
        <v>11</v>
      </c>
      <c r="E1754" s="43" t="s">
        <v>90</v>
      </c>
      <c r="F1754" s="43" t="s">
        <v>143</v>
      </c>
      <c r="G1754" s="43" t="s">
        <v>137</v>
      </c>
      <c r="H1754" s="47">
        <v>293</v>
      </c>
    </row>
    <row r="1755" spans="1:8" x14ac:dyDescent="0.35">
      <c r="A1755" s="43">
        <v>46227</v>
      </c>
      <c r="B1755" t="s">
        <v>63</v>
      </c>
      <c r="C1755" t="s">
        <v>54</v>
      </c>
      <c r="D1755" t="s">
        <v>10</v>
      </c>
      <c r="E1755" s="43" t="s">
        <v>10</v>
      </c>
      <c r="F1755" s="43" t="s">
        <v>143</v>
      </c>
      <c r="G1755" s="43" t="s">
        <v>140</v>
      </c>
      <c r="H1755" s="47">
        <v>204</v>
      </c>
    </row>
    <row r="1756" spans="1:8" x14ac:dyDescent="0.35">
      <c r="A1756" s="43">
        <v>46227</v>
      </c>
      <c r="B1756" t="s">
        <v>63</v>
      </c>
      <c r="C1756" t="s">
        <v>55</v>
      </c>
      <c r="D1756" t="s">
        <v>11</v>
      </c>
      <c r="E1756" s="43" t="s">
        <v>55</v>
      </c>
      <c r="F1756" s="43" t="s">
        <v>143</v>
      </c>
      <c r="G1756" s="43" t="s">
        <v>133</v>
      </c>
      <c r="H1756" s="47">
        <v>509</v>
      </c>
    </row>
    <row r="1757" spans="1:8" x14ac:dyDescent="0.35">
      <c r="A1757" s="43">
        <v>46227</v>
      </c>
      <c r="B1757" t="s">
        <v>63</v>
      </c>
      <c r="C1757" t="s">
        <v>55</v>
      </c>
      <c r="D1757" t="s">
        <v>13</v>
      </c>
      <c r="E1757" s="43" t="s">
        <v>99</v>
      </c>
      <c r="F1757" s="43" t="s">
        <v>143</v>
      </c>
      <c r="G1757" s="43" t="s">
        <v>138</v>
      </c>
      <c r="H1757" s="47">
        <v>482</v>
      </c>
    </row>
    <row r="1758" spans="1:8" x14ac:dyDescent="0.35">
      <c r="A1758" s="43">
        <v>46227</v>
      </c>
      <c r="B1758" t="s">
        <v>63</v>
      </c>
      <c r="C1758" t="s">
        <v>56</v>
      </c>
      <c r="D1758" t="s">
        <v>12</v>
      </c>
      <c r="E1758" s="43" t="s">
        <v>79</v>
      </c>
      <c r="F1758" s="43" t="s">
        <v>143</v>
      </c>
      <c r="G1758" s="43" t="s">
        <v>138</v>
      </c>
      <c r="H1758" s="47">
        <v>170</v>
      </c>
    </row>
    <row r="1759" spans="1:8" x14ac:dyDescent="0.35">
      <c r="A1759" s="43">
        <v>46227</v>
      </c>
      <c r="B1759" t="s">
        <v>63</v>
      </c>
      <c r="C1759" t="s">
        <v>54</v>
      </c>
      <c r="D1759" t="s">
        <v>14</v>
      </c>
      <c r="E1759" s="43" t="s">
        <v>88</v>
      </c>
      <c r="F1759" s="43" t="s">
        <v>143</v>
      </c>
      <c r="G1759" s="43" t="s">
        <v>133</v>
      </c>
      <c r="H1759" s="47">
        <v>266</v>
      </c>
    </row>
    <row r="1760" spans="1:8" x14ac:dyDescent="0.35">
      <c r="A1760" s="43">
        <v>46227</v>
      </c>
      <c r="B1760" t="s">
        <v>63</v>
      </c>
      <c r="C1760" t="s">
        <v>56</v>
      </c>
      <c r="D1760" t="s">
        <v>17</v>
      </c>
      <c r="E1760" s="43" t="s">
        <v>70</v>
      </c>
      <c r="F1760" s="43" t="s">
        <v>143</v>
      </c>
      <c r="G1760" s="43" t="s">
        <v>141</v>
      </c>
      <c r="H1760" s="47">
        <v>317</v>
      </c>
    </row>
    <row r="1761" spans="1:8" x14ac:dyDescent="0.35">
      <c r="A1761" s="43">
        <v>46227</v>
      </c>
      <c r="B1761" t="s">
        <v>63</v>
      </c>
      <c r="C1761" t="s">
        <v>53</v>
      </c>
      <c r="D1761" t="s">
        <v>6</v>
      </c>
      <c r="E1761" s="43" t="s">
        <v>98</v>
      </c>
      <c r="F1761" s="43" t="s">
        <v>143</v>
      </c>
      <c r="G1761" s="43" t="s">
        <v>126</v>
      </c>
      <c r="H1761" s="47">
        <v>696</v>
      </c>
    </row>
    <row r="1762" spans="1:8" x14ac:dyDescent="0.35">
      <c r="A1762" s="43">
        <v>46227</v>
      </c>
      <c r="B1762" t="s">
        <v>63</v>
      </c>
      <c r="C1762" t="s">
        <v>53</v>
      </c>
      <c r="D1762" t="s">
        <v>7</v>
      </c>
      <c r="E1762" s="43" t="s">
        <v>77</v>
      </c>
      <c r="F1762" s="43" t="s">
        <v>143</v>
      </c>
      <c r="G1762" s="43" t="s">
        <v>139</v>
      </c>
      <c r="H1762" s="47">
        <v>693</v>
      </c>
    </row>
    <row r="1763" spans="1:8" x14ac:dyDescent="0.35">
      <c r="A1763" s="43">
        <v>46227</v>
      </c>
      <c r="B1763" t="s">
        <v>63</v>
      </c>
      <c r="C1763" t="s">
        <v>54</v>
      </c>
      <c r="D1763" t="s">
        <v>9</v>
      </c>
      <c r="E1763" s="43" t="s">
        <v>71</v>
      </c>
      <c r="F1763" s="43" t="s">
        <v>143</v>
      </c>
      <c r="G1763" s="43" t="s">
        <v>127</v>
      </c>
      <c r="H1763" s="47">
        <v>9702</v>
      </c>
    </row>
    <row r="1764" spans="1:8" x14ac:dyDescent="0.35">
      <c r="A1764" s="43">
        <v>46227</v>
      </c>
      <c r="B1764" t="s">
        <v>63</v>
      </c>
      <c r="C1764" t="s">
        <v>54</v>
      </c>
      <c r="D1764" t="s">
        <v>10</v>
      </c>
      <c r="E1764" s="43" t="s">
        <v>80</v>
      </c>
      <c r="F1764" s="43" t="s">
        <v>143</v>
      </c>
      <c r="G1764" s="43" t="s">
        <v>133</v>
      </c>
      <c r="H1764" s="47">
        <v>524</v>
      </c>
    </row>
    <row r="1765" spans="1:8" x14ac:dyDescent="0.35">
      <c r="A1765" s="43">
        <v>46227</v>
      </c>
      <c r="B1765" t="s">
        <v>63</v>
      </c>
      <c r="C1765" t="s">
        <v>56</v>
      </c>
      <c r="D1765" t="s">
        <v>12</v>
      </c>
      <c r="E1765" s="43" t="s">
        <v>82</v>
      </c>
      <c r="F1765" s="43" t="s">
        <v>143</v>
      </c>
      <c r="G1765" s="43" t="s">
        <v>137</v>
      </c>
      <c r="H1765" s="47">
        <v>121</v>
      </c>
    </row>
    <row r="1766" spans="1:8" x14ac:dyDescent="0.35">
      <c r="A1766" s="43">
        <v>46227</v>
      </c>
      <c r="B1766" t="s">
        <v>63</v>
      </c>
      <c r="C1766" t="s">
        <v>55</v>
      </c>
      <c r="D1766" t="s">
        <v>11</v>
      </c>
      <c r="E1766" s="43" t="s">
        <v>55</v>
      </c>
      <c r="F1766" s="43" t="s">
        <v>143</v>
      </c>
      <c r="G1766" s="43" t="s">
        <v>142</v>
      </c>
      <c r="H1766" s="47">
        <v>490</v>
      </c>
    </row>
    <row r="1767" spans="1:8" x14ac:dyDescent="0.35">
      <c r="A1767" s="43">
        <v>46227</v>
      </c>
      <c r="B1767" t="s">
        <v>63</v>
      </c>
      <c r="C1767" t="s">
        <v>54</v>
      </c>
      <c r="D1767" t="s">
        <v>14</v>
      </c>
      <c r="E1767" s="43" t="s">
        <v>89</v>
      </c>
      <c r="F1767" s="43" t="s">
        <v>143</v>
      </c>
      <c r="G1767" s="43" t="s">
        <v>141</v>
      </c>
      <c r="H1767" s="47">
        <v>245</v>
      </c>
    </row>
    <row r="1768" spans="1:8" x14ac:dyDescent="0.35">
      <c r="A1768" s="43">
        <v>46227</v>
      </c>
      <c r="B1768" t="s">
        <v>63</v>
      </c>
      <c r="C1768" t="s">
        <v>54</v>
      </c>
      <c r="D1768" t="s">
        <v>14</v>
      </c>
      <c r="E1768" s="43" t="s">
        <v>88</v>
      </c>
      <c r="F1768" s="43" t="s">
        <v>143</v>
      </c>
      <c r="G1768" s="43" t="s">
        <v>137</v>
      </c>
      <c r="H1768" s="47">
        <v>287</v>
      </c>
    </row>
    <row r="1769" spans="1:8" x14ac:dyDescent="0.35">
      <c r="A1769" s="43">
        <v>46227</v>
      </c>
      <c r="B1769" t="s">
        <v>63</v>
      </c>
      <c r="C1769" t="s">
        <v>53</v>
      </c>
      <c r="D1769" t="s">
        <v>7</v>
      </c>
      <c r="E1769" s="43" t="s">
        <v>65</v>
      </c>
      <c r="F1769" s="43" t="s">
        <v>143</v>
      </c>
      <c r="G1769" s="43" t="s">
        <v>139</v>
      </c>
      <c r="H1769" s="47">
        <v>584</v>
      </c>
    </row>
    <row r="1770" spans="1:8" x14ac:dyDescent="0.35">
      <c r="A1770" s="43">
        <v>46227</v>
      </c>
      <c r="B1770" t="s">
        <v>63</v>
      </c>
      <c r="C1770" t="s">
        <v>53</v>
      </c>
      <c r="D1770" t="s">
        <v>6</v>
      </c>
      <c r="E1770" s="43" t="s">
        <v>98</v>
      </c>
      <c r="F1770" s="43" t="s">
        <v>143</v>
      </c>
      <c r="G1770" s="43" t="s">
        <v>139</v>
      </c>
      <c r="H1770" s="47">
        <v>194</v>
      </c>
    </row>
    <row r="1771" spans="1:8" x14ac:dyDescent="0.35">
      <c r="A1771" s="43">
        <v>46227</v>
      </c>
      <c r="B1771" t="s">
        <v>63</v>
      </c>
      <c r="C1771" t="s">
        <v>55</v>
      </c>
      <c r="D1771" t="s">
        <v>15</v>
      </c>
      <c r="E1771" s="43" t="s">
        <v>96</v>
      </c>
      <c r="F1771" s="43" t="s">
        <v>143</v>
      </c>
      <c r="G1771" s="43" t="s">
        <v>138</v>
      </c>
      <c r="H1771" s="47">
        <v>325</v>
      </c>
    </row>
    <row r="1772" spans="1:8" x14ac:dyDescent="0.35">
      <c r="A1772" s="43">
        <v>46227</v>
      </c>
      <c r="B1772" t="s">
        <v>63</v>
      </c>
      <c r="C1772" t="s">
        <v>56</v>
      </c>
      <c r="D1772" t="s">
        <v>16</v>
      </c>
      <c r="E1772" s="43" t="s">
        <v>16</v>
      </c>
      <c r="F1772" s="43" t="s">
        <v>143</v>
      </c>
      <c r="G1772" s="43" t="s">
        <v>129</v>
      </c>
      <c r="H1772" s="47">
        <v>219</v>
      </c>
    </row>
    <row r="1773" spans="1:8" x14ac:dyDescent="0.35">
      <c r="A1773" s="43">
        <v>46227</v>
      </c>
      <c r="B1773" t="s">
        <v>63</v>
      </c>
      <c r="C1773" t="s">
        <v>54</v>
      </c>
      <c r="D1773" t="s">
        <v>14</v>
      </c>
      <c r="E1773" s="43" t="s">
        <v>87</v>
      </c>
      <c r="F1773" s="43" t="s">
        <v>143</v>
      </c>
      <c r="G1773" s="43" t="s">
        <v>132</v>
      </c>
      <c r="H1773" s="47">
        <v>177</v>
      </c>
    </row>
    <row r="1774" spans="1:8" x14ac:dyDescent="0.35">
      <c r="A1774" s="43">
        <v>46227</v>
      </c>
      <c r="B1774" t="s">
        <v>63</v>
      </c>
      <c r="C1774" t="s">
        <v>54</v>
      </c>
      <c r="D1774" t="s">
        <v>14</v>
      </c>
      <c r="E1774" s="43" t="s">
        <v>88</v>
      </c>
      <c r="F1774" s="43" t="s">
        <v>143</v>
      </c>
      <c r="G1774" s="43" t="s">
        <v>127</v>
      </c>
      <c r="H1774" s="47">
        <v>5090</v>
      </c>
    </row>
    <row r="1775" spans="1:8" x14ac:dyDescent="0.35">
      <c r="A1775" s="43">
        <v>46227</v>
      </c>
      <c r="B1775" t="s">
        <v>63</v>
      </c>
      <c r="C1775" t="s">
        <v>55</v>
      </c>
      <c r="D1775" t="s">
        <v>15</v>
      </c>
      <c r="E1775" s="43" t="s">
        <v>94</v>
      </c>
      <c r="F1775" s="43" t="s">
        <v>143</v>
      </c>
      <c r="G1775" s="43" t="s">
        <v>136</v>
      </c>
      <c r="H1775" s="47">
        <v>123</v>
      </c>
    </row>
    <row r="1776" spans="1:8" x14ac:dyDescent="0.35">
      <c r="A1776" s="43">
        <v>46227</v>
      </c>
      <c r="B1776" t="s">
        <v>63</v>
      </c>
      <c r="C1776" t="s">
        <v>121</v>
      </c>
      <c r="D1776" t="s">
        <v>121</v>
      </c>
      <c r="E1776" s="43" t="s">
        <v>122</v>
      </c>
      <c r="F1776" s="43" t="s">
        <v>143</v>
      </c>
      <c r="G1776" s="43" t="s">
        <v>127</v>
      </c>
      <c r="H1776" s="47">
        <v>3</v>
      </c>
    </row>
    <row r="1777" spans="1:8" x14ac:dyDescent="0.35">
      <c r="A1777" s="43">
        <v>46227</v>
      </c>
      <c r="B1777" t="s">
        <v>63</v>
      </c>
      <c r="C1777" t="s">
        <v>54</v>
      </c>
      <c r="D1777" t="s">
        <v>10</v>
      </c>
      <c r="E1777" s="43" t="s">
        <v>10</v>
      </c>
      <c r="F1777" s="43" t="s">
        <v>143</v>
      </c>
      <c r="G1777" s="43" t="s">
        <v>129</v>
      </c>
      <c r="H1777" s="47">
        <v>125</v>
      </c>
    </row>
    <row r="1778" spans="1:8" x14ac:dyDescent="0.35">
      <c r="A1778" s="43">
        <v>46227</v>
      </c>
      <c r="B1778" t="s">
        <v>63</v>
      </c>
      <c r="C1778" t="s">
        <v>121</v>
      </c>
      <c r="D1778" t="s">
        <v>121</v>
      </c>
      <c r="E1778" s="43" t="s">
        <v>122</v>
      </c>
      <c r="F1778" s="43" t="s">
        <v>143</v>
      </c>
      <c r="G1778" s="43" t="s">
        <v>134</v>
      </c>
      <c r="H1778" s="47">
        <v>3</v>
      </c>
    </row>
    <row r="1779" spans="1:8" x14ac:dyDescent="0.35">
      <c r="A1779" s="43">
        <v>46227</v>
      </c>
      <c r="B1779" t="s">
        <v>63</v>
      </c>
      <c r="C1779" t="s">
        <v>55</v>
      </c>
      <c r="D1779" t="s">
        <v>15</v>
      </c>
      <c r="E1779" s="43" t="s">
        <v>93</v>
      </c>
      <c r="F1779" s="43" t="s">
        <v>143</v>
      </c>
      <c r="G1779" s="43" t="s">
        <v>131</v>
      </c>
      <c r="H1779" s="47">
        <v>29</v>
      </c>
    </row>
    <row r="1780" spans="1:8" x14ac:dyDescent="0.35">
      <c r="A1780" s="43">
        <v>46227</v>
      </c>
      <c r="B1780" t="s">
        <v>63</v>
      </c>
      <c r="C1780" t="s">
        <v>55</v>
      </c>
      <c r="D1780" t="s">
        <v>15</v>
      </c>
      <c r="E1780" s="43" t="s">
        <v>93</v>
      </c>
      <c r="F1780" s="43" t="s">
        <v>143</v>
      </c>
      <c r="G1780" s="43" t="s">
        <v>142</v>
      </c>
      <c r="H1780" s="47">
        <v>71</v>
      </c>
    </row>
    <row r="1781" spans="1:8" x14ac:dyDescent="0.35">
      <c r="A1781" s="43">
        <v>46227</v>
      </c>
      <c r="B1781" t="s">
        <v>63</v>
      </c>
      <c r="C1781" t="s">
        <v>55</v>
      </c>
      <c r="D1781" t="s">
        <v>15</v>
      </c>
      <c r="E1781" s="43" t="s">
        <v>95</v>
      </c>
      <c r="F1781" s="43" t="s">
        <v>143</v>
      </c>
      <c r="G1781" s="43" t="s">
        <v>138</v>
      </c>
      <c r="H1781" s="47">
        <v>90</v>
      </c>
    </row>
    <row r="1782" spans="1:8" x14ac:dyDescent="0.35">
      <c r="A1782" s="43">
        <v>46227</v>
      </c>
      <c r="B1782" t="s">
        <v>63</v>
      </c>
      <c r="C1782" t="s">
        <v>55</v>
      </c>
      <c r="D1782" t="s">
        <v>13</v>
      </c>
      <c r="E1782" s="43" t="s">
        <v>67</v>
      </c>
      <c r="F1782" s="43" t="s">
        <v>143</v>
      </c>
      <c r="G1782" s="43" t="s">
        <v>126</v>
      </c>
      <c r="H1782" s="47">
        <v>98</v>
      </c>
    </row>
    <row r="1783" spans="1:8" x14ac:dyDescent="0.35">
      <c r="A1783" s="43">
        <v>46227</v>
      </c>
      <c r="B1783" t="s">
        <v>63</v>
      </c>
      <c r="C1783" t="s">
        <v>121</v>
      </c>
      <c r="D1783" t="s">
        <v>121</v>
      </c>
      <c r="E1783" s="43" t="s">
        <v>121</v>
      </c>
      <c r="F1783" s="43" t="s">
        <v>143</v>
      </c>
      <c r="G1783" s="43" t="s">
        <v>136</v>
      </c>
      <c r="H1783" s="47">
        <v>0</v>
      </c>
    </row>
    <row r="1784" spans="1:8" x14ac:dyDescent="0.35">
      <c r="A1784" s="43">
        <v>46227</v>
      </c>
      <c r="B1784" t="s">
        <v>63</v>
      </c>
      <c r="C1784" t="s">
        <v>55</v>
      </c>
      <c r="D1784" t="s">
        <v>15</v>
      </c>
      <c r="E1784" s="43" t="s">
        <v>91</v>
      </c>
      <c r="F1784" s="43" t="s">
        <v>143</v>
      </c>
      <c r="G1784" s="43" t="s">
        <v>126</v>
      </c>
      <c r="H1784" s="47">
        <v>45</v>
      </c>
    </row>
    <row r="1785" spans="1:8" x14ac:dyDescent="0.35">
      <c r="A1785" s="43">
        <v>46227</v>
      </c>
      <c r="B1785" t="s">
        <v>63</v>
      </c>
      <c r="C1785" t="s">
        <v>56</v>
      </c>
      <c r="D1785" t="s">
        <v>12</v>
      </c>
      <c r="E1785" s="43" t="s">
        <v>81</v>
      </c>
      <c r="F1785" s="43" t="s">
        <v>143</v>
      </c>
      <c r="G1785" s="43" t="s">
        <v>124</v>
      </c>
      <c r="H1785" s="47">
        <v>0</v>
      </c>
    </row>
    <row r="1786" spans="1:8" x14ac:dyDescent="0.35">
      <c r="A1786" s="43">
        <v>46227</v>
      </c>
      <c r="B1786" t="s">
        <v>63</v>
      </c>
      <c r="C1786" t="s">
        <v>53</v>
      </c>
      <c r="D1786" t="s">
        <v>6</v>
      </c>
      <c r="E1786" s="43" t="s">
        <v>69</v>
      </c>
      <c r="F1786" s="43" t="s">
        <v>143</v>
      </c>
      <c r="G1786" s="43" t="s">
        <v>124</v>
      </c>
      <c r="H1786" s="47">
        <v>1</v>
      </c>
    </row>
    <row r="1787" spans="1:8" x14ac:dyDescent="0.35">
      <c r="A1787" s="43">
        <v>46227</v>
      </c>
      <c r="B1787" t="s">
        <v>63</v>
      </c>
      <c r="C1787" t="s">
        <v>121</v>
      </c>
      <c r="D1787" t="s">
        <v>121</v>
      </c>
      <c r="E1787" s="43" t="s">
        <v>122</v>
      </c>
      <c r="F1787" s="43" t="s">
        <v>143</v>
      </c>
      <c r="G1787" s="43" t="s">
        <v>142</v>
      </c>
      <c r="H1787" s="47">
        <v>1</v>
      </c>
    </row>
    <row r="1788" spans="1:8" x14ac:dyDescent="0.35">
      <c r="A1788" s="43">
        <v>46227</v>
      </c>
      <c r="B1788" t="s">
        <v>63</v>
      </c>
      <c r="C1788" t="s">
        <v>121</v>
      </c>
      <c r="D1788" t="s">
        <v>121</v>
      </c>
      <c r="E1788" s="43" t="s">
        <v>122</v>
      </c>
      <c r="F1788" s="43" t="s">
        <v>143</v>
      </c>
      <c r="G1788" s="43" t="s">
        <v>136</v>
      </c>
      <c r="H1788" s="47">
        <v>2</v>
      </c>
    </row>
    <row r="1789" spans="1:8" x14ac:dyDescent="0.35">
      <c r="A1789" s="43">
        <v>46227</v>
      </c>
      <c r="B1789" t="s">
        <v>63</v>
      </c>
      <c r="C1789" t="s">
        <v>121</v>
      </c>
      <c r="D1789" t="s">
        <v>121</v>
      </c>
      <c r="E1789" s="43" t="s">
        <v>122</v>
      </c>
      <c r="F1789" s="43" t="s">
        <v>143</v>
      </c>
      <c r="G1789" s="43" t="s">
        <v>125</v>
      </c>
      <c r="H1789" s="47">
        <v>0</v>
      </c>
    </row>
    <row r="1790" spans="1:8" x14ac:dyDescent="0.35">
      <c r="A1790" s="43">
        <v>46227</v>
      </c>
      <c r="B1790" t="s">
        <v>63</v>
      </c>
      <c r="C1790" t="s">
        <v>121</v>
      </c>
      <c r="D1790" t="s">
        <v>121</v>
      </c>
      <c r="E1790" s="43" t="s">
        <v>122</v>
      </c>
      <c r="F1790" s="43" t="s">
        <v>143</v>
      </c>
      <c r="G1790" s="43" t="s">
        <v>125</v>
      </c>
      <c r="H1790" s="47">
        <v>2</v>
      </c>
    </row>
    <row r="1791" spans="1:8" x14ac:dyDescent="0.35">
      <c r="A1791" s="43">
        <v>46227</v>
      </c>
      <c r="B1791" t="s">
        <v>63</v>
      </c>
      <c r="C1791" t="s">
        <v>54</v>
      </c>
      <c r="D1791" t="s">
        <v>10</v>
      </c>
      <c r="E1791" s="43" t="s">
        <v>64</v>
      </c>
      <c r="F1791" s="43" t="s">
        <v>143</v>
      </c>
      <c r="G1791" s="43" t="s">
        <v>124</v>
      </c>
      <c r="H1791" s="47">
        <v>0</v>
      </c>
    </row>
    <row r="1792" spans="1:8" x14ac:dyDescent="0.35">
      <c r="A1792" s="43">
        <v>46227</v>
      </c>
      <c r="B1792" t="s">
        <v>63</v>
      </c>
      <c r="C1792" t="s">
        <v>56</v>
      </c>
      <c r="D1792" t="s">
        <v>17</v>
      </c>
      <c r="E1792" s="43" t="s">
        <v>76</v>
      </c>
      <c r="F1792" s="43" t="s">
        <v>143</v>
      </c>
      <c r="G1792" s="43" t="s">
        <v>127</v>
      </c>
      <c r="H1792" s="47">
        <v>4711</v>
      </c>
    </row>
    <row r="1793" spans="1:8" x14ac:dyDescent="0.35">
      <c r="A1793" s="43">
        <v>46227</v>
      </c>
      <c r="B1793" t="s">
        <v>63</v>
      </c>
      <c r="C1793" t="s">
        <v>55</v>
      </c>
      <c r="D1793" t="s">
        <v>11</v>
      </c>
      <c r="E1793" s="43" t="s">
        <v>78</v>
      </c>
      <c r="F1793" s="43" t="s">
        <v>143</v>
      </c>
      <c r="G1793" s="43" t="s">
        <v>134</v>
      </c>
      <c r="H1793" s="47">
        <v>650</v>
      </c>
    </row>
    <row r="1794" spans="1:8" x14ac:dyDescent="0.35">
      <c r="A1794" s="43">
        <v>46227</v>
      </c>
      <c r="B1794" t="s">
        <v>63</v>
      </c>
      <c r="C1794" t="s">
        <v>54</v>
      </c>
      <c r="D1794" t="s">
        <v>9</v>
      </c>
      <c r="E1794" s="43" t="s">
        <v>92</v>
      </c>
      <c r="F1794" s="43" t="s">
        <v>143</v>
      </c>
      <c r="G1794" s="43" t="s">
        <v>134</v>
      </c>
      <c r="H1794" s="47">
        <v>1171</v>
      </c>
    </row>
    <row r="1795" spans="1:8" x14ac:dyDescent="0.35">
      <c r="A1795" s="43">
        <v>46227</v>
      </c>
      <c r="B1795" t="s">
        <v>63</v>
      </c>
      <c r="C1795" t="s">
        <v>55</v>
      </c>
      <c r="D1795" t="s">
        <v>13</v>
      </c>
      <c r="E1795" s="43" t="s">
        <v>99</v>
      </c>
      <c r="F1795" s="43" t="s">
        <v>143</v>
      </c>
      <c r="G1795" s="43" t="s">
        <v>140</v>
      </c>
      <c r="H1795" s="47">
        <v>67</v>
      </c>
    </row>
    <row r="1796" spans="1:8" x14ac:dyDescent="0.35">
      <c r="A1796" s="43">
        <v>46227</v>
      </c>
      <c r="B1796" t="s">
        <v>63</v>
      </c>
      <c r="C1796" t="s">
        <v>56</v>
      </c>
      <c r="D1796" t="s">
        <v>16</v>
      </c>
      <c r="E1796" s="43" t="s">
        <v>97</v>
      </c>
      <c r="F1796" s="43" t="s">
        <v>143</v>
      </c>
      <c r="G1796" s="43" t="s">
        <v>133</v>
      </c>
      <c r="H1796" s="47">
        <v>555</v>
      </c>
    </row>
    <row r="1797" spans="1:8" x14ac:dyDescent="0.35">
      <c r="A1797" s="43">
        <v>46227</v>
      </c>
      <c r="B1797" t="s">
        <v>63</v>
      </c>
      <c r="C1797" t="s">
        <v>53</v>
      </c>
      <c r="D1797" t="s">
        <v>7</v>
      </c>
      <c r="E1797" s="43" t="s">
        <v>77</v>
      </c>
      <c r="F1797" s="43" t="s">
        <v>143</v>
      </c>
      <c r="G1797" s="43" t="s">
        <v>131</v>
      </c>
      <c r="H1797" s="47">
        <v>1749</v>
      </c>
    </row>
    <row r="1798" spans="1:8" x14ac:dyDescent="0.35">
      <c r="A1798" s="43">
        <v>46227</v>
      </c>
      <c r="B1798" t="s">
        <v>63</v>
      </c>
      <c r="C1798" t="s">
        <v>53</v>
      </c>
      <c r="D1798" t="s">
        <v>7</v>
      </c>
      <c r="E1798" s="43" t="s">
        <v>77</v>
      </c>
      <c r="F1798" s="43" t="s">
        <v>143</v>
      </c>
      <c r="G1798" s="43" t="s">
        <v>140</v>
      </c>
      <c r="H1798" s="47">
        <v>152</v>
      </c>
    </row>
    <row r="1799" spans="1:8" x14ac:dyDescent="0.35">
      <c r="A1799" s="43">
        <v>46227</v>
      </c>
      <c r="B1799" t="s">
        <v>63</v>
      </c>
      <c r="C1799" t="s">
        <v>55</v>
      </c>
      <c r="D1799" t="s">
        <v>15</v>
      </c>
      <c r="E1799" s="43" t="s">
        <v>96</v>
      </c>
      <c r="F1799" s="43" t="s">
        <v>143</v>
      </c>
      <c r="G1799" s="43" t="s">
        <v>139</v>
      </c>
      <c r="H1799" s="47">
        <v>505</v>
      </c>
    </row>
    <row r="1800" spans="1:8" x14ac:dyDescent="0.35">
      <c r="A1800" s="43">
        <v>46227</v>
      </c>
      <c r="B1800" t="s">
        <v>63</v>
      </c>
      <c r="C1800" t="s">
        <v>53</v>
      </c>
      <c r="D1800" t="s">
        <v>7</v>
      </c>
      <c r="E1800" s="43" t="s">
        <v>77</v>
      </c>
      <c r="F1800" s="43" t="s">
        <v>143</v>
      </c>
      <c r="G1800" s="43" t="s">
        <v>133</v>
      </c>
      <c r="H1800" s="47">
        <v>772</v>
      </c>
    </row>
    <row r="1801" spans="1:8" x14ac:dyDescent="0.35">
      <c r="A1801" s="43">
        <v>46227</v>
      </c>
      <c r="B1801" t="s">
        <v>63</v>
      </c>
      <c r="C1801" t="s">
        <v>53</v>
      </c>
      <c r="D1801" t="s">
        <v>7</v>
      </c>
      <c r="E1801" s="43" t="s">
        <v>65</v>
      </c>
      <c r="F1801" s="43" t="s">
        <v>143</v>
      </c>
      <c r="G1801" s="43" t="s">
        <v>140</v>
      </c>
      <c r="H1801" s="47">
        <v>114</v>
      </c>
    </row>
    <row r="1802" spans="1:8" x14ac:dyDescent="0.35">
      <c r="A1802" s="43">
        <v>46227</v>
      </c>
      <c r="B1802" t="s">
        <v>63</v>
      </c>
      <c r="C1802" t="s">
        <v>56</v>
      </c>
      <c r="D1802" t="s">
        <v>16</v>
      </c>
      <c r="E1802" s="43" t="s">
        <v>97</v>
      </c>
      <c r="F1802" s="43" t="s">
        <v>143</v>
      </c>
      <c r="G1802" s="43" t="s">
        <v>137</v>
      </c>
      <c r="H1802" s="47">
        <v>679</v>
      </c>
    </row>
    <row r="1803" spans="1:8" x14ac:dyDescent="0.35">
      <c r="A1803" s="43">
        <v>46227</v>
      </c>
      <c r="B1803" t="s">
        <v>63</v>
      </c>
      <c r="C1803" t="s">
        <v>54</v>
      </c>
      <c r="D1803" t="s">
        <v>9</v>
      </c>
      <c r="E1803" s="43" t="s">
        <v>71</v>
      </c>
      <c r="F1803" s="43" t="s">
        <v>143</v>
      </c>
      <c r="G1803" s="43" t="s">
        <v>138</v>
      </c>
      <c r="H1803" s="47">
        <v>637</v>
      </c>
    </row>
    <row r="1804" spans="1:8" x14ac:dyDescent="0.35">
      <c r="A1804" s="43">
        <v>46227</v>
      </c>
      <c r="B1804" t="s">
        <v>63</v>
      </c>
      <c r="C1804" t="s">
        <v>55</v>
      </c>
      <c r="D1804" t="s">
        <v>13</v>
      </c>
      <c r="E1804" s="43" t="s">
        <v>99</v>
      </c>
      <c r="F1804" s="43" t="s">
        <v>143</v>
      </c>
      <c r="G1804" s="43" t="s">
        <v>142</v>
      </c>
      <c r="H1804" s="47">
        <v>374</v>
      </c>
    </row>
    <row r="1805" spans="1:8" x14ac:dyDescent="0.35">
      <c r="A1805" s="43">
        <v>46227</v>
      </c>
      <c r="B1805" t="s">
        <v>63</v>
      </c>
      <c r="C1805" t="s">
        <v>55</v>
      </c>
      <c r="D1805" t="s">
        <v>13</v>
      </c>
      <c r="E1805" s="43" t="s">
        <v>100</v>
      </c>
      <c r="F1805" s="43" t="s">
        <v>143</v>
      </c>
      <c r="G1805" s="43" t="s">
        <v>139</v>
      </c>
      <c r="H1805" s="47">
        <v>386</v>
      </c>
    </row>
    <row r="1806" spans="1:8" x14ac:dyDescent="0.35">
      <c r="A1806" s="43">
        <v>46227</v>
      </c>
      <c r="B1806" t="s">
        <v>63</v>
      </c>
      <c r="C1806" t="s">
        <v>55</v>
      </c>
      <c r="D1806" t="s">
        <v>15</v>
      </c>
      <c r="E1806" s="43" t="s">
        <v>91</v>
      </c>
      <c r="F1806" s="43" t="s">
        <v>143</v>
      </c>
      <c r="G1806" s="43" t="s">
        <v>125</v>
      </c>
      <c r="H1806" s="47">
        <v>269</v>
      </c>
    </row>
    <row r="1807" spans="1:8" x14ac:dyDescent="0.35">
      <c r="A1807" s="43">
        <v>46227</v>
      </c>
      <c r="B1807" t="s">
        <v>63</v>
      </c>
      <c r="C1807" t="s">
        <v>55</v>
      </c>
      <c r="D1807" t="s">
        <v>13</v>
      </c>
      <c r="E1807" s="43" t="s">
        <v>99</v>
      </c>
      <c r="F1807" s="43" t="s">
        <v>143</v>
      </c>
      <c r="G1807" s="43" t="s">
        <v>129</v>
      </c>
      <c r="H1807" s="47">
        <v>81</v>
      </c>
    </row>
    <row r="1808" spans="1:8" x14ac:dyDescent="0.35">
      <c r="A1808" s="43">
        <v>46227</v>
      </c>
      <c r="B1808" t="s">
        <v>63</v>
      </c>
      <c r="C1808" t="s">
        <v>53</v>
      </c>
      <c r="D1808" t="s">
        <v>6</v>
      </c>
      <c r="E1808" s="43" t="s">
        <v>98</v>
      </c>
      <c r="F1808" s="43" t="s">
        <v>143</v>
      </c>
      <c r="G1808" s="43" t="s">
        <v>141</v>
      </c>
      <c r="H1808" s="47">
        <v>126</v>
      </c>
    </row>
    <row r="1809" spans="1:8" x14ac:dyDescent="0.35">
      <c r="A1809" s="43">
        <v>46227</v>
      </c>
      <c r="B1809" t="s">
        <v>63</v>
      </c>
      <c r="C1809" t="s">
        <v>53</v>
      </c>
      <c r="D1809" t="s">
        <v>8</v>
      </c>
      <c r="E1809" s="43" t="s">
        <v>66</v>
      </c>
      <c r="F1809" s="43" t="s">
        <v>143</v>
      </c>
      <c r="G1809" s="43" t="s">
        <v>136</v>
      </c>
      <c r="H1809" s="47">
        <v>127</v>
      </c>
    </row>
    <row r="1810" spans="1:8" x14ac:dyDescent="0.35">
      <c r="A1810" s="43">
        <v>46227</v>
      </c>
      <c r="B1810" t="s">
        <v>63</v>
      </c>
      <c r="C1810" t="s">
        <v>55</v>
      </c>
      <c r="D1810" t="s">
        <v>15</v>
      </c>
      <c r="E1810" s="43" t="s">
        <v>96</v>
      </c>
      <c r="F1810" s="43" t="s">
        <v>143</v>
      </c>
      <c r="G1810" s="43" t="s">
        <v>126</v>
      </c>
      <c r="H1810" s="47">
        <v>78</v>
      </c>
    </row>
    <row r="1811" spans="1:8" x14ac:dyDescent="0.35">
      <c r="A1811" s="43">
        <v>46227</v>
      </c>
      <c r="B1811" t="s">
        <v>63</v>
      </c>
      <c r="C1811" t="s">
        <v>55</v>
      </c>
      <c r="D1811" t="s">
        <v>13</v>
      </c>
      <c r="E1811" s="43" t="s">
        <v>67</v>
      </c>
      <c r="F1811" s="43" t="s">
        <v>143</v>
      </c>
      <c r="G1811" s="43" t="s">
        <v>134</v>
      </c>
      <c r="H1811" s="47">
        <v>179</v>
      </c>
    </row>
    <row r="1812" spans="1:8" x14ac:dyDescent="0.35">
      <c r="A1812" s="43">
        <v>46227</v>
      </c>
      <c r="B1812" t="s">
        <v>63</v>
      </c>
      <c r="C1812" t="s">
        <v>56</v>
      </c>
      <c r="D1812" t="s">
        <v>12</v>
      </c>
      <c r="E1812" s="43" t="s">
        <v>81</v>
      </c>
      <c r="F1812" s="43" t="s">
        <v>143</v>
      </c>
      <c r="G1812" s="43" t="s">
        <v>134</v>
      </c>
      <c r="H1812" s="47">
        <v>69</v>
      </c>
    </row>
    <row r="1813" spans="1:8" x14ac:dyDescent="0.35">
      <c r="A1813" s="43">
        <v>46227</v>
      </c>
      <c r="B1813" t="s">
        <v>63</v>
      </c>
      <c r="C1813" t="s">
        <v>55</v>
      </c>
      <c r="D1813" t="s">
        <v>15</v>
      </c>
      <c r="E1813" s="43" t="s">
        <v>93</v>
      </c>
      <c r="F1813" s="43" t="s">
        <v>143</v>
      </c>
      <c r="G1813" s="43" t="s">
        <v>125</v>
      </c>
      <c r="H1813" s="47">
        <v>108</v>
      </c>
    </row>
    <row r="1814" spans="1:8" x14ac:dyDescent="0.35">
      <c r="A1814" s="43">
        <v>46227</v>
      </c>
      <c r="B1814" t="s">
        <v>63</v>
      </c>
      <c r="C1814" t="s">
        <v>56</v>
      </c>
      <c r="D1814" t="s">
        <v>12</v>
      </c>
      <c r="E1814" s="43" t="s">
        <v>83</v>
      </c>
      <c r="F1814" s="43" t="s">
        <v>143</v>
      </c>
      <c r="G1814" s="43" t="s">
        <v>133</v>
      </c>
      <c r="H1814" s="47">
        <v>125</v>
      </c>
    </row>
    <row r="1815" spans="1:8" x14ac:dyDescent="0.35">
      <c r="A1815" s="43">
        <v>46227</v>
      </c>
      <c r="B1815" t="s">
        <v>63</v>
      </c>
      <c r="C1815" t="s">
        <v>55</v>
      </c>
      <c r="D1815" t="s">
        <v>15</v>
      </c>
      <c r="E1815" s="43" t="s">
        <v>95</v>
      </c>
      <c r="F1815" s="43" t="s">
        <v>143</v>
      </c>
      <c r="G1815" s="43" t="s">
        <v>126</v>
      </c>
      <c r="H1815" s="47">
        <v>8</v>
      </c>
    </row>
    <row r="1816" spans="1:8" x14ac:dyDescent="0.35">
      <c r="A1816" s="43">
        <v>46258</v>
      </c>
      <c r="B1816" t="s">
        <v>63</v>
      </c>
      <c r="C1816" t="s">
        <v>56</v>
      </c>
      <c r="D1816" t="s">
        <v>17</v>
      </c>
      <c r="E1816" s="43" t="s">
        <v>68</v>
      </c>
      <c r="F1816" s="43" t="s">
        <v>123</v>
      </c>
      <c r="G1816" s="43" t="s">
        <v>126</v>
      </c>
      <c r="H1816" s="47">
        <v>26148</v>
      </c>
    </row>
    <row r="1817" spans="1:8" x14ac:dyDescent="0.35">
      <c r="A1817" s="43">
        <v>46258</v>
      </c>
      <c r="B1817" t="s">
        <v>63</v>
      </c>
      <c r="C1817" t="s">
        <v>55</v>
      </c>
      <c r="D1817" t="s">
        <v>15</v>
      </c>
      <c r="E1817" s="43" t="s">
        <v>95</v>
      </c>
      <c r="F1817" s="43" t="s">
        <v>123</v>
      </c>
      <c r="G1817" s="43" t="s">
        <v>137</v>
      </c>
      <c r="H1817" s="47">
        <v>71</v>
      </c>
    </row>
    <row r="1818" spans="1:8" x14ac:dyDescent="0.35">
      <c r="A1818" s="43">
        <v>46258</v>
      </c>
      <c r="B1818" t="s">
        <v>63</v>
      </c>
      <c r="C1818" t="s">
        <v>55</v>
      </c>
      <c r="D1818" t="s">
        <v>13</v>
      </c>
      <c r="E1818" s="43" t="s">
        <v>99</v>
      </c>
      <c r="F1818" s="43" t="s">
        <v>123</v>
      </c>
      <c r="G1818" s="43" t="s">
        <v>138</v>
      </c>
      <c r="H1818" s="47">
        <v>907</v>
      </c>
    </row>
    <row r="1819" spans="1:8" x14ac:dyDescent="0.35">
      <c r="A1819" s="43">
        <v>46258</v>
      </c>
      <c r="B1819" t="s">
        <v>63</v>
      </c>
      <c r="C1819" t="s">
        <v>53</v>
      </c>
      <c r="D1819" t="s">
        <v>6</v>
      </c>
      <c r="E1819" s="43" t="s">
        <v>98</v>
      </c>
      <c r="F1819" s="43" t="s">
        <v>123</v>
      </c>
      <c r="G1819" s="43" t="s">
        <v>138</v>
      </c>
      <c r="H1819" s="47">
        <v>226</v>
      </c>
    </row>
    <row r="1820" spans="1:8" x14ac:dyDescent="0.35">
      <c r="A1820" s="43">
        <v>46258</v>
      </c>
      <c r="B1820" t="s">
        <v>63</v>
      </c>
      <c r="C1820" t="s">
        <v>53</v>
      </c>
      <c r="D1820" t="s">
        <v>7</v>
      </c>
      <c r="E1820" s="43" t="s">
        <v>65</v>
      </c>
      <c r="F1820" s="43" t="s">
        <v>123</v>
      </c>
      <c r="G1820" s="43" t="s">
        <v>139</v>
      </c>
      <c r="H1820" s="47">
        <v>4041</v>
      </c>
    </row>
    <row r="1821" spans="1:8" x14ac:dyDescent="0.35">
      <c r="A1821" s="43">
        <v>46258</v>
      </c>
      <c r="B1821" t="s">
        <v>63</v>
      </c>
      <c r="C1821" t="s">
        <v>55</v>
      </c>
      <c r="D1821" t="s">
        <v>11</v>
      </c>
      <c r="E1821" s="43" t="s">
        <v>55</v>
      </c>
      <c r="F1821" s="43" t="s">
        <v>123</v>
      </c>
      <c r="G1821" s="43" t="s">
        <v>130</v>
      </c>
      <c r="H1821" s="47">
        <v>2228</v>
      </c>
    </row>
    <row r="1822" spans="1:8" x14ac:dyDescent="0.35">
      <c r="A1822" s="43">
        <v>46258</v>
      </c>
      <c r="B1822" t="s">
        <v>63</v>
      </c>
      <c r="C1822" t="s">
        <v>53</v>
      </c>
      <c r="D1822" t="s">
        <v>7</v>
      </c>
      <c r="E1822" s="43" t="s">
        <v>65</v>
      </c>
      <c r="F1822" s="43" t="s">
        <v>123</v>
      </c>
      <c r="G1822" s="43" t="s">
        <v>134</v>
      </c>
      <c r="H1822" s="47">
        <v>2815</v>
      </c>
    </row>
    <row r="1823" spans="1:8" x14ac:dyDescent="0.35">
      <c r="A1823" s="43">
        <v>46258</v>
      </c>
      <c r="B1823" t="s">
        <v>63</v>
      </c>
      <c r="C1823" t="s">
        <v>55</v>
      </c>
      <c r="D1823" t="s">
        <v>13</v>
      </c>
      <c r="E1823" s="43" t="s">
        <v>85</v>
      </c>
      <c r="F1823" s="43" t="s">
        <v>123</v>
      </c>
      <c r="G1823" s="43" t="s">
        <v>130</v>
      </c>
      <c r="H1823" s="47">
        <v>1707</v>
      </c>
    </row>
    <row r="1824" spans="1:8" x14ac:dyDescent="0.35">
      <c r="A1824" s="43">
        <v>46258</v>
      </c>
      <c r="B1824" t="s">
        <v>63</v>
      </c>
      <c r="C1824" t="s">
        <v>56</v>
      </c>
      <c r="D1824" t="s">
        <v>16</v>
      </c>
      <c r="E1824" s="43" t="s">
        <v>97</v>
      </c>
      <c r="F1824" s="43" t="s">
        <v>123</v>
      </c>
      <c r="G1824" s="43" t="s">
        <v>132</v>
      </c>
      <c r="H1824" s="47">
        <v>5347</v>
      </c>
    </row>
    <row r="1825" spans="1:8" x14ac:dyDescent="0.35">
      <c r="A1825" s="43">
        <v>46258</v>
      </c>
      <c r="B1825" t="s">
        <v>63</v>
      </c>
      <c r="C1825" t="s">
        <v>55</v>
      </c>
      <c r="D1825" t="s">
        <v>13</v>
      </c>
      <c r="E1825" s="43" t="s">
        <v>99</v>
      </c>
      <c r="F1825" s="43" t="s">
        <v>123</v>
      </c>
      <c r="G1825" s="43" t="s">
        <v>129</v>
      </c>
      <c r="H1825" s="47">
        <v>18532</v>
      </c>
    </row>
    <row r="1826" spans="1:8" x14ac:dyDescent="0.35">
      <c r="A1826" s="43">
        <v>46258</v>
      </c>
      <c r="B1826" t="s">
        <v>63</v>
      </c>
      <c r="C1826" t="s">
        <v>55</v>
      </c>
      <c r="D1826" t="s">
        <v>13</v>
      </c>
      <c r="E1826" s="43" t="s">
        <v>99</v>
      </c>
      <c r="F1826" s="43" t="s">
        <v>123</v>
      </c>
      <c r="G1826" s="43" t="s">
        <v>142</v>
      </c>
      <c r="H1826" s="47">
        <v>2698</v>
      </c>
    </row>
    <row r="1827" spans="1:8" x14ac:dyDescent="0.35">
      <c r="A1827" s="43">
        <v>46258</v>
      </c>
      <c r="B1827" t="s">
        <v>63</v>
      </c>
      <c r="C1827" t="s">
        <v>56</v>
      </c>
      <c r="D1827" t="s">
        <v>12</v>
      </c>
      <c r="E1827" s="43" t="s">
        <v>82</v>
      </c>
      <c r="F1827" s="43" t="s">
        <v>123</v>
      </c>
      <c r="G1827" s="43" t="s">
        <v>133</v>
      </c>
      <c r="H1827" s="47">
        <v>807</v>
      </c>
    </row>
    <row r="1828" spans="1:8" x14ac:dyDescent="0.35">
      <c r="A1828" s="43">
        <v>46258</v>
      </c>
      <c r="B1828" t="s">
        <v>63</v>
      </c>
      <c r="C1828" t="s">
        <v>56</v>
      </c>
      <c r="D1828" t="s">
        <v>12</v>
      </c>
      <c r="E1828" s="43" t="s">
        <v>82</v>
      </c>
      <c r="F1828" s="43" t="s">
        <v>123</v>
      </c>
      <c r="G1828" s="43" t="s">
        <v>134</v>
      </c>
      <c r="H1828" s="47">
        <v>730</v>
      </c>
    </row>
    <row r="1829" spans="1:8" x14ac:dyDescent="0.35">
      <c r="A1829" s="43">
        <v>46258</v>
      </c>
      <c r="B1829" t="s">
        <v>63</v>
      </c>
      <c r="C1829" t="s">
        <v>54</v>
      </c>
      <c r="D1829" t="s">
        <v>10</v>
      </c>
      <c r="E1829" s="43" t="s">
        <v>80</v>
      </c>
      <c r="F1829" s="43" t="s">
        <v>123</v>
      </c>
      <c r="G1829" s="43" t="s">
        <v>127</v>
      </c>
      <c r="H1829" s="47">
        <v>12388</v>
      </c>
    </row>
    <row r="1830" spans="1:8" x14ac:dyDescent="0.35">
      <c r="A1830" s="43">
        <v>46258</v>
      </c>
      <c r="B1830" t="s">
        <v>63</v>
      </c>
      <c r="C1830" t="s">
        <v>55</v>
      </c>
      <c r="D1830" t="s">
        <v>13</v>
      </c>
      <c r="E1830" s="43" t="s">
        <v>67</v>
      </c>
      <c r="F1830" s="43" t="s">
        <v>123</v>
      </c>
      <c r="G1830" s="43" t="s">
        <v>129</v>
      </c>
      <c r="H1830" s="47">
        <v>10342</v>
      </c>
    </row>
    <row r="1831" spans="1:8" x14ac:dyDescent="0.35">
      <c r="A1831" s="43">
        <v>46258</v>
      </c>
      <c r="B1831" t="s">
        <v>63</v>
      </c>
      <c r="C1831" t="s">
        <v>56</v>
      </c>
      <c r="D1831" t="s">
        <v>12</v>
      </c>
      <c r="E1831" s="43" t="s">
        <v>83</v>
      </c>
      <c r="F1831" s="43" t="s">
        <v>123</v>
      </c>
      <c r="G1831" s="43" t="s">
        <v>137</v>
      </c>
      <c r="H1831" s="47">
        <v>803</v>
      </c>
    </row>
    <row r="1832" spans="1:8" x14ac:dyDescent="0.35">
      <c r="A1832" s="43">
        <v>46258</v>
      </c>
      <c r="B1832" t="s">
        <v>63</v>
      </c>
      <c r="C1832" t="s">
        <v>54</v>
      </c>
      <c r="D1832" t="s">
        <v>14</v>
      </c>
      <c r="E1832" s="43" t="s">
        <v>88</v>
      </c>
      <c r="F1832" s="43" t="s">
        <v>123</v>
      </c>
      <c r="G1832" s="43" t="s">
        <v>128</v>
      </c>
      <c r="H1832" s="47">
        <v>6644</v>
      </c>
    </row>
    <row r="1833" spans="1:8" x14ac:dyDescent="0.35">
      <c r="A1833" s="43">
        <v>46258</v>
      </c>
      <c r="B1833" t="s">
        <v>63</v>
      </c>
      <c r="C1833" t="s">
        <v>55</v>
      </c>
      <c r="D1833" t="s">
        <v>15</v>
      </c>
      <c r="E1833" s="43" t="s">
        <v>91</v>
      </c>
      <c r="F1833" s="43" t="s">
        <v>123</v>
      </c>
      <c r="G1833" s="43" t="s">
        <v>133</v>
      </c>
      <c r="H1833" s="47">
        <v>279</v>
      </c>
    </row>
    <row r="1834" spans="1:8" x14ac:dyDescent="0.35">
      <c r="A1834" s="43">
        <v>46258</v>
      </c>
      <c r="B1834" t="s">
        <v>63</v>
      </c>
      <c r="C1834" t="s">
        <v>56</v>
      </c>
      <c r="D1834" t="s">
        <v>17</v>
      </c>
      <c r="E1834" s="43" t="s">
        <v>68</v>
      </c>
      <c r="F1834" s="43" t="s">
        <v>123</v>
      </c>
      <c r="G1834" s="43" t="s">
        <v>134</v>
      </c>
      <c r="H1834" s="47">
        <v>724</v>
      </c>
    </row>
    <row r="1835" spans="1:8" x14ac:dyDescent="0.35">
      <c r="A1835" s="43">
        <v>46258</v>
      </c>
      <c r="B1835" t="s">
        <v>63</v>
      </c>
      <c r="C1835" t="s">
        <v>54</v>
      </c>
      <c r="D1835" t="s">
        <v>14</v>
      </c>
      <c r="E1835" s="43" t="s">
        <v>87</v>
      </c>
      <c r="F1835" s="43" t="s">
        <v>123</v>
      </c>
      <c r="G1835" s="43" t="s">
        <v>134</v>
      </c>
      <c r="H1835" s="47">
        <v>505</v>
      </c>
    </row>
    <row r="1836" spans="1:8" x14ac:dyDescent="0.35">
      <c r="A1836" s="43">
        <v>46258</v>
      </c>
      <c r="B1836" t="s">
        <v>63</v>
      </c>
      <c r="C1836" t="s">
        <v>56</v>
      </c>
      <c r="D1836" t="s">
        <v>16</v>
      </c>
      <c r="E1836" s="43" t="s">
        <v>97</v>
      </c>
      <c r="F1836" s="43" t="s">
        <v>123</v>
      </c>
      <c r="G1836" s="43" t="s">
        <v>128</v>
      </c>
      <c r="H1836" s="47">
        <v>15432</v>
      </c>
    </row>
    <row r="1837" spans="1:8" x14ac:dyDescent="0.35">
      <c r="A1837" s="43">
        <v>46258</v>
      </c>
      <c r="B1837" t="s">
        <v>63</v>
      </c>
      <c r="C1837" t="s">
        <v>54</v>
      </c>
      <c r="D1837" t="s">
        <v>9</v>
      </c>
      <c r="E1837" s="43" t="s">
        <v>92</v>
      </c>
      <c r="F1837" s="43" t="s">
        <v>123</v>
      </c>
      <c r="G1837" s="43" t="s">
        <v>126</v>
      </c>
      <c r="H1837" s="47">
        <v>20076</v>
      </c>
    </row>
    <row r="1838" spans="1:8" x14ac:dyDescent="0.35">
      <c r="A1838" s="43">
        <v>46258</v>
      </c>
      <c r="B1838" t="s">
        <v>63</v>
      </c>
      <c r="C1838" t="s">
        <v>121</v>
      </c>
      <c r="D1838" t="s">
        <v>121</v>
      </c>
      <c r="E1838" s="43" t="s">
        <v>121</v>
      </c>
      <c r="F1838" s="43" t="s">
        <v>123</v>
      </c>
      <c r="G1838" s="43" t="s">
        <v>127</v>
      </c>
      <c r="H1838" s="47">
        <v>213</v>
      </c>
    </row>
    <row r="1839" spans="1:8" x14ac:dyDescent="0.35">
      <c r="A1839" s="43">
        <v>46258</v>
      </c>
      <c r="B1839" t="s">
        <v>63</v>
      </c>
      <c r="C1839" t="s">
        <v>55</v>
      </c>
      <c r="D1839" t="s">
        <v>15</v>
      </c>
      <c r="E1839" s="43" t="s">
        <v>93</v>
      </c>
      <c r="F1839" s="43" t="s">
        <v>123</v>
      </c>
      <c r="G1839" s="43" t="s">
        <v>124</v>
      </c>
      <c r="H1839" s="47">
        <v>3196</v>
      </c>
    </row>
    <row r="1840" spans="1:8" x14ac:dyDescent="0.35">
      <c r="A1840" s="43">
        <v>46258</v>
      </c>
      <c r="B1840" t="s">
        <v>63</v>
      </c>
      <c r="C1840" t="s">
        <v>56</v>
      </c>
      <c r="D1840" t="s">
        <v>16</v>
      </c>
      <c r="E1840" s="43" t="s">
        <v>97</v>
      </c>
      <c r="F1840" s="43" t="s">
        <v>123</v>
      </c>
      <c r="G1840" s="43" t="s">
        <v>135</v>
      </c>
      <c r="H1840" s="47">
        <v>21137</v>
      </c>
    </row>
    <row r="1841" spans="1:8" x14ac:dyDescent="0.35">
      <c r="A1841" s="43">
        <v>46258</v>
      </c>
      <c r="B1841" t="s">
        <v>63</v>
      </c>
      <c r="C1841" t="s">
        <v>56</v>
      </c>
      <c r="D1841" t="s">
        <v>12</v>
      </c>
      <c r="E1841" s="43" t="s">
        <v>79</v>
      </c>
      <c r="F1841" s="43" t="s">
        <v>123</v>
      </c>
      <c r="G1841" s="43" t="s">
        <v>129</v>
      </c>
      <c r="H1841" s="47">
        <v>9724</v>
      </c>
    </row>
    <row r="1842" spans="1:8" x14ac:dyDescent="0.35">
      <c r="A1842" s="43">
        <v>46258</v>
      </c>
      <c r="B1842" t="s">
        <v>63</v>
      </c>
      <c r="C1842" t="s">
        <v>55</v>
      </c>
      <c r="D1842" t="s">
        <v>13</v>
      </c>
      <c r="E1842" s="43" t="s">
        <v>99</v>
      </c>
      <c r="F1842" s="43" t="s">
        <v>123</v>
      </c>
      <c r="G1842" s="43" t="s">
        <v>136</v>
      </c>
      <c r="H1842" s="47">
        <v>3068</v>
      </c>
    </row>
    <row r="1843" spans="1:8" x14ac:dyDescent="0.35">
      <c r="A1843" s="43">
        <v>46258</v>
      </c>
      <c r="B1843" t="s">
        <v>63</v>
      </c>
      <c r="C1843" t="s">
        <v>53</v>
      </c>
      <c r="D1843" t="s">
        <v>8</v>
      </c>
      <c r="E1843" s="43" t="s">
        <v>74</v>
      </c>
      <c r="F1843" s="43" t="s">
        <v>123</v>
      </c>
      <c r="G1843" s="43" t="s">
        <v>132</v>
      </c>
      <c r="H1843" s="47">
        <v>1229</v>
      </c>
    </row>
    <row r="1844" spans="1:8" x14ac:dyDescent="0.35">
      <c r="A1844" s="43">
        <v>46258</v>
      </c>
      <c r="B1844" t="s">
        <v>63</v>
      </c>
      <c r="C1844" t="s">
        <v>55</v>
      </c>
      <c r="D1844" t="s">
        <v>15</v>
      </c>
      <c r="E1844" s="43" t="s">
        <v>96</v>
      </c>
      <c r="F1844" s="43" t="s">
        <v>123</v>
      </c>
      <c r="G1844" s="43" t="s">
        <v>140</v>
      </c>
      <c r="H1844" s="47">
        <v>46</v>
      </c>
    </row>
    <row r="1845" spans="1:8" x14ac:dyDescent="0.35">
      <c r="A1845" s="43">
        <v>46258</v>
      </c>
      <c r="B1845" t="s">
        <v>63</v>
      </c>
      <c r="C1845" t="s">
        <v>56</v>
      </c>
      <c r="D1845" t="s">
        <v>12</v>
      </c>
      <c r="E1845" s="43" t="s">
        <v>84</v>
      </c>
      <c r="F1845" s="43" t="s">
        <v>123</v>
      </c>
      <c r="G1845" s="43" t="s">
        <v>139</v>
      </c>
      <c r="H1845" s="47">
        <v>458</v>
      </c>
    </row>
    <row r="1846" spans="1:8" x14ac:dyDescent="0.35">
      <c r="A1846" s="43">
        <v>46258</v>
      </c>
      <c r="B1846" t="s">
        <v>63</v>
      </c>
      <c r="C1846" t="s">
        <v>56</v>
      </c>
      <c r="D1846" t="s">
        <v>17</v>
      </c>
      <c r="E1846" s="43" t="s">
        <v>68</v>
      </c>
      <c r="F1846" s="43" t="s">
        <v>123</v>
      </c>
      <c r="G1846" s="43" t="s">
        <v>131</v>
      </c>
      <c r="H1846" s="47">
        <v>7821</v>
      </c>
    </row>
    <row r="1847" spans="1:8" x14ac:dyDescent="0.35">
      <c r="A1847" s="43">
        <v>46258</v>
      </c>
      <c r="B1847" t="s">
        <v>63</v>
      </c>
      <c r="C1847" t="s">
        <v>54</v>
      </c>
      <c r="D1847" t="s">
        <v>14</v>
      </c>
      <c r="E1847" s="43" t="s">
        <v>86</v>
      </c>
      <c r="F1847" s="43" t="s">
        <v>123</v>
      </c>
      <c r="G1847" s="43" t="s">
        <v>136</v>
      </c>
      <c r="H1847" s="47">
        <v>699</v>
      </c>
    </row>
    <row r="1848" spans="1:8" x14ac:dyDescent="0.35">
      <c r="A1848" s="43">
        <v>46258</v>
      </c>
      <c r="B1848" t="s">
        <v>63</v>
      </c>
      <c r="C1848" t="s">
        <v>121</v>
      </c>
      <c r="D1848" t="s">
        <v>121</v>
      </c>
      <c r="E1848" s="43" t="s">
        <v>122</v>
      </c>
      <c r="F1848" s="43" t="s">
        <v>123</v>
      </c>
      <c r="G1848" s="43" t="s">
        <v>125</v>
      </c>
      <c r="H1848" s="47">
        <v>20</v>
      </c>
    </row>
    <row r="1849" spans="1:8" x14ac:dyDescent="0.35">
      <c r="A1849" s="43">
        <v>46258</v>
      </c>
      <c r="B1849" t="s">
        <v>63</v>
      </c>
      <c r="C1849" t="s">
        <v>121</v>
      </c>
      <c r="D1849" t="s">
        <v>121</v>
      </c>
      <c r="E1849" s="43" t="s">
        <v>121</v>
      </c>
      <c r="F1849" s="43" t="s">
        <v>123</v>
      </c>
      <c r="G1849" s="43" t="s">
        <v>133</v>
      </c>
      <c r="H1849" s="47">
        <v>8</v>
      </c>
    </row>
    <row r="1850" spans="1:8" x14ac:dyDescent="0.35">
      <c r="A1850" s="43">
        <v>46258</v>
      </c>
      <c r="B1850" t="s">
        <v>63</v>
      </c>
      <c r="C1850" t="s">
        <v>121</v>
      </c>
      <c r="D1850" t="s">
        <v>121</v>
      </c>
      <c r="E1850" s="43" t="s">
        <v>122</v>
      </c>
      <c r="F1850" s="43" t="s">
        <v>123</v>
      </c>
      <c r="G1850" s="43" t="s">
        <v>125</v>
      </c>
      <c r="H1850" s="47">
        <v>9</v>
      </c>
    </row>
    <row r="1851" spans="1:8" x14ac:dyDescent="0.35">
      <c r="A1851" s="43">
        <v>46258</v>
      </c>
      <c r="B1851" t="s">
        <v>63</v>
      </c>
      <c r="C1851" t="s">
        <v>121</v>
      </c>
      <c r="D1851" t="s">
        <v>121</v>
      </c>
      <c r="E1851" s="43" t="s">
        <v>122</v>
      </c>
      <c r="F1851" s="43" t="s">
        <v>123</v>
      </c>
      <c r="G1851" s="43" t="s">
        <v>132</v>
      </c>
      <c r="H1851" s="47">
        <v>9</v>
      </c>
    </row>
    <row r="1852" spans="1:8" x14ac:dyDescent="0.35">
      <c r="A1852" s="43">
        <v>46258</v>
      </c>
      <c r="B1852" t="s">
        <v>63</v>
      </c>
      <c r="C1852" t="s">
        <v>121</v>
      </c>
      <c r="D1852" t="s">
        <v>121</v>
      </c>
      <c r="E1852" s="43" t="s">
        <v>122</v>
      </c>
      <c r="F1852" s="43" t="s">
        <v>123</v>
      </c>
      <c r="G1852" s="43" t="s">
        <v>141</v>
      </c>
      <c r="H1852" s="47">
        <v>7</v>
      </c>
    </row>
    <row r="1853" spans="1:8" x14ac:dyDescent="0.35">
      <c r="A1853" s="43">
        <v>46258</v>
      </c>
      <c r="B1853" t="s">
        <v>63</v>
      </c>
      <c r="C1853" t="s">
        <v>121</v>
      </c>
      <c r="D1853" t="s">
        <v>121</v>
      </c>
      <c r="E1853" s="43" t="s">
        <v>122</v>
      </c>
      <c r="F1853" s="43" t="s">
        <v>123</v>
      </c>
      <c r="G1853" s="43" t="s">
        <v>133</v>
      </c>
      <c r="H1853" s="47">
        <v>5</v>
      </c>
    </row>
    <row r="1854" spans="1:8" x14ac:dyDescent="0.35">
      <c r="A1854" s="43">
        <v>46258</v>
      </c>
      <c r="B1854" t="s">
        <v>63</v>
      </c>
      <c r="C1854" t="s">
        <v>121</v>
      </c>
      <c r="D1854" t="s">
        <v>121</v>
      </c>
      <c r="E1854" s="43" t="s">
        <v>121</v>
      </c>
      <c r="F1854" s="43" t="s">
        <v>123</v>
      </c>
      <c r="G1854" s="43" t="s">
        <v>132</v>
      </c>
      <c r="H1854" s="47">
        <v>0</v>
      </c>
    </row>
    <row r="1855" spans="1:8" x14ac:dyDescent="0.35">
      <c r="A1855" s="43">
        <v>46258</v>
      </c>
      <c r="B1855" t="s">
        <v>63</v>
      </c>
      <c r="C1855" t="s">
        <v>121</v>
      </c>
      <c r="D1855" t="s">
        <v>121</v>
      </c>
      <c r="E1855" s="43" t="s">
        <v>122</v>
      </c>
      <c r="F1855" s="43" t="s">
        <v>123</v>
      </c>
      <c r="G1855" s="43" t="s">
        <v>141</v>
      </c>
      <c r="H1855" s="47">
        <v>4</v>
      </c>
    </row>
    <row r="1856" spans="1:8" x14ac:dyDescent="0.35">
      <c r="A1856" s="43">
        <v>46258</v>
      </c>
      <c r="B1856" t="s">
        <v>63</v>
      </c>
      <c r="C1856" t="s">
        <v>121</v>
      </c>
      <c r="D1856" t="s">
        <v>121</v>
      </c>
      <c r="E1856" s="43" t="s">
        <v>122</v>
      </c>
      <c r="F1856" s="43" t="s">
        <v>123</v>
      </c>
      <c r="G1856" s="43" t="s">
        <v>131</v>
      </c>
      <c r="H1856" s="47">
        <v>4</v>
      </c>
    </row>
    <row r="1857" spans="1:8" x14ac:dyDescent="0.35">
      <c r="A1857" s="43">
        <v>46258</v>
      </c>
      <c r="B1857" t="s">
        <v>63</v>
      </c>
      <c r="C1857" t="s">
        <v>121</v>
      </c>
      <c r="D1857" t="s">
        <v>121</v>
      </c>
      <c r="E1857" s="43" t="s">
        <v>122</v>
      </c>
      <c r="F1857" s="43" t="s">
        <v>123</v>
      </c>
      <c r="G1857" s="43" t="s">
        <v>137</v>
      </c>
      <c r="H1857" s="47">
        <v>2</v>
      </c>
    </row>
    <row r="1858" spans="1:8" x14ac:dyDescent="0.35">
      <c r="A1858" s="43">
        <v>46258</v>
      </c>
      <c r="B1858" t="s">
        <v>63</v>
      </c>
      <c r="C1858" t="s">
        <v>121</v>
      </c>
      <c r="D1858" t="s">
        <v>121</v>
      </c>
      <c r="E1858" s="43" t="s">
        <v>122</v>
      </c>
      <c r="F1858" s="43" t="s">
        <v>123</v>
      </c>
      <c r="G1858" s="43" t="s">
        <v>139</v>
      </c>
      <c r="H1858" s="47">
        <v>2</v>
      </c>
    </row>
    <row r="1859" spans="1:8" x14ac:dyDescent="0.35">
      <c r="A1859" s="43">
        <v>46258</v>
      </c>
      <c r="B1859" t="s">
        <v>63</v>
      </c>
      <c r="C1859" t="s">
        <v>54</v>
      </c>
      <c r="D1859" t="s">
        <v>9</v>
      </c>
      <c r="E1859" s="43" t="s">
        <v>92</v>
      </c>
      <c r="F1859" s="43" t="s">
        <v>123</v>
      </c>
      <c r="G1859" s="43" t="s">
        <v>128</v>
      </c>
      <c r="H1859" s="47">
        <v>13460</v>
      </c>
    </row>
    <row r="1860" spans="1:8" x14ac:dyDescent="0.35">
      <c r="A1860" s="43">
        <v>46258</v>
      </c>
      <c r="B1860" t="s">
        <v>63</v>
      </c>
      <c r="C1860" t="s">
        <v>54</v>
      </c>
      <c r="D1860" t="s">
        <v>9</v>
      </c>
      <c r="E1860" s="43" t="s">
        <v>92</v>
      </c>
      <c r="F1860" s="43" t="s">
        <v>123</v>
      </c>
      <c r="G1860" s="43" t="s">
        <v>131</v>
      </c>
      <c r="H1860" s="47">
        <v>285</v>
      </c>
    </row>
    <row r="1861" spans="1:8" x14ac:dyDescent="0.35">
      <c r="A1861" s="43">
        <v>46258</v>
      </c>
      <c r="B1861" t="s">
        <v>63</v>
      </c>
      <c r="C1861" t="s">
        <v>121</v>
      </c>
      <c r="D1861" t="s">
        <v>121</v>
      </c>
      <c r="E1861" s="43" t="s">
        <v>121</v>
      </c>
      <c r="F1861" s="43" t="s">
        <v>123</v>
      </c>
      <c r="G1861" s="43" t="s">
        <v>125</v>
      </c>
      <c r="H1861" s="47">
        <v>1</v>
      </c>
    </row>
    <row r="1862" spans="1:8" x14ac:dyDescent="0.35">
      <c r="A1862" s="43">
        <v>46258</v>
      </c>
      <c r="B1862" t="s">
        <v>63</v>
      </c>
      <c r="C1862" t="s">
        <v>56</v>
      </c>
      <c r="D1862" t="s">
        <v>12</v>
      </c>
      <c r="E1862" s="43" t="s">
        <v>84</v>
      </c>
      <c r="F1862" s="43" t="s">
        <v>123</v>
      </c>
      <c r="G1862" s="43" t="s">
        <v>131</v>
      </c>
      <c r="H1862" s="47">
        <v>211</v>
      </c>
    </row>
    <row r="1863" spans="1:8" x14ac:dyDescent="0.35">
      <c r="A1863" s="43">
        <v>46258</v>
      </c>
      <c r="B1863" t="s">
        <v>63</v>
      </c>
      <c r="C1863" t="s">
        <v>55</v>
      </c>
      <c r="D1863" t="s">
        <v>15</v>
      </c>
      <c r="E1863" s="43" t="s">
        <v>94</v>
      </c>
      <c r="F1863" s="43" t="s">
        <v>123</v>
      </c>
      <c r="G1863" s="43" t="s">
        <v>132</v>
      </c>
      <c r="H1863" s="47">
        <v>2736</v>
      </c>
    </row>
    <row r="1864" spans="1:8" x14ac:dyDescent="0.35">
      <c r="A1864" s="43">
        <v>46258</v>
      </c>
      <c r="B1864" t="s">
        <v>63</v>
      </c>
      <c r="C1864" t="s">
        <v>53</v>
      </c>
      <c r="D1864" t="s">
        <v>7</v>
      </c>
      <c r="E1864" s="43" t="s">
        <v>77</v>
      </c>
      <c r="F1864" s="43" t="s">
        <v>123</v>
      </c>
      <c r="G1864" s="43" t="s">
        <v>124</v>
      </c>
      <c r="H1864" s="47">
        <v>44895</v>
      </c>
    </row>
    <row r="1865" spans="1:8" x14ac:dyDescent="0.35">
      <c r="A1865" s="43">
        <v>46258</v>
      </c>
      <c r="B1865" t="s">
        <v>63</v>
      </c>
      <c r="C1865" t="s">
        <v>54</v>
      </c>
      <c r="D1865" t="s">
        <v>14</v>
      </c>
      <c r="E1865" s="43" t="s">
        <v>88</v>
      </c>
      <c r="F1865" s="43" t="s">
        <v>123</v>
      </c>
      <c r="G1865" s="43" t="s">
        <v>135</v>
      </c>
      <c r="H1865" s="47">
        <v>4813</v>
      </c>
    </row>
    <row r="1866" spans="1:8" x14ac:dyDescent="0.35">
      <c r="A1866" s="43">
        <v>46258</v>
      </c>
      <c r="B1866" t="s">
        <v>63</v>
      </c>
      <c r="C1866" t="s">
        <v>53</v>
      </c>
      <c r="D1866" t="s">
        <v>7</v>
      </c>
      <c r="E1866" s="43" t="s">
        <v>65</v>
      </c>
      <c r="F1866" s="43" t="s">
        <v>123</v>
      </c>
      <c r="G1866" s="43" t="s">
        <v>141</v>
      </c>
      <c r="H1866" s="47">
        <v>8735</v>
      </c>
    </row>
    <row r="1867" spans="1:8" x14ac:dyDescent="0.35">
      <c r="A1867" s="43">
        <v>46258</v>
      </c>
      <c r="B1867" t="s">
        <v>63</v>
      </c>
      <c r="C1867" t="s">
        <v>121</v>
      </c>
      <c r="D1867" t="s">
        <v>121</v>
      </c>
      <c r="E1867" s="43" t="s">
        <v>121</v>
      </c>
      <c r="F1867" s="43" t="s">
        <v>123</v>
      </c>
      <c r="G1867" s="43" t="s">
        <v>139</v>
      </c>
      <c r="H1867" s="47">
        <v>8</v>
      </c>
    </row>
    <row r="1868" spans="1:8" x14ac:dyDescent="0.35">
      <c r="A1868" s="43">
        <v>46258</v>
      </c>
      <c r="B1868" t="s">
        <v>63</v>
      </c>
      <c r="C1868" t="s">
        <v>56</v>
      </c>
      <c r="D1868" t="s">
        <v>12</v>
      </c>
      <c r="E1868" s="43" t="s">
        <v>82</v>
      </c>
      <c r="F1868" s="43" t="s">
        <v>123</v>
      </c>
      <c r="G1868" s="43" t="s">
        <v>127</v>
      </c>
      <c r="H1868" s="47">
        <v>17341</v>
      </c>
    </row>
    <row r="1869" spans="1:8" x14ac:dyDescent="0.35">
      <c r="A1869" s="43">
        <v>46258</v>
      </c>
      <c r="B1869" t="s">
        <v>63</v>
      </c>
      <c r="C1869" t="s">
        <v>56</v>
      </c>
      <c r="D1869" t="s">
        <v>12</v>
      </c>
      <c r="E1869" s="43" t="s">
        <v>82</v>
      </c>
      <c r="F1869" s="43" t="s">
        <v>123</v>
      </c>
      <c r="G1869" s="43" t="s">
        <v>137</v>
      </c>
      <c r="H1869" s="47">
        <v>972</v>
      </c>
    </row>
    <row r="1870" spans="1:8" x14ac:dyDescent="0.35">
      <c r="A1870" s="43">
        <v>46258</v>
      </c>
      <c r="B1870" t="s">
        <v>63</v>
      </c>
      <c r="C1870" t="s">
        <v>56</v>
      </c>
      <c r="D1870" t="s">
        <v>12</v>
      </c>
      <c r="E1870" s="43" t="s">
        <v>84</v>
      </c>
      <c r="F1870" s="43" t="s">
        <v>123</v>
      </c>
      <c r="G1870" s="43" t="s">
        <v>127</v>
      </c>
      <c r="H1870" s="47">
        <v>11141</v>
      </c>
    </row>
    <row r="1871" spans="1:8" x14ac:dyDescent="0.35">
      <c r="A1871" s="43">
        <v>46258</v>
      </c>
      <c r="B1871" t="s">
        <v>63</v>
      </c>
      <c r="C1871" t="s">
        <v>55</v>
      </c>
      <c r="D1871" t="s">
        <v>13</v>
      </c>
      <c r="E1871" s="43" t="s">
        <v>85</v>
      </c>
      <c r="F1871" s="43" t="s">
        <v>123</v>
      </c>
      <c r="G1871" s="43" t="s">
        <v>129</v>
      </c>
      <c r="H1871" s="47">
        <v>8040</v>
      </c>
    </row>
    <row r="1872" spans="1:8" x14ac:dyDescent="0.35">
      <c r="A1872" s="43">
        <v>46258</v>
      </c>
      <c r="B1872" t="s">
        <v>63</v>
      </c>
      <c r="C1872" t="s">
        <v>55</v>
      </c>
      <c r="D1872" t="s">
        <v>11</v>
      </c>
      <c r="E1872" s="43" t="s">
        <v>55</v>
      </c>
      <c r="F1872" s="43" t="s">
        <v>123</v>
      </c>
      <c r="G1872" s="43" t="s">
        <v>142</v>
      </c>
      <c r="H1872" s="47">
        <v>1501</v>
      </c>
    </row>
    <row r="1873" spans="1:8" x14ac:dyDescent="0.35">
      <c r="A1873" s="43">
        <v>46258</v>
      </c>
      <c r="B1873" t="s">
        <v>63</v>
      </c>
      <c r="C1873" t="s">
        <v>121</v>
      </c>
      <c r="D1873" t="s">
        <v>121</v>
      </c>
      <c r="E1873" s="43" t="s">
        <v>121</v>
      </c>
      <c r="F1873" s="43" t="s">
        <v>123</v>
      </c>
      <c r="G1873" s="43" t="s">
        <v>132</v>
      </c>
      <c r="H1873" s="47">
        <v>16</v>
      </c>
    </row>
    <row r="1874" spans="1:8" x14ac:dyDescent="0.35">
      <c r="A1874" s="43">
        <v>46258</v>
      </c>
      <c r="B1874" t="s">
        <v>63</v>
      </c>
      <c r="C1874" t="s">
        <v>56</v>
      </c>
      <c r="D1874" t="s">
        <v>17</v>
      </c>
      <c r="E1874" s="43" t="s">
        <v>70</v>
      </c>
      <c r="F1874" s="43" t="s">
        <v>123</v>
      </c>
      <c r="G1874" s="43" t="s">
        <v>130</v>
      </c>
      <c r="H1874" s="47">
        <v>2678</v>
      </c>
    </row>
    <row r="1875" spans="1:8" x14ac:dyDescent="0.35">
      <c r="A1875" s="43">
        <v>46258</v>
      </c>
      <c r="B1875" t="s">
        <v>63</v>
      </c>
      <c r="C1875" t="s">
        <v>55</v>
      </c>
      <c r="D1875" t="s">
        <v>13</v>
      </c>
      <c r="E1875" s="43" t="s">
        <v>85</v>
      </c>
      <c r="F1875" s="43" t="s">
        <v>123</v>
      </c>
      <c r="G1875" s="43" t="s">
        <v>124</v>
      </c>
      <c r="H1875" s="47">
        <v>6348</v>
      </c>
    </row>
    <row r="1876" spans="1:8" x14ac:dyDescent="0.35">
      <c r="A1876" s="43">
        <v>46258</v>
      </c>
      <c r="B1876" t="s">
        <v>63</v>
      </c>
      <c r="C1876" t="s">
        <v>56</v>
      </c>
      <c r="D1876" t="s">
        <v>17</v>
      </c>
      <c r="E1876" s="43" t="s">
        <v>68</v>
      </c>
      <c r="F1876" s="43" t="s">
        <v>123</v>
      </c>
      <c r="G1876" s="43" t="s">
        <v>136</v>
      </c>
      <c r="H1876" s="47">
        <v>3278</v>
      </c>
    </row>
    <row r="1877" spans="1:8" x14ac:dyDescent="0.35">
      <c r="A1877" s="43">
        <v>46258</v>
      </c>
      <c r="B1877" t="s">
        <v>63</v>
      </c>
      <c r="C1877" t="s">
        <v>56</v>
      </c>
      <c r="D1877" t="s">
        <v>12</v>
      </c>
      <c r="E1877" s="43" t="s">
        <v>83</v>
      </c>
      <c r="F1877" s="43" t="s">
        <v>123</v>
      </c>
      <c r="G1877" s="43" t="s">
        <v>128</v>
      </c>
      <c r="H1877" s="47">
        <v>4415</v>
      </c>
    </row>
    <row r="1878" spans="1:8" x14ac:dyDescent="0.35">
      <c r="A1878" s="43">
        <v>46258</v>
      </c>
      <c r="B1878" t="s">
        <v>63</v>
      </c>
      <c r="C1878" t="s">
        <v>53</v>
      </c>
      <c r="D1878" t="s">
        <v>6</v>
      </c>
      <c r="E1878" s="43" t="s">
        <v>73</v>
      </c>
      <c r="F1878" s="43" t="s">
        <v>123</v>
      </c>
      <c r="G1878" s="43" t="s">
        <v>126</v>
      </c>
      <c r="H1878" s="47">
        <v>4880</v>
      </c>
    </row>
    <row r="1879" spans="1:8" x14ac:dyDescent="0.35">
      <c r="A1879" s="43">
        <v>46258</v>
      </c>
      <c r="B1879" t="s">
        <v>63</v>
      </c>
      <c r="C1879" t="s">
        <v>53</v>
      </c>
      <c r="D1879" t="s">
        <v>6</v>
      </c>
      <c r="E1879" s="43" t="s">
        <v>98</v>
      </c>
      <c r="F1879" s="43" t="s">
        <v>123</v>
      </c>
      <c r="G1879" s="43" t="s">
        <v>127</v>
      </c>
      <c r="H1879" s="47">
        <v>18699</v>
      </c>
    </row>
    <row r="1880" spans="1:8" x14ac:dyDescent="0.35">
      <c r="A1880" s="43">
        <v>46258</v>
      </c>
      <c r="B1880" t="s">
        <v>63</v>
      </c>
      <c r="C1880" t="s">
        <v>54</v>
      </c>
      <c r="D1880" t="s">
        <v>14</v>
      </c>
      <c r="E1880" s="43" t="s">
        <v>88</v>
      </c>
      <c r="F1880" s="43" t="s">
        <v>123</v>
      </c>
      <c r="G1880" s="43" t="s">
        <v>129</v>
      </c>
      <c r="H1880" s="47">
        <v>7422</v>
      </c>
    </row>
    <row r="1881" spans="1:8" x14ac:dyDescent="0.35">
      <c r="A1881" s="43">
        <v>46258</v>
      </c>
      <c r="B1881" t="s">
        <v>63</v>
      </c>
      <c r="C1881" t="s">
        <v>54</v>
      </c>
      <c r="D1881" t="s">
        <v>10</v>
      </c>
      <c r="E1881" s="43" t="s">
        <v>80</v>
      </c>
      <c r="F1881" s="43" t="s">
        <v>123</v>
      </c>
      <c r="G1881" s="43" t="s">
        <v>124</v>
      </c>
      <c r="H1881" s="47">
        <v>6271</v>
      </c>
    </row>
    <row r="1882" spans="1:8" x14ac:dyDescent="0.35">
      <c r="A1882" s="43">
        <v>46258</v>
      </c>
      <c r="B1882" t="s">
        <v>63</v>
      </c>
      <c r="C1882" t="s">
        <v>54</v>
      </c>
      <c r="D1882" t="s">
        <v>10</v>
      </c>
      <c r="E1882" s="43" t="s">
        <v>64</v>
      </c>
      <c r="F1882" s="43" t="s">
        <v>123</v>
      </c>
      <c r="G1882" s="43" t="s">
        <v>142</v>
      </c>
      <c r="H1882" s="47">
        <v>1220</v>
      </c>
    </row>
    <row r="1883" spans="1:8" x14ac:dyDescent="0.35">
      <c r="A1883" s="43">
        <v>46258</v>
      </c>
      <c r="B1883" t="s">
        <v>63</v>
      </c>
      <c r="C1883" t="s">
        <v>121</v>
      </c>
      <c r="D1883" t="s">
        <v>121</v>
      </c>
      <c r="E1883" s="43" t="s">
        <v>121</v>
      </c>
      <c r="F1883" s="43" t="s">
        <v>123</v>
      </c>
      <c r="G1883" s="43" t="s">
        <v>142</v>
      </c>
      <c r="H1883" s="47">
        <v>91</v>
      </c>
    </row>
    <row r="1884" spans="1:8" x14ac:dyDescent="0.35">
      <c r="A1884" s="43">
        <v>46258</v>
      </c>
      <c r="B1884" t="s">
        <v>63</v>
      </c>
      <c r="C1884" t="s">
        <v>54</v>
      </c>
      <c r="D1884" t="s">
        <v>10</v>
      </c>
      <c r="E1884" s="43" t="s">
        <v>80</v>
      </c>
      <c r="F1884" s="43" t="s">
        <v>123</v>
      </c>
      <c r="G1884" s="43" t="s">
        <v>131</v>
      </c>
      <c r="H1884" s="47">
        <v>84</v>
      </c>
    </row>
    <row r="1885" spans="1:8" x14ac:dyDescent="0.35">
      <c r="A1885" s="43">
        <v>46258</v>
      </c>
      <c r="B1885" t="s">
        <v>63</v>
      </c>
      <c r="C1885" t="s">
        <v>121</v>
      </c>
      <c r="D1885" t="s">
        <v>121</v>
      </c>
      <c r="E1885" s="43" t="s">
        <v>121</v>
      </c>
      <c r="F1885" s="43" t="s">
        <v>123</v>
      </c>
      <c r="G1885" s="43" t="s">
        <v>134</v>
      </c>
      <c r="H1885" s="47">
        <v>10</v>
      </c>
    </row>
    <row r="1886" spans="1:8" x14ac:dyDescent="0.35">
      <c r="A1886" s="43">
        <v>46258</v>
      </c>
      <c r="B1886" t="s">
        <v>63</v>
      </c>
      <c r="C1886" t="s">
        <v>55</v>
      </c>
      <c r="D1886" t="s">
        <v>13</v>
      </c>
      <c r="E1886" s="43" t="s">
        <v>67</v>
      </c>
      <c r="F1886" s="43" t="s">
        <v>123</v>
      </c>
      <c r="G1886" s="43" t="s">
        <v>131</v>
      </c>
      <c r="H1886" s="47">
        <v>126</v>
      </c>
    </row>
    <row r="1887" spans="1:8" x14ac:dyDescent="0.35">
      <c r="A1887" s="43">
        <v>46258</v>
      </c>
      <c r="B1887" t="s">
        <v>63</v>
      </c>
      <c r="C1887" t="s">
        <v>55</v>
      </c>
      <c r="D1887" t="s">
        <v>15</v>
      </c>
      <c r="E1887" s="43" t="s">
        <v>93</v>
      </c>
      <c r="F1887" s="43" t="s">
        <v>123</v>
      </c>
      <c r="G1887" s="43" t="s">
        <v>140</v>
      </c>
      <c r="H1887" s="47">
        <v>16</v>
      </c>
    </row>
    <row r="1888" spans="1:8" x14ac:dyDescent="0.35">
      <c r="A1888" s="43">
        <v>46258</v>
      </c>
      <c r="B1888" t="s">
        <v>63</v>
      </c>
      <c r="C1888" t="s">
        <v>121</v>
      </c>
      <c r="D1888" t="s">
        <v>121</v>
      </c>
      <c r="E1888" s="43" t="s">
        <v>121</v>
      </c>
      <c r="F1888" s="43" t="s">
        <v>123</v>
      </c>
      <c r="G1888" s="43" t="s">
        <v>140</v>
      </c>
      <c r="H1888" s="47">
        <v>0</v>
      </c>
    </row>
    <row r="1889" spans="1:8" x14ac:dyDescent="0.35">
      <c r="A1889" s="43">
        <v>46258</v>
      </c>
      <c r="B1889" t="s">
        <v>63</v>
      </c>
      <c r="C1889" t="s">
        <v>121</v>
      </c>
      <c r="D1889" t="s">
        <v>121</v>
      </c>
      <c r="E1889" s="43" t="s">
        <v>121</v>
      </c>
      <c r="F1889" s="43" t="s">
        <v>123</v>
      </c>
      <c r="G1889" s="43" t="s">
        <v>129</v>
      </c>
      <c r="H1889" s="47">
        <v>2</v>
      </c>
    </row>
    <row r="1890" spans="1:8" x14ac:dyDescent="0.35">
      <c r="A1890" s="43">
        <v>46258</v>
      </c>
      <c r="B1890" t="s">
        <v>63</v>
      </c>
      <c r="C1890" t="s">
        <v>53</v>
      </c>
      <c r="D1890" t="s">
        <v>7</v>
      </c>
      <c r="E1890" s="43" t="s">
        <v>77</v>
      </c>
      <c r="F1890" s="43" t="s">
        <v>123</v>
      </c>
      <c r="G1890" s="43" t="s">
        <v>128</v>
      </c>
      <c r="H1890" s="47">
        <v>86351</v>
      </c>
    </row>
    <row r="1891" spans="1:8" x14ac:dyDescent="0.35">
      <c r="A1891" s="43">
        <v>46258</v>
      </c>
      <c r="B1891" t="s">
        <v>63</v>
      </c>
      <c r="C1891" t="s">
        <v>54</v>
      </c>
      <c r="D1891" t="s">
        <v>14</v>
      </c>
      <c r="E1891" s="43" t="s">
        <v>14</v>
      </c>
      <c r="F1891" s="43" t="s">
        <v>123</v>
      </c>
      <c r="G1891" s="43" t="s">
        <v>129</v>
      </c>
      <c r="H1891" s="47">
        <v>14115</v>
      </c>
    </row>
    <row r="1892" spans="1:8" x14ac:dyDescent="0.35">
      <c r="A1892" s="43">
        <v>46258</v>
      </c>
      <c r="B1892" t="s">
        <v>63</v>
      </c>
      <c r="C1892" t="s">
        <v>53</v>
      </c>
      <c r="D1892" t="s">
        <v>8</v>
      </c>
      <c r="E1892" s="43" t="s">
        <v>74</v>
      </c>
      <c r="F1892" s="43" t="s">
        <v>123</v>
      </c>
      <c r="G1892" s="43" t="s">
        <v>127</v>
      </c>
      <c r="H1892" s="47">
        <v>15043</v>
      </c>
    </row>
    <row r="1893" spans="1:8" x14ac:dyDescent="0.35">
      <c r="A1893" s="43">
        <v>46258</v>
      </c>
      <c r="B1893" t="s">
        <v>63</v>
      </c>
      <c r="C1893" t="s">
        <v>55</v>
      </c>
      <c r="D1893" t="s">
        <v>15</v>
      </c>
      <c r="E1893" s="43" t="s">
        <v>93</v>
      </c>
      <c r="F1893" s="43" t="s">
        <v>123</v>
      </c>
      <c r="G1893" s="43" t="s">
        <v>133</v>
      </c>
      <c r="H1893" s="47">
        <v>690</v>
      </c>
    </row>
    <row r="1894" spans="1:8" x14ac:dyDescent="0.35">
      <c r="A1894" s="43">
        <v>46258</v>
      </c>
      <c r="B1894" t="s">
        <v>63</v>
      </c>
      <c r="C1894" t="s">
        <v>55</v>
      </c>
      <c r="D1894" t="s">
        <v>15</v>
      </c>
      <c r="E1894" s="43" t="s">
        <v>93</v>
      </c>
      <c r="F1894" s="43" t="s">
        <v>123</v>
      </c>
      <c r="G1894" s="43" t="s">
        <v>125</v>
      </c>
      <c r="H1894" s="47">
        <v>1479</v>
      </c>
    </row>
    <row r="1895" spans="1:8" x14ac:dyDescent="0.35">
      <c r="A1895" s="43">
        <v>46258</v>
      </c>
      <c r="B1895" t="s">
        <v>63</v>
      </c>
      <c r="C1895" t="s">
        <v>54</v>
      </c>
      <c r="D1895" t="s">
        <v>14</v>
      </c>
      <c r="E1895" s="43" t="s">
        <v>87</v>
      </c>
      <c r="F1895" s="43" t="s">
        <v>123</v>
      </c>
      <c r="G1895" s="43" t="s">
        <v>130</v>
      </c>
      <c r="H1895" s="47">
        <v>1573</v>
      </c>
    </row>
    <row r="1896" spans="1:8" x14ac:dyDescent="0.35">
      <c r="A1896" s="43">
        <v>46258</v>
      </c>
      <c r="B1896" t="s">
        <v>63</v>
      </c>
      <c r="C1896" t="s">
        <v>55</v>
      </c>
      <c r="D1896" t="s">
        <v>11</v>
      </c>
      <c r="E1896" s="43" t="s">
        <v>55</v>
      </c>
      <c r="F1896" s="43" t="s">
        <v>123</v>
      </c>
      <c r="G1896" s="43" t="s">
        <v>128</v>
      </c>
      <c r="H1896" s="47">
        <v>15102</v>
      </c>
    </row>
    <row r="1897" spans="1:8" x14ac:dyDescent="0.35">
      <c r="A1897" s="43">
        <v>46258</v>
      </c>
      <c r="B1897" t="s">
        <v>63</v>
      </c>
      <c r="C1897" t="s">
        <v>55</v>
      </c>
      <c r="D1897" t="s">
        <v>13</v>
      </c>
      <c r="E1897" s="43" t="s">
        <v>99</v>
      </c>
      <c r="F1897" s="43" t="s">
        <v>123</v>
      </c>
      <c r="G1897" s="43" t="s">
        <v>133</v>
      </c>
      <c r="H1897" s="47">
        <v>1776</v>
      </c>
    </row>
    <row r="1898" spans="1:8" x14ac:dyDescent="0.35">
      <c r="A1898" s="43">
        <v>46258</v>
      </c>
      <c r="B1898" t="s">
        <v>63</v>
      </c>
      <c r="C1898" t="s">
        <v>56</v>
      </c>
      <c r="D1898" t="s">
        <v>17</v>
      </c>
      <c r="E1898" s="43" t="s">
        <v>68</v>
      </c>
      <c r="F1898" s="43" t="s">
        <v>123</v>
      </c>
      <c r="G1898" s="43" t="s">
        <v>137</v>
      </c>
      <c r="H1898" s="47">
        <v>599</v>
      </c>
    </row>
    <row r="1899" spans="1:8" x14ac:dyDescent="0.35">
      <c r="A1899" s="43">
        <v>46258</v>
      </c>
      <c r="B1899" t="s">
        <v>63</v>
      </c>
      <c r="C1899" t="s">
        <v>54</v>
      </c>
      <c r="D1899" t="s">
        <v>14</v>
      </c>
      <c r="E1899" s="43" t="s">
        <v>14</v>
      </c>
      <c r="F1899" s="43" t="s">
        <v>123</v>
      </c>
      <c r="G1899" s="43" t="s">
        <v>128</v>
      </c>
      <c r="H1899" s="47">
        <v>13267</v>
      </c>
    </row>
    <row r="1900" spans="1:8" x14ac:dyDescent="0.35">
      <c r="A1900" s="43">
        <v>46258</v>
      </c>
      <c r="B1900" t="s">
        <v>63</v>
      </c>
      <c r="C1900" t="s">
        <v>121</v>
      </c>
      <c r="D1900" t="s">
        <v>121</v>
      </c>
      <c r="E1900" s="43" t="s">
        <v>122</v>
      </c>
      <c r="F1900" s="43" t="s">
        <v>123</v>
      </c>
      <c r="G1900" s="43" t="s">
        <v>129</v>
      </c>
      <c r="H1900" s="47">
        <v>24</v>
      </c>
    </row>
    <row r="1901" spans="1:8" x14ac:dyDescent="0.35">
      <c r="A1901" s="43">
        <v>46258</v>
      </c>
      <c r="B1901" t="s">
        <v>63</v>
      </c>
      <c r="C1901" t="s">
        <v>54</v>
      </c>
      <c r="D1901" t="s">
        <v>9</v>
      </c>
      <c r="E1901" s="43" t="s">
        <v>92</v>
      </c>
      <c r="F1901" s="43" t="s">
        <v>123</v>
      </c>
      <c r="G1901" s="43" t="s">
        <v>133</v>
      </c>
      <c r="H1901" s="47">
        <v>355</v>
      </c>
    </row>
    <row r="1902" spans="1:8" x14ac:dyDescent="0.35">
      <c r="A1902" s="43">
        <v>46258</v>
      </c>
      <c r="B1902" t="s">
        <v>63</v>
      </c>
      <c r="C1902" t="s">
        <v>121</v>
      </c>
      <c r="D1902" t="s">
        <v>121</v>
      </c>
      <c r="E1902" s="43" t="s">
        <v>121</v>
      </c>
      <c r="F1902" s="43" t="s">
        <v>123</v>
      </c>
      <c r="G1902" s="43" t="s">
        <v>134</v>
      </c>
      <c r="H1902" s="47">
        <v>91</v>
      </c>
    </row>
    <row r="1903" spans="1:8" x14ac:dyDescent="0.35">
      <c r="A1903" s="43">
        <v>46258</v>
      </c>
      <c r="B1903" t="s">
        <v>63</v>
      </c>
      <c r="C1903" t="s">
        <v>54</v>
      </c>
      <c r="D1903" t="s">
        <v>14</v>
      </c>
      <c r="E1903" s="43" t="s">
        <v>86</v>
      </c>
      <c r="F1903" s="43" t="s">
        <v>123</v>
      </c>
      <c r="G1903" s="43" t="s">
        <v>129</v>
      </c>
      <c r="H1903" s="47">
        <v>16070</v>
      </c>
    </row>
    <row r="1904" spans="1:8" x14ac:dyDescent="0.35">
      <c r="A1904" s="43">
        <v>46258</v>
      </c>
      <c r="B1904" t="s">
        <v>63</v>
      </c>
      <c r="C1904" t="s">
        <v>53</v>
      </c>
      <c r="D1904" t="s">
        <v>8</v>
      </c>
      <c r="E1904" s="43" t="s">
        <v>75</v>
      </c>
      <c r="F1904" s="43" t="s">
        <v>123</v>
      </c>
      <c r="G1904" s="43" t="s">
        <v>127</v>
      </c>
      <c r="H1904" s="47">
        <v>10402</v>
      </c>
    </row>
    <row r="1905" spans="1:8" x14ac:dyDescent="0.35">
      <c r="A1905" s="43">
        <v>46258</v>
      </c>
      <c r="B1905" t="s">
        <v>63</v>
      </c>
      <c r="C1905" t="s">
        <v>56</v>
      </c>
      <c r="D1905" t="s">
        <v>12</v>
      </c>
      <c r="E1905" s="43" t="s">
        <v>84</v>
      </c>
      <c r="F1905" s="43" t="s">
        <v>123</v>
      </c>
      <c r="G1905" s="43" t="s">
        <v>129</v>
      </c>
      <c r="H1905" s="47">
        <v>5460</v>
      </c>
    </row>
    <row r="1906" spans="1:8" x14ac:dyDescent="0.35">
      <c r="A1906" s="43">
        <v>46258</v>
      </c>
      <c r="B1906" t="s">
        <v>63</v>
      </c>
      <c r="C1906" t="s">
        <v>53</v>
      </c>
      <c r="D1906" t="s">
        <v>6</v>
      </c>
      <c r="E1906" s="43" t="s">
        <v>69</v>
      </c>
      <c r="F1906" s="43" t="s">
        <v>123</v>
      </c>
      <c r="G1906" s="43" t="s">
        <v>132</v>
      </c>
      <c r="H1906" s="47">
        <v>1942</v>
      </c>
    </row>
    <row r="1907" spans="1:8" x14ac:dyDescent="0.35">
      <c r="A1907" s="43">
        <v>46258</v>
      </c>
      <c r="B1907" t="s">
        <v>63</v>
      </c>
      <c r="C1907" t="s">
        <v>53</v>
      </c>
      <c r="D1907" t="s">
        <v>8</v>
      </c>
      <c r="E1907" s="43" t="s">
        <v>75</v>
      </c>
      <c r="F1907" s="43" t="s">
        <v>123</v>
      </c>
      <c r="G1907" s="43" t="s">
        <v>139</v>
      </c>
      <c r="H1907" s="47">
        <v>1009</v>
      </c>
    </row>
    <row r="1908" spans="1:8" x14ac:dyDescent="0.35">
      <c r="A1908" s="43">
        <v>46258</v>
      </c>
      <c r="B1908" t="s">
        <v>63</v>
      </c>
      <c r="C1908" t="s">
        <v>53</v>
      </c>
      <c r="D1908" t="s">
        <v>6</v>
      </c>
      <c r="E1908" s="43" t="s">
        <v>98</v>
      </c>
      <c r="F1908" s="43" t="s">
        <v>123</v>
      </c>
      <c r="G1908" s="43" t="s">
        <v>135</v>
      </c>
      <c r="H1908" s="47">
        <v>7504</v>
      </c>
    </row>
    <row r="1909" spans="1:8" x14ac:dyDescent="0.35">
      <c r="A1909" s="43">
        <v>46258</v>
      </c>
      <c r="B1909" t="s">
        <v>63</v>
      </c>
      <c r="C1909" t="s">
        <v>54</v>
      </c>
      <c r="D1909" t="s">
        <v>14</v>
      </c>
      <c r="E1909" s="43" t="s">
        <v>89</v>
      </c>
      <c r="F1909" s="43" t="s">
        <v>123</v>
      </c>
      <c r="G1909" s="43" t="s">
        <v>126</v>
      </c>
      <c r="H1909" s="47">
        <v>12022</v>
      </c>
    </row>
    <row r="1910" spans="1:8" x14ac:dyDescent="0.35">
      <c r="A1910" s="43">
        <v>46258</v>
      </c>
      <c r="B1910" t="s">
        <v>63</v>
      </c>
      <c r="C1910" t="s">
        <v>56</v>
      </c>
      <c r="D1910" t="s">
        <v>17</v>
      </c>
      <c r="E1910" s="43" t="s">
        <v>70</v>
      </c>
      <c r="F1910" s="43" t="s">
        <v>123</v>
      </c>
      <c r="G1910" s="43" t="s">
        <v>131</v>
      </c>
      <c r="H1910" s="47">
        <v>217</v>
      </c>
    </row>
    <row r="1911" spans="1:8" x14ac:dyDescent="0.35">
      <c r="A1911" s="43">
        <v>46258</v>
      </c>
      <c r="B1911" t="s">
        <v>63</v>
      </c>
      <c r="C1911" t="s">
        <v>56</v>
      </c>
      <c r="D1911" t="s">
        <v>12</v>
      </c>
      <c r="E1911" s="43" t="s">
        <v>79</v>
      </c>
      <c r="F1911" s="43" t="s">
        <v>123</v>
      </c>
      <c r="G1911" s="43" t="s">
        <v>139</v>
      </c>
      <c r="H1911" s="47">
        <v>635</v>
      </c>
    </row>
    <row r="1912" spans="1:8" x14ac:dyDescent="0.35">
      <c r="A1912" s="43">
        <v>46258</v>
      </c>
      <c r="B1912" t="s">
        <v>63</v>
      </c>
      <c r="C1912" t="s">
        <v>121</v>
      </c>
      <c r="D1912" t="s">
        <v>121</v>
      </c>
      <c r="E1912" s="43" t="s">
        <v>121</v>
      </c>
      <c r="F1912" s="43" t="s">
        <v>123</v>
      </c>
      <c r="G1912" s="43" t="s">
        <v>139</v>
      </c>
      <c r="H1912" s="47">
        <v>59</v>
      </c>
    </row>
    <row r="1913" spans="1:8" x14ac:dyDescent="0.35">
      <c r="A1913" s="43">
        <v>46258</v>
      </c>
      <c r="B1913" t="s">
        <v>63</v>
      </c>
      <c r="C1913" t="s">
        <v>54</v>
      </c>
      <c r="D1913" t="s">
        <v>10</v>
      </c>
      <c r="E1913" s="43" t="s">
        <v>10</v>
      </c>
      <c r="F1913" s="43" t="s">
        <v>123</v>
      </c>
      <c r="G1913" s="43" t="s">
        <v>139</v>
      </c>
      <c r="H1913" s="47">
        <v>390</v>
      </c>
    </row>
    <row r="1914" spans="1:8" x14ac:dyDescent="0.35">
      <c r="A1914" s="43">
        <v>46258</v>
      </c>
      <c r="B1914" t="s">
        <v>63</v>
      </c>
      <c r="C1914" t="s">
        <v>53</v>
      </c>
      <c r="D1914" t="s">
        <v>7</v>
      </c>
      <c r="E1914" s="43" t="s">
        <v>65</v>
      </c>
      <c r="F1914" s="43" t="s">
        <v>123</v>
      </c>
      <c r="G1914" s="43" t="s">
        <v>126</v>
      </c>
      <c r="H1914" s="47">
        <v>39837</v>
      </c>
    </row>
    <row r="1915" spans="1:8" x14ac:dyDescent="0.35">
      <c r="A1915" s="43">
        <v>46258</v>
      </c>
      <c r="B1915" t="s">
        <v>63</v>
      </c>
      <c r="C1915" t="s">
        <v>55</v>
      </c>
      <c r="D1915" t="s">
        <v>15</v>
      </c>
      <c r="E1915" s="43" t="s">
        <v>95</v>
      </c>
      <c r="F1915" s="43" t="s">
        <v>123</v>
      </c>
      <c r="G1915" s="43" t="s">
        <v>126</v>
      </c>
      <c r="H1915" s="47">
        <v>3039</v>
      </c>
    </row>
    <row r="1916" spans="1:8" x14ac:dyDescent="0.35">
      <c r="A1916" s="43">
        <v>46258</v>
      </c>
      <c r="B1916" t="s">
        <v>63</v>
      </c>
      <c r="C1916" t="s">
        <v>53</v>
      </c>
      <c r="D1916" t="s">
        <v>8</v>
      </c>
      <c r="E1916" s="43" t="s">
        <v>75</v>
      </c>
      <c r="F1916" s="43" t="s">
        <v>123</v>
      </c>
      <c r="G1916" s="43" t="s">
        <v>129</v>
      </c>
      <c r="H1916" s="47">
        <v>7671</v>
      </c>
    </row>
    <row r="1917" spans="1:8" x14ac:dyDescent="0.35">
      <c r="A1917" s="43">
        <v>46258</v>
      </c>
      <c r="B1917" t="s">
        <v>63</v>
      </c>
      <c r="C1917" t="s">
        <v>53</v>
      </c>
      <c r="D1917" t="s">
        <v>6</v>
      </c>
      <c r="E1917" s="43" t="s">
        <v>69</v>
      </c>
      <c r="F1917" s="43" t="s">
        <v>123</v>
      </c>
      <c r="G1917" s="43" t="s">
        <v>135</v>
      </c>
      <c r="H1917" s="47">
        <v>5452</v>
      </c>
    </row>
    <row r="1918" spans="1:8" x14ac:dyDescent="0.35">
      <c r="A1918" s="43">
        <v>46258</v>
      </c>
      <c r="B1918" t="s">
        <v>63</v>
      </c>
      <c r="C1918" t="s">
        <v>56</v>
      </c>
      <c r="D1918" t="s">
        <v>12</v>
      </c>
      <c r="E1918" s="43" t="s">
        <v>83</v>
      </c>
      <c r="F1918" s="43" t="s">
        <v>123</v>
      </c>
      <c r="G1918" s="43" t="s">
        <v>129</v>
      </c>
      <c r="H1918" s="47">
        <v>6272</v>
      </c>
    </row>
    <row r="1919" spans="1:8" x14ac:dyDescent="0.35">
      <c r="A1919" s="43">
        <v>46258</v>
      </c>
      <c r="B1919" t="s">
        <v>63</v>
      </c>
      <c r="C1919" t="s">
        <v>56</v>
      </c>
      <c r="D1919" t="s">
        <v>12</v>
      </c>
      <c r="E1919" s="43" t="s">
        <v>81</v>
      </c>
      <c r="F1919" s="43" t="s">
        <v>123</v>
      </c>
      <c r="G1919" s="43" t="s">
        <v>125</v>
      </c>
      <c r="H1919" s="47">
        <v>1396</v>
      </c>
    </row>
    <row r="1920" spans="1:8" x14ac:dyDescent="0.35">
      <c r="A1920" s="43">
        <v>46258</v>
      </c>
      <c r="B1920" t="s">
        <v>63</v>
      </c>
      <c r="C1920" t="s">
        <v>53</v>
      </c>
      <c r="D1920" t="s">
        <v>8</v>
      </c>
      <c r="E1920" s="43" t="s">
        <v>75</v>
      </c>
      <c r="F1920" s="43" t="s">
        <v>123</v>
      </c>
      <c r="G1920" s="43" t="s">
        <v>137</v>
      </c>
      <c r="H1920" s="47">
        <v>815</v>
      </c>
    </row>
    <row r="1921" spans="1:8" x14ac:dyDescent="0.35">
      <c r="A1921" s="43">
        <v>46258</v>
      </c>
      <c r="B1921" t="s">
        <v>63</v>
      </c>
      <c r="C1921" t="s">
        <v>54</v>
      </c>
      <c r="D1921" t="s">
        <v>10</v>
      </c>
      <c r="E1921" s="43" t="s">
        <v>64</v>
      </c>
      <c r="F1921" s="43" t="s">
        <v>123</v>
      </c>
      <c r="G1921" s="43" t="s">
        <v>134</v>
      </c>
      <c r="H1921" s="47">
        <v>811</v>
      </c>
    </row>
    <row r="1922" spans="1:8" x14ac:dyDescent="0.35">
      <c r="A1922" s="43">
        <v>46258</v>
      </c>
      <c r="B1922" t="s">
        <v>63</v>
      </c>
      <c r="C1922" t="s">
        <v>121</v>
      </c>
      <c r="D1922" t="s">
        <v>121</v>
      </c>
      <c r="E1922" s="43" t="s">
        <v>121</v>
      </c>
      <c r="F1922" s="43" t="s">
        <v>123</v>
      </c>
      <c r="G1922" s="43" t="s">
        <v>133</v>
      </c>
      <c r="H1922" s="47">
        <v>4</v>
      </c>
    </row>
    <row r="1923" spans="1:8" x14ac:dyDescent="0.35">
      <c r="A1923" s="43">
        <v>46258</v>
      </c>
      <c r="B1923" t="s">
        <v>63</v>
      </c>
      <c r="C1923" t="s">
        <v>55</v>
      </c>
      <c r="D1923" t="s">
        <v>15</v>
      </c>
      <c r="E1923" s="43" t="s">
        <v>91</v>
      </c>
      <c r="F1923" s="43" t="s">
        <v>123</v>
      </c>
      <c r="G1923" s="43" t="s">
        <v>128</v>
      </c>
      <c r="H1923" s="47">
        <v>2871</v>
      </c>
    </row>
    <row r="1924" spans="1:8" x14ac:dyDescent="0.35">
      <c r="A1924" s="43">
        <v>46258</v>
      </c>
      <c r="B1924" t="s">
        <v>63</v>
      </c>
      <c r="C1924" t="s">
        <v>55</v>
      </c>
      <c r="D1924" t="s">
        <v>11</v>
      </c>
      <c r="E1924" s="43" t="s">
        <v>90</v>
      </c>
      <c r="F1924" s="43" t="s">
        <v>123</v>
      </c>
      <c r="G1924" s="43" t="s">
        <v>135</v>
      </c>
      <c r="H1924" s="47">
        <v>4180</v>
      </c>
    </row>
    <row r="1925" spans="1:8" x14ac:dyDescent="0.35">
      <c r="A1925" s="43">
        <v>46258</v>
      </c>
      <c r="B1925" t="s">
        <v>63</v>
      </c>
      <c r="C1925" t="s">
        <v>54</v>
      </c>
      <c r="D1925" t="s">
        <v>14</v>
      </c>
      <c r="E1925" s="43" t="s">
        <v>87</v>
      </c>
      <c r="F1925" s="43" t="s">
        <v>123</v>
      </c>
      <c r="G1925" s="43" t="s">
        <v>125</v>
      </c>
      <c r="H1925" s="47">
        <v>2524</v>
      </c>
    </row>
    <row r="1926" spans="1:8" x14ac:dyDescent="0.35">
      <c r="A1926" s="43">
        <v>46258</v>
      </c>
      <c r="B1926" t="s">
        <v>63</v>
      </c>
      <c r="C1926" t="s">
        <v>55</v>
      </c>
      <c r="D1926" t="s">
        <v>11</v>
      </c>
      <c r="E1926" s="43" t="s">
        <v>78</v>
      </c>
      <c r="F1926" s="43" t="s">
        <v>123</v>
      </c>
      <c r="G1926" s="43" t="s">
        <v>125</v>
      </c>
      <c r="H1926" s="47">
        <v>3384</v>
      </c>
    </row>
    <row r="1927" spans="1:8" x14ac:dyDescent="0.35">
      <c r="A1927" s="43">
        <v>46258</v>
      </c>
      <c r="B1927" t="s">
        <v>63</v>
      </c>
      <c r="C1927" t="s">
        <v>121</v>
      </c>
      <c r="D1927" t="s">
        <v>121</v>
      </c>
      <c r="E1927" s="43" t="s">
        <v>121</v>
      </c>
      <c r="F1927" s="43" t="s">
        <v>123</v>
      </c>
      <c r="G1927" s="43" t="s">
        <v>127</v>
      </c>
      <c r="H1927" s="47">
        <v>50</v>
      </c>
    </row>
    <row r="1928" spans="1:8" x14ac:dyDescent="0.35">
      <c r="A1928" s="43">
        <v>46258</v>
      </c>
      <c r="B1928" t="s">
        <v>63</v>
      </c>
      <c r="C1928" t="s">
        <v>56</v>
      </c>
      <c r="D1928" t="s">
        <v>16</v>
      </c>
      <c r="E1928" s="43" t="s">
        <v>97</v>
      </c>
      <c r="F1928" s="43" t="s">
        <v>123</v>
      </c>
      <c r="G1928" s="43" t="s">
        <v>131</v>
      </c>
      <c r="H1928" s="47">
        <v>6961</v>
      </c>
    </row>
    <row r="1929" spans="1:8" x14ac:dyDescent="0.35">
      <c r="A1929" s="43">
        <v>46258</v>
      </c>
      <c r="B1929" t="s">
        <v>63</v>
      </c>
      <c r="C1929" t="s">
        <v>55</v>
      </c>
      <c r="D1929" t="s">
        <v>11</v>
      </c>
      <c r="E1929" s="43" t="s">
        <v>55</v>
      </c>
      <c r="F1929" s="43" t="s">
        <v>123</v>
      </c>
      <c r="G1929" s="43" t="s">
        <v>132</v>
      </c>
      <c r="H1929" s="47">
        <v>853</v>
      </c>
    </row>
    <row r="1930" spans="1:8" x14ac:dyDescent="0.35">
      <c r="A1930" s="43">
        <v>46258</v>
      </c>
      <c r="B1930" t="s">
        <v>63</v>
      </c>
      <c r="C1930" t="s">
        <v>121</v>
      </c>
      <c r="D1930" t="s">
        <v>121</v>
      </c>
      <c r="E1930" s="43" t="s">
        <v>122</v>
      </c>
      <c r="F1930" s="43" t="s">
        <v>123</v>
      </c>
      <c r="G1930" s="43" t="s">
        <v>135</v>
      </c>
      <c r="H1930" s="47">
        <v>51</v>
      </c>
    </row>
    <row r="1931" spans="1:8" x14ac:dyDescent="0.35">
      <c r="A1931" s="43">
        <v>46258</v>
      </c>
      <c r="B1931" t="s">
        <v>63</v>
      </c>
      <c r="C1931" t="s">
        <v>121</v>
      </c>
      <c r="D1931" t="s">
        <v>121</v>
      </c>
      <c r="E1931" s="43" t="s">
        <v>121</v>
      </c>
      <c r="F1931" s="43" t="s">
        <v>123</v>
      </c>
      <c r="G1931" s="43" t="s">
        <v>138</v>
      </c>
      <c r="H1931" s="47">
        <v>0</v>
      </c>
    </row>
    <row r="1932" spans="1:8" x14ac:dyDescent="0.35">
      <c r="A1932" s="43">
        <v>46258</v>
      </c>
      <c r="B1932" t="s">
        <v>63</v>
      </c>
      <c r="C1932" t="s">
        <v>121</v>
      </c>
      <c r="D1932" t="s">
        <v>121</v>
      </c>
      <c r="E1932" s="43" t="s">
        <v>121</v>
      </c>
      <c r="F1932" s="43" t="s">
        <v>123</v>
      </c>
      <c r="G1932" s="43" t="s">
        <v>136</v>
      </c>
      <c r="H1932" s="47">
        <v>0</v>
      </c>
    </row>
    <row r="1933" spans="1:8" x14ac:dyDescent="0.35">
      <c r="A1933" s="43">
        <v>46258</v>
      </c>
      <c r="B1933" t="s">
        <v>63</v>
      </c>
      <c r="C1933" t="s">
        <v>121</v>
      </c>
      <c r="D1933" t="s">
        <v>121</v>
      </c>
      <c r="E1933" s="43" t="s">
        <v>122</v>
      </c>
      <c r="F1933" s="43" t="s">
        <v>123</v>
      </c>
      <c r="G1933" s="43" t="s">
        <v>139</v>
      </c>
      <c r="H1933" s="47">
        <v>1</v>
      </c>
    </row>
    <row r="1934" spans="1:8" x14ac:dyDescent="0.35">
      <c r="A1934" s="43">
        <v>46258</v>
      </c>
      <c r="B1934" t="s">
        <v>63</v>
      </c>
      <c r="C1934" t="s">
        <v>121</v>
      </c>
      <c r="D1934" t="s">
        <v>121</v>
      </c>
      <c r="E1934" s="43" t="s">
        <v>121</v>
      </c>
      <c r="F1934" s="43" t="s">
        <v>123</v>
      </c>
      <c r="G1934" s="43" t="s">
        <v>139</v>
      </c>
      <c r="H1934" s="47">
        <v>0</v>
      </c>
    </row>
    <row r="1935" spans="1:8" x14ac:dyDescent="0.35">
      <c r="A1935" s="43">
        <v>46258</v>
      </c>
      <c r="B1935" t="s">
        <v>63</v>
      </c>
      <c r="C1935" t="s">
        <v>121</v>
      </c>
      <c r="D1935" t="s">
        <v>121</v>
      </c>
      <c r="E1935" s="43" t="s">
        <v>121</v>
      </c>
      <c r="F1935" s="43" t="s">
        <v>123</v>
      </c>
      <c r="G1935" s="43" t="s">
        <v>138</v>
      </c>
      <c r="H1935" s="47">
        <v>0</v>
      </c>
    </row>
    <row r="1936" spans="1:8" x14ac:dyDescent="0.35">
      <c r="A1936" s="43">
        <v>46258</v>
      </c>
      <c r="B1936" t="s">
        <v>63</v>
      </c>
      <c r="C1936" t="s">
        <v>53</v>
      </c>
      <c r="D1936" t="s">
        <v>8</v>
      </c>
      <c r="E1936" s="43" t="s">
        <v>72</v>
      </c>
      <c r="F1936" s="43" t="s">
        <v>123</v>
      </c>
      <c r="G1936" s="43" t="s">
        <v>139</v>
      </c>
      <c r="H1936" s="47">
        <v>968</v>
      </c>
    </row>
    <row r="1937" spans="1:8" x14ac:dyDescent="0.35">
      <c r="A1937" s="43">
        <v>46258</v>
      </c>
      <c r="B1937" t="s">
        <v>63</v>
      </c>
      <c r="C1937" t="s">
        <v>54</v>
      </c>
      <c r="D1937" t="s">
        <v>14</v>
      </c>
      <c r="E1937" s="43" t="s">
        <v>89</v>
      </c>
      <c r="F1937" s="43" t="s">
        <v>123</v>
      </c>
      <c r="G1937" s="43" t="s">
        <v>129</v>
      </c>
      <c r="H1937" s="47">
        <v>7373</v>
      </c>
    </row>
    <row r="1938" spans="1:8" x14ac:dyDescent="0.35">
      <c r="A1938" s="43">
        <v>46258</v>
      </c>
      <c r="B1938" t="s">
        <v>63</v>
      </c>
      <c r="C1938" t="s">
        <v>54</v>
      </c>
      <c r="D1938" t="s">
        <v>14</v>
      </c>
      <c r="E1938" s="43" t="s">
        <v>89</v>
      </c>
      <c r="F1938" s="43" t="s">
        <v>123</v>
      </c>
      <c r="G1938" s="43" t="s">
        <v>125</v>
      </c>
      <c r="H1938" s="47">
        <v>1575</v>
      </c>
    </row>
    <row r="1939" spans="1:8" x14ac:dyDescent="0.35">
      <c r="A1939" s="43">
        <v>46258</v>
      </c>
      <c r="B1939" t="s">
        <v>63</v>
      </c>
      <c r="C1939" t="s">
        <v>56</v>
      </c>
      <c r="D1939" t="s">
        <v>12</v>
      </c>
      <c r="E1939" s="43" t="s">
        <v>82</v>
      </c>
      <c r="F1939" s="43" t="s">
        <v>123</v>
      </c>
      <c r="G1939" s="43" t="s">
        <v>139</v>
      </c>
      <c r="H1939" s="47">
        <v>806</v>
      </c>
    </row>
    <row r="1940" spans="1:8" x14ac:dyDescent="0.35">
      <c r="A1940" s="43">
        <v>46258</v>
      </c>
      <c r="B1940" t="s">
        <v>63</v>
      </c>
      <c r="C1940" t="s">
        <v>53</v>
      </c>
      <c r="D1940" t="s">
        <v>6</v>
      </c>
      <c r="E1940" s="43" t="s">
        <v>73</v>
      </c>
      <c r="F1940" s="43" t="s">
        <v>123</v>
      </c>
      <c r="G1940" s="43" t="s">
        <v>133</v>
      </c>
      <c r="H1940" s="47">
        <v>362</v>
      </c>
    </row>
    <row r="1941" spans="1:8" x14ac:dyDescent="0.35">
      <c r="A1941" s="43">
        <v>46258</v>
      </c>
      <c r="B1941" t="s">
        <v>63</v>
      </c>
      <c r="C1941" t="s">
        <v>54</v>
      </c>
      <c r="D1941" t="s">
        <v>14</v>
      </c>
      <c r="E1941" s="43" t="s">
        <v>14</v>
      </c>
      <c r="F1941" s="43" t="s">
        <v>123</v>
      </c>
      <c r="G1941" s="43" t="s">
        <v>134</v>
      </c>
      <c r="H1941" s="47">
        <v>669</v>
      </c>
    </row>
    <row r="1942" spans="1:8" x14ac:dyDescent="0.35">
      <c r="A1942" s="43">
        <v>46258</v>
      </c>
      <c r="B1942" t="s">
        <v>63</v>
      </c>
      <c r="C1942" t="s">
        <v>54</v>
      </c>
      <c r="D1942" t="s">
        <v>9</v>
      </c>
      <c r="E1942" s="43" t="s">
        <v>71</v>
      </c>
      <c r="F1942" s="43" t="s">
        <v>123</v>
      </c>
      <c r="G1942" s="43" t="s">
        <v>129</v>
      </c>
      <c r="H1942" s="47">
        <v>10876</v>
      </c>
    </row>
    <row r="1943" spans="1:8" x14ac:dyDescent="0.35">
      <c r="A1943" s="43">
        <v>46258</v>
      </c>
      <c r="B1943" t="s">
        <v>63</v>
      </c>
      <c r="C1943" t="s">
        <v>56</v>
      </c>
      <c r="D1943" t="s">
        <v>17</v>
      </c>
      <c r="E1943" s="43" t="s">
        <v>68</v>
      </c>
      <c r="F1943" s="43" t="s">
        <v>123</v>
      </c>
      <c r="G1943" s="43" t="s">
        <v>124</v>
      </c>
      <c r="H1943" s="47">
        <v>16457</v>
      </c>
    </row>
    <row r="1944" spans="1:8" x14ac:dyDescent="0.35">
      <c r="A1944" s="43">
        <v>46258</v>
      </c>
      <c r="B1944" t="s">
        <v>63</v>
      </c>
      <c r="C1944" t="s">
        <v>56</v>
      </c>
      <c r="D1944" t="s">
        <v>16</v>
      </c>
      <c r="E1944" s="43" t="s">
        <v>16</v>
      </c>
      <c r="F1944" s="43" t="s">
        <v>123</v>
      </c>
      <c r="G1944" s="43" t="s">
        <v>142</v>
      </c>
      <c r="H1944" s="47">
        <v>300</v>
      </c>
    </row>
    <row r="1945" spans="1:8" x14ac:dyDescent="0.35">
      <c r="A1945" s="43">
        <v>46258</v>
      </c>
      <c r="B1945" t="s">
        <v>63</v>
      </c>
      <c r="C1945" t="s">
        <v>121</v>
      </c>
      <c r="D1945" t="s">
        <v>121</v>
      </c>
      <c r="E1945" s="43" t="s">
        <v>121</v>
      </c>
      <c r="F1945" s="43" t="s">
        <v>123</v>
      </c>
      <c r="G1945" s="43" t="s">
        <v>137</v>
      </c>
      <c r="H1945" s="47">
        <v>20674</v>
      </c>
    </row>
    <row r="1946" spans="1:8" x14ac:dyDescent="0.35">
      <c r="A1946" s="43">
        <v>46258</v>
      </c>
      <c r="B1946" t="s">
        <v>63</v>
      </c>
      <c r="C1946" t="s">
        <v>55</v>
      </c>
      <c r="D1946" t="s">
        <v>13</v>
      </c>
      <c r="E1946" s="43" t="s">
        <v>100</v>
      </c>
      <c r="F1946" s="43" t="s">
        <v>123</v>
      </c>
      <c r="G1946" s="43" t="s">
        <v>127</v>
      </c>
      <c r="H1946" s="47">
        <v>22862</v>
      </c>
    </row>
    <row r="1947" spans="1:8" x14ac:dyDescent="0.35">
      <c r="A1947" s="43">
        <v>46258</v>
      </c>
      <c r="B1947" t="s">
        <v>63</v>
      </c>
      <c r="C1947" t="s">
        <v>56</v>
      </c>
      <c r="D1947" t="s">
        <v>12</v>
      </c>
      <c r="E1947" s="43" t="s">
        <v>81</v>
      </c>
      <c r="F1947" s="43" t="s">
        <v>123</v>
      </c>
      <c r="G1947" s="43" t="s">
        <v>129</v>
      </c>
      <c r="H1947" s="47">
        <v>6905</v>
      </c>
    </row>
    <row r="1948" spans="1:8" x14ac:dyDescent="0.35">
      <c r="A1948" s="43">
        <v>46258</v>
      </c>
      <c r="B1948" t="s">
        <v>63</v>
      </c>
      <c r="C1948" t="s">
        <v>53</v>
      </c>
      <c r="D1948" t="s">
        <v>6</v>
      </c>
      <c r="E1948" s="43" t="s">
        <v>69</v>
      </c>
      <c r="F1948" s="43" t="s">
        <v>123</v>
      </c>
      <c r="G1948" s="43" t="s">
        <v>130</v>
      </c>
      <c r="H1948" s="47">
        <v>802</v>
      </c>
    </row>
    <row r="1949" spans="1:8" x14ac:dyDescent="0.35">
      <c r="A1949" s="43">
        <v>46258</v>
      </c>
      <c r="B1949" t="s">
        <v>63</v>
      </c>
      <c r="C1949" t="s">
        <v>121</v>
      </c>
      <c r="D1949" t="s">
        <v>121</v>
      </c>
      <c r="E1949" s="43" t="s">
        <v>121</v>
      </c>
      <c r="F1949" s="43" t="s">
        <v>123</v>
      </c>
      <c r="G1949" s="43" t="s">
        <v>139</v>
      </c>
      <c r="H1949" s="47">
        <v>55</v>
      </c>
    </row>
    <row r="1950" spans="1:8" x14ac:dyDescent="0.35">
      <c r="A1950" s="43">
        <v>46258</v>
      </c>
      <c r="B1950" t="s">
        <v>63</v>
      </c>
      <c r="C1950" t="s">
        <v>56</v>
      </c>
      <c r="D1950" t="s">
        <v>17</v>
      </c>
      <c r="E1950" s="43" t="s">
        <v>68</v>
      </c>
      <c r="F1950" s="43" t="s">
        <v>123</v>
      </c>
      <c r="G1950" s="43" t="s">
        <v>141</v>
      </c>
      <c r="H1950" s="47">
        <v>4349</v>
      </c>
    </row>
    <row r="1951" spans="1:8" x14ac:dyDescent="0.35">
      <c r="A1951" s="43">
        <v>46258</v>
      </c>
      <c r="B1951" t="s">
        <v>63</v>
      </c>
      <c r="C1951" t="s">
        <v>55</v>
      </c>
      <c r="D1951" t="s">
        <v>11</v>
      </c>
      <c r="E1951" s="43" t="s">
        <v>55</v>
      </c>
      <c r="F1951" s="43" t="s">
        <v>123</v>
      </c>
      <c r="G1951" s="43" t="s">
        <v>131</v>
      </c>
      <c r="H1951" s="47">
        <v>1328</v>
      </c>
    </row>
    <row r="1952" spans="1:8" x14ac:dyDescent="0.35">
      <c r="A1952" s="43">
        <v>46258</v>
      </c>
      <c r="B1952" t="s">
        <v>63</v>
      </c>
      <c r="C1952" t="s">
        <v>56</v>
      </c>
      <c r="D1952" t="s">
        <v>17</v>
      </c>
      <c r="E1952" s="43" t="s">
        <v>76</v>
      </c>
      <c r="F1952" s="43" t="s">
        <v>123</v>
      </c>
      <c r="G1952" s="43" t="s">
        <v>136</v>
      </c>
      <c r="H1952" s="47">
        <v>855</v>
      </c>
    </row>
    <row r="1953" spans="1:8" x14ac:dyDescent="0.35">
      <c r="A1953" s="43">
        <v>46258</v>
      </c>
      <c r="B1953" t="s">
        <v>63</v>
      </c>
      <c r="C1953" t="s">
        <v>56</v>
      </c>
      <c r="D1953" t="s">
        <v>17</v>
      </c>
      <c r="E1953" s="43" t="s">
        <v>70</v>
      </c>
      <c r="F1953" s="43" t="s">
        <v>123</v>
      </c>
      <c r="G1953" s="43" t="s">
        <v>136</v>
      </c>
      <c r="H1953" s="47">
        <v>1665</v>
      </c>
    </row>
    <row r="1954" spans="1:8" x14ac:dyDescent="0.35">
      <c r="A1954" s="43">
        <v>46258</v>
      </c>
      <c r="B1954" t="s">
        <v>63</v>
      </c>
      <c r="C1954" t="s">
        <v>121</v>
      </c>
      <c r="D1954" t="s">
        <v>121</v>
      </c>
      <c r="E1954" s="43" t="s">
        <v>122</v>
      </c>
      <c r="F1954" s="43" t="s">
        <v>123</v>
      </c>
      <c r="G1954" s="43" t="s">
        <v>125</v>
      </c>
      <c r="H1954" s="47">
        <v>8</v>
      </c>
    </row>
    <row r="1955" spans="1:8" x14ac:dyDescent="0.35">
      <c r="A1955" s="43">
        <v>46258</v>
      </c>
      <c r="B1955" t="s">
        <v>63</v>
      </c>
      <c r="C1955" t="s">
        <v>53</v>
      </c>
      <c r="D1955" t="s">
        <v>8</v>
      </c>
      <c r="E1955" s="43" t="s">
        <v>74</v>
      </c>
      <c r="F1955" s="43" t="s">
        <v>123</v>
      </c>
      <c r="G1955" s="43" t="s">
        <v>124</v>
      </c>
      <c r="H1955" s="47">
        <v>8170</v>
      </c>
    </row>
    <row r="1956" spans="1:8" x14ac:dyDescent="0.35">
      <c r="A1956" s="43">
        <v>46258</v>
      </c>
      <c r="B1956" t="s">
        <v>63</v>
      </c>
      <c r="C1956" t="s">
        <v>56</v>
      </c>
      <c r="D1956" t="s">
        <v>12</v>
      </c>
      <c r="E1956" s="43" t="s">
        <v>83</v>
      </c>
      <c r="F1956" s="43" t="s">
        <v>123</v>
      </c>
      <c r="G1956" s="43" t="s">
        <v>127</v>
      </c>
      <c r="H1956" s="47">
        <v>13025</v>
      </c>
    </row>
    <row r="1957" spans="1:8" x14ac:dyDescent="0.35">
      <c r="A1957" s="43">
        <v>46258</v>
      </c>
      <c r="B1957" t="s">
        <v>63</v>
      </c>
      <c r="C1957" t="s">
        <v>53</v>
      </c>
      <c r="D1957" t="s">
        <v>6</v>
      </c>
      <c r="E1957" s="43" t="s">
        <v>73</v>
      </c>
      <c r="F1957" s="43" t="s">
        <v>123</v>
      </c>
      <c r="G1957" s="43" t="s">
        <v>124</v>
      </c>
      <c r="H1957" s="47">
        <v>4368</v>
      </c>
    </row>
    <row r="1958" spans="1:8" x14ac:dyDescent="0.35">
      <c r="A1958" s="43">
        <v>46258</v>
      </c>
      <c r="B1958" t="s">
        <v>63</v>
      </c>
      <c r="C1958" t="s">
        <v>56</v>
      </c>
      <c r="D1958" t="s">
        <v>17</v>
      </c>
      <c r="E1958" s="43" t="s">
        <v>68</v>
      </c>
      <c r="F1958" s="43" t="s">
        <v>123</v>
      </c>
      <c r="G1958" s="43" t="s">
        <v>128</v>
      </c>
      <c r="H1958" s="47">
        <v>14621</v>
      </c>
    </row>
    <row r="1959" spans="1:8" x14ac:dyDescent="0.35">
      <c r="A1959" s="43">
        <v>46258</v>
      </c>
      <c r="B1959" t="s">
        <v>63</v>
      </c>
      <c r="C1959" t="s">
        <v>55</v>
      </c>
      <c r="D1959" t="s">
        <v>13</v>
      </c>
      <c r="E1959" s="43" t="s">
        <v>99</v>
      </c>
      <c r="F1959" s="43" t="s">
        <v>123</v>
      </c>
      <c r="G1959" s="43" t="s">
        <v>137</v>
      </c>
      <c r="H1959" s="47">
        <v>980</v>
      </c>
    </row>
    <row r="1960" spans="1:8" x14ac:dyDescent="0.35">
      <c r="A1960" s="43">
        <v>46258</v>
      </c>
      <c r="B1960" t="s">
        <v>63</v>
      </c>
      <c r="C1960" t="s">
        <v>55</v>
      </c>
      <c r="D1960" t="s">
        <v>11</v>
      </c>
      <c r="E1960" s="43" t="s">
        <v>78</v>
      </c>
      <c r="F1960" s="43" t="s">
        <v>123</v>
      </c>
      <c r="G1960" s="43" t="s">
        <v>137</v>
      </c>
      <c r="H1960" s="47">
        <v>4785</v>
      </c>
    </row>
    <row r="1961" spans="1:8" x14ac:dyDescent="0.35">
      <c r="A1961" s="43">
        <v>46258</v>
      </c>
      <c r="B1961" t="s">
        <v>63</v>
      </c>
      <c r="C1961" t="s">
        <v>121</v>
      </c>
      <c r="D1961" t="s">
        <v>121</v>
      </c>
      <c r="E1961" s="43" t="s">
        <v>121</v>
      </c>
      <c r="F1961" s="43" t="s">
        <v>123</v>
      </c>
      <c r="G1961" s="43" t="s">
        <v>132</v>
      </c>
      <c r="H1961" s="47">
        <v>23</v>
      </c>
    </row>
    <row r="1962" spans="1:8" x14ac:dyDescent="0.35">
      <c r="A1962" s="43">
        <v>46258</v>
      </c>
      <c r="B1962" t="s">
        <v>63</v>
      </c>
      <c r="C1962" t="s">
        <v>53</v>
      </c>
      <c r="D1962" t="s">
        <v>8</v>
      </c>
      <c r="E1962" s="43" t="s">
        <v>66</v>
      </c>
      <c r="F1962" s="43" t="s">
        <v>123</v>
      </c>
      <c r="G1962" s="43" t="s">
        <v>132</v>
      </c>
      <c r="H1962" s="47">
        <v>975</v>
      </c>
    </row>
    <row r="1963" spans="1:8" x14ac:dyDescent="0.35">
      <c r="A1963" s="43">
        <v>46258</v>
      </c>
      <c r="B1963" t="s">
        <v>63</v>
      </c>
      <c r="C1963" t="s">
        <v>121</v>
      </c>
      <c r="D1963" t="s">
        <v>121</v>
      </c>
      <c r="E1963" s="43" t="s">
        <v>121</v>
      </c>
      <c r="F1963" s="43" t="s">
        <v>123</v>
      </c>
      <c r="G1963" s="43" t="s">
        <v>132</v>
      </c>
      <c r="H1963" s="47">
        <v>14</v>
      </c>
    </row>
    <row r="1964" spans="1:8" x14ac:dyDescent="0.35">
      <c r="A1964" s="43">
        <v>46258</v>
      </c>
      <c r="B1964" t="s">
        <v>63</v>
      </c>
      <c r="C1964" t="s">
        <v>121</v>
      </c>
      <c r="D1964" t="s">
        <v>121</v>
      </c>
      <c r="E1964" s="43" t="s">
        <v>121</v>
      </c>
      <c r="F1964" s="43" t="s">
        <v>123</v>
      </c>
      <c r="G1964" s="43" t="s">
        <v>130</v>
      </c>
      <c r="H1964" s="47">
        <v>26</v>
      </c>
    </row>
    <row r="1965" spans="1:8" x14ac:dyDescent="0.35">
      <c r="A1965" s="43">
        <v>46258</v>
      </c>
      <c r="B1965" t="s">
        <v>63</v>
      </c>
      <c r="C1965" t="s">
        <v>54</v>
      </c>
      <c r="D1965" t="s">
        <v>9</v>
      </c>
      <c r="E1965" s="43" t="s">
        <v>71</v>
      </c>
      <c r="F1965" s="43" t="s">
        <v>123</v>
      </c>
      <c r="G1965" s="43" t="s">
        <v>131</v>
      </c>
      <c r="H1965" s="47">
        <v>188</v>
      </c>
    </row>
    <row r="1966" spans="1:8" x14ac:dyDescent="0.35">
      <c r="A1966" s="43">
        <v>46258</v>
      </c>
      <c r="B1966" t="s">
        <v>63</v>
      </c>
      <c r="C1966" t="s">
        <v>54</v>
      </c>
      <c r="D1966" t="s">
        <v>9</v>
      </c>
      <c r="E1966" s="43" t="s">
        <v>71</v>
      </c>
      <c r="F1966" s="43" t="s">
        <v>123</v>
      </c>
      <c r="G1966" s="43" t="s">
        <v>133</v>
      </c>
      <c r="H1966" s="47">
        <v>232</v>
      </c>
    </row>
    <row r="1967" spans="1:8" x14ac:dyDescent="0.35">
      <c r="A1967" s="43">
        <v>46258</v>
      </c>
      <c r="B1967" t="s">
        <v>63</v>
      </c>
      <c r="C1967" t="s">
        <v>121</v>
      </c>
      <c r="D1967" t="s">
        <v>121</v>
      </c>
      <c r="E1967" s="43" t="s">
        <v>121</v>
      </c>
      <c r="F1967" s="43" t="s">
        <v>123</v>
      </c>
      <c r="G1967" s="43" t="s">
        <v>133</v>
      </c>
      <c r="H1967" s="47">
        <v>2</v>
      </c>
    </row>
    <row r="1968" spans="1:8" x14ac:dyDescent="0.35">
      <c r="A1968" s="43">
        <v>46258</v>
      </c>
      <c r="B1968" t="s">
        <v>63</v>
      </c>
      <c r="C1968" t="s">
        <v>121</v>
      </c>
      <c r="D1968" t="s">
        <v>121</v>
      </c>
      <c r="E1968" s="43" t="s">
        <v>121</v>
      </c>
      <c r="F1968" s="43" t="s">
        <v>123</v>
      </c>
      <c r="G1968" s="43" t="s">
        <v>127</v>
      </c>
      <c r="H1968" s="47">
        <v>0</v>
      </c>
    </row>
    <row r="1969" spans="1:8" x14ac:dyDescent="0.35">
      <c r="A1969" s="43">
        <v>46258</v>
      </c>
      <c r="B1969" t="s">
        <v>63</v>
      </c>
      <c r="C1969" t="s">
        <v>55</v>
      </c>
      <c r="D1969" t="s">
        <v>15</v>
      </c>
      <c r="E1969" s="43" t="s">
        <v>91</v>
      </c>
      <c r="F1969" s="43" t="s">
        <v>123</v>
      </c>
      <c r="G1969" s="43" t="s">
        <v>125</v>
      </c>
      <c r="H1969" s="47">
        <v>240</v>
      </c>
    </row>
    <row r="1970" spans="1:8" x14ac:dyDescent="0.35">
      <c r="A1970" s="43">
        <v>46258</v>
      </c>
      <c r="B1970" t="s">
        <v>63</v>
      </c>
      <c r="C1970" t="s">
        <v>121</v>
      </c>
      <c r="D1970" t="s">
        <v>121</v>
      </c>
      <c r="E1970" s="43" t="s">
        <v>121</v>
      </c>
      <c r="F1970" s="43" t="s">
        <v>123</v>
      </c>
      <c r="G1970" s="43" t="s">
        <v>127</v>
      </c>
      <c r="H1970" s="47">
        <v>1</v>
      </c>
    </row>
    <row r="1971" spans="1:8" x14ac:dyDescent="0.35">
      <c r="A1971" s="43">
        <v>46258</v>
      </c>
      <c r="B1971" t="s">
        <v>63</v>
      </c>
      <c r="C1971" t="s">
        <v>121</v>
      </c>
      <c r="D1971" t="s">
        <v>121</v>
      </c>
      <c r="E1971" s="43" t="s">
        <v>122</v>
      </c>
      <c r="F1971" s="43" t="s">
        <v>123</v>
      </c>
      <c r="G1971" s="43" t="s">
        <v>127</v>
      </c>
      <c r="H1971" s="47">
        <v>61</v>
      </c>
    </row>
    <row r="1972" spans="1:8" x14ac:dyDescent="0.35">
      <c r="A1972" s="43">
        <v>46258</v>
      </c>
      <c r="B1972" t="s">
        <v>63</v>
      </c>
      <c r="C1972" t="s">
        <v>53</v>
      </c>
      <c r="D1972" t="s">
        <v>6</v>
      </c>
      <c r="E1972" s="43" t="s">
        <v>73</v>
      </c>
      <c r="F1972" s="43" t="s">
        <v>123</v>
      </c>
      <c r="G1972" s="43" t="s">
        <v>138</v>
      </c>
      <c r="H1972" s="47">
        <v>77</v>
      </c>
    </row>
    <row r="1973" spans="1:8" x14ac:dyDescent="0.35">
      <c r="A1973" s="43">
        <v>46258</v>
      </c>
      <c r="B1973" t="s">
        <v>63</v>
      </c>
      <c r="C1973" t="s">
        <v>121</v>
      </c>
      <c r="D1973" t="s">
        <v>121</v>
      </c>
      <c r="E1973" s="43" t="s">
        <v>121</v>
      </c>
      <c r="F1973" s="43" t="s">
        <v>123</v>
      </c>
      <c r="G1973" s="43" t="s">
        <v>129</v>
      </c>
      <c r="H1973" s="47">
        <v>0</v>
      </c>
    </row>
    <row r="1974" spans="1:8" x14ac:dyDescent="0.35">
      <c r="A1974" s="43">
        <v>46258</v>
      </c>
      <c r="B1974" t="s">
        <v>63</v>
      </c>
      <c r="C1974" t="s">
        <v>121</v>
      </c>
      <c r="D1974" t="s">
        <v>121</v>
      </c>
      <c r="E1974" s="43" t="s">
        <v>122</v>
      </c>
      <c r="F1974" s="43" t="s">
        <v>123</v>
      </c>
      <c r="G1974" s="43" t="s">
        <v>140</v>
      </c>
      <c r="H1974" s="47">
        <v>0</v>
      </c>
    </row>
    <row r="1975" spans="1:8" x14ac:dyDescent="0.35">
      <c r="A1975" s="43">
        <v>46258</v>
      </c>
      <c r="B1975" t="s">
        <v>63</v>
      </c>
      <c r="C1975" t="s">
        <v>121</v>
      </c>
      <c r="D1975" t="s">
        <v>121</v>
      </c>
      <c r="E1975" s="43" t="s">
        <v>122</v>
      </c>
      <c r="F1975" s="43" t="s">
        <v>123</v>
      </c>
      <c r="G1975" s="43" t="s">
        <v>133</v>
      </c>
      <c r="H1975" s="47">
        <v>0</v>
      </c>
    </row>
    <row r="1976" spans="1:8" x14ac:dyDescent="0.35">
      <c r="A1976" s="43">
        <v>46258</v>
      </c>
      <c r="B1976" t="s">
        <v>63</v>
      </c>
      <c r="C1976" t="s">
        <v>55</v>
      </c>
      <c r="D1976" t="s">
        <v>11</v>
      </c>
      <c r="E1976" s="43" t="s">
        <v>78</v>
      </c>
      <c r="F1976" s="43" t="s">
        <v>123</v>
      </c>
      <c r="G1976" s="43" t="s">
        <v>126</v>
      </c>
      <c r="H1976" s="47">
        <v>39501</v>
      </c>
    </row>
    <row r="1977" spans="1:8" x14ac:dyDescent="0.35">
      <c r="A1977" s="43">
        <v>46258</v>
      </c>
      <c r="B1977" t="s">
        <v>63</v>
      </c>
      <c r="C1977" t="s">
        <v>53</v>
      </c>
      <c r="D1977" t="s">
        <v>8</v>
      </c>
      <c r="E1977" s="43" t="s">
        <v>66</v>
      </c>
      <c r="F1977" s="43" t="s">
        <v>123</v>
      </c>
      <c r="G1977" s="43" t="s">
        <v>142</v>
      </c>
      <c r="H1977" s="47">
        <v>300</v>
      </c>
    </row>
    <row r="1978" spans="1:8" x14ac:dyDescent="0.35">
      <c r="A1978" s="43">
        <v>46258</v>
      </c>
      <c r="B1978" t="s">
        <v>63</v>
      </c>
      <c r="C1978" t="s">
        <v>54</v>
      </c>
      <c r="D1978" t="s">
        <v>10</v>
      </c>
      <c r="E1978" s="43" t="s">
        <v>64</v>
      </c>
      <c r="F1978" s="43" t="s">
        <v>123</v>
      </c>
      <c r="G1978" s="43" t="s">
        <v>130</v>
      </c>
      <c r="H1978" s="47">
        <v>2370</v>
      </c>
    </row>
    <row r="1979" spans="1:8" x14ac:dyDescent="0.35">
      <c r="A1979" s="43">
        <v>46258</v>
      </c>
      <c r="B1979" t="s">
        <v>63</v>
      </c>
      <c r="C1979" t="s">
        <v>54</v>
      </c>
      <c r="D1979" t="s">
        <v>10</v>
      </c>
      <c r="E1979" s="43" t="s">
        <v>64</v>
      </c>
      <c r="F1979" s="43" t="s">
        <v>123</v>
      </c>
      <c r="G1979" s="43" t="s">
        <v>126</v>
      </c>
      <c r="H1979" s="47">
        <v>10726</v>
      </c>
    </row>
    <row r="1980" spans="1:8" x14ac:dyDescent="0.35">
      <c r="A1980" s="43">
        <v>46258</v>
      </c>
      <c r="B1980" t="s">
        <v>63</v>
      </c>
      <c r="C1980" t="s">
        <v>53</v>
      </c>
      <c r="D1980" t="s">
        <v>8</v>
      </c>
      <c r="E1980" s="43" t="s">
        <v>66</v>
      </c>
      <c r="F1980" s="43" t="s">
        <v>123</v>
      </c>
      <c r="G1980" s="43" t="s">
        <v>124</v>
      </c>
      <c r="H1980" s="47">
        <v>5295</v>
      </c>
    </row>
    <row r="1981" spans="1:8" x14ac:dyDescent="0.35">
      <c r="A1981" s="43">
        <v>46258</v>
      </c>
      <c r="B1981" t="s">
        <v>63</v>
      </c>
      <c r="C1981" t="s">
        <v>55</v>
      </c>
      <c r="D1981" t="s">
        <v>15</v>
      </c>
      <c r="E1981" s="43" t="s">
        <v>91</v>
      </c>
      <c r="F1981" s="43" t="s">
        <v>123</v>
      </c>
      <c r="G1981" s="43" t="s">
        <v>135</v>
      </c>
      <c r="H1981" s="47">
        <v>2172</v>
      </c>
    </row>
    <row r="1982" spans="1:8" x14ac:dyDescent="0.35">
      <c r="A1982" s="43">
        <v>46258</v>
      </c>
      <c r="B1982" t="s">
        <v>63</v>
      </c>
      <c r="C1982" t="s">
        <v>54</v>
      </c>
      <c r="D1982" t="s">
        <v>14</v>
      </c>
      <c r="E1982" s="43" t="s">
        <v>88</v>
      </c>
      <c r="F1982" s="43" t="s">
        <v>123</v>
      </c>
      <c r="G1982" s="43" t="s">
        <v>139</v>
      </c>
      <c r="H1982" s="47">
        <v>353</v>
      </c>
    </row>
    <row r="1983" spans="1:8" x14ac:dyDescent="0.35">
      <c r="A1983" s="43">
        <v>46258</v>
      </c>
      <c r="B1983" t="s">
        <v>63</v>
      </c>
      <c r="C1983" t="s">
        <v>121</v>
      </c>
      <c r="D1983" t="s">
        <v>121</v>
      </c>
      <c r="E1983" s="43" t="s">
        <v>121</v>
      </c>
      <c r="F1983" s="43" t="s">
        <v>123</v>
      </c>
      <c r="G1983" s="43" t="s">
        <v>127</v>
      </c>
      <c r="H1983" s="47">
        <v>11</v>
      </c>
    </row>
    <row r="1984" spans="1:8" x14ac:dyDescent="0.35">
      <c r="A1984" s="43">
        <v>46258</v>
      </c>
      <c r="B1984" t="s">
        <v>63</v>
      </c>
      <c r="C1984" t="s">
        <v>55</v>
      </c>
      <c r="D1984" t="s">
        <v>13</v>
      </c>
      <c r="E1984" s="43" t="s">
        <v>99</v>
      </c>
      <c r="F1984" s="43" t="s">
        <v>123</v>
      </c>
      <c r="G1984" s="43" t="s">
        <v>124</v>
      </c>
      <c r="H1984" s="47">
        <v>10863</v>
      </c>
    </row>
    <row r="1985" spans="1:8" x14ac:dyDescent="0.35">
      <c r="A1985" s="43">
        <v>46258</v>
      </c>
      <c r="B1985" t="s">
        <v>63</v>
      </c>
      <c r="C1985" t="s">
        <v>54</v>
      </c>
      <c r="D1985" t="s">
        <v>10</v>
      </c>
      <c r="E1985" s="43" t="s">
        <v>64</v>
      </c>
      <c r="F1985" s="43" t="s">
        <v>123</v>
      </c>
      <c r="G1985" s="43" t="s">
        <v>132</v>
      </c>
      <c r="H1985" s="47">
        <v>347</v>
      </c>
    </row>
    <row r="1986" spans="1:8" x14ac:dyDescent="0.35">
      <c r="A1986" s="43">
        <v>46258</v>
      </c>
      <c r="B1986" t="s">
        <v>63</v>
      </c>
      <c r="C1986" t="s">
        <v>56</v>
      </c>
      <c r="D1986" t="s">
        <v>12</v>
      </c>
      <c r="E1986" s="43" t="s">
        <v>84</v>
      </c>
      <c r="F1986" s="43" t="s">
        <v>123</v>
      </c>
      <c r="G1986" s="43" t="s">
        <v>141</v>
      </c>
      <c r="H1986" s="47">
        <v>1550</v>
      </c>
    </row>
    <row r="1987" spans="1:8" x14ac:dyDescent="0.35">
      <c r="A1987" s="43">
        <v>46258</v>
      </c>
      <c r="B1987" t="s">
        <v>63</v>
      </c>
      <c r="C1987" t="s">
        <v>55</v>
      </c>
      <c r="D1987" t="s">
        <v>15</v>
      </c>
      <c r="E1987" s="43" t="s">
        <v>93</v>
      </c>
      <c r="F1987" s="43" t="s">
        <v>123</v>
      </c>
      <c r="G1987" s="43" t="s">
        <v>141</v>
      </c>
      <c r="H1987" s="47">
        <v>1454</v>
      </c>
    </row>
    <row r="1988" spans="1:8" x14ac:dyDescent="0.35">
      <c r="A1988" s="43">
        <v>46258</v>
      </c>
      <c r="B1988" t="s">
        <v>63</v>
      </c>
      <c r="C1988" t="s">
        <v>55</v>
      </c>
      <c r="D1988" t="s">
        <v>11</v>
      </c>
      <c r="E1988" s="43" t="s">
        <v>78</v>
      </c>
      <c r="F1988" s="43" t="s">
        <v>123</v>
      </c>
      <c r="G1988" s="43" t="s">
        <v>133</v>
      </c>
      <c r="H1988" s="47">
        <v>742</v>
      </c>
    </row>
    <row r="1989" spans="1:8" x14ac:dyDescent="0.35">
      <c r="A1989" s="43">
        <v>46258</v>
      </c>
      <c r="B1989" t="s">
        <v>63</v>
      </c>
      <c r="C1989" t="s">
        <v>55</v>
      </c>
      <c r="D1989" t="s">
        <v>13</v>
      </c>
      <c r="E1989" s="43" t="s">
        <v>67</v>
      </c>
      <c r="F1989" s="43" t="s">
        <v>123</v>
      </c>
      <c r="G1989" s="43" t="s">
        <v>125</v>
      </c>
      <c r="H1989" s="47">
        <v>2994</v>
      </c>
    </row>
    <row r="1990" spans="1:8" x14ac:dyDescent="0.35">
      <c r="A1990" s="43">
        <v>46258</v>
      </c>
      <c r="B1990" t="s">
        <v>63</v>
      </c>
      <c r="C1990" t="s">
        <v>54</v>
      </c>
      <c r="D1990" t="s">
        <v>14</v>
      </c>
      <c r="E1990" s="43" t="s">
        <v>86</v>
      </c>
      <c r="F1990" s="43" t="s">
        <v>123</v>
      </c>
      <c r="G1990" s="43" t="s">
        <v>142</v>
      </c>
      <c r="H1990" s="47">
        <v>1624</v>
      </c>
    </row>
    <row r="1991" spans="1:8" x14ac:dyDescent="0.35">
      <c r="A1991" s="43">
        <v>46258</v>
      </c>
      <c r="B1991" t="s">
        <v>63</v>
      </c>
      <c r="C1991" t="s">
        <v>121</v>
      </c>
      <c r="D1991" t="s">
        <v>121</v>
      </c>
      <c r="E1991" s="43" t="s">
        <v>122</v>
      </c>
      <c r="F1991" s="43" t="s">
        <v>123</v>
      </c>
      <c r="G1991" s="43" t="s">
        <v>125</v>
      </c>
      <c r="H1991" s="47">
        <v>4</v>
      </c>
    </row>
    <row r="1992" spans="1:8" x14ac:dyDescent="0.35">
      <c r="A1992" s="43">
        <v>46258</v>
      </c>
      <c r="B1992" t="s">
        <v>63</v>
      </c>
      <c r="C1992" t="s">
        <v>121</v>
      </c>
      <c r="D1992" t="s">
        <v>121</v>
      </c>
      <c r="E1992" s="43" t="s">
        <v>121</v>
      </c>
      <c r="F1992" s="43" t="s">
        <v>123</v>
      </c>
      <c r="G1992" s="43" t="s">
        <v>138</v>
      </c>
      <c r="H1992" s="47">
        <v>4</v>
      </c>
    </row>
    <row r="1993" spans="1:8" x14ac:dyDescent="0.35">
      <c r="A1993" s="43">
        <v>46258</v>
      </c>
      <c r="B1993" t="s">
        <v>63</v>
      </c>
      <c r="C1993" t="s">
        <v>54</v>
      </c>
      <c r="D1993" t="s">
        <v>14</v>
      </c>
      <c r="E1993" s="43" t="s">
        <v>86</v>
      </c>
      <c r="F1993" s="43" t="s">
        <v>123</v>
      </c>
      <c r="G1993" s="43" t="s">
        <v>128</v>
      </c>
      <c r="H1993" s="47">
        <v>12551</v>
      </c>
    </row>
    <row r="1994" spans="1:8" x14ac:dyDescent="0.35">
      <c r="A1994" s="43">
        <v>46258</v>
      </c>
      <c r="B1994" t="s">
        <v>63</v>
      </c>
      <c r="C1994" t="s">
        <v>53</v>
      </c>
      <c r="D1994" t="s">
        <v>8</v>
      </c>
      <c r="E1994" s="43" t="s">
        <v>75</v>
      </c>
      <c r="F1994" s="43" t="s">
        <v>123</v>
      </c>
      <c r="G1994" s="43" t="s">
        <v>126</v>
      </c>
      <c r="H1994" s="47">
        <v>6418</v>
      </c>
    </row>
    <row r="1995" spans="1:8" x14ac:dyDescent="0.35">
      <c r="A1995" s="43">
        <v>46258</v>
      </c>
      <c r="B1995" t="s">
        <v>63</v>
      </c>
      <c r="C1995" t="s">
        <v>121</v>
      </c>
      <c r="D1995" t="s">
        <v>121</v>
      </c>
      <c r="E1995" s="43" t="s">
        <v>121</v>
      </c>
      <c r="F1995" s="43" t="s">
        <v>123</v>
      </c>
      <c r="G1995" s="43" t="s">
        <v>136</v>
      </c>
      <c r="H1995" s="47">
        <v>63</v>
      </c>
    </row>
    <row r="1996" spans="1:8" x14ac:dyDescent="0.35">
      <c r="A1996" s="43">
        <v>46258</v>
      </c>
      <c r="B1996" t="s">
        <v>63</v>
      </c>
      <c r="C1996" t="s">
        <v>55</v>
      </c>
      <c r="D1996" t="s">
        <v>11</v>
      </c>
      <c r="E1996" s="43" t="s">
        <v>55</v>
      </c>
      <c r="F1996" s="43" t="s">
        <v>123</v>
      </c>
      <c r="G1996" s="43" t="s">
        <v>139</v>
      </c>
      <c r="H1996" s="47">
        <v>404</v>
      </c>
    </row>
    <row r="1997" spans="1:8" x14ac:dyDescent="0.35">
      <c r="A1997" s="43">
        <v>46258</v>
      </c>
      <c r="B1997" t="s">
        <v>63</v>
      </c>
      <c r="C1997" t="s">
        <v>121</v>
      </c>
      <c r="D1997" t="s">
        <v>121</v>
      </c>
      <c r="E1997" s="43" t="s">
        <v>122</v>
      </c>
      <c r="F1997" s="43" t="s">
        <v>123</v>
      </c>
      <c r="G1997" s="43" t="s">
        <v>129</v>
      </c>
      <c r="H1997" s="47">
        <v>55</v>
      </c>
    </row>
    <row r="1998" spans="1:8" x14ac:dyDescent="0.35">
      <c r="A1998" s="43">
        <v>46258</v>
      </c>
      <c r="B1998" t="s">
        <v>63</v>
      </c>
      <c r="C1998" t="s">
        <v>53</v>
      </c>
      <c r="D1998" t="s">
        <v>8</v>
      </c>
      <c r="E1998" s="43" t="s">
        <v>72</v>
      </c>
      <c r="F1998" s="43" t="s">
        <v>123</v>
      </c>
      <c r="G1998" s="43" t="s">
        <v>128</v>
      </c>
      <c r="H1998" s="47">
        <v>30751</v>
      </c>
    </row>
    <row r="1999" spans="1:8" x14ac:dyDescent="0.35">
      <c r="A1999" s="43">
        <v>46258</v>
      </c>
      <c r="B1999" t="s">
        <v>63</v>
      </c>
      <c r="C1999" t="s">
        <v>55</v>
      </c>
      <c r="D1999" t="s">
        <v>15</v>
      </c>
      <c r="E1999" s="43" t="s">
        <v>96</v>
      </c>
      <c r="F1999" s="43" t="s">
        <v>123</v>
      </c>
      <c r="G1999" s="43" t="s">
        <v>132</v>
      </c>
      <c r="H1999" s="47">
        <v>928</v>
      </c>
    </row>
    <row r="2000" spans="1:8" x14ac:dyDescent="0.35">
      <c r="A2000" s="43">
        <v>46258</v>
      </c>
      <c r="B2000" t="s">
        <v>63</v>
      </c>
      <c r="C2000" t="s">
        <v>55</v>
      </c>
      <c r="D2000" t="s">
        <v>13</v>
      </c>
      <c r="E2000" s="43" t="s">
        <v>100</v>
      </c>
      <c r="F2000" s="43" t="s">
        <v>123</v>
      </c>
      <c r="G2000" s="43" t="s">
        <v>142</v>
      </c>
      <c r="H2000" s="47">
        <v>1632</v>
      </c>
    </row>
    <row r="2001" spans="1:8" x14ac:dyDescent="0.35">
      <c r="A2001" s="43">
        <v>46258</v>
      </c>
      <c r="B2001" t="s">
        <v>63</v>
      </c>
      <c r="C2001" t="s">
        <v>53</v>
      </c>
      <c r="D2001" t="s">
        <v>6</v>
      </c>
      <c r="E2001" s="43" t="s">
        <v>73</v>
      </c>
      <c r="F2001" s="43" t="s">
        <v>123</v>
      </c>
      <c r="G2001" s="43" t="s">
        <v>139</v>
      </c>
      <c r="H2001" s="47">
        <v>502</v>
      </c>
    </row>
    <row r="2002" spans="1:8" x14ac:dyDescent="0.35">
      <c r="A2002" s="43">
        <v>46258</v>
      </c>
      <c r="B2002" t="s">
        <v>63</v>
      </c>
      <c r="C2002" t="s">
        <v>54</v>
      </c>
      <c r="D2002" t="s">
        <v>14</v>
      </c>
      <c r="E2002" s="43" t="s">
        <v>89</v>
      </c>
      <c r="F2002" s="43" t="s">
        <v>123</v>
      </c>
      <c r="G2002" s="43" t="s">
        <v>137</v>
      </c>
      <c r="H2002" s="47">
        <v>390</v>
      </c>
    </row>
    <row r="2003" spans="1:8" x14ac:dyDescent="0.35">
      <c r="A2003" s="43">
        <v>46258</v>
      </c>
      <c r="B2003" t="s">
        <v>63</v>
      </c>
      <c r="C2003" t="s">
        <v>121</v>
      </c>
      <c r="D2003" t="s">
        <v>121</v>
      </c>
      <c r="E2003" s="43" t="s">
        <v>122</v>
      </c>
      <c r="F2003" s="43" t="s">
        <v>123</v>
      </c>
      <c r="G2003" s="43" t="s">
        <v>135</v>
      </c>
      <c r="H2003" s="47">
        <v>10</v>
      </c>
    </row>
    <row r="2004" spans="1:8" x14ac:dyDescent="0.35">
      <c r="A2004" s="43">
        <v>46258</v>
      </c>
      <c r="B2004" t="s">
        <v>63</v>
      </c>
      <c r="C2004" t="s">
        <v>121</v>
      </c>
      <c r="D2004" t="s">
        <v>121</v>
      </c>
      <c r="E2004" s="43" t="s">
        <v>121</v>
      </c>
      <c r="F2004" s="43" t="s">
        <v>123</v>
      </c>
      <c r="G2004" s="43" t="s">
        <v>127</v>
      </c>
      <c r="H2004" s="47">
        <v>0</v>
      </c>
    </row>
    <row r="2005" spans="1:8" x14ac:dyDescent="0.35">
      <c r="A2005" s="43">
        <v>46258</v>
      </c>
      <c r="B2005" t="s">
        <v>63</v>
      </c>
      <c r="C2005" t="s">
        <v>121</v>
      </c>
      <c r="D2005" t="s">
        <v>121</v>
      </c>
      <c r="E2005" s="43" t="s">
        <v>121</v>
      </c>
      <c r="F2005" s="43" t="s">
        <v>123</v>
      </c>
      <c r="G2005" s="43" t="s">
        <v>136</v>
      </c>
      <c r="H2005" s="47">
        <v>0</v>
      </c>
    </row>
    <row r="2006" spans="1:8" x14ac:dyDescent="0.35">
      <c r="A2006" s="43">
        <v>46258</v>
      </c>
      <c r="B2006" t="s">
        <v>63</v>
      </c>
      <c r="C2006" t="s">
        <v>121</v>
      </c>
      <c r="D2006" t="s">
        <v>121</v>
      </c>
      <c r="E2006" s="43" t="s">
        <v>121</v>
      </c>
      <c r="F2006" s="43" t="s">
        <v>123</v>
      </c>
      <c r="G2006" s="43" t="s">
        <v>139</v>
      </c>
      <c r="H2006" s="47">
        <v>1</v>
      </c>
    </row>
    <row r="2007" spans="1:8" x14ac:dyDescent="0.35">
      <c r="A2007" s="43">
        <v>46258</v>
      </c>
      <c r="B2007" t="s">
        <v>63</v>
      </c>
      <c r="C2007" t="s">
        <v>121</v>
      </c>
      <c r="D2007" t="s">
        <v>121</v>
      </c>
      <c r="E2007" s="43" t="s">
        <v>121</v>
      </c>
      <c r="F2007" s="43" t="s">
        <v>123</v>
      </c>
      <c r="G2007" s="43" t="s">
        <v>132</v>
      </c>
      <c r="H2007" s="47">
        <v>0</v>
      </c>
    </row>
    <row r="2008" spans="1:8" x14ac:dyDescent="0.35">
      <c r="A2008" s="43">
        <v>46258</v>
      </c>
      <c r="B2008" t="s">
        <v>63</v>
      </c>
      <c r="C2008" t="s">
        <v>121</v>
      </c>
      <c r="D2008" t="s">
        <v>121</v>
      </c>
      <c r="E2008" s="43" t="s">
        <v>121</v>
      </c>
      <c r="F2008" s="43" t="s">
        <v>123</v>
      </c>
      <c r="G2008" s="43" t="s">
        <v>141</v>
      </c>
      <c r="H2008" s="47">
        <v>0</v>
      </c>
    </row>
    <row r="2009" spans="1:8" x14ac:dyDescent="0.35">
      <c r="A2009" s="43">
        <v>46258</v>
      </c>
      <c r="B2009" t="s">
        <v>63</v>
      </c>
      <c r="C2009" t="s">
        <v>121</v>
      </c>
      <c r="D2009" t="s">
        <v>121</v>
      </c>
      <c r="E2009" s="43" t="s">
        <v>121</v>
      </c>
      <c r="F2009" s="43" t="s">
        <v>123</v>
      </c>
      <c r="G2009" s="43" t="s">
        <v>128</v>
      </c>
      <c r="H2009" s="47">
        <v>0</v>
      </c>
    </row>
    <row r="2010" spans="1:8" x14ac:dyDescent="0.35">
      <c r="A2010" s="43">
        <v>46258</v>
      </c>
      <c r="B2010" t="s">
        <v>63</v>
      </c>
      <c r="C2010" t="s">
        <v>121</v>
      </c>
      <c r="D2010" t="s">
        <v>121</v>
      </c>
      <c r="E2010" s="43" t="s">
        <v>122</v>
      </c>
      <c r="F2010" s="43" t="s">
        <v>123</v>
      </c>
      <c r="G2010" s="43" t="s">
        <v>138</v>
      </c>
      <c r="H2010" s="47">
        <v>1</v>
      </c>
    </row>
    <row r="2011" spans="1:8" x14ac:dyDescent="0.35">
      <c r="A2011" s="43">
        <v>46258</v>
      </c>
      <c r="B2011" t="s">
        <v>63</v>
      </c>
      <c r="C2011" t="s">
        <v>53</v>
      </c>
      <c r="D2011" t="s">
        <v>6</v>
      </c>
      <c r="E2011" s="43" t="s">
        <v>98</v>
      </c>
      <c r="F2011" s="43" t="s">
        <v>143</v>
      </c>
      <c r="G2011" s="43" t="s">
        <v>139</v>
      </c>
      <c r="H2011" s="47">
        <v>184</v>
      </c>
    </row>
    <row r="2012" spans="1:8" x14ac:dyDescent="0.35">
      <c r="A2012" s="43">
        <v>46258</v>
      </c>
      <c r="B2012" t="s">
        <v>63</v>
      </c>
      <c r="C2012" t="s">
        <v>56</v>
      </c>
      <c r="D2012" t="s">
        <v>17</v>
      </c>
      <c r="E2012" s="43" t="s">
        <v>76</v>
      </c>
      <c r="F2012" s="43" t="s">
        <v>143</v>
      </c>
      <c r="G2012" s="43" t="s">
        <v>142</v>
      </c>
      <c r="H2012" s="47">
        <v>265</v>
      </c>
    </row>
    <row r="2013" spans="1:8" x14ac:dyDescent="0.35">
      <c r="A2013" s="43">
        <v>46258</v>
      </c>
      <c r="B2013" t="s">
        <v>63</v>
      </c>
      <c r="C2013" t="s">
        <v>53</v>
      </c>
      <c r="D2013" t="s">
        <v>8</v>
      </c>
      <c r="E2013" s="43" t="s">
        <v>74</v>
      </c>
      <c r="F2013" s="43" t="s">
        <v>143</v>
      </c>
      <c r="G2013" s="43" t="s">
        <v>126</v>
      </c>
      <c r="H2013" s="47">
        <v>278</v>
      </c>
    </row>
    <row r="2014" spans="1:8" x14ac:dyDescent="0.35">
      <c r="A2014" s="43">
        <v>46258</v>
      </c>
      <c r="B2014" t="s">
        <v>63</v>
      </c>
      <c r="C2014" t="s">
        <v>54</v>
      </c>
      <c r="D2014" t="s">
        <v>14</v>
      </c>
      <c r="E2014" s="43" t="s">
        <v>87</v>
      </c>
      <c r="F2014" s="43" t="s">
        <v>143</v>
      </c>
      <c r="G2014" s="43" t="s">
        <v>141</v>
      </c>
      <c r="H2014" s="47">
        <v>299</v>
      </c>
    </row>
    <row r="2015" spans="1:8" x14ac:dyDescent="0.35">
      <c r="A2015" s="43">
        <v>46258</v>
      </c>
      <c r="B2015" t="s">
        <v>63</v>
      </c>
      <c r="C2015" t="s">
        <v>55</v>
      </c>
      <c r="D2015" t="s">
        <v>15</v>
      </c>
      <c r="E2015" s="43" t="s">
        <v>96</v>
      </c>
      <c r="F2015" s="43" t="s">
        <v>143</v>
      </c>
      <c r="G2015" s="43" t="s">
        <v>137</v>
      </c>
      <c r="H2015" s="47">
        <v>330</v>
      </c>
    </row>
    <row r="2016" spans="1:8" x14ac:dyDescent="0.35">
      <c r="A2016" s="43">
        <v>46258</v>
      </c>
      <c r="B2016" t="s">
        <v>63</v>
      </c>
      <c r="C2016" t="s">
        <v>56</v>
      </c>
      <c r="D2016" t="s">
        <v>17</v>
      </c>
      <c r="E2016" s="43" t="s">
        <v>76</v>
      </c>
      <c r="F2016" s="43" t="s">
        <v>143</v>
      </c>
      <c r="G2016" s="43" t="s">
        <v>134</v>
      </c>
      <c r="H2016" s="47">
        <v>292</v>
      </c>
    </row>
    <row r="2017" spans="1:8" x14ac:dyDescent="0.35">
      <c r="A2017" s="43">
        <v>46258</v>
      </c>
      <c r="B2017" t="s">
        <v>63</v>
      </c>
      <c r="C2017" t="s">
        <v>56</v>
      </c>
      <c r="D2017" t="s">
        <v>17</v>
      </c>
      <c r="E2017" s="43" t="s">
        <v>70</v>
      </c>
      <c r="F2017" s="43" t="s">
        <v>143</v>
      </c>
      <c r="G2017" s="43" t="s">
        <v>141</v>
      </c>
      <c r="H2017" s="47">
        <v>259</v>
      </c>
    </row>
    <row r="2018" spans="1:8" x14ac:dyDescent="0.35">
      <c r="A2018" s="43">
        <v>46258</v>
      </c>
      <c r="B2018" t="s">
        <v>63</v>
      </c>
      <c r="C2018" t="s">
        <v>53</v>
      </c>
      <c r="D2018" t="s">
        <v>8</v>
      </c>
      <c r="E2018" s="43" t="s">
        <v>74</v>
      </c>
      <c r="F2018" s="43" t="s">
        <v>143</v>
      </c>
      <c r="G2018" s="43" t="s">
        <v>129</v>
      </c>
      <c r="H2018" s="47">
        <v>215</v>
      </c>
    </row>
    <row r="2019" spans="1:8" x14ac:dyDescent="0.35">
      <c r="A2019" s="43">
        <v>46258</v>
      </c>
      <c r="B2019" t="s">
        <v>63</v>
      </c>
      <c r="C2019" t="s">
        <v>55</v>
      </c>
      <c r="D2019" t="s">
        <v>11</v>
      </c>
      <c r="E2019" s="43" t="s">
        <v>55</v>
      </c>
      <c r="F2019" s="43" t="s">
        <v>143</v>
      </c>
      <c r="G2019" s="43" t="s">
        <v>125</v>
      </c>
      <c r="H2019" s="47">
        <v>509</v>
      </c>
    </row>
    <row r="2020" spans="1:8" x14ac:dyDescent="0.35">
      <c r="A2020" s="43">
        <v>46258</v>
      </c>
      <c r="B2020" t="s">
        <v>63</v>
      </c>
      <c r="C2020" t="s">
        <v>56</v>
      </c>
      <c r="D2020" t="s">
        <v>12</v>
      </c>
      <c r="E2020" s="43" t="s">
        <v>83</v>
      </c>
      <c r="F2020" s="43" t="s">
        <v>143</v>
      </c>
      <c r="G2020" s="43" t="s">
        <v>142</v>
      </c>
      <c r="H2020" s="47">
        <v>78</v>
      </c>
    </row>
    <row r="2021" spans="1:8" x14ac:dyDescent="0.35">
      <c r="A2021" s="43">
        <v>46258</v>
      </c>
      <c r="B2021" t="s">
        <v>63</v>
      </c>
      <c r="C2021" t="s">
        <v>55</v>
      </c>
      <c r="D2021" t="s">
        <v>13</v>
      </c>
      <c r="E2021" s="43" t="s">
        <v>85</v>
      </c>
      <c r="F2021" s="43" t="s">
        <v>143</v>
      </c>
      <c r="G2021" s="43" t="s">
        <v>125</v>
      </c>
      <c r="H2021" s="47">
        <v>195</v>
      </c>
    </row>
    <row r="2022" spans="1:8" x14ac:dyDescent="0.35">
      <c r="A2022" s="43">
        <v>46258</v>
      </c>
      <c r="B2022" t="s">
        <v>63</v>
      </c>
      <c r="C2022" t="s">
        <v>54</v>
      </c>
      <c r="D2022" t="s">
        <v>9</v>
      </c>
      <c r="E2022" s="43" t="s">
        <v>71</v>
      </c>
      <c r="F2022" s="43" t="s">
        <v>143</v>
      </c>
      <c r="G2022" s="43" t="s">
        <v>140</v>
      </c>
      <c r="H2022" s="47">
        <v>110</v>
      </c>
    </row>
    <row r="2023" spans="1:8" x14ac:dyDescent="0.35">
      <c r="A2023" s="43">
        <v>46258</v>
      </c>
      <c r="B2023" t="s">
        <v>63</v>
      </c>
      <c r="C2023" t="s">
        <v>54</v>
      </c>
      <c r="D2023" t="s">
        <v>9</v>
      </c>
      <c r="E2023" s="43" t="s">
        <v>92</v>
      </c>
      <c r="F2023" s="43" t="s">
        <v>143</v>
      </c>
      <c r="G2023" s="43" t="s">
        <v>131</v>
      </c>
      <c r="H2023" s="47">
        <v>1036</v>
      </c>
    </row>
    <row r="2024" spans="1:8" x14ac:dyDescent="0.35">
      <c r="A2024" s="43">
        <v>46258</v>
      </c>
      <c r="B2024" t="s">
        <v>63</v>
      </c>
      <c r="C2024" t="s">
        <v>55</v>
      </c>
      <c r="D2024" t="s">
        <v>15</v>
      </c>
      <c r="E2024" s="43" t="s">
        <v>93</v>
      </c>
      <c r="F2024" s="43" t="s">
        <v>143</v>
      </c>
      <c r="G2024" s="43" t="s">
        <v>142</v>
      </c>
      <c r="H2024" s="47">
        <v>68</v>
      </c>
    </row>
    <row r="2025" spans="1:8" x14ac:dyDescent="0.35">
      <c r="A2025" s="43">
        <v>46258</v>
      </c>
      <c r="B2025" t="s">
        <v>63</v>
      </c>
      <c r="C2025" t="s">
        <v>55</v>
      </c>
      <c r="D2025" t="s">
        <v>15</v>
      </c>
      <c r="E2025" s="43" t="s">
        <v>96</v>
      </c>
      <c r="F2025" s="43" t="s">
        <v>143</v>
      </c>
      <c r="G2025" s="43" t="s">
        <v>139</v>
      </c>
      <c r="H2025" s="47">
        <v>325</v>
      </c>
    </row>
    <row r="2026" spans="1:8" x14ac:dyDescent="0.35">
      <c r="A2026" s="43">
        <v>46258</v>
      </c>
      <c r="B2026" t="s">
        <v>63</v>
      </c>
      <c r="C2026" t="s">
        <v>56</v>
      </c>
      <c r="D2026" t="s">
        <v>12</v>
      </c>
      <c r="E2026" s="43" t="s">
        <v>84</v>
      </c>
      <c r="F2026" s="43" t="s">
        <v>143</v>
      </c>
      <c r="G2026" s="43" t="s">
        <v>137</v>
      </c>
      <c r="H2026" s="47">
        <v>108</v>
      </c>
    </row>
    <row r="2027" spans="1:8" x14ac:dyDescent="0.35">
      <c r="A2027" s="43">
        <v>46258</v>
      </c>
      <c r="B2027" t="s">
        <v>63</v>
      </c>
      <c r="C2027" t="s">
        <v>53</v>
      </c>
      <c r="D2027" t="s">
        <v>8</v>
      </c>
      <c r="E2027" s="43" t="s">
        <v>66</v>
      </c>
      <c r="F2027" s="43" t="s">
        <v>143</v>
      </c>
      <c r="G2027" s="43" t="s">
        <v>141</v>
      </c>
      <c r="H2027" s="47">
        <v>79</v>
      </c>
    </row>
    <row r="2028" spans="1:8" x14ac:dyDescent="0.35">
      <c r="A2028" s="43">
        <v>46258</v>
      </c>
      <c r="B2028" t="s">
        <v>63</v>
      </c>
      <c r="C2028" t="s">
        <v>56</v>
      </c>
      <c r="D2028" t="s">
        <v>12</v>
      </c>
      <c r="E2028" s="43" t="s">
        <v>84</v>
      </c>
      <c r="F2028" s="43" t="s">
        <v>143</v>
      </c>
      <c r="G2028" s="43" t="s">
        <v>129</v>
      </c>
      <c r="H2028" s="47">
        <v>73</v>
      </c>
    </row>
    <row r="2029" spans="1:8" x14ac:dyDescent="0.35">
      <c r="A2029" s="43">
        <v>46258</v>
      </c>
      <c r="B2029" t="s">
        <v>63</v>
      </c>
      <c r="C2029" t="s">
        <v>56</v>
      </c>
      <c r="D2029" t="s">
        <v>12</v>
      </c>
      <c r="E2029" s="43" t="s">
        <v>82</v>
      </c>
      <c r="F2029" s="43" t="s">
        <v>143</v>
      </c>
      <c r="G2029" s="43" t="s">
        <v>133</v>
      </c>
      <c r="H2029" s="47">
        <v>61</v>
      </c>
    </row>
    <row r="2030" spans="1:8" x14ac:dyDescent="0.35">
      <c r="A2030" s="43">
        <v>46258</v>
      </c>
      <c r="B2030" t="s">
        <v>63</v>
      </c>
      <c r="C2030" t="s">
        <v>53</v>
      </c>
      <c r="D2030" t="s">
        <v>6</v>
      </c>
      <c r="E2030" s="43" t="s">
        <v>73</v>
      </c>
      <c r="F2030" s="43" t="s">
        <v>143</v>
      </c>
      <c r="G2030" s="43" t="s">
        <v>133</v>
      </c>
      <c r="H2030" s="47">
        <v>146</v>
      </c>
    </row>
    <row r="2031" spans="1:8" x14ac:dyDescent="0.35">
      <c r="A2031" s="43">
        <v>46258</v>
      </c>
      <c r="B2031" t="s">
        <v>63</v>
      </c>
      <c r="C2031" t="s">
        <v>53</v>
      </c>
      <c r="D2031" t="s">
        <v>8</v>
      </c>
      <c r="E2031" s="43" t="s">
        <v>66</v>
      </c>
      <c r="F2031" s="43" t="s">
        <v>143</v>
      </c>
      <c r="G2031" s="43" t="s">
        <v>137</v>
      </c>
      <c r="H2031" s="47">
        <v>102</v>
      </c>
    </row>
    <row r="2032" spans="1:8" x14ac:dyDescent="0.35">
      <c r="A2032" s="43">
        <v>46258</v>
      </c>
      <c r="B2032" t="s">
        <v>63</v>
      </c>
      <c r="C2032" t="s">
        <v>54</v>
      </c>
      <c r="D2032" t="s">
        <v>14</v>
      </c>
      <c r="E2032" s="43" t="s">
        <v>86</v>
      </c>
      <c r="F2032" s="43" t="s">
        <v>143</v>
      </c>
      <c r="G2032" s="43" t="s">
        <v>137</v>
      </c>
      <c r="H2032" s="47">
        <v>151</v>
      </c>
    </row>
    <row r="2033" spans="1:8" x14ac:dyDescent="0.35">
      <c r="A2033" s="43">
        <v>46258</v>
      </c>
      <c r="B2033" t="s">
        <v>63</v>
      </c>
      <c r="C2033" t="s">
        <v>55</v>
      </c>
      <c r="D2033" t="s">
        <v>11</v>
      </c>
      <c r="E2033" s="43" t="s">
        <v>78</v>
      </c>
      <c r="F2033" s="43" t="s">
        <v>143</v>
      </c>
      <c r="G2033" s="43" t="s">
        <v>141</v>
      </c>
      <c r="H2033" s="47">
        <v>499</v>
      </c>
    </row>
    <row r="2034" spans="1:8" x14ac:dyDescent="0.35">
      <c r="A2034" s="43">
        <v>46258</v>
      </c>
      <c r="B2034" t="s">
        <v>63</v>
      </c>
      <c r="C2034" t="s">
        <v>54</v>
      </c>
      <c r="D2034" t="s">
        <v>14</v>
      </c>
      <c r="E2034" s="43" t="s">
        <v>88</v>
      </c>
      <c r="F2034" s="43" t="s">
        <v>143</v>
      </c>
      <c r="G2034" s="43" t="s">
        <v>137</v>
      </c>
      <c r="H2034" s="47">
        <v>243</v>
      </c>
    </row>
    <row r="2035" spans="1:8" x14ac:dyDescent="0.35">
      <c r="A2035" s="43">
        <v>46258</v>
      </c>
      <c r="B2035" t="s">
        <v>63</v>
      </c>
      <c r="C2035" t="s">
        <v>53</v>
      </c>
      <c r="D2035" t="s">
        <v>8</v>
      </c>
      <c r="E2035" s="43" t="s">
        <v>66</v>
      </c>
      <c r="F2035" s="43" t="s">
        <v>143</v>
      </c>
      <c r="G2035" s="43" t="s">
        <v>132</v>
      </c>
      <c r="H2035" s="47">
        <v>54</v>
      </c>
    </row>
    <row r="2036" spans="1:8" x14ac:dyDescent="0.35">
      <c r="A2036" s="43">
        <v>46258</v>
      </c>
      <c r="B2036" t="s">
        <v>63</v>
      </c>
      <c r="C2036" t="s">
        <v>54</v>
      </c>
      <c r="D2036" t="s">
        <v>10</v>
      </c>
      <c r="E2036" s="43" t="s">
        <v>64</v>
      </c>
      <c r="F2036" s="43" t="s">
        <v>143</v>
      </c>
      <c r="G2036" s="43" t="s">
        <v>126</v>
      </c>
      <c r="H2036" s="47">
        <v>163</v>
      </c>
    </row>
    <row r="2037" spans="1:8" x14ac:dyDescent="0.35">
      <c r="A2037" s="43">
        <v>46258</v>
      </c>
      <c r="B2037" t="s">
        <v>63</v>
      </c>
      <c r="C2037" t="s">
        <v>121</v>
      </c>
      <c r="D2037" t="s">
        <v>121</v>
      </c>
      <c r="E2037" s="43" t="s">
        <v>121</v>
      </c>
      <c r="F2037" s="43" t="s">
        <v>143</v>
      </c>
      <c r="G2037" s="43" t="s">
        <v>135</v>
      </c>
      <c r="H2037" s="47">
        <v>0</v>
      </c>
    </row>
    <row r="2038" spans="1:8" x14ac:dyDescent="0.35">
      <c r="A2038" s="43">
        <v>46258</v>
      </c>
      <c r="B2038" t="s">
        <v>63</v>
      </c>
      <c r="C2038" t="s">
        <v>54</v>
      </c>
      <c r="D2038" t="s">
        <v>9</v>
      </c>
      <c r="E2038" s="43" t="s">
        <v>71</v>
      </c>
      <c r="F2038" s="43" t="s">
        <v>143</v>
      </c>
      <c r="G2038" s="43" t="s">
        <v>130</v>
      </c>
      <c r="H2038" s="47">
        <v>635</v>
      </c>
    </row>
    <row r="2039" spans="1:8" x14ac:dyDescent="0.35">
      <c r="A2039" s="43">
        <v>46258</v>
      </c>
      <c r="B2039" t="s">
        <v>63</v>
      </c>
      <c r="C2039" t="s">
        <v>54</v>
      </c>
      <c r="D2039" t="s">
        <v>14</v>
      </c>
      <c r="E2039" s="43" t="s">
        <v>89</v>
      </c>
      <c r="F2039" s="43" t="s">
        <v>143</v>
      </c>
      <c r="G2039" s="43" t="s">
        <v>136</v>
      </c>
      <c r="H2039" s="47">
        <v>289</v>
      </c>
    </row>
    <row r="2040" spans="1:8" x14ac:dyDescent="0.35">
      <c r="A2040" s="43">
        <v>46258</v>
      </c>
      <c r="B2040" t="s">
        <v>63</v>
      </c>
      <c r="C2040" t="s">
        <v>55</v>
      </c>
      <c r="D2040" t="s">
        <v>15</v>
      </c>
      <c r="E2040" s="43" t="s">
        <v>93</v>
      </c>
      <c r="F2040" s="43" t="s">
        <v>143</v>
      </c>
      <c r="G2040" s="43" t="s">
        <v>133</v>
      </c>
      <c r="H2040" s="47">
        <v>79</v>
      </c>
    </row>
    <row r="2041" spans="1:8" x14ac:dyDescent="0.35">
      <c r="A2041" s="43">
        <v>46258</v>
      </c>
      <c r="B2041" t="s">
        <v>63</v>
      </c>
      <c r="C2041" t="s">
        <v>54</v>
      </c>
      <c r="D2041" t="s">
        <v>10</v>
      </c>
      <c r="E2041" s="43" t="s">
        <v>64</v>
      </c>
      <c r="F2041" s="43" t="s">
        <v>143</v>
      </c>
      <c r="G2041" s="43" t="s">
        <v>127</v>
      </c>
      <c r="H2041" s="47">
        <v>8528</v>
      </c>
    </row>
    <row r="2042" spans="1:8" x14ac:dyDescent="0.35">
      <c r="A2042" s="43">
        <v>46258</v>
      </c>
      <c r="B2042" t="s">
        <v>63</v>
      </c>
      <c r="C2042" t="s">
        <v>55</v>
      </c>
      <c r="D2042" t="s">
        <v>13</v>
      </c>
      <c r="E2042" s="43" t="s">
        <v>85</v>
      </c>
      <c r="F2042" s="43" t="s">
        <v>143</v>
      </c>
      <c r="G2042" s="43" t="s">
        <v>142</v>
      </c>
      <c r="H2042" s="47">
        <v>275</v>
      </c>
    </row>
    <row r="2043" spans="1:8" x14ac:dyDescent="0.35">
      <c r="A2043" s="43">
        <v>46258</v>
      </c>
      <c r="B2043" t="s">
        <v>63</v>
      </c>
      <c r="C2043" t="s">
        <v>56</v>
      </c>
      <c r="D2043" t="s">
        <v>16</v>
      </c>
      <c r="E2043" s="43" t="s">
        <v>16</v>
      </c>
      <c r="F2043" s="43" t="s">
        <v>143</v>
      </c>
      <c r="G2043" s="43" t="s">
        <v>132</v>
      </c>
      <c r="H2043" s="47">
        <v>142</v>
      </c>
    </row>
    <row r="2044" spans="1:8" x14ac:dyDescent="0.35">
      <c r="A2044" s="43">
        <v>46258</v>
      </c>
      <c r="B2044" t="s">
        <v>63</v>
      </c>
      <c r="C2044" t="s">
        <v>56</v>
      </c>
      <c r="D2044" t="s">
        <v>17</v>
      </c>
      <c r="E2044" s="43" t="s">
        <v>68</v>
      </c>
      <c r="F2044" s="43" t="s">
        <v>143</v>
      </c>
      <c r="G2044" s="43" t="s">
        <v>125</v>
      </c>
      <c r="H2044" s="47">
        <v>478</v>
      </c>
    </row>
    <row r="2045" spans="1:8" x14ac:dyDescent="0.35">
      <c r="A2045" s="43">
        <v>46258</v>
      </c>
      <c r="B2045" t="s">
        <v>63</v>
      </c>
      <c r="C2045" t="s">
        <v>54</v>
      </c>
      <c r="D2045" t="s">
        <v>14</v>
      </c>
      <c r="E2045" s="43" t="s">
        <v>86</v>
      </c>
      <c r="F2045" s="43" t="s">
        <v>143</v>
      </c>
      <c r="G2045" s="43" t="s">
        <v>136</v>
      </c>
      <c r="H2045" s="47">
        <v>231</v>
      </c>
    </row>
    <row r="2046" spans="1:8" x14ac:dyDescent="0.35">
      <c r="A2046" s="43">
        <v>46258</v>
      </c>
      <c r="B2046" t="s">
        <v>63</v>
      </c>
      <c r="C2046" t="s">
        <v>56</v>
      </c>
      <c r="D2046" t="s">
        <v>17</v>
      </c>
      <c r="E2046" s="43" t="s">
        <v>76</v>
      </c>
      <c r="F2046" s="43" t="s">
        <v>143</v>
      </c>
      <c r="G2046" s="43" t="s">
        <v>125</v>
      </c>
      <c r="H2046" s="47">
        <v>361</v>
      </c>
    </row>
    <row r="2047" spans="1:8" x14ac:dyDescent="0.35">
      <c r="A2047" s="43">
        <v>46258</v>
      </c>
      <c r="B2047" t="s">
        <v>63</v>
      </c>
      <c r="C2047" t="s">
        <v>54</v>
      </c>
      <c r="D2047" t="s">
        <v>10</v>
      </c>
      <c r="E2047" s="43" t="s">
        <v>64</v>
      </c>
      <c r="F2047" s="43" t="s">
        <v>143</v>
      </c>
      <c r="G2047" s="43" t="s">
        <v>130</v>
      </c>
      <c r="H2047" s="47">
        <v>494</v>
      </c>
    </row>
    <row r="2048" spans="1:8" x14ac:dyDescent="0.35">
      <c r="A2048" s="43">
        <v>46258</v>
      </c>
      <c r="B2048" t="s">
        <v>63</v>
      </c>
      <c r="C2048" t="s">
        <v>53</v>
      </c>
      <c r="D2048" t="s">
        <v>7</v>
      </c>
      <c r="E2048" s="43" t="s">
        <v>65</v>
      </c>
      <c r="F2048" s="43" t="s">
        <v>143</v>
      </c>
      <c r="G2048" s="43" t="s">
        <v>131</v>
      </c>
      <c r="H2048" s="47">
        <v>811</v>
      </c>
    </row>
    <row r="2049" spans="1:8" x14ac:dyDescent="0.35">
      <c r="A2049" s="43">
        <v>46258</v>
      </c>
      <c r="B2049" t="s">
        <v>63</v>
      </c>
      <c r="C2049" t="s">
        <v>53</v>
      </c>
      <c r="D2049" t="s">
        <v>8</v>
      </c>
      <c r="E2049" s="43" t="s">
        <v>75</v>
      </c>
      <c r="F2049" s="43" t="s">
        <v>143</v>
      </c>
      <c r="G2049" s="43" t="s">
        <v>131</v>
      </c>
      <c r="H2049" s="47">
        <v>107</v>
      </c>
    </row>
    <row r="2050" spans="1:8" x14ac:dyDescent="0.35">
      <c r="A2050" s="43">
        <v>46258</v>
      </c>
      <c r="B2050" t="s">
        <v>63</v>
      </c>
      <c r="C2050" t="s">
        <v>53</v>
      </c>
      <c r="D2050" t="s">
        <v>6</v>
      </c>
      <c r="E2050" s="43" t="s">
        <v>98</v>
      </c>
      <c r="F2050" s="43" t="s">
        <v>143</v>
      </c>
      <c r="G2050" s="43" t="s">
        <v>134</v>
      </c>
      <c r="H2050" s="47">
        <v>130</v>
      </c>
    </row>
    <row r="2051" spans="1:8" x14ac:dyDescent="0.35">
      <c r="A2051" s="43">
        <v>46258</v>
      </c>
      <c r="B2051" t="s">
        <v>63</v>
      </c>
      <c r="C2051" t="s">
        <v>56</v>
      </c>
      <c r="D2051" t="s">
        <v>12</v>
      </c>
      <c r="E2051" s="43" t="s">
        <v>81</v>
      </c>
      <c r="F2051" s="43" t="s">
        <v>143</v>
      </c>
      <c r="G2051" s="43" t="s">
        <v>130</v>
      </c>
      <c r="H2051" s="47">
        <v>57</v>
      </c>
    </row>
    <row r="2052" spans="1:8" x14ac:dyDescent="0.35">
      <c r="A2052" s="43">
        <v>46258</v>
      </c>
      <c r="B2052" t="s">
        <v>63</v>
      </c>
      <c r="C2052" t="s">
        <v>54</v>
      </c>
      <c r="D2052" t="s">
        <v>9</v>
      </c>
      <c r="E2052" s="43" t="s">
        <v>92</v>
      </c>
      <c r="F2052" s="43" t="s">
        <v>143</v>
      </c>
      <c r="G2052" s="43" t="s">
        <v>126</v>
      </c>
      <c r="H2052" s="47">
        <v>215</v>
      </c>
    </row>
    <row r="2053" spans="1:8" x14ac:dyDescent="0.35">
      <c r="A2053" s="43">
        <v>46258</v>
      </c>
      <c r="B2053" t="s">
        <v>63</v>
      </c>
      <c r="C2053" t="s">
        <v>54</v>
      </c>
      <c r="D2053" t="s">
        <v>10</v>
      </c>
      <c r="E2053" s="43" t="s">
        <v>80</v>
      </c>
      <c r="F2053" s="43" t="s">
        <v>143</v>
      </c>
      <c r="G2053" s="43" t="s">
        <v>131</v>
      </c>
      <c r="H2053" s="47">
        <v>400</v>
      </c>
    </row>
    <row r="2054" spans="1:8" x14ac:dyDescent="0.35">
      <c r="A2054" s="43">
        <v>46258</v>
      </c>
      <c r="B2054" t="s">
        <v>63</v>
      </c>
      <c r="C2054" t="s">
        <v>55</v>
      </c>
      <c r="D2054" t="s">
        <v>13</v>
      </c>
      <c r="E2054" s="43" t="s">
        <v>100</v>
      </c>
      <c r="F2054" s="43" t="s">
        <v>143</v>
      </c>
      <c r="G2054" s="43" t="s">
        <v>140</v>
      </c>
      <c r="H2054" s="47">
        <v>46</v>
      </c>
    </row>
    <row r="2055" spans="1:8" x14ac:dyDescent="0.35">
      <c r="A2055" s="43">
        <v>46258</v>
      </c>
      <c r="B2055" t="s">
        <v>63</v>
      </c>
      <c r="C2055" t="s">
        <v>56</v>
      </c>
      <c r="D2055" t="s">
        <v>12</v>
      </c>
      <c r="E2055" s="43" t="s">
        <v>83</v>
      </c>
      <c r="F2055" s="43" t="s">
        <v>143</v>
      </c>
      <c r="G2055" s="43" t="s">
        <v>125</v>
      </c>
      <c r="H2055" s="47">
        <v>146</v>
      </c>
    </row>
    <row r="2056" spans="1:8" x14ac:dyDescent="0.35">
      <c r="A2056" s="43">
        <v>46258</v>
      </c>
      <c r="B2056" t="s">
        <v>63</v>
      </c>
      <c r="C2056" t="s">
        <v>54</v>
      </c>
      <c r="D2056" t="s">
        <v>10</v>
      </c>
      <c r="E2056" s="43" t="s">
        <v>10</v>
      </c>
      <c r="F2056" s="43" t="s">
        <v>143</v>
      </c>
      <c r="G2056" s="43" t="s">
        <v>136</v>
      </c>
      <c r="H2056" s="47">
        <v>974</v>
      </c>
    </row>
    <row r="2057" spans="1:8" x14ac:dyDescent="0.35">
      <c r="A2057" s="43">
        <v>46258</v>
      </c>
      <c r="B2057" t="s">
        <v>63</v>
      </c>
      <c r="C2057" t="s">
        <v>55</v>
      </c>
      <c r="D2057" t="s">
        <v>15</v>
      </c>
      <c r="E2057" s="43" t="s">
        <v>95</v>
      </c>
      <c r="F2057" s="43" t="s">
        <v>143</v>
      </c>
      <c r="G2057" s="43" t="s">
        <v>138</v>
      </c>
      <c r="H2057" s="47">
        <v>87</v>
      </c>
    </row>
    <row r="2058" spans="1:8" x14ac:dyDescent="0.35">
      <c r="A2058" s="43">
        <v>46258</v>
      </c>
      <c r="B2058" t="s">
        <v>63</v>
      </c>
      <c r="C2058" t="s">
        <v>56</v>
      </c>
      <c r="D2058" t="s">
        <v>12</v>
      </c>
      <c r="E2058" s="43" t="s">
        <v>79</v>
      </c>
      <c r="F2058" s="43" t="s">
        <v>143</v>
      </c>
      <c r="G2058" s="43" t="s">
        <v>129</v>
      </c>
      <c r="H2058" s="47">
        <v>315</v>
      </c>
    </row>
    <row r="2059" spans="1:8" x14ac:dyDescent="0.35">
      <c r="A2059" s="43">
        <v>46258</v>
      </c>
      <c r="B2059" t="s">
        <v>63</v>
      </c>
      <c r="C2059" t="s">
        <v>53</v>
      </c>
      <c r="D2059" t="s">
        <v>7</v>
      </c>
      <c r="E2059" s="43" t="s">
        <v>65</v>
      </c>
      <c r="F2059" s="43" t="s">
        <v>143</v>
      </c>
      <c r="G2059" s="43" t="s">
        <v>134</v>
      </c>
      <c r="H2059" s="47">
        <v>410</v>
      </c>
    </row>
    <row r="2060" spans="1:8" x14ac:dyDescent="0.35">
      <c r="A2060" s="43">
        <v>46258</v>
      </c>
      <c r="B2060" t="s">
        <v>63</v>
      </c>
      <c r="C2060" t="s">
        <v>55</v>
      </c>
      <c r="D2060" t="s">
        <v>13</v>
      </c>
      <c r="E2060" s="43" t="s">
        <v>99</v>
      </c>
      <c r="F2060" s="43" t="s">
        <v>143</v>
      </c>
      <c r="G2060" s="43" t="s">
        <v>134</v>
      </c>
      <c r="H2060" s="47">
        <v>491</v>
      </c>
    </row>
    <row r="2061" spans="1:8" x14ac:dyDescent="0.35">
      <c r="A2061" s="43">
        <v>46258</v>
      </c>
      <c r="B2061" t="s">
        <v>63</v>
      </c>
      <c r="C2061" t="s">
        <v>54</v>
      </c>
      <c r="D2061" t="s">
        <v>10</v>
      </c>
      <c r="E2061" s="43" t="s">
        <v>80</v>
      </c>
      <c r="F2061" s="43" t="s">
        <v>143</v>
      </c>
      <c r="G2061" s="43" t="s">
        <v>130</v>
      </c>
      <c r="H2061" s="47">
        <v>409</v>
      </c>
    </row>
    <row r="2062" spans="1:8" x14ac:dyDescent="0.35">
      <c r="A2062" s="43">
        <v>46258</v>
      </c>
      <c r="B2062" t="s">
        <v>63</v>
      </c>
      <c r="C2062" t="s">
        <v>55</v>
      </c>
      <c r="D2062" t="s">
        <v>11</v>
      </c>
      <c r="E2062" s="43" t="s">
        <v>55</v>
      </c>
      <c r="F2062" s="43" t="s">
        <v>143</v>
      </c>
      <c r="G2062" s="43" t="s">
        <v>130</v>
      </c>
      <c r="H2062" s="47">
        <v>289</v>
      </c>
    </row>
    <row r="2063" spans="1:8" x14ac:dyDescent="0.35">
      <c r="A2063" s="43">
        <v>46258</v>
      </c>
      <c r="B2063" t="s">
        <v>63</v>
      </c>
      <c r="C2063" t="s">
        <v>56</v>
      </c>
      <c r="D2063" t="s">
        <v>12</v>
      </c>
      <c r="E2063" s="43" t="s">
        <v>81</v>
      </c>
      <c r="F2063" s="43" t="s">
        <v>143</v>
      </c>
      <c r="G2063" s="43" t="s">
        <v>125</v>
      </c>
      <c r="H2063" s="47">
        <v>79</v>
      </c>
    </row>
    <row r="2064" spans="1:8" x14ac:dyDescent="0.35">
      <c r="A2064" s="43">
        <v>46258</v>
      </c>
      <c r="B2064" t="s">
        <v>63</v>
      </c>
      <c r="C2064" t="s">
        <v>55</v>
      </c>
      <c r="D2064" t="s">
        <v>15</v>
      </c>
      <c r="E2064" s="43" t="s">
        <v>94</v>
      </c>
      <c r="F2064" s="43" t="s">
        <v>143</v>
      </c>
      <c r="G2064" s="43" t="s">
        <v>134</v>
      </c>
      <c r="H2064" s="47">
        <v>140</v>
      </c>
    </row>
    <row r="2065" spans="1:8" x14ac:dyDescent="0.35">
      <c r="A2065" s="43">
        <v>46258</v>
      </c>
      <c r="B2065" t="s">
        <v>63</v>
      </c>
      <c r="C2065" t="s">
        <v>53</v>
      </c>
      <c r="D2065" t="s">
        <v>6</v>
      </c>
      <c r="E2065" s="43" t="s">
        <v>98</v>
      </c>
      <c r="F2065" s="43" t="s">
        <v>143</v>
      </c>
      <c r="G2065" s="43" t="s">
        <v>126</v>
      </c>
      <c r="H2065" s="47">
        <v>708</v>
      </c>
    </row>
    <row r="2066" spans="1:8" x14ac:dyDescent="0.35">
      <c r="A2066" s="43">
        <v>46258</v>
      </c>
      <c r="B2066" t="s">
        <v>63</v>
      </c>
      <c r="C2066" t="s">
        <v>56</v>
      </c>
      <c r="D2066" t="s">
        <v>16</v>
      </c>
      <c r="E2066" s="43" t="s">
        <v>16</v>
      </c>
      <c r="F2066" s="43" t="s">
        <v>143</v>
      </c>
      <c r="G2066" s="43" t="s">
        <v>126</v>
      </c>
      <c r="H2066" s="47">
        <v>249</v>
      </c>
    </row>
    <row r="2067" spans="1:8" x14ac:dyDescent="0.35">
      <c r="A2067" s="43">
        <v>46258</v>
      </c>
      <c r="B2067" t="s">
        <v>63</v>
      </c>
      <c r="C2067" t="s">
        <v>54</v>
      </c>
      <c r="D2067" t="s">
        <v>14</v>
      </c>
      <c r="E2067" s="43" t="s">
        <v>14</v>
      </c>
      <c r="F2067" s="43" t="s">
        <v>143</v>
      </c>
      <c r="G2067" s="43" t="s">
        <v>130</v>
      </c>
      <c r="H2067" s="47">
        <v>164</v>
      </c>
    </row>
    <row r="2068" spans="1:8" x14ac:dyDescent="0.35">
      <c r="A2068" s="43">
        <v>46258</v>
      </c>
      <c r="B2068" t="s">
        <v>63</v>
      </c>
      <c r="C2068" t="s">
        <v>54</v>
      </c>
      <c r="D2068" t="s">
        <v>10</v>
      </c>
      <c r="E2068" s="43" t="s">
        <v>80</v>
      </c>
      <c r="F2068" s="43" t="s">
        <v>143</v>
      </c>
      <c r="G2068" s="43" t="s">
        <v>134</v>
      </c>
      <c r="H2068" s="47">
        <v>516</v>
      </c>
    </row>
    <row r="2069" spans="1:8" x14ac:dyDescent="0.35">
      <c r="A2069" s="43">
        <v>46258</v>
      </c>
      <c r="B2069" t="s">
        <v>63</v>
      </c>
      <c r="C2069" t="s">
        <v>55</v>
      </c>
      <c r="D2069" t="s">
        <v>11</v>
      </c>
      <c r="E2069" s="43" t="s">
        <v>55</v>
      </c>
      <c r="F2069" s="43" t="s">
        <v>143</v>
      </c>
      <c r="G2069" s="43" t="s">
        <v>127</v>
      </c>
      <c r="H2069" s="47">
        <v>8643</v>
      </c>
    </row>
    <row r="2070" spans="1:8" x14ac:dyDescent="0.35">
      <c r="A2070" s="43">
        <v>46258</v>
      </c>
      <c r="B2070" t="s">
        <v>63</v>
      </c>
      <c r="C2070" t="s">
        <v>53</v>
      </c>
      <c r="D2070" t="s">
        <v>8</v>
      </c>
      <c r="E2070" s="43" t="s">
        <v>66</v>
      </c>
      <c r="F2070" s="43" t="s">
        <v>143</v>
      </c>
      <c r="G2070" s="43" t="s">
        <v>140</v>
      </c>
      <c r="H2070" s="47">
        <v>15</v>
      </c>
    </row>
    <row r="2071" spans="1:8" x14ac:dyDescent="0.35">
      <c r="A2071" s="43">
        <v>46258</v>
      </c>
      <c r="B2071" t="s">
        <v>63</v>
      </c>
      <c r="C2071" t="s">
        <v>55</v>
      </c>
      <c r="D2071" t="s">
        <v>13</v>
      </c>
      <c r="E2071" s="43" t="s">
        <v>99</v>
      </c>
      <c r="F2071" s="43" t="s">
        <v>143</v>
      </c>
      <c r="G2071" s="43" t="s">
        <v>126</v>
      </c>
      <c r="H2071" s="47">
        <v>89</v>
      </c>
    </row>
    <row r="2072" spans="1:8" x14ac:dyDescent="0.35">
      <c r="A2072" s="43">
        <v>46258</v>
      </c>
      <c r="B2072" t="s">
        <v>63</v>
      </c>
      <c r="C2072" t="s">
        <v>54</v>
      </c>
      <c r="D2072" t="s">
        <v>9</v>
      </c>
      <c r="E2072" s="43" t="s">
        <v>71</v>
      </c>
      <c r="F2072" s="43" t="s">
        <v>143</v>
      </c>
      <c r="G2072" s="43" t="s">
        <v>133</v>
      </c>
      <c r="H2072" s="47">
        <v>657</v>
      </c>
    </row>
    <row r="2073" spans="1:8" x14ac:dyDescent="0.35">
      <c r="A2073" s="43">
        <v>46258</v>
      </c>
      <c r="B2073" t="s">
        <v>63</v>
      </c>
      <c r="C2073" t="s">
        <v>54</v>
      </c>
      <c r="D2073" t="s">
        <v>10</v>
      </c>
      <c r="E2073" s="43" t="s">
        <v>64</v>
      </c>
      <c r="F2073" s="43" t="s">
        <v>143</v>
      </c>
      <c r="G2073" s="43" t="s">
        <v>136</v>
      </c>
      <c r="H2073" s="47">
        <v>741</v>
      </c>
    </row>
    <row r="2074" spans="1:8" x14ac:dyDescent="0.35">
      <c r="A2074" s="43">
        <v>46258</v>
      </c>
      <c r="B2074" t="s">
        <v>63</v>
      </c>
      <c r="C2074" t="s">
        <v>53</v>
      </c>
      <c r="D2074" t="s">
        <v>7</v>
      </c>
      <c r="E2074" s="43" t="s">
        <v>65</v>
      </c>
      <c r="F2074" s="43" t="s">
        <v>143</v>
      </c>
      <c r="G2074" s="43" t="s">
        <v>125</v>
      </c>
      <c r="H2074" s="47">
        <v>545</v>
      </c>
    </row>
    <row r="2075" spans="1:8" x14ac:dyDescent="0.35">
      <c r="A2075" s="43">
        <v>46258</v>
      </c>
      <c r="B2075" t="s">
        <v>63</v>
      </c>
      <c r="C2075" t="s">
        <v>54</v>
      </c>
      <c r="D2075" t="s">
        <v>14</v>
      </c>
      <c r="E2075" s="43" t="s">
        <v>88</v>
      </c>
      <c r="F2075" s="43" t="s">
        <v>143</v>
      </c>
      <c r="G2075" s="43" t="s">
        <v>134</v>
      </c>
      <c r="H2075" s="47">
        <v>285</v>
      </c>
    </row>
    <row r="2076" spans="1:8" x14ac:dyDescent="0.35">
      <c r="A2076" s="43">
        <v>46258</v>
      </c>
      <c r="B2076" t="s">
        <v>63</v>
      </c>
      <c r="C2076" t="s">
        <v>53</v>
      </c>
      <c r="D2076" t="s">
        <v>8</v>
      </c>
      <c r="E2076" s="43" t="s">
        <v>74</v>
      </c>
      <c r="F2076" s="43" t="s">
        <v>143</v>
      </c>
      <c r="G2076" s="43" t="s">
        <v>140</v>
      </c>
      <c r="H2076" s="47">
        <v>31</v>
      </c>
    </row>
    <row r="2077" spans="1:8" x14ac:dyDescent="0.35">
      <c r="A2077" s="43">
        <v>46258</v>
      </c>
      <c r="B2077" t="s">
        <v>63</v>
      </c>
      <c r="C2077" t="s">
        <v>56</v>
      </c>
      <c r="D2077" t="s">
        <v>12</v>
      </c>
      <c r="E2077" s="43" t="s">
        <v>82</v>
      </c>
      <c r="F2077" s="43" t="s">
        <v>143</v>
      </c>
      <c r="G2077" s="43" t="s">
        <v>134</v>
      </c>
      <c r="H2077" s="47">
        <v>44</v>
      </c>
    </row>
    <row r="2078" spans="1:8" x14ac:dyDescent="0.35">
      <c r="A2078" s="43">
        <v>46258</v>
      </c>
      <c r="B2078" t="s">
        <v>63</v>
      </c>
      <c r="C2078" t="s">
        <v>55</v>
      </c>
      <c r="D2078" t="s">
        <v>11</v>
      </c>
      <c r="E2078" s="43" t="s">
        <v>55</v>
      </c>
      <c r="F2078" s="43" t="s">
        <v>143</v>
      </c>
      <c r="G2078" s="43" t="s">
        <v>131</v>
      </c>
      <c r="H2078" s="47">
        <v>307</v>
      </c>
    </row>
    <row r="2079" spans="1:8" x14ac:dyDescent="0.35">
      <c r="A2079" s="43">
        <v>46258</v>
      </c>
      <c r="B2079" t="s">
        <v>63</v>
      </c>
      <c r="C2079" t="s">
        <v>55</v>
      </c>
      <c r="D2079" t="s">
        <v>11</v>
      </c>
      <c r="E2079" s="43" t="s">
        <v>55</v>
      </c>
      <c r="F2079" s="43" t="s">
        <v>143</v>
      </c>
      <c r="G2079" s="43" t="s">
        <v>140</v>
      </c>
      <c r="H2079" s="47">
        <v>61</v>
      </c>
    </row>
    <row r="2080" spans="1:8" x14ac:dyDescent="0.35">
      <c r="A2080" s="43">
        <v>46258</v>
      </c>
      <c r="B2080" t="s">
        <v>63</v>
      </c>
      <c r="C2080" t="s">
        <v>53</v>
      </c>
      <c r="D2080" t="s">
        <v>8</v>
      </c>
      <c r="E2080" s="43" t="s">
        <v>74</v>
      </c>
      <c r="F2080" s="43" t="s">
        <v>143</v>
      </c>
      <c r="G2080" s="43" t="s">
        <v>133</v>
      </c>
      <c r="H2080" s="47">
        <v>190</v>
      </c>
    </row>
    <row r="2081" spans="1:8" x14ac:dyDescent="0.35">
      <c r="A2081" s="43">
        <v>46258</v>
      </c>
      <c r="B2081" t="s">
        <v>63</v>
      </c>
      <c r="C2081" t="s">
        <v>56</v>
      </c>
      <c r="D2081" t="s">
        <v>17</v>
      </c>
      <c r="E2081" s="43" t="s">
        <v>70</v>
      </c>
      <c r="F2081" s="43" t="s">
        <v>143</v>
      </c>
      <c r="G2081" s="43" t="s">
        <v>130</v>
      </c>
      <c r="H2081" s="47">
        <v>362</v>
      </c>
    </row>
    <row r="2082" spans="1:8" x14ac:dyDescent="0.35">
      <c r="A2082" s="43">
        <v>46258</v>
      </c>
      <c r="B2082" t="s">
        <v>63</v>
      </c>
      <c r="C2082" t="s">
        <v>53</v>
      </c>
      <c r="D2082" t="s">
        <v>8</v>
      </c>
      <c r="E2082" s="43" t="s">
        <v>72</v>
      </c>
      <c r="F2082" s="43" t="s">
        <v>143</v>
      </c>
      <c r="G2082" s="43" t="s">
        <v>133</v>
      </c>
      <c r="H2082" s="47">
        <v>247</v>
      </c>
    </row>
    <row r="2083" spans="1:8" x14ac:dyDescent="0.35">
      <c r="A2083" s="43">
        <v>46258</v>
      </c>
      <c r="B2083" t="s">
        <v>63</v>
      </c>
      <c r="C2083" t="s">
        <v>53</v>
      </c>
      <c r="D2083" t="s">
        <v>6</v>
      </c>
      <c r="E2083" s="43" t="s">
        <v>73</v>
      </c>
      <c r="F2083" s="43" t="s">
        <v>143</v>
      </c>
      <c r="G2083" s="43" t="s">
        <v>138</v>
      </c>
      <c r="H2083" s="47">
        <v>87</v>
      </c>
    </row>
    <row r="2084" spans="1:8" x14ac:dyDescent="0.35">
      <c r="A2084" s="43">
        <v>46258</v>
      </c>
      <c r="B2084" t="s">
        <v>63</v>
      </c>
      <c r="C2084" t="s">
        <v>55</v>
      </c>
      <c r="D2084" t="s">
        <v>13</v>
      </c>
      <c r="E2084" s="43" t="s">
        <v>99</v>
      </c>
      <c r="F2084" s="43" t="s">
        <v>143</v>
      </c>
      <c r="G2084" s="43" t="s">
        <v>125</v>
      </c>
      <c r="H2084" s="47">
        <v>446</v>
      </c>
    </row>
    <row r="2085" spans="1:8" x14ac:dyDescent="0.35">
      <c r="A2085" s="43">
        <v>46258</v>
      </c>
      <c r="B2085" t="s">
        <v>63</v>
      </c>
      <c r="C2085" t="s">
        <v>56</v>
      </c>
      <c r="D2085" t="s">
        <v>17</v>
      </c>
      <c r="E2085" s="43" t="s">
        <v>70</v>
      </c>
      <c r="F2085" s="43" t="s">
        <v>143</v>
      </c>
      <c r="G2085" s="43" t="s">
        <v>137</v>
      </c>
      <c r="H2085" s="47">
        <v>185</v>
      </c>
    </row>
    <row r="2086" spans="1:8" x14ac:dyDescent="0.35">
      <c r="A2086" s="43">
        <v>46258</v>
      </c>
      <c r="B2086" t="s">
        <v>63</v>
      </c>
      <c r="C2086" t="s">
        <v>55</v>
      </c>
      <c r="D2086" t="s">
        <v>15</v>
      </c>
      <c r="E2086" s="43" t="s">
        <v>91</v>
      </c>
      <c r="F2086" s="43" t="s">
        <v>143</v>
      </c>
      <c r="G2086" s="43" t="s">
        <v>129</v>
      </c>
      <c r="H2086" s="47">
        <v>97</v>
      </c>
    </row>
    <row r="2087" spans="1:8" x14ac:dyDescent="0.35">
      <c r="A2087" s="43">
        <v>46258</v>
      </c>
      <c r="B2087" t="s">
        <v>63</v>
      </c>
      <c r="C2087" t="s">
        <v>54</v>
      </c>
      <c r="D2087" t="s">
        <v>10</v>
      </c>
      <c r="E2087" s="43" t="s">
        <v>64</v>
      </c>
      <c r="F2087" s="43" t="s">
        <v>143</v>
      </c>
      <c r="G2087" s="43" t="s">
        <v>141</v>
      </c>
      <c r="H2087" s="47">
        <v>637</v>
      </c>
    </row>
    <row r="2088" spans="1:8" x14ac:dyDescent="0.35">
      <c r="A2088" s="43">
        <v>46258</v>
      </c>
      <c r="B2088" t="s">
        <v>63</v>
      </c>
      <c r="C2088" t="s">
        <v>55</v>
      </c>
      <c r="D2088" t="s">
        <v>15</v>
      </c>
      <c r="E2088" s="43" t="s">
        <v>95</v>
      </c>
      <c r="F2088" s="43" t="s">
        <v>143</v>
      </c>
      <c r="G2088" s="43" t="s">
        <v>130</v>
      </c>
      <c r="H2088" s="47">
        <v>51</v>
      </c>
    </row>
    <row r="2089" spans="1:8" x14ac:dyDescent="0.35">
      <c r="A2089" s="43">
        <v>46258</v>
      </c>
      <c r="B2089" t="s">
        <v>63</v>
      </c>
      <c r="C2089" t="s">
        <v>56</v>
      </c>
      <c r="D2089" t="s">
        <v>12</v>
      </c>
      <c r="E2089" s="43" t="s">
        <v>82</v>
      </c>
      <c r="F2089" s="43" t="s">
        <v>143</v>
      </c>
      <c r="G2089" s="43" t="s">
        <v>137</v>
      </c>
      <c r="H2089" s="47">
        <v>157</v>
      </c>
    </row>
    <row r="2090" spans="1:8" x14ac:dyDescent="0.35">
      <c r="A2090" s="43">
        <v>46258</v>
      </c>
      <c r="B2090" t="s">
        <v>63</v>
      </c>
      <c r="C2090" t="s">
        <v>121</v>
      </c>
      <c r="D2090" t="s">
        <v>121</v>
      </c>
      <c r="E2090" s="43" t="s">
        <v>121</v>
      </c>
      <c r="F2090" s="43" t="s">
        <v>143</v>
      </c>
      <c r="G2090" s="43" t="s">
        <v>140</v>
      </c>
      <c r="H2090" s="47">
        <v>2</v>
      </c>
    </row>
    <row r="2091" spans="1:8" x14ac:dyDescent="0.35">
      <c r="A2091" s="43">
        <v>46258</v>
      </c>
      <c r="B2091" t="s">
        <v>63</v>
      </c>
      <c r="C2091" t="s">
        <v>55</v>
      </c>
      <c r="D2091" t="s">
        <v>11</v>
      </c>
      <c r="E2091" s="43" t="s">
        <v>90</v>
      </c>
      <c r="F2091" s="43" t="s">
        <v>143</v>
      </c>
      <c r="G2091" s="43" t="s">
        <v>141</v>
      </c>
      <c r="H2091" s="47">
        <v>277</v>
      </c>
    </row>
    <row r="2092" spans="1:8" x14ac:dyDescent="0.35">
      <c r="A2092" s="43">
        <v>46258</v>
      </c>
      <c r="B2092" t="s">
        <v>63</v>
      </c>
      <c r="C2092" t="s">
        <v>56</v>
      </c>
      <c r="D2092" t="s">
        <v>12</v>
      </c>
      <c r="E2092" s="43" t="s">
        <v>84</v>
      </c>
      <c r="F2092" s="43" t="s">
        <v>143</v>
      </c>
      <c r="G2092" s="43" t="s">
        <v>142</v>
      </c>
      <c r="H2092" s="47">
        <v>34</v>
      </c>
    </row>
    <row r="2093" spans="1:8" x14ac:dyDescent="0.35">
      <c r="A2093" s="43">
        <v>46258</v>
      </c>
      <c r="B2093" t="s">
        <v>63</v>
      </c>
      <c r="C2093" t="s">
        <v>55</v>
      </c>
      <c r="D2093" t="s">
        <v>15</v>
      </c>
      <c r="E2093" s="43" t="s">
        <v>91</v>
      </c>
      <c r="F2093" s="43" t="s">
        <v>143</v>
      </c>
      <c r="G2093" s="43" t="s">
        <v>126</v>
      </c>
      <c r="H2093" s="47">
        <v>43</v>
      </c>
    </row>
    <row r="2094" spans="1:8" x14ac:dyDescent="0.35">
      <c r="A2094" s="43">
        <v>46258</v>
      </c>
      <c r="B2094" t="s">
        <v>63</v>
      </c>
      <c r="C2094" t="s">
        <v>54</v>
      </c>
      <c r="D2094" t="s">
        <v>14</v>
      </c>
      <c r="E2094" s="43" t="s">
        <v>14</v>
      </c>
      <c r="F2094" s="43" t="s">
        <v>143</v>
      </c>
      <c r="G2094" s="43" t="s">
        <v>138</v>
      </c>
      <c r="H2094" s="47">
        <v>194</v>
      </c>
    </row>
    <row r="2095" spans="1:8" x14ac:dyDescent="0.35">
      <c r="A2095" s="43">
        <v>46258</v>
      </c>
      <c r="B2095" t="s">
        <v>63</v>
      </c>
      <c r="C2095" t="s">
        <v>56</v>
      </c>
      <c r="D2095" t="s">
        <v>16</v>
      </c>
      <c r="E2095" s="43" t="s">
        <v>16</v>
      </c>
      <c r="F2095" s="43" t="s">
        <v>143</v>
      </c>
      <c r="G2095" s="43" t="s">
        <v>131</v>
      </c>
      <c r="H2095" s="47">
        <v>187</v>
      </c>
    </row>
    <row r="2096" spans="1:8" x14ac:dyDescent="0.35">
      <c r="A2096" s="43">
        <v>46258</v>
      </c>
      <c r="B2096" t="s">
        <v>63</v>
      </c>
      <c r="C2096" t="s">
        <v>56</v>
      </c>
      <c r="D2096" t="s">
        <v>12</v>
      </c>
      <c r="E2096" s="43" t="s">
        <v>82</v>
      </c>
      <c r="F2096" s="43" t="s">
        <v>143</v>
      </c>
      <c r="G2096" s="43" t="s">
        <v>125</v>
      </c>
      <c r="H2096" s="47">
        <v>79</v>
      </c>
    </row>
    <row r="2097" spans="1:8" x14ac:dyDescent="0.35">
      <c r="A2097" s="43">
        <v>46258</v>
      </c>
      <c r="B2097" t="s">
        <v>63</v>
      </c>
      <c r="C2097" t="s">
        <v>55</v>
      </c>
      <c r="D2097" t="s">
        <v>13</v>
      </c>
      <c r="E2097" s="43" t="s">
        <v>67</v>
      </c>
      <c r="F2097" s="43" t="s">
        <v>143</v>
      </c>
      <c r="G2097" s="43" t="s">
        <v>127</v>
      </c>
      <c r="H2097" s="47">
        <v>5023</v>
      </c>
    </row>
    <row r="2098" spans="1:8" x14ac:dyDescent="0.35">
      <c r="A2098" s="43">
        <v>46258</v>
      </c>
      <c r="B2098" t="s">
        <v>63</v>
      </c>
      <c r="C2098" t="s">
        <v>56</v>
      </c>
      <c r="D2098" t="s">
        <v>12</v>
      </c>
      <c r="E2098" s="43" t="s">
        <v>79</v>
      </c>
      <c r="F2098" s="43" t="s">
        <v>143</v>
      </c>
      <c r="G2098" s="43" t="s">
        <v>136</v>
      </c>
      <c r="H2098" s="47">
        <v>160</v>
      </c>
    </row>
    <row r="2099" spans="1:8" x14ac:dyDescent="0.35">
      <c r="A2099" s="43">
        <v>46258</v>
      </c>
      <c r="B2099" t="s">
        <v>63</v>
      </c>
      <c r="C2099" t="s">
        <v>54</v>
      </c>
      <c r="D2099" t="s">
        <v>10</v>
      </c>
      <c r="E2099" s="43" t="s">
        <v>80</v>
      </c>
      <c r="F2099" s="43" t="s">
        <v>143</v>
      </c>
      <c r="G2099" s="43" t="s">
        <v>136</v>
      </c>
      <c r="H2099" s="47">
        <v>537</v>
      </c>
    </row>
    <row r="2100" spans="1:8" x14ac:dyDescent="0.35">
      <c r="A2100" s="43">
        <v>46258</v>
      </c>
      <c r="B2100" t="s">
        <v>63</v>
      </c>
      <c r="C2100" t="s">
        <v>55</v>
      </c>
      <c r="D2100" t="s">
        <v>15</v>
      </c>
      <c r="E2100" s="43" t="s">
        <v>95</v>
      </c>
      <c r="F2100" s="43" t="s">
        <v>143</v>
      </c>
      <c r="G2100" s="43" t="s">
        <v>127</v>
      </c>
      <c r="H2100" s="47">
        <v>1457</v>
      </c>
    </row>
    <row r="2101" spans="1:8" x14ac:dyDescent="0.35">
      <c r="A2101" s="43">
        <v>46258</v>
      </c>
      <c r="B2101" t="s">
        <v>63</v>
      </c>
      <c r="C2101" t="s">
        <v>55</v>
      </c>
      <c r="D2101" t="s">
        <v>13</v>
      </c>
      <c r="E2101" s="43" t="s">
        <v>85</v>
      </c>
      <c r="F2101" s="43" t="s">
        <v>143</v>
      </c>
      <c r="G2101" s="43" t="s">
        <v>133</v>
      </c>
      <c r="H2101" s="47">
        <v>197</v>
      </c>
    </row>
    <row r="2102" spans="1:8" x14ac:dyDescent="0.35">
      <c r="A2102" s="43">
        <v>46258</v>
      </c>
      <c r="B2102" t="s">
        <v>63</v>
      </c>
      <c r="C2102" t="s">
        <v>56</v>
      </c>
      <c r="D2102" t="s">
        <v>12</v>
      </c>
      <c r="E2102" s="43" t="s">
        <v>79</v>
      </c>
      <c r="F2102" s="43" t="s">
        <v>143</v>
      </c>
      <c r="G2102" s="43" t="s">
        <v>141</v>
      </c>
      <c r="H2102" s="47">
        <v>160</v>
      </c>
    </row>
    <row r="2103" spans="1:8" x14ac:dyDescent="0.35">
      <c r="A2103" s="43">
        <v>46258</v>
      </c>
      <c r="B2103" t="s">
        <v>63</v>
      </c>
      <c r="C2103" t="s">
        <v>54</v>
      </c>
      <c r="D2103" t="s">
        <v>14</v>
      </c>
      <c r="E2103" s="43" t="s">
        <v>86</v>
      </c>
      <c r="F2103" s="43" t="s">
        <v>143</v>
      </c>
      <c r="G2103" s="43" t="s">
        <v>125</v>
      </c>
      <c r="H2103" s="47">
        <v>223</v>
      </c>
    </row>
    <row r="2104" spans="1:8" x14ac:dyDescent="0.35">
      <c r="A2104" s="43">
        <v>46258</v>
      </c>
      <c r="B2104" t="s">
        <v>63</v>
      </c>
      <c r="C2104" t="s">
        <v>53</v>
      </c>
      <c r="D2104" t="s">
        <v>8</v>
      </c>
      <c r="E2104" s="43" t="s">
        <v>75</v>
      </c>
      <c r="F2104" s="43" t="s">
        <v>143</v>
      </c>
      <c r="G2104" s="43" t="s">
        <v>133</v>
      </c>
      <c r="H2104" s="47">
        <v>75</v>
      </c>
    </row>
    <row r="2105" spans="1:8" x14ac:dyDescent="0.35">
      <c r="A2105" s="43">
        <v>46258</v>
      </c>
      <c r="B2105" t="s">
        <v>63</v>
      </c>
      <c r="C2105" t="s">
        <v>54</v>
      </c>
      <c r="D2105" t="s">
        <v>10</v>
      </c>
      <c r="E2105" s="43" t="s">
        <v>80</v>
      </c>
      <c r="F2105" s="43" t="s">
        <v>143</v>
      </c>
      <c r="G2105" s="43" t="s">
        <v>129</v>
      </c>
      <c r="H2105" s="47">
        <v>39</v>
      </c>
    </row>
    <row r="2106" spans="1:8" x14ac:dyDescent="0.35">
      <c r="A2106" s="43">
        <v>46258</v>
      </c>
      <c r="B2106" t="s">
        <v>63</v>
      </c>
      <c r="C2106" t="s">
        <v>55</v>
      </c>
      <c r="D2106" t="s">
        <v>15</v>
      </c>
      <c r="E2106" s="43" t="s">
        <v>91</v>
      </c>
      <c r="F2106" s="43" t="s">
        <v>143</v>
      </c>
      <c r="G2106" s="43" t="s">
        <v>131</v>
      </c>
      <c r="H2106" s="47">
        <v>177</v>
      </c>
    </row>
    <row r="2107" spans="1:8" x14ac:dyDescent="0.35">
      <c r="A2107" s="43">
        <v>46258</v>
      </c>
      <c r="B2107" t="s">
        <v>63</v>
      </c>
      <c r="C2107" t="s">
        <v>54</v>
      </c>
      <c r="D2107" t="s">
        <v>14</v>
      </c>
      <c r="E2107" s="43" t="s">
        <v>88</v>
      </c>
      <c r="F2107" s="43" t="s">
        <v>143</v>
      </c>
      <c r="G2107" s="43" t="s">
        <v>129</v>
      </c>
      <c r="H2107" s="47">
        <v>28</v>
      </c>
    </row>
    <row r="2108" spans="1:8" x14ac:dyDescent="0.35">
      <c r="A2108" s="43">
        <v>46258</v>
      </c>
      <c r="B2108" t="s">
        <v>63</v>
      </c>
      <c r="C2108" t="s">
        <v>121</v>
      </c>
      <c r="D2108" t="s">
        <v>121</v>
      </c>
      <c r="E2108" s="43" t="s">
        <v>122</v>
      </c>
      <c r="F2108" s="43" t="s">
        <v>143</v>
      </c>
      <c r="G2108" s="43" t="s">
        <v>134</v>
      </c>
      <c r="H2108" s="47">
        <v>2</v>
      </c>
    </row>
    <row r="2109" spans="1:8" x14ac:dyDescent="0.35">
      <c r="A2109" s="43">
        <v>46258</v>
      </c>
      <c r="B2109" t="s">
        <v>63</v>
      </c>
      <c r="C2109" t="s">
        <v>55</v>
      </c>
      <c r="D2109" t="s">
        <v>15</v>
      </c>
      <c r="E2109" s="43" t="s">
        <v>93</v>
      </c>
      <c r="F2109" s="43" t="s">
        <v>143</v>
      </c>
      <c r="G2109" s="43" t="s">
        <v>126</v>
      </c>
      <c r="H2109" s="47">
        <v>27</v>
      </c>
    </row>
    <row r="2110" spans="1:8" x14ac:dyDescent="0.35">
      <c r="A2110" s="43">
        <v>46258</v>
      </c>
      <c r="B2110" t="s">
        <v>63</v>
      </c>
      <c r="C2110" t="s">
        <v>55</v>
      </c>
      <c r="D2110" t="s">
        <v>15</v>
      </c>
      <c r="E2110" s="43" t="s">
        <v>93</v>
      </c>
      <c r="F2110" s="43" t="s">
        <v>143</v>
      </c>
      <c r="G2110" s="43" t="s">
        <v>129</v>
      </c>
      <c r="H2110" s="47">
        <v>13</v>
      </c>
    </row>
    <row r="2111" spans="1:8" x14ac:dyDescent="0.35">
      <c r="A2111" s="43">
        <v>46258</v>
      </c>
      <c r="B2111" t="s">
        <v>63</v>
      </c>
      <c r="C2111" t="s">
        <v>54</v>
      </c>
      <c r="D2111" t="s">
        <v>9</v>
      </c>
      <c r="E2111" s="43" t="s">
        <v>71</v>
      </c>
      <c r="F2111" s="43" t="s">
        <v>143</v>
      </c>
      <c r="G2111" s="43" t="s">
        <v>126</v>
      </c>
      <c r="H2111" s="47">
        <v>84</v>
      </c>
    </row>
    <row r="2112" spans="1:8" x14ac:dyDescent="0.35">
      <c r="A2112" s="43">
        <v>46258</v>
      </c>
      <c r="B2112" t="s">
        <v>63</v>
      </c>
      <c r="C2112" t="s">
        <v>53</v>
      </c>
      <c r="D2112" t="s">
        <v>8</v>
      </c>
      <c r="E2112" s="43" t="s">
        <v>72</v>
      </c>
      <c r="F2112" s="43" t="s">
        <v>143</v>
      </c>
      <c r="G2112" s="43" t="s">
        <v>132</v>
      </c>
      <c r="H2112" s="47">
        <v>111</v>
      </c>
    </row>
    <row r="2113" spans="1:8" x14ac:dyDescent="0.35">
      <c r="A2113" s="43">
        <v>46258</v>
      </c>
      <c r="B2113" t="s">
        <v>63</v>
      </c>
      <c r="C2113" t="s">
        <v>55</v>
      </c>
      <c r="D2113" t="s">
        <v>15</v>
      </c>
      <c r="E2113" s="43" t="s">
        <v>95</v>
      </c>
      <c r="F2113" s="43" t="s">
        <v>143</v>
      </c>
      <c r="G2113" s="43" t="s">
        <v>133</v>
      </c>
      <c r="H2113" s="47">
        <v>73</v>
      </c>
    </row>
    <row r="2114" spans="1:8" x14ac:dyDescent="0.35">
      <c r="A2114" s="43">
        <v>46258</v>
      </c>
      <c r="B2114" t="s">
        <v>63</v>
      </c>
      <c r="C2114" t="s">
        <v>121</v>
      </c>
      <c r="D2114" t="s">
        <v>121</v>
      </c>
      <c r="E2114" s="43" t="s">
        <v>122</v>
      </c>
      <c r="F2114" s="43" t="s">
        <v>143</v>
      </c>
      <c r="G2114" s="43" t="s">
        <v>127</v>
      </c>
      <c r="H2114" s="47">
        <v>7</v>
      </c>
    </row>
    <row r="2115" spans="1:8" x14ac:dyDescent="0.35">
      <c r="A2115" s="43">
        <v>46258</v>
      </c>
      <c r="B2115" t="s">
        <v>63</v>
      </c>
      <c r="C2115" t="s">
        <v>121</v>
      </c>
      <c r="D2115" t="s">
        <v>121</v>
      </c>
      <c r="E2115" s="43" t="s">
        <v>122</v>
      </c>
      <c r="F2115" s="43" t="s">
        <v>143</v>
      </c>
      <c r="G2115" s="43" t="s">
        <v>125</v>
      </c>
      <c r="H2115" s="47">
        <v>5</v>
      </c>
    </row>
    <row r="2116" spans="1:8" x14ac:dyDescent="0.35">
      <c r="A2116" s="43">
        <v>46258</v>
      </c>
      <c r="B2116" t="s">
        <v>63</v>
      </c>
      <c r="C2116" t="s">
        <v>121</v>
      </c>
      <c r="D2116" t="s">
        <v>121</v>
      </c>
      <c r="E2116" s="43" t="s">
        <v>122</v>
      </c>
      <c r="F2116" s="43" t="s">
        <v>143</v>
      </c>
      <c r="G2116" s="43" t="s">
        <v>137</v>
      </c>
      <c r="H2116" s="47">
        <v>0</v>
      </c>
    </row>
    <row r="2117" spans="1:8" x14ac:dyDescent="0.35">
      <c r="A2117" s="43">
        <v>46258</v>
      </c>
      <c r="B2117" t="s">
        <v>63</v>
      </c>
      <c r="C2117" t="s">
        <v>54</v>
      </c>
      <c r="D2117" t="s">
        <v>10</v>
      </c>
      <c r="E2117" s="43" t="s">
        <v>64</v>
      </c>
      <c r="F2117" s="43" t="s">
        <v>143</v>
      </c>
      <c r="G2117" s="43" t="s">
        <v>135</v>
      </c>
      <c r="H2117" s="47">
        <v>0</v>
      </c>
    </row>
    <row r="2118" spans="1:8" x14ac:dyDescent="0.35">
      <c r="A2118" s="43">
        <v>46258</v>
      </c>
      <c r="B2118" t="s">
        <v>63</v>
      </c>
      <c r="C2118" t="s">
        <v>121</v>
      </c>
      <c r="D2118" t="s">
        <v>121</v>
      </c>
      <c r="E2118" s="43" t="s">
        <v>121</v>
      </c>
      <c r="F2118" s="43" t="s">
        <v>143</v>
      </c>
      <c r="G2118" s="43" t="s">
        <v>125</v>
      </c>
      <c r="H2118" s="47">
        <v>0</v>
      </c>
    </row>
    <row r="2119" spans="1:8" x14ac:dyDescent="0.35">
      <c r="A2119" s="43">
        <v>46258</v>
      </c>
      <c r="B2119" t="s">
        <v>63</v>
      </c>
      <c r="C2119" t="s">
        <v>54</v>
      </c>
      <c r="D2119" t="s">
        <v>10</v>
      </c>
      <c r="E2119" s="43" t="s">
        <v>64</v>
      </c>
      <c r="F2119" s="43" t="s">
        <v>143</v>
      </c>
      <c r="G2119" s="43" t="s">
        <v>124</v>
      </c>
      <c r="H2119" s="47">
        <v>0</v>
      </c>
    </row>
    <row r="2120" spans="1:8" x14ac:dyDescent="0.35">
      <c r="A2120" s="43">
        <v>46258</v>
      </c>
      <c r="B2120" t="s">
        <v>63</v>
      </c>
      <c r="C2120" t="s">
        <v>121</v>
      </c>
      <c r="D2120" t="s">
        <v>121</v>
      </c>
      <c r="E2120" s="43" t="s">
        <v>122</v>
      </c>
      <c r="F2120" s="43" t="s">
        <v>143</v>
      </c>
      <c r="G2120" s="43" t="s">
        <v>133</v>
      </c>
      <c r="H2120" s="47">
        <v>1</v>
      </c>
    </row>
    <row r="2121" spans="1:8" x14ac:dyDescent="0.35">
      <c r="A2121" s="43">
        <v>46258</v>
      </c>
      <c r="B2121" t="s">
        <v>63</v>
      </c>
      <c r="C2121" t="s">
        <v>53</v>
      </c>
      <c r="D2121" t="s">
        <v>6</v>
      </c>
      <c r="E2121" s="43" t="s">
        <v>98</v>
      </c>
      <c r="F2121" s="43" t="s">
        <v>143</v>
      </c>
      <c r="G2121" s="43" t="s">
        <v>124</v>
      </c>
      <c r="H2121" s="47">
        <v>2</v>
      </c>
    </row>
    <row r="2122" spans="1:8" x14ac:dyDescent="0.35">
      <c r="A2122" s="43">
        <v>46258</v>
      </c>
      <c r="B2122" t="s">
        <v>63</v>
      </c>
      <c r="C2122" t="s">
        <v>54</v>
      </c>
      <c r="D2122" t="s">
        <v>14</v>
      </c>
      <c r="E2122" s="43" t="s">
        <v>14</v>
      </c>
      <c r="F2122" s="43" t="s">
        <v>123</v>
      </c>
      <c r="G2122" s="43" t="s">
        <v>137</v>
      </c>
      <c r="H2122" s="47">
        <v>779</v>
      </c>
    </row>
    <row r="2123" spans="1:8" x14ac:dyDescent="0.35">
      <c r="A2123" s="43">
        <v>46258</v>
      </c>
      <c r="B2123" t="s">
        <v>63</v>
      </c>
      <c r="C2123" t="s">
        <v>121</v>
      </c>
      <c r="D2123" t="s">
        <v>121</v>
      </c>
      <c r="E2123" s="43" t="s">
        <v>121</v>
      </c>
      <c r="F2123" s="43" t="s">
        <v>123</v>
      </c>
      <c r="G2123" s="43" t="s">
        <v>125</v>
      </c>
      <c r="H2123" s="47">
        <v>63</v>
      </c>
    </row>
    <row r="2124" spans="1:8" x14ac:dyDescent="0.35">
      <c r="A2124" s="43">
        <v>46258</v>
      </c>
      <c r="B2124" t="s">
        <v>63</v>
      </c>
      <c r="C2124" t="s">
        <v>53</v>
      </c>
      <c r="D2124" t="s">
        <v>8</v>
      </c>
      <c r="E2124" s="43" t="s">
        <v>75</v>
      </c>
      <c r="F2124" s="43" t="s">
        <v>123</v>
      </c>
      <c r="G2124" s="43" t="s">
        <v>136</v>
      </c>
      <c r="H2124" s="47">
        <v>1556</v>
      </c>
    </row>
    <row r="2125" spans="1:8" x14ac:dyDescent="0.35">
      <c r="A2125" s="43">
        <v>46258</v>
      </c>
      <c r="B2125" t="s">
        <v>63</v>
      </c>
      <c r="C2125" t="s">
        <v>53</v>
      </c>
      <c r="D2125" t="s">
        <v>8</v>
      </c>
      <c r="E2125" s="43" t="s">
        <v>72</v>
      </c>
      <c r="F2125" s="43" t="s">
        <v>123</v>
      </c>
      <c r="G2125" s="43" t="s">
        <v>132</v>
      </c>
      <c r="H2125" s="47">
        <v>2544</v>
      </c>
    </row>
    <row r="2126" spans="1:8" x14ac:dyDescent="0.35">
      <c r="A2126" s="43">
        <v>46258</v>
      </c>
      <c r="B2126" t="s">
        <v>63</v>
      </c>
      <c r="C2126" t="s">
        <v>53</v>
      </c>
      <c r="D2126" t="s">
        <v>6</v>
      </c>
      <c r="E2126" s="43" t="s">
        <v>69</v>
      </c>
      <c r="F2126" s="43" t="s">
        <v>123</v>
      </c>
      <c r="G2126" s="43" t="s">
        <v>139</v>
      </c>
      <c r="H2126" s="47">
        <v>1455</v>
      </c>
    </row>
    <row r="2127" spans="1:8" x14ac:dyDescent="0.35">
      <c r="A2127" s="43">
        <v>46258</v>
      </c>
      <c r="B2127" t="s">
        <v>63</v>
      </c>
      <c r="C2127" t="s">
        <v>121</v>
      </c>
      <c r="D2127" t="s">
        <v>121</v>
      </c>
      <c r="E2127" s="43" t="s">
        <v>121</v>
      </c>
      <c r="F2127" s="43" t="s">
        <v>123</v>
      </c>
      <c r="G2127" s="43" t="s">
        <v>139</v>
      </c>
      <c r="H2127" s="47">
        <v>29</v>
      </c>
    </row>
    <row r="2128" spans="1:8" x14ac:dyDescent="0.35">
      <c r="A2128" s="43">
        <v>46258</v>
      </c>
      <c r="B2128" t="s">
        <v>63</v>
      </c>
      <c r="C2128" t="s">
        <v>121</v>
      </c>
      <c r="D2128" t="s">
        <v>121</v>
      </c>
      <c r="E2128" s="43" t="s">
        <v>121</v>
      </c>
      <c r="F2128" s="43" t="s">
        <v>123</v>
      </c>
      <c r="G2128" s="43" t="s">
        <v>134</v>
      </c>
      <c r="H2128" s="47">
        <v>26</v>
      </c>
    </row>
    <row r="2129" spans="1:8" x14ac:dyDescent="0.35">
      <c r="A2129" s="43">
        <v>46258</v>
      </c>
      <c r="B2129" t="s">
        <v>63</v>
      </c>
      <c r="C2129" t="s">
        <v>55</v>
      </c>
      <c r="D2129" t="s">
        <v>15</v>
      </c>
      <c r="E2129" s="43" t="s">
        <v>93</v>
      </c>
      <c r="F2129" s="43" t="s">
        <v>123</v>
      </c>
      <c r="G2129" s="43" t="s">
        <v>129</v>
      </c>
      <c r="H2129" s="47">
        <v>4590</v>
      </c>
    </row>
    <row r="2130" spans="1:8" x14ac:dyDescent="0.35">
      <c r="A2130" s="43">
        <v>46258</v>
      </c>
      <c r="B2130" t="s">
        <v>63</v>
      </c>
      <c r="C2130" t="s">
        <v>53</v>
      </c>
      <c r="D2130" t="s">
        <v>6</v>
      </c>
      <c r="E2130" s="43" t="s">
        <v>73</v>
      </c>
      <c r="F2130" s="43" t="s">
        <v>123</v>
      </c>
      <c r="G2130" s="43" t="s">
        <v>129</v>
      </c>
      <c r="H2130" s="47">
        <v>6140</v>
      </c>
    </row>
    <row r="2131" spans="1:8" x14ac:dyDescent="0.35">
      <c r="A2131" s="43">
        <v>46258</v>
      </c>
      <c r="B2131" t="s">
        <v>63</v>
      </c>
      <c r="C2131" t="s">
        <v>55</v>
      </c>
      <c r="D2131" t="s">
        <v>13</v>
      </c>
      <c r="E2131" s="43" t="s">
        <v>85</v>
      </c>
      <c r="F2131" s="43" t="s">
        <v>123</v>
      </c>
      <c r="G2131" s="43" t="s">
        <v>128</v>
      </c>
      <c r="H2131" s="47">
        <v>4472</v>
      </c>
    </row>
    <row r="2132" spans="1:8" x14ac:dyDescent="0.35">
      <c r="A2132" s="43">
        <v>46258</v>
      </c>
      <c r="B2132" t="s">
        <v>63</v>
      </c>
      <c r="C2132" t="s">
        <v>55</v>
      </c>
      <c r="D2132" t="s">
        <v>15</v>
      </c>
      <c r="E2132" s="43" t="s">
        <v>95</v>
      </c>
      <c r="F2132" s="43" t="s">
        <v>123</v>
      </c>
      <c r="G2132" s="43" t="s">
        <v>142</v>
      </c>
      <c r="H2132" s="47">
        <v>423</v>
      </c>
    </row>
    <row r="2133" spans="1:8" x14ac:dyDescent="0.35">
      <c r="A2133" s="43">
        <v>46258</v>
      </c>
      <c r="B2133" t="s">
        <v>63</v>
      </c>
      <c r="C2133" t="s">
        <v>53</v>
      </c>
      <c r="D2133" t="s">
        <v>6</v>
      </c>
      <c r="E2133" s="43" t="s">
        <v>73</v>
      </c>
      <c r="F2133" s="43" t="s">
        <v>123</v>
      </c>
      <c r="G2133" s="43" t="s">
        <v>142</v>
      </c>
      <c r="H2133" s="47">
        <v>108</v>
      </c>
    </row>
    <row r="2134" spans="1:8" x14ac:dyDescent="0.35">
      <c r="A2134" s="43">
        <v>46258</v>
      </c>
      <c r="B2134" t="s">
        <v>63</v>
      </c>
      <c r="C2134" t="s">
        <v>55</v>
      </c>
      <c r="D2134" t="s">
        <v>15</v>
      </c>
      <c r="E2134" s="43" t="s">
        <v>95</v>
      </c>
      <c r="F2134" s="43" t="s">
        <v>123</v>
      </c>
      <c r="G2134" s="43" t="s">
        <v>135</v>
      </c>
      <c r="H2134" s="47">
        <v>1428</v>
      </c>
    </row>
    <row r="2135" spans="1:8" x14ac:dyDescent="0.35">
      <c r="A2135" s="43">
        <v>46258</v>
      </c>
      <c r="B2135" t="s">
        <v>63</v>
      </c>
      <c r="C2135" t="s">
        <v>53</v>
      </c>
      <c r="D2135" t="s">
        <v>8</v>
      </c>
      <c r="E2135" s="43" t="s">
        <v>66</v>
      </c>
      <c r="F2135" s="43" t="s">
        <v>123</v>
      </c>
      <c r="G2135" s="43" t="s">
        <v>125</v>
      </c>
      <c r="H2135" s="47">
        <v>1060</v>
      </c>
    </row>
    <row r="2136" spans="1:8" x14ac:dyDescent="0.35">
      <c r="A2136" s="43">
        <v>46258</v>
      </c>
      <c r="B2136" t="s">
        <v>63</v>
      </c>
      <c r="C2136" t="s">
        <v>56</v>
      </c>
      <c r="D2136" t="s">
        <v>12</v>
      </c>
      <c r="E2136" s="43" t="s">
        <v>81</v>
      </c>
      <c r="F2136" s="43" t="s">
        <v>123</v>
      </c>
      <c r="G2136" s="43" t="s">
        <v>139</v>
      </c>
      <c r="H2136" s="47">
        <v>841</v>
      </c>
    </row>
    <row r="2137" spans="1:8" x14ac:dyDescent="0.35">
      <c r="A2137" s="43">
        <v>46258</v>
      </c>
      <c r="B2137" t="s">
        <v>63</v>
      </c>
      <c r="C2137" t="s">
        <v>53</v>
      </c>
      <c r="D2137" t="s">
        <v>6</v>
      </c>
      <c r="E2137" s="43" t="s">
        <v>69</v>
      </c>
      <c r="F2137" s="43" t="s">
        <v>123</v>
      </c>
      <c r="G2137" s="43" t="s">
        <v>141</v>
      </c>
      <c r="H2137" s="47">
        <v>439</v>
      </c>
    </row>
    <row r="2138" spans="1:8" x14ac:dyDescent="0.35">
      <c r="A2138" s="43">
        <v>46258</v>
      </c>
      <c r="B2138" t="s">
        <v>63</v>
      </c>
      <c r="C2138" t="s">
        <v>55</v>
      </c>
      <c r="D2138" t="s">
        <v>13</v>
      </c>
      <c r="E2138" s="43" t="s">
        <v>100</v>
      </c>
      <c r="F2138" s="43" t="s">
        <v>123</v>
      </c>
      <c r="G2138" s="43" t="s">
        <v>125</v>
      </c>
      <c r="H2138" s="47">
        <v>3128</v>
      </c>
    </row>
    <row r="2139" spans="1:8" x14ac:dyDescent="0.35">
      <c r="A2139" s="43">
        <v>46258</v>
      </c>
      <c r="B2139" t="s">
        <v>63</v>
      </c>
      <c r="C2139" t="s">
        <v>55</v>
      </c>
      <c r="D2139" t="s">
        <v>11</v>
      </c>
      <c r="E2139" s="43" t="s">
        <v>55</v>
      </c>
      <c r="F2139" s="43" t="s">
        <v>123</v>
      </c>
      <c r="G2139" s="43" t="s">
        <v>137</v>
      </c>
      <c r="H2139" s="47">
        <v>661</v>
      </c>
    </row>
    <row r="2140" spans="1:8" x14ac:dyDescent="0.35">
      <c r="A2140" s="43">
        <v>46258</v>
      </c>
      <c r="B2140" t="s">
        <v>63</v>
      </c>
      <c r="C2140" t="s">
        <v>53</v>
      </c>
      <c r="D2140" t="s">
        <v>8</v>
      </c>
      <c r="E2140" s="43" t="s">
        <v>74</v>
      </c>
      <c r="F2140" s="43" t="s">
        <v>123</v>
      </c>
      <c r="G2140" s="43" t="s">
        <v>125</v>
      </c>
      <c r="H2140" s="47">
        <v>1689</v>
      </c>
    </row>
    <row r="2141" spans="1:8" x14ac:dyDescent="0.35">
      <c r="A2141" s="43">
        <v>46258</v>
      </c>
      <c r="B2141" t="s">
        <v>63</v>
      </c>
      <c r="C2141" t="s">
        <v>121</v>
      </c>
      <c r="D2141" t="s">
        <v>121</v>
      </c>
      <c r="E2141" s="43" t="s">
        <v>121</v>
      </c>
      <c r="F2141" s="43" t="s">
        <v>123</v>
      </c>
      <c r="G2141" s="43" t="s">
        <v>142</v>
      </c>
      <c r="H2141" s="47">
        <v>13</v>
      </c>
    </row>
    <row r="2142" spans="1:8" x14ac:dyDescent="0.35">
      <c r="A2142" s="43">
        <v>46258</v>
      </c>
      <c r="B2142" t="s">
        <v>63</v>
      </c>
      <c r="C2142" t="s">
        <v>56</v>
      </c>
      <c r="D2142" t="s">
        <v>17</v>
      </c>
      <c r="E2142" s="43" t="s">
        <v>70</v>
      </c>
      <c r="F2142" s="43" t="s">
        <v>123</v>
      </c>
      <c r="G2142" s="43" t="s">
        <v>124</v>
      </c>
      <c r="H2142" s="47">
        <v>9422</v>
      </c>
    </row>
    <row r="2143" spans="1:8" x14ac:dyDescent="0.35">
      <c r="A2143" s="43">
        <v>46258</v>
      </c>
      <c r="B2143" t="s">
        <v>63</v>
      </c>
      <c r="C2143" t="s">
        <v>121</v>
      </c>
      <c r="D2143" t="s">
        <v>121</v>
      </c>
      <c r="E2143" s="43" t="s">
        <v>121</v>
      </c>
      <c r="F2143" s="43" t="s">
        <v>123</v>
      </c>
      <c r="G2143" s="43" t="s">
        <v>140</v>
      </c>
      <c r="H2143" s="47">
        <v>33</v>
      </c>
    </row>
    <row r="2144" spans="1:8" x14ac:dyDescent="0.35">
      <c r="A2144" s="43">
        <v>46258</v>
      </c>
      <c r="B2144" t="s">
        <v>63</v>
      </c>
      <c r="C2144" t="s">
        <v>55</v>
      </c>
      <c r="D2144" t="s">
        <v>13</v>
      </c>
      <c r="E2144" s="43" t="s">
        <v>100</v>
      </c>
      <c r="F2144" s="43" t="s">
        <v>123</v>
      </c>
      <c r="G2144" s="43" t="s">
        <v>130</v>
      </c>
      <c r="H2144" s="47">
        <v>2022</v>
      </c>
    </row>
    <row r="2145" spans="1:8" x14ac:dyDescent="0.35">
      <c r="A2145" s="43">
        <v>46258</v>
      </c>
      <c r="B2145" t="s">
        <v>63</v>
      </c>
      <c r="C2145" t="s">
        <v>55</v>
      </c>
      <c r="D2145" t="s">
        <v>13</v>
      </c>
      <c r="E2145" s="43" t="s">
        <v>99</v>
      </c>
      <c r="F2145" s="43" t="s">
        <v>123</v>
      </c>
      <c r="G2145" s="43" t="s">
        <v>125</v>
      </c>
      <c r="H2145" s="47">
        <v>5593</v>
      </c>
    </row>
    <row r="2146" spans="1:8" x14ac:dyDescent="0.35">
      <c r="A2146" s="43">
        <v>46258</v>
      </c>
      <c r="B2146" t="s">
        <v>63</v>
      </c>
      <c r="C2146" t="s">
        <v>55</v>
      </c>
      <c r="D2146" t="s">
        <v>11</v>
      </c>
      <c r="E2146" s="43" t="s">
        <v>90</v>
      </c>
      <c r="F2146" s="43" t="s">
        <v>123</v>
      </c>
      <c r="G2146" s="43" t="s">
        <v>131</v>
      </c>
      <c r="H2146" s="47">
        <v>80</v>
      </c>
    </row>
    <row r="2147" spans="1:8" x14ac:dyDescent="0.35">
      <c r="A2147" s="43">
        <v>46258</v>
      </c>
      <c r="B2147" t="s">
        <v>63</v>
      </c>
      <c r="C2147" t="s">
        <v>55</v>
      </c>
      <c r="D2147" t="s">
        <v>11</v>
      </c>
      <c r="E2147" s="43" t="s">
        <v>55</v>
      </c>
      <c r="F2147" s="43" t="s">
        <v>123</v>
      </c>
      <c r="G2147" s="43" t="s">
        <v>141</v>
      </c>
      <c r="H2147" s="47">
        <v>2426</v>
      </c>
    </row>
    <row r="2148" spans="1:8" x14ac:dyDescent="0.35">
      <c r="A2148" s="43">
        <v>46258</v>
      </c>
      <c r="B2148" t="s">
        <v>63</v>
      </c>
      <c r="C2148" t="s">
        <v>55</v>
      </c>
      <c r="D2148" t="s">
        <v>15</v>
      </c>
      <c r="E2148" s="43" t="s">
        <v>96</v>
      </c>
      <c r="F2148" s="43" t="s">
        <v>123</v>
      </c>
      <c r="G2148" s="43" t="s">
        <v>134</v>
      </c>
      <c r="H2148" s="47">
        <v>434</v>
      </c>
    </row>
    <row r="2149" spans="1:8" x14ac:dyDescent="0.35">
      <c r="A2149" s="43">
        <v>46258</v>
      </c>
      <c r="B2149" t="s">
        <v>63</v>
      </c>
      <c r="C2149" t="s">
        <v>121</v>
      </c>
      <c r="D2149" t="s">
        <v>121</v>
      </c>
      <c r="E2149" s="43" t="s">
        <v>122</v>
      </c>
      <c r="F2149" s="43" t="s">
        <v>123</v>
      </c>
      <c r="G2149" s="43" t="s">
        <v>130</v>
      </c>
      <c r="H2149" s="47">
        <v>11</v>
      </c>
    </row>
    <row r="2150" spans="1:8" x14ac:dyDescent="0.35">
      <c r="A2150" s="43">
        <v>46258</v>
      </c>
      <c r="B2150" t="s">
        <v>63</v>
      </c>
      <c r="C2150" t="s">
        <v>121</v>
      </c>
      <c r="D2150" t="s">
        <v>121</v>
      </c>
      <c r="E2150" s="43" t="s">
        <v>122</v>
      </c>
      <c r="F2150" s="43" t="s">
        <v>123</v>
      </c>
      <c r="G2150" s="43" t="s">
        <v>128</v>
      </c>
      <c r="H2150" s="47">
        <v>15</v>
      </c>
    </row>
    <row r="2151" spans="1:8" x14ac:dyDescent="0.35">
      <c r="A2151" s="43">
        <v>46258</v>
      </c>
      <c r="B2151" t="s">
        <v>63</v>
      </c>
      <c r="C2151" t="s">
        <v>121</v>
      </c>
      <c r="D2151" t="s">
        <v>121</v>
      </c>
      <c r="E2151" s="43" t="s">
        <v>122</v>
      </c>
      <c r="F2151" s="43" t="s">
        <v>123</v>
      </c>
      <c r="G2151" s="43" t="s">
        <v>134</v>
      </c>
      <c r="H2151" s="47">
        <v>4</v>
      </c>
    </row>
    <row r="2152" spans="1:8" x14ac:dyDescent="0.35">
      <c r="A2152" s="43">
        <v>46258</v>
      </c>
      <c r="B2152" t="s">
        <v>63</v>
      </c>
      <c r="C2152" t="s">
        <v>121</v>
      </c>
      <c r="D2152" t="s">
        <v>121</v>
      </c>
      <c r="E2152" s="43" t="s">
        <v>122</v>
      </c>
      <c r="F2152" s="43" t="s">
        <v>123</v>
      </c>
      <c r="G2152" s="43" t="s">
        <v>125</v>
      </c>
      <c r="H2152" s="47">
        <v>10</v>
      </c>
    </row>
    <row r="2153" spans="1:8" x14ac:dyDescent="0.35">
      <c r="A2153" s="43">
        <v>46258</v>
      </c>
      <c r="B2153" t="s">
        <v>63</v>
      </c>
      <c r="C2153" t="s">
        <v>121</v>
      </c>
      <c r="D2153" t="s">
        <v>121</v>
      </c>
      <c r="E2153" s="43" t="s">
        <v>121</v>
      </c>
      <c r="F2153" s="43" t="s">
        <v>123</v>
      </c>
      <c r="G2153" s="43" t="s">
        <v>137</v>
      </c>
      <c r="H2153" s="47">
        <v>1</v>
      </c>
    </row>
    <row r="2154" spans="1:8" x14ac:dyDescent="0.35">
      <c r="A2154" s="43">
        <v>46258</v>
      </c>
      <c r="B2154" t="s">
        <v>63</v>
      </c>
      <c r="C2154" t="s">
        <v>53</v>
      </c>
      <c r="D2154" t="s">
        <v>8</v>
      </c>
      <c r="E2154" s="43" t="s">
        <v>72</v>
      </c>
      <c r="F2154" s="43" t="s">
        <v>123</v>
      </c>
      <c r="G2154" s="43" t="s">
        <v>138</v>
      </c>
      <c r="H2154" s="47">
        <v>343</v>
      </c>
    </row>
    <row r="2155" spans="1:8" x14ac:dyDescent="0.35">
      <c r="A2155" s="43">
        <v>46258</v>
      </c>
      <c r="B2155" t="s">
        <v>63</v>
      </c>
      <c r="C2155" t="s">
        <v>53</v>
      </c>
      <c r="D2155" t="s">
        <v>8</v>
      </c>
      <c r="E2155" s="43" t="s">
        <v>72</v>
      </c>
      <c r="F2155" s="43" t="s">
        <v>123</v>
      </c>
      <c r="G2155" s="43" t="s">
        <v>135</v>
      </c>
      <c r="H2155" s="47">
        <v>11502</v>
      </c>
    </row>
    <row r="2156" spans="1:8" x14ac:dyDescent="0.35">
      <c r="A2156" s="43">
        <v>46258</v>
      </c>
      <c r="B2156" t="s">
        <v>63</v>
      </c>
      <c r="C2156" t="s">
        <v>53</v>
      </c>
      <c r="D2156" t="s">
        <v>8</v>
      </c>
      <c r="E2156" s="43" t="s">
        <v>66</v>
      </c>
      <c r="F2156" s="43" t="s">
        <v>123</v>
      </c>
      <c r="G2156" s="43" t="s">
        <v>128</v>
      </c>
      <c r="H2156" s="47">
        <v>8366</v>
      </c>
    </row>
    <row r="2157" spans="1:8" x14ac:dyDescent="0.35">
      <c r="A2157" s="43">
        <v>46258</v>
      </c>
      <c r="B2157" t="s">
        <v>63</v>
      </c>
      <c r="C2157" t="s">
        <v>121</v>
      </c>
      <c r="D2157" t="s">
        <v>121</v>
      </c>
      <c r="E2157" s="43" t="s">
        <v>121</v>
      </c>
      <c r="F2157" s="43" t="s">
        <v>123</v>
      </c>
      <c r="G2157" s="43" t="s">
        <v>140</v>
      </c>
      <c r="H2157" s="47">
        <v>8</v>
      </c>
    </row>
    <row r="2158" spans="1:8" x14ac:dyDescent="0.35">
      <c r="A2158" s="43">
        <v>46258</v>
      </c>
      <c r="B2158" t="s">
        <v>63</v>
      </c>
      <c r="C2158" t="s">
        <v>56</v>
      </c>
      <c r="D2158" t="s">
        <v>17</v>
      </c>
      <c r="E2158" s="43" t="s">
        <v>70</v>
      </c>
      <c r="F2158" s="43" t="s">
        <v>123</v>
      </c>
      <c r="G2158" s="43" t="s">
        <v>134</v>
      </c>
      <c r="H2158" s="47">
        <v>437</v>
      </c>
    </row>
    <row r="2159" spans="1:8" x14ac:dyDescent="0.35">
      <c r="A2159" s="43">
        <v>46258</v>
      </c>
      <c r="B2159" t="s">
        <v>63</v>
      </c>
      <c r="C2159" t="s">
        <v>121</v>
      </c>
      <c r="D2159" t="s">
        <v>121</v>
      </c>
      <c r="E2159" s="43" t="s">
        <v>121</v>
      </c>
      <c r="F2159" s="43" t="s">
        <v>123</v>
      </c>
      <c r="G2159" s="43" t="s">
        <v>141</v>
      </c>
      <c r="H2159" s="47">
        <v>1837</v>
      </c>
    </row>
    <row r="2160" spans="1:8" x14ac:dyDescent="0.35">
      <c r="A2160" s="43">
        <v>46258</v>
      </c>
      <c r="B2160" t="s">
        <v>63</v>
      </c>
      <c r="C2160" t="s">
        <v>56</v>
      </c>
      <c r="D2160" t="s">
        <v>12</v>
      </c>
      <c r="E2160" s="43" t="s">
        <v>83</v>
      </c>
      <c r="F2160" s="43" t="s">
        <v>123</v>
      </c>
      <c r="G2160" s="43" t="s">
        <v>139</v>
      </c>
      <c r="H2160" s="47">
        <v>716</v>
      </c>
    </row>
    <row r="2161" spans="1:8" x14ac:dyDescent="0.35">
      <c r="A2161" s="43">
        <v>46258</v>
      </c>
      <c r="B2161" t="s">
        <v>63</v>
      </c>
      <c r="C2161" t="s">
        <v>55</v>
      </c>
      <c r="D2161" t="s">
        <v>11</v>
      </c>
      <c r="E2161" s="43" t="s">
        <v>78</v>
      </c>
      <c r="F2161" s="43" t="s">
        <v>123</v>
      </c>
      <c r="G2161" s="43" t="s">
        <v>129</v>
      </c>
      <c r="H2161" s="47">
        <v>23523</v>
      </c>
    </row>
    <row r="2162" spans="1:8" x14ac:dyDescent="0.35">
      <c r="A2162" s="43">
        <v>46258</v>
      </c>
      <c r="B2162" t="s">
        <v>63</v>
      </c>
      <c r="C2162" t="s">
        <v>56</v>
      </c>
      <c r="D2162" t="s">
        <v>12</v>
      </c>
      <c r="E2162" s="43" t="s">
        <v>82</v>
      </c>
      <c r="F2162" s="43" t="s">
        <v>123</v>
      </c>
      <c r="G2162" s="43" t="s">
        <v>129</v>
      </c>
      <c r="H2162" s="47">
        <v>7867</v>
      </c>
    </row>
    <row r="2163" spans="1:8" x14ac:dyDescent="0.35">
      <c r="A2163" s="43">
        <v>46258</v>
      </c>
      <c r="B2163" t="s">
        <v>63</v>
      </c>
      <c r="C2163" t="s">
        <v>56</v>
      </c>
      <c r="D2163" t="s">
        <v>12</v>
      </c>
      <c r="E2163" s="43" t="s">
        <v>84</v>
      </c>
      <c r="F2163" s="43" t="s">
        <v>123</v>
      </c>
      <c r="G2163" s="43" t="s">
        <v>135</v>
      </c>
      <c r="H2163" s="47">
        <v>3091</v>
      </c>
    </row>
    <row r="2164" spans="1:8" x14ac:dyDescent="0.35">
      <c r="A2164" s="43">
        <v>46258</v>
      </c>
      <c r="B2164" t="s">
        <v>63</v>
      </c>
      <c r="C2164" t="s">
        <v>53</v>
      </c>
      <c r="D2164" t="s">
        <v>8</v>
      </c>
      <c r="E2164" s="43" t="s">
        <v>75</v>
      </c>
      <c r="F2164" s="43" t="s">
        <v>123</v>
      </c>
      <c r="G2164" s="43" t="s">
        <v>133</v>
      </c>
      <c r="H2164" s="47">
        <v>2312</v>
      </c>
    </row>
    <row r="2165" spans="1:8" x14ac:dyDescent="0.35">
      <c r="A2165" s="43">
        <v>46258</v>
      </c>
      <c r="B2165" t="s">
        <v>63</v>
      </c>
      <c r="C2165" t="s">
        <v>55</v>
      </c>
      <c r="D2165" t="s">
        <v>15</v>
      </c>
      <c r="E2165" s="43" t="s">
        <v>91</v>
      </c>
      <c r="F2165" s="43" t="s">
        <v>123</v>
      </c>
      <c r="G2165" s="43" t="s">
        <v>139</v>
      </c>
      <c r="H2165" s="47">
        <v>203</v>
      </c>
    </row>
    <row r="2166" spans="1:8" x14ac:dyDescent="0.35">
      <c r="A2166" s="43">
        <v>46258</v>
      </c>
      <c r="B2166" t="s">
        <v>63</v>
      </c>
      <c r="C2166" t="s">
        <v>121</v>
      </c>
      <c r="D2166" t="s">
        <v>121</v>
      </c>
      <c r="E2166" s="43" t="s">
        <v>121</v>
      </c>
      <c r="F2166" s="43" t="s">
        <v>123</v>
      </c>
      <c r="G2166" s="43" t="s">
        <v>130</v>
      </c>
      <c r="H2166" s="47">
        <v>520</v>
      </c>
    </row>
    <row r="2167" spans="1:8" x14ac:dyDescent="0.35">
      <c r="A2167" s="43">
        <v>46258</v>
      </c>
      <c r="B2167" t="s">
        <v>63</v>
      </c>
      <c r="C2167" t="s">
        <v>121</v>
      </c>
      <c r="D2167" t="s">
        <v>121</v>
      </c>
      <c r="E2167" s="43" t="s">
        <v>121</v>
      </c>
      <c r="F2167" s="43" t="s">
        <v>123</v>
      </c>
      <c r="G2167" s="43" t="s">
        <v>127</v>
      </c>
      <c r="H2167" s="47">
        <v>23</v>
      </c>
    </row>
    <row r="2168" spans="1:8" x14ac:dyDescent="0.35">
      <c r="A2168" s="43">
        <v>46258</v>
      </c>
      <c r="B2168" t="s">
        <v>63</v>
      </c>
      <c r="C2168" t="s">
        <v>56</v>
      </c>
      <c r="D2168" t="s">
        <v>16</v>
      </c>
      <c r="E2168" s="43" t="s">
        <v>16</v>
      </c>
      <c r="F2168" s="43" t="s">
        <v>123</v>
      </c>
      <c r="G2168" s="43" t="s">
        <v>129</v>
      </c>
      <c r="H2168" s="47">
        <v>7944</v>
      </c>
    </row>
    <row r="2169" spans="1:8" x14ac:dyDescent="0.35">
      <c r="A2169" s="43">
        <v>46258</v>
      </c>
      <c r="B2169" t="s">
        <v>63</v>
      </c>
      <c r="C2169" t="s">
        <v>55</v>
      </c>
      <c r="D2169" t="s">
        <v>11</v>
      </c>
      <c r="E2169" s="43" t="s">
        <v>90</v>
      </c>
      <c r="F2169" s="43" t="s">
        <v>123</v>
      </c>
      <c r="G2169" s="43" t="s">
        <v>129</v>
      </c>
      <c r="H2169" s="47">
        <v>6609</v>
      </c>
    </row>
    <row r="2170" spans="1:8" x14ac:dyDescent="0.35">
      <c r="A2170" s="43">
        <v>46258</v>
      </c>
      <c r="B2170" t="s">
        <v>63</v>
      </c>
      <c r="C2170" t="s">
        <v>54</v>
      </c>
      <c r="D2170" t="s">
        <v>14</v>
      </c>
      <c r="E2170" s="43" t="s">
        <v>14</v>
      </c>
      <c r="F2170" s="43" t="s">
        <v>123</v>
      </c>
      <c r="G2170" s="43" t="s">
        <v>125</v>
      </c>
      <c r="H2170" s="47">
        <v>2799</v>
      </c>
    </row>
    <row r="2171" spans="1:8" x14ac:dyDescent="0.35">
      <c r="A2171" s="43">
        <v>46258</v>
      </c>
      <c r="B2171" t="s">
        <v>63</v>
      </c>
      <c r="C2171" t="s">
        <v>121</v>
      </c>
      <c r="D2171" t="s">
        <v>121</v>
      </c>
      <c r="E2171" s="43" t="s">
        <v>121</v>
      </c>
      <c r="F2171" s="43" t="s">
        <v>123</v>
      </c>
      <c r="G2171" s="43" t="s">
        <v>125</v>
      </c>
      <c r="H2171" s="47">
        <v>61</v>
      </c>
    </row>
    <row r="2172" spans="1:8" x14ac:dyDescent="0.35">
      <c r="A2172" s="43">
        <v>46258</v>
      </c>
      <c r="B2172" t="s">
        <v>63</v>
      </c>
      <c r="C2172" t="s">
        <v>121</v>
      </c>
      <c r="D2172" t="s">
        <v>121</v>
      </c>
      <c r="E2172" s="43" t="s">
        <v>121</v>
      </c>
      <c r="F2172" s="43" t="s">
        <v>123</v>
      </c>
      <c r="G2172" s="43" t="s">
        <v>133</v>
      </c>
      <c r="H2172" s="47">
        <v>69</v>
      </c>
    </row>
    <row r="2173" spans="1:8" x14ac:dyDescent="0.35">
      <c r="A2173" s="43">
        <v>46258</v>
      </c>
      <c r="B2173" t="s">
        <v>63</v>
      </c>
      <c r="C2173" t="s">
        <v>53</v>
      </c>
      <c r="D2173" t="s">
        <v>7</v>
      </c>
      <c r="E2173" s="43" t="s">
        <v>77</v>
      </c>
      <c r="F2173" s="43" t="s">
        <v>123</v>
      </c>
      <c r="G2173" s="43" t="s">
        <v>142</v>
      </c>
      <c r="H2173" s="47">
        <v>3367</v>
      </c>
    </row>
    <row r="2174" spans="1:8" x14ac:dyDescent="0.35">
      <c r="A2174" s="43">
        <v>46258</v>
      </c>
      <c r="B2174" t="s">
        <v>63</v>
      </c>
      <c r="C2174" t="s">
        <v>56</v>
      </c>
      <c r="D2174" t="s">
        <v>17</v>
      </c>
      <c r="E2174" s="43" t="s">
        <v>76</v>
      </c>
      <c r="F2174" s="43" t="s">
        <v>123</v>
      </c>
      <c r="G2174" s="43" t="s">
        <v>128</v>
      </c>
      <c r="H2174" s="47">
        <v>12235</v>
      </c>
    </row>
    <row r="2175" spans="1:8" x14ac:dyDescent="0.35">
      <c r="A2175" s="43">
        <v>46258</v>
      </c>
      <c r="B2175" t="s">
        <v>63</v>
      </c>
      <c r="C2175" t="s">
        <v>56</v>
      </c>
      <c r="D2175" t="s">
        <v>12</v>
      </c>
      <c r="E2175" s="43" t="s">
        <v>79</v>
      </c>
      <c r="F2175" s="43" t="s">
        <v>123</v>
      </c>
      <c r="G2175" s="43" t="s">
        <v>135</v>
      </c>
      <c r="H2175" s="47">
        <v>7602</v>
      </c>
    </row>
    <row r="2176" spans="1:8" x14ac:dyDescent="0.35">
      <c r="A2176" s="43">
        <v>46258</v>
      </c>
      <c r="B2176" t="s">
        <v>63</v>
      </c>
      <c r="C2176" t="s">
        <v>56</v>
      </c>
      <c r="D2176" t="s">
        <v>12</v>
      </c>
      <c r="E2176" s="43" t="s">
        <v>79</v>
      </c>
      <c r="F2176" s="43" t="s">
        <v>123</v>
      </c>
      <c r="G2176" s="43" t="s">
        <v>142</v>
      </c>
      <c r="H2176" s="47">
        <v>802</v>
      </c>
    </row>
    <row r="2177" spans="1:8" x14ac:dyDescent="0.35">
      <c r="A2177" s="43">
        <v>46258</v>
      </c>
      <c r="B2177" t="s">
        <v>63</v>
      </c>
      <c r="C2177" t="s">
        <v>56</v>
      </c>
      <c r="D2177" t="s">
        <v>17</v>
      </c>
      <c r="E2177" s="43" t="s">
        <v>76</v>
      </c>
      <c r="F2177" s="43" t="s">
        <v>123</v>
      </c>
      <c r="G2177" s="43" t="s">
        <v>141</v>
      </c>
      <c r="H2177" s="47">
        <v>1706</v>
      </c>
    </row>
    <row r="2178" spans="1:8" x14ac:dyDescent="0.35">
      <c r="A2178" s="43">
        <v>46258</v>
      </c>
      <c r="B2178" t="s">
        <v>63</v>
      </c>
      <c r="C2178" t="s">
        <v>54</v>
      </c>
      <c r="D2178" t="s">
        <v>14</v>
      </c>
      <c r="E2178" s="43" t="s">
        <v>88</v>
      </c>
      <c r="F2178" s="43" t="s">
        <v>123</v>
      </c>
      <c r="G2178" s="43" t="s">
        <v>124</v>
      </c>
      <c r="H2178" s="47">
        <v>6641</v>
      </c>
    </row>
    <row r="2179" spans="1:8" x14ac:dyDescent="0.35">
      <c r="A2179" s="43">
        <v>46258</v>
      </c>
      <c r="B2179" t="s">
        <v>63</v>
      </c>
      <c r="C2179" t="s">
        <v>55</v>
      </c>
      <c r="D2179" t="s">
        <v>11</v>
      </c>
      <c r="E2179" s="43" t="s">
        <v>90</v>
      </c>
      <c r="F2179" s="43" t="s">
        <v>123</v>
      </c>
      <c r="G2179" s="43" t="s">
        <v>134</v>
      </c>
      <c r="H2179" s="47">
        <v>240</v>
      </c>
    </row>
    <row r="2180" spans="1:8" x14ac:dyDescent="0.35">
      <c r="A2180" s="43">
        <v>46258</v>
      </c>
      <c r="B2180" t="s">
        <v>63</v>
      </c>
      <c r="C2180" t="s">
        <v>56</v>
      </c>
      <c r="D2180" t="s">
        <v>12</v>
      </c>
      <c r="E2180" s="43" t="s">
        <v>79</v>
      </c>
      <c r="F2180" s="43" t="s">
        <v>123</v>
      </c>
      <c r="G2180" s="43" t="s">
        <v>130</v>
      </c>
      <c r="H2180" s="47">
        <v>1369</v>
      </c>
    </row>
    <row r="2181" spans="1:8" x14ac:dyDescent="0.35">
      <c r="A2181" s="43">
        <v>46258</v>
      </c>
      <c r="B2181" t="s">
        <v>63</v>
      </c>
      <c r="C2181" t="s">
        <v>121</v>
      </c>
      <c r="D2181" t="s">
        <v>121</v>
      </c>
      <c r="E2181" s="43" t="s">
        <v>121</v>
      </c>
      <c r="F2181" s="43" t="s">
        <v>123</v>
      </c>
      <c r="G2181" s="43" t="s">
        <v>130</v>
      </c>
      <c r="H2181" s="47">
        <v>152</v>
      </c>
    </row>
    <row r="2182" spans="1:8" x14ac:dyDescent="0.35">
      <c r="A2182" s="43">
        <v>46258</v>
      </c>
      <c r="B2182" t="s">
        <v>63</v>
      </c>
      <c r="C2182" t="s">
        <v>55</v>
      </c>
      <c r="D2182" t="s">
        <v>13</v>
      </c>
      <c r="E2182" s="43" t="s">
        <v>85</v>
      </c>
      <c r="F2182" s="43" t="s">
        <v>123</v>
      </c>
      <c r="G2182" s="43" t="s">
        <v>140</v>
      </c>
      <c r="H2182" s="47">
        <v>30</v>
      </c>
    </row>
    <row r="2183" spans="1:8" x14ac:dyDescent="0.35">
      <c r="A2183" s="43">
        <v>46258</v>
      </c>
      <c r="B2183" t="s">
        <v>63</v>
      </c>
      <c r="C2183" t="s">
        <v>53</v>
      </c>
      <c r="D2183" t="s">
        <v>8</v>
      </c>
      <c r="E2183" s="43" t="s">
        <v>74</v>
      </c>
      <c r="F2183" s="43" t="s">
        <v>123</v>
      </c>
      <c r="G2183" s="43" t="s">
        <v>140</v>
      </c>
      <c r="H2183" s="47">
        <v>38</v>
      </c>
    </row>
    <row r="2184" spans="1:8" x14ac:dyDescent="0.35">
      <c r="A2184" s="43">
        <v>46258</v>
      </c>
      <c r="B2184" t="s">
        <v>63</v>
      </c>
      <c r="C2184" t="s">
        <v>121</v>
      </c>
      <c r="D2184" t="s">
        <v>121</v>
      </c>
      <c r="E2184" s="43" t="s">
        <v>122</v>
      </c>
      <c r="F2184" s="43" t="s">
        <v>123</v>
      </c>
      <c r="G2184" s="43" t="s">
        <v>132</v>
      </c>
      <c r="H2184" s="47">
        <v>15</v>
      </c>
    </row>
    <row r="2185" spans="1:8" x14ac:dyDescent="0.35">
      <c r="A2185" s="43">
        <v>46258</v>
      </c>
      <c r="B2185" t="s">
        <v>63</v>
      </c>
      <c r="C2185" t="s">
        <v>121</v>
      </c>
      <c r="D2185" t="s">
        <v>121</v>
      </c>
      <c r="E2185" s="43" t="s">
        <v>121</v>
      </c>
      <c r="F2185" s="43" t="s">
        <v>123</v>
      </c>
      <c r="G2185" s="43" t="s">
        <v>140</v>
      </c>
      <c r="H2185" s="47">
        <v>0</v>
      </c>
    </row>
    <row r="2186" spans="1:8" x14ac:dyDescent="0.35">
      <c r="A2186" s="43">
        <v>46258</v>
      </c>
      <c r="B2186" t="s">
        <v>63</v>
      </c>
      <c r="C2186" t="s">
        <v>54</v>
      </c>
      <c r="D2186" t="s">
        <v>9</v>
      </c>
      <c r="E2186" s="43" t="s">
        <v>71</v>
      </c>
      <c r="F2186" s="43" t="s">
        <v>123</v>
      </c>
      <c r="G2186" s="43" t="s">
        <v>135</v>
      </c>
      <c r="H2186" s="47">
        <v>7899</v>
      </c>
    </row>
    <row r="2187" spans="1:8" x14ac:dyDescent="0.35">
      <c r="A2187" s="43">
        <v>46258</v>
      </c>
      <c r="B2187" t="s">
        <v>63</v>
      </c>
      <c r="C2187" t="s">
        <v>54</v>
      </c>
      <c r="D2187" t="s">
        <v>14</v>
      </c>
      <c r="E2187" s="43" t="s">
        <v>87</v>
      </c>
      <c r="F2187" s="43" t="s">
        <v>123</v>
      </c>
      <c r="G2187" s="43" t="s">
        <v>128</v>
      </c>
      <c r="H2187" s="47">
        <v>6511</v>
      </c>
    </row>
    <row r="2188" spans="1:8" x14ac:dyDescent="0.35">
      <c r="A2188" s="43">
        <v>46258</v>
      </c>
      <c r="B2188" t="s">
        <v>63</v>
      </c>
      <c r="C2188" t="s">
        <v>55</v>
      </c>
      <c r="D2188" t="s">
        <v>13</v>
      </c>
      <c r="E2188" s="43" t="s">
        <v>100</v>
      </c>
      <c r="F2188" s="43" t="s">
        <v>123</v>
      </c>
      <c r="G2188" s="43" t="s">
        <v>132</v>
      </c>
      <c r="H2188" s="47">
        <v>957</v>
      </c>
    </row>
    <row r="2189" spans="1:8" x14ac:dyDescent="0.35">
      <c r="A2189" s="43">
        <v>46258</v>
      </c>
      <c r="B2189" t="s">
        <v>63</v>
      </c>
      <c r="C2189" t="s">
        <v>56</v>
      </c>
      <c r="D2189" t="s">
        <v>12</v>
      </c>
      <c r="E2189" s="43" t="s">
        <v>81</v>
      </c>
      <c r="F2189" s="43" t="s">
        <v>123</v>
      </c>
      <c r="G2189" s="43" t="s">
        <v>137</v>
      </c>
      <c r="H2189" s="47">
        <v>869</v>
      </c>
    </row>
    <row r="2190" spans="1:8" x14ac:dyDescent="0.35">
      <c r="A2190" s="43">
        <v>46258</v>
      </c>
      <c r="B2190" t="s">
        <v>63</v>
      </c>
      <c r="C2190" t="s">
        <v>53</v>
      </c>
      <c r="D2190" t="s">
        <v>7</v>
      </c>
      <c r="E2190" s="43" t="s">
        <v>65</v>
      </c>
      <c r="F2190" s="43" t="s">
        <v>123</v>
      </c>
      <c r="G2190" s="43" t="s">
        <v>140</v>
      </c>
      <c r="H2190" s="47">
        <v>2268</v>
      </c>
    </row>
    <row r="2191" spans="1:8" x14ac:dyDescent="0.35">
      <c r="A2191" s="43">
        <v>46258</v>
      </c>
      <c r="B2191" t="s">
        <v>63</v>
      </c>
      <c r="C2191" t="s">
        <v>121</v>
      </c>
      <c r="D2191" t="s">
        <v>121</v>
      </c>
      <c r="E2191" s="43" t="s">
        <v>121</v>
      </c>
      <c r="F2191" s="43" t="s">
        <v>123</v>
      </c>
      <c r="G2191" s="43" t="s">
        <v>137</v>
      </c>
      <c r="H2191" s="47">
        <v>833</v>
      </c>
    </row>
    <row r="2192" spans="1:8" x14ac:dyDescent="0.35">
      <c r="A2192" s="43">
        <v>46258</v>
      </c>
      <c r="B2192" t="s">
        <v>63</v>
      </c>
      <c r="C2192" t="s">
        <v>54</v>
      </c>
      <c r="D2192" t="s">
        <v>10</v>
      </c>
      <c r="E2192" s="43" t="s">
        <v>10</v>
      </c>
      <c r="F2192" s="43" t="s">
        <v>123</v>
      </c>
      <c r="G2192" s="43" t="s">
        <v>137</v>
      </c>
      <c r="H2192" s="47">
        <v>273</v>
      </c>
    </row>
    <row r="2193" spans="1:8" x14ac:dyDescent="0.35">
      <c r="A2193" s="43">
        <v>46258</v>
      </c>
      <c r="B2193" t="s">
        <v>63</v>
      </c>
      <c r="C2193" t="s">
        <v>56</v>
      </c>
      <c r="D2193" t="s">
        <v>16</v>
      </c>
      <c r="E2193" s="43" t="s">
        <v>97</v>
      </c>
      <c r="F2193" s="43" t="s">
        <v>123</v>
      </c>
      <c r="G2193" s="43" t="s">
        <v>138</v>
      </c>
      <c r="H2193" s="47">
        <v>672</v>
      </c>
    </row>
    <row r="2194" spans="1:8" x14ac:dyDescent="0.35">
      <c r="A2194" s="43">
        <v>46258</v>
      </c>
      <c r="B2194" t="s">
        <v>63</v>
      </c>
      <c r="C2194" t="s">
        <v>55</v>
      </c>
      <c r="D2194" t="s">
        <v>13</v>
      </c>
      <c r="E2194" s="43" t="s">
        <v>67</v>
      </c>
      <c r="F2194" s="43" t="s">
        <v>123</v>
      </c>
      <c r="G2194" s="43" t="s">
        <v>137</v>
      </c>
      <c r="H2194" s="47">
        <v>254</v>
      </c>
    </row>
    <row r="2195" spans="1:8" x14ac:dyDescent="0.35">
      <c r="A2195" s="43">
        <v>46258</v>
      </c>
      <c r="B2195" t="s">
        <v>63</v>
      </c>
      <c r="C2195" t="s">
        <v>55</v>
      </c>
      <c r="D2195" t="s">
        <v>13</v>
      </c>
      <c r="E2195" s="43" t="s">
        <v>99</v>
      </c>
      <c r="F2195" s="43" t="s">
        <v>123</v>
      </c>
      <c r="G2195" s="43" t="s">
        <v>128</v>
      </c>
      <c r="H2195" s="47">
        <v>13490</v>
      </c>
    </row>
    <row r="2196" spans="1:8" x14ac:dyDescent="0.35">
      <c r="A2196" s="43">
        <v>46258</v>
      </c>
      <c r="B2196" t="s">
        <v>63</v>
      </c>
      <c r="C2196" t="s">
        <v>53</v>
      </c>
      <c r="D2196" t="s">
        <v>7</v>
      </c>
      <c r="E2196" s="43" t="s">
        <v>77</v>
      </c>
      <c r="F2196" s="43" t="s">
        <v>123</v>
      </c>
      <c r="G2196" s="43" t="s">
        <v>134</v>
      </c>
      <c r="H2196" s="47">
        <v>3055</v>
      </c>
    </row>
    <row r="2197" spans="1:8" x14ac:dyDescent="0.35">
      <c r="A2197" s="43">
        <v>46258</v>
      </c>
      <c r="B2197" t="s">
        <v>63</v>
      </c>
      <c r="C2197" t="s">
        <v>54</v>
      </c>
      <c r="D2197" t="s">
        <v>14</v>
      </c>
      <c r="E2197" s="43" t="s">
        <v>88</v>
      </c>
      <c r="F2197" s="43" t="s">
        <v>123</v>
      </c>
      <c r="G2197" s="43" t="s">
        <v>138</v>
      </c>
      <c r="H2197" s="47">
        <v>529</v>
      </c>
    </row>
    <row r="2198" spans="1:8" x14ac:dyDescent="0.35">
      <c r="A2198" s="43">
        <v>46258</v>
      </c>
      <c r="B2198" t="s">
        <v>63</v>
      </c>
      <c r="C2198" t="s">
        <v>56</v>
      </c>
      <c r="D2198" t="s">
        <v>12</v>
      </c>
      <c r="E2198" s="43" t="s">
        <v>84</v>
      </c>
      <c r="F2198" s="43" t="s">
        <v>123</v>
      </c>
      <c r="G2198" s="43" t="s">
        <v>136</v>
      </c>
      <c r="H2198" s="47">
        <v>800</v>
      </c>
    </row>
    <row r="2199" spans="1:8" x14ac:dyDescent="0.35">
      <c r="A2199" s="43">
        <v>46258</v>
      </c>
      <c r="B2199" t="s">
        <v>63</v>
      </c>
      <c r="C2199" t="s">
        <v>121</v>
      </c>
      <c r="D2199" t="s">
        <v>121</v>
      </c>
      <c r="E2199" s="43" t="s">
        <v>122</v>
      </c>
      <c r="F2199" s="43" t="s">
        <v>123</v>
      </c>
      <c r="G2199" s="43" t="s">
        <v>129</v>
      </c>
      <c r="H2199" s="47">
        <v>71</v>
      </c>
    </row>
    <row r="2200" spans="1:8" x14ac:dyDescent="0.35">
      <c r="A2200" s="43">
        <v>46258</v>
      </c>
      <c r="B2200" t="s">
        <v>63</v>
      </c>
      <c r="C2200" t="s">
        <v>54</v>
      </c>
      <c r="D2200" t="s">
        <v>14</v>
      </c>
      <c r="E2200" s="43" t="s">
        <v>88</v>
      </c>
      <c r="F2200" s="43" t="s">
        <v>123</v>
      </c>
      <c r="G2200" s="43" t="s">
        <v>134</v>
      </c>
      <c r="H2200" s="47">
        <v>330</v>
      </c>
    </row>
    <row r="2201" spans="1:8" x14ac:dyDescent="0.35">
      <c r="A2201" s="43">
        <v>46258</v>
      </c>
      <c r="B2201" t="s">
        <v>63</v>
      </c>
      <c r="C2201" t="s">
        <v>55</v>
      </c>
      <c r="D2201" t="s">
        <v>15</v>
      </c>
      <c r="E2201" s="43" t="s">
        <v>94</v>
      </c>
      <c r="F2201" s="43" t="s">
        <v>123</v>
      </c>
      <c r="G2201" s="43" t="s">
        <v>126</v>
      </c>
      <c r="H2201" s="47">
        <v>10570</v>
      </c>
    </row>
    <row r="2202" spans="1:8" x14ac:dyDescent="0.35">
      <c r="A2202" s="43">
        <v>46258</v>
      </c>
      <c r="B2202" t="s">
        <v>63</v>
      </c>
      <c r="C2202" t="s">
        <v>54</v>
      </c>
      <c r="D2202" t="s">
        <v>14</v>
      </c>
      <c r="E2202" s="43" t="s">
        <v>86</v>
      </c>
      <c r="F2202" s="43" t="s">
        <v>123</v>
      </c>
      <c r="G2202" s="43" t="s">
        <v>132</v>
      </c>
      <c r="H2202" s="47">
        <v>3154</v>
      </c>
    </row>
    <row r="2203" spans="1:8" x14ac:dyDescent="0.35">
      <c r="A2203" s="43">
        <v>46258</v>
      </c>
      <c r="B2203" t="s">
        <v>63</v>
      </c>
      <c r="C2203" t="s">
        <v>121</v>
      </c>
      <c r="D2203" t="s">
        <v>121</v>
      </c>
      <c r="E2203" s="43" t="s">
        <v>122</v>
      </c>
      <c r="F2203" s="43" t="s">
        <v>123</v>
      </c>
      <c r="G2203" s="43" t="s">
        <v>142</v>
      </c>
      <c r="H2203" s="47">
        <v>5</v>
      </c>
    </row>
    <row r="2204" spans="1:8" x14ac:dyDescent="0.35">
      <c r="A2204" s="43">
        <v>46258</v>
      </c>
      <c r="B2204" t="s">
        <v>63</v>
      </c>
      <c r="C2204" t="s">
        <v>56</v>
      </c>
      <c r="D2204" t="s">
        <v>16</v>
      </c>
      <c r="E2204" s="43" t="s">
        <v>97</v>
      </c>
      <c r="F2204" s="43" t="s">
        <v>123</v>
      </c>
      <c r="G2204" s="43" t="s">
        <v>129</v>
      </c>
      <c r="H2204" s="47">
        <v>16881</v>
      </c>
    </row>
    <row r="2205" spans="1:8" x14ac:dyDescent="0.35">
      <c r="A2205" s="43">
        <v>46258</v>
      </c>
      <c r="B2205" t="s">
        <v>63</v>
      </c>
      <c r="C2205" t="s">
        <v>53</v>
      </c>
      <c r="D2205" t="s">
        <v>6</v>
      </c>
      <c r="E2205" s="43" t="s">
        <v>98</v>
      </c>
      <c r="F2205" s="43" t="s">
        <v>123</v>
      </c>
      <c r="G2205" s="43" t="s">
        <v>133</v>
      </c>
      <c r="H2205" s="47">
        <v>706</v>
      </c>
    </row>
    <row r="2206" spans="1:8" x14ac:dyDescent="0.35">
      <c r="A2206" s="43">
        <v>46258</v>
      </c>
      <c r="B2206" t="s">
        <v>63</v>
      </c>
      <c r="C2206" t="s">
        <v>56</v>
      </c>
      <c r="D2206" t="s">
        <v>17</v>
      </c>
      <c r="E2206" s="43" t="s">
        <v>76</v>
      </c>
      <c r="F2206" s="43" t="s">
        <v>123</v>
      </c>
      <c r="G2206" s="43" t="s">
        <v>127</v>
      </c>
      <c r="H2206" s="47">
        <v>12350</v>
      </c>
    </row>
    <row r="2207" spans="1:8" x14ac:dyDescent="0.35">
      <c r="A2207" s="43">
        <v>46258</v>
      </c>
      <c r="B2207" t="s">
        <v>63</v>
      </c>
      <c r="C2207" t="s">
        <v>54</v>
      </c>
      <c r="D2207" t="s">
        <v>9</v>
      </c>
      <c r="E2207" s="43" t="s">
        <v>92</v>
      </c>
      <c r="F2207" s="43" t="s">
        <v>123</v>
      </c>
      <c r="G2207" s="43" t="s">
        <v>129</v>
      </c>
      <c r="H2207" s="47">
        <v>13625</v>
      </c>
    </row>
    <row r="2208" spans="1:8" x14ac:dyDescent="0.35">
      <c r="A2208" s="43">
        <v>46258</v>
      </c>
      <c r="B2208" t="s">
        <v>63</v>
      </c>
      <c r="C2208" t="s">
        <v>55</v>
      </c>
      <c r="D2208" t="s">
        <v>13</v>
      </c>
      <c r="E2208" s="43" t="s">
        <v>67</v>
      </c>
      <c r="F2208" s="43" t="s">
        <v>123</v>
      </c>
      <c r="G2208" s="43" t="s">
        <v>139</v>
      </c>
      <c r="H2208" s="47">
        <v>494</v>
      </c>
    </row>
    <row r="2209" spans="1:8" x14ac:dyDescent="0.35">
      <c r="A2209" s="43">
        <v>46258</v>
      </c>
      <c r="B2209" t="s">
        <v>63</v>
      </c>
      <c r="C2209" t="s">
        <v>54</v>
      </c>
      <c r="D2209" t="s">
        <v>9</v>
      </c>
      <c r="E2209" s="43" t="s">
        <v>92</v>
      </c>
      <c r="F2209" s="43" t="s">
        <v>123</v>
      </c>
      <c r="G2209" s="43" t="s">
        <v>134</v>
      </c>
      <c r="H2209" s="47">
        <v>502</v>
      </c>
    </row>
    <row r="2210" spans="1:8" x14ac:dyDescent="0.35">
      <c r="A2210" s="43">
        <v>46258</v>
      </c>
      <c r="B2210" t="s">
        <v>63</v>
      </c>
      <c r="C2210" t="s">
        <v>53</v>
      </c>
      <c r="D2210" t="s">
        <v>7</v>
      </c>
      <c r="E2210" s="43" t="s">
        <v>65</v>
      </c>
      <c r="F2210" s="43" t="s">
        <v>123</v>
      </c>
      <c r="G2210" s="43" t="s">
        <v>128</v>
      </c>
      <c r="H2210" s="47">
        <v>61295</v>
      </c>
    </row>
    <row r="2211" spans="1:8" x14ac:dyDescent="0.35">
      <c r="A2211" s="43">
        <v>46258</v>
      </c>
      <c r="B2211" t="s">
        <v>63</v>
      </c>
      <c r="C2211" t="s">
        <v>53</v>
      </c>
      <c r="D2211" t="s">
        <v>7</v>
      </c>
      <c r="E2211" s="43" t="s">
        <v>65</v>
      </c>
      <c r="F2211" s="43" t="s">
        <v>123</v>
      </c>
      <c r="G2211" s="43" t="s">
        <v>135</v>
      </c>
      <c r="H2211" s="47">
        <v>25003</v>
      </c>
    </row>
    <row r="2212" spans="1:8" x14ac:dyDescent="0.35">
      <c r="A2212" s="43">
        <v>46258</v>
      </c>
      <c r="B2212" t="s">
        <v>63</v>
      </c>
      <c r="C2212" t="s">
        <v>56</v>
      </c>
      <c r="D2212" t="s">
        <v>17</v>
      </c>
      <c r="E2212" s="43" t="s">
        <v>76</v>
      </c>
      <c r="F2212" s="43" t="s">
        <v>123</v>
      </c>
      <c r="G2212" s="43" t="s">
        <v>129</v>
      </c>
      <c r="H2212" s="47">
        <v>6340</v>
      </c>
    </row>
    <row r="2213" spans="1:8" x14ac:dyDescent="0.35">
      <c r="A2213" s="43">
        <v>46258</v>
      </c>
      <c r="B2213" t="s">
        <v>63</v>
      </c>
      <c r="C2213" t="s">
        <v>121</v>
      </c>
      <c r="D2213" t="s">
        <v>121</v>
      </c>
      <c r="E2213" s="43" t="s">
        <v>122</v>
      </c>
      <c r="F2213" s="43" t="s">
        <v>123</v>
      </c>
      <c r="G2213" s="43" t="s">
        <v>127</v>
      </c>
      <c r="H2213" s="47">
        <v>113</v>
      </c>
    </row>
    <row r="2214" spans="1:8" x14ac:dyDescent="0.35">
      <c r="A2214" s="43">
        <v>46258</v>
      </c>
      <c r="B2214" t="s">
        <v>63</v>
      </c>
      <c r="C2214" t="s">
        <v>55</v>
      </c>
      <c r="D2214" t="s">
        <v>15</v>
      </c>
      <c r="E2214" s="43" t="s">
        <v>91</v>
      </c>
      <c r="F2214" s="43" t="s">
        <v>123</v>
      </c>
      <c r="G2214" s="43" t="s">
        <v>132</v>
      </c>
      <c r="H2214" s="47">
        <v>379</v>
      </c>
    </row>
    <row r="2215" spans="1:8" x14ac:dyDescent="0.35">
      <c r="A2215" s="43">
        <v>46258</v>
      </c>
      <c r="B2215" t="s">
        <v>63</v>
      </c>
      <c r="C2215" t="s">
        <v>54</v>
      </c>
      <c r="D2215" t="s">
        <v>14</v>
      </c>
      <c r="E2215" s="43" t="s">
        <v>14</v>
      </c>
      <c r="F2215" s="43" t="s">
        <v>123</v>
      </c>
      <c r="G2215" s="43" t="s">
        <v>132</v>
      </c>
      <c r="H2215" s="47">
        <v>1359</v>
      </c>
    </row>
    <row r="2216" spans="1:8" x14ac:dyDescent="0.35">
      <c r="A2216" s="43">
        <v>46258</v>
      </c>
      <c r="B2216" t="s">
        <v>63</v>
      </c>
      <c r="C2216" t="s">
        <v>56</v>
      </c>
      <c r="D2216" t="s">
        <v>16</v>
      </c>
      <c r="E2216" s="43" t="s">
        <v>16</v>
      </c>
      <c r="F2216" s="43" t="s">
        <v>123</v>
      </c>
      <c r="G2216" s="43" t="s">
        <v>134</v>
      </c>
      <c r="H2216" s="47">
        <v>265</v>
      </c>
    </row>
    <row r="2217" spans="1:8" x14ac:dyDescent="0.35">
      <c r="A2217" s="43">
        <v>46258</v>
      </c>
      <c r="B2217" t="s">
        <v>63</v>
      </c>
      <c r="C2217" t="s">
        <v>53</v>
      </c>
      <c r="D2217" t="s">
        <v>6</v>
      </c>
      <c r="E2217" s="43" t="s">
        <v>73</v>
      </c>
      <c r="F2217" s="43" t="s">
        <v>123</v>
      </c>
      <c r="G2217" s="43" t="s">
        <v>134</v>
      </c>
      <c r="H2217" s="47">
        <v>151</v>
      </c>
    </row>
    <row r="2218" spans="1:8" x14ac:dyDescent="0.35">
      <c r="A2218" s="43">
        <v>46258</v>
      </c>
      <c r="B2218" t="s">
        <v>63</v>
      </c>
      <c r="C2218" t="s">
        <v>121</v>
      </c>
      <c r="D2218" t="s">
        <v>121</v>
      </c>
      <c r="E2218" s="43" t="s">
        <v>121</v>
      </c>
      <c r="F2218" s="43" t="s">
        <v>123</v>
      </c>
      <c r="G2218" s="43" t="s">
        <v>139</v>
      </c>
      <c r="H2218" s="47">
        <v>0</v>
      </c>
    </row>
    <row r="2219" spans="1:8" x14ac:dyDescent="0.35">
      <c r="A2219" s="43">
        <v>46258</v>
      </c>
      <c r="B2219" t="s">
        <v>63</v>
      </c>
      <c r="C2219" t="s">
        <v>53</v>
      </c>
      <c r="D2219" t="s">
        <v>8</v>
      </c>
      <c r="E2219" s="43" t="s">
        <v>74</v>
      </c>
      <c r="F2219" s="43" t="s">
        <v>123</v>
      </c>
      <c r="G2219" s="43" t="s">
        <v>131</v>
      </c>
      <c r="H2219" s="47">
        <v>128</v>
      </c>
    </row>
    <row r="2220" spans="1:8" x14ac:dyDescent="0.35">
      <c r="A2220" s="43">
        <v>46258</v>
      </c>
      <c r="B2220" t="s">
        <v>63</v>
      </c>
      <c r="C2220" t="s">
        <v>121</v>
      </c>
      <c r="D2220" t="s">
        <v>121</v>
      </c>
      <c r="E2220" s="43" t="s">
        <v>121</v>
      </c>
      <c r="F2220" s="43" t="s">
        <v>123</v>
      </c>
      <c r="G2220" s="43" t="s">
        <v>129</v>
      </c>
      <c r="H2220" s="47">
        <v>0</v>
      </c>
    </row>
    <row r="2221" spans="1:8" x14ac:dyDescent="0.35">
      <c r="A2221" s="43">
        <v>46258</v>
      </c>
      <c r="B2221" t="s">
        <v>63</v>
      </c>
      <c r="C2221" t="s">
        <v>121</v>
      </c>
      <c r="D2221" t="s">
        <v>121</v>
      </c>
      <c r="E2221" s="43" t="s">
        <v>121</v>
      </c>
      <c r="F2221" s="43" t="s">
        <v>123</v>
      </c>
      <c r="G2221" s="43" t="s">
        <v>129</v>
      </c>
      <c r="H2221" s="47">
        <v>0</v>
      </c>
    </row>
    <row r="2222" spans="1:8" x14ac:dyDescent="0.35">
      <c r="A2222" s="43">
        <v>46258</v>
      </c>
      <c r="B2222" t="s">
        <v>63</v>
      </c>
      <c r="C2222" t="s">
        <v>121</v>
      </c>
      <c r="D2222" t="s">
        <v>121</v>
      </c>
      <c r="E2222" s="43" t="s">
        <v>121</v>
      </c>
      <c r="F2222" s="43" t="s">
        <v>123</v>
      </c>
      <c r="G2222" s="43" t="s">
        <v>138</v>
      </c>
      <c r="H2222" s="47">
        <v>0</v>
      </c>
    </row>
    <row r="2223" spans="1:8" x14ac:dyDescent="0.35">
      <c r="A2223" s="43">
        <v>46258</v>
      </c>
      <c r="B2223" t="s">
        <v>63</v>
      </c>
      <c r="C2223" t="s">
        <v>121</v>
      </c>
      <c r="D2223" t="s">
        <v>121</v>
      </c>
      <c r="E2223" s="43" t="s">
        <v>121</v>
      </c>
      <c r="F2223" s="43" t="s">
        <v>123</v>
      </c>
      <c r="G2223" s="43" t="s">
        <v>130</v>
      </c>
      <c r="H2223" s="47">
        <v>0</v>
      </c>
    </row>
    <row r="2224" spans="1:8" x14ac:dyDescent="0.35">
      <c r="A2224" s="43">
        <v>46258</v>
      </c>
      <c r="B2224" t="s">
        <v>63</v>
      </c>
      <c r="C2224" t="s">
        <v>121</v>
      </c>
      <c r="D2224" t="s">
        <v>121</v>
      </c>
      <c r="E2224" s="43" t="s">
        <v>121</v>
      </c>
      <c r="F2224" s="43" t="s">
        <v>123</v>
      </c>
      <c r="G2224" s="43" t="s">
        <v>128</v>
      </c>
      <c r="H2224" s="47">
        <v>0</v>
      </c>
    </row>
    <row r="2225" spans="1:8" x14ac:dyDescent="0.35">
      <c r="A2225" s="43">
        <v>46258</v>
      </c>
      <c r="B2225" t="s">
        <v>63</v>
      </c>
      <c r="C2225" t="s">
        <v>121</v>
      </c>
      <c r="D2225" t="s">
        <v>121</v>
      </c>
      <c r="E2225" s="43" t="s">
        <v>122</v>
      </c>
      <c r="F2225" s="43" t="s">
        <v>123</v>
      </c>
      <c r="G2225" s="43" t="s">
        <v>133</v>
      </c>
      <c r="H2225" s="47">
        <v>1</v>
      </c>
    </row>
    <row r="2226" spans="1:8" x14ac:dyDescent="0.35">
      <c r="A2226" s="43">
        <v>46258</v>
      </c>
      <c r="B2226" t="s">
        <v>63</v>
      </c>
      <c r="C2226" t="s">
        <v>53</v>
      </c>
      <c r="D2226" t="s">
        <v>8</v>
      </c>
      <c r="E2226" s="43" t="s">
        <v>72</v>
      </c>
      <c r="F2226" s="43" t="s">
        <v>123</v>
      </c>
      <c r="G2226" s="43" t="s">
        <v>137</v>
      </c>
      <c r="H2226" s="47">
        <v>3216</v>
      </c>
    </row>
    <row r="2227" spans="1:8" x14ac:dyDescent="0.35">
      <c r="A2227" s="43">
        <v>46258</v>
      </c>
      <c r="B2227" t="s">
        <v>63</v>
      </c>
      <c r="C2227" t="s">
        <v>54</v>
      </c>
      <c r="D2227" t="s">
        <v>10</v>
      </c>
      <c r="E2227" s="43" t="s">
        <v>10</v>
      </c>
      <c r="F2227" s="43" t="s">
        <v>123</v>
      </c>
      <c r="G2227" s="43" t="s">
        <v>142</v>
      </c>
      <c r="H2227" s="47">
        <v>1213</v>
      </c>
    </row>
    <row r="2228" spans="1:8" x14ac:dyDescent="0.35">
      <c r="A2228" s="43">
        <v>46258</v>
      </c>
      <c r="B2228" t="s">
        <v>63</v>
      </c>
      <c r="C2228" t="s">
        <v>53</v>
      </c>
      <c r="D2228" t="s">
        <v>8</v>
      </c>
      <c r="E2228" s="43" t="s">
        <v>66</v>
      </c>
      <c r="F2228" s="43" t="s">
        <v>123</v>
      </c>
      <c r="G2228" s="43" t="s">
        <v>134</v>
      </c>
      <c r="H2228" s="47">
        <v>370</v>
      </c>
    </row>
    <row r="2229" spans="1:8" x14ac:dyDescent="0.35">
      <c r="A2229" s="43">
        <v>46258</v>
      </c>
      <c r="B2229" t="s">
        <v>63</v>
      </c>
      <c r="C2229" t="s">
        <v>121</v>
      </c>
      <c r="D2229" t="s">
        <v>121</v>
      </c>
      <c r="E2229" s="43" t="s">
        <v>121</v>
      </c>
      <c r="F2229" s="43" t="s">
        <v>123</v>
      </c>
      <c r="G2229" s="43" t="s">
        <v>132</v>
      </c>
      <c r="H2229" s="47">
        <v>1778</v>
      </c>
    </row>
    <row r="2230" spans="1:8" x14ac:dyDescent="0.35">
      <c r="A2230" s="43">
        <v>46258</v>
      </c>
      <c r="B2230" t="s">
        <v>63</v>
      </c>
      <c r="C2230" t="s">
        <v>121</v>
      </c>
      <c r="D2230" t="s">
        <v>121</v>
      </c>
      <c r="E2230" s="43" t="s">
        <v>121</v>
      </c>
      <c r="F2230" s="43" t="s">
        <v>123</v>
      </c>
      <c r="G2230" s="43" t="s">
        <v>125</v>
      </c>
      <c r="H2230" s="47">
        <v>298</v>
      </c>
    </row>
    <row r="2231" spans="1:8" x14ac:dyDescent="0.35">
      <c r="A2231" s="43">
        <v>46258</v>
      </c>
      <c r="B2231" t="s">
        <v>63</v>
      </c>
      <c r="C2231" t="s">
        <v>121</v>
      </c>
      <c r="D2231" t="s">
        <v>121</v>
      </c>
      <c r="E2231" s="43" t="s">
        <v>121</v>
      </c>
      <c r="F2231" s="43" t="s">
        <v>123</v>
      </c>
      <c r="G2231" s="43" t="s">
        <v>142</v>
      </c>
      <c r="H2231" s="47">
        <v>5</v>
      </c>
    </row>
    <row r="2232" spans="1:8" x14ac:dyDescent="0.35">
      <c r="A2232" s="43">
        <v>46258</v>
      </c>
      <c r="B2232" t="s">
        <v>63</v>
      </c>
      <c r="C2232" t="s">
        <v>56</v>
      </c>
      <c r="D2232" t="s">
        <v>16</v>
      </c>
      <c r="E2232" s="43" t="s">
        <v>16</v>
      </c>
      <c r="F2232" s="43" t="s">
        <v>123</v>
      </c>
      <c r="G2232" s="43" t="s">
        <v>133</v>
      </c>
      <c r="H2232" s="47">
        <v>693</v>
      </c>
    </row>
    <row r="2233" spans="1:8" x14ac:dyDescent="0.35">
      <c r="A2233" s="43">
        <v>46258</v>
      </c>
      <c r="B2233" t="s">
        <v>63</v>
      </c>
      <c r="C2233" t="s">
        <v>55</v>
      </c>
      <c r="D2233" t="s">
        <v>15</v>
      </c>
      <c r="E2233" s="43" t="s">
        <v>96</v>
      </c>
      <c r="F2233" s="43" t="s">
        <v>123</v>
      </c>
      <c r="G2233" s="43" t="s">
        <v>133</v>
      </c>
      <c r="H2233" s="47">
        <v>1464</v>
      </c>
    </row>
    <row r="2234" spans="1:8" x14ac:dyDescent="0.35">
      <c r="A2234" s="43">
        <v>46258</v>
      </c>
      <c r="B2234" t="s">
        <v>63</v>
      </c>
      <c r="C2234" t="s">
        <v>56</v>
      </c>
      <c r="D2234" t="s">
        <v>12</v>
      </c>
      <c r="E2234" s="43" t="s">
        <v>83</v>
      </c>
      <c r="F2234" s="43" t="s">
        <v>123</v>
      </c>
      <c r="G2234" s="43" t="s">
        <v>132</v>
      </c>
      <c r="H2234" s="47">
        <v>1276</v>
      </c>
    </row>
    <row r="2235" spans="1:8" x14ac:dyDescent="0.35">
      <c r="A2235" s="43">
        <v>46258</v>
      </c>
      <c r="B2235" t="s">
        <v>63</v>
      </c>
      <c r="C2235" t="s">
        <v>55</v>
      </c>
      <c r="D2235" t="s">
        <v>15</v>
      </c>
      <c r="E2235" s="43" t="s">
        <v>91</v>
      </c>
      <c r="F2235" s="43" t="s">
        <v>123</v>
      </c>
      <c r="G2235" s="43" t="s">
        <v>130</v>
      </c>
      <c r="H2235" s="47">
        <v>408</v>
      </c>
    </row>
    <row r="2236" spans="1:8" x14ac:dyDescent="0.35">
      <c r="A2236" s="43">
        <v>46258</v>
      </c>
      <c r="B2236" t="s">
        <v>63</v>
      </c>
      <c r="C2236" t="s">
        <v>54</v>
      </c>
      <c r="D2236" t="s">
        <v>14</v>
      </c>
      <c r="E2236" s="43" t="s">
        <v>89</v>
      </c>
      <c r="F2236" s="43" t="s">
        <v>123</v>
      </c>
      <c r="G2236" s="43" t="s">
        <v>140</v>
      </c>
      <c r="H2236" s="47">
        <v>37</v>
      </c>
    </row>
    <row r="2237" spans="1:8" x14ac:dyDescent="0.35">
      <c r="A2237" s="43">
        <v>46258</v>
      </c>
      <c r="B2237" t="s">
        <v>63</v>
      </c>
      <c r="C2237" t="s">
        <v>54</v>
      </c>
      <c r="D2237" t="s">
        <v>14</v>
      </c>
      <c r="E2237" s="43" t="s">
        <v>14</v>
      </c>
      <c r="F2237" s="43" t="s">
        <v>123</v>
      </c>
      <c r="G2237" s="43" t="s">
        <v>124</v>
      </c>
      <c r="H2237" s="47">
        <v>10637</v>
      </c>
    </row>
    <row r="2238" spans="1:8" x14ac:dyDescent="0.35">
      <c r="A2238" s="43">
        <v>46258</v>
      </c>
      <c r="B2238" t="s">
        <v>63</v>
      </c>
      <c r="C2238" t="s">
        <v>53</v>
      </c>
      <c r="D2238" t="s">
        <v>8</v>
      </c>
      <c r="E2238" s="43" t="s">
        <v>72</v>
      </c>
      <c r="F2238" s="43" t="s">
        <v>123</v>
      </c>
      <c r="G2238" s="43" t="s">
        <v>141</v>
      </c>
      <c r="H2238" s="47">
        <v>1809</v>
      </c>
    </row>
    <row r="2239" spans="1:8" x14ac:dyDescent="0.35">
      <c r="A2239" s="43">
        <v>46258</v>
      </c>
      <c r="B2239" t="s">
        <v>63</v>
      </c>
      <c r="C2239" t="s">
        <v>54</v>
      </c>
      <c r="D2239" t="s">
        <v>10</v>
      </c>
      <c r="E2239" s="43" t="s">
        <v>64</v>
      </c>
      <c r="F2239" s="43" t="s">
        <v>123</v>
      </c>
      <c r="G2239" s="43" t="s">
        <v>124</v>
      </c>
      <c r="H2239" s="47">
        <v>6056</v>
      </c>
    </row>
    <row r="2240" spans="1:8" x14ac:dyDescent="0.35">
      <c r="A2240" s="43">
        <v>46258</v>
      </c>
      <c r="B2240" t="s">
        <v>63</v>
      </c>
      <c r="C2240" t="s">
        <v>121</v>
      </c>
      <c r="D2240" t="s">
        <v>121</v>
      </c>
      <c r="E2240" s="43" t="s">
        <v>121</v>
      </c>
      <c r="F2240" s="43" t="s">
        <v>123</v>
      </c>
      <c r="G2240" s="43" t="s">
        <v>136</v>
      </c>
      <c r="H2240" s="47">
        <v>52</v>
      </c>
    </row>
    <row r="2241" spans="1:8" x14ac:dyDescent="0.35">
      <c r="A2241" s="43">
        <v>46258</v>
      </c>
      <c r="B2241" t="s">
        <v>63</v>
      </c>
      <c r="C2241" t="s">
        <v>56</v>
      </c>
      <c r="D2241" t="s">
        <v>17</v>
      </c>
      <c r="E2241" s="43" t="s">
        <v>76</v>
      </c>
      <c r="F2241" s="43" t="s">
        <v>123</v>
      </c>
      <c r="G2241" s="43" t="s">
        <v>133</v>
      </c>
      <c r="H2241" s="47">
        <v>552</v>
      </c>
    </row>
    <row r="2242" spans="1:8" x14ac:dyDescent="0.35">
      <c r="A2242" s="43">
        <v>46258</v>
      </c>
      <c r="B2242" t="s">
        <v>63</v>
      </c>
      <c r="C2242" t="s">
        <v>56</v>
      </c>
      <c r="D2242" t="s">
        <v>12</v>
      </c>
      <c r="E2242" s="43" t="s">
        <v>83</v>
      </c>
      <c r="F2242" s="43" t="s">
        <v>123</v>
      </c>
      <c r="G2242" s="43" t="s">
        <v>133</v>
      </c>
      <c r="H2242" s="47">
        <v>733</v>
      </c>
    </row>
    <row r="2243" spans="1:8" x14ac:dyDescent="0.35">
      <c r="A2243" s="43">
        <v>46258</v>
      </c>
      <c r="B2243" t="s">
        <v>63</v>
      </c>
      <c r="C2243" t="s">
        <v>56</v>
      </c>
      <c r="D2243" t="s">
        <v>12</v>
      </c>
      <c r="E2243" s="43" t="s">
        <v>83</v>
      </c>
      <c r="F2243" s="43" t="s">
        <v>123</v>
      </c>
      <c r="G2243" s="43" t="s">
        <v>134</v>
      </c>
      <c r="H2243" s="47">
        <v>447</v>
      </c>
    </row>
    <row r="2244" spans="1:8" x14ac:dyDescent="0.35">
      <c r="A2244" s="43">
        <v>46258</v>
      </c>
      <c r="B2244" t="s">
        <v>63</v>
      </c>
      <c r="C2244" t="s">
        <v>121</v>
      </c>
      <c r="D2244" t="s">
        <v>121</v>
      </c>
      <c r="E2244" s="43" t="s">
        <v>122</v>
      </c>
      <c r="F2244" s="43" t="s">
        <v>123</v>
      </c>
      <c r="G2244" s="43" t="s">
        <v>129</v>
      </c>
      <c r="H2244" s="47">
        <v>66</v>
      </c>
    </row>
    <row r="2245" spans="1:8" x14ac:dyDescent="0.35">
      <c r="A2245" s="43">
        <v>46258</v>
      </c>
      <c r="B2245" t="s">
        <v>63</v>
      </c>
      <c r="C2245" t="s">
        <v>55</v>
      </c>
      <c r="D2245" t="s">
        <v>13</v>
      </c>
      <c r="E2245" s="43" t="s">
        <v>100</v>
      </c>
      <c r="F2245" s="43" t="s">
        <v>123</v>
      </c>
      <c r="G2245" s="43" t="s">
        <v>129</v>
      </c>
      <c r="H2245" s="47">
        <v>10788</v>
      </c>
    </row>
    <row r="2246" spans="1:8" x14ac:dyDescent="0.35">
      <c r="A2246" s="43">
        <v>46258</v>
      </c>
      <c r="B2246" t="s">
        <v>63</v>
      </c>
      <c r="C2246" t="s">
        <v>55</v>
      </c>
      <c r="D2246" t="s">
        <v>15</v>
      </c>
      <c r="E2246" s="43" t="s">
        <v>93</v>
      </c>
      <c r="F2246" s="43" t="s">
        <v>123</v>
      </c>
      <c r="G2246" s="43" t="s">
        <v>127</v>
      </c>
      <c r="H2246" s="47">
        <v>11082</v>
      </c>
    </row>
    <row r="2247" spans="1:8" x14ac:dyDescent="0.35">
      <c r="A2247" s="43">
        <v>46258</v>
      </c>
      <c r="B2247" t="s">
        <v>63</v>
      </c>
      <c r="C2247" t="s">
        <v>56</v>
      </c>
      <c r="D2247" t="s">
        <v>17</v>
      </c>
      <c r="E2247" s="43" t="s">
        <v>68</v>
      </c>
      <c r="F2247" s="43" t="s">
        <v>123</v>
      </c>
      <c r="G2247" s="43" t="s">
        <v>138</v>
      </c>
      <c r="H2247" s="47">
        <v>326</v>
      </c>
    </row>
    <row r="2248" spans="1:8" x14ac:dyDescent="0.35">
      <c r="A2248" s="43">
        <v>46258</v>
      </c>
      <c r="B2248" t="s">
        <v>63</v>
      </c>
      <c r="C2248" t="s">
        <v>55</v>
      </c>
      <c r="D2248" t="s">
        <v>15</v>
      </c>
      <c r="E2248" s="43" t="s">
        <v>94</v>
      </c>
      <c r="F2248" s="43" t="s">
        <v>123</v>
      </c>
      <c r="G2248" s="43" t="s">
        <v>136</v>
      </c>
      <c r="H2248" s="47">
        <v>702</v>
      </c>
    </row>
    <row r="2249" spans="1:8" x14ac:dyDescent="0.35">
      <c r="A2249" s="43">
        <v>46258</v>
      </c>
      <c r="B2249" t="s">
        <v>63</v>
      </c>
      <c r="C2249" t="s">
        <v>53</v>
      </c>
      <c r="D2249" t="s">
        <v>6</v>
      </c>
      <c r="E2249" s="43" t="s">
        <v>73</v>
      </c>
      <c r="F2249" s="43" t="s">
        <v>123</v>
      </c>
      <c r="G2249" s="43" t="s">
        <v>136</v>
      </c>
      <c r="H2249" s="47">
        <v>628</v>
      </c>
    </row>
    <row r="2250" spans="1:8" x14ac:dyDescent="0.35">
      <c r="A2250" s="43">
        <v>46258</v>
      </c>
      <c r="B2250" t="s">
        <v>63</v>
      </c>
      <c r="C2250" t="s">
        <v>54</v>
      </c>
      <c r="D2250" t="s">
        <v>9</v>
      </c>
      <c r="E2250" s="43" t="s">
        <v>92</v>
      </c>
      <c r="F2250" s="43" t="s">
        <v>123</v>
      </c>
      <c r="G2250" s="43" t="s">
        <v>140</v>
      </c>
      <c r="H2250" s="47">
        <v>68</v>
      </c>
    </row>
    <row r="2251" spans="1:8" x14ac:dyDescent="0.35">
      <c r="A2251" s="43">
        <v>46258</v>
      </c>
      <c r="B2251" t="s">
        <v>63</v>
      </c>
      <c r="C2251" t="s">
        <v>55</v>
      </c>
      <c r="D2251" t="s">
        <v>15</v>
      </c>
      <c r="E2251" s="43" t="s">
        <v>95</v>
      </c>
      <c r="F2251" s="43" t="s">
        <v>123</v>
      </c>
      <c r="G2251" s="43" t="s">
        <v>133</v>
      </c>
      <c r="H2251" s="47">
        <v>351</v>
      </c>
    </row>
    <row r="2252" spans="1:8" x14ac:dyDescent="0.35">
      <c r="A2252" s="43">
        <v>46258</v>
      </c>
      <c r="B2252" t="s">
        <v>63</v>
      </c>
      <c r="C2252" t="s">
        <v>121</v>
      </c>
      <c r="D2252" t="s">
        <v>121</v>
      </c>
      <c r="E2252" s="43" t="s">
        <v>121</v>
      </c>
      <c r="F2252" s="43" t="s">
        <v>123</v>
      </c>
      <c r="G2252" s="43" t="s">
        <v>141</v>
      </c>
      <c r="H2252" s="47">
        <v>9359</v>
      </c>
    </row>
    <row r="2253" spans="1:8" x14ac:dyDescent="0.35">
      <c r="A2253" s="43">
        <v>46258</v>
      </c>
      <c r="B2253" t="s">
        <v>63</v>
      </c>
      <c r="C2253" t="s">
        <v>121</v>
      </c>
      <c r="D2253" t="s">
        <v>121</v>
      </c>
      <c r="E2253" s="43" t="s">
        <v>121</v>
      </c>
      <c r="F2253" s="43" t="s">
        <v>123</v>
      </c>
      <c r="G2253" s="43" t="s">
        <v>142</v>
      </c>
      <c r="H2253" s="47">
        <v>157</v>
      </c>
    </row>
    <row r="2254" spans="1:8" x14ac:dyDescent="0.35">
      <c r="A2254" s="43">
        <v>46258</v>
      </c>
      <c r="B2254" t="s">
        <v>63</v>
      </c>
      <c r="C2254" t="s">
        <v>53</v>
      </c>
      <c r="D2254" t="s">
        <v>8</v>
      </c>
      <c r="E2254" s="43" t="s">
        <v>74</v>
      </c>
      <c r="F2254" s="43" t="s">
        <v>123</v>
      </c>
      <c r="G2254" s="43" t="s">
        <v>135</v>
      </c>
      <c r="H2254" s="47">
        <v>4372</v>
      </c>
    </row>
    <row r="2255" spans="1:8" x14ac:dyDescent="0.35">
      <c r="A2255" s="43">
        <v>46258</v>
      </c>
      <c r="B2255" t="s">
        <v>63</v>
      </c>
      <c r="C2255" t="s">
        <v>55</v>
      </c>
      <c r="D2255" t="s">
        <v>11</v>
      </c>
      <c r="E2255" s="43" t="s">
        <v>90</v>
      </c>
      <c r="F2255" s="43" t="s">
        <v>123</v>
      </c>
      <c r="G2255" s="43" t="s">
        <v>139</v>
      </c>
      <c r="H2255" s="47">
        <v>201</v>
      </c>
    </row>
    <row r="2256" spans="1:8" x14ac:dyDescent="0.35">
      <c r="A2256" s="43">
        <v>46258</v>
      </c>
      <c r="B2256" t="s">
        <v>63</v>
      </c>
      <c r="C2256" t="s">
        <v>55</v>
      </c>
      <c r="D2256" t="s">
        <v>11</v>
      </c>
      <c r="E2256" s="43" t="s">
        <v>55</v>
      </c>
      <c r="F2256" s="43" t="s">
        <v>123</v>
      </c>
      <c r="G2256" s="43" t="s">
        <v>136</v>
      </c>
      <c r="H2256" s="47">
        <v>876</v>
      </c>
    </row>
    <row r="2257" spans="1:8" x14ac:dyDescent="0.35">
      <c r="A2257" s="43">
        <v>46258</v>
      </c>
      <c r="B2257" t="s">
        <v>63</v>
      </c>
      <c r="C2257" t="s">
        <v>53</v>
      </c>
      <c r="D2257" t="s">
        <v>7</v>
      </c>
      <c r="E2257" s="43" t="s">
        <v>77</v>
      </c>
      <c r="F2257" s="43" t="s">
        <v>123</v>
      </c>
      <c r="G2257" s="43" t="s">
        <v>136</v>
      </c>
      <c r="H2257" s="47">
        <v>4506</v>
      </c>
    </row>
    <row r="2258" spans="1:8" x14ac:dyDescent="0.35">
      <c r="A2258" s="43">
        <v>46258</v>
      </c>
      <c r="B2258" t="s">
        <v>63</v>
      </c>
      <c r="C2258" t="s">
        <v>54</v>
      </c>
      <c r="D2258" t="s">
        <v>10</v>
      </c>
      <c r="E2258" s="43" t="s">
        <v>80</v>
      </c>
      <c r="F2258" s="43" t="s">
        <v>123</v>
      </c>
      <c r="G2258" s="43" t="s">
        <v>130</v>
      </c>
      <c r="H2258" s="47">
        <v>1627</v>
      </c>
    </row>
    <row r="2259" spans="1:8" x14ac:dyDescent="0.35">
      <c r="A2259" s="43">
        <v>46258</v>
      </c>
      <c r="B2259" t="s">
        <v>63</v>
      </c>
      <c r="C2259" t="s">
        <v>53</v>
      </c>
      <c r="D2259" t="s">
        <v>6</v>
      </c>
      <c r="E2259" s="43" t="s">
        <v>98</v>
      </c>
      <c r="F2259" s="43" t="s">
        <v>123</v>
      </c>
      <c r="G2259" s="43" t="s">
        <v>140</v>
      </c>
      <c r="H2259" s="47">
        <v>61</v>
      </c>
    </row>
    <row r="2260" spans="1:8" x14ac:dyDescent="0.35">
      <c r="A2260" s="43">
        <v>46258</v>
      </c>
      <c r="B2260" t="s">
        <v>63</v>
      </c>
      <c r="C2260" t="s">
        <v>121</v>
      </c>
      <c r="D2260" t="s">
        <v>121</v>
      </c>
      <c r="E2260" s="43" t="s">
        <v>122</v>
      </c>
      <c r="F2260" s="43" t="s">
        <v>123</v>
      </c>
      <c r="G2260" s="43" t="s">
        <v>127</v>
      </c>
      <c r="H2260" s="47">
        <v>101</v>
      </c>
    </row>
    <row r="2261" spans="1:8" x14ac:dyDescent="0.35">
      <c r="A2261" s="43">
        <v>46258</v>
      </c>
      <c r="B2261" t="s">
        <v>63</v>
      </c>
      <c r="C2261" t="s">
        <v>121</v>
      </c>
      <c r="D2261" t="s">
        <v>121</v>
      </c>
      <c r="E2261" s="43" t="s">
        <v>121</v>
      </c>
      <c r="F2261" s="43" t="s">
        <v>123</v>
      </c>
      <c r="G2261" s="43" t="s">
        <v>138</v>
      </c>
      <c r="H2261" s="47">
        <v>0</v>
      </c>
    </row>
    <row r="2262" spans="1:8" x14ac:dyDescent="0.35">
      <c r="A2262" s="43">
        <v>46258</v>
      </c>
      <c r="B2262" t="s">
        <v>63</v>
      </c>
      <c r="C2262" t="s">
        <v>53</v>
      </c>
      <c r="D2262" t="s">
        <v>8</v>
      </c>
      <c r="E2262" s="43" t="s">
        <v>75</v>
      </c>
      <c r="F2262" s="43" t="s">
        <v>123</v>
      </c>
      <c r="G2262" s="43" t="s">
        <v>140</v>
      </c>
      <c r="H2262" s="47">
        <v>29</v>
      </c>
    </row>
    <row r="2263" spans="1:8" x14ac:dyDescent="0.35">
      <c r="A2263" s="43">
        <v>46258</v>
      </c>
      <c r="B2263" t="s">
        <v>63</v>
      </c>
      <c r="C2263" t="s">
        <v>121</v>
      </c>
      <c r="D2263" t="s">
        <v>121</v>
      </c>
      <c r="E2263" s="43" t="s">
        <v>122</v>
      </c>
      <c r="F2263" s="43" t="s">
        <v>123</v>
      </c>
      <c r="G2263" s="43" t="s">
        <v>127</v>
      </c>
      <c r="H2263" s="47">
        <v>10</v>
      </c>
    </row>
    <row r="2264" spans="1:8" x14ac:dyDescent="0.35">
      <c r="A2264" s="43">
        <v>46258</v>
      </c>
      <c r="B2264" t="s">
        <v>63</v>
      </c>
      <c r="C2264" t="s">
        <v>121</v>
      </c>
      <c r="D2264" t="s">
        <v>121</v>
      </c>
      <c r="E2264" s="43" t="s">
        <v>121</v>
      </c>
      <c r="F2264" s="43" t="s">
        <v>123</v>
      </c>
      <c r="G2264" s="43" t="s">
        <v>139</v>
      </c>
      <c r="H2264" s="47">
        <v>0</v>
      </c>
    </row>
    <row r="2265" spans="1:8" x14ac:dyDescent="0.35">
      <c r="A2265" s="43">
        <v>46258</v>
      </c>
      <c r="B2265" t="s">
        <v>63</v>
      </c>
      <c r="C2265" t="s">
        <v>121</v>
      </c>
      <c r="D2265" t="s">
        <v>121</v>
      </c>
      <c r="E2265" s="43" t="s">
        <v>122</v>
      </c>
      <c r="F2265" s="43" t="s">
        <v>123</v>
      </c>
      <c r="G2265" s="43" t="s">
        <v>137</v>
      </c>
      <c r="H2265" s="47">
        <v>2</v>
      </c>
    </row>
    <row r="2266" spans="1:8" x14ac:dyDescent="0.35">
      <c r="A2266" s="43">
        <v>46258</v>
      </c>
      <c r="B2266" t="s">
        <v>63</v>
      </c>
      <c r="C2266" t="s">
        <v>53</v>
      </c>
      <c r="D2266" t="s">
        <v>7</v>
      </c>
      <c r="E2266" s="43" t="s">
        <v>77</v>
      </c>
      <c r="F2266" s="43" t="s">
        <v>143</v>
      </c>
      <c r="G2266" s="43" t="s">
        <v>142</v>
      </c>
      <c r="H2266" s="47">
        <v>573</v>
      </c>
    </row>
    <row r="2267" spans="1:8" x14ac:dyDescent="0.35">
      <c r="A2267" s="43">
        <v>46258</v>
      </c>
      <c r="B2267" t="s">
        <v>63</v>
      </c>
      <c r="C2267" t="s">
        <v>54</v>
      </c>
      <c r="D2267" t="s">
        <v>9</v>
      </c>
      <c r="E2267" s="43" t="s">
        <v>92</v>
      </c>
      <c r="F2267" s="43" t="s">
        <v>143</v>
      </c>
      <c r="G2267" s="43" t="s">
        <v>137</v>
      </c>
      <c r="H2267" s="47">
        <v>1010</v>
      </c>
    </row>
    <row r="2268" spans="1:8" x14ac:dyDescent="0.35">
      <c r="A2268" s="43">
        <v>46258</v>
      </c>
      <c r="B2268" t="s">
        <v>63</v>
      </c>
      <c r="C2268" t="s">
        <v>54</v>
      </c>
      <c r="D2268" t="s">
        <v>9</v>
      </c>
      <c r="E2268" s="43" t="s">
        <v>71</v>
      </c>
      <c r="F2268" s="43" t="s">
        <v>143</v>
      </c>
      <c r="G2268" s="43" t="s">
        <v>136</v>
      </c>
      <c r="H2268" s="47">
        <v>764</v>
      </c>
    </row>
    <row r="2269" spans="1:8" x14ac:dyDescent="0.35">
      <c r="A2269" s="43">
        <v>46258</v>
      </c>
      <c r="B2269" t="s">
        <v>63</v>
      </c>
      <c r="C2269" t="s">
        <v>55</v>
      </c>
      <c r="D2269" t="s">
        <v>15</v>
      </c>
      <c r="E2269" s="43" t="s">
        <v>94</v>
      </c>
      <c r="F2269" s="43" t="s">
        <v>143</v>
      </c>
      <c r="G2269" s="43" t="s">
        <v>142</v>
      </c>
      <c r="H2269" s="47">
        <v>93</v>
      </c>
    </row>
    <row r="2270" spans="1:8" x14ac:dyDescent="0.35">
      <c r="A2270" s="43">
        <v>46258</v>
      </c>
      <c r="B2270" t="s">
        <v>63</v>
      </c>
      <c r="C2270" t="s">
        <v>53</v>
      </c>
      <c r="D2270" t="s">
        <v>7</v>
      </c>
      <c r="E2270" s="43" t="s">
        <v>77</v>
      </c>
      <c r="F2270" s="43" t="s">
        <v>143</v>
      </c>
      <c r="G2270" s="43" t="s">
        <v>126</v>
      </c>
      <c r="H2270" s="47">
        <v>3477</v>
      </c>
    </row>
    <row r="2271" spans="1:8" x14ac:dyDescent="0.35">
      <c r="A2271" s="43">
        <v>46258</v>
      </c>
      <c r="B2271" t="s">
        <v>63</v>
      </c>
      <c r="C2271" t="s">
        <v>53</v>
      </c>
      <c r="D2271" t="s">
        <v>7</v>
      </c>
      <c r="E2271" s="43" t="s">
        <v>77</v>
      </c>
      <c r="F2271" s="43" t="s">
        <v>143</v>
      </c>
      <c r="G2271" s="43" t="s">
        <v>129</v>
      </c>
      <c r="H2271" s="47">
        <v>2337</v>
      </c>
    </row>
    <row r="2272" spans="1:8" x14ac:dyDescent="0.35">
      <c r="A2272" s="43">
        <v>46258</v>
      </c>
      <c r="B2272" t="s">
        <v>63</v>
      </c>
      <c r="C2272" t="s">
        <v>54</v>
      </c>
      <c r="D2272" t="s">
        <v>14</v>
      </c>
      <c r="E2272" s="43" t="s">
        <v>86</v>
      </c>
      <c r="F2272" s="43" t="s">
        <v>143</v>
      </c>
      <c r="G2272" s="43" t="s">
        <v>128</v>
      </c>
      <c r="H2272" s="47">
        <v>1</v>
      </c>
    </row>
    <row r="2273" spans="1:8" x14ac:dyDescent="0.35">
      <c r="A2273" s="43">
        <v>46258</v>
      </c>
      <c r="B2273" t="s">
        <v>63</v>
      </c>
      <c r="C2273" t="s">
        <v>55</v>
      </c>
      <c r="D2273" t="s">
        <v>15</v>
      </c>
      <c r="E2273" s="43" t="s">
        <v>94</v>
      </c>
      <c r="F2273" s="43" t="s">
        <v>143</v>
      </c>
      <c r="G2273" s="43" t="s">
        <v>132</v>
      </c>
      <c r="H2273" s="47">
        <v>153</v>
      </c>
    </row>
    <row r="2274" spans="1:8" x14ac:dyDescent="0.35">
      <c r="A2274" s="43">
        <v>46258</v>
      </c>
      <c r="B2274" t="s">
        <v>63</v>
      </c>
      <c r="C2274" t="s">
        <v>53</v>
      </c>
      <c r="D2274" t="s">
        <v>8</v>
      </c>
      <c r="E2274" s="43" t="s">
        <v>74</v>
      </c>
      <c r="F2274" s="43" t="s">
        <v>143</v>
      </c>
      <c r="G2274" s="43" t="s">
        <v>127</v>
      </c>
      <c r="H2274" s="47">
        <v>5461</v>
      </c>
    </row>
    <row r="2275" spans="1:8" x14ac:dyDescent="0.35">
      <c r="A2275" s="43">
        <v>46258</v>
      </c>
      <c r="B2275" t="s">
        <v>63</v>
      </c>
      <c r="C2275" t="s">
        <v>55</v>
      </c>
      <c r="D2275" t="s">
        <v>15</v>
      </c>
      <c r="E2275" s="43" t="s">
        <v>96</v>
      </c>
      <c r="F2275" s="43" t="s">
        <v>143</v>
      </c>
      <c r="G2275" s="43" t="s">
        <v>126</v>
      </c>
      <c r="H2275" s="47">
        <v>96</v>
      </c>
    </row>
    <row r="2276" spans="1:8" x14ac:dyDescent="0.35">
      <c r="A2276" s="43">
        <v>46258</v>
      </c>
      <c r="B2276" t="s">
        <v>63</v>
      </c>
      <c r="C2276" t="s">
        <v>56</v>
      </c>
      <c r="D2276" t="s">
        <v>17</v>
      </c>
      <c r="E2276" s="43" t="s">
        <v>70</v>
      </c>
      <c r="F2276" s="43" t="s">
        <v>143</v>
      </c>
      <c r="G2276" s="43" t="s">
        <v>126</v>
      </c>
      <c r="H2276" s="47">
        <v>185</v>
      </c>
    </row>
    <row r="2277" spans="1:8" x14ac:dyDescent="0.35">
      <c r="A2277" s="43">
        <v>46258</v>
      </c>
      <c r="B2277" t="s">
        <v>63</v>
      </c>
      <c r="C2277" t="s">
        <v>54</v>
      </c>
      <c r="D2277" t="s">
        <v>14</v>
      </c>
      <c r="E2277" s="43" t="s">
        <v>87</v>
      </c>
      <c r="F2277" s="43" t="s">
        <v>143</v>
      </c>
      <c r="G2277" s="43" t="s">
        <v>139</v>
      </c>
      <c r="H2277" s="47">
        <v>220</v>
      </c>
    </row>
    <row r="2278" spans="1:8" x14ac:dyDescent="0.35">
      <c r="A2278" s="43">
        <v>46258</v>
      </c>
      <c r="B2278" t="s">
        <v>63</v>
      </c>
      <c r="C2278" t="s">
        <v>55</v>
      </c>
      <c r="D2278" t="s">
        <v>13</v>
      </c>
      <c r="E2278" s="43" t="s">
        <v>85</v>
      </c>
      <c r="F2278" s="43" t="s">
        <v>143</v>
      </c>
      <c r="G2278" s="43" t="s">
        <v>130</v>
      </c>
      <c r="H2278" s="47">
        <v>233</v>
      </c>
    </row>
    <row r="2279" spans="1:8" x14ac:dyDescent="0.35">
      <c r="A2279" s="43">
        <v>46258</v>
      </c>
      <c r="B2279" t="s">
        <v>63</v>
      </c>
      <c r="C2279" t="s">
        <v>54</v>
      </c>
      <c r="D2279" t="s">
        <v>10</v>
      </c>
      <c r="E2279" s="43" t="s">
        <v>80</v>
      </c>
      <c r="F2279" s="43" t="s">
        <v>143</v>
      </c>
      <c r="G2279" s="43" t="s">
        <v>138</v>
      </c>
      <c r="H2279" s="47">
        <v>467</v>
      </c>
    </row>
    <row r="2280" spans="1:8" x14ac:dyDescent="0.35">
      <c r="A2280" s="43">
        <v>46258</v>
      </c>
      <c r="B2280" t="s">
        <v>63</v>
      </c>
      <c r="C2280" t="s">
        <v>54</v>
      </c>
      <c r="D2280" t="s">
        <v>9</v>
      </c>
      <c r="E2280" s="43" t="s">
        <v>92</v>
      </c>
      <c r="F2280" s="43" t="s">
        <v>143</v>
      </c>
      <c r="G2280" s="43" t="s">
        <v>132</v>
      </c>
      <c r="H2280" s="47">
        <v>864</v>
      </c>
    </row>
    <row r="2281" spans="1:8" x14ac:dyDescent="0.35">
      <c r="A2281" s="43">
        <v>46258</v>
      </c>
      <c r="B2281" t="s">
        <v>63</v>
      </c>
      <c r="C2281" t="s">
        <v>56</v>
      </c>
      <c r="D2281" t="s">
        <v>16</v>
      </c>
      <c r="E2281" s="43" t="s">
        <v>97</v>
      </c>
      <c r="F2281" s="43" t="s">
        <v>143</v>
      </c>
      <c r="G2281" s="43" t="s">
        <v>137</v>
      </c>
      <c r="H2281" s="47">
        <v>536</v>
      </c>
    </row>
    <row r="2282" spans="1:8" x14ac:dyDescent="0.35">
      <c r="A2282" s="43">
        <v>46258</v>
      </c>
      <c r="B2282" t="s">
        <v>63</v>
      </c>
      <c r="C2282" t="s">
        <v>56</v>
      </c>
      <c r="D2282" t="s">
        <v>12</v>
      </c>
      <c r="E2282" s="43" t="s">
        <v>81</v>
      </c>
      <c r="F2282" s="43" t="s">
        <v>143</v>
      </c>
      <c r="G2282" s="43" t="s">
        <v>137</v>
      </c>
      <c r="H2282" s="47">
        <v>198</v>
      </c>
    </row>
    <row r="2283" spans="1:8" x14ac:dyDescent="0.35">
      <c r="A2283" s="43">
        <v>46258</v>
      </c>
      <c r="B2283" t="s">
        <v>63</v>
      </c>
      <c r="C2283" t="s">
        <v>56</v>
      </c>
      <c r="D2283" t="s">
        <v>16</v>
      </c>
      <c r="E2283" s="43" t="s">
        <v>16</v>
      </c>
      <c r="F2283" s="43" t="s">
        <v>143</v>
      </c>
      <c r="G2283" s="43" t="s">
        <v>141</v>
      </c>
      <c r="H2283" s="47">
        <v>187</v>
      </c>
    </row>
    <row r="2284" spans="1:8" x14ac:dyDescent="0.35">
      <c r="A2284" s="43">
        <v>46258</v>
      </c>
      <c r="B2284" t="s">
        <v>63</v>
      </c>
      <c r="C2284" t="s">
        <v>54</v>
      </c>
      <c r="D2284" t="s">
        <v>14</v>
      </c>
      <c r="E2284" s="43" t="s">
        <v>88</v>
      </c>
      <c r="F2284" s="43" t="s">
        <v>143</v>
      </c>
      <c r="G2284" s="43" t="s">
        <v>138</v>
      </c>
      <c r="H2284" s="47">
        <v>300</v>
      </c>
    </row>
    <row r="2285" spans="1:8" x14ac:dyDescent="0.35">
      <c r="A2285" s="43">
        <v>46258</v>
      </c>
      <c r="B2285" t="s">
        <v>63</v>
      </c>
      <c r="C2285" t="s">
        <v>53</v>
      </c>
      <c r="D2285" t="s">
        <v>8</v>
      </c>
      <c r="E2285" s="43" t="s">
        <v>66</v>
      </c>
      <c r="F2285" s="43" t="s">
        <v>143</v>
      </c>
      <c r="G2285" s="43" t="s">
        <v>139</v>
      </c>
      <c r="H2285" s="47">
        <v>97</v>
      </c>
    </row>
    <row r="2286" spans="1:8" x14ac:dyDescent="0.35">
      <c r="A2286" s="43">
        <v>46258</v>
      </c>
      <c r="B2286" t="s">
        <v>63</v>
      </c>
      <c r="C2286" t="s">
        <v>53</v>
      </c>
      <c r="D2286" t="s">
        <v>7</v>
      </c>
      <c r="E2286" s="43" t="s">
        <v>77</v>
      </c>
      <c r="F2286" s="43" t="s">
        <v>143</v>
      </c>
      <c r="G2286" s="43" t="s">
        <v>125</v>
      </c>
      <c r="H2286" s="47">
        <v>654</v>
      </c>
    </row>
    <row r="2287" spans="1:8" x14ac:dyDescent="0.35">
      <c r="A2287" s="43">
        <v>46258</v>
      </c>
      <c r="B2287" t="s">
        <v>63</v>
      </c>
      <c r="C2287" t="s">
        <v>54</v>
      </c>
      <c r="D2287" t="s">
        <v>10</v>
      </c>
      <c r="E2287" s="43" t="s">
        <v>80</v>
      </c>
      <c r="F2287" s="43" t="s">
        <v>143</v>
      </c>
      <c r="G2287" s="43" t="s">
        <v>137</v>
      </c>
      <c r="H2287" s="47">
        <v>416</v>
      </c>
    </row>
    <row r="2288" spans="1:8" x14ac:dyDescent="0.35">
      <c r="A2288" s="43">
        <v>46258</v>
      </c>
      <c r="B2288" t="s">
        <v>63</v>
      </c>
      <c r="C2288" t="s">
        <v>55</v>
      </c>
      <c r="D2288" t="s">
        <v>15</v>
      </c>
      <c r="E2288" s="43" t="s">
        <v>93</v>
      </c>
      <c r="F2288" s="43" t="s">
        <v>143</v>
      </c>
      <c r="G2288" s="43" t="s">
        <v>131</v>
      </c>
      <c r="H2288" s="47">
        <v>51</v>
      </c>
    </row>
    <row r="2289" spans="1:8" x14ac:dyDescent="0.35">
      <c r="A2289" s="43">
        <v>46258</v>
      </c>
      <c r="B2289" t="s">
        <v>63</v>
      </c>
      <c r="C2289" t="s">
        <v>54</v>
      </c>
      <c r="D2289" t="s">
        <v>14</v>
      </c>
      <c r="E2289" s="43" t="s">
        <v>14</v>
      </c>
      <c r="F2289" s="43" t="s">
        <v>143</v>
      </c>
      <c r="G2289" s="43" t="s">
        <v>137</v>
      </c>
      <c r="H2289" s="47">
        <v>165</v>
      </c>
    </row>
    <row r="2290" spans="1:8" x14ac:dyDescent="0.35">
      <c r="A2290" s="43">
        <v>46258</v>
      </c>
      <c r="B2290" t="s">
        <v>63</v>
      </c>
      <c r="C2290" t="s">
        <v>56</v>
      </c>
      <c r="D2290" t="s">
        <v>12</v>
      </c>
      <c r="E2290" s="43" t="s">
        <v>82</v>
      </c>
      <c r="F2290" s="43" t="s">
        <v>143</v>
      </c>
      <c r="G2290" s="43" t="s">
        <v>138</v>
      </c>
      <c r="H2290" s="47">
        <v>47</v>
      </c>
    </row>
    <row r="2291" spans="1:8" x14ac:dyDescent="0.35">
      <c r="A2291" s="43">
        <v>46258</v>
      </c>
      <c r="B2291" t="s">
        <v>63</v>
      </c>
      <c r="C2291" t="s">
        <v>55</v>
      </c>
      <c r="D2291" t="s">
        <v>13</v>
      </c>
      <c r="E2291" s="43" t="s">
        <v>100</v>
      </c>
      <c r="F2291" s="43" t="s">
        <v>143</v>
      </c>
      <c r="G2291" s="43" t="s">
        <v>125</v>
      </c>
      <c r="H2291" s="47">
        <v>458</v>
      </c>
    </row>
    <row r="2292" spans="1:8" x14ac:dyDescent="0.35">
      <c r="A2292" s="43">
        <v>46258</v>
      </c>
      <c r="B2292" t="s">
        <v>63</v>
      </c>
      <c r="C2292" t="s">
        <v>54</v>
      </c>
      <c r="D2292" t="s">
        <v>10</v>
      </c>
      <c r="E2292" s="43" t="s">
        <v>64</v>
      </c>
      <c r="F2292" s="43" t="s">
        <v>143</v>
      </c>
      <c r="G2292" s="43" t="s">
        <v>138</v>
      </c>
      <c r="H2292" s="47">
        <v>662</v>
      </c>
    </row>
    <row r="2293" spans="1:8" x14ac:dyDescent="0.35">
      <c r="A2293" s="43">
        <v>46258</v>
      </c>
      <c r="B2293" t="s">
        <v>63</v>
      </c>
      <c r="C2293" t="s">
        <v>55</v>
      </c>
      <c r="D2293" t="s">
        <v>15</v>
      </c>
      <c r="E2293" s="43" t="s">
        <v>94</v>
      </c>
      <c r="F2293" s="43" t="s">
        <v>143</v>
      </c>
      <c r="G2293" s="43" t="s">
        <v>139</v>
      </c>
      <c r="H2293" s="47">
        <v>172</v>
      </c>
    </row>
    <row r="2294" spans="1:8" x14ac:dyDescent="0.35">
      <c r="A2294" s="43">
        <v>46258</v>
      </c>
      <c r="B2294" t="s">
        <v>63</v>
      </c>
      <c r="C2294" t="s">
        <v>53</v>
      </c>
      <c r="D2294" t="s">
        <v>8</v>
      </c>
      <c r="E2294" s="43" t="s">
        <v>75</v>
      </c>
      <c r="F2294" s="43" t="s">
        <v>143</v>
      </c>
      <c r="G2294" s="43" t="s">
        <v>132</v>
      </c>
      <c r="H2294" s="47">
        <v>41</v>
      </c>
    </row>
    <row r="2295" spans="1:8" x14ac:dyDescent="0.35">
      <c r="A2295" s="43">
        <v>46258</v>
      </c>
      <c r="B2295" t="s">
        <v>63</v>
      </c>
      <c r="C2295" t="s">
        <v>55</v>
      </c>
      <c r="D2295" t="s">
        <v>13</v>
      </c>
      <c r="E2295" s="43" t="s">
        <v>100</v>
      </c>
      <c r="F2295" s="43" t="s">
        <v>143</v>
      </c>
      <c r="G2295" s="43" t="s">
        <v>137</v>
      </c>
      <c r="H2295" s="47">
        <v>255</v>
      </c>
    </row>
    <row r="2296" spans="1:8" x14ac:dyDescent="0.35">
      <c r="A2296" s="43">
        <v>46258</v>
      </c>
      <c r="B2296" t="s">
        <v>63</v>
      </c>
      <c r="C2296" t="s">
        <v>55</v>
      </c>
      <c r="D2296" t="s">
        <v>15</v>
      </c>
      <c r="E2296" s="43" t="s">
        <v>96</v>
      </c>
      <c r="F2296" s="43" t="s">
        <v>143</v>
      </c>
      <c r="G2296" s="43" t="s">
        <v>125</v>
      </c>
      <c r="H2296" s="47">
        <v>321</v>
      </c>
    </row>
    <row r="2297" spans="1:8" x14ac:dyDescent="0.35">
      <c r="A2297" s="43">
        <v>46258</v>
      </c>
      <c r="B2297" t="s">
        <v>63</v>
      </c>
      <c r="C2297" t="s">
        <v>54</v>
      </c>
      <c r="D2297" t="s">
        <v>14</v>
      </c>
      <c r="E2297" s="43" t="s">
        <v>14</v>
      </c>
      <c r="F2297" s="43" t="s">
        <v>143</v>
      </c>
      <c r="G2297" s="43" t="s">
        <v>136</v>
      </c>
      <c r="H2297" s="47">
        <v>164</v>
      </c>
    </row>
    <row r="2298" spans="1:8" x14ac:dyDescent="0.35">
      <c r="A2298" s="43">
        <v>46258</v>
      </c>
      <c r="B2298" t="s">
        <v>63</v>
      </c>
      <c r="C2298" t="s">
        <v>55</v>
      </c>
      <c r="D2298" t="s">
        <v>13</v>
      </c>
      <c r="E2298" s="43" t="s">
        <v>67</v>
      </c>
      <c r="F2298" s="43" t="s">
        <v>143</v>
      </c>
      <c r="G2298" s="43" t="s">
        <v>141</v>
      </c>
      <c r="H2298" s="47">
        <v>243</v>
      </c>
    </row>
    <row r="2299" spans="1:8" x14ac:dyDescent="0.35">
      <c r="A2299" s="43">
        <v>46258</v>
      </c>
      <c r="B2299" t="s">
        <v>63</v>
      </c>
      <c r="C2299" t="s">
        <v>55</v>
      </c>
      <c r="D2299" t="s">
        <v>13</v>
      </c>
      <c r="E2299" s="43" t="s">
        <v>67</v>
      </c>
      <c r="F2299" s="43" t="s">
        <v>143</v>
      </c>
      <c r="G2299" s="43" t="s">
        <v>132</v>
      </c>
      <c r="H2299" s="47">
        <v>112</v>
      </c>
    </row>
    <row r="2300" spans="1:8" x14ac:dyDescent="0.35">
      <c r="A2300" s="43">
        <v>46258</v>
      </c>
      <c r="B2300" t="s">
        <v>63</v>
      </c>
      <c r="C2300" t="s">
        <v>54</v>
      </c>
      <c r="D2300" t="s">
        <v>9</v>
      </c>
      <c r="E2300" s="43" t="s">
        <v>71</v>
      </c>
      <c r="F2300" s="43" t="s">
        <v>143</v>
      </c>
      <c r="G2300" s="43" t="s">
        <v>134</v>
      </c>
      <c r="H2300" s="47">
        <v>713</v>
      </c>
    </row>
    <row r="2301" spans="1:8" x14ac:dyDescent="0.35">
      <c r="A2301" s="43">
        <v>46258</v>
      </c>
      <c r="B2301" t="s">
        <v>63</v>
      </c>
      <c r="C2301" t="s">
        <v>54</v>
      </c>
      <c r="D2301" t="s">
        <v>14</v>
      </c>
      <c r="E2301" s="43" t="s">
        <v>87</v>
      </c>
      <c r="F2301" s="43" t="s">
        <v>143</v>
      </c>
      <c r="G2301" s="43" t="s">
        <v>137</v>
      </c>
      <c r="H2301" s="47">
        <v>252</v>
      </c>
    </row>
    <row r="2302" spans="1:8" x14ac:dyDescent="0.35">
      <c r="A2302" s="43">
        <v>46258</v>
      </c>
      <c r="B2302" t="s">
        <v>63</v>
      </c>
      <c r="C2302" t="s">
        <v>54</v>
      </c>
      <c r="D2302" t="s">
        <v>9</v>
      </c>
      <c r="E2302" s="43" t="s">
        <v>71</v>
      </c>
      <c r="F2302" s="43" t="s">
        <v>143</v>
      </c>
      <c r="G2302" s="43" t="s">
        <v>141</v>
      </c>
      <c r="H2302" s="47">
        <v>712</v>
      </c>
    </row>
    <row r="2303" spans="1:8" x14ac:dyDescent="0.35">
      <c r="A2303" s="43">
        <v>46258</v>
      </c>
      <c r="B2303" t="s">
        <v>63</v>
      </c>
      <c r="C2303" t="s">
        <v>56</v>
      </c>
      <c r="D2303" t="s">
        <v>17</v>
      </c>
      <c r="E2303" s="43" t="s">
        <v>68</v>
      </c>
      <c r="F2303" s="43" t="s">
        <v>143</v>
      </c>
      <c r="G2303" s="43" t="s">
        <v>132</v>
      </c>
      <c r="H2303" s="47">
        <v>423</v>
      </c>
    </row>
    <row r="2304" spans="1:8" x14ac:dyDescent="0.35">
      <c r="A2304" s="43">
        <v>46258</v>
      </c>
      <c r="B2304" t="s">
        <v>63</v>
      </c>
      <c r="C2304" t="s">
        <v>56</v>
      </c>
      <c r="D2304" t="s">
        <v>16</v>
      </c>
      <c r="E2304" s="43" t="s">
        <v>16</v>
      </c>
      <c r="F2304" s="43" t="s">
        <v>143</v>
      </c>
      <c r="G2304" s="43" t="s">
        <v>140</v>
      </c>
      <c r="H2304" s="47">
        <v>34</v>
      </c>
    </row>
    <row r="2305" spans="1:8" x14ac:dyDescent="0.35">
      <c r="A2305" s="43">
        <v>46258</v>
      </c>
      <c r="B2305" t="s">
        <v>63</v>
      </c>
      <c r="C2305" t="s">
        <v>55</v>
      </c>
      <c r="D2305" t="s">
        <v>11</v>
      </c>
      <c r="E2305" s="43" t="s">
        <v>90</v>
      </c>
      <c r="F2305" s="43" t="s">
        <v>143</v>
      </c>
      <c r="G2305" s="43" t="s">
        <v>136</v>
      </c>
      <c r="H2305" s="47">
        <v>319</v>
      </c>
    </row>
    <row r="2306" spans="1:8" x14ac:dyDescent="0.35">
      <c r="A2306" s="43">
        <v>46258</v>
      </c>
      <c r="B2306" t="s">
        <v>63</v>
      </c>
      <c r="C2306" t="s">
        <v>53</v>
      </c>
      <c r="D2306" t="s">
        <v>6</v>
      </c>
      <c r="E2306" s="43" t="s">
        <v>69</v>
      </c>
      <c r="F2306" s="43" t="s">
        <v>143</v>
      </c>
      <c r="G2306" s="43" t="s">
        <v>133</v>
      </c>
      <c r="H2306" s="47">
        <v>126</v>
      </c>
    </row>
    <row r="2307" spans="1:8" x14ac:dyDescent="0.35">
      <c r="A2307" s="43">
        <v>46258</v>
      </c>
      <c r="B2307" t="s">
        <v>63</v>
      </c>
      <c r="C2307" t="s">
        <v>56</v>
      </c>
      <c r="D2307" t="s">
        <v>16</v>
      </c>
      <c r="E2307" s="43" t="s">
        <v>97</v>
      </c>
      <c r="F2307" s="43" t="s">
        <v>143</v>
      </c>
      <c r="G2307" s="43" t="s">
        <v>138</v>
      </c>
      <c r="H2307" s="47">
        <v>503</v>
      </c>
    </row>
    <row r="2308" spans="1:8" x14ac:dyDescent="0.35">
      <c r="A2308" s="43">
        <v>46258</v>
      </c>
      <c r="B2308" t="s">
        <v>63</v>
      </c>
      <c r="C2308" t="s">
        <v>56</v>
      </c>
      <c r="D2308" t="s">
        <v>16</v>
      </c>
      <c r="E2308" s="43" t="s">
        <v>97</v>
      </c>
      <c r="F2308" s="43" t="s">
        <v>143</v>
      </c>
      <c r="G2308" s="43" t="s">
        <v>139</v>
      </c>
      <c r="H2308" s="47">
        <v>549</v>
      </c>
    </row>
    <row r="2309" spans="1:8" x14ac:dyDescent="0.35">
      <c r="A2309" s="43">
        <v>46258</v>
      </c>
      <c r="B2309" t="s">
        <v>63</v>
      </c>
      <c r="C2309" t="s">
        <v>53</v>
      </c>
      <c r="D2309" t="s">
        <v>6</v>
      </c>
      <c r="E2309" s="43" t="s">
        <v>69</v>
      </c>
      <c r="F2309" s="43" t="s">
        <v>143</v>
      </c>
      <c r="G2309" s="43" t="s">
        <v>140</v>
      </c>
      <c r="H2309" s="47">
        <v>33</v>
      </c>
    </row>
    <row r="2310" spans="1:8" x14ac:dyDescent="0.35">
      <c r="A2310" s="43">
        <v>46258</v>
      </c>
      <c r="B2310" t="s">
        <v>63</v>
      </c>
      <c r="C2310" t="s">
        <v>53</v>
      </c>
      <c r="D2310" t="s">
        <v>7</v>
      </c>
      <c r="E2310" s="43" t="s">
        <v>65</v>
      </c>
      <c r="F2310" s="43" t="s">
        <v>143</v>
      </c>
      <c r="G2310" s="43" t="s">
        <v>124</v>
      </c>
      <c r="H2310" s="47">
        <v>6</v>
      </c>
    </row>
    <row r="2311" spans="1:8" x14ac:dyDescent="0.35">
      <c r="A2311" s="43">
        <v>46258</v>
      </c>
      <c r="B2311" t="s">
        <v>63</v>
      </c>
      <c r="C2311" t="s">
        <v>54</v>
      </c>
      <c r="D2311" t="s">
        <v>10</v>
      </c>
      <c r="E2311" s="43" t="s">
        <v>80</v>
      </c>
      <c r="F2311" s="43" t="s">
        <v>143</v>
      </c>
      <c r="G2311" s="43" t="s">
        <v>141</v>
      </c>
      <c r="H2311" s="47">
        <v>510</v>
      </c>
    </row>
    <row r="2312" spans="1:8" x14ac:dyDescent="0.35">
      <c r="A2312" s="43">
        <v>46258</v>
      </c>
      <c r="B2312" t="s">
        <v>63</v>
      </c>
      <c r="C2312" t="s">
        <v>54</v>
      </c>
      <c r="D2312" t="s">
        <v>14</v>
      </c>
      <c r="E2312" s="43" t="s">
        <v>88</v>
      </c>
      <c r="F2312" s="43" t="s">
        <v>143</v>
      </c>
      <c r="G2312" s="43" t="s">
        <v>142</v>
      </c>
      <c r="H2312" s="47">
        <v>275</v>
      </c>
    </row>
    <row r="2313" spans="1:8" x14ac:dyDescent="0.35">
      <c r="A2313" s="43">
        <v>46258</v>
      </c>
      <c r="B2313" t="s">
        <v>63</v>
      </c>
      <c r="C2313" t="s">
        <v>56</v>
      </c>
      <c r="D2313" t="s">
        <v>16</v>
      </c>
      <c r="E2313" s="43" t="s">
        <v>97</v>
      </c>
      <c r="F2313" s="43" t="s">
        <v>143</v>
      </c>
      <c r="G2313" s="43" t="s">
        <v>142</v>
      </c>
      <c r="H2313" s="47">
        <v>543</v>
      </c>
    </row>
    <row r="2314" spans="1:8" x14ac:dyDescent="0.35">
      <c r="A2314" s="43">
        <v>46258</v>
      </c>
      <c r="B2314" t="s">
        <v>63</v>
      </c>
      <c r="C2314" t="s">
        <v>56</v>
      </c>
      <c r="D2314" t="s">
        <v>12</v>
      </c>
      <c r="E2314" s="43" t="s">
        <v>81</v>
      </c>
      <c r="F2314" s="43" t="s">
        <v>143</v>
      </c>
      <c r="G2314" s="43" t="s">
        <v>132</v>
      </c>
      <c r="H2314" s="47">
        <v>51</v>
      </c>
    </row>
    <row r="2315" spans="1:8" x14ac:dyDescent="0.35">
      <c r="A2315" s="43">
        <v>46258</v>
      </c>
      <c r="B2315" t="s">
        <v>63</v>
      </c>
      <c r="C2315" t="s">
        <v>54</v>
      </c>
      <c r="D2315" t="s">
        <v>14</v>
      </c>
      <c r="E2315" s="43" t="s">
        <v>14</v>
      </c>
      <c r="F2315" s="43" t="s">
        <v>143</v>
      </c>
      <c r="G2315" s="43" t="s">
        <v>142</v>
      </c>
      <c r="H2315" s="47">
        <v>243</v>
      </c>
    </row>
    <row r="2316" spans="1:8" x14ac:dyDescent="0.35">
      <c r="A2316" s="43">
        <v>46258</v>
      </c>
      <c r="B2316" t="s">
        <v>63</v>
      </c>
      <c r="C2316" t="s">
        <v>54</v>
      </c>
      <c r="D2316" t="s">
        <v>14</v>
      </c>
      <c r="E2316" s="43" t="s">
        <v>88</v>
      </c>
      <c r="F2316" s="43" t="s">
        <v>143</v>
      </c>
      <c r="G2316" s="43" t="s">
        <v>139</v>
      </c>
      <c r="H2316" s="47">
        <v>311</v>
      </c>
    </row>
    <row r="2317" spans="1:8" x14ac:dyDescent="0.35">
      <c r="A2317" s="43">
        <v>46258</v>
      </c>
      <c r="B2317" t="s">
        <v>63</v>
      </c>
      <c r="C2317" t="s">
        <v>53</v>
      </c>
      <c r="D2317" t="s">
        <v>7</v>
      </c>
      <c r="E2317" s="43" t="s">
        <v>77</v>
      </c>
      <c r="F2317" s="43" t="s">
        <v>143</v>
      </c>
      <c r="G2317" s="43" t="s">
        <v>134</v>
      </c>
      <c r="H2317" s="47">
        <v>521</v>
      </c>
    </row>
    <row r="2318" spans="1:8" x14ac:dyDescent="0.35">
      <c r="A2318" s="43">
        <v>46258</v>
      </c>
      <c r="B2318" t="s">
        <v>63</v>
      </c>
      <c r="C2318" t="s">
        <v>55</v>
      </c>
      <c r="D2318" t="s">
        <v>11</v>
      </c>
      <c r="E2318" s="43" t="s">
        <v>90</v>
      </c>
      <c r="F2318" s="43" t="s">
        <v>143</v>
      </c>
      <c r="G2318" s="43" t="s">
        <v>142</v>
      </c>
      <c r="H2318" s="47">
        <v>168</v>
      </c>
    </row>
    <row r="2319" spans="1:8" x14ac:dyDescent="0.35">
      <c r="A2319" s="43">
        <v>46258</v>
      </c>
      <c r="B2319" t="s">
        <v>63</v>
      </c>
      <c r="C2319" t="s">
        <v>56</v>
      </c>
      <c r="D2319" t="s">
        <v>16</v>
      </c>
      <c r="E2319" s="43" t="s">
        <v>97</v>
      </c>
      <c r="F2319" s="43" t="s">
        <v>143</v>
      </c>
      <c r="G2319" s="43" t="s">
        <v>132</v>
      </c>
      <c r="H2319" s="47">
        <v>516</v>
      </c>
    </row>
    <row r="2320" spans="1:8" x14ac:dyDescent="0.35">
      <c r="A2320" s="43">
        <v>46258</v>
      </c>
      <c r="B2320" t="s">
        <v>63</v>
      </c>
      <c r="C2320" t="s">
        <v>56</v>
      </c>
      <c r="D2320" t="s">
        <v>17</v>
      </c>
      <c r="E2320" s="43" t="s">
        <v>76</v>
      </c>
      <c r="F2320" s="43" t="s">
        <v>143</v>
      </c>
      <c r="G2320" s="43" t="s">
        <v>139</v>
      </c>
      <c r="H2320" s="47">
        <v>293</v>
      </c>
    </row>
    <row r="2321" spans="1:8" x14ac:dyDescent="0.35">
      <c r="A2321" s="43">
        <v>46258</v>
      </c>
      <c r="B2321" t="s">
        <v>63</v>
      </c>
      <c r="C2321" t="s">
        <v>56</v>
      </c>
      <c r="D2321" t="s">
        <v>12</v>
      </c>
      <c r="E2321" s="43" t="s">
        <v>84</v>
      </c>
      <c r="F2321" s="43" t="s">
        <v>143</v>
      </c>
      <c r="G2321" s="43" t="s">
        <v>140</v>
      </c>
      <c r="H2321" s="47">
        <v>22</v>
      </c>
    </row>
    <row r="2322" spans="1:8" x14ac:dyDescent="0.35">
      <c r="A2322" s="43">
        <v>46258</v>
      </c>
      <c r="B2322" t="s">
        <v>63</v>
      </c>
      <c r="C2322" t="s">
        <v>53</v>
      </c>
      <c r="D2322" t="s">
        <v>7</v>
      </c>
      <c r="E2322" s="43" t="s">
        <v>65</v>
      </c>
      <c r="F2322" s="43" t="s">
        <v>143</v>
      </c>
      <c r="G2322" s="43" t="s">
        <v>132</v>
      </c>
      <c r="H2322" s="47">
        <v>337</v>
      </c>
    </row>
    <row r="2323" spans="1:8" x14ac:dyDescent="0.35">
      <c r="A2323" s="43">
        <v>46258</v>
      </c>
      <c r="B2323" t="s">
        <v>63</v>
      </c>
      <c r="C2323" t="s">
        <v>56</v>
      </c>
      <c r="D2323" t="s">
        <v>12</v>
      </c>
      <c r="E2323" s="43" t="s">
        <v>82</v>
      </c>
      <c r="F2323" s="43" t="s">
        <v>143</v>
      </c>
      <c r="G2323" s="43" t="s">
        <v>130</v>
      </c>
      <c r="H2323" s="47">
        <v>44</v>
      </c>
    </row>
    <row r="2324" spans="1:8" x14ac:dyDescent="0.35">
      <c r="A2324" s="43">
        <v>46258</v>
      </c>
      <c r="B2324" t="s">
        <v>63</v>
      </c>
      <c r="C2324" t="s">
        <v>56</v>
      </c>
      <c r="D2324" t="s">
        <v>17</v>
      </c>
      <c r="E2324" s="43" t="s">
        <v>70</v>
      </c>
      <c r="F2324" s="43" t="s">
        <v>143</v>
      </c>
      <c r="G2324" s="43" t="s">
        <v>131</v>
      </c>
      <c r="H2324" s="47">
        <v>244</v>
      </c>
    </row>
    <row r="2325" spans="1:8" x14ac:dyDescent="0.35">
      <c r="A2325" s="43">
        <v>46258</v>
      </c>
      <c r="B2325" t="s">
        <v>63</v>
      </c>
      <c r="C2325" t="s">
        <v>53</v>
      </c>
      <c r="D2325" t="s">
        <v>8</v>
      </c>
      <c r="E2325" s="43" t="s">
        <v>72</v>
      </c>
      <c r="F2325" s="43" t="s">
        <v>143</v>
      </c>
      <c r="G2325" s="43" t="s">
        <v>125</v>
      </c>
      <c r="H2325" s="47">
        <v>156</v>
      </c>
    </row>
    <row r="2326" spans="1:8" x14ac:dyDescent="0.35">
      <c r="A2326" s="43">
        <v>46258</v>
      </c>
      <c r="B2326" t="s">
        <v>63</v>
      </c>
      <c r="C2326" t="s">
        <v>56</v>
      </c>
      <c r="D2326" t="s">
        <v>12</v>
      </c>
      <c r="E2326" s="43" t="s">
        <v>83</v>
      </c>
      <c r="F2326" s="43" t="s">
        <v>143</v>
      </c>
      <c r="G2326" s="43" t="s">
        <v>141</v>
      </c>
      <c r="H2326" s="47">
        <v>159</v>
      </c>
    </row>
    <row r="2327" spans="1:8" x14ac:dyDescent="0.35">
      <c r="A2327" s="43">
        <v>46258</v>
      </c>
      <c r="B2327" t="s">
        <v>63</v>
      </c>
      <c r="C2327" t="s">
        <v>56</v>
      </c>
      <c r="D2327" t="s">
        <v>12</v>
      </c>
      <c r="E2327" s="43" t="s">
        <v>84</v>
      </c>
      <c r="F2327" s="43" t="s">
        <v>143</v>
      </c>
      <c r="G2327" s="43" t="s">
        <v>132</v>
      </c>
      <c r="H2327" s="47">
        <v>42</v>
      </c>
    </row>
    <row r="2328" spans="1:8" x14ac:dyDescent="0.35">
      <c r="A2328" s="43">
        <v>46258</v>
      </c>
      <c r="B2328" t="s">
        <v>63</v>
      </c>
      <c r="C2328" t="s">
        <v>55</v>
      </c>
      <c r="D2328" t="s">
        <v>13</v>
      </c>
      <c r="E2328" s="43" t="s">
        <v>100</v>
      </c>
      <c r="F2328" s="43" t="s">
        <v>143</v>
      </c>
      <c r="G2328" s="43" t="s">
        <v>131</v>
      </c>
      <c r="H2328" s="47">
        <v>293</v>
      </c>
    </row>
    <row r="2329" spans="1:8" x14ac:dyDescent="0.35">
      <c r="A2329" s="43">
        <v>46258</v>
      </c>
      <c r="B2329" t="s">
        <v>63</v>
      </c>
      <c r="C2329" t="s">
        <v>53</v>
      </c>
      <c r="D2329" t="s">
        <v>6</v>
      </c>
      <c r="E2329" s="43" t="s">
        <v>98</v>
      </c>
      <c r="F2329" s="43" t="s">
        <v>143</v>
      </c>
      <c r="G2329" s="43" t="s">
        <v>131</v>
      </c>
      <c r="H2329" s="47">
        <v>264</v>
      </c>
    </row>
    <row r="2330" spans="1:8" x14ac:dyDescent="0.35">
      <c r="A2330" s="43">
        <v>46258</v>
      </c>
      <c r="B2330" t="s">
        <v>63</v>
      </c>
      <c r="C2330" t="s">
        <v>53</v>
      </c>
      <c r="D2330" t="s">
        <v>7</v>
      </c>
      <c r="E2330" s="43" t="s">
        <v>65</v>
      </c>
      <c r="F2330" s="43" t="s">
        <v>143</v>
      </c>
      <c r="G2330" s="43" t="s">
        <v>137</v>
      </c>
      <c r="H2330" s="47">
        <v>598</v>
      </c>
    </row>
    <row r="2331" spans="1:8" x14ac:dyDescent="0.35">
      <c r="A2331" s="43">
        <v>46258</v>
      </c>
      <c r="B2331" t="s">
        <v>63</v>
      </c>
      <c r="C2331" t="s">
        <v>53</v>
      </c>
      <c r="D2331" t="s">
        <v>7</v>
      </c>
      <c r="E2331" s="43" t="s">
        <v>77</v>
      </c>
      <c r="F2331" s="43" t="s">
        <v>143</v>
      </c>
      <c r="G2331" s="43" t="s">
        <v>140</v>
      </c>
      <c r="H2331" s="47">
        <v>151</v>
      </c>
    </row>
    <row r="2332" spans="1:8" x14ac:dyDescent="0.35">
      <c r="A2332" s="43">
        <v>46258</v>
      </c>
      <c r="B2332" t="s">
        <v>63</v>
      </c>
      <c r="C2332" t="s">
        <v>53</v>
      </c>
      <c r="D2332" t="s">
        <v>8</v>
      </c>
      <c r="E2332" s="43" t="s">
        <v>66</v>
      </c>
      <c r="F2332" s="43" t="s">
        <v>143</v>
      </c>
      <c r="G2332" s="43" t="s">
        <v>142</v>
      </c>
      <c r="H2332" s="47">
        <v>79</v>
      </c>
    </row>
    <row r="2333" spans="1:8" x14ac:dyDescent="0.35">
      <c r="A2333" s="43">
        <v>46258</v>
      </c>
      <c r="B2333" t="s">
        <v>63</v>
      </c>
      <c r="C2333" t="s">
        <v>54</v>
      </c>
      <c r="D2333" t="s">
        <v>10</v>
      </c>
      <c r="E2333" s="43" t="s">
        <v>10</v>
      </c>
      <c r="F2333" s="43" t="s">
        <v>143</v>
      </c>
      <c r="G2333" s="43" t="s">
        <v>129</v>
      </c>
      <c r="H2333" s="47">
        <v>116</v>
      </c>
    </row>
    <row r="2334" spans="1:8" x14ac:dyDescent="0.35">
      <c r="A2334" s="43">
        <v>46258</v>
      </c>
      <c r="B2334" t="s">
        <v>63</v>
      </c>
      <c r="C2334" t="s">
        <v>55</v>
      </c>
      <c r="D2334" t="s">
        <v>11</v>
      </c>
      <c r="E2334" s="43" t="s">
        <v>90</v>
      </c>
      <c r="F2334" s="43" t="s">
        <v>143</v>
      </c>
      <c r="G2334" s="43" t="s">
        <v>137</v>
      </c>
      <c r="H2334" s="47">
        <v>133</v>
      </c>
    </row>
    <row r="2335" spans="1:8" x14ac:dyDescent="0.35">
      <c r="A2335" s="43">
        <v>46258</v>
      </c>
      <c r="B2335" t="s">
        <v>63</v>
      </c>
      <c r="C2335" t="s">
        <v>56</v>
      </c>
      <c r="D2335" t="s">
        <v>12</v>
      </c>
      <c r="E2335" s="43" t="s">
        <v>84</v>
      </c>
      <c r="F2335" s="43" t="s">
        <v>143</v>
      </c>
      <c r="G2335" s="43" t="s">
        <v>138</v>
      </c>
      <c r="H2335" s="47">
        <v>29</v>
      </c>
    </row>
    <row r="2336" spans="1:8" x14ac:dyDescent="0.35">
      <c r="A2336" s="43">
        <v>46258</v>
      </c>
      <c r="B2336" t="s">
        <v>63</v>
      </c>
      <c r="C2336" t="s">
        <v>55</v>
      </c>
      <c r="D2336" t="s">
        <v>13</v>
      </c>
      <c r="E2336" s="43" t="s">
        <v>67</v>
      </c>
      <c r="F2336" s="43" t="s">
        <v>143</v>
      </c>
      <c r="G2336" s="43" t="s">
        <v>129</v>
      </c>
      <c r="H2336" s="47">
        <v>53</v>
      </c>
    </row>
    <row r="2337" spans="1:8" x14ac:dyDescent="0.35">
      <c r="A2337" s="43">
        <v>46258</v>
      </c>
      <c r="B2337" t="s">
        <v>63</v>
      </c>
      <c r="C2337" t="s">
        <v>53</v>
      </c>
      <c r="D2337" t="s">
        <v>7</v>
      </c>
      <c r="E2337" s="43" t="s">
        <v>65</v>
      </c>
      <c r="F2337" s="43" t="s">
        <v>143</v>
      </c>
      <c r="G2337" s="43" t="s">
        <v>138</v>
      </c>
      <c r="H2337" s="47">
        <v>507</v>
      </c>
    </row>
    <row r="2338" spans="1:8" x14ac:dyDescent="0.35">
      <c r="A2338" s="43">
        <v>46258</v>
      </c>
      <c r="B2338" t="s">
        <v>63</v>
      </c>
      <c r="C2338" t="s">
        <v>54</v>
      </c>
      <c r="D2338" t="s">
        <v>14</v>
      </c>
      <c r="E2338" s="43" t="s">
        <v>87</v>
      </c>
      <c r="F2338" s="43" t="s">
        <v>143</v>
      </c>
      <c r="G2338" s="43" t="s">
        <v>132</v>
      </c>
      <c r="H2338" s="47">
        <v>188</v>
      </c>
    </row>
    <row r="2339" spans="1:8" x14ac:dyDescent="0.35">
      <c r="A2339" s="43">
        <v>46258</v>
      </c>
      <c r="B2339" t="s">
        <v>63</v>
      </c>
      <c r="C2339" t="s">
        <v>53</v>
      </c>
      <c r="D2339" t="s">
        <v>6</v>
      </c>
      <c r="E2339" s="43" t="s">
        <v>98</v>
      </c>
      <c r="F2339" s="43" t="s">
        <v>143</v>
      </c>
      <c r="G2339" s="43" t="s">
        <v>130</v>
      </c>
      <c r="H2339" s="47">
        <v>116</v>
      </c>
    </row>
    <row r="2340" spans="1:8" x14ac:dyDescent="0.35">
      <c r="A2340" s="43">
        <v>46258</v>
      </c>
      <c r="B2340" t="s">
        <v>63</v>
      </c>
      <c r="C2340" t="s">
        <v>55</v>
      </c>
      <c r="D2340" t="s">
        <v>15</v>
      </c>
      <c r="E2340" s="43" t="s">
        <v>94</v>
      </c>
      <c r="F2340" s="43" t="s">
        <v>143</v>
      </c>
      <c r="G2340" s="43" t="s">
        <v>130</v>
      </c>
      <c r="H2340" s="47">
        <v>98</v>
      </c>
    </row>
    <row r="2341" spans="1:8" x14ac:dyDescent="0.35">
      <c r="A2341" s="43">
        <v>46258</v>
      </c>
      <c r="B2341" t="s">
        <v>63</v>
      </c>
      <c r="C2341" t="s">
        <v>56</v>
      </c>
      <c r="D2341" t="s">
        <v>16</v>
      </c>
      <c r="E2341" s="43" t="s">
        <v>97</v>
      </c>
      <c r="F2341" s="43" t="s">
        <v>143</v>
      </c>
      <c r="G2341" s="43" t="s">
        <v>131</v>
      </c>
      <c r="H2341" s="47">
        <v>615</v>
      </c>
    </row>
    <row r="2342" spans="1:8" x14ac:dyDescent="0.35">
      <c r="A2342" s="43">
        <v>46258</v>
      </c>
      <c r="B2342" t="s">
        <v>63</v>
      </c>
      <c r="C2342" t="s">
        <v>54</v>
      </c>
      <c r="D2342" t="s">
        <v>10</v>
      </c>
      <c r="E2342" s="43" t="s">
        <v>10</v>
      </c>
      <c r="F2342" s="43" t="s">
        <v>143</v>
      </c>
      <c r="G2342" s="43" t="s">
        <v>132</v>
      </c>
      <c r="H2342" s="47">
        <v>668</v>
      </c>
    </row>
    <row r="2343" spans="1:8" x14ac:dyDescent="0.35">
      <c r="A2343" s="43">
        <v>46258</v>
      </c>
      <c r="B2343" t="s">
        <v>63</v>
      </c>
      <c r="C2343" t="s">
        <v>55</v>
      </c>
      <c r="D2343" t="s">
        <v>15</v>
      </c>
      <c r="E2343" s="43" t="s">
        <v>94</v>
      </c>
      <c r="F2343" s="43" t="s">
        <v>143</v>
      </c>
      <c r="G2343" s="43" t="s">
        <v>141</v>
      </c>
      <c r="H2343" s="47">
        <v>89</v>
      </c>
    </row>
    <row r="2344" spans="1:8" x14ac:dyDescent="0.35">
      <c r="A2344" s="43">
        <v>46258</v>
      </c>
      <c r="B2344" t="s">
        <v>63</v>
      </c>
      <c r="C2344" t="s">
        <v>56</v>
      </c>
      <c r="D2344" t="s">
        <v>12</v>
      </c>
      <c r="E2344" s="43" t="s">
        <v>84</v>
      </c>
      <c r="F2344" s="43" t="s">
        <v>143</v>
      </c>
      <c r="G2344" s="43" t="s">
        <v>134</v>
      </c>
      <c r="H2344" s="47">
        <v>43</v>
      </c>
    </row>
    <row r="2345" spans="1:8" x14ac:dyDescent="0.35">
      <c r="A2345" s="43">
        <v>46258</v>
      </c>
      <c r="B2345" t="s">
        <v>63</v>
      </c>
      <c r="C2345" t="s">
        <v>56</v>
      </c>
      <c r="D2345" t="s">
        <v>17</v>
      </c>
      <c r="E2345" s="43" t="s">
        <v>76</v>
      </c>
      <c r="F2345" s="43" t="s">
        <v>143</v>
      </c>
      <c r="G2345" s="43" t="s">
        <v>132</v>
      </c>
      <c r="H2345" s="47">
        <v>258</v>
      </c>
    </row>
    <row r="2346" spans="1:8" x14ac:dyDescent="0.35">
      <c r="A2346" s="43">
        <v>46258</v>
      </c>
      <c r="B2346" t="s">
        <v>63</v>
      </c>
      <c r="C2346" t="s">
        <v>54</v>
      </c>
      <c r="D2346" t="s">
        <v>14</v>
      </c>
      <c r="E2346" s="43" t="s">
        <v>88</v>
      </c>
      <c r="F2346" s="43" t="s">
        <v>143</v>
      </c>
      <c r="G2346" s="43" t="s">
        <v>125</v>
      </c>
      <c r="H2346" s="47">
        <v>259</v>
      </c>
    </row>
    <row r="2347" spans="1:8" x14ac:dyDescent="0.35">
      <c r="A2347" s="43">
        <v>46258</v>
      </c>
      <c r="B2347" t="s">
        <v>63</v>
      </c>
      <c r="C2347" t="s">
        <v>53</v>
      </c>
      <c r="D2347" t="s">
        <v>8</v>
      </c>
      <c r="E2347" s="43" t="s">
        <v>66</v>
      </c>
      <c r="F2347" s="43" t="s">
        <v>143</v>
      </c>
      <c r="G2347" s="43" t="s">
        <v>129</v>
      </c>
      <c r="H2347" s="47">
        <v>153</v>
      </c>
    </row>
    <row r="2348" spans="1:8" x14ac:dyDescent="0.35">
      <c r="A2348" s="43">
        <v>46258</v>
      </c>
      <c r="B2348" t="s">
        <v>63</v>
      </c>
      <c r="C2348" t="s">
        <v>55</v>
      </c>
      <c r="D2348" t="s">
        <v>13</v>
      </c>
      <c r="E2348" s="43" t="s">
        <v>85</v>
      </c>
      <c r="F2348" s="43" t="s">
        <v>143</v>
      </c>
      <c r="G2348" s="43" t="s">
        <v>138</v>
      </c>
      <c r="H2348" s="47">
        <v>164</v>
      </c>
    </row>
    <row r="2349" spans="1:8" x14ac:dyDescent="0.35">
      <c r="A2349" s="43">
        <v>46258</v>
      </c>
      <c r="B2349" t="s">
        <v>63</v>
      </c>
      <c r="C2349" t="s">
        <v>56</v>
      </c>
      <c r="D2349" t="s">
        <v>12</v>
      </c>
      <c r="E2349" s="43" t="s">
        <v>79</v>
      </c>
      <c r="F2349" s="43" t="s">
        <v>143</v>
      </c>
      <c r="G2349" s="43" t="s">
        <v>140</v>
      </c>
      <c r="H2349" s="47">
        <v>48</v>
      </c>
    </row>
    <row r="2350" spans="1:8" x14ac:dyDescent="0.35">
      <c r="A2350" s="43">
        <v>46258</v>
      </c>
      <c r="B2350" t="s">
        <v>63</v>
      </c>
      <c r="C2350" t="s">
        <v>54</v>
      </c>
      <c r="D2350" t="s">
        <v>9</v>
      </c>
      <c r="E2350" s="43" t="s">
        <v>92</v>
      </c>
      <c r="F2350" s="43" t="s">
        <v>143</v>
      </c>
      <c r="G2350" s="43" t="s">
        <v>134</v>
      </c>
      <c r="H2350" s="47">
        <v>1260</v>
      </c>
    </row>
    <row r="2351" spans="1:8" x14ac:dyDescent="0.35">
      <c r="A2351" s="43">
        <v>46258</v>
      </c>
      <c r="B2351" t="s">
        <v>63</v>
      </c>
      <c r="C2351" t="s">
        <v>54</v>
      </c>
      <c r="D2351" t="s">
        <v>14</v>
      </c>
      <c r="E2351" s="43" t="s">
        <v>89</v>
      </c>
      <c r="F2351" s="43" t="s">
        <v>143</v>
      </c>
      <c r="G2351" s="43" t="s">
        <v>140</v>
      </c>
      <c r="H2351" s="47">
        <v>63</v>
      </c>
    </row>
    <row r="2352" spans="1:8" x14ac:dyDescent="0.35">
      <c r="A2352" s="43">
        <v>46258</v>
      </c>
      <c r="B2352" t="s">
        <v>63</v>
      </c>
      <c r="C2352" t="s">
        <v>56</v>
      </c>
      <c r="D2352" t="s">
        <v>12</v>
      </c>
      <c r="E2352" s="43" t="s">
        <v>79</v>
      </c>
      <c r="F2352" s="43" t="s">
        <v>143</v>
      </c>
      <c r="G2352" s="43" t="s">
        <v>133</v>
      </c>
      <c r="H2352" s="47">
        <v>113</v>
      </c>
    </row>
    <row r="2353" spans="1:8" x14ac:dyDescent="0.35">
      <c r="A2353" s="43">
        <v>46258</v>
      </c>
      <c r="B2353" t="s">
        <v>63</v>
      </c>
      <c r="C2353" t="s">
        <v>56</v>
      </c>
      <c r="D2353" t="s">
        <v>16</v>
      </c>
      <c r="E2353" s="43" t="s">
        <v>97</v>
      </c>
      <c r="F2353" s="43" t="s">
        <v>143</v>
      </c>
      <c r="G2353" s="43" t="s">
        <v>141</v>
      </c>
      <c r="H2353" s="47">
        <v>642</v>
      </c>
    </row>
    <row r="2354" spans="1:8" x14ac:dyDescent="0.35">
      <c r="A2354" s="43">
        <v>46258</v>
      </c>
      <c r="B2354" t="s">
        <v>63</v>
      </c>
      <c r="C2354" t="s">
        <v>55</v>
      </c>
      <c r="D2354" t="s">
        <v>13</v>
      </c>
      <c r="E2354" s="43" t="s">
        <v>67</v>
      </c>
      <c r="F2354" s="43" t="s">
        <v>143</v>
      </c>
      <c r="G2354" s="43" t="s">
        <v>139</v>
      </c>
      <c r="H2354" s="47">
        <v>283</v>
      </c>
    </row>
    <row r="2355" spans="1:8" x14ac:dyDescent="0.35">
      <c r="A2355" s="43">
        <v>46258</v>
      </c>
      <c r="B2355" t="s">
        <v>63</v>
      </c>
      <c r="C2355" t="s">
        <v>54</v>
      </c>
      <c r="D2355" t="s">
        <v>9</v>
      </c>
      <c r="E2355" s="43" t="s">
        <v>92</v>
      </c>
      <c r="F2355" s="43" t="s">
        <v>143</v>
      </c>
      <c r="G2355" s="43" t="s">
        <v>130</v>
      </c>
      <c r="H2355" s="47">
        <v>1044</v>
      </c>
    </row>
    <row r="2356" spans="1:8" x14ac:dyDescent="0.35">
      <c r="A2356" s="43">
        <v>46258</v>
      </c>
      <c r="B2356" t="s">
        <v>63</v>
      </c>
      <c r="C2356" t="s">
        <v>56</v>
      </c>
      <c r="D2356" t="s">
        <v>17</v>
      </c>
      <c r="E2356" s="43" t="s">
        <v>70</v>
      </c>
      <c r="F2356" s="43" t="s">
        <v>143</v>
      </c>
      <c r="G2356" s="43" t="s">
        <v>136</v>
      </c>
      <c r="H2356" s="47">
        <v>268</v>
      </c>
    </row>
    <row r="2357" spans="1:8" x14ac:dyDescent="0.35">
      <c r="A2357" s="43">
        <v>46258</v>
      </c>
      <c r="B2357" t="s">
        <v>63</v>
      </c>
      <c r="C2357" t="s">
        <v>54</v>
      </c>
      <c r="D2357" t="s">
        <v>14</v>
      </c>
      <c r="E2357" s="43" t="s">
        <v>87</v>
      </c>
      <c r="F2357" s="43" t="s">
        <v>143</v>
      </c>
      <c r="G2357" s="43" t="s">
        <v>127</v>
      </c>
      <c r="H2357" s="47">
        <v>5321</v>
      </c>
    </row>
    <row r="2358" spans="1:8" x14ac:dyDescent="0.35">
      <c r="A2358" s="43">
        <v>46258</v>
      </c>
      <c r="B2358" t="s">
        <v>63</v>
      </c>
      <c r="C2358" t="s">
        <v>55</v>
      </c>
      <c r="D2358" t="s">
        <v>15</v>
      </c>
      <c r="E2358" s="43" t="s">
        <v>96</v>
      </c>
      <c r="F2358" s="43" t="s">
        <v>143</v>
      </c>
      <c r="G2358" s="43" t="s">
        <v>130</v>
      </c>
      <c r="H2358" s="47">
        <v>254</v>
      </c>
    </row>
    <row r="2359" spans="1:8" x14ac:dyDescent="0.35">
      <c r="A2359" s="43">
        <v>46258</v>
      </c>
      <c r="B2359" t="s">
        <v>63</v>
      </c>
      <c r="C2359" t="s">
        <v>55</v>
      </c>
      <c r="D2359" t="s">
        <v>11</v>
      </c>
      <c r="E2359" s="43" t="s">
        <v>90</v>
      </c>
      <c r="F2359" s="43" t="s">
        <v>143</v>
      </c>
      <c r="G2359" s="43" t="s">
        <v>130</v>
      </c>
      <c r="H2359" s="47">
        <v>243</v>
      </c>
    </row>
    <row r="2360" spans="1:8" x14ac:dyDescent="0.35">
      <c r="A2360" s="43">
        <v>46258</v>
      </c>
      <c r="B2360" t="s">
        <v>63</v>
      </c>
      <c r="C2360" t="s">
        <v>53</v>
      </c>
      <c r="D2360" t="s">
        <v>6</v>
      </c>
      <c r="E2360" s="43" t="s">
        <v>98</v>
      </c>
      <c r="F2360" s="43" t="s">
        <v>143</v>
      </c>
      <c r="G2360" s="43" t="s">
        <v>125</v>
      </c>
      <c r="H2360" s="47">
        <v>179</v>
      </c>
    </row>
    <row r="2361" spans="1:8" x14ac:dyDescent="0.35">
      <c r="A2361" s="43">
        <v>46258</v>
      </c>
      <c r="B2361" t="s">
        <v>63</v>
      </c>
      <c r="C2361" t="s">
        <v>53</v>
      </c>
      <c r="D2361" t="s">
        <v>8</v>
      </c>
      <c r="E2361" s="43" t="s">
        <v>75</v>
      </c>
      <c r="F2361" s="43" t="s">
        <v>143</v>
      </c>
      <c r="G2361" s="43" t="s">
        <v>126</v>
      </c>
      <c r="H2361" s="47">
        <v>206</v>
      </c>
    </row>
    <row r="2362" spans="1:8" x14ac:dyDescent="0.35">
      <c r="A2362" s="43">
        <v>46258</v>
      </c>
      <c r="B2362" t="s">
        <v>63</v>
      </c>
      <c r="C2362" t="s">
        <v>56</v>
      </c>
      <c r="D2362" t="s">
        <v>12</v>
      </c>
      <c r="E2362" s="43" t="s">
        <v>83</v>
      </c>
      <c r="F2362" s="43" t="s">
        <v>143</v>
      </c>
      <c r="G2362" s="43" t="s">
        <v>126</v>
      </c>
      <c r="H2362" s="47">
        <v>219</v>
      </c>
    </row>
    <row r="2363" spans="1:8" x14ac:dyDescent="0.35">
      <c r="A2363" s="43">
        <v>46258</v>
      </c>
      <c r="B2363" t="s">
        <v>63</v>
      </c>
      <c r="C2363" t="s">
        <v>56</v>
      </c>
      <c r="D2363" t="s">
        <v>16</v>
      </c>
      <c r="E2363" s="43" t="s">
        <v>16</v>
      </c>
      <c r="F2363" s="43" t="s">
        <v>143</v>
      </c>
      <c r="G2363" s="43" t="s">
        <v>129</v>
      </c>
      <c r="H2363" s="47">
        <v>222</v>
      </c>
    </row>
    <row r="2364" spans="1:8" x14ac:dyDescent="0.35">
      <c r="A2364" s="43">
        <v>46258</v>
      </c>
      <c r="B2364" t="s">
        <v>63</v>
      </c>
      <c r="C2364" t="s">
        <v>55</v>
      </c>
      <c r="D2364" t="s">
        <v>13</v>
      </c>
      <c r="E2364" s="43" t="s">
        <v>67</v>
      </c>
      <c r="F2364" s="43" t="s">
        <v>143</v>
      </c>
      <c r="G2364" s="43" t="s">
        <v>134</v>
      </c>
      <c r="H2364" s="47">
        <v>281</v>
      </c>
    </row>
    <row r="2365" spans="1:8" x14ac:dyDescent="0.35">
      <c r="A2365" s="43">
        <v>46258</v>
      </c>
      <c r="B2365" t="s">
        <v>63</v>
      </c>
      <c r="C2365" t="s">
        <v>54</v>
      </c>
      <c r="D2365" t="s">
        <v>14</v>
      </c>
      <c r="E2365" s="43" t="s">
        <v>88</v>
      </c>
      <c r="F2365" s="43" t="s">
        <v>143</v>
      </c>
      <c r="G2365" s="43" t="s">
        <v>132</v>
      </c>
      <c r="H2365" s="47">
        <v>221</v>
      </c>
    </row>
    <row r="2366" spans="1:8" x14ac:dyDescent="0.35">
      <c r="A2366" s="43">
        <v>46258</v>
      </c>
      <c r="B2366" t="s">
        <v>63</v>
      </c>
      <c r="C2366" t="s">
        <v>55</v>
      </c>
      <c r="D2366" t="s">
        <v>15</v>
      </c>
      <c r="E2366" s="43" t="s">
        <v>91</v>
      </c>
      <c r="F2366" s="43" t="s">
        <v>143</v>
      </c>
      <c r="G2366" s="43" t="s">
        <v>141</v>
      </c>
      <c r="H2366" s="47">
        <v>228</v>
      </c>
    </row>
    <row r="2367" spans="1:8" x14ac:dyDescent="0.35">
      <c r="A2367" s="43">
        <v>46258</v>
      </c>
      <c r="B2367" t="s">
        <v>63</v>
      </c>
      <c r="C2367" t="s">
        <v>54</v>
      </c>
      <c r="D2367" t="s">
        <v>14</v>
      </c>
      <c r="E2367" s="43" t="s">
        <v>89</v>
      </c>
      <c r="F2367" s="43" t="s">
        <v>143</v>
      </c>
      <c r="G2367" s="43" t="s">
        <v>133</v>
      </c>
      <c r="H2367" s="47">
        <v>303</v>
      </c>
    </row>
    <row r="2368" spans="1:8" x14ac:dyDescent="0.35">
      <c r="A2368" s="43">
        <v>46258</v>
      </c>
      <c r="B2368" t="s">
        <v>63</v>
      </c>
      <c r="C2368" t="s">
        <v>54</v>
      </c>
      <c r="D2368" t="s">
        <v>9</v>
      </c>
      <c r="E2368" s="43" t="s">
        <v>92</v>
      </c>
      <c r="F2368" s="43" t="s">
        <v>143</v>
      </c>
      <c r="G2368" s="43" t="s">
        <v>139</v>
      </c>
      <c r="H2368" s="47">
        <v>1361</v>
      </c>
    </row>
    <row r="2369" spans="1:8" x14ac:dyDescent="0.35">
      <c r="A2369" s="43">
        <v>46258</v>
      </c>
      <c r="B2369" t="s">
        <v>63</v>
      </c>
      <c r="C2369" t="s">
        <v>56</v>
      </c>
      <c r="D2369" t="s">
        <v>12</v>
      </c>
      <c r="E2369" s="43" t="s">
        <v>81</v>
      </c>
      <c r="F2369" s="43" t="s">
        <v>143</v>
      </c>
      <c r="G2369" s="43" t="s">
        <v>140</v>
      </c>
      <c r="H2369" s="47">
        <v>35</v>
      </c>
    </row>
    <row r="2370" spans="1:8" x14ac:dyDescent="0.35">
      <c r="A2370" s="43">
        <v>46258</v>
      </c>
      <c r="B2370" t="s">
        <v>63</v>
      </c>
      <c r="C2370" t="s">
        <v>55</v>
      </c>
      <c r="D2370" t="s">
        <v>13</v>
      </c>
      <c r="E2370" s="43" t="s">
        <v>99</v>
      </c>
      <c r="F2370" s="43" t="s">
        <v>143</v>
      </c>
      <c r="G2370" s="43" t="s">
        <v>140</v>
      </c>
      <c r="H2370" s="47">
        <v>58</v>
      </c>
    </row>
    <row r="2371" spans="1:8" x14ac:dyDescent="0.35">
      <c r="A2371" s="43">
        <v>46258</v>
      </c>
      <c r="B2371" t="s">
        <v>63</v>
      </c>
      <c r="C2371" t="s">
        <v>54</v>
      </c>
      <c r="D2371" t="s">
        <v>14</v>
      </c>
      <c r="E2371" s="43" t="s">
        <v>87</v>
      </c>
      <c r="F2371" s="43" t="s">
        <v>143</v>
      </c>
      <c r="G2371" s="43" t="s">
        <v>136</v>
      </c>
      <c r="H2371" s="47">
        <v>261</v>
      </c>
    </row>
    <row r="2372" spans="1:8" x14ac:dyDescent="0.35">
      <c r="A2372" s="43">
        <v>46258</v>
      </c>
      <c r="B2372" t="s">
        <v>63</v>
      </c>
      <c r="C2372" t="s">
        <v>53</v>
      </c>
      <c r="D2372" t="s">
        <v>8</v>
      </c>
      <c r="E2372" s="43" t="s">
        <v>66</v>
      </c>
      <c r="F2372" s="43" t="s">
        <v>143</v>
      </c>
      <c r="G2372" s="43" t="s">
        <v>134</v>
      </c>
      <c r="H2372" s="47">
        <v>65</v>
      </c>
    </row>
    <row r="2373" spans="1:8" x14ac:dyDescent="0.35">
      <c r="A2373" s="43">
        <v>46258</v>
      </c>
      <c r="B2373" t="s">
        <v>63</v>
      </c>
      <c r="C2373" t="s">
        <v>54</v>
      </c>
      <c r="D2373" t="s">
        <v>14</v>
      </c>
      <c r="E2373" s="43" t="s">
        <v>87</v>
      </c>
      <c r="F2373" s="43" t="s">
        <v>143</v>
      </c>
      <c r="G2373" s="43" t="s">
        <v>142</v>
      </c>
      <c r="H2373" s="47">
        <v>231</v>
      </c>
    </row>
    <row r="2374" spans="1:8" x14ac:dyDescent="0.35">
      <c r="A2374" s="43">
        <v>46258</v>
      </c>
      <c r="B2374" t="s">
        <v>63</v>
      </c>
      <c r="C2374" t="s">
        <v>55</v>
      </c>
      <c r="D2374" t="s">
        <v>15</v>
      </c>
      <c r="E2374" s="43" t="s">
        <v>91</v>
      </c>
      <c r="F2374" s="43" t="s">
        <v>143</v>
      </c>
      <c r="G2374" s="43" t="s">
        <v>136</v>
      </c>
      <c r="H2374" s="47">
        <v>226</v>
      </c>
    </row>
    <row r="2375" spans="1:8" x14ac:dyDescent="0.35">
      <c r="A2375" s="43">
        <v>46258</v>
      </c>
      <c r="B2375" t="s">
        <v>63</v>
      </c>
      <c r="C2375" t="s">
        <v>53</v>
      </c>
      <c r="D2375" t="s">
        <v>6</v>
      </c>
      <c r="E2375" s="43" t="s">
        <v>73</v>
      </c>
      <c r="F2375" s="43" t="s">
        <v>143</v>
      </c>
      <c r="G2375" s="43" t="s">
        <v>141</v>
      </c>
      <c r="H2375" s="47">
        <v>95</v>
      </c>
    </row>
    <row r="2376" spans="1:8" x14ac:dyDescent="0.35">
      <c r="A2376" s="43">
        <v>46258</v>
      </c>
      <c r="B2376" t="s">
        <v>63</v>
      </c>
      <c r="C2376" t="s">
        <v>55</v>
      </c>
      <c r="D2376" t="s">
        <v>11</v>
      </c>
      <c r="E2376" s="43" t="s">
        <v>90</v>
      </c>
      <c r="F2376" s="43" t="s">
        <v>143</v>
      </c>
      <c r="G2376" s="43" t="s">
        <v>139</v>
      </c>
      <c r="H2376" s="47">
        <v>231</v>
      </c>
    </row>
    <row r="2377" spans="1:8" x14ac:dyDescent="0.35">
      <c r="A2377" s="43">
        <v>46258</v>
      </c>
      <c r="B2377" t="s">
        <v>63</v>
      </c>
      <c r="C2377" t="s">
        <v>56</v>
      </c>
      <c r="D2377" t="s">
        <v>17</v>
      </c>
      <c r="E2377" s="43" t="s">
        <v>68</v>
      </c>
      <c r="F2377" s="43" t="s">
        <v>143</v>
      </c>
      <c r="G2377" s="43" t="s">
        <v>129</v>
      </c>
      <c r="H2377" s="47">
        <v>113</v>
      </c>
    </row>
    <row r="2378" spans="1:8" x14ac:dyDescent="0.35">
      <c r="A2378" s="43">
        <v>46258</v>
      </c>
      <c r="B2378" t="s">
        <v>63</v>
      </c>
      <c r="C2378" t="s">
        <v>55</v>
      </c>
      <c r="D2378" t="s">
        <v>15</v>
      </c>
      <c r="E2378" s="43" t="s">
        <v>95</v>
      </c>
      <c r="F2378" s="43" t="s">
        <v>143</v>
      </c>
      <c r="G2378" s="43" t="s">
        <v>141</v>
      </c>
      <c r="H2378" s="47">
        <v>61</v>
      </c>
    </row>
    <row r="2379" spans="1:8" x14ac:dyDescent="0.35">
      <c r="A2379" s="43">
        <v>46258</v>
      </c>
      <c r="B2379" t="s">
        <v>63</v>
      </c>
      <c r="C2379" t="s">
        <v>55</v>
      </c>
      <c r="D2379" t="s">
        <v>13</v>
      </c>
      <c r="E2379" s="43" t="s">
        <v>85</v>
      </c>
      <c r="F2379" s="43" t="s">
        <v>143</v>
      </c>
      <c r="G2379" s="43" t="s">
        <v>129</v>
      </c>
      <c r="H2379" s="47">
        <v>18</v>
      </c>
    </row>
    <row r="2380" spans="1:8" x14ac:dyDescent="0.35">
      <c r="A2380" s="43">
        <v>46258</v>
      </c>
      <c r="B2380" t="s">
        <v>63</v>
      </c>
      <c r="C2380" t="s">
        <v>55</v>
      </c>
      <c r="D2380" t="s">
        <v>15</v>
      </c>
      <c r="E2380" s="43" t="s">
        <v>94</v>
      </c>
      <c r="F2380" s="43" t="s">
        <v>143</v>
      </c>
      <c r="G2380" s="43" t="s">
        <v>129</v>
      </c>
      <c r="H2380" s="47">
        <v>14</v>
      </c>
    </row>
    <row r="2381" spans="1:8" x14ac:dyDescent="0.35">
      <c r="A2381" s="43">
        <v>46258</v>
      </c>
      <c r="B2381" t="s">
        <v>63</v>
      </c>
      <c r="C2381" t="s">
        <v>54</v>
      </c>
      <c r="D2381" t="s">
        <v>14</v>
      </c>
      <c r="E2381" s="43" t="s">
        <v>88</v>
      </c>
      <c r="F2381" s="43" t="s">
        <v>143</v>
      </c>
      <c r="G2381" s="43" t="s">
        <v>140</v>
      </c>
      <c r="H2381" s="47">
        <v>50</v>
      </c>
    </row>
    <row r="2382" spans="1:8" x14ac:dyDescent="0.35">
      <c r="A2382" s="43">
        <v>46258</v>
      </c>
      <c r="B2382" t="s">
        <v>63</v>
      </c>
      <c r="C2382" t="s">
        <v>55</v>
      </c>
      <c r="D2382" t="s">
        <v>15</v>
      </c>
      <c r="E2382" s="43" t="s">
        <v>94</v>
      </c>
      <c r="F2382" s="43" t="s">
        <v>143</v>
      </c>
      <c r="G2382" s="43" t="s">
        <v>140</v>
      </c>
      <c r="H2382" s="47">
        <v>19</v>
      </c>
    </row>
    <row r="2383" spans="1:8" x14ac:dyDescent="0.35">
      <c r="A2383" s="43">
        <v>46258</v>
      </c>
      <c r="B2383" t="s">
        <v>63</v>
      </c>
      <c r="C2383" t="s">
        <v>55</v>
      </c>
      <c r="D2383" t="s">
        <v>11</v>
      </c>
      <c r="E2383" s="43" t="s">
        <v>90</v>
      </c>
      <c r="F2383" s="43" t="s">
        <v>143</v>
      </c>
      <c r="G2383" s="43" t="s">
        <v>140</v>
      </c>
      <c r="H2383" s="47">
        <v>33</v>
      </c>
    </row>
    <row r="2384" spans="1:8" x14ac:dyDescent="0.35">
      <c r="A2384" s="43">
        <v>46258</v>
      </c>
      <c r="B2384" t="s">
        <v>63</v>
      </c>
      <c r="C2384" t="s">
        <v>121</v>
      </c>
      <c r="D2384" t="s">
        <v>121</v>
      </c>
      <c r="E2384" s="43" t="s">
        <v>121</v>
      </c>
      <c r="F2384" s="43" t="s">
        <v>143</v>
      </c>
      <c r="G2384" s="43" t="s">
        <v>126</v>
      </c>
      <c r="H2384" s="47">
        <v>0</v>
      </c>
    </row>
    <row r="2385" spans="1:8" x14ac:dyDescent="0.35">
      <c r="A2385" s="43">
        <v>46258</v>
      </c>
      <c r="B2385" t="s">
        <v>63</v>
      </c>
      <c r="C2385" t="s">
        <v>56</v>
      </c>
      <c r="D2385" t="s">
        <v>17</v>
      </c>
      <c r="E2385" s="43" t="s">
        <v>76</v>
      </c>
      <c r="F2385" s="43" t="s">
        <v>143</v>
      </c>
      <c r="G2385" s="43" t="s">
        <v>129</v>
      </c>
      <c r="H2385" s="47">
        <v>65</v>
      </c>
    </row>
    <row r="2386" spans="1:8" x14ac:dyDescent="0.35">
      <c r="A2386" s="43">
        <v>46258</v>
      </c>
      <c r="B2386" t="s">
        <v>63</v>
      </c>
      <c r="C2386" t="s">
        <v>55</v>
      </c>
      <c r="D2386" t="s">
        <v>15</v>
      </c>
      <c r="E2386" s="43" t="s">
        <v>96</v>
      </c>
      <c r="F2386" s="43" t="s">
        <v>143</v>
      </c>
      <c r="G2386" s="43" t="s">
        <v>129</v>
      </c>
      <c r="H2386" s="47">
        <v>42</v>
      </c>
    </row>
    <row r="2387" spans="1:8" x14ac:dyDescent="0.35">
      <c r="A2387" s="43">
        <v>46258</v>
      </c>
      <c r="B2387" t="s">
        <v>63</v>
      </c>
      <c r="C2387" t="s">
        <v>55</v>
      </c>
      <c r="D2387" t="s">
        <v>15</v>
      </c>
      <c r="E2387" s="43" t="s">
        <v>95</v>
      </c>
      <c r="F2387" s="43" t="s">
        <v>143</v>
      </c>
      <c r="G2387" s="43" t="s">
        <v>129</v>
      </c>
      <c r="H2387" s="47">
        <v>10</v>
      </c>
    </row>
    <row r="2388" spans="1:8" x14ac:dyDescent="0.35">
      <c r="A2388" s="43">
        <v>46258</v>
      </c>
      <c r="B2388" t="s">
        <v>63</v>
      </c>
      <c r="C2388" t="s">
        <v>121</v>
      </c>
      <c r="D2388" t="s">
        <v>121</v>
      </c>
      <c r="E2388" s="43" t="s">
        <v>122</v>
      </c>
      <c r="F2388" s="43" t="s">
        <v>143</v>
      </c>
      <c r="G2388" s="43" t="s">
        <v>130</v>
      </c>
      <c r="H2388" s="47">
        <v>2</v>
      </c>
    </row>
    <row r="2389" spans="1:8" x14ac:dyDescent="0.35">
      <c r="A2389" s="43">
        <v>46258</v>
      </c>
      <c r="B2389" t="s">
        <v>63</v>
      </c>
      <c r="C2389" t="s">
        <v>121</v>
      </c>
      <c r="D2389" t="s">
        <v>121</v>
      </c>
      <c r="E2389" s="43" t="s">
        <v>122</v>
      </c>
      <c r="F2389" s="43" t="s">
        <v>143</v>
      </c>
      <c r="G2389" s="43" t="s">
        <v>130</v>
      </c>
      <c r="H2389" s="47">
        <v>1</v>
      </c>
    </row>
    <row r="2390" spans="1:8" x14ac:dyDescent="0.35">
      <c r="A2390" s="43">
        <v>46258</v>
      </c>
      <c r="B2390" t="s">
        <v>63</v>
      </c>
      <c r="C2390" t="s">
        <v>121</v>
      </c>
      <c r="D2390" t="s">
        <v>121</v>
      </c>
      <c r="E2390" s="43" t="s">
        <v>122</v>
      </c>
      <c r="F2390" s="43" t="s">
        <v>143</v>
      </c>
      <c r="G2390" s="43" t="s">
        <v>141</v>
      </c>
      <c r="H2390" s="47">
        <v>2</v>
      </c>
    </row>
    <row r="2391" spans="1:8" x14ac:dyDescent="0.35">
      <c r="A2391" s="43">
        <v>46258</v>
      </c>
      <c r="B2391" t="s">
        <v>63</v>
      </c>
      <c r="C2391" t="s">
        <v>55</v>
      </c>
      <c r="D2391" t="s">
        <v>15</v>
      </c>
      <c r="E2391" s="43" t="s">
        <v>95</v>
      </c>
      <c r="F2391" s="43" t="s">
        <v>143</v>
      </c>
      <c r="G2391" s="43" t="s">
        <v>140</v>
      </c>
      <c r="H2391" s="47">
        <v>12</v>
      </c>
    </row>
    <row r="2392" spans="1:8" x14ac:dyDescent="0.35">
      <c r="A2392" s="43">
        <v>46258</v>
      </c>
      <c r="B2392" t="s">
        <v>63</v>
      </c>
      <c r="C2392" t="s">
        <v>121</v>
      </c>
      <c r="D2392" t="s">
        <v>121</v>
      </c>
      <c r="E2392" s="43" t="s">
        <v>122</v>
      </c>
      <c r="F2392" s="43" t="s">
        <v>143</v>
      </c>
      <c r="G2392" s="43" t="s">
        <v>133</v>
      </c>
      <c r="H2392" s="47">
        <v>5</v>
      </c>
    </row>
    <row r="2393" spans="1:8" x14ac:dyDescent="0.35">
      <c r="A2393" s="43">
        <v>46258</v>
      </c>
      <c r="B2393" t="s">
        <v>63</v>
      </c>
      <c r="C2393" t="s">
        <v>121</v>
      </c>
      <c r="D2393" t="s">
        <v>121</v>
      </c>
      <c r="E2393" s="43" t="s">
        <v>122</v>
      </c>
      <c r="F2393" s="43" t="s">
        <v>143</v>
      </c>
      <c r="G2393" s="43" t="s">
        <v>139</v>
      </c>
      <c r="H2393" s="47">
        <v>0</v>
      </c>
    </row>
    <row r="2394" spans="1:8" x14ac:dyDescent="0.35">
      <c r="A2394" s="43">
        <v>46258</v>
      </c>
      <c r="B2394" t="s">
        <v>63</v>
      </c>
      <c r="C2394" t="s">
        <v>121</v>
      </c>
      <c r="D2394" t="s">
        <v>121</v>
      </c>
      <c r="E2394" s="43" t="s">
        <v>122</v>
      </c>
      <c r="F2394" s="43" t="s">
        <v>143</v>
      </c>
      <c r="G2394" s="43" t="s">
        <v>127</v>
      </c>
      <c r="H2394" s="47">
        <v>7</v>
      </c>
    </row>
    <row r="2395" spans="1:8" x14ac:dyDescent="0.35">
      <c r="A2395" s="43">
        <v>46258</v>
      </c>
      <c r="B2395" t="s">
        <v>63</v>
      </c>
      <c r="C2395" t="s">
        <v>56</v>
      </c>
      <c r="D2395" t="s">
        <v>12</v>
      </c>
      <c r="E2395" s="43" t="s">
        <v>82</v>
      </c>
      <c r="F2395" s="43" t="s">
        <v>143</v>
      </c>
      <c r="G2395" s="43" t="s">
        <v>124</v>
      </c>
      <c r="H2395" s="47">
        <v>2</v>
      </c>
    </row>
    <row r="2396" spans="1:8" x14ac:dyDescent="0.35">
      <c r="A2396" s="43">
        <v>46258</v>
      </c>
      <c r="B2396" t="s">
        <v>63</v>
      </c>
      <c r="C2396" t="s">
        <v>56</v>
      </c>
      <c r="D2396" t="s">
        <v>17</v>
      </c>
      <c r="E2396" s="43" t="s">
        <v>76</v>
      </c>
      <c r="F2396" s="43" t="s">
        <v>143</v>
      </c>
      <c r="G2396" s="43" t="s">
        <v>135</v>
      </c>
      <c r="H2396" s="47">
        <v>1</v>
      </c>
    </row>
    <row r="2397" spans="1:8" x14ac:dyDescent="0.35">
      <c r="A2397" s="43">
        <v>46258</v>
      </c>
      <c r="B2397" t="s">
        <v>63</v>
      </c>
      <c r="C2397" t="s">
        <v>54</v>
      </c>
      <c r="D2397" t="s">
        <v>14</v>
      </c>
      <c r="E2397" s="43" t="s">
        <v>86</v>
      </c>
      <c r="F2397" s="43" t="s">
        <v>143</v>
      </c>
      <c r="G2397" s="43" t="s">
        <v>124</v>
      </c>
      <c r="H2397" s="47">
        <v>1</v>
      </c>
    </row>
    <row r="2398" spans="1:8" x14ac:dyDescent="0.35">
      <c r="A2398" s="43">
        <v>46258</v>
      </c>
      <c r="B2398" t="s">
        <v>63</v>
      </c>
      <c r="C2398" t="s">
        <v>121</v>
      </c>
      <c r="D2398" t="s">
        <v>121</v>
      </c>
      <c r="E2398" s="43" t="s">
        <v>121</v>
      </c>
      <c r="F2398" s="43" t="s">
        <v>143</v>
      </c>
      <c r="G2398" s="43" t="s">
        <v>138</v>
      </c>
      <c r="H2398" s="47">
        <v>0</v>
      </c>
    </row>
    <row r="2399" spans="1:8" x14ac:dyDescent="0.35">
      <c r="A2399" s="43">
        <v>46258</v>
      </c>
      <c r="B2399" t="s">
        <v>63</v>
      </c>
      <c r="C2399" t="s">
        <v>121</v>
      </c>
      <c r="D2399" t="s">
        <v>121</v>
      </c>
      <c r="E2399" s="43" t="s">
        <v>122</v>
      </c>
      <c r="F2399" s="43" t="s">
        <v>143</v>
      </c>
      <c r="G2399" s="43" t="s">
        <v>141</v>
      </c>
      <c r="H2399" s="47">
        <v>0</v>
      </c>
    </row>
    <row r="2400" spans="1:8" x14ac:dyDescent="0.35">
      <c r="A2400" s="43">
        <v>46258</v>
      </c>
      <c r="B2400" t="s">
        <v>63</v>
      </c>
      <c r="C2400" t="s">
        <v>121</v>
      </c>
      <c r="D2400" t="s">
        <v>121</v>
      </c>
      <c r="E2400" s="43" t="s">
        <v>122</v>
      </c>
      <c r="F2400" s="43" t="s">
        <v>143</v>
      </c>
      <c r="G2400" s="43" t="s">
        <v>138</v>
      </c>
      <c r="H2400" s="47">
        <v>1</v>
      </c>
    </row>
    <row r="2401" spans="1:8" x14ac:dyDescent="0.35">
      <c r="A2401" s="43">
        <v>46258</v>
      </c>
      <c r="B2401" t="s">
        <v>63</v>
      </c>
      <c r="C2401" t="s">
        <v>121</v>
      </c>
      <c r="D2401" t="s">
        <v>121</v>
      </c>
      <c r="E2401" s="43" t="s">
        <v>122</v>
      </c>
      <c r="F2401" s="43" t="s">
        <v>143</v>
      </c>
      <c r="G2401" s="43" t="s">
        <v>127</v>
      </c>
      <c r="H2401" s="47">
        <v>1</v>
      </c>
    </row>
    <row r="2402" spans="1:8" x14ac:dyDescent="0.35">
      <c r="A2402" s="43">
        <v>46258</v>
      </c>
      <c r="B2402" t="s">
        <v>63</v>
      </c>
      <c r="C2402" t="s">
        <v>56</v>
      </c>
      <c r="D2402" t="s">
        <v>17</v>
      </c>
      <c r="E2402" s="43" t="s">
        <v>70</v>
      </c>
      <c r="F2402" s="43" t="s">
        <v>123</v>
      </c>
      <c r="G2402" s="43" t="s">
        <v>137</v>
      </c>
      <c r="H2402" s="47">
        <v>226</v>
      </c>
    </row>
    <row r="2403" spans="1:8" x14ac:dyDescent="0.35">
      <c r="A2403" s="43">
        <v>46258</v>
      </c>
      <c r="B2403" t="s">
        <v>63</v>
      </c>
      <c r="C2403" t="s">
        <v>55</v>
      </c>
      <c r="D2403" t="s">
        <v>13</v>
      </c>
      <c r="E2403" s="43" t="s">
        <v>99</v>
      </c>
      <c r="F2403" s="43" t="s">
        <v>123</v>
      </c>
      <c r="G2403" s="43" t="s">
        <v>141</v>
      </c>
      <c r="H2403" s="47">
        <v>1715</v>
      </c>
    </row>
    <row r="2404" spans="1:8" x14ac:dyDescent="0.35">
      <c r="A2404" s="43">
        <v>46258</v>
      </c>
      <c r="B2404" t="s">
        <v>63</v>
      </c>
      <c r="C2404" t="s">
        <v>55</v>
      </c>
      <c r="D2404" t="s">
        <v>15</v>
      </c>
      <c r="E2404" s="43" t="s">
        <v>91</v>
      </c>
      <c r="F2404" s="43" t="s">
        <v>123</v>
      </c>
      <c r="G2404" s="43" t="s">
        <v>138</v>
      </c>
      <c r="H2404" s="47">
        <v>260</v>
      </c>
    </row>
    <row r="2405" spans="1:8" x14ac:dyDescent="0.35">
      <c r="A2405" s="43">
        <v>46258</v>
      </c>
      <c r="B2405" t="s">
        <v>63</v>
      </c>
      <c r="C2405" t="s">
        <v>54</v>
      </c>
      <c r="D2405" t="s">
        <v>14</v>
      </c>
      <c r="E2405" s="43" t="s">
        <v>89</v>
      </c>
      <c r="F2405" s="43" t="s">
        <v>123</v>
      </c>
      <c r="G2405" s="43" t="s">
        <v>131</v>
      </c>
      <c r="H2405" s="47">
        <v>92</v>
      </c>
    </row>
    <row r="2406" spans="1:8" x14ac:dyDescent="0.35">
      <c r="A2406" s="43">
        <v>46258</v>
      </c>
      <c r="B2406" t="s">
        <v>63</v>
      </c>
      <c r="C2406" t="s">
        <v>54</v>
      </c>
      <c r="D2406" t="s">
        <v>14</v>
      </c>
      <c r="E2406" s="43" t="s">
        <v>87</v>
      </c>
      <c r="F2406" s="43" t="s">
        <v>123</v>
      </c>
      <c r="G2406" s="43" t="s">
        <v>129</v>
      </c>
      <c r="H2406" s="47">
        <v>12751</v>
      </c>
    </row>
    <row r="2407" spans="1:8" x14ac:dyDescent="0.35">
      <c r="A2407" s="43">
        <v>46258</v>
      </c>
      <c r="B2407" t="s">
        <v>63</v>
      </c>
      <c r="C2407" t="s">
        <v>56</v>
      </c>
      <c r="D2407" t="s">
        <v>12</v>
      </c>
      <c r="E2407" s="43" t="s">
        <v>83</v>
      </c>
      <c r="F2407" s="43" t="s">
        <v>123</v>
      </c>
      <c r="G2407" s="43" t="s">
        <v>130</v>
      </c>
      <c r="H2407" s="47">
        <v>1111</v>
      </c>
    </row>
    <row r="2408" spans="1:8" x14ac:dyDescent="0.35">
      <c r="A2408" s="43">
        <v>46258</v>
      </c>
      <c r="B2408" t="s">
        <v>63</v>
      </c>
      <c r="C2408" t="s">
        <v>55</v>
      </c>
      <c r="D2408" t="s">
        <v>15</v>
      </c>
      <c r="E2408" s="43" t="s">
        <v>95</v>
      </c>
      <c r="F2408" s="43" t="s">
        <v>123</v>
      </c>
      <c r="G2408" s="43" t="s">
        <v>132</v>
      </c>
      <c r="H2408" s="47">
        <v>232</v>
      </c>
    </row>
    <row r="2409" spans="1:8" x14ac:dyDescent="0.35">
      <c r="A2409" s="43">
        <v>46258</v>
      </c>
      <c r="B2409" t="s">
        <v>63</v>
      </c>
      <c r="C2409" t="s">
        <v>56</v>
      </c>
      <c r="D2409" t="s">
        <v>16</v>
      </c>
      <c r="E2409" s="43" t="s">
        <v>16</v>
      </c>
      <c r="F2409" s="43" t="s">
        <v>123</v>
      </c>
      <c r="G2409" s="43" t="s">
        <v>130</v>
      </c>
      <c r="H2409" s="47">
        <v>1607</v>
      </c>
    </row>
    <row r="2410" spans="1:8" x14ac:dyDescent="0.35">
      <c r="A2410" s="43">
        <v>46258</v>
      </c>
      <c r="B2410" t="s">
        <v>63</v>
      </c>
      <c r="C2410" t="s">
        <v>55</v>
      </c>
      <c r="D2410" t="s">
        <v>15</v>
      </c>
      <c r="E2410" s="43" t="s">
        <v>96</v>
      </c>
      <c r="F2410" s="43" t="s">
        <v>123</v>
      </c>
      <c r="G2410" s="43" t="s">
        <v>125</v>
      </c>
      <c r="H2410" s="47">
        <v>2200</v>
      </c>
    </row>
    <row r="2411" spans="1:8" x14ac:dyDescent="0.35">
      <c r="A2411" s="43">
        <v>46258</v>
      </c>
      <c r="B2411" t="s">
        <v>63</v>
      </c>
      <c r="C2411" t="s">
        <v>54</v>
      </c>
      <c r="D2411" t="s">
        <v>10</v>
      </c>
      <c r="E2411" s="43" t="s">
        <v>80</v>
      </c>
      <c r="F2411" s="43" t="s">
        <v>123</v>
      </c>
      <c r="G2411" s="43" t="s">
        <v>132</v>
      </c>
      <c r="H2411" s="47">
        <v>748</v>
      </c>
    </row>
    <row r="2412" spans="1:8" x14ac:dyDescent="0.35">
      <c r="A2412" s="43">
        <v>46258</v>
      </c>
      <c r="B2412" t="s">
        <v>63</v>
      </c>
      <c r="C2412" t="s">
        <v>54</v>
      </c>
      <c r="D2412" t="s">
        <v>14</v>
      </c>
      <c r="E2412" s="43" t="s">
        <v>88</v>
      </c>
      <c r="F2412" s="43" t="s">
        <v>123</v>
      </c>
      <c r="G2412" s="43" t="s">
        <v>137</v>
      </c>
      <c r="H2412" s="47">
        <v>422</v>
      </c>
    </row>
    <row r="2413" spans="1:8" x14ac:dyDescent="0.35">
      <c r="A2413" s="43">
        <v>46258</v>
      </c>
      <c r="B2413" t="s">
        <v>63</v>
      </c>
      <c r="C2413" t="s">
        <v>53</v>
      </c>
      <c r="D2413" t="s">
        <v>8</v>
      </c>
      <c r="E2413" s="43" t="s">
        <v>75</v>
      </c>
      <c r="F2413" s="43" t="s">
        <v>123</v>
      </c>
      <c r="G2413" s="43" t="s">
        <v>135</v>
      </c>
      <c r="H2413" s="47">
        <v>3550</v>
      </c>
    </row>
    <row r="2414" spans="1:8" x14ac:dyDescent="0.35">
      <c r="A2414" s="43">
        <v>46258</v>
      </c>
      <c r="B2414" t="s">
        <v>63</v>
      </c>
      <c r="C2414" t="s">
        <v>53</v>
      </c>
      <c r="D2414" t="s">
        <v>6</v>
      </c>
      <c r="E2414" s="43" t="s">
        <v>98</v>
      </c>
      <c r="F2414" s="43" t="s">
        <v>123</v>
      </c>
      <c r="G2414" s="43" t="s">
        <v>130</v>
      </c>
      <c r="H2414" s="47">
        <v>384</v>
      </c>
    </row>
    <row r="2415" spans="1:8" x14ac:dyDescent="0.35">
      <c r="A2415" s="43">
        <v>46258</v>
      </c>
      <c r="B2415" t="s">
        <v>63</v>
      </c>
      <c r="C2415" t="s">
        <v>54</v>
      </c>
      <c r="D2415" t="s">
        <v>14</v>
      </c>
      <c r="E2415" s="43" t="s">
        <v>14</v>
      </c>
      <c r="F2415" s="43" t="s">
        <v>123</v>
      </c>
      <c r="G2415" s="43" t="s">
        <v>140</v>
      </c>
      <c r="H2415" s="47">
        <v>48</v>
      </c>
    </row>
    <row r="2416" spans="1:8" x14ac:dyDescent="0.35">
      <c r="A2416" s="43">
        <v>46258</v>
      </c>
      <c r="B2416" t="s">
        <v>63</v>
      </c>
      <c r="C2416" t="s">
        <v>55</v>
      </c>
      <c r="D2416" t="s">
        <v>15</v>
      </c>
      <c r="E2416" s="43" t="s">
        <v>95</v>
      </c>
      <c r="F2416" s="43" t="s">
        <v>123</v>
      </c>
      <c r="G2416" s="43" t="s">
        <v>131</v>
      </c>
      <c r="H2416" s="47">
        <v>32</v>
      </c>
    </row>
    <row r="2417" spans="1:8" x14ac:dyDescent="0.35">
      <c r="A2417" s="43">
        <v>46258</v>
      </c>
      <c r="B2417" t="s">
        <v>63</v>
      </c>
      <c r="C2417" t="s">
        <v>121</v>
      </c>
      <c r="D2417" t="s">
        <v>121</v>
      </c>
      <c r="E2417" s="43" t="s">
        <v>121</v>
      </c>
      <c r="F2417" s="43" t="s">
        <v>123</v>
      </c>
      <c r="G2417" s="43" t="s">
        <v>132</v>
      </c>
      <c r="H2417" s="47">
        <v>124</v>
      </c>
    </row>
    <row r="2418" spans="1:8" x14ac:dyDescent="0.35">
      <c r="A2418" s="43">
        <v>46258</v>
      </c>
      <c r="B2418" t="s">
        <v>63</v>
      </c>
      <c r="C2418" t="s">
        <v>56</v>
      </c>
      <c r="D2418" t="s">
        <v>17</v>
      </c>
      <c r="E2418" s="43" t="s">
        <v>70</v>
      </c>
      <c r="F2418" s="43" t="s">
        <v>123</v>
      </c>
      <c r="G2418" s="43" t="s">
        <v>140</v>
      </c>
      <c r="H2418" s="47">
        <v>58</v>
      </c>
    </row>
    <row r="2419" spans="1:8" x14ac:dyDescent="0.35">
      <c r="A2419" s="43">
        <v>46258</v>
      </c>
      <c r="B2419" t="s">
        <v>63</v>
      </c>
      <c r="C2419" t="s">
        <v>55</v>
      </c>
      <c r="D2419" t="s">
        <v>13</v>
      </c>
      <c r="E2419" s="43" t="s">
        <v>99</v>
      </c>
      <c r="F2419" s="43" t="s">
        <v>123</v>
      </c>
      <c r="G2419" s="43" t="s">
        <v>134</v>
      </c>
      <c r="H2419" s="47">
        <v>1374</v>
      </c>
    </row>
    <row r="2420" spans="1:8" x14ac:dyDescent="0.35">
      <c r="A2420" s="43">
        <v>46258</v>
      </c>
      <c r="B2420" t="s">
        <v>63</v>
      </c>
      <c r="C2420" t="s">
        <v>53</v>
      </c>
      <c r="D2420" t="s">
        <v>6</v>
      </c>
      <c r="E2420" s="43" t="s">
        <v>73</v>
      </c>
      <c r="F2420" s="43" t="s">
        <v>123</v>
      </c>
      <c r="G2420" s="43" t="s">
        <v>135</v>
      </c>
      <c r="H2420" s="47">
        <v>2268</v>
      </c>
    </row>
    <row r="2421" spans="1:8" x14ac:dyDescent="0.35">
      <c r="A2421" s="43">
        <v>46258</v>
      </c>
      <c r="B2421" t="s">
        <v>63</v>
      </c>
      <c r="C2421" t="s">
        <v>54</v>
      </c>
      <c r="D2421" t="s">
        <v>10</v>
      </c>
      <c r="E2421" s="43" t="s">
        <v>80</v>
      </c>
      <c r="F2421" s="43" t="s">
        <v>123</v>
      </c>
      <c r="G2421" s="43" t="s">
        <v>137</v>
      </c>
      <c r="H2421" s="47">
        <v>129</v>
      </c>
    </row>
    <row r="2422" spans="1:8" x14ac:dyDescent="0.35">
      <c r="A2422" s="43">
        <v>46258</v>
      </c>
      <c r="B2422" t="s">
        <v>63</v>
      </c>
      <c r="C2422" t="s">
        <v>54</v>
      </c>
      <c r="D2422" t="s">
        <v>10</v>
      </c>
      <c r="E2422" s="43" t="s">
        <v>80</v>
      </c>
      <c r="F2422" s="43" t="s">
        <v>123</v>
      </c>
      <c r="G2422" s="43" t="s">
        <v>142</v>
      </c>
      <c r="H2422" s="47">
        <v>267</v>
      </c>
    </row>
    <row r="2423" spans="1:8" x14ac:dyDescent="0.35">
      <c r="A2423" s="43">
        <v>46258</v>
      </c>
      <c r="B2423" t="s">
        <v>63</v>
      </c>
      <c r="C2423" t="s">
        <v>55</v>
      </c>
      <c r="D2423" t="s">
        <v>15</v>
      </c>
      <c r="E2423" s="43" t="s">
        <v>91</v>
      </c>
      <c r="F2423" s="43" t="s">
        <v>123</v>
      </c>
      <c r="G2423" s="43" t="s">
        <v>127</v>
      </c>
      <c r="H2423" s="47">
        <v>6080</v>
      </c>
    </row>
    <row r="2424" spans="1:8" x14ac:dyDescent="0.35">
      <c r="A2424" s="43">
        <v>46258</v>
      </c>
      <c r="B2424" t="s">
        <v>63</v>
      </c>
      <c r="C2424" t="s">
        <v>121</v>
      </c>
      <c r="D2424" t="s">
        <v>121</v>
      </c>
      <c r="E2424" s="43" t="s">
        <v>121</v>
      </c>
      <c r="F2424" s="43" t="s">
        <v>123</v>
      </c>
      <c r="G2424" s="43" t="s">
        <v>127</v>
      </c>
      <c r="H2424" s="47">
        <v>58</v>
      </c>
    </row>
    <row r="2425" spans="1:8" x14ac:dyDescent="0.35">
      <c r="A2425" s="43">
        <v>46258</v>
      </c>
      <c r="B2425" t="s">
        <v>63</v>
      </c>
      <c r="C2425" t="s">
        <v>56</v>
      </c>
      <c r="D2425" t="s">
        <v>12</v>
      </c>
      <c r="E2425" s="43" t="s">
        <v>79</v>
      </c>
      <c r="F2425" s="43" t="s">
        <v>123</v>
      </c>
      <c r="G2425" s="43" t="s">
        <v>136</v>
      </c>
      <c r="H2425" s="47">
        <v>727</v>
      </c>
    </row>
    <row r="2426" spans="1:8" x14ac:dyDescent="0.35">
      <c r="A2426" s="43">
        <v>46258</v>
      </c>
      <c r="B2426" t="s">
        <v>63</v>
      </c>
      <c r="C2426" t="s">
        <v>55</v>
      </c>
      <c r="D2426" t="s">
        <v>13</v>
      </c>
      <c r="E2426" s="43" t="s">
        <v>67</v>
      </c>
      <c r="F2426" s="43" t="s">
        <v>123</v>
      </c>
      <c r="G2426" s="43" t="s">
        <v>141</v>
      </c>
      <c r="H2426" s="47">
        <v>1327</v>
      </c>
    </row>
    <row r="2427" spans="1:8" x14ac:dyDescent="0.35">
      <c r="A2427" s="43">
        <v>46258</v>
      </c>
      <c r="B2427" t="s">
        <v>63</v>
      </c>
      <c r="C2427" t="s">
        <v>56</v>
      </c>
      <c r="D2427" t="s">
        <v>16</v>
      </c>
      <c r="E2427" s="43" t="s">
        <v>97</v>
      </c>
      <c r="F2427" s="43" t="s">
        <v>123</v>
      </c>
      <c r="G2427" s="43" t="s">
        <v>136</v>
      </c>
      <c r="H2427" s="47">
        <v>2599</v>
      </c>
    </row>
    <row r="2428" spans="1:8" x14ac:dyDescent="0.35">
      <c r="A2428" s="43">
        <v>46258</v>
      </c>
      <c r="B2428" t="s">
        <v>63</v>
      </c>
      <c r="C2428" t="s">
        <v>121</v>
      </c>
      <c r="D2428" t="s">
        <v>121</v>
      </c>
      <c r="E2428" s="43" t="s">
        <v>121</v>
      </c>
      <c r="F2428" s="43" t="s">
        <v>123</v>
      </c>
      <c r="G2428" s="43" t="s">
        <v>141</v>
      </c>
      <c r="H2428" s="47">
        <v>463</v>
      </c>
    </row>
    <row r="2429" spans="1:8" x14ac:dyDescent="0.35">
      <c r="A2429" s="43">
        <v>46258</v>
      </c>
      <c r="B2429" t="s">
        <v>63</v>
      </c>
      <c r="C2429" t="s">
        <v>55</v>
      </c>
      <c r="D2429" t="s">
        <v>11</v>
      </c>
      <c r="E2429" s="43" t="s">
        <v>90</v>
      </c>
      <c r="F2429" s="43" t="s">
        <v>123</v>
      </c>
      <c r="G2429" s="43" t="s">
        <v>132</v>
      </c>
      <c r="H2429" s="47">
        <v>360</v>
      </c>
    </row>
    <row r="2430" spans="1:8" x14ac:dyDescent="0.35">
      <c r="A2430" s="43">
        <v>46258</v>
      </c>
      <c r="B2430" t="s">
        <v>63</v>
      </c>
      <c r="C2430" t="s">
        <v>55</v>
      </c>
      <c r="D2430" t="s">
        <v>15</v>
      </c>
      <c r="E2430" s="43" t="s">
        <v>94</v>
      </c>
      <c r="F2430" s="43" t="s">
        <v>123</v>
      </c>
      <c r="G2430" s="43" t="s">
        <v>124</v>
      </c>
      <c r="H2430" s="47">
        <v>6189</v>
      </c>
    </row>
    <row r="2431" spans="1:8" x14ac:dyDescent="0.35">
      <c r="A2431" s="43">
        <v>46258</v>
      </c>
      <c r="B2431" t="s">
        <v>63</v>
      </c>
      <c r="C2431" t="s">
        <v>53</v>
      </c>
      <c r="D2431" t="s">
        <v>8</v>
      </c>
      <c r="E2431" s="43" t="s">
        <v>74</v>
      </c>
      <c r="F2431" s="43" t="s">
        <v>123</v>
      </c>
      <c r="G2431" s="43" t="s">
        <v>137</v>
      </c>
      <c r="H2431" s="47">
        <v>712</v>
      </c>
    </row>
    <row r="2432" spans="1:8" x14ac:dyDescent="0.35">
      <c r="A2432" s="43">
        <v>46258</v>
      </c>
      <c r="B2432" t="s">
        <v>63</v>
      </c>
      <c r="C2432" t="s">
        <v>121</v>
      </c>
      <c r="D2432" t="s">
        <v>121</v>
      </c>
      <c r="E2432" s="43" t="s">
        <v>121</v>
      </c>
      <c r="F2432" s="43" t="s">
        <v>123</v>
      </c>
      <c r="G2432" s="43" t="s">
        <v>127</v>
      </c>
      <c r="H2432" s="47">
        <v>7</v>
      </c>
    </row>
    <row r="2433" spans="1:8" x14ac:dyDescent="0.35">
      <c r="A2433" s="43">
        <v>46258</v>
      </c>
      <c r="B2433" t="s">
        <v>63</v>
      </c>
      <c r="C2433" t="s">
        <v>56</v>
      </c>
      <c r="D2433" t="s">
        <v>12</v>
      </c>
      <c r="E2433" s="43" t="s">
        <v>82</v>
      </c>
      <c r="F2433" s="43" t="s">
        <v>123</v>
      </c>
      <c r="G2433" s="43" t="s">
        <v>131</v>
      </c>
      <c r="H2433" s="47">
        <v>187</v>
      </c>
    </row>
    <row r="2434" spans="1:8" x14ac:dyDescent="0.35">
      <c r="A2434" s="43">
        <v>46258</v>
      </c>
      <c r="B2434" t="s">
        <v>63</v>
      </c>
      <c r="C2434" t="s">
        <v>53</v>
      </c>
      <c r="D2434" t="s">
        <v>8</v>
      </c>
      <c r="E2434" s="43" t="s">
        <v>72</v>
      </c>
      <c r="F2434" s="43" t="s">
        <v>123</v>
      </c>
      <c r="G2434" s="43" t="s">
        <v>131</v>
      </c>
      <c r="H2434" s="47">
        <v>6641</v>
      </c>
    </row>
    <row r="2435" spans="1:8" x14ac:dyDescent="0.35">
      <c r="A2435" s="43">
        <v>46258</v>
      </c>
      <c r="B2435" t="s">
        <v>63</v>
      </c>
      <c r="C2435" t="s">
        <v>53</v>
      </c>
      <c r="D2435" t="s">
        <v>8</v>
      </c>
      <c r="E2435" s="43" t="s">
        <v>74</v>
      </c>
      <c r="F2435" s="43" t="s">
        <v>123</v>
      </c>
      <c r="G2435" s="43" t="s">
        <v>129</v>
      </c>
      <c r="H2435" s="47">
        <v>11135</v>
      </c>
    </row>
    <row r="2436" spans="1:8" x14ac:dyDescent="0.35">
      <c r="A2436" s="43">
        <v>46258</v>
      </c>
      <c r="B2436" t="s">
        <v>63</v>
      </c>
      <c r="C2436" t="s">
        <v>55</v>
      </c>
      <c r="D2436" t="s">
        <v>15</v>
      </c>
      <c r="E2436" s="43" t="s">
        <v>94</v>
      </c>
      <c r="F2436" s="43" t="s">
        <v>123</v>
      </c>
      <c r="G2436" s="43" t="s">
        <v>141</v>
      </c>
      <c r="H2436" s="47">
        <v>3947</v>
      </c>
    </row>
    <row r="2437" spans="1:8" x14ac:dyDescent="0.35">
      <c r="A2437" s="43">
        <v>46258</v>
      </c>
      <c r="B2437" t="s">
        <v>63</v>
      </c>
      <c r="C2437" t="s">
        <v>53</v>
      </c>
      <c r="D2437" t="s">
        <v>8</v>
      </c>
      <c r="E2437" s="43" t="s">
        <v>75</v>
      </c>
      <c r="F2437" s="43" t="s">
        <v>123</v>
      </c>
      <c r="G2437" s="43" t="s">
        <v>142</v>
      </c>
      <c r="H2437" s="47">
        <v>298</v>
      </c>
    </row>
    <row r="2438" spans="1:8" x14ac:dyDescent="0.35">
      <c r="A2438" s="43">
        <v>46258</v>
      </c>
      <c r="B2438" t="s">
        <v>63</v>
      </c>
      <c r="C2438" t="s">
        <v>53</v>
      </c>
      <c r="D2438" t="s">
        <v>6</v>
      </c>
      <c r="E2438" s="43" t="s">
        <v>69</v>
      </c>
      <c r="F2438" s="43" t="s">
        <v>123</v>
      </c>
      <c r="G2438" s="43" t="s">
        <v>126</v>
      </c>
      <c r="H2438" s="47">
        <v>13047</v>
      </c>
    </row>
    <row r="2439" spans="1:8" x14ac:dyDescent="0.35">
      <c r="A2439" s="43">
        <v>46258</v>
      </c>
      <c r="B2439" t="s">
        <v>63</v>
      </c>
      <c r="C2439" t="s">
        <v>55</v>
      </c>
      <c r="D2439" t="s">
        <v>13</v>
      </c>
      <c r="E2439" s="43" t="s">
        <v>85</v>
      </c>
      <c r="F2439" s="43" t="s">
        <v>123</v>
      </c>
      <c r="G2439" s="43" t="s">
        <v>126</v>
      </c>
      <c r="H2439" s="47">
        <v>10099</v>
      </c>
    </row>
    <row r="2440" spans="1:8" x14ac:dyDescent="0.35">
      <c r="A2440" s="43">
        <v>46258</v>
      </c>
      <c r="B2440" t="s">
        <v>63</v>
      </c>
      <c r="C2440" t="s">
        <v>54</v>
      </c>
      <c r="D2440" t="s">
        <v>14</v>
      </c>
      <c r="E2440" s="43" t="s">
        <v>88</v>
      </c>
      <c r="F2440" s="43" t="s">
        <v>123</v>
      </c>
      <c r="G2440" s="43" t="s">
        <v>132</v>
      </c>
      <c r="H2440" s="47">
        <v>678</v>
      </c>
    </row>
    <row r="2441" spans="1:8" x14ac:dyDescent="0.35">
      <c r="A2441" s="43">
        <v>46258</v>
      </c>
      <c r="B2441" t="s">
        <v>63</v>
      </c>
      <c r="C2441" t="s">
        <v>56</v>
      </c>
      <c r="D2441" t="s">
        <v>17</v>
      </c>
      <c r="E2441" s="43" t="s">
        <v>68</v>
      </c>
      <c r="F2441" s="43" t="s">
        <v>123</v>
      </c>
      <c r="G2441" s="43" t="s">
        <v>125</v>
      </c>
      <c r="H2441" s="47">
        <v>4972</v>
      </c>
    </row>
    <row r="2442" spans="1:8" x14ac:dyDescent="0.35">
      <c r="A2442" s="43">
        <v>46258</v>
      </c>
      <c r="B2442" t="s">
        <v>63</v>
      </c>
      <c r="C2442" t="s">
        <v>121</v>
      </c>
      <c r="D2442" t="s">
        <v>121</v>
      </c>
      <c r="E2442" s="43" t="s">
        <v>121</v>
      </c>
      <c r="F2442" s="43" t="s">
        <v>123</v>
      </c>
      <c r="G2442" s="43" t="s">
        <v>137</v>
      </c>
      <c r="H2442" s="47">
        <v>3935</v>
      </c>
    </row>
    <row r="2443" spans="1:8" x14ac:dyDescent="0.35">
      <c r="A2443" s="43">
        <v>46258</v>
      </c>
      <c r="B2443" t="s">
        <v>63</v>
      </c>
      <c r="C2443" t="s">
        <v>121</v>
      </c>
      <c r="D2443" t="s">
        <v>121</v>
      </c>
      <c r="E2443" s="43" t="s">
        <v>121</v>
      </c>
      <c r="F2443" s="43" t="s">
        <v>123</v>
      </c>
      <c r="G2443" s="43" t="s">
        <v>138</v>
      </c>
      <c r="H2443" s="47">
        <v>4</v>
      </c>
    </row>
    <row r="2444" spans="1:8" x14ac:dyDescent="0.35">
      <c r="A2444" s="43">
        <v>46258</v>
      </c>
      <c r="B2444" t="s">
        <v>63</v>
      </c>
      <c r="C2444" t="s">
        <v>56</v>
      </c>
      <c r="D2444" t="s">
        <v>12</v>
      </c>
      <c r="E2444" s="43" t="s">
        <v>81</v>
      </c>
      <c r="F2444" s="43" t="s">
        <v>123</v>
      </c>
      <c r="G2444" s="43" t="s">
        <v>140</v>
      </c>
      <c r="H2444" s="47">
        <v>42</v>
      </c>
    </row>
    <row r="2445" spans="1:8" x14ac:dyDescent="0.35">
      <c r="A2445" s="43">
        <v>46258</v>
      </c>
      <c r="B2445" t="s">
        <v>63</v>
      </c>
      <c r="C2445" t="s">
        <v>121</v>
      </c>
      <c r="D2445" t="s">
        <v>121</v>
      </c>
      <c r="E2445" s="43" t="s">
        <v>122</v>
      </c>
      <c r="F2445" s="43" t="s">
        <v>123</v>
      </c>
      <c r="G2445" s="43" t="s">
        <v>136</v>
      </c>
      <c r="H2445" s="47">
        <v>4</v>
      </c>
    </row>
    <row r="2446" spans="1:8" x14ac:dyDescent="0.35">
      <c r="A2446" s="43">
        <v>46258</v>
      </c>
      <c r="B2446" t="s">
        <v>63</v>
      </c>
      <c r="C2446" t="s">
        <v>121</v>
      </c>
      <c r="D2446" t="s">
        <v>121</v>
      </c>
      <c r="E2446" s="43" t="s">
        <v>121</v>
      </c>
      <c r="F2446" s="43" t="s">
        <v>123</v>
      </c>
      <c r="G2446" s="43" t="s">
        <v>130</v>
      </c>
      <c r="H2446" s="47">
        <v>0</v>
      </c>
    </row>
    <row r="2447" spans="1:8" x14ac:dyDescent="0.35">
      <c r="A2447" s="43">
        <v>46258</v>
      </c>
      <c r="B2447" t="s">
        <v>63</v>
      </c>
      <c r="C2447" t="s">
        <v>55</v>
      </c>
      <c r="D2447" t="s">
        <v>13</v>
      </c>
      <c r="E2447" s="43" t="s">
        <v>99</v>
      </c>
      <c r="F2447" s="43" t="s">
        <v>123</v>
      </c>
      <c r="G2447" s="43" t="s">
        <v>130</v>
      </c>
      <c r="H2447" s="47">
        <v>3051</v>
      </c>
    </row>
    <row r="2448" spans="1:8" x14ac:dyDescent="0.35">
      <c r="A2448" s="43">
        <v>46258</v>
      </c>
      <c r="B2448" t="s">
        <v>63</v>
      </c>
      <c r="C2448" t="s">
        <v>121</v>
      </c>
      <c r="D2448" t="s">
        <v>121</v>
      </c>
      <c r="E2448" s="43" t="s">
        <v>121</v>
      </c>
      <c r="F2448" s="43" t="s">
        <v>123</v>
      </c>
      <c r="G2448" s="43" t="s">
        <v>125</v>
      </c>
      <c r="H2448" s="47">
        <v>86</v>
      </c>
    </row>
    <row r="2449" spans="1:8" x14ac:dyDescent="0.35">
      <c r="A2449" s="43">
        <v>46258</v>
      </c>
      <c r="B2449" t="s">
        <v>63</v>
      </c>
      <c r="C2449" t="s">
        <v>53</v>
      </c>
      <c r="D2449" t="s">
        <v>6</v>
      </c>
      <c r="E2449" s="43" t="s">
        <v>69</v>
      </c>
      <c r="F2449" s="43" t="s">
        <v>123</v>
      </c>
      <c r="G2449" s="43" t="s">
        <v>129</v>
      </c>
      <c r="H2449" s="47">
        <v>14679</v>
      </c>
    </row>
    <row r="2450" spans="1:8" x14ac:dyDescent="0.35">
      <c r="A2450" s="43">
        <v>46258</v>
      </c>
      <c r="B2450" t="s">
        <v>63</v>
      </c>
      <c r="C2450" t="s">
        <v>53</v>
      </c>
      <c r="D2450" t="s">
        <v>7</v>
      </c>
      <c r="E2450" s="43" t="s">
        <v>65</v>
      </c>
      <c r="F2450" s="43" t="s">
        <v>123</v>
      </c>
      <c r="G2450" s="43" t="s">
        <v>138</v>
      </c>
      <c r="H2450" s="47">
        <v>1175</v>
      </c>
    </row>
    <row r="2451" spans="1:8" x14ac:dyDescent="0.35">
      <c r="A2451" s="43">
        <v>46258</v>
      </c>
      <c r="B2451" t="s">
        <v>63</v>
      </c>
      <c r="C2451" t="s">
        <v>54</v>
      </c>
      <c r="D2451" t="s">
        <v>14</v>
      </c>
      <c r="E2451" s="43" t="s">
        <v>14</v>
      </c>
      <c r="F2451" s="43" t="s">
        <v>123</v>
      </c>
      <c r="G2451" s="43" t="s">
        <v>131</v>
      </c>
      <c r="H2451" s="47">
        <v>239</v>
      </c>
    </row>
    <row r="2452" spans="1:8" x14ac:dyDescent="0.35">
      <c r="A2452" s="43">
        <v>46258</v>
      </c>
      <c r="B2452" t="s">
        <v>63</v>
      </c>
      <c r="C2452" t="s">
        <v>54</v>
      </c>
      <c r="D2452" t="s">
        <v>10</v>
      </c>
      <c r="E2452" s="43" t="s">
        <v>10</v>
      </c>
      <c r="F2452" s="43" t="s">
        <v>123</v>
      </c>
      <c r="G2452" s="43" t="s">
        <v>130</v>
      </c>
      <c r="H2452" s="47">
        <v>1851</v>
      </c>
    </row>
    <row r="2453" spans="1:8" x14ac:dyDescent="0.35">
      <c r="A2453" s="43">
        <v>46258</v>
      </c>
      <c r="B2453" t="s">
        <v>63</v>
      </c>
      <c r="C2453" t="s">
        <v>54</v>
      </c>
      <c r="D2453" t="s">
        <v>14</v>
      </c>
      <c r="E2453" s="43" t="s">
        <v>86</v>
      </c>
      <c r="F2453" s="43" t="s">
        <v>123</v>
      </c>
      <c r="G2453" s="43" t="s">
        <v>141</v>
      </c>
      <c r="H2453" s="47">
        <v>2448</v>
      </c>
    </row>
    <row r="2454" spans="1:8" x14ac:dyDescent="0.35">
      <c r="A2454" s="43">
        <v>46258</v>
      </c>
      <c r="B2454" t="s">
        <v>63</v>
      </c>
      <c r="C2454" t="s">
        <v>54</v>
      </c>
      <c r="D2454" t="s">
        <v>14</v>
      </c>
      <c r="E2454" s="43" t="s">
        <v>14</v>
      </c>
      <c r="F2454" s="43" t="s">
        <v>123</v>
      </c>
      <c r="G2454" s="43" t="s">
        <v>133</v>
      </c>
      <c r="H2454" s="47">
        <v>1582</v>
      </c>
    </row>
    <row r="2455" spans="1:8" x14ac:dyDescent="0.35">
      <c r="A2455" s="43">
        <v>46258</v>
      </c>
      <c r="B2455" t="s">
        <v>63</v>
      </c>
      <c r="C2455" t="s">
        <v>121</v>
      </c>
      <c r="D2455" t="s">
        <v>121</v>
      </c>
      <c r="E2455" s="43" t="s">
        <v>121</v>
      </c>
      <c r="F2455" s="43" t="s">
        <v>123</v>
      </c>
      <c r="G2455" s="43" t="s">
        <v>142</v>
      </c>
      <c r="H2455" s="47">
        <v>1</v>
      </c>
    </row>
    <row r="2456" spans="1:8" x14ac:dyDescent="0.35">
      <c r="A2456" s="43">
        <v>46258</v>
      </c>
      <c r="B2456" t="s">
        <v>63</v>
      </c>
      <c r="C2456" t="s">
        <v>56</v>
      </c>
      <c r="D2456" t="s">
        <v>12</v>
      </c>
      <c r="E2456" s="43" t="s">
        <v>82</v>
      </c>
      <c r="F2456" s="43" t="s">
        <v>123</v>
      </c>
      <c r="G2456" s="43" t="s">
        <v>140</v>
      </c>
      <c r="H2456" s="47">
        <v>55</v>
      </c>
    </row>
    <row r="2457" spans="1:8" x14ac:dyDescent="0.35">
      <c r="A2457" s="43">
        <v>46258</v>
      </c>
      <c r="B2457" t="s">
        <v>63</v>
      </c>
      <c r="C2457" t="s">
        <v>56</v>
      </c>
      <c r="D2457" t="s">
        <v>17</v>
      </c>
      <c r="E2457" s="43" t="s">
        <v>76</v>
      </c>
      <c r="F2457" s="43" t="s">
        <v>123</v>
      </c>
      <c r="G2457" s="43" t="s">
        <v>137</v>
      </c>
      <c r="H2457" s="47">
        <v>446</v>
      </c>
    </row>
    <row r="2458" spans="1:8" x14ac:dyDescent="0.35">
      <c r="A2458" s="43">
        <v>46258</v>
      </c>
      <c r="B2458" t="s">
        <v>63</v>
      </c>
      <c r="C2458" t="s">
        <v>56</v>
      </c>
      <c r="D2458" t="s">
        <v>12</v>
      </c>
      <c r="E2458" s="43" t="s">
        <v>83</v>
      </c>
      <c r="F2458" s="43" t="s">
        <v>123</v>
      </c>
      <c r="G2458" s="43" t="s">
        <v>135</v>
      </c>
      <c r="H2458" s="47">
        <v>4003</v>
      </c>
    </row>
    <row r="2459" spans="1:8" x14ac:dyDescent="0.35">
      <c r="A2459" s="43">
        <v>46258</v>
      </c>
      <c r="B2459" t="s">
        <v>63</v>
      </c>
      <c r="C2459" t="s">
        <v>55</v>
      </c>
      <c r="D2459" t="s">
        <v>15</v>
      </c>
      <c r="E2459" s="43" t="s">
        <v>95</v>
      </c>
      <c r="F2459" s="43" t="s">
        <v>123</v>
      </c>
      <c r="G2459" s="43" t="s">
        <v>138</v>
      </c>
      <c r="H2459" s="47">
        <v>266</v>
      </c>
    </row>
    <row r="2460" spans="1:8" x14ac:dyDescent="0.35">
      <c r="A2460" s="43">
        <v>46258</v>
      </c>
      <c r="B2460" t="s">
        <v>63</v>
      </c>
      <c r="C2460" t="s">
        <v>54</v>
      </c>
      <c r="D2460" t="s">
        <v>14</v>
      </c>
      <c r="E2460" s="43" t="s">
        <v>88</v>
      </c>
      <c r="F2460" s="43" t="s">
        <v>123</v>
      </c>
      <c r="G2460" s="43" t="s">
        <v>130</v>
      </c>
      <c r="H2460" s="47">
        <v>1045</v>
      </c>
    </row>
    <row r="2461" spans="1:8" x14ac:dyDescent="0.35">
      <c r="A2461" s="43">
        <v>46258</v>
      </c>
      <c r="B2461" t="s">
        <v>63</v>
      </c>
      <c r="C2461" t="s">
        <v>55</v>
      </c>
      <c r="D2461" t="s">
        <v>15</v>
      </c>
      <c r="E2461" s="43" t="s">
        <v>93</v>
      </c>
      <c r="F2461" s="43" t="s">
        <v>123</v>
      </c>
      <c r="G2461" s="43" t="s">
        <v>134</v>
      </c>
      <c r="H2461" s="47">
        <v>281</v>
      </c>
    </row>
    <row r="2462" spans="1:8" x14ac:dyDescent="0.35">
      <c r="A2462" s="43">
        <v>46258</v>
      </c>
      <c r="B2462" t="s">
        <v>63</v>
      </c>
      <c r="C2462" t="s">
        <v>55</v>
      </c>
      <c r="D2462" t="s">
        <v>13</v>
      </c>
      <c r="E2462" s="43" t="s">
        <v>67</v>
      </c>
      <c r="F2462" s="43" t="s">
        <v>123</v>
      </c>
      <c r="G2462" s="43" t="s">
        <v>127</v>
      </c>
      <c r="H2462" s="47">
        <v>26245</v>
      </c>
    </row>
    <row r="2463" spans="1:8" x14ac:dyDescent="0.35">
      <c r="A2463" s="43">
        <v>46258</v>
      </c>
      <c r="B2463" t="s">
        <v>63</v>
      </c>
      <c r="C2463" t="s">
        <v>56</v>
      </c>
      <c r="D2463" t="s">
        <v>17</v>
      </c>
      <c r="E2463" s="43" t="s">
        <v>68</v>
      </c>
      <c r="F2463" s="43" t="s">
        <v>123</v>
      </c>
      <c r="G2463" s="43" t="s">
        <v>127</v>
      </c>
      <c r="H2463" s="47">
        <v>34081</v>
      </c>
    </row>
    <row r="2464" spans="1:8" x14ac:dyDescent="0.35">
      <c r="A2464" s="43">
        <v>46258</v>
      </c>
      <c r="B2464" t="s">
        <v>63</v>
      </c>
      <c r="C2464" t="s">
        <v>54</v>
      </c>
      <c r="D2464" t="s">
        <v>10</v>
      </c>
      <c r="E2464" s="43" t="s">
        <v>10</v>
      </c>
      <c r="F2464" s="43" t="s">
        <v>123</v>
      </c>
      <c r="G2464" s="43" t="s">
        <v>135</v>
      </c>
      <c r="H2464" s="47">
        <v>7320</v>
      </c>
    </row>
    <row r="2465" spans="1:8" x14ac:dyDescent="0.35">
      <c r="A2465" s="43">
        <v>46258</v>
      </c>
      <c r="B2465" t="s">
        <v>63</v>
      </c>
      <c r="C2465" t="s">
        <v>56</v>
      </c>
      <c r="D2465" t="s">
        <v>12</v>
      </c>
      <c r="E2465" s="43" t="s">
        <v>83</v>
      </c>
      <c r="F2465" s="43" t="s">
        <v>123</v>
      </c>
      <c r="G2465" s="43" t="s">
        <v>124</v>
      </c>
      <c r="H2465" s="47">
        <v>4372</v>
      </c>
    </row>
    <row r="2466" spans="1:8" x14ac:dyDescent="0.35">
      <c r="A2466" s="43">
        <v>46258</v>
      </c>
      <c r="B2466" t="s">
        <v>63</v>
      </c>
      <c r="C2466" t="s">
        <v>121</v>
      </c>
      <c r="D2466" t="s">
        <v>121</v>
      </c>
      <c r="E2466" s="43" t="s">
        <v>121</v>
      </c>
      <c r="F2466" s="43" t="s">
        <v>123</v>
      </c>
      <c r="G2466" s="43" t="s">
        <v>141</v>
      </c>
      <c r="H2466" s="47">
        <v>8172</v>
      </c>
    </row>
    <row r="2467" spans="1:8" x14ac:dyDescent="0.35">
      <c r="A2467" s="43">
        <v>46258</v>
      </c>
      <c r="B2467" t="s">
        <v>63</v>
      </c>
      <c r="C2467" t="s">
        <v>53</v>
      </c>
      <c r="D2467" t="s">
        <v>8</v>
      </c>
      <c r="E2467" s="43" t="s">
        <v>72</v>
      </c>
      <c r="F2467" s="43" t="s">
        <v>123</v>
      </c>
      <c r="G2467" s="43" t="s">
        <v>126</v>
      </c>
      <c r="H2467" s="47">
        <v>16661</v>
      </c>
    </row>
    <row r="2468" spans="1:8" x14ac:dyDescent="0.35">
      <c r="A2468" s="43">
        <v>46258</v>
      </c>
      <c r="B2468" t="s">
        <v>63</v>
      </c>
      <c r="C2468" t="s">
        <v>56</v>
      </c>
      <c r="D2468" t="s">
        <v>16</v>
      </c>
      <c r="E2468" s="43" t="s">
        <v>16</v>
      </c>
      <c r="F2468" s="43" t="s">
        <v>123</v>
      </c>
      <c r="G2468" s="43" t="s">
        <v>141</v>
      </c>
      <c r="H2468" s="47">
        <v>1148</v>
      </c>
    </row>
    <row r="2469" spans="1:8" x14ac:dyDescent="0.35">
      <c r="A2469" s="43">
        <v>46258</v>
      </c>
      <c r="B2469" t="s">
        <v>63</v>
      </c>
      <c r="C2469" t="s">
        <v>121</v>
      </c>
      <c r="D2469" t="s">
        <v>121</v>
      </c>
      <c r="E2469" s="43" t="s">
        <v>121</v>
      </c>
      <c r="F2469" s="43" t="s">
        <v>123</v>
      </c>
      <c r="G2469" s="43" t="s">
        <v>130</v>
      </c>
      <c r="H2469" s="47">
        <v>67</v>
      </c>
    </row>
    <row r="2470" spans="1:8" x14ac:dyDescent="0.35">
      <c r="A2470" s="43">
        <v>46258</v>
      </c>
      <c r="B2470" t="s">
        <v>63</v>
      </c>
      <c r="C2470" t="s">
        <v>55</v>
      </c>
      <c r="D2470" t="s">
        <v>15</v>
      </c>
      <c r="E2470" s="43" t="s">
        <v>96</v>
      </c>
      <c r="F2470" s="43" t="s">
        <v>123</v>
      </c>
      <c r="G2470" s="43" t="s">
        <v>127</v>
      </c>
      <c r="H2470" s="47">
        <v>22589</v>
      </c>
    </row>
    <row r="2471" spans="1:8" x14ac:dyDescent="0.35">
      <c r="A2471" s="43">
        <v>46258</v>
      </c>
      <c r="B2471" t="s">
        <v>63</v>
      </c>
      <c r="C2471" t="s">
        <v>56</v>
      </c>
      <c r="D2471" t="s">
        <v>17</v>
      </c>
      <c r="E2471" s="43" t="s">
        <v>76</v>
      </c>
      <c r="F2471" s="43" t="s">
        <v>123</v>
      </c>
      <c r="G2471" s="43" t="s">
        <v>135</v>
      </c>
      <c r="H2471" s="47">
        <v>7195</v>
      </c>
    </row>
    <row r="2472" spans="1:8" x14ac:dyDescent="0.35">
      <c r="A2472" s="43">
        <v>46258</v>
      </c>
      <c r="B2472" t="s">
        <v>63</v>
      </c>
      <c r="C2472" t="s">
        <v>56</v>
      </c>
      <c r="D2472" t="s">
        <v>17</v>
      </c>
      <c r="E2472" s="43" t="s">
        <v>70</v>
      </c>
      <c r="F2472" s="43" t="s">
        <v>123</v>
      </c>
      <c r="G2472" s="43" t="s">
        <v>126</v>
      </c>
      <c r="H2472" s="47">
        <v>12877</v>
      </c>
    </row>
    <row r="2473" spans="1:8" x14ac:dyDescent="0.35">
      <c r="A2473" s="43">
        <v>46258</v>
      </c>
      <c r="B2473" t="s">
        <v>63</v>
      </c>
      <c r="C2473" t="s">
        <v>53</v>
      </c>
      <c r="D2473" t="s">
        <v>8</v>
      </c>
      <c r="E2473" s="43" t="s">
        <v>72</v>
      </c>
      <c r="F2473" s="43" t="s">
        <v>123</v>
      </c>
      <c r="G2473" s="43" t="s">
        <v>134</v>
      </c>
      <c r="H2473" s="47">
        <v>909</v>
      </c>
    </row>
    <row r="2474" spans="1:8" x14ac:dyDescent="0.35">
      <c r="A2474" s="43">
        <v>46258</v>
      </c>
      <c r="B2474" t="s">
        <v>63</v>
      </c>
      <c r="C2474" t="s">
        <v>121</v>
      </c>
      <c r="D2474" t="s">
        <v>121</v>
      </c>
      <c r="E2474" s="43" t="s">
        <v>121</v>
      </c>
      <c r="F2474" s="43" t="s">
        <v>123</v>
      </c>
      <c r="G2474" s="43" t="s">
        <v>125</v>
      </c>
      <c r="H2474" s="47">
        <v>1</v>
      </c>
    </row>
    <row r="2475" spans="1:8" x14ac:dyDescent="0.35">
      <c r="A2475" s="43">
        <v>46258</v>
      </c>
      <c r="B2475" t="s">
        <v>63</v>
      </c>
      <c r="C2475" t="s">
        <v>55</v>
      </c>
      <c r="D2475" t="s">
        <v>13</v>
      </c>
      <c r="E2475" s="43" t="s">
        <v>100</v>
      </c>
      <c r="F2475" s="43" t="s">
        <v>123</v>
      </c>
      <c r="G2475" s="43" t="s">
        <v>140</v>
      </c>
      <c r="H2475" s="47">
        <v>38</v>
      </c>
    </row>
    <row r="2476" spans="1:8" x14ac:dyDescent="0.35">
      <c r="A2476" s="43">
        <v>46258</v>
      </c>
      <c r="B2476" t="s">
        <v>63</v>
      </c>
      <c r="C2476" t="s">
        <v>121</v>
      </c>
      <c r="D2476" t="s">
        <v>121</v>
      </c>
      <c r="E2476" s="43" t="s">
        <v>121</v>
      </c>
      <c r="F2476" s="43" t="s">
        <v>123</v>
      </c>
      <c r="G2476" s="43" t="s">
        <v>140</v>
      </c>
      <c r="H2476" s="47">
        <v>0</v>
      </c>
    </row>
    <row r="2477" spans="1:8" x14ac:dyDescent="0.35">
      <c r="A2477" s="43">
        <v>46258</v>
      </c>
      <c r="B2477" t="s">
        <v>63</v>
      </c>
      <c r="C2477" t="s">
        <v>121</v>
      </c>
      <c r="D2477" t="s">
        <v>121</v>
      </c>
      <c r="E2477" s="43" t="s">
        <v>121</v>
      </c>
      <c r="F2477" s="43" t="s">
        <v>123</v>
      </c>
      <c r="G2477" s="43" t="s">
        <v>140</v>
      </c>
      <c r="H2477" s="47">
        <v>2</v>
      </c>
    </row>
    <row r="2478" spans="1:8" x14ac:dyDescent="0.35">
      <c r="A2478" s="43">
        <v>46258</v>
      </c>
      <c r="B2478" t="s">
        <v>63</v>
      </c>
      <c r="C2478" t="s">
        <v>121</v>
      </c>
      <c r="D2478" t="s">
        <v>121</v>
      </c>
      <c r="E2478" s="43" t="s">
        <v>122</v>
      </c>
      <c r="F2478" s="43" t="s">
        <v>123</v>
      </c>
      <c r="G2478" s="43" t="s">
        <v>128</v>
      </c>
      <c r="H2478" s="47">
        <v>16</v>
      </c>
    </row>
    <row r="2479" spans="1:8" x14ac:dyDescent="0.35">
      <c r="A2479" s="43">
        <v>46258</v>
      </c>
      <c r="B2479" t="s">
        <v>63</v>
      </c>
      <c r="C2479" t="s">
        <v>121</v>
      </c>
      <c r="D2479" t="s">
        <v>121</v>
      </c>
      <c r="E2479" s="43" t="s">
        <v>121</v>
      </c>
      <c r="F2479" s="43" t="s">
        <v>123</v>
      </c>
      <c r="G2479" s="43" t="s">
        <v>136</v>
      </c>
      <c r="H2479" s="47">
        <v>0</v>
      </c>
    </row>
    <row r="2480" spans="1:8" x14ac:dyDescent="0.35">
      <c r="A2480" s="43">
        <v>46258</v>
      </c>
      <c r="B2480" t="s">
        <v>63</v>
      </c>
      <c r="C2480" t="s">
        <v>121</v>
      </c>
      <c r="D2480" t="s">
        <v>121</v>
      </c>
      <c r="E2480" s="43" t="s">
        <v>122</v>
      </c>
      <c r="F2480" s="43" t="s">
        <v>123</v>
      </c>
      <c r="G2480" s="43" t="s">
        <v>138</v>
      </c>
      <c r="H2480" s="47">
        <v>0</v>
      </c>
    </row>
    <row r="2481" spans="1:8" x14ac:dyDescent="0.35">
      <c r="A2481" s="43">
        <v>46258</v>
      </c>
      <c r="B2481" t="s">
        <v>63</v>
      </c>
      <c r="C2481" t="s">
        <v>55</v>
      </c>
      <c r="D2481" t="s">
        <v>11</v>
      </c>
      <c r="E2481" s="43" t="s">
        <v>90</v>
      </c>
      <c r="F2481" s="43" t="s">
        <v>123</v>
      </c>
      <c r="G2481" s="43" t="s">
        <v>128</v>
      </c>
      <c r="H2481" s="47">
        <v>6522</v>
      </c>
    </row>
    <row r="2482" spans="1:8" x14ac:dyDescent="0.35">
      <c r="A2482" s="43">
        <v>46258</v>
      </c>
      <c r="B2482" t="s">
        <v>63</v>
      </c>
      <c r="C2482" t="s">
        <v>54</v>
      </c>
      <c r="D2482" t="s">
        <v>9</v>
      </c>
      <c r="E2482" s="43" t="s">
        <v>92</v>
      </c>
      <c r="F2482" s="43" t="s">
        <v>123</v>
      </c>
      <c r="G2482" s="43" t="s">
        <v>139</v>
      </c>
      <c r="H2482" s="47">
        <v>324</v>
      </c>
    </row>
    <row r="2483" spans="1:8" x14ac:dyDescent="0.35">
      <c r="A2483" s="43">
        <v>46258</v>
      </c>
      <c r="B2483" t="s">
        <v>63</v>
      </c>
      <c r="C2483" t="s">
        <v>56</v>
      </c>
      <c r="D2483" t="s">
        <v>17</v>
      </c>
      <c r="E2483" s="43" t="s">
        <v>76</v>
      </c>
      <c r="F2483" s="43" t="s">
        <v>123</v>
      </c>
      <c r="G2483" s="43" t="s">
        <v>142</v>
      </c>
      <c r="H2483" s="47">
        <v>237</v>
      </c>
    </row>
    <row r="2484" spans="1:8" x14ac:dyDescent="0.35">
      <c r="A2484" s="43">
        <v>46258</v>
      </c>
      <c r="B2484" t="s">
        <v>63</v>
      </c>
      <c r="C2484" t="s">
        <v>54</v>
      </c>
      <c r="D2484" t="s">
        <v>10</v>
      </c>
      <c r="E2484" s="43" t="s">
        <v>80</v>
      </c>
      <c r="F2484" s="43" t="s">
        <v>123</v>
      </c>
      <c r="G2484" s="43" t="s">
        <v>133</v>
      </c>
      <c r="H2484" s="47">
        <v>557</v>
      </c>
    </row>
    <row r="2485" spans="1:8" x14ac:dyDescent="0.35">
      <c r="A2485" s="43">
        <v>46258</v>
      </c>
      <c r="B2485" t="s">
        <v>63</v>
      </c>
      <c r="C2485" t="s">
        <v>53</v>
      </c>
      <c r="D2485" t="s">
        <v>7</v>
      </c>
      <c r="E2485" s="43" t="s">
        <v>65</v>
      </c>
      <c r="F2485" s="43" t="s">
        <v>123</v>
      </c>
      <c r="G2485" s="43" t="s">
        <v>137</v>
      </c>
      <c r="H2485" s="47">
        <v>20370</v>
      </c>
    </row>
    <row r="2486" spans="1:8" x14ac:dyDescent="0.35">
      <c r="A2486" s="43">
        <v>46258</v>
      </c>
      <c r="B2486" t="s">
        <v>63</v>
      </c>
      <c r="C2486" t="s">
        <v>56</v>
      </c>
      <c r="D2486" t="s">
        <v>12</v>
      </c>
      <c r="E2486" s="43" t="s">
        <v>79</v>
      </c>
      <c r="F2486" s="43" t="s">
        <v>123</v>
      </c>
      <c r="G2486" s="43" t="s">
        <v>141</v>
      </c>
      <c r="H2486" s="47">
        <v>1814</v>
      </c>
    </row>
    <row r="2487" spans="1:8" x14ac:dyDescent="0.35">
      <c r="A2487" s="43">
        <v>46258</v>
      </c>
      <c r="B2487" t="s">
        <v>63</v>
      </c>
      <c r="C2487" t="s">
        <v>121</v>
      </c>
      <c r="D2487" t="s">
        <v>121</v>
      </c>
      <c r="E2487" s="43" t="s">
        <v>121</v>
      </c>
      <c r="F2487" s="43" t="s">
        <v>123</v>
      </c>
      <c r="G2487" s="43" t="s">
        <v>137</v>
      </c>
      <c r="H2487" s="47">
        <v>2665</v>
      </c>
    </row>
    <row r="2488" spans="1:8" x14ac:dyDescent="0.35">
      <c r="A2488" s="43">
        <v>46258</v>
      </c>
      <c r="B2488" t="s">
        <v>63</v>
      </c>
      <c r="C2488" t="s">
        <v>121</v>
      </c>
      <c r="D2488" t="s">
        <v>121</v>
      </c>
      <c r="E2488" s="43" t="s">
        <v>121</v>
      </c>
      <c r="F2488" s="43" t="s">
        <v>123</v>
      </c>
      <c r="G2488" s="43" t="s">
        <v>141</v>
      </c>
      <c r="H2488" s="47">
        <v>32</v>
      </c>
    </row>
    <row r="2489" spans="1:8" x14ac:dyDescent="0.35">
      <c r="A2489" s="43">
        <v>46258</v>
      </c>
      <c r="B2489" t="s">
        <v>63</v>
      </c>
      <c r="C2489" t="s">
        <v>56</v>
      </c>
      <c r="D2489" t="s">
        <v>12</v>
      </c>
      <c r="E2489" s="43" t="s">
        <v>82</v>
      </c>
      <c r="F2489" s="43" t="s">
        <v>123</v>
      </c>
      <c r="G2489" s="43" t="s">
        <v>132</v>
      </c>
      <c r="H2489" s="47">
        <v>1862</v>
      </c>
    </row>
    <row r="2490" spans="1:8" x14ac:dyDescent="0.35">
      <c r="A2490" s="43">
        <v>46258</v>
      </c>
      <c r="B2490" t="s">
        <v>63</v>
      </c>
      <c r="C2490" t="s">
        <v>53</v>
      </c>
      <c r="D2490" t="s">
        <v>6</v>
      </c>
      <c r="E2490" s="43" t="s">
        <v>73</v>
      </c>
      <c r="F2490" s="43" t="s">
        <v>123</v>
      </c>
      <c r="G2490" s="43" t="s">
        <v>125</v>
      </c>
      <c r="H2490" s="47">
        <v>1206</v>
      </c>
    </row>
    <row r="2491" spans="1:8" x14ac:dyDescent="0.35">
      <c r="A2491" s="43">
        <v>46258</v>
      </c>
      <c r="B2491" t="s">
        <v>63</v>
      </c>
      <c r="C2491" t="s">
        <v>53</v>
      </c>
      <c r="D2491" t="s">
        <v>8</v>
      </c>
      <c r="E2491" s="43" t="s">
        <v>74</v>
      </c>
      <c r="F2491" s="43" t="s">
        <v>123</v>
      </c>
      <c r="G2491" s="43" t="s">
        <v>139</v>
      </c>
      <c r="H2491" s="47">
        <v>198</v>
      </c>
    </row>
    <row r="2492" spans="1:8" x14ac:dyDescent="0.35">
      <c r="A2492" s="43">
        <v>46258</v>
      </c>
      <c r="B2492" t="s">
        <v>63</v>
      </c>
      <c r="C2492" t="s">
        <v>121</v>
      </c>
      <c r="D2492" t="s">
        <v>121</v>
      </c>
      <c r="E2492" s="43" t="s">
        <v>121</v>
      </c>
      <c r="F2492" s="43" t="s">
        <v>123</v>
      </c>
      <c r="G2492" s="43" t="s">
        <v>137</v>
      </c>
      <c r="H2492" s="47">
        <v>5575</v>
      </c>
    </row>
    <row r="2493" spans="1:8" x14ac:dyDescent="0.35">
      <c r="A2493" s="43">
        <v>46258</v>
      </c>
      <c r="B2493" t="s">
        <v>63</v>
      </c>
      <c r="C2493" t="s">
        <v>56</v>
      </c>
      <c r="D2493" t="s">
        <v>16</v>
      </c>
      <c r="E2493" s="43" t="s">
        <v>16</v>
      </c>
      <c r="F2493" s="43" t="s">
        <v>123</v>
      </c>
      <c r="G2493" s="43" t="s">
        <v>126</v>
      </c>
      <c r="H2493" s="47">
        <v>9049</v>
      </c>
    </row>
    <row r="2494" spans="1:8" x14ac:dyDescent="0.35">
      <c r="A2494" s="43">
        <v>46258</v>
      </c>
      <c r="B2494" t="s">
        <v>63</v>
      </c>
      <c r="C2494" t="s">
        <v>53</v>
      </c>
      <c r="D2494" t="s">
        <v>6</v>
      </c>
      <c r="E2494" s="43" t="s">
        <v>98</v>
      </c>
      <c r="F2494" s="43" t="s">
        <v>123</v>
      </c>
      <c r="G2494" s="43" t="s">
        <v>124</v>
      </c>
      <c r="H2494" s="47">
        <v>12422</v>
      </c>
    </row>
    <row r="2495" spans="1:8" x14ac:dyDescent="0.35">
      <c r="A2495" s="43">
        <v>46258</v>
      </c>
      <c r="B2495" t="s">
        <v>63</v>
      </c>
      <c r="C2495" t="s">
        <v>54</v>
      </c>
      <c r="D2495" t="s">
        <v>9</v>
      </c>
      <c r="E2495" s="43" t="s">
        <v>71</v>
      </c>
      <c r="F2495" s="43" t="s">
        <v>123</v>
      </c>
      <c r="G2495" s="43" t="s">
        <v>127</v>
      </c>
      <c r="H2495" s="47">
        <v>23615</v>
      </c>
    </row>
    <row r="2496" spans="1:8" x14ac:dyDescent="0.35">
      <c r="A2496" s="43">
        <v>46258</v>
      </c>
      <c r="B2496" t="s">
        <v>63</v>
      </c>
      <c r="C2496" t="s">
        <v>54</v>
      </c>
      <c r="D2496" t="s">
        <v>14</v>
      </c>
      <c r="E2496" s="43" t="s">
        <v>86</v>
      </c>
      <c r="F2496" s="43" t="s">
        <v>123</v>
      </c>
      <c r="G2496" s="43" t="s">
        <v>133</v>
      </c>
      <c r="H2496" s="47">
        <v>2344</v>
      </c>
    </row>
    <row r="2497" spans="1:8" x14ac:dyDescent="0.35">
      <c r="A2497" s="43">
        <v>46258</v>
      </c>
      <c r="B2497" t="s">
        <v>63</v>
      </c>
      <c r="C2497" t="s">
        <v>54</v>
      </c>
      <c r="D2497" t="s">
        <v>14</v>
      </c>
      <c r="E2497" s="43" t="s">
        <v>87</v>
      </c>
      <c r="F2497" s="43" t="s">
        <v>123</v>
      </c>
      <c r="G2497" s="43" t="s">
        <v>137</v>
      </c>
      <c r="H2497" s="47">
        <v>426</v>
      </c>
    </row>
    <row r="2498" spans="1:8" x14ac:dyDescent="0.35">
      <c r="A2498" s="43">
        <v>46258</v>
      </c>
      <c r="B2498" t="s">
        <v>63</v>
      </c>
      <c r="C2498" t="s">
        <v>121</v>
      </c>
      <c r="D2498" t="s">
        <v>121</v>
      </c>
      <c r="E2498" s="43" t="s">
        <v>121</v>
      </c>
      <c r="F2498" s="43" t="s">
        <v>123</v>
      </c>
      <c r="G2498" s="43" t="s">
        <v>130</v>
      </c>
      <c r="H2498" s="47">
        <v>12</v>
      </c>
    </row>
    <row r="2499" spans="1:8" x14ac:dyDescent="0.35">
      <c r="A2499" s="43">
        <v>46258</v>
      </c>
      <c r="B2499" t="s">
        <v>63</v>
      </c>
      <c r="C2499" t="s">
        <v>53</v>
      </c>
      <c r="D2499" t="s">
        <v>7</v>
      </c>
      <c r="E2499" s="43" t="s">
        <v>77</v>
      </c>
      <c r="F2499" s="43" t="s">
        <v>123</v>
      </c>
      <c r="G2499" s="43" t="s">
        <v>129</v>
      </c>
      <c r="H2499" s="47">
        <v>53855</v>
      </c>
    </row>
    <row r="2500" spans="1:8" x14ac:dyDescent="0.35">
      <c r="A2500" s="43">
        <v>46258</v>
      </c>
      <c r="B2500" t="s">
        <v>63</v>
      </c>
      <c r="C2500" t="s">
        <v>55</v>
      </c>
      <c r="D2500" t="s">
        <v>11</v>
      </c>
      <c r="E2500" s="43" t="s">
        <v>90</v>
      </c>
      <c r="F2500" s="43" t="s">
        <v>123</v>
      </c>
      <c r="G2500" s="43" t="s">
        <v>127</v>
      </c>
      <c r="H2500" s="47">
        <v>13741</v>
      </c>
    </row>
    <row r="2501" spans="1:8" x14ac:dyDescent="0.35">
      <c r="A2501" s="43">
        <v>46258</v>
      </c>
      <c r="B2501" t="s">
        <v>63</v>
      </c>
      <c r="C2501" t="s">
        <v>55</v>
      </c>
      <c r="D2501" t="s">
        <v>11</v>
      </c>
      <c r="E2501" s="43" t="s">
        <v>55</v>
      </c>
      <c r="F2501" s="43" t="s">
        <v>123</v>
      </c>
      <c r="G2501" s="43" t="s">
        <v>127</v>
      </c>
      <c r="H2501" s="47">
        <v>29467</v>
      </c>
    </row>
    <row r="2502" spans="1:8" x14ac:dyDescent="0.35">
      <c r="A2502" s="43">
        <v>46258</v>
      </c>
      <c r="B2502" t="s">
        <v>63</v>
      </c>
      <c r="C2502" t="s">
        <v>53</v>
      </c>
      <c r="D2502" t="s">
        <v>6</v>
      </c>
      <c r="E2502" s="43" t="s">
        <v>98</v>
      </c>
      <c r="F2502" s="43" t="s">
        <v>123</v>
      </c>
      <c r="G2502" s="43" t="s">
        <v>129</v>
      </c>
      <c r="H2502" s="47">
        <v>13938</v>
      </c>
    </row>
    <row r="2503" spans="1:8" x14ac:dyDescent="0.35">
      <c r="A2503" s="43">
        <v>46258</v>
      </c>
      <c r="B2503" t="s">
        <v>63</v>
      </c>
      <c r="C2503" t="s">
        <v>53</v>
      </c>
      <c r="D2503" t="s">
        <v>8</v>
      </c>
      <c r="E2503" s="43" t="s">
        <v>72</v>
      </c>
      <c r="F2503" s="43" t="s">
        <v>123</v>
      </c>
      <c r="G2503" s="43" t="s">
        <v>133</v>
      </c>
      <c r="H2503" s="47">
        <v>1959</v>
      </c>
    </row>
    <row r="2504" spans="1:8" x14ac:dyDescent="0.35">
      <c r="A2504" s="43">
        <v>46258</v>
      </c>
      <c r="B2504" t="s">
        <v>63</v>
      </c>
      <c r="C2504" t="s">
        <v>55</v>
      </c>
      <c r="D2504" t="s">
        <v>15</v>
      </c>
      <c r="E2504" s="43" t="s">
        <v>96</v>
      </c>
      <c r="F2504" s="43" t="s">
        <v>123</v>
      </c>
      <c r="G2504" s="43" t="s">
        <v>131</v>
      </c>
      <c r="H2504" s="47">
        <v>3549</v>
      </c>
    </row>
    <row r="2505" spans="1:8" x14ac:dyDescent="0.35">
      <c r="A2505" s="43">
        <v>46258</v>
      </c>
      <c r="B2505" t="s">
        <v>63</v>
      </c>
      <c r="C2505" t="s">
        <v>121</v>
      </c>
      <c r="D2505" t="s">
        <v>121</v>
      </c>
      <c r="E2505" s="43" t="s">
        <v>121</v>
      </c>
      <c r="F2505" s="43" t="s">
        <v>123</v>
      </c>
      <c r="G2505" s="43" t="s">
        <v>132</v>
      </c>
      <c r="H2505" s="47">
        <v>34</v>
      </c>
    </row>
    <row r="2506" spans="1:8" x14ac:dyDescent="0.35">
      <c r="A2506" s="43">
        <v>46258</v>
      </c>
      <c r="B2506" t="s">
        <v>63</v>
      </c>
      <c r="C2506" t="s">
        <v>56</v>
      </c>
      <c r="D2506" t="s">
        <v>17</v>
      </c>
      <c r="E2506" s="43" t="s">
        <v>76</v>
      </c>
      <c r="F2506" s="43" t="s">
        <v>123</v>
      </c>
      <c r="G2506" s="43" t="s">
        <v>138</v>
      </c>
      <c r="H2506" s="47">
        <v>211</v>
      </c>
    </row>
    <row r="2507" spans="1:8" x14ac:dyDescent="0.35">
      <c r="A2507" s="43">
        <v>46258</v>
      </c>
      <c r="B2507" t="s">
        <v>63</v>
      </c>
      <c r="C2507" t="s">
        <v>55</v>
      </c>
      <c r="D2507" t="s">
        <v>11</v>
      </c>
      <c r="E2507" s="43" t="s">
        <v>55</v>
      </c>
      <c r="F2507" s="43" t="s">
        <v>123</v>
      </c>
      <c r="G2507" s="43" t="s">
        <v>140</v>
      </c>
      <c r="H2507" s="47">
        <v>45</v>
      </c>
    </row>
    <row r="2508" spans="1:8" x14ac:dyDescent="0.35">
      <c r="A2508" s="43">
        <v>46258</v>
      </c>
      <c r="B2508" t="s">
        <v>63</v>
      </c>
      <c r="C2508" t="s">
        <v>121</v>
      </c>
      <c r="D2508" t="s">
        <v>121</v>
      </c>
      <c r="E2508" s="43" t="s">
        <v>121</v>
      </c>
      <c r="F2508" s="43" t="s">
        <v>123</v>
      </c>
      <c r="G2508" s="43" t="s">
        <v>141</v>
      </c>
      <c r="H2508" s="47">
        <v>2231</v>
      </c>
    </row>
    <row r="2509" spans="1:8" x14ac:dyDescent="0.35">
      <c r="A2509" s="43">
        <v>46258</v>
      </c>
      <c r="B2509" t="s">
        <v>63</v>
      </c>
      <c r="C2509" t="s">
        <v>55</v>
      </c>
      <c r="D2509" t="s">
        <v>13</v>
      </c>
      <c r="E2509" s="43" t="s">
        <v>100</v>
      </c>
      <c r="F2509" s="43" t="s">
        <v>123</v>
      </c>
      <c r="G2509" s="43" t="s">
        <v>141</v>
      </c>
      <c r="H2509" s="47">
        <v>1208</v>
      </c>
    </row>
    <row r="2510" spans="1:8" x14ac:dyDescent="0.35">
      <c r="A2510" s="43">
        <v>46258</v>
      </c>
      <c r="B2510" t="s">
        <v>63</v>
      </c>
      <c r="C2510" t="s">
        <v>54</v>
      </c>
      <c r="D2510" t="s">
        <v>14</v>
      </c>
      <c r="E2510" s="43" t="s">
        <v>87</v>
      </c>
      <c r="F2510" s="43" t="s">
        <v>123</v>
      </c>
      <c r="G2510" s="43" t="s">
        <v>126</v>
      </c>
      <c r="H2510" s="47">
        <v>15467</v>
      </c>
    </row>
    <row r="2511" spans="1:8" x14ac:dyDescent="0.35">
      <c r="A2511" s="43">
        <v>46258</v>
      </c>
      <c r="B2511" t="s">
        <v>63</v>
      </c>
      <c r="C2511" t="s">
        <v>54</v>
      </c>
      <c r="D2511" t="s">
        <v>14</v>
      </c>
      <c r="E2511" s="43" t="s">
        <v>87</v>
      </c>
      <c r="F2511" s="43" t="s">
        <v>123</v>
      </c>
      <c r="G2511" s="43" t="s">
        <v>139</v>
      </c>
      <c r="H2511" s="47">
        <v>615</v>
      </c>
    </row>
    <row r="2512" spans="1:8" x14ac:dyDescent="0.35">
      <c r="A2512" s="43">
        <v>46258</v>
      </c>
      <c r="B2512" t="s">
        <v>63</v>
      </c>
      <c r="C2512" t="s">
        <v>56</v>
      </c>
      <c r="D2512" t="s">
        <v>12</v>
      </c>
      <c r="E2512" s="43" t="s">
        <v>83</v>
      </c>
      <c r="F2512" s="43" t="s">
        <v>123</v>
      </c>
      <c r="G2512" s="43" t="s">
        <v>141</v>
      </c>
      <c r="H2512" s="47">
        <v>1443</v>
      </c>
    </row>
    <row r="2513" spans="1:8" x14ac:dyDescent="0.35">
      <c r="A2513" s="43">
        <v>46258</v>
      </c>
      <c r="B2513" t="s">
        <v>63</v>
      </c>
      <c r="C2513" t="s">
        <v>56</v>
      </c>
      <c r="D2513" t="s">
        <v>12</v>
      </c>
      <c r="E2513" s="43" t="s">
        <v>79</v>
      </c>
      <c r="F2513" s="43" t="s">
        <v>123</v>
      </c>
      <c r="G2513" s="43" t="s">
        <v>124</v>
      </c>
      <c r="H2513" s="47">
        <v>9073</v>
      </c>
    </row>
    <row r="2514" spans="1:8" x14ac:dyDescent="0.35">
      <c r="A2514" s="43">
        <v>46258</v>
      </c>
      <c r="B2514" t="s">
        <v>63</v>
      </c>
      <c r="C2514" t="s">
        <v>55</v>
      </c>
      <c r="D2514" t="s">
        <v>11</v>
      </c>
      <c r="E2514" s="43" t="s">
        <v>90</v>
      </c>
      <c r="F2514" s="43" t="s">
        <v>123</v>
      </c>
      <c r="G2514" s="43" t="s">
        <v>141</v>
      </c>
      <c r="H2514" s="47">
        <v>1157</v>
      </c>
    </row>
    <row r="2515" spans="1:8" x14ac:dyDescent="0.35">
      <c r="A2515" s="43">
        <v>46258</v>
      </c>
      <c r="B2515" t="s">
        <v>63</v>
      </c>
      <c r="C2515" t="s">
        <v>55</v>
      </c>
      <c r="D2515" t="s">
        <v>13</v>
      </c>
      <c r="E2515" s="43" t="s">
        <v>67</v>
      </c>
      <c r="F2515" s="43" t="s">
        <v>123</v>
      </c>
      <c r="G2515" s="43" t="s">
        <v>130</v>
      </c>
      <c r="H2515" s="47">
        <v>2119</v>
      </c>
    </row>
    <row r="2516" spans="1:8" x14ac:dyDescent="0.35">
      <c r="A2516" s="43">
        <v>46258</v>
      </c>
      <c r="B2516" t="s">
        <v>63</v>
      </c>
      <c r="C2516" t="s">
        <v>55</v>
      </c>
      <c r="D2516" t="s">
        <v>15</v>
      </c>
      <c r="E2516" s="43" t="s">
        <v>91</v>
      </c>
      <c r="F2516" s="43" t="s">
        <v>123</v>
      </c>
      <c r="G2516" s="43" t="s">
        <v>142</v>
      </c>
      <c r="H2516" s="47">
        <v>264</v>
      </c>
    </row>
    <row r="2517" spans="1:8" x14ac:dyDescent="0.35">
      <c r="A2517" s="43">
        <v>46258</v>
      </c>
      <c r="B2517" t="s">
        <v>63</v>
      </c>
      <c r="C2517" t="s">
        <v>55</v>
      </c>
      <c r="D2517" t="s">
        <v>11</v>
      </c>
      <c r="E2517" s="43" t="s">
        <v>78</v>
      </c>
      <c r="F2517" s="43" t="s">
        <v>123</v>
      </c>
      <c r="G2517" s="43" t="s">
        <v>139</v>
      </c>
      <c r="H2517" s="47">
        <v>811</v>
      </c>
    </row>
    <row r="2518" spans="1:8" x14ac:dyDescent="0.35">
      <c r="A2518" s="43">
        <v>46258</v>
      </c>
      <c r="B2518" t="s">
        <v>63</v>
      </c>
      <c r="C2518" t="s">
        <v>54</v>
      </c>
      <c r="D2518" t="s">
        <v>14</v>
      </c>
      <c r="E2518" s="43" t="s">
        <v>88</v>
      </c>
      <c r="F2518" s="43" t="s">
        <v>123</v>
      </c>
      <c r="G2518" s="43" t="s">
        <v>141</v>
      </c>
      <c r="H2518" s="47">
        <v>2120</v>
      </c>
    </row>
    <row r="2519" spans="1:8" x14ac:dyDescent="0.35">
      <c r="A2519" s="43">
        <v>46258</v>
      </c>
      <c r="B2519" t="s">
        <v>63</v>
      </c>
      <c r="C2519" t="s">
        <v>53</v>
      </c>
      <c r="D2519" t="s">
        <v>8</v>
      </c>
      <c r="E2519" s="43" t="s">
        <v>66</v>
      </c>
      <c r="F2519" s="43" t="s">
        <v>123</v>
      </c>
      <c r="G2519" s="43" t="s">
        <v>136</v>
      </c>
      <c r="H2519" s="47">
        <v>729</v>
      </c>
    </row>
    <row r="2520" spans="1:8" x14ac:dyDescent="0.35">
      <c r="A2520" s="43">
        <v>46258</v>
      </c>
      <c r="B2520" t="s">
        <v>63</v>
      </c>
      <c r="C2520" t="s">
        <v>54</v>
      </c>
      <c r="D2520" t="s">
        <v>14</v>
      </c>
      <c r="E2520" s="43" t="s">
        <v>87</v>
      </c>
      <c r="F2520" s="43" t="s">
        <v>123</v>
      </c>
      <c r="G2520" s="43" t="s">
        <v>131</v>
      </c>
      <c r="H2520" s="47">
        <v>144</v>
      </c>
    </row>
    <row r="2521" spans="1:8" x14ac:dyDescent="0.35">
      <c r="A2521" s="43">
        <v>46258</v>
      </c>
      <c r="B2521" t="s">
        <v>63</v>
      </c>
      <c r="C2521" t="s">
        <v>121</v>
      </c>
      <c r="D2521" t="s">
        <v>121</v>
      </c>
      <c r="E2521" s="43" t="s">
        <v>122</v>
      </c>
      <c r="F2521" s="43" t="s">
        <v>123</v>
      </c>
      <c r="G2521" s="43" t="s">
        <v>131</v>
      </c>
      <c r="H2521" s="47">
        <v>2</v>
      </c>
    </row>
    <row r="2522" spans="1:8" x14ac:dyDescent="0.35">
      <c r="A2522" s="43">
        <v>46258</v>
      </c>
      <c r="B2522" t="s">
        <v>63</v>
      </c>
      <c r="C2522" t="s">
        <v>55</v>
      </c>
      <c r="D2522" t="s">
        <v>13</v>
      </c>
      <c r="E2522" s="43" t="s">
        <v>67</v>
      </c>
      <c r="F2522" s="43" t="s">
        <v>123</v>
      </c>
      <c r="G2522" s="43" t="s">
        <v>140</v>
      </c>
      <c r="H2522" s="47">
        <v>35</v>
      </c>
    </row>
    <row r="2523" spans="1:8" x14ac:dyDescent="0.35">
      <c r="A2523" s="43">
        <v>46258</v>
      </c>
      <c r="B2523" t="s">
        <v>63</v>
      </c>
      <c r="C2523" t="s">
        <v>121</v>
      </c>
      <c r="D2523" t="s">
        <v>121</v>
      </c>
      <c r="E2523" s="43" t="s">
        <v>121</v>
      </c>
      <c r="F2523" s="43" t="s">
        <v>123</v>
      </c>
      <c r="G2523" s="43" t="s">
        <v>137</v>
      </c>
      <c r="H2523" s="47">
        <v>0</v>
      </c>
    </row>
    <row r="2524" spans="1:8" x14ac:dyDescent="0.35">
      <c r="A2524" s="43">
        <v>46258</v>
      </c>
      <c r="B2524" t="s">
        <v>63</v>
      </c>
      <c r="C2524" t="s">
        <v>121</v>
      </c>
      <c r="D2524" t="s">
        <v>121</v>
      </c>
      <c r="E2524" s="43" t="s">
        <v>121</v>
      </c>
      <c r="F2524" s="43" t="s">
        <v>123</v>
      </c>
      <c r="G2524" s="43" t="s">
        <v>134</v>
      </c>
      <c r="H2524" s="47">
        <v>1</v>
      </c>
    </row>
    <row r="2525" spans="1:8" x14ac:dyDescent="0.35">
      <c r="A2525" s="43">
        <v>46258</v>
      </c>
      <c r="B2525" t="s">
        <v>63</v>
      </c>
      <c r="C2525" t="s">
        <v>55</v>
      </c>
      <c r="D2525" t="s">
        <v>15</v>
      </c>
      <c r="E2525" s="43" t="s">
        <v>91</v>
      </c>
      <c r="F2525" s="43" t="s">
        <v>123</v>
      </c>
      <c r="G2525" s="43" t="s">
        <v>140</v>
      </c>
      <c r="H2525" s="47">
        <v>13</v>
      </c>
    </row>
    <row r="2526" spans="1:8" x14ac:dyDescent="0.35">
      <c r="A2526" s="43">
        <v>46258</v>
      </c>
      <c r="B2526" t="s">
        <v>63</v>
      </c>
      <c r="C2526" t="s">
        <v>56</v>
      </c>
      <c r="D2526" t="s">
        <v>12</v>
      </c>
      <c r="E2526" s="43" t="s">
        <v>79</v>
      </c>
      <c r="F2526" s="43" t="s">
        <v>123</v>
      </c>
      <c r="G2526" s="43" t="s">
        <v>140</v>
      </c>
      <c r="H2526" s="47">
        <v>53</v>
      </c>
    </row>
    <row r="2527" spans="1:8" x14ac:dyDescent="0.35">
      <c r="A2527" s="43">
        <v>46258</v>
      </c>
      <c r="B2527" t="s">
        <v>63</v>
      </c>
      <c r="C2527" t="s">
        <v>121</v>
      </c>
      <c r="D2527" t="s">
        <v>121</v>
      </c>
      <c r="E2527" s="43" t="s">
        <v>121</v>
      </c>
      <c r="F2527" s="43" t="s">
        <v>123</v>
      </c>
      <c r="G2527" s="43" t="s">
        <v>142</v>
      </c>
      <c r="H2527" s="47">
        <v>0</v>
      </c>
    </row>
    <row r="2528" spans="1:8" x14ac:dyDescent="0.35">
      <c r="A2528" s="43">
        <v>46258</v>
      </c>
      <c r="B2528" t="s">
        <v>63</v>
      </c>
      <c r="C2528" t="s">
        <v>121</v>
      </c>
      <c r="D2528" t="s">
        <v>121</v>
      </c>
      <c r="E2528" s="43" t="s">
        <v>121</v>
      </c>
      <c r="F2528" s="43" t="s">
        <v>123</v>
      </c>
      <c r="G2528" s="43" t="s">
        <v>140</v>
      </c>
      <c r="H2528" s="47">
        <v>2</v>
      </c>
    </row>
    <row r="2529" spans="1:8" x14ac:dyDescent="0.35">
      <c r="A2529" s="43">
        <v>46258</v>
      </c>
      <c r="B2529" t="s">
        <v>63</v>
      </c>
      <c r="C2529" t="s">
        <v>121</v>
      </c>
      <c r="D2529" t="s">
        <v>121</v>
      </c>
      <c r="E2529" s="43" t="s">
        <v>121</v>
      </c>
      <c r="F2529" s="43" t="s">
        <v>123</v>
      </c>
      <c r="G2529" s="43" t="s">
        <v>134</v>
      </c>
      <c r="H2529" s="47">
        <v>0</v>
      </c>
    </row>
    <row r="2530" spans="1:8" x14ac:dyDescent="0.35">
      <c r="A2530" s="43">
        <v>46258</v>
      </c>
      <c r="B2530" t="s">
        <v>63</v>
      </c>
      <c r="C2530" t="s">
        <v>121</v>
      </c>
      <c r="D2530" t="s">
        <v>121</v>
      </c>
      <c r="E2530" s="43" t="s">
        <v>122</v>
      </c>
      <c r="F2530" s="43" t="s">
        <v>123</v>
      </c>
      <c r="G2530" s="43" t="s">
        <v>126</v>
      </c>
      <c r="H2530" s="47">
        <v>4</v>
      </c>
    </row>
    <row r="2531" spans="1:8" x14ac:dyDescent="0.35">
      <c r="A2531" s="43">
        <v>46258</v>
      </c>
      <c r="B2531" t="s">
        <v>63</v>
      </c>
      <c r="C2531" t="s">
        <v>121</v>
      </c>
      <c r="D2531" t="s">
        <v>121</v>
      </c>
      <c r="E2531" s="43" t="s">
        <v>122</v>
      </c>
      <c r="F2531" s="43" t="s">
        <v>123</v>
      </c>
      <c r="G2531" s="43" t="s">
        <v>129</v>
      </c>
      <c r="H2531" s="47">
        <v>0</v>
      </c>
    </row>
    <row r="2532" spans="1:8" x14ac:dyDescent="0.35">
      <c r="A2532" s="43">
        <v>46258</v>
      </c>
      <c r="B2532" t="s">
        <v>63</v>
      </c>
      <c r="C2532" t="s">
        <v>53</v>
      </c>
      <c r="D2532" t="s">
        <v>8</v>
      </c>
      <c r="E2532" s="43" t="s">
        <v>72</v>
      </c>
      <c r="F2532" s="43" t="s">
        <v>143</v>
      </c>
      <c r="G2532" s="43" t="s">
        <v>138</v>
      </c>
      <c r="H2532" s="47">
        <v>146</v>
      </c>
    </row>
    <row r="2533" spans="1:8" x14ac:dyDescent="0.35">
      <c r="A2533" s="43">
        <v>46258</v>
      </c>
      <c r="B2533" t="s">
        <v>63</v>
      </c>
      <c r="C2533" t="s">
        <v>53</v>
      </c>
      <c r="D2533" t="s">
        <v>8</v>
      </c>
      <c r="E2533" s="43" t="s">
        <v>74</v>
      </c>
      <c r="F2533" s="43" t="s">
        <v>143</v>
      </c>
      <c r="G2533" s="43" t="s">
        <v>142</v>
      </c>
      <c r="H2533" s="47">
        <v>164</v>
      </c>
    </row>
    <row r="2534" spans="1:8" x14ac:dyDescent="0.35">
      <c r="A2534" s="43">
        <v>46258</v>
      </c>
      <c r="B2534" t="s">
        <v>63</v>
      </c>
      <c r="C2534" t="s">
        <v>55</v>
      </c>
      <c r="D2534" t="s">
        <v>11</v>
      </c>
      <c r="E2534" s="43" t="s">
        <v>78</v>
      </c>
      <c r="F2534" s="43" t="s">
        <v>143</v>
      </c>
      <c r="G2534" s="43" t="s">
        <v>131</v>
      </c>
      <c r="H2534" s="47">
        <v>607</v>
      </c>
    </row>
    <row r="2535" spans="1:8" x14ac:dyDescent="0.35">
      <c r="A2535" s="43">
        <v>46258</v>
      </c>
      <c r="B2535" t="s">
        <v>63</v>
      </c>
      <c r="C2535" t="s">
        <v>55</v>
      </c>
      <c r="D2535" t="s">
        <v>13</v>
      </c>
      <c r="E2535" s="43" t="s">
        <v>99</v>
      </c>
      <c r="F2535" s="43" t="s">
        <v>143</v>
      </c>
      <c r="G2535" s="43" t="s">
        <v>136</v>
      </c>
      <c r="H2535" s="47">
        <v>455</v>
      </c>
    </row>
    <row r="2536" spans="1:8" x14ac:dyDescent="0.35">
      <c r="A2536" s="43">
        <v>46258</v>
      </c>
      <c r="B2536" t="s">
        <v>63</v>
      </c>
      <c r="C2536" t="s">
        <v>54</v>
      </c>
      <c r="D2536" t="s">
        <v>14</v>
      </c>
      <c r="E2536" s="43" t="s">
        <v>86</v>
      </c>
      <c r="F2536" s="43" t="s">
        <v>143</v>
      </c>
      <c r="G2536" s="43" t="s">
        <v>138</v>
      </c>
      <c r="H2536" s="47">
        <v>229</v>
      </c>
    </row>
    <row r="2537" spans="1:8" x14ac:dyDescent="0.35">
      <c r="A2537" s="43">
        <v>46258</v>
      </c>
      <c r="B2537" t="s">
        <v>63</v>
      </c>
      <c r="C2537" t="s">
        <v>55</v>
      </c>
      <c r="D2537" t="s">
        <v>11</v>
      </c>
      <c r="E2537" s="43" t="s">
        <v>78</v>
      </c>
      <c r="F2537" s="43" t="s">
        <v>143</v>
      </c>
      <c r="G2537" s="43" t="s">
        <v>129</v>
      </c>
      <c r="H2537" s="47">
        <v>368</v>
      </c>
    </row>
    <row r="2538" spans="1:8" x14ac:dyDescent="0.35">
      <c r="A2538" s="43">
        <v>46258</v>
      </c>
      <c r="B2538" t="s">
        <v>63</v>
      </c>
      <c r="C2538" t="s">
        <v>53</v>
      </c>
      <c r="D2538" t="s">
        <v>7</v>
      </c>
      <c r="E2538" s="43" t="s">
        <v>65</v>
      </c>
      <c r="F2538" s="43" t="s">
        <v>143</v>
      </c>
      <c r="G2538" s="43" t="s">
        <v>139</v>
      </c>
      <c r="H2538" s="47">
        <v>561</v>
      </c>
    </row>
    <row r="2539" spans="1:8" x14ac:dyDescent="0.35">
      <c r="A2539" s="43">
        <v>46258</v>
      </c>
      <c r="B2539" t="s">
        <v>63</v>
      </c>
      <c r="C2539" t="s">
        <v>55</v>
      </c>
      <c r="D2539" t="s">
        <v>15</v>
      </c>
      <c r="E2539" s="43" t="s">
        <v>93</v>
      </c>
      <c r="F2539" s="43" t="s">
        <v>143</v>
      </c>
      <c r="G2539" s="43" t="s">
        <v>125</v>
      </c>
      <c r="H2539" s="47">
        <v>94</v>
      </c>
    </row>
    <row r="2540" spans="1:8" x14ac:dyDescent="0.35">
      <c r="A2540" s="43">
        <v>46258</v>
      </c>
      <c r="B2540" t="s">
        <v>63</v>
      </c>
      <c r="C2540" t="s">
        <v>53</v>
      </c>
      <c r="D2540" t="s">
        <v>6</v>
      </c>
      <c r="E2540" s="43" t="s">
        <v>98</v>
      </c>
      <c r="F2540" s="43" t="s">
        <v>143</v>
      </c>
      <c r="G2540" s="43" t="s">
        <v>138</v>
      </c>
      <c r="H2540" s="47">
        <v>189</v>
      </c>
    </row>
    <row r="2541" spans="1:8" x14ac:dyDescent="0.35">
      <c r="A2541" s="43">
        <v>46258</v>
      </c>
      <c r="B2541" t="s">
        <v>63</v>
      </c>
      <c r="C2541" t="s">
        <v>54</v>
      </c>
      <c r="D2541" t="s">
        <v>14</v>
      </c>
      <c r="E2541" s="43" t="s">
        <v>14</v>
      </c>
      <c r="F2541" s="43" t="s">
        <v>143</v>
      </c>
      <c r="G2541" s="43" t="s">
        <v>125</v>
      </c>
      <c r="H2541" s="47">
        <v>202</v>
      </c>
    </row>
    <row r="2542" spans="1:8" x14ac:dyDescent="0.35">
      <c r="A2542" s="43">
        <v>46258</v>
      </c>
      <c r="B2542" t="s">
        <v>63</v>
      </c>
      <c r="C2542" t="s">
        <v>55</v>
      </c>
      <c r="D2542" t="s">
        <v>15</v>
      </c>
      <c r="E2542" s="43" t="s">
        <v>96</v>
      </c>
      <c r="F2542" s="43" t="s">
        <v>143</v>
      </c>
      <c r="G2542" s="43" t="s">
        <v>140</v>
      </c>
      <c r="H2542" s="47">
        <v>50</v>
      </c>
    </row>
    <row r="2543" spans="1:8" x14ac:dyDescent="0.35">
      <c r="A2543" s="43">
        <v>46258</v>
      </c>
      <c r="B2543" t="s">
        <v>63</v>
      </c>
      <c r="C2543" t="s">
        <v>55</v>
      </c>
      <c r="D2543" t="s">
        <v>15</v>
      </c>
      <c r="E2543" s="43" t="s">
        <v>94</v>
      </c>
      <c r="F2543" s="43" t="s">
        <v>143</v>
      </c>
      <c r="G2543" s="43" t="s">
        <v>133</v>
      </c>
      <c r="H2543" s="47">
        <v>195</v>
      </c>
    </row>
    <row r="2544" spans="1:8" x14ac:dyDescent="0.35">
      <c r="A2544" s="43">
        <v>46258</v>
      </c>
      <c r="B2544" t="s">
        <v>63</v>
      </c>
      <c r="C2544" t="s">
        <v>53</v>
      </c>
      <c r="D2544" t="s">
        <v>8</v>
      </c>
      <c r="E2544" s="43" t="s">
        <v>74</v>
      </c>
      <c r="F2544" s="43" t="s">
        <v>143</v>
      </c>
      <c r="G2544" s="43" t="s">
        <v>125</v>
      </c>
      <c r="H2544" s="47">
        <v>136</v>
      </c>
    </row>
    <row r="2545" spans="1:8" x14ac:dyDescent="0.35">
      <c r="A2545" s="43">
        <v>46258</v>
      </c>
      <c r="B2545" t="s">
        <v>63</v>
      </c>
      <c r="C2545" t="s">
        <v>56</v>
      </c>
      <c r="D2545" t="s">
        <v>17</v>
      </c>
      <c r="E2545" s="43" t="s">
        <v>70</v>
      </c>
      <c r="F2545" s="43" t="s">
        <v>143</v>
      </c>
      <c r="G2545" s="43" t="s">
        <v>125</v>
      </c>
      <c r="H2545" s="47">
        <v>247</v>
      </c>
    </row>
    <row r="2546" spans="1:8" x14ac:dyDescent="0.35">
      <c r="A2546" s="43">
        <v>46258</v>
      </c>
      <c r="B2546" t="s">
        <v>63</v>
      </c>
      <c r="C2546" t="s">
        <v>55</v>
      </c>
      <c r="D2546" t="s">
        <v>11</v>
      </c>
      <c r="E2546" s="43" t="s">
        <v>78</v>
      </c>
      <c r="F2546" s="43" t="s">
        <v>143</v>
      </c>
      <c r="G2546" s="43" t="s">
        <v>125</v>
      </c>
      <c r="H2546" s="47">
        <v>672</v>
      </c>
    </row>
    <row r="2547" spans="1:8" x14ac:dyDescent="0.35">
      <c r="A2547" s="43">
        <v>46258</v>
      </c>
      <c r="B2547" t="s">
        <v>63</v>
      </c>
      <c r="C2547" t="s">
        <v>56</v>
      </c>
      <c r="D2547" t="s">
        <v>16</v>
      </c>
      <c r="E2547" s="43" t="s">
        <v>16</v>
      </c>
      <c r="F2547" s="43" t="s">
        <v>143</v>
      </c>
      <c r="G2547" s="43" t="s">
        <v>138</v>
      </c>
      <c r="H2547" s="47">
        <v>173</v>
      </c>
    </row>
    <row r="2548" spans="1:8" x14ac:dyDescent="0.35">
      <c r="A2548" s="43">
        <v>46258</v>
      </c>
      <c r="B2548" t="s">
        <v>63</v>
      </c>
      <c r="C2548" t="s">
        <v>55</v>
      </c>
      <c r="D2548" t="s">
        <v>13</v>
      </c>
      <c r="E2548" s="43" t="s">
        <v>100</v>
      </c>
      <c r="F2548" s="43" t="s">
        <v>143</v>
      </c>
      <c r="G2548" s="43" t="s">
        <v>133</v>
      </c>
      <c r="H2548" s="47">
        <v>395</v>
      </c>
    </row>
    <row r="2549" spans="1:8" x14ac:dyDescent="0.35">
      <c r="A2549" s="43">
        <v>46258</v>
      </c>
      <c r="B2549" t="s">
        <v>63</v>
      </c>
      <c r="C2549" t="s">
        <v>121</v>
      </c>
      <c r="D2549" t="s">
        <v>121</v>
      </c>
      <c r="E2549" s="43" t="s">
        <v>121</v>
      </c>
      <c r="F2549" s="43" t="s">
        <v>143</v>
      </c>
      <c r="G2549" s="43" t="s">
        <v>127</v>
      </c>
      <c r="H2549" s="47">
        <v>1653</v>
      </c>
    </row>
    <row r="2550" spans="1:8" x14ac:dyDescent="0.35">
      <c r="A2550" s="43">
        <v>46258</v>
      </c>
      <c r="B2550" t="s">
        <v>63</v>
      </c>
      <c r="C2550" t="s">
        <v>56</v>
      </c>
      <c r="D2550" t="s">
        <v>17</v>
      </c>
      <c r="E2550" s="43" t="s">
        <v>70</v>
      </c>
      <c r="F2550" s="43" t="s">
        <v>143</v>
      </c>
      <c r="G2550" s="43" t="s">
        <v>129</v>
      </c>
      <c r="H2550" s="47">
        <v>132</v>
      </c>
    </row>
    <row r="2551" spans="1:8" x14ac:dyDescent="0.35">
      <c r="A2551" s="43">
        <v>46258</v>
      </c>
      <c r="B2551" t="s">
        <v>63</v>
      </c>
      <c r="C2551" t="s">
        <v>53</v>
      </c>
      <c r="D2551" t="s">
        <v>8</v>
      </c>
      <c r="E2551" s="43" t="s">
        <v>75</v>
      </c>
      <c r="F2551" s="43" t="s">
        <v>143</v>
      </c>
      <c r="G2551" s="43" t="s">
        <v>136</v>
      </c>
      <c r="H2551" s="47">
        <v>108</v>
      </c>
    </row>
    <row r="2552" spans="1:8" x14ac:dyDescent="0.35">
      <c r="A2552" s="43">
        <v>46258</v>
      </c>
      <c r="B2552" t="s">
        <v>63</v>
      </c>
      <c r="C2552" t="s">
        <v>56</v>
      </c>
      <c r="D2552" t="s">
        <v>12</v>
      </c>
      <c r="E2552" s="43" t="s">
        <v>81</v>
      </c>
      <c r="F2552" s="43" t="s">
        <v>143</v>
      </c>
      <c r="G2552" s="43" t="s">
        <v>126</v>
      </c>
      <c r="H2552" s="47">
        <v>250</v>
      </c>
    </row>
    <row r="2553" spans="1:8" x14ac:dyDescent="0.35">
      <c r="A2553" s="43">
        <v>46258</v>
      </c>
      <c r="B2553" t="s">
        <v>63</v>
      </c>
      <c r="C2553" t="s">
        <v>53</v>
      </c>
      <c r="D2553" t="s">
        <v>7</v>
      </c>
      <c r="E2553" s="43" t="s">
        <v>65</v>
      </c>
      <c r="F2553" s="43" t="s">
        <v>143</v>
      </c>
      <c r="G2553" s="43" t="s">
        <v>129</v>
      </c>
      <c r="H2553" s="47">
        <v>1551</v>
      </c>
    </row>
    <row r="2554" spans="1:8" x14ac:dyDescent="0.35">
      <c r="A2554" s="43">
        <v>46258</v>
      </c>
      <c r="B2554" t="s">
        <v>63</v>
      </c>
      <c r="C2554" t="s">
        <v>53</v>
      </c>
      <c r="D2554" t="s">
        <v>7</v>
      </c>
      <c r="E2554" s="43" t="s">
        <v>77</v>
      </c>
      <c r="F2554" s="43" t="s">
        <v>143</v>
      </c>
      <c r="G2554" s="43" t="s">
        <v>132</v>
      </c>
      <c r="H2554" s="47">
        <v>436</v>
      </c>
    </row>
    <row r="2555" spans="1:8" x14ac:dyDescent="0.35">
      <c r="A2555" s="43">
        <v>46258</v>
      </c>
      <c r="B2555" t="s">
        <v>63</v>
      </c>
      <c r="C2555" t="s">
        <v>54</v>
      </c>
      <c r="D2555" t="s">
        <v>14</v>
      </c>
      <c r="E2555" s="43" t="s">
        <v>86</v>
      </c>
      <c r="F2555" s="43" t="s">
        <v>143</v>
      </c>
      <c r="G2555" s="43" t="s">
        <v>133</v>
      </c>
      <c r="H2555" s="47">
        <v>203</v>
      </c>
    </row>
    <row r="2556" spans="1:8" x14ac:dyDescent="0.35">
      <c r="A2556" s="43">
        <v>46258</v>
      </c>
      <c r="B2556" t="s">
        <v>63</v>
      </c>
      <c r="C2556" t="s">
        <v>121</v>
      </c>
      <c r="D2556" t="s">
        <v>121</v>
      </c>
      <c r="E2556" s="43" t="s">
        <v>121</v>
      </c>
      <c r="F2556" s="43" t="s">
        <v>143</v>
      </c>
      <c r="G2556" s="43" t="s">
        <v>141</v>
      </c>
      <c r="H2556" s="47">
        <v>0</v>
      </c>
    </row>
    <row r="2557" spans="1:8" x14ac:dyDescent="0.35">
      <c r="A2557" s="43">
        <v>46258</v>
      </c>
      <c r="B2557" t="s">
        <v>63</v>
      </c>
      <c r="C2557" t="s">
        <v>55</v>
      </c>
      <c r="D2557" t="s">
        <v>15</v>
      </c>
      <c r="E2557" s="43" t="s">
        <v>91</v>
      </c>
      <c r="F2557" s="43" t="s">
        <v>143</v>
      </c>
      <c r="G2557" s="43" t="s">
        <v>142</v>
      </c>
      <c r="H2557" s="47">
        <v>178</v>
      </c>
    </row>
    <row r="2558" spans="1:8" x14ac:dyDescent="0.35">
      <c r="A2558" s="43">
        <v>46258</v>
      </c>
      <c r="B2558" t="s">
        <v>63</v>
      </c>
      <c r="C2558" t="s">
        <v>55</v>
      </c>
      <c r="D2558" t="s">
        <v>15</v>
      </c>
      <c r="E2558" s="43" t="s">
        <v>96</v>
      </c>
      <c r="F2558" s="43" t="s">
        <v>143</v>
      </c>
      <c r="G2558" s="43" t="s">
        <v>127</v>
      </c>
      <c r="H2558" s="47">
        <v>6320</v>
      </c>
    </row>
    <row r="2559" spans="1:8" x14ac:dyDescent="0.35">
      <c r="A2559" s="43">
        <v>46258</v>
      </c>
      <c r="B2559" t="s">
        <v>63</v>
      </c>
      <c r="C2559" t="s">
        <v>56</v>
      </c>
      <c r="D2559" t="s">
        <v>12</v>
      </c>
      <c r="E2559" s="43" t="s">
        <v>79</v>
      </c>
      <c r="F2559" s="43" t="s">
        <v>143</v>
      </c>
      <c r="G2559" s="43" t="s">
        <v>139</v>
      </c>
      <c r="H2559" s="47">
        <v>183</v>
      </c>
    </row>
    <row r="2560" spans="1:8" x14ac:dyDescent="0.35">
      <c r="A2560" s="43">
        <v>46258</v>
      </c>
      <c r="B2560" t="s">
        <v>63</v>
      </c>
      <c r="C2560" t="s">
        <v>56</v>
      </c>
      <c r="D2560" t="s">
        <v>12</v>
      </c>
      <c r="E2560" s="43" t="s">
        <v>84</v>
      </c>
      <c r="F2560" s="43" t="s">
        <v>143</v>
      </c>
      <c r="G2560" s="43" t="s">
        <v>139</v>
      </c>
      <c r="H2560" s="47">
        <v>56</v>
      </c>
    </row>
    <row r="2561" spans="1:8" x14ac:dyDescent="0.35">
      <c r="A2561" s="43">
        <v>46258</v>
      </c>
      <c r="B2561" t="s">
        <v>63</v>
      </c>
      <c r="C2561" t="s">
        <v>56</v>
      </c>
      <c r="D2561" t="s">
        <v>12</v>
      </c>
      <c r="E2561" s="43" t="s">
        <v>84</v>
      </c>
      <c r="F2561" s="43" t="s">
        <v>143</v>
      </c>
      <c r="G2561" s="43" t="s">
        <v>125</v>
      </c>
      <c r="H2561" s="47">
        <v>54</v>
      </c>
    </row>
    <row r="2562" spans="1:8" x14ac:dyDescent="0.35">
      <c r="A2562" s="43">
        <v>46258</v>
      </c>
      <c r="B2562" t="s">
        <v>63</v>
      </c>
      <c r="C2562" t="s">
        <v>54</v>
      </c>
      <c r="D2562" t="s">
        <v>14</v>
      </c>
      <c r="E2562" s="43" t="s">
        <v>87</v>
      </c>
      <c r="F2562" s="43" t="s">
        <v>143</v>
      </c>
      <c r="G2562" s="43" t="s">
        <v>131</v>
      </c>
      <c r="H2562" s="47">
        <v>145</v>
      </c>
    </row>
    <row r="2563" spans="1:8" x14ac:dyDescent="0.35">
      <c r="A2563" s="43">
        <v>46258</v>
      </c>
      <c r="B2563" t="s">
        <v>63</v>
      </c>
      <c r="C2563" t="s">
        <v>56</v>
      </c>
      <c r="D2563" t="s">
        <v>17</v>
      </c>
      <c r="E2563" s="43" t="s">
        <v>70</v>
      </c>
      <c r="F2563" s="43" t="s">
        <v>143</v>
      </c>
      <c r="G2563" s="43" t="s">
        <v>142</v>
      </c>
      <c r="H2563" s="47">
        <v>207</v>
      </c>
    </row>
    <row r="2564" spans="1:8" x14ac:dyDescent="0.35">
      <c r="A2564" s="43">
        <v>46258</v>
      </c>
      <c r="B2564" t="s">
        <v>63</v>
      </c>
      <c r="C2564" t="s">
        <v>54</v>
      </c>
      <c r="D2564" t="s">
        <v>14</v>
      </c>
      <c r="E2564" s="43" t="s">
        <v>89</v>
      </c>
      <c r="F2564" s="43" t="s">
        <v>143</v>
      </c>
      <c r="G2564" s="43" t="s">
        <v>137</v>
      </c>
      <c r="H2564" s="47">
        <v>278</v>
      </c>
    </row>
    <row r="2565" spans="1:8" x14ac:dyDescent="0.35">
      <c r="A2565" s="43">
        <v>46258</v>
      </c>
      <c r="B2565" t="s">
        <v>63</v>
      </c>
      <c r="C2565" t="s">
        <v>55</v>
      </c>
      <c r="D2565" t="s">
        <v>15</v>
      </c>
      <c r="E2565" s="43" t="s">
        <v>95</v>
      </c>
      <c r="F2565" s="43" t="s">
        <v>143</v>
      </c>
      <c r="G2565" s="43" t="s">
        <v>132</v>
      </c>
      <c r="H2565" s="47">
        <v>65</v>
      </c>
    </row>
    <row r="2566" spans="1:8" x14ac:dyDescent="0.35">
      <c r="A2566" s="43">
        <v>46258</v>
      </c>
      <c r="B2566" t="s">
        <v>63</v>
      </c>
      <c r="C2566" t="s">
        <v>56</v>
      </c>
      <c r="D2566" t="s">
        <v>16</v>
      </c>
      <c r="E2566" s="43" t="s">
        <v>16</v>
      </c>
      <c r="F2566" s="43" t="s">
        <v>143</v>
      </c>
      <c r="G2566" s="43" t="s">
        <v>139</v>
      </c>
      <c r="H2566" s="47">
        <v>205</v>
      </c>
    </row>
    <row r="2567" spans="1:8" x14ac:dyDescent="0.35">
      <c r="A2567" s="43">
        <v>46258</v>
      </c>
      <c r="B2567" t="s">
        <v>63</v>
      </c>
      <c r="C2567" t="s">
        <v>55</v>
      </c>
      <c r="D2567" t="s">
        <v>11</v>
      </c>
      <c r="E2567" s="43" t="s">
        <v>90</v>
      </c>
      <c r="F2567" s="43" t="s">
        <v>143</v>
      </c>
      <c r="G2567" s="43" t="s">
        <v>127</v>
      </c>
      <c r="H2567" s="47">
        <v>5259</v>
      </c>
    </row>
    <row r="2568" spans="1:8" x14ac:dyDescent="0.35">
      <c r="A2568" s="43">
        <v>46258</v>
      </c>
      <c r="B2568" t="s">
        <v>63</v>
      </c>
      <c r="C2568" t="s">
        <v>54</v>
      </c>
      <c r="D2568" t="s">
        <v>10</v>
      </c>
      <c r="E2568" s="43" t="s">
        <v>80</v>
      </c>
      <c r="F2568" s="43" t="s">
        <v>143</v>
      </c>
      <c r="G2568" s="43" t="s">
        <v>139</v>
      </c>
      <c r="H2568" s="47">
        <v>528</v>
      </c>
    </row>
    <row r="2569" spans="1:8" x14ac:dyDescent="0.35">
      <c r="A2569" s="43">
        <v>46258</v>
      </c>
      <c r="B2569" t="s">
        <v>63</v>
      </c>
      <c r="C2569" t="s">
        <v>55</v>
      </c>
      <c r="D2569" t="s">
        <v>15</v>
      </c>
      <c r="E2569" s="43" t="s">
        <v>94</v>
      </c>
      <c r="F2569" s="43" t="s">
        <v>143</v>
      </c>
      <c r="G2569" s="43" t="s">
        <v>138</v>
      </c>
      <c r="H2569" s="47">
        <v>126</v>
      </c>
    </row>
    <row r="2570" spans="1:8" x14ac:dyDescent="0.35">
      <c r="A2570" s="43">
        <v>46258</v>
      </c>
      <c r="B2570" t="s">
        <v>63</v>
      </c>
      <c r="C2570" t="s">
        <v>56</v>
      </c>
      <c r="D2570" t="s">
        <v>12</v>
      </c>
      <c r="E2570" s="43" t="s">
        <v>83</v>
      </c>
      <c r="F2570" s="43" t="s">
        <v>143</v>
      </c>
      <c r="G2570" s="43" t="s">
        <v>130</v>
      </c>
      <c r="H2570" s="47">
        <v>71</v>
      </c>
    </row>
    <row r="2571" spans="1:8" x14ac:dyDescent="0.35">
      <c r="A2571" s="43">
        <v>46258</v>
      </c>
      <c r="B2571" t="s">
        <v>63</v>
      </c>
      <c r="C2571" t="s">
        <v>56</v>
      </c>
      <c r="D2571" t="s">
        <v>12</v>
      </c>
      <c r="E2571" s="43" t="s">
        <v>82</v>
      </c>
      <c r="F2571" s="43" t="s">
        <v>143</v>
      </c>
      <c r="G2571" s="43" t="s">
        <v>141</v>
      </c>
      <c r="H2571" s="47">
        <v>100</v>
      </c>
    </row>
    <row r="2572" spans="1:8" x14ac:dyDescent="0.35">
      <c r="A2572" s="43">
        <v>46258</v>
      </c>
      <c r="B2572" t="s">
        <v>63</v>
      </c>
      <c r="C2572" t="s">
        <v>54</v>
      </c>
      <c r="D2572" t="s">
        <v>14</v>
      </c>
      <c r="E2572" s="43" t="s">
        <v>86</v>
      </c>
      <c r="F2572" s="43" t="s">
        <v>143</v>
      </c>
      <c r="G2572" s="43" t="s">
        <v>126</v>
      </c>
      <c r="H2572" s="47">
        <v>114</v>
      </c>
    </row>
    <row r="2573" spans="1:8" x14ac:dyDescent="0.35">
      <c r="A2573" s="43">
        <v>46258</v>
      </c>
      <c r="B2573" t="s">
        <v>63</v>
      </c>
      <c r="C2573" t="s">
        <v>55</v>
      </c>
      <c r="D2573" t="s">
        <v>15</v>
      </c>
      <c r="E2573" s="43" t="s">
        <v>96</v>
      </c>
      <c r="F2573" s="43" t="s">
        <v>143</v>
      </c>
      <c r="G2573" s="43" t="s">
        <v>141</v>
      </c>
      <c r="H2573" s="47">
        <v>405</v>
      </c>
    </row>
    <row r="2574" spans="1:8" x14ac:dyDescent="0.35">
      <c r="A2574" s="43">
        <v>46258</v>
      </c>
      <c r="B2574" t="s">
        <v>63</v>
      </c>
      <c r="C2574" t="s">
        <v>53</v>
      </c>
      <c r="D2574" t="s">
        <v>8</v>
      </c>
      <c r="E2574" s="43" t="s">
        <v>72</v>
      </c>
      <c r="F2574" s="43" t="s">
        <v>143</v>
      </c>
      <c r="G2574" s="43" t="s">
        <v>140</v>
      </c>
      <c r="H2574" s="47">
        <v>32</v>
      </c>
    </row>
    <row r="2575" spans="1:8" x14ac:dyDescent="0.35">
      <c r="A2575" s="43">
        <v>46258</v>
      </c>
      <c r="B2575" t="s">
        <v>63</v>
      </c>
      <c r="C2575" t="s">
        <v>55</v>
      </c>
      <c r="D2575" t="s">
        <v>15</v>
      </c>
      <c r="E2575" s="43" t="s">
        <v>96</v>
      </c>
      <c r="F2575" s="43" t="s">
        <v>143</v>
      </c>
      <c r="G2575" s="43" t="s">
        <v>138</v>
      </c>
      <c r="H2575" s="47">
        <v>315</v>
      </c>
    </row>
    <row r="2576" spans="1:8" x14ac:dyDescent="0.35">
      <c r="A2576" s="43">
        <v>46258</v>
      </c>
      <c r="B2576" t="s">
        <v>63</v>
      </c>
      <c r="C2576" t="s">
        <v>56</v>
      </c>
      <c r="D2576" t="s">
        <v>16</v>
      </c>
      <c r="E2576" s="43" t="s">
        <v>16</v>
      </c>
      <c r="F2576" s="43" t="s">
        <v>143</v>
      </c>
      <c r="G2576" s="43" t="s">
        <v>136</v>
      </c>
      <c r="H2576" s="47">
        <v>232</v>
      </c>
    </row>
    <row r="2577" spans="1:8" x14ac:dyDescent="0.35">
      <c r="A2577" s="43">
        <v>46258</v>
      </c>
      <c r="B2577" t="s">
        <v>63</v>
      </c>
      <c r="C2577" t="s">
        <v>56</v>
      </c>
      <c r="D2577" t="s">
        <v>16</v>
      </c>
      <c r="E2577" s="43" t="s">
        <v>97</v>
      </c>
      <c r="F2577" s="43" t="s">
        <v>143</v>
      </c>
      <c r="G2577" s="43" t="s">
        <v>140</v>
      </c>
      <c r="H2577" s="47">
        <v>101</v>
      </c>
    </row>
    <row r="2578" spans="1:8" x14ac:dyDescent="0.35">
      <c r="A2578" s="43">
        <v>46258</v>
      </c>
      <c r="B2578" t="s">
        <v>63</v>
      </c>
      <c r="C2578" t="s">
        <v>54</v>
      </c>
      <c r="D2578" t="s">
        <v>9</v>
      </c>
      <c r="E2578" s="43" t="s">
        <v>71</v>
      </c>
      <c r="F2578" s="43" t="s">
        <v>143</v>
      </c>
      <c r="G2578" s="43" t="s">
        <v>125</v>
      </c>
      <c r="H2578" s="47">
        <v>693</v>
      </c>
    </row>
    <row r="2579" spans="1:8" x14ac:dyDescent="0.35">
      <c r="A2579" s="43">
        <v>46258</v>
      </c>
      <c r="B2579" t="s">
        <v>63</v>
      </c>
      <c r="C2579" t="s">
        <v>56</v>
      </c>
      <c r="D2579" t="s">
        <v>12</v>
      </c>
      <c r="E2579" s="43" t="s">
        <v>84</v>
      </c>
      <c r="F2579" s="43" t="s">
        <v>143</v>
      </c>
      <c r="G2579" s="43" t="s">
        <v>127</v>
      </c>
      <c r="H2579" s="47">
        <v>1707</v>
      </c>
    </row>
    <row r="2580" spans="1:8" x14ac:dyDescent="0.35">
      <c r="A2580" s="43">
        <v>46258</v>
      </c>
      <c r="B2580" t="s">
        <v>63</v>
      </c>
      <c r="C2580" t="s">
        <v>54</v>
      </c>
      <c r="D2580" t="s">
        <v>9</v>
      </c>
      <c r="E2580" s="43" t="s">
        <v>92</v>
      </c>
      <c r="F2580" s="43" t="s">
        <v>143</v>
      </c>
      <c r="G2580" s="43" t="s">
        <v>136</v>
      </c>
      <c r="H2580" s="47">
        <v>1384</v>
      </c>
    </row>
    <row r="2581" spans="1:8" x14ac:dyDescent="0.35">
      <c r="A2581" s="43">
        <v>46258</v>
      </c>
      <c r="B2581" t="s">
        <v>63</v>
      </c>
      <c r="C2581" t="s">
        <v>54</v>
      </c>
      <c r="D2581" t="s">
        <v>9</v>
      </c>
      <c r="E2581" s="43" t="s">
        <v>71</v>
      </c>
      <c r="F2581" s="43" t="s">
        <v>143</v>
      </c>
      <c r="G2581" s="43" t="s">
        <v>138</v>
      </c>
      <c r="H2581" s="47">
        <v>662</v>
      </c>
    </row>
    <row r="2582" spans="1:8" x14ac:dyDescent="0.35">
      <c r="A2582" s="43">
        <v>46258</v>
      </c>
      <c r="B2582" t="s">
        <v>63</v>
      </c>
      <c r="C2582" t="s">
        <v>54</v>
      </c>
      <c r="D2582" t="s">
        <v>10</v>
      </c>
      <c r="E2582" s="43" t="s">
        <v>10</v>
      </c>
      <c r="F2582" s="43" t="s">
        <v>143</v>
      </c>
      <c r="G2582" s="43" t="s">
        <v>133</v>
      </c>
      <c r="H2582" s="47">
        <v>889</v>
      </c>
    </row>
    <row r="2583" spans="1:8" x14ac:dyDescent="0.35">
      <c r="A2583" s="43">
        <v>46258</v>
      </c>
      <c r="B2583" t="s">
        <v>63</v>
      </c>
      <c r="C2583" t="s">
        <v>53</v>
      </c>
      <c r="D2583" t="s">
        <v>8</v>
      </c>
      <c r="E2583" s="43" t="s">
        <v>66</v>
      </c>
      <c r="F2583" s="43" t="s">
        <v>143</v>
      </c>
      <c r="G2583" s="43" t="s">
        <v>131</v>
      </c>
      <c r="H2583" s="47">
        <v>173</v>
      </c>
    </row>
    <row r="2584" spans="1:8" x14ac:dyDescent="0.35">
      <c r="A2584" s="43">
        <v>46258</v>
      </c>
      <c r="B2584" t="s">
        <v>63</v>
      </c>
      <c r="C2584" t="s">
        <v>55</v>
      </c>
      <c r="D2584" t="s">
        <v>13</v>
      </c>
      <c r="E2584" s="43" t="s">
        <v>85</v>
      </c>
      <c r="F2584" s="43" t="s">
        <v>143</v>
      </c>
      <c r="G2584" s="43" t="s">
        <v>131</v>
      </c>
      <c r="H2584" s="47">
        <v>169</v>
      </c>
    </row>
    <row r="2585" spans="1:8" x14ac:dyDescent="0.35">
      <c r="A2585" s="43">
        <v>46258</v>
      </c>
      <c r="B2585" t="s">
        <v>63</v>
      </c>
      <c r="C2585" t="s">
        <v>56</v>
      </c>
      <c r="D2585" t="s">
        <v>17</v>
      </c>
      <c r="E2585" s="43" t="s">
        <v>70</v>
      </c>
      <c r="F2585" s="43" t="s">
        <v>143</v>
      </c>
      <c r="G2585" s="43" t="s">
        <v>138</v>
      </c>
      <c r="H2585" s="47">
        <v>221</v>
      </c>
    </row>
    <row r="2586" spans="1:8" x14ac:dyDescent="0.35">
      <c r="A2586" s="43">
        <v>46258</v>
      </c>
      <c r="B2586" t="s">
        <v>63</v>
      </c>
      <c r="C2586" t="s">
        <v>54</v>
      </c>
      <c r="D2586" t="s">
        <v>14</v>
      </c>
      <c r="E2586" s="43" t="s">
        <v>87</v>
      </c>
      <c r="F2586" s="43" t="s">
        <v>143</v>
      </c>
      <c r="G2586" s="43" t="s">
        <v>133</v>
      </c>
      <c r="H2586" s="47">
        <v>255</v>
      </c>
    </row>
    <row r="2587" spans="1:8" x14ac:dyDescent="0.35">
      <c r="A2587" s="43">
        <v>46258</v>
      </c>
      <c r="B2587" t="s">
        <v>63</v>
      </c>
      <c r="C2587" t="s">
        <v>53</v>
      </c>
      <c r="D2587" t="s">
        <v>8</v>
      </c>
      <c r="E2587" s="43" t="s">
        <v>75</v>
      </c>
      <c r="F2587" s="43" t="s">
        <v>143</v>
      </c>
      <c r="G2587" s="43" t="s">
        <v>141</v>
      </c>
      <c r="H2587" s="47">
        <v>50</v>
      </c>
    </row>
    <row r="2588" spans="1:8" x14ac:dyDescent="0.35">
      <c r="A2588" s="43">
        <v>46258</v>
      </c>
      <c r="B2588" t="s">
        <v>63</v>
      </c>
      <c r="C2588" t="s">
        <v>55</v>
      </c>
      <c r="D2588" t="s">
        <v>13</v>
      </c>
      <c r="E2588" s="43" t="s">
        <v>100</v>
      </c>
      <c r="F2588" s="43" t="s">
        <v>143</v>
      </c>
      <c r="G2588" s="43" t="s">
        <v>136</v>
      </c>
      <c r="H2588" s="47">
        <v>475</v>
      </c>
    </row>
    <row r="2589" spans="1:8" x14ac:dyDescent="0.35">
      <c r="A2589" s="43">
        <v>46258</v>
      </c>
      <c r="B2589" t="s">
        <v>63</v>
      </c>
      <c r="C2589" t="s">
        <v>53</v>
      </c>
      <c r="D2589" t="s">
        <v>8</v>
      </c>
      <c r="E2589" s="43" t="s">
        <v>75</v>
      </c>
      <c r="F2589" s="43" t="s">
        <v>143</v>
      </c>
      <c r="G2589" s="43" t="s">
        <v>127</v>
      </c>
      <c r="H2589" s="47">
        <v>2295</v>
      </c>
    </row>
    <row r="2590" spans="1:8" x14ac:dyDescent="0.35">
      <c r="A2590" s="43">
        <v>46258</v>
      </c>
      <c r="B2590" t="s">
        <v>63</v>
      </c>
      <c r="C2590" t="s">
        <v>53</v>
      </c>
      <c r="D2590" t="s">
        <v>6</v>
      </c>
      <c r="E2590" s="43" t="s">
        <v>98</v>
      </c>
      <c r="F2590" s="43" t="s">
        <v>143</v>
      </c>
      <c r="G2590" s="43" t="s">
        <v>141</v>
      </c>
      <c r="H2590" s="47">
        <v>148</v>
      </c>
    </row>
    <row r="2591" spans="1:8" x14ac:dyDescent="0.35">
      <c r="A2591" s="43">
        <v>46258</v>
      </c>
      <c r="B2591" t="s">
        <v>63</v>
      </c>
      <c r="C2591" t="s">
        <v>53</v>
      </c>
      <c r="D2591" t="s">
        <v>8</v>
      </c>
      <c r="E2591" s="43" t="s">
        <v>72</v>
      </c>
      <c r="F2591" s="43" t="s">
        <v>143</v>
      </c>
      <c r="G2591" s="43" t="s">
        <v>139</v>
      </c>
      <c r="H2591" s="47">
        <v>193</v>
      </c>
    </row>
    <row r="2592" spans="1:8" x14ac:dyDescent="0.35">
      <c r="A2592" s="43">
        <v>46258</v>
      </c>
      <c r="B2592" t="s">
        <v>63</v>
      </c>
      <c r="C2592" t="s">
        <v>54</v>
      </c>
      <c r="D2592" t="s">
        <v>10</v>
      </c>
      <c r="E2592" s="43" t="s">
        <v>80</v>
      </c>
      <c r="F2592" s="43" t="s">
        <v>143</v>
      </c>
      <c r="G2592" s="43" t="s">
        <v>125</v>
      </c>
      <c r="H2592" s="47">
        <v>543</v>
      </c>
    </row>
    <row r="2593" spans="1:8" x14ac:dyDescent="0.35">
      <c r="A2593" s="43">
        <v>46258</v>
      </c>
      <c r="B2593" t="s">
        <v>63</v>
      </c>
      <c r="C2593" t="s">
        <v>55</v>
      </c>
      <c r="D2593" t="s">
        <v>11</v>
      </c>
      <c r="E2593" s="43" t="s">
        <v>78</v>
      </c>
      <c r="F2593" s="43" t="s">
        <v>143</v>
      </c>
      <c r="G2593" s="43" t="s">
        <v>137</v>
      </c>
      <c r="H2593" s="47">
        <v>559</v>
      </c>
    </row>
    <row r="2594" spans="1:8" x14ac:dyDescent="0.35">
      <c r="A2594" s="43">
        <v>46258</v>
      </c>
      <c r="B2594" t="s">
        <v>63</v>
      </c>
      <c r="C2594" t="s">
        <v>56</v>
      </c>
      <c r="D2594" t="s">
        <v>17</v>
      </c>
      <c r="E2594" s="43" t="s">
        <v>68</v>
      </c>
      <c r="F2594" s="43" t="s">
        <v>143</v>
      </c>
      <c r="G2594" s="43" t="s">
        <v>126</v>
      </c>
      <c r="H2594" s="47">
        <v>211</v>
      </c>
    </row>
    <row r="2595" spans="1:8" x14ac:dyDescent="0.35">
      <c r="A2595" s="43">
        <v>46258</v>
      </c>
      <c r="B2595" t="s">
        <v>63</v>
      </c>
      <c r="C2595" t="s">
        <v>54</v>
      </c>
      <c r="D2595" t="s">
        <v>10</v>
      </c>
      <c r="E2595" s="43" t="s">
        <v>10</v>
      </c>
      <c r="F2595" s="43" t="s">
        <v>143</v>
      </c>
      <c r="G2595" s="43" t="s">
        <v>137</v>
      </c>
      <c r="H2595" s="47">
        <v>577</v>
      </c>
    </row>
    <row r="2596" spans="1:8" x14ac:dyDescent="0.35">
      <c r="A2596" s="43">
        <v>46258</v>
      </c>
      <c r="B2596" t="s">
        <v>63</v>
      </c>
      <c r="C2596" t="s">
        <v>56</v>
      </c>
      <c r="D2596" t="s">
        <v>16</v>
      </c>
      <c r="E2596" s="43" t="s">
        <v>97</v>
      </c>
      <c r="F2596" s="43" t="s">
        <v>143</v>
      </c>
      <c r="G2596" s="43" t="s">
        <v>130</v>
      </c>
      <c r="H2596" s="47">
        <v>510</v>
      </c>
    </row>
    <row r="2597" spans="1:8" x14ac:dyDescent="0.35">
      <c r="A2597" s="43">
        <v>46258</v>
      </c>
      <c r="B2597" t="s">
        <v>63</v>
      </c>
      <c r="C2597" t="s">
        <v>55</v>
      </c>
      <c r="D2597" t="s">
        <v>13</v>
      </c>
      <c r="E2597" s="43" t="s">
        <v>100</v>
      </c>
      <c r="F2597" s="43" t="s">
        <v>143</v>
      </c>
      <c r="G2597" s="43" t="s">
        <v>139</v>
      </c>
      <c r="H2597" s="47">
        <v>350</v>
      </c>
    </row>
    <row r="2598" spans="1:8" x14ac:dyDescent="0.35">
      <c r="A2598" s="43">
        <v>46258</v>
      </c>
      <c r="B2598" t="s">
        <v>63</v>
      </c>
      <c r="C2598" t="s">
        <v>54</v>
      </c>
      <c r="D2598" t="s">
        <v>14</v>
      </c>
      <c r="E2598" s="43" t="s">
        <v>87</v>
      </c>
      <c r="F2598" s="43" t="s">
        <v>143</v>
      </c>
      <c r="G2598" s="43" t="s">
        <v>138</v>
      </c>
      <c r="H2598" s="47">
        <v>198</v>
      </c>
    </row>
    <row r="2599" spans="1:8" x14ac:dyDescent="0.35">
      <c r="A2599" s="43">
        <v>46258</v>
      </c>
      <c r="B2599" t="s">
        <v>63</v>
      </c>
      <c r="C2599" t="s">
        <v>54</v>
      </c>
      <c r="D2599" t="s">
        <v>14</v>
      </c>
      <c r="E2599" s="43" t="s">
        <v>86</v>
      </c>
      <c r="F2599" s="43" t="s">
        <v>143</v>
      </c>
      <c r="G2599" s="43" t="s">
        <v>129</v>
      </c>
      <c r="H2599" s="47">
        <v>80</v>
      </c>
    </row>
    <row r="2600" spans="1:8" x14ac:dyDescent="0.35">
      <c r="A2600" s="43">
        <v>46258</v>
      </c>
      <c r="B2600" t="s">
        <v>63</v>
      </c>
      <c r="C2600" t="s">
        <v>54</v>
      </c>
      <c r="D2600" t="s">
        <v>10</v>
      </c>
      <c r="E2600" s="43" t="s">
        <v>64</v>
      </c>
      <c r="F2600" s="43" t="s">
        <v>143</v>
      </c>
      <c r="G2600" s="43" t="s">
        <v>134</v>
      </c>
      <c r="H2600" s="47">
        <v>675</v>
      </c>
    </row>
    <row r="2601" spans="1:8" x14ac:dyDescent="0.35">
      <c r="A2601" s="43">
        <v>46258</v>
      </c>
      <c r="B2601" t="s">
        <v>63</v>
      </c>
      <c r="C2601" t="s">
        <v>55</v>
      </c>
      <c r="D2601" t="s">
        <v>15</v>
      </c>
      <c r="E2601" s="43" t="s">
        <v>96</v>
      </c>
      <c r="F2601" s="43" t="s">
        <v>143</v>
      </c>
      <c r="G2601" s="43" t="s">
        <v>142</v>
      </c>
      <c r="H2601" s="47">
        <v>403</v>
      </c>
    </row>
    <row r="2602" spans="1:8" x14ac:dyDescent="0.35">
      <c r="A2602" s="43">
        <v>46258</v>
      </c>
      <c r="B2602" t="s">
        <v>63</v>
      </c>
      <c r="C2602" t="s">
        <v>54</v>
      </c>
      <c r="D2602" t="s">
        <v>9</v>
      </c>
      <c r="E2602" s="43" t="s">
        <v>71</v>
      </c>
      <c r="F2602" s="43" t="s">
        <v>143</v>
      </c>
      <c r="G2602" s="43" t="s">
        <v>137</v>
      </c>
      <c r="H2602" s="47">
        <v>666</v>
      </c>
    </row>
    <row r="2603" spans="1:8" x14ac:dyDescent="0.35">
      <c r="A2603" s="43">
        <v>46258</v>
      </c>
      <c r="B2603" t="s">
        <v>63</v>
      </c>
      <c r="C2603" t="s">
        <v>56</v>
      </c>
      <c r="D2603" t="s">
        <v>16</v>
      </c>
      <c r="E2603" s="43" t="s">
        <v>16</v>
      </c>
      <c r="F2603" s="43" t="s">
        <v>143</v>
      </c>
      <c r="G2603" s="43" t="s">
        <v>133</v>
      </c>
      <c r="H2603" s="47">
        <v>195</v>
      </c>
    </row>
    <row r="2604" spans="1:8" x14ac:dyDescent="0.35">
      <c r="A2604" s="43">
        <v>46258</v>
      </c>
      <c r="B2604" t="s">
        <v>63</v>
      </c>
      <c r="C2604" t="s">
        <v>54</v>
      </c>
      <c r="D2604" t="s">
        <v>10</v>
      </c>
      <c r="E2604" s="43" t="s">
        <v>80</v>
      </c>
      <c r="F2604" s="43" t="s">
        <v>143</v>
      </c>
      <c r="G2604" s="43" t="s">
        <v>133</v>
      </c>
      <c r="H2604" s="47">
        <v>507</v>
      </c>
    </row>
    <row r="2605" spans="1:8" x14ac:dyDescent="0.35">
      <c r="A2605" s="43">
        <v>46258</v>
      </c>
      <c r="B2605" t="s">
        <v>63</v>
      </c>
      <c r="C2605" t="s">
        <v>54</v>
      </c>
      <c r="D2605" t="s">
        <v>10</v>
      </c>
      <c r="E2605" s="43" t="s">
        <v>10</v>
      </c>
      <c r="F2605" s="43" t="s">
        <v>143</v>
      </c>
      <c r="G2605" s="43" t="s">
        <v>127</v>
      </c>
      <c r="H2605" s="47">
        <v>15249</v>
      </c>
    </row>
    <row r="2606" spans="1:8" x14ac:dyDescent="0.35">
      <c r="A2606" s="43">
        <v>46258</v>
      </c>
      <c r="B2606" t="s">
        <v>63</v>
      </c>
      <c r="C2606" t="s">
        <v>54</v>
      </c>
      <c r="D2606" t="s">
        <v>10</v>
      </c>
      <c r="E2606" s="43" t="s">
        <v>64</v>
      </c>
      <c r="F2606" s="43" t="s">
        <v>143</v>
      </c>
      <c r="G2606" s="43" t="s">
        <v>137</v>
      </c>
      <c r="H2606" s="47">
        <v>485</v>
      </c>
    </row>
    <row r="2607" spans="1:8" x14ac:dyDescent="0.35">
      <c r="A2607" s="43">
        <v>46258</v>
      </c>
      <c r="B2607" t="s">
        <v>63</v>
      </c>
      <c r="C2607" t="s">
        <v>56</v>
      </c>
      <c r="D2607" t="s">
        <v>12</v>
      </c>
      <c r="E2607" s="43" t="s">
        <v>81</v>
      </c>
      <c r="F2607" s="43" t="s">
        <v>143</v>
      </c>
      <c r="G2607" s="43" t="s">
        <v>131</v>
      </c>
      <c r="H2607" s="47">
        <v>181</v>
      </c>
    </row>
    <row r="2608" spans="1:8" x14ac:dyDescent="0.35">
      <c r="A2608" s="43">
        <v>46258</v>
      </c>
      <c r="B2608" t="s">
        <v>63</v>
      </c>
      <c r="C2608" t="s">
        <v>56</v>
      </c>
      <c r="D2608" t="s">
        <v>12</v>
      </c>
      <c r="E2608" s="43" t="s">
        <v>83</v>
      </c>
      <c r="F2608" s="43" t="s">
        <v>143</v>
      </c>
      <c r="G2608" s="43" t="s">
        <v>140</v>
      </c>
      <c r="H2608" s="47">
        <v>21</v>
      </c>
    </row>
    <row r="2609" spans="1:8" x14ac:dyDescent="0.35">
      <c r="A2609" s="43">
        <v>46258</v>
      </c>
      <c r="B2609" t="s">
        <v>63</v>
      </c>
      <c r="C2609" t="s">
        <v>53</v>
      </c>
      <c r="D2609" t="s">
        <v>6</v>
      </c>
      <c r="E2609" s="43" t="s">
        <v>73</v>
      </c>
      <c r="F2609" s="43" t="s">
        <v>143</v>
      </c>
      <c r="G2609" s="43" t="s">
        <v>126</v>
      </c>
      <c r="H2609" s="47">
        <v>248</v>
      </c>
    </row>
    <row r="2610" spans="1:8" x14ac:dyDescent="0.35">
      <c r="A2610" s="43">
        <v>46258</v>
      </c>
      <c r="B2610" t="s">
        <v>63</v>
      </c>
      <c r="C2610" t="s">
        <v>54</v>
      </c>
      <c r="D2610" t="s">
        <v>10</v>
      </c>
      <c r="E2610" s="43" t="s">
        <v>10</v>
      </c>
      <c r="F2610" s="43" t="s">
        <v>143</v>
      </c>
      <c r="G2610" s="43" t="s">
        <v>126</v>
      </c>
      <c r="H2610" s="47">
        <v>158</v>
      </c>
    </row>
    <row r="2611" spans="1:8" x14ac:dyDescent="0.35">
      <c r="A2611" s="43">
        <v>46258</v>
      </c>
      <c r="B2611" t="s">
        <v>63</v>
      </c>
      <c r="C2611" t="s">
        <v>55</v>
      </c>
      <c r="D2611" t="s">
        <v>13</v>
      </c>
      <c r="E2611" s="43" t="s">
        <v>99</v>
      </c>
      <c r="F2611" s="43" t="s">
        <v>143</v>
      </c>
      <c r="G2611" s="43" t="s">
        <v>141</v>
      </c>
      <c r="H2611" s="47">
        <v>416</v>
      </c>
    </row>
    <row r="2612" spans="1:8" x14ac:dyDescent="0.35">
      <c r="A2612" s="43">
        <v>46258</v>
      </c>
      <c r="B2612" t="s">
        <v>63</v>
      </c>
      <c r="C2612" t="s">
        <v>56</v>
      </c>
      <c r="D2612" t="s">
        <v>12</v>
      </c>
      <c r="E2612" s="43" t="s">
        <v>84</v>
      </c>
      <c r="F2612" s="43" t="s">
        <v>143</v>
      </c>
      <c r="G2612" s="43" t="s">
        <v>130</v>
      </c>
      <c r="H2612" s="47">
        <v>39</v>
      </c>
    </row>
    <row r="2613" spans="1:8" x14ac:dyDescent="0.35">
      <c r="A2613" s="43">
        <v>46258</v>
      </c>
      <c r="B2613" t="s">
        <v>63</v>
      </c>
      <c r="C2613" t="s">
        <v>56</v>
      </c>
      <c r="D2613" t="s">
        <v>17</v>
      </c>
      <c r="E2613" s="43" t="s">
        <v>68</v>
      </c>
      <c r="F2613" s="43" t="s">
        <v>143</v>
      </c>
      <c r="G2613" s="43" t="s">
        <v>141</v>
      </c>
      <c r="H2613" s="47">
        <v>516</v>
      </c>
    </row>
    <row r="2614" spans="1:8" x14ac:dyDescent="0.35">
      <c r="A2614" s="43">
        <v>46258</v>
      </c>
      <c r="B2614" t="s">
        <v>63</v>
      </c>
      <c r="C2614" t="s">
        <v>55</v>
      </c>
      <c r="D2614" t="s">
        <v>11</v>
      </c>
      <c r="E2614" s="43" t="s">
        <v>55</v>
      </c>
      <c r="F2614" s="43" t="s">
        <v>143</v>
      </c>
      <c r="G2614" s="43" t="s">
        <v>133</v>
      </c>
      <c r="H2614" s="47">
        <v>493</v>
      </c>
    </row>
    <row r="2615" spans="1:8" x14ac:dyDescent="0.35">
      <c r="A2615" s="43">
        <v>46258</v>
      </c>
      <c r="B2615" t="s">
        <v>63</v>
      </c>
      <c r="C2615" t="s">
        <v>53</v>
      </c>
      <c r="D2615" t="s">
        <v>8</v>
      </c>
      <c r="E2615" s="43" t="s">
        <v>75</v>
      </c>
      <c r="F2615" s="43" t="s">
        <v>143</v>
      </c>
      <c r="G2615" s="43" t="s">
        <v>125</v>
      </c>
      <c r="H2615" s="47">
        <v>74</v>
      </c>
    </row>
    <row r="2616" spans="1:8" x14ac:dyDescent="0.35">
      <c r="A2616" s="43">
        <v>46258</v>
      </c>
      <c r="B2616" t="s">
        <v>63</v>
      </c>
      <c r="C2616" t="s">
        <v>56</v>
      </c>
      <c r="D2616" t="s">
        <v>12</v>
      </c>
      <c r="E2616" s="43" t="s">
        <v>83</v>
      </c>
      <c r="F2616" s="43" t="s">
        <v>143</v>
      </c>
      <c r="G2616" s="43" t="s">
        <v>129</v>
      </c>
      <c r="H2616" s="47">
        <v>179</v>
      </c>
    </row>
    <row r="2617" spans="1:8" x14ac:dyDescent="0.35">
      <c r="A2617" s="43">
        <v>46258</v>
      </c>
      <c r="B2617" t="s">
        <v>63</v>
      </c>
      <c r="C2617" t="s">
        <v>55</v>
      </c>
      <c r="D2617" t="s">
        <v>11</v>
      </c>
      <c r="E2617" s="43" t="s">
        <v>55</v>
      </c>
      <c r="F2617" s="43" t="s">
        <v>143</v>
      </c>
      <c r="G2617" s="43" t="s">
        <v>132</v>
      </c>
      <c r="H2617" s="47">
        <v>515</v>
      </c>
    </row>
    <row r="2618" spans="1:8" x14ac:dyDescent="0.35">
      <c r="A2618" s="43">
        <v>46258</v>
      </c>
      <c r="B2618" t="s">
        <v>63</v>
      </c>
      <c r="C2618" t="s">
        <v>54</v>
      </c>
      <c r="D2618" t="s">
        <v>14</v>
      </c>
      <c r="E2618" s="43" t="s">
        <v>14</v>
      </c>
      <c r="F2618" s="43" t="s">
        <v>143</v>
      </c>
      <c r="G2618" s="43" t="s">
        <v>140</v>
      </c>
      <c r="H2618" s="47">
        <v>29</v>
      </c>
    </row>
    <row r="2619" spans="1:8" x14ac:dyDescent="0.35">
      <c r="A2619" s="43">
        <v>46258</v>
      </c>
      <c r="B2619" t="s">
        <v>63</v>
      </c>
      <c r="C2619" t="s">
        <v>53</v>
      </c>
      <c r="D2619" t="s">
        <v>6</v>
      </c>
      <c r="E2619" s="43" t="s">
        <v>98</v>
      </c>
      <c r="F2619" s="43" t="s">
        <v>143</v>
      </c>
      <c r="G2619" s="43" t="s">
        <v>127</v>
      </c>
      <c r="H2619" s="47">
        <v>5532</v>
      </c>
    </row>
    <row r="2620" spans="1:8" x14ac:dyDescent="0.35">
      <c r="A2620" s="43">
        <v>46258</v>
      </c>
      <c r="B2620" t="s">
        <v>63</v>
      </c>
      <c r="C2620" t="s">
        <v>53</v>
      </c>
      <c r="D2620" t="s">
        <v>7</v>
      </c>
      <c r="E2620" s="43" t="s">
        <v>65</v>
      </c>
      <c r="F2620" s="43" t="s">
        <v>143</v>
      </c>
      <c r="G2620" s="43" t="s">
        <v>141</v>
      </c>
      <c r="H2620" s="47">
        <v>382</v>
      </c>
    </row>
    <row r="2621" spans="1:8" x14ac:dyDescent="0.35">
      <c r="A2621" s="43">
        <v>46258</v>
      </c>
      <c r="B2621" t="s">
        <v>63</v>
      </c>
      <c r="C2621" t="s">
        <v>53</v>
      </c>
      <c r="D2621" t="s">
        <v>8</v>
      </c>
      <c r="E2621" s="43" t="s">
        <v>75</v>
      </c>
      <c r="F2621" s="43" t="s">
        <v>143</v>
      </c>
      <c r="G2621" s="43" t="s">
        <v>142</v>
      </c>
      <c r="H2621" s="47">
        <v>61</v>
      </c>
    </row>
    <row r="2622" spans="1:8" x14ac:dyDescent="0.35">
      <c r="A2622" s="43">
        <v>46258</v>
      </c>
      <c r="B2622" t="s">
        <v>63</v>
      </c>
      <c r="C2622" t="s">
        <v>55</v>
      </c>
      <c r="D2622" t="s">
        <v>13</v>
      </c>
      <c r="E2622" s="43" t="s">
        <v>67</v>
      </c>
      <c r="F2622" s="43" t="s">
        <v>143</v>
      </c>
      <c r="G2622" s="43" t="s">
        <v>130</v>
      </c>
      <c r="H2622" s="47">
        <v>216</v>
      </c>
    </row>
    <row r="2623" spans="1:8" x14ac:dyDescent="0.35">
      <c r="A2623" s="43">
        <v>46258</v>
      </c>
      <c r="B2623" t="s">
        <v>63</v>
      </c>
      <c r="C2623" t="s">
        <v>55</v>
      </c>
      <c r="D2623" t="s">
        <v>15</v>
      </c>
      <c r="E2623" s="43" t="s">
        <v>94</v>
      </c>
      <c r="F2623" s="43" t="s">
        <v>143</v>
      </c>
      <c r="G2623" s="43" t="s">
        <v>137</v>
      </c>
      <c r="H2623" s="47">
        <v>81</v>
      </c>
    </row>
    <row r="2624" spans="1:8" x14ac:dyDescent="0.35">
      <c r="A2624" s="43">
        <v>46258</v>
      </c>
      <c r="B2624" t="s">
        <v>63</v>
      </c>
      <c r="C2624" t="s">
        <v>53</v>
      </c>
      <c r="D2624" t="s">
        <v>7</v>
      </c>
      <c r="E2624" s="43" t="s">
        <v>65</v>
      </c>
      <c r="F2624" s="43" t="s">
        <v>143</v>
      </c>
      <c r="G2624" s="43" t="s">
        <v>140</v>
      </c>
      <c r="H2624" s="47">
        <v>120</v>
      </c>
    </row>
    <row r="2625" spans="1:8" x14ac:dyDescent="0.35">
      <c r="A2625" s="43">
        <v>46258</v>
      </c>
      <c r="B2625" t="s">
        <v>63</v>
      </c>
      <c r="C2625" t="s">
        <v>55</v>
      </c>
      <c r="D2625" t="s">
        <v>15</v>
      </c>
      <c r="E2625" s="43" t="s">
        <v>94</v>
      </c>
      <c r="F2625" s="43" t="s">
        <v>143</v>
      </c>
      <c r="G2625" s="43" t="s">
        <v>127</v>
      </c>
      <c r="H2625" s="47">
        <v>3120</v>
      </c>
    </row>
    <row r="2626" spans="1:8" x14ac:dyDescent="0.35">
      <c r="A2626" s="43">
        <v>46258</v>
      </c>
      <c r="B2626" t="s">
        <v>63</v>
      </c>
      <c r="C2626" t="s">
        <v>55</v>
      </c>
      <c r="D2626" t="s">
        <v>13</v>
      </c>
      <c r="E2626" s="43" t="s">
        <v>99</v>
      </c>
      <c r="F2626" s="43" t="s">
        <v>143</v>
      </c>
      <c r="G2626" s="43" t="s">
        <v>127</v>
      </c>
      <c r="H2626" s="47">
        <v>7001</v>
      </c>
    </row>
    <row r="2627" spans="1:8" x14ac:dyDescent="0.35">
      <c r="A2627" s="43">
        <v>46258</v>
      </c>
      <c r="B2627" t="s">
        <v>63</v>
      </c>
      <c r="C2627" t="s">
        <v>53</v>
      </c>
      <c r="D2627" t="s">
        <v>6</v>
      </c>
      <c r="E2627" s="43" t="s">
        <v>73</v>
      </c>
      <c r="F2627" s="43" t="s">
        <v>143</v>
      </c>
      <c r="G2627" s="43" t="s">
        <v>130</v>
      </c>
      <c r="H2627" s="47">
        <v>90</v>
      </c>
    </row>
    <row r="2628" spans="1:8" x14ac:dyDescent="0.35">
      <c r="A2628" s="43">
        <v>46258</v>
      </c>
      <c r="B2628" t="s">
        <v>63</v>
      </c>
      <c r="C2628" t="s">
        <v>54</v>
      </c>
      <c r="D2628" t="s">
        <v>14</v>
      </c>
      <c r="E2628" s="43" t="s">
        <v>86</v>
      </c>
      <c r="F2628" s="43" t="s">
        <v>143</v>
      </c>
      <c r="G2628" s="43" t="s">
        <v>142</v>
      </c>
      <c r="H2628" s="47">
        <v>221</v>
      </c>
    </row>
    <row r="2629" spans="1:8" x14ac:dyDescent="0.35">
      <c r="A2629" s="43">
        <v>46258</v>
      </c>
      <c r="B2629" t="s">
        <v>63</v>
      </c>
      <c r="C2629" t="s">
        <v>56</v>
      </c>
      <c r="D2629" t="s">
        <v>12</v>
      </c>
      <c r="E2629" s="43" t="s">
        <v>83</v>
      </c>
      <c r="F2629" s="43" t="s">
        <v>143</v>
      </c>
      <c r="G2629" s="43" t="s">
        <v>132</v>
      </c>
      <c r="H2629" s="47">
        <v>103</v>
      </c>
    </row>
    <row r="2630" spans="1:8" x14ac:dyDescent="0.35">
      <c r="A2630" s="43">
        <v>46258</v>
      </c>
      <c r="B2630" t="s">
        <v>63</v>
      </c>
      <c r="C2630" t="s">
        <v>54</v>
      </c>
      <c r="D2630" t="s">
        <v>14</v>
      </c>
      <c r="E2630" s="43" t="s">
        <v>88</v>
      </c>
      <c r="F2630" s="43" t="s">
        <v>143</v>
      </c>
      <c r="G2630" s="43" t="s">
        <v>127</v>
      </c>
      <c r="H2630" s="47">
        <v>5616</v>
      </c>
    </row>
    <row r="2631" spans="1:8" x14ac:dyDescent="0.35">
      <c r="A2631" s="43">
        <v>46258</v>
      </c>
      <c r="B2631" t="s">
        <v>63</v>
      </c>
      <c r="C2631" t="s">
        <v>55</v>
      </c>
      <c r="D2631" t="s">
        <v>15</v>
      </c>
      <c r="E2631" s="43" t="s">
        <v>91</v>
      </c>
      <c r="F2631" s="43" t="s">
        <v>143</v>
      </c>
      <c r="G2631" s="43" t="s">
        <v>138</v>
      </c>
      <c r="H2631" s="47">
        <v>148</v>
      </c>
    </row>
    <row r="2632" spans="1:8" x14ac:dyDescent="0.35">
      <c r="A2632" s="43">
        <v>46258</v>
      </c>
      <c r="B2632" t="s">
        <v>63</v>
      </c>
      <c r="C2632" t="s">
        <v>55</v>
      </c>
      <c r="D2632" t="s">
        <v>15</v>
      </c>
      <c r="E2632" s="43" t="s">
        <v>93</v>
      </c>
      <c r="F2632" s="43" t="s">
        <v>143</v>
      </c>
      <c r="G2632" s="43" t="s">
        <v>134</v>
      </c>
      <c r="H2632" s="47">
        <v>59</v>
      </c>
    </row>
    <row r="2633" spans="1:8" x14ac:dyDescent="0.35">
      <c r="A2633" s="43">
        <v>46258</v>
      </c>
      <c r="B2633" t="s">
        <v>63</v>
      </c>
      <c r="C2633" t="s">
        <v>55</v>
      </c>
      <c r="D2633" t="s">
        <v>11</v>
      </c>
      <c r="E2633" s="43" t="s">
        <v>55</v>
      </c>
      <c r="F2633" s="43" t="s">
        <v>143</v>
      </c>
      <c r="G2633" s="43" t="s">
        <v>126</v>
      </c>
      <c r="H2633" s="47">
        <v>102</v>
      </c>
    </row>
    <row r="2634" spans="1:8" x14ac:dyDescent="0.35">
      <c r="A2634" s="43">
        <v>46258</v>
      </c>
      <c r="B2634" t="s">
        <v>63</v>
      </c>
      <c r="C2634" t="s">
        <v>54</v>
      </c>
      <c r="D2634" t="s">
        <v>14</v>
      </c>
      <c r="E2634" s="43" t="s">
        <v>14</v>
      </c>
      <c r="F2634" s="43" t="s">
        <v>143</v>
      </c>
      <c r="G2634" s="43" t="s">
        <v>126</v>
      </c>
      <c r="H2634" s="47">
        <v>79</v>
      </c>
    </row>
    <row r="2635" spans="1:8" x14ac:dyDescent="0.35">
      <c r="A2635" s="43">
        <v>46258</v>
      </c>
      <c r="B2635" t="s">
        <v>63</v>
      </c>
      <c r="C2635" t="s">
        <v>56</v>
      </c>
      <c r="D2635" t="s">
        <v>12</v>
      </c>
      <c r="E2635" s="43" t="s">
        <v>81</v>
      </c>
      <c r="F2635" s="43" t="s">
        <v>143</v>
      </c>
      <c r="G2635" s="43" t="s">
        <v>142</v>
      </c>
      <c r="H2635" s="47">
        <v>36</v>
      </c>
    </row>
    <row r="2636" spans="1:8" x14ac:dyDescent="0.35">
      <c r="A2636" s="43">
        <v>46258</v>
      </c>
      <c r="B2636" t="s">
        <v>63</v>
      </c>
      <c r="C2636" t="s">
        <v>54</v>
      </c>
      <c r="D2636" t="s">
        <v>14</v>
      </c>
      <c r="E2636" s="43" t="s">
        <v>89</v>
      </c>
      <c r="F2636" s="43" t="s">
        <v>143</v>
      </c>
      <c r="G2636" s="43" t="s">
        <v>126</v>
      </c>
      <c r="H2636" s="47">
        <v>41</v>
      </c>
    </row>
    <row r="2637" spans="1:8" x14ac:dyDescent="0.35">
      <c r="A2637" s="43">
        <v>46258</v>
      </c>
      <c r="B2637" t="s">
        <v>63</v>
      </c>
      <c r="C2637" t="s">
        <v>55</v>
      </c>
      <c r="D2637" t="s">
        <v>13</v>
      </c>
      <c r="E2637" s="43" t="s">
        <v>99</v>
      </c>
      <c r="F2637" s="43" t="s">
        <v>143</v>
      </c>
      <c r="G2637" s="43" t="s">
        <v>129</v>
      </c>
      <c r="H2637" s="47">
        <v>70</v>
      </c>
    </row>
    <row r="2638" spans="1:8" x14ac:dyDescent="0.35">
      <c r="A2638" s="43">
        <v>46258</v>
      </c>
      <c r="B2638" t="s">
        <v>63</v>
      </c>
      <c r="C2638" t="s">
        <v>55</v>
      </c>
      <c r="D2638" t="s">
        <v>15</v>
      </c>
      <c r="E2638" s="43" t="s">
        <v>95</v>
      </c>
      <c r="F2638" s="43" t="s">
        <v>143</v>
      </c>
      <c r="G2638" s="43" t="s">
        <v>137</v>
      </c>
      <c r="H2638" s="47">
        <v>75</v>
      </c>
    </row>
    <row r="2639" spans="1:8" x14ac:dyDescent="0.35">
      <c r="A2639" s="43">
        <v>46258</v>
      </c>
      <c r="B2639" t="s">
        <v>63</v>
      </c>
      <c r="C2639" t="s">
        <v>55</v>
      </c>
      <c r="D2639" t="s">
        <v>13</v>
      </c>
      <c r="E2639" s="43" t="s">
        <v>100</v>
      </c>
      <c r="F2639" s="43" t="s">
        <v>143</v>
      </c>
      <c r="G2639" s="43" t="s">
        <v>129</v>
      </c>
      <c r="H2639" s="47">
        <v>28</v>
      </c>
    </row>
    <row r="2640" spans="1:8" x14ac:dyDescent="0.35">
      <c r="A2640" s="43">
        <v>46258</v>
      </c>
      <c r="B2640" t="s">
        <v>63</v>
      </c>
      <c r="C2640" t="s">
        <v>121</v>
      </c>
      <c r="D2640" t="s">
        <v>121</v>
      </c>
      <c r="E2640" s="43" t="s">
        <v>122</v>
      </c>
      <c r="F2640" s="43" t="s">
        <v>143</v>
      </c>
      <c r="G2640" s="43" t="s">
        <v>141</v>
      </c>
      <c r="H2640" s="47">
        <v>0</v>
      </c>
    </row>
    <row r="2641" spans="1:8" x14ac:dyDescent="0.35">
      <c r="A2641" s="43">
        <v>46258</v>
      </c>
      <c r="B2641" t="s">
        <v>63</v>
      </c>
      <c r="C2641" t="s">
        <v>53</v>
      </c>
      <c r="D2641" t="s">
        <v>7</v>
      </c>
      <c r="E2641" s="43" t="s">
        <v>77</v>
      </c>
      <c r="F2641" s="43" t="s">
        <v>143</v>
      </c>
      <c r="G2641" s="43" t="s">
        <v>124</v>
      </c>
      <c r="H2641" s="47">
        <v>9</v>
      </c>
    </row>
    <row r="2642" spans="1:8" x14ac:dyDescent="0.35">
      <c r="A2642" s="43">
        <v>46258</v>
      </c>
      <c r="B2642" t="s">
        <v>63</v>
      </c>
      <c r="C2642" t="s">
        <v>56</v>
      </c>
      <c r="D2642" t="s">
        <v>12</v>
      </c>
      <c r="E2642" s="43" t="s">
        <v>84</v>
      </c>
      <c r="F2642" s="43" t="s">
        <v>143</v>
      </c>
      <c r="G2642" s="43" t="s">
        <v>124</v>
      </c>
      <c r="H2642" s="47">
        <v>2</v>
      </c>
    </row>
    <row r="2643" spans="1:8" x14ac:dyDescent="0.35">
      <c r="A2643" s="43">
        <v>46258</v>
      </c>
      <c r="B2643" t="s">
        <v>63</v>
      </c>
      <c r="C2643" t="s">
        <v>55</v>
      </c>
      <c r="D2643" t="s">
        <v>11</v>
      </c>
      <c r="E2643" s="43" t="s">
        <v>78</v>
      </c>
      <c r="F2643" s="43" t="s">
        <v>143</v>
      </c>
      <c r="G2643" s="43" t="s">
        <v>128</v>
      </c>
      <c r="H2643" s="47">
        <v>0</v>
      </c>
    </row>
    <row r="2644" spans="1:8" x14ac:dyDescent="0.35">
      <c r="A2644" s="43">
        <v>46258</v>
      </c>
      <c r="B2644" t="s">
        <v>63</v>
      </c>
      <c r="C2644" t="s">
        <v>55</v>
      </c>
      <c r="D2644" t="s">
        <v>11</v>
      </c>
      <c r="E2644" s="43" t="s">
        <v>78</v>
      </c>
      <c r="F2644" s="43" t="s">
        <v>143</v>
      </c>
      <c r="G2644" s="43" t="s">
        <v>124</v>
      </c>
      <c r="H2644" s="47">
        <v>0</v>
      </c>
    </row>
    <row r="2645" spans="1:8" x14ac:dyDescent="0.35">
      <c r="A2645" s="43">
        <v>46258</v>
      </c>
      <c r="B2645" t="s">
        <v>63</v>
      </c>
      <c r="C2645" t="s">
        <v>121</v>
      </c>
      <c r="D2645" t="s">
        <v>121</v>
      </c>
      <c r="E2645" s="43" t="s">
        <v>122</v>
      </c>
      <c r="F2645" s="43" t="s">
        <v>143</v>
      </c>
      <c r="G2645" s="43" t="s">
        <v>127</v>
      </c>
      <c r="H2645" s="47">
        <v>2</v>
      </c>
    </row>
    <row r="2646" spans="1:8" x14ac:dyDescent="0.35">
      <c r="A2646" s="43">
        <v>46258</v>
      </c>
      <c r="B2646" t="s">
        <v>63</v>
      </c>
      <c r="C2646" t="s">
        <v>56</v>
      </c>
      <c r="D2646" t="s">
        <v>12</v>
      </c>
      <c r="E2646" s="43" t="s">
        <v>81</v>
      </c>
      <c r="F2646" s="43" t="s">
        <v>143</v>
      </c>
      <c r="G2646" s="43" t="s">
        <v>124</v>
      </c>
      <c r="H2646" s="47">
        <v>2</v>
      </c>
    </row>
    <row r="2647" spans="1:8" x14ac:dyDescent="0.35">
      <c r="A2647" s="43">
        <v>46258</v>
      </c>
      <c r="B2647" t="s">
        <v>63</v>
      </c>
      <c r="C2647" t="s">
        <v>121</v>
      </c>
      <c r="D2647" t="s">
        <v>121</v>
      </c>
      <c r="E2647" s="43" t="s">
        <v>121</v>
      </c>
      <c r="F2647" s="43" t="s">
        <v>143</v>
      </c>
      <c r="G2647" s="43" t="s">
        <v>136</v>
      </c>
      <c r="H2647" s="47">
        <v>0</v>
      </c>
    </row>
    <row r="2648" spans="1:8" x14ac:dyDescent="0.35">
      <c r="A2648" s="43">
        <v>46258</v>
      </c>
      <c r="B2648" t="s">
        <v>63</v>
      </c>
      <c r="C2648" t="s">
        <v>56</v>
      </c>
      <c r="D2648" t="s">
        <v>17</v>
      </c>
      <c r="E2648" s="43" t="s">
        <v>68</v>
      </c>
      <c r="F2648" s="43" t="s">
        <v>143</v>
      </c>
      <c r="G2648" s="43" t="s">
        <v>124</v>
      </c>
      <c r="H2648" s="47">
        <v>1</v>
      </c>
    </row>
    <row r="2649" spans="1:8" x14ac:dyDescent="0.35">
      <c r="A2649" s="43">
        <v>46258</v>
      </c>
      <c r="B2649" t="s">
        <v>63</v>
      </c>
      <c r="C2649" t="s">
        <v>54</v>
      </c>
      <c r="D2649" t="s">
        <v>9</v>
      </c>
      <c r="E2649" s="43" t="s">
        <v>92</v>
      </c>
      <c r="F2649" s="43" t="s">
        <v>143</v>
      </c>
      <c r="G2649" s="43" t="s">
        <v>124</v>
      </c>
      <c r="H2649" s="47">
        <v>1</v>
      </c>
    </row>
    <row r="2650" spans="1:8" x14ac:dyDescent="0.35">
      <c r="A2650" s="43">
        <v>46258</v>
      </c>
      <c r="B2650" t="s">
        <v>63</v>
      </c>
      <c r="C2650" t="s">
        <v>121</v>
      </c>
      <c r="D2650" t="s">
        <v>121</v>
      </c>
      <c r="E2650" s="43" t="s">
        <v>122</v>
      </c>
      <c r="F2650" s="43" t="s">
        <v>143</v>
      </c>
      <c r="G2650" s="43" t="s">
        <v>126</v>
      </c>
      <c r="H2650" s="47">
        <v>0</v>
      </c>
    </row>
    <row r="2651" spans="1:8" x14ac:dyDescent="0.35">
      <c r="A2651" s="43">
        <v>46258</v>
      </c>
      <c r="B2651" t="s">
        <v>63</v>
      </c>
      <c r="C2651" t="s">
        <v>54</v>
      </c>
      <c r="D2651" t="s">
        <v>14</v>
      </c>
      <c r="E2651" s="43" t="s">
        <v>86</v>
      </c>
      <c r="F2651" s="43" t="s">
        <v>143</v>
      </c>
      <c r="G2651" s="43" t="s">
        <v>141</v>
      </c>
      <c r="H2651" s="47">
        <v>183</v>
      </c>
    </row>
    <row r="2652" spans="1:8" x14ac:dyDescent="0.35">
      <c r="A2652" s="43">
        <v>46258</v>
      </c>
      <c r="B2652" t="s">
        <v>63</v>
      </c>
      <c r="C2652" t="s">
        <v>55</v>
      </c>
      <c r="D2652" t="s">
        <v>15</v>
      </c>
      <c r="E2652" s="43" t="s">
        <v>93</v>
      </c>
      <c r="F2652" s="43" t="s">
        <v>143</v>
      </c>
      <c r="G2652" s="43" t="s">
        <v>139</v>
      </c>
      <c r="H2652" s="47">
        <v>94</v>
      </c>
    </row>
    <row r="2653" spans="1:8" x14ac:dyDescent="0.35">
      <c r="A2653" s="43">
        <v>46258</v>
      </c>
      <c r="B2653" t="s">
        <v>63</v>
      </c>
      <c r="C2653" t="s">
        <v>53</v>
      </c>
      <c r="D2653" t="s">
        <v>8</v>
      </c>
      <c r="E2653" s="43" t="s">
        <v>66</v>
      </c>
      <c r="F2653" s="43" t="s">
        <v>143</v>
      </c>
      <c r="G2653" s="43" t="s">
        <v>138</v>
      </c>
      <c r="H2653" s="47">
        <v>102</v>
      </c>
    </row>
    <row r="2654" spans="1:8" x14ac:dyDescent="0.35">
      <c r="A2654" s="43">
        <v>46258</v>
      </c>
      <c r="B2654" t="s">
        <v>63</v>
      </c>
      <c r="C2654" t="s">
        <v>53</v>
      </c>
      <c r="D2654" t="s">
        <v>6</v>
      </c>
      <c r="E2654" s="43" t="s">
        <v>73</v>
      </c>
      <c r="F2654" s="43" t="s">
        <v>143</v>
      </c>
      <c r="G2654" s="43" t="s">
        <v>125</v>
      </c>
      <c r="H2654" s="47">
        <v>121</v>
      </c>
    </row>
    <row r="2655" spans="1:8" x14ac:dyDescent="0.35">
      <c r="A2655" s="43">
        <v>46258</v>
      </c>
      <c r="B2655" t="s">
        <v>63</v>
      </c>
      <c r="C2655" t="s">
        <v>56</v>
      </c>
      <c r="D2655" t="s">
        <v>17</v>
      </c>
      <c r="E2655" s="43" t="s">
        <v>76</v>
      </c>
      <c r="F2655" s="43" t="s">
        <v>143</v>
      </c>
      <c r="G2655" s="43" t="s">
        <v>131</v>
      </c>
      <c r="H2655" s="47">
        <v>354</v>
      </c>
    </row>
    <row r="2656" spans="1:8" x14ac:dyDescent="0.35">
      <c r="A2656" s="43">
        <v>46258</v>
      </c>
      <c r="B2656" t="s">
        <v>63</v>
      </c>
      <c r="C2656" t="s">
        <v>56</v>
      </c>
      <c r="D2656" t="s">
        <v>12</v>
      </c>
      <c r="E2656" s="43" t="s">
        <v>82</v>
      </c>
      <c r="F2656" s="43" t="s">
        <v>143</v>
      </c>
      <c r="G2656" s="43" t="s">
        <v>129</v>
      </c>
      <c r="H2656" s="47">
        <v>125</v>
      </c>
    </row>
    <row r="2657" spans="1:8" x14ac:dyDescent="0.35">
      <c r="A2657" s="43">
        <v>46258</v>
      </c>
      <c r="B2657" t="s">
        <v>63</v>
      </c>
      <c r="C2657" t="s">
        <v>54</v>
      </c>
      <c r="D2657" t="s">
        <v>9</v>
      </c>
      <c r="E2657" s="43" t="s">
        <v>92</v>
      </c>
      <c r="F2657" s="43" t="s">
        <v>143</v>
      </c>
      <c r="G2657" s="43" t="s">
        <v>141</v>
      </c>
      <c r="H2657" s="47">
        <v>1324</v>
      </c>
    </row>
    <row r="2658" spans="1:8" x14ac:dyDescent="0.35">
      <c r="A2658" s="43">
        <v>46258</v>
      </c>
      <c r="B2658" t="s">
        <v>63</v>
      </c>
      <c r="C2658" t="s">
        <v>53</v>
      </c>
      <c r="D2658" t="s">
        <v>7</v>
      </c>
      <c r="E2658" s="43" t="s">
        <v>65</v>
      </c>
      <c r="F2658" s="43" t="s">
        <v>143</v>
      </c>
      <c r="G2658" s="43" t="s">
        <v>127</v>
      </c>
      <c r="H2658" s="47">
        <v>11840</v>
      </c>
    </row>
    <row r="2659" spans="1:8" x14ac:dyDescent="0.35">
      <c r="A2659" s="43">
        <v>46258</v>
      </c>
      <c r="B2659" t="s">
        <v>63</v>
      </c>
      <c r="C2659" t="s">
        <v>53</v>
      </c>
      <c r="D2659" t="s">
        <v>8</v>
      </c>
      <c r="E2659" s="43" t="s">
        <v>66</v>
      </c>
      <c r="F2659" s="43" t="s">
        <v>143</v>
      </c>
      <c r="G2659" s="43" t="s">
        <v>136</v>
      </c>
      <c r="H2659" s="47">
        <v>121</v>
      </c>
    </row>
    <row r="2660" spans="1:8" x14ac:dyDescent="0.35">
      <c r="A2660" s="43">
        <v>46258</v>
      </c>
      <c r="B2660" t="s">
        <v>63</v>
      </c>
      <c r="C2660" t="s">
        <v>54</v>
      </c>
      <c r="D2660" t="s">
        <v>10</v>
      </c>
      <c r="E2660" s="43" t="s">
        <v>10</v>
      </c>
      <c r="F2660" s="43" t="s">
        <v>143</v>
      </c>
      <c r="G2660" s="43" t="s">
        <v>138</v>
      </c>
      <c r="H2660" s="47">
        <v>685</v>
      </c>
    </row>
    <row r="2661" spans="1:8" x14ac:dyDescent="0.35">
      <c r="A2661" s="43">
        <v>46258</v>
      </c>
      <c r="B2661" t="s">
        <v>63</v>
      </c>
      <c r="C2661" t="s">
        <v>54</v>
      </c>
      <c r="D2661" t="s">
        <v>14</v>
      </c>
      <c r="E2661" s="43" t="s">
        <v>87</v>
      </c>
      <c r="F2661" s="43" t="s">
        <v>143</v>
      </c>
      <c r="G2661" s="43" t="s">
        <v>130</v>
      </c>
      <c r="H2661" s="47">
        <v>199</v>
      </c>
    </row>
    <row r="2662" spans="1:8" x14ac:dyDescent="0.35">
      <c r="A2662" s="43">
        <v>46258</v>
      </c>
      <c r="B2662" t="s">
        <v>63</v>
      </c>
      <c r="C2662" t="s">
        <v>56</v>
      </c>
      <c r="D2662" t="s">
        <v>17</v>
      </c>
      <c r="E2662" s="43" t="s">
        <v>76</v>
      </c>
      <c r="F2662" s="43" t="s">
        <v>143</v>
      </c>
      <c r="G2662" s="43" t="s">
        <v>127</v>
      </c>
      <c r="H2662" s="47">
        <v>4998</v>
      </c>
    </row>
    <row r="2663" spans="1:8" x14ac:dyDescent="0.35">
      <c r="A2663" s="43">
        <v>46258</v>
      </c>
      <c r="B2663" t="s">
        <v>63</v>
      </c>
      <c r="C2663" t="s">
        <v>55</v>
      </c>
      <c r="D2663" t="s">
        <v>13</v>
      </c>
      <c r="E2663" s="43" t="s">
        <v>67</v>
      </c>
      <c r="F2663" s="43" t="s">
        <v>143</v>
      </c>
      <c r="G2663" s="43" t="s">
        <v>142</v>
      </c>
      <c r="H2663" s="47">
        <v>187</v>
      </c>
    </row>
    <row r="2664" spans="1:8" x14ac:dyDescent="0.35">
      <c r="A2664" s="43">
        <v>46258</v>
      </c>
      <c r="B2664" t="s">
        <v>63</v>
      </c>
      <c r="C2664" t="s">
        <v>55</v>
      </c>
      <c r="D2664" t="s">
        <v>13</v>
      </c>
      <c r="E2664" s="43" t="s">
        <v>100</v>
      </c>
      <c r="F2664" s="43" t="s">
        <v>143</v>
      </c>
      <c r="G2664" s="43" t="s">
        <v>142</v>
      </c>
      <c r="H2664" s="47">
        <v>466</v>
      </c>
    </row>
    <row r="2665" spans="1:8" x14ac:dyDescent="0.35">
      <c r="A2665" s="43">
        <v>46258</v>
      </c>
      <c r="B2665" t="s">
        <v>63</v>
      </c>
      <c r="C2665" t="s">
        <v>54</v>
      </c>
      <c r="D2665" t="s">
        <v>10</v>
      </c>
      <c r="E2665" s="43" t="s">
        <v>64</v>
      </c>
      <c r="F2665" s="43" t="s">
        <v>143</v>
      </c>
      <c r="G2665" s="43" t="s">
        <v>139</v>
      </c>
      <c r="H2665" s="47">
        <v>696</v>
      </c>
    </row>
    <row r="2666" spans="1:8" x14ac:dyDescent="0.35">
      <c r="A2666" s="43">
        <v>46258</v>
      </c>
      <c r="B2666" t="s">
        <v>63</v>
      </c>
      <c r="C2666" t="s">
        <v>55</v>
      </c>
      <c r="D2666" t="s">
        <v>11</v>
      </c>
      <c r="E2666" s="43" t="s">
        <v>55</v>
      </c>
      <c r="F2666" s="43" t="s">
        <v>143</v>
      </c>
      <c r="G2666" s="43" t="s">
        <v>134</v>
      </c>
      <c r="H2666" s="47">
        <v>513</v>
      </c>
    </row>
    <row r="2667" spans="1:8" x14ac:dyDescent="0.35">
      <c r="A2667" s="43">
        <v>46258</v>
      </c>
      <c r="B2667" t="s">
        <v>63</v>
      </c>
      <c r="C2667" t="s">
        <v>55</v>
      </c>
      <c r="D2667" t="s">
        <v>11</v>
      </c>
      <c r="E2667" s="43" t="s">
        <v>78</v>
      </c>
      <c r="F2667" s="43" t="s">
        <v>143</v>
      </c>
      <c r="G2667" s="43" t="s">
        <v>134</v>
      </c>
      <c r="H2667" s="47">
        <v>620</v>
      </c>
    </row>
    <row r="2668" spans="1:8" x14ac:dyDescent="0.35">
      <c r="A2668" s="43">
        <v>46258</v>
      </c>
      <c r="B2668" t="s">
        <v>63</v>
      </c>
      <c r="C2668" t="s">
        <v>55</v>
      </c>
      <c r="D2668" t="s">
        <v>13</v>
      </c>
      <c r="E2668" s="43" t="s">
        <v>85</v>
      </c>
      <c r="F2668" s="43" t="s">
        <v>143</v>
      </c>
      <c r="G2668" s="43" t="s">
        <v>134</v>
      </c>
      <c r="H2668" s="47">
        <v>246</v>
      </c>
    </row>
    <row r="2669" spans="1:8" x14ac:dyDescent="0.35">
      <c r="A2669" s="43">
        <v>46258</v>
      </c>
      <c r="B2669" t="s">
        <v>63</v>
      </c>
      <c r="C2669" t="s">
        <v>56</v>
      </c>
      <c r="D2669" t="s">
        <v>17</v>
      </c>
      <c r="E2669" s="43" t="s">
        <v>68</v>
      </c>
      <c r="F2669" s="43" t="s">
        <v>143</v>
      </c>
      <c r="G2669" s="43" t="s">
        <v>142</v>
      </c>
      <c r="H2669" s="47">
        <v>409</v>
      </c>
    </row>
    <row r="2670" spans="1:8" x14ac:dyDescent="0.35">
      <c r="A2670" s="43">
        <v>46258</v>
      </c>
      <c r="B2670" t="s">
        <v>63</v>
      </c>
      <c r="C2670" t="s">
        <v>56</v>
      </c>
      <c r="D2670" t="s">
        <v>16</v>
      </c>
      <c r="E2670" s="43" t="s">
        <v>16</v>
      </c>
      <c r="F2670" s="43" t="s">
        <v>143</v>
      </c>
      <c r="G2670" s="43" t="s">
        <v>130</v>
      </c>
      <c r="H2670" s="47">
        <v>134</v>
      </c>
    </row>
    <row r="2671" spans="1:8" x14ac:dyDescent="0.35">
      <c r="A2671" s="43">
        <v>46258</v>
      </c>
      <c r="B2671" t="s">
        <v>63</v>
      </c>
      <c r="C2671" t="s">
        <v>56</v>
      </c>
      <c r="D2671" t="s">
        <v>17</v>
      </c>
      <c r="E2671" s="43" t="s">
        <v>68</v>
      </c>
      <c r="F2671" s="43" t="s">
        <v>143</v>
      </c>
      <c r="G2671" s="43" t="s">
        <v>133</v>
      </c>
      <c r="H2671" s="47">
        <v>433</v>
      </c>
    </row>
    <row r="2672" spans="1:8" x14ac:dyDescent="0.35">
      <c r="A2672" s="43">
        <v>46258</v>
      </c>
      <c r="B2672" t="s">
        <v>63</v>
      </c>
      <c r="C2672" t="s">
        <v>54</v>
      </c>
      <c r="D2672" t="s">
        <v>10</v>
      </c>
      <c r="E2672" s="43" t="s">
        <v>80</v>
      </c>
      <c r="F2672" s="43" t="s">
        <v>143</v>
      </c>
      <c r="G2672" s="43" t="s">
        <v>127</v>
      </c>
      <c r="H2672" s="47">
        <v>6764</v>
      </c>
    </row>
    <row r="2673" spans="1:8" x14ac:dyDescent="0.35">
      <c r="A2673" s="43">
        <v>46258</v>
      </c>
      <c r="B2673" t="s">
        <v>63</v>
      </c>
      <c r="C2673" t="s">
        <v>53</v>
      </c>
      <c r="D2673" t="s">
        <v>8</v>
      </c>
      <c r="E2673" s="43" t="s">
        <v>72</v>
      </c>
      <c r="F2673" s="43" t="s">
        <v>143</v>
      </c>
      <c r="G2673" s="43" t="s">
        <v>130</v>
      </c>
      <c r="H2673" s="47">
        <v>137</v>
      </c>
    </row>
    <row r="2674" spans="1:8" x14ac:dyDescent="0.35">
      <c r="A2674" s="43">
        <v>46258</v>
      </c>
      <c r="B2674" t="s">
        <v>63</v>
      </c>
      <c r="C2674" t="s">
        <v>56</v>
      </c>
      <c r="D2674" t="s">
        <v>17</v>
      </c>
      <c r="E2674" s="43" t="s">
        <v>70</v>
      </c>
      <c r="F2674" s="43" t="s">
        <v>143</v>
      </c>
      <c r="G2674" s="43" t="s">
        <v>139</v>
      </c>
      <c r="H2674" s="47">
        <v>283</v>
      </c>
    </row>
    <row r="2675" spans="1:8" x14ac:dyDescent="0.35">
      <c r="A2675" s="43">
        <v>46258</v>
      </c>
      <c r="B2675" t="s">
        <v>63</v>
      </c>
      <c r="C2675" t="s">
        <v>56</v>
      </c>
      <c r="D2675" t="s">
        <v>12</v>
      </c>
      <c r="E2675" s="43" t="s">
        <v>82</v>
      </c>
      <c r="F2675" s="43" t="s">
        <v>143</v>
      </c>
      <c r="G2675" s="43" t="s">
        <v>132</v>
      </c>
      <c r="H2675" s="47">
        <v>62</v>
      </c>
    </row>
    <row r="2676" spans="1:8" x14ac:dyDescent="0.35">
      <c r="A2676" s="43">
        <v>46258</v>
      </c>
      <c r="B2676" t="s">
        <v>63</v>
      </c>
      <c r="C2676" t="s">
        <v>56</v>
      </c>
      <c r="D2676" t="s">
        <v>17</v>
      </c>
      <c r="E2676" s="43" t="s">
        <v>68</v>
      </c>
      <c r="F2676" s="43" t="s">
        <v>143</v>
      </c>
      <c r="G2676" s="43" t="s">
        <v>131</v>
      </c>
      <c r="H2676" s="47">
        <v>490</v>
      </c>
    </row>
    <row r="2677" spans="1:8" x14ac:dyDescent="0.35">
      <c r="A2677" s="43">
        <v>46258</v>
      </c>
      <c r="B2677" t="s">
        <v>63</v>
      </c>
      <c r="C2677" t="s">
        <v>53</v>
      </c>
      <c r="D2677" t="s">
        <v>7</v>
      </c>
      <c r="E2677" s="43" t="s">
        <v>65</v>
      </c>
      <c r="F2677" s="43" t="s">
        <v>143</v>
      </c>
      <c r="G2677" s="43" t="s">
        <v>126</v>
      </c>
      <c r="H2677" s="47">
        <v>2383</v>
      </c>
    </row>
    <row r="2678" spans="1:8" x14ac:dyDescent="0.35">
      <c r="A2678" s="43">
        <v>46258</v>
      </c>
      <c r="B2678" t="s">
        <v>63</v>
      </c>
      <c r="C2678" t="s">
        <v>54</v>
      </c>
      <c r="D2678" t="s">
        <v>14</v>
      </c>
      <c r="E2678" s="43" t="s">
        <v>89</v>
      </c>
      <c r="F2678" s="43" t="s">
        <v>143</v>
      </c>
      <c r="G2678" s="43" t="s">
        <v>134</v>
      </c>
      <c r="H2678" s="47">
        <v>333</v>
      </c>
    </row>
    <row r="2679" spans="1:8" x14ac:dyDescent="0.35">
      <c r="A2679" s="43">
        <v>46258</v>
      </c>
      <c r="B2679" t="s">
        <v>63</v>
      </c>
      <c r="C2679" t="s">
        <v>55</v>
      </c>
      <c r="D2679" t="s">
        <v>13</v>
      </c>
      <c r="E2679" s="43" t="s">
        <v>99</v>
      </c>
      <c r="F2679" s="43" t="s">
        <v>143</v>
      </c>
      <c r="G2679" s="43" t="s">
        <v>137</v>
      </c>
      <c r="H2679" s="47">
        <v>266</v>
      </c>
    </row>
    <row r="2680" spans="1:8" x14ac:dyDescent="0.35">
      <c r="A2680" s="43">
        <v>46258</v>
      </c>
      <c r="B2680" t="s">
        <v>63</v>
      </c>
      <c r="C2680" t="s">
        <v>54</v>
      </c>
      <c r="D2680" t="s">
        <v>14</v>
      </c>
      <c r="E2680" s="43" t="s">
        <v>86</v>
      </c>
      <c r="F2680" s="43" t="s">
        <v>143</v>
      </c>
      <c r="G2680" s="43" t="s">
        <v>139</v>
      </c>
      <c r="H2680" s="47">
        <v>244</v>
      </c>
    </row>
    <row r="2681" spans="1:8" x14ac:dyDescent="0.35">
      <c r="A2681" s="43">
        <v>46258</v>
      </c>
      <c r="B2681" t="s">
        <v>63</v>
      </c>
      <c r="C2681" t="s">
        <v>56</v>
      </c>
      <c r="D2681" t="s">
        <v>12</v>
      </c>
      <c r="E2681" s="43" t="s">
        <v>82</v>
      </c>
      <c r="F2681" s="43" t="s">
        <v>143</v>
      </c>
      <c r="G2681" s="43" t="s">
        <v>140</v>
      </c>
      <c r="H2681" s="47">
        <v>29</v>
      </c>
    </row>
    <row r="2682" spans="1:8" x14ac:dyDescent="0.35">
      <c r="A2682" s="43">
        <v>46258</v>
      </c>
      <c r="B2682" t="s">
        <v>63</v>
      </c>
      <c r="C2682" t="s">
        <v>121</v>
      </c>
      <c r="D2682" t="s">
        <v>121</v>
      </c>
      <c r="E2682" s="43" t="s">
        <v>122</v>
      </c>
      <c r="F2682" s="43" t="s">
        <v>143</v>
      </c>
      <c r="G2682" s="43" t="s">
        <v>127</v>
      </c>
      <c r="H2682" s="47">
        <v>23</v>
      </c>
    </row>
    <row r="2683" spans="1:8" x14ac:dyDescent="0.35">
      <c r="A2683" s="43">
        <v>46258</v>
      </c>
      <c r="B2683" t="s">
        <v>63</v>
      </c>
      <c r="C2683" t="s">
        <v>54</v>
      </c>
      <c r="D2683" t="s">
        <v>9</v>
      </c>
      <c r="E2683" s="43" t="s">
        <v>92</v>
      </c>
      <c r="F2683" s="43" t="s">
        <v>143</v>
      </c>
      <c r="G2683" s="43" t="s">
        <v>138</v>
      </c>
      <c r="H2683" s="47">
        <v>1228</v>
      </c>
    </row>
    <row r="2684" spans="1:8" x14ac:dyDescent="0.35">
      <c r="A2684" s="43">
        <v>46258</v>
      </c>
      <c r="B2684" t="s">
        <v>63</v>
      </c>
      <c r="C2684" t="s">
        <v>56</v>
      </c>
      <c r="D2684" t="s">
        <v>12</v>
      </c>
      <c r="E2684" s="43" t="s">
        <v>79</v>
      </c>
      <c r="F2684" s="43" t="s">
        <v>143</v>
      </c>
      <c r="G2684" s="43" t="s">
        <v>125</v>
      </c>
      <c r="H2684" s="47">
        <v>171</v>
      </c>
    </row>
    <row r="2685" spans="1:8" x14ac:dyDescent="0.35">
      <c r="A2685" s="43">
        <v>46258</v>
      </c>
      <c r="B2685" t="s">
        <v>63</v>
      </c>
      <c r="C2685" t="s">
        <v>53</v>
      </c>
      <c r="D2685" t="s">
        <v>8</v>
      </c>
      <c r="E2685" s="43" t="s">
        <v>72</v>
      </c>
      <c r="F2685" s="43" t="s">
        <v>143</v>
      </c>
      <c r="G2685" s="43" t="s">
        <v>137</v>
      </c>
      <c r="H2685" s="47">
        <v>176</v>
      </c>
    </row>
    <row r="2686" spans="1:8" x14ac:dyDescent="0.35">
      <c r="A2686" s="43">
        <v>46258</v>
      </c>
      <c r="B2686" t="s">
        <v>63</v>
      </c>
      <c r="C2686" t="s">
        <v>56</v>
      </c>
      <c r="D2686" t="s">
        <v>12</v>
      </c>
      <c r="E2686" s="43" t="s">
        <v>81</v>
      </c>
      <c r="F2686" s="43" t="s">
        <v>143</v>
      </c>
      <c r="G2686" s="43" t="s">
        <v>127</v>
      </c>
      <c r="H2686" s="47">
        <v>1980</v>
      </c>
    </row>
    <row r="2687" spans="1:8" x14ac:dyDescent="0.35">
      <c r="A2687" s="43">
        <v>46258</v>
      </c>
      <c r="B2687" t="s">
        <v>63</v>
      </c>
      <c r="C2687" t="s">
        <v>53</v>
      </c>
      <c r="D2687" t="s">
        <v>8</v>
      </c>
      <c r="E2687" s="43" t="s">
        <v>74</v>
      </c>
      <c r="F2687" s="43" t="s">
        <v>143</v>
      </c>
      <c r="G2687" s="43" t="s">
        <v>137</v>
      </c>
      <c r="H2687" s="47">
        <v>145</v>
      </c>
    </row>
    <row r="2688" spans="1:8" x14ac:dyDescent="0.35">
      <c r="A2688" s="43">
        <v>46258</v>
      </c>
      <c r="B2688" t="s">
        <v>63</v>
      </c>
      <c r="C2688" t="s">
        <v>55</v>
      </c>
      <c r="D2688" t="s">
        <v>15</v>
      </c>
      <c r="E2688" s="43" t="s">
        <v>91</v>
      </c>
      <c r="F2688" s="43" t="s">
        <v>143</v>
      </c>
      <c r="G2688" s="43" t="s">
        <v>137</v>
      </c>
      <c r="H2688" s="47">
        <v>199</v>
      </c>
    </row>
    <row r="2689" spans="1:8" x14ac:dyDescent="0.35">
      <c r="A2689" s="43">
        <v>46258</v>
      </c>
      <c r="B2689" t="s">
        <v>63</v>
      </c>
      <c r="C2689" t="s">
        <v>55</v>
      </c>
      <c r="D2689" t="s">
        <v>11</v>
      </c>
      <c r="E2689" s="43" t="s">
        <v>78</v>
      </c>
      <c r="F2689" s="43" t="s">
        <v>143</v>
      </c>
      <c r="G2689" s="43" t="s">
        <v>142</v>
      </c>
      <c r="H2689" s="47">
        <v>643</v>
      </c>
    </row>
    <row r="2690" spans="1:8" x14ac:dyDescent="0.35">
      <c r="A2690" s="43">
        <v>46258</v>
      </c>
      <c r="B2690" t="s">
        <v>63</v>
      </c>
      <c r="C2690" t="s">
        <v>56</v>
      </c>
      <c r="D2690" t="s">
        <v>12</v>
      </c>
      <c r="E2690" s="43" t="s">
        <v>81</v>
      </c>
      <c r="F2690" s="43" t="s">
        <v>143</v>
      </c>
      <c r="G2690" s="43" t="s">
        <v>134</v>
      </c>
      <c r="H2690" s="47">
        <v>84</v>
      </c>
    </row>
    <row r="2691" spans="1:8" x14ac:dyDescent="0.35">
      <c r="A2691" s="43">
        <v>46258</v>
      </c>
      <c r="B2691" t="s">
        <v>63</v>
      </c>
      <c r="C2691" t="s">
        <v>54</v>
      </c>
      <c r="D2691" t="s">
        <v>9</v>
      </c>
      <c r="E2691" s="43" t="s">
        <v>71</v>
      </c>
      <c r="F2691" s="43" t="s">
        <v>143</v>
      </c>
      <c r="G2691" s="43" t="s">
        <v>142</v>
      </c>
      <c r="H2691" s="47">
        <v>680</v>
      </c>
    </row>
    <row r="2692" spans="1:8" x14ac:dyDescent="0.35">
      <c r="A2692" s="43">
        <v>46258</v>
      </c>
      <c r="B2692" t="s">
        <v>63</v>
      </c>
      <c r="C2692" t="s">
        <v>54</v>
      </c>
      <c r="D2692" t="s">
        <v>10</v>
      </c>
      <c r="E2692" s="43" t="s">
        <v>10</v>
      </c>
      <c r="F2692" s="43" t="s">
        <v>143</v>
      </c>
      <c r="G2692" s="43" t="s">
        <v>131</v>
      </c>
      <c r="H2692" s="47">
        <v>564</v>
      </c>
    </row>
    <row r="2693" spans="1:8" x14ac:dyDescent="0.35">
      <c r="A2693" s="43">
        <v>46258</v>
      </c>
      <c r="B2693" t="s">
        <v>63</v>
      </c>
      <c r="C2693" t="s">
        <v>56</v>
      </c>
      <c r="D2693" t="s">
        <v>12</v>
      </c>
      <c r="E2693" s="43" t="s">
        <v>79</v>
      </c>
      <c r="F2693" s="43" t="s">
        <v>143</v>
      </c>
      <c r="G2693" s="43" t="s">
        <v>130</v>
      </c>
      <c r="H2693" s="47">
        <v>96</v>
      </c>
    </row>
    <row r="2694" spans="1:8" x14ac:dyDescent="0.35">
      <c r="A2694" s="43">
        <v>46258</v>
      </c>
      <c r="B2694" t="s">
        <v>63</v>
      </c>
      <c r="C2694" t="s">
        <v>53</v>
      </c>
      <c r="D2694" t="s">
        <v>7</v>
      </c>
      <c r="E2694" s="43" t="s">
        <v>77</v>
      </c>
      <c r="F2694" s="43" t="s">
        <v>143</v>
      </c>
      <c r="G2694" s="43" t="s">
        <v>136</v>
      </c>
      <c r="H2694" s="47">
        <v>749</v>
      </c>
    </row>
    <row r="2695" spans="1:8" x14ac:dyDescent="0.35">
      <c r="A2695" s="43">
        <v>46258</v>
      </c>
      <c r="B2695" t="s">
        <v>63</v>
      </c>
      <c r="C2695" t="s">
        <v>53</v>
      </c>
      <c r="D2695" t="s">
        <v>6</v>
      </c>
      <c r="E2695" s="43" t="s">
        <v>73</v>
      </c>
      <c r="F2695" s="43" t="s">
        <v>143</v>
      </c>
      <c r="G2695" s="43" t="s">
        <v>142</v>
      </c>
      <c r="H2695" s="47">
        <v>106</v>
      </c>
    </row>
    <row r="2696" spans="1:8" x14ac:dyDescent="0.35">
      <c r="A2696" s="43">
        <v>46258</v>
      </c>
      <c r="B2696" t="s">
        <v>63</v>
      </c>
      <c r="C2696" t="s">
        <v>54</v>
      </c>
      <c r="D2696" t="s">
        <v>10</v>
      </c>
      <c r="E2696" s="43" t="s">
        <v>80</v>
      </c>
      <c r="F2696" s="43" t="s">
        <v>143</v>
      </c>
      <c r="G2696" s="43" t="s">
        <v>140</v>
      </c>
      <c r="H2696" s="47">
        <v>87</v>
      </c>
    </row>
    <row r="2697" spans="1:8" x14ac:dyDescent="0.35">
      <c r="A2697" s="43">
        <v>46258</v>
      </c>
      <c r="B2697" t="s">
        <v>63</v>
      </c>
      <c r="C2697" t="s">
        <v>53</v>
      </c>
      <c r="D2697" t="s">
        <v>6</v>
      </c>
      <c r="E2697" s="43" t="s">
        <v>73</v>
      </c>
      <c r="F2697" s="43" t="s">
        <v>143</v>
      </c>
      <c r="G2697" s="43" t="s">
        <v>131</v>
      </c>
      <c r="H2697" s="47">
        <v>232</v>
      </c>
    </row>
    <row r="2698" spans="1:8" x14ac:dyDescent="0.35">
      <c r="A2698" s="43">
        <v>46258</v>
      </c>
      <c r="B2698" t="s">
        <v>63</v>
      </c>
      <c r="C2698" t="s">
        <v>53</v>
      </c>
      <c r="D2698" t="s">
        <v>8</v>
      </c>
      <c r="E2698" s="43" t="s">
        <v>72</v>
      </c>
      <c r="F2698" s="43" t="s">
        <v>143</v>
      </c>
      <c r="G2698" s="43" t="s">
        <v>142</v>
      </c>
      <c r="H2698" s="47">
        <v>159</v>
      </c>
    </row>
    <row r="2699" spans="1:8" x14ac:dyDescent="0.35">
      <c r="A2699" s="43">
        <v>46258</v>
      </c>
      <c r="B2699" t="s">
        <v>63</v>
      </c>
      <c r="C2699" t="s">
        <v>53</v>
      </c>
      <c r="D2699" t="s">
        <v>6</v>
      </c>
      <c r="E2699" s="43" t="s">
        <v>98</v>
      </c>
      <c r="F2699" s="43" t="s">
        <v>143</v>
      </c>
      <c r="G2699" s="43" t="s">
        <v>133</v>
      </c>
      <c r="H2699" s="47">
        <v>207</v>
      </c>
    </row>
    <row r="2700" spans="1:8" x14ac:dyDescent="0.35">
      <c r="A2700" s="43">
        <v>46258</v>
      </c>
      <c r="B2700" t="s">
        <v>63</v>
      </c>
      <c r="C2700" t="s">
        <v>55</v>
      </c>
      <c r="D2700" t="s">
        <v>11</v>
      </c>
      <c r="E2700" s="43" t="s">
        <v>55</v>
      </c>
      <c r="F2700" s="43" t="s">
        <v>143</v>
      </c>
      <c r="G2700" s="43" t="s">
        <v>139</v>
      </c>
      <c r="H2700" s="47">
        <v>591</v>
      </c>
    </row>
    <row r="2701" spans="1:8" x14ac:dyDescent="0.35">
      <c r="A2701" s="43">
        <v>46258</v>
      </c>
      <c r="B2701" t="s">
        <v>63</v>
      </c>
      <c r="C2701" t="s">
        <v>54</v>
      </c>
      <c r="D2701" t="s">
        <v>14</v>
      </c>
      <c r="E2701" s="43" t="s">
        <v>89</v>
      </c>
      <c r="F2701" s="43" t="s">
        <v>143</v>
      </c>
      <c r="G2701" s="43" t="s">
        <v>139</v>
      </c>
      <c r="H2701" s="47">
        <v>313</v>
      </c>
    </row>
    <row r="2702" spans="1:8" x14ac:dyDescent="0.35">
      <c r="A2702" s="43">
        <v>46258</v>
      </c>
      <c r="B2702" t="s">
        <v>63</v>
      </c>
      <c r="C2702" t="s">
        <v>55</v>
      </c>
      <c r="D2702" t="s">
        <v>15</v>
      </c>
      <c r="E2702" s="43" t="s">
        <v>93</v>
      </c>
      <c r="F2702" s="43" t="s">
        <v>143</v>
      </c>
      <c r="G2702" s="43" t="s">
        <v>130</v>
      </c>
      <c r="H2702" s="47">
        <v>48</v>
      </c>
    </row>
    <row r="2703" spans="1:8" x14ac:dyDescent="0.35">
      <c r="A2703" s="43">
        <v>46258</v>
      </c>
      <c r="B2703" t="s">
        <v>63</v>
      </c>
      <c r="C2703" t="s">
        <v>54</v>
      </c>
      <c r="D2703" t="s">
        <v>14</v>
      </c>
      <c r="E2703" s="43" t="s">
        <v>14</v>
      </c>
      <c r="F2703" s="43" t="s">
        <v>143</v>
      </c>
      <c r="G2703" s="43" t="s">
        <v>131</v>
      </c>
      <c r="H2703" s="47">
        <v>146</v>
      </c>
    </row>
    <row r="2704" spans="1:8" x14ac:dyDescent="0.35">
      <c r="A2704" s="43">
        <v>46258</v>
      </c>
      <c r="B2704" t="s">
        <v>63</v>
      </c>
      <c r="C2704" t="s">
        <v>56</v>
      </c>
      <c r="D2704" t="s">
        <v>12</v>
      </c>
      <c r="E2704" s="43" t="s">
        <v>83</v>
      </c>
      <c r="F2704" s="43" t="s">
        <v>143</v>
      </c>
      <c r="G2704" s="43" t="s">
        <v>133</v>
      </c>
      <c r="H2704" s="47">
        <v>107</v>
      </c>
    </row>
    <row r="2705" spans="1:8" x14ac:dyDescent="0.35">
      <c r="A2705" s="43">
        <v>46258</v>
      </c>
      <c r="B2705" t="s">
        <v>63</v>
      </c>
      <c r="C2705" t="s">
        <v>56</v>
      </c>
      <c r="D2705" t="s">
        <v>17</v>
      </c>
      <c r="E2705" s="43" t="s">
        <v>68</v>
      </c>
      <c r="F2705" s="43" t="s">
        <v>143</v>
      </c>
      <c r="G2705" s="43" t="s">
        <v>140</v>
      </c>
      <c r="H2705" s="47">
        <v>89</v>
      </c>
    </row>
    <row r="2706" spans="1:8" x14ac:dyDescent="0.35">
      <c r="A2706" s="43">
        <v>46258</v>
      </c>
      <c r="B2706" t="s">
        <v>63</v>
      </c>
      <c r="C2706" t="s">
        <v>54</v>
      </c>
      <c r="D2706" t="s">
        <v>14</v>
      </c>
      <c r="E2706" s="43" t="s">
        <v>87</v>
      </c>
      <c r="F2706" s="43" t="s">
        <v>143</v>
      </c>
      <c r="G2706" s="43" t="s">
        <v>126</v>
      </c>
      <c r="H2706" s="47">
        <v>24</v>
      </c>
    </row>
    <row r="2707" spans="1:8" x14ac:dyDescent="0.35">
      <c r="A2707" s="43">
        <v>46258</v>
      </c>
      <c r="B2707" t="s">
        <v>63</v>
      </c>
      <c r="C2707" t="s">
        <v>53</v>
      </c>
      <c r="D2707" t="s">
        <v>8</v>
      </c>
      <c r="E2707" s="43" t="s">
        <v>75</v>
      </c>
      <c r="F2707" s="43" t="s">
        <v>143</v>
      </c>
      <c r="G2707" s="43" t="s">
        <v>130</v>
      </c>
      <c r="H2707" s="47">
        <v>41</v>
      </c>
    </row>
    <row r="2708" spans="1:8" x14ac:dyDescent="0.35">
      <c r="A2708" s="43">
        <v>46258</v>
      </c>
      <c r="B2708" t="s">
        <v>63</v>
      </c>
      <c r="C2708" t="s">
        <v>55</v>
      </c>
      <c r="D2708" t="s">
        <v>13</v>
      </c>
      <c r="E2708" s="43" t="s">
        <v>99</v>
      </c>
      <c r="F2708" s="43" t="s">
        <v>143</v>
      </c>
      <c r="G2708" s="43" t="s">
        <v>131</v>
      </c>
      <c r="H2708" s="47">
        <v>241</v>
      </c>
    </row>
    <row r="2709" spans="1:8" x14ac:dyDescent="0.35">
      <c r="A2709" s="43">
        <v>46258</v>
      </c>
      <c r="B2709" t="s">
        <v>63</v>
      </c>
      <c r="C2709" t="s">
        <v>56</v>
      </c>
      <c r="D2709" t="s">
        <v>16</v>
      </c>
      <c r="E2709" s="43" t="s">
        <v>97</v>
      </c>
      <c r="F2709" s="43" t="s">
        <v>143</v>
      </c>
      <c r="G2709" s="43" t="s">
        <v>127</v>
      </c>
      <c r="H2709" s="47">
        <v>12262</v>
      </c>
    </row>
    <row r="2710" spans="1:8" x14ac:dyDescent="0.35">
      <c r="A2710" s="43">
        <v>46258</v>
      </c>
      <c r="B2710" t="s">
        <v>63</v>
      </c>
      <c r="C2710" t="s">
        <v>54</v>
      </c>
      <c r="D2710" t="s">
        <v>9</v>
      </c>
      <c r="E2710" s="43" t="s">
        <v>92</v>
      </c>
      <c r="F2710" s="43" t="s">
        <v>143</v>
      </c>
      <c r="G2710" s="43" t="s">
        <v>133</v>
      </c>
      <c r="H2710" s="47">
        <v>1152</v>
      </c>
    </row>
    <row r="2711" spans="1:8" x14ac:dyDescent="0.35">
      <c r="A2711" s="43">
        <v>46258</v>
      </c>
      <c r="B2711" t="s">
        <v>63</v>
      </c>
      <c r="C2711" t="s">
        <v>54</v>
      </c>
      <c r="D2711" t="s">
        <v>14</v>
      </c>
      <c r="E2711" s="43" t="s">
        <v>89</v>
      </c>
      <c r="F2711" s="43" t="s">
        <v>143</v>
      </c>
      <c r="G2711" s="43" t="s">
        <v>125</v>
      </c>
      <c r="H2711" s="47">
        <v>322</v>
      </c>
    </row>
    <row r="2712" spans="1:8" x14ac:dyDescent="0.35">
      <c r="A2712" s="43">
        <v>46258</v>
      </c>
      <c r="B2712" t="s">
        <v>63</v>
      </c>
      <c r="C2712" t="s">
        <v>55</v>
      </c>
      <c r="D2712" t="s">
        <v>13</v>
      </c>
      <c r="E2712" s="43" t="s">
        <v>99</v>
      </c>
      <c r="F2712" s="43" t="s">
        <v>143</v>
      </c>
      <c r="G2712" s="43" t="s">
        <v>132</v>
      </c>
      <c r="H2712" s="47">
        <v>383</v>
      </c>
    </row>
    <row r="2713" spans="1:8" x14ac:dyDescent="0.35">
      <c r="A2713" s="43">
        <v>46258</v>
      </c>
      <c r="B2713" t="s">
        <v>63</v>
      </c>
      <c r="C2713" t="s">
        <v>54</v>
      </c>
      <c r="D2713" t="s">
        <v>10</v>
      </c>
      <c r="E2713" s="43" t="s">
        <v>64</v>
      </c>
      <c r="F2713" s="43" t="s">
        <v>143</v>
      </c>
      <c r="G2713" s="43" t="s">
        <v>133</v>
      </c>
      <c r="H2713" s="47">
        <v>702</v>
      </c>
    </row>
    <row r="2714" spans="1:8" x14ac:dyDescent="0.35">
      <c r="A2714" s="43">
        <v>46258</v>
      </c>
      <c r="B2714" t="s">
        <v>63</v>
      </c>
      <c r="C2714" t="s">
        <v>53</v>
      </c>
      <c r="D2714" t="s">
        <v>8</v>
      </c>
      <c r="E2714" s="43" t="s">
        <v>74</v>
      </c>
      <c r="F2714" s="43" t="s">
        <v>143</v>
      </c>
      <c r="G2714" s="43" t="s">
        <v>138</v>
      </c>
      <c r="H2714" s="47">
        <v>160</v>
      </c>
    </row>
    <row r="2715" spans="1:8" x14ac:dyDescent="0.35">
      <c r="A2715" s="43">
        <v>46258</v>
      </c>
      <c r="B2715" t="s">
        <v>63</v>
      </c>
      <c r="C2715" t="s">
        <v>54</v>
      </c>
      <c r="D2715" t="s">
        <v>9</v>
      </c>
      <c r="E2715" s="43" t="s">
        <v>92</v>
      </c>
      <c r="F2715" s="43" t="s">
        <v>143</v>
      </c>
      <c r="G2715" s="43" t="s">
        <v>125</v>
      </c>
      <c r="H2715" s="47">
        <v>1293</v>
      </c>
    </row>
    <row r="2716" spans="1:8" x14ac:dyDescent="0.35">
      <c r="A2716" s="43">
        <v>46258</v>
      </c>
      <c r="B2716" t="s">
        <v>63</v>
      </c>
      <c r="C2716" t="s">
        <v>55</v>
      </c>
      <c r="D2716" t="s">
        <v>11</v>
      </c>
      <c r="E2716" s="43" t="s">
        <v>55</v>
      </c>
      <c r="F2716" s="43" t="s">
        <v>143</v>
      </c>
      <c r="G2716" s="43" t="s">
        <v>136</v>
      </c>
      <c r="H2716" s="47">
        <v>452</v>
      </c>
    </row>
    <row r="2717" spans="1:8" x14ac:dyDescent="0.35">
      <c r="A2717" s="43">
        <v>46258</v>
      </c>
      <c r="B2717" t="s">
        <v>63</v>
      </c>
      <c r="C2717" t="s">
        <v>53</v>
      </c>
      <c r="D2717" t="s">
        <v>8</v>
      </c>
      <c r="E2717" s="43" t="s">
        <v>66</v>
      </c>
      <c r="F2717" s="43" t="s">
        <v>143</v>
      </c>
      <c r="G2717" s="43" t="s">
        <v>125</v>
      </c>
      <c r="H2717" s="47">
        <v>109</v>
      </c>
    </row>
    <row r="2718" spans="1:8" x14ac:dyDescent="0.35">
      <c r="A2718" s="43">
        <v>46258</v>
      </c>
      <c r="B2718" t="s">
        <v>63</v>
      </c>
      <c r="C2718" t="s">
        <v>56</v>
      </c>
      <c r="D2718" t="s">
        <v>17</v>
      </c>
      <c r="E2718" s="43" t="s">
        <v>68</v>
      </c>
      <c r="F2718" s="43" t="s">
        <v>143</v>
      </c>
      <c r="G2718" s="43" t="s">
        <v>139</v>
      </c>
      <c r="H2718" s="47">
        <v>458</v>
      </c>
    </row>
    <row r="2719" spans="1:8" x14ac:dyDescent="0.35">
      <c r="A2719" s="43">
        <v>46258</v>
      </c>
      <c r="B2719" t="s">
        <v>63</v>
      </c>
      <c r="C2719" t="s">
        <v>56</v>
      </c>
      <c r="D2719" t="s">
        <v>17</v>
      </c>
      <c r="E2719" s="43" t="s">
        <v>76</v>
      </c>
      <c r="F2719" s="43" t="s">
        <v>143</v>
      </c>
      <c r="G2719" s="43" t="s">
        <v>126</v>
      </c>
      <c r="H2719" s="47">
        <v>122</v>
      </c>
    </row>
    <row r="2720" spans="1:8" x14ac:dyDescent="0.35">
      <c r="A2720" s="43">
        <v>46258</v>
      </c>
      <c r="B2720" t="s">
        <v>63</v>
      </c>
      <c r="C2720" t="s">
        <v>55</v>
      </c>
      <c r="D2720" t="s">
        <v>13</v>
      </c>
      <c r="E2720" s="43" t="s">
        <v>67</v>
      </c>
      <c r="F2720" s="43" t="s">
        <v>143</v>
      </c>
      <c r="G2720" s="43" t="s">
        <v>138</v>
      </c>
      <c r="H2720" s="47">
        <v>296</v>
      </c>
    </row>
    <row r="2721" spans="1:8" x14ac:dyDescent="0.35">
      <c r="A2721" s="43">
        <v>46258</v>
      </c>
      <c r="B2721" t="s">
        <v>63</v>
      </c>
      <c r="C2721" t="s">
        <v>54</v>
      </c>
      <c r="D2721" t="s">
        <v>14</v>
      </c>
      <c r="E2721" s="43" t="s">
        <v>86</v>
      </c>
      <c r="F2721" s="43" t="s">
        <v>143</v>
      </c>
      <c r="G2721" s="43" t="s">
        <v>134</v>
      </c>
      <c r="H2721" s="47">
        <v>216</v>
      </c>
    </row>
    <row r="2722" spans="1:8" x14ac:dyDescent="0.35">
      <c r="A2722" s="43">
        <v>46258</v>
      </c>
      <c r="B2722" t="s">
        <v>63</v>
      </c>
      <c r="C2722" t="s">
        <v>56</v>
      </c>
      <c r="D2722" t="s">
        <v>12</v>
      </c>
      <c r="E2722" s="43" t="s">
        <v>83</v>
      </c>
      <c r="F2722" s="43" t="s">
        <v>143</v>
      </c>
      <c r="G2722" s="43" t="s">
        <v>127</v>
      </c>
      <c r="H2722" s="47">
        <v>2954</v>
      </c>
    </row>
    <row r="2723" spans="1:8" x14ac:dyDescent="0.35">
      <c r="A2723" s="43">
        <v>46258</v>
      </c>
      <c r="B2723" t="s">
        <v>63</v>
      </c>
      <c r="C2723" t="s">
        <v>54</v>
      </c>
      <c r="D2723" t="s">
        <v>14</v>
      </c>
      <c r="E2723" s="43" t="s">
        <v>86</v>
      </c>
      <c r="F2723" s="43" t="s">
        <v>143</v>
      </c>
      <c r="G2723" s="43" t="s">
        <v>131</v>
      </c>
      <c r="H2723" s="47">
        <v>161</v>
      </c>
    </row>
    <row r="2724" spans="1:8" x14ac:dyDescent="0.35">
      <c r="A2724" s="43">
        <v>46258</v>
      </c>
      <c r="B2724" t="s">
        <v>63</v>
      </c>
      <c r="C2724" t="s">
        <v>56</v>
      </c>
      <c r="D2724" t="s">
        <v>16</v>
      </c>
      <c r="E2724" s="43" t="s">
        <v>97</v>
      </c>
      <c r="F2724" s="43" t="s">
        <v>143</v>
      </c>
      <c r="G2724" s="43" t="s">
        <v>133</v>
      </c>
      <c r="H2724" s="47">
        <v>544</v>
      </c>
    </row>
    <row r="2725" spans="1:8" x14ac:dyDescent="0.35">
      <c r="A2725" s="43">
        <v>46258</v>
      </c>
      <c r="B2725" t="s">
        <v>63</v>
      </c>
      <c r="C2725" t="s">
        <v>53</v>
      </c>
      <c r="D2725" t="s">
        <v>6</v>
      </c>
      <c r="E2725" s="43" t="s">
        <v>69</v>
      </c>
      <c r="F2725" s="43" t="s">
        <v>143</v>
      </c>
      <c r="G2725" s="43" t="s">
        <v>136</v>
      </c>
      <c r="H2725" s="47">
        <v>121</v>
      </c>
    </row>
    <row r="2726" spans="1:8" x14ac:dyDescent="0.35">
      <c r="A2726" s="43">
        <v>46258</v>
      </c>
      <c r="B2726" t="s">
        <v>63</v>
      </c>
      <c r="C2726" t="s">
        <v>56</v>
      </c>
      <c r="D2726" t="s">
        <v>12</v>
      </c>
      <c r="E2726" s="43" t="s">
        <v>84</v>
      </c>
      <c r="F2726" s="43" t="s">
        <v>143</v>
      </c>
      <c r="G2726" s="43" t="s">
        <v>131</v>
      </c>
      <c r="H2726" s="47">
        <v>231</v>
      </c>
    </row>
    <row r="2727" spans="1:8" x14ac:dyDescent="0.35">
      <c r="A2727" s="43">
        <v>46258</v>
      </c>
      <c r="B2727" t="s">
        <v>63</v>
      </c>
      <c r="C2727" t="s">
        <v>53</v>
      </c>
      <c r="D2727" t="s">
        <v>8</v>
      </c>
      <c r="E2727" s="43" t="s">
        <v>72</v>
      </c>
      <c r="F2727" s="43" t="s">
        <v>143</v>
      </c>
      <c r="G2727" s="43" t="s">
        <v>126</v>
      </c>
      <c r="H2727" s="47">
        <v>821</v>
      </c>
    </row>
    <row r="2728" spans="1:8" x14ac:dyDescent="0.35">
      <c r="A2728" s="43">
        <v>46258</v>
      </c>
      <c r="B2728" t="s">
        <v>63</v>
      </c>
      <c r="C2728" t="s">
        <v>53</v>
      </c>
      <c r="D2728" t="s">
        <v>6</v>
      </c>
      <c r="E2728" s="43" t="s">
        <v>69</v>
      </c>
      <c r="F2728" s="43" t="s">
        <v>143</v>
      </c>
      <c r="G2728" s="43" t="s">
        <v>141</v>
      </c>
      <c r="H2728" s="47">
        <v>114</v>
      </c>
    </row>
    <row r="2729" spans="1:8" x14ac:dyDescent="0.35">
      <c r="A2729" s="43">
        <v>46258</v>
      </c>
      <c r="B2729" t="s">
        <v>63</v>
      </c>
      <c r="C2729" t="s">
        <v>56</v>
      </c>
      <c r="D2729" t="s">
        <v>17</v>
      </c>
      <c r="E2729" s="43" t="s">
        <v>76</v>
      </c>
      <c r="F2729" s="43" t="s">
        <v>143</v>
      </c>
      <c r="G2729" s="43" t="s">
        <v>130</v>
      </c>
      <c r="H2729" s="47">
        <v>285</v>
      </c>
    </row>
    <row r="2730" spans="1:8" x14ac:dyDescent="0.35">
      <c r="A2730" s="43">
        <v>46258</v>
      </c>
      <c r="B2730" t="s">
        <v>63</v>
      </c>
      <c r="C2730" t="s">
        <v>55</v>
      </c>
      <c r="D2730" t="s">
        <v>15</v>
      </c>
      <c r="E2730" s="43" t="s">
        <v>94</v>
      </c>
      <c r="F2730" s="43" t="s">
        <v>143</v>
      </c>
      <c r="G2730" s="43" t="s">
        <v>131</v>
      </c>
      <c r="H2730" s="47">
        <v>111</v>
      </c>
    </row>
    <row r="2731" spans="1:8" x14ac:dyDescent="0.35">
      <c r="A2731" s="43">
        <v>46258</v>
      </c>
      <c r="B2731" t="s">
        <v>63</v>
      </c>
      <c r="C2731" t="s">
        <v>56</v>
      </c>
      <c r="D2731" t="s">
        <v>12</v>
      </c>
      <c r="E2731" s="43" t="s">
        <v>82</v>
      </c>
      <c r="F2731" s="43" t="s">
        <v>143</v>
      </c>
      <c r="G2731" s="43" t="s">
        <v>139</v>
      </c>
      <c r="H2731" s="47">
        <v>84</v>
      </c>
    </row>
    <row r="2732" spans="1:8" x14ac:dyDescent="0.35">
      <c r="A2732" s="43">
        <v>46258</v>
      </c>
      <c r="B2732" t="s">
        <v>63</v>
      </c>
      <c r="C2732" t="s">
        <v>55</v>
      </c>
      <c r="D2732" t="s">
        <v>13</v>
      </c>
      <c r="E2732" s="43" t="s">
        <v>85</v>
      </c>
      <c r="F2732" s="43" t="s">
        <v>143</v>
      </c>
      <c r="G2732" s="43" t="s">
        <v>139</v>
      </c>
      <c r="H2732" s="47">
        <v>210</v>
      </c>
    </row>
    <row r="2733" spans="1:8" x14ac:dyDescent="0.35">
      <c r="A2733" s="43">
        <v>46258</v>
      </c>
      <c r="B2733" t="s">
        <v>63</v>
      </c>
      <c r="C2733" t="s">
        <v>55</v>
      </c>
      <c r="D2733" t="s">
        <v>11</v>
      </c>
      <c r="E2733" s="43" t="s">
        <v>78</v>
      </c>
      <c r="F2733" s="43" t="s">
        <v>143</v>
      </c>
      <c r="G2733" s="43" t="s">
        <v>133</v>
      </c>
      <c r="H2733" s="47">
        <v>733</v>
      </c>
    </row>
    <row r="2734" spans="1:8" x14ac:dyDescent="0.35">
      <c r="A2734" s="43">
        <v>46258</v>
      </c>
      <c r="B2734" t="s">
        <v>63</v>
      </c>
      <c r="C2734" t="s">
        <v>53</v>
      </c>
      <c r="D2734" t="s">
        <v>6</v>
      </c>
      <c r="E2734" s="43" t="s">
        <v>69</v>
      </c>
      <c r="F2734" s="43" t="s">
        <v>143</v>
      </c>
      <c r="G2734" s="43" t="s">
        <v>130</v>
      </c>
      <c r="H2734" s="47">
        <v>80</v>
      </c>
    </row>
    <row r="2735" spans="1:8" x14ac:dyDescent="0.35">
      <c r="A2735" s="43">
        <v>46258</v>
      </c>
      <c r="B2735" t="s">
        <v>63</v>
      </c>
      <c r="C2735" t="s">
        <v>55</v>
      </c>
      <c r="D2735" t="s">
        <v>11</v>
      </c>
      <c r="E2735" s="43" t="s">
        <v>78</v>
      </c>
      <c r="F2735" s="43" t="s">
        <v>143</v>
      </c>
      <c r="G2735" s="43" t="s">
        <v>130</v>
      </c>
      <c r="H2735" s="47">
        <v>399</v>
      </c>
    </row>
    <row r="2736" spans="1:8" x14ac:dyDescent="0.35">
      <c r="A2736" s="43">
        <v>46258</v>
      </c>
      <c r="B2736" t="s">
        <v>63</v>
      </c>
      <c r="C2736" t="s">
        <v>54</v>
      </c>
      <c r="D2736" t="s">
        <v>14</v>
      </c>
      <c r="E2736" s="43" t="s">
        <v>89</v>
      </c>
      <c r="F2736" s="43" t="s">
        <v>143</v>
      </c>
      <c r="G2736" s="43" t="s">
        <v>142</v>
      </c>
      <c r="H2736" s="47">
        <v>323</v>
      </c>
    </row>
    <row r="2737" spans="1:8" x14ac:dyDescent="0.35">
      <c r="A2737" s="43">
        <v>46258</v>
      </c>
      <c r="B2737" t="s">
        <v>63</v>
      </c>
      <c r="C2737" t="s">
        <v>55</v>
      </c>
      <c r="D2737" t="s">
        <v>15</v>
      </c>
      <c r="E2737" s="43" t="s">
        <v>93</v>
      </c>
      <c r="F2737" s="43" t="s">
        <v>143</v>
      </c>
      <c r="G2737" s="43" t="s">
        <v>132</v>
      </c>
      <c r="H2737" s="47">
        <v>65</v>
      </c>
    </row>
    <row r="2738" spans="1:8" x14ac:dyDescent="0.35">
      <c r="A2738" s="43">
        <v>46258</v>
      </c>
      <c r="B2738" t="s">
        <v>63</v>
      </c>
      <c r="C2738" t="s">
        <v>55</v>
      </c>
      <c r="D2738" t="s">
        <v>11</v>
      </c>
      <c r="E2738" s="43" t="s">
        <v>55</v>
      </c>
      <c r="F2738" s="43" t="s">
        <v>143</v>
      </c>
      <c r="G2738" s="43" t="s">
        <v>137</v>
      </c>
      <c r="H2738" s="47">
        <v>344</v>
      </c>
    </row>
    <row r="2739" spans="1:8" x14ac:dyDescent="0.35">
      <c r="A2739" s="43">
        <v>46258</v>
      </c>
      <c r="B2739" t="s">
        <v>63</v>
      </c>
      <c r="C2739" t="s">
        <v>55</v>
      </c>
      <c r="D2739" t="s">
        <v>15</v>
      </c>
      <c r="E2739" s="43" t="s">
        <v>91</v>
      </c>
      <c r="F2739" s="43" t="s">
        <v>143</v>
      </c>
      <c r="G2739" s="43" t="s">
        <v>140</v>
      </c>
      <c r="H2739" s="47">
        <v>31</v>
      </c>
    </row>
    <row r="2740" spans="1:8" x14ac:dyDescent="0.35">
      <c r="A2740" s="43">
        <v>46258</v>
      </c>
      <c r="B2740" t="s">
        <v>63</v>
      </c>
      <c r="C2740" t="s">
        <v>53</v>
      </c>
      <c r="D2740" t="s">
        <v>6</v>
      </c>
      <c r="E2740" s="43" t="s">
        <v>69</v>
      </c>
      <c r="F2740" s="43" t="s">
        <v>143</v>
      </c>
      <c r="G2740" s="43" t="s">
        <v>138</v>
      </c>
      <c r="H2740" s="47">
        <v>115</v>
      </c>
    </row>
    <row r="2741" spans="1:8" x14ac:dyDescent="0.35">
      <c r="A2741" s="43">
        <v>46258</v>
      </c>
      <c r="B2741" t="s">
        <v>63</v>
      </c>
      <c r="C2741" t="s">
        <v>55</v>
      </c>
      <c r="D2741" t="s">
        <v>15</v>
      </c>
      <c r="E2741" s="43" t="s">
        <v>93</v>
      </c>
      <c r="F2741" s="43" t="s">
        <v>143</v>
      </c>
      <c r="G2741" s="43" t="s">
        <v>137</v>
      </c>
      <c r="H2741" s="47">
        <v>53</v>
      </c>
    </row>
    <row r="2742" spans="1:8" x14ac:dyDescent="0.35">
      <c r="A2742" s="43">
        <v>46258</v>
      </c>
      <c r="B2742" t="s">
        <v>63</v>
      </c>
      <c r="C2742" t="s">
        <v>54</v>
      </c>
      <c r="D2742" t="s">
        <v>9</v>
      </c>
      <c r="E2742" s="43" t="s">
        <v>71</v>
      </c>
      <c r="F2742" s="43" t="s">
        <v>143</v>
      </c>
      <c r="G2742" s="43" t="s">
        <v>131</v>
      </c>
      <c r="H2742" s="47">
        <v>586</v>
      </c>
    </row>
    <row r="2743" spans="1:8" x14ac:dyDescent="0.35">
      <c r="A2743" s="43">
        <v>46258</v>
      </c>
      <c r="B2743" t="s">
        <v>63</v>
      </c>
      <c r="C2743" t="s">
        <v>54</v>
      </c>
      <c r="D2743" t="s">
        <v>14</v>
      </c>
      <c r="E2743" s="43" t="s">
        <v>86</v>
      </c>
      <c r="F2743" s="43" t="s">
        <v>143</v>
      </c>
      <c r="G2743" s="43" t="s">
        <v>127</v>
      </c>
      <c r="H2743" s="47">
        <v>6059</v>
      </c>
    </row>
    <row r="2744" spans="1:8" x14ac:dyDescent="0.35">
      <c r="A2744" s="43">
        <v>46258</v>
      </c>
      <c r="B2744" t="s">
        <v>63</v>
      </c>
      <c r="C2744" t="s">
        <v>54</v>
      </c>
      <c r="D2744" t="s">
        <v>9</v>
      </c>
      <c r="E2744" s="43" t="s">
        <v>71</v>
      </c>
      <c r="F2744" s="43" t="s">
        <v>143</v>
      </c>
      <c r="G2744" s="43" t="s">
        <v>127</v>
      </c>
      <c r="H2744" s="47">
        <v>11577</v>
      </c>
    </row>
    <row r="2745" spans="1:8" x14ac:dyDescent="0.35">
      <c r="A2745" s="43">
        <v>46258</v>
      </c>
      <c r="B2745" t="s">
        <v>63</v>
      </c>
      <c r="C2745" t="s">
        <v>56</v>
      </c>
      <c r="D2745" t="s">
        <v>12</v>
      </c>
      <c r="E2745" s="43" t="s">
        <v>81</v>
      </c>
      <c r="F2745" s="43" t="s">
        <v>143</v>
      </c>
      <c r="G2745" s="43" t="s">
        <v>139</v>
      </c>
      <c r="H2745" s="47">
        <v>106</v>
      </c>
    </row>
    <row r="2746" spans="1:8" x14ac:dyDescent="0.35">
      <c r="A2746" s="43">
        <v>46258</v>
      </c>
      <c r="B2746" t="s">
        <v>63</v>
      </c>
      <c r="C2746" t="s">
        <v>53</v>
      </c>
      <c r="D2746" t="s">
        <v>7</v>
      </c>
      <c r="E2746" s="43" t="s">
        <v>65</v>
      </c>
      <c r="F2746" s="43" t="s">
        <v>143</v>
      </c>
      <c r="G2746" s="43" t="s">
        <v>142</v>
      </c>
      <c r="H2746" s="47">
        <v>457</v>
      </c>
    </row>
    <row r="2747" spans="1:8" x14ac:dyDescent="0.35">
      <c r="A2747" s="43">
        <v>46258</v>
      </c>
      <c r="B2747" t="s">
        <v>63</v>
      </c>
      <c r="C2747" t="s">
        <v>54</v>
      </c>
      <c r="D2747" t="s">
        <v>9</v>
      </c>
      <c r="E2747" s="43" t="s">
        <v>92</v>
      </c>
      <c r="F2747" s="43" t="s">
        <v>143</v>
      </c>
      <c r="G2747" s="43" t="s">
        <v>127</v>
      </c>
      <c r="H2747" s="47">
        <v>22975</v>
      </c>
    </row>
    <row r="2748" spans="1:8" x14ac:dyDescent="0.35">
      <c r="A2748" s="43">
        <v>46258</v>
      </c>
      <c r="B2748" t="s">
        <v>63</v>
      </c>
      <c r="C2748" t="s">
        <v>56</v>
      </c>
      <c r="D2748" t="s">
        <v>16</v>
      </c>
      <c r="E2748" s="43" t="s">
        <v>16</v>
      </c>
      <c r="F2748" s="43" t="s">
        <v>143</v>
      </c>
      <c r="G2748" s="43" t="s">
        <v>125</v>
      </c>
      <c r="H2748" s="47">
        <v>227</v>
      </c>
    </row>
    <row r="2749" spans="1:8" x14ac:dyDescent="0.35">
      <c r="A2749" s="43">
        <v>46258</v>
      </c>
      <c r="B2749" t="s">
        <v>63</v>
      </c>
      <c r="C2749" t="s">
        <v>55</v>
      </c>
      <c r="D2749" t="s">
        <v>15</v>
      </c>
      <c r="E2749" s="43" t="s">
        <v>96</v>
      </c>
      <c r="F2749" s="43" t="s">
        <v>143</v>
      </c>
      <c r="G2749" s="43" t="s">
        <v>136</v>
      </c>
      <c r="H2749" s="47">
        <v>297</v>
      </c>
    </row>
    <row r="2750" spans="1:8" x14ac:dyDescent="0.35">
      <c r="A2750" s="43">
        <v>46258</v>
      </c>
      <c r="B2750" t="s">
        <v>63</v>
      </c>
      <c r="C2750" t="s">
        <v>53</v>
      </c>
      <c r="D2750" t="s">
        <v>8</v>
      </c>
      <c r="E2750" s="43" t="s">
        <v>74</v>
      </c>
      <c r="F2750" s="43" t="s">
        <v>143</v>
      </c>
      <c r="G2750" s="43" t="s">
        <v>131</v>
      </c>
      <c r="H2750" s="47">
        <v>236</v>
      </c>
    </row>
    <row r="2751" spans="1:8" x14ac:dyDescent="0.35">
      <c r="A2751" s="43">
        <v>46258</v>
      </c>
      <c r="B2751" t="s">
        <v>63</v>
      </c>
      <c r="C2751" t="s">
        <v>56</v>
      </c>
      <c r="D2751" t="s">
        <v>12</v>
      </c>
      <c r="E2751" s="43" t="s">
        <v>79</v>
      </c>
      <c r="F2751" s="43" t="s">
        <v>143</v>
      </c>
      <c r="G2751" s="43" t="s">
        <v>126</v>
      </c>
      <c r="H2751" s="47">
        <v>447</v>
      </c>
    </row>
    <row r="2752" spans="1:8" x14ac:dyDescent="0.35">
      <c r="A2752" s="43">
        <v>46258</v>
      </c>
      <c r="B2752" t="s">
        <v>63</v>
      </c>
      <c r="C2752" t="s">
        <v>53</v>
      </c>
      <c r="D2752" t="s">
        <v>7</v>
      </c>
      <c r="E2752" s="43" t="s">
        <v>65</v>
      </c>
      <c r="F2752" s="43" t="s">
        <v>143</v>
      </c>
      <c r="G2752" s="43" t="s">
        <v>136</v>
      </c>
      <c r="H2752" s="47">
        <v>610</v>
      </c>
    </row>
    <row r="2753" spans="1:8" x14ac:dyDescent="0.35">
      <c r="A2753" s="43">
        <v>46258</v>
      </c>
      <c r="B2753" t="s">
        <v>63</v>
      </c>
      <c r="C2753" t="s">
        <v>55</v>
      </c>
      <c r="D2753" t="s">
        <v>13</v>
      </c>
      <c r="E2753" s="43" t="s">
        <v>85</v>
      </c>
      <c r="F2753" s="43" t="s">
        <v>143</v>
      </c>
      <c r="G2753" s="43" t="s">
        <v>136</v>
      </c>
      <c r="H2753" s="47">
        <v>220</v>
      </c>
    </row>
    <row r="2754" spans="1:8" x14ac:dyDescent="0.35">
      <c r="A2754" s="43">
        <v>46258</v>
      </c>
      <c r="B2754" t="s">
        <v>63</v>
      </c>
      <c r="C2754" t="s">
        <v>54</v>
      </c>
      <c r="D2754" t="s">
        <v>14</v>
      </c>
      <c r="E2754" s="43" t="s">
        <v>88</v>
      </c>
      <c r="F2754" s="43" t="s">
        <v>143</v>
      </c>
      <c r="G2754" s="43" t="s">
        <v>126</v>
      </c>
      <c r="H2754" s="47">
        <v>33</v>
      </c>
    </row>
    <row r="2755" spans="1:8" x14ac:dyDescent="0.35">
      <c r="A2755" s="43">
        <v>46258</v>
      </c>
      <c r="B2755" t="s">
        <v>63</v>
      </c>
      <c r="C2755" t="s">
        <v>56</v>
      </c>
      <c r="D2755" t="s">
        <v>12</v>
      </c>
      <c r="E2755" s="43" t="s">
        <v>82</v>
      </c>
      <c r="F2755" s="43" t="s">
        <v>143</v>
      </c>
      <c r="G2755" s="43" t="s">
        <v>142</v>
      </c>
      <c r="H2755" s="47">
        <v>60</v>
      </c>
    </row>
    <row r="2756" spans="1:8" x14ac:dyDescent="0.35">
      <c r="A2756" s="43">
        <v>46258</v>
      </c>
      <c r="B2756" t="s">
        <v>63</v>
      </c>
      <c r="C2756" t="s">
        <v>55</v>
      </c>
      <c r="D2756" t="s">
        <v>11</v>
      </c>
      <c r="E2756" s="43" t="s">
        <v>90</v>
      </c>
      <c r="F2756" s="43" t="s">
        <v>143</v>
      </c>
      <c r="G2756" s="43" t="s">
        <v>131</v>
      </c>
      <c r="H2756" s="47">
        <v>188</v>
      </c>
    </row>
    <row r="2757" spans="1:8" x14ac:dyDescent="0.35">
      <c r="A2757" s="43">
        <v>46258</v>
      </c>
      <c r="B2757" t="s">
        <v>63</v>
      </c>
      <c r="C2757" t="s">
        <v>53</v>
      </c>
      <c r="D2757" t="s">
        <v>6</v>
      </c>
      <c r="E2757" s="43" t="s">
        <v>98</v>
      </c>
      <c r="F2757" s="43" t="s">
        <v>143</v>
      </c>
      <c r="G2757" s="43" t="s">
        <v>140</v>
      </c>
      <c r="H2757" s="47">
        <v>29</v>
      </c>
    </row>
    <row r="2758" spans="1:8" x14ac:dyDescent="0.35">
      <c r="A2758" s="43">
        <v>46258</v>
      </c>
      <c r="B2758" t="s">
        <v>63</v>
      </c>
      <c r="C2758" t="s">
        <v>54</v>
      </c>
      <c r="D2758" t="s">
        <v>14</v>
      </c>
      <c r="E2758" s="43" t="s">
        <v>87</v>
      </c>
      <c r="F2758" s="43" t="s">
        <v>143</v>
      </c>
      <c r="G2758" s="43" t="s">
        <v>129</v>
      </c>
      <c r="H2758" s="47">
        <v>37</v>
      </c>
    </row>
    <row r="2759" spans="1:8" x14ac:dyDescent="0.35">
      <c r="A2759" s="43">
        <v>46258</v>
      </c>
      <c r="B2759" t="s">
        <v>63</v>
      </c>
      <c r="C2759" t="s">
        <v>121</v>
      </c>
      <c r="D2759" t="s">
        <v>121</v>
      </c>
      <c r="E2759" s="43" t="s">
        <v>122</v>
      </c>
      <c r="F2759" s="43" t="s">
        <v>143</v>
      </c>
      <c r="G2759" s="43" t="s">
        <v>132</v>
      </c>
      <c r="H2759" s="47">
        <v>2</v>
      </c>
    </row>
    <row r="2760" spans="1:8" x14ac:dyDescent="0.35">
      <c r="A2760" s="43">
        <v>46258</v>
      </c>
      <c r="B2760" t="s">
        <v>63</v>
      </c>
      <c r="C2760" t="s">
        <v>121</v>
      </c>
      <c r="D2760" t="s">
        <v>121</v>
      </c>
      <c r="E2760" s="43" t="s">
        <v>122</v>
      </c>
      <c r="F2760" s="43" t="s">
        <v>143</v>
      </c>
      <c r="G2760" s="43" t="s">
        <v>136</v>
      </c>
      <c r="H2760" s="47">
        <v>5</v>
      </c>
    </row>
    <row r="2761" spans="1:8" x14ac:dyDescent="0.35">
      <c r="A2761" s="43">
        <v>46258</v>
      </c>
      <c r="B2761" t="s">
        <v>63</v>
      </c>
      <c r="C2761" t="s">
        <v>121</v>
      </c>
      <c r="D2761" t="s">
        <v>121</v>
      </c>
      <c r="E2761" s="43" t="s">
        <v>122</v>
      </c>
      <c r="F2761" s="43" t="s">
        <v>143</v>
      </c>
      <c r="G2761" s="43" t="s">
        <v>125</v>
      </c>
      <c r="H2761" s="47">
        <v>1</v>
      </c>
    </row>
    <row r="2762" spans="1:8" x14ac:dyDescent="0.35">
      <c r="A2762" s="43">
        <v>46258</v>
      </c>
      <c r="B2762" t="s">
        <v>63</v>
      </c>
      <c r="C2762" t="s">
        <v>56</v>
      </c>
      <c r="D2762" t="s">
        <v>17</v>
      </c>
      <c r="E2762" s="43" t="s">
        <v>70</v>
      </c>
      <c r="F2762" s="43" t="s">
        <v>143</v>
      </c>
      <c r="G2762" s="43" t="s">
        <v>140</v>
      </c>
      <c r="H2762" s="47">
        <v>45</v>
      </c>
    </row>
    <row r="2763" spans="1:8" x14ac:dyDescent="0.35">
      <c r="A2763" s="43">
        <v>46258</v>
      </c>
      <c r="B2763" t="s">
        <v>63</v>
      </c>
      <c r="C2763" t="s">
        <v>53</v>
      </c>
      <c r="D2763" t="s">
        <v>7</v>
      </c>
      <c r="E2763" s="43" t="s">
        <v>77</v>
      </c>
      <c r="F2763" s="43" t="s">
        <v>143</v>
      </c>
      <c r="G2763" s="43" t="s">
        <v>128</v>
      </c>
      <c r="H2763" s="47">
        <v>2</v>
      </c>
    </row>
    <row r="2764" spans="1:8" x14ac:dyDescent="0.35">
      <c r="A2764" s="43">
        <v>46258</v>
      </c>
      <c r="B2764" t="s">
        <v>63</v>
      </c>
      <c r="C2764" t="s">
        <v>55</v>
      </c>
      <c r="D2764" t="s">
        <v>15</v>
      </c>
      <c r="E2764" s="43" t="s">
        <v>94</v>
      </c>
      <c r="F2764" s="43" t="s">
        <v>143</v>
      </c>
      <c r="G2764" s="43" t="s">
        <v>126</v>
      </c>
      <c r="H2764" s="47">
        <v>29</v>
      </c>
    </row>
    <row r="2765" spans="1:8" x14ac:dyDescent="0.35">
      <c r="A2765" s="43">
        <v>46258</v>
      </c>
      <c r="B2765" t="s">
        <v>63</v>
      </c>
      <c r="C2765" t="s">
        <v>121</v>
      </c>
      <c r="D2765" t="s">
        <v>121</v>
      </c>
      <c r="E2765" s="43" t="s">
        <v>122</v>
      </c>
      <c r="F2765" s="43" t="s">
        <v>143</v>
      </c>
      <c r="G2765" s="43" t="s">
        <v>142</v>
      </c>
      <c r="H2765" s="47">
        <v>2</v>
      </c>
    </row>
    <row r="2766" spans="1:8" x14ac:dyDescent="0.35">
      <c r="A2766" s="43">
        <v>46258</v>
      </c>
      <c r="B2766" t="s">
        <v>63</v>
      </c>
      <c r="C2766" t="s">
        <v>55</v>
      </c>
      <c r="D2766" t="s">
        <v>15</v>
      </c>
      <c r="E2766" s="43" t="s">
        <v>95</v>
      </c>
      <c r="F2766" s="43" t="s">
        <v>143</v>
      </c>
      <c r="G2766" s="43" t="s">
        <v>126</v>
      </c>
      <c r="H2766" s="47">
        <v>6</v>
      </c>
    </row>
    <row r="2767" spans="1:8" x14ac:dyDescent="0.35">
      <c r="A2767" s="43">
        <v>46258</v>
      </c>
      <c r="B2767" t="s">
        <v>63</v>
      </c>
      <c r="C2767" t="s">
        <v>121</v>
      </c>
      <c r="D2767" t="s">
        <v>121</v>
      </c>
      <c r="E2767" s="43" t="s">
        <v>122</v>
      </c>
      <c r="F2767" s="43" t="s">
        <v>143</v>
      </c>
      <c r="G2767" s="43" t="s">
        <v>141</v>
      </c>
      <c r="H2767" s="47">
        <v>3</v>
      </c>
    </row>
    <row r="2768" spans="1:8" x14ac:dyDescent="0.35">
      <c r="A2768" s="43">
        <v>46258</v>
      </c>
      <c r="B2768" t="s">
        <v>63</v>
      </c>
      <c r="C2768" t="s">
        <v>53</v>
      </c>
      <c r="D2768" t="s">
        <v>8</v>
      </c>
      <c r="E2768" s="43" t="s">
        <v>75</v>
      </c>
      <c r="F2768" s="43" t="s">
        <v>143</v>
      </c>
      <c r="G2768" s="43" t="s">
        <v>124</v>
      </c>
      <c r="H2768" s="47">
        <v>1</v>
      </c>
    </row>
    <row r="2769" spans="1:8" x14ac:dyDescent="0.35">
      <c r="A2769" s="43">
        <v>46258</v>
      </c>
      <c r="B2769" t="s">
        <v>63</v>
      </c>
      <c r="C2769" t="s">
        <v>121</v>
      </c>
      <c r="D2769" t="s">
        <v>121</v>
      </c>
      <c r="E2769" s="43" t="s">
        <v>122</v>
      </c>
      <c r="F2769" s="43" t="s">
        <v>143</v>
      </c>
      <c r="G2769" s="43" t="s">
        <v>138</v>
      </c>
      <c r="H2769" s="47">
        <v>0</v>
      </c>
    </row>
    <row r="2770" spans="1:8" x14ac:dyDescent="0.35">
      <c r="A2770" s="43">
        <v>46258</v>
      </c>
      <c r="B2770" t="s">
        <v>63</v>
      </c>
      <c r="C2770" t="s">
        <v>121</v>
      </c>
      <c r="D2770" t="s">
        <v>121</v>
      </c>
      <c r="E2770" s="43" t="s">
        <v>122</v>
      </c>
      <c r="F2770" s="43" t="s">
        <v>143</v>
      </c>
      <c r="G2770" s="43" t="s">
        <v>136</v>
      </c>
      <c r="H2770" s="47">
        <v>1</v>
      </c>
    </row>
    <row r="2771" spans="1:8" x14ac:dyDescent="0.35">
      <c r="A2771" s="43">
        <v>46258</v>
      </c>
      <c r="B2771" t="s">
        <v>63</v>
      </c>
      <c r="C2771" t="s">
        <v>121</v>
      </c>
      <c r="D2771" t="s">
        <v>121</v>
      </c>
      <c r="E2771" s="43" t="s">
        <v>122</v>
      </c>
      <c r="F2771" s="43" t="s">
        <v>143</v>
      </c>
      <c r="G2771" s="43" t="s">
        <v>138</v>
      </c>
      <c r="H2771" s="47">
        <v>1</v>
      </c>
    </row>
    <row r="2772" spans="1:8" x14ac:dyDescent="0.35">
      <c r="A2772" s="43">
        <v>46258</v>
      </c>
      <c r="B2772" t="s">
        <v>63</v>
      </c>
      <c r="C2772" t="s">
        <v>121</v>
      </c>
      <c r="D2772" t="s">
        <v>121</v>
      </c>
      <c r="E2772" s="43" t="s">
        <v>122</v>
      </c>
      <c r="F2772" s="43" t="s">
        <v>143</v>
      </c>
      <c r="G2772" s="43" t="s">
        <v>137</v>
      </c>
      <c r="H2772" s="47">
        <v>2</v>
      </c>
    </row>
    <row r="2773" spans="1:8" x14ac:dyDescent="0.35">
      <c r="A2773" s="43">
        <v>46258</v>
      </c>
      <c r="B2773" t="s">
        <v>63</v>
      </c>
      <c r="C2773" t="s">
        <v>55</v>
      </c>
      <c r="D2773" t="s">
        <v>15</v>
      </c>
      <c r="E2773" s="43" t="s">
        <v>96</v>
      </c>
      <c r="F2773" s="43" t="s">
        <v>143</v>
      </c>
      <c r="G2773" s="43" t="s">
        <v>135</v>
      </c>
      <c r="H2773" s="47">
        <v>0</v>
      </c>
    </row>
    <row r="2774" spans="1:8" x14ac:dyDescent="0.35">
      <c r="A2774" s="43">
        <v>46258</v>
      </c>
      <c r="B2774" t="s">
        <v>63</v>
      </c>
      <c r="C2774" t="s">
        <v>121</v>
      </c>
      <c r="D2774" t="s">
        <v>121</v>
      </c>
      <c r="E2774" s="43" t="s">
        <v>122</v>
      </c>
      <c r="F2774" s="43" t="s">
        <v>143</v>
      </c>
      <c r="G2774" s="43" t="s">
        <v>142</v>
      </c>
      <c r="H2774" s="47">
        <v>0</v>
      </c>
    </row>
    <row r="2775" spans="1:8" x14ac:dyDescent="0.35">
      <c r="A2775" s="43">
        <v>46258</v>
      </c>
      <c r="B2775" t="s">
        <v>63</v>
      </c>
      <c r="C2775" t="s">
        <v>121</v>
      </c>
      <c r="D2775" t="s">
        <v>121</v>
      </c>
      <c r="E2775" s="43" t="s">
        <v>122</v>
      </c>
      <c r="F2775" s="43" t="s">
        <v>143</v>
      </c>
      <c r="G2775" s="43" t="s">
        <v>133</v>
      </c>
      <c r="H2775" s="47">
        <v>1</v>
      </c>
    </row>
    <row r="2776" spans="1:8" x14ac:dyDescent="0.35">
      <c r="A2776" s="43">
        <v>46258</v>
      </c>
      <c r="B2776" t="s">
        <v>63</v>
      </c>
      <c r="C2776" t="s">
        <v>53</v>
      </c>
      <c r="D2776" t="s">
        <v>6</v>
      </c>
      <c r="E2776" s="43" t="s">
        <v>69</v>
      </c>
      <c r="F2776" s="43" t="s">
        <v>143</v>
      </c>
      <c r="G2776" s="43" t="s">
        <v>124</v>
      </c>
      <c r="H2776" s="47">
        <v>1</v>
      </c>
    </row>
    <row r="2777" spans="1:8" x14ac:dyDescent="0.35">
      <c r="A2777" s="43">
        <v>46258</v>
      </c>
      <c r="B2777" t="s">
        <v>63</v>
      </c>
      <c r="C2777" t="s">
        <v>121</v>
      </c>
      <c r="D2777" t="s">
        <v>121</v>
      </c>
      <c r="E2777" s="43" t="s">
        <v>122</v>
      </c>
      <c r="F2777" s="43" t="s">
        <v>143</v>
      </c>
      <c r="G2777" s="43" t="s">
        <v>129</v>
      </c>
      <c r="H2777" s="47">
        <v>1</v>
      </c>
    </row>
    <row r="2778" spans="1:8" x14ac:dyDescent="0.35">
      <c r="A2778" s="43">
        <v>46258</v>
      </c>
      <c r="B2778" t="s">
        <v>63</v>
      </c>
      <c r="C2778" t="s">
        <v>54</v>
      </c>
      <c r="D2778" t="s">
        <v>9</v>
      </c>
      <c r="E2778" s="43" t="s">
        <v>92</v>
      </c>
      <c r="F2778" s="43" t="s">
        <v>123</v>
      </c>
      <c r="G2778" s="43" t="s">
        <v>135</v>
      </c>
      <c r="H2778" s="47">
        <v>7981</v>
      </c>
    </row>
    <row r="2779" spans="1:8" x14ac:dyDescent="0.35">
      <c r="A2779" s="43">
        <v>46258</v>
      </c>
      <c r="B2779" t="s">
        <v>63</v>
      </c>
      <c r="C2779" t="s">
        <v>55</v>
      </c>
      <c r="D2779" t="s">
        <v>13</v>
      </c>
      <c r="E2779" s="43" t="s">
        <v>85</v>
      </c>
      <c r="F2779" s="43" t="s">
        <v>123</v>
      </c>
      <c r="G2779" s="43" t="s">
        <v>131</v>
      </c>
      <c r="H2779" s="47">
        <v>75</v>
      </c>
    </row>
    <row r="2780" spans="1:8" x14ac:dyDescent="0.35">
      <c r="A2780" s="43">
        <v>46258</v>
      </c>
      <c r="B2780" t="s">
        <v>63</v>
      </c>
      <c r="C2780" t="s">
        <v>121</v>
      </c>
      <c r="D2780" t="s">
        <v>121</v>
      </c>
      <c r="E2780" s="43" t="s">
        <v>121</v>
      </c>
      <c r="F2780" s="43" t="s">
        <v>123</v>
      </c>
      <c r="G2780" s="43" t="s">
        <v>127</v>
      </c>
      <c r="H2780" s="47">
        <v>82</v>
      </c>
    </row>
    <row r="2781" spans="1:8" x14ac:dyDescent="0.35">
      <c r="A2781" s="43">
        <v>46258</v>
      </c>
      <c r="B2781" t="s">
        <v>63</v>
      </c>
      <c r="C2781" t="s">
        <v>55</v>
      </c>
      <c r="D2781" t="s">
        <v>11</v>
      </c>
      <c r="E2781" s="43" t="s">
        <v>90</v>
      </c>
      <c r="F2781" s="43" t="s">
        <v>123</v>
      </c>
      <c r="G2781" s="43" t="s">
        <v>138</v>
      </c>
      <c r="H2781" s="47">
        <v>431</v>
      </c>
    </row>
    <row r="2782" spans="1:8" x14ac:dyDescent="0.35">
      <c r="A2782" s="43">
        <v>46258</v>
      </c>
      <c r="B2782" t="s">
        <v>63</v>
      </c>
      <c r="C2782" t="s">
        <v>56</v>
      </c>
      <c r="D2782" t="s">
        <v>12</v>
      </c>
      <c r="E2782" s="43" t="s">
        <v>82</v>
      </c>
      <c r="F2782" s="43" t="s">
        <v>123</v>
      </c>
      <c r="G2782" s="43" t="s">
        <v>130</v>
      </c>
      <c r="H2782" s="47">
        <v>2184</v>
      </c>
    </row>
    <row r="2783" spans="1:8" x14ac:dyDescent="0.35">
      <c r="A2783" s="43">
        <v>46258</v>
      </c>
      <c r="B2783" t="s">
        <v>63</v>
      </c>
      <c r="C2783" t="s">
        <v>56</v>
      </c>
      <c r="D2783" t="s">
        <v>16</v>
      </c>
      <c r="E2783" s="43" t="s">
        <v>16</v>
      </c>
      <c r="F2783" s="43" t="s">
        <v>123</v>
      </c>
      <c r="G2783" s="43" t="s">
        <v>124</v>
      </c>
      <c r="H2783" s="47">
        <v>9012</v>
      </c>
    </row>
    <row r="2784" spans="1:8" x14ac:dyDescent="0.35">
      <c r="A2784" s="43">
        <v>46258</v>
      </c>
      <c r="B2784" t="s">
        <v>63</v>
      </c>
      <c r="C2784" t="s">
        <v>55</v>
      </c>
      <c r="D2784" t="s">
        <v>15</v>
      </c>
      <c r="E2784" s="43" t="s">
        <v>96</v>
      </c>
      <c r="F2784" s="43" t="s">
        <v>123</v>
      </c>
      <c r="G2784" s="43" t="s">
        <v>124</v>
      </c>
      <c r="H2784" s="47">
        <v>8137</v>
      </c>
    </row>
    <row r="2785" spans="1:8" x14ac:dyDescent="0.35">
      <c r="A2785" s="43">
        <v>46258</v>
      </c>
      <c r="B2785" t="s">
        <v>63</v>
      </c>
      <c r="C2785" t="s">
        <v>54</v>
      </c>
      <c r="D2785" t="s">
        <v>10</v>
      </c>
      <c r="E2785" s="43" t="s">
        <v>64</v>
      </c>
      <c r="F2785" s="43" t="s">
        <v>123</v>
      </c>
      <c r="G2785" s="43" t="s">
        <v>135</v>
      </c>
      <c r="H2785" s="47">
        <v>4771</v>
      </c>
    </row>
    <row r="2786" spans="1:8" x14ac:dyDescent="0.35">
      <c r="A2786" s="43">
        <v>46258</v>
      </c>
      <c r="B2786" t="s">
        <v>63</v>
      </c>
      <c r="C2786" t="s">
        <v>54</v>
      </c>
      <c r="D2786" t="s">
        <v>10</v>
      </c>
      <c r="E2786" s="43" t="s">
        <v>10</v>
      </c>
      <c r="F2786" s="43" t="s">
        <v>123</v>
      </c>
      <c r="G2786" s="43" t="s">
        <v>128</v>
      </c>
      <c r="H2786" s="47">
        <v>10212</v>
      </c>
    </row>
    <row r="2787" spans="1:8" x14ac:dyDescent="0.35">
      <c r="A2787" s="43">
        <v>46258</v>
      </c>
      <c r="B2787" t="s">
        <v>63</v>
      </c>
      <c r="C2787" t="s">
        <v>121</v>
      </c>
      <c r="D2787" t="s">
        <v>121</v>
      </c>
      <c r="E2787" s="43" t="s">
        <v>122</v>
      </c>
      <c r="F2787" s="43" t="s">
        <v>123</v>
      </c>
      <c r="G2787" s="43" t="s">
        <v>127</v>
      </c>
      <c r="H2787" s="47">
        <v>164</v>
      </c>
    </row>
    <row r="2788" spans="1:8" x14ac:dyDescent="0.35">
      <c r="A2788" s="43">
        <v>46258</v>
      </c>
      <c r="B2788" t="s">
        <v>63</v>
      </c>
      <c r="C2788" t="s">
        <v>53</v>
      </c>
      <c r="D2788" t="s">
        <v>7</v>
      </c>
      <c r="E2788" s="43" t="s">
        <v>65</v>
      </c>
      <c r="F2788" s="43" t="s">
        <v>123</v>
      </c>
      <c r="G2788" s="43" t="s">
        <v>142</v>
      </c>
      <c r="H2788" s="47">
        <v>2981</v>
      </c>
    </row>
    <row r="2789" spans="1:8" x14ac:dyDescent="0.35">
      <c r="A2789" s="43">
        <v>46258</v>
      </c>
      <c r="B2789" t="s">
        <v>63</v>
      </c>
      <c r="C2789" t="s">
        <v>55</v>
      </c>
      <c r="D2789" t="s">
        <v>13</v>
      </c>
      <c r="E2789" s="43" t="s">
        <v>99</v>
      </c>
      <c r="F2789" s="43" t="s">
        <v>123</v>
      </c>
      <c r="G2789" s="43" t="s">
        <v>139</v>
      </c>
      <c r="H2789" s="47">
        <v>753</v>
      </c>
    </row>
    <row r="2790" spans="1:8" x14ac:dyDescent="0.35">
      <c r="A2790" s="43">
        <v>46258</v>
      </c>
      <c r="B2790" t="s">
        <v>63</v>
      </c>
      <c r="C2790" t="s">
        <v>54</v>
      </c>
      <c r="D2790" t="s">
        <v>14</v>
      </c>
      <c r="E2790" s="43" t="s">
        <v>14</v>
      </c>
      <c r="F2790" s="43" t="s">
        <v>123</v>
      </c>
      <c r="G2790" s="43" t="s">
        <v>138</v>
      </c>
      <c r="H2790" s="47">
        <v>1081</v>
      </c>
    </row>
    <row r="2791" spans="1:8" x14ac:dyDescent="0.35">
      <c r="A2791" s="43">
        <v>46258</v>
      </c>
      <c r="B2791" t="s">
        <v>63</v>
      </c>
      <c r="C2791" t="s">
        <v>55</v>
      </c>
      <c r="D2791" t="s">
        <v>15</v>
      </c>
      <c r="E2791" s="43" t="s">
        <v>95</v>
      </c>
      <c r="F2791" s="43" t="s">
        <v>123</v>
      </c>
      <c r="G2791" s="43" t="s">
        <v>130</v>
      </c>
      <c r="H2791" s="47">
        <v>630</v>
      </c>
    </row>
    <row r="2792" spans="1:8" x14ac:dyDescent="0.35">
      <c r="A2792" s="43">
        <v>46258</v>
      </c>
      <c r="B2792" t="s">
        <v>63</v>
      </c>
      <c r="C2792" t="s">
        <v>56</v>
      </c>
      <c r="D2792" t="s">
        <v>12</v>
      </c>
      <c r="E2792" s="43" t="s">
        <v>83</v>
      </c>
      <c r="F2792" s="43" t="s">
        <v>123</v>
      </c>
      <c r="G2792" s="43" t="s">
        <v>142</v>
      </c>
      <c r="H2792" s="47">
        <v>934</v>
      </c>
    </row>
    <row r="2793" spans="1:8" x14ac:dyDescent="0.35">
      <c r="A2793" s="43">
        <v>46258</v>
      </c>
      <c r="B2793" t="s">
        <v>63</v>
      </c>
      <c r="C2793" t="s">
        <v>54</v>
      </c>
      <c r="D2793" t="s">
        <v>10</v>
      </c>
      <c r="E2793" s="43" t="s">
        <v>10</v>
      </c>
      <c r="F2793" s="43" t="s">
        <v>123</v>
      </c>
      <c r="G2793" s="43" t="s">
        <v>124</v>
      </c>
      <c r="H2793" s="47">
        <v>10049</v>
      </c>
    </row>
    <row r="2794" spans="1:8" x14ac:dyDescent="0.35">
      <c r="A2794" s="43">
        <v>46258</v>
      </c>
      <c r="B2794" t="s">
        <v>63</v>
      </c>
      <c r="C2794" t="s">
        <v>55</v>
      </c>
      <c r="D2794" t="s">
        <v>13</v>
      </c>
      <c r="E2794" s="43" t="s">
        <v>67</v>
      </c>
      <c r="F2794" s="43" t="s">
        <v>123</v>
      </c>
      <c r="G2794" s="43" t="s">
        <v>128</v>
      </c>
      <c r="H2794" s="47">
        <v>9615</v>
      </c>
    </row>
    <row r="2795" spans="1:8" x14ac:dyDescent="0.35">
      <c r="A2795" s="43">
        <v>46258</v>
      </c>
      <c r="B2795" t="s">
        <v>63</v>
      </c>
      <c r="C2795" t="s">
        <v>54</v>
      </c>
      <c r="D2795" t="s">
        <v>9</v>
      </c>
      <c r="E2795" s="43" t="s">
        <v>71</v>
      </c>
      <c r="F2795" s="43" t="s">
        <v>123</v>
      </c>
      <c r="G2795" s="43" t="s">
        <v>130</v>
      </c>
      <c r="H2795" s="47">
        <v>2035</v>
      </c>
    </row>
    <row r="2796" spans="1:8" x14ac:dyDescent="0.35">
      <c r="A2796" s="43">
        <v>46258</v>
      </c>
      <c r="B2796" t="s">
        <v>63</v>
      </c>
      <c r="C2796" t="s">
        <v>121</v>
      </c>
      <c r="D2796" t="s">
        <v>121</v>
      </c>
      <c r="E2796" s="43" t="s">
        <v>121</v>
      </c>
      <c r="F2796" s="43" t="s">
        <v>123</v>
      </c>
      <c r="G2796" s="43" t="s">
        <v>125</v>
      </c>
      <c r="H2796" s="47">
        <v>10</v>
      </c>
    </row>
    <row r="2797" spans="1:8" x14ac:dyDescent="0.35">
      <c r="A2797" s="43">
        <v>46258</v>
      </c>
      <c r="B2797" t="s">
        <v>63</v>
      </c>
      <c r="C2797" t="s">
        <v>56</v>
      </c>
      <c r="D2797" t="s">
        <v>12</v>
      </c>
      <c r="E2797" s="43" t="s">
        <v>84</v>
      </c>
      <c r="F2797" s="43" t="s">
        <v>123</v>
      </c>
      <c r="G2797" s="43" t="s">
        <v>142</v>
      </c>
      <c r="H2797" s="47">
        <v>959</v>
      </c>
    </row>
    <row r="2798" spans="1:8" x14ac:dyDescent="0.35">
      <c r="A2798" s="43">
        <v>46258</v>
      </c>
      <c r="B2798" t="s">
        <v>63</v>
      </c>
      <c r="C2798" t="s">
        <v>56</v>
      </c>
      <c r="D2798" t="s">
        <v>12</v>
      </c>
      <c r="E2798" s="43" t="s">
        <v>84</v>
      </c>
      <c r="F2798" s="43" t="s">
        <v>123</v>
      </c>
      <c r="G2798" s="43" t="s">
        <v>125</v>
      </c>
      <c r="H2798" s="47">
        <v>1077</v>
      </c>
    </row>
    <row r="2799" spans="1:8" x14ac:dyDescent="0.35">
      <c r="A2799" s="43">
        <v>46258</v>
      </c>
      <c r="B2799" t="s">
        <v>63</v>
      </c>
      <c r="C2799" t="s">
        <v>121</v>
      </c>
      <c r="D2799" t="s">
        <v>121</v>
      </c>
      <c r="E2799" s="43" t="s">
        <v>121</v>
      </c>
      <c r="F2799" s="43" t="s">
        <v>123</v>
      </c>
      <c r="G2799" s="43" t="s">
        <v>141</v>
      </c>
      <c r="H2799" s="47">
        <v>165</v>
      </c>
    </row>
    <row r="2800" spans="1:8" x14ac:dyDescent="0.35">
      <c r="A2800" s="43">
        <v>46258</v>
      </c>
      <c r="B2800" t="s">
        <v>63</v>
      </c>
      <c r="C2800" t="s">
        <v>55</v>
      </c>
      <c r="D2800" t="s">
        <v>15</v>
      </c>
      <c r="E2800" s="43" t="s">
        <v>94</v>
      </c>
      <c r="F2800" s="43" t="s">
        <v>123</v>
      </c>
      <c r="G2800" s="43" t="s">
        <v>135</v>
      </c>
      <c r="H2800" s="47">
        <v>4368</v>
      </c>
    </row>
    <row r="2801" spans="1:8" x14ac:dyDescent="0.35">
      <c r="A2801" s="43">
        <v>46258</v>
      </c>
      <c r="B2801" t="s">
        <v>63</v>
      </c>
      <c r="C2801" t="s">
        <v>54</v>
      </c>
      <c r="D2801" t="s">
        <v>10</v>
      </c>
      <c r="E2801" s="43" t="s">
        <v>10</v>
      </c>
      <c r="F2801" s="43" t="s">
        <v>123</v>
      </c>
      <c r="G2801" s="43" t="s">
        <v>138</v>
      </c>
      <c r="H2801" s="47">
        <v>621</v>
      </c>
    </row>
    <row r="2802" spans="1:8" x14ac:dyDescent="0.35">
      <c r="A2802" s="43">
        <v>46258</v>
      </c>
      <c r="B2802" t="s">
        <v>63</v>
      </c>
      <c r="C2802" t="s">
        <v>53</v>
      </c>
      <c r="D2802" t="s">
        <v>7</v>
      </c>
      <c r="E2802" s="43" t="s">
        <v>77</v>
      </c>
      <c r="F2802" s="43" t="s">
        <v>123</v>
      </c>
      <c r="G2802" s="43" t="s">
        <v>125</v>
      </c>
      <c r="H2802" s="47">
        <v>6638</v>
      </c>
    </row>
    <row r="2803" spans="1:8" x14ac:dyDescent="0.35">
      <c r="A2803" s="43">
        <v>46258</v>
      </c>
      <c r="B2803" t="s">
        <v>63</v>
      </c>
      <c r="C2803" t="s">
        <v>55</v>
      </c>
      <c r="D2803" t="s">
        <v>15</v>
      </c>
      <c r="E2803" s="43" t="s">
        <v>96</v>
      </c>
      <c r="F2803" s="43" t="s">
        <v>123</v>
      </c>
      <c r="G2803" s="43" t="s">
        <v>142</v>
      </c>
      <c r="H2803" s="47">
        <v>1542</v>
      </c>
    </row>
    <row r="2804" spans="1:8" x14ac:dyDescent="0.35">
      <c r="A2804" s="43">
        <v>46258</v>
      </c>
      <c r="B2804" t="s">
        <v>63</v>
      </c>
      <c r="C2804" t="s">
        <v>53</v>
      </c>
      <c r="D2804" t="s">
        <v>8</v>
      </c>
      <c r="E2804" s="43" t="s">
        <v>75</v>
      </c>
      <c r="F2804" s="43" t="s">
        <v>123</v>
      </c>
      <c r="G2804" s="43" t="s">
        <v>124</v>
      </c>
      <c r="H2804" s="47">
        <v>6308</v>
      </c>
    </row>
    <row r="2805" spans="1:8" x14ac:dyDescent="0.35">
      <c r="A2805" s="43">
        <v>46258</v>
      </c>
      <c r="B2805" t="s">
        <v>63</v>
      </c>
      <c r="C2805" t="s">
        <v>56</v>
      </c>
      <c r="D2805" t="s">
        <v>16</v>
      </c>
      <c r="E2805" s="43" t="s">
        <v>16</v>
      </c>
      <c r="F2805" s="43" t="s">
        <v>123</v>
      </c>
      <c r="G2805" s="43" t="s">
        <v>136</v>
      </c>
      <c r="H2805" s="47">
        <v>862</v>
      </c>
    </row>
    <row r="2806" spans="1:8" x14ac:dyDescent="0.35">
      <c r="A2806" s="43">
        <v>46258</v>
      </c>
      <c r="B2806" t="s">
        <v>63</v>
      </c>
      <c r="C2806" t="s">
        <v>55</v>
      </c>
      <c r="D2806" t="s">
        <v>11</v>
      </c>
      <c r="E2806" s="43" t="s">
        <v>90</v>
      </c>
      <c r="F2806" s="43" t="s">
        <v>123</v>
      </c>
      <c r="G2806" s="43" t="s">
        <v>125</v>
      </c>
      <c r="H2806" s="47">
        <v>1301</v>
      </c>
    </row>
    <row r="2807" spans="1:8" x14ac:dyDescent="0.35">
      <c r="A2807" s="43">
        <v>46258</v>
      </c>
      <c r="B2807" t="s">
        <v>63</v>
      </c>
      <c r="C2807" t="s">
        <v>56</v>
      </c>
      <c r="D2807" t="s">
        <v>12</v>
      </c>
      <c r="E2807" s="43" t="s">
        <v>84</v>
      </c>
      <c r="F2807" s="43" t="s">
        <v>123</v>
      </c>
      <c r="G2807" s="43" t="s">
        <v>133</v>
      </c>
      <c r="H2807" s="47">
        <v>569</v>
      </c>
    </row>
    <row r="2808" spans="1:8" x14ac:dyDescent="0.35">
      <c r="A2808" s="43">
        <v>46258</v>
      </c>
      <c r="B2808" t="s">
        <v>63</v>
      </c>
      <c r="C2808" t="s">
        <v>54</v>
      </c>
      <c r="D2808" t="s">
        <v>10</v>
      </c>
      <c r="E2808" s="43" t="s">
        <v>10</v>
      </c>
      <c r="F2808" s="43" t="s">
        <v>123</v>
      </c>
      <c r="G2808" s="43" t="s">
        <v>141</v>
      </c>
      <c r="H2808" s="47">
        <v>2116</v>
      </c>
    </row>
    <row r="2809" spans="1:8" x14ac:dyDescent="0.35">
      <c r="A2809" s="43">
        <v>46258</v>
      </c>
      <c r="B2809" t="s">
        <v>63</v>
      </c>
      <c r="C2809" t="s">
        <v>121</v>
      </c>
      <c r="D2809" t="s">
        <v>121</v>
      </c>
      <c r="E2809" s="43" t="s">
        <v>122</v>
      </c>
      <c r="F2809" s="43" t="s">
        <v>123</v>
      </c>
      <c r="G2809" s="43" t="s">
        <v>126</v>
      </c>
      <c r="H2809" s="47">
        <v>75</v>
      </c>
    </row>
    <row r="2810" spans="1:8" x14ac:dyDescent="0.35">
      <c r="A2810" s="43">
        <v>46258</v>
      </c>
      <c r="B2810" t="s">
        <v>63</v>
      </c>
      <c r="C2810" t="s">
        <v>54</v>
      </c>
      <c r="D2810" t="s">
        <v>14</v>
      </c>
      <c r="E2810" s="43" t="s">
        <v>87</v>
      </c>
      <c r="F2810" s="43" t="s">
        <v>123</v>
      </c>
      <c r="G2810" s="43" t="s">
        <v>141</v>
      </c>
      <c r="H2810" s="47">
        <v>3742</v>
      </c>
    </row>
    <row r="2811" spans="1:8" x14ac:dyDescent="0.35">
      <c r="A2811" s="43">
        <v>46258</v>
      </c>
      <c r="B2811" t="s">
        <v>63</v>
      </c>
      <c r="C2811" t="s">
        <v>55</v>
      </c>
      <c r="D2811" t="s">
        <v>11</v>
      </c>
      <c r="E2811" s="43" t="s">
        <v>55</v>
      </c>
      <c r="F2811" s="43" t="s">
        <v>123</v>
      </c>
      <c r="G2811" s="43" t="s">
        <v>125</v>
      </c>
      <c r="H2811" s="47">
        <v>1989</v>
      </c>
    </row>
    <row r="2812" spans="1:8" x14ac:dyDescent="0.35">
      <c r="A2812" s="43">
        <v>46258</v>
      </c>
      <c r="B2812" t="s">
        <v>63</v>
      </c>
      <c r="C2812" t="s">
        <v>55</v>
      </c>
      <c r="D2812" t="s">
        <v>13</v>
      </c>
      <c r="E2812" s="43" t="s">
        <v>85</v>
      </c>
      <c r="F2812" s="43" t="s">
        <v>123</v>
      </c>
      <c r="G2812" s="43" t="s">
        <v>132</v>
      </c>
      <c r="H2812" s="47">
        <v>498</v>
      </c>
    </row>
    <row r="2813" spans="1:8" x14ac:dyDescent="0.35">
      <c r="A2813" s="43">
        <v>46258</v>
      </c>
      <c r="B2813" t="s">
        <v>63</v>
      </c>
      <c r="C2813" t="s">
        <v>56</v>
      </c>
      <c r="D2813" t="s">
        <v>16</v>
      </c>
      <c r="E2813" s="43" t="s">
        <v>97</v>
      </c>
      <c r="F2813" s="43" t="s">
        <v>123</v>
      </c>
      <c r="G2813" s="43" t="s">
        <v>134</v>
      </c>
      <c r="H2813" s="47">
        <v>881</v>
      </c>
    </row>
    <row r="2814" spans="1:8" x14ac:dyDescent="0.35">
      <c r="A2814" s="43">
        <v>46258</v>
      </c>
      <c r="B2814" t="s">
        <v>63</v>
      </c>
      <c r="C2814" t="s">
        <v>54</v>
      </c>
      <c r="D2814" t="s">
        <v>10</v>
      </c>
      <c r="E2814" s="43" t="s">
        <v>64</v>
      </c>
      <c r="F2814" s="43" t="s">
        <v>123</v>
      </c>
      <c r="G2814" s="43" t="s">
        <v>127</v>
      </c>
      <c r="H2814" s="47">
        <v>16430</v>
      </c>
    </row>
    <row r="2815" spans="1:8" x14ac:dyDescent="0.35">
      <c r="A2815" s="43">
        <v>46258</v>
      </c>
      <c r="B2815" t="s">
        <v>63</v>
      </c>
      <c r="C2815" t="s">
        <v>56</v>
      </c>
      <c r="D2815" t="s">
        <v>17</v>
      </c>
      <c r="E2815" s="43" t="s">
        <v>68</v>
      </c>
      <c r="F2815" s="43" t="s">
        <v>123</v>
      </c>
      <c r="G2815" s="43" t="s">
        <v>130</v>
      </c>
      <c r="H2815" s="47">
        <v>3868</v>
      </c>
    </row>
    <row r="2816" spans="1:8" x14ac:dyDescent="0.35">
      <c r="A2816" s="43">
        <v>46258</v>
      </c>
      <c r="B2816" t="s">
        <v>63</v>
      </c>
      <c r="C2816" t="s">
        <v>54</v>
      </c>
      <c r="D2816" t="s">
        <v>9</v>
      </c>
      <c r="E2816" s="43" t="s">
        <v>92</v>
      </c>
      <c r="F2816" s="43" t="s">
        <v>123</v>
      </c>
      <c r="G2816" s="43" t="s">
        <v>132</v>
      </c>
      <c r="H2816" s="47">
        <v>1902</v>
      </c>
    </row>
    <row r="2817" spans="1:8" x14ac:dyDescent="0.35">
      <c r="A2817" s="43">
        <v>46258</v>
      </c>
      <c r="B2817" t="s">
        <v>63</v>
      </c>
      <c r="C2817" t="s">
        <v>53</v>
      </c>
      <c r="D2817" t="s">
        <v>6</v>
      </c>
      <c r="E2817" s="43" t="s">
        <v>69</v>
      </c>
      <c r="F2817" s="43" t="s">
        <v>123</v>
      </c>
      <c r="G2817" s="43" t="s">
        <v>136</v>
      </c>
      <c r="H2817" s="47">
        <v>931</v>
      </c>
    </row>
    <row r="2818" spans="1:8" x14ac:dyDescent="0.35">
      <c r="A2818" s="43">
        <v>46258</v>
      </c>
      <c r="B2818" t="s">
        <v>63</v>
      </c>
      <c r="C2818" t="s">
        <v>53</v>
      </c>
      <c r="D2818" t="s">
        <v>6</v>
      </c>
      <c r="E2818" s="43" t="s">
        <v>69</v>
      </c>
      <c r="F2818" s="43" t="s">
        <v>123</v>
      </c>
      <c r="G2818" s="43" t="s">
        <v>138</v>
      </c>
      <c r="H2818" s="47">
        <v>251</v>
      </c>
    </row>
    <row r="2819" spans="1:8" x14ac:dyDescent="0.35">
      <c r="A2819" s="43">
        <v>46258</v>
      </c>
      <c r="B2819" t="s">
        <v>63</v>
      </c>
      <c r="C2819" t="s">
        <v>121</v>
      </c>
      <c r="D2819" t="s">
        <v>121</v>
      </c>
      <c r="E2819" s="43" t="s">
        <v>121</v>
      </c>
      <c r="F2819" s="43" t="s">
        <v>123</v>
      </c>
      <c r="G2819" s="43" t="s">
        <v>132</v>
      </c>
      <c r="H2819" s="47">
        <v>10</v>
      </c>
    </row>
    <row r="2820" spans="1:8" x14ac:dyDescent="0.35">
      <c r="A2820" s="43">
        <v>46258</v>
      </c>
      <c r="B2820" t="s">
        <v>63</v>
      </c>
      <c r="C2820" t="s">
        <v>55</v>
      </c>
      <c r="D2820" t="s">
        <v>11</v>
      </c>
      <c r="E2820" s="43" t="s">
        <v>90</v>
      </c>
      <c r="F2820" s="43" t="s">
        <v>123</v>
      </c>
      <c r="G2820" s="43" t="s">
        <v>133</v>
      </c>
      <c r="H2820" s="47">
        <v>148</v>
      </c>
    </row>
    <row r="2821" spans="1:8" x14ac:dyDescent="0.35">
      <c r="A2821" s="43">
        <v>46258</v>
      </c>
      <c r="B2821" t="s">
        <v>63</v>
      </c>
      <c r="C2821" t="s">
        <v>54</v>
      </c>
      <c r="D2821" t="s">
        <v>14</v>
      </c>
      <c r="E2821" s="43" t="s">
        <v>86</v>
      </c>
      <c r="F2821" s="43" t="s">
        <v>123</v>
      </c>
      <c r="G2821" s="43" t="s">
        <v>134</v>
      </c>
      <c r="H2821" s="47">
        <v>627</v>
      </c>
    </row>
    <row r="2822" spans="1:8" x14ac:dyDescent="0.35">
      <c r="A2822" s="43">
        <v>46258</v>
      </c>
      <c r="B2822" t="s">
        <v>63</v>
      </c>
      <c r="C2822" t="s">
        <v>121</v>
      </c>
      <c r="D2822" t="s">
        <v>121</v>
      </c>
      <c r="E2822" s="43" t="s">
        <v>121</v>
      </c>
      <c r="F2822" s="43" t="s">
        <v>123</v>
      </c>
      <c r="G2822" s="43" t="s">
        <v>139</v>
      </c>
      <c r="H2822" s="47">
        <v>33</v>
      </c>
    </row>
    <row r="2823" spans="1:8" x14ac:dyDescent="0.35">
      <c r="A2823" s="43">
        <v>46258</v>
      </c>
      <c r="B2823" t="s">
        <v>63</v>
      </c>
      <c r="C2823" t="s">
        <v>121</v>
      </c>
      <c r="D2823" t="s">
        <v>121</v>
      </c>
      <c r="E2823" s="43" t="s">
        <v>121</v>
      </c>
      <c r="F2823" s="43" t="s">
        <v>123</v>
      </c>
      <c r="G2823" s="43" t="s">
        <v>141</v>
      </c>
      <c r="H2823" s="47">
        <v>1980</v>
      </c>
    </row>
    <row r="2824" spans="1:8" x14ac:dyDescent="0.35">
      <c r="A2824" s="43">
        <v>46258</v>
      </c>
      <c r="B2824" t="s">
        <v>63</v>
      </c>
      <c r="C2824" t="s">
        <v>55</v>
      </c>
      <c r="D2824" t="s">
        <v>11</v>
      </c>
      <c r="E2824" s="43" t="s">
        <v>78</v>
      </c>
      <c r="F2824" s="43" t="s">
        <v>123</v>
      </c>
      <c r="G2824" s="43" t="s">
        <v>140</v>
      </c>
      <c r="H2824" s="47">
        <v>83</v>
      </c>
    </row>
    <row r="2825" spans="1:8" x14ac:dyDescent="0.35">
      <c r="A2825" s="43">
        <v>46258</v>
      </c>
      <c r="B2825" t="s">
        <v>63</v>
      </c>
      <c r="C2825" t="s">
        <v>56</v>
      </c>
      <c r="D2825" t="s">
        <v>17</v>
      </c>
      <c r="E2825" s="43" t="s">
        <v>76</v>
      </c>
      <c r="F2825" s="43" t="s">
        <v>123</v>
      </c>
      <c r="G2825" s="43" t="s">
        <v>140</v>
      </c>
      <c r="H2825" s="47">
        <v>40</v>
      </c>
    </row>
    <row r="2826" spans="1:8" x14ac:dyDescent="0.35">
      <c r="A2826" s="43">
        <v>46258</v>
      </c>
      <c r="B2826" t="s">
        <v>63</v>
      </c>
      <c r="C2826" t="s">
        <v>121</v>
      </c>
      <c r="D2826" t="s">
        <v>121</v>
      </c>
      <c r="E2826" s="43" t="s">
        <v>121</v>
      </c>
      <c r="F2826" s="43" t="s">
        <v>123</v>
      </c>
      <c r="G2826" s="43" t="s">
        <v>139</v>
      </c>
      <c r="H2826" s="47">
        <v>0</v>
      </c>
    </row>
    <row r="2827" spans="1:8" x14ac:dyDescent="0.35">
      <c r="A2827" s="43">
        <v>46258</v>
      </c>
      <c r="B2827" t="s">
        <v>63</v>
      </c>
      <c r="C2827" t="s">
        <v>121</v>
      </c>
      <c r="D2827" t="s">
        <v>121</v>
      </c>
      <c r="E2827" s="43" t="s">
        <v>122</v>
      </c>
      <c r="F2827" s="43" t="s">
        <v>123</v>
      </c>
      <c r="G2827" s="43" t="s">
        <v>142</v>
      </c>
      <c r="H2827" s="47">
        <v>2</v>
      </c>
    </row>
    <row r="2828" spans="1:8" x14ac:dyDescent="0.35">
      <c r="A2828" s="43">
        <v>46258</v>
      </c>
      <c r="B2828" t="s">
        <v>63</v>
      </c>
      <c r="C2828" t="s">
        <v>121</v>
      </c>
      <c r="D2828" t="s">
        <v>121</v>
      </c>
      <c r="E2828" s="43" t="s">
        <v>121</v>
      </c>
      <c r="F2828" s="43" t="s">
        <v>123</v>
      </c>
      <c r="G2828" s="43" t="s">
        <v>128</v>
      </c>
      <c r="H2828" s="47">
        <v>0</v>
      </c>
    </row>
    <row r="2829" spans="1:8" x14ac:dyDescent="0.35">
      <c r="A2829" s="43">
        <v>46258</v>
      </c>
      <c r="B2829" t="s">
        <v>63</v>
      </c>
      <c r="C2829" t="s">
        <v>121</v>
      </c>
      <c r="D2829" t="s">
        <v>121</v>
      </c>
      <c r="E2829" s="43" t="s">
        <v>122</v>
      </c>
      <c r="F2829" s="43" t="s">
        <v>123</v>
      </c>
      <c r="G2829" s="43" t="s">
        <v>137</v>
      </c>
      <c r="H2829" s="47">
        <v>1</v>
      </c>
    </row>
    <row r="2830" spans="1:8" x14ac:dyDescent="0.35">
      <c r="A2830" s="43">
        <v>46258</v>
      </c>
      <c r="B2830" t="s">
        <v>63</v>
      </c>
      <c r="C2830" t="s">
        <v>121</v>
      </c>
      <c r="D2830" t="s">
        <v>121</v>
      </c>
      <c r="E2830" s="43" t="s">
        <v>121</v>
      </c>
      <c r="F2830" s="43" t="s">
        <v>123</v>
      </c>
      <c r="G2830" s="43" t="s">
        <v>133</v>
      </c>
      <c r="H2830" s="47">
        <v>0</v>
      </c>
    </row>
    <row r="2831" spans="1:8" x14ac:dyDescent="0.35">
      <c r="A2831" s="43">
        <v>46258</v>
      </c>
      <c r="B2831" t="s">
        <v>63</v>
      </c>
      <c r="C2831" t="s">
        <v>121</v>
      </c>
      <c r="D2831" t="s">
        <v>121</v>
      </c>
      <c r="E2831" s="43" t="s">
        <v>121</v>
      </c>
      <c r="F2831" s="43" t="s">
        <v>123</v>
      </c>
      <c r="G2831" s="43" t="s">
        <v>140</v>
      </c>
      <c r="H2831" s="47">
        <v>1</v>
      </c>
    </row>
    <row r="2832" spans="1:8" x14ac:dyDescent="0.35">
      <c r="A2832" s="43">
        <v>46258</v>
      </c>
      <c r="B2832" t="s">
        <v>63</v>
      </c>
      <c r="C2832" t="s">
        <v>121</v>
      </c>
      <c r="D2832" t="s">
        <v>121</v>
      </c>
      <c r="E2832" s="43" t="s">
        <v>121</v>
      </c>
      <c r="F2832" s="43" t="s">
        <v>123</v>
      </c>
      <c r="G2832" s="43" t="s">
        <v>125</v>
      </c>
      <c r="H2832" s="47">
        <v>0</v>
      </c>
    </row>
    <row r="2833" spans="1:8" x14ac:dyDescent="0.35">
      <c r="A2833" s="43">
        <v>46258</v>
      </c>
      <c r="B2833" t="s">
        <v>63</v>
      </c>
      <c r="C2833" t="s">
        <v>54</v>
      </c>
      <c r="D2833" t="s">
        <v>9</v>
      </c>
      <c r="E2833" s="43" t="s">
        <v>92</v>
      </c>
      <c r="F2833" s="43" t="s">
        <v>123</v>
      </c>
      <c r="G2833" s="43" t="s">
        <v>141</v>
      </c>
      <c r="H2833" s="47">
        <v>4106</v>
      </c>
    </row>
    <row r="2834" spans="1:8" x14ac:dyDescent="0.35">
      <c r="A2834" s="43">
        <v>46258</v>
      </c>
      <c r="B2834" t="s">
        <v>63</v>
      </c>
      <c r="C2834" t="s">
        <v>54</v>
      </c>
      <c r="D2834" t="s">
        <v>14</v>
      </c>
      <c r="E2834" s="43" t="s">
        <v>86</v>
      </c>
      <c r="F2834" s="43" t="s">
        <v>123</v>
      </c>
      <c r="G2834" s="43" t="s">
        <v>125</v>
      </c>
      <c r="H2834" s="47">
        <v>2992</v>
      </c>
    </row>
    <row r="2835" spans="1:8" x14ac:dyDescent="0.35">
      <c r="A2835" s="43">
        <v>46258</v>
      </c>
      <c r="B2835" t="s">
        <v>63</v>
      </c>
      <c r="C2835" t="s">
        <v>56</v>
      </c>
      <c r="D2835" t="s">
        <v>12</v>
      </c>
      <c r="E2835" s="43" t="s">
        <v>81</v>
      </c>
      <c r="F2835" s="43" t="s">
        <v>123</v>
      </c>
      <c r="G2835" s="43" t="s">
        <v>141</v>
      </c>
      <c r="H2835" s="47">
        <v>2145</v>
      </c>
    </row>
    <row r="2836" spans="1:8" x14ac:dyDescent="0.35">
      <c r="A2836" s="43">
        <v>46258</v>
      </c>
      <c r="B2836" t="s">
        <v>63</v>
      </c>
      <c r="C2836" t="s">
        <v>121</v>
      </c>
      <c r="D2836" t="s">
        <v>121</v>
      </c>
      <c r="E2836" s="43" t="s">
        <v>121</v>
      </c>
      <c r="F2836" s="43" t="s">
        <v>123</v>
      </c>
      <c r="G2836" s="43" t="s">
        <v>125</v>
      </c>
      <c r="H2836" s="47">
        <v>40</v>
      </c>
    </row>
    <row r="2837" spans="1:8" x14ac:dyDescent="0.35">
      <c r="A2837" s="43">
        <v>46258</v>
      </c>
      <c r="B2837" t="s">
        <v>63</v>
      </c>
      <c r="C2837" t="s">
        <v>56</v>
      </c>
      <c r="D2837" t="s">
        <v>12</v>
      </c>
      <c r="E2837" s="43" t="s">
        <v>83</v>
      </c>
      <c r="F2837" s="43" t="s">
        <v>123</v>
      </c>
      <c r="G2837" s="43" t="s">
        <v>131</v>
      </c>
      <c r="H2837" s="47">
        <v>113</v>
      </c>
    </row>
    <row r="2838" spans="1:8" x14ac:dyDescent="0.35">
      <c r="A2838" s="43">
        <v>46258</v>
      </c>
      <c r="B2838" t="s">
        <v>63</v>
      </c>
      <c r="C2838" t="s">
        <v>56</v>
      </c>
      <c r="D2838" t="s">
        <v>17</v>
      </c>
      <c r="E2838" s="43" t="s">
        <v>76</v>
      </c>
      <c r="F2838" s="43" t="s">
        <v>123</v>
      </c>
      <c r="G2838" s="43" t="s">
        <v>130</v>
      </c>
      <c r="H2838" s="47">
        <v>1160</v>
      </c>
    </row>
    <row r="2839" spans="1:8" x14ac:dyDescent="0.35">
      <c r="A2839" s="43">
        <v>46258</v>
      </c>
      <c r="B2839" t="s">
        <v>63</v>
      </c>
      <c r="C2839" t="s">
        <v>55</v>
      </c>
      <c r="D2839" t="s">
        <v>11</v>
      </c>
      <c r="E2839" s="43" t="s">
        <v>55</v>
      </c>
      <c r="F2839" s="43" t="s">
        <v>123</v>
      </c>
      <c r="G2839" s="43" t="s">
        <v>135</v>
      </c>
      <c r="H2839" s="47">
        <v>8181</v>
      </c>
    </row>
    <row r="2840" spans="1:8" x14ac:dyDescent="0.35">
      <c r="A2840" s="43">
        <v>46258</v>
      </c>
      <c r="B2840" t="s">
        <v>63</v>
      </c>
      <c r="C2840" t="s">
        <v>55</v>
      </c>
      <c r="D2840" t="s">
        <v>13</v>
      </c>
      <c r="E2840" s="43" t="s">
        <v>85</v>
      </c>
      <c r="F2840" s="43" t="s">
        <v>123</v>
      </c>
      <c r="G2840" s="43" t="s">
        <v>137</v>
      </c>
      <c r="H2840" s="47">
        <v>536</v>
      </c>
    </row>
    <row r="2841" spans="1:8" x14ac:dyDescent="0.35">
      <c r="A2841" s="43">
        <v>46258</v>
      </c>
      <c r="B2841" t="s">
        <v>63</v>
      </c>
      <c r="C2841" t="s">
        <v>56</v>
      </c>
      <c r="D2841" t="s">
        <v>12</v>
      </c>
      <c r="E2841" s="43" t="s">
        <v>81</v>
      </c>
      <c r="F2841" s="43" t="s">
        <v>123</v>
      </c>
      <c r="G2841" s="43" t="s">
        <v>126</v>
      </c>
      <c r="H2841" s="47">
        <v>7152</v>
      </c>
    </row>
    <row r="2842" spans="1:8" x14ac:dyDescent="0.35">
      <c r="A2842" s="43">
        <v>46258</v>
      </c>
      <c r="B2842" t="s">
        <v>63</v>
      </c>
      <c r="C2842" t="s">
        <v>54</v>
      </c>
      <c r="D2842" t="s">
        <v>14</v>
      </c>
      <c r="E2842" s="43" t="s">
        <v>89</v>
      </c>
      <c r="F2842" s="43" t="s">
        <v>123</v>
      </c>
      <c r="G2842" s="43" t="s">
        <v>132</v>
      </c>
      <c r="H2842" s="47">
        <v>773</v>
      </c>
    </row>
    <row r="2843" spans="1:8" x14ac:dyDescent="0.35">
      <c r="A2843" s="43">
        <v>46258</v>
      </c>
      <c r="B2843" t="s">
        <v>63</v>
      </c>
      <c r="C2843" t="s">
        <v>54</v>
      </c>
      <c r="D2843" t="s">
        <v>10</v>
      </c>
      <c r="E2843" s="43" t="s">
        <v>10</v>
      </c>
      <c r="F2843" s="43" t="s">
        <v>123</v>
      </c>
      <c r="G2843" s="43" t="s">
        <v>134</v>
      </c>
      <c r="H2843" s="47">
        <v>877</v>
      </c>
    </row>
    <row r="2844" spans="1:8" x14ac:dyDescent="0.35">
      <c r="A2844" s="43">
        <v>46258</v>
      </c>
      <c r="B2844" t="s">
        <v>63</v>
      </c>
      <c r="C2844" t="s">
        <v>121</v>
      </c>
      <c r="D2844" t="s">
        <v>121</v>
      </c>
      <c r="E2844" s="43" t="s">
        <v>121</v>
      </c>
      <c r="F2844" s="43" t="s">
        <v>123</v>
      </c>
      <c r="G2844" s="43" t="s">
        <v>133</v>
      </c>
      <c r="H2844" s="47">
        <v>46</v>
      </c>
    </row>
    <row r="2845" spans="1:8" x14ac:dyDescent="0.35">
      <c r="A2845" s="43">
        <v>46258</v>
      </c>
      <c r="B2845" t="s">
        <v>63</v>
      </c>
      <c r="C2845" t="s">
        <v>55</v>
      </c>
      <c r="D2845" t="s">
        <v>13</v>
      </c>
      <c r="E2845" s="43" t="s">
        <v>85</v>
      </c>
      <c r="F2845" s="43" t="s">
        <v>123</v>
      </c>
      <c r="G2845" s="43" t="s">
        <v>133</v>
      </c>
      <c r="H2845" s="47">
        <v>982</v>
      </c>
    </row>
    <row r="2846" spans="1:8" x14ac:dyDescent="0.35">
      <c r="A2846" s="43">
        <v>46258</v>
      </c>
      <c r="B2846" t="s">
        <v>63</v>
      </c>
      <c r="C2846" t="s">
        <v>56</v>
      </c>
      <c r="D2846" t="s">
        <v>12</v>
      </c>
      <c r="E2846" s="43" t="s">
        <v>84</v>
      </c>
      <c r="F2846" s="43" t="s">
        <v>123</v>
      </c>
      <c r="G2846" s="43" t="s">
        <v>138</v>
      </c>
      <c r="H2846" s="47">
        <v>73</v>
      </c>
    </row>
    <row r="2847" spans="1:8" x14ac:dyDescent="0.35">
      <c r="A2847" s="43">
        <v>46258</v>
      </c>
      <c r="B2847" t="s">
        <v>63</v>
      </c>
      <c r="C2847" t="s">
        <v>54</v>
      </c>
      <c r="D2847" t="s">
        <v>14</v>
      </c>
      <c r="E2847" s="43" t="s">
        <v>14</v>
      </c>
      <c r="F2847" s="43" t="s">
        <v>123</v>
      </c>
      <c r="G2847" s="43" t="s">
        <v>142</v>
      </c>
      <c r="H2847" s="47">
        <v>1674</v>
      </c>
    </row>
    <row r="2848" spans="1:8" x14ac:dyDescent="0.35">
      <c r="A2848" s="43">
        <v>46258</v>
      </c>
      <c r="B2848" t="s">
        <v>63</v>
      </c>
      <c r="C2848" t="s">
        <v>56</v>
      </c>
      <c r="D2848" t="s">
        <v>12</v>
      </c>
      <c r="E2848" s="43" t="s">
        <v>81</v>
      </c>
      <c r="F2848" s="43" t="s">
        <v>123</v>
      </c>
      <c r="G2848" s="43" t="s">
        <v>134</v>
      </c>
      <c r="H2848" s="47">
        <v>613</v>
      </c>
    </row>
    <row r="2849" spans="1:8" x14ac:dyDescent="0.35">
      <c r="A2849" s="43">
        <v>46258</v>
      </c>
      <c r="B2849" t="s">
        <v>63</v>
      </c>
      <c r="C2849" t="s">
        <v>54</v>
      </c>
      <c r="D2849" t="s">
        <v>9</v>
      </c>
      <c r="E2849" s="43" t="s">
        <v>71</v>
      </c>
      <c r="F2849" s="43" t="s">
        <v>123</v>
      </c>
      <c r="G2849" s="43" t="s">
        <v>136</v>
      </c>
      <c r="H2849" s="47">
        <v>319</v>
      </c>
    </row>
    <row r="2850" spans="1:8" x14ac:dyDescent="0.35">
      <c r="A2850" s="43">
        <v>46258</v>
      </c>
      <c r="B2850" t="s">
        <v>63</v>
      </c>
      <c r="C2850" t="s">
        <v>54</v>
      </c>
      <c r="D2850" t="s">
        <v>14</v>
      </c>
      <c r="E2850" s="43" t="s">
        <v>89</v>
      </c>
      <c r="F2850" s="43" t="s">
        <v>123</v>
      </c>
      <c r="G2850" s="43" t="s">
        <v>141</v>
      </c>
      <c r="H2850" s="47">
        <v>2317</v>
      </c>
    </row>
    <row r="2851" spans="1:8" x14ac:dyDescent="0.35">
      <c r="A2851" s="43">
        <v>46258</v>
      </c>
      <c r="B2851" t="s">
        <v>63</v>
      </c>
      <c r="C2851" t="s">
        <v>53</v>
      </c>
      <c r="D2851" t="s">
        <v>6</v>
      </c>
      <c r="E2851" s="43" t="s">
        <v>69</v>
      </c>
      <c r="F2851" s="43" t="s">
        <v>123</v>
      </c>
      <c r="G2851" s="43" t="s">
        <v>133</v>
      </c>
      <c r="H2851" s="47">
        <v>344</v>
      </c>
    </row>
    <row r="2852" spans="1:8" x14ac:dyDescent="0.35">
      <c r="A2852" s="43">
        <v>46258</v>
      </c>
      <c r="B2852" t="s">
        <v>63</v>
      </c>
      <c r="C2852" t="s">
        <v>54</v>
      </c>
      <c r="D2852" t="s">
        <v>14</v>
      </c>
      <c r="E2852" s="43" t="s">
        <v>14</v>
      </c>
      <c r="F2852" s="43" t="s">
        <v>123</v>
      </c>
      <c r="G2852" s="43" t="s">
        <v>136</v>
      </c>
      <c r="H2852" s="47">
        <v>583</v>
      </c>
    </row>
    <row r="2853" spans="1:8" x14ac:dyDescent="0.35">
      <c r="A2853" s="43">
        <v>46258</v>
      </c>
      <c r="B2853" t="s">
        <v>63</v>
      </c>
      <c r="C2853" t="s">
        <v>53</v>
      </c>
      <c r="D2853" t="s">
        <v>6</v>
      </c>
      <c r="E2853" s="43" t="s">
        <v>98</v>
      </c>
      <c r="F2853" s="43" t="s">
        <v>123</v>
      </c>
      <c r="G2853" s="43" t="s">
        <v>126</v>
      </c>
      <c r="H2853" s="47">
        <v>12555</v>
      </c>
    </row>
    <row r="2854" spans="1:8" x14ac:dyDescent="0.35">
      <c r="A2854" s="43">
        <v>46258</v>
      </c>
      <c r="B2854" t="s">
        <v>63</v>
      </c>
      <c r="C2854" t="s">
        <v>55</v>
      </c>
      <c r="D2854" t="s">
        <v>13</v>
      </c>
      <c r="E2854" s="43" t="s">
        <v>67</v>
      </c>
      <c r="F2854" s="43" t="s">
        <v>123</v>
      </c>
      <c r="G2854" s="43" t="s">
        <v>133</v>
      </c>
      <c r="H2854" s="47">
        <v>886</v>
      </c>
    </row>
    <row r="2855" spans="1:8" x14ac:dyDescent="0.35">
      <c r="A2855" s="43">
        <v>46258</v>
      </c>
      <c r="B2855" t="s">
        <v>63</v>
      </c>
      <c r="C2855" t="s">
        <v>55</v>
      </c>
      <c r="D2855" t="s">
        <v>15</v>
      </c>
      <c r="E2855" s="43" t="s">
        <v>94</v>
      </c>
      <c r="F2855" s="43" t="s">
        <v>123</v>
      </c>
      <c r="G2855" s="43" t="s">
        <v>130</v>
      </c>
      <c r="H2855" s="47">
        <v>3295</v>
      </c>
    </row>
    <row r="2856" spans="1:8" x14ac:dyDescent="0.35">
      <c r="A2856" s="43">
        <v>46258</v>
      </c>
      <c r="B2856" t="s">
        <v>63</v>
      </c>
      <c r="C2856" t="s">
        <v>55</v>
      </c>
      <c r="D2856" t="s">
        <v>15</v>
      </c>
      <c r="E2856" s="43" t="s">
        <v>93</v>
      </c>
      <c r="F2856" s="43" t="s">
        <v>123</v>
      </c>
      <c r="G2856" s="43" t="s">
        <v>132</v>
      </c>
      <c r="H2856" s="47">
        <v>605</v>
      </c>
    </row>
    <row r="2857" spans="1:8" x14ac:dyDescent="0.35">
      <c r="A2857" s="43">
        <v>46258</v>
      </c>
      <c r="B2857" t="s">
        <v>63</v>
      </c>
      <c r="C2857" t="s">
        <v>55</v>
      </c>
      <c r="D2857" t="s">
        <v>15</v>
      </c>
      <c r="E2857" s="43" t="s">
        <v>95</v>
      </c>
      <c r="F2857" s="43" t="s">
        <v>123</v>
      </c>
      <c r="G2857" s="43" t="s">
        <v>139</v>
      </c>
      <c r="H2857" s="47">
        <v>300</v>
      </c>
    </row>
    <row r="2858" spans="1:8" x14ac:dyDescent="0.35">
      <c r="A2858" s="43">
        <v>46258</v>
      </c>
      <c r="B2858" t="s">
        <v>63</v>
      </c>
      <c r="C2858" t="s">
        <v>56</v>
      </c>
      <c r="D2858" t="s">
        <v>12</v>
      </c>
      <c r="E2858" s="43" t="s">
        <v>79</v>
      </c>
      <c r="F2858" s="43" t="s">
        <v>123</v>
      </c>
      <c r="G2858" s="43" t="s">
        <v>138</v>
      </c>
      <c r="H2858" s="47">
        <v>148</v>
      </c>
    </row>
    <row r="2859" spans="1:8" x14ac:dyDescent="0.35">
      <c r="A2859" s="43">
        <v>46258</v>
      </c>
      <c r="B2859" t="s">
        <v>63</v>
      </c>
      <c r="C2859" t="s">
        <v>53</v>
      </c>
      <c r="D2859" t="s">
        <v>8</v>
      </c>
      <c r="E2859" s="43" t="s">
        <v>72</v>
      </c>
      <c r="F2859" s="43" t="s">
        <v>123</v>
      </c>
      <c r="G2859" s="43" t="s">
        <v>125</v>
      </c>
      <c r="H2859" s="47">
        <v>3710</v>
      </c>
    </row>
    <row r="2860" spans="1:8" x14ac:dyDescent="0.35">
      <c r="A2860" s="43">
        <v>46258</v>
      </c>
      <c r="B2860" t="s">
        <v>63</v>
      </c>
      <c r="C2860" t="s">
        <v>56</v>
      </c>
      <c r="D2860" t="s">
        <v>17</v>
      </c>
      <c r="E2860" s="43" t="s">
        <v>70</v>
      </c>
      <c r="F2860" s="43" t="s">
        <v>123</v>
      </c>
      <c r="G2860" s="43" t="s">
        <v>141</v>
      </c>
      <c r="H2860" s="47">
        <v>2281</v>
      </c>
    </row>
    <row r="2861" spans="1:8" x14ac:dyDescent="0.35">
      <c r="A2861" s="43">
        <v>46258</v>
      </c>
      <c r="B2861" t="s">
        <v>63</v>
      </c>
      <c r="C2861" t="s">
        <v>53</v>
      </c>
      <c r="D2861" t="s">
        <v>8</v>
      </c>
      <c r="E2861" s="43" t="s">
        <v>66</v>
      </c>
      <c r="F2861" s="43" t="s">
        <v>123</v>
      </c>
      <c r="G2861" s="43" t="s">
        <v>133</v>
      </c>
      <c r="H2861" s="47">
        <v>1424</v>
      </c>
    </row>
    <row r="2862" spans="1:8" x14ac:dyDescent="0.35">
      <c r="A2862" s="43">
        <v>46258</v>
      </c>
      <c r="B2862" t="s">
        <v>63</v>
      </c>
      <c r="C2862" t="s">
        <v>56</v>
      </c>
      <c r="D2862" t="s">
        <v>12</v>
      </c>
      <c r="E2862" s="43" t="s">
        <v>82</v>
      </c>
      <c r="F2862" s="43" t="s">
        <v>123</v>
      </c>
      <c r="G2862" s="43" t="s">
        <v>142</v>
      </c>
      <c r="H2862" s="47">
        <v>1497</v>
      </c>
    </row>
    <row r="2863" spans="1:8" x14ac:dyDescent="0.35">
      <c r="A2863" s="43">
        <v>46258</v>
      </c>
      <c r="B2863" t="s">
        <v>63</v>
      </c>
      <c r="C2863" t="s">
        <v>121</v>
      </c>
      <c r="D2863" t="s">
        <v>121</v>
      </c>
      <c r="E2863" s="43" t="s">
        <v>121</v>
      </c>
      <c r="F2863" s="43" t="s">
        <v>123</v>
      </c>
      <c r="G2863" s="43" t="s">
        <v>130</v>
      </c>
      <c r="H2863" s="47">
        <v>0</v>
      </c>
    </row>
    <row r="2864" spans="1:8" x14ac:dyDescent="0.35">
      <c r="A2864" s="43">
        <v>46258</v>
      </c>
      <c r="B2864" t="s">
        <v>63</v>
      </c>
      <c r="C2864" t="s">
        <v>53</v>
      </c>
      <c r="D2864" t="s">
        <v>6</v>
      </c>
      <c r="E2864" s="43" t="s">
        <v>69</v>
      </c>
      <c r="F2864" s="43" t="s">
        <v>123</v>
      </c>
      <c r="G2864" s="43" t="s">
        <v>140</v>
      </c>
      <c r="H2864" s="47">
        <v>61</v>
      </c>
    </row>
    <row r="2865" spans="1:8" x14ac:dyDescent="0.35">
      <c r="A2865" s="43">
        <v>46258</v>
      </c>
      <c r="B2865" t="s">
        <v>63</v>
      </c>
      <c r="C2865" t="s">
        <v>55</v>
      </c>
      <c r="D2865" t="s">
        <v>15</v>
      </c>
      <c r="E2865" s="43" t="s">
        <v>96</v>
      </c>
      <c r="F2865" s="43" t="s">
        <v>123</v>
      </c>
      <c r="G2865" s="43" t="s">
        <v>141</v>
      </c>
      <c r="H2865" s="47">
        <v>3166</v>
      </c>
    </row>
    <row r="2866" spans="1:8" x14ac:dyDescent="0.35">
      <c r="A2866" s="43">
        <v>46258</v>
      </c>
      <c r="B2866" t="s">
        <v>63</v>
      </c>
      <c r="C2866" t="s">
        <v>121</v>
      </c>
      <c r="D2866" t="s">
        <v>121</v>
      </c>
      <c r="E2866" s="43" t="s">
        <v>121</v>
      </c>
      <c r="F2866" s="43" t="s">
        <v>123</v>
      </c>
      <c r="G2866" s="43" t="s">
        <v>130</v>
      </c>
      <c r="H2866" s="47">
        <v>7</v>
      </c>
    </row>
    <row r="2867" spans="1:8" x14ac:dyDescent="0.35">
      <c r="A2867" s="43">
        <v>46258</v>
      </c>
      <c r="B2867" t="s">
        <v>63</v>
      </c>
      <c r="C2867" t="s">
        <v>54</v>
      </c>
      <c r="D2867" t="s">
        <v>10</v>
      </c>
      <c r="E2867" s="43" t="s">
        <v>10</v>
      </c>
      <c r="F2867" s="43" t="s">
        <v>123</v>
      </c>
      <c r="G2867" s="43" t="s">
        <v>131</v>
      </c>
      <c r="H2867" s="47">
        <v>147</v>
      </c>
    </row>
    <row r="2868" spans="1:8" x14ac:dyDescent="0.35">
      <c r="A2868" s="43">
        <v>46258</v>
      </c>
      <c r="B2868" t="s">
        <v>63</v>
      </c>
      <c r="C2868" t="s">
        <v>121</v>
      </c>
      <c r="D2868" t="s">
        <v>121</v>
      </c>
      <c r="E2868" s="43" t="s">
        <v>121</v>
      </c>
      <c r="F2868" s="43" t="s">
        <v>123</v>
      </c>
      <c r="G2868" s="43" t="s">
        <v>142</v>
      </c>
      <c r="H2868" s="47">
        <v>2</v>
      </c>
    </row>
    <row r="2869" spans="1:8" x14ac:dyDescent="0.35">
      <c r="A2869" s="43">
        <v>46258</v>
      </c>
      <c r="B2869" t="s">
        <v>63</v>
      </c>
      <c r="C2869" t="s">
        <v>53</v>
      </c>
      <c r="D2869" t="s">
        <v>6</v>
      </c>
      <c r="E2869" s="43" t="s">
        <v>73</v>
      </c>
      <c r="F2869" s="43" t="s">
        <v>123</v>
      </c>
      <c r="G2869" s="43" t="s">
        <v>140</v>
      </c>
      <c r="H2869" s="47">
        <v>19</v>
      </c>
    </row>
    <row r="2870" spans="1:8" x14ac:dyDescent="0.35">
      <c r="A2870" s="43">
        <v>46258</v>
      </c>
      <c r="B2870" t="s">
        <v>63</v>
      </c>
      <c r="C2870" t="s">
        <v>121</v>
      </c>
      <c r="D2870" t="s">
        <v>121</v>
      </c>
      <c r="E2870" s="43" t="s">
        <v>122</v>
      </c>
      <c r="F2870" s="43" t="s">
        <v>123</v>
      </c>
      <c r="G2870" s="43" t="s">
        <v>134</v>
      </c>
      <c r="H2870" s="47">
        <v>2</v>
      </c>
    </row>
    <row r="2871" spans="1:8" x14ac:dyDescent="0.35">
      <c r="A2871" s="43">
        <v>46258</v>
      </c>
      <c r="B2871" t="s">
        <v>63</v>
      </c>
      <c r="C2871" t="s">
        <v>121</v>
      </c>
      <c r="D2871" t="s">
        <v>121</v>
      </c>
      <c r="E2871" s="43" t="s">
        <v>122</v>
      </c>
      <c r="F2871" s="43" t="s">
        <v>123</v>
      </c>
      <c r="G2871" s="43" t="s">
        <v>128</v>
      </c>
      <c r="H2871" s="47">
        <v>27</v>
      </c>
    </row>
    <row r="2872" spans="1:8" x14ac:dyDescent="0.35">
      <c r="A2872" s="43">
        <v>46258</v>
      </c>
      <c r="B2872" t="s">
        <v>63</v>
      </c>
      <c r="C2872" t="s">
        <v>121</v>
      </c>
      <c r="D2872" t="s">
        <v>121</v>
      </c>
      <c r="E2872" s="43" t="s">
        <v>122</v>
      </c>
      <c r="F2872" s="43" t="s">
        <v>123</v>
      </c>
      <c r="G2872" s="43" t="s">
        <v>134</v>
      </c>
      <c r="H2872" s="47">
        <v>1</v>
      </c>
    </row>
    <row r="2873" spans="1:8" x14ac:dyDescent="0.35">
      <c r="A2873" s="43">
        <v>46258</v>
      </c>
      <c r="B2873" t="s">
        <v>63</v>
      </c>
      <c r="C2873" t="s">
        <v>121</v>
      </c>
      <c r="D2873" t="s">
        <v>121</v>
      </c>
      <c r="E2873" s="43" t="s">
        <v>122</v>
      </c>
      <c r="F2873" s="43" t="s">
        <v>123</v>
      </c>
      <c r="G2873" s="43" t="s">
        <v>138</v>
      </c>
      <c r="H2873" s="47">
        <v>1</v>
      </c>
    </row>
    <row r="2874" spans="1:8" x14ac:dyDescent="0.35">
      <c r="A2874" s="43">
        <v>46258</v>
      </c>
      <c r="B2874" t="s">
        <v>63</v>
      </c>
      <c r="C2874" t="s">
        <v>121</v>
      </c>
      <c r="D2874" t="s">
        <v>121</v>
      </c>
      <c r="E2874" s="43" t="s">
        <v>122</v>
      </c>
      <c r="F2874" s="43" t="s">
        <v>123</v>
      </c>
      <c r="G2874" s="43" t="s">
        <v>137</v>
      </c>
      <c r="H2874" s="47">
        <v>2</v>
      </c>
    </row>
    <row r="2875" spans="1:8" x14ac:dyDescent="0.35">
      <c r="A2875" s="43">
        <v>46258</v>
      </c>
      <c r="B2875" t="s">
        <v>63</v>
      </c>
      <c r="C2875" t="s">
        <v>55</v>
      </c>
      <c r="D2875" t="s">
        <v>11</v>
      </c>
      <c r="E2875" s="43" t="s">
        <v>90</v>
      </c>
      <c r="F2875" s="43" t="s">
        <v>143</v>
      </c>
      <c r="G2875" s="43" t="s">
        <v>134</v>
      </c>
      <c r="H2875" s="47">
        <v>251</v>
      </c>
    </row>
    <row r="2876" spans="1:8" x14ac:dyDescent="0.35">
      <c r="A2876" s="43">
        <v>46258</v>
      </c>
      <c r="B2876" t="s">
        <v>63</v>
      </c>
      <c r="C2876" t="s">
        <v>56</v>
      </c>
      <c r="D2876" t="s">
        <v>12</v>
      </c>
      <c r="E2876" s="43" t="s">
        <v>84</v>
      </c>
      <c r="F2876" s="43" t="s">
        <v>143</v>
      </c>
      <c r="G2876" s="43" t="s">
        <v>133</v>
      </c>
      <c r="H2876" s="47">
        <v>54</v>
      </c>
    </row>
    <row r="2877" spans="1:8" x14ac:dyDescent="0.35">
      <c r="A2877" s="43">
        <v>46258</v>
      </c>
      <c r="B2877" t="s">
        <v>63</v>
      </c>
      <c r="C2877" t="s">
        <v>55</v>
      </c>
      <c r="D2877" t="s">
        <v>15</v>
      </c>
      <c r="E2877" s="43" t="s">
        <v>95</v>
      </c>
      <c r="F2877" s="43" t="s">
        <v>143</v>
      </c>
      <c r="G2877" s="43" t="s">
        <v>136</v>
      </c>
      <c r="H2877" s="47">
        <v>53</v>
      </c>
    </row>
    <row r="2878" spans="1:8" x14ac:dyDescent="0.35">
      <c r="A2878" s="43">
        <v>46258</v>
      </c>
      <c r="B2878" t="s">
        <v>63</v>
      </c>
      <c r="C2878" t="s">
        <v>121</v>
      </c>
      <c r="D2878" t="s">
        <v>121</v>
      </c>
      <c r="E2878" s="43" t="s">
        <v>121</v>
      </c>
      <c r="F2878" s="43" t="s">
        <v>143</v>
      </c>
      <c r="G2878" s="43" t="s">
        <v>131</v>
      </c>
      <c r="H2878" s="47">
        <v>13770</v>
      </c>
    </row>
    <row r="2879" spans="1:8" x14ac:dyDescent="0.35">
      <c r="A2879" s="43">
        <v>46258</v>
      </c>
      <c r="B2879" t="s">
        <v>63</v>
      </c>
      <c r="C2879" t="s">
        <v>55</v>
      </c>
      <c r="D2879" t="s">
        <v>11</v>
      </c>
      <c r="E2879" s="43" t="s">
        <v>90</v>
      </c>
      <c r="F2879" s="43" t="s">
        <v>143</v>
      </c>
      <c r="G2879" s="43" t="s">
        <v>125</v>
      </c>
      <c r="H2879" s="47">
        <v>251</v>
      </c>
    </row>
    <row r="2880" spans="1:8" x14ac:dyDescent="0.35">
      <c r="A2880" s="43">
        <v>46258</v>
      </c>
      <c r="B2880" t="s">
        <v>63</v>
      </c>
      <c r="C2880" t="s">
        <v>56</v>
      </c>
      <c r="D2880" t="s">
        <v>16</v>
      </c>
      <c r="E2880" s="43" t="s">
        <v>16</v>
      </c>
      <c r="F2880" s="43" t="s">
        <v>143</v>
      </c>
      <c r="G2880" s="43" t="s">
        <v>127</v>
      </c>
      <c r="H2880" s="47">
        <v>4751</v>
      </c>
    </row>
    <row r="2881" spans="1:8" x14ac:dyDescent="0.35">
      <c r="A2881" s="43">
        <v>46258</v>
      </c>
      <c r="B2881" t="s">
        <v>63</v>
      </c>
      <c r="C2881" t="s">
        <v>55</v>
      </c>
      <c r="D2881" t="s">
        <v>11</v>
      </c>
      <c r="E2881" s="43" t="s">
        <v>55</v>
      </c>
      <c r="F2881" s="43" t="s">
        <v>143</v>
      </c>
      <c r="G2881" s="43" t="s">
        <v>142</v>
      </c>
      <c r="H2881" s="47">
        <v>487</v>
      </c>
    </row>
    <row r="2882" spans="1:8" x14ac:dyDescent="0.35">
      <c r="A2882" s="43">
        <v>46258</v>
      </c>
      <c r="B2882" t="s">
        <v>63</v>
      </c>
      <c r="C2882" t="s">
        <v>53</v>
      </c>
      <c r="D2882" t="s">
        <v>6</v>
      </c>
      <c r="E2882" s="43" t="s">
        <v>98</v>
      </c>
      <c r="F2882" s="43" t="s">
        <v>143</v>
      </c>
      <c r="G2882" s="43" t="s">
        <v>137</v>
      </c>
      <c r="H2882" s="47">
        <v>199</v>
      </c>
    </row>
    <row r="2883" spans="1:8" x14ac:dyDescent="0.35">
      <c r="A2883" s="43">
        <v>46258</v>
      </c>
      <c r="B2883" t="s">
        <v>63</v>
      </c>
      <c r="C2883" t="s">
        <v>54</v>
      </c>
      <c r="D2883" t="s">
        <v>10</v>
      </c>
      <c r="E2883" s="43" t="s">
        <v>10</v>
      </c>
      <c r="F2883" s="43" t="s">
        <v>143</v>
      </c>
      <c r="G2883" s="43" t="s">
        <v>139</v>
      </c>
      <c r="H2883" s="47">
        <v>710</v>
      </c>
    </row>
    <row r="2884" spans="1:8" x14ac:dyDescent="0.35">
      <c r="A2884" s="43">
        <v>46258</v>
      </c>
      <c r="B2884" t="s">
        <v>63</v>
      </c>
      <c r="C2884" t="s">
        <v>53</v>
      </c>
      <c r="D2884" t="s">
        <v>6</v>
      </c>
      <c r="E2884" s="43" t="s">
        <v>73</v>
      </c>
      <c r="F2884" s="43" t="s">
        <v>143</v>
      </c>
      <c r="G2884" s="43" t="s">
        <v>132</v>
      </c>
      <c r="H2884" s="47">
        <v>76</v>
      </c>
    </row>
    <row r="2885" spans="1:8" x14ac:dyDescent="0.35">
      <c r="A2885" s="43">
        <v>46258</v>
      </c>
      <c r="B2885" t="s">
        <v>63</v>
      </c>
      <c r="C2885" t="s">
        <v>55</v>
      </c>
      <c r="D2885" t="s">
        <v>13</v>
      </c>
      <c r="E2885" s="43" t="s">
        <v>99</v>
      </c>
      <c r="F2885" s="43" t="s">
        <v>143</v>
      </c>
      <c r="G2885" s="43" t="s">
        <v>142</v>
      </c>
      <c r="H2885" s="47">
        <v>495</v>
      </c>
    </row>
    <row r="2886" spans="1:8" x14ac:dyDescent="0.35">
      <c r="A2886" s="43">
        <v>46258</v>
      </c>
      <c r="B2886" t="s">
        <v>63</v>
      </c>
      <c r="C2886" t="s">
        <v>55</v>
      </c>
      <c r="D2886" t="s">
        <v>15</v>
      </c>
      <c r="E2886" s="43" t="s">
        <v>91</v>
      </c>
      <c r="F2886" s="43" t="s">
        <v>143</v>
      </c>
      <c r="G2886" s="43" t="s">
        <v>130</v>
      </c>
      <c r="H2886" s="47">
        <v>210</v>
      </c>
    </row>
    <row r="2887" spans="1:8" x14ac:dyDescent="0.35">
      <c r="A2887" s="43">
        <v>46258</v>
      </c>
      <c r="B2887" t="s">
        <v>63</v>
      </c>
      <c r="C2887" t="s">
        <v>54</v>
      </c>
      <c r="D2887" t="s">
        <v>14</v>
      </c>
      <c r="E2887" s="43" t="s">
        <v>86</v>
      </c>
      <c r="F2887" s="43" t="s">
        <v>143</v>
      </c>
      <c r="G2887" s="43" t="s">
        <v>132</v>
      </c>
      <c r="H2887" s="47">
        <v>201</v>
      </c>
    </row>
    <row r="2888" spans="1:8" x14ac:dyDescent="0.35">
      <c r="A2888" s="43">
        <v>46258</v>
      </c>
      <c r="B2888" t="s">
        <v>63</v>
      </c>
      <c r="C2888" t="s">
        <v>55</v>
      </c>
      <c r="D2888" t="s">
        <v>15</v>
      </c>
      <c r="E2888" s="43" t="s">
        <v>93</v>
      </c>
      <c r="F2888" s="43" t="s">
        <v>143</v>
      </c>
      <c r="G2888" s="43" t="s">
        <v>141</v>
      </c>
      <c r="H2888" s="47">
        <v>64</v>
      </c>
    </row>
    <row r="2889" spans="1:8" x14ac:dyDescent="0.35">
      <c r="A2889" s="43">
        <v>46258</v>
      </c>
      <c r="B2889" t="s">
        <v>63</v>
      </c>
      <c r="C2889" t="s">
        <v>53</v>
      </c>
      <c r="D2889" t="s">
        <v>8</v>
      </c>
      <c r="E2889" s="43" t="s">
        <v>74</v>
      </c>
      <c r="F2889" s="43" t="s">
        <v>143</v>
      </c>
      <c r="G2889" s="43" t="s">
        <v>141</v>
      </c>
      <c r="H2889" s="47">
        <v>156</v>
      </c>
    </row>
    <row r="2890" spans="1:8" x14ac:dyDescent="0.35">
      <c r="A2890" s="43">
        <v>46258</v>
      </c>
      <c r="B2890" t="s">
        <v>63</v>
      </c>
      <c r="C2890" t="s">
        <v>53</v>
      </c>
      <c r="D2890" t="s">
        <v>8</v>
      </c>
      <c r="E2890" s="43" t="s">
        <v>74</v>
      </c>
      <c r="F2890" s="43" t="s">
        <v>143</v>
      </c>
      <c r="G2890" s="43" t="s">
        <v>132</v>
      </c>
      <c r="H2890" s="47">
        <v>115</v>
      </c>
    </row>
    <row r="2891" spans="1:8" x14ac:dyDescent="0.35">
      <c r="A2891" s="43">
        <v>46258</v>
      </c>
      <c r="B2891" t="s">
        <v>63</v>
      </c>
      <c r="C2891" t="s">
        <v>53</v>
      </c>
      <c r="D2891" t="s">
        <v>6</v>
      </c>
      <c r="E2891" s="43" t="s">
        <v>73</v>
      </c>
      <c r="F2891" s="43" t="s">
        <v>143</v>
      </c>
      <c r="G2891" s="43" t="s">
        <v>137</v>
      </c>
      <c r="H2891" s="47">
        <v>112</v>
      </c>
    </row>
    <row r="2892" spans="1:8" x14ac:dyDescent="0.35">
      <c r="A2892" s="43">
        <v>46258</v>
      </c>
      <c r="B2892" t="s">
        <v>63</v>
      </c>
      <c r="C2892" t="s">
        <v>56</v>
      </c>
      <c r="D2892" t="s">
        <v>12</v>
      </c>
      <c r="E2892" s="43" t="s">
        <v>83</v>
      </c>
      <c r="F2892" s="43" t="s">
        <v>143</v>
      </c>
      <c r="G2892" s="43" t="s">
        <v>139</v>
      </c>
      <c r="H2892" s="47">
        <v>108</v>
      </c>
    </row>
    <row r="2893" spans="1:8" x14ac:dyDescent="0.35">
      <c r="A2893" s="43">
        <v>46258</v>
      </c>
      <c r="B2893" t="s">
        <v>63</v>
      </c>
      <c r="C2893" t="s">
        <v>54</v>
      </c>
      <c r="D2893" t="s">
        <v>14</v>
      </c>
      <c r="E2893" s="43" t="s">
        <v>88</v>
      </c>
      <c r="F2893" s="43" t="s">
        <v>143</v>
      </c>
      <c r="G2893" s="43" t="s">
        <v>136</v>
      </c>
      <c r="H2893" s="47">
        <v>269</v>
      </c>
    </row>
    <row r="2894" spans="1:8" x14ac:dyDescent="0.35">
      <c r="A2894" s="43">
        <v>46258</v>
      </c>
      <c r="B2894" t="s">
        <v>63</v>
      </c>
      <c r="C2894" t="s">
        <v>55</v>
      </c>
      <c r="D2894" t="s">
        <v>13</v>
      </c>
      <c r="E2894" s="43" t="s">
        <v>67</v>
      </c>
      <c r="F2894" s="43" t="s">
        <v>143</v>
      </c>
      <c r="G2894" s="43" t="s">
        <v>136</v>
      </c>
      <c r="H2894" s="47">
        <v>391</v>
      </c>
    </row>
    <row r="2895" spans="1:8" x14ac:dyDescent="0.35">
      <c r="A2895" s="43">
        <v>46258</v>
      </c>
      <c r="B2895" t="s">
        <v>63</v>
      </c>
      <c r="C2895" t="s">
        <v>56</v>
      </c>
      <c r="D2895" t="s">
        <v>12</v>
      </c>
      <c r="E2895" s="43" t="s">
        <v>81</v>
      </c>
      <c r="F2895" s="43" t="s">
        <v>143</v>
      </c>
      <c r="G2895" s="43" t="s">
        <v>136</v>
      </c>
      <c r="H2895" s="47">
        <v>109</v>
      </c>
    </row>
    <row r="2896" spans="1:8" x14ac:dyDescent="0.35">
      <c r="A2896" s="43">
        <v>46258</v>
      </c>
      <c r="B2896" t="s">
        <v>63</v>
      </c>
      <c r="C2896" t="s">
        <v>54</v>
      </c>
      <c r="D2896" t="s">
        <v>14</v>
      </c>
      <c r="E2896" s="43" t="s">
        <v>89</v>
      </c>
      <c r="F2896" s="43" t="s">
        <v>143</v>
      </c>
      <c r="G2896" s="43" t="s">
        <v>141</v>
      </c>
      <c r="H2896" s="47">
        <v>370</v>
      </c>
    </row>
    <row r="2897" spans="1:8" x14ac:dyDescent="0.35">
      <c r="A2897" s="43">
        <v>46258</v>
      </c>
      <c r="B2897" t="s">
        <v>63</v>
      </c>
      <c r="C2897" t="s">
        <v>53</v>
      </c>
      <c r="D2897" t="s">
        <v>8</v>
      </c>
      <c r="E2897" s="43" t="s">
        <v>75</v>
      </c>
      <c r="F2897" s="43" t="s">
        <v>143</v>
      </c>
      <c r="G2897" s="43" t="s">
        <v>137</v>
      </c>
      <c r="H2897" s="47">
        <v>65</v>
      </c>
    </row>
    <row r="2898" spans="1:8" x14ac:dyDescent="0.35">
      <c r="A2898" s="43">
        <v>46258</v>
      </c>
      <c r="B2898" t="s">
        <v>63</v>
      </c>
      <c r="C2898" t="s">
        <v>56</v>
      </c>
      <c r="D2898" t="s">
        <v>17</v>
      </c>
      <c r="E2898" s="43" t="s">
        <v>68</v>
      </c>
      <c r="F2898" s="43" t="s">
        <v>143</v>
      </c>
      <c r="G2898" s="43" t="s">
        <v>130</v>
      </c>
      <c r="H2898" s="47">
        <v>569</v>
      </c>
    </row>
    <row r="2899" spans="1:8" x14ac:dyDescent="0.35">
      <c r="A2899" s="43">
        <v>46258</v>
      </c>
      <c r="B2899" t="s">
        <v>63</v>
      </c>
      <c r="C2899" t="s">
        <v>56</v>
      </c>
      <c r="D2899" t="s">
        <v>16</v>
      </c>
      <c r="E2899" s="43" t="s">
        <v>16</v>
      </c>
      <c r="F2899" s="43" t="s">
        <v>143</v>
      </c>
      <c r="G2899" s="43" t="s">
        <v>134</v>
      </c>
      <c r="H2899" s="47">
        <v>223</v>
      </c>
    </row>
    <row r="2900" spans="1:8" x14ac:dyDescent="0.35">
      <c r="A2900" s="43">
        <v>46258</v>
      </c>
      <c r="B2900" t="s">
        <v>63</v>
      </c>
      <c r="C2900" t="s">
        <v>56</v>
      </c>
      <c r="D2900" t="s">
        <v>12</v>
      </c>
      <c r="E2900" s="43" t="s">
        <v>81</v>
      </c>
      <c r="F2900" s="43" t="s">
        <v>143</v>
      </c>
      <c r="G2900" s="43" t="s">
        <v>141</v>
      </c>
      <c r="H2900" s="47">
        <v>129</v>
      </c>
    </row>
    <row r="2901" spans="1:8" x14ac:dyDescent="0.35">
      <c r="A2901" s="43">
        <v>46258</v>
      </c>
      <c r="B2901" t="s">
        <v>63</v>
      </c>
      <c r="C2901" t="s">
        <v>55</v>
      </c>
      <c r="D2901" t="s">
        <v>11</v>
      </c>
      <c r="E2901" s="43" t="s">
        <v>78</v>
      </c>
      <c r="F2901" s="43" t="s">
        <v>143</v>
      </c>
      <c r="G2901" s="43" t="s">
        <v>132</v>
      </c>
      <c r="H2901" s="47">
        <v>642</v>
      </c>
    </row>
    <row r="2902" spans="1:8" x14ac:dyDescent="0.35">
      <c r="A2902" s="43">
        <v>46258</v>
      </c>
      <c r="B2902" t="s">
        <v>63</v>
      </c>
      <c r="C2902" t="s">
        <v>55</v>
      </c>
      <c r="D2902" t="s">
        <v>11</v>
      </c>
      <c r="E2902" s="43" t="s">
        <v>78</v>
      </c>
      <c r="F2902" s="43" t="s">
        <v>143</v>
      </c>
      <c r="G2902" s="43" t="s">
        <v>127</v>
      </c>
      <c r="H2902" s="47">
        <v>14858</v>
      </c>
    </row>
    <row r="2903" spans="1:8" x14ac:dyDescent="0.35">
      <c r="A2903" s="43">
        <v>46258</v>
      </c>
      <c r="B2903" t="s">
        <v>63</v>
      </c>
      <c r="C2903" t="s">
        <v>55</v>
      </c>
      <c r="D2903" t="s">
        <v>13</v>
      </c>
      <c r="E2903" s="43" t="s">
        <v>99</v>
      </c>
      <c r="F2903" s="43" t="s">
        <v>143</v>
      </c>
      <c r="G2903" s="43" t="s">
        <v>139</v>
      </c>
      <c r="H2903" s="47">
        <v>430</v>
      </c>
    </row>
    <row r="2904" spans="1:8" x14ac:dyDescent="0.35">
      <c r="A2904" s="43">
        <v>46258</v>
      </c>
      <c r="B2904" t="s">
        <v>63</v>
      </c>
      <c r="C2904" t="s">
        <v>56</v>
      </c>
      <c r="D2904" t="s">
        <v>17</v>
      </c>
      <c r="E2904" s="43" t="s">
        <v>68</v>
      </c>
      <c r="F2904" s="43" t="s">
        <v>143</v>
      </c>
      <c r="G2904" s="43" t="s">
        <v>137</v>
      </c>
      <c r="H2904" s="47">
        <v>406</v>
      </c>
    </row>
    <row r="2905" spans="1:8" x14ac:dyDescent="0.35">
      <c r="A2905" s="43">
        <v>46258</v>
      </c>
      <c r="B2905" t="s">
        <v>63</v>
      </c>
      <c r="C2905" t="s">
        <v>55</v>
      </c>
      <c r="D2905" t="s">
        <v>11</v>
      </c>
      <c r="E2905" s="43" t="s">
        <v>55</v>
      </c>
      <c r="F2905" s="43" t="s">
        <v>143</v>
      </c>
      <c r="G2905" s="43" t="s">
        <v>129</v>
      </c>
      <c r="H2905" s="47">
        <v>88</v>
      </c>
    </row>
    <row r="2906" spans="1:8" x14ac:dyDescent="0.35">
      <c r="A2906" s="43">
        <v>46258</v>
      </c>
      <c r="B2906" t="s">
        <v>63</v>
      </c>
      <c r="C2906" t="s">
        <v>54</v>
      </c>
      <c r="D2906" t="s">
        <v>14</v>
      </c>
      <c r="E2906" s="43" t="s">
        <v>88</v>
      </c>
      <c r="F2906" s="43" t="s">
        <v>143</v>
      </c>
      <c r="G2906" s="43" t="s">
        <v>133</v>
      </c>
      <c r="H2906" s="47">
        <v>276</v>
      </c>
    </row>
    <row r="2907" spans="1:8" x14ac:dyDescent="0.35">
      <c r="A2907" s="43">
        <v>46258</v>
      </c>
      <c r="B2907" t="s">
        <v>63</v>
      </c>
      <c r="C2907" t="s">
        <v>55</v>
      </c>
      <c r="D2907" t="s">
        <v>11</v>
      </c>
      <c r="E2907" s="43" t="s">
        <v>90</v>
      </c>
      <c r="F2907" s="43" t="s">
        <v>143</v>
      </c>
      <c r="G2907" s="43" t="s">
        <v>126</v>
      </c>
      <c r="H2907" s="47">
        <v>627</v>
      </c>
    </row>
    <row r="2908" spans="1:8" x14ac:dyDescent="0.35">
      <c r="A2908" s="43">
        <v>46258</v>
      </c>
      <c r="B2908" t="s">
        <v>63</v>
      </c>
      <c r="C2908" t="s">
        <v>54</v>
      </c>
      <c r="D2908" t="s">
        <v>10</v>
      </c>
      <c r="E2908" s="43" t="s">
        <v>64</v>
      </c>
      <c r="F2908" s="43" t="s">
        <v>143</v>
      </c>
      <c r="G2908" s="43" t="s">
        <v>132</v>
      </c>
      <c r="H2908" s="47">
        <v>526</v>
      </c>
    </row>
    <row r="2909" spans="1:8" x14ac:dyDescent="0.35">
      <c r="A2909" s="43">
        <v>46258</v>
      </c>
      <c r="B2909" t="s">
        <v>63</v>
      </c>
      <c r="C2909" t="s">
        <v>56</v>
      </c>
      <c r="D2909" t="s">
        <v>17</v>
      </c>
      <c r="E2909" s="43" t="s">
        <v>76</v>
      </c>
      <c r="F2909" s="43" t="s">
        <v>143</v>
      </c>
      <c r="G2909" s="43" t="s">
        <v>140</v>
      </c>
      <c r="H2909" s="47">
        <v>56</v>
      </c>
    </row>
    <row r="2910" spans="1:8" x14ac:dyDescent="0.35">
      <c r="A2910" s="43">
        <v>46258</v>
      </c>
      <c r="B2910" t="s">
        <v>63</v>
      </c>
      <c r="C2910" t="s">
        <v>55</v>
      </c>
      <c r="D2910" t="s">
        <v>15</v>
      </c>
      <c r="E2910" s="43" t="s">
        <v>91</v>
      </c>
      <c r="F2910" s="43" t="s">
        <v>143</v>
      </c>
      <c r="G2910" s="43" t="s">
        <v>132</v>
      </c>
      <c r="H2910" s="47">
        <v>178</v>
      </c>
    </row>
    <row r="2911" spans="1:8" x14ac:dyDescent="0.35">
      <c r="A2911" s="43">
        <v>46258</v>
      </c>
      <c r="B2911" t="s">
        <v>63</v>
      </c>
      <c r="C2911" t="s">
        <v>54</v>
      </c>
      <c r="D2911" t="s">
        <v>14</v>
      </c>
      <c r="E2911" s="43" t="s">
        <v>14</v>
      </c>
      <c r="F2911" s="43" t="s">
        <v>143</v>
      </c>
      <c r="G2911" s="43" t="s">
        <v>139</v>
      </c>
      <c r="H2911" s="47">
        <v>198</v>
      </c>
    </row>
    <row r="2912" spans="1:8" x14ac:dyDescent="0.35">
      <c r="A2912" s="43">
        <v>46258</v>
      </c>
      <c r="B2912" t="s">
        <v>63</v>
      </c>
      <c r="C2912" t="s">
        <v>56</v>
      </c>
      <c r="D2912" t="s">
        <v>12</v>
      </c>
      <c r="E2912" s="43" t="s">
        <v>82</v>
      </c>
      <c r="F2912" s="43" t="s">
        <v>143</v>
      </c>
      <c r="G2912" s="43" t="s">
        <v>131</v>
      </c>
      <c r="H2912" s="47">
        <v>250</v>
      </c>
    </row>
    <row r="2913" spans="1:8" x14ac:dyDescent="0.35">
      <c r="A2913" s="43">
        <v>46258</v>
      </c>
      <c r="B2913" t="s">
        <v>63</v>
      </c>
      <c r="C2913" t="s">
        <v>53</v>
      </c>
      <c r="D2913" t="s">
        <v>6</v>
      </c>
      <c r="E2913" s="43" t="s">
        <v>73</v>
      </c>
      <c r="F2913" s="43" t="s">
        <v>143</v>
      </c>
      <c r="G2913" s="43" t="s">
        <v>139</v>
      </c>
      <c r="H2913" s="47">
        <v>164</v>
      </c>
    </row>
    <row r="2914" spans="1:8" x14ac:dyDescent="0.35">
      <c r="A2914" s="43">
        <v>46258</v>
      </c>
      <c r="B2914" t="s">
        <v>63</v>
      </c>
      <c r="C2914" t="s">
        <v>55</v>
      </c>
      <c r="D2914" t="s">
        <v>13</v>
      </c>
      <c r="E2914" s="43" t="s">
        <v>99</v>
      </c>
      <c r="F2914" s="43" t="s">
        <v>143</v>
      </c>
      <c r="G2914" s="43" t="s">
        <v>138</v>
      </c>
      <c r="H2914" s="47">
        <v>381</v>
      </c>
    </row>
    <row r="2915" spans="1:8" x14ac:dyDescent="0.35">
      <c r="A2915" s="43">
        <v>46258</v>
      </c>
      <c r="B2915" t="s">
        <v>63</v>
      </c>
      <c r="C2915" t="s">
        <v>55</v>
      </c>
      <c r="D2915" t="s">
        <v>13</v>
      </c>
      <c r="E2915" s="43" t="s">
        <v>100</v>
      </c>
      <c r="F2915" s="43" t="s">
        <v>143</v>
      </c>
      <c r="G2915" s="43" t="s">
        <v>127</v>
      </c>
      <c r="H2915" s="47">
        <v>7452</v>
      </c>
    </row>
    <row r="2916" spans="1:8" x14ac:dyDescent="0.35">
      <c r="A2916" s="43">
        <v>46258</v>
      </c>
      <c r="B2916" t="s">
        <v>63</v>
      </c>
      <c r="C2916" t="s">
        <v>56</v>
      </c>
      <c r="D2916" t="s">
        <v>12</v>
      </c>
      <c r="E2916" s="43" t="s">
        <v>83</v>
      </c>
      <c r="F2916" s="43" t="s">
        <v>143</v>
      </c>
      <c r="G2916" s="43" t="s">
        <v>134</v>
      </c>
      <c r="H2916" s="47">
        <v>68</v>
      </c>
    </row>
    <row r="2917" spans="1:8" x14ac:dyDescent="0.35">
      <c r="A2917" s="43">
        <v>46258</v>
      </c>
      <c r="B2917" t="s">
        <v>63</v>
      </c>
      <c r="C2917" t="s">
        <v>54</v>
      </c>
      <c r="D2917" t="s">
        <v>14</v>
      </c>
      <c r="E2917" s="43" t="s">
        <v>87</v>
      </c>
      <c r="F2917" s="43" t="s">
        <v>143</v>
      </c>
      <c r="G2917" s="43" t="s">
        <v>125</v>
      </c>
      <c r="H2917" s="47">
        <v>212</v>
      </c>
    </row>
    <row r="2918" spans="1:8" x14ac:dyDescent="0.35">
      <c r="A2918" s="43">
        <v>46258</v>
      </c>
      <c r="B2918" t="s">
        <v>63</v>
      </c>
      <c r="C2918" t="s">
        <v>54</v>
      </c>
      <c r="D2918" t="s">
        <v>10</v>
      </c>
      <c r="E2918" s="43" t="s">
        <v>80</v>
      </c>
      <c r="F2918" s="43" t="s">
        <v>143</v>
      </c>
      <c r="G2918" s="43" t="s">
        <v>126</v>
      </c>
      <c r="H2918" s="47">
        <v>48</v>
      </c>
    </row>
    <row r="2919" spans="1:8" x14ac:dyDescent="0.35">
      <c r="A2919" s="43">
        <v>46258</v>
      </c>
      <c r="B2919" t="s">
        <v>63</v>
      </c>
      <c r="C2919" t="s">
        <v>55</v>
      </c>
      <c r="D2919" t="s">
        <v>13</v>
      </c>
      <c r="E2919" s="43" t="s">
        <v>99</v>
      </c>
      <c r="F2919" s="43" t="s">
        <v>143</v>
      </c>
      <c r="G2919" s="43" t="s">
        <v>133</v>
      </c>
      <c r="H2919" s="47">
        <v>425</v>
      </c>
    </row>
    <row r="2920" spans="1:8" x14ac:dyDescent="0.35">
      <c r="A2920" s="43">
        <v>46258</v>
      </c>
      <c r="B2920" t="s">
        <v>63</v>
      </c>
      <c r="C2920" t="s">
        <v>121</v>
      </c>
      <c r="D2920" t="s">
        <v>121</v>
      </c>
      <c r="E2920" s="43" t="s">
        <v>121</v>
      </c>
      <c r="F2920" s="43" t="s">
        <v>143</v>
      </c>
      <c r="G2920" s="43" t="s">
        <v>137</v>
      </c>
      <c r="H2920" s="47">
        <v>26</v>
      </c>
    </row>
    <row r="2921" spans="1:8" x14ac:dyDescent="0.35">
      <c r="A2921" s="43">
        <v>46258</v>
      </c>
      <c r="B2921" t="s">
        <v>63</v>
      </c>
      <c r="C2921" t="s">
        <v>53</v>
      </c>
      <c r="D2921" t="s">
        <v>6</v>
      </c>
      <c r="E2921" s="43" t="s">
        <v>69</v>
      </c>
      <c r="F2921" s="43" t="s">
        <v>143</v>
      </c>
      <c r="G2921" s="43" t="s">
        <v>137</v>
      </c>
      <c r="H2921" s="47">
        <v>149</v>
      </c>
    </row>
    <row r="2922" spans="1:8" x14ac:dyDescent="0.35">
      <c r="A2922" s="43">
        <v>46258</v>
      </c>
      <c r="B2922" t="s">
        <v>63</v>
      </c>
      <c r="C2922" t="s">
        <v>55</v>
      </c>
      <c r="D2922" t="s">
        <v>13</v>
      </c>
      <c r="E2922" s="43" t="s">
        <v>100</v>
      </c>
      <c r="F2922" s="43" t="s">
        <v>143</v>
      </c>
      <c r="G2922" s="43" t="s">
        <v>138</v>
      </c>
      <c r="H2922" s="47">
        <v>322</v>
      </c>
    </row>
    <row r="2923" spans="1:8" x14ac:dyDescent="0.35">
      <c r="A2923" s="43">
        <v>46258</v>
      </c>
      <c r="B2923" t="s">
        <v>63</v>
      </c>
      <c r="C2923" t="s">
        <v>53</v>
      </c>
      <c r="D2923" t="s">
        <v>6</v>
      </c>
      <c r="E2923" s="43" t="s">
        <v>69</v>
      </c>
      <c r="F2923" s="43" t="s">
        <v>143</v>
      </c>
      <c r="G2923" s="43" t="s">
        <v>127</v>
      </c>
      <c r="H2923" s="47">
        <v>3952</v>
      </c>
    </row>
    <row r="2924" spans="1:8" x14ac:dyDescent="0.35">
      <c r="A2924" s="43">
        <v>46258</v>
      </c>
      <c r="B2924" t="s">
        <v>63</v>
      </c>
      <c r="C2924" t="s">
        <v>56</v>
      </c>
      <c r="D2924" t="s">
        <v>12</v>
      </c>
      <c r="E2924" s="43" t="s">
        <v>79</v>
      </c>
      <c r="F2924" s="43" t="s">
        <v>143</v>
      </c>
      <c r="G2924" s="43" t="s">
        <v>134</v>
      </c>
      <c r="H2924" s="47">
        <v>121</v>
      </c>
    </row>
    <row r="2925" spans="1:8" x14ac:dyDescent="0.35">
      <c r="A2925" s="43">
        <v>46258</v>
      </c>
      <c r="B2925" t="s">
        <v>63</v>
      </c>
      <c r="C2925" t="s">
        <v>56</v>
      </c>
      <c r="D2925" t="s">
        <v>12</v>
      </c>
      <c r="E2925" s="43" t="s">
        <v>83</v>
      </c>
      <c r="F2925" s="43" t="s">
        <v>143</v>
      </c>
      <c r="G2925" s="43" t="s">
        <v>137</v>
      </c>
      <c r="H2925" s="47">
        <v>255</v>
      </c>
    </row>
    <row r="2926" spans="1:8" x14ac:dyDescent="0.35">
      <c r="A2926" s="43">
        <v>46258</v>
      </c>
      <c r="B2926" t="s">
        <v>63</v>
      </c>
      <c r="C2926" t="s">
        <v>53</v>
      </c>
      <c r="D2926" t="s">
        <v>7</v>
      </c>
      <c r="E2926" s="43" t="s">
        <v>77</v>
      </c>
      <c r="F2926" s="43" t="s">
        <v>143</v>
      </c>
      <c r="G2926" s="43" t="s">
        <v>130</v>
      </c>
      <c r="H2926" s="47">
        <v>450</v>
      </c>
    </row>
    <row r="2927" spans="1:8" x14ac:dyDescent="0.35">
      <c r="A2927" s="43">
        <v>46258</v>
      </c>
      <c r="B2927" t="s">
        <v>63</v>
      </c>
      <c r="C2927" t="s">
        <v>55</v>
      </c>
      <c r="D2927" t="s">
        <v>13</v>
      </c>
      <c r="E2927" s="43" t="s">
        <v>85</v>
      </c>
      <c r="F2927" s="43" t="s">
        <v>143</v>
      </c>
      <c r="G2927" s="43" t="s">
        <v>132</v>
      </c>
      <c r="H2927" s="47">
        <v>203</v>
      </c>
    </row>
    <row r="2928" spans="1:8" x14ac:dyDescent="0.35">
      <c r="A2928" s="43">
        <v>46258</v>
      </c>
      <c r="B2928" t="s">
        <v>63</v>
      </c>
      <c r="C2928" t="s">
        <v>54</v>
      </c>
      <c r="D2928" t="s">
        <v>10</v>
      </c>
      <c r="E2928" s="43" t="s">
        <v>10</v>
      </c>
      <c r="F2928" s="43" t="s">
        <v>143</v>
      </c>
      <c r="G2928" s="43" t="s">
        <v>141</v>
      </c>
      <c r="H2928" s="47">
        <v>702</v>
      </c>
    </row>
    <row r="2929" spans="1:8" x14ac:dyDescent="0.35">
      <c r="A2929" s="43">
        <v>46258</v>
      </c>
      <c r="B2929" t="s">
        <v>63</v>
      </c>
      <c r="C2929" t="s">
        <v>53</v>
      </c>
      <c r="D2929" t="s">
        <v>8</v>
      </c>
      <c r="E2929" s="43" t="s">
        <v>66</v>
      </c>
      <c r="F2929" s="43" t="s">
        <v>143</v>
      </c>
      <c r="G2929" s="43" t="s">
        <v>127</v>
      </c>
      <c r="H2929" s="47">
        <v>2494</v>
      </c>
    </row>
    <row r="2930" spans="1:8" x14ac:dyDescent="0.35">
      <c r="A2930" s="43">
        <v>46258</v>
      </c>
      <c r="B2930" t="s">
        <v>63</v>
      </c>
      <c r="C2930" t="s">
        <v>55</v>
      </c>
      <c r="D2930" t="s">
        <v>15</v>
      </c>
      <c r="E2930" s="43" t="s">
        <v>93</v>
      </c>
      <c r="F2930" s="43" t="s">
        <v>143</v>
      </c>
      <c r="G2930" s="43" t="s">
        <v>138</v>
      </c>
      <c r="H2930" s="47">
        <v>61</v>
      </c>
    </row>
    <row r="2931" spans="1:8" x14ac:dyDescent="0.35">
      <c r="A2931" s="43">
        <v>46258</v>
      </c>
      <c r="B2931" t="s">
        <v>63</v>
      </c>
      <c r="C2931" t="s">
        <v>56</v>
      </c>
      <c r="D2931" t="s">
        <v>17</v>
      </c>
      <c r="E2931" s="43" t="s">
        <v>70</v>
      </c>
      <c r="F2931" s="43" t="s">
        <v>143</v>
      </c>
      <c r="G2931" s="43" t="s">
        <v>127</v>
      </c>
      <c r="H2931" s="47">
        <v>4730</v>
      </c>
    </row>
    <row r="2932" spans="1:8" x14ac:dyDescent="0.35">
      <c r="A2932" s="43">
        <v>46258</v>
      </c>
      <c r="B2932" t="s">
        <v>63</v>
      </c>
      <c r="C2932" t="s">
        <v>56</v>
      </c>
      <c r="D2932" t="s">
        <v>16</v>
      </c>
      <c r="E2932" s="43" t="s">
        <v>97</v>
      </c>
      <c r="F2932" s="43" t="s">
        <v>143</v>
      </c>
      <c r="G2932" s="43" t="s">
        <v>134</v>
      </c>
      <c r="H2932" s="47">
        <v>482</v>
      </c>
    </row>
    <row r="2933" spans="1:8" x14ac:dyDescent="0.35">
      <c r="A2933" s="43">
        <v>46258</v>
      </c>
      <c r="B2933" t="s">
        <v>63</v>
      </c>
      <c r="C2933" t="s">
        <v>56</v>
      </c>
      <c r="D2933" t="s">
        <v>17</v>
      </c>
      <c r="E2933" s="43" t="s">
        <v>76</v>
      </c>
      <c r="F2933" s="43" t="s">
        <v>143</v>
      </c>
      <c r="G2933" s="43" t="s">
        <v>137</v>
      </c>
      <c r="H2933" s="47">
        <v>227</v>
      </c>
    </row>
    <row r="2934" spans="1:8" x14ac:dyDescent="0.35">
      <c r="A2934" s="43">
        <v>46258</v>
      </c>
      <c r="B2934" t="s">
        <v>63</v>
      </c>
      <c r="C2934" t="s">
        <v>55</v>
      </c>
      <c r="D2934" t="s">
        <v>15</v>
      </c>
      <c r="E2934" s="43" t="s">
        <v>91</v>
      </c>
      <c r="F2934" s="43" t="s">
        <v>143</v>
      </c>
      <c r="G2934" s="43" t="s">
        <v>139</v>
      </c>
      <c r="H2934" s="47">
        <v>268</v>
      </c>
    </row>
    <row r="2935" spans="1:8" x14ac:dyDescent="0.35">
      <c r="A2935" s="43">
        <v>46258</v>
      </c>
      <c r="B2935" t="s">
        <v>63</v>
      </c>
      <c r="C2935" t="s">
        <v>55</v>
      </c>
      <c r="D2935" t="s">
        <v>13</v>
      </c>
      <c r="E2935" s="43" t="s">
        <v>67</v>
      </c>
      <c r="F2935" s="43" t="s">
        <v>143</v>
      </c>
      <c r="G2935" s="43" t="s">
        <v>125</v>
      </c>
      <c r="H2935" s="47">
        <v>246</v>
      </c>
    </row>
    <row r="2936" spans="1:8" x14ac:dyDescent="0.35">
      <c r="A2936" s="43">
        <v>46258</v>
      </c>
      <c r="B2936" t="s">
        <v>63</v>
      </c>
      <c r="C2936" t="s">
        <v>54</v>
      </c>
      <c r="D2936" t="s">
        <v>10</v>
      </c>
      <c r="E2936" s="43" t="s">
        <v>64</v>
      </c>
      <c r="F2936" s="43" t="s">
        <v>143</v>
      </c>
      <c r="G2936" s="43" t="s">
        <v>129</v>
      </c>
      <c r="H2936" s="47">
        <v>146</v>
      </c>
    </row>
    <row r="2937" spans="1:8" x14ac:dyDescent="0.35">
      <c r="A2937" s="43">
        <v>46258</v>
      </c>
      <c r="B2937" t="s">
        <v>63</v>
      </c>
      <c r="C2937" t="s">
        <v>54</v>
      </c>
      <c r="D2937" t="s">
        <v>10</v>
      </c>
      <c r="E2937" s="43" t="s">
        <v>10</v>
      </c>
      <c r="F2937" s="43" t="s">
        <v>143</v>
      </c>
      <c r="G2937" s="43" t="s">
        <v>134</v>
      </c>
      <c r="H2937" s="47">
        <v>734</v>
      </c>
    </row>
    <row r="2938" spans="1:8" x14ac:dyDescent="0.35">
      <c r="A2938" s="43">
        <v>46258</v>
      </c>
      <c r="B2938" t="s">
        <v>63</v>
      </c>
      <c r="C2938" t="s">
        <v>56</v>
      </c>
      <c r="D2938" t="s">
        <v>17</v>
      </c>
      <c r="E2938" s="43" t="s">
        <v>70</v>
      </c>
      <c r="F2938" s="43" t="s">
        <v>143</v>
      </c>
      <c r="G2938" s="43" t="s">
        <v>134</v>
      </c>
      <c r="H2938" s="47">
        <v>256</v>
      </c>
    </row>
    <row r="2939" spans="1:8" x14ac:dyDescent="0.35">
      <c r="A2939" s="43">
        <v>46258</v>
      </c>
      <c r="B2939" t="s">
        <v>63</v>
      </c>
      <c r="C2939" t="s">
        <v>56</v>
      </c>
      <c r="D2939" t="s">
        <v>16</v>
      </c>
      <c r="E2939" s="43" t="s">
        <v>97</v>
      </c>
      <c r="F2939" s="43" t="s">
        <v>143</v>
      </c>
      <c r="G2939" s="43" t="s">
        <v>126</v>
      </c>
      <c r="H2939" s="47">
        <v>637</v>
      </c>
    </row>
    <row r="2940" spans="1:8" x14ac:dyDescent="0.35">
      <c r="A2940" s="43">
        <v>46258</v>
      </c>
      <c r="B2940" t="s">
        <v>63</v>
      </c>
      <c r="C2940" t="s">
        <v>56</v>
      </c>
      <c r="D2940" t="s">
        <v>12</v>
      </c>
      <c r="E2940" s="43" t="s">
        <v>82</v>
      </c>
      <c r="F2940" s="43" t="s">
        <v>143</v>
      </c>
      <c r="G2940" s="43" t="s">
        <v>126</v>
      </c>
      <c r="H2940" s="47">
        <v>160</v>
      </c>
    </row>
    <row r="2941" spans="1:8" x14ac:dyDescent="0.35">
      <c r="A2941" s="43">
        <v>46258</v>
      </c>
      <c r="B2941" t="s">
        <v>63</v>
      </c>
      <c r="C2941" t="s">
        <v>56</v>
      </c>
      <c r="D2941" t="s">
        <v>12</v>
      </c>
      <c r="E2941" s="43" t="s">
        <v>84</v>
      </c>
      <c r="F2941" s="43" t="s">
        <v>143</v>
      </c>
      <c r="G2941" s="43" t="s">
        <v>126</v>
      </c>
      <c r="H2941" s="47">
        <v>57</v>
      </c>
    </row>
    <row r="2942" spans="1:8" x14ac:dyDescent="0.35">
      <c r="A2942" s="43">
        <v>46258</v>
      </c>
      <c r="B2942" t="s">
        <v>63</v>
      </c>
      <c r="C2942" t="s">
        <v>53</v>
      </c>
      <c r="D2942" t="s">
        <v>8</v>
      </c>
      <c r="E2942" s="43" t="s">
        <v>72</v>
      </c>
      <c r="F2942" s="43" t="s">
        <v>143</v>
      </c>
      <c r="G2942" s="43" t="s">
        <v>134</v>
      </c>
      <c r="H2942" s="47">
        <v>132</v>
      </c>
    </row>
    <row r="2943" spans="1:8" x14ac:dyDescent="0.35">
      <c r="A2943" s="43">
        <v>46258</v>
      </c>
      <c r="B2943" t="s">
        <v>63</v>
      </c>
      <c r="C2943" t="s">
        <v>54</v>
      </c>
      <c r="D2943" t="s">
        <v>14</v>
      </c>
      <c r="E2943" s="43" t="s">
        <v>86</v>
      </c>
      <c r="F2943" s="43" t="s">
        <v>143</v>
      </c>
      <c r="G2943" s="43" t="s">
        <v>130</v>
      </c>
      <c r="H2943" s="47">
        <v>170</v>
      </c>
    </row>
    <row r="2944" spans="1:8" x14ac:dyDescent="0.35">
      <c r="A2944" s="43">
        <v>46258</v>
      </c>
      <c r="B2944" t="s">
        <v>63</v>
      </c>
      <c r="C2944" t="s">
        <v>55</v>
      </c>
      <c r="D2944" t="s">
        <v>13</v>
      </c>
      <c r="E2944" s="43" t="s">
        <v>100</v>
      </c>
      <c r="F2944" s="43" t="s">
        <v>143</v>
      </c>
      <c r="G2944" s="43" t="s">
        <v>132</v>
      </c>
      <c r="H2944" s="47">
        <v>356</v>
      </c>
    </row>
    <row r="2945" spans="1:8" x14ac:dyDescent="0.35">
      <c r="A2945" s="43">
        <v>46258</v>
      </c>
      <c r="B2945" t="s">
        <v>63</v>
      </c>
      <c r="C2945" t="s">
        <v>55</v>
      </c>
      <c r="D2945" t="s">
        <v>15</v>
      </c>
      <c r="E2945" s="43" t="s">
        <v>93</v>
      </c>
      <c r="F2945" s="43" t="s">
        <v>143</v>
      </c>
      <c r="G2945" s="43" t="s">
        <v>127</v>
      </c>
      <c r="H2945" s="47">
        <v>2420</v>
      </c>
    </row>
    <row r="2946" spans="1:8" x14ac:dyDescent="0.35">
      <c r="A2946" s="43">
        <v>46258</v>
      </c>
      <c r="B2946" t="s">
        <v>63</v>
      </c>
      <c r="C2946" t="s">
        <v>56</v>
      </c>
      <c r="D2946" t="s">
        <v>12</v>
      </c>
      <c r="E2946" s="43" t="s">
        <v>82</v>
      </c>
      <c r="F2946" s="43" t="s">
        <v>143</v>
      </c>
      <c r="G2946" s="43" t="s">
        <v>136</v>
      </c>
      <c r="H2946" s="47">
        <v>97</v>
      </c>
    </row>
    <row r="2947" spans="1:8" x14ac:dyDescent="0.35">
      <c r="A2947" s="43">
        <v>46258</v>
      </c>
      <c r="B2947" t="s">
        <v>63</v>
      </c>
      <c r="C2947" t="s">
        <v>54</v>
      </c>
      <c r="D2947" t="s">
        <v>10</v>
      </c>
      <c r="E2947" s="43" t="s">
        <v>10</v>
      </c>
      <c r="F2947" s="43" t="s">
        <v>143</v>
      </c>
      <c r="G2947" s="43" t="s">
        <v>140</v>
      </c>
      <c r="H2947" s="47">
        <v>103</v>
      </c>
    </row>
    <row r="2948" spans="1:8" x14ac:dyDescent="0.35">
      <c r="A2948" s="43">
        <v>46258</v>
      </c>
      <c r="B2948" t="s">
        <v>63</v>
      </c>
      <c r="C2948" t="s">
        <v>55</v>
      </c>
      <c r="D2948" t="s">
        <v>13</v>
      </c>
      <c r="E2948" s="43" t="s">
        <v>85</v>
      </c>
      <c r="F2948" s="43" t="s">
        <v>143</v>
      </c>
      <c r="G2948" s="43" t="s">
        <v>137</v>
      </c>
      <c r="H2948" s="47">
        <v>139</v>
      </c>
    </row>
    <row r="2949" spans="1:8" x14ac:dyDescent="0.35">
      <c r="A2949" s="43">
        <v>46258</v>
      </c>
      <c r="B2949" t="s">
        <v>63</v>
      </c>
      <c r="C2949" t="s">
        <v>53</v>
      </c>
      <c r="D2949" t="s">
        <v>8</v>
      </c>
      <c r="E2949" s="43" t="s">
        <v>72</v>
      </c>
      <c r="F2949" s="43" t="s">
        <v>143</v>
      </c>
      <c r="G2949" s="43" t="s">
        <v>136</v>
      </c>
      <c r="H2949" s="47">
        <v>205</v>
      </c>
    </row>
    <row r="2950" spans="1:8" x14ac:dyDescent="0.35">
      <c r="A2950" s="43">
        <v>46258</v>
      </c>
      <c r="B2950" t="s">
        <v>63</v>
      </c>
      <c r="C2950" t="s">
        <v>55</v>
      </c>
      <c r="D2950" t="s">
        <v>15</v>
      </c>
      <c r="E2950" s="43" t="s">
        <v>93</v>
      </c>
      <c r="F2950" s="43" t="s">
        <v>143</v>
      </c>
      <c r="G2950" s="43" t="s">
        <v>136</v>
      </c>
      <c r="H2950" s="47">
        <v>68</v>
      </c>
    </row>
    <row r="2951" spans="1:8" x14ac:dyDescent="0.35">
      <c r="A2951" s="43">
        <v>46258</v>
      </c>
      <c r="B2951" t="s">
        <v>63</v>
      </c>
      <c r="C2951" t="s">
        <v>55</v>
      </c>
      <c r="D2951" t="s">
        <v>15</v>
      </c>
      <c r="E2951" s="43" t="s">
        <v>96</v>
      </c>
      <c r="F2951" s="43" t="s">
        <v>143</v>
      </c>
      <c r="G2951" s="43" t="s">
        <v>134</v>
      </c>
      <c r="H2951" s="47">
        <v>347</v>
      </c>
    </row>
    <row r="2952" spans="1:8" x14ac:dyDescent="0.35">
      <c r="A2952" s="43">
        <v>46258</v>
      </c>
      <c r="B2952" t="s">
        <v>63</v>
      </c>
      <c r="C2952" t="s">
        <v>54</v>
      </c>
      <c r="D2952" t="s">
        <v>14</v>
      </c>
      <c r="E2952" s="43" t="s">
        <v>14</v>
      </c>
      <c r="F2952" s="43" t="s">
        <v>143</v>
      </c>
      <c r="G2952" s="43" t="s">
        <v>129</v>
      </c>
      <c r="H2952" s="47">
        <v>54</v>
      </c>
    </row>
    <row r="2953" spans="1:8" x14ac:dyDescent="0.35">
      <c r="A2953" s="43">
        <v>46258</v>
      </c>
      <c r="B2953" t="s">
        <v>63</v>
      </c>
      <c r="C2953" t="s">
        <v>54</v>
      </c>
      <c r="D2953" t="s">
        <v>14</v>
      </c>
      <c r="E2953" s="43" t="s">
        <v>14</v>
      </c>
      <c r="F2953" s="43" t="s">
        <v>143</v>
      </c>
      <c r="G2953" s="43" t="s">
        <v>141</v>
      </c>
      <c r="H2953" s="47">
        <v>181</v>
      </c>
    </row>
    <row r="2954" spans="1:8" x14ac:dyDescent="0.35">
      <c r="A2954" s="43">
        <v>46258</v>
      </c>
      <c r="B2954" t="s">
        <v>63</v>
      </c>
      <c r="C2954" t="s">
        <v>56</v>
      </c>
      <c r="D2954" t="s">
        <v>17</v>
      </c>
      <c r="E2954" s="43" t="s">
        <v>76</v>
      </c>
      <c r="F2954" s="43" t="s">
        <v>143</v>
      </c>
      <c r="G2954" s="43" t="s">
        <v>136</v>
      </c>
      <c r="H2954" s="47">
        <v>353</v>
      </c>
    </row>
    <row r="2955" spans="1:8" x14ac:dyDescent="0.35">
      <c r="A2955" s="43">
        <v>46258</v>
      </c>
      <c r="B2955" t="s">
        <v>63</v>
      </c>
      <c r="C2955" t="s">
        <v>53</v>
      </c>
      <c r="D2955" t="s">
        <v>8</v>
      </c>
      <c r="E2955" s="43" t="s">
        <v>75</v>
      </c>
      <c r="F2955" s="43" t="s">
        <v>143</v>
      </c>
      <c r="G2955" s="43" t="s">
        <v>129</v>
      </c>
      <c r="H2955" s="47">
        <v>162</v>
      </c>
    </row>
    <row r="2956" spans="1:8" x14ac:dyDescent="0.35">
      <c r="A2956" s="43">
        <v>46258</v>
      </c>
      <c r="B2956" t="s">
        <v>63</v>
      </c>
      <c r="C2956" t="s">
        <v>54</v>
      </c>
      <c r="D2956" t="s">
        <v>14</v>
      </c>
      <c r="E2956" s="43" t="s">
        <v>87</v>
      </c>
      <c r="F2956" s="43" t="s">
        <v>143</v>
      </c>
      <c r="G2956" s="43" t="s">
        <v>134</v>
      </c>
      <c r="H2956" s="47">
        <v>234</v>
      </c>
    </row>
    <row r="2957" spans="1:8" x14ac:dyDescent="0.35">
      <c r="A2957" s="43">
        <v>46258</v>
      </c>
      <c r="B2957" t="s">
        <v>63</v>
      </c>
      <c r="C2957" t="s">
        <v>55</v>
      </c>
      <c r="D2957" t="s">
        <v>11</v>
      </c>
      <c r="E2957" s="43" t="s">
        <v>78</v>
      </c>
      <c r="F2957" s="43" t="s">
        <v>143</v>
      </c>
      <c r="G2957" s="43" t="s">
        <v>126</v>
      </c>
      <c r="H2957" s="47">
        <v>580</v>
      </c>
    </row>
    <row r="2958" spans="1:8" x14ac:dyDescent="0.35">
      <c r="A2958" s="43">
        <v>46258</v>
      </c>
      <c r="B2958" t="s">
        <v>63</v>
      </c>
      <c r="C2958" t="s">
        <v>53</v>
      </c>
      <c r="D2958" t="s">
        <v>6</v>
      </c>
      <c r="E2958" s="43" t="s">
        <v>69</v>
      </c>
      <c r="F2958" s="43" t="s">
        <v>143</v>
      </c>
      <c r="G2958" s="43" t="s">
        <v>132</v>
      </c>
      <c r="H2958" s="47">
        <v>114</v>
      </c>
    </row>
    <row r="2959" spans="1:8" x14ac:dyDescent="0.35">
      <c r="A2959" s="43">
        <v>46258</v>
      </c>
      <c r="B2959" t="s">
        <v>63</v>
      </c>
      <c r="C2959" t="s">
        <v>54</v>
      </c>
      <c r="D2959" t="s">
        <v>14</v>
      </c>
      <c r="E2959" s="43" t="s">
        <v>14</v>
      </c>
      <c r="F2959" s="43" t="s">
        <v>143</v>
      </c>
      <c r="G2959" s="43" t="s">
        <v>127</v>
      </c>
      <c r="H2959" s="47">
        <v>5909</v>
      </c>
    </row>
    <row r="2960" spans="1:8" x14ac:dyDescent="0.35">
      <c r="A2960" s="43">
        <v>46258</v>
      </c>
      <c r="B2960" t="s">
        <v>63</v>
      </c>
      <c r="C2960" t="s">
        <v>55</v>
      </c>
      <c r="D2960" t="s">
        <v>15</v>
      </c>
      <c r="E2960" s="43" t="s">
        <v>94</v>
      </c>
      <c r="F2960" s="43" t="s">
        <v>143</v>
      </c>
      <c r="G2960" s="43" t="s">
        <v>125</v>
      </c>
      <c r="H2960" s="47">
        <v>157</v>
      </c>
    </row>
    <row r="2961" spans="1:8" x14ac:dyDescent="0.35">
      <c r="A2961" s="43">
        <v>46258</v>
      </c>
      <c r="B2961" t="s">
        <v>63</v>
      </c>
      <c r="C2961" t="s">
        <v>55</v>
      </c>
      <c r="D2961" t="s">
        <v>13</v>
      </c>
      <c r="E2961" s="43" t="s">
        <v>85</v>
      </c>
      <c r="F2961" s="43" t="s">
        <v>143</v>
      </c>
      <c r="G2961" s="43" t="s">
        <v>127</v>
      </c>
      <c r="H2961" s="47">
        <v>4268</v>
      </c>
    </row>
    <row r="2962" spans="1:8" x14ac:dyDescent="0.35">
      <c r="A2962" s="43">
        <v>46258</v>
      </c>
      <c r="B2962" t="s">
        <v>63</v>
      </c>
      <c r="C2962" t="s">
        <v>56</v>
      </c>
      <c r="D2962" t="s">
        <v>16</v>
      </c>
      <c r="E2962" s="43" t="s">
        <v>97</v>
      </c>
      <c r="F2962" s="43" t="s">
        <v>143</v>
      </c>
      <c r="G2962" s="43" t="s">
        <v>136</v>
      </c>
      <c r="H2962" s="47">
        <v>545</v>
      </c>
    </row>
    <row r="2963" spans="1:8" x14ac:dyDescent="0.35">
      <c r="A2963" s="43">
        <v>46258</v>
      </c>
      <c r="B2963" t="s">
        <v>63</v>
      </c>
      <c r="C2963" t="s">
        <v>53</v>
      </c>
      <c r="D2963" t="s">
        <v>6</v>
      </c>
      <c r="E2963" s="43" t="s">
        <v>69</v>
      </c>
      <c r="F2963" s="43" t="s">
        <v>143</v>
      </c>
      <c r="G2963" s="43" t="s">
        <v>139</v>
      </c>
      <c r="H2963" s="47">
        <v>149</v>
      </c>
    </row>
    <row r="2964" spans="1:8" x14ac:dyDescent="0.35">
      <c r="A2964" s="43">
        <v>46258</v>
      </c>
      <c r="B2964" t="s">
        <v>63</v>
      </c>
      <c r="C2964" t="s">
        <v>55</v>
      </c>
      <c r="D2964" t="s">
        <v>11</v>
      </c>
      <c r="E2964" s="43" t="s">
        <v>90</v>
      </c>
      <c r="F2964" s="43" t="s">
        <v>143</v>
      </c>
      <c r="G2964" s="43" t="s">
        <v>133</v>
      </c>
      <c r="H2964" s="47">
        <v>218</v>
      </c>
    </row>
    <row r="2965" spans="1:8" x14ac:dyDescent="0.35">
      <c r="A2965" s="43">
        <v>46258</v>
      </c>
      <c r="B2965" t="s">
        <v>63</v>
      </c>
      <c r="C2965" t="s">
        <v>54</v>
      </c>
      <c r="D2965" t="s">
        <v>14</v>
      </c>
      <c r="E2965" s="43" t="s">
        <v>14</v>
      </c>
      <c r="F2965" s="43" t="s">
        <v>143</v>
      </c>
      <c r="G2965" s="43" t="s">
        <v>134</v>
      </c>
      <c r="H2965" s="47">
        <v>213</v>
      </c>
    </row>
    <row r="2966" spans="1:8" x14ac:dyDescent="0.35">
      <c r="A2966" s="43">
        <v>46258</v>
      </c>
      <c r="B2966" t="s">
        <v>63</v>
      </c>
      <c r="C2966" t="s">
        <v>54</v>
      </c>
      <c r="D2966" t="s">
        <v>10</v>
      </c>
      <c r="E2966" s="43" t="s">
        <v>64</v>
      </c>
      <c r="F2966" s="43" t="s">
        <v>143</v>
      </c>
      <c r="G2966" s="43" t="s">
        <v>140</v>
      </c>
      <c r="H2966" s="47">
        <v>94</v>
      </c>
    </row>
    <row r="2967" spans="1:8" x14ac:dyDescent="0.35">
      <c r="A2967" s="43">
        <v>46258</v>
      </c>
      <c r="B2967" t="s">
        <v>63</v>
      </c>
      <c r="C2967" t="s">
        <v>56</v>
      </c>
      <c r="D2967" t="s">
        <v>12</v>
      </c>
      <c r="E2967" s="43" t="s">
        <v>82</v>
      </c>
      <c r="F2967" s="43" t="s">
        <v>143</v>
      </c>
      <c r="G2967" s="43" t="s">
        <v>127</v>
      </c>
      <c r="H2967" s="47">
        <v>1781</v>
      </c>
    </row>
    <row r="2968" spans="1:8" x14ac:dyDescent="0.35">
      <c r="A2968" s="43">
        <v>46258</v>
      </c>
      <c r="B2968" t="s">
        <v>63</v>
      </c>
      <c r="C2968" t="s">
        <v>53</v>
      </c>
      <c r="D2968" t="s">
        <v>7</v>
      </c>
      <c r="E2968" s="43" t="s">
        <v>77</v>
      </c>
      <c r="F2968" s="43" t="s">
        <v>143</v>
      </c>
      <c r="G2968" s="43" t="s">
        <v>138</v>
      </c>
      <c r="H2968" s="47">
        <v>649</v>
      </c>
    </row>
    <row r="2969" spans="1:8" x14ac:dyDescent="0.35">
      <c r="A2969" s="43">
        <v>46258</v>
      </c>
      <c r="B2969" t="s">
        <v>63</v>
      </c>
      <c r="C2969" t="s">
        <v>53</v>
      </c>
      <c r="D2969" t="s">
        <v>8</v>
      </c>
      <c r="E2969" s="43" t="s">
        <v>75</v>
      </c>
      <c r="F2969" s="43" t="s">
        <v>143</v>
      </c>
      <c r="G2969" s="43" t="s">
        <v>138</v>
      </c>
      <c r="H2969" s="47">
        <v>67</v>
      </c>
    </row>
    <row r="2970" spans="1:8" x14ac:dyDescent="0.35">
      <c r="A2970" s="43">
        <v>46258</v>
      </c>
      <c r="B2970" t="s">
        <v>63</v>
      </c>
      <c r="C2970" t="s">
        <v>53</v>
      </c>
      <c r="D2970" t="s">
        <v>8</v>
      </c>
      <c r="E2970" s="43" t="s">
        <v>66</v>
      </c>
      <c r="F2970" s="43" t="s">
        <v>143</v>
      </c>
      <c r="G2970" s="43" t="s">
        <v>126</v>
      </c>
      <c r="H2970" s="47">
        <v>181</v>
      </c>
    </row>
    <row r="2971" spans="1:8" x14ac:dyDescent="0.35">
      <c r="A2971" s="43">
        <v>46258</v>
      </c>
      <c r="B2971" t="s">
        <v>63</v>
      </c>
      <c r="C2971" t="s">
        <v>56</v>
      </c>
      <c r="D2971" t="s">
        <v>12</v>
      </c>
      <c r="E2971" s="43" t="s">
        <v>81</v>
      </c>
      <c r="F2971" s="43" t="s">
        <v>143</v>
      </c>
      <c r="G2971" s="43" t="s">
        <v>133</v>
      </c>
      <c r="H2971" s="47">
        <v>78</v>
      </c>
    </row>
    <row r="2972" spans="1:8" x14ac:dyDescent="0.35">
      <c r="A2972" s="43">
        <v>46258</v>
      </c>
      <c r="B2972" t="s">
        <v>63</v>
      </c>
      <c r="C2972" t="s">
        <v>55</v>
      </c>
      <c r="D2972" t="s">
        <v>15</v>
      </c>
      <c r="E2972" s="43" t="s">
        <v>91</v>
      </c>
      <c r="F2972" s="43" t="s">
        <v>143</v>
      </c>
      <c r="G2972" s="43" t="s">
        <v>133</v>
      </c>
      <c r="H2972" s="47">
        <v>201</v>
      </c>
    </row>
    <row r="2973" spans="1:8" x14ac:dyDescent="0.35">
      <c r="A2973" s="43">
        <v>46258</v>
      </c>
      <c r="B2973" t="s">
        <v>63</v>
      </c>
      <c r="C2973" t="s">
        <v>53</v>
      </c>
      <c r="D2973" t="s">
        <v>6</v>
      </c>
      <c r="E2973" s="43" t="s">
        <v>69</v>
      </c>
      <c r="F2973" s="43" t="s">
        <v>143</v>
      </c>
      <c r="G2973" s="43" t="s">
        <v>131</v>
      </c>
      <c r="H2973" s="47">
        <v>230</v>
      </c>
    </row>
    <row r="2974" spans="1:8" x14ac:dyDescent="0.35">
      <c r="A2974" s="43">
        <v>46258</v>
      </c>
      <c r="B2974" t="s">
        <v>63</v>
      </c>
      <c r="C2974" t="s">
        <v>56</v>
      </c>
      <c r="D2974" t="s">
        <v>17</v>
      </c>
      <c r="E2974" s="43" t="s">
        <v>76</v>
      </c>
      <c r="F2974" s="43" t="s">
        <v>143</v>
      </c>
      <c r="G2974" s="43" t="s">
        <v>133</v>
      </c>
      <c r="H2974" s="47">
        <v>274</v>
      </c>
    </row>
    <row r="2975" spans="1:8" x14ac:dyDescent="0.35">
      <c r="A2975" s="43">
        <v>46258</v>
      </c>
      <c r="B2975" t="s">
        <v>63</v>
      </c>
      <c r="C2975" t="s">
        <v>121</v>
      </c>
      <c r="D2975" t="s">
        <v>121</v>
      </c>
      <c r="E2975" s="43" t="s">
        <v>122</v>
      </c>
      <c r="F2975" s="43" t="s">
        <v>143</v>
      </c>
      <c r="G2975" s="43" t="s">
        <v>138</v>
      </c>
      <c r="H2975" s="47">
        <v>2</v>
      </c>
    </row>
    <row r="2976" spans="1:8" x14ac:dyDescent="0.35">
      <c r="A2976" s="43">
        <v>46258</v>
      </c>
      <c r="B2976" t="s">
        <v>63</v>
      </c>
      <c r="C2976" t="s">
        <v>54</v>
      </c>
      <c r="D2976" t="s">
        <v>14</v>
      </c>
      <c r="E2976" s="43" t="s">
        <v>87</v>
      </c>
      <c r="F2976" s="43" t="s">
        <v>143</v>
      </c>
      <c r="G2976" s="43" t="s">
        <v>140</v>
      </c>
      <c r="H2976" s="47">
        <v>39</v>
      </c>
    </row>
    <row r="2977" spans="1:8" x14ac:dyDescent="0.35">
      <c r="A2977" s="43">
        <v>46258</v>
      </c>
      <c r="B2977" t="s">
        <v>63</v>
      </c>
      <c r="C2977" t="s">
        <v>53</v>
      </c>
      <c r="D2977" t="s">
        <v>8</v>
      </c>
      <c r="E2977" s="43" t="s">
        <v>72</v>
      </c>
      <c r="F2977" s="43" t="s">
        <v>143</v>
      </c>
      <c r="G2977" s="43" t="s">
        <v>124</v>
      </c>
      <c r="H2977" s="47">
        <v>2</v>
      </c>
    </row>
    <row r="2978" spans="1:8" x14ac:dyDescent="0.35">
      <c r="A2978" s="43">
        <v>46258</v>
      </c>
      <c r="B2978" t="s">
        <v>63</v>
      </c>
      <c r="C2978" t="s">
        <v>55</v>
      </c>
      <c r="D2978" t="s">
        <v>15</v>
      </c>
      <c r="E2978" s="43" t="s">
        <v>95</v>
      </c>
      <c r="F2978" s="43" t="s">
        <v>143</v>
      </c>
      <c r="G2978" s="43" t="s">
        <v>139</v>
      </c>
      <c r="H2978" s="47">
        <v>86</v>
      </c>
    </row>
    <row r="2979" spans="1:8" x14ac:dyDescent="0.35">
      <c r="A2979" s="43">
        <v>46258</v>
      </c>
      <c r="B2979" t="s">
        <v>63</v>
      </c>
      <c r="C2979" t="s">
        <v>55</v>
      </c>
      <c r="D2979" t="s">
        <v>13</v>
      </c>
      <c r="E2979" s="43" t="s">
        <v>85</v>
      </c>
      <c r="F2979" s="43" t="s">
        <v>143</v>
      </c>
      <c r="G2979" s="43" t="s">
        <v>126</v>
      </c>
      <c r="H2979" s="47">
        <v>31</v>
      </c>
    </row>
    <row r="2980" spans="1:8" x14ac:dyDescent="0.35">
      <c r="A2980" s="43">
        <v>46258</v>
      </c>
      <c r="B2980" t="s">
        <v>63</v>
      </c>
      <c r="C2980" t="s">
        <v>55</v>
      </c>
      <c r="D2980" t="s">
        <v>15</v>
      </c>
      <c r="E2980" s="43" t="s">
        <v>93</v>
      </c>
      <c r="F2980" s="43" t="s">
        <v>143</v>
      </c>
      <c r="G2980" s="43" t="s">
        <v>140</v>
      </c>
      <c r="H2980" s="47">
        <v>15</v>
      </c>
    </row>
    <row r="2981" spans="1:8" x14ac:dyDescent="0.35">
      <c r="A2981" s="43">
        <v>46258</v>
      </c>
      <c r="B2981" t="s">
        <v>63</v>
      </c>
      <c r="C2981" t="s">
        <v>121</v>
      </c>
      <c r="D2981" t="s">
        <v>121</v>
      </c>
      <c r="E2981" s="43" t="s">
        <v>122</v>
      </c>
      <c r="F2981" s="43" t="s">
        <v>143</v>
      </c>
      <c r="G2981" s="43" t="s">
        <v>134</v>
      </c>
      <c r="H2981" s="47">
        <v>1</v>
      </c>
    </row>
    <row r="2982" spans="1:8" x14ac:dyDescent="0.35">
      <c r="A2982" s="43">
        <v>46258</v>
      </c>
      <c r="B2982" t="s">
        <v>63</v>
      </c>
      <c r="C2982" t="s">
        <v>53</v>
      </c>
      <c r="D2982" t="s">
        <v>8</v>
      </c>
      <c r="E2982" s="43" t="s">
        <v>75</v>
      </c>
      <c r="F2982" s="43" t="s">
        <v>143</v>
      </c>
      <c r="G2982" s="43" t="s">
        <v>140</v>
      </c>
      <c r="H2982" s="47">
        <v>9</v>
      </c>
    </row>
    <row r="2983" spans="1:8" x14ac:dyDescent="0.35">
      <c r="A2983" s="43">
        <v>46258</v>
      </c>
      <c r="B2983" t="s">
        <v>63</v>
      </c>
      <c r="C2983" t="s">
        <v>121</v>
      </c>
      <c r="D2983" t="s">
        <v>121</v>
      </c>
      <c r="E2983" s="43" t="s">
        <v>122</v>
      </c>
      <c r="F2983" s="43" t="s">
        <v>143</v>
      </c>
      <c r="G2983" s="43" t="s">
        <v>139</v>
      </c>
      <c r="H2983" s="47">
        <v>7</v>
      </c>
    </row>
    <row r="2984" spans="1:8" x14ac:dyDescent="0.35">
      <c r="A2984" s="43">
        <v>46258</v>
      </c>
      <c r="B2984" t="s">
        <v>63</v>
      </c>
      <c r="C2984" t="s">
        <v>54</v>
      </c>
      <c r="D2984" t="s">
        <v>14</v>
      </c>
      <c r="E2984" s="43" t="s">
        <v>86</v>
      </c>
      <c r="F2984" s="43" t="s">
        <v>143</v>
      </c>
      <c r="G2984" s="43" t="s">
        <v>140</v>
      </c>
      <c r="H2984" s="47">
        <v>34</v>
      </c>
    </row>
    <row r="2985" spans="1:8" x14ac:dyDescent="0.35">
      <c r="A2985" s="43">
        <v>46258</v>
      </c>
      <c r="B2985" t="s">
        <v>63</v>
      </c>
      <c r="C2985" t="s">
        <v>121</v>
      </c>
      <c r="D2985" t="s">
        <v>121</v>
      </c>
      <c r="E2985" s="43" t="s">
        <v>122</v>
      </c>
      <c r="F2985" s="43" t="s">
        <v>143</v>
      </c>
      <c r="G2985" s="43" t="s">
        <v>142</v>
      </c>
      <c r="H2985" s="47">
        <v>5</v>
      </c>
    </row>
    <row r="2986" spans="1:8" x14ac:dyDescent="0.35">
      <c r="A2986" s="43">
        <v>46258</v>
      </c>
      <c r="B2986" t="s">
        <v>63</v>
      </c>
      <c r="C2986" t="s">
        <v>121</v>
      </c>
      <c r="D2986" t="s">
        <v>121</v>
      </c>
      <c r="E2986" s="43" t="s">
        <v>121</v>
      </c>
      <c r="F2986" s="43" t="s">
        <v>143</v>
      </c>
      <c r="G2986" s="43" t="s">
        <v>139</v>
      </c>
      <c r="H2986" s="47">
        <v>0</v>
      </c>
    </row>
    <row r="2987" spans="1:8" x14ac:dyDescent="0.35">
      <c r="A2987" s="43">
        <v>46258</v>
      </c>
      <c r="B2987" t="s">
        <v>63</v>
      </c>
      <c r="C2987" t="s">
        <v>121</v>
      </c>
      <c r="D2987" t="s">
        <v>121</v>
      </c>
      <c r="E2987" s="43" t="s">
        <v>121</v>
      </c>
      <c r="F2987" s="43" t="s">
        <v>143</v>
      </c>
      <c r="G2987" s="43" t="s">
        <v>124</v>
      </c>
      <c r="H2987" s="47">
        <v>0</v>
      </c>
    </row>
    <row r="2988" spans="1:8" x14ac:dyDescent="0.35">
      <c r="A2988" s="43">
        <v>46258</v>
      </c>
      <c r="B2988" t="s">
        <v>63</v>
      </c>
      <c r="C2988" t="s">
        <v>121</v>
      </c>
      <c r="D2988" t="s">
        <v>121</v>
      </c>
      <c r="E2988" s="43" t="s">
        <v>121</v>
      </c>
      <c r="F2988" s="43" t="s">
        <v>143</v>
      </c>
      <c r="G2988" s="43" t="s">
        <v>128</v>
      </c>
      <c r="H2988" s="47">
        <v>0</v>
      </c>
    </row>
    <row r="2989" spans="1:8" x14ac:dyDescent="0.35">
      <c r="A2989" s="43">
        <v>46258</v>
      </c>
      <c r="B2989" t="s">
        <v>63</v>
      </c>
      <c r="C2989" t="s">
        <v>121</v>
      </c>
      <c r="D2989" t="s">
        <v>121</v>
      </c>
      <c r="E2989" s="43" t="s">
        <v>122</v>
      </c>
      <c r="F2989" s="43" t="s">
        <v>143</v>
      </c>
      <c r="G2989" s="43" t="s">
        <v>136</v>
      </c>
      <c r="H2989" s="47">
        <v>1</v>
      </c>
    </row>
    <row r="2990" spans="1:8" x14ac:dyDescent="0.35">
      <c r="A2990" s="43">
        <v>46258</v>
      </c>
      <c r="B2990" t="s">
        <v>63</v>
      </c>
      <c r="C2990" t="s">
        <v>121</v>
      </c>
      <c r="D2990" t="s">
        <v>121</v>
      </c>
      <c r="E2990" s="43" t="s">
        <v>122</v>
      </c>
      <c r="F2990" s="43" t="s">
        <v>143</v>
      </c>
      <c r="G2990" s="43" t="s">
        <v>138</v>
      </c>
      <c r="H2990" s="47">
        <v>3</v>
      </c>
    </row>
    <row r="2991" spans="1:8" x14ac:dyDescent="0.35">
      <c r="A2991" s="43">
        <v>46258</v>
      </c>
      <c r="B2991" t="s">
        <v>63</v>
      </c>
      <c r="C2991" t="s">
        <v>55</v>
      </c>
      <c r="D2991" t="s">
        <v>15</v>
      </c>
      <c r="E2991" s="43" t="s">
        <v>93</v>
      </c>
      <c r="F2991" s="43" t="s">
        <v>143</v>
      </c>
      <c r="G2991" s="43" t="s">
        <v>128</v>
      </c>
      <c r="H2991" s="47">
        <v>1</v>
      </c>
    </row>
    <row r="2992" spans="1:8" x14ac:dyDescent="0.35">
      <c r="A2992" s="43">
        <v>46258</v>
      </c>
      <c r="B2992" t="s">
        <v>63</v>
      </c>
      <c r="C2992" t="s">
        <v>53</v>
      </c>
      <c r="D2992" t="s">
        <v>7</v>
      </c>
      <c r="E2992" s="43" t="s">
        <v>65</v>
      </c>
      <c r="F2992" s="43" t="s">
        <v>143</v>
      </c>
      <c r="G2992" s="43" t="s">
        <v>135</v>
      </c>
      <c r="H2992" s="47">
        <v>0</v>
      </c>
    </row>
    <row r="2993" spans="1:8" x14ac:dyDescent="0.35">
      <c r="A2993" s="43">
        <v>46258</v>
      </c>
      <c r="B2993" t="s">
        <v>63</v>
      </c>
      <c r="C2993" t="s">
        <v>121</v>
      </c>
      <c r="D2993" t="s">
        <v>121</v>
      </c>
      <c r="E2993" s="43" t="s">
        <v>122</v>
      </c>
      <c r="F2993" s="43" t="s">
        <v>143</v>
      </c>
      <c r="G2993" s="43" t="s">
        <v>126</v>
      </c>
      <c r="H2993" s="47">
        <v>0</v>
      </c>
    </row>
    <row r="2994" spans="1:8" x14ac:dyDescent="0.35">
      <c r="A2994" s="43">
        <v>46258</v>
      </c>
      <c r="B2994" t="s">
        <v>63</v>
      </c>
      <c r="C2994" t="s">
        <v>55</v>
      </c>
      <c r="D2994" t="s">
        <v>15</v>
      </c>
      <c r="E2994" s="43" t="s">
        <v>94</v>
      </c>
      <c r="F2994" s="43" t="s">
        <v>123</v>
      </c>
      <c r="G2994" s="43" t="s">
        <v>138</v>
      </c>
      <c r="H2994" s="47">
        <v>812</v>
      </c>
    </row>
    <row r="2995" spans="1:8" x14ac:dyDescent="0.35">
      <c r="A2995" s="43">
        <v>46258</v>
      </c>
      <c r="B2995" t="s">
        <v>63</v>
      </c>
      <c r="C2995" t="s">
        <v>121</v>
      </c>
      <c r="D2995" t="s">
        <v>121</v>
      </c>
      <c r="E2995" s="43" t="s">
        <v>121</v>
      </c>
      <c r="F2995" s="43" t="s">
        <v>123</v>
      </c>
      <c r="G2995" s="43" t="s">
        <v>129</v>
      </c>
      <c r="H2995" s="47">
        <v>0</v>
      </c>
    </row>
    <row r="2996" spans="1:8" x14ac:dyDescent="0.35">
      <c r="A2996" s="43">
        <v>46258</v>
      </c>
      <c r="B2996" t="s">
        <v>63</v>
      </c>
      <c r="C2996" t="s">
        <v>56</v>
      </c>
      <c r="D2996" t="s">
        <v>17</v>
      </c>
      <c r="E2996" s="43" t="s">
        <v>76</v>
      </c>
      <c r="F2996" s="43" t="s">
        <v>123</v>
      </c>
      <c r="G2996" s="43" t="s">
        <v>139</v>
      </c>
      <c r="H2996" s="47">
        <v>523</v>
      </c>
    </row>
    <row r="2997" spans="1:8" x14ac:dyDescent="0.35">
      <c r="A2997" s="43">
        <v>46258</v>
      </c>
      <c r="B2997" t="s">
        <v>63</v>
      </c>
      <c r="C2997" t="s">
        <v>53</v>
      </c>
      <c r="D2997" t="s">
        <v>6</v>
      </c>
      <c r="E2997" s="43" t="s">
        <v>98</v>
      </c>
      <c r="F2997" s="43" t="s">
        <v>123</v>
      </c>
      <c r="G2997" s="43" t="s">
        <v>128</v>
      </c>
      <c r="H2997" s="47">
        <v>21302</v>
      </c>
    </row>
    <row r="2998" spans="1:8" x14ac:dyDescent="0.35">
      <c r="A2998" s="43">
        <v>46258</v>
      </c>
      <c r="B2998" t="s">
        <v>63</v>
      </c>
      <c r="C2998" t="s">
        <v>54</v>
      </c>
      <c r="D2998" t="s">
        <v>14</v>
      </c>
      <c r="E2998" s="43" t="s">
        <v>89</v>
      </c>
      <c r="F2998" s="43" t="s">
        <v>123</v>
      </c>
      <c r="G2998" s="43" t="s">
        <v>142</v>
      </c>
      <c r="H2998" s="47">
        <v>771</v>
      </c>
    </row>
    <row r="2999" spans="1:8" x14ac:dyDescent="0.35">
      <c r="A2999" s="43">
        <v>46258</v>
      </c>
      <c r="B2999" t="s">
        <v>63</v>
      </c>
      <c r="C2999" t="s">
        <v>56</v>
      </c>
      <c r="D2999" t="s">
        <v>12</v>
      </c>
      <c r="E2999" s="43" t="s">
        <v>84</v>
      </c>
      <c r="F2999" s="43" t="s">
        <v>123</v>
      </c>
      <c r="G2999" s="43" t="s">
        <v>130</v>
      </c>
      <c r="H2999" s="47">
        <v>1245</v>
      </c>
    </row>
    <row r="3000" spans="1:8" x14ac:dyDescent="0.35">
      <c r="A3000" s="43">
        <v>46258</v>
      </c>
      <c r="B3000" t="s">
        <v>63</v>
      </c>
      <c r="C3000" t="s">
        <v>55</v>
      </c>
      <c r="D3000" t="s">
        <v>15</v>
      </c>
      <c r="E3000" s="43" t="s">
        <v>95</v>
      </c>
      <c r="F3000" s="43" t="s">
        <v>123</v>
      </c>
      <c r="G3000" s="43" t="s">
        <v>127</v>
      </c>
      <c r="H3000" s="47">
        <v>6058</v>
      </c>
    </row>
    <row r="3001" spans="1:8" x14ac:dyDescent="0.35">
      <c r="A3001" s="43">
        <v>46258</v>
      </c>
      <c r="B3001" t="s">
        <v>63</v>
      </c>
      <c r="C3001" t="s">
        <v>55</v>
      </c>
      <c r="D3001" t="s">
        <v>15</v>
      </c>
      <c r="E3001" s="43" t="s">
        <v>96</v>
      </c>
      <c r="F3001" s="43" t="s">
        <v>123</v>
      </c>
      <c r="G3001" s="43" t="s">
        <v>136</v>
      </c>
      <c r="H3001" s="47">
        <v>651</v>
      </c>
    </row>
    <row r="3002" spans="1:8" x14ac:dyDescent="0.35">
      <c r="A3002" s="43">
        <v>46258</v>
      </c>
      <c r="B3002" t="s">
        <v>63</v>
      </c>
      <c r="C3002" t="s">
        <v>55</v>
      </c>
      <c r="D3002" t="s">
        <v>13</v>
      </c>
      <c r="E3002" s="43" t="s">
        <v>99</v>
      </c>
      <c r="F3002" s="43" t="s">
        <v>123</v>
      </c>
      <c r="G3002" s="43" t="s">
        <v>131</v>
      </c>
      <c r="H3002" s="47">
        <v>185</v>
      </c>
    </row>
    <row r="3003" spans="1:8" x14ac:dyDescent="0.35">
      <c r="A3003" s="43">
        <v>46258</v>
      </c>
      <c r="B3003" t="s">
        <v>63</v>
      </c>
      <c r="C3003" t="s">
        <v>56</v>
      </c>
      <c r="D3003" t="s">
        <v>17</v>
      </c>
      <c r="E3003" s="43" t="s">
        <v>76</v>
      </c>
      <c r="F3003" s="43" t="s">
        <v>123</v>
      </c>
      <c r="G3003" s="43" t="s">
        <v>134</v>
      </c>
      <c r="H3003" s="47">
        <v>285</v>
      </c>
    </row>
    <row r="3004" spans="1:8" x14ac:dyDescent="0.35">
      <c r="A3004" s="43">
        <v>46258</v>
      </c>
      <c r="B3004" t="s">
        <v>63</v>
      </c>
      <c r="C3004" t="s">
        <v>53</v>
      </c>
      <c r="D3004" t="s">
        <v>7</v>
      </c>
      <c r="E3004" s="43" t="s">
        <v>77</v>
      </c>
      <c r="F3004" s="43" t="s">
        <v>123</v>
      </c>
      <c r="G3004" s="43" t="s">
        <v>126</v>
      </c>
      <c r="H3004" s="47">
        <v>49131</v>
      </c>
    </row>
    <row r="3005" spans="1:8" x14ac:dyDescent="0.35">
      <c r="A3005" s="43">
        <v>46258</v>
      </c>
      <c r="B3005" t="s">
        <v>63</v>
      </c>
      <c r="C3005" t="s">
        <v>54</v>
      </c>
      <c r="D3005" t="s">
        <v>14</v>
      </c>
      <c r="E3005" s="43" t="s">
        <v>87</v>
      </c>
      <c r="F3005" s="43" t="s">
        <v>123</v>
      </c>
      <c r="G3005" s="43" t="s">
        <v>133</v>
      </c>
      <c r="H3005" s="47">
        <v>1153</v>
      </c>
    </row>
    <row r="3006" spans="1:8" x14ac:dyDescent="0.35">
      <c r="A3006" s="43">
        <v>46258</v>
      </c>
      <c r="B3006" t="s">
        <v>63</v>
      </c>
      <c r="C3006" t="s">
        <v>55</v>
      </c>
      <c r="D3006" t="s">
        <v>11</v>
      </c>
      <c r="E3006" s="43" t="s">
        <v>78</v>
      </c>
      <c r="F3006" s="43" t="s">
        <v>123</v>
      </c>
      <c r="G3006" s="43" t="s">
        <v>124</v>
      </c>
      <c r="H3006" s="47">
        <v>28749</v>
      </c>
    </row>
    <row r="3007" spans="1:8" x14ac:dyDescent="0.35">
      <c r="A3007" s="43">
        <v>46258</v>
      </c>
      <c r="B3007" t="s">
        <v>63</v>
      </c>
      <c r="C3007" t="s">
        <v>56</v>
      </c>
      <c r="D3007" t="s">
        <v>12</v>
      </c>
      <c r="E3007" s="43" t="s">
        <v>79</v>
      </c>
      <c r="F3007" s="43" t="s">
        <v>123</v>
      </c>
      <c r="G3007" s="43" t="s">
        <v>128</v>
      </c>
      <c r="H3007" s="47">
        <v>12986</v>
      </c>
    </row>
    <row r="3008" spans="1:8" x14ac:dyDescent="0.35">
      <c r="A3008" s="43">
        <v>46258</v>
      </c>
      <c r="B3008" t="s">
        <v>63</v>
      </c>
      <c r="C3008" t="s">
        <v>54</v>
      </c>
      <c r="D3008" t="s">
        <v>10</v>
      </c>
      <c r="E3008" s="43" t="s">
        <v>64</v>
      </c>
      <c r="F3008" s="43" t="s">
        <v>123</v>
      </c>
      <c r="G3008" s="43" t="s">
        <v>128</v>
      </c>
      <c r="H3008" s="47">
        <v>6138</v>
      </c>
    </row>
    <row r="3009" spans="1:8" x14ac:dyDescent="0.35">
      <c r="A3009" s="43">
        <v>46258</v>
      </c>
      <c r="B3009" t="s">
        <v>63</v>
      </c>
      <c r="C3009" t="s">
        <v>53</v>
      </c>
      <c r="D3009" t="s">
        <v>8</v>
      </c>
      <c r="E3009" s="43" t="s">
        <v>66</v>
      </c>
      <c r="F3009" s="43" t="s">
        <v>123</v>
      </c>
      <c r="G3009" s="43" t="s">
        <v>129</v>
      </c>
      <c r="H3009" s="47">
        <v>7825</v>
      </c>
    </row>
    <row r="3010" spans="1:8" x14ac:dyDescent="0.35">
      <c r="A3010" s="43">
        <v>46258</v>
      </c>
      <c r="B3010" t="s">
        <v>63</v>
      </c>
      <c r="C3010" t="s">
        <v>56</v>
      </c>
      <c r="D3010" t="s">
        <v>12</v>
      </c>
      <c r="E3010" s="43" t="s">
        <v>84</v>
      </c>
      <c r="F3010" s="43" t="s">
        <v>123</v>
      </c>
      <c r="G3010" s="43" t="s">
        <v>124</v>
      </c>
      <c r="H3010" s="47">
        <v>3370</v>
      </c>
    </row>
    <row r="3011" spans="1:8" x14ac:dyDescent="0.35">
      <c r="A3011" s="43">
        <v>46258</v>
      </c>
      <c r="B3011" t="s">
        <v>63</v>
      </c>
      <c r="C3011" t="s">
        <v>53</v>
      </c>
      <c r="D3011" t="s">
        <v>8</v>
      </c>
      <c r="E3011" s="43" t="s">
        <v>74</v>
      </c>
      <c r="F3011" s="43" t="s">
        <v>123</v>
      </c>
      <c r="G3011" s="43" t="s">
        <v>142</v>
      </c>
      <c r="H3011" s="47">
        <v>466</v>
      </c>
    </row>
    <row r="3012" spans="1:8" x14ac:dyDescent="0.35">
      <c r="A3012" s="43">
        <v>46258</v>
      </c>
      <c r="B3012" t="s">
        <v>63</v>
      </c>
      <c r="C3012" t="s">
        <v>121</v>
      </c>
      <c r="D3012" t="s">
        <v>121</v>
      </c>
      <c r="E3012" s="43" t="s">
        <v>122</v>
      </c>
      <c r="F3012" s="43" t="s">
        <v>123</v>
      </c>
      <c r="G3012" s="43" t="s">
        <v>141</v>
      </c>
      <c r="H3012" s="47">
        <v>10</v>
      </c>
    </row>
    <row r="3013" spans="1:8" x14ac:dyDescent="0.35">
      <c r="A3013" s="43">
        <v>46258</v>
      </c>
      <c r="B3013" t="s">
        <v>63</v>
      </c>
      <c r="C3013" t="s">
        <v>56</v>
      </c>
      <c r="D3013" t="s">
        <v>12</v>
      </c>
      <c r="E3013" s="43" t="s">
        <v>84</v>
      </c>
      <c r="F3013" s="43" t="s">
        <v>123</v>
      </c>
      <c r="G3013" s="43" t="s">
        <v>134</v>
      </c>
      <c r="H3013" s="47">
        <v>243</v>
      </c>
    </row>
    <row r="3014" spans="1:8" x14ac:dyDescent="0.35">
      <c r="A3014" s="43">
        <v>46258</v>
      </c>
      <c r="B3014" t="s">
        <v>63</v>
      </c>
      <c r="C3014" t="s">
        <v>55</v>
      </c>
      <c r="D3014" t="s">
        <v>13</v>
      </c>
      <c r="E3014" s="43" t="s">
        <v>100</v>
      </c>
      <c r="F3014" s="43" t="s">
        <v>123</v>
      </c>
      <c r="G3014" s="43" t="s">
        <v>131</v>
      </c>
      <c r="H3014" s="47">
        <v>127</v>
      </c>
    </row>
    <row r="3015" spans="1:8" x14ac:dyDescent="0.35">
      <c r="A3015" s="43">
        <v>46258</v>
      </c>
      <c r="B3015" t="s">
        <v>63</v>
      </c>
      <c r="C3015" t="s">
        <v>56</v>
      </c>
      <c r="D3015" t="s">
        <v>12</v>
      </c>
      <c r="E3015" s="43" t="s">
        <v>81</v>
      </c>
      <c r="F3015" s="43" t="s">
        <v>123</v>
      </c>
      <c r="G3015" s="43" t="s">
        <v>130</v>
      </c>
      <c r="H3015" s="47">
        <v>1725</v>
      </c>
    </row>
    <row r="3016" spans="1:8" x14ac:dyDescent="0.35">
      <c r="A3016" s="43">
        <v>46258</v>
      </c>
      <c r="B3016" t="s">
        <v>63</v>
      </c>
      <c r="C3016" t="s">
        <v>53</v>
      </c>
      <c r="D3016" t="s">
        <v>8</v>
      </c>
      <c r="E3016" s="43" t="s">
        <v>75</v>
      </c>
      <c r="F3016" s="43" t="s">
        <v>123</v>
      </c>
      <c r="G3016" s="43" t="s">
        <v>125</v>
      </c>
      <c r="H3016" s="47">
        <v>1169</v>
      </c>
    </row>
    <row r="3017" spans="1:8" x14ac:dyDescent="0.35">
      <c r="A3017" s="43">
        <v>46258</v>
      </c>
      <c r="B3017" t="s">
        <v>63</v>
      </c>
      <c r="C3017" t="s">
        <v>121</v>
      </c>
      <c r="D3017" t="s">
        <v>121</v>
      </c>
      <c r="E3017" s="43" t="s">
        <v>122</v>
      </c>
      <c r="F3017" s="43" t="s">
        <v>123</v>
      </c>
      <c r="G3017" s="43" t="s">
        <v>142</v>
      </c>
      <c r="H3017" s="47">
        <v>5</v>
      </c>
    </row>
    <row r="3018" spans="1:8" x14ac:dyDescent="0.35">
      <c r="A3018" s="43">
        <v>46258</v>
      </c>
      <c r="B3018" t="s">
        <v>63</v>
      </c>
      <c r="C3018" t="s">
        <v>55</v>
      </c>
      <c r="D3018" t="s">
        <v>13</v>
      </c>
      <c r="E3018" s="43" t="s">
        <v>85</v>
      </c>
      <c r="F3018" s="43" t="s">
        <v>123</v>
      </c>
      <c r="G3018" s="43" t="s">
        <v>138</v>
      </c>
      <c r="H3018" s="47">
        <v>233</v>
      </c>
    </row>
    <row r="3019" spans="1:8" x14ac:dyDescent="0.35">
      <c r="A3019" s="43">
        <v>46258</v>
      </c>
      <c r="B3019" t="s">
        <v>63</v>
      </c>
      <c r="C3019" t="s">
        <v>56</v>
      </c>
      <c r="D3019" t="s">
        <v>12</v>
      </c>
      <c r="E3019" s="43" t="s">
        <v>82</v>
      </c>
      <c r="F3019" s="43" t="s">
        <v>123</v>
      </c>
      <c r="G3019" s="43" t="s">
        <v>138</v>
      </c>
      <c r="H3019" s="47">
        <v>111</v>
      </c>
    </row>
    <row r="3020" spans="1:8" x14ac:dyDescent="0.35">
      <c r="A3020" s="43">
        <v>46258</v>
      </c>
      <c r="B3020" t="s">
        <v>63</v>
      </c>
      <c r="C3020" t="s">
        <v>121</v>
      </c>
      <c r="D3020" t="s">
        <v>121</v>
      </c>
      <c r="E3020" s="43" t="s">
        <v>121</v>
      </c>
      <c r="F3020" s="43" t="s">
        <v>123</v>
      </c>
      <c r="G3020" s="43" t="s">
        <v>128</v>
      </c>
      <c r="H3020" s="47">
        <v>0</v>
      </c>
    </row>
    <row r="3021" spans="1:8" x14ac:dyDescent="0.35">
      <c r="A3021" s="43">
        <v>46258</v>
      </c>
      <c r="B3021" t="s">
        <v>63</v>
      </c>
      <c r="C3021" t="s">
        <v>121</v>
      </c>
      <c r="D3021" t="s">
        <v>121</v>
      </c>
      <c r="E3021" s="43" t="s">
        <v>122</v>
      </c>
      <c r="F3021" s="43" t="s">
        <v>123</v>
      </c>
      <c r="G3021" s="43" t="s">
        <v>130</v>
      </c>
      <c r="H3021" s="47">
        <v>26</v>
      </c>
    </row>
    <row r="3022" spans="1:8" x14ac:dyDescent="0.35">
      <c r="A3022" s="43">
        <v>46258</v>
      </c>
      <c r="B3022" t="s">
        <v>63</v>
      </c>
      <c r="C3022" t="s">
        <v>54</v>
      </c>
      <c r="D3022" t="s">
        <v>10</v>
      </c>
      <c r="E3022" s="43" t="s">
        <v>64</v>
      </c>
      <c r="F3022" s="43" t="s">
        <v>123</v>
      </c>
      <c r="G3022" s="43" t="s">
        <v>140</v>
      </c>
      <c r="H3022" s="47">
        <v>27</v>
      </c>
    </row>
    <row r="3023" spans="1:8" x14ac:dyDescent="0.35">
      <c r="A3023" s="43">
        <v>46258</v>
      </c>
      <c r="B3023" t="s">
        <v>63</v>
      </c>
      <c r="C3023" t="s">
        <v>121</v>
      </c>
      <c r="D3023" t="s">
        <v>121</v>
      </c>
      <c r="E3023" s="43" t="s">
        <v>122</v>
      </c>
      <c r="F3023" s="43" t="s">
        <v>123</v>
      </c>
      <c r="G3023" s="43" t="s">
        <v>141</v>
      </c>
      <c r="H3023" s="47">
        <v>19</v>
      </c>
    </row>
    <row r="3024" spans="1:8" x14ac:dyDescent="0.35">
      <c r="A3024" s="43">
        <v>46258</v>
      </c>
      <c r="B3024" t="s">
        <v>63</v>
      </c>
      <c r="C3024" t="s">
        <v>121</v>
      </c>
      <c r="D3024" t="s">
        <v>121</v>
      </c>
      <c r="E3024" s="43" t="s">
        <v>122</v>
      </c>
      <c r="F3024" s="43" t="s">
        <v>123</v>
      </c>
      <c r="G3024" s="43" t="s">
        <v>128</v>
      </c>
      <c r="H3024" s="47">
        <v>11</v>
      </c>
    </row>
    <row r="3025" spans="1:8" x14ac:dyDescent="0.35">
      <c r="A3025" s="43">
        <v>46258</v>
      </c>
      <c r="B3025" t="s">
        <v>63</v>
      </c>
      <c r="C3025" t="s">
        <v>121</v>
      </c>
      <c r="D3025" t="s">
        <v>121</v>
      </c>
      <c r="E3025" s="43" t="s">
        <v>121</v>
      </c>
      <c r="F3025" s="43" t="s">
        <v>123</v>
      </c>
      <c r="G3025" s="43" t="s">
        <v>140</v>
      </c>
      <c r="H3025" s="47">
        <v>4</v>
      </c>
    </row>
    <row r="3026" spans="1:8" x14ac:dyDescent="0.35">
      <c r="A3026" s="43">
        <v>46258</v>
      </c>
      <c r="B3026" t="s">
        <v>63</v>
      </c>
      <c r="C3026" t="s">
        <v>54</v>
      </c>
      <c r="D3026" t="s">
        <v>14</v>
      </c>
      <c r="E3026" s="43" t="s">
        <v>87</v>
      </c>
      <c r="F3026" s="43" t="s">
        <v>123</v>
      </c>
      <c r="G3026" s="43" t="s">
        <v>127</v>
      </c>
      <c r="H3026" s="47">
        <v>24384</v>
      </c>
    </row>
    <row r="3027" spans="1:8" x14ac:dyDescent="0.35">
      <c r="A3027" s="43">
        <v>46258</v>
      </c>
      <c r="B3027" t="s">
        <v>63</v>
      </c>
      <c r="C3027" t="s">
        <v>55</v>
      </c>
      <c r="D3027" t="s">
        <v>13</v>
      </c>
      <c r="E3027" s="43" t="s">
        <v>100</v>
      </c>
      <c r="F3027" s="43" t="s">
        <v>123</v>
      </c>
      <c r="G3027" s="43" t="s">
        <v>136</v>
      </c>
      <c r="H3027" s="47">
        <v>1404</v>
      </c>
    </row>
    <row r="3028" spans="1:8" x14ac:dyDescent="0.35">
      <c r="A3028" s="43">
        <v>46258</v>
      </c>
      <c r="B3028" t="s">
        <v>63</v>
      </c>
      <c r="C3028" t="s">
        <v>121</v>
      </c>
      <c r="D3028" t="s">
        <v>121</v>
      </c>
      <c r="E3028" s="43" t="s">
        <v>121</v>
      </c>
      <c r="F3028" s="43" t="s">
        <v>123</v>
      </c>
      <c r="G3028" s="43" t="s">
        <v>134</v>
      </c>
      <c r="H3028" s="47">
        <v>4</v>
      </c>
    </row>
    <row r="3029" spans="1:8" x14ac:dyDescent="0.35">
      <c r="A3029" s="43">
        <v>46258</v>
      </c>
      <c r="B3029" t="s">
        <v>63</v>
      </c>
      <c r="C3029" t="s">
        <v>121</v>
      </c>
      <c r="D3029" t="s">
        <v>121</v>
      </c>
      <c r="E3029" s="43" t="s">
        <v>121</v>
      </c>
      <c r="F3029" s="43" t="s">
        <v>123</v>
      </c>
      <c r="G3029" s="43" t="s">
        <v>136</v>
      </c>
      <c r="H3029" s="47">
        <v>25</v>
      </c>
    </row>
    <row r="3030" spans="1:8" x14ac:dyDescent="0.35">
      <c r="A3030" s="43">
        <v>46258</v>
      </c>
      <c r="B3030" t="s">
        <v>63</v>
      </c>
      <c r="C3030" t="s">
        <v>53</v>
      </c>
      <c r="D3030" t="s">
        <v>7</v>
      </c>
      <c r="E3030" s="43" t="s">
        <v>65</v>
      </c>
      <c r="F3030" s="43" t="s">
        <v>123</v>
      </c>
      <c r="G3030" s="43" t="s">
        <v>129</v>
      </c>
      <c r="H3030" s="47">
        <v>46740</v>
      </c>
    </row>
    <row r="3031" spans="1:8" x14ac:dyDescent="0.35">
      <c r="A3031" s="43">
        <v>46258</v>
      </c>
      <c r="B3031" t="s">
        <v>63</v>
      </c>
      <c r="C3031" t="s">
        <v>55</v>
      </c>
      <c r="D3031" t="s">
        <v>15</v>
      </c>
      <c r="E3031" s="43" t="s">
        <v>94</v>
      </c>
      <c r="F3031" s="43" t="s">
        <v>123</v>
      </c>
      <c r="G3031" s="43" t="s">
        <v>139</v>
      </c>
      <c r="H3031" s="47">
        <v>1340</v>
      </c>
    </row>
    <row r="3032" spans="1:8" x14ac:dyDescent="0.35">
      <c r="A3032" s="43">
        <v>46258</v>
      </c>
      <c r="B3032" t="s">
        <v>63</v>
      </c>
      <c r="C3032" t="s">
        <v>55</v>
      </c>
      <c r="D3032" t="s">
        <v>13</v>
      </c>
      <c r="E3032" s="43" t="s">
        <v>67</v>
      </c>
      <c r="F3032" s="43" t="s">
        <v>123</v>
      </c>
      <c r="G3032" s="43" t="s">
        <v>134</v>
      </c>
      <c r="H3032" s="47">
        <v>554</v>
      </c>
    </row>
    <row r="3033" spans="1:8" x14ac:dyDescent="0.35">
      <c r="A3033" s="43">
        <v>46258</v>
      </c>
      <c r="B3033" t="s">
        <v>63</v>
      </c>
      <c r="C3033" t="s">
        <v>121</v>
      </c>
      <c r="D3033" t="s">
        <v>121</v>
      </c>
      <c r="E3033" s="43" t="s">
        <v>121</v>
      </c>
      <c r="F3033" s="43" t="s">
        <v>123</v>
      </c>
      <c r="G3033" s="43" t="s">
        <v>137</v>
      </c>
      <c r="H3033" s="47">
        <v>4131</v>
      </c>
    </row>
    <row r="3034" spans="1:8" x14ac:dyDescent="0.35">
      <c r="A3034" s="43">
        <v>46258</v>
      </c>
      <c r="B3034" t="s">
        <v>63</v>
      </c>
      <c r="C3034" t="s">
        <v>56</v>
      </c>
      <c r="D3034" t="s">
        <v>12</v>
      </c>
      <c r="E3034" s="43" t="s">
        <v>83</v>
      </c>
      <c r="F3034" s="43" t="s">
        <v>123</v>
      </c>
      <c r="G3034" s="43" t="s">
        <v>126</v>
      </c>
      <c r="H3034" s="47">
        <v>6743</v>
      </c>
    </row>
    <row r="3035" spans="1:8" x14ac:dyDescent="0.35">
      <c r="A3035" s="43">
        <v>46258</v>
      </c>
      <c r="B3035" t="s">
        <v>63</v>
      </c>
      <c r="C3035" t="s">
        <v>53</v>
      </c>
      <c r="D3035" t="s">
        <v>8</v>
      </c>
      <c r="E3035" s="43" t="s">
        <v>74</v>
      </c>
      <c r="F3035" s="43" t="s">
        <v>123</v>
      </c>
      <c r="G3035" s="43" t="s">
        <v>141</v>
      </c>
      <c r="H3035" s="47">
        <v>637</v>
      </c>
    </row>
    <row r="3036" spans="1:8" x14ac:dyDescent="0.35">
      <c r="A3036" s="43">
        <v>46258</v>
      </c>
      <c r="B3036" t="s">
        <v>63</v>
      </c>
      <c r="C3036" t="s">
        <v>121</v>
      </c>
      <c r="D3036" t="s">
        <v>121</v>
      </c>
      <c r="E3036" s="43" t="s">
        <v>121</v>
      </c>
      <c r="F3036" s="43" t="s">
        <v>123</v>
      </c>
      <c r="G3036" s="43" t="s">
        <v>141</v>
      </c>
      <c r="H3036" s="47">
        <v>2458</v>
      </c>
    </row>
    <row r="3037" spans="1:8" x14ac:dyDescent="0.35">
      <c r="A3037" s="43">
        <v>46258</v>
      </c>
      <c r="B3037" t="s">
        <v>63</v>
      </c>
      <c r="C3037" t="s">
        <v>54</v>
      </c>
      <c r="D3037" t="s">
        <v>9</v>
      </c>
      <c r="E3037" s="43" t="s">
        <v>71</v>
      </c>
      <c r="F3037" s="43" t="s">
        <v>123</v>
      </c>
      <c r="G3037" s="43" t="s">
        <v>138</v>
      </c>
      <c r="H3037" s="47">
        <v>173</v>
      </c>
    </row>
    <row r="3038" spans="1:8" x14ac:dyDescent="0.35">
      <c r="A3038" s="43">
        <v>46258</v>
      </c>
      <c r="B3038" t="s">
        <v>63</v>
      </c>
      <c r="C3038" t="s">
        <v>55</v>
      </c>
      <c r="D3038" t="s">
        <v>13</v>
      </c>
      <c r="E3038" s="43" t="s">
        <v>85</v>
      </c>
      <c r="F3038" s="43" t="s">
        <v>123</v>
      </c>
      <c r="G3038" s="43" t="s">
        <v>127</v>
      </c>
      <c r="H3038" s="47">
        <v>18968</v>
      </c>
    </row>
    <row r="3039" spans="1:8" x14ac:dyDescent="0.35">
      <c r="A3039" s="43">
        <v>46258</v>
      </c>
      <c r="B3039" t="s">
        <v>63</v>
      </c>
      <c r="C3039" t="s">
        <v>54</v>
      </c>
      <c r="D3039" t="s">
        <v>14</v>
      </c>
      <c r="E3039" s="43" t="s">
        <v>86</v>
      </c>
      <c r="F3039" s="43" t="s">
        <v>123</v>
      </c>
      <c r="G3039" s="43" t="s">
        <v>131</v>
      </c>
      <c r="H3039" s="47">
        <v>5451</v>
      </c>
    </row>
    <row r="3040" spans="1:8" x14ac:dyDescent="0.35">
      <c r="A3040" s="43">
        <v>46258</v>
      </c>
      <c r="B3040" t="s">
        <v>63</v>
      </c>
      <c r="C3040" t="s">
        <v>54</v>
      </c>
      <c r="D3040" t="s">
        <v>14</v>
      </c>
      <c r="E3040" s="43" t="s">
        <v>86</v>
      </c>
      <c r="F3040" s="43" t="s">
        <v>123</v>
      </c>
      <c r="G3040" s="43" t="s">
        <v>140</v>
      </c>
      <c r="H3040" s="47">
        <v>77</v>
      </c>
    </row>
    <row r="3041" spans="1:8" x14ac:dyDescent="0.35">
      <c r="A3041" s="43">
        <v>46258</v>
      </c>
      <c r="B3041" t="s">
        <v>63</v>
      </c>
      <c r="C3041" t="s">
        <v>54</v>
      </c>
      <c r="D3041" t="s">
        <v>9</v>
      </c>
      <c r="E3041" s="43" t="s">
        <v>71</v>
      </c>
      <c r="F3041" s="43" t="s">
        <v>123</v>
      </c>
      <c r="G3041" s="43" t="s">
        <v>139</v>
      </c>
      <c r="H3041" s="47">
        <v>262</v>
      </c>
    </row>
    <row r="3042" spans="1:8" x14ac:dyDescent="0.35">
      <c r="A3042" s="43">
        <v>46258</v>
      </c>
      <c r="B3042" t="s">
        <v>63</v>
      </c>
      <c r="C3042" t="s">
        <v>53</v>
      </c>
      <c r="D3042" t="s">
        <v>7</v>
      </c>
      <c r="E3042" s="43" t="s">
        <v>77</v>
      </c>
      <c r="F3042" s="43" t="s">
        <v>123</v>
      </c>
      <c r="G3042" s="43" t="s">
        <v>133</v>
      </c>
      <c r="H3042" s="47">
        <v>4192</v>
      </c>
    </row>
    <row r="3043" spans="1:8" x14ac:dyDescent="0.35">
      <c r="A3043" s="43">
        <v>46258</v>
      </c>
      <c r="B3043" t="s">
        <v>63</v>
      </c>
      <c r="C3043" t="s">
        <v>55</v>
      </c>
      <c r="D3043" t="s">
        <v>11</v>
      </c>
      <c r="E3043" s="43" t="s">
        <v>78</v>
      </c>
      <c r="F3043" s="43" t="s">
        <v>123</v>
      </c>
      <c r="G3043" s="43" t="s">
        <v>141</v>
      </c>
      <c r="H3043" s="47">
        <v>3094</v>
      </c>
    </row>
    <row r="3044" spans="1:8" x14ac:dyDescent="0.35">
      <c r="A3044" s="43">
        <v>46258</v>
      </c>
      <c r="B3044" t="s">
        <v>63</v>
      </c>
      <c r="C3044" t="s">
        <v>53</v>
      </c>
      <c r="D3044" t="s">
        <v>6</v>
      </c>
      <c r="E3044" s="43" t="s">
        <v>73</v>
      </c>
      <c r="F3044" s="43" t="s">
        <v>123</v>
      </c>
      <c r="G3044" s="43" t="s">
        <v>127</v>
      </c>
      <c r="H3044" s="47">
        <v>8609</v>
      </c>
    </row>
    <row r="3045" spans="1:8" x14ac:dyDescent="0.35">
      <c r="A3045" s="43">
        <v>46258</v>
      </c>
      <c r="B3045" t="s">
        <v>63</v>
      </c>
      <c r="C3045" t="s">
        <v>54</v>
      </c>
      <c r="D3045" t="s">
        <v>10</v>
      </c>
      <c r="E3045" s="43" t="s">
        <v>80</v>
      </c>
      <c r="F3045" s="43" t="s">
        <v>123</v>
      </c>
      <c r="G3045" s="43" t="s">
        <v>129</v>
      </c>
      <c r="H3045" s="47">
        <v>6880</v>
      </c>
    </row>
    <row r="3046" spans="1:8" x14ac:dyDescent="0.35">
      <c r="A3046" s="43">
        <v>46258</v>
      </c>
      <c r="B3046" t="s">
        <v>63</v>
      </c>
      <c r="C3046" t="s">
        <v>56</v>
      </c>
      <c r="D3046" t="s">
        <v>12</v>
      </c>
      <c r="E3046" s="43" t="s">
        <v>82</v>
      </c>
      <c r="F3046" s="43" t="s">
        <v>123</v>
      </c>
      <c r="G3046" s="43" t="s">
        <v>124</v>
      </c>
      <c r="H3046" s="47">
        <v>4102</v>
      </c>
    </row>
    <row r="3047" spans="1:8" x14ac:dyDescent="0.35">
      <c r="A3047" s="43">
        <v>46258</v>
      </c>
      <c r="B3047" t="s">
        <v>63</v>
      </c>
      <c r="C3047" t="s">
        <v>56</v>
      </c>
      <c r="D3047" t="s">
        <v>17</v>
      </c>
      <c r="E3047" s="43" t="s">
        <v>70</v>
      </c>
      <c r="F3047" s="43" t="s">
        <v>123</v>
      </c>
      <c r="G3047" s="43" t="s">
        <v>135</v>
      </c>
      <c r="H3047" s="47">
        <v>10208</v>
      </c>
    </row>
    <row r="3048" spans="1:8" x14ac:dyDescent="0.35">
      <c r="A3048" s="43">
        <v>46258</v>
      </c>
      <c r="B3048" t="s">
        <v>63</v>
      </c>
      <c r="C3048" t="s">
        <v>56</v>
      </c>
      <c r="D3048" t="s">
        <v>12</v>
      </c>
      <c r="E3048" s="43" t="s">
        <v>82</v>
      </c>
      <c r="F3048" s="43" t="s">
        <v>123</v>
      </c>
      <c r="G3048" s="43" t="s">
        <v>125</v>
      </c>
      <c r="H3048" s="47">
        <v>1160</v>
      </c>
    </row>
    <row r="3049" spans="1:8" x14ac:dyDescent="0.35">
      <c r="A3049" s="43">
        <v>46258</v>
      </c>
      <c r="B3049" t="s">
        <v>63</v>
      </c>
      <c r="C3049" t="s">
        <v>121</v>
      </c>
      <c r="D3049" t="s">
        <v>121</v>
      </c>
      <c r="E3049" s="43" t="s">
        <v>122</v>
      </c>
      <c r="F3049" s="43" t="s">
        <v>123</v>
      </c>
      <c r="G3049" s="43" t="s">
        <v>124</v>
      </c>
      <c r="H3049" s="47">
        <v>29</v>
      </c>
    </row>
    <row r="3050" spans="1:8" x14ac:dyDescent="0.35">
      <c r="A3050" s="43">
        <v>46258</v>
      </c>
      <c r="B3050" t="s">
        <v>63</v>
      </c>
      <c r="C3050" t="s">
        <v>121</v>
      </c>
      <c r="D3050" t="s">
        <v>121</v>
      </c>
      <c r="E3050" s="43" t="s">
        <v>121</v>
      </c>
      <c r="F3050" s="43" t="s">
        <v>123</v>
      </c>
      <c r="G3050" s="43" t="s">
        <v>133</v>
      </c>
      <c r="H3050" s="47">
        <v>0</v>
      </c>
    </row>
    <row r="3051" spans="1:8" x14ac:dyDescent="0.35">
      <c r="A3051" s="43">
        <v>46258</v>
      </c>
      <c r="B3051" t="s">
        <v>63</v>
      </c>
      <c r="C3051" t="s">
        <v>121</v>
      </c>
      <c r="D3051" t="s">
        <v>121</v>
      </c>
      <c r="E3051" s="43" t="s">
        <v>121</v>
      </c>
      <c r="F3051" s="43" t="s">
        <v>123</v>
      </c>
      <c r="G3051" s="43" t="s">
        <v>140</v>
      </c>
      <c r="H3051" s="47">
        <v>4</v>
      </c>
    </row>
    <row r="3052" spans="1:8" x14ac:dyDescent="0.35">
      <c r="A3052" s="43">
        <v>46258</v>
      </c>
      <c r="B3052" t="s">
        <v>63</v>
      </c>
      <c r="C3052" t="s">
        <v>55</v>
      </c>
      <c r="D3052" t="s">
        <v>15</v>
      </c>
      <c r="E3052" s="43" t="s">
        <v>93</v>
      </c>
      <c r="F3052" s="43" t="s">
        <v>123</v>
      </c>
      <c r="G3052" s="43" t="s">
        <v>131</v>
      </c>
      <c r="H3052" s="47">
        <v>72</v>
      </c>
    </row>
    <row r="3053" spans="1:8" x14ac:dyDescent="0.35">
      <c r="A3053" s="43">
        <v>46258</v>
      </c>
      <c r="B3053" t="s">
        <v>63</v>
      </c>
      <c r="C3053" t="s">
        <v>55</v>
      </c>
      <c r="D3053" t="s">
        <v>13</v>
      </c>
      <c r="E3053" s="43" t="s">
        <v>99</v>
      </c>
      <c r="F3053" s="43" t="s">
        <v>123</v>
      </c>
      <c r="G3053" s="43" t="s">
        <v>140</v>
      </c>
      <c r="H3053" s="47">
        <v>79</v>
      </c>
    </row>
    <row r="3054" spans="1:8" x14ac:dyDescent="0.35">
      <c r="A3054" s="43">
        <v>46258</v>
      </c>
      <c r="B3054" t="s">
        <v>63</v>
      </c>
      <c r="C3054" t="s">
        <v>121</v>
      </c>
      <c r="D3054" t="s">
        <v>121</v>
      </c>
      <c r="E3054" s="43" t="s">
        <v>121</v>
      </c>
      <c r="F3054" s="43" t="s">
        <v>123</v>
      </c>
      <c r="G3054" s="43" t="s">
        <v>130</v>
      </c>
      <c r="H3054" s="47">
        <v>20</v>
      </c>
    </row>
    <row r="3055" spans="1:8" x14ac:dyDescent="0.35">
      <c r="A3055" s="43">
        <v>46258</v>
      </c>
      <c r="B3055" t="s">
        <v>63</v>
      </c>
      <c r="C3055" t="s">
        <v>121</v>
      </c>
      <c r="D3055" t="s">
        <v>121</v>
      </c>
      <c r="E3055" s="43" t="s">
        <v>121</v>
      </c>
      <c r="F3055" s="43" t="s">
        <v>123</v>
      </c>
      <c r="G3055" s="43" t="s">
        <v>129</v>
      </c>
      <c r="H3055" s="47">
        <v>10</v>
      </c>
    </row>
    <row r="3056" spans="1:8" x14ac:dyDescent="0.35">
      <c r="A3056" s="43">
        <v>46258</v>
      </c>
      <c r="B3056" t="s">
        <v>63</v>
      </c>
      <c r="C3056" t="s">
        <v>121</v>
      </c>
      <c r="D3056" t="s">
        <v>121</v>
      </c>
      <c r="E3056" s="43" t="s">
        <v>122</v>
      </c>
      <c r="F3056" s="43" t="s">
        <v>123</v>
      </c>
      <c r="G3056" s="43" t="s">
        <v>124</v>
      </c>
      <c r="H3056" s="47">
        <v>25</v>
      </c>
    </row>
    <row r="3057" spans="1:8" x14ac:dyDescent="0.35">
      <c r="A3057" s="43">
        <v>46258</v>
      </c>
      <c r="B3057" t="s">
        <v>63</v>
      </c>
      <c r="C3057" t="s">
        <v>121</v>
      </c>
      <c r="D3057" t="s">
        <v>121</v>
      </c>
      <c r="E3057" s="43" t="s">
        <v>122</v>
      </c>
      <c r="F3057" s="43" t="s">
        <v>123</v>
      </c>
      <c r="G3057" s="43" t="s">
        <v>138</v>
      </c>
      <c r="H3057" s="47">
        <v>4</v>
      </c>
    </row>
    <row r="3058" spans="1:8" x14ac:dyDescent="0.35">
      <c r="A3058" s="43">
        <v>46258</v>
      </c>
      <c r="B3058" t="s">
        <v>63</v>
      </c>
      <c r="C3058" t="s">
        <v>121</v>
      </c>
      <c r="D3058" t="s">
        <v>121</v>
      </c>
      <c r="E3058" s="43" t="s">
        <v>122</v>
      </c>
      <c r="F3058" s="43" t="s">
        <v>123</v>
      </c>
      <c r="G3058" s="43" t="s">
        <v>139</v>
      </c>
      <c r="H3058" s="47">
        <v>8</v>
      </c>
    </row>
    <row r="3059" spans="1:8" x14ac:dyDescent="0.35">
      <c r="A3059" s="43">
        <v>46258</v>
      </c>
      <c r="B3059" t="s">
        <v>63</v>
      </c>
      <c r="C3059" t="s">
        <v>121</v>
      </c>
      <c r="D3059" t="s">
        <v>121</v>
      </c>
      <c r="E3059" s="43" t="s">
        <v>121</v>
      </c>
      <c r="F3059" s="43" t="s">
        <v>123</v>
      </c>
      <c r="G3059" s="43" t="s">
        <v>128</v>
      </c>
      <c r="H3059" s="47">
        <v>0</v>
      </c>
    </row>
    <row r="3060" spans="1:8" x14ac:dyDescent="0.35">
      <c r="A3060" s="43">
        <v>46258</v>
      </c>
      <c r="B3060" t="s">
        <v>63</v>
      </c>
      <c r="C3060" t="s">
        <v>121</v>
      </c>
      <c r="D3060" t="s">
        <v>121</v>
      </c>
      <c r="E3060" s="43" t="s">
        <v>121</v>
      </c>
      <c r="F3060" s="43" t="s">
        <v>123</v>
      </c>
      <c r="G3060" s="43" t="s">
        <v>138</v>
      </c>
      <c r="H3060" s="47">
        <v>0</v>
      </c>
    </row>
    <row r="3061" spans="1:8" x14ac:dyDescent="0.35">
      <c r="A3061" s="43">
        <v>46258</v>
      </c>
      <c r="B3061" t="s">
        <v>63</v>
      </c>
      <c r="C3061" t="s">
        <v>54</v>
      </c>
      <c r="D3061" t="s">
        <v>10</v>
      </c>
      <c r="E3061" s="43" t="s">
        <v>10</v>
      </c>
      <c r="F3061" s="43" t="s">
        <v>123</v>
      </c>
      <c r="G3061" s="43" t="s">
        <v>126</v>
      </c>
      <c r="H3061" s="47">
        <v>19109</v>
      </c>
    </row>
    <row r="3062" spans="1:8" x14ac:dyDescent="0.35">
      <c r="A3062" s="43">
        <v>46258</v>
      </c>
      <c r="B3062" t="s">
        <v>63</v>
      </c>
      <c r="C3062" t="s">
        <v>121</v>
      </c>
      <c r="D3062" t="s">
        <v>121</v>
      </c>
      <c r="E3062" s="43" t="s">
        <v>121</v>
      </c>
      <c r="F3062" s="43" t="s">
        <v>123</v>
      </c>
      <c r="G3062" s="43" t="s">
        <v>127</v>
      </c>
      <c r="H3062" s="47">
        <v>56</v>
      </c>
    </row>
    <row r="3063" spans="1:8" x14ac:dyDescent="0.35">
      <c r="A3063" s="43">
        <v>46258</v>
      </c>
      <c r="B3063" t="s">
        <v>63</v>
      </c>
      <c r="C3063" t="s">
        <v>54</v>
      </c>
      <c r="D3063" t="s">
        <v>9</v>
      </c>
      <c r="E3063" s="43" t="s">
        <v>71</v>
      </c>
      <c r="F3063" s="43" t="s">
        <v>123</v>
      </c>
      <c r="G3063" s="43" t="s">
        <v>125</v>
      </c>
      <c r="H3063" s="47">
        <v>2520</v>
      </c>
    </row>
    <row r="3064" spans="1:8" x14ac:dyDescent="0.35">
      <c r="A3064" s="43">
        <v>46258</v>
      </c>
      <c r="B3064" t="s">
        <v>63</v>
      </c>
      <c r="C3064" t="s">
        <v>56</v>
      </c>
      <c r="D3064" t="s">
        <v>12</v>
      </c>
      <c r="E3064" s="43" t="s">
        <v>81</v>
      </c>
      <c r="F3064" s="43" t="s">
        <v>123</v>
      </c>
      <c r="G3064" s="43" t="s">
        <v>128</v>
      </c>
      <c r="H3064" s="47">
        <v>6274</v>
      </c>
    </row>
    <row r="3065" spans="1:8" x14ac:dyDescent="0.35">
      <c r="A3065" s="43">
        <v>46258</v>
      </c>
      <c r="B3065" t="s">
        <v>63</v>
      </c>
      <c r="C3065" t="s">
        <v>56</v>
      </c>
      <c r="D3065" t="s">
        <v>16</v>
      </c>
      <c r="E3065" s="43" t="s">
        <v>97</v>
      </c>
      <c r="F3065" s="43" t="s">
        <v>123</v>
      </c>
      <c r="G3065" s="43" t="s">
        <v>126</v>
      </c>
      <c r="H3065" s="47">
        <v>24822</v>
      </c>
    </row>
    <row r="3066" spans="1:8" x14ac:dyDescent="0.35">
      <c r="A3066" s="43">
        <v>46258</v>
      </c>
      <c r="B3066" t="s">
        <v>63</v>
      </c>
      <c r="C3066" t="s">
        <v>55</v>
      </c>
      <c r="D3066" t="s">
        <v>15</v>
      </c>
      <c r="E3066" s="43" t="s">
        <v>95</v>
      </c>
      <c r="F3066" s="43" t="s">
        <v>123</v>
      </c>
      <c r="G3066" s="43" t="s">
        <v>129</v>
      </c>
      <c r="H3066" s="47">
        <v>2495</v>
      </c>
    </row>
    <row r="3067" spans="1:8" x14ac:dyDescent="0.35">
      <c r="A3067" s="43">
        <v>46258</v>
      </c>
      <c r="B3067" t="s">
        <v>63</v>
      </c>
      <c r="C3067" t="s">
        <v>56</v>
      </c>
      <c r="D3067" t="s">
        <v>12</v>
      </c>
      <c r="E3067" s="43" t="s">
        <v>79</v>
      </c>
      <c r="F3067" s="43" t="s">
        <v>123</v>
      </c>
      <c r="G3067" s="43" t="s">
        <v>131</v>
      </c>
      <c r="H3067" s="47">
        <v>19336</v>
      </c>
    </row>
    <row r="3068" spans="1:8" x14ac:dyDescent="0.35">
      <c r="A3068" s="43">
        <v>46258</v>
      </c>
      <c r="B3068" t="s">
        <v>63</v>
      </c>
      <c r="C3068" t="s">
        <v>55</v>
      </c>
      <c r="D3068" t="s">
        <v>11</v>
      </c>
      <c r="E3068" s="43" t="s">
        <v>90</v>
      </c>
      <c r="F3068" s="43" t="s">
        <v>123</v>
      </c>
      <c r="G3068" s="43" t="s">
        <v>130</v>
      </c>
      <c r="H3068" s="47">
        <v>953</v>
      </c>
    </row>
    <row r="3069" spans="1:8" x14ac:dyDescent="0.35">
      <c r="A3069" s="43">
        <v>46258</v>
      </c>
      <c r="B3069" t="s">
        <v>63</v>
      </c>
      <c r="C3069" t="s">
        <v>53</v>
      </c>
      <c r="D3069" t="s">
        <v>6</v>
      </c>
      <c r="E3069" s="43" t="s">
        <v>69</v>
      </c>
      <c r="F3069" s="43" t="s">
        <v>123</v>
      </c>
      <c r="G3069" s="43" t="s">
        <v>128</v>
      </c>
      <c r="H3069" s="47">
        <v>17705</v>
      </c>
    </row>
    <row r="3070" spans="1:8" x14ac:dyDescent="0.35">
      <c r="A3070" s="43">
        <v>46258</v>
      </c>
      <c r="B3070" t="s">
        <v>63</v>
      </c>
      <c r="C3070" t="s">
        <v>53</v>
      </c>
      <c r="D3070" t="s">
        <v>8</v>
      </c>
      <c r="E3070" s="43" t="s">
        <v>75</v>
      </c>
      <c r="F3070" s="43" t="s">
        <v>123</v>
      </c>
      <c r="G3070" s="43" t="s">
        <v>130</v>
      </c>
      <c r="H3070" s="47">
        <v>239</v>
      </c>
    </row>
    <row r="3071" spans="1:8" x14ac:dyDescent="0.35">
      <c r="A3071" s="43">
        <v>46258</v>
      </c>
      <c r="B3071" t="s">
        <v>63</v>
      </c>
      <c r="C3071" t="s">
        <v>121</v>
      </c>
      <c r="D3071" t="s">
        <v>121</v>
      </c>
      <c r="E3071" s="43" t="s">
        <v>121</v>
      </c>
      <c r="F3071" s="43" t="s">
        <v>123</v>
      </c>
      <c r="G3071" s="43" t="s">
        <v>132</v>
      </c>
      <c r="H3071" s="47">
        <v>1</v>
      </c>
    </row>
    <row r="3072" spans="1:8" x14ac:dyDescent="0.35">
      <c r="A3072" s="43">
        <v>46258</v>
      </c>
      <c r="B3072" t="s">
        <v>63</v>
      </c>
      <c r="C3072" t="s">
        <v>56</v>
      </c>
      <c r="D3072" t="s">
        <v>17</v>
      </c>
      <c r="E3072" s="43" t="s">
        <v>70</v>
      </c>
      <c r="F3072" s="43" t="s">
        <v>123</v>
      </c>
      <c r="G3072" s="43" t="s">
        <v>127</v>
      </c>
      <c r="H3072" s="47">
        <v>19739</v>
      </c>
    </row>
    <row r="3073" spans="1:8" x14ac:dyDescent="0.35">
      <c r="A3073" s="43">
        <v>46258</v>
      </c>
      <c r="B3073" t="s">
        <v>63</v>
      </c>
      <c r="C3073" t="s">
        <v>53</v>
      </c>
      <c r="D3073" t="s">
        <v>8</v>
      </c>
      <c r="E3073" s="43" t="s">
        <v>74</v>
      </c>
      <c r="F3073" s="43" t="s">
        <v>123</v>
      </c>
      <c r="G3073" s="43" t="s">
        <v>128</v>
      </c>
      <c r="H3073" s="47">
        <v>14012</v>
      </c>
    </row>
    <row r="3074" spans="1:8" x14ac:dyDescent="0.35">
      <c r="A3074" s="43">
        <v>46258</v>
      </c>
      <c r="B3074" t="s">
        <v>63</v>
      </c>
      <c r="C3074" t="s">
        <v>54</v>
      </c>
      <c r="D3074" t="s">
        <v>10</v>
      </c>
      <c r="E3074" s="43" t="s">
        <v>10</v>
      </c>
      <c r="F3074" s="43" t="s">
        <v>123</v>
      </c>
      <c r="G3074" s="43" t="s">
        <v>133</v>
      </c>
      <c r="H3074" s="47">
        <v>1109</v>
      </c>
    </row>
    <row r="3075" spans="1:8" x14ac:dyDescent="0.35">
      <c r="A3075" s="43">
        <v>46258</v>
      </c>
      <c r="B3075" t="s">
        <v>63</v>
      </c>
      <c r="C3075" t="s">
        <v>53</v>
      </c>
      <c r="D3075" t="s">
        <v>7</v>
      </c>
      <c r="E3075" s="43" t="s">
        <v>65</v>
      </c>
      <c r="F3075" s="43" t="s">
        <v>123</v>
      </c>
      <c r="G3075" s="43" t="s">
        <v>131</v>
      </c>
      <c r="H3075" s="47">
        <v>9779</v>
      </c>
    </row>
    <row r="3076" spans="1:8" x14ac:dyDescent="0.35">
      <c r="A3076" s="43">
        <v>46258</v>
      </c>
      <c r="B3076" t="s">
        <v>63</v>
      </c>
      <c r="C3076" t="s">
        <v>121</v>
      </c>
      <c r="D3076" t="s">
        <v>121</v>
      </c>
      <c r="E3076" s="43" t="s">
        <v>121</v>
      </c>
      <c r="F3076" s="43" t="s">
        <v>123</v>
      </c>
      <c r="G3076" s="43" t="s">
        <v>134</v>
      </c>
      <c r="H3076" s="47">
        <v>1</v>
      </c>
    </row>
    <row r="3077" spans="1:8" x14ac:dyDescent="0.35">
      <c r="A3077" s="43">
        <v>46258</v>
      </c>
      <c r="B3077" t="s">
        <v>63</v>
      </c>
      <c r="C3077" t="s">
        <v>53</v>
      </c>
      <c r="D3077" t="s">
        <v>8</v>
      </c>
      <c r="E3077" s="43" t="s">
        <v>72</v>
      </c>
      <c r="F3077" s="43" t="s">
        <v>123</v>
      </c>
      <c r="G3077" s="43" t="s">
        <v>124</v>
      </c>
      <c r="H3077" s="47">
        <v>18042</v>
      </c>
    </row>
    <row r="3078" spans="1:8" x14ac:dyDescent="0.35">
      <c r="A3078" s="43">
        <v>46258</v>
      </c>
      <c r="B3078" t="s">
        <v>63</v>
      </c>
      <c r="C3078" t="s">
        <v>55</v>
      </c>
      <c r="D3078" t="s">
        <v>11</v>
      </c>
      <c r="E3078" s="43" t="s">
        <v>78</v>
      </c>
      <c r="F3078" s="43" t="s">
        <v>123</v>
      </c>
      <c r="G3078" s="43" t="s">
        <v>128</v>
      </c>
      <c r="H3078" s="47">
        <v>46757</v>
      </c>
    </row>
    <row r="3079" spans="1:8" x14ac:dyDescent="0.35">
      <c r="A3079" s="43">
        <v>46258</v>
      </c>
      <c r="B3079" t="s">
        <v>63</v>
      </c>
      <c r="C3079" t="s">
        <v>54</v>
      </c>
      <c r="D3079" t="s">
        <v>10</v>
      </c>
      <c r="E3079" s="43" t="s">
        <v>80</v>
      </c>
      <c r="F3079" s="43" t="s">
        <v>123</v>
      </c>
      <c r="G3079" s="43" t="s">
        <v>135</v>
      </c>
      <c r="H3079" s="47">
        <v>4196</v>
      </c>
    </row>
    <row r="3080" spans="1:8" x14ac:dyDescent="0.35">
      <c r="A3080" s="43">
        <v>46258</v>
      </c>
      <c r="B3080" t="s">
        <v>63</v>
      </c>
      <c r="C3080" t="s">
        <v>56</v>
      </c>
      <c r="D3080" t="s">
        <v>17</v>
      </c>
      <c r="E3080" s="43" t="s">
        <v>68</v>
      </c>
      <c r="F3080" s="43" t="s">
        <v>123</v>
      </c>
      <c r="G3080" s="43" t="s">
        <v>135</v>
      </c>
      <c r="H3080" s="47">
        <v>12498</v>
      </c>
    </row>
    <row r="3081" spans="1:8" x14ac:dyDescent="0.35">
      <c r="A3081" s="43">
        <v>46258</v>
      </c>
      <c r="B3081" t="s">
        <v>63</v>
      </c>
      <c r="C3081" t="s">
        <v>53</v>
      </c>
      <c r="D3081" t="s">
        <v>8</v>
      </c>
      <c r="E3081" s="43" t="s">
        <v>72</v>
      </c>
      <c r="F3081" s="43" t="s">
        <v>123</v>
      </c>
      <c r="G3081" s="43" t="s">
        <v>136</v>
      </c>
      <c r="H3081" s="47">
        <v>1949</v>
      </c>
    </row>
    <row r="3082" spans="1:8" x14ac:dyDescent="0.35">
      <c r="A3082" s="43">
        <v>46258</v>
      </c>
      <c r="B3082" t="s">
        <v>63</v>
      </c>
      <c r="C3082" t="s">
        <v>55</v>
      </c>
      <c r="D3082" t="s">
        <v>15</v>
      </c>
      <c r="E3082" s="43" t="s">
        <v>95</v>
      </c>
      <c r="F3082" s="43" t="s">
        <v>123</v>
      </c>
      <c r="G3082" s="43" t="s">
        <v>125</v>
      </c>
      <c r="H3082" s="47">
        <v>618</v>
      </c>
    </row>
    <row r="3083" spans="1:8" x14ac:dyDescent="0.35">
      <c r="A3083" s="43">
        <v>46258</v>
      </c>
      <c r="B3083" t="s">
        <v>63</v>
      </c>
      <c r="C3083" t="s">
        <v>121</v>
      </c>
      <c r="D3083" t="s">
        <v>121</v>
      </c>
      <c r="E3083" s="43" t="s">
        <v>121</v>
      </c>
      <c r="F3083" s="43" t="s">
        <v>123</v>
      </c>
      <c r="G3083" s="43" t="s">
        <v>133</v>
      </c>
      <c r="H3083" s="47">
        <v>33</v>
      </c>
    </row>
    <row r="3084" spans="1:8" x14ac:dyDescent="0.35">
      <c r="A3084" s="43">
        <v>46258</v>
      </c>
      <c r="B3084" t="s">
        <v>63</v>
      </c>
      <c r="C3084" t="s">
        <v>55</v>
      </c>
      <c r="D3084" t="s">
        <v>15</v>
      </c>
      <c r="E3084" s="43" t="s">
        <v>93</v>
      </c>
      <c r="F3084" s="43" t="s">
        <v>123</v>
      </c>
      <c r="G3084" s="43" t="s">
        <v>137</v>
      </c>
      <c r="H3084" s="47">
        <v>201</v>
      </c>
    </row>
    <row r="3085" spans="1:8" x14ac:dyDescent="0.35">
      <c r="A3085" s="43">
        <v>46258</v>
      </c>
      <c r="B3085" t="s">
        <v>63</v>
      </c>
      <c r="C3085" t="s">
        <v>54</v>
      </c>
      <c r="D3085" t="s">
        <v>14</v>
      </c>
      <c r="E3085" s="43" t="s">
        <v>86</v>
      </c>
      <c r="F3085" s="43" t="s">
        <v>123</v>
      </c>
      <c r="G3085" s="43" t="s">
        <v>139</v>
      </c>
      <c r="H3085" s="47">
        <v>901</v>
      </c>
    </row>
    <row r="3086" spans="1:8" x14ac:dyDescent="0.35">
      <c r="A3086" s="43">
        <v>46258</v>
      </c>
      <c r="B3086" t="s">
        <v>63</v>
      </c>
      <c r="C3086" t="s">
        <v>55</v>
      </c>
      <c r="D3086" t="s">
        <v>15</v>
      </c>
      <c r="E3086" s="43" t="s">
        <v>96</v>
      </c>
      <c r="F3086" s="43" t="s">
        <v>123</v>
      </c>
      <c r="G3086" s="43" t="s">
        <v>138</v>
      </c>
      <c r="H3086" s="47">
        <v>1271</v>
      </c>
    </row>
    <row r="3087" spans="1:8" x14ac:dyDescent="0.35">
      <c r="A3087" s="43">
        <v>46258</v>
      </c>
      <c r="B3087" t="s">
        <v>63</v>
      </c>
      <c r="C3087" t="s">
        <v>121</v>
      </c>
      <c r="D3087" t="s">
        <v>121</v>
      </c>
      <c r="E3087" s="43" t="s">
        <v>121</v>
      </c>
      <c r="F3087" s="43" t="s">
        <v>123</v>
      </c>
      <c r="G3087" s="43" t="s">
        <v>125</v>
      </c>
      <c r="H3087" s="47">
        <v>5</v>
      </c>
    </row>
    <row r="3088" spans="1:8" x14ac:dyDescent="0.35">
      <c r="A3088" s="43">
        <v>46258</v>
      </c>
      <c r="B3088" t="s">
        <v>63</v>
      </c>
      <c r="C3088" t="s">
        <v>54</v>
      </c>
      <c r="D3088" t="s">
        <v>14</v>
      </c>
      <c r="E3088" s="43" t="s">
        <v>88</v>
      </c>
      <c r="F3088" s="43" t="s">
        <v>123</v>
      </c>
      <c r="G3088" s="43" t="s">
        <v>140</v>
      </c>
      <c r="H3088" s="47">
        <v>29</v>
      </c>
    </row>
    <row r="3089" spans="1:8" x14ac:dyDescent="0.35">
      <c r="A3089" s="43">
        <v>46258</v>
      </c>
      <c r="B3089" t="s">
        <v>63</v>
      </c>
      <c r="C3089" t="s">
        <v>121</v>
      </c>
      <c r="D3089" t="s">
        <v>121</v>
      </c>
      <c r="E3089" s="43" t="s">
        <v>122</v>
      </c>
      <c r="F3089" s="43" t="s">
        <v>123</v>
      </c>
      <c r="G3089" s="43" t="s">
        <v>130</v>
      </c>
      <c r="H3089" s="47">
        <v>2</v>
      </c>
    </row>
    <row r="3090" spans="1:8" x14ac:dyDescent="0.35">
      <c r="A3090" s="43">
        <v>46258</v>
      </c>
      <c r="B3090" t="s">
        <v>63</v>
      </c>
      <c r="C3090" t="s">
        <v>121</v>
      </c>
      <c r="D3090" t="s">
        <v>121</v>
      </c>
      <c r="E3090" s="43" t="s">
        <v>121</v>
      </c>
      <c r="F3090" s="43" t="s">
        <v>123</v>
      </c>
      <c r="G3090" s="43" t="s">
        <v>137</v>
      </c>
      <c r="H3090" s="47">
        <v>0</v>
      </c>
    </row>
    <row r="3091" spans="1:8" x14ac:dyDescent="0.35">
      <c r="A3091" s="43">
        <v>46258</v>
      </c>
      <c r="B3091" t="s">
        <v>63</v>
      </c>
      <c r="C3091" t="s">
        <v>121</v>
      </c>
      <c r="D3091" t="s">
        <v>121</v>
      </c>
      <c r="E3091" s="43" t="s">
        <v>121</v>
      </c>
      <c r="F3091" s="43" t="s">
        <v>123</v>
      </c>
      <c r="G3091" s="43" t="s">
        <v>134</v>
      </c>
      <c r="H3091" s="47">
        <v>22</v>
      </c>
    </row>
    <row r="3092" spans="1:8" x14ac:dyDescent="0.35">
      <c r="A3092" s="43">
        <v>46258</v>
      </c>
      <c r="B3092" t="s">
        <v>63</v>
      </c>
      <c r="C3092" t="s">
        <v>121</v>
      </c>
      <c r="D3092" t="s">
        <v>121</v>
      </c>
      <c r="E3092" s="43" t="s">
        <v>121</v>
      </c>
      <c r="F3092" s="43" t="s">
        <v>123</v>
      </c>
      <c r="G3092" s="43" t="s">
        <v>129</v>
      </c>
      <c r="H3092" s="47">
        <v>2</v>
      </c>
    </row>
    <row r="3093" spans="1:8" x14ac:dyDescent="0.35">
      <c r="A3093" s="43">
        <v>46258</v>
      </c>
      <c r="B3093" t="s">
        <v>63</v>
      </c>
      <c r="C3093" t="s">
        <v>121</v>
      </c>
      <c r="D3093" t="s">
        <v>121</v>
      </c>
      <c r="E3093" s="43" t="s">
        <v>122</v>
      </c>
      <c r="F3093" s="43" t="s">
        <v>123</v>
      </c>
      <c r="G3093" s="43" t="s">
        <v>141</v>
      </c>
      <c r="H3093" s="47">
        <v>13</v>
      </c>
    </row>
    <row r="3094" spans="1:8" x14ac:dyDescent="0.35">
      <c r="A3094" s="43">
        <v>46258</v>
      </c>
      <c r="B3094" t="s">
        <v>63</v>
      </c>
      <c r="C3094" t="s">
        <v>121</v>
      </c>
      <c r="D3094" t="s">
        <v>121</v>
      </c>
      <c r="E3094" s="43" t="s">
        <v>122</v>
      </c>
      <c r="F3094" s="43" t="s">
        <v>123</v>
      </c>
      <c r="G3094" s="43" t="s">
        <v>132</v>
      </c>
      <c r="H3094" s="47">
        <v>13</v>
      </c>
    </row>
    <row r="3095" spans="1:8" x14ac:dyDescent="0.35">
      <c r="A3095" s="43">
        <v>46258</v>
      </c>
      <c r="B3095" t="s">
        <v>63</v>
      </c>
      <c r="C3095" t="s">
        <v>121</v>
      </c>
      <c r="D3095" t="s">
        <v>121</v>
      </c>
      <c r="E3095" s="43" t="s">
        <v>121</v>
      </c>
      <c r="F3095" s="43" t="s">
        <v>123</v>
      </c>
      <c r="G3095" s="43" t="s">
        <v>132</v>
      </c>
      <c r="H3095" s="47">
        <v>0</v>
      </c>
    </row>
    <row r="3096" spans="1:8" x14ac:dyDescent="0.35">
      <c r="A3096" s="43">
        <v>46258</v>
      </c>
      <c r="B3096" t="s">
        <v>63</v>
      </c>
      <c r="C3096" t="s">
        <v>121</v>
      </c>
      <c r="D3096" t="s">
        <v>121</v>
      </c>
      <c r="E3096" s="43" t="s">
        <v>122</v>
      </c>
      <c r="F3096" s="43" t="s">
        <v>123</v>
      </c>
      <c r="G3096" s="43" t="s">
        <v>142</v>
      </c>
      <c r="H3096" s="47">
        <v>1</v>
      </c>
    </row>
    <row r="3097" spans="1:8" x14ac:dyDescent="0.35">
      <c r="A3097" s="43">
        <v>46258</v>
      </c>
      <c r="B3097" t="s">
        <v>63</v>
      </c>
      <c r="C3097" t="s">
        <v>55</v>
      </c>
      <c r="D3097" t="s">
        <v>13</v>
      </c>
      <c r="E3097" s="43" t="s">
        <v>85</v>
      </c>
      <c r="F3097" s="43" t="s">
        <v>123</v>
      </c>
      <c r="G3097" s="43" t="s">
        <v>135</v>
      </c>
      <c r="H3097" s="47">
        <v>3952</v>
      </c>
    </row>
    <row r="3098" spans="1:8" x14ac:dyDescent="0.35">
      <c r="A3098" s="43">
        <v>46258</v>
      </c>
      <c r="B3098" t="s">
        <v>63</v>
      </c>
      <c r="C3098" t="s">
        <v>56</v>
      </c>
      <c r="D3098" t="s">
        <v>12</v>
      </c>
      <c r="E3098" s="43" t="s">
        <v>81</v>
      </c>
      <c r="F3098" s="43" t="s">
        <v>123</v>
      </c>
      <c r="G3098" s="43" t="s">
        <v>132</v>
      </c>
      <c r="H3098" s="47">
        <v>1560</v>
      </c>
    </row>
    <row r="3099" spans="1:8" x14ac:dyDescent="0.35">
      <c r="A3099" s="43">
        <v>46258</v>
      </c>
      <c r="B3099" t="s">
        <v>63</v>
      </c>
      <c r="C3099" t="s">
        <v>55</v>
      </c>
      <c r="D3099" t="s">
        <v>11</v>
      </c>
      <c r="E3099" s="43" t="s">
        <v>55</v>
      </c>
      <c r="F3099" s="43" t="s">
        <v>123</v>
      </c>
      <c r="G3099" s="43" t="s">
        <v>134</v>
      </c>
      <c r="H3099" s="47">
        <v>843</v>
      </c>
    </row>
    <row r="3100" spans="1:8" x14ac:dyDescent="0.35">
      <c r="A3100" s="43">
        <v>46258</v>
      </c>
      <c r="B3100" t="s">
        <v>63</v>
      </c>
      <c r="C3100" t="s">
        <v>53</v>
      </c>
      <c r="D3100" t="s">
        <v>6</v>
      </c>
      <c r="E3100" s="43" t="s">
        <v>73</v>
      </c>
      <c r="F3100" s="43" t="s">
        <v>123</v>
      </c>
      <c r="G3100" s="43" t="s">
        <v>141</v>
      </c>
      <c r="H3100" s="47">
        <v>329</v>
      </c>
    </row>
    <row r="3101" spans="1:8" x14ac:dyDescent="0.35">
      <c r="A3101" s="43">
        <v>46258</v>
      </c>
      <c r="B3101" t="s">
        <v>63</v>
      </c>
      <c r="C3101" t="s">
        <v>121</v>
      </c>
      <c r="D3101" t="s">
        <v>121</v>
      </c>
      <c r="E3101" s="43" t="s">
        <v>122</v>
      </c>
      <c r="F3101" s="43" t="s">
        <v>123</v>
      </c>
      <c r="G3101" s="43" t="s">
        <v>126</v>
      </c>
      <c r="H3101" s="47">
        <v>58</v>
      </c>
    </row>
    <row r="3102" spans="1:8" x14ac:dyDescent="0.35">
      <c r="A3102" s="43">
        <v>46258</v>
      </c>
      <c r="B3102" t="s">
        <v>63</v>
      </c>
      <c r="C3102" t="s">
        <v>54</v>
      </c>
      <c r="D3102" t="s">
        <v>14</v>
      </c>
      <c r="E3102" s="43" t="s">
        <v>86</v>
      </c>
      <c r="F3102" s="43" t="s">
        <v>123</v>
      </c>
      <c r="G3102" s="43" t="s">
        <v>126</v>
      </c>
      <c r="H3102" s="47">
        <v>20564</v>
      </c>
    </row>
    <row r="3103" spans="1:8" x14ac:dyDescent="0.35">
      <c r="A3103" s="43">
        <v>46258</v>
      </c>
      <c r="B3103" t="s">
        <v>63</v>
      </c>
      <c r="C3103" t="s">
        <v>56</v>
      </c>
      <c r="D3103" t="s">
        <v>12</v>
      </c>
      <c r="E3103" s="43" t="s">
        <v>79</v>
      </c>
      <c r="F3103" s="43" t="s">
        <v>123</v>
      </c>
      <c r="G3103" s="43" t="s">
        <v>125</v>
      </c>
      <c r="H3103" s="47">
        <v>1033</v>
      </c>
    </row>
    <row r="3104" spans="1:8" x14ac:dyDescent="0.35">
      <c r="A3104" s="43">
        <v>46258</v>
      </c>
      <c r="B3104" t="s">
        <v>63</v>
      </c>
      <c r="C3104" t="s">
        <v>55</v>
      </c>
      <c r="D3104" t="s">
        <v>11</v>
      </c>
      <c r="E3104" s="43" t="s">
        <v>90</v>
      </c>
      <c r="F3104" s="43" t="s">
        <v>123</v>
      </c>
      <c r="G3104" s="43" t="s">
        <v>136</v>
      </c>
      <c r="H3104" s="47">
        <v>354</v>
      </c>
    </row>
    <row r="3105" spans="1:8" x14ac:dyDescent="0.35">
      <c r="A3105" s="43">
        <v>46258</v>
      </c>
      <c r="B3105" t="s">
        <v>63</v>
      </c>
      <c r="C3105" t="s">
        <v>53</v>
      </c>
      <c r="D3105" t="s">
        <v>8</v>
      </c>
      <c r="E3105" s="43" t="s">
        <v>72</v>
      </c>
      <c r="F3105" s="43" t="s">
        <v>123</v>
      </c>
      <c r="G3105" s="43" t="s">
        <v>129</v>
      </c>
      <c r="H3105" s="47">
        <v>21148</v>
      </c>
    </row>
    <row r="3106" spans="1:8" x14ac:dyDescent="0.35">
      <c r="A3106" s="43">
        <v>46258</v>
      </c>
      <c r="B3106" t="s">
        <v>63</v>
      </c>
      <c r="C3106" t="s">
        <v>56</v>
      </c>
      <c r="D3106" t="s">
        <v>17</v>
      </c>
      <c r="E3106" s="43" t="s">
        <v>68</v>
      </c>
      <c r="F3106" s="43" t="s">
        <v>123</v>
      </c>
      <c r="G3106" s="43" t="s">
        <v>140</v>
      </c>
      <c r="H3106" s="47">
        <v>89</v>
      </c>
    </row>
    <row r="3107" spans="1:8" x14ac:dyDescent="0.35">
      <c r="A3107" s="43">
        <v>46258</v>
      </c>
      <c r="B3107" t="s">
        <v>63</v>
      </c>
      <c r="C3107" t="s">
        <v>54</v>
      </c>
      <c r="D3107" t="s">
        <v>14</v>
      </c>
      <c r="E3107" s="43" t="s">
        <v>14</v>
      </c>
      <c r="F3107" s="43" t="s">
        <v>123</v>
      </c>
      <c r="G3107" s="43" t="s">
        <v>130</v>
      </c>
      <c r="H3107" s="47">
        <v>1788</v>
      </c>
    </row>
    <row r="3108" spans="1:8" x14ac:dyDescent="0.35">
      <c r="A3108" s="43">
        <v>46258</v>
      </c>
      <c r="B3108" t="s">
        <v>63</v>
      </c>
      <c r="C3108" t="s">
        <v>55</v>
      </c>
      <c r="D3108" t="s">
        <v>13</v>
      </c>
      <c r="E3108" s="43" t="s">
        <v>85</v>
      </c>
      <c r="F3108" s="43" t="s">
        <v>123</v>
      </c>
      <c r="G3108" s="43" t="s">
        <v>125</v>
      </c>
      <c r="H3108" s="47">
        <v>2653</v>
      </c>
    </row>
    <row r="3109" spans="1:8" x14ac:dyDescent="0.35">
      <c r="A3109" s="43">
        <v>46258</v>
      </c>
      <c r="B3109" t="s">
        <v>63</v>
      </c>
      <c r="C3109" t="s">
        <v>55</v>
      </c>
      <c r="D3109" t="s">
        <v>15</v>
      </c>
      <c r="E3109" s="43" t="s">
        <v>91</v>
      </c>
      <c r="F3109" s="43" t="s">
        <v>123</v>
      </c>
      <c r="G3109" s="43" t="s">
        <v>134</v>
      </c>
      <c r="H3109" s="47">
        <v>139</v>
      </c>
    </row>
    <row r="3110" spans="1:8" x14ac:dyDescent="0.35">
      <c r="A3110" s="43">
        <v>46258</v>
      </c>
      <c r="B3110" t="s">
        <v>63</v>
      </c>
      <c r="C3110" t="s">
        <v>56</v>
      </c>
      <c r="D3110" t="s">
        <v>16</v>
      </c>
      <c r="E3110" s="43" t="s">
        <v>16</v>
      </c>
      <c r="F3110" s="43" t="s">
        <v>123</v>
      </c>
      <c r="G3110" s="43" t="s">
        <v>132</v>
      </c>
      <c r="H3110" s="47">
        <v>1644</v>
      </c>
    </row>
    <row r="3111" spans="1:8" x14ac:dyDescent="0.35">
      <c r="A3111" s="43">
        <v>46258</v>
      </c>
      <c r="B3111" t="s">
        <v>63</v>
      </c>
      <c r="C3111" t="s">
        <v>53</v>
      </c>
      <c r="D3111" t="s">
        <v>6</v>
      </c>
      <c r="E3111" s="43" t="s">
        <v>98</v>
      </c>
      <c r="F3111" s="43" t="s">
        <v>123</v>
      </c>
      <c r="G3111" s="43" t="s">
        <v>134</v>
      </c>
      <c r="H3111" s="47">
        <v>715</v>
      </c>
    </row>
    <row r="3112" spans="1:8" x14ac:dyDescent="0.35">
      <c r="A3112" s="43">
        <v>46258</v>
      </c>
      <c r="B3112" t="s">
        <v>63</v>
      </c>
      <c r="C3112" t="s">
        <v>121</v>
      </c>
      <c r="D3112" t="s">
        <v>121</v>
      </c>
      <c r="E3112" s="43" t="s">
        <v>121</v>
      </c>
      <c r="F3112" s="43" t="s">
        <v>123</v>
      </c>
      <c r="G3112" s="43" t="s">
        <v>130</v>
      </c>
      <c r="H3112" s="47">
        <v>14</v>
      </c>
    </row>
    <row r="3113" spans="1:8" x14ac:dyDescent="0.35">
      <c r="A3113" s="43">
        <v>46258</v>
      </c>
      <c r="B3113" t="s">
        <v>63</v>
      </c>
      <c r="C3113" t="s">
        <v>54</v>
      </c>
      <c r="D3113" t="s">
        <v>14</v>
      </c>
      <c r="E3113" s="43" t="s">
        <v>86</v>
      </c>
      <c r="F3113" s="43" t="s">
        <v>123</v>
      </c>
      <c r="G3113" s="43" t="s">
        <v>124</v>
      </c>
      <c r="H3113" s="47">
        <v>13015</v>
      </c>
    </row>
    <row r="3114" spans="1:8" x14ac:dyDescent="0.35">
      <c r="A3114" s="43">
        <v>46258</v>
      </c>
      <c r="B3114" t="s">
        <v>63</v>
      </c>
      <c r="C3114" t="s">
        <v>54</v>
      </c>
      <c r="D3114" t="s">
        <v>14</v>
      </c>
      <c r="E3114" s="43" t="s">
        <v>88</v>
      </c>
      <c r="F3114" s="43" t="s">
        <v>123</v>
      </c>
      <c r="G3114" s="43" t="s">
        <v>127</v>
      </c>
      <c r="H3114" s="47">
        <v>15631</v>
      </c>
    </row>
    <row r="3115" spans="1:8" x14ac:dyDescent="0.35">
      <c r="A3115" s="43">
        <v>46258</v>
      </c>
      <c r="B3115" t="s">
        <v>63</v>
      </c>
      <c r="C3115" t="s">
        <v>54</v>
      </c>
      <c r="D3115" t="s">
        <v>10</v>
      </c>
      <c r="E3115" s="43" t="s">
        <v>80</v>
      </c>
      <c r="F3115" s="43" t="s">
        <v>123</v>
      </c>
      <c r="G3115" s="43" t="s">
        <v>138</v>
      </c>
      <c r="H3115" s="47">
        <v>579</v>
      </c>
    </row>
    <row r="3116" spans="1:8" x14ac:dyDescent="0.35">
      <c r="A3116" s="43">
        <v>46258</v>
      </c>
      <c r="B3116" t="s">
        <v>63</v>
      </c>
      <c r="C3116" t="s">
        <v>54</v>
      </c>
      <c r="D3116" t="s">
        <v>14</v>
      </c>
      <c r="E3116" s="43" t="s">
        <v>88</v>
      </c>
      <c r="F3116" s="43" t="s">
        <v>123</v>
      </c>
      <c r="G3116" s="43" t="s">
        <v>136</v>
      </c>
      <c r="H3116" s="47">
        <v>186</v>
      </c>
    </row>
    <row r="3117" spans="1:8" x14ac:dyDescent="0.35">
      <c r="A3117" s="43">
        <v>46258</v>
      </c>
      <c r="B3117" t="s">
        <v>63</v>
      </c>
      <c r="C3117" t="s">
        <v>121</v>
      </c>
      <c r="D3117" t="s">
        <v>121</v>
      </c>
      <c r="E3117" s="43" t="s">
        <v>121</v>
      </c>
      <c r="F3117" s="43" t="s">
        <v>123</v>
      </c>
      <c r="G3117" s="43" t="s">
        <v>137</v>
      </c>
      <c r="H3117" s="47">
        <v>0</v>
      </c>
    </row>
    <row r="3118" spans="1:8" x14ac:dyDescent="0.35">
      <c r="A3118" s="43">
        <v>46258</v>
      </c>
      <c r="B3118" t="s">
        <v>63</v>
      </c>
      <c r="C3118" t="s">
        <v>53</v>
      </c>
      <c r="D3118" t="s">
        <v>8</v>
      </c>
      <c r="E3118" s="43" t="s">
        <v>75</v>
      </c>
      <c r="F3118" s="43" t="s">
        <v>123</v>
      </c>
      <c r="G3118" s="43" t="s">
        <v>131</v>
      </c>
      <c r="H3118" s="47">
        <v>279</v>
      </c>
    </row>
    <row r="3119" spans="1:8" x14ac:dyDescent="0.35">
      <c r="A3119" s="43">
        <v>46258</v>
      </c>
      <c r="B3119" t="s">
        <v>63</v>
      </c>
      <c r="C3119" t="s">
        <v>53</v>
      </c>
      <c r="D3119" t="s">
        <v>7</v>
      </c>
      <c r="E3119" s="43" t="s">
        <v>77</v>
      </c>
      <c r="F3119" s="43" t="s">
        <v>123</v>
      </c>
      <c r="G3119" s="43" t="s">
        <v>139</v>
      </c>
      <c r="H3119" s="47">
        <v>8199</v>
      </c>
    </row>
    <row r="3120" spans="1:8" x14ac:dyDescent="0.35">
      <c r="A3120" s="43">
        <v>46258</v>
      </c>
      <c r="B3120" t="s">
        <v>63</v>
      </c>
      <c r="C3120" t="s">
        <v>55</v>
      </c>
      <c r="D3120" t="s">
        <v>11</v>
      </c>
      <c r="E3120" s="43" t="s">
        <v>78</v>
      </c>
      <c r="F3120" s="43" t="s">
        <v>123</v>
      </c>
      <c r="G3120" s="43" t="s">
        <v>136</v>
      </c>
      <c r="H3120" s="47">
        <v>1285</v>
      </c>
    </row>
    <row r="3121" spans="1:8" x14ac:dyDescent="0.35">
      <c r="A3121" s="43">
        <v>46258</v>
      </c>
      <c r="B3121" t="s">
        <v>63</v>
      </c>
      <c r="C3121" t="s">
        <v>121</v>
      </c>
      <c r="D3121" t="s">
        <v>121</v>
      </c>
      <c r="E3121" s="43" t="s">
        <v>121</v>
      </c>
      <c r="F3121" s="43" t="s">
        <v>123</v>
      </c>
      <c r="G3121" s="43" t="s">
        <v>125</v>
      </c>
      <c r="H3121" s="47">
        <v>211</v>
      </c>
    </row>
    <row r="3122" spans="1:8" x14ac:dyDescent="0.35">
      <c r="A3122" s="43">
        <v>46258</v>
      </c>
      <c r="B3122" t="s">
        <v>63</v>
      </c>
      <c r="C3122" t="s">
        <v>56</v>
      </c>
      <c r="D3122" t="s">
        <v>12</v>
      </c>
      <c r="E3122" s="43" t="s">
        <v>79</v>
      </c>
      <c r="F3122" s="43" t="s">
        <v>123</v>
      </c>
      <c r="G3122" s="43" t="s">
        <v>133</v>
      </c>
      <c r="H3122" s="47">
        <v>645</v>
      </c>
    </row>
    <row r="3123" spans="1:8" x14ac:dyDescent="0.35">
      <c r="A3123" s="43">
        <v>46258</v>
      </c>
      <c r="B3123" t="s">
        <v>63</v>
      </c>
      <c r="C3123" t="s">
        <v>55</v>
      </c>
      <c r="D3123" t="s">
        <v>11</v>
      </c>
      <c r="E3123" s="43" t="s">
        <v>55</v>
      </c>
      <c r="F3123" s="43" t="s">
        <v>123</v>
      </c>
      <c r="G3123" s="43" t="s">
        <v>138</v>
      </c>
      <c r="H3123" s="47">
        <v>492</v>
      </c>
    </row>
    <row r="3124" spans="1:8" x14ac:dyDescent="0.35">
      <c r="A3124" s="43">
        <v>46258</v>
      </c>
      <c r="B3124" t="s">
        <v>63</v>
      </c>
      <c r="C3124" t="s">
        <v>56</v>
      </c>
      <c r="D3124" t="s">
        <v>12</v>
      </c>
      <c r="E3124" s="43" t="s">
        <v>84</v>
      </c>
      <c r="F3124" s="43" t="s">
        <v>123</v>
      </c>
      <c r="G3124" s="43" t="s">
        <v>137</v>
      </c>
      <c r="H3124" s="47">
        <v>366</v>
      </c>
    </row>
    <row r="3125" spans="1:8" x14ac:dyDescent="0.35">
      <c r="A3125" s="43">
        <v>46258</v>
      </c>
      <c r="B3125" t="s">
        <v>63</v>
      </c>
      <c r="C3125" t="s">
        <v>53</v>
      </c>
      <c r="D3125" t="s">
        <v>8</v>
      </c>
      <c r="E3125" s="43" t="s">
        <v>75</v>
      </c>
      <c r="F3125" s="43" t="s">
        <v>123</v>
      </c>
      <c r="G3125" s="43" t="s">
        <v>138</v>
      </c>
      <c r="H3125" s="47">
        <v>92</v>
      </c>
    </row>
    <row r="3126" spans="1:8" x14ac:dyDescent="0.35">
      <c r="A3126" s="43">
        <v>46258</v>
      </c>
      <c r="B3126" t="s">
        <v>63</v>
      </c>
      <c r="C3126" t="s">
        <v>56</v>
      </c>
      <c r="D3126" t="s">
        <v>12</v>
      </c>
      <c r="E3126" s="43" t="s">
        <v>83</v>
      </c>
      <c r="F3126" s="43" t="s">
        <v>123</v>
      </c>
      <c r="G3126" s="43" t="s">
        <v>125</v>
      </c>
      <c r="H3126" s="47">
        <v>836</v>
      </c>
    </row>
    <row r="3127" spans="1:8" x14ac:dyDescent="0.35">
      <c r="A3127" s="43">
        <v>46258</v>
      </c>
      <c r="B3127" t="s">
        <v>63</v>
      </c>
      <c r="C3127" t="s">
        <v>55</v>
      </c>
      <c r="D3127" t="s">
        <v>15</v>
      </c>
      <c r="E3127" s="43" t="s">
        <v>91</v>
      </c>
      <c r="F3127" s="43" t="s">
        <v>123</v>
      </c>
      <c r="G3127" s="43" t="s">
        <v>141</v>
      </c>
      <c r="H3127" s="47">
        <v>537</v>
      </c>
    </row>
    <row r="3128" spans="1:8" x14ac:dyDescent="0.35">
      <c r="A3128" s="43">
        <v>46258</v>
      </c>
      <c r="B3128" t="s">
        <v>63</v>
      </c>
      <c r="C3128" t="s">
        <v>56</v>
      </c>
      <c r="D3128" t="s">
        <v>16</v>
      </c>
      <c r="E3128" s="43" t="s">
        <v>16</v>
      </c>
      <c r="F3128" s="43" t="s">
        <v>123</v>
      </c>
      <c r="G3128" s="43" t="s">
        <v>138</v>
      </c>
      <c r="H3128" s="47">
        <v>118</v>
      </c>
    </row>
    <row r="3129" spans="1:8" x14ac:dyDescent="0.35">
      <c r="A3129" s="43">
        <v>46258</v>
      </c>
      <c r="B3129" t="s">
        <v>63</v>
      </c>
      <c r="C3129" t="s">
        <v>121</v>
      </c>
      <c r="D3129" t="s">
        <v>121</v>
      </c>
      <c r="E3129" s="43" t="s">
        <v>121</v>
      </c>
      <c r="F3129" s="43" t="s">
        <v>123</v>
      </c>
      <c r="G3129" s="43" t="s">
        <v>142</v>
      </c>
      <c r="H3129" s="47">
        <v>0</v>
      </c>
    </row>
    <row r="3130" spans="1:8" x14ac:dyDescent="0.35">
      <c r="A3130" s="43">
        <v>46258</v>
      </c>
      <c r="B3130" t="s">
        <v>63</v>
      </c>
      <c r="C3130" t="s">
        <v>121</v>
      </c>
      <c r="D3130" t="s">
        <v>121</v>
      </c>
      <c r="E3130" s="43" t="s">
        <v>122</v>
      </c>
      <c r="F3130" s="43" t="s">
        <v>123</v>
      </c>
      <c r="G3130" s="43" t="s">
        <v>137</v>
      </c>
      <c r="H3130" s="47">
        <v>18</v>
      </c>
    </row>
    <row r="3131" spans="1:8" x14ac:dyDescent="0.35">
      <c r="A3131" s="43">
        <v>46258</v>
      </c>
      <c r="B3131" t="s">
        <v>63</v>
      </c>
      <c r="C3131" t="s">
        <v>56</v>
      </c>
      <c r="D3131" t="s">
        <v>12</v>
      </c>
      <c r="E3131" s="43" t="s">
        <v>83</v>
      </c>
      <c r="F3131" s="43" t="s">
        <v>123</v>
      </c>
      <c r="G3131" s="43" t="s">
        <v>140</v>
      </c>
      <c r="H3131" s="47">
        <v>34</v>
      </c>
    </row>
    <row r="3132" spans="1:8" x14ac:dyDescent="0.35">
      <c r="A3132" s="43">
        <v>46258</v>
      </c>
      <c r="B3132" t="s">
        <v>63</v>
      </c>
      <c r="C3132" t="s">
        <v>121</v>
      </c>
      <c r="D3132" t="s">
        <v>121</v>
      </c>
      <c r="E3132" s="43" t="s">
        <v>121</v>
      </c>
      <c r="F3132" s="43" t="s">
        <v>123</v>
      </c>
      <c r="G3132" s="43" t="s">
        <v>140</v>
      </c>
      <c r="H3132" s="47">
        <v>1</v>
      </c>
    </row>
    <row r="3133" spans="1:8" x14ac:dyDescent="0.35">
      <c r="A3133" s="43">
        <v>46258</v>
      </c>
      <c r="B3133" t="s">
        <v>63</v>
      </c>
      <c r="C3133" t="s">
        <v>121</v>
      </c>
      <c r="D3133" t="s">
        <v>121</v>
      </c>
      <c r="E3133" s="43" t="s">
        <v>121</v>
      </c>
      <c r="F3133" s="43" t="s">
        <v>123</v>
      </c>
      <c r="G3133" s="43" t="s">
        <v>129</v>
      </c>
      <c r="H3133" s="47">
        <v>5</v>
      </c>
    </row>
    <row r="3134" spans="1:8" x14ac:dyDescent="0.35">
      <c r="A3134" s="43">
        <v>46258</v>
      </c>
      <c r="B3134" t="s">
        <v>63</v>
      </c>
      <c r="C3134" t="s">
        <v>121</v>
      </c>
      <c r="D3134" t="s">
        <v>121</v>
      </c>
      <c r="E3134" s="43" t="s">
        <v>121</v>
      </c>
      <c r="F3134" s="43" t="s">
        <v>123</v>
      </c>
      <c r="G3134" s="43" t="s">
        <v>128</v>
      </c>
      <c r="H3134" s="47">
        <v>0</v>
      </c>
    </row>
    <row r="3135" spans="1:8" x14ac:dyDescent="0.35">
      <c r="A3135" s="43">
        <v>46258</v>
      </c>
      <c r="B3135" t="s">
        <v>63</v>
      </c>
      <c r="C3135" t="s">
        <v>121</v>
      </c>
      <c r="D3135" t="s">
        <v>121</v>
      </c>
      <c r="E3135" s="43" t="s">
        <v>122</v>
      </c>
      <c r="F3135" s="43" t="s">
        <v>123</v>
      </c>
      <c r="G3135" s="43" t="s">
        <v>133</v>
      </c>
      <c r="H3135" s="47">
        <v>5</v>
      </c>
    </row>
    <row r="3136" spans="1:8" x14ac:dyDescent="0.35">
      <c r="A3136" s="43">
        <v>46258</v>
      </c>
      <c r="B3136" t="s">
        <v>63</v>
      </c>
      <c r="C3136" t="s">
        <v>121</v>
      </c>
      <c r="D3136" t="s">
        <v>121</v>
      </c>
      <c r="E3136" s="43" t="s">
        <v>121</v>
      </c>
      <c r="F3136" s="43" t="s">
        <v>123</v>
      </c>
      <c r="G3136" s="43" t="s">
        <v>136</v>
      </c>
      <c r="H3136" s="47">
        <v>1</v>
      </c>
    </row>
    <row r="3137" spans="1:8" x14ac:dyDescent="0.35">
      <c r="A3137" s="43">
        <v>46258</v>
      </c>
      <c r="B3137" t="s">
        <v>63</v>
      </c>
      <c r="C3137" t="s">
        <v>121</v>
      </c>
      <c r="D3137" t="s">
        <v>121</v>
      </c>
      <c r="E3137" s="43" t="s">
        <v>122</v>
      </c>
      <c r="F3137" s="43" t="s">
        <v>123</v>
      </c>
      <c r="G3137" s="43" t="s">
        <v>133</v>
      </c>
      <c r="H3137" s="47">
        <v>4</v>
      </c>
    </row>
    <row r="3138" spans="1:8" x14ac:dyDescent="0.35">
      <c r="A3138" s="43">
        <v>46258</v>
      </c>
      <c r="B3138" t="s">
        <v>63</v>
      </c>
      <c r="C3138" t="s">
        <v>121</v>
      </c>
      <c r="D3138" t="s">
        <v>121</v>
      </c>
      <c r="E3138" s="43" t="s">
        <v>122</v>
      </c>
      <c r="F3138" s="43" t="s">
        <v>123</v>
      </c>
      <c r="G3138" s="43" t="s">
        <v>139</v>
      </c>
      <c r="H3138" s="47">
        <v>2</v>
      </c>
    </row>
    <row r="3139" spans="1:8" x14ac:dyDescent="0.35">
      <c r="A3139" s="43">
        <v>46258</v>
      </c>
      <c r="B3139" t="s">
        <v>63</v>
      </c>
      <c r="C3139" t="s">
        <v>121</v>
      </c>
      <c r="D3139" t="s">
        <v>121</v>
      </c>
      <c r="E3139" s="43" t="s">
        <v>122</v>
      </c>
      <c r="F3139" s="43" t="s">
        <v>123</v>
      </c>
      <c r="G3139" s="43" t="s">
        <v>138</v>
      </c>
      <c r="H3139" s="47">
        <v>0</v>
      </c>
    </row>
    <row r="3140" spans="1:8" x14ac:dyDescent="0.35">
      <c r="A3140" s="43">
        <v>46258</v>
      </c>
      <c r="B3140" t="s">
        <v>63</v>
      </c>
      <c r="C3140" t="s">
        <v>56</v>
      </c>
      <c r="D3140" t="s">
        <v>16</v>
      </c>
      <c r="E3140" s="43" t="s">
        <v>97</v>
      </c>
      <c r="F3140" s="43" t="s">
        <v>123</v>
      </c>
      <c r="G3140" s="43" t="s">
        <v>133</v>
      </c>
      <c r="H3140" s="47">
        <v>2560</v>
      </c>
    </row>
    <row r="3141" spans="1:8" x14ac:dyDescent="0.35">
      <c r="A3141" s="43">
        <v>46258</v>
      </c>
      <c r="B3141" t="s">
        <v>63</v>
      </c>
      <c r="C3141" t="s">
        <v>56</v>
      </c>
      <c r="D3141" t="s">
        <v>12</v>
      </c>
      <c r="E3141" s="43" t="s">
        <v>82</v>
      </c>
      <c r="F3141" s="43" t="s">
        <v>123</v>
      </c>
      <c r="G3141" s="43" t="s">
        <v>128</v>
      </c>
      <c r="H3141" s="47">
        <v>3606</v>
      </c>
    </row>
    <row r="3142" spans="1:8" x14ac:dyDescent="0.35">
      <c r="A3142" s="43">
        <v>46258</v>
      </c>
      <c r="B3142" t="s">
        <v>63</v>
      </c>
      <c r="C3142" t="s">
        <v>55</v>
      </c>
      <c r="D3142" t="s">
        <v>11</v>
      </c>
      <c r="E3142" s="43" t="s">
        <v>90</v>
      </c>
      <c r="F3142" s="43" t="s">
        <v>123</v>
      </c>
      <c r="G3142" s="43" t="s">
        <v>137</v>
      </c>
      <c r="H3142" s="47">
        <v>252</v>
      </c>
    </row>
    <row r="3143" spans="1:8" x14ac:dyDescent="0.35">
      <c r="A3143" s="43">
        <v>46258</v>
      </c>
      <c r="B3143" t="s">
        <v>63</v>
      </c>
      <c r="C3143" t="s">
        <v>54</v>
      </c>
      <c r="D3143" t="s">
        <v>10</v>
      </c>
      <c r="E3143" s="43" t="s">
        <v>64</v>
      </c>
      <c r="F3143" s="43" t="s">
        <v>123</v>
      </c>
      <c r="G3143" s="43" t="s">
        <v>131</v>
      </c>
      <c r="H3143" s="47">
        <v>1286</v>
      </c>
    </row>
    <row r="3144" spans="1:8" x14ac:dyDescent="0.35">
      <c r="A3144" s="43">
        <v>46258</v>
      </c>
      <c r="B3144" t="s">
        <v>63</v>
      </c>
      <c r="C3144" t="s">
        <v>55</v>
      </c>
      <c r="D3144" t="s">
        <v>13</v>
      </c>
      <c r="E3144" s="43" t="s">
        <v>100</v>
      </c>
      <c r="F3144" s="43" t="s">
        <v>123</v>
      </c>
      <c r="G3144" s="43" t="s">
        <v>137</v>
      </c>
      <c r="H3144" s="47">
        <v>1514</v>
      </c>
    </row>
    <row r="3145" spans="1:8" x14ac:dyDescent="0.35">
      <c r="A3145" s="43">
        <v>46258</v>
      </c>
      <c r="B3145" t="s">
        <v>63</v>
      </c>
      <c r="C3145" t="s">
        <v>54</v>
      </c>
      <c r="D3145" t="s">
        <v>14</v>
      </c>
      <c r="E3145" s="43" t="s">
        <v>14</v>
      </c>
      <c r="F3145" s="43" t="s">
        <v>123</v>
      </c>
      <c r="G3145" s="43" t="s">
        <v>126</v>
      </c>
      <c r="H3145" s="47">
        <v>17839</v>
      </c>
    </row>
    <row r="3146" spans="1:8" x14ac:dyDescent="0.35">
      <c r="A3146" s="43">
        <v>46258</v>
      </c>
      <c r="B3146" t="s">
        <v>63</v>
      </c>
      <c r="C3146" t="s">
        <v>55</v>
      </c>
      <c r="D3146" t="s">
        <v>15</v>
      </c>
      <c r="E3146" s="43" t="s">
        <v>91</v>
      </c>
      <c r="F3146" s="43" t="s">
        <v>123</v>
      </c>
      <c r="G3146" s="43" t="s">
        <v>136</v>
      </c>
      <c r="H3146" s="47">
        <v>127</v>
      </c>
    </row>
    <row r="3147" spans="1:8" x14ac:dyDescent="0.35">
      <c r="A3147" s="43">
        <v>46258</v>
      </c>
      <c r="B3147" t="s">
        <v>63</v>
      </c>
      <c r="C3147" t="s">
        <v>56</v>
      </c>
      <c r="D3147" t="s">
        <v>16</v>
      </c>
      <c r="E3147" s="43" t="s">
        <v>16</v>
      </c>
      <c r="F3147" s="43" t="s">
        <v>123</v>
      </c>
      <c r="G3147" s="43" t="s">
        <v>128</v>
      </c>
      <c r="H3147" s="47">
        <v>7471</v>
      </c>
    </row>
    <row r="3148" spans="1:8" x14ac:dyDescent="0.35">
      <c r="A3148" s="43">
        <v>46258</v>
      </c>
      <c r="B3148" t="s">
        <v>63</v>
      </c>
      <c r="C3148" t="s">
        <v>53</v>
      </c>
      <c r="D3148" t="s">
        <v>8</v>
      </c>
      <c r="E3148" s="43" t="s">
        <v>66</v>
      </c>
      <c r="F3148" s="43" t="s">
        <v>123</v>
      </c>
      <c r="G3148" s="43" t="s">
        <v>131</v>
      </c>
      <c r="H3148" s="47">
        <v>85</v>
      </c>
    </row>
    <row r="3149" spans="1:8" x14ac:dyDescent="0.35">
      <c r="A3149" s="43">
        <v>46258</v>
      </c>
      <c r="B3149" t="s">
        <v>63</v>
      </c>
      <c r="C3149" t="s">
        <v>55</v>
      </c>
      <c r="D3149" t="s">
        <v>11</v>
      </c>
      <c r="E3149" s="43" t="s">
        <v>90</v>
      </c>
      <c r="F3149" s="43" t="s">
        <v>123</v>
      </c>
      <c r="G3149" s="43" t="s">
        <v>124</v>
      </c>
      <c r="H3149" s="47">
        <v>6440</v>
      </c>
    </row>
    <row r="3150" spans="1:8" x14ac:dyDescent="0.35">
      <c r="A3150" s="43">
        <v>46258</v>
      </c>
      <c r="B3150" t="s">
        <v>63</v>
      </c>
      <c r="C3150" t="s">
        <v>56</v>
      </c>
      <c r="D3150" t="s">
        <v>12</v>
      </c>
      <c r="E3150" s="43" t="s">
        <v>81</v>
      </c>
      <c r="F3150" s="43" t="s">
        <v>123</v>
      </c>
      <c r="G3150" s="43" t="s">
        <v>127</v>
      </c>
      <c r="H3150" s="47">
        <v>15077</v>
      </c>
    </row>
    <row r="3151" spans="1:8" x14ac:dyDescent="0.35">
      <c r="A3151" s="43">
        <v>46258</v>
      </c>
      <c r="B3151" t="s">
        <v>63</v>
      </c>
      <c r="C3151" t="s">
        <v>54</v>
      </c>
      <c r="D3151" t="s">
        <v>10</v>
      </c>
      <c r="E3151" s="43" t="s">
        <v>80</v>
      </c>
      <c r="F3151" s="43" t="s">
        <v>123</v>
      </c>
      <c r="G3151" s="43" t="s">
        <v>125</v>
      </c>
      <c r="H3151" s="47">
        <v>2064</v>
      </c>
    </row>
    <row r="3152" spans="1:8" x14ac:dyDescent="0.35">
      <c r="A3152" s="43">
        <v>46258</v>
      </c>
      <c r="B3152" t="s">
        <v>63</v>
      </c>
      <c r="C3152" t="s">
        <v>55</v>
      </c>
      <c r="D3152" t="s">
        <v>15</v>
      </c>
      <c r="E3152" s="43" t="s">
        <v>95</v>
      </c>
      <c r="F3152" s="43" t="s">
        <v>123</v>
      </c>
      <c r="G3152" s="43" t="s">
        <v>134</v>
      </c>
      <c r="H3152" s="47">
        <v>130</v>
      </c>
    </row>
    <row r="3153" spans="1:8" x14ac:dyDescent="0.35">
      <c r="A3153" s="43">
        <v>46258</v>
      </c>
      <c r="B3153" t="s">
        <v>63</v>
      </c>
      <c r="C3153" t="s">
        <v>53</v>
      </c>
      <c r="D3153" t="s">
        <v>8</v>
      </c>
      <c r="E3153" s="43" t="s">
        <v>74</v>
      </c>
      <c r="F3153" s="43" t="s">
        <v>123</v>
      </c>
      <c r="G3153" s="43" t="s">
        <v>136</v>
      </c>
      <c r="H3153" s="47">
        <v>796</v>
      </c>
    </row>
    <row r="3154" spans="1:8" x14ac:dyDescent="0.35">
      <c r="A3154" s="43">
        <v>46258</v>
      </c>
      <c r="B3154" t="s">
        <v>63</v>
      </c>
      <c r="C3154" t="s">
        <v>54</v>
      </c>
      <c r="D3154" t="s">
        <v>14</v>
      </c>
      <c r="E3154" s="43" t="s">
        <v>89</v>
      </c>
      <c r="F3154" s="43" t="s">
        <v>123</v>
      </c>
      <c r="G3154" s="43" t="s">
        <v>128</v>
      </c>
      <c r="H3154" s="47">
        <v>6228</v>
      </c>
    </row>
    <row r="3155" spans="1:8" x14ac:dyDescent="0.35">
      <c r="A3155" s="43">
        <v>46258</v>
      </c>
      <c r="B3155" t="s">
        <v>63</v>
      </c>
      <c r="C3155" t="s">
        <v>53</v>
      </c>
      <c r="D3155" t="s">
        <v>7</v>
      </c>
      <c r="E3155" s="43" t="s">
        <v>65</v>
      </c>
      <c r="F3155" s="43" t="s">
        <v>123</v>
      </c>
      <c r="G3155" s="43" t="s">
        <v>127</v>
      </c>
      <c r="H3155" s="47">
        <v>72246</v>
      </c>
    </row>
    <row r="3156" spans="1:8" x14ac:dyDescent="0.35">
      <c r="A3156" s="43">
        <v>46258</v>
      </c>
      <c r="B3156" t="s">
        <v>63</v>
      </c>
      <c r="C3156" t="s">
        <v>55</v>
      </c>
      <c r="D3156" t="s">
        <v>15</v>
      </c>
      <c r="E3156" s="43" t="s">
        <v>95</v>
      </c>
      <c r="F3156" s="43" t="s">
        <v>123</v>
      </c>
      <c r="G3156" s="43" t="s">
        <v>124</v>
      </c>
      <c r="H3156" s="47">
        <v>1835</v>
      </c>
    </row>
    <row r="3157" spans="1:8" x14ac:dyDescent="0.35">
      <c r="A3157" s="43">
        <v>46258</v>
      </c>
      <c r="B3157" t="s">
        <v>63</v>
      </c>
      <c r="C3157" t="s">
        <v>54</v>
      </c>
      <c r="D3157" t="s">
        <v>14</v>
      </c>
      <c r="E3157" s="43" t="s">
        <v>89</v>
      </c>
      <c r="F3157" s="43" t="s">
        <v>123</v>
      </c>
      <c r="G3157" s="43" t="s">
        <v>130</v>
      </c>
      <c r="H3157" s="47">
        <v>1085</v>
      </c>
    </row>
    <row r="3158" spans="1:8" x14ac:dyDescent="0.35">
      <c r="A3158" s="43">
        <v>46258</v>
      </c>
      <c r="B3158" t="s">
        <v>63</v>
      </c>
      <c r="C3158" t="s">
        <v>121</v>
      </c>
      <c r="D3158" t="s">
        <v>121</v>
      </c>
      <c r="E3158" s="43" t="s">
        <v>122</v>
      </c>
      <c r="F3158" s="43" t="s">
        <v>123</v>
      </c>
      <c r="G3158" s="43" t="s">
        <v>141</v>
      </c>
      <c r="H3158" s="47">
        <v>22</v>
      </c>
    </row>
    <row r="3159" spans="1:8" x14ac:dyDescent="0.35">
      <c r="A3159" s="43">
        <v>46258</v>
      </c>
      <c r="B3159" t="s">
        <v>63</v>
      </c>
      <c r="C3159" t="s">
        <v>121</v>
      </c>
      <c r="D3159" t="s">
        <v>121</v>
      </c>
      <c r="E3159" s="43" t="s">
        <v>121</v>
      </c>
      <c r="F3159" s="43" t="s">
        <v>123</v>
      </c>
      <c r="G3159" s="43" t="s">
        <v>137</v>
      </c>
      <c r="H3159" s="47">
        <v>251</v>
      </c>
    </row>
    <row r="3160" spans="1:8" x14ac:dyDescent="0.35">
      <c r="A3160" s="43">
        <v>46258</v>
      </c>
      <c r="B3160" t="s">
        <v>63</v>
      </c>
      <c r="C3160" t="s">
        <v>54</v>
      </c>
      <c r="D3160" t="s">
        <v>10</v>
      </c>
      <c r="E3160" s="43" t="s">
        <v>80</v>
      </c>
      <c r="F3160" s="43" t="s">
        <v>123</v>
      </c>
      <c r="G3160" s="43" t="s">
        <v>141</v>
      </c>
      <c r="H3160" s="47">
        <v>708</v>
      </c>
    </row>
    <row r="3161" spans="1:8" x14ac:dyDescent="0.35">
      <c r="A3161" s="43">
        <v>46258</v>
      </c>
      <c r="B3161" t="s">
        <v>63</v>
      </c>
      <c r="C3161" t="s">
        <v>55</v>
      </c>
      <c r="D3161" t="s">
        <v>11</v>
      </c>
      <c r="E3161" s="43" t="s">
        <v>55</v>
      </c>
      <c r="F3161" s="43" t="s">
        <v>123</v>
      </c>
      <c r="G3161" s="43" t="s">
        <v>126</v>
      </c>
      <c r="H3161" s="47">
        <v>19227</v>
      </c>
    </row>
    <row r="3162" spans="1:8" x14ac:dyDescent="0.35">
      <c r="A3162" s="43">
        <v>46258</v>
      </c>
      <c r="B3162" t="s">
        <v>63</v>
      </c>
      <c r="C3162" t="s">
        <v>54</v>
      </c>
      <c r="D3162" t="s">
        <v>10</v>
      </c>
      <c r="E3162" s="43" t="s">
        <v>10</v>
      </c>
      <c r="F3162" s="43" t="s">
        <v>123</v>
      </c>
      <c r="G3162" s="43" t="s">
        <v>132</v>
      </c>
      <c r="H3162" s="47">
        <v>1676</v>
      </c>
    </row>
    <row r="3163" spans="1:8" x14ac:dyDescent="0.35">
      <c r="A3163" s="43">
        <v>46258</v>
      </c>
      <c r="B3163" t="s">
        <v>63</v>
      </c>
      <c r="C3163" t="s">
        <v>56</v>
      </c>
      <c r="D3163" t="s">
        <v>17</v>
      </c>
      <c r="E3163" s="43" t="s">
        <v>76</v>
      </c>
      <c r="F3163" s="43" t="s">
        <v>123</v>
      </c>
      <c r="G3163" s="43" t="s">
        <v>132</v>
      </c>
      <c r="H3163" s="47">
        <v>1254</v>
      </c>
    </row>
    <row r="3164" spans="1:8" x14ac:dyDescent="0.35">
      <c r="A3164" s="43">
        <v>46258</v>
      </c>
      <c r="B3164" t="s">
        <v>63</v>
      </c>
      <c r="C3164" t="s">
        <v>53</v>
      </c>
      <c r="D3164" t="s">
        <v>8</v>
      </c>
      <c r="E3164" s="43" t="s">
        <v>75</v>
      </c>
      <c r="F3164" s="43" t="s">
        <v>123</v>
      </c>
      <c r="G3164" s="43" t="s">
        <v>141</v>
      </c>
      <c r="H3164" s="47">
        <v>499</v>
      </c>
    </row>
    <row r="3165" spans="1:8" x14ac:dyDescent="0.35">
      <c r="A3165" s="43">
        <v>46258</v>
      </c>
      <c r="B3165" t="s">
        <v>63</v>
      </c>
      <c r="C3165" t="s">
        <v>53</v>
      </c>
      <c r="D3165" t="s">
        <v>6</v>
      </c>
      <c r="E3165" s="43" t="s">
        <v>98</v>
      </c>
      <c r="F3165" s="43" t="s">
        <v>123</v>
      </c>
      <c r="G3165" s="43" t="s">
        <v>141</v>
      </c>
      <c r="H3165" s="47">
        <v>611</v>
      </c>
    </row>
    <row r="3166" spans="1:8" x14ac:dyDescent="0.35">
      <c r="A3166" s="43">
        <v>46258</v>
      </c>
      <c r="B3166" t="s">
        <v>63</v>
      </c>
      <c r="C3166" t="s">
        <v>54</v>
      </c>
      <c r="D3166" t="s">
        <v>10</v>
      </c>
      <c r="E3166" s="43" t="s">
        <v>10</v>
      </c>
      <c r="F3166" s="43" t="s">
        <v>123</v>
      </c>
      <c r="G3166" s="43" t="s">
        <v>140</v>
      </c>
      <c r="H3166" s="47">
        <v>46</v>
      </c>
    </row>
    <row r="3167" spans="1:8" x14ac:dyDescent="0.35">
      <c r="A3167" s="43">
        <v>46258</v>
      </c>
      <c r="B3167" t="s">
        <v>63</v>
      </c>
      <c r="C3167" t="s">
        <v>55</v>
      </c>
      <c r="D3167" t="s">
        <v>15</v>
      </c>
      <c r="E3167" s="43" t="s">
        <v>94</v>
      </c>
      <c r="F3167" s="43" t="s">
        <v>123</v>
      </c>
      <c r="G3167" s="43" t="s">
        <v>140</v>
      </c>
      <c r="H3167" s="47">
        <v>48</v>
      </c>
    </row>
    <row r="3168" spans="1:8" x14ac:dyDescent="0.35">
      <c r="A3168" s="43">
        <v>46258</v>
      </c>
      <c r="B3168" t="s">
        <v>63</v>
      </c>
      <c r="C3168" t="s">
        <v>54</v>
      </c>
      <c r="D3168" t="s">
        <v>9</v>
      </c>
      <c r="E3168" s="43" t="s">
        <v>71</v>
      </c>
      <c r="F3168" s="43" t="s">
        <v>123</v>
      </c>
      <c r="G3168" s="43" t="s">
        <v>140</v>
      </c>
      <c r="H3168" s="47">
        <v>45</v>
      </c>
    </row>
    <row r="3169" spans="1:8" x14ac:dyDescent="0.35">
      <c r="A3169" s="43">
        <v>46258</v>
      </c>
      <c r="B3169" t="s">
        <v>63</v>
      </c>
      <c r="C3169" t="s">
        <v>121</v>
      </c>
      <c r="D3169" t="s">
        <v>121</v>
      </c>
      <c r="E3169" s="43" t="s">
        <v>121</v>
      </c>
      <c r="F3169" s="43" t="s">
        <v>123</v>
      </c>
      <c r="G3169" s="43" t="s">
        <v>142</v>
      </c>
      <c r="H3169" s="47">
        <v>3</v>
      </c>
    </row>
    <row r="3170" spans="1:8" x14ac:dyDescent="0.35">
      <c r="A3170" s="43">
        <v>46258</v>
      </c>
      <c r="B3170" t="s">
        <v>63</v>
      </c>
      <c r="C3170" t="s">
        <v>121</v>
      </c>
      <c r="D3170" t="s">
        <v>121</v>
      </c>
      <c r="E3170" s="43" t="s">
        <v>122</v>
      </c>
      <c r="F3170" s="43" t="s">
        <v>123</v>
      </c>
      <c r="G3170" s="43" t="s">
        <v>130</v>
      </c>
      <c r="H3170" s="47">
        <v>6</v>
      </c>
    </row>
    <row r="3171" spans="1:8" x14ac:dyDescent="0.35">
      <c r="A3171" s="43">
        <v>46258</v>
      </c>
      <c r="B3171" t="s">
        <v>63</v>
      </c>
      <c r="C3171" t="s">
        <v>121</v>
      </c>
      <c r="D3171" t="s">
        <v>121</v>
      </c>
      <c r="E3171" s="43" t="s">
        <v>121</v>
      </c>
      <c r="F3171" s="43" t="s">
        <v>123</v>
      </c>
      <c r="G3171" s="43" t="s">
        <v>130</v>
      </c>
      <c r="H3171" s="47">
        <v>10</v>
      </c>
    </row>
    <row r="3172" spans="1:8" x14ac:dyDescent="0.35">
      <c r="A3172" s="43">
        <v>46258</v>
      </c>
      <c r="B3172" t="s">
        <v>63</v>
      </c>
      <c r="C3172" t="s">
        <v>121</v>
      </c>
      <c r="D3172" t="s">
        <v>121</v>
      </c>
      <c r="E3172" s="43" t="s">
        <v>122</v>
      </c>
      <c r="F3172" s="43" t="s">
        <v>123</v>
      </c>
      <c r="G3172" s="43" t="s">
        <v>128</v>
      </c>
      <c r="H3172" s="47">
        <v>9</v>
      </c>
    </row>
    <row r="3173" spans="1:8" x14ac:dyDescent="0.35">
      <c r="A3173" s="43">
        <v>46258</v>
      </c>
      <c r="B3173" t="s">
        <v>63</v>
      </c>
      <c r="C3173" t="s">
        <v>121</v>
      </c>
      <c r="D3173" t="s">
        <v>121</v>
      </c>
      <c r="E3173" s="43" t="s">
        <v>121</v>
      </c>
      <c r="F3173" s="43" t="s">
        <v>123</v>
      </c>
      <c r="G3173" s="43" t="s">
        <v>137</v>
      </c>
      <c r="H3173" s="47">
        <v>0</v>
      </c>
    </row>
    <row r="3174" spans="1:8" x14ac:dyDescent="0.35">
      <c r="A3174" s="43">
        <v>46258</v>
      </c>
      <c r="B3174" t="s">
        <v>63</v>
      </c>
      <c r="C3174" t="s">
        <v>121</v>
      </c>
      <c r="D3174" t="s">
        <v>121</v>
      </c>
      <c r="E3174" s="43" t="s">
        <v>121</v>
      </c>
      <c r="F3174" s="43" t="s">
        <v>123</v>
      </c>
      <c r="G3174" s="43" t="s">
        <v>142</v>
      </c>
      <c r="H3174" s="47">
        <v>0</v>
      </c>
    </row>
    <row r="3175" spans="1:8" x14ac:dyDescent="0.35">
      <c r="A3175" s="43">
        <v>46258</v>
      </c>
      <c r="B3175" t="s">
        <v>63</v>
      </c>
      <c r="C3175" t="s">
        <v>53</v>
      </c>
      <c r="D3175" t="s">
        <v>6</v>
      </c>
      <c r="E3175" s="43" t="s">
        <v>69</v>
      </c>
      <c r="F3175" s="43" t="s">
        <v>123</v>
      </c>
      <c r="G3175" s="43" t="s">
        <v>137</v>
      </c>
      <c r="H3175" s="47">
        <v>903</v>
      </c>
    </row>
    <row r="3176" spans="1:8" x14ac:dyDescent="0.35">
      <c r="A3176" s="43">
        <v>46258</v>
      </c>
      <c r="B3176" t="s">
        <v>63</v>
      </c>
      <c r="C3176" t="s">
        <v>54</v>
      </c>
      <c r="D3176" t="s">
        <v>10</v>
      </c>
      <c r="E3176" s="43" t="s">
        <v>80</v>
      </c>
      <c r="F3176" s="43" t="s">
        <v>123</v>
      </c>
      <c r="G3176" s="43" t="s">
        <v>140</v>
      </c>
      <c r="H3176" s="47">
        <v>29</v>
      </c>
    </row>
    <row r="3177" spans="1:8" x14ac:dyDescent="0.35">
      <c r="A3177" s="43">
        <v>46258</v>
      </c>
      <c r="B3177" t="s">
        <v>63</v>
      </c>
      <c r="C3177" t="s">
        <v>56</v>
      </c>
      <c r="D3177" t="s">
        <v>12</v>
      </c>
      <c r="E3177" s="43" t="s">
        <v>79</v>
      </c>
      <c r="F3177" s="43" t="s">
        <v>123</v>
      </c>
      <c r="G3177" s="43" t="s">
        <v>126</v>
      </c>
      <c r="H3177" s="47">
        <v>10711</v>
      </c>
    </row>
    <row r="3178" spans="1:8" x14ac:dyDescent="0.35">
      <c r="A3178" s="43">
        <v>46258</v>
      </c>
      <c r="B3178" t="s">
        <v>63</v>
      </c>
      <c r="C3178" t="s">
        <v>53</v>
      </c>
      <c r="D3178" t="s">
        <v>7</v>
      </c>
      <c r="E3178" s="43" t="s">
        <v>77</v>
      </c>
      <c r="F3178" s="43" t="s">
        <v>123</v>
      </c>
      <c r="G3178" s="43" t="s">
        <v>131</v>
      </c>
      <c r="H3178" s="47">
        <v>90827</v>
      </c>
    </row>
    <row r="3179" spans="1:8" x14ac:dyDescent="0.35">
      <c r="A3179" s="43">
        <v>46258</v>
      </c>
      <c r="B3179" t="s">
        <v>63</v>
      </c>
      <c r="C3179" t="s">
        <v>55</v>
      </c>
      <c r="D3179" t="s">
        <v>15</v>
      </c>
      <c r="E3179" s="43" t="s">
        <v>95</v>
      </c>
      <c r="F3179" s="43" t="s">
        <v>123</v>
      </c>
      <c r="G3179" s="43" t="s">
        <v>141</v>
      </c>
      <c r="H3179" s="47">
        <v>778</v>
      </c>
    </row>
    <row r="3180" spans="1:8" x14ac:dyDescent="0.35">
      <c r="A3180" s="43">
        <v>46258</v>
      </c>
      <c r="B3180" t="s">
        <v>63</v>
      </c>
      <c r="C3180" t="s">
        <v>56</v>
      </c>
      <c r="D3180" t="s">
        <v>17</v>
      </c>
      <c r="E3180" s="43" t="s">
        <v>68</v>
      </c>
      <c r="F3180" s="43" t="s">
        <v>123</v>
      </c>
      <c r="G3180" s="43" t="s">
        <v>132</v>
      </c>
      <c r="H3180" s="47">
        <v>4731</v>
      </c>
    </row>
    <row r="3181" spans="1:8" x14ac:dyDescent="0.35">
      <c r="A3181" s="43">
        <v>46258</v>
      </c>
      <c r="B3181" t="s">
        <v>63</v>
      </c>
      <c r="C3181" t="s">
        <v>54</v>
      </c>
      <c r="D3181" t="s">
        <v>14</v>
      </c>
      <c r="E3181" s="43" t="s">
        <v>88</v>
      </c>
      <c r="F3181" s="43" t="s">
        <v>123</v>
      </c>
      <c r="G3181" s="43" t="s">
        <v>125</v>
      </c>
      <c r="H3181" s="47">
        <v>1933</v>
      </c>
    </row>
    <row r="3182" spans="1:8" x14ac:dyDescent="0.35">
      <c r="A3182" s="43">
        <v>46258</v>
      </c>
      <c r="B3182" t="s">
        <v>63</v>
      </c>
      <c r="C3182" t="s">
        <v>53</v>
      </c>
      <c r="D3182" t="s">
        <v>6</v>
      </c>
      <c r="E3182" s="43" t="s">
        <v>73</v>
      </c>
      <c r="F3182" s="43" t="s">
        <v>123</v>
      </c>
      <c r="G3182" s="43" t="s">
        <v>137</v>
      </c>
      <c r="H3182" s="47">
        <v>437</v>
      </c>
    </row>
    <row r="3183" spans="1:8" x14ac:dyDescent="0.35">
      <c r="A3183" s="43">
        <v>46258</v>
      </c>
      <c r="B3183" t="s">
        <v>63</v>
      </c>
      <c r="C3183" t="s">
        <v>55</v>
      </c>
      <c r="D3183" t="s">
        <v>15</v>
      </c>
      <c r="E3183" s="43" t="s">
        <v>94</v>
      </c>
      <c r="F3183" s="43" t="s">
        <v>123</v>
      </c>
      <c r="G3183" s="43" t="s">
        <v>137</v>
      </c>
      <c r="H3183" s="47">
        <v>545</v>
      </c>
    </row>
    <row r="3184" spans="1:8" x14ac:dyDescent="0.35">
      <c r="A3184" s="43">
        <v>46258</v>
      </c>
      <c r="B3184" t="s">
        <v>63</v>
      </c>
      <c r="C3184" t="s">
        <v>54</v>
      </c>
      <c r="D3184" t="s">
        <v>14</v>
      </c>
      <c r="E3184" s="43" t="s">
        <v>87</v>
      </c>
      <c r="F3184" s="43" t="s">
        <v>123</v>
      </c>
      <c r="G3184" s="43" t="s">
        <v>124</v>
      </c>
      <c r="H3184" s="47">
        <v>8503</v>
      </c>
    </row>
    <row r="3185" spans="1:8" x14ac:dyDescent="0.35">
      <c r="A3185" s="43">
        <v>46258</v>
      </c>
      <c r="B3185" t="s">
        <v>63</v>
      </c>
      <c r="C3185" t="s">
        <v>53</v>
      </c>
      <c r="D3185" t="s">
        <v>7</v>
      </c>
      <c r="E3185" s="43" t="s">
        <v>65</v>
      </c>
      <c r="F3185" s="43" t="s">
        <v>123</v>
      </c>
      <c r="G3185" s="43" t="s">
        <v>125</v>
      </c>
      <c r="H3185" s="47">
        <v>7152</v>
      </c>
    </row>
    <row r="3186" spans="1:8" x14ac:dyDescent="0.35">
      <c r="A3186" s="43">
        <v>46258</v>
      </c>
      <c r="B3186" t="s">
        <v>63</v>
      </c>
      <c r="C3186" t="s">
        <v>55</v>
      </c>
      <c r="D3186" t="s">
        <v>15</v>
      </c>
      <c r="E3186" s="43" t="s">
        <v>94</v>
      </c>
      <c r="F3186" s="43" t="s">
        <v>123</v>
      </c>
      <c r="G3186" s="43" t="s">
        <v>142</v>
      </c>
      <c r="H3186" s="47">
        <v>1551</v>
      </c>
    </row>
    <row r="3187" spans="1:8" x14ac:dyDescent="0.35">
      <c r="A3187" s="43">
        <v>46258</v>
      </c>
      <c r="B3187" t="s">
        <v>63</v>
      </c>
      <c r="C3187" t="s">
        <v>121</v>
      </c>
      <c r="D3187" t="s">
        <v>121</v>
      </c>
      <c r="E3187" s="43" t="s">
        <v>121</v>
      </c>
      <c r="F3187" s="43" t="s">
        <v>123</v>
      </c>
      <c r="G3187" s="43" t="s">
        <v>129</v>
      </c>
      <c r="H3187" s="47">
        <v>79</v>
      </c>
    </row>
    <row r="3188" spans="1:8" x14ac:dyDescent="0.35">
      <c r="A3188" s="43">
        <v>46258</v>
      </c>
      <c r="B3188" t="s">
        <v>63</v>
      </c>
      <c r="C3188" t="s">
        <v>55</v>
      </c>
      <c r="D3188" t="s">
        <v>13</v>
      </c>
      <c r="E3188" s="43" t="s">
        <v>67</v>
      </c>
      <c r="F3188" s="43" t="s">
        <v>123</v>
      </c>
      <c r="G3188" s="43" t="s">
        <v>126</v>
      </c>
      <c r="H3188" s="47">
        <v>12790</v>
      </c>
    </row>
    <row r="3189" spans="1:8" x14ac:dyDescent="0.35">
      <c r="A3189" s="43">
        <v>46258</v>
      </c>
      <c r="B3189" t="s">
        <v>63</v>
      </c>
      <c r="C3189" t="s">
        <v>54</v>
      </c>
      <c r="D3189" t="s">
        <v>9</v>
      </c>
      <c r="E3189" s="43" t="s">
        <v>71</v>
      </c>
      <c r="F3189" s="43" t="s">
        <v>123</v>
      </c>
      <c r="G3189" s="43" t="s">
        <v>128</v>
      </c>
      <c r="H3189" s="47">
        <v>11964</v>
      </c>
    </row>
    <row r="3190" spans="1:8" x14ac:dyDescent="0.35">
      <c r="A3190" s="43">
        <v>46258</v>
      </c>
      <c r="B3190" t="s">
        <v>63</v>
      </c>
      <c r="C3190" t="s">
        <v>54</v>
      </c>
      <c r="D3190" t="s">
        <v>14</v>
      </c>
      <c r="E3190" s="43" t="s">
        <v>89</v>
      </c>
      <c r="F3190" s="43" t="s">
        <v>123</v>
      </c>
      <c r="G3190" s="43" t="s">
        <v>124</v>
      </c>
      <c r="H3190" s="47">
        <v>6813</v>
      </c>
    </row>
    <row r="3191" spans="1:8" x14ac:dyDescent="0.35">
      <c r="A3191" s="43">
        <v>46258</v>
      </c>
      <c r="B3191" t="s">
        <v>63</v>
      </c>
      <c r="C3191" t="s">
        <v>56</v>
      </c>
      <c r="D3191" t="s">
        <v>16</v>
      </c>
      <c r="E3191" s="43" t="s">
        <v>97</v>
      </c>
      <c r="F3191" s="43" t="s">
        <v>123</v>
      </c>
      <c r="G3191" s="43" t="s">
        <v>139</v>
      </c>
      <c r="H3191" s="47">
        <v>1556</v>
      </c>
    </row>
    <row r="3192" spans="1:8" x14ac:dyDescent="0.35">
      <c r="A3192" s="43">
        <v>46258</v>
      </c>
      <c r="B3192" t="s">
        <v>63</v>
      </c>
      <c r="C3192" t="s">
        <v>54</v>
      </c>
      <c r="D3192" t="s">
        <v>14</v>
      </c>
      <c r="E3192" s="43" t="s">
        <v>88</v>
      </c>
      <c r="F3192" s="43" t="s">
        <v>123</v>
      </c>
      <c r="G3192" s="43" t="s">
        <v>126</v>
      </c>
      <c r="H3192" s="47">
        <v>10775</v>
      </c>
    </row>
    <row r="3193" spans="1:8" x14ac:dyDescent="0.35">
      <c r="A3193" s="43">
        <v>46258</v>
      </c>
      <c r="B3193" t="s">
        <v>63</v>
      </c>
      <c r="C3193" t="s">
        <v>56</v>
      </c>
      <c r="D3193" t="s">
        <v>12</v>
      </c>
      <c r="E3193" s="43" t="s">
        <v>81</v>
      </c>
      <c r="F3193" s="43" t="s">
        <v>123</v>
      </c>
      <c r="G3193" s="43" t="s">
        <v>135</v>
      </c>
      <c r="H3193" s="47">
        <v>4516</v>
      </c>
    </row>
    <row r="3194" spans="1:8" x14ac:dyDescent="0.35">
      <c r="A3194" s="43">
        <v>46258</v>
      </c>
      <c r="B3194" t="s">
        <v>63</v>
      </c>
      <c r="C3194" t="s">
        <v>54</v>
      </c>
      <c r="D3194" t="s">
        <v>14</v>
      </c>
      <c r="E3194" s="43" t="s">
        <v>86</v>
      </c>
      <c r="F3194" s="43" t="s">
        <v>123</v>
      </c>
      <c r="G3194" s="43" t="s">
        <v>130</v>
      </c>
      <c r="H3194" s="47">
        <v>2534</v>
      </c>
    </row>
    <row r="3195" spans="1:8" x14ac:dyDescent="0.35">
      <c r="A3195" s="43">
        <v>46258</v>
      </c>
      <c r="B3195" t="s">
        <v>63</v>
      </c>
      <c r="C3195" t="s">
        <v>121</v>
      </c>
      <c r="D3195" t="s">
        <v>121</v>
      </c>
      <c r="E3195" s="43" t="s">
        <v>121</v>
      </c>
      <c r="F3195" s="43" t="s">
        <v>123</v>
      </c>
      <c r="G3195" s="43" t="s">
        <v>133</v>
      </c>
      <c r="H3195" s="47">
        <v>21</v>
      </c>
    </row>
    <row r="3196" spans="1:8" x14ac:dyDescent="0.35">
      <c r="A3196" s="43">
        <v>46258</v>
      </c>
      <c r="B3196" t="s">
        <v>63</v>
      </c>
      <c r="C3196" t="s">
        <v>53</v>
      </c>
      <c r="D3196" t="s">
        <v>6</v>
      </c>
      <c r="E3196" s="43" t="s">
        <v>69</v>
      </c>
      <c r="F3196" s="43" t="s">
        <v>123</v>
      </c>
      <c r="G3196" s="43" t="s">
        <v>127</v>
      </c>
      <c r="H3196" s="47">
        <v>22216</v>
      </c>
    </row>
    <row r="3197" spans="1:8" x14ac:dyDescent="0.35">
      <c r="A3197" s="43">
        <v>46258</v>
      </c>
      <c r="B3197" t="s">
        <v>63</v>
      </c>
      <c r="C3197" t="s">
        <v>55</v>
      </c>
      <c r="D3197" t="s">
        <v>13</v>
      </c>
      <c r="E3197" s="43" t="s">
        <v>100</v>
      </c>
      <c r="F3197" s="43" t="s">
        <v>123</v>
      </c>
      <c r="G3197" s="43" t="s">
        <v>133</v>
      </c>
      <c r="H3197" s="47">
        <v>952</v>
      </c>
    </row>
    <row r="3198" spans="1:8" x14ac:dyDescent="0.35">
      <c r="A3198" s="43">
        <v>46258</v>
      </c>
      <c r="B3198" t="s">
        <v>63</v>
      </c>
      <c r="C3198" t="s">
        <v>56</v>
      </c>
      <c r="D3198" t="s">
        <v>12</v>
      </c>
      <c r="E3198" s="43" t="s">
        <v>82</v>
      </c>
      <c r="F3198" s="43" t="s">
        <v>123</v>
      </c>
      <c r="G3198" s="43" t="s">
        <v>136</v>
      </c>
      <c r="H3198" s="47">
        <v>1440</v>
      </c>
    </row>
    <row r="3199" spans="1:8" x14ac:dyDescent="0.35">
      <c r="A3199" s="43">
        <v>46258</v>
      </c>
      <c r="B3199" t="s">
        <v>63</v>
      </c>
      <c r="C3199" t="s">
        <v>53</v>
      </c>
      <c r="D3199" t="s">
        <v>8</v>
      </c>
      <c r="E3199" s="43" t="s">
        <v>66</v>
      </c>
      <c r="F3199" s="43" t="s">
        <v>123</v>
      </c>
      <c r="G3199" s="43" t="s">
        <v>139</v>
      </c>
      <c r="H3199" s="47">
        <v>503</v>
      </c>
    </row>
    <row r="3200" spans="1:8" x14ac:dyDescent="0.35">
      <c r="A3200" s="43">
        <v>46258</v>
      </c>
      <c r="B3200" t="s">
        <v>63</v>
      </c>
      <c r="C3200" t="s">
        <v>53</v>
      </c>
      <c r="D3200" t="s">
        <v>8</v>
      </c>
      <c r="E3200" s="43" t="s">
        <v>66</v>
      </c>
      <c r="F3200" s="43" t="s">
        <v>123</v>
      </c>
      <c r="G3200" s="43" t="s">
        <v>137</v>
      </c>
      <c r="H3200" s="47">
        <v>177</v>
      </c>
    </row>
    <row r="3201" spans="1:8" x14ac:dyDescent="0.35">
      <c r="A3201" s="43">
        <v>46258</v>
      </c>
      <c r="B3201" t="s">
        <v>63</v>
      </c>
      <c r="C3201" t="s">
        <v>121</v>
      </c>
      <c r="D3201" t="s">
        <v>121</v>
      </c>
      <c r="E3201" s="43" t="s">
        <v>122</v>
      </c>
      <c r="F3201" s="43" t="s">
        <v>123</v>
      </c>
      <c r="G3201" s="43" t="s">
        <v>130</v>
      </c>
      <c r="H3201" s="47">
        <v>4</v>
      </c>
    </row>
    <row r="3202" spans="1:8" x14ac:dyDescent="0.35">
      <c r="A3202" s="43">
        <v>46258</v>
      </c>
      <c r="B3202" t="s">
        <v>63</v>
      </c>
      <c r="C3202" t="s">
        <v>121</v>
      </c>
      <c r="D3202" t="s">
        <v>121</v>
      </c>
      <c r="E3202" s="43" t="s">
        <v>121</v>
      </c>
      <c r="F3202" s="43" t="s">
        <v>123</v>
      </c>
      <c r="G3202" s="43" t="s">
        <v>134</v>
      </c>
      <c r="H3202" s="47">
        <v>3</v>
      </c>
    </row>
    <row r="3203" spans="1:8" x14ac:dyDescent="0.35">
      <c r="A3203" s="43">
        <v>46258</v>
      </c>
      <c r="B3203" t="s">
        <v>63</v>
      </c>
      <c r="C3203" t="s">
        <v>121</v>
      </c>
      <c r="D3203" t="s">
        <v>121</v>
      </c>
      <c r="E3203" s="43" t="s">
        <v>121</v>
      </c>
      <c r="F3203" s="43" t="s">
        <v>123</v>
      </c>
      <c r="G3203" s="43" t="s">
        <v>134</v>
      </c>
      <c r="H3203" s="47">
        <v>0</v>
      </c>
    </row>
    <row r="3204" spans="1:8" x14ac:dyDescent="0.35">
      <c r="A3204" s="43">
        <v>46258</v>
      </c>
      <c r="B3204" t="s">
        <v>63</v>
      </c>
      <c r="C3204" t="s">
        <v>56</v>
      </c>
      <c r="D3204" t="s">
        <v>16</v>
      </c>
      <c r="E3204" s="43" t="s">
        <v>97</v>
      </c>
      <c r="F3204" s="43" t="s">
        <v>123</v>
      </c>
      <c r="G3204" s="43" t="s">
        <v>141</v>
      </c>
      <c r="H3204" s="47">
        <v>2732</v>
      </c>
    </row>
    <row r="3205" spans="1:8" x14ac:dyDescent="0.35">
      <c r="A3205" s="43">
        <v>46258</v>
      </c>
      <c r="B3205" t="s">
        <v>63</v>
      </c>
      <c r="C3205" t="s">
        <v>55</v>
      </c>
      <c r="D3205" t="s">
        <v>11</v>
      </c>
      <c r="E3205" s="43" t="s">
        <v>78</v>
      </c>
      <c r="F3205" s="43" t="s">
        <v>123</v>
      </c>
      <c r="G3205" s="43" t="s">
        <v>134</v>
      </c>
      <c r="H3205" s="47">
        <v>1245</v>
      </c>
    </row>
    <row r="3206" spans="1:8" x14ac:dyDescent="0.35">
      <c r="A3206" s="43">
        <v>46258</v>
      </c>
      <c r="B3206" t="s">
        <v>63</v>
      </c>
      <c r="C3206" t="s">
        <v>54</v>
      </c>
      <c r="D3206" t="s">
        <v>9</v>
      </c>
      <c r="E3206" s="43" t="s">
        <v>92</v>
      </c>
      <c r="F3206" s="43" t="s">
        <v>123</v>
      </c>
      <c r="G3206" s="43" t="s">
        <v>137</v>
      </c>
      <c r="H3206" s="47">
        <v>295</v>
      </c>
    </row>
    <row r="3207" spans="1:8" x14ac:dyDescent="0.35">
      <c r="A3207" s="43">
        <v>46258</v>
      </c>
      <c r="B3207" t="s">
        <v>63</v>
      </c>
      <c r="C3207" t="s">
        <v>55</v>
      </c>
      <c r="D3207" t="s">
        <v>13</v>
      </c>
      <c r="E3207" s="43" t="s">
        <v>100</v>
      </c>
      <c r="F3207" s="43" t="s">
        <v>123</v>
      </c>
      <c r="G3207" s="43" t="s">
        <v>124</v>
      </c>
      <c r="H3207" s="47">
        <v>7899</v>
      </c>
    </row>
    <row r="3208" spans="1:8" x14ac:dyDescent="0.35">
      <c r="A3208" s="43">
        <v>46258</v>
      </c>
      <c r="B3208" t="s">
        <v>63</v>
      </c>
      <c r="C3208" t="s">
        <v>121</v>
      </c>
      <c r="D3208" t="s">
        <v>121</v>
      </c>
      <c r="E3208" s="43" t="s">
        <v>122</v>
      </c>
      <c r="F3208" s="43" t="s">
        <v>123</v>
      </c>
      <c r="G3208" s="43" t="s">
        <v>127</v>
      </c>
      <c r="H3208" s="47">
        <v>41</v>
      </c>
    </row>
    <row r="3209" spans="1:8" x14ac:dyDescent="0.35">
      <c r="A3209" s="43">
        <v>46258</v>
      </c>
      <c r="B3209" t="s">
        <v>63</v>
      </c>
      <c r="C3209" t="s">
        <v>53</v>
      </c>
      <c r="D3209" t="s">
        <v>7</v>
      </c>
      <c r="E3209" s="43" t="s">
        <v>65</v>
      </c>
      <c r="F3209" s="43" t="s">
        <v>123</v>
      </c>
      <c r="G3209" s="43" t="s">
        <v>130</v>
      </c>
      <c r="H3209" s="47">
        <v>3992</v>
      </c>
    </row>
    <row r="3210" spans="1:8" x14ac:dyDescent="0.35">
      <c r="A3210" s="43">
        <v>46258</v>
      </c>
      <c r="B3210" t="s">
        <v>63</v>
      </c>
      <c r="C3210" t="s">
        <v>53</v>
      </c>
      <c r="D3210" t="s">
        <v>7</v>
      </c>
      <c r="E3210" s="43" t="s">
        <v>77</v>
      </c>
      <c r="F3210" s="43" t="s">
        <v>123</v>
      </c>
      <c r="G3210" s="43" t="s">
        <v>135</v>
      </c>
      <c r="H3210" s="47">
        <v>31413</v>
      </c>
    </row>
    <row r="3211" spans="1:8" x14ac:dyDescent="0.35">
      <c r="A3211" s="43">
        <v>46258</v>
      </c>
      <c r="B3211" t="s">
        <v>63</v>
      </c>
      <c r="C3211" t="s">
        <v>55</v>
      </c>
      <c r="D3211" t="s">
        <v>15</v>
      </c>
      <c r="E3211" s="43" t="s">
        <v>93</v>
      </c>
      <c r="F3211" s="43" t="s">
        <v>123</v>
      </c>
      <c r="G3211" s="43" t="s">
        <v>128</v>
      </c>
      <c r="H3211" s="47">
        <v>3687</v>
      </c>
    </row>
    <row r="3212" spans="1:8" x14ac:dyDescent="0.35">
      <c r="A3212" s="43">
        <v>46258</v>
      </c>
      <c r="B3212" t="s">
        <v>63</v>
      </c>
      <c r="C3212" t="s">
        <v>54</v>
      </c>
      <c r="D3212" t="s">
        <v>10</v>
      </c>
      <c r="E3212" s="43" t="s">
        <v>80</v>
      </c>
      <c r="F3212" s="43" t="s">
        <v>123</v>
      </c>
      <c r="G3212" s="43" t="s">
        <v>134</v>
      </c>
      <c r="H3212" s="47">
        <v>138</v>
      </c>
    </row>
    <row r="3213" spans="1:8" x14ac:dyDescent="0.35">
      <c r="A3213" s="43">
        <v>46258</v>
      </c>
      <c r="B3213" t="s">
        <v>63</v>
      </c>
      <c r="C3213" t="s">
        <v>55</v>
      </c>
      <c r="D3213" t="s">
        <v>11</v>
      </c>
      <c r="E3213" s="43" t="s">
        <v>55</v>
      </c>
      <c r="F3213" s="43" t="s">
        <v>123</v>
      </c>
      <c r="G3213" s="43" t="s">
        <v>133</v>
      </c>
      <c r="H3213" s="47">
        <v>474</v>
      </c>
    </row>
    <row r="3214" spans="1:8" x14ac:dyDescent="0.35">
      <c r="A3214" s="43">
        <v>46258</v>
      </c>
      <c r="B3214" t="s">
        <v>63</v>
      </c>
      <c r="C3214" t="s">
        <v>54</v>
      </c>
      <c r="D3214" t="s">
        <v>10</v>
      </c>
      <c r="E3214" s="43" t="s">
        <v>80</v>
      </c>
      <c r="F3214" s="43" t="s">
        <v>123</v>
      </c>
      <c r="G3214" s="43" t="s">
        <v>128</v>
      </c>
      <c r="H3214" s="47">
        <v>5435</v>
      </c>
    </row>
    <row r="3215" spans="1:8" x14ac:dyDescent="0.35">
      <c r="A3215" s="43">
        <v>46258</v>
      </c>
      <c r="B3215" t="s">
        <v>63</v>
      </c>
      <c r="C3215" t="s">
        <v>53</v>
      </c>
      <c r="D3215" t="s">
        <v>8</v>
      </c>
      <c r="E3215" s="43" t="s">
        <v>75</v>
      </c>
      <c r="F3215" s="43" t="s">
        <v>123</v>
      </c>
      <c r="G3215" s="43" t="s">
        <v>128</v>
      </c>
      <c r="H3215" s="47">
        <v>8285</v>
      </c>
    </row>
    <row r="3216" spans="1:8" x14ac:dyDescent="0.35">
      <c r="A3216" s="43">
        <v>46258</v>
      </c>
      <c r="B3216" t="s">
        <v>63</v>
      </c>
      <c r="C3216" t="s">
        <v>56</v>
      </c>
      <c r="D3216" t="s">
        <v>16</v>
      </c>
      <c r="E3216" s="43" t="s">
        <v>97</v>
      </c>
      <c r="F3216" s="43" t="s">
        <v>123</v>
      </c>
      <c r="G3216" s="43" t="s">
        <v>137</v>
      </c>
      <c r="H3216" s="47">
        <v>2400</v>
      </c>
    </row>
    <row r="3217" spans="1:8" x14ac:dyDescent="0.35">
      <c r="A3217" s="43">
        <v>46258</v>
      </c>
      <c r="B3217" t="s">
        <v>63</v>
      </c>
      <c r="C3217" t="s">
        <v>55</v>
      </c>
      <c r="D3217" t="s">
        <v>11</v>
      </c>
      <c r="E3217" s="43" t="s">
        <v>78</v>
      </c>
      <c r="F3217" s="43" t="s">
        <v>123</v>
      </c>
      <c r="G3217" s="43" t="s">
        <v>130</v>
      </c>
      <c r="H3217" s="47">
        <v>2656</v>
      </c>
    </row>
    <row r="3218" spans="1:8" x14ac:dyDescent="0.35">
      <c r="A3218" s="43">
        <v>46258</v>
      </c>
      <c r="B3218" t="s">
        <v>63</v>
      </c>
      <c r="C3218" t="s">
        <v>53</v>
      </c>
      <c r="D3218" t="s">
        <v>6</v>
      </c>
      <c r="E3218" s="43" t="s">
        <v>98</v>
      </c>
      <c r="F3218" s="43" t="s">
        <v>123</v>
      </c>
      <c r="G3218" s="43" t="s">
        <v>137</v>
      </c>
      <c r="H3218" s="47">
        <v>877</v>
      </c>
    </row>
    <row r="3219" spans="1:8" x14ac:dyDescent="0.35">
      <c r="A3219" s="43">
        <v>46258</v>
      </c>
      <c r="B3219" t="s">
        <v>63</v>
      </c>
      <c r="C3219" t="s">
        <v>55</v>
      </c>
      <c r="D3219" t="s">
        <v>15</v>
      </c>
      <c r="E3219" s="43" t="s">
        <v>96</v>
      </c>
      <c r="F3219" s="43" t="s">
        <v>123</v>
      </c>
      <c r="G3219" s="43" t="s">
        <v>130</v>
      </c>
      <c r="H3219" s="47">
        <v>1605</v>
      </c>
    </row>
    <row r="3220" spans="1:8" x14ac:dyDescent="0.35">
      <c r="A3220" s="43">
        <v>46258</v>
      </c>
      <c r="B3220" t="s">
        <v>63</v>
      </c>
      <c r="C3220" t="s">
        <v>56</v>
      </c>
      <c r="D3220" t="s">
        <v>16</v>
      </c>
      <c r="E3220" s="43" t="s">
        <v>97</v>
      </c>
      <c r="F3220" s="43" t="s">
        <v>123</v>
      </c>
      <c r="G3220" s="43" t="s">
        <v>124</v>
      </c>
      <c r="H3220" s="47">
        <v>19022</v>
      </c>
    </row>
    <row r="3221" spans="1:8" x14ac:dyDescent="0.35">
      <c r="A3221" s="43">
        <v>46258</v>
      </c>
      <c r="B3221" t="s">
        <v>63</v>
      </c>
      <c r="C3221" t="s">
        <v>54</v>
      </c>
      <c r="D3221" t="s">
        <v>14</v>
      </c>
      <c r="E3221" s="43" t="s">
        <v>86</v>
      </c>
      <c r="F3221" s="43" t="s">
        <v>123</v>
      </c>
      <c r="G3221" s="43" t="s">
        <v>127</v>
      </c>
      <c r="H3221" s="47">
        <v>29475</v>
      </c>
    </row>
    <row r="3222" spans="1:8" x14ac:dyDescent="0.35">
      <c r="A3222" s="43">
        <v>46258</v>
      </c>
      <c r="B3222" t="s">
        <v>63</v>
      </c>
      <c r="C3222" t="s">
        <v>55</v>
      </c>
      <c r="D3222" t="s">
        <v>13</v>
      </c>
      <c r="E3222" s="43" t="s">
        <v>100</v>
      </c>
      <c r="F3222" s="43" t="s">
        <v>123</v>
      </c>
      <c r="G3222" s="43" t="s">
        <v>135</v>
      </c>
      <c r="H3222" s="47">
        <v>5553</v>
      </c>
    </row>
    <row r="3223" spans="1:8" x14ac:dyDescent="0.35">
      <c r="A3223" s="43">
        <v>46258</v>
      </c>
      <c r="B3223" t="s">
        <v>63</v>
      </c>
      <c r="C3223" t="s">
        <v>53</v>
      </c>
      <c r="D3223" t="s">
        <v>7</v>
      </c>
      <c r="E3223" s="43" t="s">
        <v>77</v>
      </c>
      <c r="F3223" s="43" t="s">
        <v>123</v>
      </c>
      <c r="G3223" s="43" t="s">
        <v>132</v>
      </c>
      <c r="H3223" s="47">
        <v>7161</v>
      </c>
    </row>
    <row r="3224" spans="1:8" x14ac:dyDescent="0.35">
      <c r="A3224" s="43">
        <v>46258</v>
      </c>
      <c r="B3224" t="s">
        <v>63</v>
      </c>
      <c r="C3224" t="s">
        <v>55</v>
      </c>
      <c r="D3224" t="s">
        <v>15</v>
      </c>
      <c r="E3224" s="43" t="s">
        <v>94</v>
      </c>
      <c r="F3224" s="43" t="s">
        <v>123</v>
      </c>
      <c r="G3224" s="43" t="s">
        <v>131</v>
      </c>
      <c r="H3224" s="47">
        <v>141</v>
      </c>
    </row>
    <row r="3225" spans="1:8" x14ac:dyDescent="0.35">
      <c r="A3225" s="43">
        <v>46258</v>
      </c>
      <c r="B3225" t="s">
        <v>63</v>
      </c>
      <c r="C3225" t="s">
        <v>53</v>
      </c>
      <c r="D3225" t="s">
        <v>6</v>
      </c>
      <c r="E3225" s="43" t="s">
        <v>98</v>
      </c>
      <c r="F3225" s="43" t="s">
        <v>123</v>
      </c>
      <c r="G3225" s="43" t="s">
        <v>131</v>
      </c>
      <c r="H3225" s="47">
        <v>206</v>
      </c>
    </row>
    <row r="3226" spans="1:8" x14ac:dyDescent="0.35">
      <c r="A3226" s="43">
        <v>46258</v>
      </c>
      <c r="B3226" t="s">
        <v>63</v>
      </c>
      <c r="C3226" t="s">
        <v>53</v>
      </c>
      <c r="D3226" t="s">
        <v>6</v>
      </c>
      <c r="E3226" s="43" t="s">
        <v>98</v>
      </c>
      <c r="F3226" s="43" t="s">
        <v>123</v>
      </c>
      <c r="G3226" s="43" t="s">
        <v>125</v>
      </c>
      <c r="H3226" s="47">
        <v>2264</v>
      </c>
    </row>
    <row r="3227" spans="1:8" x14ac:dyDescent="0.35">
      <c r="A3227" s="43">
        <v>46258</v>
      </c>
      <c r="B3227" t="s">
        <v>63</v>
      </c>
      <c r="C3227" t="s">
        <v>53</v>
      </c>
      <c r="D3227" t="s">
        <v>8</v>
      </c>
      <c r="E3227" s="43" t="s">
        <v>66</v>
      </c>
      <c r="F3227" s="43" t="s">
        <v>123</v>
      </c>
      <c r="G3227" s="43" t="s">
        <v>135</v>
      </c>
      <c r="H3227" s="47">
        <v>2806</v>
      </c>
    </row>
    <row r="3228" spans="1:8" x14ac:dyDescent="0.35">
      <c r="A3228" s="43">
        <v>46258</v>
      </c>
      <c r="B3228" t="s">
        <v>63</v>
      </c>
      <c r="C3228" t="s">
        <v>53</v>
      </c>
      <c r="D3228" t="s">
        <v>6</v>
      </c>
      <c r="E3228" s="43" t="s">
        <v>69</v>
      </c>
      <c r="F3228" s="43" t="s">
        <v>123</v>
      </c>
      <c r="G3228" s="43" t="s">
        <v>124</v>
      </c>
      <c r="H3228" s="47">
        <v>9916</v>
      </c>
    </row>
    <row r="3229" spans="1:8" x14ac:dyDescent="0.35">
      <c r="A3229" s="43">
        <v>46258</v>
      </c>
      <c r="B3229" t="s">
        <v>63</v>
      </c>
      <c r="C3229" t="s">
        <v>54</v>
      </c>
      <c r="D3229" t="s">
        <v>14</v>
      </c>
      <c r="E3229" s="43" t="s">
        <v>87</v>
      </c>
      <c r="F3229" s="43" t="s">
        <v>123</v>
      </c>
      <c r="G3229" s="43" t="s">
        <v>136</v>
      </c>
      <c r="H3229" s="47">
        <v>472</v>
      </c>
    </row>
    <row r="3230" spans="1:8" x14ac:dyDescent="0.35">
      <c r="A3230" s="43">
        <v>46258</v>
      </c>
      <c r="B3230" t="s">
        <v>63</v>
      </c>
      <c r="C3230" t="s">
        <v>54</v>
      </c>
      <c r="D3230" t="s">
        <v>9</v>
      </c>
      <c r="E3230" s="43" t="s">
        <v>71</v>
      </c>
      <c r="F3230" s="43" t="s">
        <v>123</v>
      </c>
      <c r="G3230" s="43" t="s">
        <v>132</v>
      </c>
      <c r="H3230" s="47">
        <v>1745</v>
      </c>
    </row>
    <row r="3231" spans="1:8" x14ac:dyDescent="0.35">
      <c r="A3231" s="43">
        <v>46258</v>
      </c>
      <c r="B3231" t="s">
        <v>63</v>
      </c>
      <c r="C3231" t="s">
        <v>55</v>
      </c>
      <c r="D3231" t="s">
        <v>13</v>
      </c>
      <c r="E3231" s="43" t="s">
        <v>100</v>
      </c>
      <c r="F3231" s="43" t="s">
        <v>123</v>
      </c>
      <c r="G3231" s="43" t="s">
        <v>134</v>
      </c>
      <c r="H3231" s="47">
        <v>591</v>
      </c>
    </row>
    <row r="3232" spans="1:8" x14ac:dyDescent="0.35">
      <c r="A3232" s="43">
        <v>46258</v>
      </c>
      <c r="B3232" t="s">
        <v>63</v>
      </c>
      <c r="C3232" t="s">
        <v>55</v>
      </c>
      <c r="D3232" t="s">
        <v>13</v>
      </c>
      <c r="E3232" s="43" t="s">
        <v>85</v>
      </c>
      <c r="F3232" s="43" t="s">
        <v>123</v>
      </c>
      <c r="G3232" s="43" t="s">
        <v>139</v>
      </c>
      <c r="H3232" s="47">
        <v>366</v>
      </c>
    </row>
    <row r="3233" spans="1:8" x14ac:dyDescent="0.35">
      <c r="A3233" s="43">
        <v>46258</v>
      </c>
      <c r="B3233" t="s">
        <v>63</v>
      </c>
      <c r="C3233" t="s">
        <v>121</v>
      </c>
      <c r="D3233" t="s">
        <v>121</v>
      </c>
      <c r="E3233" s="43" t="s">
        <v>121</v>
      </c>
      <c r="F3233" s="43" t="s">
        <v>123</v>
      </c>
      <c r="G3233" s="43" t="s">
        <v>127</v>
      </c>
      <c r="H3233" s="47">
        <v>7</v>
      </c>
    </row>
    <row r="3234" spans="1:8" x14ac:dyDescent="0.35">
      <c r="A3234" s="43">
        <v>46258</v>
      </c>
      <c r="B3234" t="s">
        <v>63</v>
      </c>
      <c r="C3234" t="s">
        <v>53</v>
      </c>
      <c r="D3234" t="s">
        <v>7</v>
      </c>
      <c r="E3234" s="43" t="s">
        <v>77</v>
      </c>
      <c r="F3234" s="43" t="s">
        <v>123</v>
      </c>
      <c r="G3234" s="43" t="s">
        <v>140</v>
      </c>
      <c r="H3234" s="47">
        <v>1363</v>
      </c>
    </row>
    <row r="3235" spans="1:8" x14ac:dyDescent="0.35">
      <c r="A3235" s="43">
        <v>46258</v>
      </c>
      <c r="B3235" t="s">
        <v>63</v>
      </c>
      <c r="C3235" t="s">
        <v>121</v>
      </c>
      <c r="D3235" t="s">
        <v>121</v>
      </c>
      <c r="E3235" s="43" t="s">
        <v>121</v>
      </c>
      <c r="F3235" s="43" t="s">
        <v>123</v>
      </c>
      <c r="G3235" s="43" t="s">
        <v>127</v>
      </c>
      <c r="H3235" s="47">
        <v>2</v>
      </c>
    </row>
    <row r="3236" spans="1:8" x14ac:dyDescent="0.35">
      <c r="A3236" s="43">
        <v>46258</v>
      </c>
      <c r="B3236" t="s">
        <v>63</v>
      </c>
      <c r="C3236" t="s">
        <v>121</v>
      </c>
      <c r="D3236" t="s">
        <v>121</v>
      </c>
      <c r="E3236" s="43" t="s">
        <v>121</v>
      </c>
      <c r="F3236" s="43" t="s">
        <v>123</v>
      </c>
      <c r="G3236" s="43" t="s">
        <v>138</v>
      </c>
      <c r="H3236" s="47">
        <v>2</v>
      </c>
    </row>
    <row r="3237" spans="1:8" x14ac:dyDescent="0.35">
      <c r="A3237" s="43">
        <v>46258</v>
      </c>
      <c r="B3237" t="s">
        <v>63</v>
      </c>
      <c r="C3237" t="s">
        <v>121</v>
      </c>
      <c r="D3237" t="s">
        <v>121</v>
      </c>
      <c r="E3237" s="43" t="s">
        <v>122</v>
      </c>
      <c r="F3237" s="43" t="s">
        <v>123</v>
      </c>
      <c r="G3237" s="43" t="s">
        <v>124</v>
      </c>
      <c r="H3237" s="47">
        <v>24</v>
      </c>
    </row>
    <row r="3238" spans="1:8" x14ac:dyDescent="0.35">
      <c r="A3238" s="43">
        <v>46258</v>
      </c>
      <c r="B3238" t="s">
        <v>63</v>
      </c>
      <c r="C3238" t="s">
        <v>56</v>
      </c>
      <c r="D3238" t="s">
        <v>12</v>
      </c>
      <c r="E3238" s="43" t="s">
        <v>84</v>
      </c>
      <c r="F3238" s="43" t="s">
        <v>123</v>
      </c>
      <c r="G3238" s="43" t="s">
        <v>140</v>
      </c>
      <c r="H3238" s="47">
        <v>40</v>
      </c>
    </row>
    <row r="3239" spans="1:8" x14ac:dyDescent="0.35">
      <c r="A3239" s="43">
        <v>46258</v>
      </c>
      <c r="B3239" t="s">
        <v>63</v>
      </c>
      <c r="C3239" t="s">
        <v>56</v>
      </c>
      <c r="D3239" t="s">
        <v>12</v>
      </c>
      <c r="E3239" s="43" t="s">
        <v>81</v>
      </c>
      <c r="F3239" s="43" t="s">
        <v>123</v>
      </c>
      <c r="G3239" s="43" t="s">
        <v>138</v>
      </c>
      <c r="H3239" s="47">
        <v>106</v>
      </c>
    </row>
    <row r="3240" spans="1:8" x14ac:dyDescent="0.35">
      <c r="A3240" s="43">
        <v>46258</v>
      </c>
      <c r="B3240" t="s">
        <v>63</v>
      </c>
      <c r="C3240" t="s">
        <v>121</v>
      </c>
      <c r="D3240" t="s">
        <v>121</v>
      </c>
      <c r="E3240" s="43" t="s">
        <v>121</v>
      </c>
      <c r="F3240" s="43" t="s">
        <v>123</v>
      </c>
      <c r="G3240" s="43" t="s">
        <v>125</v>
      </c>
      <c r="H3240" s="47">
        <v>8</v>
      </c>
    </row>
    <row r="3241" spans="1:8" x14ac:dyDescent="0.35">
      <c r="A3241" s="43">
        <v>46258</v>
      </c>
      <c r="B3241" t="s">
        <v>63</v>
      </c>
      <c r="C3241" t="s">
        <v>121</v>
      </c>
      <c r="D3241" t="s">
        <v>121</v>
      </c>
      <c r="E3241" s="43" t="s">
        <v>122</v>
      </c>
      <c r="F3241" s="43" t="s">
        <v>123</v>
      </c>
      <c r="G3241" s="43" t="s">
        <v>136</v>
      </c>
      <c r="H3241" s="47">
        <v>6</v>
      </c>
    </row>
    <row r="3242" spans="1:8" x14ac:dyDescent="0.35">
      <c r="A3242" s="43">
        <v>46258</v>
      </c>
      <c r="B3242" t="s">
        <v>63</v>
      </c>
      <c r="C3242" t="s">
        <v>55</v>
      </c>
      <c r="D3242" t="s">
        <v>15</v>
      </c>
      <c r="E3242" s="43" t="s">
        <v>95</v>
      </c>
      <c r="F3242" s="43" t="s">
        <v>123</v>
      </c>
      <c r="G3242" s="43" t="s">
        <v>140</v>
      </c>
      <c r="H3242" s="47">
        <v>6</v>
      </c>
    </row>
    <row r="3243" spans="1:8" x14ac:dyDescent="0.35">
      <c r="A3243" s="43">
        <v>46258</v>
      </c>
      <c r="B3243" t="s">
        <v>63</v>
      </c>
      <c r="C3243" t="s">
        <v>121</v>
      </c>
      <c r="D3243" t="s">
        <v>121</v>
      </c>
      <c r="E3243" s="43" t="s">
        <v>122</v>
      </c>
      <c r="F3243" s="43" t="s">
        <v>123</v>
      </c>
      <c r="G3243" s="43" t="s">
        <v>134</v>
      </c>
      <c r="H3243" s="47">
        <v>7</v>
      </c>
    </row>
    <row r="3244" spans="1:8" x14ac:dyDescent="0.35">
      <c r="A3244" s="43">
        <v>46258</v>
      </c>
      <c r="B3244" t="s">
        <v>63</v>
      </c>
      <c r="C3244" t="s">
        <v>121</v>
      </c>
      <c r="D3244" t="s">
        <v>121</v>
      </c>
      <c r="E3244" s="43" t="s">
        <v>122</v>
      </c>
      <c r="F3244" s="43" t="s">
        <v>123</v>
      </c>
      <c r="G3244" s="43" t="s">
        <v>124</v>
      </c>
      <c r="H3244" s="47">
        <v>10</v>
      </c>
    </row>
    <row r="3245" spans="1:8" x14ac:dyDescent="0.35">
      <c r="A3245" s="43">
        <v>46258</v>
      </c>
      <c r="B3245" t="s">
        <v>63</v>
      </c>
      <c r="C3245" t="s">
        <v>121</v>
      </c>
      <c r="D3245" t="s">
        <v>121</v>
      </c>
      <c r="E3245" s="43" t="s">
        <v>121</v>
      </c>
      <c r="F3245" s="43" t="s">
        <v>123</v>
      </c>
      <c r="G3245" s="43" t="s">
        <v>129</v>
      </c>
      <c r="H3245" s="47">
        <v>0</v>
      </c>
    </row>
    <row r="3246" spans="1:8" x14ac:dyDescent="0.35">
      <c r="A3246" s="43">
        <v>46258</v>
      </c>
      <c r="B3246" t="s">
        <v>63</v>
      </c>
      <c r="C3246" t="s">
        <v>121</v>
      </c>
      <c r="D3246" t="s">
        <v>121</v>
      </c>
      <c r="E3246" s="43" t="s">
        <v>122</v>
      </c>
      <c r="F3246" s="43" t="s">
        <v>123</v>
      </c>
      <c r="G3246" s="43" t="s">
        <v>140</v>
      </c>
      <c r="H3246" s="47">
        <v>0</v>
      </c>
    </row>
    <row r="3247" spans="1:8" x14ac:dyDescent="0.35">
      <c r="A3247" s="43">
        <v>46258</v>
      </c>
      <c r="B3247" t="s">
        <v>63</v>
      </c>
      <c r="C3247" t="s">
        <v>121</v>
      </c>
      <c r="D3247" t="s">
        <v>121</v>
      </c>
      <c r="E3247" s="43" t="s">
        <v>121</v>
      </c>
      <c r="F3247" s="43" t="s">
        <v>123</v>
      </c>
      <c r="G3247" s="43" t="s">
        <v>142</v>
      </c>
      <c r="H3247" s="47">
        <v>0</v>
      </c>
    </row>
    <row r="3248" spans="1:8" x14ac:dyDescent="0.35">
      <c r="A3248" s="43">
        <v>46258</v>
      </c>
      <c r="B3248" t="s">
        <v>63</v>
      </c>
      <c r="C3248" t="s">
        <v>121</v>
      </c>
      <c r="D3248" t="s">
        <v>121</v>
      </c>
      <c r="E3248" s="43" t="s">
        <v>121</v>
      </c>
      <c r="F3248" s="43" t="s">
        <v>123</v>
      </c>
      <c r="G3248" s="43" t="s">
        <v>128</v>
      </c>
      <c r="H3248" s="47">
        <v>0</v>
      </c>
    </row>
    <row r="3249" spans="1:8" x14ac:dyDescent="0.35">
      <c r="A3249" s="43">
        <v>46258</v>
      </c>
      <c r="B3249" t="s">
        <v>63</v>
      </c>
      <c r="C3249" t="s">
        <v>53</v>
      </c>
      <c r="D3249" t="s">
        <v>6</v>
      </c>
      <c r="E3249" s="43" t="s">
        <v>98</v>
      </c>
      <c r="F3249" s="43" t="s">
        <v>143</v>
      </c>
      <c r="G3249" s="43" t="s">
        <v>136</v>
      </c>
      <c r="H3249" s="47">
        <v>210</v>
      </c>
    </row>
    <row r="3250" spans="1:8" x14ac:dyDescent="0.35">
      <c r="A3250" s="43">
        <v>46258</v>
      </c>
      <c r="B3250" t="s">
        <v>63</v>
      </c>
      <c r="C3250" t="s">
        <v>54</v>
      </c>
      <c r="D3250" t="s">
        <v>14</v>
      </c>
      <c r="E3250" s="43" t="s">
        <v>89</v>
      </c>
      <c r="F3250" s="43" t="s">
        <v>143</v>
      </c>
      <c r="G3250" s="43" t="s">
        <v>127</v>
      </c>
      <c r="H3250" s="47">
        <v>6080</v>
      </c>
    </row>
    <row r="3251" spans="1:8" x14ac:dyDescent="0.35">
      <c r="A3251" s="43">
        <v>46258</v>
      </c>
      <c r="B3251" t="s">
        <v>63</v>
      </c>
      <c r="C3251" t="s">
        <v>56</v>
      </c>
      <c r="D3251" t="s">
        <v>17</v>
      </c>
      <c r="E3251" s="43" t="s">
        <v>76</v>
      </c>
      <c r="F3251" s="43" t="s">
        <v>143</v>
      </c>
      <c r="G3251" s="43" t="s">
        <v>138</v>
      </c>
      <c r="H3251" s="47">
        <v>279</v>
      </c>
    </row>
    <row r="3252" spans="1:8" x14ac:dyDescent="0.35">
      <c r="A3252" s="43">
        <v>46258</v>
      </c>
      <c r="B3252" t="s">
        <v>63</v>
      </c>
      <c r="C3252" t="s">
        <v>53</v>
      </c>
      <c r="D3252" t="s">
        <v>8</v>
      </c>
      <c r="E3252" s="43" t="s">
        <v>72</v>
      </c>
      <c r="F3252" s="43" t="s">
        <v>143</v>
      </c>
      <c r="G3252" s="43" t="s">
        <v>129</v>
      </c>
      <c r="H3252" s="47">
        <v>564</v>
      </c>
    </row>
    <row r="3253" spans="1:8" x14ac:dyDescent="0.35">
      <c r="A3253" s="43">
        <v>46258</v>
      </c>
      <c r="B3253" t="s">
        <v>63</v>
      </c>
      <c r="C3253" t="s">
        <v>53</v>
      </c>
      <c r="D3253" t="s">
        <v>6</v>
      </c>
      <c r="E3253" s="43" t="s">
        <v>73</v>
      </c>
      <c r="F3253" s="43" t="s">
        <v>143</v>
      </c>
      <c r="G3253" s="43" t="s">
        <v>140</v>
      </c>
      <c r="H3253" s="47">
        <v>27</v>
      </c>
    </row>
    <row r="3254" spans="1:8" x14ac:dyDescent="0.35">
      <c r="A3254" s="43">
        <v>46258</v>
      </c>
      <c r="B3254" t="s">
        <v>63</v>
      </c>
      <c r="C3254" t="s">
        <v>54</v>
      </c>
      <c r="D3254" t="s">
        <v>14</v>
      </c>
      <c r="E3254" s="43" t="s">
        <v>88</v>
      </c>
      <c r="F3254" s="43" t="s">
        <v>143</v>
      </c>
      <c r="G3254" s="43" t="s">
        <v>130</v>
      </c>
      <c r="H3254" s="47">
        <v>226</v>
      </c>
    </row>
    <row r="3255" spans="1:8" x14ac:dyDescent="0.35">
      <c r="A3255" s="43">
        <v>46258</v>
      </c>
      <c r="B3255" t="s">
        <v>63</v>
      </c>
      <c r="C3255" t="s">
        <v>53</v>
      </c>
      <c r="D3255" t="s">
        <v>6</v>
      </c>
      <c r="E3255" s="43" t="s">
        <v>69</v>
      </c>
      <c r="F3255" s="43" t="s">
        <v>143</v>
      </c>
      <c r="G3255" s="43" t="s">
        <v>125</v>
      </c>
      <c r="H3255" s="47">
        <v>114</v>
      </c>
    </row>
    <row r="3256" spans="1:8" x14ac:dyDescent="0.35">
      <c r="A3256" s="43">
        <v>46258</v>
      </c>
      <c r="B3256" t="s">
        <v>63</v>
      </c>
      <c r="C3256" t="s">
        <v>54</v>
      </c>
      <c r="D3256" t="s">
        <v>10</v>
      </c>
      <c r="E3256" s="43" t="s">
        <v>80</v>
      </c>
      <c r="F3256" s="43" t="s">
        <v>143</v>
      </c>
      <c r="G3256" s="43" t="s">
        <v>132</v>
      </c>
      <c r="H3256" s="47">
        <v>362</v>
      </c>
    </row>
    <row r="3257" spans="1:8" x14ac:dyDescent="0.35">
      <c r="A3257" s="43">
        <v>46258</v>
      </c>
      <c r="B3257" t="s">
        <v>63</v>
      </c>
      <c r="C3257" t="s">
        <v>54</v>
      </c>
      <c r="D3257" t="s">
        <v>10</v>
      </c>
      <c r="E3257" s="43" t="s">
        <v>10</v>
      </c>
      <c r="F3257" s="43" t="s">
        <v>143</v>
      </c>
      <c r="G3257" s="43" t="s">
        <v>125</v>
      </c>
      <c r="H3257" s="47">
        <v>798</v>
      </c>
    </row>
    <row r="3258" spans="1:8" x14ac:dyDescent="0.35">
      <c r="A3258" s="43">
        <v>46258</v>
      </c>
      <c r="B3258" t="s">
        <v>63</v>
      </c>
      <c r="C3258" t="s">
        <v>56</v>
      </c>
      <c r="D3258" t="s">
        <v>17</v>
      </c>
      <c r="E3258" s="43" t="s">
        <v>68</v>
      </c>
      <c r="F3258" s="43" t="s">
        <v>143</v>
      </c>
      <c r="G3258" s="43" t="s">
        <v>134</v>
      </c>
      <c r="H3258" s="47">
        <v>469</v>
      </c>
    </row>
    <row r="3259" spans="1:8" x14ac:dyDescent="0.35">
      <c r="A3259" s="43">
        <v>46258</v>
      </c>
      <c r="B3259" t="s">
        <v>63</v>
      </c>
      <c r="C3259" t="s">
        <v>55</v>
      </c>
      <c r="D3259" t="s">
        <v>13</v>
      </c>
      <c r="E3259" s="43" t="s">
        <v>67</v>
      </c>
      <c r="F3259" s="43" t="s">
        <v>143</v>
      </c>
      <c r="G3259" s="43" t="s">
        <v>137</v>
      </c>
      <c r="H3259" s="47">
        <v>163</v>
      </c>
    </row>
    <row r="3260" spans="1:8" x14ac:dyDescent="0.35">
      <c r="A3260" s="43">
        <v>46258</v>
      </c>
      <c r="B3260" t="s">
        <v>63</v>
      </c>
      <c r="C3260" t="s">
        <v>56</v>
      </c>
      <c r="D3260" t="s">
        <v>12</v>
      </c>
      <c r="E3260" s="43" t="s">
        <v>79</v>
      </c>
      <c r="F3260" s="43" t="s">
        <v>143</v>
      </c>
      <c r="G3260" s="43" t="s">
        <v>138</v>
      </c>
      <c r="H3260" s="47">
        <v>145</v>
      </c>
    </row>
    <row r="3261" spans="1:8" x14ac:dyDescent="0.35">
      <c r="A3261" s="43">
        <v>46258</v>
      </c>
      <c r="B3261" t="s">
        <v>63</v>
      </c>
      <c r="C3261" t="s">
        <v>56</v>
      </c>
      <c r="D3261" t="s">
        <v>12</v>
      </c>
      <c r="E3261" s="43" t="s">
        <v>84</v>
      </c>
      <c r="F3261" s="43" t="s">
        <v>143</v>
      </c>
      <c r="G3261" s="43" t="s">
        <v>136</v>
      </c>
      <c r="H3261" s="47">
        <v>87</v>
      </c>
    </row>
    <row r="3262" spans="1:8" x14ac:dyDescent="0.35">
      <c r="A3262" s="43">
        <v>46258</v>
      </c>
      <c r="B3262" t="s">
        <v>63</v>
      </c>
      <c r="C3262" t="s">
        <v>55</v>
      </c>
      <c r="D3262" t="s">
        <v>15</v>
      </c>
      <c r="E3262" s="43" t="s">
        <v>94</v>
      </c>
      <c r="F3262" s="43" t="s">
        <v>143</v>
      </c>
      <c r="G3262" s="43" t="s">
        <v>136</v>
      </c>
      <c r="H3262" s="47">
        <v>154</v>
      </c>
    </row>
    <row r="3263" spans="1:8" x14ac:dyDescent="0.35">
      <c r="A3263" s="43">
        <v>46258</v>
      </c>
      <c r="B3263" t="s">
        <v>63</v>
      </c>
      <c r="C3263" t="s">
        <v>56</v>
      </c>
      <c r="D3263" t="s">
        <v>16</v>
      </c>
      <c r="E3263" s="43" t="s">
        <v>97</v>
      </c>
      <c r="F3263" s="43" t="s">
        <v>143</v>
      </c>
      <c r="G3263" s="43" t="s">
        <v>129</v>
      </c>
      <c r="H3263" s="47">
        <v>602</v>
      </c>
    </row>
    <row r="3264" spans="1:8" x14ac:dyDescent="0.35">
      <c r="A3264" s="43">
        <v>46258</v>
      </c>
      <c r="B3264" t="s">
        <v>63</v>
      </c>
      <c r="C3264" t="s">
        <v>56</v>
      </c>
      <c r="D3264" t="s">
        <v>12</v>
      </c>
      <c r="E3264" s="43" t="s">
        <v>81</v>
      </c>
      <c r="F3264" s="43" t="s">
        <v>143</v>
      </c>
      <c r="G3264" s="43" t="s">
        <v>129</v>
      </c>
      <c r="H3264" s="47">
        <v>192</v>
      </c>
    </row>
    <row r="3265" spans="1:8" x14ac:dyDescent="0.35">
      <c r="A3265" s="43">
        <v>46258</v>
      </c>
      <c r="B3265" t="s">
        <v>63</v>
      </c>
      <c r="C3265" t="s">
        <v>54</v>
      </c>
      <c r="D3265" t="s">
        <v>14</v>
      </c>
      <c r="E3265" s="43" t="s">
        <v>89</v>
      </c>
      <c r="F3265" s="43" t="s">
        <v>143</v>
      </c>
      <c r="G3265" s="43" t="s">
        <v>132</v>
      </c>
      <c r="H3265" s="47">
        <v>248</v>
      </c>
    </row>
    <row r="3266" spans="1:8" x14ac:dyDescent="0.35">
      <c r="A3266" s="43">
        <v>46258</v>
      </c>
      <c r="B3266" t="s">
        <v>63</v>
      </c>
      <c r="C3266" t="s">
        <v>53</v>
      </c>
      <c r="D3266" t="s">
        <v>6</v>
      </c>
      <c r="E3266" s="43" t="s">
        <v>69</v>
      </c>
      <c r="F3266" s="43" t="s">
        <v>143</v>
      </c>
      <c r="G3266" s="43" t="s">
        <v>134</v>
      </c>
      <c r="H3266" s="47">
        <v>106</v>
      </c>
    </row>
    <row r="3267" spans="1:8" x14ac:dyDescent="0.35">
      <c r="A3267" s="43">
        <v>46258</v>
      </c>
      <c r="B3267" t="s">
        <v>63</v>
      </c>
      <c r="C3267" t="s">
        <v>54</v>
      </c>
      <c r="D3267" t="s">
        <v>9</v>
      </c>
      <c r="E3267" s="43" t="s">
        <v>71</v>
      </c>
      <c r="F3267" s="43" t="s">
        <v>143</v>
      </c>
      <c r="G3267" s="43" t="s">
        <v>139</v>
      </c>
      <c r="H3267" s="47">
        <v>747</v>
      </c>
    </row>
    <row r="3268" spans="1:8" x14ac:dyDescent="0.35">
      <c r="A3268" s="43">
        <v>46258</v>
      </c>
      <c r="B3268" t="s">
        <v>63</v>
      </c>
      <c r="C3268" t="s">
        <v>53</v>
      </c>
      <c r="D3268" t="s">
        <v>7</v>
      </c>
      <c r="E3268" s="43" t="s">
        <v>77</v>
      </c>
      <c r="F3268" s="43" t="s">
        <v>143</v>
      </c>
      <c r="G3268" s="43" t="s">
        <v>139</v>
      </c>
      <c r="H3268" s="47">
        <v>747</v>
      </c>
    </row>
    <row r="3269" spans="1:8" x14ac:dyDescent="0.35">
      <c r="A3269" s="43">
        <v>46258</v>
      </c>
      <c r="B3269" t="s">
        <v>63</v>
      </c>
      <c r="C3269" t="s">
        <v>55</v>
      </c>
      <c r="D3269" t="s">
        <v>11</v>
      </c>
      <c r="E3269" s="43" t="s">
        <v>90</v>
      </c>
      <c r="F3269" s="43" t="s">
        <v>143</v>
      </c>
      <c r="G3269" s="43" t="s">
        <v>129</v>
      </c>
      <c r="H3269" s="47">
        <v>544</v>
      </c>
    </row>
    <row r="3270" spans="1:8" x14ac:dyDescent="0.35">
      <c r="A3270" s="43">
        <v>46258</v>
      </c>
      <c r="B3270" t="s">
        <v>63</v>
      </c>
      <c r="C3270" t="s">
        <v>54</v>
      </c>
      <c r="D3270" t="s">
        <v>9</v>
      </c>
      <c r="E3270" s="43" t="s">
        <v>71</v>
      </c>
      <c r="F3270" s="43" t="s">
        <v>143</v>
      </c>
      <c r="G3270" s="43" t="s">
        <v>132</v>
      </c>
      <c r="H3270" s="47">
        <v>627</v>
      </c>
    </row>
    <row r="3271" spans="1:8" x14ac:dyDescent="0.35">
      <c r="A3271" s="43">
        <v>46258</v>
      </c>
      <c r="B3271" t="s">
        <v>63</v>
      </c>
      <c r="C3271" t="s">
        <v>54</v>
      </c>
      <c r="D3271" t="s">
        <v>10</v>
      </c>
      <c r="E3271" s="43" t="s">
        <v>64</v>
      </c>
      <c r="F3271" s="43" t="s">
        <v>143</v>
      </c>
      <c r="G3271" s="43" t="s">
        <v>142</v>
      </c>
      <c r="H3271" s="47">
        <v>583</v>
      </c>
    </row>
    <row r="3272" spans="1:8" x14ac:dyDescent="0.35">
      <c r="A3272" s="43">
        <v>46258</v>
      </c>
      <c r="B3272" t="s">
        <v>63</v>
      </c>
      <c r="C3272" t="s">
        <v>53</v>
      </c>
      <c r="D3272" t="s">
        <v>6</v>
      </c>
      <c r="E3272" s="43" t="s">
        <v>98</v>
      </c>
      <c r="F3272" s="43" t="s">
        <v>143</v>
      </c>
      <c r="G3272" s="43" t="s">
        <v>142</v>
      </c>
      <c r="H3272" s="47">
        <v>167</v>
      </c>
    </row>
    <row r="3273" spans="1:8" x14ac:dyDescent="0.35">
      <c r="A3273" s="43">
        <v>46258</v>
      </c>
      <c r="B3273" t="s">
        <v>63</v>
      </c>
      <c r="C3273" t="s">
        <v>55</v>
      </c>
      <c r="D3273" t="s">
        <v>15</v>
      </c>
      <c r="E3273" s="43" t="s">
        <v>91</v>
      </c>
      <c r="F3273" s="43" t="s">
        <v>143</v>
      </c>
      <c r="G3273" s="43" t="s">
        <v>125</v>
      </c>
      <c r="H3273" s="47">
        <v>224</v>
      </c>
    </row>
    <row r="3274" spans="1:8" x14ac:dyDescent="0.35">
      <c r="A3274" s="43">
        <v>46258</v>
      </c>
      <c r="B3274" t="s">
        <v>63</v>
      </c>
      <c r="C3274" t="s">
        <v>56</v>
      </c>
      <c r="D3274" t="s">
        <v>12</v>
      </c>
      <c r="E3274" s="43" t="s">
        <v>79</v>
      </c>
      <c r="F3274" s="43" t="s">
        <v>143</v>
      </c>
      <c r="G3274" s="43" t="s">
        <v>142</v>
      </c>
      <c r="H3274" s="47">
        <v>130</v>
      </c>
    </row>
    <row r="3275" spans="1:8" x14ac:dyDescent="0.35">
      <c r="A3275" s="43">
        <v>46258</v>
      </c>
      <c r="B3275" t="s">
        <v>63</v>
      </c>
      <c r="C3275" t="s">
        <v>53</v>
      </c>
      <c r="D3275" t="s">
        <v>8</v>
      </c>
      <c r="E3275" s="43" t="s">
        <v>72</v>
      </c>
      <c r="F3275" s="43" t="s">
        <v>143</v>
      </c>
      <c r="G3275" s="43" t="s">
        <v>127</v>
      </c>
      <c r="H3275" s="47">
        <v>5047</v>
      </c>
    </row>
    <row r="3276" spans="1:8" x14ac:dyDescent="0.35">
      <c r="A3276" s="43">
        <v>46258</v>
      </c>
      <c r="B3276" t="s">
        <v>63</v>
      </c>
      <c r="C3276" t="s">
        <v>56</v>
      </c>
      <c r="D3276" t="s">
        <v>12</v>
      </c>
      <c r="E3276" s="43" t="s">
        <v>79</v>
      </c>
      <c r="F3276" s="43" t="s">
        <v>143</v>
      </c>
      <c r="G3276" s="43" t="s">
        <v>127</v>
      </c>
      <c r="H3276" s="47">
        <v>3232</v>
      </c>
    </row>
    <row r="3277" spans="1:8" x14ac:dyDescent="0.35">
      <c r="A3277" s="43">
        <v>46258</v>
      </c>
      <c r="B3277" t="s">
        <v>63</v>
      </c>
      <c r="C3277" t="s">
        <v>53</v>
      </c>
      <c r="D3277" t="s">
        <v>8</v>
      </c>
      <c r="E3277" s="43" t="s">
        <v>74</v>
      </c>
      <c r="F3277" s="43" t="s">
        <v>143</v>
      </c>
      <c r="G3277" s="43" t="s">
        <v>130</v>
      </c>
      <c r="H3277" s="47">
        <v>114</v>
      </c>
    </row>
    <row r="3278" spans="1:8" x14ac:dyDescent="0.35">
      <c r="A3278" s="43">
        <v>46258</v>
      </c>
      <c r="B3278" t="s">
        <v>63</v>
      </c>
      <c r="C3278" t="s">
        <v>56</v>
      </c>
      <c r="D3278" t="s">
        <v>16</v>
      </c>
      <c r="E3278" s="43" t="s">
        <v>16</v>
      </c>
      <c r="F3278" s="43" t="s">
        <v>143</v>
      </c>
      <c r="G3278" s="43" t="s">
        <v>142</v>
      </c>
      <c r="H3278" s="47">
        <v>180</v>
      </c>
    </row>
    <row r="3279" spans="1:8" x14ac:dyDescent="0.35">
      <c r="A3279" s="43">
        <v>46258</v>
      </c>
      <c r="B3279" t="s">
        <v>63</v>
      </c>
      <c r="C3279" t="s">
        <v>55</v>
      </c>
      <c r="D3279" t="s">
        <v>11</v>
      </c>
      <c r="E3279" s="43" t="s">
        <v>55</v>
      </c>
      <c r="F3279" s="43" t="s">
        <v>143</v>
      </c>
      <c r="G3279" s="43" t="s">
        <v>138</v>
      </c>
      <c r="H3279" s="47">
        <v>449</v>
      </c>
    </row>
    <row r="3280" spans="1:8" x14ac:dyDescent="0.35">
      <c r="A3280" s="43">
        <v>46258</v>
      </c>
      <c r="B3280" t="s">
        <v>63</v>
      </c>
      <c r="C3280" t="s">
        <v>53</v>
      </c>
      <c r="D3280" t="s">
        <v>6</v>
      </c>
      <c r="E3280" s="43" t="s">
        <v>73</v>
      </c>
      <c r="F3280" s="43" t="s">
        <v>143</v>
      </c>
      <c r="G3280" s="43" t="s">
        <v>136</v>
      </c>
      <c r="H3280" s="47">
        <v>114</v>
      </c>
    </row>
    <row r="3281" spans="1:8" x14ac:dyDescent="0.35">
      <c r="A3281" s="43">
        <v>46258</v>
      </c>
      <c r="B3281" t="s">
        <v>63</v>
      </c>
      <c r="C3281" t="s">
        <v>55</v>
      </c>
      <c r="D3281" t="s">
        <v>15</v>
      </c>
      <c r="E3281" s="43" t="s">
        <v>96</v>
      </c>
      <c r="F3281" s="43" t="s">
        <v>143</v>
      </c>
      <c r="G3281" s="43" t="s">
        <v>133</v>
      </c>
      <c r="H3281" s="47">
        <v>494</v>
      </c>
    </row>
    <row r="3282" spans="1:8" x14ac:dyDescent="0.35">
      <c r="A3282" s="43">
        <v>46258</v>
      </c>
      <c r="B3282" t="s">
        <v>63</v>
      </c>
      <c r="C3282" t="s">
        <v>56</v>
      </c>
      <c r="D3282" t="s">
        <v>17</v>
      </c>
      <c r="E3282" s="43" t="s">
        <v>70</v>
      </c>
      <c r="F3282" s="43" t="s">
        <v>143</v>
      </c>
      <c r="G3282" s="43" t="s">
        <v>132</v>
      </c>
      <c r="H3282" s="47">
        <v>293</v>
      </c>
    </row>
    <row r="3283" spans="1:8" x14ac:dyDescent="0.35">
      <c r="A3283" s="43">
        <v>46258</v>
      </c>
      <c r="B3283" t="s">
        <v>63</v>
      </c>
      <c r="C3283" t="s">
        <v>53</v>
      </c>
      <c r="D3283" t="s">
        <v>6</v>
      </c>
      <c r="E3283" s="43" t="s">
        <v>69</v>
      </c>
      <c r="F3283" s="43" t="s">
        <v>143</v>
      </c>
      <c r="G3283" s="43" t="s">
        <v>129</v>
      </c>
      <c r="H3283" s="47">
        <v>438</v>
      </c>
    </row>
    <row r="3284" spans="1:8" x14ac:dyDescent="0.35">
      <c r="A3284" s="43">
        <v>46258</v>
      </c>
      <c r="B3284" t="s">
        <v>63</v>
      </c>
      <c r="C3284" t="s">
        <v>53</v>
      </c>
      <c r="D3284" t="s">
        <v>8</v>
      </c>
      <c r="E3284" s="43" t="s">
        <v>66</v>
      </c>
      <c r="F3284" s="43" t="s">
        <v>143</v>
      </c>
      <c r="G3284" s="43" t="s">
        <v>133</v>
      </c>
      <c r="H3284" s="47">
        <v>117</v>
      </c>
    </row>
    <row r="3285" spans="1:8" x14ac:dyDescent="0.35">
      <c r="A3285" s="43">
        <v>46258</v>
      </c>
      <c r="B3285" t="s">
        <v>63</v>
      </c>
      <c r="C3285" t="s">
        <v>53</v>
      </c>
      <c r="D3285" t="s">
        <v>8</v>
      </c>
      <c r="E3285" s="43" t="s">
        <v>75</v>
      </c>
      <c r="F3285" s="43" t="s">
        <v>143</v>
      </c>
      <c r="G3285" s="43" t="s">
        <v>134</v>
      </c>
      <c r="H3285" s="47">
        <v>59</v>
      </c>
    </row>
    <row r="3286" spans="1:8" x14ac:dyDescent="0.35">
      <c r="A3286" s="43">
        <v>46258</v>
      </c>
      <c r="B3286" t="s">
        <v>63</v>
      </c>
      <c r="C3286" t="s">
        <v>54</v>
      </c>
      <c r="D3286" t="s">
        <v>9</v>
      </c>
      <c r="E3286" s="43" t="s">
        <v>92</v>
      </c>
      <c r="F3286" s="43" t="s">
        <v>143</v>
      </c>
      <c r="G3286" s="43" t="s">
        <v>142</v>
      </c>
      <c r="H3286" s="47">
        <v>1280</v>
      </c>
    </row>
    <row r="3287" spans="1:8" x14ac:dyDescent="0.35">
      <c r="A3287" s="43">
        <v>46258</v>
      </c>
      <c r="B3287" t="s">
        <v>63</v>
      </c>
      <c r="C3287" t="s">
        <v>54</v>
      </c>
      <c r="D3287" t="s">
        <v>14</v>
      </c>
      <c r="E3287" s="43" t="s">
        <v>88</v>
      </c>
      <c r="F3287" s="43" t="s">
        <v>143</v>
      </c>
      <c r="G3287" s="43" t="s">
        <v>141</v>
      </c>
      <c r="H3287" s="47">
        <v>297</v>
      </c>
    </row>
    <row r="3288" spans="1:8" x14ac:dyDescent="0.35">
      <c r="A3288" s="43">
        <v>46258</v>
      </c>
      <c r="B3288" t="s">
        <v>63</v>
      </c>
      <c r="C3288" t="s">
        <v>55</v>
      </c>
      <c r="D3288" t="s">
        <v>13</v>
      </c>
      <c r="E3288" s="43" t="s">
        <v>100</v>
      </c>
      <c r="F3288" s="43" t="s">
        <v>143</v>
      </c>
      <c r="G3288" s="43" t="s">
        <v>134</v>
      </c>
      <c r="H3288" s="47">
        <v>480</v>
      </c>
    </row>
    <row r="3289" spans="1:8" x14ac:dyDescent="0.35">
      <c r="A3289" s="43">
        <v>46258</v>
      </c>
      <c r="B3289" t="s">
        <v>63</v>
      </c>
      <c r="C3289" t="s">
        <v>55</v>
      </c>
      <c r="D3289" t="s">
        <v>15</v>
      </c>
      <c r="E3289" s="43" t="s">
        <v>96</v>
      </c>
      <c r="F3289" s="43" t="s">
        <v>143</v>
      </c>
      <c r="G3289" s="43" t="s">
        <v>132</v>
      </c>
      <c r="H3289" s="47">
        <v>370</v>
      </c>
    </row>
    <row r="3290" spans="1:8" x14ac:dyDescent="0.35">
      <c r="A3290" s="43">
        <v>46258</v>
      </c>
      <c r="B3290" t="s">
        <v>63</v>
      </c>
      <c r="C3290" t="s">
        <v>55</v>
      </c>
      <c r="D3290" t="s">
        <v>13</v>
      </c>
      <c r="E3290" s="43" t="s">
        <v>67</v>
      </c>
      <c r="F3290" s="43" t="s">
        <v>143</v>
      </c>
      <c r="G3290" s="43" t="s">
        <v>131</v>
      </c>
      <c r="H3290" s="47">
        <v>164</v>
      </c>
    </row>
    <row r="3291" spans="1:8" x14ac:dyDescent="0.35">
      <c r="A3291" s="43">
        <v>46258</v>
      </c>
      <c r="B3291" t="s">
        <v>63</v>
      </c>
      <c r="C3291" t="s">
        <v>53</v>
      </c>
      <c r="D3291" t="s">
        <v>6</v>
      </c>
      <c r="E3291" s="43" t="s">
        <v>73</v>
      </c>
      <c r="F3291" s="43" t="s">
        <v>143</v>
      </c>
      <c r="G3291" s="43" t="s">
        <v>127</v>
      </c>
      <c r="H3291" s="47">
        <v>2806</v>
      </c>
    </row>
    <row r="3292" spans="1:8" x14ac:dyDescent="0.35">
      <c r="A3292" s="43">
        <v>46258</v>
      </c>
      <c r="B3292" t="s">
        <v>63</v>
      </c>
      <c r="C3292" t="s">
        <v>54</v>
      </c>
      <c r="D3292" t="s">
        <v>9</v>
      </c>
      <c r="E3292" s="43" t="s">
        <v>92</v>
      </c>
      <c r="F3292" s="43" t="s">
        <v>143</v>
      </c>
      <c r="G3292" s="43" t="s">
        <v>129</v>
      </c>
      <c r="H3292" s="47">
        <v>168</v>
      </c>
    </row>
    <row r="3293" spans="1:8" x14ac:dyDescent="0.35">
      <c r="A3293" s="43">
        <v>46258</v>
      </c>
      <c r="B3293" t="s">
        <v>63</v>
      </c>
      <c r="C3293" t="s">
        <v>53</v>
      </c>
      <c r="D3293" t="s">
        <v>6</v>
      </c>
      <c r="E3293" s="43" t="s">
        <v>98</v>
      </c>
      <c r="F3293" s="43" t="s">
        <v>143</v>
      </c>
      <c r="G3293" s="43" t="s">
        <v>132</v>
      </c>
      <c r="H3293" s="47">
        <v>126</v>
      </c>
    </row>
    <row r="3294" spans="1:8" x14ac:dyDescent="0.35">
      <c r="A3294" s="43">
        <v>46258</v>
      </c>
      <c r="B3294" t="s">
        <v>63</v>
      </c>
      <c r="C3294" t="s">
        <v>53</v>
      </c>
      <c r="D3294" t="s">
        <v>8</v>
      </c>
      <c r="E3294" s="43" t="s">
        <v>74</v>
      </c>
      <c r="F3294" s="43" t="s">
        <v>143</v>
      </c>
      <c r="G3294" s="43" t="s">
        <v>134</v>
      </c>
      <c r="H3294" s="47">
        <v>133</v>
      </c>
    </row>
    <row r="3295" spans="1:8" x14ac:dyDescent="0.35">
      <c r="A3295" s="43">
        <v>46258</v>
      </c>
      <c r="B3295" t="s">
        <v>63</v>
      </c>
      <c r="C3295" t="s">
        <v>121</v>
      </c>
      <c r="D3295" t="s">
        <v>121</v>
      </c>
      <c r="E3295" s="43" t="s">
        <v>122</v>
      </c>
      <c r="F3295" s="43" t="s">
        <v>143</v>
      </c>
      <c r="G3295" s="43" t="s">
        <v>127</v>
      </c>
      <c r="H3295" s="47">
        <v>38</v>
      </c>
    </row>
    <row r="3296" spans="1:8" x14ac:dyDescent="0.35">
      <c r="A3296" s="43">
        <v>46258</v>
      </c>
      <c r="B3296" t="s">
        <v>63</v>
      </c>
      <c r="C3296" t="s">
        <v>53</v>
      </c>
      <c r="D3296" t="s">
        <v>7</v>
      </c>
      <c r="E3296" s="43" t="s">
        <v>77</v>
      </c>
      <c r="F3296" s="43" t="s">
        <v>143</v>
      </c>
      <c r="G3296" s="43" t="s">
        <v>141</v>
      </c>
      <c r="H3296" s="47">
        <v>515</v>
      </c>
    </row>
    <row r="3297" spans="1:8" x14ac:dyDescent="0.35">
      <c r="A3297" s="43">
        <v>46258</v>
      </c>
      <c r="B3297" t="s">
        <v>63</v>
      </c>
      <c r="C3297" t="s">
        <v>54</v>
      </c>
      <c r="D3297" t="s">
        <v>10</v>
      </c>
      <c r="E3297" s="43" t="s">
        <v>10</v>
      </c>
      <c r="F3297" s="43" t="s">
        <v>143</v>
      </c>
      <c r="G3297" s="43" t="s">
        <v>142</v>
      </c>
      <c r="H3297" s="47">
        <v>784</v>
      </c>
    </row>
    <row r="3298" spans="1:8" x14ac:dyDescent="0.35">
      <c r="A3298" s="43">
        <v>46258</v>
      </c>
      <c r="B3298" t="s">
        <v>63</v>
      </c>
      <c r="C3298" t="s">
        <v>54</v>
      </c>
      <c r="D3298" t="s">
        <v>10</v>
      </c>
      <c r="E3298" s="43" t="s">
        <v>64</v>
      </c>
      <c r="F3298" s="43" t="s">
        <v>143</v>
      </c>
      <c r="G3298" s="43" t="s">
        <v>131</v>
      </c>
      <c r="H3298" s="47">
        <v>499</v>
      </c>
    </row>
    <row r="3299" spans="1:8" x14ac:dyDescent="0.35">
      <c r="A3299" s="43">
        <v>46258</v>
      </c>
      <c r="B3299" t="s">
        <v>63</v>
      </c>
      <c r="C3299" t="s">
        <v>53</v>
      </c>
      <c r="D3299" t="s">
        <v>8</v>
      </c>
      <c r="E3299" s="43" t="s">
        <v>74</v>
      </c>
      <c r="F3299" s="43" t="s">
        <v>143</v>
      </c>
      <c r="G3299" s="43" t="s">
        <v>139</v>
      </c>
      <c r="H3299" s="47">
        <v>122</v>
      </c>
    </row>
    <row r="3300" spans="1:8" x14ac:dyDescent="0.35">
      <c r="A3300" s="43">
        <v>46258</v>
      </c>
      <c r="B3300" t="s">
        <v>63</v>
      </c>
      <c r="C3300" t="s">
        <v>53</v>
      </c>
      <c r="D3300" t="s">
        <v>8</v>
      </c>
      <c r="E3300" s="43" t="s">
        <v>66</v>
      </c>
      <c r="F3300" s="43" t="s">
        <v>143</v>
      </c>
      <c r="G3300" s="43" t="s">
        <v>130</v>
      </c>
      <c r="H3300" s="47">
        <v>59</v>
      </c>
    </row>
    <row r="3301" spans="1:8" x14ac:dyDescent="0.35">
      <c r="A3301" s="43">
        <v>46258</v>
      </c>
      <c r="B3301" t="s">
        <v>63</v>
      </c>
      <c r="C3301" t="s">
        <v>56</v>
      </c>
      <c r="D3301" t="s">
        <v>12</v>
      </c>
      <c r="E3301" s="43" t="s">
        <v>83</v>
      </c>
      <c r="F3301" s="43" t="s">
        <v>143</v>
      </c>
      <c r="G3301" s="43" t="s">
        <v>131</v>
      </c>
      <c r="H3301" s="47">
        <v>423</v>
      </c>
    </row>
    <row r="3302" spans="1:8" x14ac:dyDescent="0.35">
      <c r="A3302" s="43">
        <v>46258</v>
      </c>
      <c r="B3302" t="s">
        <v>63</v>
      </c>
      <c r="C3302" t="s">
        <v>55</v>
      </c>
      <c r="D3302" t="s">
        <v>13</v>
      </c>
      <c r="E3302" s="43" t="s">
        <v>67</v>
      </c>
      <c r="F3302" s="43" t="s">
        <v>143</v>
      </c>
      <c r="G3302" s="43" t="s">
        <v>133</v>
      </c>
      <c r="H3302" s="47">
        <v>248</v>
      </c>
    </row>
    <row r="3303" spans="1:8" x14ac:dyDescent="0.35">
      <c r="A3303" s="43">
        <v>46258</v>
      </c>
      <c r="B3303" t="s">
        <v>63</v>
      </c>
      <c r="C3303" t="s">
        <v>56</v>
      </c>
      <c r="D3303" t="s">
        <v>12</v>
      </c>
      <c r="E3303" s="43" t="s">
        <v>79</v>
      </c>
      <c r="F3303" s="43" t="s">
        <v>143</v>
      </c>
      <c r="G3303" s="43" t="s">
        <v>132</v>
      </c>
      <c r="H3303" s="47">
        <v>84</v>
      </c>
    </row>
    <row r="3304" spans="1:8" x14ac:dyDescent="0.35">
      <c r="A3304" s="43">
        <v>46258</v>
      </c>
      <c r="B3304" t="s">
        <v>63</v>
      </c>
      <c r="C3304" t="s">
        <v>56</v>
      </c>
      <c r="D3304" t="s">
        <v>12</v>
      </c>
      <c r="E3304" s="43" t="s">
        <v>83</v>
      </c>
      <c r="F3304" s="43" t="s">
        <v>143</v>
      </c>
      <c r="G3304" s="43" t="s">
        <v>138</v>
      </c>
      <c r="H3304" s="47">
        <v>103</v>
      </c>
    </row>
    <row r="3305" spans="1:8" x14ac:dyDescent="0.35">
      <c r="A3305" s="43">
        <v>46258</v>
      </c>
      <c r="B3305" t="s">
        <v>63</v>
      </c>
      <c r="C3305" t="s">
        <v>54</v>
      </c>
      <c r="D3305" t="s">
        <v>14</v>
      </c>
      <c r="E3305" s="43" t="s">
        <v>14</v>
      </c>
      <c r="F3305" s="43" t="s">
        <v>143</v>
      </c>
      <c r="G3305" s="43" t="s">
        <v>133</v>
      </c>
      <c r="H3305" s="47">
        <v>185</v>
      </c>
    </row>
    <row r="3306" spans="1:8" x14ac:dyDescent="0.35">
      <c r="A3306" s="43">
        <v>46258</v>
      </c>
      <c r="B3306" t="s">
        <v>63</v>
      </c>
      <c r="C3306" t="s">
        <v>55</v>
      </c>
      <c r="D3306" t="s">
        <v>11</v>
      </c>
      <c r="E3306" s="43" t="s">
        <v>78</v>
      </c>
      <c r="F3306" s="43" t="s">
        <v>143</v>
      </c>
      <c r="G3306" s="43" t="s">
        <v>139</v>
      </c>
      <c r="H3306" s="47">
        <v>756</v>
      </c>
    </row>
    <row r="3307" spans="1:8" x14ac:dyDescent="0.35">
      <c r="A3307" s="43">
        <v>46258</v>
      </c>
      <c r="B3307" t="s">
        <v>63</v>
      </c>
      <c r="C3307" t="s">
        <v>53</v>
      </c>
      <c r="D3307" t="s">
        <v>7</v>
      </c>
      <c r="E3307" s="43" t="s">
        <v>77</v>
      </c>
      <c r="F3307" s="43" t="s">
        <v>143</v>
      </c>
      <c r="G3307" s="43" t="s">
        <v>133</v>
      </c>
      <c r="H3307" s="47">
        <v>708</v>
      </c>
    </row>
    <row r="3308" spans="1:8" x14ac:dyDescent="0.35">
      <c r="A3308" s="43">
        <v>46258</v>
      </c>
      <c r="B3308" t="s">
        <v>63</v>
      </c>
      <c r="C3308" t="s">
        <v>121</v>
      </c>
      <c r="D3308" t="s">
        <v>121</v>
      </c>
      <c r="E3308" s="43" t="s">
        <v>121</v>
      </c>
      <c r="F3308" s="43" t="s">
        <v>143</v>
      </c>
      <c r="G3308" s="43" t="s">
        <v>129</v>
      </c>
      <c r="H3308" s="47">
        <v>1</v>
      </c>
    </row>
    <row r="3309" spans="1:8" x14ac:dyDescent="0.35">
      <c r="A3309" s="43">
        <v>46258</v>
      </c>
      <c r="B3309" t="s">
        <v>63</v>
      </c>
      <c r="C3309" t="s">
        <v>55</v>
      </c>
      <c r="D3309" t="s">
        <v>15</v>
      </c>
      <c r="E3309" s="43" t="s">
        <v>91</v>
      </c>
      <c r="F3309" s="43" t="s">
        <v>143</v>
      </c>
      <c r="G3309" s="43" t="s">
        <v>134</v>
      </c>
      <c r="H3309" s="47">
        <v>200</v>
      </c>
    </row>
    <row r="3310" spans="1:8" x14ac:dyDescent="0.35">
      <c r="A3310" s="43">
        <v>46258</v>
      </c>
      <c r="B3310" t="s">
        <v>63</v>
      </c>
      <c r="C3310" t="s">
        <v>54</v>
      </c>
      <c r="D3310" t="s">
        <v>14</v>
      </c>
      <c r="E3310" s="43" t="s">
        <v>88</v>
      </c>
      <c r="F3310" s="43" t="s">
        <v>143</v>
      </c>
      <c r="G3310" s="43" t="s">
        <v>131</v>
      </c>
      <c r="H3310" s="47">
        <v>209</v>
      </c>
    </row>
    <row r="3311" spans="1:8" x14ac:dyDescent="0.35">
      <c r="A3311" s="43">
        <v>46258</v>
      </c>
      <c r="B3311" t="s">
        <v>63</v>
      </c>
      <c r="C3311" t="s">
        <v>53</v>
      </c>
      <c r="D3311" t="s">
        <v>8</v>
      </c>
      <c r="E3311" s="43" t="s">
        <v>74</v>
      </c>
      <c r="F3311" s="43" t="s">
        <v>143</v>
      </c>
      <c r="G3311" s="43" t="s">
        <v>136</v>
      </c>
      <c r="H3311" s="47">
        <v>197</v>
      </c>
    </row>
    <row r="3312" spans="1:8" x14ac:dyDescent="0.35">
      <c r="A3312" s="43">
        <v>46258</v>
      </c>
      <c r="B3312" t="s">
        <v>63</v>
      </c>
      <c r="C3312" t="s">
        <v>56</v>
      </c>
      <c r="D3312" t="s">
        <v>12</v>
      </c>
      <c r="E3312" s="43" t="s">
        <v>79</v>
      </c>
      <c r="F3312" s="43" t="s">
        <v>143</v>
      </c>
      <c r="G3312" s="43" t="s">
        <v>131</v>
      </c>
      <c r="H3312" s="47">
        <v>280</v>
      </c>
    </row>
    <row r="3313" spans="1:8" x14ac:dyDescent="0.35">
      <c r="A3313" s="43">
        <v>46258</v>
      </c>
      <c r="B3313" t="s">
        <v>63</v>
      </c>
      <c r="C3313" t="s">
        <v>55</v>
      </c>
      <c r="D3313" t="s">
        <v>13</v>
      </c>
      <c r="E3313" s="43" t="s">
        <v>67</v>
      </c>
      <c r="F3313" s="43" t="s">
        <v>143</v>
      </c>
      <c r="G3313" s="43" t="s">
        <v>126</v>
      </c>
      <c r="H3313" s="47">
        <v>78</v>
      </c>
    </row>
    <row r="3314" spans="1:8" x14ac:dyDescent="0.35">
      <c r="A3314" s="43">
        <v>46258</v>
      </c>
      <c r="B3314" t="s">
        <v>63</v>
      </c>
      <c r="C3314" t="s">
        <v>53</v>
      </c>
      <c r="D3314" t="s">
        <v>7</v>
      </c>
      <c r="E3314" s="43" t="s">
        <v>65</v>
      </c>
      <c r="F3314" s="43" t="s">
        <v>143</v>
      </c>
      <c r="G3314" s="43" t="s">
        <v>130</v>
      </c>
      <c r="H3314" s="47">
        <v>376</v>
      </c>
    </row>
    <row r="3315" spans="1:8" x14ac:dyDescent="0.35">
      <c r="A3315" s="43">
        <v>46258</v>
      </c>
      <c r="B3315" t="s">
        <v>63</v>
      </c>
      <c r="C3315" t="s">
        <v>53</v>
      </c>
      <c r="D3315" t="s">
        <v>8</v>
      </c>
      <c r="E3315" s="43" t="s">
        <v>72</v>
      </c>
      <c r="F3315" s="43" t="s">
        <v>143</v>
      </c>
      <c r="G3315" s="43" t="s">
        <v>131</v>
      </c>
      <c r="H3315" s="47">
        <v>227</v>
      </c>
    </row>
    <row r="3316" spans="1:8" x14ac:dyDescent="0.35">
      <c r="A3316" s="43">
        <v>46258</v>
      </c>
      <c r="B3316" t="s">
        <v>63</v>
      </c>
      <c r="C3316" t="s">
        <v>54</v>
      </c>
      <c r="D3316" t="s">
        <v>9</v>
      </c>
      <c r="E3316" s="43" t="s">
        <v>92</v>
      </c>
      <c r="F3316" s="43" t="s">
        <v>143</v>
      </c>
      <c r="G3316" s="43" t="s">
        <v>140</v>
      </c>
      <c r="H3316" s="47">
        <v>197</v>
      </c>
    </row>
    <row r="3317" spans="1:8" x14ac:dyDescent="0.35">
      <c r="A3317" s="43">
        <v>46258</v>
      </c>
      <c r="B3317" t="s">
        <v>63</v>
      </c>
      <c r="C3317" t="s">
        <v>56</v>
      </c>
      <c r="D3317" t="s">
        <v>17</v>
      </c>
      <c r="E3317" s="43" t="s">
        <v>76</v>
      </c>
      <c r="F3317" s="43" t="s">
        <v>143</v>
      </c>
      <c r="G3317" s="43" t="s">
        <v>141</v>
      </c>
      <c r="H3317" s="47">
        <v>277</v>
      </c>
    </row>
    <row r="3318" spans="1:8" x14ac:dyDescent="0.35">
      <c r="A3318" s="43">
        <v>46258</v>
      </c>
      <c r="B3318" t="s">
        <v>63</v>
      </c>
      <c r="C3318" t="s">
        <v>53</v>
      </c>
      <c r="D3318" t="s">
        <v>6</v>
      </c>
      <c r="E3318" s="43" t="s">
        <v>69</v>
      </c>
      <c r="F3318" s="43" t="s">
        <v>143</v>
      </c>
      <c r="G3318" s="43" t="s">
        <v>126</v>
      </c>
      <c r="H3318" s="47">
        <v>659</v>
      </c>
    </row>
    <row r="3319" spans="1:8" x14ac:dyDescent="0.35">
      <c r="A3319" s="43">
        <v>46258</v>
      </c>
      <c r="B3319" t="s">
        <v>63</v>
      </c>
      <c r="C3319" t="s">
        <v>55</v>
      </c>
      <c r="D3319" t="s">
        <v>11</v>
      </c>
      <c r="E3319" s="43" t="s">
        <v>90</v>
      </c>
      <c r="F3319" s="43" t="s">
        <v>143</v>
      </c>
      <c r="G3319" s="43" t="s">
        <v>138</v>
      </c>
      <c r="H3319" s="47">
        <v>238</v>
      </c>
    </row>
    <row r="3320" spans="1:8" x14ac:dyDescent="0.35">
      <c r="A3320" s="43">
        <v>46258</v>
      </c>
      <c r="B3320" t="s">
        <v>63</v>
      </c>
      <c r="C3320" t="s">
        <v>55</v>
      </c>
      <c r="D3320" t="s">
        <v>11</v>
      </c>
      <c r="E3320" s="43" t="s">
        <v>90</v>
      </c>
      <c r="F3320" s="43" t="s">
        <v>143</v>
      </c>
      <c r="G3320" s="43" t="s">
        <v>132</v>
      </c>
      <c r="H3320" s="47">
        <v>214</v>
      </c>
    </row>
    <row r="3321" spans="1:8" x14ac:dyDescent="0.35">
      <c r="A3321" s="43">
        <v>46258</v>
      </c>
      <c r="B3321" t="s">
        <v>63</v>
      </c>
      <c r="C3321" t="s">
        <v>56</v>
      </c>
      <c r="D3321" t="s">
        <v>17</v>
      </c>
      <c r="E3321" s="43" t="s">
        <v>68</v>
      </c>
      <c r="F3321" s="43" t="s">
        <v>143</v>
      </c>
      <c r="G3321" s="43" t="s">
        <v>136</v>
      </c>
      <c r="H3321" s="47">
        <v>551</v>
      </c>
    </row>
    <row r="3322" spans="1:8" x14ac:dyDescent="0.35">
      <c r="A3322" s="43">
        <v>46258</v>
      </c>
      <c r="B3322" t="s">
        <v>63</v>
      </c>
      <c r="C3322" t="s">
        <v>54</v>
      </c>
      <c r="D3322" t="s">
        <v>14</v>
      </c>
      <c r="E3322" s="43" t="s">
        <v>89</v>
      </c>
      <c r="F3322" s="43" t="s">
        <v>143</v>
      </c>
      <c r="G3322" s="43" t="s">
        <v>129</v>
      </c>
      <c r="H3322" s="47">
        <v>70</v>
      </c>
    </row>
    <row r="3323" spans="1:8" x14ac:dyDescent="0.35">
      <c r="A3323" s="43">
        <v>46258</v>
      </c>
      <c r="B3323" t="s">
        <v>63</v>
      </c>
      <c r="C3323" t="s">
        <v>55</v>
      </c>
      <c r="D3323" t="s">
        <v>13</v>
      </c>
      <c r="E3323" s="43" t="s">
        <v>85</v>
      </c>
      <c r="F3323" s="43" t="s">
        <v>143</v>
      </c>
      <c r="G3323" s="43" t="s">
        <v>140</v>
      </c>
      <c r="H3323" s="47">
        <v>38</v>
      </c>
    </row>
    <row r="3324" spans="1:8" x14ac:dyDescent="0.35">
      <c r="A3324" s="43">
        <v>46258</v>
      </c>
      <c r="B3324" t="s">
        <v>63</v>
      </c>
      <c r="C3324" t="s">
        <v>54</v>
      </c>
      <c r="D3324" t="s">
        <v>10</v>
      </c>
      <c r="E3324" s="43" t="s">
        <v>10</v>
      </c>
      <c r="F3324" s="43" t="s">
        <v>143</v>
      </c>
      <c r="G3324" s="43" t="s">
        <v>130</v>
      </c>
      <c r="H3324" s="47">
        <v>661</v>
      </c>
    </row>
    <row r="3325" spans="1:8" x14ac:dyDescent="0.35">
      <c r="A3325" s="43">
        <v>46258</v>
      </c>
      <c r="B3325" t="s">
        <v>63</v>
      </c>
      <c r="C3325" t="s">
        <v>54</v>
      </c>
      <c r="D3325" t="s">
        <v>14</v>
      </c>
      <c r="E3325" s="43" t="s">
        <v>89</v>
      </c>
      <c r="F3325" s="43" t="s">
        <v>143</v>
      </c>
      <c r="G3325" s="43" t="s">
        <v>130</v>
      </c>
      <c r="H3325" s="47">
        <v>266</v>
      </c>
    </row>
    <row r="3326" spans="1:8" x14ac:dyDescent="0.35">
      <c r="A3326" s="43">
        <v>46258</v>
      </c>
      <c r="B3326" t="s">
        <v>63</v>
      </c>
      <c r="C3326" t="s">
        <v>56</v>
      </c>
      <c r="D3326" t="s">
        <v>12</v>
      </c>
      <c r="E3326" s="43" t="s">
        <v>81</v>
      </c>
      <c r="F3326" s="43" t="s">
        <v>143</v>
      </c>
      <c r="G3326" s="43" t="s">
        <v>138</v>
      </c>
      <c r="H3326" s="47">
        <v>96</v>
      </c>
    </row>
    <row r="3327" spans="1:8" x14ac:dyDescent="0.35">
      <c r="A3327" s="43">
        <v>46258</v>
      </c>
      <c r="B3327" t="s">
        <v>63</v>
      </c>
      <c r="C3327" t="s">
        <v>53</v>
      </c>
      <c r="D3327" t="s">
        <v>7</v>
      </c>
      <c r="E3327" s="43" t="s">
        <v>77</v>
      </c>
      <c r="F3327" s="43" t="s">
        <v>143</v>
      </c>
      <c r="G3327" s="43" t="s">
        <v>137</v>
      </c>
      <c r="H3327" s="47">
        <v>796</v>
      </c>
    </row>
    <row r="3328" spans="1:8" x14ac:dyDescent="0.35">
      <c r="A3328" s="43">
        <v>46258</v>
      </c>
      <c r="B3328" t="s">
        <v>63</v>
      </c>
      <c r="C3328" t="s">
        <v>54</v>
      </c>
      <c r="D3328" t="s">
        <v>14</v>
      </c>
      <c r="E3328" s="43" t="s">
        <v>89</v>
      </c>
      <c r="F3328" s="43" t="s">
        <v>143</v>
      </c>
      <c r="G3328" s="43" t="s">
        <v>131</v>
      </c>
      <c r="H3328" s="47">
        <v>243</v>
      </c>
    </row>
    <row r="3329" spans="1:8" x14ac:dyDescent="0.35">
      <c r="A3329" s="43">
        <v>46258</v>
      </c>
      <c r="B3329" t="s">
        <v>63</v>
      </c>
      <c r="C3329" t="s">
        <v>55</v>
      </c>
      <c r="D3329" t="s">
        <v>15</v>
      </c>
      <c r="E3329" s="43" t="s">
        <v>96</v>
      </c>
      <c r="F3329" s="43" t="s">
        <v>143</v>
      </c>
      <c r="G3329" s="43" t="s">
        <v>131</v>
      </c>
      <c r="H3329" s="47">
        <v>297</v>
      </c>
    </row>
    <row r="3330" spans="1:8" x14ac:dyDescent="0.35">
      <c r="A3330" s="43">
        <v>46258</v>
      </c>
      <c r="B3330" t="s">
        <v>63</v>
      </c>
      <c r="C3330" t="s">
        <v>55</v>
      </c>
      <c r="D3330" t="s">
        <v>15</v>
      </c>
      <c r="E3330" s="43" t="s">
        <v>95</v>
      </c>
      <c r="F3330" s="43" t="s">
        <v>143</v>
      </c>
      <c r="G3330" s="43" t="s">
        <v>142</v>
      </c>
      <c r="H3330" s="47">
        <v>61</v>
      </c>
    </row>
    <row r="3331" spans="1:8" x14ac:dyDescent="0.35">
      <c r="A3331" s="43">
        <v>46258</v>
      </c>
      <c r="B3331" t="s">
        <v>63</v>
      </c>
      <c r="C3331" t="s">
        <v>55</v>
      </c>
      <c r="D3331" t="s">
        <v>15</v>
      </c>
      <c r="E3331" s="43" t="s">
        <v>95</v>
      </c>
      <c r="F3331" s="43" t="s">
        <v>143</v>
      </c>
      <c r="G3331" s="43" t="s">
        <v>125</v>
      </c>
      <c r="H3331" s="47">
        <v>81</v>
      </c>
    </row>
    <row r="3332" spans="1:8" x14ac:dyDescent="0.35">
      <c r="A3332" s="43">
        <v>46258</v>
      </c>
      <c r="B3332" t="s">
        <v>63</v>
      </c>
      <c r="C3332" t="s">
        <v>56</v>
      </c>
      <c r="D3332" t="s">
        <v>12</v>
      </c>
      <c r="E3332" s="43" t="s">
        <v>84</v>
      </c>
      <c r="F3332" s="43" t="s">
        <v>143</v>
      </c>
      <c r="G3332" s="43" t="s">
        <v>141</v>
      </c>
      <c r="H3332" s="47">
        <v>62</v>
      </c>
    </row>
    <row r="3333" spans="1:8" x14ac:dyDescent="0.35">
      <c r="A3333" s="43">
        <v>46258</v>
      </c>
      <c r="B3333" t="s">
        <v>63</v>
      </c>
      <c r="C3333" t="s">
        <v>55</v>
      </c>
      <c r="D3333" t="s">
        <v>15</v>
      </c>
      <c r="E3333" s="43" t="s">
        <v>95</v>
      </c>
      <c r="F3333" s="43" t="s">
        <v>143</v>
      </c>
      <c r="G3333" s="43" t="s">
        <v>131</v>
      </c>
      <c r="H3333" s="47">
        <v>50</v>
      </c>
    </row>
    <row r="3334" spans="1:8" x14ac:dyDescent="0.35">
      <c r="A3334" s="43">
        <v>46258</v>
      </c>
      <c r="B3334" t="s">
        <v>63</v>
      </c>
      <c r="C3334" t="s">
        <v>53</v>
      </c>
      <c r="D3334" t="s">
        <v>6</v>
      </c>
      <c r="E3334" s="43" t="s">
        <v>73</v>
      </c>
      <c r="F3334" s="43" t="s">
        <v>143</v>
      </c>
      <c r="G3334" s="43" t="s">
        <v>134</v>
      </c>
      <c r="H3334" s="47">
        <v>109</v>
      </c>
    </row>
    <row r="3335" spans="1:8" x14ac:dyDescent="0.35">
      <c r="A3335" s="43">
        <v>46258</v>
      </c>
      <c r="B3335" t="s">
        <v>63</v>
      </c>
      <c r="C3335" t="s">
        <v>55</v>
      </c>
      <c r="D3335" t="s">
        <v>13</v>
      </c>
      <c r="E3335" s="43" t="s">
        <v>85</v>
      </c>
      <c r="F3335" s="43" t="s">
        <v>143</v>
      </c>
      <c r="G3335" s="43" t="s">
        <v>141</v>
      </c>
      <c r="H3335" s="47">
        <v>343</v>
      </c>
    </row>
    <row r="3336" spans="1:8" x14ac:dyDescent="0.35">
      <c r="A3336" s="43">
        <v>46258</v>
      </c>
      <c r="B3336" t="s">
        <v>63</v>
      </c>
      <c r="C3336" t="s">
        <v>53</v>
      </c>
      <c r="D3336" t="s">
        <v>7</v>
      </c>
      <c r="E3336" s="43" t="s">
        <v>77</v>
      </c>
      <c r="F3336" s="43" t="s">
        <v>143</v>
      </c>
      <c r="G3336" s="43" t="s">
        <v>127</v>
      </c>
      <c r="H3336" s="47">
        <v>14655</v>
      </c>
    </row>
    <row r="3337" spans="1:8" x14ac:dyDescent="0.35">
      <c r="A3337" s="43">
        <v>46258</v>
      </c>
      <c r="B3337" t="s">
        <v>63</v>
      </c>
      <c r="C3337" t="s">
        <v>56</v>
      </c>
      <c r="D3337" t="s">
        <v>17</v>
      </c>
      <c r="E3337" s="43" t="s">
        <v>70</v>
      </c>
      <c r="F3337" s="43" t="s">
        <v>143</v>
      </c>
      <c r="G3337" s="43" t="s">
        <v>133</v>
      </c>
      <c r="H3337" s="47">
        <v>239</v>
      </c>
    </row>
    <row r="3338" spans="1:8" x14ac:dyDescent="0.35">
      <c r="A3338" s="43">
        <v>46258</v>
      </c>
      <c r="B3338" t="s">
        <v>63</v>
      </c>
      <c r="C3338" t="s">
        <v>55</v>
      </c>
      <c r="D3338" t="s">
        <v>13</v>
      </c>
      <c r="E3338" s="43" t="s">
        <v>67</v>
      </c>
      <c r="F3338" s="43" t="s">
        <v>143</v>
      </c>
      <c r="G3338" s="43" t="s">
        <v>140</v>
      </c>
      <c r="H3338" s="47">
        <v>29</v>
      </c>
    </row>
    <row r="3339" spans="1:8" x14ac:dyDescent="0.35">
      <c r="A3339" s="43">
        <v>46258</v>
      </c>
      <c r="B3339" t="s">
        <v>63</v>
      </c>
      <c r="C3339" t="s">
        <v>55</v>
      </c>
      <c r="D3339" t="s">
        <v>13</v>
      </c>
      <c r="E3339" s="43" t="s">
        <v>100</v>
      </c>
      <c r="F3339" s="43" t="s">
        <v>143</v>
      </c>
      <c r="G3339" s="43" t="s">
        <v>126</v>
      </c>
      <c r="H3339" s="47">
        <v>58</v>
      </c>
    </row>
    <row r="3340" spans="1:8" x14ac:dyDescent="0.35">
      <c r="A3340" s="43">
        <v>46258</v>
      </c>
      <c r="B3340" t="s">
        <v>63</v>
      </c>
      <c r="C3340" t="s">
        <v>53</v>
      </c>
      <c r="D3340" t="s">
        <v>6</v>
      </c>
      <c r="E3340" s="43" t="s">
        <v>98</v>
      </c>
      <c r="F3340" s="43" t="s">
        <v>143</v>
      </c>
      <c r="G3340" s="43" t="s">
        <v>129</v>
      </c>
      <c r="H3340" s="47">
        <v>451</v>
      </c>
    </row>
    <row r="3341" spans="1:8" x14ac:dyDescent="0.35">
      <c r="A3341" s="43">
        <v>46258</v>
      </c>
      <c r="B3341" t="s">
        <v>63</v>
      </c>
      <c r="C3341" t="s">
        <v>55</v>
      </c>
      <c r="D3341" t="s">
        <v>13</v>
      </c>
      <c r="E3341" s="43" t="s">
        <v>99</v>
      </c>
      <c r="F3341" s="43" t="s">
        <v>143</v>
      </c>
      <c r="G3341" s="43" t="s">
        <v>130</v>
      </c>
      <c r="H3341" s="47">
        <v>332</v>
      </c>
    </row>
    <row r="3342" spans="1:8" x14ac:dyDescent="0.35">
      <c r="A3342" s="43">
        <v>46258</v>
      </c>
      <c r="B3342" t="s">
        <v>63</v>
      </c>
      <c r="C3342" t="s">
        <v>55</v>
      </c>
      <c r="D3342" t="s">
        <v>13</v>
      </c>
      <c r="E3342" s="43" t="s">
        <v>100</v>
      </c>
      <c r="F3342" s="43" t="s">
        <v>143</v>
      </c>
      <c r="G3342" s="43" t="s">
        <v>130</v>
      </c>
      <c r="H3342" s="47">
        <v>302</v>
      </c>
    </row>
    <row r="3343" spans="1:8" x14ac:dyDescent="0.35">
      <c r="A3343" s="43">
        <v>46258</v>
      </c>
      <c r="B3343" t="s">
        <v>63</v>
      </c>
      <c r="C3343" t="s">
        <v>55</v>
      </c>
      <c r="D3343" t="s">
        <v>11</v>
      </c>
      <c r="E3343" s="43" t="s">
        <v>55</v>
      </c>
      <c r="F3343" s="43" t="s">
        <v>143</v>
      </c>
      <c r="G3343" s="43" t="s">
        <v>141</v>
      </c>
      <c r="H3343" s="47">
        <v>518</v>
      </c>
    </row>
    <row r="3344" spans="1:8" x14ac:dyDescent="0.35">
      <c r="A3344" s="43">
        <v>46258</v>
      </c>
      <c r="B3344" t="s">
        <v>63</v>
      </c>
      <c r="C3344" t="s">
        <v>55</v>
      </c>
      <c r="D3344" t="s">
        <v>11</v>
      </c>
      <c r="E3344" s="43" t="s">
        <v>78</v>
      </c>
      <c r="F3344" s="43" t="s">
        <v>143</v>
      </c>
      <c r="G3344" s="43" t="s">
        <v>136</v>
      </c>
      <c r="H3344" s="47">
        <v>771</v>
      </c>
    </row>
    <row r="3345" spans="1:8" x14ac:dyDescent="0.35">
      <c r="A3345" s="43">
        <v>46258</v>
      </c>
      <c r="B3345" t="s">
        <v>63</v>
      </c>
      <c r="C3345" t="s">
        <v>56</v>
      </c>
      <c r="D3345" t="s">
        <v>12</v>
      </c>
      <c r="E3345" s="43" t="s">
        <v>79</v>
      </c>
      <c r="F3345" s="43" t="s">
        <v>143</v>
      </c>
      <c r="G3345" s="43" t="s">
        <v>137</v>
      </c>
      <c r="H3345" s="47">
        <v>240</v>
      </c>
    </row>
    <row r="3346" spans="1:8" x14ac:dyDescent="0.35">
      <c r="A3346" s="43">
        <v>46258</v>
      </c>
      <c r="B3346" t="s">
        <v>63</v>
      </c>
      <c r="C3346" t="s">
        <v>56</v>
      </c>
      <c r="D3346" t="s">
        <v>16</v>
      </c>
      <c r="E3346" s="43" t="s">
        <v>97</v>
      </c>
      <c r="F3346" s="43" t="s">
        <v>143</v>
      </c>
      <c r="G3346" s="43" t="s">
        <v>125</v>
      </c>
      <c r="H3346" s="47">
        <v>658</v>
      </c>
    </row>
    <row r="3347" spans="1:8" x14ac:dyDescent="0.35">
      <c r="A3347" s="43">
        <v>46258</v>
      </c>
      <c r="B3347" t="s">
        <v>63</v>
      </c>
      <c r="C3347" t="s">
        <v>53</v>
      </c>
      <c r="D3347" t="s">
        <v>7</v>
      </c>
      <c r="E3347" s="43" t="s">
        <v>65</v>
      </c>
      <c r="F3347" s="43" t="s">
        <v>143</v>
      </c>
      <c r="G3347" s="43" t="s">
        <v>133</v>
      </c>
      <c r="H3347" s="47">
        <v>572</v>
      </c>
    </row>
    <row r="3348" spans="1:8" x14ac:dyDescent="0.35">
      <c r="A3348" s="43">
        <v>46258</v>
      </c>
      <c r="B3348" t="s">
        <v>63</v>
      </c>
      <c r="C3348" t="s">
        <v>56</v>
      </c>
      <c r="D3348" t="s">
        <v>17</v>
      </c>
      <c r="E3348" s="43" t="s">
        <v>68</v>
      </c>
      <c r="F3348" s="43" t="s">
        <v>143</v>
      </c>
      <c r="G3348" s="43" t="s">
        <v>138</v>
      </c>
      <c r="H3348" s="47">
        <v>492</v>
      </c>
    </row>
    <row r="3349" spans="1:8" x14ac:dyDescent="0.35">
      <c r="A3349" s="43">
        <v>46258</v>
      </c>
      <c r="B3349" t="s">
        <v>63</v>
      </c>
      <c r="C3349" t="s">
        <v>53</v>
      </c>
      <c r="D3349" t="s">
        <v>7</v>
      </c>
      <c r="E3349" s="43" t="s">
        <v>77</v>
      </c>
      <c r="F3349" s="43" t="s">
        <v>143</v>
      </c>
      <c r="G3349" s="43" t="s">
        <v>131</v>
      </c>
      <c r="H3349" s="47">
        <v>1434</v>
      </c>
    </row>
    <row r="3350" spans="1:8" x14ac:dyDescent="0.35">
      <c r="A3350" s="43">
        <v>46258</v>
      </c>
      <c r="B3350" t="s">
        <v>63</v>
      </c>
      <c r="C3350" t="s">
        <v>54</v>
      </c>
      <c r="D3350" t="s">
        <v>10</v>
      </c>
      <c r="E3350" s="43" t="s">
        <v>80</v>
      </c>
      <c r="F3350" s="43" t="s">
        <v>143</v>
      </c>
      <c r="G3350" s="43" t="s">
        <v>142</v>
      </c>
      <c r="H3350" s="47">
        <v>549</v>
      </c>
    </row>
    <row r="3351" spans="1:8" x14ac:dyDescent="0.35">
      <c r="A3351" s="43">
        <v>46258</v>
      </c>
      <c r="B3351" t="s">
        <v>63</v>
      </c>
      <c r="C3351" t="s">
        <v>54</v>
      </c>
      <c r="D3351" t="s">
        <v>14</v>
      </c>
      <c r="E3351" s="43" t="s">
        <v>14</v>
      </c>
      <c r="F3351" s="43" t="s">
        <v>143</v>
      </c>
      <c r="G3351" s="43" t="s">
        <v>132</v>
      </c>
      <c r="H3351" s="47">
        <v>176</v>
      </c>
    </row>
    <row r="3352" spans="1:8" x14ac:dyDescent="0.35">
      <c r="A3352" s="43">
        <v>46258</v>
      </c>
      <c r="B3352" t="s">
        <v>63</v>
      </c>
      <c r="C3352" t="s">
        <v>54</v>
      </c>
      <c r="D3352" t="s">
        <v>10</v>
      </c>
      <c r="E3352" s="43" t="s">
        <v>64</v>
      </c>
      <c r="F3352" s="43" t="s">
        <v>143</v>
      </c>
      <c r="G3352" s="43" t="s">
        <v>125</v>
      </c>
      <c r="H3352" s="47">
        <v>613</v>
      </c>
    </row>
    <row r="3353" spans="1:8" x14ac:dyDescent="0.35">
      <c r="A3353" s="43">
        <v>46258</v>
      </c>
      <c r="B3353" t="s">
        <v>63</v>
      </c>
      <c r="C3353" t="s">
        <v>54</v>
      </c>
      <c r="D3353" t="s">
        <v>14</v>
      </c>
      <c r="E3353" s="43" t="s">
        <v>89</v>
      </c>
      <c r="F3353" s="43" t="s">
        <v>143</v>
      </c>
      <c r="G3353" s="43" t="s">
        <v>138</v>
      </c>
      <c r="H3353" s="47">
        <v>319</v>
      </c>
    </row>
    <row r="3354" spans="1:8" x14ac:dyDescent="0.35">
      <c r="A3354" s="43">
        <v>46258</v>
      </c>
      <c r="B3354" t="s">
        <v>63</v>
      </c>
      <c r="C3354" t="s">
        <v>56</v>
      </c>
      <c r="D3354" t="s">
        <v>17</v>
      </c>
      <c r="E3354" s="43" t="s">
        <v>68</v>
      </c>
      <c r="F3354" s="43" t="s">
        <v>143</v>
      </c>
      <c r="G3354" s="43" t="s">
        <v>127</v>
      </c>
      <c r="H3354" s="47">
        <v>8579</v>
      </c>
    </row>
    <row r="3355" spans="1:8" x14ac:dyDescent="0.35">
      <c r="A3355" s="43">
        <v>46258</v>
      </c>
      <c r="B3355" t="s">
        <v>63</v>
      </c>
      <c r="C3355" t="s">
        <v>53</v>
      </c>
      <c r="D3355" t="s">
        <v>6</v>
      </c>
      <c r="E3355" s="43" t="s">
        <v>73</v>
      </c>
      <c r="F3355" s="43" t="s">
        <v>143</v>
      </c>
      <c r="G3355" s="43" t="s">
        <v>129</v>
      </c>
      <c r="H3355" s="47">
        <v>174</v>
      </c>
    </row>
    <row r="3356" spans="1:8" x14ac:dyDescent="0.35">
      <c r="A3356" s="43">
        <v>46258</v>
      </c>
      <c r="B3356" t="s">
        <v>63</v>
      </c>
      <c r="C3356" t="s">
        <v>53</v>
      </c>
      <c r="D3356" t="s">
        <v>8</v>
      </c>
      <c r="E3356" s="43" t="s">
        <v>75</v>
      </c>
      <c r="F3356" s="43" t="s">
        <v>143</v>
      </c>
      <c r="G3356" s="43" t="s">
        <v>139</v>
      </c>
      <c r="H3356" s="47">
        <v>78</v>
      </c>
    </row>
    <row r="3357" spans="1:8" x14ac:dyDescent="0.35">
      <c r="A3357" s="43">
        <v>46258</v>
      </c>
      <c r="B3357" t="s">
        <v>63</v>
      </c>
      <c r="C3357" t="s">
        <v>53</v>
      </c>
      <c r="D3357" t="s">
        <v>8</v>
      </c>
      <c r="E3357" s="43" t="s">
        <v>72</v>
      </c>
      <c r="F3357" s="43" t="s">
        <v>143</v>
      </c>
      <c r="G3357" s="43" t="s">
        <v>141</v>
      </c>
      <c r="H3357" s="47">
        <v>166</v>
      </c>
    </row>
    <row r="3358" spans="1:8" x14ac:dyDescent="0.35">
      <c r="A3358" s="43">
        <v>46258</v>
      </c>
      <c r="B3358" t="s">
        <v>63</v>
      </c>
      <c r="C3358" t="s">
        <v>55</v>
      </c>
      <c r="D3358" t="s">
        <v>11</v>
      </c>
      <c r="E3358" s="43" t="s">
        <v>78</v>
      </c>
      <c r="F3358" s="43" t="s">
        <v>143</v>
      </c>
      <c r="G3358" s="43" t="s">
        <v>138</v>
      </c>
      <c r="H3358" s="47">
        <v>560</v>
      </c>
    </row>
    <row r="3359" spans="1:8" x14ac:dyDescent="0.35">
      <c r="A3359" s="43">
        <v>46258</v>
      </c>
      <c r="B3359" t="s">
        <v>63</v>
      </c>
      <c r="C3359" t="s">
        <v>55</v>
      </c>
      <c r="D3359" t="s">
        <v>15</v>
      </c>
      <c r="E3359" s="43" t="s">
        <v>95</v>
      </c>
      <c r="F3359" s="43" t="s">
        <v>143</v>
      </c>
      <c r="G3359" s="43" t="s">
        <v>134</v>
      </c>
      <c r="H3359" s="47">
        <v>75</v>
      </c>
    </row>
    <row r="3360" spans="1:8" x14ac:dyDescent="0.35">
      <c r="A3360" s="43">
        <v>46258</v>
      </c>
      <c r="B3360" t="s">
        <v>63</v>
      </c>
      <c r="C3360" t="s">
        <v>55</v>
      </c>
      <c r="D3360" t="s">
        <v>13</v>
      </c>
      <c r="E3360" s="43" t="s">
        <v>100</v>
      </c>
      <c r="F3360" s="43" t="s">
        <v>143</v>
      </c>
      <c r="G3360" s="43" t="s">
        <v>141</v>
      </c>
      <c r="H3360" s="47">
        <v>362</v>
      </c>
    </row>
    <row r="3361" spans="1:8" x14ac:dyDescent="0.35">
      <c r="A3361" s="43">
        <v>46258</v>
      </c>
      <c r="B3361" t="s">
        <v>63</v>
      </c>
      <c r="C3361" t="s">
        <v>55</v>
      </c>
      <c r="D3361" t="s">
        <v>15</v>
      </c>
      <c r="E3361" s="43" t="s">
        <v>91</v>
      </c>
      <c r="F3361" s="43" t="s">
        <v>143</v>
      </c>
      <c r="G3361" s="43" t="s">
        <v>127</v>
      </c>
      <c r="H3361" s="47">
        <v>5767</v>
      </c>
    </row>
    <row r="3362" spans="1:8" x14ac:dyDescent="0.35">
      <c r="A3362" s="43">
        <v>46258</v>
      </c>
      <c r="B3362" t="s">
        <v>63</v>
      </c>
      <c r="C3362" t="s">
        <v>56</v>
      </c>
      <c r="D3362" t="s">
        <v>12</v>
      </c>
      <c r="E3362" s="43" t="s">
        <v>83</v>
      </c>
      <c r="F3362" s="43" t="s">
        <v>143</v>
      </c>
      <c r="G3362" s="43" t="s">
        <v>136</v>
      </c>
      <c r="H3362" s="47">
        <v>113</v>
      </c>
    </row>
    <row r="3363" spans="1:8" x14ac:dyDescent="0.35">
      <c r="A3363" s="43">
        <v>46258</v>
      </c>
      <c r="B3363" t="s">
        <v>63</v>
      </c>
      <c r="C3363" t="s">
        <v>53</v>
      </c>
      <c r="D3363" t="s">
        <v>6</v>
      </c>
      <c r="E3363" s="43" t="s">
        <v>69</v>
      </c>
      <c r="F3363" s="43" t="s">
        <v>143</v>
      </c>
      <c r="G3363" s="43" t="s">
        <v>142</v>
      </c>
      <c r="H3363" s="47">
        <v>118</v>
      </c>
    </row>
    <row r="3364" spans="1:8" x14ac:dyDescent="0.35">
      <c r="A3364" s="43">
        <v>46258</v>
      </c>
      <c r="B3364" t="s">
        <v>63</v>
      </c>
      <c r="C3364" t="s">
        <v>56</v>
      </c>
      <c r="D3364" t="s">
        <v>16</v>
      </c>
      <c r="E3364" s="43" t="s">
        <v>16</v>
      </c>
      <c r="F3364" s="43" t="s">
        <v>143</v>
      </c>
      <c r="G3364" s="43" t="s">
        <v>137</v>
      </c>
      <c r="H3364" s="47">
        <v>157</v>
      </c>
    </row>
    <row r="3365" spans="1:8" x14ac:dyDescent="0.35">
      <c r="A3365" s="43">
        <v>46258</v>
      </c>
      <c r="B3365" t="s">
        <v>63</v>
      </c>
      <c r="C3365" t="s">
        <v>55</v>
      </c>
      <c r="D3365" t="s">
        <v>11</v>
      </c>
      <c r="E3365" s="43" t="s">
        <v>78</v>
      </c>
      <c r="F3365" s="43" t="s">
        <v>143</v>
      </c>
      <c r="G3365" s="43" t="s">
        <v>140</v>
      </c>
      <c r="H3365" s="47">
        <v>69</v>
      </c>
    </row>
    <row r="3366" spans="1:8" x14ac:dyDescent="0.35">
      <c r="A3366" s="43">
        <v>46258</v>
      </c>
      <c r="B3366" t="s">
        <v>63</v>
      </c>
      <c r="C3366" t="s">
        <v>54</v>
      </c>
      <c r="D3366" t="s">
        <v>9</v>
      </c>
      <c r="E3366" s="43" t="s">
        <v>71</v>
      </c>
      <c r="F3366" s="43" t="s">
        <v>143</v>
      </c>
      <c r="G3366" s="43" t="s">
        <v>129</v>
      </c>
      <c r="H3366" s="47">
        <v>70</v>
      </c>
    </row>
    <row r="3367" spans="1:8" x14ac:dyDescent="0.35">
      <c r="A3367" s="43">
        <v>46258</v>
      </c>
      <c r="B3367" t="s">
        <v>63</v>
      </c>
      <c r="C3367" t="s">
        <v>121</v>
      </c>
      <c r="D3367" t="s">
        <v>121</v>
      </c>
      <c r="E3367" s="43" t="s">
        <v>122</v>
      </c>
      <c r="F3367" s="43" t="s">
        <v>143</v>
      </c>
      <c r="G3367" s="43" t="s">
        <v>131</v>
      </c>
      <c r="H3367" s="47">
        <v>3</v>
      </c>
    </row>
    <row r="3368" spans="1:8" x14ac:dyDescent="0.35">
      <c r="A3368" s="43">
        <v>46258</v>
      </c>
      <c r="B3368" t="s">
        <v>63</v>
      </c>
      <c r="C3368" t="s">
        <v>53</v>
      </c>
      <c r="D3368" t="s">
        <v>6</v>
      </c>
      <c r="E3368" s="43" t="s">
        <v>73</v>
      </c>
      <c r="F3368" s="43" t="s">
        <v>143</v>
      </c>
      <c r="G3368" s="43" t="s">
        <v>124</v>
      </c>
      <c r="H3368" s="47">
        <v>1</v>
      </c>
    </row>
    <row r="3369" spans="1:8" x14ac:dyDescent="0.35">
      <c r="A3369" s="43">
        <v>46258</v>
      </c>
      <c r="B3369" t="s">
        <v>63</v>
      </c>
      <c r="C3369" t="s">
        <v>121</v>
      </c>
      <c r="D3369" t="s">
        <v>121</v>
      </c>
      <c r="E3369" s="43" t="s">
        <v>122</v>
      </c>
      <c r="F3369" s="43" t="s">
        <v>143</v>
      </c>
      <c r="G3369" s="43" t="s">
        <v>141</v>
      </c>
      <c r="H3369" s="47">
        <v>0</v>
      </c>
    </row>
    <row r="3370" spans="1:8" x14ac:dyDescent="0.35">
      <c r="A3370" s="43">
        <v>46258</v>
      </c>
      <c r="B3370" t="s">
        <v>63</v>
      </c>
      <c r="C3370" t="s">
        <v>56</v>
      </c>
      <c r="D3370" t="s">
        <v>12</v>
      </c>
      <c r="E3370" s="43" t="s">
        <v>83</v>
      </c>
      <c r="F3370" s="43" t="s">
        <v>143</v>
      </c>
      <c r="G3370" s="43" t="s">
        <v>124</v>
      </c>
      <c r="H3370" s="47">
        <v>1</v>
      </c>
    </row>
    <row r="3371" spans="1:8" x14ac:dyDescent="0.35">
      <c r="A3371" s="43">
        <v>46258</v>
      </c>
      <c r="B3371" t="s">
        <v>63</v>
      </c>
      <c r="C3371" t="s">
        <v>121</v>
      </c>
      <c r="D3371" t="s">
        <v>121</v>
      </c>
      <c r="E3371" s="43" t="s">
        <v>122</v>
      </c>
      <c r="F3371" s="43" t="s">
        <v>143</v>
      </c>
      <c r="G3371" s="43" t="s">
        <v>125</v>
      </c>
      <c r="H3371" s="47">
        <v>1</v>
      </c>
    </row>
    <row r="3372" spans="1:8" x14ac:dyDescent="0.35">
      <c r="A3372" s="43">
        <v>46258</v>
      </c>
      <c r="B3372" t="s">
        <v>63</v>
      </c>
      <c r="C3372" t="s">
        <v>56</v>
      </c>
      <c r="D3372" t="s">
        <v>16</v>
      </c>
      <c r="E3372" s="43" t="s">
        <v>97</v>
      </c>
      <c r="F3372" s="43" t="s">
        <v>143</v>
      </c>
      <c r="G3372" s="43" t="s">
        <v>124</v>
      </c>
      <c r="H3372" s="47">
        <v>3</v>
      </c>
    </row>
    <row r="3373" spans="1:8" x14ac:dyDescent="0.35">
      <c r="A3373" s="43">
        <v>46258</v>
      </c>
      <c r="B3373" t="s">
        <v>63</v>
      </c>
      <c r="C3373" t="s">
        <v>53</v>
      </c>
      <c r="D3373" t="s">
        <v>6</v>
      </c>
      <c r="E3373" s="43" t="s">
        <v>69</v>
      </c>
      <c r="F3373" s="43" t="s">
        <v>143</v>
      </c>
      <c r="G3373" s="43" t="s">
        <v>128</v>
      </c>
      <c r="H3373" s="47">
        <v>0</v>
      </c>
    </row>
    <row r="3374" spans="1:8" x14ac:dyDescent="0.35">
      <c r="A3374" s="43">
        <v>46258</v>
      </c>
      <c r="B3374" t="s">
        <v>63</v>
      </c>
      <c r="C3374" t="s">
        <v>53</v>
      </c>
      <c r="D3374" t="s">
        <v>8</v>
      </c>
      <c r="E3374" s="43" t="s">
        <v>75</v>
      </c>
      <c r="F3374" s="43" t="s">
        <v>143</v>
      </c>
      <c r="G3374" s="43" t="s">
        <v>128</v>
      </c>
      <c r="H3374" s="47">
        <v>1</v>
      </c>
    </row>
    <row r="3375" spans="1:8" x14ac:dyDescent="0.35">
      <c r="A3375" s="43">
        <v>46258</v>
      </c>
      <c r="B3375" t="s">
        <v>63</v>
      </c>
      <c r="C3375" t="s">
        <v>121</v>
      </c>
      <c r="D3375" t="s">
        <v>121</v>
      </c>
      <c r="E3375" s="43" t="s">
        <v>121</v>
      </c>
      <c r="F3375" s="43" t="s">
        <v>143</v>
      </c>
      <c r="G3375" s="43" t="s">
        <v>133</v>
      </c>
      <c r="H3375" s="47">
        <v>0</v>
      </c>
    </row>
    <row r="3376" spans="1:8" x14ac:dyDescent="0.35">
      <c r="A3376" s="43">
        <v>46258</v>
      </c>
      <c r="B3376" t="s">
        <v>63</v>
      </c>
      <c r="C3376" t="s">
        <v>54</v>
      </c>
      <c r="D3376" t="s">
        <v>14</v>
      </c>
      <c r="E3376" s="43" t="s">
        <v>86</v>
      </c>
      <c r="F3376" s="43" t="s">
        <v>143</v>
      </c>
      <c r="G3376" s="43" t="s">
        <v>135</v>
      </c>
      <c r="H3376" s="47">
        <v>0</v>
      </c>
    </row>
    <row r="3377" spans="1:8" x14ac:dyDescent="0.35">
      <c r="A3377" s="43">
        <v>46258</v>
      </c>
      <c r="B3377" t="s">
        <v>63</v>
      </c>
      <c r="C3377" t="s">
        <v>56</v>
      </c>
      <c r="D3377" t="s">
        <v>12</v>
      </c>
      <c r="E3377" s="43" t="s">
        <v>79</v>
      </c>
      <c r="F3377" s="43" t="s">
        <v>143</v>
      </c>
      <c r="G3377" s="43" t="s">
        <v>124</v>
      </c>
      <c r="H3377" s="47">
        <v>1</v>
      </c>
    </row>
    <row r="3378" spans="1:8" x14ac:dyDescent="0.35">
      <c r="A3378" s="43">
        <v>46258</v>
      </c>
      <c r="B3378" t="s">
        <v>63</v>
      </c>
      <c r="C3378" t="s">
        <v>54</v>
      </c>
      <c r="D3378" t="s">
        <v>9</v>
      </c>
      <c r="E3378" s="43" t="s">
        <v>71</v>
      </c>
      <c r="F3378" s="43" t="s">
        <v>123</v>
      </c>
      <c r="G3378" s="43" t="s">
        <v>142</v>
      </c>
      <c r="H3378" s="47">
        <v>934</v>
      </c>
    </row>
    <row r="3379" spans="1:8" x14ac:dyDescent="0.35">
      <c r="A3379" s="43">
        <v>46258</v>
      </c>
      <c r="B3379" t="s">
        <v>63</v>
      </c>
      <c r="C3379" t="s">
        <v>54</v>
      </c>
      <c r="D3379" t="s">
        <v>10</v>
      </c>
      <c r="E3379" s="43" t="s">
        <v>64</v>
      </c>
      <c r="F3379" s="43" t="s">
        <v>123</v>
      </c>
      <c r="G3379" s="43" t="s">
        <v>141</v>
      </c>
      <c r="H3379" s="47">
        <v>2306</v>
      </c>
    </row>
    <row r="3380" spans="1:8" x14ac:dyDescent="0.35">
      <c r="A3380" s="43">
        <v>46258</v>
      </c>
      <c r="B3380" t="s">
        <v>63</v>
      </c>
      <c r="C3380" t="s">
        <v>56</v>
      </c>
      <c r="D3380" t="s">
        <v>17</v>
      </c>
      <c r="E3380" s="43" t="s">
        <v>70</v>
      </c>
      <c r="F3380" s="43" t="s">
        <v>123</v>
      </c>
      <c r="G3380" s="43" t="s">
        <v>128</v>
      </c>
      <c r="H3380" s="47">
        <v>5525</v>
      </c>
    </row>
    <row r="3381" spans="1:8" x14ac:dyDescent="0.35">
      <c r="A3381" s="43">
        <v>46258</v>
      </c>
      <c r="B3381" t="s">
        <v>63</v>
      </c>
      <c r="C3381" t="s">
        <v>53</v>
      </c>
      <c r="D3381" t="s">
        <v>7</v>
      </c>
      <c r="E3381" s="43" t="s">
        <v>77</v>
      </c>
      <c r="F3381" s="43" t="s">
        <v>123</v>
      </c>
      <c r="G3381" s="43" t="s">
        <v>130</v>
      </c>
      <c r="H3381" s="47">
        <v>3215</v>
      </c>
    </row>
    <row r="3382" spans="1:8" x14ac:dyDescent="0.35">
      <c r="A3382" s="43">
        <v>46258</v>
      </c>
      <c r="B3382" t="s">
        <v>63</v>
      </c>
      <c r="C3382" t="s">
        <v>121</v>
      </c>
      <c r="D3382" t="s">
        <v>121</v>
      </c>
      <c r="E3382" s="43" t="s">
        <v>121</v>
      </c>
      <c r="F3382" s="43" t="s">
        <v>123</v>
      </c>
      <c r="G3382" s="43" t="s">
        <v>133</v>
      </c>
      <c r="H3382" s="47">
        <v>3</v>
      </c>
    </row>
    <row r="3383" spans="1:8" x14ac:dyDescent="0.35">
      <c r="A3383" s="43">
        <v>46258</v>
      </c>
      <c r="B3383" t="s">
        <v>63</v>
      </c>
      <c r="C3383" t="s">
        <v>121</v>
      </c>
      <c r="D3383" t="s">
        <v>121</v>
      </c>
      <c r="E3383" s="43" t="s">
        <v>121</v>
      </c>
      <c r="F3383" s="43" t="s">
        <v>123</v>
      </c>
      <c r="G3383" s="43" t="s">
        <v>141</v>
      </c>
      <c r="H3383" s="47">
        <v>372</v>
      </c>
    </row>
    <row r="3384" spans="1:8" x14ac:dyDescent="0.35">
      <c r="A3384" s="43">
        <v>46258</v>
      </c>
      <c r="B3384" t="s">
        <v>63</v>
      </c>
      <c r="C3384" t="s">
        <v>54</v>
      </c>
      <c r="D3384" t="s">
        <v>9</v>
      </c>
      <c r="E3384" s="43" t="s">
        <v>92</v>
      </c>
      <c r="F3384" s="43" t="s">
        <v>123</v>
      </c>
      <c r="G3384" s="43" t="s">
        <v>127</v>
      </c>
      <c r="H3384" s="47">
        <v>27674</v>
      </c>
    </row>
    <row r="3385" spans="1:8" x14ac:dyDescent="0.35">
      <c r="A3385" s="43">
        <v>46258</v>
      </c>
      <c r="B3385" t="s">
        <v>63</v>
      </c>
      <c r="C3385" t="s">
        <v>53</v>
      </c>
      <c r="D3385" t="s">
        <v>6</v>
      </c>
      <c r="E3385" s="43" t="s">
        <v>98</v>
      </c>
      <c r="F3385" s="43" t="s">
        <v>123</v>
      </c>
      <c r="G3385" s="43" t="s">
        <v>142</v>
      </c>
      <c r="H3385" s="47">
        <v>631</v>
      </c>
    </row>
    <row r="3386" spans="1:8" x14ac:dyDescent="0.35">
      <c r="A3386" s="43">
        <v>46258</v>
      </c>
      <c r="B3386" t="s">
        <v>63</v>
      </c>
      <c r="C3386" t="s">
        <v>55</v>
      </c>
      <c r="D3386" t="s">
        <v>11</v>
      </c>
      <c r="E3386" s="43" t="s">
        <v>90</v>
      </c>
      <c r="F3386" s="43" t="s">
        <v>123</v>
      </c>
      <c r="G3386" s="43" t="s">
        <v>142</v>
      </c>
      <c r="H3386" s="47">
        <v>329</v>
      </c>
    </row>
    <row r="3387" spans="1:8" x14ac:dyDescent="0.35">
      <c r="A3387" s="43">
        <v>46258</v>
      </c>
      <c r="B3387" t="s">
        <v>63</v>
      </c>
      <c r="C3387" t="s">
        <v>54</v>
      </c>
      <c r="D3387" t="s">
        <v>14</v>
      </c>
      <c r="E3387" s="43" t="s">
        <v>14</v>
      </c>
      <c r="F3387" s="43" t="s">
        <v>123</v>
      </c>
      <c r="G3387" s="43" t="s">
        <v>127</v>
      </c>
      <c r="H3387" s="47">
        <v>27399</v>
      </c>
    </row>
    <row r="3388" spans="1:8" x14ac:dyDescent="0.35">
      <c r="A3388" s="43">
        <v>46258</v>
      </c>
      <c r="B3388" t="s">
        <v>63</v>
      </c>
      <c r="C3388" t="s">
        <v>55</v>
      </c>
      <c r="D3388" t="s">
        <v>15</v>
      </c>
      <c r="E3388" s="43" t="s">
        <v>94</v>
      </c>
      <c r="F3388" s="43" t="s">
        <v>123</v>
      </c>
      <c r="G3388" s="43" t="s">
        <v>133</v>
      </c>
      <c r="H3388" s="47">
        <v>2144</v>
      </c>
    </row>
    <row r="3389" spans="1:8" x14ac:dyDescent="0.35">
      <c r="A3389" s="43">
        <v>46258</v>
      </c>
      <c r="B3389" t="s">
        <v>63</v>
      </c>
      <c r="C3389" t="s">
        <v>121</v>
      </c>
      <c r="D3389" t="s">
        <v>121</v>
      </c>
      <c r="E3389" s="43" t="s">
        <v>121</v>
      </c>
      <c r="F3389" s="43" t="s">
        <v>123</v>
      </c>
      <c r="G3389" s="43" t="s">
        <v>134</v>
      </c>
      <c r="H3389" s="47">
        <v>3</v>
      </c>
    </row>
    <row r="3390" spans="1:8" x14ac:dyDescent="0.35">
      <c r="A3390" s="43">
        <v>46258</v>
      </c>
      <c r="B3390" t="s">
        <v>63</v>
      </c>
      <c r="C3390" t="s">
        <v>56</v>
      </c>
      <c r="D3390" t="s">
        <v>12</v>
      </c>
      <c r="E3390" s="43" t="s">
        <v>81</v>
      </c>
      <c r="F3390" s="43" t="s">
        <v>123</v>
      </c>
      <c r="G3390" s="43" t="s">
        <v>131</v>
      </c>
      <c r="H3390" s="47">
        <v>199</v>
      </c>
    </row>
    <row r="3391" spans="1:8" x14ac:dyDescent="0.35">
      <c r="A3391" s="43">
        <v>46258</v>
      </c>
      <c r="B3391" t="s">
        <v>63</v>
      </c>
      <c r="C3391" t="s">
        <v>55</v>
      </c>
      <c r="D3391" t="s">
        <v>13</v>
      </c>
      <c r="E3391" s="43" t="s">
        <v>99</v>
      </c>
      <c r="F3391" s="43" t="s">
        <v>123</v>
      </c>
      <c r="G3391" s="43" t="s">
        <v>135</v>
      </c>
      <c r="H3391" s="47">
        <v>7491</v>
      </c>
    </row>
    <row r="3392" spans="1:8" x14ac:dyDescent="0.35">
      <c r="A3392" s="43">
        <v>46258</v>
      </c>
      <c r="B3392" t="s">
        <v>63</v>
      </c>
      <c r="C3392" t="s">
        <v>53</v>
      </c>
      <c r="D3392" t="s">
        <v>7</v>
      </c>
      <c r="E3392" s="43" t="s">
        <v>65</v>
      </c>
      <c r="F3392" s="43" t="s">
        <v>123</v>
      </c>
      <c r="G3392" s="43" t="s">
        <v>133</v>
      </c>
      <c r="H3392" s="47">
        <v>3524</v>
      </c>
    </row>
    <row r="3393" spans="1:8" x14ac:dyDescent="0.35">
      <c r="A3393" s="43">
        <v>46258</v>
      </c>
      <c r="B3393" t="s">
        <v>63</v>
      </c>
      <c r="C3393" t="s">
        <v>53</v>
      </c>
      <c r="D3393" t="s">
        <v>6</v>
      </c>
      <c r="E3393" s="43" t="s">
        <v>98</v>
      </c>
      <c r="F3393" s="43" t="s">
        <v>123</v>
      </c>
      <c r="G3393" s="43" t="s">
        <v>136</v>
      </c>
      <c r="H3393" s="47">
        <v>1476</v>
      </c>
    </row>
    <row r="3394" spans="1:8" x14ac:dyDescent="0.35">
      <c r="A3394" s="43">
        <v>46258</v>
      </c>
      <c r="B3394" t="s">
        <v>63</v>
      </c>
      <c r="C3394" t="s">
        <v>55</v>
      </c>
      <c r="D3394" t="s">
        <v>15</v>
      </c>
      <c r="E3394" s="43" t="s">
        <v>94</v>
      </c>
      <c r="F3394" s="43" t="s">
        <v>123</v>
      </c>
      <c r="G3394" s="43" t="s">
        <v>125</v>
      </c>
      <c r="H3394" s="47">
        <v>3879</v>
      </c>
    </row>
    <row r="3395" spans="1:8" x14ac:dyDescent="0.35">
      <c r="A3395" s="43">
        <v>46258</v>
      </c>
      <c r="B3395" t="s">
        <v>63</v>
      </c>
      <c r="C3395" t="s">
        <v>55</v>
      </c>
      <c r="D3395" t="s">
        <v>13</v>
      </c>
      <c r="E3395" s="43" t="s">
        <v>67</v>
      </c>
      <c r="F3395" s="43" t="s">
        <v>123</v>
      </c>
      <c r="G3395" s="43" t="s">
        <v>132</v>
      </c>
      <c r="H3395" s="47">
        <v>836</v>
      </c>
    </row>
    <row r="3396" spans="1:8" x14ac:dyDescent="0.35">
      <c r="A3396" s="43">
        <v>46258</v>
      </c>
      <c r="B3396" t="s">
        <v>63</v>
      </c>
      <c r="C3396" t="s">
        <v>54</v>
      </c>
      <c r="D3396" t="s">
        <v>9</v>
      </c>
      <c r="E3396" s="43" t="s">
        <v>92</v>
      </c>
      <c r="F3396" s="43" t="s">
        <v>123</v>
      </c>
      <c r="G3396" s="43" t="s">
        <v>136</v>
      </c>
      <c r="H3396" s="47">
        <v>459</v>
      </c>
    </row>
    <row r="3397" spans="1:8" x14ac:dyDescent="0.35">
      <c r="A3397" s="43">
        <v>46258</v>
      </c>
      <c r="B3397" t="s">
        <v>63</v>
      </c>
      <c r="C3397" t="s">
        <v>56</v>
      </c>
      <c r="D3397" t="s">
        <v>17</v>
      </c>
      <c r="E3397" s="43" t="s">
        <v>68</v>
      </c>
      <c r="F3397" s="43" t="s">
        <v>123</v>
      </c>
      <c r="G3397" s="43" t="s">
        <v>129</v>
      </c>
      <c r="H3397" s="47">
        <v>14876</v>
      </c>
    </row>
    <row r="3398" spans="1:8" x14ac:dyDescent="0.35">
      <c r="A3398" s="43">
        <v>46258</v>
      </c>
      <c r="B3398" t="s">
        <v>63</v>
      </c>
      <c r="C3398" t="s">
        <v>55</v>
      </c>
      <c r="D3398" t="s">
        <v>15</v>
      </c>
      <c r="E3398" s="43" t="s">
        <v>91</v>
      </c>
      <c r="F3398" s="43" t="s">
        <v>123</v>
      </c>
      <c r="G3398" s="43" t="s">
        <v>124</v>
      </c>
      <c r="H3398" s="47">
        <v>3596</v>
      </c>
    </row>
    <row r="3399" spans="1:8" x14ac:dyDescent="0.35">
      <c r="A3399" s="43">
        <v>46258</v>
      </c>
      <c r="B3399" t="s">
        <v>63</v>
      </c>
      <c r="C3399" t="s">
        <v>54</v>
      </c>
      <c r="D3399" t="s">
        <v>9</v>
      </c>
      <c r="E3399" s="43" t="s">
        <v>71</v>
      </c>
      <c r="F3399" s="43" t="s">
        <v>123</v>
      </c>
      <c r="G3399" s="43" t="s">
        <v>126</v>
      </c>
      <c r="H3399" s="47">
        <v>17716</v>
      </c>
    </row>
    <row r="3400" spans="1:8" x14ac:dyDescent="0.35">
      <c r="A3400" s="43">
        <v>46258</v>
      </c>
      <c r="B3400" t="s">
        <v>63</v>
      </c>
      <c r="C3400" t="s">
        <v>56</v>
      </c>
      <c r="D3400" t="s">
        <v>12</v>
      </c>
      <c r="E3400" s="43" t="s">
        <v>82</v>
      </c>
      <c r="F3400" s="43" t="s">
        <v>123</v>
      </c>
      <c r="G3400" s="43" t="s">
        <v>135</v>
      </c>
      <c r="H3400" s="47">
        <v>3455</v>
      </c>
    </row>
    <row r="3401" spans="1:8" x14ac:dyDescent="0.35">
      <c r="A3401" s="43">
        <v>46258</v>
      </c>
      <c r="B3401" t="s">
        <v>63</v>
      </c>
      <c r="C3401" t="s">
        <v>56</v>
      </c>
      <c r="D3401" t="s">
        <v>17</v>
      </c>
      <c r="E3401" s="43" t="s">
        <v>70</v>
      </c>
      <c r="F3401" s="43" t="s">
        <v>123</v>
      </c>
      <c r="G3401" s="43" t="s">
        <v>125</v>
      </c>
      <c r="H3401" s="47">
        <v>3198</v>
      </c>
    </row>
    <row r="3402" spans="1:8" x14ac:dyDescent="0.35">
      <c r="A3402" s="43">
        <v>46258</v>
      </c>
      <c r="B3402" t="s">
        <v>63</v>
      </c>
      <c r="C3402" t="s">
        <v>121</v>
      </c>
      <c r="D3402" t="s">
        <v>121</v>
      </c>
      <c r="E3402" s="43" t="s">
        <v>122</v>
      </c>
      <c r="F3402" s="43" t="s">
        <v>123</v>
      </c>
      <c r="G3402" s="43" t="s">
        <v>132</v>
      </c>
      <c r="H3402" s="47">
        <v>15</v>
      </c>
    </row>
    <row r="3403" spans="1:8" x14ac:dyDescent="0.35">
      <c r="A3403" s="43">
        <v>46258</v>
      </c>
      <c r="B3403" t="s">
        <v>63</v>
      </c>
      <c r="C3403" t="s">
        <v>54</v>
      </c>
      <c r="D3403" t="s">
        <v>9</v>
      </c>
      <c r="E3403" s="43" t="s">
        <v>71</v>
      </c>
      <c r="F3403" s="43" t="s">
        <v>123</v>
      </c>
      <c r="G3403" s="43" t="s">
        <v>124</v>
      </c>
      <c r="H3403" s="47">
        <v>10396</v>
      </c>
    </row>
    <row r="3404" spans="1:8" x14ac:dyDescent="0.35">
      <c r="A3404" s="43">
        <v>46258</v>
      </c>
      <c r="B3404" t="s">
        <v>63</v>
      </c>
      <c r="C3404" t="s">
        <v>56</v>
      </c>
      <c r="D3404" t="s">
        <v>16</v>
      </c>
      <c r="E3404" s="43" t="s">
        <v>16</v>
      </c>
      <c r="F3404" s="43" t="s">
        <v>123</v>
      </c>
      <c r="G3404" s="43" t="s">
        <v>135</v>
      </c>
      <c r="H3404" s="47">
        <v>8802</v>
      </c>
    </row>
    <row r="3405" spans="1:8" x14ac:dyDescent="0.35">
      <c r="A3405" s="43">
        <v>46258</v>
      </c>
      <c r="B3405" t="s">
        <v>63</v>
      </c>
      <c r="C3405" t="s">
        <v>56</v>
      </c>
      <c r="D3405" t="s">
        <v>12</v>
      </c>
      <c r="E3405" s="43" t="s">
        <v>84</v>
      </c>
      <c r="F3405" s="43" t="s">
        <v>123</v>
      </c>
      <c r="G3405" s="43" t="s">
        <v>126</v>
      </c>
      <c r="H3405" s="47">
        <v>4728</v>
      </c>
    </row>
    <row r="3406" spans="1:8" x14ac:dyDescent="0.35">
      <c r="A3406" s="43">
        <v>46258</v>
      </c>
      <c r="B3406" t="s">
        <v>63</v>
      </c>
      <c r="C3406" t="s">
        <v>53</v>
      </c>
      <c r="D3406" t="s">
        <v>8</v>
      </c>
      <c r="E3406" s="43" t="s">
        <v>74</v>
      </c>
      <c r="F3406" s="43" t="s">
        <v>123</v>
      </c>
      <c r="G3406" s="43" t="s">
        <v>138</v>
      </c>
      <c r="H3406" s="47">
        <v>113</v>
      </c>
    </row>
    <row r="3407" spans="1:8" x14ac:dyDescent="0.35">
      <c r="A3407" s="43">
        <v>46258</v>
      </c>
      <c r="B3407" t="s">
        <v>63</v>
      </c>
      <c r="C3407" t="s">
        <v>55</v>
      </c>
      <c r="D3407" t="s">
        <v>13</v>
      </c>
      <c r="E3407" s="43" t="s">
        <v>67</v>
      </c>
      <c r="F3407" s="43" t="s">
        <v>123</v>
      </c>
      <c r="G3407" s="43" t="s">
        <v>138</v>
      </c>
      <c r="H3407" s="47">
        <v>250</v>
      </c>
    </row>
    <row r="3408" spans="1:8" x14ac:dyDescent="0.35">
      <c r="A3408" s="43">
        <v>46258</v>
      </c>
      <c r="B3408" t="s">
        <v>63</v>
      </c>
      <c r="C3408" t="s">
        <v>121</v>
      </c>
      <c r="D3408" t="s">
        <v>121</v>
      </c>
      <c r="E3408" s="43" t="s">
        <v>121</v>
      </c>
      <c r="F3408" s="43" t="s">
        <v>123</v>
      </c>
      <c r="G3408" s="43" t="s">
        <v>129</v>
      </c>
      <c r="H3408" s="47">
        <v>22</v>
      </c>
    </row>
    <row r="3409" spans="1:8" x14ac:dyDescent="0.35">
      <c r="A3409" s="43">
        <v>46258</v>
      </c>
      <c r="B3409" t="s">
        <v>63</v>
      </c>
      <c r="C3409" t="s">
        <v>121</v>
      </c>
      <c r="D3409" t="s">
        <v>121</v>
      </c>
      <c r="E3409" s="43" t="s">
        <v>122</v>
      </c>
      <c r="F3409" s="43" t="s">
        <v>123</v>
      </c>
      <c r="G3409" s="43" t="s">
        <v>135</v>
      </c>
      <c r="H3409" s="47">
        <v>21</v>
      </c>
    </row>
    <row r="3410" spans="1:8" x14ac:dyDescent="0.35">
      <c r="A3410" s="43">
        <v>46258</v>
      </c>
      <c r="B3410" t="s">
        <v>63</v>
      </c>
      <c r="C3410" t="s">
        <v>121</v>
      </c>
      <c r="D3410" t="s">
        <v>121</v>
      </c>
      <c r="E3410" s="43" t="s">
        <v>122</v>
      </c>
      <c r="F3410" s="43" t="s">
        <v>123</v>
      </c>
      <c r="G3410" s="43" t="s">
        <v>131</v>
      </c>
      <c r="H3410" s="47">
        <v>0</v>
      </c>
    </row>
    <row r="3411" spans="1:8" x14ac:dyDescent="0.35">
      <c r="A3411" s="43">
        <v>46258</v>
      </c>
      <c r="B3411" t="s">
        <v>63</v>
      </c>
      <c r="C3411" t="s">
        <v>121</v>
      </c>
      <c r="D3411" t="s">
        <v>121</v>
      </c>
      <c r="E3411" s="43" t="s">
        <v>122</v>
      </c>
      <c r="F3411" s="43" t="s">
        <v>123</v>
      </c>
      <c r="G3411" s="43" t="s">
        <v>142</v>
      </c>
      <c r="H3411" s="47">
        <v>3</v>
      </c>
    </row>
    <row r="3412" spans="1:8" x14ac:dyDescent="0.35">
      <c r="A3412" s="43">
        <v>46258</v>
      </c>
      <c r="B3412" t="s">
        <v>63</v>
      </c>
      <c r="C3412" t="s">
        <v>121</v>
      </c>
      <c r="D3412" t="s">
        <v>121</v>
      </c>
      <c r="E3412" s="43" t="s">
        <v>122</v>
      </c>
      <c r="F3412" s="43" t="s">
        <v>123</v>
      </c>
      <c r="G3412" s="43" t="s">
        <v>131</v>
      </c>
      <c r="H3412" s="47">
        <v>1</v>
      </c>
    </row>
    <row r="3413" spans="1:8" x14ac:dyDescent="0.35">
      <c r="A3413" s="43">
        <v>46258</v>
      </c>
      <c r="B3413" t="s">
        <v>63</v>
      </c>
      <c r="C3413" t="s">
        <v>121</v>
      </c>
      <c r="D3413" t="s">
        <v>121</v>
      </c>
      <c r="E3413" s="43" t="s">
        <v>122</v>
      </c>
      <c r="F3413" s="43" t="s">
        <v>123</v>
      </c>
      <c r="G3413" s="43" t="s">
        <v>140</v>
      </c>
      <c r="H3413" s="47">
        <v>1</v>
      </c>
    </row>
    <row r="3414" spans="1:8" x14ac:dyDescent="0.35">
      <c r="A3414" s="43">
        <v>46258</v>
      </c>
      <c r="B3414" t="s">
        <v>63</v>
      </c>
      <c r="C3414" t="s">
        <v>55</v>
      </c>
      <c r="D3414" t="s">
        <v>11</v>
      </c>
      <c r="E3414" s="43" t="s">
        <v>78</v>
      </c>
      <c r="F3414" s="43" t="s">
        <v>123</v>
      </c>
      <c r="G3414" s="43" t="s">
        <v>135</v>
      </c>
      <c r="H3414" s="47">
        <v>21260</v>
      </c>
    </row>
    <row r="3415" spans="1:8" x14ac:dyDescent="0.35">
      <c r="A3415" s="43">
        <v>46258</v>
      </c>
      <c r="B3415" t="s">
        <v>63</v>
      </c>
      <c r="C3415" t="s">
        <v>55</v>
      </c>
      <c r="D3415" t="s">
        <v>11</v>
      </c>
      <c r="E3415" s="43" t="s">
        <v>78</v>
      </c>
      <c r="F3415" s="43" t="s">
        <v>123</v>
      </c>
      <c r="G3415" s="43" t="s">
        <v>131</v>
      </c>
      <c r="H3415" s="47">
        <v>366</v>
      </c>
    </row>
    <row r="3416" spans="1:8" x14ac:dyDescent="0.35">
      <c r="A3416" s="43">
        <v>46258</v>
      </c>
      <c r="B3416" t="s">
        <v>63</v>
      </c>
      <c r="C3416" t="s">
        <v>55</v>
      </c>
      <c r="D3416" t="s">
        <v>13</v>
      </c>
      <c r="E3416" s="43" t="s">
        <v>100</v>
      </c>
      <c r="F3416" s="43" t="s">
        <v>123</v>
      </c>
      <c r="G3416" s="43" t="s">
        <v>139</v>
      </c>
      <c r="H3416" s="47">
        <v>415</v>
      </c>
    </row>
    <row r="3417" spans="1:8" x14ac:dyDescent="0.35">
      <c r="A3417" s="43">
        <v>46258</v>
      </c>
      <c r="B3417" t="s">
        <v>63</v>
      </c>
      <c r="C3417" t="s">
        <v>54</v>
      </c>
      <c r="D3417" t="s">
        <v>14</v>
      </c>
      <c r="E3417" s="43" t="s">
        <v>89</v>
      </c>
      <c r="F3417" s="43" t="s">
        <v>123</v>
      </c>
      <c r="G3417" s="43" t="s">
        <v>139</v>
      </c>
      <c r="H3417" s="47">
        <v>225</v>
      </c>
    </row>
    <row r="3418" spans="1:8" x14ac:dyDescent="0.35">
      <c r="A3418" s="43">
        <v>46258</v>
      </c>
      <c r="B3418" t="s">
        <v>63</v>
      </c>
      <c r="C3418" t="s">
        <v>56</v>
      </c>
      <c r="D3418" t="s">
        <v>17</v>
      </c>
      <c r="E3418" s="43" t="s">
        <v>70</v>
      </c>
      <c r="F3418" s="43" t="s">
        <v>123</v>
      </c>
      <c r="G3418" s="43" t="s">
        <v>142</v>
      </c>
      <c r="H3418" s="47">
        <v>422</v>
      </c>
    </row>
    <row r="3419" spans="1:8" x14ac:dyDescent="0.35">
      <c r="A3419" s="43">
        <v>46258</v>
      </c>
      <c r="B3419" t="s">
        <v>63</v>
      </c>
      <c r="C3419" t="s">
        <v>55</v>
      </c>
      <c r="D3419" t="s">
        <v>15</v>
      </c>
      <c r="E3419" s="43" t="s">
        <v>94</v>
      </c>
      <c r="F3419" s="43" t="s">
        <v>123</v>
      </c>
      <c r="G3419" s="43" t="s">
        <v>134</v>
      </c>
      <c r="H3419" s="47">
        <v>779</v>
      </c>
    </row>
    <row r="3420" spans="1:8" x14ac:dyDescent="0.35">
      <c r="A3420" s="43">
        <v>46258</v>
      </c>
      <c r="B3420" t="s">
        <v>63</v>
      </c>
      <c r="C3420" t="s">
        <v>121</v>
      </c>
      <c r="D3420" t="s">
        <v>121</v>
      </c>
      <c r="E3420" s="43" t="s">
        <v>121</v>
      </c>
      <c r="F3420" s="43" t="s">
        <v>123</v>
      </c>
      <c r="G3420" s="43" t="s">
        <v>136</v>
      </c>
      <c r="H3420" s="47">
        <v>35</v>
      </c>
    </row>
    <row r="3421" spans="1:8" x14ac:dyDescent="0.35">
      <c r="A3421" s="43">
        <v>46258</v>
      </c>
      <c r="B3421" t="s">
        <v>63</v>
      </c>
      <c r="C3421" t="s">
        <v>53</v>
      </c>
      <c r="D3421" t="s">
        <v>8</v>
      </c>
      <c r="E3421" s="43" t="s">
        <v>74</v>
      </c>
      <c r="F3421" s="43" t="s">
        <v>123</v>
      </c>
      <c r="G3421" s="43" t="s">
        <v>126</v>
      </c>
      <c r="H3421" s="47">
        <v>9314</v>
      </c>
    </row>
    <row r="3422" spans="1:8" x14ac:dyDescent="0.35">
      <c r="A3422" s="43">
        <v>46258</v>
      </c>
      <c r="B3422" t="s">
        <v>63</v>
      </c>
      <c r="C3422" t="s">
        <v>53</v>
      </c>
      <c r="D3422" t="s">
        <v>6</v>
      </c>
      <c r="E3422" s="43" t="s">
        <v>69</v>
      </c>
      <c r="F3422" s="43" t="s">
        <v>123</v>
      </c>
      <c r="G3422" s="43" t="s">
        <v>134</v>
      </c>
      <c r="H3422" s="47">
        <v>569</v>
      </c>
    </row>
    <row r="3423" spans="1:8" x14ac:dyDescent="0.35">
      <c r="A3423" s="43">
        <v>46258</v>
      </c>
      <c r="B3423" t="s">
        <v>63</v>
      </c>
      <c r="C3423" t="s">
        <v>53</v>
      </c>
      <c r="D3423" t="s">
        <v>6</v>
      </c>
      <c r="E3423" s="43" t="s">
        <v>69</v>
      </c>
      <c r="F3423" s="43" t="s">
        <v>123</v>
      </c>
      <c r="G3423" s="43" t="s">
        <v>142</v>
      </c>
      <c r="H3423" s="47">
        <v>623</v>
      </c>
    </row>
    <row r="3424" spans="1:8" x14ac:dyDescent="0.35">
      <c r="A3424" s="43">
        <v>46258</v>
      </c>
      <c r="B3424" t="s">
        <v>63</v>
      </c>
      <c r="C3424" t="s">
        <v>121</v>
      </c>
      <c r="D3424" t="s">
        <v>121</v>
      </c>
      <c r="E3424" s="43" t="s">
        <v>121</v>
      </c>
      <c r="F3424" s="43" t="s">
        <v>123</v>
      </c>
      <c r="G3424" s="43" t="s">
        <v>142</v>
      </c>
      <c r="H3424" s="47">
        <v>1</v>
      </c>
    </row>
    <row r="3425" spans="1:8" x14ac:dyDescent="0.35">
      <c r="A3425" s="43">
        <v>46258</v>
      </c>
      <c r="B3425" t="s">
        <v>63</v>
      </c>
      <c r="C3425" t="s">
        <v>56</v>
      </c>
      <c r="D3425" t="s">
        <v>17</v>
      </c>
      <c r="E3425" s="43" t="s">
        <v>68</v>
      </c>
      <c r="F3425" s="43" t="s">
        <v>123</v>
      </c>
      <c r="G3425" s="43" t="s">
        <v>133</v>
      </c>
      <c r="H3425" s="47">
        <v>858</v>
      </c>
    </row>
    <row r="3426" spans="1:8" x14ac:dyDescent="0.35">
      <c r="A3426" s="43">
        <v>46258</v>
      </c>
      <c r="B3426" t="s">
        <v>63</v>
      </c>
      <c r="C3426" t="s">
        <v>53</v>
      </c>
      <c r="D3426" t="s">
        <v>6</v>
      </c>
      <c r="E3426" s="43" t="s">
        <v>98</v>
      </c>
      <c r="F3426" s="43" t="s">
        <v>123</v>
      </c>
      <c r="G3426" s="43" t="s">
        <v>132</v>
      </c>
      <c r="H3426" s="47">
        <v>1419</v>
      </c>
    </row>
    <row r="3427" spans="1:8" x14ac:dyDescent="0.35">
      <c r="A3427" s="43">
        <v>46258</v>
      </c>
      <c r="B3427" t="s">
        <v>63</v>
      </c>
      <c r="C3427" t="s">
        <v>56</v>
      </c>
      <c r="D3427" t="s">
        <v>16</v>
      </c>
      <c r="E3427" s="43" t="s">
        <v>97</v>
      </c>
      <c r="F3427" s="43" t="s">
        <v>123</v>
      </c>
      <c r="G3427" s="43" t="s">
        <v>127</v>
      </c>
      <c r="H3427" s="47">
        <v>34546</v>
      </c>
    </row>
    <row r="3428" spans="1:8" x14ac:dyDescent="0.35">
      <c r="A3428" s="43">
        <v>46258</v>
      </c>
      <c r="B3428" t="s">
        <v>63</v>
      </c>
      <c r="C3428" t="s">
        <v>53</v>
      </c>
      <c r="D3428" t="s">
        <v>8</v>
      </c>
      <c r="E3428" s="43" t="s">
        <v>66</v>
      </c>
      <c r="F3428" s="43" t="s">
        <v>123</v>
      </c>
      <c r="G3428" s="43" t="s">
        <v>127</v>
      </c>
      <c r="H3428" s="47">
        <v>11366</v>
      </c>
    </row>
    <row r="3429" spans="1:8" x14ac:dyDescent="0.35">
      <c r="A3429" s="43">
        <v>46258</v>
      </c>
      <c r="B3429" t="s">
        <v>63</v>
      </c>
      <c r="C3429" t="s">
        <v>55</v>
      </c>
      <c r="D3429" t="s">
        <v>13</v>
      </c>
      <c r="E3429" s="43" t="s">
        <v>85</v>
      </c>
      <c r="F3429" s="43" t="s">
        <v>123</v>
      </c>
      <c r="G3429" s="43" t="s">
        <v>142</v>
      </c>
      <c r="H3429" s="47">
        <v>1423</v>
      </c>
    </row>
    <row r="3430" spans="1:8" x14ac:dyDescent="0.35">
      <c r="A3430" s="43">
        <v>46258</v>
      </c>
      <c r="B3430" t="s">
        <v>63</v>
      </c>
      <c r="C3430" t="s">
        <v>56</v>
      </c>
      <c r="D3430" t="s">
        <v>12</v>
      </c>
      <c r="E3430" s="43" t="s">
        <v>79</v>
      </c>
      <c r="F3430" s="43" t="s">
        <v>123</v>
      </c>
      <c r="G3430" s="43" t="s">
        <v>127</v>
      </c>
      <c r="H3430" s="47">
        <v>16788</v>
      </c>
    </row>
    <row r="3431" spans="1:8" x14ac:dyDescent="0.35">
      <c r="A3431" s="43">
        <v>46258</v>
      </c>
      <c r="B3431" t="s">
        <v>63</v>
      </c>
      <c r="C3431" t="s">
        <v>54</v>
      </c>
      <c r="D3431" t="s">
        <v>10</v>
      </c>
      <c r="E3431" s="43" t="s">
        <v>64</v>
      </c>
      <c r="F3431" s="43" t="s">
        <v>123</v>
      </c>
      <c r="G3431" s="43" t="s">
        <v>129</v>
      </c>
      <c r="H3431" s="47">
        <v>7241</v>
      </c>
    </row>
    <row r="3432" spans="1:8" x14ac:dyDescent="0.35">
      <c r="A3432" s="43">
        <v>46258</v>
      </c>
      <c r="B3432" t="s">
        <v>63</v>
      </c>
      <c r="C3432" t="s">
        <v>53</v>
      </c>
      <c r="D3432" t="s">
        <v>8</v>
      </c>
      <c r="E3432" s="43" t="s">
        <v>72</v>
      </c>
      <c r="F3432" s="43" t="s">
        <v>123</v>
      </c>
      <c r="G3432" s="43" t="s">
        <v>140</v>
      </c>
      <c r="H3432" s="47">
        <v>155</v>
      </c>
    </row>
    <row r="3433" spans="1:8" x14ac:dyDescent="0.35">
      <c r="A3433" s="43">
        <v>46258</v>
      </c>
      <c r="B3433" t="s">
        <v>63</v>
      </c>
      <c r="C3433" t="s">
        <v>56</v>
      </c>
      <c r="D3433" t="s">
        <v>12</v>
      </c>
      <c r="E3433" s="43" t="s">
        <v>84</v>
      </c>
      <c r="F3433" s="43" t="s">
        <v>123</v>
      </c>
      <c r="G3433" s="43" t="s">
        <v>128</v>
      </c>
      <c r="H3433" s="47">
        <v>2496</v>
      </c>
    </row>
    <row r="3434" spans="1:8" x14ac:dyDescent="0.35">
      <c r="A3434" s="43">
        <v>46258</v>
      </c>
      <c r="B3434" t="s">
        <v>63</v>
      </c>
      <c r="C3434" t="s">
        <v>121</v>
      </c>
      <c r="D3434" t="s">
        <v>121</v>
      </c>
      <c r="E3434" s="43" t="s">
        <v>121</v>
      </c>
      <c r="F3434" s="43" t="s">
        <v>123</v>
      </c>
      <c r="G3434" s="43" t="s">
        <v>142</v>
      </c>
      <c r="H3434" s="47">
        <v>3</v>
      </c>
    </row>
    <row r="3435" spans="1:8" x14ac:dyDescent="0.35">
      <c r="A3435" s="43">
        <v>46258</v>
      </c>
      <c r="B3435" t="s">
        <v>63</v>
      </c>
      <c r="C3435" t="s">
        <v>53</v>
      </c>
      <c r="D3435" t="s">
        <v>7</v>
      </c>
      <c r="E3435" s="43" t="s">
        <v>77</v>
      </c>
      <c r="F3435" s="43" t="s">
        <v>123</v>
      </c>
      <c r="G3435" s="43" t="s">
        <v>137</v>
      </c>
      <c r="H3435" s="47">
        <v>10950</v>
      </c>
    </row>
    <row r="3436" spans="1:8" x14ac:dyDescent="0.35">
      <c r="A3436" s="43">
        <v>46258</v>
      </c>
      <c r="B3436" t="s">
        <v>63</v>
      </c>
      <c r="C3436" t="s">
        <v>53</v>
      </c>
      <c r="D3436" t="s">
        <v>8</v>
      </c>
      <c r="E3436" s="43" t="s">
        <v>66</v>
      </c>
      <c r="F3436" s="43" t="s">
        <v>123</v>
      </c>
      <c r="G3436" s="43" t="s">
        <v>141</v>
      </c>
      <c r="H3436" s="47">
        <v>633</v>
      </c>
    </row>
    <row r="3437" spans="1:8" x14ac:dyDescent="0.35">
      <c r="A3437" s="43">
        <v>46258</v>
      </c>
      <c r="B3437" t="s">
        <v>63</v>
      </c>
      <c r="C3437" t="s">
        <v>55</v>
      </c>
      <c r="D3437" t="s">
        <v>15</v>
      </c>
      <c r="E3437" s="43" t="s">
        <v>93</v>
      </c>
      <c r="F3437" s="43" t="s">
        <v>123</v>
      </c>
      <c r="G3437" s="43" t="s">
        <v>138</v>
      </c>
      <c r="H3437" s="47">
        <v>406</v>
      </c>
    </row>
    <row r="3438" spans="1:8" x14ac:dyDescent="0.35">
      <c r="A3438" s="43">
        <v>46258</v>
      </c>
      <c r="B3438" t="s">
        <v>63</v>
      </c>
      <c r="C3438" t="s">
        <v>54</v>
      </c>
      <c r="D3438" t="s">
        <v>10</v>
      </c>
      <c r="E3438" s="43" t="s">
        <v>80</v>
      </c>
      <c r="F3438" s="43" t="s">
        <v>123</v>
      </c>
      <c r="G3438" s="43" t="s">
        <v>139</v>
      </c>
      <c r="H3438" s="47">
        <v>204</v>
      </c>
    </row>
    <row r="3439" spans="1:8" x14ac:dyDescent="0.35">
      <c r="A3439" s="43">
        <v>46258</v>
      </c>
      <c r="B3439" t="s">
        <v>63</v>
      </c>
      <c r="C3439" t="s">
        <v>53</v>
      </c>
      <c r="D3439" t="s">
        <v>6</v>
      </c>
      <c r="E3439" s="43" t="s">
        <v>73</v>
      </c>
      <c r="F3439" s="43" t="s">
        <v>123</v>
      </c>
      <c r="G3439" s="43" t="s">
        <v>131</v>
      </c>
      <c r="H3439" s="47">
        <v>78</v>
      </c>
    </row>
    <row r="3440" spans="1:8" x14ac:dyDescent="0.35">
      <c r="A3440" s="43">
        <v>46258</v>
      </c>
      <c r="B3440" t="s">
        <v>63</v>
      </c>
      <c r="C3440" t="s">
        <v>56</v>
      </c>
      <c r="D3440" t="s">
        <v>12</v>
      </c>
      <c r="E3440" s="43" t="s">
        <v>79</v>
      </c>
      <c r="F3440" s="43" t="s">
        <v>123</v>
      </c>
      <c r="G3440" s="43" t="s">
        <v>132</v>
      </c>
      <c r="H3440" s="47">
        <v>1471</v>
      </c>
    </row>
    <row r="3441" spans="1:8" x14ac:dyDescent="0.35">
      <c r="A3441" s="43">
        <v>46258</v>
      </c>
      <c r="B3441" t="s">
        <v>63</v>
      </c>
      <c r="C3441" t="s">
        <v>56</v>
      </c>
      <c r="D3441" t="s">
        <v>17</v>
      </c>
      <c r="E3441" s="43" t="s">
        <v>68</v>
      </c>
      <c r="F3441" s="43" t="s">
        <v>123</v>
      </c>
      <c r="G3441" s="43" t="s">
        <v>139</v>
      </c>
      <c r="H3441" s="47">
        <v>618</v>
      </c>
    </row>
    <row r="3442" spans="1:8" x14ac:dyDescent="0.35">
      <c r="A3442" s="43">
        <v>46258</v>
      </c>
      <c r="B3442" t="s">
        <v>63</v>
      </c>
      <c r="C3442" t="s">
        <v>121</v>
      </c>
      <c r="D3442" t="s">
        <v>121</v>
      </c>
      <c r="E3442" s="43" t="s">
        <v>121</v>
      </c>
      <c r="F3442" s="43" t="s">
        <v>123</v>
      </c>
      <c r="G3442" s="43" t="s">
        <v>132</v>
      </c>
      <c r="H3442" s="47">
        <v>157</v>
      </c>
    </row>
    <row r="3443" spans="1:8" x14ac:dyDescent="0.35">
      <c r="A3443" s="43">
        <v>46258</v>
      </c>
      <c r="B3443" t="s">
        <v>63</v>
      </c>
      <c r="C3443" t="s">
        <v>54</v>
      </c>
      <c r="D3443" t="s">
        <v>14</v>
      </c>
      <c r="E3443" s="43" t="s">
        <v>89</v>
      </c>
      <c r="F3443" s="43" t="s">
        <v>123</v>
      </c>
      <c r="G3443" s="43" t="s">
        <v>127</v>
      </c>
      <c r="H3443" s="47">
        <v>14448</v>
      </c>
    </row>
    <row r="3444" spans="1:8" x14ac:dyDescent="0.35">
      <c r="A3444" s="43">
        <v>46258</v>
      </c>
      <c r="B3444" t="s">
        <v>63</v>
      </c>
      <c r="C3444" t="s">
        <v>54</v>
      </c>
      <c r="D3444" t="s">
        <v>14</v>
      </c>
      <c r="E3444" s="43" t="s">
        <v>14</v>
      </c>
      <c r="F3444" s="43" t="s">
        <v>123</v>
      </c>
      <c r="G3444" s="43" t="s">
        <v>139</v>
      </c>
      <c r="H3444" s="47">
        <v>1184</v>
      </c>
    </row>
    <row r="3445" spans="1:8" x14ac:dyDescent="0.35">
      <c r="A3445" s="43">
        <v>46258</v>
      </c>
      <c r="B3445" t="s">
        <v>63</v>
      </c>
      <c r="C3445" t="s">
        <v>54</v>
      </c>
      <c r="D3445" t="s">
        <v>9</v>
      </c>
      <c r="E3445" s="43" t="s">
        <v>92</v>
      </c>
      <c r="F3445" s="43" t="s">
        <v>123</v>
      </c>
      <c r="G3445" s="43" t="s">
        <v>125</v>
      </c>
      <c r="H3445" s="47">
        <v>2252</v>
      </c>
    </row>
    <row r="3446" spans="1:8" x14ac:dyDescent="0.35">
      <c r="A3446" s="43">
        <v>46258</v>
      </c>
      <c r="B3446" t="s">
        <v>63</v>
      </c>
      <c r="C3446" t="s">
        <v>55</v>
      </c>
      <c r="D3446" t="s">
        <v>13</v>
      </c>
      <c r="E3446" s="43" t="s">
        <v>67</v>
      </c>
      <c r="F3446" s="43" t="s">
        <v>123</v>
      </c>
      <c r="G3446" s="43" t="s">
        <v>142</v>
      </c>
      <c r="H3446" s="47">
        <v>1712</v>
      </c>
    </row>
    <row r="3447" spans="1:8" x14ac:dyDescent="0.35">
      <c r="A3447" s="43">
        <v>46258</v>
      </c>
      <c r="B3447" t="s">
        <v>63</v>
      </c>
      <c r="C3447" t="s">
        <v>55</v>
      </c>
      <c r="D3447" t="s">
        <v>15</v>
      </c>
      <c r="E3447" s="43" t="s">
        <v>93</v>
      </c>
      <c r="F3447" s="43" t="s">
        <v>123</v>
      </c>
      <c r="G3447" s="43" t="s">
        <v>142</v>
      </c>
      <c r="H3447" s="47">
        <v>770</v>
      </c>
    </row>
    <row r="3448" spans="1:8" x14ac:dyDescent="0.35">
      <c r="A3448" s="43">
        <v>46258</v>
      </c>
      <c r="B3448" t="s">
        <v>63</v>
      </c>
      <c r="C3448" t="s">
        <v>121</v>
      </c>
      <c r="D3448" t="s">
        <v>121</v>
      </c>
      <c r="E3448" s="43" t="s">
        <v>121</v>
      </c>
      <c r="F3448" s="43" t="s">
        <v>123</v>
      </c>
      <c r="G3448" s="43" t="s">
        <v>137</v>
      </c>
      <c r="H3448" s="47">
        <v>6810</v>
      </c>
    </row>
    <row r="3449" spans="1:8" x14ac:dyDescent="0.35">
      <c r="A3449" s="43">
        <v>46258</v>
      </c>
      <c r="B3449" t="s">
        <v>63</v>
      </c>
      <c r="C3449" t="s">
        <v>121</v>
      </c>
      <c r="D3449" t="s">
        <v>121</v>
      </c>
      <c r="E3449" s="43" t="s">
        <v>121</v>
      </c>
      <c r="F3449" s="43" t="s">
        <v>123</v>
      </c>
      <c r="G3449" s="43" t="s">
        <v>138</v>
      </c>
      <c r="H3449" s="47">
        <v>3</v>
      </c>
    </row>
    <row r="3450" spans="1:8" x14ac:dyDescent="0.35">
      <c r="A3450" s="43">
        <v>46258</v>
      </c>
      <c r="B3450" t="s">
        <v>63</v>
      </c>
      <c r="C3450" t="s">
        <v>121</v>
      </c>
      <c r="D3450" t="s">
        <v>121</v>
      </c>
      <c r="E3450" s="43" t="s">
        <v>121</v>
      </c>
      <c r="F3450" s="43" t="s">
        <v>123</v>
      </c>
      <c r="G3450" s="43" t="s">
        <v>138</v>
      </c>
      <c r="H3450" s="47">
        <v>0</v>
      </c>
    </row>
    <row r="3451" spans="1:8" x14ac:dyDescent="0.35">
      <c r="A3451" s="43">
        <v>46258</v>
      </c>
      <c r="B3451" t="s">
        <v>63</v>
      </c>
      <c r="C3451" t="s">
        <v>121</v>
      </c>
      <c r="D3451" t="s">
        <v>121</v>
      </c>
      <c r="E3451" s="43" t="s">
        <v>121</v>
      </c>
      <c r="F3451" s="43" t="s">
        <v>123</v>
      </c>
      <c r="G3451" s="43" t="s">
        <v>132</v>
      </c>
      <c r="H3451" s="47">
        <v>1</v>
      </c>
    </row>
    <row r="3452" spans="1:8" x14ac:dyDescent="0.35">
      <c r="A3452" s="43">
        <v>46258</v>
      </c>
      <c r="B3452" t="s">
        <v>63</v>
      </c>
      <c r="C3452" t="s">
        <v>121</v>
      </c>
      <c r="D3452" t="s">
        <v>121</v>
      </c>
      <c r="E3452" s="43" t="s">
        <v>122</v>
      </c>
      <c r="F3452" s="43" t="s">
        <v>123</v>
      </c>
      <c r="G3452" s="43" t="s">
        <v>128</v>
      </c>
      <c r="H3452" s="47">
        <v>1</v>
      </c>
    </row>
    <row r="3453" spans="1:8" x14ac:dyDescent="0.35">
      <c r="A3453" s="43">
        <v>46258</v>
      </c>
      <c r="B3453" t="s">
        <v>63</v>
      </c>
      <c r="C3453" t="s">
        <v>121</v>
      </c>
      <c r="D3453" t="s">
        <v>121</v>
      </c>
      <c r="E3453" s="43" t="s">
        <v>121</v>
      </c>
      <c r="F3453" s="43" t="s">
        <v>123</v>
      </c>
      <c r="G3453" s="43" t="s">
        <v>136</v>
      </c>
      <c r="H3453" s="47">
        <v>0</v>
      </c>
    </row>
    <row r="3454" spans="1:8" x14ac:dyDescent="0.35">
      <c r="A3454" s="43">
        <v>46258</v>
      </c>
      <c r="B3454" t="s">
        <v>63</v>
      </c>
      <c r="C3454" t="s">
        <v>121</v>
      </c>
      <c r="D3454" t="s">
        <v>121</v>
      </c>
      <c r="E3454" s="43" t="s">
        <v>122</v>
      </c>
      <c r="F3454" s="43" t="s">
        <v>123</v>
      </c>
      <c r="G3454" s="43" t="s">
        <v>139</v>
      </c>
      <c r="H3454" s="47">
        <v>0</v>
      </c>
    </row>
    <row r="3455" spans="1:8" x14ac:dyDescent="0.35">
      <c r="A3455" s="43">
        <v>46258</v>
      </c>
      <c r="B3455" t="s">
        <v>63</v>
      </c>
      <c r="C3455" t="s">
        <v>54</v>
      </c>
      <c r="D3455" t="s">
        <v>10</v>
      </c>
      <c r="E3455" s="43" t="s">
        <v>10</v>
      </c>
      <c r="F3455" s="43" t="s">
        <v>123</v>
      </c>
      <c r="G3455" s="43" t="s">
        <v>129</v>
      </c>
      <c r="H3455" s="47">
        <v>10803</v>
      </c>
    </row>
    <row r="3456" spans="1:8" x14ac:dyDescent="0.35">
      <c r="A3456" s="43">
        <v>46258</v>
      </c>
      <c r="B3456" t="s">
        <v>63</v>
      </c>
      <c r="C3456" t="s">
        <v>54</v>
      </c>
      <c r="D3456" t="s">
        <v>10</v>
      </c>
      <c r="E3456" s="43" t="s">
        <v>80</v>
      </c>
      <c r="F3456" s="43" t="s">
        <v>123</v>
      </c>
      <c r="G3456" s="43" t="s">
        <v>126</v>
      </c>
      <c r="H3456" s="47">
        <v>11163</v>
      </c>
    </row>
    <row r="3457" spans="1:8" x14ac:dyDescent="0.35">
      <c r="A3457" s="43">
        <v>46258</v>
      </c>
      <c r="B3457" t="s">
        <v>63</v>
      </c>
      <c r="C3457" t="s">
        <v>55</v>
      </c>
      <c r="D3457" t="s">
        <v>11</v>
      </c>
      <c r="E3457" s="43" t="s">
        <v>78</v>
      </c>
      <c r="F3457" s="43" t="s">
        <v>123</v>
      </c>
      <c r="G3457" s="43" t="s">
        <v>132</v>
      </c>
      <c r="H3457" s="47">
        <v>1389</v>
      </c>
    </row>
    <row r="3458" spans="1:8" x14ac:dyDescent="0.35">
      <c r="A3458" s="43">
        <v>46258</v>
      </c>
      <c r="B3458" t="s">
        <v>63</v>
      </c>
      <c r="C3458" t="s">
        <v>55</v>
      </c>
      <c r="D3458" t="s">
        <v>15</v>
      </c>
      <c r="E3458" s="43" t="s">
        <v>96</v>
      </c>
      <c r="F3458" s="43" t="s">
        <v>123</v>
      </c>
      <c r="G3458" s="43" t="s">
        <v>135</v>
      </c>
      <c r="H3458" s="47">
        <v>6173</v>
      </c>
    </row>
    <row r="3459" spans="1:8" x14ac:dyDescent="0.35">
      <c r="A3459" s="43">
        <v>46258</v>
      </c>
      <c r="B3459" t="s">
        <v>63</v>
      </c>
      <c r="C3459" t="s">
        <v>54</v>
      </c>
      <c r="D3459" t="s">
        <v>9</v>
      </c>
      <c r="E3459" s="43" t="s">
        <v>92</v>
      </c>
      <c r="F3459" s="43" t="s">
        <v>123</v>
      </c>
      <c r="G3459" s="43" t="s">
        <v>130</v>
      </c>
      <c r="H3459" s="47">
        <v>1790</v>
      </c>
    </row>
    <row r="3460" spans="1:8" x14ac:dyDescent="0.35">
      <c r="A3460" s="43">
        <v>46258</v>
      </c>
      <c r="B3460" t="s">
        <v>63</v>
      </c>
      <c r="C3460" t="s">
        <v>54</v>
      </c>
      <c r="D3460" t="s">
        <v>9</v>
      </c>
      <c r="E3460" s="43" t="s">
        <v>92</v>
      </c>
      <c r="F3460" s="43" t="s">
        <v>123</v>
      </c>
      <c r="G3460" s="43" t="s">
        <v>124</v>
      </c>
      <c r="H3460" s="47">
        <v>11909</v>
      </c>
    </row>
    <row r="3461" spans="1:8" x14ac:dyDescent="0.35">
      <c r="A3461" s="43">
        <v>46258</v>
      </c>
      <c r="B3461" t="s">
        <v>63</v>
      </c>
      <c r="C3461" t="s">
        <v>54</v>
      </c>
      <c r="D3461" t="s">
        <v>10</v>
      </c>
      <c r="E3461" s="43" t="s">
        <v>64</v>
      </c>
      <c r="F3461" s="43" t="s">
        <v>123</v>
      </c>
      <c r="G3461" s="43" t="s">
        <v>133</v>
      </c>
      <c r="H3461" s="47">
        <v>632</v>
      </c>
    </row>
    <row r="3462" spans="1:8" x14ac:dyDescent="0.35">
      <c r="A3462" s="43">
        <v>46258</v>
      </c>
      <c r="B3462" t="s">
        <v>63</v>
      </c>
      <c r="C3462" t="s">
        <v>56</v>
      </c>
      <c r="D3462" t="s">
        <v>17</v>
      </c>
      <c r="E3462" s="43" t="s">
        <v>70</v>
      </c>
      <c r="F3462" s="43" t="s">
        <v>123</v>
      </c>
      <c r="G3462" s="43" t="s">
        <v>139</v>
      </c>
      <c r="H3462" s="47">
        <v>291</v>
      </c>
    </row>
    <row r="3463" spans="1:8" x14ac:dyDescent="0.35">
      <c r="A3463" s="43">
        <v>46258</v>
      </c>
      <c r="B3463" t="s">
        <v>63</v>
      </c>
      <c r="C3463" t="s">
        <v>55</v>
      </c>
      <c r="D3463" t="s">
        <v>15</v>
      </c>
      <c r="E3463" s="43" t="s">
        <v>96</v>
      </c>
      <c r="F3463" s="43" t="s">
        <v>123</v>
      </c>
      <c r="G3463" s="43" t="s">
        <v>137</v>
      </c>
      <c r="H3463" s="47">
        <v>1263</v>
      </c>
    </row>
    <row r="3464" spans="1:8" x14ac:dyDescent="0.35">
      <c r="A3464" s="43">
        <v>46258</v>
      </c>
      <c r="B3464" t="s">
        <v>63</v>
      </c>
      <c r="C3464" t="s">
        <v>55</v>
      </c>
      <c r="D3464" t="s">
        <v>13</v>
      </c>
      <c r="E3464" s="43" t="s">
        <v>85</v>
      </c>
      <c r="F3464" s="43" t="s">
        <v>123</v>
      </c>
      <c r="G3464" s="43" t="s">
        <v>141</v>
      </c>
      <c r="H3464" s="47">
        <v>900</v>
      </c>
    </row>
    <row r="3465" spans="1:8" x14ac:dyDescent="0.35">
      <c r="A3465" s="43">
        <v>46258</v>
      </c>
      <c r="B3465" t="s">
        <v>63</v>
      </c>
      <c r="C3465" t="s">
        <v>54</v>
      </c>
      <c r="D3465" t="s">
        <v>10</v>
      </c>
      <c r="E3465" s="43" t="s">
        <v>10</v>
      </c>
      <c r="F3465" s="43" t="s">
        <v>123</v>
      </c>
      <c r="G3465" s="43" t="s">
        <v>127</v>
      </c>
      <c r="H3465" s="47">
        <v>19428</v>
      </c>
    </row>
    <row r="3466" spans="1:8" x14ac:dyDescent="0.35">
      <c r="A3466" s="43">
        <v>46258</v>
      </c>
      <c r="B3466" t="s">
        <v>63</v>
      </c>
      <c r="C3466" t="s">
        <v>55</v>
      </c>
      <c r="D3466" t="s">
        <v>15</v>
      </c>
      <c r="E3466" s="43" t="s">
        <v>96</v>
      </c>
      <c r="F3466" s="43" t="s">
        <v>123</v>
      </c>
      <c r="G3466" s="43" t="s">
        <v>126</v>
      </c>
      <c r="H3466" s="47">
        <v>15024</v>
      </c>
    </row>
    <row r="3467" spans="1:8" x14ac:dyDescent="0.35">
      <c r="A3467" s="43">
        <v>46258</v>
      </c>
      <c r="B3467" t="s">
        <v>63</v>
      </c>
      <c r="C3467" t="s">
        <v>55</v>
      </c>
      <c r="D3467" t="s">
        <v>13</v>
      </c>
      <c r="E3467" s="43" t="s">
        <v>67</v>
      </c>
      <c r="F3467" s="43" t="s">
        <v>123</v>
      </c>
      <c r="G3467" s="43" t="s">
        <v>135</v>
      </c>
      <c r="H3467" s="47">
        <v>5982</v>
      </c>
    </row>
    <row r="3468" spans="1:8" x14ac:dyDescent="0.35">
      <c r="A3468" s="43">
        <v>46258</v>
      </c>
      <c r="B3468" t="s">
        <v>63</v>
      </c>
      <c r="C3468" t="s">
        <v>55</v>
      </c>
      <c r="D3468" t="s">
        <v>15</v>
      </c>
      <c r="E3468" s="43" t="s">
        <v>96</v>
      </c>
      <c r="F3468" s="43" t="s">
        <v>123</v>
      </c>
      <c r="G3468" s="43" t="s">
        <v>139</v>
      </c>
      <c r="H3468" s="47">
        <v>1148</v>
      </c>
    </row>
    <row r="3469" spans="1:8" x14ac:dyDescent="0.35">
      <c r="A3469" s="43">
        <v>46258</v>
      </c>
      <c r="B3469" t="s">
        <v>63</v>
      </c>
      <c r="C3469" t="s">
        <v>55</v>
      </c>
      <c r="D3469" t="s">
        <v>13</v>
      </c>
      <c r="E3469" s="43" t="s">
        <v>85</v>
      </c>
      <c r="F3469" s="43" t="s">
        <v>123</v>
      </c>
      <c r="G3469" s="43" t="s">
        <v>136</v>
      </c>
      <c r="H3469" s="47">
        <v>961</v>
      </c>
    </row>
    <row r="3470" spans="1:8" x14ac:dyDescent="0.35">
      <c r="A3470" s="43">
        <v>46258</v>
      </c>
      <c r="B3470" t="s">
        <v>63</v>
      </c>
      <c r="C3470" t="s">
        <v>54</v>
      </c>
      <c r="D3470" t="s">
        <v>10</v>
      </c>
      <c r="E3470" s="43" t="s">
        <v>64</v>
      </c>
      <c r="F3470" s="43" t="s">
        <v>123</v>
      </c>
      <c r="G3470" s="43" t="s">
        <v>137</v>
      </c>
      <c r="H3470" s="47">
        <v>134</v>
      </c>
    </row>
    <row r="3471" spans="1:8" x14ac:dyDescent="0.35">
      <c r="A3471" s="43">
        <v>46258</v>
      </c>
      <c r="B3471" t="s">
        <v>63</v>
      </c>
      <c r="C3471" t="s">
        <v>53</v>
      </c>
      <c r="D3471" t="s">
        <v>8</v>
      </c>
      <c r="E3471" s="43" t="s">
        <v>75</v>
      </c>
      <c r="F3471" s="43" t="s">
        <v>123</v>
      </c>
      <c r="G3471" s="43" t="s">
        <v>132</v>
      </c>
      <c r="H3471" s="47">
        <v>883</v>
      </c>
    </row>
    <row r="3472" spans="1:8" x14ac:dyDescent="0.35">
      <c r="A3472" s="43">
        <v>46258</v>
      </c>
      <c r="B3472" t="s">
        <v>63</v>
      </c>
      <c r="C3472" t="s">
        <v>54</v>
      </c>
      <c r="D3472" t="s">
        <v>14</v>
      </c>
      <c r="E3472" s="43" t="s">
        <v>88</v>
      </c>
      <c r="F3472" s="43" t="s">
        <v>123</v>
      </c>
      <c r="G3472" s="43" t="s">
        <v>133</v>
      </c>
      <c r="H3472" s="47">
        <v>606</v>
      </c>
    </row>
    <row r="3473" spans="1:8" x14ac:dyDescent="0.35">
      <c r="A3473" s="43">
        <v>46258</v>
      </c>
      <c r="B3473" t="s">
        <v>63</v>
      </c>
      <c r="C3473" t="s">
        <v>121</v>
      </c>
      <c r="D3473" t="s">
        <v>121</v>
      </c>
      <c r="E3473" s="43" t="s">
        <v>121</v>
      </c>
      <c r="F3473" s="43" t="s">
        <v>123</v>
      </c>
      <c r="G3473" s="43" t="s">
        <v>134</v>
      </c>
      <c r="H3473" s="47">
        <v>1</v>
      </c>
    </row>
    <row r="3474" spans="1:8" x14ac:dyDescent="0.35">
      <c r="A3474" s="43">
        <v>46258</v>
      </c>
      <c r="B3474" t="s">
        <v>63</v>
      </c>
      <c r="C3474" t="s">
        <v>121</v>
      </c>
      <c r="D3474" t="s">
        <v>121</v>
      </c>
      <c r="E3474" s="43" t="s">
        <v>122</v>
      </c>
      <c r="F3474" s="43" t="s">
        <v>123</v>
      </c>
      <c r="G3474" s="43" t="s">
        <v>126</v>
      </c>
      <c r="H3474" s="47">
        <v>39</v>
      </c>
    </row>
    <row r="3475" spans="1:8" x14ac:dyDescent="0.35">
      <c r="A3475" s="43">
        <v>46258</v>
      </c>
      <c r="B3475" t="s">
        <v>63</v>
      </c>
      <c r="C3475" t="s">
        <v>53</v>
      </c>
      <c r="D3475" t="s">
        <v>7</v>
      </c>
      <c r="E3475" s="43" t="s">
        <v>77</v>
      </c>
      <c r="F3475" s="43" t="s">
        <v>123</v>
      </c>
      <c r="G3475" s="43" t="s">
        <v>138</v>
      </c>
      <c r="H3475" s="47">
        <v>1808</v>
      </c>
    </row>
    <row r="3476" spans="1:8" x14ac:dyDescent="0.35">
      <c r="A3476" s="43">
        <v>46258</v>
      </c>
      <c r="B3476" t="s">
        <v>63</v>
      </c>
      <c r="C3476" t="s">
        <v>55</v>
      </c>
      <c r="D3476" t="s">
        <v>11</v>
      </c>
      <c r="E3476" s="43" t="s">
        <v>78</v>
      </c>
      <c r="F3476" s="43" t="s">
        <v>123</v>
      </c>
      <c r="G3476" s="43" t="s">
        <v>138</v>
      </c>
      <c r="H3476" s="47">
        <v>1075</v>
      </c>
    </row>
    <row r="3477" spans="1:8" x14ac:dyDescent="0.35">
      <c r="A3477" s="43">
        <v>46258</v>
      </c>
      <c r="B3477" t="s">
        <v>63</v>
      </c>
      <c r="C3477" t="s">
        <v>121</v>
      </c>
      <c r="D3477" t="s">
        <v>121</v>
      </c>
      <c r="E3477" s="43" t="s">
        <v>122</v>
      </c>
      <c r="F3477" s="43" t="s">
        <v>123</v>
      </c>
      <c r="G3477" s="43" t="s">
        <v>130</v>
      </c>
      <c r="H3477" s="47">
        <v>13</v>
      </c>
    </row>
    <row r="3478" spans="1:8" x14ac:dyDescent="0.35">
      <c r="A3478" s="43">
        <v>46258</v>
      </c>
      <c r="B3478" t="s">
        <v>63</v>
      </c>
      <c r="C3478" t="s">
        <v>54</v>
      </c>
      <c r="D3478" t="s">
        <v>14</v>
      </c>
      <c r="E3478" s="43" t="s">
        <v>87</v>
      </c>
      <c r="F3478" s="43" t="s">
        <v>123</v>
      </c>
      <c r="G3478" s="43" t="s">
        <v>140</v>
      </c>
      <c r="H3478" s="47">
        <v>51</v>
      </c>
    </row>
    <row r="3479" spans="1:8" x14ac:dyDescent="0.35">
      <c r="A3479" s="43">
        <v>46258</v>
      </c>
      <c r="B3479" t="s">
        <v>63</v>
      </c>
      <c r="C3479" t="s">
        <v>121</v>
      </c>
      <c r="D3479" t="s">
        <v>121</v>
      </c>
      <c r="E3479" s="43" t="s">
        <v>121</v>
      </c>
      <c r="F3479" s="43" t="s">
        <v>123</v>
      </c>
      <c r="G3479" s="43" t="s">
        <v>132</v>
      </c>
      <c r="H3479" s="47">
        <v>76</v>
      </c>
    </row>
    <row r="3480" spans="1:8" x14ac:dyDescent="0.35">
      <c r="A3480" s="43">
        <v>46258</v>
      </c>
      <c r="B3480" t="s">
        <v>63</v>
      </c>
      <c r="C3480" t="s">
        <v>53</v>
      </c>
      <c r="D3480" t="s">
        <v>8</v>
      </c>
      <c r="E3480" s="43" t="s">
        <v>74</v>
      </c>
      <c r="F3480" s="43" t="s">
        <v>123</v>
      </c>
      <c r="G3480" s="43" t="s">
        <v>133</v>
      </c>
      <c r="H3480" s="47">
        <v>1514</v>
      </c>
    </row>
    <row r="3481" spans="1:8" x14ac:dyDescent="0.35">
      <c r="A3481" s="43">
        <v>46258</v>
      </c>
      <c r="B3481" t="s">
        <v>63</v>
      </c>
      <c r="C3481" t="s">
        <v>53</v>
      </c>
      <c r="D3481" t="s">
        <v>6</v>
      </c>
      <c r="E3481" s="43" t="s">
        <v>73</v>
      </c>
      <c r="F3481" s="43" t="s">
        <v>123</v>
      </c>
      <c r="G3481" s="43" t="s">
        <v>130</v>
      </c>
      <c r="H3481" s="47">
        <v>123</v>
      </c>
    </row>
    <row r="3482" spans="1:8" x14ac:dyDescent="0.35">
      <c r="A3482" s="43">
        <v>46258</v>
      </c>
      <c r="B3482" t="s">
        <v>63</v>
      </c>
      <c r="C3482" t="s">
        <v>55</v>
      </c>
      <c r="D3482" t="s">
        <v>11</v>
      </c>
      <c r="E3482" s="43" t="s">
        <v>90</v>
      </c>
      <c r="F3482" s="43" t="s">
        <v>123</v>
      </c>
      <c r="G3482" s="43" t="s">
        <v>126</v>
      </c>
      <c r="H3482" s="47">
        <v>8893</v>
      </c>
    </row>
    <row r="3483" spans="1:8" x14ac:dyDescent="0.35">
      <c r="A3483" s="43">
        <v>46258</v>
      </c>
      <c r="B3483" t="s">
        <v>63</v>
      </c>
      <c r="C3483" t="s">
        <v>55</v>
      </c>
      <c r="D3483" t="s">
        <v>15</v>
      </c>
      <c r="E3483" s="43" t="s">
        <v>91</v>
      </c>
      <c r="F3483" s="43" t="s">
        <v>123</v>
      </c>
      <c r="G3483" s="43" t="s">
        <v>137</v>
      </c>
      <c r="H3483" s="47">
        <v>48</v>
      </c>
    </row>
    <row r="3484" spans="1:8" x14ac:dyDescent="0.35">
      <c r="A3484" s="43">
        <v>46258</v>
      </c>
      <c r="B3484" t="s">
        <v>63</v>
      </c>
      <c r="C3484" t="s">
        <v>121</v>
      </c>
      <c r="D3484" t="s">
        <v>121</v>
      </c>
      <c r="E3484" s="43" t="s">
        <v>121</v>
      </c>
      <c r="F3484" s="43" t="s">
        <v>123</v>
      </c>
      <c r="G3484" s="43" t="s">
        <v>127</v>
      </c>
      <c r="H3484" s="47">
        <v>2</v>
      </c>
    </row>
    <row r="3485" spans="1:8" x14ac:dyDescent="0.35">
      <c r="A3485" s="43">
        <v>46258</v>
      </c>
      <c r="B3485" t="s">
        <v>63</v>
      </c>
      <c r="C3485" t="s">
        <v>121</v>
      </c>
      <c r="D3485" t="s">
        <v>121</v>
      </c>
      <c r="E3485" s="43" t="s">
        <v>121</v>
      </c>
      <c r="F3485" s="43" t="s">
        <v>123</v>
      </c>
      <c r="G3485" s="43" t="s">
        <v>133</v>
      </c>
      <c r="H3485" s="47">
        <v>10</v>
      </c>
    </row>
    <row r="3486" spans="1:8" x14ac:dyDescent="0.35">
      <c r="A3486" s="43">
        <v>46258</v>
      </c>
      <c r="B3486" t="s">
        <v>63</v>
      </c>
      <c r="C3486" t="s">
        <v>121</v>
      </c>
      <c r="D3486" t="s">
        <v>121</v>
      </c>
      <c r="E3486" s="43" t="s">
        <v>122</v>
      </c>
      <c r="F3486" s="43" t="s">
        <v>123</v>
      </c>
      <c r="G3486" s="43" t="s">
        <v>142</v>
      </c>
      <c r="H3486" s="47">
        <v>15</v>
      </c>
    </row>
    <row r="3487" spans="1:8" x14ac:dyDescent="0.35">
      <c r="A3487" s="43">
        <v>46258</v>
      </c>
      <c r="B3487" t="s">
        <v>63</v>
      </c>
      <c r="C3487" t="s">
        <v>121</v>
      </c>
      <c r="D3487" t="s">
        <v>121</v>
      </c>
      <c r="E3487" s="43" t="s">
        <v>121</v>
      </c>
      <c r="F3487" s="43" t="s">
        <v>123</v>
      </c>
      <c r="G3487" s="43" t="s">
        <v>138</v>
      </c>
      <c r="H3487" s="47">
        <v>1</v>
      </c>
    </row>
    <row r="3488" spans="1:8" x14ac:dyDescent="0.35">
      <c r="A3488" s="43">
        <v>46258</v>
      </c>
      <c r="B3488" t="s">
        <v>63</v>
      </c>
      <c r="C3488" t="s">
        <v>121</v>
      </c>
      <c r="D3488" t="s">
        <v>121</v>
      </c>
      <c r="E3488" s="43" t="s">
        <v>122</v>
      </c>
      <c r="F3488" s="43" t="s">
        <v>123</v>
      </c>
      <c r="G3488" s="43" t="s">
        <v>131</v>
      </c>
      <c r="H3488" s="47">
        <v>0</v>
      </c>
    </row>
    <row r="3489" spans="1:8" x14ac:dyDescent="0.35">
      <c r="A3489" s="43">
        <v>46258</v>
      </c>
      <c r="B3489" t="s">
        <v>63</v>
      </c>
      <c r="C3489" t="s">
        <v>121</v>
      </c>
      <c r="D3489" t="s">
        <v>121</v>
      </c>
      <c r="E3489" s="43" t="s">
        <v>122</v>
      </c>
      <c r="F3489" s="43" t="s">
        <v>123</v>
      </c>
      <c r="G3489" s="43" t="s">
        <v>135</v>
      </c>
      <c r="H3489" s="47">
        <v>0</v>
      </c>
    </row>
    <row r="3490" spans="1:8" x14ac:dyDescent="0.35">
      <c r="A3490" s="43">
        <v>46258</v>
      </c>
      <c r="B3490" t="s">
        <v>63</v>
      </c>
      <c r="C3490" t="s">
        <v>121</v>
      </c>
      <c r="D3490" t="s">
        <v>121</v>
      </c>
      <c r="E3490" s="43" t="s">
        <v>122</v>
      </c>
      <c r="F3490" s="43" t="s">
        <v>123</v>
      </c>
      <c r="G3490" s="43" t="s">
        <v>138</v>
      </c>
      <c r="H3490" s="47">
        <v>6</v>
      </c>
    </row>
    <row r="3491" spans="1:8" x14ac:dyDescent="0.35">
      <c r="A3491" s="43">
        <v>46258</v>
      </c>
      <c r="B3491" t="s">
        <v>63</v>
      </c>
      <c r="C3491" t="s">
        <v>53</v>
      </c>
      <c r="D3491" t="s">
        <v>6</v>
      </c>
      <c r="E3491" s="43" t="s">
        <v>73</v>
      </c>
      <c r="F3491" s="43" t="s">
        <v>123</v>
      </c>
      <c r="G3491" s="43" t="s">
        <v>128</v>
      </c>
      <c r="H3491" s="47">
        <v>8362</v>
      </c>
    </row>
    <row r="3492" spans="1:8" x14ac:dyDescent="0.35">
      <c r="A3492" s="43">
        <v>46258</v>
      </c>
      <c r="B3492" t="s">
        <v>63</v>
      </c>
      <c r="C3492" t="s">
        <v>53</v>
      </c>
      <c r="D3492" t="s">
        <v>8</v>
      </c>
      <c r="E3492" s="43" t="s">
        <v>66</v>
      </c>
      <c r="F3492" s="43" t="s">
        <v>123</v>
      </c>
      <c r="G3492" s="43" t="s">
        <v>126</v>
      </c>
      <c r="H3492" s="47">
        <v>6659</v>
      </c>
    </row>
    <row r="3493" spans="1:8" x14ac:dyDescent="0.35">
      <c r="A3493" s="43">
        <v>46258</v>
      </c>
      <c r="B3493" t="s">
        <v>63</v>
      </c>
      <c r="C3493" t="s">
        <v>54</v>
      </c>
      <c r="D3493" t="s">
        <v>9</v>
      </c>
      <c r="E3493" s="43" t="s">
        <v>92</v>
      </c>
      <c r="F3493" s="43" t="s">
        <v>123</v>
      </c>
      <c r="G3493" s="43" t="s">
        <v>142</v>
      </c>
      <c r="H3493" s="47">
        <v>754</v>
      </c>
    </row>
    <row r="3494" spans="1:8" x14ac:dyDescent="0.35">
      <c r="A3494" s="43">
        <v>46258</v>
      </c>
      <c r="B3494" t="s">
        <v>63</v>
      </c>
      <c r="C3494" t="s">
        <v>54</v>
      </c>
      <c r="D3494" t="s">
        <v>9</v>
      </c>
      <c r="E3494" s="43" t="s">
        <v>71</v>
      </c>
      <c r="F3494" s="43" t="s">
        <v>123</v>
      </c>
      <c r="G3494" s="43" t="s">
        <v>134</v>
      </c>
      <c r="H3494" s="47">
        <v>633</v>
      </c>
    </row>
    <row r="3495" spans="1:8" x14ac:dyDescent="0.35">
      <c r="A3495" s="43">
        <v>46258</v>
      </c>
      <c r="B3495" t="s">
        <v>63</v>
      </c>
      <c r="C3495" t="s">
        <v>54</v>
      </c>
      <c r="D3495" t="s">
        <v>14</v>
      </c>
      <c r="E3495" s="43" t="s">
        <v>87</v>
      </c>
      <c r="F3495" s="43" t="s">
        <v>123</v>
      </c>
      <c r="G3495" s="43" t="s">
        <v>132</v>
      </c>
      <c r="H3495" s="47">
        <v>1250</v>
      </c>
    </row>
    <row r="3496" spans="1:8" x14ac:dyDescent="0.35">
      <c r="A3496" s="43">
        <v>46258</v>
      </c>
      <c r="B3496" t="s">
        <v>63</v>
      </c>
      <c r="C3496" t="s">
        <v>56</v>
      </c>
      <c r="D3496" t="s">
        <v>12</v>
      </c>
      <c r="E3496" s="43" t="s">
        <v>83</v>
      </c>
      <c r="F3496" s="43" t="s">
        <v>123</v>
      </c>
      <c r="G3496" s="43" t="s">
        <v>138</v>
      </c>
      <c r="H3496" s="47">
        <v>92</v>
      </c>
    </row>
    <row r="3497" spans="1:8" x14ac:dyDescent="0.35">
      <c r="A3497" s="43">
        <v>46258</v>
      </c>
      <c r="B3497" t="s">
        <v>63</v>
      </c>
      <c r="C3497" t="s">
        <v>55</v>
      </c>
      <c r="D3497" t="s">
        <v>13</v>
      </c>
      <c r="E3497" s="43" t="s">
        <v>67</v>
      </c>
      <c r="F3497" s="43" t="s">
        <v>123</v>
      </c>
      <c r="G3497" s="43" t="s">
        <v>136</v>
      </c>
      <c r="H3497" s="47">
        <v>1710</v>
      </c>
    </row>
    <row r="3498" spans="1:8" x14ac:dyDescent="0.35">
      <c r="A3498" s="43">
        <v>46258</v>
      </c>
      <c r="B3498" t="s">
        <v>63</v>
      </c>
      <c r="C3498" t="s">
        <v>54</v>
      </c>
      <c r="D3498" t="s">
        <v>14</v>
      </c>
      <c r="E3498" s="43" t="s">
        <v>14</v>
      </c>
      <c r="F3498" s="43" t="s">
        <v>123</v>
      </c>
      <c r="G3498" s="43" t="s">
        <v>141</v>
      </c>
      <c r="H3498" s="47">
        <v>5009</v>
      </c>
    </row>
    <row r="3499" spans="1:8" x14ac:dyDescent="0.35">
      <c r="A3499" s="43">
        <v>46258</v>
      </c>
      <c r="B3499" t="s">
        <v>63</v>
      </c>
      <c r="C3499" t="s">
        <v>56</v>
      </c>
      <c r="D3499" t="s">
        <v>16</v>
      </c>
      <c r="E3499" s="43" t="s">
        <v>16</v>
      </c>
      <c r="F3499" s="43" t="s">
        <v>123</v>
      </c>
      <c r="G3499" s="43" t="s">
        <v>139</v>
      </c>
      <c r="H3499" s="47">
        <v>1374</v>
      </c>
    </row>
    <row r="3500" spans="1:8" x14ac:dyDescent="0.35">
      <c r="A3500" s="43">
        <v>46258</v>
      </c>
      <c r="B3500" t="s">
        <v>63</v>
      </c>
      <c r="C3500" t="s">
        <v>54</v>
      </c>
      <c r="D3500" t="s">
        <v>10</v>
      </c>
      <c r="E3500" s="43" t="s">
        <v>64</v>
      </c>
      <c r="F3500" s="43" t="s">
        <v>123</v>
      </c>
      <c r="G3500" s="43" t="s">
        <v>125</v>
      </c>
      <c r="H3500" s="47">
        <v>1102</v>
      </c>
    </row>
    <row r="3501" spans="1:8" x14ac:dyDescent="0.35">
      <c r="A3501" s="43">
        <v>46258</v>
      </c>
      <c r="B3501" t="s">
        <v>63</v>
      </c>
      <c r="C3501" t="s">
        <v>56</v>
      </c>
      <c r="D3501" t="s">
        <v>17</v>
      </c>
      <c r="E3501" s="43" t="s">
        <v>76</v>
      </c>
      <c r="F3501" s="43" t="s">
        <v>123</v>
      </c>
      <c r="G3501" s="43" t="s">
        <v>124</v>
      </c>
      <c r="H3501" s="47">
        <v>7084</v>
      </c>
    </row>
    <row r="3502" spans="1:8" x14ac:dyDescent="0.35">
      <c r="A3502" s="43">
        <v>46258</v>
      </c>
      <c r="B3502" t="s">
        <v>63</v>
      </c>
      <c r="C3502" t="s">
        <v>54</v>
      </c>
      <c r="D3502" t="s">
        <v>9</v>
      </c>
      <c r="E3502" s="43" t="s">
        <v>92</v>
      </c>
      <c r="F3502" s="43" t="s">
        <v>123</v>
      </c>
      <c r="G3502" s="43" t="s">
        <v>138</v>
      </c>
      <c r="H3502" s="47">
        <v>257</v>
      </c>
    </row>
    <row r="3503" spans="1:8" x14ac:dyDescent="0.35">
      <c r="A3503" s="43">
        <v>46258</v>
      </c>
      <c r="B3503" t="s">
        <v>63</v>
      </c>
      <c r="C3503" t="s">
        <v>54</v>
      </c>
      <c r="D3503" t="s">
        <v>14</v>
      </c>
      <c r="E3503" s="43" t="s">
        <v>87</v>
      </c>
      <c r="F3503" s="43" t="s">
        <v>123</v>
      </c>
      <c r="G3503" s="43" t="s">
        <v>135</v>
      </c>
      <c r="H3503" s="47">
        <v>5561</v>
      </c>
    </row>
    <row r="3504" spans="1:8" x14ac:dyDescent="0.35">
      <c r="A3504" s="43">
        <v>46258</v>
      </c>
      <c r="B3504" t="s">
        <v>63</v>
      </c>
      <c r="C3504" t="s">
        <v>56</v>
      </c>
      <c r="D3504" t="s">
        <v>12</v>
      </c>
      <c r="E3504" s="43" t="s">
        <v>83</v>
      </c>
      <c r="F3504" s="43" t="s">
        <v>123</v>
      </c>
      <c r="G3504" s="43" t="s">
        <v>136</v>
      </c>
      <c r="H3504" s="47">
        <v>861</v>
      </c>
    </row>
    <row r="3505" spans="1:8" x14ac:dyDescent="0.35">
      <c r="A3505" s="43">
        <v>46258</v>
      </c>
      <c r="B3505" t="s">
        <v>63</v>
      </c>
      <c r="C3505" t="s">
        <v>56</v>
      </c>
      <c r="D3505" t="s">
        <v>17</v>
      </c>
      <c r="E3505" s="43" t="s">
        <v>70</v>
      </c>
      <c r="F3505" s="43" t="s">
        <v>123</v>
      </c>
      <c r="G3505" s="43" t="s">
        <v>133</v>
      </c>
      <c r="H3505" s="47">
        <v>482</v>
      </c>
    </row>
    <row r="3506" spans="1:8" x14ac:dyDescent="0.35">
      <c r="A3506" s="43">
        <v>46258</v>
      </c>
      <c r="B3506" t="s">
        <v>63</v>
      </c>
      <c r="C3506" t="s">
        <v>54</v>
      </c>
      <c r="D3506" t="s">
        <v>10</v>
      </c>
      <c r="E3506" s="43" t="s">
        <v>64</v>
      </c>
      <c r="F3506" s="43" t="s">
        <v>123</v>
      </c>
      <c r="G3506" s="43" t="s">
        <v>139</v>
      </c>
      <c r="H3506" s="47">
        <v>227</v>
      </c>
    </row>
    <row r="3507" spans="1:8" x14ac:dyDescent="0.35">
      <c r="A3507" s="43">
        <v>46258</v>
      </c>
      <c r="B3507" t="s">
        <v>63</v>
      </c>
      <c r="C3507" t="s">
        <v>56</v>
      </c>
      <c r="D3507" t="s">
        <v>12</v>
      </c>
      <c r="E3507" s="43" t="s">
        <v>81</v>
      </c>
      <c r="F3507" s="43" t="s">
        <v>123</v>
      </c>
      <c r="G3507" s="43" t="s">
        <v>124</v>
      </c>
      <c r="H3507" s="47">
        <v>5188</v>
      </c>
    </row>
    <row r="3508" spans="1:8" x14ac:dyDescent="0.35">
      <c r="A3508" s="43">
        <v>46258</v>
      </c>
      <c r="B3508" t="s">
        <v>63</v>
      </c>
      <c r="C3508" t="s">
        <v>54</v>
      </c>
      <c r="D3508" t="s">
        <v>10</v>
      </c>
      <c r="E3508" s="43" t="s">
        <v>64</v>
      </c>
      <c r="F3508" s="43" t="s">
        <v>123</v>
      </c>
      <c r="G3508" s="43" t="s">
        <v>138</v>
      </c>
      <c r="H3508" s="47">
        <v>882</v>
      </c>
    </row>
    <row r="3509" spans="1:8" x14ac:dyDescent="0.35">
      <c r="A3509" s="43">
        <v>46258</v>
      </c>
      <c r="B3509" t="s">
        <v>63</v>
      </c>
      <c r="C3509" t="s">
        <v>55</v>
      </c>
      <c r="D3509" t="s">
        <v>11</v>
      </c>
      <c r="E3509" s="43" t="s">
        <v>78</v>
      </c>
      <c r="F3509" s="43" t="s">
        <v>123</v>
      </c>
      <c r="G3509" s="43" t="s">
        <v>142</v>
      </c>
      <c r="H3509" s="47">
        <v>1872</v>
      </c>
    </row>
    <row r="3510" spans="1:8" x14ac:dyDescent="0.35">
      <c r="A3510" s="43">
        <v>46258</v>
      </c>
      <c r="B3510" t="s">
        <v>63</v>
      </c>
      <c r="C3510" t="s">
        <v>56</v>
      </c>
      <c r="D3510" t="s">
        <v>16</v>
      </c>
      <c r="E3510" s="43" t="s">
        <v>97</v>
      </c>
      <c r="F3510" s="43" t="s">
        <v>123</v>
      </c>
      <c r="G3510" s="43" t="s">
        <v>130</v>
      </c>
      <c r="H3510" s="47">
        <v>4884</v>
      </c>
    </row>
    <row r="3511" spans="1:8" x14ac:dyDescent="0.35">
      <c r="A3511" s="43">
        <v>46258</v>
      </c>
      <c r="B3511" t="s">
        <v>63</v>
      </c>
      <c r="C3511" t="s">
        <v>54</v>
      </c>
      <c r="D3511" t="s">
        <v>14</v>
      </c>
      <c r="E3511" s="43" t="s">
        <v>87</v>
      </c>
      <c r="F3511" s="43" t="s">
        <v>123</v>
      </c>
      <c r="G3511" s="43" t="s">
        <v>138</v>
      </c>
      <c r="H3511" s="47">
        <v>721</v>
      </c>
    </row>
    <row r="3512" spans="1:8" x14ac:dyDescent="0.35">
      <c r="A3512" s="43">
        <v>46258</v>
      </c>
      <c r="B3512" t="s">
        <v>63</v>
      </c>
      <c r="C3512" t="s">
        <v>54</v>
      </c>
      <c r="D3512" t="s">
        <v>14</v>
      </c>
      <c r="E3512" s="43" t="s">
        <v>89</v>
      </c>
      <c r="F3512" s="43" t="s">
        <v>123</v>
      </c>
      <c r="G3512" s="43" t="s">
        <v>138</v>
      </c>
      <c r="H3512" s="47">
        <v>618</v>
      </c>
    </row>
    <row r="3513" spans="1:8" x14ac:dyDescent="0.35">
      <c r="A3513" s="43">
        <v>46258</v>
      </c>
      <c r="B3513" t="s">
        <v>63</v>
      </c>
      <c r="C3513" t="s">
        <v>56</v>
      </c>
      <c r="D3513" t="s">
        <v>17</v>
      </c>
      <c r="E3513" s="43" t="s">
        <v>68</v>
      </c>
      <c r="F3513" s="43" t="s">
        <v>123</v>
      </c>
      <c r="G3513" s="43" t="s">
        <v>142</v>
      </c>
      <c r="H3513" s="47">
        <v>693</v>
      </c>
    </row>
    <row r="3514" spans="1:8" x14ac:dyDescent="0.35">
      <c r="A3514" s="43">
        <v>46258</v>
      </c>
      <c r="B3514" t="s">
        <v>63</v>
      </c>
      <c r="C3514" t="s">
        <v>121</v>
      </c>
      <c r="D3514" t="s">
        <v>121</v>
      </c>
      <c r="E3514" s="43" t="s">
        <v>121</v>
      </c>
      <c r="F3514" s="43" t="s">
        <v>123</v>
      </c>
      <c r="G3514" s="43" t="s">
        <v>136</v>
      </c>
      <c r="H3514" s="47">
        <v>38</v>
      </c>
    </row>
    <row r="3515" spans="1:8" x14ac:dyDescent="0.35">
      <c r="A3515" s="43">
        <v>46258</v>
      </c>
      <c r="B3515" t="s">
        <v>63</v>
      </c>
      <c r="C3515" t="s">
        <v>56</v>
      </c>
      <c r="D3515" t="s">
        <v>16</v>
      </c>
      <c r="E3515" s="43" t="s">
        <v>97</v>
      </c>
      <c r="F3515" s="43" t="s">
        <v>123</v>
      </c>
      <c r="G3515" s="43" t="s">
        <v>140</v>
      </c>
      <c r="H3515" s="47">
        <v>98</v>
      </c>
    </row>
    <row r="3516" spans="1:8" x14ac:dyDescent="0.35">
      <c r="A3516" s="43">
        <v>46258</v>
      </c>
      <c r="B3516" t="s">
        <v>63</v>
      </c>
      <c r="C3516" t="s">
        <v>121</v>
      </c>
      <c r="D3516" t="s">
        <v>121</v>
      </c>
      <c r="E3516" s="43" t="s">
        <v>121</v>
      </c>
      <c r="F3516" s="43" t="s">
        <v>123</v>
      </c>
      <c r="G3516" s="43" t="s">
        <v>138</v>
      </c>
      <c r="H3516" s="47">
        <v>7</v>
      </c>
    </row>
    <row r="3517" spans="1:8" x14ac:dyDescent="0.35">
      <c r="A3517" s="43">
        <v>46258</v>
      </c>
      <c r="B3517" t="s">
        <v>63</v>
      </c>
      <c r="C3517" t="s">
        <v>121</v>
      </c>
      <c r="D3517" t="s">
        <v>121</v>
      </c>
      <c r="E3517" s="43" t="s">
        <v>122</v>
      </c>
      <c r="F3517" s="43" t="s">
        <v>123</v>
      </c>
      <c r="G3517" s="43" t="s">
        <v>132</v>
      </c>
      <c r="H3517" s="47">
        <v>2</v>
      </c>
    </row>
    <row r="3518" spans="1:8" x14ac:dyDescent="0.35">
      <c r="A3518" s="43">
        <v>46258</v>
      </c>
      <c r="B3518" t="s">
        <v>63</v>
      </c>
      <c r="C3518" t="s">
        <v>121</v>
      </c>
      <c r="D3518" t="s">
        <v>121</v>
      </c>
      <c r="E3518" s="43" t="s">
        <v>122</v>
      </c>
      <c r="F3518" s="43" t="s">
        <v>123</v>
      </c>
      <c r="G3518" s="43" t="s">
        <v>140</v>
      </c>
      <c r="H3518" s="47">
        <v>1</v>
      </c>
    </row>
    <row r="3519" spans="1:8" x14ac:dyDescent="0.35">
      <c r="A3519" s="43">
        <v>46258</v>
      </c>
      <c r="B3519" t="s">
        <v>63</v>
      </c>
      <c r="C3519" t="s">
        <v>121</v>
      </c>
      <c r="D3519" t="s">
        <v>121</v>
      </c>
      <c r="E3519" s="43" t="s">
        <v>121</v>
      </c>
      <c r="F3519" s="43" t="s">
        <v>123</v>
      </c>
      <c r="G3519" s="43" t="s">
        <v>140</v>
      </c>
      <c r="H3519" s="47">
        <v>1</v>
      </c>
    </row>
    <row r="3520" spans="1:8" x14ac:dyDescent="0.35">
      <c r="A3520" s="43">
        <v>46258</v>
      </c>
      <c r="B3520" t="s">
        <v>63</v>
      </c>
      <c r="C3520" t="s">
        <v>121</v>
      </c>
      <c r="D3520" t="s">
        <v>121</v>
      </c>
      <c r="E3520" s="43" t="s">
        <v>121</v>
      </c>
      <c r="F3520" s="43" t="s">
        <v>123</v>
      </c>
      <c r="G3520" s="43" t="s">
        <v>139</v>
      </c>
      <c r="H3520" s="47">
        <v>1</v>
      </c>
    </row>
    <row r="3521" spans="1:8" x14ac:dyDescent="0.35">
      <c r="A3521" s="43">
        <v>46258</v>
      </c>
      <c r="B3521" t="s">
        <v>63</v>
      </c>
      <c r="C3521" t="s">
        <v>121</v>
      </c>
      <c r="D3521" t="s">
        <v>121</v>
      </c>
      <c r="E3521" s="43" t="s">
        <v>121</v>
      </c>
      <c r="F3521" s="43" t="s">
        <v>123</v>
      </c>
      <c r="G3521" s="43" t="s">
        <v>128</v>
      </c>
      <c r="H3521" s="47">
        <v>0</v>
      </c>
    </row>
    <row r="3522" spans="1:8" x14ac:dyDescent="0.35">
      <c r="A3522" s="43">
        <v>46258</v>
      </c>
      <c r="B3522" t="s">
        <v>63</v>
      </c>
      <c r="C3522" t="s">
        <v>121</v>
      </c>
      <c r="D3522" t="s">
        <v>121</v>
      </c>
      <c r="E3522" s="43" t="s">
        <v>122</v>
      </c>
      <c r="F3522" s="43" t="s">
        <v>123</v>
      </c>
      <c r="G3522" s="43" t="s">
        <v>139</v>
      </c>
      <c r="H3522" s="47">
        <v>1</v>
      </c>
    </row>
    <row r="3523" spans="1:8" x14ac:dyDescent="0.35">
      <c r="A3523" s="43">
        <v>46258</v>
      </c>
      <c r="B3523" t="s">
        <v>63</v>
      </c>
      <c r="C3523" t="s">
        <v>121</v>
      </c>
      <c r="D3523" t="s">
        <v>121</v>
      </c>
      <c r="E3523" s="43" t="s">
        <v>122</v>
      </c>
      <c r="F3523" s="43" t="s">
        <v>123</v>
      </c>
      <c r="G3523" s="43" t="s">
        <v>133</v>
      </c>
      <c r="H3523" s="47">
        <v>1</v>
      </c>
    </row>
    <row r="3524" spans="1:8" x14ac:dyDescent="0.35">
      <c r="A3524" s="43">
        <v>46258</v>
      </c>
      <c r="B3524" t="s">
        <v>63</v>
      </c>
      <c r="C3524" t="s">
        <v>55</v>
      </c>
      <c r="D3524" t="s">
        <v>13</v>
      </c>
      <c r="E3524" s="43" t="s">
        <v>99</v>
      </c>
      <c r="F3524" s="43" t="s">
        <v>123</v>
      </c>
      <c r="G3524" s="43" t="s">
        <v>126</v>
      </c>
      <c r="H3524" s="47">
        <v>20568</v>
      </c>
    </row>
    <row r="3525" spans="1:8" x14ac:dyDescent="0.35">
      <c r="A3525" s="43">
        <v>46258</v>
      </c>
      <c r="B3525" t="s">
        <v>63</v>
      </c>
      <c r="C3525" t="s">
        <v>53</v>
      </c>
      <c r="D3525" t="s">
        <v>7</v>
      </c>
      <c r="E3525" s="43" t="s">
        <v>65</v>
      </c>
      <c r="F3525" s="43" t="s">
        <v>123</v>
      </c>
      <c r="G3525" s="43" t="s">
        <v>136</v>
      </c>
      <c r="H3525" s="47">
        <v>4068</v>
      </c>
    </row>
    <row r="3526" spans="1:8" x14ac:dyDescent="0.35">
      <c r="A3526" s="43">
        <v>46258</v>
      </c>
      <c r="B3526" t="s">
        <v>63</v>
      </c>
      <c r="C3526" t="s">
        <v>55</v>
      </c>
      <c r="D3526" t="s">
        <v>15</v>
      </c>
      <c r="E3526" s="43" t="s">
        <v>94</v>
      </c>
      <c r="F3526" s="43" t="s">
        <v>123</v>
      </c>
      <c r="G3526" s="43" t="s">
        <v>129</v>
      </c>
      <c r="H3526" s="47">
        <v>11838</v>
      </c>
    </row>
    <row r="3527" spans="1:8" x14ac:dyDescent="0.35">
      <c r="A3527" s="43">
        <v>46258</v>
      </c>
      <c r="B3527" t="s">
        <v>63</v>
      </c>
      <c r="C3527" t="s">
        <v>55</v>
      </c>
      <c r="D3527" t="s">
        <v>15</v>
      </c>
      <c r="E3527" s="43" t="s">
        <v>91</v>
      </c>
      <c r="F3527" s="43" t="s">
        <v>123</v>
      </c>
      <c r="G3527" s="43" t="s">
        <v>126</v>
      </c>
      <c r="H3527" s="47">
        <v>6093</v>
      </c>
    </row>
    <row r="3528" spans="1:8" x14ac:dyDescent="0.35">
      <c r="A3528" s="43">
        <v>46258</v>
      </c>
      <c r="B3528" t="s">
        <v>63</v>
      </c>
      <c r="C3528" t="s">
        <v>55</v>
      </c>
      <c r="D3528" t="s">
        <v>11</v>
      </c>
      <c r="E3528" s="43" t="s">
        <v>55</v>
      </c>
      <c r="F3528" s="43" t="s">
        <v>123</v>
      </c>
      <c r="G3528" s="43" t="s">
        <v>129</v>
      </c>
      <c r="H3528" s="47">
        <v>14099</v>
      </c>
    </row>
    <row r="3529" spans="1:8" x14ac:dyDescent="0.35">
      <c r="A3529" s="43">
        <v>46258</v>
      </c>
      <c r="B3529" t="s">
        <v>63</v>
      </c>
      <c r="C3529" t="s">
        <v>56</v>
      </c>
      <c r="D3529" t="s">
        <v>12</v>
      </c>
      <c r="E3529" s="43" t="s">
        <v>81</v>
      </c>
      <c r="F3529" s="43" t="s">
        <v>123</v>
      </c>
      <c r="G3529" s="43" t="s">
        <v>136</v>
      </c>
      <c r="H3529" s="47">
        <v>671</v>
      </c>
    </row>
    <row r="3530" spans="1:8" x14ac:dyDescent="0.35">
      <c r="A3530" s="43">
        <v>46258</v>
      </c>
      <c r="B3530" t="s">
        <v>63</v>
      </c>
      <c r="C3530" t="s">
        <v>55</v>
      </c>
      <c r="D3530" t="s">
        <v>15</v>
      </c>
      <c r="E3530" s="43" t="s">
        <v>94</v>
      </c>
      <c r="F3530" s="43" t="s">
        <v>123</v>
      </c>
      <c r="G3530" s="43" t="s">
        <v>128</v>
      </c>
      <c r="H3530" s="47">
        <v>5268</v>
      </c>
    </row>
    <row r="3531" spans="1:8" x14ac:dyDescent="0.35">
      <c r="A3531" s="43">
        <v>46258</v>
      </c>
      <c r="B3531" t="s">
        <v>63</v>
      </c>
      <c r="C3531" t="s">
        <v>54</v>
      </c>
      <c r="D3531" t="s">
        <v>14</v>
      </c>
      <c r="E3531" s="43" t="s">
        <v>86</v>
      </c>
      <c r="F3531" s="43" t="s">
        <v>123</v>
      </c>
      <c r="G3531" s="43" t="s">
        <v>138</v>
      </c>
      <c r="H3531" s="47">
        <v>909</v>
      </c>
    </row>
    <row r="3532" spans="1:8" x14ac:dyDescent="0.35">
      <c r="A3532" s="43">
        <v>46258</v>
      </c>
      <c r="B3532" t="s">
        <v>63</v>
      </c>
      <c r="C3532" t="s">
        <v>56</v>
      </c>
      <c r="D3532" t="s">
        <v>12</v>
      </c>
      <c r="E3532" s="43" t="s">
        <v>81</v>
      </c>
      <c r="F3532" s="43" t="s">
        <v>123</v>
      </c>
      <c r="G3532" s="43" t="s">
        <v>133</v>
      </c>
      <c r="H3532" s="47">
        <v>888</v>
      </c>
    </row>
    <row r="3533" spans="1:8" x14ac:dyDescent="0.35">
      <c r="A3533" s="43">
        <v>46258</v>
      </c>
      <c r="B3533" t="s">
        <v>63</v>
      </c>
      <c r="C3533" t="s">
        <v>54</v>
      </c>
      <c r="D3533" t="s">
        <v>14</v>
      </c>
      <c r="E3533" s="43" t="s">
        <v>89</v>
      </c>
      <c r="F3533" s="43" t="s">
        <v>123</v>
      </c>
      <c r="G3533" s="43" t="s">
        <v>134</v>
      </c>
      <c r="H3533" s="47">
        <v>255</v>
      </c>
    </row>
    <row r="3534" spans="1:8" x14ac:dyDescent="0.35">
      <c r="A3534" s="43">
        <v>46258</v>
      </c>
      <c r="B3534" t="s">
        <v>63</v>
      </c>
      <c r="C3534" t="s">
        <v>55</v>
      </c>
      <c r="D3534" t="s">
        <v>15</v>
      </c>
      <c r="E3534" s="43" t="s">
        <v>91</v>
      </c>
      <c r="F3534" s="43" t="s">
        <v>123</v>
      </c>
      <c r="G3534" s="43" t="s">
        <v>131</v>
      </c>
      <c r="H3534" s="47">
        <v>22</v>
      </c>
    </row>
    <row r="3535" spans="1:8" x14ac:dyDescent="0.35">
      <c r="A3535" s="43">
        <v>46258</v>
      </c>
      <c r="B3535" t="s">
        <v>63</v>
      </c>
      <c r="C3535" t="s">
        <v>56</v>
      </c>
      <c r="D3535" t="s">
        <v>17</v>
      </c>
      <c r="E3535" s="43" t="s">
        <v>70</v>
      </c>
      <c r="F3535" s="43" t="s">
        <v>123</v>
      </c>
      <c r="G3535" s="43" t="s">
        <v>129</v>
      </c>
      <c r="H3535" s="47">
        <v>8155</v>
      </c>
    </row>
    <row r="3536" spans="1:8" x14ac:dyDescent="0.35">
      <c r="A3536" s="43">
        <v>46258</v>
      </c>
      <c r="B3536" t="s">
        <v>63</v>
      </c>
      <c r="C3536" t="s">
        <v>55</v>
      </c>
      <c r="D3536" t="s">
        <v>11</v>
      </c>
      <c r="E3536" s="43" t="s">
        <v>55</v>
      </c>
      <c r="F3536" s="43" t="s">
        <v>123</v>
      </c>
      <c r="G3536" s="43" t="s">
        <v>124</v>
      </c>
      <c r="H3536" s="47">
        <v>12917</v>
      </c>
    </row>
    <row r="3537" spans="1:8" x14ac:dyDescent="0.35">
      <c r="A3537" s="43">
        <v>46258</v>
      </c>
      <c r="B3537" t="s">
        <v>63</v>
      </c>
      <c r="C3537" t="s">
        <v>55</v>
      </c>
      <c r="D3537" t="s">
        <v>15</v>
      </c>
      <c r="E3537" s="43" t="s">
        <v>93</v>
      </c>
      <c r="F3537" s="43" t="s">
        <v>123</v>
      </c>
      <c r="G3537" s="43" t="s">
        <v>136</v>
      </c>
      <c r="H3537" s="47">
        <v>196</v>
      </c>
    </row>
    <row r="3538" spans="1:8" x14ac:dyDescent="0.35">
      <c r="A3538" s="43">
        <v>46258</v>
      </c>
      <c r="B3538" t="s">
        <v>63</v>
      </c>
      <c r="C3538" t="s">
        <v>55</v>
      </c>
      <c r="D3538" t="s">
        <v>15</v>
      </c>
      <c r="E3538" s="43" t="s">
        <v>93</v>
      </c>
      <c r="F3538" s="43" t="s">
        <v>123</v>
      </c>
      <c r="G3538" s="43" t="s">
        <v>135</v>
      </c>
      <c r="H3538" s="47">
        <v>2770</v>
      </c>
    </row>
    <row r="3539" spans="1:8" x14ac:dyDescent="0.35">
      <c r="A3539" s="43">
        <v>46258</v>
      </c>
      <c r="B3539" t="s">
        <v>63</v>
      </c>
      <c r="C3539" t="s">
        <v>56</v>
      </c>
      <c r="D3539" t="s">
        <v>12</v>
      </c>
      <c r="E3539" s="43" t="s">
        <v>84</v>
      </c>
      <c r="F3539" s="43" t="s">
        <v>123</v>
      </c>
      <c r="G3539" s="43" t="s">
        <v>132</v>
      </c>
      <c r="H3539" s="47">
        <v>913</v>
      </c>
    </row>
    <row r="3540" spans="1:8" x14ac:dyDescent="0.35">
      <c r="A3540" s="43">
        <v>46258</v>
      </c>
      <c r="B3540" t="s">
        <v>63</v>
      </c>
      <c r="C3540" t="s">
        <v>54</v>
      </c>
      <c r="D3540" t="s">
        <v>10</v>
      </c>
      <c r="E3540" s="43" t="s">
        <v>80</v>
      </c>
      <c r="F3540" s="43" t="s">
        <v>123</v>
      </c>
      <c r="G3540" s="43" t="s">
        <v>136</v>
      </c>
      <c r="H3540" s="47">
        <v>258</v>
      </c>
    </row>
    <row r="3541" spans="1:8" x14ac:dyDescent="0.35">
      <c r="A3541" s="43">
        <v>46258</v>
      </c>
      <c r="B3541" t="s">
        <v>63</v>
      </c>
      <c r="C3541" t="s">
        <v>55</v>
      </c>
      <c r="D3541" t="s">
        <v>13</v>
      </c>
      <c r="E3541" s="43" t="s">
        <v>99</v>
      </c>
      <c r="F3541" s="43" t="s">
        <v>123</v>
      </c>
      <c r="G3541" s="43" t="s">
        <v>127</v>
      </c>
      <c r="H3541" s="47">
        <v>43901</v>
      </c>
    </row>
    <row r="3542" spans="1:8" x14ac:dyDescent="0.35">
      <c r="A3542" s="43">
        <v>46258</v>
      </c>
      <c r="B3542" t="s">
        <v>63</v>
      </c>
      <c r="C3542" t="s">
        <v>53</v>
      </c>
      <c r="D3542" t="s">
        <v>7</v>
      </c>
      <c r="E3542" s="43" t="s">
        <v>65</v>
      </c>
      <c r="F3542" s="43" t="s">
        <v>123</v>
      </c>
      <c r="G3542" s="43" t="s">
        <v>132</v>
      </c>
      <c r="H3542" s="47">
        <v>10543</v>
      </c>
    </row>
    <row r="3543" spans="1:8" x14ac:dyDescent="0.35">
      <c r="A3543" s="43">
        <v>46258</v>
      </c>
      <c r="B3543" t="s">
        <v>63</v>
      </c>
      <c r="C3543" t="s">
        <v>121</v>
      </c>
      <c r="D3543" t="s">
        <v>121</v>
      </c>
      <c r="E3543" s="43" t="s">
        <v>121</v>
      </c>
      <c r="F3543" s="43" t="s">
        <v>123</v>
      </c>
      <c r="G3543" s="43" t="s">
        <v>136</v>
      </c>
      <c r="H3543" s="47">
        <v>51</v>
      </c>
    </row>
    <row r="3544" spans="1:8" x14ac:dyDescent="0.35">
      <c r="A3544" s="43">
        <v>46258</v>
      </c>
      <c r="B3544" t="s">
        <v>63</v>
      </c>
      <c r="C3544" t="s">
        <v>53</v>
      </c>
      <c r="D3544" t="s">
        <v>8</v>
      </c>
      <c r="E3544" s="43" t="s">
        <v>66</v>
      </c>
      <c r="F3544" s="43" t="s">
        <v>123</v>
      </c>
      <c r="G3544" s="43" t="s">
        <v>130</v>
      </c>
      <c r="H3544" s="47">
        <v>331</v>
      </c>
    </row>
    <row r="3545" spans="1:8" x14ac:dyDescent="0.35">
      <c r="A3545" s="43">
        <v>46258</v>
      </c>
      <c r="B3545" t="s">
        <v>63</v>
      </c>
      <c r="C3545" t="s">
        <v>56</v>
      </c>
      <c r="D3545" t="s">
        <v>12</v>
      </c>
      <c r="E3545" s="43" t="s">
        <v>79</v>
      </c>
      <c r="F3545" s="43" t="s">
        <v>123</v>
      </c>
      <c r="G3545" s="43" t="s">
        <v>134</v>
      </c>
      <c r="H3545" s="47">
        <v>458</v>
      </c>
    </row>
    <row r="3546" spans="1:8" x14ac:dyDescent="0.35">
      <c r="A3546" s="43">
        <v>46258</v>
      </c>
      <c r="B3546" t="s">
        <v>63</v>
      </c>
      <c r="C3546" t="s">
        <v>121</v>
      </c>
      <c r="D3546" t="s">
        <v>121</v>
      </c>
      <c r="E3546" s="43" t="s">
        <v>121</v>
      </c>
      <c r="F3546" s="43" t="s">
        <v>123</v>
      </c>
      <c r="G3546" s="43" t="s">
        <v>141</v>
      </c>
      <c r="H3546" s="47">
        <v>33</v>
      </c>
    </row>
    <row r="3547" spans="1:8" x14ac:dyDescent="0.35">
      <c r="A3547" s="43">
        <v>46258</v>
      </c>
      <c r="B3547" t="s">
        <v>63</v>
      </c>
      <c r="C3547" t="s">
        <v>56</v>
      </c>
      <c r="D3547" t="s">
        <v>17</v>
      </c>
      <c r="E3547" s="43" t="s">
        <v>76</v>
      </c>
      <c r="F3547" s="43" t="s">
        <v>123</v>
      </c>
      <c r="G3547" s="43" t="s">
        <v>131</v>
      </c>
      <c r="H3547" s="47">
        <v>164</v>
      </c>
    </row>
    <row r="3548" spans="1:8" x14ac:dyDescent="0.35">
      <c r="A3548" s="43">
        <v>46258</v>
      </c>
      <c r="B3548" t="s">
        <v>63</v>
      </c>
      <c r="C3548" t="s">
        <v>54</v>
      </c>
      <c r="D3548" t="s">
        <v>14</v>
      </c>
      <c r="E3548" s="43" t="s">
        <v>86</v>
      </c>
      <c r="F3548" s="43" t="s">
        <v>123</v>
      </c>
      <c r="G3548" s="43" t="s">
        <v>135</v>
      </c>
      <c r="H3548" s="47">
        <v>9059</v>
      </c>
    </row>
    <row r="3549" spans="1:8" x14ac:dyDescent="0.35">
      <c r="A3549" s="43">
        <v>46258</v>
      </c>
      <c r="B3549" t="s">
        <v>63</v>
      </c>
      <c r="C3549" t="s">
        <v>55</v>
      </c>
      <c r="D3549" t="s">
        <v>13</v>
      </c>
      <c r="E3549" s="43" t="s">
        <v>100</v>
      </c>
      <c r="F3549" s="43" t="s">
        <v>123</v>
      </c>
      <c r="G3549" s="43" t="s">
        <v>128</v>
      </c>
      <c r="H3549" s="47">
        <v>9027</v>
      </c>
    </row>
    <row r="3550" spans="1:8" x14ac:dyDescent="0.35">
      <c r="A3550" s="43">
        <v>46258</v>
      </c>
      <c r="B3550" t="s">
        <v>63</v>
      </c>
      <c r="C3550" t="s">
        <v>55</v>
      </c>
      <c r="D3550" t="s">
        <v>15</v>
      </c>
      <c r="E3550" s="43" t="s">
        <v>93</v>
      </c>
      <c r="F3550" s="43" t="s">
        <v>123</v>
      </c>
      <c r="G3550" s="43" t="s">
        <v>126</v>
      </c>
      <c r="H3550" s="47">
        <v>4762</v>
      </c>
    </row>
    <row r="3551" spans="1:8" x14ac:dyDescent="0.35">
      <c r="A3551" s="43">
        <v>46258</v>
      </c>
      <c r="B3551" t="s">
        <v>63</v>
      </c>
      <c r="C3551" t="s">
        <v>121</v>
      </c>
      <c r="D3551" t="s">
        <v>121</v>
      </c>
      <c r="E3551" s="43" t="s">
        <v>121</v>
      </c>
      <c r="F3551" s="43" t="s">
        <v>123</v>
      </c>
      <c r="G3551" s="43" t="s">
        <v>142</v>
      </c>
      <c r="H3551" s="47">
        <v>77</v>
      </c>
    </row>
    <row r="3552" spans="1:8" x14ac:dyDescent="0.35">
      <c r="A3552" s="43">
        <v>46258</v>
      </c>
      <c r="B3552" t="s">
        <v>63</v>
      </c>
      <c r="C3552" t="s">
        <v>121</v>
      </c>
      <c r="D3552" t="s">
        <v>121</v>
      </c>
      <c r="E3552" s="43" t="s">
        <v>121</v>
      </c>
      <c r="F3552" s="43" t="s">
        <v>123</v>
      </c>
      <c r="G3552" s="43" t="s">
        <v>141</v>
      </c>
      <c r="H3552" s="47">
        <v>21</v>
      </c>
    </row>
    <row r="3553" spans="1:8" x14ac:dyDescent="0.35">
      <c r="A3553" s="43">
        <v>46258</v>
      </c>
      <c r="B3553" t="s">
        <v>63</v>
      </c>
      <c r="C3553" t="s">
        <v>55</v>
      </c>
      <c r="D3553" t="s">
        <v>11</v>
      </c>
      <c r="E3553" s="43" t="s">
        <v>78</v>
      </c>
      <c r="F3553" s="43" t="s">
        <v>123</v>
      </c>
      <c r="G3553" s="43" t="s">
        <v>127</v>
      </c>
      <c r="H3553" s="47">
        <v>42164</v>
      </c>
    </row>
    <row r="3554" spans="1:8" x14ac:dyDescent="0.35">
      <c r="A3554" s="43">
        <v>46258</v>
      </c>
      <c r="B3554" t="s">
        <v>63</v>
      </c>
      <c r="C3554" t="s">
        <v>54</v>
      </c>
      <c r="D3554" t="s">
        <v>14</v>
      </c>
      <c r="E3554" s="43" t="s">
        <v>88</v>
      </c>
      <c r="F3554" s="43" t="s">
        <v>123</v>
      </c>
      <c r="G3554" s="43" t="s">
        <v>131</v>
      </c>
      <c r="H3554" s="47">
        <v>141</v>
      </c>
    </row>
    <row r="3555" spans="1:8" x14ac:dyDescent="0.35">
      <c r="A3555" s="43">
        <v>46258</v>
      </c>
      <c r="B3555" t="s">
        <v>63</v>
      </c>
      <c r="C3555" t="s">
        <v>53</v>
      </c>
      <c r="D3555" t="s">
        <v>8</v>
      </c>
      <c r="E3555" s="43" t="s">
        <v>74</v>
      </c>
      <c r="F3555" s="43" t="s">
        <v>123</v>
      </c>
      <c r="G3555" s="43" t="s">
        <v>130</v>
      </c>
      <c r="H3555" s="47">
        <v>333</v>
      </c>
    </row>
    <row r="3556" spans="1:8" x14ac:dyDescent="0.35">
      <c r="A3556" s="43">
        <v>46258</v>
      </c>
      <c r="B3556" t="s">
        <v>63</v>
      </c>
      <c r="C3556" t="s">
        <v>53</v>
      </c>
      <c r="D3556" t="s">
        <v>8</v>
      </c>
      <c r="E3556" s="43" t="s">
        <v>66</v>
      </c>
      <c r="F3556" s="43" t="s">
        <v>123</v>
      </c>
      <c r="G3556" s="43" t="s">
        <v>138</v>
      </c>
      <c r="H3556" s="47">
        <v>77</v>
      </c>
    </row>
    <row r="3557" spans="1:8" x14ac:dyDescent="0.35">
      <c r="A3557" s="43">
        <v>46258</v>
      </c>
      <c r="B3557" t="s">
        <v>63</v>
      </c>
      <c r="C3557" t="s">
        <v>121</v>
      </c>
      <c r="D3557" t="s">
        <v>121</v>
      </c>
      <c r="E3557" s="43" t="s">
        <v>121</v>
      </c>
      <c r="F3557" s="43" t="s">
        <v>123</v>
      </c>
      <c r="G3557" s="43" t="s">
        <v>127</v>
      </c>
      <c r="H3557" s="47">
        <v>6</v>
      </c>
    </row>
    <row r="3558" spans="1:8" x14ac:dyDescent="0.35">
      <c r="A3558" s="43">
        <v>46258</v>
      </c>
      <c r="B3558" t="s">
        <v>63</v>
      </c>
      <c r="C3558" t="s">
        <v>121</v>
      </c>
      <c r="D3558" t="s">
        <v>121</v>
      </c>
      <c r="E3558" s="43" t="s">
        <v>121</v>
      </c>
      <c r="F3558" s="43" t="s">
        <v>123</v>
      </c>
      <c r="G3558" s="43" t="s">
        <v>129</v>
      </c>
      <c r="H3558" s="47">
        <v>0</v>
      </c>
    </row>
    <row r="3559" spans="1:8" x14ac:dyDescent="0.35">
      <c r="A3559" s="43">
        <v>46258</v>
      </c>
      <c r="B3559" t="s">
        <v>63</v>
      </c>
      <c r="C3559" t="s">
        <v>121</v>
      </c>
      <c r="D3559" t="s">
        <v>121</v>
      </c>
      <c r="E3559" s="43" t="s">
        <v>121</v>
      </c>
      <c r="F3559" s="43" t="s">
        <v>123</v>
      </c>
      <c r="G3559" s="43" t="s">
        <v>134</v>
      </c>
      <c r="H3559" s="47">
        <v>0</v>
      </c>
    </row>
    <row r="3560" spans="1:8" x14ac:dyDescent="0.35">
      <c r="A3560" s="43">
        <v>46258</v>
      </c>
      <c r="B3560" t="s">
        <v>63</v>
      </c>
      <c r="C3560" t="s">
        <v>56</v>
      </c>
      <c r="D3560" t="s">
        <v>16</v>
      </c>
      <c r="E3560" s="43" t="s">
        <v>16</v>
      </c>
      <c r="F3560" s="43" t="s">
        <v>123</v>
      </c>
      <c r="G3560" s="43" t="s">
        <v>140</v>
      </c>
      <c r="H3560" s="47">
        <v>37</v>
      </c>
    </row>
    <row r="3561" spans="1:8" x14ac:dyDescent="0.35">
      <c r="A3561" s="43">
        <v>46258</v>
      </c>
      <c r="B3561" t="s">
        <v>63</v>
      </c>
      <c r="C3561" t="s">
        <v>121</v>
      </c>
      <c r="D3561" t="s">
        <v>121</v>
      </c>
      <c r="E3561" s="43" t="s">
        <v>122</v>
      </c>
      <c r="F3561" s="43" t="s">
        <v>123</v>
      </c>
      <c r="G3561" s="43" t="s">
        <v>129</v>
      </c>
      <c r="H3561" s="47">
        <v>28</v>
      </c>
    </row>
    <row r="3562" spans="1:8" x14ac:dyDescent="0.35">
      <c r="A3562" s="43">
        <v>46258</v>
      </c>
      <c r="B3562" t="s">
        <v>63</v>
      </c>
      <c r="C3562" t="s">
        <v>121</v>
      </c>
      <c r="D3562" t="s">
        <v>121</v>
      </c>
      <c r="E3562" s="43" t="s">
        <v>122</v>
      </c>
      <c r="F3562" s="43" t="s">
        <v>123</v>
      </c>
      <c r="G3562" s="43" t="s">
        <v>134</v>
      </c>
      <c r="H3562" s="47">
        <v>0</v>
      </c>
    </row>
    <row r="3563" spans="1:8" x14ac:dyDescent="0.35">
      <c r="A3563" s="43">
        <v>46258</v>
      </c>
      <c r="B3563" t="s">
        <v>63</v>
      </c>
      <c r="C3563" t="s">
        <v>121</v>
      </c>
      <c r="D3563" t="s">
        <v>121</v>
      </c>
      <c r="E3563" s="43" t="s">
        <v>121</v>
      </c>
      <c r="F3563" s="43" t="s">
        <v>123</v>
      </c>
      <c r="G3563" s="43" t="s">
        <v>140</v>
      </c>
      <c r="H3563" s="47">
        <v>1</v>
      </c>
    </row>
    <row r="3564" spans="1:8" x14ac:dyDescent="0.35">
      <c r="A3564" s="43">
        <v>46258</v>
      </c>
      <c r="B3564" t="s">
        <v>63</v>
      </c>
      <c r="C3564" t="s">
        <v>121</v>
      </c>
      <c r="D3564" t="s">
        <v>121</v>
      </c>
      <c r="E3564" s="43" t="s">
        <v>121</v>
      </c>
      <c r="F3564" s="43" t="s">
        <v>123</v>
      </c>
      <c r="G3564" s="43" t="s">
        <v>125</v>
      </c>
      <c r="H3564" s="47">
        <v>0</v>
      </c>
    </row>
    <row r="3565" spans="1:8" x14ac:dyDescent="0.35">
      <c r="A3565" s="43">
        <v>46258</v>
      </c>
      <c r="B3565" t="s">
        <v>63</v>
      </c>
      <c r="C3565" t="s">
        <v>55</v>
      </c>
      <c r="D3565" t="s">
        <v>15</v>
      </c>
      <c r="E3565" s="43" t="s">
        <v>93</v>
      </c>
      <c r="F3565" s="43" t="s">
        <v>123</v>
      </c>
      <c r="G3565" s="43" t="s">
        <v>139</v>
      </c>
      <c r="H3565" s="47">
        <v>569</v>
      </c>
    </row>
    <row r="3566" spans="1:8" x14ac:dyDescent="0.35">
      <c r="A3566" s="43">
        <v>46258</v>
      </c>
      <c r="B3566" t="s">
        <v>63</v>
      </c>
      <c r="C3566" t="s">
        <v>121</v>
      </c>
      <c r="D3566" t="s">
        <v>121</v>
      </c>
      <c r="E3566" s="43" t="s">
        <v>122</v>
      </c>
      <c r="F3566" s="43" t="s">
        <v>123</v>
      </c>
      <c r="G3566" s="43" t="s">
        <v>126</v>
      </c>
      <c r="H3566" s="47">
        <v>48</v>
      </c>
    </row>
    <row r="3567" spans="1:8" x14ac:dyDescent="0.35">
      <c r="A3567" s="43">
        <v>46258</v>
      </c>
      <c r="B3567" t="s">
        <v>63</v>
      </c>
      <c r="C3567" t="s">
        <v>53</v>
      </c>
      <c r="D3567" t="s">
        <v>7</v>
      </c>
      <c r="E3567" s="43" t="s">
        <v>77</v>
      </c>
      <c r="F3567" s="43" t="s">
        <v>123</v>
      </c>
      <c r="G3567" s="43" t="s">
        <v>141</v>
      </c>
      <c r="H3567" s="47">
        <v>4950</v>
      </c>
    </row>
    <row r="3568" spans="1:8" x14ac:dyDescent="0.35">
      <c r="A3568" s="43">
        <v>46258</v>
      </c>
      <c r="B3568" t="s">
        <v>63</v>
      </c>
      <c r="C3568" t="s">
        <v>53</v>
      </c>
      <c r="D3568" t="s">
        <v>8</v>
      </c>
      <c r="E3568" s="43" t="s">
        <v>74</v>
      </c>
      <c r="F3568" s="43" t="s">
        <v>123</v>
      </c>
      <c r="G3568" s="43" t="s">
        <v>134</v>
      </c>
      <c r="H3568" s="47">
        <v>436</v>
      </c>
    </row>
    <row r="3569" spans="1:8" x14ac:dyDescent="0.35">
      <c r="A3569" s="43">
        <v>46258</v>
      </c>
      <c r="B3569" t="s">
        <v>63</v>
      </c>
      <c r="C3569" t="s">
        <v>55</v>
      </c>
      <c r="D3569" t="s">
        <v>15</v>
      </c>
      <c r="E3569" s="43" t="s">
        <v>96</v>
      </c>
      <c r="F3569" s="43" t="s">
        <v>123</v>
      </c>
      <c r="G3569" s="43" t="s">
        <v>129</v>
      </c>
      <c r="H3569" s="47">
        <v>9342</v>
      </c>
    </row>
    <row r="3570" spans="1:8" x14ac:dyDescent="0.35">
      <c r="A3570" s="43">
        <v>46258</v>
      </c>
      <c r="B3570" t="s">
        <v>63</v>
      </c>
      <c r="C3570" t="s">
        <v>121</v>
      </c>
      <c r="D3570" t="s">
        <v>121</v>
      </c>
      <c r="E3570" s="43" t="s">
        <v>121</v>
      </c>
      <c r="F3570" s="43" t="s">
        <v>123</v>
      </c>
      <c r="G3570" s="43" t="s">
        <v>137</v>
      </c>
      <c r="H3570" s="47">
        <v>13431</v>
      </c>
    </row>
    <row r="3571" spans="1:8" x14ac:dyDescent="0.35">
      <c r="A3571" s="43">
        <v>46258</v>
      </c>
      <c r="B3571" t="s">
        <v>63</v>
      </c>
      <c r="C3571" t="s">
        <v>121</v>
      </c>
      <c r="D3571" t="s">
        <v>121</v>
      </c>
      <c r="E3571" s="43" t="s">
        <v>121</v>
      </c>
      <c r="F3571" s="43" t="s">
        <v>123</v>
      </c>
      <c r="G3571" s="43" t="s">
        <v>130</v>
      </c>
      <c r="H3571" s="47">
        <v>15</v>
      </c>
    </row>
    <row r="3572" spans="1:8" x14ac:dyDescent="0.35">
      <c r="A3572" s="43">
        <v>46258</v>
      </c>
      <c r="B3572" t="s">
        <v>63</v>
      </c>
      <c r="C3572" t="s">
        <v>56</v>
      </c>
      <c r="D3572" t="s">
        <v>12</v>
      </c>
      <c r="E3572" s="43" t="s">
        <v>82</v>
      </c>
      <c r="F3572" s="43" t="s">
        <v>123</v>
      </c>
      <c r="G3572" s="43" t="s">
        <v>141</v>
      </c>
      <c r="H3572" s="47">
        <v>2628</v>
      </c>
    </row>
    <row r="3573" spans="1:8" x14ac:dyDescent="0.35">
      <c r="A3573" s="43">
        <v>46258</v>
      </c>
      <c r="B3573" t="s">
        <v>63</v>
      </c>
      <c r="C3573" t="s">
        <v>55</v>
      </c>
      <c r="D3573" t="s">
        <v>13</v>
      </c>
      <c r="E3573" s="43" t="s">
        <v>99</v>
      </c>
      <c r="F3573" s="43" t="s">
        <v>123</v>
      </c>
      <c r="G3573" s="43" t="s">
        <v>132</v>
      </c>
      <c r="H3573" s="47">
        <v>1848</v>
      </c>
    </row>
    <row r="3574" spans="1:8" x14ac:dyDescent="0.35">
      <c r="A3574" s="43">
        <v>46258</v>
      </c>
      <c r="B3574" t="s">
        <v>63</v>
      </c>
      <c r="C3574" t="s">
        <v>56</v>
      </c>
      <c r="D3574" t="s">
        <v>12</v>
      </c>
      <c r="E3574" s="43" t="s">
        <v>82</v>
      </c>
      <c r="F3574" s="43" t="s">
        <v>123</v>
      </c>
      <c r="G3574" s="43" t="s">
        <v>126</v>
      </c>
      <c r="H3574" s="47">
        <v>7026</v>
      </c>
    </row>
    <row r="3575" spans="1:8" x14ac:dyDescent="0.35">
      <c r="A3575" s="43">
        <v>46258</v>
      </c>
      <c r="B3575" t="s">
        <v>63</v>
      </c>
      <c r="C3575" t="s">
        <v>56</v>
      </c>
      <c r="D3575" t="s">
        <v>17</v>
      </c>
      <c r="E3575" s="43" t="s">
        <v>76</v>
      </c>
      <c r="F3575" s="43" t="s">
        <v>123</v>
      </c>
      <c r="G3575" s="43" t="s">
        <v>126</v>
      </c>
      <c r="H3575" s="47">
        <v>9107</v>
      </c>
    </row>
    <row r="3576" spans="1:8" x14ac:dyDescent="0.35">
      <c r="A3576" s="43">
        <v>46258</v>
      </c>
      <c r="B3576" t="s">
        <v>63</v>
      </c>
      <c r="C3576" t="s">
        <v>53</v>
      </c>
      <c r="D3576" t="s">
        <v>6</v>
      </c>
      <c r="E3576" s="43" t="s">
        <v>69</v>
      </c>
      <c r="F3576" s="43" t="s">
        <v>123</v>
      </c>
      <c r="G3576" s="43" t="s">
        <v>125</v>
      </c>
      <c r="H3576" s="47">
        <v>2002</v>
      </c>
    </row>
    <row r="3577" spans="1:8" x14ac:dyDescent="0.35">
      <c r="A3577" s="43">
        <v>46258</v>
      </c>
      <c r="B3577" t="s">
        <v>63</v>
      </c>
      <c r="C3577" t="s">
        <v>54</v>
      </c>
      <c r="D3577" t="s">
        <v>14</v>
      </c>
      <c r="E3577" s="43" t="s">
        <v>88</v>
      </c>
      <c r="F3577" s="43" t="s">
        <v>123</v>
      </c>
      <c r="G3577" s="43" t="s">
        <v>142</v>
      </c>
      <c r="H3577" s="47">
        <v>712</v>
      </c>
    </row>
    <row r="3578" spans="1:8" x14ac:dyDescent="0.35">
      <c r="A3578" s="43">
        <v>46258</v>
      </c>
      <c r="B3578" t="s">
        <v>63</v>
      </c>
      <c r="C3578" t="s">
        <v>55</v>
      </c>
      <c r="D3578" t="s">
        <v>13</v>
      </c>
      <c r="E3578" s="43" t="s">
        <v>67</v>
      </c>
      <c r="F3578" s="43" t="s">
        <v>123</v>
      </c>
      <c r="G3578" s="43" t="s">
        <v>124</v>
      </c>
      <c r="H3578" s="47">
        <v>8082</v>
      </c>
    </row>
    <row r="3579" spans="1:8" x14ac:dyDescent="0.35">
      <c r="A3579" s="43">
        <v>46258</v>
      </c>
      <c r="B3579" t="s">
        <v>63</v>
      </c>
      <c r="C3579" t="s">
        <v>54</v>
      </c>
      <c r="D3579" t="s">
        <v>10</v>
      </c>
      <c r="E3579" s="43" t="s">
        <v>64</v>
      </c>
      <c r="F3579" s="43" t="s">
        <v>123</v>
      </c>
      <c r="G3579" s="43" t="s">
        <v>136</v>
      </c>
      <c r="H3579" s="47">
        <v>436</v>
      </c>
    </row>
    <row r="3580" spans="1:8" x14ac:dyDescent="0.35">
      <c r="A3580" s="43">
        <v>46258</v>
      </c>
      <c r="B3580" t="s">
        <v>63</v>
      </c>
      <c r="C3580" t="s">
        <v>54</v>
      </c>
      <c r="D3580" t="s">
        <v>14</v>
      </c>
      <c r="E3580" s="43" t="s">
        <v>87</v>
      </c>
      <c r="F3580" s="43" t="s">
        <v>123</v>
      </c>
      <c r="G3580" s="43" t="s">
        <v>142</v>
      </c>
      <c r="H3580" s="47">
        <v>1344</v>
      </c>
    </row>
    <row r="3581" spans="1:8" x14ac:dyDescent="0.35">
      <c r="A3581" s="43">
        <v>46258</v>
      </c>
      <c r="B3581" t="s">
        <v>63</v>
      </c>
      <c r="C3581" t="s">
        <v>56</v>
      </c>
      <c r="D3581" t="s">
        <v>16</v>
      </c>
      <c r="E3581" s="43" t="s">
        <v>16</v>
      </c>
      <c r="F3581" s="43" t="s">
        <v>123</v>
      </c>
      <c r="G3581" s="43" t="s">
        <v>137</v>
      </c>
      <c r="H3581" s="47">
        <v>1000</v>
      </c>
    </row>
    <row r="3582" spans="1:8" x14ac:dyDescent="0.35">
      <c r="A3582" s="43">
        <v>46258</v>
      </c>
      <c r="B3582" t="s">
        <v>63</v>
      </c>
      <c r="C3582" t="s">
        <v>121</v>
      </c>
      <c r="D3582" t="s">
        <v>121</v>
      </c>
      <c r="E3582" s="43" t="s">
        <v>121</v>
      </c>
      <c r="F3582" s="43" t="s">
        <v>123</v>
      </c>
      <c r="G3582" s="43" t="s">
        <v>130</v>
      </c>
      <c r="H3582" s="47">
        <v>12</v>
      </c>
    </row>
    <row r="3583" spans="1:8" x14ac:dyDescent="0.35">
      <c r="A3583" s="43">
        <v>46258</v>
      </c>
      <c r="B3583" t="s">
        <v>63</v>
      </c>
      <c r="C3583" t="s">
        <v>53</v>
      </c>
      <c r="D3583" t="s">
        <v>7</v>
      </c>
      <c r="E3583" s="43" t="s">
        <v>77</v>
      </c>
      <c r="F3583" s="43" t="s">
        <v>123</v>
      </c>
      <c r="G3583" s="43" t="s">
        <v>127</v>
      </c>
      <c r="H3583" s="47">
        <v>79619</v>
      </c>
    </row>
    <row r="3584" spans="1:8" x14ac:dyDescent="0.35">
      <c r="A3584" s="43">
        <v>46258</v>
      </c>
      <c r="B3584" t="s">
        <v>63</v>
      </c>
      <c r="C3584" t="s">
        <v>55</v>
      </c>
      <c r="D3584" t="s">
        <v>15</v>
      </c>
      <c r="E3584" s="43" t="s">
        <v>91</v>
      </c>
      <c r="F3584" s="43" t="s">
        <v>123</v>
      </c>
      <c r="G3584" s="43" t="s">
        <v>129</v>
      </c>
      <c r="H3584" s="47">
        <v>3038</v>
      </c>
    </row>
    <row r="3585" spans="1:8" x14ac:dyDescent="0.35">
      <c r="A3585" s="43">
        <v>46258</v>
      </c>
      <c r="B3585" t="s">
        <v>63</v>
      </c>
      <c r="C3585" t="s">
        <v>55</v>
      </c>
      <c r="D3585" t="s">
        <v>15</v>
      </c>
      <c r="E3585" s="43" t="s">
        <v>93</v>
      </c>
      <c r="F3585" s="43" t="s">
        <v>123</v>
      </c>
      <c r="G3585" s="43" t="s">
        <v>130</v>
      </c>
      <c r="H3585" s="47">
        <v>1206</v>
      </c>
    </row>
    <row r="3586" spans="1:8" x14ac:dyDescent="0.35">
      <c r="A3586" s="43">
        <v>46258</v>
      </c>
      <c r="B3586" t="s">
        <v>63</v>
      </c>
      <c r="C3586" t="s">
        <v>54</v>
      </c>
      <c r="D3586" t="s">
        <v>14</v>
      </c>
      <c r="E3586" s="43" t="s">
        <v>89</v>
      </c>
      <c r="F3586" s="43" t="s">
        <v>123</v>
      </c>
      <c r="G3586" s="43" t="s">
        <v>135</v>
      </c>
      <c r="H3586" s="47">
        <v>4575</v>
      </c>
    </row>
    <row r="3587" spans="1:8" x14ac:dyDescent="0.35">
      <c r="A3587" s="43">
        <v>46258</v>
      </c>
      <c r="B3587" t="s">
        <v>63</v>
      </c>
      <c r="C3587" t="s">
        <v>54</v>
      </c>
      <c r="D3587" t="s">
        <v>14</v>
      </c>
      <c r="E3587" s="43" t="s">
        <v>14</v>
      </c>
      <c r="F3587" s="43" t="s">
        <v>123</v>
      </c>
      <c r="G3587" s="43" t="s">
        <v>135</v>
      </c>
      <c r="H3587" s="47">
        <v>8333</v>
      </c>
    </row>
    <row r="3588" spans="1:8" x14ac:dyDescent="0.35">
      <c r="A3588" s="43">
        <v>46258</v>
      </c>
      <c r="B3588" t="s">
        <v>63</v>
      </c>
      <c r="C3588" t="s">
        <v>54</v>
      </c>
      <c r="D3588" t="s">
        <v>9</v>
      </c>
      <c r="E3588" s="43" t="s">
        <v>71</v>
      </c>
      <c r="F3588" s="43" t="s">
        <v>123</v>
      </c>
      <c r="G3588" s="43" t="s">
        <v>137</v>
      </c>
      <c r="H3588" s="47">
        <v>207</v>
      </c>
    </row>
    <row r="3589" spans="1:8" x14ac:dyDescent="0.35">
      <c r="A3589" s="43">
        <v>46258</v>
      </c>
      <c r="B3589" t="s">
        <v>63</v>
      </c>
      <c r="C3589" t="s">
        <v>53</v>
      </c>
      <c r="D3589" t="s">
        <v>8</v>
      </c>
      <c r="E3589" s="43" t="s">
        <v>72</v>
      </c>
      <c r="F3589" s="43" t="s">
        <v>123</v>
      </c>
      <c r="G3589" s="43" t="s">
        <v>130</v>
      </c>
      <c r="H3589" s="47">
        <v>813</v>
      </c>
    </row>
    <row r="3590" spans="1:8" x14ac:dyDescent="0.35">
      <c r="A3590" s="43">
        <v>46258</v>
      </c>
      <c r="B3590" t="s">
        <v>63</v>
      </c>
      <c r="C3590" t="s">
        <v>121</v>
      </c>
      <c r="D3590" t="s">
        <v>121</v>
      </c>
      <c r="E3590" s="43" t="s">
        <v>121</v>
      </c>
      <c r="F3590" s="43" t="s">
        <v>123</v>
      </c>
      <c r="G3590" s="43" t="s">
        <v>140</v>
      </c>
      <c r="H3590" s="47">
        <v>1001</v>
      </c>
    </row>
    <row r="3591" spans="1:8" x14ac:dyDescent="0.35">
      <c r="A3591" s="43">
        <v>46258</v>
      </c>
      <c r="B3591" t="s">
        <v>63</v>
      </c>
      <c r="C3591" t="s">
        <v>55</v>
      </c>
      <c r="D3591" t="s">
        <v>15</v>
      </c>
      <c r="E3591" s="43" t="s">
        <v>95</v>
      </c>
      <c r="F3591" s="43" t="s">
        <v>123</v>
      </c>
      <c r="G3591" s="43" t="s">
        <v>136</v>
      </c>
      <c r="H3591" s="47">
        <v>167</v>
      </c>
    </row>
    <row r="3592" spans="1:8" x14ac:dyDescent="0.35">
      <c r="A3592" s="43">
        <v>46258</v>
      </c>
      <c r="B3592" t="s">
        <v>63</v>
      </c>
      <c r="C3592" t="s">
        <v>53</v>
      </c>
      <c r="D3592" t="s">
        <v>6</v>
      </c>
      <c r="E3592" s="43" t="s">
        <v>69</v>
      </c>
      <c r="F3592" s="43" t="s">
        <v>123</v>
      </c>
      <c r="G3592" s="43" t="s">
        <v>131</v>
      </c>
      <c r="H3592" s="47">
        <v>7420</v>
      </c>
    </row>
    <row r="3593" spans="1:8" x14ac:dyDescent="0.35">
      <c r="A3593" s="43">
        <v>46258</v>
      </c>
      <c r="B3593" t="s">
        <v>63</v>
      </c>
      <c r="C3593" t="s">
        <v>121</v>
      </c>
      <c r="D3593" t="s">
        <v>121</v>
      </c>
      <c r="E3593" s="43" t="s">
        <v>121</v>
      </c>
      <c r="F3593" s="43" t="s">
        <v>123</v>
      </c>
      <c r="G3593" s="43" t="s">
        <v>125</v>
      </c>
      <c r="H3593" s="47">
        <v>1</v>
      </c>
    </row>
    <row r="3594" spans="1:8" x14ac:dyDescent="0.35">
      <c r="A3594" s="43">
        <v>46258</v>
      </c>
      <c r="B3594" t="s">
        <v>63</v>
      </c>
      <c r="C3594" t="s">
        <v>55</v>
      </c>
      <c r="D3594" t="s">
        <v>15</v>
      </c>
      <c r="E3594" s="43" t="s">
        <v>94</v>
      </c>
      <c r="F3594" s="43" t="s">
        <v>123</v>
      </c>
      <c r="G3594" s="43" t="s">
        <v>127</v>
      </c>
      <c r="H3594" s="47">
        <v>29544</v>
      </c>
    </row>
    <row r="3595" spans="1:8" x14ac:dyDescent="0.35">
      <c r="A3595" s="43">
        <v>46258</v>
      </c>
      <c r="B3595" t="s">
        <v>63</v>
      </c>
      <c r="C3595" t="s">
        <v>53</v>
      </c>
      <c r="D3595" t="s">
        <v>6</v>
      </c>
      <c r="E3595" s="43" t="s">
        <v>98</v>
      </c>
      <c r="F3595" s="43" t="s">
        <v>123</v>
      </c>
      <c r="G3595" s="43" t="s">
        <v>139</v>
      </c>
      <c r="H3595" s="47">
        <v>1060</v>
      </c>
    </row>
    <row r="3596" spans="1:8" x14ac:dyDescent="0.35">
      <c r="A3596" s="43">
        <v>46258</v>
      </c>
      <c r="B3596" t="s">
        <v>63</v>
      </c>
      <c r="C3596" t="s">
        <v>54</v>
      </c>
      <c r="D3596" t="s">
        <v>10</v>
      </c>
      <c r="E3596" s="43" t="s">
        <v>10</v>
      </c>
      <c r="F3596" s="43" t="s">
        <v>123</v>
      </c>
      <c r="G3596" s="43" t="s">
        <v>125</v>
      </c>
      <c r="H3596" s="47">
        <v>2071</v>
      </c>
    </row>
    <row r="3597" spans="1:8" x14ac:dyDescent="0.35">
      <c r="A3597" s="43">
        <v>46258</v>
      </c>
      <c r="B3597" t="s">
        <v>63</v>
      </c>
      <c r="C3597" t="s">
        <v>121</v>
      </c>
      <c r="D3597" t="s">
        <v>121</v>
      </c>
      <c r="E3597" s="43" t="s">
        <v>122</v>
      </c>
      <c r="F3597" s="43" t="s">
        <v>123</v>
      </c>
      <c r="G3597" s="43" t="s">
        <v>135</v>
      </c>
      <c r="H3597" s="47">
        <v>9</v>
      </c>
    </row>
    <row r="3598" spans="1:8" x14ac:dyDescent="0.35">
      <c r="A3598" s="43">
        <v>46258</v>
      </c>
      <c r="B3598" t="s">
        <v>63</v>
      </c>
      <c r="C3598" t="s">
        <v>55</v>
      </c>
      <c r="D3598" t="s">
        <v>11</v>
      </c>
      <c r="E3598" s="43" t="s">
        <v>90</v>
      </c>
      <c r="F3598" s="43" t="s">
        <v>123</v>
      </c>
      <c r="G3598" s="43" t="s">
        <v>140</v>
      </c>
      <c r="H3598" s="47">
        <v>25</v>
      </c>
    </row>
    <row r="3599" spans="1:8" x14ac:dyDescent="0.35">
      <c r="A3599" s="43">
        <v>46258</v>
      </c>
      <c r="B3599" t="s">
        <v>63</v>
      </c>
      <c r="C3599" t="s">
        <v>121</v>
      </c>
      <c r="D3599" t="s">
        <v>121</v>
      </c>
      <c r="E3599" s="43" t="s">
        <v>122</v>
      </c>
      <c r="F3599" s="43" t="s">
        <v>123</v>
      </c>
      <c r="G3599" s="43" t="s">
        <v>124</v>
      </c>
      <c r="H3599" s="47">
        <v>40</v>
      </c>
    </row>
    <row r="3600" spans="1:8" x14ac:dyDescent="0.35">
      <c r="A3600" s="43">
        <v>46258</v>
      </c>
      <c r="B3600" t="s">
        <v>63</v>
      </c>
      <c r="C3600" t="s">
        <v>121</v>
      </c>
      <c r="D3600" t="s">
        <v>121</v>
      </c>
      <c r="E3600" s="43" t="s">
        <v>122</v>
      </c>
      <c r="F3600" s="43" t="s">
        <v>123</v>
      </c>
      <c r="G3600" s="43" t="s">
        <v>136</v>
      </c>
      <c r="H3600" s="47">
        <v>8</v>
      </c>
    </row>
    <row r="3601" spans="1:8" x14ac:dyDescent="0.35">
      <c r="A3601" s="43">
        <v>46258</v>
      </c>
      <c r="B3601" t="s">
        <v>63</v>
      </c>
      <c r="C3601" t="s">
        <v>54</v>
      </c>
      <c r="D3601" t="s">
        <v>9</v>
      </c>
      <c r="E3601" s="43" t="s">
        <v>71</v>
      </c>
      <c r="F3601" s="43" t="s">
        <v>123</v>
      </c>
      <c r="G3601" s="43" t="s">
        <v>141</v>
      </c>
      <c r="H3601" s="47">
        <v>1626</v>
      </c>
    </row>
    <row r="3602" spans="1:8" x14ac:dyDescent="0.35">
      <c r="A3602" s="43">
        <v>46258</v>
      </c>
      <c r="B3602" t="s">
        <v>63</v>
      </c>
      <c r="C3602" t="s">
        <v>56</v>
      </c>
      <c r="D3602" t="s">
        <v>12</v>
      </c>
      <c r="E3602" s="43" t="s">
        <v>79</v>
      </c>
      <c r="F3602" s="43" t="s">
        <v>123</v>
      </c>
      <c r="G3602" s="43" t="s">
        <v>137</v>
      </c>
      <c r="H3602" s="47">
        <v>651</v>
      </c>
    </row>
    <row r="3603" spans="1:8" x14ac:dyDescent="0.35">
      <c r="A3603" s="43">
        <v>46258</v>
      </c>
      <c r="B3603" t="s">
        <v>63</v>
      </c>
      <c r="C3603" t="s">
        <v>55</v>
      </c>
      <c r="D3603" t="s">
        <v>13</v>
      </c>
      <c r="E3603" s="43" t="s">
        <v>100</v>
      </c>
      <c r="F3603" s="43" t="s">
        <v>123</v>
      </c>
      <c r="G3603" s="43" t="s">
        <v>138</v>
      </c>
      <c r="H3603" s="47">
        <v>231</v>
      </c>
    </row>
    <row r="3604" spans="1:8" x14ac:dyDescent="0.35">
      <c r="A3604" s="43">
        <v>46258</v>
      </c>
      <c r="B3604" t="s">
        <v>63</v>
      </c>
      <c r="C3604" t="s">
        <v>55</v>
      </c>
      <c r="D3604" t="s">
        <v>15</v>
      </c>
      <c r="E3604" s="43" t="s">
        <v>95</v>
      </c>
      <c r="F3604" s="43" t="s">
        <v>123</v>
      </c>
      <c r="G3604" s="43" t="s">
        <v>128</v>
      </c>
      <c r="H3604" s="47">
        <v>1691</v>
      </c>
    </row>
    <row r="3605" spans="1:8" x14ac:dyDescent="0.35">
      <c r="A3605" s="43">
        <v>46258</v>
      </c>
      <c r="B3605" t="s">
        <v>63</v>
      </c>
      <c r="C3605" t="s">
        <v>55</v>
      </c>
      <c r="D3605" t="s">
        <v>13</v>
      </c>
      <c r="E3605" s="43" t="s">
        <v>85</v>
      </c>
      <c r="F3605" s="43" t="s">
        <v>123</v>
      </c>
      <c r="G3605" s="43" t="s">
        <v>134</v>
      </c>
      <c r="H3605" s="47">
        <v>433</v>
      </c>
    </row>
    <row r="3606" spans="1:8" x14ac:dyDescent="0.35">
      <c r="A3606" s="43">
        <v>46258</v>
      </c>
      <c r="B3606" t="s">
        <v>63</v>
      </c>
      <c r="C3606" t="s">
        <v>53</v>
      </c>
      <c r="D3606" t="s">
        <v>8</v>
      </c>
      <c r="E3606" s="43" t="s">
        <v>75</v>
      </c>
      <c r="F3606" s="43" t="s">
        <v>123</v>
      </c>
      <c r="G3606" s="43" t="s">
        <v>134</v>
      </c>
      <c r="H3606" s="47">
        <v>320</v>
      </c>
    </row>
    <row r="3607" spans="1:8" x14ac:dyDescent="0.35">
      <c r="A3607" s="43">
        <v>46258</v>
      </c>
      <c r="B3607" t="s">
        <v>63</v>
      </c>
      <c r="C3607" t="s">
        <v>56</v>
      </c>
      <c r="D3607" t="s">
        <v>17</v>
      </c>
      <c r="E3607" s="43" t="s">
        <v>70</v>
      </c>
      <c r="F3607" s="43" t="s">
        <v>123</v>
      </c>
      <c r="G3607" s="43" t="s">
        <v>132</v>
      </c>
      <c r="H3607" s="47">
        <v>3672</v>
      </c>
    </row>
    <row r="3608" spans="1:8" x14ac:dyDescent="0.35">
      <c r="A3608" s="43">
        <v>46258</v>
      </c>
      <c r="B3608" t="s">
        <v>63</v>
      </c>
      <c r="C3608" t="s">
        <v>55</v>
      </c>
      <c r="D3608" t="s">
        <v>15</v>
      </c>
      <c r="E3608" s="43" t="s">
        <v>96</v>
      </c>
      <c r="F3608" s="43" t="s">
        <v>123</v>
      </c>
      <c r="G3608" s="43" t="s">
        <v>128</v>
      </c>
      <c r="H3608" s="47">
        <v>11816</v>
      </c>
    </row>
    <row r="3609" spans="1:8" x14ac:dyDescent="0.35">
      <c r="A3609" s="43">
        <v>46258</v>
      </c>
      <c r="B3609" t="s">
        <v>63</v>
      </c>
      <c r="C3609" t="s">
        <v>56</v>
      </c>
      <c r="D3609" t="s">
        <v>12</v>
      </c>
      <c r="E3609" s="43" t="s">
        <v>81</v>
      </c>
      <c r="F3609" s="43" t="s">
        <v>123</v>
      </c>
      <c r="G3609" s="43" t="s">
        <v>142</v>
      </c>
      <c r="H3609" s="47">
        <v>1161</v>
      </c>
    </row>
    <row r="3610" spans="1:8" x14ac:dyDescent="0.35">
      <c r="A3610" s="43">
        <v>46258</v>
      </c>
      <c r="B3610" t="s">
        <v>63</v>
      </c>
      <c r="C3610" t="s">
        <v>53</v>
      </c>
      <c r="D3610" t="s">
        <v>6</v>
      </c>
      <c r="E3610" s="43" t="s">
        <v>73</v>
      </c>
      <c r="F3610" s="43" t="s">
        <v>123</v>
      </c>
      <c r="G3610" s="43" t="s">
        <v>132</v>
      </c>
      <c r="H3610" s="47">
        <v>728</v>
      </c>
    </row>
    <row r="3611" spans="1:8" x14ac:dyDescent="0.35">
      <c r="A3611" s="43">
        <v>46258</v>
      </c>
      <c r="B3611" t="s">
        <v>63</v>
      </c>
      <c r="C3611" t="s">
        <v>121</v>
      </c>
      <c r="D3611" t="s">
        <v>121</v>
      </c>
      <c r="E3611" s="43" t="s">
        <v>121</v>
      </c>
      <c r="F3611" s="43" t="s">
        <v>123</v>
      </c>
      <c r="G3611" s="43" t="s">
        <v>137</v>
      </c>
      <c r="H3611" s="47">
        <v>3235</v>
      </c>
    </row>
    <row r="3612" spans="1:8" x14ac:dyDescent="0.35">
      <c r="A3612" s="43">
        <v>46258</v>
      </c>
      <c r="B3612" t="s">
        <v>63</v>
      </c>
      <c r="C3612" t="s">
        <v>54</v>
      </c>
      <c r="D3612" t="s">
        <v>14</v>
      </c>
      <c r="E3612" s="43" t="s">
        <v>86</v>
      </c>
      <c r="F3612" s="43" t="s">
        <v>123</v>
      </c>
      <c r="G3612" s="43" t="s">
        <v>137</v>
      </c>
      <c r="H3612" s="47">
        <v>1326</v>
      </c>
    </row>
    <row r="3613" spans="1:8" x14ac:dyDescent="0.35">
      <c r="A3613" s="43">
        <v>46258</v>
      </c>
      <c r="B3613" t="s">
        <v>63</v>
      </c>
      <c r="C3613" t="s">
        <v>55</v>
      </c>
      <c r="D3613" t="s">
        <v>13</v>
      </c>
      <c r="E3613" s="43" t="s">
        <v>100</v>
      </c>
      <c r="F3613" s="43" t="s">
        <v>123</v>
      </c>
      <c r="G3613" s="43" t="s">
        <v>126</v>
      </c>
      <c r="H3613" s="47">
        <v>13669</v>
      </c>
    </row>
    <row r="3614" spans="1:8" x14ac:dyDescent="0.35">
      <c r="A3614" s="43">
        <v>46258</v>
      </c>
      <c r="B3614" t="s">
        <v>63</v>
      </c>
      <c r="C3614" t="s">
        <v>121</v>
      </c>
      <c r="D3614" t="s">
        <v>121</v>
      </c>
      <c r="E3614" s="43" t="s">
        <v>121</v>
      </c>
      <c r="F3614" s="43" t="s">
        <v>123</v>
      </c>
      <c r="G3614" s="43" t="s">
        <v>139</v>
      </c>
      <c r="H3614" s="47">
        <v>1</v>
      </c>
    </row>
    <row r="3615" spans="1:8" x14ac:dyDescent="0.35">
      <c r="A3615" s="43">
        <v>46258</v>
      </c>
      <c r="B3615" t="s">
        <v>63</v>
      </c>
      <c r="C3615" t="s">
        <v>121</v>
      </c>
      <c r="D3615" t="s">
        <v>121</v>
      </c>
      <c r="E3615" s="43" t="s">
        <v>121</v>
      </c>
      <c r="F3615" s="43" t="s">
        <v>123</v>
      </c>
      <c r="G3615" s="43" t="s">
        <v>139</v>
      </c>
      <c r="H3615" s="47">
        <v>1</v>
      </c>
    </row>
    <row r="3616" spans="1:8" x14ac:dyDescent="0.35">
      <c r="A3616" s="43">
        <v>46258</v>
      </c>
      <c r="B3616" t="s">
        <v>63</v>
      </c>
      <c r="C3616" t="s">
        <v>54</v>
      </c>
      <c r="D3616" t="s">
        <v>14</v>
      </c>
      <c r="E3616" s="43" t="s">
        <v>89</v>
      </c>
      <c r="F3616" s="43" t="s">
        <v>123</v>
      </c>
      <c r="G3616" s="43" t="s">
        <v>133</v>
      </c>
      <c r="H3616" s="47">
        <v>433</v>
      </c>
    </row>
    <row r="3617" spans="1:8" x14ac:dyDescent="0.35">
      <c r="A3617" s="43">
        <v>46258</v>
      </c>
      <c r="B3617" t="s">
        <v>63</v>
      </c>
      <c r="C3617" t="s">
        <v>53</v>
      </c>
      <c r="D3617" t="s">
        <v>7</v>
      </c>
      <c r="E3617" s="43" t="s">
        <v>65</v>
      </c>
      <c r="F3617" s="43" t="s">
        <v>123</v>
      </c>
      <c r="G3617" s="43" t="s">
        <v>124</v>
      </c>
      <c r="H3617" s="47">
        <v>35588</v>
      </c>
    </row>
    <row r="3618" spans="1:8" x14ac:dyDescent="0.35">
      <c r="A3618" s="43">
        <v>46258</v>
      </c>
      <c r="B3618" t="s">
        <v>63</v>
      </c>
      <c r="C3618" t="s">
        <v>56</v>
      </c>
      <c r="D3618" t="s">
        <v>16</v>
      </c>
      <c r="E3618" s="43" t="s">
        <v>16</v>
      </c>
      <c r="F3618" s="43" t="s">
        <v>123</v>
      </c>
      <c r="G3618" s="43" t="s">
        <v>127</v>
      </c>
      <c r="H3618" s="47">
        <v>15262</v>
      </c>
    </row>
    <row r="3619" spans="1:8" x14ac:dyDescent="0.35">
      <c r="A3619" s="43">
        <v>46258</v>
      </c>
      <c r="B3619" t="s">
        <v>63</v>
      </c>
      <c r="C3619" t="s">
        <v>56</v>
      </c>
      <c r="D3619" t="s">
        <v>16</v>
      </c>
      <c r="E3619" s="43" t="s">
        <v>97</v>
      </c>
      <c r="F3619" s="43" t="s">
        <v>123</v>
      </c>
      <c r="G3619" s="43" t="s">
        <v>125</v>
      </c>
      <c r="H3619" s="47">
        <v>4163</v>
      </c>
    </row>
    <row r="3620" spans="1:8" x14ac:dyDescent="0.35">
      <c r="A3620" s="43">
        <v>46258</v>
      </c>
      <c r="B3620" t="s">
        <v>63</v>
      </c>
      <c r="C3620" t="s">
        <v>56</v>
      </c>
      <c r="D3620" t="s">
        <v>17</v>
      </c>
      <c r="E3620" s="43" t="s">
        <v>70</v>
      </c>
      <c r="F3620" s="43" t="s">
        <v>123</v>
      </c>
      <c r="G3620" s="43" t="s">
        <v>138</v>
      </c>
      <c r="H3620" s="47">
        <v>166</v>
      </c>
    </row>
    <row r="3621" spans="1:8" x14ac:dyDescent="0.35">
      <c r="A3621" s="43">
        <v>46258</v>
      </c>
      <c r="B3621" t="s">
        <v>63</v>
      </c>
      <c r="C3621" t="s">
        <v>121</v>
      </c>
      <c r="D3621" t="s">
        <v>121</v>
      </c>
      <c r="E3621" s="43" t="s">
        <v>121</v>
      </c>
      <c r="F3621" s="43" t="s">
        <v>123</v>
      </c>
      <c r="G3621" s="43" t="s">
        <v>134</v>
      </c>
      <c r="H3621" s="47">
        <v>99</v>
      </c>
    </row>
    <row r="3622" spans="1:8" x14ac:dyDescent="0.35">
      <c r="A3622" s="43">
        <v>46258</v>
      </c>
      <c r="B3622" t="s">
        <v>63</v>
      </c>
      <c r="C3622" t="s">
        <v>53</v>
      </c>
      <c r="D3622" t="s">
        <v>8</v>
      </c>
      <c r="E3622" s="43" t="s">
        <v>72</v>
      </c>
      <c r="F3622" s="43" t="s">
        <v>123</v>
      </c>
      <c r="G3622" s="43" t="s">
        <v>142</v>
      </c>
      <c r="H3622" s="47">
        <v>889</v>
      </c>
    </row>
    <row r="3623" spans="1:8" x14ac:dyDescent="0.35">
      <c r="A3623" s="43">
        <v>46258</v>
      </c>
      <c r="B3623" t="s">
        <v>63</v>
      </c>
      <c r="C3623" t="s">
        <v>56</v>
      </c>
      <c r="D3623" t="s">
        <v>16</v>
      </c>
      <c r="E3623" s="43" t="s">
        <v>97</v>
      </c>
      <c r="F3623" s="43" t="s">
        <v>123</v>
      </c>
      <c r="G3623" s="43" t="s">
        <v>142</v>
      </c>
      <c r="H3623" s="47">
        <v>906</v>
      </c>
    </row>
    <row r="3624" spans="1:8" x14ac:dyDescent="0.35">
      <c r="A3624" s="43">
        <v>46258</v>
      </c>
      <c r="B3624" t="s">
        <v>63</v>
      </c>
      <c r="C3624" t="s">
        <v>121</v>
      </c>
      <c r="D3624" t="s">
        <v>121</v>
      </c>
      <c r="E3624" s="43" t="s">
        <v>121</v>
      </c>
      <c r="F3624" s="43" t="s">
        <v>123</v>
      </c>
      <c r="G3624" s="43" t="s">
        <v>142</v>
      </c>
      <c r="H3624" s="47">
        <v>27</v>
      </c>
    </row>
    <row r="3625" spans="1:8" x14ac:dyDescent="0.35">
      <c r="A3625" s="43">
        <v>46258</v>
      </c>
      <c r="B3625" t="s">
        <v>63</v>
      </c>
      <c r="C3625" t="s">
        <v>56</v>
      </c>
      <c r="D3625" t="s">
        <v>16</v>
      </c>
      <c r="E3625" s="43" t="s">
        <v>16</v>
      </c>
      <c r="F3625" s="43" t="s">
        <v>123</v>
      </c>
      <c r="G3625" s="43" t="s">
        <v>131</v>
      </c>
      <c r="H3625" s="47">
        <v>156</v>
      </c>
    </row>
    <row r="3626" spans="1:8" x14ac:dyDescent="0.35">
      <c r="A3626" s="43">
        <v>46258</v>
      </c>
      <c r="B3626" t="s">
        <v>63</v>
      </c>
      <c r="C3626" t="s">
        <v>53</v>
      </c>
      <c r="D3626" t="s">
        <v>8</v>
      </c>
      <c r="E3626" s="43" t="s">
        <v>72</v>
      </c>
      <c r="F3626" s="43" t="s">
        <v>123</v>
      </c>
      <c r="G3626" s="43" t="s">
        <v>127</v>
      </c>
      <c r="H3626" s="47">
        <v>29552</v>
      </c>
    </row>
    <row r="3627" spans="1:8" x14ac:dyDescent="0.35">
      <c r="A3627" s="43">
        <v>46258</v>
      </c>
      <c r="B3627" t="s">
        <v>63</v>
      </c>
      <c r="C3627" t="s">
        <v>54</v>
      </c>
      <c r="D3627" t="s">
        <v>10</v>
      </c>
      <c r="E3627" s="43" t="s">
        <v>10</v>
      </c>
      <c r="F3627" s="43" t="s">
        <v>123</v>
      </c>
      <c r="G3627" s="43" t="s">
        <v>136</v>
      </c>
      <c r="H3627" s="47">
        <v>537</v>
      </c>
    </row>
    <row r="3628" spans="1:8" x14ac:dyDescent="0.35">
      <c r="A3628" s="43">
        <v>46258</v>
      </c>
      <c r="B3628" t="s">
        <v>63</v>
      </c>
      <c r="C3628" t="s">
        <v>56</v>
      </c>
      <c r="D3628" t="s">
        <v>17</v>
      </c>
      <c r="E3628" s="43" t="s">
        <v>76</v>
      </c>
      <c r="F3628" s="43" t="s">
        <v>123</v>
      </c>
      <c r="G3628" s="43" t="s">
        <v>125</v>
      </c>
      <c r="H3628" s="47">
        <v>1616</v>
      </c>
    </row>
    <row r="3629" spans="1:8" x14ac:dyDescent="0.35">
      <c r="A3629" s="43">
        <v>46258</v>
      </c>
      <c r="B3629" t="s">
        <v>63</v>
      </c>
      <c r="C3629" t="s">
        <v>56</v>
      </c>
      <c r="D3629" t="s">
        <v>16</v>
      </c>
      <c r="E3629" s="43" t="s">
        <v>16</v>
      </c>
      <c r="F3629" s="43" t="s">
        <v>123</v>
      </c>
      <c r="G3629" s="43" t="s">
        <v>125</v>
      </c>
      <c r="H3629" s="47">
        <v>2024</v>
      </c>
    </row>
    <row r="3630" spans="1:8" x14ac:dyDescent="0.35">
      <c r="A3630" s="43">
        <v>46258</v>
      </c>
      <c r="B3630" t="s">
        <v>63</v>
      </c>
      <c r="C3630" t="s">
        <v>54</v>
      </c>
      <c r="D3630" t="s">
        <v>14</v>
      </c>
      <c r="E3630" s="43" t="s">
        <v>89</v>
      </c>
      <c r="F3630" s="43" t="s">
        <v>123</v>
      </c>
      <c r="G3630" s="43" t="s">
        <v>136</v>
      </c>
      <c r="H3630" s="47">
        <v>197</v>
      </c>
    </row>
    <row r="3631" spans="1:8" x14ac:dyDescent="0.35">
      <c r="A3631" s="43">
        <v>46258</v>
      </c>
      <c r="B3631" t="s">
        <v>63</v>
      </c>
      <c r="C3631" t="s">
        <v>53</v>
      </c>
      <c r="D3631" t="s">
        <v>8</v>
      </c>
      <c r="E3631" s="43" t="s">
        <v>66</v>
      </c>
      <c r="F3631" s="43" t="s">
        <v>123</v>
      </c>
      <c r="G3631" s="43" t="s">
        <v>140</v>
      </c>
      <c r="H3631" s="47">
        <v>36</v>
      </c>
    </row>
    <row r="3632" spans="1:8" x14ac:dyDescent="0.35">
      <c r="A3632" s="43">
        <v>46258</v>
      </c>
      <c r="B3632" t="s">
        <v>63</v>
      </c>
      <c r="C3632" t="s">
        <v>121</v>
      </c>
      <c r="D3632" t="s">
        <v>121</v>
      </c>
      <c r="E3632" s="43" t="s">
        <v>122</v>
      </c>
      <c r="F3632" s="43" t="s">
        <v>123</v>
      </c>
      <c r="G3632" s="43" t="s">
        <v>126</v>
      </c>
      <c r="H3632" s="47">
        <v>24</v>
      </c>
    </row>
    <row r="3633" spans="1:8" x14ac:dyDescent="0.35">
      <c r="A3633" s="43">
        <v>46258</v>
      </c>
      <c r="B3633" t="s">
        <v>63</v>
      </c>
      <c r="C3633" t="s">
        <v>121</v>
      </c>
      <c r="D3633" t="s">
        <v>121</v>
      </c>
      <c r="E3633" s="43" t="s">
        <v>122</v>
      </c>
      <c r="F3633" s="43" t="s">
        <v>123</v>
      </c>
      <c r="G3633" s="43" t="s">
        <v>135</v>
      </c>
      <c r="H3633" s="47">
        <v>19</v>
      </c>
    </row>
    <row r="3634" spans="1:8" x14ac:dyDescent="0.35">
      <c r="A3634" s="43">
        <v>46258</v>
      </c>
      <c r="B3634" t="s">
        <v>63</v>
      </c>
      <c r="C3634" t="s">
        <v>121</v>
      </c>
      <c r="D3634" t="s">
        <v>121</v>
      </c>
      <c r="E3634" s="43" t="s">
        <v>121</v>
      </c>
      <c r="F3634" s="43" t="s">
        <v>123</v>
      </c>
      <c r="G3634" s="43" t="s">
        <v>130</v>
      </c>
      <c r="H3634" s="47">
        <v>13</v>
      </c>
    </row>
    <row r="3635" spans="1:8" x14ac:dyDescent="0.35">
      <c r="A3635" s="43">
        <v>46258</v>
      </c>
      <c r="B3635" t="s">
        <v>63</v>
      </c>
      <c r="C3635" t="s">
        <v>121</v>
      </c>
      <c r="D3635" t="s">
        <v>121</v>
      </c>
      <c r="E3635" s="43" t="s">
        <v>122</v>
      </c>
      <c r="F3635" s="43" t="s">
        <v>123</v>
      </c>
      <c r="G3635" s="43" t="s">
        <v>136</v>
      </c>
      <c r="H3635" s="47">
        <v>7</v>
      </c>
    </row>
    <row r="3636" spans="1:8" x14ac:dyDescent="0.35">
      <c r="A3636" s="43">
        <v>46258</v>
      </c>
      <c r="B3636" t="s">
        <v>63</v>
      </c>
      <c r="C3636" t="s">
        <v>121</v>
      </c>
      <c r="D3636" t="s">
        <v>121</v>
      </c>
      <c r="E3636" s="43" t="s">
        <v>122</v>
      </c>
      <c r="F3636" s="43" t="s">
        <v>123</v>
      </c>
      <c r="G3636" s="43" t="s">
        <v>137</v>
      </c>
      <c r="H3636" s="47">
        <v>2</v>
      </c>
    </row>
    <row r="3637" spans="1:8" x14ac:dyDescent="0.35">
      <c r="A3637" s="43">
        <v>46258</v>
      </c>
      <c r="B3637" t="s">
        <v>63</v>
      </c>
      <c r="C3637" t="s">
        <v>121</v>
      </c>
      <c r="D3637" t="s">
        <v>121</v>
      </c>
      <c r="E3637" s="43" t="s">
        <v>121</v>
      </c>
      <c r="F3637" s="43" t="s">
        <v>123</v>
      </c>
      <c r="G3637" s="43" t="s">
        <v>133</v>
      </c>
      <c r="H3637" s="4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caaddc-90a0-4995-b524-c269e4395a58}" enabled="1" method="Standard" siteId="{fc743075-93ed-4a5c-82c0-ca5eac9142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202607</vt:lpstr>
      <vt:lpstr>202608</vt:lpstr>
      <vt:lpstr>Sheet3</vt:lpstr>
      <vt:lpstr>Omzet Outlet</vt:lpstr>
      <vt:lpstr>RevAll_BB</vt:lpstr>
      <vt:lpstr>RGB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I_WD_Mahendra</dc:creator>
  <cp:lastModifiedBy>I_WD_Mahendra</cp:lastModifiedBy>
  <dcterms:created xsi:type="dcterms:W3CDTF">2026-08-26T08:14:43Z</dcterms:created>
  <dcterms:modified xsi:type="dcterms:W3CDTF">2026-08-27T01:35:27Z</dcterms:modified>
</cp:coreProperties>
</file>